
<file path=[Content_Types].xml><?xml version="1.0" encoding="utf-8"?>
<Types xmlns="http://schemas.openxmlformats.org/package/2006/content-types">
  <Default Extension="bin" ContentType="application/vnd.openxmlformats-officedocument.spreadsheetml.printerSettings"/>
  <Override PartName="/xl/charts/chart6.xml" ContentType="application/vnd.openxmlformats-officedocument.drawingml.char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harts/chart4.xml" ContentType="application/vnd.openxmlformats-officedocument.drawingml.chart+xml"/>
  <Override PartName="/xl/charts/chart5.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charts/chart2.xml" ContentType="application/vnd.openxmlformats-officedocument.drawingml.chart+xml"/>
  <Override PartName="/xl/charts/chart3.xml" ContentType="application/vnd.openxmlformats-officedocument.drawingml.chart+xml"/>
  <Override PartName="/xl/charts/style4.xml" ContentType="application/vnd.ms-office.chartstyle+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drawings/drawing2.xml" ContentType="application/vnd.openxmlformats-officedocument.drawing+xml"/>
  <Override PartName="/xl/charts/style2.xml" ContentType="application/vnd.ms-office.chartstyle+xml"/>
  <Override PartName="/xl/charts/style3.xml" ContentType="application/vnd.ms-office.chartstyle+xml"/>
  <Override PartName="/xl/charts/style1.xml" ContentType="application/vnd.ms-office.chartstyle+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charts/colors4.xml" ContentType="application/vnd.ms-office.chartcolorstyle+xml"/>
  <Override PartName="/xl/sharedStrings.xml" ContentType="application/vnd.openxmlformats-officedocument.spreadsheetml.sharedStrings+xml"/>
  <Override PartName="/xl/charts/colors2.xml" ContentType="application/vnd.ms-office.chartcolorstyle+xml"/>
  <Override PartName="/xl/charts/colors3.xml" ContentType="application/vnd.ms-office.chartcolorstyle+xml"/>
  <Override PartName="/xl/charts/colors1.xml" ContentType="application/vnd.ms-office.chartcolorstyle+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codeName="ThisWorkbook" defaultThemeVersion="124226"/>
  <bookViews>
    <workbookView xWindow="-120" yWindow="-120" windowWidth="19420" windowHeight="11020" activeTab="2"/>
  </bookViews>
  <sheets>
    <sheet name="KD_SATKER" sheetId="9" r:id="rId1"/>
    <sheet name="Laporan" sheetId="30" r:id="rId2"/>
    <sheet name="Konsep" sheetId="36" r:id="rId3"/>
    <sheet name="PEGAWAI MASUK" sheetId="37" r:id="rId4"/>
    <sheet name="Keluar" sheetId="2" r:id="rId5"/>
    <sheet name="TURN_OVER" sheetId="8" r:id="rId6"/>
    <sheet name="PEGAWAI LAIN-LAIN" sheetId="13" r:id="rId7"/>
    <sheet name="PEGAWAI BERMASALAH" sheetId="11" r:id="rId8"/>
    <sheet name="nama_dewas_rsf" sheetId="12" r:id="rId9"/>
    <sheet name="Keterangan" sheetId="3" r:id="rId10"/>
    <sheet name="Password SIMKA" sheetId="14" r:id="rId11"/>
  </sheets>
  <externalReferences>
    <externalReference r:id="rId12"/>
  </externalReferences>
  <definedNames>
    <definedName name="_xlnm._FilterDatabase" localSheetId="0" hidden="1">KD_SATKER!$A$3:$H$70</definedName>
    <definedName name="_xlnm._FilterDatabase" localSheetId="2" hidden="1">Konsep!$A$2:$EJ$2322</definedName>
    <definedName name="_xlnm._FilterDatabase" localSheetId="3" hidden="1">'PEGAWAI MASUK'!$A$2:$J$52</definedName>
    <definedName name="_xlnm.Print_Area" localSheetId="0">KD_SATKER!$A$3:$G$70</definedName>
    <definedName name="_xlnm.Print_Area" localSheetId="4">Keluar!#REF!</definedName>
    <definedName name="_xlnm.Print_Area" localSheetId="9">Keterangan!$A$2:$C$19</definedName>
    <definedName name="_xlnm.Print_Area" localSheetId="2">Konsep!#REF!</definedName>
    <definedName name="_xlnm.Print_Area" localSheetId="5">TURN_OVER!$A$1:$J$22</definedName>
    <definedName name="_xlnm.Print_Titles" localSheetId="2">Konsep!#REF!</definedName>
  </definedNames>
  <calcPr calcId="124519"/>
  <fileRecoveryPr autoRecover="0" repair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13" i="30"/>
  <c r="C11"/>
  <c r="C10"/>
  <c r="C9"/>
  <c r="C8"/>
  <c r="K7"/>
  <c r="J7"/>
  <c r="I7"/>
  <c r="H7"/>
  <c r="C7"/>
  <c r="K6"/>
  <c r="J6"/>
  <c r="I6"/>
  <c r="H6"/>
  <c r="C6"/>
  <c r="K5"/>
  <c r="J5"/>
  <c r="I5"/>
  <c r="H5"/>
  <c r="C5"/>
  <c r="K4"/>
  <c r="J4"/>
  <c r="I4"/>
  <c r="H4"/>
  <c r="C4"/>
  <c r="K3"/>
  <c r="J3"/>
  <c r="I3"/>
  <c r="H3"/>
  <c r="BX2313" i="36"/>
  <c r="BW2313"/>
  <c r="BK2313"/>
  <c r="AX2313"/>
  <c r="AT2313"/>
  <c r="Y2313"/>
  <c r="Z2313" s="1"/>
  <c r="H2313"/>
  <c r="G2313"/>
  <c r="G2315"/>
  <c r="G2316"/>
  <c r="G2317"/>
  <c r="G2318"/>
  <c r="G2319"/>
  <c r="G2320"/>
  <c r="G2321"/>
  <c r="G2322"/>
  <c r="H2315"/>
  <c r="H2316"/>
  <c r="H2317"/>
  <c r="H2318"/>
  <c r="H2319"/>
  <c r="H2320"/>
  <c r="H2321"/>
  <c r="H2322"/>
  <c r="G2314"/>
  <c r="H2314" s="1"/>
  <c r="Y2322"/>
  <c r="Z2322" s="1"/>
  <c r="Y2321"/>
  <c r="Z2321" s="1"/>
  <c r="Y2320"/>
  <c r="Z2320" s="1"/>
  <c r="Y2319"/>
  <c r="Z2319" s="1"/>
  <c r="Y2318"/>
  <c r="Z2318" s="1"/>
  <c r="Y2317"/>
  <c r="Z2317" s="1"/>
  <c r="Y2316"/>
  <c r="Z2316" s="1"/>
  <c r="Y2315"/>
  <c r="Z2315" s="1"/>
  <c r="Y2314"/>
  <c r="Z2314" s="1"/>
  <c r="BX31" i="2" l="1"/>
  <c r="BW31"/>
  <c r="BK31"/>
  <c r="AX31"/>
  <c r="Y31"/>
  <c r="Z31" s="1"/>
  <c r="G31"/>
  <c r="H31" s="1"/>
  <c r="BX30"/>
  <c r="BW30"/>
  <c r="BK30"/>
  <c r="AX30"/>
  <c r="AT30"/>
  <c r="Y30"/>
  <c r="Z30" s="1"/>
  <c r="G30"/>
  <c r="H30" s="1"/>
  <c r="G980" i="36" l="1"/>
  <c r="H980" s="1"/>
  <c r="Y980"/>
  <c r="Z980" s="1"/>
  <c r="AT980"/>
  <c r="AX980"/>
  <c r="BK980"/>
  <c r="BW980"/>
  <c r="BX980"/>
  <c r="BX29" i="2" l="1"/>
  <c r="BW29"/>
  <c r="BK29"/>
  <c r="AX29"/>
  <c r="AT29"/>
  <c r="Y29"/>
  <c r="Z29" s="1"/>
  <c r="G29"/>
  <c r="H29" s="1"/>
  <c r="BX28"/>
  <c r="BW28"/>
  <c r="BK28"/>
  <c r="AX28"/>
  <c r="AT28"/>
  <c r="Y28"/>
  <c r="Z28" s="1"/>
  <c r="G28"/>
  <c r="H28" s="1"/>
  <c r="BX27"/>
  <c r="BW27"/>
  <c r="BK27"/>
  <c r="AX27"/>
  <c r="AT27"/>
  <c r="Y27"/>
  <c r="Z27" s="1"/>
  <c r="G27"/>
  <c r="H27" s="1"/>
  <c r="BX26"/>
  <c r="BW26"/>
  <c r="BK26"/>
  <c r="AX26"/>
  <c r="AT26"/>
  <c r="Y26"/>
  <c r="Z26" s="1"/>
  <c r="G26"/>
  <c r="H26" s="1"/>
  <c r="BX25"/>
  <c r="BW25"/>
  <c r="BK25"/>
  <c r="AX25"/>
  <c r="AT25"/>
  <c r="Y25"/>
  <c r="Z25" s="1"/>
  <c r="G25"/>
  <c r="H25" s="1"/>
  <c r="BX24"/>
  <c r="BW24"/>
  <c r="BK24"/>
  <c r="AX24"/>
  <c r="AT24"/>
  <c r="Y24"/>
  <c r="Z24" s="1"/>
  <c r="G24"/>
  <c r="H24" s="1"/>
  <c r="B32" i="8" l="1"/>
  <c r="BX2308" i="36" l="1"/>
  <c r="BX2309"/>
  <c r="BX2310"/>
  <c r="BX2311"/>
  <c r="BX2312"/>
  <c r="BW2308"/>
  <c r="BW2309"/>
  <c r="BW2310"/>
  <c r="BW2311"/>
  <c r="BW2312"/>
  <c r="BW2307"/>
  <c r="BX2307"/>
  <c r="BK2307"/>
  <c r="BK2308"/>
  <c r="BK2309"/>
  <c r="BK2310"/>
  <c r="BK2311"/>
  <c r="BK2312"/>
  <c r="AX2308"/>
  <c r="AX2309"/>
  <c r="AX2310"/>
  <c r="AX2311"/>
  <c r="AX2312"/>
  <c r="AX2307"/>
  <c r="Y2312" l="1"/>
  <c r="Z2312" s="1"/>
  <c r="Y2311"/>
  <c r="Z2311" s="1"/>
  <c r="Y2310"/>
  <c r="Z2310" s="1"/>
  <c r="Y2309"/>
  <c r="Z2309" s="1"/>
  <c r="Y2308"/>
  <c r="Z2308" s="1"/>
  <c r="Y2307"/>
  <c r="Z2307" s="1"/>
  <c r="G2307"/>
  <c r="H2307" s="1"/>
  <c r="G2308"/>
  <c r="H2308" s="1"/>
  <c r="G2309"/>
  <c r="H2309" s="1"/>
  <c r="G2310"/>
  <c r="H2310" s="1"/>
  <c r="G2311"/>
  <c r="H2311" s="1"/>
  <c r="G2312"/>
  <c r="H2312" s="1"/>
  <c r="G1290" l="1"/>
  <c r="K8" i="30" l="1"/>
  <c r="D18" s="1"/>
  <c r="BX22" i="2"/>
  <c r="BW22"/>
  <c r="BK22"/>
  <c r="AX22"/>
  <c r="Y22"/>
  <c r="Z22" s="1"/>
  <c r="G22"/>
  <c r="H22" s="1"/>
  <c r="BX2306" i="36" l="1"/>
  <c r="BW2306"/>
  <c r="BK2306"/>
  <c r="AX2306"/>
  <c r="Y2306"/>
  <c r="Z2306" s="1"/>
  <c r="G2306"/>
  <c r="H2306" s="1"/>
  <c r="BX2305"/>
  <c r="BW2305"/>
  <c r="AX2305"/>
  <c r="AX2304"/>
  <c r="Y2305"/>
  <c r="Z2305" s="1"/>
  <c r="BK2305"/>
  <c r="G2305"/>
  <c r="H2305" s="1"/>
  <c r="BX515" l="1"/>
  <c r="BW515"/>
  <c r="BK515"/>
  <c r="AX515"/>
  <c r="AT515"/>
  <c r="Y515"/>
  <c r="Z515" s="1"/>
  <c r="G515"/>
  <c r="H515" s="1"/>
  <c r="BX4"/>
  <c r="BW4"/>
  <c r="BK4"/>
  <c r="AX4"/>
  <c r="AT4"/>
  <c r="Y4"/>
  <c r="Z4" s="1"/>
  <c r="G4"/>
  <c r="H4" s="1"/>
  <c r="BK2304" l="1"/>
  <c r="Y2304"/>
  <c r="Z2304" s="1"/>
  <c r="H2304"/>
  <c r="AX2134" l="1"/>
  <c r="AX2135"/>
  <c r="BX2303"/>
  <c r="BW2303"/>
  <c r="BK2303"/>
  <c r="AX2303"/>
  <c r="Y2303"/>
  <c r="Z2303" s="1"/>
  <c r="G2303"/>
  <c r="H2303" s="1"/>
  <c r="BW2302"/>
  <c r="BX2302"/>
  <c r="AX2302"/>
  <c r="Y2302"/>
  <c r="Z2302" s="1"/>
  <c r="BK2302"/>
  <c r="G2302"/>
  <c r="H2302" s="1"/>
  <c r="BW2301" l="1"/>
  <c r="BX2301"/>
  <c r="BK2301"/>
  <c r="AX2301"/>
  <c r="Y2301" l="1"/>
  <c r="Z2301" s="1"/>
  <c r="G2301"/>
  <c r="H2301" s="1"/>
  <c r="BX2300" l="1"/>
  <c r="BW2300"/>
  <c r="BK2300"/>
  <c r="AX2300"/>
  <c r="Y2300"/>
  <c r="Z2300" s="1"/>
  <c r="G2300"/>
  <c r="H2300" s="1"/>
  <c r="BX2299"/>
  <c r="BW2299"/>
  <c r="BK2299"/>
  <c r="AX2299"/>
  <c r="Y2299"/>
  <c r="Z2299" s="1"/>
  <c r="G2299"/>
  <c r="H2299" s="1"/>
  <c r="BX2298"/>
  <c r="BW2298"/>
  <c r="BK2298"/>
  <c r="AX2298"/>
  <c r="Y2298"/>
  <c r="Z2298" s="1"/>
  <c r="G2298"/>
  <c r="H2298" s="1"/>
  <c r="BX2297"/>
  <c r="BW2297"/>
  <c r="BK2297"/>
  <c r="AX2297"/>
  <c r="Y2297"/>
  <c r="Z2297" s="1"/>
  <c r="G2297"/>
  <c r="H2297" s="1"/>
  <c r="BX2296"/>
  <c r="BW2296"/>
  <c r="BK2296"/>
  <c r="AX2296"/>
  <c r="Y2296"/>
  <c r="Z2296" s="1"/>
  <c r="G2296"/>
  <c r="H2296" s="1"/>
  <c r="BX2295"/>
  <c r="BW2295"/>
  <c r="BK2295"/>
  <c r="AX2295"/>
  <c r="Y2295"/>
  <c r="Z2295" s="1"/>
  <c r="G2295"/>
  <c r="H2295" s="1"/>
  <c r="BX2294"/>
  <c r="BW2294"/>
  <c r="BK2294"/>
  <c r="AX2294"/>
  <c r="Y2294"/>
  <c r="Z2294" s="1"/>
  <c r="G2294"/>
  <c r="H2294" s="1"/>
  <c r="BX2293" l="1"/>
  <c r="BW2293"/>
  <c r="BK2293"/>
  <c r="AX2293"/>
  <c r="Y2293"/>
  <c r="Z2293" s="1"/>
  <c r="G2293"/>
  <c r="H2293" s="1"/>
  <c r="BX2292"/>
  <c r="BW2292"/>
  <c r="BK2292"/>
  <c r="AX2292"/>
  <c r="Y2292"/>
  <c r="Z2292" s="1"/>
  <c r="G2292"/>
  <c r="H2292" s="1"/>
  <c r="BX2291"/>
  <c r="BW2291"/>
  <c r="BK2291"/>
  <c r="AX2291"/>
  <c r="Y2291"/>
  <c r="Z2291" s="1"/>
  <c r="G2291"/>
  <c r="H2291" s="1"/>
  <c r="BX2290"/>
  <c r="BW2290"/>
  <c r="BK2290"/>
  <c r="AX2290"/>
  <c r="Y2290"/>
  <c r="Z2290" s="1"/>
  <c r="G2290"/>
  <c r="H2290" s="1"/>
  <c r="BX2289"/>
  <c r="BW2289"/>
  <c r="BK2289"/>
  <c r="AX2289"/>
  <c r="Y2289"/>
  <c r="Z2289" s="1"/>
  <c r="G2289"/>
  <c r="H2289" s="1"/>
  <c r="BX2288"/>
  <c r="BW2288"/>
  <c r="BK2288"/>
  <c r="AX2288"/>
  <c r="Y2288"/>
  <c r="Z2288" s="1"/>
  <c r="G2288"/>
  <c r="H2288" s="1"/>
  <c r="BX2287"/>
  <c r="BW2287"/>
  <c r="BK2287"/>
  <c r="AX2287"/>
  <c r="Y2287"/>
  <c r="Z2287" s="1"/>
  <c r="G2287"/>
  <c r="H2287" s="1"/>
  <c r="BX2286"/>
  <c r="BW2286"/>
  <c r="BK2286"/>
  <c r="AX2286"/>
  <c r="Y2286"/>
  <c r="Z2286" s="1"/>
  <c r="G2286"/>
  <c r="H2286" s="1"/>
  <c r="BX21" i="2" l="1"/>
  <c r="BW21"/>
  <c r="BK21"/>
  <c r="AX21"/>
  <c r="AT21"/>
  <c r="Y21"/>
  <c r="Z21" s="1"/>
  <c r="G21"/>
  <c r="H21" s="1"/>
  <c r="BX20"/>
  <c r="BW20"/>
  <c r="BK20"/>
  <c r="Z20"/>
  <c r="G20"/>
  <c r="H20" s="1"/>
  <c r="BX19"/>
  <c r="BW19"/>
  <c r="BK19"/>
  <c r="AX19"/>
  <c r="AT19"/>
  <c r="Y19"/>
  <c r="Z19" s="1"/>
  <c r="G19"/>
  <c r="H19" s="1"/>
  <c r="BX18"/>
  <c r="BW18"/>
  <c r="BK18"/>
  <c r="AX18"/>
  <c r="AT18"/>
  <c r="Y18"/>
  <c r="Z18" s="1"/>
  <c r="G18"/>
  <c r="H18" s="1"/>
  <c r="BX17"/>
  <c r="BW17"/>
  <c r="BK17"/>
  <c r="AX17"/>
  <c r="AT17"/>
  <c r="Y17"/>
  <c r="Z17" s="1"/>
  <c r="G17"/>
  <c r="H17" s="1"/>
  <c r="BX16"/>
  <c r="BW16"/>
  <c r="BK16"/>
  <c r="AX16"/>
  <c r="AT16"/>
  <c r="Y16"/>
  <c r="Z16" s="1"/>
  <c r="G16"/>
  <c r="H16" s="1"/>
  <c r="BX15"/>
  <c r="BW15"/>
  <c r="BK15"/>
  <c r="AX15"/>
  <c r="AT15"/>
  <c r="Y15"/>
  <c r="Z15" s="1"/>
  <c r="G15"/>
  <c r="H15" s="1"/>
  <c r="BX2285" i="36" l="1"/>
  <c r="BW2285"/>
  <c r="BK2285"/>
  <c r="AX2285"/>
  <c r="Y2285"/>
  <c r="Z2285" s="1"/>
  <c r="G2285"/>
  <c r="H2285" s="1"/>
  <c r="BX2284" l="1"/>
  <c r="BW2284"/>
  <c r="BK2284"/>
  <c r="AX2284"/>
  <c r="Y2284"/>
  <c r="Z2284" s="1"/>
  <c r="G2284"/>
  <c r="H2284" s="1"/>
  <c r="BX2283"/>
  <c r="BW2283"/>
  <c r="BK2283"/>
  <c r="AX2283"/>
  <c r="Y2283"/>
  <c r="Z2283" s="1"/>
  <c r="G2283"/>
  <c r="H2283" s="1"/>
  <c r="BX2282"/>
  <c r="BW2282"/>
  <c r="BK2282"/>
  <c r="AX2282"/>
  <c r="Y2282"/>
  <c r="Z2282" s="1"/>
  <c r="G2282"/>
  <c r="H2282" s="1"/>
  <c r="BX2281"/>
  <c r="BW2281"/>
  <c r="BK2281"/>
  <c r="AX2281"/>
  <c r="Y2281"/>
  <c r="Z2281" s="1"/>
  <c r="G2281"/>
  <c r="H2281" s="1"/>
  <c r="BW2280" l="1"/>
  <c r="BX2280"/>
  <c r="BK2280"/>
  <c r="AX2280"/>
  <c r="Y2280"/>
  <c r="Z2280" s="1"/>
  <c r="G2280"/>
  <c r="H2280" s="1"/>
  <c r="BX2279" l="1"/>
  <c r="BW2279"/>
  <c r="BK2279"/>
  <c r="AX2279"/>
  <c r="Y2279"/>
  <c r="Z2279" s="1"/>
  <c r="G2279"/>
  <c r="H2279" s="1"/>
  <c r="AX1161" l="1"/>
  <c r="AX1770"/>
  <c r="AX754"/>
  <c r="AX2008"/>
  <c r="BW2278" l="1"/>
  <c r="BX2278"/>
  <c r="BW2277"/>
  <c r="BX2277"/>
  <c r="BK2278"/>
  <c r="AX2278"/>
  <c r="AX2277"/>
  <c r="Y2277"/>
  <c r="Z2277" s="1"/>
  <c r="Y2278"/>
  <c r="Z2278" s="1"/>
  <c r="BK2277"/>
  <c r="G2277"/>
  <c r="H2277" s="1"/>
  <c r="G2278"/>
  <c r="H2278" s="1"/>
  <c r="BK2273" l="1"/>
  <c r="BK2274"/>
  <c r="BK2275"/>
  <c r="BX10" i="2" l="1"/>
  <c r="BW10"/>
  <c r="BK10"/>
  <c r="AX10"/>
  <c r="AT10"/>
  <c r="Y10"/>
  <c r="Z10" s="1"/>
  <c r="G10"/>
  <c r="H10" s="1"/>
  <c r="BX2273" i="36"/>
  <c r="BX2274"/>
  <c r="BX2275"/>
  <c r="BW2273"/>
  <c r="BW2274"/>
  <c r="BW2275"/>
  <c r="BW2272"/>
  <c r="BX2272"/>
  <c r="AX2273" l="1"/>
  <c r="AX2274"/>
  <c r="AX2275"/>
  <c r="AX2272"/>
  <c r="Y2272"/>
  <c r="Z2272" s="1"/>
  <c r="Y2273"/>
  <c r="Z2273" s="1"/>
  <c r="Y2274"/>
  <c r="Z2274" s="1"/>
  <c r="Y2275"/>
  <c r="Z2275" s="1"/>
  <c r="G2275"/>
  <c r="H2275" s="1"/>
  <c r="G2274"/>
  <c r="H2274" s="1"/>
  <c r="G2273"/>
  <c r="H2273" s="1"/>
  <c r="BK2272"/>
  <c r="G2272"/>
  <c r="H2272" s="1"/>
  <c r="BX2276" l="1"/>
  <c r="BW2276"/>
  <c r="BK2276"/>
  <c r="AX2276"/>
  <c r="Y2276"/>
  <c r="Z2276" s="1"/>
  <c r="G2276"/>
  <c r="H2276" s="1"/>
  <c r="BX2263" l="1"/>
  <c r="BX2264"/>
  <c r="BX2265"/>
  <c r="BX2266"/>
  <c r="BX2267"/>
  <c r="BX2268"/>
  <c r="BX2269"/>
  <c r="BX2270"/>
  <c r="BX2271"/>
  <c r="BW2263"/>
  <c r="BW2264"/>
  <c r="BW2265"/>
  <c r="BW2266"/>
  <c r="BW2267"/>
  <c r="BW2268"/>
  <c r="BW2269"/>
  <c r="BW2270"/>
  <c r="BW2271"/>
  <c r="AX2263"/>
  <c r="AX2264"/>
  <c r="AX2265"/>
  <c r="AX2266"/>
  <c r="AX2267"/>
  <c r="AX2268"/>
  <c r="AX2269"/>
  <c r="AX2270"/>
  <c r="AX2271"/>
  <c r="BK2263" l="1"/>
  <c r="BK2264"/>
  <c r="BK2265"/>
  <c r="BK2266"/>
  <c r="BK2267"/>
  <c r="BK2268"/>
  <c r="BK2269"/>
  <c r="BK2270"/>
  <c r="BK2271"/>
  <c r="G12" i="2" l="1"/>
  <c r="H12" s="1"/>
  <c r="Y12"/>
  <c r="Z12" s="1"/>
  <c r="AT12"/>
  <c r="AX12"/>
  <c r="BK12"/>
  <c r="BW12"/>
  <c r="BX12"/>
  <c r="G13"/>
  <c r="H13" s="1"/>
  <c r="Y13"/>
  <c r="Z13" s="1"/>
  <c r="AT13"/>
  <c r="AX13"/>
  <c r="BK13"/>
  <c r="BW13"/>
  <c r="BX13"/>
  <c r="Y2263" i="36" l="1"/>
  <c r="Z2263" s="1"/>
  <c r="Y2264"/>
  <c r="Z2264" s="1"/>
  <c r="Y2265"/>
  <c r="Z2265" s="1"/>
  <c r="Y2266"/>
  <c r="Z2266" s="1"/>
  <c r="Y2267"/>
  <c r="Z2267" s="1"/>
  <c r="Y2268"/>
  <c r="Z2268" s="1"/>
  <c r="Y2269"/>
  <c r="Z2269" s="1"/>
  <c r="Y2270"/>
  <c r="Z2270" s="1"/>
  <c r="Y2271"/>
  <c r="Z2271" s="1"/>
  <c r="G2265"/>
  <c r="H2265" s="1"/>
  <c r="G2266"/>
  <c r="H2266" s="1"/>
  <c r="G2267"/>
  <c r="H2267" s="1"/>
  <c r="G2268"/>
  <c r="H2268" s="1"/>
  <c r="G2269"/>
  <c r="H2269" s="1"/>
  <c r="G2270"/>
  <c r="H2270" s="1"/>
  <c r="G2271"/>
  <c r="H2271" s="1"/>
  <c r="G2263"/>
  <c r="H2263" s="1"/>
  <c r="G2264"/>
  <c r="H2264" s="1"/>
  <c r="BX2258"/>
  <c r="BX2259"/>
  <c r="BX2260"/>
  <c r="BX2261"/>
  <c r="BX2262"/>
  <c r="BW2258"/>
  <c r="BW2259"/>
  <c r="BW2260"/>
  <c r="BW2261"/>
  <c r="BW2262"/>
  <c r="BW2257"/>
  <c r="AX2258"/>
  <c r="AX2259"/>
  <c r="AX2260"/>
  <c r="AX2261"/>
  <c r="AX2262"/>
  <c r="Y2262" l="1"/>
  <c r="Z2262" s="1"/>
  <c r="G2262"/>
  <c r="H2262" s="1"/>
  <c r="BK2261"/>
  <c r="BK2262"/>
  <c r="Y2261"/>
  <c r="Z2261" s="1"/>
  <c r="G2261"/>
  <c r="H2261" s="1"/>
  <c r="Y2260"/>
  <c r="Z2260" s="1"/>
  <c r="G2260"/>
  <c r="H2260" s="1"/>
  <c r="Y2259"/>
  <c r="Z2259" s="1"/>
  <c r="G2259"/>
  <c r="H2259" s="1"/>
  <c r="BK2258"/>
  <c r="BK2259"/>
  <c r="BK2260"/>
  <c r="Y2258"/>
  <c r="Z2258" s="1"/>
  <c r="G2258"/>
  <c r="H2258" s="1"/>
  <c r="BX2257"/>
  <c r="AX2257"/>
  <c r="Y2257"/>
  <c r="Z2257" s="1"/>
  <c r="BK2257"/>
  <c r="G2257"/>
  <c r="H2257" s="1"/>
  <c r="BW2256" l="1"/>
  <c r="BX2256"/>
  <c r="BK2256"/>
  <c r="AX2256"/>
  <c r="Y2256"/>
  <c r="Z2256" s="1"/>
  <c r="G2256"/>
  <c r="H2256" s="1"/>
  <c r="BX9" i="2" l="1"/>
  <c r="BW9"/>
  <c r="BK9"/>
  <c r="AX9"/>
  <c r="AT9"/>
  <c r="Y9"/>
  <c r="Z9" s="1"/>
  <c r="G9"/>
  <c r="H9" s="1"/>
  <c r="G8"/>
  <c r="H8" s="1"/>
  <c r="Y8"/>
  <c r="Z8" s="1"/>
  <c r="AT8"/>
  <c r="AX8"/>
  <c r="BK8"/>
  <c r="BW8"/>
  <c r="BX8"/>
  <c r="G2255" i="36" l="1"/>
  <c r="H2255" s="1"/>
  <c r="Y2255"/>
  <c r="Z2255" s="1"/>
  <c r="AT2255"/>
  <c r="AX2255"/>
  <c r="BK2255"/>
  <c r="BW2255"/>
  <c r="BX2255"/>
  <c r="BX7" i="2" l="1"/>
  <c r="BW7"/>
  <c r="BK7"/>
  <c r="AX7"/>
  <c r="AT7"/>
  <c r="Y7"/>
  <c r="Z7" s="1"/>
  <c r="G7"/>
  <c r="H7" s="1"/>
  <c r="G4"/>
  <c r="H4" s="1"/>
  <c r="Y4"/>
  <c r="Z4" s="1"/>
  <c r="AT4"/>
  <c r="AX4"/>
  <c r="BK4"/>
  <c r="BW4"/>
  <c r="BX4"/>
  <c r="G5"/>
  <c r="H5" s="1"/>
  <c r="Y5"/>
  <c r="Z5" s="1"/>
  <c r="AT5"/>
  <c r="AX5"/>
  <c r="BK5"/>
  <c r="BW5"/>
  <c r="BX5"/>
  <c r="G6"/>
  <c r="H6" s="1"/>
  <c r="Y6"/>
  <c r="Z6" s="1"/>
  <c r="AT6"/>
  <c r="AX6"/>
  <c r="BK6"/>
  <c r="BW6"/>
  <c r="BX6"/>
  <c r="BX3" l="1"/>
  <c r="BW3"/>
  <c r="BK3"/>
  <c r="AX3"/>
  <c r="AT3"/>
  <c r="Y3"/>
  <c r="Z3" s="1"/>
  <c r="G3"/>
  <c r="H3" s="1"/>
  <c r="BW2254" i="36" l="1"/>
  <c r="BX2254"/>
  <c r="AX2254"/>
  <c r="Y2254"/>
  <c r="Z2254" s="1"/>
  <c r="BK2254"/>
  <c r="G2254"/>
  <c r="H2254" s="1"/>
  <c r="BX2253" l="1"/>
  <c r="BX2252"/>
  <c r="BX2251"/>
  <c r="BX2250"/>
  <c r="BX2249"/>
  <c r="BX2248"/>
  <c r="BX2247"/>
  <c r="BX2246"/>
  <c r="BX2245"/>
  <c r="BX2244"/>
  <c r="BX2243"/>
  <c r="BX2242"/>
  <c r="BX2241"/>
  <c r="BX2240"/>
  <c r="BX2239"/>
  <c r="BX2238"/>
  <c r="BX2237"/>
  <c r="BX2236"/>
  <c r="BX2235"/>
  <c r="BX2234"/>
  <c r="BX2233"/>
  <c r="BX2232"/>
  <c r="BX2231"/>
  <c r="BX2230"/>
  <c r="BX2229"/>
  <c r="BX2228"/>
  <c r="BX2227"/>
  <c r="BX2226"/>
  <c r="BX2225"/>
  <c r="BX2224"/>
  <c r="BX2223"/>
  <c r="BX2222"/>
  <c r="BX2221"/>
  <c r="BX2220"/>
  <c r="BX2219"/>
  <c r="BX2218"/>
  <c r="BX2217"/>
  <c r="BX2216"/>
  <c r="BX2215"/>
  <c r="BX2214"/>
  <c r="BX2213"/>
  <c r="BX2212"/>
  <c r="BX2211"/>
  <c r="BX2210"/>
  <c r="BX2209"/>
  <c r="BX2208"/>
  <c r="BX2207"/>
  <c r="BX2206"/>
  <c r="BX2205"/>
  <c r="BX2204"/>
  <c r="BX2203"/>
  <c r="BX2202"/>
  <c r="BX2201"/>
  <c r="BX2200"/>
  <c r="BX2199"/>
  <c r="BX2198"/>
  <c r="BX2197"/>
  <c r="BX2196"/>
  <c r="BX2195"/>
  <c r="BX2194"/>
  <c r="BX2193"/>
  <c r="BX2192"/>
  <c r="BX2191"/>
  <c r="BX2190"/>
  <c r="BX2189"/>
  <c r="BX2188"/>
  <c r="BX2187"/>
  <c r="BX2186"/>
  <c r="BX2185"/>
  <c r="BX2184"/>
  <c r="BX2183"/>
  <c r="BX2182"/>
  <c r="BX2181"/>
  <c r="BX2180"/>
  <c r="BX2179"/>
  <c r="BX2178"/>
  <c r="BX2177"/>
  <c r="BX2176"/>
  <c r="BX2175"/>
  <c r="BX2174"/>
  <c r="BX2173"/>
  <c r="BX2172"/>
  <c r="BX2171"/>
  <c r="BX2170"/>
  <c r="BX2169"/>
  <c r="BX2168"/>
  <c r="BX2167"/>
  <c r="BX2166"/>
  <c r="BX2165"/>
  <c r="BX2164"/>
  <c r="BX2163"/>
  <c r="BX2162"/>
  <c r="BX2161"/>
  <c r="BX2160"/>
  <c r="BX2159"/>
  <c r="BX2158"/>
  <c r="BX2157"/>
  <c r="BX2156"/>
  <c r="BX2155"/>
  <c r="BX2154"/>
  <c r="BX2153"/>
  <c r="BX2152"/>
  <c r="BX2151"/>
  <c r="BX2150"/>
  <c r="BX2149"/>
  <c r="BX2148"/>
  <c r="BX2147"/>
  <c r="BX2146"/>
  <c r="BX2145"/>
  <c r="BX2144"/>
  <c r="BX2143"/>
  <c r="BX2142"/>
  <c r="BX2141"/>
  <c r="BX2140"/>
  <c r="BX2139"/>
  <c r="BX2138"/>
  <c r="BX2137"/>
  <c r="BX2136"/>
  <c r="BX2135"/>
  <c r="BX2134"/>
  <c r="BX2133"/>
  <c r="BX2132"/>
  <c r="BX2131"/>
  <c r="BX2130"/>
  <c r="BX2129"/>
  <c r="BX2128"/>
  <c r="BX2127"/>
  <c r="BX2126"/>
  <c r="BX2125"/>
  <c r="BX2124"/>
  <c r="BX2123"/>
  <c r="BX2122"/>
  <c r="BX2121"/>
  <c r="BX2120"/>
  <c r="BX2119"/>
  <c r="BX2118"/>
  <c r="BX2117"/>
  <c r="BX2116"/>
  <c r="BX2115"/>
  <c r="BX2114"/>
  <c r="BX2113"/>
  <c r="BX2112"/>
  <c r="BX2111"/>
  <c r="BX2110"/>
  <c r="BX2109"/>
  <c r="BX2108"/>
  <c r="BX2107"/>
  <c r="BX2106"/>
  <c r="BX2105"/>
  <c r="BX2104"/>
  <c r="BX2103"/>
  <c r="BX2102"/>
  <c r="BX2101"/>
  <c r="BX2100"/>
  <c r="BX2099"/>
  <c r="BX2098"/>
  <c r="BX2097"/>
  <c r="BX2096"/>
  <c r="BX2095"/>
  <c r="BX2094"/>
  <c r="BX2093"/>
  <c r="BX2092"/>
  <c r="BX2091"/>
  <c r="BX2090"/>
  <c r="BX2089"/>
  <c r="BX2088"/>
  <c r="BX2087"/>
  <c r="BX2086"/>
  <c r="BX2085"/>
  <c r="BX2084"/>
  <c r="BX2083"/>
  <c r="BX2082"/>
  <c r="BX2081"/>
  <c r="BX2080"/>
  <c r="BX2079"/>
  <c r="BX2078"/>
  <c r="BX2077"/>
  <c r="BX2076"/>
  <c r="BX2075"/>
  <c r="BX2074"/>
  <c r="BX2073"/>
  <c r="BX2072"/>
  <c r="BX2071"/>
  <c r="BX2070"/>
  <c r="BX2069"/>
  <c r="BX2068"/>
  <c r="BX2067"/>
  <c r="BX2066"/>
  <c r="BX2065"/>
  <c r="BX2064"/>
  <c r="BX2063"/>
  <c r="BX2062"/>
  <c r="BX2061"/>
  <c r="BX2060"/>
  <c r="BX2059"/>
  <c r="BX2058"/>
  <c r="BX2057"/>
  <c r="BX2056"/>
  <c r="BX2055"/>
  <c r="BX2054"/>
  <c r="BX2053"/>
  <c r="BX2052"/>
  <c r="BX2051"/>
  <c r="BX2050"/>
  <c r="BX2049"/>
  <c r="BX2048"/>
  <c r="BX2047"/>
  <c r="BX2046"/>
  <c r="BX2045"/>
  <c r="BX2044"/>
  <c r="BX2043"/>
  <c r="BX2042"/>
  <c r="BX2041"/>
  <c r="BX2040"/>
  <c r="BX2039"/>
  <c r="BX2038"/>
  <c r="BX2037"/>
  <c r="BX2036"/>
  <c r="BX2035"/>
  <c r="BX2034"/>
  <c r="BX2033"/>
  <c r="BX2032"/>
  <c r="BX2031"/>
  <c r="BX2030"/>
  <c r="BX2029"/>
  <c r="BX2028"/>
  <c r="BX2027"/>
  <c r="BX2026"/>
  <c r="BX2025"/>
  <c r="BX2024"/>
  <c r="BX2023"/>
  <c r="BX2022"/>
  <c r="BX2021"/>
  <c r="BX2020"/>
  <c r="BX2019"/>
  <c r="BX2018"/>
  <c r="BX2017"/>
  <c r="BX2016"/>
  <c r="BX2015"/>
  <c r="BX2014"/>
  <c r="BX2013"/>
  <c r="BX2012"/>
  <c r="BX2011"/>
  <c r="BX2010"/>
  <c r="BX2009"/>
  <c r="BX2008"/>
  <c r="BX2007"/>
  <c r="BX2006"/>
  <c r="BX2005"/>
  <c r="BX2004"/>
  <c r="BX2003"/>
  <c r="BX2002"/>
  <c r="BX2001"/>
  <c r="BX2000"/>
  <c r="BX1999"/>
  <c r="BX1998"/>
  <c r="BX1997"/>
  <c r="BX1996"/>
  <c r="BX1995"/>
  <c r="BX1994"/>
  <c r="BX1993"/>
  <c r="BX1992"/>
  <c r="BX1991"/>
  <c r="BX1990"/>
  <c r="BX1989"/>
  <c r="BX1988"/>
  <c r="BX1987"/>
  <c r="BX1986"/>
  <c r="BX1985"/>
  <c r="BX1984"/>
  <c r="BX1983"/>
  <c r="BX1982"/>
  <c r="BX1981"/>
  <c r="BX1980"/>
  <c r="BX1979"/>
  <c r="BX1978"/>
  <c r="BX1977"/>
  <c r="BX1976"/>
  <c r="BX1975"/>
  <c r="BX1974"/>
  <c r="BX1973"/>
  <c r="BX1972"/>
  <c r="BX1971"/>
  <c r="BX1970"/>
  <c r="BX1969"/>
  <c r="BX1968"/>
  <c r="BX1967"/>
  <c r="BX1966"/>
  <c r="BX1965"/>
  <c r="BX1964"/>
  <c r="BX1963"/>
  <c r="BX1962"/>
  <c r="BX1961"/>
  <c r="BX1960"/>
  <c r="BX1959"/>
  <c r="BX1958"/>
  <c r="BX1957"/>
  <c r="BX1956"/>
  <c r="BX1955"/>
  <c r="BX1954"/>
  <c r="BX1953"/>
  <c r="BX1952"/>
  <c r="BX1951"/>
  <c r="BX1950"/>
  <c r="BX1949"/>
  <c r="BX1948"/>
  <c r="BX1947"/>
  <c r="BX1946"/>
  <c r="BX1945"/>
  <c r="BX1944"/>
  <c r="BX1943"/>
  <c r="BX1942"/>
  <c r="BX1941"/>
  <c r="BX1940"/>
  <c r="BX1939"/>
  <c r="BX1938"/>
  <c r="BX1937"/>
  <c r="BX1936"/>
  <c r="BX1935"/>
  <c r="BX1934"/>
  <c r="BX1933"/>
  <c r="BX1932"/>
  <c r="BX1931"/>
  <c r="BX1930"/>
  <c r="BX1929"/>
  <c r="BX1928"/>
  <c r="BX1927"/>
  <c r="BX1926"/>
  <c r="BX1925"/>
  <c r="BX1924"/>
  <c r="BX1923"/>
  <c r="BX1922"/>
  <c r="BX1921"/>
  <c r="BX1920"/>
  <c r="BX1919"/>
  <c r="BX1918"/>
  <c r="BX1917"/>
  <c r="BX1916"/>
  <c r="BX1915"/>
  <c r="BX1914"/>
  <c r="BX1913"/>
  <c r="BX1912"/>
  <c r="BX1911"/>
  <c r="BX1910"/>
  <c r="BX1909"/>
  <c r="BX1908"/>
  <c r="BX1907"/>
  <c r="BX1906"/>
  <c r="BX1905"/>
  <c r="BX1904"/>
  <c r="BX1903"/>
  <c r="BX1902"/>
  <c r="BX1901"/>
  <c r="BX1900"/>
  <c r="BX1899"/>
  <c r="BX1898"/>
  <c r="BX1897"/>
  <c r="BX1896"/>
  <c r="BX1895"/>
  <c r="BX1894"/>
  <c r="BX1893"/>
  <c r="BX1892"/>
  <c r="BX1891"/>
  <c r="BX1890"/>
  <c r="BX1889"/>
  <c r="BX1888"/>
  <c r="BX1887"/>
  <c r="BX1886"/>
  <c r="BX1885"/>
  <c r="BX1884"/>
  <c r="BX1883"/>
  <c r="BX1882"/>
  <c r="BX1881"/>
  <c r="BX1880"/>
  <c r="BX1879"/>
  <c r="BX1878"/>
  <c r="BX1877"/>
  <c r="BX1876"/>
  <c r="BX1875"/>
  <c r="BX1874"/>
  <c r="BX1873"/>
  <c r="BX1872"/>
  <c r="BX1871"/>
  <c r="BX1870"/>
  <c r="BX1869"/>
  <c r="BX1868"/>
  <c r="BX1867"/>
  <c r="BX1866"/>
  <c r="BX1865"/>
  <c r="BX1864"/>
  <c r="BX1863"/>
  <c r="BX1862"/>
  <c r="BX1861"/>
  <c r="BX1860"/>
  <c r="BX1859"/>
  <c r="BX1858"/>
  <c r="BX1857"/>
  <c r="BX1856"/>
  <c r="BX1855"/>
  <c r="BX1854"/>
  <c r="BX1853"/>
  <c r="BX1852"/>
  <c r="BX1851"/>
  <c r="BX1850"/>
  <c r="BX1849"/>
  <c r="BX1848"/>
  <c r="BX1847"/>
  <c r="BX1846"/>
  <c r="BX1845"/>
  <c r="BX1844"/>
  <c r="BX1843"/>
  <c r="BX1842"/>
  <c r="BX1841"/>
  <c r="BX1840"/>
  <c r="BX1839"/>
  <c r="BX1838"/>
  <c r="BX1837"/>
  <c r="BX1836"/>
  <c r="BX1835"/>
  <c r="BX1834"/>
  <c r="BX1833"/>
  <c r="BX1832"/>
  <c r="BX1831"/>
  <c r="BX1830"/>
  <c r="BX1829"/>
  <c r="BX1828"/>
  <c r="BX1827"/>
  <c r="BX1826"/>
  <c r="BX1825"/>
  <c r="BX1824"/>
  <c r="BX1823"/>
  <c r="BX1822"/>
  <c r="BX1821"/>
  <c r="BX1820"/>
  <c r="BX1819"/>
  <c r="BX1818"/>
  <c r="BX1817"/>
  <c r="BX1816"/>
  <c r="BX1815"/>
  <c r="BX1814"/>
  <c r="BX1813"/>
  <c r="BX1812"/>
  <c r="BX1811"/>
  <c r="BX1810"/>
  <c r="BX1809"/>
  <c r="BX1808"/>
  <c r="BX1807"/>
  <c r="BX1806"/>
  <c r="BX1805"/>
  <c r="BX1804"/>
  <c r="BX1803"/>
  <c r="BX1802"/>
  <c r="BX1801"/>
  <c r="BX1800"/>
  <c r="BX1799"/>
  <c r="BX1798"/>
  <c r="BX1797"/>
  <c r="BX1796"/>
  <c r="BX1795"/>
  <c r="BX1794"/>
  <c r="BX1793"/>
  <c r="BX1792"/>
  <c r="BX1791"/>
  <c r="BX1790"/>
  <c r="BX1789"/>
  <c r="BX1788"/>
  <c r="BX1787"/>
  <c r="BX1786"/>
  <c r="BX1785"/>
  <c r="BX1784"/>
  <c r="BX1783"/>
  <c r="BX1782"/>
  <c r="BX1781"/>
  <c r="BX1780"/>
  <c r="BX1779"/>
  <c r="BX1778"/>
  <c r="BX1777"/>
  <c r="BX1776"/>
  <c r="BX1775"/>
  <c r="BX1774"/>
  <c r="BX1773"/>
  <c r="BX1772"/>
  <c r="BX1771"/>
  <c r="BX1770"/>
  <c r="BX1769"/>
  <c r="BX1768"/>
  <c r="BX1767"/>
  <c r="BX1766"/>
  <c r="BX1765"/>
  <c r="BX1764"/>
  <c r="BX1763"/>
  <c r="BX1762"/>
  <c r="BX1761"/>
  <c r="BX1760"/>
  <c r="BX1759"/>
  <c r="BX1758"/>
  <c r="BX1757"/>
  <c r="BX1756"/>
  <c r="BX1755"/>
  <c r="BX1754"/>
  <c r="BX1753"/>
  <c r="BX1752"/>
  <c r="BX1751"/>
  <c r="BX1750"/>
  <c r="BX1749"/>
  <c r="BX1748"/>
  <c r="BX1747"/>
  <c r="BX1746"/>
  <c r="BX1745"/>
  <c r="BX1744"/>
  <c r="BX1743"/>
  <c r="BX1742"/>
  <c r="BX1741"/>
  <c r="BX1740"/>
  <c r="BX1739"/>
  <c r="BX1738"/>
  <c r="BX1737"/>
  <c r="BX1736"/>
  <c r="BX1735"/>
  <c r="BX1734"/>
  <c r="BX1733"/>
  <c r="BX1732"/>
  <c r="BX1731"/>
  <c r="BX1730"/>
  <c r="BX1729"/>
  <c r="BX1728"/>
  <c r="BX1727"/>
  <c r="BX1726"/>
  <c r="BX1725"/>
  <c r="BX1724"/>
  <c r="BX1723"/>
  <c r="BX1722"/>
  <c r="BX1721"/>
  <c r="BX1720"/>
  <c r="BX1719"/>
  <c r="BX1718"/>
  <c r="BX1717"/>
  <c r="BX1716"/>
  <c r="BX1715"/>
  <c r="BX1714"/>
  <c r="BX1713"/>
  <c r="BX1712"/>
  <c r="BX1711"/>
  <c r="BX1710"/>
  <c r="BX1709"/>
  <c r="BX1708"/>
  <c r="BX1707"/>
  <c r="BX1706"/>
  <c r="BX1705"/>
  <c r="BX1704"/>
  <c r="BX1703"/>
  <c r="BX1702"/>
  <c r="BX1701"/>
  <c r="BX1700"/>
  <c r="BX1699"/>
  <c r="BX1698"/>
  <c r="BX1697"/>
  <c r="BX1696"/>
  <c r="BX1695"/>
  <c r="BX1694"/>
  <c r="BX1693"/>
  <c r="BX1692"/>
  <c r="BX1691"/>
  <c r="BX1690"/>
  <c r="BX1689"/>
  <c r="BX1688"/>
  <c r="BX1687"/>
  <c r="BX1686"/>
  <c r="BX1685"/>
  <c r="BX1684"/>
  <c r="BX1683"/>
  <c r="BX1682"/>
  <c r="BX1681"/>
  <c r="BX1680"/>
  <c r="BX1679"/>
  <c r="BX1678"/>
  <c r="BX1677"/>
  <c r="BX1676"/>
  <c r="BX1675"/>
  <c r="BX1674"/>
  <c r="BX1673"/>
  <c r="BX1672"/>
  <c r="BX1671"/>
  <c r="BX1670"/>
  <c r="BX1669"/>
  <c r="BX1668"/>
  <c r="BX1667"/>
  <c r="BX1666"/>
  <c r="BX1665"/>
  <c r="BX1664"/>
  <c r="BX1663"/>
  <c r="BX1662"/>
  <c r="BX1661"/>
  <c r="BX1660"/>
  <c r="BX1659"/>
  <c r="BX1658"/>
  <c r="BX1657"/>
  <c r="BX1656"/>
  <c r="BX1655"/>
  <c r="BX1654"/>
  <c r="BX1653"/>
  <c r="BX1652"/>
  <c r="BX1651"/>
  <c r="BX1650"/>
  <c r="BX1649"/>
  <c r="BX1648"/>
  <c r="BX1647"/>
  <c r="BX1646"/>
  <c r="BX1645"/>
  <c r="BX1644"/>
  <c r="BX1643"/>
  <c r="BX1642"/>
  <c r="BX1641"/>
  <c r="BX1640"/>
  <c r="BX1639"/>
  <c r="BX1638"/>
  <c r="BX1637"/>
  <c r="BX1636"/>
  <c r="BX1635"/>
  <c r="BX1634"/>
  <c r="BX1633"/>
  <c r="BX1632"/>
  <c r="BX1631"/>
  <c r="BX1630"/>
  <c r="BX1629"/>
  <c r="BX1628"/>
  <c r="BX1627"/>
  <c r="BX1626"/>
  <c r="BX1625"/>
  <c r="BX1624"/>
  <c r="BX1623"/>
  <c r="BX1622"/>
  <c r="BX1621"/>
  <c r="BX1620"/>
  <c r="BX1619"/>
  <c r="BX1618"/>
  <c r="BX1617"/>
  <c r="BX1616"/>
  <c r="BX1615"/>
  <c r="BX1614"/>
  <c r="BX1613"/>
  <c r="BX1612"/>
  <c r="BX1611"/>
  <c r="BX1610"/>
  <c r="BX1609"/>
  <c r="BX1608"/>
  <c r="BX1607"/>
  <c r="BX1606"/>
  <c r="BX1605"/>
  <c r="BX1604"/>
  <c r="BX1603"/>
  <c r="BX1602"/>
  <c r="BX1601"/>
  <c r="BX1600"/>
  <c r="BX1599"/>
  <c r="BX1598"/>
  <c r="BX1597"/>
  <c r="BX1596"/>
  <c r="BX1595"/>
  <c r="BX1594"/>
  <c r="BX1593"/>
  <c r="BX1592"/>
  <c r="BX1591"/>
  <c r="BX1590"/>
  <c r="BX1589"/>
  <c r="BX1588"/>
  <c r="BX1587"/>
  <c r="BX1586"/>
  <c r="BX1585"/>
  <c r="BX1584"/>
  <c r="BX1583"/>
  <c r="BX1582"/>
  <c r="BX1581"/>
  <c r="BX1580"/>
  <c r="BX1579"/>
  <c r="BX1578"/>
  <c r="BX1577"/>
  <c r="BX1576"/>
  <c r="BX1575"/>
  <c r="BX1574"/>
  <c r="BX1573"/>
  <c r="BX1572"/>
  <c r="BX1571"/>
  <c r="BX1570"/>
  <c r="BX1569"/>
  <c r="BX1568"/>
  <c r="BX1567"/>
  <c r="BX1566"/>
  <c r="BX1565"/>
  <c r="BX1564"/>
  <c r="BX1563"/>
  <c r="BX1562"/>
  <c r="BX1561"/>
  <c r="BX1560"/>
  <c r="BX1559"/>
  <c r="BX1558"/>
  <c r="BX1557"/>
  <c r="BX1556"/>
  <c r="BX1555"/>
  <c r="BX1554"/>
  <c r="BX1553"/>
  <c r="BX1552"/>
  <c r="BX1551"/>
  <c r="BX1550"/>
  <c r="BX1549"/>
  <c r="BX1548"/>
  <c r="BX1547"/>
  <c r="BX1546"/>
  <c r="BX1545"/>
  <c r="BX1544"/>
  <c r="BX1543"/>
  <c r="BX1542"/>
  <c r="BX1541"/>
  <c r="BX1540"/>
  <c r="BX1539"/>
  <c r="BX1538"/>
  <c r="BX1537"/>
  <c r="BX1536"/>
  <c r="BX1535"/>
  <c r="BX1534"/>
  <c r="BX1533"/>
  <c r="BX1532"/>
  <c r="BX1531"/>
  <c r="BX1530"/>
  <c r="BX1529"/>
  <c r="BX1528"/>
  <c r="BX1527"/>
  <c r="BX1526"/>
  <c r="BX1525"/>
  <c r="BX1524"/>
  <c r="BX1523"/>
  <c r="BX1522"/>
  <c r="BX1521"/>
  <c r="BX1520"/>
  <c r="BX1519"/>
  <c r="BX1518"/>
  <c r="BX1517"/>
  <c r="BX1516"/>
  <c r="BX1515"/>
  <c r="BX1514"/>
  <c r="BX1513"/>
  <c r="BX1512"/>
  <c r="BX1511"/>
  <c r="BX1510"/>
  <c r="BX1509"/>
  <c r="BX1508"/>
  <c r="BX1507"/>
  <c r="BX1506"/>
  <c r="BX1505"/>
  <c r="BX1504"/>
  <c r="BX1503"/>
  <c r="BX1502"/>
  <c r="BX1501"/>
  <c r="BX1500"/>
  <c r="BX1499"/>
  <c r="BX1498"/>
  <c r="BX1497"/>
  <c r="BX1496"/>
  <c r="BX1495"/>
  <c r="BX1494"/>
  <c r="BX1493"/>
  <c r="BX1492"/>
  <c r="BX1491"/>
  <c r="BX1490"/>
  <c r="BX1489"/>
  <c r="BX1488"/>
  <c r="BX1487"/>
  <c r="BX1486"/>
  <c r="BX1485"/>
  <c r="BX1484"/>
  <c r="BX1483"/>
  <c r="BX1482"/>
  <c r="BX1481"/>
  <c r="BX1480"/>
  <c r="BX1479"/>
  <c r="BX1478"/>
  <c r="BX1477"/>
  <c r="BX1476"/>
  <c r="BX1475"/>
  <c r="BX1474"/>
  <c r="BX1473"/>
  <c r="BX1472"/>
  <c r="BX1471"/>
  <c r="BX1470"/>
  <c r="BX1469"/>
  <c r="BX1468"/>
  <c r="BX1467"/>
  <c r="BX1466"/>
  <c r="BX1465"/>
  <c r="BX1464"/>
  <c r="BX1463"/>
  <c r="BX1462"/>
  <c r="BX1461"/>
  <c r="BX1460"/>
  <c r="BX1459"/>
  <c r="BX1458"/>
  <c r="BX1457"/>
  <c r="BX1456"/>
  <c r="BX1455"/>
  <c r="BX1454"/>
  <c r="BX1453"/>
  <c r="BX1452"/>
  <c r="BX1451"/>
  <c r="BX1450"/>
  <c r="BX1449"/>
  <c r="BX1448"/>
  <c r="BX1447"/>
  <c r="BX1446"/>
  <c r="BX1445"/>
  <c r="BX1444"/>
  <c r="BX1443"/>
  <c r="BX1442"/>
  <c r="BX1441"/>
  <c r="BX1440"/>
  <c r="BX1439"/>
  <c r="BX1438"/>
  <c r="BX1437"/>
  <c r="BX1436"/>
  <c r="BX1435"/>
  <c r="BX1434"/>
  <c r="BX1433"/>
  <c r="BX1432"/>
  <c r="BX1431"/>
  <c r="BX1430"/>
  <c r="BX1429"/>
  <c r="BX1428"/>
  <c r="BX1427"/>
  <c r="BX1426"/>
  <c r="BX1425"/>
  <c r="BX1424"/>
  <c r="BX1423"/>
  <c r="BX1422"/>
  <c r="BX1421"/>
  <c r="BX1420"/>
  <c r="BX1419"/>
  <c r="BX1418"/>
  <c r="BX1417"/>
  <c r="BX1416"/>
  <c r="BX1415"/>
  <c r="BX1414"/>
  <c r="BX1413"/>
  <c r="BX1412"/>
  <c r="BX1411"/>
  <c r="BX1410"/>
  <c r="BX1409"/>
  <c r="BX1408"/>
  <c r="BX1407"/>
  <c r="BX1406"/>
  <c r="BX1405"/>
  <c r="BX1404"/>
  <c r="BX1403"/>
  <c r="BX1402"/>
  <c r="BX1401"/>
  <c r="BX1400"/>
  <c r="BX1399"/>
  <c r="BX1398"/>
  <c r="BX1397"/>
  <c r="BX1396"/>
  <c r="BX1395"/>
  <c r="BX1394"/>
  <c r="BX1393"/>
  <c r="BX1392"/>
  <c r="BX1391"/>
  <c r="BX1390"/>
  <c r="BX1389"/>
  <c r="BX1388"/>
  <c r="BX1387"/>
  <c r="BX1386"/>
  <c r="BX1385"/>
  <c r="BX1384"/>
  <c r="BX1383"/>
  <c r="BX1382"/>
  <c r="BX1381"/>
  <c r="BX1380"/>
  <c r="BX1379"/>
  <c r="BX1378"/>
  <c r="BX1377"/>
  <c r="BX1376"/>
  <c r="BX1375"/>
  <c r="BX1374"/>
  <c r="BX1373"/>
  <c r="BX1372"/>
  <c r="BX1371"/>
  <c r="BX1370"/>
  <c r="BX1369"/>
  <c r="BX1368"/>
  <c r="BX1367"/>
  <c r="BX1366"/>
  <c r="BX1365"/>
  <c r="BX1364"/>
  <c r="BX1363"/>
  <c r="BX1362"/>
  <c r="BX1361"/>
  <c r="BX1360"/>
  <c r="BX1359"/>
  <c r="BX1358"/>
  <c r="BX1357"/>
  <c r="BX1356"/>
  <c r="BX1355"/>
  <c r="BX1354"/>
  <c r="BX1353"/>
  <c r="BX1352"/>
  <c r="BX1351"/>
  <c r="BX1350"/>
  <c r="BX1349"/>
  <c r="BX1348"/>
  <c r="BX1347"/>
  <c r="BX1346"/>
  <c r="BX1345"/>
  <c r="BX1344"/>
  <c r="BX1343"/>
  <c r="BX1342"/>
  <c r="BX1341"/>
  <c r="BX1340"/>
  <c r="BX1339"/>
  <c r="BX1338"/>
  <c r="BX1337"/>
  <c r="BX1336"/>
  <c r="BX1335"/>
  <c r="BX1334"/>
  <c r="BX1333"/>
  <c r="BX1332"/>
  <c r="BX1331"/>
  <c r="BX1330"/>
  <c r="BX1329"/>
  <c r="BX1328"/>
  <c r="BX1327"/>
  <c r="BX1326"/>
  <c r="BX1325"/>
  <c r="BX1324"/>
  <c r="BX1323"/>
  <c r="BX1322"/>
  <c r="BX1321"/>
  <c r="BX1320"/>
  <c r="BX1319"/>
  <c r="BX1318"/>
  <c r="BX1317"/>
  <c r="BX1316"/>
  <c r="BX1315"/>
  <c r="BX1314"/>
  <c r="BX1313"/>
  <c r="BX1312"/>
  <c r="BX1311"/>
  <c r="BX1310"/>
  <c r="BX1309"/>
  <c r="BX1308"/>
  <c r="BX1307"/>
  <c r="BX1306"/>
  <c r="BX1305"/>
  <c r="BX1304"/>
  <c r="BX1303"/>
  <c r="BX1302"/>
  <c r="BX1301"/>
  <c r="BX1300"/>
  <c r="BX1299"/>
  <c r="BX1298"/>
  <c r="BX1297"/>
  <c r="BX1296"/>
  <c r="BX1295"/>
  <c r="BX1294"/>
  <c r="BX1293"/>
  <c r="BX1292"/>
  <c r="BX1291"/>
  <c r="BX1290"/>
  <c r="BX1289"/>
  <c r="BX1288"/>
  <c r="BX1287"/>
  <c r="BX1286"/>
  <c r="BX1285"/>
  <c r="BX1284"/>
  <c r="BX1283"/>
  <c r="BX1282"/>
  <c r="BX1281"/>
  <c r="BX1280"/>
  <c r="BX1279"/>
  <c r="BX1278"/>
  <c r="BX1277"/>
  <c r="BX1276"/>
  <c r="BX1275"/>
  <c r="BX1274"/>
  <c r="BX1273"/>
  <c r="BX1272"/>
  <c r="BX1271"/>
  <c r="BX1270"/>
  <c r="BX1269"/>
  <c r="BX1268"/>
  <c r="BX1267"/>
  <c r="BX1266"/>
  <c r="BX1265"/>
  <c r="BX1264"/>
  <c r="BX1263"/>
  <c r="BX1262"/>
  <c r="BX1261"/>
  <c r="BX1260"/>
  <c r="BX1259"/>
  <c r="BX1258"/>
  <c r="BX1257"/>
  <c r="BX1256"/>
  <c r="BX1255"/>
  <c r="BX1254"/>
  <c r="BX1253"/>
  <c r="BX1252"/>
  <c r="BX1251"/>
  <c r="BX1250"/>
  <c r="BX1249"/>
  <c r="BX1248"/>
  <c r="BX1247"/>
  <c r="BX1246"/>
  <c r="BX1245"/>
  <c r="BX1244"/>
  <c r="BX1243"/>
  <c r="BX1242"/>
  <c r="BX1241"/>
  <c r="BX1240"/>
  <c r="BX1239"/>
  <c r="BX1238"/>
  <c r="BX1237"/>
  <c r="BX1236"/>
  <c r="BX1235"/>
  <c r="BX1234"/>
  <c r="BX1233"/>
  <c r="BX1232"/>
  <c r="BX1231"/>
  <c r="BX1230"/>
  <c r="BX1229"/>
  <c r="BX1228"/>
  <c r="BX1227"/>
  <c r="BX1226"/>
  <c r="BX1225"/>
  <c r="BX1224"/>
  <c r="BX1223"/>
  <c r="BX1222"/>
  <c r="BX1221"/>
  <c r="BX1220"/>
  <c r="BX1219"/>
  <c r="BX1218"/>
  <c r="BX1217"/>
  <c r="BX1216"/>
  <c r="BX1215"/>
  <c r="BX1214"/>
  <c r="BX1213"/>
  <c r="BX1212"/>
  <c r="BX1211"/>
  <c r="BX1210"/>
  <c r="BX1209"/>
  <c r="BX1208"/>
  <c r="BX1207"/>
  <c r="BX1206"/>
  <c r="BX1205"/>
  <c r="BX1204"/>
  <c r="BX1203"/>
  <c r="BX1202"/>
  <c r="BX1201"/>
  <c r="BX1200"/>
  <c r="BX1199"/>
  <c r="BX1198"/>
  <c r="BX1197"/>
  <c r="BX1196"/>
  <c r="BX1195"/>
  <c r="BX1194"/>
  <c r="BX1193"/>
  <c r="BX1192"/>
  <c r="BX1191"/>
  <c r="BX1190"/>
  <c r="BX1189"/>
  <c r="BX1188"/>
  <c r="BX1187"/>
  <c r="BX1186"/>
  <c r="BX1185"/>
  <c r="BX1184"/>
  <c r="BX1183"/>
  <c r="BX1182"/>
  <c r="BX1181"/>
  <c r="BX1180"/>
  <c r="BX1179"/>
  <c r="BX1178"/>
  <c r="BX1177"/>
  <c r="BX1176"/>
  <c r="BX1175"/>
  <c r="BX1174"/>
  <c r="BX1173"/>
  <c r="BX1172"/>
  <c r="BX1171"/>
  <c r="BX1170"/>
  <c r="BX1169"/>
  <c r="BX1168"/>
  <c r="BX1167"/>
  <c r="BX1166"/>
  <c r="BX1165"/>
  <c r="BX1164"/>
  <c r="BX1163"/>
  <c r="BX1162"/>
  <c r="BX1161"/>
  <c r="BX1160"/>
  <c r="BX1159"/>
  <c r="BX1158"/>
  <c r="BX1157"/>
  <c r="BX1156"/>
  <c r="BX1155"/>
  <c r="BX1154"/>
  <c r="BX1153"/>
  <c r="BX1152"/>
  <c r="BX1151"/>
  <c r="BX1150"/>
  <c r="BX1149"/>
  <c r="BX1148"/>
  <c r="BX1147"/>
  <c r="BX1146"/>
  <c r="BX1145"/>
  <c r="BX1144"/>
  <c r="BX1143"/>
  <c r="BX1142"/>
  <c r="BX1141"/>
  <c r="BX1140"/>
  <c r="BX1139"/>
  <c r="BX1138"/>
  <c r="BX1137"/>
  <c r="BX1136"/>
  <c r="BX1135"/>
  <c r="BX1134"/>
  <c r="BX1133"/>
  <c r="BX1132"/>
  <c r="BX1131"/>
  <c r="BX1130"/>
  <c r="BX1129"/>
  <c r="BX1128"/>
  <c r="BX1127"/>
  <c r="BX1126"/>
  <c r="BX1125"/>
  <c r="BX1124"/>
  <c r="BX1123"/>
  <c r="BX1122"/>
  <c r="BX1121"/>
  <c r="BX1120"/>
  <c r="BX1119"/>
  <c r="BX1118"/>
  <c r="BX1117"/>
  <c r="BX1116"/>
  <c r="BX1115"/>
  <c r="BX1114"/>
  <c r="BX1113"/>
  <c r="BX1112"/>
  <c r="BX1111"/>
  <c r="BX1110"/>
  <c r="BX1109"/>
  <c r="BX1108"/>
  <c r="BX1107"/>
  <c r="BX1106"/>
  <c r="BX1105"/>
  <c r="BX1104"/>
  <c r="BX1103"/>
  <c r="BX1102"/>
  <c r="BX1101"/>
  <c r="BX1100"/>
  <c r="BX1099"/>
  <c r="BX1098"/>
  <c r="BX1097"/>
  <c r="BX1096"/>
  <c r="BX1095"/>
  <c r="BX1094"/>
  <c r="BX1093"/>
  <c r="BX1092"/>
  <c r="BX1091"/>
  <c r="BX1090"/>
  <c r="BX1089"/>
  <c r="BX1088"/>
  <c r="BX1087"/>
  <c r="BX1086"/>
  <c r="BX1085"/>
  <c r="BX1084"/>
  <c r="BX1083"/>
  <c r="BX1082"/>
  <c r="BX1081"/>
  <c r="BX1080"/>
  <c r="BX1079"/>
  <c r="BX1078"/>
  <c r="BX1077"/>
  <c r="BX1076"/>
  <c r="BX1075"/>
  <c r="BX1074"/>
  <c r="BX1073"/>
  <c r="BX1072"/>
  <c r="BX1071"/>
  <c r="BX1070"/>
  <c r="BX1069"/>
  <c r="BX1068"/>
  <c r="BX1067"/>
  <c r="BX1066"/>
  <c r="BX1065"/>
  <c r="BX1064"/>
  <c r="BX1063"/>
  <c r="BX1062"/>
  <c r="BX1061"/>
  <c r="BX1060"/>
  <c r="BX1059"/>
  <c r="BX1058"/>
  <c r="BX1057"/>
  <c r="BX1056"/>
  <c r="BX1055"/>
  <c r="BX1054"/>
  <c r="BX1053"/>
  <c r="BX1052"/>
  <c r="BX1051"/>
  <c r="BX1050"/>
  <c r="BX1049"/>
  <c r="BX1048"/>
  <c r="BX1047"/>
  <c r="BX1046"/>
  <c r="BX1045"/>
  <c r="BX1044"/>
  <c r="BX1043"/>
  <c r="BX1042"/>
  <c r="BX1041"/>
  <c r="BX1040"/>
  <c r="BX1039"/>
  <c r="BX1038"/>
  <c r="BX1037"/>
  <c r="BX1036"/>
  <c r="BX1035"/>
  <c r="BX1034"/>
  <c r="BX1033"/>
  <c r="BX1032"/>
  <c r="BX1031"/>
  <c r="BX1030"/>
  <c r="BX1029"/>
  <c r="BX1028"/>
  <c r="BX1027"/>
  <c r="BX1026"/>
  <c r="BX1025"/>
  <c r="BX1024"/>
  <c r="BX1023"/>
  <c r="BX1022"/>
  <c r="BX1021"/>
  <c r="BX1020"/>
  <c r="BX1019"/>
  <c r="BX1018"/>
  <c r="BX1017"/>
  <c r="BX1016"/>
  <c r="BX1015"/>
  <c r="BX1014"/>
  <c r="BX1013"/>
  <c r="BX1012"/>
  <c r="BX1011"/>
  <c r="BX1010"/>
  <c r="BX1009"/>
  <c r="BX1008"/>
  <c r="BX1007"/>
  <c r="BX1006"/>
  <c r="BX1005"/>
  <c r="BX1004"/>
  <c r="BX1003"/>
  <c r="BX1002"/>
  <c r="BX1001"/>
  <c r="BX1000"/>
  <c r="BX999"/>
  <c r="BX998"/>
  <c r="BX997"/>
  <c r="BX996"/>
  <c r="BX995"/>
  <c r="BX994"/>
  <c r="BX993"/>
  <c r="BX992"/>
  <c r="BX991"/>
  <c r="BX990"/>
  <c r="BX989"/>
  <c r="BX988"/>
  <c r="BX987"/>
  <c r="BX986"/>
  <c r="BX985"/>
  <c r="BX984"/>
  <c r="BX983"/>
  <c r="BX982"/>
  <c r="BX981"/>
  <c r="BX979"/>
  <c r="BX978"/>
  <c r="BX977"/>
  <c r="BX976"/>
  <c r="BX975"/>
  <c r="BX974"/>
  <c r="BX973"/>
  <c r="BX972"/>
  <c r="BX971"/>
  <c r="BX970"/>
  <c r="BX969"/>
  <c r="BX968"/>
  <c r="BX967"/>
  <c r="BX966"/>
  <c r="BX965"/>
  <c r="BX964"/>
  <c r="BX963"/>
  <c r="BX962"/>
  <c r="BX961"/>
  <c r="BX960"/>
  <c r="BX959"/>
  <c r="BX958"/>
  <c r="BX957"/>
  <c r="BX956"/>
  <c r="BX955"/>
  <c r="BX954"/>
  <c r="BX953"/>
  <c r="BX952"/>
  <c r="BX951"/>
  <c r="BX950"/>
  <c r="BX949"/>
  <c r="BX948"/>
  <c r="BX947"/>
  <c r="BX946"/>
  <c r="BX945"/>
  <c r="BX944"/>
  <c r="BX943"/>
  <c r="BX942"/>
  <c r="BX941"/>
  <c r="BX940"/>
  <c r="BX939"/>
  <c r="BX938"/>
  <c r="BX937"/>
  <c r="BX936"/>
  <c r="BX935"/>
  <c r="BX934"/>
  <c r="BX933"/>
  <c r="BX932"/>
  <c r="BX931"/>
  <c r="BX930"/>
  <c r="BX929"/>
  <c r="BX928"/>
  <c r="BX927"/>
  <c r="BX926"/>
  <c r="BX925"/>
  <c r="BX924"/>
  <c r="BX923"/>
  <c r="BX922"/>
  <c r="BX921"/>
  <c r="BX920"/>
  <c r="BX919"/>
  <c r="BX918"/>
  <c r="BX917"/>
  <c r="BX916"/>
  <c r="BX915"/>
  <c r="BX914"/>
  <c r="BX913"/>
  <c r="BX912"/>
  <c r="BX911"/>
  <c r="BX910"/>
  <c r="BX909"/>
  <c r="BX908"/>
  <c r="BX907"/>
  <c r="BX906"/>
  <c r="BX905"/>
  <c r="BX904"/>
  <c r="BX903"/>
  <c r="BX902"/>
  <c r="BX901"/>
  <c r="BX900"/>
  <c r="BX899"/>
  <c r="BX898"/>
  <c r="BX897"/>
  <c r="BX896"/>
  <c r="BX895"/>
  <c r="BX894"/>
  <c r="BX893"/>
  <c r="BX892"/>
  <c r="BX891"/>
  <c r="BX890"/>
  <c r="BX889"/>
  <c r="BX888"/>
  <c r="BX887"/>
  <c r="BX886"/>
  <c r="BX885"/>
  <c r="BX884"/>
  <c r="BX883"/>
  <c r="BX882"/>
  <c r="BX881"/>
  <c r="BX880"/>
  <c r="BX879"/>
  <c r="BX878"/>
  <c r="BX877"/>
  <c r="BX876"/>
  <c r="BX875"/>
  <c r="BX874"/>
  <c r="BX873"/>
  <c r="BX872"/>
  <c r="BX871"/>
  <c r="BX870"/>
  <c r="BX869"/>
  <c r="BX868"/>
  <c r="BX867"/>
  <c r="BX866"/>
  <c r="BX865"/>
  <c r="BX864"/>
  <c r="BX863"/>
  <c r="BX862"/>
  <c r="BX861"/>
  <c r="BX860"/>
  <c r="BX859"/>
  <c r="BX858"/>
  <c r="BX857"/>
  <c r="BX856"/>
  <c r="BX855"/>
  <c r="BX854"/>
  <c r="BX853"/>
  <c r="BX852"/>
  <c r="BX851"/>
  <c r="BX850"/>
  <c r="BX849"/>
  <c r="BX848"/>
  <c r="BX847"/>
  <c r="BX846"/>
  <c r="BX845"/>
  <c r="BX844"/>
  <c r="BX843"/>
  <c r="BX842"/>
  <c r="BX841"/>
  <c r="BX840"/>
  <c r="BX839"/>
  <c r="BX838"/>
  <c r="BX837"/>
  <c r="BX836"/>
  <c r="BX835"/>
  <c r="BX834"/>
  <c r="BX833"/>
  <c r="BX832"/>
  <c r="BX831"/>
  <c r="BX830"/>
  <c r="BX829"/>
  <c r="BX828"/>
  <c r="BX827"/>
  <c r="BX826"/>
  <c r="BX825"/>
  <c r="BX824"/>
  <c r="BX823"/>
  <c r="BX822"/>
  <c r="BX821"/>
  <c r="BX820"/>
  <c r="BX819"/>
  <c r="BX818"/>
  <c r="BX817"/>
  <c r="BX816"/>
  <c r="BX815"/>
  <c r="BX814"/>
  <c r="BX813"/>
  <c r="BX812"/>
  <c r="BX811"/>
  <c r="BX810"/>
  <c r="BX809"/>
  <c r="BX808"/>
  <c r="BX807"/>
  <c r="BX806"/>
  <c r="BX805"/>
  <c r="BX804"/>
  <c r="BX803"/>
  <c r="BX802"/>
  <c r="BX801"/>
  <c r="BX800"/>
  <c r="BX799"/>
  <c r="BX798"/>
  <c r="BX797"/>
  <c r="BX796"/>
  <c r="BX795"/>
  <c r="BX794"/>
  <c r="BX793"/>
  <c r="BX792"/>
  <c r="BX791"/>
  <c r="BX790"/>
  <c r="BX789"/>
  <c r="BX788"/>
  <c r="BX787"/>
  <c r="BX786"/>
  <c r="BX785"/>
  <c r="BX784"/>
  <c r="BX783"/>
  <c r="BX782"/>
  <c r="BX781"/>
  <c r="BX780"/>
  <c r="BX779"/>
  <c r="BX778"/>
  <c r="BX777"/>
  <c r="BX776"/>
  <c r="BX775"/>
  <c r="BX774"/>
  <c r="BX773"/>
  <c r="BX772"/>
  <c r="BX771"/>
  <c r="BX770"/>
  <c r="BX769"/>
  <c r="BX768"/>
  <c r="BX767"/>
  <c r="BX766"/>
  <c r="BX765"/>
  <c r="BX764"/>
  <c r="BX763"/>
  <c r="BX762"/>
  <c r="BX761"/>
  <c r="BX760"/>
  <c r="BX759"/>
  <c r="BX758"/>
  <c r="BX757"/>
  <c r="BX756"/>
  <c r="BX755"/>
  <c r="BX754"/>
  <c r="BX753"/>
  <c r="BX752"/>
  <c r="BX751"/>
  <c r="BX750"/>
  <c r="BX749"/>
  <c r="BX748"/>
  <c r="BX747"/>
  <c r="BX746"/>
  <c r="BX745"/>
  <c r="BX744"/>
  <c r="BX743"/>
  <c r="BX742"/>
  <c r="BX741"/>
  <c r="BX740"/>
  <c r="BX739"/>
  <c r="BX738"/>
  <c r="BX737"/>
  <c r="BX736"/>
  <c r="BX735"/>
  <c r="BX734"/>
  <c r="BX733"/>
  <c r="BX732"/>
  <c r="BX731"/>
  <c r="BX730"/>
  <c r="BX729"/>
  <c r="BX728"/>
  <c r="BX727"/>
  <c r="BX726"/>
  <c r="BX725"/>
  <c r="BX724"/>
  <c r="BX723"/>
  <c r="BX722"/>
  <c r="BX721"/>
  <c r="BX720"/>
  <c r="BX719"/>
  <c r="BX718"/>
  <c r="BX717"/>
  <c r="BX716"/>
  <c r="BX715"/>
  <c r="BX714"/>
  <c r="BX713"/>
  <c r="BX712"/>
  <c r="BX711"/>
  <c r="BX710"/>
  <c r="BX709"/>
  <c r="BX708"/>
  <c r="BX707"/>
  <c r="BX706"/>
  <c r="BX705"/>
  <c r="BX704"/>
  <c r="BX703"/>
  <c r="BX702"/>
  <c r="BX701"/>
  <c r="BX700"/>
  <c r="BX699"/>
  <c r="BX698"/>
  <c r="BX697"/>
  <c r="BX696"/>
  <c r="BX695"/>
  <c r="BX694"/>
  <c r="BX693"/>
  <c r="BX692"/>
  <c r="BX691"/>
  <c r="BX690"/>
  <c r="BX689"/>
  <c r="BX688"/>
  <c r="BX687"/>
  <c r="BX686"/>
  <c r="BX685"/>
  <c r="BX684"/>
  <c r="BX683"/>
  <c r="BX682"/>
  <c r="BX681"/>
  <c r="BX680"/>
  <c r="BX679"/>
  <c r="BX678"/>
  <c r="BX677"/>
  <c r="BX676"/>
  <c r="BX675"/>
  <c r="BX674"/>
  <c r="BX673"/>
  <c r="BX672"/>
  <c r="BX671"/>
  <c r="BX670"/>
  <c r="BX669"/>
  <c r="BX668"/>
  <c r="BX667"/>
  <c r="BX666"/>
  <c r="BX665"/>
  <c r="BX664"/>
  <c r="BX663"/>
  <c r="BX662"/>
  <c r="BX661"/>
  <c r="BX660"/>
  <c r="BX659"/>
  <c r="BX658"/>
  <c r="BX657"/>
  <c r="BX656"/>
  <c r="BX655"/>
  <c r="BX654"/>
  <c r="BX653"/>
  <c r="BX652"/>
  <c r="BX651"/>
  <c r="BX650"/>
  <c r="BX649"/>
  <c r="BX648"/>
  <c r="BX647"/>
  <c r="BX646"/>
  <c r="BX645"/>
  <c r="BX644"/>
  <c r="BX643"/>
  <c r="BX642"/>
  <c r="BX641"/>
  <c r="BX640"/>
  <c r="BX639"/>
  <c r="BX638"/>
  <c r="BX637"/>
  <c r="BX636"/>
  <c r="BX635"/>
  <c r="BX634"/>
  <c r="BX633"/>
  <c r="BX632"/>
  <c r="BX631"/>
  <c r="BX630"/>
  <c r="BX629"/>
  <c r="BX628"/>
  <c r="BX627"/>
  <c r="BX626"/>
  <c r="BX625"/>
  <c r="BX624"/>
  <c r="BX623"/>
  <c r="BX622"/>
  <c r="BX621"/>
  <c r="BX620"/>
  <c r="BX619"/>
  <c r="BX618"/>
  <c r="BX617"/>
  <c r="BX616"/>
  <c r="BX615"/>
  <c r="BX614"/>
  <c r="BX613"/>
  <c r="BX612"/>
  <c r="BX611"/>
  <c r="BX610"/>
  <c r="BX609"/>
  <c r="BX608"/>
  <c r="BX607"/>
  <c r="BX606"/>
  <c r="BX605"/>
  <c r="BX604"/>
  <c r="BX603"/>
  <c r="BX602"/>
  <c r="BX601"/>
  <c r="BX600"/>
  <c r="BX599"/>
  <c r="BX598"/>
  <c r="BX597"/>
  <c r="BX596"/>
  <c r="BX595"/>
  <c r="BX594"/>
  <c r="BX593"/>
  <c r="BX592"/>
  <c r="BX591"/>
  <c r="BX590"/>
  <c r="BX589"/>
  <c r="BX588"/>
  <c r="BX587"/>
  <c r="BX586"/>
  <c r="BX585"/>
  <c r="BX584"/>
  <c r="BX583"/>
  <c r="BX582"/>
  <c r="BX581"/>
  <c r="BX580"/>
  <c r="BX579"/>
  <c r="BX578"/>
  <c r="BX577"/>
  <c r="BX576"/>
  <c r="BX575"/>
  <c r="BX574"/>
  <c r="BX573"/>
  <c r="BX572"/>
  <c r="BX571"/>
  <c r="BX570"/>
  <c r="BX569"/>
  <c r="BX568"/>
  <c r="BX567"/>
  <c r="BX566"/>
  <c r="BX565"/>
  <c r="BX564"/>
  <c r="BX563"/>
  <c r="BX562"/>
  <c r="BX561"/>
  <c r="BX560"/>
  <c r="BX559"/>
  <c r="BX558"/>
  <c r="BX557"/>
  <c r="BX556"/>
  <c r="BX555"/>
  <c r="BX554"/>
  <c r="BX553"/>
  <c r="BX552"/>
  <c r="BX551"/>
  <c r="BX550"/>
  <c r="BX549"/>
  <c r="BX548"/>
  <c r="BX547"/>
  <c r="BX546"/>
  <c r="BX545"/>
  <c r="BX544"/>
  <c r="BX543"/>
  <c r="BX542"/>
  <c r="BX541"/>
  <c r="BX540"/>
  <c r="BX539"/>
  <c r="BX538"/>
  <c r="BX537"/>
  <c r="BX536"/>
  <c r="BX535"/>
  <c r="BX534"/>
  <c r="BX533"/>
  <c r="BX532"/>
  <c r="BX531"/>
  <c r="BX530"/>
  <c r="BX529"/>
  <c r="BX528"/>
  <c r="BX527"/>
  <c r="BX526"/>
  <c r="BX525"/>
  <c r="BX524"/>
  <c r="BX523"/>
  <c r="BX522"/>
  <c r="BX521"/>
  <c r="BX520"/>
  <c r="BX519"/>
  <c r="BX518"/>
  <c r="BX517"/>
  <c r="BX516"/>
  <c r="BX514"/>
  <c r="BX513"/>
  <c r="BX512"/>
  <c r="BX511"/>
  <c r="BX510"/>
  <c r="BX509"/>
  <c r="BX496"/>
  <c r="BX497"/>
  <c r="BX498"/>
  <c r="BX499"/>
  <c r="BX500"/>
  <c r="BX501"/>
  <c r="BX502"/>
  <c r="BX503"/>
  <c r="BX504"/>
  <c r="BX505"/>
  <c r="BX506"/>
  <c r="BX507"/>
  <c r="BX508"/>
  <c r="BX495"/>
  <c r="BX487"/>
  <c r="BX488"/>
  <c r="BX489"/>
  <c r="BX490"/>
  <c r="BX491"/>
  <c r="BX492"/>
  <c r="BX493"/>
  <c r="BX494"/>
  <c r="BX486"/>
  <c r="BX469"/>
  <c r="BX470"/>
  <c r="BX471"/>
  <c r="BX472"/>
  <c r="BX473"/>
  <c r="BX474"/>
  <c r="BX475"/>
  <c r="BX476"/>
  <c r="BX477"/>
  <c r="BX478"/>
  <c r="BX479"/>
  <c r="BX480"/>
  <c r="BX481"/>
  <c r="BX482"/>
  <c r="BX483"/>
  <c r="BX484"/>
  <c r="BX485"/>
  <c r="BX468"/>
  <c r="BX466"/>
  <c r="BX467"/>
  <c r="BX465"/>
  <c r="BX439"/>
  <c r="BX440"/>
  <c r="BX441"/>
  <c r="BX442"/>
  <c r="BX443"/>
  <c r="BX444"/>
  <c r="BX445"/>
  <c r="BX446"/>
  <c r="BX447"/>
  <c r="BX448"/>
  <c r="BX449"/>
  <c r="BX450"/>
  <c r="BX451"/>
  <c r="BX452"/>
  <c r="BX453"/>
  <c r="BX454"/>
  <c r="BX455"/>
  <c r="BX456"/>
  <c r="BX457"/>
  <c r="BX458"/>
  <c r="BX459"/>
  <c r="BX460"/>
  <c r="BX461"/>
  <c r="BX462"/>
  <c r="BX463"/>
  <c r="BX464"/>
  <c r="BX438"/>
  <c r="BX416"/>
  <c r="BX417"/>
  <c r="BX418"/>
  <c r="BX419"/>
  <c r="BX420"/>
  <c r="BX421"/>
  <c r="BX422"/>
  <c r="BX423"/>
  <c r="BX424"/>
  <c r="BX425"/>
  <c r="BX426"/>
  <c r="BX427"/>
  <c r="BX428"/>
  <c r="BX429"/>
  <c r="BX430"/>
  <c r="BX431"/>
  <c r="BX432"/>
  <c r="BX433"/>
  <c r="BX434"/>
  <c r="BX435"/>
  <c r="BX436"/>
  <c r="BX437"/>
  <c r="BX414"/>
  <c r="BX415"/>
  <c r="BX377"/>
  <c r="BX378"/>
  <c r="BX379"/>
  <c r="BX380"/>
  <c r="BX381"/>
  <c r="BX382"/>
  <c r="BX383"/>
  <c r="BX384"/>
  <c r="BX385"/>
  <c r="BX386"/>
  <c r="BX387"/>
  <c r="BX388"/>
  <c r="BX389"/>
  <c r="BX390"/>
  <c r="BX391"/>
  <c r="BX392"/>
  <c r="BX393"/>
  <c r="BX394"/>
  <c r="BX395"/>
  <c r="BX396"/>
  <c r="BX397"/>
  <c r="BX398"/>
  <c r="BX399"/>
  <c r="BX400"/>
  <c r="BX401"/>
  <c r="BX402"/>
  <c r="BX403"/>
  <c r="BX404"/>
  <c r="BX405"/>
  <c r="BX406"/>
  <c r="BX407"/>
  <c r="BX408"/>
  <c r="BX409"/>
  <c r="BX410"/>
  <c r="BX411"/>
  <c r="BX412"/>
  <c r="BX413"/>
  <c r="BX376"/>
  <c r="BX362"/>
  <c r="BX363"/>
  <c r="BX364"/>
  <c r="BX365"/>
  <c r="BX366"/>
  <c r="BX367"/>
  <c r="BX368"/>
  <c r="BX369"/>
  <c r="BX370"/>
  <c r="BX371"/>
  <c r="BX372"/>
  <c r="BX373"/>
  <c r="BX374"/>
  <c r="BX375"/>
  <c r="BX360"/>
  <c r="BX361"/>
  <c r="BX352"/>
  <c r="BX353"/>
  <c r="BX354"/>
  <c r="BX355"/>
  <c r="BX356"/>
  <c r="BX357"/>
  <c r="BX358"/>
  <c r="BX359"/>
  <c r="BX351"/>
  <c r="BX251"/>
  <c r="BX252"/>
  <c r="BX253"/>
  <c r="BX254"/>
  <c r="BX255"/>
  <c r="BX256"/>
  <c r="BX257"/>
  <c r="BX258"/>
  <c r="BX259"/>
  <c r="BX260"/>
  <c r="BX261"/>
  <c r="BX262"/>
  <c r="BX263"/>
  <c r="BX264"/>
  <c r="BX265"/>
  <c r="BX266"/>
  <c r="BX267"/>
  <c r="BX268"/>
  <c r="BX269"/>
  <c r="BX270"/>
  <c r="BX271"/>
  <c r="BX272"/>
  <c r="BX273"/>
  <c r="BX274"/>
  <c r="BX275"/>
  <c r="BX276"/>
  <c r="BX277"/>
  <c r="BX278"/>
  <c r="BX279"/>
  <c r="BX280"/>
  <c r="BX281"/>
  <c r="BX282"/>
  <c r="BX283"/>
  <c r="BX284"/>
  <c r="BX285"/>
  <c r="BX286"/>
  <c r="BX287"/>
  <c r="BX288"/>
  <c r="BX289"/>
  <c r="BX290"/>
  <c r="BX291"/>
  <c r="BX292"/>
  <c r="BX293"/>
  <c r="BX294"/>
  <c r="BX295"/>
  <c r="BX296"/>
  <c r="BX297"/>
  <c r="BX298"/>
  <c r="BX299"/>
  <c r="BX300"/>
  <c r="BX301"/>
  <c r="BX302"/>
  <c r="BX303"/>
  <c r="BX304"/>
  <c r="BX305"/>
  <c r="BX306"/>
  <c r="BX307"/>
  <c r="BX308"/>
  <c r="BX309"/>
  <c r="BX310"/>
  <c r="BX311"/>
  <c r="BX312"/>
  <c r="BX313"/>
  <c r="BX314"/>
  <c r="BX315"/>
  <c r="BX316"/>
  <c r="BX317"/>
  <c r="BX318"/>
  <c r="BX319"/>
  <c r="BX320"/>
  <c r="BX321"/>
  <c r="BX322"/>
  <c r="BX323"/>
  <c r="BX324"/>
  <c r="BX325"/>
  <c r="BX326"/>
  <c r="BX327"/>
  <c r="BX328"/>
  <c r="BX329"/>
  <c r="BX330"/>
  <c r="BX331"/>
  <c r="BX332"/>
  <c r="BX333"/>
  <c r="BX334"/>
  <c r="BX335"/>
  <c r="BX336"/>
  <c r="BX337"/>
  <c r="BX338"/>
  <c r="BX339"/>
  <c r="BX340"/>
  <c r="BX341"/>
  <c r="BX342"/>
  <c r="BX343"/>
  <c r="BX344"/>
  <c r="BX345"/>
  <c r="BX346"/>
  <c r="BX347"/>
  <c r="BX348"/>
  <c r="BX349"/>
  <c r="BX350"/>
  <c r="BX250"/>
  <c r="BX237"/>
  <c r="BX238"/>
  <c r="BX239"/>
  <c r="BX240"/>
  <c r="BX241"/>
  <c r="BX242"/>
  <c r="BX243"/>
  <c r="BX244"/>
  <c r="BX245"/>
  <c r="BX246"/>
  <c r="BX247"/>
  <c r="BX248"/>
  <c r="BX249"/>
  <c r="BX236"/>
  <c r="BX213"/>
  <c r="BX214"/>
  <c r="BX215"/>
  <c r="BX216"/>
  <c r="BX217"/>
  <c r="BX218"/>
  <c r="BX219"/>
  <c r="BX220"/>
  <c r="BX221"/>
  <c r="BX222"/>
  <c r="BX223"/>
  <c r="BX224"/>
  <c r="BX225"/>
  <c r="BX226"/>
  <c r="BX227"/>
  <c r="BX228"/>
  <c r="BX229"/>
  <c r="BX230"/>
  <c r="BX231"/>
  <c r="BX232"/>
  <c r="BX233"/>
  <c r="BX234"/>
  <c r="BX235"/>
  <c r="BX212"/>
  <c r="BX195"/>
  <c r="BX196"/>
  <c r="BX197"/>
  <c r="BX198"/>
  <c r="BX199"/>
  <c r="BX200"/>
  <c r="BX201"/>
  <c r="BX202"/>
  <c r="BX203"/>
  <c r="BX204"/>
  <c r="BX205"/>
  <c r="BX206"/>
  <c r="BX207"/>
  <c r="BX208"/>
  <c r="BX209"/>
  <c r="BX210"/>
  <c r="BX211"/>
  <c r="BX194"/>
  <c r="BX190"/>
  <c r="BX191"/>
  <c r="BX192"/>
  <c r="BX193"/>
  <c r="BX189"/>
  <c r="BX185"/>
  <c r="BX186"/>
  <c r="BX187"/>
  <c r="BX188"/>
  <c r="BX184"/>
  <c r="BX158"/>
  <c r="BX159"/>
  <c r="BX160"/>
  <c r="BX161"/>
  <c r="BX162"/>
  <c r="BX163"/>
  <c r="BX164"/>
  <c r="BX165"/>
  <c r="BX166"/>
  <c r="BX167"/>
  <c r="BX168"/>
  <c r="BX169"/>
  <c r="BX170"/>
  <c r="BX171"/>
  <c r="BX172"/>
  <c r="BX173"/>
  <c r="BX174"/>
  <c r="BX175"/>
  <c r="BX176"/>
  <c r="BX177"/>
  <c r="BX178"/>
  <c r="BX179"/>
  <c r="BX180"/>
  <c r="BX181"/>
  <c r="BX182"/>
  <c r="BX183"/>
  <c r="BX157"/>
  <c r="BX154"/>
  <c r="BX155"/>
  <c r="BX156"/>
  <c r="BX153"/>
  <c r="BX149"/>
  <c r="BX150"/>
  <c r="BX151"/>
  <c r="BX152"/>
  <c r="BX148"/>
  <c r="BX142"/>
  <c r="BX143"/>
  <c r="BX144"/>
  <c r="BX145"/>
  <c r="BX146"/>
  <c r="BX147"/>
  <c r="BX141"/>
  <c r="BX106"/>
  <c r="BX107"/>
  <c r="BX108"/>
  <c r="BX109"/>
  <c r="BX110"/>
  <c r="BX111"/>
  <c r="BX112"/>
  <c r="BX113"/>
  <c r="BX114"/>
  <c r="BX115"/>
  <c r="BX116"/>
  <c r="BX117"/>
  <c r="BX118"/>
  <c r="BX119"/>
  <c r="BX120"/>
  <c r="BX121"/>
  <c r="BX122"/>
  <c r="BX123"/>
  <c r="BX124"/>
  <c r="BX125"/>
  <c r="BX126"/>
  <c r="BX127"/>
  <c r="BX128"/>
  <c r="BX129"/>
  <c r="BX130"/>
  <c r="BX131"/>
  <c r="BX132"/>
  <c r="BX133"/>
  <c r="BX134"/>
  <c r="BX135"/>
  <c r="BX136"/>
  <c r="BX137"/>
  <c r="BX138"/>
  <c r="BX139"/>
  <c r="BX140"/>
  <c r="BX104"/>
  <c r="BX105"/>
  <c r="BX5"/>
  <c r="BX6"/>
  <c r="BX7"/>
  <c r="BX8"/>
  <c r="BX9"/>
  <c r="BX10"/>
  <c r="BX11"/>
  <c r="BX12"/>
  <c r="BX13"/>
  <c r="BX14"/>
  <c r="BX15"/>
  <c r="BX16"/>
  <c r="BX17"/>
  <c r="BX18"/>
  <c r="BX19"/>
  <c r="BX20"/>
  <c r="BX21"/>
  <c r="BX22"/>
  <c r="BX23"/>
  <c r="BX24"/>
  <c r="BX25"/>
  <c r="BX26"/>
  <c r="BX27"/>
  <c r="BX28"/>
  <c r="BX29"/>
  <c r="BX30"/>
  <c r="BX31"/>
  <c r="BX32"/>
  <c r="BX33"/>
  <c r="BX34"/>
  <c r="BX35"/>
  <c r="BX36"/>
  <c r="BX37"/>
  <c r="BX38"/>
  <c r="BX39"/>
  <c r="BX40"/>
  <c r="BX41"/>
  <c r="BX42"/>
  <c r="BX43"/>
  <c r="BX44"/>
  <c r="BX45"/>
  <c r="BX46"/>
  <c r="BX47"/>
  <c r="BX48"/>
  <c r="BX49"/>
  <c r="BX50"/>
  <c r="BX51"/>
  <c r="BX52"/>
  <c r="BX53"/>
  <c r="BX54"/>
  <c r="BX55"/>
  <c r="BX56"/>
  <c r="BX57"/>
  <c r="BX58"/>
  <c r="BX59"/>
  <c r="BX60"/>
  <c r="BX61"/>
  <c r="BX62"/>
  <c r="BX63"/>
  <c r="BX64"/>
  <c r="BX65"/>
  <c r="BX66"/>
  <c r="BX67"/>
  <c r="BX68"/>
  <c r="BX69"/>
  <c r="BX70"/>
  <c r="BX71"/>
  <c r="BX72"/>
  <c r="BX73"/>
  <c r="BX74"/>
  <c r="BX75"/>
  <c r="BX76"/>
  <c r="BX77"/>
  <c r="BX78"/>
  <c r="BX79"/>
  <c r="BX80"/>
  <c r="BX81"/>
  <c r="BX82"/>
  <c r="BX83"/>
  <c r="BX84"/>
  <c r="BX85"/>
  <c r="BX86"/>
  <c r="BX87"/>
  <c r="BX88"/>
  <c r="BX89"/>
  <c r="BX90"/>
  <c r="BX91"/>
  <c r="BX92"/>
  <c r="BX93"/>
  <c r="BX94"/>
  <c r="BX95"/>
  <c r="BX96"/>
  <c r="BX97"/>
  <c r="BX98"/>
  <c r="BX99"/>
  <c r="BX100"/>
  <c r="BX101"/>
  <c r="BX102"/>
  <c r="BX103"/>
  <c r="BX3"/>
  <c r="K24" i="30" l="1"/>
  <c r="BW2253" i="36"/>
  <c r="AX2253"/>
  <c r="AX2252"/>
  <c r="AX2250"/>
  <c r="AX2251"/>
  <c r="AX2248"/>
  <c r="AX2249"/>
  <c r="AX2246"/>
  <c r="AX2247"/>
  <c r="AX2232"/>
  <c r="AX2233"/>
  <c r="AX2234"/>
  <c r="AX2235"/>
  <c r="AX2236"/>
  <c r="AX2237"/>
  <c r="AX2238"/>
  <c r="AX2239"/>
  <c r="AX2240"/>
  <c r="AX2241"/>
  <c r="AX2242"/>
  <c r="AX2243"/>
  <c r="AX2244"/>
  <c r="AX2245"/>
  <c r="AX2224"/>
  <c r="AX2225"/>
  <c r="AX2226"/>
  <c r="AX2227"/>
  <c r="AX2228"/>
  <c r="AX2229"/>
  <c r="AX2230"/>
  <c r="AX2231"/>
  <c r="Y2253"/>
  <c r="Z2253" s="1"/>
  <c r="BK2253"/>
  <c r="G2253"/>
  <c r="H2253" s="1"/>
  <c r="K23" i="30" l="1"/>
  <c r="BW2251" i="36" l="1"/>
  <c r="BW2252"/>
  <c r="BK2251"/>
  <c r="BK2252"/>
  <c r="Y2251"/>
  <c r="Z2251" s="1"/>
  <c r="Y2252"/>
  <c r="Z2252" s="1"/>
  <c r="G2252"/>
  <c r="H2252" s="1"/>
  <c r="G2251" l="1"/>
  <c r="H2251" s="1"/>
  <c r="BW2250" l="1"/>
  <c r="BK2250"/>
  <c r="Y2250"/>
  <c r="Z2250" s="1"/>
  <c r="G2250"/>
  <c r="H2250" s="1"/>
  <c r="BW2126" l="1"/>
  <c r="BW2127"/>
  <c r="BW2128"/>
  <c r="BW2129"/>
  <c r="BW2130"/>
  <c r="BW2131"/>
  <c r="BW2132"/>
  <c r="BW2133"/>
  <c r="BW2134"/>
  <c r="BW2135"/>
  <c r="BW2136"/>
  <c r="BW2137"/>
  <c r="BW2138"/>
  <c r="BW2139"/>
  <c r="BW2140"/>
  <c r="BW2141"/>
  <c r="BW2142"/>
  <c r="BW2143"/>
  <c r="BW2144"/>
  <c r="BW2145"/>
  <c r="BW2146"/>
  <c r="BW2147"/>
  <c r="BW2148"/>
  <c r="BW2149"/>
  <c r="BW2150"/>
  <c r="BW2151"/>
  <c r="BW2152"/>
  <c r="BW2153"/>
  <c r="BW2154"/>
  <c r="BW2155"/>
  <c r="BW2156"/>
  <c r="BW2157"/>
  <c r="BW2158"/>
  <c r="BW2159"/>
  <c r="BW2160"/>
  <c r="BW2161"/>
  <c r="BW2162"/>
  <c r="BW2163"/>
  <c r="BW2164"/>
  <c r="BW2165"/>
  <c r="BW2166"/>
  <c r="BW2167"/>
  <c r="BW2168"/>
  <c r="BW2169"/>
  <c r="BW2170"/>
  <c r="BW2171"/>
  <c r="BW2172"/>
  <c r="BW2173"/>
  <c r="BW2174"/>
  <c r="BW2175"/>
  <c r="BW2176"/>
  <c r="BW2177"/>
  <c r="BW2178"/>
  <c r="BW2179"/>
  <c r="BW2180"/>
  <c r="BW2181"/>
  <c r="BW2182"/>
  <c r="BW2183"/>
  <c r="BW2184"/>
  <c r="BW2185"/>
  <c r="BW2186"/>
  <c r="BW2187"/>
  <c r="BW2188"/>
  <c r="BW2189"/>
  <c r="BW2190"/>
  <c r="BW2191"/>
  <c r="BW2192"/>
  <c r="BW2193"/>
  <c r="BW2194"/>
  <c r="BW2195"/>
  <c r="BW2196"/>
  <c r="BW2197"/>
  <c r="BW2198"/>
  <c r="BW2199"/>
  <c r="BW2200"/>
  <c r="BW2201"/>
  <c r="BW2202"/>
  <c r="BW2203"/>
  <c r="BW2204"/>
  <c r="BW2205"/>
  <c r="BW2206"/>
  <c r="BW2207"/>
  <c r="BW2208"/>
  <c r="BW2209"/>
  <c r="BW2210"/>
  <c r="BW2211"/>
  <c r="BW2212"/>
  <c r="BW2213"/>
  <c r="BW2214"/>
  <c r="BW2215"/>
  <c r="BW2216"/>
  <c r="BW2217"/>
  <c r="BW2218"/>
  <c r="BW2219"/>
  <c r="BW2220"/>
  <c r="BW2221"/>
  <c r="BW2222"/>
  <c r="BW2223"/>
  <c r="BW2224"/>
  <c r="BW2225"/>
  <c r="BW2226"/>
  <c r="BW2227"/>
  <c r="BW2228"/>
  <c r="BW2229"/>
  <c r="BW2230"/>
  <c r="BW2231"/>
  <c r="BW2232"/>
  <c r="BW2233"/>
  <c r="BW2234"/>
  <c r="BW2235"/>
  <c r="BW2236"/>
  <c r="BW2237"/>
  <c r="BW2238"/>
  <c r="BW2239"/>
  <c r="BW2240"/>
  <c r="BW2241"/>
  <c r="BW2242"/>
  <c r="BW2243"/>
  <c r="BW2244"/>
  <c r="BW2245"/>
  <c r="BW2246"/>
  <c r="BW2247"/>
  <c r="BW2248"/>
  <c r="BW2249"/>
  <c r="BK2249"/>
  <c r="Y2249"/>
  <c r="Z2249" s="1"/>
  <c r="G2249"/>
  <c r="H2249" s="1"/>
  <c r="G83" l="1"/>
  <c r="H83" s="1"/>
  <c r="G84"/>
  <c r="H84" s="1"/>
  <c r="G85"/>
  <c r="H85" s="1"/>
  <c r="G86"/>
  <c r="H86" s="1"/>
  <c r="G87"/>
  <c r="H87" s="1"/>
  <c r="G88"/>
  <c r="H88" s="1"/>
  <c r="G89"/>
  <c r="H89" s="1"/>
  <c r="G90"/>
  <c r="H90" s="1"/>
  <c r="G91"/>
  <c r="H91" s="1"/>
  <c r="G92"/>
  <c r="H92" s="1"/>
  <c r="G93"/>
  <c r="H93" s="1"/>
  <c r="G94"/>
  <c r="H94" s="1"/>
  <c r="G95"/>
  <c r="H95" s="1"/>
  <c r="G96"/>
  <c r="H96" s="1"/>
  <c r="G97"/>
  <c r="H97" s="1"/>
  <c r="G98"/>
  <c r="H98" s="1"/>
  <c r="G99"/>
  <c r="H99" s="1"/>
  <c r="G100"/>
  <c r="H100" s="1"/>
  <c r="G101"/>
  <c r="H101" s="1"/>
  <c r="G102"/>
  <c r="H102" s="1"/>
  <c r="G103"/>
  <c r="H103" s="1"/>
  <c r="G104"/>
  <c r="H104" s="1"/>
  <c r="G105"/>
  <c r="H105" s="1"/>
  <c r="G106"/>
  <c r="H106" s="1"/>
  <c r="G107"/>
  <c r="H107" s="1"/>
  <c r="G108"/>
  <c r="H108" s="1"/>
  <c r="G109"/>
  <c r="H109" s="1"/>
  <c r="G110"/>
  <c r="H110" s="1"/>
  <c r="G111"/>
  <c r="H111" s="1"/>
  <c r="G112"/>
  <c r="H112" s="1"/>
  <c r="G113"/>
  <c r="H113" s="1"/>
  <c r="G114"/>
  <c r="H114" s="1"/>
  <c r="G115"/>
  <c r="H115" s="1"/>
  <c r="G116"/>
  <c r="H116" s="1"/>
  <c r="G117"/>
  <c r="H117" s="1"/>
  <c r="G118"/>
  <c r="H118" s="1"/>
  <c r="G119"/>
  <c r="H119" s="1"/>
  <c r="G120"/>
  <c r="H120" s="1"/>
  <c r="G121"/>
  <c r="H121" s="1"/>
  <c r="G122"/>
  <c r="H122" s="1"/>
  <c r="G123"/>
  <c r="H123" s="1"/>
  <c r="G124"/>
  <c r="H124" s="1"/>
  <c r="G125"/>
  <c r="H125" s="1"/>
  <c r="G126"/>
  <c r="H126" s="1"/>
  <c r="G127"/>
  <c r="H127" s="1"/>
  <c r="G128"/>
  <c r="H128" s="1"/>
  <c r="G129"/>
  <c r="H129" s="1"/>
  <c r="G130"/>
  <c r="H130" s="1"/>
  <c r="G131"/>
  <c r="H131" s="1"/>
  <c r="G132"/>
  <c r="H132" s="1"/>
  <c r="G133"/>
  <c r="H133" s="1"/>
  <c r="G134"/>
  <c r="H134" s="1"/>
  <c r="G135"/>
  <c r="H135" s="1"/>
  <c r="G136"/>
  <c r="H136" s="1"/>
  <c r="G137"/>
  <c r="H137" s="1"/>
  <c r="G138"/>
  <c r="H138" s="1"/>
  <c r="G139"/>
  <c r="H139" s="1"/>
  <c r="G140"/>
  <c r="H140" s="1"/>
  <c r="G141"/>
  <c r="H141" s="1"/>
  <c r="G142"/>
  <c r="H142" s="1"/>
  <c r="G143"/>
  <c r="H143" s="1"/>
  <c r="G144"/>
  <c r="H144" s="1"/>
  <c r="G145"/>
  <c r="H145" s="1"/>
  <c r="G146"/>
  <c r="H146" s="1"/>
  <c r="G147"/>
  <c r="H147" s="1"/>
  <c r="G148"/>
  <c r="H148" s="1"/>
  <c r="G149"/>
  <c r="H149" s="1"/>
  <c r="G150"/>
  <c r="H150" s="1"/>
  <c r="G151"/>
  <c r="H151" s="1"/>
  <c r="G152"/>
  <c r="H152" s="1"/>
  <c r="G153"/>
  <c r="H153" s="1"/>
  <c r="G154"/>
  <c r="H154" s="1"/>
  <c r="G155"/>
  <c r="H155" s="1"/>
  <c r="G156"/>
  <c r="H156" s="1"/>
  <c r="G157"/>
  <c r="H157" s="1"/>
  <c r="G158"/>
  <c r="H158" s="1"/>
  <c r="G159"/>
  <c r="H159" s="1"/>
  <c r="G160"/>
  <c r="H160" s="1"/>
  <c r="G161"/>
  <c r="H161" s="1"/>
  <c r="G162"/>
  <c r="H162" s="1"/>
  <c r="G163"/>
  <c r="H163" s="1"/>
  <c r="G164"/>
  <c r="H164" s="1"/>
  <c r="G165"/>
  <c r="H165" s="1"/>
  <c r="G166"/>
  <c r="H166" s="1"/>
  <c r="G167"/>
  <c r="H167" s="1"/>
  <c r="G168"/>
  <c r="H168" s="1"/>
  <c r="G169"/>
  <c r="H169" s="1"/>
  <c r="G170"/>
  <c r="H170" s="1"/>
  <c r="G171"/>
  <c r="H171" s="1"/>
  <c r="G172"/>
  <c r="H172" s="1"/>
  <c r="G173"/>
  <c r="H173" s="1"/>
  <c r="G174"/>
  <c r="H174" s="1"/>
  <c r="G175"/>
  <c r="H175" s="1"/>
  <c r="G176"/>
  <c r="H176" s="1"/>
  <c r="G177"/>
  <c r="H177" s="1"/>
  <c r="G178"/>
  <c r="H178" s="1"/>
  <c r="G179"/>
  <c r="H179" s="1"/>
  <c r="G180"/>
  <c r="H180" s="1"/>
  <c r="G181"/>
  <c r="H181" s="1"/>
  <c r="G182"/>
  <c r="H182" s="1"/>
  <c r="G183"/>
  <c r="H183" s="1"/>
  <c r="G184"/>
  <c r="H184" s="1"/>
  <c r="G185"/>
  <c r="H185" s="1"/>
  <c r="G186"/>
  <c r="H186" s="1"/>
  <c r="G187"/>
  <c r="H187" s="1"/>
  <c r="G188"/>
  <c r="H188" s="1"/>
  <c r="G189"/>
  <c r="H189" s="1"/>
  <c r="G190"/>
  <c r="H190" s="1"/>
  <c r="G191"/>
  <c r="H191" s="1"/>
  <c r="G192"/>
  <c r="H192" s="1"/>
  <c r="G193"/>
  <c r="H193" s="1"/>
  <c r="G194"/>
  <c r="H194" s="1"/>
  <c r="G195"/>
  <c r="H195" s="1"/>
  <c r="G196"/>
  <c r="H196" s="1"/>
  <c r="G197"/>
  <c r="H197" s="1"/>
  <c r="G198"/>
  <c r="H198" s="1"/>
  <c r="G199"/>
  <c r="H199" s="1"/>
  <c r="G200"/>
  <c r="H200" s="1"/>
  <c r="G201"/>
  <c r="H201" s="1"/>
  <c r="G202"/>
  <c r="H202" s="1"/>
  <c r="G203"/>
  <c r="H203" s="1"/>
  <c r="G204"/>
  <c r="H204" s="1"/>
  <c r="G205"/>
  <c r="H205" s="1"/>
  <c r="G206"/>
  <c r="H206" s="1"/>
  <c r="G207"/>
  <c r="H207" s="1"/>
  <c r="G208"/>
  <c r="H208" s="1"/>
  <c r="G209"/>
  <c r="H209" s="1"/>
  <c r="G210"/>
  <c r="H210" s="1"/>
  <c r="G211"/>
  <c r="H211" s="1"/>
  <c r="G212"/>
  <c r="H212" s="1"/>
  <c r="G213"/>
  <c r="H213" s="1"/>
  <c r="G214"/>
  <c r="H214" s="1"/>
  <c r="G215"/>
  <c r="H215" s="1"/>
  <c r="G216"/>
  <c r="H216" s="1"/>
  <c r="G217"/>
  <c r="H217" s="1"/>
  <c r="G218"/>
  <c r="H218" s="1"/>
  <c r="G219"/>
  <c r="H219" s="1"/>
  <c r="G220"/>
  <c r="H220" s="1"/>
  <c r="G221"/>
  <c r="H221" s="1"/>
  <c r="G222"/>
  <c r="H222" s="1"/>
  <c r="G223"/>
  <c r="H223" s="1"/>
  <c r="G224"/>
  <c r="H224" s="1"/>
  <c r="G225"/>
  <c r="H225" s="1"/>
  <c r="G226"/>
  <c r="H226" s="1"/>
  <c r="G227"/>
  <c r="H227" s="1"/>
  <c r="G228"/>
  <c r="H228" s="1"/>
  <c r="G229"/>
  <c r="H229" s="1"/>
  <c r="G230"/>
  <c r="H230" s="1"/>
  <c r="G231"/>
  <c r="H231" s="1"/>
  <c r="G232"/>
  <c r="H232" s="1"/>
  <c r="G233"/>
  <c r="H233" s="1"/>
  <c r="G234"/>
  <c r="H234" s="1"/>
  <c r="G235"/>
  <c r="H235" s="1"/>
  <c r="G236"/>
  <c r="H236" s="1"/>
  <c r="G237"/>
  <c r="H237" s="1"/>
  <c r="G238"/>
  <c r="H238" s="1"/>
  <c r="G239"/>
  <c r="H239" s="1"/>
  <c r="G240"/>
  <c r="H240" s="1"/>
  <c r="G241"/>
  <c r="H241" s="1"/>
  <c r="G242"/>
  <c r="H242" s="1"/>
  <c r="G243"/>
  <c r="H243" s="1"/>
  <c r="G244"/>
  <c r="H244" s="1"/>
  <c r="G245"/>
  <c r="H245" s="1"/>
  <c r="G246"/>
  <c r="H246" s="1"/>
  <c r="G247"/>
  <c r="H247" s="1"/>
  <c r="G248"/>
  <c r="H248" s="1"/>
  <c r="G249"/>
  <c r="H249" s="1"/>
  <c r="G250"/>
  <c r="H250" s="1"/>
  <c r="G251"/>
  <c r="H251" s="1"/>
  <c r="G252"/>
  <c r="H252" s="1"/>
  <c r="G253"/>
  <c r="H253" s="1"/>
  <c r="G254"/>
  <c r="H254" s="1"/>
  <c r="G255"/>
  <c r="H255" s="1"/>
  <c r="G256"/>
  <c r="H256" s="1"/>
  <c r="G257"/>
  <c r="H257" s="1"/>
  <c r="G258"/>
  <c r="H258" s="1"/>
  <c r="G259"/>
  <c r="H259" s="1"/>
  <c r="G260"/>
  <c r="H260" s="1"/>
  <c r="G261"/>
  <c r="H261" s="1"/>
  <c r="G262"/>
  <c r="H262" s="1"/>
  <c r="G263"/>
  <c r="H263" s="1"/>
  <c r="G264"/>
  <c r="H264" s="1"/>
  <c r="G265"/>
  <c r="H265" s="1"/>
  <c r="G266"/>
  <c r="H266" s="1"/>
  <c r="G267"/>
  <c r="H267" s="1"/>
  <c r="G268"/>
  <c r="H268" s="1"/>
  <c r="G269"/>
  <c r="H269" s="1"/>
  <c r="G270"/>
  <c r="H270" s="1"/>
  <c r="G271"/>
  <c r="H271" s="1"/>
  <c r="G272"/>
  <c r="H272" s="1"/>
  <c r="G273"/>
  <c r="H273" s="1"/>
  <c r="G274"/>
  <c r="H274" s="1"/>
  <c r="G275"/>
  <c r="H275" s="1"/>
  <c r="G276"/>
  <c r="H276" s="1"/>
  <c r="G277"/>
  <c r="H277" s="1"/>
  <c r="G278"/>
  <c r="H278" s="1"/>
  <c r="G279"/>
  <c r="H279" s="1"/>
  <c r="G280"/>
  <c r="H280" s="1"/>
  <c r="G281"/>
  <c r="H281" s="1"/>
  <c r="G282"/>
  <c r="H282" s="1"/>
  <c r="G283"/>
  <c r="H283" s="1"/>
  <c r="G284"/>
  <c r="H284" s="1"/>
  <c r="G285"/>
  <c r="H285" s="1"/>
  <c r="G286"/>
  <c r="H286" s="1"/>
  <c r="G287"/>
  <c r="H287" s="1"/>
  <c r="G288"/>
  <c r="H288" s="1"/>
  <c r="G289"/>
  <c r="H289" s="1"/>
  <c r="G290"/>
  <c r="H290" s="1"/>
  <c r="G291"/>
  <c r="H291" s="1"/>
  <c r="G292"/>
  <c r="H292" s="1"/>
  <c r="G293"/>
  <c r="H293" s="1"/>
  <c r="G294"/>
  <c r="H294" s="1"/>
  <c r="G295"/>
  <c r="H295" s="1"/>
  <c r="G296"/>
  <c r="H296" s="1"/>
  <c r="G297"/>
  <c r="H297" s="1"/>
  <c r="G298"/>
  <c r="H298" s="1"/>
  <c r="G299"/>
  <c r="H299" s="1"/>
  <c r="G300"/>
  <c r="H300" s="1"/>
  <c r="G301"/>
  <c r="H301" s="1"/>
  <c r="G302"/>
  <c r="H302" s="1"/>
  <c r="G303"/>
  <c r="H303" s="1"/>
  <c r="G304"/>
  <c r="H304" s="1"/>
  <c r="G305"/>
  <c r="H305" s="1"/>
  <c r="G306"/>
  <c r="H306" s="1"/>
  <c r="G307"/>
  <c r="H307" s="1"/>
  <c r="G308"/>
  <c r="H308" s="1"/>
  <c r="G309"/>
  <c r="H309" s="1"/>
  <c r="G310"/>
  <c r="H310" s="1"/>
  <c r="G311"/>
  <c r="H311" s="1"/>
  <c r="G312"/>
  <c r="H312" s="1"/>
  <c r="G313"/>
  <c r="H313" s="1"/>
  <c r="G314"/>
  <c r="H314" s="1"/>
  <c r="G315"/>
  <c r="H315" s="1"/>
  <c r="G316"/>
  <c r="H316" s="1"/>
  <c r="G317"/>
  <c r="H317" s="1"/>
  <c r="G318"/>
  <c r="H318" s="1"/>
  <c r="G319"/>
  <c r="H319" s="1"/>
  <c r="G320"/>
  <c r="H320" s="1"/>
  <c r="G321"/>
  <c r="H321" s="1"/>
  <c r="G322"/>
  <c r="H322" s="1"/>
  <c r="G323"/>
  <c r="H323" s="1"/>
  <c r="G324"/>
  <c r="H324" s="1"/>
  <c r="G325"/>
  <c r="H325" s="1"/>
  <c r="G326"/>
  <c r="H326" s="1"/>
  <c r="G327"/>
  <c r="H327" s="1"/>
  <c r="G328"/>
  <c r="H328" s="1"/>
  <c r="G329"/>
  <c r="H329" s="1"/>
  <c r="G330"/>
  <c r="H330" s="1"/>
  <c r="G331"/>
  <c r="H331" s="1"/>
  <c r="G332"/>
  <c r="H332" s="1"/>
  <c r="G333"/>
  <c r="H333" s="1"/>
  <c r="G334"/>
  <c r="H334" s="1"/>
  <c r="G335"/>
  <c r="H335" s="1"/>
  <c r="G336"/>
  <c r="H336" s="1"/>
  <c r="G337"/>
  <c r="H337" s="1"/>
  <c r="G338"/>
  <c r="H338" s="1"/>
  <c r="G339"/>
  <c r="H339" s="1"/>
  <c r="G340"/>
  <c r="H340" s="1"/>
  <c r="G341"/>
  <c r="H341" s="1"/>
  <c r="G342"/>
  <c r="H342" s="1"/>
  <c r="G343"/>
  <c r="H343" s="1"/>
  <c r="G344"/>
  <c r="H344" s="1"/>
  <c r="G345"/>
  <c r="H345" s="1"/>
  <c r="G346"/>
  <c r="H346" s="1"/>
  <c r="G347"/>
  <c r="H347" s="1"/>
  <c r="G348"/>
  <c r="H348" s="1"/>
  <c r="G349"/>
  <c r="H349" s="1"/>
  <c r="G350"/>
  <c r="H350" s="1"/>
  <c r="G351"/>
  <c r="H351" s="1"/>
  <c r="G352"/>
  <c r="H352" s="1"/>
  <c r="G353"/>
  <c r="H353" s="1"/>
  <c r="G354"/>
  <c r="H354" s="1"/>
  <c r="G355"/>
  <c r="H355" s="1"/>
  <c r="G356"/>
  <c r="H356" s="1"/>
  <c r="G357"/>
  <c r="H357" s="1"/>
  <c r="G358"/>
  <c r="H358" s="1"/>
  <c r="G359"/>
  <c r="H359" s="1"/>
  <c r="G360"/>
  <c r="H360" s="1"/>
  <c r="G361"/>
  <c r="H361" s="1"/>
  <c r="G362"/>
  <c r="H362" s="1"/>
  <c r="G363"/>
  <c r="H363" s="1"/>
  <c r="G364"/>
  <c r="H364" s="1"/>
  <c r="G365"/>
  <c r="H365" s="1"/>
  <c r="G366"/>
  <c r="H366" s="1"/>
  <c r="G367"/>
  <c r="H367" s="1"/>
  <c r="G368"/>
  <c r="H368" s="1"/>
  <c r="G369"/>
  <c r="H369" s="1"/>
  <c r="G370"/>
  <c r="H370" s="1"/>
  <c r="G371"/>
  <c r="H371" s="1"/>
  <c r="G372"/>
  <c r="H372" s="1"/>
  <c r="G373"/>
  <c r="H373" s="1"/>
  <c r="G374"/>
  <c r="H374" s="1"/>
  <c r="G375"/>
  <c r="H375" s="1"/>
  <c r="G376"/>
  <c r="H376" s="1"/>
  <c r="G377"/>
  <c r="H377" s="1"/>
  <c r="G378"/>
  <c r="H378" s="1"/>
  <c r="G379"/>
  <c r="H379" s="1"/>
  <c r="G380"/>
  <c r="H380" s="1"/>
  <c r="G381"/>
  <c r="H381" s="1"/>
  <c r="G382"/>
  <c r="H382" s="1"/>
  <c r="G383"/>
  <c r="H383" s="1"/>
  <c r="G384"/>
  <c r="H384" s="1"/>
  <c r="G385"/>
  <c r="H385" s="1"/>
  <c r="G386"/>
  <c r="H386" s="1"/>
  <c r="G387"/>
  <c r="H387" s="1"/>
  <c r="G388"/>
  <c r="H388" s="1"/>
  <c r="G389"/>
  <c r="H389" s="1"/>
  <c r="G390"/>
  <c r="H390" s="1"/>
  <c r="G391"/>
  <c r="H391" s="1"/>
  <c r="G392"/>
  <c r="H392" s="1"/>
  <c r="G393"/>
  <c r="H393" s="1"/>
  <c r="G394"/>
  <c r="H394" s="1"/>
  <c r="G395"/>
  <c r="H395" s="1"/>
  <c r="G396"/>
  <c r="H396" s="1"/>
  <c r="G397"/>
  <c r="H397" s="1"/>
  <c r="G398"/>
  <c r="H398" s="1"/>
  <c r="G399"/>
  <c r="H399" s="1"/>
  <c r="G400"/>
  <c r="H400" s="1"/>
  <c r="G401"/>
  <c r="H401" s="1"/>
  <c r="G402"/>
  <c r="H402" s="1"/>
  <c r="G403"/>
  <c r="H403" s="1"/>
  <c r="G404"/>
  <c r="H404" s="1"/>
  <c r="G405"/>
  <c r="H405" s="1"/>
  <c r="G406"/>
  <c r="H406" s="1"/>
  <c r="G407"/>
  <c r="H407" s="1"/>
  <c r="G408"/>
  <c r="H408" s="1"/>
  <c r="G409"/>
  <c r="H409" s="1"/>
  <c r="G410"/>
  <c r="H410" s="1"/>
  <c r="G411"/>
  <c r="H411" s="1"/>
  <c r="G412"/>
  <c r="H412" s="1"/>
  <c r="G413"/>
  <c r="H413" s="1"/>
  <c r="G414"/>
  <c r="H414" s="1"/>
  <c r="G415"/>
  <c r="H415" s="1"/>
  <c r="G416"/>
  <c r="H416" s="1"/>
  <c r="G417"/>
  <c r="H417" s="1"/>
  <c r="G418"/>
  <c r="H418" s="1"/>
  <c r="G419"/>
  <c r="H419" s="1"/>
  <c r="G420"/>
  <c r="H420" s="1"/>
  <c r="G421"/>
  <c r="H421" s="1"/>
  <c r="G422"/>
  <c r="H422" s="1"/>
  <c r="G423"/>
  <c r="H423" s="1"/>
  <c r="G424"/>
  <c r="H424" s="1"/>
  <c r="G425"/>
  <c r="H425" s="1"/>
  <c r="G426"/>
  <c r="H426" s="1"/>
  <c r="G427"/>
  <c r="H427" s="1"/>
  <c r="G428"/>
  <c r="H428" s="1"/>
  <c r="G429"/>
  <c r="H429" s="1"/>
  <c r="G430"/>
  <c r="H430" s="1"/>
  <c r="G431"/>
  <c r="H431" s="1"/>
  <c r="G432"/>
  <c r="H432" s="1"/>
  <c r="G433"/>
  <c r="H433" s="1"/>
  <c r="G434"/>
  <c r="H434" s="1"/>
  <c r="G435"/>
  <c r="H435" s="1"/>
  <c r="G436"/>
  <c r="H436" s="1"/>
  <c r="G437"/>
  <c r="H437" s="1"/>
  <c r="G438"/>
  <c r="H438" s="1"/>
  <c r="G439"/>
  <c r="H439" s="1"/>
  <c r="G440"/>
  <c r="H440" s="1"/>
  <c r="G441"/>
  <c r="H441" s="1"/>
  <c r="G442"/>
  <c r="H442" s="1"/>
  <c r="G443"/>
  <c r="H443" s="1"/>
  <c r="G444"/>
  <c r="H444" s="1"/>
  <c r="G445"/>
  <c r="H445" s="1"/>
  <c r="G446"/>
  <c r="H446" s="1"/>
  <c r="G447"/>
  <c r="H447" s="1"/>
  <c r="G448"/>
  <c r="H448" s="1"/>
  <c r="G449"/>
  <c r="H449" s="1"/>
  <c r="G450"/>
  <c r="H450" s="1"/>
  <c r="G451"/>
  <c r="H451" s="1"/>
  <c r="G452"/>
  <c r="H452" s="1"/>
  <c r="G453"/>
  <c r="H453" s="1"/>
  <c r="G454"/>
  <c r="H454" s="1"/>
  <c r="G455"/>
  <c r="H455" s="1"/>
  <c r="G456"/>
  <c r="H456" s="1"/>
  <c r="G457"/>
  <c r="H457" s="1"/>
  <c r="G458"/>
  <c r="H458" s="1"/>
  <c r="G459"/>
  <c r="H459" s="1"/>
  <c r="G460"/>
  <c r="H460" s="1"/>
  <c r="G461"/>
  <c r="H461" s="1"/>
  <c r="G462"/>
  <c r="H462" s="1"/>
  <c r="G463"/>
  <c r="H463" s="1"/>
  <c r="G464"/>
  <c r="H464" s="1"/>
  <c r="G465"/>
  <c r="H465" s="1"/>
  <c r="G466"/>
  <c r="H466" s="1"/>
  <c r="G467"/>
  <c r="H467" s="1"/>
  <c r="G468"/>
  <c r="H468" s="1"/>
  <c r="G469"/>
  <c r="H469" s="1"/>
  <c r="G470"/>
  <c r="H470" s="1"/>
  <c r="G471"/>
  <c r="H471" s="1"/>
  <c r="G472"/>
  <c r="H472" s="1"/>
  <c r="G473"/>
  <c r="H473" s="1"/>
  <c r="G474"/>
  <c r="H474" s="1"/>
  <c r="G475"/>
  <c r="H475" s="1"/>
  <c r="G476"/>
  <c r="H476" s="1"/>
  <c r="G477"/>
  <c r="H477" s="1"/>
  <c r="G478"/>
  <c r="H478" s="1"/>
  <c r="G479"/>
  <c r="H479" s="1"/>
  <c r="G480"/>
  <c r="H480" s="1"/>
  <c r="G481"/>
  <c r="H481" s="1"/>
  <c r="G482"/>
  <c r="H482" s="1"/>
  <c r="G483"/>
  <c r="H483" s="1"/>
  <c r="G484"/>
  <c r="H484" s="1"/>
  <c r="G485"/>
  <c r="H485" s="1"/>
  <c r="G486"/>
  <c r="H486" s="1"/>
  <c r="G487"/>
  <c r="H487" s="1"/>
  <c r="G488"/>
  <c r="H488" s="1"/>
  <c r="G489"/>
  <c r="H489" s="1"/>
  <c r="G490"/>
  <c r="H490" s="1"/>
  <c r="G491"/>
  <c r="H491" s="1"/>
  <c r="G492"/>
  <c r="H492" s="1"/>
  <c r="G493"/>
  <c r="H493" s="1"/>
  <c r="G494"/>
  <c r="H494" s="1"/>
  <c r="G495"/>
  <c r="H495" s="1"/>
  <c r="G496"/>
  <c r="H496" s="1"/>
  <c r="G497"/>
  <c r="H497" s="1"/>
  <c r="G498"/>
  <c r="H498" s="1"/>
  <c r="G499"/>
  <c r="H499" s="1"/>
  <c r="G500"/>
  <c r="H500" s="1"/>
  <c r="G501"/>
  <c r="H501" s="1"/>
  <c r="G502"/>
  <c r="H502" s="1"/>
  <c r="G503"/>
  <c r="H503" s="1"/>
  <c r="G504"/>
  <c r="H504" s="1"/>
  <c r="G505"/>
  <c r="H505" s="1"/>
  <c r="G506"/>
  <c r="H506" s="1"/>
  <c r="G507"/>
  <c r="H507" s="1"/>
  <c r="G508"/>
  <c r="H508" s="1"/>
  <c r="G509"/>
  <c r="H509" s="1"/>
  <c r="G510"/>
  <c r="H510" s="1"/>
  <c r="G511"/>
  <c r="H511" s="1"/>
  <c r="G512"/>
  <c r="H512" s="1"/>
  <c r="G513"/>
  <c r="H513" s="1"/>
  <c r="G514"/>
  <c r="H514" s="1"/>
  <c r="G516"/>
  <c r="H516" s="1"/>
  <c r="G517"/>
  <c r="H517" s="1"/>
  <c r="G518"/>
  <c r="H518" s="1"/>
  <c r="G519"/>
  <c r="H519" s="1"/>
  <c r="G520"/>
  <c r="H520" s="1"/>
  <c r="G521"/>
  <c r="H521" s="1"/>
  <c r="G522"/>
  <c r="H522" s="1"/>
  <c r="G523"/>
  <c r="H523" s="1"/>
  <c r="G524"/>
  <c r="H524" s="1"/>
  <c r="G525"/>
  <c r="H525" s="1"/>
  <c r="G526"/>
  <c r="H526" s="1"/>
  <c r="G527"/>
  <c r="H527" s="1"/>
  <c r="G528"/>
  <c r="H528" s="1"/>
  <c r="G529"/>
  <c r="H529" s="1"/>
  <c r="G530"/>
  <c r="H530" s="1"/>
  <c r="G531"/>
  <c r="H531" s="1"/>
  <c r="G532"/>
  <c r="H532" s="1"/>
  <c r="G533"/>
  <c r="H533" s="1"/>
  <c r="G534"/>
  <c r="H534" s="1"/>
  <c r="G535"/>
  <c r="H535" s="1"/>
  <c r="G536"/>
  <c r="H536" s="1"/>
  <c r="G537"/>
  <c r="H537" s="1"/>
  <c r="G538"/>
  <c r="H538" s="1"/>
  <c r="G539"/>
  <c r="H539" s="1"/>
  <c r="G540"/>
  <c r="H540" s="1"/>
  <c r="G541"/>
  <c r="H541" s="1"/>
  <c r="G542"/>
  <c r="H542" s="1"/>
  <c r="G543"/>
  <c r="H543" s="1"/>
  <c r="G544"/>
  <c r="H544" s="1"/>
  <c r="G545"/>
  <c r="H545" s="1"/>
  <c r="G546"/>
  <c r="H546" s="1"/>
  <c r="G547"/>
  <c r="H547" s="1"/>
  <c r="G548"/>
  <c r="H548" s="1"/>
  <c r="G549"/>
  <c r="H549" s="1"/>
  <c r="G550"/>
  <c r="H550" s="1"/>
  <c r="G551"/>
  <c r="H551" s="1"/>
  <c r="G552"/>
  <c r="H552" s="1"/>
  <c r="G553"/>
  <c r="H553" s="1"/>
  <c r="G554"/>
  <c r="H554" s="1"/>
  <c r="G555"/>
  <c r="H555" s="1"/>
  <c r="G556"/>
  <c r="H556" s="1"/>
  <c r="G557"/>
  <c r="H557" s="1"/>
  <c r="G558"/>
  <c r="H558" s="1"/>
  <c r="G559"/>
  <c r="H559" s="1"/>
  <c r="G560"/>
  <c r="H560" s="1"/>
  <c r="G561"/>
  <c r="H561" s="1"/>
  <c r="G562"/>
  <c r="H562" s="1"/>
  <c r="G563"/>
  <c r="H563" s="1"/>
  <c r="G564"/>
  <c r="H564" s="1"/>
  <c r="G565"/>
  <c r="H565" s="1"/>
  <c r="G566"/>
  <c r="H566" s="1"/>
  <c r="G567"/>
  <c r="H567" s="1"/>
  <c r="G568"/>
  <c r="H568" s="1"/>
  <c r="G569"/>
  <c r="H569" s="1"/>
  <c r="G570"/>
  <c r="H570" s="1"/>
  <c r="G571"/>
  <c r="H571" s="1"/>
  <c r="G572"/>
  <c r="H572" s="1"/>
  <c r="G573"/>
  <c r="H573" s="1"/>
  <c r="G574"/>
  <c r="H574" s="1"/>
  <c r="G575"/>
  <c r="H575" s="1"/>
  <c r="G576"/>
  <c r="H576" s="1"/>
  <c r="G577"/>
  <c r="H577" s="1"/>
  <c r="G578"/>
  <c r="H578" s="1"/>
  <c r="G579"/>
  <c r="H579" s="1"/>
  <c r="G580"/>
  <c r="H580" s="1"/>
  <c r="G581"/>
  <c r="H581" s="1"/>
  <c r="G582"/>
  <c r="H582" s="1"/>
  <c r="G583"/>
  <c r="H583" s="1"/>
  <c r="G584"/>
  <c r="H584" s="1"/>
  <c r="G585"/>
  <c r="H585" s="1"/>
  <c r="G586"/>
  <c r="H586" s="1"/>
  <c r="G587"/>
  <c r="H587" s="1"/>
  <c r="G588"/>
  <c r="H588" s="1"/>
  <c r="G589"/>
  <c r="H589" s="1"/>
  <c r="G590"/>
  <c r="H590" s="1"/>
  <c r="G591"/>
  <c r="H591" s="1"/>
  <c r="G592"/>
  <c r="H592" s="1"/>
  <c r="G593"/>
  <c r="H593" s="1"/>
  <c r="G594"/>
  <c r="H594" s="1"/>
  <c r="G595"/>
  <c r="H595" s="1"/>
  <c r="G596"/>
  <c r="H596" s="1"/>
  <c r="G597"/>
  <c r="H597" s="1"/>
  <c r="G598"/>
  <c r="H598" s="1"/>
  <c r="G599"/>
  <c r="H599" s="1"/>
  <c r="G600"/>
  <c r="H600" s="1"/>
  <c r="G601"/>
  <c r="H601" s="1"/>
  <c r="G602"/>
  <c r="H602" s="1"/>
  <c r="G603"/>
  <c r="H603" s="1"/>
  <c r="G604"/>
  <c r="H604" s="1"/>
  <c r="G605"/>
  <c r="H605" s="1"/>
  <c r="G606"/>
  <c r="H606" s="1"/>
  <c r="G607"/>
  <c r="H607" s="1"/>
  <c r="G608"/>
  <c r="H608" s="1"/>
  <c r="G609"/>
  <c r="H609" s="1"/>
  <c r="G610"/>
  <c r="H610" s="1"/>
  <c r="G611"/>
  <c r="H611" s="1"/>
  <c r="G612"/>
  <c r="H612" s="1"/>
  <c r="G613"/>
  <c r="H613" s="1"/>
  <c r="G614"/>
  <c r="H614" s="1"/>
  <c r="G615"/>
  <c r="H615" s="1"/>
  <c r="G616"/>
  <c r="H616" s="1"/>
  <c r="G617"/>
  <c r="H617" s="1"/>
  <c r="G618"/>
  <c r="H618" s="1"/>
  <c r="G619"/>
  <c r="H619" s="1"/>
  <c r="G620"/>
  <c r="H620" s="1"/>
  <c r="G621"/>
  <c r="H621" s="1"/>
  <c r="G622"/>
  <c r="H622" s="1"/>
  <c r="G623"/>
  <c r="H623" s="1"/>
  <c r="G624"/>
  <c r="H624" s="1"/>
  <c r="G625"/>
  <c r="H625" s="1"/>
  <c r="G626"/>
  <c r="H626" s="1"/>
  <c r="G627"/>
  <c r="H627" s="1"/>
  <c r="G628"/>
  <c r="H628" s="1"/>
  <c r="G629"/>
  <c r="H629" s="1"/>
  <c r="G630"/>
  <c r="H630" s="1"/>
  <c r="G631"/>
  <c r="H631" s="1"/>
  <c r="G632"/>
  <c r="H632" s="1"/>
  <c r="G633"/>
  <c r="H633" s="1"/>
  <c r="G634"/>
  <c r="H634" s="1"/>
  <c r="G635"/>
  <c r="H635" s="1"/>
  <c r="G636"/>
  <c r="H636" s="1"/>
  <c r="G637"/>
  <c r="H637" s="1"/>
  <c r="G638"/>
  <c r="H638" s="1"/>
  <c r="G639"/>
  <c r="H639" s="1"/>
  <c r="G640"/>
  <c r="H640" s="1"/>
  <c r="G641"/>
  <c r="H641" s="1"/>
  <c r="G642"/>
  <c r="H642" s="1"/>
  <c r="G643"/>
  <c r="H643" s="1"/>
  <c r="G644"/>
  <c r="H644" s="1"/>
  <c r="G645"/>
  <c r="H645" s="1"/>
  <c r="G646"/>
  <c r="H646" s="1"/>
  <c r="G647"/>
  <c r="H647" s="1"/>
  <c r="G648"/>
  <c r="H648" s="1"/>
  <c r="G649"/>
  <c r="H649" s="1"/>
  <c r="G650"/>
  <c r="H650" s="1"/>
  <c r="G651"/>
  <c r="H651" s="1"/>
  <c r="G652"/>
  <c r="H652" s="1"/>
  <c r="G653"/>
  <c r="H653" s="1"/>
  <c r="G654"/>
  <c r="H654" s="1"/>
  <c r="G655"/>
  <c r="H655" s="1"/>
  <c r="G656"/>
  <c r="H656" s="1"/>
  <c r="G657"/>
  <c r="H657" s="1"/>
  <c r="G658"/>
  <c r="H658" s="1"/>
  <c r="G659"/>
  <c r="H659" s="1"/>
  <c r="G660"/>
  <c r="H660" s="1"/>
  <c r="G661"/>
  <c r="H661" s="1"/>
  <c r="G662"/>
  <c r="H662" s="1"/>
  <c r="G663"/>
  <c r="H663" s="1"/>
  <c r="G664"/>
  <c r="H664" s="1"/>
  <c r="G665"/>
  <c r="H665" s="1"/>
  <c r="G666"/>
  <c r="H666" s="1"/>
  <c r="G667"/>
  <c r="H667" s="1"/>
  <c r="G668"/>
  <c r="H668" s="1"/>
  <c r="G669"/>
  <c r="H669" s="1"/>
  <c r="G670"/>
  <c r="H670" s="1"/>
  <c r="G671"/>
  <c r="H671" s="1"/>
  <c r="G672"/>
  <c r="H672" s="1"/>
  <c r="G673"/>
  <c r="H673" s="1"/>
  <c r="G674"/>
  <c r="H674" s="1"/>
  <c r="G675"/>
  <c r="H675" s="1"/>
  <c r="G676"/>
  <c r="H676" s="1"/>
  <c r="G677"/>
  <c r="H677" s="1"/>
  <c r="G678"/>
  <c r="H678" s="1"/>
  <c r="G679"/>
  <c r="H679" s="1"/>
  <c r="G680"/>
  <c r="H680" s="1"/>
  <c r="G681"/>
  <c r="H681" s="1"/>
  <c r="G682"/>
  <c r="H682" s="1"/>
  <c r="G683"/>
  <c r="H683" s="1"/>
  <c r="G684"/>
  <c r="H684" s="1"/>
  <c r="G685"/>
  <c r="H685" s="1"/>
  <c r="G686"/>
  <c r="H686" s="1"/>
  <c r="G687"/>
  <c r="H687" s="1"/>
  <c r="G688"/>
  <c r="H688" s="1"/>
  <c r="G689"/>
  <c r="H689" s="1"/>
  <c r="G690"/>
  <c r="H690" s="1"/>
  <c r="G691"/>
  <c r="H691" s="1"/>
  <c r="G692"/>
  <c r="H692" s="1"/>
  <c r="G693"/>
  <c r="H693" s="1"/>
  <c r="G694"/>
  <c r="H694" s="1"/>
  <c r="G695"/>
  <c r="H695" s="1"/>
  <c r="G696"/>
  <c r="H696" s="1"/>
  <c r="G697"/>
  <c r="H697" s="1"/>
  <c r="G698"/>
  <c r="H698" s="1"/>
  <c r="G699"/>
  <c r="H699" s="1"/>
  <c r="G700"/>
  <c r="H700" s="1"/>
  <c r="G701"/>
  <c r="H701" s="1"/>
  <c r="G702"/>
  <c r="H702" s="1"/>
  <c r="G703"/>
  <c r="H703" s="1"/>
  <c r="G704"/>
  <c r="H704" s="1"/>
  <c r="G705"/>
  <c r="H705" s="1"/>
  <c r="G706"/>
  <c r="H706" s="1"/>
  <c r="G707"/>
  <c r="H707" s="1"/>
  <c r="G708"/>
  <c r="H708" s="1"/>
  <c r="G709"/>
  <c r="H709" s="1"/>
  <c r="G710"/>
  <c r="H710" s="1"/>
  <c r="G711"/>
  <c r="H711" s="1"/>
  <c r="G712"/>
  <c r="H712" s="1"/>
  <c r="G713"/>
  <c r="H713" s="1"/>
  <c r="G714"/>
  <c r="H714" s="1"/>
  <c r="G715"/>
  <c r="H715" s="1"/>
  <c r="G716"/>
  <c r="H716" s="1"/>
  <c r="G717"/>
  <c r="H717" s="1"/>
  <c r="G718"/>
  <c r="H718" s="1"/>
  <c r="G719"/>
  <c r="H719" s="1"/>
  <c r="G720"/>
  <c r="H720" s="1"/>
  <c r="G721"/>
  <c r="H721" s="1"/>
  <c r="G722"/>
  <c r="H722" s="1"/>
  <c r="G723"/>
  <c r="H723" s="1"/>
  <c r="G724"/>
  <c r="H724" s="1"/>
  <c r="G725"/>
  <c r="H725" s="1"/>
  <c r="G726"/>
  <c r="H726" s="1"/>
  <c r="G727"/>
  <c r="H727" s="1"/>
  <c r="G728"/>
  <c r="H728" s="1"/>
  <c r="G729"/>
  <c r="H729" s="1"/>
  <c r="G730"/>
  <c r="H730" s="1"/>
  <c r="G731"/>
  <c r="H731" s="1"/>
  <c r="G732"/>
  <c r="H732" s="1"/>
  <c r="G733"/>
  <c r="H733" s="1"/>
  <c r="G734"/>
  <c r="H734" s="1"/>
  <c r="G735"/>
  <c r="H735" s="1"/>
  <c r="G736"/>
  <c r="H736" s="1"/>
  <c r="G737"/>
  <c r="H737" s="1"/>
  <c r="G738"/>
  <c r="H738" s="1"/>
  <c r="G739"/>
  <c r="H739" s="1"/>
  <c r="G740"/>
  <c r="H740" s="1"/>
  <c r="G741"/>
  <c r="H741" s="1"/>
  <c r="G742"/>
  <c r="H742" s="1"/>
  <c r="G743"/>
  <c r="H743" s="1"/>
  <c r="G744"/>
  <c r="H744" s="1"/>
  <c r="G745"/>
  <c r="H745" s="1"/>
  <c r="G746"/>
  <c r="H746" s="1"/>
  <c r="G747"/>
  <c r="H747" s="1"/>
  <c r="G748"/>
  <c r="H748" s="1"/>
  <c r="G749"/>
  <c r="H749" s="1"/>
  <c r="G750"/>
  <c r="H750" s="1"/>
  <c r="G751"/>
  <c r="H751" s="1"/>
  <c r="G752"/>
  <c r="H752" s="1"/>
  <c r="G753"/>
  <c r="H753" s="1"/>
  <c r="G754"/>
  <c r="H754" s="1"/>
  <c r="G755"/>
  <c r="H755" s="1"/>
  <c r="G756"/>
  <c r="H756" s="1"/>
  <c r="G757"/>
  <c r="H757" s="1"/>
  <c r="G758"/>
  <c r="H758" s="1"/>
  <c r="G759"/>
  <c r="H759" s="1"/>
  <c r="G760"/>
  <c r="H760" s="1"/>
  <c r="G761"/>
  <c r="H761" s="1"/>
  <c r="G762"/>
  <c r="H762" s="1"/>
  <c r="G763"/>
  <c r="H763" s="1"/>
  <c r="G764"/>
  <c r="H764" s="1"/>
  <c r="G765"/>
  <c r="H765" s="1"/>
  <c r="G766"/>
  <c r="H766" s="1"/>
  <c r="G767"/>
  <c r="H767" s="1"/>
  <c r="G768"/>
  <c r="H768" s="1"/>
  <c r="G769"/>
  <c r="H769" s="1"/>
  <c r="G770"/>
  <c r="H770" s="1"/>
  <c r="G771"/>
  <c r="H771" s="1"/>
  <c r="G772"/>
  <c r="H772" s="1"/>
  <c r="G773"/>
  <c r="H773" s="1"/>
  <c r="G774"/>
  <c r="H774" s="1"/>
  <c r="G775"/>
  <c r="H775" s="1"/>
  <c r="G776"/>
  <c r="H776" s="1"/>
  <c r="G777"/>
  <c r="H777" s="1"/>
  <c r="G778"/>
  <c r="H778" s="1"/>
  <c r="G779"/>
  <c r="H779" s="1"/>
  <c r="G780"/>
  <c r="H780" s="1"/>
  <c r="G781"/>
  <c r="H781" s="1"/>
  <c r="G782"/>
  <c r="H782" s="1"/>
  <c r="G783"/>
  <c r="H783" s="1"/>
  <c r="G784"/>
  <c r="H784" s="1"/>
  <c r="G785"/>
  <c r="H785" s="1"/>
  <c r="G786"/>
  <c r="H786" s="1"/>
  <c r="G787"/>
  <c r="H787" s="1"/>
  <c r="G788"/>
  <c r="H788" s="1"/>
  <c r="G789"/>
  <c r="H789" s="1"/>
  <c r="G790"/>
  <c r="H790" s="1"/>
  <c r="G791"/>
  <c r="H791" s="1"/>
  <c r="G792"/>
  <c r="H792" s="1"/>
  <c r="G793"/>
  <c r="H793" s="1"/>
  <c r="G794"/>
  <c r="H794" s="1"/>
  <c r="G795"/>
  <c r="H795" s="1"/>
  <c r="G796"/>
  <c r="H796" s="1"/>
  <c r="G797"/>
  <c r="H797" s="1"/>
  <c r="G798"/>
  <c r="H798" s="1"/>
  <c r="G799"/>
  <c r="H799" s="1"/>
  <c r="G800"/>
  <c r="H800" s="1"/>
  <c r="G801"/>
  <c r="H801" s="1"/>
  <c r="G802"/>
  <c r="H802" s="1"/>
  <c r="G803"/>
  <c r="H803" s="1"/>
  <c r="G804"/>
  <c r="H804" s="1"/>
  <c r="G805"/>
  <c r="H805" s="1"/>
  <c r="G806"/>
  <c r="H806" s="1"/>
  <c r="G807"/>
  <c r="H807" s="1"/>
  <c r="G808"/>
  <c r="H808" s="1"/>
  <c r="G809"/>
  <c r="H809" s="1"/>
  <c r="G810"/>
  <c r="H810" s="1"/>
  <c r="G811"/>
  <c r="H811" s="1"/>
  <c r="G812"/>
  <c r="H812" s="1"/>
  <c r="G813"/>
  <c r="H813" s="1"/>
  <c r="G814"/>
  <c r="H814" s="1"/>
  <c r="G815"/>
  <c r="H815" s="1"/>
  <c r="G816"/>
  <c r="H816" s="1"/>
  <c r="G817"/>
  <c r="H817" s="1"/>
  <c r="G818"/>
  <c r="H818" s="1"/>
  <c r="G819"/>
  <c r="H819" s="1"/>
  <c r="G820"/>
  <c r="H820" s="1"/>
  <c r="G821"/>
  <c r="H821" s="1"/>
  <c r="G822"/>
  <c r="H822" s="1"/>
  <c r="G823"/>
  <c r="H823" s="1"/>
  <c r="G824"/>
  <c r="H824" s="1"/>
  <c r="G825"/>
  <c r="H825" s="1"/>
  <c r="G826"/>
  <c r="H826" s="1"/>
  <c r="G827"/>
  <c r="H827" s="1"/>
  <c r="G828"/>
  <c r="H828" s="1"/>
  <c r="G829"/>
  <c r="H829" s="1"/>
  <c r="G830"/>
  <c r="H830" s="1"/>
  <c r="G831"/>
  <c r="H831" s="1"/>
  <c r="G832"/>
  <c r="H832" s="1"/>
  <c r="G833"/>
  <c r="H833" s="1"/>
  <c r="G834"/>
  <c r="H834" s="1"/>
  <c r="G835"/>
  <c r="H835" s="1"/>
  <c r="G836"/>
  <c r="H836" s="1"/>
  <c r="G837"/>
  <c r="H837" s="1"/>
  <c r="G838"/>
  <c r="H838" s="1"/>
  <c r="G839"/>
  <c r="H839" s="1"/>
  <c r="G840"/>
  <c r="H840" s="1"/>
  <c r="G841"/>
  <c r="H841" s="1"/>
  <c r="G842"/>
  <c r="H842" s="1"/>
  <c r="G843"/>
  <c r="H843" s="1"/>
  <c r="G844"/>
  <c r="H844" s="1"/>
  <c r="G845"/>
  <c r="H845" s="1"/>
  <c r="G846"/>
  <c r="H846" s="1"/>
  <c r="G847"/>
  <c r="H847" s="1"/>
  <c r="G848"/>
  <c r="H848" s="1"/>
  <c r="G849"/>
  <c r="H849" s="1"/>
  <c r="G850"/>
  <c r="H850" s="1"/>
  <c r="G851"/>
  <c r="H851" s="1"/>
  <c r="G852"/>
  <c r="H852" s="1"/>
  <c r="G853"/>
  <c r="H853" s="1"/>
  <c r="G854"/>
  <c r="H854" s="1"/>
  <c r="G855"/>
  <c r="H855" s="1"/>
  <c r="G856"/>
  <c r="H856" s="1"/>
  <c r="G857"/>
  <c r="H857" s="1"/>
  <c r="G858"/>
  <c r="H858" s="1"/>
  <c r="G859"/>
  <c r="H859" s="1"/>
  <c r="G860"/>
  <c r="H860" s="1"/>
  <c r="G861"/>
  <c r="H861" s="1"/>
  <c r="G862"/>
  <c r="H862" s="1"/>
  <c r="G863"/>
  <c r="H863" s="1"/>
  <c r="G864"/>
  <c r="H864" s="1"/>
  <c r="G865"/>
  <c r="H865" s="1"/>
  <c r="G866"/>
  <c r="H866" s="1"/>
  <c r="G867"/>
  <c r="H867" s="1"/>
  <c r="G868"/>
  <c r="H868" s="1"/>
  <c r="G869"/>
  <c r="H869" s="1"/>
  <c r="G870"/>
  <c r="H870" s="1"/>
  <c r="G871"/>
  <c r="H871" s="1"/>
  <c r="G872"/>
  <c r="H872" s="1"/>
  <c r="G873"/>
  <c r="H873" s="1"/>
  <c r="G874"/>
  <c r="H874" s="1"/>
  <c r="G875"/>
  <c r="H875" s="1"/>
  <c r="G876"/>
  <c r="H876" s="1"/>
  <c r="G877"/>
  <c r="H877" s="1"/>
  <c r="G878"/>
  <c r="H878" s="1"/>
  <c r="G879"/>
  <c r="H879" s="1"/>
  <c r="G880"/>
  <c r="H880" s="1"/>
  <c r="G881"/>
  <c r="H881" s="1"/>
  <c r="G882"/>
  <c r="H882" s="1"/>
  <c r="G883"/>
  <c r="H883" s="1"/>
  <c r="G884"/>
  <c r="H884" s="1"/>
  <c r="G885"/>
  <c r="H885" s="1"/>
  <c r="G886"/>
  <c r="H886" s="1"/>
  <c r="G887"/>
  <c r="H887" s="1"/>
  <c r="G888"/>
  <c r="H888" s="1"/>
  <c r="G889"/>
  <c r="H889" s="1"/>
  <c r="G890"/>
  <c r="H890" s="1"/>
  <c r="G891"/>
  <c r="H891" s="1"/>
  <c r="G892"/>
  <c r="H892" s="1"/>
  <c r="G893"/>
  <c r="H893" s="1"/>
  <c r="G894"/>
  <c r="H894" s="1"/>
  <c r="G895"/>
  <c r="H895" s="1"/>
  <c r="G896"/>
  <c r="H896" s="1"/>
  <c r="G897"/>
  <c r="H897" s="1"/>
  <c r="G898"/>
  <c r="H898" s="1"/>
  <c r="G899"/>
  <c r="H899" s="1"/>
  <c r="G900"/>
  <c r="H900" s="1"/>
  <c r="G901"/>
  <c r="H901" s="1"/>
  <c r="G902"/>
  <c r="H902" s="1"/>
  <c r="G903"/>
  <c r="H903" s="1"/>
  <c r="G904"/>
  <c r="H904" s="1"/>
  <c r="G905"/>
  <c r="H905" s="1"/>
  <c r="G906"/>
  <c r="H906" s="1"/>
  <c r="G907"/>
  <c r="H907" s="1"/>
  <c r="G908"/>
  <c r="H908" s="1"/>
  <c r="G909"/>
  <c r="H909" s="1"/>
  <c r="G910"/>
  <c r="H910" s="1"/>
  <c r="G911"/>
  <c r="H911" s="1"/>
  <c r="G912"/>
  <c r="H912" s="1"/>
  <c r="G913"/>
  <c r="H913" s="1"/>
  <c r="G914"/>
  <c r="H914" s="1"/>
  <c r="G915"/>
  <c r="H915" s="1"/>
  <c r="G916"/>
  <c r="H916" s="1"/>
  <c r="G917"/>
  <c r="H917" s="1"/>
  <c r="G918"/>
  <c r="H918" s="1"/>
  <c r="G919"/>
  <c r="H919" s="1"/>
  <c r="G920"/>
  <c r="H920" s="1"/>
  <c r="G921"/>
  <c r="H921" s="1"/>
  <c r="G922"/>
  <c r="H922" s="1"/>
  <c r="G923"/>
  <c r="H923" s="1"/>
  <c r="G924"/>
  <c r="H924" s="1"/>
  <c r="G925"/>
  <c r="H925" s="1"/>
  <c r="G926"/>
  <c r="H926" s="1"/>
  <c r="G927"/>
  <c r="H927" s="1"/>
  <c r="G928"/>
  <c r="H928" s="1"/>
  <c r="G929"/>
  <c r="H929" s="1"/>
  <c r="G930"/>
  <c r="H930" s="1"/>
  <c r="G931"/>
  <c r="H931" s="1"/>
  <c r="G932"/>
  <c r="H932" s="1"/>
  <c r="G933"/>
  <c r="H933" s="1"/>
  <c r="G934"/>
  <c r="H934" s="1"/>
  <c r="G935"/>
  <c r="H935" s="1"/>
  <c r="G936"/>
  <c r="H936" s="1"/>
  <c r="G937"/>
  <c r="H937" s="1"/>
  <c r="G938"/>
  <c r="H938" s="1"/>
  <c r="G939"/>
  <c r="H939" s="1"/>
  <c r="G940"/>
  <c r="H940" s="1"/>
  <c r="G941"/>
  <c r="H941" s="1"/>
  <c r="G942"/>
  <c r="H942" s="1"/>
  <c r="G943"/>
  <c r="H943" s="1"/>
  <c r="G944"/>
  <c r="H944" s="1"/>
  <c r="G945"/>
  <c r="H945" s="1"/>
  <c r="G946"/>
  <c r="H946" s="1"/>
  <c r="G947"/>
  <c r="H947" s="1"/>
  <c r="G948"/>
  <c r="H948" s="1"/>
  <c r="G949"/>
  <c r="H949" s="1"/>
  <c r="G950"/>
  <c r="H950" s="1"/>
  <c r="G951"/>
  <c r="H951" s="1"/>
  <c r="G952"/>
  <c r="H952" s="1"/>
  <c r="G953"/>
  <c r="H953" s="1"/>
  <c r="G954"/>
  <c r="H954" s="1"/>
  <c r="G955"/>
  <c r="H955" s="1"/>
  <c r="G956"/>
  <c r="H956" s="1"/>
  <c r="G957"/>
  <c r="H957" s="1"/>
  <c r="G958"/>
  <c r="H958" s="1"/>
  <c r="G959"/>
  <c r="H959" s="1"/>
  <c r="G960"/>
  <c r="H960" s="1"/>
  <c r="G961"/>
  <c r="H961" s="1"/>
  <c r="G962"/>
  <c r="H962" s="1"/>
  <c r="G963"/>
  <c r="H963" s="1"/>
  <c r="G964"/>
  <c r="H964" s="1"/>
  <c r="G965"/>
  <c r="H965" s="1"/>
  <c r="G966"/>
  <c r="H966" s="1"/>
  <c r="G967"/>
  <c r="H967" s="1"/>
  <c r="G968"/>
  <c r="H968" s="1"/>
  <c r="G969"/>
  <c r="H969" s="1"/>
  <c r="G970"/>
  <c r="H970" s="1"/>
  <c r="G971"/>
  <c r="H971" s="1"/>
  <c r="G972"/>
  <c r="H972" s="1"/>
  <c r="G973"/>
  <c r="H973" s="1"/>
  <c r="G974"/>
  <c r="H974" s="1"/>
  <c r="G975"/>
  <c r="H975" s="1"/>
  <c r="G976"/>
  <c r="H976" s="1"/>
  <c r="G977"/>
  <c r="H977" s="1"/>
  <c r="G978"/>
  <c r="H978" s="1"/>
  <c r="G979"/>
  <c r="H979" s="1"/>
  <c r="G981"/>
  <c r="H981" s="1"/>
  <c r="G982"/>
  <c r="H982" s="1"/>
  <c r="G983"/>
  <c r="H983" s="1"/>
  <c r="G984"/>
  <c r="H984" s="1"/>
  <c r="G985"/>
  <c r="H985" s="1"/>
  <c r="G986"/>
  <c r="H986" s="1"/>
  <c r="G987"/>
  <c r="H987" s="1"/>
  <c r="G988"/>
  <c r="H988" s="1"/>
  <c r="G989"/>
  <c r="H989" s="1"/>
  <c r="G990"/>
  <c r="H990" s="1"/>
  <c r="G991"/>
  <c r="H991" s="1"/>
  <c r="G992"/>
  <c r="H992" s="1"/>
  <c r="G993"/>
  <c r="H993" s="1"/>
  <c r="G994"/>
  <c r="H994" s="1"/>
  <c r="G995"/>
  <c r="H995" s="1"/>
  <c r="G996"/>
  <c r="H996" s="1"/>
  <c r="G997"/>
  <c r="H997" s="1"/>
  <c r="G998"/>
  <c r="H998" s="1"/>
  <c r="G999"/>
  <c r="H999" s="1"/>
  <c r="G1000"/>
  <c r="H1000" s="1"/>
  <c r="G1001"/>
  <c r="H1001" s="1"/>
  <c r="G1002"/>
  <c r="H1002" s="1"/>
  <c r="G1003"/>
  <c r="H1003" s="1"/>
  <c r="G1004"/>
  <c r="H1004" s="1"/>
  <c r="G1005"/>
  <c r="H1005" s="1"/>
  <c r="G1006"/>
  <c r="H1006" s="1"/>
  <c r="G1007"/>
  <c r="H1007" s="1"/>
  <c r="G1008"/>
  <c r="H1008" s="1"/>
  <c r="G1009"/>
  <c r="H1009" s="1"/>
  <c r="G1010"/>
  <c r="H1010" s="1"/>
  <c r="G1011"/>
  <c r="H1011" s="1"/>
  <c r="G1012"/>
  <c r="H1012" s="1"/>
  <c r="G1013"/>
  <c r="H1013" s="1"/>
  <c r="G1014"/>
  <c r="H1014" s="1"/>
  <c r="G1015"/>
  <c r="H1015" s="1"/>
  <c r="G1016"/>
  <c r="H1016" s="1"/>
  <c r="G1017"/>
  <c r="H1017" s="1"/>
  <c r="G1018"/>
  <c r="H1018" s="1"/>
  <c r="G1019"/>
  <c r="H1019" s="1"/>
  <c r="G1020"/>
  <c r="H1020" s="1"/>
  <c r="G1021"/>
  <c r="H1021" s="1"/>
  <c r="G1022"/>
  <c r="H1022" s="1"/>
  <c r="G1023"/>
  <c r="H1023" s="1"/>
  <c r="G1024"/>
  <c r="H1024" s="1"/>
  <c r="G1025"/>
  <c r="H1025" s="1"/>
  <c r="G1026"/>
  <c r="H1026" s="1"/>
  <c r="G1027"/>
  <c r="H1027" s="1"/>
  <c r="G1028"/>
  <c r="H1028" s="1"/>
  <c r="G1029"/>
  <c r="H1029" s="1"/>
  <c r="G1030"/>
  <c r="H1030" s="1"/>
  <c r="G1031"/>
  <c r="H1031" s="1"/>
  <c r="G1032"/>
  <c r="H1032" s="1"/>
  <c r="G1033"/>
  <c r="H1033" s="1"/>
  <c r="G1034"/>
  <c r="H1034" s="1"/>
  <c r="G1035"/>
  <c r="H1035" s="1"/>
  <c r="G1036"/>
  <c r="H1036" s="1"/>
  <c r="G1037"/>
  <c r="H1037" s="1"/>
  <c r="G1038"/>
  <c r="H1038" s="1"/>
  <c r="G1039"/>
  <c r="H1039" s="1"/>
  <c r="G1040"/>
  <c r="H1040" s="1"/>
  <c r="G1041"/>
  <c r="H1041" s="1"/>
  <c r="G1042"/>
  <c r="H1042" s="1"/>
  <c r="G1043"/>
  <c r="H1043" s="1"/>
  <c r="G1044"/>
  <c r="H1044" s="1"/>
  <c r="G1045"/>
  <c r="H1045" s="1"/>
  <c r="G1046"/>
  <c r="H1046" s="1"/>
  <c r="G1047"/>
  <c r="H1047" s="1"/>
  <c r="G1048"/>
  <c r="H1048" s="1"/>
  <c r="G1049"/>
  <c r="H1049" s="1"/>
  <c r="G1050"/>
  <c r="H1050" s="1"/>
  <c r="G1051"/>
  <c r="H1051" s="1"/>
  <c r="G1052"/>
  <c r="H1052" s="1"/>
  <c r="G1053"/>
  <c r="H1053" s="1"/>
  <c r="G1054"/>
  <c r="H1054" s="1"/>
  <c r="G1055"/>
  <c r="H1055" s="1"/>
  <c r="G1056"/>
  <c r="H1056" s="1"/>
  <c r="G1057"/>
  <c r="H1057" s="1"/>
  <c r="G1058"/>
  <c r="H1058" s="1"/>
  <c r="G1059"/>
  <c r="H1059" s="1"/>
  <c r="G1060"/>
  <c r="H1060" s="1"/>
  <c r="G1061"/>
  <c r="H1061" s="1"/>
  <c r="G1062"/>
  <c r="H1062" s="1"/>
  <c r="G1063"/>
  <c r="H1063" s="1"/>
  <c r="G1064"/>
  <c r="H1064" s="1"/>
  <c r="G1065"/>
  <c r="H1065" s="1"/>
  <c r="G1066"/>
  <c r="H1066" s="1"/>
  <c r="G1067"/>
  <c r="H1067" s="1"/>
  <c r="G1068"/>
  <c r="H1068" s="1"/>
  <c r="G1069"/>
  <c r="H1069" s="1"/>
  <c r="G1070"/>
  <c r="H1070" s="1"/>
  <c r="G1071"/>
  <c r="H1071" s="1"/>
  <c r="G1072"/>
  <c r="H1072" s="1"/>
  <c r="G1073"/>
  <c r="H1073" s="1"/>
  <c r="G1074"/>
  <c r="H1074" s="1"/>
  <c r="G1075"/>
  <c r="H1075" s="1"/>
  <c r="G1076"/>
  <c r="H1076" s="1"/>
  <c r="G1077"/>
  <c r="H1077" s="1"/>
  <c r="G1078"/>
  <c r="H1078" s="1"/>
  <c r="G1079"/>
  <c r="H1079" s="1"/>
  <c r="G1080"/>
  <c r="H1080" s="1"/>
  <c r="G1081"/>
  <c r="H1081" s="1"/>
  <c r="G1082"/>
  <c r="H1082" s="1"/>
  <c r="G1083"/>
  <c r="H1083" s="1"/>
  <c r="G1084"/>
  <c r="H1084" s="1"/>
  <c r="G1085"/>
  <c r="H1085" s="1"/>
  <c r="G1086"/>
  <c r="H1086" s="1"/>
  <c r="G1087"/>
  <c r="H1087" s="1"/>
  <c r="G1088"/>
  <c r="H1088" s="1"/>
  <c r="G1089"/>
  <c r="H1089" s="1"/>
  <c r="G1090"/>
  <c r="H1090" s="1"/>
  <c r="G1091"/>
  <c r="H1091" s="1"/>
  <c r="G1092"/>
  <c r="H1092" s="1"/>
  <c r="G1093"/>
  <c r="H1093" s="1"/>
  <c r="G1094"/>
  <c r="H1094" s="1"/>
  <c r="G1095"/>
  <c r="H1095" s="1"/>
  <c r="G1096"/>
  <c r="H1096" s="1"/>
  <c r="G1097"/>
  <c r="H1097" s="1"/>
  <c r="G1098"/>
  <c r="H1098" s="1"/>
  <c r="G1099"/>
  <c r="H1099" s="1"/>
  <c r="G1100"/>
  <c r="H1100" s="1"/>
  <c r="G1101"/>
  <c r="H1101" s="1"/>
  <c r="G1102"/>
  <c r="H1102" s="1"/>
  <c r="G1103"/>
  <c r="H1103" s="1"/>
  <c r="G1104"/>
  <c r="H1104" s="1"/>
  <c r="G1105"/>
  <c r="H1105" s="1"/>
  <c r="G1106"/>
  <c r="H1106" s="1"/>
  <c r="G1107"/>
  <c r="H1107" s="1"/>
  <c r="G1108"/>
  <c r="H1108" s="1"/>
  <c r="G1109"/>
  <c r="H1109" s="1"/>
  <c r="G1110"/>
  <c r="H1110" s="1"/>
  <c r="G1111"/>
  <c r="H1111" s="1"/>
  <c r="G1112"/>
  <c r="H1112" s="1"/>
  <c r="G1113"/>
  <c r="H1113" s="1"/>
  <c r="G1114"/>
  <c r="H1114" s="1"/>
  <c r="G1115"/>
  <c r="H1115" s="1"/>
  <c r="G1116"/>
  <c r="H1116" s="1"/>
  <c r="G1117"/>
  <c r="H1117" s="1"/>
  <c r="G1118"/>
  <c r="H1118" s="1"/>
  <c r="G1119"/>
  <c r="H1119" s="1"/>
  <c r="G1120"/>
  <c r="H1120" s="1"/>
  <c r="G1121"/>
  <c r="H1121" s="1"/>
  <c r="G1122"/>
  <c r="H1122" s="1"/>
  <c r="G1123"/>
  <c r="H1123" s="1"/>
  <c r="G1124"/>
  <c r="H1124" s="1"/>
  <c r="G1125"/>
  <c r="H1125" s="1"/>
  <c r="G1126"/>
  <c r="H1126" s="1"/>
  <c r="G1127"/>
  <c r="H1127" s="1"/>
  <c r="G1128"/>
  <c r="H1128" s="1"/>
  <c r="G1129"/>
  <c r="H1129" s="1"/>
  <c r="G1130"/>
  <c r="H1130" s="1"/>
  <c r="G1131"/>
  <c r="H1131" s="1"/>
  <c r="G1132"/>
  <c r="H1132" s="1"/>
  <c r="G1133"/>
  <c r="H1133" s="1"/>
  <c r="G1134"/>
  <c r="H1134" s="1"/>
  <c r="G1135"/>
  <c r="H1135" s="1"/>
  <c r="G1136"/>
  <c r="H1136" s="1"/>
  <c r="G1137"/>
  <c r="H1137" s="1"/>
  <c r="G1138"/>
  <c r="H1138" s="1"/>
  <c r="G1139"/>
  <c r="H1139" s="1"/>
  <c r="G1140"/>
  <c r="H1140" s="1"/>
  <c r="G1141"/>
  <c r="H1141" s="1"/>
  <c r="G1142"/>
  <c r="H1142" s="1"/>
  <c r="G1143"/>
  <c r="H1143" s="1"/>
  <c r="G1144"/>
  <c r="H1144" s="1"/>
  <c r="G1145"/>
  <c r="H1145" s="1"/>
  <c r="G1146"/>
  <c r="H1146" s="1"/>
  <c r="G1147"/>
  <c r="H1147" s="1"/>
  <c r="G1148"/>
  <c r="H1148" s="1"/>
  <c r="G1149"/>
  <c r="H1149" s="1"/>
  <c r="G1150"/>
  <c r="H1150" s="1"/>
  <c r="G1151"/>
  <c r="H1151" s="1"/>
  <c r="G1152"/>
  <c r="H1152" s="1"/>
  <c r="G1153"/>
  <c r="H1153" s="1"/>
  <c r="G1154"/>
  <c r="H1154" s="1"/>
  <c r="G1155"/>
  <c r="H1155" s="1"/>
  <c r="G1156"/>
  <c r="H1156" s="1"/>
  <c r="G1157"/>
  <c r="H1157" s="1"/>
  <c r="G1158"/>
  <c r="H1158" s="1"/>
  <c r="G1159"/>
  <c r="H1159" s="1"/>
  <c r="G1160"/>
  <c r="H1160" s="1"/>
  <c r="G1161"/>
  <c r="H1161" s="1"/>
  <c r="G1162"/>
  <c r="H1162" s="1"/>
  <c r="G1163"/>
  <c r="H1163" s="1"/>
  <c r="G1164"/>
  <c r="H1164" s="1"/>
  <c r="G1165"/>
  <c r="H1165" s="1"/>
  <c r="G1166"/>
  <c r="H1166" s="1"/>
  <c r="G1167"/>
  <c r="H1167" s="1"/>
  <c r="G1168"/>
  <c r="H1168" s="1"/>
  <c r="G1169"/>
  <c r="H1169" s="1"/>
  <c r="G1170"/>
  <c r="H1170" s="1"/>
  <c r="G1171"/>
  <c r="H1171" s="1"/>
  <c r="G1172"/>
  <c r="H1172" s="1"/>
  <c r="G1173"/>
  <c r="H1173" s="1"/>
  <c r="G1174"/>
  <c r="H1174" s="1"/>
  <c r="G1175"/>
  <c r="H1175" s="1"/>
  <c r="G1176"/>
  <c r="H1176" s="1"/>
  <c r="G1177"/>
  <c r="H1177" s="1"/>
  <c r="G1178"/>
  <c r="H1178" s="1"/>
  <c r="G1179"/>
  <c r="H1179" s="1"/>
  <c r="G1180"/>
  <c r="H1180" s="1"/>
  <c r="G1181"/>
  <c r="H1181" s="1"/>
  <c r="G1182"/>
  <c r="H1182" s="1"/>
  <c r="G1183"/>
  <c r="H1183" s="1"/>
  <c r="G1184"/>
  <c r="H1184" s="1"/>
  <c r="G1185"/>
  <c r="H1185" s="1"/>
  <c r="G1186"/>
  <c r="H1186" s="1"/>
  <c r="G1187"/>
  <c r="H1187" s="1"/>
  <c r="G1188"/>
  <c r="H1188" s="1"/>
  <c r="G1189"/>
  <c r="H1189" s="1"/>
  <c r="G1190"/>
  <c r="H1190" s="1"/>
  <c r="G1191"/>
  <c r="H1191" s="1"/>
  <c r="G1192"/>
  <c r="H1192" s="1"/>
  <c r="G1193"/>
  <c r="H1193" s="1"/>
  <c r="G1194"/>
  <c r="H1194" s="1"/>
  <c r="G1195"/>
  <c r="H1195" s="1"/>
  <c r="G1196"/>
  <c r="H1196" s="1"/>
  <c r="G1197"/>
  <c r="H1197" s="1"/>
  <c r="G1198"/>
  <c r="H1198" s="1"/>
  <c r="G1199"/>
  <c r="H1199" s="1"/>
  <c r="G1200"/>
  <c r="H1200" s="1"/>
  <c r="G1201"/>
  <c r="H1201" s="1"/>
  <c r="G1202"/>
  <c r="H1202" s="1"/>
  <c r="G1203"/>
  <c r="H1203" s="1"/>
  <c r="G1204"/>
  <c r="H1204" s="1"/>
  <c r="G1205"/>
  <c r="H1205" s="1"/>
  <c r="G1206"/>
  <c r="H1206" s="1"/>
  <c r="G1207"/>
  <c r="H1207" s="1"/>
  <c r="G1208"/>
  <c r="H1208" s="1"/>
  <c r="G1209"/>
  <c r="H1209" s="1"/>
  <c r="G1210"/>
  <c r="H1210" s="1"/>
  <c r="G1211"/>
  <c r="H1211" s="1"/>
  <c r="G1212"/>
  <c r="H1212" s="1"/>
  <c r="G1213"/>
  <c r="H1213" s="1"/>
  <c r="G1214"/>
  <c r="H1214" s="1"/>
  <c r="G1215"/>
  <c r="H1215" s="1"/>
  <c r="G1216"/>
  <c r="H1216" s="1"/>
  <c r="G1217"/>
  <c r="H1217" s="1"/>
  <c r="G1218"/>
  <c r="H1218" s="1"/>
  <c r="G1219"/>
  <c r="H1219" s="1"/>
  <c r="G1220"/>
  <c r="H1220" s="1"/>
  <c r="G1221"/>
  <c r="H1221" s="1"/>
  <c r="G1222"/>
  <c r="H1222" s="1"/>
  <c r="G1223"/>
  <c r="H1223" s="1"/>
  <c r="G1224"/>
  <c r="H1224" s="1"/>
  <c r="G1225"/>
  <c r="H1225" s="1"/>
  <c r="G1226"/>
  <c r="H1226" s="1"/>
  <c r="G1227"/>
  <c r="H1227" s="1"/>
  <c r="G1228"/>
  <c r="H1228" s="1"/>
  <c r="G1229"/>
  <c r="H1229" s="1"/>
  <c r="G1230"/>
  <c r="H1230" s="1"/>
  <c r="G1231"/>
  <c r="H1231" s="1"/>
  <c r="G1232"/>
  <c r="H1232" s="1"/>
  <c r="G1233"/>
  <c r="H1233" s="1"/>
  <c r="G1234"/>
  <c r="H1234" s="1"/>
  <c r="G1235"/>
  <c r="H1235" s="1"/>
  <c r="G1236"/>
  <c r="H1236" s="1"/>
  <c r="G1237"/>
  <c r="H1237" s="1"/>
  <c r="G1238"/>
  <c r="H1238" s="1"/>
  <c r="G1239"/>
  <c r="H1239" s="1"/>
  <c r="G1240"/>
  <c r="H1240" s="1"/>
  <c r="G1241"/>
  <c r="H1241" s="1"/>
  <c r="G1242"/>
  <c r="H1242" s="1"/>
  <c r="G1243"/>
  <c r="H1243" s="1"/>
  <c r="G1244"/>
  <c r="H1244" s="1"/>
  <c r="G1245"/>
  <c r="H1245" s="1"/>
  <c r="G1246"/>
  <c r="H1246" s="1"/>
  <c r="G1247"/>
  <c r="H1247" s="1"/>
  <c r="G1248"/>
  <c r="H1248" s="1"/>
  <c r="G1249"/>
  <c r="H1249" s="1"/>
  <c r="G1250"/>
  <c r="H1250" s="1"/>
  <c r="G1251"/>
  <c r="H1251" s="1"/>
  <c r="G1252"/>
  <c r="H1252" s="1"/>
  <c r="G1253"/>
  <c r="H1253" s="1"/>
  <c r="G1254"/>
  <c r="H1254" s="1"/>
  <c r="G1255"/>
  <c r="H1255" s="1"/>
  <c r="G1256"/>
  <c r="H1256" s="1"/>
  <c r="G1257"/>
  <c r="H1257" s="1"/>
  <c r="G1258"/>
  <c r="H1258" s="1"/>
  <c r="G1259"/>
  <c r="H1259" s="1"/>
  <c r="G1260"/>
  <c r="H1260" s="1"/>
  <c r="G1261"/>
  <c r="H1261" s="1"/>
  <c r="G1262"/>
  <c r="H1262" s="1"/>
  <c r="G1263"/>
  <c r="H1263" s="1"/>
  <c r="G1264"/>
  <c r="H1264" s="1"/>
  <c r="G1265"/>
  <c r="H1265" s="1"/>
  <c r="G1266"/>
  <c r="H1266" s="1"/>
  <c r="G1267"/>
  <c r="H1267" s="1"/>
  <c r="G1268"/>
  <c r="H1268" s="1"/>
  <c r="G1269"/>
  <c r="H1269" s="1"/>
  <c r="G1270"/>
  <c r="H1270" s="1"/>
  <c r="G1271"/>
  <c r="H1271" s="1"/>
  <c r="G1272"/>
  <c r="H1272" s="1"/>
  <c r="G1273"/>
  <c r="H1273" s="1"/>
  <c r="G1274"/>
  <c r="H1274" s="1"/>
  <c r="G1275"/>
  <c r="H1275" s="1"/>
  <c r="G1276"/>
  <c r="H1276" s="1"/>
  <c r="G1277"/>
  <c r="H1277" s="1"/>
  <c r="G1278"/>
  <c r="H1278" s="1"/>
  <c r="G1279"/>
  <c r="H1279" s="1"/>
  <c r="G1280"/>
  <c r="H1280" s="1"/>
  <c r="G1281"/>
  <c r="H1281" s="1"/>
  <c r="G1282"/>
  <c r="H1282" s="1"/>
  <c r="G1283"/>
  <c r="H1283" s="1"/>
  <c r="G1284"/>
  <c r="H1284" s="1"/>
  <c r="G1285"/>
  <c r="H1285" s="1"/>
  <c r="G1286"/>
  <c r="H1286" s="1"/>
  <c r="G1287"/>
  <c r="H1287" s="1"/>
  <c r="G1288"/>
  <c r="H1288" s="1"/>
  <c r="G1289"/>
  <c r="H1289" s="1"/>
  <c r="H1290"/>
  <c r="G1291"/>
  <c r="H1291" s="1"/>
  <c r="G1292"/>
  <c r="H1292" s="1"/>
  <c r="G1293"/>
  <c r="H1293" s="1"/>
  <c r="G1294"/>
  <c r="H1294" s="1"/>
  <c r="G1295"/>
  <c r="H1295" s="1"/>
  <c r="G1296"/>
  <c r="H1296" s="1"/>
  <c r="G1297"/>
  <c r="H1297" s="1"/>
  <c r="G1298"/>
  <c r="H1298" s="1"/>
  <c r="G1299"/>
  <c r="H1299" s="1"/>
  <c r="G1300"/>
  <c r="H1300" s="1"/>
  <c r="G1301"/>
  <c r="H1301" s="1"/>
  <c r="G1302"/>
  <c r="H1302" s="1"/>
  <c r="G1303"/>
  <c r="H1303" s="1"/>
  <c r="G1304"/>
  <c r="H1304" s="1"/>
  <c r="G1305"/>
  <c r="H1305" s="1"/>
  <c r="G1306"/>
  <c r="H1306" s="1"/>
  <c r="G1307"/>
  <c r="H1307" s="1"/>
  <c r="G1308"/>
  <c r="H1308" s="1"/>
  <c r="G1309"/>
  <c r="H1309" s="1"/>
  <c r="G1310"/>
  <c r="H1310" s="1"/>
  <c r="G1311"/>
  <c r="H1311" s="1"/>
  <c r="G1312"/>
  <c r="H1312" s="1"/>
  <c r="G1313"/>
  <c r="H1313" s="1"/>
  <c r="G1314"/>
  <c r="H1314" s="1"/>
  <c r="G1315"/>
  <c r="H1315" s="1"/>
  <c r="G1316"/>
  <c r="H1316" s="1"/>
  <c r="G1317"/>
  <c r="H1317" s="1"/>
  <c r="G1318"/>
  <c r="H1318" s="1"/>
  <c r="G1319"/>
  <c r="H1319" s="1"/>
  <c r="G1320"/>
  <c r="H1320" s="1"/>
  <c r="G1321"/>
  <c r="H1321" s="1"/>
  <c r="G1322"/>
  <c r="H1322" s="1"/>
  <c r="G1323"/>
  <c r="H1323" s="1"/>
  <c r="G1324"/>
  <c r="H1324" s="1"/>
  <c r="G1325"/>
  <c r="H1325" s="1"/>
  <c r="G1326"/>
  <c r="H1326" s="1"/>
  <c r="G1327"/>
  <c r="H1327" s="1"/>
  <c r="G1328"/>
  <c r="H1328" s="1"/>
  <c r="G1329"/>
  <c r="H1329" s="1"/>
  <c r="G1330"/>
  <c r="H1330" s="1"/>
  <c r="G1331"/>
  <c r="H1331" s="1"/>
  <c r="G1332"/>
  <c r="H1332" s="1"/>
  <c r="G1333"/>
  <c r="H1333" s="1"/>
  <c r="G1334"/>
  <c r="H1334" s="1"/>
  <c r="G1335"/>
  <c r="H1335" s="1"/>
  <c r="G1336"/>
  <c r="H1336" s="1"/>
  <c r="G1337"/>
  <c r="H1337" s="1"/>
  <c r="G1338"/>
  <c r="H1338" s="1"/>
  <c r="G1339"/>
  <c r="H1339" s="1"/>
  <c r="G1340"/>
  <c r="H1340" s="1"/>
  <c r="G1341"/>
  <c r="H1341" s="1"/>
  <c r="G1342"/>
  <c r="H1342" s="1"/>
  <c r="G1343"/>
  <c r="H1343" s="1"/>
  <c r="G1344"/>
  <c r="H1344" s="1"/>
  <c r="G1345"/>
  <c r="H1345" s="1"/>
  <c r="G1346"/>
  <c r="H1346" s="1"/>
  <c r="G1347"/>
  <c r="H1347" s="1"/>
  <c r="G1348"/>
  <c r="H1348" s="1"/>
  <c r="G1349"/>
  <c r="H1349" s="1"/>
  <c r="G1350"/>
  <c r="H1350" s="1"/>
  <c r="G1351"/>
  <c r="H1351" s="1"/>
  <c r="G1352"/>
  <c r="H1352" s="1"/>
  <c r="G1353"/>
  <c r="H1353" s="1"/>
  <c r="G1354"/>
  <c r="H1354" s="1"/>
  <c r="G1355"/>
  <c r="H1355" s="1"/>
  <c r="G1356"/>
  <c r="H1356" s="1"/>
  <c r="G1357"/>
  <c r="H1357" s="1"/>
  <c r="G1358"/>
  <c r="H1358" s="1"/>
  <c r="G1359"/>
  <c r="H1359" s="1"/>
  <c r="G1360"/>
  <c r="H1360" s="1"/>
  <c r="G1361"/>
  <c r="H1361" s="1"/>
  <c r="G1362"/>
  <c r="H1362" s="1"/>
  <c r="G1363"/>
  <c r="H1363" s="1"/>
  <c r="G1364"/>
  <c r="H1364" s="1"/>
  <c r="G1365"/>
  <c r="H1365" s="1"/>
  <c r="G1366"/>
  <c r="H1366" s="1"/>
  <c r="G1367"/>
  <c r="H1367" s="1"/>
  <c r="G1368"/>
  <c r="H1368" s="1"/>
  <c r="G1369"/>
  <c r="H1369" s="1"/>
  <c r="G1370"/>
  <c r="H1370" s="1"/>
  <c r="G1371"/>
  <c r="H1371" s="1"/>
  <c r="G1372"/>
  <c r="H1372" s="1"/>
  <c r="G1373"/>
  <c r="H1373" s="1"/>
  <c r="G1374"/>
  <c r="H1374" s="1"/>
  <c r="G1375"/>
  <c r="H1375" s="1"/>
  <c r="G1376"/>
  <c r="H1376" s="1"/>
  <c r="G1377"/>
  <c r="H1377" s="1"/>
  <c r="G1378"/>
  <c r="H1378" s="1"/>
  <c r="G1379"/>
  <c r="H1379" s="1"/>
  <c r="G1380"/>
  <c r="H1380" s="1"/>
  <c r="G1381"/>
  <c r="H1381" s="1"/>
  <c r="G1382"/>
  <c r="H1382" s="1"/>
  <c r="G1383"/>
  <c r="H1383" s="1"/>
  <c r="G1384"/>
  <c r="H1384" s="1"/>
  <c r="G1385"/>
  <c r="H1385" s="1"/>
  <c r="G1386"/>
  <c r="H1386" s="1"/>
  <c r="G1387"/>
  <c r="H1387" s="1"/>
  <c r="G1388"/>
  <c r="H1388" s="1"/>
  <c r="G1389"/>
  <c r="H1389" s="1"/>
  <c r="G1390"/>
  <c r="H1390" s="1"/>
  <c r="G1391"/>
  <c r="H1391" s="1"/>
  <c r="G1392"/>
  <c r="H1392" s="1"/>
  <c r="G1393"/>
  <c r="H1393" s="1"/>
  <c r="G1394"/>
  <c r="H1394" s="1"/>
  <c r="G1395"/>
  <c r="H1395" s="1"/>
  <c r="G1396"/>
  <c r="H1396" s="1"/>
  <c r="G1397"/>
  <c r="H1397" s="1"/>
  <c r="G1398"/>
  <c r="H1398" s="1"/>
  <c r="G1399"/>
  <c r="H1399" s="1"/>
  <c r="G1400"/>
  <c r="H1400" s="1"/>
  <c r="G1401"/>
  <c r="H1401" s="1"/>
  <c r="G1402"/>
  <c r="H1402" s="1"/>
  <c r="G1403"/>
  <c r="H1403" s="1"/>
  <c r="G1404"/>
  <c r="H1404" s="1"/>
  <c r="G1405"/>
  <c r="H1405" s="1"/>
  <c r="G1406"/>
  <c r="H1406" s="1"/>
  <c r="G1407"/>
  <c r="H1407" s="1"/>
  <c r="G1408"/>
  <c r="H1408" s="1"/>
  <c r="G1409"/>
  <c r="H1409" s="1"/>
  <c r="G1410"/>
  <c r="H1410" s="1"/>
  <c r="G1411"/>
  <c r="H1411" s="1"/>
  <c r="G1412"/>
  <c r="H1412" s="1"/>
  <c r="G1413"/>
  <c r="H1413" s="1"/>
  <c r="G1414"/>
  <c r="H1414" s="1"/>
  <c r="G1415"/>
  <c r="H1415" s="1"/>
  <c r="G1416"/>
  <c r="H1416" s="1"/>
  <c r="G1417"/>
  <c r="H1417" s="1"/>
  <c r="G1418"/>
  <c r="H1418" s="1"/>
  <c r="G1419"/>
  <c r="H1419" s="1"/>
  <c r="G1420"/>
  <c r="H1420" s="1"/>
  <c r="G1421"/>
  <c r="H1421" s="1"/>
  <c r="G1422"/>
  <c r="H1422" s="1"/>
  <c r="G1423"/>
  <c r="H1423" s="1"/>
  <c r="G1424"/>
  <c r="H1424" s="1"/>
  <c r="G1425"/>
  <c r="H1425" s="1"/>
  <c r="G1426"/>
  <c r="H1426" s="1"/>
  <c r="G1427"/>
  <c r="H1427" s="1"/>
  <c r="G1428"/>
  <c r="H1428" s="1"/>
  <c r="G1429"/>
  <c r="H1429" s="1"/>
  <c r="G1430"/>
  <c r="H1430" s="1"/>
  <c r="G1431"/>
  <c r="H1431" s="1"/>
  <c r="G1432"/>
  <c r="H1432" s="1"/>
  <c r="G1433"/>
  <c r="H1433" s="1"/>
  <c r="G1434"/>
  <c r="H1434" s="1"/>
  <c r="G1435"/>
  <c r="H1435" s="1"/>
  <c r="G1436"/>
  <c r="H1436" s="1"/>
  <c r="G1437"/>
  <c r="H1437" s="1"/>
  <c r="G1438"/>
  <c r="H1438" s="1"/>
  <c r="G1439"/>
  <c r="H1439" s="1"/>
  <c r="G1440"/>
  <c r="H1440" s="1"/>
  <c r="G1441"/>
  <c r="H1441" s="1"/>
  <c r="G1442"/>
  <c r="H1442" s="1"/>
  <c r="G1443"/>
  <c r="H1443" s="1"/>
  <c r="G1444"/>
  <c r="H1444" s="1"/>
  <c r="G1445"/>
  <c r="H1445" s="1"/>
  <c r="G1446"/>
  <c r="H1446" s="1"/>
  <c r="G1447"/>
  <c r="H1447" s="1"/>
  <c r="G1448"/>
  <c r="H1448" s="1"/>
  <c r="G1449"/>
  <c r="H1449" s="1"/>
  <c r="G1450"/>
  <c r="H1450" s="1"/>
  <c r="G1451"/>
  <c r="H1451" s="1"/>
  <c r="G1452"/>
  <c r="H1452" s="1"/>
  <c r="G1453"/>
  <c r="H1453" s="1"/>
  <c r="G1454"/>
  <c r="H1454" s="1"/>
  <c r="G1455"/>
  <c r="H1455" s="1"/>
  <c r="G1456"/>
  <c r="H1456" s="1"/>
  <c r="G1457"/>
  <c r="H1457" s="1"/>
  <c r="G1458"/>
  <c r="H1458" s="1"/>
  <c r="G1459"/>
  <c r="H1459" s="1"/>
  <c r="G1460"/>
  <c r="H1460" s="1"/>
  <c r="G1461"/>
  <c r="H1461" s="1"/>
  <c r="G1462"/>
  <c r="H1462" s="1"/>
  <c r="G1463"/>
  <c r="H1463" s="1"/>
  <c r="G1464"/>
  <c r="H1464" s="1"/>
  <c r="G1465"/>
  <c r="H1465" s="1"/>
  <c r="G1466"/>
  <c r="H1466" s="1"/>
  <c r="G1467"/>
  <c r="H1467" s="1"/>
  <c r="G1468"/>
  <c r="H1468" s="1"/>
  <c r="G1469"/>
  <c r="H1469" s="1"/>
  <c r="G1470"/>
  <c r="H1470" s="1"/>
  <c r="G1471"/>
  <c r="H1471" s="1"/>
  <c r="G1472"/>
  <c r="H1472" s="1"/>
  <c r="G1473"/>
  <c r="H1473" s="1"/>
  <c r="G1474"/>
  <c r="H1474" s="1"/>
  <c r="G1475"/>
  <c r="H1475" s="1"/>
  <c r="G1476"/>
  <c r="H1476" s="1"/>
  <c r="G1477"/>
  <c r="H1477" s="1"/>
  <c r="G1478"/>
  <c r="H1478" s="1"/>
  <c r="G1479"/>
  <c r="H1479" s="1"/>
  <c r="G1480"/>
  <c r="H1480" s="1"/>
  <c r="G1481"/>
  <c r="H1481" s="1"/>
  <c r="G1482"/>
  <c r="H1482" s="1"/>
  <c r="G1483"/>
  <c r="H1483" s="1"/>
  <c r="G1484"/>
  <c r="H1484" s="1"/>
  <c r="G1485"/>
  <c r="H1485" s="1"/>
  <c r="G1486"/>
  <c r="H1486" s="1"/>
  <c r="G1487"/>
  <c r="H1487" s="1"/>
  <c r="G1488"/>
  <c r="H1488" s="1"/>
  <c r="G1489"/>
  <c r="H1489" s="1"/>
  <c r="G1490"/>
  <c r="H1490" s="1"/>
  <c r="G1491"/>
  <c r="H1491" s="1"/>
  <c r="G1492"/>
  <c r="H1492" s="1"/>
  <c r="G1493"/>
  <c r="H1493" s="1"/>
  <c r="G1494"/>
  <c r="H1494" s="1"/>
  <c r="G1495"/>
  <c r="H1495" s="1"/>
  <c r="G1496"/>
  <c r="H1496" s="1"/>
  <c r="G1497"/>
  <c r="H1497" s="1"/>
  <c r="G1498"/>
  <c r="H1498" s="1"/>
  <c r="G1499"/>
  <c r="H1499" s="1"/>
  <c r="G1500"/>
  <c r="H1500" s="1"/>
  <c r="G1501"/>
  <c r="H1501" s="1"/>
  <c r="G1502"/>
  <c r="H1502" s="1"/>
  <c r="G1503"/>
  <c r="H1503" s="1"/>
  <c r="G1504"/>
  <c r="H1504" s="1"/>
  <c r="G1505"/>
  <c r="H1505" s="1"/>
  <c r="G1506"/>
  <c r="H1506" s="1"/>
  <c r="G1507"/>
  <c r="H1507" s="1"/>
  <c r="G1508"/>
  <c r="H1508" s="1"/>
  <c r="G1509"/>
  <c r="H1509" s="1"/>
  <c r="G1510"/>
  <c r="H1510" s="1"/>
  <c r="G1511"/>
  <c r="H1511" s="1"/>
  <c r="G1512"/>
  <c r="H1512" s="1"/>
  <c r="G1513"/>
  <c r="H1513" s="1"/>
  <c r="G1514"/>
  <c r="H1514" s="1"/>
  <c r="G1515"/>
  <c r="H1515" s="1"/>
  <c r="G1516"/>
  <c r="H1516" s="1"/>
  <c r="G1517"/>
  <c r="H1517" s="1"/>
  <c r="G1518"/>
  <c r="H1518" s="1"/>
  <c r="G1519"/>
  <c r="H1519" s="1"/>
  <c r="G1520"/>
  <c r="H1520" s="1"/>
  <c r="G1521"/>
  <c r="H1521" s="1"/>
  <c r="G1522"/>
  <c r="H1522" s="1"/>
  <c r="G1523"/>
  <c r="H1523" s="1"/>
  <c r="G1524"/>
  <c r="H1524" s="1"/>
  <c r="G1525"/>
  <c r="H1525" s="1"/>
  <c r="G1526"/>
  <c r="H1526" s="1"/>
  <c r="G1527"/>
  <c r="H1527" s="1"/>
  <c r="G1528"/>
  <c r="H1528" s="1"/>
  <c r="G1529"/>
  <c r="H1529" s="1"/>
  <c r="G1530"/>
  <c r="H1530" s="1"/>
  <c r="G1531"/>
  <c r="H1531" s="1"/>
  <c r="G1532"/>
  <c r="H1532" s="1"/>
  <c r="G1533"/>
  <c r="H1533" s="1"/>
  <c r="G1534"/>
  <c r="H1534" s="1"/>
  <c r="G1535"/>
  <c r="H1535" s="1"/>
  <c r="G1536"/>
  <c r="H1536" s="1"/>
  <c r="G1537"/>
  <c r="H1537" s="1"/>
  <c r="G1538"/>
  <c r="H1538" s="1"/>
  <c r="G1539"/>
  <c r="H1539" s="1"/>
  <c r="G1540"/>
  <c r="H1540" s="1"/>
  <c r="G1541"/>
  <c r="H1541" s="1"/>
  <c r="G1542"/>
  <c r="H1542" s="1"/>
  <c r="G1543"/>
  <c r="H1543" s="1"/>
  <c r="G1544"/>
  <c r="H1544" s="1"/>
  <c r="G1545"/>
  <c r="H1545" s="1"/>
  <c r="G1546"/>
  <c r="H1546" s="1"/>
  <c r="G1547"/>
  <c r="H1547" s="1"/>
  <c r="G1548"/>
  <c r="H1548" s="1"/>
  <c r="G1549"/>
  <c r="H1549" s="1"/>
  <c r="G1550"/>
  <c r="H1550" s="1"/>
  <c r="G1551"/>
  <c r="H1551" s="1"/>
  <c r="G1552"/>
  <c r="H1552" s="1"/>
  <c r="G1553"/>
  <c r="H1553" s="1"/>
  <c r="G1554"/>
  <c r="H1554" s="1"/>
  <c r="G1555"/>
  <c r="H1555" s="1"/>
  <c r="G1556"/>
  <c r="H1556" s="1"/>
  <c r="G1557"/>
  <c r="H1557" s="1"/>
  <c r="G1558"/>
  <c r="H1558" s="1"/>
  <c r="G1559"/>
  <c r="H1559" s="1"/>
  <c r="G1560"/>
  <c r="H1560" s="1"/>
  <c r="G1561"/>
  <c r="H1561" s="1"/>
  <c r="G1562"/>
  <c r="H1562" s="1"/>
  <c r="G1563"/>
  <c r="H1563" s="1"/>
  <c r="G1564"/>
  <c r="H1564" s="1"/>
  <c r="G1565"/>
  <c r="H1565" s="1"/>
  <c r="G1566"/>
  <c r="H1566" s="1"/>
  <c r="G1567"/>
  <c r="H1567" s="1"/>
  <c r="G1568"/>
  <c r="H1568" s="1"/>
  <c r="G1569"/>
  <c r="H1569" s="1"/>
  <c r="G1570"/>
  <c r="H1570" s="1"/>
  <c r="G1571"/>
  <c r="H1571" s="1"/>
  <c r="G1572"/>
  <c r="H1572" s="1"/>
  <c r="G1573"/>
  <c r="H1573" s="1"/>
  <c r="G1574"/>
  <c r="H1574" s="1"/>
  <c r="G1575"/>
  <c r="H1575" s="1"/>
  <c r="G1576"/>
  <c r="H1576" s="1"/>
  <c r="G1577"/>
  <c r="H1577" s="1"/>
  <c r="G1578"/>
  <c r="H1578" s="1"/>
  <c r="G1579"/>
  <c r="H1579" s="1"/>
  <c r="G1580"/>
  <c r="H1580" s="1"/>
  <c r="G1581"/>
  <c r="H1581" s="1"/>
  <c r="G1582"/>
  <c r="H1582" s="1"/>
  <c r="G1583"/>
  <c r="H1583" s="1"/>
  <c r="G1584"/>
  <c r="H1584" s="1"/>
  <c r="G1585"/>
  <c r="H1585" s="1"/>
  <c r="G1586"/>
  <c r="H1586" s="1"/>
  <c r="G1587"/>
  <c r="H1587" s="1"/>
  <c r="G1588"/>
  <c r="H1588" s="1"/>
  <c r="G1589"/>
  <c r="H1589" s="1"/>
  <c r="G1590"/>
  <c r="H1590" s="1"/>
  <c r="G1591"/>
  <c r="H1591" s="1"/>
  <c r="G1592"/>
  <c r="H1592" s="1"/>
  <c r="G1593"/>
  <c r="H1593" s="1"/>
  <c r="G1594"/>
  <c r="H1594" s="1"/>
  <c r="G1595"/>
  <c r="H1595" s="1"/>
  <c r="G1596"/>
  <c r="H1596" s="1"/>
  <c r="G1597"/>
  <c r="H1597" s="1"/>
  <c r="G1598"/>
  <c r="H1598" s="1"/>
  <c r="G1599"/>
  <c r="H1599" s="1"/>
  <c r="G1600"/>
  <c r="H1600" s="1"/>
  <c r="G1601"/>
  <c r="H1601" s="1"/>
  <c r="G1602"/>
  <c r="H1602" s="1"/>
  <c r="G1603"/>
  <c r="H1603" s="1"/>
  <c r="G1604"/>
  <c r="H1604" s="1"/>
  <c r="G1605"/>
  <c r="H1605" s="1"/>
  <c r="G1606"/>
  <c r="H1606" s="1"/>
  <c r="G1607"/>
  <c r="H1607" s="1"/>
  <c r="G1608"/>
  <c r="H1608" s="1"/>
  <c r="G1609"/>
  <c r="H1609" s="1"/>
  <c r="G1610"/>
  <c r="H1610" s="1"/>
  <c r="G1611"/>
  <c r="H1611" s="1"/>
  <c r="G1612"/>
  <c r="H1612" s="1"/>
  <c r="G1613"/>
  <c r="H1613" s="1"/>
  <c r="G1614"/>
  <c r="H1614" s="1"/>
  <c r="G1615"/>
  <c r="H1615" s="1"/>
  <c r="G1616"/>
  <c r="H1616" s="1"/>
  <c r="G1617"/>
  <c r="H1617" s="1"/>
  <c r="G1618"/>
  <c r="H1618" s="1"/>
  <c r="G1619"/>
  <c r="H1619" s="1"/>
  <c r="G1620"/>
  <c r="H1620" s="1"/>
  <c r="G1621"/>
  <c r="H1621" s="1"/>
  <c r="G1622"/>
  <c r="H1622" s="1"/>
  <c r="G1623"/>
  <c r="H1623" s="1"/>
  <c r="G1624"/>
  <c r="H1624" s="1"/>
  <c r="G1625"/>
  <c r="H1625" s="1"/>
  <c r="G1626"/>
  <c r="H1626" s="1"/>
  <c r="G1627"/>
  <c r="H1627" s="1"/>
  <c r="G1628"/>
  <c r="H1628" s="1"/>
  <c r="G1629"/>
  <c r="H1629" s="1"/>
  <c r="G1630"/>
  <c r="H1630" s="1"/>
  <c r="G1631"/>
  <c r="H1631" s="1"/>
  <c r="G1632"/>
  <c r="H1632" s="1"/>
  <c r="G1633"/>
  <c r="H1633" s="1"/>
  <c r="G1634"/>
  <c r="H1634" s="1"/>
  <c r="G1635"/>
  <c r="H1635" s="1"/>
  <c r="G1636"/>
  <c r="H1636" s="1"/>
  <c r="G1637"/>
  <c r="H1637" s="1"/>
  <c r="G1638"/>
  <c r="H1638" s="1"/>
  <c r="G1639"/>
  <c r="H1639" s="1"/>
  <c r="G1640"/>
  <c r="H1640" s="1"/>
  <c r="G1641"/>
  <c r="H1641" s="1"/>
  <c r="G1642"/>
  <c r="H1642" s="1"/>
  <c r="G1643"/>
  <c r="H1643" s="1"/>
  <c r="G1644"/>
  <c r="H1644" s="1"/>
  <c r="G1645"/>
  <c r="H1645" s="1"/>
  <c r="G1646"/>
  <c r="H1646" s="1"/>
  <c r="G1647"/>
  <c r="H1647" s="1"/>
  <c r="G1648"/>
  <c r="H1648" s="1"/>
  <c r="G1649"/>
  <c r="H1649" s="1"/>
  <c r="G1650"/>
  <c r="H1650" s="1"/>
  <c r="G1651"/>
  <c r="H1651" s="1"/>
  <c r="G1652"/>
  <c r="H1652" s="1"/>
  <c r="G1653"/>
  <c r="H1653" s="1"/>
  <c r="G1654"/>
  <c r="H1654" s="1"/>
  <c r="G1655"/>
  <c r="H1655" s="1"/>
  <c r="G1656"/>
  <c r="H1656" s="1"/>
  <c r="G1657"/>
  <c r="H1657" s="1"/>
  <c r="G1658"/>
  <c r="H1658" s="1"/>
  <c r="G1659"/>
  <c r="H1659" s="1"/>
  <c r="G1660"/>
  <c r="H1660" s="1"/>
  <c r="G1661"/>
  <c r="H1661" s="1"/>
  <c r="G1662"/>
  <c r="H1662" s="1"/>
  <c r="G1663"/>
  <c r="H1663" s="1"/>
  <c r="G1664"/>
  <c r="H1664" s="1"/>
  <c r="G1665"/>
  <c r="H1665" s="1"/>
  <c r="G1666"/>
  <c r="H1666" s="1"/>
  <c r="G1667"/>
  <c r="H1667" s="1"/>
  <c r="G1668"/>
  <c r="H1668" s="1"/>
  <c r="G1669"/>
  <c r="H1669" s="1"/>
  <c r="G1670"/>
  <c r="H1670" s="1"/>
  <c r="G1671"/>
  <c r="H1671" s="1"/>
  <c r="G1672"/>
  <c r="H1672" s="1"/>
  <c r="G1673"/>
  <c r="H1673" s="1"/>
  <c r="G1674"/>
  <c r="H1674" s="1"/>
  <c r="G1675"/>
  <c r="H1675" s="1"/>
  <c r="G1676"/>
  <c r="H1676" s="1"/>
  <c r="G1677"/>
  <c r="H1677" s="1"/>
  <c r="G1678"/>
  <c r="H1678" s="1"/>
  <c r="G1679"/>
  <c r="H1679" s="1"/>
  <c r="G1680"/>
  <c r="H1680" s="1"/>
  <c r="G1681"/>
  <c r="H1681" s="1"/>
  <c r="G1682"/>
  <c r="H1682" s="1"/>
  <c r="G1683"/>
  <c r="H1683" s="1"/>
  <c r="G1684"/>
  <c r="H1684" s="1"/>
  <c r="G1685"/>
  <c r="H1685" s="1"/>
  <c r="G1686"/>
  <c r="H1686" s="1"/>
  <c r="G1687"/>
  <c r="H1687" s="1"/>
  <c r="G1688"/>
  <c r="H1688" s="1"/>
  <c r="G1689"/>
  <c r="H1689" s="1"/>
  <c r="G1690"/>
  <c r="H1690" s="1"/>
  <c r="G1691"/>
  <c r="H1691" s="1"/>
  <c r="G1692"/>
  <c r="H1692" s="1"/>
  <c r="G1693"/>
  <c r="H1693" s="1"/>
  <c r="G1694"/>
  <c r="H1694" s="1"/>
  <c r="G1695"/>
  <c r="H1695" s="1"/>
  <c r="G1696"/>
  <c r="H1696" s="1"/>
  <c r="G1697"/>
  <c r="H1697" s="1"/>
  <c r="G1698"/>
  <c r="H1698" s="1"/>
  <c r="G1699"/>
  <c r="H1699" s="1"/>
  <c r="G1700"/>
  <c r="H1700" s="1"/>
  <c r="G1701"/>
  <c r="H1701" s="1"/>
  <c r="G1702"/>
  <c r="H1702" s="1"/>
  <c r="G1703"/>
  <c r="H1703" s="1"/>
  <c r="G1704"/>
  <c r="H1704" s="1"/>
  <c r="G1705"/>
  <c r="H1705" s="1"/>
  <c r="G1706"/>
  <c r="H1706" s="1"/>
  <c r="G1707"/>
  <c r="H1707" s="1"/>
  <c r="G1708"/>
  <c r="H1708" s="1"/>
  <c r="G1709"/>
  <c r="H1709" s="1"/>
  <c r="G1710"/>
  <c r="H1710" s="1"/>
  <c r="G1711"/>
  <c r="H1711" s="1"/>
  <c r="G1712"/>
  <c r="H1712" s="1"/>
  <c r="G1713"/>
  <c r="H1713" s="1"/>
  <c r="G1714"/>
  <c r="H1714" s="1"/>
  <c r="G1715"/>
  <c r="H1715" s="1"/>
  <c r="G1716"/>
  <c r="H1716" s="1"/>
  <c r="G1717"/>
  <c r="H1717" s="1"/>
  <c r="G1718"/>
  <c r="H1718" s="1"/>
  <c r="G1719"/>
  <c r="H1719" s="1"/>
  <c r="G1720"/>
  <c r="H1720" s="1"/>
  <c r="G1721"/>
  <c r="H1721" s="1"/>
  <c r="G1722"/>
  <c r="H1722" s="1"/>
  <c r="G1723"/>
  <c r="H1723" s="1"/>
  <c r="G1724"/>
  <c r="H1724" s="1"/>
  <c r="G1725"/>
  <c r="H1725" s="1"/>
  <c r="G1726"/>
  <c r="H1726" s="1"/>
  <c r="G1727"/>
  <c r="H1727" s="1"/>
  <c r="G1728"/>
  <c r="H1728" s="1"/>
  <c r="G1729"/>
  <c r="H1729" s="1"/>
  <c r="G1730"/>
  <c r="H1730" s="1"/>
  <c r="G1731"/>
  <c r="H1731" s="1"/>
  <c r="G1732"/>
  <c r="H1732" s="1"/>
  <c r="G1733"/>
  <c r="H1733" s="1"/>
  <c r="G1734"/>
  <c r="H1734" s="1"/>
  <c r="G1735"/>
  <c r="H1735" s="1"/>
  <c r="G1736"/>
  <c r="H1736" s="1"/>
  <c r="G1737"/>
  <c r="H1737" s="1"/>
  <c r="G1738"/>
  <c r="H1738" s="1"/>
  <c r="G1739"/>
  <c r="H1739" s="1"/>
  <c r="G1740"/>
  <c r="H1740" s="1"/>
  <c r="G1741"/>
  <c r="H1741" s="1"/>
  <c r="G1742"/>
  <c r="H1742" s="1"/>
  <c r="G1743"/>
  <c r="H1743" s="1"/>
  <c r="G1744"/>
  <c r="H1744" s="1"/>
  <c r="G1745"/>
  <c r="H1745" s="1"/>
  <c r="G1746"/>
  <c r="H1746" s="1"/>
  <c r="G1747"/>
  <c r="H1747" s="1"/>
  <c r="G1748"/>
  <c r="H1748" s="1"/>
  <c r="G1749"/>
  <c r="H1749" s="1"/>
  <c r="G1750"/>
  <c r="H1750" s="1"/>
  <c r="G1751"/>
  <c r="H1751" s="1"/>
  <c r="G1752"/>
  <c r="H1752" s="1"/>
  <c r="G1753"/>
  <c r="H1753" s="1"/>
  <c r="G1754"/>
  <c r="H1754" s="1"/>
  <c r="G1755"/>
  <c r="H1755" s="1"/>
  <c r="G1756"/>
  <c r="H1756" s="1"/>
  <c r="G1757"/>
  <c r="H1757" s="1"/>
  <c r="G1758"/>
  <c r="H1758" s="1"/>
  <c r="G1759"/>
  <c r="H1759" s="1"/>
  <c r="G1760"/>
  <c r="H1760" s="1"/>
  <c r="G1761"/>
  <c r="H1761" s="1"/>
  <c r="G1762"/>
  <c r="H1762" s="1"/>
  <c r="G1763"/>
  <c r="H1763" s="1"/>
  <c r="G1764"/>
  <c r="H1764" s="1"/>
  <c r="G1765"/>
  <c r="H1765" s="1"/>
  <c r="G1766"/>
  <c r="H1766" s="1"/>
  <c r="G1767"/>
  <c r="H1767" s="1"/>
  <c r="G1768"/>
  <c r="H1768" s="1"/>
  <c r="G1769"/>
  <c r="H1769" s="1"/>
  <c r="G1770"/>
  <c r="H1770" s="1"/>
  <c r="G1771"/>
  <c r="H1771" s="1"/>
  <c r="G1772"/>
  <c r="H1772" s="1"/>
  <c r="G1773"/>
  <c r="H1773" s="1"/>
  <c r="G1774"/>
  <c r="H1774" s="1"/>
  <c r="G1775"/>
  <c r="H1775" s="1"/>
  <c r="G1776"/>
  <c r="H1776" s="1"/>
  <c r="G1777"/>
  <c r="H1777" s="1"/>
  <c r="G1778"/>
  <c r="H1778" s="1"/>
  <c r="G1779"/>
  <c r="H1779" s="1"/>
  <c r="G1780"/>
  <c r="H1780" s="1"/>
  <c r="G1781"/>
  <c r="H1781" s="1"/>
  <c r="G1782"/>
  <c r="H1782" s="1"/>
  <c r="G1783"/>
  <c r="H1783" s="1"/>
  <c r="G1784"/>
  <c r="H1784" s="1"/>
  <c r="G1785"/>
  <c r="H1785" s="1"/>
  <c r="G1786"/>
  <c r="H1786" s="1"/>
  <c r="G1787"/>
  <c r="H1787" s="1"/>
  <c r="G1788"/>
  <c r="H1788" s="1"/>
  <c r="G1789"/>
  <c r="H1789" s="1"/>
  <c r="G1790"/>
  <c r="H1790" s="1"/>
  <c r="G1791"/>
  <c r="H1791" s="1"/>
  <c r="G1792"/>
  <c r="H1792" s="1"/>
  <c r="G1793"/>
  <c r="H1793" s="1"/>
  <c r="G1794"/>
  <c r="H1794" s="1"/>
  <c r="G1795"/>
  <c r="H1795" s="1"/>
  <c r="G1796"/>
  <c r="H1796" s="1"/>
  <c r="G1797"/>
  <c r="H1797" s="1"/>
  <c r="G1798"/>
  <c r="H1798" s="1"/>
  <c r="G1799"/>
  <c r="H1799" s="1"/>
  <c r="G1800"/>
  <c r="H1800" s="1"/>
  <c r="G1801"/>
  <c r="H1801" s="1"/>
  <c r="G1802"/>
  <c r="H1802" s="1"/>
  <c r="G1803"/>
  <c r="H1803" s="1"/>
  <c r="G1804"/>
  <c r="H1804" s="1"/>
  <c r="G1805"/>
  <c r="H1805" s="1"/>
  <c r="G1806"/>
  <c r="H1806" s="1"/>
  <c r="G1807"/>
  <c r="H1807" s="1"/>
  <c r="G1808"/>
  <c r="H1808" s="1"/>
  <c r="G1809"/>
  <c r="H1809" s="1"/>
  <c r="G1810"/>
  <c r="H1810" s="1"/>
  <c r="G1811"/>
  <c r="H1811" s="1"/>
  <c r="G1812"/>
  <c r="H1812" s="1"/>
  <c r="G1813"/>
  <c r="H1813" s="1"/>
  <c r="G1814"/>
  <c r="H1814" s="1"/>
  <c r="G1815"/>
  <c r="H1815" s="1"/>
  <c r="G1816"/>
  <c r="H1816" s="1"/>
  <c r="G1817"/>
  <c r="H1817" s="1"/>
  <c r="G1818"/>
  <c r="H1818" s="1"/>
  <c r="G1819"/>
  <c r="H1819" s="1"/>
  <c r="G1820"/>
  <c r="H1820" s="1"/>
  <c r="G1821"/>
  <c r="H1821" s="1"/>
  <c r="G1822"/>
  <c r="H1822" s="1"/>
  <c r="G1823"/>
  <c r="H1823" s="1"/>
  <c r="G1824"/>
  <c r="H1824" s="1"/>
  <c r="G1825"/>
  <c r="H1825" s="1"/>
  <c r="G1826"/>
  <c r="H1826" s="1"/>
  <c r="G1827"/>
  <c r="H1827" s="1"/>
  <c r="G1828"/>
  <c r="H1828" s="1"/>
  <c r="G1829"/>
  <c r="H1829" s="1"/>
  <c r="G1830"/>
  <c r="H1830" s="1"/>
  <c r="G1831"/>
  <c r="H1831" s="1"/>
  <c r="G1832"/>
  <c r="H1832" s="1"/>
  <c r="G1833"/>
  <c r="H1833" s="1"/>
  <c r="G1834"/>
  <c r="H1834" s="1"/>
  <c r="G1835"/>
  <c r="H1835" s="1"/>
  <c r="G1836"/>
  <c r="H1836" s="1"/>
  <c r="G1837"/>
  <c r="H1837" s="1"/>
  <c r="G1838"/>
  <c r="H1838" s="1"/>
  <c r="G1839"/>
  <c r="H1839" s="1"/>
  <c r="G1840"/>
  <c r="H1840" s="1"/>
  <c r="G1841"/>
  <c r="H1841" s="1"/>
  <c r="G1842"/>
  <c r="H1842" s="1"/>
  <c r="G1843"/>
  <c r="H1843" s="1"/>
  <c r="G1844"/>
  <c r="H1844" s="1"/>
  <c r="G1845"/>
  <c r="H1845" s="1"/>
  <c r="G1846"/>
  <c r="H1846" s="1"/>
  <c r="G1847"/>
  <c r="H1847" s="1"/>
  <c r="G1848"/>
  <c r="H1848" s="1"/>
  <c r="G1849"/>
  <c r="H1849" s="1"/>
  <c r="G1850"/>
  <c r="H1850" s="1"/>
  <c r="G1851"/>
  <c r="H1851" s="1"/>
  <c r="G1852"/>
  <c r="H1852" s="1"/>
  <c r="G1853"/>
  <c r="H1853" s="1"/>
  <c r="G1854"/>
  <c r="H1854" s="1"/>
  <c r="G1855"/>
  <c r="H1855" s="1"/>
  <c r="G1856"/>
  <c r="H1856" s="1"/>
  <c r="G1857"/>
  <c r="H1857" s="1"/>
  <c r="G1858"/>
  <c r="H1858" s="1"/>
  <c r="G1859"/>
  <c r="H1859" s="1"/>
  <c r="G1860"/>
  <c r="H1860" s="1"/>
  <c r="G1861"/>
  <c r="H1861" s="1"/>
  <c r="G1862"/>
  <c r="H1862" s="1"/>
  <c r="G1863"/>
  <c r="H1863" s="1"/>
  <c r="G1864"/>
  <c r="H1864" s="1"/>
  <c r="G1865"/>
  <c r="H1865" s="1"/>
  <c r="G1866"/>
  <c r="H1866" s="1"/>
  <c r="G1867"/>
  <c r="H1867" s="1"/>
  <c r="G1868"/>
  <c r="H1868" s="1"/>
  <c r="G1869"/>
  <c r="H1869" s="1"/>
  <c r="G1870"/>
  <c r="H1870" s="1"/>
  <c r="G1871"/>
  <c r="H1871" s="1"/>
  <c r="G1872"/>
  <c r="H1872" s="1"/>
  <c r="G1873"/>
  <c r="H1873" s="1"/>
  <c r="G1874"/>
  <c r="H1874" s="1"/>
  <c r="G1875"/>
  <c r="H1875" s="1"/>
  <c r="G1876"/>
  <c r="H1876" s="1"/>
  <c r="G1877"/>
  <c r="H1877" s="1"/>
  <c r="G1878"/>
  <c r="H1878" s="1"/>
  <c r="G1879"/>
  <c r="H1879" s="1"/>
  <c r="G1880"/>
  <c r="H1880" s="1"/>
  <c r="G1881"/>
  <c r="H1881" s="1"/>
  <c r="G1882"/>
  <c r="H1882" s="1"/>
  <c r="G1883"/>
  <c r="H1883" s="1"/>
  <c r="G1884"/>
  <c r="H1884" s="1"/>
  <c r="G1885"/>
  <c r="H1885" s="1"/>
  <c r="G1886"/>
  <c r="H1886" s="1"/>
  <c r="G1887"/>
  <c r="H1887" s="1"/>
  <c r="G1888"/>
  <c r="H1888" s="1"/>
  <c r="G1889"/>
  <c r="H1889" s="1"/>
  <c r="G1890"/>
  <c r="H1890" s="1"/>
  <c r="G1891"/>
  <c r="H1891" s="1"/>
  <c r="G1892"/>
  <c r="H1892" s="1"/>
  <c r="G1893"/>
  <c r="H1893" s="1"/>
  <c r="G1894"/>
  <c r="H1894" s="1"/>
  <c r="G1895"/>
  <c r="H1895" s="1"/>
  <c r="G1896"/>
  <c r="H1896" s="1"/>
  <c r="G1897"/>
  <c r="H1897" s="1"/>
  <c r="G1898"/>
  <c r="H1898" s="1"/>
  <c r="G1899"/>
  <c r="H1899" s="1"/>
  <c r="G1900"/>
  <c r="H1900" s="1"/>
  <c r="G1901"/>
  <c r="H1901" s="1"/>
  <c r="G1902"/>
  <c r="H1902" s="1"/>
  <c r="G1903"/>
  <c r="H1903" s="1"/>
  <c r="G1904"/>
  <c r="H1904" s="1"/>
  <c r="G1905"/>
  <c r="H1905" s="1"/>
  <c r="G1906"/>
  <c r="H1906" s="1"/>
  <c r="G1907"/>
  <c r="H1907" s="1"/>
  <c r="G1908"/>
  <c r="H1908" s="1"/>
  <c r="G1909"/>
  <c r="H1909" s="1"/>
  <c r="G1910"/>
  <c r="H1910" s="1"/>
  <c r="G1911"/>
  <c r="H1911" s="1"/>
  <c r="G1912"/>
  <c r="H1912" s="1"/>
  <c r="G1913"/>
  <c r="H1913" s="1"/>
  <c r="G1914"/>
  <c r="H1914" s="1"/>
  <c r="G1915"/>
  <c r="H1915" s="1"/>
  <c r="G1916"/>
  <c r="H1916" s="1"/>
  <c r="G1917"/>
  <c r="H1917" s="1"/>
  <c r="G1918"/>
  <c r="H1918" s="1"/>
  <c r="G1919"/>
  <c r="H1919" s="1"/>
  <c r="G1920"/>
  <c r="H1920" s="1"/>
  <c r="G1921"/>
  <c r="H1921" s="1"/>
  <c r="G1922"/>
  <c r="H1922" s="1"/>
  <c r="G1923"/>
  <c r="H1923" s="1"/>
  <c r="G1924"/>
  <c r="H1924" s="1"/>
  <c r="G1925"/>
  <c r="H1925" s="1"/>
  <c r="G1926"/>
  <c r="H1926" s="1"/>
  <c r="G1927"/>
  <c r="H1927" s="1"/>
  <c r="G1928"/>
  <c r="H1928" s="1"/>
  <c r="G1929"/>
  <c r="H1929" s="1"/>
  <c r="G1930"/>
  <c r="H1930" s="1"/>
  <c r="G1931"/>
  <c r="H1931" s="1"/>
  <c r="G1932"/>
  <c r="H1932" s="1"/>
  <c r="G1933"/>
  <c r="H1933" s="1"/>
  <c r="G1934"/>
  <c r="H1934" s="1"/>
  <c r="G1935"/>
  <c r="H1935" s="1"/>
  <c r="G1936"/>
  <c r="H1936" s="1"/>
  <c r="G1937"/>
  <c r="H1937" s="1"/>
  <c r="G1938"/>
  <c r="H1938" s="1"/>
  <c r="G1939"/>
  <c r="H1939" s="1"/>
  <c r="G1940"/>
  <c r="H1940" s="1"/>
  <c r="G1941"/>
  <c r="H1941" s="1"/>
  <c r="G1942"/>
  <c r="H1942" s="1"/>
  <c r="G1943"/>
  <c r="H1943" s="1"/>
  <c r="G1944"/>
  <c r="H1944" s="1"/>
  <c r="G1945"/>
  <c r="H1945" s="1"/>
  <c r="G1946"/>
  <c r="H1946" s="1"/>
  <c r="G1947"/>
  <c r="H1947" s="1"/>
  <c r="G1948"/>
  <c r="H1948" s="1"/>
  <c r="G1949"/>
  <c r="H1949" s="1"/>
  <c r="G1950"/>
  <c r="H1950" s="1"/>
  <c r="G1951"/>
  <c r="H1951" s="1"/>
  <c r="G1952"/>
  <c r="H1952" s="1"/>
  <c r="G1953"/>
  <c r="H1953" s="1"/>
  <c r="G1954"/>
  <c r="H1954" s="1"/>
  <c r="G1955"/>
  <c r="H1955" s="1"/>
  <c r="G1956"/>
  <c r="H1956" s="1"/>
  <c r="G1957"/>
  <c r="H1957" s="1"/>
  <c r="G1958"/>
  <c r="H1958" s="1"/>
  <c r="G1959"/>
  <c r="H1959" s="1"/>
  <c r="G1960"/>
  <c r="H1960" s="1"/>
  <c r="G1961"/>
  <c r="H1961" s="1"/>
  <c r="G1962"/>
  <c r="H1962" s="1"/>
  <c r="G1963"/>
  <c r="H1963" s="1"/>
  <c r="G1964"/>
  <c r="H1964" s="1"/>
  <c r="G1965"/>
  <c r="H1965" s="1"/>
  <c r="G1966"/>
  <c r="H1966" s="1"/>
  <c r="G1967"/>
  <c r="H1967" s="1"/>
  <c r="G1968"/>
  <c r="H1968" s="1"/>
  <c r="G1969"/>
  <c r="H1969" s="1"/>
  <c r="G1970"/>
  <c r="H1970" s="1"/>
  <c r="G1971"/>
  <c r="H1971" s="1"/>
  <c r="G1972"/>
  <c r="H1972" s="1"/>
  <c r="G1973"/>
  <c r="H1973" s="1"/>
  <c r="G1974"/>
  <c r="H1974" s="1"/>
  <c r="G1975"/>
  <c r="H1975" s="1"/>
  <c r="G1976"/>
  <c r="H1976" s="1"/>
  <c r="G1977"/>
  <c r="H1977" s="1"/>
  <c r="G1978"/>
  <c r="H1978" s="1"/>
  <c r="G1979"/>
  <c r="H1979" s="1"/>
  <c r="G1980"/>
  <c r="H1980" s="1"/>
  <c r="G1981"/>
  <c r="H1981" s="1"/>
  <c r="G1982"/>
  <c r="H1982" s="1"/>
  <c r="G1983"/>
  <c r="H1983" s="1"/>
  <c r="G1984"/>
  <c r="H1984" s="1"/>
  <c r="G1985"/>
  <c r="H1985" s="1"/>
  <c r="G1986"/>
  <c r="H1986" s="1"/>
  <c r="G1987"/>
  <c r="H1987" s="1"/>
  <c r="G1988"/>
  <c r="H1988" s="1"/>
  <c r="G1989"/>
  <c r="H1989" s="1"/>
  <c r="G1990"/>
  <c r="H1990" s="1"/>
  <c r="G1991"/>
  <c r="H1991" s="1"/>
  <c r="G1992"/>
  <c r="H1992" s="1"/>
  <c r="G1993"/>
  <c r="H1993" s="1"/>
  <c r="G1994"/>
  <c r="H1994" s="1"/>
  <c r="G1995"/>
  <c r="H1995" s="1"/>
  <c r="G1996"/>
  <c r="H1996" s="1"/>
  <c r="G1997"/>
  <c r="H1997" s="1"/>
  <c r="G1998"/>
  <c r="H1998" s="1"/>
  <c r="G1999"/>
  <c r="H1999" s="1"/>
  <c r="G2000"/>
  <c r="H2000" s="1"/>
  <c r="G2001"/>
  <c r="H2001" s="1"/>
  <c r="G2002"/>
  <c r="H2002" s="1"/>
  <c r="G2003"/>
  <c r="H2003" s="1"/>
  <c r="G2004"/>
  <c r="H2004" s="1"/>
  <c r="G2005"/>
  <c r="H2005" s="1"/>
  <c r="G2006"/>
  <c r="H2006" s="1"/>
  <c r="G2007"/>
  <c r="H2007" s="1"/>
  <c r="G2008"/>
  <c r="H2008" s="1"/>
  <c r="G2009"/>
  <c r="H2009" s="1"/>
  <c r="G2010"/>
  <c r="H2010" s="1"/>
  <c r="G2011"/>
  <c r="H2011" s="1"/>
  <c r="G2012"/>
  <c r="H2012" s="1"/>
  <c r="G2013"/>
  <c r="H2013" s="1"/>
  <c r="G2014"/>
  <c r="H2014" s="1"/>
  <c r="G2015"/>
  <c r="H2015" s="1"/>
  <c r="G2016"/>
  <c r="H2016" s="1"/>
  <c r="G2017"/>
  <c r="H2017" s="1"/>
  <c r="G2018"/>
  <c r="H2018" s="1"/>
  <c r="G2019"/>
  <c r="H2019" s="1"/>
  <c r="G2020"/>
  <c r="H2020" s="1"/>
  <c r="G2021"/>
  <c r="H2021" s="1"/>
  <c r="G2022"/>
  <c r="H2022" s="1"/>
  <c r="G2023"/>
  <c r="H2023" s="1"/>
  <c r="G2024"/>
  <c r="H2024" s="1"/>
  <c r="G2025"/>
  <c r="H2025" s="1"/>
  <c r="G2026"/>
  <c r="H2026" s="1"/>
  <c r="G2027"/>
  <c r="H2027" s="1"/>
  <c r="G2028"/>
  <c r="H2028" s="1"/>
  <c r="G2029"/>
  <c r="H2029" s="1"/>
  <c r="G2030"/>
  <c r="H2030" s="1"/>
  <c r="G2031"/>
  <c r="H2031" s="1"/>
  <c r="G2032"/>
  <c r="H2032" s="1"/>
  <c r="G2033"/>
  <c r="H2033" s="1"/>
  <c r="G2034"/>
  <c r="H2034" s="1"/>
  <c r="G2035"/>
  <c r="H2035" s="1"/>
  <c r="G2036"/>
  <c r="H2036" s="1"/>
  <c r="G2037"/>
  <c r="H2037" s="1"/>
  <c r="G2038"/>
  <c r="H2038" s="1"/>
  <c r="G2039"/>
  <c r="H2039" s="1"/>
  <c r="G2040"/>
  <c r="H2040" s="1"/>
  <c r="G2041"/>
  <c r="H2041" s="1"/>
  <c r="G2042"/>
  <c r="H2042" s="1"/>
  <c r="G2043"/>
  <c r="H2043" s="1"/>
  <c r="G2044"/>
  <c r="H2044" s="1"/>
  <c r="G2045"/>
  <c r="H2045" s="1"/>
  <c r="G2046"/>
  <c r="H2046" s="1"/>
  <c r="G2047"/>
  <c r="H2047" s="1"/>
  <c r="G2048"/>
  <c r="H2048" s="1"/>
  <c r="G2049"/>
  <c r="H2049" s="1"/>
  <c r="G2050"/>
  <c r="H2050" s="1"/>
  <c r="G2051"/>
  <c r="H2051" s="1"/>
  <c r="G2052"/>
  <c r="H2052" s="1"/>
  <c r="G2053"/>
  <c r="H2053" s="1"/>
  <c r="G2054"/>
  <c r="H2054" s="1"/>
  <c r="G2055"/>
  <c r="H2055" s="1"/>
  <c r="G2056"/>
  <c r="H2056" s="1"/>
  <c r="G2057"/>
  <c r="H2057" s="1"/>
  <c r="G2058"/>
  <c r="H2058" s="1"/>
  <c r="G2059"/>
  <c r="H2059" s="1"/>
  <c r="G2060"/>
  <c r="H2060" s="1"/>
  <c r="G2061"/>
  <c r="H2061" s="1"/>
  <c r="G2062"/>
  <c r="H2062" s="1"/>
  <c r="G2063"/>
  <c r="H2063" s="1"/>
  <c r="G2064"/>
  <c r="H2064" s="1"/>
  <c r="G2065"/>
  <c r="H2065" s="1"/>
  <c r="G2066"/>
  <c r="H2066" s="1"/>
  <c r="G2067"/>
  <c r="H2067" s="1"/>
  <c r="G2068"/>
  <c r="H2068" s="1"/>
  <c r="G2069"/>
  <c r="H2069" s="1"/>
  <c r="G2070"/>
  <c r="H2070" s="1"/>
  <c r="G2071"/>
  <c r="H2071" s="1"/>
  <c r="G2072"/>
  <c r="H2072" s="1"/>
  <c r="G2073"/>
  <c r="H2073" s="1"/>
  <c r="G2074"/>
  <c r="H2074" s="1"/>
  <c r="G2075"/>
  <c r="H2075" s="1"/>
  <c r="G2076"/>
  <c r="H2076" s="1"/>
  <c r="G2077"/>
  <c r="H2077" s="1"/>
  <c r="G2078"/>
  <c r="H2078" s="1"/>
  <c r="G2079"/>
  <c r="H2079" s="1"/>
  <c r="G2080"/>
  <c r="H2080" s="1"/>
  <c r="G2081"/>
  <c r="H2081" s="1"/>
  <c r="G2082"/>
  <c r="H2082" s="1"/>
  <c r="G2083"/>
  <c r="H2083" s="1"/>
  <c r="G2084"/>
  <c r="H2084" s="1"/>
  <c r="G2085"/>
  <c r="H2085" s="1"/>
  <c r="G2086"/>
  <c r="H2086" s="1"/>
  <c r="G2087"/>
  <c r="H2087" s="1"/>
  <c r="G2088"/>
  <c r="H2088" s="1"/>
  <c r="G2089"/>
  <c r="H2089" s="1"/>
  <c r="G2090"/>
  <c r="H2090" s="1"/>
  <c r="G2091"/>
  <c r="H2091" s="1"/>
  <c r="G2092"/>
  <c r="H2092" s="1"/>
  <c r="G2093"/>
  <c r="H2093" s="1"/>
  <c r="G2094"/>
  <c r="H2094" s="1"/>
  <c r="G2095"/>
  <c r="H2095" s="1"/>
  <c r="G2096"/>
  <c r="H2096" s="1"/>
  <c r="G2097"/>
  <c r="H2097" s="1"/>
  <c r="G2098"/>
  <c r="H2098" s="1"/>
  <c r="G2099"/>
  <c r="H2099" s="1"/>
  <c r="G2100"/>
  <c r="H2100" s="1"/>
  <c r="G2101"/>
  <c r="H2101" s="1"/>
  <c r="G2102"/>
  <c r="H2102" s="1"/>
  <c r="G2103"/>
  <c r="H2103" s="1"/>
  <c r="G2104"/>
  <c r="H2104" s="1"/>
  <c r="G2105"/>
  <c r="H2105" s="1"/>
  <c r="G2106"/>
  <c r="H2106" s="1"/>
  <c r="G2107"/>
  <c r="H2107" s="1"/>
  <c r="G2108"/>
  <c r="H2108" s="1"/>
  <c r="G2109"/>
  <c r="H2109" s="1"/>
  <c r="G2110"/>
  <c r="H2110" s="1"/>
  <c r="G2111"/>
  <c r="H2111" s="1"/>
  <c r="G2112"/>
  <c r="H2112" s="1"/>
  <c r="G2113"/>
  <c r="H2113" s="1"/>
  <c r="G2114"/>
  <c r="H2114" s="1"/>
  <c r="G2115"/>
  <c r="H2115" s="1"/>
  <c r="G2116"/>
  <c r="H2116" s="1"/>
  <c r="G2117"/>
  <c r="H2117" s="1"/>
  <c r="G2118"/>
  <c r="H2118" s="1"/>
  <c r="G2119"/>
  <c r="H2119" s="1"/>
  <c r="G2120"/>
  <c r="H2120" s="1"/>
  <c r="G2121"/>
  <c r="H2121" s="1"/>
  <c r="G2122"/>
  <c r="H2122" s="1"/>
  <c r="G2123"/>
  <c r="H2123" s="1"/>
  <c r="G2124"/>
  <c r="H2124" s="1"/>
  <c r="G2125"/>
  <c r="H2125" s="1"/>
  <c r="G2126"/>
  <c r="H2126" s="1"/>
  <c r="G2127"/>
  <c r="H2127" s="1"/>
  <c r="G2128"/>
  <c r="H2128" s="1"/>
  <c r="G2129"/>
  <c r="H2129" s="1"/>
  <c r="G2130"/>
  <c r="H2130" s="1"/>
  <c r="G2131"/>
  <c r="H2131" s="1"/>
  <c r="G2132"/>
  <c r="H2132" s="1"/>
  <c r="G2133"/>
  <c r="H2133" s="1"/>
  <c r="G2134"/>
  <c r="H2134" s="1"/>
  <c r="G2135"/>
  <c r="H2135" s="1"/>
  <c r="G2136"/>
  <c r="H2136" s="1"/>
  <c r="G2137"/>
  <c r="H2137" s="1"/>
  <c r="G2138"/>
  <c r="H2138" s="1"/>
  <c r="G2139"/>
  <c r="H2139" s="1"/>
  <c r="G2140"/>
  <c r="H2140" s="1"/>
  <c r="G2141"/>
  <c r="H2141" s="1"/>
  <c r="G2142"/>
  <c r="H2142" s="1"/>
  <c r="G2143"/>
  <c r="H2143" s="1"/>
  <c r="G2144"/>
  <c r="H2144" s="1"/>
  <c r="G2145"/>
  <c r="H2145" s="1"/>
  <c r="G2146"/>
  <c r="H2146" s="1"/>
  <c r="G2147"/>
  <c r="H2147" s="1"/>
  <c r="G2148"/>
  <c r="H2148" s="1"/>
  <c r="G2149"/>
  <c r="H2149" s="1"/>
  <c r="G2150"/>
  <c r="H2150" s="1"/>
  <c r="G2151"/>
  <c r="H2151" s="1"/>
  <c r="G2152"/>
  <c r="H2152" s="1"/>
  <c r="G2153"/>
  <c r="H2153" s="1"/>
  <c r="G2154"/>
  <c r="H2154" s="1"/>
  <c r="G2155"/>
  <c r="H2155" s="1"/>
  <c r="G2156"/>
  <c r="H2156" s="1"/>
  <c r="G2157"/>
  <c r="H2157" s="1"/>
  <c r="G2158"/>
  <c r="H2158" s="1"/>
  <c r="G2159"/>
  <c r="H2159" s="1"/>
  <c r="G2160"/>
  <c r="H2160" s="1"/>
  <c r="G2161"/>
  <c r="H2161" s="1"/>
  <c r="G2162"/>
  <c r="H2162" s="1"/>
  <c r="G2163"/>
  <c r="H2163" s="1"/>
  <c r="G2164"/>
  <c r="H2164" s="1"/>
  <c r="G2165"/>
  <c r="H2165" s="1"/>
  <c r="G2166"/>
  <c r="H2166" s="1"/>
  <c r="G2167"/>
  <c r="H2167" s="1"/>
  <c r="G2168"/>
  <c r="H2168" s="1"/>
  <c r="G2169"/>
  <c r="H2169" s="1"/>
  <c r="G2170"/>
  <c r="H2170" s="1"/>
  <c r="G2171"/>
  <c r="H2171" s="1"/>
  <c r="G2172"/>
  <c r="H2172" s="1"/>
  <c r="G2173"/>
  <c r="H2173" s="1"/>
  <c r="G2174"/>
  <c r="H2174" s="1"/>
  <c r="G2175"/>
  <c r="H2175" s="1"/>
  <c r="G2176"/>
  <c r="H2176" s="1"/>
  <c r="G2177"/>
  <c r="H2177" s="1"/>
  <c r="G2178"/>
  <c r="H2178" s="1"/>
  <c r="G2179"/>
  <c r="H2179" s="1"/>
  <c r="G2180"/>
  <c r="H2180" s="1"/>
  <c r="G2181"/>
  <c r="H2181" s="1"/>
  <c r="G2182"/>
  <c r="H2182" s="1"/>
  <c r="G2183"/>
  <c r="H2183" s="1"/>
  <c r="G2184"/>
  <c r="H2184" s="1"/>
  <c r="G2185"/>
  <c r="H2185" s="1"/>
  <c r="G2186"/>
  <c r="H2186" s="1"/>
  <c r="G2187"/>
  <c r="H2187" s="1"/>
  <c r="G2188"/>
  <c r="H2188" s="1"/>
  <c r="G2189"/>
  <c r="H2189" s="1"/>
  <c r="G2190"/>
  <c r="H2190" s="1"/>
  <c r="G2191"/>
  <c r="H2191" s="1"/>
  <c r="G2192"/>
  <c r="H2192" s="1"/>
  <c r="G2193"/>
  <c r="H2193" s="1"/>
  <c r="G2194"/>
  <c r="H2194" s="1"/>
  <c r="G2195"/>
  <c r="H2195" s="1"/>
  <c r="G2196"/>
  <c r="H2196" s="1"/>
  <c r="G2197"/>
  <c r="H2197" s="1"/>
  <c r="G2198"/>
  <c r="H2198" s="1"/>
  <c r="G2199"/>
  <c r="H2199" s="1"/>
  <c r="G2200"/>
  <c r="H2200" s="1"/>
  <c r="G2201"/>
  <c r="H2201" s="1"/>
  <c r="G2202"/>
  <c r="H2202" s="1"/>
  <c r="G2203"/>
  <c r="H2203" s="1"/>
  <c r="G2204"/>
  <c r="H2204" s="1"/>
  <c r="G2205"/>
  <c r="H2205" s="1"/>
  <c r="G2206"/>
  <c r="H2206" s="1"/>
  <c r="G2207"/>
  <c r="H2207" s="1"/>
  <c r="G2208"/>
  <c r="H2208" s="1"/>
  <c r="G2209"/>
  <c r="H2209" s="1"/>
  <c r="G2210"/>
  <c r="H2210" s="1"/>
  <c r="G2211"/>
  <c r="H2211" s="1"/>
  <c r="G2212"/>
  <c r="H2212" s="1"/>
  <c r="G2213"/>
  <c r="H2213" s="1"/>
  <c r="G2214"/>
  <c r="H2214" s="1"/>
  <c r="G2215"/>
  <c r="H2215" s="1"/>
  <c r="G2216"/>
  <c r="H2216" s="1"/>
  <c r="G2217"/>
  <c r="H2217" s="1"/>
  <c r="G2218"/>
  <c r="H2218" s="1"/>
  <c r="G2219"/>
  <c r="H2219" s="1"/>
  <c r="G2220"/>
  <c r="H2220" s="1"/>
  <c r="G2221"/>
  <c r="H2221" s="1"/>
  <c r="G2222"/>
  <c r="H2222" s="1"/>
  <c r="G2223"/>
  <c r="H2223" s="1"/>
  <c r="G2224"/>
  <c r="H2224" s="1"/>
  <c r="G2225"/>
  <c r="H2225" s="1"/>
  <c r="G2226"/>
  <c r="H2226" s="1"/>
  <c r="G2227"/>
  <c r="H2227" s="1"/>
  <c r="G2228"/>
  <c r="H2228" s="1"/>
  <c r="G2229"/>
  <c r="H2229" s="1"/>
  <c r="G2230"/>
  <c r="H2230" s="1"/>
  <c r="G2231"/>
  <c r="H2231" s="1"/>
  <c r="G2232"/>
  <c r="H2232" s="1"/>
  <c r="G2233"/>
  <c r="H2233" s="1"/>
  <c r="G2234"/>
  <c r="H2234" s="1"/>
  <c r="G2235"/>
  <c r="H2235" s="1"/>
  <c r="G2236"/>
  <c r="H2236" s="1"/>
  <c r="G2237"/>
  <c r="H2237" s="1"/>
  <c r="G2238"/>
  <c r="H2238" s="1"/>
  <c r="G2239"/>
  <c r="H2239" s="1"/>
  <c r="G2240"/>
  <c r="H2240" s="1"/>
  <c r="G2241"/>
  <c r="H2241" s="1"/>
  <c r="G2242"/>
  <c r="H2242" s="1"/>
  <c r="G2243"/>
  <c r="H2243" s="1"/>
  <c r="G2244"/>
  <c r="H2244" s="1"/>
  <c r="G2245"/>
  <c r="H2245" s="1"/>
  <c r="G2246"/>
  <c r="H2246" s="1"/>
  <c r="G2247"/>
  <c r="H2247" s="1"/>
  <c r="G5"/>
  <c r="H5" s="1"/>
  <c r="G6"/>
  <c r="H6" s="1"/>
  <c r="G3"/>
  <c r="H3" s="1"/>
  <c r="G7"/>
  <c r="H7" s="1"/>
  <c r="G8"/>
  <c r="H8" s="1"/>
  <c r="G9"/>
  <c r="H9" s="1"/>
  <c r="G10"/>
  <c r="H10" s="1"/>
  <c r="G11"/>
  <c r="H11" s="1"/>
  <c r="G12"/>
  <c r="H12" s="1"/>
  <c r="G13"/>
  <c r="H13" s="1"/>
  <c r="G14"/>
  <c r="H14" s="1"/>
  <c r="G15"/>
  <c r="H15" s="1"/>
  <c r="G16"/>
  <c r="H16" s="1"/>
  <c r="G17"/>
  <c r="H17" s="1"/>
  <c r="G18"/>
  <c r="H18" s="1"/>
  <c r="G19"/>
  <c r="H19" s="1"/>
  <c r="G20"/>
  <c r="H20" s="1"/>
  <c r="G21"/>
  <c r="H21" s="1"/>
  <c r="G22"/>
  <c r="H22" s="1"/>
  <c r="G23"/>
  <c r="H23" s="1"/>
  <c r="G24"/>
  <c r="H24" s="1"/>
  <c r="G25"/>
  <c r="H25" s="1"/>
  <c r="G26"/>
  <c r="H26" s="1"/>
  <c r="G27"/>
  <c r="H27" s="1"/>
  <c r="G28"/>
  <c r="H28" s="1"/>
  <c r="G29"/>
  <c r="H29" s="1"/>
  <c r="G30"/>
  <c r="H30" s="1"/>
  <c r="G31"/>
  <c r="H31" s="1"/>
  <c r="G32"/>
  <c r="H32" s="1"/>
  <c r="G33"/>
  <c r="H33" s="1"/>
  <c r="G34"/>
  <c r="H34" s="1"/>
  <c r="G35"/>
  <c r="H35" s="1"/>
  <c r="G36"/>
  <c r="H36" s="1"/>
  <c r="G37"/>
  <c r="H37" s="1"/>
  <c r="G38"/>
  <c r="H38" s="1"/>
  <c r="G39"/>
  <c r="H39" s="1"/>
  <c r="G40"/>
  <c r="H40" s="1"/>
  <c r="G41"/>
  <c r="H41" s="1"/>
  <c r="G42"/>
  <c r="H42" s="1"/>
  <c r="G43"/>
  <c r="H43" s="1"/>
  <c r="G44"/>
  <c r="H44" s="1"/>
  <c r="G45"/>
  <c r="H45" s="1"/>
  <c r="G46"/>
  <c r="H46" s="1"/>
  <c r="G47"/>
  <c r="H47" s="1"/>
  <c r="G48"/>
  <c r="H48" s="1"/>
  <c r="G49"/>
  <c r="H49" s="1"/>
  <c r="G50"/>
  <c r="H50" s="1"/>
  <c r="G51"/>
  <c r="H51" s="1"/>
  <c r="G52"/>
  <c r="H52" s="1"/>
  <c r="G53"/>
  <c r="H53" s="1"/>
  <c r="G54"/>
  <c r="H54" s="1"/>
  <c r="G55"/>
  <c r="H55" s="1"/>
  <c r="G56"/>
  <c r="H56" s="1"/>
  <c r="G57"/>
  <c r="H57" s="1"/>
  <c r="G58"/>
  <c r="H58" s="1"/>
  <c r="G59"/>
  <c r="H59" s="1"/>
  <c r="G60"/>
  <c r="H60" s="1"/>
  <c r="G61"/>
  <c r="H61" s="1"/>
  <c r="G62"/>
  <c r="H62" s="1"/>
  <c r="G63"/>
  <c r="H63" s="1"/>
  <c r="G64"/>
  <c r="H64" s="1"/>
  <c r="G65"/>
  <c r="H65" s="1"/>
  <c r="G66"/>
  <c r="H66" s="1"/>
  <c r="G67"/>
  <c r="H67" s="1"/>
  <c r="G68"/>
  <c r="H68" s="1"/>
  <c r="G69"/>
  <c r="H69" s="1"/>
  <c r="G70"/>
  <c r="H70" s="1"/>
  <c r="G71"/>
  <c r="H71" s="1"/>
  <c r="G72"/>
  <c r="H72" s="1"/>
  <c r="G73"/>
  <c r="H73" s="1"/>
  <c r="G74"/>
  <c r="H74" s="1"/>
  <c r="G75"/>
  <c r="H75" s="1"/>
  <c r="G76"/>
  <c r="H76" s="1"/>
  <c r="G77"/>
  <c r="H77" s="1"/>
  <c r="G78"/>
  <c r="H78" s="1"/>
  <c r="G79"/>
  <c r="H79" s="1"/>
  <c r="G80"/>
  <c r="H80" s="1"/>
  <c r="G81"/>
  <c r="H81" s="1"/>
  <c r="G82"/>
  <c r="H82" s="1"/>
  <c r="G2248"/>
  <c r="H2248" s="1"/>
  <c r="AT1602" l="1"/>
  <c r="BK2248"/>
  <c r="Y2248"/>
  <c r="Z2248" s="1"/>
  <c r="AT1509" l="1"/>
  <c r="Y83" l="1"/>
  <c r="Z83" s="1"/>
  <c r="Y84"/>
  <c r="Z84" s="1"/>
  <c r="Y85"/>
  <c r="Z85" s="1"/>
  <c r="Y86"/>
  <c r="Z86" s="1"/>
  <c r="Y87"/>
  <c r="Z87" s="1"/>
  <c r="Y88"/>
  <c r="Z88" s="1"/>
  <c r="Y89"/>
  <c r="Z89" s="1"/>
  <c r="Y90"/>
  <c r="Z90" s="1"/>
  <c r="Y91"/>
  <c r="Y92"/>
  <c r="Z92" s="1"/>
  <c r="Y66"/>
  <c r="Z66" s="1"/>
  <c r="Y93"/>
  <c r="Z93" s="1"/>
  <c r="Y94"/>
  <c r="Z94" s="1"/>
  <c r="Y95"/>
  <c r="Z95" s="1"/>
  <c r="Y96"/>
  <c r="Z96" s="1"/>
  <c r="Y97"/>
  <c r="Z97" s="1"/>
  <c r="Y98"/>
  <c r="Z98" s="1"/>
  <c r="Y99"/>
  <c r="Z99" s="1"/>
  <c r="Y100"/>
  <c r="Z100" s="1"/>
  <c r="Y101"/>
  <c r="Z101" s="1"/>
  <c r="Y102"/>
  <c r="Z102" s="1"/>
  <c r="Y103"/>
  <c r="Z103" s="1"/>
  <c r="Y104"/>
  <c r="Z104" s="1"/>
  <c r="Y105"/>
  <c r="Z105" s="1"/>
  <c r="Y106"/>
  <c r="Z106" s="1"/>
  <c r="Y107"/>
  <c r="Z107" s="1"/>
  <c r="Y108"/>
  <c r="Z108" s="1"/>
  <c r="Y109"/>
  <c r="Z109" s="1"/>
  <c r="Y110"/>
  <c r="Z110" s="1"/>
  <c r="Y111"/>
  <c r="Z111" s="1"/>
  <c r="Y112"/>
  <c r="Z112" s="1"/>
  <c r="Y113"/>
  <c r="Z113" s="1"/>
  <c r="Y114"/>
  <c r="Z114" s="1"/>
  <c r="Y115"/>
  <c r="Z115" s="1"/>
  <c r="Y116"/>
  <c r="Z116" s="1"/>
  <c r="Y117"/>
  <c r="Z117" s="1"/>
  <c r="Y118"/>
  <c r="Z118" s="1"/>
  <c r="Y119"/>
  <c r="Y120"/>
  <c r="Z120" s="1"/>
  <c r="Y121"/>
  <c r="Z121" s="1"/>
  <c r="Y122"/>
  <c r="Z122" s="1"/>
  <c r="Y123"/>
  <c r="Z123" s="1"/>
  <c r="Y124"/>
  <c r="Z124" s="1"/>
  <c r="Y125"/>
  <c r="Z125" s="1"/>
  <c r="Y126"/>
  <c r="Z126" s="1"/>
  <c r="Y127"/>
  <c r="Y128"/>
  <c r="Z128" s="1"/>
  <c r="Y67"/>
  <c r="Z67" s="1"/>
  <c r="Y129"/>
  <c r="Z129" s="1"/>
  <c r="Y130"/>
  <c r="Z130" s="1"/>
  <c r="Y131"/>
  <c r="Z131" s="1"/>
  <c r="Y132"/>
  <c r="Z132" s="1"/>
  <c r="Y133"/>
  <c r="Y134"/>
  <c r="Z134" s="1"/>
  <c r="Y135"/>
  <c r="Z135" s="1"/>
  <c r="Y136"/>
  <c r="Z136" s="1"/>
  <c r="Y137"/>
  <c r="Z137" s="1"/>
  <c r="Y138"/>
  <c r="Z138" s="1"/>
  <c r="Y7"/>
  <c r="Z7" s="1"/>
  <c r="Y139"/>
  <c r="Z139" s="1"/>
  <c r="Y140"/>
  <c r="Z140" s="1"/>
  <c r="Y141"/>
  <c r="Z141" s="1"/>
  <c r="Y142"/>
  <c r="Z142" s="1"/>
  <c r="Y143"/>
  <c r="Z143" s="1"/>
  <c r="Y144"/>
  <c r="Z144" s="1"/>
  <c r="Y145"/>
  <c r="Z145" s="1"/>
  <c r="Y146"/>
  <c r="Z146" s="1"/>
  <c r="Y8"/>
  <c r="Z8" s="1"/>
  <c r="Y147"/>
  <c r="Z147" s="1"/>
  <c r="Y148"/>
  <c r="Y149"/>
  <c r="Z149" s="1"/>
  <c r="Y150"/>
  <c r="Z150" s="1"/>
  <c r="Y151"/>
  <c r="Z151" s="1"/>
  <c r="Y152"/>
  <c r="Z152" s="1"/>
  <c r="Y153"/>
  <c r="Z153" s="1"/>
  <c r="Y154"/>
  <c r="Z154" s="1"/>
  <c r="Y155"/>
  <c r="Z155" s="1"/>
  <c r="Y156"/>
  <c r="Z156" s="1"/>
  <c r="Y157"/>
  <c r="Z157" s="1"/>
  <c r="Y158"/>
  <c r="Z158" s="1"/>
  <c r="Y159"/>
  <c r="Z159" s="1"/>
  <c r="Y160"/>
  <c r="Z160" s="1"/>
  <c r="Y161"/>
  <c r="Z161" s="1"/>
  <c r="Y162"/>
  <c r="Z162" s="1"/>
  <c r="Y163"/>
  <c r="Z163" s="1"/>
  <c r="Y164"/>
  <c r="Z164" s="1"/>
  <c r="Y165"/>
  <c r="Z165" s="1"/>
  <c r="Y166"/>
  <c r="Z166" s="1"/>
  <c r="Y167"/>
  <c r="Z167" s="1"/>
  <c r="Y168"/>
  <c r="Z168" s="1"/>
  <c r="Y169"/>
  <c r="Z169" s="1"/>
  <c r="Y170"/>
  <c r="Z170" s="1"/>
  <c r="Y171"/>
  <c r="Z171" s="1"/>
  <c r="Y172"/>
  <c r="Z172" s="1"/>
  <c r="Y173"/>
  <c r="Z173" s="1"/>
  <c r="Y174"/>
  <c r="Z174" s="1"/>
  <c r="Y175"/>
  <c r="Z175" s="1"/>
  <c r="Y176"/>
  <c r="Z176" s="1"/>
  <c r="Y177"/>
  <c r="Z177" s="1"/>
  <c r="Y178"/>
  <c r="Z178" s="1"/>
  <c r="Y179"/>
  <c r="Z179" s="1"/>
  <c r="Y180"/>
  <c r="Z180" s="1"/>
  <c r="Y181"/>
  <c r="Z181" s="1"/>
  <c r="Y182"/>
  <c r="Z182" s="1"/>
  <c r="Y183"/>
  <c r="Z183" s="1"/>
  <c r="Y184"/>
  <c r="Z184" s="1"/>
  <c r="Y9"/>
  <c r="Z9" s="1"/>
  <c r="Y185"/>
  <c r="Z185" s="1"/>
  <c r="Y186"/>
  <c r="Z186" s="1"/>
  <c r="Y187"/>
  <c r="Z187" s="1"/>
  <c r="Y188"/>
  <c r="Z188" s="1"/>
  <c r="Y189"/>
  <c r="Z189" s="1"/>
  <c r="Y190"/>
  <c r="Z190" s="1"/>
  <c r="Y191"/>
  <c r="Z191" s="1"/>
  <c r="Y192"/>
  <c r="Z192" s="1"/>
  <c r="Y193"/>
  <c r="Z193" s="1"/>
  <c r="Y194"/>
  <c r="Z194" s="1"/>
  <c r="Y195"/>
  <c r="Z195" s="1"/>
  <c r="Y196"/>
  <c r="Z196" s="1"/>
  <c r="Y197"/>
  <c r="Z197" s="1"/>
  <c r="Y198"/>
  <c r="Y199"/>
  <c r="Z199" s="1"/>
  <c r="Y200"/>
  <c r="Z200" s="1"/>
  <c r="Y201"/>
  <c r="Z201" s="1"/>
  <c r="Y202"/>
  <c r="Z202" s="1"/>
  <c r="Y203"/>
  <c r="Z203" s="1"/>
  <c r="Y204"/>
  <c r="Z204" s="1"/>
  <c r="Y205"/>
  <c r="Z205" s="1"/>
  <c r="Y206"/>
  <c r="Z206" s="1"/>
  <c r="Y207"/>
  <c r="Z207" s="1"/>
  <c r="Y208"/>
  <c r="Z208" s="1"/>
  <c r="Y209"/>
  <c r="Z209" s="1"/>
  <c r="Y210"/>
  <c r="Z210" s="1"/>
  <c r="Y211"/>
  <c r="Z211" s="1"/>
  <c r="Y212"/>
  <c r="Z212" s="1"/>
  <c r="Y213"/>
  <c r="Z213" s="1"/>
  <c r="Y214"/>
  <c r="Z214" s="1"/>
  <c r="Y215"/>
  <c r="Z215" s="1"/>
  <c r="Y216"/>
  <c r="Y217"/>
  <c r="Z217" s="1"/>
  <c r="Y218"/>
  <c r="Z218" s="1"/>
  <c r="Y219"/>
  <c r="Z219" s="1"/>
  <c r="Y220"/>
  <c r="Z220" s="1"/>
  <c r="Y221"/>
  <c r="Y222"/>
  <c r="Z222" s="1"/>
  <c r="Y223"/>
  <c r="Y224"/>
  <c r="Y225"/>
  <c r="Z225" s="1"/>
  <c r="Y226"/>
  <c r="Z226" s="1"/>
  <c r="Y227"/>
  <c r="Z227" s="1"/>
  <c r="Y228"/>
  <c r="Z228" s="1"/>
  <c r="Y229"/>
  <c r="Z229" s="1"/>
  <c r="Y230"/>
  <c r="Z230" s="1"/>
  <c r="Y231"/>
  <c r="Z231" s="1"/>
  <c r="Y232"/>
  <c r="Z232" s="1"/>
  <c r="Y233"/>
  <c r="Z233" s="1"/>
  <c r="Y234"/>
  <c r="Z234" s="1"/>
  <c r="Y235"/>
  <c r="Z235" s="1"/>
  <c r="Y236"/>
  <c r="Z236" s="1"/>
  <c r="Y237"/>
  <c r="Y238"/>
  <c r="Z238" s="1"/>
  <c r="Y239"/>
  <c r="Z239" s="1"/>
  <c r="Y240"/>
  <c r="Z240" s="1"/>
  <c r="Y241"/>
  <c r="Z241" s="1"/>
  <c r="Y242"/>
  <c r="Z242" s="1"/>
  <c r="Y243"/>
  <c r="Z243" s="1"/>
  <c r="Y244"/>
  <c r="Z244" s="1"/>
  <c r="Y68"/>
  <c r="Z68" s="1"/>
  <c r="Y245"/>
  <c r="Y246"/>
  <c r="Z246" s="1"/>
  <c r="Y247"/>
  <c r="Z247" s="1"/>
  <c r="Y248"/>
  <c r="Y249"/>
  <c r="Z249" s="1"/>
  <c r="Y250"/>
  <c r="Z250" s="1"/>
  <c r="Y251"/>
  <c r="Z251" s="1"/>
  <c r="Y252"/>
  <c r="Z252" s="1"/>
  <c r="Y253"/>
  <c r="Z253" s="1"/>
  <c r="Y254"/>
  <c r="Z254" s="1"/>
  <c r="Y255"/>
  <c r="Z255" s="1"/>
  <c r="Y256"/>
  <c r="Z256" s="1"/>
  <c r="Y257"/>
  <c r="Z257" s="1"/>
  <c r="Y258"/>
  <c r="Z258" s="1"/>
  <c r="Y259"/>
  <c r="Z259" s="1"/>
  <c r="Y260"/>
  <c r="Z260" s="1"/>
  <c r="Y261"/>
  <c r="Z261" s="1"/>
  <c r="Y262"/>
  <c r="Z262" s="1"/>
  <c r="Y263"/>
  <c r="Z263" s="1"/>
  <c r="Y264"/>
  <c r="Z264" s="1"/>
  <c r="Y265"/>
  <c r="Z265" s="1"/>
  <c r="Y266"/>
  <c r="Z266" s="1"/>
  <c r="Y267"/>
  <c r="Z267" s="1"/>
  <c r="Y268"/>
  <c r="Z268" s="1"/>
  <c r="Y269"/>
  <c r="Z269" s="1"/>
  <c r="Y270"/>
  <c r="Z270" s="1"/>
  <c r="Y271"/>
  <c r="Z271" s="1"/>
  <c r="Y272"/>
  <c r="Z272" s="1"/>
  <c r="Y273"/>
  <c r="Z273" s="1"/>
  <c r="Y274"/>
  <c r="Z274" s="1"/>
  <c r="Y275"/>
  <c r="Z275" s="1"/>
  <c r="Y69"/>
  <c r="Z69" s="1"/>
  <c r="Y276"/>
  <c r="Z276" s="1"/>
  <c r="Y277"/>
  <c r="Z277" s="1"/>
  <c r="Y278"/>
  <c r="Z278" s="1"/>
  <c r="Y279"/>
  <c r="Z279" s="1"/>
  <c r="Y280"/>
  <c r="Z280" s="1"/>
  <c r="Y281"/>
  <c r="Z281" s="1"/>
  <c r="Y282"/>
  <c r="Z282" s="1"/>
  <c r="Y283"/>
  <c r="Y284"/>
  <c r="Z284" s="1"/>
  <c r="Y285"/>
  <c r="Y286"/>
  <c r="Z286" s="1"/>
  <c r="Y287"/>
  <c r="Z287" s="1"/>
  <c r="Y288"/>
  <c r="Z288" s="1"/>
  <c r="Y289"/>
  <c r="Z289" s="1"/>
  <c r="Y290"/>
  <c r="Z290" s="1"/>
  <c r="Y291"/>
  <c r="Z291" s="1"/>
  <c r="Y292"/>
  <c r="Z292" s="1"/>
  <c r="Y293"/>
  <c r="Z293" s="1"/>
  <c r="Y294"/>
  <c r="Z294" s="1"/>
  <c r="Y295"/>
  <c r="Z295" s="1"/>
  <c r="Y296"/>
  <c r="Z296" s="1"/>
  <c r="Y297"/>
  <c r="Z297" s="1"/>
  <c r="Y298"/>
  <c r="Z298" s="1"/>
  <c r="Y299"/>
  <c r="Z299" s="1"/>
  <c r="Y300"/>
  <c r="Z300" s="1"/>
  <c r="Y301"/>
  <c r="Z301" s="1"/>
  <c r="Y302"/>
  <c r="Z302" s="1"/>
  <c r="Y303"/>
  <c r="Y304"/>
  <c r="Z304" s="1"/>
  <c r="Y305"/>
  <c r="Z305" s="1"/>
  <c r="Y306"/>
  <c r="Z306" s="1"/>
  <c r="Y307"/>
  <c r="Z307" s="1"/>
  <c r="Y308"/>
  <c r="Z308" s="1"/>
  <c r="Y309"/>
  <c r="Z309" s="1"/>
  <c r="Y310"/>
  <c r="Y311"/>
  <c r="Z311" s="1"/>
  <c r="Y312"/>
  <c r="Z312" s="1"/>
  <c r="Y313"/>
  <c r="Z313" s="1"/>
  <c r="Y314"/>
  <c r="Z314" s="1"/>
  <c r="Y315"/>
  <c r="Z315" s="1"/>
  <c r="Y316"/>
  <c r="Z316" s="1"/>
  <c r="Y317"/>
  <c r="Z317" s="1"/>
  <c r="Y318"/>
  <c r="Z318" s="1"/>
  <c r="Y319"/>
  <c r="Z319" s="1"/>
  <c r="Y320"/>
  <c r="Z320" s="1"/>
  <c r="Y321"/>
  <c r="Y322"/>
  <c r="Z322" s="1"/>
  <c r="Y323"/>
  <c r="Z323" s="1"/>
  <c r="Y324"/>
  <c r="Z324" s="1"/>
  <c r="Y325"/>
  <c r="Z325" s="1"/>
  <c r="Y326"/>
  <c r="Z326" s="1"/>
  <c r="Y327"/>
  <c r="Z327" s="1"/>
  <c r="Y328"/>
  <c r="Z328" s="1"/>
  <c r="Y329"/>
  <c r="Z329" s="1"/>
  <c r="Y330"/>
  <c r="Z330" s="1"/>
  <c r="Y331"/>
  <c r="Z331" s="1"/>
  <c r="Y332"/>
  <c r="Z332" s="1"/>
  <c r="Y333"/>
  <c r="Z333" s="1"/>
  <c r="Y334"/>
  <c r="Z334" s="1"/>
  <c r="Y335"/>
  <c r="Z335" s="1"/>
  <c r="Y336"/>
  <c r="Z336" s="1"/>
  <c r="Y337"/>
  <c r="Z337" s="1"/>
  <c r="Y338"/>
  <c r="Z338" s="1"/>
  <c r="Y339"/>
  <c r="Z339" s="1"/>
  <c r="Y340"/>
  <c r="Z340" s="1"/>
  <c r="Y341"/>
  <c r="Z341" s="1"/>
  <c r="Y342"/>
  <c r="Z342" s="1"/>
  <c r="Y343"/>
  <c r="Z343" s="1"/>
  <c r="Y344"/>
  <c r="Z344" s="1"/>
  <c r="Y345"/>
  <c r="Z345" s="1"/>
  <c r="Y346"/>
  <c r="Z346" s="1"/>
  <c r="Y347"/>
  <c r="Z347" s="1"/>
  <c r="Y348"/>
  <c r="Z348" s="1"/>
  <c r="Y349"/>
  <c r="Z349" s="1"/>
  <c r="Y350"/>
  <c r="Y351"/>
  <c r="Z351" s="1"/>
  <c r="Y70"/>
  <c r="Z70" s="1"/>
  <c r="Y352"/>
  <c r="Z352" s="1"/>
  <c r="Y353"/>
  <c r="Z353" s="1"/>
  <c r="Y354"/>
  <c r="Z354" s="1"/>
  <c r="Y355"/>
  <c r="Z355" s="1"/>
  <c r="Y356"/>
  <c r="Z356" s="1"/>
  <c r="Y357"/>
  <c r="Z357" s="1"/>
  <c r="Y358"/>
  <c r="Z358" s="1"/>
  <c r="Y359"/>
  <c r="Z359" s="1"/>
  <c r="Y360"/>
  <c r="Z360" s="1"/>
  <c r="Y361"/>
  <c r="Z361" s="1"/>
  <c r="Y362"/>
  <c r="Z362" s="1"/>
  <c r="Y363"/>
  <c r="Z363" s="1"/>
  <c r="Y364"/>
  <c r="Z364" s="1"/>
  <c r="Y365"/>
  <c r="Z365" s="1"/>
  <c r="Y366"/>
  <c r="Z366" s="1"/>
  <c r="Y367"/>
  <c r="Z367" s="1"/>
  <c r="Y368"/>
  <c r="Z368" s="1"/>
  <c r="Y369"/>
  <c r="Z369" s="1"/>
  <c r="Y370"/>
  <c r="Z370" s="1"/>
  <c r="Y371"/>
  <c r="Z371" s="1"/>
  <c r="Y372"/>
  <c r="Z372" s="1"/>
  <c r="Y373"/>
  <c r="Z373" s="1"/>
  <c r="Y374"/>
  <c r="Z374" s="1"/>
  <c r="Y375"/>
  <c r="Z375" s="1"/>
  <c r="Y376"/>
  <c r="Z376" s="1"/>
  <c r="Y377"/>
  <c r="Z377" s="1"/>
  <c r="Y378"/>
  <c r="Z378" s="1"/>
  <c r="Y10"/>
  <c r="Z10" s="1"/>
  <c r="Y379"/>
  <c r="Z379" s="1"/>
  <c r="Y380"/>
  <c r="Z380" s="1"/>
  <c r="Y381"/>
  <c r="Z381" s="1"/>
  <c r="Y382"/>
  <c r="Z382" s="1"/>
  <c r="Y383"/>
  <c r="Z383" s="1"/>
  <c r="Y384"/>
  <c r="Z384" s="1"/>
  <c r="Y385"/>
  <c r="Z385" s="1"/>
  <c r="Y386"/>
  <c r="Z386" s="1"/>
  <c r="Y387"/>
  <c r="Z387" s="1"/>
  <c r="Y388"/>
  <c r="Z388" s="1"/>
  <c r="Y389"/>
  <c r="Z389" s="1"/>
  <c r="Y390"/>
  <c r="Z390" s="1"/>
  <c r="Y391"/>
  <c r="Z391" s="1"/>
  <c r="Y392"/>
  <c r="Z392" s="1"/>
  <c r="Y393"/>
  <c r="Z393" s="1"/>
  <c r="Y394"/>
  <c r="Z394" s="1"/>
  <c r="Y395"/>
  <c r="Z395" s="1"/>
  <c r="Y396"/>
  <c r="Z396" s="1"/>
  <c r="Y397"/>
  <c r="Z397" s="1"/>
  <c r="Y398"/>
  <c r="Z398" s="1"/>
  <c r="Y399"/>
  <c r="Z399" s="1"/>
  <c r="Y400"/>
  <c r="Z400" s="1"/>
  <c r="Y401"/>
  <c r="Z401" s="1"/>
  <c r="Y402"/>
  <c r="Z402" s="1"/>
  <c r="Y403"/>
  <c r="Z403" s="1"/>
  <c r="Y404"/>
  <c r="Z404" s="1"/>
  <c r="Y405"/>
  <c r="Z405" s="1"/>
  <c r="Y406"/>
  <c r="Z406" s="1"/>
  <c r="Y407"/>
  <c r="Z407" s="1"/>
  <c r="Y35"/>
  <c r="Z35" s="1"/>
  <c r="Y408"/>
  <c r="Z408" s="1"/>
  <c r="Y409"/>
  <c r="Z409" s="1"/>
  <c r="Y410"/>
  <c r="Z410" s="1"/>
  <c r="Y411"/>
  <c r="Z411" s="1"/>
  <c r="Y412"/>
  <c r="Z412" s="1"/>
  <c r="Y413"/>
  <c r="Z413" s="1"/>
  <c r="Y3"/>
  <c r="Z3" s="1"/>
  <c r="Y36"/>
  <c r="Z36" s="1"/>
  <c r="Y414"/>
  <c r="Z414" s="1"/>
  <c r="Y415"/>
  <c r="Z415" s="1"/>
  <c r="Y416"/>
  <c r="Z416" s="1"/>
  <c r="Y417"/>
  <c r="Z417" s="1"/>
  <c r="Y418"/>
  <c r="Z418" s="1"/>
  <c r="Y419"/>
  <c r="Z419" s="1"/>
  <c r="Y420"/>
  <c r="Z420" s="1"/>
  <c r="Y421"/>
  <c r="Z421" s="1"/>
  <c r="Y422"/>
  <c r="Z422" s="1"/>
  <c r="Y423"/>
  <c r="Z423" s="1"/>
  <c r="Y424"/>
  <c r="Z424" s="1"/>
  <c r="Y425"/>
  <c r="Z425" s="1"/>
  <c r="Y426"/>
  <c r="Z426" s="1"/>
  <c r="Y427"/>
  <c r="Z427" s="1"/>
  <c r="Y428"/>
  <c r="Z428" s="1"/>
  <c r="Y429"/>
  <c r="Z429" s="1"/>
  <c r="Y430"/>
  <c r="Z430" s="1"/>
  <c r="Y431"/>
  <c r="Z431" s="1"/>
  <c r="Y432"/>
  <c r="Z432" s="1"/>
  <c r="Y433"/>
  <c r="Z433" s="1"/>
  <c r="Y434"/>
  <c r="Z434" s="1"/>
  <c r="Y435"/>
  <c r="Z435" s="1"/>
  <c r="Y25"/>
  <c r="Z25" s="1"/>
  <c r="Y436"/>
  <c r="Z436" s="1"/>
  <c r="Y437"/>
  <c r="Z437" s="1"/>
  <c r="Y438"/>
  <c r="Z438" s="1"/>
  <c r="Y439"/>
  <c r="Z439" s="1"/>
  <c r="Y11"/>
  <c r="Z11" s="1"/>
  <c r="Y440"/>
  <c r="Z440" s="1"/>
  <c r="Y441"/>
  <c r="Z441" s="1"/>
  <c r="Y442"/>
  <c r="Z442" s="1"/>
  <c r="Y443"/>
  <c r="Z443" s="1"/>
  <c r="Y444"/>
  <c r="Z444" s="1"/>
  <c r="Y445"/>
  <c r="Z445" s="1"/>
  <c r="Y446"/>
  <c r="Z446" s="1"/>
  <c r="Y447"/>
  <c r="Z447" s="1"/>
  <c r="Y37"/>
  <c r="Z37" s="1"/>
  <c r="Y38"/>
  <c r="Z38" s="1"/>
  <c r="Y448"/>
  <c r="Z448" s="1"/>
  <c r="Y449"/>
  <c r="Z449" s="1"/>
  <c r="Y12"/>
  <c r="Z12" s="1"/>
  <c r="Y450"/>
  <c r="Z450" s="1"/>
  <c r="Y451"/>
  <c r="Z451" s="1"/>
  <c r="Y452"/>
  <c r="Z452" s="1"/>
  <c r="Y453"/>
  <c r="Z453" s="1"/>
  <c r="Y454"/>
  <c r="Z454" s="1"/>
  <c r="Y455"/>
  <c r="Z455" s="1"/>
  <c r="Y39"/>
  <c r="Z39" s="1"/>
  <c r="Y456"/>
  <c r="Z456" s="1"/>
  <c r="Y457"/>
  <c r="Z457" s="1"/>
  <c r="Y458"/>
  <c r="Z458" s="1"/>
  <c r="Y40"/>
  <c r="Z40" s="1"/>
  <c r="Y459"/>
  <c r="Z459" s="1"/>
  <c r="Y6"/>
  <c r="Z6" s="1"/>
  <c r="Y41"/>
  <c r="Z41" s="1"/>
  <c r="Y460"/>
  <c r="Z460" s="1"/>
  <c r="Y26"/>
  <c r="Z26" s="1"/>
  <c r="Y461"/>
  <c r="Z461" s="1"/>
  <c r="Y462"/>
  <c r="Z462" s="1"/>
  <c r="Y463"/>
  <c r="Z463" s="1"/>
  <c r="Y464"/>
  <c r="Z464" s="1"/>
  <c r="Y465"/>
  <c r="Z465" s="1"/>
  <c r="Y466"/>
  <c r="Z466" s="1"/>
  <c r="Y467"/>
  <c r="Z467" s="1"/>
  <c r="Y468"/>
  <c r="Z468" s="1"/>
  <c r="Y469"/>
  <c r="Z469" s="1"/>
  <c r="Y470"/>
  <c r="Z470" s="1"/>
  <c r="Y42"/>
  <c r="Z42" s="1"/>
  <c r="Y471"/>
  <c r="Z471" s="1"/>
  <c r="Y472"/>
  <c r="Z472" s="1"/>
  <c r="Y473"/>
  <c r="Z473" s="1"/>
  <c r="Y474"/>
  <c r="Z474" s="1"/>
  <c r="Y475"/>
  <c r="Z475" s="1"/>
  <c r="Y476"/>
  <c r="Z476" s="1"/>
  <c r="Y477"/>
  <c r="Z477" s="1"/>
  <c r="Y478"/>
  <c r="Z478" s="1"/>
  <c r="Y479"/>
  <c r="Z479" s="1"/>
  <c r="Y480"/>
  <c r="Z480" s="1"/>
  <c r="Y481"/>
  <c r="Z481" s="1"/>
  <c r="Y482"/>
  <c r="Z482" s="1"/>
  <c r="Y483"/>
  <c r="Z483" s="1"/>
  <c r="Y484"/>
  <c r="Z484" s="1"/>
  <c r="Y485"/>
  <c r="Z485" s="1"/>
  <c r="Y486"/>
  <c r="Z486" s="1"/>
  <c r="Y487"/>
  <c r="Z487" s="1"/>
  <c r="Y488"/>
  <c r="Z488" s="1"/>
  <c r="Y489"/>
  <c r="Z489" s="1"/>
  <c r="Y490"/>
  <c r="Z490" s="1"/>
  <c r="Y491"/>
  <c r="Z491" s="1"/>
  <c r="Y43"/>
  <c r="Z43" s="1"/>
  <c r="Y44"/>
  <c r="Z44" s="1"/>
  <c r="Y492"/>
  <c r="Z492" s="1"/>
  <c r="Y493"/>
  <c r="Z493" s="1"/>
  <c r="Y494"/>
  <c r="Z494" s="1"/>
  <c r="Y45"/>
  <c r="Z45" s="1"/>
  <c r="Y13"/>
  <c r="Z13" s="1"/>
  <c r="Y495"/>
  <c r="Z495" s="1"/>
  <c r="Y496"/>
  <c r="Z496" s="1"/>
  <c r="Y497"/>
  <c r="Z497" s="1"/>
  <c r="Y498"/>
  <c r="Z498" s="1"/>
  <c r="Y499"/>
  <c r="Z499" s="1"/>
  <c r="Y29"/>
  <c r="Z29" s="1"/>
  <c r="Y500"/>
  <c r="Z500" s="1"/>
  <c r="Y501"/>
  <c r="Z501" s="1"/>
  <c r="Y502"/>
  <c r="Z502" s="1"/>
  <c r="Y503"/>
  <c r="Z503" s="1"/>
  <c r="Y30"/>
  <c r="Z30" s="1"/>
  <c r="Y504"/>
  <c r="Z504" s="1"/>
  <c r="Y505"/>
  <c r="Z505" s="1"/>
  <c r="Y506"/>
  <c r="Z506" s="1"/>
  <c r="Y507"/>
  <c r="Z507" s="1"/>
  <c r="Y46"/>
  <c r="Z46" s="1"/>
  <c r="Y508"/>
  <c r="Z508" s="1"/>
  <c r="Y509"/>
  <c r="Z509" s="1"/>
  <c r="Y510"/>
  <c r="Z510" s="1"/>
  <c r="Y511"/>
  <c r="Z511" s="1"/>
  <c r="Y512"/>
  <c r="Z512" s="1"/>
  <c r="Y513"/>
  <c r="Z513" s="1"/>
  <c r="Y514"/>
  <c r="Z514" s="1"/>
  <c r="Y14"/>
  <c r="Z14" s="1"/>
  <c r="Y15"/>
  <c r="Z15" s="1"/>
  <c r="Y516"/>
  <c r="Z516" s="1"/>
  <c r="Y47"/>
  <c r="Z47" s="1"/>
  <c r="Y517"/>
  <c r="Z517" s="1"/>
  <c r="Y518"/>
  <c r="Z518" s="1"/>
  <c r="Y519"/>
  <c r="Z519" s="1"/>
  <c r="Y520"/>
  <c r="Z520" s="1"/>
  <c r="Y521"/>
  <c r="Z521" s="1"/>
  <c r="Y522"/>
  <c r="Z522" s="1"/>
  <c r="Y523"/>
  <c r="Z523" s="1"/>
  <c r="Y524"/>
  <c r="Z524" s="1"/>
  <c r="Y525"/>
  <c r="Z525" s="1"/>
  <c r="Y48"/>
  <c r="Z48" s="1"/>
  <c r="Y526"/>
  <c r="Z526" s="1"/>
  <c r="Y527"/>
  <c r="Z527" s="1"/>
  <c r="Y528"/>
  <c r="Z528" s="1"/>
  <c r="Y529"/>
  <c r="Z529" s="1"/>
  <c r="Y530"/>
  <c r="Z530" s="1"/>
  <c r="Y531"/>
  <c r="Z531" s="1"/>
  <c r="Y16"/>
  <c r="Z16" s="1"/>
  <c r="Y532"/>
  <c r="Z532" s="1"/>
  <c r="Y533"/>
  <c r="Z533" s="1"/>
  <c r="Y49"/>
  <c r="Z49" s="1"/>
  <c r="Y534"/>
  <c r="Z534" s="1"/>
  <c r="Y535"/>
  <c r="Z535" s="1"/>
  <c r="Y536"/>
  <c r="Z536" s="1"/>
  <c r="Y537"/>
  <c r="Z537" s="1"/>
  <c r="Y50"/>
  <c r="Z50" s="1"/>
  <c r="Y538"/>
  <c r="Z538" s="1"/>
  <c r="Y539"/>
  <c r="Z539" s="1"/>
  <c r="Y540"/>
  <c r="Z540" s="1"/>
  <c r="Y541"/>
  <c r="Z541" s="1"/>
  <c r="Y542"/>
  <c r="Z542" s="1"/>
  <c r="Y543"/>
  <c r="Z543" s="1"/>
  <c r="Y51"/>
  <c r="Z51" s="1"/>
  <c r="Y544"/>
  <c r="Z544" s="1"/>
  <c r="Y31"/>
  <c r="Z31" s="1"/>
  <c r="Y545"/>
  <c r="Z545" s="1"/>
  <c r="Y546"/>
  <c r="Z546" s="1"/>
  <c r="Y547"/>
  <c r="Z547" s="1"/>
  <c r="Y52"/>
  <c r="Z52" s="1"/>
  <c r="Y548"/>
  <c r="Z548" s="1"/>
  <c r="Y549"/>
  <c r="Z549" s="1"/>
  <c r="Y32"/>
  <c r="Z32" s="1"/>
  <c r="Y550"/>
  <c r="Z550" s="1"/>
  <c r="Y551"/>
  <c r="Z551" s="1"/>
  <c r="Y552"/>
  <c r="Z552" s="1"/>
  <c r="Y553"/>
  <c r="Z553" s="1"/>
  <c r="Y554"/>
  <c r="Z554" s="1"/>
  <c r="Y555"/>
  <c r="Z555" s="1"/>
  <c r="Y556"/>
  <c r="Z556" s="1"/>
  <c r="Y557"/>
  <c r="Z557" s="1"/>
  <c r="Y558"/>
  <c r="Z558" s="1"/>
  <c r="Y559"/>
  <c r="Z559" s="1"/>
  <c r="Y560"/>
  <c r="Z560" s="1"/>
  <c r="Y561"/>
  <c r="Z561" s="1"/>
  <c r="Y71"/>
  <c r="Z71" s="1"/>
  <c r="Y562"/>
  <c r="Z562" s="1"/>
  <c r="Y53"/>
  <c r="Z53" s="1"/>
  <c r="Y563"/>
  <c r="Z563" s="1"/>
  <c r="Y17"/>
  <c r="Z17" s="1"/>
  <c r="Y564"/>
  <c r="Z564" s="1"/>
  <c r="Y565"/>
  <c r="Z565" s="1"/>
  <c r="Y566"/>
  <c r="Z566" s="1"/>
  <c r="Y567"/>
  <c r="Z567" s="1"/>
  <c r="Y18"/>
  <c r="Z18" s="1"/>
  <c r="Y568"/>
  <c r="Z568" s="1"/>
  <c r="Y56"/>
  <c r="Z56" s="1"/>
  <c r="Y569"/>
  <c r="Z569" s="1"/>
  <c r="Y57"/>
  <c r="Z57" s="1"/>
  <c r="Y58"/>
  <c r="Z58" s="1"/>
  <c r="Y570"/>
  <c r="Z570" s="1"/>
  <c r="Y571"/>
  <c r="Z571" s="1"/>
  <c r="Y572"/>
  <c r="Z572" s="1"/>
  <c r="Y573"/>
  <c r="Z573" s="1"/>
  <c r="Y574"/>
  <c r="Z574" s="1"/>
  <c r="Y575"/>
  <c r="Z575" s="1"/>
  <c r="Y19"/>
  <c r="Z19" s="1"/>
  <c r="Y576"/>
  <c r="Z576" s="1"/>
  <c r="Y577"/>
  <c r="Z577" s="1"/>
  <c r="Y578"/>
  <c r="Z578" s="1"/>
  <c r="Y579"/>
  <c r="Z579" s="1"/>
  <c r="Y580"/>
  <c r="Z580" s="1"/>
  <c r="Y54"/>
  <c r="Z54" s="1"/>
  <c r="Y581"/>
  <c r="Z581" s="1"/>
  <c r="Y582"/>
  <c r="Z582" s="1"/>
  <c r="Y583"/>
  <c r="Z583" s="1"/>
  <c r="Y584"/>
  <c r="Z584" s="1"/>
  <c r="Y585"/>
  <c r="Z585" s="1"/>
  <c r="Y586"/>
  <c r="Z586" s="1"/>
  <c r="Y72"/>
  <c r="Z72" s="1"/>
  <c r="Y587"/>
  <c r="Z587" s="1"/>
  <c r="Y20"/>
  <c r="Z20" s="1"/>
  <c r="Y588"/>
  <c r="Z588" s="1"/>
  <c r="Y589"/>
  <c r="Z589" s="1"/>
  <c r="Y590"/>
  <c r="Z590" s="1"/>
  <c r="Y591"/>
  <c r="Z591" s="1"/>
  <c r="Y592"/>
  <c r="Z592" s="1"/>
  <c r="Y593"/>
  <c r="Z593" s="1"/>
  <c r="Y594"/>
  <c r="Z594" s="1"/>
  <c r="Y595"/>
  <c r="Z595" s="1"/>
  <c r="Y596"/>
  <c r="Z596" s="1"/>
  <c r="Y597"/>
  <c r="Z597" s="1"/>
  <c r="Y598"/>
  <c r="Z598" s="1"/>
  <c r="Y599"/>
  <c r="Z599" s="1"/>
  <c r="Y600"/>
  <c r="Z600" s="1"/>
  <c r="Y601"/>
  <c r="Z601" s="1"/>
  <c r="Y602"/>
  <c r="Z602" s="1"/>
  <c r="Y603"/>
  <c r="Z603" s="1"/>
  <c r="Y604"/>
  <c r="Z604" s="1"/>
  <c r="Y605"/>
  <c r="Z605" s="1"/>
  <c r="Y606"/>
  <c r="Z606" s="1"/>
  <c r="Y607"/>
  <c r="Z607" s="1"/>
  <c r="Y59"/>
  <c r="Z59" s="1"/>
  <c r="Y608"/>
  <c r="Z608" s="1"/>
  <c r="Y609"/>
  <c r="Z609" s="1"/>
  <c r="Y610"/>
  <c r="Z610" s="1"/>
  <c r="Y611"/>
  <c r="Z611" s="1"/>
  <c r="Y612"/>
  <c r="Z612" s="1"/>
  <c r="Y21"/>
  <c r="Z21" s="1"/>
  <c r="Y613"/>
  <c r="Z613" s="1"/>
  <c r="Y614"/>
  <c r="Z614" s="1"/>
  <c r="Y615"/>
  <c r="Z615" s="1"/>
  <c r="Y73"/>
  <c r="Z73" s="1"/>
  <c r="Y616"/>
  <c r="Z616" s="1"/>
  <c r="Y617"/>
  <c r="Z617" s="1"/>
  <c r="Y618"/>
  <c r="Z618" s="1"/>
  <c r="Y619"/>
  <c r="Z619" s="1"/>
  <c r="Y620"/>
  <c r="Z620" s="1"/>
  <c r="Y621"/>
  <c r="Z621" s="1"/>
  <c r="Y622"/>
  <c r="Z622" s="1"/>
  <c r="Y623"/>
  <c r="Z623" s="1"/>
  <c r="Y624"/>
  <c r="Z624" s="1"/>
  <c r="Y625"/>
  <c r="Z625" s="1"/>
  <c r="Y626"/>
  <c r="Z626" s="1"/>
  <c r="Y55"/>
  <c r="Z55" s="1"/>
  <c r="Y627"/>
  <c r="Z627" s="1"/>
  <c r="Y628"/>
  <c r="Z628" s="1"/>
  <c r="Y629"/>
  <c r="Z629" s="1"/>
  <c r="Y630"/>
  <c r="Z630" s="1"/>
  <c r="Y631"/>
  <c r="Z631" s="1"/>
  <c r="Y632"/>
  <c r="Z632" s="1"/>
  <c r="Y633"/>
  <c r="Z633" s="1"/>
  <c r="Y634"/>
  <c r="Z634" s="1"/>
  <c r="Y635"/>
  <c r="Z635" s="1"/>
  <c r="Y636"/>
  <c r="Z636" s="1"/>
  <c r="Y637"/>
  <c r="Z637" s="1"/>
  <c r="Y638"/>
  <c r="Z638" s="1"/>
  <c r="Y639"/>
  <c r="Z639" s="1"/>
  <c r="Y640"/>
  <c r="Z640" s="1"/>
  <c r="Y641"/>
  <c r="Z641" s="1"/>
  <c r="Y642"/>
  <c r="Z642" s="1"/>
  <c r="Y643"/>
  <c r="Z643" s="1"/>
  <c r="Y644"/>
  <c r="Z644" s="1"/>
  <c r="Y645"/>
  <c r="Z645" s="1"/>
  <c r="Y646"/>
  <c r="Z646" s="1"/>
  <c r="Y647"/>
  <c r="Z647" s="1"/>
  <c r="Y648"/>
  <c r="Z648" s="1"/>
  <c r="Y649"/>
  <c r="Z649" s="1"/>
  <c r="Y650"/>
  <c r="Z650" s="1"/>
  <c r="Y651"/>
  <c r="Z651" s="1"/>
  <c r="Y652"/>
  <c r="Z652" s="1"/>
  <c r="Y653"/>
  <c r="Z653" s="1"/>
  <c r="Y654"/>
  <c r="Z654" s="1"/>
  <c r="Y655"/>
  <c r="Z655" s="1"/>
  <c r="Y656"/>
  <c r="Z656" s="1"/>
  <c r="Y657"/>
  <c r="Z657" s="1"/>
  <c r="Y658"/>
  <c r="Z658" s="1"/>
  <c r="Y659"/>
  <c r="Z659" s="1"/>
  <c r="Y660"/>
  <c r="Z660" s="1"/>
  <c r="Y661"/>
  <c r="Z661" s="1"/>
  <c r="Y662"/>
  <c r="Z662" s="1"/>
  <c r="Y663"/>
  <c r="Z663" s="1"/>
  <c r="Y664"/>
  <c r="Z664" s="1"/>
  <c r="Y665"/>
  <c r="Y666"/>
  <c r="Z666" s="1"/>
  <c r="Y667"/>
  <c r="Z667" s="1"/>
  <c r="Y668"/>
  <c r="Z668" s="1"/>
  <c r="Y669"/>
  <c r="Z669" s="1"/>
  <c r="Y670"/>
  <c r="Z670" s="1"/>
  <c r="Y671"/>
  <c r="Z671" s="1"/>
  <c r="Y672"/>
  <c r="Z672" s="1"/>
  <c r="Y673"/>
  <c r="Z673" s="1"/>
  <c r="Y674"/>
  <c r="Y675"/>
  <c r="Z675" s="1"/>
  <c r="Y676"/>
  <c r="Z676" s="1"/>
  <c r="Y677"/>
  <c r="Z677" s="1"/>
  <c r="Y678"/>
  <c r="Y679"/>
  <c r="Z679" s="1"/>
  <c r="Y680"/>
  <c r="Z680" s="1"/>
  <c r="Y681"/>
  <c r="Z681" s="1"/>
  <c r="Y682"/>
  <c r="Z682" s="1"/>
  <c r="Y683"/>
  <c r="Z683" s="1"/>
  <c r="Y684"/>
  <c r="Z684" s="1"/>
  <c r="Y685"/>
  <c r="Z685" s="1"/>
  <c r="Y686"/>
  <c r="Z686" s="1"/>
  <c r="Y687"/>
  <c r="Z687" s="1"/>
  <c r="Y688"/>
  <c r="Z688" s="1"/>
  <c r="Y689"/>
  <c r="Z689" s="1"/>
  <c r="Y690"/>
  <c r="Z690" s="1"/>
  <c r="Y691"/>
  <c r="Z691" s="1"/>
  <c r="Y692"/>
  <c r="Z692" s="1"/>
  <c r="Y693"/>
  <c r="Z693" s="1"/>
  <c r="Y694"/>
  <c r="Z694" s="1"/>
  <c r="Y695"/>
  <c r="Z695" s="1"/>
  <c r="Y696"/>
  <c r="Z696" s="1"/>
  <c r="Y697"/>
  <c r="Z697" s="1"/>
  <c r="Y698"/>
  <c r="Z698" s="1"/>
  <c r="Y699"/>
  <c r="Z699" s="1"/>
  <c r="Y700"/>
  <c r="Z700" s="1"/>
  <c r="Y701"/>
  <c r="Z701" s="1"/>
  <c r="Y702"/>
  <c r="Z702" s="1"/>
  <c r="Y60"/>
  <c r="Z60" s="1"/>
  <c r="Y703"/>
  <c r="Z703" s="1"/>
  <c r="Y704"/>
  <c r="Z704" s="1"/>
  <c r="Y705"/>
  <c r="Z705" s="1"/>
  <c r="Y706"/>
  <c r="Z706" s="1"/>
  <c r="Y707"/>
  <c r="Z707" s="1"/>
  <c r="Y708"/>
  <c r="Z708" s="1"/>
  <c r="Y709"/>
  <c r="Z709" s="1"/>
  <c r="Y710"/>
  <c r="Z710" s="1"/>
  <c r="Y711"/>
  <c r="Z711" s="1"/>
  <c r="Y712"/>
  <c r="Z712" s="1"/>
  <c r="Y713"/>
  <c r="Z713" s="1"/>
  <c r="Y714"/>
  <c r="Z714" s="1"/>
  <c r="Y715"/>
  <c r="Z715" s="1"/>
  <c r="Y716"/>
  <c r="Z716" s="1"/>
  <c r="Y717"/>
  <c r="Z717" s="1"/>
  <c r="Y718"/>
  <c r="Z718" s="1"/>
  <c r="Y719"/>
  <c r="Z719" s="1"/>
  <c r="Y720"/>
  <c r="Z720" s="1"/>
  <c r="Y721"/>
  <c r="Z721" s="1"/>
  <c r="Y722"/>
  <c r="Y723"/>
  <c r="Z723" s="1"/>
  <c r="Y724"/>
  <c r="Z724" s="1"/>
  <c r="Y725"/>
  <c r="Z725" s="1"/>
  <c r="Y726"/>
  <c r="Z726" s="1"/>
  <c r="Y727"/>
  <c r="Z727" s="1"/>
  <c r="Y728"/>
  <c r="Z728" s="1"/>
  <c r="Y729"/>
  <c r="Z729" s="1"/>
  <c r="Y730"/>
  <c r="Z730" s="1"/>
  <c r="Y731"/>
  <c r="Z731" s="1"/>
  <c r="Y732"/>
  <c r="Z732" s="1"/>
  <c r="Y733"/>
  <c r="Z733" s="1"/>
  <c r="Y734"/>
  <c r="Z734" s="1"/>
  <c r="Y735"/>
  <c r="Z735" s="1"/>
  <c r="Y736"/>
  <c r="Z736" s="1"/>
  <c r="Y737"/>
  <c r="Z737" s="1"/>
  <c r="Y738"/>
  <c r="Z738" s="1"/>
  <c r="Y739"/>
  <c r="Z739" s="1"/>
  <c r="Y740"/>
  <c r="Z740" s="1"/>
  <c r="Y741"/>
  <c r="Z741" s="1"/>
  <c r="Y742"/>
  <c r="Y743"/>
  <c r="Z743" s="1"/>
  <c r="Y744"/>
  <c r="Z744" s="1"/>
  <c r="Y745"/>
  <c r="Y746"/>
  <c r="Z746" s="1"/>
  <c r="Y747"/>
  <c r="Z747" s="1"/>
  <c r="Y748"/>
  <c r="Z748" s="1"/>
  <c r="Y749"/>
  <c r="Z749" s="1"/>
  <c r="Y750"/>
  <c r="Z750" s="1"/>
  <c r="Y751"/>
  <c r="Z751" s="1"/>
  <c r="Y752"/>
  <c r="Z752" s="1"/>
  <c r="Y753"/>
  <c r="Z753" s="1"/>
  <c r="Y754"/>
  <c r="Z754" s="1"/>
  <c r="Y755"/>
  <c r="Z755" s="1"/>
  <c r="Y756"/>
  <c r="Z756" s="1"/>
  <c r="Y757"/>
  <c r="Y758"/>
  <c r="Z758" s="1"/>
  <c r="Y759"/>
  <c r="Z759" s="1"/>
  <c r="Y760"/>
  <c r="Z760" s="1"/>
  <c r="Y761"/>
  <c r="Y762"/>
  <c r="Z762" s="1"/>
  <c r="Y763"/>
  <c r="Z763" s="1"/>
  <c r="Y764"/>
  <c r="Z764" s="1"/>
  <c r="Y765"/>
  <c r="Z765" s="1"/>
  <c r="Y766"/>
  <c r="Z766" s="1"/>
  <c r="Y767"/>
  <c r="Z767" s="1"/>
  <c r="Y768"/>
  <c r="Z768" s="1"/>
  <c r="Y769"/>
  <c r="Z769" s="1"/>
  <c r="Y770"/>
  <c r="Z770" s="1"/>
  <c r="Y27"/>
  <c r="Z27" s="1"/>
  <c r="Y771"/>
  <c r="Z771" s="1"/>
  <c r="Y772"/>
  <c r="Z772" s="1"/>
  <c r="Y773"/>
  <c r="Z773" s="1"/>
  <c r="Y774"/>
  <c r="Z774" s="1"/>
  <c r="Y775"/>
  <c r="Z775" s="1"/>
  <c r="Y776"/>
  <c r="Z776" s="1"/>
  <c r="Y777"/>
  <c r="Z777" s="1"/>
  <c r="Y778"/>
  <c r="Z778" s="1"/>
  <c r="Y779"/>
  <c r="Z779" s="1"/>
  <c r="Y780"/>
  <c r="Z780" s="1"/>
  <c r="Y781"/>
  <c r="Z781" s="1"/>
  <c r="Y782"/>
  <c r="Z782" s="1"/>
  <c r="Y783"/>
  <c r="Z783" s="1"/>
  <c r="Y784"/>
  <c r="Z784" s="1"/>
  <c r="Y785"/>
  <c r="Z785" s="1"/>
  <c r="Y786"/>
  <c r="Z786" s="1"/>
  <c r="Y787"/>
  <c r="Z787" s="1"/>
  <c r="Y788"/>
  <c r="Z788" s="1"/>
  <c r="Y789"/>
  <c r="Z789" s="1"/>
  <c r="Y790"/>
  <c r="Z790" s="1"/>
  <c r="Y791"/>
  <c r="Z791" s="1"/>
  <c r="Y792"/>
  <c r="Z792" s="1"/>
  <c r="Y793"/>
  <c r="Z793" s="1"/>
  <c r="Y794"/>
  <c r="Z794" s="1"/>
  <c r="Y795"/>
  <c r="Z795" s="1"/>
  <c r="Y796"/>
  <c r="Z796" s="1"/>
  <c r="Y797"/>
  <c r="Z797" s="1"/>
  <c r="Y798"/>
  <c r="Z798" s="1"/>
  <c r="Y799"/>
  <c r="Z799" s="1"/>
  <c r="Y800"/>
  <c r="Z800" s="1"/>
  <c r="Y801"/>
  <c r="Z801" s="1"/>
  <c r="Y802"/>
  <c r="Z802" s="1"/>
  <c r="Y803"/>
  <c r="Z803" s="1"/>
  <c r="Y804"/>
  <c r="Z804" s="1"/>
  <c r="Y805"/>
  <c r="Z805" s="1"/>
  <c r="Y806"/>
  <c r="Z806" s="1"/>
  <c r="Y807"/>
  <c r="Z807" s="1"/>
  <c r="Y808"/>
  <c r="Z808" s="1"/>
  <c r="Y809"/>
  <c r="Z809" s="1"/>
  <c r="Y810"/>
  <c r="Y811"/>
  <c r="Z811" s="1"/>
  <c r="Y812"/>
  <c r="Z812" s="1"/>
  <c r="Y813"/>
  <c r="Z813" s="1"/>
  <c r="Y814"/>
  <c r="Y815"/>
  <c r="Z815" s="1"/>
  <c r="Y816"/>
  <c r="Z816" s="1"/>
  <c r="Y817"/>
  <c r="Z817" s="1"/>
  <c r="Y818"/>
  <c r="Z818" s="1"/>
  <c r="Y819"/>
  <c r="Z819" s="1"/>
  <c r="Y820"/>
  <c r="Z820" s="1"/>
  <c r="Y821"/>
  <c r="Z821" s="1"/>
  <c r="Y822"/>
  <c r="Z822" s="1"/>
  <c r="Y823"/>
  <c r="Z823" s="1"/>
  <c r="Y824"/>
  <c r="Z824" s="1"/>
  <c r="Y825"/>
  <c r="Z825" s="1"/>
  <c r="Y826"/>
  <c r="Z826" s="1"/>
  <c r="Y827"/>
  <c r="Z827" s="1"/>
  <c r="Y828"/>
  <c r="Z828" s="1"/>
  <c r="Y829"/>
  <c r="Z829" s="1"/>
  <c r="Y830"/>
  <c r="Z830" s="1"/>
  <c r="Y831"/>
  <c r="Z831" s="1"/>
  <c r="Y832"/>
  <c r="Z832" s="1"/>
  <c r="Y833"/>
  <c r="Z833" s="1"/>
  <c r="Y834"/>
  <c r="Z834" s="1"/>
  <c r="Y835"/>
  <c r="Z835" s="1"/>
  <c r="Y836"/>
  <c r="Z836" s="1"/>
  <c r="Y837"/>
  <c r="Z837" s="1"/>
  <c r="Y838"/>
  <c r="Z838" s="1"/>
  <c r="Y839"/>
  <c r="Z839" s="1"/>
  <c r="Y840"/>
  <c r="Z840" s="1"/>
  <c r="Y841"/>
  <c r="Z841" s="1"/>
  <c r="Y842"/>
  <c r="Z842" s="1"/>
  <c r="Y843"/>
  <c r="Z843" s="1"/>
  <c r="Y844"/>
  <c r="Z844" s="1"/>
  <c r="Y845"/>
  <c r="Z845" s="1"/>
  <c r="Y846"/>
  <c r="Z846" s="1"/>
  <c r="Y847"/>
  <c r="Z847" s="1"/>
  <c r="Y848"/>
  <c r="Z848" s="1"/>
  <c r="Y849"/>
  <c r="Z849" s="1"/>
  <c r="Y850"/>
  <c r="Z850" s="1"/>
  <c r="Y851"/>
  <c r="Z851" s="1"/>
  <c r="Y852"/>
  <c r="Z852" s="1"/>
  <c r="Y853"/>
  <c r="Z853" s="1"/>
  <c r="Y854"/>
  <c r="Z854" s="1"/>
  <c r="Y855"/>
  <c r="Z855" s="1"/>
  <c r="Y856"/>
  <c r="Z856" s="1"/>
  <c r="Y857"/>
  <c r="Z857" s="1"/>
  <c r="Y858"/>
  <c r="Z858" s="1"/>
  <c r="Y859"/>
  <c r="Z859" s="1"/>
  <c r="Y860"/>
  <c r="Z860" s="1"/>
  <c r="Y861"/>
  <c r="Z861" s="1"/>
  <c r="Y862"/>
  <c r="Z862" s="1"/>
  <c r="Y863"/>
  <c r="Z863" s="1"/>
  <c r="Y864"/>
  <c r="Y865"/>
  <c r="Z865" s="1"/>
  <c r="Y866"/>
  <c r="Z866" s="1"/>
  <c r="Y867"/>
  <c r="Z867" s="1"/>
  <c r="Y868"/>
  <c r="Z868" s="1"/>
  <c r="Y869"/>
  <c r="Z869" s="1"/>
  <c r="Y870"/>
  <c r="Z870" s="1"/>
  <c r="Y871"/>
  <c r="Z871" s="1"/>
  <c r="Y872"/>
  <c r="Z872" s="1"/>
  <c r="Y873"/>
  <c r="Z873" s="1"/>
  <c r="Y874"/>
  <c r="Z874" s="1"/>
  <c r="Y875"/>
  <c r="Z875" s="1"/>
  <c r="Y876"/>
  <c r="Z876" s="1"/>
  <c r="Y877"/>
  <c r="Z877" s="1"/>
  <c r="Y878"/>
  <c r="Z878" s="1"/>
  <c r="Y879"/>
  <c r="Z879" s="1"/>
  <c r="Y880"/>
  <c r="Z880" s="1"/>
  <c r="Y881"/>
  <c r="Z881" s="1"/>
  <c r="Y882"/>
  <c r="Z882" s="1"/>
  <c r="Y883"/>
  <c r="Z883" s="1"/>
  <c r="Y884"/>
  <c r="Z884" s="1"/>
  <c r="Y885"/>
  <c r="Y886"/>
  <c r="Z886" s="1"/>
  <c r="Y887"/>
  <c r="Z887" s="1"/>
  <c r="Y888"/>
  <c r="Y889"/>
  <c r="Z889" s="1"/>
  <c r="Y890"/>
  <c r="Z890" s="1"/>
  <c r="Y891"/>
  <c r="Z891" s="1"/>
  <c r="Y892"/>
  <c r="Z892" s="1"/>
  <c r="Y893"/>
  <c r="Z893" s="1"/>
  <c r="Y894"/>
  <c r="Z894" s="1"/>
  <c r="Y895"/>
  <c r="Z895" s="1"/>
  <c r="Y896"/>
  <c r="Z896" s="1"/>
  <c r="Y897"/>
  <c r="Z897" s="1"/>
  <c r="Y898"/>
  <c r="Z898" s="1"/>
  <c r="Y899"/>
  <c r="Z899" s="1"/>
  <c r="Y900"/>
  <c r="Z900" s="1"/>
  <c r="Y901"/>
  <c r="Z901" s="1"/>
  <c r="Y902"/>
  <c r="Z902" s="1"/>
  <c r="Y903"/>
  <c r="Z903" s="1"/>
  <c r="Y904"/>
  <c r="Z904" s="1"/>
  <c r="Y905"/>
  <c r="Z905" s="1"/>
  <c r="Y906"/>
  <c r="Z906" s="1"/>
  <c r="Y907"/>
  <c r="Z907" s="1"/>
  <c r="Y908"/>
  <c r="Z908" s="1"/>
  <c r="Y909"/>
  <c r="Z909" s="1"/>
  <c r="Y910"/>
  <c r="Z910" s="1"/>
  <c r="Y911"/>
  <c r="Z911" s="1"/>
  <c r="Y912"/>
  <c r="Z912" s="1"/>
  <c r="Y913"/>
  <c r="Z913" s="1"/>
  <c r="Y914"/>
  <c r="Z914" s="1"/>
  <c r="Y915"/>
  <c r="Z915" s="1"/>
  <c r="Y916"/>
  <c r="Z916" s="1"/>
  <c r="Y917"/>
  <c r="Z917" s="1"/>
  <c r="Y918"/>
  <c r="Z918" s="1"/>
  <c r="Y919"/>
  <c r="Z919" s="1"/>
  <c r="Y920"/>
  <c r="Z920" s="1"/>
  <c r="Y921"/>
  <c r="Z921" s="1"/>
  <c r="Y922"/>
  <c r="Z922" s="1"/>
  <c r="Y923"/>
  <c r="Z923" s="1"/>
  <c r="Y924"/>
  <c r="Z924" s="1"/>
  <c r="Y925"/>
  <c r="Z925" s="1"/>
  <c r="Y926"/>
  <c r="Z926" s="1"/>
  <c r="Y927"/>
  <c r="Z927" s="1"/>
  <c r="Y928"/>
  <c r="Z928" s="1"/>
  <c r="Y929"/>
  <c r="Z929" s="1"/>
  <c r="Y930"/>
  <c r="Z930" s="1"/>
  <c r="Y931"/>
  <c r="Z931" s="1"/>
  <c r="Y932"/>
  <c r="Z932" s="1"/>
  <c r="Y933"/>
  <c r="Z933" s="1"/>
  <c r="Y934"/>
  <c r="Z934" s="1"/>
  <c r="Y935"/>
  <c r="Z935" s="1"/>
  <c r="Y936"/>
  <c r="Z936" s="1"/>
  <c r="Y937"/>
  <c r="Z937" s="1"/>
  <c r="Y938"/>
  <c r="Z938" s="1"/>
  <c r="Y939"/>
  <c r="Z939" s="1"/>
  <c r="Y940"/>
  <c r="Y941"/>
  <c r="Z941" s="1"/>
  <c r="Y942"/>
  <c r="Z942" s="1"/>
  <c r="Y943"/>
  <c r="Z943" s="1"/>
  <c r="Y944"/>
  <c r="Z944" s="1"/>
  <c r="Y945"/>
  <c r="Z945" s="1"/>
  <c r="Y946"/>
  <c r="Z946" s="1"/>
  <c r="Y947"/>
  <c r="Z947" s="1"/>
  <c r="Y948"/>
  <c r="Z948" s="1"/>
  <c r="Y949"/>
  <c r="Z949" s="1"/>
  <c r="Y950"/>
  <c r="Z950" s="1"/>
  <c r="Y951"/>
  <c r="Z951" s="1"/>
  <c r="Y952"/>
  <c r="Z952" s="1"/>
  <c r="Y953"/>
  <c r="Z953" s="1"/>
  <c r="Y954"/>
  <c r="Z954" s="1"/>
  <c r="Y955"/>
  <c r="Z955" s="1"/>
  <c r="Y956"/>
  <c r="Z956" s="1"/>
  <c r="Y957"/>
  <c r="Z957" s="1"/>
  <c r="Y958"/>
  <c r="Z958" s="1"/>
  <c r="Y959"/>
  <c r="Z959" s="1"/>
  <c r="Y61"/>
  <c r="Z61" s="1"/>
  <c r="Y960"/>
  <c r="Z960" s="1"/>
  <c r="Y961"/>
  <c r="Z961" s="1"/>
  <c r="Y962"/>
  <c r="Z962" s="1"/>
  <c r="Y963"/>
  <c r="Z963" s="1"/>
  <c r="Y964"/>
  <c r="Z964" s="1"/>
  <c r="Y965"/>
  <c r="Z965" s="1"/>
  <c r="Y966"/>
  <c r="Z966" s="1"/>
  <c r="Y967"/>
  <c r="Y968"/>
  <c r="Z968" s="1"/>
  <c r="Y969"/>
  <c r="Z969" s="1"/>
  <c r="Y970"/>
  <c r="Z970" s="1"/>
  <c r="Y971"/>
  <c r="Y972"/>
  <c r="Z972" s="1"/>
  <c r="Y973"/>
  <c r="Z973" s="1"/>
  <c r="Y974"/>
  <c r="Z974" s="1"/>
  <c r="Y975"/>
  <c r="Z975" s="1"/>
  <c r="Y976"/>
  <c r="Z976" s="1"/>
  <c r="Y977"/>
  <c r="Z977" s="1"/>
  <c r="Y978"/>
  <c r="Z978" s="1"/>
  <c r="Y979"/>
  <c r="Y981"/>
  <c r="Y982"/>
  <c r="Y983"/>
  <c r="Z983" s="1"/>
  <c r="Y984"/>
  <c r="Z984" s="1"/>
  <c r="Y985"/>
  <c r="Z985" s="1"/>
  <c r="Y986"/>
  <c r="Z986" s="1"/>
  <c r="Y987"/>
  <c r="Z987" s="1"/>
  <c r="Y988"/>
  <c r="Z988" s="1"/>
  <c r="Y989"/>
  <c r="Z989" s="1"/>
  <c r="Y990"/>
  <c r="Z990" s="1"/>
  <c r="Y991"/>
  <c r="Z991" s="1"/>
  <c r="Y992"/>
  <c r="Z992" s="1"/>
  <c r="Y993"/>
  <c r="Z993" s="1"/>
  <c r="Y994"/>
  <c r="Z994" s="1"/>
  <c r="Y995"/>
  <c r="Z995" s="1"/>
  <c r="Y996"/>
  <c r="Z996" s="1"/>
  <c r="Y997"/>
  <c r="Z997" s="1"/>
  <c r="Y998"/>
  <c r="Z998" s="1"/>
  <c r="Y999"/>
  <c r="Y1000"/>
  <c r="Z1000" s="1"/>
  <c r="Y1001"/>
  <c r="Z1001" s="1"/>
  <c r="Y1002"/>
  <c r="Z1002" s="1"/>
  <c r="Y1003"/>
  <c r="Y1004"/>
  <c r="Z1004" s="1"/>
  <c r="Y1005"/>
  <c r="Z1005" s="1"/>
  <c r="Y1006"/>
  <c r="Z1006" s="1"/>
  <c r="Y1007"/>
  <c r="Z1007" s="1"/>
  <c r="Y1008"/>
  <c r="Z1008" s="1"/>
  <c r="Y1009"/>
  <c r="Z1009" s="1"/>
  <c r="Y1010"/>
  <c r="Z1010" s="1"/>
  <c r="Y1011"/>
  <c r="Z1011" s="1"/>
  <c r="Y1012"/>
  <c r="Z1012" s="1"/>
  <c r="Y1013"/>
  <c r="Z1013" s="1"/>
  <c r="Y1014"/>
  <c r="Z1014" s="1"/>
  <c r="Y74"/>
  <c r="Z74" s="1"/>
  <c r="Y1015"/>
  <c r="Z1015" s="1"/>
  <c r="Y1016"/>
  <c r="Z1016" s="1"/>
  <c r="Y1017"/>
  <c r="Z1017" s="1"/>
  <c r="Y1018"/>
  <c r="Z1018" s="1"/>
  <c r="Y1019"/>
  <c r="Z1019" s="1"/>
  <c r="Y1020"/>
  <c r="Z1020" s="1"/>
  <c r="Y1021"/>
  <c r="Z1021" s="1"/>
  <c r="Y1022"/>
  <c r="Z1022" s="1"/>
  <c r="Y1023"/>
  <c r="Z1023" s="1"/>
  <c r="Y1024"/>
  <c r="Y1025"/>
  <c r="Z1025" s="1"/>
  <c r="Y1026"/>
  <c r="Z1026" s="1"/>
  <c r="Y1027"/>
  <c r="Z1027" s="1"/>
  <c r="Y1028"/>
  <c r="Z1028" s="1"/>
  <c r="Y1029"/>
  <c r="Z1029" s="1"/>
  <c r="Y1030"/>
  <c r="Z1030" s="1"/>
  <c r="Y1031"/>
  <c r="Z1031" s="1"/>
  <c r="Y1032"/>
  <c r="Z1032" s="1"/>
  <c r="Y1033"/>
  <c r="Z1033" s="1"/>
  <c r="Y1034"/>
  <c r="Z1034" s="1"/>
  <c r="Y1035"/>
  <c r="Z1035" s="1"/>
  <c r="Y1036"/>
  <c r="Z1036" s="1"/>
  <c r="Y1037"/>
  <c r="Z1037" s="1"/>
  <c r="Y1038"/>
  <c r="Z1038" s="1"/>
  <c r="Y1039"/>
  <c r="Z1039" s="1"/>
  <c r="Y1040"/>
  <c r="Z1040" s="1"/>
  <c r="Y1041"/>
  <c r="Y1042"/>
  <c r="Y1043"/>
  <c r="Z1043" s="1"/>
  <c r="Y1044"/>
  <c r="Z1044" s="1"/>
  <c r="Y1045"/>
  <c r="Z1045" s="1"/>
  <c r="Y1046"/>
  <c r="Z1046" s="1"/>
  <c r="Y1047"/>
  <c r="Z1047" s="1"/>
  <c r="Y1048"/>
  <c r="Z1048" s="1"/>
  <c r="Y1049"/>
  <c r="Z1049" s="1"/>
  <c r="Y1050"/>
  <c r="Z1050" s="1"/>
  <c r="Y1051"/>
  <c r="Z1051" s="1"/>
  <c r="Y1052"/>
  <c r="Z1052" s="1"/>
  <c r="Y1053"/>
  <c r="Z1053" s="1"/>
  <c r="Y1054"/>
  <c r="Z1054" s="1"/>
  <c r="Y1055"/>
  <c r="Z1055" s="1"/>
  <c r="Y1056"/>
  <c r="Z1056" s="1"/>
  <c r="Y1057"/>
  <c r="Z1057" s="1"/>
  <c r="Y1058"/>
  <c r="Y1059"/>
  <c r="Z1059" s="1"/>
  <c r="Y1060"/>
  <c r="Z1060" s="1"/>
  <c r="Y1061"/>
  <c r="Y1062"/>
  <c r="Z1062" s="1"/>
  <c r="Y1063"/>
  <c r="Z1063" s="1"/>
  <c r="Y1064"/>
  <c r="Y1065"/>
  <c r="Z1065" s="1"/>
  <c r="Y1066"/>
  <c r="Z1066" s="1"/>
  <c r="Y1067"/>
  <c r="Z1067" s="1"/>
  <c r="Y1068"/>
  <c r="Z1068" s="1"/>
  <c r="Y1069"/>
  <c r="Z1069" s="1"/>
  <c r="Y1070"/>
  <c r="Z1070" s="1"/>
  <c r="Y1071"/>
  <c r="Z1071" s="1"/>
  <c r="Y1072"/>
  <c r="Z1072" s="1"/>
  <c r="Y1073"/>
  <c r="Y1074"/>
  <c r="Y1075"/>
  <c r="Z1075" s="1"/>
  <c r="Y1076"/>
  <c r="Z1076" s="1"/>
  <c r="Y1077"/>
  <c r="Z1077" s="1"/>
  <c r="Y1078"/>
  <c r="Z1078" s="1"/>
  <c r="Y1079"/>
  <c r="Z1079" s="1"/>
  <c r="Y1080"/>
  <c r="Z1080" s="1"/>
  <c r="Y1081"/>
  <c r="Z1081" s="1"/>
  <c r="Y1082"/>
  <c r="Z1082" s="1"/>
  <c r="Y1083"/>
  <c r="Z1083" s="1"/>
  <c r="Y1084"/>
  <c r="Z1084" s="1"/>
  <c r="Y1085"/>
  <c r="Z1085" s="1"/>
  <c r="Y1086"/>
  <c r="Z1086" s="1"/>
  <c r="Y1087"/>
  <c r="Z1087" s="1"/>
  <c r="Y1088"/>
  <c r="Z1088" s="1"/>
  <c r="Y1089"/>
  <c r="Z1089" s="1"/>
  <c r="Y1090"/>
  <c r="Z1090" s="1"/>
  <c r="Y1091"/>
  <c r="Z1091" s="1"/>
  <c r="Y1092"/>
  <c r="Y1093"/>
  <c r="Z1093" s="1"/>
  <c r="Y1094"/>
  <c r="Z1094" s="1"/>
  <c r="Y1095"/>
  <c r="Z1095" s="1"/>
  <c r="Y1096"/>
  <c r="Z1096" s="1"/>
  <c r="Y1097"/>
  <c r="Z1097" s="1"/>
  <c r="Y1098"/>
  <c r="Z1098" s="1"/>
  <c r="Y1099"/>
  <c r="Z1099" s="1"/>
  <c r="Y1100"/>
  <c r="Z1100" s="1"/>
  <c r="Y1101"/>
  <c r="Z1101" s="1"/>
  <c r="Y1102"/>
  <c r="Z1102" s="1"/>
  <c r="Y1103"/>
  <c r="Z1103" s="1"/>
  <c r="Y1104"/>
  <c r="Y1105"/>
  <c r="Z1105" s="1"/>
  <c r="Y1106"/>
  <c r="Z1106" s="1"/>
  <c r="Y1107"/>
  <c r="Y1108"/>
  <c r="Z1108" s="1"/>
  <c r="Y1109"/>
  <c r="Z1109" s="1"/>
  <c r="Y1110"/>
  <c r="Z1110" s="1"/>
  <c r="Y1111"/>
  <c r="Z1111" s="1"/>
  <c r="Y1112"/>
  <c r="Z1112" s="1"/>
  <c r="Y1113"/>
  <c r="Z1113" s="1"/>
  <c r="Y1114"/>
  <c r="Z1114" s="1"/>
  <c r="Y1115"/>
  <c r="Y1116"/>
  <c r="Z1116" s="1"/>
  <c r="Y1117"/>
  <c r="Z1117" s="1"/>
  <c r="Y1118"/>
  <c r="Z1118" s="1"/>
  <c r="Y1119"/>
  <c r="Z1119" s="1"/>
  <c r="Y1120"/>
  <c r="Z1120" s="1"/>
  <c r="Y1121"/>
  <c r="Z1121" s="1"/>
  <c r="Y1122"/>
  <c r="Z1122" s="1"/>
  <c r="Y1123"/>
  <c r="Z1123" s="1"/>
  <c r="Y1124"/>
  <c r="Z1124" s="1"/>
  <c r="Y1125"/>
  <c r="Z1125" s="1"/>
  <c r="Y1126"/>
  <c r="Z1126" s="1"/>
  <c r="Y1127"/>
  <c r="Z1127" s="1"/>
  <c r="Y1128"/>
  <c r="Z1128" s="1"/>
  <c r="Y1129"/>
  <c r="Z1129" s="1"/>
  <c r="Y1130"/>
  <c r="Z1130" s="1"/>
  <c r="Y1131"/>
  <c r="Z1131" s="1"/>
  <c r="Y1132"/>
  <c r="Z1132" s="1"/>
  <c r="Y1133"/>
  <c r="Z1133" s="1"/>
  <c r="Y1134"/>
  <c r="Z1134" s="1"/>
  <c r="Y1135"/>
  <c r="Z1135" s="1"/>
  <c r="Y1136"/>
  <c r="Z1136" s="1"/>
  <c r="Y1137"/>
  <c r="Z1137" s="1"/>
  <c r="Y1138"/>
  <c r="Z1138" s="1"/>
  <c r="Y75"/>
  <c r="Z75" s="1"/>
  <c r="Y1139"/>
  <c r="Z1139" s="1"/>
  <c r="Y1140"/>
  <c r="Z1140" s="1"/>
  <c r="Y1141"/>
  <c r="Z1141" s="1"/>
  <c r="Y1142"/>
  <c r="Z1142" s="1"/>
  <c r="Y1143"/>
  <c r="Z1143" s="1"/>
  <c r="Y1144"/>
  <c r="Z1144" s="1"/>
  <c r="Y1145"/>
  <c r="Z1145" s="1"/>
  <c r="Y1146"/>
  <c r="Z1146" s="1"/>
  <c r="Y1147"/>
  <c r="Z1147" s="1"/>
  <c r="Y1148"/>
  <c r="Z1148" s="1"/>
  <c r="Y1149"/>
  <c r="Y1150"/>
  <c r="Z1150" s="1"/>
  <c r="Y1151"/>
  <c r="Z1151" s="1"/>
  <c r="Y1152"/>
  <c r="Z1152" s="1"/>
  <c r="Y1153"/>
  <c r="Z1153" s="1"/>
  <c r="Y1154"/>
  <c r="Z1154" s="1"/>
  <c r="Y1155"/>
  <c r="Y1156"/>
  <c r="Z1156" s="1"/>
  <c r="Y1157"/>
  <c r="Z1157" s="1"/>
  <c r="Y1158"/>
  <c r="Z1158" s="1"/>
  <c r="Y1159"/>
  <c r="Z1159" s="1"/>
  <c r="Y1160"/>
  <c r="Z1160" s="1"/>
  <c r="Y1161"/>
  <c r="Z1161" s="1"/>
  <c r="Y1162"/>
  <c r="Z1162" s="1"/>
  <c r="Y1163"/>
  <c r="Z1163" s="1"/>
  <c r="Y1164"/>
  <c r="Z1164" s="1"/>
  <c r="Y1165"/>
  <c r="Z1165" s="1"/>
  <c r="Y1166"/>
  <c r="Z1166" s="1"/>
  <c r="Y1167"/>
  <c r="Z1167" s="1"/>
  <c r="Y1168"/>
  <c r="Z1168" s="1"/>
  <c r="Y1169"/>
  <c r="Y1170"/>
  <c r="Z1170" s="1"/>
  <c r="Y1171"/>
  <c r="Z1171" s="1"/>
  <c r="Y1172"/>
  <c r="Z1172" s="1"/>
  <c r="Y1173"/>
  <c r="Z1173" s="1"/>
  <c r="Y1174"/>
  <c r="Z1174" s="1"/>
  <c r="Y1175"/>
  <c r="Z1175" s="1"/>
  <c r="Y1176"/>
  <c r="Y1177"/>
  <c r="Z1177" s="1"/>
  <c r="Y1178"/>
  <c r="Z1178" s="1"/>
  <c r="Y1179"/>
  <c r="Z1179" s="1"/>
  <c r="Y1180"/>
  <c r="Z1180" s="1"/>
  <c r="Y1181"/>
  <c r="Z1181" s="1"/>
  <c r="Y1182"/>
  <c r="Z1182" s="1"/>
  <c r="Y1183"/>
  <c r="Z1183" s="1"/>
  <c r="Y1184"/>
  <c r="Z1184" s="1"/>
  <c r="Y1185"/>
  <c r="Z1185" s="1"/>
  <c r="Y1186"/>
  <c r="Z1186" s="1"/>
  <c r="Y1187"/>
  <c r="Z1187" s="1"/>
  <c r="Y1188"/>
  <c r="Z1188" s="1"/>
  <c r="Y1189"/>
  <c r="Z1189" s="1"/>
  <c r="Y1190"/>
  <c r="Z1190" s="1"/>
  <c r="Y1191"/>
  <c r="Y1192"/>
  <c r="Z1192" s="1"/>
  <c r="Y1193"/>
  <c r="Z1193" s="1"/>
  <c r="Y1194"/>
  <c r="Z1194" s="1"/>
  <c r="Y1195"/>
  <c r="Z1195" s="1"/>
  <c r="Y1196"/>
  <c r="Z1196" s="1"/>
  <c r="Y1197"/>
  <c r="Z1197" s="1"/>
  <c r="Y1198"/>
  <c r="Z1198" s="1"/>
  <c r="Y1199"/>
  <c r="Z1199" s="1"/>
  <c r="Y1200"/>
  <c r="Z1200" s="1"/>
  <c r="Y76"/>
  <c r="Z76" s="1"/>
  <c r="Y1201"/>
  <c r="Z1201" s="1"/>
  <c r="Y1202"/>
  <c r="Y1203"/>
  <c r="Z1203" s="1"/>
  <c r="Y1204"/>
  <c r="Z1204" s="1"/>
  <c r="Y1205"/>
  <c r="Z1205" s="1"/>
  <c r="Y1206"/>
  <c r="Y1207"/>
  <c r="Z1207" s="1"/>
  <c r="Y1208"/>
  <c r="Z1208" s="1"/>
  <c r="Y1209"/>
  <c r="Z1209" s="1"/>
  <c r="Y1210"/>
  <c r="Z1210" s="1"/>
  <c r="Y1211"/>
  <c r="Z1211" s="1"/>
  <c r="Y5"/>
  <c r="Z5" s="1"/>
  <c r="Y1212"/>
  <c r="Z1212" s="1"/>
  <c r="Y1213"/>
  <c r="Z1213" s="1"/>
  <c r="Y1214"/>
  <c r="Z1214" s="1"/>
  <c r="Y1215"/>
  <c r="Z1215" s="1"/>
  <c r="Y1216"/>
  <c r="Y1217"/>
  <c r="Z1217" s="1"/>
  <c r="Y1218"/>
  <c r="Z1218" s="1"/>
  <c r="Y1219"/>
  <c r="Z1219" s="1"/>
  <c r="Y1220"/>
  <c r="Z1220" s="1"/>
  <c r="Y1221"/>
  <c r="Z1221" s="1"/>
  <c r="Y1222"/>
  <c r="Z1222" s="1"/>
  <c r="Y1223"/>
  <c r="Z1223" s="1"/>
  <c r="Y1224"/>
  <c r="Z1224" s="1"/>
  <c r="Y1225"/>
  <c r="Z1225" s="1"/>
  <c r="Y1226"/>
  <c r="Z1226" s="1"/>
  <c r="Y1227"/>
  <c r="Z1227" s="1"/>
  <c r="Y1228"/>
  <c r="Z1228" s="1"/>
  <c r="Y1229"/>
  <c r="Z1229" s="1"/>
  <c r="Y1230"/>
  <c r="Z1230" s="1"/>
  <c r="Y1231"/>
  <c r="Z1231" s="1"/>
  <c r="Y1232"/>
  <c r="Z1232" s="1"/>
  <c r="Y1233"/>
  <c r="Z1233" s="1"/>
  <c r="Y1234"/>
  <c r="Z1234" s="1"/>
  <c r="Y1235"/>
  <c r="Z1235" s="1"/>
  <c r="Y1236"/>
  <c r="Z1236" s="1"/>
  <c r="Y1237"/>
  <c r="Z1237" s="1"/>
  <c r="Y1238"/>
  <c r="Z1238" s="1"/>
  <c r="Y1239"/>
  <c r="Z1239" s="1"/>
  <c r="Y1240"/>
  <c r="Z1240" s="1"/>
  <c r="Y1241"/>
  <c r="Z1241" s="1"/>
  <c r="Y1242"/>
  <c r="Z1242" s="1"/>
  <c r="Y1243"/>
  <c r="Z1243" s="1"/>
  <c r="Y1244"/>
  <c r="Z1244" s="1"/>
  <c r="Y1245"/>
  <c r="Z1245" s="1"/>
  <c r="Y1246"/>
  <c r="Z1246" s="1"/>
  <c r="Y1247"/>
  <c r="Z1247" s="1"/>
  <c r="Y1248"/>
  <c r="Z1248" s="1"/>
  <c r="Y1249"/>
  <c r="Z1249" s="1"/>
  <c r="Y1250"/>
  <c r="Z1250" s="1"/>
  <c r="Y1251"/>
  <c r="Z1251" s="1"/>
  <c r="Y1252"/>
  <c r="Z1252" s="1"/>
  <c r="Y1253"/>
  <c r="Z1253" s="1"/>
  <c r="Y1254"/>
  <c r="Z1254" s="1"/>
  <c r="Y1255"/>
  <c r="Z1255" s="1"/>
  <c r="Y1256"/>
  <c r="Z1256" s="1"/>
  <c r="Y1257"/>
  <c r="Z1257" s="1"/>
  <c r="Y1258"/>
  <c r="Z1258" s="1"/>
  <c r="Y1259"/>
  <c r="Z1259" s="1"/>
  <c r="Y1260"/>
  <c r="Z1260" s="1"/>
  <c r="Y1261"/>
  <c r="Z1261" s="1"/>
  <c r="Y1262"/>
  <c r="Z1262" s="1"/>
  <c r="Y1263"/>
  <c r="Z1263" s="1"/>
  <c r="Y1264"/>
  <c r="Z1264" s="1"/>
  <c r="Y1265"/>
  <c r="Z1265" s="1"/>
  <c r="Y1266"/>
  <c r="Z1266" s="1"/>
  <c r="Y1267"/>
  <c r="Z1267" s="1"/>
  <c r="Y1268"/>
  <c r="Z1268" s="1"/>
  <c r="Y1269"/>
  <c r="Z1269" s="1"/>
  <c r="Y1270"/>
  <c r="Z1270" s="1"/>
  <c r="Y1271"/>
  <c r="Z1271" s="1"/>
  <c r="Y1272"/>
  <c r="Z1272" s="1"/>
  <c r="Y1273"/>
  <c r="Z1273" s="1"/>
  <c r="Y1274"/>
  <c r="Z1274" s="1"/>
  <c r="Y1275"/>
  <c r="Z1275" s="1"/>
  <c r="Y1276"/>
  <c r="Z1276" s="1"/>
  <c r="Y1277"/>
  <c r="Z1277" s="1"/>
  <c r="Y1278"/>
  <c r="Z1278" s="1"/>
  <c r="Y1279"/>
  <c r="Z1279" s="1"/>
  <c r="Y1280"/>
  <c r="Z1280" s="1"/>
  <c r="Y1281"/>
  <c r="Z1281" s="1"/>
  <c r="Y1282"/>
  <c r="Z1282" s="1"/>
  <c r="Y1283"/>
  <c r="Z1283" s="1"/>
  <c r="Y1284"/>
  <c r="Z1284" s="1"/>
  <c r="Y1285"/>
  <c r="Z1285" s="1"/>
  <c r="Y1286"/>
  <c r="Z1286" s="1"/>
  <c r="Y1287"/>
  <c r="Z1287" s="1"/>
  <c r="Y1288"/>
  <c r="Z1288" s="1"/>
  <c r="Y1289"/>
  <c r="Z1289" s="1"/>
  <c r="Y1290"/>
  <c r="Z1290" s="1"/>
  <c r="Y1291"/>
  <c r="Z1291" s="1"/>
  <c r="Y1292"/>
  <c r="Z1292" s="1"/>
  <c r="Y1293"/>
  <c r="Z1293" s="1"/>
  <c r="Y1294"/>
  <c r="Z1294" s="1"/>
  <c r="Y1295"/>
  <c r="Z1295" s="1"/>
  <c r="Y1296"/>
  <c r="Z1296" s="1"/>
  <c r="Y1297"/>
  <c r="Z1297" s="1"/>
  <c r="Y1298"/>
  <c r="Z1298" s="1"/>
  <c r="Y1299"/>
  <c r="Z1299" s="1"/>
  <c r="Y1300"/>
  <c r="Z1300" s="1"/>
  <c r="Y1301"/>
  <c r="Z1301" s="1"/>
  <c r="Y1302"/>
  <c r="Z1302" s="1"/>
  <c r="Y1303"/>
  <c r="Z1303" s="1"/>
  <c r="Y1304"/>
  <c r="Z1304" s="1"/>
  <c r="Y1305"/>
  <c r="Z1305" s="1"/>
  <c r="Y1306"/>
  <c r="Z1306" s="1"/>
  <c r="Y1307"/>
  <c r="Z1307" s="1"/>
  <c r="Y1308"/>
  <c r="Z1308" s="1"/>
  <c r="Y1309"/>
  <c r="Z1309" s="1"/>
  <c r="Y1310"/>
  <c r="Z1310" s="1"/>
  <c r="Y1311"/>
  <c r="Z1311" s="1"/>
  <c r="Y1312"/>
  <c r="Z1312" s="1"/>
  <c r="Y1313"/>
  <c r="Z1313" s="1"/>
  <c r="Y1314"/>
  <c r="Z1314" s="1"/>
  <c r="Y1315"/>
  <c r="Z1315" s="1"/>
  <c r="Y1316"/>
  <c r="Z1316" s="1"/>
  <c r="Y1317"/>
  <c r="Z1317" s="1"/>
  <c r="Y1318"/>
  <c r="Z1318" s="1"/>
  <c r="Y1319"/>
  <c r="Z1319" s="1"/>
  <c r="Y1320"/>
  <c r="Z1320" s="1"/>
  <c r="Y1321"/>
  <c r="Z1321" s="1"/>
  <c r="Y1322"/>
  <c r="Z1322" s="1"/>
  <c r="Y1323"/>
  <c r="Z1323" s="1"/>
  <c r="Y1324"/>
  <c r="Z1324" s="1"/>
  <c r="Y1325"/>
  <c r="Z1325" s="1"/>
  <c r="Y1326"/>
  <c r="Z1326" s="1"/>
  <c r="Y1327"/>
  <c r="Z1327" s="1"/>
  <c r="Y1328"/>
  <c r="Z1328" s="1"/>
  <c r="Y1329"/>
  <c r="Z1329" s="1"/>
  <c r="Y1330"/>
  <c r="Z1330" s="1"/>
  <c r="Y1331"/>
  <c r="Z1331" s="1"/>
  <c r="Y1332"/>
  <c r="Z1332" s="1"/>
  <c r="Y1333"/>
  <c r="Z1333" s="1"/>
  <c r="Y1334"/>
  <c r="Z1334" s="1"/>
  <c r="Y1335"/>
  <c r="Z1335" s="1"/>
  <c r="Y1336"/>
  <c r="Z1336" s="1"/>
  <c r="Y1337"/>
  <c r="Z1337" s="1"/>
  <c r="Y1338"/>
  <c r="Z1338" s="1"/>
  <c r="Y1339"/>
  <c r="Z1339" s="1"/>
  <c r="Y1340"/>
  <c r="Z1340" s="1"/>
  <c r="Y1341"/>
  <c r="Z1341" s="1"/>
  <c r="Y1342"/>
  <c r="Z1342" s="1"/>
  <c r="Y1343"/>
  <c r="Z1343" s="1"/>
  <c r="Y1344"/>
  <c r="Z1344" s="1"/>
  <c r="Y1345"/>
  <c r="Z1345" s="1"/>
  <c r="Y1346"/>
  <c r="Z1346" s="1"/>
  <c r="Y1347"/>
  <c r="Z1347" s="1"/>
  <c r="Y1348"/>
  <c r="Z1348" s="1"/>
  <c r="Y1349"/>
  <c r="Z1349" s="1"/>
  <c r="Y1350"/>
  <c r="Z1350" s="1"/>
  <c r="Y1351"/>
  <c r="Z1351" s="1"/>
  <c r="Y1352"/>
  <c r="Z1352" s="1"/>
  <c r="Y1353"/>
  <c r="Z1353" s="1"/>
  <c r="Y1354"/>
  <c r="Z1354" s="1"/>
  <c r="Y1355"/>
  <c r="Z1355" s="1"/>
  <c r="Y1356"/>
  <c r="Z1356" s="1"/>
  <c r="Y1357"/>
  <c r="Z1357" s="1"/>
  <c r="Y1358"/>
  <c r="Z1358" s="1"/>
  <c r="Y1359"/>
  <c r="Z1359" s="1"/>
  <c r="Y1360"/>
  <c r="Z1360" s="1"/>
  <c r="Y1361"/>
  <c r="Z1361" s="1"/>
  <c r="Y1362"/>
  <c r="Z1362" s="1"/>
  <c r="Y1363"/>
  <c r="Z1363" s="1"/>
  <c r="Y1364"/>
  <c r="Z1364" s="1"/>
  <c r="Y1365"/>
  <c r="Z1365" s="1"/>
  <c r="Y1366"/>
  <c r="Z1366" s="1"/>
  <c r="Y1367"/>
  <c r="Z1367" s="1"/>
  <c r="Y1368"/>
  <c r="Z1368" s="1"/>
  <c r="Y1369"/>
  <c r="Z1369" s="1"/>
  <c r="Y1370"/>
  <c r="Z1370" s="1"/>
  <c r="Y1371"/>
  <c r="Z1371" s="1"/>
  <c r="Y1372"/>
  <c r="Z1372" s="1"/>
  <c r="Y1373"/>
  <c r="Z1373" s="1"/>
  <c r="Y1374"/>
  <c r="Z1374" s="1"/>
  <c r="Y1375"/>
  <c r="Z1375" s="1"/>
  <c r="Y1376"/>
  <c r="Z1376" s="1"/>
  <c r="Y1377"/>
  <c r="Z1377" s="1"/>
  <c r="Y1378"/>
  <c r="Z1378" s="1"/>
  <c r="Y1379"/>
  <c r="Z1379" s="1"/>
  <c r="Y1380"/>
  <c r="Z1380" s="1"/>
  <c r="Y1381"/>
  <c r="Z1381" s="1"/>
  <c r="Y1382"/>
  <c r="Z1382" s="1"/>
  <c r="Y1383"/>
  <c r="Z1383" s="1"/>
  <c r="Y1384"/>
  <c r="Z1384" s="1"/>
  <c r="Y1385"/>
  <c r="Z1385" s="1"/>
  <c r="Y1386"/>
  <c r="Z1386" s="1"/>
  <c r="Y1387"/>
  <c r="Z1387" s="1"/>
  <c r="Y1388"/>
  <c r="Z1388" s="1"/>
  <c r="Y1389"/>
  <c r="Z1389" s="1"/>
  <c r="Y1390"/>
  <c r="Z1390" s="1"/>
  <c r="Y1391"/>
  <c r="Z1391" s="1"/>
  <c r="Y1392"/>
  <c r="Z1392" s="1"/>
  <c r="Y1393"/>
  <c r="Z1393" s="1"/>
  <c r="Y1394"/>
  <c r="Z1394" s="1"/>
  <c r="Y1395"/>
  <c r="Z1395" s="1"/>
  <c r="Y1396"/>
  <c r="Z1396" s="1"/>
  <c r="Y1397"/>
  <c r="Z1397" s="1"/>
  <c r="Y1398"/>
  <c r="Z1398" s="1"/>
  <c r="Y1399"/>
  <c r="Z1399" s="1"/>
  <c r="Y1400"/>
  <c r="Z1400" s="1"/>
  <c r="Y1401"/>
  <c r="Z1401" s="1"/>
  <c r="Y1402"/>
  <c r="Z1402" s="1"/>
  <c r="Y1403"/>
  <c r="Z1403" s="1"/>
  <c r="Y1404"/>
  <c r="Z1404" s="1"/>
  <c r="Y1405"/>
  <c r="Z1405" s="1"/>
  <c r="Y1406"/>
  <c r="Z1406" s="1"/>
  <c r="Y1407"/>
  <c r="Z1407" s="1"/>
  <c r="Y1408"/>
  <c r="Z1408" s="1"/>
  <c r="Y1409"/>
  <c r="Z1409" s="1"/>
  <c r="Y1410"/>
  <c r="Z1410" s="1"/>
  <c r="Y1411"/>
  <c r="Z1411" s="1"/>
  <c r="Y1412"/>
  <c r="Z1412" s="1"/>
  <c r="Y1413"/>
  <c r="Z1413" s="1"/>
  <c r="Y1414"/>
  <c r="Z1414" s="1"/>
  <c r="Y1415"/>
  <c r="Z1415" s="1"/>
  <c r="Y1416"/>
  <c r="Z1416" s="1"/>
  <c r="Y1417"/>
  <c r="Z1417" s="1"/>
  <c r="Y1418"/>
  <c r="Z1418" s="1"/>
  <c r="Y1419"/>
  <c r="Z1419" s="1"/>
  <c r="Y1420"/>
  <c r="Z1420" s="1"/>
  <c r="Y1421"/>
  <c r="Z1421" s="1"/>
  <c r="Y22"/>
  <c r="Z22" s="1"/>
  <c r="Y1422"/>
  <c r="Z1422" s="1"/>
  <c r="Y77"/>
  <c r="Z77" s="1"/>
  <c r="Y1423"/>
  <c r="Z1423" s="1"/>
  <c r="Y1424"/>
  <c r="Z1424" s="1"/>
  <c r="Y1425"/>
  <c r="Z1425" s="1"/>
  <c r="Y1426"/>
  <c r="Z1426" s="1"/>
  <c r="Y1427"/>
  <c r="Z1427" s="1"/>
  <c r="Y1428"/>
  <c r="Z1428" s="1"/>
  <c r="Y1429"/>
  <c r="Z1429" s="1"/>
  <c r="Y1430"/>
  <c r="Z1430" s="1"/>
  <c r="Y1431"/>
  <c r="Z1431" s="1"/>
  <c r="Y1432"/>
  <c r="Z1432" s="1"/>
  <c r="Y1433"/>
  <c r="Z1433" s="1"/>
  <c r="Y1434"/>
  <c r="Z1434" s="1"/>
  <c r="Y1435"/>
  <c r="Z1435" s="1"/>
  <c r="Y1436"/>
  <c r="Z1436" s="1"/>
  <c r="Y1437"/>
  <c r="Z1437" s="1"/>
  <c r="Y1438"/>
  <c r="Z1438" s="1"/>
  <c r="Y1439"/>
  <c r="Z1439" s="1"/>
  <c r="Y1440"/>
  <c r="Z1440" s="1"/>
  <c r="Y1441"/>
  <c r="Z1441" s="1"/>
  <c r="Y1442"/>
  <c r="Z1442" s="1"/>
  <c r="Y1443"/>
  <c r="Z1443" s="1"/>
  <c r="Y1444"/>
  <c r="Z1444" s="1"/>
  <c r="Y1445"/>
  <c r="Z1445" s="1"/>
  <c r="Y1446"/>
  <c r="Z1446" s="1"/>
  <c r="Y1447"/>
  <c r="Z1447" s="1"/>
  <c r="Y1448"/>
  <c r="Z1448" s="1"/>
  <c r="Y1449"/>
  <c r="Z1449" s="1"/>
  <c r="Y1450"/>
  <c r="Z1450" s="1"/>
  <c r="Y62"/>
  <c r="Z62" s="1"/>
  <c r="Y1451"/>
  <c r="Z1451" s="1"/>
  <c r="Y1452"/>
  <c r="Z1452" s="1"/>
  <c r="Y1453"/>
  <c r="Z1453" s="1"/>
  <c r="Y1454"/>
  <c r="Z1454" s="1"/>
  <c r="Y1455"/>
  <c r="Z1455" s="1"/>
  <c r="Y1456"/>
  <c r="Z1456" s="1"/>
  <c r="Y1457"/>
  <c r="Z1457" s="1"/>
  <c r="Y1458"/>
  <c r="Z1458" s="1"/>
  <c r="Y1459"/>
  <c r="Z1459" s="1"/>
  <c r="Y1460"/>
  <c r="Z1460" s="1"/>
  <c r="Y1461"/>
  <c r="Z1461" s="1"/>
  <c r="Y1462"/>
  <c r="Z1462" s="1"/>
  <c r="Y1463"/>
  <c r="Z1463" s="1"/>
  <c r="Y1464"/>
  <c r="Z1464" s="1"/>
  <c r="Y1465"/>
  <c r="Z1465" s="1"/>
  <c r="Y1466"/>
  <c r="Z1466" s="1"/>
  <c r="Y1467"/>
  <c r="Z1467" s="1"/>
  <c r="Y1468"/>
  <c r="Z1468" s="1"/>
  <c r="Y1469"/>
  <c r="Z1469" s="1"/>
  <c r="Y1470"/>
  <c r="Z1470" s="1"/>
  <c r="Y1471"/>
  <c r="Z1471" s="1"/>
  <c r="Y1472"/>
  <c r="Z1472" s="1"/>
  <c r="Y1473"/>
  <c r="Z1473" s="1"/>
  <c r="Y1474"/>
  <c r="Z1474" s="1"/>
  <c r="Y1475"/>
  <c r="Z1475" s="1"/>
  <c r="Y1476"/>
  <c r="Z1476" s="1"/>
  <c r="Y1477"/>
  <c r="Z1477" s="1"/>
  <c r="Y1478"/>
  <c r="Z1478" s="1"/>
  <c r="Y1479"/>
  <c r="Z1479" s="1"/>
  <c r="Y1480"/>
  <c r="Z1480" s="1"/>
  <c r="Y1481"/>
  <c r="Z1481" s="1"/>
  <c r="Y1482"/>
  <c r="Z1482" s="1"/>
  <c r="Y1483"/>
  <c r="Z1483" s="1"/>
  <c r="Y1484"/>
  <c r="Z1484" s="1"/>
  <c r="Y1485"/>
  <c r="Z1485" s="1"/>
  <c r="Y1486"/>
  <c r="Z1486" s="1"/>
  <c r="Y1487"/>
  <c r="Z1487" s="1"/>
  <c r="Y1488"/>
  <c r="Z1488" s="1"/>
  <c r="Y78"/>
  <c r="Z78" s="1"/>
  <c r="Y1489"/>
  <c r="Z1489" s="1"/>
  <c r="Y1490"/>
  <c r="Z1490" s="1"/>
  <c r="Y1491"/>
  <c r="Z1491" s="1"/>
  <c r="Y1492"/>
  <c r="Z1492" s="1"/>
  <c r="Y1493"/>
  <c r="Z1493" s="1"/>
  <c r="Y1494"/>
  <c r="Z1494" s="1"/>
  <c r="Y1495"/>
  <c r="Z1495" s="1"/>
  <c r="Y1496"/>
  <c r="Z1496" s="1"/>
  <c r="Y1497"/>
  <c r="Z1497" s="1"/>
  <c r="Y1498"/>
  <c r="Z1498" s="1"/>
  <c r="Y1499"/>
  <c r="Z1499" s="1"/>
  <c r="Y1500"/>
  <c r="Z1500" s="1"/>
  <c r="Y1501"/>
  <c r="Z1501" s="1"/>
  <c r="Y1502"/>
  <c r="Z1502" s="1"/>
  <c r="Y1503"/>
  <c r="Z1503" s="1"/>
  <c r="Y1504"/>
  <c r="Z1504" s="1"/>
  <c r="Y1505"/>
  <c r="Z1505" s="1"/>
  <c r="Y1506"/>
  <c r="Z1506" s="1"/>
  <c r="Y1507"/>
  <c r="Z1507" s="1"/>
  <c r="Y1508"/>
  <c r="Z1508" s="1"/>
  <c r="Y1509"/>
  <c r="Z1509" s="1"/>
  <c r="Y1510"/>
  <c r="Z1510" s="1"/>
  <c r="Y1511"/>
  <c r="Z1511" s="1"/>
  <c r="Y1512"/>
  <c r="Z1512" s="1"/>
  <c r="Y1513"/>
  <c r="Z1513" s="1"/>
  <c r="Y1514"/>
  <c r="Z1514" s="1"/>
  <c r="Y1515"/>
  <c r="Z1515" s="1"/>
  <c r="Y1516"/>
  <c r="Z1516" s="1"/>
  <c r="Y1517"/>
  <c r="Z1517" s="1"/>
  <c r="Y1518"/>
  <c r="Z1518" s="1"/>
  <c r="Y1519"/>
  <c r="Z1519" s="1"/>
  <c r="Y1520"/>
  <c r="Z1520" s="1"/>
  <c r="Y1521"/>
  <c r="Z1521" s="1"/>
  <c r="Y1522"/>
  <c r="Z1522" s="1"/>
  <c r="Y1523"/>
  <c r="Z1523" s="1"/>
  <c r="Y1524"/>
  <c r="Z1524" s="1"/>
  <c r="Y1525"/>
  <c r="Z1525" s="1"/>
  <c r="Y1526"/>
  <c r="Z1526" s="1"/>
  <c r="Y1527"/>
  <c r="Z1527" s="1"/>
  <c r="Y1528"/>
  <c r="Z1528" s="1"/>
  <c r="Y1529"/>
  <c r="Z1529" s="1"/>
  <c r="Y1530"/>
  <c r="Z1530" s="1"/>
  <c r="Y1531"/>
  <c r="Z1531" s="1"/>
  <c r="Y1532"/>
  <c r="Z1532" s="1"/>
  <c r="Y1533"/>
  <c r="Z1533" s="1"/>
  <c r="Y1534"/>
  <c r="Z1534" s="1"/>
  <c r="Y1535"/>
  <c r="Z1535" s="1"/>
  <c r="Y1536"/>
  <c r="Z1536" s="1"/>
  <c r="Y1537"/>
  <c r="Z1537" s="1"/>
  <c r="Y1538"/>
  <c r="Z1538" s="1"/>
  <c r="Y1539"/>
  <c r="Z1539" s="1"/>
  <c r="Y1540"/>
  <c r="Z1540" s="1"/>
  <c r="Y1541"/>
  <c r="Z1541" s="1"/>
  <c r="Y1542"/>
  <c r="Z1542" s="1"/>
  <c r="Y1543"/>
  <c r="Z1543" s="1"/>
  <c r="Y1544"/>
  <c r="Z1544" s="1"/>
  <c r="Y1545"/>
  <c r="Z1545" s="1"/>
  <c r="Y1546"/>
  <c r="Z1546" s="1"/>
  <c r="Y1547"/>
  <c r="Z1547" s="1"/>
  <c r="Y1548"/>
  <c r="Z1548" s="1"/>
  <c r="Y33"/>
  <c r="Z33" s="1"/>
  <c r="Y1549"/>
  <c r="Z1549" s="1"/>
  <c r="Y1550"/>
  <c r="Z1550" s="1"/>
  <c r="Y1551"/>
  <c r="Z1551" s="1"/>
  <c r="Y1552"/>
  <c r="Z1552" s="1"/>
  <c r="Y1553"/>
  <c r="Z1553" s="1"/>
  <c r="Y1554"/>
  <c r="Z1554" s="1"/>
  <c r="Y1555"/>
  <c r="Z1555" s="1"/>
  <c r="Y1556"/>
  <c r="Z1556" s="1"/>
  <c r="Y1557"/>
  <c r="Z1557" s="1"/>
  <c r="Y1558"/>
  <c r="Z1558" s="1"/>
  <c r="Y1559"/>
  <c r="Z1559" s="1"/>
  <c r="Y1560"/>
  <c r="Z1560" s="1"/>
  <c r="Y1561"/>
  <c r="Z1561" s="1"/>
  <c r="Y1562"/>
  <c r="Z1562" s="1"/>
  <c r="Y1563"/>
  <c r="Z1563" s="1"/>
  <c r="Y1564"/>
  <c r="Z1564" s="1"/>
  <c r="Y1565"/>
  <c r="Z1565" s="1"/>
  <c r="Y1566"/>
  <c r="Z1566" s="1"/>
  <c r="Y1567"/>
  <c r="Z1567" s="1"/>
  <c r="Y1568"/>
  <c r="Z1568" s="1"/>
  <c r="Y1569"/>
  <c r="Z1569" s="1"/>
  <c r="Y1570"/>
  <c r="Z1570" s="1"/>
  <c r="Y1571"/>
  <c r="Z1571" s="1"/>
  <c r="Y1572"/>
  <c r="Z1572" s="1"/>
  <c r="Y1573"/>
  <c r="Z1573" s="1"/>
  <c r="Y1574"/>
  <c r="Z1574" s="1"/>
  <c r="Y1575"/>
  <c r="Z1575" s="1"/>
  <c r="Y1576"/>
  <c r="Z1576" s="1"/>
  <c r="Y1577"/>
  <c r="Z1577" s="1"/>
  <c r="Y1578"/>
  <c r="Z1578" s="1"/>
  <c r="Y1579"/>
  <c r="Z1579" s="1"/>
  <c r="Y1580"/>
  <c r="Z1580" s="1"/>
  <c r="Y1581"/>
  <c r="Z1581" s="1"/>
  <c r="Y1582"/>
  <c r="Z1582" s="1"/>
  <c r="Y1583"/>
  <c r="Z1583" s="1"/>
  <c r="Y1584"/>
  <c r="Z1584" s="1"/>
  <c r="Y1585"/>
  <c r="Z1585" s="1"/>
  <c r="Y1586"/>
  <c r="Y1587"/>
  <c r="Z1587" s="1"/>
  <c r="Y1588"/>
  <c r="Z1588" s="1"/>
  <c r="Y1589"/>
  <c r="Z1589" s="1"/>
  <c r="Y1590"/>
  <c r="Z1590" s="1"/>
  <c r="Y1591"/>
  <c r="Z1591" s="1"/>
  <c r="Y1592"/>
  <c r="Z1592" s="1"/>
  <c r="Y1593"/>
  <c r="Z1593" s="1"/>
  <c r="Y1594"/>
  <c r="Z1594" s="1"/>
  <c r="Y1595"/>
  <c r="Z1595" s="1"/>
  <c r="Y1596"/>
  <c r="Z1596" s="1"/>
  <c r="Y1597"/>
  <c r="Z1597" s="1"/>
  <c r="Y1598"/>
  <c r="Z1598" s="1"/>
  <c r="Y1599"/>
  <c r="Z1599" s="1"/>
  <c r="Y1600"/>
  <c r="Z1600" s="1"/>
  <c r="Y1601"/>
  <c r="Y1602"/>
  <c r="Z1602" s="1"/>
  <c r="Y1603"/>
  <c r="Z1603" s="1"/>
  <c r="Y1604"/>
  <c r="Z1604" s="1"/>
  <c r="Y1605"/>
  <c r="Z1605" s="1"/>
  <c r="Y1606"/>
  <c r="Y1607"/>
  <c r="Z1607" s="1"/>
  <c r="Y1608"/>
  <c r="Z1608" s="1"/>
  <c r="Y1609"/>
  <c r="Z1609" s="1"/>
  <c r="Y1610"/>
  <c r="Z1610" s="1"/>
  <c r="Y1611"/>
  <c r="Z1611" s="1"/>
  <c r="Y1612"/>
  <c r="Z1612" s="1"/>
  <c r="Y1613"/>
  <c r="Z1613" s="1"/>
  <c r="Y1614"/>
  <c r="Z1614" s="1"/>
  <c r="Y1615"/>
  <c r="Z1615" s="1"/>
  <c r="Y1616"/>
  <c r="Z1616" s="1"/>
  <c r="Y1617"/>
  <c r="Z1617" s="1"/>
  <c r="Y1618"/>
  <c r="Z1618" s="1"/>
  <c r="Y1619"/>
  <c r="Z1619" s="1"/>
  <c r="Y1620"/>
  <c r="Z1620" s="1"/>
  <c r="Y1621"/>
  <c r="Z1621" s="1"/>
  <c r="Y1622"/>
  <c r="Z1622" s="1"/>
  <c r="Y1623"/>
  <c r="Z1623" s="1"/>
  <c r="Y1624"/>
  <c r="Z1624" s="1"/>
  <c r="Y1625"/>
  <c r="Z1625" s="1"/>
  <c r="Y1626"/>
  <c r="Z1626" s="1"/>
  <c r="Y1627"/>
  <c r="Z1627" s="1"/>
  <c r="Y1628"/>
  <c r="Y1629"/>
  <c r="Z1629" s="1"/>
  <c r="Y1630"/>
  <c r="Z1630" s="1"/>
  <c r="Y1631"/>
  <c r="Z1631" s="1"/>
  <c r="Y1632"/>
  <c r="Y1633"/>
  <c r="Z1633" s="1"/>
  <c r="Y1634"/>
  <c r="Z1634" s="1"/>
  <c r="Y1635"/>
  <c r="Z1635" s="1"/>
  <c r="Y1636"/>
  <c r="Z1636" s="1"/>
  <c r="Y1637"/>
  <c r="Z1637" s="1"/>
  <c r="Y1638"/>
  <c r="Z1638" s="1"/>
  <c r="Y1639"/>
  <c r="Z1639" s="1"/>
  <c r="Y1640"/>
  <c r="Z1640" s="1"/>
  <c r="Y1641"/>
  <c r="Z1641" s="1"/>
  <c r="Y1642"/>
  <c r="Z1642" s="1"/>
  <c r="Y1643"/>
  <c r="Z1643" s="1"/>
  <c r="Y1644"/>
  <c r="Z1644" s="1"/>
  <c r="Y1645"/>
  <c r="Z1645" s="1"/>
  <c r="Y1646"/>
  <c r="Z1646" s="1"/>
  <c r="Y1647"/>
  <c r="Z1647" s="1"/>
  <c r="Y1648"/>
  <c r="Z1648" s="1"/>
  <c r="Y1649"/>
  <c r="Z1649" s="1"/>
  <c r="Y1650"/>
  <c r="Z1650" s="1"/>
  <c r="Y1651"/>
  <c r="Z1651" s="1"/>
  <c r="Y1652"/>
  <c r="Z1652" s="1"/>
  <c r="Y1653"/>
  <c r="Z1653" s="1"/>
  <c r="Y1654"/>
  <c r="Z1654" s="1"/>
  <c r="Y1655"/>
  <c r="Z1655" s="1"/>
  <c r="Y1656"/>
  <c r="Z1656" s="1"/>
  <c r="Y1657"/>
  <c r="Z1657" s="1"/>
  <c r="Y1658"/>
  <c r="Z1658" s="1"/>
  <c r="Y1659"/>
  <c r="Z1659" s="1"/>
  <c r="Y1660"/>
  <c r="Z1660" s="1"/>
  <c r="Y1661"/>
  <c r="Z1661" s="1"/>
  <c r="Y1662"/>
  <c r="Z1662" s="1"/>
  <c r="Y1663"/>
  <c r="Z1663" s="1"/>
  <c r="Y1664"/>
  <c r="Z1664" s="1"/>
  <c r="Y1665"/>
  <c r="Z1665" s="1"/>
  <c r="Y1666"/>
  <c r="Z1666" s="1"/>
  <c r="Y1667"/>
  <c r="Z1667" s="1"/>
  <c r="Y1668"/>
  <c r="Z1668" s="1"/>
  <c r="Y1669"/>
  <c r="Z1669" s="1"/>
  <c r="Y1670"/>
  <c r="Z1670" s="1"/>
  <c r="Y1671"/>
  <c r="Z1671" s="1"/>
  <c r="Y1672"/>
  <c r="Z1672" s="1"/>
  <c r="Y1673"/>
  <c r="Z1673" s="1"/>
  <c r="Y1674"/>
  <c r="Z1674" s="1"/>
  <c r="Y1675"/>
  <c r="Y1676"/>
  <c r="Z1676" s="1"/>
  <c r="Y1677"/>
  <c r="Z1677" s="1"/>
  <c r="Y1678"/>
  <c r="Z1678" s="1"/>
  <c r="Y1679"/>
  <c r="Z1679" s="1"/>
  <c r="Y1680"/>
  <c r="Y1681"/>
  <c r="Z1681" s="1"/>
  <c r="Y1682"/>
  <c r="Z1682" s="1"/>
  <c r="Y1683"/>
  <c r="Z1683" s="1"/>
  <c r="Y28"/>
  <c r="Z28" s="1"/>
  <c r="Y1684"/>
  <c r="Z1684" s="1"/>
  <c r="Y1685"/>
  <c r="Z1685" s="1"/>
  <c r="Y1686"/>
  <c r="Z1686" s="1"/>
  <c r="Y1687"/>
  <c r="Z1687" s="1"/>
  <c r="Y63"/>
  <c r="Z63" s="1"/>
  <c r="Y1688"/>
  <c r="Z1688" s="1"/>
  <c r="Y1689"/>
  <c r="Z1689" s="1"/>
  <c r="Y1690"/>
  <c r="Z1690" s="1"/>
  <c r="Y1691"/>
  <c r="Z1691" s="1"/>
  <c r="Y1692"/>
  <c r="Z1692" s="1"/>
  <c r="Y1693"/>
  <c r="Z1693" s="1"/>
  <c r="Y1694"/>
  <c r="Z1694" s="1"/>
  <c r="Y1695"/>
  <c r="Z1695" s="1"/>
  <c r="Y1696"/>
  <c r="Z1696" s="1"/>
  <c r="Y1697"/>
  <c r="Z1697" s="1"/>
  <c r="Y1698"/>
  <c r="Z1698" s="1"/>
  <c r="Y1699"/>
  <c r="Z1699" s="1"/>
  <c r="Y1700"/>
  <c r="Z1700" s="1"/>
  <c r="Y1701"/>
  <c r="Z1701" s="1"/>
  <c r="Y1702"/>
  <c r="Z1702" s="1"/>
  <c r="Y1703"/>
  <c r="Z1703" s="1"/>
  <c r="Y1704"/>
  <c r="Z1704" s="1"/>
  <c r="Y1705"/>
  <c r="Z1705" s="1"/>
  <c r="Y1706"/>
  <c r="Z1706" s="1"/>
  <c r="Y1707"/>
  <c r="Z1707" s="1"/>
  <c r="Y1708"/>
  <c r="Z1708" s="1"/>
  <c r="Y1709"/>
  <c r="Z1709" s="1"/>
  <c r="Y1710"/>
  <c r="Y1711"/>
  <c r="Z1711" s="1"/>
  <c r="Y1712"/>
  <c r="Z1712" s="1"/>
  <c r="Y1713"/>
  <c r="Z1713" s="1"/>
  <c r="Y1714"/>
  <c r="Z1714" s="1"/>
  <c r="Y1715"/>
  <c r="Z1715" s="1"/>
  <c r="Y1716"/>
  <c r="Z1716" s="1"/>
  <c r="Y1717"/>
  <c r="Z1717" s="1"/>
  <c r="Y1718"/>
  <c r="Z1718" s="1"/>
  <c r="Y1719"/>
  <c r="Z1719" s="1"/>
  <c r="Y1720"/>
  <c r="Z1720" s="1"/>
  <c r="Y1721"/>
  <c r="Z1721" s="1"/>
  <c r="Y1722"/>
  <c r="Z1722" s="1"/>
  <c r="Y1723"/>
  <c r="Z1723" s="1"/>
  <c r="Y1724"/>
  <c r="Z1724" s="1"/>
  <c r="Y1725"/>
  <c r="Z1725" s="1"/>
  <c r="Y1726"/>
  <c r="Z1726" s="1"/>
  <c r="Y1727"/>
  <c r="Z1727" s="1"/>
  <c r="Y1728"/>
  <c r="Z1728" s="1"/>
  <c r="Y1729"/>
  <c r="Z1729" s="1"/>
  <c r="Y1730"/>
  <c r="Z1730" s="1"/>
  <c r="Y1731"/>
  <c r="Z1731" s="1"/>
  <c r="Y1732"/>
  <c r="Z1732" s="1"/>
  <c r="Y1733"/>
  <c r="Z1733" s="1"/>
  <c r="Y1734"/>
  <c r="Z1734" s="1"/>
  <c r="Y1735"/>
  <c r="Z1735" s="1"/>
  <c r="Y1736"/>
  <c r="Z1736" s="1"/>
  <c r="Y1737"/>
  <c r="Z1737" s="1"/>
  <c r="Y1738"/>
  <c r="Z1738" s="1"/>
  <c r="Y1739"/>
  <c r="Z1739" s="1"/>
  <c r="Y1740"/>
  <c r="Z1740" s="1"/>
  <c r="Y1741"/>
  <c r="Z1741" s="1"/>
  <c r="Y1742"/>
  <c r="Z1742" s="1"/>
  <c r="Y1743"/>
  <c r="Z1743" s="1"/>
  <c r="Y1744"/>
  <c r="Z1744" s="1"/>
  <c r="Y1745"/>
  <c r="Y1746"/>
  <c r="Z1746" s="1"/>
  <c r="Y1747"/>
  <c r="Z1747" s="1"/>
  <c r="Y1748"/>
  <c r="Z1748" s="1"/>
  <c r="Y1749"/>
  <c r="Z1749" s="1"/>
  <c r="Y1750"/>
  <c r="Z1750" s="1"/>
  <c r="Y1751"/>
  <c r="Z1751" s="1"/>
  <c r="Y1752"/>
  <c r="Z1752" s="1"/>
  <c r="Y1753"/>
  <c r="Z1753" s="1"/>
  <c r="Y1754"/>
  <c r="Z1754" s="1"/>
  <c r="Y1755"/>
  <c r="Y1756"/>
  <c r="Z1756" s="1"/>
  <c r="Y1757"/>
  <c r="Z1757" s="1"/>
  <c r="Y1758"/>
  <c r="Z1758" s="1"/>
  <c r="Y1759"/>
  <c r="Z1759" s="1"/>
  <c r="Y1760"/>
  <c r="Z1760" s="1"/>
  <c r="Y1761"/>
  <c r="Z1761" s="1"/>
  <c r="Y1762"/>
  <c r="Y1763"/>
  <c r="Z1763" s="1"/>
  <c r="Y1764"/>
  <c r="Z1764" s="1"/>
  <c r="Y1765"/>
  <c r="Z1765" s="1"/>
  <c r="Y1766"/>
  <c r="Z1766" s="1"/>
  <c r="Y1767"/>
  <c r="Z1767" s="1"/>
  <c r="Y1768"/>
  <c r="Z1768" s="1"/>
  <c r="Y1769"/>
  <c r="Y1770"/>
  <c r="Z1770" s="1"/>
  <c r="Y1771"/>
  <c r="Z1771" s="1"/>
  <c r="Y1772"/>
  <c r="Z1772" s="1"/>
  <c r="Y1773"/>
  <c r="Z1773" s="1"/>
  <c r="Y1774"/>
  <c r="Z1774" s="1"/>
  <c r="Y1775"/>
  <c r="Z1775" s="1"/>
  <c r="Y1776"/>
  <c r="Z1776" s="1"/>
  <c r="Y1777"/>
  <c r="Z1777" s="1"/>
  <c r="Y1778"/>
  <c r="Z1778" s="1"/>
  <c r="Y1779"/>
  <c r="Z1779" s="1"/>
  <c r="Y1780"/>
  <c r="Z1780" s="1"/>
  <c r="Y1781"/>
  <c r="Z1781" s="1"/>
  <c r="Y1782"/>
  <c r="Z1782" s="1"/>
  <c r="Y1783"/>
  <c r="Z1783" s="1"/>
  <c r="Y1784"/>
  <c r="Z1784" s="1"/>
  <c r="Y1785"/>
  <c r="Z1785" s="1"/>
  <c r="Y1786"/>
  <c r="Z1786" s="1"/>
  <c r="Y1787"/>
  <c r="Z1787" s="1"/>
  <c r="Y1788"/>
  <c r="Z1788" s="1"/>
  <c r="Y1789"/>
  <c r="Z1789" s="1"/>
  <c r="Y1790"/>
  <c r="Z1790" s="1"/>
  <c r="Y1791"/>
  <c r="Z1791" s="1"/>
  <c r="Y1792"/>
  <c r="Z1792" s="1"/>
  <c r="Y1793"/>
  <c r="Z1793" s="1"/>
  <c r="Y1794"/>
  <c r="Z1794" s="1"/>
  <c r="Y1795"/>
  <c r="Z1795" s="1"/>
  <c r="Y1796"/>
  <c r="Z1796" s="1"/>
  <c r="Y1797"/>
  <c r="Z1797" s="1"/>
  <c r="Y1798"/>
  <c r="Z1798" s="1"/>
  <c r="Y1799"/>
  <c r="Z1799" s="1"/>
  <c r="Y1800"/>
  <c r="Z1800" s="1"/>
  <c r="Y1801"/>
  <c r="Z1801" s="1"/>
  <c r="Y1802"/>
  <c r="Z1802" s="1"/>
  <c r="Y1803"/>
  <c r="Y1804"/>
  <c r="Z1804" s="1"/>
  <c r="Y1805"/>
  <c r="Z1805" s="1"/>
  <c r="Y1806"/>
  <c r="Z1806" s="1"/>
  <c r="Y1807"/>
  <c r="Z1807" s="1"/>
  <c r="Y1808"/>
  <c r="Z1808" s="1"/>
  <c r="Y1809"/>
  <c r="Z1809" s="1"/>
  <c r="Y1810"/>
  <c r="Y1811"/>
  <c r="Z1811" s="1"/>
  <c r="Y1812"/>
  <c r="Z1812" s="1"/>
  <c r="Y1813"/>
  <c r="Z1813" s="1"/>
  <c r="Y1814"/>
  <c r="Z1814" s="1"/>
  <c r="Y1815"/>
  <c r="Z1815" s="1"/>
  <c r="Y1816"/>
  <c r="Z1816" s="1"/>
  <c r="Y1817"/>
  <c r="Y1818"/>
  <c r="Z1818" s="1"/>
  <c r="Y1819"/>
  <c r="Z1819" s="1"/>
  <c r="Y1820"/>
  <c r="Z1820" s="1"/>
  <c r="Y1821"/>
  <c r="Z1821" s="1"/>
  <c r="Y1822"/>
  <c r="Z1822" s="1"/>
  <c r="Y1823"/>
  <c r="Y1824"/>
  <c r="Z1824" s="1"/>
  <c r="Y1825"/>
  <c r="Z1825" s="1"/>
  <c r="Y1826"/>
  <c r="Z1826" s="1"/>
  <c r="Y1827"/>
  <c r="Z1827" s="1"/>
  <c r="Y1828"/>
  <c r="Z1828" s="1"/>
  <c r="Y1829"/>
  <c r="Z1829" s="1"/>
  <c r="Y1830"/>
  <c r="Z1830" s="1"/>
  <c r="Y34"/>
  <c r="Z34" s="1"/>
  <c r="Y1831"/>
  <c r="Z1831" s="1"/>
  <c r="Y1832"/>
  <c r="Z1832" s="1"/>
  <c r="Y1833"/>
  <c r="Z1833" s="1"/>
  <c r="Y1834"/>
  <c r="Z1834" s="1"/>
  <c r="Y1835"/>
  <c r="Z1835" s="1"/>
  <c r="Y1836"/>
  <c r="Z1836" s="1"/>
  <c r="Y1837"/>
  <c r="Z1837" s="1"/>
  <c r="Y1838"/>
  <c r="Z1838" s="1"/>
  <c r="Y1839"/>
  <c r="Z1839" s="1"/>
  <c r="Y1840"/>
  <c r="Z1840" s="1"/>
  <c r="Y1841"/>
  <c r="Z1841" s="1"/>
  <c r="Y1842"/>
  <c r="Z1842" s="1"/>
  <c r="Y1843"/>
  <c r="Z1843" s="1"/>
  <c r="Y1844"/>
  <c r="Z1844" s="1"/>
  <c r="Y1845"/>
  <c r="Z1845" s="1"/>
  <c r="Y1846"/>
  <c r="Z1846" s="1"/>
  <c r="Y1847"/>
  <c r="Z1847" s="1"/>
  <c r="Y1848"/>
  <c r="Z1848" s="1"/>
  <c r="Y1849"/>
  <c r="Z1849" s="1"/>
  <c r="Y1850"/>
  <c r="Z1850" s="1"/>
  <c r="Y1851"/>
  <c r="Z1851" s="1"/>
  <c r="Y1852"/>
  <c r="Y1853"/>
  <c r="Z1853" s="1"/>
  <c r="Y1854"/>
  <c r="Z1854" s="1"/>
  <c r="Y1855"/>
  <c r="Y1856"/>
  <c r="Z1856" s="1"/>
  <c r="Y1857"/>
  <c r="Z1857" s="1"/>
  <c r="Y1858"/>
  <c r="Z1858" s="1"/>
  <c r="Y1859"/>
  <c r="Z1859" s="1"/>
  <c r="Y1860"/>
  <c r="Z1860" s="1"/>
  <c r="Y1861"/>
  <c r="Z1861" s="1"/>
  <c r="Y1862"/>
  <c r="Z1862" s="1"/>
  <c r="Y1863"/>
  <c r="Z1863" s="1"/>
  <c r="Y1864"/>
  <c r="Z1864" s="1"/>
  <c r="Y1865"/>
  <c r="Z1865" s="1"/>
  <c r="Y1866"/>
  <c r="Z1866" s="1"/>
  <c r="Y1867"/>
  <c r="Y1868"/>
  <c r="Z1868" s="1"/>
  <c r="Y1869"/>
  <c r="Z1869" s="1"/>
  <c r="Y1870"/>
  <c r="Y1871"/>
  <c r="Z1871" s="1"/>
  <c r="Y1872"/>
  <c r="Z1872" s="1"/>
  <c r="Y1873"/>
  <c r="Z1873" s="1"/>
  <c r="Y1874"/>
  <c r="Z1874" s="1"/>
  <c r="Y1875"/>
  <c r="Z1875" s="1"/>
  <c r="Y1876"/>
  <c r="Z1876" s="1"/>
  <c r="Y1877"/>
  <c r="Z1877" s="1"/>
  <c r="Y1878"/>
  <c r="Z1878" s="1"/>
  <c r="Y1879"/>
  <c r="Z1879" s="1"/>
  <c r="Y1880"/>
  <c r="Z1880" s="1"/>
  <c r="Y1881"/>
  <c r="Z1881" s="1"/>
  <c r="Y1882"/>
  <c r="Z1882" s="1"/>
  <c r="Y1883"/>
  <c r="Z1883" s="1"/>
  <c r="Y1884"/>
  <c r="Z1884" s="1"/>
  <c r="Y1885"/>
  <c r="Z1885" s="1"/>
  <c r="Y1886"/>
  <c r="Z1886" s="1"/>
  <c r="Y1887"/>
  <c r="Z1887" s="1"/>
  <c r="Y1888"/>
  <c r="Z1888" s="1"/>
  <c r="Y1889"/>
  <c r="Z1889" s="1"/>
  <c r="Y1890"/>
  <c r="Z1890" s="1"/>
  <c r="Y1891"/>
  <c r="Z1891" s="1"/>
  <c r="Y1892"/>
  <c r="Z1892" s="1"/>
  <c r="Y1893"/>
  <c r="Z1893" s="1"/>
  <c r="Y1894"/>
  <c r="Z1894" s="1"/>
  <c r="Y1895"/>
  <c r="Y1896"/>
  <c r="Z1896" s="1"/>
  <c r="Y1897"/>
  <c r="Z1897" s="1"/>
  <c r="Y1898"/>
  <c r="Z1898" s="1"/>
  <c r="Y1899"/>
  <c r="Z1899" s="1"/>
  <c r="Y1900"/>
  <c r="Z1900" s="1"/>
  <c r="Y1901"/>
  <c r="Z1901" s="1"/>
  <c r="Y1902"/>
  <c r="Z1902" s="1"/>
  <c r="Y1903"/>
  <c r="Z1903" s="1"/>
  <c r="Y1904"/>
  <c r="Z1904" s="1"/>
  <c r="Y1905"/>
  <c r="Z1905" s="1"/>
  <c r="Y1906"/>
  <c r="Z1906" s="1"/>
  <c r="Y1907"/>
  <c r="Z1907" s="1"/>
  <c r="Y1908"/>
  <c r="Z1908" s="1"/>
  <c r="Y1909"/>
  <c r="Z1909" s="1"/>
  <c r="Y1910"/>
  <c r="Z1910" s="1"/>
  <c r="Y1911"/>
  <c r="Z1911" s="1"/>
  <c r="Y1912"/>
  <c r="Z1912" s="1"/>
  <c r="Y1913"/>
  <c r="Y64"/>
  <c r="Z64" s="1"/>
  <c r="Y1914"/>
  <c r="Z1914" s="1"/>
  <c r="Y1915"/>
  <c r="Z1915" s="1"/>
  <c r="Y1916"/>
  <c r="Y1917"/>
  <c r="Z1917" s="1"/>
  <c r="Y1918"/>
  <c r="Z1918" s="1"/>
  <c r="Y1919"/>
  <c r="Z1919" s="1"/>
  <c r="Y79"/>
  <c r="Z79" s="1"/>
  <c r="Y1920"/>
  <c r="Z1920" s="1"/>
  <c r="Y1921"/>
  <c r="Z1921" s="1"/>
  <c r="Y1922"/>
  <c r="Z1922" s="1"/>
  <c r="Y1923"/>
  <c r="Z1923" s="1"/>
  <c r="Y1924"/>
  <c r="Z1924" s="1"/>
  <c r="Y1925"/>
  <c r="Z1925" s="1"/>
  <c r="Y1926"/>
  <c r="Z1926" s="1"/>
  <c r="Y1927"/>
  <c r="Z1927" s="1"/>
  <c r="Y1928"/>
  <c r="Z1928" s="1"/>
  <c r="Y1929"/>
  <c r="Z1929" s="1"/>
  <c r="Y1930"/>
  <c r="Z1930" s="1"/>
  <c r="Y1931"/>
  <c r="Z1931" s="1"/>
  <c r="Y1932"/>
  <c r="Z1932" s="1"/>
  <c r="Y1933"/>
  <c r="Z1933" s="1"/>
  <c r="Y1934"/>
  <c r="Z1934" s="1"/>
  <c r="Y1935"/>
  <c r="Z1935" s="1"/>
  <c r="Y1936"/>
  <c r="Z1936" s="1"/>
  <c r="Y1937"/>
  <c r="Z1937" s="1"/>
  <c r="Y1938"/>
  <c r="Z1938" s="1"/>
  <c r="Y1939"/>
  <c r="Z1939" s="1"/>
  <c r="Y1940"/>
  <c r="Z1940" s="1"/>
  <c r="Y1941"/>
  <c r="Z1941" s="1"/>
  <c r="Y1942"/>
  <c r="Z1942" s="1"/>
  <c r="Y1943"/>
  <c r="Z1943" s="1"/>
  <c r="Y1944"/>
  <c r="Z1944" s="1"/>
  <c r="Y1945"/>
  <c r="Z1945" s="1"/>
  <c r="Y1946"/>
  <c r="Y1947"/>
  <c r="Z1947" s="1"/>
  <c r="Y1948"/>
  <c r="Y1949"/>
  <c r="Z1949" s="1"/>
  <c r="Y1950"/>
  <c r="Z1950" s="1"/>
  <c r="Y1951"/>
  <c r="Y1952"/>
  <c r="Z1952" s="1"/>
  <c r="Y1953"/>
  <c r="Y1954"/>
  <c r="Z1954" s="1"/>
  <c r="Y1955"/>
  <c r="Z1955" s="1"/>
  <c r="Y1956"/>
  <c r="Z1956" s="1"/>
  <c r="Y1957"/>
  <c r="Z1957" s="1"/>
  <c r="Y1958"/>
  <c r="Z1958" s="1"/>
  <c r="Y1959"/>
  <c r="Z1959" s="1"/>
  <c r="Y1960"/>
  <c r="Z1960" s="1"/>
  <c r="Y1961"/>
  <c r="Z1961" s="1"/>
  <c r="Y1962"/>
  <c r="Z1962" s="1"/>
  <c r="Y1963"/>
  <c r="Z1963" s="1"/>
  <c r="Y1964"/>
  <c r="Z1964" s="1"/>
  <c r="Y1965"/>
  <c r="Z1965" s="1"/>
  <c r="Y1966"/>
  <c r="Z1966" s="1"/>
  <c r="Y1967"/>
  <c r="Z1967" s="1"/>
  <c r="Y1968"/>
  <c r="Z1968" s="1"/>
  <c r="Y1969"/>
  <c r="Y1970"/>
  <c r="Z1970" s="1"/>
  <c r="Y1971"/>
  <c r="Z1971" s="1"/>
  <c r="Y1972"/>
  <c r="Z1972" s="1"/>
  <c r="Y1973"/>
  <c r="Z1973" s="1"/>
  <c r="Y1974"/>
  <c r="Z1974" s="1"/>
  <c r="Y1975"/>
  <c r="Z1975" s="1"/>
  <c r="Y1976"/>
  <c r="Z1976" s="1"/>
  <c r="Y1977"/>
  <c r="Z1977" s="1"/>
  <c r="Y1978"/>
  <c r="Z1978" s="1"/>
  <c r="Y1979"/>
  <c r="Z1979" s="1"/>
  <c r="Y1980"/>
  <c r="Z1980" s="1"/>
  <c r="Y1981"/>
  <c r="Z1981" s="1"/>
  <c r="Y1982"/>
  <c r="Z1982" s="1"/>
  <c r="Y1983"/>
  <c r="Z1983" s="1"/>
  <c r="Y1984"/>
  <c r="Z1984" s="1"/>
  <c r="Y1985"/>
  <c r="Z1985" s="1"/>
  <c r="Y1986"/>
  <c r="Z1986" s="1"/>
  <c r="Y1987"/>
  <c r="Z1987" s="1"/>
  <c r="Y1988"/>
  <c r="Z1988" s="1"/>
  <c r="Y1989"/>
  <c r="Z1989" s="1"/>
  <c r="Y1990"/>
  <c r="Z1990" s="1"/>
  <c r="Y1991"/>
  <c r="Z1991" s="1"/>
  <c r="Y1992"/>
  <c r="Z1992" s="1"/>
  <c r="Y1993"/>
  <c r="Z1993" s="1"/>
  <c r="Y1994"/>
  <c r="Z1994" s="1"/>
  <c r="Y1995"/>
  <c r="Z1995" s="1"/>
  <c r="Y80"/>
  <c r="Z80" s="1"/>
  <c r="Y1996"/>
  <c r="Z1996" s="1"/>
  <c r="Y1997"/>
  <c r="Z1997" s="1"/>
  <c r="Y1998"/>
  <c r="Z1998" s="1"/>
  <c r="Y1999"/>
  <c r="Z1999" s="1"/>
  <c r="Y2000"/>
  <c r="Z2000" s="1"/>
  <c r="Y2001"/>
  <c r="Z2001" s="1"/>
  <c r="Y2002"/>
  <c r="Z2002" s="1"/>
  <c r="Y2003"/>
  <c r="Z2003" s="1"/>
  <c r="Y2004"/>
  <c r="Z2004" s="1"/>
  <c r="Y2005"/>
  <c r="Z2005" s="1"/>
  <c r="Y2006"/>
  <c r="Z2006" s="1"/>
  <c r="Y2007"/>
  <c r="Z2007" s="1"/>
  <c r="Y2008"/>
  <c r="Z2008" s="1"/>
  <c r="Y2009"/>
  <c r="Z2009" s="1"/>
  <c r="Y2010"/>
  <c r="Z2010" s="1"/>
  <c r="Y2011"/>
  <c r="Z2011" s="1"/>
  <c r="Y2012"/>
  <c r="Z2012" s="1"/>
  <c r="Y2013"/>
  <c r="Z2013" s="1"/>
  <c r="Y2014"/>
  <c r="Z2014" s="1"/>
  <c r="Y2015"/>
  <c r="Z2015" s="1"/>
  <c r="Y2016"/>
  <c r="Z2016" s="1"/>
  <c r="Y2017"/>
  <c r="Z2017" s="1"/>
  <c r="Y2018"/>
  <c r="Z2018" s="1"/>
  <c r="Y2019"/>
  <c r="Z2019" s="1"/>
  <c r="Y2020"/>
  <c r="Z2020" s="1"/>
  <c r="Y2021"/>
  <c r="Z2021" s="1"/>
  <c r="Y2022"/>
  <c r="Z2022" s="1"/>
  <c r="Y2023"/>
  <c r="Y2024"/>
  <c r="Z2024" s="1"/>
  <c r="Y2025"/>
  <c r="Z2025" s="1"/>
  <c r="Y2026"/>
  <c r="Z2026" s="1"/>
  <c r="Y2027"/>
  <c r="Z2027" s="1"/>
  <c r="Y2028"/>
  <c r="Z2028" s="1"/>
  <c r="Y2029"/>
  <c r="Z2029" s="1"/>
  <c r="Y2030"/>
  <c r="Z2030" s="1"/>
  <c r="Y2031"/>
  <c r="Z2031" s="1"/>
  <c r="Y2032"/>
  <c r="Z2032" s="1"/>
  <c r="Y2033"/>
  <c r="Z2033" s="1"/>
  <c r="Y23"/>
  <c r="Z23" s="1"/>
  <c r="Y2034"/>
  <c r="Z2034" s="1"/>
  <c r="Y2035"/>
  <c r="Z2035" s="1"/>
  <c r="Y2036"/>
  <c r="Z2036" s="1"/>
  <c r="Y2037"/>
  <c r="Z2037" s="1"/>
  <c r="Y2038"/>
  <c r="Z2038" s="1"/>
  <c r="Y2039"/>
  <c r="Z2039" s="1"/>
  <c r="Y2040"/>
  <c r="Z2040" s="1"/>
  <c r="Y2041"/>
  <c r="Z2041" s="1"/>
  <c r="Y2042"/>
  <c r="Z2042" s="1"/>
  <c r="Y2043"/>
  <c r="Z2043" s="1"/>
  <c r="Y2044"/>
  <c r="Z2044" s="1"/>
  <c r="Y2045"/>
  <c r="Z2045" s="1"/>
  <c r="Y2046"/>
  <c r="Z2046" s="1"/>
  <c r="Y2047"/>
  <c r="Y2048"/>
  <c r="Z2048" s="1"/>
  <c r="Y2049"/>
  <c r="Z2049" s="1"/>
  <c r="Y2050"/>
  <c r="Z2050" s="1"/>
  <c r="Y2051"/>
  <c r="Z2051" s="1"/>
  <c r="Y2052"/>
  <c r="Z2052" s="1"/>
  <c r="Y2053"/>
  <c r="Z2053" s="1"/>
  <c r="Y2054"/>
  <c r="Z2054" s="1"/>
  <c r="Y2055"/>
  <c r="Z2055" s="1"/>
  <c r="Y2056"/>
  <c r="Z2056" s="1"/>
  <c r="Y2057"/>
  <c r="Z2057" s="1"/>
  <c r="Y2058"/>
  <c r="Z2058" s="1"/>
  <c r="Y2059"/>
  <c r="Y2060"/>
  <c r="Z2060" s="1"/>
  <c r="Y2061"/>
  <c r="Z2061" s="1"/>
  <c r="Y2062"/>
  <c r="Z2062" s="1"/>
  <c r="Y2063"/>
  <c r="Y2064"/>
  <c r="Z2064" s="1"/>
  <c r="Y2065"/>
  <c r="Z2065" s="1"/>
  <c r="Y2066"/>
  <c r="Z2066" s="1"/>
  <c r="Y2067"/>
  <c r="Z2067" s="1"/>
  <c r="Y2068"/>
  <c r="Y2069"/>
  <c r="Y2070"/>
  <c r="Z2070" s="1"/>
  <c r="Y2071"/>
  <c r="Z2071" s="1"/>
  <c r="Y2072"/>
  <c r="Z2072" s="1"/>
  <c r="Y2073"/>
  <c r="Z2073" s="1"/>
  <c r="Y2074"/>
  <c r="Z2074" s="1"/>
  <c r="Y2075"/>
  <c r="Z2075" s="1"/>
  <c r="Y2076"/>
  <c r="Z2076" s="1"/>
  <c r="Y2077"/>
  <c r="Z2077" s="1"/>
  <c r="Y2078"/>
  <c r="Z2078" s="1"/>
  <c r="Y2079"/>
  <c r="Z2079" s="1"/>
  <c r="Y81"/>
  <c r="Z81" s="1"/>
  <c r="Y2080"/>
  <c r="Z2080" s="1"/>
  <c r="Y2081"/>
  <c r="Z2081" s="1"/>
  <c r="Y2082"/>
  <c r="Z2082" s="1"/>
  <c r="Y2083"/>
  <c r="Z2083" s="1"/>
  <c r="Y2084"/>
  <c r="Z2084" s="1"/>
  <c r="Y2085"/>
  <c r="Z2085" s="1"/>
  <c r="Y2086"/>
  <c r="Z2086" s="1"/>
  <c r="Y2087"/>
  <c r="Z2087" s="1"/>
  <c r="Y2088"/>
  <c r="Z2088" s="1"/>
  <c r="Y2089"/>
  <c r="Z2089" s="1"/>
  <c r="Y2090"/>
  <c r="Z2090" s="1"/>
  <c r="Y2091"/>
  <c r="Z2091" s="1"/>
  <c r="Y2092"/>
  <c r="Z2092" s="1"/>
  <c r="Y2093"/>
  <c r="Z2093" s="1"/>
  <c r="Y2094"/>
  <c r="Z2094" s="1"/>
  <c r="Y2095"/>
  <c r="Z2095" s="1"/>
  <c r="Y2096"/>
  <c r="Y2097"/>
  <c r="Z2097" s="1"/>
  <c r="Y2098"/>
  <c r="Z2098" s="1"/>
  <c r="Y2099"/>
  <c r="Z2099" s="1"/>
  <c r="Y2100"/>
  <c r="Z2100" s="1"/>
  <c r="Y2101"/>
  <c r="Z2101" s="1"/>
  <c r="Y2102"/>
  <c r="Z2102" s="1"/>
  <c r="Y2103"/>
  <c r="Z2103" s="1"/>
  <c r="Y2104"/>
  <c r="Z2104" s="1"/>
  <c r="Y2105"/>
  <c r="Z2105" s="1"/>
  <c r="Y2106"/>
  <c r="Z2106" s="1"/>
  <c r="Y2107"/>
  <c r="Z2107" s="1"/>
  <c r="Y2108"/>
  <c r="Z2108" s="1"/>
  <c r="Y2109"/>
  <c r="Z2109" s="1"/>
  <c r="Y2110"/>
  <c r="Z2110" s="1"/>
  <c r="Y2111"/>
  <c r="Z2111" s="1"/>
  <c r="Y2112"/>
  <c r="Y2113"/>
  <c r="Z2113" s="1"/>
  <c r="Y2114"/>
  <c r="Z2114" s="1"/>
  <c r="Y82"/>
  <c r="Z82" s="1"/>
  <c r="Y2115"/>
  <c r="Z2115" s="1"/>
  <c r="Y2116"/>
  <c r="Z2116" s="1"/>
  <c r="Y2117"/>
  <c r="Z2117" s="1"/>
  <c r="Y2118"/>
  <c r="Z2118" s="1"/>
  <c r="Y2119"/>
  <c r="Z2119" s="1"/>
  <c r="Y2120"/>
  <c r="Z2120" s="1"/>
  <c r="Y2121"/>
  <c r="Z2121" s="1"/>
  <c r="Y2122"/>
  <c r="Z2122" s="1"/>
  <c r="Y2123"/>
  <c r="Z2123" s="1"/>
  <c r="Y2124"/>
  <c r="Z2124" s="1"/>
  <c r="Y2125"/>
  <c r="Z2125" s="1"/>
  <c r="Y2126"/>
  <c r="Z2126" s="1"/>
  <c r="Y2127"/>
  <c r="Z2127" s="1"/>
  <c r="Y2128"/>
  <c r="Z2128" s="1"/>
  <c r="Y2129"/>
  <c r="Z2129" s="1"/>
  <c r="Y2130"/>
  <c r="Z2130" s="1"/>
  <c r="Y2131"/>
  <c r="Z2131" s="1"/>
  <c r="Y2132"/>
  <c r="Z2132" s="1"/>
  <c r="Y2133"/>
  <c r="Z2133" s="1"/>
  <c r="Y2134"/>
  <c r="Z2134" s="1"/>
  <c r="Y2135"/>
  <c r="Z2135" s="1"/>
  <c r="Y2136"/>
  <c r="Z2136" s="1"/>
  <c r="Y2137"/>
  <c r="Z2137" s="1"/>
  <c r="Y2138"/>
  <c r="Z2138" s="1"/>
  <c r="Y2139"/>
  <c r="Z2139" s="1"/>
  <c r="Y2140"/>
  <c r="Z2140" s="1"/>
  <c r="Y65"/>
  <c r="Z65" s="1"/>
  <c r="Y2141"/>
  <c r="Z2141" s="1"/>
  <c r="Y2142"/>
  <c r="Z2142" s="1"/>
  <c r="Y2143"/>
  <c r="Z2143" s="1"/>
  <c r="Y2144"/>
  <c r="Z2144" s="1"/>
  <c r="Y2145"/>
  <c r="Z2145" s="1"/>
  <c r="Y2146"/>
  <c r="Z2146" s="1"/>
  <c r="Y24"/>
  <c r="Z24" s="1"/>
  <c r="Y2147"/>
  <c r="Z2147" s="1"/>
  <c r="Y2148"/>
  <c r="Z2148" s="1"/>
  <c r="Y2149"/>
  <c r="Z2149" s="1"/>
  <c r="Y2150"/>
  <c r="Z2150" s="1"/>
  <c r="Y2151"/>
  <c r="Z2151" s="1"/>
  <c r="Y2152"/>
  <c r="Z2152" s="1"/>
  <c r="Y2153"/>
  <c r="Z2153" s="1"/>
  <c r="Y2154"/>
  <c r="Z2154" s="1"/>
  <c r="Y2155"/>
  <c r="Y2156"/>
  <c r="Z2156" s="1"/>
  <c r="Y2157"/>
  <c r="Z2157" s="1"/>
  <c r="Y2158"/>
  <c r="Z2158" s="1"/>
  <c r="Y2159"/>
  <c r="Z2159" s="1"/>
  <c r="Y2160"/>
  <c r="Z2160" s="1"/>
  <c r="Y2161"/>
  <c r="Z2161" s="1"/>
  <c r="Y2162"/>
  <c r="Z2162" s="1"/>
  <c r="Y2163"/>
  <c r="Z2163" s="1"/>
  <c r="Y2164"/>
  <c r="Z2164" s="1"/>
  <c r="Y2165"/>
  <c r="Z2165" s="1"/>
  <c r="Y2166"/>
  <c r="Z2166" s="1"/>
  <c r="Y2167"/>
  <c r="Z2167" s="1"/>
  <c r="Y2168"/>
  <c r="Z2168" s="1"/>
  <c r="Y2169"/>
  <c r="Z2169" s="1"/>
  <c r="Y2170"/>
  <c r="Z2170" s="1"/>
  <c r="Y2171"/>
  <c r="Z2171" s="1"/>
  <c r="Y2172"/>
  <c r="Z2172" s="1"/>
  <c r="Y2173"/>
  <c r="Z2173" s="1"/>
  <c r="Y2174"/>
  <c r="Z2174" s="1"/>
  <c r="Y2175"/>
  <c r="Z2175" s="1"/>
  <c r="Y2176"/>
  <c r="Z2176" s="1"/>
  <c r="Y2177"/>
  <c r="Z2177" s="1"/>
  <c r="Y2178"/>
  <c r="Z2178" s="1"/>
  <c r="Y2179"/>
  <c r="Z2179" s="1"/>
  <c r="Y2180"/>
  <c r="Z2180" s="1"/>
  <c r="Y2181"/>
  <c r="Z2181" s="1"/>
  <c r="Y2182"/>
  <c r="Z2182" s="1"/>
  <c r="Y2183"/>
  <c r="Z2183" s="1"/>
  <c r="Y2184"/>
  <c r="Z2184" s="1"/>
  <c r="Y2185"/>
  <c r="Z2185" s="1"/>
  <c r="Y2186"/>
  <c r="Z2186" s="1"/>
  <c r="Y2187"/>
  <c r="Z2187" s="1"/>
  <c r="Y2188"/>
  <c r="Z2188" s="1"/>
  <c r="Y2189"/>
  <c r="Z2189" s="1"/>
  <c r="Y2190"/>
  <c r="Z2190" s="1"/>
  <c r="Y2191"/>
  <c r="Z2191" s="1"/>
  <c r="Y2192"/>
  <c r="Z2192" s="1"/>
  <c r="Y2193"/>
  <c r="Z2193" s="1"/>
  <c r="Y2194"/>
  <c r="Z2194" s="1"/>
  <c r="Y2195"/>
  <c r="Z2195" s="1"/>
  <c r="Y2196"/>
  <c r="Z2196" s="1"/>
  <c r="Y2197"/>
  <c r="Z2197" s="1"/>
  <c r="Y2198"/>
  <c r="Z2198" s="1"/>
  <c r="Y2199"/>
  <c r="Z2199" s="1"/>
  <c r="Y2200"/>
  <c r="Z2200" s="1"/>
  <c r="Y2201"/>
  <c r="Z2201" s="1"/>
  <c r="Y2202"/>
  <c r="Z2202" s="1"/>
  <c r="Y2203"/>
  <c r="Z2203" s="1"/>
  <c r="Y2204"/>
  <c r="Z2204" s="1"/>
  <c r="Y2205"/>
  <c r="Z2205" s="1"/>
  <c r="Y2206"/>
  <c r="Z2206" s="1"/>
  <c r="Y2207"/>
  <c r="Z2207" s="1"/>
  <c r="Y2208"/>
  <c r="Z2208" s="1"/>
  <c r="Y2209"/>
  <c r="Z2209" s="1"/>
  <c r="Y2210"/>
  <c r="Z2210" s="1"/>
  <c r="Y2211"/>
  <c r="Z2211" s="1"/>
  <c r="Y2212"/>
  <c r="Z2212" s="1"/>
  <c r="Y2213"/>
  <c r="Z2213" s="1"/>
  <c r="Y2214"/>
  <c r="Z2214" s="1"/>
  <c r="Y2215"/>
  <c r="Z2215" s="1"/>
  <c r="Y2216"/>
  <c r="Z2216" s="1"/>
  <c r="Y2217"/>
  <c r="Z2217" s="1"/>
  <c r="Y2218"/>
  <c r="Z2218" s="1"/>
  <c r="Y2219"/>
  <c r="Z2219" s="1"/>
  <c r="Y2220"/>
  <c r="Z2220" s="1"/>
  <c r="Y2221"/>
  <c r="Z2221" s="1"/>
  <c r="Y2222"/>
  <c r="Z2222" s="1"/>
  <c r="Y2223"/>
  <c r="Z2223" s="1"/>
  <c r="Y2224"/>
  <c r="Z2224" s="1"/>
  <c r="Y2225"/>
  <c r="Z2225" s="1"/>
  <c r="Y2226"/>
  <c r="Z2226" s="1"/>
  <c r="Y2227"/>
  <c r="Z2227" s="1"/>
  <c r="Y2228"/>
  <c r="Z2228" s="1"/>
  <c r="Y2229"/>
  <c r="Z2229" s="1"/>
  <c r="Y2230"/>
  <c r="Z2230" s="1"/>
  <c r="Y2231"/>
  <c r="Z2231" s="1"/>
  <c r="Y2232"/>
  <c r="Z2232" s="1"/>
  <c r="Y2233"/>
  <c r="Z2233" s="1"/>
  <c r="Y2234"/>
  <c r="Z2234" s="1"/>
  <c r="Y2235"/>
  <c r="Z2235" s="1"/>
  <c r="Y2236"/>
  <c r="Z2236" s="1"/>
  <c r="Y2237"/>
  <c r="Z2237" s="1"/>
  <c r="Y2238"/>
  <c r="Z2238" s="1"/>
  <c r="Y2239"/>
  <c r="Z2239" s="1"/>
  <c r="Y2240"/>
  <c r="Z2240" s="1"/>
  <c r="Y2241"/>
  <c r="Z2241" s="1"/>
  <c r="Y2242"/>
  <c r="Z2242" s="1"/>
  <c r="Y2243"/>
  <c r="Z2243" s="1"/>
  <c r="Y2244"/>
  <c r="Z2244" s="1"/>
  <c r="Y2245"/>
  <c r="Z2245" s="1"/>
  <c r="Y2246"/>
  <c r="Z2246" s="1"/>
  <c r="Y2247"/>
  <c r="Z2247" s="1"/>
  <c r="Z1064" l="1"/>
  <c r="Z1769"/>
  <c r="Z2069"/>
  <c r="Z967"/>
  <c r="Z888"/>
  <c r="Z2096"/>
  <c r="Z1586"/>
  <c r="Z1710"/>
  <c r="Z1680"/>
  <c r="Z1632"/>
  <c r="Z1155"/>
  <c r="Z1024"/>
  <c r="Z224"/>
  <c r="Z216"/>
  <c r="Z1817"/>
  <c r="Z1675"/>
  <c r="Z1216"/>
  <c r="Z1115"/>
  <c r="Z1107"/>
  <c r="Z810"/>
  <c r="Z674"/>
  <c r="Z1895"/>
  <c r="Z1074"/>
  <c r="Z999"/>
  <c r="Z971"/>
  <c r="Z148"/>
  <c r="Z2155"/>
  <c r="Z2063"/>
  <c r="Z1755"/>
  <c r="Z722"/>
  <c r="Z350"/>
  <c r="Z133"/>
  <c r="Z757"/>
  <c r="Z1870"/>
  <c r="Z1823"/>
  <c r="Z1803"/>
  <c r="Z1946"/>
  <c r="Z1867"/>
  <c r="Z1855"/>
  <c r="Z1628"/>
  <c r="Z1169"/>
  <c r="Z1149"/>
  <c r="Z1058"/>
  <c r="Z1042"/>
  <c r="Z981"/>
  <c r="Z742"/>
  <c r="Z303"/>
  <c r="Z283"/>
  <c r="Z248"/>
  <c r="Z1953"/>
  <c r="Z1745"/>
  <c r="Z1176"/>
  <c r="Z1073"/>
  <c r="Z979"/>
  <c r="Z814"/>
  <c r="Z761"/>
  <c r="Z1916"/>
  <c r="Z1191"/>
  <c r="Z1104"/>
  <c r="Z1092"/>
  <c r="Z940"/>
  <c r="Z321"/>
  <c r="Z285"/>
  <c r="Z2068"/>
  <c r="Z1061"/>
  <c r="Z1041"/>
  <c r="Z1003"/>
  <c r="Z885"/>
  <c r="Z745"/>
  <c r="Z310"/>
  <c r="Z237"/>
  <c r="Z1948"/>
  <c r="Z1913"/>
  <c r="Z1810"/>
  <c r="Z1606"/>
  <c r="Z2112"/>
  <c r="Z2047"/>
  <c r="Z1951"/>
  <c r="Z1852"/>
  <c r="Z1762"/>
  <c r="Z1601"/>
  <c r="Z982"/>
  <c r="Z665"/>
  <c r="Z245"/>
  <c r="Z198"/>
  <c r="Z127"/>
  <c r="Z119"/>
  <c r="Z221"/>
  <c r="Z91"/>
  <c r="Z223"/>
  <c r="Z2023"/>
  <c r="Z2059"/>
  <c r="Z1206"/>
  <c r="Z1202"/>
  <c r="Z864"/>
  <c r="Z1969"/>
  <c r="Z678"/>
  <c r="AX361" l="1"/>
  <c r="BK1672"/>
  <c r="BK2246" l="1"/>
  <c r="BW72"/>
  <c r="BW898"/>
  <c r="BW2015"/>
  <c r="BW82"/>
  <c r="BK2247"/>
  <c r="BK2245" l="1"/>
  <c r="BK2244" l="1"/>
  <c r="J8" i="30" l="1"/>
  <c r="C18" s="1"/>
  <c r="L3"/>
  <c r="L7" l="1"/>
  <c r="L5"/>
  <c r="J9"/>
  <c r="G13" s="1"/>
  <c r="I8"/>
  <c r="B18" s="1"/>
  <c r="L6"/>
  <c r="L4"/>
  <c r="H8"/>
  <c r="A18" s="1"/>
  <c r="L8" l="1"/>
  <c r="H9"/>
  <c r="G12" s="1"/>
  <c r="BK2238" i="36"/>
  <c r="BK2239"/>
  <c r="BK2240"/>
  <c r="BK2241"/>
  <c r="BK2242"/>
  <c r="BK2243"/>
  <c r="BS20" i="11" l="1"/>
  <c r="BR20"/>
  <c r="BF20"/>
  <c r="AS20"/>
  <c r="AO20"/>
  <c r="T20"/>
  <c r="U20" s="1"/>
  <c r="BW83" i="36" l="1"/>
  <c r="BW84"/>
  <c r="BW85"/>
  <c r="BW86"/>
  <c r="BW87"/>
  <c r="BW88"/>
  <c r="BW89"/>
  <c r="BW90"/>
  <c r="BW91"/>
  <c r="BW92"/>
  <c r="BW66"/>
  <c r="BW93"/>
  <c r="BW94"/>
  <c r="BW95"/>
  <c r="BW96"/>
  <c r="BW97"/>
  <c r="BW98"/>
  <c r="BW99"/>
  <c r="BW100"/>
  <c r="BW101"/>
  <c r="BW102"/>
  <c r="BW103"/>
  <c r="BW104"/>
  <c r="BW105"/>
  <c r="BW106"/>
  <c r="BW107"/>
  <c r="BW108"/>
  <c r="BW109"/>
  <c r="BW110"/>
  <c r="BW111"/>
  <c r="BW112"/>
  <c r="BW113"/>
  <c r="BW114"/>
  <c r="BW115"/>
  <c r="BW116"/>
  <c r="BW117"/>
  <c r="BW118"/>
  <c r="BW119"/>
  <c r="BW120"/>
  <c r="BW121"/>
  <c r="BW122"/>
  <c r="BW123"/>
  <c r="BW124"/>
  <c r="BW125"/>
  <c r="BW126"/>
  <c r="BW127"/>
  <c r="BW128"/>
  <c r="BW67"/>
  <c r="BW129"/>
  <c r="BW130"/>
  <c r="BW131"/>
  <c r="BW132"/>
  <c r="BW133"/>
  <c r="BW134"/>
  <c r="BW135"/>
  <c r="BW136"/>
  <c r="BW137"/>
  <c r="BW138"/>
  <c r="BW7"/>
  <c r="BW139"/>
  <c r="BW140"/>
  <c r="BW141"/>
  <c r="BW142"/>
  <c r="BW143"/>
  <c r="BW144"/>
  <c r="BW145"/>
  <c r="BW146"/>
  <c r="BW8"/>
  <c r="BW147"/>
  <c r="BW148"/>
  <c r="BW149"/>
  <c r="BW150"/>
  <c r="BW151"/>
  <c r="BW152"/>
  <c r="BW153"/>
  <c r="BW154"/>
  <c r="BW155"/>
  <c r="BW156"/>
  <c r="BW157"/>
  <c r="BW158"/>
  <c r="BW159"/>
  <c r="BW160"/>
  <c r="BW161"/>
  <c r="BW162"/>
  <c r="BW163"/>
  <c r="BW164"/>
  <c r="BW165"/>
  <c r="BW166"/>
  <c r="BW167"/>
  <c r="BW168"/>
  <c r="BW169"/>
  <c r="BW170"/>
  <c r="BW171"/>
  <c r="BW172"/>
  <c r="BW173"/>
  <c r="BW174"/>
  <c r="BW175"/>
  <c r="BW176"/>
  <c r="BW177"/>
  <c r="BW178"/>
  <c r="BW179"/>
  <c r="BW180"/>
  <c r="BW181"/>
  <c r="BW182"/>
  <c r="BW183"/>
  <c r="BW184"/>
  <c r="BW9"/>
  <c r="BW185"/>
  <c r="BW186"/>
  <c r="BW187"/>
  <c r="BW188"/>
  <c r="BW189"/>
  <c r="BW190"/>
  <c r="BW191"/>
  <c r="BW192"/>
  <c r="BW193"/>
  <c r="BW194"/>
  <c r="BW195"/>
  <c r="BW196"/>
  <c r="BW197"/>
  <c r="BW198"/>
  <c r="BW199"/>
  <c r="BW200"/>
  <c r="BW201"/>
  <c r="BW202"/>
  <c r="BW203"/>
  <c r="BW204"/>
  <c r="BW205"/>
  <c r="BW206"/>
  <c r="BW207"/>
  <c r="BW208"/>
  <c r="BW209"/>
  <c r="BW210"/>
  <c r="BW211"/>
  <c r="BW212"/>
  <c r="BW213"/>
  <c r="BW214"/>
  <c r="BW215"/>
  <c r="BW216"/>
  <c r="BW217"/>
  <c r="BW218"/>
  <c r="BW219"/>
  <c r="BW220"/>
  <c r="BW221"/>
  <c r="BW222"/>
  <c r="BW223"/>
  <c r="BW224"/>
  <c r="BW225"/>
  <c r="BW226"/>
  <c r="BW227"/>
  <c r="BW228"/>
  <c r="BW229"/>
  <c r="BW230"/>
  <c r="BW231"/>
  <c r="BW232"/>
  <c r="BW233"/>
  <c r="BW234"/>
  <c r="BW235"/>
  <c r="BW236"/>
  <c r="BW237"/>
  <c r="BW238"/>
  <c r="BW239"/>
  <c r="BW240"/>
  <c r="BW241"/>
  <c r="BW242"/>
  <c r="BW243"/>
  <c r="BW244"/>
  <c r="BW68"/>
  <c r="BW245"/>
  <c r="BW246"/>
  <c r="BW247"/>
  <c r="BW248"/>
  <c r="BW249"/>
  <c r="BW250"/>
  <c r="BW251"/>
  <c r="BW252"/>
  <c r="BW253"/>
  <c r="BW254"/>
  <c r="BW255"/>
  <c r="BW256"/>
  <c r="BW257"/>
  <c r="BW258"/>
  <c r="BW259"/>
  <c r="BW260"/>
  <c r="BW261"/>
  <c r="BW262"/>
  <c r="BW263"/>
  <c r="BW264"/>
  <c r="BW265"/>
  <c r="BW266"/>
  <c r="BW267"/>
  <c r="BW268"/>
  <c r="BW269"/>
  <c r="BW270"/>
  <c r="BW271"/>
  <c r="BW272"/>
  <c r="BW273"/>
  <c r="BW274"/>
  <c r="BW275"/>
  <c r="BW69"/>
  <c r="BW276"/>
  <c r="BW277"/>
  <c r="BW278"/>
  <c r="BW279"/>
  <c r="BW280"/>
  <c r="BW281"/>
  <c r="BW282"/>
  <c r="BW283"/>
  <c r="BW284"/>
  <c r="BW285"/>
  <c r="BW286"/>
  <c r="BW287"/>
  <c r="BW288"/>
  <c r="BW289"/>
  <c r="BW290"/>
  <c r="BW291"/>
  <c r="BW292"/>
  <c r="BW293"/>
  <c r="BW294"/>
  <c r="BW295"/>
  <c r="BW296"/>
  <c r="BW297"/>
  <c r="BW298"/>
  <c r="BW299"/>
  <c r="BW300"/>
  <c r="BW301"/>
  <c r="BW302"/>
  <c r="BW303"/>
  <c r="BW304"/>
  <c r="BW305"/>
  <c r="BW306"/>
  <c r="BW307"/>
  <c r="BW308"/>
  <c r="BW309"/>
  <c r="BW310"/>
  <c r="BW311"/>
  <c r="BW312"/>
  <c r="BW313"/>
  <c r="BW314"/>
  <c r="BW315"/>
  <c r="BW316"/>
  <c r="BW317"/>
  <c r="BW318"/>
  <c r="BW319"/>
  <c r="BW320"/>
  <c r="BW321"/>
  <c r="BW322"/>
  <c r="BW323"/>
  <c r="BW324"/>
  <c r="BW325"/>
  <c r="BW326"/>
  <c r="BW327"/>
  <c r="BW328"/>
  <c r="BW329"/>
  <c r="BW330"/>
  <c r="BW331"/>
  <c r="BW332"/>
  <c r="BW333"/>
  <c r="BW334"/>
  <c r="BW335"/>
  <c r="BW336"/>
  <c r="BW337"/>
  <c r="BW338"/>
  <c r="BW339"/>
  <c r="BW340"/>
  <c r="BW341"/>
  <c r="BW342"/>
  <c r="BW343"/>
  <c r="BW344"/>
  <c r="BW345"/>
  <c r="BW346"/>
  <c r="BW347"/>
  <c r="BW348"/>
  <c r="BW349"/>
  <c r="BW350"/>
  <c r="BW351"/>
  <c r="BW70"/>
  <c r="BW352"/>
  <c r="BW353"/>
  <c r="BW354"/>
  <c r="BW355"/>
  <c r="BW356"/>
  <c r="BW357"/>
  <c r="BW358"/>
  <c r="BW359"/>
  <c r="BW360"/>
  <c r="BW361"/>
  <c r="BW362"/>
  <c r="BW363"/>
  <c r="BW364"/>
  <c r="BW365"/>
  <c r="BW366"/>
  <c r="BW367"/>
  <c r="BW368"/>
  <c r="BW369"/>
  <c r="BW370"/>
  <c r="BW371"/>
  <c r="BW372"/>
  <c r="BW373"/>
  <c r="BW374"/>
  <c r="BW375"/>
  <c r="BW376"/>
  <c r="BW377"/>
  <c r="BW378"/>
  <c r="BW10"/>
  <c r="BW379"/>
  <c r="BW380"/>
  <c r="BW381"/>
  <c r="BW382"/>
  <c r="BW383"/>
  <c r="BW384"/>
  <c r="BW385"/>
  <c r="BW386"/>
  <c r="BW387"/>
  <c r="BW388"/>
  <c r="BW389"/>
  <c r="BW390"/>
  <c r="BW391"/>
  <c r="BW392"/>
  <c r="BW393"/>
  <c r="BW394"/>
  <c r="BW395"/>
  <c r="BW396"/>
  <c r="BW397"/>
  <c r="BW398"/>
  <c r="BW399"/>
  <c r="BW400"/>
  <c r="BW401"/>
  <c r="BW402"/>
  <c r="BW403"/>
  <c r="BW404"/>
  <c r="BW405"/>
  <c r="BW406"/>
  <c r="BW407"/>
  <c r="BW35"/>
  <c r="BW408"/>
  <c r="BW409"/>
  <c r="BW410"/>
  <c r="BW411"/>
  <c r="BW412"/>
  <c r="BW413"/>
  <c r="BW3"/>
  <c r="BW36"/>
  <c r="BW414"/>
  <c r="BW415"/>
  <c r="BW416"/>
  <c r="BW417"/>
  <c r="BW418"/>
  <c r="BW419"/>
  <c r="BW420"/>
  <c r="BW421"/>
  <c r="BW422"/>
  <c r="BW423"/>
  <c r="BW424"/>
  <c r="BW425"/>
  <c r="BW426"/>
  <c r="BW427"/>
  <c r="BW428"/>
  <c r="BW429"/>
  <c r="BW430"/>
  <c r="BW431"/>
  <c r="BW432"/>
  <c r="BW433"/>
  <c r="BW434"/>
  <c r="BW435"/>
  <c r="BW25"/>
  <c r="BW436"/>
  <c r="BW437"/>
  <c r="BW438"/>
  <c r="BW439"/>
  <c r="BW11"/>
  <c r="BW440"/>
  <c r="BW441"/>
  <c r="BW442"/>
  <c r="BW443"/>
  <c r="BW444"/>
  <c r="BW445"/>
  <c r="BW446"/>
  <c r="BW447"/>
  <c r="BW37"/>
  <c r="BW38"/>
  <c r="BW448"/>
  <c r="BW449"/>
  <c r="BW12"/>
  <c r="BW450"/>
  <c r="BW451"/>
  <c r="BW452"/>
  <c r="BW453"/>
  <c r="BW454"/>
  <c r="BW455"/>
  <c r="BW39"/>
  <c r="BW456"/>
  <c r="BW457"/>
  <c r="BW458"/>
  <c r="BW40"/>
  <c r="BW459"/>
  <c r="BW6"/>
  <c r="BW41"/>
  <c r="BW460"/>
  <c r="BW26"/>
  <c r="BW461"/>
  <c r="BW462"/>
  <c r="BW463"/>
  <c r="BW464"/>
  <c r="BW465"/>
  <c r="BW466"/>
  <c r="BW467"/>
  <c r="BW468"/>
  <c r="BW469"/>
  <c r="BW470"/>
  <c r="BW42"/>
  <c r="BW471"/>
  <c r="BW472"/>
  <c r="BW473"/>
  <c r="BW474"/>
  <c r="BW475"/>
  <c r="BW476"/>
  <c r="BW477"/>
  <c r="BW478"/>
  <c r="BW479"/>
  <c r="BW480"/>
  <c r="BW481"/>
  <c r="BW482"/>
  <c r="BW483"/>
  <c r="BW484"/>
  <c r="BW485"/>
  <c r="BW486"/>
  <c r="BW487"/>
  <c r="BW488"/>
  <c r="BW489"/>
  <c r="BW490"/>
  <c r="BW491"/>
  <c r="BW43"/>
  <c r="BW44"/>
  <c r="BW492"/>
  <c r="BW493"/>
  <c r="BW494"/>
  <c r="BW45"/>
  <c r="BW13"/>
  <c r="BW495"/>
  <c r="BW496"/>
  <c r="BW497"/>
  <c r="BW498"/>
  <c r="BW499"/>
  <c r="BW29"/>
  <c r="BW500"/>
  <c r="BW501"/>
  <c r="BW502"/>
  <c r="BW503"/>
  <c r="BW30"/>
  <c r="BW504"/>
  <c r="BW505"/>
  <c r="BW506"/>
  <c r="BW507"/>
  <c r="BW46"/>
  <c r="BW508"/>
  <c r="BW509"/>
  <c r="BW510"/>
  <c r="BW511"/>
  <c r="BW512"/>
  <c r="BW513"/>
  <c r="BW514"/>
  <c r="BW14"/>
  <c r="BW15"/>
  <c r="BW516"/>
  <c r="BW47"/>
  <c r="BW517"/>
  <c r="BW518"/>
  <c r="BW519"/>
  <c r="BW520"/>
  <c r="BW521"/>
  <c r="BW522"/>
  <c r="BW523"/>
  <c r="BW524"/>
  <c r="BW525"/>
  <c r="BW48"/>
  <c r="BW526"/>
  <c r="BW527"/>
  <c r="BW528"/>
  <c r="BW529"/>
  <c r="BW530"/>
  <c r="BW531"/>
  <c r="BW16"/>
  <c r="BW532"/>
  <c r="BW533"/>
  <c r="BW49"/>
  <c r="BW534"/>
  <c r="BW535"/>
  <c r="BW536"/>
  <c r="BW537"/>
  <c r="BW50"/>
  <c r="BW538"/>
  <c r="BW539"/>
  <c r="BW540"/>
  <c r="BW541"/>
  <c r="BW542"/>
  <c r="BW543"/>
  <c r="BW51"/>
  <c r="BW544"/>
  <c r="BW31"/>
  <c r="BW545"/>
  <c r="BW546"/>
  <c r="BW547"/>
  <c r="BW52"/>
  <c r="BW548"/>
  <c r="BW549"/>
  <c r="BW32"/>
  <c r="BW550"/>
  <c r="BW551"/>
  <c r="BW552"/>
  <c r="BW553"/>
  <c r="BW554"/>
  <c r="BW555"/>
  <c r="BW556"/>
  <c r="BW557"/>
  <c r="BW558"/>
  <c r="BW559"/>
  <c r="BW560"/>
  <c r="BW561"/>
  <c r="BW71"/>
  <c r="BW562"/>
  <c r="BW53"/>
  <c r="BW563"/>
  <c r="BW17"/>
  <c r="BW564"/>
  <c r="BW565"/>
  <c r="BW566"/>
  <c r="BW567"/>
  <c r="BW18"/>
  <c r="BW568"/>
  <c r="BW56"/>
  <c r="BW569"/>
  <c r="BW57"/>
  <c r="BW58"/>
  <c r="BW570"/>
  <c r="BW571"/>
  <c r="BW572"/>
  <c r="BW573"/>
  <c r="BW574"/>
  <c r="BW575"/>
  <c r="BW19"/>
  <c r="BW576"/>
  <c r="BW577"/>
  <c r="BW578"/>
  <c r="BW579"/>
  <c r="BW580"/>
  <c r="BW54"/>
  <c r="BW581"/>
  <c r="BW582"/>
  <c r="BW583"/>
  <c r="BW584"/>
  <c r="BW585"/>
  <c r="BW586"/>
  <c r="BW587"/>
  <c r="BW20"/>
  <c r="BW588"/>
  <c r="BW589"/>
  <c r="BW590"/>
  <c r="BW591"/>
  <c r="BW592"/>
  <c r="BW593"/>
  <c r="BW594"/>
  <c r="BW595"/>
  <c r="BW596"/>
  <c r="BW597"/>
  <c r="BW598"/>
  <c r="BW599"/>
  <c r="BW600"/>
  <c r="BW601"/>
  <c r="BW602"/>
  <c r="BW603"/>
  <c r="BW604"/>
  <c r="BW605"/>
  <c r="BW606"/>
  <c r="BW607"/>
  <c r="BW59"/>
  <c r="BW608"/>
  <c r="BW609"/>
  <c r="BW610"/>
  <c r="BW611"/>
  <c r="BW612"/>
  <c r="BW21"/>
  <c r="BW613"/>
  <c r="BW614"/>
  <c r="BW615"/>
  <c r="BW73"/>
  <c r="BW616"/>
  <c r="BW617"/>
  <c r="BW618"/>
  <c r="BW619"/>
  <c r="BW620"/>
  <c r="BW621"/>
  <c r="BW622"/>
  <c r="BW623"/>
  <c r="BW624"/>
  <c r="BW625"/>
  <c r="BW626"/>
  <c r="BW55"/>
  <c r="BW627"/>
  <c r="BW628"/>
  <c r="BW629"/>
  <c r="BW630"/>
  <c r="BW631"/>
  <c r="BW632"/>
  <c r="BW633"/>
  <c r="BW634"/>
  <c r="BW635"/>
  <c r="BW636"/>
  <c r="BW637"/>
  <c r="BW638"/>
  <c r="BW639"/>
  <c r="BW640"/>
  <c r="BW641"/>
  <c r="BW642"/>
  <c r="BW643"/>
  <c r="BW644"/>
  <c r="BW645"/>
  <c r="BW646"/>
  <c r="BW647"/>
  <c r="BW648"/>
  <c r="BW649"/>
  <c r="BW650"/>
  <c r="BW651"/>
  <c r="BW652"/>
  <c r="BW653"/>
  <c r="BW654"/>
  <c r="BW655"/>
  <c r="BW656"/>
  <c r="BW657"/>
  <c r="BW658"/>
  <c r="BW659"/>
  <c r="BW660"/>
  <c r="BW661"/>
  <c r="BW662"/>
  <c r="BW663"/>
  <c r="BW664"/>
  <c r="BW665"/>
  <c r="BW666"/>
  <c r="BW667"/>
  <c r="BW668"/>
  <c r="BW669"/>
  <c r="BW670"/>
  <c r="BW671"/>
  <c r="BW672"/>
  <c r="BW673"/>
  <c r="BW674"/>
  <c r="BW675"/>
  <c r="BW676"/>
  <c r="BW677"/>
  <c r="BW678"/>
  <c r="BW679"/>
  <c r="BW680"/>
  <c r="BW681"/>
  <c r="BW682"/>
  <c r="BW683"/>
  <c r="BW684"/>
  <c r="BW685"/>
  <c r="BW686"/>
  <c r="BW687"/>
  <c r="BW688"/>
  <c r="BW689"/>
  <c r="BW690"/>
  <c r="BW691"/>
  <c r="BW692"/>
  <c r="BW693"/>
  <c r="BW694"/>
  <c r="BW695"/>
  <c r="BW696"/>
  <c r="BW697"/>
  <c r="BW698"/>
  <c r="BW699"/>
  <c r="BW700"/>
  <c r="BW701"/>
  <c r="BW702"/>
  <c r="BW60"/>
  <c r="BW703"/>
  <c r="BW704"/>
  <c r="BW705"/>
  <c r="BW706"/>
  <c r="BW707"/>
  <c r="BW708"/>
  <c r="BW709"/>
  <c r="BW710"/>
  <c r="BW711"/>
  <c r="BW712"/>
  <c r="BW713"/>
  <c r="BW714"/>
  <c r="BW715"/>
  <c r="BW716"/>
  <c r="BW717"/>
  <c r="BW718"/>
  <c r="BW719"/>
  <c r="BW720"/>
  <c r="BW721"/>
  <c r="BW722"/>
  <c r="BW723"/>
  <c r="BW724"/>
  <c r="BW725"/>
  <c r="BW726"/>
  <c r="BW727"/>
  <c r="BW728"/>
  <c r="BW729"/>
  <c r="BW730"/>
  <c r="BW731"/>
  <c r="BW732"/>
  <c r="BW733"/>
  <c r="BW734"/>
  <c r="BW735"/>
  <c r="BW736"/>
  <c r="BW737"/>
  <c r="BW738"/>
  <c r="BW739"/>
  <c r="BW740"/>
  <c r="BW741"/>
  <c r="BW742"/>
  <c r="BW743"/>
  <c r="BW744"/>
  <c r="BW745"/>
  <c r="BW746"/>
  <c r="BW747"/>
  <c r="BW748"/>
  <c r="BW749"/>
  <c r="BW750"/>
  <c r="BW751"/>
  <c r="BW752"/>
  <c r="BW753"/>
  <c r="BW754"/>
  <c r="BW755"/>
  <c r="BW756"/>
  <c r="BW757"/>
  <c r="BW758"/>
  <c r="BW759"/>
  <c r="BW760"/>
  <c r="BW761"/>
  <c r="BW762"/>
  <c r="BW763"/>
  <c r="BW764"/>
  <c r="BW765"/>
  <c r="BW766"/>
  <c r="BW767"/>
  <c r="BW768"/>
  <c r="BW769"/>
  <c r="BW770"/>
  <c r="BW27"/>
  <c r="BW771"/>
  <c r="BW772"/>
  <c r="BW773"/>
  <c r="BW774"/>
  <c r="BW775"/>
  <c r="BW776"/>
  <c r="BW777"/>
  <c r="BW778"/>
  <c r="BW779"/>
  <c r="BW780"/>
  <c r="BW781"/>
  <c r="BW782"/>
  <c r="BW783"/>
  <c r="BW784"/>
  <c r="BW785"/>
  <c r="BW786"/>
  <c r="BW787"/>
  <c r="BW788"/>
  <c r="BW789"/>
  <c r="BW790"/>
  <c r="BW791"/>
  <c r="BW792"/>
  <c r="BW793"/>
  <c r="BW794"/>
  <c r="BW795"/>
  <c r="BW796"/>
  <c r="BW797"/>
  <c r="BW798"/>
  <c r="BW799"/>
  <c r="BW800"/>
  <c r="BW801"/>
  <c r="BW802"/>
  <c r="BW803"/>
  <c r="BW804"/>
  <c r="BW805"/>
  <c r="BW806"/>
  <c r="BW807"/>
  <c r="BW808"/>
  <c r="BW809"/>
  <c r="BW810"/>
  <c r="BW811"/>
  <c r="BW812"/>
  <c r="BW813"/>
  <c r="BW814"/>
  <c r="BW815"/>
  <c r="BW816"/>
  <c r="BW817"/>
  <c r="BW818"/>
  <c r="BW819"/>
  <c r="BW820"/>
  <c r="BW821"/>
  <c r="BW822"/>
  <c r="BW823"/>
  <c r="BW824"/>
  <c r="BW825"/>
  <c r="BW826"/>
  <c r="BW827"/>
  <c r="BW828"/>
  <c r="BW829"/>
  <c r="BW830"/>
  <c r="BW831"/>
  <c r="BW832"/>
  <c r="BW833"/>
  <c r="BW834"/>
  <c r="BW835"/>
  <c r="BW836"/>
  <c r="BW837"/>
  <c r="BW838"/>
  <c r="BW839"/>
  <c r="BW840"/>
  <c r="BW841"/>
  <c r="BW842"/>
  <c r="BW843"/>
  <c r="BW844"/>
  <c r="BW845"/>
  <c r="BW846"/>
  <c r="BW847"/>
  <c r="BW848"/>
  <c r="BW849"/>
  <c r="BW850"/>
  <c r="BW851"/>
  <c r="BW852"/>
  <c r="BW853"/>
  <c r="BW854"/>
  <c r="BW855"/>
  <c r="BW856"/>
  <c r="BW857"/>
  <c r="BW858"/>
  <c r="BW859"/>
  <c r="BW860"/>
  <c r="BW861"/>
  <c r="BW862"/>
  <c r="BW863"/>
  <c r="BW864"/>
  <c r="BW865"/>
  <c r="BW866"/>
  <c r="BW867"/>
  <c r="BW868"/>
  <c r="BW869"/>
  <c r="BW870"/>
  <c r="BW871"/>
  <c r="BW872"/>
  <c r="BW873"/>
  <c r="BW874"/>
  <c r="BW875"/>
  <c r="BW876"/>
  <c r="BW877"/>
  <c r="BW878"/>
  <c r="BW879"/>
  <c r="BW880"/>
  <c r="BW881"/>
  <c r="BW882"/>
  <c r="BW883"/>
  <c r="BW884"/>
  <c r="BW885"/>
  <c r="BW886"/>
  <c r="BW887"/>
  <c r="BW888"/>
  <c r="BW889"/>
  <c r="BW890"/>
  <c r="BW891"/>
  <c r="BW892"/>
  <c r="BW893"/>
  <c r="BW894"/>
  <c r="BW895"/>
  <c r="BW896"/>
  <c r="BW897"/>
  <c r="BW899"/>
  <c r="BW900"/>
  <c r="BW901"/>
  <c r="BW902"/>
  <c r="BW903"/>
  <c r="BW904"/>
  <c r="BW905"/>
  <c r="BW906"/>
  <c r="BW907"/>
  <c r="BW908"/>
  <c r="BW909"/>
  <c r="BW910"/>
  <c r="BW911"/>
  <c r="BW912"/>
  <c r="BW913"/>
  <c r="BW914"/>
  <c r="BW915"/>
  <c r="BW916"/>
  <c r="BW917"/>
  <c r="BW918"/>
  <c r="BW919"/>
  <c r="BW920"/>
  <c r="BW921"/>
  <c r="BW922"/>
  <c r="BW923"/>
  <c r="BW924"/>
  <c r="BW925"/>
  <c r="BW926"/>
  <c r="BW927"/>
  <c r="BW928"/>
  <c r="BW929"/>
  <c r="BW930"/>
  <c r="BW931"/>
  <c r="BW932"/>
  <c r="BW933"/>
  <c r="BW934"/>
  <c r="BW935"/>
  <c r="BW936"/>
  <c r="BW937"/>
  <c r="BW938"/>
  <c r="BW939"/>
  <c r="BW940"/>
  <c r="BW941"/>
  <c r="BW942"/>
  <c r="BW943"/>
  <c r="BW944"/>
  <c r="BW945"/>
  <c r="BW946"/>
  <c r="BW947"/>
  <c r="BW948"/>
  <c r="BW949"/>
  <c r="BW950"/>
  <c r="BW951"/>
  <c r="BW952"/>
  <c r="BW953"/>
  <c r="BW954"/>
  <c r="BW955"/>
  <c r="BW956"/>
  <c r="BW957"/>
  <c r="BW958"/>
  <c r="BW959"/>
  <c r="BW61"/>
  <c r="BW960"/>
  <c r="BW961"/>
  <c r="BW962"/>
  <c r="BW963"/>
  <c r="BW964"/>
  <c r="BW965"/>
  <c r="BW966"/>
  <c r="BW967"/>
  <c r="BW968"/>
  <c r="BW969"/>
  <c r="BW970"/>
  <c r="BW971"/>
  <c r="BW972"/>
  <c r="BW973"/>
  <c r="BW974"/>
  <c r="BW975"/>
  <c r="BW976"/>
  <c r="BW977"/>
  <c r="BW978"/>
  <c r="BW979"/>
  <c r="BW981"/>
  <c r="BW982"/>
  <c r="BW983"/>
  <c r="BW984"/>
  <c r="BW985"/>
  <c r="BW986"/>
  <c r="BW987"/>
  <c r="BW988"/>
  <c r="BW989"/>
  <c r="BW990"/>
  <c r="BW991"/>
  <c r="BW992"/>
  <c r="BW993"/>
  <c r="BW994"/>
  <c r="BW995"/>
  <c r="BW996"/>
  <c r="BW997"/>
  <c r="BW998"/>
  <c r="BW999"/>
  <c r="BW1000"/>
  <c r="BW1001"/>
  <c r="BW1002"/>
  <c r="BW1003"/>
  <c r="BW1004"/>
  <c r="BW1005"/>
  <c r="BW1006"/>
  <c r="BW1007"/>
  <c r="BW1008"/>
  <c r="BW1009"/>
  <c r="BW1010"/>
  <c r="BW1011"/>
  <c r="BW1012"/>
  <c r="BW1013"/>
  <c r="BW1014"/>
  <c r="BW74"/>
  <c r="BW1015"/>
  <c r="BW1016"/>
  <c r="BW1017"/>
  <c r="BW1018"/>
  <c r="BW1019"/>
  <c r="BW1020"/>
  <c r="BW1021"/>
  <c r="BW1022"/>
  <c r="BW1023"/>
  <c r="BW1024"/>
  <c r="BW1025"/>
  <c r="BW1026"/>
  <c r="BW1027"/>
  <c r="BW1028"/>
  <c r="BW1029"/>
  <c r="BW1030"/>
  <c r="BW1031"/>
  <c r="BW1032"/>
  <c r="BW1033"/>
  <c r="BW1034"/>
  <c r="BW1035"/>
  <c r="BW1036"/>
  <c r="BW1037"/>
  <c r="BW1038"/>
  <c r="BW1039"/>
  <c r="BW1040"/>
  <c r="BW1041"/>
  <c r="BW1042"/>
  <c r="BW1043"/>
  <c r="BW1044"/>
  <c r="BW1045"/>
  <c r="BW1046"/>
  <c r="BW1047"/>
  <c r="BW1048"/>
  <c r="BW1049"/>
  <c r="BW1050"/>
  <c r="BW1051"/>
  <c r="BW1052"/>
  <c r="BW1053"/>
  <c r="BW1054"/>
  <c r="BW1055"/>
  <c r="BW1056"/>
  <c r="BW1057"/>
  <c r="BW1058"/>
  <c r="BW1059"/>
  <c r="BW1060"/>
  <c r="BW1061"/>
  <c r="BW1062"/>
  <c r="BW1063"/>
  <c r="BW1064"/>
  <c r="BW1065"/>
  <c r="BW1066"/>
  <c r="BW1067"/>
  <c r="BW1068"/>
  <c r="BW1069"/>
  <c r="BW1070"/>
  <c r="BW1071"/>
  <c r="BW1072"/>
  <c r="BW1073"/>
  <c r="BW1074"/>
  <c r="BW1075"/>
  <c r="BW1076"/>
  <c r="BW1077"/>
  <c r="BW1078"/>
  <c r="BW1079"/>
  <c r="BW1080"/>
  <c r="BW1081"/>
  <c r="BW1082"/>
  <c r="BW1083"/>
  <c r="BW1084"/>
  <c r="BW1085"/>
  <c r="BW1086"/>
  <c r="BW1087"/>
  <c r="BW1088"/>
  <c r="BW1089"/>
  <c r="BW1090"/>
  <c r="BW1091"/>
  <c r="BW1092"/>
  <c r="BW1093"/>
  <c r="BW1094"/>
  <c r="BW1095"/>
  <c r="BW1096"/>
  <c r="BW1097"/>
  <c r="BW1098"/>
  <c r="BW1099"/>
  <c r="BW1100"/>
  <c r="BW1101"/>
  <c r="BW1102"/>
  <c r="BW1103"/>
  <c r="BW1104"/>
  <c r="BW1105"/>
  <c r="BW1106"/>
  <c r="BW1107"/>
  <c r="BW1108"/>
  <c r="BW1109"/>
  <c r="BW1110"/>
  <c r="BW1111"/>
  <c r="BW1112"/>
  <c r="BW1113"/>
  <c r="BW1114"/>
  <c r="BW1115"/>
  <c r="BW1116"/>
  <c r="BW1117"/>
  <c r="BW1118"/>
  <c r="BW1119"/>
  <c r="BW1120"/>
  <c r="BW1121"/>
  <c r="BW1122"/>
  <c r="BW1123"/>
  <c r="BW1124"/>
  <c r="BW1125"/>
  <c r="BW1126"/>
  <c r="BW1127"/>
  <c r="BW1128"/>
  <c r="BW1129"/>
  <c r="BW1130"/>
  <c r="BW1131"/>
  <c r="BW1132"/>
  <c r="BW1133"/>
  <c r="BW1134"/>
  <c r="BW1135"/>
  <c r="BW1136"/>
  <c r="BW1137"/>
  <c r="BW1138"/>
  <c r="BW75"/>
  <c r="BW1139"/>
  <c r="BW1140"/>
  <c r="BW1141"/>
  <c r="BW1142"/>
  <c r="BW1143"/>
  <c r="BW1144"/>
  <c r="BW1145"/>
  <c r="BW1146"/>
  <c r="BW1147"/>
  <c r="BW1148"/>
  <c r="BW1149"/>
  <c r="BW1150"/>
  <c r="BW1151"/>
  <c r="BW1152"/>
  <c r="BW1153"/>
  <c r="BW1154"/>
  <c r="BW1155"/>
  <c r="BW1156"/>
  <c r="BW1157"/>
  <c r="BW1158"/>
  <c r="BW1159"/>
  <c r="BW1160"/>
  <c r="BW1161"/>
  <c r="BW1162"/>
  <c r="BW1163"/>
  <c r="BW1164"/>
  <c r="BW1165"/>
  <c r="BW1166"/>
  <c r="BW1167"/>
  <c r="BW1168"/>
  <c r="BW1169"/>
  <c r="BW1170"/>
  <c r="BW1171"/>
  <c r="BW1172"/>
  <c r="BW1173"/>
  <c r="BW1174"/>
  <c r="BW1175"/>
  <c r="BW1176"/>
  <c r="BW1177"/>
  <c r="BW1178"/>
  <c r="BW1179"/>
  <c r="BW1180"/>
  <c r="BW1181"/>
  <c r="BW1182"/>
  <c r="BW1183"/>
  <c r="BW1184"/>
  <c r="BW1185"/>
  <c r="BW1186"/>
  <c r="BW1187"/>
  <c r="BW1188"/>
  <c r="BW1189"/>
  <c r="BW1190"/>
  <c r="BW1191"/>
  <c r="BW1192"/>
  <c r="BW1193"/>
  <c r="BW1194"/>
  <c r="BW1195"/>
  <c r="BW1196"/>
  <c r="BW1197"/>
  <c r="BW1198"/>
  <c r="BW1199"/>
  <c r="BW1200"/>
  <c r="BW76"/>
  <c r="BW1201"/>
  <c r="BW1202"/>
  <c r="BW1203"/>
  <c r="BW1204"/>
  <c r="BW1205"/>
  <c r="BW1206"/>
  <c r="BW1207"/>
  <c r="BW1208"/>
  <c r="BW1209"/>
  <c r="BW1210"/>
  <c r="BW1211"/>
  <c r="BW5"/>
  <c r="BW1212"/>
  <c r="BW1213"/>
  <c r="BW1214"/>
  <c r="BW1215"/>
  <c r="BW1216"/>
  <c r="BW1217"/>
  <c r="BW1218"/>
  <c r="BW1219"/>
  <c r="BW1220"/>
  <c r="BW1221"/>
  <c r="BW1222"/>
  <c r="BW1223"/>
  <c r="BW1224"/>
  <c r="BW1225"/>
  <c r="BW1226"/>
  <c r="BW1227"/>
  <c r="BW1228"/>
  <c r="BW1229"/>
  <c r="BW1230"/>
  <c r="BW1231"/>
  <c r="BW1232"/>
  <c r="BW1233"/>
  <c r="BW1234"/>
  <c r="BW1235"/>
  <c r="BW1236"/>
  <c r="BW1237"/>
  <c r="BW1238"/>
  <c r="BW1239"/>
  <c r="BW1240"/>
  <c r="BW1241"/>
  <c r="BW1242"/>
  <c r="BW1243"/>
  <c r="BW1244"/>
  <c r="BW1245"/>
  <c r="BW1246"/>
  <c r="BW1247"/>
  <c r="BW1248"/>
  <c r="BW1249"/>
  <c r="BW1250"/>
  <c r="BW1251"/>
  <c r="BW1252"/>
  <c r="BW1253"/>
  <c r="BW1254"/>
  <c r="BW1255"/>
  <c r="BW1256"/>
  <c r="BW1257"/>
  <c r="BW1258"/>
  <c r="BW1259"/>
  <c r="BW1260"/>
  <c r="BW1261"/>
  <c r="BW1262"/>
  <c r="BW1263"/>
  <c r="BW1264"/>
  <c r="BW1265"/>
  <c r="BW1266"/>
  <c r="BW1267"/>
  <c r="BW1268"/>
  <c r="BW1269"/>
  <c r="BW1270"/>
  <c r="BW1271"/>
  <c r="BW1272"/>
  <c r="BW1273"/>
  <c r="BW1274"/>
  <c r="BW1275"/>
  <c r="BW1276"/>
  <c r="BW1277"/>
  <c r="BW1278"/>
  <c r="BW1279"/>
  <c r="BW1280"/>
  <c r="BW1281"/>
  <c r="BW1282"/>
  <c r="BW1283"/>
  <c r="BW1284"/>
  <c r="BW1285"/>
  <c r="BW1286"/>
  <c r="BW1287"/>
  <c r="BW1288"/>
  <c r="BW1289"/>
  <c r="BW1290"/>
  <c r="BW1291"/>
  <c r="BW1292"/>
  <c r="BW1293"/>
  <c r="BW1294"/>
  <c r="BW1295"/>
  <c r="BW1296"/>
  <c r="BW1297"/>
  <c r="BW1298"/>
  <c r="BW1299"/>
  <c r="BW1300"/>
  <c r="BW1301"/>
  <c r="BW1302"/>
  <c r="BW1303"/>
  <c r="BW1304"/>
  <c r="BW1305"/>
  <c r="BW1306"/>
  <c r="BW1307"/>
  <c r="BW1308"/>
  <c r="BW1309"/>
  <c r="BW1310"/>
  <c r="BW1311"/>
  <c r="BW1312"/>
  <c r="BW1313"/>
  <c r="BW1314"/>
  <c r="BW1315"/>
  <c r="BW1316"/>
  <c r="BW1317"/>
  <c r="BW1318"/>
  <c r="BW1319"/>
  <c r="BW1320"/>
  <c r="BW1321"/>
  <c r="BW1322"/>
  <c r="BW1323"/>
  <c r="BW1324"/>
  <c r="BW1325"/>
  <c r="BW1326"/>
  <c r="BW1327"/>
  <c r="BW1328"/>
  <c r="BW1329"/>
  <c r="BW1330"/>
  <c r="BW1331"/>
  <c r="BW1332"/>
  <c r="BW1333"/>
  <c r="BW1334"/>
  <c r="BW1335"/>
  <c r="BW1336"/>
  <c r="BW1337"/>
  <c r="BW1338"/>
  <c r="BW1339"/>
  <c r="BW1340"/>
  <c r="BW1341"/>
  <c r="BW1342"/>
  <c r="BW1343"/>
  <c r="BW1344"/>
  <c r="BW1345"/>
  <c r="BW1346"/>
  <c r="BW1347"/>
  <c r="BW1348"/>
  <c r="BW1349"/>
  <c r="BW1350"/>
  <c r="BW1351"/>
  <c r="BW1352"/>
  <c r="BW1353"/>
  <c r="BW1354"/>
  <c r="BW1355"/>
  <c r="BW1356"/>
  <c r="BW1357"/>
  <c r="BW1358"/>
  <c r="BW1359"/>
  <c r="BW1360"/>
  <c r="BW1361"/>
  <c r="BW1362"/>
  <c r="BW1363"/>
  <c r="BW1364"/>
  <c r="BW1365"/>
  <c r="BW1366"/>
  <c r="BW1367"/>
  <c r="BW1368"/>
  <c r="BW1369"/>
  <c r="BW1370"/>
  <c r="BW1371"/>
  <c r="BW1372"/>
  <c r="BW1373"/>
  <c r="BW1374"/>
  <c r="BW1375"/>
  <c r="BW1376"/>
  <c r="BW1377"/>
  <c r="BW1378"/>
  <c r="BW1379"/>
  <c r="BW1380"/>
  <c r="BW1381"/>
  <c r="BW1382"/>
  <c r="BW1383"/>
  <c r="BW1384"/>
  <c r="BW1385"/>
  <c r="BW1386"/>
  <c r="BW1387"/>
  <c r="BW1388"/>
  <c r="BW1389"/>
  <c r="BW1390"/>
  <c r="BW1391"/>
  <c r="BW1392"/>
  <c r="BW1393"/>
  <c r="BW1394"/>
  <c r="BW1395"/>
  <c r="BW1396"/>
  <c r="BW1397"/>
  <c r="BW1398"/>
  <c r="BW1399"/>
  <c r="BW1400"/>
  <c r="BW1401"/>
  <c r="BW1402"/>
  <c r="BW1403"/>
  <c r="BW1404"/>
  <c r="BW1405"/>
  <c r="BW1406"/>
  <c r="BW1407"/>
  <c r="BW1408"/>
  <c r="BW1409"/>
  <c r="BW1410"/>
  <c r="BW1411"/>
  <c r="BW1412"/>
  <c r="BW1413"/>
  <c r="BW1414"/>
  <c r="BW1415"/>
  <c r="BW1416"/>
  <c r="BW1417"/>
  <c r="BW1418"/>
  <c r="BW1419"/>
  <c r="BW1420"/>
  <c r="BW1421"/>
  <c r="BW22"/>
  <c r="BW1422"/>
  <c r="BW77"/>
  <c r="BW1423"/>
  <c r="BW1424"/>
  <c r="BW1425"/>
  <c r="BW1426"/>
  <c r="BW1427"/>
  <c r="BW1428"/>
  <c r="BW1429"/>
  <c r="BW1430"/>
  <c r="BW1431"/>
  <c r="BW1432"/>
  <c r="BW1433"/>
  <c r="BW1434"/>
  <c r="BW1435"/>
  <c r="BW1436"/>
  <c r="BW1437"/>
  <c r="BW1438"/>
  <c r="BW1439"/>
  <c r="BW1440"/>
  <c r="BW1441"/>
  <c r="BW1442"/>
  <c r="BW1443"/>
  <c r="BW1444"/>
  <c r="BW1445"/>
  <c r="BW1446"/>
  <c r="BW1447"/>
  <c r="BW1448"/>
  <c r="BW1449"/>
  <c r="BW1450"/>
  <c r="BW62"/>
  <c r="BW1451"/>
  <c r="BW1452"/>
  <c r="BW1453"/>
  <c r="BW1454"/>
  <c r="BW1455"/>
  <c r="BW1456"/>
  <c r="BW1457"/>
  <c r="BW1458"/>
  <c r="BW1459"/>
  <c r="BW1460"/>
  <c r="BW1461"/>
  <c r="BW1462"/>
  <c r="BW1463"/>
  <c r="BW1464"/>
  <c r="BW1465"/>
  <c r="BW1466"/>
  <c r="BW1467"/>
  <c r="BW1468"/>
  <c r="BW1469"/>
  <c r="BW1470"/>
  <c r="BW1471"/>
  <c r="BW1472"/>
  <c r="BW1473"/>
  <c r="BW1474"/>
  <c r="BW1475"/>
  <c r="BW1476"/>
  <c r="BW1477"/>
  <c r="BW1478"/>
  <c r="BW1479"/>
  <c r="BW1480"/>
  <c r="BW1481"/>
  <c r="BW1482"/>
  <c r="BW1483"/>
  <c r="BW1484"/>
  <c r="BW1485"/>
  <c r="BW1486"/>
  <c r="BW1487"/>
  <c r="BW1488"/>
  <c r="BW78"/>
  <c r="BW1489"/>
  <c r="BW1490"/>
  <c r="BW1491"/>
  <c r="BW1492"/>
  <c r="BW1493"/>
  <c r="BW1494"/>
  <c r="BW1495"/>
  <c r="BW1496"/>
  <c r="BW1497"/>
  <c r="BW1498"/>
  <c r="BW1499"/>
  <c r="BW1500"/>
  <c r="BW1501"/>
  <c r="BW1502"/>
  <c r="BW1503"/>
  <c r="BW1504"/>
  <c r="BW1505"/>
  <c r="BW1506"/>
  <c r="BW1507"/>
  <c r="BW1508"/>
  <c r="BW1509"/>
  <c r="BW1510"/>
  <c r="BW1511"/>
  <c r="BW1512"/>
  <c r="BW1513"/>
  <c r="BW1514"/>
  <c r="BW1515"/>
  <c r="BW1516"/>
  <c r="BW1517"/>
  <c r="BW1518"/>
  <c r="BW1519"/>
  <c r="BW1520"/>
  <c r="BW1521"/>
  <c r="BW1522"/>
  <c r="BW1523"/>
  <c r="BW1524"/>
  <c r="BW1525"/>
  <c r="BW1526"/>
  <c r="BW1527"/>
  <c r="BW1528"/>
  <c r="BW1529"/>
  <c r="BW1530"/>
  <c r="BW1531"/>
  <c r="BW1532"/>
  <c r="BW1533"/>
  <c r="BW1534"/>
  <c r="BW1535"/>
  <c r="BW1536"/>
  <c r="BW1537"/>
  <c r="BW1538"/>
  <c r="BW1539"/>
  <c r="BW1540"/>
  <c r="BW1541"/>
  <c r="BW1542"/>
  <c r="BW1543"/>
  <c r="BW1544"/>
  <c r="BW1545"/>
  <c r="BW1546"/>
  <c r="BW1547"/>
  <c r="BW1548"/>
  <c r="BW33"/>
  <c r="BW1549"/>
  <c r="BW1550"/>
  <c r="BW1551"/>
  <c r="BW1552"/>
  <c r="BW1553"/>
  <c r="BW1554"/>
  <c r="BW1555"/>
  <c r="BW1556"/>
  <c r="BW1557"/>
  <c r="BW1558"/>
  <c r="BW1559"/>
  <c r="BW1560"/>
  <c r="BW1561"/>
  <c r="BW1562"/>
  <c r="BW1563"/>
  <c r="BW1564"/>
  <c r="BW1565"/>
  <c r="BW1566"/>
  <c r="BW1567"/>
  <c r="BW1568"/>
  <c r="BW1569"/>
  <c r="BW1570"/>
  <c r="BW1571"/>
  <c r="BW1572"/>
  <c r="BW1573"/>
  <c r="BW1574"/>
  <c r="BW1575"/>
  <c r="BW1576"/>
  <c r="BW1577"/>
  <c r="BW1578"/>
  <c r="BW1579"/>
  <c r="BW1580"/>
  <c r="BW1581"/>
  <c r="BW1582"/>
  <c r="BW1583"/>
  <c r="BW1584"/>
  <c r="BW1585"/>
  <c r="BW1586"/>
  <c r="BW1587"/>
  <c r="BW1588"/>
  <c r="BW1589"/>
  <c r="BW1590"/>
  <c r="BW1591"/>
  <c r="BW1592"/>
  <c r="BW1593"/>
  <c r="BW1594"/>
  <c r="BW1595"/>
  <c r="BW1596"/>
  <c r="BW1597"/>
  <c r="BW1598"/>
  <c r="BW1599"/>
  <c r="BW1600"/>
  <c r="BW1601"/>
  <c r="BW1602"/>
  <c r="BW1603"/>
  <c r="BW1604"/>
  <c r="BW1605"/>
  <c r="BW1606"/>
  <c r="BW1607"/>
  <c r="BW1608"/>
  <c r="BW1609"/>
  <c r="BW1610"/>
  <c r="BW1611"/>
  <c r="BW1612"/>
  <c r="BW1613"/>
  <c r="BW1614"/>
  <c r="BW1615"/>
  <c r="BW1616"/>
  <c r="BW1617"/>
  <c r="BW1618"/>
  <c r="BW1619"/>
  <c r="BW1620"/>
  <c r="BW1621"/>
  <c r="BW1622"/>
  <c r="BW1623"/>
  <c r="BW1624"/>
  <c r="BW1625"/>
  <c r="BW1626"/>
  <c r="BW1627"/>
  <c r="BW1628"/>
  <c r="BW1629"/>
  <c r="BW1630"/>
  <c r="BW1631"/>
  <c r="BW1632"/>
  <c r="BW1633"/>
  <c r="BW1634"/>
  <c r="BW1635"/>
  <c r="BW1636"/>
  <c r="BW1637"/>
  <c r="BW1638"/>
  <c r="BW1639"/>
  <c r="BW1640"/>
  <c r="BW1641"/>
  <c r="BW1642"/>
  <c r="BW1643"/>
  <c r="BW1644"/>
  <c r="BW1645"/>
  <c r="BW1646"/>
  <c r="BW1647"/>
  <c r="BW1648"/>
  <c r="BW1649"/>
  <c r="BW1650"/>
  <c r="BW1651"/>
  <c r="BW1652"/>
  <c r="BW1653"/>
  <c r="BW1654"/>
  <c r="BW1655"/>
  <c r="BW1656"/>
  <c r="BW1657"/>
  <c r="BW1658"/>
  <c r="BW1659"/>
  <c r="BW1660"/>
  <c r="BW1661"/>
  <c r="BW1662"/>
  <c r="BW1663"/>
  <c r="BW1664"/>
  <c r="BW1665"/>
  <c r="BW1666"/>
  <c r="BW1667"/>
  <c r="BW1668"/>
  <c r="BW1669"/>
  <c r="BW1670"/>
  <c r="BW1671"/>
  <c r="BW1672"/>
  <c r="BW1673"/>
  <c r="BW1674"/>
  <c r="BW1675"/>
  <c r="BW1676"/>
  <c r="BW1677"/>
  <c r="BW1678"/>
  <c r="BW1679"/>
  <c r="BW1680"/>
  <c r="BW1681"/>
  <c r="BW1682"/>
  <c r="BW1683"/>
  <c r="BW28"/>
  <c r="BW1684"/>
  <c r="BW1685"/>
  <c r="BW1686"/>
  <c r="BW1687"/>
  <c r="BW63"/>
  <c r="BW1688"/>
  <c r="BW1689"/>
  <c r="BW1690"/>
  <c r="BW1691"/>
  <c r="BW1692"/>
  <c r="BW1693"/>
  <c r="BW1694"/>
  <c r="BW1695"/>
  <c r="BW1696"/>
  <c r="BW1697"/>
  <c r="BW1698"/>
  <c r="BW1699"/>
  <c r="BW1700"/>
  <c r="BW1701"/>
  <c r="BW1702"/>
  <c r="BW1703"/>
  <c r="BW1704"/>
  <c r="BW1705"/>
  <c r="BW1706"/>
  <c r="BW1707"/>
  <c r="BW1708"/>
  <c r="BW1709"/>
  <c r="BW1710"/>
  <c r="BW1711"/>
  <c r="BW1712"/>
  <c r="BW1713"/>
  <c r="BW1714"/>
  <c r="BW1715"/>
  <c r="BW1716"/>
  <c r="BW1717"/>
  <c r="BW1718"/>
  <c r="BW1719"/>
  <c r="BW1720"/>
  <c r="BW1721"/>
  <c r="BW1722"/>
  <c r="BW1723"/>
  <c r="BW1724"/>
  <c r="BW1725"/>
  <c r="BW1726"/>
  <c r="BW1727"/>
  <c r="BW1728"/>
  <c r="BW1729"/>
  <c r="BW1730"/>
  <c r="BW1731"/>
  <c r="BW1732"/>
  <c r="BW1733"/>
  <c r="BW1734"/>
  <c r="BW1735"/>
  <c r="BW1736"/>
  <c r="BW1737"/>
  <c r="BW1738"/>
  <c r="BW1739"/>
  <c r="BW1740"/>
  <c r="BW1741"/>
  <c r="BW1742"/>
  <c r="BW1743"/>
  <c r="BW1744"/>
  <c r="BW1745"/>
  <c r="BW1746"/>
  <c r="BW1747"/>
  <c r="BW1748"/>
  <c r="BW1749"/>
  <c r="BW1750"/>
  <c r="BW1751"/>
  <c r="BW1752"/>
  <c r="BW1753"/>
  <c r="BW1754"/>
  <c r="BW1755"/>
  <c r="BW1756"/>
  <c r="BW1757"/>
  <c r="BW1758"/>
  <c r="BW1759"/>
  <c r="BW1760"/>
  <c r="BW1761"/>
  <c r="BW1762"/>
  <c r="BW1763"/>
  <c r="BW1764"/>
  <c r="BW1765"/>
  <c r="BW1766"/>
  <c r="BW1767"/>
  <c r="BW1768"/>
  <c r="BW1769"/>
  <c r="BW1770"/>
  <c r="BW1771"/>
  <c r="BW1772"/>
  <c r="BW1773"/>
  <c r="BW1774"/>
  <c r="BW1775"/>
  <c r="BW1776"/>
  <c r="BW1777"/>
  <c r="BW1778"/>
  <c r="BW1779"/>
  <c r="BW1780"/>
  <c r="BW1781"/>
  <c r="BW1782"/>
  <c r="BW1783"/>
  <c r="BW1784"/>
  <c r="BW1785"/>
  <c r="BW1786"/>
  <c r="BW1787"/>
  <c r="BW1788"/>
  <c r="BW1789"/>
  <c r="BW1790"/>
  <c r="BW1791"/>
  <c r="BW1792"/>
  <c r="BW1793"/>
  <c r="BW1794"/>
  <c r="BW1795"/>
  <c r="BW1796"/>
  <c r="BW1797"/>
  <c r="BW1798"/>
  <c r="BW1799"/>
  <c r="BW1800"/>
  <c r="BW1801"/>
  <c r="BW1802"/>
  <c r="BW1803"/>
  <c r="BW1804"/>
  <c r="BW1805"/>
  <c r="BW1806"/>
  <c r="BW1807"/>
  <c r="BW1808"/>
  <c r="BW1809"/>
  <c r="BW1810"/>
  <c r="BW1811"/>
  <c r="BW1812"/>
  <c r="BW1813"/>
  <c r="BW1814"/>
  <c r="BW1815"/>
  <c r="BW1816"/>
  <c r="BW1817"/>
  <c r="BW1818"/>
  <c r="BW1819"/>
  <c r="BW1820"/>
  <c r="BW1821"/>
  <c r="BW1822"/>
  <c r="BW1823"/>
  <c r="BW1824"/>
  <c r="BW1825"/>
  <c r="BW1826"/>
  <c r="BW1827"/>
  <c r="BW1828"/>
  <c r="BW1829"/>
  <c r="BW1830"/>
  <c r="BW34"/>
  <c r="BW1831"/>
  <c r="BW1832"/>
  <c r="BW1833"/>
  <c r="BW1834"/>
  <c r="BW1835"/>
  <c r="BW1836"/>
  <c r="BW1837"/>
  <c r="BW1838"/>
  <c r="BW1839"/>
  <c r="BW1840"/>
  <c r="BW1841"/>
  <c r="BW1842"/>
  <c r="BW1843"/>
  <c r="BW1844"/>
  <c r="BW1845"/>
  <c r="BW1846"/>
  <c r="BW1847"/>
  <c r="BW1848"/>
  <c r="BW1849"/>
  <c r="BW1850"/>
  <c r="BW1851"/>
  <c r="BW1852"/>
  <c r="BW1853"/>
  <c r="BW1854"/>
  <c r="BW1855"/>
  <c r="BW1856"/>
  <c r="BW1857"/>
  <c r="BW1858"/>
  <c r="BW1859"/>
  <c r="BW1860"/>
  <c r="BW1861"/>
  <c r="BW1862"/>
  <c r="BW1863"/>
  <c r="BW1864"/>
  <c r="BW1865"/>
  <c r="BW1866"/>
  <c r="BW1867"/>
  <c r="BW1868"/>
  <c r="BW1869"/>
  <c r="BW1870"/>
  <c r="BW1871"/>
  <c r="BW1872"/>
  <c r="BW1873"/>
  <c r="BW1874"/>
  <c r="BW1875"/>
  <c r="BW1876"/>
  <c r="BW1877"/>
  <c r="BW1878"/>
  <c r="BW1879"/>
  <c r="BW1880"/>
  <c r="BW1881"/>
  <c r="BW1882"/>
  <c r="BW1883"/>
  <c r="BW1884"/>
  <c r="BW1885"/>
  <c r="BW1886"/>
  <c r="BW1887"/>
  <c r="BW1888"/>
  <c r="BW1889"/>
  <c r="BW1890"/>
  <c r="BW1891"/>
  <c r="BW1892"/>
  <c r="BW1893"/>
  <c r="BW1894"/>
  <c r="BW1895"/>
  <c r="BW1896"/>
  <c r="BW1897"/>
  <c r="BW1898"/>
  <c r="BW1899"/>
  <c r="BW1900"/>
  <c r="BW1901"/>
  <c r="BW1902"/>
  <c r="BW1903"/>
  <c r="BW1904"/>
  <c r="BW1905"/>
  <c r="BW1906"/>
  <c r="BW1907"/>
  <c r="BW1908"/>
  <c r="BW1909"/>
  <c r="BW1910"/>
  <c r="BW1911"/>
  <c r="BW1912"/>
  <c r="BW1913"/>
  <c r="BW64"/>
  <c r="BW1914"/>
  <c r="BW1915"/>
  <c r="BW1916"/>
  <c r="BW1917"/>
  <c r="BW1918"/>
  <c r="BW1919"/>
  <c r="BW79"/>
  <c r="BW1920"/>
  <c r="BW1921"/>
  <c r="BW1922"/>
  <c r="BW1923"/>
  <c r="BW1924"/>
  <c r="BW1925"/>
  <c r="BW1926"/>
  <c r="BW1927"/>
  <c r="BW1928"/>
  <c r="BW1929"/>
  <c r="BW1930"/>
  <c r="BW1931"/>
  <c r="BW1932"/>
  <c r="BW1933"/>
  <c r="BW1934"/>
  <c r="BW1935"/>
  <c r="BW1936"/>
  <c r="BW1937"/>
  <c r="BW1938"/>
  <c r="BW1939"/>
  <c r="BW1940"/>
  <c r="BW1941"/>
  <c r="BW1942"/>
  <c r="BW1943"/>
  <c r="BW1944"/>
  <c r="BW1945"/>
  <c r="BW1946"/>
  <c r="BW1947"/>
  <c r="BW1948"/>
  <c r="BW1949"/>
  <c r="BW1950"/>
  <c r="BW1951"/>
  <c r="BW1952"/>
  <c r="BW1953"/>
  <c r="BW1954"/>
  <c r="BW1955"/>
  <c r="BW1956"/>
  <c r="BW1957"/>
  <c r="BW1958"/>
  <c r="BW1959"/>
  <c r="BW1960"/>
  <c r="BW1961"/>
  <c r="BW1962"/>
  <c r="BW1963"/>
  <c r="BW1964"/>
  <c r="BW1965"/>
  <c r="BW1966"/>
  <c r="BW1967"/>
  <c r="BW1968"/>
  <c r="BW1969"/>
  <c r="BW1970"/>
  <c r="BW1971"/>
  <c r="BW1972"/>
  <c r="BW1973"/>
  <c r="BW1974"/>
  <c r="BW1975"/>
  <c r="BW1976"/>
  <c r="BW1977"/>
  <c r="BW1978"/>
  <c r="BW1979"/>
  <c r="BW1980"/>
  <c r="BW1981"/>
  <c r="BW1982"/>
  <c r="BW1983"/>
  <c r="BW1984"/>
  <c r="BW1985"/>
  <c r="BW1986"/>
  <c r="BW1987"/>
  <c r="BW1988"/>
  <c r="BW1989"/>
  <c r="BW1990"/>
  <c r="BW1991"/>
  <c r="BW1992"/>
  <c r="BW1993"/>
  <c r="BW1994"/>
  <c r="BW1995"/>
  <c r="BW80"/>
  <c r="BW1996"/>
  <c r="BW1997"/>
  <c r="BW1998"/>
  <c r="BW1999"/>
  <c r="BW2000"/>
  <c r="BW2001"/>
  <c r="BW2002"/>
  <c r="BW2003"/>
  <c r="BW2004"/>
  <c r="BW2005"/>
  <c r="BW2006"/>
  <c r="BW2007"/>
  <c r="BW2008"/>
  <c r="BW2009"/>
  <c r="BW2010"/>
  <c r="BW2011"/>
  <c r="BW2012"/>
  <c r="BW2013"/>
  <c r="BW2014"/>
  <c r="BW2016"/>
  <c r="BW2017"/>
  <c r="BW2018"/>
  <c r="BW2019"/>
  <c r="BW2020"/>
  <c r="BW2021"/>
  <c r="BW2022"/>
  <c r="BW2023"/>
  <c r="BW2024"/>
  <c r="BW2025"/>
  <c r="BW2026"/>
  <c r="BW2027"/>
  <c r="BW2028"/>
  <c r="BW2029"/>
  <c r="BW2030"/>
  <c r="BW2031"/>
  <c r="BW2032"/>
  <c r="BW2033"/>
  <c r="BW23"/>
  <c r="BW2034"/>
  <c r="BW2035"/>
  <c r="BW2036"/>
  <c r="BW2037"/>
  <c r="BW2038"/>
  <c r="BW2039"/>
  <c r="BW2040"/>
  <c r="BW2041"/>
  <c r="BW2042"/>
  <c r="BW2043"/>
  <c r="BW2044"/>
  <c r="BW2045"/>
  <c r="BW2046"/>
  <c r="BW2047"/>
  <c r="BW2048"/>
  <c r="BW2049"/>
  <c r="BW2050"/>
  <c r="BW2051"/>
  <c r="BW2052"/>
  <c r="BW2053"/>
  <c r="BW2054"/>
  <c r="BW2055"/>
  <c r="BW2056"/>
  <c r="BW2057"/>
  <c r="BW2058"/>
  <c r="BW2059"/>
  <c r="BW2060"/>
  <c r="BW2061"/>
  <c r="BW2062"/>
  <c r="BW2063"/>
  <c r="BW2064"/>
  <c r="BW2065"/>
  <c r="BW2066"/>
  <c r="BW2067"/>
  <c r="BW2068"/>
  <c r="BW2069"/>
  <c r="BW2070"/>
  <c r="BW2071"/>
  <c r="BW2072"/>
  <c r="BW2073"/>
  <c r="BW2074"/>
  <c r="BW2075"/>
  <c r="BW2076"/>
  <c r="BW2077"/>
  <c r="BW2078"/>
  <c r="BW2079"/>
  <c r="BW81"/>
  <c r="BW2080"/>
  <c r="BW2081"/>
  <c r="BW2082"/>
  <c r="BW2083"/>
  <c r="BW2084"/>
  <c r="BW2085"/>
  <c r="BW2086"/>
  <c r="BW2087"/>
  <c r="BW2088"/>
  <c r="BW2089"/>
  <c r="BW2090"/>
  <c r="BW2091"/>
  <c r="BW2092"/>
  <c r="BW2093"/>
  <c r="BW2094"/>
  <c r="BW2095"/>
  <c r="BW2096"/>
  <c r="BW2097"/>
  <c r="BW2098"/>
  <c r="BW2099"/>
  <c r="BW2100"/>
  <c r="BW2101"/>
  <c r="BW2102"/>
  <c r="BW2103"/>
  <c r="BW2104"/>
  <c r="BW2105"/>
  <c r="BW2106"/>
  <c r="BW2107"/>
  <c r="BW2108"/>
  <c r="BW2109"/>
  <c r="BW2110"/>
  <c r="BW2111"/>
  <c r="BW2112"/>
  <c r="BW2113"/>
  <c r="BW2114"/>
  <c r="BW2115"/>
  <c r="BW2116"/>
  <c r="BW2117"/>
  <c r="BW2118"/>
  <c r="BW2119"/>
  <c r="BW2120"/>
  <c r="BW2121"/>
  <c r="BW2122"/>
  <c r="BW2123"/>
  <c r="BW2124"/>
  <c r="BW2125"/>
  <c r="BW65"/>
  <c r="BW24"/>
  <c r="BK2226" l="1"/>
  <c r="BK2227"/>
  <c r="BK2228"/>
  <c r="BK2229"/>
  <c r="BK2230"/>
  <c r="BK2231"/>
  <c r="BK2232"/>
  <c r="BK2233"/>
  <c r="BK2234"/>
  <c r="BK2235"/>
  <c r="BK2236"/>
  <c r="BK2237"/>
  <c r="BK157" l="1"/>
  <c r="BK1840"/>
  <c r="BK1025"/>
  <c r="BK2006"/>
  <c r="BK775"/>
  <c r="C15" i="30" l="1"/>
  <c r="BK440" i="36" l="1"/>
  <c r="DP1" l="1"/>
  <c r="BK2225" l="1"/>
  <c r="BK2224"/>
  <c r="BK2008" l="1"/>
  <c r="BK1770"/>
  <c r="BK1161"/>
  <c r="BK754"/>
  <c r="AT157"/>
  <c r="AT1840"/>
  <c r="AT1025"/>
  <c r="AT775"/>
  <c r="AT2006"/>
  <c r="AT184"/>
  <c r="AT831"/>
  <c r="AT1672"/>
  <c r="BK510"/>
  <c r="AX510"/>
  <c r="AT510"/>
  <c r="BK607"/>
  <c r="AX607"/>
  <c r="AT607"/>
  <c r="BK604"/>
  <c r="AX604"/>
  <c r="AT604"/>
  <c r="AO604"/>
  <c r="BK602"/>
  <c r="AX602"/>
  <c r="AT602"/>
  <c r="BK589"/>
  <c r="AX589"/>
  <c r="AT589"/>
  <c r="BK588"/>
  <c r="AX588"/>
  <c r="AT588"/>
  <c r="BK2164"/>
  <c r="AX2164"/>
  <c r="BK583"/>
  <c r="AX583"/>
  <c r="AT583"/>
  <c r="BK582"/>
  <c r="AX582"/>
  <c r="AT582"/>
  <c r="BK581"/>
  <c r="AX581"/>
  <c r="AT581"/>
  <c r="BK579"/>
  <c r="AX579"/>
  <c r="AT579"/>
  <c r="BK556"/>
  <c r="AX556"/>
  <c r="AT556"/>
  <c r="BK2144"/>
  <c r="AX2144"/>
  <c r="AT2144"/>
  <c r="BK552"/>
  <c r="AX552"/>
  <c r="AT552"/>
  <c r="BK546"/>
  <c r="AX546"/>
  <c r="AT546"/>
  <c r="BK545"/>
  <c r="AX545"/>
  <c r="AT545"/>
  <c r="BK543"/>
  <c r="AX543"/>
  <c r="AT543"/>
  <c r="BK542"/>
  <c r="AX542"/>
  <c r="AT542"/>
  <c r="BK511"/>
  <c r="AX511"/>
  <c r="AT511"/>
  <c r="BK505"/>
  <c r="AX505"/>
  <c r="AT505"/>
  <c r="BK504"/>
  <c r="AX504"/>
  <c r="AT504"/>
  <c r="BK2100"/>
  <c r="AX2100"/>
  <c r="AT2100"/>
  <c r="BK493"/>
  <c r="AX493"/>
  <c r="AT493"/>
  <c r="BK490"/>
  <c r="AX490"/>
  <c r="AT490"/>
  <c r="BK488"/>
  <c r="AX488"/>
  <c r="AT488"/>
  <c r="BK487"/>
  <c r="AX487"/>
  <c r="AT487"/>
  <c r="BK2054"/>
  <c r="AX2054"/>
  <c r="AT2054"/>
  <c r="BK485"/>
  <c r="AX485"/>
  <c r="AT485"/>
  <c r="BK482"/>
  <c r="AX482"/>
  <c r="AT482"/>
  <c r="BK2029"/>
  <c r="AX2029"/>
  <c r="BK464"/>
  <c r="AX464"/>
  <c r="AT464"/>
  <c r="BK454"/>
  <c r="AX454"/>
  <c r="AT454"/>
  <c r="BK450"/>
  <c r="AX450"/>
  <c r="AT450"/>
  <c r="BK446"/>
  <c r="AX446"/>
  <c r="AT446"/>
  <c r="BK444"/>
  <c r="AX444"/>
  <c r="AT444"/>
  <c r="BK436"/>
  <c r="AX436"/>
  <c r="AT436"/>
  <c r="BK412"/>
  <c r="AX412"/>
  <c r="AT412"/>
  <c r="BK411"/>
  <c r="AX411"/>
  <c r="AT411"/>
  <c r="BK402"/>
  <c r="AX402"/>
  <c r="AT402"/>
  <c r="BK453"/>
  <c r="AX453"/>
  <c r="AT453"/>
  <c r="BK443"/>
  <c r="AX443"/>
  <c r="AT443"/>
  <c r="BK404"/>
  <c r="AX404"/>
  <c r="AT404"/>
  <c r="BK469"/>
  <c r="AX469"/>
  <c r="AT469"/>
  <c r="BK421"/>
  <c r="AX421"/>
  <c r="AT421"/>
  <c r="BK626"/>
  <c r="AX626"/>
  <c r="AT626"/>
  <c r="BK2159"/>
  <c r="AX2159"/>
  <c r="AT2159"/>
  <c r="BK2124"/>
  <c r="AX2124"/>
  <c r="AT2124"/>
  <c r="BK2120"/>
  <c r="AX2120"/>
  <c r="AT2120"/>
  <c r="BK2007"/>
  <c r="AX2007"/>
  <c r="AT2007"/>
  <c r="BK1925"/>
  <c r="AX1925"/>
  <c r="AT1925"/>
  <c r="BK1894"/>
  <c r="AX1894"/>
  <c r="AT1894"/>
  <c r="BK1886"/>
  <c r="AX1886"/>
  <c r="AT1886"/>
  <c r="BK1881"/>
  <c r="AX1881"/>
  <c r="AT1881"/>
  <c r="BK1873"/>
  <c r="AX1873"/>
  <c r="BK1843"/>
  <c r="AX1843"/>
  <c r="BK1825"/>
  <c r="AX1825"/>
  <c r="AT1825"/>
  <c r="BK1737"/>
  <c r="AX1737"/>
  <c r="AT1737"/>
  <c r="BK1709"/>
  <c r="AX1709"/>
  <c r="BK1689"/>
  <c r="AX1689"/>
  <c r="AT1689"/>
  <c r="BK1600"/>
  <c r="AX1600"/>
  <c r="BK1595"/>
  <c r="AX1595"/>
  <c r="AT1595"/>
  <c r="BK1236"/>
  <c r="AX1236"/>
  <c r="AT1236"/>
  <c r="BK1203"/>
  <c r="AX1203"/>
  <c r="BK1183"/>
  <c r="AX1183"/>
  <c r="AT1183"/>
  <c r="BK1130"/>
  <c r="AX1130"/>
  <c r="AT1130"/>
  <c r="BK1121"/>
  <c r="AX1121"/>
  <c r="AT1121"/>
  <c r="BK1114"/>
  <c r="AX1114"/>
  <c r="AT1114"/>
  <c r="BK1103"/>
  <c r="AX1103"/>
  <c r="AT1103"/>
  <c r="BK1081"/>
  <c r="AX1081"/>
  <c r="AT1081"/>
  <c r="BK1035"/>
  <c r="AX1035"/>
  <c r="AT1035"/>
  <c r="BK978"/>
  <c r="AX978"/>
  <c r="BK955"/>
  <c r="AX955"/>
  <c r="AT955"/>
  <c r="BK954"/>
  <c r="AX954"/>
  <c r="AT954"/>
  <c r="BK932"/>
  <c r="AX932"/>
  <c r="AT932"/>
  <c r="BK891"/>
  <c r="AX891"/>
  <c r="AT891"/>
  <c r="BK842"/>
  <c r="AX842"/>
  <c r="AT842"/>
  <c r="BK807"/>
  <c r="AX807"/>
  <c r="AT807"/>
  <c r="BK772"/>
  <c r="AX772"/>
  <c r="AT772"/>
  <c r="BK729"/>
  <c r="AX729"/>
  <c r="AT729"/>
  <c r="BK701"/>
  <c r="AX701"/>
  <c r="AT701"/>
  <c r="BK689"/>
  <c r="AX689"/>
  <c r="AT689"/>
  <c r="BK669"/>
  <c r="AX669"/>
  <c r="AT669"/>
  <c r="BK343"/>
  <c r="AX343"/>
  <c r="AT343"/>
  <c r="BK320"/>
  <c r="AX320"/>
  <c r="AT320"/>
  <c r="BK253"/>
  <c r="AX253"/>
  <c r="AT253"/>
  <c r="BK249"/>
  <c r="AX249"/>
  <c r="AT249"/>
  <c r="BK192"/>
  <c r="AX192"/>
  <c r="AT192"/>
  <c r="BK2155"/>
  <c r="AX2155"/>
  <c r="AT2155"/>
  <c r="BK2145"/>
  <c r="AX2145"/>
  <c r="AT2145"/>
  <c r="BK1880"/>
  <c r="AX1880"/>
  <c r="AT1880"/>
  <c r="BK2142"/>
  <c r="AX2142"/>
  <c r="AT2142"/>
  <c r="BK1021"/>
  <c r="AX1021"/>
  <c r="AT1021"/>
  <c r="BK802"/>
  <c r="AX802"/>
  <c r="AT802"/>
  <c r="BK2130"/>
  <c r="AX2130"/>
  <c r="AT2130"/>
  <c r="BK2129"/>
  <c r="AX2129"/>
  <c r="AT2129"/>
  <c r="BK2127"/>
  <c r="AX2127"/>
  <c r="AT2127"/>
  <c r="BK2141"/>
  <c r="AX2141"/>
  <c r="AT2141"/>
  <c r="BK2117"/>
  <c r="AX2117"/>
  <c r="AT2117"/>
  <c r="BK2116"/>
  <c r="AX2116"/>
  <c r="AT2116"/>
  <c r="BK539"/>
  <c r="AX539"/>
  <c r="AT539"/>
  <c r="BK2105"/>
  <c r="AX2105"/>
  <c r="AT2105"/>
  <c r="BK2139"/>
  <c r="AX2139"/>
  <c r="AT2139"/>
  <c r="BK2126"/>
  <c r="AX2126"/>
  <c r="AT2126"/>
  <c r="BK2098"/>
  <c r="AX2098"/>
  <c r="AT2098"/>
  <c r="BK2096"/>
  <c r="AX2096"/>
  <c r="AT2096"/>
  <c r="BK2093"/>
  <c r="AX2093"/>
  <c r="AT2093"/>
  <c r="BK2092"/>
  <c r="AX2092"/>
  <c r="AT2092"/>
  <c r="BK2094"/>
  <c r="AX2094"/>
  <c r="AT2094"/>
  <c r="BK2087"/>
  <c r="AX2087"/>
  <c r="AT2087"/>
  <c r="BK2085"/>
  <c r="AX2085"/>
  <c r="AT2085"/>
  <c r="BK2080"/>
  <c r="AX2080"/>
  <c r="AT2080"/>
  <c r="BK2088"/>
  <c r="AX2088"/>
  <c r="AT2088"/>
  <c r="BK2070"/>
  <c r="AX2070"/>
  <c r="AT2070"/>
  <c r="BK2064"/>
  <c r="AX2064"/>
  <c r="AT2064"/>
  <c r="BK2063"/>
  <c r="AX2063"/>
  <c r="AT2063"/>
  <c r="BK2073"/>
  <c r="AX2073"/>
  <c r="AT2073"/>
  <c r="BK1500"/>
  <c r="AX1500"/>
  <c r="AT1500"/>
  <c r="BK2055"/>
  <c r="AX2055"/>
  <c r="AT2055"/>
  <c r="BK2061"/>
  <c r="AX2061"/>
  <c r="AT2061"/>
  <c r="BK2051"/>
  <c r="AX2051"/>
  <c r="AT2051"/>
  <c r="BK2048"/>
  <c r="AX2048"/>
  <c r="AT2048"/>
  <c r="BK2044"/>
  <c r="AT2044"/>
  <c r="BK1497"/>
  <c r="AX1497"/>
  <c r="AT1497"/>
  <c r="BK2025"/>
  <c r="AX2025"/>
  <c r="AT2025"/>
  <c r="BK2022"/>
  <c r="AX2022"/>
  <c r="AT2022"/>
  <c r="BK2019"/>
  <c r="AX2019"/>
  <c r="AT2019"/>
  <c r="BK2016"/>
  <c r="AX2016"/>
  <c r="AT2016"/>
  <c r="BK2043"/>
  <c r="AX2043"/>
  <c r="AT2043"/>
  <c r="BK2000"/>
  <c r="AX2000"/>
  <c r="AT2000"/>
  <c r="BK1998"/>
  <c r="AX1998"/>
  <c r="AT1998"/>
  <c r="BK1994"/>
  <c r="AX1994"/>
  <c r="AT1994"/>
  <c r="BK1989"/>
  <c r="AX1989"/>
  <c r="AT1989"/>
  <c r="BK1986"/>
  <c r="AX1986"/>
  <c r="AT1986"/>
  <c r="BK2005"/>
  <c r="AX2005"/>
  <c r="AT2005"/>
  <c r="BK1979"/>
  <c r="AX1979"/>
  <c r="AT1979"/>
  <c r="BK1958"/>
  <c r="AX1958"/>
  <c r="AT1958"/>
  <c r="BK1936"/>
  <c r="AX1936"/>
  <c r="AT1936"/>
  <c r="BK1933"/>
  <c r="AX1933"/>
  <c r="AT1933"/>
  <c r="BK1982"/>
  <c r="AX1982"/>
  <c r="AT1982"/>
  <c r="BK1930"/>
  <c r="AX1930"/>
  <c r="AT1930"/>
  <c r="BK1910"/>
  <c r="AX1910"/>
  <c r="AT1910"/>
  <c r="BK1908"/>
  <c r="AX1908"/>
  <c r="AT1908"/>
  <c r="BK1905"/>
  <c r="AX1905"/>
  <c r="AT1905"/>
  <c r="BK1899"/>
  <c r="AX1899"/>
  <c r="AT1899"/>
  <c r="BK1896"/>
  <c r="AX1896"/>
  <c r="AT1896"/>
  <c r="BK1888"/>
  <c r="AX1888"/>
  <c r="AT1888"/>
  <c r="BK1883"/>
  <c r="AX1883"/>
  <c r="AT1883"/>
  <c r="BK1876"/>
  <c r="AX1876"/>
  <c r="AT1876"/>
  <c r="BK1931"/>
  <c r="AX1931"/>
  <c r="AT1931"/>
  <c r="BK1864"/>
  <c r="AX1864"/>
  <c r="AT1864"/>
  <c r="BK1863"/>
  <c r="AX1863"/>
  <c r="AT1863"/>
  <c r="BK1869"/>
  <c r="AX1869"/>
  <c r="AT1869"/>
  <c r="BK1847"/>
  <c r="AX1847"/>
  <c r="AT1847"/>
  <c r="BK1854"/>
  <c r="AX1854"/>
  <c r="AT1854"/>
  <c r="BK1838"/>
  <c r="AX1838"/>
  <c r="AT1838"/>
  <c r="BK301"/>
  <c r="AX301"/>
  <c r="AT301"/>
  <c r="BK1828"/>
  <c r="AX1828"/>
  <c r="AT1828"/>
  <c r="BK1827"/>
  <c r="AX1827"/>
  <c r="AT1827"/>
  <c r="BK1826"/>
  <c r="AX1826"/>
  <c r="AT1826"/>
  <c r="BK1832"/>
  <c r="AX1832"/>
  <c r="AT1832"/>
  <c r="BK1822"/>
  <c r="AX1822"/>
  <c r="BK1820"/>
  <c r="AX1820"/>
  <c r="AT1820"/>
  <c r="BK1806"/>
  <c r="AX1806"/>
  <c r="AT1806"/>
  <c r="BK1797"/>
  <c r="AX1797"/>
  <c r="AT1797"/>
  <c r="BK2026"/>
  <c r="AX2026"/>
  <c r="AT2026"/>
  <c r="BK1824"/>
  <c r="AX1824"/>
  <c r="AT1824"/>
  <c r="BK1773"/>
  <c r="AX1773"/>
  <c r="AT1773"/>
  <c r="BK1759"/>
  <c r="AX1759"/>
  <c r="AT1759"/>
  <c r="BK1756"/>
  <c r="AX1756"/>
  <c r="AT1756"/>
  <c r="BK1742"/>
  <c r="AX1742"/>
  <c r="AT1742"/>
  <c r="BK1784"/>
  <c r="AX1784"/>
  <c r="AT1784"/>
  <c r="BK1734"/>
  <c r="AX1734"/>
  <c r="AT1734"/>
  <c r="BK1738"/>
  <c r="AX1738"/>
  <c r="AT1738"/>
  <c r="BK1732"/>
  <c r="AX1732"/>
  <c r="AT1732"/>
  <c r="BK1729"/>
  <c r="AX1729"/>
  <c r="AT1729"/>
  <c r="BK1849"/>
  <c r="AX1849"/>
  <c r="AT1849"/>
  <c r="BK1721"/>
  <c r="AX1721"/>
  <c r="AT1721"/>
  <c r="BK1719"/>
  <c r="AX1719"/>
  <c r="AT1719"/>
  <c r="BK1716"/>
  <c r="AX1716"/>
  <c r="AT1716"/>
  <c r="BK1714"/>
  <c r="AX1714"/>
  <c r="AT1714"/>
  <c r="BK1710"/>
  <c r="AX1710"/>
  <c r="AT1710"/>
  <c r="BK1704"/>
  <c r="AX1704"/>
  <c r="AT1704"/>
  <c r="BK1733"/>
  <c r="AX1733"/>
  <c r="AT1733"/>
  <c r="BK1698"/>
  <c r="AX1698"/>
  <c r="AT1698"/>
  <c r="BK1697"/>
  <c r="AX1697"/>
  <c r="AT1697"/>
  <c r="BK1691"/>
  <c r="AX1691"/>
  <c r="AT1691"/>
  <c r="BK137"/>
  <c r="AX137"/>
  <c r="AT137"/>
  <c r="BK1683"/>
  <c r="AX1683"/>
  <c r="AT1683"/>
  <c r="BK1699"/>
  <c r="AX1699"/>
  <c r="AT1699"/>
  <c r="BK1677"/>
  <c r="AX1677"/>
  <c r="AT1677"/>
  <c r="BK1676"/>
  <c r="AX1676"/>
  <c r="AT1676"/>
  <c r="BK1724"/>
  <c r="AX1724"/>
  <c r="AT1724"/>
  <c r="BK1722"/>
  <c r="AX1722"/>
  <c r="BK1662"/>
  <c r="AX1662"/>
  <c r="AT1662"/>
  <c r="BK1658"/>
  <c r="AX1658"/>
  <c r="AT1658"/>
  <c r="BK1682"/>
  <c r="AX1682"/>
  <c r="AT1682"/>
  <c r="BK1645"/>
  <c r="AX1645"/>
  <c r="AT1645"/>
  <c r="BK1640"/>
  <c r="AX1640"/>
  <c r="AT1640"/>
  <c r="BK1637"/>
  <c r="AX1637"/>
  <c r="AT1637"/>
  <c r="BK1635"/>
  <c r="AX1635"/>
  <c r="AT1635"/>
  <c r="BK1634"/>
  <c r="AX1634"/>
  <c r="AT1634"/>
  <c r="BK1632"/>
  <c r="AX1632"/>
  <c r="AT1632"/>
  <c r="BK1631"/>
  <c r="AX1631"/>
  <c r="AT1631"/>
  <c r="BK1623"/>
  <c r="AX1623"/>
  <c r="AT1623"/>
  <c r="BK1617"/>
  <c r="AX1617"/>
  <c r="AT1617"/>
  <c r="BK1646"/>
  <c r="AX1646"/>
  <c r="AT1646"/>
  <c r="BK1607"/>
  <c r="AX1607"/>
  <c r="AT1607"/>
  <c r="BK1902"/>
  <c r="AX1902"/>
  <c r="AT1902"/>
  <c r="BK1590"/>
  <c r="AX1590"/>
  <c r="AT1590"/>
  <c r="BK1586"/>
  <c r="AX1586"/>
  <c r="AT1586"/>
  <c r="BK1712"/>
  <c r="AX1712"/>
  <c r="AT1712"/>
  <c r="BK1611"/>
  <c r="AX1611"/>
  <c r="AT1611"/>
  <c r="BK1582"/>
  <c r="AX1582"/>
  <c r="AT1582"/>
  <c r="BK1581"/>
  <c r="AX1581"/>
  <c r="AT1581"/>
  <c r="BK1580"/>
  <c r="AX1580"/>
  <c r="AT1580"/>
  <c r="BK1584"/>
  <c r="AX1584"/>
  <c r="AT1584"/>
  <c r="BK1243"/>
  <c r="AX1243"/>
  <c r="AT1243"/>
  <c r="BK1240"/>
  <c r="AX1240"/>
  <c r="AT1240"/>
  <c r="BK1239"/>
  <c r="AX1239"/>
  <c r="AT1239"/>
  <c r="BK1237"/>
  <c r="AX1237"/>
  <c r="AT1237"/>
  <c r="BK1222"/>
  <c r="AX1222"/>
  <c r="AT1222"/>
  <c r="BK1220"/>
  <c r="AX1220"/>
  <c r="AT1220"/>
  <c r="BK1218"/>
  <c r="AX1218"/>
  <c r="AT1218"/>
  <c r="BK1213"/>
  <c r="AX1213"/>
  <c r="AT1213"/>
  <c r="BK1212"/>
  <c r="AX1212"/>
  <c r="AT1212"/>
  <c r="BK1210"/>
  <c r="AX1210"/>
  <c r="AT1210"/>
  <c r="BK1208"/>
  <c r="AX1208"/>
  <c r="AT1208"/>
  <c r="BK1205"/>
  <c r="AX1205"/>
  <c r="AT1205"/>
  <c r="BK1195"/>
  <c r="AX1195"/>
  <c r="AT1195"/>
  <c r="BK1186"/>
  <c r="AX1186"/>
  <c r="AT1186"/>
  <c r="BK1703"/>
  <c r="AX1703"/>
  <c r="BK1170"/>
  <c r="AX1170"/>
  <c r="AT1170"/>
  <c r="BK1166"/>
  <c r="AX1166"/>
  <c r="AT1166"/>
  <c r="BK1674"/>
  <c r="AX1674"/>
  <c r="AT1674"/>
  <c r="BK1164"/>
  <c r="AX1164"/>
  <c r="AT1164"/>
  <c r="BK1159"/>
  <c r="AX1159"/>
  <c r="AT1159"/>
  <c r="BK1155"/>
  <c r="AX1155"/>
  <c r="AT1155"/>
  <c r="BK1148"/>
  <c r="AX1148"/>
  <c r="AT1148"/>
  <c r="BK1147"/>
  <c r="AT1147"/>
  <c r="BK1144"/>
  <c r="AX1144"/>
  <c r="AT1144"/>
  <c r="BK1142"/>
  <c r="AX1142"/>
  <c r="AT1142"/>
  <c r="BK1139"/>
  <c r="AX1139"/>
  <c r="AT1139"/>
  <c r="BK1133"/>
  <c r="AX1133"/>
  <c r="AT1133"/>
  <c r="BK1127"/>
  <c r="AX1127"/>
  <c r="AT1127"/>
  <c r="BK1122"/>
  <c r="AX1122"/>
  <c r="AT1122"/>
  <c r="BK1673"/>
  <c r="AX1673"/>
  <c r="AT1673"/>
  <c r="BK1116"/>
  <c r="AX1116"/>
  <c r="AT1116"/>
  <c r="BK1115"/>
  <c r="AX1115"/>
  <c r="AT1115"/>
  <c r="BK1111"/>
  <c r="AX1111"/>
  <c r="AT1111"/>
  <c r="BK1109"/>
  <c r="AX1109"/>
  <c r="AT1109"/>
  <c r="BK1107"/>
  <c r="AX1107"/>
  <c r="AT1107"/>
  <c r="BK1100"/>
  <c r="AX1100"/>
  <c r="AT1100"/>
  <c r="BK1097"/>
  <c r="AX1097"/>
  <c r="AT1097"/>
  <c r="BK1095"/>
  <c r="AX1095"/>
  <c r="AT1095"/>
  <c r="BK1665"/>
  <c r="AX1665"/>
  <c r="AT1665"/>
  <c r="BK1086"/>
  <c r="AX1086"/>
  <c r="AT1086"/>
  <c r="BK1084"/>
  <c r="AX1084"/>
  <c r="AT1084"/>
  <c r="BK1078"/>
  <c r="AX1078"/>
  <c r="AT1078"/>
  <c r="BK1071"/>
  <c r="AX1071"/>
  <c r="AT1071"/>
  <c r="BK1069"/>
  <c r="AX1069"/>
  <c r="AT1069"/>
  <c r="BK1065"/>
  <c r="AX1065"/>
  <c r="AT1065"/>
  <c r="BK1062"/>
  <c r="AX1062"/>
  <c r="AT1062"/>
  <c r="BK1055"/>
  <c r="AX1055"/>
  <c r="AT1055"/>
  <c r="BK1039"/>
  <c r="AX1039"/>
  <c r="AT1039"/>
  <c r="BK1036"/>
  <c r="AX1036"/>
  <c r="AT1036"/>
  <c r="BK1032"/>
  <c r="AX1032"/>
  <c r="AT1032"/>
  <c r="BK1030"/>
  <c r="AX1030"/>
  <c r="AT1030"/>
  <c r="BK1027"/>
  <c r="AX1027"/>
  <c r="AT1027"/>
  <c r="BK1026"/>
  <c r="AT1026"/>
  <c r="BK1648"/>
  <c r="AX1648"/>
  <c r="AT1648"/>
  <c r="BK1585"/>
  <c r="AX1585"/>
  <c r="AT1585"/>
  <c r="BK1010"/>
  <c r="AX1010"/>
  <c r="AT1010"/>
  <c r="BK1008"/>
  <c r="AX1008"/>
  <c r="AT1008"/>
  <c r="BK1553"/>
  <c r="AX1553"/>
  <c r="BK984"/>
  <c r="AX984"/>
  <c r="AT984"/>
  <c r="BK999"/>
  <c r="AX999"/>
  <c r="AT999"/>
  <c r="BK996"/>
  <c r="AX996"/>
  <c r="AT996"/>
  <c r="BK1544"/>
  <c r="AX1544"/>
  <c r="BK990"/>
  <c r="AX990"/>
  <c r="AT990"/>
  <c r="BK986"/>
  <c r="AX986"/>
  <c r="AT986"/>
  <c r="BK1536"/>
  <c r="AX1536"/>
  <c r="BK929"/>
  <c r="AX929"/>
  <c r="AT929"/>
  <c r="BK983"/>
  <c r="AX983"/>
  <c r="AT983"/>
  <c r="BK971"/>
  <c r="AX971"/>
  <c r="AT971"/>
  <c r="BK969"/>
  <c r="AX969"/>
  <c r="AT969"/>
  <c r="BK966"/>
  <c r="AX966"/>
  <c r="AT966"/>
  <c r="BK960"/>
  <c r="AX960"/>
  <c r="AT960"/>
  <c r="BK1535"/>
  <c r="AX1535"/>
  <c r="BK951"/>
  <c r="AX951"/>
  <c r="AT951"/>
  <c r="BK950"/>
  <c r="AX950"/>
  <c r="AT950"/>
  <c r="BK947"/>
  <c r="AX947"/>
  <c r="AT947"/>
  <c r="BK943"/>
  <c r="AX943"/>
  <c r="AT943"/>
  <c r="BK939"/>
  <c r="AX939"/>
  <c r="AT939"/>
  <c r="BK1534"/>
  <c r="AX1534"/>
  <c r="BK892"/>
  <c r="AX892"/>
  <c r="AT892"/>
  <c r="BK925"/>
  <c r="AX925"/>
  <c r="AT925"/>
  <c r="BK922"/>
  <c r="AX922"/>
  <c r="AT922"/>
  <c r="BK920"/>
  <c r="AX920"/>
  <c r="AT920"/>
  <c r="BK918"/>
  <c r="AX918"/>
  <c r="AT918"/>
  <c r="BK914"/>
  <c r="AX914"/>
  <c r="AT914"/>
  <c r="BK909"/>
  <c r="AX909"/>
  <c r="AT909"/>
  <c r="BK858"/>
  <c r="AX858"/>
  <c r="AT858"/>
  <c r="BK1531"/>
  <c r="AX1531"/>
  <c r="BK898"/>
  <c r="AX898"/>
  <c r="BK895"/>
  <c r="AX895"/>
  <c r="AT895"/>
  <c r="BK856"/>
  <c r="AX856"/>
  <c r="AT856"/>
  <c r="BK878"/>
  <c r="AX878"/>
  <c r="AT878"/>
  <c r="BK875"/>
  <c r="AX875"/>
  <c r="AT875"/>
  <c r="BK871"/>
  <c r="AX871"/>
  <c r="AT871"/>
  <c r="BK387"/>
  <c r="AX387"/>
  <c r="AT387"/>
  <c r="BK868"/>
  <c r="AX868"/>
  <c r="AT868"/>
  <c r="BK867"/>
  <c r="AX867"/>
  <c r="AT867"/>
  <c r="BK861"/>
  <c r="AX861"/>
  <c r="AT861"/>
  <c r="BK857"/>
  <c r="AX857"/>
  <c r="AT857"/>
  <c r="BK834"/>
  <c r="AX834"/>
  <c r="AT834"/>
  <c r="BK832"/>
  <c r="AX832"/>
  <c r="AT832"/>
  <c r="BK1506"/>
  <c r="AX1506"/>
  <c r="BK850"/>
  <c r="AX850"/>
  <c r="AT850"/>
  <c r="BK844"/>
  <c r="AX844"/>
  <c r="AT844"/>
  <c r="BK841"/>
  <c r="AX841"/>
  <c r="AT841"/>
  <c r="BK836"/>
  <c r="AX836"/>
  <c r="AT836"/>
  <c r="BK788"/>
  <c r="AX788"/>
  <c r="AT788"/>
  <c r="BK769"/>
  <c r="AX769"/>
  <c r="AT769"/>
  <c r="BK830"/>
  <c r="AX830"/>
  <c r="AT830"/>
  <c r="BK1504"/>
  <c r="AX1504"/>
  <c r="BK820"/>
  <c r="AX820"/>
  <c r="AT820"/>
  <c r="BK1495"/>
  <c r="AX1495"/>
  <c r="BK813"/>
  <c r="AT813"/>
  <c r="BK810"/>
  <c r="AX810"/>
  <c r="AT810"/>
  <c r="BK809"/>
  <c r="AX809"/>
  <c r="AT809"/>
  <c r="BK1492"/>
  <c r="AX1492"/>
  <c r="BK230"/>
  <c r="AX230"/>
  <c r="AT230"/>
  <c r="BK751"/>
  <c r="AX751"/>
  <c r="AT751"/>
  <c r="BK801"/>
  <c r="AX801"/>
  <c r="AT801"/>
  <c r="BK797"/>
  <c r="AX797"/>
  <c r="AT797"/>
  <c r="BK796"/>
  <c r="AX796"/>
  <c r="AT796"/>
  <c r="BK1478"/>
  <c r="AX1478"/>
  <c r="BK786"/>
  <c r="AX786"/>
  <c r="AT786"/>
  <c r="BK784"/>
  <c r="AX784"/>
  <c r="AT784"/>
  <c r="BK780"/>
  <c r="AX780"/>
  <c r="AT780"/>
  <c r="BK1475"/>
  <c r="AX1475"/>
  <c r="AT1475"/>
  <c r="BK771"/>
  <c r="AX771"/>
  <c r="AT771"/>
  <c r="BK1468"/>
  <c r="AX1468"/>
  <c r="BK744"/>
  <c r="AX744"/>
  <c r="AT744"/>
  <c r="BK1465"/>
  <c r="AX1465"/>
  <c r="BK759"/>
  <c r="AX759"/>
  <c r="AT759"/>
  <c r="BK753"/>
  <c r="AX753"/>
  <c r="AT753"/>
  <c r="BK698"/>
  <c r="AX698"/>
  <c r="AT698"/>
  <c r="BK747"/>
  <c r="AX747"/>
  <c r="AT747"/>
  <c r="BK690"/>
  <c r="AX690"/>
  <c r="AT690"/>
  <c r="BK740"/>
  <c r="AX740"/>
  <c r="AT740"/>
  <c r="BK733"/>
  <c r="AX733"/>
  <c r="AT733"/>
  <c r="BK726"/>
  <c r="AX726"/>
  <c r="AT726"/>
  <c r="BK723"/>
  <c r="AX723"/>
  <c r="AT723"/>
  <c r="BK656"/>
  <c r="AX656"/>
  <c r="AT656"/>
  <c r="BK717"/>
  <c r="AX717"/>
  <c r="AT717"/>
  <c r="BK716"/>
  <c r="AX716"/>
  <c r="AT716"/>
  <c r="BK706"/>
  <c r="AX706"/>
  <c r="AT706"/>
  <c r="BK704"/>
  <c r="AX704"/>
  <c r="AT704"/>
  <c r="BK635"/>
  <c r="AX635"/>
  <c r="AT635"/>
  <c r="BK697"/>
  <c r="AX697"/>
  <c r="AT697"/>
  <c r="BK694"/>
  <c r="AX694"/>
  <c r="AT694"/>
  <c r="BK693"/>
  <c r="AX693"/>
  <c r="AT693"/>
  <c r="BK691"/>
  <c r="AX691"/>
  <c r="AT691"/>
  <c r="BK631"/>
  <c r="AX631"/>
  <c r="AT631"/>
  <c r="BK680"/>
  <c r="AX680"/>
  <c r="AT680"/>
  <c r="BK668"/>
  <c r="AX668"/>
  <c r="AT668"/>
  <c r="BK667"/>
  <c r="AX667"/>
  <c r="AT667"/>
  <c r="BK666"/>
  <c r="AX666"/>
  <c r="AT666"/>
  <c r="BK664"/>
  <c r="AX664"/>
  <c r="AT664"/>
  <c r="BK657"/>
  <c r="AX657"/>
  <c r="AT657"/>
  <c r="BK397"/>
  <c r="AX397"/>
  <c r="AT397"/>
  <c r="BK391"/>
  <c r="AX391"/>
  <c r="AT391"/>
  <c r="BK649"/>
  <c r="AX649"/>
  <c r="AT649"/>
  <c r="BK647"/>
  <c r="AX647"/>
  <c r="AT647"/>
  <c r="BK306"/>
  <c r="AX306"/>
  <c r="AT306"/>
  <c r="BK640"/>
  <c r="AX640"/>
  <c r="AT640"/>
  <c r="BK636"/>
  <c r="AX636"/>
  <c r="AT636"/>
  <c r="BK388"/>
  <c r="AX388"/>
  <c r="AT388"/>
  <c r="BK372"/>
  <c r="AX372"/>
  <c r="AT372"/>
  <c r="BK630"/>
  <c r="AX630"/>
  <c r="AT630"/>
  <c r="BK366"/>
  <c r="AX366"/>
  <c r="AT366"/>
  <c r="BK613"/>
  <c r="AX613"/>
  <c r="AT613"/>
  <c r="BK603"/>
  <c r="AX603"/>
  <c r="AT603"/>
  <c r="BK351"/>
  <c r="AX351"/>
  <c r="AT351"/>
  <c r="BK1357"/>
  <c r="AX1357"/>
  <c r="AT1357"/>
  <c r="BK1557"/>
  <c r="AX1557"/>
  <c r="AT1557"/>
  <c r="BK1355"/>
  <c r="AX1355"/>
  <c r="AT1355"/>
  <c r="BK597"/>
  <c r="AX597"/>
  <c r="AT597"/>
  <c r="BK707"/>
  <c r="AX707"/>
  <c r="AT707"/>
  <c r="BK1555"/>
  <c r="AX1555"/>
  <c r="AT1555"/>
  <c r="BK502"/>
  <c r="AX502"/>
  <c r="AT502"/>
  <c r="BK1830"/>
  <c r="AX1830"/>
  <c r="AT1830"/>
  <c r="BK965"/>
  <c r="AX965"/>
  <c r="AT965"/>
  <c r="BK378"/>
  <c r="AX378"/>
  <c r="AT378"/>
  <c r="BK1539"/>
  <c r="AX1539"/>
  <c r="AT1539"/>
  <c r="BK1376"/>
  <c r="AX1376"/>
  <c r="AT1376"/>
  <c r="BK1358"/>
  <c r="AX1358"/>
  <c r="AT1358"/>
  <c r="BK926"/>
  <c r="AX926"/>
  <c r="AT926"/>
  <c r="BK1295"/>
  <c r="AX1295"/>
  <c r="AT1295"/>
  <c r="BK439"/>
  <c r="AX439"/>
  <c r="AT439"/>
  <c r="BK521"/>
  <c r="AX521"/>
  <c r="AT521"/>
  <c r="BK2058"/>
  <c r="AX2058"/>
  <c r="AT2058"/>
  <c r="BK1252"/>
  <c r="AX1252"/>
  <c r="AT1252"/>
  <c r="BK398"/>
  <c r="AX398"/>
  <c r="AT398"/>
  <c r="BK349"/>
  <c r="AX349"/>
  <c r="AT349"/>
  <c r="BK345"/>
  <c r="AX345"/>
  <c r="AT345"/>
  <c r="BK334"/>
  <c r="AX334"/>
  <c r="AT334"/>
  <c r="BK325"/>
  <c r="AX325"/>
  <c r="AT325"/>
  <c r="BK144"/>
  <c r="AX144"/>
  <c r="AT144"/>
  <c r="BK386"/>
  <c r="AX386"/>
  <c r="AT386"/>
  <c r="BK379"/>
  <c r="AX379"/>
  <c r="AT379"/>
  <c r="BK1456"/>
  <c r="AX1456"/>
  <c r="AT1456"/>
  <c r="BK377"/>
  <c r="AX377"/>
  <c r="AT377"/>
  <c r="BK1326"/>
  <c r="AX1326"/>
  <c r="AT1326"/>
  <c r="BK375"/>
  <c r="AX375"/>
  <c r="AT375"/>
  <c r="BK322"/>
  <c r="AX322"/>
  <c r="AT322"/>
  <c r="BK370"/>
  <c r="AX370"/>
  <c r="AT370"/>
  <c r="BK367"/>
  <c r="AX367"/>
  <c r="AT367"/>
  <c r="BK319"/>
  <c r="AX319"/>
  <c r="AT319"/>
  <c r="BK1447"/>
  <c r="AX1447"/>
  <c r="AT1447"/>
  <c r="BK293"/>
  <c r="AX293"/>
  <c r="AT293"/>
  <c r="BK281"/>
  <c r="AX281"/>
  <c r="AT281"/>
  <c r="BK263"/>
  <c r="AX263"/>
  <c r="AT263"/>
  <c r="BK1445"/>
  <c r="AX1445"/>
  <c r="BK344"/>
  <c r="AX344"/>
  <c r="AT344"/>
  <c r="BK339"/>
  <c r="AX339"/>
  <c r="AT339"/>
  <c r="BK238"/>
  <c r="AX238"/>
  <c r="AT238"/>
  <c r="BK331"/>
  <c r="AX331"/>
  <c r="AT331"/>
  <c r="BK194"/>
  <c r="AX194"/>
  <c r="AT194"/>
  <c r="BK190"/>
  <c r="AX190"/>
  <c r="AT190"/>
  <c r="BK165"/>
  <c r="AX165"/>
  <c r="AT165"/>
  <c r="BK317"/>
  <c r="AX317"/>
  <c r="AT317"/>
  <c r="BK313"/>
  <c r="AX313"/>
  <c r="AT313"/>
  <c r="BK1593"/>
  <c r="AX1593"/>
  <c r="AT1593"/>
  <c r="BK299"/>
  <c r="AX299"/>
  <c r="AT299"/>
  <c r="BK294"/>
  <c r="AX294"/>
  <c r="AT294"/>
  <c r="BK1441"/>
  <c r="AX1441"/>
  <c r="AT1441"/>
  <c r="BK290"/>
  <c r="AX290"/>
  <c r="AT290"/>
  <c r="BK282"/>
  <c r="AX282"/>
  <c r="AT282"/>
  <c r="BK149"/>
  <c r="AX149"/>
  <c r="AT149"/>
  <c r="BK276"/>
  <c r="AX276"/>
  <c r="AT276"/>
  <c r="BK1437"/>
  <c r="AX1437"/>
  <c r="BK259"/>
  <c r="AX259"/>
  <c r="AT259"/>
  <c r="BK258"/>
  <c r="AX258"/>
  <c r="AT258"/>
  <c r="BK256"/>
  <c r="AX256"/>
  <c r="AT256"/>
  <c r="BK254"/>
  <c r="AX254"/>
  <c r="AT254"/>
  <c r="BK101"/>
  <c r="AX101"/>
  <c r="AT101"/>
  <c r="BK98"/>
  <c r="AX98"/>
  <c r="AT98"/>
  <c r="BK1436"/>
  <c r="AX1436"/>
  <c r="BK573"/>
  <c r="AX573"/>
  <c r="AT573"/>
  <c r="BK222"/>
  <c r="AX222"/>
  <c r="AT222"/>
  <c r="BK216"/>
  <c r="AX216"/>
  <c r="AT216"/>
  <c r="BK214"/>
  <c r="AX214"/>
  <c r="AT214"/>
  <c r="BK213"/>
  <c r="AX213"/>
  <c r="AT213"/>
  <c r="BK211"/>
  <c r="AX211"/>
  <c r="AT211"/>
  <c r="BK208"/>
  <c r="AX208"/>
  <c r="AT208"/>
  <c r="BK2102"/>
  <c r="AX2102"/>
  <c r="AT2102"/>
  <c r="BK193"/>
  <c r="AX193"/>
  <c r="AT193"/>
  <c r="BK1241"/>
  <c r="AT1241"/>
  <c r="BK1434"/>
  <c r="AX1434"/>
  <c r="BK644"/>
  <c r="AX644"/>
  <c r="AT644"/>
  <c r="BK177"/>
  <c r="AX177"/>
  <c r="AT177"/>
  <c r="BK934"/>
  <c r="AX934"/>
  <c r="AT934"/>
  <c r="BK161"/>
  <c r="AX161"/>
  <c r="AT161"/>
  <c r="BK156"/>
  <c r="AX156"/>
  <c r="AT156"/>
  <c r="BK651"/>
  <c r="AX651"/>
  <c r="AT651"/>
  <c r="BK150"/>
  <c r="AX150"/>
  <c r="AT150"/>
  <c r="BK614"/>
  <c r="AX614"/>
  <c r="AT614"/>
  <c r="BK1431"/>
  <c r="AX1431"/>
  <c r="BK849"/>
  <c r="AX849"/>
  <c r="AT849"/>
  <c r="BK1903"/>
  <c r="AX1903"/>
  <c r="AT1903"/>
  <c r="BK755"/>
  <c r="AX755"/>
  <c r="AT755"/>
  <c r="BK1421"/>
  <c r="AX1421"/>
  <c r="AT1421"/>
  <c r="BK143"/>
  <c r="AX143"/>
  <c r="AT143"/>
  <c r="BK131"/>
  <c r="AX131"/>
  <c r="AT131"/>
  <c r="BK1656"/>
  <c r="AX1656"/>
  <c r="AT1656"/>
  <c r="BK124"/>
  <c r="AX124"/>
  <c r="AT124"/>
  <c r="BK115"/>
  <c r="AX115"/>
  <c r="AT115"/>
  <c r="BK113"/>
  <c r="AX113"/>
  <c r="AT113"/>
  <c r="BK110"/>
  <c r="AX110"/>
  <c r="AT110"/>
  <c r="BK109"/>
  <c r="AX109"/>
  <c r="AT109"/>
  <c r="BK659"/>
  <c r="AX659"/>
  <c r="AT659"/>
  <c r="BK1407"/>
  <c r="AX1407"/>
  <c r="BK394"/>
  <c r="AX394"/>
  <c r="AT394"/>
  <c r="BK353"/>
  <c r="AX353"/>
  <c r="AT353"/>
  <c r="BK96"/>
  <c r="AX96"/>
  <c r="AT96"/>
  <c r="BK89"/>
  <c r="AX89"/>
  <c r="AT89"/>
  <c r="BK88"/>
  <c r="AX88"/>
  <c r="AT88"/>
  <c r="BK2158"/>
  <c r="AX2158"/>
  <c r="AT2158"/>
  <c r="BK2156"/>
  <c r="AX2156"/>
  <c r="AT2156"/>
  <c r="BK2154"/>
  <c r="AX2154"/>
  <c r="AT2154"/>
  <c r="BK2153"/>
  <c r="AX2153"/>
  <c r="AT2153"/>
  <c r="BK2152"/>
  <c r="AX2152"/>
  <c r="AT2152"/>
  <c r="BK2149"/>
  <c r="AX2149"/>
  <c r="AT2149"/>
  <c r="BK2148"/>
  <c r="AX2148"/>
  <c r="AT2148"/>
  <c r="BK2147"/>
  <c r="AX2147"/>
  <c r="AT2147"/>
  <c r="BK1887"/>
  <c r="AX1887"/>
  <c r="AT1887"/>
  <c r="BK2135"/>
  <c r="AT2135"/>
  <c r="BK2134"/>
  <c r="AT2134"/>
  <c r="BK2133"/>
  <c r="AX2133"/>
  <c r="AT2133"/>
  <c r="BK2132"/>
  <c r="AX2132"/>
  <c r="AT2132"/>
  <c r="BK2131"/>
  <c r="AX2131"/>
  <c r="AT2131"/>
  <c r="BK2123"/>
  <c r="AX2123"/>
  <c r="AT2123"/>
  <c r="BK2112"/>
  <c r="AX2112"/>
  <c r="AT2112"/>
  <c r="BK2109"/>
  <c r="AX2109"/>
  <c r="AT2109"/>
  <c r="BK2107"/>
  <c r="AX2107"/>
  <c r="AT2107"/>
  <c r="BK2099"/>
  <c r="AX2099"/>
  <c r="AT2099"/>
  <c r="BK2097"/>
  <c r="AX2097"/>
  <c r="AT2097"/>
  <c r="BK2095"/>
  <c r="AX2095"/>
  <c r="AT2095"/>
  <c r="BK2089"/>
  <c r="AX2089"/>
  <c r="AT2089"/>
  <c r="BK2081"/>
  <c r="AX2081"/>
  <c r="AT2081"/>
  <c r="BK108"/>
  <c r="AX108"/>
  <c r="AT108"/>
  <c r="BK2078"/>
  <c r="AX2078"/>
  <c r="AT2078"/>
  <c r="BK2077"/>
  <c r="AX2077"/>
  <c r="AT2077"/>
  <c r="BK2076"/>
  <c r="AX2076"/>
  <c r="AT2076"/>
  <c r="BK2074"/>
  <c r="AX2074"/>
  <c r="AT2074"/>
  <c r="BK2072"/>
  <c r="AX2072"/>
  <c r="AT2072"/>
  <c r="BK2071"/>
  <c r="AX2071"/>
  <c r="AT2071"/>
  <c r="BK2069"/>
  <c r="AX2069"/>
  <c r="AT2069"/>
  <c r="BK2068"/>
  <c r="AX2068"/>
  <c r="AT2068"/>
  <c r="BK2067"/>
  <c r="AX2067"/>
  <c r="AT2067"/>
  <c r="BK2066"/>
  <c r="AX2066"/>
  <c r="BK2062"/>
  <c r="AX2062"/>
  <c r="AT2062"/>
  <c r="BK2059"/>
  <c r="AX2059"/>
  <c r="AT2059"/>
  <c r="BK1403"/>
  <c r="AX1403"/>
  <c r="AT1403"/>
  <c r="BK2052"/>
  <c r="AX2052"/>
  <c r="AT2052"/>
  <c r="BK2047"/>
  <c r="AX2047"/>
  <c r="AT2047"/>
  <c r="BK2045"/>
  <c r="AX2045"/>
  <c r="AT2045"/>
  <c r="BK2042"/>
  <c r="AX2042"/>
  <c r="AT2042"/>
  <c r="BK2039"/>
  <c r="AX2039"/>
  <c r="AT2039"/>
  <c r="BK2038"/>
  <c r="AX2038"/>
  <c r="AT2038"/>
  <c r="BK1789"/>
  <c r="AX1789"/>
  <c r="AT1789"/>
  <c r="BK2030"/>
  <c r="AX2030"/>
  <c r="AT2030"/>
  <c r="BK2028"/>
  <c r="AX2028"/>
  <c r="AT2028"/>
  <c r="BK2027"/>
  <c r="AX2027"/>
  <c r="AT2027"/>
  <c r="BK2023"/>
  <c r="AX2023"/>
  <c r="AT2023"/>
  <c r="BK2017"/>
  <c r="AX2017"/>
  <c r="AT2017"/>
  <c r="BK2015"/>
  <c r="AX2015"/>
  <c r="AT2015"/>
  <c r="BK2011"/>
  <c r="AX2011"/>
  <c r="AT2011"/>
  <c r="BK2010"/>
  <c r="AX2010"/>
  <c r="AT2010"/>
  <c r="BK2009"/>
  <c r="AX2009"/>
  <c r="AT2009"/>
  <c r="BK2003"/>
  <c r="AX2003"/>
  <c r="AT2003"/>
  <c r="BK1999"/>
  <c r="AX1999"/>
  <c r="AT1999"/>
  <c r="BK1997"/>
  <c r="AX1997"/>
  <c r="AT1997"/>
  <c r="BK1996"/>
  <c r="AX1996"/>
  <c r="AT1996"/>
  <c r="BK1992"/>
  <c r="AX1992"/>
  <c r="AT1992"/>
  <c r="BK1991"/>
  <c r="AX1991"/>
  <c r="AT1991"/>
  <c r="BK1990"/>
  <c r="AX1990"/>
  <c r="AT1990"/>
  <c r="BK1988"/>
  <c r="AX1988"/>
  <c r="AT1988"/>
  <c r="BK1987"/>
  <c r="AX1987"/>
  <c r="AT1987"/>
  <c r="BK1985"/>
  <c r="AX1985"/>
  <c r="AT1985"/>
  <c r="BK1983"/>
  <c r="AX1983"/>
  <c r="AT1983"/>
  <c r="BK1981"/>
  <c r="AX1981"/>
  <c r="AT1981"/>
  <c r="BK1976"/>
  <c r="AX1976"/>
  <c r="AT1976"/>
  <c r="BK1973"/>
  <c r="AX1973"/>
  <c r="AT1973"/>
  <c r="BK1972"/>
  <c r="AX1972"/>
  <c r="AT1972"/>
  <c r="BK1969"/>
  <c r="AX1969"/>
  <c r="AT1969"/>
  <c r="BK1966"/>
  <c r="AX1966"/>
  <c r="AT1966"/>
  <c r="BK1964"/>
  <c r="AX1964"/>
  <c r="AT1964"/>
  <c r="BK1961"/>
  <c r="AX1961"/>
  <c r="BK1960"/>
  <c r="AX1960"/>
  <c r="AT1960"/>
  <c r="BK1957"/>
  <c r="AX1957"/>
  <c r="AT1957"/>
  <c r="BK1956"/>
  <c r="AX1956"/>
  <c r="AT1956"/>
  <c r="BK1955"/>
  <c r="AX1955"/>
  <c r="AT1955"/>
  <c r="BK1954"/>
  <c r="AX1954"/>
  <c r="AT1954"/>
  <c r="BK1953"/>
  <c r="AX1953"/>
  <c r="AT1953"/>
  <c r="BK1951"/>
  <c r="AX1951"/>
  <c r="AT1951"/>
  <c r="BK1950"/>
  <c r="AX1950"/>
  <c r="AT1950"/>
  <c r="BK1949"/>
  <c r="AX1949"/>
  <c r="AT1949"/>
  <c r="BK1948"/>
  <c r="AX1948"/>
  <c r="AT1948"/>
  <c r="BK1947"/>
  <c r="AX1947"/>
  <c r="AT1947"/>
  <c r="BK1946"/>
  <c r="AX1946"/>
  <c r="AT1946"/>
  <c r="BK1945"/>
  <c r="AX1945"/>
  <c r="AT1945"/>
  <c r="BK1944"/>
  <c r="AX1944"/>
  <c r="AT1944"/>
  <c r="BK1943"/>
  <c r="AX1943"/>
  <c r="AT1943"/>
  <c r="BK1942"/>
  <c r="AX1942"/>
  <c r="AT1942"/>
  <c r="BK1941"/>
  <c r="AX1941"/>
  <c r="AT1941"/>
  <c r="BK1938"/>
  <c r="AX1938"/>
  <c r="AT1938"/>
  <c r="BK1935"/>
  <c r="AX1935"/>
  <c r="AT1935"/>
  <c r="BK1932"/>
  <c r="AX1932"/>
  <c r="AT1932"/>
  <c r="BK1929"/>
  <c r="AX1929"/>
  <c r="AT1929"/>
  <c r="BK1928"/>
  <c r="AX1928"/>
  <c r="AT1928"/>
  <c r="BK1926"/>
  <c r="AX1926"/>
  <c r="AT1926"/>
  <c r="BK1921"/>
  <c r="AX1921"/>
  <c r="AT1921"/>
  <c r="BK300"/>
  <c r="AX300"/>
  <c r="AT300"/>
  <c r="BK1919"/>
  <c r="AX1919"/>
  <c r="AT1919"/>
  <c r="BK1916"/>
  <c r="AX1916"/>
  <c r="AT1916"/>
  <c r="BK1913"/>
  <c r="AX1913"/>
  <c r="AT1913"/>
  <c r="BK1912"/>
  <c r="AX1912"/>
  <c r="AT1912"/>
  <c r="BK1911"/>
  <c r="AX1911"/>
  <c r="AT1911"/>
  <c r="BK1904"/>
  <c r="AX1904"/>
  <c r="AT1904"/>
  <c r="BK67"/>
  <c r="AX67"/>
  <c r="AT67"/>
  <c r="BK80"/>
  <c r="AX80"/>
  <c r="AT80"/>
  <c r="BK1900"/>
  <c r="AX1900"/>
  <c r="AT1900"/>
  <c r="BK1895"/>
  <c r="AX1895"/>
  <c r="AT1895"/>
  <c r="BK1893"/>
  <c r="AX1893"/>
  <c r="AT1893"/>
  <c r="BK1891"/>
  <c r="AX1891"/>
  <c r="AT1891"/>
  <c r="BK1889"/>
  <c r="AX1889"/>
  <c r="AT1889"/>
  <c r="BK76"/>
  <c r="AX76"/>
  <c r="AT76"/>
  <c r="BK1884"/>
  <c r="AX1884"/>
  <c r="AT1884"/>
  <c r="BK1879"/>
  <c r="AX1879"/>
  <c r="AT1879"/>
  <c r="BK1878"/>
  <c r="AX1878"/>
  <c r="AT1878"/>
  <c r="BK1877"/>
  <c r="AX1877"/>
  <c r="AT1877"/>
  <c r="BK1872"/>
  <c r="AX1872"/>
  <c r="AT1872"/>
  <c r="BK1870"/>
  <c r="AX1870"/>
  <c r="AT1870"/>
  <c r="BK1867"/>
  <c r="AX1867"/>
  <c r="AT1867"/>
  <c r="BK1866"/>
  <c r="AX1866"/>
  <c r="AT1866"/>
  <c r="BK1865"/>
  <c r="AX1865"/>
  <c r="AT1865"/>
  <c r="BK1860"/>
  <c r="AX1860"/>
  <c r="AT1860"/>
  <c r="BK1859"/>
  <c r="AX1859"/>
  <c r="AT1859"/>
  <c r="BK1857"/>
  <c r="AX1857"/>
  <c r="AT1857"/>
  <c r="BK1856"/>
  <c r="AX1856"/>
  <c r="AT1856"/>
  <c r="BK1855"/>
  <c r="AX1855"/>
  <c r="AT1855"/>
  <c r="BK1852"/>
  <c r="AX1852"/>
  <c r="AT1852"/>
  <c r="BK1851"/>
  <c r="AX1851"/>
  <c r="AT1851"/>
  <c r="BK1850"/>
  <c r="AX1850"/>
  <c r="AT1850"/>
  <c r="BK1848"/>
  <c r="AX1848"/>
  <c r="AT1848"/>
  <c r="BK1846"/>
  <c r="AT1846"/>
  <c r="BK1842"/>
  <c r="AX1842"/>
  <c r="AT1842"/>
  <c r="BK1834"/>
  <c r="AX1834"/>
  <c r="AT1834"/>
  <c r="BK1833"/>
  <c r="AX1833"/>
  <c r="AT1833"/>
  <c r="BK1829"/>
  <c r="AX1829"/>
  <c r="AT1829"/>
  <c r="BK1823"/>
  <c r="AX1823"/>
  <c r="AT1823"/>
  <c r="BK1821"/>
  <c r="AX1821"/>
  <c r="AT1821"/>
  <c r="BK1819"/>
  <c r="AX1819"/>
  <c r="AT1819"/>
  <c r="BK1817"/>
  <c r="AX1817"/>
  <c r="AT1817"/>
  <c r="BK1816"/>
  <c r="AX1816"/>
  <c r="AT1816"/>
  <c r="BK1814"/>
  <c r="AX1814"/>
  <c r="AT1814"/>
  <c r="BK1813"/>
  <c r="AX1813"/>
  <c r="AT1813"/>
  <c r="BK1811"/>
  <c r="AX1811"/>
  <c r="AT1811"/>
  <c r="BK1810"/>
  <c r="AX1810"/>
  <c r="AT1810"/>
  <c r="BK1804"/>
  <c r="AT1804"/>
  <c r="BK1803"/>
  <c r="AX1803"/>
  <c r="AT1803"/>
  <c r="BK1801"/>
  <c r="AX1801"/>
  <c r="AT1801"/>
  <c r="BK1799"/>
  <c r="AX1799"/>
  <c r="AT1799"/>
  <c r="BK1798"/>
  <c r="AX1798"/>
  <c r="AT1798"/>
  <c r="BK1794"/>
  <c r="AX1794"/>
  <c r="AT1794"/>
  <c r="BK1791"/>
  <c r="AX1791"/>
  <c r="AT1791"/>
  <c r="BK1788"/>
  <c r="AX1788"/>
  <c r="AT1788"/>
  <c r="BK1786"/>
  <c r="AX1786"/>
  <c r="AT1786"/>
  <c r="BK1782"/>
  <c r="AX1782"/>
  <c r="AT1782"/>
  <c r="BK1781"/>
  <c r="AX1781"/>
  <c r="AT1781"/>
  <c r="BK1780"/>
  <c r="AX1780"/>
  <c r="AT1780"/>
  <c r="BK1769"/>
  <c r="AX1769"/>
  <c r="AT1769"/>
  <c r="BK1768"/>
  <c r="AX1768"/>
  <c r="AT1768"/>
  <c r="BK1765"/>
  <c r="AX1765"/>
  <c r="AT1765"/>
  <c r="BK1763"/>
  <c r="AX1763"/>
  <c r="AT1763"/>
  <c r="BK1762"/>
  <c r="AX1762"/>
  <c r="AT1762"/>
  <c r="BK1758"/>
  <c r="AX1758"/>
  <c r="AT1758"/>
  <c r="BK1755"/>
  <c r="AX1755"/>
  <c r="AT1755"/>
  <c r="BK1754"/>
  <c r="AX1754"/>
  <c r="AT1754"/>
  <c r="BK1752"/>
  <c r="AX1752"/>
  <c r="AT1752"/>
  <c r="BK1751"/>
  <c r="AX1751"/>
  <c r="AT1751"/>
  <c r="BK1750"/>
  <c r="AX1750"/>
  <c r="AT1750"/>
  <c r="BK1745"/>
  <c r="AX1745"/>
  <c r="AT1745"/>
  <c r="BK1744"/>
  <c r="AX1744"/>
  <c r="AT1744"/>
  <c r="BK1743"/>
  <c r="AX1743"/>
  <c r="AT1743"/>
  <c r="BK1741"/>
  <c r="AX1741"/>
  <c r="AT1741"/>
  <c r="BK1736"/>
  <c r="AX1736"/>
  <c r="BK1731"/>
  <c r="AX1731"/>
  <c r="AT1731"/>
  <c r="BK1726"/>
  <c r="AX1726"/>
  <c r="AT1726"/>
  <c r="BK1720"/>
  <c r="AX1720"/>
  <c r="AT1720"/>
  <c r="BK1715"/>
  <c r="AX1715"/>
  <c r="AT1715"/>
  <c r="BK1713"/>
  <c r="AX1713"/>
  <c r="AT1713"/>
  <c r="BK1711"/>
  <c r="AX1711"/>
  <c r="AT1711"/>
  <c r="BK1694"/>
  <c r="AX1694"/>
  <c r="AT1694"/>
  <c r="BK66"/>
  <c r="AX66"/>
  <c r="AT66"/>
  <c r="BK1687"/>
  <c r="AX1687"/>
  <c r="AT1687"/>
  <c r="BK1681"/>
  <c r="AX1681"/>
  <c r="BK1680"/>
  <c r="AX1680"/>
  <c r="AT1680"/>
  <c r="BK1679"/>
  <c r="AX1679"/>
  <c r="AT1679"/>
  <c r="BK1675"/>
  <c r="AX1675"/>
  <c r="AT1675"/>
  <c r="BK1664"/>
  <c r="AX1664"/>
  <c r="AT1664"/>
  <c r="BK1661"/>
  <c r="AX1661"/>
  <c r="AT1661"/>
  <c r="BK74"/>
  <c r="AX74"/>
  <c r="AT74"/>
  <c r="BK1655"/>
  <c r="AX1655"/>
  <c r="AT1655"/>
  <c r="BK1653"/>
  <c r="AX1653"/>
  <c r="AT1653"/>
  <c r="BK1652"/>
  <c r="AX1652"/>
  <c r="AT1652"/>
  <c r="BK1649"/>
  <c r="AX1649"/>
  <c r="AT1649"/>
  <c r="BK1643"/>
  <c r="AX1643"/>
  <c r="AT1643"/>
  <c r="BK1642"/>
  <c r="AX1642"/>
  <c r="AT1642"/>
  <c r="BK1639"/>
  <c r="AX1639"/>
  <c r="AT1639"/>
  <c r="BK1638"/>
  <c r="AX1638"/>
  <c r="AT1638"/>
  <c r="BK1636"/>
  <c r="AX1636"/>
  <c r="AT1636"/>
  <c r="BK1630"/>
  <c r="AX1630"/>
  <c r="AT1630"/>
  <c r="BK1629"/>
  <c r="AX1629"/>
  <c r="AT1629"/>
  <c r="BK1628"/>
  <c r="AX1628"/>
  <c r="AT1628"/>
  <c r="BK1625"/>
  <c r="AX1625"/>
  <c r="AT1625"/>
  <c r="BK1624"/>
  <c r="AX1624"/>
  <c r="AT1624"/>
  <c r="BK1620"/>
  <c r="AX1620"/>
  <c r="AT1620"/>
  <c r="BK1614"/>
  <c r="AX1614"/>
  <c r="AT1614"/>
  <c r="BK1613"/>
  <c r="AX1613"/>
  <c r="AT1613"/>
  <c r="BK1610"/>
  <c r="AX1610"/>
  <c r="AT1610"/>
  <c r="BK1609"/>
  <c r="AX1609"/>
  <c r="AT1609"/>
  <c r="BK1606"/>
  <c r="AX1606"/>
  <c r="AT1606"/>
  <c r="BK1601"/>
  <c r="AX1601"/>
  <c r="AT1601"/>
  <c r="BK1594"/>
  <c r="AX1594"/>
  <c r="AT1594"/>
  <c r="BK1592"/>
  <c r="AX1592"/>
  <c r="BK1587"/>
  <c r="AX1587"/>
  <c r="AT1587"/>
  <c r="BK1583"/>
  <c r="AT1583"/>
  <c r="BK1579"/>
  <c r="AX1579"/>
  <c r="AT1579"/>
  <c r="BK1578"/>
  <c r="AX1578"/>
  <c r="AT1578"/>
  <c r="BK1576"/>
  <c r="AX1576"/>
  <c r="AT1576"/>
  <c r="BK70"/>
  <c r="AX70"/>
  <c r="AT70"/>
  <c r="BK1245"/>
  <c r="AX1245"/>
  <c r="AT1245"/>
  <c r="BK1242"/>
  <c r="AX1242"/>
  <c r="AT1242"/>
  <c r="BK1232"/>
  <c r="AX1232"/>
  <c r="AT1232"/>
  <c r="BK1230"/>
  <c r="AX1230"/>
  <c r="AT1230"/>
  <c r="BK1229"/>
  <c r="AX1229"/>
  <c r="AT1229"/>
  <c r="BK1226"/>
  <c r="AX1226"/>
  <c r="AT1226"/>
  <c r="BK1216"/>
  <c r="AX1216"/>
  <c r="AT1216"/>
  <c r="BK82"/>
  <c r="AX82"/>
  <c r="AT82"/>
  <c r="BK1209"/>
  <c r="AX1209"/>
  <c r="AT1209"/>
  <c r="BK1206"/>
  <c r="AX1206"/>
  <c r="AT1206"/>
  <c r="BK1204"/>
  <c r="AX1204"/>
  <c r="AT1204"/>
  <c r="BK1202"/>
  <c r="AX1202"/>
  <c r="AT1202"/>
  <c r="BK1201"/>
  <c r="AX1201"/>
  <c r="AT1201"/>
  <c r="BK72"/>
  <c r="AX72"/>
  <c r="AT72"/>
  <c r="BK1200"/>
  <c r="AX1200"/>
  <c r="AT1200"/>
  <c r="BK1199"/>
  <c r="AX1199"/>
  <c r="AT1199"/>
  <c r="BK1197"/>
  <c r="AX1197"/>
  <c r="AT1197"/>
  <c r="BK1196"/>
  <c r="AX1196"/>
  <c r="AT1196"/>
  <c r="BK1194"/>
  <c r="AX1194"/>
  <c r="AT1194"/>
  <c r="BK1193"/>
  <c r="AX1193"/>
  <c r="BK1191"/>
  <c r="AX1191"/>
  <c r="AT1191"/>
  <c r="BK1190"/>
  <c r="AX1190"/>
  <c r="AT1190"/>
  <c r="BK1189"/>
  <c r="AX1189"/>
  <c r="AT1189"/>
  <c r="BK1184"/>
  <c r="AX1184"/>
  <c r="AT1184"/>
  <c r="BK1179"/>
  <c r="AX1179"/>
  <c r="AT1179"/>
  <c r="BK1178"/>
  <c r="AX1178"/>
  <c r="AT1178"/>
  <c r="BK1177"/>
  <c r="AX1177"/>
  <c r="AT1177"/>
  <c r="BK1176"/>
  <c r="AX1176"/>
  <c r="BK1175"/>
  <c r="AX1175"/>
  <c r="AT1175"/>
  <c r="BK1172"/>
  <c r="AX1172"/>
  <c r="AT1172"/>
  <c r="BK1171"/>
  <c r="AX1171"/>
  <c r="AT1171"/>
  <c r="BK1169"/>
  <c r="AX1169"/>
  <c r="AT1169"/>
  <c r="BK1168"/>
  <c r="AX1168"/>
  <c r="AT1168"/>
  <c r="BK1167"/>
  <c r="AX1167"/>
  <c r="AT1167"/>
  <c r="BK1163"/>
  <c r="AX1163"/>
  <c r="AT1163"/>
  <c r="BK1160"/>
  <c r="AX1160"/>
  <c r="AT1160"/>
  <c r="BK1157"/>
  <c r="AX1157"/>
  <c r="AT1157"/>
  <c r="BK1156"/>
  <c r="AX1156"/>
  <c r="AT1156"/>
  <c r="BK1154"/>
  <c r="AX1154"/>
  <c r="AT1154"/>
  <c r="BK1153"/>
  <c r="AX1153"/>
  <c r="AT1153"/>
  <c r="BK1152"/>
  <c r="AX1152"/>
  <c r="AT1152"/>
  <c r="BK1151"/>
  <c r="AX1151"/>
  <c r="AT1151"/>
  <c r="BK1150"/>
  <c r="AX1150"/>
  <c r="AT1150"/>
  <c r="BK1149"/>
  <c r="AX1149"/>
  <c r="AT1149"/>
  <c r="BK1141"/>
  <c r="AX1141"/>
  <c r="AT1141"/>
  <c r="BK1140"/>
  <c r="AX1140"/>
  <c r="AT1140"/>
  <c r="BK73"/>
  <c r="AX73"/>
  <c r="AT73"/>
  <c r="BK1137"/>
  <c r="AX1137"/>
  <c r="AT1137"/>
  <c r="BK1135"/>
  <c r="AX1135"/>
  <c r="AT1135"/>
  <c r="BK1132"/>
  <c r="AT1132"/>
  <c r="BK1131"/>
  <c r="AX1131"/>
  <c r="AT1131"/>
  <c r="BK1129"/>
  <c r="AX1129"/>
  <c r="AT1129"/>
  <c r="BK1128"/>
  <c r="AX1128"/>
  <c r="AT1128"/>
  <c r="BK1126"/>
  <c r="AX1126"/>
  <c r="AT1126"/>
  <c r="BK1125"/>
  <c r="AX1125"/>
  <c r="AT1125"/>
  <c r="BK1113"/>
  <c r="AX1113"/>
  <c r="AT1113"/>
  <c r="BK1106"/>
  <c r="AX1106"/>
  <c r="AT1106"/>
  <c r="BK1105"/>
  <c r="AX1105"/>
  <c r="AT1105"/>
  <c r="BK1104"/>
  <c r="AX1104"/>
  <c r="AT1104"/>
  <c r="BK1101"/>
  <c r="AX1101"/>
  <c r="AT1101"/>
  <c r="BK1099"/>
  <c r="AX1099"/>
  <c r="AT1099"/>
  <c r="BK1098"/>
  <c r="AX1098"/>
  <c r="AT1098"/>
  <c r="BK1096"/>
  <c r="AX1096"/>
  <c r="AT1096"/>
  <c r="BK1094"/>
  <c r="AX1094"/>
  <c r="AT1094"/>
  <c r="BK1093"/>
  <c r="AX1093"/>
  <c r="AT1093"/>
  <c r="BK1092"/>
  <c r="AX1092"/>
  <c r="AT1092"/>
  <c r="BK1091"/>
  <c r="AX1091"/>
  <c r="AT1091"/>
  <c r="BK1088"/>
  <c r="AX1088"/>
  <c r="AT1088"/>
  <c r="BK1083"/>
  <c r="AX1083"/>
  <c r="AT1083"/>
  <c r="BK1080"/>
  <c r="AX1080"/>
  <c r="AT1080"/>
  <c r="BK1076"/>
  <c r="AX1076"/>
  <c r="AT1076"/>
  <c r="BK1074"/>
  <c r="AX1074"/>
  <c r="AT1074"/>
  <c r="BK1073"/>
  <c r="AX1073"/>
  <c r="AT1073"/>
  <c r="BK1070"/>
  <c r="AX1070"/>
  <c r="AT1070"/>
  <c r="BK1068"/>
  <c r="AX1068"/>
  <c r="AT1068"/>
  <c r="BK1066"/>
  <c r="AX1066"/>
  <c r="AT1066"/>
  <c r="BK1064"/>
  <c r="AX1064"/>
  <c r="AT1064"/>
  <c r="BK1063"/>
  <c r="AX1063"/>
  <c r="AT1063"/>
  <c r="BK1061"/>
  <c r="AX1061"/>
  <c r="AT1061"/>
  <c r="BK1059"/>
  <c r="AX1059"/>
  <c r="AT1059"/>
  <c r="BK1058"/>
  <c r="AX1058"/>
  <c r="AT1058"/>
  <c r="BK1057"/>
  <c r="AX1057"/>
  <c r="AT1057"/>
  <c r="BK1056"/>
  <c r="AX1056"/>
  <c r="AT1056"/>
  <c r="BK1049"/>
  <c r="AX1049"/>
  <c r="AT1049"/>
  <c r="BK1048"/>
  <c r="AX1048"/>
  <c r="AT1048"/>
  <c r="BK1044"/>
  <c r="AX1044"/>
  <c r="AT1044"/>
  <c r="BK1042"/>
  <c r="AX1042"/>
  <c r="AT1042"/>
  <c r="BK1041"/>
  <c r="AX1041"/>
  <c r="AT1041"/>
  <c r="BK1037"/>
  <c r="AX1037"/>
  <c r="AT1037"/>
  <c r="BK1031"/>
  <c r="AX1031"/>
  <c r="AT1031"/>
  <c r="BK1024"/>
  <c r="AX1024"/>
  <c r="AT1024"/>
  <c r="BK1022"/>
  <c r="AX1022"/>
  <c r="AT1022"/>
  <c r="BK1020"/>
  <c r="AX1020"/>
  <c r="AT1020"/>
  <c r="BK1017"/>
  <c r="AX1017"/>
  <c r="AT1017"/>
  <c r="BK1016"/>
  <c r="AT1016"/>
  <c r="BK71"/>
  <c r="AX71"/>
  <c r="AT71"/>
  <c r="BK1009"/>
  <c r="AX1009"/>
  <c r="AT1009"/>
  <c r="BK1007"/>
  <c r="AX1007"/>
  <c r="AT1007"/>
  <c r="BK1005"/>
  <c r="AX1005"/>
  <c r="AT1005"/>
  <c r="BK1003"/>
  <c r="AX1003"/>
  <c r="AT1003"/>
  <c r="BK1002"/>
  <c r="AX1002"/>
  <c r="AT1002"/>
  <c r="BK994"/>
  <c r="AX994"/>
  <c r="AT994"/>
  <c r="BK992"/>
  <c r="AX992"/>
  <c r="AT992"/>
  <c r="BK988"/>
  <c r="AX988"/>
  <c r="AT988"/>
  <c r="BK982"/>
  <c r="AX982"/>
  <c r="AT982"/>
  <c r="BK981"/>
  <c r="AX981"/>
  <c r="BK979"/>
  <c r="AX979"/>
  <c r="AT979"/>
  <c r="BK970"/>
  <c r="AX970"/>
  <c r="AT970"/>
  <c r="BK968"/>
  <c r="AX968"/>
  <c r="AT968"/>
  <c r="BK967"/>
  <c r="AX967"/>
  <c r="AT967"/>
  <c r="BK77"/>
  <c r="AX77"/>
  <c r="AT77"/>
  <c r="BK963"/>
  <c r="AX963"/>
  <c r="AT963"/>
  <c r="BK962"/>
  <c r="AX962"/>
  <c r="AT962"/>
  <c r="BK961"/>
  <c r="AX961"/>
  <c r="AT961"/>
  <c r="BK78"/>
  <c r="AX78"/>
  <c r="AT78"/>
  <c r="BK959"/>
  <c r="AX959"/>
  <c r="AT959"/>
  <c r="BK956"/>
  <c r="AX956"/>
  <c r="AT956"/>
  <c r="BK952"/>
  <c r="AX952"/>
  <c r="AT952"/>
  <c r="BK948"/>
  <c r="AX948"/>
  <c r="AT948"/>
  <c r="BK946"/>
  <c r="AX946"/>
  <c r="AT946"/>
  <c r="BK945"/>
  <c r="AX945"/>
  <c r="AT945"/>
  <c r="BK944"/>
  <c r="AX944"/>
  <c r="AT944"/>
  <c r="BK940"/>
  <c r="AX940"/>
  <c r="AT940"/>
  <c r="BK937"/>
  <c r="AX937"/>
  <c r="AT937"/>
  <c r="BK935"/>
  <c r="AX935"/>
  <c r="AT935"/>
  <c r="BK931"/>
  <c r="AX931"/>
  <c r="AT931"/>
  <c r="BK930"/>
  <c r="AX930"/>
  <c r="AT930"/>
  <c r="BK924"/>
  <c r="AX924"/>
  <c r="AT924"/>
  <c r="BK923"/>
  <c r="AX923"/>
  <c r="AT923"/>
  <c r="BK917"/>
  <c r="AX917"/>
  <c r="AT917"/>
  <c r="BK913"/>
  <c r="AX913"/>
  <c r="AT913"/>
  <c r="BK910"/>
  <c r="AT910"/>
  <c r="BK908"/>
  <c r="AX908"/>
  <c r="AT908"/>
  <c r="BK907"/>
  <c r="AX907"/>
  <c r="AT907"/>
  <c r="BK899"/>
  <c r="AX899"/>
  <c r="AT899"/>
  <c r="BK894"/>
  <c r="AX894"/>
  <c r="AT894"/>
  <c r="BK890"/>
  <c r="AX890"/>
  <c r="AT890"/>
  <c r="BK888"/>
  <c r="AX888"/>
  <c r="AT888"/>
  <c r="BK887"/>
  <c r="AX887"/>
  <c r="AT887"/>
  <c r="BK885"/>
  <c r="AX885"/>
  <c r="AT885"/>
  <c r="BK880"/>
  <c r="AX880"/>
  <c r="AT880"/>
  <c r="BK877"/>
  <c r="AX877"/>
  <c r="AT877"/>
  <c r="BK873"/>
  <c r="AX873"/>
  <c r="AT873"/>
  <c r="BK864"/>
  <c r="AX864"/>
  <c r="AT864"/>
  <c r="BK863"/>
  <c r="AX863"/>
  <c r="AT863"/>
  <c r="BK862"/>
  <c r="AX862"/>
  <c r="AT862"/>
  <c r="BK853"/>
  <c r="AX853"/>
  <c r="AT853"/>
  <c r="BK69"/>
  <c r="AX69"/>
  <c r="AT69"/>
  <c r="BK847"/>
  <c r="AX847"/>
  <c r="AT847"/>
  <c r="BK846"/>
  <c r="AX846"/>
  <c r="BK833"/>
  <c r="AX833"/>
  <c r="AT833"/>
  <c r="BK826"/>
  <c r="AX826"/>
  <c r="AT826"/>
  <c r="BK825"/>
  <c r="AX825"/>
  <c r="AT825"/>
  <c r="BK823"/>
  <c r="AX823"/>
  <c r="AT823"/>
  <c r="BK822"/>
  <c r="AX822"/>
  <c r="AT822"/>
  <c r="BK819"/>
  <c r="AX819"/>
  <c r="AT819"/>
  <c r="BK816"/>
  <c r="AT816"/>
  <c r="BK814"/>
  <c r="AX814"/>
  <c r="AT814"/>
  <c r="BK808"/>
  <c r="AX808"/>
  <c r="AT808"/>
  <c r="BK804"/>
  <c r="AX804"/>
  <c r="AT804"/>
  <c r="BK787"/>
  <c r="AX787"/>
  <c r="AT787"/>
  <c r="BK785"/>
  <c r="AX785"/>
  <c r="AT785"/>
  <c r="BK781"/>
  <c r="AT781"/>
  <c r="BK779"/>
  <c r="AX779"/>
  <c r="AT779"/>
  <c r="BK777"/>
  <c r="AX777"/>
  <c r="AT777"/>
  <c r="BK776"/>
  <c r="AX776"/>
  <c r="AT776"/>
  <c r="BK770"/>
  <c r="AX770"/>
  <c r="AT770"/>
  <c r="BK767"/>
  <c r="AX767"/>
  <c r="AT767"/>
  <c r="BK766"/>
  <c r="AX766"/>
  <c r="AT766"/>
  <c r="BK765"/>
  <c r="AX765"/>
  <c r="AT765"/>
  <c r="BK763"/>
  <c r="AX763"/>
  <c r="AT763"/>
  <c r="BK761"/>
  <c r="AX761"/>
  <c r="AT761"/>
  <c r="BK757"/>
  <c r="AT757"/>
  <c r="BK68"/>
  <c r="AX68"/>
  <c r="AT68"/>
  <c r="BK748"/>
  <c r="AX748"/>
  <c r="AT748"/>
  <c r="BK745"/>
  <c r="AX745"/>
  <c r="AT745"/>
  <c r="BK743"/>
  <c r="AX743"/>
  <c r="AT743"/>
  <c r="BK742"/>
  <c r="AX742"/>
  <c r="AT742"/>
  <c r="BK738"/>
  <c r="AX738"/>
  <c r="AT738"/>
  <c r="BK737"/>
  <c r="AX737"/>
  <c r="AT737"/>
  <c r="BK725"/>
  <c r="AX725"/>
  <c r="AT725"/>
  <c r="BK724"/>
  <c r="AX724"/>
  <c r="AT724"/>
  <c r="BK722"/>
  <c r="AX722"/>
  <c r="AT722"/>
  <c r="BK721"/>
  <c r="AX721"/>
  <c r="AT721"/>
  <c r="BK714"/>
  <c r="AX714"/>
  <c r="AT714"/>
  <c r="BK711"/>
  <c r="AX711"/>
  <c r="AT711"/>
  <c r="BK710"/>
  <c r="AX710"/>
  <c r="BK709"/>
  <c r="AX709"/>
  <c r="AT709"/>
  <c r="BK708"/>
  <c r="AX708"/>
  <c r="AT708"/>
  <c r="BK705"/>
  <c r="AX705"/>
  <c r="AT705"/>
  <c r="BK81"/>
  <c r="AX81"/>
  <c r="AT81"/>
  <c r="BK699"/>
  <c r="AX699"/>
  <c r="AT699"/>
  <c r="BK687"/>
  <c r="AX687"/>
  <c r="AT687"/>
  <c r="BK685"/>
  <c r="AX685"/>
  <c r="AT685"/>
  <c r="BK683"/>
  <c r="AX683"/>
  <c r="AT683"/>
  <c r="BK682"/>
  <c r="AX682"/>
  <c r="AT682"/>
  <c r="BK678"/>
  <c r="AX678"/>
  <c r="AT678"/>
  <c r="BK675"/>
  <c r="AX675"/>
  <c r="AT675"/>
  <c r="BK674"/>
  <c r="AX674"/>
  <c r="AT674"/>
  <c r="BK673"/>
  <c r="AX673"/>
  <c r="AT673"/>
  <c r="BK672"/>
  <c r="AX672"/>
  <c r="AT672"/>
  <c r="BK665"/>
  <c r="AX665"/>
  <c r="AT665"/>
  <c r="BK662"/>
  <c r="AX662"/>
  <c r="AT662"/>
  <c r="BK661"/>
  <c r="AX661"/>
  <c r="AT661"/>
  <c r="BK75"/>
  <c r="AX75"/>
  <c r="AT75"/>
  <c r="BK655"/>
  <c r="AX655"/>
  <c r="AT655"/>
  <c r="BK633"/>
  <c r="AX633"/>
  <c r="AT633"/>
  <c r="BK629"/>
  <c r="AX629"/>
  <c r="AT629"/>
  <c r="BK618"/>
  <c r="AX618"/>
  <c r="AT618"/>
  <c r="BK617"/>
  <c r="AX617"/>
  <c r="AT617"/>
  <c r="BK615"/>
  <c r="AX615"/>
  <c r="AT615"/>
  <c r="BK395"/>
  <c r="AX395"/>
  <c r="AT395"/>
  <c r="BK389"/>
  <c r="AT389"/>
  <c r="BK381"/>
  <c r="AX381"/>
  <c r="AT381"/>
  <c r="BK79"/>
  <c r="AX79"/>
  <c r="AT79"/>
  <c r="BK371"/>
  <c r="AX371"/>
  <c r="AT371"/>
  <c r="BK365"/>
  <c r="AX365"/>
  <c r="BK363"/>
  <c r="AX363"/>
  <c r="AT363"/>
  <c r="BK362"/>
  <c r="AT362"/>
  <c r="BK359"/>
  <c r="AX359"/>
  <c r="AT359"/>
  <c r="BK357"/>
  <c r="AX357"/>
  <c r="AT357"/>
  <c r="BK356"/>
  <c r="AX356"/>
  <c r="AT356"/>
  <c r="BK355"/>
  <c r="AX355"/>
  <c r="AT355"/>
  <c r="BK352"/>
  <c r="AX352"/>
  <c r="AT352"/>
  <c r="BK500"/>
  <c r="AX500"/>
  <c r="AT500"/>
  <c r="BK350"/>
  <c r="AX350"/>
  <c r="AT350"/>
  <c r="BK346"/>
  <c r="AT346"/>
  <c r="BK338"/>
  <c r="AX338"/>
  <c r="AT338"/>
  <c r="BK337"/>
  <c r="AX337"/>
  <c r="AT337"/>
  <c r="BK335"/>
  <c r="AX335"/>
  <c r="AT335"/>
  <c r="BK329"/>
  <c r="AX329"/>
  <c r="AT329"/>
  <c r="BK327"/>
  <c r="AX327"/>
  <c r="AT327"/>
  <c r="BK326"/>
  <c r="AX326"/>
  <c r="AT326"/>
  <c r="BK324"/>
  <c r="AX324"/>
  <c r="AT324"/>
  <c r="BK323"/>
  <c r="AX323"/>
  <c r="AT323"/>
  <c r="BK321"/>
  <c r="AX321"/>
  <c r="AT321"/>
  <c r="BK314"/>
  <c r="AX314"/>
  <c r="AT314"/>
  <c r="BK310"/>
  <c r="AX310"/>
  <c r="AT310"/>
  <c r="BK309"/>
  <c r="AX309"/>
  <c r="AT309"/>
  <c r="BK452"/>
  <c r="AX452"/>
  <c r="AT452"/>
  <c r="BK305"/>
  <c r="AX305"/>
  <c r="AT305"/>
  <c r="BK303"/>
  <c r="AX303"/>
  <c r="AT303"/>
  <c r="BK529"/>
  <c r="AX529"/>
  <c r="AT529"/>
  <c r="BK295"/>
  <c r="AX295"/>
  <c r="AT295"/>
  <c r="BK291"/>
  <c r="AX291"/>
  <c r="AT291"/>
  <c r="BK288"/>
  <c r="AX288"/>
  <c r="AT288"/>
  <c r="BK287"/>
  <c r="AX287"/>
  <c r="AT287"/>
  <c r="BK286"/>
  <c r="AX286"/>
  <c r="AT286"/>
  <c r="BK285"/>
  <c r="AX285"/>
  <c r="AT285"/>
  <c r="BK283"/>
  <c r="AX283"/>
  <c r="AT283"/>
  <c r="BK277"/>
  <c r="AX277"/>
  <c r="AT277"/>
  <c r="BK512"/>
  <c r="AX512"/>
  <c r="AT512"/>
  <c r="BK272"/>
  <c r="AX272"/>
  <c r="AT272"/>
  <c r="BK271"/>
  <c r="AX271"/>
  <c r="AT271"/>
  <c r="BK270"/>
  <c r="AX270"/>
  <c r="AT270"/>
  <c r="BK268"/>
  <c r="AX268"/>
  <c r="AT268"/>
  <c r="BK266"/>
  <c r="AX266"/>
  <c r="AT266"/>
  <c r="BK265"/>
  <c r="AX265"/>
  <c r="AT265"/>
  <c r="BK264"/>
  <c r="AX264"/>
  <c r="AT264"/>
  <c r="BK262"/>
  <c r="AX262"/>
  <c r="AT262"/>
  <c r="BK261"/>
  <c r="AX261"/>
  <c r="AT261"/>
  <c r="BK255"/>
  <c r="AT255"/>
  <c r="BK252"/>
  <c r="AX252"/>
  <c r="AT252"/>
  <c r="BK248"/>
  <c r="AX248"/>
  <c r="AT248"/>
  <c r="BK247"/>
  <c r="AX247"/>
  <c r="AT247"/>
  <c r="BK246"/>
  <c r="AT246"/>
  <c r="BK245"/>
  <c r="AX245"/>
  <c r="AT245"/>
  <c r="BK456"/>
  <c r="AX456"/>
  <c r="AT456"/>
  <c r="BK242"/>
  <c r="AX242"/>
  <c r="AT242"/>
  <c r="BK239"/>
  <c r="AX239"/>
  <c r="AT239"/>
  <c r="BK237"/>
  <c r="AX237"/>
  <c r="AT237"/>
  <c r="BK234"/>
  <c r="AX234"/>
  <c r="AT234"/>
  <c r="BK233"/>
  <c r="AX233"/>
  <c r="AT233"/>
  <c r="BK231"/>
  <c r="AX231"/>
  <c r="AT231"/>
  <c r="BK229"/>
  <c r="AX229"/>
  <c r="AT229"/>
  <c r="BK227"/>
  <c r="AX227"/>
  <c r="AT227"/>
  <c r="BK226"/>
  <c r="AX226"/>
  <c r="AT226"/>
  <c r="BK225"/>
  <c r="AX225"/>
  <c r="AT225"/>
  <c r="BK224"/>
  <c r="AX224"/>
  <c r="AT224"/>
  <c r="BK223"/>
  <c r="AX223"/>
  <c r="AT223"/>
  <c r="BK221"/>
  <c r="AX221"/>
  <c r="AT221"/>
  <c r="BK220"/>
  <c r="AX220"/>
  <c r="AT220"/>
  <c r="BK217"/>
  <c r="AX217"/>
  <c r="AT217"/>
  <c r="BK215"/>
  <c r="AX215"/>
  <c r="AT215"/>
  <c r="BK207"/>
  <c r="AX207"/>
  <c r="AT207"/>
  <c r="BK202"/>
  <c r="AX202"/>
  <c r="AT202"/>
  <c r="BK201"/>
  <c r="AX201"/>
  <c r="AT201"/>
  <c r="BK199"/>
  <c r="AX199"/>
  <c r="AT199"/>
  <c r="BK198"/>
  <c r="AX198"/>
  <c r="AT198"/>
  <c r="BK197"/>
  <c r="AX197"/>
  <c r="AT197"/>
  <c r="BK196"/>
  <c r="AX196"/>
  <c r="AT196"/>
  <c r="BK186"/>
  <c r="AX186"/>
  <c r="AT186"/>
  <c r="BK185"/>
  <c r="AX185"/>
  <c r="AT185"/>
  <c r="BK183"/>
  <c r="AX183"/>
  <c r="AT183"/>
  <c r="BK178"/>
  <c r="AX178"/>
  <c r="AT178"/>
  <c r="BK174"/>
  <c r="AX174"/>
  <c r="AT174"/>
  <c r="BK173"/>
  <c r="AX173"/>
  <c r="AT173"/>
  <c r="BK172"/>
  <c r="AX172"/>
  <c r="AT172"/>
  <c r="BK171"/>
  <c r="AX171"/>
  <c r="AT171"/>
  <c r="BK168"/>
  <c r="AX168"/>
  <c r="AT168"/>
  <c r="BK167"/>
  <c r="AX167"/>
  <c r="AT167"/>
  <c r="BK166"/>
  <c r="AX166"/>
  <c r="AT166"/>
  <c r="BK164"/>
  <c r="AX164"/>
  <c r="AT164"/>
  <c r="BK163"/>
  <c r="AX163"/>
  <c r="AT163"/>
  <c r="BK162"/>
  <c r="AX162"/>
  <c r="AT162"/>
  <c r="BK160"/>
  <c r="AX160"/>
  <c r="AT160"/>
  <c r="BK159"/>
  <c r="AX159"/>
  <c r="AT159"/>
  <c r="BK158"/>
  <c r="AX158"/>
  <c r="AT158"/>
  <c r="BK155"/>
  <c r="AX155"/>
  <c r="AT155"/>
  <c r="BK154"/>
  <c r="AX154"/>
  <c r="AT154"/>
  <c r="BK147"/>
  <c r="AX147"/>
  <c r="AT147"/>
  <c r="BK142"/>
  <c r="AX142"/>
  <c r="AT142"/>
  <c r="BK139"/>
  <c r="AX139"/>
  <c r="AT139"/>
  <c r="BK138"/>
  <c r="AX138"/>
  <c r="AT138"/>
  <c r="BK624"/>
  <c r="AX624"/>
  <c r="AT624"/>
  <c r="BK136"/>
  <c r="AX136"/>
  <c r="AT136"/>
  <c r="BK134"/>
  <c r="AX134"/>
  <c r="AT134"/>
  <c r="BK133"/>
  <c r="AX133"/>
  <c r="AT133"/>
  <c r="BK132"/>
  <c r="AX132"/>
  <c r="AT132"/>
  <c r="BK129"/>
  <c r="AX129"/>
  <c r="AT129"/>
  <c r="BK127"/>
  <c r="AX127"/>
  <c r="AT127"/>
  <c r="BK126"/>
  <c r="AX126"/>
  <c r="AT126"/>
  <c r="BK125"/>
  <c r="AX125"/>
  <c r="AT125"/>
  <c r="BK122"/>
  <c r="AX122"/>
  <c r="AT122"/>
  <c r="BK121"/>
  <c r="AX121"/>
  <c r="AT121"/>
  <c r="BK120"/>
  <c r="AX120"/>
  <c r="AT120"/>
  <c r="BK119"/>
  <c r="AX119"/>
  <c r="AT119"/>
  <c r="BK118"/>
  <c r="AX118"/>
  <c r="AT118"/>
  <c r="BK117"/>
  <c r="AX117"/>
  <c r="AT117"/>
  <c r="BK111"/>
  <c r="AX111"/>
  <c r="AT111"/>
  <c r="BK106"/>
  <c r="AX106"/>
  <c r="AT106"/>
  <c r="BK103"/>
  <c r="AX103"/>
  <c r="AT103"/>
  <c r="BK102"/>
  <c r="AX102"/>
  <c r="AT102"/>
  <c r="BK97"/>
  <c r="AX97"/>
  <c r="AT97"/>
  <c r="BK95"/>
  <c r="AX95"/>
  <c r="AT95"/>
  <c r="BK94"/>
  <c r="AX94"/>
  <c r="AT94"/>
  <c r="BK93"/>
  <c r="AX93"/>
  <c r="AT93"/>
  <c r="BK491"/>
  <c r="AX491"/>
  <c r="AT491"/>
  <c r="BK91"/>
  <c r="AX91"/>
  <c r="AT91"/>
  <c r="BK87"/>
  <c r="AX87"/>
  <c r="AT87"/>
  <c r="BK86"/>
  <c r="AX86"/>
  <c r="AT86"/>
  <c r="BK85"/>
  <c r="AX85"/>
  <c r="AT85"/>
  <c r="BK84"/>
  <c r="AX84"/>
  <c r="AT84"/>
  <c r="BK605"/>
  <c r="AX605"/>
  <c r="AT605"/>
  <c r="BK611"/>
  <c r="AX611"/>
  <c r="AT611"/>
  <c r="BK426"/>
  <c r="AX426"/>
  <c r="AT426"/>
  <c r="BK463"/>
  <c r="AX463"/>
  <c r="AT463"/>
  <c r="BK580"/>
  <c r="AX580"/>
  <c r="AT580"/>
  <c r="BK623"/>
  <c r="AX623"/>
  <c r="AT623"/>
  <c r="BK530"/>
  <c r="AX530"/>
  <c r="AT530"/>
  <c r="BK492"/>
  <c r="AX492"/>
  <c r="AT492"/>
  <c r="BK65"/>
  <c r="AX65"/>
  <c r="AT65"/>
  <c r="BK58"/>
  <c r="AX58"/>
  <c r="AT58"/>
  <c r="BK551"/>
  <c r="AX551"/>
  <c r="AT551"/>
  <c r="BK409"/>
  <c r="AX409"/>
  <c r="AT409"/>
  <c r="BK64"/>
  <c r="AX64"/>
  <c r="AT64"/>
  <c r="BK59"/>
  <c r="AX59"/>
  <c r="AT59"/>
  <c r="BK56"/>
  <c r="AX56"/>
  <c r="AT56"/>
  <c r="BK57"/>
  <c r="AX57"/>
  <c r="AT57"/>
  <c r="BK466"/>
  <c r="AX466"/>
  <c r="AT466"/>
  <c r="BK571"/>
  <c r="AX571"/>
  <c r="AT571"/>
  <c r="BK570"/>
  <c r="AX570"/>
  <c r="AT570"/>
  <c r="BK62"/>
  <c r="AX62"/>
  <c r="AT62"/>
  <c r="BK61"/>
  <c r="AX61"/>
  <c r="AT61"/>
  <c r="BK458"/>
  <c r="AX458"/>
  <c r="AT458"/>
  <c r="BK63"/>
  <c r="AX63"/>
  <c r="AT63"/>
  <c r="BK567"/>
  <c r="AX567"/>
  <c r="BK407"/>
  <c r="AX407"/>
  <c r="AT407"/>
  <c r="AX440"/>
  <c r="AT440"/>
  <c r="BK550"/>
  <c r="AX550"/>
  <c r="AT550"/>
  <c r="BK60"/>
  <c r="AX60"/>
  <c r="AT60"/>
  <c r="BK1393"/>
  <c r="AX1393"/>
  <c r="BK410"/>
  <c r="AX410"/>
  <c r="AT410"/>
  <c r="BK566"/>
  <c r="AX566"/>
  <c r="AT566"/>
  <c r="BK534"/>
  <c r="AX534"/>
  <c r="AT534"/>
  <c r="BK479"/>
  <c r="AX479"/>
  <c r="AT479"/>
  <c r="BK507"/>
  <c r="AX507"/>
  <c r="AT507"/>
  <c r="BK596"/>
  <c r="AX596"/>
  <c r="AT596"/>
  <c r="BK537"/>
  <c r="AX537"/>
  <c r="AT537"/>
  <c r="BK594"/>
  <c r="AX594"/>
  <c r="AT594"/>
  <c r="BK528"/>
  <c r="AX528"/>
  <c r="AT528"/>
  <c r="BK435"/>
  <c r="AX435"/>
  <c r="AT435"/>
  <c r="BK548"/>
  <c r="AX548"/>
  <c r="AT548"/>
  <c r="BK517"/>
  <c r="AX517"/>
  <c r="AT517"/>
  <c r="BK1387"/>
  <c r="AX1387"/>
  <c r="AT1387"/>
  <c r="BK499"/>
  <c r="AX499"/>
  <c r="AT499"/>
  <c r="BK498"/>
  <c r="AX498"/>
  <c r="AT498"/>
  <c r="BK2165"/>
  <c r="AX2165"/>
  <c r="BK445"/>
  <c r="AX445"/>
  <c r="AT445"/>
  <c r="BK586"/>
  <c r="AX586"/>
  <c r="AT586"/>
  <c r="BK494"/>
  <c r="AX494"/>
  <c r="AT494"/>
  <c r="BK437"/>
  <c r="AX437"/>
  <c r="AT437"/>
  <c r="BK447"/>
  <c r="AX447"/>
  <c r="AT447"/>
  <c r="BK513"/>
  <c r="AX513"/>
  <c r="AT513"/>
  <c r="BK593"/>
  <c r="AX593"/>
  <c r="AT593"/>
  <c r="BK592"/>
  <c r="AX592"/>
  <c r="AT592"/>
  <c r="BK547"/>
  <c r="AX547"/>
  <c r="AT547"/>
  <c r="BK533"/>
  <c r="AX533"/>
  <c r="AT533"/>
  <c r="BK562"/>
  <c r="AX562"/>
  <c r="AT562"/>
  <c r="BK433"/>
  <c r="AX433"/>
  <c r="AT433"/>
  <c r="BK563"/>
  <c r="AX563"/>
  <c r="AT563"/>
  <c r="BK544"/>
  <c r="AX544"/>
  <c r="AT544"/>
  <c r="BK477"/>
  <c r="AX477"/>
  <c r="AT477"/>
  <c r="BK471"/>
  <c r="AX471"/>
  <c r="AT471"/>
  <c r="BK460"/>
  <c r="AX460"/>
  <c r="AT460"/>
  <c r="BK525"/>
  <c r="AX525"/>
  <c r="AT525"/>
  <c r="BK1383"/>
  <c r="AX1383"/>
  <c r="AT1383"/>
  <c r="BK467"/>
  <c r="AX467"/>
  <c r="AT467"/>
  <c r="BK399"/>
  <c r="AT399"/>
  <c r="BK442"/>
  <c r="AX442"/>
  <c r="AT442"/>
  <c r="BK422"/>
  <c r="AX422"/>
  <c r="AT422"/>
  <c r="BK476"/>
  <c r="AX476"/>
  <c r="AT476"/>
  <c r="BK1269"/>
  <c r="AX1269"/>
  <c r="AT1269"/>
  <c r="BK565"/>
  <c r="AX565"/>
  <c r="AT565"/>
  <c r="BK506"/>
  <c r="AX506"/>
  <c r="AT506"/>
  <c r="BK473"/>
  <c r="AX473"/>
  <c r="AT473"/>
  <c r="BK448"/>
  <c r="AX448"/>
  <c r="AT448"/>
  <c r="BK555"/>
  <c r="AX555"/>
  <c r="AT555"/>
  <c r="BK527"/>
  <c r="AX527"/>
  <c r="AT527"/>
  <c r="BK472"/>
  <c r="AX472"/>
  <c r="AT472"/>
  <c r="BK612"/>
  <c r="AX612"/>
  <c r="AT612"/>
  <c r="BK870"/>
  <c r="AX870"/>
  <c r="AT870"/>
  <c r="BK1267"/>
  <c r="AX1267"/>
  <c r="AT1267"/>
  <c r="BK420"/>
  <c r="AX420"/>
  <c r="AT420"/>
  <c r="BK429"/>
  <c r="AX429"/>
  <c r="AT429"/>
  <c r="BK304"/>
  <c r="AX304"/>
  <c r="AT304"/>
  <c r="BK465"/>
  <c r="AX465"/>
  <c r="AT465"/>
  <c r="BK400"/>
  <c r="AX400"/>
  <c r="AT400"/>
  <c r="BK625"/>
  <c r="AX625"/>
  <c r="AT625"/>
  <c r="BK1519"/>
  <c r="AX1519"/>
  <c r="AT1519"/>
  <c r="BK470"/>
  <c r="AX470"/>
  <c r="AT470"/>
  <c r="BK1749"/>
  <c r="AX1749"/>
  <c r="AT1749"/>
  <c r="BK578"/>
  <c r="AX578"/>
  <c r="AT578"/>
  <c r="BK590"/>
  <c r="AX590"/>
  <c r="AT590"/>
  <c r="BK619"/>
  <c r="AX619"/>
  <c r="AT619"/>
  <c r="BK627"/>
  <c r="AX627"/>
  <c r="AT627"/>
  <c r="BK622"/>
  <c r="AX622"/>
  <c r="AT622"/>
  <c r="BK628"/>
  <c r="AX628"/>
  <c r="AT628"/>
  <c r="BK621"/>
  <c r="AX621"/>
  <c r="AT621"/>
  <c r="BK478"/>
  <c r="AX478"/>
  <c r="AT478"/>
  <c r="BK576"/>
  <c r="AX576"/>
  <c r="AT576"/>
  <c r="BK609"/>
  <c r="AX609"/>
  <c r="AT609"/>
  <c r="BK575"/>
  <c r="AX575"/>
  <c r="AT575"/>
  <c r="BK591"/>
  <c r="AX591"/>
  <c r="AT591"/>
  <c r="BK518"/>
  <c r="AX518"/>
  <c r="AT518"/>
  <c r="BK1491"/>
  <c r="AX1491"/>
  <c r="AT1491"/>
  <c r="BK54"/>
  <c r="AX54"/>
  <c r="AT54"/>
  <c r="BK520"/>
  <c r="AX520"/>
  <c r="AT520"/>
  <c r="BK44"/>
  <c r="AX44"/>
  <c r="AT44"/>
  <c r="BK600"/>
  <c r="AX600"/>
  <c r="AT600"/>
  <c r="BK430"/>
  <c r="AX430"/>
  <c r="AT430"/>
  <c r="BK514"/>
  <c r="AX514"/>
  <c r="AT514"/>
  <c r="BK48"/>
  <c r="AX48"/>
  <c r="AT48"/>
  <c r="BK46"/>
  <c r="AX46"/>
  <c r="AT46"/>
  <c r="BK47"/>
  <c r="AX47"/>
  <c r="AT47"/>
  <c r="BK489"/>
  <c r="AX489"/>
  <c r="AT489"/>
  <c r="BK42"/>
  <c r="AX42"/>
  <c r="AT42"/>
  <c r="BK41"/>
  <c r="AX41"/>
  <c r="AT41"/>
  <c r="BK40"/>
  <c r="AX40"/>
  <c r="AT40"/>
  <c r="BK408"/>
  <c r="AX408"/>
  <c r="AT408"/>
  <c r="BK523"/>
  <c r="AX523"/>
  <c r="AT523"/>
  <c r="BK50"/>
  <c r="AX50"/>
  <c r="AT50"/>
  <c r="BK601"/>
  <c r="AT601"/>
  <c r="BK459"/>
  <c r="AX459"/>
  <c r="AT459"/>
  <c r="BK522"/>
  <c r="AX522"/>
  <c r="AT522"/>
  <c r="BK43"/>
  <c r="AX43"/>
  <c r="AT43"/>
  <c r="BK541"/>
  <c r="AX541"/>
  <c r="AT541"/>
  <c r="BK496"/>
  <c r="AX496"/>
  <c r="AT496"/>
  <c r="BK598"/>
  <c r="AX598"/>
  <c r="AT598"/>
  <c r="BK434"/>
  <c r="AX434"/>
  <c r="AT434"/>
  <c r="BK599"/>
  <c r="AX599"/>
  <c r="AT599"/>
  <c r="BK51"/>
  <c r="AX51"/>
  <c r="AT51"/>
  <c r="BK557"/>
  <c r="AT557"/>
  <c r="BK1370"/>
  <c r="AX1370"/>
  <c r="AT1370"/>
  <c r="BK1335"/>
  <c r="AX1335"/>
  <c r="BK531"/>
  <c r="AX531"/>
  <c r="AT531"/>
  <c r="BK38"/>
  <c r="AT38"/>
  <c r="BK585"/>
  <c r="AX585"/>
  <c r="AT585"/>
  <c r="BK568"/>
  <c r="AX568"/>
  <c r="AT568"/>
  <c r="BK39"/>
  <c r="AX39"/>
  <c r="AT39"/>
  <c r="BK524"/>
  <c r="AX524"/>
  <c r="AT524"/>
  <c r="BK535"/>
  <c r="AX535"/>
  <c r="AT535"/>
  <c r="BK455"/>
  <c r="AX455"/>
  <c r="AT455"/>
  <c r="BK413"/>
  <c r="AX413"/>
  <c r="AT413"/>
  <c r="BK595"/>
  <c r="AX595"/>
  <c r="AT595"/>
  <c r="BK52"/>
  <c r="AX52"/>
  <c r="AT52"/>
  <c r="BK37"/>
  <c r="AX37"/>
  <c r="AT37"/>
  <c r="BK526"/>
  <c r="AX526"/>
  <c r="AT526"/>
  <c r="BK540"/>
  <c r="AX540"/>
  <c r="AT540"/>
  <c r="BK449"/>
  <c r="AX449"/>
  <c r="AT449"/>
  <c r="BK53"/>
  <c r="AX53"/>
  <c r="AT53"/>
  <c r="BK1333"/>
  <c r="AX1333"/>
  <c r="AT1333"/>
  <c r="BK425"/>
  <c r="AX425"/>
  <c r="AT425"/>
  <c r="BK417"/>
  <c r="AX417"/>
  <c r="AT417"/>
  <c r="BK55"/>
  <c r="AX55"/>
  <c r="AT55"/>
  <c r="BK606"/>
  <c r="AX606"/>
  <c r="AT606"/>
  <c r="BK549"/>
  <c r="AX549"/>
  <c r="AT549"/>
  <c r="BK532"/>
  <c r="AX532"/>
  <c r="AT532"/>
  <c r="BK45"/>
  <c r="AX45"/>
  <c r="AT45"/>
  <c r="BK35"/>
  <c r="AX35"/>
  <c r="AT35"/>
  <c r="BK49"/>
  <c r="AT49"/>
  <c r="BK516"/>
  <c r="AX516"/>
  <c r="AT516"/>
  <c r="BK36"/>
  <c r="AX36"/>
  <c r="AT36"/>
  <c r="BK610"/>
  <c r="AX610"/>
  <c r="AT610"/>
  <c r="BK483"/>
  <c r="AX483"/>
  <c r="AT483"/>
  <c r="BK584"/>
  <c r="AX584"/>
  <c r="AT584"/>
  <c r="BK561"/>
  <c r="AX561"/>
  <c r="AT561"/>
  <c r="BK34"/>
  <c r="AX34"/>
  <c r="AT34"/>
  <c r="BK1322"/>
  <c r="AX1322"/>
  <c r="AT1322"/>
  <c r="BK503"/>
  <c r="AX503"/>
  <c r="AT503"/>
  <c r="BK438"/>
  <c r="AX438"/>
  <c r="AT438"/>
  <c r="BK29"/>
  <c r="AX29"/>
  <c r="AT29"/>
  <c r="BK32"/>
  <c r="AX32"/>
  <c r="AT32"/>
  <c r="BK30"/>
  <c r="AX30"/>
  <c r="AT30"/>
  <c r="BK572"/>
  <c r="AX572"/>
  <c r="AT572"/>
  <c r="BK31"/>
  <c r="AX31"/>
  <c r="AT31"/>
  <c r="BK457"/>
  <c r="AX457"/>
  <c r="AT457"/>
  <c r="BK587"/>
  <c r="AX587"/>
  <c r="AT587"/>
  <c r="BK33"/>
  <c r="AX33"/>
  <c r="AT33"/>
  <c r="BK560"/>
  <c r="AX560"/>
  <c r="AT560"/>
  <c r="BK508"/>
  <c r="AT508"/>
  <c r="BK480"/>
  <c r="AX480"/>
  <c r="AT480"/>
  <c r="BK1650"/>
  <c r="AX1650"/>
  <c r="AT1650"/>
  <c r="BK574"/>
  <c r="AX574"/>
  <c r="AT574"/>
  <c r="BK28"/>
  <c r="AX28"/>
  <c r="AT28"/>
  <c r="BK558"/>
  <c r="AX558"/>
  <c r="AT558"/>
  <c r="BK441"/>
  <c r="AX441"/>
  <c r="AT441"/>
  <c r="BK27"/>
  <c r="AX27"/>
  <c r="AT27"/>
  <c r="BK25"/>
  <c r="AX25"/>
  <c r="AT25"/>
  <c r="BK26"/>
  <c r="AX26"/>
  <c r="AT26"/>
  <c r="BK21"/>
  <c r="AX21"/>
  <c r="AT21"/>
  <c r="BK474"/>
  <c r="AX474"/>
  <c r="AT474"/>
  <c r="BK10"/>
  <c r="AX10"/>
  <c r="AT10"/>
  <c r="BK22"/>
  <c r="AX22"/>
  <c r="AT22"/>
  <c r="BK461"/>
  <c r="AX461"/>
  <c r="AT461"/>
  <c r="BK564"/>
  <c r="AX564"/>
  <c r="AT564"/>
  <c r="BK14"/>
  <c r="AX14"/>
  <c r="AT14"/>
  <c r="BK424"/>
  <c r="AT424"/>
  <c r="BK423"/>
  <c r="AX423"/>
  <c r="AT423"/>
  <c r="BK9"/>
  <c r="AX9"/>
  <c r="AT9"/>
  <c r="BK418"/>
  <c r="AX418"/>
  <c r="AT418"/>
  <c r="BK569"/>
  <c r="AX569"/>
  <c r="AT569"/>
  <c r="BK405"/>
  <c r="AX405"/>
  <c r="AT405"/>
  <c r="BK19"/>
  <c r="AX19"/>
  <c r="AT19"/>
  <c r="BK403"/>
  <c r="AX403"/>
  <c r="AT403"/>
  <c r="BK536"/>
  <c r="AX536"/>
  <c r="AT536"/>
  <c r="BK554"/>
  <c r="AX554"/>
  <c r="AT554"/>
  <c r="BK24"/>
  <c r="AX24"/>
  <c r="AT24"/>
  <c r="BK428"/>
  <c r="AT428"/>
  <c r="BK16"/>
  <c r="AX16"/>
  <c r="AT16"/>
  <c r="BK484"/>
  <c r="AX484"/>
  <c r="AT484"/>
  <c r="BK559"/>
  <c r="AX559"/>
  <c r="AT559"/>
  <c r="BK481"/>
  <c r="AX481"/>
  <c r="AT481"/>
  <c r="BK406"/>
  <c r="AX406"/>
  <c r="AT406"/>
  <c r="BK431"/>
  <c r="AX431"/>
  <c r="AT431"/>
  <c r="BK462"/>
  <c r="AX462"/>
  <c r="AT462"/>
  <c r="BK2157"/>
  <c r="AX2157"/>
  <c r="AT2157"/>
  <c r="BK2151"/>
  <c r="AX2151"/>
  <c r="AT2151"/>
  <c r="BK2150"/>
  <c r="AX2150"/>
  <c r="BK13"/>
  <c r="AX13"/>
  <c r="AT13"/>
  <c r="BK2146"/>
  <c r="AX2146"/>
  <c r="AT2146"/>
  <c r="BK2143"/>
  <c r="AX2143"/>
  <c r="AT2143"/>
  <c r="BK2140"/>
  <c r="AX2140"/>
  <c r="BK2138"/>
  <c r="AX2138"/>
  <c r="AT2138"/>
  <c r="BK2137"/>
  <c r="AX2137"/>
  <c r="AT2137"/>
  <c r="BK2136"/>
  <c r="AX2136"/>
  <c r="AT2136"/>
  <c r="BK2128"/>
  <c r="AX2128"/>
  <c r="AT2128"/>
  <c r="BK2125"/>
  <c r="AX2125"/>
  <c r="AT2125"/>
  <c r="BK2122"/>
  <c r="AX2122"/>
  <c r="AT2122"/>
  <c r="BK2121"/>
  <c r="AX2121"/>
  <c r="AT2121"/>
  <c r="BK2119"/>
  <c r="AX2119"/>
  <c r="AT2119"/>
  <c r="BK2118"/>
  <c r="AX2118"/>
  <c r="BK2115"/>
  <c r="AX2115"/>
  <c r="AT2115"/>
  <c r="BK2114"/>
  <c r="AX2114"/>
  <c r="AT2114"/>
  <c r="BK2113"/>
  <c r="AX2113"/>
  <c r="BK2111"/>
  <c r="AX2111"/>
  <c r="AT2111"/>
  <c r="BK2110"/>
  <c r="AX2110"/>
  <c r="AT2110"/>
  <c r="BK2108"/>
  <c r="AX2108"/>
  <c r="AT2108"/>
  <c r="BK2106"/>
  <c r="AX2106"/>
  <c r="AT2106"/>
  <c r="BK2104"/>
  <c r="AX2104"/>
  <c r="AT2104"/>
  <c r="BK2103"/>
  <c r="AX2103"/>
  <c r="AT2103"/>
  <c r="BK2101"/>
  <c r="AX2101"/>
  <c r="AT2101"/>
  <c r="BK1318"/>
  <c r="AX1318"/>
  <c r="AT1318"/>
  <c r="BK2091"/>
  <c r="AX2091"/>
  <c r="AT2091"/>
  <c r="BK2090"/>
  <c r="AX2090"/>
  <c r="AT2090"/>
  <c r="BK2086"/>
  <c r="AX2086"/>
  <c r="AT2086"/>
  <c r="BK2084"/>
  <c r="AX2084"/>
  <c r="AT2084"/>
  <c r="BK2083"/>
  <c r="AX2083"/>
  <c r="AT2083"/>
  <c r="BK2082"/>
  <c r="AX2082"/>
  <c r="AT2082"/>
  <c r="BK2079"/>
  <c r="AX2079"/>
  <c r="AT2079"/>
  <c r="BK2075"/>
  <c r="AX2075"/>
  <c r="AT2075"/>
  <c r="BK2065"/>
  <c r="AX2065"/>
  <c r="AT2065"/>
  <c r="BK2060"/>
  <c r="AX2060"/>
  <c r="AT2060"/>
  <c r="BK2057"/>
  <c r="AX2057"/>
  <c r="AT2057"/>
  <c r="BK2056"/>
  <c r="AX2056"/>
  <c r="AT2056"/>
  <c r="BK2053"/>
  <c r="AX2053"/>
  <c r="AT2053"/>
  <c r="BK2050"/>
  <c r="AX2050"/>
  <c r="AT2050"/>
  <c r="BK2049"/>
  <c r="AX2049"/>
  <c r="AT2049"/>
  <c r="BK2046"/>
  <c r="AX2046"/>
  <c r="AT2046"/>
  <c r="BK2041"/>
  <c r="AX2041"/>
  <c r="AT2041"/>
  <c r="BK2040"/>
  <c r="AX2040"/>
  <c r="AT2040"/>
  <c r="BK2037"/>
  <c r="AX2037"/>
  <c r="AT2037"/>
  <c r="BK2036"/>
  <c r="AX2036"/>
  <c r="AT2036"/>
  <c r="BK2035"/>
  <c r="AX2035"/>
  <c r="BK2034"/>
  <c r="AX2034"/>
  <c r="AT2034"/>
  <c r="BK2033"/>
  <c r="AX2033"/>
  <c r="AT2033"/>
  <c r="BK2032"/>
  <c r="AX2032"/>
  <c r="AT2032"/>
  <c r="BK2031"/>
  <c r="AX2031"/>
  <c r="AT2031"/>
  <c r="BK1314"/>
  <c r="AX1314"/>
  <c r="BK2024"/>
  <c r="AX2024"/>
  <c r="AT2024"/>
  <c r="BK2021"/>
  <c r="AX2021"/>
  <c r="AT2021"/>
  <c r="BK2020"/>
  <c r="AX2020"/>
  <c r="AT2020"/>
  <c r="BK2018"/>
  <c r="AX2018"/>
  <c r="BK2014"/>
  <c r="AX2014"/>
  <c r="AT2014"/>
  <c r="BK2013"/>
  <c r="AT2013"/>
  <c r="BK2012"/>
  <c r="AX2012"/>
  <c r="AT2012"/>
  <c r="BK2004"/>
  <c r="AX2004"/>
  <c r="AT2004"/>
  <c r="BK2002"/>
  <c r="AX2002"/>
  <c r="AT2002"/>
  <c r="BK2001"/>
  <c r="AX2001"/>
  <c r="AT2001"/>
  <c r="BK1995"/>
  <c r="AX1995"/>
  <c r="AT1995"/>
  <c r="BK1993"/>
  <c r="AX1993"/>
  <c r="AT1993"/>
  <c r="BK1984"/>
  <c r="AX1984"/>
  <c r="AT1984"/>
  <c r="BK1980"/>
  <c r="AX1980"/>
  <c r="AT1980"/>
  <c r="BK1978"/>
  <c r="AX1978"/>
  <c r="AT1978"/>
  <c r="BK1977"/>
  <c r="AX1977"/>
  <c r="AT1977"/>
  <c r="BK1975"/>
  <c r="AX1975"/>
  <c r="AT1975"/>
  <c r="BK1974"/>
  <c r="AX1974"/>
  <c r="AT1974"/>
  <c r="BK1971"/>
  <c r="AX1971"/>
  <c r="AT1971"/>
  <c r="BK1970"/>
  <c r="AX1970"/>
  <c r="AT1970"/>
  <c r="BK1968"/>
  <c r="AX1968"/>
  <c r="BK1967"/>
  <c r="AX1967"/>
  <c r="BK1965"/>
  <c r="AX1965"/>
  <c r="AT1965"/>
  <c r="BK1963"/>
  <c r="AX1963"/>
  <c r="AT1963"/>
  <c r="BK1962"/>
  <c r="AX1962"/>
  <c r="AT1962"/>
  <c r="BK1959"/>
  <c r="AX1959"/>
  <c r="AT1959"/>
  <c r="BK1952"/>
  <c r="AX1952"/>
  <c r="AT1952"/>
  <c r="BK1940"/>
  <c r="AX1940"/>
  <c r="AT1940"/>
  <c r="BK1939"/>
  <c r="AX1939"/>
  <c r="AT1939"/>
  <c r="BK1937"/>
  <c r="AX1937"/>
  <c r="AT1937"/>
  <c r="BK1934"/>
  <c r="AX1934"/>
  <c r="AT1934"/>
  <c r="BK1927"/>
  <c r="AX1927"/>
  <c r="BK1924"/>
  <c r="AX1924"/>
  <c r="AT1924"/>
  <c r="BK1923"/>
  <c r="AX1923"/>
  <c r="AT1923"/>
  <c r="BK1922"/>
  <c r="AX1922"/>
  <c r="AT1922"/>
  <c r="BK1920"/>
  <c r="AX1920"/>
  <c r="AT1920"/>
  <c r="BK1918"/>
  <c r="AX1918"/>
  <c r="AT1918"/>
  <c r="BK1917"/>
  <c r="AX1917"/>
  <c r="AT1917"/>
  <c r="BK1915"/>
  <c r="AX1915"/>
  <c r="AT1915"/>
  <c r="BK1914"/>
  <c r="AX1914"/>
  <c r="AT1914"/>
  <c r="BK12"/>
  <c r="AX12"/>
  <c r="AT12"/>
  <c r="BK1909"/>
  <c r="AX1909"/>
  <c r="AT1909"/>
  <c r="BK1907"/>
  <c r="AX1907"/>
  <c r="AT1907"/>
  <c r="BK1906"/>
  <c r="AX1906"/>
  <c r="AT1906"/>
  <c r="BK1901"/>
  <c r="AX1901"/>
  <c r="AT1901"/>
  <c r="BK1898"/>
  <c r="AX1898"/>
  <c r="AT1898"/>
  <c r="BK1897"/>
  <c r="AX1897"/>
  <c r="BK1892"/>
  <c r="AX1892"/>
  <c r="AT1892"/>
  <c r="BK1890"/>
  <c r="AX1890"/>
  <c r="BK1885"/>
  <c r="AX1885"/>
  <c r="AT1885"/>
  <c r="BK1882"/>
  <c r="AX1882"/>
  <c r="AT1882"/>
  <c r="BK1308"/>
  <c r="AX1308"/>
  <c r="BK1875"/>
  <c r="AX1875"/>
  <c r="AT1875"/>
  <c r="BK1874"/>
  <c r="AX1874"/>
  <c r="AT1874"/>
  <c r="BK1871"/>
  <c r="AX1871"/>
  <c r="AT1871"/>
  <c r="BK1868"/>
  <c r="AX1868"/>
  <c r="AT1868"/>
  <c r="BK1862"/>
  <c r="AX1862"/>
  <c r="AT1862"/>
  <c r="BK1861"/>
  <c r="AX1861"/>
  <c r="BK1858"/>
  <c r="AX1858"/>
  <c r="BK2212"/>
  <c r="AX2212"/>
  <c r="BK1853"/>
  <c r="AX1853"/>
  <c r="AT1853"/>
  <c r="BK1306"/>
  <c r="AX1306"/>
  <c r="BK1845"/>
  <c r="AX1845"/>
  <c r="AT1845"/>
  <c r="BK1844"/>
  <c r="AX1844"/>
  <c r="AT1844"/>
  <c r="BK1841"/>
  <c r="AX1841"/>
  <c r="AT1841"/>
  <c r="BK1839"/>
  <c r="AX1839"/>
  <c r="AT1839"/>
  <c r="BK1837"/>
  <c r="AX1837"/>
  <c r="AT1837"/>
  <c r="BK1836"/>
  <c r="AX1836"/>
  <c r="AT1836"/>
  <c r="BK1835"/>
  <c r="AX1835"/>
  <c r="AT1835"/>
  <c r="BK1831"/>
  <c r="AX1831"/>
  <c r="AT1831"/>
  <c r="BK1818"/>
  <c r="AX1818"/>
  <c r="AT1818"/>
  <c r="BK1815"/>
  <c r="AX1815"/>
  <c r="AT1815"/>
  <c r="BK1812"/>
  <c r="AX1812"/>
  <c r="AT1812"/>
  <c r="BK1809"/>
  <c r="AX1809"/>
  <c r="AT1809"/>
  <c r="BK1808"/>
  <c r="AX1808"/>
  <c r="AT1808"/>
  <c r="BK1807"/>
  <c r="AX1807"/>
  <c r="AT1807"/>
  <c r="BK1805"/>
  <c r="AX1805"/>
  <c r="AT1805"/>
  <c r="BK1802"/>
  <c r="AX1802"/>
  <c r="BK1800"/>
  <c r="AX1800"/>
  <c r="AT1800"/>
  <c r="BK1796"/>
  <c r="AX1796"/>
  <c r="AT1796"/>
  <c r="BK1793"/>
  <c r="AX1793"/>
  <c r="AT1793"/>
  <c r="BK1792"/>
  <c r="AX1792"/>
  <c r="AT1792"/>
  <c r="BK1790"/>
  <c r="AX1790"/>
  <c r="AT1790"/>
  <c r="BK1787"/>
  <c r="AX1787"/>
  <c r="AT1787"/>
  <c r="BK1785"/>
  <c r="AX1785"/>
  <c r="AT1785"/>
  <c r="BK1783"/>
  <c r="AX1783"/>
  <c r="AT1783"/>
  <c r="BK1779"/>
  <c r="AX1779"/>
  <c r="AT1779"/>
  <c r="BK1778"/>
  <c r="AX1778"/>
  <c r="AT1778"/>
  <c r="BK1777"/>
  <c r="AX1777"/>
  <c r="AT1777"/>
  <c r="BK1776"/>
  <c r="AX1776"/>
  <c r="BK1775"/>
  <c r="AX1775"/>
  <c r="AT1775"/>
  <c r="BK1774"/>
  <c r="AX1774"/>
  <c r="AT1774"/>
  <c r="BK1772"/>
  <c r="AX1772"/>
  <c r="AT1772"/>
  <c r="BK1771"/>
  <c r="AX1771"/>
  <c r="AT1771"/>
  <c r="BK1767"/>
  <c r="AX1767"/>
  <c r="AT1767"/>
  <c r="BK1766"/>
  <c r="AX1766"/>
  <c r="AT1766"/>
  <c r="BK1764"/>
  <c r="AX1764"/>
  <c r="AT1764"/>
  <c r="BK1761"/>
  <c r="AX1761"/>
  <c r="AT1761"/>
  <c r="BK1760"/>
  <c r="AX1760"/>
  <c r="AT1760"/>
  <c r="BK1757"/>
  <c r="AX1757"/>
  <c r="AT1757"/>
  <c r="BK1753"/>
  <c r="AX1753"/>
  <c r="AT1753"/>
  <c r="BK401"/>
  <c r="AX401"/>
  <c r="AT401"/>
  <c r="BK1748"/>
  <c r="AX1748"/>
  <c r="AT1748"/>
  <c r="BK1747"/>
  <c r="AX1747"/>
  <c r="BK1746"/>
  <c r="AX1746"/>
  <c r="AT1746"/>
  <c r="BK1740"/>
  <c r="AX1740"/>
  <c r="AT1740"/>
  <c r="BK1739"/>
  <c r="AX1739"/>
  <c r="BK1735"/>
  <c r="AX1735"/>
  <c r="AT1735"/>
  <c r="BK1730"/>
  <c r="AX1730"/>
  <c r="AT1730"/>
  <c r="BK1728"/>
  <c r="AT1728"/>
  <c r="BK1727"/>
  <c r="AX1727"/>
  <c r="BK1725"/>
  <c r="AX1725"/>
  <c r="BK1723"/>
  <c r="AX1723"/>
  <c r="AT1723"/>
  <c r="BK1302"/>
  <c r="AX1302"/>
  <c r="BK1718"/>
  <c r="AX1718"/>
  <c r="AT1718"/>
  <c r="BK1717"/>
  <c r="AX1717"/>
  <c r="AT1717"/>
  <c r="BK1301"/>
  <c r="AX1301"/>
  <c r="AT1301"/>
  <c r="BK1708"/>
  <c r="AX1708"/>
  <c r="BK1707"/>
  <c r="AX1707"/>
  <c r="AT1707"/>
  <c r="BK1706"/>
  <c r="AX1706"/>
  <c r="AT1706"/>
  <c r="BK1705"/>
  <c r="AX1705"/>
  <c r="AT1705"/>
  <c r="BK1299"/>
  <c r="AX1299"/>
  <c r="BK1702"/>
  <c r="AX1702"/>
  <c r="AT1702"/>
  <c r="BK1701"/>
  <c r="AX1701"/>
  <c r="AT1701"/>
  <c r="BK1700"/>
  <c r="AX1700"/>
  <c r="AT1700"/>
  <c r="BK1696"/>
  <c r="AX1696"/>
  <c r="AT1696"/>
  <c r="BK1695"/>
  <c r="AX1695"/>
  <c r="AT1695"/>
  <c r="BK1693"/>
  <c r="AX1693"/>
  <c r="AT1693"/>
  <c r="BK1692"/>
  <c r="AX1692"/>
  <c r="AT1692"/>
  <c r="BK1690"/>
  <c r="AX1690"/>
  <c r="AT1690"/>
  <c r="BK1688"/>
  <c r="AX1688"/>
  <c r="AT1688"/>
  <c r="BK1686"/>
  <c r="AX1686"/>
  <c r="AT1686"/>
  <c r="BK1685"/>
  <c r="AX1685"/>
  <c r="AT1685"/>
  <c r="BK1684"/>
  <c r="AX1684"/>
  <c r="BK1678"/>
  <c r="AX1678"/>
  <c r="AT1678"/>
  <c r="BK1671"/>
  <c r="AX1671"/>
  <c r="AT1671"/>
  <c r="BK1670"/>
  <c r="AX1670"/>
  <c r="AT1670"/>
  <c r="BK1669"/>
  <c r="AX1669"/>
  <c r="AT1669"/>
  <c r="BK1668"/>
  <c r="AX1668"/>
  <c r="AT1668"/>
  <c r="BK1667"/>
  <c r="AX1667"/>
  <c r="AT1667"/>
  <c r="BK1666"/>
  <c r="AX1666"/>
  <c r="AT1666"/>
  <c r="BK1289"/>
  <c r="AX1289"/>
  <c r="BK1663"/>
  <c r="AX1663"/>
  <c r="AT1663"/>
  <c r="BK1660"/>
  <c r="AX1660"/>
  <c r="AT1660"/>
  <c r="BK1659"/>
  <c r="AX1659"/>
  <c r="AT1659"/>
  <c r="BK1657"/>
  <c r="AX1657"/>
  <c r="BK1654"/>
  <c r="AX1654"/>
  <c r="AT1654"/>
  <c r="BK1651"/>
  <c r="AX1651"/>
  <c r="AT1651"/>
  <c r="BK1285"/>
  <c r="AX1285"/>
  <c r="BK1647"/>
  <c r="AX1647"/>
  <c r="AT1647"/>
  <c r="BK1644"/>
  <c r="AX1644"/>
  <c r="AT1644"/>
  <c r="BK1641"/>
  <c r="AX1641"/>
  <c r="AT1641"/>
  <c r="BK1633"/>
  <c r="AT1633"/>
  <c r="BK1627"/>
  <c r="AX1627"/>
  <c r="BK1626"/>
  <c r="AX1626"/>
  <c r="AT1626"/>
  <c r="BK1622"/>
  <c r="AX1622"/>
  <c r="AT1622"/>
  <c r="BK1621"/>
  <c r="AT1621"/>
  <c r="BK1619"/>
  <c r="AX1619"/>
  <c r="AT1619"/>
  <c r="BK1618"/>
  <c r="AX1618"/>
  <c r="AT1618"/>
  <c r="BK1616"/>
  <c r="AX1616"/>
  <c r="AT1616"/>
  <c r="BK1615"/>
  <c r="AX1615"/>
  <c r="AT1615"/>
  <c r="BK1612"/>
  <c r="AX1612"/>
  <c r="AT1612"/>
  <c r="BK1608"/>
  <c r="AX1608"/>
  <c r="AT1608"/>
  <c r="BK1605"/>
  <c r="AX1605"/>
  <c r="AT1605"/>
  <c r="BK1604"/>
  <c r="AX1604"/>
  <c r="BK1603"/>
  <c r="AX1603"/>
  <c r="AT1603"/>
  <c r="BK1602"/>
  <c r="AX1602"/>
  <c r="BK1599"/>
  <c r="AX1599"/>
  <c r="AT1599"/>
  <c r="BK1598"/>
  <c r="AX1598"/>
  <c r="AT1598"/>
  <c r="BK1597"/>
  <c r="AX1597"/>
  <c r="AT1597"/>
  <c r="BK1596"/>
  <c r="AX1596"/>
  <c r="AT1596"/>
  <c r="BK1591"/>
  <c r="AX1591"/>
  <c r="AT1591"/>
  <c r="BK1589"/>
  <c r="AX1589"/>
  <c r="AT1589"/>
  <c r="BK1588"/>
  <c r="AX1588"/>
  <c r="AT1588"/>
  <c r="BK1577"/>
  <c r="AX1577"/>
  <c r="AT1577"/>
  <c r="BK1575"/>
  <c r="AX1575"/>
  <c r="AT1575"/>
  <c r="BK1574"/>
  <c r="AX1574"/>
  <c r="AT1574"/>
  <c r="BK1573"/>
  <c r="AX1573"/>
  <c r="AT1573"/>
  <c r="BK1572"/>
  <c r="AX1572"/>
  <c r="AT1572"/>
  <c r="BK1571"/>
  <c r="AX1571"/>
  <c r="AT1571"/>
  <c r="BK1570"/>
  <c r="AX1570"/>
  <c r="AT1570"/>
  <c r="BK1569"/>
  <c r="AX1569"/>
  <c r="AT1569"/>
  <c r="BK1568"/>
  <c r="AX1568"/>
  <c r="BK1567"/>
  <c r="AT1567"/>
  <c r="BK1566"/>
  <c r="AX1566"/>
  <c r="AT1566"/>
  <c r="BK1565"/>
  <c r="AX1565"/>
  <c r="AT1565"/>
  <c r="BK1564"/>
  <c r="AX1564"/>
  <c r="AT1564"/>
  <c r="BK1563"/>
  <c r="AX1563"/>
  <c r="AT1563"/>
  <c r="BK1562"/>
  <c r="AX1562"/>
  <c r="AT1562"/>
  <c r="BK1561"/>
  <c r="AX1561"/>
  <c r="AT1561"/>
  <c r="BK1560"/>
  <c r="AX1560"/>
  <c r="BK1559"/>
  <c r="AX1559"/>
  <c r="AT1559"/>
  <c r="BK1558"/>
  <c r="AX1558"/>
  <c r="AT1558"/>
  <c r="BK7"/>
  <c r="AX7"/>
  <c r="AT7"/>
  <c r="BK1556"/>
  <c r="AX1556"/>
  <c r="AT1556"/>
  <c r="BK1554"/>
  <c r="AX1554"/>
  <c r="AT1554"/>
  <c r="BK1274"/>
  <c r="AX1274"/>
  <c r="BK1552"/>
  <c r="AX1552"/>
  <c r="AT1552"/>
  <c r="BK1551"/>
  <c r="AX1551"/>
  <c r="AT1551"/>
  <c r="BK1550"/>
  <c r="AX1550"/>
  <c r="BK1549"/>
  <c r="AX1549"/>
  <c r="AT1549"/>
  <c r="BK416"/>
  <c r="AX416"/>
  <c r="AT416"/>
  <c r="BK1548"/>
  <c r="AX1548"/>
  <c r="AT1548"/>
  <c r="BK1547"/>
  <c r="AX1547"/>
  <c r="AT1547"/>
  <c r="BK1546"/>
  <c r="AX1546"/>
  <c r="AT1546"/>
  <c r="BK1545"/>
  <c r="AX1545"/>
  <c r="AT1545"/>
  <c r="BK1272"/>
  <c r="AX1272"/>
  <c r="AT1272"/>
  <c r="BK1543"/>
  <c r="AX1543"/>
  <c r="AT1543"/>
  <c r="BK1542"/>
  <c r="AX1542"/>
  <c r="AT1542"/>
  <c r="BK1541"/>
  <c r="AX1541"/>
  <c r="AT1541"/>
  <c r="BK1540"/>
  <c r="AX1540"/>
  <c r="AT1540"/>
  <c r="BK23"/>
  <c r="AX23"/>
  <c r="AT23"/>
  <c r="BK2202"/>
  <c r="AX2202"/>
  <c r="BK1538"/>
  <c r="AX1538"/>
  <c r="BK1537"/>
  <c r="AX1537"/>
  <c r="AT1537"/>
  <c r="BK1271"/>
  <c r="AX1271"/>
  <c r="BK1270"/>
  <c r="AX1270"/>
  <c r="AT1270"/>
  <c r="BK1268"/>
  <c r="AX1268"/>
  <c r="BK1533"/>
  <c r="AX1533"/>
  <c r="AT1533"/>
  <c r="BK1532"/>
  <c r="AX1532"/>
  <c r="BK1259"/>
  <c r="AX1259"/>
  <c r="BK1530"/>
  <c r="AX1530"/>
  <c r="AT1530"/>
  <c r="BK1529"/>
  <c r="AX1529"/>
  <c r="AT1529"/>
  <c r="BK1528"/>
  <c r="AX1528"/>
  <c r="AT1528"/>
  <c r="BK1527"/>
  <c r="AX1527"/>
  <c r="AT1527"/>
  <c r="BK1526"/>
  <c r="AX1526"/>
  <c r="AT1526"/>
  <c r="BK1525"/>
  <c r="AX1525"/>
  <c r="AT1525"/>
  <c r="BK1524"/>
  <c r="AX1524"/>
  <c r="AT1524"/>
  <c r="BK1523"/>
  <c r="AX1523"/>
  <c r="AT1523"/>
  <c r="BK1522"/>
  <c r="AX1522"/>
  <c r="AT1522"/>
  <c r="BK1521"/>
  <c r="AX1521"/>
  <c r="AT1521"/>
  <c r="BK1520"/>
  <c r="AX1520"/>
  <c r="AT1520"/>
  <c r="BK538"/>
  <c r="AX538"/>
  <c r="AT538"/>
  <c r="BK1518"/>
  <c r="AX1518"/>
  <c r="AT1518"/>
  <c r="BK1517"/>
  <c r="AX1517"/>
  <c r="AT1517"/>
  <c r="BK1516"/>
  <c r="AX1516"/>
  <c r="AT1516"/>
  <c r="BK1515"/>
  <c r="AX1515"/>
  <c r="AT1515"/>
  <c r="BK1514"/>
  <c r="AX1514"/>
  <c r="AT1514"/>
  <c r="BK1513"/>
  <c r="AX1513"/>
  <c r="AT1513"/>
  <c r="BK1512"/>
  <c r="AX1512"/>
  <c r="BK1511"/>
  <c r="AX1511"/>
  <c r="AT1511"/>
  <c r="BK1510"/>
  <c r="AX1510"/>
  <c r="BK2200"/>
  <c r="AX2200"/>
  <c r="BK1509"/>
  <c r="AX1509"/>
  <c r="BK1508"/>
  <c r="AX1508"/>
  <c r="AT1508"/>
  <c r="BK1507"/>
  <c r="AX1507"/>
  <c r="BK1257"/>
  <c r="AX1257"/>
  <c r="BK1505"/>
  <c r="AX1505"/>
  <c r="AT1505"/>
  <c r="BK1250"/>
  <c r="AX1250"/>
  <c r="AT1250"/>
  <c r="BK1503"/>
  <c r="AX1503"/>
  <c r="BK1502"/>
  <c r="AX1502"/>
  <c r="AT1502"/>
  <c r="BK1501"/>
  <c r="AX1501"/>
  <c r="AT1501"/>
  <c r="BK15"/>
  <c r="AX15"/>
  <c r="AT15"/>
  <c r="BK1499"/>
  <c r="AX1499"/>
  <c r="AT1499"/>
  <c r="BK1498"/>
  <c r="AX1498"/>
  <c r="AT1498"/>
  <c r="BK1244"/>
  <c r="AX1244"/>
  <c r="AT1244"/>
  <c r="BK1496"/>
  <c r="AX1496"/>
  <c r="AT1496"/>
  <c r="BK1185"/>
  <c r="AX1185"/>
  <c r="AT1185"/>
  <c r="BK1494"/>
  <c r="AX1494"/>
  <c r="AT1494"/>
  <c r="BK1493"/>
  <c r="AX1493"/>
  <c r="AT1493"/>
  <c r="BK1182"/>
  <c r="AX1182"/>
  <c r="AT1182"/>
  <c r="BK1490"/>
  <c r="BK1489"/>
  <c r="AX1489"/>
  <c r="BK497"/>
  <c r="AX497"/>
  <c r="AT497"/>
  <c r="BK1488"/>
  <c r="AX1488"/>
  <c r="BK1487"/>
  <c r="AX1487"/>
  <c r="BK1486"/>
  <c r="AX1486"/>
  <c r="AT1486"/>
  <c r="BK1485"/>
  <c r="AX1485"/>
  <c r="AT1485"/>
  <c r="BK1484"/>
  <c r="AX1484"/>
  <c r="AT1484"/>
  <c r="BK1483"/>
  <c r="AX1483"/>
  <c r="AT1483"/>
  <c r="BK1482"/>
  <c r="AX1482"/>
  <c r="AT1482"/>
  <c r="BK1481"/>
  <c r="AX1481"/>
  <c r="AT1481"/>
  <c r="BK1480"/>
  <c r="AX1480"/>
  <c r="BK1479"/>
  <c r="AT1479"/>
  <c r="BK1165"/>
  <c r="AX1165"/>
  <c r="AT1165"/>
  <c r="BK1477"/>
  <c r="AX1477"/>
  <c r="AT1477"/>
  <c r="BK1476"/>
  <c r="AX1476"/>
  <c r="AT1476"/>
  <c r="BK1118"/>
  <c r="AX1118"/>
  <c r="AT1118"/>
  <c r="BK1474"/>
  <c r="AX1474"/>
  <c r="AT1474"/>
  <c r="BK1473"/>
  <c r="AX1473"/>
  <c r="AT1473"/>
  <c r="BK1472"/>
  <c r="AX1472"/>
  <c r="AT1472"/>
  <c r="BK1471"/>
  <c r="AX1471"/>
  <c r="AT1471"/>
  <c r="BK1470"/>
  <c r="AX1470"/>
  <c r="AT1470"/>
  <c r="BK1469"/>
  <c r="AX1469"/>
  <c r="AT1469"/>
  <c r="BK1090"/>
  <c r="AX1090"/>
  <c r="AT1090"/>
  <c r="BK1467"/>
  <c r="AX1467"/>
  <c r="AT1467"/>
  <c r="BK1466"/>
  <c r="AX1466"/>
  <c r="AT1466"/>
  <c r="BK1011"/>
  <c r="AX1011"/>
  <c r="AT1011"/>
  <c r="BK1464"/>
  <c r="AX1464"/>
  <c r="BK1463"/>
  <c r="AX1463"/>
  <c r="AT1463"/>
  <c r="BK1462"/>
  <c r="AX1462"/>
  <c r="AT1462"/>
  <c r="BK1461"/>
  <c r="AX1461"/>
  <c r="AT1461"/>
  <c r="BK1460"/>
  <c r="AX1460"/>
  <c r="AT1460"/>
  <c r="BK1459"/>
  <c r="AX1459"/>
  <c r="AT1459"/>
  <c r="BK1458"/>
  <c r="AX1458"/>
  <c r="AT1458"/>
  <c r="BK1457"/>
  <c r="AX1457"/>
  <c r="AT1457"/>
  <c r="BK8"/>
  <c r="AX8"/>
  <c r="AT8"/>
  <c r="BK1455"/>
  <c r="AX1455"/>
  <c r="AT1455"/>
  <c r="BK1454"/>
  <c r="AX1454"/>
  <c r="AT1454"/>
  <c r="BK1453"/>
  <c r="AX1453"/>
  <c r="AT1453"/>
  <c r="BK1452"/>
  <c r="AX1452"/>
  <c r="AT1452"/>
  <c r="BK1451"/>
  <c r="AX1451"/>
  <c r="AT1451"/>
  <c r="BK18"/>
  <c r="AX18"/>
  <c r="AT18"/>
  <c r="BK20"/>
  <c r="AX20"/>
  <c r="AT20"/>
  <c r="BK1450"/>
  <c r="AX1450"/>
  <c r="AT1450"/>
  <c r="BK1449"/>
  <c r="AT1449"/>
  <c r="BK1448"/>
  <c r="AX1448"/>
  <c r="AT1448"/>
  <c r="BK1004"/>
  <c r="AX1004"/>
  <c r="AT1004"/>
  <c r="BK1446"/>
  <c r="AX1446"/>
  <c r="AT1446"/>
  <c r="BK1000"/>
  <c r="AT1000"/>
  <c r="BK1444"/>
  <c r="AX1444"/>
  <c r="AT1444"/>
  <c r="BK1443"/>
  <c r="AX1443"/>
  <c r="AT1443"/>
  <c r="BK1442"/>
  <c r="AX1442"/>
  <c r="AT1442"/>
  <c r="BK995"/>
  <c r="AX995"/>
  <c r="AT995"/>
  <c r="BK1440"/>
  <c r="AX1440"/>
  <c r="AT1440"/>
  <c r="BK1439"/>
  <c r="AX1439"/>
  <c r="AT1439"/>
  <c r="BK1438"/>
  <c r="AX1438"/>
  <c r="AT1438"/>
  <c r="BK985"/>
  <c r="AX985"/>
  <c r="AT985"/>
  <c r="BK2198"/>
  <c r="AX2198"/>
  <c r="BK953"/>
  <c r="AX953"/>
  <c r="AT953"/>
  <c r="BK1435"/>
  <c r="AX1435"/>
  <c r="AT1435"/>
  <c r="BK906"/>
  <c r="AT906"/>
  <c r="BK1433"/>
  <c r="AX1433"/>
  <c r="AT1433"/>
  <c r="BK1432"/>
  <c r="AX1432"/>
  <c r="AT1432"/>
  <c r="BK903"/>
  <c r="AX903"/>
  <c r="AT903"/>
  <c r="BK1430"/>
  <c r="AX1430"/>
  <c r="AT1430"/>
  <c r="BK1429"/>
  <c r="AX1429"/>
  <c r="AT1429"/>
  <c r="BK1428"/>
  <c r="AX1428"/>
  <c r="AT1428"/>
  <c r="BK1427"/>
  <c r="AX1427"/>
  <c r="AT1427"/>
  <c r="BK1426"/>
  <c r="AX1426"/>
  <c r="BK1425"/>
  <c r="AX1425"/>
  <c r="AT1425"/>
  <c r="BK1424"/>
  <c r="AX1424"/>
  <c r="AT1424"/>
  <c r="BK1423"/>
  <c r="AX1423"/>
  <c r="AT1423"/>
  <c r="BK17"/>
  <c r="AX17"/>
  <c r="AT17"/>
  <c r="BK1422"/>
  <c r="AX1422"/>
  <c r="AT1422"/>
  <c r="BK432"/>
  <c r="AX432"/>
  <c r="AT432"/>
  <c r="BK852"/>
  <c r="AX852"/>
  <c r="AT852"/>
  <c r="BK1420"/>
  <c r="AX1420"/>
  <c r="AT1420"/>
  <c r="BK1419"/>
  <c r="AX1419"/>
  <c r="AT1419"/>
  <c r="BK1418"/>
  <c r="AX1418"/>
  <c r="AT1418"/>
  <c r="BK1417"/>
  <c r="AX1417"/>
  <c r="BK1416"/>
  <c r="AX1416"/>
  <c r="AT1416"/>
  <c r="BK1415"/>
  <c r="AX1415"/>
  <c r="AT1415"/>
  <c r="BK1414"/>
  <c r="AX1414"/>
  <c r="AT1414"/>
  <c r="BK1413"/>
  <c r="AX1413"/>
  <c r="AT1413"/>
  <c r="BK1412"/>
  <c r="AX1412"/>
  <c r="AT1412"/>
  <c r="BK1411"/>
  <c r="AX1411"/>
  <c r="AT1411"/>
  <c r="BK1410"/>
  <c r="AX1410"/>
  <c r="BK1409"/>
  <c r="AX1409"/>
  <c r="AT1409"/>
  <c r="BK1408"/>
  <c r="AX1408"/>
  <c r="AT1408"/>
  <c r="BK824"/>
  <c r="AX824"/>
  <c r="AT824"/>
  <c r="BK1406"/>
  <c r="AX1406"/>
  <c r="AT1406"/>
  <c r="BK1405"/>
  <c r="AX1405"/>
  <c r="BK1404"/>
  <c r="AX1404"/>
  <c r="AT1404"/>
  <c r="BK817"/>
  <c r="AX817"/>
  <c r="BK812"/>
  <c r="AX812"/>
  <c r="AT812"/>
  <c r="BK1402"/>
  <c r="AX1402"/>
  <c r="AT1402"/>
  <c r="BK1401"/>
  <c r="AX1401"/>
  <c r="AT1401"/>
  <c r="BK1400"/>
  <c r="AX1400"/>
  <c r="BK1399"/>
  <c r="AX1399"/>
  <c r="AT1399"/>
  <c r="BK1398"/>
  <c r="AX1398"/>
  <c r="AT1398"/>
  <c r="BK1397"/>
  <c r="AX1397"/>
  <c r="AT1397"/>
  <c r="BK1396"/>
  <c r="AX1396"/>
  <c r="AT1396"/>
  <c r="BK1395"/>
  <c r="AX1395"/>
  <c r="AT1395"/>
  <c r="BK1394"/>
  <c r="AX1394"/>
  <c r="AT1394"/>
  <c r="BK805"/>
  <c r="AX805"/>
  <c r="AT805"/>
  <c r="BK1392"/>
  <c r="AX1392"/>
  <c r="AT1392"/>
  <c r="BK1391"/>
  <c r="AX1391"/>
  <c r="BK1390"/>
  <c r="AX1390"/>
  <c r="AT1390"/>
  <c r="BK1389"/>
  <c r="AX1389"/>
  <c r="AT1389"/>
  <c r="BK1388"/>
  <c r="AX1388"/>
  <c r="AT1388"/>
  <c r="BK799"/>
  <c r="AX799"/>
  <c r="BK1386"/>
  <c r="AX1386"/>
  <c r="AT1386"/>
  <c r="BK1385"/>
  <c r="AX1385"/>
  <c r="AT1385"/>
  <c r="BK1384"/>
  <c r="AX1384"/>
  <c r="AT1384"/>
  <c r="BK792"/>
  <c r="AX792"/>
  <c r="BK1382"/>
  <c r="AX1382"/>
  <c r="AT1382"/>
  <c r="BK1381"/>
  <c r="AX1381"/>
  <c r="AT1381"/>
  <c r="BK1380"/>
  <c r="AX1380"/>
  <c r="AT1380"/>
  <c r="BK1379"/>
  <c r="AX1379"/>
  <c r="AT1379"/>
  <c r="BK1378"/>
  <c r="AX1378"/>
  <c r="BK1377"/>
  <c r="AX1377"/>
  <c r="AT1377"/>
  <c r="BK778"/>
  <c r="AX778"/>
  <c r="AT778"/>
  <c r="BK1375"/>
  <c r="AX1375"/>
  <c r="AT1375"/>
  <c r="BK1374"/>
  <c r="AX1374"/>
  <c r="AT1374"/>
  <c r="BK1373"/>
  <c r="AX1373"/>
  <c r="AT1373"/>
  <c r="BK1372"/>
  <c r="AX1372"/>
  <c r="AT1372"/>
  <c r="BK1371"/>
  <c r="AX1371"/>
  <c r="AT1371"/>
  <c r="BK764"/>
  <c r="AX764"/>
  <c r="AT764"/>
  <c r="BK1369"/>
  <c r="AX1369"/>
  <c r="AT1369"/>
  <c r="BK1368"/>
  <c r="AX1368"/>
  <c r="AT1368"/>
  <c r="BK1367"/>
  <c r="AX1367"/>
  <c r="AT1367"/>
  <c r="BK1366"/>
  <c r="AX1366"/>
  <c r="AT1366"/>
  <c r="BK1365"/>
  <c r="AX1365"/>
  <c r="AT1365"/>
  <c r="BK1364"/>
  <c r="AX1364"/>
  <c r="AT1364"/>
  <c r="BK1363"/>
  <c r="AX1363"/>
  <c r="AT1363"/>
  <c r="BK1362"/>
  <c r="AX1362"/>
  <c r="AT1362"/>
  <c r="BK2193"/>
  <c r="AX2193"/>
  <c r="BK1361"/>
  <c r="AX1361"/>
  <c r="AT1361"/>
  <c r="BK1360"/>
  <c r="AX1360"/>
  <c r="AT1360"/>
  <c r="BK1359"/>
  <c r="AX1359"/>
  <c r="AT1359"/>
  <c r="BK11"/>
  <c r="AX11"/>
  <c r="AT11"/>
  <c r="BK519"/>
  <c r="AX519"/>
  <c r="AT519"/>
  <c r="BK1356"/>
  <c r="AX1356"/>
  <c r="AT1356"/>
  <c r="BK3"/>
  <c r="AX3"/>
  <c r="AT3"/>
  <c r="BK1354"/>
  <c r="AX1354"/>
  <c r="AT1354"/>
  <c r="BK1353"/>
  <c r="AX1353"/>
  <c r="BK1352"/>
  <c r="AX1352"/>
  <c r="BK1351"/>
  <c r="AX1351"/>
  <c r="AT1351"/>
  <c r="BK1350"/>
  <c r="AX1350"/>
  <c r="AT1350"/>
  <c r="BK1349"/>
  <c r="AX1349"/>
  <c r="BK1348"/>
  <c r="AX1348"/>
  <c r="AT1348"/>
  <c r="BK1347"/>
  <c r="AX1347"/>
  <c r="AT1347"/>
  <c r="BK1346"/>
  <c r="AX1346"/>
  <c r="AT1346"/>
  <c r="BK1345"/>
  <c r="AX1345"/>
  <c r="AT1345"/>
  <c r="BK1344"/>
  <c r="AX1344"/>
  <c r="AT1344"/>
  <c r="BK1343"/>
  <c r="AX1343"/>
  <c r="AT1343"/>
  <c r="BK1342"/>
  <c r="AX1342"/>
  <c r="AT1342"/>
  <c r="BK1341"/>
  <c r="AX1341"/>
  <c r="AT1341"/>
  <c r="BK1340"/>
  <c r="AX1340"/>
  <c r="AT1340"/>
  <c r="BK1339"/>
  <c r="AX1339"/>
  <c r="AT1339"/>
  <c r="BK1338"/>
  <c r="AX1338"/>
  <c r="AT1338"/>
  <c r="BK1337"/>
  <c r="AX1337"/>
  <c r="BK1336"/>
  <c r="AX1336"/>
  <c r="AT1336"/>
  <c r="BK760"/>
  <c r="AX760"/>
  <c r="AT760"/>
  <c r="BK1334"/>
  <c r="AX1334"/>
  <c r="BK750"/>
  <c r="AX750"/>
  <c r="AT750"/>
  <c r="BK1332"/>
  <c r="AX1332"/>
  <c r="AT1332"/>
  <c r="BK1331"/>
  <c r="AX1331"/>
  <c r="AT1331"/>
  <c r="BK1330"/>
  <c r="AX1330"/>
  <c r="AT1330"/>
  <c r="BK1329"/>
  <c r="AX1329"/>
  <c r="AT1329"/>
  <c r="BK1328"/>
  <c r="AX1328"/>
  <c r="AT1328"/>
  <c r="BK1327"/>
  <c r="AX1327"/>
  <c r="AT1327"/>
  <c r="BK6"/>
  <c r="AX6"/>
  <c r="AT6"/>
  <c r="BK1325"/>
  <c r="AX1325"/>
  <c r="AT1325"/>
  <c r="BK1324"/>
  <c r="AX1324"/>
  <c r="AT1324"/>
  <c r="BK1323"/>
  <c r="AX1323"/>
  <c r="AT1323"/>
  <c r="BK658"/>
  <c r="AX658"/>
  <c r="AT658"/>
  <c r="BK1321"/>
  <c r="AX1321"/>
  <c r="AT1321"/>
  <c r="BK2191"/>
  <c r="AX2191"/>
  <c r="BK1320"/>
  <c r="AX1320"/>
  <c r="AT1320"/>
  <c r="BK1319"/>
  <c r="AX1319"/>
  <c r="AT1319"/>
  <c r="BK648"/>
  <c r="AX648"/>
  <c r="BK1317"/>
  <c r="AX1317"/>
  <c r="AT1317"/>
  <c r="BK1316"/>
  <c r="AX1316"/>
  <c r="AT1316"/>
  <c r="BK1315"/>
  <c r="AX1315"/>
  <c r="AT1315"/>
  <c r="BK608"/>
  <c r="AX608"/>
  <c r="AT608"/>
  <c r="BK1313"/>
  <c r="AX1313"/>
  <c r="BK1312"/>
  <c r="AX1312"/>
  <c r="AT1312"/>
  <c r="BK1311"/>
  <c r="AX1311"/>
  <c r="AT1311"/>
  <c r="BK1310"/>
  <c r="AX1310"/>
  <c r="AT1310"/>
  <c r="BK1309"/>
  <c r="AX1309"/>
  <c r="AT1309"/>
  <c r="BK577"/>
  <c r="AX577"/>
  <c r="AT577"/>
  <c r="BK1307"/>
  <c r="AX1307"/>
  <c r="AT1307"/>
  <c r="BK553"/>
  <c r="AX553"/>
  <c r="AT553"/>
  <c r="BK1305"/>
  <c r="AX1305"/>
  <c r="AT1305"/>
  <c r="BK1304"/>
  <c r="AX1304"/>
  <c r="AT1304"/>
  <c r="BK1303"/>
  <c r="AX1303"/>
  <c r="BK427"/>
  <c r="AX427"/>
  <c r="AT427"/>
  <c r="BK509"/>
  <c r="AX509"/>
  <c r="AT509"/>
  <c r="BK1300"/>
  <c r="AX1300"/>
  <c r="AT1300"/>
  <c r="BK495"/>
  <c r="AX495"/>
  <c r="AT495"/>
  <c r="BK1298"/>
  <c r="AX1298"/>
  <c r="AT1298"/>
  <c r="BK1297"/>
  <c r="AX1297"/>
  <c r="AT1297"/>
  <c r="BK1296"/>
  <c r="AX1296"/>
  <c r="AT1296"/>
  <c r="BK501"/>
  <c r="AX501"/>
  <c r="AT501"/>
  <c r="BK1294"/>
  <c r="AX1294"/>
  <c r="AT1294"/>
  <c r="BK1293"/>
  <c r="AX1293"/>
  <c r="AT1293"/>
  <c r="BK1292"/>
  <c r="AX1292"/>
  <c r="AT1292"/>
  <c r="BK1291"/>
  <c r="AX1291"/>
  <c r="AT1291"/>
  <c r="BK1290"/>
  <c r="AX1290"/>
  <c r="AT1290"/>
  <c r="BK486"/>
  <c r="AX486"/>
  <c r="AT486"/>
  <c r="BK1288"/>
  <c r="AX1288"/>
  <c r="AT1288"/>
  <c r="BK1287"/>
  <c r="AX1287"/>
  <c r="AT1287"/>
  <c r="BK1286"/>
  <c r="AX1286"/>
  <c r="AT1286"/>
  <c r="BK475"/>
  <c r="AX475"/>
  <c r="AT475"/>
  <c r="BK1284"/>
  <c r="AX1284"/>
  <c r="AT1284"/>
  <c r="BK1283"/>
  <c r="AX1283"/>
  <c r="AT1283"/>
  <c r="BK1282"/>
  <c r="AX1282"/>
  <c r="BK1281"/>
  <c r="AX1281"/>
  <c r="AT1281"/>
  <c r="BK1280"/>
  <c r="AX1280"/>
  <c r="AT1280"/>
  <c r="BK1279"/>
  <c r="AX1279"/>
  <c r="AT1279"/>
  <c r="BK1278"/>
  <c r="AX1278"/>
  <c r="AT1278"/>
  <c r="BK1277"/>
  <c r="AX1277"/>
  <c r="AT1277"/>
  <c r="BK1276"/>
  <c r="AX1276"/>
  <c r="AT1276"/>
  <c r="BK1275"/>
  <c r="AX1275"/>
  <c r="AT1275"/>
  <c r="BK468"/>
  <c r="AX468"/>
  <c r="AT468"/>
  <c r="BK1273"/>
  <c r="AX1273"/>
  <c r="BK451"/>
  <c r="AX451"/>
  <c r="AT451"/>
  <c r="BK419"/>
  <c r="AX419"/>
  <c r="AT419"/>
  <c r="BK415"/>
  <c r="AT415"/>
  <c r="BK414"/>
  <c r="AX414"/>
  <c r="AT414"/>
  <c r="BK1266"/>
  <c r="AX1266"/>
  <c r="AT1266"/>
  <c r="BK1265"/>
  <c r="AX1265"/>
  <c r="BK1264"/>
  <c r="AX1264"/>
  <c r="BK1263"/>
  <c r="AX1263"/>
  <c r="AT1263"/>
  <c r="BK1262"/>
  <c r="AX1262"/>
  <c r="AT1262"/>
  <c r="BK1261"/>
  <c r="AX1261"/>
  <c r="AT1261"/>
  <c r="BK1260"/>
  <c r="AX1260"/>
  <c r="AT1260"/>
  <c r="BK376"/>
  <c r="AX376"/>
  <c r="AT376"/>
  <c r="BK1258"/>
  <c r="AX1258"/>
  <c r="AT1258"/>
  <c r="BK361"/>
  <c r="BK1256"/>
  <c r="AX1256"/>
  <c r="AT1256"/>
  <c r="BK1255"/>
  <c r="AX1255"/>
  <c r="AT1255"/>
  <c r="BK1254"/>
  <c r="AX1254"/>
  <c r="AT1254"/>
  <c r="BK1253"/>
  <c r="AX1253"/>
  <c r="AT1253"/>
  <c r="BK620"/>
  <c r="AX620"/>
  <c r="AT620"/>
  <c r="BK1251"/>
  <c r="AX1251"/>
  <c r="BK360"/>
  <c r="AX360"/>
  <c r="AT360"/>
  <c r="BK1249"/>
  <c r="AX1249"/>
  <c r="AT1249"/>
  <c r="BK1248"/>
  <c r="AX1248"/>
  <c r="AT1248"/>
  <c r="BK1247"/>
  <c r="AX1247"/>
  <c r="AT1247"/>
  <c r="BK1246"/>
  <c r="AX1246"/>
  <c r="AT1246"/>
  <c r="BK333"/>
  <c r="AX333"/>
  <c r="AT333"/>
  <c r="BK1238"/>
  <c r="AX1238"/>
  <c r="AT1238"/>
  <c r="BK1235"/>
  <c r="AX1235"/>
  <c r="AT1235"/>
  <c r="BK1234"/>
  <c r="AX1234"/>
  <c r="AT1234"/>
  <c r="BK1233"/>
  <c r="AX1233"/>
  <c r="AT1233"/>
  <c r="BK1231"/>
  <c r="AX1231"/>
  <c r="AT1231"/>
  <c r="BK1228"/>
  <c r="AX1228"/>
  <c r="AT1228"/>
  <c r="BK1227"/>
  <c r="AX1227"/>
  <c r="BK1225"/>
  <c r="AX1225"/>
  <c r="AT1225"/>
  <c r="BK1224"/>
  <c r="AX1224"/>
  <c r="AT1224"/>
  <c r="BK1223"/>
  <c r="AX1223"/>
  <c r="AT1223"/>
  <c r="BK1221"/>
  <c r="AX1221"/>
  <c r="AT1221"/>
  <c r="BK1219"/>
  <c r="AX1219"/>
  <c r="AT1219"/>
  <c r="BK1217"/>
  <c r="AX1217"/>
  <c r="BK1215"/>
  <c r="AX1215"/>
  <c r="AT1215"/>
  <c r="BK1214"/>
  <c r="AX1214"/>
  <c r="AT1214"/>
  <c r="BK1211"/>
  <c r="AX1211"/>
  <c r="AT1211"/>
  <c r="BK1207"/>
  <c r="AX1207"/>
  <c r="AT1207"/>
  <c r="BK1198"/>
  <c r="AX1198"/>
  <c r="AT1198"/>
  <c r="BK1192"/>
  <c r="AX1192"/>
  <c r="AT1192"/>
  <c r="BK1188"/>
  <c r="AX1188"/>
  <c r="AT1188"/>
  <c r="BK1187"/>
  <c r="AX1187"/>
  <c r="AT1187"/>
  <c r="BK274"/>
  <c r="AX274"/>
  <c r="AT274"/>
  <c r="BK1181"/>
  <c r="AX1181"/>
  <c r="AT1181"/>
  <c r="BK1180"/>
  <c r="AX1180"/>
  <c r="AT1180"/>
  <c r="BK1174"/>
  <c r="AX1174"/>
  <c r="AT1174"/>
  <c r="BK1173"/>
  <c r="AX1173"/>
  <c r="AT1173"/>
  <c r="BK1162"/>
  <c r="AX1162"/>
  <c r="AT1162"/>
  <c r="BK1158"/>
  <c r="AX1158"/>
  <c r="AT1158"/>
  <c r="BK1146"/>
  <c r="AX1146"/>
  <c r="AT1146"/>
  <c r="BK1145"/>
  <c r="AX1145"/>
  <c r="AT1145"/>
  <c r="BK1143"/>
  <c r="AX1143"/>
  <c r="AT1143"/>
  <c r="BK1138"/>
  <c r="AX1138"/>
  <c r="AT1138"/>
  <c r="BK1136"/>
  <c r="AX1136"/>
  <c r="AT1136"/>
  <c r="BK1134"/>
  <c r="AX1134"/>
  <c r="BK1124"/>
  <c r="AX1124"/>
  <c r="AT1124"/>
  <c r="BK1123"/>
  <c r="AX1123"/>
  <c r="AT1123"/>
  <c r="BK1120"/>
  <c r="AX1120"/>
  <c r="AT1120"/>
  <c r="BK1119"/>
  <c r="AX1119"/>
  <c r="AT1119"/>
  <c r="BK1117"/>
  <c r="AX1117"/>
  <c r="AT1117"/>
  <c r="BK1112"/>
  <c r="AX1112"/>
  <c r="AT1112"/>
  <c r="BK1110"/>
  <c r="AX1110"/>
  <c r="AT1110"/>
  <c r="BK1108"/>
  <c r="AX1108"/>
  <c r="AT1108"/>
  <c r="BK1102"/>
  <c r="AX1102"/>
  <c r="AT1102"/>
  <c r="BK1089"/>
  <c r="AX1089"/>
  <c r="AT1089"/>
  <c r="BK1087"/>
  <c r="AX1087"/>
  <c r="AT1087"/>
  <c r="BK1085"/>
  <c r="AX1085"/>
  <c r="AT1085"/>
  <c r="BK1082"/>
  <c r="AX1082"/>
  <c r="AT1082"/>
  <c r="BK1079"/>
  <c r="AX1079"/>
  <c r="AT1079"/>
  <c r="BK1077"/>
  <c r="AX1077"/>
  <c r="AT1077"/>
  <c r="BK1075"/>
  <c r="AX1075"/>
  <c r="AT1075"/>
  <c r="BK1072"/>
  <c r="AX1072"/>
  <c r="AT1072"/>
  <c r="BK1067"/>
  <c r="AX1067"/>
  <c r="AT1067"/>
  <c r="BK1060"/>
  <c r="AX1060"/>
  <c r="AT1060"/>
  <c r="BK1054"/>
  <c r="AX1054"/>
  <c r="AT1054"/>
  <c r="BK1053"/>
  <c r="AX1053"/>
  <c r="AT1053"/>
  <c r="BK1052"/>
  <c r="AX1052"/>
  <c r="AT1052"/>
  <c r="BK1051"/>
  <c r="AX1051"/>
  <c r="AT1051"/>
  <c r="BK1050"/>
  <c r="AX1050"/>
  <c r="AT1050"/>
  <c r="BK1047"/>
  <c r="AX1047"/>
  <c r="AT1047"/>
  <c r="BK1046"/>
  <c r="AX1046"/>
  <c r="AT1046"/>
  <c r="BK1045"/>
  <c r="AX1045"/>
  <c r="AT1045"/>
  <c r="BK1043"/>
  <c r="AX1043"/>
  <c r="AT1043"/>
  <c r="BK1040"/>
  <c r="AX1040"/>
  <c r="AT1040"/>
  <c r="BK1038"/>
  <c r="AX1038"/>
  <c r="AT1038"/>
  <c r="BK1034"/>
  <c r="AX1034"/>
  <c r="AT1034"/>
  <c r="BK1033"/>
  <c r="AX1033"/>
  <c r="AT1033"/>
  <c r="BK1029"/>
  <c r="AX1029"/>
  <c r="AT1029"/>
  <c r="BK1028"/>
  <c r="AX1028"/>
  <c r="AT1028"/>
  <c r="BK1023"/>
  <c r="AX1023"/>
  <c r="AT1023"/>
  <c r="BK1019"/>
  <c r="AX1019"/>
  <c r="AT1019"/>
  <c r="BK1018"/>
  <c r="AX1018"/>
  <c r="AT1018"/>
  <c r="BK1015"/>
  <c r="AX1015"/>
  <c r="AT1015"/>
  <c r="BK1014"/>
  <c r="AX1014"/>
  <c r="AT1014"/>
  <c r="BK1013"/>
  <c r="AX1013"/>
  <c r="AT1013"/>
  <c r="BK1012"/>
  <c r="AX1012"/>
  <c r="AT1012"/>
  <c r="BK1006"/>
  <c r="AX1006"/>
  <c r="AT1006"/>
  <c r="BK1001"/>
  <c r="AX1001"/>
  <c r="AT1001"/>
  <c r="BK998"/>
  <c r="AX998"/>
  <c r="AT998"/>
  <c r="BK997"/>
  <c r="AX997"/>
  <c r="AT997"/>
  <c r="BK993"/>
  <c r="AX993"/>
  <c r="AT993"/>
  <c r="BK991"/>
  <c r="AX991"/>
  <c r="AT991"/>
  <c r="BK989"/>
  <c r="AX989"/>
  <c r="BK987"/>
  <c r="AX987"/>
  <c r="AT987"/>
  <c r="BK977"/>
  <c r="AX977"/>
  <c r="AT977"/>
  <c r="BK2177"/>
  <c r="AX2177"/>
  <c r="BK976"/>
  <c r="AX976"/>
  <c r="AT976"/>
  <c r="BK975"/>
  <c r="AX975"/>
  <c r="AT975"/>
  <c r="BK974"/>
  <c r="AX974"/>
  <c r="BK973"/>
  <c r="AX973"/>
  <c r="AT973"/>
  <c r="BK972"/>
  <c r="AX972"/>
  <c r="AT972"/>
  <c r="BK964"/>
  <c r="AX964"/>
  <c r="AT964"/>
  <c r="BK958"/>
  <c r="AX958"/>
  <c r="AT958"/>
  <c r="BK957"/>
  <c r="AX957"/>
  <c r="AT957"/>
  <c r="BK949"/>
  <c r="AX949"/>
  <c r="AT949"/>
  <c r="BK942"/>
  <c r="AX942"/>
  <c r="AT942"/>
  <c r="BK941"/>
  <c r="AX941"/>
  <c r="BK938"/>
  <c r="AX938"/>
  <c r="AT938"/>
  <c r="BK936"/>
  <c r="AX936"/>
  <c r="AT936"/>
  <c r="BK933"/>
  <c r="AX933"/>
  <c r="AT933"/>
  <c r="BK928"/>
  <c r="AX928"/>
  <c r="AT928"/>
  <c r="BK927"/>
  <c r="AX927"/>
  <c r="BK616"/>
  <c r="AX616"/>
  <c r="AT616"/>
  <c r="BK921"/>
  <c r="AX921"/>
  <c r="AT921"/>
  <c r="BK919"/>
  <c r="AX919"/>
  <c r="AT919"/>
  <c r="BK916"/>
  <c r="AX916"/>
  <c r="AT916"/>
  <c r="BK915"/>
  <c r="AX915"/>
  <c r="AT915"/>
  <c r="BK912"/>
  <c r="AX912"/>
  <c r="AT912"/>
  <c r="BK911"/>
  <c r="AX911"/>
  <c r="AT911"/>
  <c r="BK905"/>
  <c r="AX905"/>
  <c r="AT905"/>
  <c r="BK904"/>
  <c r="AX904"/>
  <c r="AT904"/>
  <c r="BK902"/>
  <c r="AX902"/>
  <c r="AT902"/>
  <c r="BK901"/>
  <c r="AX901"/>
  <c r="AT901"/>
  <c r="BK900"/>
  <c r="AX900"/>
  <c r="AT900"/>
  <c r="BK897"/>
  <c r="AX897"/>
  <c r="BK896"/>
  <c r="AX896"/>
  <c r="AT896"/>
  <c r="BK893"/>
  <c r="AX893"/>
  <c r="AT893"/>
  <c r="BK889"/>
  <c r="AX889"/>
  <c r="AT889"/>
  <c r="BK886"/>
  <c r="AX886"/>
  <c r="AT886"/>
  <c r="BK884"/>
  <c r="AX884"/>
  <c r="AT884"/>
  <c r="BK883"/>
  <c r="AX883"/>
  <c r="AT883"/>
  <c r="BK882"/>
  <c r="AX882"/>
  <c r="AT882"/>
  <c r="BK881"/>
  <c r="AX881"/>
  <c r="AT881"/>
  <c r="BK879"/>
  <c r="AX879"/>
  <c r="AT879"/>
  <c r="BK876"/>
  <c r="AX876"/>
  <c r="AT876"/>
  <c r="BK874"/>
  <c r="AX874"/>
  <c r="BK872"/>
  <c r="AX872"/>
  <c r="AT872"/>
  <c r="BK869"/>
  <c r="AX869"/>
  <c r="AT869"/>
  <c r="BK866"/>
  <c r="AX866"/>
  <c r="AT866"/>
  <c r="BK865"/>
  <c r="AX865"/>
  <c r="BK860"/>
  <c r="AX860"/>
  <c r="AT860"/>
  <c r="BK859"/>
  <c r="AX859"/>
  <c r="AT859"/>
  <c r="BK855"/>
  <c r="AX855"/>
  <c r="AT855"/>
  <c r="BK854"/>
  <c r="AX854"/>
  <c r="AT854"/>
  <c r="BK851"/>
  <c r="AX851"/>
  <c r="AT851"/>
  <c r="BK848"/>
  <c r="AX848"/>
  <c r="BK845"/>
  <c r="AX845"/>
  <c r="AT845"/>
  <c r="BK843"/>
  <c r="AX843"/>
  <c r="AT843"/>
  <c r="BK840"/>
  <c r="AX840"/>
  <c r="AT840"/>
  <c r="BK839"/>
  <c r="AX839"/>
  <c r="AT839"/>
  <c r="BK838"/>
  <c r="AX838"/>
  <c r="AT838"/>
  <c r="BK837"/>
  <c r="AX837"/>
  <c r="AT837"/>
  <c r="BK835"/>
  <c r="AX835"/>
  <c r="AT835"/>
  <c r="BK829"/>
  <c r="AX829"/>
  <c r="AT829"/>
  <c r="BK828"/>
  <c r="AX828"/>
  <c r="BK827"/>
  <c r="AX827"/>
  <c r="AT827"/>
  <c r="BK821"/>
  <c r="AX821"/>
  <c r="AT821"/>
  <c r="BK818"/>
  <c r="AX818"/>
  <c r="AT818"/>
  <c r="BK815"/>
  <c r="AX815"/>
  <c r="AT815"/>
  <c r="BK250"/>
  <c r="AT250"/>
  <c r="BK811"/>
  <c r="AX811"/>
  <c r="AT811"/>
  <c r="BK806"/>
  <c r="AX806"/>
  <c r="AT806"/>
  <c r="BK803"/>
  <c r="AX803"/>
  <c r="BK800"/>
  <c r="AX800"/>
  <c r="AT800"/>
  <c r="BK243"/>
  <c r="AT243"/>
  <c r="BK798"/>
  <c r="AX798"/>
  <c r="AT798"/>
  <c r="BK795"/>
  <c r="AX795"/>
  <c r="AT795"/>
  <c r="BK794"/>
  <c r="AX794"/>
  <c r="AT794"/>
  <c r="BK793"/>
  <c r="AX793"/>
  <c r="BK236"/>
  <c r="AX236"/>
  <c r="AT236"/>
  <c r="BK791"/>
  <c r="AX791"/>
  <c r="AT791"/>
  <c r="BK790"/>
  <c r="AX790"/>
  <c r="AT790"/>
  <c r="BK789"/>
  <c r="AX789"/>
  <c r="AT789"/>
  <c r="BK783"/>
  <c r="AX783"/>
  <c r="AT783"/>
  <c r="BK782"/>
  <c r="AX782"/>
  <c r="AT782"/>
  <c r="BK774"/>
  <c r="AX774"/>
  <c r="AT774"/>
  <c r="BK773"/>
  <c r="AX773"/>
  <c r="AT773"/>
  <c r="BK768"/>
  <c r="AX768"/>
  <c r="AT768"/>
  <c r="BK212"/>
  <c r="AX212"/>
  <c r="BK762"/>
  <c r="AX762"/>
  <c r="AT762"/>
  <c r="BK758"/>
  <c r="AX758"/>
  <c r="AT758"/>
  <c r="BK756"/>
  <c r="AX756"/>
  <c r="AT756"/>
  <c r="BK752"/>
  <c r="AX752"/>
  <c r="BK2174"/>
  <c r="AX2174"/>
  <c r="BK749"/>
  <c r="AX749"/>
  <c r="BK746"/>
  <c r="AX746"/>
  <c r="AT746"/>
  <c r="BK741"/>
  <c r="AX741"/>
  <c r="AT741"/>
  <c r="BK739"/>
  <c r="AT739"/>
  <c r="BK736"/>
  <c r="AX736"/>
  <c r="BK735"/>
  <c r="AX735"/>
  <c r="AT735"/>
  <c r="BK734"/>
  <c r="AX734"/>
  <c r="AT734"/>
  <c r="BK732"/>
  <c r="AX732"/>
  <c r="AT732"/>
  <c r="BK731"/>
  <c r="AX731"/>
  <c r="AT731"/>
  <c r="BK730"/>
  <c r="AX730"/>
  <c r="AT730"/>
  <c r="BK728"/>
  <c r="AX728"/>
  <c r="AT728"/>
  <c r="BK727"/>
  <c r="AX727"/>
  <c r="AT727"/>
  <c r="BK720"/>
  <c r="AX720"/>
  <c r="AT720"/>
  <c r="BK719"/>
  <c r="AX719"/>
  <c r="AT719"/>
  <c r="BK718"/>
  <c r="AX718"/>
  <c r="AT718"/>
  <c r="BK715"/>
  <c r="AX715"/>
  <c r="AT715"/>
  <c r="BK713"/>
  <c r="AX713"/>
  <c r="AT713"/>
  <c r="BK712"/>
  <c r="AX712"/>
  <c r="AT712"/>
  <c r="BK5"/>
  <c r="AX5"/>
  <c r="AT5"/>
  <c r="BK703"/>
  <c r="AX703"/>
  <c r="AT703"/>
  <c r="BK702"/>
  <c r="AX702"/>
  <c r="AT702"/>
  <c r="BK700"/>
  <c r="AX700"/>
  <c r="AT700"/>
  <c r="BK696"/>
  <c r="AX696"/>
  <c r="BK695"/>
  <c r="AX695"/>
  <c r="AT695"/>
  <c r="BK692"/>
  <c r="AX692"/>
  <c r="BK688"/>
  <c r="AX688"/>
  <c r="AT688"/>
  <c r="BK686"/>
  <c r="AX686"/>
  <c r="AT686"/>
  <c r="BK684"/>
  <c r="AX684"/>
  <c r="AT684"/>
  <c r="BK681"/>
  <c r="AX681"/>
  <c r="AT681"/>
  <c r="BK679"/>
  <c r="AX679"/>
  <c r="AT679"/>
  <c r="BK677"/>
  <c r="AX677"/>
  <c r="AT677"/>
  <c r="BK676"/>
  <c r="AX676"/>
  <c r="AT676"/>
  <c r="BK671"/>
  <c r="AX671"/>
  <c r="AT671"/>
  <c r="BK670"/>
  <c r="AX670"/>
  <c r="AT670"/>
  <c r="BK663"/>
  <c r="AX663"/>
  <c r="AT663"/>
  <c r="BK660"/>
  <c r="AX660"/>
  <c r="AT660"/>
  <c r="BK189"/>
  <c r="AX189"/>
  <c r="AT189"/>
  <c r="BK654"/>
  <c r="AX654"/>
  <c r="AT654"/>
  <c r="BK653"/>
  <c r="AX653"/>
  <c r="AT653"/>
  <c r="BK652"/>
  <c r="AX652"/>
  <c r="AT652"/>
  <c r="BK650"/>
  <c r="AX650"/>
  <c r="AT650"/>
  <c r="BK153"/>
  <c r="AT153"/>
  <c r="BK646"/>
  <c r="AX646"/>
  <c r="AT646"/>
  <c r="BK645"/>
  <c r="AX645"/>
  <c r="BK643"/>
  <c r="AX643"/>
  <c r="AT643"/>
  <c r="BK642"/>
  <c r="AX642"/>
  <c r="BK641"/>
  <c r="AX641"/>
  <c r="AT641"/>
  <c r="BK639"/>
  <c r="AX639"/>
  <c r="BK638"/>
  <c r="AX638"/>
  <c r="AT638"/>
  <c r="BK637"/>
  <c r="AX637"/>
  <c r="AT637"/>
  <c r="BK634"/>
  <c r="AX634"/>
  <c r="AT634"/>
  <c r="BK632"/>
  <c r="AX632"/>
  <c r="AT632"/>
  <c r="BK396"/>
  <c r="AX396"/>
  <c r="AT396"/>
  <c r="BK393"/>
  <c r="AX393"/>
  <c r="AT393"/>
  <c r="BK392"/>
  <c r="AX392"/>
  <c r="AT392"/>
  <c r="BK390"/>
  <c r="AX390"/>
  <c r="AT390"/>
  <c r="BK385"/>
  <c r="AX385"/>
  <c r="BK384"/>
  <c r="AX384"/>
  <c r="AT384"/>
  <c r="BK2169"/>
  <c r="AX2169"/>
  <c r="BK383"/>
  <c r="AX383"/>
  <c r="AT383"/>
  <c r="BK382"/>
  <c r="AX382"/>
  <c r="AT382"/>
  <c r="BK380"/>
  <c r="AX380"/>
  <c r="AT380"/>
  <c r="BK374"/>
  <c r="AX374"/>
  <c r="AT374"/>
  <c r="BK373"/>
  <c r="AX373"/>
  <c r="AT373"/>
  <c r="BK369"/>
  <c r="AX369"/>
  <c r="AT369"/>
  <c r="BK368"/>
  <c r="AX368"/>
  <c r="AT368"/>
  <c r="BK364"/>
  <c r="AX364"/>
  <c r="AT364"/>
  <c r="BK148"/>
  <c r="AX148"/>
  <c r="AT148"/>
  <c r="BK358"/>
  <c r="AX358"/>
  <c r="AT358"/>
  <c r="BK354"/>
  <c r="AX354"/>
  <c r="AT354"/>
  <c r="BK348"/>
  <c r="AX348"/>
  <c r="AT348"/>
  <c r="BK347"/>
  <c r="AX347"/>
  <c r="AT347"/>
  <c r="BK342"/>
  <c r="AX342"/>
  <c r="BK341"/>
  <c r="AX341"/>
  <c r="AT341"/>
  <c r="BK340"/>
  <c r="AX340"/>
  <c r="AT340"/>
  <c r="BK336"/>
  <c r="AX336"/>
  <c r="AT336"/>
  <c r="BK141"/>
  <c r="AX141"/>
  <c r="AT141"/>
  <c r="BK332"/>
  <c r="AX332"/>
  <c r="AT332"/>
  <c r="BK330"/>
  <c r="AX330"/>
  <c r="AT330"/>
  <c r="BK328"/>
  <c r="AX328"/>
  <c r="AT328"/>
  <c r="BK318"/>
  <c r="AX318"/>
  <c r="AT318"/>
  <c r="BK316"/>
  <c r="AX316"/>
  <c r="AT316"/>
  <c r="BK315"/>
  <c r="AX315"/>
  <c r="AT315"/>
  <c r="BK312"/>
  <c r="AX312"/>
  <c r="AT312"/>
  <c r="BK311"/>
  <c r="AX311"/>
  <c r="BK308"/>
  <c r="AX308"/>
  <c r="AT308"/>
  <c r="BK307"/>
  <c r="AX307"/>
  <c r="BK302"/>
  <c r="AX302"/>
  <c r="AT302"/>
  <c r="BK298"/>
  <c r="AX298"/>
  <c r="BK297"/>
  <c r="AX297"/>
  <c r="AT297"/>
  <c r="BK296"/>
  <c r="AX296"/>
  <c r="AT296"/>
  <c r="BK292"/>
  <c r="AX292"/>
  <c r="AT292"/>
  <c r="BK289"/>
  <c r="AX289"/>
  <c r="AT289"/>
  <c r="BK284"/>
  <c r="AX284"/>
  <c r="AT284"/>
  <c r="BK280"/>
  <c r="AX280"/>
  <c r="AT280"/>
  <c r="BK279"/>
  <c r="AX279"/>
  <c r="AT279"/>
  <c r="BK278"/>
  <c r="AX278"/>
  <c r="BK275"/>
  <c r="AX275"/>
  <c r="AT275"/>
  <c r="BK105"/>
  <c r="AT105"/>
  <c r="BK273"/>
  <c r="AX273"/>
  <c r="AT273"/>
  <c r="BK269"/>
  <c r="AX269"/>
  <c r="AT269"/>
  <c r="BK267"/>
  <c r="AX267"/>
  <c r="AT267"/>
  <c r="BK260"/>
  <c r="AX260"/>
  <c r="AT260"/>
  <c r="BK257"/>
  <c r="AX257"/>
  <c r="AT257"/>
  <c r="BK251"/>
  <c r="AX251"/>
  <c r="BK244"/>
  <c r="AX244"/>
  <c r="AT244"/>
  <c r="BK241"/>
  <c r="AX241"/>
  <c r="AT241"/>
  <c r="BK240"/>
  <c r="AX240"/>
  <c r="AT240"/>
  <c r="BK235"/>
  <c r="AX235"/>
  <c r="BK232"/>
  <c r="AX232"/>
  <c r="AT232"/>
  <c r="BK228"/>
  <c r="AX228"/>
  <c r="BK219"/>
  <c r="AX219"/>
  <c r="AT219"/>
  <c r="BK218"/>
  <c r="AX218"/>
  <c r="AT218"/>
  <c r="BK104"/>
  <c r="AX104"/>
  <c r="AT104"/>
  <c r="BK210"/>
  <c r="AX210"/>
  <c r="BK209"/>
  <c r="AX209"/>
  <c r="BK206"/>
  <c r="AX206"/>
  <c r="AT206"/>
  <c r="BK205"/>
  <c r="AX205"/>
  <c r="AT205"/>
  <c r="BK204"/>
  <c r="AX204"/>
  <c r="AT204"/>
  <c r="BK203"/>
  <c r="AX203"/>
  <c r="BK200"/>
  <c r="AX200"/>
  <c r="AT200"/>
  <c r="BK195"/>
  <c r="AX195"/>
  <c r="AT195"/>
  <c r="BK191"/>
  <c r="AX191"/>
  <c r="AT191"/>
  <c r="BK188"/>
  <c r="AX188"/>
  <c r="BK187"/>
  <c r="AX187"/>
  <c r="AT187"/>
  <c r="BK182"/>
  <c r="AX182"/>
  <c r="AT182"/>
  <c r="BK181"/>
  <c r="AX181"/>
  <c r="BK180"/>
  <c r="AX180"/>
  <c r="AT180"/>
  <c r="BK179"/>
  <c r="AX179"/>
  <c r="AT179"/>
  <c r="BK176"/>
  <c r="AX176"/>
  <c r="AT176"/>
  <c r="BK175"/>
  <c r="AX175"/>
  <c r="AT175"/>
  <c r="BK170"/>
  <c r="AX170"/>
  <c r="BK169"/>
  <c r="AX169"/>
  <c r="AT169"/>
  <c r="BK152"/>
  <c r="AX152"/>
  <c r="AT152"/>
  <c r="BK151"/>
  <c r="AX151"/>
  <c r="AT151"/>
  <c r="BK146"/>
  <c r="AX146"/>
  <c r="BK145"/>
  <c r="AX145"/>
  <c r="AT145"/>
  <c r="BK140"/>
  <c r="AX140"/>
  <c r="AT140"/>
  <c r="BK135"/>
  <c r="AX135"/>
  <c r="AT135"/>
  <c r="BK130"/>
  <c r="AX130"/>
  <c r="AT130"/>
  <c r="BK128"/>
  <c r="AX128"/>
  <c r="AT128"/>
  <c r="BK123"/>
  <c r="AX123"/>
  <c r="AT123"/>
  <c r="BK116"/>
  <c r="AX116"/>
  <c r="AT116"/>
  <c r="BK114"/>
  <c r="AX114"/>
  <c r="AT114"/>
  <c r="BK112"/>
  <c r="AX112"/>
  <c r="AT112"/>
  <c r="BK107"/>
  <c r="AX107"/>
  <c r="AT107"/>
  <c r="BK100"/>
  <c r="AX100"/>
  <c r="AT100"/>
  <c r="BK99"/>
  <c r="AX99"/>
  <c r="AT99"/>
  <c r="BK92"/>
  <c r="AX92"/>
  <c r="BK90"/>
  <c r="AX90"/>
  <c r="AT90"/>
  <c r="BK83"/>
  <c r="AX83"/>
  <c r="BK2221"/>
  <c r="AX2221"/>
  <c r="BK2184"/>
  <c r="AX2184"/>
  <c r="BK2161"/>
  <c r="AX2161"/>
  <c r="BK2180"/>
  <c r="AX2180"/>
  <c r="BK2196"/>
  <c r="AX2196"/>
  <c r="BK2199"/>
  <c r="AX2199"/>
  <c r="BK2187"/>
  <c r="AX2187"/>
  <c r="BK2218"/>
  <c r="AX2218"/>
  <c r="BK2208"/>
  <c r="AX2208"/>
  <c r="BK2173"/>
  <c r="AX2173"/>
  <c r="BK2167"/>
  <c r="AX2167"/>
  <c r="BK2213"/>
  <c r="AX2213"/>
  <c r="BK2207"/>
  <c r="AX2207"/>
  <c r="BK2205"/>
  <c r="AX2205"/>
  <c r="BK2179"/>
  <c r="AX2179"/>
  <c r="BK2209"/>
  <c r="AX2209"/>
  <c r="BK2206"/>
  <c r="AX2206"/>
  <c r="BK2223"/>
  <c r="AX2223"/>
  <c r="BK2192"/>
  <c r="AX2192"/>
  <c r="BK2178"/>
  <c r="AX2178"/>
  <c r="BK2162"/>
  <c r="AX2162"/>
  <c r="BK2211"/>
  <c r="AX2211"/>
  <c r="BK2210"/>
  <c r="AX2210"/>
  <c r="BK2188"/>
  <c r="AX2188"/>
  <c r="BK2185"/>
  <c r="AX2185"/>
  <c r="BK2171"/>
  <c r="AX2171"/>
  <c r="BK2166"/>
  <c r="AX2166"/>
  <c r="BK2163"/>
  <c r="AX2163"/>
  <c r="BK2222"/>
  <c r="AX2222"/>
  <c r="BK2215"/>
  <c r="AX2215"/>
  <c r="BK2182"/>
  <c r="AX2182"/>
  <c r="BK2175"/>
  <c r="AX2175"/>
  <c r="BK2172"/>
  <c r="AX2172"/>
  <c r="BK2170"/>
  <c r="AX2170"/>
  <c r="BK2181"/>
  <c r="AX2181"/>
  <c r="BK2214"/>
  <c r="AX2214"/>
  <c r="BK2183"/>
  <c r="AX2183"/>
  <c r="BK2176"/>
  <c r="AX2176"/>
  <c r="BK2195"/>
  <c r="AX2195"/>
  <c r="BK2220"/>
  <c r="AX2220"/>
  <c r="BK2219"/>
  <c r="AX2219"/>
  <c r="BK2217"/>
  <c r="AX2217"/>
  <c r="BK2216"/>
  <c r="AX2216"/>
  <c r="BK2201"/>
  <c r="AX2201"/>
  <c r="BK2197"/>
  <c r="AX2197"/>
  <c r="BK2190"/>
  <c r="AX2190"/>
  <c r="BK2186"/>
  <c r="AX2186"/>
  <c r="BK2168"/>
  <c r="AX2168"/>
  <c r="BK2160"/>
  <c r="AX2160"/>
  <c r="BK2203"/>
  <c r="AX2203"/>
  <c r="BK2194"/>
  <c r="AX2194"/>
  <c r="BK2204"/>
  <c r="AX2204"/>
  <c r="BK2189"/>
  <c r="AX2189"/>
  <c r="C3" i="30" l="1"/>
  <c r="BA19" i="11" l="1"/>
  <c r="AN19"/>
  <c r="S19"/>
  <c r="BN18"/>
  <c r="BM18"/>
  <c r="BA18"/>
  <c r="AN18"/>
  <c r="S18"/>
  <c r="A4" i="3" l="1"/>
  <c r="A5" s="1"/>
  <c r="A6" s="1"/>
  <c r="A7" s="1"/>
  <c r="A8" s="1"/>
  <c r="A9" s="1"/>
  <c r="A10" s="1"/>
  <c r="A11" s="1"/>
  <c r="A12" s="1"/>
  <c r="A13" s="1"/>
  <c r="A14" s="1"/>
  <c r="A15" s="1"/>
  <c r="A16" s="1"/>
  <c r="A17" s="1"/>
  <c r="A18" s="1"/>
  <c r="A19" s="1"/>
  <c r="E2" i="12"/>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K2" s="1"/>
  <c r="DL2" s="1"/>
  <c r="DM2" s="1"/>
  <c r="DN2" s="1"/>
  <c r="DP2" s="1"/>
  <c r="DQ2" s="1"/>
  <c r="DR2" s="1"/>
  <c r="DS2" s="1"/>
  <c r="DT2" s="1"/>
  <c r="DU2" s="1"/>
  <c r="DV2" s="1"/>
  <c r="DW2" s="1"/>
  <c r="DX2" s="1"/>
  <c r="DY2" s="1"/>
  <c r="DZ2" s="1"/>
  <c r="EA2" s="1"/>
  <c r="EB2" s="1"/>
  <c r="EC2" s="1"/>
  <c r="ED2" s="1"/>
  <c r="EE2" s="1"/>
  <c r="EF2" s="1"/>
  <c r="EG2" s="1"/>
  <c r="EH2" s="1"/>
  <c r="EI2" s="1"/>
  <c r="EJ2" s="1"/>
  <c r="EK2" s="1"/>
  <c r="EL2" s="1"/>
  <c r="EM2" s="1"/>
  <c r="EO2" s="1"/>
  <c r="EP2" s="1"/>
  <c r="EQ2" s="1"/>
  <c r="ER2" s="1"/>
  <c r="ES2" s="1"/>
  <c r="ET2" s="1"/>
  <c r="EU2" s="1"/>
  <c r="EV2" s="1"/>
  <c r="EW2" s="1"/>
  <c r="EX2" s="1"/>
  <c r="EY2" s="1"/>
  <c r="EZ2" s="1"/>
  <c r="FA2" s="1"/>
  <c r="FC2" s="1"/>
  <c r="FD2" s="1"/>
  <c r="FE2" s="1"/>
  <c r="FF2" s="1"/>
  <c r="FG2" s="1"/>
  <c r="FH2" s="1"/>
  <c r="FK2" s="1"/>
  <c r="FL2" s="1"/>
  <c r="FM2" s="1"/>
  <c r="FP2" s="1"/>
  <c r="FQ2" s="1"/>
  <c r="FR2" s="1"/>
  <c r="FS2" s="1"/>
  <c r="FT2" s="1"/>
  <c r="FU2" s="1"/>
  <c r="FV2" s="1"/>
  <c r="FW2" s="1"/>
  <c r="FX2" s="1"/>
  <c r="B20" i="8"/>
  <c r="C20"/>
  <c r="C32"/>
  <c r="A7" i="11"/>
  <c r="A8" s="1"/>
  <c r="A9" s="1"/>
  <c r="A10" s="1"/>
  <c r="A11" s="1"/>
  <c r="A12" s="1"/>
  <c r="A13" s="1"/>
  <c r="A14" s="1"/>
  <c r="A15" s="1"/>
  <c r="A16" s="1"/>
  <c r="A17" s="1"/>
  <c r="X11"/>
  <c r="Z11"/>
  <c r="BL11" s="1"/>
  <c r="BI11"/>
  <c r="BO11" s="1"/>
  <c r="BJ11"/>
  <c r="BK11"/>
  <c r="BM11"/>
  <c r="BN11"/>
  <c r="BP11"/>
  <c r="BQ11" s="1"/>
  <c r="CK11"/>
  <c r="DY11"/>
  <c r="W12"/>
  <c r="X12"/>
  <c r="Z12"/>
  <c r="BL12" s="1"/>
  <c r="AS12"/>
  <c r="BI12"/>
  <c r="BO12" s="1"/>
  <c r="BJ12"/>
  <c r="BK12"/>
  <c r="BM12"/>
  <c r="BN12"/>
  <c r="BP12"/>
  <c r="BQ12" s="1"/>
  <c r="CK12"/>
  <c r="DY12"/>
  <c r="W13"/>
  <c r="X13"/>
  <c r="Z13"/>
  <c r="BL13" s="1"/>
  <c r="AS13"/>
  <c r="BI13"/>
  <c r="BO13" s="1"/>
  <c r="BJ13"/>
  <c r="BK13"/>
  <c r="BM13"/>
  <c r="BN13"/>
  <c r="BP13"/>
  <c r="BQ13" s="1"/>
  <c r="CJ13"/>
  <c r="W14"/>
  <c r="Y14"/>
  <c r="BI14" s="1"/>
  <c r="AP14"/>
  <c r="BF14"/>
  <c r="BL14" s="1"/>
  <c r="BG14"/>
  <c r="BH14"/>
  <c r="BJ14"/>
  <c r="BK14"/>
  <c r="BM14"/>
  <c r="BN14" s="1"/>
  <c r="CH14"/>
  <c r="W15"/>
  <c r="Y15"/>
  <c r="BI15" s="1"/>
  <c r="AP15"/>
  <c r="BF15"/>
  <c r="BL15" s="1"/>
  <c r="BG15"/>
  <c r="BH15"/>
  <c r="BJ15"/>
  <c r="BK15"/>
  <c r="BM15"/>
  <c r="BN15" s="1"/>
  <c r="CH15"/>
  <c r="V16"/>
  <c r="W16"/>
  <c r="Y16"/>
  <c r="BI16" s="1"/>
  <c r="AP16"/>
  <c r="BF16"/>
  <c r="BL16" s="1"/>
  <c r="BG16"/>
  <c r="BH16"/>
  <c r="BJ16"/>
  <c r="BK16"/>
  <c r="BM16"/>
  <c r="BN16" s="1"/>
  <c r="CH16"/>
  <c r="CI16"/>
  <c r="W17"/>
  <c r="Y17"/>
  <c r="BI17" s="1"/>
  <c r="AP17"/>
  <c r="BF17"/>
  <c r="BL17" s="1"/>
  <c r="BG17"/>
  <c r="BH17"/>
  <c r="BJ17"/>
  <c r="BK17"/>
  <c r="BM17"/>
  <c r="BN17" s="1"/>
  <c r="CH17"/>
  <c r="CI17"/>
  <c r="A3" i="13"/>
  <c r="A4" s="1"/>
  <c r="A5" s="1"/>
  <c r="A6" s="1"/>
  <c r="A7" s="1"/>
  <c r="A8" s="1"/>
  <c r="A9" s="1"/>
  <c r="A10" s="1"/>
  <c r="A5" i="9"/>
  <c r="A7" s="1"/>
  <c r="A8" s="1"/>
  <c r="A9" s="1"/>
  <c r="A10" s="1"/>
  <c r="A11" s="1"/>
  <c r="A12" s="1"/>
  <c r="A13" s="1"/>
  <c r="A14" s="1"/>
  <c r="A15" s="1"/>
  <c r="A16" s="1"/>
  <c r="A17" s="1"/>
  <c r="A18" s="1"/>
  <c r="A19" s="1"/>
  <c r="A20" s="1"/>
  <c r="A21" s="1"/>
  <c r="A22" s="1"/>
  <c r="A23" s="1"/>
  <c r="A24" s="1"/>
  <c r="A25" s="1"/>
  <c r="A26" s="1"/>
  <c r="A27" s="1"/>
  <c r="A28" s="1"/>
  <c r="A29" s="1"/>
  <c r="A30" s="1"/>
  <c r="A31" s="1"/>
  <c r="A32" s="1"/>
  <c r="A33" s="1"/>
  <c r="A34" s="1"/>
  <c r="A35" s="1"/>
  <c r="A36" s="1"/>
  <c r="A37" s="1"/>
  <c r="A38" s="1"/>
  <c r="A39" s="1"/>
  <c r="A40" s="1"/>
  <c r="A41" s="1"/>
  <c r="A42" s="1"/>
  <c r="A43" s="1"/>
  <c r="A44" s="1"/>
  <c r="A45" s="1"/>
  <c r="A46" s="1"/>
  <c r="A47" s="1"/>
  <c r="A48" s="1"/>
  <c r="A49" s="1"/>
  <c r="A50" s="1"/>
  <c r="A51" s="1"/>
  <c r="A52" s="1"/>
  <c r="A53" s="1"/>
  <c r="A54" s="1"/>
  <c r="A55" s="1"/>
  <c r="A56" s="1"/>
  <c r="A57" s="1"/>
  <c r="A58" s="1"/>
  <c r="A59" s="1"/>
  <c r="A60" s="1"/>
  <c r="A61" s="1"/>
  <c r="A62" s="1"/>
  <c r="A63" s="1"/>
  <c r="A64" s="1"/>
  <c r="A65" s="1"/>
  <c r="A66" s="1"/>
  <c r="A67" s="1"/>
  <c r="A68" s="1"/>
  <c r="A69" s="1"/>
  <c r="A70" s="1"/>
  <c r="A19" i="11" l="1"/>
  <c r="BH1" i="36"/>
</calcChain>
</file>

<file path=xl/sharedStrings.xml><?xml version="1.0" encoding="utf-8"?>
<sst xmlns="http://schemas.openxmlformats.org/spreadsheetml/2006/main" count="158369" uniqueCount="42025">
  <si>
    <t>196607132007011019</t>
  </si>
  <si>
    <t>197704232001122001</t>
  </si>
  <si>
    <t>197005091992032001</t>
  </si>
  <si>
    <t>197508132003122002</t>
  </si>
  <si>
    <t>197801232006042015</t>
  </si>
  <si>
    <t>197903262006041011</t>
  </si>
  <si>
    <t>197905312006042002</t>
  </si>
  <si>
    <t>198309102006042002</t>
  </si>
  <si>
    <t>197108122007012031</t>
  </si>
  <si>
    <t>198003092006041014</t>
  </si>
  <si>
    <t>196412251985032001</t>
  </si>
  <si>
    <t>196807161992032002</t>
  </si>
  <si>
    <t>197304301992032001</t>
  </si>
  <si>
    <t>197301221994032002</t>
  </si>
  <si>
    <t>197605251997031003</t>
  </si>
  <si>
    <t>197608282005012001</t>
  </si>
  <si>
    <t>197808032006042009</t>
  </si>
  <si>
    <t>197901162005011004</t>
  </si>
  <si>
    <t>196910171998032001</t>
  </si>
  <si>
    <t>197501022001122002</t>
  </si>
  <si>
    <t>196705061990032001</t>
  </si>
  <si>
    <t>198705252008122002</t>
  </si>
  <si>
    <t>197403242005011002</t>
  </si>
  <si>
    <t>196810101990032003</t>
  </si>
  <si>
    <t>196601151988032001</t>
  </si>
  <si>
    <t>196907131994032003</t>
  </si>
  <si>
    <t>197804111999032001</t>
  </si>
  <si>
    <t>197611192005012007</t>
  </si>
  <si>
    <t>197311262003122001</t>
  </si>
  <si>
    <t>197512292005012001</t>
  </si>
  <si>
    <t>197912232005011005</t>
  </si>
  <si>
    <t>198408302008012004</t>
  </si>
  <si>
    <t>196811251990031005</t>
  </si>
  <si>
    <t>196603231988032001</t>
  </si>
  <si>
    <t>196903101989032001</t>
  </si>
  <si>
    <t>196802011989032001</t>
  </si>
  <si>
    <t>197302151992032001</t>
  </si>
  <si>
    <t>196609101989022001</t>
  </si>
  <si>
    <t>196805062007011037</t>
  </si>
  <si>
    <t>197105101994032001</t>
  </si>
  <si>
    <t>196510021997032001</t>
  </si>
  <si>
    <t>197609011997032001</t>
  </si>
  <si>
    <t>197409232002122001</t>
  </si>
  <si>
    <t>197410031998031002</t>
  </si>
  <si>
    <t>198110062008012019</t>
  </si>
  <si>
    <t>198411012008012008</t>
  </si>
  <si>
    <t>197703271999032007</t>
  </si>
  <si>
    <t>197804242003122003</t>
  </si>
  <si>
    <t>196707261989012001</t>
  </si>
  <si>
    <t>196703241989012001</t>
  </si>
  <si>
    <t>196704201989032003</t>
  </si>
  <si>
    <t>197504261996021002</t>
  </si>
  <si>
    <t>196907162007011041</t>
  </si>
  <si>
    <t>197604111997032001</t>
  </si>
  <si>
    <t>197708252006042007</t>
  </si>
  <si>
    <t>197603272005011003</t>
  </si>
  <si>
    <t>197411302005012001</t>
  </si>
  <si>
    <t>197811062006042010</t>
  </si>
  <si>
    <t>197002201993022001</t>
  </si>
  <si>
    <t>198303082005011002</t>
  </si>
  <si>
    <t>198405172008011002</t>
  </si>
  <si>
    <t>196601121986032001</t>
  </si>
  <si>
    <t>197411072002122001</t>
  </si>
  <si>
    <t>196601221988032001</t>
  </si>
  <si>
    <t>196711271988032002</t>
  </si>
  <si>
    <t>196902181994032001</t>
  </si>
  <si>
    <t>196709031994032002</t>
  </si>
  <si>
    <t>197303202007101003</t>
  </si>
  <si>
    <t>197402221994032003</t>
  </si>
  <si>
    <t>197802151997032001</t>
  </si>
  <si>
    <t>197707302005012003</t>
  </si>
  <si>
    <t>198204302005012004</t>
  </si>
  <si>
    <t>198610072008012001</t>
  </si>
  <si>
    <t>197204151996031001</t>
  </si>
  <si>
    <t>196512111989012001</t>
  </si>
  <si>
    <t>196909081991032001</t>
  </si>
  <si>
    <t>197407011995032003</t>
  </si>
  <si>
    <t>196811292007011012</t>
  </si>
  <si>
    <t>196701241993032001</t>
  </si>
  <si>
    <t>197605251997032002</t>
  </si>
  <si>
    <t>197606131997032001</t>
  </si>
  <si>
    <t>197704231997032004</t>
  </si>
  <si>
    <t>197309241997032001</t>
  </si>
  <si>
    <t>197503132005012002</t>
  </si>
  <si>
    <t>197705252005012005</t>
  </si>
  <si>
    <t>197805042005012004</t>
  </si>
  <si>
    <t>197307202002122001</t>
  </si>
  <si>
    <t>196706011990032002</t>
  </si>
  <si>
    <t>196303131985032004</t>
  </si>
  <si>
    <t>197006171994031002</t>
  </si>
  <si>
    <t>197103052007011033</t>
  </si>
  <si>
    <t>197001122007011034</t>
  </si>
  <si>
    <t>196912211991032001</t>
  </si>
  <si>
    <t>196705021989012008</t>
  </si>
  <si>
    <t>197207122005011003</t>
  </si>
  <si>
    <t>197502222000031002</t>
  </si>
  <si>
    <t>197604271999032001</t>
  </si>
  <si>
    <t>198203092005012003</t>
  </si>
  <si>
    <t>198104072006041002</t>
  </si>
  <si>
    <t>196810301988031002</t>
  </si>
  <si>
    <t>196509261988032001</t>
  </si>
  <si>
    <t>197206121992032002</t>
  </si>
  <si>
    <t>197110021992032001</t>
  </si>
  <si>
    <t>197312011994032004</t>
  </si>
  <si>
    <t>196812242007011020</t>
  </si>
  <si>
    <t>197505061997031001</t>
  </si>
  <si>
    <t>197207022001122001</t>
  </si>
  <si>
    <t>197206012002122002</t>
  </si>
  <si>
    <t>198008122005011005</t>
  </si>
  <si>
    <t>197207031992032001</t>
  </si>
  <si>
    <t>198109262008012006</t>
  </si>
  <si>
    <t>196302131984122001</t>
  </si>
  <si>
    <t>197107061996021001</t>
  </si>
  <si>
    <t>196609302007011027</t>
  </si>
  <si>
    <t>197506131997032001</t>
  </si>
  <si>
    <t>197511011997032001</t>
  </si>
  <si>
    <t>197601201998032003</t>
  </si>
  <si>
    <t>197608062005012003</t>
  </si>
  <si>
    <t>197804042003122001</t>
  </si>
  <si>
    <t>197403131998032003</t>
  </si>
  <si>
    <t>198308282005012001</t>
  </si>
  <si>
    <t>196609211988032001</t>
  </si>
  <si>
    <t>196907021992032002</t>
  </si>
  <si>
    <t>196709261994032001</t>
  </si>
  <si>
    <t>197301112000031003</t>
  </si>
  <si>
    <t>197108102005011005</t>
  </si>
  <si>
    <t>198010202006041016</t>
  </si>
  <si>
    <t>198306112005012001</t>
  </si>
  <si>
    <t>198407082006042003</t>
  </si>
  <si>
    <t>196402191984122001</t>
  </si>
  <si>
    <t>197407031994032002</t>
  </si>
  <si>
    <t>196909061990032002</t>
  </si>
  <si>
    <t>196807181991032002</t>
  </si>
  <si>
    <t>197403261996022001</t>
  </si>
  <si>
    <t>197404141997032001</t>
  </si>
  <si>
    <t>197803212005012013</t>
  </si>
  <si>
    <t>197606142002122001</t>
  </si>
  <si>
    <t>196709181988032001</t>
  </si>
  <si>
    <t>196711151989032002</t>
  </si>
  <si>
    <t>197010291991032001</t>
  </si>
  <si>
    <t>197306241993032001</t>
  </si>
  <si>
    <t>197511021997032001</t>
  </si>
  <si>
    <t>197606201997032002</t>
  </si>
  <si>
    <t>197210251999032002</t>
  </si>
  <si>
    <t>196811111994032002</t>
  </si>
  <si>
    <t>197905212006042017</t>
  </si>
  <si>
    <t>198009112005012004</t>
  </si>
  <si>
    <t>196801201988032001</t>
  </si>
  <si>
    <t>196808041989032001</t>
  </si>
  <si>
    <t>196804061988032001</t>
  </si>
  <si>
    <t>196605151989012001</t>
  </si>
  <si>
    <t>196602031989011002</t>
  </si>
  <si>
    <t>197409212003122001</t>
  </si>
  <si>
    <t>196805221989012001</t>
  </si>
  <si>
    <t>196609181989032003</t>
  </si>
  <si>
    <t>196905161992032001</t>
  </si>
  <si>
    <t>197201091992032001</t>
  </si>
  <si>
    <t>196604131993031001</t>
  </si>
  <si>
    <t>196908051995032006</t>
  </si>
  <si>
    <t>196901011994031005</t>
  </si>
  <si>
    <t>196604151993032002</t>
  </si>
  <si>
    <t>196604162007011027</t>
  </si>
  <si>
    <t>197301092007011015</t>
  </si>
  <si>
    <t>197203161996032001</t>
  </si>
  <si>
    <t>197710192003122001</t>
  </si>
  <si>
    <t>197807272005012003</t>
  </si>
  <si>
    <t>197305192001121002</t>
  </si>
  <si>
    <t>197209142000032001</t>
  </si>
  <si>
    <t>198209152005012002</t>
  </si>
  <si>
    <t>198402102005012002</t>
  </si>
  <si>
    <t>197804252005012003</t>
  </si>
  <si>
    <t>198311072008012005</t>
  </si>
  <si>
    <t>196610141986032001</t>
  </si>
  <si>
    <t>196711031988032003</t>
  </si>
  <si>
    <t>196610311988032002</t>
  </si>
  <si>
    <t>196907021989032001</t>
  </si>
  <si>
    <t>197106061991032001</t>
  </si>
  <si>
    <t>196711201993032001</t>
  </si>
  <si>
    <t>197208181993032002</t>
  </si>
  <si>
    <t>197301261993032002</t>
  </si>
  <si>
    <t>197401221994032001</t>
  </si>
  <si>
    <t>197201091994032001</t>
  </si>
  <si>
    <t>196910051994032003</t>
  </si>
  <si>
    <t>197006021995032003</t>
  </si>
  <si>
    <t>197411231997032001</t>
  </si>
  <si>
    <t>197409122001122001</t>
  </si>
  <si>
    <t>198011152006042016</t>
  </si>
  <si>
    <t>198012262006042011</t>
  </si>
  <si>
    <t>197801212006042002</t>
  </si>
  <si>
    <t>197611062006042003</t>
  </si>
  <si>
    <t>196610011987032002</t>
  </si>
  <si>
    <t>196611101989031002</t>
  </si>
  <si>
    <t>196806141989032003</t>
  </si>
  <si>
    <t>197306181994032002</t>
  </si>
  <si>
    <t>197704091997031001</t>
  </si>
  <si>
    <t>196601301988032001</t>
  </si>
  <si>
    <t>196508081989012001</t>
  </si>
  <si>
    <t>196509061989031002</t>
  </si>
  <si>
    <t>196808051989032002</t>
  </si>
  <si>
    <t>196507261986032002</t>
  </si>
  <si>
    <t>196607261989012001</t>
  </si>
  <si>
    <t>196803111988032002</t>
  </si>
  <si>
    <t>196805261988032001</t>
  </si>
  <si>
    <t>196505041989011001</t>
  </si>
  <si>
    <t>196908081990031003</t>
  </si>
  <si>
    <t>196901211990031005</t>
  </si>
  <si>
    <t>197205151993031016</t>
  </si>
  <si>
    <t>197305281993031004</t>
  </si>
  <si>
    <t>197210301993031002</t>
  </si>
  <si>
    <t>197206101994031001</t>
  </si>
  <si>
    <t>197505221997031001</t>
  </si>
  <si>
    <t>196505231990031001</t>
  </si>
  <si>
    <t>197612311997031004</t>
  </si>
  <si>
    <t>197608071997031002</t>
  </si>
  <si>
    <t>197705082005012002</t>
  </si>
  <si>
    <t>0816397297</t>
  </si>
  <si>
    <t>197608252010122001</t>
  </si>
  <si>
    <t>197904172010121001</t>
  </si>
  <si>
    <t>197811102010122001</t>
  </si>
  <si>
    <t>198504162010122002</t>
  </si>
  <si>
    <t>198304262010122001</t>
  </si>
  <si>
    <t>Rawa Denok RT. 06 RW. 12 No. 42 Rangkapan Jaya Baru Pancoran Mas Depok 16434</t>
  </si>
  <si>
    <t>Nelisuriani, SKM</t>
  </si>
  <si>
    <t>11-07-1986</t>
  </si>
  <si>
    <t>21-02-1984</t>
  </si>
  <si>
    <t>IBS</t>
  </si>
  <si>
    <t>14-03-1975</t>
  </si>
  <si>
    <t>010310363 R</t>
  </si>
  <si>
    <t>0017996</t>
  </si>
  <si>
    <t>01-08-1998</t>
  </si>
  <si>
    <t>08123040173</t>
  </si>
  <si>
    <t>01-11-2013</t>
  </si>
  <si>
    <t>P616228</t>
  </si>
  <si>
    <t>244179 MM</t>
  </si>
  <si>
    <t>P613893</t>
  </si>
  <si>
    <t>236018 L</t>
  </si>
  <si>
    <t>P613883</t>
  </si>
  <si>
    <t>P613894</t>
  </si>
  <si>
    <t>P615879</t>
  </si>
  <si>
    <t>P613877</t>
  </si>
  <si>
    <t>P613879</t>
  </si>
  <si>
    <t>P613882</t>
  </si>
  <si>
    <t>263593 L</t>
  </si>
  <si>
    <t>P618653</t>
  </si>
  <si>
    <t>P615878</t>
  </si>
  <si>
    <t>263595 L</t>
  </si>
  <si>
    <t>P616227</t>
  </si>
  <si>
    <t>P613878</t>
  </si>
  <si>
    <t>263596 L</t>
  </si>
  <si>
    <t>263594 L</t>
  </si>
  <si>
    <t>P613886</t>
  </si>
  <si>
    <t>P613884</t>
  </si>
  <si>
    <t>P613890</t>
  </si>
  <si>
    <t>P613885</t>
  </si>
  <si>
    <t>P613888</t>
  </si>
  <si>
    <t>P613876</t>
  </si>
  <si>
    <t>P613892</t>
  </si>
  <si>
    <t>P613880</t>
  </si>
  <si>
    <t>P613895</t>
  </si>
  <si>
    <t>P613897</t>
  </si>
  <si>
    <t>P613891</t>
  </si>
  <si>
    <t>P61388</t>
  </si>
  <si>
    <t>P613896</t>
  </si>
  <si>
    <t>P613881</t>
  </si>
  <si>
    <t>P.613898</t>
  </si>
  <si>
    <t>012585 MN</t>
  </si>
  <si>
    <t>012580 MN</t>
  </si>
  <si>
    <t>012576 MN</t>
  </si>
  <si>
    <t>012577 MN</t>
  </si>
  <si>
    <t>012574 MM</t>
  </si>
  <si>
    <t>012559 MN</t>
  </si>
  <si>
    <t>012548 MN</t>
  </si>
  <si>
    <t>041422 MN</t>
  </si>
  <si>
    <t>012552 MN</t>
  </si>
  <si>
    <t>012565 MN</t>
  </si>
  <si>
    <t>041433 MN</t>
  </si>
  <si>
    <t>012566 MN</t>
  </si>
  <si>
    <t>012562 MN</t>
  </si>
  <si>
    <t>012560 MN</t>
  </si>
  <si>
    <t>041426 MN</t>
  </si>
  <si>
    <t>041430 MN</t>
  </si>
  <si>
    <t>041423 MN</t>
  </si>
  <si>
    <t>012550 MN</t>
  </si>
  <si>
    <t xml:space="preserve">012554 MN </t>
  </si>
  <si>
    <t>012555 MN</t>
  </si>
  <si>
    <t>012567 MN</t>
  </si>
  <si>
    <t>041428 MN</t>
  </si>
  <si>
    <t>041431 MN</t>
  </si>
  <si>
    <t>041427 MN</t>
  </si>
  <si>
    <t>042264 MN</t>
  </si>
  <si>
    <t>012561 MN</t>
  </si>
  <si>
    <t>012582 MN</t>
  </si>
  <si>
    <t>042263 MN</t>
  </si>
  <si>
    <t>012583 MN</t>
  </si>
  <si>
    <t>012581 MN</t>
  </si>
  <si>
    <t>042260 MN</t>
  </si>
  <si>
    <t>012558 MN</t>
  </si>
  <si>
    <t>012584 MN</t>
  </si>
  <si>
    <t>012579 MN</t>
  </si>
  <si>
    <t>042261 MN</t>
  </si>
  <si>
    <t>041420 MN</t>
  </si>
  <si>
    <t>041425 MN</t>
  </si>
  <si>
    <t>041429 MN</t>
  </si>
  <si>
    <t>012575 MN</t>
  </si>
  <si>
    <t>012551 MN</t>
  </si>
  <si>
    <t>071102 K</t>
  </si>
  <si>
    <t>069552 K</t>
  </si>
  <si>
    <t>069553 K</t>
  </si>
  <si>
    <t>012564 MN</t>
  </si>
  <si>
    <t>071103 K</t>
  </si>
  <si>
    <t>071108 K</t>
  </si>
  <si>
    <t>071104 K</t>
  </si>
  <si>
    <t>Q 174836</t>
  </si>
  <si>
    <t>Q 174779</t>
  </si>
  <si>
    <t>012549 MN</t>
  </si>
  <si>
    <t>041424 MN</t>
  </si>
  <si>
    <t>012557 MN</t>
  </si>
  <si>
    <t>012556 MN</t>
  </si>
  <si>
    <t>Q 174784</t>
  </si>
  <si>
    <t>Q 174776</t>
  </si>
  <si>
    <t>Q 174777</t>
  </si>
  <si>
    <t>Q 174835</t>
  </si>
  <si>
    <t>Q 174778</t>
  </si>
  <si>
    <t>Q 174765</t>
  </si>
  <si>
    <t>Q 174837</t>
  </si>
  <si>
    <t>Q 174782</t>
  </si>
  <si>
    <t>Q 174785</t>
  </si>
  <si>
    <t>Q 174829</t>
  </si>
  <si>
    <t>197301082007012023</t>
  </si>
  <si>
    <t>197405152007012031</t>
  </si>
  <si>
    <t>197509292007012016</t>
  </si>
  <si>
    <t>197211242007101004</t>
  </si>
  <si>
    <t>198002082007012015</t>
  </si>
  <si>
    <t>197902272007012008</t>
  </si>
  <si>
    <t>198104302005012004</t>
  </si>
  <si>
    <t>198106122007012016</t>
  </si>
  <si>
    <t>198309132007012007</t>
  </si>
  <si>
    <t>198003202007012017</t>
  </si>
  <si>
    <t>198112162006041012</t>
  </si>
  <si>
    <t>198301292005012004</t>
  </si>
  <si>
    <t>198602062007102004</t>
  </si>
  <si>
    <t>198112222007101002</t>
  </si>
  <si>
    <t>198611052007102002</t>
  </si>
  <si>
    <t>198511012007102002</t>
  </si>
  <si>
    <t>198201262007102002</t>
  </si>
  <si>
    <t>197501012005012001</t>
  </si>
  <si>
    <t>198009302005012006</t>
  </si>
  <si>
    <t>198302082005012001</t>
  </si>
  <si>
    <t>197107122005012001</t>
  </si>
  <si>
    <t>197905012005012003</t>
  </si>
  <si>
    <t>198607312008011002</t>
  </si>
  <si>
    <t>198610092008011004</t>
  </si>
  <si>
    <t>198405112005012003</t>
  </si>
  <si>
    <t>196008291989102001</t>
  </si>
  <si>
    <t>196506291985031002</t>
  </si>
  <si>
    <t>196912111991031002</t>
  </si>
  <si>
    <t>196602131990032002</t>
  </si>
  <si>
    <t>197206121994032001</t>
  </si>
  <si>
    <t>196612141988031001</t>
  </si>
  <si>
    <t>196706271988032003</t>
  </si>
  <si>
    <t>196312221989031002</t>
  </si>
  <si>
    <t>196805261991031002</t>
  </si>
  <si>
    <t>196902011991031003</t>
  </si>
  <si>
    <t>197109041991032002</t>
  </si>
  <si>
    <t>196610221991032002</t>
  </si>
  <si>
    <t>197202051992032003</t>
  </si>
  <si>
    <t>197210301992032001</t>
  </si>
  <si>
    <t>196707101996022001</t>
  </si>
  <si>
    <t>197506201997032003</t>
  </si>
  <si>
    <t>197403122006041008</t>
  </si>
  <si>
    <t>197701271997031001</t>
  </si>
  <si>
    <t>197607142006041017</t>
  </si>
  <si>
    <t>197109172007102002</t>
  </si>
  <si>
    <t>197804212006042018</t>
  </si>
  <si>
    <t>197805021999032001</t>
  </si>
  <si>
    <t>197710192007012017</t>
  </si>
  <si>
    <t>197805252006042013</t>
  </si>
  <si>
    <t>197103151998031003</t>
  </si>
  <si>
    <t>197304241998031005</t>
  </si>
  <si>
    <t>197901182007011010</t>
  </si>
  <si>
    <t>197603071999031001</t>
  </si>
  <si>
    <t>197912101999032001</t>
  </si>
  <si>
    <t>197505091999031001</t>
  </si>
  <si>
    <t>197309262006042002</t>
  </si>
  <si>
    <t>198011132007012012</t>
  </si>
  <si>
    <t>197601262006041004</t>
  </si>
  <si>
    <t>198312042006042002</t>
  </si>
  <si>
    <t>198509142008012003</t>
  </si>
  <si>
    <t>197603292005012001</t>
  </si>
  <si>
    <t>198104082005011001</t>
  </si>
  <si>
    <t>198106262007011013</t>
  </si>
  <si>
    <t>196302171987032001</t>
  </si>
  <si>
    <t>197308171996021001</t>
  </si>
  <si>
    <t>197105281997031001</t>
  </si>
  <si>
    <t>197001011994032001</t>
  </si>
  <si>
    <t>196603241986032001</t>
  </si>
  <si>
    <t>196612011986032002</t>
  </si>
  <si>
    <t>196405121991032014</t>
  </si>
  <si>
    <t>197211231996022001</t>
  </si>
  <si>
    <t>197210231997031002</t>
  </si>
  <si>
    <t>197304012007011030</t>
  </si>
  <si>
    <t>197308071998032003</t>
  </si>
  <si>
    <t>197509011999032002</t>
  </si>
  <si>
    <t>197104081993032001</t>
  </si>
  <si>
    <t>197204121997032001</t>
  </si>
  <si>
    <t>197708312000121002</t>
  </si>
  <si>
    <t>198008072006042004</t>
  </si>
  <si>
    <t>196704122007011063</t>
  </si>
  <si>
    <t>197205041997031004</t>
  </si>
  <si>
    <t>196805051992032003</t>
  </si>
  <si>
    <t>196908301993031003</t>
  </si>
  <si>
    <t>197208091997032002</t>
  </si>
  <si>
    <t>197510202003122002</t>
  </si>
  <si>
    <t>196811241994031002</t>
  </si>
  <si>
    <t>197603012005011003</t>
  </si>
  <si>
    <t>198210012003121002</t>
  </si>
  <si>
    <t>196505201990032004</t>
  </si>
  <si>
    <t>196709041999032001</t>
  </si>
  <si>
    <t>196309191984122001</t>
  </si>
  <si>
    <t>196704131988032001</t>
  </si>
  <si>
    <t>196510071989012001</t>
  </si>
  <si>
    <t>196603051989012002</t>
  </si>
  <si>
    <t>196712091989032001</t>
  </si>
  <si>
    <t>197301021992032001</t>
  </si>
  <si>
    <t>197310032007012017</t>
  </si>
  <si>
    <t>197608171997032001</t>
  </si>
  <si>
    <t>197207172007011032</t>
  </si>
  <si>
    <t>197303232003122002</t>
  </si>
  <si>
    <t>197403061994032001</t>
  </si>
  <si>
    <t>197407272001121001</t>
  </si>
  <si>
    <t>196502161986032002</t>
  </si>
  <si>
    <t>197012311992032002</t>
  </si>
  <si>
    <t>197303281993032003</t>
  </si>
  <si>
    <t>196601061996032001</t>
  </si>
  <si>
    <t>197608151997032003</t>
  </si>
  <si>
    <t>197802092005012002</t>
  </si>
  <si>
    <t>196704011989022001</t>
  </si>
  <si>
    <t>198109302005012003</t>
  </si>
  <si>
    <t>196206121989012001</t>
  </si>
  <si>
    <t>196609021994032002</t>
  </si>
  <si>
    <t>198001102006042012</t>
  </si>
  <si>
    <t>196710051988031002</t>
  </si>
  <si>
    <t>196609141988032001</t>
  </si>
  <si>
    <t>196506041988032002</t>
  </si>
  <si>
    <t>196505311988031001</t>
  </si>
  <si>
    <t>196501071988032001</t>
  </si>
  <si>
    <t>196703192007011027</t>
  </si>
  <si>
    <t>197004082007011028</t>
  </si>
  <si>
    <t>197312112007012019</t>
  </si>
  <si>
    <t>197105112007012018</t>
  </si>
  <si>
    <t>197502192007102003</t>
  </si>
  <si>
    <t>196801312007011020</t>
  </si>
  <si>
    <t>197204152007012022</t>
  </si>
  <si>
    <t>197304062007011028</t>
  </si>
  <si>
    <t>197405182007012014</t>
  </si>
  <si>
    <t>197407172007012026</t>
  </si>
  <si>
    <t>197407012007012029</t>
  </si>
  <si>
    <t>197504012007012025</t>
  </si>
  <si>
    <t>197311052007101007</t>
  </si>
  <si>
    <t>197401012007101002</t>
  </si>
  <si>
    <t>197508062007011027</t>
  </si>
  <si>
    <t>197104292007012016</t>
  </si>
  <si>
    <t>197103302007012014</t>
  </si>
  <si>
    <t>197407262007012009</t>
  </si>
  <si>
    <t>197410302007012014</t>
  </si>
  <si>
    <t>197405182007011022</t>
  </si>
  <si>
    <t>196804082002121001</t>
  </si>
  <si>
    <t>198204192005012004</t>
  </si>
  <si>
    <t>196508051986032003</t>
  </si>
  <si>
    <t>196506291988032001</t>
  </si>
  <si>
    <t>196603101992031005</t>
  </si>
  <si>
    <t>197301201997032002</t>
  </si>
  <si>
    <t>196706121990031001</t>
  </si>
  <si>
    <t>196501111991031002</t>
  </si>
  <si>
    <t>196603032007011036</t>
  </si>
  <si>
    <t>196908092007011032</t>
  </si>
  <si>
    <t>197208012007101003</t>
  </si>
  <si>
    <t>197207102007012025</t>
  </si>
  <si>
    <t>197403052006042003</t>
  </si>
  <si>
    <t>197605051999032001</t>
  </si>
  <si>
    <t>197101081997031002</t>
  </si>
  <si>
    <t>197612292001121005</t>
  </si>
  <si>
    <t>197704132007101004</t>
  </si>
  <si>
    <t>198202162006042003</t>
  </si>
  <si>
    <t>196704122007011064</t>
  </si>
  <si>
    <t>197308202007011029</t>
  </si>
  <si>
    <t>196809241990032002</t>
  </si>
  <si>
    <t>196808132007011028</t>
  </si>
  <si>
    <t>197204092007011022</t>
  </si>
  <si>
    <t>197602062007011012</t>
  </si>
  <si>
    <t>197306172007011026</t>
  </si>
  <si>
    <t>196509021989011001</t>
  </si>
  <si>
    <t>196611041985031001</t>
  </si>
  <si>
    <t>196605051990031003</t>
  </si>
  <si>
    <t>196903152007101002</t>
  </si>
  <si>
    <t>197104051997031001</t>
  </si>
  <si>
    <t>196707231990031002</t>
  </si>
  <si>
    <t>196610241990032002</t>
  </si>
  <si>
    <t>196504041991032002</t>
  </si>
  <si>
    <t>196905051997032002</t>
  </si>
  <si>
    <t>197412182007011013</t>
  </si>
  <si>
    <t>197712212005011002</t>
  </si>
  <si>
    <t>197911152005012016</t>
  </si>
  <si>
    <t>196805111992031001</t>
  </si>
  <si>
    <t>197308011994032001</t>
  </si>
  <si>
    <t>197709082005012001</t>
  </si>
  <si>
    <t>196504041985031003</t>
  </si>
  <si>
    <t>196804041992032003</t>
  </si>
  <si>
    <t>196508011986031006</t>
  </si>
  <si>
    <t>197604202007101005</t>
  </si>
  <si>
    <t>196606122007011050</t>
  </si>
  <si>
    <t>197104092007011021</t>
  </si>
  <si>
    <t>196707202007011025</t>
  </si>
  <si>
    <t>197608102007102004</t>
  </si>
  <si>
    <t>196203081989012002</t>
  </si>
  <si>
    <t>197106152007011045</t>
  </si>
  <si>
    <t>195906121987112001</t>
  </si>
  <si>
    <t>196311101986032003</t>
  </si>
  <si>
    <t>197010211992032002</t>
  </si>
  <si>
    <t>DIREKSI</t>
  </si>
  <si>
    <t>SPI</t>
  </si>
  <si>
    <t>BID_PEL_KEP</t>
  </si>
  <si>
    <t>KOMKEP</t>
  </si>
  <si>
    <t>K3</t>
  </si>
  <si>
    <t>KPPI</t>
  </si>
  <si>
    <t>BID_PEL_MED</t>
  </si>
  <si>
    <t>I_ANGGREK</t>
  </si>
  <si>
    <t>IRM</t>
  </si>
  <si>
    <t>I_FARMASI</t>
  </si>
  <si>
    <t>UTD</t>
  </si>
  <si>
    <t>I_RADIOLOGI</t>
  </si>
  <si>
    <t>IRMIK</t>
  </si>
  <si>
    <t>BAG_DIKLIT</t>
  </si>
  <si>
    <t>I_GIZI</t>
  </si>
  <si>
    <t>BAG_UMUM</t>
  </si>
  <si>
    <t>IFPJ</t>
  </si>
  <si>
    <t>BAG_SDM</t>
  </si>
  <si>
    <t>13-06-1978</t>
  </si>
  <si>
    <t>05-07-1966</t>
  </si>
  <si>
    <t>K-493</t>
  </si>
  <si>
    <t>01-01-2012</t>
  </si>
  <si>
    <t>01-12-2011</t>
  </si>
  <si>
    <t>PENATA TK I</t>
  </si>
  <si>
    <t>PENATA</t>
  </si>
  <si>
    <t>PENATA MUDA TK I</t>
  </si>
  <si>
    <t>01-03-1987</t>
  </si>
  <si>
    <t>22-01-1986</t>
  </si>
  <si>
    <t>M.063216</t>
  </si>
  <si>
    <t>197505292009122001</t>
  </si>
  <si>
    <t xml:space="preserve">KODE </t>
  </si>
  <si>
    <t>TINGKAT</t>
  </si>
  <si>
    <t>PENDDK</t>
  </si>
  <si>
    <t>Balige Tapanuli</t>
  </si>
  <si>
    <t>12-02-1967</t>
  </si>
  <si>
    <t>P 202986</t>
  </si>
  <si>
    <t>P 202987</t>
  </si>
  <si>
    <t>P 202974</t>
  </si>
  <si>
    <t>P 202975</t>
  </si>
  <si>
    <t>P 202964</t>
  </si>
  <si>
    <t>Sri Handayani</t>
  </si>
  <si>
    <t>Panjalu</t>
  </si>
  <si>
    <t>17-02-1985</t>
  </si>
  <si>
    <t>MSJ04071</t>
  </si>
  <si>
    <t>23-02-2012</t>
  </si>
  <si>
    <t>Univ. Padjadjaran</t>
  </si>
  <si>
    <t>31-12-1971</t>
  </si>
  <si>
    <t>197709132008122001</t>
  </si>
  <si>
    <t>Batang</t>
  </si>
  <si>
    <t>22-01-2013</t>
  </si>
  <si>
    <t>Politeknik Karya Husada Jakarta</t>
  </si>
  <si>
    <t>27-07-1967</t>
  </si>
  <si>
    <t>13-04-1977</t>
  </si>
  <si>
    <t>19-07-1977</t>
  </si>
  <si>
    <t>02-01-1997</t>
  </si>
  <si>
    <t>P 202978</t>
  </si>
  <si>
    <t>P 202982</t>
  </si>
  <si>
    <t>P 202971</t>
  </si>
  <si>
    <t>P 202908</t>
  </si>
  <si>
    <t>Kalianda</t>
  </si>
  <si>
    <t>08-08-1963</t>
  </si>
  <si>
    <t>197709052006042006</t>
  </si>
  <si>
    <t>24-09-1968</t>
  </si>
  <si>
    <t>05-01-1988</t>
  </si>
  <si>
    <t>11-09-2003</t>
  </si>
  <si>
    <t>16-08-2011</t>
  </si>
  <si>
    <t>Politeknik Kesehatan Kemenkes Jakarta III</t>
  </si>
  <si>
    <t>B.912976</t>
  </si>
  <si>
    <t>941317/D.III.KP/94</t>
  </si>
  <si>
    <t>2005.46.7831</t>
  </si>
  <si>
    <t>5217/D.III.KP/2008</t>
  </si>
  <si>
    <t>STIE Bisnis Indonesia Jakarta</t>
  </si>
  <si>
    <t>013/D.III-AM/93</t>
  </si>
  <si>
    <t>amikbsi 0012020</t>
  </si>
  <si>
    <t>AMIK BSI Jakarta</t>
  </si>
  <si>
    <t>1189/SIA/V/2008</t>
  </si>
  <si>
    <t>Akademi Akuntansi YAI Jakarta</t>
  </si>
  <si>
    <t>amikbsi 0011690</t>
  </si>
  <si>
    <t>000068/AK/PNJ/2002</t>
  </si>
  <si>
    <t>Poltek Jakarta</t>
  </si>
  <si>
    <t>340312053Z</t>
  </si>
  <si>
    <t>000675/AK/PNJ/2006</t>
  </si>
  <si>
    <t>K20110920270</t>
  </si>
  <si>
    <t>Suhadi</t>
  </si>
  <si>
    <t>K-151</t>
  </si>
  <si>
    <t>K-127</t>
  </si>
  <si>
    <t>K-87</t>
  </si>
  <si>
    <t>01-03-2012</t>
  </si>
  <si>
    <t>023519 L</t>
  </si>
  <si>
    <t>023522 L</t>
  </si>
  <si>
    <t>023518 L</t>
  </si>
  <si>
    <t>023523 L</t>
  </si>
  <si>
    <t xml:space="preserve">0010/KV/13015/KEP/2008 </t>
  </si>
  <si>
    <t>04-04-1967</t>
  </si>
  <si>
    <t>K2007101063</t>
  </si>
  <si>
    <t>24-04-1962</t>
  </si>
  <si>
    <t>Kupang</t>
  </si>
  <si>
    <t xml:space="preserve">Solo </t>
  </si>
  <si>
    <t>09-08-1972</t>
  </si>
  <si>
    <t>20-06-1979</t>
  </si>
  <si>
    <t>K20110120036</t>
  </si>
  <si>
    <t>K-373</t>
  </si>
  <si>
    <t>K-487</t>
  </si>
  <si>
    <t>K-34</t>
  </si>
  <si>
    <t>03-02-1997</t>
  </si>
  <si>
    <t>26-06-1989</t>
  </si>
  <si>
    <t>09008</t>
  </si>
  <si>
    <t>000008</t>
  </si>
  <si>
    <t>12-09-2012</t>
  </si>
  <si>
    <t>Jl. Cikini Kramat RT.04 RW.01 No.51 Kelurahan Pegangsaan Menteng Jakarta Pusat</t>
  </si>
  <si>
    <t>23-03-1991</t>
  </si>
  <si>
    <t>09051</t>
  </si>
  <si>
    <t>000045</t>
  </si>
  <si>
    <t xml:space="preserve">Kp. Kelapa Citayam RT.04 RW.20 No.1 Desa Rawa Panjang Bojong Gede Bogor </t>
  </si>
  <si>
    <t>13-11-1991</t>
  </si>
  <si>
    <t>09091</t>
  </si>
  <si>
    <t>000081</t>
  </si>
  <si>
    <t>Jl. Taman Wijaya Kusuma III RT.004 RW.02 No.78 Cilandak Barat Jakarta Selatan</t>
  </si>
  <si>
    <t>081903238178</t>
  </si>
  <si>
    <t>25-07-1991</t>
  </si>
  <si>
    <t>09064</t>
  </si>
  <si>
    <t>000055</t>
  </si>
  <si>
    <t>Jl. Moch. Kahfi I Gg. Sawo I RT. 001 RW.04 No.74 Jagakarsa Kp. Kandang Jakarta Selatan</t>
  </si>
  <si>
    <t>197103051992031003</t>
  </si>
  <si>
    <t>197207141997031002</t>
  </si>
  <si>
    <t>198301312007012004</t>
  </si>
  <si>
    <t>197912022005012001</t>
  </si>
  <si>
    <t>196909061994031002</t>
  </si>
  <si>
    <t>197110202007012023</t>
  </si>
  <si>
    <t>196703221991032001</t>
  </si>
  <si>
    <t>196612041991032002</t>
  </si>
  <si>
    <t>196606122007011051</t>
  </si>
  <si>
    <t>198505202005012001</t>
  </si>
  <si>
    <t>197108041991031004</t>
  </si>
  <si>
    <t>197103092007011029</t>
  </si>
  <si>
    <t>197604241997032001</t>
  </si>
  <si>
    <t>197305221992032001</t>
  </si>
  <si>
    <t>197509141994032001</t>
  </si>
  <si>
    <t>197001051998032002</t>
  </si>
  <si>
    <t>198009282006042014</t>
  </si>
  <si>
    <t>198408152006042001</t>
  </si>
  <si>
    <t>197508111997032001</t>
  </si>
  <si>
    <t>197612042005012001</t>
  </si>
  <si>
    <t>197508042000032001</t>
  </si>
  <si>
    <t>198009252006042001</t>
  </si>
  <si>
    <t>198407122006042002</t>
  </si>
  <si>
    <t>197506251997032001</t>
  </si>
  <si>
    <t>197501191997032001</t>
  </si>
  <si>
    <t>197908032005012002</t>
  </si>
  <si>
    <t>198403022008012006</t>
  </si>
  <si>
    <t>benar lulusan STIKES Muhamadiyah Gombong</t>
  </si>
  <si>
    <t>30-03-2013</t>
  </si>
  <si>
    <t>Q 102735</t>
  </si>
  <si>
    <t>Q 102733</t>
  </si>
  <si>
    <t>Q 102721</t>
  </si>
  <si>
    <t>Q 102720</t>
  </si>
  <si>
    <t>Q 102727</t>
  </si>
  <si>
    <t>Q 102164</t>
  </si>
  <si>
    <t>Q 102174</t>
  </si>
  <si>
    <t>Q 102732</t>
  </si>
  <si>
    <t>Kel Rambutan RT 008 RW 003 Rambutan Ciracas Jakarta Timur</t>
  </si>
  <si>
    <t>Jl Pasir Dalam III RT 002 RW 006 Ciganjur Jagakarsa Jakarta Selatan</t>
  </si>
  <si>
    <t>Jl Danau Tondano RT 021 RW 004 Bendungan Hilir Tanah Abang Jakarta Pusat</t>
  </si>
  <si>
    <t>K20110120023</t>
  </si>
  <si>
    <t>15-10-1986</t>
  </si>
  <si>
    <t>K20110420174</t>
  </si>
  <si>
    <t>K20110420177</t>
  </si>
  <si>
    <t>K20110420183</t>
  </si>
  <si>
    <t>K20110420186</t>
  </si>
  <si>
    <t>K20110420190</t>
  </si>
  <si>
    <t>30-01-1989</t>
  </si>
  <si>
    <t>Zakiah</t>
  </si>
  <si>
    <t>13-12-1976</t>
  </si>
  <si>
    <t>Purwakarta</t>
  </si>
  <si>
    <t>24-05-1979</t>
  </si>
  <si>
    <t>Ceri Handayani</t>
  </si>
  <si>
    <t>Chairudin</t>
  </si>
  <si>
    <t>Atun Prihatna Sutardi</t>
  </si>
  <si>
    <t>Awalludin</t>
  </si>
  <si>
    <t>Azis Suci Priadi</t>
  </si>
  <si>
    <t>11-01-1973</t>
  </si>
  <si>
    <t>SMEA Swasta Yapan Indonesia Sawangan Bogor</t>
  </si>
  <si>
    <t>Suryanto</t>
  </si>
  <si>
    <t>21-06-1999</t>
  </si>
  <si>
    <t>079/PPDS/2000</t>
  </si>
  <si>
    <t>15-08-2000</t>
  </si>
  <si>
    <t>133/PPDS/1998</t>
  </si>
  <si>
    <t>24-08-1998</t>
  </si>
  <si>
    <t>No. 000164</t>
  </si>
  <si>
    <t>04-02-1991</t>
  </si>
  <si>
    <t>Akademi Teknik Elektro Medik Jakarta</t>
  </si>
  <si>
    <t>Universitas Katolik Indonesia Atmajaya</t>
  </si>
  <si>
    <t>Suswati</t>
  </si>
  <si>
    <t>23-09-1975</t>
  </si>
  <si>
    <t>21-12-1984</t>
  </si>
  <si>
    <t>15-10-1967</t>
  </si>
  <si>
    <t>M. 112074</t>
  </si>
  <si>
    <t>05-03-1985</t>
  </si>
  <si>
    <t>01-04-2011</t>
  </si>
  <si>
    <t>01-03-2011</t>
  </si>
  <si>
    <t>01-05-2011</t>
  </si>
  <si>
    <t>17-07-1972</t>
  </si>
  <si>
    <t>21-06-1981</t>
  </si>
  <si>
    <t>01-07-2000</t>
  </si>
  <si>
    <t>15-04-1966</t>
  </si>
  <si>
    <t>Konsultan Bedah Digestif</t>
  </si>
  <si>
    <t>K20110110122</t>
  </si>
  <si>
    <t>S1 Hukum</t>
  </si>
  <si>
    <t>JENIS</t>
  </si>
  <si>
    <t>S1</t>
  </si>
  <si>
    <t>17-08-1972</t>
  </si>
  <si>
    <t>19-12-1997</t>
  </si>
  <si>
    <t>K20110120099</t>
  </si>
  <si>
    <t>197303012008121005</t>
  </si>
  <si>
    <t>N 085418</t>
  </si>
  <si>
    <t>05-06-1972</t>
  </si>
  <si>
    <t>22-01-1966</t>
  </si>
  <si>
    <t>27-02-1979</t>
  </si>
  <si>
    <t>12-09-2007</t>
  </si>
  <si>
    <t>F</t>
  </si>
  <si>
    <t>Ujung Pandang</t>
  </si>
  <si>
    <t>31-12-1973</t>
  </si>
  <si>
    <t>17-04-1979</t>
  </si>
  <si>
    <t>M. 063215</t>
  </si>
  <si>
    <t>08-05-1977</t>
  </si>
  <si>
    <t>03-12-1957</t>
  </si>
  <si>
    <t>02-01-1963</t>
  </si>
  <si>
    <t>22-05-1973</t>
  </si>
  <si>
    <t>Said Sobirin</t>
  </si>
  <si>
    <t>Wj-LXXXVII.0150.1</t>
  </si>
  <si>
    <t>196603101986022001</t>
  </si>
  <si>
    <t>197503012006042008</t>
  </si>
  <si>
    <t>197610152006042010</t>
  </si>
  <si>
    <t>196707271988032001</t>
  </si>
  <si>
    <t>196806111990032002</t>
  </si>
  <si>
    <t>196607161989012001</t>
  </si>
  <si>
    <t>196506141990032001</t>
  </si>
  <si>
    <t>196606211989032001</t>
  </si>
  <si>
    <t>197306171994021001</t>
  </si>
  <si>
    <t>196503211988032001</t>
  </si>
  <si>
    <t>197007041989022001</t>
  </si>
  <si>
    <t>197211061992032002</t>
  </si>
  <si>
    <t>197109072007011011</t>
  </si>
  <si>
    <t>196507111988032003</t>
  </si>
  <si>
    <t>196405011986032002</t>
  </si>
  <si>
    <t>196707281989022001</t>
  </si>
  <si>
    <t>196309041990032001</t>
  </si>
  <si>
    <t>196812092007011026</t>
  </si>
  <si>
    <t>197001211990032002</t>
  </si>
  <si>
    <t>196605141987032001</t>
  </si>
  <si>
    <t>196702141989032001</t>
  </si>
  <si>
    <t>196905091989032001</t>
  </si>
  <si>
    <t>05-12-1996</t>
  </si>
  <si>
    <t>AKPER Reflesia Bogor</t>
  </si>
  <si>
    <t>015452</t>
  </si>
  <si>
    <t>079146</t>
  </si>
  <si>
    <t>009635</t>
  </si>
  <si>
    <t>AKPER Pemerintah Kabupaten Jombang</t>
  </si>
  <si>
    <t>024449</t>
  </si>
  <si>
    <t>030010</t>
  </si>
  <si>
    <t>22-05-1985</t>
  </si>
  <si>
    <t>Ners</t>
  </si>
  <si>
    <t>018948</t>
  </si>
  <si>
    <t>018961</t>
  </si>
  <si>
    <t>07020</t>
  </si>
  <si>
    <t>P17120006060</t>
  </si>
  <si>
    <t>91.1480</t>
  </si>
  <si>
    <t>Ns. Darlinah Tri Pratiwi, S.Kep</t>
  </si>
  <si>
    <t>07-06-1967</t>
  </si>
  <si>
    <t>09-03-1987</t>
  </si>
  <si>
    <t>M. 063035</t>
  </si>
  <si>
    <t>21-01-1970</t>
  </si>
  <si>
    <t>23-02-1980</t>
  </si>
  <si>
    <t>12-04-1981</t>
  </si>
  <si>
    <t>12-08-1973</t>
  </si>
  <si>
    <t>01-06-2010</t>
  </si>
  <si>
    <t>01-07-2010</t>
  </si>
  <si>
    <t>Akademi Kesehatan Pasar Rebo Jakarta</t>
  </si>
  <si>
    <t>K-504</t>
  </si>
  <si>
    <t>20-01-1968</t>
  </si>
  <si>
    <t>30-08-1986</t>
  </si>
  <si>
    <t>K2010021034</t>
  </si>
  <si>
    <t>01-07-1974</t>
  </si>
  <si>
    <t>22-05-1968</t>
  </si>
  <si>
    <t>E. 382410</t>
  </si>
  <si>
    <t>10-05-2016</t>
  </si>
  <si>
    <t>16-04-1987</t>
  </si>
  <si>
    <t>14-02-1989</t>
  </si>
  <si>
    <t>G432737</t>
  </si>
  <si>
    <t>197901192010121001</t>
  </si>
  <si>
    <t>719,7680</t>
  </si>
  <si>
    <t>701,6780</t>
  </si>
  <si>
    <t>SMEA Negeri 12 Cilandak JakSel</t>
  </si>
  <si>
    <t>02 OB om 0108828</t>
  </si>
  <si>
    <t>Jl Gandaria Gang Swadaya RT 002 RW 003 Pekayon Pasar Rebo Jakarta Timur</t>
  </si>
  <si>
    <t>Jl Pinang Raya no 41 RT 010 RW 009 Pondok Labu Cilandak Jakarta Selatan</t>
  </si>
  <si>
    <t>Komplek RS Fatmawati RT 004 RW 009 Cilandak Barat Cilandak Jakarta Selatan</t>
  </si>
  <si>
    <t>29-03-1977</t>
  </si>
  <si>
    <t>K2006061011</t>
  </si>
  <si>
    <t>198307232009121001</t>
  </si>
  <si>
    <t>197909182009122001</t>
  </si>
  <si>
    <t>197210012009121001</t>
  </si>
  <si>
    <t>P085187</t>
  </si>
  <si>
    <t>P085190</t>
  </si>
  <si>
    <t>26-08-1980</t>
  </si>
  <si>
    <t>Grobogan</t>
  </si>
  <si>
    <t>P.74-UMJ-00027</t>
  </si>
  <si>
    <t>22-01-2007</t>
  </si>
  <si>
    <t>Jl. Lebak Bulus II RT. 013 RW. 04 Kel. Cilandak Jakarta Selatan</t>
  </si>
  <si>
    <t>08998943722</t>
  </si>
  <si>
    <t>08174110171</t>
  </si>
  <si>
    <t>K20110120065</t>
  </si>
  <si>
    <t>25-02-1986</t>
  </si>
  <si>
    <t>REKENING</t>
  </si>
  <si>
    <t>GAJI</t>
  </si>
  <si>
    <t>15-07-1996</t>
  </si>
  <si>
    <t>K-265</t>
  </si>
  <si>
    <t>11-11-1975</t>
  </si>
  <si>
    <t>13-03-1985</t>
  </si>
  <si>
    <t>Kontrak (Pembina)</t>
  </si>
  <si>
    <t>K2009042012</t>
  </si>
  <si>
    <t>K2009041009</t>
  </si>
  <si>
    <t>Pekerja Radiasi Tk. 3</t>
  </si>
  <si>
    <t>27-10-1981</t>
  </si>
  <si>
    <t>28-10-1989</t>
  </si>
  <si>
    <t>Titis Angkasa Sari</t>
  </si>
  <si>
    <t>K-25</t>
  </si>
  <si>
    <t>K-323</t>
  </si>
  <si>
    <t>K-478</t>
  </si>
  <si>
    <t>16-07-1969</t>
  </si>
  <si>
    <t>N. 009340</t>
  </si>
  <si>
    <t>E 915519</t>
  </si>
  <si>
    <t>E 692182</t>
  </si>
  <si>
    <t>02-09-1980</t>
  </si>
  <si>
    <t>K-553</t>
  </si>
  <si>
    <t>04-12-1986</t>
  </si>
  <si>
    <t>01-07-1992</t>
  </si>
  <si>
    <t>Sopir Ambulance</t>
  </si>
  <si>
    <t>19-05-1969</t>
  </si>
  <si>
    <t>Dra. Monikeyeni Saragih, S.Psi</t>
  </si>
  <si>
    <t>Nurjanah</t>
  </si>
  <si>
    <t>Nurlaela</t>
  </si>
  <si>
    <t>17-04-2012</t>
  </si>
  <si>
    <t>Benar Lulusan AKPER Yaspen Tugu Ibu</t>
  </si>
  <si>
    <t>30-04-2012</t>
  </si>
  <si>
    <t>26-05-1982</t>
  </si>
  <si>
    <t>Mampang Prapatan VI Jalan A RT.08 RW.02 No.9 Jakarta Selatan 12790</t>
  </si>
  <si>
    <t xml:space="preserve">Jakarta                 </t>
  </si>
  <si>
    <t>Pemalang</t>
  </si>
  <si>
    <t>M.105993</t>
  </si>
  <si>
    <t>Poltekkes KEMENKES JAKarta I</t>
  </si>
  <si>
    <t>26-07-2012</t>
  </si>
  <si>
    <t>15-03-2012</t>
  </si>
  <si>
    <t>09-03-2011</t>
  </si>
  <si>
    <t>14-03-2012</t>
  </si>
  <si>
    <t>Benar Lulusan D3 Keperawatan STIKES Payung Negeri Pekanbaru</t>
  </si>
  <si>
    <t>02-05-2012</t>
  </si>
  <si>
    <t>Benar Lulusan D3 Keperawatan AKPER Pasar Rebo Jakarta</t>
  </si>
  <si>
    <t>Benar Lulusan D3 Keperawatan STIKES PEMKAB JOMBANG</t>
  </si>
  <si>
    <t>Benar Lulusan PSIK FK Univ. Sriwijaya</t>
  </si>
  <si>
    <t>28-03-2012</t>
  </si>
  <si>
    <t>Benar Lulusan D3 Keperawatan AKPER Yayasan RS Jakarta</t>
  </si>
  <si>
    <t>Karang Anyar</t>
  </si>
  <si>
    <t>14-12-1981</t>
  </si>
  <si>
    <t>08-08-1988</t>
  </si>
  <si>
    <t>L. 158097</t>
  </si>
  <si>
    <t>H.065141</t>
  </si>
  <si>
    <t>01-10-2010</t>
  </si>
  <si>
    <t>01-11-2010</t>
  </si>
  <si>
    <t>K-560</t>
  </si>
  <si>
    <t>25-12-1984</t>
  </si>
  <si>
    <t>Caraka</t>
  </si>
  <si>
    <t>Herlina, S.Gz.</t>
  </si>
  <si>
    <t>Kontrak (Part time)</t>
  </si>
  <si>
    <t>15-07-1974</t>
  </si>
  <si>
    <t>08-06-1976</t>
  </si>
  <si>
    <t>01-01-1994</t>
  </si>
  <si>
    <t>26-04-1975</t>
  </si>
  <si>
    <t>17-01-1998</t>
  </si>
  <si>
    <t>17-11-2005</t>
  </si>
  <si>
    <t>134/PPDS/1998</t>
  </si>
  <si>
    <t>26-10-1998</t>
  </si>
  <si>
    <t>K2009042008</t>
  </si>
  <si>
    <t>K2009042011</t>
  </si>
  <si>
    <t>01-04-2003</t>
  </si>
  <si>
    <t>31-01-1983</t>
  </si>
  <si>
    <t>14-02-1967</t>
  </si>
  <si>
    <t>K-218</t>
  </si>
  <si>
    <t>08-01-1971</t>
  </si>
  <si>
    <t>D3</t>
  </si>
  <si>
    <t>Mataram Marga</t>
  </si>
  <si>
    <t>01-07-1995</t>
  </si>
  <si>
    <t>24-12-2001</t>
  </si>
  <si>
    <t>SMU Negeri 46 Jakarta</t>
  </si>
  <si>
    <t>01 OC os 0735972</t>
  </si>
  <si>
    <t>SMU Borobudur I Pasar Minggu JakSel</t>
  </si>
  <si>
    <t>Ujian Persamaan SMU propinsi DKI Jakarta</t>
  </si>
  <si>
    <t>09PC000790</t>
  </si>
  <si>
    <t>Ujian Paket C JakPus</t>
  </si>
  <si>
    <t>12 Mu 0429112</t>
  </si>
  <si>
    <t>0015/Sp-FK/2/2005</t>
  </si>
  <si>
    <t>No. 083/PPDS/1999</t>
  </si>
  <si>
    <t>No. 177/SP.I</t>
  </si>
  <si>
    <t>Universitas Hasanudin</t>
  </si>
  <si>
    <t>09-01-1973</t>
  </si>
  <si>
    <t>01-11-1987</t>
  </si>
  <si>
    <t>29-08-1960</t>
  </si>
  <si>
    <t>18-01-2012</t>
  </si>
  <si>
    <t>01-11-1991</t>
  </si>
  <si>
    <t>02-04-2007</t>
  </si>
  <si>
    <t>03-10-1973</t>
  </si>
  <si>
    <t>G3F005046</t>
  </si>
  <si>
    <t>U.:01083/PPDS</t>
  </si>
  <si>
    <t>19-06-2008</t>
  </si>
  <si>
    <t>G3D002048</t>
  </si>
  <si>
    <t>U.:01139/PPDS</t>
  </si>
  <si>
    <t>21-11-1991</t>
  </si>
  <si>
    <t>197604232003122003</t>
  </si>
  <si>
    <t>23-04-1976</t>
  </si>
  <si>
    <t>3938/J05.5/FK/dr/AK.2001</t>
  </si>
  <si>
    <t>11-08-2001</t>
  </si>
  <si>
    <t>29-07-1983</t>
  </si>
  <si>
    <t>18-04-1984</t>
  </si>
  <si>
    <t>JUMLAH</t>
  </si>
  <si>
    <t>006/PPDS/1998</t>
  </si>
  <si>
    <t>085647030223</t>
  </si>
  <si>
    <t>09-12-1996</t>
  </si>
  <si>
    <t>079124</t>
  </si>
  <si>
    <t>079131</t>
  </si>
  <si>
    <t>024476</t>
  </si>
  <si>
    <t>079126</t>
  </si>
  <si>
    <t>018937</t>
  </si>
  <si>
    <t>04058</t>
  </si>
  <si>
    <t>06009/PK</t>
  </si>
  <si>
    <t>018942</t>
  </si>
  <si>
    <t>01-10-1992</t>
  </si>
  <si>
    <t>081373337911</t>
  </si>
  <si>
    <t>K-328</t>
  </si>
  <si>
    <t>K-329</t>
  </si>
  <si>
    <t>K-336</t>
  </si>
  <si>
    <t>01-09-2011</t>
  </si>
  <si>
    <t>01.798</t>
  </si>
  <si>
    <t>093180</t>
  </si>
  <si>
    <t>08-10-2004</t>
  </si>
  <si>
    <t>AKPER Yayasan Notokusumo Yogyakarta</t>
  </si>
  <si>
    <t>02.058</t>
  </si>
  <si>
    <t>02-01-1975</t>
  </si>
  <si>
    <t>27-07-1978</t>
  </si>
  <si>
    <t>31-12-1970</t>
  </si>
  <si>
    <t>0496/H23/G/4/2011</t>
  </si>
  <si>
    <t>JabFung</t>
  </si>
  <si>
    <t>085264053637</t>
  </si>
  <si>
    <t>K20110110070</t>
  </si>
  <si>
    <t>0065/Sp-FIK/2/2010</t>
  </si>
  <si>
    <t>12-08-2010</t>
  </si>
  <si>
    <t>Pamekasan</t>
  </si>
  <si>
    <t>19-09-1970</t>
  </si>
  <si>
    <t>08-01-1977</t>
  </si>
  <si>
    <t xml:space="preserve">Jakarta                     </t>
  </si>
  <si>
    <t>M. 063212</t>
  </si>
  <si>
    <t>Manado</t>
  </si>
  <si>
    <t>Bogor</t>
  </si>
  <si>
    <t>01-12-1965</t>
  </si>
  <si>
    <t>KOMDIK</t>
  </si>
  <si>
    <t>01-06-1999</t>
  </si>
  <si>
    <t>P 211033</t>
  </si>
  <si>
    <t>P 211008</t>
  </si>
  <si>
    <t>P 211020</t>
  </si>
  <si>
    <t>P 211004</t>
  </si>
  <si>
    <t>P 211012</t>
  </si>
  <si>
    <t>P 211023</t>
  </si>
  <si>
    <t>P 211003</t>
  </si>
  <si>
    <t>P 211058</t>
  </si>
  <si>
    <t>P 211009</t>
  </si>
  <si>
    <t>P 211007</t>
  </si>
  <si>
    <t>P 211057</t>
  </si>
  <si>
    <t>P 211011</t>
  </si>
  <si>
    <t>Kristen Katolik</t>
  </si>
  <si>
    <t>196807271988032001</t>
  </si>
  <si>
    <t>196911161992032001</t>
  </si>
  <si>
    <t>196904281996032005</t>
  </si>
  <si>
    <t>197304122006041015</t>
  </si>
  <si>
    <t>197207161992032002</t>
  </si>
  <si>
    <t>197112022006042008</t>
  </si>
  <si>
    <t>197202121992032003</t>
  </si>
  <si>
    <t>197001121996021001</t>
  </si>
  <si>
    <t>196205021989011001</t>
  </si>
  <si>
    <t>197007101996021001</t>
  </si>
  <si>
    <t>196802071990032001</t>
  </si>
  <si>
    <t>196710301997031002</t>
  </si>
  <si>
    <t>197310201997031002</t>
  </si>
  <si>
    <t>197310171999032002</t>
  </si>
  <si>
    <t>196705111988032002</t>
  </si>
  <si>
    <t>197507181996022001</t>
  </si>
  <si>
    <t>196601191989032007</t>
  </si>
  <si>
    <t>195902201987021001</t>
  </si>
  <si>
    <t>197103301992032001</t>
  </si>
  <si>
    <t>196212191990022001</t>
  </si>
  <si>
    <t>196505041991032003</t>
  </si>
  <si>
    <t>196706081999031004</t>
  </si>
  <si>
    <t>196611281997031002</t>
  </si>
  <si>
    <t>195803101984031002</t>
  </si>
  <si>
    <t>196308051988122002</t>
  </si>
  <si>
    <t>195811101984101001</t>
  </si>
  <si>
    <t>196104051986111001</t>
  </si>
  <si>
    <t>196608271991032002</t>
  </si>
  <si>
    <t>196202111987031002</t>
  </si>
  <si>
    <t>196010301987091001</t>
  </si>
  <si>
    <t>195901231985111001</t>
  </si>
  <si>
    <t>196108271988021001</t>
  </si>
  <si>
    <t>196710112000121006</t>
  </si>
  <si>
    <t>196407231997031001</t>
  </si>
  <si>
    <t>196204241989031010</t>
  </si>
  <si>
    <t>196605311991032005</t>
  </si>
  <si>
    <t>196607301997032001</t>
  </si>
  <si>
    <t>196608151999031002</t>
  </si>
  <si>
    <t>195804071984032002</t>
  </si>
  <si>
    <t>196104151990011001</t>
  </si>
  <si>
    <t>196408021989102001</t>
  </si>
  <si>
    <t>196005111987112001</t>
  </si>
  <si>
    <t>196101241988121001</t>
  </si>
  <si>
    <t>196306171989012001</t>
  </si>
  <si>
    <t>196406181990122001</t>
  </si>
  <si>
    <t>196508101991032001</t>
  </si>
  <si>
    <t>196106281987112001</t>
  </si>
  <si>
    <t>196010061985122001</t>
  </si>
  <si>
    <t>196405091991032003</t>
  </si>
  <si>
    <t>196210071989101001</t>
  </si>
  <si>
    <t>197009192005011006</t>
  </si>
  <si>
    <t>196005271987112001</t>
  </si>
  <si>
    <t>SMEA Swasta PGRI 7 Cilandak JakSel</t>
  </si>
  <si>
    <t>01 Mk 0025592</t>
  </si>
  <si>
    <t>SMK Swasta Purnama 2 Jakarta</t>
  </si>
  <si>
    <t>14-12-2015</t>
  </si>
  <si>
    <t>07-05-2012</t>
  </si>
  <si>
    <t>12-03-1974</t>
  </si>
  <si>
    <t>01-05-1995</t>
  </si>
  <si>
    <t>K2009112067</t>
  </si>
  <si>
    <t>K2009112075</t>
  </si>
  <si>
    <t>17-05-1984</t>
  </si>
  <si>
    <t>19-07-1999</t>
  </si>
  <si>
    <t>197401252009121001</t>
  </si>
  <si>
    <t>198001082009122001</t>
  </si>
  <si>
    <t>197705172009121001</t>
  </si>
  <si>
    <t>N 085421</t>
  </si>
  <si>
    <t>Mamar</t>
  </si>
  <si>
    <t>11-11-1965</t>
  </si>
  <si>
    <t>16-11-1969</t>
  </si>
  <si>
    <t>01-01-1992</t>
  </si>
  <si>
    <t>03-05-1980</t>
  </si>
  <si>
    <t>K2008082005</t>
  </si>
  <si>
    <t>22-04-1984</t>
  </si>
  <si>
    <t>01-12-1966</t>
  </si>
  <si>
    <t>Ahmad Fauzi</t>
  </si>
  <si>
    <t>01 OB oe P 0001052</t>
  </si>
  <si>
    <t>Mu 0022498</t>
  </si>
  <si>
    <t>SMU PGRI 3 Cilandak JakSel</t>
  </si>
  <si>
    <t>01 OB oe 0015133</t>
  </si>
  <si>
    <t>01-04-1991</t>
  </si>
  <si>
    <t>28-07-1984</t>
  </si>
  <si>
    <t>01 OB om 0091889</t>
  </si>
  <si>
    <t>SMEA Swasta Al-Hidayah I Pasar minggu JakSel</t>
  </si>
  <si>
    <t>01 OB oo 0003667</t>
  </si>
  <si>
    <t>01 OB om 0000808</t>
  </si>
  <si>
    <t>SMEA swasta Al-Mamur Jagakarsa JakSel</t>
  </si>
  <si>
    <t>4154/919/KU.1.433</t>
  </si>
  <si>
    <t>04 OC os 0050096</t>
  </si>
  <si>
    <t>Jl Kebagusan Kecil RT 001 RW 008 Kebagusan Pasar Minggu Jakarta Selatan</t>
  </si>
  <si>
    <t>Universitas Airlangga</t>
  </si>
  <si>
    <t>767/J05.5/Sp/Ak/1998</t>
  </si>
  <si>
    <t>Mojokerto</t>
  </si>
  <si>
    <t>K2007102076</t>
  </si>
  <si>
    <t>04-08-1987</t>
  </si>
  <si>
    <t>01-01-1967</t>
  </si>
  <si>
    <t>01 OB om 0197730</t>
  </si>
  <si>
    <t>K-360</t>
  </si>
  <si>
    <t>05-05-1986</t>
  </si>
  <si>
    <t>0060/Prof-FIK/2/2010</t>
  </si>
  <si>
    <t>0047/Prof-FIK/1/2007</t>
  </si>
  <si>
    <t>Ners belum ada</t>
  </si>
  <si>
    <t>Insan Awab Pratama</t>
  </si>
  <si>
    <t>Intan</t>
  </si>
  <si>
    <t>197409291998031002</t>
  </si>
  <si>
    <t>197603152006041013</t>
  </si>
  <si>
    <t>197909252005011001</t>
  </si>
  <si>
    <t>198111162005012007</t>
  </si>
  <si>
    <t>198401032005012001</t>
  </si>
  <si>
    <t>196506021989011001</t>
  </si>
  <si>
    <t>196903211989032001</t>
  </si>
  <si>
    <t>196612111989031002</t>
  </si>
  <si>
    <t>196810011992031004</t>
  </si>
  <si>
    <t>197003171991032003</t>
  </si>
  <si>
    <t>197002281995031002</t>
  </si>
  <si>
    <t>197311131994031004</t>
  </si>
  <si>
    <t>197202021997031001</t>
  </si>
  <si>
    <t>196401241990032001</t>
  </si>
  <si>
    <t>197606041997032001</t>
  </si>
  <si>
    <t>196610151986032002</t>
  </si>
  <si>
    <t>197001111990032001</t>
  </si>
  <si>
    <t>197912112000032001</t>
  </si>
  <si>
    <t>196811251991032001</t>
  </si>
  <si>
    <t>196704122007011062</t>
  </si>
  <si>
    <t>197604191997032002</t>
  </si>
  <si>
    <t>197405051997032002</t>
  </si>
  <si>
    <t>197605151997032002</t>
  </si>
  <si>
    <t>197502281997032001</t>
  </si>
  <si>
    <t>197408191997032001</t>
  </si>
  <si>
    <t>197705292003122004</t>
  </si>
  <si>
    <t>197710172003122003</t>
  </si>
  <si>
    <t>197709192005012003</t>
  </si>
  <si>
    <t>197502251998032001</t>
  </si>
  <si>
    <t>197911291999032001</t>
  </si>
  <si>
    <t>198101212005012005</t>
  </si>
  <si>
    <t>198210122005012002</t>
  </si>
  <si>
    <t>197306052007011049</t>
  </si>
  <si>
    <t>197804201997032001</t>
  </si>
  <si>
    <t>196503011989012001</t>
  </si>
  <si>
    <t>196702121989032002</t>
  </si>
  <si>
    <t>196705101989032001</t>
  </si>
  <si>
    <t>197008201990032001</t>
  </si>
  <si>
    <t>197201081992032001</t>
  </si>
  <si>
    <t>197407101993032001</t>
  </si>
  <si>
    <t>197606081996032001</t>
  </si>
  <si>
    <t>196802181989012001</t>
  </si>
  <si>
    <t>197009132007011033</t>
  </si>
  <si>
    <t>197511041997032003</t>
  </si>
  <si>
    <t>197703192006042006</t>
  </si>
  <si>
    <t>197705042003122003</t>
  </si>
  <si>
    <t>197004121992032003</t>
  </si>
  <si>
    <t>197404142006042008</t>
  </si>
  <si>
    <t>197505272006042005</t>
  </si>
  <si>
    <t>197503061999032002</t>
  </si>
  <si>
    <t>197112262007012007</t>
  </si>
  <si>
    <t>197011162007012011</t>
  </si>
  <si>
    <t>196202171989032003</t>
  </si>
  <si>
    <t>196906241989032002</t>
  </si>
  <si>
    <t>196412121992032002</t>
  </si>
  <si>
    <t>197407301993032001</t>
  </si>
  <si>
    <t>196503131993032001</t>
  </si>
  <si>
    <t>197003231993032002</t>
  </si>
  <si>
    <t>197601311997032001</t>
  </si>
  <si>
    <t>197009101997031004</t>
  </si>
  <si>
    <t>197703291998031004</t>
  </si>
  <si>
    <t>196505192007012012</t>
  </si>
  <si>
    <t>197509282006042005</t>
  </si>
  <si>
    <t>196508172007011046</t>
  </si>
  <si>
    <t>196603232007011016</t>
  </si>
  <si>
    <t>196606162007011041</t>
  </si>
  <si>
    <t>196810102007011061</t>
  </si>
  <si>
    <t>196908172007012049</t>
  </si>
  <si>
    <t>197206032007011030</t>
  </si>
  <si>
    <t>197303052007011032</t>
  </si>
  <si>
    <t>01-12-1997</t>
  </si>
  <si>
    <t>01-01-2007</t>
  </si>
  <si>
    <t>K-242</t>
  </si>
  <si>
    <t>20-02-1967</t>
  </si>
  <si>
    <t>13-06-1994</t>
  </si>
  <si>
    <t>197811202009121001</t>
  </si>
  <si>
    <t>197602262009121001</t>
  </si>
  <si>
    <t>12-12-1981</t>
  </si>
  <si>
    <t>16-06-1983</t>
  </si>
  <si>
    <t>20-01-1969</t>
  </si>
  <si>
    <t>02-03-1990</t>
  </si>
  <si>
    <t>Ujian Persamaan SMU Propinsi DKI jakarta</t>
  </si>
  <si>
    <t>03 OB og 0563344</t>
  </si>
  <si>
    <t>SMU Swasta diakui gajah mungkur 1 Baturitno wonogiri</t>
  </si>
  <si>
    <t>4246 dan 0515971077</t>
  </si>
  <si>
    <t>01 OB og 0000221 dan NC 0037535</t>
  </si>
  <si>
    <t>24-05-1996 dan 17-09-2005</t>
  </si>
  <si>
    <t>Sekolah Menengah Teknologi kerumahtanggan Negeri jakarta dan Universitas Negeri jakarta</t>
  </si>
  <si>
    <t>02 Mu 0087852</t>
  </si>
  <si>
    <t>SMU Karya Pembangunan Baleendah Bandung</t>
  </si>
  <si>
    <t>DN-01 Mk 0033879</t>
  </si>
  <si>
    <t>SMK Borobudur 1 Jakarta</t>
  </si>
  <si>
    <t>03041480</t>
  </si>
  <si>
    <t>DN-02 Ma 0042283</t>
  </si>
  <si>
    <t>SMA Negeri 1 Leuwiliang</t>
  </si>
  <si>
    <t>9495.1.020</t>
  </si>
  <si>
    <t>Dwi Ari Suryanti</t>
  </si>
  <si>
    <t>JNS</t>
  </si>
  <si>
    <t>01-05-1989</t>
  </si>
  <si>
    <t>0350/SST/STIKIM/2010</t>
  </si>
  <si>
    <t>STIKES INDONESIA MAJU</t>
  </si>
  <si>
    <t>P.74-UMJ-00256</t>
  </si>
  <si>
    <t>19-06-1971</t>
  </si>
  <si>
    <t>195805021986032001</t>
  </si>
  <si>
    <t>196012181989021001</t>
  </si>
  <si>
    <t>196501011991032003</t>
  </si>
  <si>
    <t>196511271999031002</t>
  </si>
  <si>
    <t>196709201999032002</t>
  </si>
  <si>
    <t>196301021988011001</t>
  </si>
  <si>
    <t>196204171989112001</t>
  </si>
  <si>
    <t>196301041988032001</t>
  </si>
  <si>
    <t>196008261989112001</t>
  </si>
  <si>
    <t>196412191989122001</t>
  </si>
  <si>
    <t>196003061989031003</t>
  </si>
  <si>
    <t>197310182005012002</t>
  </si>
  <si>
    <t>195811251983112001</t>
  </si>
  <si>
    <t>195804161985032001</t>
  </si>
  <si>
    <t>195803021983032001</t>
  </si>
  <si>
    <t>196702101996032001</t>
  </si>
  <si>
    <t>195703141985122001</t>
  </si>
  <si>
    <t>195805031989012001</t>
  </si>
  <si>
    <t>195908301986012002</t>
  </si>
  <si>
    <t>195802281987112001</t>
  </si>
  <si>
    <t>195910151988011001</t>
  </si>
  <si>
    <t>196012131987112001</t>
  </si>
  <si>
    <t>196105311989032002</t>
  </si>
  <si>
    <t>196104091989012003</t>
  </si>
  <si>
    <t>196106021991031001</t>
  </si>
  <si>
    <t>195911111987092001</t>
  </si>
  <si>
    <t>196403311996031001</t>
  </si>
  <si>
    <t>197612172003122001</t>
  </si>
  <si>
    <t>197706062008012021</t>
  </si>
  <si>
    <t>197602192008012011</t>
  </si>
  <si>
    <t>197809022008011005</t>
  </si>
  <si>
    <t>198104302008012012</t>
  </si>
  <si>
    <t>198201062008011010</t>
  </si>
  <si>
    <t>196005131990112001</t>
  </si>
  <si>
    <t>196704042006042004</t>
  </si>
  <si>
    <t>197610212005012003</t>
  </si>
  <si>
    <t>196805091996031001</t>
  </si>
  <si>
    <t>198509102008012003</t>
  </si>
  <si>
    <t>196309241988032001</t>
  </si>
  <si>
    <t>196308081988032002</t>
  </si>
  <si>
    <t>195806231982032001</t>
  </si>
  <si>
    <t>196304301988032001</t>
  </si>
  <si>
    <t>196005211989121001</t>
  </si>
  <si>
    <t>196402111984022001</t>
  </si>
  <si>
    <t>197310051997031003</t>
  </si>
  <si>
    <t>196702241988032003</t>
  </si>
  <si>
    <t>196608051988032001</t>
  </si>
  <si>
    <t>197409041997031001</t>
  </si>
  <si>
    <t>197605151997032001</t>
  </si>
  <si>
    <t>197507031997031003</t>
  </si>
  <si>
    <t>196707131989032001</t>
  </si>
  <si>
    <t>196906151991031004</t>
  </si>
  <si>
    <t>196611071991031003</t>
  </si>
  <si>
    <t>197003042007011049</t>
  </si>
  <si>
    <t>197103051993032003</t>
  </si>
  <si>
    <t>196610281994031003</t>
  </si>
  <si>
    <t>196705032007011043</t>
  </si>
  <si>
    <t>197112172007011015</t>
  </si>
  <si>
    <t>197705021997032002</t>
  </si>
  <si>
    <t>197603142006041007</t>
  </si>
  <si>
    <t>196901252006041001</t>
  </si>
  <si>
    <t>197707192005012003</t>
  </si>
  <si>
    <t>197605252006042013</t>
  </si>
  <si>
    <t>197306121998031003</t>
  </si>
  <si>
    <t>197007101997031001</t>
  </si>
  <si>
    <t>197511112002122001</t>
  </si>
  <si>
    <t>198112122006041008</t>
  </si>
  <si>
    <t>198008132005012004</t>
  </si>
  <si>
    <t>198110102005012005</t>
  </si>
  <si>
    <t>198201232005012003</t>
  </si>
  <si>
    <t>198110262006042015</t>
  </si>
  <si>
    <t>197001021997031004</t>
  </si>
  <si>
    <t>196207211987031004</t>
  </si>
  <si>
    <t>196309191986032001</t>
  </si>
  <si>
    <t>196608101987032002</t>
  </si>
  <si>
    <t>196703231988032002</t>
  </si>
  <si>
    <t>196509051990032001</t>
  </si>
  <si>
    <t>196803151992032002</t>
  </si>
  <si>
    <t>197010141994031005</t>
  </si>
  <si>
    <t>196712182007011029</t>
  </si>
  <si>
    <t>197005122007012041</t>
  </si>
  <si>
    <t>197606172007101003</t>
  </si>
  <si>
    <t>197609302006042005</t>
  </si>
  <si>
    <t>198104112005011003</t>
  </si>
  <si>
    <t>196611091990032001</t>
  </si>
  <si>
    <t>196901201990032001</t>
  </si>
  <si>
    <t>197004211992032004</t>
  </si>
  <si>
    <t>196708141993032001</t>
  </si>
  <si>
    <t>197704282003121003</t>
  </si>
  <si>
    <t>196506061988031003</t>
  </si>
  <si>
    <t>197109201994032001</t>
  </si>
  <si>
    <t>196702201990031002</t>
  </si>
  <si>
    <t>196509281985122001</t>
  </si>
  <si>
    <t>197803052006042017</t>
  </si>
  <si>
    <t>197906212001122004</t>
  </si>
  <si>
    <t>01-04-2017</t>
  </si>
  <si>
    <t>17-07-2017</t>
  </si>
  <si>
    <t>01-01-2017</t>
  </si>
  <si>
    <t>14-06-1968</t>
  </si>
  <si>
    <t>24-01-1967</t>
  </si>
  <si>
    <t>10-11-1958</t>
  </si>
  <si>
    <t>14-07-1976</t>
  </si>
  <si>
    <t>01-12-2007</t>
  </si>
  <si>
    <t>Pramusaji</t>
  </si>
  <si>
    <t>20-05-1985</t>
  </si>
  <si>
    <t>24-09-1973</t>
  </si>
  <si>
    <t>Tulung Agung</t>
  </si>
  <si>
    <t>10-09-1982</t>
  </si>
  <si>
    <t>02-11-1981</t>
  </si>
  <si>
    <t>03-10-1998</t>
  </si>
  <si>
    <t>AKPER Manggala Husada Jakarta</t>
  </si>
  <si>
    <t>MADRASAH ALIYAH</t>
  </si>
  <si>
    <t>01-10-1995</t>
  </si>
  <si>
    <t>xxxx</t>
  </si>
  <si>
    <t>0906625304</t>
  </si>
  <si>
    <t>0130/Prof-FIK/2/2010</t>
  </si>
  <si>
    <t>CN.14201.026</t>
  </si>
  <si>
    <t>02-04-2009</t>
  </si>
  <si>
    <t>STIKES Dharma Husada Bandung</t>
  </si>
  <si>
    <t>K-89</t>
  </si>
  <si>
    <t>K-97</t>
  </si>
  <si>
    <t>K-93</t>
  </si>
  <si>
    <t>K-100</t>
  </si>
  <si>
    <t>K-99</t>
  </si>
  <si>
    <t>K20110820247</t>
  </si>
  <si>
    <t>Gelumbang</t>
  </si>
  <si>
    <t>06-08-1985</t>
  </si>
  <si>
    <t>0706255351</t>
  </si>
  <si>
    <t>0073/Prof-FIK/2/2008</t>
  </si>
  <si>
    <t>14-07-2012</t>
  </si>
  <si>
    <t>07071</t>
  </si>
  <si>
    <t>244694</t>
  </si>
  <si>
    <t>Kepala Instalasi Rawat Jalan</t>
  </si>
  <si>
    <t>196701011989032002</t>
  </si>
  <si>
    <t>196904251991032001</t>
  </si>
  <si>
    <t>196307211988032001</t>
  </si>
  <si>
    <t>197004061991032001</t>
  </si>
  <si>
    <t>197505302003122001</t>
  </si>
  <si>
    <t>197206061991012001</t>
  </si>
  <si>
    <t>197409162003122001</t>
  </si>
  <si>
    <t>198002162003122001</t>
  </si>
  <si>
    <t>198002242003122001</t>
  </si>
  <si>
    <t>198112142006042004</t>
  </si>
  <si>
    <t>198512192008012004</t>
  </si>
  <si>
    <t>197512081997032003</t>
  </si>
  <si>
    <t>197503051998032001</t>
  </si>
  <si>
    <t>196502201986032002</t>
  </si>
  <si>
    <t>196711091988032001</t>
  </si>
  <si>
    <t>196711161989022001</t>
  </si>
  <si>
    <t>196804241989032002</t>
  </si>
  <si>
    <t>196601011990032002</t>
  </si>
  <si>
    <t>197207131992032001</t>
  </si>
  <si>
    <t>196502022007011031</t>
  </si>
  <si>
    <t>197410261998032002</t>
  </si>
  <si>
    <t>197408181997032001</t>
  </si>
  <si>
    <t>197803071999032001</t>
  </si>
  <si>
    <t>197710052005012003</t>
  </si>
  <si>
    <t>196512012001122001</t>
  </si>
  <si>
    <t>197208171997032001</t>
  </si>
  <si>
    <t>197604122003122005</t>
  </si>
  <si>
    <t>197812292002122001</t>
  </si>
  <si>
    <t>197112311991012001</t>
  </si>
  <si>
    <t>198302072005012001</t>
  </si>
  <si>
    <t>198611052008012001</t>
  </si>
  <si>
    <t>198106132008012010</t>
  </si>
  <si>
    <t>196506261986032002</t>
  </si>
  <si>
    <t>196511041986032001</t>
  </si>
  <si>
    <t>196703181989032004</t>
  </si>
  <si>
    <t>196504251991032002</t>
  </si>
  <si>
    <t>197003021991032001</t>
  </si>
  <si>
    <t>196710041991032001</t>
  </si>
  <si>
    <t>196807161991032001</t>
  </si>
  <si>
    <t>197210211992032001</t>
  </si>
  <si>
    <t>197004161991032001</t>
  </si>
  <si>
    <t>197710232003122001</t>
  </si>
  <si>
    <t>197903052003122005</t>
  </si>
  <si>
    <t>197410092006042010</t>
  </si>
  <si>
    <t>197803042005012002</t>
  </si>
  <si>
    <t>198210252006042002</t>
  </si>
  <si>
    <t>196708271987032002</t>
  </si>
  <si>
    <t>196711071986032002</t>
  </si>
  <si>
    <t>196603121985032002</t>
  </si>
  <si>
    <t>196606241989032001</t>
  </si>
  <si>
    <t>196808051992032004</t>
  </si>
  <si>
    <t>197310151994032005</t>
  </si>
  <si>
    <t>197609102006042011</t>
  </si>
  <si>
    <t>197705152005012005</t>
  </si>
  <si>
    <t>196807052005012001</t>
  </si>
  <si>
    <t>197512082002121003</t>
  </si>
  <si>
    <t>196903121990032001</t>
  </si>
  <si>
    <t>197401111999032001</t>
  </si>
  <si>
    <t>197611042005012002</t>
  </si>
  <si>
    <t>198012022005011006</t>
  </si>
  <si>
    <t>196505171986032002</t>
  </si>
  <si>
    <t>196706071989012001</t>
  </si>
  <si>
    <t>197001301991032001</t>
  </si>
  <si>
    <t>196810151990032002</t>
  </si>
  <si>
    <t>198008262012121001</t>
  </si>
  <si>
    <t>01-11-2005</t>
  </si>
  <si>
    <t>Banda Aceh</t>
  </si>
  <si>
    <t>01-04-1975</t>
  </si>
  <si>
    <t>05-10-1998</t>
  </si>
  <si>
    <t>Sub Spesialis</t>
  </si>
  <si>
    <t>Taufik Ibrahim, S.Si</t>
  </si>
  <si>
    <t>Taufiq Sholeh</t>
  </si>
  <si>
    <t>08561700621</t>
  </si>
  <si>
    <t>198305242012122001</t>
  </si>
  <si>
    <t>JL Tritih Lor No 22 RT 03/04  Jeruk Legi Cilacap Jawa Tengah</t>
  </si>
  <si>
    <t>081327009717</t>
  </si>
  <si>
    <t>Ns. Rai Ayuning Putri Pertiwi, S.Kep</t>
  </si>
  <si>
    <t>198601232012122001</t>
  </si>
  <si>
    <t>Komp. Puri Kartika Blok DD 13-15  RT 007/06 Ciledug  Tangerang</t>
  </si>
  <si>
    <t>Ns. Rosaria Andriani, S.Kep</t>
  </si>
  <si>
    <t>198405032012122001</t>
  </si>
  <si>
    <t>Nyemengan RT 04/ 25 Tirtonir Molo Kasihan Bantul Yogyakarta</t>
  </si>
  <si>
    <t>079395 HH</t>
  </si>
  <si>
    <t>Q 103881</t>
  </si>
  <si>
    <t>Q 102713</t>
  </si>
  <si>
    <t>Q 103869</t>
  </si>
  <si>
    <t>Q 103870</t>
  </si>
  <si>
    <t>Q 102712</t>
  </si>
  <si>
    <t>Q 103863</t>
  </si>
  <si>
    <t>Q 103866</t>
  </si>
  <si>
    <t>Q 102719</t>
  </si>
  <si>
    <t>Q 102716</t>
  </si>
  <si>
    <t>Q 103875</t>
  </si>
  <si>
    <t>Q 103867</t>
  </si>
  <si>
    <t>Q 103871</t>
  </si>
  <si>
    <t>Q 103873</t>
  </si>
  <si>
    <t>Q 103874</t>
  </si>
  <si>
    <t>Q 102984</t>
  </si>
  <si>
    <t>Q 102976</t>
  </si>
  <si>
    <t>Q 102980</t>
  </si>
  <si>
    <t>Q 102978</t>
  </si>
  <si>
    <t>Q 102990</t>
  </si>
  <si>
    <t>Q 102983</t>
  </si>
  <si>
    <t>Q 102987</t>
  </si>
  <si>
    <t>Q 103883</t>
  </si>
  <si>
    <t>Q 103861</t>
  </si>
  <si>
    <t>Q 102986</t>
  </si>
  <si>
    <t>Q 102985</t>
  </si>
  <si>
    <t>Q 102982</t>
  </si>
  <si>
    <t>Q 102964</t>
  </si>
  <si>
    <t>Q 102171</t>
  </si>
  <si>
    <t>Q 102173</t>
  </si>
  <si>
    <t>Q 102190</t>
  </si>
  <si>
    <t>Q 102179</t>
  </si>
  <si>
    <t>Q 102722</t>
  </si>
  <si>
    <t>Q 102718</t>
  </si>
  <si>
    <t>Q 102723</t>
  </si>
  <si>
    <t>Q 102178</t>
  </si>
  <si>
    <t>Q 102165</t>
  </si>
  <si>
    <t>Q 102168</t>
  </si>
  <si>
    <t>Q 102169</t>
  </si>
  <si>
    <t>Q 102182</t>
  </si>
  <si>
    <t>Q 102185</t>
  </si>
  <si>
    <t>Q 102167</t>
  </si>
  <si>
    <t>Q 102183</t>
  </si>
  <si>
    <t>Q 102979</t>
  </si>
  <si>
    <t>Q 102989</t>
  </si>
  <si>
    <t>Q 103884</t>
  </si>
  <si>
    <t>Q 102981</t>
  </si>
  <si>
    <t>Q 102966</t>
  </si>
  <si>
    <t>Q 102969</t>
  </si>
  <si>
    <t>Q 102973</t>
  </si>
  <si>
    <t>Q 102972</t>
  </si>
  <si>
    <t>Q 102974</t>
  </si>
  <si>
    <t>Q 102970</t>
  </si>
  <si>
    <t>Q 102977</t>
  </si>
  <si>
    <t>Q 102988</t>
  </si>
  <si>
    <t>Q 102714</t>
  </si>
  <si>
    <t>Q 102975</t>
  </si>
  <si>
    <t>Q 102166</t>
  </si>
  <si>
    <t>Q 102736</t>
  </si>
  <si>
    <t>Q 102711</t>
  </si>
  <si>
    <t>Q 102738</t>
  </si>
  <si>
    <t>Q 102731</t>
  </si>
  <si>
    <t>Q 102737</t>
  </si>
  <si>
    <t>Q 102730</t>
  </si>
  <si>
    <t>Q 102728</t>
  </si>
  <si>
    <t>Q 102724</t>
  </si>
  <si>
    <t>Q 102180</t>
  </si>
  <si>
    <t>Q 102726</t>
  </si>
  <si>
    <t>Q 102725</t>
  </si>
  <si>
    <t>02-11-2015</t>
  </si>
  <si>
    <t>04-04-2016</t>
  </si>
  <si>
    <t>22-07-1966</t>
  </si>
  <si>
    <t>12-04-1975</t>
  </si>
  <si>
    <t>13-01-1987</t>
  </si>
  <si>
    <t>Kulon Progo</t>
  </si>
  <si>
    <t>09-05-1970</t>
  </si>
  <si>
    <t>Ns. Sinta Dhahliawati, S.Kep</t>
  </si>
  <si>
    <t>Ns. Siti Soleha, S.Kep</t>
  </si>
  <si>
    <t>16-04-1998</t>
  </si>
  <si>
    <t>-</t>
  </si>
  <si>
    <t>01-04-2005</t>
  </si>
  <si>
    <t>III/A</t>
  </si>
  <si>
    <t>3A</t>
  </si>
  <si>
    <t>197408172009122002</t>
  </si>
  <si>
    <t>Miyono</t>
  </si>
  <si>
    <t>K2009082039</t>
  </si>
  <si>
    <t>K2009082040</t>
  </si>
  <si>
    <t>01-07-1979</t>
  </si>
  <si>
    <t>03-05-1988</t>
  </si>
  <si>
    <t>197805252005022004</t>
  </si>
  <si>
    <t>M176454</t>
  </si>
  <si>
    <t>25-05-1978</t>
  </si>
  <si>
    <t>H6.17660/Sp.I.C.2301</t>
  </si>
  <si>
    <t>05-09-1995</t>
  </si>
  <si>
    <t>Trenggalek</t>
  </si>
  <si>
    <t>12-02-1972</t>
  </si>
  <si>
    <t>01-05-1993</t>
  </si>
  <si>
    <t>K-581</t>
  </si>
  <si>
    <t>K-588</t>
  </si>
  <si>
    <t>K-589</t>
  </si>
  <si>
    <t>K-590</t>
  </si>
  <si>
    <t>K-42</t>
  </si>
  <si>
    <t>01-10-1996</t>
  </si>
  <si>
    <t>P085135</t>
  </si>
  <si>
    <t>P085138</t>
  </si>
  <si>
    <t>P085126</t>
  </si>
  <si>
    <t>P085134</t>
  </si>
  <si>
    <t>17-10-1984</t>
  </si>
  <si>
    <t>N 085443</t>
  </si>
  <si>
    <t>19-05-1965</t>
  </si>
  <si>
    <t>13-09-1970</t>
  </si>
  <si>
    <t>198403132009122001</t>
  </si>
  <si>
    <t>198003302009121001</t>
  </si>
  <si>
    <t>M. 063034</t>
  </si>
  <si>
    <t>03-01-1984</t>
  </si>
  <si>
    <t>06-11-1976</t>
  </si>
  <si>
    <t>29-12-1982</t>
  </si>
  <si>
    <t>Pondok Damai Blok D3 No.8 Cileungsi Bogor Jabar</t>
  </si>
  <si>
    <t>K20110120035</t>
  </si>
  <si>
    <t>Pansurnapitu</t>
  </si>
  <si>
    <t>17-02-1976</t>
  </si>
  <si>
    <t>Arif Putro Kuncahyono</t>
  </si>
  <si>
    <t>Aris Samsudin</t>
  </si>
  <si>
    <t>17-04-1989</t>
  </si>
  <si>
    <t>Temanggung</t>
  </si>
  <si>
    <t>24-04-1973</t>
  </si>
  <si>
    <t>15-10-1966</t>
  </si>
  <si>
    <t>K2007102058</t>
  </si>
  <si>
    <t>08121063525</t>
  </si>
  <si>
    <t>08119844704</t>
  </si>
  <si>
    <t>08161156991</t>
  </si>
  <si>
    <t>01-08-2008 // 01-02-2012</t>
  </si>
  <si>
    <t>305,3340</t>
  </si>
  <si>
    <t>10-08-1978</t>
  </si>
  <si>
    <t>04-03-1978</t>
  </si>
  <si>
    <t>PENGATUR TK I</t>
  </si>
  <si>
    <t xml:space="preserve">PENGATUR </t>
  </si>
  <si>
    <t>PENGATUR MUDA TK I</t>
  </si>
  <si>
    <t>PENGATUR MUDA</t>
  </si>
  <si>
    <t>I/D</t>
  </si>
  <si>
    <t>JURU TK I</t>
  </si>
  <si>
    <t>JURU</t>
  </si>
  <si>
    <t>08-05-1970</t>
  </si>
  <si>
    <t>Lisawati</t>
  </si>
  <si>
    <t>Lusiana</t>
  </si>
  <si>
    <t>01-11-2007</t>
  </si>
  <si>
    <t>196412081986032002</t>
  </si>
  <si>
    <t>196504211990031003</t>
  </si>
  <si>
    <t>196709052007012033</t>
  </si>
  <si>
    <t>197305022007012021</t>
  </si>
  <si>
    <t>196910062007012028</t>
  </si>
  <si>
    <t>197003112007012025</t>
  </si>
  <si>
    <t>197407152007012030</t>
  </si>
  <si>
    <t>196610011988012001</t>
  </si>
  <si>
    <t>197206052007012032</t>
  </si>
  <si>
    <t>197408142007012028</t>
  </si>
  <si>
    <t>197411252007012017</t>
  </si>
  <si>
    <t>196904172006042007</t>
  </si>
  <si>
    <t>197302052007012028</t>
  </si>
  <si>
    <t>197005082006042004</t>
  </si>
  <si>
    <t>197109172005012001</t>
  </si>
  <si>
    <t>197601162005012001</t>
  </si>
  <si>
    <t>197804052005012004</t>
  </si>
  <si>
    <t>198004062005012004</t>
  </si>
  <si>
    <t>196903121991031004</t>
  </si>
  <si>
    <t>197011281991031004</t>
  </si>
  <si>
    <t>196511111992031005</t>
  </si>
  <si>
    <t>196903071993031002</t>
  </si>
  <si>
    <t>196502121991031004</t>
  </si>
  <si>
    <t>196605301991031002</t>
  </si>
  <si>
    <t>197003101992031001</t>
  </si>
  <si>
    <t>196511251993031002</t>
  </si>
  <si>
    <t>196604222007011020</t>
  </si>
  <si>
    <t>197412182007101005</t>
  </si>
  <si>
    <t>197309121997031002</t>
  </si>
  <si>
    <t>197104011997031003</t>
  </si>
  <si>
    <t>197609052007101004</t>
  </si>
  <si>
    <t>197006031992031002</t>
  </si>
  <si>
    <t>197109021991031003</t>
  </si>
  <si>
    <t>196505141986031002</t>
  </si>
  <si>
    <t>197106191992031003</t>
  </si>
  <si>
    <t>196804161994031004</t>
  </si>
  <si>
    <t>197203101997032002</t>
  </si>
  <si>
    <t>197509231997031001</t>
  </si>
  <si>
    <t>196709101992032002</t>
  </si>
  <si>
    <t>196706091991032001</t>
  </si>
  <si>
    <t>196705201991031003</t>
  </si>
  <si>
    <t>197006221992031003</t>
  </si>
  <si>
    <t>197112011992032002</t>
  </si>
  <si>
    <t>196608051992031002</t>
  </si>
  <si>
    <t>196810121994031003</t>
  </si>
  <si>
    <t>196511241985032001</t>
  </si>
  <si>
    <t>196812171992031001</t>
  </si>
  <si>
    <t>196804271992031002</t>
  </si>
  <si>
    <t>196611051991031001</t>
  </si>
  <si>
    <t>197201102007012016</t>
  </si>
  <si>
    <t>197312271997031003</t>
  </si>
  <si>
    <t>196912211992032001</t>
  </si>
  <si>
    <t>197105151992031002</t>
  </si>
  <si>
    <t>197002142007012029</t>
  </si>
  <si>
    <t>197405302007012014</t>
  </si>
  <si>
    <t>197507172007012038</t>
  </si>
  <si>
    <t>197407052007012037</t>
  </si>
  <si>
    <t>197106231990032001</t>
  </si>
  <si>
    <t>197005141992032001</t>
  </si>
  <si>
    <t>196908211996032001</t>
  </si>
  <si>
    <t>197712182007102005</t>
  </si>
  <si>
    <t>197103021996032001</t>
  </si>
  <si>
    <t>197508242006041001</t>
  </si>
  <si>
    <t>197103111997032001</t>
  </si>
  <si>
    <t>197011152007011022</t>
  </si>
  <si>
    <t>197012121991031005</t>
  </si>
  <si>
    <t>197002182007012018</t>
  </si>
  <si>
    <t>196905192006041002</t>
  </si>
  <si>
    <t>197105041994031001</t>
  </si>
  <si>
    <t>197202212006041007</t>
  </si>
  <si>
    <t>196705261988032001</t>
  </si>
  <si>
    <t>196607111989012001</t>
  </si>
  <si>
    <t>197005021992032002</t>
  </si>
  <si>
    <t>196911051994031002</t>
  </si>
  <si>
    <t>196907091992032004</t>
  </si>
  <si>
    <t>197003171994032001</t>
  </si>
  <si>
    <t>196505201994032001</t>
  </si>
  <si>
    <t>197502202007012007</t>
  </si>
  <si>
    <t>196606011999032001</t>
  </si>
  <si>
    <t>196411131985031002</t>
  </si>
  <si>
    <t>196508241990031004</t>
  </si>
  <si>
    <t>196807271992032002</t>
  </si>
  <si>
    <t>197401151994032002</t>
  </si>
  <si>
    <t>197501082007101003</t>
  </si>
  <si>
    <t>197112102007101004</t>
  </si>
  <si>
    <t>197702112000032001</t>
  </si>
  <si>
    <t>196606181989011001</t>
  </si>
  <si>
    <t>AJR / DPLK</t>
  </si>
  <si>
    <t>02-09-1965</t>
  </si>
  <si>
    <t>01-02-1969</t>
  </si>
  <si>
    <t>K-136</t>
  </si>
  <si>
    <t>15-06-1974</t>
  </si>
  <si>
    <t>197405042008122001</t>
  </si>
  <si>
    <t>23-11-1977</t>
  </si>
  <si>
    <t>GOLONGAN</t>
  </si>
  <si>
    <t>SEBUTAN</t>
  </si>
  <si>
    <t>IV/E</t>
  </si>
  <si>
    <t>PEMBINA UTAMA</t>
  </si>
  <si>
    <t>02-03-1958</t>
  </si>
  <si>
    <t>Pasawahan</t>
  </si>
  <si>
    <t>24-05-1986</t>
  </si>
  <si>
    <t>K2010051061</t>
  </si>
  <si>
    <t>Paninggahan</t>
  </si>
  <si>
    <t>10-06-1972</t>
  </si>
  <si>
    <t>12-11-1994</t>
  </si>
  <si>
    <t>198406232010122003</t>
  </si>
  <si>
    <t>198306012010122003</t>
  </si>
  <si>
    <t>198603122010122003</t>
  </si>
  <si>
    <t>198505222010122002</t>
  </si>
  <si>
    <t>198402152010122002</t>
  </si>
  <si>
    <t>198503122010122001</t>
  </si>
  <si>
    <t>198703102010121002</t>
  </si>
  <si>
    <t>198503052010121001</t>
  </si>
  <si>
    <t>N 085437</t>
  </si>
  <si>
    <t>27-05-1975</t>
  </si>
  <si>
    <t>01-11-1998</t>
  </si>
  <si>
    <t>06-03-2000</t>
  </si>
  <si>
    <t>01-11-1986</t>
  </si>
  <si>
    <t>I/C</t>
  </si>
  <si>
    <t>05-07-1973</t>
  </si>
  <si>
    <t>STM Swasta Triguna Jaya Ciputat Tangerang</t>
  </si>
  <si>
    <t>01 OB on 0168129</t>
  </si>
  <si>
    <t>STM Swasta Borobudur JakSel</t>
  </si>
  <si>
    <t>01 OB op 0084513</t>
  </si>
  <si>
    <t>STM Swasta Lenteng Agung JakSel</t>
  </si>
  <si>
    <t>01-07-2011</t>
  </si>
  <si>
    <t>18-04-2012</t>
  </si>
  <si>
    <t>KERJA</t>
  </si>
  <si>
    <t>01-10-2007</t>
  </si>
  <si>
    <t>01-03-1997</t>
  </si>
  <si>
    <t>03-05-1984</t>
  </si>
  <si>
    <t>K2005022001</t>
  </si>
  <si>
    <t>K-22</t>
  </si>
  <si>
    <t>Jombang</t>
  </si>
  <si>
    <t>196302131988012002</t>
  </si>
  <si>
    <t>196606281986032001</t>
  </si>
  <si>
    <t xml:space="preserve">0060/KV/13015/KEP/2008 </t>
  </si>
  <si>
    <t>196301301991032004</t>
  </si>
  <si>
    <t>195802151987031013</t>
  </si>
  <si>
    <t>198407192008011008</t>
  </si>
  <si>
    <t>13-07-1969</t>
  </si>
  <si>
    <t>Maya Rahmawati</t>
  </si>
  <si>
    <t>14-06-1980</t>
  </si>
  <si>
    <t>050/PPDS/1998</t>
  </si>
  <si>
    <t>P085188</t>
  </si>
  <si>
    <t>Pomalaa</t>
  </si>
  <si>
    <t>Nunung Siti Hadijah, SH</t>
  </si>
  <si>
    <t>06-04-1970</t>
  </si>
  <si>
    <t>01 OB op 0037946</t>
  </si>
  <si>
    <t>Kendari</t>
  </si>
  <si>
    <t>09-09-1975</t>
  </si>
  <si>
    <t>Jl. Cililitan Besar Gg. Hidayah RT.005/03 No. 7 Jakarta Timur</t>
  </si>
  <si>
    <t>0004/Sp-FK/1/2007</t>
  </si>
  <si>
    <t>02-05-1978</t>
  </si>
  <si>
    <t>17-04-1982</t>
  </si>
  <si>
    <t>SMK</t>
  </si>
  <si>
    <t>011036 LL</t>
  </si>
  <si>
    <t>011042 LL</t>
  </si>
  <si>
    <t>011067 LL</t>
  </si>
  <si>
    <t>011083 LL</t>
  </si>
  <si>
    <t>011086 LL</t>
  </si>
  <si>
    <t>011079 LL</t>
  </si>
  <si>
    <t>01-11-1996</t>
  </si>
  <si>
    <t>Teheran</t>
  </si>
  <si>
    <t>23-07-1964</t>
  </si>
  <si>
    <t>23-09-2003</t>
  </si>
  <si>
    <t>28-09-1975</t>
  </si>
  <si>
    <t>Triarso</t>
  </si>
  <si>
    <t>Turiman</t>
  </si>
  <si>
    <t>0061/S2-FIK/2/2006</t>
  </si>
  <si>
    <t>130222010Y</t>
  </si>
  <si>
    <t>579/S.Kep/2004</t>
  </si>
  <si>
    <t>21-01-2004</t>
  </si>
  <si>
    <t>26-01-2004</t>
  </si>
  <si>
    <t>0806418311</t>
  </si>
  <si>
    <t>05-03-1971</t>
  </si>
  <si>
    <t>15-05-1977</t>
  </si>
  <si>
    <t>01-12-1996</t>
  </si>
  <si>
    <t>Pasar Kuok</t>
  </si>
  <si>
    <t>29-04-1985</t>
  </si>
  <si>
    <t>Anita Simanjuntak</t>
  </si>
  <si>
    <t>25-11-1958</t>
  </si>
  <si>
    <t>Mega Sari Hasanah</t>
  </si>
  <si>
    <t>Binjai</t>
  </si>
  <si>
    <t>23-07-1985</t>
  </si>
  <si>
    <t>197702112009121002</t>
  </si>
  <si>
    <t>Akademi Keperawatan An-Nur Purwodadi</t>
  </si>
  <si>
    <t>Jl H Buang RT 007 RW 007 Ulujami Pesanggrahan Jakarta Selatan</t>
  </si>
  <si>
    <t>Kebun Pala RT 004 RW 004 Kebon Pala Makasar Jakarta Timur</t>
  </si>
  <si>
    <t>Jl Tengah Gg Remaja II RT 005 RW 003 Gedong Pasar Rebo Jakarta Timur</t>
  </si>
  <si>
    <t>K2009082042</t>
  </si>
  <si>
    <t>K2009082043</t>
  </si>
  <si>
    <t>K2009082044</t>
  </si>
  <si>
    <t>KOMPETENSI</t>
  </si>
  <si>
    <t>PK2</t>
  </si>
  <si>
    <t>23-01-2014</t>
  </si>
  <si>
    <t>01-10-1997</t>
  </si>
  <si>
    <t>K-333</t>
  </si>
  <si>
    <t>K-339</t>
  </si>
  <si>
    <t>K-235</t>
  </si>
  <si>
    <t>K-158</t>
  </si>
  <si>
    <t>21-09-2005</t>
  </si>
  <si>
    <t>AKPER Poltekkes Padang</t>
  </si>
  <si>
    <t>Jl H Batong III no 39 Cilandak RT 005 RW 006 Cilandak Barat Cilandak Jakarta Selatan</t>
  </si>
  <si>
    <t>14-02-1970</t>
  </si>
  <si>
    <t>30-09-1976</t>
  </si>
  <si>
    <t>Jl Sadar RT 001 RW 002 Ciganjur Jagakarsa Jakarta Selatan</t>
  </si>
  <si>
    <t>197506082008122001</t>
  </si>
  <si>
    <t>17-06-1970</t>
  </si>
  <si>
    <t xml:space="preserve">Benar Lulusan AMIK BSI </t>
  </si>
  <si>
    <t>15-10-2012</t>
  </si>
  <si>
    <t>14-10-1983</t>
  </si>
  <si>
    <t>K2009082045</t>
  </si>
  <si>
    <t>K2009082038</t>
  </si>
  <si>
    <t>01-01-2011</t>
  </si>
  <si>
    <t>02030264</t>
  </si>
  <si>
    <t>Jl Cilandak Timur RT 003 RW 001 Cilandak Timur Pasar Minggu Jakarta Selatan</t>
  </si>
  <si>
    <t>Kampung Pisangan RT 011 RW 005 Penggilingan Cakung Jakarta Timur</t>
  </si>
  <si>
    <t>01-04-1967</t>
  </si>
  <si>
    <t>03-08-1978</t>
  </si>
  <si>
    <t>15268/C1821</t>
  </si>
  <si>
    <t>10-12-1986</t>
  </si>
  <si>
    <t>J06.4726/Sp.I.C.J008</t>
  </si>
  <si>
    <t>09-02-1999</t>
  </si>
  <si>
    <t>Akademi Keperawatan Yayasan Jalan Kimia Jakarta</t>
  </si>
  <si>
    <t>19-08-2015</t>
  </si>
  <si>
    <t>21-12-2010</t>
  </si>
  <si>
    <t>Akademi Keperawatan Yakpermas Banyumas</t>
  </si>
  <si>
    <t>029539</t>
  </si>
  <si>
    <t>030024</t>
  </si>
  <si>
    <t>05-11-1999</t>
  </si>
  <si>
    <t>01.047</t>
  </si>
  <si>
    <t>01076</t>
  </si>
  <si>
    <t>089506</t>
  </si>
  <si>
    <t>Universitas Negeri Jakarta</t>
  </si>
  <si>
    <t>Jamaludin</t>
  </si>
  <si>
    <t>K2010042044</t>
  </si>
  <si>
    <t>03-07-1975</t>
  </si>
  <si>
    <t>02003</t>
  </si>
  <si>
    <t>31-05-2016</t>
  </si>
  <si>
    <t>017547</t>
  </si>
  <si>
    <t>P 17320107089</t>
  </si>
  <si>
    <t>02-09-2010</t>
  </si>
  <si>
    <t>Poltekkes Bandung</t>
  </si>
  <si>
    <t>P.27220007 044</t>
  </si>
  <si>
    <t>17-06-2010</t>
  </si>
  <si>
    <t>Poltekkes Surakarta</t>
  </si>
  <si>
    <t>21-10-2014</t>
  </si>
  <si>
    <t>19-02-2010</t>
  </si>
  <si>
    <t>30-08-2006</t>
  </si>
  <si>
    <t>Akademi Keperawatan Karya Husada Jakarta</t>
  </si>
  <si>
    <t>05-03-1987</t>
  </si>
  <si>
    <t>01-04-1996</t>
  </si>
  <si>
    <t>12-05-1970</t>
  </si>
  <si>
    <t>01-05-1994</t>
  </si>
  <si>
    <t>Duda</t>
  </si>
  <si>
    <t>18-07-1971</t>
  </si>
  <si>
    <t>20-03-1980</t>
  </si>
  <si>
    <t>03-02-2004</t>
  </si>
  <si>
    <t>30-05-1966</t>
  </si>
  <si>
    <t>K-267</t>
  </si>
  <si>
    <t>K-274</t>
  </si>
  <si>
    <t>K-146</t>
  </si>
  <si>
    <t>M.027387</t>
  </si>
  <si>
    <t>Pare-Pare</t>
  </si>
  <si>
    <t>26-02-1967</t>
  </si>
  <si>
    <t>198004102007012017</t>
  </si>
  <si>
    <t>No. 011/PPDS/1996</t>
  </si>
  <si>
    <t>No. 0035/Sp-FK/2/2006</t>
  </si>
  <si>
    <t>No. 065/PPDS/1997</t>
  </si>
  <si>
    <t>10-06-1964</t>
  </si>
  <si>
    <t>16-09-2002</t>
  </si>
  <si>
    <t>Sragen</t>
  </si>
  <si>
    <t>K2013021001</t>
  </si>
  <si>
    <t>K2013021002</t>
  </si>
  <si>
    <t>K2013021005</t>
  </si>
  <si>
    <t>K2013022003</t>
  </si>
  <si>
    <t>K2013022006</t>
  </si>
  <si>
    <t>10-02-1987</t>
  </si>
  <si>
    <t>19-05-2011</t>
  </si>
  <si>
    <t>JADI PEG</t>
  </si>
  <si>
    <t>AKTIF</t>
  </si>
  <si>
    <t>01-05-1988</t>
  </si>
  <si>
    <t>02 OB of 103 094238</t>
  </si>
  <si>
    <t>SMU Swasta 10 November 1945 Cianjur</t>
  </si>
  <si>
    <t>01 Mu 103 0004059</t>
  </si>
  <si>
    <t>SMU Swasta Bunda Kandung JakSel</t>
  </si>
  <si>
    <t>05061293</t>
  </si>
  <si>
    <t>25-02-1980</t>
  </si>
  <si>
    <t>K2009111057</t>
  </si>
  <si>
    <t>N 085435</t>
  </si>
  <si>
    <t>Ns. Mito Julianto, S.Kep</t>
  </si>
  <si>
    <t>Konsultan</t>
  </si>
  <si>
    <t>Diana Marzailis</t>
  </si>
  <si>
    <t>K-186</t>
  </si>
  <si>
    <t>K-193</t>
  </si>
  <si>
    <t>02-07-1979</t>
  </si>
  <si>
    <t>D.G.1946</t>
  </si>
  <si>
    <t>04-09-2003</t>
  </si>
  <si>
    <t>0037/Sp-FK/2/2009</t>
  </si>
  <si>
    <t>24-07-2009</t>
  </si>
  <si>
    <t>0038/Sp-FK/2/2008</t>
  </si>
  <si>
    <t>17-05-2008</t>
  </si>
  <si>
    <t>0122/Sp-FK/1/2009</t>
  </si>
  <si>
    <t>0027/Sp-FK/1/2007</t>
  </si>
  <si>
    <t>25-11-2006</t>
  </si>
  <si>
    <t xml:space="preserve">Dokter Spesialis Bedah </t>
  </si>
  <si>
    <t>SMEA Negeri 4 Pasar Minggu JakSel</t>
  </si>
  <si>
    <t>000831</t>
  </si>
  <si>
    <t>03 Mk 0195952</t>
  </si>
  <si>
    <t>SMK Muhammadiyah Bobotsari Purbalingga</t>
  </si>
  <si>
    <t>0017</t>
  </si>
  <si>
    <t>01 OB oq 0169659</t>
  </si>
  <si>
    <t>08-05-2012</t>
  </si>
  <si>
    <t>01 OB oh 0000873</t>
  </si>
  <si>
    <t>01 Ob og 0000295</t>
  </si>
  <si>
    <t>Sekolah Menengah Teknologi Kerumahtanggaan Negeri Sawah Besar JakPus</t>
  </si>
  <si>
    <t>01 OB of 0007008</t>
  </si>
  <si>
    <t>K-529</t>
  </si>
  <si>
    <t>27-05-1960</t>
  </si>
  <si>
    <t>Cilimus</t>
  </si>
  <si>
    <t>14-08-1974</t>
  </si>
  <si>
    <t>Puji Lestari</t>
  </si>
  <si>
    <t>960053193804110080</t>
  </si>
  <si>
    <t>0600/DA/1999</t>
  </si>
  <si>
    <t>01340029</t>
  </si>
  <si>
    <t>STIE "Jagakarsa"</t>
  </si>
  <si>
    <t>Sri Purboyani</t>
  </si>
  <si>
    <t>07-08-1972</t>
  </si>
  <si>
    <t>038/PPDS/1994</t>
  </si>
  <si>
    <t>19-08-1994</t>
  </si>
  <si>
    <t>E. 944773</t>
  </si>
  <si>
    <t>01-03-1965</t>
  </si>
  <si>
    <t>197406152008121002</t>
  </si>
  <si>
    <t>K-49</t>
  </si>
  <si>
    <t>Gunung Makmur</t>
  </si>
  <si>
    <t>06-06-1972</t>
  </si>
  <si>
    <t>18-10-2000</t>
  </si>
  <si>
    <t>13-09-1983</t>
  </si>
  <si>
    <t>01-01-2004</t>
  </si>
  <si>
    <t>K20110420198</t>
  </si>
  <si>
    <t>198002262012121001</t>
  </si>
  <si>
    <t>26-02-1980</t>
  </si>
  <si>
    <t>Jl Maleber Utara Gang Bakti II No 253 RT 07/04 Kel Garuda Kec Andir Kota Bandung Jawa Barat 14084</t>
  </si>
  <si>
    <t>085211107284</t>
  </si>
  <si>
    <t>198907302012122001</t>
  </si>
  <si>
    <t>22-08-1984</t>
  </si>
  <si>
    <t>Suryati</t>
  </si>
  <si>
    <t>SMU Negeri Jatilawang Banyumas</t>
  </si>
  <si>
    <t>03 OB om 0238990</t>
  </si>
  <si>
    <t>SMEA swasta Kartini Purworejo</t>
  </si>
  <si>
    <t>23-10-2013</t>
  </si>
  <si>
    <t>198709202008122001</t>
  </si>
  <si>
    <t>198606202008122004</t>
  </si>
  <si>
    <t>198712302008122003</t>
  </si>
  <si>
    <t>197411122008122001</t>
  </si>
  <si>
    <t>198108042008121001</t>
  </si>
  <si>
    <t>29-09-1995</t>
  </si>
  <si>
    <t>05-11-1966</t>
  </si>
  <si>
    <t>30-09-1966</t>
  </si>
  <si>
    <t>13-05-1991</t>
  </si>
  <si>
    <t>31-07-1977</t>
  </si>
  <si>
    <t>K2006101109</t>
  </si>
  <si>
    <t>K2006101125</t>
  </si>
  <si>
    <t>K2006122126</t>
  </si>
  <si>
    <t>K2007061002</t>
  </si>
  <si>
    <t>K-399</t>
  </si>
  <si>
    <t>05-05-1966</t>
  </si>
  <si>
    <t>02-11-1974</t>
  </si>
  <si>
    <t>Villa Delima Blok B no 2 RT 014 RW 003 Lebak Bulus Cilandak Jakarta Selatan</t>
  </si>
  <si>
    <t>01-01-2008</t>
  </si>
  <si>
    <t>01-04-2004</t>
  </si>
  <si>
    <t>04-09-1974</t>
  </si>
  <si>
    <t>16-04-2012</t>
  </si>
  <si>
    <t>10-07-1996</t>
  </si>
  <si>
    <t xml:space="preserve">Jl. Tole Iskandar RT 04/07 Kel.Sukamaju Kec.Cilodong </t>
  </si>
  <si>
    <t>02-02-1982</t>
  </si>
  <si>
    <t>02-10-1990</t>
  </si>
  <si>
    <t xml:space="preserve">SURAT </t>
  </si>
  <si>
    <t>IZIN</t>
  </si>
  <si>
    <t>P17120003198</t>
  </si>
  <si>
    <t>01.158</t>
  </si>
  <si>
    <t>096474</t>
  </si>
  <si>
    <t>02035</t>
  </si>
  <si>
    <t>04.004</t>
  </si>
  <si>
    <t>Linggo Geni</t>
  </si>
  <si>
    <t>20-02-1983</t>
  </si>
  <si>
    <t>Pekarya Rumah Tangga Poli Anak, PPKT, dan Anestesi</t>
  </si>
  <si>
    <t>Endah Kurnia Dewi</t>
  </si>
  <si>
    <t>SMU negeri Ajibarang Banyumas</t>
  </si>
  <si>
    <t>SMU Negeri 1 Kebumen</t>
  </si>
  <si>
    <t>03 OC oh 0311057</t>
  </si>
  <si>
    <t>23-03-1973</t>
  </si>
  <si>
    <t>20-06-1975</t>
  </si>
  <si>
    <t>089/NERS</t>
  </si>
  <si>
    <t>SMU swasta Dwisaka Menteng JakPus</t>
  </si>
  <si>
    <t>0904</t>
  </si>
  <si>
    <t>11-10-1999</t>
  </si>
  <si>
    <t>01-02-1983</t>
  </si>
  <si>
    <t>28-08-2006</t>
  </si>
  <si>
    <t>R</t>
  </si>
  <si>
    <t>01-02-1993</t>
  </si>
  <si>
    <t>13-09-1986</t>
  </si>
  <si>
    <t>16-05-1987</t>
  </si>
  <si>
    <t>N 085436</t>
  </si>
  <si>
    <t>19-10-2017</t>
  </si>
  <si>
    <t>30-08-2017</t>
  </si>
  <si>
    <t>01-03-2017</t>
  </si>
  <si>
    <t>09-08-2017</t>
  </si>
  <si>
    <t>14-03-2016</t>
  </si>
  <si>
    <t>Klungkung</t>
  </si>
  <si>
    <t>48/Dok.II/199</t>
  </si>
  <si>
    <t>10-08-1989</t>
  </si>
  <si>
    <t>K-152</t>
  </si>
  <si>
    <t>12-10-1968</t>
  </si>
  <si>
    <t>03-05-1971</t>
  </si>
  <si>
    <t>18-08-1972</t>
  </si>
  <si>
    <t>K-102</t>
  </si>
  <si>
    <t>05-08-1969</t>
  </si>
  <si>
    <t>05-10-1977</t>
  </si>
  <si>
    <t>JABATAN PLH / PLTS</t>
  </si>
  <si>
    <t>Fungsional</t>
  </si>
  <si>
    <t>PENSIUN</t>
  </si>
  <si>
    <t>USIA</t>
  </si>
  <si>
    <t>26-09-1986</t>
  </si>
  <si>
    <t>20-08-2002</t>
  </si>
  <si>
    <t>AKPER RS. PGI Cikini</t>
  </si>
  <si>
    <t>AKPER Poltekkes Jakarta III</t>
  </si>
  <si>
    <t>024477</t>
  </si>
  <si>
    <t>018972</t>
  </si>
  <si>
    <t>P1712003174</t>
  </si>
  <si>
    <t>079136</t>
  </si>
  <si>
    <t>018956</t>
  </si>
  <si>
    <t>13-12-1968</t>
  </si>
  <si>
    <t>03-08-1984</t>
  </si>
  <si>
    <t>Desa Wonorejo RT.13 RW.01 Jepara Jawa Tengah 59431</t>
  </si>
  <si>
    <t>K20110110069</t>
  </si>
  <si>
    <t>Kampung Pinang</t>
  </si>
  <si>
    <t>02-01-2012</t>
  </si>
  <si>
    <t>Kepala Instalasi Farmasi</t>
  </si>
  <si>
    <t>14-06-2004</t>
  </si>
  <si>
    <t>Taman Meruya Ilir B XI no 28 RT 014 RW 004 Meruya Utara Kembangan Jakarta Barat</t>
  </si>
  <si>
    <t>SMU swasta PGRI 1 Tasikmalaya</t>
  </si>
  <si>
    <t>0568</t>
  </si>
  <si>
    <t>01PC040762</t>
  </si>
  <si>
    <t>Ujian Paket C JakSel</t>
  </si>
  <si>
    <t>Madrasah Aliyah I Filial JakSel</t>
  </si>
  <si>
    <t>0097/I/86</t>
  </si>
  <si>
    <t>410505202X</t>
  </si>
  <si>
    <t>410117001X</t>
  </si>
  <si>
    <t>0022/Sp-FK/1/2009</t>
  </si>
  <si>
    <t>410317206Y</t>
  </si>
  <si>
    <t>0024/Sp-FK/1/2009</t>
  </si>
  <si>
    <t>0025/Sp-FK/1/2009</t>
  </si>
  <si>
    <t>0057/Sp-FK/2/2010</t>
  </si>
  <si>
    <t>Nurmala</t>
  </si>
  <si>
    <t>26-03-1974</t>
  </si>
  <si>
    <t>04-12-1983</t>
  </si>
  <si>
    <t>26-08-1988</t>
  </si>
  <si>
    <t>SMIP</t>
  </si>
  <si>
    <t>P 211016</t>
  </si>
  <si>
    <t>K2007061021</t>
  </si>
  <si>
    <t>K2007061037</t>
  </si>
  <si>
    <t>Jember</t>
  </si>
  <si>
    <t>14-08-2000</t>
  </si>
  <si>
    <t>19-10-1977</t>
  </si>
  <si>
    <t>12-08-2008</t>
  </si>
  <si>
    <t>P 211005</t>
  </si>
  <si>
    <t>P 211027</t>
  </si>
  <si>
    <t>17-10-1973</t>
  </si>
  <si>
    <t>197511222008122001</t>
  </si>
  <si>
    <t>197105032008121001</t>
  </si>
  <si>
    <t>197501312008122001</t>
  </si>
  <si>
    <t>K2006061034</t>
  </si>
  <si>
    <t>K2006061037</t>
  </si>
  <si>
    <t>K2006061039</t>
  </si>
  <si>
    <t>197510152008122001</t>
  </si>
  <si>
    <t>197004042008121001</t>
  </si>
  <si>
    <t>23-06-1991</t>
  </si>
  <si>
    <t>024465</t>
  </si>
  <si>
    <t>020936</t>
  </si>
  <si>
    <t>028961</t>
  </si>
  <si>
    <t>26-04-2012</t>
  </si>
  <si>
    <t>Benar Lulusan Ners UGM</t>
  </si>
  <si>
    <t>25-04-2012</t>
  </si>
  <si>
    <t>012389</t>
  </si>
  <si>
    <t>024136</t>
  </si>
  <si>
    <t>Konsultan Radiologi Muskuloskletal</t>
  </si>
  <si>
    <t>K2007101084</t>
  </si>
  <si>
    <t>K2007101086</t>
  </si>
  <si>
    <t>K2007101087</t>
  </si>
  <si>
    <t>20-11-1971</t>
  </si>
  <si>
    <t>07-11-1979</t>
  </si>
  <si>
    <t>Suparyanti</t>
  </si>
  <si>
    <t>07-08-1973</t>
  </si>
  <si>
    <t>01-07-1996</t>
  </si>
  <si>
    <t>02-07-1990</t>
  </si>
  <si>
    <t>Janda</t>
  </si>
  <si>
    <t>197701082009122001</t>
  </si>
  <si>
    <t>01-12-1984</t>
  </si>
  <si>
    <t>03-11-2014</t>
  </si>
  <si>
    <t>23-11-1981</t>
  </si>
  <si>
    <t>11-09-2009</t>
  </si>
  <si>
    <t>LAMA</t>
  </si>
  <si>
    <t>BARU</t>
  </si>
  <si>
    <t>15-01-1971</t>
  </si>
  <si>
    <t>Dairi</t>
  </si>
  <si>
    <t>19-12-1964</t>
  </si>
  <si>
    <t>02-06-2000</t>
  </si>
  <si>
    <t>02-07-1969</t>
  </si>
  <si>
    <t>06-11-1978</t>
  </si>
  <si>
    <t>Kasto</t>
  </si>
  <si>
    <t>31-12-2013</t>
  </si>
  <si>
    <t>25-04-2013</t>
  </si>
  <si>
    <t>K20110120009</t>
  </si>
  <si>
    <t>25-11-1976</t>
  </si>
  <si>
    <t>Eddy Sulistiyanto</t>
  </si>
  <si>
    <t>Edy Subekti</t>
  </si>
  <si>
    <t>Ponorogo</t>
  </si>
  <si>
    <t>K-539</t>
  </si>
  <si>
    <t>K-497</t>
  </si>
  <si>
    <t>K-489</t>
  </si>
  <si>
    <t>K-474</t>
  </si>
  <si>
    <t>K-480</t>
  </si>
  <si>
    <t>K-371</t>
  </si>
  <si>
    <t>31-08-1977</t>
  </si>
  <si>
    <t>Dukuh Tunggon RT.02 RW.01 Desa Karang Pelem Kec. Kedawung Kab. Sragen Jawa Tengah</t>
  </si>
  <si>
    <t>K20110120050</t>
  </si>
  <si>
    <t>Madlan</t>
  </si>
  <si>
    <t>Madnur</t>
  </si>
  <si>
    <t>Mahmud</t>
  </si>
  <si>
    <t>197601122008122001</t>
  </si>
  <si>
    <t>197707312008122001</t>
  </si>
  <si>
    <t>197510202008121002</t>
  </si>
  <si>
    <t>197001122008121001</t>
  </si>
  <si>
    <t>197207262008122001</t>
  </si>
  <si>
    <t>197009262008122002</t>
  </si>
  <si>
    <t>197803152008122002</t>
  </si>
  <si>
    <t>01-09-2001</t>
  </si>
  <si>
    <t>12-08-2001</t>
  </si>
  <si>
    <t>26-05-1967</t>
  </si>
  <si>
    <t>22-11-1988</t>
  </si>
  <si>
    <t>Jl. H. Rawit Paninggilan Utara RT.002 RW.04 No.52 Ciledug Tangerang 15153</t>
  </si>
  <si>
    <t>K20110120041</t>
  </si>
  <si>
    <t>15-02-1984</t>
  </si>
  <si>
    <t>Akademi Keperawatan Mambaul 'ulum Surakarta</t>
  </si>
  <si>
    <t>13-10-2003</t>
  </si>
  <si>
    <t>Komarwati Rahayu</t>
  </si>
  <si>
    <t>0103/Sp-FK/1/2009</t>
  </si>
  <si>
    <t>0093/Sp-FK/2/2009</t>
  </si>
  <si>
    <t>28-07-1990</t>
  </si>
  <si>
    <t>11-12-1966</t>
  </si>
  <si>
    <t>198501252010122001</t>
  </si>
  <si>
    <t>198409072010122001</t>
  </si>
  <si>
    <t>04-04-2002</t>
  </si>
  <si>
    <t>Universitas Diponegoro Semarang</t>
  </si>
  <si>
    <t>08-08-1965</t>
  </si>
  <si>
    <t>16-08-1986</t>
  </si>
  <si>
    <t>25-04-1969</t>
  </si>
  <si>
    <t>01-08-2010</t>
  </si>
  <si>
    <t>Saryanto</t>
  </si>
  <si>
    <t>SMEA swasta borobudur Pasar minggu Jaksel</t>
  </si>
  <si>
    <t>08-12-1964</t>
  </si>
  <si>
    <t>Pembina Satpam</t>
  </si>
  <si>
    <t>14-11-1981</t>
  </si>
  <si>
    <t>21-08-1969</t>
  </si>
  <si>
    <t>K-55</t>
  </si>
  <si>
    <t>N 085420</t>
  </si>
  <si>
    <t>197604012009121001</t>
  </si>
  <si>
    <t>P 202989</t>
  </si>
  <si>
    <t>P 202905</t>
  </si>
  <si>
    <t>( Tunj. Umum)</t>
  </si>
  <si>
    <t>STRUKTURAL</t>
  </si>
  <si>
    <t>198002142012122001</t>
  </si>
  <si>
    <t>14-02-1980</t>
  </si>
  <si>
    <t>Jl. Karet RT 01/19 Kemiri Muka  Beji  Depok</t>
  </si>
  <si>
    <t>198901302012121001</t>
  </si>
  <si>
    <t>Bangkalan</t>
  </si>
  <si>
    <t>13-06-2017</t>
  </si>
  <si>
    <t>01-10-2017</t>
  </si>
  <si>
    <t>17-09-2017</t>
  </si>
  <si>
    <t>01-04-1987</t>
  </si>
  <si>
    <t>19-05-1973</t>
  </si>
  <si>
    <t>K-565</t>
  </si>
  <si>
    <t>13-01-1985</t>
  </si>
  <si>
    <t>25-12-1964</t>
  </si>
  <si>
    <t>30-10-1989</t>
  </si>
  <si>
    <t>Sumaryo</t>
  </si>
  <si>
    <t>198407072012122001</t>
  </si>
  <si>
    <t>07-07-1984</t>
  </si>
  <si>
    <t>19-07-1988</t>
  </si>
  <si>
    <t>K2006102115</t>
  </si>
  <si>
    <t>26-10-1981</t>
  </si>
  <si>
    <t>05-02-1972</t>
  </si>
  <si>
    <t>07-09-1992</t>
  </si>
  <si>
    <t>03-05-1967</t>
  </si>
  <si>
    <t>Karawang</t>
  </si>
  <si>
    <t>20-04-1978</t>
  </si>
  <si>
    <t>11-03-1982</t>
  </si>
  <si>
    <t>Pangururan</t>
  </si>
  <si>
    <t xml:space="preserve">JL. Mesjid Al Makmur RT 16/07 No.22 Pasar Minggu Jakarta Selatan  12510 </t>
  </si>
  <si>
    <t>07-04-2016</t>
  </si>
  <si>
    <t>0484/H23/G/4/2011</t>
  </si>
  <si>
    <t>28-02-2011</t>
  </si>
  <si>
    <t>01-01-1983</t>
  </si>
  <si>
    <t>05-02-1996</t>
  </si>
  <si>
    <t>20-04-1967</t>
  </si>
  <si>
    <t>Jl. Merpati No. 5 Kav. Pengarengan RT.002 RW. 028 Kaliabang Tengah Bekasi Utara.</t>
  </si>
  <si>
    <t>K20110120120</t>
  </si>
  <si>
    <t>29-11-1973</t>
  </si>
  <si>
    <t>05-01-1975</t>
  </si>
  <si>
    <t>Lumban Sibimbin</t>
  </si>
  <si>
    <t>03-10-1981</t>
  </si>
  <si>
    <t>Jl. Cengkeh Gg. Damai  No.13 Rt.04/07 Pondok Cina Depok 16424</t>
  </si>
  <si>
    <t>01-06-2008</t>
  </si>
  <si>
    <t>072576</t>
  </si>
  <si>
    <t>AKPER Karya Husada Semarang</t>
  </si>
  <si>
    <t>079109</t>
  </si>
  <si>
    <t>93.1610</t>
  </si>
  <si>
    <t>022240</t>
  </si>
  <si>
    <t>AKPER Poltekkes Bandung</t>
  </si>
  <si>
    <t>04200008</t>
  </si>
  <si>
    <t>033228</t>
  </si>
  <si>
    <t>06058</t>
  </si>
  <si>
    <t>05048</t>
  </si>
  <si>
    <t>04013</t>
  </si>
  <si>
    <t>24-08-2007</t>
  </si>
  <si>
    <t>AKPER Pasar Rebo Jakarta</t>
  </si>
  <si>
    <t>05058</t>
  </si>
  <si>
    <t>04037</t>
  </si>
  <si>
    <t>24-03-2006</t>
  </si>
  <si>
    <t>12-05-1966</t>
  </si>
  <si>
    <t>03-06-1970</t>
  </si>
  <si>
    <t>08179988718</t>
  </si>
  <si>
    <t>08129232705</t>
  </si>
  <si>
    <t>081219119966</t>
  </si>
  <si>
    <t>K-534</t>
  </si>
  <si>
    <t>K-535</t>
  </si>
  <si>
    <t>K-532</t>
  </si>
  <si>
    <t>085643986860</t>
  </si>
  <si>
    <t>Pangkal Pinang</t>
  </si>
  <si>
    <t>06-08-2001</t>
  </si>
  <si>
    <t>197205072008122001</t>
  </si>
  <si>
    <t>K-324</t>
  </si>
  <si>
    <t>16-05-1969</t>
  </si>
  <si>
    <t>N 085428</t>
  </si>
  <si>
    <t>04-02-1972</t>
  </si>
  <si>
    <t>16-04-1966</t>
  </si>
  <si>
    <t>18-05-1986</t>
  </si>
  <si>
    <t>198607252008122001</t>
  </si>
  <si>
    <t>198304102008122004</t>
  </si>
  <si>
    <t>Muryanti</t>
  </si>
  <si>
    <t>Muzdalifah</t>
  </si>
  <si>
    <t>22-03-1980</t>
  </si>
  <si>
    <t>K20101020110</t>
  </si>
  <si>
    <t>08-06-1983</t>
  </si>
  <si>
    <t>K-14</t>
  </si>
  <si>
    <t>21-03-1988</t>
  </si>
  <si>
    <t>07-03-1978</t>
  </si>
  <si>
    <t>Singumparjulu</t>
  </si>
  <si>
    <t>11-06-1968</t>
  </si>
  <si>
    <t>N 085434</t>
  </si>
  <si>
    <t>17-04-1969</t>
  </si>
  <si>
    <t>26-07-1996</t>
  </si>
  <si>
    <t>198505012010122004</t>
  </si>
  <si>
    <t>03-08-1979</t>
  </si>
  <si>
    <t>24-12-1968</t>
  </si>
  <si>
    <t>24-06-1969</t>
  </si>
  <si>
    <t>21-11-1963</t>
  </si>
  <si>
    <t>12-04-1976</t>
  </si>
  <si>
    <t>01-07-1991</t>
  </si>
  <si>
    <t>11-03-1970</t>
  </si>
  <si>
    <t>08-04-1981</t>
  </si>
  <si>
    <t>06-06-1971</t>
  </si>
  <si>
    <t>K2007062040</t>
  </si>
  <si>
    <t>K2007062041</t>
  </si>
  <si>
    <t>K2007062044</t>
  </si>
  <si>
    <t>K2007062045</t>
  </si>
  <si>
    <t>23-05-1978</t>
  </si>
  <si>
    <t>30-07-1989</t>
  </si>
  <si>
    <t>K2010082087</t>
  </si>
  <si>
    <t>K2010082088</t>
  </si>
  <si>
    <t>K2010082089</t>
  </si>
  <si>
    <t>K2010081091</t>
  </si>
  <si>
    <t>K2010082092</t>
  </si>
  <si>
    <t>K2010082093</t>
  </si>
  <si>
    <t>K2010082097</t>
  </si>
  <si>
    <t>K2010082098</t>
  </si>
  <si>
    <t>01-02-1990</t>
  </si>
  <si>
    <t>Jl. Untung Suropati No.22 RT.45 Kec. Jelutung Kota Jambi</t>
  </si>
  <si>
    <t>K20110120019</t>
  </si>
  <si>
    <t>Ns. Lena Yulianti, S.Kep</t>
  </si>
  <si>
    <t>05-08-2010</t>
  </si>
  <si>
    <t>Ns. Hasan Fuadi, S.Kep</t>
  </si>
  <si>
    <t>Penyelia Resusitasi IGD</t>
  </si>
  <si>
    <t>Penyelia Ruang Bedah, Non Bedah dan IW IGD</t>
  </si>
  <si>
    <t>01-10-2013</t>
  </si>
  <si>
    <t>K-516</t>
  </si>
  <si>
    <t>K-528</t>
  </si>
  <si>
    <t>K-526</t>
  </si>
  <si>
    <t>25-07-1970</t>
  </si>
  <si>
    <t>21-07-1962</t>
  </si>
  <si>
    <t>14-05-1970</t>
  </si>
  <si>
    <t>SMEA Swasta Muhammadiyah 1 Genteng Banyuwangi</t>
  </si>
  <si>
    <t>01 ob om 0092507</t>
  </si>
  <si>
    <t>22-12-1963</t>
  </si>
  <si>
    <t>06-03-1987</t>
  </si>
  <si>
    <t>11-02-2010</t>
  </si>
  <si>
    <t>P085226</t>
  </si>
  <si>
    <t>P085219</t>
  </si>
  <si>
    <t>P085224</t>
  </si>
  <si>
    <t>P085223</t>
  </si>
  <si>
    <t>P085222</t>
  </si>
  <si>
    <t>P085215</t>
  </si>
  <si>
    <t>P085225</t>
  </si>
  <si>
    <t>Eko Tri Darmadi</t>
  </si>
  <si>
    <t>Ela Nurlinda</t>
  </si>
  <si>
    <t>198210152010121002</t>
  </si>
  <si>
    <t>31-01-1986</t>
  </si>
  <si>
    <t>07-03-1969</t>
  </si>
  <si>
    <t>Ns. Imelda Yanti, S.Kep</t>
  </si>
  <si>
    <t>Ns. Laela Kurniawati, S.Kep</t>
  </si>
  <si>
    <t>18-02-1970</t>
  </si>
  <si>
    <t>Ns. Nurjanah, S.Kep</t>
  </si>
  <si>
    <t>01-12-2001</t>
  </si>
  <si>
    <t>02-06-1997</t>
  </si>
  <si>
    <t>197404012008122002</t>
  </si>
  <si>
    <t>197306252008122003</t>
  </si>
  <si>
    <t>197306022008121001</t>
  </si>
  <si>
    <t>10-08-1976</t>
  </si>
  <si>
    <t>20-04-1976</t>
  </si>
  <si>
    <t>27-06-1967</t>
  </si>
  <si>
    <t>IV/c</t>
  </si>
  <si>
    <t>Rulina Mohy, S.Si</t>
  </si>
  <si>
    <t>103/PPDS/1999</t>
  </si>
  <si>
    <t>02-09-1999</t>
  </si>
  <si>
    <t>114/PPDS/1993</t>
  </si>
  <si>
    <t>16-12-1993</t>
  </si>
  <si>
    <t>045/PPDS/2004</t>
  </si>
  <si>
    <t>16-03-2004</t>
  </si>
  <si>
    <t>Boyolali</t>
  </si>
  <si>
    <t>196911212009121001</t>
  </si>
  <si>
    <t>Instalasi Gawat Darurat</t>
  </si>
  <si>
    <t>18-05-1974</t>
  </si>
  <si>
    <t>29-12-1988</t>
  </si>
  <si>
    <t>28-12-1983</t>
  </si>
  <si>
    <t>26-11-1982</t>
  </si>
  <si>
    <t>Ambal Kebumen</t>
  </si>
  <si>
    <t>Purwanto</t>
  </si>
  <si>
    <t>Puspo Ady Nugroho</t>
  </si>
  <si>
    <t>Rahmat</t>
  </si>
  <si>
    <t>KONSULTAN FETOMATERNAL</t>
  </si>
  <si>
    <t>085715900042</t>
  </si>
  <si>
    <t>K20110420159</t>
  </si>
  <si>
    <t>Perum Mabad II no 83 RT 004 RW 011Srengseng Sawah Jagakarsa Jakarta Selatan</t>
  </si>
  <si>
    <t>Jl Mandala II RT 001 RW 002 Cilandak Barat Cilandak Jakarta Selatan</t>
  </si>
  <si>
    <t>Jl. Tanah Tinggi IV No. 7A RT.011 RW.007 Kel. Tanah Tinggi Kec. Johar Baru Jakarta Pusat</t>
  </si>
  <si>
    <t>Jl H Mugeni II no 31 RT 013 RW 004 Pisangan Timur Pulo Gadung Jakarta Timur</t>
  </si>
  <si>
    <t>SMP Al-hidayah JakSel</t>
  </si>
  <si>
    <t>13 OB ob 0865464</t>
  </si>
  <si>
    <t>SMP Swasta PGRI Pendoworejo Kulonprogo</t>
  </si>
  <si>
    <t>10-08-2008</t>
  </si>
  <si>
    <t>Universitas Muhammadiyah Semarang</t>
  </si>
  <si>
    <t>0806418236</t>
  </si>
  <si>
    <t>0033/Prof-FIK/2/2009</t>
  </si>
  <si>
    <t>0606033104</t>
  </si>
  <si>
    <t>30-09-1988</t>
  </si>
  <si>
    <t>N 085438</t>
  </si>
  <si>
    <t>Rahmat Hidayat</t>
  </si>
  <si>
    <t>06-12-2011</t>
  </si>
  <si>
    <t>03-12-2011</t>
  </si>
  <si>
    <t>Abdul Rojak</t>
  </si>
  <si>
    <t>Malangbong</t>
  </si>
  <si>
    <t>10-09-1976</t>
  </si>
  <si>
    <t>K2006081098</t>
  </si>
  <si>
    <t>Comal</t>
  </si>
  <si>
    <t>13-11-1964</t>
  </si>
  <si>
    <t>01-05-2001</t>
  </si>
  <si>
    <t>11-05-1960</t>
  </si>
  <si>
    <t>19-08-1998</t>
  </si>
  <si>
    <t>07-10-1962</t>
  </si>
  <si>
    <t>09-10-2002</t>
  </si>
  <si>
    <t>Limbong</t>
  </si>
  <si>
    <t>18-06-1966</t>
  </si>
  <si>
    <t>22-06-1970</t>
  </si>
  <si>
    <t>Panyakalan</t>
  </si>
  <si>
    <t>05-05-1959</t>
  </si>
  <si>
    <t>01OB og 0415793</t>
  </si>
  <si>
    <t>K-344</t>
  </si>
  <si>
    <t>K-345</t>
  </si>
  <si>
    <t>K-347</t>
  </si>
  <si>
    <t>26-05-1968</t>
  </si>
  <si>
    <t>SMKK Swasta Ibu Pertiwi Palmerah JakBar</t>
  </si>
  <si>
    <t>SMEA Swasta Muhammadiyah sleman Yogyakarta</t>
  </si>
  <si>
    <t>01 OC os 0162242</t>
  </si>
  <si>
    <t xml:space="preserve">SMEA Negeri 12 Cilandak JakSel </t>
  </si>
  <si>
    <t>03 OB oq 0141040</t>
  </si>
  <si>
    <t>17-09-2008</t>
  </si>
  <si>
    <t>Dusun Pasir Kembang RT 08/03 Desa Karang Tanjung Kec LemahAbang Kab Karawang  41383</t>
  </si>
  <si>
    <t>P 202963</t>
  </si>
  <si>
    <t>Baturaja</t>
  </si>
  <si>
    <t>07-03-2000</t>
  </si>
  <si>
    <t>30-05-1977</t>
  </si>
  <si>
    <t>08-02-1983</t>
  </si>
  <si>
    <t>Muara Enim</t>
  </si>
  <si>
    <t>08-03-1962</t>
  </si>
  <si>
    <t>25-09-2002</t>
  </si>
  <si>
    <t>05-12-1982</t>
  </si>
  <si>
    <t>Heru Rochadi, AMd.Rad</t>
  </si>
  <si>
    <t>07-10-1965</t>
  </si>
  <si>
    <t>Sri Utami</t>
  </si>
  <si>
    <t>197501052009121002</t>
  </si>
  <si>
    <t>Kampung Sawah RT 007 RW 002 Srengseng Sawah Jagakarsa Jakarta Selatan</t>
  </si>
  <si>
    <t>Jl MP Prapatan XV B RT 007 RW 006 Duren Tiga Pancoran Jakarta Selatan</t>
  </si>
  <si>
    <t>Komplek RS Fatmawati III/3 RT 004 RW 009 Cilandak Barat Cilandak Jakarta Selatan</t>
  </si>
  <si>
    <t>`</t>
  </si>
  <si>
    <t>198609262010122008</t>
  </si>
  <si>
    <t>198606072010122004</t>
  </si>
  <si>
    <t>19-09-2013</t>
  </si>
  <si>
    <t>197702102008122003</t>
  </si>
  <si>
    <t>01-09-1996</t>
  </si>
  <si>
    <t>28-03-1973</t>
  </si>
  <si>
    <t>Agus Salim Fahri</t>
  </si>
  <si>
    <t>Sosor Tonga</t>
  </si>
  <si>
    <t>30-11-1974</t>
  </si>
  <si>
    <t>09-10-1986</t>
  </si>
  <si>
    <t>198603082010122001</t>
  </si>
  <si>
    <t>198812262010122001</t>
  </si>
  <si>
    <t>07-10-1986</t>
  </si>
  <si>
    <t>01 OC oh 0728895</t>
  </si>
  <si>
    <t>SMU swasta Islam Said Na'um JakPus</t>
  </si>
  <si>
    <t>04 OC oh 0067293</t>
  </si>
  <si>
    <t>SMU Swasta Terdaftar Cokroaminoto Malang</t>
  </si>
  <si>
    <t>01235</t>
  </si>
  <si>
    <t>01 OB oe P 0000807</t>
  </si>
  <si>
    <t>03 OC oh 0321863</t>
  </si>
  <si>
    <t>24-10-1977</t>
  </si>
  <si>
    <t>15-07-2002</t>
  </si>
  <si>
    <t>04-03-1986</t>
  </si>
  <si>
    <t>198801172012122001</t>
  </si>
  <si>
    <t>17-01-1988</t>
  </si>
  <si>
    <t>Belum Menikah</t>
  </si>
  <si>
    <t>085269405848</t>
  </si>
  <si>
    <t>___</t>
  </si>
  <si>
    <t>198801102012122001</t>
  </si>
  <si>
    <t>10-01-1988</t>
  </si>
  <si>
    <t xml:space="preserve">Jl Nanas No 26 RT 08 RW 07 Lamper Tengah Semarang </t>
  </si>
  <si>
    <t>198702082012121001</t>
  </si>
  <si>
    <t>08-02-1987</t>
  </si>
  <si>
    <t>Yusmawardi</t>
  </si>
  <si>
    <t>Zaenal Abidin</t>
  </si>
  <si>
    <t>M. 063210</t>
  </si>
  <si>
    <t>20 TH</t>
  </si>
  <si>
    <t>Mataram</t>
  </si>
  <si>
    <t>11-02-1977</t>
  </si>
  <si>
    <t>K2007121096</t>
  </si>
  <si>
    <t>K2007121097</t>
  </si>
  <si>
    <t>K2007122092</t>
  </si>
  <si>
    <t>10-03-1969</t>
  </si>
  <si>
    <t>K2007062012</t>
  </si>
  <si>
    <t>K2007062013</t>
  </si>
  <si>
    <t>04-04-1978</t>
  </si>
  <si>
    <t>01-12-1999</t>
  </si>
  <si>
    <t>17-12-1971</t>
  </si>
  <si>
    <t>Solo</t>
  </si>
  <si>
    <t>04-12-1966</t>
  </si>
  <si>
    <t>Akademi Kebidanan Lenggogeni Padang</t>
  </si>
  <si>
    <t>25-08-2008</t>
  </si>
  <si>
    <t>077811-04-2010</t>
  </si>
  <si>
    <t>23-03-1970</t>
  </si>
  <si>
    <t>K20110610226</t>
  </si>
  <si>
    <t>Lubuk Jaya</t>
  </si>
  <si>
    <t>Purwodadi</t>
  </si>
  <si>
    <t>13-06-1977</t>
  </si>
  <si>
    <t>16-05-1965</t>
  </si>
  <si>
    <t>M. 063209</t>
  </si>
  <si>
    <t>ASURANSI</t>
  </si>
  <si>
    <t>305.711</t>
  </si>
  <si>
    <t>196008271988011003</t>
  </si>
  <si>
    <t>27-08-1960</t>
  </si>
  <si>
    <t>K20110420165</t>
  </si>
  <si>
    <t>04-03-1970</t>
  </si>
  <si>
    <t>K-222</t>
  </si>
  <si>
    <t>197908282009121001</t>
  </si>
  <si>
    <t>197608052009121001</t>
  </si>
  <si>
    <t>Instalasi Rehabilitasi Medik</t>
  </si>
  <si>
    <t>Instalasi Gizi</t>
  </si>
  <si>
    <t>07</t>
  </si>
  <si>
    <t>28-11-2016</t>
  </si>
  <si>
    <t>03-10-2016</t>
  </si>
  <si>
    <t>05-03-2014</t>
  </si>
  <si>
    <t>0040/Prof-FIK/2/2009</t>
  </si>
  <si>
    <t>Ciputat</t>
  </si>
  <si>
    <t>04-12-1976</t>
  </si>
  <si>
    <t>02-01-1970</t>
  </si>
  <si>
    <t>01-08-2012</t>
  </si>
  <si>
    <t>No.288076</t>
  </si>
  <si>
    <t>25-04-2011</t>
  </si>
  <si>
    <t>No.288086</t>
  </si>
  <si>
    <t>N.084447</t>
  </si>
  <si>
    <t>26-04-1987</t>
  </si>
  <si>
    <t>Kaliurip</t>
  </si>
  <si>
    <t>15-05-1971</t>
  </si>
  <si>
    <t>29-08-2016</t>
  </si>
  <si>
    <t>02-03-1971</t>
  </si>
  <si>
    <t>26-08-1996</t>
  </si>
  <si>
    <t>Bandung</t>
  </si>
  <si>
    <t>09-05-1969</t>
  </si>
  <si>
    <t>K2010072083</t>
  </si>
  <si>
    <t>Tanjung Tiga Kasui</t>
  </si>
  <si>
    <t>09-02-1978</t>
  </si>
  <si>
    <t>12-07-1972</t>
  </si>
  <si>
    <t>21-03-1978</t>
  </si>
  <si>
    <t>2-02</t>
  </si>
  <si>
    <t>Perawat Pelaksana</t>
  </si>
  <si>
    <t>01-08-2006</t>
  </si>
  <si>
    <t>01-01-2005</t>
  </si>
  <si>
    <t>02-09-1996</t>
  </si>
  <si>
    <t>Islam</t>
  </si>
  <si>
    <t>II/D</t>
  </si>
  <si>
    <t>2D</t>
  </si>
  <si>
    <t>N 085415</t>
  </si>
  <si>
    <t>PEMBINA UTAMA MADYA</t>
  </si>
  <si>
    <t>30-10-1974</t>
  </si>
  <si>
    <t>Poltekkes Kemkes Jakarta III</t>
  </si>
  <si>
    <t>01-08-1997</t>
  </si>
  <si>
    <t>08129910277</t>
  </si>
  <si>
    <t>08551028477</t>
  </si>
  <si>
    <t>081319176223</t>
  </si>
  <si>
    <t>081513119182</t>
  </si>
  <si>
    <t>23-01-1982</t>
  </si>
  <si>
    <t>02-06-1961</t>
  </si>
  <si>
    <t>K20110120103</t>
  </si>
  <si>
    <t>03-12-1987</t>
  </si>
  <si>
    <t>Perekam Medis Penyelia</t>
  </si>
  <si>
    <t>Jl Gudang Baru RT 002 RW 005 Cipedak Jagakarsa Jakarta Selatan</t>
  </si>
  <si>
    <t>Jl Gandaria Ujung RT 011 RW 002 Jagakarsa Jakarta Selatan</t>
  </si>
  <si>
    <t>09-05-1989</t>
  </si>
  <si>
    <t>16-04-1985</t>
  </si>
  <si>
    <t>20-01-1986</t>
  </si>
  <si>
    <t>09-09-1986</t>
  </si>
  <si>
    <t>K-525</t>
  </si>
  <si>
    <t>Dusun Mekarsari RT 01/07 Kec Ciasem Kab Subang 41256</t>
  </si>
  <si>
    <t>25-06-1973</t>
  </si>
  <si>
    <t>28-05-1976</t>
  </si>
  <si>
    <t>19-04-1980</t>
  </si>
  <si>
    <t>06-09-1978</t>
  </si>
  <si>
    <t>M</t>
  </si>
  <si>
    <t>03-06-1995</t>
  </si>
  <si>
    <t>SMEA Negeri 23 Jakarta</t>
  </si>
  <si>
    <t>02Mk0059647</t>
  </si>
  <si>
    <t>23-06-2001</t>
  </si>
  <si>
    <t>085312676801</t>
  </si>
  <si>
    <t>197802142012121001</t>
  </si>
  <si>
    <t>Menikah</t>
  </si>
  <si>
    <t>AKPER Muhammadiyah Makasar</t>
  </si>
  <si>
    <t>018949</t>
  </si>
  <si>
    <t>047802</t>
  </si>
  <si>
    <t>030050</t>
  </si>
  <si>
    <t>02 OC oh 0337640</t>
  </si>
  <si>
    <t>SMU Swasta PGRI Banjar Ciamis</t>
  </si>
  <si>
    <t>7126 dan 1050230016</t>
  </si>
  <si>
    <t>01 OB oe 0007805 dan MGT/1807/L104/023/2006</t>
  </si>
  <si>
    <t>02/06/1994 dan 31-12-2006</t>
  </si>
  <si>
    <t>SMU Negeri 34 Jakarta dan STIE Bisnis Indonesia</t>
  </si>
  <si>
    <t>30-05-1969</t>
  </si>
  <si>
    <t>21-05-1976</t>
  </si>
  <si>
    <t>01-02-1994</t>
  </si>
  <si>
    <t>III/B</t>
  </si>
  <si>
    <t>3B</t>
  </si>
  <si>
    <t>01-03-1985</t>
  </si>
  <si>
    <t>16-04-1958</t>
  </si>
  <si>
    <t>SK NIP BARU</t>
  </si>
  <si>
    <t>K2012082008</t>
  </si>
  <si>
    <t>Jl. Dharma II No.12 RT.006 RW.04 Kel. Baru Kec. Pasar Rebo Jakarta Timur 13770</t>
  </si>
  <si>
    <t>12-08-1971</t>
  </si>
  <si>
    <t>0385/H23/G/4/2010</t>
  </si>
  <si>
    <t>DN-02Mk0083203</t>
  </si>
  <si>
    <t>19-06-2006</t>
  </si>
  <si>
    <t>198604042012121001</t>
  </si>
  <si>
    <t>198710032012122001</t>
  </si>
  <si>
    <t>199006062012122001</t>
  </si>
  <si>
    <t>Jl Arthayasa Blok Tengki II no 97 RT 01/010 Meruyung Limo Depok</t>
  </si>
  <si>
    <t>198506212012122001</t>
  </si>
  <si>
    <t>Jl Terogong III RT 011/010 Cilandak Barat Jakarta Selatan</t>
  </si>
  <si>
    <t>198101152012122001</t>
  </si>
  <si>
    <t>Jl Rancho Indah Dalam I/ 39 RT 002/002 Tanjung Barat Jagakarsa Jakarta Selatan  12530</t>
  </si>
  <si>
    <t>198710032012122002</t>
  </si>
  <si>
    <t>Jl Hidup Baru III RT 03/10 Gandaria Utara Kebayoran Baru Jakarta Selatan</t>
  </si>
  <si>
    <t>198506022012121001</t>
  </si>
  <si>
    <t>198603112012122001</t>
  </si>
  <si>
    <t>Jl Margonda Raya Gg Karet RT 03/20 No 29  Kel. Kemiri Muka Kec.Beji Depok 16423</t>
  </si>
  <si>
    <t>03-07-1982</t>
  </si>
  <si>
    <t>Ms. Tanjung</t>
  </si>
  <si>
    <t>Dina Nurul Fidiana</t>
  </si>
  <si>
    <t>Dini Sapto Haryani</t>
  </si>
  <si>
    <t>15-10-1976</t>
  </si>
  <si>
    <t>01-08-1991</t>
  </si>
  <si>
    <t>Barito Utara</t>
  </si>
  <si>
    <t>21-06-1979</t>
  </si>
  <si>
    <t>01-02-2005</t>
  </si>
  <si>
    <t>N 085425</t>
  </si>
  <si>
    <t>Ampalu Tinggi</t>
  </si>
  <si>
    <t>16-12-1981</t>
  </si>
  <si>
    <t>K-239</t>
  </si>
  <si>
    <t>P053710</t>
  </si>
  <si>
    <t>P053714</t>
  </si>
  <si>
    <t>P053713</t>
  </si>
  <si>
    <t>30-07-1987</t>
  </si>
  <si>
    <t>198511242009122001</t>
  </si>
  <si>
    <t>198604122009122001</t>
  </si>
  <si>
    <t>004/6.2.1/3/UIKA/2011</t>
  </si>
  <si>
    <t>Universitas Ibn Khaldun Bogor</t>
  </si>
  <si>
    <t>No.079114</t>
  </si>
  <si>
    <t>No. 024485</t>
  </si>
  <si>
    <t>0477/N36/UEU-08777/04/2011</t>
  </si>
  <si>
    <t>2008-36-047</t>
  </si>
  <si>
    <t>0457/N36/UEU-08757/04/2011</t>
  </si>
  <si>
    <t>197007292007011018</t>
  </si>
  <si>
    <t>29-07-1970</t>
  </si>
  <si>
    <t>N 165494</t>
  </si>
  <si>
    <t>P 618881</t>
  </si>
  <si>
    <t>P 618863</t>
  </si>
  <si>
    <t>P618880</t>
  </si>
  <si>
    <t>P618887</t>
  </si>
  <si>
    <t>2008-36-063</t>
  </si>
  <si>
    <t>29-03-1984</t>
  </si>
  <si>
    <t>Selat Panjang</t>
  </si>
  <si>
    <t>20-12-1987</t>
  </si>
  <si>
    <t>No. 047782</t>
  </si>
  <si>
    <t>Akademi Keperawatan Wijayakusuma DepKes RI Jakarta</t>
  </si>
  <si>
    <t>197004172000032004</t>
  </si>
  <si>
    <t>197908112010012004</t>
  </si>
  <si>
    <t>SMK Tadika Puri Depok</t>
  </si>
  <si>
    <t>K2012021003</t>
  </si>
  <si>
    <t>Nugroho Wisnu Aji</t>
  </si>
  <si>
    <t>21-01-1969</t>
  </si>
  <si>
    <t>196902122009121001</t>
  </si>
  <si>
    <t>no. 000598</t>
  </si>
  <si>
    <t>no. 01207</t>
  </si>
  <si>
    <t>no. 002127</t>
  </si>
  <si>
    <t>Poltekkes Semarang</t>
  </si>
  <si>
    <t>P171250070010</t>
  </si>
  <si>
    <t>No. 007993</t>
  </si>
  <si>
    <t>Poltekkes DepKes Jakarta I</t>
  </si>
  <si>
    <t>P171250050005</t>
  </si>
  <si>
    <t>No. 005611</t>
  </si>
  <si>
    <t>10-05-1986</t>
  </si>
  <si>
    <t>Irawan Pramuditha</t>
  </si>
  <si>
    <t>Irfan Maulana</t>
  </si>
  <si>
    <t>Ns. Dede Asih Wiyarmega, S.Kep</t>
  </si>
  <si>
    <t>198705032012122001</t>
  </si>
  <si>
    <t xml:space="preserve">Bekasi </t>
  </si>
  <si>
    <t>198310012012122001</t>
  </si>
  <si>
    <t>Jl Kayu Manis VII RT 006/06 Kel.Kayu Manis Kec.Matraman Jakarta Timur</t>
  </si>
  <si>
    <t>Ns. Ratrieh Nurmala Dewi, S.Kep</t>
  </si>
  <si>
    <t>198603022012122001</t>
  </si>
  <si>
    <t>IRI</t>
  </si>
  <si>
    <t>KONSULTAN FERTILITAS ENDOKRINOLOGI REPRODUKSI</t>
  </si>
  <si>
    <t>01OC oh 0829269</t>
  </si>
  <si>
    <t>SMU swasta 28 oktober 1928 JakSel</t>
  </si>
  <si>
    <t>03 OC oh 0177314</t>
  </si>
  <si>
    <t>SMU Negeri Comal Pemalang</t>
  </si>
  <si>
    <t>05065</t>
  </si>
  <si>
    <t>04021</t>
  </si>
  <si>
    <t>04036</t>
  </si>
  <si>
    <t>03015</t>
  </si>
  <si>
    <t>024487</t>
  </si>
  <si>
    <t>02036</t>
  </si>
  <si>
    <t>Tuti Sugiati</t>
  </si>
  <si>
    <t>12-11-2014</t>
  </si>
  <si>
    <t>K20101020113</t>
  </si>
  <si>
    <t>K20101020114</t>
  </si>
  <si>
    <t>K20101020115</t>
  </si>
  <si>
    <t>K2004021001</t>
  </si>
  <si>
    <t>11-04-1978</t>
  </si>
  <si>
    <t>Aden Sumantri</t>
  </si>
  <si>
    <t>Rancaekek</t>
  </si>
  <si>
    <t>21-03-1969</t>
  </si>
  <si>
    <t>13-03-1963</t>
  </si>
  <si>
    <t>P085117</t>
  </si>
  <si>
    <t>P085120</t>
  </si>
  <si>
    <t>P085123</t>
  </si>
  <si>
    <t>14-07-1985</t>
  </si>
  <si>
    <t xml:space="preserve">Sekolah Menengah Teknologi kerumahtanggan Negeri jakarta </t>
  </si>
  <si>
    <t>Pati</t>
  </si>
  <si>
    <t>01-10-2012</t>
  </si>
  <si>
    <t>198106242012122001</t>
  </si>
  <si>
    <t>Kp Pabuaran Barat No 17 RT 003/003 Pondok Karya Pondok Aren Tangerang Banten 15225</t>
  </si>
  <si>
    <t>198303022012122001</t>
  </si>
  <si>
    <t>31-10-2016</t>
  </si>
  <si>
    <t>Jl Intan Ujung no 3 Cilandak RT 003 RW 002 Cilandak Barat Cilandak Jakarta Selatan</t>
  </si>
  <si>
    <t>196710152008011009</t>
  </si>
  <si>
    <t>SMP</t>
  </si>
  <si>
    <t>01-10-2005</t>
  </si>
  <si>
    <t>03-10-1987</t>
  </si>
  <si>
    <t>Ratna Widyastuti</t>
  </si>
  <si>
    <t>198401032009122001</t>
  </si>
  <si>
    <t>197706292010122001</t>
  </si>
  <si>
    <t>198301212010122001</t>
  </si>
  <si>
    <t>198804252010122001</t>
  </si>
  <si>
    <t>31-05-1965</t>
  </si>
  <si>
    <t>01-07-1987</t>
  </si>
  <si>
    <t>Krui</t>
  </si>
  <si>
    <t>23-11-1974</t>
  </si>
  <si>
    <t>K2007121091</t>
  </si>
  <si>
    <t>K2007121094</t>
  </si>
  <si>
    <t>K-207</t>
  </si>
  <si>
    <t>K-16</t>
  </si>
  <si>
    <t>K-6</t>
  </si>
  <si>
    <t>K-43</t>
  </si>
  <si>
    <t>K-266</t>
  </si>
  <si>
    <t>K-54</t>
  </si>
  <si>
    <t>K-12</t>
  </si>
  <si>
    <t>K-23</t>
  </si>
  <si>
    <t>12-05-1964</t>
  </si>
  <si>
    <t>Universitas Muhammadiyah Jakarta</t>
  </si>
  <si>
    <t>000246</t>
  </si>
  <si>
    <t>05-10-2007</t>
  </si>
  <si>
    <t>07-05-1972</t>
  </si>
  <si>
    <t>K2006061014</t>
  </si>
  <si>
    <t>K2006061015</t>
  </si>
  <si>
    <t>K2006061016</t>
  </si>
  <si>
    <t>K2006061018</t>
  </si>
  <si>
    <t>223/MENKES/SK/VII/2012</t>
  </si>
  <si>
    <t>Junaedi</t>
  </si>
  <si>
    <t>Is Wahyudi</t>
  </si>
  <si>
    <t>10-11-1963</t>
  </si>
  <si>
    <t>Singkawang</t>
  </si>
  <si>
    <t>21-10-1970</t>
  </si>
  <si>
    <t>08-09-1977</t>
  </si>
  <si>
    <t>01-12-1998</t>
  </si>
  <si>
    <t>081546133372</t>
  </si>
  <si>
    <t>0816984658</t>
  </si>
  <si>
    <t>085882955872</t>
  </si>
  <si>
    <t>Jl Lebak Bulus I Kaimun Jaya II RT 015 RW 004 Cilandak Barat Cilandak Jakarta Selatan</t>
  </si>
  <si>
    <t>0706255502</t>
  </si>
  <si>
    <t>0086/Prof-FIK/2/2008</t>
  </si>
  <si>
    <t>A3.080150</t>
  </si>
  <si>
    <t>SMG/C/IV.00383/I/2010</t>
  </si>
  <si>
    <t>0041/S1-FIK/Reg/2/2009</t>
  </si>
  <si>
    <t>IJASAH</t>
  </si>
  <si>
    <t>0175/Prof-FIK/2/2010</t>
  </si>
  <si>
    <t>22-07-2010</t>
  </si>
  <si>
    <t>0035/Sp-FK/2/2010</t>
  </si>
  <si>
    <t>INSTITUSI</t>
  </si>
  <si>
    <t>Universitas Indonesia</t>
  </si>
  <si>
    <t>K-556</t>
  </si>
  <si>
    <t>K-157</t>
  </si>
  <si>
    <t>K-159</t>
  </si>
  <si>
    <t>K-162</t>
  </si>
  <si>
    <t>K-163</t>
  </si>
  <si>
    <t>K-166</t>
  </si>
  <si>
    <t>K-167</t>
  </si>
  <si>
    <t>K-168</t>
  </si>
  <si>
    <t>K-170</t>
  </si>
  <si>
    <t>K-175</t>
  </si>
  <si>
    <t>K20110710243</t>
  </si>
  <si>
    <t>K20110120119</t>
  </si>
  <si>
    <t>24-05-1981</t>
  </si>
  <si>
    <t>197407212009121001</t>
  </si>
  <si>
    <t>Akademi Keperawatan Keris Husada Jakarta</t>
  </si>
  <si>
    <t>13-11-2013</t>
  </si>
  <si>
    <t>16-07-1966</t>
  </si>
  <si>
    <t>24-11-1965</t>
  </si>
  <si>
    <t>197709242009122001</t>
  </si>
  <si>
    <t>198103052009122006</t>
  </si>
  <si>
    <t>198208312009121003</t>
  </si>
  <si>
    <t>15-09-2009</t>
  </si>
  <si>
    <t>Ds.Adiwerna Rt.17/06 Kec.Adiwerna Kab.Tegal 52194</t>
  </si>
  <si>
    <t>14-04-1966</t>
  </si>
  <si>
    <t>22-06-1975</t>
  </si>
  <si>
    <t>06-10-1992</t>
  </si>
  <si>
    <t>Stop-Perawat Pelaksana Lanjutan</t>
  </si>
  <si>
    <t>18-12-1986</t>
  </si>
  <si>
    <t>6413/2004</t>
  </si>
  <si>
    <t>07-06-2009</t>
  </si>
  <si>
    <t>15-06-1978</t>
  </si>
  <si>
    <t>2008 dan 2010</t>
  </si>
  <si>
    <t>2004 dan 2010</t>
  </si>
  <si>
    <t>2007 dan 2010</t>
  </si>
  <si>
    <t>03-08-1980</t>
  </si>
  <si>
    <t>19-12-1991</t>
  </si>
  <si>
    <t>01-10-1982</t>
  </si>
  <si>
    <t>TUGAS</t>
  </si>
  <si>
    <t>SMUN I KAWALI</t>
  </si>
  <si>
    <t>01Mu0020759</t>
  </si>
  <si>
    <t>09-06-2003</t>
  </si>
  <si>
    <t>SMUN 97 JAKARTA</t>
  </si>
  <si>
    <t>28-03-1985</t>
  </si>
  <si>
    <t>08-02-1980</t>
  </si>
  <si>
    <t>N 085441</t>
  </si>
  <si>
    <t>11-12-1965</t>
  </si>
  <si>
    <t>Villa Pamulang Mas Blok V.5 No.12 RT.01 RW.08 Bambu Apus Pamulang Tangerang</t>
  </si>
  <si>
    <t>P085118</t>
  </si>
  <si>
    <t>P085115</t>
  </si>
  <si>
    <t>P085121</t>
  </si>
  <si>
    <t>P085124</t>
  </si>
  <si>
    <t>03-07-1972</t>
  </si>
  <si>
    <t>Indramayu</t>
  </si>
  <si>
    <t>22-05-1975</t>
  </si>
  <si>
    <t>050101000466507</t>
  </si>
  <si>
    <t>no. 000369</t>
  </si>
  <si>
    <t>Akademi Kesehatan Gigi DepKes Tasikmalaya</t>
  </si>
  <si>
    <t>2008-36-060</t>
  </si>
  <si>
    <t>Politeknik Pos Indonesia</t>
  </si>
  <si>
    <t>30-07-2010</t>
  </si>
  <si>
    <t>Akademi Keperawatan Fatmawati Jakarta</t>
  </si>
  <si>
    <t>01-11-2011</t>
  </si>
  <si>
    <t>30-11-2010</t>
  </si>
  <si>
    <t>05-11-1973</t>
  </si>
  <si>
    <t>04-01-1996//11-08-2006</t>
  </si>
  <si>
    <t>K-461</t>
  </si>
  <si>
    <t>Jl. Azalea Raya Blok 44 No.6 Griya Cinere II Cinere Depok 16514</t>
  </si>
  <si>
    <t>081382994427</t>
  </si>
  <si>
    <t>N 085458</t>
  </si>
  <si>
    <t>13-11-1978</t>
  </si>
  <si>
    <t>198501302009121001</t>
  </si>
  <si>
    <t>197803032009121001</t>
  </si>
  <si>
    <t>P085191</t>
  </si>
  <si>
    <t>P085198</t>
  </si>
  <si>
    <t>P085199</t>
  </si>
  <si>
    <t>P085193</t>
  </si>
  <si>
    <t>K20110220100</t>
  </si>
  <si>
    <t>31-10-1966</t>
  </si>
  <si>
    <t>01-11-2002</t>
  </si>
  <si>
    <t>21-07-1974</t>
  </si>
  <si>
    <t>11-07-1985</t>
  </si>
  <si>
    <t>K-41</t>
  </si>
  <si>
    <t>Purworejo</t>
  </si>
  <si>
    <t>Robin</t>
  </si>
  <si>
    <t>17-12-2010</t>
  </si>
  <si>
    <t>09-05-1982</t>
  </si>
  <si>
    <t>26-02-1983</t>
  </si>
  <si>
    <t>198002252008121001</t>
  </si>
  <si>
    <t>08-03-1986</t>
  </si>
  <si>
    <t>04-04-1970</t>
  </si>
  <si>
    <t>N 085426</t>
  </si>
  <si>
    <t>01-03-1975</t>
  </si>
  <si>
    <t>Krisdiawati, S.Kom</t>
  </si>
  <si>
    <t>Universitas Trisakti // Universitas Indonesia</t>
  </si>
  <si>
    <t>053520-04-2003</t>
  </si>
  <si>
    <t>06-12-2003</t>
  </si>
  <si>
    <t>P 211028</t>
  </si>
  <si>
    <t>P 211051</t>
  </si>
  <si>
    <t>01-08-2003</t>
  </si>
  <si>
    <t>N 085413</t>
  </si>
  <si>
    <t>Pengemudi</t>
  </si>
  <si>
    <t>N.159297</t>
  </si>
  <si>
    <t>N.159298</t>
  </si>
  <si>
    <t>030012</t>
  </si>
  <si>
    <t>030013</t>
  </si>
  <si>
    <t>030047</t>
  </si>
  <si>
    <t>018951</t>
  </si>
  <si>
    <t>05074</t>
  </si>
  <si>
    <t>079101</t>
  </si>
  <si>
    <t>018945</t>
  </si>
  <si>
    <t>018965</t>
  </si>
  <si>
    <t>018980</t>
  </si>
  <si>
    <t>03-12-2003</t>
  </si>
  <si>
    <t>079121</t>
  </si>
  <si>
    <t>871213130200</t>
  </si>
  <si>
    <t>K-502</t>
  </si>
  <si>
    <t>K-511</t>
  </si>
  <si>
    <t>K-538</t>
  </si>
  <si>
    <t>198512042008121002</t>
  </si>
  <si>
    <t>K-91</t>
  </si>
  <si>
    <t>K-278</t>
  </si>
  <si>
    <t>K-479</t>
  </si>
  <si>
    <t>K-481</t>
  </si>
  <si>
    <t>K-316</t>
  </si>
  <si>
    <t>K-490</t>
  </si>
  <si>
    <t>th</t>
  </si>
  <si>
    <t>bl</t>
  </si>
  <si>
    <t>198101222003122002</t>
  </si>
  <si>
    <t>K20100820103</t>
  </si>
  <si>
    <t>Jl Pondok Labu I D no 9 RT 004 RW 007 Pondok Labu Cilandak Jakarta Selatan</t>
  </si>
  <si>
    <t>06-02-2017</t>
  </si>
  <si>
    <t>01-08-1995</t>
  </si>
  <si>
    <t>29-04-1971</t>
  </si>
  <si>
    <t>K-514</t>
  </si>
  <si>
    <t>K-523</t>
  </si>
  <si>
    <t>K-178</t>
  </si>
  <si>
    <t>K-244</t>
  </si>
  <si>
    <t>01-11-2003</t>
  </si>
  <si>
    <t>10-08-1966</t>
  </si>
  <si>
    <t>Wonosari</t>
  </si>
  <si>
    <t>30-07-1974</t>
  </si>
  <si>
    <t>K-289</t>
  </si>
  <si>
    <t>29-07-1979</t>
  </si>
  <si>
    <t>29-07-2013</t>
  </si>
  <si>
    <t>01-08-2008</t>
  </si>
  <si>
    <t>Cileduk</t>
  </si>
  <si>
    <t>30-04-1973</t>
  </si>
  <si>
    <t>21-01-1978</t>
  </si>
  <si>
    <t>01-06-1993</t>
  </si>
  <si>
    <t>20-10-1971</t>
  </si>
  <si>
    <t>01-01-1986</t>
  </si>
  <si>
    <t>01-03-2005</t>
  </si>
  <si>
    <t>M. 063039</t>
  </si>
  <si>
    <t>06-10-1960</t>
  </si>
  <si>
    <t>24-11-1987</t>
  </si>
  <si>
    <t>28-06-1981</t>
  </si>
  <si>
    <t>17-07-2014</t>
  </si>
  <si>
    <t>M. 063043</t>
  </si>
  <si>
    <t>197405052009122001</t>
  </si>
  <si>
    <t>197007312009121001</t>
  </si>
  <si>
    <t>197411192009121001</t>
  </si>
  <si>
    <t>Jl H Moong no 52 RT 002 RW 002 Baru Pasar Rebo Jakarta Timur</t>
  </si>
  <si>
    <t>P 202981</t>
  </si>
  <si>
    <t>M 301651</t>
  </si>
  <si>
    <t>10-02-1984</t>
  </si>
  <si>
    <t>P 242747</t>
  </si>
  <si>
    <t>Stop-Dokter Gigi Muda</t>
  </si>
  <si>
    <t>K20110810245</t>
  </si>
  <si>
    <t>26-05-1978</t>
  </si>
  <si>
    <t>21-03-2016</t>
  </si>
  <si>
    <t>Jl. H. Sirun No.68 RT.007 RW.001 Ceger Cipayung Jakarta Timur</t>
  </si>
  <si>
    <t>K2006062022</t>
  </si>
  <si>
    <t>K2006062023</t>
  </si>
  <si>
    <t>K2006062025</t>
  </si>
  <si>
    <t>Jl. Pondok Bambu Kuning Blok C 2/17 Rt.03/14 Kel. Bojong Gede Kec. Bojong Gede Kab. Bogor</t>
  </si>
  <si>
    <t>17-02-1998</t>
  </si>
  <si>
    <t>09-05-1980</t>
  </si>
  <si>
    <t>0048/Sp-FK/1/2011</t>
  </si>
  <si>
    <t>197806132009121001</t>
  </si>
  <si>
    <t>196902072009121001</t>
  </si>
  <si>
    <t>17-09-1971</t>
  </si>
  <si>
    <t>26-11-1981</t>
  </si>
  <si>
    <t>08-04-1983</t>
  </si>
  <si>
    <t>09-10-1988</t>
  </si>
  <si>
    <t>25-11-1999</t>
  </si>
  <si>
    <t>K2006061075</t>
  </si>
  <si>
    <t>K2006061078</t>
  </si>
  <si>
    <t>K2006061079</t>
  </si>
  <si>
    <t>K2006061080</t>
  </si>
  <si>
    <t>K2006061081</t>
  </si>
  <si>
    <t>K2006062003</t>
  </si>
  <si>
    <t>K2006062020</t>
  </si>
  <si>
    <t>K2006062021</t>
  </si>
  <si>
    <t>Tegal</t>
  </si>
  <si>
    <t>17-02-1968</t>
  </si>
  <si>
    <t>22-01-1981</t>
  </si>
  <si>
    <t>198610152010122001</t>
  </si>
  <si>
    <t>N 085453</t>
  </si>
  <si>
    <t>Tjukiswo</t>
  </si>
  <si>
    <t>Tohandi</t>
  </si>
  <si>
    <t>Toni Supriyadi</t>
  </si>
  <si>
    <t>Tri Gunadi</t>
  </si>
  <si>
    <t>Kauman RT. 03 RW. 02 Desa Kebondowo Kec. Banyubiru Kab. Semarang</t>
  </si>
  <si>
    <t>01-09-2012</t>
  </si>
  <si>
    <t>01-05-2012</t>
  </si>
  <si>
    <t>01-12-2012</t>
  </si>
  <si>
    <t>01-04-2012</t>
  </si>
  <si>
    <t>Lanang Sigit Anindita, SE</t>
  </si>
  <si>
    <t>11-07-1965</t>
  </si>
  <si>
    <t>17-03-1987</t>
  </si>
  <si>
    <t>26-09-1970</t>
  </si>
  <si>
    <t>22-03-1973</t>
  </si>
  <si>
    <t>Jl Cilandak RT 011 RW 001 Cilandak Timur Pasar Minggu Jakarta Selatan</t>
  </si>
  <si>
    <t>Jl Petamburan RT 005 RW 002 Petamburan Tanah Abang Jakarta Pusat</t>
  </si>
  <si>
    <t>MPP</t>
  </si>
  <si>
    <t>Jl Tri Dharma Utama VI no 4 RT 011 RW 012 Cilandak Barat Cilandak Jakarta Selatan</t>
  </si>
  <si>
    <t>01-01-1982</t>
  </si>
  <si>
    <t>15-01-1977</t>
  </si>
  <si>
    <t>Kesumadewi, S.Kom</t>
  </si>
  <si>
    <t>Jl. Wijaya Timur VI RT.003/RW.02 No.20 Kel. Petogogan Kec. Kebayoran Baru Jakarta Selatan</t>
  </si>
  <si>
    <t>K20110120024</t>
  </si>
  <si>
    <t>30-05-1974</t>
  </si>
  <si>
    <t>28-08-1980</t>
  </si>
  <si>
    <t>23-08-1979</t>
  </si>
  <si>
    <t>23-10-1995</t>
  </si>
  <si>
    <t>Ns. Marlina Ekawati , S.Kep</t>
  </si>
  <si>
    <t>Erlinawati</t>
  </si>
  <si>
    <t>Pesisir Selatan</t>
  </si>
  <si>
    <t>01-11-1993</t>
  </si>
  <si>
    <t>03-06-1976</t>
  </si>
  <si>
    <t>Jl. Lancar IV No. 28 RT. 015 RW. 07 Kel. Sumur Batu Kec. Kemayoran Jakarta Pusat 10660</t>
  </si>
  <si>
    <t>Konsultan Hematologi Onkologi Medik</t>
  </si>
  <si>
    <t>198903272010122001</t>
  </si>
  <si>
    <t>198711272010122002</t>
  </si>
  <si>
    <t>Jl. Majapahit Kp. Sembung RT.009 RW.006 No.03 Kel. Cikokol Kec. Tangerang Banten</t>
  </si>
  <si>
    <t>SMEA Negeri 29 Pasar Minggu JakSel</t>
  </si>
  <si>
    <t>01 OB og 245 000096</t>
  </si>
  <si>
    <t>SMK Swasta Purnama Kebayoran Baru Jaksel</t>
  </si>
  <si>
    <t>200010200</t>
  </si>
  <si>
    <t>K-586</t>
  </si>
  <si>
    <t>Jl. H. Usman Rt.005/06 No.36 Rempoa Ciputat 15412</t>
  </si>
  <si>
    <t>Jl. Tanah Merdeka VII No.17A RT.004 RW.006 Kel. Rambutan Kel. Ciracas Jakarta Timur 13830</t>
  </si>
  <si>
    <t>Siti Muazimah Jamil</t>
  </si>
  <si>
    <t>Siti Nafisah</t>
  </si>
  <si>
    <t>Siti Patmah</t>
  </si>
  <si>
    <t>Siti Rahmah</t>
  </si>
  <si>
    <t>K2006102113</t>
  </si>
  <si>
    <t>K-203</t>
  </si>
  <si>
    <t>K-205</t>
  </si>
  <si>
    <t>K-215</t>
  </si>
  <si>
    <t>SMEA Swasta Bhakti Nusantara Cilandak Jaksel</t>
  </si>
  <si>
    <t>PK 2</t>
  </si>
  <si>
    <t>13-06-1981</t>
  </si>
  <si>
    <t>M. 063042</t>
  </si>
  <si>
    <t>07-02-1983</t>
  </si>
  <si>
    <t>Tambun</t>
  </si>
  <si>
    <t>1499020427</t>
  </si>
  <si>
    <t>000061/AK/PNJ/2002</t>
  </si>
  <si>
    <t>poltek jakarta</t>
  </si>
  <si>
    <t>amikbsi 0011491</t>
  </si>
  <si>
    <t>amikbsi 0011467</t>
  </si>
  <si>
    <t>amikbsi 0011482</t>
  </si>
  <si>
    <t>0053/D3-20/P-II/1995</t>
  </si>
  <si>
    <t>STIE Gunadarma</t>
  </si>
  <si>
    <t>9803315301</t>
  </si>
  <si>
    <t>7267/IV/2002</t>
  </si>
  <si>
    <t>10010284</t>
  </si>
  <si>
    <t>696/D3-AK/STEI/V/2004</t>
  </si>
  <si>
    <t>STIE Indonesia</t>
  </si>
  <si>
    <t>051/FE-DAK/V/2002</t>
  </si>
  <si>
    <t>1502/N/XI/1996</t>
  </si>
  <si>
    <t>FTI/EL/D.III/00559</t>
  </si>
  <si>
    <t>Institut Sains dan Teknologi Nasional Jakarta</t>
  </si>
  <si>
    <t>6099030409</t>
  </si>
  <si>
    <t>095/D-III/FKM UI/UN/2002</t>
  </si>
  <si>
    <t>UI</t>
  </si>
  <si>
    <t>amikbsi 0014239</t>
  </si>
  <si>
    <t>063/FIF.D-III/MI/UPN/2005</t>
  </si>
  <si>
    <t>10-11-1976</t>
  </si>
  <si>
    <t>MA Negeri Karanganyar</t>
  </si>
  <si>
    <t>1213/III/85</t>
  </si>
  <si>
    <t>MA Salafiyah karangtengah Pemalang</t>
  </si>
  <si>
    <t xml:space="preserve">Hanafi </t>
  </si>
  <si>
    <t>Probolinggo</t>
  </si>
  <si>
    <t>AKPER Poltekkes Malang</t>
  </si>
  <si>
    <t>10-06-2005</t>
  </si>
  <si>
    <t>00.045</t>
  </si>
  <si>
    <t>069785</t>
  </si>
  <si>
    <t>02-09-2003</t>
  </si>
  <si>
    <t>AKPER Fatmawati Jakarta</t>
  </si>
  <si>
    <t>024460</t>
  </si>
  <si>
    <t>079113</t>
  </si>
  <si>
    <t>931183/933436420130021</t>
  </si>
  <si>
    <t>252/96</t>
  </si>
  <si>
    <t>30-08-1996</t>
  </si>
  <si>
    <t>Pacitan</t>
  </si>
  <si>
    <t>13-03-1975</t>
  </si>
  <si>
    <t>03-06-1996</t>
  </si>
  <si>
    <t>K2010072079</t>
  </si>
  <si>
    <t>K2010071080</t>
  </si>
  <si>
    <t>Jl Kali Anyar X RT/RW 006/008 Kali Anyar Tambora Jakarta Barat</t>
  </si>
  <si>
    <t>198612212012122001</t>
  </si>
  <si>
    <t>Padang Sidimpuan</t>
  </si>
  <si>
    <t>Jl. Gandaria Gg H. Riman No.66 Rt 007/02 Kel. Jagakarsa Jakarta Selatan</t>
  </si>
  <si>
    <t>198404172012122001</t>
  </si>
  <si>
    <t>Gudang Baru RT 001/04 no 1 Ciganjur Jagakarsa Jakarta Selatan 12630</t>
  </si>
  <si>
    <t>198508052012122001</t>
  </si>
  <si>
    <t>081384989055</t>
  </si>
  <si>
    <t>198707162012122001</t>
  </si>
  <si>
    <t>Jl Jati I RT 004/ 012 Cengkareng Timur Cengkareng</t>
  </si>
  <si>
    <t>198507112012122001</t>
  </si>
  <si>
    <t>Jl Baung No 40 RT 005/02 Kebagusan Pasar Minggu Jakarta Selatan</t>
  </si>
  <si>
    <t>198805182012121001</t>
  </si>
  <si>
    <t>Jl Legoso Raya No 15 RT 001/001 Pisangan Ciputat Timur Tangerang Selatan</t>
  </si>
  <si>
    <t>198612012012122001</t>
  </si>
  <si>
    <t>198409172012122001</t>
  </si>
  <si>
    <t>17-09-1984</t>
  </si>
  <si>
    <t>198805142012121002</t>
  </si>
  <si>
    <t>14-05-1988</t>
  </si>
  <si>
    <t>198802042012121001</t>
  </si>
  <si>
    <t>04-02-1988</t>
  </si>
  <si>
    <t>01-08-1992</t>
  </si>
  <si>
    <t>24-03-1975</t>
  </si>
  <si>
    <t>Kuala Tungkal</t>
  </si>
  <si>
    <t>26-10-1974</t>
  </si>
  <si>
    <t>15-08-2008</t>
  </si>
  <si>
    <t>AKPER YPDR Jakarta</t>
  </si>
  <si>
    <t>14-09-1966</t>
  </si>
  <si>
    <t>17-04-1974</t>
  </si>
  <si>
    <t>K-475</t>
  </si>
  <si>
    <t>2003.033</t>
  </si>
  <si>
    <t>benar lulusan Ners Univ. Airlangga Fak. Keperawatan</t>
  </si>
  <si>
    <t>benar lulusan Ners Stikes dharma husada Bandung</t>
  </si>
  <si>
    <t>Benar lulusan AKPER RSPAD Gatot Subroto</t>
  </si>
  <si>
    <t>197003202008121001</t>
  </si>
  <si>
    <t>197109072008122001</t>
  </si>
  <si>
    <t>17-01-2000</t>
  </si>
  <si>
    <t>21-11-1986</t>
  </si>
  <si>
    <t>01-10-2011</t>
  </si>
  <si>
    <t>Surakarta</t>
  </si>
  <si>
    <t>01 OC oh 0247491</t>
  </si>
  <si>
    <t>SMU Negeri 63 Jakarta</t>
  </si>
  <si>
    <t>SMU Negeri 1 Punggur Kotagajah Lampung Tengah</t>
  </si>
  <si>
    <t>SMU swasta Bakti Idhata Cilandak JakSel</t>
  </si>
  <si>
    <t>05 OC oh 0392876</t>
  </si>
  <si>
    <t>SMU Swasta Swakarya Padangsidempuan Tapanuli Selatan</t>
  </si>
  <si>
    <t>04 OC oh 0070444</t>
  </si>
  <si>
    <t>12-06-2017</t>
  </si>
  <si>
    <t>K2006101107</t>
  </si>
  <si>
    <t>17-08-1965</t>
  </si>
  <si>
    <t>20-08-1970</t>
  </si>
  <si>
    <t>Tanjung Balai</t>
  </si>
  <si>
    <t>K20100820100</t>
  </si>
  <si>
    <t>K20100820101</t>
  </si>
  <si>
    <t>196812102006042014</t>
  </si>
  <si>
    <t>Iswati</t>
  </si>
  <si>
    <t>Cirebon</t>
  </si>
  <si>
    <t>09-04-1973</t>
  </si>
  <si>
    <t>15-11-1980</t>
  </si>
  <si>
    <t>Komplek Sawangan Elok Blok AA2, 22-23 Duren Seribu Sawangan Bogor</t>
  </si>
  <si>
    <t>20-10-1973</t>
  </si>
  <si>
    <t>01-08-1983</t>
  </si>
  <si>
    <t>17-08-1976</t>
  </si>
  <si>
    <t>01-07-2009</t>
  </si>
  <si>
    <t>20-08-1991</t>
  </si>
  <si>
    <t>21-10-1972</t>
  </si>
  <si>
    <t>Unit Transfusi Darah</t>
  </si>
  <si>
    <t>05-12-1987</t>
  </si>
  <si>
    <t>Haduyang Ratu</t>
  </si>
  <si>
    <t>04-04-1986</t>
  </si>
  <si>
    <t>27-10-1989</t>
  </si>
  <si>
    <t>24-04-1989</t>
  </si>
  <si>
    <t>P277324</t>
  </si>
  <si>
    <t>198503052008122004</t>
  </si>
  <si>
    <t>Wanasari</t>
  </si>
  <si>
    <t>04-12-1984</t>
  </si>
  <si>
    <t>14-10-1966</t>
  </si>
  <si>
    <t>Punteuet</t>
  </si>
  <si>
    <t>05-10-1973</t>
  </si>
  <si>
    <t>K2007062049</t>
  </si>
  <si>
    <t>K2007101056</t>
  </si>
  <si>
    <t>K2007101059</t>
  </si>
  <si>
    <t>Cibeurem</t>
  </si>
  <si>
    <t>06-08-1976</t>
  </si>
  <si>
    <t>01-12-1973</t>
  </si>
  <si>
    <t>INDUK</t>
  </si>
  <si>
    <t>MAHASISWA</t>
  </si>
  <si>
    <t>94.311056</t>
  </si>
  <si>
    <t>09-01-1972</t>
  </si>
  <si>
    <t>18-08-1979</t>
  </si>
  <si>
    <t>28-09-1957</t>
  </si>
  <si>
    <t>14-03-1989</t>
  </si>
  <si>
    <t>0505027027</t>
  </si>
  <si>
    <t>0706255181</t>
  </si>
  <si>
    <t>0059/Prof-FIK/2/2008</t>
  </si>
  <si>
    <t>010310631B</t>
  </si>
  <si>
    <t>17-12-1981</t>
  </si>
  <si>
    <t>12-04-1970</t>
  </si>
  <si>
    <t>16-02-1965</t>
  </si>
  <si>
    <t>0321380013-08</t>
  </si>
  <si>
    <t>194/UB/FK/Sp1/2008</t>
  </si>
  <si>
    <t>033211</t>
  </si>
  <si>
    <t>05017</t>
  </si>
  <si>
    <t>01 Mup 0000340</t>
  </si>
  <si>
    <t>Ujian Persamaan SMU propinsi Jakarta</t>
  </si>
  <si>
    <t>13 OB og 0078545</t>
  </si>
  <si>
    <t>SMU Negeri Kalasan Sleman Jateng</t>
  </si>
  <si>
    <t>198010202008122001</t>
  </si>
  <si>
    <t>01-09-2010</t>
  </si>
  <si>
    <t>02 OC oh 0525439</t>
  </si>
  <si>
    <t>SMU Negeri Majalengka</t>
  </si>
  <si>
    <t>03 OC oh 0247564</t>
  </si>
  <si>
    <t>SMU Swasta PGRI Salwi Tegal</t>
  </si>
  <si>
    <t>SMU swasta Kartika Kaliwates Jember</t>
  </si>
  <si>
    <t>03 Mu 0156205</t>
  </si>
  <si>
    <t>SMU Negeri 1 Toroh Grobogan</t>
  </si>
  <si>
    <t>02 OB oe P 0014791</t>
  </si>
  <si>
    <t>Ujian Persamaan SMU Propinsi Jawa Barat</t>
  </si>
  <si>
    <t>01 Mu 103 0004273</t>
  </si>
  <si>
    <t>SMU Swasta cenderawasih I Cilandak JakSel</t>
  </si>
  <si>
    <t>02 Mk 0042754</t>
  </si>
  <si>
    <t>SMK Panti Karya 1 Depok</t>
  </si>
  <si>
    <t>10-10-2003</t>
  </si>
  <si>
    <t>02 Mu 0123312</t>
  </si>
  <si>
    <t>SMU Muhammadiyah 25 Pamulang</t>
  </si>
  <si>
    <t>Jl Balikpapan I no 11B RT 015/005 Petojo Utara Gambir Jakarta Pusat</t>
  </si>
  <si>
    <t>2-01</t>
  </si>
  <si>
    <t>10-11-1966</t>
  </si>
  <si>
    <t>197506262009121002</t>
  </si>
  <si>
    <t>14-09-1985</t>
  </si>
  <si>
    <t>17-06-1976</t>
  </si>
  <si>
    <t>Ni'mah</t>
  </si>
  <si>
    <t>26-12-1980</t>
  </si>
  <si>
    <t>17-12-1980</t>
  </si>
  <si>
    <t>023508 L</t>
  </si>
  <si>
    <t>023503 L</t>
  </si>
  <si>
    <t>023504 L</t>
  </si>
  <si>
    <t>023502 L</t>
  </si>
  <si>
    <t>023500 L</t>
  </si>
  <si>
    <t>023498 L</t>
  </si>
  <si>
    <t>023501 L</t>
  </si>
  <si>
    <t>023499 L</t>
  </si>
  <si>
    <t>023526 L</t>
  </si>
  <si>
    <t>023532 L</t>
  </si>
  <si>
    <t>023528 L</t>
  </si>
  <si>
    <t>Klaten</t>
  </si>
  <si>
    <t>26-06-1981</t>
  </si>
  <si>
    <t>15-09-1984</t>
  </si>
  <si>
    <t>Rudi Junaidi</t>
  </si>
  <si>
    <t>Sa'dan</t>
  </si>
  <si>
    <t>Saepudin</t>
  </si>
  <si>
    <t>01-12-2009</t>
  </si>
  <si>
    <t>01-10-2009</t>
  </si>
  <si>
    <t>197605222008122001</t>
  </si>
  <si>
    <t>K-191</t>
  </si>
  <si>
    <t>K-189</t>
  </si>
  <si>
    <t>K-188</t>
  </si>
  <si>
    <t>K-187</t>
  </si>
  <si>
    <t>K-199</t>
  </si>
  <si>
    <t>10-07-1967</t>
  </si>
  <si>
    <t>K-92</t>
  </si>
  <si>
    <t>09-09-2013</t>
  </si>
  <si>
    <t>28-12-1977</t>
  </si>
  <si>
    <t>MA Saadatuddarain Jakarta</t>
  </si>
  <si>
    <t>E.IV/j/MA.28/972414/1997</t>
  </si>
  <si>
    <t>MA Miftahul Umam</t>
  </si>
  <si>
    <t>wi XCI 008841</t>
  </si>
  <si>
    <t>MA Al-Hamidiyah Depok</t>
  </si>
  <si>
    <t>E.IV/4/i/MA-3/11069/1990</t>
  </si>
  <si>
    <t>MA Negeri 3 jakarta</t>
  </si>
  <si>
    <t>MA.K/7/PP.01/83/1988</t>
  </si>
  <si>
    <t>Ciamis</t>
  </si>
  <si>
    <t>25-10-1972</t>
  </si>
  <si>
    <t>Perawat Penyelia</t>
  </si>
  <si>
    <t>P</t>
  </si>
  <si>
    <t>K-246</t>
  </si>
  <si>
    <t>21-10-1976</t>
  </si>
  <si>
    <t>085640362480</t>
  </si>
  <si>
    <t>Benar lulusan Poltekkes Jakarta 2</t>
  </si>
  <si>
    <t>22-11-2012</t>
  </si>
  <si>
    <t>Benar Lulusan Dokter Umum FK Unissula</t>
  </si>
  <si>
    <t>08-11-2012</t>
  </si>
  <si>
    <t>Benar Lulusan FARMASI UNAIR</t>
  </si>
  <si>
    <t>12-11-2012</t>
  </si>
  <si>
    <t>Benar Lulusan Dokter Umum FK Trisakti</t>
  </si>
  <si>
    <t>Benar lulusan Poltekkes Jakarta 3</t>
  </si>
  <si>
    <t>Benar Lulusan S1 FKM UI</t>
  </si>
  <si>
    <t>Benar lulusan Fakultas Kedokteran Atmajaya</t>
  </si>
  <si>
    <t>08-09-1969</t>
  </si>
  <si>
    <t>15-06-1971</t>
  </si>
  <si>
    <t>SGO</t>
  </si>
  <si>
    <t>09-10-2017</t>
  </si>
  <si>
    <t>11-11-1977</t>
  </si>
  <si>
    <t>18-08-2007</t>
  </si>
  <si>
    <t>AKPER RSPAD Gatot Soebroto</t>
  </si>
  <si>
    <t>05004</t>
  </si>
  <si>
    <t>01 Mu 0003609</t>
  </si>
  <si>
    <t>15-11-1979</t>
  </si>
  <si>
    <t>Kampung Baru RT 013 RW 005 Pondok Pinang Kebayoran Lama Jakarta Selatan</t>
  </si>
  <si>
    <t>Komplek RS Fatmawati RT 003 RW 009 Cilandak Barat Cilandak Jakarta Selatan</t>
  </si>
  <si>
    <t>01 OB og 0827477</t>
  </si>
  <si>
    <t>SMU Swasta Nusa Indah Kebayoran Baru JakSel</t>
  </si>
  <si>
    <t>02.378</t>
  </si>
  <si>
    <t>02PC030254</t>
  </si>
  <si>
    <t>Ujian Paket C propinsi Jabar</t>
  </si>
  <si>
    <t>0664</t>
  </si>
  <si>
    <t>01 OC oh 0709329</t>
  </si>
  <si>
    <t>SMU Swasta 3 PGRI JakSel</t>
  </si>
  <si>
    <t>02 OB oe 0504110</t>
  </si>
  <si>
    <t>SMU Negeri 2 Sukmajaya Bogor</t>
  </si>
  <si>
    <t>02 OC oh 0199288</t>
  </si>
  <si>
    <t xml:space="preserve">SMU Swasta Kosgoro Kuningan </t>
  </si>
  <si>
    <t>03 OC oh 0738097</t>
  </si>
  <si>
    <t>SMU swasta Pusponegoro 4 Jatibarang Brebes</t>
  </si>
  <si>
    <t>15-09-2017</t>
  </si>
  <si>
    <t>08-12-1979</t>
  </si>
  <si>
    <t>K20110320008</t>
  </si>
  <si>
    <t xml:space="preserve">Jl.Cilobak IV RT 004/07 No.82 Kel.Pangkalan Jati Kec.Limo Kota Depok </t>
  </si>
  <si>
    <t xml:space="preserve">        </t>
  </si>
  <si>
    <t>29-04-1980</t>
  </si>
  <si>
    <t>16-07-1972</t>
  </si>
  <si>
    <t>23-05-2000</t>
  </si>
  <si>
    <t>17-07-1975</t>
  </si>
  <si>
    <t>Banyuwangi</t>
  </si>
  <si>
    <t>02-09-1971</t>
  </si>
  <si>
    <t>0007.Sp-FK/2/2000</t>
  </si>
  <si>
    <t>28-01-2006</t>
  </si>
  <si>
    <t>047/PPDS/1997</t>
  </si>
  <si>
    <t>14-07-1997</t>
  </si>
  <si>
    <t>087/PPDS/1996</t>
  </si>
  <si>
    <t>15-08-1996</t>
  </si>
  <si>
    <t>K20110120079</t>
  </si>
  <si>
    <t>197602082009122001</t>
  </si>
  <si>
    <t>197806022009122002</t>
  </si>
  <si>
    <t>011080 LL</t>
  </si>
  <si>
    <t>K-154</t>
  </si>
  <si>
    <t>K-171</t>
  </si>
  <si>
    <t>K-225</t>
  </si>
  <si>
    <t>Anggota Sub Komite Etik dan Disiplin Profesi Komite Medik</t>
  </si>
  <si>
    <t>01-12-1981</t>
  </si>
  <si>
    <t>No.000363</t>
  </si>
  <si>
    <t>24-11-1998</t>
  </si>
  <si>
    <t>4104130116</t>
  </si>
  <si>
    <t>0028/Sp-FK/2/2008</t>
  </si>
  <si>
    <t>28-08-1979</t>
  </si>
  <si>
    <t>24-11-1972</t>
  </si>
  <si>
    <t>01-02-2001</t>
  </si>
  <si>
    <t>Darmono</t>
  </si>
  <si>
    <t>Dasimah</t>
  </si>
  <si>
    <t>Retno Sri Utami</t>
  </si>
  <si>
    <t>K-395</t>
  </si>
  <si>
    <t>Makasar</t>
  </si>
  <si>
    <t>Kartosuro</t>
  </si>
  <si>
    <t>14-04-1974</t>
  </si>
  <si>
    <t>15-10-1973</t>
  </si>
  <si>
    <t>22-02-1985</t>
  </si>
  <si>
    <t>30-01-1971</t>
  </si>
  <si>
    <t>K 009236</t>
  </si>
  <si>
    <t>08562931093</t>
  </si>
  <si>
    <t>01-03-2000</t>
  </si>
  <si>
    <t>UIEU003706</t>
  </si>
  <si>
    <t>20-09-2007</t>
  </si>
  <si>
    <t>Universitas Indonusa Esa Unggul</t>
  </si>
  <si>
    <t>K-335</t>
  </si>
  <si>
    <t>26-03-1982</t>
  </si>
  <si>
    <t>K2005071012</t>
  </si>
  <si>
    <t>18-09-1983</t>
  </si>
  <si>
    <t>01-08-2009</t>
  </si>
  <si>
    <t>Satuan Pemeriksaan Intern</t>
  </si>
  <si>
    <t>03-02-1978</t>
  </si>
  <si>
    <t>Kampung Duku RT 007 RW 005 Kebayoran Lama Selatan Kebayoran Lama Jakarta Selatan</t>
  </si>
  <si>
    <t>Eni Kurniati</t>
  </si>
  <si>
    <t>Akademi Refraksi Optisi Gapopin Jakarta</t>
  </si>
  <si>
    <t>No.002373</t>
  </si>
  <si>
    <t>06-08-2009</t>
  </si>
  <si>
    <t>Bengkulu</t>
  </si>
  <si>
    <t>02-09-1990</t>
  </si>
  <si>
    <t>01-01-1974</t>
  </si>
  <si>
    <t>01-04-1974</t>
  </si>
  <si>
    <t>11-04-2016</t>
  </si>
  <si>
    <t>197203202008122001</t>
  </si>
  <si>
    <t>20-03-1972</t>
  </si>
  <si>
    <t>197312272008122001</t>
  </si>
  <si>
    <t>197610012006042003</t>
  </si>
  <si>
    <t>01-12-2010</t>
  </si>
  <si>
    <t>SMU Perguruan Rakyat 1 Jagakarsa JakSel</t>
  </si>
  <si>
    <t>01 OC oh 0833487</t>
  </si>
  <si>
    <t>SMU Swasta PGRI 3 Cilandak JakSel</t>
  </si>
  <si>
    <t xml:space="preserve">01 OB oe 0810662  </t>
  </si>
  <si>
    <t>SMU negeri 42 Makasar JakTim</t>
  </si>
  <si>
    <t>01 OC oh 0563486</t>
  </si>
  <si>
    <t>SMU Swasta Yadika Grogol Petamburan JakBar</t>
  </si>
  <si>
    <t>02   mup 0001210</t>
  </si>
  <si>
    <t>Ujian persamaan SMU propinsi Jabar</t>
  </si>
  <si>
    <t>30-09-1997</t>
  </si>
  <si>
    <t>0061/Sp-FK/2/2009</t>
  </si>
  <si>
    <t>26-12-1984</t>
  </si>
  <si>
    <t>16-10-1985</t>
  </si>
  <si>
    <t>197810042008121001</t>
  </si>
  <si>
    <t>III/b</t>
  </si>
  <si>
    <t>01-08-2011</t>
  </si>
  <si>
    <t>P17124004068</t>
  </si>
  <si>
    <t>No. 053017</t>
  </si>
  <si>
    <t>01-09-2003</t>
  </si>
  <si>
    <t>no. 068979</t>
  </si>
  <si>
    <t>no. 022706</t>
  </si>
  <si>
    <t>no. 016218</t>
  </si>
  <si>
    <t>no. 021083</t>
  </si>
  <si>
    <t>no. 021065</t>
  </si>
  <si>
    <t>no. 021088</t>
  </si>
  <si>
    <t>no. 068970</t>
  </si>
  <si>
    <t>P3.73.20.2.07.012</t>
  </si>
  <si>
    <t>P3.73.20.2.07.004</t>
  </si>
  <si>
    <t>AKPER Poltekkes Depkes Tasikmalaya</t>
  </si>
  <si>
    <t>03067</t>
  </si>
  <si>
    <t>P.088913</t>
  </si>
  <si>
    <t>Linda</t>
  </si>
  <si>
    <t>Pekan Baru</t>
  </si>
  <si>
    <t>Sugeng Margono Kurniawan</t>
  </si>
  <si>
    <t>Sugiarto</t>
  </si>
  <si>
    <t>01-12-1990</t>
  </si>
  <si>
    <t>Akademi Keperawatan Perintis Bukit Tinggi</t>
  </si>
  <si>
    <t>25-09-2010</t>
  </si>
  <si>
    <t>Akademi Keperawatan Pemkab Ngawi</t>
  </si>
  <si>
    <t>P.088912</t>
  </si>
  <si>
    <t>ANGKA</t>
  </si>
  <si>
    <t>K-213</t>
  </si>
  <si>
    <t>Banjar negara</t>
  </si>
  <si>
    <t>19-07-1982</t>
  </si>
  <si>
    <t>01.043</t>
  </si>
  <si>
    <t>097105</t>
  </si>
  <si>
    <t>AKPER Glugur Medan</t>
  </si>
  <si>
    <t>079122</t>
  </si>
  <si>
    <t>Hamdani</t>
  </si>
  <si>
    <t>Hamdanih</t>
  </si>
  <si>
    <t>Hapiz</t>
  </si>
  <si>
    <t>198105282010122001</t>
  </si>
  <si>
    <t>198602182010122002</t>
  </si>
  <si>
    <t>198707202010122005</t>
  </si>
  <si>
    <t>S1 Teknik Arsitektur</t>
  </si>
  <si>
    <t>K-32</t>
  </si>
  <si>
    <t>Banjarmasin</t>
  </si>
  <si>
    <t>09-04-1961</t>
  </si>
  <si>
    <t>12-10-1992</t>
  </si>
  <si>
    <t>K20110120117</t>
  </si>
  <si>
    <t>10-08-1985</t>
  </si>
  <si>
    <t>081586618528</t>
  </si>
  <si>
    <t>K20110110118</t>
  </si>
  <si>
    <t>Lebakwangi</t>
  </si>
  <si>
    <t>06-09-2007</t>
  </si>
  <si>
    <t>015508</t>
  </si>
  <si>
    <t>27-02-1995</t>
  </si>
  <si>
    <t>198604282010122002</t>
  </si>
  <si>
    <t>198409072010122002</t>
  </si>
  <si>
    <t>198212292010122002</t>
  </si>
  <si>
    <t>MASUK</t>
  </si>
  <si>
    <t>21-09-1966</t>
  </si>
  <si>
    <t>Stop - Dokter Muda</t>
  </si>
  <si>
    <t xml:space="preserve">011069 LL </t>
  </si>
  <si>
    <t>16-07-1987</t>
  </si>
  <si>
    <t>01-06-2009</t>
  </si>
  <si>
    <t>SPK Fatmawati Depkes RI Jakarta</t>
  </si>
  <si>
    <t>11-05-1993</t>
  </si>
  <si>
    <t>Galanggang</t>
  </si>
  <si>
    <t>Bambang Purwanto, A.Md</t>
  </si>
  <si>
    <t>25-06-1987</t>
  </si>
  <si>
    <t>Jl. Mandiri 5 No.67 RT.002 RW.002 Kel. Aren Jaya Kec. Bekasi Timur Bekasi Jabar</t>
  </si>
  <si>
    <t>08561380035</t>
  </si>
  <si>
    <t>Jatipuro, Karanganyar</t>
  </si>
  <si>
    <t>K20101020133</t>
  </si>
  <si>
    <t>K20101020122</t>
  </si>
  <si>
    <t>K20101020126</t>
  </si>
  <si>
    <t>K20101020129</t>
  </si>
  <si>
    <t>K20101020130</t>
  </si>
  <si>
    <t>K20101020131</t>
  </si>
  <si>
    <t>023514 L</t>
  </si>
  <si>
    <t>01-12-2002</t>
  </si>
  <si>
    <t>12-06-1966</t>
  </si>
  <si>
    <t>01-05-2003</t>
  </si>
  <si>
    <t>Blitar</t>
  </si>
  <si>
    <t>Garut</t>
  </si>
  <si>
    <t>17-06-1973</t>
  </si>
  <si>
    <t>08-06-1975</t>
  </si>
  <si>
    <t>E 568926</t>
  </si>
  <si>
    <t>N 085414</t>
  </si>
  <si>
    <t>023538 L</t>
  </si>
  <si>
    <t>023541 L</t>
  </si>
  <si>
    <t>023542 L</t>
  </si>
  <si>
    <t>10-07-1972</t>
  </si>
  <si>
    <t>09-03-1983</t>
  </si>
  <si>
    <t>11-01-1970</t>
  </si>
  <si>
    <t>19-08-1974</t>
  </si>
  <si>
    <t>23-03-1989</t>
  </si>
  <si>
    <t>01-09-1975</t>
  </si>
  <si>
    <t>01-01-1975</t>
  </si>
  <si>
    <t>K-126</t>
  </si>
  <si>
    <t>01-06-2011</t>
  </si>
  <si>
    <t>31-10-1986</t>
  </si>
  <si>
    <t>28-09-1998</t>
  </si>
  <si>
    <t>008/PPDS/1994</t>
  </si>
  <si>
    <t>07-01-1994</t>
  </si>
  <si>
    <t>01-02-2012</t>
  </si>
  <si>
    <t>K2006082085</t>
  </si>
  <si>
    <t>K2006061044</t>
  </si>
  <si>
    <t>K2006061048</t>
  </si>
  <si>
    <t>K2006061050</t>
  </si>
  <si>
    <t>K2006061054</t>
  </si>
  <si>
    <t>03-09-2013</t>
  </si>
  <si>
    <t>04-09-1986</t>
  </si>
  <si>
    <t>20-05-1988</t>
  </si>
  <si>
    <t>23-03-1967</t>
  </si>
  <si>
    <t>Plaju</t>
  </si>
  <si>
    <t>Komp. Bansepco Blok D No.7 RT.005 RW.02 Kranji Bekasi Barat</t>
  </si>
  <si>
    <t>K2007062020</t>
  </si>
  <si>
    <t>K2007062023</t>
  </si>
  <si>
    <t>K2007062024</t>
  </si>
  <si>
    <t>05-01-1987</t>
  </si>
  <si>
    <t>01-07-1986</t>
  </si>
  <si>
    <t>Padalarang</t>
  </si>
  <si>
    <t>K2007062047</t>
  </si>
  <si>
    <t>K2007062048</t>
  </si>
  <si>
    <t>Perawat Gigi Penyelia</t>
  </si>
  <si>
    <t>K-496</t>
  </si>
  <si>
    <t>K-468</t>
  </si>
  <si>
    <t>Iwan Gunawan</t>
  </si>
  <si>
    <t>06-12-2012</t>
  </si>
  <si>
    <t>Ns. Diah Astuti, S.Kep</t>
  </si>
  <si>
    <t>Ns. Wahyu Diati, S.Kep</t>
  </si>
  <si>
    <t>Verifikator data entry billing IGD</t>
  </si>
  <si>
    <t>09-01-1981</t>
  </si>
  <si>
    <t>20-05-1967</t>
  </si>
  <si>
    <t>198411172010122003</t>
  </si>
  <si>
    <t>198310232010122002</t>
  </si>
  <si>
    <t>Elis Roslina</t>
  </si>
  <si>
    <t>22-05-1976</t>
  </si>
  <si>
    <t>K-65</t>
  </si>
  <si>
    <t>M. 063024</t>
  </si>
  <si>
    <t>Widoro</t>
  </si>
  <si>
    <t>04-06-1990</t>
  </si>
  <si>
    <t>Bambang Eko Purwanto</t>
  </si>
  <si>
    <t>25-11-1974</t>
  </si>
  <si>
    <t>06-09-1965</t>
  </si>
  <si>
    <t>19-03-1987</t>
  </si>
  <si>
    <t>01-09-1999</t>
  </si>
  <si>
    <t>AKPER Mitra Adiguna Palembang</t>
  </si>
  <si>
    <t>P618883</t>
  </si>
  <si>
    <t>P618882</t>
  </si>
  <si>
    <t>P618861</t>
  </si>
  <si>
    <t>P618862</t>
  </si>
  <si>
    <t>P618860</t>
  </si>
  <si>
    <t>P618864</t>
  </si>
  <si>
    <t>P618866</t>
  </si>
  <si>
    <t>P618867</t>
  </si>
  <si>
    <t>P618859</t>
  </si>
  <si>
    <t>P618858</t>
  </si>
  <si>
    <t>01-08-1965</t>
  </si>
  <si>
    <t>01-01-1966</t>
  </si>
  <si>
    <t>DN-02 Mk 0101036</t>
  </si>
  <si>
    <t>04116</t>
  </si>
  <si>
    <t>14-08-2007</t>
  </si>
  <si>
    <t>03047</t>
  </si>
  <si>
    <t>Budiman, SH</t>
  </si>
  <si>
    <t>SMK Ekonomika depok</t>
  </si>
  <si>
    <t>02 OC os 0093569</t>
  </si>
  <si>
    <t>SMEA Swasta Islamiyah Ciputat Tangerang</t>
  </si>
  <si>
    <t>0981</t>
  </si>
  <si>
    <t>01 OB oc 0096652</t>
  </si>
  <si>
    <t>SMEA Negeri 3Kebayoran Baru Jakarta Selatan</t>
  </si>
  <si>
    <t>18600014</t>
  </si>
  <si>
    <t>02 OC os 0179024</t>
  </si>
  <si>
    <t>477/FE.32/S1/VII/2010</t>
  </si>
  <si>
    <t>19-07-2010</t>
  </si>
  <si>
    <t>Universitas Tama Jagakarsa</t>
  </si>
  <si>
    <t>0039/Sp-FK/2/2010</t>
  </si>
  <si>
    <t>CU/NS/2009.016</t>
  </si>
  <si>
    <t>P.74-UMJ-00036</t>
  </si>
  <si>
    <t>Benar lulusan Akper Jayakarta</t>
  </si>
  <si>
    <t>Benar lulusan Akper Hang Tuah</t>
  </si>
  <si>
    <t>Benar lulusan Poltekkes Kemenkes NAD</t>
  </si>
  <si>
    <t>26-08-1960</t>
  </si>
  <si>
    <t>08-05-1992</t>
  </si>
  <si>
    <t>22-02-1974</t>
  </si>
  <si>
    <t>14-09-1994</t>
  </si>
  <si>
    <t>Tanggal Surat</t>
  </si>
  <si>
    <t>15-11-2016</t>
  </si>
  <si>
    <t>23-03-2016</t>
  </si>
  <si>
    <t>29-04-2016</t>
  </si>
  <si>
    <t>01-10-2015</t>
  </si>
  <si>
    <t>19-11-2013</t>
  </si>
  <si>
    <t>13-12-2016</t>
  </si>
  <si>
    <t>15-09-2016</t>
  </si>
  <si>
    <t>01-12-2014</t>
  </si>
  <si>
    <t>09-02-1993</t>
  </si>
  <si>
    <t>K2006061062</t>
  </si>
  <si>
    <t>K2006061063</t>
  </si>
  <si>
    <t>K2006061064</t>
  </si>
  <si>
    <t>K2006061066</t>
  </si>
  <si>
    <t>K2006061067</t>
  </si>
  <si>
    <t>K2006061069</t>
  </si>
  <si>
    <t>K2006061071</t>
  </si>
  <si>
    <t>K2006061073</t>
  </si>
  <si>
    <t>01-04-1998</t>
  </si>
  <si>
    <t>16-02-1998</t>
  </si>
  <si>
    <t>30-04-1981</t>
  </si>
  <si>
    <t>02-12-2013</t>
  </si>
  <si>
    <t>010842018</t>
  </si>
  <si>
    <t>017/Ns/2010</t>
  </si>
  <si>
    <t>27-01-2010</t>
  </si>
  <si>
    <t>STIKES BINAWAN Jakarta</t>
  </si>
  <si>
    <t>01-09-2009</t>
  </si>
  <si>
    <t>14-03-1957</t>
  </si>
  <si>
    <t>30-01-1963</t>
  </si>
  <si>
    <t>01 OB ob 1893988</t>
  </si>
  <si>
    <t>SMP Negeri 96 Cilandak JakSel</t>
  </si>
  <si>
    <t>01 OC os 0186620</t>
  </si>
  <si>
    <t>23-07-1978</t>
  </si>
  <si>
    <t>23-10-1972</t>
  </si>
  <si>
    <t>I 007874</t>
  </si>
  <si>
    <t>06-04-1972</t>
  </si>
  <si>
    <t>19-03-1967</t>
  </si>
  <si>
    <t>01-07-1994</t>
  </si>
  <si>
    <t>K2012021002</t>
  </si>
  <si>
    <t>29-04-1983</t>
  </si>
  <si>
    <t>Suhardi</t>
  </si>
  <si>
    <t>Suherman</t>
  </si>
  <si>
    <t>15-08-2011</t>
  </si>
  <si>
    <t>04-10-1967</t>
  </si>
  <si>
    <t>IV/C</t>
  </si>
  <si>
    <t>24-06-1981</t>
  </si>
  <si>
    <t>K-196</t>
  </si>
  <si>
    <t>198106282009121002</t>
  </si>
  <si>
    <t>198004112009121001</t>
  </si>
  <si>
    <t>198105212009122001</t>
  </si>
  <si>
    <t>197301132009121001</t>
  </si>
  <si>
    <t>Bukit Tinggi</t>
  </si>
  <si>
    <t>05-11-1986</t>
  </si>
  <si>
    <t>108/PPDS/2000</t>
  </si>
  <si>
    <t>14-06-2000</t>
  </si>
  <si>
    <t>27-08-1994</t>
  </si>
  <si>
    <t>Akademi Keperawatan Depkes RI Palembang</t>
  </si>
  <si>
    <t>25-07-2005</t>
  </si>
  <si>
    <t>SMTK</t>
  </si>
  <si>
    <t>K2007101071</t>
  </si>
  <si>
    <t>K2010041042</t>
  </si>
  <si>
    <t>K2006061009</t>
  </si>
  <si>
    <t>III/a</t>
  </si>
  <si>
    <t>30-03-1971</t>
  </si>
  <si>
    <t>05-06-1982</t>
  </si>
  <si>
    <t>01 Mk 259 0156437</t>
  </si>
  <si>
    <t>SMK Swasta Perguruan rakyat Jagakarsa JakSel</t>
  </si>
  <si>
    <t>K20100910107</t>
  </si>
  <si>
    <t>Muara Aman</t>
  </si>
  <si>
    <t>Dokter Spesialis Gizi Klinik</t>
  </si>
  <si>
    <t>02-05-1958</t>
  </si>
  <si>
    <t>20-07-1998</t>
  </si>
  <si>
    <t>N</t>
  </si>
  <si>
    <t>13-07-1967</t>
  </si>
  <si>
    <t>Taliwang</t>
  </si>
  <si>
    <t>08-09-1984</t>
  </si>
  <si>
    <t>Nurcahaya Pane, A.Md</t>
  </si>
  <si>
    <t>Nurdiansyah</t>
  </si>
  <si>
    <t>SMEA Swasta PGRI Sragen Jateng</t>
  </si>
  <si>
    <t>01 OB om 0091341</t>
  </si>
  <si>
    <t>SMEA Swasta Lebakbulus Cilandak JakSel</t>
  </si>
  <si>
    <t>02/99/2/36/177</t>
  </si>
  <si>
    <t>K2007061042</t>
  </si>
  <si>
    <t>K2007061043</t>
  </si>
  <si>
    <t>K2007061051</t>
  </si>
  <si>
    <t>K20110120077</t>
  </si>
  <si>
    <t>Lubuk Harjo</t>
  </si>
  <si>
    <t>29-09-1974</t>
  </si>
  <si>
    <t>Salawu</t>
  </si>
  <si>
    <t>G. 451517</t>
  </si>
  <si>
    <t>Kepala Instalasi Rehabilitasi Medik</t>
  </si>
  <si>
    <t>06-10-2014</t>
  </si>
  <si>
    <t>31-07-2009</t>
  </si>
  <si>
    <t>24-09-2010</t>
  </si>
  <si>
    <t>03-05-1958</t>
  </si>
  <si>
    <t>01-01-1991</t>
  </si>
  <si>
    <t>01-12-2005</t>
  </si>
  <si>
    <t>197107012009122001</t>
  </si>
  <si>
    <t>PGAN</t>
  </si>
  <si>
    <t>N.229392</t>
  </si>
  <si>
    <t>01-06-1991</t>
  </si>
  <si>
    <t>21-04-1965</t>
  </si>
  <si>
    <t>04-04-1988</t>
  </si>
  <si>
    <t>K-466</t>
  </si>
  <si>
    <t>K-498</t>
  </si>
  <si>
    <t>K-56</t>
  </si>
  <si>
    <t>K-46</t>
  </si>
  <si>
    <t>K-40</t>
  </si>
  <si>
    <t>K-343</t>
  </si>
  <si>
    <t>K-464</t>
  </si>
  <si>
    <t>01-07-2006</t>
  </si>
  <si>
    <t>196506032008121001</t>
  </si>
  <si>
    <t>197512032008121001</t>
  </si>
  <si>
    <t>197104272008122001</t>
  </si>
  <si>
    <t>197404032008122002</t>
  </si>
  <si>
    <t>01-07-1990</t>
  </si>
  <si>
    <t>12-01-1970</t>
  </si>
  <si>
    <t>09-11-1987</t>
  </si>
  <si>
    <t>01-03-1973</t>
  </si>
  <si>
    <t>K-57</t>
  </si>
  <si>
    <t>02-04-1983</t>
  </si>
  <si>
    <t>Pesantren</t>
  </si>
  <si>
    <t>12-09-1973</t>
  </si>
  <si>
    <t>26-10-1990</t>
  </si>
  <si>
    <t>Instalasi Bedah Sentral</t>
  </si>
  <si>
    <t>K20110120063</t>
  </si>
  <si>
    <t>K20110110027</t>
  </si>
  <si>
    <t>N 085455</t>
  </si>
  <si>
    <t>14-03-1976</t>
  </si>
  <si>
    <t>197704172009121002</t>
  </si>
  <si>
    <t>Poltekkes Kemkes Jakarta I</t>
  </si>
  <si>
    <t>24-09-2004</t>
  </si>
  <si>
    <t>018950</t>
  </si>
  <si>
    <t>03065</t>
  </si>
  <si>
    <t>20-06-1976</t>
  </si>
  <si>
    <t>27-06-2008</t>
  </si>
  <si>
    <t>30-11-1992</t>
  </si>
  <si>
    <t>13-03-1974</t>
  </si>
  <si>
    <t>NAMA</t>
  </si>
  <si>
    <t>NIP.</t>
  </si>
  <si>
    <t>STATUS</t>
  </si>
  <si>
    <t>GOL.</t>
  </si>
  <si>
    <t>PENGABDIAN</t>
  </si>
  <si>
    <t>01-07-2007</t>
  </si>
  <si>
    <t>12-04-1986</t>
  </si>
  <si>
    <t>K-501</t>
  </si>
  <si>
    <t>10-04-1980</t>
  </si>
  <si>
    <t>01 OC os 0126410</t>
  </si>
  <si>
    <t>01 Mk 260 001775</t>
  </si>
  <si>
    <t>SMK Negeri 41 Cilandak JakSel</t>
  </si>
  <si>
    <t>071</t>
  </si>
  <si>
    <t>01 OC os 0123891</t>
  </si>
  <si>
    <t>01-05-2012//20-11-2012</t>
  </si>
  <si>
    <t>Benar lulusan Fakultas Teknik UI</t>
  </si>
  <si>
    <t>14-11-2012</t>
  </si>
  <si>
    <t>Benar lulusan Fakultas Kedokteran YARSI</t>
  </si>
  <si>
    <t>20-11-2012</t>
  </si>
  <si>
    <t>Benar Lulusan Sp1 FK Universitas Sam Ratulangi</t>
  </si>
  <si>
    <t>06-11-2012</t>
  </si>
  <si>
    <t>Benar Lulusan FMIPA UNPAD Bandung</t>
  </si>
  <si>
    <t>Benar Lulusan S2 FKM UI</t>
  </si>
  <si>
    <t>28-09-1965</t>
  </si>
  <si>
    <t>25-08-1994</t>
  </si>
  <si>
    <t>27-11-1967</t>
  </si>
  <si>
    <t>26-01-1973</t>
  </si>
  <si>
    <t>28-08-2013</t>
  </si>
  <si>
    <t>22-11-1975</t>
  </si>
  <si>
    <t>Bantul</t>
  </si>
  <si>
    <t>011048 LL</t>
  </si>
  <si>
    <t>011041 LL</t>
  </si>
  <si>
    <t>011037 LL</t>
  </si>
  <si>
    <t>079103</t>
  </si>
  <si>
    <t>021031</t>
  </si>
  <si>
    <t>04-11-2002</t>
  </si>
  <si>
    <t>029.86</t>
  </si>
  <si>
    <t>022846</t>
  </si>
  <si>
    <t>30-12-1996</t>
  </si>
  <si>
    <t>Abun Suaib</t>
  </si>
  <si>
    <t>K-214</t>
  </si>
  <si>
    <t>P085099</t>
  </si>
  <si>
    <t>P085102</t>
  </si>
  <si>
    <t>P085097</t>
  </si>
  <si>
    <t>K20110420167</t>
  </si>
  <si>
    <t>K20110420168</t>
  </si>
  <si>
    <t>0705027014</t>
  </si>
  <si>
    <t>09050225013</t>
  </si>
  <si>
    <t>20-12-2009</t>
  </si>
  <si>
    <t>Universitas Muhammadiyah Prof. DR. Hamka Jakarta</t>
  </si>
  <si>
    <t>0705027013</t>
  </si>
  <si>
    <t>09050225007</t>
  </si>
  <si>
    <t>711,6620</t>
  </si>
  <si>
    <t>12-06-1988</t>
  </si>
  <si>
    <t>31-01-1975</t>
  </si>
  <si>
    <t>Akademi Keperawatan Rumkitpolpus RS. Sukamto Jakarta</t>
  </si>
  <si>
    <t>01.017</t>
  </si>
  <si>
    <t>097085</t>
  </si>
  <si>
    <t>08-09-2004</t>
  </si>
  <si>
    <t>Akademi Keperawatan HangTuah Jakarta</t>
  </si>
  <si>
    <t>01.0590</t>
  </si>
  <si>
    <t>090280</t>
  </si>
  <si>
    <t>23-09-2004</t>
  </si>
  <si>
    <t>AKPER Poltekes Semarang</t>
  </si>
  <si>
    <t>SMK PGRI 3 Cianjur</t>
  </si>
  <si>
    <t>27-07-2011</t>
  </si>
  <si>
    <t>K-507</t>
  </si>
  <si>
    <t>K-544</t>
  </si>
  <si>
    <t>K-541</t>
  </si>
  <si>
    <t>15-04-1972</t>
  </si>
  <si>
    <t>11-02-1981</t>
  </si>
  <si>
    <t>08-01-1975</t>
  </si>
  <si>
    <t>Abd. Rahman</t>
  </si>
  <si>
    <t>Abd. Rozak</t>
  </si>
  <si>
    <t>Abdillah</t>
  </si>
  <si>
    <t>Abdul Hakim</t>
  </si>
  <si>
    <t>K-179</t>
  </si>
  <si>
    <t>K2006062036</t>
  </si>
  <si>
    <t>197611102009121001</t>
  </si>
  <si>
    <t>197706132009122001</t>
  </si>
  <si>
    <t>197306142009121001</t>
  </si>
  <si>
    <t>196708202009122001</t>
  </si>
  <si>
    <t>ikut suami</t>
  </si>
  <si>
    <t>DI RSF</t>
  </si>
  <si>
    <t>P085100</t>
  </si>
  <si>
    <t>P085104</t>
  </si>
  <si>
    <t>P085101</t>
  </si>
  <si>
    <t>P085098</t>
  </si>
  <si>
    <t>P085103</t>
  </si>
  <si>
    <t>P085109</t>
  </si>
  <si>
    <t>09-02-1994</t>
  </si>
  <si>
    <t>K2007061006</t>
  </si>
  <si>
    <t>Teknisi Elektromedis Penyelia</t>
  </si>
  <si>
    <t>07-01-1989</t>
  </si>
  <si>
    <t>K-398</t>
  </si>
  <si>
    <t>2009</t>
  </si>
  <si>
    <t>01-10-2002</t>
  </si>
  <si>
    <t>10-03-1966</t>
  </si>
  <si>
    <t>22-08-1994</t>
  </si>
  <si>
    <t>15-03-1969</t>
  </si>
  <si>
    <t>30-04-2016</t>
  </si>
  <si>
    <t>19830426/STRA-UI/2007/26127</t>
  </si>
  <si>
    <t>14-04-2016</t>
  </si>
  <si>
    <t>19780803/STRA-UI/2006/26125</t>
  </si>
  <si>
    <t>19750101/STRA-UI/2000/26122</t>
  </si>
  <si>
    <t>01-01-2016</t>
  </si>
  <si>
    <t>Medan</t>
  </si>
  <si>
    <t>24-01-1961</t>
  </si>
  <si>
    <t>31-10-2017</t>
  </si>
  <si>
    <t>13-12-2017</t>
  </si>
  <si>
    <t>09-09-2016</t>
  </si>
  <si>
    <t>01-10-2016</t>
  </si>
  <si>
    <t>02-11-2016</t>
  </si>
  <si>
    <t>Perawati, SH</t>
  </si>
  <si>
    <t>197611252006042009</t>
  </si>
  <si>
    <t>15-08-2017</t>
  </si>
  <si>
    <t>25-02-2006</t>
  </si>
  <si>
    <t>Universitas Padjajaran Bandung</t>
  </si>
  <si>
    <t>P.74-UMJ-00199</t>
  </si>
  <si>
    <t>20-03-2009</t>
  </si>
  <si>
    <t>09-01-2010</t>
  </si>
  <si>
    <t>STIKES Muhammadiyah Gombong</t>
  </si>
  <si>
    <t>G2A506007</t>
  </si>
  <si>
    <t>23-08-2008</t>
  </si>
  <si>
    <t>Akademi Keperawatan RSPAD Gatot Soebroto Jakarta</t>
  </si>
  <si>
    <t>10-07-2017</t>
  </si>
  <si>
    <t>29-06-2017</t>
  </si>
  <si>
    <t>30-10-2017</t>
  </si>
  <si>
    <t>25-04-2017</t>
  </si>
  <si>
    <t>03 OC oh 0290774</t>
  </si>
  <si>
    <t xml:space="preserve">SMU Negeri I Pemalang </t>
  </si>
  <si>
    <t>12-06-1981</t>
  </si>
  <si>
    <t>13 OC os 0046604</t>
  </si>
  <si>
    <t xml:space="preserve"> 050101002450502 </t>
  </si>
  <si>
    <t>28-09-1990</t>
  </si>
  <si>
    <t>Tapian Nauli</t>
  </si>
  <si>
    <t>19-11-1976</t>
  </si>
  <si>
    <t>01-05-1997</t>
  </si>
  <si>
    <t>K20110120026</t>
  </si>
  <si>
    <t>198003112005022004</t>
  </si>
  <si>
    <t>M.112183</t>
  </si>
  <si>
    <t>Jl H Ipin RT 006 RW 001 Pondok Labu Cilandak Jakarta Selatan</t>
  </si>
  <si>
    <t>Dwi Andryanto</t>
  </si>
  <si>
    <t>12 OB og 0342027</t>
  </si>
  <si>
    <t>SMU Swasta Persada Tanjungkarang Bandar Lampung</t>
  </si>
  <si>
    <t>No Ujian 3300226</t>
  </si>
  <si>
    <t>01 OB oe P 0000208</t>
  </si>
  <si>
    <t>Ujian Persamaan SMU Propinsi DKI Jakarta</t>
  </si>
  <si>
    <t>K2006062027</t>
  </si>
  <si>
    <t>22-01-1996</t>
  </si>
  <si>
    <t>07-11-2012</t>
  </si>
  <si>
    <t>SMA Negeri 98 Jakarta</t>
  </si>
  <si>
    <t>13 OB oe 0541382</t>
  </si>
  <si>
    <t>SMU Swasta Pembangunan II Karangmojo Gunung kidul</t>
  </si>
  <si>
    <t>03 Mu 0087279</t>
  </si>
  <si>
    <t>Komplek DDN II Blok B 8 RT 001 RW 005 Pondok Labu Cilandak Jakarta Selatan</t>
  </si>
  <si>
    <t>Jl Anuraga 26 RT 005 RW 004 Cilandak Barat Cilandak Jakarta Selatan</t>
  </si>
  <si>
    <t>Jl Bango III Bawah RT 014 RW 003 Pondok Labu Cilandak Jakarta Selatan</t>
  </si>
  <si>
    <t>023529 L</t>
  </si>
  <si>
    <t>Mangun Jaya</t>
  </si>
  <si>
    <t>13-12-1960</t>
  </si>
  <si>
    <t>K20110910269</t>
  </si>
  <si>
    <t>198208102012122001</t>
  </si>
  <si>
    <t>0460/N36/UEU-08760/04/2011</t>
  </si>
  <si>
    <t>2008-36-052</t>
  </si>
  <si>
    <t>0462/N36/UEU-08762/04/2011</t>
  </si>
  <si>
    <t>2008-36-055</t>
  </si>
  <si>
    <t>0465/N36/UEU-08765/04/2011</t>
  </si>
  <si>
    <t>2008-36-069</t>
  </si>
  <si>
    <t>0479/N36/UEU-08779/04/2011</t>
  </si>
  <si>
    <t>2008-36-045</t>
  </si>
  <si>
    <t>0455/N36/UEU-08755/04/2011</t>
  </si>
  <si>
    <t>2008-36-054</t>
  </si>
  <si>
    <t>0464/N36/UEU-08764/04/2011</t>
  </si>
  <si>
    <t>Kampung Setu Jl Sadar RT 001 RW 002 Ciganjur Jagakarsa Jakarta Selatan</t>
  </si>
  <si>
    <t>Jl RS Fatmawati RT 004 RW 009 Cilandak Barat Cilandak Jakarta Selatan</t>
  </si>
  <si>
    <t>Jl Lebak Bulus II RT 003 RW 004 Cilandak Barat Cilandak Jakarta Selatan</t>
  </si>
  <si>
    <t>02 OB og 0509560</t>
  </si>
  <si>
    <t>198801052009122001</t>
  </si>
  <si>
    <t>198705112009121002</t>
  </si>
  <si>
    <t>01-08-1990</t>
  </si>
  <si>
    <t>13-04-1966</t>
  </si>
  <si>
    <t>Asep Muhammad M, SKM, MKM</t>
  </si>
  <si>
    <t>197310312000031003</t>
  </si>
  <si>
    <t>31-10-1973</t>
  </si>
  <si>
    <t>29-03-1988</t>
  </si>
  <si>
    <t>K20110620218</t>
  </si>
  <si>
    <t>K20110610219</t>
  </si>
  <si>
    <t>Dokter Utama</t>
  </si>
  <si>
    <t>Radiografer Penyelia</t>
  </si>
  <si>
    <t>01-03-1986</t>
  </si>
  <si>
    <t>08-04-1975</t>
  </si>
  <si>
    <t>20-09-1981</t>
  </si>
  <si>
    <t>02-05-1973</t>
  </si>
  <si>
    <t>23-07-1983</t>
  </si>
  <si>
    <t>13-03-1984</t>
  </si>
  <si>
    <t>20-08-1967</t>
  </si>
  <si>
    <t>15-02-1987</t>
  </si>
  <si>
    <t>K-2</t>
  </si>
  <si>
    <t>K-330</t>
  </si>
  <si>
    <t>18-12-1977</t>
  </si>
  <si>
    <t>04-08-1971</t>
  </si>
  <si>
    <t>01-01-1970</t>
  </si>
  <si>
    <t>03-03-1997</t>
  </si>
  <si>
    <t xml:space="preserve">Sragen </t>
  </si>
  <si>
    <t xml:space="preserve">Lebak </t>
  </si>
  <si>
    <t>077813-04-2010</t>
  </si>
  <si>
    <t xml:space="preserve">DIKLAT </t>
  </si>
  <si>
    <t>JAB.</t>
  </si>
  <si>
    <t>21-07-1986</t>
  </si>
  <si>
    <t>10-07-1976</t>
  </si>
  <si>
    <t>11-05-1987</t>
  </si>
  <si>
    <t>Pandeglang</t>
  </si>
  <si>
    <t>22-04-1985</t>
  </si>
  <si>
    <t>03-04-1986</t>
  </si>
  <si>
    <t xml:space="preserve">Belitang </t>
  </si>
  <si>
    <t>29-06-1987</t>
  </si>
  <si>
    <t>10-12-1987</t>
  </si>
  <si>
    <t>Martapura</t>
  </si>
  <si>
    <t>08-09-1986</t>
  </si>
  <si>
    <t>10-10-1988</t>
  </si>
  <si>
    <t>01-10-1984</t>
  </si>
  <si>
    <t>30-11-2016</t>
  </si>
  <si>
    <t>27-02-2017</t>
  </si>
  <si>
    <t xml:space="preserve">Departemen Perindustrian dan Perdagangan Akademi Pimpinan Perusahaan </t>
  </si>
  <si>
    <t>Siti Alfiah</t>
  </si>
  <si>
    <t>Siti Koriah</t>
  </si>
  <si>
    <t>Siti Mariam</t>
  </si>
  <si>
    <t>P 202973</t>
  </si>
  <si>
    <t>P 202965</t>
  </si>
  <si>
    <t>P 202968</t>
  </si>
  <si>
    <t>P 202906</t>
  </si>
  <si>
    <t>P 202972</t>
  </si>
  <si>
    <t>29-12-1999</t>
  </si>
  <si>
    <t>19820718/STRA-UI/2007/11633</t>
  </si>
  <si>
    <t>18-07-2016</t>
  </si>
  <si>
    <t>081385170736</t>
  </si>
  <si>
    <t>198406292012122001</t>
  </si>
  <si>
    <t>Jl. Media Massa RT 013 RW 001 No 91 Cipinang Muara Jatinegara Jakarta Timur 13420</t>
  </si>
  <si>
    <t>198403022012122001</t>
  </si>
  <si>
    <t>Jl Benda Timur I Blok F29/I RT 008/015 Desa Benda Baru Kec Pamulang Tangerang</t>
  </si>
  <si>
    <t>081287104919</t>
  </si>
  <si>
    <t>198502252012121001</t>
  </si>
  <si>
    <t xml:space="preserve">Jl. Remaja RT 06/06 No. 3  Mampang Pancoran Mas Depok </t>
  </si>
  <si>
    <t>085716454919</t>
  </si>
  <si>
    <t>198706182012122001</t>
  </si>
  <si>
    <t>Jl Kemiri VI RT 002/RW 011 Pondok Cabe Udik Pamulang Tangerang 15418</t>
  </si>
  <si>
    <t>2008-36-049</t>
  </si>
  <si>
    <t>0459/N36/UEU-08759/04/2011</t>
  </si>
  <si>
    <t>2008-36-064</t>
  </si>
  <si>
    <t>0474/N36/UEU-08774/04/2011</t>
  </si>
  <si>
    <t>2008-36-048</t>
  </si>
  <si>
    <t>0458/N36/UEU-08758/04/2011</t>
  </si>
  <si>
    <t>15-10-1968</t>
  </si>
  <si>
    <t>31-10-1990</t>
  </si>
  <si>
    <t>01-05-1964</t>
  </si>
  <si>
    <t>MASA   KERJA DI FARMASI</t>
  </si>
  <si>
    <t>DI</t>
  </si>
  <si>
    <t>ABJAD</t>
  </si>
  <si>
    <t>01-02-2011</t>
  </si>
  <si>
    <t xml:space="preserve"> 050101004608509 </t>
  </si>
  <si>
    <t>19-02-1964</t>
  </si>
  <si>
    <t>26-06-1965</t>
  </si>
  <si>
    <t>17-12-1968</t>
  </si>
  <si>
    <t xml:space="preserve">Soppeng  </t>
  </si>
  <si>
    <t>02-09-1966</t>
  </si>
  <si>
    <t>198203252009122001</t>
  </si>
  <si>
    <t>Dokter Gigi Umum</t>
  </si>
  <si>
    <t>Jl Barkah no 5 RT 003 RW 005 Ciganjur Jagakarsa Jakarta Selatan</t>
  </si>
  <si>
    <t>Jl Lebak Bulus II RT 006 RW 004 Cilandak Barat Cilandak Jakarta Selatan</t>
  </si>
  <si>
    <t>Supriadi</t>
  </si>
  <si>
    <t>K-418</t>
  </si>
  <si>
    <t>K-417</t>
  </si>
  <si>
    <t>K-421</t>
  </si>
  <si>
    <t>K-412</t>
  </si>
  <si>
    <t>K-413</t>
  </si>
  <si>
    <t>K-415</t>
  </si>
  <si>
    <t>K-405</t>
  </si>
  <si>
    <t>K-176</t>
  </si>
  <si>
    <t>K-150</t>
  </si>
  <si>
    <t>K-208</t>
  </si>
  <si>
    <t>Jl. Pandan Alas No.51 Rt.003/02 Cijantung Jakarta Timur 13770</t>
  </si>
  <si>
    <t>081316312905</t>
  </si>
  <si>
    <t>Benar Lulusan Dokter Umum FKUI</t>
  </si>
  <si>
    <t>08-02-2012</t>
  </si>
  <si>
    <t>29-09-1975</t>
  </si>
  <si>
    <t>Jl Tri Dharma Utama II RT 007 RW 012 Cilandak Barat Cilandak Jakarta Selatan</t>
  </si>
  <si>
    <t>09-03-1965</t>
  </si>
  <si>
    <t>01-02-2004</t>
  </si>
  <si>
    <t>Ambarawa</t>
  </si>
  <si>
    <t>01-06-1998</t>
  </si>
  <si>
    <t>06-10-1981</t>
  </si>
  <si>
    <t>20-02-1975</t>
  </si>
  <si>
    <t>K20110110115</t>
  </si>
  <si>
    <t>24-11-1984</t>
  </si>
  <si>
    <t>051/PPDS/1999</t>
  </si>
  <si>
    <t>01-03-2003</t>
  </si>
  <si>
    <t>Universitas Padjadjaran</t>
  </si>
  <si>
    <t>01-08-2008 // 01-05-2010</t>
  </si>
  <si>
    <t>K2006062040</t>
  </si>
  <si>
    <t>K2006062042</t>
  </si>
  <si>
    <t>K2006062045</t>
  </si>
  <si>
    <t>12-05-1984</t>
  </si>
  <si>
    <t>30-10-1985</t>
  </si>
  <si>
    <t>13-08-1981</t>
  </si>
  <si>
    <t>06-07-1988</t>
  </si>
  <si>
    <t>K-495</t>
  </si>
  <si>
    <t>K-494</t>
  </si>
  <si>
    <t>07-08-1976</t>
  </si>
  <si>
    <t>IV/A</t>
  </si>
  <si>
    <t>4A</t>
  </si>
  <si>
    <t>Agus Salim</t>
  </si>
  <si>
    <t>Agus Sarifudin</t>
  </si>
  <si>
    <t>03-06-1965</t>
  </si>
  <si>
    <t>IV/B</t>
  </si>
  <si>
    <t>4B</t>
  </si>
  <si>
    <t>085726526726</t>
  </si>
  <si>
    <t>09-06-2011</t>
  </si>
  <si>
    <t>09-01-2012</t>
  </si>
  <si>
    <t>Jl. Raya Centex Gg. Meubel RT.013 RW.03 No.17 Ciracas Jakarta Timur 13740</t>
  </si>
  <si>
    <t>01-06-1997</t>
  </si>
  <si>
    <t>04-08-1977</t>
  </si>
  <si>
    <t>K20110410208</t>
  </si>
  <si>
    <t>M. 063038</t>
  </si>
  <si>
    <t>28-08-1983</t>
  </si>
  <si>
    <t>198101292009122001</t>
  </si>
  <si>
    <t>197911292009122001</t>
  </si>
  <si>
    <t>196812131989032001</t>
  </si>
  <si>
    <t>197704282008012021</t>
  </si>
  <si>
    <t>10-08-2006</t>
  </si>
  <si>
    <t>STIKES Muhammadiyah Klaten</t>
  </si>
  <si>
    <t>K.0811/UMP-3/X/2009</t>
  </si>
  <si>
    <t>17-10-2009</t>
  </si>
  <si>
    <t>Universitas Muhammadiyah Purwokerto</t>
  </si>
  <si>
    <t>23-04-1986</t>
  </si>
  <si>
    <t>K-262</t>
  </si>
  <si>
    <t>M. 063027</t>
  </si>
  <si>
    <t>11-04-1971</t>
  </si>
  <si>
    <t>01-11-2009</t>
  </si>
  <si>
    <t>Subang</t>
  </si>
  <si>
    <t>24-04-1976</t>
  </si>
  <si>
    <t>01-11-1997</t>
  </si>
  <si>
    <t>011056 LL</t>
  </si>
  <si>
    <t>011055 LL</t>
  </si>
  <si>
    <t>011052 LL</t>
  </si>
  <si>
    <t>011054 LL</t>
  </si>
  <si>
    <t>011057 LL</t>
  </si>
  <si>
    <t>011051 LL</t>
  </si>
  <si>
    <t>011064 LL</t>
  </si>
  <si>
    <t>011061 LL</t>
  </si>
  <si>
    <t>011058 LL</t>
  </si>
  <si>
    <t>023515 LL</t>
  </si>
  <si>
    <t>P053711</t>
  </si>
  <si>
    <t>N449614</t>
  </si>
  <si>
    <t>N449613</t>
  </si>
  <si>
    <t>N449611</t>
  </si>
  <si>
    <t>N449612</t>
  </si>
  <si>
    <t>30-04-1963</t>
  </si>
  <si>
    <t>05-09-1988</t>
  </si>
  <si>
    <t>0295/S1-FKM/Ekst/2/2006</t>
  </si>
  <si>
    <t>02-09-2006</t>
  </si>
  <si>
    <t>18-02-1968</t>
  </si>
  <si>
    <t>Universitas Udayana</t>
  </si>
  <si>
    <t>14-11-1980</t>
  </si>
  <si>
    <t>0470/N36/UEU-08770/04/2011</t>
  </si>
  <si>
    <t>2008-36-059</t>
  </si>
  <si>
    <t>0469/N36/UEU-08769/04/2011</t>
  </si>
  <si>
    <t>2008-36-053</t>
  </si>
  <si>
    <t>K-241</t>
  </si>
  <si>
    <t>198707072010121002</t>
  </si>
  <si>
    <t>198408222010122001</t>
  </si>
  <si>
    <t>198509242010121001</t>
  </si>
  <si>
    <t>Endrika Murtinah</t>
  </si>
  <si>
    <t>Endriyan Hasananto</t>
  </si>
  <si>
    <t>FARMASI</t>
  </si>
  <si>
    <t>III/c</t>
  </si>
  <si>
    <t>06-05-1968</t>
  </si>
  <si>
    <t>10-08-1965</t>
  </si>
  <si>
    <t>18-12-1967</t>
  </si>
  <si>
    <t>17-02-1962</t>
  </si>
  <si>
    <t>21-05-1981</t>
  </si>
  <si>
    <t>Kampung Duku RT 010 RW 002 Kebayoran Lama Selatan Kebayoran Lama Jakarta Selatan</t>
  </si>
  <si>
    <t>Kampung Pisangan RT 011 RW 005 Cakung Jakarta Timur</t>
  </si>
  <si>
    <t>Jl H jabir no 28 A RT 001 RW 005 Bintaro Pesanggrahan Jakarta Selatan</t>
  </si>
  <si>
    <t>K-427</t>
  </si>
  <si>
    <t>01-08-2007</t>
  </si>
  <si>
    <t>011078 LL</t>
  </si>
  <si>
    <t>011073 LL</t>
  </si>
  <si>
    <t>011070 LL</t>
  </si>
  <si>
    <t>Jl Barkah RT 014 RW 002 Manggarai Selatan Tebet Jakarta Selatan</t>
  </si>
  <si>
    <t>Jl Bangka II Gg 8/37 RT 010 RW 001 Pela Mampang Mampang Prapatan Jakarta Selatan</t>
  </si>
  <si>
    <t>31-01-1977</t>
  </si>
  <si>
    <t>18-05-1984</t>
  </si>
  <si>
    <t>18-02-1972</t>
  </si>
  <si>
    <t>196710201997032001</t>
  </si>
  <si>
    <t>K20110120062</t>
  </si>
  <si>
    <t>28-05-1981</t>
  </si>
  <si>
    <t>197704052010122001</t>
  </si>
  <si>
    <t>197607292010121001</t>
  </si>
  <si>
    <t>08-07-1984</t>
  </si>
  <si>
    <t>K2006102124</t>
  </si>
  <si>
    <t>K2006101105</t>
  </si>
  <si>
    <t>P.088911</t>
  </si>
  <si>
    <t>P.088916</t>
  </si>
  <si>
    <t>P.088908</t>
  </si>
  <si>
    <t>P.088922</t>
  </si>
  <si>
    <t>P.088905</t>
  </si>
  <si>
    <t>P.088923</t>
  </si>
  <si>
    <t>P.088915</t>
  </si>
  <si>
    <t>P.088914</t>
  </si>
  <si>
    <t>P.088910</t>
  </si>
  <si>
    <t>P.088909</t>
  </si>
  <si>
    <t>K-251</t>
  </si>
  <si>
    <t>K-226</t>
  </si>
  <si>
    <t>K-294</t>
  </si>
  <si>
    <t>K-228</t>
  </si>
  <si>
    <t>No. F. :435/Ners/2008</t>
  </si>
  <si>
    <t>Universitas Diponegoro</t>
  </si>
  <si>
    <t>22-11-2008</t>
  </si>
  <si>
    <t>AMIK BSI</t>
  </si>
  <si>
    <t>Laeparira</t>
  </si>
  <si>
    <t>05-05-1976</t>
  </si>
  <si>
    <t>04-10-1999</t>
  </si>
  <si>
    <t>00</t>
  </si>
  <si>
    <t>04</t>
  </si>
  <si>
    <t>04-05-1971</t>
  </si>
  <si>
    <t>07-11-1967</t>
  </si>
  <si>
    <t>Barkah Sukmayadi</t>
  </si>
  <si>
    <t>Barulloh</t>
  </si>
  <si>
    <t>Bawanih</t>
  </si>
  <si>
    <t>K20110120056</t>
  </si>
  <si>
    <t>30-08-1969</t>
  </si>
  <si>
    <t>31-03-1994</t>
  </si>
  <si>
    <t>Tanjung Karang</t>
  </si>
  <si>
    <t>07-04-1981</t>
  </si>
  <si>
    <t>Purbolinggo</t>
  </si>
  <si>
    <t>14-05-1965</t>
  </si>
  <si>
    <t>21-11-1985</t>
  </si>
  <si>
    <t>K20110210013</t>
  </si>
  <si>
    <t>K20110220129</t>
  </si>
  <si>
    <t>K20110210130</t>
  </si>
  <si>
    <t>K20110210131</t>
  </si>
  <si>
    <t>K20110220014</t>
  </si>
  <si>
    <t>No. 883</t>
  </si>
  <si>
    <t>19-11-1998</t>
  </si>
  <si>
    <t>Universitas Gadjah Mada</t>
  </si>
  <si>
    <t>037/PPDS/1999</t>
  </si>
  <si>
    <t>27-02-1999</t>
  </si>
  <si>
    <t>05-08-1968</t>
  </si>
  <si>
    <t>29-11-1968</t>
  </si>
  <si>
    <t>079133</t>
  </si>
  <si>
    <t>27-11-1997</t>
  </si>
  <si>
    <t>AKPER Polri Jakarta</t>
  </si>
  <si>
    <t>079123</t>
  </si>
  <si>
    <t>00076</t>
  </si>
  <si>
    <t>066172</t>
  </si>
  <si>
    <t>18-09-2003</t>
  </si>
  <si>
    <t>000260</t>
  </si>
  <si>
    <t>079142</t>
  </si>
  <si>
    <t>018962</t>
  </si>
  <si>
    <t>075826</t>
  </si>
  <si>
    <t>AKPER Yayasan Rumah Sakit Jakarta</t>
  </si>
  <si>
    <t>17-08-1974</t>
  </si>
  <si>
    <t>198202192010122001</t>
  </si>
  <si>
    <t>198508102010121001</t>
  </si>
  <si>
    <t>198502282010121001</t>
  </si>
  <si>
    <t>25-01-1985</t>
  </si>
  <si>
    <t>01-06-2003</t>
  </si>
  <si>
    <t>26-04-1983</t>
  </si>
  <si>
    <t>K20110120004</t>
  </si>
  <si>
    <t>Dera Maya Sofi</t>
  </si>
  <si>
    <t>23-10-1983</t>
  </si>
  <si>
    <t>Asisten Apoteker Penyelia</t>
  </si>
  <si>
    <t>Villa Inti Persada Blok B6 No.25 RT.003 RW.019 Pamulang Timur Pamulang Tangerang Selatan Banten 15417</t>
  </si>
  <si>
    <t>K20110120017</t>
  </si>
  <si>
    <t>22-12-1981</t>
  </si>
  <si>
    <t>26-01-1982</t>
  </si>
  <si>
    <t>26-05-1987</t>
  </si>
  <si>
    <t>Kediri</t>
  </si>
  <si>
    <t>26-05-2011</t>
  </si>
  <si>
    <t>Universitas Esa Unggul</t>
  </si>
  <si>
    <t>079111</t>
  </si>
  <si>
    <t>001566</t>
  </si>
  <si>
    <t>039473</t>
  </si>
  <si>
    <t>14-09-2000</t>
  </si>
  <si>
    <t>AKPER Depkes RI Magelang</t>
  </si>
  <si>
    <t>022725</t>
  </si>
  <si>
    <t>Jl Madrasah RT 003 RW 014 Cibubur Ciracas Jakarta Timur</t>
  </si>
  <si>
    <t>24-02-1967</t>
  </si>
  <si>
    <t>27-04-1976</t>
  </si>
  <si>
    <t>BUNDEL</t>
  </si>
  <si>
    <t>15-03-1968</t>
  </si>
  <si>
    <t>N 085456</t>
  </si>
  <si>
    <t>15-03-1976</t>
  </si>
  <si>
    <t>05-08-2008</t>
  </si>
  <si>
    <t>P085096</t>
  </si>
  <si>
    <t>P085176</t>
  </si>
  <si>
    <t>P085180</t>
  </si>
  <si>
    <t>K2010022036</t>
  </si>
  <si>
    <t>21-06-1980</t>
  </si>
  <si>
    <t>K2008082008</t>
  </si>
  <si>
    <t>Bona</t>
  </si>
  <si>
    <t>15-07-1985</t>
  </si>
  <si>
    <t>K20110420139</t>
  </si>
  <si>
    <t>2810/2005</t>
  </si>
  <si>
    <t>14-01-2005</t>
  </si>
  <si>
    <t>18-02-1969</t>
  </si>
  <si>
    <t>0706254853</t>
  </si>
  <si>
    <t>0029/Prof-FIK/2/2008</t>
  </si>
  <si>
    <t>26-09-2011</t>
  </si>
  <si>
    <t>02-12-2011</t>
  </si>
  <si>
    <t>0007/S1-FKM/Ekst/2/2006</t>
  </si>
  <si>
    <t>03-03-1978</t>
  </si>
  <si>
    <t>18-07-1975</t>
  </si>
  <si>
    <t>196702261999031002</t>
  </si>
  <si>
    <t>27-08-2003</t>
  </si>
  <si>
    <t>AKPER Karya Bakti Husada Yogyakarta</t>
  </si>
  <si>
    <t>00.069</t>
  </si>
  <si>
    <t>034948</t>
  </si>
  <si>
    <t>23-08-2003</t>
  </si>
  <si>
    <t>02026</t>
  </si>
  <si>
    <t>93.1713</t>
  </si>
  <si>
    <t>022315</t>
  </si>
  <si>
    <t>024478</t>
  </si>
  <si>
    <t>Desa Wates Rt.01/03 Kec. Paneka Magetan</t>
  </si>
  <si>
    <t>Sidorejo</t>
  </si>
  <si>
    <t>07-04-1958</t>
  </si>
  <si>
    <t>15-09-1985</t>
  </si>
  <si>
    <t>Sanusih</t>
  </si>
  <si>
    <t>PENATA MUDA</t>
  </si>
  <si>
    <t>018320</t>
  </si>
  <si>
    <t>AKPER Yakpermas Banyumas</t>
  </si>
  <si>
    <t>047780</t>
  </si>
  <si>
    <t>28-07-1967</t>
  </si>
  <si>
    <t>01-08-1989</t>
  </si>
  <si>
    <t>01022</t>
  </si>
  <si>
    <t>089457</t>
  </si>
  <si>
    <t>23-08-2004</t>
  </si>
  <si>
    <t>AKPER Jayakarta Jakarta</t>
  </si>
  <si>
    <t>076179</t>
  </si>
  <si>
    <t>P17120007004</t>
  </si>
  <si>
    <t>11-09-1980</t>
  </si>
  <si>
    <t>198812292010122001</t>
  </si>
  <si>
    <t>198005252010122001</t>
  </si>
  <si>
    <t>197104112005012002</t>
  </si>
  <si>
    <t>JL. Lele Kp. Ciledug RT 004/05 Kel Bambu Apus  Kec Pamulang  Kab Tangerang Selatan</t>
  </si>
  <si>
    <t>01-04-2010</t>
  </si>
  <si>
    <t>01-03-2010</t>
  </si>
  <si>
    <t>11-04-1981</t>
  </si>
  <si>
    <t>10-09-1970</t>
  </si>
  <si>
    <t>01OBoeP0094673</t>
  </si>
  <si>
    <t>06-06-2011</t>
  </si>
  <si>
    <t>05-09-1977</t>
  </si>
  <si>
    <t>28-08-1981</t>
  </si>
  <si>
    <t>Ambon</t>
  </si>
  <si>
    <t>SMK Swasta Yamor Yajaya Pasar Rebo JakTim</t>
  </si>
  <si>
    <t>0419</t>
  </si>
  <si>
    <t>01 Mk 226 002451</t>
  </si>
  <si>
    <t>Ns. Ika Setianingsih, S.Kep</t>
  </si>
  <si>
    <t>01-01-1989</t>
  </si>
  <si>
    <t>01-08-1986</t>
  </si>
  <si>
    <t>30-10-1960</t>
  </si>
  <si>
    <t>SD</t>
  </si>
  <si>
    <t>Dewi Widiastuty</t>
  </si>
  <si>
    <t>Dian Leilia</t>
  </si>
  <si>
    <t>28-04-1977</t>
  </si>
  <si>
    <t>Curup</t>
  </si>
  <si>
    <t>NOMOR</t>
  </si>
  <si>
    <t xml:space="preserve">NOMOR </t>
  </si>
  <si>
    <t>01-02-1984</t>
  </si>
  <si>
    <t>Wonosobo</t>
  </si>
  <si>
    <t>01-02-1987</t>
  </si>
  <si>
    <t>K2012091031</t>
  </si>
  <si>
    <t>K2012092032</t>
  </si>
  <si>
    <t>K2012092033</t>
  </si>
  <si>
    <t>K2012092034</t>
  </si>
  <si>
    <t>K2012092035</t>
  </si>
  <si>
    <t>K2012092036</t>
  </si>
  <si>
    <t>K2012092037</t>
  </si>
  <si>
    <t>Jl Pondok Labu RT 004 RW 010 Pondok Labu Cilandak Jakarta Selatan</t>
  </si>
  <si>
    <t>Perancang Peraturan Perundang-undangan</t>
  </si>
  <si>
    <t>Pengadministrasi Keuangan</t>
  </si>
  <si>
    <t>01-08-1973</t>
  </si>
  <si>
    <t>M.063207</t>
  </si>
  <si>
    <t>29-12-1975</t>
  </si>
  <si>
    <t>NAS</t>
  </si>
  <si>
    <t>04-05-1977</t>
  </si>
  <si>
    <t>21-06-1986</t>
  </si>
  <si>
    <t>024468</t>
  </si>
  <si>
    <t>016466</t>
  </si>
  <si>
    <t>02030</t>
  </si>
  <si>
    <t>080444</t>
  </si>
  <si>
    <t>19-04-2004</t>
  </si>
  <si>
    <t>06021/PK</t>
  </si>
  <si>
    <t>030031</t>
  </si>
  <si>
    <t>01-03-1988</t>
  </si>
  <si>
    <t>N 085461</t>
  </si>
  <si>
    <t>21-02-1972</t>
  </si>
  <si>
    <t>Sindang Barang</t>
  </si>
  <si>
    <t>06-07-1971</t>
  </si>
  <si>
    <t>Ungaran</t>
  </si>
  <si>
    <t>197605102010122001</t>
  </si>
  <si>
    <t>04-07-1970</t>
  </si>
  <si>
    <t>K20110120007</t>
  </si>
  <si>
    <t>Dokter Spesialis Mata</t>
  </si>
  <si>
    <t>Dokter Spesialis Obstetri dan Ginekologi</t>
  </si>
  <si>
    <t>Kristen Protestan</t>
  </si>
  <si>
    <t>K20110120003</t>
  </si>
  <si>
    <t>19-12-1962</t>
  </si>
  <si>
    <t>K2007062031</t>
  </si>
  <si>
    <t>K2007062032</t>
  </si>
  <si>
    <t>K2007062033</t>
  </si>
  <si>
    <t>K2007062034</t>
  </si>
  <si>
    <t>K2007062035</t>
  </si>
  <si>
    <t>01-03-2001</t>
  </si>
  <si>
    <t>02-04-2013</t>
  </si>
  <si>
    <t>09-11-1966</t>
  </si>
  <si>
    <t>Direktur Utama</t>
  </si>
  <si>
    <t>Lagu Boti</t>
  </si>
  <si>
    <t>10-01-1987</t>
  </si>
  <si>
    <t>04-06-1989</t>
  </si>
  <si>
    <t>16-10-1983</t>
  </si>
  <si>
    <t>26-05-1985</t>
  </si>
  <si>
    <t>18-06-1987</t>
  </si>
  <si>
    <t>P085113</t>
  </si>
  <si>
    <t>22-03-1988</t>
  </si>
  <si>
    <t>05-04-1991</t>
  </si>
  <si>
    <t>04-09-1990</t>
  </si>
  <si>
    <t>K20111110273</t>
  </si>
  <si>
    <t>15-04-1979</t>
  </si>
  <si>
    <t>0051/Sp-FK/2/2010</t>
  </si>
  <si>
    <t>Jl. Cibulan 1 No.2 Petogogan Kebayoran Baru Jakarta Selatan 12170</t>
  </si>
  <si>
    <t>K20110120030</t>
  </si>
  <si>
    <t>10-05-1976</t>
  </si>
  <si>
    <t>197204022009122001</t>
  </si>
  <si>
    <t>197403302009121001</t>
  </si>
  <si>
    <t>10-03-1958</t>
  </si>
  <si>
    <t>Legiran</t>
  </si>
  <si>
    <t>K2009112076</t>
  </si>
  <si>
    <t>09-04-1977</t>
  </si>
  <si>
    <t>Ns. Khairul Nasri, S.Kep</t>
  </si>
  <si>
    <t>(100%)</t>
  </si>
  <si>
    <t>K-513</t>
  </si>
  <si>
    <t>04-08-1975</t>
  </si>
  <si>
    <t>01-04-2006</t>
  </si>
  <si>
    <t>02-04-1985</t>
  </si>
  <si>
    <t>03-01-2000</t>
  </si>
  <si>
    <t>Dokter Muda</t>
  </si>
  <si>
    <t>01-07-2004</t>
  </si>
  <si>
    <t>Benar Lulusan SMK DITKESAD</t>
  </si>
  <si>
    <t>05-11-2012</t>
  </si>
  <si>
    <t>Benar Lulusan FIKK Universitas Muhammadiyah Semarang</t>
  </si>
  <si>
    <t>19-11-2012</t>
  </si>
  <si>
    <t>K-396</t>
  </si>
  <si>
    <t>12-05-2017</t>
  </si>
  <si>
    <t>05</t>
  </si>
  <si>
    <t>23-01-1986</t>
  </si>
  <si>
    <t>08050225024</t>
  </si>
  <si>
    <t>26-06-2008</t>
  </si>
  <si>
    <t>P085183</t>
  </si>
  <si>
    <t>P085179</t>
  </si>
  <si>
    <t>P085178</t>
  </si>
  <si>
    <t>P085181</t>
  </si>
  <si>
    <t>P085184</t>
  </si>
  <si>
    <t>P085182</t>
  </si>
  <si>
    <t>K-550</t>
  </si>
  <si>
    <t>30-03-1980</t>
  </si>
  <si>
    <t>25-04-1987</t>
  </si>
  <si>
    <t>26-05-1981</t>
  </si>
  <si>
    <t>20-02-1970</t>
  </si>
  <si>
    <t>15-08-2016</t>
  </si>
  <si>
    <t>029538</t>
  </si>
  <si>
    <t>079107</t>
  </si>
  <si>
    <t>018976</t>
  </si>
  <si>
    <t>024470</t>
  </si>
  <si>
    <t>01.038</t>
  </si>
  <si>
    <t>099126</t>
  </si>
  <si>
    <t>21-09-2004</t>
  </si>
  <si>
    <t>AKPER Yapendik MH. Thamrin Jakarta</t>
  </si>
  <si>
    <t>P17120003160</t>
  </si>
  <si>
    <t>02073</t>
  </si>
  <si>
    <t>01-01-2006</t>
  </si>
  <si>
    <t>M. 063208</t>
  </si>
  <si>
    <t>13-08-1980</t>
  </si>
  <si>
    <t>4E</t>
  </si>
  <si>
    <t>PNS</t>
  </si>
  <si>
    <t>III/C</t>
  </si>
  <si>
    <t>3C</t>
  </si>
  <si>
    <t>01-10-2004</t>
  </si>
  <si>
    <t>B</t>
  </si>
  <si>
    <t>05-08-1963</t>
  </si>
  <si>
    <t>01 OC oh 0704389</t>
  </si>
  <si>
    <t>SMU Swasta YAPSI Cilandak JakSel</t>
  </si>
  <si>
    <t>01OC oh 0709607</t>
  </si>
  <si>
    <t>22-08-2016</t>
  </si>
  <si>
    <t>11-08-1979</t>
  </si>
  <si>
    <t>012999</t>
  </si>
  <si>
    <t>19-09-2002</t>
  </si>
  <si>
    <t>AKPER Bakti Tunas Husada Tasikmalaya</t>
  </si>
  <si>
    <t>26-12-2016</t>
  </si>
  <si>
    <t>03-05-1987</t>
  </si>
  <si>
    <t>10-11-1978</t>
  </si>
  <si>
    <t>06-06-1997</t>
  </si>
  <si>
    <t>Depok</t>
  </si>
  <si>
    <t>12-07-1974</t>
  </si>
  <si>
    <t>03-03-1999</t>
  </si>
  <si>
    <t>TAHUN</t>
  </si>
  <si>
    <t xml:space="preserve"> 01 </t>
  </si>
  <si>
    <t>E. 950070</t>
  </si>
  <si>
    <t>20-01-1976</t>
  </si>
  <si>
    <t>SPK</t>
  </si>
  <si>
    <t>11-07-2007</t>
  </si>
  <si>
    <t>01-05-1996</t>
  </si>
  <si>
    <t>27-08-1967</t>
  </si>
  <si>
    <t>K-62</t>
  </si>
  <si>
    <t>01-12-2006</t>
  </si>
  <si>
    <t>Kristen</t>
  </si>
  <si>
    <t>Nasiyah</t>
  </si>
  <si>
    <t>01-03-1998</t>
  </si>
  <si>
    <t>09-09-1983</t>
  </si>
  <si>
    <t>20-10-1967</t>
  </si>
  <si>
    <t>Luragung</t>
  </si>
  <si>
    <t>01-08-2004</t>
  </si>
  <si>
    <t>Jl. M. Kahfi II RT.04 RW.08 No.12 Srengseng Sawah Kec. Jagakarsa Jaksel</t>
  </si>
  <si>
    <t>197503292008122001</t>
  </si>
  <si>
    <t>0098/Sp-FK/2/2006</t>
  </si>
  <si>
    <t>Bandar Jaya</t>
  </si>
  <si>
    <t>02-03-1983</t>
  </si>
  <si>
    <t>197303222009122001</t>
  </si>
  <si>
    <t>198102112009121002</t>
  </si>
  <si>
    <t>198204172009122001</t>
  </si>
  <si>
    <t>198601022010121001</t>
  </si>
  <si>
    <t>05-03-1979</t>
  </si>
  <si>
    <t>27-01-1976</t>
  </si>
  <si>
    <t>01 Mu 0029057</t>
  </si>
  <si>
    <t>07.113</t>
  </si>
  <si>
    <t>P.00420003062</t>
  </si>
  <si>
    <t>25-09-2006</t>
  </si>
  <si>
    <t>AKPER Poltekkes Bengkulu</t>
  </si>
  <si>
    <t>017123</t>
  </si>
  <si>
    <t>Jl Lebak Bulus II  no 20 RT 006 RW 004 Cilandak Barat Cilandak Jakarta Selatan</t>
  </si>
  <si>
    <t>13-06-1976</t>
  </si>
  <si>
    <t>03-08-1990</t>
  </si>
  <si>
    <t>21-06-1985</t>
  </si>
  <si>
    <t>13-03-1990</t>
  </si>
  <si>
    <t>06-06-1990</t>
  </si>
  <si>
    <t>11-08-1989</t>
  </si>
  <si>
    <t>03-05-1991</t>
  </si>
  <si>
    <t>12-08-1990</t>
  </si>
  <si>
    <t>24-03-1990</t>
  </si>
  <si>
    <t>126/PPDS/2001</t>
  </si>
  <si>
    <t>16-10-2001</t>
  </si>
  <si>
    <t>020/PPDS/1999</t>
  </si>
  <si>
    <t>22-01-1999</t>
  </si>
  <si>
    <t>K-368</t>
  </si>
  <si>
    <t>K2007062028</t>
  </si>
  <si>
    <t>11-02-1964</t>
  </si>
  <si>
    <t>Yulia Dwi Prihatni, A.Md.Far</t>
  </si>
  <si>
    <t>02 OB og 0488408</t>
  </si>
  <si>
    <t>Samsu</t>
  </si>
  <si>
    <t>No. 0105/Sp-FK/I/2008</t>
  </si>
  <si>
    <t>15-012-2007</t>
  </si>
  <si>
    <t>K20110110011</t>
  </si>
  <si>
    <t>198705262010122001</t>
  </si>
  <si>
    <t>198306082010122001</t>
  </si>
  <si>
    <t>01-06-1974</t>
  </si>
  <si>
    <t>P.022094</t>
  </si>
  <si>
    <t>22-12-1983</t>
  </si>
  <si>
    <t>Hutapadang</t>
  </si>
  <si>
    <t>24-06-1966</t>
  </si>
  <si>
    <t>2008 dan 2009</t>
  </si>
  <si>
    <t>Pekalongan</t>
  </si>
  <si>
    <t>01-02-1997</t>
  </si>
  <si>
    <t xml:space="preserve">  </t>
  </si>
  <si>
    <t>K2006102122</t>
  </si>
  <si>
    <t>K2006102123</t>
  </si>
  <si>
    <t>19-01-1977</t>
  </si>
  <si>
    <t>14-10-1970</t>
  </si>
  <si>
    <t>Sulistiyo</t>
  </si>
  <si>
    <t>04-01-1963</t>
  </si>
  <si>
    <t>197207082008121001</t>
  </si>
  <si>
    <t>Gandrungmangu Cilacap</t>
  </si>
  <si>
    <t>28-08-1976</t>
  </si>
  <si>
    <t>07-09-1971</t>
  </si>
  <si>
    <t>0050/Sp-FK/1/2011</t>
  </si>
  <si>
    <t>0065/Sp-FK/2/2010</t>
  </si>
  <si>
    <t>09-09-2006</t>
  </si>
  <si>
    <t>198412262008122002</t>
  </si>
  <si>
    <t>15-10-1975</t>
  </si>
  <si>
    <t>Purnama Tunggal</t>
  </si>
  <si>
    <t>23-03-1966</t>
  </si>
  <si>
    <t>05-08-1965</t>
  </si>
  <si>
    <t>30-01-1986</t>
  </si>
  <si>
    <t>05-03-1981</t>
  </si>
  <si>
    <t>K-353</t>
  </si>
  <si>
    <t>K-355</t>
  </si>
  <si>
    <t>K2006061041</t>
  </si>
  <si>
    <t>K2006061043</t>
  </si>
  <si>
    <t>30-03-1988</t>
  </si>
  <si>
    <t>Danny Nurman Santoso, ST</t>
  </si>
  <si>
    <t>Dartini, SKM, M.Kes</t>
  </si>
  <si>
    <t>Instalasi Rawat Jalan</t>
  </si>
  <si>
    <t>Instalasi Farmasi</t>
  </si>
  <si>
    <t>20-08-1988</t>
  </si>
  <si>
    <t>J06.10982/SP.1.C.1609</t>
  </si>
  <si>
    <t>06-09-1969</t>
  </si>
  <si>
    <t>01-12-1992</t>
  </si>
  <si>
    <t>196708212008122001</t>
  </si>
  <si>
    <t>197208252008121002</t>
  </si>
  <si>
    <t>19-12-1985</t>
  </si>
  <si>
    <t>12-12-1970</t>
  </si>
  <si>
    <t>03-11-1967</t>
  </si>
  <si>
    <t>07-08-1980</t>
  </si>
  <si>
    <t>29-06-1965</t>
  </si>
  <si>
    <t>23-07-1967</t>
  </si>
  <si>
    <t>Jayapura</t>
  </si>
  <si>
    <t>18-09-1967</t>
  </si>
  <si>
    <t>01-02-2009 // 01-08-2012</t>
  </si>
  <si>
    <t>Br Tengah Marga</t>
  </si>
  <si>
    <t>Gombong</t>
  </si>
  <si>
    <t>08-11-2010</t>
  </si>
  <si>
    <t>K20110110072</t>
  </si>
  <si>
    <t>09-12-1968</t>
  </si>
  <si>
    <t>30-07-1977</t>
  </si>
  <si>
    <t>Nganjuk</t>
  </si>
  <si>
    <t>05-05-1974</t>
  </si>
  <si>
    <t>25-03-1982</t>
  </si>
  <si>
    <t>09-01-1985</t>
  </si>
  <si>
    <t>07-09-2005</t>
  </si>
  <si>
    <t>17-01-1975</t>
  </si>
  <si>
    <t>06-01-1982</t>
  </si>
  <si>
    <t>01-05-2009</t>
  </si>
  <si>
    <t>K-548</t>
  </si>
  <si>
    <t>Jl. Pengasinan Rt.002/001 No.99 Kel. Sawangan Kec. Sawangan Kota Depok</t>
  </si>
  <si>
    <t>no. 001208</t>
  </si>
  <si>
    <t>Akbid Aisyiyah Surakarta</t>
  </si>
  <si>
    <t>P3.73.24.2.04.080</t>
  </si>
  <si>
    <t>No. 055525</t>
  </si>
  <si>
    <t>nim 07085</t>
  </si>
  <si>
    <t>07-02-1968</t>
  </si>
  <si>
    <t xml:space="preserve">Erwanto </t>
  </si>
  <si>
    <t xml:space="preserve">Bandung </t>
  </si>
  <si>
    <t>24-05-1983</t>
  </si>
  <si>
    <t>Jl Karet Ps Baru Barat I RT 007 RW 006 Karet Tengsin Tanah Abang Jakarta Pusat</t>
  </si>
  <si>
    <t>K-132</t>
  </si>
  <si>
    <t>K-3</t>
  </si>
  <si>
    <t>K-184</t>
  </si>
  <si>
    <t>K-68</t>
  </si>
  <si>
    <t>K-147</t>
  </si>
  <si>
    <t>N 009342</t>
  </si>
  <si>
    <t>01 Mk 0019294</t>
  </si>
  <si>
    <t>SMK Negeri 14 Jakarta</t>
  </si>
  <si>
    <t>01 OB om 0010996</t>
  </si>
  <si>
    <t>10000750</t>
  </si>
  <si>
    <t>DN-30 Mk 0733830</t>
  </si>
  <si>
    <t>SMK Yuppenteki Tangerang</t>
  </si>
  <si>
    <t>01 OB oq 0080155</t>
  </si>
  <si>
    <t>01 Mk 228 004865</t>
  </si>
  <si>
    <t>K20110120125</t>
  </si>
  <si>
    <t>19-02-1985</t>
  </si>
  <si>
    <t>K-29</t>
  </si>
  <si>
    <t>25-02-1985</t>
  </si>
  <si>
    <t>Koto - Tuo</t>
  </si>
  <si>
    <t>12-12-1964</t>
  </si>
  <si>
    <t>Purwokerto</t>
  </si>
  <si>
    <t>11-12-1983</t>
  </si>
  <si>
    <t>13-02-1966</t>
  </si>
  <si>
    <t>27-03-1976</t>
  </si>
  <si>
    <t>319001101A</t>
  </si>
  <si>
    <t>410101002Y</t>
  </si>
  <si>
    <t>0041/Sp-FK/2/2008</t>
  </si>
  <si>
    <t>30-08-2008</t>
  </si>
  <si>
    <t>319321003A</t>
  </si>
  <si>
    <t>319118104B</t>
  </si>
  <si>
    <t>419818108X</t>
  </si>
  <si>
    <t>319303004A</t>
  </si>
  <si>
    <t>15-02-1977</t>
  </si>
  <si>
    <t>Rionaldy Arief Septiansyah</t>
  </si>
  <si>
    <t>Risca Fariha</t>
  </si>
  <si>
    <t>Agung Harimurti</t>
  </si>
  <si>
    <t>Agung Supriyadi</t>
  </si>
  <si>
    <t>Politeknik Kesehatan Jakarta I</t>
  </si>
  <si>
    <t>no. 004800</t>
  </si>
  <si>
    <t>No. 004837</t>
  </si>
  <si>
    <t>Poltekkes Jakarta III</t>
  </si>
  <si>
    <t>Martini</t>
  </si>
  <si>
    <t>Marullah</t>
  </si>
  <si>
    <t>Maryani</t>
  </si>
  <si>
    <t>Maryati</t>
  </si>
  <si>
    <t>Asep Agustian Mulyadi</t>
  </si>
  <si>
    <t>Asep Muharam</t>
  </si>
  <si>
    <t>Asih Yuliarti</t>
  </si>
  <si>
    <t>Asmari Jaya</t>
  </si>
  <si>
    <t>30-01-1970</t>
  </si>
  <si>
    <t>26-09-1990</t>
  </si>
  <si>
    <t>K-26</t>
  </si>
  <si>
    <t>P.088924</t>
  </si>
  <si>
    <t>Slamet Basuki</t>
  </si>
  <si>
    <t>Solichin</t>
  </si>
  <si>
    <t>I/A</t>
  </si>
  <si>
    <t>Kp.Panyingkiran Rt.02/03 Ds.Sukawargi Kec.Cisurupan Kab.Garut</t>
  </si>
  <si>
    <t>04053103002</t>
  </si>
  <si>
    <t>0906624384</t>
  </si>
  <si>
    <t>K20110420145</t>
  </si>
  <si>
    <t>K20110420150</t>
  </si>
  <si>
    <t>K20110420152</t>
  </si>
  <si>
    <t xml:space="preserve">Sri Puspitasari </t>
  </si>
  <si>
    <t>Jl Kramat Jati RT 009 RW 009 Kramat Jati Jakarta Timur</t>
  </si>
  <si>
    <t>Jl Bangka IX no 60 RT 007 RW 010 Pela Mampang Mampang Prapatan Jakarta Selatan</t>
  </si>
  <si>
    <t>Armanto</t>
  </si>
  <si>
    <t>Arwan Wibianto</t>
  </si>
  <si>
    <t>Ary Kusumah</t>
  </si>
  <si>
    <t>27-03-1989</t>
  </si>
  <si>
    <t>Jl. Raya Centex Gg. Meubel RT.013 RW.03 No.12 Ciracas Jakarta Timur 13740</t>
  </si>
  <si>
    <t>K20110120091</t>
  </si>
  <si>
    <t>Dokter</t>
  </si>
  <si>
    <t>Umardanih</t>
  </si>
  <si>
    <t>00028</t>
  </si>
  <si>
    <t>197612112008121002</t>
  </si>
  <si>
    <t>01-11-1975</t>
  </si>
  <si>
    <t>01-09-1995</t>
  </si>
  <si>
    <t>24-11-1985</t>
  </si>
  <si>
    <t>05037</t>
  </si>
  <si>
    <t>641/FNGK-UDA/91</t>
  </si>
  <si>
    <t>01-08-1972</t>
  </si>
  <si>
    <t>10-04-1983</t>
  </si>
  <si>
    <t>Jl. Anak Toha No.4B Kel. Ganjar Agung Kec. Metro Barat Kota Metro Prov. Lampung 34114</t>
  </si>
  <si>
    <t xml:space="preserve"> 07 </t>
  </si>
  <si>
    <t>P618874</t>
  </si>
  <si>
    <t>P618879</t>
  </si>
  <si>
    <t>Jatiwangi</t>
  </si>
  <si>
    <t>P277325</t>
  </si>
  <si>
    <t>P277327</t>
  </si>
  <si>
    <t>P277326</t>
  </si>
  <si>
    <t>P277323</t>
  </si>
  <si>
    <t>P085204</t>
  </si>
  <si>
    <t>05-02-2005</t>
  </si>
  <si>
    <t>04001043</t>
  </si>
  <si>
    <t>P618877</t>
  </si>
  <si>
    <t>P618885</t>
  </si>
  <si>
    <t>078249-04-2011</t>
  </si>
  <si>
    <t>196512112006042009</t>
  </si>
  <si>
    <t>02Mu1030092722</t>
  </si>
  <si>
    <t>31-05-1999</t>
  </si>
  <si>
    <t>K2012102024</t>
  </si>
  <si>
    <t>17-04-1970</t>
  </si>
  <si>
    <t>Palembang</t>
  </si>
  <si>
    <t>Ns. Yuli Suprapti, S.Kep</t>
  </si>
  <si>
    <t>Dedi, S.Sos</t>
  </si>
  <si>
    <t>Delima Wati Hutagalung</t>
  </si>
  <si>
    <t>N 085457</t>
  </si>
  <si>
    <t>18-07-1982</t>
  </si>
  <si>
    <t>04-05-1978</t>
  </si>
  <si>
    <t>198012242010122001</t>
  </si>
  <si>
    <t>K-394</t>
  </si>
  <si>
    <t>K-380</t>
  </si>
  <si>
    <t>K-389</t>
  </si>
  <si>
    <t>K-400</t>
  </si>
  <si>
    <t>18-12-1974</t>
  </si>
  <si>
    <t>10-07-1986</t>
  </si>
  <si>
    <t>25-11-1968</t>
  </si>
  <si>
    <t>15-01-2002</t>
  </si>
  <si>
    <t>16-02-1980</t>
  </si>
  <si>
    <t>K-558</t>
  </si>
  <si>
    <t>18-03-1981</t>
  </si>
  <si>
    <t>08-08-1998</t>
  </si>
  <si>
    <t>Universitas Sumatera Utara</t>
  </si>
  <si>
    <t>03-10-1990</t>
  </si>
  <si>
    <t>Apoteker</t>
  </si>
  <si>
    <t xml:space="preserve">Instalasi Farmasi </t>
  </si>
  <si>
    <t>197504082009122001</t>
  </si>
  <si>
    <t>19-09-1977</t>
  </si>
  <si>
    <t>03-10-2000</t>
  </si>
  <si>
    <t>01 OB oh 1558164</t>
  </si>
  <si>
    <t>SMP Negeri 226 Cilandak Jaksel</t>
  </si>
  <si>
    <t>02 OB ob 1861793</t>
  </si>
  <si>
    <t>SMP Negeri 1 sumedang</t>
  </si>
  <si>
    <t>01 OB ob 1917524</t>
  </si>
  <si>
    <t>K20110120031</t>
  </si>
  <si>
    <t>14-09-1986</t>
  </si>
  <si>
    <t>Apri Winata</t>
  </si>
  <si>
    <t>Apriliyanto</t>
  </si>
  <si>
    <t>Ardiansyah</t>
  </si>
  <si>
    <t>0102/Prof-FIK/2/2011</t>
  </si>
  <si>
    <t>0806386915</t>
  </si>
  <si>
    <t>29-08-2009</t>
  </si>
  <si>
    <t>13-01-2010</t>
  </si>
  <si>
    <t>0019/Sp-FK/1/2010</t>
  </si>
  <si>
    <t>410104006X</t>
  </si>
  <si>
    <t>410304206X</t>
  </si>
  <si>
    <t>0119/Sp-FK/1/2009</t>
  </si>
  <si>
    <t>31-01-2009</t>
  </si>
  <si>
    <t>419712113X</t>
  </si>
  <si>
    <t>2784/04</t>
  </si>
  <si>
    <t>08-07-2004</t>
  </si>
  <si>
    <t>0031/Sp-FK/1/2006</t>
  </si>
  <si>
    <t>04-02-2006</t>
  </si>
  <si>
    <t>319107104B</t>
  </si>
  <si>
    <t>096/PPDS/1997</t>
  </si>
  <si>
    <t>134/Proter/FK/03</t>
  </si>
  <si>
    <t>0181000105</t>
  </si>
  <si>
    <t>079130</t>
  </si>
  <si>
    <t>025190058</t>
  </si>
  <si>
    <t>09-10-2004</t>
  </si>
  <si>
    <t>001556</t>
  </si>
  <si>
    <t>10-10-1997</t>
  </si>
  <si>
    <t>Komplek Selapa Polri RT 002 RW 009 Pondok Pinang Kebayoran Lama Jakarta Selatan</t>
  </si>
  <si>
    <t>Kav Polri Blok C no 33 RT 001 RW 009 Pulo Gadung Jakarta Timur</t>
  </si>
  <si>
    <t>197002202002122004</t>
  </si>
  <si>
    <t>K-103</t>
  </si>
  <si>
    <t>K-51</t>
  </si>
  <si>
    <t>Brebes</t>
  </si>
  <si>
    <t>Pekarya</t>
  </si>
  <si>
    <t>16-01-1976</t>
  </si>
  <si>
    <t>24-03-1978</t>
  </si>
  <si>
    <t>K2010051062</t>
  </si>
  <si>
    <t>25-11-2002</t>
  </si>
  <si>
    <t>01-01-1996</t>
  </si>
  <si>
    <t>IV/d</t>
  </si>
  <si>
    <t>IV/e</t>
  </si>
  <si>
    <t>K-508</t>
  </si>
  <si>
    <t>Ns. Any Ristrianawati, S.Kep</t>
  </si>
  <si>
    <t>04-08-1981</t>
  </si>
  <si>
    <t>12-11-1974</t>
  </si>
  <si>
    <t>30-12-1987</t>
  </si>
  <si>
    <t>17-09-1982</t>
  </si>
  <si>
    <t>05-05-2003</t>
  </si>
  <si>
    <t>M. 063025</t>
  </si>
  <si>
    <t>Padang, Magek</t>
  </si>
  <si>
    <t>24-02-1980</t>
  </si>
  <si>
    <t>01 OC oh 0832619</t>
  </si>
  <si>
    <t>SMU swasta Nusa Indah I Kebayoran Baru JakSel</t>
  </si>
  <si>
    <t>01 OC oh 0249420</t>
  </si>
  <si>
    <t>14-08-2014</t>
  </si>
  <si>
    <t>18-04-1988</t>
  </si>
  <si>
    <t>307/IJZH/Bp.07/AKBID-LG/IX/2010</t>
  </si>
  <si>
    <t>10-08-2009</t>
  </si>
  <si>
    <t>Akademi Keperawatan RS. Pelni Petamburan Jakarta</t>
  </si>
  <si>
    <t>12-06-1959</t>
  </si>
  <si>
    <t>15-11-1993</t>
  </si>
  <si>
    <t xml:space="preserve">Desa Pidodowetan RT. 008 RW.001 Patebon Kendal Jawa Tengah 61351 </t>
  </si>
  <si>
    <t>197810152009122001</t>
  </si>
  <si>
    <t>15-11-1974</t>
  </si>
  <si>
    <t>K-74</t>
  </si>
  <si>
    <t>K-204</t>
  </si>
  <si>
    <t>K-58</t>
  </si>
  <si>
    <t>16-02-1985</t>
  </si>
  <si>
    <t>18-01-1979</t>
  </si>
  <si>
    <t>07-11-1985</t>
  </si>
  <si>
    <t>26-12-1988</t>
  </si>
  <si>
    <t>K2007062010</t>
  </si>
  <si>
    <t>K2010032040</t>
  </si>
  <si>
    <t>24-12-1980</t>
  </si>
  <si>
    <t>05.002</t>
  </si>
  <si>
    <t>05001</t>
  </si>
  <si>
    <t>08-08-2008</t>
  </si>
  <si>
    <t>04.662</t>
  </si>
  <si>
    <t>07-08-2007</t>
  </si>
  <si>
    <t>STIKES Hang Tuah Surabaya</t>
  </si>
  <si>
    <t>2005.010</t>
  </si>
  <si>
    <t>24-10-1984</t>
  </si>
  <si>
    <t>Sibolga</t>
  </si>
  <si>
    <t>26-07-1966</t>
  </si>
  <si>
    <t>13690/0122/F.19/S1/1992</t>
  </si>
  <si>
    <t>18-04-1992</t>
  </si>
  <si>
    <t>Universitas Andalas</t>
  </si>
  <si>
    <t>7748-J.04-L/3534-111-2002</t>
  </si>
  <si>
    <t>14-12-2002</t>
  </si>
  <si>
    <t>0074/Sp-FK/2/2008</t>
  </si>
  <si>
    <t>12-05-2008</t>
  </si>
  <si>
    <t>042/PPDS/2003</t>
  </si>
  <si>
    <t>06-05-2003</t>
  </si>
  <si>
    <t>24-09-1982</t>
  </si>
  <si>
    <t>K-384</t>
  </si>
  <si>
    <t>02-06-1985</t>
  </si>
  <si>
    <t>01-07-1971</t>
  </si>
  <si>
    <t>13-11-1973</t>
  </si>
  <si>
    <t>JABFUNG</t>
  </si>
  <si>
    <t>L. 001716</t>
  </si>
  <si>
    <t>Staf Instalasi Farmasi ditugaskan pada Gudang Farmasi</t>
  </si>
  <si>
    <t>18-11-1987</t>
  </si>
  <si>
    <t>Dokan</t>
  </si>
  <si>
    <t>05-05-1985</t>
  </si>
  <si>
    <t>04-10-1978</t>
  </si>
  <si>
    <t>29-03-1975</t>
  </si>
  <si>
    <t>10-02-1977</t>
  </si>
  <si>
    <t>03-03-1966</t>
  </si>
  <si>
    <t>18-03-1967</t>
  </si>
  <si>
    <t>04-09-1963</t>
  </si>
  <si>
    <t>02-03-1970</t>
  </si>
  <si>
    <t>26-07-1965</t>
  </si>
  <si>
    <t>Penengahan</t>
  </si>
  <si>
    <t>SMP swasta islam al-hidayah JakSel</t>
  </si>
  <si>
    <t>01 OC ou 0088826</t>
  </si>
  <si>
    <t>11</t>
  </si>
  <si>
    <t>16-07-1973</t>
  </si>
  <si>
    <t>13-08-1968</t>
  </si>
  <si>
    <t>Wahyudin</t>
  </si>
  <si>
    <t>Wajar Budianto</t>
  </si>
  <si>
    <t>K2006062068</t>
  </si>
  <si>
    <t>14-09-1975</t>
  </si>
  <si>
    <t>24-10-1966</t>
  </si>
  <si>
    <t>SMA Negeri 1 Pamulang</t>
  </si>
  <si>
    <t>03 Mk 0113199</t>
  </si>
  <si>
    <t>SMK Karya Teladan Cawas Klaten</t>
  </si>
  <si>
    <t>02 OB oe 0462101</t>
  </si>
  <si>
    <t>SMU swasta Bintara Bogor</t>
  </si>
  <si>
    <t>02 OC ob 0251922</t>
  </si>
  <si>
    <t>SMU swasta YPARI Ciputat Tangerang</t>
  </si>
  <si>
    <t>K-407</t>
  </si>
  <si>
    <t>14-04-1982</t>
  </si>
  <si>
    <t>N 014784</t>
  </si>
  <si>
    <t>11-05-1968</t>
  </si>
  <si>
    <t>24 TH</t>
  </si>
  <si>
    <t>30 TH</t>
  </si>
  <si>
    <t>03.200.058</t>
  </si>
  <si>
    <t>015015</t>
  </si>
  <si>
    <t>Sarimatondang</t>
  </si>
  <si>
    <t>01-02-1968</t>
  </si>
  <si>
    <t>10-08-1982</t>
  </si>
  <si>
    <t>03 OA ob 0507736</t>
  </si>
  <si>
    <t>14-05-1983</t>
  </si>
  <si>
    <t>01-11-1981</t>
  </si>
  <si>
    <t>20-03-1970</t>
  </si>
  <si>
    <t>Tonjong</t>
  </si>
  <si>
    <t>07-02-1969</t>
  </si>
  <si>
    <t>08-07-1972</t>
  </si>
  <si>
    <t>01-12-1989</t>
  </si>
  <si>
    <t>Surabaya</t>
  </si>
  <si>
    <t>Administrasi</t>
  </si>
  <si>
    <t>14-07-2011</t>
  </si>
  <si>
    <t>02-06-1965</t>
  </si>
  <si>
    <t>Q029696</t>
  </si>
  <si>
    <t>Q029698</t>
  </si>
  <si>
    <t>Q029684</t>
  </si>
  <si>
    <t>Q029703</t>
  </si>
  <si>
    <t>Q029693</t>
  </si>
  <si>
    <t>Q027520</t>
  </si>
  <si>
    <t>27-11-1965</t>
  </si>
  <si>
    <t>27-11-1987</t>
  </si>
  <si>
    <t>28-02-1975</t>
  </si>
  <si>
    <t>03-05-2000</t>
  </si>
  <si>
    <t>19-11-1974</t>
  </si>
  <si>
    <t>03-05-1999</t>
  </si>
  <si>
    <t>16-03-1983</t>
  </si>
  <si>
    <t>081384560913</t>
  </si>
  <si>
    <t>08129050612</t>
  </si>
  <si>
    <t>08563000536</t>
  </si>
  <si>
    <t>M 301654</t>
  </si>
  <si>
    <t>16-11-1981</t>
  </si>
  <si>
    <t>01-08-1996</t>
  </si>
  <si>
    <t>12-04-1972</t>
  </si>
  <si>
    <t>27-04-1971</t>
  </si>
  <si>
    <t>05-07-1999</t>
  </si>
  <si>
    <t>30-01-1966</t>
  </si>
  <si>
    <t>Putuk RT.02 RW.04 Blesungrejo Baturetno Wonogiri Jawa Tengah</t>
  </si>
  <si>
    <t>0003/Prof-FIK/2/2007</t>
  </si>
  <si>
    <t>SK.PN.107.019</t>
  </si>
  <si>
    <t>P:19/PSIK.A/Ners/2008</t>
  </si>
  <si>
    <t>G6B008058</t>
  </si>
  <si>
    <t>F.:566/Ners/2010</t>
  </si>
  <si>
    <t>J06.60945/N3.0545</t>
  </si>
  <si>
    <t>N11050561</t>
  </si>
  <si>
    <t>24-02-2007</t>
  </si>
  <si>
    <t>0134/S1-FIK/Ekst/1/2005</t>
  </si>
  <si>
    <t>0806418173</t>
  </si>
  <si>
    <t>0029/Prof-FIK/2/2009</t>
  </si>
  <si>
    <t>198301242006041002</t>
  </si>
  <si>
    <t>24-01-1983</t>
  </si>
  <si>
    <t>Bojong Malang</t>
  </si>
  <si>
    <t>20-02-1965</t>
  </si>
  <si>
    <t>01-08-1985</t>
  </si>
  <si>
    <t>K20110110076</t>
  </si>
  <si>
    <t>25-05-1980</t>
  </si>
  <si>
    <t>24-06-1988</t>
  </si>
  <si>
    <t>26-08-1987</t>
  </si>
  <si>
    <t>Wahyu Septiarti, SE</t>
  </si>
  <si>
    <t>16-09-1988</t>
  </si>
  <si>
    <t>K-125</t>
  </si>
  <si>
    <t>K-133</t>
  </si>
  <si>
    <t>K-245</t>
  </si>
  <si>
    <t>K-182</t>
  </si>
  <si>
    <t>SMKK Negeri 2 Kebayoran Baru JakSel</t>
  </si>
  <si>
    <t>01 OB oj 0005937</t>
  </si>
  <si>
    <t>01 OB og 265 000027</t>
  </si>
  <si>
    <t>SMK Negeri 27 Jakarta</t>
  </si>
  <si>
    <t>01 Mk 265 000010</t>
  </si>
  <si>
    <t>01-01-1969</t>
  </si>
  <si>
    <t>198603022008122002</t>
  </si>
  <si>
    <t>198507182008121004</t>
  </si>
  <si>
    <t>198503272008122002</t>
  </si>
  <si>
    <t>198302012008121001</t>
  </si>
  <si>
    <t>198607142008121003</t>
  </si>
  <si>
    <t>K2012081007</t>
  </si>
  <si>
    <t>11-09-1989</t>
  </si>
  <si>
    <t>03-09-1982</t>
  </si>
  <si>
    <t>22-01-1974</t>
  </si>
  <si>
    <t>Linda Triana Yudhorini, S.Si, Apt, M.Si</t>
  </si>
  <si>
    <t>Sunarko</t>
  </si>
  <si>
    <t>24-03-1983</t>
  </si>
  <si>
    <t>30-10-1976</t>
  </si>
  <si>
    <t>19-09-1996</t>
  </si>
  <si>
    <t>J</t>
  </si>
  <si>
    <t>03 OB ob 1394474</t>
  </si>
  <si>
    <t>SMP Swasta diakui Pancasila 12 Giritontro Wonogiri</t>
  </si>
  <si>
    <t>03-09-1967</t>
  </si>
  <si>
    <t>29-10-1970</t>
  </si>
  <si>
    <t>N 085460</t>
  </si>
  <si>
    <t>Cibitung</t>
  </si>
  <si>
    <t>09-03-1980</t>
  </si>
  <si>
    <t>M. 077863</t>
  </si>
  <si>
    <t>M. 077860</t>
  </si>
  <si>
    <t>M.148210</t>
  </si>
  <si>
    <t>28-04-2014</t>
  </si>
  <si>
    <t>07-08-2009</t>
  </si>
  <si>
    <t>Jl. Pasilian Anyar Rt.004/02 Kel. Pasilian Kec. Kronjo. Kab. Tangerang</t>
  </si>
  <si>
    <t>03-07-2008</t>
  </si>
  <si>
    <t>Serka Marinir Boflen Sirait</t>
  </si>
  <si>
    <t>14-06-1973</t>
  </si>
  <si>
    <t>22-02-1979</t>
  </si>
  <si>
    <t>197406012005011011</t>
  </si>
  <si>
    <t>0023/Sp-FK/2/2005</t>
  </si>
  <si>
    <t>22-03-2005</t>
  </si>
  <si>
    <t>026/PPDS/1996</t>
  </si>
  <si>
    <t>25-10-1996</t>
  </si>
  <si>
    <t>J06.6810/Sp.1.F.0125</t>
  </si>
  <si>
    <t>18-05-2002</t>
  </si>
  <si>
    <t>12 Mu 0454998</t>
  </si>
  <si>
    <t>Jl. Warung Sila Gg. Persahabatan III Rt.001/04 No.82 Kel.Cipedak Kec.Jagakarsa Jaksel</t>
  </si>
  <si>
    <t>Titik Binti Wiyogi, S.Sos</t>
  </si>
  <si>
    <t>07-07-1987</t>
  </si>
  <si>
    <t>Jl. Tulip II Blok H2 No.3 Rt.003/020 Perum Wisma Harapan II Cimanggis Depok</t>
  </si>
  <si>
    <t>05-02-1979</t>
  </si>
  <si>
    <t>24-10-1988</t>
  </si>
  <si>
    <t>10-10-1989</t>
  </si>
  <si>
    <t>19-04-1976</t>
  </si>
  <si>
    <t>N 085416</t>
  </si>
  <si>
    <t>25-08-1977</t>
  </si>
  <si>
    <t>K-346</t>
  </si>
  <si>
    <t>K20110120092</t>
  </si>
  <si>
    <t>02-09-1976</t>
  </si>
  <si>
    <t>Aminah</t>
  </si>
  <si>
    <t>24-06-1973</t>
  </si>
  <si>
    <t>Bandar Lampung</t>
  </si>
  <si>
    <t>20-06-1986</t>
  </si>
  <si>
    <t>Lampung</t>
  </si>
  <si>
    <t>30-10-1967</t>
  </si>
  <si>
    <t>12-04-1994</t>
  </si>
  <si>
    <t>01 OB oq 0185336</t>
  </si>
  <si>
    <t>K-561</t>
  </si>
  <si>
    <t>01 OC os 0151225</t>
  </si>
  <si>
    <t>Jl. Pulau Jawa I No. 331 RT. 002 RW. 013 Aren Jaya Bekasi Timur 17111</t>
  </si>
  <si>
    <t>N368882</t>
  </si>
  <si>
    <t>02-08-1964</t>
  </si>
  <si>
    <t>198202262010122001</t>
  </si>
  <si>
    <t>198707302010122003</t>
  </si>
  <si>
    <t>Asis Wandi</t>
  </si>
  <si>
    <t>016165</t>
  </si>
  <si>
    <t>AKPER Yayasan Moh. Husni Thamrin Jakarta</t>
  </si>
  <si>
    <t>024454</t>
  </si>
  <si>
    <t>00.022</t>
  </si>
  <si>
    <t>077696</t>
  </si>
  <si>
    <t>02042</t>
  </si>
  <si>
    <t>10-10-2005</t>
  </si>
  <si>
    <t>Indah Fajriyani, AMd.Rad</t>
  </si>
  <si>
    <t>29-12-2017</t>
  </si>
  <si>
    <t>26-05-2017</t>
  </si>
  <si>
    <t>08OA oa no. 248981</t>
  </si>
  <si>
    <t>SDN bojongsari 3 kutasari Purbalingga</t>
  </si>
  <si>
    <t>Rohimah Asmawati</t>
  </si>
  <si>
    <t>Rohmain</t>
  </si>
  <si>
    <t>020/FE-DKP/XII/2003</t>
  </si>
  <si>
    <t>NIM 06024/PK</t>
  </si>
  <si>
    <t>No. 186142</t>
  </si>
  <si>
    <t>Akper Fatmawati Jakarta</t>
  </si>
  <si>
    <t>No. 024467</t>
  </si>
  <si>
    <t>Poltekes jakarta I</t>
  </si>
  <si>
    <t>No. 079108</t>
  </si>
  <si>
    <t>03 OC ou 0038405</t>
  </si>
  <si>
    <t>STM Swasta diakui Wiworotomo Purwokerto</t>
  </si>
  <si>
    <t>01 OC ou 0126015</t>
  </si>
  <si>
    <t>02 OC ou 0116922</t>
  </si>
  <si>
    <t>M1756</t>
  </si>
  <si>
    <t>02 OC ou 0039530</t>
  </si>
  <si>
    <t xml:space="preserve">STM Negeri Sumedang </t>
  </si>
  <si>
    <t>01 OC ou 0054161</t>
  </si>
  <si>
    <t>STM Swasta YPMII Ciputat JakSel</t>
  </si>
  <si>
    <t>02 OC ou 0107056</t>
  </si>
  <si>
    <t>2228/87</t>
  </si>
  <si>
    <t>01 OC ou 0061127</t>
  </si>
  <si>
    <t>STM Swasta PGRI 2 Matraman JakTim</t>
  </si>
  <si>
    <t>01 OB or 0035646</t>
  </si>
  <si>
    <t>STM Swasta "Yadika" Kalideres JakBar</t>
  </si>
  <si>
    <t>01 Ob on 0074307</t>
  </si>
  <si>
    <t>PGAN Pondok pinang jakarta</t>
  </si>
  <si>
    <t>09 OC ok 0000704</t>
  </si>
  <si>
    <t>Sekolah Guru Olahraga Negeri Pekanbaru Rumbai</t>
  </si>
  <si>
    <t>01 OC oh 0704403</t>
  </si>
  <si>
    <t>01 OB ob 1839328</t>
  </si>
  <si>
    <t>31-08-2007</t>
  </si>
  <si>
    <t>0473/N36/UEU-08773/04/2011</t>
  </si>
  <si>
    <t>2008-36-067</t>
  </si>
  <si>
    <t>16-01-1979</t>
  </si>
  <si>
    <t>STIKES Bhakti Mandala Husada Slawi</t>
  </si>
  <si>
    <t>24-09-1985</t>
  </si>
  <si>
    <t>23-11-1972</t>
  </si>
  <si>
    <t>01-03-2013</t>
  </si>
  <si>
    <t>17-01-1987</t>
  </si>
  <si>
    <t>01-05-2013</t>
  </si>
  <si>
    <t>30-08-2010</t>
  </si>
  <si>
    <t>Asisten Apoteker Pelaksana</t>
  </si>
  <si>
    <t>MA Ar-Rahmaniyah Pondokterong cibinong</t>
  </si>
  <si>
    <t>Wi.LXXXVII 3003</t>
  </si>
  <si>
    <t>MA YPPD Depok Bogor</t>
  </si>
  <si>
    <t>E.IV/6/i/PGA/918/1991</t>
  </si>
  <si>
    <t>2008-36-068</t>
  </si>
  <si>
    <t>0478/N36/UEU-08778/04/2011</t>
  </si>
  <si>
    <t>2008-36-057</t>
  </si>
  <si>
    <t>0467/N36/UEU-08767/04/2011</t>
  </si>
  <si>
    <t>2008-36-062</t>
  </si>
  <si>
    <t>0472/N36/UEU-08772/04/2011</t>
  </si>
  <si>
    <t>2008-36-044</t>
  </si>
  <si>
    <t>0454/N36/UEU-08764/04/2011</t>
  </si>
  <si>
    <t>04-02-1958</t>
  </si>
  <si>
    <t>01-02-2010</t>
  </si>
  <si>
    <t>01-05-2010</t>
  </si>
  <si>
    <t>28-02-2003</t>
  </si>
  <si>
    <t>3d</t>
  </si>
  <si>
    <t>197307312006042002</t>
  </si>
  <si>
    <t>31-07-1973</t>
  </si>
  <si>
    <t>K2007062005</t>
  </si>
  <si>
    <t>198108282009122001</t>
  </si>
  <si>
    <t>198005152009122001</t>
  </si>
  <si>
    <t>Sukabanjar</t>
  </si>
  <si>
    <t xml:space="preserve">   </t>
  </si>
  <si>
    <t>19790417/STRA-UII/2004/11839</t>
  </si>
  <si>
    <t>19781110/STRA-UNPAD/2002/23002</t>
  </si>
  <si>
    <t>10-11-2016</t>
  </si>
  <si>
    <t>19810209/STRA-UNAIR/2005/22143</t>
  </si>
  <si>
    <t>09-02-2016</t>
  </si>
  <si>
    <t>19810219/STRA-UI/2007/26121</t>
  </si>
  <si>
    <t>30-01-2010</t>
  </si>
  <si>
    <t>0410720041</t>
  </si>
  <si>
    <t>706/UB/FK/Ns/2009</t>
  </si>
  <si>
    <t>15-11-1999</t>
  </si>
  <si>
    <t>AKPER Wijaya Kusuma Jakarta</t>
  </si>
  <si>
    <t>20-11-2000</t>
  </si>
  <si>
    <t>Universitas Respati Indonesia</t>
  </si>
  <si>
    <t>03-12-2001</t>
  </si>
  <si>
    <t>AKPER Depkes RI Jakarta</t>
  </si>
  <si>
    <t>AKPER Poltekkes Jakarta I</t>
  </si>
  <si>
    <t>2000-034</t>
  </si>
  <si>
    <t>033899</t>
  </si>
  <si>
    <t>NO STR</t>
  </si>
  <si>
    <t>Wj-LXXXVII.3232.4</t>
  </si>
  <si>
    <t>E.IV/i/MA.317/01381/94</t>
  </si>
  <si>
    <t>09-04-1987</t>
  </si>
  <si>
    <t>11-01-1993</t>
  </si>
  <si>
    <t>197203082008121001</t>
  </si>
  <si>
    <t>K2009112066</t>
  </si>
  <si>
    <t>511/UB/FK/Ns/2008</t>
  </si>
  <si>
    <t>0510722049</t>
  </si>
  <si>
    <t>06-02-2008</t>
  </si>
  <si>
    <t>0113/Prof-FIK/1/2006</t>
  </si>
  <si>
    <t>0606061013</t>
  </si>
  <si>
    <t>0095/S1-FIK/Ekst/2/2008</t>
  </si>
  <si>
    <t>0311/UMY/K/NERS/0331/2010</t>
  </si>
  <si>
    <t>Akademi Keperawatan PKU Muhammadiyah Surakarta</t>
  </si>
  <si>
    <t>11-02-2015</t>
  </si>
  <si>
    <t>04-09-2010</t>
  </si>
  <si>
    <t>06-08-2007</t>
  </si>
  <si>
    <t>19-10-1983</t>
  </si>
  <si>
    <t>28-02-1958</t>
  </si>
  <si>
    <t>01-09-1994</t>
  </si>
  <si>
    <t>09-05-1964</t>
  </si>
  <si>
    <t>08-01-1980</t>
  </si>
  <si>
    <t>25-06-1981</t>
  </si>
  <si>
    <t>Kode</t>
  </si>
  <si>
    <t>197608292009122001</t>
  </si>
  <si>
    <t>01 OC os 0139336</t>
  </si>
  <si>
    <t>02 Mk 0058762</t>
  </si>
  <si>
    <t>SMK YPPD Depok</t>
  </si>
  <si>
    <t>01 OC os 0059120</t>
  </si>
  <si>
    <t>SMEA Swasta Purnama Kebayoran Baru JakSel</t>
  </si>
  <si>
    <t>03 OB og 0207675</t>
  </si>
  <si>
    <t>198504162009122003</t>
  </si>
  <si>
    <t>198905092009122001</t>
  </si>
  <si>
    <t>198609092009122001</t>
  </si>
  <si>
    <t>198601202009122003</t>
  </si>
  <si>
    <t>198506142009121003</t>
  </si>
  <si>
    <t>198504222009122004</t>
  </si>
  <si>
    <t>198711102009122002</t>
  </si>
  <si>
    <t>197607102009121001</t>
  </si>
  <si>
    <t>198607212009122003</t>
  </si>
  <si>
    <t>198410292009122002</t>
  </si>
  <si>
    <t>198703152009121002</t>
  </si>
  <si>
    <t>198604032009122005</t>
  </si>
  <si>
    <t>26-07-2010</t>
  </si>
  <si>
    <t>2008-36-058</t>
  </si>
  <si>
    <t>0468/N36/UEU-08768/04/2011</t>
  </si>
  <si>
    <t>2008-36-050</t>
  </si>
  <si>
    <t>Jl Masjid Darul Falah RT 005 RW 003 Petukangan Utara Pesanggrahan Jakarta Selatan</t>
  </si>
  <si>
    <t>19-02-1994</t>
  </si>
  <si>
    <t>88/602/IV-Sp/0069</t>
  </si>
  <si>
    <t>tidak terbaca</t>
  </si>
  <si>
    <t>20-11-1993</t>
  </si>
  <si>
    <t>99.04.0.0063</t>
  </si>
  <si>
    <t>188.04.0.00876/07</t>
  </si>
  <si>
    <t>27-02-2007</t>
  </si>
  <si>
    <t>Universitas Hang Tuah Surabaya</t>
  </si>
  <si>
    <t>13263-039-04/091-271-87</t>
  </si>
  <si>
    <t xml:space="preserve">Universitas Hasanudin </t>
  </si>
  <si>
    <t>06-01-1966</t>
  </si>
  <si>
    <t>06-12-1989</t>
  </si>
  <si>
    <t>P171240070019</t>
  </si>
  <si>
    <t>K2012082014</t>
  </si>
  <si>
    <t>01-04-2014</t>
  </si>
  <si>
    <t>20-10-2005</t>
  </si>
  <si>
    <t>26-09-1969</t>
  </si>
  <si>
    <t>07-08-1985</t>
  </si>
  <si>
    <t>N 014782</t>
  </si>
  <si>
    <t>S1 BIOLOGI</t>
  </si>
  <si>
    <t>K2010062063</t>
  </si>
  <si>
    <t>197503242009121001</t>
  </si>
  <si>
    <t>197504032009121001</t>
  </si>
  <si>
    <t>67/TK/TAHUN 2011</t>
  </si>
  <si>
    <t>K-5</t>
  </si>
  <si>
    <t>K-592</t>
  </si>
  <si>
    <t>K-587</t>
  </si>
  <si>
    <t>K-67</t>
  </si>
  <si>
    <t>K-66</t>
  </si>
  <si>
    <t>01-04-1976</t>
  </si>
  <si>
    <t>K20110620222</t>
  </si>
  <si>
    <t>K20110610223</t>
  </si>
  <si>
    <t>K20110610224</t>
  </si>
  <si>
    <t>K20110620225</t>
  </si>
  <si>
    <t>Universitas Pancasila</t>
  </si>
  <si>
    <t>Kolaka</t>
  </si>
  <si>
    <t>0706168710</t>
  </si>
  <si>
    <t>0098/Sp-FK/2/2011</t>
  </si>
  <si>
    <t>29-06-1984</t>
  </si>
  <si>
    <t>197304092008121001</t>
  </si>
  <si>
    <t>197303232008122001</t>
  </si>
  <si>
    <t>Jl Pulo Melati V no 37 RT 003 RW 016 Grogol Utara Kebayoran Lama Jakarta Selatan</t>
  </si>
  <si>
    <t>14-11-2016</t>
  </si>
  <si>
    <t>Suhartono</t>
  </si>
  <si>
    <t>16217/III-2/2878/01</t>
  </si>
  <si>
    <t>No.1943/M.Kes./03</t>
  </si>
  <si>
    <t>26-07-2003</t>
  </si>
  <si>
    <t>90/717/XI-Sp/0023</t>
  </si>
  <si>
    <t>No.627</t>
  </si>
  <si>
    <t>amikbsi 0007519</t>
  </si>
  <si>
    <t>0283/D3-MI/P.II-00/2000</t>
  </si>
  <si>
    <t>Universitas Gunadarma</t>
  </si>
  <si>
    <t>amikbsi 0014720</t>
  </si>
  <si>
    <t>amikbsi 0013251</t>
  </si>
  <si>
    <t>037/K/unc/99</t>
  </si>
  <si>
    <t>0457/D3-12/P.II-97/1999</t>
  </si>
  <si>
    <t>2793150134</t>
  </si>
  <si>
    <t>D3/Ars/3239/96</t>
  </si>
  <si>
    <t>Kampung Bintaro RT 001 RW 001 Pesanggrahan Jakarta Selatan</t>
  </si>
  <si>
    <t>Jl H Saikin Pasar Jumat RT 014 RW 008 Pondok Pinang Kebayoran Lama Jakarta Selatan</t>
  </si>
  <si>
    <t>K-63</t>
  </si>
  <si>
    <t>Jl. H.Taiman Utara No. 25 A  RT 006/010 Kel.Gedong Kec Ps Rebo Jakarta Timur 13760</t>
  </si>
  <si>
    <t>20-03-1976</t>
  </si>
  <si>
    <t>K-275</t>
  </si>
  <si>
    <t>Bantaeng</t>
  </si>
  <si>
    <t>21-07-1963</t>
  </si>
  <si>
    <t>Jl H Gandun Karang Tengah RT 007 RW 008 Lebak Bulus Cilandak Jakarta Selatan</t>
  </si>
  <si>
    <t>09-06-1990</t>
  </si>
  <si>
    <t>28-11-1970</t>
  </si>
  <si>
    <t>Penyelia Ambulance IGD</t>
  </si>
  <si>
    <t>23-0018/UM/I/2007</t>
  </si>
  <si>
    <t>30-03-2007</t>
  </si>
  <si>
    <t>02-05-1967</t>
  </si>
  <si>
    <t>01-12-1987</t>
  </si>
  <si>
    <t>07-11-1987</t>
  </si>
  <si>
    <t>11-11-1980</t>
  </si>
  <si>
    <t>2008-36-046</t>
  </si>
  <si>
    <t>0456/N36/UEU-08756/04/2011</t>
  </si>
  <si>
    <t>K-311</t>
  </si>
  <si>
    <t>18-10-1985</t>
  </si>
  <si>
    <t>2004</t>
  </si>
  <si>
    <t>II/C</t>
  </si>
  <si>
    <t>2C</t>
  </si>
  <si>
    <t>01-05-2006</t>
  </si>
  <si>
    <t>014/PPDS/1995</t>
  </si>
  <si>
    <t>19-01-1995</t>
  </si>
  <si>
    <t>J06.50040/C.4386</t>
  </si>
  <si>
    <t>07-04-2004</t>
  </si>
  <si>
    <t>K20111110271</t>
  </si>
  <si>
    <t>Jambu Desa</t>
  </si>
  <si>
    <t xml:space="preserve">Pekarya </t>
  </si>
  <si>
    <t>06-10-1969</t>
  </si>
  <si>
    <t>K-290</t>
  </si>
  <si>
    <t>198704202008122002</t>
  </si>
  <si>
    <t>26-12-1971</t>
  </si>
  <si>
    <t>10-10-1968</t>
  </si>
  <si>
    <t>SMU</t>
  </si>
  <si>
    <t>Sukardiyono</t>
  </si>
  <si>
    <t>18-09-1979</t>
  </si>
  <si>
    <t>198209172008122001</t>
  </si>
  <si>
    <t>03-03-1995</t>
  </si>
  <si>
    <t>Jl Lestari Gg Rahayu II RT 011 RW 003 Kalisari Pasar Rebo Jakarta Timur</t>
  </si>
  <si>
    <t>Jl Lebak Bulus V no 23 RT 002 RW 004 Cilandak Barat Cilandak Jakarta Selatan</t>
  </si>
  <si>
    <t>Perawat Pelaksana Lanjutan</t>
  </si>
  <si>
    <t>N064446</t>
  </si>
  <si>
    <t>Jl Masjid Al Jadid I no 36 RT 010 RW 009 Baru Pasar Rebo Jakarta Timur</t>
  </si>
  <si>
    <t>30-05-1975</t>
  </si>
  <si>
    <t>01-03-1996</t>
  </si>
  <si>
    <t>01-03-2004</t>
  </si>
  <si>
    <t>01-04-2013</t>
  </si>
  <si>
    <t>01-02-2013</t>
  </si>
  <si>
    <t>10-03-1972</t>
  </si>
  <si>
    <t>197506222008121003</t>
  </si>
  <si>
    <t>18-10-1993</t>
  </si>
  <si>
    <t>K-98</t>
  </si>
  <si>
    <t>K-582</t>
  </si>
  <si>
    <t>03-07-2000</t>
  </si>
  <si>
    <t>198511212010122002</t>
  </si>
  <si>
    <t>13-09-1977</t>
  </si>
  <si>
    <t>12-11-1999</t>
  </si>
  <si>
    <t>02-10-1965</t>
  </si>
  <si>
    <t>01-08-1994</t>
  </si>
  <si>
    <t>Sri Yulia Nengsih, SE</t>
  </si>
  <si>
    <t>10-11-2011</t>
  </si>
  <si>
    <t>15-11-2013</t>
  </si>
  <si>
    <t>01-12-2016</t>
  </si>
  <si>
    <t>03-07-1989</t>
  </si>
  <si>
    <t>01-03-2008</t>
  </si>
  <si>
    <t>07-06-1986</t>
  </si>
  <si>
    <t>18-02-1986</t>
  </si>
  <si>
    <t>12-03-1986</t>
  </si>
  <si>
    <t xml:space="preserve">Jakarta </t>
  </si>
  <si>
    <t>19-08-1980</t>
  </si>
  <si>
    <t>01-10-1989</t>
  </si>
  <si>
    <t>22-05-2000</t>
  </si>
  <si>
    <t>K2005042004</t>
  </si>
  <si>
    <t>K2005031002</t>
  </si>
  <si>
    <t>09-04-1971</t>
  </si>
  <si>
    <t>09-03-1982</t>
  </si>
  <si>
    <t>06-03-1984</t>
  </si>
  <si>
    <t>23-04-1977</t>
  </si>
  <si>
    <t>24-06-1983</t>
  </si>
  <si>
    <t>18-08-1978</t>
  </si>
  <si>
    <t>23-01-1959</t>
  </si>
  <si>
    <t>01-11-1985</t>
  </si>
  <si>
    <t>06-04-1980</t>
  </si>
  <si>
    <t>07-01-1965</t>
  </si>
  <si>
    <t>02-05-1962</t>
  </si>
  <si>
    <t>N 085452</t>
  </si>
  <si>
    <t>20-10-1980</t>
  </si>
  <si>
    <t>02-01-2004</t>
  </si>
  <si>
    <t>01-01-2009</t>
  </si>
  <si>
    <t>N 085429</t>
  </si>
  <si>
    <t>011040 LL</t>
  </si>
  <si>
    <t>011047 LL</t>
  </si>
  <si>
    <t>011044 LL</t>
  </si>
  <si>
    <t>11-12-1976</t>
  </si>
  <si>
    <t>18-09-1970</t>
  </si>
  <si>
    <t>18-06-1964</t>
  </si>
  <si>
    <t>Balige</t>
  </si>
  <si>
    <t>29-05-1975</t>
  </si>
  <si>
    <t>197209092008122003</t>
  </si>
  <si>
    <t>196607052009121001</t>
  </si>
  <si>
    <t>197307052009122002</t>
  </si>
  <si>
    <t>197503092009121001</t>
  </si>
  <si>
    <t>09-02-1981</t>
  </si>
  <si>
    <t>23-05-1985</t>
  </si>
  <si>
    <t>13-07-1966</t>
  </si>
  <si>
    <t>20-07-1967</t>
  </si>
  <si>
    <t>N 085454</t>
  </si>
  <si>
    <t>26-03-1979</t>
  </si>
  <si>
    <t>04-01-1999</t>
  </si>
  <si>
    <t>25-04-1966</t>
  </si>
  <si>
    <t>17-08-1969</t>
  </si>
  <si>
    <t>10-07-1974</t>
  </si>
  <si>
    <t>Henderina A Pattinasarany, S.Pd</t>
  </si>
  <si>
    <t>Hendi Lesmana</t>
  </si>
  <si>
    <t>Hendri Ediono, S.Mn</t>
  </si>
  <si>
    <t>198512102010121001</t>
  </si>
  <si>
    <t>198410102010121001</t>
  </si>
  <si>
    <t>198207042010122001</t>
  </si>
  <si>
    <t>198609142010122004</t>
  </si>
  <si>
    <t>198601072010122005</t>
  </si>
  <si>
    <t>198407182010122001</t>
  </si>
  <si>
    <t>Jl Pinang V Buntu no 69 B RT 009 RW 009 Pondok Labu Cilandak Jakarta Selatan</t>
  </si>
  <si>
    <t>Teti Kusmiati, Apt</t>
  </si>
  <si>
    <t>Jl Pupan no 52 RT 010 RW 008 Pondok Pinang Kebayoran Lama Jakarta Selatan</t>
  </si>
  <si>
    <t>K20110120021</t>
  </si>
  <si>
    <t>Kendal</t>
  </si>
  <si>
    <t>02-01-1986</t>
  </si>
  <si>
    <t>P 211002</t>
  </si>
  <si>
    <t>P 211032</t>
  </si>
  <si>
    <t>P 211017</t>
  </si>
  <si>
    <t>P 211043</t>
  </si>
  <si>
    <t>01.029</t>
  </si>
  <si>
    <t>AKPER Yayasan Dharma Bhakti Jakarta</t>
  </si>
  <si>
    <t>10-09-2008</t>
  </si>
  <si>
    <t>005689</t>
  </si>
  <si>
    <t>11-10-1991</t>
  </si>
  <si>
    <t>K-327</t>
  </si>
  <si>
    <t>K-4</t>
  </si>
  <si>
    <t>K-467</t>
  </si>
  <si>
    <t>K-342</t>
  </si>
  <si>
    <t>K-486</t>
  </si>
  <si>
    <t>K-306</t>
  </si>
  <si>
    <t>K-161</t>
  </si>
  <si>
    <t>K-326</t>
  </si>
  <si>
    <t>K-60</t>
  </si>
  <si>
    <t>Heri</t>
  </si>
  <si>
    <t>11-11-1968</t>
  </si>
  <si>
    <t>10-10-2000</t>
  </si>
  <si>
    <t>K2010022037</t>
  </si>
  <si>
    <t>K2006082102</t>
  </si>
  <si>
    <t>K2006081087</t>
  </si>
  <si>
    <t>Sopir</t>
  </si>
  <si>
    <t>TU SMF</t>
  </si>
  <si>
    <t>Satpam</t>
  </si>
  <si>
    <t xml:space="preserve">JABATAN  </t>
  </si>
  <si>
    <t>( INTERN  &amp; STRUKTURAL )</t>
  </si>
  <si>
    <t>K-308</t>
  </si>
  <si>
    <t>Duri</t>
  </si>
  <si>
    <t>24-11-1982</t>
  </si>
  <si>
    <t>015023</t>
  </si>
  <si>
    <t>20-01-1995</t>
  </si>
  <si>
    <t>Usman</t>
  </si>
  <si>
    <t>Warjo</t>
  </si>
  <si>
    <t>no. 024457</t>
  </si>
  <si>
    <t>Poltekkes Jakarta I</t>
  </si>
  <si>
    <t>01-05-1999</t>
  </si>
  <si>
    <t>K2009122077</t>
  </si>
  <si>
    <t>12-11-1976</t>
  </si>
  <si>
    <t>Benar Lulusan AKPER Cianjur</t>
  </si>
  <si>
    <t>25-08-1972</t>
  </si>
  <si>
    <t>16-11-1970</t>
  </si>
  <si>
    <t>Pasar Balai</t>
  </si>
  <si>
    <t>III/D</t>
  </si>
  <si>
    <t>3D</t>
  </si>
  <si>
    <t>01-04-2008</t>
  </si>
  <si>
    <t>PEKARYA RUMAH TANGGA</t>
  </si>
  <si>
    <t>SMK Negeri 47 Jakarta</t>
  </si>
  <si>
    <t>05.028</t>
  </si>
  <si>
    <t>21-11-1969</t>
  </si>
  <si>
    <t>197811132009121001</t>
  </si>
  <si>
    <t>Dokter Spesialis Anak</t>
  </si>
  <si>
    <t>0112/S2-FKM/2/2005</t>
  </si>
  <si>
    <t>26-02-1976</t>
  </si>
  <si>
    <t>01-06-1983</t>
  </si>
  <si>
    <t>K20110110022</t>
  </si>
  <si>
    <t>12-03-1985</t>
  </si>
  <si>
    <t>Kedung Halang Gg. Anom RT.05 RW.08 Kel. Kedung Halang Kec. Bogor Utara Kota Bogor</t>
  </si>
  <si>
    <t>552,1910</t>
  </si>
  <si>
    <t>197603202009122003</t>
  </si>
  <si>
    <t>197909122009122001</t>
  </si>
  <si>
    <t>197801032009121001</t>
  </si>
  <si>
    <t>197411022008121002</t>
  </si>
  <si>
    <t>197510292008122001</t>
  </si>
  <si>
    <t>197107182008122001</t>
  </si>
  <si>
    <t>197701212008122001</t>
  </si>
  <si>
    <t>081328822134</t>
  </si>
  <si>
    <t>Simanabun</t>
  </si>
  <si>
    <t>24-03-1974</t>
  </si>
  <si>
    <t>10-12-1968</t>
  </si>
  <si>
    <t>01-04-1989</t>
  </si>
  <si>
    <t>0020/Sp-FK/2/2010</t>
  </si>
  <si>
    <t>K20110910250</t>
  </si>
  <si>
    <t>Pembantu Kasir Sub Bagian Mobilisasi Dana</t>
  </si>
  <si>
    <t>01-06-1972</t>
  </si>
  <si>
    <t>Cecep Iswanto</t>
  </si>
  <si>
    <t>Cecep Suryana</t>
  </si>
  <si>
    <t>26-01-1989</t>
  </si>
  <si>
    <t>25-05-1990</t>
  </si>
  <si>
    <t>15-07-1987</t>
  </si>
  <si>
    <t>12-08-1989</t>
  </si>
  <si>
    <t>197806251998032001</t>
  </si>
  <si>
    <t>K2006082088</t>
  </si>
  <si>
    <t>Amir Yuwono</t>
  </si>
  <si>
    <t>13-11-1980</t>
  </si>
  <si>
    <t>29-08-1976</t>
  </si>
  <si>
    <t>Malang</t>
  </si>
  <si>
    <t>K-483</t>
  </si>
  <si>
    <t>10-09-1985</t>
  </si>
  <si>
    <t>Komite Keperawatan</t>
  </si>
  <si>
    <t>13-01-1973</t>
  </si>
  <si>
    <t>09-03-1971</t>
  </si>
  <si>
    <t>01-02-1989</t>
  </si>
  <si>
    <t>Batusangkar</t>
  </si>
  <si>
    <t>09-07-1987</t>
  </si>
  <si>
    <t>Verifikator data entry obat pasien pada Depo Teratai</t>
  </si>
  <si>
    <t>30-09-1981</t>
  </si>
  <si>
    <t>ID</t>
  </si>
  <si>
    <t>Sigotom</t>
  </si>
  <si>
    <t>KARSU</t>
  </si>
  <si>
    <t>KARIS</t>
  </si>
  <si>
    <t>31-12-1976</t>
  </si>
  <si>
    <t>01-12-1995</t>
  </si>
  <si>
    <t>04-05-1974</t>
  </si>
  <si>
    <t>K2007102057</t>
  </si>
  <si>
    <t>12-02-1965</t>
  </si>
  <si>
    <t>29-11-1991</t>
  </si>
  <si>
    <t>023517 L</t>
  </si>
  <si>
    <t>Pramono, S.ST</t>
  </si>
  <si>
    <t>No.000388</t>
  </si>
  <si>
    <t>Poltekkes Kemenkes Jakarta II</t>
  </si>
  <si>
    <t>13-12-2007</t>
  </si>
  <si>
    <t>Universitas Hasanuddin</t>
  </si>
  <si>
    <t>21-05-1960</t>
  </si>
  <si>
    <t>05-04-1977</t>
  </si>
  <si>
    <t>081326127829</t>
  </si>
  <si>
    <t>11-03-1980</t>
  </si>
  <si>
    <t>27-08-1966</t>
  </si>
  <si>
    <t>02-04-1972</t>
  </si>
  <si>
    <t>01-07-2012</t>
  </si>
  <si>
    <t>23-12-1979</t>
  </si>
  <si>
    <t>30-03-2009</t>
  </si>
  <si>
    <t>07-09-1985</t>
  </si>
  <si>
    <t>Jl. Merak No.52 RT.04 RW.014 Lembah Hijau Mekarsari Cimanggis Depok</t>
  </si>
  <si>
    <t>10-05-1971</t>
  </si>
  <si>
    <t>27-01-1992</t>
  </si>
  <si>
    <t>08119933309</t>
  </si>
  <si>
    <t>08161173290</t>
  </si>
  <si>
    <t>0818150440</t>
  </si>
  <si>
    <t>08129642763</t>
  </si>
  <si>
    <t>J06.8362/Sp.1.C.1380</t>
  </si>
  <si>
    <t>08056</t>
  </si>
  <si>
    <t>012202</t>
  </si>
  <si>
    <t>01-11-2001</t>
  </si>
  <si>
    <t>Akper RS. Sumber Waras Jakarta</t>
  </si>
  <si>
    <t>26-09-1981</t>
  </si>
  <si>
    <t>Sukoharjo</t>
  </si>
  <si>
    <t>29-12-1978</t>
  </si>
  <si>
    <t>01-07-2001</t>
  </si>
  <si>
    <t>01-11-1983</t>
  </si>
  <si>
    <t>14-01-1998</t>
  </si>
  <si>
    <t>01-03-1995</t>
  </si>
  <si>
    <t>Ciasem</t>
  </si>
  <si>
    <t>25-01-1974</t>
  </si>
  <si>
    <t>Rudi Setiawan</t>
  </si>
  <si>
    <t>011063 LL</t>
  </si>
  <si>
    <t>023516 L</t>
  </si>
  <si>
    <t>023524 L</t>
  </si>
  <si>
    <t>011053 LL</t>
  </si>
  <si>
    <t>SPK Fatmawati Jakarta</t>
  </si>
  <si>
    <t>SPK Fatmawati DepKes RI Jakarta</t>
  </si>
  <si>
    <t>19-05-1975</t>
  </si>
  <si>
    <t>Suyahmi</t>
  </si>
  <si>
    <t>20-09-1971</t>
  </si>
  <si>
    <t>P085206</t>
  </si>
  <si>
    <t>11-12-1969</t>
  </si>
  <si>
    <t>01-04-2009</t>
  </si>
  <si>
    <t>SMU Swasta Satya Praja Wedi Klaten</t>
  </si>
  <si>
    <t>NERS</t>
  </si>
  <si>
    <t>196604141998031005</t>
  </si>
  <si>
    <t>11-03-1971</t>
  </si>
  <si>
    <t>01-10-1972</t>
  </si>
  <si>
    <t>016509</t>
  </si>
  <si>
    <t>00098</t>
  </si>
  <si>
    <t>068826</t>
  </si>
  <si>
    <t>25-09-2003</t>
  </si>
  <si>
    <t>024453</t>
  </si>
  <si>
    <t>93.1620</t>
  </si>
  <si>
    <t>022250</t>
  </si>
  <si>
    <t>22-08-1996</t>
  </si>
  <si>
    <t>06007/PK</t>
  </si>
  <si>
    <t>029530</t>
  </si>
  <si>
    <t>0016/S1-FIK/Reg/2/2009</t>
  </si>
  <si>
    <t>A3.0700072</t>
  </si>
  <si>
    <t>SMG/C/11.00185/IX/2008</t>
  </si>
  <si>
    <t>05/187504/KU/11509</t>
  </si>
  <si>
    <t>1076/A</t>
  </si>
  <si>
    <t>Akademi Akuntansi Veteran Jakarta</t>
  </si>
  <si>
    <t>30-03-1974</t>
  </si>
  <si>
    <t>12-02-2005</t>
  </si>
  <si>
    <t>Kompleks Angkasa Pura Blok K no 43 RT 013 RW 006 Kebon Kosong Kemayoran Jakarta Pusat</t>
  </si>
  <si>
    <t>01-12-1985</t>
  </si>
  <si>
    <t>10-11-1995</t>
  </si>
  <si>
    <t>11-02-1962</t>
  </si>
  <si>
    <t>K2010042045</t>
  </si>
  <si>
    <t>K2010042047</t>
  </si>
  <si>
    <t>198804042012122002</t>
  </si>
  <si>
    <t>Komplek POLRI Pejaten RT 016/01 Kel. Pejaten Barat  Pasar Minggu Jakarta Selatan</t>
  </si>
  <si>
    <t>Staf Administrasi</t>
  </si>
  <si>
    <t>16-09-1974</t>
  </si>
  <si>
    <t>27-05-1983</t>
  </si>
  <si>
    <t>10-07-1970</t>
  </si>
  <si>
    <t>10-11-1997</t>
  </si>
  <si>
    <t>15-02-1973</t>
  </si>
  <si>
    <t>01-10-1991</t>
  </si>
  <si>
    <t>14-05-1966</t>
  </si>
  <si>
    <t>K20110120029</t>
  </si>
  <si>
    <t>Cikedung</t>
  </si>
  <si>
    <t>26-02-1982</t>
  </si>
  <si>
    <t>30-01-1985</t>
  </si>
  <si>
    <t>P.74-UMJ-00101</t>
  </si>
  <si>
    <t>20-08-2007</t>
  </si>
  <si>
    <t>K2006062076</t>
  </si>
  <si>
    <t>K2006062077</t>
  </si>
  <si>
    <t>K2006062083</t>
  </si>
  <si>
    <t>07-10-1976</t>
  </si>
  <si>
    <t>S1 Administrasi Niaga</t>
  </si>
  <si>
    <t>197309092006041002</t>
  </si>
  <si>
    <t>09-09-1973</t>
  </si>
  <si>
    <t>11-03-1986</t>
  </si>
  <si>
    <t>19-08-1988</t>
  </si>
  <si>
    <t>15-05-1966</t>
  </si>
  <si>
    <t>02-01-2013</t>
  </si>
  <si>
    <t>K2010062066</t>
  </si>
  <si>
    <t>K2010062067</t>
  </si>
  <si>
    <t>K2010062071</t>
  </si>
  <si>
    <t>K2010061064</t>
  </si>
  <si>
    <t>K2010061069</t>
  </si>
  <si>
    <t>K2010061070</t>
  </si>
  <si>
    <t>ikut istri</t>
  </si>
  <si>
    <t>Pengolah Data</t>
  </si>
  <si>
    <t>Administrator Kesehatan</t>
  </si>
  <si>
    <t>Pengadministrasi Umum</t>
  </si>
  <si>
    <t>Jupariyanta</t>
  </si>
  <si>
    <t>Juriah</t>
  </si>
  <si>
    <t>Jusriani</t>
  </si>
  <si>
    <t>22-05-1987</t>
  </si>
  <si>
    <t>198703152008121001</t>
  </si>
  <si>
    <t>198302262008122001</t>
  </si>
  <si>
    <t>046/II/FNGK-UDA/97</t>
  </si>
  <si>
    <t>31-07-2008</t>
  </si>
  <si>
    <t>02-11-2009</t>
  </si>
  <si>
    <t>Akademi Keperawatan Kabupaten Cianjur</t>
  </si>
  <si>
    <t>31-08-2010</t>
  </si>
  <si>
    <t>02 OB oe 0179866</t>
  </si>
  <si>
    <t>SMU Swasta KaryaBudi utama Ciputat Tangerang</t>
  </si>
  <si>
    <t>01 OB of P 403 001469</t>
  </si>
  <si>
    <t>01 Mu 0019524</t>
  </si>
  <si>
    <t>Ns. Yulia Nurjanah, S. Kep</t>
  </si>
  <si>
    <t>Lohbener</t>
  </si>
  <si>
    <t>22-07-1985</t>
  </si>
  <si>
    <t>Jl. Hj. Baping Gg. Pertiwi Rt.007/06 No.34 Kel. Susukan Kec. Ciracas Jakarta Timur</t>
  </si>
  <si>
    <t>014960</t>
  </si>
  <si>
    <t>03-10-2001</t>
  </si>
  <si>
    <t>Akper Muhammadiyah Gombong</t>
  </si>
  <si>
    <t>P 27820106068</t>
  </si>
  <si>
    <t>Poltekkes Depkes Surabaya</t>
  </si>
  <si>
    <t>02-03-1998</t>
  </si>
  <si>
    <t>05-05-1968</t>
  </si>
  <si>
    <t>No 0011/Sp-FKG/I/2005</t>
  </si>
  <si>
    <t>No. 0045175</t>
  </si>
  <si>
    <t>Jl Pulo Gebang RT 012 RW 006 Pulo Gebang Cakung Jakarta Timur</t>
  </si>
  <si>
    <t>Jl Pondok Labu I no 25 RT 009 RW 007 Pondok Labu Cilandak Jakarta Selatan</t>
  </si>
  <si>
    <t>Pengelola BMN</t>
  </si>
  <si>
    <t>Perencana</t>
  </si>
  <si>
    <t>05-07-1974</t>
  </si>
  <si>
    <t>01-07-2008</t>
  </si>
  <si>
    <t>26-07-1974</t>
  </si>
  <si>
    <t>25-12-1976</t>
  </si>
  <si>
    <t>Salamah Suhaeti</t>
  </si>
  <si>
    <t>K20110120116</t>
  </si>
  <si>
    <t>Jl. Kampung Baru No.48 RT.005 RW.005 Pondok Pinang Kebayoran Lama Jakarta Selatan</t>
  </si>
  <si>
    <t>K20110410160</t>
  </si>
  <si>
    <t>K20110410169</t>
  </si>
  <si>
    <t>K20110410172</t>
  </si>
  <si>
    <t>K20110410184</t>
  </si>
  <si>
    <t>K20110410197</t>
  </si>
  <si>
    <t>197704242009122001</t>
  </si>
  <si>
    <t>09-08-1969</t>
  </si>
  <si>
    <t>01-11-1984</t>
  </si>
  <si>
    <t>Jl. H. Irin No.7 Rt.005/08 Kel. Lebak Bulus Kec. Cilandak</t>
  </si>
  <si>
    <t>04-04-1968</t>
  </si>
  <si>
    <t xml:space="preserve">Rajadesa </t>
  </si>
  <si>
    <t>14-08-1986</t>
  </si>
  <si>
    <t>04-05-1988</t>
  </si>
  <si>
    <t>079138</t>
  </si>
  <si>
    <t>29-10-1996</t>
  </si>
  <si>
    <t>018940</t>
  </si>
  <si>
    <t>04.034</t>
  </si>
  <si>
    <t>20-03-1986</t>
  </si>
  <si>
    <t>15-05-1974</t>
  </si>
  <si>
    <t>22-02-1975</t>
  </si>
  <si>
    <t>Mulya Fauzi</t>
  </si>
  <si>
    <t>Mulyani</t>
  </si>
  <si>
    <t>Munasir</t>
  </si>
  <si>
    <t>081389742787</t>
  </si>
  <si>
    <t>01-10-1993</t>
  </si>
  <si>
    <t>17-08-1973</t>
  </si>
  <si>
    <t>01-10-1966</t>
  </si>
  <si>
    <t>25-07-2006</t>
  </si>
  <si>
    <t>K20111020255</t>
  </si>
  <si>
    <t>Jl Wijaya Kusuma II no 6 RT 006 RW 004 Pondok Labu Cilandak Jakarta Selatan</t>
  </si>
  <si>
    <t>Jl Madrasah II Blok D no 5 RT 007 RW 003 Cilandak Timur Pasar Minggu Jakarta Selatan</t>
  </si>
  <si>
    <t>721,4140</t>
  </si>
  <si>
    <t>06-04-1968</t>
  </si>
  <si>
    <t>10-10-1981</t>
  </si>
  <si>
    <t>K2012092019</t>
  </si>
  <si>
    <t>K2006061005</t>
  </si>
  <si>
    <t>K-580</t>
  </si>
  <si>
    <t>K-576</t>
  </si>
  <si>
    <t>Norman</t>
  </si>
  <si>
    <t>Novia Jayanti</t>
  </si>
  <si>
    <t>Novianti Mawarni, S.Si. Apt</t>
  </si>
  <si>
    <t>K20111020258</t>
  </si>
  <si>
    <t>K20111020259</t>
  </si>
  <si>
    <t>K20111020261</t>
  </si>
  <si>
    <t>K20111020263</t>
  </si>
  <si>
    <t>K20111020264</t>
  </si>
  <si>
    <t>197610072010122002</t>
  </si>
  <si>
    <t>No.18598/C2002</t>
  </si>
  <si>
    <t>06-04-1988</t>
  </si>
  <si>
    <t>0047/Sp-FK/2/2005</t>
  </si>
  <si>
    <t>18-07-2005</t>
  </si>
  <si>
    <t>057/PPDS/2002</t>
  </si>
  <si>
    <t>26-07-2002</t>
  </si>
  <si>
    <t>077/PPDS/2003</t>
  </si>
  <si>
    <t>03-07-2003</t>
  </si>
  <si>
    <t>06-03-1960</t>
  </si>
  <si>
    <t>30-06-1986</t>
  </si>
  <si>
    <t>07-09-1984</t>
  </si>
  <si>
    <t>20-06-1983</t>
  </si>
  <si>
    <t>1388/MENKES/SK/VII/2011</t>
  </si>
  <si>
    <t>08124259878</t>
  </si>
  <si>
    <t>081342501610</t>
  </si>
  <si>
    <t>08127386128</t>
  </si>
  <si>
    <t>081381110138</t>
  </si>
  <si>
    <t>25-05-1989</t>
  </si>
  <si>
    <t>01-10-1983</t>
  </si>
  <si>
    <t>17-08-1983</t>
  </si>
  <si>
    <t>K2009062021</t>
  </si>
  <si>
    <t>K2009061032</t>
  </si>
  <si>
    <t>03-12-1975</t>
  </si>
  <si>
    <t>05-05-1972</t>
  </si>
  <si>
    <t>25-09-1979</t>
  </si>
  <si>
    <t>198712032010122002</t>
  </si>
  <si>
    <t>198302132010121001</t>
  </si>
  <si>
    <t>197609022010122001</t>
  </si>
  <si>
    <t>Getha Nuansahikmah, SH</t>
  </si>
  <si>
    <t>26-12-1985</t>
  </si>
  <si>
    <t>NSB0042D110</t>
  </si>
  <si>
    <t>29-03-2010</t>
  </si>
  <si>
    <t>Universitas Nasional</t>
  </si>
  <si>
    <t>05-02-1973</t>
  </si>
  <si>
    <t>SKKA</t>
  </si>
  <si>
    <t>04-08-1968</t>
  </si>
  <si>
    <t>06-02-1986</t>
  </si>
  <si>
    <t>0818489625</t>
  </si>
  <si>
    <t>08161827856</t>
  </si>
  <si>
    <t>08129096720</t>
  </si>
  <si>
    <t>081363020727</t>
  </si>
  <si>
    <t>081362301268</t>
  </si>
  <si>
    <t>08161907135</t>
  </si>
  <si>
    <t>08121059833</t>
  </si>
  <si>
    <t>08567292985</t>
  </si>
  <si>
    <t>08161924095</t>
  </si>
  <si>
    <t>01-11-2012</t>
  </si>
  <si>
    <t>K20110120111</t>
  </si>
  <si>
    <t>K20110110110</t>
  </si>
  <si>
    <t>10-12-1984</t>
  </si>
  <si>
    <t>Dwimanto</t>
  </si>
  <si>
    <t>Bidan Penyelia</t>
  </si>
  <si>
    <t>08-10-1990</t>
  </si>
  <si>
    <t>11-05-1984</t>
  </si>
  <si>
    <t>K-261</t>
  </si>
  <si>
    <t>K-334</t>
  </si>
  <si>
    <t>10-03-1970</t>
  </si>
  <si>
    <t>K-573</t>
  </si>
  <si>
    <t>Arie Prihartini, SKM</t>
  </si>
  <si>
    <t>N 085432</t>
  </si>
  <si>
    <t>01-06-2000</t>
  </si>
  <si>
    <t>22-09-2010</t>
  </si>
  <si>
    <t>G. 145160</t>
  </si>
  <si>
    <t>G 003260</t>
  </si>
  <si>
    <t>05-08-1985</t>
  </si>
  <si>
    <t>24-03-1966</t>
  </si>
  <si>
    <t>22-01-1973</t>
  </si>
  <si>
    <t>19-12-1982</t>
  </si>
  <si>
    <t>10-03-2012</t>
  </si>
  <si>
    <t xml:space="preserve">Benar Lulusan Ners STIKIM </t>
  </si>
  <si>
    <t>P085133</t>
  </si>
  <si>
    <t>P085168</t>
  </si>
  <si>
    <t>P085171</t>
  </si>
  <si>
    <t>M. 063211</t>
  </si>
  <si>
    <t>12-10-1982</t>
  </si>
  <si>
    <t>Jl. Jatipadang Gang Menara Rt.04/04 Pasar Minggu Jakarta Selatan</t>
  </si>
  <si>
    <t>Pematang Siantar</t>
  </si>
  <si>
    <t>20-11-1967</t>
  </si>
  <si>
    <t>Waled</t>
  </si>
  <si>
    <t>11-08-1985</t>
  </si>
  <si>
    <t>No.1377</t>
  </si>
  <si>
    <t>26-07-2004</t>
  </si>
  <si>
    <t>Universitas Gajah Mada</t>
  </si>
  <si>
    <t>13-08-1975</t>
  </si>
  <si>
    <t>D. 397030</t>
  </si>
  <si>
    <t>2c</t>
  </si>
  <si>
    <t>2a</t>
  </si>
  <si>
    <t>21-12-1977</t>
  </si>
  <si>
    <t>12-11-1991</t>
  </si>
  <si>
    <t>19-02-1976</t>
  </si>
  <si>
    <t>07-11-1974</t>
  </si>
  <si>
    <t>01-06-2001</t>
  </si>
  <si>
    <t>18-06-1973</t>
  </si>
  <si>
    <t>15-01-1966</t>
  </si>
  <si>
    <t>Kp. Sukasari RT.002 RW.002 Ds. Kresek Kec. Kresek Tangerang</t>
  </si>
  <si>
    <t>DN-30 Ma 0483381</t>
  </si>
  <si>
    <t>14-08-1967</t>
  </si>
  <si>
    <t>Amaludin</t>
  </si>
  <si>
    <t>Amat Wijaya</t>
  </si>
  <si>
    <t>Ambar Kusmiani</t>
  </si>
  <si>
    <t>29-09-2004</t>
  </si>
  <si>
    <t>Sumedang</t>
  </si>
  <si>
    <t>01-03-1991</t>
  </si>
  <si>
    <t>01-05-1991</t>
  </si>
  <si>
    <t>P 211026</t>
  </si>
  <si>
    <t>P 211006</t>
  </si>
  <si>
    <t>P 211024</t>
  </si>
  <si>
    <t>P 211013</t>
  </si>
  <si>
    <t>P 211049</t>
  </si>
  <si>
    <t>P 211010</t>
  </si>
  <si>
    <t>Semarang</t>
  </si>
  <si>
    <t>30-08-1959</t>
  </si>
  <si>
    <t>JABATAN</t>
  </si>
  <si>
    <t>15-08-1976</t>
  </si>
  <si>
    <t>16-09-1964</t>
  </si>
  <si>
    <t>Kertayasa</t>
  </si>
  <si>
    <t>PENDIDIKAN</t>
  </si>
  <si>
    <t>PEND</t>
  </si>
  <si>
    <t>TNG</t>
  </si>
  <si>
    <t>SATUAN KERJA</t>
  </si>
  <si>
    <t>TMT Tempat Baru</t>
  </si>
  <si>
    <t>Panulisan</t>
  </si>
  <si>
    <t>21-12-1969</t>
  </si>
  <si>
    <t>K-562</t>
  </si>
  <si>
    <t>19-02-1981</t>
  </si>
  <si>
    <t>K-563</t>
  </si>
  <si>
    <t>19-03-1977</t>
  </si>
  <si>
    <t>P085112</t>
  </si>
  <si>
    <t>P085107</t>
  </si>
  <si>
    <t>Adipuro</t>
  </si>
  <si>
    <t>K20110410157</t>
  </si>
  <si>
    <t>K20110120078</t>
  </si>
  <si>
    <t>30-09-1989</t>
  </si>
  <si>
    <t>Perum Griya Alam Sentosa Blok H 12 No. 4 RT. 10 RW. 09 Cilengsi Bogor</t>
  </si>
  <si>
    <t>02-05-1977</t>
  </si>
  <si>
    <t>12-03-1966</t>
  </si>
  <si>
    <t>12-04-1980</t>
  </si>
  <si>
    <t>25-11-1981</t>
  </si>
  <si>
    <t>Leny Zulyani, A.Md.R.O</t>
  </si>
  <si>
    <t>Yudi Ade Suripno, S.Kom</t>
  </si>
  <si>
    <t>0806418495</t>
  </si>
  <si>
    <t>0056/Prof-FIK/2/2009</t>
  </si>
  <si>
    <t>05-10-2011</t>
  </si>
  <si>
    <t>Verifikator data entry pendaftaran dan billing Lab. Cyto</t>
  </si>
  <si>
    <t>AKPER Payung Negeri Pekanbaru</t>
  </si>
  <si>
    <t>079112</t>
  </si>
  <si>
    <t>079116</t>
  </si>
  <si>
    <t>079148</t>
  </si>
  <si>
    <t>018966</t>
  </si>
  <si>
    <t>198711242010122002</t>
  </si>
  <si>
    <t>Anggota Sub Komite Mutu Profesi Komite Medik</t>
  </si>
  <si>
    <t>29-06-2007</t>
  </si>
  <si>
    <t>050101007038509</t>
  </si>
  <si>
    <t>Majalengka</t>
  </si>
  <si>
    <t>11-12-1973</t>
  </si>
  <si>
    <t>05-04-1961</t>
  </si>
  <si>
    <t>KONSULTAN ONKOLOGI</t>
  </si>
  <si>
    <t>no. 083035</t>
  </si>
  <si>
    <t>28-09-2007</t>
  </si>
  <si>
    <t>01-05-2002</t>
  </si>
  <si>
    <t>28-05-1973</t>
  </si>
  <si>
    <t>110/PPDS/1998</t>
  </si>
  <si>
    <t>J06.6789/SpI.F.0118</t>
  </si>
  <si>
    <t>02-05-2002</t>
  </si>
  <si>
    <t>06-08-1975</t>
  </si>
  <si>
    <t>Pranata Laboratorium Kesehatan Penyelia</t>
  </si>
  <si>
    <t>198610222010122001</t>
  </si>
  <si>
    <t>198909302010122002</t>
  </si>
  <si>
    <t>198501082010122001</t>
  </si>
  <si>
    <t>24-08-1989</t>
  </si>
  <si>
    <t>23-03-1975</t>
  </si>
  <si>
    <t>18-10-1973</t>
  </si>
  <si>
    <t>AKPER Poltekkes Kemkes Jakarta I</t>
  </si>
  <si>
    <t>93.0126</t>
  </si>
  <si>
    <t>023711</t>
  </si>
  <si>
    <t>31-12-1996</t>
  </si>
  <si>
    <t>AKPER Muhammadiyah Purwokerto</t>
  </si>
  <si>
    <t>006710</t>
  </si>
  <si>
    <t>018964</t>
  </si>
  <si>
    <t>04 200 017</t>
  </si>
  <si>
    <t>016462</t>
  </si>
  <si>
    <t>17-09-2002</t>
  </si>
  <si>
    <t>Jl Cipedak RT 003 RW 003 Cipedak Jagakarsa Jakarta Selatan</t>
  </si>
  <si>
    <t>Komplek  Bank Mandiri Jl Taska no 15 RT 008 RW 013 Cilandak Barat Cilandak Jakarta Selatan</t>
  </si>
  <si>
    <t>16-04-1968</t>
  </si>
  <si>
    <t>02-08-1985</t>
  </si>
  <si>
    <t>01-10-1976</t>
  </si>
  <si>
    <t>29-07-1981</t>
  </si>
  <si>
    <t>Hindu</t>
  </si>
  <si>
    <t>K2009102051</t>
  </si>
  <si>
    <t>K2009102052</t>
  </si>
  <si>
    <t>Lam lumpu</t>
  </si>
  <si>
    <t>04-09-1978</t>
  </si>
  <si>
    <t>196703102009122001</t>
  </si>
  <si>
    <t>24-01-1977</t>
  </si>
  <si>
    <t xml:space="preserve">Sukabumi </t>
  </si>
  <si>
    <t>12-04-1982</t>
  </si>
  <si>
    <t>S1 Teknik Sipil</t>
  </si>
  <si>
    <t>16-11-1978</t>
  </si>
  <si>
    <t>Bojongsari</t>
  </si>
  <si>
    <t>15-06-1969</t>
  </si>
  <si>
    <t>15-05-1972</t>
  </si>
  <si>
    <t>M. 063026</t>
  </si>
  <si>
    <t>081225200755</t>
  </si>
  <si>
    <t>K20110110123</t>
  </si>
  <si>
    <t>10-03-1987</t>
  </si>
  <si>
    <t>01 OC ou 0126026</t>
  </si>
  <si>
    <t>03 OC ou 0040864</t>
  </si>
  <si>
    <t>STM Negeri Banyuurip Purworejo</t>
  </si>
  <si>
    <t>01 OB on 0052426</t>
  </si>
  <si>
    <t>STM Swasta Bunda Kandung JakSel</t>
  </si>
  <si>
    <t>N 524994</t>
  </si>
  <si>
    <t>N 524992</t>
  </si>
  <si>
    <t>01-03-1989</t>
  </si>
  <si>
    <t>197103022009121001</t>
  </si>
  <si>
    <t>Gamin</t>
  </si>
  <si>
    <t>111585-H4-P/8225-24-2-2007</t>
  </si>
  <si>
    <t>21-01-1981</t>
  </si>
  <si>
    <t>Batang Buo</t>
  </si>
  <si>
    <t>16-04-1970</t>
  </si>
  <si>
    <t>08-01-1973</t>
  </si>
  <si>
    <t>N 085424</t>
  </si>
  <si>
    <t>09-10-1974</t>
  </si>
  <si>
    <t>N 085459</t>
  </si>
  <si>
    <t>26-01-1976</t>
  </si>
  <si>
    <t>06-10-2016</t>
  </si>
  <si>
    <t>Nuryati</t>
  </si>
  <si>
    <t>Rita Nofiyanti</t>
  </si>
  <si>
    <t>Ma'mun</t>
  </si>
  <si>
    <t>Mar'ali</t>
  </si>
  <si>
    <t>Marhali</t>
  </si>
  <si>
    <t>K20110120106</t>
  </si>
  <si>
    <t>12-10-1987</t>
  </si>
  <si>
    <t>Kutoarjo</t>
  </si>
  <si>
    <t>04-11-1966</t>
  </si>
  <si>
    <t>29-10-1984</t>
  </si>
  <si>
    <t>30-11-1989</t>
  </si>
  <si>
    <t>Lubuk Basung</t>
  </si>
  <si>
    <t>Ngawi</t>
  </si>
  <si>
    <t>08-03-1983</t>
  </si>
  <si>
    <t>Padang</t>
  </si>
  <si>
    <t>05-04-1971</t>
  </si>
  <si>
    <t>JURU MUDA TK I</t>
  </si>
  <si>
    <t xml:space="preserve">JURU MUDA </t>
  </si>
  <si>
    <t>14-12-1992</t>
  </si>
  <si>
    <t>Nutrisionis</t>
  </si>
  <si>
    <t>P 211001</t>
  </si>
  <si>
    <t>P 211015</t>
  </si>
  <si>
    <t>P 211018</t>
  </si>
  <si>
    <t>P 211025</t>
  </si>
  <si>
    <t>P 211029</t>
  </si>
  <si>
    <t>P 211056</t>
  </si>
  <si>
    <t>P 211019</t>
  </si>
  <si>
    <t>P 211014</t>
  </si>
  <si>
    <t>08128824675</t>
  </si>
  <si>
    <t>0816980991</t>
  </si>
  <si>
    <t>01 Mup 405000229</t>
  </si>
  <si>
    <t>01 OB ob 1302331</t>
  </si>
  <si>
    <t>SMP Negeri 218 JakSel</t>
  </si>
  <si>
    <t>063</t>
  </si>
  <si>
    <t>01 OB ob 1478466</t>
  </si>
  <si>
    <t>III/d</t>
  </si>
  <si>
    <t>02-11-1990</t>
  </si>
  <si>
    <t>Supriyatin</t>
  </si>
  <si>
    <t>Suratman</t>
  </si>
  <si>
    <t>Suratmi</t>
  </si>
  <si>
    <t>Suria</t>
  </si>
  <si>
    <t>K-130</t>
  </si>
  <si>
    <t>K-123</t>
  </si>
  <si>
    <t>K-124</t>
  </si>
  <si>
    <t>K-134</t>
  </si>
  <si>
    <t>05-07-1979</t>
  </si>
  <si>
    <t>Jln.Cilandak Permai Raya No.17 B Cilandak Barat Jakarta Selatan</t>
  </si>
  <si>
    <t>K2006062055</t>
  </si>
  <si>
    <t>Wahyana</t>
  </si>
  <si>
    <t xml:space="preserve">Wahyudi </t>
  </si>
  <si>
    <t>Alif Khoirun Nisa</t>
  </si>
  <si>
    <t>Perawat</t>
  </si>
  <si>
    <t>197602282010121001</t>
  </si>
  <si>
    <t>198408032010121002</t>
  </si>
  <si>
    <t>K2006061012</t>
  </si>
  <si>
    <t>Adiany Biring, SKM</t>
  </si>
  <si>
    <t>K-365</t>
  </si>
  <si>
    <t>Jl Pekayon RT 009 RW 008 Pekayon Pasar Rebo Jakarta Timur</t>
  </si>
  <si>
    <t>0818820857</t>
  </si>
  <si>
    <t>0818143674</t>
  </si>
  <si>
    <t>08161443161</t>
  </si>
  <si>
    <t>081328232773</t>
  </si>
  <si>
    <t>081330034243</t>
  </si>
  <si>
    <t>K20110320134</t>
  </si>
  <si>
    <t>198512172010122001</t>
  </si>
  <si>
    <t>D1</t>
  </si>
  <si>
    <t>D4</t>
  </si>
  <si>
    <t>S3</t>
  </si>
  <si>
    <t>07-01-1981</t>
  </si>
  <si>
    <t>07/255164/EIK/00630</t>
  </si>
  <si>
    <t>1047/B</t>
  </si>
  <si>
    <t>28-08-1987</t>
  </si>
  <si>
    <t>Q 029699</t>
  </si>
  <si>
    <t>Q 029702</t>
  </si>
  <si>
    <t>Q 029685</t>
  </si>
  <si>
    <t>Q 029682</t>
  </si>
  <si>
    <t>Q027537</t>
  </si>
  <si>
    <t>Q027535</t>
  </si>
  <si>
    <t>Q029683</t>
  </si>
  <si>
    <t>Q029692</t>
  </si>
  <si>
    <t>31-05-1979</t>
  </si>
  <si>
    <t>31-01-1968</t>
  </si>
  <si>
    <t>Instalasi Rekam Medik &amp; Informasi Kesehatan</t>
  </si>
  <si>
    <t>01-12-1994</t>
  </si>
  <si>
    <t>Jl. Jatijajar I No.20 Rt.02/04 Tapos Depok</t>
  </si>
  <si>
    <t>085691656854</t>
  </si>
  <si>
    <t>P 204463</t>
  </si>
  <si>
    <t>K2007061052</t>
  </si>
  <si>
    <t>S</t>
  </si>
  <si>
    <t>A</t>
  </si>
  <si>
    <t>C</t>
  </si>
  <si>
    <t>113/PPDS/1998</t>
  </si>
  <si>
    <t>Muhamad</t>
  </si>
  <si>
    <t>Muhamad Nadih</t>
  </si>
  <si>
    <t>05-09-1965</t>
  </si>
  <si>
    <t>28-01-1991</t>
  </si>
  <si>
    <t>24-06-1976</t>
  </si>
  <si>
    <t>15-10-1984</t>
  </si>
  <si>
    <t>K-120</t>
  </si>
  <si>
    <t>K-135</t>
  </si>
  <si>
    <t>K-30</t>
  </si>
  <si>
    <t>II/d</t>
  </si>
  <si>
    <t>II/b</t>
  </si>
  <si>
    <t>II/c</t>
  </si>
  <si>
    <t>198705162010122007</t>
  </si>
  <si>
    <t>N.064447</t>
  </si>
  <si>
    <t>K-230</t>
  </si>
  <si>
    <t>01 OB og 0151093</t>
  </si>
  <si>
    <t>SMU Swasta YP Dwijaya JakSel</t>
  </si>
  <si>
    <t>Jl. Pondok Labu I No.57 RT 003 RW 007 Pondok Labu Cilandak Jakarta Selatan</t>
  </si>
  <si>
    <t>Jl. Pondok Labu I-B RT 008 RW 007 Pondok Labu Cilandak Jakarta Selatan</t>
  </si>
  <si>
    <t>Jl. Pinang II No.5 RT 004 RW 002 Pondok Labu Cilandak Jakarta Selatan</t>
  </si>
  <si>
    <t>01-11-1995</t>
  </si>
  <si>
    <t>11-01-1974</t>
  </si>
  <si>
    <t>01-01-2000</t>
  </si>
  <si>
    <t>26-07-1972</t>
  </si>
  <si>
    <t>1387/MENKES/SK/VII/2011</t>
  </si>
  <si>
    <t>K-71</t>
  </si>
  <si>
    <t>K-64</t>
  </si>
  <si>
    <t>K-113</t>
  </si>
  <si>
    <t>K-81</t>
  </si>
  <si>
    <t>K-94</t>
  </si>
  <si>
    <t>K-77</t>
  </si>
  <si>
    <t>01 OB op 0132924</t>
  </si>
  <si>
    <t>03 OB op 0069568</t>
  </si>
  <si>
    <t>01 OB oq 0162586</t>
  </si>
  <si>
    <t>SMEA Swasta Lebak bulus Cilandak JakSel</t>
  </si>
  <si>
    <t>01 OB og 260 005298</t>
  </si>
  <si>
    <t>SMK Negeri 6 Jakarta Kebayoran Baru JakSel</t>
  </si>
  <si>
    <t>01  om 0258610</t>
  </si>
  <si>
    <t>SMEA Swasta Makarya Kebayoran Lama Jaksel</t>
  </si>
  <si>
    <t>12-09-1974</t>
  </si>
  <si>
    <t>17-06-1963</t>
  </si>
  <si>
    <t>06-06-2005</t>
  </si>
  <si>
    <t>01 OC ou 0107587</t>
  </si>
  <si>
    <t>STM Swasta 4 PGRI Sawah Besar JakPus</t>
  </si>
  <si>
    <t>Jl. Mangga No.8B Kel. Gandaria Selatan Cilandak Jakarta Selatan</t>
  </si>
  <si>
    <t>K-248</t>
  </si>
  <si>
    <t>K-285</t>
  </si>
  <si>
    <t>K-286</t>
  </si>
  <si>
    <t>K-287</t>
  </si>
  <si>
    <t>K-292</t>
  </si>
  <si>
    <t>K-300</t>
  </si>
  <si>
    <t>K-301</t>
  </si>
  <si>
    <t>K-310</t>
  </si>
  <si>
    <t>K-313</t>
  </si>
  <si>
    <t>K-317</t>
  </si>
  <si>
    <t>Tuakilang</t>
  </si>
  <si>
    <t>05-08-1966</t>
  </si>
  <si>
    <t>05-06-1967</t>
  </si>
  <si>
    <t>01-07-1997</t>
  </si>
  <si>
    <t>01-04-2002</t>
  </si>
  <si>
    <t>Tasikmalaya</t>
  </si>
  <si>
    <t>197311292009122001</t>
  </si>
  <si>
    <t>12-06-1967</t>
  </si>
  <si>
    <t>01-05-1990</t>
  </si>
  <si>
    <t>Sri Budi Ariani</t>
  </si>
  <si>
    <t>Sri Erna Nengsih</t>
  </si>
  <si>
    <t>Sri Hajijah</t>
  </si>
  <si>
    <t>Sri Joko</t>
  </si>
  <si>
    <t>20-08-2010</t>
  </si>
  <si>
    <t>11-01-1985</t>
  </si>
  <si>
    <t>18-03-2009</t>
  </si>
  <si>
    <t>29-01-1988</t>
  </si>
  <si>
    <t>23-06-1958</t>
  </si>
  <si>
    <t xml:space="preserve">Anwarudin </t>
  </si>
  <si>
    <t>198510172009122003</t>
  </si>
  <si>
    <t>198006142009122001</t>
  </si>
  <si>
    <t>197908232009122001</t>
  </si>
  <si>
    <t>Perawat Madya</t>
  </si>
  <si>
    <t>02-02-1965</t>
  </si>
  <si>
    <t>0463/N36/UEU-08763/04/2011</t>
  </si>
  <si>
    <t>Jl. Warakas IV Gg. 20 No.3 RT. 002 RW. 013 Kel. Warakas Kec. Tanjung Priok Jakarta Utara 14340</t>
  </si>
  <si>
    <t>K20110120032</t>
  </si>
  <si>
    <t>Jl. Moch Kahfi RT 002 RW 004 Jagakarsa Jakarta Selatan</t>
  </si>
  <si>
    <t>16-10-1977</t>
  </si>
  <si>
    <t>28-04-1985</t>
  </si>
  <si>
    <t>07-11-1966</t>
  </si>
  <si>
    <t>18-10-2016</t>
  </si>
  <si>
    <t>F.1088/KDA/1999</t>
  </si>
  <si>
    <t>10-07-1999</t>
  </si>
  <si>
    <t>0151/Sp-FK/2/2005</t>
  </si>
  <si>
    <t>09-09-2005</t>
  </si>
  <si>
    <t>Universitas Brawijaya Malang</t>
  </si>
  <si>
    <t>778/0113/01/Ns./2008</t>
  </si>
  <si>
    <t>16-09-2008</t>
  </si>
  <si>
    <t>K-237</t>
  </si>
  <si>
    <t>05-03-1966</t>
  </si>
  <si>
    <t>17-03-1970</t>
  </si>
  <si>
    <t>K-585</t>
  </si>
  <si>
    <t>Sleman</t>
  </si>
  <si>
    <t>21-09-1974</t>
  </si>
  <si>
    <t>K2006061013</t>
  </si>
  <si>
    <t>Rawalo, Banyumas</t>
  </si>
  <si>
    <t>10-12-1971</t>
  </si>
  <si>
    <t>02016</t>
  </si>
  <si>
    <t>06-09-2005</t>
  </si>
  <si>
    <t>07038</t>
  </si>
  <si>
    <t>03012</t>
  </si>
  <si>
    <t>04-09-2006</t>
  </si>
  <si>
    <t>05-08-1976</t>
  </si>
  <si>
    <t>SMEA swasta darma bakti Pasar Minggu JakSel</t>
  </si>
  <si>
    <t>01 OB om 0091596</t>
  </si>
  <si>
    <t>0910721026</t>
  </si>
  <si>
    <t>Benar lulusan Ners UPN Veteran Jakarta</t>
  </si>
  <si>
    <t>100109</t>
  </si>
  <si>
    <t>(CPNS)</t>
  </si>
  <si>
    <t>023505 L</t>
  </si>
  <si>
    <t>023509 L</t>
  </si>
  <si>
    <t>023506 L</t>
  </si>
  <si>
    <t>01-04-1999</t>
  </si>
  <si>
    <t>26-09-1973</t>
  </si>
  <si>
    <t>KONSULTAN ONKOLOGI GINEKOLOGI</t>
  </si>
  <si>
    <t>K2012042004</t>
  </si>
  <si>
    <t>08-08-1986</t>
  </si>
  <si>
    <t>24-09-1986</t>
  </si>
  <si>
    <t>25-11-1989</t>
  </si>
  <si>
    <t>29-01-1986</t>
  </si>
  <si>
    <t>P 215394</t>
  </si>
  <si>
    <t>P 215854</t>
  </si>
  <si>
    <t>P 215860</t>
  </si>
  <si>
    <t>P 215858</t>
  </si>
  <si>
    <t>P 215400</t>
  </si>
  <si>
    <t>P 215863</t>
  </si>
  <si>
    <t>P 215398</t>
  </si>
  <si>
    <t>P 215373</t>
  </si>
  <si>
    <t>P 215853</t>
  </si>
  <si>
    <t>P 215388</t>
  </si>
  <si>
    <t>P 215869</t>
  </si>
  <si>
    <t>P 215846</t>
  </si>
  <si>
    <t>P 215844</t>
  </si>
  <si>
    <t>P 215847</t>
  </si>
  <si>
    <t>19-02-2014</t>
  </si>
  <si>
    <t>Muhammad</t>
  </si>
  <si>
    <t>Muhammad Ali</t>
  </si>
  <si>
    <t>Muharmi Meinar</t>
  </si>
  <si>
    <t>25-08-1976</t>
  </si>
  <si>
    <t>Tukilang</t>
  </si>
  <si>
    <t>02-11-1992</t>
  </si>
  <si>
    <t>K20110120049</t>
  </si>
  <si>
    <t>01-05-1985</t>
  </si>
  <si>
    <t>23-04-2012</t>
  </si>
  <si>
    <t>12-09-1979</t>
  </si>
  <si>
    <t>05-09-2011</t>
  </si>
  <si>
    <t>31-05-1966</t>
  </si>
  <si>
    <t>01-03-11991</t>
  </si>
  <si>
    <t>01-09-2004</t>
  </si>
  <si>
    <t>21-11-1973</t>
  </si>
  <si>
    <t>SMU PAKET C</t>
  </si>
  <si>
    <t xml:space="preserve">Udi </t>
  </si>
  <si>
    <t>K2006062047</t>
  </si>
  <si>
    <t>K2006062052</t>
  </si>
  <si>
    <t>K2006062053</t>
  </si>
  <si>
    <t>Widianingsih</t>
  </si>
  <si>
    <t>Deni Efendi</t>
  </si>
  <si>
    <t>10-03-1967</t>
  </si>
  <si>
    <t>197804112009121001</t>
  </si>
  <si>
    <t>197210032009121001</t>
  </si>
  <si>
    <t>01 Oc ou 0099869</t>
  </si>
  <si>
    <t>STM swasta 1 PGRI Senen JakPus</t>
  </si>
  <si>
    <t>0104/Sp-FK/I/2008</t>
  </si>
  <si>
    <t>15-12-2007</t>
  </si>
  <si>
    <t>K2006061026</t>
  </si>
  <si>
    <t>01-04-2007</t>
  </si>
  <si>
    <t>18-12-1960</t>
  </si>
  <si>
    <t>04-01-2001</t>
  </si>
  <si>
    <t>198512152010122001</t>
  </si>
  <si>
    <t>196706052009121001</t>
  </si>
  <si>
    <t>27-01-1977</t>
  </si>
  <si>
    <t>K-351</t>
  </si>
  <si>
    <t>K-352</t>
  </si>
  <si>
    <t>K-356</t>
  </si>
  <si>
    <t>K-357</t>
  </si>
  <si>
    <t>K-362</t>
  </si>
  <si>
    <t>02-06-1973</t>
  </si>
  <si>
    <t>14-09-1972</t>
  </si>
  <si>
    <t>K20110120047</t>
  </si>
  <si>
    <t>D001018 // 0259/S2-FKM/2/2006</t>
  </si>
  <si>
    <t>19621219/STRA-UI/1989/26124</t>
  </si>
  <si>
    <t>19650504/STRA-UI/1990/26128</t>
  </si>
  <si>
    <t>12-06-2012</t>
  </si>
  <si>
    <t>03011</t>
  </si>
  <si>
    <t>07010</t>
  </si>
  <si>
    <t>03051</t>
  </si>
  <si>
    <t>04-04-1965</t>
  </si>
  <si>
    <t>Jl. Elang No.12 RT 003/011 Kel.Cilangkap  Kec.Tapos  Kota Depok   16458</t>
  </si>
  <si>
    <t>01-12-2004</t>
  </si>
  <si>
    <t>1898/II/85</t>
  </si>
  <si>
    <t>Jl Banjarsari XIV Rt 007 RW 008 Cilandak Barat Cilandak Jakarta Selatan</t>
  </si>
  <si>
    <t>Jl Menteng Atas RT 004 RW 002 Menteng Atas Setia Budi Jakarta Selatan</t>
  </si>
  <si>
    <t>Jl Pondok Baru II RT 005 RW 011 Cijantung Pasar Rebo Jakarta Timur</t>
  </si>
  <si>
    <t>Jl Cilandak RT 001 RW 001 Cilandak Timur Pasar Minggu Jakarta Selatan</t>
  </si>
  <si>
    <t>Jl Musyawarah RT 003 RW 001 Ragunan Pasar Minggu Jakarta Selatan</t>
  </si>
  <si>
    <t>SMEA Swasta Tamansiswa Nanggulan Kulon Progo</t>
  </si>
  <si>
    <t>01 OB og 260 003703</t>
  </si>
  <si>
    <t>SMK Swasta Gita Kirtti 1 Kebayoran baru JakSel</t>
  </si>
  <si>
    <t>01 Mk 260 0078231</t>
  </si>
  <si>
    <t>SMK Swasta Yanusa Kebayoran Lama JakSel</t>
  </si>
  <si>
    <t>Jl Moch Kahfi 1 Gg Sawo 1 no 34 A RT001 RW 004 Jagakarsa Jakarta Selatan</t>
  </si>
  <si>
    <t>Jl Peninggaran Barat III RT 007 RW 011 Kebayoran Lama Utara Kebayoran Lama Jakarta Selatan</t>
  </si>
  <si>
    <t>Jl Pondok Labu I no 25 RT 006 RW 007 Pondok Labu Cilandak Jakarta Selatan</t>
  </si>
  <si>
    <t>29-10-1975</t>
  </si>
  <si>
    <t>14-09-2012</t>
  </si>
  <si>
    <t>21-05-1988</t>
  </si>
  <si>
    <t>13-05-1987</t>
  </si>
  <si>
    <t>31-07-2010</t>
  </si>
  <si>
    <t>28-06-1966</t>
  </si>
  <si>
    <t>02-01-1987</t>
  </si>
  <si>
    <t>12-03-1982</t>
  </si>
  <si>
    <t>Jl. Kramat RT.014 RW.01 No.25 Cilandak Timur Ps. Minggu Jakarta Selatan</t>
  </si>
  <si>
    <t>K20110120093</t>
  </si>
  <si>
    <t>28-02-1976</t>
  </si>
  <si>
    <t>197502202009121003</t>
  </si>
  <si>
    <t>TGL SK</t>
  </si>
  <si>
    <t>05-08-1987</t>
  </si>
  <si>
    <t>Parapat</t>
  </si>
  <si>
    <t>25-10-1983</t>
  </si>
  <si>
    <t>16-06-1966</t>
  </si>
  <si>
    <t>21-01-1983</t>
  </si>
  <si>
    <t>SMKK</t>
  </si>
  <si>
    <t>Nety Nurhayati</t>
  </si>
  <si>
    <t>Dedi</t>
  </si>
  <si>
    <t>Dany Hendriansyah</t>
  </si>
  <si>
    <t>20-05-1979</t>
  </si>
  <si>
    <t>09-07-1984</t>
  </si>
  <si>
    <t>Comal Pemalang</t>
  </si>
  <si>
    <t>197803182009121002</t>
  </si>
  <si>
    <t>197711112009122002</t>
  </si>
  <si>
    <t>01-02-2009// 01-08-2011</t>
  </si>
  <si>
    <t>305,2280</t>
  </si>
  <si>
    <t>01-08-2008//01-08-2011</t>
  </si>
  <si>
    <t>305,6290</t>
  </si>
  <si>
    <t>18-09-1966</t>
  </si>
  <si>
    <t>11-10-1967</t>
  </si>
  <si>
    <t>K20110520215</t>
  </si>
  <si>
    <t>Danasari</t>
  </si>
  <si>
    <t>01-06-1967</t>
  </si>
  <si>
    <t>K20110520216</t>
  </si>
  <si>
    <t>195809121990031003</t>
  </si>
  <si>
    <t>11-12-1992</t>
  </si>
  <si>
    <t>198411242010122004</t>
  </si>
  <si>
    <t>198309182010122002</t>
  </si>
  <si>
    <t>20-09-1987</t>
  </si>
  <si>
    <t>15-02-1978</t>
  </si>
  <si>
    <t>12-01-1961</t>
  </si>
  <si>
    <t>09-04-1972</t>
  </si>
  <si>
    <t>01-09-1987</t>
  </si>
  <si>
    <t>01-06-2004</t>
  </si>
  <si>
    <t>15-08-1966</t>
  </si>
  <si>
    <t>023543 L</t>
  </si>
  <si>
    <t>023544 L</t>
  </si>
  <si>
    <t>023546 L</t>
  </si>
  <si>
    <t>023550 LL</t>
  </si>
  <si>
    <t>023548 L</t>
  </si>
  <si>
    <t>023552 L</t>
  </si>
  <si>
    <t>023549 L</t>
  </si>
  <si>
    <t>023564 L</t>
  </si>
  <si>
    <t>023561 L</t>
  </si>
  <si>
    <t>023560 L</t>
  </si>
  <si>
    <t>023563 L</t>
  </si>
  <si>
    <t>023559 LL</t>
  </si>
  <si>
    <t>023566 L</t>
  </si>
  <si>
    <t>023565 L</t>
  </si>
  <si>
    <t>023562 L</t>
  </si>
  <si>
    <t>023557 L</t>
  </si>
  <si>
    <t>023527 L</t>
  </si>
  <si>
    <t>023558 L</t>
  </si>
  <si>
    <t>023531 L</t>
  </si>
  <si>
    <t>023535 L</t>
  </si>
  <si>
    <t>023530 L</t>
  </si>
  <si>
    <t>023507 L</t>
  </si>
  <si>
    <t>023510 L</t>
  </si>
  <si>
    <t>19-04-2012</t>
  </si>
  <si>
    <t>29-07-1976</t>
  </si>
  <si>
    <t>23-06-1988</t>
  </si>
  <si>
    <t>02-11-1989</t>
  </si>
  <si>
    <t>15-02-1958</t>
  </si>
  <si>
    <t>20-09-1967</t>
  </si>
  <si>
    <t>01-07-2005</t>
  </si>
  <si>
    <t>88/7594</t>
  </si>
  <si>
    <t>08 OB or 0087526</t>
  </si>
  <si>
    <t>STM swasta Muhammadiyah Padang</t>
  </si>
  <si>
    <t>10-08-1971</t>
  </si>
  <si>
    <t>P 202904</t>
  </si>
  <si>
    <t>P 202984</t>
  </si>
  <si>
    <t>P 202970</t>
  </si>
  <si>
    <t>P 202916</t>
  </si>
  <si>
    <t>P 202969</t>
  </si>
  <si>
    <t>P 202976</t>
  </si>
  <si>
    <t>P 202966</t>
  </si>
  <si>
    <t>K-293</t>
  </si>
  <si>
    <t>04-01-1984</t>
  </si>
  <si>
    <t>09-09-1966</t>
  </si>
  <si>
    <t>31-03-1992</t>
  </si>
  <si>
    <t>18-05-2016</t>
  </si>
  <si>
    <t>06-04-1973</t>
  </si>
  <si>
    <t>N 014786</t>
  </si>
  <si>
    <t>12-07-1984</t>
  </si>
  <si>
    <t>K2006102104</t>
  </si>
  <si>
    <t>K2006102110</t>
  </si>
  <si>
    <t>05-03-1978</t>
  </si>
  <si>
    <t>24-09-1963</t>
  </si>
  <si>
    <t>31-07-1975</t>
  </si>
  <si>
    <t>K20110120060</t>
  </si>
  <si>
    <t>15-12-1985</t>
  </si>
  <si>
    <t>Jl. Terogong 1 No.45 Rt. 008/010 Cilandak Barat Jakarta Selatan 12430</t>
  </si>
  <si>
    <t>09-03-1975</t>
  </si>
  <si>
    <t>13-05-1960</t>
  </si>
  <si>
    <t>Ronna Bintartik</t>
  </si>
  <si>
    <t>L 049897</t>
  </si>
  <si>
    <t>0009/Sp-FKG/1/2005</t>
  </si>
  <si>
    <t>4201050091</t>
  </si>
  <si>
    <t>01-03-2002</t>
  </si>
  <si>
    <t>Benar Lulusan FK UIN Syarif Hidayatullah</t>
  </si>
  <si>
    <t>29-10-2012</t>
  </si>
  <si>
    <t>198803212010121001</t>
  </si>
  <si>
    <t>198203072010122001</t>
  </si>
  <si>
    <t>K-20</t>
  </si>
  <si>
    <t>K-509</t>
  </si>
  <si>
    <t>K-518</t>
  </si>
  <si>
    <t>198307052010121001</t>
  </si>
  <si>
    <t>198309092010122001</t>
  </si>
  <si>
    <t>198703202010122002</t>
  </si>
  <si>
    <t>198508022010122001</t>
  </si>
  <si>
    <t>Staf</t>
  </si>
  <si>
    <t>02-09-2013</t>
  </si>
  <si>
    <t>04-10-2016</t>
  </si>
  <si>
    <t>13-06-1975</t>
  </si>
  <si>
    <t>15-11-1967</t>
  </si>
  <si>
    <t>19-01-1979</t>
  </si>
  <si>
    <t>PEMBINA UTAMA MUDA</t>
  </si>
  <si>
    <t>PEMBINA TK I</t>
  </si>
  <si>
    <t>Jl. Kp. Kapuk II RT.003 RW.006 No.20 Klender Jakarta Timur</t>
  </si>
  <si>
    <t>K20110110096</t>
  </si>
  <si>
    <t>P085119</t>
  </si>
  <si>
    <t>08121072880</t>
  </si>
  <si>
    <t>Jl. Trikora II No.259 Kel. Gedong Kec. Pasar Rebo Jaktim</t>
  </si>
  <si>
    <t>K20110610242</t>
  </si>
  <si>
    <t>05-09-2005</t>
  </si>
  <si>
    <t>26-11-1973</t>
  </si>
  <si>
    <t>Komite Medik</t>
  </si>
  <si>
    <t>082125378305</t>
  </si>
  <si>
    <t>01-10-1968</t>
  </si>
  <si>
    <t>04-01-1991</t>
  </si>
  <si>
    <t>09-06-1967</t>
  </si>
  <si>
    <t>K2006062046</t>
  </si>
  <si>
    <t>25-05-1977</t>
  </si>
  <si>
    <t>06-06-1977</t>
  </si>
  <si>
    <t>W</t>
  </si>
  <si>
    <t>23-07-2010</t>
  </si>
  <si>
    <t>10-10-1984</t>
  </si>
  <si>
    <t>09-12-1967</t>
  </si>
  <si>
    <t>27-04-2012</t>
  </si>
  <si>
    <t>23-01-1990</t>
  </si>
  <si>
    <t>PERPANJANGAN</t>
  </si>
  <si>
    <t>NO</t>
  </si>
  <si>
    <t>TH</t>
  </si>
  <si>
    <t>BL</t>
  </si>
  <si>
    <t>Kontrak</t>
  </si>
  <si>
    <t>Jl. Reni Jaya Barat 3A Blok G 20/II RT.007 RW.006 Kel. Pondok Petir Kec. Sawangan Depok 16517</t>
  </si>
  <si>
    <t>33/BS/2003</t>
  </si>
  <si>
    <t>198701312009121002</t>
  </si>
  <si>
    <t>P 637386</t>
  </si>
  <si>
    <t>305,1660</t>
  </si>
  <si>
    <t>ABSEN</t>
  </si>
  <si>
    <t>06-03-1974</t>
  </si>
  <si>
    <t>31-07-1986</t>
  </si>
  <si>
    <t>01-03-2009</t>
  </si>
  <si>
    <t>14-06-1976</t>
  </si>
  <si>
    <t>197307161993032001</t>
  </si>
  <si>
    <t>SMK Swasta Kahuripan Jagakarsa JakSel</t>
  </si>
  <si>
    <t>30-08-1984</t>
  </si>
  <si>
    <t>K-223</t>
  </si>
  <si>
    <t>K-206</t>
  </si>
  <si>
    <t>K-201</t>
  </si>
  <si>
    <t>K-169</t>
  </si>
  <si>
    <t>K-202</t>
  </si>
  <si>
    <t>K-260</t>
  </si>
  <si>
    <t>197710032008122001</t>
  </si>
  <si>
    <t>N 085449</t>
  </si>
  <si>
    <t>25-01-1969</t>
  </si>
  <si>
    <t>21-04-1970</t>
  </si>
  <si>
    <t>Padang Sibusuk</t>
  </si>
  <si>
    <t>08-12-1975</t>
  </si>
  <si>
    <t>01-05-1998</t>
  </si>
  <si>
    <t>03-04-1975</t>
  </si>
  <si>
    <t>IV/D</t>
  </si>
  <si>
    <t>AKPER Keris Husada Jakarta</t>
  </si>
  <si>
    <t>1-05</t>
  </si>
  <si>
    <t>11-11-1982</t>
  </si>
  <si>
    <t>P085214</t>
  </si>
  <si>
    <t>P085217</t>
  </si>
  <si>
    <t>P085216</t>
  </si>
  <si>
    <t>P085209</t>
  </si>
  <si>
    <t>P085208</t>
  </si>
  <si>
    <t>P085212</t>
  </si>
  <si>
    <t>P085211</t>
  </si>
  <si>
    <t>Verifikator Keuangan</t>
  </si>
  <si>
    <t>Penata Laporan Keuangan</t>
  </si>
  <si>
    <t>07007</t>
  </si>
  <si>
    <t>07017</t>
  </si>
  <si>
    <t>07052</t>
  </si>
  <si>
    <t>07068</t>
  </si>
  <si>
    <t>01-12-1986</t>
  </si>
  <si>
    <t>02-01-1996</t>
  </si>
  <si>
    <t>12-02-1969</t>
  </si>
  <si>
    <t>Q029694</t>
  </si>
  <si>
    <t>Q027518</t>
  </si>
  <si>
    <t>Q027516</t>
  </si>
  <si>
    <t>Q029697</t>
  </si>
  <si>
    <t>07040</t>
  </si>
  <si>
    <t>Benar Lulusan D3 Keperawatan STIKES Hang Tuah Surabaya</t>
  </si>
  <si>
    <t>11-06-2012</t>
  </si>
  <si>
    <t>15-05-2012</t>
  </si>
  <si>
    <t>benar lulusan D3 Keperawatan Akper PELNI Jakarta</t>
  </si>
  <si>
    <t>SPK Muhammadiyah Cirebon</t>
  </si>
  <si>
    <t>K-554</t>
  </si>
  <si>
    <t>K2006062028</t>
  </si>
  <si>
    <t>Institute Teknologi Bandung</t>
  </si>
  <si>
    <t>22-07-2006</t>
  </si>
  <si>
    <t>Jl. Asrama Zeni No.11 RT.05 RW.04 Lubang Buaya Cipayung Jakarta Timur</t>
  </si>
  <si>
    <t>Benar Lulusan D3 Keperawatan Akper PELNI Jakarta</t>
  </si>
  <si>
    <t>Benar Lulusan AKPER YKY Yogyakarta</t>
  </si>
  <si>
    <t>Benar Lulusan D3 Keperawatan PELNI Jakarta</t>
  </si>
  <si>
    <t>25-07-2012</t>
  </si>
  <si>
    <t>01-01-2013</t>
  </si>
  <si>
    <t>17-04-1984</t>
  </si>
  <si>
    <t>30-07-1982</t>
  </si>
  <si>
    <t>Sungailiat</t>
  </si>
  <si>
    <t>30-07-1990</t>
  </si>
  <si>
    <t>Ismat</t>
  </si>
  <si>
    <t>Isti Pratiwi</t>
  </si>
  <si>
    <t>08-10-1984</t>
  </si>
  <si>
    <t>21-06-1966</t>
  </si>
  <si>
    <t>20-01-1973</t>
  </si>
  <si>
    <t>Chrisna Fergiyandini, Apt</t>
  </si>
  <si>
    <t>09/293460/PKU/10971</t>
  </si>
  <si>
    <t>18937/M.P.H./12</t>
  </si>
  <si>
    <t>01-08-2013</t>
  </si>
  <si>
    <t>K2012092015</t>
  </si>
  <si>
    <t>K20110120015</t>
  </si>
  <si>
    <t>05-02-2003</t>
  </si>
  <si>
    <t>Komp. Marinir RT 01/06 Blok J 2 NO. 6 Kel Rangkapan Jaya Baru Pancoran Mas Depok  16434</t>
  </si>
  <si>
    <t>Jl. Pancoran Rt.22/07 Kec. Kemangkon Kab. Purbalingga 53381</t>
  </si>
  <si>
    <t>STM</t>
  </si>
  <si>
    <t>197803242009121001</t>
  </si>
  <si>
    <t>197612252009122001</t>
  </si>
  <si>
    <t>197101152009121001</t>
  </si>
  <si>
    <t>KD</t>
  </si>
  <si>
    <t>Palangkaraya</t>
  </si>
  <si>
    <t>17-12-1976</t>
  </si>
  <si>
    <t>GOL</t>
  </si>
  <si>
    <t>08-04-1988</t>
  </si>
  <si>
    <t>K20110120043</t>
  </si>
  <si>
    <t>01-06-2012</t>
  </si>
  <si>
    <t>05010</t>
  </si>
  <si>
    <t>021045</t>
  </si>
  <si>
    <t>AKPER Poltekkes III</t>
  </si>
  <si>
    <t>06011</t>
  </si>
  <si>
    <t>01.007</t>
  </si>
  <si>
    <t>Cianjur</t>
  </si>
  <si>
    <t>12-01-1966</t>
  </si>
  <si>
    <t>01-12-2003</t>
  </si>
  <si>
    <t>II/A</t>
  </si>
  <si>
    <t>2A</t>
  </si>
  <si>
    <t>01-04-1992</t>
  </si>
  <si>
    <t>15-10-1959</t>
  </si>
  <si>
    <t>196607222008121003</t>
  </si>
  <si>
    <t>KEL</t>
  </si>
  <si>
    <t>0043/Sp-FIK/2/2011</t>
  </si>
  <si>
    <t>09-08-2011</t>
  </si>
  <si>
    <t>304.6</t>
  </si>
  <si>
    <t>01 Mk 259 0151205</t>
  </si>
  <si>
    <t>SMK Swasta Al-Hidayah Lestari Cilandak JakSel</t>
  </si>
  <si>
    <t>01 OB og 225 000045</t>
  </si>
  <si>
    <t>Siambou</t>
  </si>
  <si>
    <t>Erwin</t>
  </si>
  <si>
    <t>06-05-1967</t>
  </si>
  <si>
    <t>K2006062057</t>
  </si>
  <si>
    <t>K2006062065</t>
  </si>
  <si>
    <t>21-12-1986</t>
  </si>
  <si>
    <t>10-11-1987</t>
  </si>
  <si>
    <t>09-05-1987</t>
  </si>
  <si>
    <t>18-12-1976</t>
  </si>
  <si>
    <t>N 014783</t>
  </si>
  <si>
    <t>Tanjung Bunga</t>
  </si>
  <si>
    <t>24-08-1975</t>
  </si>
  <si>
    <t>K2007122095</t>
  </si>
  <si>
    <t>25-05-1976</t>
  </si>
  <si>
    <t>28-04-1969</t>
  </si>
  <si>
    <t>24-07-1971</t>
  </si>
  <si>
    <t>20-10-1975</t>
  </si>
  <si>
    <t>01-06-2005</t>
  </si>
  <si>
    <t>K2007101078</t>
  </si>
  <si>
    <t>K2007101079</t>
  </si>
  <si>
    <t>K2007101080</t>
  </si>
  <si>
    <t>Yudha Koes Aryanto</t>
  </si>
  <si>
    <t>Jl Asem Dua RT 013 RW 002 Cipete Selatan Cilandak Jakarta Selatan</t>
  </si>
  <si>
    <t>Jl Ciganjur Rt 001 Rw 001 Cipedak Jagakarsa Jakarta Selatan</t>
  </si>
  <si>
    <t>Jl Pekayon RT 006 RW 010 Ragunan Pasar Minggu Jakarta Selatan</t>
  </si>
  <si>
    <t>Jl H Kamang no 2 RT 013 RW 001 Pondok Labu Cilandak Jakarta Selatan</t>
  </si>
  <si>
    <t>Benar Lulusan FIK UI</t>
  </si>
  <si>
    <t>22-03-2012</t>
  </si>
  <si>
    <t>14-12-2016</t>
  </si>
  <si>
    <t>Jl. Jatijajar I RT 02/04 No. 46 Cimanggis  Depok  16955</t>
  </si>
  <si>
    <t>S1 Pendidikan</t>
  </si>
  <si>
    <t>05-03-1973</t>
  </si>
  <si>
    <t>P085492</t>
  </si>
  <si>
    <t>P085166</t>
  </si>
  <si>
    <t>P085169</t>
  </si>
  <si>
    <t>P085172</t>
  </si>
  <si>
    <t>P085165</t>
  </si>
  <si>
    <t>P085162</t>
  </si>
  <si>
    <t>P085491</t>
  </si>
  <si>
    <t>31-01-2017</t>
  </si>
  <si>
    <t>05-11-1969</t>
  </si>
  <si>
    <t>L</t>
  </si>
  <si>
    <t>01-03-1976</t>
  </si>
  <si>
    <t>JL. Kenanga Raya No. 186 RT 02/05  Kel Depok Jaya Kec Pancoran  Mas  Depok  16432</t>
  </si>
  <si>
    <t>04-03-1985</t>
  </si>
  <si>
    <t>K20110820246</t>
  </si>
  <si>
    <t>29-07-1987</t>
  </si>
  <si>
    <t>Jl. H. Gandung Karang Tengah RT.005/008 Lebak Bulus Jakarta Selatan</t>
  </si>
  <si>
    <t>Universitas Airlangga Surabaya</t>
  </si>
  <si>
    <t>31-03-1977</t>
  </si>
  <si>
    <t>Nani Nuryani</t>
  </si>
  <si>
    <t>04-05-1972</t>
  </si>
  <si>
    <t>K20110120055</t>
  </si>
  <si>
    <t>26-06-1982</t>
  </si>
  <si>
    <t>03-06-1972</t>
  </si>
  <si>
    <t>13-03-1965</t>
  </si>
  <si>
    <t>02-02-1986</t>
  </si>
  <si>
    <t>19-07-1984</t>
  </si>
  <si>
    <t>18-08-1974</t>
  </si>
  <si>
    <t>05-03-1975</t>
  </si>
  <si>
    <t>01-09-1997</t>
  </si>
  <si>
    <t>035/S.Kep/2001</t>
  </si>
  <si>
    <t>19-01-1975</t>
  </si>
  <si>
    <t>K.009749</t>
  </si>
  <si>
    <t>Ema Kusmiyati</t>
  </si>
  <si>
    <t>Emed Ahmad</t>
  </si>
  <si>
    <t>Notoharjo</t>
  </si>
  <si>
    <t>10-12-1985</t>
  </si>
  <si>
    <t>4C</t>
  </si>
  <si>
    <t>27-12-2011</t>
  </si>
  <si>
    <t>075/PPDS/1997</t>
  </si>
  <si>
    <t>20-05-1997</t>
  </si>
  <si>
    <t>319316004B</t>
  </si>
  <si>
    <t>0108/Sp-FK/2/2010</t>
  </si>
  <si>
    <t>0906644732</t>
  </si>
  <si>
    <t>333/Ners/2004</t>
  </si>
  <si>
    <t>G6B207066</t>
  </si>
  <si>
    <t>J06.56320/N3.5352</t>
  </si>
  <si>
    <t>N11040541</t>
  </si>
  <si>
    <t>15-08-1984</t>
  </si>
  <si>
    <t>Cici Sri Rahayu</t>
  </si>
  <si>
    <t>17-04-1962</t>
  </si>
  <si>
    <t>07-10-2002</t>
  </si>
  <si>
    <t>KONSULTAN KARDIOLOGI INTERVENSI DASAR</t>
  </si>
  <si>
    <t>T</t>
  </si>
  <si>
    <t>16-03-1972</t>
  </si>
  <si>
    <t>Lian Suryowati, SE</t>
  </si>
  <si>
    <t>22-10-1990</t>
  </si>
  <si>
    <t>USM/96/IL 00884</t>
  </si>
  <si>
    <t>10-08-1996</t>
  </si>
  <si>
    <t>Universiti Sains Malaysia</t>
  </si>
  <si>
    <t>16372/PS/MFK/05</t>
  </si>
  <si>
    <t>1089/M.Si./08</t>
  </si>
  <si>
    <t>24-01-2008</t>
  </si>
  <si>
    <t>Universitas Gajah Mada Yogyakarta</t>
  </si>
  <si>
    <t>Welyanto</t>
  </si>
  <si>
    <t>Yusmadi</t>
  </si>
  <si>
    <t>Jl. Kampung Rawa Sawah RT.13 RW.03 No.17 Jakarta Pusat 10550</t>
  </si>
  <si>
    <t>K20110120057</t>
  </si>
  <si>
    <t>12-03-1969</t>
  </si>
  <si>
    <t>31-07-1971</t>
  </si>
  <si>
    <t>198105242010122001</t>
  </si>
  <si>
    <t>Jakarta Selatan</t>
  </si>
  <si>
    <t>05-05-1969</t>
  </si>
  <si>
    <t>K20110120109</t>
  </si>
  <si>
    <t>S1 ADMINISTRASI PUBLIK</t>
  </si>
  <si>
    <t>24-01-1964</t>
  </si>
  <si>
    <t>13-10-1975</t>
  </si>
  <si>
    <t>15-09-1979</t>
  </si>
  <si>
    <t>26-05-1986</t>
  </si>
  <si>
    <t>Lamongan</t>
  </si>
  <si>
    <t>06-04-1984</t>
  </si>
  <si>
    <t>11-04-1980</t>
  </si>
  <si>
    <t>10-05-1967</t>
  </si>
  <si>
    <t>29-10-1989</t>
  </si>
  <si>
    <t>26-07-1967</t>
  </si>
  <si>
    <t>Pranata Humas</t>
  </si>
  <si>
    <t>2000.46.7361</t>
  </si>
  <si>
    <t>4911/D.III.KP/2004</t>
  </si>
  <si>
    <t>25-06-1978</t>
  </si>
  <si>
    <t>09-05-1983</t>
  </si>
  <si>
    <t>198507152008122002</t>
  </si>
  <si>
    <t>198307012008122002</t>
  </si>
  <si>
    <t>20-11-1978</t>
  </si>
  <si>
    <t>09-11-2012</t>
  </si>
  <si>
    <t>Teluk Agung</t>
  </si>
  <si>
    <t>0076/Sp-FK/2/2010</t>
  </si>
  <si>
    <t>04-05-2010</t>
  </si>
  <si>
    <t>N0.079062</t>
  </si>
  <si>
    <t>09-03-2004</t>
  </si>
  <si>
    <t>20703013</t>
  </si>
  <si>
    <t>207011/K01/PP/VII/IJZ/2/2006</t>
  </si>
  <si>
    <t>Wiji Hastuti</t>
  </si>
  <si>
    <t>Wira Hermanto</t>
  </si>
  <si>
    <t>Wisna Zerita</t>
  </si>
  <si>
    <t>23-08-2017</t>
  </si>
  <si>
    <t>13-03-2017</t>
  </si>
  <si>
    <t>10-10-2017</t>
  </si>
  <si>
    <t>P085221</t>
  </si>
  <si>
    <t>198203112009121001</t>
  </si>
  <si>
    <t>197904022009121001</t>
  </si>
  <si>
    <t>197602172009122001</t>
  </si>
  <si>
    <t>197504122009121001</t>
  </si>
  <si>
    <t>197204062009122001</t>
  </si>
  <si>
    <t>Sribhawono</t>
  </si>
  <si>
    <t>02-10-1971</t>
  </si>
  <si>
    <t>10-04-1968</t>
  </si>
  <si>
    <t>IRJ</t>
  </si>
  <si>
    <t>Rangkasbitung</t>
  </si>
  <si>
    <t>P085230</t>
  </si>
  <si>
    <t>P085229</t>
  </si>
  <si>
    <t>P085228</t>
  </si>
  <si>
    <t>P085220</t>
  </si>
  <si>
    <t>P085114</t>
  </si>
  <si>
    <t>21-08-1967</t>
  </si>
  <si>
    <t>Universitas Darma Agung Medan</t>
  </si>
  <si>
    <t>079137</t>
  </si>
  <si>
    <t>030046</t>
  </si>
  <si>
    <t>01 Mk 254 000119</t>
  </si>
  <si>
    <t>SMK Swasta Tanjung Priok Koja JakUt</t>
  </si>
  <si>
    <t>01-04-1994</t>
  </si>
  <si>
    <t>01-09-2006</t>
  </si>
  <si>
    <t>SMKK Swasta keluarga Widuri JakSel</t>
  </si>
  <si>
    <t>03 OB of 0013996</t>
  </si>
  <si>
    <t>SMKK Negeri Klaten</t>
  </si>
  <si>
    <t>01 OB eez4 0008846</t>
  </si>
  <si>
    <t>Sekolah Menengah Industri Pariwisata Negeri JakSel</t>
  </si>
  <si>
    <t>01 OC ol 0014235</t>
  </si>
  <si>
    <t>02 OB of 0002784</t>
  </si>
  <si>
    <t>SMKK Negeri 1 Bandung</t>
  </si>
  <si>
    <t>01 OB oh 0000876</t>
  </si>
  <si>
    <t>2004 dan 2008 dan 2009</t>
  </si>
  <si>
    <t>AKPER PPNI Bandung</t>
  </si>
  <si>
    <t>08-06-2016</t>
  </si>
  <si>
    <t>01.020</t>
  </si>
  <si>
    <t>Darmasasi</t>
  </si>
  <si>
    <t>Jl. Kampung tlajung Rt.002/02 Ds. Wanaherang Kec. Gunung Putri Kab. Bogor Jawab Barat</t>
  </si>
  <si>
    <t>31-05-1961</t>
  </si>
  <si>
    <t>30-04-1992</t>
  </si>
  <si>
    <t>13-09-1985</t>
  </si>
  <si>
    <t>16.1852/UPDM(B)-09894/07/2004</t>
  </si>
  <si>
    <t>09-07-2004</t>
  </si>
  <si>
    <t>Universitas Prof. Dr. Moestopo (Beragama) Jakarta</t>
  </si>
  <si>
    <t>031113</t>
  </si>
  <si>
    <t>10-01-2000</t>
  </si>
  <si>
    <t>AKPER Panca Bhakti Bandar Lampung</t>
  </si>
  <si>
    <t>00.035</t>
  </si>
  <si>
    <t>069775</t>
  </si>
  <si>
    <t>011333</t>
  </si>
  <si>
    <t>18-09-2001</t>
  </si>
  <si>
    <t>Karmin</t>
  </si>
  <si>
    <t>P 202977</t>
  </si>
  <si>
    <t>P 202988</t>
  </si>
  <si>
    <t>P 202985</t>
  </si>
  <si>
    <t>P 177587</t>
  </si>
  <si>
    <t>Asisten Apoteker Pelaksana Lanjutan</t>
  </si>
  <si>
    <t>01-11-1989</t>
  </si>
  <si>
    <t>13-07-1972</t>
  </si>
  <si>
    <t>Simpang Sianam Asahan</t>
  </si>
  <si>
    <t>05-01-1970</t>
  </si>
  <si>
    <t>Pramusaji Ruang Orthopedi dan Rehab</t>
  </si>
  <si>
    <t>Pramusaji Paviliun Anggrek</t>
  </si>
  <si>
    <t>Pramusaji Lantai III Selatan IRNA A</t>
  </si>
  <si>
    <t>Nurlaila, S.Si</t>
  </si>
  <si>
    <t>K20110110107</t>
  </si>
  <si>
    <t>28-02-1985</t>
  </si>
  <si>
    <t>01 OB oq 0095159</t>
  </si>
  <si>
    <t>SMEA Negeri 21 Pasar Minggu JakSel</t>
  </si>
  <si>
    <t>01 OC os 0022536</t>
  </si>
  <si>
    <t>P.74-UMJ-00271</t>
  </si>
  <si>
    <t>04091706027</t>
  </si>
  <si>
    <t>0017/Prof-FIK/2/2009</t>
  </si>
  <si>
    <t>0906623936</t>
  </si>
  <si>
    <t>0021/Prof-FIK/2/2010</t>
  </si>
  <si>
    <t>00499/A</t>
  </si>
  <si>
    <t>99/130206/KU/09557</t>
  </si>
  <si>
    <t>0906624195</t>
  </si>
  <si>
    <t>Magetan</t>
  </si>
  <si>
    <t>01-03-1999</t>
  </si>
  <si>
    <t>BERLAKU</t>
  </si>
  <si>
    <t>S/D</t>
  </si>
  <si>
    <t>31-08-1982</t>
  </si>
  <si>
    <t>17-05-1977</t>
  </si>
  <si>
    <t>05-04-1999</t>
  </si>
  <si>
    <t xml:space="preserve">Bogor </t>
  </si>
  <si>
    <t>Jl. Rambutan No.36B RT.001 RW.017 Kel. Kayuringin Jaya Kec. Bekasi Selatan Kota Bekasi</t>
  </si>
  <si>
    <t>Ida Sulistyowatie</t>
  </si>
  <si>
    <t xml:space="preserve">Sendangaji </t>
  </si>
  <si>
    <t>31-01-1987</t>
  </si>
  <si>
    <t>17-10-1985</t>
  </si>
  <si>
    <t>14-06-1985</t>
  </si>
  <si>
    <t>Kampung Nan Limo</t>
  </si>
  <si>
    <t>19-04-1982</t>
  </si>
  <si>
    <t>02-01-1973</t>
  </si>
  <si>
    <t>27-07-1968</t>
  </si>
  <si>
    <t>Liwa</t>
  </si>
  <si>
    <t>04-11-1976</t>
  </si>
  <si>
    <t/>
  </si>
  <si>
    <t>KODE</t>
  </si>
  <si>
    <t>TMT</t>
  </si>
  <si>
    <t xml:space="preserve">TMT </t>
  </si>
  <si>
    <t>Jabatan</t>
  </si>
  <si>
    <t>06-02-1976</t>
  </si>
  <si>
    <t>Juru Masak</t>
  </si>
  <si>
    <t>Asisten Apoteker</t>
  </si>
  <si>
    <t>Staf Administrasi IFPJ</t>
  </si>
  <si>
    <t>Pengadministrasi</t>
  </si>
  <si>
    <t>02 OB og 0473205</t>
  </si>
  <si>
    <t>SMU Swasta PGRI 2 Majalengka</t>
  </si>
  <si>
    <t>Murni Ms</t>
  </si>
  <si>
    <t>K-557</t>
  </si>
  <si>
    <t>25-11-1977</t>
  </si>
  <si>
    <t>30-10-1980</t>
  </si>
  <si>
    <t>Jl Masjid RT 004 RW 003 Pondok Labu Cilandak Jakarta Selatan</t>
  </si>
  <si>
    <t>Jl H Mandor II RT 005 RW 002 Cilandak Barat Cilandak Jakarta Selatan</t>
  </si>
  <si>
    <t>Jl Pertanian II no 48 RT 005 Rw 004 Lebak Bulus Cilandak Jakarta Selatan</t>
  </si>
  <si>
    <t>Lhokseumawe</t>
  </si>
  <si>
    <t>P17120003136</t>
  </si>
  <si>
    <t>01.0576</t>
  </si>
  <si>
    <t>090267</t>
  </si>
  <si>
    <t>06071</t>
  </si>
  <si>
    <t>03-02-1966</t>
  </si>
  <si>
    <t>047773</t>
  </si>
  <si>
    <t>030022</t>
  </si>
  <si>
    <t>047769</t>
  </si>
  <si>
    <t>01026</t>
  </si>
  <si>
    <t>012732</t>
  </si>
  <si>
    <t>24-10-2001</t>
  </si>
  <si>
    <t>Akademi Keperawatan Yayasan Dharma Bhakti Jakarta</t>
  </si>
  <si>
    <t>06025/PK</t>
  </si>
  <si>
    <t>29-02-2008</t>
  </si>
  <si>
    <t>Titawai</t>
  </si>
  <si>
    <t>197409291996032001</t>
  </si>
  <si>
    <t>Fisioterapis Penyelia</t>
  </si>
  <si>
    <t>Teguh Inti M</t>
  </si>
  <si>
    <t>Teguh Prihantono</t>
  </si>
  <si>
    <t>07-11-1983</t>
  </si>
  <si>
    <t>94.1791</t>
  </si>
  <si>
    <t>000974</t>
  </si>
  <si>
    <t>06-09-1997</t>
  </si>
  <si>
    <t>AKPER Depkes RI Palembang</t>
  </si>
  <si>
    <t>05016</t>
  </si>
  <si>
    <t>05055</t>
  </si>
  <si>
    <t>032001D06.090</t>
  </si>
  <si>
    <t>05021</t>
  </si>
  <si>
    <t>197807232009121002</t>
  </si>
  <si>
    <t>P085185</t>
  </si>
  <si>
    <t>P085186</t>
  </si>
  <si>
    <t>P085189</t>
  </si>
  <si>
    <t>Huratonga</t>
  </si>
  <si>
    <t>25-06-1975</t>
  </si>
  <si>
    <t>21-03-1965</t>
  </si>
  <si>
    <t>01-04-1993</t>
  </si>
  <si>
    <t>05-09-1976</t>
  </si>
  <si>
    <t>01-10-1998</t>
  </si>
  <si>
    <t>30-10-1968</t>
  </si>
  <si>
    <t>24-09-1996</t>
  </si>
  <si>
    <t>Jl Taman Wijaya Kusuma II Ujung no 5 RT 005 RW 004 Pondok Labu Cilandak Jakarta Selatan</t>
  </si>
  <si>
    <t>GOE00099</t>
  </si>
  <si>
    <t>J06.4252B/GOE.III.741</t>
  </si>
  <si>
    <t>95.4.10883</t>
  </si>
  <si>
    <t>4626/DIII/9942</t>
  </si>
  <si>
    <t>198507142009122002</t>
  </si>
  <si>
    <t>197708162009121001</t>
  </si>
  <si>
    <t>M. 063033</t>
  </si>
  <si>
    <t>15-09-1982</t>
  </si>
  <si>
    <t>10-01-1972</t>
  </si>
  <si>
    <t>K2010072077</t>
  </si>
  <si>
    <t>15-01-1981</t>
  </si>
  <si>
    <t>Jl Pulau Harapan RT 007 RW 006 Cilangkap Cipayung Jakarta Timur</t>
  </si>
  <si>
    <t>01-03-1992</t>
  </si>
  <si>
    <t>04-10-1991</t>
  </si>
  <si>
    <t>01-07-2013</t>
  </si>
  <si>
    <t>Nahrawi</t>
  </si>
  <si>
    <t>Namin</t>
  </si>
  <si>
    <t>Nana Rohmana, S.Sos</t>
  </si>
  <si>
    <t>Nana Sudiana</t>
  </si>
  <si>
    <t>Metro</t>
  </si>
  <si>
    <t>K-44</t>
  </si>
  <si>
    <t>Jln. Pinang Raya No.41 Rt.09 Rw.10 Pondok Labu Cilandak Jakarta Selatan</t>
  </si>
  <si>
    <t>Madiun</t>
  </si>
  <si>
    <t>08-04-1971</t>
  </si>
  <si>
    <t>01-02-2000</t>
  </si>
  <si>
    <t>Jl Kampung Baru RT 015 RW 005 Pondok Pinang Kebayoran Lama Jakarta Selatan</t>
  </si>
  <si>
    <t>197907052008122001</t>
  </si>
  <si>
    <t>Benar lulusan STIKES An Nur Purwodadi</t>
  </si>
  <si>
    <t>Benar lulusan AKPER Pemkab Ngawi</t>
  </si>
  <si>
    <t>K2005072011</t>
  </si>
  <si>
    <t>K2005071008</t>
  </si>
  <si>
    <t>N 085433</t>
  </si>
  <si>
    <t>Pancur Batu</t>
  </si>
  <si>
    <t>198110102009121002</t>
  </si>
  <si>
    <t>198102092009122002</t>
  </si>
  <si>
    <t>198701022009122002</t>
  </si>
  <si>
    <t>198509142009122002</t>
  </si>
  <si>
    <t>24-04-2012</t>
  </si>
  <si>
    <t>Benar Lulusan AKPER Swakarsa</t>
  </si>
  <si>
    <t>Ketua Komite Pencegahan &amp; Pengendalian Infeksi</t>
  </si>
  <si>
    <t>198512292009122001</t>
  </si>
  <si>
    <t>Sarkam Kanan</t>
  </si>
  <si>
    <t>25-05-1987</t>
  </si>
  <si>
    <t>21-10-1985</t>
  </si>
  <si>
    <t>Andra Tiradha</t>
  </si>
  <si>
    <t>SPAG</t>
  </si>
  <si>
    <t>Jl. Al-Hukama No.15 RT. 04 RW. 04 Rangkapan Jaya Baru Pancoran Mas Depok</t>
  </si>
  <si>
    <t>Jl Mampang Prapatan XV no 39C RT 013 RW 001 Tegal Parang Mampang Prapatan Jakarta Selatan</t>
  </si>
  <si>
    <t>Jl Lebak Bulus II Rt 013 RW 004 Cilandak Barat Cilandak Jakarta Selatan</t>
  </si>
  <si>
    <t>I/B</t>
  </si>
  <si>
    <t>08-02-1976</t>
  </si>
  <si>
    <t>Pargaruter</t>
  </si>
  <si>
    <t>12-06-1973</t>
  </si>
  <si>
    <t>P 498669</t>
  </si>
  <si>
    <t>P 637385</t>
  </si>
  <si>
    <t>P 637388</t>
  </si>
  <si>
    <t>29-12-2011</t>
  </si>
  <si>
    <t>Madura</t>
  </si>
  <si>
    <t>K2007101064</t>
  </si>
  <si>
    <t>Sukadana</t>
  </si>
  <si>
    <t>23-10-1977</t>
  </si>
  <si>
    <t>07050</t>
  </si>
  <si>
    <t>Wiyono</t>
  </si>
  <si>
    <t>Yahman Senun</t>
  </si>
  <si>
    <t>Masiah</t>
  </si>
  <si>
    <t>Masturo</t>
  </si>
  <si>
    <t>Matrojih</t>
  </si>
  <si>
    <t>Matsanih</t>
  </si>
  <si>
    <t>Jl.Tanah Abang II/39 A Rt.002/03 petojo Selatan Gambir Jakpus</t>
  </si>
  <si>
    <t>15-11-2010</t>
  </si>
  <si>
    <t>Universitas Pembangunan Nasional "Veteran" Jakarta</t>
  </si>
  <si>
    <t>K20110620237</t>
  </si>
  <si>
    <t>K20110610238</t>
  </si>
  <si>
    <t>K20110620239</t>
  </si>
  <si>
    <t>116/2004/STIKES-CB/PROFESI/2010</t>
  </si>
  <si>
    <t>29-05-2010</t>
  </si>
  <si>
    <t>STIKES Ceria Buana</t>
  </si>
  <si>
    <t>Benar lulusan Universitas Airlangga</t>
  </si>
  <si>
    <t>08161100058</t>
  </si>
  <si>
    <t>08122913636</t>
  </si>
  <si>
    <t>08557802602</t>
  </si>
  <si>
    <t>08161891290</t>
  </si>
  <si>
    <t>08121028287</t>
  </si>
  <si>
    <t>08127062883</t>
  </si>
  <si>
    <t>08129217695</t>
  </si>
  <si>
    <t>01-10-2003</t>
  </si>
  <si>
    <t>197902222009121001</t>
  </si>
  <si>
    <t>196802172009121001</t>
  </si>
  <si>
    <t>197012272009122001</t>
  </si>
  <si>
    <t>197502162009121001</t>
  </si>
  <si>
    <t>04-11-1975</t>
  </si>
  <si>
    <t>Stop-Perawat Pelaksana</t>
  </si>
  <si>
    <t>A6200001549</t>
  </si>
  <si>
    <t>N 085445</t>
  </si>
  <si>
    <t>21-05-1979</t>
  </si>
  <si>
    <t>01-05-2005</t>
  </si>
  <si>
    <t>08-04-1970</t>
  </si>
  <si>
    <t>01-11-2017</t>
  </si>
  <si>
    <t>SMK Swasta Bunda Kandung Pasar Minggu JakSel</t>
  </si>
  <si>
    <t>03 Mk 228 028998</t>
  </si>
  <si>
    <t>SMK Swasta Bina Karya Karanganyar Kebumen</t>
  </si>
  <si>
    <t>01-06-2006</t>
  </si>
  <si>
    <t>M. 063028</t>
  </si>
  <si>
    <t>K-173</t>
  </si>
  <si>
    <t>S2 Farmasi Klinik</t>
  </si>
  <si>
    <t>198710122010121002</t>
  </si>
  <si>
    <t>198704092010122001</t>
  </si>
  <si>
    <t>amikbsi 0009737</t>
  </si>
  <si>
    <t>0050/D3-12/P.II…..</t>
  </si>
  <si>
    <t>43/FIK/DIII/MI/UPN/2004</t>
  </si>
  <si>
    <t>0179/D3-FKM/2/2004</t>
  </si>
  <si>
    <t>Kinali  Pasaman</t>
  </si>
  <si>
    <t>12-10-1976</t>
  </si>
  <si>
    <t>15-05-1976</t>
  </si>
  <si>
    <t>198209242009122001</t>
  </si>
  <si>
    <t>197809042009122001</t>
  </si>
  <si>
    <t>198504282009121001</t>
  </si>
  <si>
    <t>198507152009122001</t>
  </si>
  <si>
    <t>Jl Kramat Gg Mushola RT 014 RW 001 Cilandak Timur Pasar Minggu Jakarta Selatan</t>
  </si>
  <si>
    <t>198711012010122002</t>
  </si>
  <si>
    <t>Pontianak</t>
  </si>
  <si>
    <t>16-11-1967</t>
  </si>
  <si>
    <t>197202042008012017</t>
  </si>
  <si>
    <t>KREDIT</t>
  </si>
  <si>
    <t>19-09-1963</t>
  </si>
  <si>
    <t>198101072010122001</t>
  </si>
  <si>
    <t>197911072010122001</t>
  </si>
  <si>
    <t>197812212010121001</t>
  </si>
  <si>
    <t>K20110120105</t>
  </si>
  <si>
    <t>29-06-1977</t>
  </si>
  <si>
    <t>K2005072010</t>
  </si>
  <si>
    <t>29-07-1989</t>
  </si>
  <si>
    <t>01-10-2006</t>
  </si>
  <si>
    <t>Sawangan</t>
  </si>
  <si>
    <t>11-01-1965</t>
  </si>
  <si>
    <t>SMA</t>
  </si>
  <si>
    <t>26-09-1965</t>
  </si>
  <si>
    <t>01-09-1976</t>
  </si>
  <si>
    <t>Randy Agusta</t>
  </si>
  <si>
    <t>Universitas Sam Ratulangi</t>
  </si>
  <si>
    <t>198002232009122001</t>
  </si>
  <si>
    <t>27-08-1961</t>
  </si>
  <si>
    <t>22-04-1966</t>
  </si>
  <si>
    <t>29-05-1977</t>
  </si>
  <si>
    <t>21-05-1984</t>
  </si>
  <si>
    <t>Direksi</t>
  </si>
  <si>
    <t>E</t>
  </si>
  <si>
    <t xml:space="preserve">23-05-1998 dan 22 juni 2002 </t>
  </si>
  <si>
    <t>SMU negeri 23 Grogol Petamburan JakBar dan AMIK BSI</t>
  </si>
  <si>
    <t>01 Mu 103 0017682</t>
  </si>
  <si>
    <t>SMU Negeri 59 Duren sawit JakTim</t>
  </si>
  <si>
    <t>01-01-2010</t>
  </si>
  <si>
    <t>K-7</t>
  </si>
  <si>
    <t>K-370</t>
  </si>
  <si>
    <t>K-258</t>
  </si>
  <si>
    <t>Banjar</t>
  </si>
  <si>
    <t>K20110410199</t>
  </si>
  <si>
    <t>K20110120087</t>
  </si>
  <si>
    <t>25-04-1988</t>
  </si>
  <si>
    <t>K20110420200</t>
  </si>
  <si>
    <t>Jl Anggur III RT 015 RW 003 Cipete Selatan Cilandak Jakarta Selatan</t>
  </si>
  <si>
    <t>K20110120104</t>
  </si>
  <si>
    <t>08-01-1985</t>
  </si>
  <si>
    <t>Jl. Sabar RT.008 RW.06 No.62 Pondok Pinang Kebayoran Lama Jakarta Selatan 12310</t>
  </si>
  <si>
    <t xml:space="preserve">Sekretariat Pejabat Pembuat Komitmen </t>
  </si>
  <si>
    <t>Magelang</t>
  </si>
  <si>
    <t>10-09-1967</t>
  </si>
  <si>
    <t>Kampung Utan RT 015 RW 005 Ragunan Pasar Minggu Jakarta Selatan</t>
  </si>
  <si>
    <t>Jl Banjarsari VI no 7 RT 006 RW 008 Cilandak Barat Cilandak Jakarta Selatan</t>
  </si>
  <si>
    <t>Jl Kamboja R 002 RW 003 Meruya Utara Kembangan Jakarta Barat</t>
  </si>
  <si>
    <t>Jl. Raya Depok Kampung Sawah RT. 008 RW. 002 No.10 Kel. Srengseng Sawah Jagakarsa Jakarta Selatan 12640</t>
  </si>
  <si>
    <t>032577</t>
  </si>
  <si>
    <t>AKPER Poltekkes Semarang</t>
  </si>
  <si>
    <t>023768</t>
  </si>
  <si>
    <t>02-10-2002</t>
  </si>
  <si>
    <t>24-04-1968</t>
  </si>
  <si>
    <t>19-02-1991</t>
  </si>
  <si>
    <t>N 085431</t>
  </si>
  <si>
    <t>28-09-1980</t>
  </si>
  <si>
    <t>15-04-1961</t>
  </si>
  <si>
    <t>01-01-1990</t>
  </si>
  <si>
    <t>Rantau Baru Pasar</t>
  </si>
  <si>
    <t>09-05-1975</t>
  </si>
  <si>
    <t>Jl Bahari II no 67 RT 004 RW 007 Gandaria Selatan Cilandak Jakarta Selatan</t>
  </si>
  <si>
    <t>Jl Jati Padang RT 006 RW 006 Jati Padang Pasar Minggu Jakarta Selatan</t>
  </si>
  <si>
    <t>13-03-2012</t>
  </si>
  <si>
    <t>Benar Lulusan Ners STIKES Cendekia Utama</t>
  </si>
  <si>
    <t>27-09-1978</t>
  </si>
  <si>
    <t>01-12-1988</t>
  </si>
  <si>
    <t>08-01-2002</t>
  </si>
  <si>
    <t>02-09-1978</t>
  </si>
  <si>
    <t>8 TH</t>
  </si>
  <si>
    <t>10 TH</t>
  </si>
  <si>
    <t>16 TH</t>
  </si>
  <si>
    <t>K-192</t>
  </si>
  <si>
    <t>K-190</t>
  </si>
  <si>
    <t>17-10-1977</t>
  </si>
  <si>
    <t>01-01-1965</t>
  </si>
  <si>
    <t>01-09-2005</t>
  </si>
  <si>
    <t>K-19</t>
  </si>
  <si>
    <t>K-24</t>
  </si>
  <si>
    <t>08-08-1996</t>
  </si>
  <si>
    <t>21-01-1977</t>
  </si>
  <si>
    <t>K-348</t>
  </si>
  <si>
    <t>K-349</t>
  </si>
  <si>
    <t>04-10-2010</t>
  </si>
  <si>
    <t>K2007111089</t>
  </si>
  <si>
    <t>K2007121090</t>
  </si>
  <si>
    <t>K2010072082</t>
  </si>
  <si>
    <t>Giriwinangun</t>
  </si>
  <si>
    <t>05-10-1988</t>
  </si>
  <si>
    <t>29-08-1987</t>
  </si>
  <si>
    <t>011043 LL</t>
  </si>
  <si>
    <t>Mikan</t>
  </si>
  <si>
    <t>Mike Yolanda Worotikan</t>
  </si>
  <si>
    <t>Minarni</t>
  </si>
  <si>
    <t>Tasman</t>
  </si>
  <si>
    <t>03-10-1977</t>
  </si>
  <si>
    <t>N 014785</t>
  </si>
  <si>
    <t>25-09-1980</t>
  </si>
  <si>
    <t>17-12-2004</t>
  </si>
  <si>
    <t>096/Dok.II/97  //  0065/S2-FKM/2/2007</t>
  </si>
  <si>
    <t>13-08-1997//02-08-2007</t>
  </si>
  <si>
    <t>10-09-1983</t>
  </si>
  <si>
    <t>K20110110048</t>
  </si>
  <si>
    <t>23-06-1984</t>
  </si>
  <si>
    <t>02-07-1981</t>
  </si>
  <si>
    <t>24-08-1965</t>
  </si>
  <si>
    <t>K2012112026</t>
  </si>
  <si>
    <t>K2012111028</t>
  </si>
  <si>
    <t>Ali Zainal Abidin</t>
  </si>
  <si>
    <t>19-02-1975</t>
  </si>
  <si>
    <t>P2414201005</t>
  </si>
  <si>
    <t>K20110120098</t>
  </si>
  <si>
    <t>22-10-1986</t>
  </si>
  <si>
    <t>G. 326686</t>
  </si>
  <si>
    <t>10-02-1967</t>
  </si>
  <si>
    <t>Joko Hariyanto</t>
  </si>
  <si>
    <t>06003</t>
  </si>
  <si>
    <t>305.17</t>
  </si>
  <si>
    <t>17-02-1963</t>
  </si>
  <si>
    <t>Jl Kebagusan Wates RT 010 RW 005 Jagakarsa Jakarta Selatan</t>
  </si>
  <si>
    <t>Jl Jati Padang RT 010 RW 006 Jati Padang Pasar Minggu</t>
  </si>
  <si>
    <t>02-02-2001</t>
  </si>
  <si>
    <t>G1B209045</t>
  </si>
  <si>
    <t>0082/Prof-FIK/I/2007</t>
  </si>
  <si>
    <t>03-02-2007</t>
  </si>
  <si>
    <t>0026/Prof-FIK/2/2007</t>
  </si>
  <si>
    <t>25-08-2007</t>
  </si>
  <si>
    <t>s1 belum ada</t>
  </si>
  <si>
    <t>0010/S1-FIK/Reg/2/2009</t>
  </si>
  <si>
    <t>01 OB ggz4 0000527</t>
  </si>
  <si>
    <t>Sekolah Menengah Industri Pariwisata swasta Panca Sakti JakSel</t>
  </si>
  <si>
    <t>SMEA swasta Tadika Puri sawangan Bogor</t>
  </si>
  <si>
    <t>01 OB oo 0006019</t>
  </si>
  <si>
    <t>SMEA Swasta Darma Bakti Jagakarsa JakSel</t>
  </si>
  <si>
    <t>01 OC os 0137648</t>
  </si>
  <si>
    <t>SMEA Negeri 23 Cilandak JakSel</t>
  </si>
  <si>
    <t>STIE Ahmad Dahlan Jakarta</t>
  </si>
  <si>
    <t>B.976260</t>
  </si>
  <si>
    <t>004035/D.III.KP/2000</t>
  </si>
  <si>
    <t>Akademi Keuangan &amp; perbankan Muhammadiyah Jakarta</t>
  </si>
  <si>
    <t>STIKES Karsa Husada Garut</t>
  </si>
  <si>
    <t>16-07-1968</t>
  </si>
  <si>
    <t>196909262008011011</t>
  </si>
  <si>
    <t>197501172008011013</t>
  </si>
  <si>
    <t>197107242008012015</t>
  </si>
  <si>
    <t>197208072008011018</t>
  </si>
  <si>
    <t>196902122008012031</t>
  </si>
  <si>
    <t>K-156</t>
  </si>
  <si>
    <t>05-10-1969</t>
  </si>
  <si>
    <t>K-247</t>
  </si>
  <si>
    <t>29-03-1976</t>
  </si>
  <si>
    <t>01-08-2002</t>
  </si>
  <si>
    <t>02-03-1984</t>
  </si>
  <si>
    <t>Jakarta</t>
  </si>
  <si>
    <t>12-04-1967</t>
  </si>
  <si>
    <t>SMEA</t>
  </si>
  <si>
    <t>01-09-1992</t>
  </si>
  <si>
    <t>01-09-2007</t>
  </si>
  <si>
    <t>K-27</t>
  </si>
  <si>
    <t>K-48</t>
  </si>
  <si>
    <t>E 555144</t>
  </si>
  <si>
    <t>MA 0019573</t>
  </si>
  <si>
    <t>MA Negeri 7 Jakarta</t>
  </si>
  <si>
    <t>01 Mup 0023214</t>
  </si>
  <si>
    <t>DN-03 Ma 0123859</t>
  </si>
  <si>
    <t>SMA Negeri 1 Pangkah</t>
  </si>
  <si>
    <t>02-02-1972</t>
  </si>
  <si>
    <t>IGD</t>
  </si>
  <si>
    <t>Ns. Septi Harnovi, S.Kep</t>
  </si>
  <si>
    <t>02-05-1970</t>
  </si>
  <si>
    <t>26-09-1967</t>
  </si>
  <si>
    <t>01-11-1992</t>
  </si>
  <si>
    <t>01-03-1994</t>
  </si>
  <si>
    <t>01-02-1995</t>
  </si>
  <si>
    <t>22-10-1966</t>
  </si>
  <si>
    <t>17-06-1993</t>
  </si>
  <si>
    <t>Tarutung</t>
  </si>
  <si>
    <t>07-04-1976</t>
  </si>
  <si>
    <t>K20110120088</t>
  </si>
  <si>
    <t>197009182009122001</t>
  </si>
  <si>
    <t>197705302009121001</t>
  </si>
  <si>
    <t>01 OC ol 0011232</t>
  </si>
  <si>
    <t>SMKK Negeri 4 Jakarta</t>
  </si>
  <si>
    <t>01 OB oj 0000980</t>
  </si>
  <si>
    <t>SMKK Negeri 3 Pulogadung JakTim</t>
  </si>
  <si>
    <t>01 OB og 0000309</t>
  </si>
  <si>
    <t>01 OB om 0002447</t>
  </si>
  <si>
    <t>02 OC os 0018827</t>
  </si>
  <si>
    <t>SMEA Negeri Sumedang Utara</t>
  </si>
  <si>
    <t>01 OB oq 0242556</t>
  </si>
  <si>
    <t>01 OC os 0074812</t>
  </si>
  <si>
    <t>05 OB og 0158819</t>
  </si>
  <si>
    <t>SMEA Swasta HKBP Padangsidempuan selatan Tapanuli</t>
  </si>
  <si>
    <t>12-05-1977</t>
  </si>
  <si>
    <t>p</t>
  </si>
  <si>
    <t>Universitas Muhammadiyah Yogyakarta</t>
  </si>
  <si>
    <t>03/171023/KU/10888</t>
  </si>
  <si>
    <t>796/A</t>
  </si>
  <si>
    <t>28-08-2008</t>
  </si>
  <si>
    <t>Jl Pondok Pinang RT 005 RW 002 Pondok Pinang Kebayoran Lama Jakarta Selatan</t>
  </si>
  <si>
    <t>Jl Kebagusan Besar no 47 C RT 005 RW 007 Kebagusan Pasar Minggu Jakarta Selatan</t>
  </si>
  <si>
    <t>Jl Lebak Para no 36 RT 001 RW 002 Cijantung Pasar Rebo Jakarta Timur</t>
  </si>
  <si>
    <t>Komplek RS Fatmawati no 39 RT 003 RW 009 Cilandak Barat Cilandak Jakarta Selatan</t>
  </si>
  <si>
    <t>01-12-2000</t>
  </si>
  <si>
    <t>13-01-2003</t>
  </si>
  <si>
    <t>01-01-1980</t>
  </si>
  <si>
    <t>01 OC oh 0789706</t>
  </si>
  <si>
    <t>13-051989</t>
  </si>
  <si>
    <t>01 OC oh 0697861</t>
  </si>
  <si>
    <t>17-12-1985</t>
  </si>
  <si>
    <t>SMA Veteran Purwokerto</t>
  </si>
  <si>
    <t>SMU swasta Dewisartika Tebet JakSel</t>
  </si>
  <si>
    <t>01 OC oh 0828512</t>
  </si>
  <si>
    <t>SMU Negeri 66 Cilandak JakSel</t>
  </si>
  <si>
    <t>01354</t>
  </si>
  <si>
    <t>01 OB og 0461060</t>
  </si>
  <si>
    <t>SMU Swasta Waskito Cilandak JakSel</t>
  </si>
  <si>
    <t>01 OC oh 0096660</t>
  </si>
  <si>
    <t>SMU Swasta YASPRI I Cakung JakTim</t>
  </si>
  <si>
    <t>02PC0030092</t>
  </si>
  <si>
    <t>PKBM Harapan Mandiri</t>
  </si>
  <si>
    <t>0065/Sp-FK/I/2005</t>
  </si>
  <si>
    <t>04-12-2004</t>
  </si>
  <si>
    <t>0043/Prof-FIK/2/2010</t>
  </si>
  <si>
    <t>081932541241</t>
  </si>
  <si>
    <t>Jl. Pinang No. 74 RT 007 RW 002 Pondok Labu Cilandak Jakarta Selatan</t>
  </si>
  <si>
    <t>19-02-1982</t>
  </si>
  <si>
    <t>Kampung Tapos RT.2 RW.5 No.44 Kel. Tapos Kec. Tapos Depok 169157</t>
  </si>
  <si>
    <t>K20110120054</t>
  </si>
  <si>
    <t>0023/Sp-FK/2/2008</t>
  </si>
  <si>
    <t>Pramu</t>
  </si>
  <si>
    <t>Operator Mesin (Lift, Genset, Air)</t>
  </si>
  <si>
    <t>Teknisi Mesin</t>
  </si>
  <si>
    <t>MS.KERJA</t>
  </si>
  <si>
    <t xml:space="preserve">TEMPAT </t>
  </si>
  <si>
    <t>TANGGAL</t>
  </si>
  <si>
    <t>A6200002073</t>
  </si>
  <si>
    <t>Pandodingan</t>
  </si>
  <si>
    <t>01 OB oc 0370386</t>
  </si>
  <si>
    <t>SMU Swasta Bhakti Putra Kebayoran Lama JakSel</t>
  </si>
  <si>
    <t>01 OC oh 0701964</t>
  </si>
  <si>
    <t>SMU Negeri 49 Pasar Minggu JakSel</t>
  </si>
  <si>
    <t>01 OC oh 0704543</t>
  </si>
  <si>
    <t>02 Mup 0005782</t>
  </si>
  <si>
    <t>01-004-394</t>
  </si>
  <si>
    <t>01Mup 0000388</t>
  </si>
  <si>
    <t>Ujian Persamaan SMU Propinsi Jakarta</t>
  </si>
  <si>
    <t>Benar lulusan Akper Bina Insan</t>
  </si>
  <si>
    <t>23-01-2012</t>
  </si>
  <si>
    <t>Benar lulusan Akper " Yakpermas" Banyumas</t>
  </si>
  <si>
    <t>20-07-1973</t>
  </si>
  <si>
    <t>KGB</t>
  </si>
  <si>
    <t>K-517</t>
  </si>
  <si>
    <t>01-03-1990</t>
  </si>
  <si>
    <t>E. 652160</t>
  </si>
  <si>
    <t>01 Mu 0039004</t>
  </si>
  <si>
    <t>D.36950517</t>
  </si>
  <si>
    <t>Perekam Medis Pelaksana</t>
  </si>
  <si>
    <t>Pranata Hubungan Masyarakat Penyelia</t>
  </si>
  <si>
    <t>Lumajang</t>
  </si>
  <si>
    <t>16-02-1975</t>
  </si>
  <si>
    <t>Jl. Lengkong Tengah No.16 RT.002 RW.005 Kel. Cikawao Kec. Lengkong Bandung 40261</t>
  </si>
  <si>
    <t>011081 LL</t>
  </si>
  <si>
    <t>Afrinasri</t>
  </si>
  <si>
    <t>28-06-1961</t>
  </si>
  <si>
    <t>01-11-2000</t>
  </si>
  <si>
    <t>15-03-1978</t>
  </si>
  <si>
    <t>TAMBAHAN</t>
  </si>
  <si>
    <t>TMT AKTIF</t>
  </si>
  <si>
    <t>Sri Yulianah</t>
  </si>
  <si>
    <t>0155/Sp-FK/2/2006</t>
  </si>
  <si>
    <t>04-08-2006</t>
  </si>
  <si>
    <t>AKPER Bina Insan Jakarta</t>
  </si>
  <si>
    <t>03.080</t>
  </si>
  <si>
    <t>25-08-2006</t>
  </si>
  <si>
    <t>AKPER RS. Husada Jakarta</t>
  </si>
  <si>
    <t>01-02-2017</t>
  </si>
  <si>
    <t>04-12-2017</t>
  </si>
  <si>
    <t>01-10-2008</t>
  </si>
  <si>
    <t>198612282010122003</t>
  </si>
  <si>
    <t>Ratihandita Wida Yogiantika, SKM</t>
  </si>
  <si>
    <t>Jl H Nurdin Karang Tengah RT 005 RW 003 Lebak Bulus Cilandak Jakarta Selatan</t>
  </si>
  <si>
    <t>13-09-1974</t>
  </si>
  <si>
    <t>04-12-1975</t>
  </si>
  <si>
    <t>05-11-1982</t>
  </si>
  <si>
    <t>Bintang Nurcahaya Ambarita</t>
  </si>
  <si>
    <t>29-12-1985</t>
  </si>
  <si>
    <t>Wonogiri</t>
  </si>
  <si>
    <t>I/S</t>
  </si>
  <si>
    <t>03-08-1998</t>
  </si>
  <si>
    <t>15-10-1982</t>
  </si>
  <si>
    <t>002/PPDS/1996</t>
  </si>
  <si>
    <t>12-01-1996</t>
  </si>
  <si>
    <t>K-110</t>
  </si>
  <si>
    <t>K-111</t>
  </si>
  <si>
    <t>21-04-1978</t>
  </si>
  <si>
    <t>Kontrak (Pensiunan)</t>
  </si>
  <si>
    <t>197205052008122001</t>
  </si>
  <si>
    <t>28-10-1966</t>
  </si>
  <si>
    <t>Nutrisionis Penyelia</t>
  </si>
  <si>
    <t>01-03-2007</t>
  </si>
  <si>
    <t>02-12-1992</t>
  </si>
  <si>
    <t>Cilacap</t>
  </si>
  <si>
    <t>Jepara</t>
  </si>
  <si>
    <t>10-09-2007</t>
  </si>
  <si>
    <t>01-12-1971</t>
  </si>
  <si>
    <t>011075 LL</t>
  </si>
  <si>
    <t>011068 LL</t>
  </si>
  <si>
    <t>02-12-1979</t>
  </si>
  <si>
    <t>Jl. Gandaria RT. 06/02 Jagakarsa Jakarta Selatan 12620</t>
  </si>
  <si>
    <t>08-06-1967</t>
  </si>
  <si>
    <t>Rembang</t>
  </si>
  <si>
    <t>K2006061008</t>
  </si>
  <si>
    <t>K2007101065</t>
  </si>
  <si>
    <t>K2007101066</t>
  </si>
  <si>
    <t>M 301653</t>
  </si>
  <si>
    <t>30-04-1982</t>
  </si>
  <si>
    <t>04-11-1965</t>
  </si>
  <si>
    <t>11-05-1971</t>
  </si>
  <si>
    <t>Banyumas</t>
  </si>
  <si>
    <t>Rengas Dengklok</t>
  </si>
  <si>
    <t>08129831990</t>
  </si>
  <si>
    <t>Okih Sudrajat</t>
  </si>
  <si>
    <t>Nur Amilah</t>
  </si>
  <si>
    <t>02-01-1990</t>
  </si>
  <si>
    <t>S2</t>
  </si>
  <si>
    <t>30-10-1972</t>
  </si>
  <si>
    <t>12-01-1979</t>
  </si>
  <si>
    <t>E. 716741</t>
  </si>
  <si>
    <t>K20110120061</t>
  </si>
  <si>
    <t>17-11-1984</t>
  </si>
  <si>
    <t>023540 LL</t>
  </si>
  <si>
    <t>K-101</t>
  </si>
  <si>
    <t>03-01-1978</t>
  </si>
  <si>
    <t>197604072009121002</t>
  </si>
  <si>
    <t>03-07-1974</t>
  </si>
  <si>
    <t>13-04-1967</t>
  </si>
  <si>
    <t>Ida Ayu Advaita Dewi Pudja, SE</t>
  </si>
  <si>
    <t>198011142009122001</t>
  </si>
  <si>
    <t>0115352036</t>
  </si>
  <si>
    <t>4778/J14.1.12/PP.08.02/2004</t>
  </si>
  <si>
    <t>19-01-2004</t>
  </si>
  <si>
    <t>Anik Suryanti</t>
  </si>
  <si>
    <t>Emon Rosmawanto, SKM.</t>
  </si>
  <si>
    <t>Brajasari</t>
  </si>
  <si>
    <t>03-10-1972</t>
  </si>
  <si>
    <t>15-10-1978</t>
  </si>
  <si>
    <t>Cimalaya</t>
  </si>
  <si>
    <t>AKPER Berkala Widya Husada Jakarta</t>
  </si>
  <si>
    <t>018967</t>
  </si>
  <si>
    <t>02.009</t>
  </si>
  <si>
    <t>13-09-2006</t>
  </si>
  <si>
    <t>05046</t>
  </si>
  <si>
    <t>P2.06.202.06.059</t>
  </si>
  <si>
    <t>30-12-1981</t>
  </si>
  <si>
    <t>01-04-1973</t>
  </si>
  <si>
    <t>01-05-2007</t>
  </si>
  <si>
    <t>K-174</t>
  </si>
  <si>
    <t>II/B</t>
  </si>
  <si>
    <t>2B</t>
  </si>
  <si>
    <t>19-01-1966</t>
  </si>
  <si>
    <t>16-09-1996</t>
  </si>
  <si>
    <t>31-07-1970</t>
  </si>
  <si>
    <t>IV/a</t>
  </si>
  <si>
    <t>IV/b</t>
  </si>
  <si>
    <t>12-07-1971</t>
  </si>
  <si>
    <t>(  TH,   BL)</t>
  </si>
  <si>
    <t>Jl Danau Medara B I no 64 RT 005 Rw 004 Bendungan Hlir Tanah Abang Jakarta Pusat</t>
  </si>
  <si>
    <t>01 OC oh 0559879</t>
  </si>
  <si>
    <t>Kampung Krukut RT 002 RW 003 Pondok Labu Cilandak Jakarta Selatan</t>
  </si>
  <si>
    <t>Jl H Nurisan RT 002 RW 011 Pondok Pinang Kebayoran Lama Jakarta Selatan</t>
  </si>
  <si>
    <t>Gang Bima RT 018 RW 003 Makasar Jakarta Timur</t>
  </si>
  <si>
    <t>Jl Kalisari RT 008 RW 009 Pasar Rebo Jakarta Timur</t>
  </si>
  <si>
    <t>08-05-1981</t>
  </si>
  <si>
    <t>29-12-1987</t>
  </si>
  <si>
    <t>K20110410205</t>
  </si>
  <si>
    <t>10-11-1977</t>
  </si>
  <si>
    <t>17-11-2016</t>
  </si>
  <si>
    <t>222/MENKES/SK/VII/2012</t>
  </si>
  <si>
    <t>K-385</t>
  </si>
  <si>
    <t>K-386</t>
  </si>
  <si>
    <t>K-388</t>
  </si>
  <si>
    <t>Universitas Sriwijaya</t>
  </si>
  <si>
    <t>26-08-2009</t>
  </si>
  <si>
    <t>Akademi Keperawatan Jayakarta Jakarta</t>
  </si>
  <si>
    <t>Eti Mulyati</t>
  </si>
  <si>
    <t>Evinda Chrismaya</t>
  </si>
  <si>
    <t>K2006062072</t>
  </si>
  <si>
    <t>K2006062074</t>
  </si>
  <si>
    <t>Jl. Karya Bakti III No.63 RT.009 RW.01 Cijantung Pasar Rebo Jakarta Timur 13770</t>
  </si>
  <si>
    <t>M077866</t>
  </si>
  <si>
    <t>Marsiyah</t>
  </si>
  <si>
    <t>08-01-1972</t>
  </si>
  <si>
    <t>21-12-1978</t>
  </si>
  <si>
    <t>27-09-1984</t>
  </si>
  <si>
    <t>K2007102068</t>
  </si>
  <si>
    <t>K2007102069</t>
  </si>
  <si>
    <t>K2007102070</t>
  </si>
  <si>
    <t>14-02-1978</t>
  </si>
  <si>
    <t>Tapanuli</t>
  </si>
  <si>
    <t>K2006062029</t>
  </si>
  <si>
    <t>K2006062031</t>
  </si>
  <si>
    <t>K2006062032</t>
  </si>
  <si>
    <t>197803272010122001</t>
  </si>
  <si>
    <t>Prajabatan</t>
  </si>
  <si>
    <t>198509152010122002</t>
  </si>
  <si>
    <t>198501092010121001</t>
  </si>
  <si>
    <t>198606212010121003</t>
  </si>
  <si>
    <t>198706252010121003</t>
  </si>
  <si>
    <t>25-11-1965</t>
  </si>
  <si>
    <t>01-03-1993</t>
  </si>
  <si>
    <t>081585091069</t>
  </si>
  <si>
    <t>06-11-1972</t>
  </si>
  <si>
    <t>Syahrinal Ifran</t>
  </si>
  <si>
    <t>Syarif Hidayat</t>
  </si>
  <si>
    <t>Akademi Kesehatan Gigi DepKes RI Jakarta</t>
  </si>
  <si>
    <t>198111252007012009</t>
  </si>
  <si>
    <t>18-03-1978</t>
  </si>
  <si>
    <t>K20110620231</t>
  </si>
  <si>
    <t>2002.4.14884</t>
  </si>
  <si>
    <t>8877/D.III/14193</t>
  </si>
  <si>
    <t>STM Negeri 1 Sawah Besar JakPus</t>
  </si>
  <si>
    <t>Akbid DepKes Banjarmasin</t>
  </si>
  <si>
    <t>nim 07.06.000.144</t>
  </si>
  <si>
    <t>no. 0153/S.Si.T/STIKIM/2007</t>
  </si>
  <si>
    <t>nim 01020</t>
  </si>
  <si>
    <t>no. 020188</t>
  </si>
  <si>
    <t>30-09-1980</t>
  </si>
  <si>
    <t>M. 063032</t>
  </si>
  <si>
    <t>K2012082009</t>
  </si>
  <si>
    <t>28-07-1989</t>
  </si>
  <si>
    <t>27-12-1973</t>
  </si>
  <si>
    <t>Radiografer Pelaksana</t>
  </si>
  <si>
    <t>196712292000121001</t>
  </si>
  <si>
    <t>29-12-1967</t>
  </si>
  <si>
    <t>27-08-1986</t>
  </si>
  <si>
    <t>05-04-1978</t>
  </si>
  <si>
    <t>N 085422</t>
  </si>
  <si>
    <t>23-01-1978</t>
  </si>
  <si>
    <t>09-06-1986</t>
  </si>
  <si>
    <t>Jl. Andara Ujung No.F3 Rt.04/03 Kec. Cinere el. Pangkalan Jati Baru Kota Depok</t>
  </si>
  <si>
    <t>Poltekes Jakarta I</t>
  </si>
  <si>
    <t>POLTEKKES Jakarta I</t>
  </si>
  <si>
    <t>Achmad Sulistiawan</t>
  </si>
  <si>
    <t>93.1603</t>
  </si>
  <si>
    <t>022320</t>
  </si>
  <si>
    <t>P085210</t>
  </si>
  <si>
    <t>P085205</t>
  </si>
  <si>
    <t>K-283</t>
  </si>
  <si>
    <t>SMEA Negeri 15 Kebayoran Baru JakSel</t>
  </si>
  <si>
    <t>03 OC os 0114442</t>
  </si>
  <si>
    <t>SMEA Negeri Klaten Utara</t>
  </si>
  <si>
    <t>13 OB oq 0033114</t>
  </si>
  <si>
    <t>K2008082007</t>
  </si>
  <si>
    <t>01-06-2007</t>
  </si>
  <si>
    <t>Banjarnegara</t>
  </si>
  <si>
    <t>07-03-1976</t>
  </si>
  <si>
    <t>01-11-1999</t>
  </si>
  <si>
    <t>05-09-1967</t>
  </si>
  <si>
    <t>20-05-1965</t>
  </si>
  <si>
    <t>198004192009122001</t>
  </si>
  <si>
    <t>Komite Pencegahan &amp; Pengendalian Infeksi</t>
  </si>
  <si>
    <t>SMP swasta 26 Muhammadiyah JakBar</t>
  </si>
  <si>
    <t>WI.LXXXIV 07581</t>
  </si>
  <si>
    <t>MTs Nahdlatul Ulama Buntet Pesantren Cirebon</t>
  </si>
  <si>
    <t>SMP Negeri 175 Pasar Minggu JakSel</t>
  </si>
  <si>
    <t>Mts Miftahul Umam Pondok Labu JakSel</t>
  </si>
  <si>
    <t>Nurhayati</t>
  </si>
  <si>
    <t>Nurhikmah</t>
  </si>
  <si>
    <t>03-01-2002</t>
  </si>
  <si>
    <t>Komp. BBD Blok G-II/32 RT 001 RW 003 Ciganjur Jagakarsa Jakarta Selatan</t>
  </si>
  <si>
    <t>Jl. Wijaya Kusuma RT 009 RW 004 Pondok Labu Cilandak Jakarta Selatan</t>
  </si>
  <si>
    <t>Jl. Taman Sari V / 12.B RT002 RW 008 Taman Sari Jakarta Barat</t>
  </si>
  <si>
    <t>Jl. Madrasah No.50A RT 010 RW 001 Gandaria Selatan Cilandak Jakarta Selatan</t>
  </si>
  <si>
    <t>K20110120042</t>
  </si>
  <si>
    <t>18-07-1984</t>
  </si>
  <si>
    <t>Komp. Kembang Larangan B 24-7 RT.001 RW.010 Jurang Mangu Barat Pondok Aren Tangerang 15154</t>
  </si>
  <si>
    <t>P 202990</t>
  </si>
  <si>
    <t>P 202991</t>
  </si>
  <si>
    <t>Cimahi</t>
  </si>
  <si>
    <t>12-06-1986</t>
  </si>
  <si>
    <t>26-06-1975</t>
  </si>
  <si>
    <t>Tangerang</t>
  </si>
  <si>
    <t>24-04-1978</t>
  </si>
  <si>
    <t>Komarudin</t>
  </si>
  <si>
    <t>K2007101061</t>
  </si>
  <si>
    <t>K2007101062</t>
  </si>
  <si>
    <t>Jl.Pengasinan RT 05/03 No.2  Kel.Pengasinan  Kec.Sawangan  Depok  Jawa Barat  16518</t>
  </si>
  <si>
    <t>Pacangaan</t>
  </si>
  <si>
    <t>Nurlaksmi Handayani, M.Psi</t>
  </si>
  <si>
    <t>K20110420202</t>
  </si>
  <si>
    <t>K20110420204</t>
  </si>
  <si>
    <t>K20110420211</t>
  </si>
  <si>
    <t>K20110420212</t>
  </si>
  <si>
    <t>K20110420213</t>
  </si>
  <si>
    <t>07-01-1986</t>
  </si>
  <si>
    <t>197708042008121003</t>
  </si>
  <si>
    <t>BLN</t>
  </si>
  <si>
    <t>DARI</t>
  </si>
  <si>
    <t>SAMPAI</t>
  </si>
  <si>
    <t>17-05-1965</t>
  </si>
  <si>
    <t>24-01-2012</t>
  </si>
  <si>
    <t>03 OB oe 0496924</t>
  </si>
  <si>
    <t>SMU Negeri jumapolo karanganyar</t>
  </si>
  <si>
    <t>01 Mu 0018344</t>
  </si>
  <si>
    <t>SMU negeri 47 Jakarta</t>
  </si>
  <si>
    <t>02 Mu 0053556</t>
  </si>
  <si>
    <t>SMU Negeri 1 Parung Bogor</t>
  </si>
  <si>
    <t>03 OB oe 0309956</t>
  </si>
  <si>
    <t>SMU Negeri Maos Cilacap</t>
  </si>
  <si>
    <t>27-04-1968</t>
  </si>
  <si>
    <t>196604252009121001</t>
  </si>
  <si>
    <t>14-05-1985</t>
  </si>
  <si>
    <t>05-06-1973</t>
  </si>
  <si>
    <t>Jl Kemang I E RT 014 RW 005 Bangka Mampang Prapatan Jakarta Selatan</t>
  </si>
  <si>
    <t>Dayat Nurhidayat</t>
  </si>
  <si>
    <t>Padang Matinggi</t>
  </si>
  <si>
    <t>Ade Sopyan</t>
  </si>
  <si>
    <t>21-04-2016</t>
  </si>
  <si>
    <t>01 OC oh 0783383</t>
  </si>
  <si>
    <t>SMU Negeri 46 Kebayoran Baru JakSel</t>
  </si>
  <si>
    <t>01 Mu 0016024</t>
  </si>
  <si>
    <t>SMA Negeri 26 Jakarta</t>
  </si>
  <si>
    <t>15-01-1963</t>
  </si>
  <si>
    <t>319312003B</t>
  </si>
  <si>
    <t>010/PPDS/1997</t>
  </si>
  <si>
    <t>07-01-1997</t>
  </si>
  <si>
    <t>NON</t>
  </si>
  <si>
    <t>FUNGSIONAL</t>
  </si>
  <si>
    <t xml:space="preserve">GAJI </t>
  </si>
  <si>
    <t>DIBAYAR</t>
  </si>
  <si>
    <t>Yan Med Kem Kes</t>
  </si>
  <si>
    <t>Ovi Lesiana, S.Gz.</t>
  </si>
  <si>
    <t>Partinah</t>
  </si>
  <si>
    <t>Pipit Juharti</t>
  </si>
  <si>
    <t>N 085448</t>
  </si>
  <si>
    <t>02-07-1972</t>
  </si>
  <si>
    <t>02-01-1998</t>
  </si>
  <si>
    <t>197203082002122003</t>
  </si>
  <si>
    <t>31-03-1964</t>
  </si>
  <si>
    <t>14-07-1986</t>
  </si>
  <si>
    <t>18-07-1985</t>
  </si>
  <si>
    <t>20-04-1987</t>
  </si>
  <si>
    <t>02-03-1986</t>
  </si>
  <si>
    <t>25-07-1986</t>
  </si>
  <si>
    <t>24-09-1977</t>
  </si>
  <si>
    <t>Suryadi</t>
  </si>
  <si>
    <t>Suryadi Alamsyah</t>
  </si>
  <si>
    <t>Suryana</t>
  </si>
  <si>
    <t>K20101020111</t>
  </si>
  <si>
    <t>K20101020112</t>
  </si>
  <si>
    <t>SMF</t>
  </si>
  <si>
    <t>28-11-1966</t>
  </si>
  <si>
    <t>01-11-2006</t>
  </si>
  <si>
    <t>akper Jayakarta Jakarta</t>
  </si>
  <si>
    <t>No. 00030</t>
  </si>
  <si>
    <t>No. 065334</t>
  </si>
  <si>
    <t>Akper aisyiyah Bandung</t>
  </si>
  <si>
    <t>12/26/01/85/099</t>
  </si>
  <si>
    <t>No. 001024</t>
  </si>
  <si>
    <t>Akper Depkes RI Yogyakarta</t>
  </si>
  <si>
    <t>No. 076730</t>
  </si>
  <si>
    <t>Akper Mitra Keluarga Jakarta</t>
  </si>
  <si>
    <t>K20110120083</t>
  </si>
  <si>
    <t>01-02-1988</t>
  </si>
  <si>
    <t>P 202980</t>
  </si>
  <si>
    <t>P 202979</t>
  </si>
  <si>
    <t>P 202983</t>
  </si>
  <si>
    <t>NIM 04.00.27</t>
  </si>
  <si>
    <t>No. 026/2007</t>
  </si>
  <si>
    <t>Sekolah Tinggi Ilmu Kesehatan Aisyiyah Surakarta</t>
  </si>
  <si>
    <t>861383130441</t>
  </si>
  <si>
    <t>159/FNGK-UDA/1992</t>
  </si>
  <si>
    <t>univ. Darma Agung Medan</t>
  </si>
  <si>
    <t>No. 024480</t>
  </si>
  <si>
    <t>nim 03.021</t>
  </si>
  <si>
    <t>No. 089585</t>
  </si>
  <si>
    <t>No. 073645</t>
  </si>
  <si>
    <t>Akper PKU Muhammadiyah surakarta</t>
  </si>
  <si>
    <t>No. 014552</t>
  </si>
  <si>
    <t>Akper Rayhan Jakarta</t>
  </si>
  <si>
    <t>No. 03.023</t>
  </si>
  <si>
    <t>No. 089587</t>
  </si>
  <si>
    <t>197601272009121002</t>
  </si>
  <si>
    <t>011045 LL</t>
  </si>
  <si>
    <t>011046 LL</t>
  </si>
  <si>
    <t>011039 LL</t>
  </si>
  <si>
    <t>01 Mk 242 0000232</t>
  </si>
  <si>
    <t>SMK Swasta Grafika Jayakarta JakSel</t>
  </si>
  <si>
    <t>01 OC ou 0105484</t>
  </si>
  <si>
    <t>STM Swasta PGRI 14 Cilandak JakSel</t>
  </si>
  <si>
    <t>01 OB or 0084621</t>
  </si>
  <si>
    <t>STM Negeri 8 Cempaka Putih JakPus</t>
  </si>
  <si>
    <t>02-12-1997</t>
  </si>
  <si>
    <t>09-11-1967</t>
  </si>
  <si>
    <t>Dwi Widayanto, AMTE</t>
  </si>
  <si>
    <t>31-01-1976</t>
  </si>
  <si>
    <t>PIAGAM     PENGHARGAAN</t>
  </si>
  <si>
    <t>15-03-1971</t>
  </si>
  <si>
    <t>29-11-1979</t>
  </si>
  <si>
    <t>K20110120064</t>
  </si>
  <si>
    <t>07-03-1982</t>
  </si>
  <si>
    <t>01 OB or 0142394</t>
  </si>
  <si>
    <t>02 OB og 226 005847</t>
  </si>
  <si>
    <t>SMK Swasta Panti Karya 1 Depok Bogor</t>
  </si>
  <si>
    <t>01 OB om 0206475</t>
  </si>
  <si>
    <t>SMEA Negeri 12 Cilandak Jakarta Selatan</t>
  </si>
  <si>
    <t>02 OC os 0096980</t>
  </si>
  <si>
    <t xml:space="preserve">SMEA Negeri Kuningan </t>
  </si>
  <si>
    <t>03 OB om 0068210</t>
  </si>
  <si>
    <t>01 Mk 257 0009982</t>
  </si>
  <si>
    <t>SMK Negeri 20 Cilandak Jaksel</t>
  </si>
  <si>
    <t>Akademi Keperawatan Yay. Dharma Bhakti Jakarta</t>
  </si>
  <si>
    <t>0010/Prof-FIK/2/2010</t>
  </si>
  <si>
    <t>04-06-1976</t>
  </si>
  <si>
    <t>04-01-1993</t>
  </si>
  <si>
    <t>Cisumur</t>
  </si>
  <si>
    <t>08-08-1969</t>
  </si>
  <si>
    <t>0003/Sp-FK/1/2006</t>
  </si>
  <si>
    <t>28-11-2005</t>
  </si>
  <si>
    <t>112/PPDS/1999</t>
  </si>
  <si>
    <t>08-09-1999</t>
  </si>
  <si>
    <t>Atang Hidayat</t>
  </si>
  <si>
    <t>04-09-1982</t>
  </si>
  <si>
    <t>198103182009122002</t>
  </si>
  <si>
    <t>198704262009122001</t>
  </si>
  <si>
    <t>198810092009122001</t>
  </si>
  <si>
    <t>00/134966/KU/09590</t>
  </si>
  <si>
    <t>00502/A</t>
  </si>
  <si>
    <t>10-11-2006</t>
  </si>
  <si>
    <t>0806418482</t>
  </si>
  <si>
    <t>0055/Prof-FIK/2/2009</t>
  </si>
  <si>
    <t>01/148242/KU/10119</t>
  </si>
  <si>
    <t>554/A</t>
  </si>
  <si>
    <t>18.09.000.025</t>
  </si>
  <si>
    <t>0025/Ners/STIKIM/2010</t>
  </si>
  <si>
    <t>03-02-2010</t>
  </si>
  <si>
    <t>27-08-2009</t>
  </si>
  <si>
    <t>0058/S1-FIK/Reg/2/2009</t>
  </si>
  <si>
    <t>01-03-1983</t>
  </si>
  <si>
    <t>K-36</t>
  </si>
  <si>
    <t>01-07-1998</t>
  </si>
  <si>
    <t>Kepala Urusan Penagihan Sub Bagian Mobilisasi Dana</t>
  </si>
  <si>
    <t>15-08-1974</t>
  </si>
  <si>
    <t>K2006062033</t>
  </si>
  <si>
    <t>018963</t>
  </si>
  <si>
    <t>079119</t>
  </si>
  <si>
    <t>03028</t>
  </si>
  <si>
    <t>03021</t>
  </si>
  <si>
    <t>06064</t>
  </si>
  <si>
    <t>03077</t>
  </si>
  <si>
    <t>02050</t>
  </si>
  <si>
    <t>02013</t>
  </si>
  <si>
    <t>029540</t>
  </si>
  <si>
    <t>047799</t>
  </si>
  <si>
    <t>01-11-1990</t>
  </si>
  <si>
    <t>20-08-1973</t>
  </si>
  <si>
    <t>01-06-1990</t>
  </si>
  <si>
    <t>01-09-1983</t>
  </si>
  <si>
    <t>Tanjung Sejaro</t>
  </si>
  <si>
    <t>23-09-1974</t>
  </si>
  <si>
    <t>KARPEG</t>
  </si>
  <si>
    <t>LAHIR</t>
  </si>
  <si>
    <t>SMU swasta Ar-rahman Kadungora garut</t>
  </si>
  <si>
    <t>01 OB oe 0767472</t>
  </si>
  <si>
    <t>SMUSwasta Nusantara JakPus</t>
  </si>
  <si>
    <t>04 OB oe 0594263</t>
  </si>
  <si>
    <t>SMU Negeri 5 Madiun</t>
  </si>
  <si>
    <t>8142 dan 3980721</t>
  </si>
  <si>
    <t>01 Mu 103 0037970 dan amikbsi 0001456</t>
  </si>
  <si>
    <t>05-03-1974</t>
  </si>
  <si>
    <t>no. 083/15/01/SP/99</t>
  </si>
  <si>
    <t>K20110120074</t>
  </si>
  <si>
    <t>13-02-1983</t>
  </si>
  <si>
    <t>Jl. Panjang RT.006 RW.004 Cipedak Jagakarsa Jakarta Selatan</t>
  </si>
  <si>
    <t>12-08-1980</t>
  </si>
  <si>
    <t>K-537</t>
  </si>
  <si>
    <t>K-545</t>
  </si>
  <si>
    <t>K-85</t>
  </si>
  <si>
    <t>Lebak Pilar RT.02 RW.03 Kel. Sempur Kec.Bogor Tengah Bogor 16154</t>
  </si>
  <si>
    <t>K20110120084</t>
  </si>
  <si>
    <t>26-05-2009</t>
  </si>
  <si>
    <t>Ns. Renova Edralin Choandy, S.Kep.</t>
  </si>
  <si>
    <t>28-04-1986</t>
  </si>
  <si>
    <t>04-08-1980</t>
  </si>
  <si>
    <t>Purbalingga</t>
  </si>
  <si>
    <t>01-11-2008</t>
  </si>
  <si>
    <t>Jl. Tebet Dalam IV No.37 RT.12 RW.01 Tebet Barat Jakarta Selatan</t>
  </si>
  <si>
    <t>Akademi Refraksi Optisi Leprindo Jakarta</t>
  </si>
  <si>
    <t>18-07-1970</t>
  </si>
  <si>
    <t>Sabani</t>
  </si>
  <si>
    <t>01OB om 0193526</t>
  </si>
  <si>
    <t>011071 LL</t>
  </si>
  <si>
    <t>011074 LL</t>
  </si>
  <si>
    <t>011072 LL</t>
  </si>
  <si>
    <t>K2009112060</t>
  </si>
  <si>
    <t>K2009112061</t>
  </si>
  <si>
    <t>K2009112062</t>
  </si>
  <si>
    <t>K2009112063</t>
  </si>
  <si>
    <t>02-12-1980</t>
  </si>
  <si>
    <t>21-05-2012</t>
  </si>
  <si>
    <t>Perekam Medis</t>
  </si>
  <si>
    <t>01-11-1994</t>
  </si>
  <si>
    <t>08-04-1968</t>
  </si>
  <si>
    <t>12-06-1972</t>
  </si>
  <si>
    <t>25-02-1975</t>
  </si>
  <si>
    <t>01-08-2005</t>
  </si>
  <si>
    <t xml:space="preserve">Padang </t>
  </si>
  <si>
    <t>Pengelola Pengadaan Barang /Jasa</t>
  </si>
  <si>
    <t>18-03-1987</t>
  </si>
  <si>
    <t>Komplek DDN I Jl Serta Tantra E8 RT 004 RW 004 Pondok Labu Cilandak Jakarta Selatan</t>
  </si>
  <si>
    <t>J 055301</t>
  </si>
  <si>
    <t>Serang</t>
  </si>
  <si>
    <t>198410152008122002</t>
  </si>
  <si>
    <t>198205092008122001</t>
  </si>
  <si>
    <t>197705122009122001</t>
  </si>
  <si>
    <t>198703062009122002</t>
  </si>
  <si>
    <t>AGAMA</t>
  </si>
  <si>
    <t>ANAK</t>
  </si>
  <si>
    <t>01-02-1986</t>
  </si>
  <si>
    <t>K-28</t>
  </si>
  <si>
    <t>K-104</t>
  </si>
  <si>
    <t>Romauli Sormin</t>
  </si>
  <si>
    <t>AKPER Hang Tuah Jakarta</t>
  </si>
  <si>
    <t>018978</t>
  </si>
  <si>
    <t>020883</t>
  </si>
  <si>
    <t>03-11-1999</t>
  </si>
  <si>
    <t>600 049</t>
  </si>
  <si>
    <t>033040</t>
  </si>
  <si>
    <t>05-09-2003</t>
  </si>
  <si>
    <t>AKPER YKY Yogyakarta</t>
  </si>
  <si>
    <t>07024</t>
  </si>
  <si>
    <t>084769</t>
  </si>
  <si>
    <t>0811852776</t>
  </si>
  <si>
    <t>081584679210</t>
  </si>
  <si>
    <t>081334951771</t>
  </si>
  <si>
    <t>08557803353</t>
  </si>
  <si>
    <t>08129749701</t>
  </si>
  <si>
    <t xml:space="preserve">Juru Resep </t>
  </si>
  <si>
    <t>Teknisi Patologi Anatomi</t>
  </si>
  <si>
    <t>Administrasi Depo Farmasi</t>
  </si>
  <si>
    <t>Teknisi Hardware</t>
  </si>
  <si>
    <t>Benar Lulusan Sp1 FKUI</t>
  </si>
  <si>
    <t>14-02-2012</t>
  </si>
  <si>
    <t>Nawawih</t>
  </si>
  <si>
    <t>Neneng Hasanah</t>
  </si>
  <si>
    <t>01-04-1997</t>
  </si>
  <si>
    <t>K-477</t>
  </si>
  <si>
    <t>K-469</t>
  </si>
  <si>
    <t>K-180</t>
  </si>
  <si>
    <t>N 085427</t>
  </si>
  <si>
    <t>02-12-1971</t>
  </si>
  <si>
    <t>25-04-1965</t>
  </si>
  <si>
    <t>STIKES Muhammadiyah Kudus</t>
  </si>
  <si>
    <t>02-04-1993</t>
  </si>
  <si>
    <t>M. 063044</t>
  </si>
  <si>
    <t>Barru</t>
  </si>
  <si>
    <t>05-07-1968</t>
  </si>
  <si>
    <t>01-04-1971</t>
  </si>
  <si>
    <t>04-09-1971</t>
  </si>
  <si>
    <t>07-09-2017</t>
  </si>
  <si>
    <t>04-07-2017</t>
  </si>
  <si>
    <t>28-12-2017</t>
  </si>
  <si>
    <t>27-12-1970</t>
  </si>
  <si>
    <t>Kedungora</t>
  </si>
  <si>
    <t>20-03-1973</t>
  </si>
  <si>
    <t>03.023</t>
  </si>
  <si>
    <t>06-09-2006</t>
  </si>
  <si>
    <t>06056</t>
  </si>
  <si>
    <t>P17120006034</t>
  </si>
  <si>
    <t>07086</t>
  </si>
  <si>
    <t>P3.73.20.3.05.056</t>
  </si>
  <si>
    <t>024455</t>
  </si>
  <si>
    <t>029533</t>
  </si>
  <si>
    <t>P17120003210</t>
  </si>
  <si>
    <t>047788</t>
  </si>
  <si>
    <t>018960</t>
  </si>
  <si>
    <t>047767</t>
  </si>
  <si>
    <t>018952</t>
  </si>
  <si>
    <t>93.038</t>
  </si>
  <si>
    <t>022996</t>
  </si>
  <si>
    <t>AKPER Syuhada Padangsidimpuan</t>
  </si>
  <si>
    <t>01-08-2001</t>
  </si>
  <si>
    <t>29-01-1981</t>
  </si>
  <si>
    <t>Yogyakarta</t>
  </si>
  <si>
    <t>24-03-1967</t>
  </si>
  <si>
    <t>18-04-1989</t>
  </si>
  <si>
    <t>197404172008121002</t>
  </si>
  <si>
    <t>197107062008122001</t>
  </si>
  <si>
    <t>01-10-1994</t>
  </si>
  <si>
    <t>administrasi</t>
  </si>
  <si>
    <t>Pramu Instalasi</t>
  </si>
  <si>
    <t>K2010041055</t>
  </si>
  <si>
    <t>3a</t>
  </si>
  <si>
    <t>II/a</t>
  </si>
  <si>
    <t>01-08-2008 // 01-08-2011</t>
  </si>
  <si>
    <t>01-08-2008// 01-08-2011</t>
  </si>
  <si>
    <t>P085110</t>
  </si>
  <si>
    <t>P085105</t>
  </si>
  <si>
    <t>P085111</t>
  </si>
  <si>
    <t>P085108</t>
  </si>
  <si>
    <t>P085106</t>
  </si>
  <si>
    <t>P085116</t>
  </si>
  <si>
    <t>Verifikator data entry pasien Poliklinik Bedah</t>
  </si>
  <si>
    <t>Rosma N Simangunsong</t>
  </si>
  <si>
    <t>K2007102082</t>
  </si>
  <si>
    <t>K2007112088</t>
  </si>
  <si>
    <t>01-12-2008</t>
  </si>
  <si>
    <t>06-03-1975</t>
  </si>
  <si>
    <t>04-07-1982</t>
  </si>
  <si>
    <t>12-01-1976</t>
  </si>
  <si>
    <t>09-09-1972</t>
  </si>
  <si>
    <t>Tapanuli Utara</t>
  </si>
  <si>
    <t>151/PPDS/1998</t>
  </si>
  <si>
    <t>04-12-1998</t>
  </si>
  <si>
    <t>P085167</t>
  </si>
  <si>
    <t>P085173</t>
  </si>
  <si>
    <t>P085159</t>
  </si>
  <si>
    <t>P085156</t>
  </si>
  <si>
    <t>P085164</t>
  </si>
  <si>
    <t>P085163</t>
  </si>
  <si>
    <t>P085161</t>
  </si>
  <si>
    <t>P085158</t>
  </si>
  <si>
    <t>P085160</t>
  </si>
  <si>
    <t>P085157</t>
  </si>
  <si>
    <t>P085200</t>
  </si>
  <si>
    <t>P085201</t>
  </si>
  <si>
    <t>P085194</t>
  </si>
  <si>
    <t>P085197</t>
  </si>
  <si>
    <t>Denpasar</t>
  </si>
  <si>
    <t>16-09-1985</t>
  </si>
  <si>
    <t>02-06-1970</t>
  </si>
  <si>
    <t>07-07-1979</t>
  </si>
  <si>
    <t>Kebumen</t>
  </si>
  <si>
    <t>197503141997032002</t>
  </si>
  <si>
    <t>27-03-1978</t>
  </si>
  <si>
    <t>Jl. Manggis I No.39 RT.013 RW.05 Jakarta Selatan 12860</t>
  </si>
  <si>
    <t>27-11-1995</t>
  </si>
  <si>
    <t>4D</t>
  </si>
  <si>
    <t>Universitas Trisakti</t>
  </si>
  <si>
    <t>198608302010122001</t>
  </si>
  <si>
    <t>K20110320133</t>
  </si>
  <si>
    <t>Asrama Den Ang Mor Rt.003/006 Kel. Baru Kec. Pasar Rebo</t>
  </si>
  <si>
    <t>305.8950</t>
  </si>
  <si>
    <t>304.3160</t>
  </si>
  <si>
    <t>29-01-1983</t>
  </si>
  <si>
    <t>14-06-1965</t>
  </si>
  <si>
    <t>11-07-1981</t>
  </si>
  <si>
    <t>Lena Lestari</t>
  </si>
  <si>
    <t>Leni Parihanum</t>
  </si>
  <si>
    <t>P085196</t>
  </si>
  <si>
    <t>P085153</t>
  </si>
  <si>
    <t>P085128</t>
  </si>
  <si>
    <t>P085127</t>
  </si>
  <si>
    <t>P085130</t>
  </si>
  <si>
    <t>P085129</t>
  </si>
  <si>
    <t>018970</t>
  </si>
  <si>
    <t>Hadi Ismanto</t>
  </si>
  <si>
    <t>Hairullah</t>
  </si>
  <si>
    <t>Suparlan</t>
  </si>
  <si>
    <t>198207032008122001</t>
  </si>
  <si>
    <t>Jl H Zainudin RT 003 RW 014 Gandaria Utara Kebayoran Baru Jakarta Selatan</t>
  </si>
  <si>
    <t>Pulau Tidung RT.003 RW.002 Kec. Kepulauan Seribu Kab. Adm. Kep. Seribu</t>
  </si>
  <si>
    <t>K20110120082</t>
  </si>
  <si>
    <t>28-12-1986</t>
  </si>
  <si>
    <t>N 085444</t>
  </si>
  <si>
    <t>10-01-1980</t>
  </si>
  <si>
    <t>01-05-2004</t>
  </si>
  <si>
    <t>27-06-1983</t>
  </si>
  <si>
    <t>K20110120102</t>
  </si>
  <si>
    <t>Balikpapan</t>
  </si>
  <si>
    <t>Kuningan</t>
  </si>
  <si>
    <t>01-07-1983</t>
  </si>
  <si>
    <t>01-04-2000</t>
  </si>
  <si>
    <t>Jambi</t>
  </si>
  <si>
    <t>04-09-1967</t>
  </si>
  <si>
    <t>11-06-1983</t>
  </si>
  <si>
    <t>11-11-1959</t>
  </si>
  <si>
    <t>23-06-1971</t>
  </si>
  <si>
    <t>Pekarya Rumah Tangga</t>
  </si>
  <si>
    <t>27-03-1977</t>
  </si>
  <si>
    <t>Staf Administrasi Persediaan Barang Gizi</t>
  </si>
  <si>
    <t>29-11-2012</t>
  </si>
  <si>
    <t>03-04-1974</t>
  </si>
  <si>
    <t>28-05-1971</t>
  </si>
  <si>
    <t>Benar lulusan Akper "Yakpermas" Banyumas</t>
  </si>
  <si>
    <t>08-03-1972</t>
  </si>
  <si>
    <t>01-03-1984</t>
  </si>
  <si>
    <t>08151662839</t>
  </si>
  <si>
    <t>K-437</t>
  </si>
  <si>
    <t>K-438</t>
  </si>
  <si>
    <t>K-439</t>
  </si>
  <si>
    <t>K-441</t>
  </si>
  <si>
    <t>197101302000031002</t>
  </si>
  <si>
    <t>Chairul Saleh</t>
  </si>
  <si>
    <t>no. 07107</t>
  </si>
  <si>
    <t>No. 02BD136/AM.KEB/POLTEK-KHI/2010</t>
  </si>
  <si>
    <t>nim 95015</t>
  </si>
  <si>
    <t>no. 011023</t>
  </si>
  <si>
    <t>Akper Wijayakusuma DepKes RI Jakarta</t>
  </si>
  <si>
    <t>nim 970018</t>
  </si>
  <si>
    <t>nim 00/089</t>
  </si>
  <si>
    <t>no. 005177</t>
  </si>
  <si>
    <t>nim 96086.B</t>
  </si>
  <si>
    <t>no. 000046</t>
  </si>
  <si>
    <t>K-210</t>
  </si>
  <si>
    <t>K-211</t>
  </si>
  <si>
    <t>K-69</t>
  </si>
  <si>
    <t>K-195</t>
  </si>
  <si>
    <t>K-337</t>
  </si>
  <si>
    <t>18-07-1968</t>
  </si>
  <si>
    <t>K2009012001</t>
  </si>
  <si>
    <t>K2009011002</t>
  </si>
  <si>
    <t>K2009042007</t>
  </si>
  <si>
    <t>K-31</t>
  </si>
  <si>
    <t>K-33</t>
  </si>
  <si>
    <t>K-80</t>
  </si>
  <si>
    <t>23-05-1965</t>
  </si>
  <si>
    <t>29-08-1995</t>
  </si>
  <si>
    <t>023533 L</t>
  </si>
  <si>
    <t>P085207</t>
  </si>
  <si>
    <t>P085203</t>
  </si>
  <si>
    <t>17-07-1974</t>
  </si>
  <si>
    <t>Dumai</t>
  </si>
  <si>
    <t>02-11-1975</t>
  </si>
  <si>
    <t>K2009051016</t>
  </si>
  <si>
    <t>K2009051017</t>
  </si>
  <si>
    <t>K2009051018</t>
  </si>
  <si>
    <t>16-05-2009</t>
  </si>
  <si>
    <t>0210720027</t>
  </si>
  <si>
    <t>411/UB/FK/Ns/2007</t>
  </si>
  <si>
    <t>20-07-2007</t>
  </si>
  <si>
    <t>14-12-2009</t>
  </si>
  <si>
    <t>STIKES Cendekia Utama Kudus</t>
  </si>
  <si>
    <t>SK.309.015</t>
  </si>
  <si>
    <t>P:14/PSIK.A/Ners/2010</t>
  </si>
  <si>
    <t>09-04-2010</t>
  </si>
  <si>
    <t>STIKES Kendal</t>
  </si>
  <si>
    <t>0112/Prof-FIK/1/2006</t>
  </si>
  <si>
    <t>08-04-2016</t>
  </si>
  <si>
    <t>011060 LL</t>
  </si>
  <si>
    <t>09-06-1978</t>
  </si>
  <si>
    <t>14-07-1972</t>
  </si>
  <si>
    <t>Universitas Padjadjaran Bandung</t>
  </si>
  <si>
    <t>11-07-1966</t>
  </si>
  <si>
    <t>N.428326</t>
  </si>
  <si>
    <t>N.428328</t>
  </si>
  <si>
    <t>N.428262</t>
  </si>
  <si>
    <t>N.428263</t>
  </si>
  <si>
    <t>N.428327</t>
  </si>
  <si>
    <t>N.428264</t>
  </si>
  <si>
    <t>N.428249</t>
  </si>
  <si>
    <t>15-01-1974</t>
  </si>
  <si>
    <t>15-05-1980</t>
  </si>
  <si>
    <t>LULUS</t>
  </si>
  <si>
    <t>E. 352201</t>
  </si>
  <si>
    <t>Bekasi</t>
  </si>
  <si>
    <t>30-08-2005</t>
  </si>
  <si>
    <t>0043/Sp-FK/1/2005</t>
  </si>
  <si>
    <t>31-01-2003</t>
  </si>
  <si>
    <t>05-07-1983</t>
  </si>
  <si>
    <t>Surowedanan RT 05/09 Pulisen Boyolali 57316  Jawa Tengah</t>
  </si>
  <si>
    <t>04-05-1965</t>
  </si>
  <si>
    <t>27-05-1997</t>
  </si>
  <si>
    <t>24-04-1977</t>
  </si>
  <si>
    <t>23-03-1985</t>
  </si>
  <si>
    <t>197701152009121001</t>
  </si>
  <si>
    <t>197901122009121002</t>
  </si>
  <si>
    <t>196804102009121001</t>
  </si>
  <si>
    <t>Universitas Kristen Indonesia</t>
  </si>
  <si>
    <t>27-03-1992</t>
  </si>
  <si>
    <t>K-131</t>
  </si>
  <si>
    <t>Kudus</t>
  </si>
  <si>
    <t>M. 062820</t>
  </si>
  <si>
    <t>Iin Hartini</t>
  </si>
  <si>
    <t>Imam Santoso</t>
  </si>
  <si>
    <t>Sayuti</t>
  </si>
  <si>
    <t>Husein</t>
  </si>
  <si>
    <t>Ibnu Hasan</t>
  </si>
  <si>
    <t>05-10-1967</t>
  </si>
  <si>
    <t>0019/Prof-FIK/1/2010</t>
  </si>
  <si>
    <t>08-01-2010</t>
  </si>
  <si>
    <t>00028/NERS/2004</t>
  </si>
  <si>
    <t>24-05-2004</t>
  </si>
  <si>
    <t>0606059942</t>
  </si>
  <si>
    <t>0004/S1-FIK/Ekst/1/2009</t>
  </si>
  <si>
    <t>0706255313</t>
  </si>
  <si>
    <t>0070/Prof-FIK/2/2008</t>
  </si>
  <si>
    <t>0606159011</t>
  </si>
  <si>
    <t>0005/Prof-FIK/2/2008</t>
  </si>
  <si>
    <t>0806418381</t>
  </si>
  <si>
    <t>0046/Prof-FIK/2/2009</t>
  </si>
  <si>
    <t>0806387640</t>
  </si>
  <si>
    <t>0806487334</t>
  </si>
  <si>
    <t>03-10-1974</t>
  </si>
  <si>
    <t>Kemili</t>
  </si>
  <si>
    <t>17-10-1969</t>
  </si>
  <si>
    <t>Simalungun</t>
  </si>
  <si>
    <t>198211112009121001</t>
  </si>
  <si>
    <t>198109202009122001</t>
  </si>
  <si>
    <t>STIKES Indonesia Maju</t>
  </si>
  <si>
    <t>nim 00/072</t>
  </si>
  <si>
    <t>No. 005160</t>
  </si>
  <si>
    <t>Akper DepKes RI Jakarta</t>
  </si>
  <si>
    <t>nim 89013</t>
  </si>
  <si>
    <t>no. 007952</t>
  </si>
  <si>
    <t>Akper DepKes RI/ PAM Keperawatan</t>
  </si>
  <si>
    <t>K20110110108</t>
  </si>
  <si>
    <t>20-03-1987</t>
  </si>
  <si>
    <t>Jl. Raya AL RT.005 RW.09 No.19 Pondok Gede Bekasi 17413</t>
  </si>
  <si>
    <t>Jl Mandala II Bawah no 81 RT 002 RW 002 Cilandak Barat Cilandak Jakarta Selatan</t>
  </si>
  <si>
    <t>25-03-1996</t>
  </si>
  <si>
    <t>K2006082092</t>
  </si>
  <si>
    <t>K2006082093</t>
  </si>
  <si>
    <t>K2006082096</t>
  </si>
  <si>
    <t>Radiografer</t>
  </si>
  <si>
    <t>Verifikator data entry pasien Poliklinik Dalam</t>
  </si>
  <si>
    <t>P085122</t>
  </si>
  <si>
    <t>K-236</t>
  </si>
  <si>
    <t>197802152005012007</t>
  </si>
  <si>
    <t>K2009081046</t>
  </si>
  <si>
    <t>K2009081047</t>
  </si>
  <si>
    <t>K2009081048</t>
  </si>
  <si>
    <t>02-06-1978</t>
  </si>
  <si>
    <t>K2006061056</t>
  </si>
  <si>
    <t>K2006061061</t>
  </si>
  <si>
    <t>30-12-1989</t>
  </si>
  <si>
    <t>06-02-1995</t>
  </si>
  <si>
    <t>Akper RS Pelni Petamburan Jakarta</t>
  </si>
  <si>
    <t>08009</t>
  </si>
  <si>
    <t>08-08-2011</t>
  </si>
  <si>
    <t>28-10-2016</t>
  </si>
  <si>
    <t>08041</t>
  </si>
  <si>
    <t>20-08-2011</t>
  </si>
  <si>
    <t>Poltekkes Karya Husada Jakarta</t>
  </si>
  <si>
    <t>21-09-2011</t>
  </si>
  <si>
    <t>305,8900</t>
  </si>
  <si>
    <t>0818776530</t>
  </si>
  <si>
    <t>08129932598</t>
  </si>
  <si>
    <t>0816711833</t>
  </si>
  <si>
    <t>0811811448</t>
  </si>
  <si>
    <t>0818767343</t>
  </si>
  <si>
    <t>08129294232</t>
  </si>
  <si>
    <t>08129461099</t>
  </si>
  <si>
    <t>0817711221</t>
  </si>
  <si>
    <t>08129507315</t>
  </si>
  <si>
    <t>K2010042041</t>
  </si>
  <si>
    <t>K2010042043</t>
  </si>
  <si>
    <t>198006212010122001</t>
  </si>
  <si>
    <t>02-07-1984</t>
  </si>
  <si>
    <t>24-02-1986</t>
  </si>
  <si>
    <t>04-12-1985</t>
  </si>
  <si>
    <t>27-03-1985</t>
  </si>
  <si>
    <t>15-03-1987</t>
  </si>
  <si>
    <t>11-05-1967</t>
  </si>
  <si>
    <t>30-07-1966</t>
  </si>
  <si>
    <t>Feri Irawan, A.Md</t>
  </si>
  <si>
    <t>3-18</t>
  </si>
  <si>
    <t>02-11-1976</t>
  </si>
  <si>
    <t>09-07-1969</t>
  </si>
  <si>
    <t>197308122009121001</t>
  </si>
  <si>
    <t>Dewi Ratnawati</t>
  </si>
  <si>
    <t>Dewi Rokhaeni</t>
  </si>
  <si>
    <t>Kampung Setu RT 001 RW 002 Ciganjur Jagakarsa Jakarta Selatan</t>
  </si>
  <si>
    <t>196711291994032001</t>
  </si>
  <si>
    <t>Ari Listiyowati, ST</t>
  </si>
  <si>
    <t>Atom Kadam, SE</t>
  </si>
  <si>
    <t>Badiuzzaman, SKM</t>
  </si>
  <si>
    <t>04-03-2012</t>
  </si>
  <si>
    <t>Rika Paraswati</t>
  </si>
  <si>
    <t>01-05-1980</t>
  </si>
  <si>
    <t>01-05-1979</t>
  </si>
  <si>
    <t>03-09-2007</t>
  </si>
  <si>
    <t>N 014779</t>
  </si>
  <si>
    <t>Gunung Kidul</t>
  </si>
  <si>
    <t>25-04-1978</t>
  </si>
  <si>
    <t>18-05-1988</t>
  </si>
  <si>
    <t>26-02-1989</t>
  </si>
  <si>
    <t>20-06-1989</t>
  </si>
  <si>
    <t>198101092008122002</t>
  </si>
  <si>
    <t>02 OC ou 0052537</t>
  </si>
  <si>
    <t>STM Negeri 2 Lengkong Bandung</t>
  </si>
  <si>
    <t>01-02-1996</t>
  </si>
  <si>
    <t>01-01-1988</t>
  </si>
  <si>
    <t>K2005101014</t>
  </si>
  <si>
    <t>K2005121015</t>
  </si>
  <si>
    <t>K2005121016</t>
  </si>
  <si>
    <t>K2006011001</t>
  </si>
  <si>
    <t>K2006051002</t>
  </si>
  <si>
    <t>K2006061004</t>
  </si>
  <si>
    <t>Amsani Humair</t>
  </si>
  <si>
    <t>Amsari, S.Sos</t>
  </si>
  <si>
    <t>Anah</t>
  </si>
  <si>
    <t>Anah Sumanah</t>
  </si>
  <si>
    <t>Anang Roandi</t>
  </si>
  <si>
    <t>Tanjung Batu</t>
  </si>
  <si>
    <t>11-08-1975</t>
  </si>
  <si>
    <t>14-12-1966</t>
  </si>
  <si>
    <t>K2007062025</t>
  </si>
  <si>
    <t>01-02-1992</t>
  </si>
  <si>
    <t>LAN Sekolah Tinggi Ilmu Administrasi</t>
  </si>
  <si>
    <t>amikbsi 0034016</t>
  </si>
  <si>
    <t>0714081004</t>
  </si>
  <si>
    <t>M.I.0959</t>
  </si>
  <si>
    <t>amikbsi 0002434</t>
  </si>
  <si>
    <t>amikbsi 0002853</t>
  </si>
  <si>
    <t>amikbsi 0034044</t>
  </si>
  <si>
    <t>Jl Kebon Kacang no 48 RT 003 RW 008 Kebon Kacang Tanah Abang Jakarta Pusat</t>
  </si>
  <si>
    <t>01-02-2007</t>
  </si>
  <si>
    <t>01-03-1982</t>
  </si>
  <si>
    <t>023521 LL</t>
  </si>
  <si>
    <t>011059 LL</t>
  </si>
  <si>
    <t>011062 LL</t>
  </si>
  <si>
    <t>023513 L</t>
  </si>
  <si>
    <t>Jl. Jabaru 3 No.22 RT.03 RW.10 Kel. Pasir Kuda Kec. Bogor Barat Kota Bogor</t>
  </si>
  <si>
    <t>08176481305</t>
  </si>
  <si>
    <t>K20110110094</t>
  </si>
  <si>
    <t>N.064140</t>
  </si>
  <si>
    <t>no. 023726</t>
  </si>
  <si>
    <t>Jl Cemara no 24 RT 001 RW 004 Lubang Buaya Cipayung Jakarta Timur</t>
  </si>
  <si>
    <t>16-08-1977</t>
  </si>
  <si>
    <t>17-04-1977</t>
  </si>
  <si>
    <t>22-08-2008</t>
  </si>
  <si>
    <t>AKPER Swakarsa Jakarta</t>
  </si>
  <si>
    <t>018939</t>
  </si>
  <si>
    <t>015036</t>
  </si>
  <si>
    <t>21-10-2002</t>
  </si>
  <si>
    <t>AKPER Poltekkes Tanjungkarang</t>
  </si>
  <si>
    <t>010022</t>
  </si>
  <si>
    <t>K-185</t>
  </si>
  <si>
    <t>K-571</t>
  </si>
  <si>
    <t>13-02-1963</t>
  </si>
  <si>
    <t>12-09-1958</t>
  </si>
  <si>
    <t>Sitti Muthmainnah</t>
  </si>
  <si>
    <t>06-05-1975</t>
  </si>
  <si>
    <t>25-10-1982</t>
  </si>
  <si>
    <t>2004 dan 2008</t>
  </si>
  <si>
    <t>PEMBINA</t>
  </si>
  <si>
    <t>D</t>
  </si>
  <si>
    <t>196605122008121003</t>
  </si>
  <si>
    <t>Fatah Khurokhman</t>
  </si>
  <si>
    <t>Fatimah</t>
  </si>
  <si>
    <t>Fatmawati</t>
  </si>
  <si>
    <t>Febrinia Soraya</t>
  </si>
  <si>
    <t>01-01-1995</t>
  </si>
  <si>
    <t>Muji Santoso</t>
  </si>
  <si>
    <t>02-04-1979</t>
  </si>
  <si>
    <t>K-376</t>
  </si>
  <si>
    <t>Sarbini</t>
  </si>
  <si>
    <t>Saripudin</t>
  </si>
  <si>
    <t>Jl Singgalang no 13 RT 004 RW 002 Gunung Kebayoran Baru Jakarta Selatan</t>
  </si>
  <si>
    <t>Jl. Batu Ampar IV No. 46 RT.006 RW.05 Condet Jakarta Timur 13520</t>
  </si>
  <si>
    <t>198104122009122002</t>
  </si>
  <si>
    <t>Kp. Limo</t>
  </si>
  <si>
    <t>04-06-1965</t>
  </si>
  <si>
    <t>01-05-1987</t>
  </si>
  <si>
    <t>31-01-1994</t>
  </si>
  <si>
    <t>Keciput</t>
  </si>
  <si>
    <t>27-07-1974</t>
  </si>
  <si>
    <t xml:space="preserve"> </t>
  </si>
  <si>
    <t>N.084438</t>
  </si>
  <si>
    <t>16-02-1982</t>
  </si>
  <si>
    <t>081326090088</t>
  </si>
  <si>
    <t>08126613551</t>
  </si>
  <si>
    <t>08129165340</t>
  </si>
  <si>
    <t>08551002546</t>
  </si>
  <si>
    <t>0818111814</t>
  </si>
  <si>
    <t>K20110110059</t>
  </si>
  <si>
    <t>20-07-1987</t>
  </si>
  <si>
    <t>12-03-1990</t>
  </si>
  <si>
    <t>01-05-2008</t>
  </si>
  <si>
    <t>Sukabumi</t>
  </si>
  <si>
    <t>NAMA_UNIT_KERJA</t>
  </si>
  <si>
    <t>KD_UNIT</t>
  </si>
  <si>
    <t>Jl. Lembah Cirendeu Permai II/2 Ciputat Tangerang Selatan</t>
  </si>
  <si>
    <t>Siti Maisyaroh</t>
  </si>
  <si>
    <t>Agus Suyatmanto</t>
  </si>
  <si>
    <t>K2013052013</t>
  </si>
  <si>
    <t>K2013051015</t>
  </si>
  <si>
    <t>Lampung, Trimulyo</t>
  </si>
  <si>
    <t>27-10-1983</t>
  </si>
  <si>
    <t>17-08-1985</t>
  </si>
  <si>
    <t>K2013052017</t>
  </si>
  <si>
    <t>K2013052020</t>
  </si>
  <si>
    <t>K2013052021</t>
  </si>
  <si>
    <t>K2013051023</t>
  </si>
  <si>
    <t>K2013052024</t>
  </si>
  <si>
    <t>K2013052025</t>
  </si>
  <si>
    <t>K2013052026</t>
  </si>
  <si>
    <t>K2013051027</t>
  </si>
  <si>
    <t>Teknisi Gedung</t>
  </si>
  <si>
    <t>24-07-1990</t>
  </si>
  <si>
    <t>02-12-1991</t>
  </si>
  <si>
    <t>22-08-1990</t>
  </si>
  <si>
    <t>15-12-1987</t>
  </si>
  <si>
    <t>27-04-1992</t>
  </si>
  <si>
    <t>Desa Cipajang Rt. 02 Rw. 02 Kecamatan Banjarharjo Kabupaten Brebes</t>
  </si>
  <si>
    <t>Jl. Melati II Bermis Blok A3 No. 56 Rt. 004 Rw.004 Cibogo Cisauk Tangerang</t>
  </si>
  <si>
    <t>Jl. Masjid Al- Itihad Pondok Terong Rt, 02 Rw. 03 No. 73 Kelurahan Bojong Pondok Terong Kec Cipayung Depok 16431</t>
  </si>
  <si>
    <t>Jl. Pinang Kali Jati No. 10A Rt.008 Rw. 09 Kel Pondok Labu Kec Cillandak JAKSEL</t>
  </si>
  <si>
    <t>Komp Vila Mutiara Jl Safir IV Blok Y No. 14 Rt 05/03 Sawah Baru Ciputat Tangerang Selatan</t>
  </si>
  <si>
    <t>Jl Rancho Indah Rt06/02 No 2 Kel Tanjung Barat Kec Jagakarsa JAKSEL 12530</t>
  </si>
  <si>
    <t>Jl Masjid Al Mujahidin No. 23 Rt. 02 / 007 Meruyung Kec Limo Depok</t>
  </si>
  <si>
    <t>29-04-1990</t>
  </si>
  <si>
    <t>09-02-1983</t>
  </si>
  <si>
    <t>09-05-1992</t>
  </si>
  <si>
    <t>069730284</t>
  </si>
  <si>
    <t>431/EA/1999</t>
  </si>
  <si>
    <t>15-12-1999</t>
  </si>
  <si>
    <t>Universitas Borobudur</t>
  </si>
  <si>
    <t>MJ</t>
  </si>
  <si>
    <t>PO</t>
  </si>
  <si>
    <t>NS</t>
  </si>
  <si>
    <t>KA_KOMITE</t>
  </si>
  <si>
    <t>STAF</t>
  </si>
  <si>
    <t>KA_SUB_KOMITE</t>
  </si>
  <si>
    <t>PM</t>
  </si>
  <si>
    <t>ICN</t>
  </si>
  <si>
    <t>SET_KOMDIK</t>
  </si>
  <si>
    <t>MDS</t>
  </si>
  <si>
    <t>KA_SPI</t>
  </si>
  <si>
    <t>DOKTER</t>
  </si>
  <si>
    <t>Dokter Spesialis Anestesi</t>
  </si>
  <si>
    <t>PK1</t>
  </si>
  <si>
    <t>Dokter Spesialis Bedah</t>
  </si>
  <si>
    <t>Dokter Spesialis Bedah Plastik</t>
  </si>
  <si>
    <t>Dokter Spesialis Bedah Urologi</t>
  </si>
  <si>
    <t>Dokter Spesialis Penyakit Dalam</t>
  </si>
  <si>
    <t>Dokter Spesialis Paru</t>
  </si>
  <si>
    <t>Dokter Spesialis Jantung</t>
  </si>
  <si>
    <t>Dokter Spesialis Saraf</t>
  </si>
  <si>
    <t>Dokter Gigi Spesialis</t>
  </si>
  <si>
    <t>Dokter Spesialis Radiologi</t>
  </si>
  <si>
    <t>Dokter Spesialis Patologi Anatomi</t>
  </si>
  <si>
    <t>Dokter Spesialis Patologi Klinik</t>
  </si>
  <si>
    <t>Dokter Umum</t>
  </si>
  <si>
    <t>CASE_MANAGER</t>
  </si>
  <si>
    <t>PENYELIA</t>
  </si>
  <si>
    <t>Staf Tata Usaha</t>
  </si>
  <si>
    <t>KA_RU</t>
  </si>
  <si>
    <t>PK3</t>
  </si>
  <si>
    <t>Verifikator Data Entry Billing Instalasi Gawat Darurat</t>
  </si>
  <si>
    <t>Verifikator Data Entry Pasien Pada Poliklinik Dalam IRJ</t>
  </si>
  <si>
    <t>Pelaksana Tata Usaha</t>
  </si>
  <si>
    <t>Pranata Laboratorium</t>
  </si>
  <si>
    <t>KA_UR</t>
  </si>
  <si>
    <t>SET_DIR</t>
  </si>
  <si>
    <t>BENDAHARA</t>
  </si>
  <si>
    <t>KASIR</t>
  </si>
  <si>
    <t>P_KASIR</t>
  </si>
  <si>
    <t>SET_PPK</t>
  </si>
  <si>
    <t>Teknisi Transfusi Darah</t>
  </si>
  <si>
    <t>Fisioterapis</t>
  </si>
  <si>
    <t>KA_INST</t>
  </si>
  <si>
    <t>KD_JABATAN</t>
  </si>
  <si>
    <t>KD_JBT1</t>
  </si>
  <si>
    <t>JABATAN INTERNAL</t>
  </si>
  <si>
    <t>Tata Usaha</t>
  </si>
  <si>
    <t>JABATAN INTERNAL TAMBAHAN_1</t>
  </si>
  <si>
    <t>UNIT KERJA</t>
  </si>
  <si>
    <t>UNIT TERKECIL</t>
  </si>
  <si>
    <t>Tanah Abang, Lampung</t>
  </si>
  <si>
    <t>01-02-2014</t>
  </si>
  <si>
    <t>Lantai 3 Selatan</t>
  </si>
  <si>
    <t>Lantai 3 Utara</t>
  </si>
  <si>
    <t>Lantai 6 Utara</t>
  </si>
  <si>
    <t>Ruang Fisioterapi</t>
  </si>
  <si>
    <t>Ruang ICU</t>
  </si>
  <si>
    <t>Ruang IGD</t>
  </si>
  <si>
    <t>Ruang Hemodialisa</t>
  </si>
  <si>
    <t>Ruang ICCU</t>
  </si>
  <si>
    <t>Ruang NICU - PICU</t>
  </si>
  <si>
    <t>Poli PTRM (METADON)</t>
  </si>
  <si>
    <t>THOMY ^_^</t>
  </si>
  <si>
    <t>Teluk Betung, Lampung</t>
  </si>
  <si>
    <t>01.031</t>
  </si>
  <si>
    <t>023/2004</t>
  </si>
  <si>
    <t>20-08-2004</t>
  </si>
  <si>
    <t>Akademi Farmasi Hangtuah Jakarta</t>
  </si>
  <si>
    <t>Poltekes Jakarta II</t>
  </si>
  <si>
    <t>Jl. Tanah Merdeka Gg. MKJ Rt. 05/ 06 No.6 Susukan Ciracas Jakarta Selatan</t>
  </si>
  <si>
    <t>p2.31.35.0.09.006</t>
  </si>
  <si>
    <t>007178</t>
  </si>
  <si>
    <t>01PC000</t>
  </si>
  <si>
    <t>08-12-2011</t>
  </si>
  <si>
    <t>SMA Paket C (Suku Dinas Pendidikan Menengah Jakarta Selatan)</t>
  </si>
  <si>
    <t>Tenaga Binatu</t>
  </si>
  <si>
    <t>17-06-2000</t>
  </si>
  <si>
    <t>08016</t>
  </si>
  <si>
    <t>014/2011</t>
  </si>
  <si>
    <t>STIK Moh Husni Thamrin</t>
  </si>
  <si>
    <t>140081073</t>
  </si>
  <si>
    <t>26-10-2011</t>
  </si>
  <si>
    <t>09011</t>
  </si>
  <si>
    <t>010/2012</t>
  </si>
  <si>
    <t>P1712009050</t>
  </si>
  <si>
    <t>48/2012</t>
  </si>
  <si>
    <t>15-08-2012</t>
  </si>
  <si>
    <t>Politeknik Kesehatan Kemenkes Jakarta I</t>
  </si>
  <si>
    <t>08010</t>
  </si>
  <si>
    <t>009/2011</t>
  </si>
  <si>
    <t>0120071</t>
  </si>
  <si>
    <t>068/2004</t>
  </si>
  <si>
    <t>Universitas Muhamadiyah Malang</t>
  </si>
  <si>
    <t>0451</t>
  </si>
  <si>
    <t>01PC234914</t>
  </si>
  <si>
    <t>10-10-2012</t>
  </si>
  <si>
    <t>Produksi Makanan</t>
  </si>
  <si>
    <t>P17120008009</t>
  </si>
  <si>
    <t>Politeknik Kesehatan Kemenkes Jakarta 1</t>
  </si>
  <si>
    <t>Anggota Sub Komite Kredensial Komite Medik</t>
  </si>
  <si>
    <t>JABATAN INTERNAL TAMBAHAN_2</t>
  </si>
  <si>
    <t>KD_JBTN_SIMKA</t>
  </si>
  <si>
    <t>Ruang OK Cyto</t>
  </si>
  <si>
    <t>Sekretariat Direksi</t>
  </si>
  <si>
    <t>Rumah Tangga</t>
  </si>
  <si>
    <t>Ruang Pool</t>
  </si>
  <si>
    <t>Ruang Satpam</t>
  </si>
  <si>
    <t>Ruang Perlengkapan</t>
  </si>
  <si>
    <t>GOL_SIMKA</t>
  </si>
  <si>
    <t>JFT</t>
  </si>
  <si>
    <t>JFU</t>
  </si>
  <si>
    <t>II.b</t>
  </si>
  <si>
    <t>Perawat Madya (JFT)</t>
  </si>
  <si>
    <t>Perawat Pelaksana Lanjutan (JFT)</t>
  </si>
  <si>
    <t>Dokter Muda (JFT)</t>
  </si>
  <si>
    <t>IV.a</t>
  </si>
  <si>
    <t>01-12-2013</t>
  </si>
  <si>
    <t>Ruang Kemoterapi</t>
  </si>
  <si>
    <t>Ruang Autopsi</t>
  </si>
  <si>
    <t>Ruang Pendaftaran</t>
  </si>
  <si>
    <t>Poli PPKT</t>
  </si>
  <si>
    <t>Poli Paru</t>
  </si>
  <si>
    <t>Poli Kulit &amp; Kelamin</t>
  </si>
  <si>
    <t>Poli Anak</t>
  </si>
  <si>
    <t>Poli Wijaya Kusuma</t>
  </si>
  <si>
    <t>Poli Tumbuh Kembang</t>
  </si>
  <si>
    <t>Poli Mata</t>
  </si>
  <si>
    <t>Poli THT</t>
  </si>
  <si>
    <t>Poli Gigi &amp; Mulut</t>
  </si>
  <si>
    <t>Poli Bedah &amp; OK Minor</t>
  </si>
  <si>
    <t>Poli Jantung</t>
  </si>
  <si>
    <t>Poli Medik Umum</t>
  </si>
  <si>
    <t>Ruang Okupasi Terapi</t>
  </si>
  <si>
    <t>Ruang Psikologi</t>
  </si>
  <si>
    <t>Ruang Prostetik Orhtotik</t>
  </si>
  <si>
    <t>Ruang Terapi Wicara</t>
  </si>
  <si>
    <t>Ruang Hardware</t>
  </si>
  <si>
    <t>Ruang Software</t>
  </si>
  <si>
    <t>01-01-2014</t>
  </si>
  <si>
    <t>K-143</t>
  </si>
  <si>
    <t>K-220</t>
  </si>
  <si>
    <t>K-172</t>
  </si>
  <si>
    <t>01-03-2014</t>
  </si>
  <si>
    <t>Benar lulusan Akademi Farmasi Hang Tuah Jakarta</t>
  </si>
  <si>
    <t>05-06-2013</t>
  </si>
  <si>
    <t>Benar lulusan Poltekes Jakarta II</t>
  </si>
  <si>
    <t>Kepala Instalasi Bedah Sentral</t>
  </si>
  <si>
    <t xml:space="preserve">Ketua Komite Keperawatan </t>
  </si>
  <si>
    <t>Kepala Instalasi Gawat Darurat</t>
  </si>
  <si>
    <t>22-05-2013</t>
  </si>
  <si>
    <t>S1 Sistem Informasi</t>
  </si>
  <si>
    <t>KD_JABFUNG</t>
  </si>
  <si>
    <t>APT</t>
  </si>
  <si>
    <t>RDG</t>
  </si>
  <si>
    <t>TKE</t>
  </si>
  <si>
    <t>RON</t>
  </si>
  <si>
    <t>AAPT</t>
  </si>
  <si>
    <t>LAB</t>
  </si>
  <si>
    <t>TTD</t>
  </si>
  <si>
    <t>FIS</t>
  </si>
  <si>
    <t>OKT</t>
  </si>
  <si>
    <t>PSI</t>
  </si>
  <si>
    <t>OTP</t>
  </si>
  <si>
    <t>TWI</t>
  </si>
  <si>
    <t>PRM</t>
  </si>
  <si>
    <t>NTS</t>
  </si>
  <si>
    <t>Teknisi Elektromedis</t>
  </si>
  <si>
    <t xml:space="preserve">Asisten Apoteker </t>
  </si>
  <si>
    <t>PER</t>
  </si>
  <si>
    <t>DR</t>
  </si>
  <si>
    <t>PKR</t>
  </si>
  <si>
    <t>PHM</t>
  </si>
  <si>
    <t>ARS</t>
  </si>
  <si>
    <t>24-06-2013</t>
  </si>
  <si>
    <t>Staf Data Entry Billing</t>
  </si>
  <si>
    <t>GRAFIK PEGAWAI RSUP FATMAWATI</t>
  </si>
  <si>
    <t>BULAN</t>
  </si>
  <si>
    <t>KELUAR</t>
  </si>
  <si>
    <t>JANUARI</t>
  </si>
  <si>
    <t>FEBRUARI</t>
  </si>
  <si>
    <t>MARET</t>
  </si>
  <si>
    <t>APRIL</t>
  </si>
  <si>
    <t>MEI</t>
  </si>
  <si>
    <t>JUNI</t>
  </si>
  <si>
    <t>JULI</t>
  </si>
  <si>
    <t>AGUSTUS</t>
  </si>
  <si>
    <t>SEPTEMBER</t>
  </si>
  <si>
    <t>OKTOBER</t>
  </si>
  <si>
    <t>NOPEMBER</t>
  </si>
  <si>
    <t>DESEMBER</t>
  </si>
  <si>
    <t>JENIS TENAGA</t>
  </si>
  <si>
    <t>KONTRAK</t>
  </si>
  <si>
    <t>03-06-2013</t>
  </si>
  <si>
    <t>K2013071002</t>
  </si>
  <si>
    <t>S1 Keperawatan</t>
  </si>
  <si>
    <t>dr. Ratih Ayu Kusumasari</t>
  </si>
  <si>
    <t>dr. Umu Istiqomah</t>
  </si>
  <si>
    <t>dr. Brevitra Janesa Bismedi, Sp.BP</t>
  </si>
  <si>
    <t>dr. Yohanita Adiningtyas</t>
  </si>
  <si>
    <t>dr. Endi Suryo Utomo</t>
  </si>
  <si>
    <t>dr. Toni Agus Setiono, Sp.B</t>
  </si>
  <si>
    <t>dr. Ahmad Asroruddin Makshoem, Sp.BU</t>
  </si>
  <si>
    <t>dr. Bambang Budiarto, Sp.B</t>
  </si>
  <si>
    <t>dr. Ramadhana Effendy, Sp.B</t>
  </si>
  <si>
    <t>Dr. dr. Luthfi Gatam, Sp.OT, K-Spine</t>
  </si>
  <si>
    <t>dr. Didik Librianto, Sp.OT, K-Spine</t>
  </si>
  <si>
    <t>dr. Tumpal Yansen Sihombing, Sp.A</t>
  </si>
  <si>
    <t>dr. Eka Nurfitri, Sp.A</t>
  </si>
  <si>
    <t>dr. Sylahuddin, Sp.OG, K-Onk</t>
  </si>
  <si>
    <t>dr. Devi Arofah Mumtazah, Sp.KK</t>
  </si>
  <si>
    <t>dr. Yani Damayanti, Sp.K.F.R</t>
  </si>
  <si>
    <t>dr. Nanny Rachmat, Sp.M</t>
  </si>
  <si>
    <t>dr. Eko Hadi Waluyojati, Sp.M</t>
  </si>
  <si>
    <t>dr. Susana Elizabeth Rincap, Sp.An</t>
  </si>
  <si>
    <t>dr. Retty Widiastuti Sri Hendarniarty, Sp.An</t>
  </si>
  <si>
    <t>drg. Ratnawati Saleh</t>
  </si>
  <si>
    <t>dr. Elly Watty, Sp.PK</t>
  </si>
  <si>
    <t>dr. Anny Setyowati</t>
  </si>
  <si>
    <t>dr. Kemala Dewi</t>
  </si>
  <si>
    <t>dr. April Yani</t>
  </si>
  <si>
    <t>dr. Ita Pusparini Subik</t>
  </si>
  <si>
    <t>dr. Fuaddimal</t>
  </si>
  <si>
    <t>dr. Sri Mulyati</t>
  </si>
  <si>
    <t>dr. Usup</t>
  </si>
  <si>
    <t>dr. Herlina Sri Kartini</t>
  </si>
  <si>
    <t>dr. Suharni Mince Naibaho</t>
  </si>
  <si>
    <t>dr. Kumalayanti Kamaludin</t>
  </si>
  <si>
    <t>dr. Budi Sirajul Munir</t>
  </si>
  <si>
    <t>dr. Oky Puspita Sari</t>
  </si>
  <si>
    <t>dr. Dewi Intan Mayasari</t>
  </si>
  <si>
    <t>dr. Dhini Wulandari</t>
  </si>
  <si>
    <t>dr. Adelina Novita Nababan</t>
  </si>
  <si>
    <t>dr. Wirda Dian Novita</t>
  </si>
  <si>
    <t>dr. Nina Yusfina</t>
  </si>
  <si>
    <t>dr. Andi Taqwa, Sp.An</t>
  </si>
  <si>
    <t>dr. Luci Liana, Sp.PK</t>
  </si>
  <si>
    <t>dr. Noorcahya Amalia</t>
  </si>
  <si>
    <t>drg. Ernawati</t>
  </si>
  <si>
    <t>drg. Belinda Rosaria</t>
  </si>
  <si>
    <t>dr. Djati Prasetio Syamsuridzal</t>
  </si>
  <si>
    <t>Satrio Abdi Negoro, A.Md.</t>
  </si>
  <si>
    <t>Dewi Amalia, A.Md.</t>
  </si>
  <si>
    <t>Hesti Dwi Haryanti, A.Md.</t>
  </si>
  <si>
    <t>Ade Saiful, S.Pd</t>
  </si>
  <si>
    <t>Tukiyah, S.Sos</t>
  </si>
  <si>
    <t>Mariyanah, SE.</t>
  </si>
  <si>
    <t>Hanapi, S.Kom</t>
  </si>
  <si>
    <t>Sri Ronggo Wulan, S.Sos</t>
  </si>
  <si>
    <t>Heni Pamuji Rahayu, A.Md.</t>
  </si>
  <si>
    <t>Edy Supratman, AMTE</t>
  </si>
  <si>
    <t>Heni Sujarwastuti, A.Md.Far</t>
  </si>
  <si>
    <t>Heni Setiawati, A.Md.Far</t>
  </si>
  <si>
    <t>Hari Puji Wiyono, A.Md.Far</t>
  </si>
  <si>
    <t>Fuad Hamdi, A.Md.Far</t>
  </si>
  <si>
    <t>Hanum Parasto, A.Md.Far</t>
  </si>
  <si>
    <t>Deny Safwandy Kurniawan, A.Md.Far</t>
  </si>
  <si>
    <t>Marlina, A.Md.Far</t>
  </si>
  <si>
    <t>Sohibul Muhsinin, A.Md.Far</t>
  </si>
  <si>
    <t>Fajar Khamaludin, A.Md.Far</t>
  </si>
  <si>
    <t>Marlo Gantika, A.Md.Far</t>
  </si>
  <si>
    <t>Sulis Setyawati, A.Md.Far</t>
  </si>
  <si>
    <t>Febrian Susanti, A.Md.Far</t>
  </si>
  <si>
    <t>Dwi Isnenti Rahmani, A.Md.AK</t>
  </si>
  <si>
    <t>Desie Purwaningsih, A.Md.AK</t>
  </si>
  <si>
    <t>Erma Retnowati, A.Md.AK</t>
  </si>
  <si>
    <t>Eko Dirgahayu, A.Md.AK</t>
  </si>
  <si>
    <t>Sulasmi, A.Md.AK</t>
  </si>
  <si>
    <t>Yuni Wibawati, A.Md.AK</t>
  </si>
  <si>
    <t>Manundar, A.Md.AK</t>
  </si>
  <si>
    <t>Parmadi, A.Md.AK</t>
  </si>
  <si>
    <t>Mohamad Yasin, A.Md.AK</t>
  </si>
  <si>
    <t>Sri Sunarni, A.Md.AK</t>
  </si>
  <si>
    <t>Wachyuni, A.Md.AK</t>
  </si>
  <si>
    <t>Hariyani Priyanti, A.Md.AK</t>
  </si>
  <si>
    <t>Kartini Julaikha, A.Md.AK</t>
  </si>
  <si>
    <t>Ervina, A.Md.AK</t>
  </si>
  <si>
    <t>Abdul Harist, A.Md.AK</t>
  </si>
  <si>
    <t>Sudinar, A.Md.AK</t>
  </si>
  <si>
    <t>Edwin Burhanudin, A.Md.AK</t>
  </si>
  <si>
    <t>Danni Hidayat, A.Md.AK</t>
  </si>
  <si>
    <t>Nuraini, A.Md.AK</t>
  </si>
  <si>
    <t>Endang Sri Rahmawati, A.Md.AK</t>
  </si>
  <si>
    <t>Dian Prasetya Poernama Sari, A.Md.AK</t>
  </si>
  <si>
    <t>Anggraeny Kusuma Setyawaty, A.Md.AK</t>
  </si>
  <si>
    <t>Dony Darmanto, AMd.Rad</t>
  </si>
  <si>
    <t>Henni Rahayu, AMd.Rad</t>
  </si>
  <si>
    <t>Hayuning Tyas Warnaningrum, AMd.Rad</t>
  </si>
  <si>
    <t>Rahmawati, A.Md.R.O</t>
  </si>
  <si>
    <t>Riana Widiawati, A.Md.R.O</t>
  </si>
  <si>
    <t>Isnaeni, A.Md.R.O</t>
  </si>
  <si>
    <t>Siti Zulaychah, A.Md.OT</t>
  </si>
  <si>
    <t>Wida Prabantari Putri, A.Md.OT</t>
  </si>
  <si>
    <t>Moh Irvan Nugroho, A.Md.OP</t>
  </si>
  <si>
    <t>Tijah, A.Md.</t>
  </si>
  <si>
    <t>K2013072005</t>
  </si>
  <si>
    <t>rumus_pendidikan</t>
  </si>
  <si>
    <t>rumus_status</t>
  </si>
  <si>
    <t>rumus_gol</t>
  </si>
  <si>
    <t>rumus_umur</t>
  </si>
  <si>
    <t>rumus_jk</t>
  </si>
  <si>
    <t>RUMUS_RGOL</t>
  </si>
  <si>
    <t>RUMUS_STATUS</t>
  </si>
  <si>
    <t>RUMUS_JABAT</t>
  </si>
  <si>
    <t>Feritawati Sondang Silitonga, SE</t>
  </si>
  <si>
    <t>Masiti, SE</t>
  </si>
  <si>
    <t>Ns. Helmayeni, S.Kep</t>
  </si>
  <si>
    <t>Herbin Manto Nadeak, SE</t>
  </si>
  <si>
    <t>Satriani Sinukaban, S.Si, Apt</t>
  </si>
  <si>
    <t>01-05-2014</t>
  </si>
  <si>
    <t>01-09-1989</t>
  </si>
  <si>
    <t>12-12-1989</t>
  </si>
  <si>
    <t>no. 288094</t>
  </si>
  <si>
    <t>08021</t>
  </si>
  <si>
    <t>0</t>
  </si>
  <si>
    <t>K2013082001</t>
  </si>
  <si>
    <t>01-08-2014</t>
  </si>
  <si>
    <t>K-106</t>
  </si>
  <si>
    <t>07-10-1977</t>
  </si>
  <si>
    <t>benar lulusan Poltekkes Bandung</t>
  </si>
  <si>
    <t>28-03-2013</t>
  </si>
  <si>
    <t>Benar lulusan Akper "Sumber Waras" Jakarta Barat</t>
  </si>
  <si>
    <t>22-03-2013</t>
  </si>
  <si>
    <t>Benar lulusan Poltekkes Kemenkes Surabaya</t>
  </si>
  <si>
    <t>20-03-2013</t>
  </si>
  <si>
    <t>Benar lulusan DIII Keperawatan Univ. Muhammadiyah Purwokerto</t>
  </si>
  <si>
    <t>Benar lulusan Akper Muhammadiyah Makassar</t>
  </si>
  <si>
    <t>Benar lulusan Akper Hang Tuah Jakarta</t>
  </si>
  <si>
    <t>Benar lulusan Akper Jayakarta Jakarta</t>
  </si>
  <si>
    <t>Benar lulusan AKPER Yayasan Jalan Kimia Rawamangun</t>
  </si>
  <si>
    <t>Benar lulusan Ners PSIK UGM</t>
  </si>
  <si>
    <t>Benar lulusan DIII Poltekkes Kemenkes Yogyakarta</t>
  </si>
  <si>
    <t>Benar lulusan AKPER Notokusumo Yogyakarta</t>
  </si>
  <si>
    <t>Benar Lulusan AKPER Husada Jakarta</t>
  </si>
  <si>
    <t>Benar Lulusan AKPER YPDR Cilandak</t>
  </si>
  <si>
    <t>Benar lulusan Akper YPDR Cilandak</t>
  </si>
  <si>
    <t>Benar Lulusan AKPER MH. Thamrin Jakarta</t>
  </si>
  <si>
    <t>Surat Keluar</t>
  </si>
  <si>
    <t>Institusi Pendidikan</t>
  </si>
  <si>
    <t>MSM050101</t>
  </si>
  <si>
    <t>H6.17745/Sp.1.C.2316</t>
  </si>
  <si>
    <t>Benar Lulusan AKPER Panca Bhakti Bandar Lampung</t>
  </si>
  <si>
    <t>Benar Lulusan AKPER Aisyiyah Bandung</t>
  </si>
  <si>
    <t>Benar lulusan Akper PKU Muhammadiyah Surakarta</t>
  </si>
  <si>
    <t>Benar Lulusan D3 Keperawatan Univ. Darma Agung Medan</t>
  </si>
  <si>
    <t>04-05-2012</t>
  </si>
  <si>
    <t>Benar lulusan Akper Manggala Husada Jakarta</t>
  </si>
  <si>
    <t>17-12-2012</t>
  </si>
  <si>
    <t>Benar lulusan DIII Keperawatan Poltekkes Kemenkes Jakarta 1</t>
  </si>
  <si>
    <t>KP.00.02/II.4/546/2012</t>
  </si>
  <si>
    <t>Univ. Airlangga Surabaya</t>
  </si>
  <si>
    <t>29-02-2012</t>
  </si>
  <si>
    <t>KP.00.02/II.4/551/2012</t>
  </si>
  <si>
    <t>Ners FIK UI</t>
  </si>
  <si>
    <t>Sarjana Keperawatan UI</t>
  </si>
  <si>
    <t>Sarjana Keperawatan FIK UI</t>
  </si>
  <si>
    <t>NERS+Spesialis Kep Medikal Bedah FIK UI</t>
  </si>
  <si>
    <t>'KP.00.02/II.4/549/2012</t>
  </si>
  <si>
    <t>KP.00.02/II.4/549/2012</t>
  </si>
  <si>
    <t>Ners Univ. Diponegoro</t>
  </si>
  <si>
    <t>'KP.00.02/II.4/550/2012</t>
  </si>
  <si>
    <t>KP.00.02/II.4/550/2012</t>
  </si>
  <si>
    <t>Ners UGM</t>
  </si>
  <si>
    <t>'KP.00.02/II.4/552/2012</t>
  </si>
  <si>
    <t>KP.00.02/II.4/552/2012</t>
  </si>
  <si>
    <t>KP.00.02/II.4/558/2012</t>
  </si>
  <si>
    <t>Ners UPN "Veteran" Jakarta</t>
  </si>
  <si>
    <t>Ners Universitas Sriwijaya</t>
  </si>
  <si>
    <t>KP.00.02/II.4/538/2012</t>
  </si>
  <si>
    <t>Ners STIKES Binawan Jakarta</t>
  </si>
  <si>
    <t>Ners STIKES Cendekia Utama Kudus</t>
  </si>
  <si>
    <t>Ners STIKES Ceria Buana Lubuk Basung</t>
  </si>
  <si>
    <t>'KP.00.02/II.4/541/2012</t>
  </si>
  <si>
    <t>Ners STIKES Dharma Husada Bandung</t>
  </si>
  <si>
    <t>KP.00.02/II.4/542/2012</t>
  </si>
  <si>
    <t>Ners STIKES Indonesia Maju</t>
  </si>
  <si>
    <t>'KP.00.02/II.4/543/2012</t>
  </si>
  <si>
    <t>Ners STIKES Kendal</t>
  </si>
  <si>
    <t>Ners STIKES Muhammadiyah Gombong</t>
  </si>
  <si>
    <t>10-04-2012</t>
  </si>
  <si>
    <t>KP.00.02/II.4/1005/2012</t>
  </si>
  <si>
    <t>Akper Poltekkes Jakarta I</t>
  </si>
  <si>
    <t>Akper Poltekkes Jakartta I</t>
  </si>
  <si>
    <t>Akper Poltekeks Jakarta I</t>
  </si>
  <si>
    <t>Akper Polltekkes Jakarta I</t>
  </si>
  <si>
    <t>KP.00.02/II.4/1007/2012</t>
  </si>
  <si>
    <t>Akper Karya Husada Semarang</t>
  </si>
  <si>
    <t>KP.00.02/II.4/1008/2012</t>
  </si>
  <si>
    <t>Akper Yayasan Jalan Kimia Jakarta</t>
  </si>
  <si>
    <t>Akper Yayasan Jalan Kima Jakarta</t>
  </si>
  <si>
    <t>KP.00.02/II.4/1009/2012</t>
  </si>
  <si>
    <t>Akper Pemkab Jombang</t>
  </si>
  <si>
    <t>KP.00.02/II.4/1010/2012</t>
  </si>
  <si>
    <t>Akper Jayakarta Jakarta</t>
  </si>
  <si>
    <t>KP.00.02/II.4/1011/2012</t>
  </si>
  <si>
    <t>Akper Glugur Medan</t>
  </si>
  <si>
    <t>'KP.00.02/II.4/1012/2012</t>
  </si>
  <si>
    <t>KP.00.02/II.4/1012/2012</t>
  </si>
  <si>
    <t>Akper Hang Tuah Jakarta</t>
  </si>
  <si>
    <t>KP.00.02/II.4/1015/2012</t>
  </si>
  <si>
    <t>Akper Poltekkes Bengkulu</t>
  </si>
  <si>
    <t>''KP.00.02/II.4/1016/2012</t>
  </si>
  <si>
    <t>'KP.00.02/II.4/1016/2012</t>
  </si>
  <si>
    <t>Akper Poltekkes Tanjung Karang</t>
  </si>
  <si>
    <t>'KP.00.02/II.4/1017/2012</t>
  </si>
  <si>
    <t>Akper Syuhada Padang Sidimpuan</t>
  </si>
  <si>
    <t>''KP.00.02/II.4/1018/2012</t>
  </si>
  <si>
    <t>Akper Poltekkes Tasikmalaya</t>
  </si>
  <si>
    <t>''KP.00.02/II.4/1021/2012</t>
  </si>
  <si>
    <t>Akper YKY Yogyakarta</t>
  </si>
  <si>
    <t>''KP.00.02/II.4/1022/2012</t>
  </si>
  <si>
    <t>Akper YPDR Cilandak</t>
  </si>
  <si>
    <t>Akper YPDR Jakarta</t>
  </si>
  <si>
    <t>KP.00.02/II.4/1022/2012</t>
  </si>
  <si>
    <t>KP.00.02/II.4/1023/2012</t>
  </si>
  <si>
    <t>Akper Yakpermas Banyumas</t>
  </si>
  <si>
    <t>KP.00.02/II.4/1024/2012</t>
  </si>
  <si>
    <t>Akper Yaspen Jakarta</t>
  </si>
  <si>
    <t>KP.00.02/II.4/1027/2012</t>
  </si>
  <si>
    <t>KP.00.02/II.4/1028/2012</t>
  </si>
  <si>
    <t>KP.00.02/II.4/1032/2012</t>
  </si>
  <si>
    <t>Akper Poltekkes Semarang</t>
  </si>
  <si>
    <t>KP.00.02/II.4/1033/2012</t>
  </si>
  <si>
    <t>KP.00.02/II.4/1035/2012</t>
  </si>
  <si>
    <t>Akper Depkes RI Malang</t>
  </si>
  <si>
    <t>KP.00.02/II.4/1036/2012</t>
  </si>
  <si>
    <t>Akper Depkes RI Banda Aceh</t>
  </si>
  <si>
    <t>KP.00.02/II.4/1037/2012</t>
  </si>
  <si>
    <t>Akper Bina Insan Jakarta</t>
  </si>
  <si>
    <t>KP.00.02/II.4/1038/2012</t>
  </si>
  <si>
    <t>Akper Kabupaten Cianjur</t>
  </si>
  <si>
    <t>'KP.00.02/II.4/1039/2012</t>
  </si>
  <si>
    <t>KP.00.02/II.4/1039/2012</t>
  </si>
  <si>
    <t>KP.00.02/II.4/1042/2012</t>
  </si>
  <si>
    <t>Akper Aisyiyah Bandung</t>
  </si>
  <si>
    <t>KP.00.02/II.4/1043/2012</t>
  </si>
  <si>
    <t>Akper Bani Saleh Bekasi</t>
  </si>
  <si>
    <t>KP.00.02/II.4/1044/2012</t>
  </si>
  <si>
    <t>Akper PAM Depkes Banjar Baru</t>
  </si>
  <si>
    <t>'KP.00.02/II.4/1046/2012</t>
  </si>
  <si>
    <t>Akper An-Nur Puwodadi</t>
  </si>
  <si>
    <t>'KP.00.02/II.4/1048/2012</t>
  </si>
  <si>
    <t>KP.00.02/II.4/1048/2012</t>
  </si>
  <si>
    <t>'KP.00.02/II.4/1049/2012</t>
  </si>
  <si>
    <t>Akper Muhammadiyah Makassar</t>
  </si>
  <si>
    <t>'KP.00.02/II.4/1051/2012</t>
  </si>
  <si>
    <t>Akper PKU Muhammadiyah Surakarta</t>
  </si>
  <si>
    <t>KP.00.02/II.4/1054/2012</t>
  </si>
  <si>
    <t>Akper Panca Bhakti Bandar Lampung</t>
  </si>
  <si>
    <t>KP.00.02/II.4/1055/2012</t>
  </si>
  <si>
    <t>Akper Yayasan Notokusumo Yogyakarta</t>
  </si>
  <si>
    <t>KP.00.02/II.4/1056/2012</t>
  </si>
  <si>
    <t>Akper Pemkab Ngawi</t>
  </si>
  <si>
    <t>KP.00.02/II.4/1057/2012</t>
  </si>
  <si>
    <t>Akper Payung Negeri Pekanbaru</t>
  </si>
  <si>
    <t>'KP.00.02/II.4/1058/2012</t>
  </si>
  <si>
    <t>KP.00.02/II.4/1058/2012</t>
  </si>
  <si>
    <t>Akper Pasar Rebo Jakarta</t>
  </si>
  <si>
    <t>KP.00.02/II.4/1061/2012</t>
  </si>
  <si>
    <t>Akper Poltekkes Malang</t>
  </si>
  <si>
    <t>KP.00.02/II.4/1069/2012</t>
  </si>
  <si>
    <t>Akper Yayasan RS Jakarta</t>
  </si>
  <si>
    <t>Akper RS Islam Surabaya</t>
  </si>
  <si>
    <t>KP.00.02/II.4/1071/2012</t>
  </si>
  <si>
    <t>Akper RS Husada Jakarta</t>
  </si>
  <si>
    <t>KP.00.02/II.4/1073/2012</t>
  </si>
  <si>
    <t>Akper As-Syafi'iyah Bekasi</t>
  </si>
  <si>
    <t>'KP.00.02/II.4/1076/2012</t>
  </si>
  <si>
    <t>Akper STIKES Bhakti Mandala Husada Slawi</t>
  </si>
  <si>
    <t>KP.00.02/II.4/1077/2012</t>
  </si>
  <si>
    <t>Akper ST. Carolus Jakarta</t>
  </si>
  <si>
    <t>''KP.00.02/II.4/1079/2012</t>
  </si>
  <si>
    <t>'KP.00.02/II.4/1079/2012</t>
  </si>
  <si>
    <t>'KP.00.02/II.4/1080/2012</t>
  </si>
  <si>
    <t>Akper Yayasan MH Thamrin Jakarta</t>
  </si>
  <si>
    <t>KP.00.02/II.4/1080/2012</t>
  </si>
  <si>
    <t>'KP.00.02/II.4/1081/2012</t>
  </si>
  <si>
    <t>Akper Swakarsa Jakarta</t>
  </si>
  <si>
    <t>KP.00.02/II.4/1083/2012</t>
  </si>
  <si>
    <t>Akper Karya Husada Jakarta</t>
  </si>
  <si>
    <t>KP.00.02/II.4/1084/2012</t>
  </si>
  <si>
    <t>Akper Keris Husada Jakarta</t>
  </si>
  <si>
    <t>KP.00.02/II.4/1085/2012</t>
  </si>
  <si>
    <t>Akper Mambaul'ulum Surakarta</t>
  </si>
  <si>
    <t>KP.00.02/II.4/1087/2012</t>
  </si>
  <si>
    <t>Akper Manggala Husada Jakarta</t>
  </si>
  <si>
    <t>01-07-2014</t>
  </si>
  <si>
    <t>01-06-2014</t>
  </si>
  <si>
    <t>038/2012</t>
  </si>
  <si>
    <t>09043</t>
  </si>
  <si>
    <t>11-09-2012</t>
  </si>
  <si>
    <t>037/2011</t>
  </si>
  <si>
    <t>Perum Griya Cipeucang Indah Blok G4 No 14 RT 021/10 Kec Cileungsi Kab Bogor 16820</t>
  </si>
  <si>
    <t>12-07-2017</t>
  </si>
  <si>
    <t>01-05-2017</t>
  </si>
  <si>
    <t>07-01-2016</t>
  </si>
  <si>
    <t>31.1.1.100.2.11.053574</t>
  </si>
  <si>
    <t>1.1.01.3171.1805/47003/11.16.1</t>
  </si>
  <si>
    <t>18-04-2016</t>
  </si>
  <si>
    <t>01-03-2016</t>
  </si>
  <si>
    <t>KP.00.02/II.4/2959/2012</t>
  </si>
  <si>
    <t>AAK Muhammadiyah Semarang</t>
  </si>
  <si>
    <t>16-10-2012</t>
  </si>
  <si>
    <t>benar lulusan Poltekkes Kemenkes Jakarta I</t>
  </si>
  <si>
    <t>11-06-2013</t>
  </si>
  <si>
    <t>KP.00.02/II.4/2686/2012</t>
  </si>
  <si>
    <t>KP.00.02/II.4/2689/2012</t>
  </si>
  <si>
    <t>03-10-2012</t>
  </si>
  <si>
    <t>KP.00.02/II.4/2828/2012</t>
  </si>
  <si>
    <t>KP.00.02/II.4/2962/2012</t>
  </si>
  <si>
    <t>KP.00.02/II.4/2829/2012</t>
  </si>
  <si>
    <t>KP.00.02/II.4/2812/2012</t>
  </si>
  <si>
    <t>KP.00.02/II.4/2809/2012</t>
  </si>
  <si>
    <t>KP.00.02/II.4/2842/2012</t>
  </si>
  <si>
    <t>'KP.00.02/II.4/2962/2012</t>
  </si>
  <si>
    <t>KP.00.02/II.4/2960/2012</t>
  </si>
  <si>
    <t>KP.00.02/II.4/2963/2012</t>
  </si>
  <si>
    <t>18-10-2012</t>
  </si>
  <si>
    <t>KP.00.02/II.4/2837/2012</t>
  </si>
  <si>
    <t>11-01-2013</t>
  </si>
  <si>
    <t>KP.00.02/II.4/66/2013</t>
  </si>
  <si>
    <t>Surat Keluar Dokter Umum /</t>
  </si>
  <si>
    <t>KP.00.02/II.4/2747/2013</t>
  </si>
  <si>
    <t>KP.00.02/II.4/2728/2013</t>
  </si>
  <si>
    <t>26-07-2013</t>
  </si>
  <si>
    <t>KP.00.02/II.4/2710/2013</t>
  </si>
  <si>
    <t>24-07-2013</t>
  </si>
  <si>
    <t>''KP.00.02/II.4/2727/2013</t>
  </si>
  <si>
    <t>KP.00.02/II.4/2734/2013</t>
  </si>
  <si>
    <t>''KP.00.02/II.4/2709/2013</t>
  </si>
  <si>
    <t>KP.00.02/II.4/2704/2013</t>
  </si>
  <si>
    <t>KP.00.02/II.4/2706/2013</t>
  </si>
  <si>
    <t>KP.00.02/II.4/2700/2013</t>
  </si>
  <si>
    <t>KP.00.02/II.4/2701/2013</t>
  </si>
  <si>
    <t>'KP.00.02/II.4/2705/2013</t>
  </si>
  <si>
    <t>''KP.00.02/II.4/2707/2013</t>
  </si>
  <si>
    <t>KP.00.02/II.4/2746/2013</t>
  </si>
  <si>
    <t>KP.00.02/II.4/2703/2013</t>
  </si>
  <si>
    <t>KP.00.02/II.4/2697/2013</t>
  </si>
  <si>
    <t>K-434</t>
  </si>
  <si>
    <t>K-430</t>
  </si>
  <si>
    <t>K-432</t>
  </si>
  <si>
    <t>P637387</t>
  </si>
  <si>
    <t>Rita Yuni Endarwati, SE</t>
  </si>
  <si>
    <t>651/FE.31/S1/VI/2012</t>
  </si>
  <si>
    <t>02PC0013627</t>
  </si>
  <si>
    <t>08091024</t>
  </si>
  <si>
    <t>Paket C (Sudin Pendidikan Kota Depok JaBar)</t>
  </si>
  <si>
    <t>0809097</t>
  </si>
  <si>
    <t>30PC0227899</t>
  </si>
  <si>
    <t>Paket C (Sudin Pendidikan Kota Tangerang Selatan)</t>
  </si>
  <si>
    <t>08091023</t>
  </si>
  <si>
    <t>02PC0013626</t>
  </si>
  <si>
    <t>E.IV/k/MA/182/263/97</t>
  </si>
  <si>
    <t>Benar lulusan Kedokteran Universitas Brawijaya</t>
  </si>
  <si>
    <t>Benar lulusan FK Universitas Sebelas Maret</t>
  </si>
  <si>
    <t>26-08-2013</t>
  </si>
  <si>
    <t>22-01-2014</t>
  </si>
  <si>
    <t>14-02-2012 / 26-08-2013</t>
  </si>
  <si>
    <t>Benar lulusan Dokter Umum Universitas Hasanuddin</t>
  </si>
  <si>
    <t>27-08-2013</t>
  </si>
  <si>
    <t>14-02-2012 / 27-08-2013</t>
  </si>
  <si>
    <t>Benar Lulusan S2 Farmasi Klinik UGM</t>
  </si>
  <si>
    <t>Benar lulusan S1 Kesehatan Masyarakat Universitas Esa Unggul</t>
  </si>
  <si>
    <t>D IV Teknik Radiologi Poltekkes Jakarta II</t>
  </si>
  <si>
    <t>D IV Sanitasi Kesehatan Lingkungan Poltekkes Jakarta II</t>
  </si>
  <si>
    <t>SMAK Poltekkes Jakarta II</t>
  </si>
  <si>
    <t>KP.00.02/II.4/2961/2012</t>
  </si>
  <si>
    <t>SMAK Farmasi Ditkesad</t>
  </si>
  <si>
    <t>SMF Farmasi Ditkesad</t>
  </si>
  <si>
    <t>KP.00.02/II.4/2836/2012</t>
  </si>
  <si>
    <t>Apoteker Universitas Airlangga</t>
  </si>
  <si>
    <t>KP.00.02/II.4/2839/2012</t>
  </si>
  <si>
    <t>S1 Psikologi Universitas Airlangga</t>
  </si>
  <si>
    <t>KP.00.02/II.4/2875/2012</t>
  </si>
  <si>
    <t>S1 Kesehatan Masyarakat Univ Esa Unggul</t>
  </si>
  <si>
    <t>D IV Fisioterapi Univ Esa Unggul</t>
  </si>
  <si>
    <t>Dokter Umum Universitas Airlangga</t>
  </si>
  <si>
    <t>Dokter Gigi Umum Universitas Airlangga</t>
  </si>
  <si>
    <t>Dokter Umum Unika Atmajaya</t>
  </si>
  <si>
    <t>Dokter Umum Universitas Brawijaya</t>
  </si>
  <si>
    <t>Dokter Umum Universitas Diponegoro</t>
  </si>
  <si>
    <t>Dokter Gigi Umum Universitas Prof. Dr. Moestopo (beragama)</t>
  </si>
  <si>
    <t>Dokter Umum UGM</t>
  </si>
  <si>
    <t>M. Kes UGM</t>
  </si>
  <si>
    <t>S2 Farmasi Klinis UGM</t>
  </si>
  <si>
    <t>Dokter Umum Universitas Hasanuddin</t>
  </si>
  <si>
    <t>Dokter Gigi Umum UI</t>
  </si>
  <si>
    <t>Dokter Umum UI</t>
  </si>
  <si>
    <t>Dokter Gigi UI</t>
  </si>
  <si>
    <t>KP.00.02/II.4/110/2012</t>
  </si>
  <si>
    <t>Dokter Spesialis Bedah UI</t>
  </si>
  <si>
    <t>Dokter Spesialis Bedah Urologi UI</t>
  </si>
  <si>
    <t>Dokter Spesialis Bedah Syaraf UI</t>
  </si>
  <si>
    <t>Dokter Spesialis Penyakit Dalam UI</t>
  </si>
  <si>
    <t>Dokter Spesialis Anak UI</t>
  </si>
  <si>
    <t>Spesialis I UI</t>
  </si>
  <si>
    <t>'KP.00.02/II.4/2832/2012</t>
  </si>
  <si>
    <t>KP.00.02/II.4/2832/2012</t>
  </si>
  <si>
    <t>S2 Farmasi Klinik UI</t>
  </si>
  <si>
    <t>Apoteker UI</t>
  </si>
  <si>
    <t>'KP.00.02/II.4/2834/2012</t>
  </si>
  <si>
    <t>S1 Teknik Elektro UI</t>
  </si>
  <si>
    <t>'KP.00.02/II.4/2827/2012</t>
  </si>
  <si>
    <t>KP.00.02/II.4/2827/2012</t>
  </si>
  <si>
    <t>S2 Epidemiologi UI</t>
  </si>
  <si>
    <t>S2 Kesehatan Masyarakat UI</t>
  </si>
  <si>
    <t>S1 Kesehatan Masyarakat UI</t>
  </si>
  <si>
    <t>KP.00.02/II.4/2830/2012</t>
  </si>
  <si>
    <t>Dokter Umum Univ. Islam Sultan Agung</t>
  </si>
  <si>
    <t>Dokter Umum UKI</t>
  </si>
  <si>
    <t>Dokter Umum Univ. Kristen Krida Wacana</t>
  </si>
  <si>
    <t>Dokter Umum Univ. Kristen Maranatha</t>
  </si>
  <si>
    <t>Dokter Umum Universitas Padjadjaran</t>
  </si>
  <si>
    <t>Apoteker Universitas Padjadjaran</t>
  </si>
  <si>
    <t>Dokter Umum Universitas Sebelas Maret</t>
  </si>
  <si>
    <t>Dokter Umum Universitas Sriwijaya</t>
  </si>
  <si>
    <t>Dokter Umum Universitas Sumatera Utara</t>
  </si>
  <si>
    <t>Dokter Umum Universitas Trisakti</t>
  </si>
  <si>
    <t>Dokter Umum Universitas Udayana</t>
  </si>
  <si>
    <t>Dokter Umum Universitas YARSI</t>
  </si>
  <si>
    <t>KP.00.02/II.4/2811/2012</t>
  </si>
  <si>
    <t>05-09-2013</t>
  </si>
  <si>
    <t>Benar Lulusan Sp1 FKUI // Benar lulusan Dokter Umum Universitas Brawijaya</t>
  </si>
  <si>
    <t>14-02-2012 // 05-09-2013</t>
  </si>
  <si>
    <t>14-02-2012 //05-09-2013</t>
  </si>
  <si>
    <t>Benar lulusan Kedokteran Gigi UI</t>
  </si>
  <si>
    <t>088537 MN</t>
  </si>
  <si>
    <t>Benar Lulusan Ners FIK UI</t>
  </si>
  <si>
    <t>088538 MN</t>
  </si>
  <si>
    <t>088540 MN</t>
  </si>
  <si>
    <t>157757 K</t>
  </si>
  <si>
    <t>088542 MN</t>
  </si>
  <si>
    <t>157759 K</t>
  </si>
  <si>
    <t>088544 MN</t>
  </si>
  <si>
    <t>088545 MN</t>
  </si>
  <si>
    <t>088546 MN</t>
  </si>
  <si>
    <t>088547 MN</t>
  </si>
  <si>
    <t>088549 MN</t>
  </si>
  <si>
    <t>088548 MN</t>
  </si>
  <si>
    <t>043546 MN</t>
  </si>
  <si>
    <t>074194 K</t>
  </si>
  <si>
    <t>043542 MN</t>
  </si>
  <si>
    <t>043543 MN</t>
  </si>
  <si>
    <t>043541 MN</t>
  </si>
  <si>
    <t>069576 K</t>
  </si>
  <si>
    <t>069575 K</t>
  </si>
  <si>
    <t>069574 K</t>
  </si>
  <si>
    <t>069573 K</t>
  </si>
  <si>
    <t>069572 K</t>
  </si>
  <si>
    <t>069571 K</t>
  </si>
  <si>
    <t>Q 341867</t>
  </si>
  <si>
    <t>Q 341868</t>
  </si>
  <si>
    <t>Q 341869</t>
  </si>
  <si>
    <t>Q 341865</t>
  </si>
  <si>
    <t>Q 341870</t>
  </si>
  <si>
    <t>Q 341876</t>
  </si>
  <si>
    <t>Q 341874</t>
  </si>
  <si>
    <t>Q 341863</t>
  </si>
  <si>
    <t>Q 341861</t>
  </si>
  <si>
    <t>Q 341871</t>
  </si>
  <si>
    <t>Q 341862</t>
  </si>
  <si>
    <t>31-07-2013</t>
  </si>
  <si>
    <t>18-09-2013</t>
  </si>
  <si>
    <t>Benar Lulusan Sp1 FKUI // Benar lulusan Dokter Umum Universitas Diponegoro</t>
  </si>
  <si>
    <t>14-02-2012 // 18-09-2013</t>
  </si>
  <si>
    <t>Jl. Jelambar Baru IV No.54 RT 013/007 Jelambar Baru, Grogol Petamburan Jakarta Barat</t>
  </si>
  <si>
    <t>G 355879</t>
  </si>
  <si>
    <t>G 355880</t>
  </si>
  <si>
    <t>dr. Yucca Rosemeilya</t>
  </si>
  <si>
    <t>01-09-2014</t>
  </si>
  <si>
    <t>01-10-2014</t>
  </si>
  <si>
    <t>KP.00.02/II.4/3289/2013</t>
  </si>
  <si>
    <t>S1 Kesehatan Masyarakat Univ. Muhammadiyah Prof. Dr. Hamka</t>
  </si>
  <si>
    <t>KP.00.02/II.4/3294/2013</t>
  </si>
  <si>
    <t>Sarjana Gizi Univ. Muhammadiyah Prof. Dr. Hamka</t>
  </si>
  <si>
    <t>Sarjana Gzi Univ. Muhammadiyah Prof. Dr. Hamka</t>
  </si>
  <si>
    <t>KP.00.02/II.4/3287/2013</t>
  </si>
  <si>
    <t>D3 Keuangan Perbankan STIE Ahmad Dahlan Jakarta</t>
  </si>
  <si>
    <t>KP.00.02/II.4/3298/2013</t>
  </si>
  <si>
    <t>S1 Ekonomi Univ. Muhammadiyah Jakarta</t>
  </si>
  <si>
    <t>KP.00.02/II.4/3286/2013</t>
  </si>
  <si>
    <t>S1 Manajemen Keuangan dan Perbankan STIE Ahmad Dahlan Jakarta</t>
  </si>
  <si>
    <t>KP.00.02/II.4/3290/2013</t>
  </si>
  <si>
    <t>S1 Administrasi STIA LAN Jakarta</t>
  </si>
  <si>
    <t>KP.00.02/II.4/3291/2013</t>
  </si>
  <si>
    <t>S1 Administrasi STIA YAPPANN Jakarta</t>
  </si>
  <si>
    <t>KP.00.02/II.4/3289/2013 // KP.00.02/II.4/3293/2013</t>
  </si>
  <si>
    <t>Sarjana Kesehatan Masyarakat Univ. Muhammadiyah Prof. Dr. Hamka // S2 Administrasi STIA YAPPANN Jakarta</t>
  </si>
  <si>
    <t>18-09-2013 // 18-09-2013</t>
  </si>
  <si>
    <t>KP.00.02/II.4/3292/2013</t>
  </si>
  <si>
    <t>S2 Administrasi STIA LAN Jakarta</t>
  </si>
  <si>
    <t>KP.00.02/II.4/3288/2013</t>
  </si>
  <si>
    <t>S1 Akuntansi STIE Ahmad Dahlan Jakarta</t>
  </si>
  <si>
    <t>KP.00.02/II.4/3296/2013</t>
  </si>
  <si>
    <t>S1 Hukum Universitas Nasional Jakarta</t>
  </si>
  <si>
    <t>KP.00.02/II.4/3302/2013</t>
  </si>
  <si>
    <t>S1 Administrasi Univ. Nasional Jakarta</t>
  </si>
  <si>
    <t>KP.00.02/II.4/3299/2013</t>
  </si>
  <si>
    <t>S1 Kesehatan Masyarakat Univ. Muhammadiyah Jakarta</t>
  </si>
  <si>
    <t>KP.00.02/II.4/3303/2013</t>
  </si>
  <si>
    <t>KP.00.02/II.4/2735/2013 // KP.00.02/II.4/3303/2013</t>
  </si>
  <si>
    <t>Dokter Umum Universitas Airlangga // Dokter Umum Universitas Airlangga</t>
  </si>
  <si>
    <t>29-07-2013 // 19-09-2013</t>
  </si>
  <si>
    <t>Sp I Universitas Airlangga</t>
  </si>
  <si>
    <t>Benar Lulusan Ners + Sp.KMB FIK UI</t>
  </si>
  <si>
    <t>benar lulusan Ners FIK UNDIP</t>
  </si>
  <si>
    <t>Benar lulusan Ners Stikes Kendal</t>
  </si>
  <si>
    <t>Benar lulusan D3 Keperawatan Poltekkes Surakarta</t>
  </si>
  <si>
    <t>Benar lulusan D3 Keperawatan Ploteknik Karya Husada Jakarta</t>
  </si>
  <si>
    <t>Benar lulusan Akper STIKES Karya Husada</t>
  </si>
  <si>
    <t>Benar lulusan D3 Keperawatan Poltekkes Tasikmalaya</t>
  </si>
  <si>
    <t>Benar lulusan D3 Keperawatan STIKES Bhakti Mandala Husada</t>
  </si>
  <si>
    <t>Benar lulusan D3 Keperawatan STIKES Karsa Husada Garut</t>
  </si>
  <si>
    <t>Benar lulusan D3 Keperawatan STIKES Aisyiyah Surakarta</t>
  </si>
  <si>
    <t>Benar lulusan D3 Keperawatan Poltekkes Bengkulu</t>
  </si>
  <si>
    <t>Benar lulusan Akper Poltekkes Dr. Rusdi Medan</t>
  </si>
  <si>
    <t>Benar lulusan D3 Keperawatan Poltekkes Semarang</t>
  </si>
  <si>
    <t>Benar lulusan D3 Keperawatan Poltekkes Kementerian Kesehatan Tanjung Karang</t>
  </si>
  <si>
    <t>Benar lulusan AKPER RSPAD Gatot Soebroto</t>
  </si>
  <si>
    <t>Benar lulusan D3 Keperawatan Poltekkes Kemenkes Malang</t>
  </si>
  <si>
    <t>Benar lulusan D3 Kebidanan poltekkes kemenkes jakarta I</t>
  </si>
  <si>
    <t>Benar Lulusan Ners STIKES Ceria Buana</t>
  </si>
  <si>
    <t>Benar STR Tenaga Transfusi Darah dikeluarkan oleh Majelis Tenaga Kesehatan Indonesia</t>
  </si>
  <si>
    <t>Benar STR Tenaga Analis Kesehatan dikeluarkan oleh Majelis Tenaga Kesehatan Indonesia</t>
  </si>
  <si>
    <t>06-09-2013</t>
  </si>
  <si>
    <t>Benar STR Tenaga Refraksi Optisi dikeluarkan oleh Majelis Tenaga Kesehatan Indonesia</t>
  </si>
  <si>
    <t>Benar STR Tenaga Terapi Wicara dikeluarkan oleh Majelis Tenaga Kesehatan Indonesia</t>
  </si>
  <si>
    <t>Benar STR Tenaga Okupasi Terapi dikeluarkan oleh Majelis Tenaga Kesehatan Indonesia</t>
  </si>
  <si>
    <t>Benar STR Tenaga Radiografer dikeluarkan oleh Majelis Tenaga Kesehatan Indonesia</t>
  </si>
  <si>
    <t>Benar STR Tenaga Perekam Medis dan Informasi Kesehatan dikeluarkan oleh Majelis Tenaga Kesehatan Indonesia</t>
  </si>
  <si>
    <t>Benar STR Tenaga Elektromedis dikeluarkan oleh Majelis Tenaga Kesehatan Indonesia</t>
  </si>
  <si>
    <t>Benar STR Tenaga Ahli Gizi dikeluarkan oleh Majelis Tenaga Kesehatan Indonesia</t>
  </si>
  <si>
    <t>N 085118</t>
  </si>
  <si>
    <t>103990 LL</t>
  </si>
  <si>
    <t>10-09-2013</t>
  </si>
  <si>
    <t>Benar STR Dokter dikeluarkan oleh Konsil Kedokteran Indonesia</t>
  </si>
  <si>
    <t>04-04-2013</t>
  </si>
  <si>
    <t>26-09-2013</t>
  </si>
  <si>
    <t>S1 Teknik Informatika</t>
  </si>
  <si>
    <t>K2013102013</t>
  </si>
  <si>
    <t>9531012771</t>
  </si>
  <si>
    <t>4421/UNWIKU/S1/E/2001</t>
  </si>
  <si>
    <t>07-04-2001</t>
  </si>
  <si>
    <t>Universitas Wijayakusuma Purwokerto</t>
  </si>
  <si>
    <t>Ririn Triana, SE</t>
  </si>
  <si>
    <t>2004132009</t>
  </si>
  <si>
    <t>0600/S-1 SIA/IV/2008</t>
  </si>
  <si>
    <t>30-04-2008</t>
  </si>
  <si>
    <t>Sekolah Tinggi Ilmu Ekonomi Y.A.I Jakarta</t>
  </si>
  <si>
    <t>Veronica, SE</t>
  </si>
  <si>
    <t>05327043</t>
  </si>
  <si>
    <t>263/FE.32/S1/X/2007</t>
  </si>
  <si>
    <t>23-10-2007</t>
  </si>
  <si>
    <t>Windy AMR, SE</t>
  </si>
  <si>
    <t>2005.35.0604</t>
  </si>
  <si>
    <t>0457/S1.AKT/2010</t>
  </si>
  <si>
    <t>2001.35.0053</t>
  </si>
  <si>
    <t>0029/S1.AKT/2005</t>
  </si>
  <si>
    <t>31-08-2005</t>
  </si>
  <si>
    <t>K-453</t>
  </si>
  <si>
    <t>UIN Syarif Hidayatullah</t>
  </si>
  <si>
    <t>Benar lulusan SKM Univ. Muhammadiyah Jakarta</t>
  </si>
  <si>
    <t>03-10-2013</t>
  </si>
  <si>
    <t>Benar lulusan Akper Fatmawati</t>
  </si>
  <si>
    <t>12-02-2013</t>
  </si>
  <si>
    <t>Benar lulusan Fakultas Hukum Universitas Nasional</t>
  </si>
  <si>
    <t>25-09-2013</t>
  </si>
  <si>
    <t>Benar lulusan Dokter Umum Universitas Diponegoro // Benar lulusan Sp1 FK Universitas Diponegoro</t>
  </si>
  <si>
    <t>18-09-2013 // 23-09-2013</t>
  </si>
  <si>
    <t>18-09-2013 //23-09-2013</t>
  </si>
  <si>
    <t>15-08-2013</t>
  </si>
  <si>
    <t>Via Email</t>
  </si>
  <si>
    <t>Sp1 Universitas Diponegoro</t>
  </si>
  <si>
    <t>16-09-2013</t>
  </si>
  <si>
    <t>Benar lulusan S1 Akuntansi STIE Ahmad Dahlan Jakarta</t>
  </si>
  <si>
    <t>Benar lulusan S2 STIA LAN</t>
  </si>
  <si>
    <t>Benar lulusan S1 STIA LAN</t>
  </si>
  <si>
    <t>Benar lulusan S1 Manajemen STIE Ahmad Dahlan Jakarta</t>
  </si>
  <si>
    <t>Benar lulusan D3 Keuangan &amp; Perbankan STIE Ahmad Dahlan Jakarta</t>
  </si>
  <si>
    <t>Benar lulusan S1 Ekonomi Universitas Pancasila</t>
  </si>
  <si>
    <t>08-10-2013</t>
  </si>
  <si>
    <t xml:space="preserve">Benar Lulusan S2 Ilmu Kefarmasian FMIPA UI </t>
  </si>
  <si>
    <t xml:space="preserve">Benar Lulusan Apoteker FMIPA UI </t>
  </si>
  <si>
    <t xml:space="preserve">Benar Lulusan DIII Farmasi FMIPA UI </t>
  </si>
  <si>
    <t>Benar lulusan Gizi Poltekkes Jakarta 2</t>
  </si>
  <si>
    <t>Benar lulusan DIII Farmasi Poltekkes Jakarta 2</t>
  </si>
  <si>
    <t>Benar lulusan S1 Adm Negara STIA YAPPANN</t>
  </si>
  <si>
    <t>Benar lulusan S2 Adm Publik STIA YAPPANN</t>
  </si>
  <si>
    <t>NPWP</t>
  </si>
  <si>
    <t>00.094.291.2-063.000</t>
  </si>
  <si>
    <t>14.106.628.3-412.000</t>
  </si>
  <si>
    <t>24.015.833.7-019.000</t>
  </si>
  <si>
    <t>48.979.027.9-411.000</t>
  </si>
  <si>
    <t>49.975.575.9-013.000</t>
  </si>
  <si>
    <t>67.232.899.4-009.000</t>
  </si>
  <si>
    <t>08.776.757.0-003.000</t>
  </si>
  <si>
    <t>05.985.635.1-013.000</t>
  </si>
  <si>
    <t>05.176.983.4-016.000</t>
  </si>
  <si>
    <t>48.720.920.7-432.000</t>
  </si>
  <si>
    <t>25.570.739.0-002.000</t>
  </si>
  <si>
    <t>24.264.264.3-411.000</t>
  </si>
  <si>
    <t>48.978.996.6-412.000</t>
  </si>
  <si>
    <t>49.921.159.7-411.000</t>
  </si>
  <si>
    <t>49.632.499.7-005.000</t>
  </si>
  <si>
    <t>67.868.601.5-542.000</t>
  </si>
  <si>
    <t>05.353.353.5-072.000</t>
  </si>
  <si>
    <t>48.487.196.2-009.000</t>
  </si>
  <si>
    <t>49.913.975,6-016.000</t>
  </si>
  <si>
    <t>49.926.095.8-013.000</t>
  </si>
  <si>
    <t>25.871.185.2-412.000</t>
  </si>
  <si>
    <t>49.632.515.0-412.000</t>
  </si>
  <si>
    <t>68.516.432.9-013.000</t>
  </si>
  <si>
    <t>77.339.485.3-403.000</t>
  </si>
  <si>
    <t>77.354.721.1-412.000</t>
  </si>
  <si>
    <t>09.527.505.3-015.000</t>
  </si>
  <si>
    <t>49.914.014.3-019.000</t>
  </si>
  <si>
    <t>24.643.041.7-411.000</t>
  </si>
  <si>
    <t>09.319.709.3-411.000</t>
  </si>
  <si>
    <t>49.913.987.1-016.000</t>
  </si>
  <si>
    <t>48.982.237.9-016.000</t>
  </si>
  <si>
    <t>57.071.155.6-016.000</t>
  </si>
  <si>
    <t>24.672.071.8-016.000</t>
  </si>
  <si>
    <t>49.914.021.8-451.000</t>
  </si>
  <si>
    <t>69.428.149.4-433.000</t>
  </si>
  <si>
    <t>34.904.499.0-016.000</t>
  </si>
  <si>
    <t>07.017.708.4-016.000</t>
  </si>
  <si>
    <t>07.059.864.4-214.000</t>
  </si>
  <si>
    <t>48.072.791.6-064.000</t>
  </si>
  <si>
    <t>67.034.949.7-048.000</t>
  </si>
  <si>
    <t>79.807.736.8-412.000</t>
  </si>
  <si>
    <t>05.858.524.9-005.000</t>
  </si>
  <si>
    <t>67.408.198.9-411.000</t>
  </si>
  <si>
    <t>17.120.668.3-016.000</t>
  </si>
  <si>
    <t>09.615.989.2-016.000</t>
  </si>
  <si>
    <t>17.120.535.4-016.000</t>
  </si>
  <si>
    <t>68.516.433.7-411.000</t>
  </si>
  <si>
    <t>14.130.208.3-412.000</t>
  </si>
  <si>
    <t>49.608.238.9-411.000</t>
  </si>
  <si>
    <t>49.864.304.8-019.000</t>
  </si>
  <si>
    <t>59.237.948.1-411.000</t>
  </si>
  <si>
    <t>58.461.198.2-411.000</t>
  </si>
  <si>
    <t>49.608.251.2-013.000</t>
  </si>
  <si>
    <t>69.428.141.1-412.000</t>
  </si>
  <si>
    <t>69.428.158.5-016.000</t>
  </si>
  <si>
    <t>09.666.005.5-036.000</t>
  </si>
  <si>
    <t>58.460.839.2-412.000</t>
  </si>
  <si>
    <t>87.499.555.8-017.000</t>
  </si>
  <si>
    <t>69.494.818.3-035.000</t>
  </si>
  <si>
    <t>68.658.213.1-432.000</t>
  </si>
  <si>
    <t>58.460.840.0-412.000</t>
  </si>
  <si>
    <t>69.934.810.8-016.000</t>
  </si>
  <si>
    <t>25.531.274.6-424.000</t>
  </si>
  <si>
    <t>49.975.577.5-016.000</t>
  </si>
  <si>
    <t>49.975.576.7-432.000</t>
  </si>
  <si>
    <t>26.060.750.2-016.000</t>
  </si>
  <si>
    <t>69.934.795.1-024.000</t>
  </si>
  <si>
    <t>49.914.020.0-220.000</t>
  </si>
  <si>
    <t>87.498.870.2-412.000</t>
  </si>
  <si>
    <t>29.567.397.4-016.000</t>
  </si>
  <si>
    <t>87.499.620.0-405.000</t>
  </si>
  <si>
    <t>49.632.508.5-016.000</t>
  </si>
  <si>
    <t>49.864.380.8-412.000</t>
  </si>
  <si>
    <t>77.104.658.8-411.000</t>
  </si>
  <si>
    <t>49.730.210.9-412.000</t>
  </si>
  <si>
    <t>77.339.503.3-412.000</t>
  </si>
  <si>
    <t>49.632.495.5-017.000</t>
  </si>
  <si>
    <t>89.806.659.2-403.000</t>
  </si>
  <si>
    <t>87.498.812.4-061.000</t>
  </si>
  <si>
    <t>69.934.801.7-412.000</t>
  </si>
  <si>
    <t>69.934.794.4-403.00</t>
  </si>
  <si>
    <t>57.023.381.7-009.000</t>
  </si>
  <si>
    <t>67.021.431.1-017.000</t>
  </si>
  <si>
    <t>25.115.055.3-001.000</t>
  </si>
  <si>
    <t>68.682.114.1-432.000</t>
  </si>
  <si>
    <t>49.756.569.7-048.000</t>
  </si>
  <si>
    <t>25.305.916.6-009.000</t>
  </si>
  <si>
    <t>06.779.568.2-014.000</t>
  </si>
  <si>
    <t>48.072.787.4-019.000</t>
  </si>
  <si>
    <t>05.320.830.2-013.001</t>
  </si>
  <si>
    <t>67.976.905.9-411.000</t>
  </si>
  <si>
    <t>77.354.660.1-016.000</t>
  </si>
  <si>
    <t>07.579.437.0-014.000</t>
  </si>
  <si>
    <t>08.782.642.2-003.000</t>
  </si>
  <si>
    <t>49.864.293.3-411.000</t>
  </si>
  <si>
    <t>09.468.981.7-005.000</t>
  </si>
  <si>
    <t>24.936.517.0-023.000</t>
  </si>
  <si>
    <t>17.129.884.7-012.000</t>
  </si>
  <si>
    <t>78.425.065.6-005.000</t>
  </si>
  <si>
    <t>67.058.020.8-407.000</t>
  </si>
  <si>
    <t>67.868.735.1-017.000</t>
  </si>
  <si>
    <t>36.015.718.4-009.000</t>
  </si>
  <si>
    <t>24.524.517.0-086.000</t>
  </si>
  <si>
    <t>37.204.753.0-017.000</t>
  </si>
  <si>
    <t>49.608.255.3-013.000</t>
  </si>
  <si>
    <t>69.934.786.0-016.000</t>
  </si>
  <si>
    <t>87.499.548.3-017.000</t>
  </si>
  <si>
    <t>49.926.089.1-412.000</t>
  </si>
  <si>
    <t>77.339.483.8-016.000</t>
  </si>
  <si>
    <t>49.919.960.2-412.000</t>
  </si>
  <si>
    <t>49.730.229.9-016.000</t>
  </si>
  <si>
    <t>69.428.144.5-016.000</t>
  </si>
  <si>
    <t>49.730.203.4-411.000</t>
  </si>
  <si>
    <t>77.354.746.8-016.000</t>
  </si>
  <si>
    <t>49.864.297.4-411.000</t>
  </si>
  <si>
    <t>49.914.010.1-013.000</t>
  </si>
  <si>
    <t>49.864.354.3-412.000</t>
  </si>
  <si>
    <t>48.987.212.7-432.000</t>
  </si>
  <si>
    <t>77.354.724.5-404.000</t>
  </si>
  <si>
    <t>48.978.991.7-412.000</t>
  </si>
  <si>
    <t>48.979.000.6-412.000</t>
  </si>
  <si>
    <t>87.496.991.8-412.000</t>
  </si>
  <si>
    <t>25.237.405.3-013.000</t>
  </si>
  <si>
    <t>49.864.292.5-403.000</t>
  </si>
  <si>
    <t>49.919.959.4-412.000</t>
  </si>
  <si>
    <t>49.921.166.2-416.000</t>
  </si>
  <si>
    <t>77.957.016.7-005.000</t>
  </si>
  <si>
    <t>49.914.032.5-008.000</t>
  </si>
  <si>
    <t>49.730.022.7-016.000</t>
  </si>
  <si>
    <t>49.864.321.2-016.000</t>
  </si>
  <si>
    <t>67.110.629.2-411.000</t>
  </si>
  <si>
    <t>49.730.206.7-016.000</t>
  </si>
  <si>
    <t>49.864.335.2-016.000</t>
  </si>
  <si>
    <t>49.864.359.2-036.000</t>
  </si>
  <si>
    <t>69.934.782.9-412.000</t>
  </si>
  <si>
    <t>57.026.620.5-016.000</t>
  </si>
  <si>
    <t>48.978.981.8-412.000</t>
  </si>
  <si>
    <t>48.979.013.9-416.000</t>
  </si>
  <si>
    <t>47.756.541.6-412.000</t>
  </si>
  <si>
    <t>49.759.564.8-017.000</t>
  </si>
  <si>
    <t>59.854.334.6-017.000</t>
  </si>
  <si>
    <t>69.082.880.1-016.000</t>
  </si>
  <si>
    <t>49.926.097.4-412.000</t>
  </si>
  <si>
    <t>19.924.698.4-424.000</t>
  </si>
  <si>
    <t>25.024.202.1-002.000</t>
  </si>
  <si>
    <t>26.978.246.2-008.000</t>
  </si>
  <si>
    <t>37.180.300.8-016.000</t>
  </si>
  <si>
    <t>69.428.154.4-411.000</t>
  </si>
  <si>
    <t>49.756.581.2-412.000</t>
  </si>
  <si>
    <t>69.428.142.9-017.000</t>
  </si>
  <si>
    <t>49.864.301.4-404.000</t>
  </si>
  <si>
    <t>78.445.629.5-412.000</t>
  </si>
  <si>
    <t>49.756.567.1-017.000</t>
  </si>
  <si>
    <t>69.428.139.5-016.000</t>
  </si>
  <si>
    <t>24.866.714.9-013.000</t>
  </si>
  <si>
    <t>78.968.462.8-542.000</t>
  </si>
  <si>
    <t>49.608.245.4-432.000</t>
  </si>
  <si>
    <t>49.864.288.3-432.000</t>
  </si>
  <si>
    <t>87.499.466.8-016.000</t>
  </si>
  <si>
    <t>49.756.546.8-412.000</t>
  </si>
  <si>
    <t>17.907.187.3-412.001</t>
  </si>
  <si>
    <t>87.499.498.1-016.000</t>
  </si>
  <si>
    <t>47.503.762.8-412.000</t>
  </si>
  <si>
    <t>49.608.240.5-016.000</t>
  </si>
  <si>
    <t>87.498.843.9-412.000</t>
  </si>
  <si>
    <t>47.041.414.5-416.000</t>
  </si>
  <si>
    <t>67.010.430.6-443.000</t>
  </si>
  <si>
    <t>87.499.529.3-017.000</t>
  </si>
  <si>
    <t>77.354.683.3-016.000</t>
  </si>
  <si>
    <t>68.658.214.9-016.000</t>
  </si>
  <si>
    <t>48.072.814.6-140.000</t>
  </si>
  <si>
    <t>87.499.515.2-016.000</t>
  </si>
  <si>
    <t>87.498.836.3-412.000</t>
  </si>
  <si>
    <t>87.496.978.5-412.000</t>
  </si>
  <si>
    <t>49.608.269.4-411.000</t>
  </si>
  <si>
    <t>87.498.861.1-412.000</t>
  </si>
  <si>
    <t>87.498.833.0-412.000</t>
  </si>
  <si>
    <t>48.987.186.3-017.000</t>
  </si>
  <si>
    <t>09.814.770.5-412.000</t>
  </si>
  <si>
    <t>87.499.580.6-009.000</t>
  </si>
  <si>
    <t>49.632.521.8-016.000</t>
  </si>
  <si>
    <t>59.891.498.4-016.000</t>
  </si>
  <si>
    <t>77.339.506.6-432.000</t>
  </si>
  <si>
    <t>49.864.287.5-412.000</t>
  </si>
  <si>
    <t>48.982.263.5-016.000</t>
  </si>
  <si>
    <t>77.354.651.0-016.000</t>
  </si>
  <si>
    <t>87.498.831.1-412.000</t>
  </si>
  <si>
    <t>57.023.959.0-036.000</t>
  </si>
  <si>
    <t>49.756.579.6-412.000</t>
  </si>
  <si>
    <t>87.498.891.8-412.000</t>
  </si>
  <si>
    <t>87.499.660.6-016.000</t>
  </si>
  <si>
    <t>87.497.060.1-411.000</t>
  </si>
  <si>
    <t>78.445.627.9-032.000</t>
  </si>
  <si>
    <t>77.339.542.1-412.000</t>
  </si>
  <si>
    <t>69.082.884.3-061.000</t>
  </si>
  <si>
    <t>69.082.876.9-412.000</t>
  </si>
  <si>
    <t>87.497.045.2-411.000</t>
  </si>
  <si>
    <t>98.078.790.7-015.000</t>
  </si>
  <si>
    <t>69.082.896.7-411.000</t>
  </si>
  <si>
    <t>69.082.881.9-019.000</t>
  </si>
  <si>
    <t>87.497.026.2-419.000</t>
  </si>
  <si>
    <t>87.499.480.9-016.000</t>
  </si>
  <si>
    <t>69.082.897.5-434.000</t>
  </si>
  <si>
    <t>78.756.329.5-412.000</t>
  </si>
  <si>
    <t>49.756.522.3-403.000</t>
  </si>
  <si>
    <t>77.339.541.3-017.000</t>
  </si>
  <si>
    <t>49.756.580.4-411.000</t>
  </si>
  <si>
    <t>49.756.532.5-412.000</t>
  </si>
  <si>
    <t>77.675.323.8-017.000</t>
  </si>
  <si>
    <t>09.312.309.9-411.000</t>
  </si>
  <si>
    <t>87.497.002.3-402.000</t>
  </si>
  <si>
    <t>98.078.823.6-412.000</t>
  </si>
  <si>
    <t>77.339.550.4-411.000</t>
  </si>
  <si>
    <t>69.094.539.9-017.000</t>
  </si>
  <si>
    <t>68.658.229.7-412.000</t>
  </si>
  <si>
    <t>77.339.549.6-009.000</t>
  </si>
  <si>
    <t>69.625.435.8-013.000</t>
  </si>
  <si>
    <t>87.499.629.1-432.000</t>
  </si>
  <si>
    <t>87.499.654.9-016.000</t>
  </si>
  <si>
    <t>24.869.475.4-411.000</t>
  </si>
  <si>
    <t>87.498.797.7-013.000</t>
  </si>
  <si>
    <t>05.952.918.0-033.000</t>
  </si>
  <si>
    <t>48.401.582.1-017.000</t>
  </si>
  <si>
    <t>09.616.125.2-016.001</t>
  </si>
  <si>
    <t>88.302.605.6-004.000</t>
  </si>
  <si>
    <t>69.934.802.5-412.000</t>
  </si>
  <si>
    <t>79.369.241.9-451.000</t>
  </si>
  <si>
    <t>69.934.800.9-005.000</t>
  </si>
  <si>
    <t>68.960.319.9-412.000</t>
  </si>
  <si>
    <t>77.339.547.0-412.000</t>
  </si>
  <si>
    <t>77.339.562.9-403.000</t>
  </si>
  <si>
    <t>69.082.891.8-411.000</t>
  </si>
  <si>
    <t>78.004.725.4-527.000</t>
  </si>
  <si>
    <t>49.975.565.0-412.000</t>
  </si>
  <si>
    <t>67.034.864.8-016.000</t>
  </si>
  <si>
    <t>49.632.517.6-009.000</t>
  </si>
  <si>
    <t>77.339.543.9-412.000</t>
  </si>
  <si>
    <t>87.497.015.5-411.000</t>
  </si>
  <si>
    <t>87.497.014.8-411.000</t>
  </si>
  <si>
    <t>45.712.818.9-404.000</t>
  </si>
  <si>
    <t>87.499.534.3-017.000</t>
  </si>
  <si>
    <t>87.499.575.6-009.000</t>
  </si>
  <si>
    <t>69.934.776.1-016.000</t>
  </si>
  <si>
    <t>49.632.527.5-016.000</t>
  </si>
  <si>
    <t>48.982.235.3-016.000</t>
  </si>
  <si>
    <t>49.978.980.0-412.000</t>
  </si>
  <si>
    <t>68.658.237.0-412.000</t>
  </si>
  <si>
    <t>68.658.219.8-003.000</t>
  </si>
  <si>
    <t>87.498.801.7-813.000</t>
  </si>
  <si>
    <t>49.975.572.6-412.000</t>
  </si>
  <si>
    <t>87.497.040.3-411.000</t>
  </si>
  <si>
    <t>47.503.754.5-017.000</t>
  </si>
  <si>
    <t>98.078.814.5-412.000</t>
  </si>
  <si>
    <t>89.806.650.1-412.000</t>
  </si>
  <si>
    <t>87.498.798.5-013.000</t>
  </si>
  <si>
    <t>47.503.758.6-411.000</t>
  </si>
  <si>
    <t>77.354.720.3-403.000</t>
  </si>
  <si>
    <t>87.499.530.1-017.000</t>
  </si>
  <si>
    <t>28.172.170.4-016.000</t>
  </si>
  <si>
    <t>78.004.699.1-411.000</t>
  </si>
  <si>
    <t>87.498.894.2-412.000</t>
  </si>
  <si>
    <t>87.499.590.5-009.000</t>
  </si>
  <si>
    <t>48.979.024.6-411.000</t>
  </si>
  <si>
    <t>87.498.849.6-412.000</t>
  </si>
  <si>
    <t>87.499.487.4-016.000</t>
  </si>
  <si>
    <t>25.790.716.2-014.000</t>
  </si>
  <si>
    <t>49.632.507.7-016.000</t>
  </si>
  <si>
    <t>57.023.398.1-005.000</t>
  </si>
  <si>
    <t>07.268.540.7-061.000</t>
  </si>
  <si>
    <t>49.864.289.1-411.000</t>
  </si>
  <si>
    <t>06.433.620.9-027.000</t>
  </si>
  <si>
    <t>49.796.326.4-411.000</t>
  </si>
  <si>
    <t>05.783.487.1-412.000</t>
  </si>
  <si>
    <t>59.685.606.2-411.000</t>
  </si>
  <si>
    <t>69.280.021.2-411.000</t>
  </si>
  <si>
    <t>69.691.092.6-005.000</t>
  </si>
  <si>
    <t>77.423.077.5-009.000</t>
  </si>
  <si>
    <t>47.503.759.4-521.000</t>
  </si>
  <si>
    <t>67.976.881.2-432.000</t>
  </si>
  <si>
    <t>79.565.288.2-061.000</t>
  </si>
  <si>
    <t>57.916.233.0-411.000</t>
  </si>
  <si>
    <t>59.057.917.3-005.000</t>
  </si>
  <si>
    <t>59.891.491.9-013.000</t>
  </si>
  <si>
    <t>88.273.252.2-017.000</t>
  </si>
  <si>
    <t>79.225.854.3-323.000</t>
  </si>
  <si>
    <t>45.393.925.8-508.000</t>
  </si>
  <si>
    <t>54.260.577.9-016.000</t>
  </si>
  <si>
    <t>59.133.012.1-451.000</t>
  </si>
  <si>
    <t>25.246.470.6-412.000</t>
  </si>
  <si>
    <t>08.784.084.9-024.000</t>
  </si>
  <si>
    <t>07.565.857.5-012.000</t>
  </si>
  <si>
    <t>25.193.853.6-017.000</t>
  </si>
  <si>
    <t>24.939.857.9-002.000</t>
  </si>
  <si>
    <t>89.436.282.1-064.000</t>
  </si>
  <si>
    <t>88.273.253.0-003.000</t>
  </si>
  <si>
    <t>49.796.313.2-024.000</t>
  </si>
  <si>
    <t>59.029.491.4-016.000</t>
  </si>
  <si>
    <t>05.969.415.8-411.000</t>
  </si>
  <si>
    <t>35.137.808.8-652.000</t>
  </si>
  <si>
    <t>98.078.819.4-003.000</t>
  </si>
  <si>
    <t>29.662.292.8-016.000</t>
  </si>
  <si>
    <t>28.349.988.7-003.001</t>
  </si>
  <si>
    <t>05.958.708.9-023.000</t>
  </si>
  <si>
    <t>09.662.471.3-045.000</t>
  </si>
  <si>
    <t>17.120.351.6-015.000</t>
  </si>
  <si>
    <t>88.437.555.2-024.000</t>
  </si>
  <si>
    <t>09.943.926.7-121.000</t>
  </si>
  <si>
    <t>78.968.997.3-015.000</t>
  </si>
  <si>
    <t>24.579.285.8-064.000</t>
  </si>
  <si>
    <t>24.878.045.4-003.000</t>
  </si>
  <si>
    <t>05.956.650.5-015.000</t>
  </si>
  <si>
    <t>48.000.779.8-002.000</t>
  </si>
  <si>
    <t>27.558.978.6-016.000</t>
  </si>
  <si>
    <t>24.859.966.4-029.000</t>
  </si>
  <si>
    <t>09.322.386.5-411.000</t>
  </si>
  <si>
    <t>67.674.677.9-018.000</t>
  </si>
  <si>
    <t>24.750.623.1-412.000</t>
  </si>
  <si>
    <t>35.729.368.7-016.000</t>
  </si>
  <si>
    <t>47.757.392.7-214.000</t>
  </si>
  <si>
    <t>58.150.486.7-013.000</t>
  </si>
  <si>
    <t>78.201.429.4-314.001</t>
  </si>
  <si>
    <t>59.038.216.4-412.000</t>
  </si>
  <si>
    <t>17.120.535.4-016.001</t>
  </si>
  <si>
    <t>69.437.086.7-077.000</t>
  </si>
  <si>
    <t>69.082.886.8-013.000</t>
  </si>
  <si>
    <t>88.101.665.3-018.000</t>
  </si>
  <si>
    <t>67.419.275.2-064.000</t>
  </si>
  <si>
    <t>18.019.019.1-003.000</t>
  </si>
  <si>
    <t>24.932.700.8-002.000</t>
  </si>
  <si>
    <t>25.159.091.5-048.000</t>
  </si>
  <si>
    <t>08.102.134.7-412.000</t>
  </si>
  <si>
    <t>09.813.261.6-412.000</t>
  </si>
  <si>
    <t>57.023.984.8-086.000</t>
  </si>
  <si>
    <t>79.565.573.7-013.000</t>
  </si>
  <si>
    <t>08.779.997.9-003.000</t>
  </si>
  <si>
    <t>25.365.024.6-023.000</t>
  </si>
  <si>
    <t>07.284.825.2-017.000</t>
  </si>
  <si>
    <t>79.527.559.3-016.000</t>
  </si>
  <si>
    <t>69.082.843.9-402.000</t>
  </si>
  <si>
    <t>49.608.237.1-106.000</t>
  </si>
  <si>
    <t>37.205.288.6-016.000</t>
  </si>
  <si>
    <t>78.418.041.6-412.000</t>
  </si>
  <si>
    <t>05.366.029.6-016.000</t>
  </si>
  <si>
    <t>24.005.457.7-017.000</t>
  </si>
  <si>
    <t>14.741.381.9-101.000</t>
  </si>
  <si>
    <t>24.523.086.7-036.000</t>
  </si>
  <si>
    <t>25.620.602.0-005.000</t>
  </si>
  <si>
    <t>18.015.921.2-072.000</t>
  </si>
  <si>
    <t>18.018.559.7-404.000</t>
  </si>
  <si>
    <t>36.186.132.1-016.000</t>
  </si>
  <si>
    <t>87.396.130.4-084.000</t>
  </si>
  <si>
    <t>68.556.532.7-321.000</t>
  </si>
  <si>
    <t>49.914.013.5-015.000</t>
  </si>
  <si>
    <t>49.531.782.8-016.000</t>
  </si>
  <si>
    <t>78.451.793.0-411.000</t>
  </si>
  <si>
    <t>78.968.469.3-532.000</t>
  </si>
  <si>
    <t>45.877.301.7-015.000</t>
  </si>
  <si>
    <t>98.078.573.7-019.000</t>
  </si>
  <si>
    <t>46.098.949.4-412.000</t>
  </si>
  <si>
    <t>67.931.420.3-412.000</t>
  </si>
  <si>
    <t>59.039.514.4-411.000</t>
  </si>
  <si>
    <t>47.171.725.6-513.000</t>
  </si>
  <si>
    <t>46.166.889.9-016.000</t>
  </si>
  <si>
    <t>57.179.695.2-014.000</t>
  </si>
  <si>
    <t>48.289.703.0-017.000</t>
  </si>
  <si>
    <t>57.519.034.3-002.000</t>
  </si>
  <si>
    <t>36.126.823.8-071.000</t>
  </si>
  <si>
    <t>97.205.865.5-301.000</t>
  </si>
  <si>
    <t>78.968.449.5-035.000</t>
  </si>
  <si>
    <t>34.675.664.6-009.000</t>
  </si>
  <si>
    <t>77.339.492.9-412.000</t>
  </si>
  <si>
    <t>97.205.864.8-009.000</t>
  </si>
  <si>
    <t>49.440.181.3-541.000</t>
  </si>
  <si>
    <t>58.085.733.2-437.000</t>
  </si>
  <si>
    <t>49.864.362.6-005.000</t>
  </si>
  <si>
    <t>69.297.021.3-426.000</t>
  </si>
  <si>
    <t>97.205.870.5-302.000</t>
  </si>
  <si>
    <t>78.968.464.4-009.000</t>
  </si>
  <si>
    <t>78.838.056.6-017.000</t>
  </si>
  <si>
    <t>36.151.823.6-412.000</t>
  </si>
  <si>
    <t>97.205.861.4-306.000</t>
  </si>
  <si>
    <t>35.938.192.8-009.000</t>
  </si>
  <si>
    <t>26.072.059.4-436.000</t>
  </si>
  <si>
    <t>35.667.152.9-407.000</t>
  </si>
  <si>
    <t>97.242.572.2-523.000</t>
  </si>
  <si>
    <t>57.023.370.0-005.000</t>
  </si>
  <si>
    <t>57.179.709.1-009.000</t>
  </si>
  <si>
    <t>79.387.752.3-009.000</t>
  </si>
  <si>
    <t>35.690.404.5-625.000</t>
  </si>
  <si>
    <t>68.478.0276.5-528.000</t>
  </si>
  <si>
    <t>77.674.649.7-412.000</t>
  </si>
  <si>
    <t>09.519.564.0-014.000</t>
  </si>
  <si>
    <t>89.574.086.8-008.000</t>
  </si>
  <si>
    <t>49.632.496.3-016.000</t>
  </si>
  <si>
    <t>69.756.282.6-412.000</t>
  </si>
  <si>
    <t>47.171.743.9-516.000</t>
  </si>
  <si>
    <t>47.171.732.1-404.000</t>
  </si>
  <si>
    <t>78.968.467.7-017.000</t>
  </si>
  <si>
    <t>77.422.052.9-009.000</t>
  </si>
  <si>
    <t>68.722.636.5-042.000</t>
  </si>
  <si>
    <t>79.800.773.8-513.000</t>
  </si>
  <si>
    <t>78.968.457.8-017.000</t>
  </si>
  <si>
    <t>44.041.409.2-523.000</t>
  </si>
  <si>
    <t>68.221.747.6-528.000</t>
  </si>
  <si>
    <t>47.171.728.0-532.000</t>
  </si>
  <si>
    <t>26.492.753.4-009.000</t>
  </si>
  <si>
    <t>78.968.458.6-009.000</t>
  </si>
  <si>
    <t>57.179.679.6-009.000</t>
  </si>
  <si>
    <t>44.953.139.1-412.000</t>
  </si>
  <si>
    <t>36.149.941.1-646.000</t>
  </si>
  <si>
    <t>57.179.663.0-016.000</t>
  </si>
  <si>
    <t>88.747.041.7-024.000</t>
  </si>
  <si>
    <t>68.280.519.7-016.000</t>
  </si>
  <si>
    <t>49.864.375.8-412.000</t>
  </si>
  <si>
    <t>57.023.415.3-005.000</t>
  </si>
  <si>
    <t>77.339.512.4-505.000</t>
  </si>
  <si>
    <t>25.834.953.9-411.000</t>
  </si>
  <si>
    <t>97.205.868.9-412.000</t>
  </si>
  <si>
    <t>97.205.867.1-521.000</t>
  </si>
  <si>
    <t>77.339.487.9-017.000</t>
  </si>
  <si>
    <t>24.133.301.2-017.001</t>
  </si>
  <si>
    <t>47.479.799.0-507.000</t>
  </si>
  <si>
    <t>35.685.590.8-507.000</t>
  </si>
  <si>
    <t>25.898.713.0-009.000</t>
  </si>
  <si>
    <t>36.131.026.1-416.000</t>
  </si>
  <si>
    <t>57.026.645.2-527.000</t>
  </si>
  <si>
    <t>46.098.972.6-432.000</t>
  </si>
  <si>
    <t>07.543.943.0-001.000</t>
  </si>
  <si>
    <t>57.179.706.7-006.000</t>
  </si>
  <si>
    <t>79.920.473.0-522.000</t>
  </si>
  <si>
    <t>35.256.325.8-416.000</t>
  </si>
  <si>
    <t>35.177.998.8-543.000</t>
  </si>
  <si>
    <t>77.354.700.5-017.000</t>
  </si>
  <si>
    <t>49.864.295.8-411.000</t>
  </si>
  <si>
    <t>78.756.330.3-017.000</t>
  </si>
  <si>
    <t>77.957.029.0-016.000</t>
  </si>
  <si>
    <t>77.339.566.0-412.000</t>
  </si>
  <si>
    <t>58.467.953.4-017.001</t>
  </si>
  <si>
    <t>97.055.088.5-017.000</t>
  </si>
  <si>
    <t>98.078.824.4-411.000</t>
  </si>
  <si>
    <t>67.561.409.3-217.000</t>
  </si>
  <si>
    <t>77.339.510.8-451.000</t>
  </si>
  <si>
    <t>26.051.766.8-403.000</t>
  </si>
  <si>
    <t>87.499.510.3-016.000</t>
  </si>
  <si>
    <t>69.952.256.1-009.000</t>
  </si>
  <si>
    <t>48.979.020.4-411.000</t>
  </si>
  <si>
    <t>24.187.364.5-017.000</t>
  </si>
  <si>
    <t>49.730.218.2-432.000</t>
  </si>
  <si>
    <t>87.496.980.1-412.000</t>
  </si>
  <si>
    <t>49.921.145.6-403.000</t>
  </si>
  <si>
    <t>57.026.643.7-013.000</t>
  </si>
  <si>
    <t>58.463.188.1-411.000</t>
  </si>
  <si>
    <t>57.179.701.8-016.000</t>
  </si>
  <si>
    <t>46.091.768.5-019.000</t>
  </si>
  <si>
    <t>47.505.418.5-521.000</t>
  </si>
  <si>
    <t>77.672.873.5-416.000</t>
  </si>
  <si>
    <t>49.632.493.0-411.000</t>
  </si>
  <si>
    <t>87.498.873.6-412.000</t>
  </si>
  <si>
    <t>49.730.201.8-064.000</t>
  </si>
  <si>
    <t>49.921.156.3-411.000</t>
  </si>
  <si>
    <t>49.202.868.3-017.000</t>
  </si>
  <si>
    <t>69.934.759.7-016.000</t>
  </si>
  <si>
    <t>57.179.672.1-016.000</t>
  </si>
  <si>
    <t>48.979.019.6-411.000</t>
  </si>
  <si>
    <t>49.640.980.6-403.000</t>
  </si>
  <si>
    <t>49.608.272.8-411.000</t>
  </si>
  <si>
    <t>49.640.991.3-412.000</t>
  </si>
  <si>
    <t>48.982.245.2-016.000</t>
  </si>
  <si>
    <t>49.926.087.5-017.000</t>
  </si>
  <si>
    <t>49.640.970.7-016.000</t>
  </si>
  <si>
    <t>69.776.486.8-016.000</t>
  </si>
  <si>
    <t>89.574.087.6-016.000</t>
  </si>
  <si>
    <t>78.445.624.6-412.000</t>
  </si>
  <si>
    <t>49.756.568.9-077.000</t>
  </si>
  <si>
    <t>87.500.880.7-412.000</t>
  </si>
  <si>
    <t>25.581.264.6-412.001</t>
  </si>
  <si>
    <t>49.864.316.2-016.000</t>
  </si>
  <si>
    <t>49.864.291.7-403.000</t>
  </si>
  <si>
    <t>49.640.994.7-412.000</t>
  </si>
  <si>
    <t>57.179.678.8-016.000</t>
  </si>
  <si>
    <t>49.921.098.7-412.000</t>
  </si>
  <si>
    <t>87.498.800.9-013.000</t>
  </si>
  <si>
    <t>87.499.591.3-009.000</t>
  </si>
  <si>
    <t>87.746.980.5-017.000</t>
  </si>
  <si>
    <t>57.023.390.8-411.000</t>
  </si>
  <si>
    <t>36.527.237.6-013.000</t>
  </si>
  <si>
    <t>77.004.619.1-017.000</t>
  </si>
  <si>
    <t>46.015.674.8-005.000</t>
  </si>
  <si>
    <t>49.632.524.2-005.000</t>
  </si>
  <si>
    <t>97.055.089.3-412.000</t>
  </si>
  <si>
    <t>48.982.243.7-016.000</t>
  </si>
  <si>
    <t>77.339.489.5-016.000</t>
  </si>
  <si>
    <t>49.914.012.7-015.000</t>
  </si>
  <si>
    <t>57.179.668.9-009.000</t>
  </si>
  <si>
    <t>46.163.831.4-412.000</t>
  </si>
  <si>
    <t>49.921.164.7-416.000</t>
  </si>
  <si>
    <t>48.072.806.2-014.000</t>
  </si>
  <si>
    <t>87.499.594.7-009.000</t>
  </si>
  <si>
    <t>49.921.163.9-451.000</t>
  </si>
  <si>
    <t>49.864.382.4-017.000</t>
  </si>
  <si>
    <t>49.756.565.5-017.000</t>
  </si>
  <si>
    <t>87.499.552.5-017.000</t>
  </si>
  <si>
    <t>26.357.180.4-412.000</t>
  </si>
  <si>
    <t>58.407.682.2-451.000</t>
  </si>
  <si>
    <t>49.730.223.2-412.000</t>
  </si>
  <si>
    <t>48.979.021.2-411.000</t>
  </si>
  <si>
    <t>77.354.695.7-412.000</t>
  </si>
  <si>
    <t>69.017.088.1-013.000</t>
  </si>
  <si>
    <t>49.914.011.9-013.000</t>
  </si>
  <si>
    <t>49.864.358.4-014.000</t>
  </si>
  <si>
    <t>49.730.226.5-017.000</t>
  </si>
  <si>
    <t>57.179.680.4-013.000</t>
  </si>
  <si>
    <t>49.913.974.9-532.000</t>
  </si>
  <si>
    <t>49.914.034.1-412.000</t>
  </si>
  <si>
    <t>57.026.652.8-009.000</t>
  </si>
  <si>
    <t>89.790.191.4-403.000</t>
  </si>
  <si>
    <t>67.004.027.8-017.000</t>
  </si>
  <si>
    <t>49.921.142.3-435.000</t>
  </si>
  <si>
    <t>49.730.212.5-016.000</t>
  </si>
  <si>
    <t>87.497.032.0-416.000</t>
  </si>
  <si>
    <t>87.497.032.0-411.000</t>
  </si>
  <si>
    <t>49.913.986.3-017.000</t>
  </si>
  <si>
    <t>57.179.710.9-016.000</t>
  </si>
  <si>
    <t>57.179.687.9-412.000</t>
  </si>
  <si>
    <t>87.498.823.1-013.000</t>
  </si>
  <si>
    <t>59.036.037.6-412.000</t>
  </si>
  <si>
    <t>57.179.661.4-411.000</t>
  </si>
  <si>
    <t>89.112.255.8-451.000</t>
  </si>
  <si>
    <t>97.205.859.8-412.000</t>
  </si>
  <si>
    <t>58.627.363.3-009.000</t>
  </si>
  <si>
    <t>47.503.752.9-009.000</t>
  </si>
  <si>
    <t>49.914.023.4-017.000</t>
  </si>
  <si>
    <t>87.499.602.8-042.000</t>
  </si>
  <si>
    <t>57.023.953.3-017.000</t>
  </si>
  <si>
    <t>49.914.036.6-412.000</t>
  </si>
  <si>
    <t>57.179.643.2-016.000</t>
  </si>
  <si>
    <t>87.499.611.9-031.000</t>
  </si>
  <si>
    <t>67.110.619.3-609.000</t>
  </si>
  <si>
    <t>58.085.741.5-019.000</t>
  </si>
  <si>
    <t>46.118.674.4-411.000</t>
  </si>
  <si>
    <t>68.658.197.6-017.000</t>
  </si>
  <si>
    <t>68.658.199.2-403.000</t>
  </si>
  <si>
    <t>69.082.899.1-411.000</t>
  </si>
  <si>
    <t>68.658.196.8-009.000</t>
  </si>
  <si>
    <t>29.662.332.5-016.000</t>
  </si>
  <si>
    <t>77.339.482.0-412.000</t>
  </si>
  <si>
    <t>77.945.587.2-412.000</t>
  </si>
  <si>
    <t>87.496.988.4-412.000</t>
  </si>
  <si>
    <t>57.023.373.4-412.000</t>
  </si>
  <si>
    <t>68.263.531.3-412.000</t>
  </si>
  <si>
    <t>69.117.201.9-412.000</t>
  </si>
  <si>
    <t>57.023.404.7-412.000</t>
  </si>
  <si>
    <t>59.030.325.1-426.000</t>
  </si>
  <si>
    <t>35.857.031.5-048.000</t>
  </si>
  <si>
    <t>36.120.581.8-407.000</t>
  </si>
  <si>
    <t>49.921.149.8-411.000</t>
  </si>
  <si>
    <t>87.499.491.6-016.000</t>
  </si>
  <si>
    <t>49.864.302.2-403.000</t>
  </si>
  <si>
    <t>77.950.512.2-016.000</t>
  </si>
  <si>
    <t>77.950.508.0-411.000</t>
  </si>
  <si>
    <t>49.913.995.4-016.000</t>
  </si>
  <si>
    <t>49.864.343.6-034.000</t>
  </si>
  <si>
    <t>77.945.570.8-435.000</t>
  </si>
  <si>
    <t>57.179.641.6-014.000</t>
  </si>
  <si>
    <t>67.110.620.1-426.000</t>
  </si>
  <si>
    <t>87.035.564.1-017.000</t>
  </si>
  <si>
    <t>46.164.338.9-016.000</t>
  </si>
  <si>
    <t>49.921.171.2-411.000</t>
  </si>
  <si>
    <t>49.864.339.0-016.000</t>
  </si>
  <si>
    <t>49.919.962.8-412.000</t>
  </si>
  <si>
    <t>49.914.001.0-017.000</t>
  </si>
  <si>
    <t>49.640.968.1-016.000</t>
  </si>
  <si>
    <t>49.926.094.1-013.000</t>
  </si>
  <si>
    <t>87.499.574.9-009.000</t>
  </si>
  <si>
    <t>57.663.688.0-041.000</t>
  </si>
  <si>
    <t>48.187.719.9-017.000</t>
  </si>
  <si>
    <t>58.590.640.7-435.000</t>
  </si>
  <si>
    <t>49.921.138.1-412.000</t>
  </si>
  <si>
    <t>49.730.195.2-411.000</t>
  </si>
  <si>
    <t>77.945.575.7-412.000</t>
  </si>
  <si>
    <t>49.632.497.1-013.000</t>
  </si>
  <si>
    <t>77.950.511.4-013.000</t>
  </si>
  <si>
    <t>69.934.773.8-016.000</t>
  </si>
  <si>
    <t>49.914.033.3-412.000</t>
  </si>
  <si>
    <t>49.864.366.7-005.000</t>
  </si>
  <si>
    <t>57.974.291.7-412.000</t>
  </si>
  <si>
    <t>87.498.834.8-412.000</t>
  </si>
  <si>
    <t>46.084.505.0-412.000</t>
  </si>
  <si>
    <t>67.991.118.0-017.000</t>
  </si>
  <si>
    <t>44.972.602.5-016.000</t>
  </si>
  <si>
    <t>46.174.923.6-016.000</t>
  </si>
  <si>
    <t>48.187.697.7-412.000</t>
  </si>
  <si>
    <t>47.479.807.1-321.000</t>
  </si>
  <si>
    <t>49.864.357.6-014.000</t>
  </si>
  <si>
    <t>87.498.829.8-019.000</t>
  </si>
  <si>
    <t>77.945.569.0-005.000</t>
  </si>
  <si>
    <t>24.701.983.9-432.000</t>
  </si>
  <si>
    <t>77.866.808.7-321.000</t>
  </si>
  <si>
    <t>46.093.865.7-013.000</t>
  </si>
  <si>
    <t>46.096.759.9-412.000</t>
  </si>
  <si>
    <t>69.934.790.2-077.000</t>
  </si>
  <si>
    <t>49.864.344.4-411.000</t>
  </si>
  <si>
    <t>49.864.364.2-005.000</t>
  </si>
  <si>
    <t>48.987.194.7-009.000</t>
  </si>
  <si>
    <t>49.864.320.4-016.000</t>
  </si>
  <si>
    <t>77.774.165.3-411.000</t>
  </si>
  <si>
    <t>49.632.501.0-411.000</t>
  </si>
  <si>
    <t>48.982.241.1-016.000</t>
  </si>
  <si>
    <t>87.396.141.1-005.000</t>
  </si>
  <si>
    <t>57.026.665.0-417.000</t>
  </si>
  <si>
    <t>57.179.648.1-015.000</t>
  </si>
  <si>
    <t>87.499.496.5-016.000</t>
  </si>
  <si>
    <t>78.011.914.5-017.000</t>
  </si>
  <si>
    <t>89.388.166.4-017.000</t>
  </si>
  <si>
    <t>44.982.623.9-016.000</t>
  </si>
  <si>
    <t>87.366.888.3-403.000</t>
  </si>
  <si>
    <t>45.143.504.4-412.000</t>
  </si>
  <si>
    <t>87.499.523.6-016.000</t>
  </si>
  <si>
    <t>57.179.711.7-411.000</t>
  </si>
  <si>
    <t>79.967.100.3-009.000</t>
  </si>
  <si>
    <t>49.914.008.5-013.000</t>
  </si>
  <si>
    <t>97.197.216.1-403.000</t>
  </si>
  <si>
    <t>49.632.506.9-013.000</t>
  </si>
  <si>
    <t>69.632.507.7-016.000</t>
  </si>
  <si>
    <t>67.866.205.7-451.999</t>
  </si>
  <si>
    <t>79.967.128.4-072.000</t>
  </si>
  <si>
    <t>48.982.244.5-016.000</t>
  </si>
  <si>
    <t>48.987.187.1-017.000</t>
  </si>
  <si>
    <t>48.987.205.1-009.000</t>
  </si>
  <si>
    <t>45.264.102.0-439.000</t>
  </si>
  <si>
    <t>58.262.318.7-412.000</t>
  </si>
  <si>
    <t>89.805.536.3-017.000</t>
  </si>
  <si>
    <t>49.730.204.2-016.000</t>
  </si>
  <si>
    <t>89.805.537.1-412.000</t>
  </si>
  <si>
    <t>49.730.202.6-451.000</t>
  </si>
  <si>
    <t>49.730.217.4-016.000</t>
  </si>
  <si>
    <t>48.982.258.5-016.000</t>
  </si>
  <si>
    <t>48.072.789.0-013.000</t>
  </si>
  <si>
    <t>49.730.200.0-016.000</t>
  </si>
  <si>
    <t>34.837.635.1-016.000</t>
  </si>
  <si>
    <t>77.950.505.6-412.000</t>
  </si>
  <si>
    <t>58.915.000.2-403.000</t>
  </si>
  <si>
    <t>89.957.176.4-412.000</t>
  </si>
  <si>
    <t>49.864.317.0-016.000</t>
  </si>
  <si>
    <t>34.808.215.5-016.000</t>
  </si>
  <si>
    <t>34.901.495.1-016.000</t>
  </si>
  <si>
    <t>87.396.129.6-004.000</t>
  </si>
  <si>
    <t>87.498.813.2-061.000</t>
  </si>
  <si>
    <t>57.179.707.5-322.000</t>
  </si>
  <si>
    <t>57.179.664.8-412.000</t>
  </si>
  <si>
    <t>49.383.509.4-028.000</t>
  </si>
  <si>
    <t>49.864.353.5-412.000</t>
  </si>
  <si>
    <t>49.864.355.0-412.000</t>
  </si>
  <si>
    <t>49.926.099.0-412.000</t>
  </si>
  <si>
    <t>77.339.530.6-016.000</t>
  </si>
  <si>
    <t>36.342.331.0-016.000</t>
  </si>
  <si>
    <t>49.756.553.1-436.000</t>
  </si>
  <si>
    <t>49.914.016.8-086.000</t>
  </si>
  <si>
    <t>49.864.336.0-016.000</t>
  </si>
  <si>
    <t>57.179.688.7-016.000</t>
  </si>
  <si>
    <t>77.354.705.4-003.000</t>
  </si>
  <si>
    <t>57.179.655.6-009.000</t>
  </si>
  <si>
    <t>87.496.982.7-412.000</t>
  </si>
  <si>
    <t>78.402.495.2-017.000</t>
  </si>
  <si>
    <t>57.023.396.5-403.000</t>
  </si>
  <si>
    <t>87.498.875.1-412.000</t>
  </si>
  <si>
    <t>87.497.022.1-411.000</t>
  </si>
  <si>
    <t>57.023.955.8-411.000</t>
  </si>
  <si>
    <t>47.732.566.6-412.000</t>
  </si>
  <si>
    <t>67.004.028.6-412.000</t>
  </si>
  <si>
    <t>35.722.029.2-016.000</t>
  </si>
  <si>
    <t>57.071.148.1-432.000</t>
  </si>
  <si>
    <t>78.208.470.1-412.000</t>
  </si>
  <si>
    <t>78.208.466.9-086.000</t>
  </si>
  <si>
    <t>87.497.050.2-411.000</t>
  </si>
  <si>
    <t>68.658.233.9-017.000</t>
  </si>
  <si>
    <t>67.976.903.4-017.000</t>
  </si>
  <si>
    <t>89.883.822.2-016.000</t>
  </si>
  <si>
    <t>77.354.708.0-050.000</t>
  </si>
  <si>
    <t>77.945.585.6-416.000</t>
  </si>
  <si>
    <t>49.796.321.5-412.000</t>
  </si>
  <si>
    <t>57.179.642.4-412.000</t>
  </si>
  <si>
    <t>58.465.228.3-403.000</t>
  </si>
  <si>
    <t>69.094.537.3-016.000</t>
  </si>
  <si>
    <t>77.339.556.1-401.000</t>
  </si>
  <si>
    <t>67.976.901.8-451.000</t>
  </si>
  <si>
    <t>68.658.224.8-017.000</t>
  </si>
  <si>
    <t>77.693.644.5-432.000</t>
  </si>
  <si>
    <t>69.934.783.7-412.000</t>
  </si>
  <si>
    <t>69.934.778.7-451.000</t>
  </si>
  <si>
    <t>24.471.707.0-009.000</t>
  </si>
  <si>
    <t>77.957.028.2-016.000</t>
  </si>
  <si>
    <t>89.806.652.7-017.000</t>
  </si>
  <si>
    <t>49.919.958.6-412.000</t>
  </si>
  <si>
    <t>77.354.706.2-009.000</t>
  </si>
  <si>
    <t>57.023.386.4-434.000</t>
  </si>
  <si>
    <t>78.999.196.5-017.000</t>
  </si>
  <si>
    <t>67.110.621.9-009.000</t>
  </si>
  <si>
    <t>36.032.350.5-411.000</t>
  </si>
  <si>
    <t>47.803.386.3-034.000</t>
  </si>
  <si>
    <t>59.832.941.5-412.000</t>
  </si>
  <si>
    <t>45.143.722.2-412.000</t>
  </si>
  <si>
    <t>48.979.017.0-411.000</t>
  </si>
  <si>
    <t>49.864.360.0-005.000</t>
  </si>
  <si>
    <t>49.864.346.9-411.000</t>
  </si>
  <si>
    <t>49.864.331.1-016.000</t>
  </si>
  <si>
    <t>77.339.564.5-017.000</t>
  </si>
  <si>
    <t>68.658.198.4-412.000</t>
  </si>
  <si>
    <t>68.658.195.0-017.000</t>
  </si>
  <si>
    <t>57.179.667.1-017.000</t>
  </si>
  <si>
    <t>49.864.338.6-016.000</t>
  </si>
  <si>
    <t>49.864.350.1-411.000</t>
  </si>
  <si>
    <t>69.934.780.3-412.000</t>
  </si>
  <si>
    <t>57.023.366.8-412.000</t>
  </si>
  <si>
    <t>49.864.314.7-016.000</t>
  </si>
  <si>
    <t>77.354.702.1-005.000</t>
  </si>
  <si>
    <t>77.957.017.5-016.000</t>
  </si>
  <si>
    <t>09.615.643.5-016.000</t>
  </si>
  <si>
    <t>87.497.001.5-451.000</t>
  </si>
  <si>
    <t>77.354.725.2-407.000</t>
  </si>
  <si>
    <t>57.023.411.2-412.000</t>
  </si>
  <si>
    <t>77.945.749.8-016.000</t>
  </si>
  <si>
    <t>77.354.726.0-017.000</t>
  </si>
  <si>
    <t>57.023.927.7-061.000</t>
  </si>
  <si>
    <t>87.396.123.9-001.000</t>
  </si>
  <si>
    <t>57.023.970.7-009.000</t>
  </si>
  <si>
    <t>57.023.972.3-432.000</t>
  </si>
  <si>
    <t>79.519.356.3-527.000</t>
  </si>
  <si>
    <t>87.499.584.8-009.000</t>
  </si>
  <si>
    <t>87.497.003.1-451.000</t>
  </si>
  <si>
    <t>45.992.137.5-017.000</t>
  </si>
  <si>
    <t>47.478.201.8-412.000</t>
  </si>
  <si>
    <t>49.796.328.0-411.000</t>
  </si>
  <si>
    <t>49.864.313.9-016.000</t>
  </si>
  <si>
    <t>49.914.029.1-009.000</t>
  </si>
  <si>
    <t>89.240.267.8-016.000</t>
  </si>
  <si>
    <t>67.561.412.7-015.000</t>
  </si>
  <si>
    <t>57.026.624.7-016.000</t>
  </si>
  <si>
    <t>57.179.670.5-016.000</t>
  </si>
  <si>
    <t>77.339.490.3-016.000</t>
  </si>
  <si>
    <t>77.945.580.7-045.000</t>
  </si>
  <si>
    <t>77.957.013.4-017.000</t>
  </si>
  <si>
    <t>46.117.930.1-016.000</t>
  </si>
  <si>
    <t>45.148.858.9-412.000</t>
  </si>
  <si>
    <t>87.497.056.9-411.000</t>
  </si>
  <si>
    <t>46.166.806.3-016.000</t>
  </si>
  <si>
    <t>45.164.963.6-016.000</t>
  </si>
  <si>
    <t>48.197.220.6-017.000</t>
  </si>
  <si>
    <t>78.665.669.4-019.000</t>
  </si>
  <si>
    <t>98.197.541.0-528.000</t>
  </si>
  <si>
    <t>87.496.992.6-412.000</t>
  </si>
  <si>
    <t>79.967.141.7-411.000</t>
  </si>
  <si>
    <t>57.023.982.2-027.000</t>
  </si>
  <si>
    <t>44.965.183.5-002.000</t>
  </si>
  <si>
    <t>57.023.946.7-411.000</t>
  </si>
  <si>
    <t>45.724.286.5-412.000</t>
  </si>
  <si>
    <t>97.205.866.3-411.000</t>
  </si>
  <si>
    <t>67.219.336.4-033.000</t>
  </si>
  <si>
    <t>87.499.546.7-017.000</t>
  </si>
  <si>
    <t>79.967.129.2-017.000</t>
  </si>
  <si>
    <t>57.026.628.8-017.000</t>
  </si>
  <si>
    <t>78.665.677.7-034.000</t>
  </si>
  <si>
    <t>57.179.698.6-017.000</t>
  </si>
  <si>
    <t>98.126.833.7-411.000</t>
  </si>
  <si>
    <t>78.665.676.9-019.000</t>
  </si>
  <si>
    <t>58.123.550.4-412.000</t>
  </si>
  <si>
    <t>54.274.889.2-521.000</t>
  </si>
  <si>
    <t>67.026.310.2-621.000</t>
  </si>
  <si>
    <t>67.790.128.2-412.000</t>
  </si>
  <si>
    <t>54.274.814.0-644.000</t>
  </si>
  <si>
    <t>97.024.253.3-403.000</t>
  </si>
  <si>
    <t>49.107.594.1-034.000</t>
  </si>
  <si>
    <t>36.741.735.9-444.000</t>
  </si>
  <si>
    <t>54.237.991.2-017.000</t>
  </si>
  <si>
    <t>98.265.802.3-071.000</t>
  </si>
  <si>
    <t>98.265.801.5-403.000</t>
  </si>
  <si>
    <t>98.265.797.5-016.000</t>
  </si>
  <si>
    <t>98.265.799.1-017.000</t>
  </si>
  <si>
    <t>49.864.373.3-412.000</t>
  </si>
  <si>
    <t>48.072.797.3-013.000</t>
  </si>
  <si>
    <t>48.979.023.8-411.000</t>
  </si>
  <si>
    <t>49.864.300.6-407.000</t>
  </si>
  <si>
    <t>48.982.248.6-016.000</t>
  </si>
  <si>
    <t>17.200.757.7-034.000</t>
  </si>
  <si>
    <t>48.987.197.0-017.000</t>
  </si>
  <si>
    <t>48.979.012.1-418.000</t>
  </si>
  <si>
    <t>48.987.203.6-009.000</t>
  </si>
  <si>
    <t>57.296.778.4-005.000</t>
  </si>
  <si>
    <t>49.864.290.9-411.000</t>
  </si>
  <si>
    <t>48.987.195.4-009.000</t>
  </si>
  <si>
    <t>87.496.979.3-419.000</t>
  </si>
  <si>
    <t>87.499.519.4-016.000</t>
  </si>
  <si>
    <t>47.171.722.3-044.000</t>
  </si>
  <si>
    <t>36.156.595.5-436.000</t>
  </si>
  <si>
    <t>46.019.665.2-412.000</t>
  </si>
  <si>
    <t>87.498.820.7-014.000</t>
  </si>
  <si>
    <t>77.339.553.8-016.000</t>
  </si>
  <si>
    <t>67.568.725.5-009.000</t>
  </si>
  <si>
    <t>49.919.961.0-412.000</t>
  </si>
  <si>
    <t>49.864.372.5-412.000</t>
  </si>
  <si>
    <t>87.499.504.6-016.000</t>
  </si>
  <si>
    <t>36.164.667.2-036.000</t>
  </si>
  <si>
    <t>87.498.866.0-412.000</t>
  </si>
  <si>
    <t>77.339.954.4-061.000</t>
  </si>
  <si>
    <t>87.499.549.1-017.000</t>
  </si>
  <si>
    <t>77.339.551.2-016.000</t>
  </si>
  <si>
    <t>78.403.801.0-017.000</t>
  </si>
  <si>
    <t>77.339.509.0-019.000</t>
  </si>
  <si>
    <t>67.404.296.5-013.999</t>
  </si>
  <si>
    <t>69.934.760.5-017.000</t>
  </si>
  <si>
    <t>69.934.763.9-411.000</t>
  </si>
  <si>
    <t>48.979.004.8-411.000</t>
  </si>
  <si>
    <t>49.987.210.1-014.000</t>
  </si>
  <si>
    <t>48.978.997.4-412.000</t>
  </si>
  <si>
    <t>48.982.256.9-016.000</t>
  </si>
  <si>
    <t>47.919.961.0-412.000</t>
  </si>
  <si>
    <t>77.682.694.3-017.000</t>
  </si>
  <si>
    <t>48.979.018.8-411.000</t>
  </si>
  <si>
    <t>44.503.761.0-412.000</t>
  </si>
  <si>
    <t>69.934.793.6-412.000</t>
  </si>
  <si>
    <t>49.913.985.5-016.000</t>
  </si>
  <si>
    <t>49.914.017.6-045.000</t>
  </si>
  <si>
    <t>49.914.009.3-013.000</t>
  </si>
  <si>
    <t>89.139.995.9-434.000</t>
  </si>
  <si>
    <t>78.445.625.3-016.000</t>
  </si>
  <si>
    <t>87.499.644.0-403.000</t>
  </si>
  <si>
    <t>98.049.618.6-404.000</t>
  </si>
  <si>
    <t>49.608.289.2-403.000</t>
  </si>
  <si>
    <t>49.608.294.2-411.000</t>
  </si>
  <si>
    <t>49.608.293.4-402.000</t>
  </si>
  <si>
    <t>57.179.647.3-432.000</t>
  </si>
  <si>
    <t>36.186.112.3-016.000</t>
  </si>
  <si>
    <t>57.023.375.9-412.000</t>
  </si>
  <si>
    <t>49.921.150.6-411.000</t>
  </si>
  <si>
    <t>49.632.516.8-411.000</t>
  </si>
  <si>
    <t>09.541.058.5-017.000</t>
  </si>
  <si>
    <t>77.339.480.4-016.000</t>
  </si>
  <si>
    <t>68.851.725.9-412.000</t>
  </si>
  <si>
    <t>14.052.586.6-024.000</t>
  </si>
  <si>
    <t>79.529.711.8-016.000</t>
  </si>
  <si>
    <t>24.599.711.9-412.000</t>
  </si>
  <si>
    <t>78.968.444.6-331.000</t>
  </si>
  <si>
    <t>48.979.029.5-411.000</t>
  </si>
  <si>
    <t>77.354.668.4-412.000</t>
  </si>
  <si>
    <t>49.598.832.2-415.000</t>
  </si>
  <si>
    <t>25.611.178.2-412.000</t>
  </si>
  <si>
    <t>87.499.533.5-017.000</t>
  </si>
  <si>
    <t>87.498.855.3-412.000</t>
  </si>
  <si>
    <t>25.328.479.8-002.000</t>
  </si>
  <si>
    <t>87.499.632.5-432.000</t>
  </si>
  <si>
    <t>48.176.190.6-402.000</t>
  </si>
  <si>
    <t>68.669.686.5-403.000</t>
  </si>
  <si>
    <t>58.502.934.1-522.000</t>
  </si>
  <si>
    <t>48.187.716.5-017.000</t>
  </si>
  <si>
    <t>77.207.726.9-404.000</t>
  </si>
  <si>
    <t>78.968.490.9-505.000</t>
  </si>
  <si>
    <t>29.668.891.4-016.000</t>
  </si>
  <si>
    <t>49.864.379.0-412.000</t>
  </si>
  <si>
    <t>08.780.200.5-003.000</t>
  </si>
  <si>
    <t>57.179.703.4-003.000</t>
  </si>
  <si>
    <t>36.145.963.9-013.000</t>
  </si>
  <si>
    <t>47.171.721.5-017.000</t>
  </si>
  <si>
    <t>77.339.518.1-412.000</t>
  </si>
  <si>
    <t>69.082.903.1-013.000</t>
  </si>
  <si>
    <t>69.428.147.8-411.000</t>
  </si>
  <si>
    <t>69.934.770.4-411.000</t>
  </si>
  <si>
    <t>77.339.544.7-412.000</t>
  </si>
  <si>
    <t>77.950.497.6-013.000</t>
  </si>
  <si>
    <t>69.691.141.1-009.000</t>
  </si>
  <si>
    <t>25.502.700.5-016.000</t>
  </si>
  <si>
    <t>69.510.569.2-009.000</t>
  </si>
  <si>
    <t>77.950.501.5-017.000</t>
  </si>
  <si>
    <t>77.950.504.9-403.000</t>
  </si>
  <si>
    <t>69.787.527.6-016.000</t>
  </si>
  <si>
    <t>77.950.506.4-412.000</t>
  </si>
  <si>
    <t>77.339.520.7-017.000</t>
  </si>
  <si>
    <t>68.876.854.8-009.000</t>
  </si>
  <si>
    <t>68.658.310.5-009.000</t>
  </si>
  <si>
    <t>47.479.794.1-412.000</t>
  </si>
  <si>
    <t>98.265.798.3-017.000</t>
  </si>
  <si>
    <t>36.133.250.5-009.000</t>
  </si>
  <si>
    <t>36.136.962.2-407.000</t>
  </si>
  <si>
    <t>36.133.178.8-009.000</t>
  </si>
  <si>
    <t>49.756.570.5-064.000</t>
  </si>
  <si>
    <t>87.499.488.2-016.000</t>
  </si>
  <si>
    <t>69.082.902.3-411.000</t>
  </si>
  <si>
    <t>47.845.353.3-202.000</t>
  </si>
  <si>
    <t>36.144.527.3-008.000</t>
  </si>
  <si>
    <t>87.499.645.7-403.000</t>
  </si>
  <si>
    <t>69.977.974.6-652.000</t>
  </si>
  <si>
    <t>68.658.218.0-009.000</t>
  </si>
  <si>
    <t>77.354.661.9-027.000</t>
  </si>
  <si>
    <t>77.354.662.7-085.000</t>
  </si>
  <si>
    <t>78.004.720.5-402.000</t>
  </si>
  <si>
    <t>78.004.721.3-435.000</t>
  </si>
  <si>
    <t>78.004.732.9-505.000</t>
  </si>
  <si>
    <t>34.881.235.5-531.000</t>
  </si>
  <si>
    <t>89.415.480.6-003.000</t>
  </si>
  <si>
    <t>67.976.884.6-412.000</t>
  </si>
  <si>
    <t>67.976.883.8-402.000</t>
  </si>
  <si>
    <t>67.136.134.3-005.000</t>
  </si>
  <si>
    <t>57.599.093.8-407.000</t>
  </si>
  <si>
    <t>47.479.796.6-321.000</t>
  </si>
  <si>
    <t>49.640.979.8-036.000</t>
  </si>
  <si>
    <t>87.498.860.3-412.000</t>
  </si>
  <si>
    <t>59.061.354.3-009.000</t>
  </si>
  <si>
    <t>49.975.569.2-434.000</t>
  </si>
  <si>
    <t>87.496.999.1-412.000</t>
  </si>
  <si>
    <t>49.975.554.4-016.000</t>
  </si>
  <si>
    <t>49.975.571.8-404.000</t>
  </si>
  <si>
    <t>87.498.804.1-013.000</t>
  </si>
  <si>
    <t>57.179.692.9-017.000</t>
  </si>
  <si>
    <t>49.975.585.8-017.000</t>
  </si>
  <si>
    <t>49.975.578.3-411.000</t>
  </si>
  <si>
    <t>87.498.857.9-412.000</t>
  </si>
  <si>
    <t>49.975.550.2-416.000</t>
  </si>
  <si>
    <t>49.975.559.3-017.000</t>
  </si>
  <si>
    <t>49.975.555.1-016.000</t>
  </si>
  <si>
    <t>87.498.803.3-013.000</t>
  </si>
  <si>
    <t>87.499.656.4-016.000</t>
  </si>
  <si>
    <t>49.975.558.5-017.000</t>
  </si>
  <si>
    <t>49.975.582.5-027.000</t>
  </si>
  <si>
    <t>87.499.527.7-016.000</t>
  </si>
  <si>
    <t>87.498.878.5-412.000</t>
  </si>
  <si>
    <t>87.498.565.1-017.000</t>
  </si>
  <si>
    <t>57.179.693.7-017.000</t>
  </si>
  <si>
    <t>49.975.580.9-436.000</t>
  </si>
  <si>
    <t>87.497.029.6-451.000</t>
  </si>
  <si>
    <t>87.499.526.9-016.000</t>
  </si>
  <si>
    <t>59.646.521.1-451.000</t>
  </si>
  <si>
    <t>87.499.619.2-513.000</t>
  </si>
  <si>
    <t>47.479.797.4-412.000</t>
  </si>
  <si>
    <t>78.968.473.5-545.000</t>
  </si>
  <si>
    <t>77.945.572.4-005.000</t>
  </si>
  <si>
    <t>87.497.011.4-411.000</t>
  </si>
  <si>
    <t>87.499.588.9-009.000</t>
  </si>
  <si>
    <t>87.499.630.9-432.000</t>
  </si>
  <si>
    <t>87.499.583.0-009.000</t>
  </si>
  <si>
    <t>87.499.557.4-017.000</t>
  </si>
  <si>
    <t>87.396.128.8-006.000</t>
  </si>
  <si>
    <t>35.829.167.2-005.000</t>
  </si>
  <si>
    <t>88.484.433.3-412.000</t>
  </si>
  <si>
    <t>47.179.893.4-005.000</t>
  </si>
  <si>
    <t>36.136.006.8-008.000</t>
  </si>
  <si>
    <t>77.674.682.8-013.000</t>
  </si>
  <si>
    <t>87.499.597.0-009.000</t>
  </si>
  <si>
    <t>87.499.636.6-403.000</t>
  </si>
  <si>
    <t>68.100.876.9-432.000</t>
  </si>
  <si>
    <t>77.847.316.5-013.000</t>
  </si>
  <si>
    <t>36.125.067.3-024.000</t>
  </si>
  <si>
    <t>36.131.846.2-013.000</t>
  </si>
  <si>
    <t>67.696.882.9-009.000</t>
  </si>
  <si>
    <t>47.171.720.7-412.000</t>
  </si>
  <si>
    <t>26.488.932.0-432.000</t>
  </si>
  <si>
    <t>25.734.446.5-432.000</t>
  </si>
  <si>
    <t>77.339.522.3-017.000</t>
  </si>
  <si>
    <t>87.498.816.5-014.000</t>
  </si>
  <si>
    <t>77.950.503.1-009.000</t>
  </si>
  <si>
    <t>47.714.935.5-412.000</t>
  </si>
  <si>
    <t>77.950.502.3-441.000</t>
  </si>
  <si>
    <t>77.950.509.8-014.000</t>
  </si>
  <si>
    <t>77.950.500.7-412.000</t>
  </si>
  <si>
    <t>25.251.199.3-002.000</t>
  </si>
  <si>
    <t>77.950.507.2-016.000</t>
  </si>
  <si>
    <t>49.632.513.5-009.000</t>
  </si>
  <si>
    <t>49.632.518.4-072.000</t>
  </si>
  <si>
    <t>77.945.591.4-019.000</t>
  </si>
  <si>
    <t>77.945.578.1-411.000</t>
  </si>
  <si>
    <t>87.499.648.1-403.000</t>
  </si>
  <si>
    <t>87.499.503.8-016.000</t>
  </si>
  <si>
    <t>87.499.603.6-042.000</t>
  </si>
  <si>
    <t>87.497.035.3-411.000</t>
  </si>
  <si>
    <t>87.396.127.0-002.000</t>
  </si>
  <si>
    <t>24.585.269.4-013.000</t>
  </si>
  <si>
    <t>87.498.811.6-018.000</t>
  </si>
  <si>
    <t>87.499.592.1-009.000</t>
  </si>
  <si>
    <t>87.499.599.6-009.000</t>
  </si>
  <si>
    <t>87.396.131.2-003.000</t>
  </si>
  <si>
    <t>87.396.125.4-002.000</t>
  </si>
  <si>
    <t>87.499.537.6-017.000</t>
  </si>
  <si>
    <t>87.499.652.3-016.000</t>
  </si>
  <si>
    <t>87.498.826.4-013.000</t>
  </si>
  <si>
    <t>67.110.625.0-411.000</t>
  </si>
  <si>
    <t>87.497.034.6-411.000</t>
  </si>
  <si>
    <t>87.497.047.8-411.000</t>
  </si>
  <si>
    <t>87.499.581.4-009.000</t>
  </si>
  <si>
    <t>87.499.582.2-009.000</t>
  </si>
  <si>
    <t>35.157.266.4-009.000</t>
  </si>
  <si>
    <t>87.496.983.5-412.000</t>
  </si>
  <si>
    <t>24.234.610.4-411.000</t>
  </si>
  <si>
    <t>48.196.519.2-016.000</t>
  </si>
  <si>
    <t>68.658.217.2-016.000</t>
  </si>
  <si>
    <t>87.497.013.0-411.000</t>
  </si>
  <si>
    <t>87.499.610.1-023.000</t>
  </si>
  <si>
    <t>49.756.538.2-412.000</t>
  </si>
  <si>
    <t>48.982.266.8-016.000</t>
  </si>
  <si>
    <t>67.615.045.1-412.999</t>
  </si>
  <si>
    <t>69.428.159.3-016.000</t>
  </si>
  <si>
    <t>59.230.431.5-017.000</t>
  </si>
  <si>
    <t>24.520.908.5-009.000</t>
  </si>
  <si>
    <t>77.957.031.6-016.000</t>
  </si>
  <si>
    <t>58.461.195.8-411.000</t>
  </si>
  <si>
    <t>87.499.502.0-016.000</t>
  </si>
  <si>
    <t>69.934.808.2-412.000</t>
  </si>
  <si>
    <t>67.034.952.1-005.000</t>
  </si>
  <si>
    <t>49.921.160.5-411.000</t>
  </si>
  <si>
    <t>49.456.765.4-412.000</t>
  </si>
  <si>
    <t>78.968.459.4-507.000</t>
  </si>
  <si>
    <t>57.314.752.7-901.000</t>
  </si>
  <si>
    <t>89.574.092.6-017.000</t>
  </si>
  <si>
    <t>69.934.785.2-016.000</t>
  </si>
  <si>
    <t>77.339.525.6-013.000</t>
  </si>
  <si>
    <t>46.080.865.2-016.000</t>
  </si>
  <si>
    <t>57.393.410.6-407.001</t>
  </si>
  <si>
    <t>77.866.818.6-412.000</t>
  </si>
  <si>
    <t>44.980.163.8-009.000</t>
  </si>
  <si>
    <t>78.968.460.2-407.000</t>
  </si>
  <si>
    <t>89.071.344.9-407.000</t>
  </si>
  <si>
    <t>68.658.209.9-008.000</t>
  </si>
  <si>
    <t>68.647.026.1-016.000</t>
  </si>
  <si>
    <t>49.864.327.9-016.000</t>
  </si>
  <si>
    <t>46.164.413.0-016.000</t>
  </si>
  <si>
    <t>77.339.432.2-411.000</t>
  </si>
  <si>
    <t>87.499.524.4-016.000</t>
  </si>
  <si>
    <t>87.499.607.7-024.000</t>
  </si>
  <si>
    <t>77.339.548.8-412.000</t>
  </si>
  <si>
    <t>77.339.531.4-018.000</t>
  </si>
  <si>
    <t>69.082.892.6-411.000</t>
  </si>
  <si>
    <t>87.499.605.1-027.000</t>
  </si>
  <si>
    <t>77.957.032.4-016.000</t>
  </si>
  <si>
    <t>69.934.765.4-016.000</t>
  </si>
  <si>
    <t>49.608.252.0-435.000</t>
  </si>
  <si>
    <t>77.945.758.9-016.000</t>
  </si>
  <si>
    <t>87.497.053.6-411.000</t>
  </si>
  <si>
    <t>26.130.002.4-013.000</t>
  </si>
  <si>
    <t>57.023.936.8-009.000</t>
  </si>
  <si>
    <t>69.606.749.9-002.000</t>
  </si>
  <si>
    <t>87.497.019.7-411.000</t>
  </si>
  <si>
    <t>87.498.808.2-013.000</t>
  </si>
  <si>
    <t>87.498.862.9-412.000</t>
  </si>
  <si>
    <t>69.934.792.8-027.000</t>
  </si>
  <si>
    <t>87.497.028.8-413.000</t>
  </si>
  <si>
    <t>87.498.868.6-412.000</t>
  </si>
  <si>
    <t>87.496.986.8-412.000</t>
  </si>
  <si>
    <t>87.499.486.6-016.000</t>
  </si>
  <si>
    <t>87.499.554.1-017.000</t>
  </si>
  <si>
    <t>87.499.633.3-432.000</t>
  </si>
  <si>
    <t>77.950.510.6-016.000</t>
  </si>
  <si>
    <t>46.166.292.6-016.000</t>
  </si>
  <si>
    <t>69.981.963.7-016.000</t>
  </si>
  <si>
    <t>87.497.055.1-411.000</t>
  </si>
  <si>
    <t>87.498.893.4-412.000</t>
  </si>
  <si>
    <t>89.103.793.9-412.000</t>
  </si>
  <si>
    <t>87.499.483.3-016.000</t>
  </si>
  <si>
    <t>46.175.002.8-016.000</t>
  </si>
  <si>
    <t>35.186.248.7-434.000</t>
  </si>
  <si>
    <t>67.650.723.9-016.000</t>
  </si>
  <si>
    <t>87.499.551.7-017.000</t>
  </si>
  <si>
    <t>69.280.000.6-411.000</t>
  </si>
  <si>
    <t>57.026.618.9-017.000</t>
  </si>
  <si>
    <t>57.023.965.7-016.000</t>
  </si>
  <si>
    <t>87.395.644.5-019.000</t>
  </si>
  <si>
    <t>87.498.854.6-412.000</t>
  </si>
  <si>
    <t>49.756.523.4-016.000</t>
  </si>
  <si>
    <t>87.498.886.8-412.000</t>
  </si>
  <si>
    <t>77.339.527.2-016.000</t>
  </si>
  <si>
    <t>57.026.614.8-016.000</t>
  </si>
  <si>
    <t>49.756.537.4-412.000</t>
  </si>
  <si>
    <t>49.756.528.3-016.000</t>
  </si>
  <si>
    <t>49.756.576.2-411.000</t>
  </si>
  <si>
    <t>25.581.264.6-412.000</t>
  </si>
  <si>
    <t>87.496.977.7-412.000</t>
  </si>
  <si>
    <t>87.499.489.0-016.000</t>
  </si>
  <si>
    <t>47.171.741.3-411.000</t>
  </si>
  <si>
    <t>87.499.579.8-009.000</t>
  </si>
  <si>
    <t>87.499.490.8-016.000</t>
  </si>
  <si>
    <t>57.023.980.6-412.000</t>
  </si>
  <si>
    <t>87.498.856.1-412.000</t>
  </si>
  <si>
    <t>87.499.564.0-017.000</t>
  </si>
  <si>
    <t>87.499.664.8-016.000</t>
  </si>
  <si>
    <t>87.499.637.4-436.000</t>
  </si>
  <si>
    <t>87.499.494.0-016.000</t>
  </si>
  <si>
    <t>69.082.888.4-014.000</t>
  </si>
  <si>
    <t>87.499.506.1-016.000</t>
  </si>
  <si>
    <t>87.498.853.8-412.000</t>
  </si>
  <si>
    <t>87.499.507.9-016.000</t>
  </si>
  <si>
    <t>57.179.669.7-411.000</t>
  </si>
  <si>
    <t>79.967.131.8-017.000</t>
  </si>
  <si>
    <t>87.498.837.1-412.000</t>
  </si>
  <si>
    <t>48.982.251.0-016.000</t>
  </si>
  <si>
    <t>87.499.465.0-016.000</t>
  </si>
  <si>
    <t>57.179.665.5-017.000</t>
  </si>
  <si>
    <t>57.024.264.4-017.000</t>
  </si>
  <si>
    <t>58.796.803.3-412.000</t>
  </si>
  <si>
    <t>88.972.922.4-004.000</t>
  </si>
  <si>
    <t>57.023.944.2-412.000</t>
  </si>
  <si>
    <t>89.806.653.5-412.000</t>
  </si>
  <si>
    <t>68.658.210.7-016.000</t>
  </si>
  <si>
    <t>87.496.998.3-412.000</t>
  </si>
  <si>
    <t>57.024.266.9-412.000</t>
  </si>
  <si>
    <t>77.866.813.7-403.000</t>
  </si>
  <si>
    <t>57.026.622.1-016.000</t>
  </si>
  <si>
    <t>57.023.999.6-412.000</t>
  </si>
  <si>
    <t>57.026.658.5-017.000</t>
  </si>
  <si>
    <t>57.023.409.6-017.000</t>
  </si>
  <si>
    <t>87.499.562.4-017.000</t>
  </si>
  <si>
    <t>98.499.562.4-017.000</t>
  </si>
  <si>
    <t>87.496.993.4-412.000</t>
  </si>
  <si>
    <t>87.499.512.9-016.000</t>
  </si>
  <si>
    <t>87.497.041.1-411.000</t>
  </si>
  <si>
    <t>29.666.269.5-016.000</t>
  </si>
  <si>
    <t>87.499.572.3-009.000</t>
  </si>
  <si>
    <t>87.497.005.6-411.000</t>
  </si>
  <si>
    <t>87.498.845.4-412.000</t>
  </si>
  <si>
    <t>87.499.627.5-432.000</t>
  </si>
  <si>
    <t>87.499.643.2-403.000</t>
  </si>
  <si>
    <t>87.499.518.6-016.000</t>
  </si>
  <si>
    <t>46.164.382.7-016.000</t>
  </si>
  <si>
    <t>87.702.558.5-016.000</t>
  </si>
  <si>
    <t>77.354.710.4-016.000</t>
  </si>
  <si>
    <t>87.499.473.4-016.000</t>
  </si>
  <si>
    <t>49.975.568.4-412.000</t>
  </si>
  <si>
    <t>49.975.556.9-016.000</t>
  </si>
  <si>
    <t>57.023.407.0-017.000</t>
  </si>
  <si>
    <t>68.658.212.3-411.000</t>
  </si>
  <si>
    <t>87.396.137.9-008.000</t>
  </si>
  <si>
    <t>69.428.152.8-016.000</t>
  </si>
  <si>
    <t>87.498.821.5-013.000</t>
  </si>
  <si>
    <t>87.499.525.1-016.000</t>
  </si>
  <si>
    <t>87.498.885.0-412.000</t>
  </si>
  <si>
    <t>57.023.987.1-412.000</t>
  </si>
  <si>
    <t>87.499.598.8-009.000</t>
  </si>
  <si>
    <t>87.497.052.8-411.000</t>
  </si>
  <si>
    <t>46.082.540.9-017.000</t>
  </si>
  <si>
    <t>46.164.288.6-016.000</t>
  </si>
  <si>
    <t>87.499.541.8-017.000</t>
  </si>
  <si>
    <t>87.499.608.5-024.000</t>
  </si>
  <si>
    <t>87.499.513.7-016.000</t>
  </si>
  <si>
    <t>87.498.892.6-412.000</t>
  </si>
  <si>
    <t>87.499.655.6-016.000</t>
  </si>
  <si>
    <t>87.498.865.2-412.000</t>
  </si>
  <si>
    <t>77.354.672.6-411.000</t>
  </si>
  <si>
    <t>57.179.712.5-412.000</t>
  </si>
  <si>
    <t>25.802.293.8-016.000</t>
  </si>
  <si>
    <t>46.118.974.8-016.000</t>
  </si>
  <si>
    <t>57.024.270.1-042.000</t>
  </si>
  <si>
    <t>87.498.814.0-014.000</t>
  </si>
  <si>
    <t>77.339.532.2-412.000</t>
  </si>
  <si>
    <t>87.497.043.7-411.000</t>
  </si>
  <si>
    <t>87.499.482.5-016.00</t>
  </si>
  <si>
    <t>49.608.250.4-432.000</t>
  </si>
  <si>
    <t>69.082.895.9-403.000</t>
  </si>
  <si>
    <t>87.498.872.8-412.000</t>
  </si>
  <si>
    <t>69.934.766.1-412.000</t>
  </si>
  <si>
    <t>87.498.871.0-412.000</t>
  </si>
  <si>
    <t>57.023.957.4-017.000</t>
  </si>
  <si>
    <t>87.498.819.9-014.000</t>
  </si>
  <si>
    <t>47.503.763.6-412.000</t>
  </si>
  <si>
    <t>45.375.977.1-807.000</t>
  </si>
  <si>
    <t>87.498.824.9-013.000</t>
  </si>
  <si>
    <t>87.499.531.9-017.000</t>
  </si>
  <si>
    <t>69.934.809.0-017.000</t>
  </si>
  <si>
    <t>49.608.246.2-416.000</t>
  </si>
  <si>
    <t>87.499.587.1-009.000</t>
  </si>
  <si>
    <t>24.342.858.8-421.001</t>
  </si>
  <si>
    <t>87.499.497.3-016.000</t>
  </si>
  <si>
    <t>87.396.124.7-002.000</t>
  </si>
  <si>
    <t>87.499.595.4-009.000</t>
  </si>
  <si>
    <t>98.078.572.9-016.000</t>
  </si>
  <si>
    <t>77.945.590.6-013.000</t>
  </si>
  <si>
    <t>57.179.684.6-412.000</t>
  </si>
  <si>
    <t>87.498.825.6-013.000</t>
  </si>
  <si>
    <t>57.179.649.9-009.000</t>
  </si>
  <si>
    <t>87.497.030.4-403.000</t>
  </si>
  <si>
    <t>67.110.624.3-412.000</t>
  </si>
  <si>
    <t>57.179.674.7-016.000</t>
  </si>
  <si>
    <t>87.498.810.8-015.000</t>
  </si>
  <si>
    <t>46.164.255.5-016.000</t>
  </si>
  <si>
    <t>57.179.708.3-411.000</t>
  </si>
  <si>
    <t>87.499.547.5-017.000</t>
  </si>
  <si>
    <t>87.498.835.5-412.000</t>
  </si>
  <si>
    <t>49.632.500.2-019.000</t>
  </si>
  <si>
    <t>78.004.693.4-412.000</t>
  </si>
  <si>
    <t>09.615.196.4-016.000</t>
  </si>
  <si>
    <t>78.173.160.9-017.000</t>
  </si>
  <si>
    <t>48.987.190.5-017.000</t>
  </si>
  <si>
    <t>87.499.475.9-016.000</t>
  </si>
  <si>
    <t>87.499.476.7-016.000</t>
  </si>
  <si>
    <t>34.901.637.8-016.000</t>
  </si>
  <si>
    <t>57.023.974.9-017.000</t>
  </si>
  <si>
    <t>98.157.643.2-017.000</t>
  </si>
  <si>
    <t>87.499.505.3-016.000</t>
  </si>
  <si>
    <t>57.024.272.7-412.000</t>
  </si>
  <si>
    <t>57.026.656.9-411.000</t>
  </si>
  <si>
    <t>46.166.584.6-016.000</t>
  </si>
  <si>
    <t>87.499.567.3-005.000</t>
  </si>
  <si>
    <t>89.806.654.3-432.000</t>
  </si>
  <si>
    <t>87.497.025.4-411.000</t>
  </si>
  <si>
    <t>87.497.023.9-411.000</t>
  </si>
  <si>
    <t>24.623.610.6-412.000</t>
  </si>
  <si>
    <t>87.499.596.2-009.000</t>
  </si>
  <si>
    <t>87.496.986.2-412.000</t>
  </si>
  <si>
    <t>87.497.051.0-411.000</t>
  </si>
  <si>
    <t>77.354.750.0-412.000</t>
  </si>
  <si>
    <t>87.499.647.3-403.000</t>
  </si>
  <si>
    <t>69.934.771.2-403.000</t>
  </si>
  <si>
    <t>87.499.615.0-086.000</t>
  </si>
  <si>
    <t>69.428.155.0-016.000</t>
  </si>
  <si>
    <t>35.832.582.7-009.000</t>
  </si>
  <si>
    <t>35.079.826.0-016.000</t>
  </si>
  <si>
    <t>87.498.888.4-412.000</t>
  </si>
  <si>
    <t>35.701.976.9-016.000</t>
  </si>
  <si>
    <t>87.499.550.9-017.000</t>
  </si>
  <si>
    <t>78.004.691.8-412.000</t>
  </si>
  <si>
    <t>87.499.658.0-016.000</t>
  </si>
  <si>
    <t>49.864.326.1-016.000</t>
  </si>
  <si>
    <t>89.574.085.0-412.000</t>
  </si>
  <si>
    <t>77.339.491.1-412.000</t>
  </si>
  <si>
    <t>87.499.493.2-016.000</t>
  </si>
  <si>
    <t>87.496.997.5-412.000</t>
  </si>
  <si>
    <t>87.499.662.2-016.000</t>
  </si>
  <si>
    <t>57.026.616.3-016.000</t>
  </si>
  <si>
    <t>87.497.058.5-411.000</t>
  </si>
  <si>
    <t>87.498.815.7-014.000</t>
  </si>
  <si>
    <t>87.498.769.1-017.000</t>
  </si>
  <si>
    <t>69.082.887.6-036.000</t>
  </si>
  <si>
    <t>46.166.416.1-016.000</t>
  </si>
  <si>
    <t>57.071.157.2-411.000</t>
  </si>
  <si>
    <t>77.339.538.9-403.000</t>
  </si>
  <si>
    <t>77.339.537.1-016.000</t>
  </si>
  <si>
    <t>87.499.516.0-016.000</t>
  </si>
  <si>
    <t>79.791.533.7-009.000</t>
  </si>
  <si>
    <t>34.901.696.4-016.000</t>
  </si>
  <si>
    <t>77.339.561.1-086.000</t>
  </si>
  <si>
    <t>87.498.881.9-412.000</t>
  </si>
  <si>
    <t>79.963.707.9-411.000</t>
  </si>
  <si>
    <t>87.499.484.1-016.000</t>
  </si>
  <si>
    <t>87.499.474.2-016.000</t>
  </si>
  <si>
    <t>49.921.152.2-411.000</t>
  </si>
  <si>
    <t>77.354.665.0-412.000</t>
  </si>
  <si>
    <t>77.354.676.7-017.000</t>
  </si>
  <si>
    <t>77.354.655.1-016.000</t>
  </si>
  <si>
    <t>77.354.678.3-016.000</t>
  </si>
  <si>
    <t>77.354.667.6-411.000</t>
  </si>
  <si>
    <t>77.354.728.6-061.000</t>
  </si>
  <si>
    <t>77.354.687.4-432.000</t>
  </si>
  <si>
    <t>57.179.646.5-017.000</t>
  </si>
  <si>
    <t>57.179.656.4-015.000</t>
  </si>
  <si>
    <t>57.179.686.1-412.000</t>
  </si>
  <si>
    <t>77.354.686.6-017.000</t>
  </si>
  <si>
    <t>57.179.650.7-016.000</t>
  </si>
  <si>
    <t>46.166.717.2-016.000</t>
  </si>
  <si>
    <t>57.179.651.5-445.000</t>
  </si>
  <si>
    <t>77.945.760.5-016.000</t>
  </si>
  <si>
    <t>46.166.939.2-016.000</t>
  </si>
  <si>
    <t>57.179.657.2-016.000</t>
  </si>
  <si>
    <t>57.179.658.0-434.000</t>
  </si>
  <si>
    <t>57.179.659.8-072.000</t>
  </si>
  <si>
    <t>46.117.073.0-016.000</t>
  </si>
  <si>
    <t>46.166.765.1-016.000</t>
  </si>
  <si>
    <t>49.756.544.0-412.000</t>
  </si>
  <si>
    <t>49.756.535.8-412.000</t>
  </si>
  <si>
    <t>69.082.879.3-016.000</t>
  </si>
  <si>
    <t>87.497.038.7-411.000</t>
  </si>
  <si>
    <t>89.574.091.8-412.000</t>
  </si>
  <si>
    <t>47.503.757.8-411.000</t>
  </si>
  <si>
    <t>88.972.922.2-019.000</t>
  </si>
  <si>
    <t>49.914.002.8-017.000</t>
  </si>
  <si>
    <t>87.499.657.2-016.000</t>
  </si>
  <si>
    <t>87.499.500.4-016.000</t>
  </si>
  <si>
    <t>79.562.751.2-412.000</t>
  </si>
  <si>
    <t>77.339.511.6-016.000</t>
  </si>
  <si>
    <t>68.658.216.4-016.000</t>
  </si>
  <si>
    <t>49.796.315.7-412.000</t>
  </si>
  <si>
    <t>47.060.750.2-016.000</t>
  </si>
  <si>
    <t>77.339.533.0-009.000</t>
  </si>
  <si>
    <t>77.354.673.4-412.000</t>
  </si>
  <si>
    <t>57.179.653.1-451.000</t>
  </si>
  <si>
    <t>77.945.766.6-022.000</t>
  </si>
  <si>
    <t>77.354.664.3-412.000</t>
  </si>
  <si>
    <t>77.354.738.8-017.000</t>
  </si>
  <si>
    <t>77.354.680.9-064.000</t>
  </si>
  <si>
    <t>77.354.654.4-003.000</t>
  </si>
  <si>
    <t>77.354.674.2-411.000</t>
  </si>
  <si>
    <t>67.110.625.5-045.000</t>
  </si>
  <si>
    <t>49.914.005.1-013.000</t>
  </si>
  <si>
    <t>77.354.684.1-497.000</t>
  </si>
  <si>
    <t>67.500.620.9-017.000</t>
  </si>
  <si>
    <t>87.496.994.2-412.000</t>
  </si>
  <si>
    <t>87.499.520.2-016.000</t>
  </si>
  <si>
    <t>87.496.985.0-412.000</t>
  </si>
  <si>
    <t>77.354.658.5-016.000</t>
  </si>
  <si>
    <t>87.497.006.4-416.000</t>
  </si>
  <si>
    <t>57.179.676.2-016.000</t>
  </si>
  <si>
    <t>48.978.986.7-412.000</t>
  </si>
  <si>
    <t>69.428.156.9-412.000</t>
  </si>
  <si>
    <t>87.498.877.7-412.000</t>
  </si>
  <si>
    <t>77.354.653.6-017.000</t>
  </si>
  <si>
    <t>87.499.556.6-017.000</t>
  </si>
  <si>
    <t>35.824.807.8-016.000</t>
  </si>
  <si>
    <t>87.499.477.5-016.000</t>
  </si>
  <si>
    <t>87.499.560.8-017.000</t>
  </si>
  <si>
    <t>77.950.499.2-016.000</t>
  </si>
  <si>
    <t>34.925.624.8-016.000</t>
  </si>
  <si>
    <t>87.497.010.6-411.000</t>
  </si>
  <si>
    <t>87.498.859.5-412.000</t>
  </si>
  <si>
    <t>97.055.083.6-434.000</t>
  </si>
  <si>
    <t>87.499.651.5-403.000</t>
  </si>
  <si>
    <t>67.499.639.0-403.000</t>
  </si>
  <si>
    <t>87.499.521.0-016.000</t>
  </si>
  <si>
    <t>87.499.470.0-001.000</t>
  </si>
  <si>
    <t>46.779.194.2-016.000</t>
  </si>
  <si>
    <t>77.945.763.9-412.000</t>
  </si>
  <si>
    <t>77.354.675.9-016.000</t>
  </si>
  <si>
    <t>87.498.858.7-412.000</t>
  </si>
  <si>
    <t>77.945.759.7-016.000</t>
  </si>
  <si>
    <t>77.354.666.8-017.000</t>
  </si>
  <si>
    <t>87.497.012.2-411.000</t>
  </si>
  <si>
    <t>No. Surat</t>
  </si>
  <si>
    <t>0 // 11089/H2.F1.D/PDP.02.01.02/2013</t>
  </si>
  <si>
    <t>Benar Lulusan Sp1 FKUI // Benar lulusan Dokter Umum UI</t>
  </si>
  <si>
    <t>14-02-2012 // 07-10-2013</t>
  </si>
  <si>
    <t>Benar Lulusan Sp1 FKUI // Benar lulusan Dokter Subspesialis Bedah Onkologi UI // Benar lulusan Dokter Umum UI</t>
  </si>
  <si>
    <t>14-02-2012 // 13-12-2012 // 07-10-2013</t>
  </si>
  <si>
    <t>Benar STR dokter dikeluarkan oleh Konsil Kedokteran Indonesia</t>
  </si>
  <si>
    <t>KD.01.01/02/KKI/IV/933/2013</t>
  </si>
  <si>
    <t>Benar SIP dokter dikeluarkan oleh Suku Dinas Kesehatan Jakarta Selatan</t>
  </si>
  <si>
    <t>931/-1.777.11</t>
  </si>
  <si>
    <t>Benar lulusan AMIK Bina Sarana Informatika</t>
  </si>
  <si>
    <t>1780/5.05/BSI/X/2013</t>
  </si>
  <si>
    <t>16-07-2013</t>
  </si>
  <si>
    <t>Benar lulusan Akper Fatmawati Jakarta</t>
  </si>
  <si>
    <t>NIK</t>
  </si>
  <si>
    <t>22-03-1992</t>
  </si>
  <si>
    <t>Jl. Sarfa RT 006 RW 001 Kec. Ciganjur Kel. Jagakarsa Jakarta Selatan</t>
  </si>
  <si>
    <t>23-02-1989</t>
  </si>
  <si>
    <t>054/2013</t>
  </si>
  <si>
    <t>Pondok Pucung Indah I Jln Mawar No. 86 RT 03/04 Pondok Aren Tangerang Selatan</t>
  </si>
  <si>
    <t>058/2013</t>
  </si>
  <si>
    <t>Konsultan Onkologi</t>
  </si>
  <si>
    <t>29-08-2012</t>
  </si>
  <si>
    <t>28-02-2012</t>
  </si>
  <si>
    <t>0 // 275/FK UKI/10.2013</t>
  </si>
  <si>
    <t>Benar lulusan dokter umum Universitas Kristen Indonesia</t>
  </si>
  <si>
    <t>275/FK UKI/10.2013</t>
  </si>
  <si>
    <t>Benar Lulusan Sp1 Universitas Sam Ratulangi // Benar lulusan dokter umum Universitas Kristen Indonesia</t>
  </si>
  <si>
    <t>06-11-2012 // 23-10-2013</t>
  </si>
  <si>
    <t>Benar lulusan S2 Manajemen Universitas Tama Jagakarsa</t>
  </si>
  <si>
    <t>125/Utama-J/X/2013</t>
  </si>
  <si>
    <t>16-10-2013</t>
  </si>
  <si>
    <t>Benar lulusan S1 Manajemen Universitas Tama Jagakarsa</t>
  </si>
  <si>
    <t>Benar lulusan S1 Akuntansi Universitas Tama Jagakarsa</t>
  </si>
  <si>
    <t>Benar lulusan D3 Akuntansi Universitas Tama Jagakarsa</t>
  </si>
  <si>
    <t>Benar lulusan S1 Hukum Universitas Tama Jagakarsa</t>
  </si>
  <si>
    <t>94/FH-UTAMA/X/2013</t>
  </si>
  <si>
    <t>10-10-2013</t>
  </si>
  <si>
    <t>Benar lulusan S1 Manajemen STIE Bisnis Indonesia</t>
  </si>
  <si>
    <t>H041/K.01/STIE BI/X/2013</t>
  </si>
  <si>
    <t>24-10-2013</t>
  </si>
  <si>
    <t>MGT/112/131/002/2002</t>
  </si>
  <si>
    <t>31-08-2002</t>
  </si>
  <si>
    <t>STIE Bisnis Indonesia</t>
  </si>
  <si>
    <t>31-12-2006</t>
  </si>
  <si>
    <t>MGT/1753/2042/007/2006</t>
  </si>
  <si>
    <t>31-05-2006</t>
  </si>
  <si>
    <t>MGT/1754/2043/007/2006</t>
  </si>
  <si>
    <t>MGT/2555/2912/023/2008</t>
  </si>
  <si>
    <t>MGT/1817/2114/023/2006</t>
  </si>
  <si>
    <t>MGT/1800/2097/023/2006</t>
  </si>
  <si>
    <t>Pekarya Rumah Tangga Poliklinik THT</t>
  </si>
  <si>
    <t>dr. Adinda Dian Permata</t>
  </si>
  <si>
    <t>K2013102016</t>
  </si>
  <si>
    <t>dr. Ratih Pahlesia, Sp.P</t>
  </si>
  <si>
    <t>197401052002122001</t>
  </si>
  <si>
    <t>196512271997031002</t>
  </si>
  <si>
    <t>05-01-1974</t>
  </si>
  <si>
    <t>27-12-1965</t>
  </si>
  <si>
    <t>dr. Dita Ramadhani</t>
  </si>
  <si>
    <t>dr. Hafidh Hanifuddin</t>
  </si>
  <si>
    <t>K2013111003</t>
  </si>
  <si>
    <t>K2013112002</t>
  </si>
  <si>
    <t>Herawati, SE</t>
  </si>
  <si>
    <t>739/FE.31/S1/VII/2013</t>
  </si>
  <si>
    <t>09310034</t>
  </si>
  <si>
    <t>16-08-2013</t>
  </si>
  <si>
    <t>11-11-2013</t>
  </si>
  <si>
    <t>Erni, SE</t>
  </si>
  <si>
    <t>09310033</t>
  </si>
  <si>
    <t>738/FE.31/S1/VII/2013</t>
  </si>
  <si>
    <t>0906619195</t>
  </si>
  <si>
    <t>0090/Prof-FIK/2/2012</t>
  </si>
  <si>
    <t>03-08-2012</t>
  </si>
  <si>
    <t>Sholihah, SE</t>
  </si>
  <si>
    <t>Benar lulusan S1 Ekonomi Universitas Muhammadiyah Jakarta</t>
  </si>
  <si>
    <t>103/F.3-UMJ/IX/2013</t>
  </si>
  <si>
    <t>Yuyun Yuhanah, SE</t>
  </si>
  <si>
    <t>Yusrizal, SE</t>
  </si>
  <si>
    <t>Benar Lulusan Sp1 FKUI // Benar lulusan dokter umum UGM</t>
  </si>
  <si>
    <t>0 // AK/9012/I/07/15/10.13</t>
  </si>
  <si>
    <t>Benar lulusan dokter umum UGM</t>
  </si>
  <si>
    <t>AK/9012/I/07/15/10.13</t>
  </si>
  <si>
    <t>14-02-2012 // 23/10/2013</t>
  </si>
  <si>
    <t>B/299/X/2013/FE</t>
  </si>
  <si>
    <t>Benar lulusan D3 Akuntansi UPN Veteran Jakarta</t>
  </si>
  <si>
    <t>Wibowati, SE, MM</t>
  </si>
  <si>
    <t>Benar lulusan D3 Keuangan &amp; Perbankan UPN Veteran Jakarta</t>
  </si>
  <si>
    <t>Komplek PT Tambang Timha No.56 Cilandak Jakarta Selatan</t>
  </si>
  <si>
    <t>31-08-1988</t>
  </si>
  <si>
    <t>198907012011012012</t>
  </si>
  <si>
    <t>ER.D 0055</t>
  </si>
  <si>
    <t>023/PUREK-I/UG/XI/2013</t>
  </si>
  <si>
    <t>08-11-2013</t>
  </si>
  <si>
    <t>Benar lulusan S1 Jurusan Sistem Informasi Universitas Gunadarma</t>
  </si>
  <si>
    <t>Benar lulusan S1 Jurusan Sistem Komputer Universitas Gunadarma</t>
  </si>
  <si>
    <t>Benar lulusan DIII Jurusan Manajemen Informatika Universitas Gunadarma</t>
  </si>
  <si>
    <t>Benar lulusan DIII Jurusan Manajemen Keuangan Universitas Gunadarma</t>
  </si>
  <si>
    <t>Benar lulusan DIII Jurusan Manajemen Pemasaran Universitas Gunadarma</t>
  </si>
  <si>
    <t>Benar lulusan D3 Manajemen Informatika UPN Veteran Jakarta</t>
  </si>
  <si>
    <t>B/281/XI/2013/FIK</t>
  </si>
  <si>
    <t>07-11-2013</t>
  </si>
  <si>
    <t>dr. Fachrisal, Sp.OT, K-Spine</t>
  </si>
  <si>
    <t>04-01-2014</t>
  </si>
  <si>
    <t>17-05-1989</t>
  </si>
  <si>
    <t>88.105.884.6-017.000</t>
  </si>
  <si>
    <t>Jl. M.Kahfi 1 No.4 Gang Macan Rt 005/06 Kel. Jagakarsa Jakata Selatan</t>
  </si>
  <si>
    <t>106103003470</t>
  </si>
  <si>
    <t>ER.D 0088</t>
  </si>
  <si>
    <t>030.05.074</t>
  </si>
  <si>
    <t>D004612</t>
  </si>
  <si>
    <t>MSA.99070</t>
  </si>
  <si>
    <t>J06.9014/Sp.I.C.1428</t>
  </si>
  <si>
    <t>16-04-2004</t>
  </si>
  <si>
    <t>01-09-1998</t>
  </si>
  <si>
    <t>KP.00.02/II.4/3598/2013</t>
  </si>
  <si>
    <t>Dokter Umum UIN Syarif Hidayatullah</t>
  </si>
  <si>
    <t>KP.00.02/II.4/3839/2013</t>
  </si>
  <si>
    <t>KP.00.02/II.4/3840/2013</t>
  </si>
  <si>
    <t>Dokter Umum Universitas Kristen Indonesia</t>
  </si>
  <si>
    <t>Konsultan Intensive Care</t>
  </si>
  <si>
    <t>23-06-2010</t>
  </si>
  <si>
    <t>08158852464</t>
  </si>
  <si>
    <t>87.476.495.4-015.000</t>
  </si>
  <si>
    <t>Jl. Tebet Utara I B No.13 Rt 005 RW 001 Tebet Timur Jakarta Selatan</t>
  </si>
  <si>
    <t>0606150082</t>
  </si>
  <si>
    <t>0117/Sp-FK/2/2011</t>
  </si>
  <si>
    <t>KP.00.02/II.4/1172/2013</t>
  </si>
  <si>
    <t>Dokter Spesialis Paru Universitas Padjadjaran</t>
  </si>
  <si>
    <t>Un.01/F.1/KM/01.3/2380/2012</t>
  </si>
  <si>
    <t>1188/H2.F3/PDP.03.01.05/2012</t>
  </si>
  <si>
    <t>Benar Lulusan S1 Ekonomi Univ. Udayana</t>
  </si>
  <si>
    <t>4375a/UN.14.1.12/PP.09.04/2012</t>
  </si>
  <si>
    <t>01-07-1989</t>
  </si>
  <si>
    <t>Agung Muharom</t>
  </si>
  <si>
    <t>K2013121001</t>
  </si>
  <si>
    <t>K2013121004</t>
  </si>
  <si>
    <t>11043/-1.777.11</t>
  </si>
  <si>
    <t>SIP Sudah terbit</t>
  </si>
  <si>
    <t>105/AKF/XI/2013</t>
  </si>
  <si>
    <t>Benar Lulusan Sp1 FKUI // Benar lulusan FK Unika Atma Jaya</t>
  </si>
  <si>
    <t>0 // 4259/UN.1.1/PPd.10/2013</t>
  </si>
  <si>
    <t>Benar Lulusan Sp1 FKUI // Benar lulusan dokter umum Universitas Airlangga</t>
  </si>
  <si>
    <t>14-02-2012 // 30-10-2013</t>
  </si>
  <si>
    <t>Benar lulusan Akademi Refraksi Optisi &amp; Optometry Gapopin (ARO GAPOPIN)</t>
  </si>
  <si>
    <t>122/ARO GAPOPIN/XI/2013</t>
  </si>
  <si>
    <t>28-11-2013</t>
  </si>
  <si>
    <t>111/AKF/XI/2013</t>
  </si>
  <si>
    <t>110/AKF/XI/2013</t>
  </si>
  <si>
    <t>108/AKF/XI/2013</t>
  </si>
  <si>
    <t>106/AKF/XI/2013</t>
  </si>
  <si>
    <t>Benar lulusan Analis Kesehatan Poltekkes Kemenkes Jakarta III</t>
  </si>
  <si>
    <t>DM.02.02/I/5422/2013</t>
  </si>
  <si>
    <t>Benar lulusan D3 Kebidanan Poltekkes Kemenkes Jakarta III</t>
  </si>
  <si>
    <t>Benar lulusan D3 Keperawatan Poltekkes Kemenkes Jakarta III</t>
  </si>
  <si>
    <t>Benar lulusan DIII Teknik Radiodiagnostik dan Radioterapi Poltekkes Kemenkes Jakarta II</t>
  </si>
  <si>
    <t>DL.02.02/I/7417/2013</t>
  </si>
  <si>
    <t>Panji Asmoro, Amd.Rad</t>
  </si>
  <si>
    <t>DM.02.02/II/1/3596/2013</t>
  </si>
  <si>
    <t>29-11-2013</t>
  </si>
  <si>
    <t>0 // DM.02.02/II/1/3596/2013</t>
  </si>
  <si>
    <t>17-12-2012 // 29-11-203</t>
  </si>
  <si>
    <t>Benar lulusan DIII Kebidanan Poltekkes Kemenkes Jakarta 1</t>
  </si>
  <si>
    <t>Benar lulusan DIII Keperawatan Gigi Poltekkes Kemenkes Jakarta 1</t>
  </si>
  <si>
    <t>DM.02.02/I/5472/2013</t>
  </si>
  <si>
    <t>04-12-2013</t>
  </si>
  <si>
    <t>Benar lulusan DIII Analis Kesehatan Poltekkes Kemenkes Jakarta III</t>
  </si>
  <si>
    <t>Benar lulusan DIII Kebidanan Poltekkes Kemenkes Jakarta III</t>
  </si>
  <si>
    <t>Benar lulusan DIII Keperawatan Poltekkes Kemenkes Jakarta III</t>
  </si>
  <si>
    <t>Benar lulusan DIII Keperawatan Anestesi Poltekkes Kemenkes Jakarta III</t>
  </si>
  <si>
    <t>KP.00.02/II.4/4047/2013</t>
  </si>
  <si>
    <t>Dokter Spesialis Penyakit Dalam Unpad</t>
  </si>
  <si>
    <t>03-12-2013</t>
  </si>
  <si>
    <t>KP.00.02/II.4/4048/2013</t>
  </si>
  <si>
    <t>Dokter umum Universitas Trisakti</t>
  </si>
  <si>
    <t>Benar lulusan Akademi Terapi Wicara YBW</t>
  </si>
  <si>
    <t>180/Pend.ATW/XI/13</t>
  </si>
  <si>
    <t>25-11-2013</t>
  </si>
  <si>
    <t>115/AKF/XII/2013</t>
  </si>
  <si>
    <t>09-12-2013</t>
  </si>
  <si>
    <t>dr. Veronica Fridawati, Sp.PK (K)</t>
  </si>
  <si>
    <t>Konsultan Bank Darah dan Kedokteran Transfusi</t>
  </si>
  <si>
    <t>Benar lulusan Kedokteran Umum UIN Syarif Hidayatullah</t>
  </si>
  <si>
    <t>Un.01/F10/KP.01.4/9266/2013</t>
  </si>
  <si>
    <t>Benar lulusan Kedokteran umum UIN Syarif Hidayatullah Jakarta</t>
  </si>
  <si>
    <t>Un.01/F.10/PP.09.4/9268/2013</t>
  </si>
  <si>
    <t>23-11-2013</t>
  </si>
  <si>
    <t>393/Leprindo/XI/2013</t>
  </si>
  <si>
    <t>394/Leprindo/XI/2013</t>
  </si>
  <si>
    <t>395/Leprindo/XI/2013</t>
  </si>
  <si>
    <t>4720/UN4.7.1.4/PP.12/2013</t>
  </si>
  <si>
    <t>Benar Lulusan Sp1 FKUI // Benar lulusan Dokter Umum Universitas Hasanuddin</t>
  </si>
  <si>
    <t>0 // 4720/UN4.7.1.4/PP.12/2013</t>
  </si>
  <si>
    <t>02.11/HBTKVI</t>
  </si>
  <si>
    <t>22-03-2009</t>
  </si>
  <si>
    <t>Kolegium Bedah Toraks-Kardiovaskular Indonesia</t>
  </si>
  <si>
    <t>KP.00.02/II.4/2960/2012 // KP.00.02/II.4/4085/2013</t>
  </si>
  <si>
    <t>Apoteker UGM // Apoteker UGM</t>
  </si>
  <si>
    <t>29-10-2012 // 04-12-2013</t>
  </si>
  <si>
    <t>KP.00.02/II.4/1014/2012 // KP.00.02/II.4/4086/2013</t>
  </si>
  <si>
    <t>10-04-2012 // 04-12-2013</t>
  </si>
  <si>
    <t>KP.00.02/II.4/4079/2013</t>
  </si>
  <si>
    <t>KP.00.02/II.4/4056/2013</t>
  </si>
  <si>
    <t>KP.00.02/II.4/2727/2013</t>
  </si>
  <si>
    <t>KP.00.02/II.4/2709/2013</t>
  </si>
  <si>
    <t>KP.00.02/II.4/4058/2013</t>
  </si>
  <si>
    <t>KP.00.02/II.4/1032/2012 // KP.00.02/II.4/4083/2013</t>
  </si>
  <si>
    <t>KP.00.02/II.4/4083/2013</t>
  </si>
  <si>
    <t>KP.00.02/II.4/4054/2013</t>
  </si>
  <si>
    <t>Spesialis Emergency Medicine Universitas Brawijaya</t>
  </si>
  <si>
    <t>KP.00.02/II.4/4080/2013</t>
  </si>
  <si>
    <t>Magister Keperawatan UI</t>
  </si>
  <si>
    <t>KP.00.02/II.4/551/2012 // KP.00.02/II.4/4080/2013</t>
  </si>
  <si>
    <t>Ners+Spesialis Kep Medikal Bedah FIK UI // Magister Keperawatan UI</t>
  </si>
  <si>
    <t>29-02-2012 // 04-12-2013</t>
  </si>
  <si>
    <t>S1 Keperawatan UI</t>
  </si>
  <si>
    <t>Ners UI</t>
  </si>
  <si>
    <t>Ners FIK UI // Ners UI</t>
  </si>
  <si>
    <t>KP.00.02/II.4/4084/2013</t>
  </si>
  <si>
    <t>D IV Kebidanan STIK Indonesia Maju</t>
  </si>
  <si>
    <t>KP.00.02/II.4/4084/2013 // KP.00.02/II.4/4084/2013</t>
  </si>
  <si>
    <t>D IV Kebidanan STIK Indonesia Maju // SKM STIK Indonesia Maju</t>
  </si>
  <si>
    <t>04-12-2013 // 04-12-2013</t>
  </si>
  <si>
    <t>Dadang Iskandar, SKM</t>
  </si>
  <si>
    <t>095100003</t>
  </si>
  <si>
    <t>5154/E.KM.2882/13</t>
  </si>
  <si>
    <t>20-09-2013</t>
  </si>
  <si>
    <t>16-08-2012</t>
  </si>
  <si>
    <t>P2.31.30.0.09.037</t>
  </si>
  <si>
    <t>006284</t>
  </si>
  <si>
    <t>K-454</t>
  </si>
  <si>
    <t>DN-01 MK 0044386</t>
  </si>
  <si>
    <t>SMK Grafika Yayasan Lektur</t>
  </si>
  <si>
    <t>Jl. Cireundeu Indah III Rt 002 / 01 No.72A Ciputat Timur Tangerang Selatan</t>
  </si>
  <si>
    <t>3674051609850005</t>
  </si>
  <si>
    <t>KP.00.02/II.4/4035/2013</t>
  </si>
  <si>
    <t>KP.00.02/II.4/3862/2013</t>
  </si>
  <si>
    <t>14-11-2013</t>
  </si>
  <si>
    <t>KP.00.02/II.4/1006/2012 // KP.00.02/II.4/3889/2013</t>
  </si>
  <si>
    <t>Akper Fatmawati Jakarta // Akper Fatmawati Jakarta</t>
  </si>
  <si>
    <t>10-04-2012 // 14-11-2013</t>
  </si>
  <si>
    <t>0710104062088</t>
  </si>
  <si>
    <t>10101121401440</t>
  </si>
  <si>
    <t>02-11-2010</t>
  </si>
  <si>
    <t>STIK Prima Nusantara Bukittinggi Padang</t>
  </si>
  <si>
    <t>11-07-2016</t>
  </si>
  <si>
    <t>Q 371461</t>
  </si>
  <si>
    <t>03-12-2012 // 14-11-2013</t>
  </si>
  <si>
    <t>KP.00.02/II.4/3889/2013</t>
  </si>
  <si>
    <t>03-12-2012 // 14/11/2013</t>
  </si>
  <si>
    <t>KP.00.02/II.4/1016/2012</t>
  </si>
  <si>
    <t>KP.00.02/II.4/2962/2012 // KP.00.02/II.4/3859/2013</t>
  </si>
  <si>
    <t>29-10-2012 // 14-11-2013</t>
  </si>
  <si>
    <t>KP.00.02/II.4/3859/2013</t>
  </si>
  <si>
    <t>KP.00.02/II.4/2962/2012 // KP.00.02/II.4/3858/2013</t>
  </si>
  <si>
    <t>KP.00.02/II.4/2963/2012 // KP.00.02/II.4/3858/2013</t>
  </si>
  <si>
    <t>29/10/2012 // 14-11-2013</t>
  </si>
  <si>
    <t>KP.00.02/II.4/3858/2013</t>
  </si>
  <si>
    <t>KP.00.02/II.4/3585/2012 // KP.00.02/II.4/3858/2013</t>
  </si>
  <si>
    <t>KP.00.02/II.4/3583/2012 // KP.00.02/II.4/3858/2013</t>
  </si>
  <si>
    <t>KP.00.02/II.4/1005/2012 // KP.00.02/II.4/3858/2013</t>
  </si>
  <si>
    <t>KP.00.02/II.4/1004/2012 // KP.00.02/II.4/3858/2013</t>
  </si>
  <si>
    <t>KP.00.02/II.4/2962/2012 // KP.00.02/II.4/3891/2013</t>
  </si>
  <si>
    <t>KP.00.02/II.4/3891/2013</t>
  </si>
  <si>
    <t>KP.00.02/II.4/3587/2012 // KP.00.02/II.4/3890/2013</t>
  </si>
  <si>
    <t>KP.00.02/II.4/3890/2013</t>
  </si>
  <si>
    <t>KP.00.02/II.4/3861/2013</t>
  </si>
  <si>
    <t>KP.00.02/II.4/548/2012 // KP.00.02/II.4/4082/2013</t>
  </si>
  <si>
    <t>Ners Univ. Brawijaya // Ners Univ. Brawijaya</t>
  </si>
  <si>
    <t>KP.00.02/II.4/551/2012 // KP.00.02/II.4/4081/2013</t>
  </si>
  <si>
    <t>Ners FIK UI // Ners UGM</t>
  </si>
  <si>
    <t>KP.00.02/II.4/4057/2013</t>
  </si>
  <si>
    <t>Dokter Umum Universitas Muhammadiyah Yogyakarta</t>
  </si>
  <si>
    <t>KP.00.02/II.4/4053/2013</t>
  </si>
  <si>
    <t>Dokter Umum Universitas Hang Tuah Surabaya</t>
  </si>
  <si>
    <t>KP.00.02/II.4/4052/2013</t>
  </si>
  <si>
    <t>KP.00.02/II.4/2702/2013 // KP.00.02/II.4/4078/2013</t>
  </si>
  <si>
    <t>Dokter Umum Universitas Padjadjaran // Dokter Umum Universitas Padjadjaran</t>
  </si>
  <si>
    <t>24-07-2013 // 03-12-2013</t>
  </si>
  <si>
    <t>KP.00.02/II.4/4078/2013</t>
  </si>
  <si>
    <t>Spesialis I Universitas Padjadjaran // Spesialis I Universitas Padjadjaran</t>
  </si>
  <si>
    <t>DL.02.02/I/7792/2013</t>
  </si>
  <si>
    <t>11-12-2013</t>
  </si>
  <si>
    <t>KP.00.02/II.4/4051/2013</t>
  </si>
  <si>
    <t>Benar lulusan Apoteker UGM</t>
  </si>
  <si>
    <t>UGM/FA/3530/I/07/23</t>
  </si>
  <si>
    <t>17-12-2013</t>
  </si>
  <si>
    <t>Benar Lulusan Sp1 FKUI // Benar lulusan dokter umum Universitas Yarsi</t>
  </si>
  <si>
    <t>0 // 5292/DEK/BIA/XII/2013</t>
  </si>
  <si>
    <t>14-02-2012 // 13-12-2013</t>
  </si>
  <si>
    <t>Benar lulusan dokter umum Universitas Hang Tuah Surabaya</t>
  </si>
  <si>
    <t>2609/PTS.188.H5.FK/F.12/XII/2013</t>
  </si>
  <si>
    <t>13-12-2013</t>
  </si>
  <si>
    <t>10-12-2013</t>
  </si>
  <si>
    <t>KP.00.02/II.4/- /2013</t>
  </si>
  <si>
    <t>D3 Keuangan dan perbankan STIE Ahmad Dahlan Jakarta</t>
  </si>
  <si>
    <t>S1 keuangan dan Perbankan STIE Ahmad Dahlan Jakarta</t>
  </si>
  <si>
    <t>KP.00.02/II.4/4151/2013</t>
  </si>
  <si>
    <t>KP.00.02/II.4/1062/2012 // KP.00.02/II.4/4156/2013</t>
  </si>
  <si>
    <t>Akper Polri Jakarta // Akper Polri Jakarta</t>
  </si>
  <si>
    <t>10-04-2012 // 12-12-2013</t>
  </si>
  <si>
    <t>KP.00.02/II.4/4157/2013</t>
  </si>
  <si>
    <t>SMEA  Negeri 12 Jakarta</t>
  </si>
  <si>
    <t>12-12-2013</t>
  </si>
  <si>
    <t>KP.00.02/II.4/4158/2013</t>
  </si>
  <si>
    <t>KP.00.02/II.4/4159/2013</t>
  </si>
  <si>
    <t>KP.00.02/II.4/4160/2013</t>
  </si>
  <si>
    <t>Sekolah Madrasah Aliyah Negeri 3 Jakarta</t>
  </si>
  <si>
    <t>KP.00.02/II.4/4162/2013</t>
  </si>
  <si>
    <t>KP.00.02/II.4/4163/2013</t>
  </si>
  <si>
    <t>SMU Negeri 66 Jakarta</t>
  </si>
  <si>
    <t>KP.00.02/II.4/4164/2013</t>
  </si>
  <si>
    <t>SMK Swasta Lebak Bulus</t>
  </si>
  <si>
    <t>KP.00.02/II.4/4165/2013</t>
  </si>
  <si>
    <t>STM Swasta Triguna Jaya</t>
  </si>
  <si>
    <t>KP.00.02/II.4/4166/2013</t>
  </si>
  <si>
    <t>KP.00.02/II.4/4168/2013</t>
  </si>
  <si>
    <t>KP.00.02/II.4/4169/2013</t>
  </si>
  <si>
    <t>KP.00.02/II.4/2963/2012 // KP.00.02/II.4/4107/2013</t>
  </si>
  <si>
    <t>SMF Farmasi Ditkesad // SMF Ditkesad Jakarta</t>
  </si>
  <si>
    <t>29-10-2012 // 05-12-2013</t>
  </si>
  <si>
    <t>KP.00.02/II.4/4107/2013</t>
  </si>
  <si>
    <t>SMF Ditkesad Jakarta</t>
  </si>
  <si>
    <t>05-12-2013</t>
  </si>
  <si>
    <t>KP.00.02/II.4/4140/2013</t>
  </si>
  <si>
    <t>11368/-1.777.11</t>
  </si>
  <si>
    <t>SIP habis masa berlakunya. Berkas permohonan SIP baru, belum ada di Sudinkes</t>
  </si>
  <si>
    <t>SIP tidak terdaftar di Sudinkes Jakarta Selatan</t>
  </si>
  <si>
    <t>Benar Lulusan Dokter Umum Universitas Trisakti</t>
  </si>
  <si>
    <t>7119/Usakti/FK/03/XII/2013</t>
  </si>
  <si>
    <t>0 // 7119/Usakti/FK/03/XII/2013</t>
  </si>
  <si>
    <t>Benar Lulusan S2 FKM UI // Benar Lulusan Dokter Umum Universitas Trisakti</t>
  </si>
  <si>
    <t>20-11-2012 // 13-12-2013</t>
  </si>
  <si>
    <t>Benar lulusan D3 Keperawatan Poltekkes Semarang // Benar lulusan D3 Keperawatan Poltekkes Semarang</t>
  </si>
  <si>
    <t>0 // DM.02.04/A.II.2/1088/2013</t>
  </si>
  <si>
    <t>19-04-2012 // 13-12-2013</t>
  </si>
  <si>
    <t>DM.02.04/A,II.2/1088/2013</t>
  </si>
  <si>
    <t>Benar Lulusan Sp1 FKUI // Benar lulusan dokter umum Unika Atma Jaya</t>
  </si>
  <si>
    <t>0 // 5998/III/D.FK-KM.40.02/12/2013</t>
  </si>
  <si>
    <t>Benar Lulusan Sp1 FKUI // Benar lulusan Dokter Umum Unika Atma Jaya</t>
  </si>
  <si>
    <t>KP.00.02/II.4/2707/2013</t>
  </si>
  <si>
    <t>MANDIRI DPLK</t>
  </si>
  <si>
    <t>Jatuh Tempo</t>
  </si>
  <si>
    <t>Ns. Nur Cholis, S.Kep</t>
  </si>
  <si>
    <t>Benar lulusan DIII Manajemen Keuangan Akademi Pimpinan Perusahaan Kementerian Perindustrian</t>
  </si>
  <si>
    <t>1479/SJ-IND.6.4/12/2013</t>
  </si>
  <si>
    <t>27-12-2013</t>
  </si>
  <si>
    <t>0 // 15531/UN 10.7/AK/2013</t>
  </si>
  <si>
    <t>14-02-2012 // 31-12-2013</t>
  </si>
  <si>
    <t>Benar Lulusan S2 FKM UI // Benar lulusan dokter umum Universitas Brawijaya</t>
  </si>
  <si>
    <t>20-11-2012 // 31-12-2013</t>
  </si>
  <si>
    <t>Benar lulusan dokter umum Universitas Trisakti // Benar lulusan Spesialis Emergency Medicine Universitas Brawijaya</t>
  </si>
  <si>
    <t>29-08-2013 // 31-12-2013</t>
  </si>
  <si>
    <t>0 // 13873/H2.F1.D/PDP.00.06/2013</t>
  </si>
  <si>
    <t>20-11-2012 // 27-12-2013</t>
  </si>
  <si>
    <t>Benar Lulusan S2 FKM UI // Benar Lulusan Dokter Umum FKUI</t>
  </si>
  <si>
    <t>Benar Lulusan Sp1 FKUI // Benar Lulusan Dokter Umum FKUI</t>
  </si>
  <si>
    <t>14-02-2012 // 27-12-2013</t>
  </si>
  <si>
    <t>13873/H2.F1.D/PDP.00.06/2013</t>
  </si>
  <si>
    <t>14-02-2012 //27-12-2013</t>
  </si>
  <si>
    <t>Benar lulusan Spesialis FKUI</t>
  </si>
  <si>
    <t>Benar lulusan Dokter Umum UI // Benar lulusan Spesialis FKUI</t>
  </si>
  <si>
    <t>11089/H2.F1.D/PDP.02.01.02/2013 // 13873/H2.F1.D/PDP.00.06/2013</t>
  </si>
  <si>
    <t>07/10/2013 // 27-12-2013</t>
  </si>
  <si>
    <t>11089/H2.F1.D/PDP.02.01.02/2013 //13873/H2.F1.D/PDP.00.06/2013</t>
  </si>
  <si>
    <t>Benar lulusan Dokter Umum UI // Benar lulusan Dokter Spesialis  Ilmu Bedah Plastik UI // Benar lulusan dokter spesialis FKUI</t>
  </si>
  <si>
    <t>11089/H2.F1.D/PDP.02.01.02/2013 // 10397/H2.F1.D/PDP.00.06./2012 // 13873/H2.F1.D/PDP.00.06/2013</t>
  </si>
  <si>
    <t>07/10/2013 // 06-08-2012 // 27-12-2013</t>
  </si>
  <si>
    <t>Benar lulusan dokter umum Universitas Trisakti // Benar lulusan RSUPN Ciptomangunkusumo</t>
  </si>
  <si>
    <t>29-08-2013 // 27-12-2013</t>
  </si>
  <si>
    <t>Benar Lulusan Dokter Umum FKUI // Benar lulusan Spesialis FKUI</t>
  </si>
  <si>
    <t>13873/H2.F1.D/PDP.00.06/2013 // 13873/H2.F1.D/PDP.00.06/2013</t>
  </si>
  <si>
    <t>27-12-2013 // 27-12-2013</t>
  </si>
  <si>
    <t>Benar lulusan Dokter Umum Universitas Brawijaya // Benar lulusan Spesialis FKUI</t>
  </si>
  <si>
    <t>05-09-2013 // 27-12-2013</t>
  </si>
  <si>
    <t>Kampung Prigi No. 63 RT 001 / 007 Kel. Bedahan Kec. Sawangan Kota Depok</t>
  </si>
  <si>
    <t>3174061712800004</t>
  </si>
  <si>
    <t>06-01-2014</t>
  </si>
  <si>
    <t>01-11-2014</t>
  </si>
  <si>
    <t>Benar lulusan Ners UGM</t>
  </si>
  <si>
    <t>PSIK.AK/10920/I/07/15/12.13</t>
  </si>
  <si>
    <t>19-12-2013</t>
  </si>
  <si>
    <t>02-01-2014</t>
  </si>
  <si>
    <t>DM.02.04/II/2904.5/2013</t>
  </si>
  <si>
    <t>30-12-2013</t>
  </si>
  <si>
    <t>DM.02.04/2.2/5471/2013</t>
  </si>
  <si>
    <t>10-01-2014</t>
  </si>
  <si>
    <t>138/SKET/AMA/I-14</t>
  </si>
  <si>
    <t>139/SKET/AMA/I-14</t>
  </si>
  <si>
    <t>Benar lulusan dokter umum Universitas Hasanuddin</t>
  </si>
  <si>
    <t>9460/UN4.7.1/PP.05/2013</t>
  </si>
  <si>
    <t>Benar lulusan dokter umum Universitas Muhammadiyah Yogyakarta</t>
  </si>
  <si>
    <t>006/D.3-I/FKIK-UMY/I/2014</t>
  </si>
  <si>
    <t>06-01-2013</t>
  </si>
  <si>
    <t>Benar lulusan Ners Universitas Brawijaya</t>
  </si>
  <si>
    <t>0107/UN10.7/AK/2013</t>
  </si>
  <si>
    <t>KP.00.02/II.4/320/2014</t>
  </si>
  <si>
    <t>Apoteker Universitas Muhammadiyah Prof. DR. Hamka</t>
  </si>
  <si>
    <t>KP.00.02/II.4/319/2014</t>
  </si>
  <si>
    <t>KP.00.02/II.4/317/2014</t>
  </si>
  <si>
    <t>KP.00.02/II.4/2962/2012 // KP.00.02/II.4/317/2014</t>
  </si>
  <si>
    <t>29-10-2012 // 10-01-2014</t>
  </si>
  <si>
    <t>KP.00.02/II.4/315/2014</t>
  </si>
  <si>
    <t>KP.00.02/II.4/314/2014</t>
  </si>
  <si>
    <t>S1 Ekonomi Manajemen Universitas Pancasila</t>
  </si>
  <si>
    <t>S1 Akuntansi Universitas Pancasila</t>
  </si>
  <si>
    <t>KP.00.02/II.4/313/2014</t>
  </si>
  <si>
    <t>KP.00.02/II.4/312/2014</t>
  </si>
  <si>
    <t>S1 Teknik Sipil Universitas Achmad Yani Bandung</t>
  </si>
  <si>
    <t>KP.00.02/II.4/311/2014</t>
  </si>
  <si>
    <t>Magister Psikologi UGM</t>
  </si>
  <si>
    <t>KP.00.02/II.4/310/2014</t>
  </si>
  <si>
    <t>S2 Psikologi UI</t>
  </si>
  <si>
    <t>KP.00.02/II.4/309/2014</t>
  </si>
  <si>
    <t>S2 Manajemen Universitas Pancasila</t>
  </si>
  <si>
    <t>KP.00.02/II.4/307/2014</t>
  </si>
  <si>
    <t>S1 Kesehatan Masyarakat Universitas Muhammadiyah Jakarta</t>
  </si>
  <si>
    <t>Madrasah Tsanawiyah</t>
  </si>
  <si>
    <t>S1 Ekonomi</t>
  </si>
  <si>
    <t>D IV Fisioterapi</t>
  </si>
  <si>
    <t>D IV Gizi</t>
  </si>
  <si>
    <t>D IV Kebidanan</t>
  </si>
  <si>
    <t>S1 Ekonomi Manajemen</t>
  </si>
  <si>
    <t>S1 Biologi</t>
  </si>
  <si>
    <t>S1 Teknik Elektro</t>
  </si>
  <si>
    <t>S1 Administrasi Publik</t>
  </si>
  <si>
    <t>S1 Kesehatan Masyarakat</t>
  </si>
  <si>
    <t>S1 Administrasi Bisnis</t>
  </si>
  <si>
    <t>S1 Administrasi Negara</t>
  </si>
  <si>
    <t>S1 Manajemen Informatika</t>
  </si>
  <si>
    <t>S1 Gizi</t>
  </si>
  <si>
    <t>S1 Administrasi</t>
  </si>
  <si>
    <t>S1 Manajemen Keuangan dan Perbankan</t>
  </si>
  <si>
    <t>S1 Sains</t>
  </si>
  <si>
    <t>S1 Ilmu Politik</t>
  </si>
  <si>
    <t>Magister Manajemen</t>
  </si>
  <si>
    <t>Dokter Spesialis Emergency Medicine</t>
  </si>
  <si>
    <t>Magister Keperawatan</t>
  </si>
  <si>
    <t>Magister Manajemen Keuangan</t>
  </si>
  <si>
    <t>Magister Administrasi Publik</t>
  </si>
  <si>
    <t>Magister Psikologi Klinis</t>
  </si>
  <si>
    <t>Sri Wahyu Setiyaningsih, SE</t>
  </si>
  <si>
    <t>Dokter Spesialis Obstetri dan Ginekologi + Konsultan Fertilitas Endokrinologi Reproduksi</t>
  </si>
  <si>
    <t>Dokter Spesialis Obstetri dan Ginekologi + Konsultan Onkologi Ginekologi</t>
  </si>
  <si>
    <t>Dokter Gigi Spesialis Konservasi Gigi</t>
  </si>
  <si>
    <t>Dokter Gigi Spesialis Bedah Mulut</t>
  </si>
  <si>
    <t>dr. Andi Wahyuningsih Attas, Sp.An, KIC, MARS</t>
  </si>
  <si>
    <t>Bayur, Oku</t>
  </si>
  <si>
    <t>KP.00.02/II.4/557/2012 // KP.00.02/II.4/579/2014</t>
  </si>
  <si>
    <t>Ners Univ. Padjadjaran // Ners Universitas Padjajaran</t>
  </si>
  <si>
    <t>29-02-2012 // 21-01-2014</t>
  </si>
  <si>
    <t>KP.00.02/II.4/540/2012</t>
  </si>
  <si>
    <t>KP.00.02/II.4/580/2014</t>
  </si>
  <si>
    <t>21-01-2014</t>
  </si>
  <si>
    <t>S1 Manajemen Universitas Terbuka</t>
  </si>
  <si>
    <t>KP.00.02/II.4/581/2014</t>
  </si>
  <si>
    <t>KP.00.02/II.4/583/2014</t>
  </si>
  <si>
    <t>S1 Manajemen UI</t>
  </si>
  <si>
    <t>KP.00.02/II.4/4167/2013 // KP.00.02/II.4/584/2014</t>
  </si>
  <si>
    <t>STM Swasta PGRI 14 Jakarta // SMK PGRI 23 Jakarta</t>
  </si>
  <si>
    <t>12-12-2013 // 21-01-2014</t>
  </si>
  <si>
    <t>KP.00.02/II.4/586/2014</t>
  </si>
  <si>
    <t>KP.00.02/II.4/587/2014</t>
  </si>
  <si>
    <t>S1 Manajemen Universitas Tama Jagakarsa</t>
  </si>
  <si>
    <t>S1 Ekonomi Manajemen Universitas Tama Jagakarsa</t>
  </si>
  <si>
    <t>S2 Manajemen Universitas Tama Jagakarsa</t>
  </si>
  <si>
    <t>S1 Akuntansi Universitas Tama Jagakarsa</t>
  </si>
  <si>
    <t>KP.00.02/II.4/588/2014</t>
  </si>
  <si>
    <t>S1 Ekonomi Universitas Lampung</t>
  </si>
  <si>
    <t>KP.00.02/II.4/553/2012 // KP.00.02/II.4/589/2014</t>
  </si>
  <si>
    <t>Sarjana Keperawatan Univ. Muhammadiyah Jakarta // S1 Keperawatan  Universitas Muhammadiyah Jakarta</t>
  </si>
  <si>
    <t>0 // Ners Universitas Muhammadiyah Jakarta</t>
  </si>
  <si>
    <t>Ners Univ. Muhammadiyah Jakarta // Ners Univ. Muhammadiyah Jakarta</t>
  </si>
  <si>
    <t>29-02-2012 //21-01-2014</t>
  </si>
  <si>
    <t>0 // S1 Keperawatan Universitas Muhammadiyah Jakarta</t>
  </si>
  <si>
    <t>S1 Keperawatan Univ. Muhammadiyah Jakarta // S1 Keperawatan Univ. Muhammadiyah Jakarta</t>
  </si>
  <si>
    <t>20/PL3.A/AK/2014</t>
  </si>
  <si>
    <t>16-01-2014</t>
  </si>
  <si>
    <t>DM.02.01/I.3/0087/2014</t>
  </si>
  <si>
    <t>07-01-2014</t>
  </si>
  <si>
    <t>Benar lulusan SMK Triguna Utama</t>
  </si>
  <si>
    <t>164/A5.SMK/01/2014</t>
  </si>
  <si>
    <t>Benar lulusan Magister Keperawatan UI</t>
  </si>
  <si>
    <t>5541/H2.F12.D/PDP.00.06.00.Data lulusan/2013</t>
  </si>
  <si>
    <t>18-12-2013</t>
  </si>
  <si>
    <t>Benar Lulusan Ners + Sp.KMB FIK UI // Benar lulusan Sp.Kep.M.B</t>
  </si>
  <si>
    <t>0 // 5541/H2.F12.D/PDP.00.06.00.Data lulusan/2013</t>
  </si>
  <si>
    <t>22/03/2012 // 18-12-2013</t>
  </si>
  <si>
    <t>Benar lulusan Ners UI</t>
  </si>
  <si>
    <t>Benar lulusan Ners FIK UI // Benar lulusan Ners UI</t>
  </si>
  <si>
    <t>22-03-2012 // 18-12-2013</t>
  </si>
  <si>
    <t>Ns. Tatik Wahyuni, S.Kep</t>
  </si>
  <si>
    <t>Benar lulusan Akper Rumkitpolpus RS Sukanto Jakarta</t>
  </si>
  <si>
    <t>B/05/I/2014/Akper Rumkitpolpus</t>
  </si>
  <si>
    <t>08-01-2014</t>
  </si>
  <si>
    <t>B/06/I/2014/FE</t>
  </si>
  <si>
    <t>09-01-2014</t>
  </si>
  <si>
    <t>004/D/AAYAI/I/2014</t>
  </si>
  <si>
    <t>13-01-2014</t>
  </si>
  <si>
    <t>K2014011003</t>
  </si>
  <si>
    <t>Programer</t>
  </si>
  <si>
    <t>58.796.573.2-451.000</t>
  </si>
  <si>
    <t>46.626.559.2-005.000</t>
  </si>
  <si>
    <t>57.179.689.5-402.000</t>
  </si>
  <si>
    <t>45.164.370.2-016.000</t>
  </si>
  <si>
    <t>89.254.574.0-017.000</t>
  </si>
  <si>
    <t>46.174.796.6-016.000</t>
  </si>
  <si>
    <t>58.587.636.0-432.000</t>
  </si>
  <si>
    <t>87.499.613.5-034.000</t>
  </si>
  <si>
    <t>89.534.932.2-016.000</t>
  </si>
  <si>
    <t>58.627.356.7-412.000</t>
  </si>
  <si>
    <t>58.590.638.1-411.000</t>
  </si>
  <si>
    <t>35.382.047.5-412.000</t>
  </si>
  <si>
    <t>36.383.246.0-411.000</t>
  </si>
  <si>
    <t>98.257.263.8-412.000</t>
  </si>
  <si>
    <t>98.078.813.7-412.000</t>
  </si>
  <si>
    <t>98.126.842.8-412.000</t>
  </si>
  <si>
    <t>54.418.448.4-017.000</t>
  </si>
  <si>
    <t>97.106.759.0-451.000</t>
  </si>
  <si>
    <t>24.029.201.1-407.001</t>
  </si>
  <si>
    <t>68.682.088.7-433.000</t>
  </si>
  <si>
    <t>54.289.825.9-013.000</t>
  </si>
  <si>
    <t>46.154.128.6-412.000</t>
  </si>
  <si>
    <t>57.179.644.0-451.000</t>
  </si>
  <si>
    <t>98.157.644.0-412.000</t>
  </si>
  <si>
    <t>87.499.561.6-017.000</t>
  </si>
  <si>
    <t>87.499.478.3-016.000</t>
  </si>
  <si>
    <t>87.498.852.0-412.000</t>
  </si>
  <si>
    <t>98.078.820.2-045.000</t>
  </si>
  <si>
    <t>87.499.604.4-072.000</t>
  </si>
  <si>
    <t>87.499.638.2-434.000</t>
  </si>
  <si>
    <t>87.398.142.9-065.000</t>
  </si>
  <si>
    <t>87.499.663.0-016.000</t>
  </si>
  <si>
    <t>87.499.589.7-009.000</t>
  </si>
  <si>
    <t>36.318.074.6-411.000</t>
  </si>
  <si>
    <t>79.967.140.9-017.000</t>
  </si>
  <si>
    <t>45.517.743.6-412.000</t>
  </si>
  <si>
    <t>98.400.413.5-412.000</t>
  </si>
  <si>
    <t>98.400.422.6-321.000</t>
  </si>
  <si>
    <t>54.815.426.9-009.000</t>
  </si>
  <si>
    <t>98.546.516.0-521.000</t>
  </si>
  <si>
    <t>98.546.524.4-016.000</t>
  </si>
  <si>
    <t>98.186.133.9-412.000</t>
  </si>
  <si>
    <t>NIK KTP</t>
  </si>
  <si>
    <t>3175090601096150</t>
  </si>
  <si>
    <t>3202292911110026</t>
  </si>
  <si>
    <t>3275102101110021</t>
  </si>
  <si>
    <t>3175050501097948</t>
  </si>
  <si>
    <t>3275042404120039</t>
  </si>
  <si>
    <t>3276041506100002</t>
  </si>
  <si>
    <t>3276040810070295</t>
  </si>
  <si>
    <t>3173022212100029</t>
  </si>
  <si>
    <t>3174061401094812</t>
  </si>
  <si>
    <t>3674061505120031</t>
  </si>
  <si>
    <t>3276040701120001</t>
  </si>
  <si>
    <t>3174081201098522</t>
  </si>
  <si>
    <t>3276090910120011</t>
  </si>
  <si>
    <t>3603260201080020</t>
  </si>
  <si>
    <t>3175050206100063</t>
  </si>
  <si>
    <t>360218/080206/0394</t>
  </si>
  <si>
    <t>3174061601090652</t>
  </si>
  <si>
    <t>3201270501090054</t>
  </si>
  <si>
    <t>3275040207080019</t>
  </si>
  <si>
    <t>3174042607100020</t>
  </si>
  <si>
    <t>3175021201098388</t>
  </si>
  <si>
    <t>3201130511100010</t>
  </si>
  <si>
    <t>3674073009110010</t>
  </si>
  <si>
    <t>3174070901093576</t>
  </si>
  <si>
    <t>3174040301111042</t>
  </si>
  <si>
    <t>3603341501090037</t>
  </si>
  <si>
    <t>3173081303120012</t>
  </si>
  <si>
    <t>3175020601098532</t>
  </si>
  <si>
    <t>3175040701090652</t>
  </si>
  <si>
    <t>3174071907121006</t>
  </si>
  <si>
    <t>3276051405110020</t>
  </si>
  <si>
    <t>3175101001095621</t>
  </si>
  <si>
    <t>3671101607120034</t>
  </si>
  <si>
    <t>3175050501091171</t>
  </si>
  <si>
    <t>1608121302070007</t>
  </si>
  <si>
    <t>1671021001070020</t>
  </si>
  <si>
    <t>3175080111111017</t>
  </si>
  <si>
    <t>3671091601080746</t>
  </si>
  <si>
    <t>3305102201071104</t>
  </si>
  <si>
    <t>3302252402050876</t>
  </si>
  <si>
    <t>3174090601093483</t>
  </si>
  <si>
    <t>3276022311070390</t>
  </si>
  <si>
    <t>3302261609130009</t>
  </si>
  <si>
    <t>3671132709070174</t>
  </si>
  <si>
    <t>3174051103110001</t>
  </si>
  <si>
    <t>3174042008100026</t>
  </si>
  <si>
    <t>3174092101093094</t>
  </si>
  <si>
    <t>3175102005100048</t>
  </si>
  <si>
    <t>3309052911069406</t>
  </si>
  <si>
    <t>3603252708080053</t>
  </si>
  <si>
    <t>3173011101091654</t>
  </si>
  <si>
    <t>3674061105130001</t>
  </si>
  <si>
    <t>3276040210070223</t>
  </si>
  <si>
    <t>3174062804100008</t>
  </si>
  <si>
    <t>3201021109080010</t>
  </si>
  <si>
    <t>3174053007121012</t>
  </si>
  <si>
    <t>3276023010070313</t>
  </si>
  <si>
    <t>3674050003110003</t>
  </si>
  <si>
    <t>3174091010121025</t>
  </si>
  <si>
    <t>3174092701121017</t>
  </si>
  <si>
    <t>4603.008837</t>
  </si>
  <si>
    <t>3174092106131025</t>
  </si>
  <si>
    <t>3674012403100359</t>
  </si>
  <si>
    <t>3276031711070199</t>
  </si>
  <si>
    <t>3175060202111114</t>
  </si>
  <si>
    <t>3275023011120001</t>
  </si>
  <si>
    <t>3276031308070063</t>
  </si>
  <si>
    <t>3276040603090012</t>
  </si>
  <si>
    <t>3603251302090018</t>
  </si>
  <si>
    <t>3276062602080177</t>
  </si>
  <si>
    <t>3174071903121005</t>
  </si>
  <si>
    <t>3201102404130006</t>
  </si>
  <si>
    <t>3174040601096337</t>
  </si>
  <si>
    <t>3174090801091082</t>
  </si>
  <si>
    <t>3175011201090148</t>
  </si>
  <si>
    <t>3275090605100066</t>
  </si>
  <si>
    <t>3276050309130026</t>
  </si>
  <si>
    <t>3674052607120039</t>
  </si>
  <si>
    <t>3311010805052524</t>
  </si>
  <si>
    <t>3276060203110015</t>
  </si>
  <si>
    <t>3201130402090035</t>
  </si>
  <si>
    <t>3174060801099728</t>
  </si>
  <si>
    <t>3174090501093357</t>
  </si>
  <si>
    <t>3276042108070138</t>
  </si>
  <si>
    <t>3276030108070016</t>
  </si>
  <si>
    <t>3174091601099053</t>
  </si>
  <si>
    <t>3603231508070014</t>
  </si>
  <si>
    <t>3271053008070022</t>
  </si>
  <si>
    <t>32030904090722073</t>
  </si>
  <si>
    <t>3174042110111085</t>
  </si>
  <si>
    <t>3275031507090057</t>
  </si>
  <si>
    <t>3603170402100033</t>
  </si>
  <si>
    <t>3276021007120030</t>
  </si>
  <si>
    <t>3175062006120010</t>
  </si>
  <si>
    <t>3174060501096031</t>
  </si>
  <si>
    <t>3174052503100021</t>
  </si>
  <si>
    <t>3674061703110011</t>
  </si>
  <si>
    <t>4174051701094349</t>
  </si>
  <si>
    <t>3603250409070038</t>
  </si>
  <si>
    <t>3276112605100022</t>
  </si>
  <si>
    <t>3175050701095920</t>
  </si>
  <si>
    <t>3276040810070177</t>
  </si>
  <si>
    <t>3276091303100012</t>
  </si>
  <si>
    <t>5901.062290</t>
  </si>
  <si>
    <t>3174061001092073</t>
  </si>
  <si>
    <t>3275012202080157</t>
  </si>
  <si>
    <t>3276050306130003</t>
  </si>
  <si>
    <t>3174051705100038</t>
  </si>
  <si>
    <t>3603340808070009</t>
  </si>
  <si>
    <t>3174061201097879</t>
  </si>
  <si>
    <t>3674031308130009</t>
  </si>
  <si>
    <t>3171081606100006</t>
  </si>
  <si>
    <t>3276021808090082</t>
  </si>
  <si>
    <t>3174020804111005</t>
  </si>
  <si>
    <t>3674060809120095</t>
  </si>
  <si>
    <t>3171031401098373</t>
  </si>
  <si>
    <t>3174052002110008</t>
  </si>
  <si>
    <t>3175050701094309</t>
  </si>
  <si>
    <t>3674060303100046</t>
  </si>
  <si>
    <t>3175042502111007</t>
  </si>
  <si>
    <t>3276040703080178</t>
  </si>
  <si>
    <t>3174061201091473</t>
  </si>
  <si>
    <t>3674071908110040</t>
  </si>
  <si>
    <t>3174040902121018</t>
  </si>
  <si>
    <t>3174061501097697</t>
  </si>
  <si>
    <t>3174091403111006</t>
  </si>
  <si>
    <t>3276091606100092</t>
  </si>
  <si>
    <t>3275081611060092</t>
  </si>
  <si>
    <t>3174062101110066</t>
  </si>
  <si>
    <t>3276040406090044</t>
  </si>
  <si>
    <t>3603251402080055</t>
  </si>
  <si>
    <t>3674062908120006</t>
  </si>
  <si>
    <t>3174061511131010</t>
  </si>
  <si>
    <t>3603341206080067</t>
  </si>
  <si>
    <t>3172031501094942</t>
  </si>
  <si>
    <t>3276091606100021</t>
  </si>
  <si>
    <t>3174062805111001</t>
  </si>
  <si>
    <t>3174070407111023</t>
  </si>
  <si>
    <t>3174042310121002</t>
  </si>
  <si>
    <t>3276041804120003</t>
  </si>
  <si>
    <t>3276012108070028</t>
  </si>
  <si>
    <t>3276091312100018</t>
  </si>
  <si>
    <t>3174062601110044</t>
  </si>
  <si>
    <t>3276022406090015</t>
  </si>
  <si>
    <t>3174041809121008</t>
  </si>
  <si>
    <t>3275092004110027</t>
  </si>
  <si>
    <t>3171071401094902</t>
  </si>
  <si>
    <t>3174060405111041</t>
  </si>
  <si>
    <t>3603170709090035</t>
  </si>
  <si>
    <t>3674060505110083</t>
  </si>
  <si>
    <t>3174041701097359</t>
  </si>
  <si>
    <t>3276052004100024</t>
  </si>
  <si>
    <t>3174091709131012</t>
  </si>
  <si>
    <t>3276040310070050</t>
  </si>
  <si>
    <t>3175052602131011</t>
  </si>
  <si>
    <t>3174061810121017</t>
  </si>
  <si>
    <t>3276031812070010</t>
  </si>
  <si>
    <t>3174030901094833</t>
  </si>
  <si>
    <t>3276040505090020</t>
  </si>
  <si>
    <t>3174042201100017</t>
  </si>
  <si>
    <t>3175020802131029</t>
  </si>
  <si>
    <t>3175030901098170</t>
  </si>
  <si>
    <t>3175050901097033</t>
  </si>
  <si>
    <t>32032026100924827</t>
  </si>
  <si>
    <t>3276040110070221</t>
  </si>
  <si>
    <t>3174010601098869</t>
  </si>
  <si>
    <t>3174030902110044</t>
  </si>
  <si>
    <t>3175051402111006</t>
  </si>
  <si>
    <t>3174062106111039</t>
  </si>
  <si>
    <t>3276042506100011</t>
  </si>
  <si>
    <t>3674062901100589</t>
  </si>
  <si>
    <t>3174041901092674</t>
  </si>
  <si>
    <t>3603251208090023</t>
  </si>
  <si>
    <t>3715051302111001</t>
  </si>
  <si>
    <t>3603341505090031</t>
  </si>
  <si>
    <t>3276052711130001</t>
  </si>
  <si>
    <t>3276041709070086</t>
  </si>
  <si>
    <t>3174061806100012</t>
  </si>
  <si>
    <t>3276011311070414</t>
  </si>
  <si>
    <t>3174062704100052</t>
  </si>
  <si>
    <t>3175052506131005</t>
  </si>
  <si>
    <t>3175038260510002</t>
  </si>
  <si>
    <t>3174062712111040</t>
  </si>
  <si>
    <t>3174091104111014</t>
  </si>
  <si>
    <t>3174061601093500</t>
  </si>
  <si>
    <t>3276031505130026</t>
  </si>
  <si>
    <t>3171072001092408</t>
  </si>
  <si>
    <t>3174041701095844</t>
  </si>
  <si>
    <t>3216062609120185</t>
  </si>
  <si>
    <t>3276040111070318</t>
  </si>
  <si>
    <t>1807050404110011</t>
  </si>
  <si>
    <t>3276011911070356</t>
  </si>
  <si>
    <t>5003001949</t>
  </si>
  <si>
    <t>3302252302054779</t>
  </si>
  <si>
    <t>3174061501099548</t>
  </si>
  <si>
    <t>3171020301093633</t>
  </si>
  <si>
    <t>3174090601094422</t>
  </si>
  <si>
    <t>3603341202090001</t>
  </si>
  <si>
    <t>3276010910070214</t>
  </si>
  <si>
    <t>NO KARTU KELUARGA</t>
  </si>
  <si>
    <t>3175095211760003</t>
  </si>
  <si>
    <t>3202271204820005</t>
  </si>
  <si>
    <t>3275101309740002</t>
  </si>
  <si>
    <t>3175054812790002</t>
  </si>
  <si>
    <t>3276044112810007</t>
  </si>
  <si>
    <t>3276045901770004</t>
  </si>
  <si>
    <t>3173024804810005</t>
  </si>
  <si>
    <t>3174061506780014</t>
  </si>
  <si>
    <t>3674061404820001</t>
  </si>
  <si>
    <t>3173032511770006</t>
  </si>
  <si>
    <t>3174084309820002</t>
  </si>
  <si>
    <t>3276046512840002</t>
  </si>
  <si>
    <t>3674044302780006</t>
  </si>
  <si>
    <t>3174076006830002</t>
  </si>
  <si>
    <t>3201270606770007</t>
  </si>
  <si>
    <t>3275045902810022</t>
  </si>
  <si>
    <t>3174045411810006</t>
  </si>
  <si>
    <t>3175021808780003</t>
  </si>
  <si>
    <t>3201134505860007</t>
  </si>
  <si>
    <t>3174071504790009</t>
  </si>
  <si>
    <t>3175032211710001</t>
  </si>
  <si>
    <t>3173087112730020</t>
  </si>
  <si>
    <t>3175023003800008</t>
  </si>
  <si>
    <t>3175040909750003</t>
  </si>
  <si>
    <t>3174074409860001</t>
  </si>
  <si>
    <t>3276066005880004</t>
  </si>
  <si>
    <t>3175102605780002</t>
  </si>
  <si>
    <t>3175055005860003</t>
  </si>
  <si>
    <t>3175095105870006</t>
  </si>
  <si>
    <t>1608126906870001</t>
  </si>
  <si>
    <t>1671024809860005</t>
  </si>
  <si>
    <t>3175081303850006</t>
  </si>
  <si>
    <t>3671095708830006</t>
  </si>
  <si>
    <t>3305106804860003</t>
  </si>
  <si>
    <t>3302254506870003</t>
  </si>
  <si>
    <t>3174096111860001</t>
  </si>
  <si>
    <t>3276025610830006</t>
  </si>
  <si>
    <t>3302244406890002</t>
  </si>
  <si>
    <t>3174070508870001</t>
  </si>
  <si>
    <t>3671136608870002</t>
  </si>
  <si>
    <t>3174057012890007</t>
  </si>
  <si>
    <t>3174045402890006</t>
  </si>
  <si>
    <t>1803057101860004</t>
  </si>
  <si>
    <t>3175096102840006</t>
  </si>
  <si>
    <t>3309056205879001</t>
  </si>
  <si>
    <t>3674061204880010</t>
  </si>
  <si>
    <t>3173016803850015</t>
  </si>
  <si>
    <t>3216067010890009</t>
  </si>
  <si>
    <t>3174063012810006</t>
  </si>
  <si>
    <t>3201026003870011</t>
  </si>
  <si>
    <t>3174054510881002</t>
  </si>
  <si>
    <t>3276025108890002</t>
  </si>
  <si>
    <t>3674057012810002</t>
  </si>
  <si>
    <t>3174092908870003</t>
  </si>
  <si>
    <t>3174067010850001</t>
  </si>
  <si>
    <t>3174065507870003</t>
  </si>
  <si>
    <t>3276056605850006</t>
  </si>
  <si>
    <t>3674016006890005</t>
  </si>
  <si>
    <t>3213093009880002</t>
  </si>
  <si>
    <t>3276036505900007</t>
  </si>
  <si>
    <t>3175066303850015</t>
  </si>
  <si>
    <t>3275021710840031</t>
  </si>
  <si>
    <t>3276036601890002</t>
  </si>
  <si>
    <t>3276044401840005</t>
  </si>
  <si>
    <t>3276066406880005</t>
  </si>
  <si>
    <t>3276096402860007</t>
  </si>
  <si>
    <t>3201100104870002</t>
  </si>
  <si>
    <t>3174046311810006</t>
  </si>
  <si>
    <t>3174097110860006</t>
  </si>
  <si>
    <t>3175105908801002</t>
  </si>
  <si>
    <t>3275097012810002</t>
  </si>
  <si>
    <t>3174067012870005</t>
  </si>
  <si>
    <t>3311014409900001</t>
  </si>
  <si>
    <t>3276060504910005</t>
  </si>
  <si>
    <t>3201136303910004</t>
  </si>
  <si>
    <t>3174061311910001</t>
  </si>
  <si>
    <t>3174096507910001</t>
  </si>
  <si>
    <t>3276046409860001</t>
  </si>
  <si>
    <t>3276034612890001</t>
  </si>
  <si>
    <t>3276096511890002</t>
  </si>
  <si>
    <t>3174096704920004</t>
  </si>
  <si>
    <t>3603235303900001</t>
  </si>
  <si>
    <t>3271054503810008</t>
  </si>
  <si>
    <t>3201042410770001</t>
  </si>
  <si>
    <t>3328032605861706</t>
  </si>
  <si>
    <t>3275035510760026</t>
  </si>
  <si>
    <t>3603174810840005</t>
  </si>
  <si>
    <t>3276024711850013</t>
  </si>
  <si>
    <t>3175060107790029</t>
  </si>
  <si>
    <t>3174064502790002</t>
  </si>
  <si>
    <t>3174056212830012</t>
  </si>
  <si>
    <t>3674065012840002</t>
  </si>
  <si>
    <t>3174051905750004</t>
  </si>
  <si>
    <t>3276116903840001</t>
  </si>
  <si>
    <t>3175055206880001</t>
  </si>
  <si>
    <t>3276094701890002</t>
  </si>
  <si>
    <t>3276096808800001</t>
  </si>
  <si>
    <t>3175106805760001</t>
  </si>
  <si>
    <t>3174065609880004</t>
  </si>
  <si>
    <t>3275016003800025</t>
  </si>
  <si>
    <t>3175052006860007</t>
  </si>
  <si>
    <t>3174054805810011</t>
  </si>
  <si>
    <t>3674050101830003</t>
  </si>
  <si>
    <t>3174065812860001</t>
  </si>
  <si>
    <t>3276042907830005</t>
  </si>
  <si>
    <t>3171084310810005</t>
  </si>
  <si>
    <t>3174024308800004</t>
  </si>
  <si>
    <t>3674066709840001</t>
  </si>
  <si>
    <t>3171034101800014</t>
  </si>
  <si>
    <t>3174051009820008</t>
  </si>
  <si>
    <t>3175052706830001</t>
  </si>
  <si>
    <t>3674066605810004</t>
  </si>
  <si>
    <t>3174101111770017</t>
  </si>
  <si>
    <t>3276040207810004</t>
  </si>
  <si>
    <t>3174064903830002</t>
  </si>
  <si>
    <t>3674071107810002</t>
  </si>
  <si>
    <t>3174040905830003</t>
  </si>
  <si>
    <t>3174065808790002</t>
  </si>
  <si>
    <t>3174042611820006</t>
  </si>
  <si>
    <t>3276090909830001</t>
  </si>
  <si>
    <t>3275086812830015</t>
  </si>
  <si>
    <t>3276041301850008</t>
  </si>
  <si>
    <t>3674064804830005</t>
  </si>
  <si>
    <t>3201314808860006</t>
  </si>
  <si>
    <t>3674050306760002</t>
  </si>
  <si>
    <t>3172036405860006</t>
  </si>
  <si>
    <t>3276043101770001</t>
  </si>
  <si>
    <t>3174061805840006</t>
  </si>
  <si>
    <t>3276045610850001</t>
  </si>
  <si>
    <t>3174064904870001</t>
  </si>
  <si>
    <t>3276040209800009</t>
  </si>
  <si>
    <t>3276012406830003</t>
  </si>
  <si>
    <t>3276097003880001</t>
  </si>
  <si>
    <t>3174064403850011</t>
  </si>
  <si>
    <t>3276022605820007</t>
  </si>
  <si>
    <t>3174041712810012</t>
  </si>
  <si>
    <t>3275091805840012</t>
  </si>
  <si>
    <t>3171070412860006</t>
  </si>
  <si>
    <t>3174062608881003</t>
  </si>
  <si>
    <t>3603170305800008</t>
  </si>
  <si>
    <t>3674060603840003</t>
  </si>
  <si>
    <t>3174040711870005</t>
  </si>
  <si>
    <t>3276051509790004</t>
  </si>
  <si>
    <t>3174090707790008</t>
  </si>
  <si>
    <t>3171052807841001</t>
  </si>
  <si>
    <t>3276052106810007</t>
  </si>
  <si>
    <t>3174062311770007</t>
  </si>
  <si>
    <t>3276032904830001</t>
  </si>
  <si>
    <t>3174031611780005</t>
  </si>
  <si>
    <t>3174045309850007</t>
  </si>
  <si>
    <t>3174094901720003</t>
  </si>
  <si>
    <t>3175032105760009</t>
  </si>
  <si>
    <t>3201102002830002</t>
  </si>
  <si>
    <t>3276092507700003</t>
  </si>
  <si>
    <t>3174015805860008</t>
  </si>
  <si>
    <t>3175051108851001</t>
  </si>
  <si>
    <t>3174065111800004</t>
  </si>
  <si>
    <t>3276040506820014</t>
  </si>
  <si>
    <t>3174061409850007</t>
  </si>
  <si>
    <t>3174042406760006</t>
  </si>
  <si>
    <t>3674064512820001</t>
  </si>
  <si>
    <t>3175051210820005</t>
  </si>
  <si>
    <t>3674054109830002</t>
  </si>
  <si>
    <t>3276051011770008</t>
  </si>
  <si>
    <t>3276042705830011</t>
  </si>
  <si>
    <t>3175075503760008</t>
  </si>
  <si>
    <t>3674065502770006</t>
  </si>
  <si>
    <t>3276016611810004</t>
  </si>
  <si>
    <t>3174062603820002</t>
  </si>
  <si>
    <t>3175082006790007</t>
  </si>
  <si>
    <t>3174062112840005</t>
  </si>
  <si>
    <t>3174062403830001</t>
  </si>
  <si>
    <t>3174062606820004</t>
  </si>
  <si>
    <t>3171070209900001</t>
  </si>
  <si>
    <t>3174045702850008</t>
  </si>
  <si>
    <t>1807051708850004</t>
  </si>
  <si>
    <t>3175090905920001</t>
  </si>
  <si>
    <t>3302254104910002</t>
  </si>
  <si>
    <t>3174066302890002</t>
  </si>
  <si>
    <t>3171025604870003</t>
  </si>
  <si>
    <t>3174091705890005</t>
  </si>
  <si>
    <t>3276012008910002</t>
  </si>
  <si>
    <t>ALAMAT KTP</t>
  </si>
  <si>
    <t>Jl Gudang Air RT 003 RW 002 Rambutan Ciracas Jakarta Timur  Rt.03 Rw.02 Kel.Rambutan Kec.Ciracas</t>
  </si>
  <si>
    <t>KP. Jambatan  Rt.13 Rw.05 Kel.Sukasari Kec.Cisaat</t>
  </si>
  <si>
    <t>Jl. Leme Silaturahim Residen No.10  Rt.02 Rw.05 Kel.Jatikarya Kec.Jatisampurna</t>
  </si>
  <si>
    <t>Jl Gongseng Raya RT 007 RW 010 Cijantung Pasar Rebo Jakarta Timur Rt.07 Rw.10 Kel.Cijantung Kec.Pasar Rebo</t>
  </si>
  <si>
    <t xml:space="preserve">Pondok Surya Mandala Blok F-1 No.8 Rt.05 Rw.13 Kel.Jaka Mulya Kec.Bekasi Selatan </t>
  </si>
  <si>
    <t>Komp. PLN P2B No.18 Rt.05 Rw.07 Kel.Krukut Kec.Limo</t>
  </si>
  <si>
    <t>Jl. H Adih No.18 Rt.03 Rw.04 Kel.Pangkalan JatiI Baru Kec.Cinere</t>
  </si>
  <si>
    <t>TG. Duren Selatan Rt.001/001 Tanjung Duren Selatan Rt.001 Rw.001 Kel.Tanjung Duren Selatan Kec.Grogol Petamburan</t>
  </si>
  <si>
    <t>Lebak Bulus Rt.10 Rw.07 Kel.Lebak Bulus Kec.Cilandak</t>
  </si>
  <si>
    <t>Jl.Limo Raya Blok Masjid Rt.02 Rw.04 Kel.Limo Kec.Limo</t>
  </si>
  <si>
    <t xml:space="preserve">Kalibata Utara Rt.06 Rw.07 Kel.Kalibata Kec.Pancoran </t>
  </si>
  <si>
    <t>Jl. Cendawasih GG Swadaya Rt.02 Rw.06 Kel.Cipayung Kec.Ciputat</t>
  </si>
  <si>
    <t>Jl.Pinang Kali Jati Rt.08 Rw.09 Kel.Pondok Labu Kec.Cilandak</t>
  </si>
  <si>
    <t>KP.Cikalang Rt.01 Rw.07 Kel.Caringin Kec.Caringin</t>
  </si>
  <si>
    <t>Jl. Udang III No.228 Rt.08 Rw.08 Kel.Bayuringin Jaya Kec.Bekasi selatan</t>
  </si>
  <si>
    <t>Panorama Serpong BlokC-4 No.25 Rt.03 Rw.06 Kel.Bakti Jaya Kec.Setu</t>
  </si>
  <si>
    <t xml:space="preserve">Jl. Kertamukti No.190Ciputat 15419 Rt.02 Rw.08 Kel.Ciputat Utara Kec.Tanggerang </t>
  </si>
  <si>
    <t>Jl. Gandaria I Rt.01 Rw.06 Kel.Kramat Pela Kec.Kebayoran Baru</t>
  </si>
  <si>
    <t>Lebak Sawah Cijantung Rt.003 Rw.002 Kel.Cijantung Kec.Pasar Rebo</t>
  </si>
  <si>
    <t xml:space="preserve">Rantau Jaya  Rt.02 Rw.01 Kel.Rantau Jaya Kec.Belintang Madang </t>
  </si>
  <si>
    <t>Dusun I Ulak Kembahang I, Pemulutan Barat. Rt.034 Rw.005 Kel.8 Ulu  Kec.Pemulutan Barat</t>
  </si>
  <si>
    <t>Surakarta Rt.01 Rw.02 Kel.Surakarta Kec.Abang Timur</t>
  </si>
  <si>
    <t>Jl. Persahabatan No.82 Rt.01 Rw.04 Kel.Cipedak Kec.Jagakarsa</t>
  </si>
  <si>
    <t>Perumnas Cengkareng Rt.04 Rw.10 Kel.Cengkareng Utara Kec.Cengkareng</t>
  </si>
  <si>
    <t>Jl. Kemuning 1 Rt.04 Rw.05 Kel.Pamulang Barat Kec.Pamulang</t>
  </si>
  <si>
    <t>Kp. Cilangkap Rt.03 Rw.11 Kel.Cilangkap Kec.Tapos</t>
  </si>
  <si>
    <t xml:space="preserve">Tanjung Barat Rt.04 Rw.03 Kel.Tanjung Barat Kec.Jagakarsa </t>
  </si>
  <si>
    <t>Kp. Ciater Barat Rt.02 Rw.01 Kel.Ciater Kec.Serpong</t>
  </si>
  <si>
    <t>Jl. Reni JAYA Blok G.17 No.17 Rt.05 Rw.07 Kel.Pomdok Petir Kec.Bojong Sari</t>
  </si>
  <si>
    <t>Kp. Pisangan  Rt.10 Rw.04 Kel.Penggilingan  Kec.Cakung</t>
  </si>
  <si>
    <t>Jl. Bintara No.14 No.103 Rt.06 Rw.04 Kel.Bintar Kec.Bekasi Barat</t>
  </si>
  <si>
    <t>Jl. Cilobak IV Pangkalan Jati Rt.04 Rw.07 Kel.Pangkalan Jati Kec.Cinere</t>
  </si>
  <si>
    <t>Jl. Kemuning 2 Rt.05 Rw.05 Kel.Pamulang Barat Kec.Pamulang</t>
  </si>
  <si>
    <t>Jl. KH Moh Naim I No.4 Rt.04 Rw.11 Kel.Cipete Utara Kec.Kebayoran Baru</t>
  </si>
  <si>
    <t>Kp. Sawah Rt.04 Rw.03 Kel.Jabonmekar Kec.Parung</t>
  </si>
  <si>
    <t xml:space="preserve">Jl. Amil  No.39 Rt.03 Rw.04 Kel.Pejaten Barat Kec.Pasar Minggu </t>
  </si>
  <si>
    <t>Jagakarsa Rt.03 Rw.07 Kel.Jagakarsa Kec.Jagakarsa</t>
  </si>
  <si>
    <t>Kebon Kelapa Rt.12 Rw.13 Kel.Utan Kayu Selatan Kec.Matraman</t>
  </si>
  <si>
    <t>Jl.Bambu Wulung Rt.09 Rw.01 Kel.Bambu Apus Kec.Cipayung</t>
  </si>
  <si>
    <t>Jl.Sawo Jati Kramat Rt.03 Rw.04 Kel.Jatikramat Kec.Jatiasih</t>
  </si>
  <si>
    <t xml:space="preserve">Cilandak Timur Rt.11 Rw.01 Kel.Cilandak Timur Kec.Pasar Minggu </t>
  </si>
  <si>
    <t>Kramat Jaya No. 37 Rt.07 Rw.12 Kel.Beji Kec.Beji</t>
  </si>
  <si>
    <t>Kp. Kandang  Rt.01 Rw.04 Kel.Jagakarsa Kec.JagaKarsa</t>
  </si>
  <si>
    <t>Jl. H. Midi Rt.01/02 Kec. Limo, Depok Rt.01 Rw.02 Kel.Limo Kec.Limo</t>
  </si>
  <si>
    <t xml:space="preserve">Jl. Raya Muchtar No.44 Rt.01 Rw.01 Kel.Sawangan  Kec.Sawangan </t>
  </si>
  <si>
    <t>Kp. Kaum N.73 Rt.05 Rw.05 Kel.Ciparingin Kec.Kota Bogor Utara</t>
  </si>
  <si>
    <t>Pesona Cilebut Blok F2/12 Rt.08 Rw.13 Kel.Cilebur Barat Kec.Sukaraja</t>
  </si>
  <si>
    <t>Perumahan Bulak Macan Permai A 50 Rt.03 Rw.13 Kel.Harapan Jaya Kec.Bekasi Utara</t>
  </si>
  <si>
    <t>Jl. Abuserin IV No.17 Rt.05 Rw.06 Kel.Cilandak Selatan Kec.Cilandak</t>
  </si>
  <si>
    <t xml:space="preserve">Reni Jaya Blok AE 1/38 Rt.05 Rw.17 Kel.Pamulang Barat Kec.Pamulang </t>
  </si>
  <si>
    <t>Jl. Saribena Rt.03 Rw.03 Kel.Kebayoran Baru Utara Kec.Kebayoran Baru</t>
  </si>
  <si>
    <t xml:space="preserve">Bojong Sari Baru  Rt.004 Rw.006 Kel.Bojongsari Baru Kec.Bojosari </t>
  </si>
  <si>
    <t>Asr Den Ang Mor Rt.03 Rw.06 Kel.Baru Kec.Pasar Rebo</t>
  </si>
  <si>
    <t>Jl. H Bara No.126 Rt.04 Rw.04 Kel.Pangkalan Jati Baru Kec.Cinere</t>
  </si>
  <si>
    <t>Jl.Yokyakarta Kav754 Blok M Rt.07 Rw.10 Kel.Cinere Kec.Cinere</t>
  </si>
  <si>
    <t>GG.Dahlia/43 Rt.16 Rw.02 Kel.Cilandak Barat Kec.Cilandak</t>
  </si>
  <si>
    <t>Bekasi Permasi Blok B1 No.7 Rt.01 Rw.15 Kel.Bekasi Jaya Kec.Bekasi Timur</t>
  </si>
  <si>
    <t>KP.Sugutamu Jl.Nurul Ikhawan Rt.02 Rw.25 Kel.Baktijaya Kec.Sukmajaya</t>
  </si>
  <si>
    <t>Komp. Kostrad Rt.04 Rw.07 Kel.Kebayoran Baru Selatan Kec.Kebayoran Baru</t>
  </si>
  <si>
    <t>KP. Baru Rt.03 Rw.06 Kel.Ciurendeu Kec.ciputat Timur</t>
  </si>
  <si>
    <t xml:space="preserve">Jl. Kebon Kopi No.59 Rt.01 Rw.04 Kel.Pondok Petung Kec.Pondok Aren </t>
  </si>
  <si>
    <t xml:space="preserve">KP. Tipar Rt.01 Rw.08 Kel.Mekarsari Kec.Cimanggis </t>
  </si>
  <si>
    <t xml:space="preserve">Jl.Gurame III  Rt.01 Rw.01 Kel.Bambu Apus Kec.Pamulang </t>
  </si>
  <si>
    <t>Kampung Baru i Rt.13 Rw.05 Kel.Pondok Pinang Kec.Kebayoran Utara</t>
  </si>
  <si>
    <t>Jl. Gotong Royong Rt.06 Rw.01 Kel.Baru Kec.Pasar Rebo</t>
  </si>
  <si>
    <t xml:space="preserve">Jl. Depag MSJ Bantul Karim  Rt.08 Rw.03 Kel.Bambu Apus Kec.Pamulang </t>
  </si>
  <si>
    <t xml:space="preserve">Cawang II No.12 Rt.04 Rw.06 Kel.Cawang Kec.Kramat Jati </t>
  </si>
  <si>
    <t>Jl. Melati III Rt.03 Rw.01 Kel.Gandul Kec.Cinere</t>
  </si>
  <si>
    <t>Jl.Baruluk Rt.07 Rw.07 Kel.Bakti Jaya Kec.Setu</t>
  </si>
  <si>
    <t>Jl. Kelinci Rt.07 Rw.06 Kel.Ciganjur Kec.Jagakarsa</t>
  </si>
  <si>
    <t xml:space="preserve">Jl. Rawa Indah No.14 Rt.07 Rw.06 Kel.JatiCempaka Kec.Pondok Gede </t>
  </si>
  <si>
    <t>Jl. Pinang II Dalam No.74 Rt.007 Rw.002 Kel.Pondok Labu Kec.Cilandak</t>
  </si>
  <si>
    <t>Jl. Pelita No. 95 Rt.02 Rw.03 Kel.Limo Kec.Limo</t>
  </si>
  <si>
    <t>Jl. Anggrek III C-57/8  Rt.03 Rw.05 Kel.Benda Baru Kec.Pamulang</t>
  </si>
  <si>
    <t>Jl. Taman Wijaya Kusuma 1 / 2-A Rt.09 Rw.02 Kel.Cilandak Barat Kec.Cilandak</t>
  </si>
  <si>
    <t>Jl. Cirendeu GG Masjid Rt.05 Rw.05 Kel.Pisangan  Kec.Ciputat Timur</t>
  </si>
  <si>
    <t>Jl Plumpang Semper Rt.05 Rw.01 Kel.Tugu Selatan Kec.Koja</t>
  </si>
  <si>
    <t>Jl. Pondok LABU I Bawah Rt.006 Rw.007 Kel.Pondok labu Kec.cilandak</t>
  </si>
  <si>
    <t xml:space="preserve">Jl. Lampangan Tembak I Rt.13 Rw.01 Kel.Cilandak Timur Kec.Pasar Minggu </t>
  </si>
  <si>
    <t>Jl. Madrasah Kp. Utan Rt.04 Rw.07 Kel.Krukut Kec.Limo</t>
  </si>
  <si>
    <t>Jl. Pitara No.52 Rt.03 Rw.16 Kel.Pancoran Mas Kec.Pancoran Mas</t>
  </si>
  <si>
    <t>Jl. H Masjid Al-Akhyar Rt.40 Rw.02 Kel.Gandul Kec.Cinere</t>
  </si>
  <si>
    <t>Jl.H Mandor Rt.18 Rw.02 Kel.Cilandak Barat Kec.Cilandak</t>
  </si>
  <si>
    <t>Jl. Durian Raya Blok F.4 No.18 Rt.02 Rw.11 Kel.Sukamaju Baru Kec.Tapos</t>
  </si>
  <si>
    <t>Cilandak Rt.13 Rw.01 Kel.Pasar Minggu Kec.Cilandak Timur</t>
  </si>
  <si>
    <t>Jl. Masjid Aninul Yaqien No.120 Rt.05 Rw.05 Kel.Jatirasa Kec.Jatiasih</t>
  </si>
  <si>
    <t>Jl.Jati Raya Utara NO.52 Komp.AL Rt.05 Rw.06 Kel.Pondok Labu Kec.Cilandak</t>
  </si>
  <si>
    <t>Kp.Cijengir Rt.05 Rw.03 Kel.Cibinong Kec.Curug</t>
  </si>
  <si>
    <t>Jl. Prambanan I C.36 Rt.007 Rw.004 Kel.Benda Baru Kec.Pamulang</t>
  </si>
  <si>
    <t xml:space="preserve">KP.Utan Rt.12 Rw.05 Kel.Ragunan Kec.Pasar Minggu </t>
  </si>
  <si>
    <t>Jl. Warung SILA No. 15 Rt.07 Rw.04 Kel.Ciganjur Kec.Jagakarsa</t>
  </si>
  <si>
    <t xml:space="preserve">KP. Jawa Rawa Sari Rt.02 Rw.05 Kel.Rawasari Kec.Cempak Putih </t>
  </si>
  <si>
    <t>Jl. H Batong II/13 Cilandak Rt.04 Rw.06 Kel.Cilandak Barat Kec.Cilandak</t>
  </si>
  <si>
    <t>Jl. Jati Rt.05 Rw.04 Kel.Sawangan Baru Kec.Sawangan</t>
  </si>
  <si>
    <t>Jl. Bangka II gg.v/18 Rt.03 Rw.02 Kel.Pela Mampang Kec.Mampang Prapatan</t>
  </si>
  <si>
    <t>Jl.Pemuda Rt.02 Rw.07 Kel.Jatinegara Kaum Kec.Pulogadung</t>
  </si>
  <si>
    <t>Jl.Asem Otista Rt.14 Rw.02 Kel.Bidara Cina Kec.Jatinegara</t>
  </si>
  <si>
    <t xml:space="preserve">Jl. Guru Serih  No.36 Rt.08 Rw.10 Kel.Kali Sari Kec.Pasar Rebo </t>
  </si>
  <si>
    <t>KP. Tulang Kuning Rt.01 Rw.06 Kel.Waru Kec.Parung</t>
  </si>
  <si>
    <t>Jl. Anggrek No.26 Rt.02 Rw.01 Kel.Cinere Kec.Cinere</t>
  </si>
  <si>
    <t>Jl. Surilang Rt.09 Rw.01 Kel.Gedong Kec.Pasar Rebo</t>
  </si>
  <si>
    <t>KP.Pulomangga Rt.003/004 Grogol, Limo Rt.003 Rw.004 Kel.Grogol Kec.Limo</t>
  </si>
  <si>
    <t xml:space="preserve">Jl. Pinang Raya No.59 Rt.10 Rw.09 Kel.Pondok Labu Kec.Cilandak </t>
  </si>
  <si>
    <t xml:space="preserve">KP.Kandang Rt.13 Rw.08 Kel.Ragunan Kec.Pasar Minggu </t>
  </si>
  <si>
    <t xml:space="preserve">Sarua Permai C 58/10 Rt.04 Rw.05 Kel.Benda Baru Kec.Pamulang </t>
  </si>
  <si>
    <t>Jl. Kecapi I Rt.03 Rw.05 Kel.Pisangan  Kec.Ciputat Timur</t>
  </si>
  <si>
    <t>Jl.Samiaji VII No.314 Rt.07 Rw.19 Kel.Mekarjaya Kec.Sukmajaya</t>
  </si>
  <si>
    <t>Jl. Musholah An nur No.22 Rt.01 Rw.03 Kel.Krukut Kec.Limo</t>
  </si>
  <si>
    <t>Jl.Taman Wijaya Kusuma III Rt.04 Rw.02 Kel.Cilandak Barat Kec.Cilandak</t>
  </si>
  <si>
    <t>Jl. Lombok No.97 Rt.02 Rw.04 Kel.Pondok Cabe Ilir Kec.Pamulang</t>
  </si>
  <si>
    <t xml:space="preserve">KP.Kekupu Rt.06 Rw.04 Kel.Rangkapan Jaya Kec.Pancoran MAS </t>
  </si>
  <si>
    <t>Jl. Pinang Ranti Rt.03 Rw.11 Kel.Pinang Ranti Kec.Makasar</t>
  </si>
  <si>
    <t xml:space="preserve">Jl. DDN II GG Cemara Rt.14 Rw.01 Kel.Pondok Labu Kec.Cilandak </t>
  </si>
  <si>
    <t>Jl. H Montong No.47 Rt.10 Rw.03 Kel.Ciganjur Kec.Jagakarsa</t>
  </si>
  <si>
    <t>Jl. Pinang Pondok Labu Rt.04 Rw.09 Kel.Pondok Labu Kec.Cindak</t>
  </si>
  <si>
    <t>Jl. Pertamburan Rt.05 Rw.08 Kel.Petamburan Kec.Tanah Abang</t>
  </si>
  <si>
    <t>Kp. Utan Rt.12 Rw.08 Kel.Ragunan Kec.Pasar Minggu</t>
  </si>
  <si>
    <t>Perum Corsica Jati Bulak Rt.05 Rw.01 Kel.Jatimulya Kec.Tambun Selatan</t>
  </si>
  <si>
    <t>Jl. Raya Centex Rt.03 Rw.03 Kel.Ciracas Kec.Ciracas</t>
  </si>
  <si>
    <t>Jl. H Kamang  Rt.07 Rw.10 Kel.Pondok Labu Kec.Cilandak</t>
  </si>
  <si>
    <t xml:space="preserve">Jl. Jagakarsa Dalam  Rt.10 Rw.08 Kel.Mangga Dua Selatan Kec.Sawah Besar </t>
  </si>
  <si>
    <t>Kp. Kandang  Rt.05 Rw.06 Kel.Jagakarsa Kec.Jagakarsa</t>
  </si>
  <si>
    <t>Komplek Marinir  Blok N3/4 Rangkapan Jaya Baru. Pancormas Depok Rt.06 Rw.06 Kel.Rangkapan Jaya Baru Kec.Pancoran Mas</t>
  </si>
  <si>
    <t>ALAMAT RUMAH / DOMISILI</t>
  </si>
  <si>
    <t>NO TELEPON</t>
  </si>
  <si>
    <t>JABATAN SIMKA</t>
  </si>
  <si>
    <t>DM.02.01/I.3/0381/2014</t>
  </si>
  <si>
    <t>001274</t>
  </si>
  <si>
    <t>Politeknik Kesehatan Jakarta III</t>
  </si>
  <si>
    <t>P3.73.34.0.09.010</t>
  </si>
  <si>
    <t>016083</t>
  </si>
  <si>
    <t>18-04-2011</t>
  </si>
  <si>
    <t>K2014021009</t>
  </si>
  <si>
    <t>K2014022011</t>
  </si>
  <si>
    <t>K2014022014</t>
  </si>
  <si>
    <t>K2014022016</t>
  </si>
  <si>
    <t>K2014022018</t>
  </si>
  <si>
    <t>K2014022019</t>
  </si>
  <si>
    <t>K2014022021</t>
  </si>
  <si>
    <t>K2014021023</t>
  </si>
  <si>
    <t>D3 Keperawatan Anestesi</t>
  </si>
  <si>
    <t>D3 Keperawatan Anestesi Poltekkes Jakarta III</t>
  </si>
  <si>
    <t>D3 Keperawatan</t>
  </si>
  <si>
    <t>D3 Kebidanan</t>
  </si>
  <si>
    <t>D3 Teknik Radiodiagnostik dan Radioterapi</t>
  </si>
  <si>
    <t>D3 Teknik Radiologi Poltekkes Jakarta II // S1 Kesehatan Masyarakat UI</t>
  </si>
  <si>
    <t>D3 Analis Kesehatan Poltekkes Jakarta III</t>
  </si>
  <si>
    <t>Akper Poltekkes Jakarta I // D3 Keperawatan Poltekkes Jakarta III</t>
  </si>
  <si>
    <t>Akper Poltekkes Jakarta I // D3 Kebidanan Poltekkes Jakarta I</t>
  </si>
  <si>
    <t>D3 Manajemen Informatika</t>
  </si>
  <si>
    <t>D3 Kearsipan Fakultas Ilmu Pengetahuan Budaya UI</t>
  </si>
  <si>
    <t>D3 Manajemen Pemasaran</t>
  </si>
  <si>
    <t>D3 Manajemen Keuangan</t>
  </si>
  <si>
    <t>D3 Akuntansi</t>
  </si>
  <si>
    <t>Benar lulusan D3 Akuntansi Politeknik Negeri Jakarta</t>
  </si>
  <si>
    <t>D3 Akuntansi Politeknik Negeri Jakarta</t>
  </si>
  <si>
    <t>D3 Keuangan Perbankan Universitas Tama Jagakarsa</t>
  </si>
  <si>
    <t>D3 Teknik Radiologi Poltekkes Jakarta II</t>
  </si>
  <si>
    <t>D3 Analis Kesehatan</t>
  </si>
  <si>
    <t>D3 Analis Kesehatan Poltekkes Jakarta II // D3 Analis Kesehatan Poltekkes Jakarta III</t>
  </si>
  <si>
    <t>D3 Terapi Wicara</t>
  </si>
  <si>
    <t>D3 Okupasi Terapi</t>
  </si>
  <si>
    <t>D3 Ortotik Prostetik</t>
  </si>
  <si>
    <t>D3 Rekam Medis dan Informasi Kesehatan</t>
  </si>
  <si>
    <t>Benar lulusan D3 Rekam Medis Universitas Esa Unggul</t>
  </si>
  <si>
    <t>D3 Rekam Medis Univ Esa Unggul</t>
  </si>
  <si>
    <t>D3 Farmasi</t>
  </si>
  <si>
    <t>D3 Farmasi UI</t>
  </si>
  <si>
    <t>Benar lulusan D3 Akuntansi UPN "Veteran" Jakarta</t>
  </si>
  <si>
    <t>D3 Akuntansi UPN  "Veteran" Jakarta</t>
  </si>
  <si>
    <t>D3 Administrasi</t>
  </si>
  <si>
    <t>Akper Poltekkes Jakarta III // D3 Keperawatan Poltekkes Jakarta III</t>
  </si>
  <si>
    <t>Benar lulusan D3 Keperawatan Politeknik Kesehatan Palembang</t>
  </si>
  <si>
    <t>D3 Keperawatan Poltekkes Palembang</t>
  </si>
  <si>
    <t>D3 Keperawatan STIKES Muhammadiyah Kudus</t>
  </si>
  <si>
    <t>D3 Keperawatan STIKES Muhammadiyah Gombong</t>
  </si>
  <si>
    <t>D3 Keperawatan STIKES Hang Tuah Surabaya</t>
  </si>
  <si>
    <t xml:space="preserve"> D3 Keperawatan Univ. Darma Agung Medan</t>
  </si>
  <si>
    <t>D3 Keperawatan Univ. Darma Agung Medan</t>
  </si>
  <si>
    <t>D3 Keperawatan Poltekkes Jakarta III</t>
  </si>
  <si>
    <t>D3 Keperawatan STIKES Aisyiyah Surakarta</t>
  </si>
  <si>
    <t>Benar lulusan D3 Keperawatan Poltekkes Bandung</t>
  </si>
  <si>
    <t>Akper Poltekkes Bandung // D3 Keperawatan Poltekkes Kemenkes Bandung</t>
  </si>
  <si>
    <t>Akper Poltekkes Semarang // D3 Keperawatan Poltekkes Kemenkes Semarang</t>
  </si>
  <si>
    <t>D3 Keperawatan Poltekkes Kemenkes Tasikmalaya</t>
  </si>
  <si>
    <t>Akbid Cipto Mangunkusumo // D3 Kebidanan Poltekkes Jakarta III</t>
  </si>
  <si>
    <t>D3 Kebidanan Poltekkes Jakarta III</t>
  </si>
  <si>
    <t>Poltekkes Jakarta III // D3 Kebidanan Poltekkes Jakarta III</t>
  </si>
  <si>
    <t>D3 Farmasi Poltekkes Jakarta II</t>
  </si>
  <si>
    <t>D3 Kesehatan Gigi</t>
  </si>
  <si>
    <t>D3 Kesehatan Gigi Poltekkes Jakarta I</t>
  </si>
  <si>
    <t>Benar lulusan D3 Kesehatan Gigi Poltekkes Kemenkes Tasikmalaya</t>
  </si>
  <si>
    <t>D3 Kesehatan Gigi Poltekkes Kemenkes Tasikmalaya</t>
  </si>
  <si>
    <t>Benar lulusan D3 Kesehatan Gigi Poltekkes Semarang</t>
  </si>
  <si>
    <t>D3 Kesehatan Gigi Poltekkes Kemenkes Semarang</t>
  </si>
  <si>
    <t>Benar lulusan D3 Teknik Radiodiagnostik dan Radioterapi Poltekkes Semarang</t>
  </si>
  <si>
    <t>D3 Teknik Radiodiagnostik dan Radioterapi Poltekkes Kemenkes Semarang</t>
  </si>
  <si>
    <t>D3 Teknik Radiologi Poltekkes Kemenkes Semarang</t>
  </si>
  <si>
    <t>D3 Gizi</t>
  </si>
  <si>
    <t>D3 Gizi Poltekkes Jakarta II</t>
  </si>
  <si>
    <t>Benar lulusan D3 Gizi Poltekkes Palembang</t>
  </si>
  <si>
    <t>D3 Gizi Poltekkes Jakarta II // D3 Gizi Poltekkes Palembang</t>
  </si>
  <si>
    <t>D3 Analis Kesehatan Poltekkes Jakarta II</t>
  </si>
  <si>
    <t>D3 Teknik Elektromedik</t>
  </si>
  <si>
    <t>D3 Teknik Elektro Medik Poltekkes Jakarta II</t>
  </si>
  <si>
    <t>Benar lulusan D3 Teknik Elektromedik Poltekkes Kemenkes Jakarta II</t>
  </si>
  <si>
    <t>D3 Teknik Elektro Medik Poltekkes Jakarta II // D3 Teknik Elektro Medik Poltekkes Jakarta II</t>
  </si>
  <si>
    <t>D3 Fisioterapi</t>
  </si>
  <si>
    <t>D3 Fisioterapi Universitas Airlangga</t>
  </si>
  <si>
    <t>D3 Refraksi Optisi</t>
  </si>
  <si>
    <t>Benar lulusan D3 Refraksi Optisi LEPRINDO Jakarta</t>
  </si>
  <si>
    <t>D3 Refraksi Optisi Leprindo</t>
  </si>
  <si>
    <t>D3 Kesehatan Lingkungan</t>
  </si>
  <si>
    <t>D3 Rekam Medis Univ Esa Unggu;</t>
  </si>
  <si>
    <t>D3 Rekam Medis UGM</t>
  </si>
  <si>
    <t>D3 Rekam Medis Univ esa Unggul</t>
  </si>
  <si>
    <t>Benar lulusan D3 Manajemen Administrasi AMA Yogyakarta</t>
  </si>
  <si>
    <t>D3 Manajemen Administrasi Rekam Medik</t>
  </si>
  <si>
    <t>D3 Perekam Medis UI</t>
  </si>
  <si>
    <t>D3 Analis Farmasi dan Makanan</t>
  </si>
  <si>
    <t>Benar lulusan D3 Analisa Farmasi dan Makanan Poltekkes Kemenkes Jakarta II</t>
  </si>
  <si>
    <t>D3 Farmasi dan Makanan Poltekkes Jakarta II</t>
  </si>
  <si>
    <t>D3 Analis Farmasi dan Makanan Poltekkes Jakarta II</t>
  </si>
  <si>
    <t>D3 Kimia Analisis</t>
  </si>
  <si>
    <t>SMAK Farmasi Ditkesad // D3 Analis Kesehatan Poltekkes Jakarta III</t>
  </si>
  <si>
    <t>Benar lulusan D3 Farmasi Poltekkes Kemenkes Jakarta II</t>
  </si>
  <si>
    <t>D3 Teknik Gigi</t>
  </si>
  <si>
    <t>Benar lulusan D3 SIA YAI Jakarta</t>
  </si>
  <si>
    <t>D3 Akuntansi Akademi Akuntansi YAI</t>
  </si>
  <si>
    <t>Benar lulusan D3 Akuntansi YAI Jakarta</t>
  </si>
  <si>
    <t>D3 Manajemen Pelayanan Rumah Sakit</t>
  </si>
  <si>
    <t>D3 Manajemen Pelayanan RS Program Vokasi UI</t>
  </si>
  <si>
    <t>D3 Teknik Komputer</t>
  </si>
  <si>
    <t>D3 Manajemen</t>
  </si>
  <si>
    <t>D3 Teknik Informatika</t>
  </si>
  <si>
    <t>D3 Keselamatan dan Kesehatan Kerja</t>
  </si>
  <si>
    <t>D3 K3 Program Vokasi UI</t>
  </si>
  <si>
    <t>D3 Bahasa Inggris</t>
  </si>
  <si>
    <t>D3 Perumahsakitan</t>
  </si>
  <si>
    <t>D3 Perumahsakitan Program Vokasi UI</t>
  </si>
  <si>
    <t>Benar lulusan Magister Manajemen Universitas Pancasila</t>
  </si>
  <si>
    <t>013/Ak/K/MMUP/I/2014</t>
  </si>
  <si>
    <t>28-01-2014</t>
  </si>
  <si>
    <t>086/D/FEB/I/2014</t>
  </si>
  <si>
    <t>30-01-2014</t>
  </si>
  <si>
    <t>Benar lulusan S1 Ekonomi Akuntansi Universitas Pancasila</t>
  </si>
  <si>
    <t>B/057/I/2014/FIKes</t>
  </si>
  <si>
    <t>Benar lulusan Sp1 UI</t>
  </si>
  <si>
    <t>1226/H2.F1.D/PDP.00.06/2014</t>
  </si>
  <si>
    <t>Benar lulusan D III Kearsipan UI</t>
  </si>
  <si>
    <t>468/H2.F7.D1/PDP/2014</t>
  </si>
  <si>
    <t>29-05-2014</t>
  </si>
  <si>
    <t>Benar lulusan S1 Manajemen Universitas Terbuka</t>
  </si>
  <si>
    <t>2761/UN31.1.12/AK/2014</t>
  </si>
  <si>
    <t>KD.01.01/02/KKI/I/0371/2014</t>
  </si>
  <si>
    <t>Benar lulusan S1 Ekonomi UI</t>
  </si>
  <si>
    <t>044/H2.F6.-D2/PDP.01.0/2014</t>
  </si>
  <si>
    <t>07-02-2014</t>
  </si>
  <si>
    <t>Benar lulusan S2 Psikologi Profesi UI</t>
  </si>
  <si>
    <t>0573/H2.F8.D/PDP.00.06.00/2014</t>
  </si>
  <si>
    <t>05-02-2014</t>
  </si>
  <si>
    <t>01-01-2015</t>
  </si>
  <si>
    <t>K-448</t>
  </si>
  <si>
    <t>K-447</t>
  </si>
  <si>
    <t>K-449</t>
  </si>
  <si>
    <t>K-446</t>
  </si>
  <si>
    <t>KP.00.02/II.4/755/2014</t>
  </si>
  <si>
    <t>S1 Kesehatan Masyarakat Universitas Respati Indonesia</t>
  </si>
  <si>
    <t>29-01-2014</t>
  </si>
  <si>
    <t>KP.00.02/II.4/755/2014 // KP.00.02/II.4/760/2014</t>
  </si>
  <si>
    <t>S1 Kesehatan Masyarakat Universitas Respati Indonesia // Magister Keselamatan dan Kesehatan Kerja</t>
  </si>
  <si>
    <t>29-01-2014 // 29-01-2014</t>
  </si>
  <si>
    <t>KP.00.02/II.4/756/2014</t>
  </si>
  <si>
    <t>D3 Akuntansi Universitas Gunadarma</t>
  </si>
  <si>
    <t>KP.00.02/II.4/556/2012 // KP.00.02/II.4/757/2014</t>
  </si>
  <si>
    <t>Ners Univ. Muhammadiyah Yogyakarta // Ners Univ. Muhammadiyah Yogyakarta</t>
  </si>
  <si>
    <t>01-03-2012 // 29-0-2014</t>
  </si>
  <si>
    <t>KP.00.02/II.4/758/2014</t>
  </si>
  <si>
    <t>S1 Manajemen Universitas Respati Indonesia</t>
  </si>
  <si>
    <t>30-09-1990</t>
  </si>
  <si>
    <t>14-06-2008</t>
  </si>
  <si>
    <t>D3 Teknik Elektro</t>
  </si>
  <si>
    <t>Akper Pragolopati Pati</t>
  </si>
  <si>
    <t>05-06-1990</t>
  </si>
  <si>
    <t>Pinrang</t>
  </si>
  <si>
    <t>25-10-1986</t>
  </si>
  <si>
    <t>amikbsi 0050336</t>
  </si>
  <si>
    <t>09-03-2010</t>
  </si>
  <si>
    <t>Jl. M. Kahfi I Blok Q Ruko Jambul Jagakarsa Jakarta Selatan</t>
  </si>
  <si>
    <t>11062877</t>
  </si>
  <si>
    <t>AMIK Bina Sarana Informatika Jakarta</t>
  </si>
  <si>
    <t>KP.00.02/II.4/358/2014</t>
  </si>
  <si>
    <t>D3 Keperawatan Akper Fatmawati Jakarta</t>
  </si>
  <si>
    <t>29-03-1991</t>
  </si>
  <si>
    <t>Jl. Raya Muchtar No. 46 Rt 01/001 Sawangan Depok</t>
  </si>
  <si>
    <t>09019</t>
  </si>
  <si>
    <t>015/2012</t>
  </si>
  <si>
    <t>3276036903910002</t>
  </si>
  <si>
    <t>Jl. Terogong III No. A27 Rt 009/011 Cilandak Barat Jakarta Selatan 12430</t>
  </si>
  <si>
    <t>14-12-1989</t>
  </si>
  <si>
    <t>08037</t>
  </si>
  <si>
    <t>033/2011</t>
  </si>
  <si>
    <t>Jl. Terogong II/37 Cilandak Rt 011/010 Kel. Cilandak Barat Kec. Cilandak Jakarta selatan</t>
  </si>
  <si>
    <t>77.672.813.1-432.000</t>
  </si>
  <si>
    <t>Perumahan Puri Serpong I Blok B2 No.14. Setu. Tangerang Selatan</t>
  </si>
  <si>
    <t>KP.00.02/II.4/359/2014</t>
  </si>
  <si>
    <t>D3 Akper RSPAD Gatot Soebroto Jakarta Pusat</t>
  </si>
  <si>
    <t>04024</t>
  </si>
  <si>
    <t>026/2007</t>
  </si>
  <si>
    <t>Akper RSPAD Gatot Soebroto Jakarta</t>
  </si>
  <si>
    <t>3175022710101028</t>
  </si>
  <si>
    <t>Cipinang Lontar II Rt 010 / 008 Kel. Cipinang Kec. Pulo Gadung Jakarta Timur</t>
  </si>
  <si>
    <t>3175024105871001</t>
  </si>
  <si>
    <t>KP.00.02/II.4/357/2014</t>
  </si>
  <si>
    <t>D3 Akper Dharma Wacana Metro Lampung</t>
  </si>
  <si>
    <t>Jl. Baktirasa Rt 002/003 Kec. Sragi Lampung Selatan</t>
  </si>
  <si>
    <t>29-03-1990</t>
  </si>
  <si>
    <t>1801156903900001</t>
  </si>
  <si>
    <t>72200/809074</t>
  </si>
  <si>
    <t>062/2012</t>
  </si>
  <si>
    <t>17-09-2012</t>
  </si>
  <si>
    <t>Akper Dharma Wacana Metro, Lampung</t>
  </si>
  <si>
    <t>97.359.206.6-017.000</t>
  </si>
  <si>
    <t>Jl. Harsono Poncol Rt 010/004 No. 35 Ragunan. Jakarta Selatan</t>
  </si>
  <si>
    <t>07012</t>
  </si>
  <si>
    <t>011/2010</t>
  </si>
  <si>
    <t>Kampung Pisangan Poncol Rt 010/004 Kel. Ragunan Kec. Pasar Minggu. Jakarta Selatan</t>
  </si>
  <si>
    <t>3174044201900010</t>
  </si>
  <si>
    <t>096/SKL/AKF/VIII/2010</t>
  </si>
  <si>
    <t>D3 Akper Fatmawati Jakarta</t>
  </si>
  <si>
    <t>KP.00.02/II.4/360/2014</t>
  </si>
  <si>
    <t>D3 Akper Karya Husada Jakarta</t>
  </si>
  <si>
    <t>58.473.899.1-411.000</t>
  </si>
  <si>
    <t>081311011331</t>
  </si>
  <si>
    <t>27-08-1984</t>
  </si>
  <si>
    <t>009/2006</t>
  </si>
  <si>
    <t>3674066708840002</t>
  </si>
  <si>
    <t>Perum Muslim Al-Falaah 3 Blok I No.8 Rt 005/021 Kel.Pondok benda Kec.Pamulang Tangsel</t>
  </si>
  <si>
    <t>SMK Negeri 41 Jakarta</t>
  </si>
  <si>
    <t>KP.00.02/II.4/353/2014</t>
  </si>
  <si>
    <t>D3 Poltekkes Kemenkes Tasikmalaya</t>
  </si>
  <si>
    <t>P2.06.20.2.08.016</t>
  </si>
  <si>
    <t>09-09-2011</t>
  </si>
  <si>
    <t>Politeknik Kesehatan Kemenkes Tasikmalaya</t>
  </si>
  <si>
    <t>Kampung Karanganyar Rt 01/012 Desa Jungjang Kec.Arjawinangun Kab.Cirebon</t>
  </si>
  <si>
    <t>3209242505900006</t>
  </si>
  <si>
    <t>01-11-2016</t>
  </si>
  <si>
    <t>66.171.610.0-016.000</t>
  </si>
  <si>
    <t>KP.00.02/II.4/659/2014</t>
  </si>
  <si>
    <t>D3 Komputerisasi Akuntansi AMIK BSI</t>
  </si>
  <si>
    <t>45.222.860.4-009.000</t>
  </si>
  <si>
    <t>Jl. Pengantin Ali Rt 012/006 Kel.Ciracas Kec.Ciracas Jakarta Timur</t>
  </si>
  <si>
    <t>3175092510860002</t>
  </si>
  <si>
    <t>Benar STR dikeluarkan oleh MTKI</t>
  </si>
  <si>
    <t>TU.08.01/MTKI/004/2014</t>
  </si>
  <si>
    <t>04-01-1988</t>
  </si>
  <si>
    <t>3276030401880001</t>
  </si>
  <si>
    <t>Kampung Kandang Rt 002/002 Kel.Durenseribu Kec. Bojongsari. Depok</t>
  </si>
  <si>
    <t>0605015018</t>
  </si>
  <si>
    <t>010050115013</t>
  </si>
  <si>
    <t xml:space="preserve">Universitas Muhammadiyah Prof. Dr. Hamka </t>
  </si>
  <si>
    <t>Benar lulusan S1 Kesehatan Masyarakat Universitas Respati Indonesia</t>
  </si>
  <si>
    <t>K-391</t>
  </si>
  <si>
    <t>K-431</t>
  </si>
  <si>
    <t>K-435</t>
  </si>
  <si>
    <t>K-457</t>
  </si>
  <si>
    <t>K-440</t>
  </si>
  <si>
    <t>K-450</t>
  </si>
  <si>
    <t>K-463</t>
  </si>
  <si>
    <t>K-473</t>
  </si>
  <si>
    <t>K-500</t>
  </si>
  <si>
    <t>013/SB.D.FIKes/UNR/II/14</t>
  </si>
  <si>
    <t>17-02-2014</t>
  </si>
  <si>
    <t>Benar lulusan SMAN 66 Jakarta</t>
  </si>
  <si>
    <t>8/-1.851.6</t>
  </si>
  <si>
    <t>06-02-2014</t>
  </si>
  <si>
    <t>KP.02.01/II.4/1866/2013</t>
  </si>
  <si>
    <t>21-05-2013</t>
  </si>
  <si>
    <t>Benar lulusan S1 Ekonomi Universitas Respati Indonesia</t>
  </si>
  <si>
    <t>009/SB.D.FE/UNR/II/14</t>
  </si>
  <si>
    <t>Benar lulusan Magister Psikologi UGM</t>
  </si>
  <si>
    <t>472/AK/KM-05.02/II/2014</t>
  </si>
  <si>
    <t>13-02-2014</t>
  </si>
  <si>
    <t>198509072010122002</t>
  </si>
  <si>
    <t>30-09-2014</t>
  </si>
  <si>
    <t>Instalasi Rekam Medik &amp; Pusat Data Informasi</t>
  </si>
  <si>
    <t>ISIRS</t>
  </si>
  <si>
    <t>Dra. Debby Daniel, Apt, M.Epid</t>
  </si>
  <si>
    <t>Kepala Instalasi Gizi</t>
  </si>
  <si>
    <t>Benar lulusan Apoteker Universitas Muhammadiyah Prof. Dr. Hamka</t>
  </si>
  <si>
    <t>061/A.09.02/2013</t>
  </si>
  <si>
    <t>70/Utama-J/II/2014</t>
  </si>
  <si>
    <t>Benar lulusan D3 Keuangan Perbankan Universitas Tama Jagakarsa</t>
  </si>
  <si>
    <t>1031/H2.F10/PPM.00.00/2014</t>
  </si>
  <si>
    <t>18-02-2014</t>
  </si>
  <si>
    <t>Benar lulusan Sarjana Kesehatan Masyarakat UI</t>
  </si>
  <si>
    <t>Benar lulusan S1 Kesehatan Masyarakat Universitas Respati Indonesia // Benar lulusan Magister K3 UI</t>
  </si>
  <si>
    <t>013/SB.D.FIKes/UNR/II/14 // 1209/H2.F10/PPM.00.00/2014</t>
  </si>
  <si>
    <t>17-02-2014 // 21-02-2014</t>
  </si>
  <si>
    <t>dr. Putri Prihartati</t>
  </si>
  <si>
    <t>K2014032001</t>
  </si>
  <si>
    <t>dr. Octafiandri</t>
  </si>
  <si>
    <t>K2014031002</t>
  </si>
  <si>
    <t>K2014031004</t>
  </si>
  <si>
    <t>dr. Ferdana Andyka</t>
  </si>
  <si>
    <t>K2014031005</t>
  </si>
  <si>
    <t>K2014032006</t>
  </si>
  <si>
    <t>K2014032007</t>
  </si>
  <si>
    <t>K2014031012</t>
  </si>
  <si>
    <t>K2014032016</t>
  </si>
  <si>
    <t>K2014032018</t>
  </si>
  <si>
    <t>Direktorat Medik dan Keperawatan</t>
  </si>
  <si>
    <t>DIRMED</t>
  </si>
  <si>
    <t>DIRKEU</t>
  </si>
  <si>
    <t>Direktorat Utama</t>
  </si>
  <si>
    <t>I_TERATAI</t>
  </si>
  <si>
    <t>Instalasi Rawat Inap Teratai</t>
  </si>
  <si>
    <t>DIREKTORAT</t>
  </si>
  <si>
    <t>KD_UNIT_BARU</t>
  </si>
  <si>
    <t>UNIT KERJA BARU</t>
  </si>
  <si>
    <t>NAMA_UNIT_BARU</t>
  </si>
  <si>
    <t>NONPK</t>
  </si>
  <si>
    <t>Anggota</t>
  </si>
  <si>
    <t>Kasir</t>
  </si>
  <si>
    <t>Pembantu Kasir</t>
  </si>
  <si>
    <t>Verifikator Data Entry</t>
  </si>
  <si>
    <t>Operator Telepon</t>
  </si>
  <si>
    <t xml:space="preserve"> MAR 2014</t>
  </si>
  <si>
    <t>199009012014022001</t>
  </si>
  <si>
    <t>199110142014022001</t>
  </si>
  <si>
    <t>199004222014022001</t>
  </si>
  <si>
    <t>199009302014022002</t>
  </si>
  <si>
    <t>199103192014022001</t>
  </si>
  <si>
    <t>199109162014022001</t>
  </si>
  <si>
    <t>199012052014021002</t>
  </si>
  <si>
    <t>199307062014021001</t>
  </si>
  <si>
    <t>199209082014022001</t>
  </si>
  <si>
    <t>199103142014022001</t>
  </si>
  <si>
    <t>Ria Nur Farida, Amd.OP</t>
  </si>
  <si>
    <t>98.400.421.8-411.000</t>
  </si>
  <si>
    <t>34.838.665.7-411.000</t>
  </si>
  <si>
    <t>Jl. Galur Cirendeu Rt 02 Rw 05 Pisangan Ciputat Timur Tangerang Banten</t>
  </si>
  <si>
    <t>16.138.630.5-203.000</t>
  </si>
  <si>
    <t>44.383.169.8-121.000</t>
  </si>
  <si>
    <t>Jl Sei Tuan No 51 Babura Medan Baru Kota Medan</t>
  </si>
  <si>
    <t>98.628.402.4-306.000</t>
  </si>
  <si>
    <t>Jl Pertahanan Komp Srimas G 3 Rt 041 Rw 013 16 Ulu Seberang Uluji Palembang</t>
  </si>
  <si>
    <t>58.032.675.9-311.000</t>
  </si>
  <si>
    <t>54.702.145.1-411.000</t>
  </si>
  <si>
    <t>Arinda Permai 2 Blok F2/6 Rt 009 Rw 007 Pondok Aren Tangerang Selatan</t>
  </si>
  <si>
    <t>198607112014021001</t>
  </si>
  <si>
    <t>Dokter Spesialis Penyakit Dalam  + MARS</t>
  </si>
  <si>
    <t>Universitas Indonesia + UI</t>
  </si>
  <si>
    <t>17-10-2001 +11-09-2013</t>
  </si>
  <si>
    <t>145/PPDS/2001 + 0394/S2-FKM/2/2013</t>
  </si>
  <si>
    <t>4195021049 + 1206193143</t>
  </si>
  <si>
    <t>13-03-2014</t>
  </si>
  <si>
    <t>197001101998032004</t>
  </si>
  <si>
    <t>Rumbai</t>
  </si>
  <si>
    <t>05-10-1987</t>
  </si>
  <si>
    <t>23-01-1987</t>
  </si>
  <si>
    <t>21-09-1988</t>
  </si>
  <si>
    <t>28-11-1979</t>
  </si>
  <si>
    <t>05-12-1990</t>
  </si>
  <si>
    <t>14-10-1991</t>
  </si>
  <si>
    <t>Nurul Hidayah, S.Kep</t>
  </si>
  <si>
    <t>25-05-1985</t>
  </si>
  <si>
    <t>198707092014021003</t>
  </si>
  <si>
    <t>198112302014022002</t>
  </si>
  <si>
    <t>198804082014022002</t>
  </si>
  <si>
    <t>198304022014022001</t>
  </si>
  <si>
    <t>198810242014022001</t>
  </si>
  <si>
    <t>198804182014021001</t>
  </si>
  <si>
    <t>198708052014021001</t>
  </si>
  <si>
    <t>198503132014022001</t>
  </si>
  <si>
    <t>199003242014022001</t>
  </si>
  <si>
    <t>198305142014022001</t>
  </si>
  <si>
    <t>198409082014022001</t>
  </si>
  <si>
    <t>199108202014021001</t>
  </si>
  <si>
    <t>24-08-2017</t>
  </si>
  <si>
    <t>27-07-2017</t>
  </si>
  <si>
    <t>14-02-2017</t>
  </si>
  <si>
    <t>04-10-2017</t>
  </si>
  <si>
    <t>Kepala Instalasi Sterilisasi dan Binatu</t>
  </si>
  <si>
    <t>07-03-2014</t>
  </si>
  <si>
    <t>0-02-2014</t>
  </si>
  <si>
    <t>11-07-2017</t>
  </si>
  <si>
    <t>GG. Kecapi II Rt.03 Rw.05 Kel. Pisangan  Kec. Ciputat Timur</t>
  </si>
  <si>
    <t>01.001</t>
  </si>
  <si>
    <t>097447</t>
  </si>
  <si>
    <t>19-03-1991</t>
  </si>
  <si>
    <t>P17424109051</t>
  </si>
  <si>
    <t>165902</t>
  </si>
  <si>
    <t>Politeknik Kesehatan Kemenkes Semarang</t>
  </si>
  <si>
    <t>01-09-1990</t>
  </si>
  <si>
    <t>P27227008012</t>
  </si>
  <si>
    <t>000433</t>
  </si>
  <si>
    <t>Politeknik Kesehatan Kemenkes Surakarta</t>
  </si>
  <si>
    <t>01-09-2016</t>
  </si>
  <si>
    <t>08-09-1992</t>
  </si>
  <si>
    <t>P 27224010067</t>
  </si>
  <si>
    <t>187688</t>
  </si>
  <si>
    <t>06021</t>
  </si>
  <si>
    <t>Jl. Lap Roos II No.4 Rt 006 RW 005 Kel. Bukit Duri Kec. Tebet Jakarta Selatan</t>
  </si>
  <si>
    <t>24-10-2017</t>
  </si>
  <si>
    <t>No. 244691</t>
  </si>
  <si>
    <t>16-09-1991</t>
  </si>
  <si>
    <t>P17120009004</t>
  </si>
  <si>
    <t>No. 317649</t>
  </si>
  <si>
    <t>Jl. Kampung Baru RT 008 RW 012 Kel. Kelapa Dua Wetan Kec. Ciracas. Jakarta Timur</t>
  </si>
  <si>
    <t>66.569.124.2-009.000</t>
  </si>
  <si>
    <t>23.04.0198</t>
  </si>
  <si>
    <t>1892/IJZ/D.III/RM/AMA/VI.07</t>
  </si>
  <si>
    <t>30-07-2007</t>
  </si>
  <si>
    <t>Akademi Manajemen Administrasi Yogyakarta</t>
  </si>
  <si>
    <t>Komplek Batan Indah Blok L No. 11. Kel. Kademangan Kec. Setu. Tangerang Selatan 15313</t>
  </si>
  <si>
    <t>66.567.676.3-411.000</t>
  </si>
  <si>
    <t>P3.73.20.2.09.013</t>
  </si>
  <si>
    <t>No. 317272</t>
  </si>
  <si>
    <t>07-08-2012</t>
  </si>
  <si>
    <t>Politeknik Kesehatan Kementerian Kesehatan Jakarta III</t>
  </si>
  <si>
    <t>68.008.179.1-412.000</t>
  </si>
  <si>
    <t>065030 MM</t>
  </si>
  <si>
    <t>No. 218845</t>
  </si>
  <si>
    <t>07081</t>
  </si>
  <si>
    <t>00320108004</t>
  </si>
  <si>
    <t>No. 297223</t>
  </si>
  <si>
    <t>Politeknik Kesehatan Kemenkes Bengkulu</t>
  </si>
  <si>
    <t>Jl. H. SAAL I Rt 01 Rw 01 Blok D4 Kel. Serua Kec. Bojong Sari Depo. Jawa Barat</t>
  </si>
  <si>
    <t>22-04-1990</t>
  </si>
  <si>
    <t>P3.73.20.2.08.037</t>
  </si>
  <si>
    <t>No. 294524</t>
  </si>
  <si>
    <t>44.637.885.3-411.000</t>
  </si>
  <si>
    <t>Asrama Paspampres Jl. Tanah Abang II/6 RT 009/008 Kel. Petojo Selatan. Kec. Gambir. Jakarta Pusat</t>
  </si>
  <si>
    <t>P171250080005</t>
  </si>
  <si>
    <t>No. 010126</t>
  </si>
  <si>
    <t>081283408687</t>
  </si>
  <si>
    <t>14-03-1991</t>
  </si>
  <si>
    <t>Lebak 06 / 01 Nepen, Teras, Boyolali, Jawa Tengah</t>
  </si>
  <si>
    <t>P27226009101</t>
  </si>
  <si>
    <t>No. 007064</t>
  </si>
  <si>
    <t>31-07-2012</t>
  </si>
  <si>
    <t>Politeknik Kesehatan Kementerian Kesehatan Surakarta</t>
  </si>
  <si>
    <t>08096</t>
  </si>
  <si>
    <t>No. 298245</t>
  </si>
  <si>
    <t>24-03-2017</t>
  </si>
  <si>
    <t>01029</t>
  </si>
  <si>
    <t>No. 020274</t>
  </si>
  <si>
    <t>Jl. Abadi No. 8 RT 009 RW 009 Kel. Duren Sawit Kec. Duren Sawit Jakarta Timur</t>
  </si>
  <si>
    <t>06-07-1993</t>
  </si>
  <si>
    <t>085642076025</t>
  </si>
  <si>
    <t>Godong RT 02/ RW 04 Wironangga Gatak Sukoharjo. Jawa Tengah</t>
  </si>
  <si>
    <t>Benar lulusan S1 Keperawatan dan NERS Univ. Muhammadiyah Yogyakarta</t>
  </si>
  <si>
    <t>103/D.3-I/III/2014</t>
  </si>
  <si>
    <t>18-03-2014</t>
  </si>
  <si>
    <t>Verifikator data entry Poliklinik mata dan THT</t>
  </si>
  <si>
    <t>Verifikator Data Entry Poliklinik Mata dan THT Instalasi Rawat Jalan</t>
  </si>
  <si>
    <t>11-03-2014</t>
  </si>
  <si>
    <t>19-10-1992</t>
  </si>
  <si>
    <t>09062</t>
  </si>
  <si>
    <t>No. 000054</t>
  </si>
  <si>
    <t>3674055910920004</t>
  </si>
  <si>
    <t>21-10-1988</t>
  </si>
  <si>
    <t>Komplek Inkopad Blok K3 No. 8 Rt 014/006 Desa Sasak Panjang Kec. Tajurhalang. Bogor</t>
  </si>
  <si>
    <t>07014</t>
  </si>
  <si>
    <t>No. 255971</t>
  </si>
  <si>
    <t>UPN Veteran Jakarta</t>
  </si>
  <si>
    <t>3201372110880002</t>
  </si>
  <si>
    <t>KP.00.02/II.4/954/2014</t>
  </si>
  <si>
    <t>082125839033</t>
  </si>
  <si>
    <t>Perumahan Limus Pratama Regency Blok B.9 No. 23 Cileungsi Bogor 16820</t>
  </si>
  <si>
    <t>030.05.173</t>
  </si>
  <si>
    <t>D004622</t>
  </si>
  <si>
    <t>Benar lulusan D3 Keperawatan Poltekkes Jakarta I</t>
  </si>
  <si>
    <t>DM.04.06/I/1/354/2014</t>
  </si>
  <si>
    <t>12-02-2014</t>
  </si>
  <si>
    <t>Poltekkes Kemenkes Jakarta 1</t>
  </si>
  <si>
    <t>10-05-2017</t>
  </si>
  <si>
    <t>17-04-1990</t>
  </si>
  <si>
    <t>Perumahan Sawangan Hill Blok H/12 Rt 007 Rw 004 Curug Kota Depok</t>
  </si>
  <si>
    <t>P17120009075</t>
  </si>
  <si>
    <t>317717</t>
  </si>
  <si>
    <t>3328055704900002</t>
  </si>
  <si>
    <t>21-06-1992</t>
  </si>
  <si>
    <t>Jl. H. Dulwanih Gg. H. Rosiman Rt 2 Rw 04 No. 60 Bedahan Timur Kec. Sawangan Kota Depok 16519</t>
  </si>
  <si>
    <t>3276036106920001</t>
  </si>
  <si>
    <t>P17120009014</t>
  </si>
  <si>
    <t>317659</t>
  </si>
  <si>
    <t>1303000562</t>
  </si>
  <si>
    <t>0041/S1-FIK/Reg/2/2007</t>
  </si>
  <si>
    <t>Komp. Sekneg Blok B2 No.1 Rt 04 Rw 03 Panunggangan Utara, Pinang Kota Tangerang 15143</t>
  </si>
  <si>
    <t>Menteng Wadas III Rt 07 Rw 010 Kel. Pasar Manggis Kec. Setiabudi Jakarta Selatan</t>
  </si>
  <si>
    <t>3174026505850004</t>
  </si>
  <si>
    <t>Jl. Tole Iskandar Komp. Griya Lembah Depok Blok E 4 No.18 Depok 16417 Jawa Barat</t>
  </si>
  <si>
    <t>030.05.162</t>
  </si>
  <si>
    <t>D004621</t>
  </si>
  <si>
    <t>030.06.090</t>
  </si>
  <si>
    <t>D004686</t>
  </si>
  <si>
    <t>24-07-2012</t>
  </si>
  <si>
    <t>0518011057</t>
  </si>
  <si>
    <t>No. 00192/38.8.PPD/201</t>
  </si>
  <si>
    <t>22-09-2011</t>
  </si>
  <si>
    <t>Universitas Lampung</t>
  </si>
  <si>
    <t>10-01-1970</t>
  </si>
  <si>
    <t>112/Dok.II/94 + 0022/S2-FK/2/2007</t>
  </si>
  <si>
    <t>06-09-1991 + 25-08-2007</t>
  </si>
  <si>
    <t>Universitas Indonesia + Universitas Indonesia</t>
  </si>
  <si>
    <t>081340789444</t>
  </si>
  <si>
    <t>G 444382</t>
  </si>
  <si>
    <t>KP.00.02/II.4/664/2014</t>
  </si>
  <si>
    <t>Jl. Manunggal Jaya I No. 17 Rt 008 / 004 el. Lebak Bulus Kec. Cilandak Jakarta Selatan</t>
  </si>
  <si>
    <t>3173082811790003</t>
  </si>
  <si>
    <t>08179198336</t>
  </si>
  <si>
    <t>10-02-2012</t>
  </si>
  <si>
    <t>23-09-1991</t>
  </si>
  <si>
    <t>Jln. Takwa No. 109 Rt 01/08 Jombang. Ciputat</t>
  </si>
  <si>
    <t>3674046309910008</t>
  </si>
  <si>
    <t>P17120009036</t>
  </si>
  <si>
    <t>317679</t>
  </si>
  <si>
    <t>Poltekkes Kemenkes Jakarta I</t>
  </si>
  <si>
    <t>20-10-1990</t>
  </si>
  <si>
    <t>Jl. Kemiri VIII No. 11 Rt 01/04 Pondok Cabe Udik Kec. Pamulang Kota Tangsel</t>
  </si>
  <si>
    <t>Benar lulusan D3 Keperawatan Poltekkes Kemenkes Jakarta I</t>
  </si>
  <si>
    <t>3674066010900001</t>
  </si>
  <si>
    <t>P17120009077</t>
  </si>
  <si>
    <t>317718</t>
  </si>
  <si>
    <t>Supianto, S.Sos</t>
  </si>
  <si>
    <t>Lantai 2</t>
  </si>
  <si>
    <t>KP.00.02/II.4/1268/2014</t>
  </si>
  <si>
    <t>28-02-2014</t>
  </si>
  <si>
    <t>S1 Keperawatan &amp; Ners UI</t>
  </si>
  <si>
    <t>Benar lulusan D3 Komputerisasi Akuntansi AMIK BSI</t>
  </si>
  <si>
    <t>0214/5.05/AMIK BSI/II/2014</t>
  </si>
  <si>
    <t>Benar lulusan Akper RSPAD Gatot Soebroto Jakarta Pusat</t>
  </si>
  <si>
    <t>B/019/II/2014</t>
  </si>
  <si>
    <t>D3 Keperawatan Poltekkes Kemenkes Bengkulu</t>
  </si>
  <si>
    <t>KP.00.02/II.4/1084/2012 // KP.00.02/II.4/952/2014</t>
  </si>
  <si>
    <t>Akper Keris Husada Jakarta // Akper Keris Husada Jakarta</t>
  </si>
  <si>
    <t>10-04-2012 // 06-02-2014</t>
  </si>
  <si>
    <t>KP.00.02/II.4/922/2014</t>
  </si>
  <si>
    <t>D3 Kebidanan Poltekkes Kemenkes Semarang</t>
  </si>
  <si>
    <t>D3 Keperawatan Poltekkes Jakarta I</t>
  </si>
  <si>
    <t>KP. 00.02/II.4/921/2014</t>
  </si>
  <si>
    <t>D3 Kebidanan Poltekkes Surakarta</t>
  </si>
  <si>
    <t>D3 Fisioterapi Poltekkes Surakarta</t>
  </si>
  <si>
    <t>IRNA Prof. Dr. Soelarto</t>
  </si>
  <si>
    <t>Dokter Spesialis Orthopaedi</t>
  </si>
  <si>
    <t>Dokter Spesialis Orthopaedi + Konsultan Spine</t>
  </si>
  <si>
    <t>dr. Sudirman Kasiwijang</t>
  </si>
  <si>
    <t>01-02-2016</t>
  </si>
  <si>
    <t>04-04-2014</t>
  </si>
  <si>
    <t>Benar lulusan D3 Keperawatan UPN Veteran Jakarta</t>
  </si>
  <si>
    <t>B/123/III/2014/FIKes</t>
  </si>
  <si>
    <t>Konfirmasi Ijasah</t>
  </si>
  <si>
    <t>Benar lulusan Ners Universitas Jenderal Soedirman</t>
  </si>
  <si>
    <t>Universitas Jenderal Soedirman</t>
  </si>
  <si>
    <t>SMEA swasta islam PB. Sudirman Pasar Rebo Jaktim</t>
  </si>
  <si>
    <t>SMEA Swasta Sudirman wonogiri</t>
  </si>
  <si>
    <t>SMK Sudirman 1 Wonogiri</t>
  </si>
  <si>
    <t>Konfirmasi STR</t>
  </si>
  <si>
    <t>Konfirmasi SIP</t>
  </si>
  <si>
    <t>Surat Keluar Konfirmasi STR</t>
  </si>
  <si>
    <t xml:space="preserve"> Surat Keluar Konfirmasi SIP</t>
  </si>
  <si>
    <t>Jl P.Sudirman 148 RT 4/RW 2 Ds Buduran Kec Wonosari Kab Madiun Jawa Timur</t>
  </si>
  <si>
    <t>085647935150</t>
  </si>
  <si>
    <t>081386931743</t>
  </si>
  <si>
    <t>01-12-2008 // 08-04-2014</t>
  </si>
  <si>
    <t>Anggota Tim Rekam Medis</t>
  </si>
  <si>
    <t>14-04-2014</t>
  </si>
  <si>
    <t>45.317.381.7-016.000</t>
  </si>
  <si>
    <t>67.903.663.2-008.000</t>
  </si>
  <si>
    <t>69.987.852.6-019.000</t>
  </si>
  <si>
    <t>Dimas Setiadi, SKM</t>
  </si>
  <si>
    <t>1211301212089084</t>
  </si>
  <si>
    <t>01-04-2016</t>
  </si>
  <si>
    <t>Penyelia Rehab Terpadu</t>
  </si>
  <si>
    <t>Penyelia Rehab Terpadu Instalasi Rehabilitasi Medik</t>
  </si>
  <si>
    <t>Pembina Utama</t>
  </si>
  <si>
    <t>Pembina Utama Madya</t>
  </si>
  <si>
    <t>Pembina Utama Muda</t>
  </si>
  <si>
    <t>Pembina Tk I</t>
  </si>
  <si>
    <t>Pembina</t>
  </si>
  <si>
    <t>Penata Tk I</t>
  </si>
  <si>
    <t>Penata</t>
  </si>
  <si>
    <t>Penata Muda Tk I</t>
  </si>
  <si>
    <t>Penata Muda</t>
  </si>
  <si>
    <t>Pengatur Tk I</t>
  </si>
  <si>
    <t xml:space="preserve">Pengatur </t>
  </si>
  <si>
    <t>Pengatur Muda Tk I</t>
  </si>
  <si>
    <t>Pengatur Muda</t>
  </si>
  <si>
    <t>Juru Tk I</t>
  </si>
  <si>
    <t>Juru</t>
  </si>
  <si>
    <t>Juru Muda Tk I</t>
  </si>
  <si>
    <t xml:space="preserve">Juru Muda </t>
  </si>
  <si>
    <t>89.434.765.7-412.000</t>
  </si>
  <si>
    <t>66.612.287.4-327.000</t>
  </si>
  <si>
    <t>98.126.837.8-412.000</t>
  </si>
  <si>
    <t>KD.01.01/02/KK/II/0991/2014</t>
  </si>
  <si>
    <t>27-02-2014</t>
  </si>
  <si>
    <t>66.795.037.2-501.000</t>
  </si>
  <si>
    <t>66.555.129.7-004.000</t>
  </si>
  <si>
    <t>66.685.507.7-528.000</t>
  </si>
  <si>
    <t>66.608.080.9-507.000</t>
  </si>
  <si>
    <t>Kav. DKI Jl. Purwa Utama Blok T No.3 Cipedak Jagakarsa. Jakarta Selatan</t>
  </si>
  <si>
    <t>66.592.786.9-527.000</t>
  </si>
  <si>
    <t>29-11-1967</t>
  </si>
  <si>
    <t>G 183796</t>
  </si>
  <si>
    <t>67.110.627.6-017.000</t>
  </si>
  <si>
    <t>0188001058 + 6104020118</t>
  </si>
  <si>
    <t>15.108.881.2-821.000</t>
  </si>
  <si>
    <t>0706167506</t>
  </si>
  <si>
    <t>0110/Sp-FK/1/2012</t>
  </si>
  <si>
    <t>drg. Itja Risanti, Sp.K.G</t>
  </si>
  <si>
    <t>027910466 // 1006785276</t>
  </si>
  <si>
    <t>1512 // 0011/Sp-FKG/1/2013</t>
  </si>
  <si>
    <t>0 // 09-02-2013</t>
  </si>
  <si>
    <t>Universitas Airlangga // Universitas Indonesia</t>
  </si>
  <si>
    <t>dr. Witra Irfan, Sp.B (K) V</t>
  </si>
  <si>
    <t>Dokter Spesialis Bedah + Konsultan Vaskuler dan Endovaskuler</t>
  </si>
  <si>
    <t>Konsultan Vaskuler dan Endovaskuler</t>
  </si>
  <si>
    <t>07-03-2013</t>
  </si>
  <si>
    <t>K2014051002</t>
  </si>
  <si>
    <t>K2014051013</t>
  </si>
  <si>
    <t>K2014051020</t>
  </si>
  <si>
    <t>K2014052004</t>
  </si>
  <si>
    <t>K2014052007</t>
  </si>
  <si>
    <t>K2014052008</t>
  </si>
  <si>
    <t>K2014052009</t>
  </si>
  <si>
    <t>K2014052011</t>
  </si>
  <si>
    <t>K2014052018</t>
  </si>
  <si>
    <t>Staf administrasi Unit Pelayanan Ambulance</t>
  </si>
  <si>
    <t>0826210011</t>
  </si>
  <si>
    <t>11-02-2011</t>
  </si>
  <si>
    <t>09.078.805.0-031.000</t>
  </si>
  <si>
    <t>54.070.313.9-019.000</t>
  </si>
  <si>
    <t>Ns. Sri Sasongkowati, S.Kep</t>
  </si>
  <si>
    <t>015190215 // 1006798783</t>
  </si>
  <si>
    <t>100380 // 0226/S2-FKM/2/2012</t>
  </si>
  <si>
    <t>06-09-2003 // 03-08-2012</t>
  </si>
  <si>
    <t>Universitas Respati Indonesia // Universitas Indonesia</t>
  </si>
  <si>
    <t>01-06-2015</t>
  </si>
  <si>
    <t>01-05-2015</t>
  </si>
  <si>
    <t>01-09-2015</t>
  </si>
  <si>
    <t>E 749180</t>
  </si>
  <si>
    <t>P 564948</t>
  </si>
  <si>
    <t>03-08-1969</t>
  </si>
  <si>
    <t>Pengadministrasi umum</t>
  </si>
  <si>
    <t>08-11-1985</t>
  </si>
  <si>
    <t>21-10-1991</t>
  </si>
  <si>
    <t>10-02-1983</t>
  </si>
  <si>
    <t>K-425</t>
  </si>
  <si>
    <t>K-107</t>
  </si>
  <si>
    <t>K-304</t>
  </si>
  <si>
    <t>K-141</t>
  </si>
  <si>
    <t>K-521</t>
  </si>
  <si>
    <t>K-522</t>
  </si>
  <si>
    <t>09-02-2017</t>
  </si>
  <si>
    <t>05-10-1990</t>
  </si>
  <si>
    <t>16-06-1991</t>
  </si>
  <si>
    <t>05-06-1991</t>
  </si>
  <si>
    <t>23-11-1991</t>
  </si>
  <si>
    <t>28-10-1990</t>
  </si>
  <si>
    <t>Benar lulusan Ners Universitas Muhammadiyah Jakarta</t>
  </si>
  <si>
    <t>076/F.9-UMJ/III/2014</t>
  </si>
  <si>
    <t>P 498672</t>
  </si>
  <si>
    <t>B/418/V/2014</t>
  </si>
  <si>
    <t>12-05-2014</t>
  </si>
  <si>
    <t>A 00000018</t>
  </si>
  <si>
    <t>K2014061001</t>
  </si>
  <si>
    <t>Selong</t>
  </si>
  <si>
    <t>K-546</t>
  </si>
  <si>
    <t>K-566</t>
  </si>
  <si>
    <t>K-524</t>
  </si>
  <si>
    <t>Kepala Urusan Evaluasi, Pelaporan, dan Administrasi Sub Bagian Evaluasi dan Pelaporan</t>
  </si>
  <si>
    <t>21-05-2014</t>
  </si>
  <si>
    <t>Tri Jayanti Priyatiningsih, SE</t>
  </si>
  <si>
    <t>2009050607</t>
  </si>
  <si>
    <t>UP 412011926</t>
  </si>
  <si>
    <t>Universitas Pamulang</t>
  </si>
  <si>
    <t>21-06-2012</t>
  </si>
  <si>
    <t>Didi Nurhadi, S.Sos</t>
  </si>
  <si>
    <t>12.0910.10249</t>
  </si>
  <si>
    <t>No. 12.048.77.122.11</t>
  </si>
  <si>
    <t>STISIP Bekasi</t>
  </si>
  <si>
    <t>K2014062003</t>
  </si>
  <si>
    <t>K2014062004</t>
  </si>
  <si>
    <t>K2014062006</t>
  </si>
  <si>
    <t>K2014062007</t>
  </si>
  <si>
    <t>K2014062020</t>
  </si>
  <si>
    <t>Sukartono, SE</t>
  </si>
  <si>
    <t>010710806</t>
  </si>
  <si>
    <t>No. CA 005807/42008301034</t>
  </si>
  <si>
    <t>29-07-2008</t>
  </si>
  <si>
    <t>Universitas Terbuka</t>
  </si>
  <si>
    <t>Jl. Andara Dalam Gang Sungai Rt 04/02 No. 72 Pangkalan Jati Baru Cinere Depok. Jawa Barat</t>
  </si>
  <si>
    <t>KP.00.02/II.4/1718/2014</t>
  </si>
  <si>
    <t>D3 Keperawatan Poltekkes Kemenkes Jakarta I</t>
  </si>
  <si>
    <t>26-03-2014</t>
  </si>
  <si>
    <t>P17120009042</t>
  </si>
  <si>
    <t>No. 317686</t>
  </si>
  <si>
    <t>3174075606910001</t>
  </si>
  <si>
    <t>Jl. P. Antasari Gg. Cempaka III Rt. 012 / 008 Kel. Cipete Utara Kec. Kebayoran Baru</t>
  </si>
  <si>
    <t>KP.00.02/II.4/1684/2014</t>
  </si>
  <si>
    <t>P17424308034</t>
  </si>
  <si>
    <t>No. 145202</t>
  </si>
  <si>
    <t>19-08-2011</t>
  </si>
  <si>
    <t>05-10-2017</t>
  </si>
  <si>
    <t>3302024510900004</t>
  </si>
  <si>
    <t>085693648114</t>
  </si>
  <si>
    <t xml:space="preserve">Kp. Padurenan Rt 02/12 No. 14 Kel. Pabuaran. Cibinong. Bogor  </t>
  </si>
  <si>
    <t>P17124009018</t>
  </si>
  <si>
    <t>No. 167551</t>
  </si>
  <si>
    <t>3201016810900008</t>
  </si>
  <si>
    <t>KP.00.02/II.4/1091/2014</t>
  </si>
  <si>
    <t>31-08-2013</t>
  </si>
  <si>
    <t>14-05-2014</t>
  </si>
  <si>
    <t>4101182042</t>
  </si>
  <si>
    <t>0123/Sp-FK/2/2007</t>
  </si>
  <si>
    <t>Komplek IKPN Blok H No. 4 Rt 005 / 04 Kel. Bintaro Kec. Pesanggrahan. Jakarta Selatan 12330</t>
  </si>
  <si>
    <t>KP.00.02/II.4/1685/2014</t>
  </si>
  <si>
    <t>D3 Kebidanan Poltekkes Jakarta 1</t>
  </si>
  <si>
    <t>P17124009021</t>
  </si>
  <si>
    <t>No. 167554</t>
  </si>
  <si>
    <t>3174106311910002</t>
  </si>
  <si>
    <t>08567040305</t>
  </si>
  <si>
    <t>P17120009006</t>
  </si>
  <si>
    <t>No. 317651</t>
  </si>
  <si>
    <t>05-06-2017</t>
  </si>
  <si>
    <t>Jl. Skuadron Gg. Langgar Rt 006 / 003 No. 80 Kel. Makassar Kec. Makassar. Jakarta Timur</t>
  </si>
  <si>
    <t>3175081301870005</t>
  </si>
  <si>
    <t>Jl. Kudin Rt 006 / 003 Kel. Makassar Kec. Makassar. Jakarta Timur</t>
  </si>
  <si>
    <t>P23139005050</t>
  </si>
  <si>
    <t>No. 007979</t>
  </si>
  <si>
    <t>05-09-2008</t>
  </si>
  <si>
    <t>Politeknik Kesehatan Depkes Jakarta II</t>
  </si>
  <si>
    <t>13-01-2016</t>
  </si>
  <si>
    <t>KP.00.02/II.4/1712/2014</t>
  </si>
  <si>
    <t>D3 Farmasi Poltekkes Kemenkes Jakarta II</t>
  </si>
  <si>
    <t>K2014061012</t>
  </si>
  <si>
    <t>K2014061015</t>
  </si>
  <si>
    <t>K2014062016</t>
  </si>
  <si>
    <t>K2014061018</t>
  </si>
  <si>
    <t>Panumbangan</t>
  </si>
  <si>
    <t>Lantai 3</t>
  </si>
  <si>
    <t>14-09-2009</t>
  </si>
  <si>
    <t>Politeknik Kesehatan Depkes Jakarta I</t>
  </si>
  <si>
    <t>KP.00.02/II.4/1713/2014</t>
  </si>
  <si>
    <t>D3 Farmasi Akademi Farmasi Bhumi Husada Jakarta</t>
  </si>
  <si>
    <t>08568626760</t>
  </si>
  <si>
    <t>Kp. Bulak Rt 005/003 No. 28 Kel. Cinangka Kec. Sawangan Depok</t>
  </si>
  <si>
    <t>09028</t>
  </si>
  <si>
    <t>No. 014630</t>
  </si>
  <si>
    <t>Akademi Farmasi Bhumi Husada Jakarta</t>
  </si>
  <si>
    <t>Jl. Venice 5 No.38 Pantai Indah Kapuk. Penjaringan Jakarta Utara</t>
  </si>
  <si>
    <t>Budha</t>
  </si>
  <si>
    <t>0806361345</t>
  </si>
  <si>
    <t>No. 0082/Sp-FK/2/2013</t>
  </si>
  <si>
    <t>KP.00.02/II.4/2207/2014</t>
  </si>
  <si>
    <t>D3 Akuntansi UPN Veteran Jakarta</t>
  </si>
  <si>
    <t>Eka Pujiastuti, A.Md</t>
  </si>
  <si>
    <t>893464340330038/895041</t>
  </si>
  <si>
    <t>No. 685/N/VII/1994</t>
  </si>
  <si>
    <t>06-06-1994</t>
  </si>
  <si>
    <t>08151620620</t>
  </si>
  <si>
    <t>KP.00.02/II.4/1719/2014</t>
  </si>
  <si>
    <t>KD.01.01/02/KKI/3450/2014</t>
  </si>
  <si>
    <t>05-06-2014</t>
  </si>
  <si>
    <t>Benar STR sdh terregistrasi di KKI</t>
  </si>
  <si>
    <t>Politeknik Kesehatan Jakarta II</t>
  </si>
  <si>
    <t>RUMUS DRP</t>
  </si>
  <si>
    <t>70.195.200.4-403.000</t>
  </si>
  <si>
    <t>01-05-2018</t>
  </si>
  <si>
    <t>061/AKF/V/2014</t>
  </si>
  <si>
    <t>20-05-2014</t>
  </si>
  <si>
    <t>Benar lulusan D3 Farmasi Poltekkes Jakarta II</t>
  </si>
  <si>
    <t>DL.02.02/I/2448/2014</t>
  </si>
  <si>
    <t>DM.04.06/I1/1195/2014</t>
  </si>
  <si>
    <t>DM.04.06/I/1/1195/2014</t>
  </si>
  <si>
    <t>Benar lulusan D3 Kebidanan Poltekkes Kemenkes Jakarta I</t>
  </si>
  <si>
    <t>Benar lulusan D3 Farmasi Akademi Farmasi Bhumi Husada Jakarta</t>
  </si>
  <si>
    <t>69/AFBH/V/2014</t>
  </si>
  <si>
    <t>08-05-2014</t>
  </si>
  <si>
    <t>Benar lulusan Dokter Umum Universitas Kristen Maranatha Bandung // Benar lulusan Internis Univ Padjadjaran</t>
  </si>
  <si>
    <t>0 // 2464/UN6.C/PP/2014</t>
  </si>
  <si>
    <t>04-09-2013 // 29-04-2014</t>
  </si>
  <si>
    <t>68.438.449.8-003.000</t>
  </si>
  <si>
    <t>46.848.223.7-411.000</t>
  </si>
  <si>
    <t>Candra Aknes Nugroho, S.Kom</t>
  </si>
  <si>
    <t>K2014071001</t>
  </si>
  <si>
    <t>K2014072002</t>
  </si>
  <si>
    <t>K2014072007</t>
  </si>
  <si>
    <t>K2014072008</t>
  </si>
  <si>
    <t>K2014072009</t>
  </si>
  <si>
    <t>K2014072011</t>
  </si>
  <si>
    <t>K2014072012</t>
  </si>
  <si>
    <t>K2014072013</t>
  </si>
  <si>
    <t>K2014072014</t>
  </si>
  <si>
    <t>197805092005012021</t>
  </si>
  <si>
    <t>Dokter Gigi Spesialis Periodonsia</t>
  </si>
  <si>
    <t>085710019222</t>
  </si>
  <si>
    <t>089637678337</t>
  </si>
  <si>
    <t>Ahmad Hanafi, S.T</t>
  </si>
  <si>
    <t>S1 Teknik Mesin</t>
  </si>
  <si>
    <t>0352419</t>
  </si>
  <si>
    <t>Universitas Darul Ulum Jombang</t>
  </si>
  <si>
    <t>Melati Novitasari, A.Md.Far</t>
  </si>
  <si>
    <t>Catur Anjar Hartanto, A.Md.Far</t>
  </si>
  <si>
    <t>1006785566</t>
  </si>
  <si>
    <t>0033/Sp-FKG/1/2013</t>
  </si>
  <si>
    <t>KP.00.02/II.4/1734/2013</t>
  </si>
  <si>
    <t>10-05-2013</t>
  </si>
  <si>
    <t>Dokter Gigi Spesialis Periodonsia UI</t>
  </si>
  <si>
    <t>Perum Griya Rahmani Jl. Garuda I Blok B No.8 Beji Depok</t>
  </si>
  <si>
    <t>3276064905780007</t>
  </si>
  <si>
    <t>M 228689</t>
  </si>
  <si>
    <t>Mardianto, A.Md.AK</t>
  </si>
  <si>
    <t>P3.73.34.1.11.073</t>
  </si>
  <si>
    <t>No. 019894</t>
  </si>
  <si>
    <t>Jl. Beringin I No.01 Rt 02/12 Kel.Beji Kec.Beji Depok 16421</t>
  </si>
  <si>
    <t>4180090071</t>
  </si>
  <si>
    <t>No.0369</t>
  </si>
  <si>
    <t>Akper Bhakti Kencana Bandung</t>
  </si>
  <si>
    <t>66.117.917.6.014.000</t>
  </si>
  <si>
    <t>14.073.130.8-622.000</t>
  </si>
  <si>
    <t>KP.00.02/II.4/2576/2014</t>
  </si>
  <si>
    <t>P2.06.20.1.04.019</t>
  </si>
  <si>
    <t>No.175600</t>
  </si>
  <si>
    <t>Politeknik Kesehatan Tasikmalaya</t>
  </si>
  <si>
    <t>KP.00.02/II.4/971/2014</t>
  </si>
  <si>
    <t>Perum Ampera Permai I No.23 Buaran. Serpong</t>
  </si>
  <si>
    <t>3207071209850001</t>
  </si>
  <si>
    <t>12-09-2017</t>
  </si>
  <si>
    <t>Dusun Kaum Rt 003/003 Kel. Panumbangan Kec. Panumbangan. Ciamis</t>
  </si>
  <si>
    <t>54.833.023.2-442.000</t>
  </si>
  <si>
    <t>Diyan Ratmawati, S.Si, Apt</t>
  </si>
  <si>
    <t>085779200487</t>
  </si>
  <si>
    <t>10340012</t>
  </si>
  <si>
    <t>ISTN 010517</t>
  </si>
  <si>
    <t>46.997.338.2-412.000</t>
  </si>
  <si>
    <t>Jl.Pramuka Raya Kp.Rawakalong Rt 01/07 No.1 Kel.Grogol Kec.Limo. Depok 16512</t>
  </si>
  <si>
    <t>19871115/STRA-ISTN/2011/218262</t>
  </si>
  <si>
    <t>3276045511870002</t>
  </si>
  <si>
    <t>Jl. Blok Ringin Rt 011/003 No.27 Kel.Cibubur Kec.Ciracas Jakarta Timur 13720</t>
  </si>
  <si>
    <t>44.202.477.4-009.000</t>
  </si>
  <si>
    <t>24-10-2016</t>
  </si>
  <si>
    <t>08070</t>
  </si>
  <si>
    <t>No. 292815</t>
  </si>
  <si>
    <t>3175097001910001</t>
  </si>
  <si>
    <t>KP.00.02/II.4/2571/2014</t>
  </si>
  <si>
    <t>D3 Keperawatan STIKES Muhammadiyah Pekajangan Pekalongan</t>
  </si>
  <si>
    <t>09.1292.9</t>
  </si>
  <si>
    <t>A.09.05/058/D3.Kep/362/2012</t>
  </si>
  <si>
    <t>STIKES Muhammadiyah Pekajangan Pekalongan</t>
  </si>
  <si>
    <t>Jl. Asem II Gg Bunga Teratai Rt 002/006 Kel.Cipete Selatan Kec.Cilandak Jakarta Selatan</t>
  </si>
  <si>
    <t>3314045103920002</t>
  </si>
  <si>
    <t>09020</t>
  </si>
  <si>
    <t>No. 000016</t>
  </si>
  <si>
    <t>98.155.799.4-528.000</t>
  </si>
  <si>
    <t>Jl. Lobak No.42B Rt 001/006. Pondok Cabe Ilir. Pamulang. Tangerang Selatan</t>
  </si>
  <si>
    <t>3674061512910007</t>
  </si>
  <si>
    <t>P17120009007</t>
  </si>
  <si>
    <t>No. 317652</t>
  </si>
  <si>
    <t>18-12-2017</t>
  </si>
  <si>
    <t>KP.00.02/II.4/1683/2014</t>
  </si>
  <si>
    <t>D3 Keperawatan Akper Pemprov Jawa Tengah</t>
  </si>
  <si>
    <t>Jl. Salak Raya Gang Salak No.4 Benda Baru. Pamulang. Tangerang Selatan</t>
  </si>
  <si>
    <t>No. 314591</t>
  </si>
  <si>
    <t>Akper Pemprov Jawa Tengah</t>
  </si>
  <si>
    <t>Depok Rt 001/002 Kel. DepokHarjo Kec.Parakan</t>
  </si>
  <si>
    <t>3323085211910001</t>
  </si>
  <si>
    <t>KP.00.02/II.4/1681/2014</t>
  </si>
  <si>
    <t>D3 Akper Y.P.D.R Jakarta</t>
  </si>
  <si>
    <t>09013</t>
  </si>
  <si>
    <t>No. 330571</t>
  </si>
  <si>
    <t>Akademi Keperawatan Y.P.D.R Jakarta</t>
  </si>
  <si>
    <t>Jl. Taman Wijaya Kusuma III Rt 004/002 Kel. Cilandak Barat Kec. Cilandak Jakarta Selatan</t>
  </si>
  <si>
    <t>3403084303910001</t>
  </si>
  <si>
    <t>09061</t>
  </si>
  <si>
    <t>No. 000053</t>
  </si>
  <si>
    <t>Kp. Pondok Jati Selatan Rt 003/013 No.17 Kel. Jurang Mangu Barat Kec. Pondok Aren. Tangerang Selatan</t>
  </si>
  <si>
    <t>3674036110910008</t>
  </si>
  <si>
    <t>98.112.990.1-411.000</t>
  </si>
  <si>
    <t>13-09-2012</t>
  </si>
  <si>
    <t>31-03-2016</t>
  </si>
  <si>
    <t>07-08-2014</t>
  </si>
  <si>
    <t>29-10-2014</t>
  </si>
  <si>
    <t>K-597</t>
  </si>
  <si>
    <t>K-595</t>
  </si>
  <si>
    <t>K-598</t>
  </si>
  <si>
    <t>K-599</t>
  </si>
  <si>
    <t>K-600</t>
  </si>
  <si>
    <t>K-604</t>
  </si>
  <si>
    <t>K-607</t>
  </si>
  <si>
    <t>K-608</t>
  </si>
  <si>
    <t>K-609</t>
  </si>
  <si>
    <t>KP.00.02/II.4/2574/2014</t>
  </si>
  <si>
    <t>97.133.111.1-438.000</t>
  </si>
  <si>
    <t>P2.06.20.2.06.032</t>
  </si>
  <si>
    <t>No. 223376</t>
  </si>
  <si>
    <t>Politeknik Kesehatan Depkes Tasikmalaya</t>
  </si>
  <si>
    <t>Jl. H. Nudin Rt 005/003 Lebak bulus Cilandak Jakarta Selatan</t>
  </si>
  <si>
    <t>P17120009026</t>
  </si>
  <si>
    <t>No. 317671</t>
  </si>
  <si>
    <t>Jl. Raya Pitara Rt 007 Rw 14 Pancoran Mas. Depok</t>
  </si>
  <si>
    <t>3276016403910005</t>
  </si>
  <si>
    <t>Lantai 1</t>
  </si>
  <si>
    <t>Jl. Raya Pondok Aren Rt 005/04 No.47 Desa Pondok Aren Tangerang Selatan 13224</t>
  </si>
  <si>
    <t>35.502.675.8-411.000</t>
  </si>
  <si>
    <t>P17120007034</t>
  </si>
  <si>
    <t>No. 245855</t>
  </si>
  <si>
    <t>K2014082001</t>
  </si>
  <si>
    <t>K2014082002</t>
  </si>
  <si>
    <t>K2014081007</t>
  </si>
  <si>
    <t>K2014081008</t>
  </si>
  <si>
    <t>K2014081009</t>
  </si>
  <si>
    <t>K2014081011</t>
  </si>
  <si>
    <t>P17120009033</t>
  </si>
  <si>
    <t>No. 317677</t>
  </si>
  <si>
    <t>17-11-2017</t>
  </si>
  <si>
    <t>46.680.682.5-412.000</t>
  </si>
  <si>
    <t>3276045711910004</t>
  </si>
  <si>
    <t>Jl. Masjid I No.14 Cinere Rt 002/002 Kel. Cinere Kec. Cinere</t>
  </si>
  <si>
    <t>08063</t>
  </si>
  <si>
    <t>No. 298215</t>
  </si>
  <si>
    <t>87.110.967.4-403.000</t>
  </si>
  <si>
    <t>Perumahan Parung Villa Blok C No.151 Rt 07/02 Parung. Bogor</t>
  </si>
  <si>
    <t>3276065007910002</t>
  </si>
  <si>
    <t>P17120009012</t>
  </si>
  <si>
    <t>No. 317657</t>
  </si>
  <si>
    <t>70.325.005.0-412.000</t>
  </si>
  <si>
    <t>KP.00.02/II.4/2570/2014</t>
  </si>
  <si>
    <t>D3 Keperawatan STIKES Karsa Husada Garut</t>
  </si>
  <si>
    <t>Kp. Palnunjuk Rt 001/005 Kel. Banjarsari Kec. Bayongbong Garut</t>
  </si>
  <si>
    <t>3205175608870004</t>
  </si>
  <si>
    <t>07102</t>
  </si>
  <si>
    <t>No. 10173</t>
  </si>
  <si>
    <t>68.960.364.5-443.000</t>
  </si>
  <si>
    <t>Jl. Cemara No.41 Rt 02/08 Kel. Grogol Kec. Limo Kota Depok 16512</t>
  </si>
  <si>
    <t>3276045702910001</t>
  </si>
  <si>
    <t>P17120009002</t>
  </si>
  <si>
    <t>No. 317647</t>
  </si>
  <si>
    <t>46.839.806.0-412.000</t>
  </si>
  <si>
    <t>Jl. Pasiron No.52 Rt 03/10 Kel. Curug Kec. Bojong Sari Kota Depok</t>
  </si>
  <si>
    <t>08029</t>
  </si>
  <si>
    <t>No. 298183</t>
  </si>
  <si>
    <t>87.110.968.2-412.000</t>
  </si>
  <si>
    <t>0812504140</t>
  </si>
  <si>
    <t>No. 0715270</t>
  </si>
  <si>
    <t>19-03-2014</t>
  </si>
  <si>
    <t>Universitas Budi Luhur</t>
  </si>
  <si>
    <t>Jl. Pondok Aren II Rt 006/01 No. 101 Pondok Betung. Pondok Aren. Tangerang Selatan</t>
  </si>
  <si>
    <t>085691777022</t>
  </si>
  <si>
    <t>Petugas Customer Service BPJS Center</t>
  </si>
  <si>
    <t>Petugas Customer Service Loket IRJ</t>
  </si>
  <si>
    <t>Petugas Customer Service IRJ</t>
  </si>
  <si>
    <t>Petugas Customer Service IGD</t>
  </si>
  <si>
    <t>08161966988</t>
  </si>
  <si>
    <t>0906564656</t>
  </si>
  <si>
    <t>0187/Sp-FK/1/2014</t>
  </si>
  <si>
    <t>0806484591</t>
  </si>
  <si>
    <t>No. 0095/Sp-FK/1/2014</t>
  </si>
  <si>
    <t>Jl. Johar Baru V No.5 Rt 02 RW 11 Jakarta Pusat</t>
  </si>
  <si>
    <t>K-611</t>
  </si>
  <si>
    <t>K-612</t>
  </si>
  <si>
    <t>K-614</t>
  </si>
  <si>
    <t>K-615</t>
  </si>
  <si>
    <t>K-617</t>
  </si>
  <si>
    <t>K-618</t>
  </si>
  <si>
    <t>K-619</t>
  </si>
  <si>
    <t>Graha Taman HC.7/5 Bintaro Jaya IX RT 004/001 Kel. Pondok Pucung Kec. Pondok Aren. Tangerang Selatan</t>
  </si>
  <si>
    <t>Benar lulusan Ners FIK Universitas Muhammadiyah Jakarta</t>
  </si>
  <si>
    <t>No. 059/F.9-UMJ/II/2014</t>
  </si>
  <si>
    <t>04-02-014</t>
  </si>
  <si>
    <t>059/F.9-UMJ/II/2014</t>
  </si>
  <si>
    <t>Ns. N. Sadiyah, S.Kep</t>
  </si>
  <si>
    <t>Benar Lulusan Ners FIK Universitas Muhammadiyah Jakarta</t>
  </si>
  <si>
    <t>Gegesik Lor</t>
  </si>
  <si>
    <t>7006/Usakti/FK/03/XII/2013</t>
  </si>
  <si>
    <t>06-12-2013</t>
  </si>
  <si>
    <t>Benar Lulusan D3 Analis Farmasi &amp; Makanan STIKES Mohammad Husni Thamrin</t>
  </si>
  <si>
    <t>108/STIKes.MHT/VI/2013</t>
  </si>
  <si>
    <t>DL.02.02/I/3793/2013</t>
  </si>
  <si>
    <t>KP.00.02/II.4/1334/2013</t>
  </si>
  <si>
    <t>SMA Paket C Sudin Pendidikan Menengah Jakarta Selatan</t>
  </si>
  <si>
    <t>KP.00.02/II.4/1333/2013</t>
  </si>
  <si>
    <t>dr. R. Devy Siahaan, Sp.An, KIC</t>
  </si>
  <si>
    <t>Benar lulusan dokter umum UKI // Benar Lulusan Spesialis I Universitas Padjadjaran</t>
  </si>
  <si>
    <t>316/FK UKI/12.2013 // 301/UN6.C/PP/2013</t>
  </si>
  <si>
    <t>10-12-2013 // 02-01-2013</t>
  </si>
  <si>
    <t>Benar Lulusan S1 Hukum Universitas Muhammadiyah Jakarta</t>
  </si>
  <si>
    <t>57/F.2-UMJ/I/2013</t>
  </si>
  <si>
    <t>Benar Lulusan D3 Keperawatan STIKES Muhammadiyah Klaten</t>
  </si>
  <si>
    <t>81/I.3.AU/F.1/p/2013</t>
  </si>
  <si>
    <t>KP.00.02/II.4/353/2013</t>
  </si>
  <si>
    <t>KP.00.02/II.4/346/2013</t>
  </si>
  <si>
    <t>KP.00.02/II.4/3226/2012</t>
  </si>
  <si>
    <t>D3 Kebidanan STIKES Prima Nusantara</t>
  </si>
  <si>
    <t>dr. Harjo Saksomo Bajuadji, Sp.OG(K)</t>
  </si>
  <si>
    <t>KP.00.02/II.4/110/2012 // KP.00.02/II.4/3175/2012</t>
  </si>
  <si>
    <t>Dokter Spesialis Bedah UI // Dokter Spesialis Bedah Konsultan Onkologi</t>
  </si>
  <si>
    <t>18-01-2012 // 20-11-2012</t>
  </si>
  <si>
    <t>Benar Lulusan D4 Perawat Pendidik Universitas Airlangga</t>
  </si>
  <si>
    <t>1332/H3.1.1/PPd.10/2012</t>
  </si>
  <si>
    <t>Benar Lulusan D3 Perumahsakitan Program Vokasi UI</t>
  </si>
  <si>
    <t>976/H2.F14.Ka/PDP.01.05/2012</t>
  </si>
  <si>
    <t>30-06-2015</t>
  </si>
  <si>
    <t>31-07-2015</t>
  </si>
  <si>
    <t>23-11-2015</t>
  </si>
  <si>
    <t>Wahyu Prihastuti</t>
  </si>
  <si>
    <t>25-02-2017</t>
  </si>
  <si>
    <t>01-09-2017</t>
  </si>
  <si>
    <t>09-02-2015</t>
  </si>
  <si>
    <t>11-08-2014</t>
  </si>
  <si>
    <t>Qibtya Adiny, A.Md.Far</t>
  </si>
  <si>
    <t>Diana Pratiwi, A.Md.Far</t>
  </si>
  <si>
    <t>Mufti, A.Md.Far</t>
  </si>
  <si>
    <t>Prastika Nurida Safitri, A.Md.Far</t>
  </si>
  <si>
    <t>3189081018 + 1106118496</t>
  </si>
  <si>
    <t>061/PPDS/1995 + 0064/S2-FKM/2/2013</t>
  </si>
  <si>
    <t>14-08-1995 + 31-08-2013</t>
  </si>
  <si>
    <t>189/026/NERS/FIKES/2013</t>
  </si>
  <si>
    <t>Jl. Swakarya Bawah No.32 Rt 004/009 Kel. Pondok Labu Kec. Cilandak. Jakarta Selatan</t>
  </si>
  <si>
    <t>Ns. Dudi Mashudi, S.Kep, M.Kep</t>
  </si>
  <si>
    <t>Martha Emma Siahaan, Amk.An</t>
  </si>
  <si>
    <t>Ns. Fentik Widayati, S.Kep</t>
  </si>
  <si>
    <t>Ambarwati</t>
  </si>
  <si>
    <t>K2014092007</t>
  </si>
  <si>
    <t>K2014092010</t>
  </si>
  <si>
    <t>K2014091011</t>
  </si>
  <si>
    <t>197510261999031001</t>
  </si>
  <si>
    <t>197310112001122004</t>
  </si>
  <si>
    <t>196907111998032008</t>
  </si>
  <si>
    <t>Aceh Utara</t>
  </si>
  <si>
    <t>Dicky Istanto, Amd.Rad</t>
  </si>
  <si>
    <t>K-621</t>
  </si>
  <si>
    <t>K-622</t>
  </si>
  <si>
    <t>K-623</t>
  </si>
  <si>
    <t>K-624</t>
  </si>
  <si>
    <t>K-625</t>
  </si>
  <si>
    <t>Umi Rachmawati</t>
  </si>
  <si>
    <t>1.1.01.3171.2323/47003/07.19.1</t>
  </si>
  <si>
    <t>13-07-2019</t>
  </si>
  <si>
    <t>Pegalongan</t>
  </si>
  <si>
    <t>0143/Prof-FIK/2/2011</t>
  </si>
  <si>
    <t>Benar lulusan D3 Poltekkes Kemenkes Jakarta I</t>
  </si>
  <si>
    <t>DM.04.06/I/1/1555/2014</t>
  </si>
  <si>
    <t>17-06-2014</t>
  </si>
  <si>
    <t>K-79</t>
  </si>
  <si>
    <t>K-82</t>
  </si>
  <si>
    <t>K-243</t>
  </si>
  <si>
    <t>KP.00.02/II.4/656/2014</t>
  </si>
  <si>
    <t>D3 Keperawatan AKPER Jayakarta Provinsi DKI Jakarta</t>
  </si>
  <si>
    <t>KP.00.02/II.4/440/2014 // KP.00.02/II.4/2534/2014</t>
  </si>
  <si>
    <t>Dokter Spesialis Urologi UI // Clinical Fellowship Laparoscopic and Robotic Urology University of Heidelberg Germany</t>
  </si>
  <si>
    <t>21-01-2014 // 13-05-2014</t>
  </si>
  <si>
    <t>26-10-2017</t>
  </si>
  <si>
    <t>081374235231</t>
  </si>
  <si>
    <t>01-08-2000</t>
  </si>
  <si>
    <t>J 126415</t>
  </si>
  <si>
    <t>Triyantoro Karis, AMR</t>
  </si>
  <si>
    <t>Jl. Nanas Gg. Flamboyan 3 No.8 Rt 009/010 Utan Kayu Utara. Jakarta Timur</t>
  </si>
  <si>
    <t>94-059</t>
  </si>
  <si>
    <t>No. 050/1997</t>
  </si>
  <si>
    <t>21-11-1997</t>
  </si>
  <si>
    <t>D3 Teknik Radiodiagnostik &amp; Radioterapi Poltekkes Jakarta II</t>
  </si>
  <si>
    <t>dr. Mochammading, Sp.A (K)</t>
  </si>
  <si>
    <t>Kardiologi Anak</t>
  </si>
  <si>
    <t>Benar lulusan D3 Keperawatan Akper Jayakarta Jakarta</t>
  </si>
  <si>
    <t>145/I.851.8</t>
  </si>
  <si>
    <t>11-02-2014</t>
  </si>
  <si>
    <t>Jl. Raden Demang Aria Desa Waru Jaya Rt 08/02 No.9 Kec. Parung Kab. Bogor. Jawa Barat</t>
  </si>
  <si>
    <t>3201102212910003</t>
  </si>
  <si>
    <t>10037</t>
  </si>
  <si>
    <t>No. 031/2013</t>
  </si>
  <si>
    <t>Kav. Pelita Air Service Blok A No.5 Rt 01/15 Rangkapan Jaya Baru Pancoran Mas Depok</t>
  </si>
  <si>
    <t>122002S06032</t>
  </si>
  <si>
    <t>No. 219960</t>
  </si>
  <si>
    <t>Akper Saifuddin Zuhri Indramayu</t>
  </si>
  <si>
    <t>66.727.311.4-001.000</t>
  </si>
  <si>
    <t>Suka Bandung</t>
  </si>
  <si>
    <t>1704051706910001</t>
  </si>
  <si>
    <t>085727771604</t>
  </si>
  <si>
    <t>Gg Aman 210 Rt 001 / 002 Kel. Mlati Lor Kec. Kota Kudus Jawa Tengah</t>
  </si>
  <si>
    <t>3319022906900008</t>
  </si>
  <si>
    <t>X.08.1003</t>
  </si>
  <si>
    <t>I-1/002/2011</t>
  </si>
  <si>
    <t>STIK Muhammadiyah Kudus</t>
  </si>
  <si>
    <t>KP.00.02/II.4/1787/2013 // KP.00.02/II.4/3890/2013</t>
  </si>
  <si>
    <t>Akper Poltekkes Jakarta I // Akper Poltekkes Jakarta I</t>
  </si>
  <si>
    <t>15-05-2013 // 14-11-2013</t>
  </si>
  <si>
    <t>S1 Hukum Universitas Muhammadiyah Jakarta</t>
  </si>
  <si>
    <t>K-632</t>
  </si>
  <si>
    <t>K-633</t>
  </si>
  <si>
    <t>K-634</t>
  </si>
  <si>
    <t>Benjaran Rt 006 / 003 Kel. Plakaran Kec. Moga Pemalang</t>
  </si>
  <si>
    <t>Jl. K.H Muhasim VII Cilandak Jakarta Selatan</t>
  </si>
  <si>
    <t>KP.00.02/II.4/1471/2013</t>
  </si>
  <si>
    <t>Dokter Spesialis Gizi Klinik Universitas Hasanuddin</t>
  </si>
  <si>
    <t>16-04-2013</t>
  </si>
  <si>
    <t>01-11-2004</t>
  </si>
  <si>
    <t>Jl. H. Maritim Gang H.Nimin Rt 01/05 No.32 Cilandak Barat. Jakarta Selatan 12430</t>
  </si>
  <si>
    <t>70.803.512.6-419.000</t>
  </si>
  <si>
    <t>P17120009005</t>
  </si>
  <si>
    <t>No.317650</t>
  </si>
  <si>
    <t>Jl. Ahmad Nado II No.82 Rt 006/001 Grogol Limo Depok. Jawa Barat</t>
  </si>
  <si>
    <t>57.293.438.8-412.000</t>
  </si>
  <si>
    <t>P17120003156</t>
  </si>
  <si>
    <t>No. 175826</t>
  </si>
  <si>
    <t>Jl. H. Jian No.9A Rt 001/003 Cipete Utara Kebayoran Baru. Jakarta Selatan</t>
  </si>
  <si>
    <t>34.393.844.5-019.000</t>
  </si>
  <si>
    <t>P2.31.30.0.06.073</t>
  </si>
  <si>
    <t>No. 003521</t>
  </si>
  <si>
    <t>18-08-2009</t>
  </si>
  <si>
    <t>No. 0064/Sp-FK/2/2005</t>
  </si>
  <si>
    <t>H 027847</t>
  </si>
  <si>
    <t>KP.00.02/II.4/3927/2013</t>
  </si>
  <si>
    <t>Dokter Spesialis Syaraf UI</t>
  </si>
  <si>
    <t>31-08-2015</t>
  </si>
  <si>
    <t>07-10-2014</t>
  </si>
  <si>
    <t>085716773973</t>
  </si>
  <si>
    <t>3275116303930002</t>
  </si>
  <si>
    <t>Dukuh Zamrud Blok I 7 No. 30 Rt 009/012 Kel. Cimuning Kec. Mustika Jaya Kota Bekasi 17310</t>
  </si>
  <si>
    <t>Politeknik Kesehatan Kemenkes Jakarta II</t>
  </si>
  <si>
    <t>Kampung Utan Bahagia No. 64 Rt 010 / 009 Kel. Cengkareng Timur Kec. Cengkareng. Jakarta Barat 11730</t>
  </si>
  <si>
    <t>Kp. Sawah No.23 Rt 006/001 Jatimurni Kec. Pondok Melati. Bekasi</t>
  </si>
  <si>
    <t>3275125403940002</t>
  </si>
  <si>
    <t>Jl. KS Tubun 3 Asrama Brimob Slipi Petamburan Rt 09/06 Kel. Slipi Kec. Palmerah. Jakarta Barat</t>
  </si>
  <si>
    <t>3674066709930003</t>
  </si>
  <si>
    <t>Jl. Benda Barat 12B Blok D 31 No.28 Pamulang II. Kota Tangerang Selatan 15416</t>
  </si>
  <si>
    <t>Ariansyah Aulia Putra</t>
  </si>
  <si>
    <t>Endang Surtana Mahyudi</t>
  </si>
  <si>
    <t>Batu Palano</t>
  </si>
  <si>
    <t>Jl. Telaga Rt 13/09 No.1 Kel. Pekayon Kec. Pasar Rebo. Jakarta Timur 13710</t>
  </si>
  <si>
    <t>3175054710930003</t>
  </si>
  <si>
    <t>K2014101001</t>
  </si>
  <si>
    <t>K2014101002</t>
  </si>
  <si>
    <t>K2014102004</t>
  </si>
  <si>
    <t>K2014101006</t>
  </si>
  <si>
    <t>Dokter Spesialis Penyakit Dalam + Konsultan Ginjal Hipertensi</t>
  </si>
  <si>
    <t>Konsultan Ginjal Hipertensi</t>
  </si>
  <si>
    <t>K-653</t>
  </si>
  <si>
    <t>K-657</t>
  </si>
  <si>
    <t>PJ</t>
  </si>
  <si>
    <t>Kepala Urusan Penagihan</t>
  </si>
  <si>
    <t>Pengadministrasi Keuangan Urusan Pajak</t>
  </si>
  <si>
    <t>27-10-2014</t>
  </si>
  <si>
    <t>196311211990111001</t>
  </si>
  <si>
    <t>196611141993031002</t>
  </si>
  <si>
    <t>Dokter Gigi Spesialis Prostodonsia</t>
  </si>
  <si>
    <t>KP.00.02/II.4/110/2012 // KP.00.02/II.4/5275/2014</t>
  </si>
  <si>
    <t>Dokter Spesialis Anak UI // Konsultan UI</t>
  </si>
  <si>
    <t>18-01-2012 // 06-11-2014</t>
  </si>
  <si>
    <t>KP.00.02/II.4/4884/2014</t>
  </si>
  <si>
    <t>SMA Swasta Taman Siswa Pematang Siantar</t>
  </si>
  <si>
    <t>No. DN-07 Ma 0323588</t>
  </si>
  <si>
    <t>SMA Swasta Tamansiswa Pematang Siantar</t>
  </si>
  <si>
    <t>KP.00.02/II.4/4880/2014</t>
  </si>
  <si>
    <t>STIK Yarsi Sumatera Barat</t>
  </si>
  <si>
    <t>98.171.685.5-411.000</t>
  </si>
  <si>
    <t>085375969110</t>
  </si>
  <si>
    <t>Jl. Panti Asuhan No.19 Kp. Ceger Kel. Jurang Mangu Barat Kec. Pondok Aren. Kota Tangerang Selatan</t>
  </si>
  <si>
    <t>0809144010679</t>
  </si>
  <si>
    <t>11101098401262</t>
  </si>
  <si>
    <t>07-11-2016</t>
  </si>
  <si>
    <t>KP.00.02/II.4/4883/2014</t>
  </si>
  <si>
    <t>SMK Swasta Harapan Bunda Jakarta</t>
  </si>
  <si>
    <t>54.433.741.3-411.000</t>
  </si>
  <si>
    <t>No. 01 Mk 0011415</t>
  </si>
  <si>
    <t>Jl. Gang Mesjid Al- Munawaroh. Rt 014/01 Kel. Tanjung Duren Selatan. Kec. Grogol Petamburan. Jakarta Barat</t>
  </si>
  <si>
    <t>Arifin, A.Md</t>
  </si>
  <si>
    <t>Sabarita Ginting, Amk.An</t>
  </si>
  <si>
    <t>Moh Ali, Amk.An</t>
  </si>
  <si>
    <t>Ngaliman, Amk.An</t>
  </si>
  <si>
    <t>Rudi Hartono, Amk.An</t>
  </si>
  <si>
    <t>Budi Irawan, Amk.An</t>
  </si>
  <si>
    <t>Erwandi, Amk.An</t>
  </si>
  <si>
    <t>30-09-2015</t>
  </si>
  <si>
    <t>Jl. Rusa III No. 9 Rt. 01 Rw. 04 Kel. Pondok Ranji Kec. Ciputat Timur. Tangerang Selatan</t>
  </si>
  <si>
    <t>Daniel Nataria Padmaputra, A.Md</t>
  </si>
  <si>
    <t>Dokter Spesialis Jantung &amp; Pembuluh Darah</t>
  </si>
  <si>
    <t>Ns. Ating Udkhiyani, S.Kep</t>
  </si>
  <si>
    <t>Ns. Tiur Melita, S.Kep</t>
  </si>
  <si>
    <t>Ns. Wida Diana, S.Kep</t>
  </si>
  <si>
    <t>01-04-2015</t>
  </si>
  <si>
    <t>01-07-2015</t>
  </si>
  <si>
    <t>Ns. Endang Sulistyorini, S.Kep</t>
  </si>
  <si>
    <t>000369</t>
  </si>
  <si>
    <t>Benar lulusan Sp I UI</t>
  </si>
  <si>
    <t>08556595959</t>
  </si>
  <si>
    <t>0999/H2.F2/PDP.00.06.00/Data Alumni/2013</t>
  </si>
  <si>
    <t>18-06-2013</t>
  </si>
  <si>
    <t>No. 32 - 000144</t>
  </si>
  <si>
    <t>30-07-2001</t>
  </si>
  <si>
    <t>KP.00.02/II.4/2297/2012 // KP.00.02/II.4/1927/2013</t>
  </si>
  <si>
    <t>S1 FKG Universitas Moestopo (Beragama) // Sp I UI</t>
  </si>
  <si>
    <t>05-07-2013 // 27-05-2013</t>
  </si>
  <si>
    <t>Ruswan, ST</t>
  </si>
  <si>
    <t>Ns. Alpian, S.Kep</t>
  </si>
  <si>
    <t>K2014121001</t>
  </si>
  <si>
    <t>05-01-2005</t>
  </si>
  <si>
    <t>Jl Komplek Kostrad RT 014 RW 007 Kebayoran Lama Selatan Kebayoran Lama Jakarta Selatan</t>
  </si>
  <si>
    <t>3201112804850002</t>
  </si>
  <si>
    <t>01-12-1993</t>
  </si>
  <si>
    <t>01-06-1995</t>
  </si>
  <si>
    <t>Jl. Rotan Kp. Bedeng Rt 05/07 No.9 B Limo. Depok</t>
  </si>
  <si>
    <t>03-03-1991</t>
  </si>
  <si>
    <t>08112231603</t>
  </si>
  <si>
    <t>02-03-1994</t>
  </si>
  <si>
    <t>14-03-1994</t>
  </si>
  <si>
    <t>17-05-1994</t>
  </si>
  <si>
    <t>06-02-1994</t>
  </si>
  <si>
    <t>07-10-1993</t>
  </si>
  <si>
    <t>23-03-1993</t>
  </si>
  <si>
    <t>27-09-1993</t>
  </si>
  <si>
    <t>29-07-1993</t>
  </si>
  <si>
    <t>11-03-1992</t>
  </si>
  <si>
    <t>18-12-1991</t>
  </si>
  <si>
    <t>30-01-1991</t>
  </si>
  <si>
    <t>13-09-1991</t>
  </si>
  <si>
    <t>17-02-1991</t>
  </si>
  <si>
    <t>17-11-1991</t>
  </si>
  <si>
    <t>10-07-1991</t>
  </si>
  <si>
    <t>24-03-1991</t>
  </si>
  <si>
    <t>22-12-1991</t>
  </si>
  <si>
    <t>17-06-1991</t>
  </si>
  <si>
    <t>02-11-1991</t>
  </si>
  <si>
    <t>20-08-1990</t>
  </si>
  <si>
    <t>29-12-1990</t>
  </si>
  <si>
    <t>09-08-1990</t>
  </si>
  <si>
    <t>20-05-1989</t>
  </si>
  <si>
    <t>16-08-1989</t>
  </si>
  <si>
    <t>08-11-1989</t>
  </si>
  <si>
    <t>07-05-1989</t>
  </si>
  <si>
    <t>09-04-1988</t>
  </si>
  <si>
    <t>04-09-1988</t>
  </si>
  <si>
    <t>15-11-1987</t>
  </si>
  <si>
    <t>14-09-1987</t>
  </si>
  <si>
    <t>12-02-1987</t>
  </si>
  <si>
    <t>12-09-1985</t>
  </si>
  <si>
    <t>18-04-1983</t>
  </si>
  <si>
    <t>23-06-1983</t>
  </si>
  <si>
    <t>21-12-1981</t>
  </si>
  <si>
    <t>03-03-1981</t>
  </si>
  <si>
    <t>09-05-1978</t>
  </si>
  <si>
    <t>11-04-1976</t>
  </si>
  <si>
    <t>26-10-1975</t>
  </si>
  <si>
    <t>11-07-1969</t>
  </si>
  <si>
    <t>11-10-1973</t>
  </si>
  <si>
    <t>11-03-1968</t>
  </si>
  <si>
    <t>14-11-1966</t>
  </si>
  <si>
    <t>20-02-1959</t>
  </si>
  <si>
    <t>Anggota Sub Komite Surveillan dan Kejadian Luar Biasa KPPI</t>
  </si>
  <si>
    <t>Sidoarjo</t>
  </si>
  <si>
    <t>Penanggung Jawab Kendaraan Dinas Sub Bagian Rumah Tangga</t>
  </si>
  <si>
    <t>Penanggung Jawab Kendaraan Dinas</t>
  </si>
  <si>
    <t>Penanggung Jawab Perlengkapan Sub Bagian Rumah Tangga</t>
  </si>
  <si>
    <t>Kepala Urusan Evaluasi, Pelaporan, dan Administrasi</t>
  </si>
  <si>
    <t>30-11-2015</t>
  </si>
  <si>
    <t>K2015012012</t>
  </si>
  <si>
    <t>K2015012014</t>
  </si>
  <si>
    <t>dr. Audy Budiarty, Sp.BP-RE(K)</t>
  </si>
  <si>
    <t>dr. Elida Sari Siburian, Sp.BP-RE(K)</t>
  </si>
  <si>
    <t>Konsultan Rekonstruksi dan Estetik</t>
  </si>
  <si>
    <t>22-12-2014</t>
  </si>
  <si>
    <t>26-08-1983</t>
  </si>
  <si>
    <t>30-12-1993</t>
  </si>
  <si>
    <t>22-09-1993</t>
  </si>
  <si>
    <t>05-05-1992</t>
  </si>
  <si>
    <t>59.033.634.3-017.000</t>
  </si>
  <si>
    <t>16-07-2014</t>
  </si>
  <si>
    <t>KP.00.02/II.4/5109/2014</t>
  </si>
  <si>
    <t>S1 Teknik Elektro STTMK</t>
  </si>
  <si>
    <t>08118880090</t>
  </si>
  <si>
    <t>43229 TE 512018</t>
  </si>
  <si>
    <t>No. 049.MK.18</t>
  </si>
  <si>
    <t>Sekolah Tinggi Teknologi Mitra Karya</t>
  </si>
  <si>
    <t>3174040303810012</t>
  </si>
  <si>
    <t>F 402241</t>
  </si>
  <si>
    <t>58.112.320.5.013.000</t>
  </si>
  <si>
    <t>Jl. Kramat P. Syarif No.5 Rt 003/08 Lb. Buaya. Jakarta</t>
  </si>
  <si>
    <t>Pesona Faria Blok C No.XI. Jl. Pramuka Kel. Mampang Kec. Pancoran Mas. Depok. Jawa Barat</t>
  </si>
  <si>
    <t>Bahtiar, S.ST</t>
  </si>
  <si>
    <t>Ns. Febriani, S.Kep</t>
  </si>
  <si>
    <t>Ns. Masfur Minarso, S.Kep</t>
  </si>
  <si>
    <t>Ns. Vina Seftiani, S.Kep</t>
  </si>
  <si>
    <t>Ns. Sufyani, S.Kep</t>
  </si>
  <si>
    <t>Ns. Amatul Aziza, S.Kep</t>
  </si>
  <si>
    <t>Jl. Karang Tengah Kampung Gedong. Pasar Rebo. Jakarta Timur</t>
  </si>
  <si>
    <t>Jl. Kemuning II Rt 05/05 Pamulang. Tangerang Selatan</t>
  </si>
  <si>
    <t>No. 000202</t>
  </si>
  <si>
    <t>Jl. Yudistira Blok Y5 No.5 Rt 001/12. Reni Jaya. Pamulang</t>
  </si>
  <si>
    <t>Gang H. Tamin Rt 01/02 No. 16 Kel.Cipayung Kec.Cipayung. Depok</t>
  </si>
  <si>
    <t>No. 000265</t>
  </si>
  <si>
    <t>15-01-2015</t>
  </si>
  <si>
    <t>Ratnawati, S.ST</t>
  </si>
  <si>
    <t>P2.31.30.4.12.046</t>
  </si>
  <si>
    <t>No. P23171130071</t>
  </si>
  <si>
    <t>P2.31.30.4.11.016</t>
  </si>
  <si>
    <t>No. 001357</t>
  </si>
  <si>
    <t>26-12-2012</t>
  </si>
  <si>
    <t>21-01-2015</t>
  </si>
  <si>
    <t>Bendahara Penerimaan</t>
  </si>
  <si>
    <t>Dokter Spesialis Penyakit Dalam + Konsultan Gastroenterohepatologi</t>
  </si>
  <si>
    <t>Dokter Spesialis Bedah Plastik + Konsultan Rekonstruksi dan Estetik</t>
  </si>
  <si>
    <t>Benar lulusan D3 Keperawatan Fatmawati</t>
  </si>
  <si>
    <t>141/AKF/XII/2014</t>
  </si>
  <si>
    <t>18-12-2014</t>
  </si>
  <si>
    <t>1006767191</t>
  </si>
  <si>
    <t>No. 0010/Sp-FK/2/2014</t>
  </si>
  <si>
    <t>3275022608830021</t>
  </si>
  <si>
    <t>Jl. Gang Baba No.118 Rt.001/003. Kel. Lubang Buaya. Kec. Cipayung. Jakarta Timur</t>
  </si>
  <si>
    <t>3175033005800004</t>
  </si>
  <si>
    <t>Jl. Lebak Bulus I Rt 002/04 No.23. Cilandak Barat. Jakarta Selatan</t>
  </si>
  <si>
    <t>0906619592</t>
  </si>
  <si>
    <t>No. 0117/Prof-FIK/2/2012</t>
  </si>
  <si>
    <t>Ns. Lelep Nadapdap, S.Kep</t>
  </si>
  <si>
    <t>0906619371</t>
  </si>
  <si>
    <t>No. 0103/Prof-FIK/2/2012</t>
  </si>
  <si>
    <t>Ns. Nursaelah, S.Kep</t>
  </si>
  <si>
    <t>Ns. Zaenal Sholeh Ibrahim, S.Kep</t>
  </si>
  <si>
    <t>01-12-2019</t>
  </si>
  <si>
    <t>Menteng Rawa Panjang Jl. Rela No.55 Kel. Menteng Atas Kec. Setiabudi. Jakarta Selatan</t>
  </si>
  <si>
    <t>23-01-2015</t>
  </si>
  <si>
    <t>085691342330</t>
  </si>
  <si>
    <t>08122886993</t>
  </si>
  <si>
    <t>Ns. Iis Puspitasari, S.Kep</t>
  </si>
  <si>
    <t>0906619333</t>
  </si>
  <si>
    <t>No. 0100/Prof-FIK/2/2012</t>
  </si>
  <si>
    <t>198012202008122002</t>
  </si>
  <si>
    <t>01-02-2015</t>
  </si>
  <si>
    <t>dr. Ghina Shabirina Kusumaningrum</t>
  </si>
  <si>
    <t>198508202012122001</t>
  </si>
  <si>
    <t>P3.73.34.0.09.013</t>
  </si>
  <si>
    <t>No. 016086</t>
  </si>
  <si>
    <t>Pamulang Regency Blok B1/16 Rt 008/005. Benda Baru. Pamulang. Tangerang Selatan</t>
  </si>
  <si>
    <t>K2015021002</t>
  </si>
  <si>
    <t>Leonora E Corputty, AMTE</t>
  </si>
  <si>
    <t>7003/H2.F1.D/PDP.00.06/2014</t>
  </si>
  <si>
    <t>03-07-2014</t>
  </si>
  <si>
    <t>08121245222</t>
  </si>
  <si>
    <t>20-08-1985</t>
  </si>
  <si>
    <t>0806487611</t>
  </si>
  <si>
    <t>No. 0007/Prof-FK/Intl/2/2010</t>
  </si>
  <si>
    <t>20-12-1980</t>
  </si>
  <si>
    <t>010871542</t>
  </si>
  <si>
    <t>No. 0074468</t>
  </si>
  <si>
    <t>The Icon Western Cosmo C.5 No.22 BSD. Desa Sampora Kec. Cisauk Kab. Tangerang. Banten</t>
  </si>
  <si>
    <t>46.180.246.4-623.000</t>
  </si>
  <si>
    <t>3573026012800005</t>
  </si>
  <si>
    <t>3121100211010748</t>
  </si>
  <si>
    <t>09.4.31.1.3318/47003/12.17</t>
  </si>
  <si>
    <t>01-07-2017</t>
  </si>
  <si>
    <t>Kp. Warung Kobak 005/001 Pasir Gombong. Cikarang Utara Kab. Bekasi. Jawa Barat</t>
  </si>
  <si>
    <t>3216090511820016</t>
  </si>
  <si>
    <t>K-670</t>
  </si>
  <si>
    <t>K-671</t>
  </si>
  <si>
    <t>Jl. Lestari Gg. Rahayu 2 Kec. Pasar Rebo. Jakarta Timur</t>
  </si>
  <si>
    <t>Jl. Sasak Raya Rt 01/08 No.7. Limo. Depok</t>
  </si>
  <si>
    <t>KP.00.02/II.4/399/2015</t>
  </si>
  <si>
    <t>KP.00.02/II.4/398/2015</t>
  </si>
  <si>
    <t>08-10-2016</t>
  </si>
  <si>
    <t>31-12-2015</t>
  </si>
  <si>
    <t>1101996089</t>
  </si>
  <si>
    <t>1432/FK/REK/VIII/2004</t>
  </si>
  <si>
    <t>10-08-2004</t>
  </si>
  <si>
    <t>Universitas Yarsi</t>
  </si>
  <si>
    <t>Puri Husada Agung Blok D8/21 Rt 004/012 Gunung Sindur Parung Bogor</t>
  </si>
  <si>
    <t>Jl. Lebak Bulus III Rt 08/04 Cilandak Jakarta Selatan</t>
  </si>
  <si>
    <t>01-03-2015</t>
  </si>
  <si>
    <t>Jl. Ketapang Gg Kenanga Rt 10/01 Kel. Jati Padang Kec. Pasar Minggu Jakarta Selatan</t>
  </si>
  <si>
    <t>Dokter Spesialis Orthopaedi + Konsultan Spine + S3 Epidemiologi</t>
  </si>
  <si>
    <t>02-12-1978</t>
  </si>
  <si>
    <t>Dokter Spesialis Kedokteran Jiwa</t>
  </si>
  <si>
    <t>Jl. Kalibata Tengah No.23 Rt 06 Rw 07 Kel. Kalibata Jakarta Selatan 12740</t>
  </si>
  <si>
    <t>Griya Asri Insani Blok E.11 Tugu Cimanggis Depok</t>
  </si>
  <si>
    <t>Ns. Evi Nuria, S.Kep</t>
  </si>
  <si>
    <t>Ns. Rina Nurdayati, S.Kep</t>
  </si>
  <si>
    <t>Ns. Ade Yanti Hidayat, S.Kep</t>
  </si>
  <si>
    <t>Yubi Meilanty, A.Md.AK</t>
  </si>
  <si>
    <t>Warsito, SE</t>
  </si>
  <si>
    <t>Jl. Kesatuan No.47 Rt 01/01 Kukusan Beji. Depok</t>
  </si>
  <si>
    <t>Rhama Eko Saputra, A.Md</t>
  </si>
  <si>
    <t>11/Utama-J/II/2015</t>
  </si>
  <si>
    <t>24-02-2015</t>
  </si>
  <si>
    <t>K-673</t>
  </si>
  <si>
    <t>Dokter Gigi Spesialis Kedokteran Gigi Anak</t>
  </si>
  <si>
    <t>Jl. H. Soleh II/22 Sukabumi Selatan Kebon Jeruk Jakarta Barat 11560</t>
  </si>
  <si>
    <t>081380904745</t>
  </si>
  <si>
    <t>NC.14-001106</t>
  </si>
  <si>
    <t>Benar Lulusan Dokter Umum Universitas Brawijaya // Benar lulusan Sp1 FKUI</t>
  </si>
  <si>
    <t>1339/UN10.7/AK/2015 // 1709/UN2.F1.D1/PDP.00.06/2015</t>
  </si>
  <si>
    <t>11-02-2015 // 09-02-2015</t>
  </si>
  <si>
    <t>Ns. Maryanih, S.Kep</t>
  </si>
  <si>
    <t>Ns. Dedi Lisman, S.Kep</t>
  </si>
  <si>
    <t>Ns. Esti Suksesiati, S.Kep</t>
  </si>
  <si>
    <t>Muhamad Taufik</t>
  </si>
  <si>
    <t>K2015032008</t>
  </si>
  <si>
    <t>K2015031014</t>
  </si>
  <si>
    <t>K2015032015</t>
  </si>
  <si>
    <t>11-03-2015</t>
  </si>
  <si>
    <t>dr. Bonita Prawirodihardjo, Sp.PA, M. Kes</t>
  </si>
  <si>
    <t>Dokter Spesialis Patologi Anatomi + Magister Kesehatan</t>
  </si>
  <si>
    <t>3174055206620002</t>
  </si>
  <si>
    <t>Jl. Pinang Emas I/UT.18 Rt.007/003 Kel. Pondok Pinang Kec. Kebayoran Lama Jakarta Selatan</t>
  </si>
  <si>
    <t>3174065302630004</t>
  </si>
  <si>
    <t>Jl. Lebak Bulus I Rt. 003/004 Kel. Cilandak Barat Kec. Cilandak</t>
  </si>
  <si>
    <t>3175084106670006</t>
  </si>
  <si>
    <t>Pangkalan Jati I/2 Rt. 005/013 Kel. Cipinang Melayu Kec. Makasar Jakarta Timur</t>
  </si>
  <si>
    <t>3174060404650001</t>
  </si>
  <si>
    <t>Jl. Anuraga / 23 Cilandak Rt. 005/004 Kel. Cilandak Barat Kec. Cilandak Jakarta Selatan</t>
  </si>
  <si>
    <t>3174015806640002</t>
  </si>
  <si>
    <t>3309075403919001</t>
  </si>
  <si>
    <t>3674047009900001</t>
  </si>
  <si>
    <t>Komplek RS Fatmawati Rt. 004/009 Kel. Cilandak Barat Kec. Cilandak Jakarta Selatan</t>
  </si>
  <si>
    <t>3603171210870001</t>
  </si>
  <si>
    <t>3205064803860001</t>
  </si>
  <si>
    <t>3574034709840003</t>
  </si>
  <si>
    <t>3173016511810001</t>
  </si>
  <si>
    <t>Jl. Pelita No. 42 Rt. 005/001 Kel. Cengkareng Timur Kec. Cengkareng Jakarta Barat</t>
  </si>
  <si>
    <t>3171035011780012</t>
  </si>
  <si>
    <t>Jl. Sten No. 17 Komplek Kodam Rt. 001/005 Kel. Sumur Batu Kec. Kemayoran Jakarta Pusat</t>
  </si>
  <si>
    <t>1502026505780003</t>
  </si>
  <si>
    <t>Jl. Pulo Asem Utara II No. 23.A Rt. 014/001 Kel. Jati Kec. Pulo Gadung Jakarta Timur</t>
  </si>
  <si>
    <t>3174051706760014</t>
  </si>
  <si>
    <t>Jl. H. Mandor II Rt. 001 / 002 Kel. Cilandak Barat Kec. Cilandak Jakarta Selatan</t>
  </si>
  <si>
    <t>3578085403750004</t>
  </si>
  <si>
    <t>3174066607740002</t>
  </si>
  <si>
    <t>Jl. Lebak Bulus II / 22  Rt. 006/004 Kel. Cilandak Barat Kec. Cilandak Jakarta Selatan</t>
  </si>
  <si>
    <t>Jl. Cilandak KKO Rt. 011 / 005 Kel. Ragunan Kec. Pasar Minggu Jakarta Selatan</t>
  </si>
  <si>
    <t>Lebak Bulus Rt. 001/001 Kel. Lebak Bulus Kec. Cilandak Jakarta Selatan</t>
  </si>
  <si>
    <t>Asrama POLRI Rt. 006/005 Kel. Rambutan Kec. Ciracas Jakarta Timur</t>
  </si>
  <si>
    <t>3174061706730010</t>
  </si>
  <si>
    <t>Kamp. Kapuk Rt. 005/004 Kel. Lebak Bulus Kec. Cilandak Jakarta Selatan</t>
  </si>
  <si>
    <t>3174031207720011</t>
  </si>
  <si>
    <t>Jl. Kopo No. 55 Rt. 005/005 Kel. Ciganjur Kec. Jagakarsa Jakarta Selatan</t>
  </si>
  <si>
    <t>3174064207720003</t>
  </si>
  <si>
    <t>Komp. RS Fatmawati Flat 3/4 Rt 004/009 Kel. Cilandak Barat Kec. Cilandak Jakarta Selatan</t>
  </si>
  <si>
    <t>3174064112710014</t>
  </si>
  <si>
    <t>Jl. Anuraga / 26 Cilandak Rt. 005/004 Kel. Cilandak Barat Kec. Cilandak Jakarta Selatan</t>
  </si>
  <si>
    <t>Kp. Kandang Rt. 001/006 Kel. Jagakarsa Kec. Jagakarsa Jakarta Selatan</t>
  </si>
  <si>
    <t>Jl. Kecapi V Rt. 005/005 Jagakarsa Jakarta Selatan</t>
  </si>
  <si>
    <t>Jl. Bayu Ujung No. 26 Rt. 007/010 Kel. Kebon Pala Kec. Makasar Jakarta Timur</t>
  </si>
  <si>
    <t>3276042307670001</t>
  </si>
  <si>
    <t>3174061204670012</t>
  </si>
  <si>
    <t>3174064209660003</t>
  </si>
  <si>
    <t>Jl. RS Fatmawati No. 5 Rt. 002/001 Kel. Pondok Labu Kec. Cilandak Jakarta Selatan</t>
  </si>
  <si>
    <t>3172025112650005</t>
  </si>
  <si>
    <t>Jl. Swasembada Timur II/20 Rt. 005/010 Kel. Kebon Bawang Kec. Tanjung Priok Jakarta Utara</t>
  </si>
  <si>
    <t>Jl. Gandaria Tengah V No. 2 Rt. 013/001 Kel. Kramat Pela Kec. Kebayoran Baru Jakarta Selatan</t>
  </si>
  <si>
    <t>Jl. Tebet Timur I H / 13 Rt. 013/005 Kel. Tebet Timur Kec. Tebet Jakarta Selatan</t>
  </si>
  <si>
    <t>Jl. Taman Wijaya Kusuma III Rt. 004/002 Cilandak Jakarta Selatan</t>
  </si>
  <si>
    <t>Kampung Cipedak Rt. 005/009 Kel. Srengseng Sawah Kec. Jagakarsa Jakarta Selatan</t>
  </si>
  <si>
    <t>Djoko Soelistijo</t>
  </si>
  <si>
    <t>Herny Andriyani, SE</t>
  </si>
  <si>
    <t>Lampung Tengah</t>
  </si>
  <si>
    <t>D3 Penilik Kesehatan</t>
  </si>
  <si>
    <t>Tanjungsenang</t>
  </si>
  <si>
    <t>Aprillia Eka Puspita, A.Md.</t>
  </si>
  <si>
    <t>SMK Lebak Bulus</t>
  </si>
  <si>
    <t>Sugih Asih, S.Kp, M.Kep</t>
  </si>
  <si>
    <t>S1 Ekonomi Akuntansi</t>
  </si>
  <si>
    <t>Drs. M. Syukur</t>
  </si>
  <si>
    <t>Mardianah, A.Md</t>
  </si>
  <si>
    <t>Sussy Kristianti</t>
  </si>
  <si>
    <t>Deni Abdilah</t>
  </si>
  <si>
    <t>Umi Handayani</t>
  </si>
  <si>
    <t>K2015042001</t>
  </si>
  <si>
    <t>Pamulang Village Blok F/18 Rt. 003 / 016 Kel. Pondok Petir Kec. Bojongsari Depok</t>
  </si>
  <si>
    <t>3674066808810011</t>
  </si>
  <si>
    <t>Depok Maharaja Blok H2 No. 3 Rt. 004 / 014 Kel. Rangkapan Jaya Kec. Pancoran Mas Depok</t>
  </si>
  <si>
    <t>3404070403870006</t>
  </si>
  <si>
    <t>Kampung Cikalang Rt. 001 / 007 Kel. Caringin Kec. Caringin Bogor</t>
  </si>
  <si>
    <t>3201275410830005</t>
  </si>
  <si>
    <t>Jl. Siaga Swadaya Rt. 006 / 004 Kel. Pejaten Barat Kec. Pasar Minggu Jakarta Selatan</t>
  </si>
  <si>
    <t>3174041506710002</t>
  </si>
  <si>
    <t>Villa Santika Blok F.2 Rt. 007/001 Kel. Rangkapan Jaya Kec. Pancoran Mas Depok</t>
  </si>
  <si>
    <t>3276014803620004</t>
  </si>
  <si>
    <t>196810122014122002</t>
  </si>
  <si>
    <t>197912082014122003</t>
  </si>
  <si>
    <t>197407152014121002</t>
  </si>
  <si>
    <t>197503232014121001</t>
  </si>
  <si>
    <t>197806092014122001</t>
  </si>
  <si>
    <t>197007182014121001</t>
  </si>
  <si>
    <t>197509092014121004</t>
  </si>
  <si>
    <t>197510152014121001</t>
  </si>
  <si>
    <t>198302102014121001</t>
  </si>
  <si>
    <t>198003302014121001</t>
  </si>
  <si>
    <t>197409132014121001</t>
  </si>
  <si>
    <t>197312312014122003</t>
  </si>
  <si>
    <t>197911282014121001</t>
  </si>
  <si>
    <t>197512042014122001</t>
  </si>
  <si>
    <t>197904152014121001</t>
  </si>
  <si>
    <t>198003222014122002</t>
  </si>
  <si>
    <t>198004122014122001</t>
  </si>
  <si>
    <t>198306232014122005</t>
  </si>
  <si>
    <t>198304182014122001</t>
  </si>
  <si>
    <t>197710072014122002</t>
  </si>
  <si>
    <t>197111202014121001</t>
  </si>
  <si>
    <t>197710162014122001</t>
  </si>
  <si>
    <t>dr. Raden Roro Isti Mardiana</t>
  </si>
  <si>
    <t>198012242014122003</t>
  </si>
  <si>
    <t>198705132014122001</t>
  </si>
  <si>
    <t>198708282014122003</t>
  </si>
  <si>
    <t>197611122014122001</t>
  </si>
  <si>
    <t>198805202015032001</t>
  </si>
  <si>
    <t>199005252015031001</t>
  </si>
  <si>
    <t>199104052015031001</t>
  </si>
  <si>
    <t>198712102015032001</t>
  </si>
  <si>
    <t>198708292015031001</t>
  </si>
  <si>
    <t>199012262015032001</t>
  </si>
  <si>
    <t>199105032015032002</t>
  </si>
  <si>
    <t>198201012015032001</t>
  </si>
  <si>
    <t>199304192015031001</t>
  </si>
  <si>
    <t>199206222015032001</t>
  </si>
  <si>
    <t>199309152015032002</t>
  </si>
  <si>
    <t>199203032015032001</t>
  </si>
  <si>
    <t>199305182015032001</t>
  </si>
  <si>
    <t>199305292015032001</t>
  </si>
  <si>
    <t>198511212015032001</t>
  </si>
  <si>
    <t>199308222015032001</t>
  </si>
  <si>
    <t>199012292015032002</t>
  </si>
  <si>
    <t>199312082015032001</t>
  </si>
  <si>
    <t>199403022015032003</t>
  </si>
  <si>
    <t>Desy Ramizah Yunus, A.Md.Far</t>
  </si>
  <si>
    <t>199112182015032001</t>
  </si>
  <si>
    <t>Jl. Desa Kudur Rt. 003 / 001 Kec. Winong Kab. Pati Jawa Tengah</t>
  </si>
  <si>
    <t>Jl. Anggrek V Blok C-59 No. 1 Rt. 005 / 005 Comp. Serua Permai Ciputat Tangerang Selatan</t>
  </si>
  <si>
    <t>Komp. PGRI Bina Kereta Blok A3 Rt. 007 / 003 Pasir Putih Sawangan Depok</t>
  </si>
  <si>
    <t>3674042612850004</t>
  </si>
  <si>
    <t>Jl. Keuangan IV / 59.B Rt. 011 / 005 Kel. Cilandak Barat Kec. Cilandak Jakarta Selatan</t>
  </si>
  <si>
    <t>3174062301590001</t>
  </si>
  <si>
    <t>Jl. Lebak Bulus I Rt. 003 / 004 Kel. Cilandak Barat Kec. Cilandak Jakarta Selatan</t>
  </si>
  <si>
    <t>3174062708610002</t>
  </si>
  <si>
    <t>Jl. Ciniru III No. 1 Rt. 002 / 003 Kel. Rawa Barat Kec. Kebayoran Baru Jakarta Selatan</t>
  </si>
  <si>
    <t>3174072609690004</t>
  </si>
  <si>
    <t>Komp. Pondok Bambu Town House Blok D.4 Rt. 001 / 007 Kel. Pondok Bambu Kec. Duren Sawit Jakarta Timur</t>
  </si>
  <si>
    <t>3175032002750005</t>
  </si>
  <si>
    <t>Jl. Pendidikan No. 50 Rt. 010 / 006 Kel. Bintaro Kec. Pesanggrahan Jakarta Selatan</t>
  </si>
  <si>
    <t>3174072606750003</t>
  </si>
  <si>
    <t>Jl. Mushollah No. 76 G Rt. 004 / 009 Kel. Tengah Kec. Kramat Jati Jakarta Timur</t>
  </si>
  <si>
    <t>3175040704760008</t>
  </si>
  <si>
    <t>Jl. Melati No. 55 Kav DPR Rt. 010 / 002 Kel. Ciganjur Kec. Jagakarsa Jakarta Selatan</t>
  </si>
  <si>
    <t>3171042608800003</t>
  </si>
  <si>
    <t>Jl. Pulo Mas Utara I A No.2 Rt.02 Rw.13 Kel.Ksyu Putih Kec.Pulo Gadung  Jakarta Timur</t>
  </si>
  <si>
    <t>Jl H Zen Sarmili RT 007 RW 002 No. 1 L Rambutan Ciracas Jakarta Timur</t>
  </si>
  <si>
    <t>3175094111810006</t>
  </si>
  <si>
    <t>Benar Lulusan Dokter Umum Universitas Brawijaya</t>
  </si>
  <si>
    <t>3072/UN10.7/AK/2015</t>
  </si>
  <si>
    <t>23-03-2015</t>
  </si>
  <si>
    <t>Komp. Alvita Pondok Sawah Indah Blok Q No. 10 Rt. 002 / 008 Kel. Sawah Baru Kec. Ciputat</t>
  </si>
  <si>
    <t>3674066411630005</t>
  </si>
  <si>
    <t>Jl. H. Usman No. 4 A Rt. 001 / 006 Kel. Gandul Kec. Cinere Depok</t>
  </si>
  <si>
    <t>Villa Mutiara Blok AD/7 Rt. 005/001 Kel. Sawah Baru Kec. Ciputat Tangerang Selatan</t>
  </si>
  <si>
    <t>3674045902640001</t>
  </si>
  <si>
    <t>Jl. Wijaya Kusuma No. 57 Rt. 009 / 004 Kel. Pondok Labu Kec. Cilandak</t>
  </si>
  <si>
    <t>3174061301730005</t>
  </si>
  <si>
    <t>Pengasinan Rt. 002 / 001 Kel. Pengasinan Kec. Sawangan Depok</t>
  </si>
  <si>
    <t>3276034508700006</t>
  </si>
  <si>
    <t>Jl. Jupiter IV No. 4 VCM Rt. 007 / 013 Kel. Pisangan Kec. Ciputat Timur Tangerang Selatan</t>
  </si>
  <si>
    <t>3674054610600004</t>
  </si>
  <si>
    <t>Jl. Wijaya Kusuma Gg. H Saabah No. 17 Pondok Labu Cilandak</t>
  </si>
  <si>
    <t>Jl. Deltasari No. 2 Rt. 004 / 013 Kel. Gandaria Utara Kec. Kebayoran Baru Jakarta Selatan</t>
  </si>
  <si>
    <t>3174075604580002</t>
  </si>
  <si>
    <t>3174104203580001</t>
  </si>
  <si>
    <t>3174076511580003</t>
  </si>
  <si>
    <t>Jl. Cipete VII / 87B Rt. 003 / 004 Kel. Cipete Selatan Kec. Cilandak Jakarta Selatan</t>
  </si>
  <si>
    <t>3174065002670002</t>
  </si>
  <si>
    <t>Wisma Harapan II Blok G No. 7 Rt. 001 / 020 Kel. Mekarsari Kec. Cimanggis Depok</t>
  </si>
  <si>
    <t>3276025501630014</t>
  </si>
  <si>
    <t>Komplek Permata Puri 2 Amber III Blok CC. 3 No. 1-2 Mekarsari Cimanggis Depok</t>
  </si>
  <si>
    <t>Graha Yasa Asri Blok G-09 Rt. 005 / 006 Kel. Serua Kec. Bojongsari Depok</t>
  </si>
  <si>
    <t>3276036703770004</t>
  </si>
  <si>
    <t>Pamulang II Blok C-23 / 19A Rt. 003 / 010 Kel. Pondok Benda Kec. Pamulang Tangerang Selatan</t>
  </si>
  <si>
    <t>3674067004630003</t>
  </si>
  <si>
    <t>07.968.162.3-215.000</t>
  </si>
  <si>
    <t>0906598146</t>
  </si>
  <si>
    <t>NC. 12-015125</t>
  </si>
  <si>
    <t>Kampung Utan Jaya Rt. 04 / 008 Kel. Grogol Kec. Limo Kota Depok</t>
  </si>
  <si>
    <t>3276040310720003</t>
  </si>
  <si>
    <t>Puri Asri Sawangan B.14 Jl. Pengasinan Raya, Sawangan Depok</t>
  </si>
  <si>
    <t>3174062602760004</t>
  </si>
  <si>
    <t>Jl. Cirendeu Raya No.11 Rt 005/01 Cerendeu. Ciputat Timur</t>
  </si>
  <si>
    <t>3674052112810003</t>
  </si>
  <si>
    <t>Penyelia Layanan Informasi dan Dokumentasi Instalasi Promosi Kesehatan dan Humas</t>
  </si>
  <si>
    <t>Komp. Jati Villa Kav. 15 Rt. 007 / 003 Kel. Pangkalan Jati Kec. Cinere Kota Depok</t>
  </si>
  <si>
    <t>3276090205620001</t>
  </si>
  <si>
    <t>Pasir Putih Rt. 006 / 004 Kel. Pasir Putih Kec. Sawangan Kota Depok</t>
  </si>
  <si>
    <t>3276032010730005</t>
  </si>
  <si>
    <t>3201123010670004</t>
  </si>
  <si>
    <t>Perum Arya Graha Blok E-6 A Rt. 001 / 016 Kel. Kedaung Kec. Pamulang Tagerang Selatan</t>
  </si>
  <si>
    <t>3674065710730010</t>
  </si>
  <si>
    <t>3201110904720001</t>
  </si>
  <si>
    <t>Perum PGRI Blok A.I/11 Rt. 007 / 002 Kel. Pasir Putih Kec. Sawangan Kota Depok</t>
  </si>
  <si>
    <t>3276031308680002</t>
  </si>
  <si>
    <t>Jl. Rawa Jati No. 85 Rt. 001 / 004 Kel. Krukut Kec. Limo Depok</t>
  </si>
  <si>
    <t>3276042408650001</t>
  </si>
  <si>
    <t>Lebak Bulus Rt. 002 / 001 Kec. Lebak Bulus Kec. Cilandak Jakarta Selatan</t>
  </si>
  <si>
    <t>3174062008730002</t>
  </si>
  <si>
    <t>3174061311640009</t>
  </si>
  <si>
    <t>3174060602760003</t>
  </si>
  <si>
    <t>Kp. Kekupu No.31 Rt. 002 / 005 Kel. Rangkapan Jaya Kec. Pancoran Mas Kota Depok</t>
  </si>
  <si>
    <t>3276012504660005</t>
  </si>
  <si>
    <t>5171045411800004</t>
  </si>
  <si>
    <t>Jl. PLN Gandul No. 8 Rt. 022 / 006 Kel. Gandul Kec. Cinere Depok</t>
  </si>
  <si>
    <t>Mampang Rt. 006 / 006  Kel. Mampang Kec. Pancoran Mas Depok</t>
  </si>
  <si>
    <t>3276015507850007</t>
  </si>
  <si>
    <t>Jl. H. Kamang Bawah No. 2 Rt. 013 / 001 Kel. Pondok Labu Kec. Cilandak Jakarta Selatan</t>
  </si>
  <si>
    <t>3174064207690001</t>
  </si>
  <si>
    <t>3276056506780014</t>
  </si>
  <si>
    <t>3276114204830002</t>
  </si>
  <si>
    <t>Jl. Talas V / 58 Rt. 001 / 009 Kel. Pondok Cabe Ilir Kec. Pamulang Tangerang Selatan</t>
  </si>
  <si>
    <t>3674066201740006</t>
  </si>
  <si>
    <t>Sawangan Permai Blok F.10 No. 15 Rt. 008 / 009 Kel. Pasir Putih Kec. Sawangan Depok</t>
  </si>
  <si>
    <t>3276036101780003</t>
  </si>
  <si>
    <t>Jl Puskesmas RT 004 RW 003 No. 03 Kalisari Pasar Rebo Jakarta Timur</t>
  </si>
  <si>
    <t>3175054611760001</t>
  </si>
  <si>
    <t>Pamulang Timur Rt. 002 /009 Kec. Pamulang. Tangerang Selatan Banten</t>
  </si>
  <si>
    <t>3674065303850005</t>
  </si>
  <si>
    <t>Jl. M. Saun Kp. Poncol Rt. 003 / 001 Kel. Tanah Baru Kec. Beji Kota Depok</t>
  </si>
  <si>
    <t>3276066011670003</t>
  </si>
  <si>
    <t>3674064701880038</t>
  </si>
  <si>
    <t>Jl. Madrasah Gandul Rt. 010 / 002 Kel. Gandul Kec. Cinere Depok</t>
  </si>
  <si>
    <t>3276044304740008</t>
  </si>
  <si>
    <t>Jl. Remaja II No. 38 Rt. 004 / 010 Kel. Tengah Kec. Kramat Jati Jakarta Timur</t>
  </si>
  <si>
    <t>3175046411850001</t>
  </si>
  <si>
    <t>Villa Mutiara Cinere Blok D.10 /18 Rt. 007 / 011 Kel. Grogol Kec. Limo</t>
  </si>
  <si>
    <t>3276046707780006</t>
  </si>
  <si>
    <t>Jl. Pinang IV No. 59 Rt. 003 / 002 Kel. Pondok Labu Kec. Cilandak Jakarta Selatan</t>
  </si>
  <si>
    <t>3276094901720001</t>
  </si>
  <si>
    <t>3174045107850002</t>
  </si>
  <si>
    <t>Jl. Pinang Raya No. 23 Rt. 007 / 009 Kel. Pondok Labu Kec. Cilandak Jakarta Selatan</t>
  </si>
  <si>
    <t>3174066504780002</t>
  </si>
  <si>
    <t>Jl. Pinang II No. 91 Rt. 004 / 002 Kel. Pondok Labu Kec. Cilandak Jakarta Selatan</t>
  </si>
  <si>
    <t>3174065504660003</t>
  </si>
  <si>
    <t>Perumdam II SWJ Blok M No. 3 LKI Rt. 003 Kel. Sukabumi Kec. Sukabumi Bandar Lampung</t>
  </si>
  <si>
    <t>1871126910840004</t>
  </si>
  <si>
    <t>Jl. Sandratex I No. 66 Rt. 003 / 001 Kel. Rempoa Kec. Ciputat Timur Tangerang Selatan</t>
  </si>
  <si>
    <t>Permata Tangerang Blok EB.IV No. 25 Rt. 005 / 019 Kel. Gelam Jaya Kec. Pasar Kemis Tangerang</t>
  </si>
  <si>
    <t>Jl. RH. Sama'un No. 08  Rt. 003 / 001 Kel. Duren Mekar Kec. Bojongsari Kota Depok</t>
  </si>
  <si>
    <t>3276036109740003</t>
  </si>
  <si>
    <t>Jl. Arthayasa Kp. Bedeng Rt. 001 / 001 Kel. Limo Kec. Limo Depok</t>
  </si>
  <si>
    <t>3276046103780004</t>
  </si>
  <si>
    <t>Jl. Masjid Daaruttaqwa Rt. 004 / 007 Kel. Krukut Kec. Limo Depok</t>
  </si>
  <si>
    <t>3276041508740005</t>
  </si>
  <si>
    <t>Kp. Dukuh No. 49 Rt. 008 / 001 Kel. Serua Kec. Ciputat Tangerang Selatan</t>
  </si>
  <si>
    <t>3674044408690007</t>
  </si>
  <si>
    <t>Jl. Maritim / 32 Cilandak Rt. 001 / 005 Kel. Cilandak Barat Kec. Cilandak Jakarta Selatan</t>
  </si>
  <si>
    <t>3174066205680001</t>
  </si>
  <si>
    <t>Jl. KH. Muhasyim / 30 Rt. 013 / 006 Kel. Cilandak Barat Kec. Cilandak Jakarta Selatan</t>
  </si>
  <si>
    <t>3174065511680004</t>
  </si>
  <si>
    <t>Bukit Pamulang Indah Blok E 23 / 2 Rt. 002 / 005 Kel. Pamulang Timur Kec. Pamulang Tangerang Selatan</t>
  </si>
  <si>
    <t>3674065001660014</t>
  </si>
  <si>
    <t>Kp. Pondok Rt. 003 / 003 Kel. Bojongsari Kec. Bojongsari Depok</t>
  </si>
  <si>
    <t>3276034311670005</t>
  </si>
  <si>
    <t>Jl. Terogong Raya Rt. 010 / 010 Kel. Cilandak Barat Kec. Cilandak</t>
  </si>
  <si>
    <t>3174064510690007</t>
  </si>
  <si>
    <t>Jl. Pengasinan Raya No. 41 Rt. 003 / 001 Kel. Pengasinan Kec. Sawangan Depok</t>
  </si>
  <si>
    <t>3174065605690002</t>
  </si>
  <si>
    <t>Jl. H. Icang Palsigunung Rt. 004 / 001 Kel. Tugu Kec. Cimanggis Depok</t>
  </si>
  <si>
    <t>3276025409720002</t>
  </si>
  <si>
    <t>Komplek Pomad No. 12 Rt. 009 / 006 Kel. Kalibata Kec. Pancoran Jakarta Selatan</t>
  </si>
  <si>
    <t>3174085004800005</t>
  </si>
  <si>
    <t>Jl. Kober Rt.03 Rw.01 Kel.Kober Kec. Purwokerto Barat Banyumas</t>
  </si>
  <si>
    <t>Jl. H.M Tohir Rt. 002 / 002 Kel. Pondok Cina Kec. Beji Depok</t>
  </si>
  <si>
    <t>3276066001680004</t>
  </si>
  <si>
    <t>Komplek RS Fatmawati / 29 Rt. 003 / 009 Kel. Cilandak Barat Kec. Cilandak Jakarta Selatan</t>
  </si>
  <si>
    <t>3174065509820001</t>
  </si>
  <si>
    <t>Kp. Kandang Gede Rt. 006 / 003 Kel. Kresek Kec. Kresek Tangerang</t>
  </si>
  <si>
    <t>3603064307740004</t>
  </si>
  <si>
    <t>Rt. 009 / 007 Kel. Slipi Kec. Palmerah Jakarta Barat</t>
  </si>
  <si>
    <t>3171075404740001</t>
  </si>
  <si>
    <t>3174096406730002</t>
  </si>
  <si>
    <t>3276035809670001</t>
  </si>
  <si>
    <t>3174054609690004</t>
  </si>
  <si>
    <t>3174065910770007</t>
  </si>
  <si>
    <t>Jl. Pejaten Barat II No. 76 Rt. 006 / 008 Kel. Pejaten Barat Kec. Pasar Minggu Jakarta Selatan</t>
  </si>
  <si>
    <t>3175076509720007</t>
  </si>
  <si>
    <t>Binong Permai B-18.A/15 Rt. 008 / 002 Kel. Binong Kec. Curug Tangerang</t>
  </si>
  <si>
    <t>Jl. Cendrawasih Rt. 014 / 001 Kel. Pesanggrahan Kec. Pesanggrahan Jakarta Selatan</t>
  </si>
  <si>
    <t>3174066006760001</t>
  </si>
  <si>
    <t>Jl. Jankes AD Gg. Resmi Rt. 006 / 002 Kel. Munjul Kec. Cipayung Jakarta Timur</t>
  </si>
  <si>
    <t>3175106602830002</t>
  </si>
  <si>
    <t>Tanah Kusir II Rt. 004 / 011 Kel. Kebayoran Lama Selatan Kec. Kebayoran Lama Jakarta Selatan</t>
  </si>
  <si>
    <t>3174055109800007</t>
  </si>
  <si>
    <t>Jl. Pemuda 3A Rt. 011 / 002 Kel. Rawamangun Kec. Pulo Gadung Jakarta Timur</t>
  </si>
  <si>
    <t>3175026105790001</t>
  </si>
  <si>
    <t>3175105111680006</t>
  </si>
  <si>
    <t>3276044606900009</t>
  </si>
  <si>
    <t>3171016003760003</t>
  </si>
  <si>
    <t>Jl. Martil No. 22 Rt. 002 / 004 Kel. Kayu Putih Kec. Pulo Gadung Jakarta Timur</t>
  </si>
  <si>
    <t>3175021508660004</t>
  </si>
  <si>
    <t>Jl. Bangka IX No. 60 Rt. 007 / 010 Kel. Pela Mampang Kec. Mampang Prapatan Jakarta Selatan</t>
  </si>
  <si>
    <t>3174030312570003</t>
  </si>
  <si>
    <t>Jl. Mega No. 24 Rt. 001 / 006 Kel. Pondok Betung Kec. Pondok Aren Tangerang Selatan</t>
  </si>
  <si>
    <t>3674034204720007</t>
  </si>
  <si>
    <t>Tebet Barat Dalam VI.F/17 Rt. 008 / 004 Kel. Tebet Barat Kec. Tebet Jakarta Selatan</t>
  </si>
  <si>
    <t>3174011502580006</t>
  </si>
  <si>
    <t>Komp Bank Mandiri Jl. Giro / 2 Rt. 008 / 013 Kel. Cilandak Barat Kec. Cilandak Jakarta Selatan</t>
  </si>
  <si>
    <t>3174067007660002</t>
  </si>
  <si>
    <t>Jl. Jati Indah II No. 12 Rt. 001 / 003 Kel. Pangkalan Jati Kec. Cinere Depok</t>
  </si>
  <si>
    <t>3276041402780004</t>
  </si>
  <si>
    <t>3674034504770002</t>
  </si>
  <si>
    <t>Jl. Cilandak I/34 A Rt. 009 / 001 Kel. Cilandak Barat Kec. Cilandak Jakarta Selatan</t>
  </si>
  <si>
    <t>3174063003740002</t>
  </si>
  <si>
    <t>Jl. Setiabudi III/20 Rt. 002 / 003 Kel. Setia Budi Kec. Setia Budi Jakarta Selatan</t>
  </si>
  <si>
    <t>Jl. Sisingamangaraja 39 Rt. 001 / 004 Kel. Gunung Kec. Kebayoran Baru Jakarta Selatan</t>
  </si>
  <si>
    <t>3174060708720008</t>
  </si>
  <si>
    <t>Jl. Villa Cendrawasih II Blok K.F No. 15 Rt. 008 / 003 Kel. Jatibening Kec. Pondokgede Bekasi</t>
  </si>
  <si>
    <t>3275082107620011</t>
  </si>
  <si>
    <t>Komp. Hankam Slipi Jl. Betet H-37 Rt. 003 / 002 Kel. Palmerah Kec. Palmerah Jakarta Barat</t>
  </si>
  <si>
    <t>3173074308690003</t>
  </si>
  <si>
    <t>Cluster Kilimanjaro No. 167 - 169 Pinus Regency Rt. 003 / 008 Kel. Babakan Penghulu Kec. Cinambo Bandung</t>
  </si>
  <si>
    <t>3404121704790001</t>
  </si>
  <si>
    <t>Tamansari Puri Bali Blok J5 No.5 Curug Depok</t>
  </si>
  <si>
    <t>Jl. Puri Mutiara No. 24 Rt. 004 / 001 Cipete Selatan Cilandak Jakarta Selatan</t>
  </si>
  <si>
    <t>3174066109660004</t>
  </si>
  <si>
    <t>3174085611690003</t>
  </si>
  <si>
    <t>Bella Casa Residence Blok N2 No.9 Depok</t>
  </si>
  <si>
    <t>Jl. Bratasena IX Blok T-5/12 Rt. 007 / 014 Kel. Pondok Benda Kec. Pamulang Tangerang Selatan</t>
  </si>
  <si>
    <t>3674065105670006</t>
  </si>
  <si>
    <t>Jl. Cinere Raya No. 30 Rt. 004 / 001 Kel. Cinere Kec. Cinere Depok</t>
  </si>
  <si>
    <t>3276096306580001</t>
  </si>
  <si>
    <t>BPI VB-7/4 Rt. 003 / 010 Kel. Pamulang Timur Kec. Pamulang Tangerang Selatan</t>
  </si>
  <si>
    <t>3674065901660010</t>
  </si>
  <si>
    <t>Pelangi Own House No.6 Jl. Kunir Raya Rt. 05 / 05 Kel. Pondok Cabe Udik Pamulang Tangerang Selatan</t>
  </si>
  <si>
    <t>Perum De Green Terraces Blok A2/1 Kalisuren Tajurhalang Bogor</t>
  </si>
  <si>
    <t>Jl Jati Padang Utara Rt 013 RW 002 No. 86 Jati Padang Pasar Minggu Jakarta Selatan</t>
  </si>
  <si>
    <t>Kp. Pondok Benda Rt. 005 / 005 Kel. Jatirasa Kec. Jatiasih Kota Bekasi</t>
  </si>
  <si>
    <t>3275036405810034</t>
  </si>
  <si>
    <t>Villa Mutiara Blok HH/3 Rt. 003 / 002 Kel. Sawah Baru Kec. Ciputat Tangerang Selatan</t>
  </si>
  <si>
    <t>3674042301820002</t>
  </si>
  <si>
    <t>Jl. Alia II No. 50 Bulak Sentul Rt. 002 / 025 Kel. Harapan Jaya Kec. Bekasi Utara Kota Bekasi</t>
  </si>
  <si>
    <t>Sarana Indah Permai Blok D2 / 12A Rt. 008 / 008  Kel. Kedaung Kec. Pamulang Tangerang Selatan</t>
  </si>
  <si>
    <t>3674062510830002</t>
  </si>
  <si>
    <t>3174061212700007</t>
  </si>
  <si>
    <t>3174061804840001</t>
  </si>
  <si>
    <t>Perumahan Cluster Hakiki Blok. K 48 Jl. Raya Bukit Indah Rt. 005 / 002 Kel. Serua Kec. Ciputat Tangerang Selatan</t>
  </si>
  <si>
    <t>3275082904800014</t>
  </si>
  <si>
    <t>3174106409770004</t>
  </si>
  <si>
    <t>3674032208900007</t>
  </si>
  <si>
    <t>Permai Raya VII Blok AX-8/19 Rt. 002 / 012 Kel. Pamulang Barat Kec. Pamulang</t>
  </si>
  <si>
    <t>3674064405650022</t>
  </si>
  <si>
    <t>3674066508760002</t>
  </si>
  <si>
    <t>Kp. Kekupu Rt. 004 / 005 Kel. Rangkapan Jaya Kec. Pancoran Mas Kota Depok</t>
  </si>
  <si>
    <t>3276010903650006</t>
  </si>
  <si>
    <t>Jl. Manggar IV No. 47 Rt. 006 / 002 Kel. Cipedak Kec. Jagakarsa Jakarta Selatan</t>
  </si>
  <si>
    <t>3174093005690004</t>
  </si>
  <si>
    <t>Jl. H Taiman Utara Rt.06 Rw.10 Kel.Gedong Kec.Pasar Rebo</t>
  </si>
  <si>
    <t>3175050306700005</t>
  </si>
  <si>
    <t>Sawangan Elok Blok A.1 No. 6 Rt. 001 / 010 Kel. Duren Seribu Kec. Bojongsari Depok</t>
  </si>
  <si>
    <t>3276034508650003</t>
  </si>
  <si>
    <t>3174064505720002</t>
  </si>
  <si>
    <t>3174066001730005</t>
  </si>
  <si>
    <t>Gg. Waru No. 10B Rt. 010 / 003 Kel. Kebagusan Kec. Pasar Minggu Jakarta Selatan</t>
  </si>
  <si>
    <t>3174046105810008</t>
  </si>
  <si>
    <t>3674040303660008</t>
  </si>
  <si>
    <t>Jl. H. Kamang Rt. 009 / 010 Kel. Pondok Labu Kec. Cilandak Jakarta Selatan</t>
  </si>
  <si>
    <t>3174061003660004</t>
  </si>
  <si>
    <t>Jl. Sengon No. 12 A Rt. 001 / 008 Kel. Cinere Kec. Cinere Depok</t>
  </si>
  <si>
    <t>3174060908690005</t>
  </si>
  <si>
    <t>3276041101650002</t>
  </si>
  <si>
    <t>Puri Husada Agung D12/11 Rt. 002 / 010 Kel. Cibinong Kec. Gunung Sindur Bogor</t>
  </si>
  <si>
    <t>3201111206670004</t>
  </si>
  <si>
    <t>Jl. KH. Muhasyim I Gg. V No. 34 Rt. 006 / 006 Kel. Cilandak Barat Kec. Cilandak Jakarta Selatan</t>
  </si>
  <si>
    <t>3174060108720007</t>
  </si>
  <si>
    <t>Jl Agraria No E6 RT 004 RW 004 Pondok Labu Cilandak Jakarta Selatan</t>
  </si>
  <si>
    <t>3174062403750005</t>
  </si>
  <si>
    <t>3276026712700002</t>
  </si>
  <si>
    <t>Kp. Bojonggede Rt. 002 / 012 Kel. Bojonggede Kec. Bojonggede</t>
  </si>
  <si>
    <t>3171074208640003</t>
  </si>
  <si>
    <t>Jl. Karet Belakang No. 33 Setiabudi Jakarta Selatan 12920</t>
  </si>
  <si>
    <t>3174014501740001</t>
  </si>
  <si>
    <t>3175090903710004</t>
  </si>
  <si>
    <t>Jl Anuraga No 18 Cilandak RT 005 RW 004 Cilandak Barat Cilandak Jakarta Selatan</t>
  </si>
  <si>
    <t>3174066707680007</t>
  </si>
  <si>
    <t>3174064211750008</t>
  </si>
  <si>
    <t>Jl. Kantor Berita I-131 Rt. 003 / 009 Cipinang Muara Jatinegara</t>
  </si>
  <si>
    <t>3175035704700013</t>
  </si>
  <si>
    <t>Jl. Nusa Indah Raya 208 Galaksi Jakasetia Bekasi</t>
  </si>
  <si>
    <t>Komplek MPR Cilandak Jl. Mawar / C.116 Rt. 003 / 007 Cilandak Barat Cilandak</t>
  </si>
  <si>
    <t>3174063110730010</t>
  </si>
  <si>
    <t>Jl. Rembulan No. 41 Rt. 006/007 Pancoran Mas Depok</t>
  </si>
  <si>
    <t>3276016512760020</t>
  </si>
  <si>
    <t>Jl. Banjarsari XIV Rt. 007/008 Cilandak Barat Cilandak</t>
  </si>
  <si>
    <t>3174061105680001</t>
  </si>
  <si>
    <t>Kp. Kademangan Rt. 001/003 Kel. Kademangan Kec. Setu Tangerang</t>
  </si>
  <si>
    <t>3674074809770001</t>
  </si>
  <si>
    <t>3174096304760003</t>
  </si>
  <si>
    <t>Jl. Koman Muin II No. 95 Rt. 002/001 Cempaka Putih Ciputat Timur</t>
  </si>
  <si>
    <t>3276041112830001</t>
  </si>
  <si>
    <t>3174094405770006</t>
  </si>
  <si>
    <t>Komp. Depkes Blok C No. 4  Rt. 003/011 Kel. Sawah Kec. Ciputat Tangerang Selatan</t>
  </si>
  <si>
    <t>3674044103650002</t>
  </si>
  <si>
    <t>Kp. Gunung Utara Rt. 001/011 Kel. Cireundeu Kec. Ciputat Timur Tangerang Selatan</t>
  </si>
  <si>
    <t>3674050506730007</t>
  </si>
  <si>
    <t>Jl. Sengon Cinere Rt. 001/003 Kel. Cinere Kec. Cinere Kota Depok</t>
  </si>
  <si>
    <t>3276095903770002</t>
  </si>
  <si>
    <t>Kp. Kekupu Rt. 003/005 Kel. Rangkapan Jaya Kec. Pancoran Mas Kota Depok</t>
  </si>
  <si>
    <t>3276011309700010</t>
  </si>
  <si>
    <t>Kp. Kebon Kopi Rt. 001/007 Kel. Pengasinan Kec. Sawangan Kota Depok</t>
  </si>
  <si>
    <t>Jl. Delima V / 7 No. 109 Rt. 010/005 Kel. Malaka Sari Kec. Duren Sawit Jakarta Timur</t>
  </si>
  <si>
    <t>3175074806760008</t>
  </si>
  <si>
    <t>Kebon Duren Rt. 002/005 Kel. Kalimulya Kec. Cilodong Kota Depok</t>
  </si>
  <si>
    <t>3276015510840002</t>
  </si>
  <si>
    <t>Jl. Anggrek IV Rt. 011/003 Kel. Bintaro Kec. Pesanggrahan Jakarta Selatan</t>
  </si>
  <si>
    <t>3174105405660006</t>
  </si>
  <si>
    <t>Jl Sadar Raya No. 8 RT 003 RW 004 Ciganjur Jagakarsa Jakarta Selatan</t>
  </si>
  <si>
    <t>3174094801720002</t>
  </si>
  <si>
    <t>3174041208730009</t>
  </si>
  <si>
    <t>3674055005670007</t>
  </si>
  <si>
    <t>Jl. Andara I No. 36 Rt. 002/003 Kel. Pondok Labu Kec. Cilandak Jakarta Selatan</t>
  </si>
  <si>
    <t>3174064411750004</t>
  </si>
  <si>
    <t>Jl. Koman Muin II No. 36 Rt. 002/004 Kel. Limo Kec. Limo Kota Depok</t>
  </si>
  <si>
    <t>3276044211760005</t>
  </si>
  <si>
    <t>Parung Bingung Rt. 007/003 Kel. Rangkapan Jaya Baru Kec. Pancoran Mas Kota Depok</t>
  </si>
  <si>
    <t>3174082111630008</t>
  </si>
  <si>
    <t>Jl. Buletin M/214 Komp. PWI Rt. 005/009 Kel. Cipinang Muara Kec. Jatinegara Jakarta Timur</t>
  </si>
  <si>
    <t>3175032701760006</t>
  </si>
  <si>
    <t>Jl. Pancoran Barat III No.59 Rt. 002/006 Kel. Pancoran Kec. Pancoran Jakarta Selatan</t>
  </si>
  <si>
    <t>3174084508630003</t>
  </si>
  <si>
    <t>Jl. Cendana No.2 Rt. 004/ 005 Kel. Cinere Kec. Cinere Depok</t>
  </si>
  <si>
    <t>3173021209580002</t>
  </si>
  <si>
    <t>Grand Prima Bintara Cluster D.26 Rt. 008/016 Kel. Bintara Kec. Bekasi Barat Bekasi</t>
  </si>
  <si>
    <t>3275022811660005</t>
  </si>
  <si>
    <t>Jl. Jagakarsa I No. 36 Rt. 005/002 Kel. Jagakarsa Kec. Jagakarsa Jakarta Selatan</t>
  </si>
  <si>
    <t>3174091011580006</t>
  </si>
  <si>
    <t>Jl. Biola Blok G-5 No.3 Bukit Griya Cinere Rt. 004/004 Kel. Limo Kec. Limo Depok</t>
  </si>
  <si>
    <t>3276040504610003</t>
  </si>
  <si>
    <t>Jl. Pedurenan Buntu No. 5 Rt. 003/004 Kel. Cilandak Timur Kec. Pasar Minggu Jakarta Selatan</t>
  </si>
  <si>
    <t>3174046708660002</t>
  </si>
  <si>
    <t>Jl. Pulo Nangka Timur Kav.53/23 Rt. 008/ 008 Kel. Pulo Gadung Kec. Pulo Gadung Jakarta Timur</t>
  </si>
  <si>
    <t>3175021510750010</t>
  </si>
  <si>
    <t>Jl. Teratai XV Blok Q-2 Perum Tanjung Barat Indah Rt. 003/002 Kel. Tanjung Barat Kec. Jagakarsa Jakarta Selatan</t>
  </si>
  <si>
    <t>3174040806670010</t>
  </si>
  <si>
    <t>Jl. Nilam V No.4 Rt. 007/006 Kel. Jati Kec. Pulo Gadung Jakarta Timur</t>
  </si>
  <si>
    <t>3175021807700006</t>
  </si>
  <si>
    <t>Jl. Pluto Dalam I Kav.3 Rt. 004/001 Kel. Pisangan Kec. Ciputat Timur Tangerang Selatan</t>
  </si>
  <si>
    <t>3674053010600002</t>
  </si>
  <si>
    <t>Jl. Cempaka Putih Tengah 17 No.15 Rt. 002/008 Kel. Cempaka Putih Timur Kec. Cempaka Putih</t>
  </si>
  <si>
    <t>3171051102620003</t>
  </si>
  <si>
    <t>Jl. Pakubuwono VI No.21 Rt.006/004 Kel. Gunung Kec. Kebayoran Baru Jakarta Selatan</t>
  </si>
  <si>
    <t>3174076908760001</t>
  </si>
  <si>
    <t>Permai Pamulang Blok E-5/11 Rt. 003/004 Kel. Bakti Jaya Kec. Setu Tangerang Selatan</t>
  </si>
  <si>
    <t>3674071003580002</t>
  </si>
  <si>
    <t>Jl. Balitung I No.17 Rt. 006/003 Kel. Selong Kec. Kebayoran Baru Jakarta Selatan</t>
  </si>
  <si>
    <t>3174062112780003</t>
  </si>
  <si>
    <t>Jl. Kemuning IV.A/31.A Rt. 013/006 Kel. Pejaten Timur Kec. Pasar Minggu Jakarta Selatan</t>
  </si>
  <si>
    <t>3174041004680004</t>
  </si>
  <si>
    <t>Jl. Hos Cokroaminoto Rt. 001/003 Kel. Larangan Utara Kec. Larangan Tangerang</t>
  </si>
  <si>
    <t>3671135607720006</t>
  </si>
  <si>
    <t>Jl. Mahkota Raya BV/15 Pondok Duta I Rt. 004/014 Kel. Tugu Kec. Cimanggis Depok</t>
  </si>
  <si>
    <t>3276025912620001</t>
  </si>
  <si>
    <t xml:space="preserve">Jl Taman Cilandak I No 89 RT 011 RW 004 Cilandak Barat Cilandak Jakarta Selatan </t>
  </si>
  <si>
    <t>3174065905650004</t>
  </si>
  <si>
    <t>Perum Gading Depok Residence Blok F.15 Rt. 005/004 Kel. Curug Kec. Bojong Sari Kota Depok</t>
  </si>
  <si>
    <t>3276110306720001</t>
  </si>
  <si>
    <t>Jl. PKL Jati  Rt.02 Rw.02 Gg. Jambu Kel.Pangkalan Jati Kec.Cinere Depok</t>
  </si>
  <si>
    <t>Jl. Dermaga Baru I Kp. Bulak No.38 RT.008 RW.016 Klender Duren Sawit Jakarta Timur 13470</t>
  </si>
  <si>
    <t>3175077007870004</t>
  </si>
  <si>
    <t>Jl. Makmur Rt. 010/002 Kel. Susukan Kec. Ciracas Jakarta Timur</t>
  </si>
  <si>
    <t>3175094305880008</t>
  </si>
  <si>
    <t>Kalideres Rt. 013/001 Kel. Kalideres Kec. Kalideres Jakarta Barat</t>
  </si>
  <si>
    <t>3674034801730002</t>
  </si>
  <si>
    <t>Jl Pinang Kalijati No. 66 RT 008 RW 009 Pondok Labu Cilandak Jakarta Selatan</t>
  </si>
  <si>
    <t>3174067101830003</t>
  </si>
  <si>
    <t>Komp. Mabad 55 Jl. Nanggala No. 0-213 Rt. 002/011 Kel. Rempoa Kec. Ciputat Timur Tangerang Selatan</t>
  </si>
  <si>
    <t>3674056705750001</t>
  </si>
  <si>
    <t>Komp. Villa Dago Tol Blok D.15/3A Rt. 005/019 Kel. Serua Kec. Ciputat Tangerang Selatan</t>
  </si>
  <si>
    <t>3674046305700005</t>
  </si>
  <si>
    <t>Jl. Suci Rt. 002/007 Kel. Susukan Kec. Ciracas Jakarta Timur</t>
  </si>
  <si>
    <t>3175092212810001</t>
  </si>
  <si>
    <t>Jl. Eretan I Rt. 001/001 Kel. Balekambang Kec. Kramat Jati Jakarta Timur</t>
  </si>
  <si>
    <t>3175045303650002</t>
  </si>
  <si>
    <t>Lebak Bulus Rt. 005/001 Kel. Lebak Bulus Kec. Cilandak Jakarta Selatan</t>
  </si>
  <si>
    <t>3174067101760002</t>
  </si>
  <si>
    <t>Jl. Sunter III Rt. 001/001 Kel. Pulo Gadung Kec. Pulo Gadung Jakarta Timur</t>
  </si>
  <si>
    <t>3175027009800011</t>
  </si>
  <si>
    <t>Jl. Sawo No. 128 Rt.013/005 Kel. Gandul Kec. Cinere Kota Depok</t>
  </si>
  <si>
    <t>3276091010680001</t>
  </si>
  <si>
    <t>Jl. Andara I No.24A Rt. 002/003 Kel. Pondok Labu Kec. Cilandak Jakarta Selatan</t>
  </si>
  <si>
    <t>3174065708690008</t>
  </si>
  <si>
    <t>Komp. DDN II Blok G-9 Rt. 003/005 Kel. Pondok Labu Kec. Cilandak Jakarta Selatan</t>
  </si>
  <si>
    <t>3174066909740002</t>
  </si>
  <si>
    <t>Rawa Bebek Rt. 012/005 Kel. Sukamanah Kec. Jonggol Bogor</t>
  </si>
  <si>
    <t>3201061803780002</t>
  </si>
  <si>
    <t>Kp. Perigi Rt. 003/006 Kel. Bedahan Kec. Sawangan Kota Depok</t>
  </si>
  <si>
    <t>3276030803720009</t>
  </si>
  <si>
    <t>Jl K Cipinang Muara No. 25A RT 013 RW 003 Cipinang Muara Jatinegara Jakarta Timur</t>
  </si>
  <si>
    <t>3175036702790011</t>
  </si>
  <si>
    <t>Pamulang Permai II Jl. Benda Timur 8 Blok E43/30 Rt. 003/014 Kel. Benda Baru Kec. Pamulang Tangerang Selatan</t>
  </si>
  <si>
    <t>3674065212640036</t>
  </si>
  <si>
    <t>Komp. BPK V Blok S No.15 Rt.033/009 Kel. Gandul Kec. Cinere Depok</t>
  </si>
  <si>
    <t>3276045309830004</t>
  </si>
  <si>
    <t>Jl. H. Bara No.10 Rt.007/004 Kel. Pangkalan Jati Baru Kec. Cinere Kota Depok</t>
  </si>
  <si>
    <t>3276046901830003</t>
  </si>
  <si>
    <t>Pondok Petung Rt. 004/004 Kel. Jurang Mangu Timur Kec. Pondok Aren Tangerang Selatan</t>
  </si>
  <si>
    <t>3674036003860010</t>
  </si>
  <si>
    <t>3174064101750004</t>
  </si>
  <si>
    <t>Jl. Bacang Rt. 003/009 Kel. Cempaka Putih Kec. Ciputat Timur Tangerang Selatan</t>
  </si>
  <si>
    <t>3674051606660001</t>
  </si>
  <si>
    <t>3175086308790009</t>
  </si>
  <si>
    <t>3174095207710004</t>
  </si>
  <si>
    <t>Jl. Dalurung IV No.6 Rt.002/007 Kel. Bantar Jati Kec. Kota Bogor Utara Bogor</t>
  </si>
  <si>
    <t>3271054603750021</t>
  </si>
  <si>
    <t>3674045404740008</t>
  </si>
  <si>
    <t>Wisma Mas Blok A.1/5 Rt.001/010 Kel. Cinangka Kec. Sawangan Depok</t>
  </si>
  <si>
    <t>3276035607730007</t>
  </si>
  <si>
    <t>3603251807820001</t>
  </si>
  <si>
    <t>Jl Bahari Raya No 5A RT 012 Rw 007 Gandaria Selatan Cilandak Jakarta Selatan</t>
  </si>
  <si>
    <t>3174065006640005</t>
  </si>
  <si>
    <t>Jl. Kalimantan II No.22 Rt. 007/006 Kel. Gedong Kec. Pasar Rebo Jakarta Timur</t>
  </si>
  <si>
    <t>3175056612710001</t>
  </si>
  <si>
    <t>3174105002770002</t>
  </si>
  <si>
    <t>Perumahan Griya Asri Sawangan No. A9 Rt. 003/002 Kel. Bedahan Kec. Sawangan Depok</t>
  </si>
  <si>
    <t>Cipinang Pulo Rt. 006/012 Kel. Cipinang Besar Utara Kec. Jatinegara Jakarta Timur</t>
  </si>
  <si>
    <t>3175034802830004</t>
  </si>
  <si>
    <t>Jl. WR. Supratman Kp. Utan Rt. 004/006 Kel. Cempaka Putih Kec. Ciputat Timur Tangerang Selatan</t>
  </si>
  <si>
    <t>3674051501770008</t>
  </si>
  <si>
    <t>3175056406690002</t>
  </si>
  <si>
    <t>Jati Sari II No.23 Rt. 005/007 Kel. Jati Padang Kec. Pasar Minggu Jakarta Selatan</t>
  </si>
  <si>
    <t>3174045105840005</t>
  </si>
  <si>
    <t>3174065604850005</t>
  </si>
  <si>
    <t>3173044308780003</t>
  </si>
  <si>
    <t>Jl. Jembatan Lama No.16 Rt.006/007 Kel. Makasar Kec. Makasar Jakarta Timur</t>
  </si>
  <si>
    <t>3175082206750003</t>
  </si>
  <si>
    <t>Kp. Pulomangga Rt. 002/004 Kel. Grogol Kec. Limo Depok</t>
  </si>
  <si>
    <t>3674060412850011</t>
  </si>
  <si>
    <t>Jl. H. Batong II/3 Cilandak Rt. 004/006 Kel. Cilandak Barat Kec. Cilandak Jakarta Selatan</t>
  </si>
  <si>
    <t>Jl. H. Jusin Rt. 013/004 Kel. Susukan Kec. Ciracas Jakarta Timur</t>
  </si>
  <si>
    <t>3175094211900003</t>
  </si>
  <si>
    <t>Kp. Tipar Rt. 005/006 Kel. Mekar Sari Kec. Cimanggis Depok</t>
  </si>
  <si>
    <t>3276026111850015</t>
  </si>
  <si>
    <t>Jl. Lebak Bulus Rt. 002/001 Kel. Lebak Bulus Kec. Cilandak Jakarta Selatan</t>
  </si>
  <si>
    <t>3174061612811002</t>
  </si>
  <si>
    <t>Parung Bingung No.69 Rt. 004/003 Kel. Rangkapan Jaya Baru Kec. Pancoran Mas Depok</t>
  </si>
  <si>
    <t>3171056604830001</t>
  </si>
  <si>
    <t>3174066802580002</t>
  </si>
  <si>
    <t>3327015705950004</t>
  </si>
  <si>
    <t>Jl. KH. Muhasyim II/91 Rt. 011/006 Kel. Cilandak Barat Kec. Cilandak Jakarta Selatan</t>
  </si>
  <si>
    <t>3174062011780007</t>
  </si>
  <si>
    <t>Villa Pamulang Blok DJ.4/3 Rt. 003/012 Kel. Pondok Petir Kec. Bojong Sari Kota Depok</t>
  </si>
  <si>
    <t>3276033107700008</t>
  </si>
  <si>
    <t>3271055602650002</t>
  </si>
  <si>
    <t>Villa Inti Persada Blok B-7 No.1 Rt. 009/019 Kel. Pamulang Timur Kec. Pamulang Tangerang Selatan</t>
  </si>
  <si>
    <t>3674066803730004</t>
  </si>
  <si>
    <t>3173045008820017</t>
  </si>
  <si>
    <t>Kp. Cibinong Rt. 004/002 Kel. Cibinong Kec. Gunung Sindur Bogor</t>
  </si>
  <si>
    <t>3201115104760002</t>
  </si>
  <si>
    <t>3201034107830009</t>
  </si>
  <si>
    <t>Jl. Sarikaya II No.144 Rt. 002/014 Kel. Depok Jaya Kec. Pancoran Mas Depok</t>
  </si>
  <si>
    <t>3276014111870008</t>
  </si>
  <si>
    <t>Perum Pamulang Ragency Blok A-1/09 Rt. 008/005 Kel. Benda Baru Kec. Pamulang Tangerang Selatan</t>
  </si>
  <si>
    <t>3674067008860004</t>
  </si>
  <si>
    <t>Jl. Lebak Bulus II/29 Rt. 013/004 Kel. Cilandak Barat Kec. Cilandak Jakarta Selatan</t>
  </si>
  <si>
    <t>3174064902780002</t>
  </si>
  <si>
    <t>Blok Tengki Rt. 003/010 Kel. Meruyung Kec. Limo Kota Depok</t>
  </si>
  <si>
    <t>3276041304660001</t>
  </si>
  <si>
    <t>Komplek RS Fatmawati Cilandak Rt. 004/009 Kel. Cilandak Barat Kec. Cilandak Jakarta Selatan</t>
  </si>
  <si>
    <t>3174067112700005</t>
  </si>
  <si>
    <t>Jl. Palapa VII No.14 Rt. 004/005 Kel. Pasar Minggu Kec. Pasar Minggu Jakarta Selatan</t>
  </si>
  <si>
    <t>3174044505590003</t>
  </si>
  <si>
    <t>Cinere Agung Residence Blok J/10 Rt. 001/010 Kel. Meruyung Kec. Limo Depok</t>
  </si>
  <si>
    <t>3216171705840002</t>
  </si>
  <si>
    <t>Purnama Residence Blok B-1 No.10 Rt. 002/001 Kel. Limo Kec. Limo Depok</t>
  </si>
  <si>
    <t>3209364501880001</t>
  </si>
  <si>
    <t>Jl. Lapangan Tembak No. 46 Rt. 011/005 Kel. Cilandak Timur Kec. Pasar Minggu Jakarta Selatan</t>
  </si>
  <si>
    <t>3303155605870002</t>
  </si>
  <si>
    <t>Jl. Cilandak Permai Rt. 001/002 Kel. Cilandak Barat Kec. Cilandak Jakarta Selatan</t>
  </si>
  <si>
    <t>3318185510860001</t>
  </si>
  <si>
    <t>3318135409860001</t>
  </si>
  <si>
    <t>Perum Jati Jajar Blok C3 No.6 Rt. 002/011 Kel. Jati Jajar Kec. Tapos Depok</t>
  </si>
  <si>
    <t>3276024409780014</t>
  </si>
  <si>
    <t>Jl. Rotan Kp. Bedeng No.16 Rt. 005/001 Kel. Limo Kec. Limo Depok</t>
  </si>
  <si>
    <t>3276045508760005</t>
  </si>
  <si>
    <t>Kp. Ceger Rt. 002/005 Kel. Jurangmangu Barat Kec. Pondok Aren Tangerang Selatan</t>
  </si>
  <si>
    <t>Jl. Lebak Bulus I/23 Rt. 002/004 Kel. Cilandak Barat Kec. Cilandak Jakarta Selatan</t>
  </si>
  <si>
    <t>3174066008700003</t>
  </si>
  <si>
    <t>3674065909630001</t>
  </si>
  <si>
    <t>3174065304670003</t>
  </si>
  <si>
    <t>Jl. Mekar Baru I Rt. 001/006 Kel. Cireundeu Kec. Ciputat Timur Tangerang Selatan</t>
  </si>
  <si>
    <t>3674054912670004</t>
  </si>
  <si>
    <t>Villa Mutiara Cinere Blok D.9/17 Rt. 007/011 Kel. Grogol Kec. Limo Depok</t>
  </si>
  <si>
    <t>3276045708760006</t>
  </si>
  <si>
    <t>3276015010880016</t>
  </si>
  <si>
    <t>Kp. Cibuntu Rt. 001/004 Kel. Cibuntu Kec. Cibitung Bekasi</t>
  </si>
  <si>
    <t>3216070903800004</t>
  </si>
  <si>
    <t>Jl. Lebak Bulus V/19 Rt. 014/ 004 Kel. Cilandak Barat Kec. Cilandak Jakarta Selatan</t>
  </si>
  <si>
    <t>3174066303730012</t>
  </si>
  <si>
    <t>3174094710650009</t>
  </si>
  <si>
    <t>3174064310730003</t>
  </si>
  <si>
    <t>Jl Jembatan Lama No. 16 RT 006 RW 007 Makasar Jakarta Timur</t>
  </si>
  <si>
    <t>3175084603740001</t>
  </si>
  <si>
    <t>Jl. Curug Agung Gg. Tran No. 56 Rt. 001/009 Kel. Tanah Baru Kec. Beji Depok</t>
  </si>
  <si>
    <t>3276064201730006</t>
  </si>
  <si>
    <t>3174061707720009</t>
  </si>
  <si>
    <t>Jl Pinang VI No 47 RT 007 RW 009 Pondok Labu Cilandak Jakarta Selatan</t>
  </si>
  <si>
    <t>3174060605680007</t>
  </si>
  <si>
    <t>Jl. Komban Rt. 008/009 Kel. Tengah Kec. Kramat Jati Jakarta Timur</t>
  </si>
  <si>
    <t>3509306612840002</t>
  </si>
  <si>
    <t>Jl. H. Hanafi Rt. 001/003 Kel. Serua Kec. Bojong Sari Kota Depok</t>
  </si>
  <si>
    <t>3276030102830004</t>
  </si>
  <si>
    <t>Jl. Tanjung Barat Simatupang No.5 A Rt. 012/005 Kel. Tanjung Barat Kec. Jagakarsa Jakarta Selatan</t>
  </si>
  <si>
    <t>3526183001890001</t>
  </si>
  <si>
    <t>Jl. Mangga I Rt. 007/009 Kel. Cibubur Kec. Ciracas Jakarta Timur</t>
  </si>
  <si>
    <t>3276014203860008</t>
  </si>
  <si>
    <t>Gg. Manggis Rt. 001/002 Kel. Bojong Sari Baru Kec. Bojong Sari Depok</t>
  </si>
  <si>
    <t>3276035507850005</t>
  </si>
  <si>
    <t>Jl. SD Inpres No.99 Rt. 001/007 Kel. Pondok Karya Kec. Pondok Aren Tangerang Selatan</t>
  </si>
  <si>
    <t>3674036406810003</t>
  </si>
  <si>
    <t>Kp. Anyar Rt. 009/007 Kel. Tegal Kec. Kemang Bogor</t>
  </si>
  <si>
    <t>3201120408810008</t>
  </si>
  <si>
    <t>Komp. Wisma Mas Blok C4 No.15 Rt. 007/010 Kel. Cinangka Kec. Sawangan Depok</t>
  </si>
  <si>
    <t>3276030310740001</t>
  </si>
  <si>
    <t>Puri Husada Agung Blok D.12 No.9 Rt. 002/010 Kel. Cibinong Kec. Gunung Sindur Bogor</t>
  </si>
  <si>
    <t>3201115502730005</t>
  </si>
  <si>
    <t>3276045710850002</t>
  </si>
  <si>
    <t>Pd. Benda Indah Blok W.1/6 Rt. 004/019 Kel. Benda Baru Kec. Pamulang Tangerang Selatan</t>
  </si>
  <si>
    <t>3674065009660009</t>
  </si>
  <si>
    <t>Jl. Sunter Mas Tengah L No. 1 Rt. 005/008 Kel. Sunter Jaya Kec. Tanjung Priok</t>
  </si>
  <si>
    <t>3172024910880007</t>
  </si>
  <si>
    <t>3276034610810006</t>
  </si>
  <si>
    <t>Jl. Batan I Pasar Jumat Rt. 003/002 Kel. Lebak Bulus Kec. Cilandak Jakarta Selatan</t>
  </si>
  <si>
    <t>3174064109760007</t>
  </si>
  <si>
    <t>3276065103860001</t>
  </si>
  <si>
    <t>3208065409870001</t>
  </si>
  <si>
    <t>3174094102680004</t>
  </si>
  <si>
    <t>3175095005710009</t>
  </si>
  <si>
    <t>Jl. Kesadaran Rt. 002/002 Kel. Pondok Benda Kec. Pamulang Tangerang Selatan</t>
  </si>
  <si>
    <t>3674065102640005</t>
  </si>
  <si>
    <t>Jl. Lido D2/9 Puri Cinere Depok Jawa Barat</t>
  </si>
  <si>
    <t>3174064106660008</t>
  </si>
  <si>
    <t>Perum Griya Pamulang 2 Blok C-1/12 A Rt. 002/020 Kel. Pondok Benda Kec. Pamulang Tangerang Selatan</t>
  </si>
  <si>
    <t>Grand Cinere Blok B No.12 Jl. Pinang 2 Limo Depok</t>
  </si>
  <si>
    <t>Perum Aneka Elok Blok A.5/23 Rt. 003/009 Kel. Penggilingan Kec. Cakung Jakarta Timur</t>
  </si>
  <si>
    <t>3175064509770016</t>
  </si>
  <si>
    <t>Jl. Teratai Putih 1 No. 1 Rengas Ciputat Timur Tangerang Selatan</t>
  </si>
  <si>
    <t>Pamulang Permai II E.65/36 Rt. 004/015 Kel. Benda Baru Kec. Pamulang Tangerang Selatan</t>
  </si>
  <si>
    <t>3674066409680005</t>
  </si>
  <si>
    <t>Jl. KUD Rt. 002/005 Kel. Sudimara Jaya Kec. Ciledug Tangerang</t>
  </si>
  <si>
    <t>3175036711870005</t>
  </si>
  <si>
    <t>Villa Mutiara Cinere Blok D1/18 Rt. 007/011 Kel. Grogol Kec. Limo Depok</t>
  </si>
  <si>
    <t>3276044503790009</t>
  </si>
  <si>
    <t>Jl. Abdul Wahab Gg. Poncol no. 31 rt. 002/003 Kel. Sawangan Kec. Sawangan Depok</t>
  </si>
  <si>
    <t>3276035805930001</t>
  </si>
  <si>
    <t>Jl. Swasembada Barat VII No. 22 Rt. 015/009 Kel. Kebon Bawang Kec. Tanjung Priok Jakarta Utara</t>
  </si>
  <si>
    <t>3172026611730013</t>
  </si>
  <si>
    <t>Jl. H. Dul Wanih Rt. 007/004 Kel. Bedahan Kec. Sawangan Depok</t>
  </si>
  <si>
    <t>3276036310770001</t>
  </si>
  <si>
    <t>3201076912820005</t>
  </si>
  <si>
    <t>Jl. Pekon Ampai No.28 Lk.I Rt. 001 Kel. Keteguhan Kec. Teluk Betung Timur Bandar Lampung</t>
  </si>
  <si>
    <t>1871085205840009</t>
  </si>
  <si>
    <t>Jl. Pendowo Blok B Gg. Nasba No. 5C Rt. 005/009 Kel. Limo Kec. Limo Depok</t>
  </si>
  <si>
    <t>3276042312790002</t>
  </si>
  <si>
    <t>Jl. Swadaya Rt. 009/001 Kel. Bambu Apus Kec. Cipayung Jakarta Timur</t>
  </si>
  <si>
    <t>3174095710691001</t>
  </si>
  <si>
    <t>Jl. KH. Muhasyim II/25 Rt. 011/006 Kel. Cilandak Barat Kec. Cilandak Jakarta Selatan</t>
  </si>
  <si>
    <t>3174067008840001</t>
  </si>
  <si>
    <t>Maleber Utara Rt. 007/004 Kel. Garuda Kec. Andir Bandung</t>
  </si>
  <si>
    <t>3273054807840011</t>
  </si>
  <si>
    <t>Kp. Kebantenan Rt. 004/006 Kel. Jati Asih Kec. Jati Asih Bekasi</t>
  </si>
  <si>
    <t>3275095911760013</t>
  </si>
  <si>
    <t>Jl. Naim Usman Rt. 011/011 Kel. Kelapa Dua Wetan Kec. Ciracas Jakarta Timur</t>
  </si>
  <si>
    <t>3207155403890001</t>
  </si>
  <si>
    <t>Jl. Sawangan Elok No. 72 Rt. 003/008 Kel. Duren Seribu Kec. Bojong Sari Depok</t>
  </si>
  <si>
    <t>3276035010680002</t>
  </si>
  <si>
    <t>3205202810890005</t>
  </si>
  <si>
    <t>Jl. H. Yusuf No. 35 Rt. 001/011 Kel. Paninggilan Kec. Ciledug Tangerang</t>
  </si>
  <si>
    <t>3671067004730002</t>
  </si>
  <si>
    <t>3601344211910002</t>
  </si>
  <si>
    <t>Kp. Rawa Rt. 007/005 Kel. Grogol Selatan Kec. Kebayoran Lama Jakarta Selatan</t>
  </si>
  <si>
    <t>Griya Panorama Indah A.4/8 Rt. 003/010 Kel. Purwasari Kec. Purwasari Karawang</t>
  </si>
  <si>
    <t>3215296905930002</t>
  </si>
  <si>
    <t>Jl. Pangkalan Jati Rt. 002/002 Kel. Pangkalan Jati Kec. Cinere Depok</t>
  </si>
  <si>
    <t>3276096009870001</t>
  </si>
  <si>
    <t>Perum Griya Pamulang Asri F.6 Rt. 006/009 Kel. Benda Baru Kec. Pamulang Tangerang Selatan</t>
  </si>
  <si>
    <t>3674066505770014</t>
  </si>
  <si>
    <t>Jl. Delima E.4/9 Rt. 001/017 Kel. Benda Baru Kec. Pamulang Tangerang Selatan</t>
  </si>
  <si>
    <t>3674066401670001</t>
  </si>
  <si>
    <t>Jl. Bali Raya No. 8 Rt. 001/010 Kel. Aren Jaya Kec. Bekasi Timur Bekasi</t>
  </si>
  <si>
    <t>3275015812760015</t>
  </si>
  <si>
    <t>3320060308840009</t>
  </si>
  <si>
    <t>Jl. Melur IV Blok E/7 Rt. 007/ 013 Kel. Rawa Badak Utara Kec. Koja Jakarta Utara</t>
  </si>
  <si>
    <t>3172035112650003</t>
  </si>
  <si>
    <t>Blok Weringin Rt. 005/005 Kel. Kemlaka Gede Kec. Tengah Tani Cirebon</t>
  </si>
  <si>
    <t>3209356208930003</t>
  </si>
  <si>
    <t>3174066505760013</t>
  </si>
  <si>
    <t>3519150402880001</t>
  </si>
  <si>
    <t>Komp. Kostrad Rt. 011/007 Kel. Kebayoran lama Selatan Kec. Kebayoran Lama Jakarta Selatan</t>
  </si>
  <si>
    <t>3174056409730004</t>
  </si>
  <si>
    <t>Bambu Apus Rt. 002/002 Kel. Bambu Apus Kec. Cipayung Jakarta Timur</t>
  </si>
  <si>
    <t>3175106007730008</t>
  </si>
  <si>
    <t>3175095609910003</t>
  </si>
  <si>
    <t>3175071504720008</t>
  </si>
  <si>
    <t>3174106304770010</t>
  </si>
  <si>
    <t>3174056303660003</t>
  </si>
  <si>
    <t>Cilandak Rt. 008/001 Kel. Cilandak Timur Kec. Pasar Minggu Jakarta Selatan</t>
  </si>
  <si>
    <t>3174041201700005</t>
  </si>
  <si>
    <t>Jl. Cilobak IV No. 30 Rt. 002/007 Kel. Pangkalan Jati Kec. Cinere Depok</t>
  </si>
  <si>
    <t>3276042911680002</t>
  </si>
  <si>
    <t>3175014110830010</t>
  </si>
  <si>
    <t>Komp. Hankam Cidodol Rt. 011/011 Kel. Grogol Selatan Kec. Kebayoran Lama Jakarta Selatan</t>
  </si>
  <si>
    <t>3174054809690002</t>
  </si>
  <si>
    <t>Komplek GDC Gardenia Blok R-4 No. 15 Rt. 004/007 Kel. Tirta Jaya Kec. Sukma Jaya</t>
  </si>
  <si>
    <t>3276054107740019</t>
  </si>
  <si>
    <t>3276047012870001</t>
  </si>
  <si>
    <t>Kp. Sinar Alam Rt. 002/001 Kel. Jayapura Kec. Cidaun Cianjur</t>
  </si>
  <si>
    <t>3203232008900005</t>
  </si>
  <si>
    <t>Kp. Sawah Baru Rt. 004/005 Kel. Grogol Kec. Limo Depok</t>
  </si>
  <si>
    <t>3276045306760005</t>
  </si>
  <si>
    <t>Jl. Rambutan No. 109 Rt. 002/010 Kel. Baru Kec. Pasar Rebo Jakarta Timur</t>
  </si>
  <si>
    <t>3175054201870005</t>
  </si>
  <si>
    <t>Kp. Rumbut Rt. 001/001 Kel. Pasir Gunung Selatan Kec. Cimanggis Depok</t>
  </si>
  <si>
    <t>3276026609860002</t>
  </si>
  <si>
    <t>3174096203920003</t>
  </si>
  <si>
    <t>Perum Graha Indah 2 Pamulang Blok D-9/7 Rt. 007/003 Kel. Benda Baru Kec. Pamulang Tangerang Selatan</t>
  </si>
  <si>
    <t>3674065206720017</t>
  </si>
  <si>
    <t>Jl. H. Sanip Pulomangga Rt. 001/003 Kel. Grogol Kec. Limo Depok</t>
  </si>
  <si>
    <t>3174062404730012</t>
  </si>
  <si>
    <t>Jl Penerangan VI No 7 RT 008 RW 007 Pesanggrahan Jakarta Selatan</t>
  </si>
  <si>
    <t>3174104502720004</t>
  </si>
  <si>
    <t>3276012906650002</t>
  </si>
  <si>
    <t>3174052212630001</t>
  </si>
  <si>
    <t>Perum BSI A.11/21 Rt. 001/005 Kel. Duren Mekar Kec. Bojong Sari Depok</t>
  </si>
  <si>
    <t>3174035007670007</t>
  </si>
  <si>
    <t>Sawangan Elok AB.2 No.8 Rt. 004/010 Kel. Duren Seribu Kec. Bojong Sari Depok</t>
  </si>
  <si>
    <t>3276115709710001</t>
  </si>
  <si>
    <t>Kp. Ciseeng Rt. 002/001 Kel. Bojong Sempu Kec. Parung Bogor</t>
  </si>
  <si>
    <t>3201105302660001</t>
  </si>
  <si>
    <t>Puri Husada Agung D.14/16 Rt. 002/010 Kel. Cibinong Kec. Gunung Sindur Bogor</t>
  </si>
  <si>
    <t>3201116210660001</t>
  </si>
  <si>
    <t>Jl. Belimbing No.II Rt. 004/003 Lenteng Agung Jagakarsa Jakarta Selatan 12610</t>
  </si>
  <si>
    <t>No. 148486</t>
  </si>
  <si>
    <t>03062</t>
  </si>
  <si>
    <t>3174092208111028</t>
  </si>
  <si>
    <t>085692171033</t>
  </si>
  <si>
    <t>Jl. Abdul Wahab 02/03 No. 35 Sawangan Depok</t>
  </si>
  <si>
    <t>18-05-1993</t>
  </si>
  <si>
    <t>P17120011077</t>
  </si>
  <si>
    <t>No. 14401.0074</t>
  </si>
  <si>
    <t>04-08-2014</t>
  </si>
  <si>
    <t>72.591.029.3-411.000</t>
  </si>
  <si>
    <t>085882342842</t>
  </si>
  <si>
    <t>Ciledug Barat Jl. Kenanga Rt. 005/003 Kel. Benda Baru Kec. Pamulang Tangerang Selatan</t>
  </si>
  <si>
    <t>19-04-1993</t>
  </si>
  <si>
    <t>P17120011004</t>
  </si>
  <si>
    <t>No. 14401.0004</t>
  </si>
  <si>
    <t>03-03-1992</t>
  </si>
  <si>
    <t>P17120009061</t>
  </si>
  <si>
    <t>No. 317704</t>
  </si>
  <si>
    <t>64.041.885.1-412.000</t>
  </si>
  <si>
    <t>Jl. H. Dulgani Rt. 005/001 No. 168 Krukut Limo Depok</t>
  </si>
  <si>
    <t>22-06-1992</t>
  </si>
  <si>
    <t>1010701027</t>
  </si>
  <si>
    <t>No. 070177</t>
  </si>
  <si>
    <t>98.486.972.7-502.000</t>
  </si>
  <si>
    <t>Desa Wanarata Rt.20/05 Kec. Bantar Bolang Kab. Pemalang Jawa Tengah 52352</t>
  </si>
  <si>
    <t>083813885131</t>
  </si>
  <si>
    <t>Benar Lulusan D3 Keperawatan Poltekkes Semarang</t>
  </si>
  <si>
    <t>DM.02.04/A.II.2/305/2015</t>
  </si>
  <si>
    <t>30-03-2015</t>
  </si>
  <si>
    <t>P17420108016</t>
  </si>
  <si>
    <t>No. 287833</t>
  </si>
  <si>
    <t>09-05-2011</t>
  </si>
  <si>
    <t>71.922.036.0-433.000</t>
  </si>
  <si>
    <t>29-05-1993</t>
  </si>
  <si>
    <t>P17120011032</t>
  </si>
  <si>
    <t>No. 405008.2014.0028</t>
  </si>
  <si>
    <t>26-03-2015</t>
  </si>
  <si>
    <t>Benar Lulusan Poltekkes Kemenkes Tasikmalaya</t>
  </si>
  <si>
    <t>DM.02.04/II/0782/2015</t>
  </si>
  <si>
    <t>22-08-1993</t>
  </si>
  <si>
    <t>P2.06.20.2.11.005</t>
  </si>
  <si>
    <t>No. 405012.00313</t>
  </si>
  <si>
    <t>72.639.203.8-426.000</t>
  </si>
  <si>
    <t>085324297307</t>
  </si>
  <si>
    <t>Kp. Sadang Rt. 001/003 Desa Cempaka Kec. Cisoka Tangerang</t>
  </si>
  <si>
    <t>08-12-1993</t>
  </si>
  <si>
    <t>11033</t>
  </si>
  <si>
    <t>No. 34403100030</t>
  </si>
  <si>
    <t>28-08-2014</t>
  </si>
  <si>
    <t>Akper Kabupaten Sumedang</t>
  </si>
  <si>
    <t>72.631.618.5-451.000</t>
  </si>
  <si>
    <t>Dukuh Sudagaran Rt. 001/004 Desa Kedawung Kec. Pejagoan Kebumen</t>
  </si>
  <si>
    <t>08045</t>
  </si>
  <si>
    <t>No. 298199</t>
  </si>
  <si>
    <t>Jl. Brigif C Ciganjur No. 10 Rt.01 Rw.01 Kel.Cipedak Kec.Jagakarsa</t>
  </si>
  <si>
    <t>0906624270</t>
  </si>
  <si>
    <t>NC. 09-013125</t>
  </si>
  <si>
    <t>Nurjanah Suci Listiawaty, A.Md.Far</t>
  </si>
  <si>
    <t>P23139011079</t>
  </si>
  <si>
    <t>No. P23171390730075</t>
  </si>
  <si>
    <t>21-07-2014</t>
  </si>
  <si>
    <t>Jl. H. Ridhi Rt. 015/03 No. 79 Kel. Ulujami Kec. Pesanggrahan Jakarta Selatan</t>
  </si>
  <si>
    <t>71.093.200.5-013.000</t>
  </si>
  <si>
    <t>17-01-1994</t>
  </si>
  <si>
    <t>P17120011011</t>
  </si>
  <si>
    <t>No. 14401.0010</t>
  </si>
  <si>
    <t>Benar Lulusan D3 Keperawatan Poltekkes Kemenkes Jakarta I</t>
  </si>
  <si>
    <t>No. 294703</t>
  </si>
  <si>
    <t>Jl. Cagar Alam Selatan No. 20 Rt. 006/004 Ratu Jaya Cipayung Depok 16445</t>
  </si>
  <si>
    <t>15-09-1993</t>
  </si>
  <si>
    <t>P17120011045</t>
  </si>
  <si>
    <t>No. 14401.0042</t>
  </si>
  <si>
    <t>72.594.752.7-412.000</t>
  </si>
  <si>
    <t>P2.31.39.0.09.068</t>
  </si>
  <si>
    <t>No. 016655</t>
  </si>
  <si>
    <t>30-07-2012</t>
  </si>
  <si>
    <t>Jl. Pondok Labu I Bawah No. I Rt. 006/007 Kel. Pondok Labu Kec. Cilandak Jakarta Selatan</t>
  </si>
  <si>
    <t>26-12-1990</t>
  </si>
  <si>
    <t>103214433</t>
  </si>
  <si>
    <t>No. 341659</t>
  </si>
  <si>
    <t>Politeknik Kesehatan Kemenkes Padang</t>
  </si>
  <si>
    <t>72.596.069.4-016.000</t>
  </si>
  <si>
    <t>081365674260</t>
  </si>
  <si>
    <t>Tulungagung</t>
  </si>
  <si>
    <t>Benar lulusan Universitas Muhammadiyah Malang</t>
  </si>
  <si>
    <t>198703092010012027</t>
  </si>
  <si>
    <t>07-04-2015</t>
  </si>
  <si>
    <t>Jl. KH. Muhasyim V No. 40 Rt. 013/06 Kel. Terogong Kec. Cilandak</t>
  </si>
  <si>
    <t>3174062102720002</t>
  </si>
  <si>
    <t>3674064907690004</t>
  </si>
  <si>
    <t>Jl. Mawar II D.19 No.10 Rt. 04/12 Kel. Sukatani Kec. Tapos</t>
  </si>
  <si>
    <t>3276020405710006</t>
  </si>
  <si>
    <t>Jl Lapangan Tembak No 35 RT 008 RW 001 Cilandak Timur Pasar Minggu Jakarta Selatan</t>
  </si>
  <si>
    <t>3174067101750003</t>
  </si>
  <si>
    <t>Jl. Pinang IV/I Rt. 06/02 Pondok Labu Kec. Cilandak Jakarta Selatan</t>
  </si>
  <si>
    <t>3174065802700005</t>
  </si>
  <si>
    <t>Kp. Bendungan No. 70 Rt. 007/001 Cilodong Jawa Barat</t>
  </si>
  <si>
    <t>3276056005650006</t>
  </si>
  <si>
    <t>Jl. Mahakam V No. 11 Rt. 003/012 Depok Timur</t>
  </si>
  <si>
    <t>3276054211810008</t>
  </si>
  <si>
    <t>Jl. Sampit Raya No. 27D Rt. 07/012 Depok Timur</t>
  </si>
  <si>
    <t>3174060408770009</t>
  </si>
  <si>
    <t>Jl. Pondok Pinang No. 6 Rt. 009/002 Kebayoran Lama Jakarta Selatan</t>
  </si>
  <si>
    <t>3174051202690009</t>
  </si>
  <si>
    <t>Cireundeu No. 3 Rt. 05/01 Tangerang Selatan</t>
  </si>
  <si>
    <t>Jl. Garuda Blok E.37 / 16 Rt. 006/006 Pamulang Tangerang Selatan</t>
  </si>
  <si>
    <t>3674060110720002</t>
  </si>
  <si>
    <t>Gg. Masjid Arriyad No. 17 Rt. 03/04 Kel. Cipayung Kec. Ciputat Tangerang Selatan</t>
  </si>
  <si>
    <t>Jl. Barkah III No. 29 Rt. 14/02 Kel. Manggarai Selatan Kc. Tebet Jakarta Selatan</t>
  </si>
  <si>
    <t>3174017010800002</t>
  </si>
  <si>
    <t>Jl. BDN Gg. Karya No. 37 Rt. 002/011 Cilandak Barat Jakarta Selatan</t>
  </si>
  <si>
    <t>3174061905690005</t>
  </si>
  <si>
    <t>3174095702760002</t>
  </si>
  <si>
    <t>3276040305840002</t>
  </si>
  <si>
    <t>3174060303780002</t>
  </si>
  <si>
    <t>Jl. Kembang Timur Rt. 007/007 Kebayoran Lama Jakarta Selatan</t>
  </si>
  <si>
    <t>3671136002750007</t>
  </si>
  <si>
    <t>Sawangan Elok Blok A1 No. 2 Rt. 001/10 Kel. Duren Seribu Kec. Bojong Sari Depok</t>
  </si>
  <si>
    <t>3276035107660002</t>
  </si>
  <si>
    <t>Jl. Cabe I Rt. 01/07 Pondok Cabe Ilir Pamulang</t>
  </si>
  <si>
    <t>3674064205700017</t>
  </si>
  <si>
    <t>3174070511690005</t>
  </si>
  <si>
    <t>Jl. Cendrawasih Raya No. 267 Rt. 007/008 Kel. Depok Jaya Kec. Pancoran Mas Depok</t>
  </si>
  <si>
    <t>3276015111770001</t>
  </si>
  <si>
    <t>Jl. Danau Singkarak VII No. 91 Rt. 002/004 Kel. Abadi Jaya Kec. Sukmajaya Depok</t>
  </si>
  <si>
    <t>3276056404770004</t>
  </si>
  <si>
    <t>Jl. Nusa Indah VI/3 No. 96 Rt. 004/003 Kel. Malaka Jaya Kec. Duren Sawit Jakarta Timur</t>
  </si>
  <si>
    <t>3175076605670002</t>
  </si>
  <si>
    <t>3174045703701001</t>
  </si>
  <si>
    <t>Ksatrian Amji Atak Rt. 013/003 Kel. Pasir Gunung Selatan Kec. Cimanggis Depok</t>
  </si>
  <si>
    <t>3276025207740001</t>
  </si>
  <si>
    <t>Jl. Pinang Raya Pondok Labu</t>
  </si>
  <si>
    <t>3674022907700004</t>
  </si>
  <si>
    <t>Villa Mutiara Cinere Blok E No. 26 Depok</t>
  </si>
  <si>
    <t>Pulau Pasaran Lk. II Rt. 009 Kel. Kota Karang Kec. Teluk Betung Barat Bandar Lampung</t>
  </si>
  <si>
    <t>1871086912750002</t>
  </si>
  <si>
    <t>3276036304770002</t>
  </si>
  <si>
    <t>Jl. Jaha Rt. 008/001 Kel. Cilandak Timur Kec. Pasar Minggu Jakarta Selatan</t>
  </si>
  <si>
    <t>3174041008780004</t>
  </si>
  <si>
    <t>3174035308750005</t>
  </si>
  <si>
    <t>Serpong Green Park Blok P.18 Rt. 005/025 Kel. Serua Kec. Ciputat Tangerang Selatan</t>
  </si>
  <si>
    <t>3674045409850003</t>
  </si>
  <si>
    <t>3174066901880003</t>
  </si>
  <si>
    <t>Kp. Jatijajar Rt. 003/009 Kel. Jatijajar Kec. Tapos Depok</t>
  </si>
  <si>
    <t>3276020310770005</t>
  </si>
  <si>
    <t>Jl. Tipar Sari No. 87 Rt. 002/008 Kel. Mekarsari Kec. Cimanggis Depok</t>
  </si>
  <si>
    <t>3276025210820026</t>
  </si>
  <si>
    <t>Jl. Jati Mulya Rt. 004/006 Kel. Pangkalan Jati Kec. Cinere Depok</t>
  </si>
  <si>
    <t>3276044207840005</t>
  </si>
  <si>
    <t>Kp. Bojong Rt. 008/020 Kel. Baktijaya Kec. Sukmajaya Depok</t>
  </si>
  <si>
    <t>3276050203710003</t>
  </si>
  <si>
    <t>Jl Cilandak Tengah III No 3 RT 001 RW 001 Cilandak Barat Cilandak Jakarta Selatan</t>
  </si>
  <si>
    <t>3174061011660013</t>
  </si>
  <si>
    <t>3174070904880001</t>
  </si>
  <si>
    <t>Jl. Masjid Al Mujahidin Rt. 002/006 Kel. Meruyung Kec. Limo Depok</t>
  </si>
  <si>
    <t>3276044708730001</t>
  </si>
  <si>
    <t>3174044209760001</t>
  </si>
  <si>
    <t>Kp. Bojong Nangka No. 15 Rt. 006/008 Kel. Jatirahayu Kec. Pondok Melati Bekasi</t>
  </si>
  <si>
    <t>3275126908740006</t>
  </si>
  <si>
    <t>Meruyung Rt. 002/007 Kel. Meruyung Kec. Limo Depok</t>
  </si>
  <si>
    <t>3276042805710001</t>
  </si>
  <si>
    <t>Kp. Cipedak Rt. 005/009 Kel. Srengseng Sawah Kec. Jagakarsa Jakarta Selatan</t>
  </si>
  <si>
    <t>3174094604680001</t>
  </si>
  <si>
    <t>Dasana Indah TA.7/22 rt. 009/021 Kel. Bojong Nangka Kec. Kelapa Dua Tangerang</t>
  </si>
  <si>
    <t>3603285702630005</t>
  </si>
  <si>
    <t>Taman Melati Blok BA.11 Rt. 003/013 Kel. Pengasinan Kec. Sawangan Depok</t>
  </si>
  <si>
    <t>3201104112650004</t>
  </si>
  <si>
    <t>Kav. BCS Blok I No. 25 Rt. 004/003 Kel. Duren Seribu Kec. Bojongsari Depok</t>
  </si>
  <si>
    <t>3276114112660001</t>
  </si>
  <si>
    <t>3174066311720004</t>
  </si>
  <si>
    <t>Jl. Batu Ampar IV No. 10 Rt. 009/003 Kel. Batu Ampar Kec. Kramat Jati Jakarta Timur</t>
  </si>
  <si>
    <t>3175045205640002</t>
  </si>
  <si>
    <t>Cireundeu Jl. Pemancingan Rt. 004/005 Kel. Pisangan Kec. Ciputat Timur Tangerang Selatan</t>
  </si>
  <si>
    <t>3674056403660001</t>
  </si>
  <si>
    <t>3175061708730027</t>
  </si>
  <si>
    <t>Batan Indah Blok J-19 Rt. 003/004 Kel. Kademangan Kec. Setu Tangerang Selatan</t>
  </si>
  <si>
    <t>3674074101700019</t>
  </si>
  <si>
    <t>Sawangan Elok Blok A.1 No. 34 Rt. 001 / 010 Kel. Duren Seribu Kec. Bojongsari Depok</t>
  </si>
  <si>
    <t>Jl. MPR IX/5.A Cilandak Rt. 005/011 Kel. Cilandak Barat Kec. Cilandak Jakarta Selatan</t>
  </si>
  <si>
    <t>Perum Griya Sawangan Asri Blok D1 Rt.006/04 Kel. Pasir Putih Kec. Sawangan Depok</t>
  </si>
  <si>
    <t>Jl. Ketapang I No. 76 Rt. 002/015 Kel. Baktijaya Kec. Sukmajaya Depok</t>
  </si>
  <si>
    <t>3276052310720004</t>
  </si>
  <si>
    <t>Puri Megah Blok C.2/24 Rt. 002/011 Kel. Cipondok Kec. Cipondok Tangerang</t>
  </si>
  <si>
    <t>3671052502800002</t>
  </si>
  <si>
    <t>3174050104730009</t>
  </si>
  <si>
    <t>Areman Rt. 002/006 Kel. Tugu Kec. Cimanggis Depok</t>
  </si>
  <si>
    <t>3276024109750007</t>
  </si>
  <si>
    <t>Jl. Anuraga No. 31A Rt. 005/004 Kel. Cilandak Barat Kec. Cilandak Jakarta Selatan</t>
  </si>
  <si>
    <t>3174062707740002</t>
  </si>
  <si>
    <t>Jl Intan Dalam RT 012 RW 002 Cilandak Barat Cilandak Jakarta Selatan</t>
  </si>
  <si>
    <t>3174063103770004</t>
  </si>
  <si>
    <t>3171102610750002</t>
  </si>
  <si>
    <t>Jl Gongseng Raya No 40 RT 006 RW 009 Baru Pasar Rebo Jakarta Timur</t>
  </si>
  <si>
    <t>3175052003700004</t>
  </si>
  <si>
    <t>Jl. PLN Gg. Mushola II No. 72 Rt. 011/005 Kel. Gandul Kec. Cinere Depok</t>
  </si>
  <si>
    <t>3276044804710002</t>
  </si>
  <si>
    <t>3174041911740002</t>
  </si>
  <si>
    <t>3322076411870001</t>
  </si>
  <si>
    <t>Jl. H. Muhyin No. 44 Rt. 003/006 Kel. Jaticempaka Kec. Pondokgede Bekasi</t>
  </si>
  <si>
    <t>Jl. Cipinang Baru Bundar No. 184 Rt. 010/008 Kel. Cipinang Kec. Pulo Gadung Jakarta Timur</t>
  </si>
  <si>
    <t>3174014708800001</t>
  </si>
  <si>
    <t>3275115406680009</t>
  </si>
  <si>
    <t>Candraloka Blok AA-10/12 T. Kahuripan Rt. 004/ 011 Kel. Tegal Kec. Kemang Bogor</t>
  </si>
  <si>
    <t>3201124408750003</t>
  </si>
  <si>
    <t>Taman Meruya Ilir B.12 /16 Rt. 014/004 Kel. Meruya Utara Kec. Kembangan Jakarta Barat</t>
  </si>
  <si>
    <t>3173080904770002</t>
  </si>
  <si>
    <t>3276041907840003</t>
  </si>
  <si>
    <t>Jl. H. Muchtar Raya Gg. Liun Rt. 013/011 Kel. Petukangan Utara Kec. Pesanggrahan Jakarta Selatan</t>
  </si>
  <si>
    <t>3174105812770003</t>
  </si>
  <si>
    <t>Jl. Harimau Blok H No. 231 PTP Rt.010/017 Kel. Jatimulya Kec. Tambun Selatan Bekasi</t>
  </si>
  <si>
    <t>3216062408750011</t>
  </si>
  <si>
    <t>3674046306710002</t>
  </si>
  <si>
    <t>Jl. Praja Dalam G No.2 RT.03 RW.05 Kebayoran Lama Kebayoran Jakarta Selatan</t>
  </si>
  <si>
    <t>3174055103710001</t>
  </si>
  <si>
    <t>Jl. Dahlia II Blok F.5 No. 8 Rt. 003/015 Kel. Pengasinan Kec. Rawalumbu Bekasi</t>
  </si>
  <si>
    <t>3275054203710001</t>
  </si>
  <si>
    <t>Jl. H. Mandor / 29 Cilandak Rt. 016/002 Kel. Cilandak Barat Kec. Cilandak Jakarta Selatan</t>
  </si>
  <si>
    <t>3174064801770006</t>
  </si>
  <si>
    <t>Jl. Pangkalan Jati II Gg. Jambu Rt. 002/002 Kel. Pangkalan Jati Kec. Cinere Depok</t>
  </si>
  <si>
    <t>3276042307830003</t>
  </si>
  <si>
    <t>Karang Tengah Rt. 003/003 Kel. Lebak Bulus Kec. Cilandak Jakarta Selatan</t>
  </si>
  <si>
    <t>3174065505800009</t>
  </si>
  <si>
    <t>3174065904800002</t>
  </si>
  <si>
    <t>Jl. Simprug Golf II Rt. 008/008 Kel. Grogol Selatan Kec. Kebayoran Lama Jakarta Selatan</t>
  </si>
  <si>
    <t>3174056905750008</t>
  </si>
  <si>
    <t>3276015303840011</t>
  </si>
  <si>
    <t>Komp. Inkopad Blok H-5/12 Rt. 011/006 Kel. Sasak Panjang Kec. Tajur Halang Bogor</t>
  </si>
  <si>
    <t>3201376009810002</t>
  </si>
  <si>
    <t>Jl. Wijaya Kusuma Raya /15 Rt. 005/009 Kel. Cilandak Barat Jakarta Selatan</t>
  </si>
  <si>
    <t>3174095405700009</t>
  </si>
  <si>
    <t>Jl. Poncol 58 Rt. 008 / 002 Kel. Lebak Bulus Kec. Cilandak Jakarta Selatan</t>
  </si>
  <si>
    <t>3174061510670005</t>
  </si>
  <si>
    <t>3276014206780009</t>
  </si>
  <si>
    <t>1271174710770001</t>
  </si>
  <si>
    <t>Jl. Keuangan VI No.36 Rt. 05/05 Cilandak Barat Jakarta Selatan</t>
  </si>
  <si>
    <t>Jl. Bambu I No. 77 Rt. 011/005 Kel. Srengseng Kec. Kembangan Jakarta Barat</t>
  </si>
  <si>
    <t>3173084901810004</t>
  </si>
  <si>
    <t>Vila Dago Parang Tritis Blok C 10/17 Rt. 003 / 020 Kel. Benda Baru Kec. Pamulang Tangerang Selatan</t>
  </si>
  <si>
    <t>3674066806610006</t>
  </si>
  <si>
    <t>Pamulang Vila Blok CD.2/27 Rt. 002/017 Kel. Pondok benda Kec. Pamulang Tangerang Selatan</t>
  </si>
  <si>
    <t>3674065008650004</t>
  </si>
  <si>
    <t>Kp. Ciater Rt. 003/009 Kel. Rawa Mekar Jaya Kec. Serpong Tangerang Selatan</t>
  </si>
  <si>
    <t>3674016404670001</t>
  </si>
  <si>
    <t>Jl. Lapangan Bola No. 1 Rt. 003/001 Kel. Kranji Kec. Bekasi Barat Kota Bekasi</t>
  </si>
  <si>
    <t>3275024905690022</t>
  </si>
  <si>
    <t>3317145903910002</t>
  </si>
  <si>
    <t>3173026812860003</t>
  </si>
  <si>
    <t>BSI Blok D.3D/14 Rt. 008/010 kel. Pengasinan Kec. Sawangan Depok</t>
  </si>
  <si>
    <t>3276034410670004</t>
  </si>
  <si>
    <t>Jl. Lebak Bulus Raya I No. 57 Rt. 001/001 Kel. Lebak Bulus Kec. Cilandak Jakarta Selatan</t>
  </si>
  <si>
    <t>3174060912680005</t>
  </si>
  <si>
    <t>Jl. Puskesmas No. 3 Rt. 004/003 Kel. Kalisari Kec. Pasar Rebo Jakarta Timur</t>
  </si>
  <si>
    <t>Asrama Polri Flat D No. 8 Rt. 006/002 Kel. Sudimara Barat Kec. Ciledug  Tangerang</t>
  </si>
  <si>
    <t>3671065106680001</t>
  </si>
  <si>
    <t>3276055405830001</t>
  </si>
  <si>
    <t>Jl. KH. Muhasyim Raya /13 Rt. 009/006 Kel. Cilandak Barat Kec. Cilandak Jakarta Selatan</t>
  </si>
  <si>
    <t>3276046101700002</t>
  </si>
  <si>
    <t>3175085609740001</t>
  </si>
  <si>
    <t>Jl. Barkah No.33 RT 003 RW 005 Ciganjur Jagakarsa Jakarta Selatan</t>
  </si>
  <si>
    <t>3174095810850005</t>
  </si>
  <si>
    <t>Jl. Krukut Raya No.9B Rt. 002/007 Kel. Krukut Kec. Limo Depok</t>
  </si>
  <si>
    <t>3276045604700001</t>
  </si>
  <si>
    <t>Jl. Zeni I Rt. 007/003 Kel. Mampang Prapatan Kec. Mampang Prapatan Jakarta Selatan</t>
  </si>
  <si>
    <t>3174036912780004</t>
  </si>
  <si>
    <t>Komplek Polri Munjul No.11 RT 004 Rw 003 Munjul Cipayung Jakarta Timur</t>
  </si>
  <si>
    <t>3175104606720011</t>
  </si>
  <si>
    <t>Jl. Taman Cilandak IV Rt. 005/004 Kel. Cilandak Barat Kec. Cilandak Jakarta Selatan</t>
  </si>
  <si>
    <t>3174065012740006</t>
  </si>
  <si>
    <t>Jl. H. Taiman Utara Rt. 006/010 Kel. Gedong Kec. Pasar Rebo Jakarta Timur</t>
  </si>
  <si>
    <t>Kp. Kalibata Rt. 010/007 Kel. Srengseng Sawah Kec. Jagakarsa Jakarta Selatan</t>
  </si>
  <si>
    <t>3174094105640003</t>
  </si>
  <si>
    <t>Jl. Pinang IV No. 95 Rt. 003 / 002 Kel. Pondok Labu Kec. Cilandak Jakarta Selatan</t>
  </si>
  <si>
    <t>3174065209740002</t>
  </si>
  <si>
    <t>Jl. Asem Raya No. 3 Rt. 001 / 005 Kel. Cipete Selatan Kec. Cilandak Jakara Selatan</t>
  </si>
  <si>
    <t>3174066612800004</t>
  </si>
  <si>
    <t>Jl. Al Ikhlas No. 71 Rt. 008 / 002 Kel. Bambu Apus Kec. Cipayung Jakarta Timur</t>
  </si>
  <si>
    <t>Cluster Cipta Asri Rt. 002 / 003 Kel. Nagrak Kec. Gunung Putri Bogor</t>
  </si>
  <si>
    <t>3174066601730001</t>
  </si>
  <si>
    <t>Jl. H. Kamang No. 41 Rt. 009 / 010 Kel. Pondok Labu Kec. Cilandak Jakarta Selatan</t>
  </si>
  <si>
    <t>3174065511800010</t>
  </si>
  <si>
    <t>Jl Pondok Labu I No 34 RT 006 RW 007 Pondok Labu Cilandak Jakarta Selatan</t>
  </si>
  <si>
    <t>3174065807680006</t>
  </si>
  <si>
    <t>Cilandak Timur Rt. 009 / 001 Kel. Cilandak Timur Kec. Pasar Minggu Jakarta Selatan</t>
  </si>
  <si>
    <t>3174041604660005</t>
  </si>
  <si>
    <t>Jl. Wijaya Kusuma Rt. 009 / 004 Kel. Pondok Labu Kec. Cilandak Jakarta Selatan</t>
  </si>
  <si>
    <t>3174065406760011</t>
  </si>
  <si>
    <t>Candraloka AA-15/14 T. Kahuripan Rt. 004 / 011 Kel. Tegal Kec. Kemang Bogor</t>
  </si>
  <si>
    <t>3201121905730004</t>
  </si>
  <si>
    <t>3174035705650001</t>
  </si>
  <si>
    <t>3174064510770001</t>
  </si>
  <si>
    <t>3174065808740002</t>
  </si>
  <si>
    <t>Jl. Masjid Daaruttaqwa Rt. 004 / 006 kel. Krukut Kec. Limo Depok</t>
  </si>
  <si>
    <t>3276044201750002</t>
  </si>
  <si>
    <t>3175036906840015</t>
  </si>
  <si>
    <t>Jl. Rokan III No. 183 Rt. 005 / 005 Kel. Bakti Jaya Kec. Sukma Jaya Depok</t>
  </si>
  <si>
    <t>3276054706670007</t>
  </si>
  <si>
    <t>3171035208710009</t>
  </si>
  <si>
    <t>3174104112850004</t>
  </si>
  <si>
    <t>Pekayon Rt. 003 / 009 Kel. Pekayon Kec. Pasar Rebo Jakarta Timur</t>
  </si>
  <si>
    <t>3175056006750004</t>
  </si>
  <si>
    <t>Jl. H. Taiman Barat I Rt. 002 / 002 Kel. Gedong Kec. Pasar Rebo Jakarta Timur</t>
  </si>
  <si>
    <t>3175054205780004</t>
  </si>
  <si>
    <t>Cipinang Besar Selatan RT 009 RW 002 Cip Besar Selatan Jatinegara Jakarta Timur</t>
  </si>
  <si>
    <t>3175036609730003</t>
  </si>
  <si>
    <t>3275091203740006</t>
  </si>
  <si>
    <t>3275016912880025</t>
  </si>
  <si>
    <t>3276026612880002</t>
  </si>
  <si>
    <t>Perum BSI A.11/21 Rt. 001 / 005 kel. Duren Mekar Kec. Bojong Sari Depok</t>
  </si>
  <si>
    <t>Jl. Banjarsari VI/3 Cilandak Rt. 006 / 008 Kel. Cilandak Barat Kec. Cilandak Jakarta Selatan</t>
  </si>
  <si>
    <t>3174064507730002</t>
  </si>
  <si>
    <t>3175096703890001</t>
  </si>
  <si>
    <t>3174061602750002</t>
  </si>
  <si>
    <t>Jl. Rawa Jati Krukut Rt. 001 / 004 Kel. Krukut Kec. Limo Depok</t>
  </si>
  <si>
    <t>3276042410840005</t>
  </si>
  <si>
    <t>3276031812670001</t>
  </si>
  <si>
    <t>Komplek Graha Indah Pamulang II Blok G.4 No. 1 Kel. Benda Baru Kec. Pamulang Tangerang Selatan</t>
  </si>
  <si>
    <t>3173081103820006</t>
  </si>
  <si>
    <t>Jl Tridarma II No 10 Rt 010 Rw 012 Cilandak Barat Cilandak Jakarta Selatan</t>
  </si>
  <si>
    <t>3174062601760007</t>
  </si>
  <si>
    <t>Jl. KH. Muhasyim IV/ 21 Rt. 009 / 006 kel. Cilandak Barat Kec. Cilandak Jakarta Selatan</t>
  </si>
  <si>
    <t>3174061102810006</t>
  </si>
  <si>
    <t>Jl Cilandak Permai No 31 RT 014 RW 002 Cilandak Barat Cilandak Jakarta Selatan</t>
  </si>
  <si>
    <t>3174065311800002</t>
  </si>
  <si>
    <t>3175054412830003</t>
  </si>
  <si>
    <t>Asrama Den Ang Mor Rt. 003 / 006  Kel. Baru Kec. Pasar Rebo Jakarta Timur</t>
  </si>
  <si>
    <t>3175055409850009</t>
  </si>
  <si>
    <t>Pondok Labu I Bawah No. 54 Rt. 007 / 007 Kel. Pondok Labu Kec. Cilandak Jakarta Selatan</t>
  </si>
  <si>
    <t>3174060703760007</t>
  </si>
  <si>
    <t>3174045012790010</t>
  </si>
  <si>
    <t>Bojong Indah Rt. 006 / 002 Kel. Bojong Indah Kec. Parung Bogor</t>
  </si>
  <si>
    <t>Jl. Mesjid Baiturahman Rt. 002 / 001 Kel. Pondok Pucung Kec. Pondok Aren Tangerang Selatan</t>
  </si>
  <si>
    <t>3674031407760017</t>
  </si>
  <si>
    <t>Komp. Pertamina No. 170 Gas Alam Rt. 003 / 003 Kel. Curug Kec. Cimanggis Depok</t>
  </si>
  <si>
    <t>Kp. Buaran Rt. 007 / 002 Kel. Serua Kec. Ciputat Tangerang Selatan</t>
  </si>
  <si>
    <t>3674040102690006</t>
  </si>
  <si>
    <t>Kp. Cilangkap Rt. 001 / 018 Kel. Cilangkap Kec. Tapos Depok</t>
  </si>
  <si>
    <t>3276021412660003</t>
  </si>
  <si>
    <t>3674062605680002</t>
  </si>
  <si>
    <t>105103003441</t>
  </si>
  <si>
    <t>No. ER.D 0023</t>
  </si>
  <si>
    <t>15-01-2011</t>
  </si>
  <si>
    <t>Perumahan Beji Permai Jl. Delima III Blok L No. 4 Rt. 003/013 Tanah Baru Kec. Beji Depok 16426</t>
  </si>
  <si>
    <t>105103003429</t>
  </si>
  <si>
    <t>No. ER.D 0018</t>
  </si>
  <si>
    <t>Sunter Hijau VIII / 04 / 6 Rt. 015 / 010 Jakarta 14350</t>
  </si>
  <si>
    <t>Mahoni II Blok C.10 No.04 Pondok Pekayon Indah Bekasi</t>
  </si>
  <si>
    <t>4103010036</t>
  </si>
  <si>
    <t>0015/Sp-FK/1/2009</t>
  </si>
  <si>
    <t>Kp. Cikalancing Rt. 002 / 006 Kel. Cinangka Kec. Ciampea Bogor</t>
  </si>
  <si>
    <t>3201150807720003</t>
  </si>
  <si>
    <t>Jl Lebak Bulus IV No 31 RT 007 RW 004 Cilandak Barat Cilandak Jakarta Selatan</t>
  </si>
  <si>
    <t>3174066910700003</t>
  </si>
  <si>
    <t>Jl. Mandala II Bawah Rt. 008 / 002 Kel. Cilandak Barat Kec. Cilandak Jakarta Selatan</t>
  </si>
  <si>
    <t>3174061204670006</t>
  </si>
  <si>
    <t>Kp. Sawah Rt. 004 / 001 Kel. Jatimurni Kec. Pondok Melati Bekasi</t>
  </si>
  <si>
    <t>3275121104810006</t>
  </si>
  <si>
    <t>Komp. Perhubungan No. 33 Rt. 005 / 010 Kel. Kebayoran Lama Selatan Kec. Kebayoran Lama Jakarta Selatan</t>
  </si>
  <si>
    <t>3174054207790007</t>
  </si>
  <si>
    <t>Jln. Masjid Da'arud Taqwa No. 88 Rt 04/07 Kampung Utan Krukut. Limo. Depok</t>
  </si>
  <si>
    <t>3276041410700006</t>
  </si>
  <si>
    <t>Jl. Swadaya Blok Masjid No. 36 Rt. 003 / 004 Limo Depok</t>
  </si>
  <si>
    <t>3276041604680001</t>
  </si>
  <si>
    <t>Sawangan Elok AA.1 No. 12 Rt. 001/010 Kel. Duren Seribu Kec. Bojong Sari Depok</t>
  </si>
  <si>
    <t>3276035003660002</t>
  </si>
  <si>
    <t>3174066512640004</t>
  </si>
  <si>
    <t>Jl. Aria Putra Kav. Keuangan I / 85 Rt. 001 / 002 Kel. Kedaung Kec. Pamulang Tangerang Selatan</t>
  </si>
  <si>
    <t>3674064503780008</t>
  </si>
  <si>
    <t>Gamprit Rt. 016 / 005 Kel. Kuta Ampel Kec. Batu Jaya Karawang</t>
  </si>
  <si>
    <t>3215080904880007</t>
  </si>
  <si>
    <t>Griya Cendikia Blok C.5 /01 Rt. 001 / 008 Kel. Curug Kec. Gunung Sindur Bogor</t>
  </si>
  <si>
    <t>Jl. Kameswara III No. 7 Rt. 001 / 003 Kel. Cibodas Baru Kec. Cibodas Tangerang</t>
  </si>
  <si>
    <t>3671096106790009</t>
  </si>
  <si>
    <t>3271034904870004</t>
  </si>
  <si>
    <t>3174053001850004</t>
  </si>
  <si>
    <t>3674056106660001</t>
  </si>
  <si>
    <t>3174064711670005</t>
  </si>
  <si>
    <t>3674045205700006</t>
  </si>
  <si>
    <t>Jl. Nurul Ihsan No. 60 Rt. 004 / 003 Kel. Cipedak Kec. Jagakarsa Jakarta Selatan</t>
  </si>
  <si>
    <t>Cilenggang Rt. 004 / 002 Kel. Cilenggang Kec. Serpong Tangerang Selatan</t>
  </si>
  <si>
    <t>3674011706730001</t>
  </si>
  <si>
    <t>Jl. Bratasena IX Blok T-5/14 Rt. 007 / 014 Kel. Pondok Benda Kec. Pamulang Tangerang Selatan</t>
  </si>
  <si>
    <t>3674064911660005</t>
  </si>
  <si>
    <t>Juraganan Rt. 010 / 012 Kel. Grogol Utara Kec. Kebayoran Lama Jakarta Selatan</t>
  </si>
  <si>
    <t>3174057009760004</t>
  </si>
  <si>
    <t>Jl. Intan Dalam Rt. 003 /002 Kel. Cilandak Barat Kec. Cilandak Jakarta Selatan</t>
  </si>
  <si>
    <t>3174066201660003</t>
  </si>
  <si>
    <t>Kp. Tipar Gg. Damai Rt. 001 / 011 Kel. Mekar Sari Kec. Cimanggis Depok</t>
  </si>
  <si>
    <t>3276024301840013</t>
  </si>
  <si>
    <t>Batan Indah L-45Rt. 007 / 004 Kel. Kademangan Kec. Setu Tangerang Selatan</t>
  </si>
  <si>
    <t>3674074909630004</t>
  </si>
  <si>
    <t>3276045501660008</t>
  </si>
  <si>
    <t>3276030709710001</t>
  </si>
  <si>
    <t>Jl. Sairan Botin Rt. 001 / 001 Kel. Limo Kec. Limo Depok</t>
  </si>
  <si>
    <t>3276045107650005</t>
  </si>
  <si>
    <t>Jl. Lebak Bulus II Rt. 013 / 004 Kel. Cilandak Barat Kec. Cilandak Jakarta Selatan</t>
  </si>
  <si>
    <t>Jl. Al Barokah Rt. 002 / 008 Kel. Kreo Selatan Kec. Larangan Tangerang</t>
  </si>
  <si>
    <t>3671134103750007</t>
  </si>
  <si>
    <t>Perum Mayang Pratama Blok B.3 / 103 Rt. 003 / 008 Kel. Mustika Sari Kec. Mustika Jaya Bekasi</t>
  </si>
  <si>
    <t>3275114905820004</t>
  </si>
  <si>
    <t>Perum Alam Parung Blok C3 No. 8 Rt. 005 / 007 Kel. Cibentang Kec. Ciseeng Bogor</t>
  </si>
  <si>
    <t>3201336809650001</t>
  </si>
  <si>
    <t>Vila Mutiara Cinere Blok G-3 No. 6 Rt. 006 / 011 Kel. Grogol Kec. Limo Depok</t>
  </si>
  <si>
    <t>Pamulang Permai II E.59/9 Rt. 003 / 012 Kel. Benda Baru Kec. Pamulang Tangerang Selatan</t>
  </si>
  <si>
    <t>3674060202650007</t>
  </si>
  <si>
    <t>3174066608800002</t>
  </si>
  <si>
    <t>3201115406650001</t>
  </si>
  <si>
    <t>3174074909670006</t>
  </si>
  <si>
    <t>3276034407700001</t>
  </si>
  <si>
    <t>Komplek RS. Fatmawati / 29 Rt. 003 / 009 Kel. Cilandak Barat Kec. Cilandak Jakarta Selatan</t>
  </si>
  <si>
    <t>3174062604750004</t>
  </si>
  <si>
    <t>Jl. Jengki Cipinang Asem Rt. 004 / 004 Kel. Kebon Pala Kec. Makasar Jakarta Timur</t>
  </si>
  <si>
    <t>3175086706670001</t>
  </si>
  <si>
    <t>Jl. Kusuma Timur II.E Blok 21 No. 15 Rt. 009 / 017 Kel. Duren Jaya Kec. Bekasi Timur Bekasi</t>
  </si>
  <si>
    <t>3275014601660015</t>
  </si>
  <si>
    <t>Jl. TB. Simatupang Rt. 002 / 004 Kel. Rambutan Kec. Ciracas Jakarta Timur</t>
  </si>
  <si>
    <t>3175095510760009</t>
  </si>
  <si>
    <t>Perum Cibubur Mansion Blok H.1 No. 1 Rt. 004 / 020 Kel. Cileungsi Kec. Cileungsi Bogor</t>
  </si>
  <si>
    <t>Jl. Wahid Khasim Rt. 003 / 001 Kel. Limo Kec. Limo Depok</t>
  </si>
  <si>
    <t>3173066107630003</t>
  </si>
  <si>
    <t>Jl. Pahlawan No. 14 Rt. 003 / 001 Kel. Cempaka Putih Kec. Ciputat Timur Tangerang Selatan</t>
  </si>
  <si>
    <t>Jl. Sandratex Rt. 003 / 001 Kel. Rempoa Kec. Ciputat Timur Tangerang Selatan</t>
  </si>
  <si>
    <t>3674055607660002</t>
  </si>
  <si>
    <t>Jl. Cendrawasih Raya Rt. 004 / 003 Kel. Sawah Baru Kec. Ciputat Tangerang Selatan</t>
  </si>
  <si>
    <t>Jl. Kahfi I Gg. Kayar No. 4 Rt. 010/006 Kel. Ciganjur Kec. Jagakarsa Jakarta Selatan</t>
  </si>
  <si>
    <t>3174095004830009</t>
  </si>
  <si>
    <t>Jl. Gelanggang Remaja No. 2 Rt. 011 / 006 Kel. Makasar Kec. Makasar Jakarta Timur</t>
  </si>
  <si>
    <t>Jl. Pangkalan Jati II No. 1 Rt. 003 / 002 Kel. Pangkalan Jati Kec. Cinere Depok</t>
  </si>
  <si>
    <t>3276044611720009</t>
  </si>
  <si>
    <t>Jl RS Fatmawati No 10 RT 004 RW 010 Pondok Labu Cilandak Jakarta Selatan</t>
  </si>
  <si>
    <t>3174065505660009</t>
  </si>
  <si>
    <t>Jl. Mampang Prapatan II No. 21 Rt. 001 / 005 Kel. Mampang Prapatan Kec. Mampang Prapatan Jakarta Selatan</t>
  </si>
  <si>
    <t>3174036103650007</t>
  </si>
  <si>
    <t>Jl. Masjid Al Farouq No. 13A Rt. 003 / 001 Kel. Kukusan Kec. Beji Depok</t>
  </si>
  <si>
    <t>3276060103730009</t>
  </si>
  <si>
    <t>4105020055</t>
  </si>
  <si>
    <t>24-01-2011</t>
  </si>
  <si>
    <t>Perum Polonia No. 15 Rt. 012 / 06 Bidaracina Jakarta Timur 13330</t>
  </si>
  <si>
    <t>Taman Edelweiss Blok U-4 / 10 BSD City Rt. 005 / 001 Kel. Lengkong Wetan Serpong Tangerang</t>
  </si>
  <si>
    <t>P2409204002</t>
  </si>
  <si>
    <t>No. 110493-H4-P/8034-24-2-2007</t>
  </si>
  <si>
    <t>08-11-2007</t>
  </si>
  <si>
    <t>Jl. Tole Iskandar 45 Gema Pesona Estate Blok Z-6 Depok 16412</t>
  </si>
  <si>
    <t>Mardani Raya No. 19 Rt. 014 / 005 Johar Baru Jakarta Pusat</t>
  </si>
  <si>
    <t>410410204X</t>
  </si>
  <si>
    <t>No. NC.09-007939</t>
  </si>
  <si>
    <t>Perumahan Taman Sari Pesona Bali Kampoeng Ubud Blok F6/17 Cireundeu Tangerang Selatan 15419</t>
  </si>
  <si>
    <t>4104190011</t>
  </si>
  <si>
    <t>Komplek Perhubungan Udara No. 21 Rt. 014 / 14 Kalibata Pancoran Jakarta Selatan 12740</t>
  </si>
  <si>
    <t>030.01.223</t>
  </si>
  <si>
    <t>No. D003536</t>
  </si>
  <si>
    <t>16-04-2009</t>
  </si>
  <si>
    <t>Jl Cipayung raya Rt 002/05, Cipayung Raya Depok</t>
  </si>
  <si>
    <t>3276070801750001</t>
  </si>
  <si>
    <t>Jl. Pondok labu 1 Rt. 005/007, Pondok labu, Cilandak, Jakarta Selatan</t>
  </si>
  <si>
    <t>3174061104780006</t>
  </si>
  <si>
    <t>Parung bingung Rt.001/004,Rangkapan Jaya Baru , Pancoran Mas, Depok</t>
  </si>
  <si>
    <t>3674051202650005</t>
  </si>
  <si>
    <t>Jl. Taqwa VII DG 15/3 Vila pamulang Rt. 004/10, Pondok Petir, Bojongsari, Depok</t>
  </si>
  <si>
    <t>Cilandak Rt 001 /001, Cilandak timur, Pasar Minggu, Jakarta Selatan</t>
  </si>
  <si>
    <t>3174040509760009</t>
  </si>
  <si>
    <t>Jl. Warakas 1 No.79 Rt 015 / 001 Warakas tanjung Priok , Jakarta Utara</t>
  </si>
  <si>
    <t>3172020105800014</t>
  </si>
  <si>
    <t>3674052511650003</t>
  </si>
  <si>
    <t>Jl. Lombok Rt.006/007,Pondok cabe ilir, Pamulang, Tangerang Selatan</t>
  </si>
  <si>
    <t>Jl. Lebak Bulus Rt. 011/007 Kel. Lebak bulus , Cilandak , Jakarta Selatan</t>
  </si>
  <si>
    <t>3174060703690006</t>
  </si>
  <si>
    <t>Jl. Haji Usman No.98 Rt.013/005, Gandul, Cinere, Depok</t>
  </si>
  <si>
    <t>3276042207660002</t>
  </si>
  <si>
    <t>Komp. MA. RI Jl. Siaga II C No. 39 Rt009/003 Pejaten Barat ,Pasar Minggu, Jakarta Selatan</t>
  </si>
  <si>
    <t>Jl. H. Nasin /18 Lebak Bulus II Rt 006/004 Ciandak Barat ,Jakarta Selatan</t>
  </si>
  <si>
    <t>3174061003700005</t>
  </si>
  <si>
    <t>Jl. Jamuju III no, 144 Rt 004/007, Bakti Jaya, SukmaJaya</t>
  </si>
  <si>
    <t>3276050104710009</t>
  </si>
  <si>
    <t>Perum. Permata Sawangan Bloc D2 Rt 008/003 , Depok</t>
  </si>
  <si>
    <t>3276033005660001</t>
  </si>
  <si>
    <t>Jl. Madrasah No.31 Rt.003/007, Krukut , Limo, Depok</t>
  </si>
  <si>
    <t>3276041111650002</t>
  </si>
  <si>
    <t xml:space="preserve"> Kp. Pulo Rt. 02/01 No. 38, Kedung Waringin, Bojong Gede ,Bogor</t>
  </si>
  <si>
    <t>Cilandak Rt.008/001 Cilandak Timur, Pasar Minggu, Jakarta Selatan</t>
  </si>
  <si>
    <t>3174041812740001</t>
  </si>
  <si>
    <t>Perum. Permata Sawangan Bloc A/11Rt 008/003 , Bedahan , Depok</t>
  </si>
  <si>
    <t>Puri Cinere Hijau Blok A4/16 , Rangkapan Jaya Baru, Pancoran Mas , Depok</t>
  </si>
  <si>
    <t>Jl. Rawa kopi 1 No 37 Rt.002/004, Pangkalan Jati Baru, Cinere, Depok</t>
  </si>
  <si>
    <t>3276042204660001</t>
  </si>
  <si>
    <t>3174061503690008</t>
  </si>
  <si>
    <t>Jl. H. Midi No. 78 Rt. 001 / 002 Kel. Limo Kec. Limo Depok</t>
  </si>
  <si>
    <t>3276044702680001</t>
  </si>
  <si>
    <t>3173080505660002</t>
  </si>
  <si>
    <t>Jl Pinang II No 91 RT 004 RW 002 Pondok Labu Cilandak Jakarta Selatan</t>
  </si>
  <si>
    <t>3174060411660008</t>
  </si>
  <si>
    <t>Grand Kahuripan VI Blok CH/46 Rt. 007 / 009 Kel. Klapanunggal Kec. Klapanunggal Bogor</t>
  </si>
  <si>
    <t>3201320909730004</t>
  </si>
  <si>
    <t>3174091012710005</t>
  </si>
  <si>
    <t>3174047004810003</t>
  </si>
  <si>
    <t>3275041511710015</t>
  </si>
  <si>
    <t>Kp. Jombang Rt. 002 / 002 Kel. Lengkong Gudang Timur Kec. Serpong Tangerang Selatan</t>
  </si>
  <si>
    <t>3674011407720001</t>
  </si>
  <si>
    <t>3174091806660006</t>
  </si>
  <si>
    <t>3174105609640002</t>
  </si>
  <si>
    <t>Villa Bintaro Indah B. X/ II Rt. 005 / 012 Kel. Jombang Kec. Ciputat Tangerang</t>
  </si>
  <si>
    <t>3174055102770001</t>
  </si>
  <si>
    <t>3174066804690002</t>
  </si>
  <si>
    <t>3174066707680004</t>
  </si>
  <si>
    <t>3275052103880008</t>
  </si>
  <si>
    <t>Jl. Lembah Sari No. 38 RT.004 RW.009 Kel. Kalisari Kec. Pasar Rebo Jakarta Timur 13790</t>
  </si>
  <si>
    <t>3175051008850001</t>
  </si>
  <si>
    <t>Reni Jaya Blok G.20-11 Rt. 007 / 006 Kel. Pondok Petir Kec. Bojongsari Depok</t>
  </si>
  <si>
    <t>3276114208850002</t>
  </si>
  <si>
    <t>3174055509850011</t>
  </si>
  <si>
    <t>3276032106860003</t>
  </si>
  <si>
    <t>Jl Kemang I E No 43 RT 013 RW 005 Bangka Mampang Prapatan Jakarta Selatan</t>
  </si>
  <si>
    <t>3174032606810007</t>
  </si>
  <si>
    <t>3174066903760001</t>
  </si>
  <si>
    <t>Bukit Pamulang Indah A.7/16 Rt. 004 / 004 Kel. Pamulang Timur Kec. Pamulang Tangerang Selatan</t>
  </si>
  <si>
    <t>20-04-2015</t>
  </si>
  <si>
    <t>11054</t>
  </si>
  <si>
    <t>No. 050/AFHT/2014</t>
  </si>
  <si>
    <t>25-08-2014</t>
  </si>
  <si>
    <t>Akademi Farmasi Hang Tuah Jakarta</t>
  </si>
  <si>
    <t>087889887835</t>
  </si>
  <si>
    <t>Feni Dawati, A.Md.Keb</t>
  </si>
  <si>
    <t>89.578.942.8-643.000</t>
  </si>
  <si>
    <t>200512169</t>
  </si>
  <si>
    <t>No. 158/SK.DKB/X/2008</t>
  </si>
  <si>
    <t>31-10-2008</t>
  </si>
  <si>
    <t>Stikes Bina Sehat PPNI Mojokerto</t>
  </si>
  <si>
    <t>Jl. Wijaya Kusuma Raya No. 57 Rt. 009 / 004 Kel. Pondok Labu Kec. Cilandak Jakarta Selatan</t>
  </si>
  <si>
    <t>3174030104760002</t>
  </si>
  <si>
    <t>Taman Wijaya Kusuma II Ujung No. 3A Pondok Labu Cilandak Jakarta Selatan</t>
  </si>
  <si>
    <t>3174094406760003</t>
  </si>
  <si>
    <t>3276045007720009</t>
  </si>
  <si>
    <t>Jl. Benda Timur 8.B Blok E.50 No.12 Benda Baru Pamulang Tangerang Selatan</t>
  </si>
  <si>
    <t>3674062104650001</t>
  </si>
  <si>
    <t>Jl. H. Jian Rt. 002 / 003 Kel. Cipete Utara Kec. Kebayoran Baru Jakarta Selatan</t>
  </si>
  <si>
    <t>3174071706700004</t>
  </si>
  <si>
    <t>Jl. Pinang Raya Rt. 007 / 09 Kel. Pondok Labu Kec. Cilandak Jakarta Selatan</t>
  </si>
  <si>
    <t>3174063009660002</t>
  </si>
  <si>
    <t>Jl. Masjid Al Fahhrouq Rt. 003 / 001 Kukusan Beji Depok</t>
  </si>
  <si>
    <t>3276060306650001</t>
  </si>
  <si>
    <t>Jl. Pepaya V.72 Rt. 003 / 005 Jagakarsa Jakarta Selatan</t>
  </si>
  <si>
    <t>3174096211750005</t>
  </si>
  <si>
    <t>Jl. PLN Gandul No. 8 Rt. 024 / 06 Cinere Depok</t>
  </si>
  <si>
    <t>3174092412680004</t>
  </si>
  <si>
    <t>Jl. Pengairan Blok F/100 Rt. 011 / 006 Kel. Sumur Batu Kec. Bantar Gebang</t>
  </si>
  <si>
    <t>3275076112690014</t>
  </si>
  <si>
    <t>Jl. Dwi Jaya IV Gg.2 Rt. 004 / 01 Kel. Gandaria Utara Kec. Kebayoran Baru Jakarta Selatan</t>
  </si>
  <si>
    <t>3174061101730002</t>
  </si>
  <si>
    <t>Cilandak Timur Rt. 008 / 001 Pasar Minggu Jakarta Selatan</t>
  </si>
  <si>
    <t>Paninggilan Utara Rt. 003 / 001 Paninggilan Ciledug Tangerang</t>
  </si>
  <si>
    <t>3671062404770003</t>
  </si>
  <si>
    <t>Bunga Raya Rt. 005 / 016 Kel. Srengseng Sawah Kec. Jagakarsa Jakarta Selatan</t>
  </si>
  <si>
    <t>3174094505920005</t>
  </si>
  <si>
    <t>3201104811890005</t>
  </si>
  <si>
    <t>Jl. Ikhlas Rt. 005 / 011 Tanah Baru Beji Depok</t>
  </si>
  <si>
    <t>3276063010680003</t>
  </si>
  <si>
    <t>Alam Asri I Blok H.35 No. 10 Villa Dago Pamulang Tangerang Selatan</t>
  </si>
  <si>
    <t>3674066609650008</t>
  </si>
  <si>
    <t>Villa Pamulang Blok C.F No. 4 Rt. 011 / 017 Kel. Pondok Benda Kec. Pamulang Tangerang Selatan</t>
  </si>
  <si>
    <t>3674064106720006</t>
  </si>
  <si>
    <t>Jl. Amil Wahab Rt. 004 / 009 Kramat Jati Jakarta Timur</t>
  </si>
  <si>
    <t>3312072409850002</t>
  </si>
  <si>
    <t>3674061208800009</t>
  </si>
  <si>
    <t>Meruyung Rt. 002 / 006 Limo Depok</t>
  </si>
  <si>
    <t>Komplek Depkes Blok A.3/5 Ciputat Tangerang Selatan</t>
  </si>
  <si>
    <t>3674044210710001</t>
  </si>
  <si>
    <t>Puri Cinere Hijau Blok A.4/5 Kel. Limo Kec. Meruyung Depok</t>
  </si>
  <si>
    <t>Komplek POLRI Kedaung Blok D4 No 10 Rt. 002 / 006  Ciputat Tangerang Selatan</t>
  </si>
  <si>
    <t>3674064310870001</t>
  </si>
  <si>
    <t>Desa Dataran Tapus Dusun I Dermani Ulu Raya Rejang Lebong</t>
  </si>
  <si>
    <t>1702240512900001</t>
  </si>
  <si>
    <t>Jl. Swakarsa Bawah No. 22 Pondok Labu Jakarta Selatan</t>
  </si>
  <si>
    <t>3171075206720003</t>
  </si>
  <si>
    <t>Komplek Cinere Residence Rt. 007 / 005 Blok H.3 No. 5 Meruyung Depok</t>
  </si>
  <si>
    <t>Perumahan Permata A.2 Jl. Raya Curug Agung Rt. 002 / 009 Kel. Tanah Baru Kec. Beji Depok</t>
  </si>
  <si>
    <t>3314086306840001</t>
  </si>
  <si>
    <t>3172024106830006</t>
  </si>
  <si>
    <t>Jl. Kober No. 65 Rt.08/01 Purwokerto Barat Rt.08 Rw.01 Kel.Kober Kec.Purwokerto</t>
  </si>
  <si>
    <t>Jl. H. Nasiin Lebak Bulus II Pondok Labu Jakarta Selatan</t>
  </si>
  <si>
    <t>Jl. Wahid Kasyim Rt. 006 / 001 No. 25 Limo Depok</t>
  </si>
  <si>
    <t>Jl. Poncol Indah IV RT 002 / 002 No. 68 Kel. Cirendeu Kec. Ciputat. Tangerang Selatan 15419</t>
  </si>
  <si>
    <t>3674050506910003</t>
  </si>
  <si>
    <t>Jl. H. Kamang No. 3 Rt. 013/ 001 Kel. Pondok Labu Kec. Cilandak Jakarta Selatan</t>
  </si>
  <si>
    <t>Komplek RS Fatmawati Rt. 004 / 009 Cilandak Jakarta Selatan</t>
  </si>
  <si>
    <t>3174064307720001</t>
  </si>
  <si>
    <t>Delman Asri VII Rt. 008 / 011 Kebayoran Lama Utara Jakarta Selatan</t>
  </si>
  <si>
    <t>3174056001760002</t>
  </si>
  <si>
    <t>Puri Cinere Hijau Blok C/9 Rt. 006 / 013 Kel. Rangkapan Jaya Baru Kec. Pancoran Mas Depok</t>
  </si>
  <si>
    <t>Jl. H. Kamang No. 42 Rt. 006 / 010 Ke. Pondok Labu Kec. Cilandak Jakarta Selatan</t>
  </si>
  <si>
    <t>3174064111750002</t>
  </si>
  <si>
    <t>Jl. Cendrawasih No. 7 Rt. 003 / 011 Kel. Cipayung Kec. Ciputat Tangerang Selatan</t>
  </si>
  <si>
    <t>3273052602800008</t>
  </si>
  <si>
    <t>Kampung Panjang Rt. 003 / 021 Kel. Rawa Panjang Kec. Bojong Gede Bogor</t>
  </si>
  <si>
    <t>3276030404860002</t>
  </si>
  <si>
    <t>Colomadu Kel. Malang Kec. Karang Anyar Jawa Tengah</t>
  </si>
  <si>
    <t>3313124707840004</t>
  </si>
  <si>
    <t>3276044308900001</t>
  </si>
  <si>
    <t>3603076408840006</t>
  </si>
  <si>
    <t>Jl. Karet No. 14 Rt. 001 / 001 Kel Pondok Cina Kec. Beji Jakarta Selatan</t>
  </si>
  <si>
    <t>Jl. Margonda Raya Gg. Keramat Batas Rt. 003 / 007 Kel. Kemiri Muka Kec. Beji Depok</t>
  </si>
  <si>
    <t>3276060510730008</t>
  </si>
  <si>
    <t>Perumahan Villa Mutiara Cinere Blok G.3/19 Rt. 006 / 011 Kel. Grogol Kec. Limo Depok</t>
  </si>
  <si>
    <t>Jl. Sukamulya I No. 15 Rt. 005 / 008 Kel. Serua Indah Kec. Ciputat Tangerang Selatan</t>
  </si>
  <si>
    <t>3674046609770002</t>
  </si>
  <si>
    <t>Kp. Gunung Sindur Rt. 002 / 012 Kel. Curug Kec. Gunung Sindur Bogor</t>
  </si>
  <si>
    <t>3175101008710007</t>
  </si>
  <si>
    <t>Kp. Curug Rt 002/003 Kel. Curug Kec. Gunung Sindur. Bogor</t>
  </si>
  <si>
    <t>3201111109890006</t>
  </si>
  <si>
    <t>Kp. Bengrah A Rt. 003 / 008 Kel. Cijantung Kec. Pasar Rebo Jakarta Timur</t>
  </si>
  <si>
    <t>3175050605750010</t>
  </si>
  <si>
    <t>Jl. Mandor Hasan Rt. 007 / 001 Kel. Bambu Apus Kec. Cipayung Jakarta Timur</t>
  </si>
  <si>
    <t>3175105106830002</t>
  </si>
  <si>
    <t>Candraloka Blok AA-10/15 T. Kahuripan Rt. 004/ 011 Kel. Tegal Kec. Kemang Bogor</t>
  </si>
  <si>
    <t>3201125901750005</t>
  </si>
  <si>
    <t>Rawa Denok Rt. 006 / 012 Kel. Rangkapan Jaya Baru Kec. Pancoran Mas Depok</t>
  </si>
  <si>
    <t>3276014207700002</t>
  </si>
  <si>
    <t>Jl. Pinding No. 50 A Rt. 004 / 001 Kel. Cipedak Kec. Jagakarsa Jakarta Selatan</t>
  </si>
  <si>
    <t>3174095307690004</t>
  </si>
  <si>
    <t>3175055303740007</t>
  </si>
  <si>
    <t>Kp. Perigi Rt. 006 / 008 Kel. Bedaha Kec. Sawangan Depok</t>
  </si>
  <si>
    <t>3276035108750008</t>
  </si>
  <si>
    <t>Jl. H. Sabenih No. 99 Rt. 005 / 002 Kel. Lebak Bulus Kec. Cilandak Jakarta Selatan</t>
  </si>
  <si>
    <t>3174066809800002</t>
  </si>
  <si>
    <t>Jl. Taman Sari I 50Rt. 002 / 003 Kel. Lebak Bulus Kec. Cilandak Jakarta Selatan</t>
  </si>
  <si>
    <t>3174065207840006</t>
  </si>
  <si>
    <t>Perum Gading Depok Residence Blok H No. 12A Rt. 005 / 001 Kel. Curug Kec. Bojong Sari Depok</t>
  </si>
  <si>
    <t>3174094203840011</t>
  </si>
  <si>
    <t>3671066208840004</t>
  </si>
  <si>
    <t>Jl. Pagar Alam Gg. Patria No. 37 Kel. Kedaton Kec. Bandar Lampung</t>
  </si>
  <si>
    <t>1871016006860004</t>
  </si>
  <si>
    <t>Jl. Sengon No. 20 Rt. 001 / 008 Cinere Depok</t>
  </si>
  <si>
    <t>3276046105730004</t>
  </si>
  <si>
    <t>Jl. H. Abu No. 24 Rt. 005 / 007 Kel. Cipete Selatan Kec. Cilandak Jakarta Selatan</t>
  </si>
  <si>
    <t>3174064412760003</t>
  </si>
  <si>
    <t>Kp. Pondok Jati Selatan Rt. 007 / 013 Kel. Jurang Mangu Barat Kec. Pondok Aren Tangerang Selatan</t>
  </si>
  <si>
    <t>3674034501700012</t>
  </si>
  <si>
    <t>Jl. Chandraga Rt. 005 / 008 Kel. Baru Kec. Pasar Rebo Jakarta Timur</t>
  </si>
  <si>
    <t>Jl. Pontiara Pekapuran Rt. 001 / 005 Curug Cimanggis</t>
  </si>
  <si>
    <t>3276025910830014</t>
  </si>
  <si>
    <t>Komplek Deppen Jl. Bunga III Blok B.6 Rt. 006 / 017 Cimanggis Depok</t>
  </si>
  <si>
    <t>3174016410880006</t>
  </si>
  <si>
    <t>Jl. H. Umar Rt. 003 / 001 Kel. Krukut Kec. Limo Depok</t>
  </si>
  <si>
    <t>3276045409750001</t>
  </si>
  <si>
    <t>Bukit Rivaria Blok B.2 No. 6 Rt. 004 / 011 Kel. Bedahan Kec. Sawangan Depok</t>
  </si>
  <si>
    <t>3276035306750003</t>
  </si>
  <si>
    <t>Jl. Lebak Bulus II No. 54 Rt. 006 / 004 Cilandak Barat Jakarta Selatan</t>
  </si>
  <si>
    <t>3174066506750001</t>
  </si>
  <si>
    <t>Jl. Lebak Bulus V Rt. 006 / 004 Cilandak Barat Jakarta Selatan</t>
  </si>
  <si>
    <t>3174064308790012</t>
  </si>
  <si>
    <t>Jl. Satya 9 No. 38 Rt. 007 / 003 Kel. Baru Kec. Pasar Rebo Jakarta Timur</t>
  </si>
  <si>
    <t>3175056509800007</t>
  </si>
  <si>
    <t>Perum Tugu Residence Jl. H. Sulaeman Blok B No. 5 Rt. 005 / 003 Kel. Bedahan Kec. Sawangan Depok</t>
  </si>
  <si>
    <t>Perumahan Cireundeu Permai Jl. Lembah II/2 Ciputat Tangerang Selatan</t>
  </si>
  <si>
    <t>3674055206590003</t>
  </si>
  <si>
    <t>P23139011058</t>
  </si>
  <si>
    <t>No. P23171390790055</t>
  </si>
  <si>
    <t>13-11-2019</t>
  </si>
  <si>
    <t>Benar Alumni Akademi Farmasi Hang Tuah Jakarta</t>
  </si>
  <si>
    <t>SKET/13/II/2015/AFHT</t>
  </si>
  <si>
    <t>18-02-2015</t>
  </si>
  <si>
    <t>Kania Afifah Anggraini, A.Md.Far</t>
  </si>
  <si>
    <t>No. 11042</t>
  </si>
  <si>
    <t>No. 041/AFHT/2014</t>
  </si>
  <si>
    <t>08561723630</t>
  </si>
  <si>
    <t>No. 11009</t>
  </si>
  <si>
    <t>No. 41611009014</t>
  </si>
  <si>
    <t>05-08-2014</t>
  </si>
  <si>
    <t>Benar Alumni D3 Farmasi Poltekkes Kemenkes Jakarta II</t>
  </si>
  <si>
    <t>DL.02.02/I/659/2015</t>
  </si>
  <si>
    <t>28-01-2015</t>
  </si>
  <si>
    <t>72.703.308.6-412.000</t>
  </si>
  <si>
    <t>198005092014121001</t>
  </si>
  <si>
    <t>Jl. DN Maninjau A/31 A Rt. 001 / 004 Kel. Bendungan Hilir Kec. Tanah Abang Jakarta Pusat</t>
  </si>
  <si>
    <t>3171070905800006</t>
  </si>
  <si>
    <t>45.271.456.1-077.000</t>
  </si>
  <si>
    <t>3172026203800010</t>
  </si>
  <si>
    <t>66.246.246.7-411.000</t>
  </si>
  <si>
    <t>49.280.376.2-016.000</t>
  </si>
  <si>
    <t>Jl. Poncol Jaya II No. 15 Rt. 08 / 06 Kel. Gandaria Selatan Kec. Cilandak Jakarta Selatan</t>
  </si>
  <si>
    <t>24.394.055.8-003.000</t>
  </si>
  <si>
    <t>08.436.416.5-301.000</t>
  </si>
  <si>
    <t>45.217.128.3-002.000</t>
  </si>
  <si>
    <t>3175026808870011</t>
  </si>
  <si>
    <t>64.009.741.6-003.000</t>
  </si>
  <si>
    <t>70.597.416.0-411.000</t>
  </si>
  <si>
    <t>3674014906780001</t>
  </si>
  <si>
    <t>55.666.704.6-047.000</t>
  </si>
  <si>
    <t>Komplek BAKN Jl. E No.5 Sumur Batu Kemayoran Jakarta Pusat 10640</t>
  </si>
  <si>
    <t>Jl. H. Kamang No. 16 Rt. 009 / 010 Kel. Pondok Labu Kec. Cilandak Jakarta Selatan</t>
  </si>
  <si>
    <t>3174066511760001</t>
  </si>
  <si>
    <t xml:space="preserve">Jl.Percetakan Negara II Rt.13 Rw.11 Kel.Johar Baru Kec.Johar Baru </t>
  </si>
  <si>
    <t>Areman Rt. 002 / 006 Kel. Tugu Kec. Cimanggis Depok</t>
  </si>
  <si>
    <t>3276024503740018</t>
  </si>
  <si>
    <t>Jl. Anggrek Rt. 011/003 Kel. Bintaro Kec. Pesanggrahan Jakarta Selatan</t>
  </si>
  <si>
    <t>3174106104700009</t>
  </si>
  <si>
    <t>Jl. Alam Pesanggrahan I No. 12 Blok O Rt. 001 / 016 Cinere Depok</t>
  </si>
  <si>
    <t>7171095001770052</t>
  </si>
  <si>
    <t>Jl. Cendrawasih I No. 57 Rt. 005 / 002 Kel. Sawah Baru Kec. Ciputat Tangerang Selatan</t>
  </si>
  <si>
    <t>7371135110730003</t>
  </si>
  <si>
    <t>Jl. H. Muhajar No. 46 Rt. 003 / 002 Kel. Sukabumi Selatan Kec. Kebon Jeruk Jakarta Barat</t>
  </si>
  <si>
    <t>3171075011630004</t>
  </si>
  <si>
    <t>Jl Bhayangkara No 24 Cilandak RT 003 RW 005 Cilandak Barat Cilandak Jakarta Selatan</t>
  </si>
  <si>
    <t>3174066906650001</t>
  </si>
  <si>
    <t>Cipayung Rt. 005 / 005 Kel. Cipayung Kec. Ciputat Tangerang Selatan</t>
  </si>
  <si>
    <t>3674044812640004</t>
  </si>
  <si>
    <t>3674065001660009</t>
  </si>
  <si>
    <t>Jl. Lahab II No. 50 Rt. 010 / 003 Kel. Petukangan Selatan Kec. Pesanggrahan Jakarta Selatan</t>
  </si>
  <si>
    <t>3174106110700001</t>
  </si>
  <si>
    <t>Jl. Kenanga II Gg. Sudirman No. 49.A Rt. 010 / 002 Kel. Kalisari Kec. Pasar Rebo Jakarta Timur</t>
  </si>
  <si>
    <t>3175055709710001</t>
  </si>
  <si>
    <t>Jl. Kayu III / 16 Rt. 006 / 005 Kel. Kayu Putih Kec. Pulo Gadung Jakarta Timur</t>
  </si>
  <si>
    <t>3175024604800007</t>
  </si>
  <si>
    <t>Jl. KH. Muhasan I Blok E No. 9 Rt. 004 / 002 Kel. Meruyung Kec. Limo Depok</t>
  </si>
  <si>
    <t>3276045601760001</t>
  </si>
  <si>
    <t>Jl. Nusa Indah II Rt. 002 / 007 Curug Kec. Bojong Sari Depok</t>
  </si>
  <si>
    <t>3276036101770003</t>
  </si>
  <si>
    <t>Jl. Rajawali Blok F. 54 No. 6 Rt. 006 / 022 Kel. Pengasinan Kec. Rawa Lumbu Bekasi</t>
  </si>
  <si>
    <t>3275055503780028</t>
  </si>
  <si>
    <t>Jl. Cililitan Besar No. 31 Rt. 002 / 009 Kel. Cililitan Kec. Kramat Jati Jakarta Timur</t>
  </si>
  <si>
    <t>3175024504780010</t>
  </si>
  <si>
    <t>3174054801850003</t>
  </si>
  <si>
    <t>3174094312870005</t>
  </si>
  <si>
    <t>Kp. Kalibata Rt. 010 / 007 Kel. Srengseng Sawah Kec. Jagakarsa Jakarta Selatan</t>
  </si>
  <si>
    <t>3174095704690009</t>
  </si>
  <si>
    <t>3174104805700004</t>
  </si>
  <si>
    <t>Jl. Cililin Rt. 015 / 006 Kel. Petogogan Kec. Kebayoran Baru Jakarta Selatan</t>
  </si>
  <si>
    <t>3174076003720004</t>
  </si>
  <si>
    <t>Jl. Cipunegara II Rt. 002/008 Kel. Cipayung Kec. Ciputat Tangerang Selatan</t>
  </si>
  <si>
    <t>3674044705720006</t>
  </si>
  <si>
    <t>Komplek PDK No. 13 Rt. 001/004 Kel. Lebak Bulus Kec. Cilandak Jakarta Selatan</t>
  </si>
  <si>
    <t>3174064909720008</t>
  </si>
  <si>
    <t>Jl. Suka Damai Rt. 002/004 Kel. Serua Indah Kec. Ciputat Tangerang Selatan</t>
  </si>
  <si>
    <t>3674044502730013</t>
  </si>
  <si>
    <t>3174046712730008</t>
  </si>
  <si>
    <t>Jl. Tarumanegara No.77 Rt. 005/009 Kel. Cireundeu Kec. Ciputat Timur Tangerang Selatan</t>
  </si>
  <si>
    <t>3674055510750004</t>
  </si>
  <si>
    <t>Jl. Dahlia III No.147 Rt. 008/005 Kel. Depok Jaya Kec. Pancoran Mas Depok</t>
  </si>
  <si>
    <t>3276016910750010</t>
  </si>
  <si>
    <t>3171075201760004</t>
  </si>
  <si>
    <t>Jl. Cipeucang III No. 46 Rt.008/013 Koja Jakarta Utara</t>
  </si>
  <si>
    <t>3172033005770006</t>
  </si>
  <si>
    <t>Kp. Setu Rt. 005/ 001 Kel. Bintara Jaya Kec. Bekasi Barat Bekasi</t>
  </si>
  <si>
    <t>3276025306770019</t>
  </si>
  <si>
    <t>Jl. Andara Gg. Masjid Rt. 004/001 Kel. Pangkalan Jati Baru Kec. Cinere Depok</t>
  </si>
  <si>
    <t>3276045309770003</t>
  </si>
  <si>
    <t>Jl. Raya Gandul Rt. 022/006 Kel. Gandul Kec. Cinere Depok</t>
  </si>
  <si>
    <t>3276096307860002</t>
  </si>
  <si>
    <t>Jl. S No.25 Rt. 004/011 Kel. Kebon Baru Kec. Tebet Jakarta Selatan</t>
  </si>
  <si>
    <t>3174012907790002</t>
  </si>
  <si>
    <t>Jl. Merpati Raya Rt. 003 / 001 Kel. Sawah Kec. Ciputat Jakarta Selatan</t>
  </si>
  <si>
    <t>3674046802780003</t>
  </si>
  <si>
    <t>3174060110840005</t>
  </si>
  <si>
    <t>Jl. Assakinah Rt. 010/002 Kel. Kebagusan Kec. Pasar Minggu Jakarta Selatan</t>
  </si>
  <si>
    <t>3174046506810007</t>
  </si>
  <si>
    <t>Jl. Andara No. 28 Rt. 005/005 Kel. Pangkalan Jati Baru Kec. Cinere Depok</t>
  </si>
  <si>
    <t>3276046111730004</t>
  </si>
  <si>
    <t>Kp. Cijeruk Rt. 003/006 Kel. Tajur Halang Kec. Cijeruk Bogor</t>
  </si>
  <si>
    <t>3201280408870003</t>
  </si>
  <si>
    <t>Jl. H. Batong II Cilandak Rt. 004/009 Kel. Cilandak Barat Jakarta Selatan</t>
  </si>
  <si>
    <t>3174066008670007</t>
  </si>
  <si>
    <t>3276014509670005</t>
  </si>
  <si>
    <t>Kp. Setu Rt. 003/001 Kel. Ciganjur Kec. Jagakarsa Jakarta Selatan</t>
  </si>
  <si>
    <t>3174094610690003</t>
  </si>
  <si>
    <t>3276065103700004</t>
  </si>
  <si>
    <t>Jl. Pangrango Fatal Komp. Bl Rt. 007/013 Kel. Kedaung Kec. Pamulang Tangerang Selatan</t>
  </si>
  <si>
    <t>3674066704710013</t>
  </si>
  <si>
    <t>3174084709710006</t>
  </si>
  <si>
    <t>3201075205770011</t>
  </si>
  <si>
    <t>Jl. Anggur III No.31 Rt.012/006 Kel. Cipete Selatan Kec. Cilandak Jakarta Selatan</t>
  </si>
  <si>
    <t>3175027001630002</t>
  </si>
  <si>
    <t>3175021801096515</t>
  </si>
  <si>
    <t>31-03-2020</t>
  </si>
  <si>
    <t>085716649756</t>
  </si>
  <si>
    <t>P23139011086</t>
  </si>
  <si>
    <t>No. P23171390790082</t>
  </si>
  <si>
    <t>Benar Lulusan D3 Farmasi Poltekkes Kemenkes Jakarta II</t>
  </si>
  <si>
    <t>Benar Lulusan D3 Farmasi Bhumi Husada Jakarta</t>
  </si>
  <si>
    <t>No. 10/AFBH/I/2015</t>
  </si>
  <si>
    <t>26-01-2015</t>
  </si>
  <si>
    <t>Jl. Andara Gg. Sungai No. 9 Rt. 002/002 PangkalanJati Baru Cinere Depok</t>
  </si>
  <si>
    <t>3276044506720010</t>
  </si>
  <si>
    <t>Jl. Intan Dalam Gg. H. Umang / 53 Rt. 012/002 Cilandak Barat Jakarta Selatan</t>
  </si>
  <si>
    <t>3174065507740001</t>
  </si>
  <si>
    <t>Jl. Swakarya Bawah Rt 004/009 Kel. Pondok Labu Kec. Cilandak. Jakarta Selatan</t>
  </si>
  <si>
    <t>3174062107740004</t>
  </si>
  <si>
    <t>Jl. Intan Ujung / 54 Rt.003/002 Cilandak Barat Jakarta Selatan</t>
  </si>
  <si>
    <t>3174065408740004</t>
  </si>
  <si>
    <t>Jl. Lebak Bulus II/39 Rt. 013/004 Cilandak Barat Jakarta Selatan</t>
  </si>
  <si>
    <t>3174066511740010</t>
  </si>
  <si>
    <t>Kp. Utan Rt. 011/008 Kel. Ragunan Kec. Pasar Minggu Jakarta Selatan</t>
  </si>
  <si>
    <t>3174045809790002</t>
  </si>
  <si>
    <t>3174043010760002</t>
  </si>
  <si>
    <t>Kp. Gaeduh Rt.003/001 Kel. Jagabaya Kec. Cimaung Bandung Jawa Barat</t>
  </si>
  <si>
    <t>3204171912820002</t>
  </si>
  <si>
    <t>Jl. Musholah An nur Rt.01 Rw.03 Kel.Krukut Kec.Limo</t>
  </si>
  <si>
    <t>3174060409820012</t>
  </si>
  <si>
    <t>Jl. Cilandak IV/11-A Rt.003/003 Cilandak Barat Jakarta Selatan</t>
  </si>
  <si>
    <t>3174064205730005</t>
  </si>
  <si>
    <t>3674065507710002</t>
  </si>
  <si>
    <t>Dusun IV Rt.19 Rw.06 Kel.Trimulyo Kec.Sekampung</t>
  </si>
  <si>
    <t>Perumahan Pesona Alam B.4 Jl. Perikanan No.64 B4 RT.04 RW.08 Srengseng Sawah Jakarta Selatan</t>
  </si>
  <si>
    <t>3173027107730002</t>
  </si>
  <si>
    <t>3174091803111035</t>
  </si>
  <si>
    <t>Kp. Perigi Rt.004/004 Kel. Parigi Kec. Pondok Aren Tangerang Selatan</t>
  </si>
  <si>
    <t>3674030903750003</t>
  </si>
  <si>
    <t>3674032405110022</t>
  </si>
  <si>
    <t>3175094604720012</t>
  </si>
  <si>
    <t>3175090601090949</t>
  </si>
  <si>
    <t>Jl. Tanah Baru No.4 Rt.002/007 Kel. Tanah Baru Kec. Beji Depok</t>
  </si>
  <si>
    <t>3276064304860002</t>
  </si>
  <si>
    <t>3174060101690020</t>
  </si>
  <si>
    <t>Jl. Cilandak V Ujung Rt. 002/013 Kel. Cilandak Barat Kec. Cilandak Jakarta Selatan</t>
  </si>
  <si>
    <t>3174060901730005</t>
  </si>
  <si>
    <t>3276060609690003</t>
  </si>
  <si>
    <t>Jl. Cempaka Baru VIII/53 Rt. 007/007 Kel. Cempaka Baru Kec. Kemayoran Jakarta Pusat</t>
  </si>
  <si>
    <t>3171034412660006</t>
  </si>
  <si>
    <t>Jl. Amil V Rt. 006/004 Kel. Pejaten Barat Kec. Pasar Minggu Jakarta Selatan</t>
  </si>
  <si>
    <t>3171046005850005</t>
  </si>
  <si>
    <t>3276020804700001</t>
  </si>
  <si>
    <t>3174045707740006</t>
  </si>
  <si>
    <t>3174064107740009</t>
  </si>
  <si>
    <t>Sawangan Elok Blok A.A 1/2 Rt. 001/010 Kel. Duren Seribu Kec. Bojongsari</t>
  </si>
  <si>
    <t>3276030510670007</t>
  </si>
  <si>
    <t>3201301903670002</t>
  </si>
  <si>
    <t xml:space="preserve">Jl. Garuda IV Rt. 002/001 Kel. Beji Timur Kec. Beji Depok </t>
  </si>
  <si>
    <t>3276061204750014</t>
  </si>
  <si>
    <t>Bojong Indah Rt. 005/002 Kel. Bojong Indah Kec. Parung Bogor</t>
  </si>
  <si>
    <t>3201101712680001</t>
  </si>
  <si>
    <t>Jl. Anggrek VI Rt. 011/003 Kel. Bintaro Kec. Pesanggrahan Jakarta Selatan</t>
  </si>
  <si>
    <t>3174105902750003</t>
  </si>
  <si>
    <t>Jl. Raya Cipayung Jaya Rt. 002/005 Kel. Cipayung Jaya Kec. Cipayung Depok</t>
  </si>
  <si>
    <t>3276071805740001</t>
  </si>
  <si>
    <t>Jl. Pinang Kalijati No. 47 Rt. 008/009 Kel. Pondok Labu Kec. Cilandak Jakarta Selatan</t>
  </si>
  <si>
    <t>3174063108820002</t>
  </si>
  <si>
    <t>3276054701650003</t>
  </si>
  <si>
    <t>3174086412800001</t>
  </si>
  <si>
    <t>Rawa Denok Rt. 001/008 Kel. Rangkapan Jaya Baru Kec. Pancoran Mas Depok</t>
  </si>
  <si>
    <t>3276016101830013</t>
  </si>
  <si>
    <t>Jl. Saraswati No. 26 Rt. 001/011 Kel. Cipete Utara Kec. Kebayoran Baru Jakarta Selatan</t>
  </si>
  <si>
    <t>3174077010740003</t>
  </si>
  <si>
    <t>3174097003710005</t>
  </si>
  <si>
    <t>Jl. Situ Asih Kp. Pulo No. 27 Rt. 003/009 Kel. Rangkapan Jaya Kec. Pancoran Mas Depok</t>
  </si>
  <si>
    <t>3276015409660002</t>
  </si>
  <si>
    <t>Dusun Cimanggeng I Rt. 001/005 Kel. Panulisan Barat Kec. Dayeuh Luhur Cilacap</t>
  </si>
  <si>
    <t>3301160705890001</t>
  </si>
  <si>
    <t>3174100511730002</t>
  </si>
  <si>
    <t>3175046302800007</t>
  </si>
  <si>
    <t>Jl. Madrasah No. 11 Rt. 002/012 Kel. Bintaro Kec. Pesanggrahan Jakarta Selatan</t>
  </si>
  <si>
    <t>3174105809830006</t>
  </si>
  <si>
    <t>Jl. Danau Maninjau X No. 16 Rt. 004/008 Kel. Bencongan Kec. Kelapa Dua Tangerang</t>
  </si>
  <si>
    <t>3603284709840003</t>
  </si>
  <si>
    <t>Komp. Bumi Pelita Kencana C-1 /11 Rt. 006/009 Kel. Pondok Cabe Udik Kec. Pamulang Tangerang Selatan</t>
  </si>
  <si>
    <t>3674062501740003</t>
  </si>
  <si>
    <t>Legundi RT. 003 RW. 003 Girimulyo Panggang Gunung Kidul Yogyakarta</t>
  </si>
  <si>
    <t>3403066210860001</t>
  </si>
  <si>
    <t>Jl. H. Jamhur Rt. 020/001 Kel. Gandul Kec. Cinere Depok</t>
  </si>
  <si>
    <t>3276040604730007</t>
  </si>
  <si>
    <t>3175072504870006</t>
  </si>
  <si>
    <t>Komp. Duren Mas Town House No.28 K Rt. 001/009 Kel. Rangkapan Jaya Baru Kec. Pancoran Mas Depok</t>
  </si>
  <si>
    <t>3276010511660003</t>
  </si>
  <si>
    <t>Jl. Pepaya No. 108 Rt. 004/005 Kel. Jagakarsa Kec. Jagakarsa Jakarta Selatan</t>
  </si>
  <si>
    <t>3174091111820013</t>
  </si>
  <si>
    <t>No. 4105170014</t>
  </si>
  <si>
    <t>No. 10-000309</t>
  </si>
  <si>
    <t>085880860071</t>
  </si>
  <si>
    <t>No. 4104022011</t>
  </si>
  <si>
    <t>No. 410507202Y</t>
  </si>
  <si>
    <t>Dokter Spesialis Obstetri &amp; Ginekologi</t>
  </si>
  <si>
    <t>Dokter Spesialis Orthopaedi &amp; Traumatologi</t>
  </si>
  <si>
    <t>70.378.720.0-017-000</t>
  </si>
  <si>
    <t>72.756.815.6-013-000</t>
  </si>
  <si>
    <t>98.059.786.8-425.000</t>
  </si>
  <si>
    <t>98.068.368.7-411.000</t>
  </si>
  <si>
    <t>72.585.607.4-034.000</t>
  </si>
  <si>
    <t>72.621.390.3-412.000</t>
  </si>
  <si>
    <t>3276042007670004</t>
  </si>
  <si>
    <t>Jl. H. Riman Kp. Sasak No. 36 Rt. 001 / 006 Kel. Limo Kec. Limo Depok</t>
  </si>
  <si>
    <t>3674051206660006</t>
  </si>
  <si>
    <t>Jl. H. Gadung Raya No. 4 Rt. 004 / 003 Kel. Pondok Ranji Kec. Ciputat Timur Tangerang Selatan</t>
  </si>
  <si>
    <t>3674060108650006</t>
  </si>
  <si>
    <t>Jl. Oscar Raya Rt. 001 / 002 Kel. Bambu Apus Kec. Pamulang Tangerang Selatan</t>
  </si>
  <si>
    <t>3276042004760008</t>
  </si>
  <si>
    <t>3174062307780009</t>
  </si>
  <si>
    <t>Kp. Jatijajar Rt. 002/002 Kel. Jatijajar Kec. Tapos Depok</t>
  </si>
  <si>
    <t>3276090312750001</t>
  </si>
  <si>
    <t>3174062508720004</t>
  </si>
  <si>
    <t>Jl. Pinang Kalijati No. 35 Rt. 011 / 009 Kel. Pondok Labu Kec. Cilandak Jakarta Selatan</t>
  </si>
  <si>
    <t>3276045008760002</t>
  </si>
  <si>
    <t>Jl. H. Narif Rt. 001 / 002 Kel. Meruyung Kec. Limo Depok</t>
  </si>
  <si>
    <t>3171075702620002</t>
  </si>
  <si>
    <t>Kebon Kacang IX No. 10 Rt. 010 / 005 Kel. Kebon Kacang Kec. Tanah Abang Jakarta Pusat</t>
  </si>
  <si>
    <t>3174066404760002</t>
  </si>
  <si>
    <t>Jl. P. Antasari Gg. PAM II/32 Rt. 013 / 001 Kel. Cilandak Barat Kec. Cilandak Jakarta Selatan</t>
  </si>
  <si>
    <t>Butterfly Residence Kav. 11 Jl. H. Gari Bintaro Tangerang Selatan</t>
  </si>
  <si>
    <t>Andara Dalam Rt. 004 / 004 No. 15 Jati Baru Depok</t>
  </si>
  <si>
    <t>3174093101680002</t>
  </si>
  <si>
    <t>Gudang Baru Rt. 002 /005 Kel. Cipedak Kec. Jagakarsa Jakarta Selatan</t>
  </si>
  <si>
    <t>3174096205760002</t>
  </si>
  <si>
    <t>3674065504720011</t>
  </si>
  <si>
    <t>Reni Jaya AA 9/25 Rt. 001 / 020 Kel. Pamulang Barat Kec. Pamulang Tangerang Selatan</t>
  </si>
  <si>
    <t>Cijahe Rt. 002 / 001 Kel. Curug Mekar Kec. Kota Bogor Barat Bogor</t>
  </si>
  <si>
    <t>3271045105710016</t>
  </si>
  <si>
    <t>3174063003800002</t>
  </si>
  <si>
    <t>Jl. Pertanian III No. 103 Rt. 005 / 004 Kel. Lebak Bulus Kec. Cilandak Jakarta Selatan</t>
  </si>
  <si>
    <t>3174063105650003</t>
  </si>
  <si>
    <t>Jl. Pondok Labu I.B No. 22 Rt. 008 / 007 Kel. Pondok Labu Kec. Cilandak Jakarta Selatan</t>
  </si>
  <si>
    <t>3174050804810011</t>
  </si>
  <si>
    <t>3174040804680008</t>
  </si>
  <si>
    <t>Cilandak Timur Rt. 013 / 001 Kel. Cilandak Timur Kec. Pasar Minggu Jakarta Selatan</t>
  </si>
  <si>
    <t>3174060101740011</t>
  </si>
  <si>
    <t>Jl. Abdul Madjid / 74 Rt. 007 / 002 Kel. Cipete Selatan Kec. Cilandak Jakarta Selatan</t>
  </si>
  <si>
    <t>Cipinang Kebembem Rt. 008 / 013 Kel. Pisangan Timur Kec. Pulo Gadung Jakarta Timur</t>
  </si>
  <si>
    <t>3171036904710001</t>
  </si>
  <si>
    <t>Serdang Baru Rt. 003 / 005 Kel. Serdang Kec. Kemayoran Jakarta Pusat</t>
  </si>
  <si>
    <t>3174061510820001</t>
  </si>
  <si>
    <t>3275085001800031</t>
  </si>
  <si>
    <t>3174066503820007</t>
  </si>
  <si>
    <t>Jl. Tridarma II No. 12 Rt. 004 / 008 Kel. Pondok Labu Kec. Cilandak Jakarta Selatan</t>
  </si>
  <si>
    <t>3276012202790001</t>
  </si>
  <si>
    <t>3175091506740001</t>
  </si>
  <si>
    <t>3174066108690001</t>
  </si>
  <si>
    <t>Jl. Wijaya Kusuma Raya / 15.B Rt. 016 / 002 Kel. Cilandak Barat Kec. Cilandak Jakarta Selatan</t>
  </si>
  <si>
    <t>3276044406650001</t>
  </si>
  <si>
    <t>Jl. Pinang II No. 56 Rt. 001 / 015 Kel. Limo Kec. Limo Depok</t>
  </si>
  <si>
    <t>3174060301780005</t>
  </si>
  <si>
    <t>Jl. H. Batong III Cilandak Rt. 005 / 006 Kel. Cilandak Barat Kec. Cilandak Jakarta Selatan</t>
  </si>
  <si>
    <t>3276035904820009</t>
  </si>
  <si>
    <t>Jl. Pendidikan Perum Nuansa Asri Blok A No. 29 Rt. 004 / 011 Kel. Cinangka Kec. Sawangan Depok</t>
  </si>
  <si>
    <t>3325114809840005</t>
  </si>
  <si>
    <t>Jl. Pendidikan Perum Nuansa Asri Blok G/II Rt. 004 / 011 Kel. Cinangka Kec. Sawangan Depok</t>
  </si>
  <si>
    <t>3174065112730002</t>
  </si>
  <si>
    <t>Jl. KH. Muhasyim IV/ 24 Rt. 008 / 006 kel. Cilandak Barat Kec. Cilandak Jakarta Selatan</t>
  </si>
  <si>
    <t>3174090608750001</t>
  </si>
  <si>
    <t>Jl. Bacang Tanjung Barat No. 30 Rt. 007 / 006 Kel. Tanjung Barat Kec. Jagakarsa Jakarta Selatan</t>
  </si>
  <si>
    <t>3174096010710004</t>
  </si>
  <si>
    <t>Kp. Setu Jl. Sadar Rt. 001 / 002 Kel. Ciganjur Kec. Jagakarsa Jakarta Selatan</t>
  </si>
  <si>
    <t>Perumahan Villa Cinere Hijau II Blok B3 / 7 Rt. 004 / 005 Kel. Meruyung Kec. Limo Depok</t>
  </si>
  <si>
    <t>Jl. Kiray I Rt. 005 / 010 No. 81 Kel. Karang Tengah Kec. Kramat Jati Jakarta Timur</t>
  </si>
  <si>
    <t>Jl. Rawa Sari 2 Rt. 003 / 005 No. 141 Cipayung Depok</t>
  </si>
  <si>
    <t>Kp. Manggah Jl. STM Mandiri Gg. H. Jimin Rt. 006 / 012 No. 117 Kec. Pancoran Mas Depok</t>
  </si>
  <si>
    <t>Jl. Cemara Raya Rt. 011 / 003 Kel. Rawa Kalong Kec. Limo Depok</t>
  </si>
  <si>
    <t>Jl. Mekar Baru I / 70 Rt. 002 / 006 Kel. Cireundeu Kec. Ciputat Tangerang Selatan</t>
  </si>
  <si>
    <t>Jl. Batan I No. 57 Rt. 005 / 002 Kel. Lebak Bulus Kec. Cilandak Jakarta Selatan</t>
  </si>
  <si>
    <t>Jl. Mekar Baru I / 14 Rt. 005 / 002 Kel. Cireundeu Kec. Ciputat Tangerang Selatan</t>
  </si>
  <si>
    <t>Jl. Pendidikan Perum Nuansa Asri Blok F/II Rt. 003 / 011 Kel. Cinangka Kec. Sawangan Depok</t>
  </si>
  <si>
    <t>Perum Arsita Blok J.3 No. 15 Kel. Tajur Halang Kec. Bojong Gede Bogor</t>
  </si>
  <si>
    <t>Perum Bumi Citra Lestari Blok G3/7 Rt. 006 / 002 Kel. Sawangan Kec. Pengasinan Depok</t>
  </si>
  <si>
    <t>Jl. H. Batong I No. 99 Cilandak Barat Jakarta Selatan</t>
  </si>
  <si>
    <t>3515164903870001</t>
  </si>
  <si>
    <t>3175055308810010</t>
  </si>
  <si>
    <t>3276046707670003</t>
  </si>
  <si>
    <t>Jl. Tiga Putra No.23 Rt. 004/011 Kel. Meruyung Kec. Limo Depok</t>
  </si>
  <si>
    <t>3174095803670009</t>
  </si>
  <si>
    <t>Jl Danau Tondano / 10 B RT 021 RW 004 Bendungan Hilir Tanah Abang Jakarta Pusat</t>
  </si>
  <si>
    <t>3171075307720002</t>
  </si>
  <si>
    <t>3674036402800003</t>
  </si>
  <si>
    <t>Jl. Masjid Al Abror Rt. 001 / 00 Kel. Pondok Karya Kec. Pondok Aren Tangerang Selatan</t>
  </si>
  <si>
    <t>Jl. Pendidikan I No. 33 Rt. 002 / 004 Kel. Parigi Kec. Pondok Aren Tangerang Selatan</t>
  </si>
  <si>
    <t>3674075203690001</t>
  </si>
  <si>
    <t>Perum Amarapura Blok D-44 Rt. 006 / 005 Kel. Kademangan Kec. Setu Tangerang Selatan</t>
  </si>
  <si>
    <t>3276036610740002</t>
  </si>
  <si>
    <t>BSI Blok C.6A/5 Rt. 001/011 Kel. Pengasinan Kec. Sawangan Depok</t>
  </si>
  <si>
    <t>3175086008880003</t>
  </si>
  <si>
    <t>Jl. Komodor Halim PK No. 10 Rt. 004 / 001 Kel. Kebon Pala Kec. Makasar Jakarta Timur</t>
  </si>
  <si>
    <t>3174041311780002</t>
  </si>
  <si>
    <t>Jl. Keselamatan Ujung No. 18 Rt. 008/002 Kel. Manggarai Selatan Kec. Tebet Jakarta Selatan</t>
  </si>
  <si>
    <t>3674035602800009</t>
  </si>
  <si>
    <t>Pondok Maharta Blok F.9/9 Rt. 003 / 009 Kel. Pondok Kacang Timur Kec. Pondok Aren Tangerang Selatan</t>
  </si>
  <si>
    <t>3174095312760002</t>
  </si>
  <si>
    <t>3171085005760007</t>
  </si>
  <si>
    <t>3174107107750006</t>
  </si>
  <si>
    <t>Jl. H. Gari Rt. 002 / 003 Kel. Pesanggrahan Kec. Pesanggrahan Jakarat Selatan</t>
  </si>
  <si>
    <t>3674065709820011</t>
  </si>
  <si>
    <t>Jl. Ketapang III Rt. 006 / 006 Kel. Pamulang Barat Kec. Pamulang Tangerang Selatan</t>
  </si>
  <si>
    <t>3276035306810008</t>
  </si>
  <si>
    <t>3674066510820007</t>
  </si>
  <si>
    <t>3174064812750002</t>
  </si>
  <si>
    <t>3174045108790009</t>
  </si>
  <si>
    <t>Jl. Jati Padang Rt. 001 / 005 Kel. Jati Padang Kec. Pasar Minggu Jakarta Selatan</t>
  </si>
  <si>
    <t>3671066406660002</t>
  </si>
  <si>
    <t>Wisma Tajur Blok C.I/27 Rt. 003 / 007 Kel. Tajur Kec. Ciledug Tangerang</t>
  </si>
  <si>
    <t>Kp. Pulomangga Rt. 005/003 Kel. Grogol Kec. Limo Depok</t>
  </si>
  <si>
    <t>3175055505770008</t>
  </si>
  <si>
    <t>Jl. Pedati Selatan No. 47 Rt. 009 / 006 Kel. Cijantung Kec. Pasar Rebo Jakarta Timur</t>
  </si>
  <si>
    <t>Vila Indah Permai Blok G.22 No. 15 Rt. 017 / 036 Kel. Teluk Pucung Kec. Bekasi Utara Bekasi</t>
  </si>
  <si>
    <t>3674044101820035</t>
  </si>
  <si>
    <t>3276096502860002</t>
  </si>
  <si>
    <t>Perum Permata Sawangan Blok A/11 Rt. 008 / 003 Kel. Bedahan Kec. Sawangan Depok</t>
  </si>
  <si>
    <t>Jl H Saikin No 37 RT 014 Rw 008 Pondok Pinang Kebayoran Lama Jakarta Selatan</t>
  </si>
  <si>
    <t>3174054503750007</t>
  </si>
  <si>
    <t>3174066002650005</t>
  </si>
  <si>
    <t>Komplek Timah Cilandak Rt. 009 / 004 Cilandak Barat Jakarta Selatan</t>
  </si>
  <si>
    <t>Jl. Jembatan Besi II Rt. 010 / 001 Kel. Jembatan Besi Kec. Tambora Jakarta Barat</t>
  </si>
  <si>
    <t>3174065708720008</t>
  </si>
  <si>
    <t>3174065611640002</t>
  </si>
  <si>
    <t>Jl. Lebak Bulus I /7 Rt. 015 / 004 Cilandak Barat Jakarta Selatan</t>
  </si>
  <si>
    <t>3174064911670002</t>
  </si>
  <si>
    <t>Jl. Intan Ujung Cilandak Rt. 001 / 002 Kel. Cilandak Barta Kec. Cilandak Jakarta Selatan</t>
  </si>
  <si>
    <t>3171066205851001</t>
  </si>
  <si>
    <t>Jl. Matraman Dalam III No. 28 Rt. 019 / 007 Kel. Pegangsaan Kec. Menteng Jakarta Pusat</t>
  </si>
  <si>
    <t>3174065204760013</t>
  </si>
  <si>
    <t>Komp. MPR No. B 147 Rt. 004 / 007 Kel. Cilandak Barat Jakarta Selatan</t>
  </si>
  <si>
    <t>3171081605650003</t>
  </si>
  <si>
    <t>Jl. Rawa Tengah Rt. 002 / 006 Kel. Galur Kec. Johar Baru Jakarta Pusat</t>
  </si>
  <si>
    <t>3276096002700001</t>
  </si>
  <si>
    <t>Jl. Rawa Kopi Kav. Pertamina II No. 1 Rt. 001 / 004 Kel. Pangkalan Jati Baru Kec. Cinere Depok</t>
  </si>
  <si>
    <t>3175035204800007</t>
  </si>
  <si>
    <t>3674011404660001</t>
  </si>
  <si>
    <t>3174064704580004</t>
  </si>
  <si>
    <t>Jl. Cipete I/3 Rt. 007 / 003 Kel. Cipete Selatan Kec. Cilandak Jakarta Selatan</t>
  </si>
  <si>
    <t>3171085804830005</t>
  </si>
  <si>
    <t>Jl. Johar Baru V No. 6 Rt. 001 / 011 Kel. Johar Baru Jakarta Pusat</t>
  </si>
  <si>
    <t>3172066306830003</t>
  </si>
  <si>
    <t>3175016903750008</t>
  </si>
  <si>
    <t>Bali View Blok B 8/5 Cireundeu Tangerang</t>
  </si>
  <si>
    <t>Jl. Casade Cantique Jl. Pertamina Rt. 003 / 001 Kel. Gandul Kec. Cinere Depok</t>
  </si>
  <si>
    <t>Taman Giri Loka Blok U No. 6 BSD Tangerang</t>
  </si>
  <si>
    <t>3174032401610003</t>
  </si>
  <si>
    <t>Jl. Bangka Raya No. 16B Rt. 003 / 001 Kel. Pela Mampang Kec. Mampang Prapatan Jakarta Selatan</t>
  </si>
  <si>
    <t>3276041105600002</t>
  </si>
  <si>
    <t>Jl. PLN Gandul Gg. Mushola II No. 1 Rt. 025 / 005 Kel. Gandul Kec. Cinere Depok</t>
  </si>
  <si>
    <t>3175025706630006</t>
  </si>
  <si>
    <t>Jl. Kayu Putih Tengah IV C/14 Rt. 004 / 007 Kel. Pulo Gadung Kec. Pulo Gadung Jakarta Timur</t>
  </si>
  <si>
    <t>3171085704820002</t>
  </si>
  <si>
    <t>Jl. Johar Baru VII Rt. 001 / 009 Kel. Johar Baru Jakarta Pusat</t>
  </si>
  <si>
    <t>Perumahan Green Andara</t>
  </si>
  <si>
    <t>Jl. Swadaya Rt. 002 / 002 Desa Pondok Karya Kec. Pondok Aren Tangerang Selatan</t>
  </si>
  <si>
    <t>Graha Pesona Blok A.1 No. 2 Jl. KH. Dewantoro Kel. Sawah Lama Ciputat</t>
  </si>
  <si>
    <t>Asrama RSUP Fatmawati</t>
  </si>
  <si>
    <t>Jl. Andara Dalam Rt. 005 / 005 No. 02 Pangkalan Jati Baru Kec. Limo Depok</t>
  </si>
  <si>
    <t>Pamulang Elok Blok Q.1 No.7 Kel Pondok Petir Kec. Sawangan Depok</t>
  </si>
  <si>
    <t>Jl. Wahid Hasyim Komp. Graha Modern Cinere Blok B.3 No. 4 Limo Depok</t>
  </si>
  <si>
    <t>Jl. Merpati Rt. 001 / 002 No. 87 Tangerang</t>
  </si>
  <si>
    <t>Jl. Garahu I No. 92A Rt. 003 / 004 Jakarta Selatan 12410</t>
  </si>
  <si>
    <t>Perumahan Taman Hayati Salam Blok E No. 4 Rt. 005 / 008 Kel. Sawangan Kec. Sawangan Baru Depok</t>
  </si>
  <si>
    <t>Jl. Darma Putra 13 Rt. 012 / 007 No. 34 Kebayoran Lama Jakarta Selatan</t>
  </si>
  <si>
    <t>Pondok Aren Residence Rt. 001 / 001 No. 12 Bintaro Jakarta Selatan</t>
  </si>
  <si>
    <t>3276031407860005</t>
  </si>
  <si>
    <t>BSI Blok B.6/52 Rt. 001 / 010 Kel. Pengasinan Kec. Sawangan Depok</t>
  </si>
  <si>
    <t>3311110607930001</t>
  </si>
  <si>
    <t>3276046010750010</t>
  </si>
  <si>
    <t>3276020103760002</t>
  </si>
  <si>
    <t>Perum Pesona Laguna II Blok J.3 No.8 Rt. 002 / 022 Kel. Cilangkap Kec. Tapos Depok</t>
  </si>
  <si>
    <t>3175083008690002</t>
  </si>
  <si>
    <t>3322045407850001</t>
  </si>
  <si>
    <t>Dusun Mesu Rt. 004 / 008 Kel. Bonomerto Kec. Suruh Semarang</t>
  </si>
  <si>
    <t>3275094505680017</t>
  </si>
  <si>
    <t>Jl. Masjid Gg. H. Sakim No.57 rt. 001 / 005 Kel. Jatikramat Kec. Jatiasih Bekasi</t>
  </si>
  <si>
    <t>3276030405720003</t>
  </si>
  <si>
    <t>Vila Pamulang Blok DF.9A/8 Rt. 001 / 010 Kel. Pondok Petir Kec. Bojongsari Depok</t>
  </si>
  <si>
    <t>3275034909860030</t>
  </si>
  <si>
    <t>Permata Mansion Cluster Sapphire Blok SC 1 No. 5 Rt. 003 / 011 Kel. Serua Kec. Bojong Sari Depok</t>
  </si>
  <si>
    <t>3174066303670004</t>
  </si>
  <si>
    <t>Jl. Wijaya Kusuma Raya / 10 Rt. 005 / 009 Kel. Cilandak Barat Kec. Cilandak Jakarta Selatan</t>
  </si>
  <si>
    <t>3674066501850006</t>
  </si>
  <si>
    <t>Modern Hill Cluster Agathis Blok C.10/2 Rt. 002 / 001 Kel. Pondok Cabe Udik Kec. Pamulang Tangerang Selatan</t>
  </si>
  <si>
    <t>3671102411680005</t>
  </si>
  <si>
    <t>Kp. Purna Bhakti Sitanala Rt. 002 / 003 Kel. Karang Sari Kec. Neglasari Tangerang</t>
  </si>
  <si>
    <t>3671105604850005</t>
  </si>
  <si>
    <t>Komp. PAP II Blok A.II/11 Rt. 002 / 006 Kel. Karang Anyar Kec. Neglasari Tangerang</t>
  </si>
  <si>
    <t>3173060909830007</t>
  </si>
  <si>
    <t>3174050110820007</t>
  </si>
  <si>
    <t>Perum Sawangan Village Blok F.1 No. 16 Rt. 007 / 002 Kel. Bedahan Kec. Sawangan Depok</t>
  </si>
  <si>
    <t>3328094109900003</t>
  </si>
  <si>
    <t>3175024908720004</t>
  </si>
  <si>
    <t>Jl. Cip Kebembem Rt. 009 / 013 Kel. Pisangan Timur Kec. Pulo Gadung Jakarta Timur</t>
  </si>
  <si>
    <t>6204060907870004</t>
  </si>
  <si>
    <t>3275036001860037</t>
  </si>
  <si>
    <t>Taman Kebalen Indah Blok M2 No.56 Rt. 001 / 007 Kel. Kebalen Kec. Babelan Bekasi</t>
  </si>
  <si>
    <t>3174061204670007</t>
  </si>
  <si>
    <t>Jl. Damai Musyawarah Rt. 002 / 003 kel. Pondok Labu Kec. Cilandak Jakarta Selatan</t>
  </si>
  <si>
    <t>3276046010800003</t>
  </si>
  <si>
    <t>Jl. Manggis No. 61 Blok A Rt. 007 / 006 Kel. Cinere Kec. Cinere Depok</t>
  </si>
  <si>
    <t>3276024803720002</t>
  </si>
  <si>
    <t>Perum Jatijajar Blok D16-15 Rt. 004 / 014 Kel. Jatijajar Kec. Tapos Depok</t>
  </si>
  <si>
    <t>3174106005650001</t>
  </si>
  <si>
    <t>Komp. POLRI Ulujami Blok E-31 Rt. 003 / 006 Kel. Ulujami Kec. Pesanggrahan Jakarta Selatan</t>
  </si>
  <si>
    <t>Jl. H. Ipin Pondok Labu Jakarta Selatan</t>
  </si>
  <si>
    <t>3674041506690007</t>
  </si>
  <si>
    <t>Gg. Pam Atas Rt. 010 / 001 Kel. Cilandak Timur Kec. Pasar Minggu Jakarta Selatan</t>
  </si>
  <si>
    <t>3174060611660002</t>
  </si>
  <si>
    <t>Jl.Sawo No.127 Rt.013 Rw.005 Kel.Gandul Kec.Cinere</t>
  </si>
  <si>
    <t>3174040305670016</t>
  </si>
  <si>
    <t>Jl. H. Dahlan Rt. 008 / 004 Kel. Ragunan Kec. Pasar Minggu Jakarta Selatan</t>
  </si>
  <si>
    <t>3174062812770012</t>
  </si>
  <si>
    <t>Jl. Bango III Bawah Rt. 014 / 003 Kel. Pondok Labu Kec. Cilandak Jakarta Selatan</t>
  </si>
  <si>
    <t>Kp. Setu Rt. 003 / 001 Kel. Ciganjur Kec. Jagakarsa Jakarta Selatan</t>
  </si>
  <si>
    <t>Jl. Meranti K-23 Cijantung II Rt. 005 / 004 Kel. Gedong Kec. Passar Rebo Jakarta Timur</t>
  </si>
  <si>
    <t>3324140201860003</t>
  </si>
  <si>
    <t>3174060403700003</t>
  </si>
  <si>
    <t>3174095907770001</t>
  </si>
  <si>
    <t>Kp. Sawah Rt. 002 / 002 Kel. Srengseng Sawah Kec. Jagakarsa Jakarta Selatan</t>
  </si>
  <si>
    <t>3276025902820006</t>
  </si>
  <si>
    <t>3201016610820003</t>
  </si>
  <si>
    <t>Perum BDB 2 Blok GL/03 Rt. 003 / 016 Kel. Sukahati Kec. Cibinong Bogor</t>
  </si>
  <si>
    <t>3674051805880003</t>
  </si>
  <si>
    <t>3175096804860006</t>
  </si>
  <si>
    <t>Jl. Taruna I Barat No. 14 Rt. 018 / 005 Kel. Cibubur Kec. Ciracas Jakarta Timur</t>
  </si>
  <si>
    <t>3674052501690003</t>
  </si>
  <si>
    <t>Jl. Pluto Dalam Rt. 002/004 Kel. Pisangan Kec. Ciputat Timur Tangerang Selatan</t>
  </si>
  <si>
    <t>3174060904710005</t>
  </si>
  <si>
    <t>3174101306780003</t>
  </si>
  <si>
    <t>Kampung Bintaro RT 015 RW 001 Pesanggrahan Jakarta Selatan</t>
  </si>
  <si>
    <t>3174061503870003</t>
  </si>
  <si>
    <t>Jl. H. Kamang No. 22 Rt. 008 / 010 Ke. Pondok Labu Kec. Cilandak Jakarta Selatan</t>
  </si>
  <si>
    <t>Kp. Cihonje Rt.14/005 Ds. Ciramahilir Kec. Maniis Kab. Purwakarta</t>
  </si>
  <si>
    <t>3214070512870003</t>
  </si>
  <si>
    <t>3674035010840016</t>
  </si>
  <si>
    <t>Jl. Brotowali I-B 24/7 Rt. 001 / 010 kel. Jurangmangu Barat Kec. Pondok Aren Tangerang Selatan</t>
  </si>
  <si>
    <t>Ns. Maryanti, S.Kep</t>
  </si>
  <si>
    <t>3301086405830002</t>
  </si>
  <si>
    <t xml:space="preserve">DK.Tegal Ombo Rt.03 Rw.07 Kel.Ngereco Kec.Weru </t>
  </si>
  <si>
    <t>3276021212810009</t>
  </si>
  <si>
    <t>Komp. Deppen Blok L No.15 Rt. 002/010 Kel. Harjamukti Kec. Cimanggis Depok</t>
  </si>
  <si>
    <t>3175051007860014</t>
  </si>
  <si>
    <t>Jl. Pondok Baru II Rt. 005 / 011 Kel. Cijantung Kec. Pasar Rebo Jakarta Timur</t>
  </si>
  <si>
    <t>3674032403780001</t>
  </si>
  <si>
    <t>Wadassari Rt. 001 / 002 Kel. Pondok Betung Kec. Pondok Aren Tangerang Selatan</t>
  </si>
  <si>
    <t>Perumahan Taman Serua Blok A-4 Rt. 001 / 008 Kel. Serua Kec. Bojongsari Depok</t>
  </si>
  <si>
    <t>3171062606890001</t>
  </si>
  <si>
    <t>3276052010750009</t>
  </si>
  <si>
    <t>Kp. Parung Serab Rt. 006 / 002 Kel. Tirtaajaya Kec. Sukmajaya Depok</t>
  </si>
  <si>
    <t>3174061802720010</t>
  </si>
  <si>
    <t>Jl. Cilandak Tengah No.15 Rt. 009 / 013 Kel. Cilandak Barat Kec. Cilandak Jakarta Selatan</t>
  </si>
  <si>
    <t>3174062810660001</t>
  </si>
  <si>
    <t>Jl. Cilandak Tengah III/32 Rt. 001 / 001 Kel. Cilandak Barat Kec. Cilandak Jakarta Selatan</t>
  </si>
  <si>
    <t>3671116404780004</t>
  </si>
  <si>
    <t>Sawah Dalam No. 14 Rt. 003 / 005 Kel. Panunggangan Utara Kec. Pinang Tangerang</t>
  </si>
  <si>
    <t>Jl. H.Gandun Rt 004/008 Lebak Bulus Cilandak Jakarta Selatan</t>
  </si>
  <si>
    <t>3276041403760001</t>
  </si>
  <si>
    <t>Jl. H. Adih No.35A Rt. 003 / 004 Kel. Pangkalan Jati Baru Kec. Cinere Depok</t>
  </si>
  <si>
    <t>3674064805660007</t>
  </si>
  <si>
    <t>Jl. Cabe No.50 Rt. 001 / 007 Kel. Pondok Cabe Ilir Kec. Pamulang Tangerang Selatan</t>
  </si>
  <si>
    <t>3303016203880001</t>
  </si>
  <si>
    <t>Kp. Jawa Rawasari Rt. 002 / 005 Kel. Rawasari Kec. Cempaka Putih Jakarta Pusat</t>
  </si>
  <si>
    <t>3174065412890003</t>
  </si>
  <si>
    <t>3174036201820007</t>
  </si>
  <si>
    <t>Kp. Sawah No.30 Rt. 004 / 003 Kel. Srengseng Sawah Kec. Jagakarsa Jakarta Selatan</t>
  </si>
  <si>
    <t>3174014408800007</t>
  </si>
  <si>
    <t>Balimatraman Rt. 002 / 006 Kel. Manggarai Kec. Tebet Jakarta Selatan</t>
  </si>
  <si>
    <t>Kp. Jatijajar Rt. 003 / 001 Kel. Jatijajar Kec. Tapos Depok</t>
  </si>
  <si>
    <t>Jl. AMD X 02/09  No. 16 Kreo Rt.02 Rw.09 Kel.Kreo Kec.Larangan  Tangerang  banten  15156</t>
  </si>
  <si>
    <t>3174095808720008</t>
  </si>
  <si>
    <t>3674064203840006</t>
  </si>
  <si>
    <t>3276094606710003</t>
  </si>
  <si>
    <t>Vila Mutiara Cinere Blok D.9 No. 10 Rt. 007 / 011 Kel. Grogol Kec. Limo Depok</t>
  </si>
  <si>
    <t>3175070501750005</t>
  </si>
  <si>
    <t>Kampung Jati Rt. 001 / 007 Kel. Parung Kec. Parung Bogor</t>
  </si>
  <si>
    <t>3674065602820003</t>
  </si>
  <si>
    <t>Kintamani Vila Dago G.13 / 3A Rt. 004 / 024 Kel. Benda Baru Kec. Pamulang Tangerang Selatan</t>
  </si>
  <si>
    <t>Jl. Halmahera No. 10 Rt.03/07 Perumnas Beji Depok</t>
  </si>
  <si>
    <t>3276012502850009</t>
  </si>
  <si>
    <t>3276056703850004</t>
  </si>
  <si>
    <t>3174055710770005</t>
  </si>
  <si>
    <t>Jl. Cipulir II/30Rt. 014 / 004 Kel. Cipulir Kec. Kebayoran Lama Jakarta Selatan</t>
  </si>
  <si>
    <t>3276016401770001</t>
  </si>
  <si>
    <t>3276116309740001</t>
  </si>
  <si>
    <t>Sawangan Elok Blok BC.4/11 Rt. 001 / 007 Kel. Duren Mekar Kec. Bojongsari Depok</t>
  </si>
  <si>
    <t>3174036007870006</t>
  </si>
  <si>
    <t>Jl. H. Abu Rt. 004 / 007 Kel. Cipete Selatan Kec. Cilandak Jakarta Selatan</t>
  </si>
  <si>
    <t>3173016002700006</t>
  </si>
  <si>
    <t>Rawa Buaya Rt. 001 / 007 Kel. Duri Kosambi Kec. Cengkareng Jakarta Barat</t>
  </si>
  <si>
    <t>Kp. Rawa Bacang RT 05/013 No. 63 Jati Rahayu Pondok Melati Bekasi Jawa Barat</t>
  </si>
  <si>
    <t>3275124305870002</t>
  </si>
  <si>
    <t>Jl Wijaya Kusuma I No 19 RT 006 RW 004 Pondok Labu Cilandak Jakarta Selatan</t>
  </si>
  <si>
    <t>3174066403670001</t>
  </si>
  <si>
    <t>Kampung Baru I Rt.07 Rw.05 Kel.Halim Perdana Kusuma Kec.Makasar</t>
  </si>
  <si>
    <t>3276047011740003</t>
  </si>
  <si>
    <t>Jl. Benda Kav.3 Rt. 004 / 007 Kel. Meruyung Kec. Limo Depok</t>
  </si>
  <si>
    <t>3276024111840010</t>
  </si>
  <si>
    <t>Taman Sari Puri Bali Blok I-4 No.8 Rt. 005 / 012 kel. Curug Kec. Bojongsari Depok</t>
  </si>
  <si>
    <t>3276066111850001</t>
  </si>
  <si>
    <t>3174064611780003</t>
  </si>
  <si>
    <t>3175095406800007</t>
  </si>
  <si>
    <t>3520084101890001</t>
  </si>
  <si>
    <t>3174031105870001</t>
  </si>
  <si>
    <t>Jl. Bangka Barat IV No.52 Rt. 002 / 007 Kel. Pela Mampang Kec. Mampang Prapatan Jakarta Selatan</t>
  </si>
  <si>
    <t>3276045002840003</t>
  </si>
  <si>
    <t>Jl. Nirbaya I/16 Rt. 010 / 003 Kel. Pinangranti Kec. Makasar Jakarta Timur</t>
  </si>
  <si>
    <t>3674066607670003</t>
  </si>
  <si>
    <t>3314044105850003</t>
  </si>
  <si>
    <t>Gg. Remaja I Rt. 004 / 003 Kel. Gedong Kec. Pasar Rebo Jakarta Timur</t>
  </si>
  <si>
    <t>3201110607710004</t>
  </si>
  <si>
    <t>Komp. Puri Husada Agung Blok D.2 No.6 Rt. 005 / 012 Kel. Cibinong Kec. Gunung Sindur Bogor</t>
  </si>
  <si>
    <t>3276024709850005</t>
  </si>
  <si>
    <t>3276022703760011</t>
  </si>
  <si>
    <t>3175098503850003</t>
  </si>
  <si>
    <t>3174064711740002</t>
  </si>
  <si>
    <t>3174056203730001</t>
  </si>
  <si>
    <t>Petukangan Utara No.98 Rt. 002 / 002 Kel. Petukangan Utara Kec. Pesanggrahan Jakarta Selatan</t>
  </si>
  <si>
    <t>Jl Palapa VIII No 17 RT 005 RW 005 Pasar Minggu Jakarta Selatan</t>
  </si>
  <si>
    <t>3174045810730003</t>
  </si>
  <si>
    <t>Jl Cempaka Lestari II Blok H No 3 RT 013 RW 007 Lebak Bulus Cilandak Jakarta Selatan</t>
  </si>
  <si>
    <t>3174075704620001</t>
  </si>
  <si>
    <t>Jl Kebon Kacang IX No 10 RT 010 RW 005 Kebon Kacang Tanah Abang Jakarta Pusat</t>
  </si>
  <si>
    <t>3171075912641002</t>
  </si>
  <si>
    <t>3271040603600005</t>
  </si>
  <si>
    <t>Bumi Menteng Asri Jl. Terapi Blok BN No.5 Rt. 003 / 017 Kel. Menteng Kec. Kota Bogor Barat Bogor</t>
  </si>
  <si>
    <t>Jl. Kereta Kencana B-A2/25 Kebayoran Lama Utara. Jakarta Selatan</t>
  </si>
  <si>
    <t>3174051411660007</t>
  </si>
  <si>
    <t>3174014401630003</t>
  </si>
  <si>
    <t>3174066608600002</t>
  </si>
  <si>
    <t>Jl. Lebak Bulus Indah H.22 Rt. 010 / 004 Kel. Lebak Bulus Kec. Cilandak Jakarta Selatan</t>
  </si>
  <si>
    <t>3674054404670006</t>
  </si>
  <si>
    <t>3174046110760007</t>
  </si>
  <si>
    <t>Jl. Siaga II C No. 39 Rt. 009 / 003 Kel. Pejaten Barat Kec. Pasar Minggu Jakarta Selatan</t>
  </si>
  <si>
    <t>Ketua Komite Keperawatan</t>
  </si>
  <si>
    <t>Anggota Satuan Pemeriksaan Intern</t>
  </si>
  <si>
    <t>3174060504710001</t>
  </si>
  <si>
    <t>Jl. Limo Raya Gg. H. Midi II No.29 Rt. 005 / 002 Limo Depok</t>
  </si>
  <si>
    <t>3174065701870005</t>
  </si>
  <si>
    <t>Jl. Wijaya Kusuma No. 19 Rt. 009 / 004 Kel. Pondok Labu Kec. Cilandak Jakarta Selatan</t>
  </si>
  <si>
    <t>3172011002831002</t>
  </si>
  <si>
    <t>K2015052003</t>
  </si>
  <si>
    <t>21-09-1985</t>
  </si>
  <si>
    <t>3174067007770009</t>
  </si>
  <si>
    <t>Jl. H. Muslim No.34 Rt. 006 / 010 Kel. Pondok Labu Kec. Cilandak Jakarta Selatan</t>
  </si>
  <si>
    <t>3674036711670003</t>
  </si>
  <si>
    <t>3276026004870011</t>
  </si>
  <si>
    <t>Komp. Paspampres Rt. 001 / 008 Kel. Pasir Gunung Selatan Kec. Cimanggis Depok</t>
  </si>
  <si>
    <t>Jl. Tuntang Raya No. 22  Rt.03 Rw.11 Kel.Cibodas Baru Kec.Cibodas</t>
  </si>
  <si>
    <t>3276041107860001</t>
  </si>
  <si>
    <t>Jl. Rotan Kp. Bedeng Rt. 005 / 001 Kel. Limo Kec. Limo Depok</t>
  </si>
  <si>
    <t>3174066411820004</t>
  </si>
  <si>
    <t>Jl. Pinang IV No. 40 Rt. 006 / 002 Kel. Pondok Labu Kec. Cilandak Jakarta Selatan</t>
  </si>
  <si>
    <t>3671067004820009</t>
  </si>
  <si>
    <t>Gg. H. Kana No.134 Rt. 002 / 006 Kel. Paninggilan Kec. Ciledug Tangerang</t>
  </si>
  <si>
    <t>Jl. H. Kamang Bawah Rt. 001 / 010 Kel. Pondok Labu Kec. Cilandak Jakarta Selatan</t>
  </si>
  <si>
    <t>3276025502780019</t>
  </si>
  <si>
    <t>Kp. Jatijajar Rt. 003 / 009 Kel. Jatijajar Kec. Tapos Depok</t>
  </si>
  <si>
    <t>3276114309670002</t>
  </si>
  <si>
    <t>3174046202740003</t>
  </si>
  <si>
    <t>Gg. Nurul Iman Rt. 006 / 003 Kel. Jati pddang Kec. Pasar Minggu Jakarta Selatan</t>
  </si>
  <si>
    <t>3175046004670007</t>
  </si>
  <si>
    <t>Jl. Batu Ampar IV/74 Rt. 009 / 003 Kel. Batu Ampar Kec. Kramat Jati Jakarta Timur</t>
  </si>
  <si>
    <t>3674045201660007</t>
  </si>
  <si>
    <t>Komp. Depkes B.22 Jl. Cendrawasih Rt. 008 / 001 Kel. Sawah Baru Kec. Ciputat Tangerang Selatan</t>
  </si>
  <si>
    <t>3175074706860002</t>
  </si>
  <si>
    <t>3174092003730002</t>
  </si>
  <si>
    <t>Jl. Pepaya V No. 72 Rt. 003 / 005 Kel. Jagakarsa Kec. Jagakarsa Jakarta Selatan</t>
  </si>
  <si>
    <t>3174065809700001</t>
  </si>
  <si>
    <t>3174051112760003</t>
  </si>
  <si>
    <t>3174066809570001</t>
  </si>
  <si>
    <t>Jl Cilandak Permai Raya No 27 Rt 014 RW 002 Cilandak Barat Cilandak Jakarta Selatan</t>
  </si>
  <si>
    <t>3674046705600001</t>
  </si>
  <si>
    <t>Komp. BNI Jl. Meranti Kav. 1040 Rt. 007 / 016 Kel. Serua Kec. Ciputat Tangerang Selatan</t>
  </si>
  <si>
    <t>BDN</t>
  </si>
  <si>
    <t>17-04-2015</t>
  </si>
  <si>
    <t>09-05-1968</t>
  </si>
  <si>
    <t>199401172015032001</t>
  </si>
  <si>
    <t>KD_UNIT_LAMA</t>
  </si>
  <si>
    <t>3276055602850005</t>
  </si>
  <si>
    <t>Jl. Johar VI No. 47 Rt. 008 / 006 Kel. Mekar Jaya Kec. Sukmajaya Depok</t>
  </si>
  <si>
    <t>3671016412800003</t>
  </si>
  <si>
    <t>3674062709780002</t>
  </si>
  <si>
    <t>Jl. Kesehatan No. 116 Rt. 003 / 006 Kel. Pamulang Barat Kec. Pamulang Tangerang Selatan</t>
  </si>
  <si>
    <t>Pamulang City Cluster Blok B.15 Pamulang Tangerang Selatan</t>
  </si>
  <si>
    <t>3175024310770004</t>
  </si>
  <si>
    <t>Jl. Pulo Asem VI No. 17 Rt. 004 / 001 Kel. Jati Kec. Pulogadung Jakarta Timur</t>
  </si>
  <si>
    <t>3174064402720002</t>
  </si>
  <si>
    <t>Jl. Anggur Barat II No. 4 Rt. 009 / 003 Kel. Cipete Selatan Kec. Cilandak Jakarta Selatan</t>
  </si>
  <si>
    <t>3171050106740007</t>
  </si>
  <si>
    <t>Jl. Sayuti No.47 Rt. 003 / 005 Kel. Rawasari Kec. Cempaka Putih Jakarta Pusat</t>
  </si>
  <si>
    <t>3175101701750004</t>
  </si>
  <si>
    <t>Jl. Ampel No.62 Rt. 007 / 007 Kel. Lubang Jaya Kec. Cipayung Jakarta Timur</t>
  </si>
  <si>
    <t>3275042404620019</t>
  </si>
  <si>
    <t>Jl. Pulo Permatasari Blok A4 No. 03 Rt. 003 / 019 Kel. Pekayon Jaya Kec. Bekasi Selatan</t>
  </si>
  <si>
    <t>3174072002590004</t>
  </si>
  <si>
    <t>Jl. Antene VII/19 Rt. 008 / 002 Kel. Gandaria Utara Kec. Kebayoran Baru Jakarta Selatan</t>
  </si>
  <si>
    <t>3172026703780010</t>
  </si>
  <si>
    <t>Jl. Warakas IV Gg. 17 No.24 RT. 008 RW. 014 Kel. Warakas Kec. Tanjung Priok Jakarta Utara 14340</t>
  </si>
  <si>
    <t>3175064710760015</t>
  </si>
  <si>
    <t>Jl. H. Batong Raya / 26 Rt. 006 / 006 Kel. Cilandak Barat Kec. Cilandak Jakarta Selatan</t>
  </si>
  <si>
    <t>3174011507740012</t>
  </si>
  <si>
    <t>3275027105660005</t>
  </si>
  <si>
    <t>Emerald Terrace Blok A1-07 Bintaro Sektor 9 Rt. 001 / 012 Kel. Parigi Kec. Pondok Aren</t>
  </si>
  <si>
    <t>3172042602670001</t>
  </si>
  <si>
    <t>Jl. Pisok Blok L No.26 Rt. 013 / 007 Kel. Kelapa Gading Timur Kec. Kelapa Gading Jakarta Utara</t>
  </si>
  <si>
    <t>3171042303750003</t>
  </si>
  <si>
    <t>3174054409630003</t>
  </si>
  <si>
    <t>Tanah Kusir II Rt. 001 / 009 Kel. Kebayoran Lama Selatan Kec. Kebayoran Lama Jakarta Selatan</t>
  </si>
  <si>
    <t>3674021201610002</t>
  </si>
  <si>
    <t>197109112002122002</t>
  </si>
  <si>
    <t>11-05-2015</t>
  </si>
  <si>
    <t>3201111007700006</t>
  </si>
  <si>
    <t>3276066112690001</t>
  </si>
  <si>
    <t>Jl. Madrasah I No.20D Rt. 002 / 003 Kel. Kukusan Kec. Beji Depok</t>
  </si>
  <si>
    <t>3276024404650004</t>
  </si>
  <si>
    <t>3276017107770006</t>
  </si>
  <si>
    <t>Kav. Pelita Air Service Blok A No.7 Rt. 001 / 015 Kel. Rangkapan Jaya Baru Kec. Pancoran Mas Depok</t>
  </si>
  <si>
    <t>3174036410660004</t>
  </si>
  <si>
    <t>Asrama Zeni V No.6 H Rt. 003 / 003 Kel. Mampang Prapatan Jakarta Selatan</t>
  </si>
  <si>
    <t>3271061906710003</t>
  </si>
  <si>
    <t>Pabuaran Pesantren Rt. 001 / 006 Kel. Kedung Waringin Kec. Tanah Sareal Bogor</t>
  </si>
  <si>
    <t>3276011812740008</t>
  </si>
  <si>
    <t>Jl. Dahlia III No.147 Rt. 008 / 005 Kel. Depok Jaya Kec. Pancoran Mas Depok</t>
  </si>
  <si>
    <t>Jl Pinang Kalijati No 7 RT 008/RW 009 Pondok Labu Cilandak Jakarta Selatan</t>
  </si>
  <si>
    <t>3174062806810002</t>
  </si>
  <si>
    <t>3276041002870006</t>
  </si>
  <si>
    <t>Jl. Rajawali Rt. 001 / 004 Kel. Krukut Kec. Limo Depok</t>
  </si>
  <si>
    <t>3674054404680006</t>
  </si>
  <si>
    <t>Jl. Tarumanegara Pisangan Barat No. 77 Rt. 005 / 009 Kel. Cireundeu Kec. Ciputat Timur Tangerang Selatan</t>
  </si>
  <si>
    <t>3174044505690001</t>
  </si>
  <si>
    <t>Jl Maleo X JC I No 17 Bintaro Jaya Sektor 9 kelurahan Pondok Pucung kecamatan Pondok Aren kabupaten Tangerang</t>
  </si>
  <si>
    <t>3674035511790004</t>
  </si>
  <si>
    <t>3174062112770006</t>
  </si>
  <si>
    <t>Jl. Cilandak IV /11.A Rt. 003 / 003 Kel. Cilandak Barat Kec. Cilandak Jakarta Selatan</t>
  </si>
  <si>
    <t>3174064801800006</t>
  </si>
  <si>
    <t>3276032411720001</t>
  </si>
  <si>
    <t>Bukit Rivaria Blok B.2 No.6 Rt. 004 /011 Kel. Bedahan Kec. Sawangan Depok</t>
  </si>
  <si>
    <t>3674060602620010</t>
  </si>
  <si>
    <t>Jl. Pandawa Lima Blok CD 1/24 Rt. 006 / 017 Kel. Pondok Benda Kec. Pamulang Tangerang Selatan</t>
  </si>
  <si>
    <t>3174071510590005</t>
  </si>
  <si>
    <t>Jl. Antena X No.12 Rt. 007 / 008 Kel. Kramat Pela Kec. Kebayoran Baru Jakarta Selatan</t>
  </si>
  <si>
    <t>3175095708740003</t>
  </si>
  <si>
    <t>Jl. Raya Ciracas Rt. 006 / 006 Kel. Ciracas Kec. Ciracas Jakarta Timur</t>
  </si>
  <si>
    <t>3175042005790005</t>
  </si>
  <si>
    <t>Jl. H. Usman No.71 Rt. 008 / 003 Kel. Balekambang Kec. Kramat Jati Jakarta Timur</t>
  </si>
  <si>
    <t>Jl. MPR III No. 22A Rt. 005 / 011 Kel. Cilandak Barat Kec. Cilandak Jakarta Selatan</t>
  </si>
  <si>
    <t>3171062711650005</t>
  </si>
  <si>
    <t>Sunter Kirana Blok VI/1 Rt. 001 / 010 Kel. Sunter Jaya Kec. Tanjung Priok Jakarta Utara</t>
  </si>
  <si>
    <t>3174042712650001</t>
  </si>
  <si>
    <t>3174056106800005</t>
  </si>
  <si>
    <t>Jl. Praja Dalam C-53 Rt. 008 / 001 Kel. Kebayoran Lama Selatan Kec. Kebayoran Lama Jakarta Selatan</t>
  </si>
  <si>
    <t>Perum Jatijajar Blok B.VI/5 Rt. 001 / 011 Kel. Jatijajar Kec. Tapos Depok</t>
  </si>
  <si>
    <t>3174066204840002</t>
  </si>
  <si>
    <t>Komp. Bank Mandiri Jl. Taska / 15 Rt. 008 / 013 Kel. Cilandak Barat Kec. Cilandak Jakarta Selatan</t>
  </si>
  <si>
    <t>3674045509840001</t>
  </si>
  <si>
    <t>Perum Griya Rajawali Rt. 001 / 004 Kel. Sawah Baru Kec. Ciputat Tangerang Selatan</t>
  </si>
  <si>
    <t>3201076301870004</t>
  </si>
  <si>
    <t>1871115701880004</t>
  </si>
  <si>
    <t>Jl. MKJ III No. 15 Rt. 002 / 005 Bintaro Pesanggrahan. Jakarta Selatan 12330</t>
  </si>
  <si>
    <t>3276050510870003</t>
  </si>
  <si>
    <t>3175044701810007</t>
  </si>
  <si>
    <t>Jl. Malaka II Gg. 1 No.16 Rt. 012 / 006 Kel. Malaka Sari Kec. Duren Sawit Jakarta Timur</t>
  </si>
  <si>
    <t>3674032108880012</t>
  </si>
  <si>
    <t>3175055204810010</t>
  </si>
  <si>
    <t>Jl. Sederhana II/8 Rt. 001 / 006 Kel. Gedong Kec. Pasar Rebo Jakarta Timur</t>
  </si>
  <si>
    <t>3276065305870001</t>
  </si>
  <si>
    <t>3276055111590011</t>
  </si>
  <si>
    <t>Komplek Deppen No.B-6 Cimanggis Rt. 001 / 013 Kel. Cisalak Kec. Sukmajaya Depok</t>
  </si>
  <si>
    <t>3275057105610006</t>
  </si>
  <si>
    <t>Jl. Kaswari I Blok F-113 No. 15 - 16 Rt. 005 / 022 Kel. Pengasinan Kec. Rawalumbu Bekasi</t>
  </si>
  <si>
    <t>3175016405790003</t>
  </si>
  <si>
    <t>Jl. Kamper No.14 Rt. 011 / 006 Kel. Utan Kayu Selatan Kec. Matraman Jakarta Timur</t>
  </si>
  <si>
    <t>3275042105600005</t>
  </si>
  <si>
    <t>Pondok Pekayon Indah D.XI No.3 Rt. 004 / 010 Kel. Pekayon Jaya Kec. Bekasi Selatan</t>
  </si>
  <si>
    <t>3174060802870002</t>
  </si>
  <si>
    <t>Jl Margasatwa Gg Melati II/79 Rt. 009 / 002  Cilandak Jakarta Selatan</t>
  </si>
  <si>
    <t>Bogor Gading Residence Blok F No. 8 Rt. 004 / 005 Kel. Sukahati Kec. Cibinong Bogor</t>
  </si>
  <si>
    <t>3674064904610008</t>
  </si>
  <si>
    <t>PAM Estate E.I/22 Rt. 001 / 013 Kel. Pamulang Timur Kec. Pamaulang Tangerang Selatan</t>
  </si>
  <si>
    <t>3174065312600002</t>
  </si>
  <si>
    <t>Kompl DDN II / B-16 Rt. 001 / 005 Kel. Pondok Labu Kec. Cilandak Jakarta Selatan</t>
  </si>
  <si>
    <t>3174044110760017</t>
  </si>
  <si>
    <t>Kampung Kandang No 10 RT 014 RW 008 Ragunan Pasar Minggu Jakarta Selatan</t>
  </si>
  <si>
    <t>25-07-2017</t>
  </si>
  <si>
    <t>3276012511680004</t>
  </si>
  <si>
    <t>Petrus Kanisius Nelo, A.Md.AK</t>
  </si>
  <si>
    <t>K2015051008</t>
  </si>
  <si>
    <t>Bajawa</t>
  </si>
  <si>
    <t>19-05-1992</t>
  </si>
  <si>
    <t>22-03-1994</t>
  </si>
  <si>
    <t>K2015052010</t>
  </si>
  <si>
    <t>K2015052011</t>
  </si>
  <si>
    <t>14-06-1994</t>
  </si>
  <si>
    <t>Yossy Anastazya Regina, A.Md.Far</t>
  </si>
  <si>
    <t>Shanty Citra Sari, A.Md.Far</t>
  </si>
  <si>
    <t>K2015052015</t>
  </si>
  <si>
    <t>15-04-1993</t>
  </si>
  <si>
    <t>Vera Harmelia, A.Md.Far</t>
  </si>
  <si>
    <t>K2015052016</t>
  </si>
  <si>
    <t>30-04-1990</t>
  </si>
  <si>
    <t>Mohammad Natsir Abdan Syakuro, A.Md.Far</t>
  </si>
  <si>
    <t>K2015051017</t>
  </si>
  <si>
    <t>06-06-1993</t>
  </si>
  <si>
    <t>Umu Kamila Tunggadewi, A.Md.Far</t>
  </si>
  <si>
    <t>K2015052018</t>
  </si>
  <si>
    <t>15-06-1987</t>
  </si>
  <si>
    <t>Achmad Syamsul Arifin, A.Md.Far</t>
  </si>
  <si>
    <t>K2015051019</t>
  </si>
  <si>
    <t>08-05-1991</t>
  </si>
  <si>
    <t>K2015052027</t>
  </si>
  <si>
    <t>13-06-1993</t>
  </si>
  <si>
    <t>K2015052030</t>
  </si>
  <si>
    <t>22-11-1992</t>
  </si>
  <si>
    <t>24-03-1994</t>
  </si>
  <si>
    <t>Arifin Sumardani, Amk.An</t>
  </si>
  <si>
    <t>Eka Cahya Nugraha, Amk.An</t>
  </si>
  <si>
    <t>Eka Titosari, Amk.An</t>
  </si>
  <si>
    <t>Sinta Apriliana, Amk.An</t>
  </si>
  <si>
    <t>Ns. Suhadi, S.Kep</t>
  </si>
  <si>
    <t>K2015051048</t>
  </si>
  <si>
    <t>Ns. Aprilyana Doormauli, S.Kep</t>
  </si>
  <si>
    <t>04-04-1990</t>
  </si>
  <si>
    <t>Jl. Pulo Mangga Rt.003 / 003 Grogol Lima Depok</t>
  </si>
  <si>
    <t>3174041405650005</t>
  </si>
  <si>
    <t>Jl. Lapangan Tembak Rt. 013 / 001 Kel. Cilandak Timur Kec. Pasar Minggu Jakarta Selatan</t>
  </si>
  <si>
    <t>Villa Permata Santi Blok A3/2 Rangkapan Jaya Baru Depok</t>
  </si>
  <si>
    <t>Jl. R.E Martadinata Gg.17 Cipayung Ciputat Tangerang Selatan</t>
  </si>
  <si>
    <t>3174064503810006</t>
  </si>
  <si>
    <t>Jl. Pinang Kalijati No.8 Rt. 009 / 009 Kel. Pondok Labu Kec. Cilandak Jakarta Selatan</t>
  </si>
  <si>
    <t>3674044212790003</t>
  </si>
  <si>
    <t>Villa Bintaro Indah Blok D.2 No.6 Rt. 001 / 001 Kel. Jombang Kec. Ciputat Tangerang Selatan</t>
  </si>
  <si>
    <t>3573015204860009</t>
  </si>
  <si>
    <t>Perum Cinere Agung Residence Blok L No.3 Rt. 001 / 010 Kel. Meruyung Kec. Limo</t>
  </si>
  <si>
    <t>3276034408710008</t>
  </si>
  <si>
    <t>Perum Permata Sawangan Blok D No.3 Rt 008/003 Bedahan. Sawangan Depok 16519</t>
  </si>
  <si>
    <t>3674062303660011</t>
  </si>
  <si>
    <t>Jl. Kubis IV Rt. 004 / 005 Ke. Pondok Cabe Ilir Kec. Pamulang Tangerang Selatan</t>
  </si>
  <si>
    <t>3674064105790003</t>
  </si>
  <si>
    <t>Alam Asri 1 Villa Dago Blok H-30 No.1 Rt. 007 / 022 Kel. Benda Baru Kec. Pamulang Tangerang Selatan</t>
  </si>
  <si>
    <t>3174065501740004</t>
  </si>
  <si>
    <t>Jl. Anuraga No.15 Rt.05 Rw.04 Kel.Cilandak Barat Kec.Cilandak</t>
  </si>
  <si>
    <t>3175096012870002</t>
  </si>
  <si>
    <t>Jl. Makmur No.59 Rt. 008/002 Kel. Susukan Kec. Ciracas Jakarta Timur</t>
  </si>
  <si>
    <t>3175056909750001</t>
  </si>
  <si>
    <t>Jl Pasar Buah VIII No 20 RT 003 RW 001 Cijantung Pasar Rebo Jakarta Timur</t>
  </si>
  <si>
    <t>3276041201790004</t>
  </si>
  <si>
    <t>Jl. PLN Gandul No. 8 Rt. 022 / 06 Cinere Depok</t>
  </si>
  <si>
    <t>3173072907930003</t>
  </si>
  <si>
    <t>Asrama Brimob Rt. 009 / 006 Kel. Slipi Kec. Palmerah Jakarta Barat</t>
  </si>
  <si>
    <t>3175055204700006</t>
  </si>
  <si>
    <t>Jl Kalimantan II No 22 Rt 007 RW 006 Gedong Pasar Rebo Jakarta Timur</t>
  </si>
  <si>
    <t>3202143107860001</t>
  </si>
  <si>
    <t>Jl. Poncol No.5 Rt. 001 / 007 Kel. Susukan Kec. Ciracas Jakarta Timur</t>
  </si>
  <si>
    <t>3175060910860010</t>
  </si>
  <si>
    <t>Hl. H. Jusin Rt. 013 / 004 Kel. Susukan Kec. Ciracas Jakarta Timur</t>
  </si>
  <si>
    <t>3276046809750003</t>
  </si>
  <si>
    <t>3174105206810006</t>
  </si>
  <si>
    <t>Jln Swadarma I Dalam Blok D RT 003 RW 009 Petukangan Utara Pesanggrahan Jakarta Selatan</t>
  </si>
  <si>
    <t>3174026003800002</t>
  </si>
  <si>
    <t>Jl Menteng Wadas V No 15 RT 014 RW 01 Pasar Manggis Setia Budi Jakarta Selatan</t>
  </si>
  <si>
    <t>1802066807830001</t>
  </si>
  <si>
    <t>Villa Gading Emas Blok C.2 No. 11 Rt. 001 / 003 Kel. Rangkapan Jaya Baru Kec. Pancoran Mas Depok</t>
  </si>
  <si>
    <t>3175100503730011</t>
  </si>
  <si>
    <t>Jl. Bambu Hitam No.15 Rt. 004 / 001 Kel. Bambu Apus Kec. Cipayung Jakarta Timur</t>
  </si>
  <si>
    <t>3674061708650012</t>
  </si>
  <si>
    <t>3175054602860004</t>
  </si>
  <si>
    <t>Cijantung Rt. 007 / 001 Kel. Cijantung Kec. Pasar Rebo Jakarta Timur</t>
  </si>
  <si>
    <t>3674051009700002</t>
  </si>
  <si>
    <t>3173086601820005</t>
  </si>
  <si>
    <t>Puri Bintaro Hijau Blok D.12.9 Rt. 007 / 012 Kel. Pondok Aren Kec. Pondok Aren Tangerang Selatan</t>
  </si>
  <si>
    <t>3175054511860008</t>
  </si>
  <si>
    <t>3276074111850003</t>
  </si>
  <si>
    <t>Jl. Gandaria No. 84 Rt. 001 / 006 Kel. Ratu Jaya Kec. Cipayung Depok</t>
  </si>
  <si>
    <t>3276045505740005</t>
  </si>
  <si>
    <t>Jl. H. Jaeran Rt. 003 / 001 Kel. Cinere Kec. Cinere Depok</t>
  </si>
  <si>
    <t>3275092808790010</t>
  </si>
  <si>
    <t>Jl. Al. Husna Gg. H. Ridih No. 32 Rt. 001 / 001 Kel. Jatikramat Kec. Jatiasih Bekasi</t>
  </si>
  <si>
    <t>Jl. AL Ikhlas No.3A Rt. 002 / 007 Kel. Lubang Buaya Kec. Cipayung Jakarta Timur</t>
  </si>
  <si>
    <t>3276090202860002</t>
  </si>
  <si>
    <t>3276055709840006</t>
  </si>
  <si>
    <t>Jl Sentosa Raya No 57 RT 01/RW 023 Depok II Tengah</t>
  </si>
  <si>
    <t>3174060206730002</t>
  </si>
  <si>
    <t xml:space="preserve">Jl Pinang II No 42 RT 003 RW 002 Pondok Labu Cilandak Jakarta Selatan </t>
  </si>
  <si>
    <t>3674036808760011</t>
  </si>
  <si>
    <t>Jl. Batas Indah Rt. 005 / 001 Kel. Pondok Betung Kec. Pondok Aren Tangerang Selatan</t>
  </si>
  <si>
    <t>Jl. Bengrah Kp. Pule II Rt. 005 / 010 Kel. Cijantung Kec. Pasar Rebo Jakarta Timur</t>
  </si>
  <si>
    <t>3175095203860005</t>
  </si>
  <si>
    <t>Jl Poncol No 5 RT 001 RW 007 Susukan Ciracas Jakarta Timur</t>
  </si>
  <si>
    <t>3173086110850007</t>
  </si>
  <si>
    <t>3174064605670005</t>
  </si>
  <si>
    <t>3172025104780003</t>
  </si>
  <si>
    <t>Jl. PLN No.14 Rt. 001 / 008 Kel. Sungai Bambu Kec. Tanjung Priok Jakarta Utara</t>
  </si>
  <si>
    <t>3275086201730017</t>
  </si>
  <si>
    <t>Jl. Setia I Gg. Galur No. 20 Rt. 005 / 008 Kel. Jati Cempaka Kec. Pondok Gede Bekasi</t>
  </si>
  <si>
    <t>3174061601790007</t>
  </si>
  <si>
    <t>Jl. H. Mandor II / 56 Cilandak Rt. 005 / 002 Kel. Cilandak Barat Kec. Cilandak Jakarta Selatan</t>
  </si>
  <si>
    <t>3674055607680005</t>
  </si>
  <si>
    <t>Jl. Nuri I No. 33 Rt. 002 / 009 Kel. Rengas Kec. Ciputat Timur</t>
  </si>
  <si>
    <t>3209281202870003</t>
  </si>
  <si>
    <t>Dusun 03 Rt. 002 / 006 Kel. Gegesik Lor Kec. Gegesik Cirebon</t>
  </si>
  <si>
    <t>3276035907820007</t>
  </si>
  <si>
    <t>Jl. Abdul Wahab Rt. 004 / 006 Kel. Sawangan Kec. Sawangan Depok</t>
  </si>
  <si>
    <t>3174042505760011</t>
  </si>
  <si>
    <t>Jl. Jeruk Purut Rt. 003 / 003 Kel. Cilandak Timur Kec. Pasar Minggu Jakarta Selatan</t>
  </si>
  <si>
    <t>3174046605870008</t>
  </si>
  <si>
    <t>Jl Kebagusan Kecil No. 4 RT 002 RW 003 Kebagusan Pasar Minggu Jakarta Selatan</t>
  </si>
  <si>
    <t>3674061406850002</t>
  </si>
  <si>
    <t>Jl. Benda Barat 14 Blok B. 13/16 Rt. 009 / 010 Kel. Pondok Benda Kec. Pamulang</t>
  </si>
  <si>
    <t>3276025312680003</t>
  </si>
  <si>
    <t>Kp. Sindangkarsa Rt 002/007, Sukamaju Baru, Tapos, Depok</t>
  </si>
  <si>
    <t>3276041503870001</t>
  </si>
  <si>
    <t>Jl. Guntur Blok J No. 16 Rt. 011 / 014 Kel. Limo Kec. Limo Depok</t>
  </si>
  <si>
    <t>3276065402800001</t>
  </si>
  <si>
    <t>3276044308780001</t>
  </si>
  <si>
    <t>Jl. Permata 6 Blok C.6/1 Rt. 006 / 009 Kel. Pasir Putih Kec. Sawangan</t>
  </si>
  <si>
    <t>3276016911790007</t>
  </si>
  <si>
    <t>Purwojati Rt. 002 / 005 Kel. Purwojati Banyumas</t>
  </si>
  <si>
    <t>3276064405740002</t>
  </si>
  <si>
    <t>Jl. Kesatuan No.22 Rt. 002 / 001 Kel. Kukusan Kec. Beji Depok</t>
  </si>
  <si>
    <t>3276094607710003</t>
  </si>
  <si>
    <t>Vila Mutiara Cinere Blok G.1 No. 24 Rt. 006 / 011 Kel. Grogol Kec. Limo Depok</t>
  </si>
  <si>
    <t>Jl. Kenanga Blok C No. 19 Ciputat Baru Rt. 006 / 008 Kel. Sawah Kec. Ciputat Tangerang Selatan</t>
  </si>
  <si>
    <t>3674044603870002</t>
  </si>
  <si>
    <t>Jl. Jembar Raya Kp. Cilalung Rt. 002 / 005 Kel. Jombang Kec. Ciputat Tangerang Selatan</t>
  </si>
  <si>
    <t>3172046905770009</t>
  </si>
  <si>
    <t>Jl. Kemuning No. 9 Rt. 004 / 010 Kel. Semper Barat Kec. Cilincing Jakarta Utara</t>
  </si>
  <si>
    <t>3174096502750008</t>
  </si>
  <si>
    <t>Rawa Bambu Rt. 002 / 001 Kel. Lenteng Agung Kec. Jagakarsa Jakarta Selatan</t>
  </si>
  <si>
    <t>3276045510660001</t>
  </si>
  <si>
    <t>Jl. Andara Gg. Masjid No. 60 Rt. 007/001 Kel. Pangkalan Jati Baru Kec. Cinere Depok</t>
  </si>
  <si>
    <t>3174065302630001</t>
  </si>
  <si>
    <t>Jl. Margasatwa Gg. Melati I No. 23 Rt. 008 / 002 Kel. Pondok Labu Kec. Cilandak Jakarta Selatan</t>
  </si>
  <si>
    <t>3174066802750008</t>
  </si>
  <si>
    <t>Jl. Wijaya Kusuma Raya Rt. 009 / 004 Kel. Pondok Labu Kec. Cilandak Jakarta Selatan</t>
  </si>
  <si>
    <t>3276105505760001</t>
  </si>
  <si>
    <t>Jl. Hiu Raya Blok A No.2 Rt. 008 / 013 Kel. Sukatani Kec. Tapos Depok</t>
  </si>
  <si>
    <t>3276056403900001</t>
  </si>
  <si>
    <t>3674054505740021</t>
  </si>
  <si>
    <t>3174094508850009</t>
  </si>
  <si>
    <t>Jl Antariksa Kp. Alang - alang No 11 RT 009 RW 002 Cipedak Jagakarsa Jakarta Selatan 12630</t>
  </si>
  <si>
    <t>3674065909770004</t>
  </si>
  <si>
    <t>3275044409670006</t>
  </si>
  <si>
    <t>Taman Cendana V Blok P5 / 22 Rt. 008 / 014 Kel. Jaka Setia Kec. Bekasi Selatan Kota Bekasi</t>
  </si>
  <si>
    <t>3212046602820001</t>
  </si>
  <si>
    <t>Gg. H. Emur No. 80A Rt. 009 / 004 Kel. Pondok Labu Kec. Cilandak Jakarta Selatan</t>
  </si>
  <si>
    <t>3276045510680004</t>
  </si>
  <si>
    <t>Jl. Pangkalan Jati II No. 1B Rt. 003 / 002 Kel. Pangkalan Jati Kec. Cinere Depok</t>
  </si>
  <si>
    <t>3276046206920003</t>
  </si>
  <si>
    <t>3276117105790001</t>
  </si>
  <si>
    <t>Perum Griya Gundala Blok D No.5 Rt. 001 / 006 Kel. Bojong Sari Kec. Bojong Sari</t>
  </si>
  <si>
    <t>3174065003670003</t>
  </si>
  <si>
    <t>Executive Paradise Kav 6.B Rt.005 / 013 Cilandak Barat Jakarta Selatan</t>
  </si>
  <si>
    <t>3174054212780002</t>
  </si>
  <si>
    <t xml:space="preserve">Jl. Kebon Kelapa Rt 006 Rw 011 Grogol Selatan Kebayoran Lama Jakarta </t>
  </si>
  <si>
    <t>3276045202690003</t>
  </si>
  <si>
    <t>Jl Puncak Pesangrahan 2 No 5 Rt,001 rw.014 Cinere Depok</t>
  </si>
  <si>
    <t>Kampung Sengon Rt 009 Rw 10 Pancoran Mas Depok Jawa Barat</t>
  </si>
  <si>
    <t>Ruang MCU</t>
  </si>
  <si>
    <t>3175075712851001</t>
  </si>
  <si>
    <t>Jl Bona Indah BV No 23 RT 008 RW 006 Lebak Bulus Cilandak Jakarta Selatan</t>
  </si>
  <si>
    <t>3674061904930003</t>
  </si>
  <si>
    <t>3212186207850001</t>
  </si>
  <si>
    <t>Jalan Raya Sindangkerta No.31 Rt. 001 / 001 Kel. Sindangkerta Kec. Lohbener Indramayu</t>
  </si>
  <si>
    <t>3174052603790003</t>
  </si>
  <si>
    <t>3174096301780006</t>
  </si>
  <si>
    <t>3302266505870007</t>
  </si>
  <si>
    <t>Jl.Ahmad Yani Rt. 04/ 06 No. 598 Sokonegoro Purwokerto Timur 53115</t>
  </si>
  <si>
    <t>3276067003710001</t>
  </si>
  <si>
    <t>Perum Permata Sawangan Blok B/7 Rt. 008 / 003 Kel. Bedahan Kec. Sawangan Depok</t>
  </si>
  <si>
    <t>3201136607720005</t>
  </si>
  <si>
    <t>3174040507660005</t>
  </si>
  <si>
    <t>Cilandak Rt. 002 / 001 Kel. Cilandak Timur Kec. Pasar Minggu Jakarta Selatan</t>
  </si>
  <si>
    <t>Jl. Ciasem Ujung No. 6 Kp. Bojong Rt. 001 / 020 Kel. Baktijaya Kec. Sukmajaya Depok</t>
  </si>
  <si>
    <t>3174074112860009</t>
  </si>
  <si>
    <t>Kompleks RS Fatmawati Flat. II/28 Rt. 004 / 009 Kel. Cilandak Barat Kec. Cilandak Jakarta Selatan</t>
  </si>
  <si>
    <t>3174095307700002</t>
  </si>
  <si>
    <t>Jl. Pondok Boncel Rt. 002 / 006 Kel. Srengseng Sawah Kec. Jagakarsa Jakarta Selatan</t>
  </si>
  <si>
    <t>Jl. Alpukat Blok E-14/14 Rt. 002 / 018 Kel. Benda Baru Kec. Pamulang Tangerang Selatan</t>
  </si>
  <si>
    <t>3173086311740002</t>
  </si>
  <si>
    <t>Jl. Musyawarah III No.19 Rt. 008 / 001 Kel. Srengseng Kec. Kembangan Jakarta Barat</t>
  </si>
  <si>
    <t>3276037110660005</t>
  </si>
  <si>
    <t>Sawangan Elok BD.1/15 Rt. 002 / 007 Kel. Duren Mekar Kec. Bojongsari Depok</t>
  </si>
  <si>
    <t>3276031201700005</t>
  </si>
  <si>
    <t>3674031007760007</t>
  </si>
  <si>
    <t>Jl. H. Sarmili Rt. 002 / 002 Kel. Jurangmangu Timur Kec. Pondok Aren Tangerang Selatan</t>
  </si>
  <si>
    <t>3174104905870003</t>
  </si>
  <si>
    <t>Jl. Inpres 13.B Gg. Alun No.67 Rt. 002 / 003 Kel. Gaga Kec. Larangan Tangerang</t>
  </si>
  <si>
    <t>3201071212890003</t>
  </si>
  <si>
    <t>3175055510780001</t>
  </si>
  <si>
    <t>3201121206730003</t>
  </si>
  <si>
    <t>Kp. Bojong Kidul Rt. 002 / 003 Kel. Bojong Kec. Kemang Bogor</t>
  </si>
  <si>
    <t>3674065009850003</t>
  </si>
  <si>
    <t>Jl. Kesehatan No.116 Rt. 003 / 006 Kel. Pamulang Barat Kec. Pamulang Tangerang Selatan</t>
  </si>
  <si>
    <t>3174075103800004</t>
  </si>
  <si>
    <t>3174032002670002</t>
  </si>
  <si>
    <t>Kuningan Barat Rt. 011 / 001 Kel. Kuningan Barat Kec. Mampang Prapatan Jakarta Selatan</t>
  </si>
  <si>
    <t>3174060506660002</t>
  </si>
  <si>
    <t>Jl. Pinang VI No.56 Rt. 007 / 009 Kel. Pondok Labu Kec. Cilandak Jakarta Selatan</t>
  </si>
  <si>
    <t>Reni Jaya Blok T5-1 Rt. 007 / 014 Kel. Pondok Benda Kec. Pamulang Tangerang Selatan</t>
  </si>
  <si>
    <t>3276094503870001</t>
  </si>
  <si>
    <t>Jl. Jati Mulya No. 59 Rt. 004/006 Kel. Pangkalan Jati Kec. Cinere Depok</t>
  </si>
  <si>
    <t>3174060506670007</t>
  </si>
  <si>
    <t>Jl. Anuraga / 15 Cilandak Rt. 005 / 004 Kel. Cilandak Barat Kec. Cilandak Jakarta Selatan</t>
  </si>
  <si>
    <t>3276115007740004</t>
  </si>
  <si>
    <t>3674015306930005</t>
  </si>
  <si>
    <t>Kp. Gardu Rt. 004 / 001 Kel. Buaran Kec. Serpong Tangerang Selatan</t>
  </si>
  <si>
    <t>3174035009760004</t>
  </si>
  <si>
    <t>3273147007890004</t>
  </si>
  <si>
    <t>Jl. Babakan Sukatma No.110 / 210-A Rt. 003 / 009 Kel. Pasirlayung Kec. Cibeunying Kidul Bandung</t>
  </si>
  <si>
    <t>3302121405880002</t>
  </si>
  <si>
    <t>Perumahan Permata Green Cinere Blok G-18 Kel. Meruyung Kec. Limo Depok</t>
  </si>
  <si>
    <t>3276031411070152</t>
  </si>
  <si>
    <t>07.738.551.6-941.000</t>
  </si>
  <si>
    <t>11-09-1971</t>
  </si>
  <si>
    <t>Jl. Taman Wijaya Kusuma 1 No.D2 Komp.DEPKES Cilandak Barat Jakarta Selatan</t>
  </si>
  <si>
    <t>L 100892</t>
  </si>
  <si>
    <t>199761087</t>
  </si>
  <si>
    <t>UAJ 015032</t>
  </si>
  <si>
    <t>Universitas Katolik Indonesia Atma Jaya</t>
  </si>
  <si>
    <t>3171085809830002</t>
  </si>
  <si>
    <t>3174066907871001</t>
  </si>
  <si>
    <t>3174064104750008</t>
  </si>
  <si>
    <t>Kamp. Kapuk Rt. 005 / 004 Kel. Lebak Bulus Kec. Cilandak Jakarta Selatan</t>
  </si>
  <si>
    <t>3174060503710009</t>
  </si>
  <si>
    <t>Jl Pinang II No 39 RT 007 RW 009 Pondok Labu Cilandak Jakarta Selatan</t>
  </si>
  <si>
    <t>3203035011870515</t>
  </si>
  <si>
    <t>Jl. Raya Centex Rt. 015 / 003 Kel. Ciracas Kec. Ciracas Jakarta Timur</t>
  </si>
  <si>
    <t>Jl. Krakatau II No.296 Rt.09 Rw.09 Kel.Abidijaya Kec.Sukmajaya</t>
  </si>
  <si>
    <t>13-03-2015</t>
  </si>
  <si>
    <t>Jl. Tridharma Utama II No.30 Rt. 003 / 012 Kel. Cilandak Barat Kec. Cilandak Jakarta Selatan</t>
  </si>
  <si>
    <t>No. DN.01 Mk 0016871</t>
  </si>
  <si>
    <t>SMK Makarya 1 Jakarta</t>
  </si>
  <si>
    <t>STIK Mohammad Husni Thamrin</t>
  </si>
  <si>
    <t>Jl. Kemang IE Rt. 013 / 005 Kel. Bangka Kec. Mampang Prapatan Jakarta Selatan</t>
  </si>
  <si>
    <t>27-09-2014</t>
  </si>
  <si>
    <t>Benar S1 Kedokteran Umum Universitas Katolik Indonesia Atma Jaya Jakarta</t>
  </si>
  <si>
    <t>733/III/D.FK-KM.40.02/02/2015</t>
  </si>
  <si>
    <t>3174065109710007</t>
  </si>
  <si>
    <t>KP.00.02/II.4/95/2015</t>
  </si>
  <si>
    <t>16-01-2015</t>
  </si>
  <si>
    <t>KP.00.02/II.4/97/2015</t>
  </si>
  <si>
    <t>Dokter Umum Universitas Katolik Indonesia Atmajaya Jakarta</t>
  </si>
  <si>
    <t>Benar sudah terregistrasi di database KKI</t>
  </si>
  <si>
    <t>KD.01.01/02/KKI/II/0588/2015</t>
  </si>
  <si>
    <t>3172056908600004</t>
  </si>
  <si>
    <t>Jl Pademangan I Gg 14 No 10 RT 014 RW 004 Pademangan Timur Pademangan Jakarta Utara</t>
  </si>
  <si>
    <t>3276040905750001</t>
  </si>
  <si>
    <t>Jl. H. Midi No.19 Rt. 005 / 002 Kel. Limo Kec. Limo Depok</t>
  </si>
  <si>
    <t>3175096504880004</t>
  </si>
  <si>
    <t>3174096505780009</t>
  </si>
  <si>
    <t>Jl. Durian Dalam II Rt. 008 / 004 Kel. Jagakarsa Kec. Jagakarsa Jakarta Selatan</t>
  </si>
  <si>
    <t>3276041801790002</t>
  </si>
  <si>
    <t>Vila Mutiara Cinere Blok D.10/18 Rt. 007 / 011 Kel. Grogol Kec. Limo Depok</t>
  </si>
  <si>
    <t>3174066104780001</t>
  </si>
  <si>
    <t>3174035910770005</t>
  </si>
  <si>
    <t>3174095209790004</t>
  </si>
  <si>
    <t>3276041406730007</t>
  </si>
  <si>
    <t>Jl. Koman Muin No.18 Rt. 002 / 004 Kel. Limo Kec. Limo Depok</t>
  </si>
  <si>
    <t>3671065805730004</t>
  </si>
  <si>
    <t>Jl. Masjid Fatahillah No.23 Rt. 004 / 008 Kel. Sudimara Timur Kec. Ciledug Tangerang</t>
  </si>
  <si>
    <t>3174095501810007</t>
  </si>
  <si>
    <t>3201077009890007</t>
  </si>
  <si>
    <t>Perum Metland Cileungsi CG.2/22 Rt. 005 / 006 Kel. Cipenjo Kec. Cileungsi</t>
  </si>
  <si>
    <t>Jl. Mawar Jambe Rt. 003 / 004 Kel. Kalisoro Kec. Tawangmangu Kota Karanganyar Jawa tengah</t>
  </si>
  <si>
    <t>3174066504690007</t>
  </si>
  <si>
    <t>Jl. H. Nasiin Rt. 006 / 004 Kel. Cilandak Barat Kec. Cilandak Jakarta Selatan</t>
  </si>
  <si>
    <t>3671064101670017</t>
  </si>
  <si>
    <t>3201114411650003</t>
  </si>
  <si>
    <t>3174054905700001</t>
  </si>
  <si>
    <t>3174067005750005</t>
  </si>
  <si>
    <t>3276064203700004</t>
  </si>
  <si>
    <t>Jl. Balongan Indah Rt. 007 / 012 Kel. Tanah Baru Kec. Beji Depok</t>
  </si>
  <si>
    <t>3578314404880001</t>
  </si>
  <si>
    <t>3402164305840001</t>
  </si>
  <si>
    <t>Pisangan Kretek Rt. 002 / 003 Kel. Petukangan Selatan Kec. Pesanggrahan Jakarta Selatan</t>
  </si>
  <si>
    <t>3674065402670005</t>
  </si>
  <si>
    <t>Gg. Ketapang II Rt. 001 / 005 Kel. Pamulang Barat Kec. Pamulang Tangerang Selatan</t>
  </si>
  <si>
    <t>3175086504650003</t>
  </si>
  <si>
    <t>Pinang Ranti Rt. 004 / 002 Kel. Pinangranti Kec. Makasar Jakarta Timur</t>
  </si>
  <si>
    <t>3174065607680008</t>
  </si>
  <si>
    <t>Jl Kelurahan Lama No 35 RT 003 RW 010 Pondok Labu Cilandak Jakarta Selatan</t>
  </si>
  <si>
    <t>3175097009810019</t>
  </si>
  <si>
    <t>Jl. Melon B-117 Rt. 008 / 003 Kel. Kelapa Dua Wetan Kec. Ciracas Jakarta Timur</t>
  </si>
  <si>
    <t>3201204210650001</t>
  </si>
  <si>
    <t>GPP Blok C.I/C No.33 Rt. 005 / 006 Kel. Kabasiran Kec. Parung Panjang Bogor</t>
  </si>
  <si>
    <t>3674067001700004</t>
  </si>
  <si>
    <t>3175055803810007</t>
  </si>
  <si>
    <t>3209305502840007</t>
  </si>
  <si>
    <t>Permatasari Indah Rt. 002 / 022 Kel. Palumbonsari Kec. Karawang Timur Karawang</t>
  </si>
  <si>
    <t>3174096708670001</t>
  </si>
  <si>
    <t>Vila Dago I.2 / 7-8 Rt. 001 / 023 Kel. Benda Baru Kec. Pamulang Tangerang Selatan</t>
  </si>
  <si>
    <t>3276030812750005</t>
  </si>
  <si>
    <t>Taman Pondok Cabe Blok A.5 No.1 Rt. 001 / 008 Kel. Pondok Cabe Udik Kec. Pamulang Tangerang Selatan</t>
  </si>
  <si>
    <t>3174095101740004</t>
  </si>
  <si>
    <t>3174064507680011</t>
  </si>
  <si>
    <t>Jl. Lebak Bulus II/54 RT 013 RW 004 Cilandak Barat Cilandak Jakarta Selatan</t>
  </si>
  <si>
    <t>3174044411760003</t>
  </si>
  <si>
    <t>Jl. Dana Karya Rt. 004 / 008 Kel. Gedong Kec. Pasar Rebo Jakarta Timur</t>
  </si>
  <si>
    <t>3175046505801003</t>
  </si>
  <si>
    <t>Kp. Kramat Rt. 002 / 015 Kel. Cililitan Kec. Kramat Jati Jakarta Timur</t>
  </si>
  <si>
    <t>3201020405880001</t>
  </si>
  <si>
    <t>Jl. Cempaka Rt. 012 / 004 Kel. Cibubur Kec. Ciracas Jakarta Timur</t>
  </si>
  <si>
    <t>3276015509930008</t>
  </si>
  <si>
    <t xml:space="preserve">Ratu Jaya Rt.06 Rw.04 Kel.Ratu Jaya Kec.Cipayung </t>
  </si>
  <si>
    <t>3174094604700004</t>
  </si>
  <si>
    <t>Amalia Yunita Hapsari, SE, MM</t>
  </si>
  <si>
    <t>K2015062001</t>
  </si>
  <si>
    <t>21-06-1987</t>
  </si>
  <si>
    <t>3174060801710001</t>
  </si>
  <si>
    <t>Jl. Pringgodani No. 5 Rt. 003 / 003 Kel. Pondok Labu Kec. Cilandak Jakarta Selatan</t>
  </si>
  <si>
    <t>3674050503710011</t>
  </si>
  <si>
    <t>Jl. Cirendeu Raya No.18 Rt. 002 / 001 Kel. Cirendeu Kec. Ciputat Timur Tangerang Selatan</t>
  </si>
  <si>
    <t>DL.02.02/I/2202/2015</t>
  </si>
  <si>
    <t>3174070905680001</t>
  </si>
  <si>
    <t>3175071010840013</t>
  </si>
  <si>
    <t>3174072401830004</t>
  </si>
  <si>
    <t>Jl. Kirai No. 03 Rt. 003 / 001 Kel. Cipete Utara Kec. Kebayoran Baru Jakarta Selatan</t>
  </si>
  <si>
    <t>3174096203680002</t>
  </si>
  <si>
    <t>Jl. Sagu Gg. Mushola II Rt. 007 / 005 Kel. Jagakarsa Kec. Jagakarsa Jakarta Selatan</t>
  </si>
  <si>
    <t>3201102912760005</t>
  </si>
  <si>
    <t>Kp. Jati Parung Rt. 001 / 005 Kel. Parung Kec. Parung Bogor</t>
  </si>
  <si>
    <t>3174091501710008</t>
  </si>
  <si>
    <t>Jl. SMP 211 Sawah / 23 Rt. 007 / 007 Kel. Srengseng Sawah Kec. Jagakarsa Jakarta Selatan</t>
  </si>
  <si>
    <t>3174044207670001</t>
  </si>
  <si>
    <t>Kebagusan Besar Rt. 007 / 007 Kel. Kebagusan Kec. Pasar Minggu Jakarta Selatan</t>
  </si>
  <si>
    <t>3174097008590002</t>
  </si>
  <si>
    <t>Jl Kebagusan Raya No 24 Blok A RT 013 RW 005 Jagakarsa Jakarta Selatan</t>
  </si>
  <si>
    <t>Bukit Pamulang Indah E-15/6 Rt. 006 / 005 Kel. Pamulang Timur Kec. Pamulang Tangerang Selatan</t>
  </si>
  <si>
    <t>3201111503710001</t>
  </si>
  <si>
    <t>Puri Husada Agung Blok D.17/01 Rt 003/012 Gunung Sindur Parung Bogor</t>
  </si>
  <si>
    <t>3174071011760001</t>
  </si>
  <si>
    <t>Jl. Pete V/11 Rt. 005 / 006 Kel. Pulo Kec. Kebayoran Baru Jakarta Selatan</t>
  </si>
  <si>
    <t>3674065812910001</t>
  </si>
  <si>
    <t>Jl. Pinang No.14 Rt. 001 / 003 Kel. Pamulang Timur Kec. Pamulang Tangerang Selatan</t>
  </si>
  <si>
    <t>3174094902810008</t>
  </si>
  <si>
    <t>Jl. Jagakarsa Raya No. 35 Rt. 002 / 005 Kel. Jagakarsa Kec. Jagakarsa Jakarta Selatan</t>
  </si>
  <si>
    <t>3174095012680001</t>
  </si>
  <si>
    <t>Asr Zipur 7 Rt. 005 / 016 Kel. Srengseng Sawah Kec. Jagakarsa Jakarta Selatan</t>
  </si>
  <si>
    <t>3175092903770002</t>
  </si>
  <si>
    <t>Komp. PGRI Bina Kerta Blok A.3 Rt. 007 / 002 Kel. Pasir Putih Kec. Sawangan Depok</t>
  </si>
  <si>
    <t>3276036010670006</t>
  </si>
  <si>
    <t>Kel. Serua Rt. 002 / 001 Kel. Serua Kec. Bojongsari Depok</t>
  </si>
  <si>
    <t>Panpan Irvan Setiadi</t>
  </si>
  <si>
    <t>3276061909700002</t>
  </si>
  <si>
    <t>Jl. Kalimantan No.101 Rt. 002 / 006 Kel. Beji Kec. Beji Depok</t>
  </si>
  <si>
    <t>3175026407710007</t>
  </si>
  <si>
    <t>Jl Lele III No 28 RT 004 RW 011 Jati Pulo Gadung Jakarta Timur</t>
  </si>
  <si>
    <t>3172021901790003</t>
  </si>
  <si>
    <t>Jl. Agung Utara RT.4/11 Blok A36B Sunter Agung Podomoro Jakarta Utara 14350</t>
  </si>
  <si>
    <t>3174066806660001</t>
  </si>
  <si>
    <t>Jl H Kamang No 20 RT 007 RW 010 Pondok Labu Cilandak Jakarta Selatan</t>
  </si>
  <si>
    <t>Anisah, SE</t>
  </si>
  <si>
    <t>dr. Badarsyah, Sp.An</t>
  </si>
  <si>
    <t>dr. Eka Swabhawa Uttama, Sp.B</t>
  </si>
  <si>
    <t>K-664</t>
  </si>
  <si>
    <t>3275016106870008</t>
  </si>
  <si>
    <t>Jl. Pisang Mas Raya No.357 Rt. 010 / 012 Kel. Duren Jaya Kec. Bekasi Timur Kota Bekasi</t>
  </si>
  <si>
    <t>No. 0280/MM/S2/X/2014</t>
  </si>
  <si>
    <t>02-10-2014</t>
  </si>
  <si>
    <t>Pejabat Pengadaan Barang / Jasa Non Medik</t>
  </si>
  <si>
    <t>Penyelia Penerimaan Pasien</t>
  </si>
  <si>
    <t>Penyelia Administrasi</t>
  </si>
  <si>
    <t>Sekretaris Komite Medik</t>
  </si>
  <si>
    <t>KA_UNIT</t>
  </si>
  <si>
    <t>198409152014122005</t>
  </si>
  <si>
    <t>197905202014121002</t>
  </si>
  <si>
    <t>197905242014122001</t>
  </si>
  <si>
    <t>198107292014122001</t>
  </si>
  <si>
    <t>198303162014122004</t>
  </si>
  <si>
    <t>198404222014122004</t>
  </si>
  <si>
    <t>3174076008850008</t>
  </si>
  <si>
    <t>Jl. Prapanca No. 102 H Rt. 009 / 004 Kel. Cipete Utara Kec. Kebayoran Baru Jakarta Selatan</t>
  </si>
  <si>
    <t>Konsultan Uroginekologi Rekonstruksi</t>
  </si>
  <si>
    <t>14-09-2013</t>
  </si>
  <si>
    <t>Tanjung Enim</t>
  </si>
  <si>
    <t>Ns. Tilawati, S.Kep</t>
  </si>
  <si>
    <t>dr. Indriati M.S Tobing, Sp.K.F.R (K)</t>
  </si>
  <si>
    <t>Ns. Feridany Sinaga, S.Kep</t>
  </si>
  <si>
    <t>Betti Fitri Agustini</t>
  </si>
  <si>
    <t>Nurush Shofa Noviyanti</t>
  </si>
  <si>
    <t>Moh. Ceceng Komarujaman</t>
  </si>
  <si>
    <t>Johan Aripin</t>
  </si>
  <si>
    <t>11-12-1979</t>
  </si>
  <si>
    <t>10-12-1979</t>
  </si>
  <si>
    <t>29-12-1976</t>
  </si>
  <si>
    <t>24-11-1968</t>
  </si>
  <si>
    <t>22-03-1967</t>
  </si>
  <si>
    <t>06-06-1965</t>
  </si>
  <si>
    <t>3175104402580007</t>
  </si>
  <si>
    <t>Taman Kebun Jeruk D1 No 15 RT 007 RW 009 Srengseng Kembangan Jakarta Barat</t>
  </si>
  <si>
    <t>3275046411840033</t>
  </si>
  <si>
    <t>3275032802850034</t>
  </si>
  <si>
    <t>Perwira Sapi Rt. 003 / 008 Kel. Perwira Kec. Bekasi Utara Bekasi</t>
  </si>
  <si>
    <t>12-06-2015</t>
  </si>
  <si>
    <t>K2015062003</t>
  </si>
  <si>
    <t>K2015062006</t>
  </si>
  <si>
    <t>3276034104670001</t>
  </si>
  <si>
    <t>3174065303750011</t>
  </si>
  <si>
    <t>Jl. Pinang Rt. 011 / 009 Kel. Pondok Labu Kec. Cilandak Jakarta Selatan</t>
  </si>
  <si>
    <t>3174095010890003</t>
  </si>
  <si>
    <t>Kp. Kandang  Rt.01 Rw.05 Kel.Jagakarsa Kec.JagaKarsa</t>
  </si>
  <si>
    <t>3174066508770007</t>
  </si>
  <si>
    <t>Jl. Pondok Labu I No.57 Rt. 003 / 007 Kel. Pondok Labu Kec. Cilandak Jakarta Selatan</t>
  </si>
  <si>
    <t>Ns. Ifana Yunike Pristya, S.Kep</t>
  </si>
  <si>
    <t>Ruang Penunjang Diagnostik</t>
  </si>
  <si>
    <t>3174042805730005</t>
  </si>
  <si>
    <t>Jl. Lapangan Tembak Rt. 013 / 001 No. 16 Kel. Cilandak Timur Kec. Pasar Minggu Jakarta Selatan</t>
  </si>
  <si>
    <t>3174041205660010</t>
  </si>
  <si>
    <t>081806116159</t>
  </si>
  <si>
    <t>3175066204900008</t>
  </si>
  <si>
    <t>3327096106850014</t>
  </si>
  <si>
    <t>3174045802860005</t>
  </si>
  <si>
    <t>Jl. Harsono Gg. Kair Rt. 003 / 004 No. 58 Ragunan Jakarta Selatan</t>
  </si>
  <si>
    <t>3174064805770006</t>
  </si>
  <si>
    <t>Jl. Pinang Kalijati Rt. 011 / 009 Kel. Pondok Labu Kec. Cilandak Jakarta Selatan</t>
  </si>
  <si>
    <t>087880859559</t>
  </si>
  <si>
    <t>3174095703700003</t>
  </si>
  <si>
    <t>Kp. Kandang Rt. 006 / 004 Jagakarsa Jakarta Selatan</t>
  </si>
  <si>
    <t>087877480774</t>
  </si>
  <si>
    <t>Jl. Biola Blok G-1 No.21 Bukit Griya Cinere Rt. 004/004 Kel. Limo Kec. Limo Depok</t>
  </si>
  <si>
    <t>68.658.235.4-411.000</t>
  </si>
  <si>
    <t>3674030808690008</t>
  </si>
  <si>
    <t>081384327834</t>
  </si>
  <si>
    <t>3674021807350004</t>
  </si>
  <si>
    <t>Kp. Baru Jelupang Rt. 24 / 006 Serpong Utara</t>
  </si>
  <si>
    <t>3174041311730002</t>
  </si>
  <si>
    <t>Jl. Jati Padang Rt. 006 / 003 No.46 Kel. Jati Padang Kec. Pasar Minggu Jakarta Selatan</t>
  </si>
  <si>
    <t>77354.741.9-412.000</t>
  </si>
  <si>
    <t>3276066605680001</t>
  </si>
  <si>
    <t>Jl. Swadaya Ujung No. 34 Rt. 003 / 007 Beji Depok</t>
  </si>
  <si>
    <t>08128560015</t>
  </si>
  <si>
    <t>3671015611810001</t>
  </si>
  <si>
    <t>Komp. Depdagri / 16 Rt. 002 / 008 Ciledug Tangerang</t>
  </si>
  <si>
    <t>082298692505</t>
  </si>
  <si>
    <t>79.630.138.0-024.000</t>
  </si>
  <si>
    <t>3171051503760002</t>
  </si>
  <si>
    <t>Jl. Pramukasari II/16 Rt. 008 / 008 Cempaka Putih Jakarta</t>
  </si>
  <si>
    <t>08119953805</t>
  </si>
  <si>
    <t>3674050110680008</t>
  </si>
  <si>
    <t>Jl. Mekar Baru II Kel. Cireundeu Kec. Ciputat Timur Tangerang Selatan</t>
  </si>
  <si>
    <t>3174085103680003</t>
  </si>
  <si>
    <t>Jl. Pangedagan Sel Rt. 005 / 004 Pancoran Jakarta</t>
  </si>
  <si>
    <t>08128664360</t>
  </si>
  <si>
    <t>Jl. Cabe V Selada II Rt. 004 / 011 Pondok Cabe Ilir Tangerang</t>
  </si>
  <si>
    <t>081313507022</t>
  </si>
  <si>
    <t>3674022509790003</t>
  </si>
  <si>
    <t>Pondok Jagung Rt. 001 / 001 Serpong Utara Tangerang</t>
  </si>
  <si>
    <t>3276096507860002</t>
  </si>
  <si>
    <t>082110908846</t>
  </si>
  <si>
    <t>3674062205750003</t>
  </si>
  <si>
    <t>Ketapang Residence Blok B1/2 Pamulang Tangerang</t>
  </si>
  <si>
    <t>08128390429</t>
  </si>
  <si>
    <t>3275120704810014</t>
  </si>
  <si>
    <t>Kav. Jasa Marga Rt. 004 / 001 No.51 Pondok Milah Bekasi</t>
  </si>
  <si>
    <t>081310321034</t>
  </si>
  <si>
    <t>3171034203830002</t>
  </si>
  <si>
    <t>Jl Kampung Irian No 30 Rt 012/06 Kel Serdang Kec Kemayoran Jakarta Pusat 10650</t>
  </si>
  <si>
    <t>3174060904730003</t>
  </si>
  <si>
    <t>3175082909740008</t>
  </si>
  <si>
    <t>081380830618</t>
  </si>
  <si>
    <t>68.658.220.6-048.000</t>
  </si>
  <si>
    <t>3172022305651001</t>
  </si>
  <si>
    <t>08174845307</t>
  </si>
  <si>
    <t>77.957.009.2-412.000</t>
  </si>
  <si>
    <t>3276043010720002</t>
  </si>
  <si>
    <t>Vila Mutiara Cinere Blok G.3/19 Rt. / 011 Depok</t>
  </si>
  <si>
    <t>98.400.418.4-016.000</t>
  </si>
  <si>
    <t>3174061512870002</t>
  </si>
  <si>
    <t>3174096207660004</t>
  </si>
  <si>
    <t>Jl. Nila Rt. 002 / 001 Kel. Ciganjur Kec. Jagakarsa Jakarta Selatan</t>
  </si>
  <si>
    <t>3174066103690012</t>
  </si>
  <si>
    <t>Selapa POLRI Rt. 006 / 009 Pondok Pinang Jakarta Selatan</t>
  </si>
  <si>
    <t>082111448040</t>
  </si>
  <si>
    <t>3276014301840011</t>
  </si>
  <si>
    <t>Jl. Burangrang 2 No.6 Rt.001 / 008 Depok Timur</t>
  </si>
  <si>
    <t>081315630353</t>
  </si>
  <si>
    <t>66.050.556.1-412.0002</t>
  </si>
  <si>
    <t>3276014212910003</t>
  </si>
  <si>
    <t>79.218.937.5-018.000</t>
  </si>
  <si>
    <t>3174023112760004</t>
  </si>
  <si>
    <t>Menteng Atas Sel III/3 No.9 Rt. 004 / 013 Setiabudi Jakarta Selatan</t>
  </si>
  <si>
    <t>087884546000</t>
  </si>
  <si>
    <t>87.499.640.8-403.000</t>
  </si>
  <si>
    <t>3674075410910002</t>
  </si>
  <si>
    <t>3201102106650001</t>
  </si>
  <si>
    <t>Jl. H. Mawi Rt. 004 / 003 No.4 Kp. Waru Parung Bogor</t>
  </si>
  <si>
    <t>3175094808650002</t>
  </si>
  <si>
    <t>Jl. Cibubur IV Rt. 004 / 002 Ciracas Jakarta Timur</t>
  </si>
  <si>
    <t>K-631</t>
  </si>
  <si>
    <t>K-644</t>
  </si>
  <si>
    <t>K-635</t>
  </si>
  <si>
    <t>K-642</t>
  </si>
  <si>
    <t>K-367</t>
  </si>
  <si>
    <t>K-72</t>
  </si>
  <si>
    <t>K-83</t>
  </si>
  <si>
    <t>K-298</t>
  </si>
  <si>
    <t>K-401</t>
  </si>
  <si>
    <t>K-630</t>
  </si>
  <si>
    <t>3671066301860007</t>
  </si>
  <si>
    <t>Taman Asri C.III/10 Rt. 007 / 001 Kel. Cipadu Jaya Kec. Larangan Tangerang</t>
  </si>
  <si>
    <t>3174066606650004</t>
  </si>
  <si>
    <t>Jl Anuraga No 30 RT 005 RW 004 Cilandak Barat Cilandak Jakarta Selatan</t>
  </si>
  <si>
    <t>3174066604870006</t>
  </si>
  <si>
    <t>Jl. H. Kamang No. 25 Rt. 013 / 001 Ke. Pondok Labu Kec. Cilandak Jakarta Selatan</t>
  </si>
  <si>
    <t>3175095512850013</t>
  </si>
  <si>
    <t>Komp. Bintara III Blok A.17 Rt. 001 / 007 Kel. Bintara Jaya Kec. Bekasi Barat Kota Bekasi</t>
  </si>
  <si>
    <t>3603054812930005</t>
  </si>
  <si>
    <t>3174056505870002</t>
  </si>
  <si>
    <t>3276024702830013</t>
  </si>
  <si>
    <t>Tipar Rt. 002 / 008 Kel. Mekarsari Kec. Cimanggis Depok</t>
  </si>
  <si>
    <t>3174065010810006</t>
  </si>
  <si>
    <t>3276044503710004</t>
  </si>
  <si>
    <t>Jl. H. Bara No.126 Rt.004/004 Kel. Pangkalan Jati Baru Kec. Cinere Kota Depok</t>
  </si>
  <si>
    <t>3174065307670007</t>
  </si>
  <si>
    <t>Jl. H. Niman / 41 Cilandak Rt. 007 / 004 Kel. Cilandak Barat Kec. Cilandak Jakarta Selatan</t>
  </si>
  <si>
    <t>3271055203850005</t>
  </si>
  <si>
    <t>3175071712710005</t>
  </si>
  <si>
    <t>Perum Griya Asri Tambun Bekasi</t>
  </si>
  <si>
    <t>3174064205580001</t>
  </si>
  <si>
    <t>3171071812600002</t>
  </si>
  <si>
    <t>Jl. Danau Medara B.I/64 Rt. 005 / 004 Kel. Bendungan Hilir Kec. Tanah Abang Jakarta Pusat</t>
  </si>
  <si>
    <t>3174024711790001</t>
  </si>
  <si>
    <t>3671136901810004</t>
  </si>
  <si>
    <t>Jl. Teratai 6 Blok A3 Rt 008/06 No.4 Larangan Indah Tangerang</t>
  </si>
  <si>
    <t>3174054101650022</t>
  </si>
  <si>
    <t>Jl. Cipulir V No.11 Rt. 002 / 008 Kel. Cipulir Kec. Kebayoran Lama Jakarta Selatan</t>
  </si>
  <si>
    <t>Wiwit Widiastini, S.Kom</t>
  </si>
  <si>
    <t>Mulyono, SAN</t>
  </si>
  <si>
    <t>Mayasari, ST</t>
  </si>
  <si>
    <t>Akromah, S.Gz</t>
  </si>
  <si>
    <t>Ns. Tiningsih Damarwati, S.Kep</t>
  </si>
  <si>
    <t>Leuwigoong</t>
  </si>
  <si>
    <t>Ns. Siti Nurmanah, S.Kep</t>
  </si>
  <si>
    <t>Juarini, S.ST</t>
  </si>
  <si>
    <t>Ns. Ramatio Sagala, S.Kep</t>
  </si>
  <si>
    <t>Ns. Choirunnisyah, S.Kep</t>
  </si>
  <si>
    <t>Ns. Zifrianita, S.Kep</t>
  </si>
  <si>
    <t>Ns. Ade Budi Yanti, S.Kep</t>
  </si>
  <si>
    <t>3175055203820006</t>
  </si>
  <si>
    <t>3174065403570001</t>
  </si>
  <si>
    <t>Jl. H. Batong IV/18 Rt. 007 / 006 Kel. Cilandak Barat Kec. Cilandak Jakarta Selatan</t>
  </si>
  <si>
    <t>3276055210680009</t>
  </si>
  <si>
    <t>304.8050</t>
  </si>
  <si>
    <t>304.678</t>
  </si>
  <si>
    <t>305.328</t>
  </si>
  <si>
    <t>305.761</t>
  </si>
  <si>
    <t>305.723</t>
  </si>
  <si>
    <t>304.574</t>
  </si>
  <si>
    <t>305.407</t>
  </si>
  <si>
    <t>305.1230</t>
  </si>
  <si>
    <t>304.564</t>
  </si>
  <si>
    <t>304.725</t>
  </si>
  <si>
    <t>304.829</t>
  </si>
  <si>
    <t>304.2230</t>
  </si>
  <si>
    <t>3175076911790002</t>
  </si>
  <si>
    <t>Jl. Madrasah II No.32 Rt. 004 / 015 Kel. Duren Sawit Kec. Duren Sawit Jakarta Timur</t>
  </si>
  <si>
    <t>Jl. Sasak III No.4A Rt. 001 / 002 Kel. Kelapa Dua Kec. Kebon Jeruk Jakarta Barat</t>
  </si>
  <si>
    <t>3175096804770001</t>
  </si>
  <si>
    <t>Jl. Cibubur III No.48 Rt. 012 / 001 Kel. Cibubur Kec. Ciracas Jakarta Timur</t>
  </si>
  <si>
    <t>3276040410780005</t>
  </si>
  <si>
    <t>Jl. Apel Kav.345 Blok A Rt. 007 / 006 Kel. Cinere Kec. Cinere Kota Depok</t>
  </si>
  <si>
    <t>3174064802760005</t>
  </si>
  <si>
    <t>Jl. Lebak Bulus II/19 Rt. 006 / 004 Kel. Cilandak Barat Kec. Cilandak Jakarta Selatan</t>
  </si>
  <si>
    <t>Ns. Yeti Salimin, S.Kep</t>
  </si>
  <si>
    <t>Ns. Yunita Devianti, S.Kep</t>
  </si>
  <si>
    <t>Amanda Nurwicaksono, S.Si</t>
  </si>
  <si>
    <t>No. 413302282</t>
  </si>
  <si>
    <t>10-02-1993</t>
  </si>
  <si>
    <t>Ns. Rizki Wahyu Cipta, S.Kep</t>
  </si>
  <si>
    <t>12-03-1988</t>
  </si>
  <si>
    <t>Inggrid Maria Elisabet Anglela, A.Md.Far</t>
  </si>
  <si>
    <t>21-04-1988</t>
  </si>
  <si>
    <t>dr. Dwi Syanthi Andriasari, Sp.P</t>
  </si>
  <si>
    <t>3174060901850007</t>
  </si>
  <si>
    <t>3275086003870009</t>
  </si>
  <si>
    <t>3271034909860016</t>
  </si>
  <si>
    <t>Jl. Malabar Gg. Mexindo No.33 Rt. 001 / 007 Kel. Tegallega Kec. Kota Bogor Tengah</t>
  </si>
  <si>
    <t>M. Yuristiawan, S.Si, Apt</t>
  </si>
  <si>
    <t>Ns. Deasy Natalia Sinaga, S.Kep</t>
  </si>
  <si>
    <t>Ns. Nuraini Puspitawati, S.Kep</t>
  </si>
  <si>
    <t>Ns. Margareta Silvia, S.Kep</t>
  </si>
  <si>
    <t>Ns. Melani L Sirait, S.Kep</t>
  </si>
  <si>
    <t>Ns. Burhandiah Gerhandi Saptiani, S.Kep</t>
  </si>
  <si>
    <t>3174065610770001</t>
  </si>
  <si>
    <t>3374075001880001</t>
  </si>
  <si>
    <t>3175105902760005</t>
  </si>
  <si>
    <t>Jl. Pulau Harapan No.144 Rt. 007 / 006 Kel. Cilangkap Kec. Cipayung Jakarta Timur</t>
  </si>
  <si>
    <t>3174096911730002</t>
  </si>
  <si>
    <t>Jagakarsa Rt. 009 / 005 Kel. Jagakarsa Kec. Jagakarsa Jakarta Selatan</t>
  </si>
  <si>
    <t>3674063103640002</t>
  </si>
  <si>
    <t>3174095908740002</t>
  </si>
  <si>
    <t>Jl. Balai Rakyat / 7 Rt. 002 / 002 Kel. Jagakarsa Kec. Jagakarsa Jakarta Selatan</t>
  </si>
  <si>
    <t>3174096112860005</t>
  </si>
  <si>
    <t>3174095704840010</t>
  </si>
  <si>
    <t>Jl Ciledug Raya No 9 RT 008 RW 010 Cipulir Kebayoran Lama Jakarta Selatan</t>
  </si>
  <si>
    <t>3276036411650001</t>
  </si>
  <si>
    <t>Sawangan Elok Blok A.A 1 No.08 Rt. 001 / 010 Kel. Duren Seribu Kec. Bojongsari Kota Depok</t>
  </si>
  <si>
    <t>3674060304750016</t>
  </si>
  <si>
    <t>Jl. Bromo Puri Pamulang Rt. 001 / 005 Kel. Pamulang Barat Kec. Pamulang Tangerang Selatan</t>
  </si>
  <si>
    <t>Jl. Lebak Bulus II/19 Rt. 006 / 004 Kel. Cilandak Barat Kec. Cilanadak Jakarta Selatan</t>
  </si>
  <si>
    <t>3174061208670009</t>
  </si>
  <si>
    <t>3674054505740003</t>
  </si>
  <si>
    <t>3174045003720003</t>
  </si>
  <si>
    <t>3276011505710004</t>
  </si>
  <si>
    <t>Jl. Situ Asih No.27 Rt. 003 / 009 Kel. Rangkapan Jaya Kec. Pancoran Mas Depok</t>
  </si>
  <si>
    <t>Jl. Selada II Rt.04 Rw.11 Kel.Pondok Cabe Ilir Kec.Pamulang</t>
  </si>
  <si>
    <t>3174064204850001</t>
  </si>
  <si>
    <t>3276015009670003</t>
  </si>
  <si>
    <t>Kp. Pulo No. 39 Rt. 003 / 009 Kel. Rangkapan Jaya Kec. Pancoran Mas Kota Depok</t>
  </si>
  <si>
    <t>3174092206700002</t>
  </si>
  <si>
    <t>3674045707750014</t>
  </si>
  <si>
    <t>3174100508660013</t>
  </si>
  <si>
    <t>Gg Masjid No 2C Petukangan Utara Pesanggrahan Jakarta Selatan</t>
  </si>
  <si>
    <t>3174065402700002</t>
  </si>
  <si>
    <t>3174061304770008</t>
  </si>
  <si>
    <t>3276044906670004</t>
  </si>
  <si>
    <t>Jl. SDN Krukut 01 No.37 Rt. 002 / 003 Kel. Krukut Kec. Limo Kota Depok</t>
  </si>
  <si>
    <t>3276042309750012</t>
  </si>
  <si>
    <t>Vill Mutiara Cinere Blok D.9 / 17 Rt. 007 / 011 Kel. Grogol Kec. Limo Kota Depok</t>
  </si>
  <si>
    <t>3174061705770004</t>
  </si>
  <si>
    <t>Jl Pinang Kalijati No 8 RT 009 Rw 009 Pondok Labu Cilandak Jakarta Selatan</t>
  </si>
  <si>
    <t>3674036005890022</t>
  </si>
  <si>
    <t>Jl. Mandala /63 Cilandak Rt. 001 / 002 Kel. Cilandak Barat Kec. Cilandak Jakarta Selatan</t>
  </si>
  <si>
    <t>3324070507830003</t>
  </si>
  <si>
    <t>Dusun Gares Rt. 002 / 008 Desa Kiris Kec. Boja Kabupaten Kendal</t>
  </si>
  <si>
    <t>3175106310830008</t>
  </si>
  <si>
    <t>3275056811630010</t>
  </si>
  <si>
    <t>3174065101700002</t>
  </si>
  <si>
    <t>Jl. KH. Muhasyim II/41 Rt. 010/006 Kel. Cilandak Barat Kec. Cilandak Jakarta Selatan</t>
  </si>
  <si>
    <t>3276030204790009</t>
  </si>
  <si>
    <t>Perum Permata Sawangan B.1/7 Rt. 008 / 003 Kel. Bedahan Kec. Sawangan Kota Depok</t>
  </si>
  <si>
    <t>3276050710620005</t>
  </si>
  <si>
    <t>Pesona Khayangan Blok FC No.3 Rt. 012/028 Kel. Mekarjaya Kec. Sukmajaya</t>
  </si>
  <si>
    <t>Jl. Pondok Labu 1 No.27 Rt. 007 / 007 Pondok Labu Jakarta Selatan</t>
  </si>
  <si>
    <t>3276071206660001</t>
  </si>
  <si>
    <t>Lio Hek Rt. 003 / 009 Kel. Bojong Pondok Terong Kec. Cipayung Kota Depok</t>
  </si>
  <si>
    <t>311.024</t>
  </si>
  <si>
    <t>309.593</t>
  </si>
  <si>
    <t>304.641</t>
  </si>
  <si>
    <t>303.814</t>
  </si>
  <si>
    <t>306.253</t>
  </si>
  <si>
    <t>305.042</t>
  </si>
  <si>
    <t>305.7080</t>
  </si>
  <si>
    <t>304.802</t>
  </si>
  <si>
    <t>305.95</t>
  </si>
  <si>
    <t>306.213</t>
  </si>
  <si>
    <t>305.343</t>
  </si>
  <si>
    <t>306.034</t>
  </si>
  <si>
    <t>304.327</t>
  </si>
  <si>
    <t>304.623</t>
  </si>
  <si>
    <t>306.518</t>
  </si>
  <si>
    <t>3276016306880001</t>
  </si>
  <si>
    <t>Jl. Wijaya Kusuma VII No.119 Rt. 011 /006 Kel. Depok Jaya Kec. Pancoran Mas Kota Depok</t>
  </si>
  <si>
    <t>010100040</t>
  </si>
  <si>
    <t>No. 006876</t>
  </si>
  <si>
    <t>24-03-2008</t>
  </si>
  <si>
    <t>No. 0927/UMY/K/PD/0982/2008</t>
  </si>
  <si>
    <t>29-03-2008</t>
  </si>
  <si>
    <t>1829/FK/REK/VI/2006</t>
  </si>
  <si>
    <t>28-06-2006</t>
  </si>
  <si>
    <t>1833/FK/REK/VI/2006</t>
  </si>
  <si>
    <t>Ns. Ni Putu Indri M, S.Kep</t>
  </si>
  <si>
    <t>18-08-2014</t>
  </si>
  <si>
    <t>3275015506870068</t>
  </si>
  <si>
    <t>Jl. P. Lombok 5 No.101 Rt. 007 / 011 Kel. Aren Jaya Kec. Bekasi Timur Kota Depok</t>
  </si>
  <si>
    <t>E-MAIL</t>
  </si>
  <si>
    <t>umu.tunggadewi@gmail.com</t>
  </si>
  <si>
    <t>P23139005061</t>
  </si>
  <si>
    <t>No. 007969</t>
  </si>
  <si>
    <t>3175074507790003</t>
  </si>
  <si>
    <t>Komp. DKI Blok S-3 / 21-22 Rt. 017 / 002 Kel. Pondok Kelapa Kec. Duren Sawit Jakarta Timur</t>
  </si>
  <si>
    <t>P17120011040</t>
  </si>
  <si>
    <t>No. 405008.2014.0036</t>
  </si>
  <si>
    <t>3328120805910007</t>
  </si>
  <si>
    <t>Pesayangan Rt. 013 / 003 Kel. Pesayangan Kec. Talang Tegal</t>
  </si>
  <si>
    <t>66.327.582.4-501.000</t>
  </si>
  <si>
    <t>No. 09080001</t>
  </si>
  <si>
    <t>No. E.48401.2012/001</t>
  </si>
  <si>
    <t>06-10-2013</t>
  </si>
  <si>
    <t>Politeknik Harapan Bersama</t>
  </si>
  <si>
    <t>Jl. RE Martadinata Gg. H Hasyim Rt. 004 / 013 No. 26 Ciputat Tangerang Selatan 15411</t>
  </si>
  <si>
    <t>Akademi Keperawatan Pragolopati Pati</t>
  </si>
  <si>
    <t>03-02-2017</t>
  </si>
  <si>
    <t>K2015071001</t>
  </si>
  <si>
    <t>K2015072002</t>
  </si>
  <si>
    <t>03-02-1975</t>
  </si>
  <si>
    <t>14-03-1987</t>
  </si>
  <si>
    <t>Psikolog</t>
  </si>
  <si>
    <t>Penanggung Jawab Penata Laporan Keuangan SAP dan Jurnal Posting Beban Aset dan Utang</t>
  </si>
  <si>
    <t>Penanggung Jawab Administrasi dan Arsip Dokumen Keuangan</t>
  </si>
  <si>
    <t>Penanggung Jawab Verifikasi Billing</t>
  </si>
  <si>
    <t>Penanggung Jawab Verifikasi Pengeluaran</t>
  </si>
  <si>
    <t>Penanggung Jawab Akuntansi Manajemen Biaya</t>
  </si>
  <si>
    <t>Perum Griya  Jatinangor 1 Jl. Melati 1 Blok A.28 No.8 Tanjungsari Kab. Sumedang Jawa Barat</t>
  </si>
  <si>
    <t>luphluph.jc@gmail.com</t>
  </si>
  <si>
    <t>PPN12054</t>
  </si>
  <si>
    <t>No. 018/STIKI/PPN/2014</t>
  </si>
  <si>
    <t>03-02-2014</t>
  </si>
  <si>
    <t>STIK Immanuel Bandung</t>
  </si>
  <si>
    <t>3211124404900010</t>
  </si>
  <si>
    <t>K2015061005</t>
  </si>
  <si>
    <t>3276061203880003</t>
  </si>
  <si>
    <t>Jl. Kramat No.8 Rt. 001 / 008 Kel. Tanah Baru Kec. Beji Kota Depok</t>
  </si>
  <si>
    <t>No. 189/023/Ners/FIKES/2013</t>
  </si>
  <si>
    <t>5316031905920005</t>
  </si>
  <si>
    <t>Jl. Gotong Royong Tanjung Barat No. 59 Rt. 010 / 002 Kel. Tanjung Barat Kec. Jagakarsa Jakarta Selatan</t>
  </si>
  <si>
    <t>No. 00316</t>
  </si>
  <si>
    <t>Universitas MH. Thamrin</t>
  </si>
  <si>
    <t>13-08-2014</t>
  </si>
  <si>
    <t>15-09-2014</t>
  </si>
  <si>
    <t>03-10-2011</t>
  </si>
  <si>
    <t>3276015002930002</t>
  </si>
  <si>
    <t>Parung Bingung Rt. 001 / 004 Kel. Rangkapan Jaya Baru Kec. Pancoran Mas Kota Depok</t>
  </si>
  <si>
    <t>081906100626</t>
  </si>
  <si>
    <t>No. 10043</t>
  </si>
  <si>
    <t>No. 000127</t>
  </si>
  <si>
    <t>25-10-2017</t>
  </si>
  <si>
    <t>K2015052053</t>
  </si>
  <si>
    <t>29-05-1992</t>
  </si>
  <si>
    <t>Implementator Aplikasi Sistem Informasi</t>
  </si>
  <si>
    <t>Pristanto Ari Wibowo, A.Md</t>
  </si>
  <si>
    <t>K2015051056</t>
  </si>
  <si>
    <t>15-05-2015</t>
  </si>
  <si>
    <t>Viki Ardiyansyah, S.Kom</t>
  </si>
  <si>
    <t>24-07-1992</t>
  </si>
  <si>
    <t>Benar Lulusan Ners UPN Veteran Jakarta</t>
  </si>
  <si>
    <t>B/347/VI/2015/FIKes</t>
  </si>
  <si>
    <t>KP.00.02/II.4/741/2015</t>
  </si>
  <si>
    <t xml:space="preserve">Dokter Umum Universitas Brawijaya </t>
  </si>
  <si>
    <t>KP.00.02/II.4/621/2015</t>
  </si>
  <si>
    <t>04-03-2015</t>
  </si>
  <si>
    <t>KP.00.02/II.4/758/2015</t>
  </si>
  <si>
    <t>Dokter UKI</t>
  </si>
  <si>
    <t>KP.00.02/II.4/738/2015</t>
  </si>
  <si>
    <t>KP.00.02/II.4/745/2015 // KP.00.02/II.4/746/2015</t>
  </si>
  <si>
    <t>S1 Psikologi UI // Magister Psikologi UGM</t>
  </si>
  <si>
    <t>13-03-2015 // 13-03-2015</t>
  </si>
  <si>
    <t>KP.00.02/II.4/742/2015</t>
  </si>
  <si>
    <t>KP.00.02/II.4/743/2015</t>
  </si>
  <si>
    <t>KP.00.02/II.4/744/2015</t>
  </si>
  <si>
    <t>D3 Keperawatan UPN Veteran Jakarta</t>
  </si>
  <si>
    <t>KP.00.02/II.4/737/2015</t>
  </si>
  <si>
    <t>D3 Keperawatan Poltekkes Kemenkes Semarang</t>
  </si>
  <si>
    <t>KP.00.02/II.4/739/2015</t>
  </si>
  <si>
    <t>D3 Keperawatan Poltekkes Kemenkes Padang</t>
  </si>
  <si>
    <t>KP.00.02/II.4/740/2015</t>
  </si>
  <si>
    <t>3674055504930004</t>
  </si>
  <si>
    <t>Pisangan Barat Jl. SD Inpres No. 39 Rt. 002 / 009 Kel. Cireundeu Kec. Ciputat Timur Tangerang Selatan</t>
  </si>
  <si>
    <t>No. 11049</t>
  </si>
  <si>
    <t>No. 019648</t>
  </si>
  <si>
    <t>13-08-2013</t>
  </si>
  <si>
    <t>15-04-2019</t>
  </si>
  <si>
    <t>73.065.808.5-426.000</t>
  </si>
  <si>
    <t>3209160606930007</t>
  </si>
  <si>
    <t>Dusun 1 Rt. 006 / 002 Kel. Cisaat Kec. Dukupuntang Kab. Cirebon</t>
  </si>
  <si>
    <t>08977081379</t>
  </si>
  <si>
    <t>No. 093901S11026/2011</t>
  </si>
  <si>
    <t>No. 310/I.3.AKF/026/2014</t>
  </si>
  <si>
    <t>Akademi Farmasi Muhammadiyah Cirebon</t>
  </si>
  <si>
    <t>3601284107480050</t>
  </si>
  <si>
    <t>Kp. Citajur Rt. 011 / 004 Kel. Sukarame Kec. Carita Kab. Pandeglang</t>
  </si>
  <si>
    <t>73.031.202.2-419.000</t>
  </si>
  <si>
    <t>081808391133</t>
  </si>
  <si>
    <t>No. 5012131055</t>
  </si>
  <si>
    <t>NC: E 000165</t>
  </si>
  <si>
    <t>STIK Faletehan Serang</t>
  </si>
  <si>
    <t>3674066211920004</t>
  </si>
  <si>
    <t>Reni Jaya AA-6/17 A Rt. 004 / 020 Kel. Pamulang Barta Kec. Pamulang Tangerang Selatan</t>
  </si>
  <si>
    <t>dwiismae.mae@gmail.com</t>
  </si>
  <si>
    <t>No. P17120011047</t>
  </si>
  <si>
    <t>No. 405008.2014.0044</t>
  </si>
  <si>
    <t>3172026104880006</t>
  </si>
  <si>
    <t>Jl. Swasembada Barat I No.28 Rt. 003 / 009 Kel. Kebon Bawang Kec. Tanjung Priok Jakarta Utara</t>
  </si>
  <si>
    <t>081232322129</t>
  </si>
  <si>
    <t>inggit.88@gmail.com</t>
  </si>
  <si>
    <t>P23139005024</t>
  </si>
  <si>
    <t>No. 007950</t>
  </si>
  <si>
    <t>3216064107920059</t>
  </si>
  <si>
    <t>Taman Tridaya Indah Blok F2 No.8 Rt. 003 / 010 Kel. Tridayasakti Kec. Tambun Selatan</t>
  </si>
  <si>
    <t>No. 140101039</t>
  </si>
  <si>
    <t>No. 3962</t>
  </si>
  <si>
    <t>29-10-2013</t>
  </si>
  <si>
    <t>01-07-2018</t>
  </si>
  <si>
    <t>3174055406940002</t>
  </si>
  <si>
    <t>Komplek Kostrad Rt. 008 / 007 Kel. Kebayoran Lama Selatan Kec. Kebayoran Lama Jakarta Selatan</t>
  </si>
  <si>
    <t>yossy.regina@yahoo.co.id</t>
  </si>
  <si>
    <t>No. 11095</t>
  </si>
  <si>
    <t>No. 091/AFHT/2014</t>
  </si>
  <si>
    <t>081584149555</t>
  </si>
  <si>
    <t>Jl. Mangga XV Blok 4 No. 605 Kepa Duri Jakarta Barat 11510</t>
  </si>
  <si>
    <t>Benar STR Sudah terregistrasi di data base KKI</t>
  </si>
  <si>
    <t>mimokoagow@gmail.com</t>
  </si>
  <si>
    <t>KD.01.01/02/KKI/III/1146/2015</t>
  </si>
  <si>
    <t>Benar Lulusan Dokter Umum FK Universitas Brawijaya // Benar Lulusan Sp 1 FKUI</t>
  </si>
  <si>
    <t>3979/UN10.7/AK/2015 // 3738/UN2.F1.D1.1/PDP.00.06/2015</t>
  </si>
  <si>
    <t>13-04-2015 // 30-03-2015</t>
  </si>
  <si>
    <t>KP.00.02/II.4/755/2015</t>
  </si>
  <si>
    <t>Dokter Spesialis FKUI</t>
  </si>
  <si>
    <t>No. 0806484704</t>
  </si>
  <si>
    <t>No. 0098/Sp-FK/1/2014</t>
  </si>
  <si>
    <t>08-02-2014</t>
  </si>
  <si>
    <t>KP.00.02/II.4/759/2015</t>
  </si>
  <si>
    <t>165/Dekan-F.Kes/UMHT/VI/2015</t>
  </si>
  <si>
    <t>05-06-2015</t>
  </si>
  <si>
    <t>Benar Lulusan D3 Analis Kesehatan Universitas MH Thamrin</t>
  </si>
  <si>
    <t>Benar Lulusan D3 Analis Kesehatan Poltekkes Kemenkes Jakarta III</t>
  </si>
  <si>
    <t>049/AK/1.04/FE/VI/2015</t>
  </si>
  <si>
    <t>10-06-2015</t>
  </si>
  <si>
    <t>19-03-2015</t>
  </si>
  <si>
    <t>KP.00.02/II.4/857/2015</t>
  </si>
  <si>
    <t>S1 Ekonomi Akuntansi Universitas Trisakti</t>
  </si>
  <si>
    <t>D3 Analis Kesehatan Poltekkes Kemenkes Jakarta III</t>
  </si>
  <si>
    <t>No. 000062</t>
  </si>
  <si>
    <t>Benar Lulusan D3 Keperawatan Akper Fatmawati</t>
  </si>
  <si>
    <t>081381777400</t>
  </si>
  <si>
    <t>No. 18110370</t>
  </si>
  <si>
    <t>No. 0955/S1-S1/2014</t>
  </si>
  <si>
    <t>Jl. H. Kamang No.3 Rt. 013 / 001 Kel. Pondok Labu Kec. Cilandak Jakarta Selatan 12450</t>
  </si>
  <si>
    <t>vikiardi@gmail.com</t>
  </si>
  <si>
    <t>Benar Lulusan Akper Fatmawati Jakarta</t>
  </si>
  <si>
    <t>Jl. Amil Buncit Raya Rt. 002 / 005 No. 11 Kec. Pasar Minggu Kec. Kalibata Pulo Jakarta Selatan</t>
  </si>
  <si>
    <t>3174097004900006</t>
  </si>
  <si>
    <t>No. 2008130040</t>
  </si>
  <si>
    <t>08-09-2012</t>
  </si>
  <si>
    <t>Benar Lulusan Magister Psikologi UGM // Benar Lulusan S1 Psikologi UI</t>
  </si>
  <si>
    <t>1195/AK/KM-05.02/III/2015 // 1804/UN2.F8.D/PDP.00.06.00/2015</t>
  </si>
  <si>
    <t>31-03-2015 // 26-03-2015</t>
  </si>
  <si>
    <t>3174065403870002</t>
  </si>
  <si>
    <t>Jl. Banjarsari VI/4 Cilandak Rt. 006 / 008 Kel. Cilandak Barat Kec. Cilandak Jakarta Selatan</t>
  </si>
  <si>
    <t>mardianahayati@gmail.com</t>
  </si>
  <si>
    <t>04-08-2016</t>
  </si>
  <si>
    <t>No. 11/322315/PPS/02395</t>
  </si>
  <si>
    <t>No. 27120/M.Psi/14</t>
  </si>
  <si>
    <t>15-04-2015</t>
  </si>
  <si>
    <t>3174063004151003</t>
  </si>
  <si>
    <t xml:space="preserve"> 3738/UN2.F1.D1.1/PDP.00.06/2015 // 64/FK UKI/03.2015</t>
  </si>
  <si>
    <t>30-03-2015 // 23-03-2015</t>
  </si>
  <si>
    <t>KP.00.02/II.4/754/2015</t>
  </si>
  <si>
    <t>rsm1904@yahoo.com</t>
  </si>
  <si>
    <t>No. 0606149502</t>
  </si>
  <si>
    <t>No. 11-006746</t>
  </si>
  <si>
    <t>3310202901860001</t>
  </si>
  <si>
    <t>Jl. Intan Ujung Rt. 002 / 002 Kel. Cilandak Barat Kec. Cilandak Jakarta Selatan</t>
  </si>
  <si>
    <t>No. 12073583</t>
  </si>
  <si>
    <t>Amikbsi 0063847</t>
  </si>
  <si>
    <t>Jl. Taman Cilandak Raya No.48 B Rt. 001 / 004 Kel. Cilandak Kec. Cilandak Barat Jakarta Selatan</t>
  </si>
  <si>
    <t>Novianto, A.Md</t>
  </si>
  <si>
    <t>01-08-2015</t>
  </si>
  <si>
    <t>DM.04.06/I/2042/2015</t>
  </si>
  <si>
    <t>02-07-2015</t>
  </si>
  <si>
    <t>3276046101810009</t>
  </si>
  <si>
    <t>Perum Wisma Mas C-5 No.23 Rt. 002 / 015 Kel. Limo Kec. Lino Depok</t>
  </si>
  <si>
    <t>3174094711830001</t>
  </si>
  <si>
    <t>Jl. Kecapi IV Rt. 005 / 005 Kel. Jagakarsa Kec. Jagakarsa Jakarta Selatan</t>
  </si>
  <si>
    <t>3175064901720004</t>
  </si>
  <si>
    <t>KP.00.02/II.4/885/2015</t>
  </si>
  <si>
    <t>D3 Keperawatan Poltekkes Kemenkes Jakarta III</t>
  </si>
  <si>
    <t>Ners STIKES Muhammadiyah Pekajangan Pekalongan</t>
  </si>
  <si>
    <t>Ners UIN Syarif Hidayatullah Jakarta</t>
  </si>
  <si>
    <t>KP.00.02/II.4/868/2015</t>
  </si>
  <si>
    <t>Ners STIKES Faletehan Banten</t>
  </si>
  <si>
    <t>KP.00.02/II.4/867/2015</t>
  </si>
  <si>
    <t>Ners UPN Veteran Jakarta</t>
  </si>
  <si>
    <t>Ners Universitas Padjadjaran</t>
  </si>
  <si>
    <t>KP.00.02/II.4/871/2015</t>
  </si>
  <si>
    <t>Ners STIKes Immanuel</t>
  </si>
  <si>
    <t>01-11-2015</t>
  </si>
  <si>
    <t>3174066109850007</t>
  </si>
  <si>
    <t>12-08-2014</t>
  </si>
  <si>
    <t>Poltekkes Kemenkes Banten</t>
  </si>
  <si>
    <t>35.016.223.6-016.000</t>
  </si>
  <si>
    <t>57.163.919.4-005.000</t>
  </si>
  <si>
    <t>77.294.664.8-403.000</t>
  </si>
  <si>
    <t>3201010812090026</t>
  </si>
  <si>
    <t>58.796.569.0-411.000</t>
  </si>
  <si>
    <t>98.157.645.7-001.000</t>
  </si>
  <si>
    <t>Ns. Eka Destiana, S.Kep</t>
  </si>
  <si>
    <t>Junnati, A.Md.Keb</t>
  </si>
  <si>
    <t>Ns. Ida Yanti, S.Kep</t>
  </si>
  <si>
    <t>3174066110720001</t>
  </si>
  <si>
    <t>Kp. Buaran Jl. Pembangunan No. 10 Rt. 004/002 Kel. Serua Kec. Ciputat Tangerang Selatan</t>
  </si>
  <si>
    <t>K-138</t>
  </si>
  <si>
    <t>Petugas Input Data pada IGD</t>
  </si>
  <si>
    <t>Staf Pemasaran</t>
  </si>
  <si>
    <t>29-07-2015</t>
  </si>
  <si>
    <t>Penanggung Jawab Operasional Software</t>
  </si>
  <si>
    <t>197203091992032005</t>
  </si>
  <si>
    <t>09-03-1972</t>
  </si>
  <si>
    <t>Administrasi Depo Farmasi Gedung Prof. Dr. Soelarto</t>
  </si>
  <si>
    <t>Verifikator Billing</t>
  </si>
  <si>
    <t>Petugas Input Data Depo Farmasi</t>
  </si>
  <si>
    <t>3174062407920003</t>
  </si>
  <si>
    <t>11-07-2015</t>
  </si>
  <si>
    <t>K2015082004</t>
  </si>
  <si>
    <t>K2015082007</t>
  </si>
  <si>
    <t>K2015082010</t>
  </si>
  <si>
    <t>Septina Kusumaning Pratiwi, S.Farm, Apt</t>
  </si>
  <si>
    <t>198509212009032009</t>
  </si>
  <si>
    <t>Ns. T.M. Zaini, S.Kep</t>
  </si>
  <si>
    <t>06-07-1989</t>
  </si>
  <si>
    <t>15-03-1993</t>
  </si>
  <si>
    <t>03-02-1992</t>
  </si>
  <si>
    <t>11-07-1993</t>
  </si>
  <si>
    <t>14-10-1992</t>
  </si>
  <si>
    <t>03-08-2015</t>
  </si>
  <si>
    <t>07-08-2015</t>
  </si>
  <si>
    <t>Pengentri Data</t>
  </si>
  <si>
    <t>3276014703820017</t>
  </si>
  <si>
    <t>3276011309110042</t>
  </si>
  <si>
    <t>Petugas Input Data</t>
  </si>
  <si>
    <t>88.484.459.8-403.000</t>
  </si>
  <si>
    <t>67.110.626.8-016.000</t>
  </si>
  <si>
    <t>66.319.030.4-016.000</t>
  </si>
  <si>
    <t>66.219.699.7-412.000</t>
  </si>
  <si>
    <t>73.016.668.3-017.000</t>
  </si>
  <si>
    <t>70.324.142.2-412.000</t>
  </si>
  <si>
    <t>70.349.591.1-005.000</t>
  </si>
  <si>
    <t>98.400.594.2-412.000</t>
  </si>
  <si>
    <t>73.101.639.0-407.000</t>
  </si>
  <si>
    <t>73.316.544.3-411.000</t>
  </si>
  <si>
    <t>66.263.959.0-061.000</t>
  </si>
  <si>
    <t>98.400.596.7-412.000</t>
  </si>
  <si>
    <t>Jl. Kesatuan Rt. 002 / 001 Kel. Kukusan Kec. Beji Kota Depok</t>
  </si>
  <si>
    <t>46.990.822.2-017.000</t>
  </si>
  <si>
    <t>09.570.936.6-042.000</t>
  </si>
  <si>
    <t>3174105701940002</t>
  </si>
  <si>
    <t>Mess Brajamusti Rt. 015 / 004 Kel. Halim Perdana Kusuma Kec. Makassar Jakarta Timur</t>
  </si>
  <si>
    <t>70.153.428.1-521.000</t>
  </si>
  <si>
    <t>58.587.657.6-428.000</t>
  </si>
  <si>
    <t>45.003.684.3-013.000</t>
  </si>
  <si>
    <t>70.302.277.2-443.000</t>
  </si>
  <si>
    <t>98.546.515.2-017.000</t>
  </si>
  <si>
    <t>70.161.821.7-013.000</t>
  </si>
  <si>
    <t>73.346.444.0-016.000</t>
  </si>
  <si>
    <t>72.070.470.9-411.000</t>
  </si>
  <si>
    <t>Uul Farida, A.Md.Keb</t>
  </si>
  <si>
    <t>Neli Rahayu, A.Md.Keb</t>
  </si>
  <si>
    <t>Rateh Wijayanti, A.Md.Keb</t>
  </si>
  <si>
    <t>2012740129</t>
  </si>
  <si>
    <t>No. 000364</t>
  </si>
  <si>
    <t>26-11-1984</t>
  </si>
  <si>
    <t>Komplek The Address Cibubur G-154 Leuwinanggung, Tapos, Depok, Jawa Barat</t>
  </si>
  <si>
    <t>KP.00.02/II.4/1974/2015</t>
  </si>
  <si>
    <t>S1 Komunikasi Universitas Terbuka</t>
  </si>
  <si>
    <t>Aek Kanopan</t>
  </si>
  <si>
    <t>No. 016336953</t>
  </si>
  <si>
    <t>No. CA 006887 / 32013301220</t>
  </si>
  <si>
    <t>30-07-2013</t>
  </si>
  <si>
    <t>Benar Lulusan D3 Kebidanan STIKES Ngudi Waluyo Ungaran</t>
  </si>
  <si>
    <t>581/B/STIKES/NWU/VII/2015</t>
  </si>
  <si>
    <t>30-07-2015</t>
  </si>
  <si>
    <t>Benar Lulusan Ners STIK Immanuel Bandung</t>
  </si>
  <si>
    <t>068/STIKI/PK.III-BAAK/VII/2015</t>
  </si>
  <si>
    <t>Modern Hill Lembah Pinus Blok G2/18 Pondok Cabe Udik Tangerang Selatan</t>
  </si>
  <si>
    <t>08123427642</t>
  </si>
  <si>
    <t>092612 MN</t>
  </si>
  <si>
    <t>P 384463</t>
  </si>
  <si>
    <t>No. 050312636</t>
  </si>
  <si>
    <t>No. 0039004</t>
  </si>
  <si>
    <t>19850921/STRA-UNAIR/2008/210267</t>
  </si>
  <si>
    <t>21-09-2016</t>
  </si>
  <si>
    <t>JL. KH Ahmad Dahlan 51 A Rt. 002 / 004 Kel. Nologaten Kec. Ponorogo Jawa Timur</t>
  </si>
  <si>
    <t>3502176109850001</t>
  </si>
  <si>
    <t>88.519.059.5-647.000</t>
  </si>
  <si>
    <t>Benar Lulusan Fakultas Farmasi Universitas Airlangga</t>
  </si>
  <si>
    <t>3047/UN3.1.5/PPd/2013</t>
  </si>
  <si>
    <t>07-10-2013</t>
  </si>
  <si>
    <t>KP.00.02/II.4/3163/2012</t>
  </si>
  <si>
    <t>73.767.112.3-414.000</t>
  </si>
  <si>
    <t>KP.00.02/II.4/70/2015</t>
  </si>
  <si>
    <t>KP.00.02/II.4/59/2015</t>
  </si>
  <si>
    <t>Sp 1 Universitas Indonesia</t>
  </si>
  <si>
    <t>KP.00.02/II.4/873/2015</t>
  </si>
  <si>
    <t>D3 Kebidanan STIKES Ngudi Waluyo Ungaran</t>
  </si>
  <si>
    <t>KP.00.02/II.4/876/2015</t>
  </si>
  <si>
    <t>D3 Kebidanan Akbid Pelita Ilmu Bojongsari</t>
  </si>
  <si>
    <t>KP.00.02/II.4/846/2015</t>
  </si>
  <si>
    <t>Sp 1 UI</t>
  </si>
  <si>
    <t>KP.00.02/II.4/143/2015</t>
  </si>
  <si>
    <t>D3 Akuntansi Universitas Tama Jagakarsa</t>
  </si>
  <si>
    <t>D3 Kebidanan Poltekkes Kemenkes Jakarta I</t>
  </si>
  <si>
    <t>3318035410920001</t>
  </si>
  <si>
    <t>No. 040111a052</t>
  </si>
  <si>
    <t>No. NW-04014</t>
  </si>
  <si>
    <t>16-10-2014</t>
  </si>
  <si>
    <t>STIKES Ngudi Waluyo Ungaran</t>
  </si>
  <si>
    <t>Sinomwidodo Rt. 002 / 005 Kel. Sinomwidodo Kec. Tambakromo Kab. Pati</t>
  </si>
  <si>
    <t>19-08-2014</t>
  </si>
  <si>
    <t>KP.00.02/II.4/847/2015</t>
  </si>
  <si>
    <t>KD.01.01/02/KKI/V/1781/2015</t>
  </si>
  <si>
    <t>06-05-2015</t>
  </si>
  <si>
    <t>4789/UN2.F1.D1.1/PDP.00.06/2015</t>
  </si>
  <si>
    <t>28-04-2015</t>
  </si>
  <si>
    <t>Jl. Hortikultura No. 11 A Rt. 008/006 Jatipadang, Pasar Minggu Jakarta Selatan</t>
  </si>
  <si>
    <t>3174046611840011</t>
  </si>
  <si>
    <t>retnosawitrimd@gmail.com</t>
  </si>
  <si>
    <t>No. 1106025901</t>
  </si>
  <si>
    <t>No. NC.14-005683</t>
  </si>
  <si>
    <t>08561944715</t>
  </si>
  <si>
    <t>3276034607890007</t>
  </si>
  <si>
    <t>Jl. Raya Curug Rt. 001 / 002 Kel. Curug Kec. Bojongsari Kota Depok</t>
  </si>
  <si>
    <t>46.684.290.3-412.000</t>
  </si>
  <si>
    <t>No. 157110010</t>
  </si>
  <si>
    <t>No. 049/2010</t>
  </si>
  <si>
    <t>20-10-2010</t>
  </si>
  <si>
    <t xml:space="preserve">Akbid Pelita Ilmu </t>
  </si>
  <si>
    <t>19-08-2013</t>
  </si>
  <si>
    <t>29-07-2019</t>
  </si>
  <si>
    <t>Sekretaris Direktur Umum, SDM, dan Pendidikan</t>
  </si>
  <si>
    <t>Mardiana Hayati Solehah, M.Psi</t>
  </si>
  <si>
    <t>3171083004100005</t>
  </si>
  <si>
    <t>K-675</t>
  </si>
  <si>
    <t>K-121</t>
  </si>
  <si>
    <t>dr. Ince Indra Sakti K</t>
  </si>
  <si>
    <t>10-06-2016</t>
  </si>
  <si>
    <t>3121100214103753</t>
  </si>
  <si>
    <t>3174041701097337</t>
  </si>
  <si>
    <t>Konsultan Bedah Anak</t>
  </si>
  <si>
    <t>Ns. Asiah Binaardi, S.Kep</t>
  </si>
  <si>
    <t>01-12-2015</t>
  </si>
  <si>
    <t>SMU + D3 Manajemen Informatika</t>
  </si>
  <si>
    <t>Ns. Prati Negasari, S.Kep</t>
  </si>
  <si>
    <t>Konsultan Spine</t>
  </si>
  <si>
    <t>Dokter Spesialis Penyakit Dalam + Konsultan Hematologi Onkologi Medik</t>
  </si>
  <si>
    <t>Dokter Spesialis Bedah + Konsultan Bedah Digestif</t>
  </si>
  <si>
    <t>Dokter Spesialis Radiologi + Konsultan Radiologi Muskuloskletal</t>
  </si>
  <si>
    <t>Dokter Spesialis Jantung + Konsultan Kardiologi Intervensi Dasar</t>
  </si>
  <si>
    <t>Dokter Spesialis Bedah + Konsultan Onkologi</t>
  </si>
  <si>
    <t>Dokter Spesialis Obstetri dan Ginekologi + Konsultan Fetomaternal</t>
  </si>
  <si>
    <t>Dokter Spesialis Obstetri dan Ginekologi + Konsultan Uroginekologi Rekonstruksi + Magister Kesehatan</t>
  </si>
  <si>
    <t>Konsultan Sport Medicine Orthopaedic</t>
  </si>
  <si>
    <t>Dokter Spesialis Patologi Klinik + Konsultan Bank Darah dan Kedokteran Transfusi</t>
  </si>
  <si>
    <t>DL.02.02/I/6776/2015</t>
  </si>
  <si>
    <t>23-09-2015</t>
  </si>
  <si>
    <t>K-684</t>
  </si>
  <si>
    <t>01-10-2020</t>
  </si>
  <si>
    <t>198104172010011014</t>
  </si>
  <si>
    <t>05-10-2015</t>
  </si>
  <si>
    <t>198311042006042001</t>
  </si>
  <si>
    <t>dr. Anti Dharmayanti, Sp.PK (K)</t>
  </si>
  <si>
    <t>Konsultan Infeksi</t>
  </si>
  <si>
    <t>27-05-2015</t>
  </si>
  <si>
    <t>029/AKF/IV/2015</t>
  </si>
  <si>
    <t>14-04-2015</t>
  </si>
  <si>
    <t>KP.00.02/II.4/3313/2015</t>
  </si>
  <si>
    <t>D3 Pemasaran dan Distribusi Universitas Pancasila</t>
  </si>
  <si>
    <t>KP.00.02/II.4/3286/2015</t>
  </si>
  <si>
    <t>D3 Farmasi Akademi Farmasi Muhammadiyah Cirebon</t>
  </si>
  <si>
    <t>KP.00.02/II.4/3236/2015</t>
  </si>
  <si>
    <t>KP.00.02/II.4/3235/2015</t>
  </si>
  <si>
    <t>KP.00.02/II.4/3324/2015</t>
  </si>
  <si>
    <t>D3 Analis Farmasi &amp; Makanan Universitas MH Thamrin Jakarta</t>
  </si>
  <si>
    <t>KP.00.02/II.4/3288/2015</t>
  </si>
  <si>
    <t>D3 Farmasi Politeknik Harapan Bersama</t>
  </si>
  <si>
    <t>KP.00.02/II.4/3776/2015</t>
  </si>
  <si>
    <t>D3 Farmasi Poltekkes kemenkes Jakarta II</t>
  </si>
  <si>
    <t>Benar Lulusan D3 Keperawatan Poltekkes Kemenkes Jakarta I // Benar Lulusan D3 Keperawatan Poltekkes Kemenkes Jakarta I</t>
  </si>
  <si>
    <t>TU.02.02/I/970/2015 // DM.04.06/I.1/934/2015</t>
  </si>
  <si>
    <t>26-03-2015 // 24-03-2015</t>
  </si>
  <si>
    <t xml:space="preserve"> DM.04.06/I.1/934/2015</t>
  </si>
  <si>
    <t>D3 Analis Kesehatan Universitas Mohammad Husni Thamrin</t>
  </si>
  <si>
    <t>KP.00.02/II.4/126/2015</t>
  </si>
  <si>
    <t>D3 Farmasi Akademi Bhumi Husada Jakarta</t>
  </si>
  <si>
    <t>KP.00.02/II.4/127/2015</t>
  </si>
  <si>
    <t>D3 Farmasi Akademi Farmasi Hang Tuah Jakarta</t>
  </si>
  <si>
    <t>KP.00.02/II.4/125/2015</t>
  </si>
  <si>
    <t>KP.00.02/II.4/740/2015 // KP.00.02/II.4/125/2015</t>
  </si>
  <si>
    <t>D3 Farmasi Poltekkes Kemenkes Jakarta II // D3 Farmasi Poltekkes Jakarta II</t>
  </si>
  <si>
    <t>13-03-2015 // 21-01-2015</t>
  </si>
  <si>
    <t>Benar Lulusan D3 Kebidanan Poltekkes Kemenkes Jakarta I</t>
  </si>
  <si>
    <t>Benar Lulusan Ners STIKes Faletehan Serang</t>
  </si>
  <si>
    <t>740/STIKes-Fa/KET-MHS/VII/2015</t>
  </si>
  <si>
    <t>12-08-2015</t>
  </si>
  <si>
    <t>354/Dekan-F.Kes/UMHT/IX/2015</t>
  </si>
  <si>
    <t>Benar Lulusan D3 Anafarma Universitas MH Thamrin</t>
  </si>
  <si>
    <t>Benar Lulusan D3 Farmasi Universitas Pancasila</t>
  </si>
  <si>
    <t>172/Skt/U/FF/X/2015</t>
  </si>
  <si>
    <t>01-05-2016</t>
  </si>
  <si>
    <t>01-06-2016</t>
  </si>
  <si>
    <t>01-08-2016</t>
  </si>
  <si>
    <t>16-10-2015</t>
  </si>
  <si>
    <t>31-08-2016</t>
  </si>
  <si>
    <t>Ns. Asri Farahmawati, S.Kep</t>
  </si>
  <si>
    <t>Petugas Input Data Lab Cito</t>
  </si>
  <si>
    <t>08-10-2015</t>
  </si>
  <si>
    <t>M 245981</t>
  </si>
  <si>
    <t>Kampung Palak</t>
  </si>
  <si>
    <t>04-11-1983</t>
  </si>
  <si>
    <t>No. 01339</t>
  </si>
  <si>
    <t>No. 294/2005</t>
  </si>
  <si>
    <t>13-01-2005</t>
  </si>
  <si>
    <t>Akademi Analis Kesehatan Perintis Padang</t>
  </si>
  <si>
    <t>Jl. Dewi Sartika Gang Masjid Arriyadh No.4 Rt. 002 / 004 Cipayung Ciputat Tangerang Selatan 15411</t>
  </si>
  <si>
    <t>1311024411830001</t>
  </si>
  <si>
    <t>Kampung Palak Kel. Pasir Talang Selatan Kec. Sungai Pagu Kab. Solok Selatan Sumatera Barat</t>
  </si>
  <si>
    <t>78.108.365.4-201.000</t>
  </si>
  <si>
    <t>17-04-1981</t>
  </si>
  <si>
    <t>No. 0606036421</t>
  </si>
  <si>
    <t>No. 11-004475</t>
  </si>
  <si>
    <t>Teregistrasi di Aplikasi Cek Dokter KKI</t>
  </si>
  <si>
    <t>P 400527</t>
  </si>
  <si>
    <t>77.660.747.5-416.000</t>
  </si>
  <si>
    <t>B 00000428</t>
  </si>
  <si>
    <t>A 00005619</t>
  </si>
  <si>
    <t>B 00000425</t>
  </si>
  <si>
    <t>B 00000422</t>
  </si>
  <si>
    <t>B 00000423</t>
  </si>
  <si>
    <t>B 00000418</t>
  </si>
  <si>
    <t>B 00000426</t>
  </si>
  <si>
    <t>B 00000424</t>
  </si>
  <si>
    <t>B 00000421</t>
  </si>
  <si>
    <t>B 00000419</t>
  </si>
  <si>
    <t>B 00000430</t>
  </si>
  <si>
    <t>B 00000429</t>
  </si>
  <si>
    <t>A 00005632</t>
  </si>
  <si>
    <t>B 00000427</t>
  </si>
  <si>
    <t>BB 00000268</t>
  </si>
  <si>
    <t>BA 00004267</t>
  </si>
  <si>
    <t>BA 00004017</t>
  </si>
  <si>
    <t>BA 00004016</t>
  </si>
  <si>
    <t>BA 00004265</t>
  </si>
  <si>
    <t>BA 00004264</t>
  </si>
  <si>
    <t>BB 00000269</t>
  </si>
  <si>
    <t>BB 00000270</t>
  </si>
  <si>
    <t>BB 00000266</t>
  </si>
  <si>
    <t>BA 00004112</t>
  </si>
  <si>
    <t>BA 00004266</t>
  </si>
  <si>
    <t>BA 00004015</t>
  </si>
  <si>
    <t>BA 00004018</t>
  </si>
  <si>
    <t>BB 00000618</t>
  </si>
  <si>
    <t>BB 00000625</t>
  </si>
  <si>
    <t>BB 00000623</t>
  </si>
  <si>
    <t>BA 0004113</t>
  </si>
  <si>
    <t>BB 00000620</t>
  </si>
  <si>
    <t>BB 00000627</t>
  </si>
  <si>
    <t>AB 00000423</t>
  </si>
  <si>
    <t>BB 00000622</t>
  </si>
  <si>
    <t>BB 00000619</t>
  </si>
  <si>
    <t>BB 00000267</t>
  </si>
  <si>
    <t>Benar STR Tenaga Perawat Dikeluarkan oleh MTKI</t>
  </si>
  <si>
    <t>TU.08.01/MTKI/339/2013</t>
  </si>
  <si>
    <t>20-05-2013</t>
  </si>
  <si>
    <t>STR Tenaga Perawat Benar Dikeluarkan oleh MTKI</t>
  </si>
  <si>
    <t>TU.08.01/MTKI/340/2013</t>
  </si>
  <si>
    <t>TU.08.01/MTKI/338/2013</t>
  </si>
  <si>
    <t>TU.08.01/MTKI/337/2013</t>
  </si>
  <si>
    <t>TU.08.01/MTKI/336/2013</t>
  </si>
  <si>
    <t>TU.08.01/MTKI/335/2013</t>
  </si>
  <si>
    <t>Benar STR dikeluarkan oleh MTKI // STR Tenaga Perawat Benar Dikeluarkan oleh MTKI</t>
  </si>
  <si>
    <t>TU.08.01/MTKI/004/2014 // TU.08.01/MTKI/335/2013</t>
  </si>
  <si>
    <t>07-01-2014 // 20-05-2013</t>
  </si>
  <si>
    <t>TU.08.01/MTKI/333/2013</t>
  </si>
  <si>
    <t>TU.08.01/MTKI/334/2013</t>
  </si>
  <si>
    <t>STR Tenaga Perawat Benar Dikeluarkan oleh MTKI // STR Tenaga Perawat Benar Dikeluarkan oleh MTKI</t>
  </si>
  <si>
    <t>TU.08.01/MTKI/335/2013 // TU.08.01/MTKI/334/2013</t>
  </si>
  <si>
    <t>20-05-2013 // 20-05-2013</t>
  </si>
  <si>
    <t>KP.00.02/II.4/3425/2013</t>
  </si>
  <si>
    <t>S1 Hukum Universitas Tama Jagakarsa</t>
  </si>
  <si>
    <t>KP.00.02/II.4/3424/2013</t>
  </si>
  <si>
    <t>D3 Keuangan &amp; Perbankan UPN Veteran Jakarta</t>
  </si>
  <si>
    <t>KP.00.02/II.4/3423/2013</t>
  </si>
  <si>
    <t>KP.00.02/II.4/3422/2013</t>
  </si>
  <si>
    <t>S2 Manajemen STIE IPWI Jakarta</t>
  </si>
  <si>
    <t>KP.00.02/II.4/3419/2013</t>
  </si>
  <si>
    <t>D3 Komputer Akuntansi AMIK BSI</t>
  </si>
  <si>
    <t>KP.00.02/II.4/3418/2013</t>
  </si>
  <si>
    <t>S1 Manajemen STIE Bisnis Indonesia</t>
  </si>
  <si>
    <t>KP.00.02/II.4/3148/2013</t>
  </si>
  <si>
    <t>KP.00.02/II.4/34A/2013</t>
  </si>
  <si>
    <t>S1 Sistem Informasi Universitas Gunadarma</t>
  </si>
  <si>
    <t>S1 Sistem Komputer Universitas Gunadarma</t>
  </si>
  <si>
    <t>D3 Manajemen Informatika Universitas Gunadarma</t>
  </si>
  <si>
    <t>KP.00.02/II.4/3416/2013</t>
  </si>
  <si>
    <t>D3 Manajemen Informatika UPN Veteran Jakarta</t>
  </si>
  <si>
    <t>KP.00.02/II.4/3415/2013</t>
  </si>
  <si>
    <t>D3 Manajemen Universitas Gunadarma</t>
  </si>
  <si>
    <t>D3 Manajemen Pemasaran Universitas Gunadarma</t>
  </si>
  <si>
    <t>KP.00.02/II.4/3464/2013</t>
  </si>
  <si>
    <t>28-10-2015</t>
  </si>
  <si>
    <t>KP.00.02/II.4/4531/2015</t>
  </si>
  <si>
    <t>Dokter Umum Universitas Indonesia</t>
  </si>
  <si>
    <t>Sp1 Universitas Indonesia</t>
  </si>
  <si>
    <t>73.873.761.8-507.000</t>
  </si>
  <si>
    <t>KP.00.02/II.4/2881/2013</t>
  </si>
  <si>
    <t>22-08-2013</t>
  </si>
  <si>
    <t>KP.00.02/II.4/2950/2013</t>
  </si>
  <si>
    <t>KP.00.02/II.4/2953/2013</t>
  </si>
  <si>
    <t>KP.00.02/II.4/2951/2013</t>
  </si>
  <si>
    <t>KP.00.02/II.4/2952/2013</t>
  </si>
  <si>
    <t>K-686</t>
  </si>
  <si>
    <t>04-11-2015</t>
  </si>
  <si>
    <t>Ns. Desi Ratnasari, S.Kep</t>
  </si>
  <si>
    <t>K2015112003</t>
  </si>
  <si>
    <t>K2015112009</t>
  </si>
  <si>
    <t>K2015112014</t>
  </si>
  <si>
    <t>K2015112021</t>
  </si>
  <si>
    <t>304.3440</t>
  </si>
  <si>
    <t>304.9030</t>
  </si>
  <si>
    <t>306.7910</t>
  </si>
  <si>
    <t>304.8750</t>
  </si>
  <si>
    <t>306.207</t>
  </si>
  <si>
    <t>307.1240</t>
  </si>
  <si>
    <t>307.1830</t>
  </si>
  <si>
    <t>305.814</t>
  </si>
  <si>
    <t>304.407</t>
  </si>
  <si>
    <t>05-11-2015</t>
  </si>
  <si>
    <t>Zona Merah</t>
  </si>
  <si>
    <t>Zona Kuning</t>
  </si>
  <si>
    <t>Zona Hijau</t>
  </si>
  <si>
    <t>Case Manager</t>
  </si>
  <si>
    <t>Ns. Sri Elik Endrawatiningsih, S.Kep</t>
  </si>
  <si>
    <t>3603282909120013</t>
  </si>
  <si>
    <t>3175051506114010</t>
  </si>
  <si>
    <t>Jl. Cendrawasih Villa Cipayung Resident Blok E-19 Cipayung, Ciputat Tangerang Selatan</t>
  </si>
  <si>
    <t>03-09-2015</t>
  </si>
  <si>
    <t>11310126</t>
  </si>
  <si>
    <t>No. 900/FE.31/S1/VIII/2015</t>
  </si>
  <si>
    <t>05-09-2015</t>
  </si>
  <si>
    <t>21-04-2020</t>
  </si>
  <si>
    <t>02-01-2020</t>
  </si>
  <si>
    <t>01-01-2020</t>
  </si>
  <si>
    <t>29-12-2020</t>
  </si>
  <si>
    <t>Benar Lulusan Sp1 FKUI // Benar Lulusan Dokter Umum Universitas Kristen Indonesia</t>
  </si>
  <si>
    <t>09-11-2015</t>
  </si>
  <si>
    <t>No. 020710281G</t>
  </si>
  <si>
    <t>No. 00/1484/IV.SP/0205</t>
  </si>
  <si>
    <t>No. 00/1475/II.Sp/0056</t>
  </si>
  <si>
    <t>drg. Mirnawaty, Sp.Ort</t>
  </si>
  <si>
    <t>drg. Silvy Daniel, Sp.Ort</t>
  </si>
  <si>
    <t>Sei Gerong</t>
  </si>
  <si>
    <t>K-676</t>
  </si>
  <si>
    <t>K-140</t>
  </si>
  <si>
    <t>27-12-1986</t>
  </si>
  <si>
    <t>Solok</t>
  </si>
  <si>
    <t>26-09-1993</t>
  </si>
  <si>
    <t>11-07-1990</t>
  </si>
  <si>
    <t>106103003530</t>
  </si>
  <si>
    <t>Ns. Shinta Widyastuti, S.Kep</t>
  </si>
  <si>
    <t>No. 000422</t>
  </si>
  <si>
    <t>0037/S2-FIK/2/2013</t>
  </si>
  <si>
    <t>No. I.P. 120062</t>
  </si>
  <si>
    <t>No. 000390</t>
  </si>
  <si>
    <t>KP.00.02/II.4/1915/2012 // KP.00.02/II.4/1916/2012 // KP.00.02/II.4/2203/2012</t>
  </si>
  <si>
    <t>27-05-2013 // 27-05-2013 // 13-08-2012</t>
  </si>
  <si>
    <t>D3 Penata Rontgen</t>
  </si>
  <si>
    <t>Gina Eliska, AMAK</t>
  </si>
  <si>
    <t>28-03-1993</t>
  </si>
  <si>
    <t>KP.00.02/II.4/4802/2015</t>
  </si>
  <si>
    <t>13-11-2015</t>
  </si>
  <si>
    <t>KP.00.02/II.4/4803/2015</t>
  </si>
  <si>
    <t>KP.00.02/II.4/4805/2015</t>
  </si>
  <si>
    <t>KP.00.02/II.4/4807/2015</t>
  </si>
  <si>
    <t>KP.00.02/II.4/4808/2015</t>
  </si>
  <si>
    <t>KP.00.02/II.4/4809/2015</t>
  </si>
  <si>
    <t>KP.00.02/II.4/2952/2013 // KP.00.02/II.4/4810/2015</t>
  </si>
  <si>
    <t>28-08-2013 // 13-11-2015</t>
  </si>
  <si>
    <t>KP.00.02/II.4/4810/2015</t>
  </si>
  <si>
    <t>KP.00.02/II.4/6882/2015</t>
  </si>
  <si>
    <t>25-11-2015</t>
  </si>
  <si>
    <t>0 // KP.00.02/II.4/6882/2015</t>
  </si>
  <si>
    <t>0 // 25-11-2015</t>
  </si>
  <si>
    <t>0 // '25-11-2015</t>
  </si>
  <si>
    <t>KP.00.02/II.4/71/2015 // KP.00.02/II.4/6882/2015</t>
  </si>
  <si>
    <t>15-01-2015 // 25-11-2015</t>
  </si>
  <si>
    <t>KP.00.02/II.4/4140/2013 // KP.00.02/II.4/6882/2015</t>
  </si>
  <si>
    <t>10-12-2013 // 25-11-2015</t>
  </si>
  <si>
    <t>I.P.120057</t>
  </si>
  <si>
    <t>K2015121009</t>
  </si>
  <si>
    <t>K2015121011</t>
  </si>
  <si>
    <t>29-02-2016</t>
  </si>
  <si>
    <t>Nur Somad Pamungkas</t>
  </si>
  <si>
    <t>K2015121014</t>
  </si>
  <si>
    <t>Teknisi Forensik</t>
  </si>
  <si>
    <t>Sekolah Tinggi Ilmu Administrasi YAPPANN</t>
  </si>
  <si>
    <t>No. 032100009</t>
  </si>
  <si>
    <t>No. 102214</t>
  </si>
  <si>
    <t>29-09-2007</t>
  </si>
  <si>
    <t>KP.00.02/II.4/845/2015</t>
  </si>
  <si>
    <t>Benar sudah teregistrasi di database KKI</t>
  </si>
  <si>
    <t>16-11-2015</t>
  </si>
  <si>
    <t>No. 0612</t>
  </si>
  <si>
    <t>No. DN-01 Mk 0035153</t>
  </si>
  <si>
    <t>SMK LP3 Istana</t>
  </si>
  <si>
    <t>Fakfak</t>
  </si>
  <si>
    <t>K-682</t>
  </si>
  <si>
    <t>01-07-2016</t>
  </si>
  <si>
    <t>KP.00.02/II.4/4297/2015</t>
  </si>
  <si>
    <t>No. 4013</t>
  </si>
  <si>
    <t>STIKes Mohammad Husni Thamrin</t>
  </si>
  <si>
    <t>3276056803930001</t>
  </si>
  <si>
    <t>085695691512</t>
  </si>
  <si>
    <t>No. 000396</t>
  </si>
  <si>
    <t>KP.00.02/II.4/2958/2012 // KP.00.02/II.4/6976/2015</t>
  </si>
  <si>
    <t>Poltekkes Surakarta // Universitas Setia Budi Surakarta</t>
  </si>
  <si>
    <t>29-10-2012 // 30-11-2015</t>
  </si>
  <si>
    <t>KP.00.02/II.4/5144/2015</t>
  </si>
  <si>
    <t>18-11-2015</t>
  </si>
  <si>
    <t>15-10-2012 // 18-11-2015</t>
  </si>
  <si>
    <t>KP.00.02/II.4/344/2013 // KP.00.02/II.4/5143/2015</t>
  </si>
  <si>
    <t>Dokter Umum Universitas Lampung // Dokter Umum Universitas Lampung</t>
  </si>
  <si>
    <t>30/01/2013 // 18-11-2015</t>
  </si>
  <si>
    <t>KP.00.02/II.4/2689/2012 //KP.00.02/II.4/5142/2015</t>
  </si>
  <si>
    <t>03-10-2012 // 18-11-2015</t>
  </si>
  <si>
    <t>KP.00.02/II.4/2689/2012 // KP.00.02/II.4/5142/2015</t>
  </si>
  <si>
    <t>KP.00.02/II.4/3421/2013 // KP.00.02/II.4/5141/2015</t>
  </si>
  <si>
    <t>Dokter Umum UPN "Veteran" Jakarta // Dokter Umum UPN "Veteran" Jakarta</t>
  </si>
  <si>
    <t>01-10-2013 // 18-11-2015</t>
  </si>
  <si>
    <t>KP.00.02/II.4/2813/2012 // KP.00.02/II.4/5139/2015</t>
  </si>
  <si>
    <t>Dokter Umum Universitas Sriwijaya // Dokter Umum Universitas Sriwijaya</t>
  </si>
  <si>
    <t>KP.00.02/II.4/2689/2012 // KP.00.02/II.4/4952/2015</t>
  </si>
  <si>
    <t>03-10-2012 // 17-11-2015</t>
  </si>
  <si>
    <t>KP.00.02/II.4/4055/2013 // KP.00.02/II.4/4950/2015</t>
  </si>
  <si>
    <t>Dokter Umum Universitas Andalas Padang // Dokter Umum Universitas Andalas Padang</t>
  </si>
  <si>
    <t>03-12-2013 // 17-11-2015</t>
  </si>
  <si>
    <t>KP.00.02/II.4/1786/2013 // KP.00.02/II.4/4949/2015</t>
  </si>
  <si>
    <t>0 // Dokter Umum Universitas Hasanuddin</t>
  </si>
  <si>
    <t>15-05-2013 // 17-11-2015</t>
  </si>
  <si>
    <t>KP.00.02/II.4/2842/2012 // KP.00.02/II.4/4948/2015</t>
  </si>
  <si>
    <t>Dokter Umum Unika Atmajaya // Universitas Kristen Indonesia</t>
  </si>
  <si>
    <t>16-10-2012 // 17-11-2015</t>
  </si>
  <si>
    <t>KP.00.02/II.4/2841/2012 // KP.00.02/II.4/4948/2015</t>
  </si>
  <si>
    <t>Dokter Umum UKI // Dokter Umum UKI</t>
  </si>
  <si>
    <t>KP.00.02/II.4/4937/2015</t>
  </si>
  <si>
    <t>Spesialis I Universitas Airlangga</t>
  </si>
  <si>
    <t>KP.00.02/II.4/2686/2012 // KP.00.02/II.4/4935/2015</t>
  </si>
  <si>
    <t>03-10-2012 // 16-11-2015</t>
  </si>
  <si>
    <t>Dokter Spesialis Radiologi UGM // Dokter Spesialis Radiologi UGM</t>
  </si>
  <si>
    <t>Dokter Spesialis Anestesi UGM // Dokter Spesialis Anestesi UGM</t>
  </si>
  <si>
    <t>KP.00.02/II.4/2829/2012 // KP.00.02/II.4/4936/2015</t>
  </si>
  <si>
    <t>Spesialis Kesehatan Gigi Anak UI // Spesialis Kesehatan Gigi Anak UI</t>
  </si>
  <si>
    <t>16-10-2012 // 16-11-2015</t>
  </si>
  <si>
    <t>KP.00.02/II.4/4936/2015</t>
  </si>
  <si>
    <t>Spesialis Orthodonti UI // Spesialis Orthodonti UI</t>
  </si>
  <si>
    <t>KP.00.02/II.4/2958/2012 // KP.00.02/II.4/6979/2015</t>
  </si>
  <si>
    <t>Poltekkes Surakarta // Poltekkes Surakarta</t>
  </si>
  <si>
    <t>KP.00.02/II.4/2958/2012 // KP.00.02/II.4/6977/2015</t>
  </si>
  <si>
    <t>Poltekkes Surakarta // D3 Analis Kesehatan Universitas Setia Budi</t>
  </si>
  <si>
    <t>085219991852</t>
  </si>
  <si>
    <t>17-11-2015</t>
  </si>
  <si>
    <t>409/Dekan-F.Kes/UMHT/XI/2015</t>
  </si>
  <si>
    <t xml:space="preserve">Benar STR Tenaga Perawat Dikeluarkan oleh MTKI </t>
  </si>
  <si>
    <t>TU.08.01/MTKI/1805/IX/2015</t>
  </si>
  <si>
    <t>Benar Lulusan Dokter Umum UI</t>
  </si>
  <si>
    <t>13895/UN2.F1.D1/PDP.02.01.02/2015</t>
  </si>
  <si>
    <t>24-11-2015</t>
  </si>
  <si>
    <t>S1 Kedokteran &amp; Sp1 dicek melalui Aplikasi PDDIKTI // Benar Lulusan Dokter Umum UI // Benar Lulusan Sp1 UI</t>
  </si>
  <si>
    <t>0 // 13895/UN2.F1.D1/PDP.02.01.02/2015 // 13672/UN2.F1.D1.1/PDP.00.06/2015</t>
  </si>
  <si>
    <t>0 // 24-11-2015 // 19-11-2015</t>
  </si>
  <si>
    <t>Benar Lulusan Sp1 UI</t>
  </si>
  <si>
    <t>13672/UN2.F1.D1.1/PDP.00.06/2015</t>
  </si>
  <si>
    <t>19-11-2015</t>
  </si>
  <si>
    <t>Benar Lulusan Ners Universitas Jenderal Soedirman</t>
  </si>
  <si>
    <t>12-11-2015</t>
  </si>
  <si>
    <t>Benar Lulusan Ners UIN Syarif Hidayatullah Jakarta</t>
  </si>
  <si>
    <t>Un.01/F10/KM.01.1/3691/2015</t>
  </si>
  <si>
    <t>Benar Lulusan D3 Poltekkes Kemenkes Jakarta I</t>
  </si>
  <si>
    <t>DM.04.06/I/3761/2015</t>
  </si>
  <si>
    <t>Dicek melalui situs Pangkalan Data Pendidikan Tinggi (S1 Ilmu Gizi Univ. Muhammadiyah Prof. Dr. Hamka)</t>
  </si>
  <si>
    <t>KP.00.02/II.4/6975/2015</t>
  </si>
  <si>
    <t>D3 Analis Kesehatan STIKES Perintis Sumatera Barat</t>
  </si>
  <si>
    <t>Dicek Melalui Situs Pangkalan Data Pendidikan Tinggi (Sp1 Universitas Hasanuddin)</t>
  </si>
  <si>
    <t>Dicek Melalui Situs Pangkalan Data Pendidikan Tinggi (S2 Farmasi) // Dicek Melalui Situs Pangkalan Data Pendidikan Tinggi (S1 Farmasi)</t>
  </si>
  <si>
    <t>KP.00.02/II.4/4548/2015</t>
  </si>
  <si>
    <t>D3 Keperawatan Fatmawati Jakarta</t>
  </si>
  <si>
    <t>09-09-2015</t>
  </si>
  <si>
    <t>20-05-2015</t>
  </si>
  <si>
    <t>06-06-2020</t>
  </si>
  <si>
    <t>KP.00.02/II.4/4550/2015</t>
  </si>
  <si>
    <t>3175085503930005</t>
  </si>
  <si>
    <t>Jl. Kudin No.39 Rt. 006 / 003 Kel. Makassar Kec. Makassar Jakarta Timur</t>
  </si>
  <si>
    <t>089610956958</t>
  </si>
  <si>
    <t>Rahmah Dani Nur Wirasari, A.Md.Kep</t>
  </si>
  <si>
    <t>P3.73.20.1.11.028</t>
  </si>
  <si>
    <t>No. 405010.14471.0025</t>
  </si>
  <si>
    <t>72.879.961.0-412.000</t>
  </si>
  <si>
    <t>Dokter Spesialis Pulmonologi</t>
  </si>
  <si>
    <t>085691604451</t>
  </si>
  <si>
    <t>3276050109900011</t>
  </si>
  <si>
    <t>Kp. Bojong Rt. 008/020 No. 5A Kel. Baktijaya Kec. Sukmajaya Kota Depok</t>
  </si>
  <si>
    <t>No. 050610454</t>
  </si>
  <si>
    <t>No. DN-02 Ma 0017191</t>
  </si>
  <si>
    <t>SMA Yapemri Depok</t>
  </si>
  <si>
    <t>Ners Universitas Jenderal Soedirman</t>
  </si>
  <si>
    <t>02-03-2015</t>
  </si>
  <si>
    <t>3276036411870008</t>
  </si>
  <si>
    <t>Kp. Pengasinan Rt. 004/003 Kel. Pengasinan Kec. Sawangan Kota Depok</t>
  </si>
  <si>
    <t>Jl. Banjarsari XII No.20 Rt. 007/008 Kel. Cilandak Barat Jakarta Selatan</t>
  </si>
  <si>
    <t>No. 218836</t>
  </si>
  <si>
    <t>KP.00.02/II.4/4557/2015</t>
  </si>
  <si>
    <t>3173085107900003</t>
  </si>
  <si>
    <t>Jl. H. Mandor Salim No.71 Rt. 005/002 Kel. Srengseng Kec. Kembangan Jakarta Barat 11630</t>
  </si>
  <si>
    <t>No. 4112109500034</t>
  </si>
  <si>
    <t>ER.N 0094</t>
  </si>
  <si>
    <t>KP.00.02/II.4/4552/2015</t>
  </si>
  <si>
    <t>3208224812930001</t>
  </si>
  <si>
    <t>Dusun Serangsari Rt. 003/001 Kel. Sindangkempeng Kec. Pancalang Kuningan</t>
  </si>
  <si>
    <t>081911417835</t>
  </si>
  <si>
    <t>putriendang303@yahoo.co.id</t>
  </si>
  <si>
    <t>P2.06.20.2.11.033</t>
  </si>
  <si>
    <t>No. 405012.00339</t>
  </si>
  <si>
    <t>KP.00.02/II.4/4549/2015</t>
  </si>
  <si>
    <t>3674066609930007</t>
  </si>
  <si>
    <t>Jl. Saidin No.4 Rt. 006/003 Kel. Bambu Apus Kec. Pamulang Tangerang Selatan</t>
  </si>
  <si>
    <t>P17120011078</t>
  </si>
  <si>
    <t>No. 14401.0075</t>
  </si>
  <si>
    <t>1120721108</t>
  </si>
  <si>
    <t>I.P.120066</t>
  </si>
  <si>
    <t>11310079</t>
  </si>
  <si>
    <t>No. 883/FE.31/S1/VIII/2015</t>
  </si>
  <si>
    <t>11310080</t>
  </si>
  <si>
    <t>No. 884/FE.31/S1/VIII/2015</t>
  </si>
  <si>
    <t>KP.00.02/II.4/4323/2015</t>
  </si>
  <si>
    <t>SMA Yapemri Bogor</t>
  </si>
  <si>
    <t>07-10-2015</t>
  </si>
  <si>
    <t>Jl. Cilacap 607 Rt. 003 / 010 Blok M Mega Cinere Depok Jawa Barat</t>
  </si>
  <si>
    <t>27-05-1991</t>
  </si>
  <si>
    <t>26-09-1991</t>
  </si>
  <si>
    <t>14-08-1985</t>
  </si>
  <si>
    <t>Dicek Melalui Situs Pangkalan Data Pendidikan Tinggi (S1)</t>
  </si>
  <si>
    <t>19830131/STRA-UHAMKA/2009/213993</t>
  </si>
  <si>
    <t>29-11-2016</t>
  </si>
  <si>
    <t>30-04-2017</t>
  </si>
  <si>
    <t>10-08-2020</t>
  </si>
  <si>
    <t>74.488.845.4-005.000</t>
  </si>
  <si>
    <t>Jl. Gandaria Gang Gelora Rt. 009/003 No.11 Kel. Pekayon Kec. Pasar Rebo Jakarta Timur 13710</t>
  </si>
  <si>
    <t>Jl. Mandor Tadjir Rt. 001 / 007 No.102 Serua Tobas Bojong Sari Depok</t>
  </si>
  <si>
    <t>P17124010029</t>
  </si>
  <si>
    <t>No. 185205</t>
  </si>
  <si>
    <t>KP.00.02/II.4/731/2014</t>
  </si>
  <si>
    <t>KP.00.02/II.4/761/2014</t>
  </si>
  <si>
    <t>KP.00.02/II.4/2166/2014</t>
  </si>
  <si>
    <t>24-04-2014</t>
  </si>
  <si>
    <t>01-07-2020</t>
  </si>
  <si>
    <t>14-09-2020</t>
  </si>
  <si>
    <t>01-03-2020</t>
  </si>
  <si>
    <t>30-12-2020</t>
  </si>
  <si>
    <t>Benar Lulusan Dokter Umum Universitas Lampung</t>
  </si>
  <si>
    <t>2730/UN.26/8/DT/2015</t>
  </si>
  <si>
    <t>18-12-2015</t>
  </si>
  <si>
    <t>Benar Lulusan Dokter Umum UKI</t>
  </si>
  <si>
    <t>422/FK UKI/12.2015</t>
  </si>
  <si>
    <t>17-12-2015</t>
  </si>
  <si>
    <t>Dicek Melalui Situs Pangkalan Data Pendidikan Tinggi (MM)</t>
  </si>
  <si>
    <t>Dicek Melalui Situs Pangkalan Data Pendidikan Tinggi (Ners)</t>
  </si>
  <si>
    <t>Benar lulusan DIII Keperawatan Poltekkes Kemenkes Jakarta 1 // Dicek Melalui Situs Pangkalan Data Pendidikan Tinggi (Ners)</t>
  </si>
  <si>
    <t>Dicek Melalui Situs Pangkalan Data Pendidikan Tinggi (SKM)</t>
  </si>
  <si>
    <t>Dicek Melalui Situs Pangkalan Data Pendidikan Tinggi (Sp1)</t>
  </si>
  <si>
    <t>18-02-2010</t>
  </si>
  <si>
    <t>Dicek Melalui Situs Pangkalan Data Pendidikan Tinggi (D3)</t>
  </si>
  <si>
    <t>19-10-2002</t>
  </si>
  <si>
    <t>Benar lulusan Universitas Diponegoro</t>
  </si>
  <si>
    <t>26-04-2008</t>
  </si>
  <si>
    <t>Dicek Melalui Situs Pangkalan Data Pendidikan Tinggi (S.Kep)</t>
  </si>
  <si>
    <t>Benar lulusan Akper Yayasan Jalan Kimia Rawamangun // Dicek Melalui Situs Pangkalan Data Pendidikan Tinggi (Ners)</t>
  </si>
  <si>
    <t>0706255396</t>
  </si>
  <si>
    <t>NC.08-001640</t>
  </si>
  <si>
    <t>06004/PK</t>
  </si>
  <si>
    <t>No. 186124</t>
  </si>
  <si>
    <t>No. 288102</t>
  </si>
  <si>
    <t>08029/PK</t>
  </si>
  <si>
    <t>No. 288080</t>
  </si>
  <si>
    <t>08007/PK</t>
  </si>
  <si>
    <t>Benar lulusan D3 Keperawatan Poltekkes Kemenkes Malang // Dicek Melalui Situs Pangkalan Data Pendidikan Tinggi (Ners)</t>
  </si>
  <si>
    <t>No. 288099</t>
  </si>
  <si>
    <t>08026/PK</t>
  </si>
  <si>
    <t>No. 167339</t>
  </si>
  <si>
    <t>04027</t>
  </si>
  <si>
    <t>167319</t>
  </si>
  <si>
    <t>04007</t>
  </si>
  <si>
    <t>218894</t>
  </si>
  <si>
    <t>06077</t>
  </si>
  <si>
    <t>08083</t>
  </si>
  <si>
    <t>02053</t>
  </si>
  <si>
    <t>Dicek Melalui Situs Pangkalan Data Pendidikan Tinggi (S2)</t>
  </si>
  <si>
    <t>Dicek Melalui Situs Pangkalan Data Pendidikan Tinggi (D4)</t>
  </si>
  <si>
    <t>08009/PK</t>
  </si>
  <si>
    <t>06014/PK</t>
  </si>
  <si>
    <t>12-10-2009</t>
  </si>
  <si>
    <t>110061035</t>
  </si>
  <si>
    <t>03-03-2009</t>
  </si>
  <si>
    <t>J2B003066</t>
  </si>
  <si>
    <t>Politeknik Kesehatan Depkes Surabaya</t>
  </si>
  <si>
    <t>000070</t>
  </si>
  <si>
    <t>P27838108028</t>
  </si>
  <si>
    <t>19-08-2005</t>
  </si>
  <si>
    <t>1066/DPA/2005</t>
  </si>
  <si>
    <t>01/145800/DPA/00771</t>
  </si>
  <si>
    <t>00.009</t>
  </si>
  <si>
    <t>STIKES Mohammad Husni Thamrin</t>
  </si>
  <si>
    <t>13-11-2006</t>
  </si>
  <si>
    <t>0114</t>
  </si>
  <si>
    <t>Akademi Kimia Analisis Caraka Nusantara</t>
  </si>
  <si>
    <t>12-03-2001</t>
  </si>
  <si>
    <t>0910109</t>
  </si>
  <si>
    <t>9700021</t>
  </si>
  <si>
    <t>23-03-2009</t>
  </si>
  <si>
    <t>UAJ 031494</t>
  </si>
  <si>
    <t>200502036</t>
  </si>
  <si>
    <t>Sekolah Tinggi Ilmu Administrasi Mandala Indonesia</t>
  </si>
  <si>
    <t>30-01-2009</t>
  </si>
  <si>
    <t>1499/AK/S1-ANE/I/09</t>
  </si>
  <si>
    <t>F200410654</t>
  </si>
  <si>
    <t>Sekolah Tinggi Ilmu Ekonomi IPWIJA</t>
  </si>
  <si>
    <t>Universitas Muria Kudus</t>
  </si>
  <si>
    <t>17-04-2009</t>
  </si>
  <si>
    <t>UMK003682</t>
  </si>
  <si>
    <t>2004-20-025</t>
  </si>
  <si>
    <t>01230310</t>
  </si>
  <si>
    <t>Universitas Merdeka Malang</t>
  </si>
  <si>
    <t>08-09-2007</t>
  </si>
  <si>
    <t>NC.0048666</t>
  </si>
  <si>
    <t>20-09-2003</t>
  </si>
  <si>
    <t>NSB 0022 A403</t>
  </si>
  <si>
    <t>993112350150128</t>
  </si>
  <si>
    <t>Sekolah Tinggi Ilmu Ekonomi Ahmad Dahlan Jakarta</t>
  </si>
  <si>
    <t>06-04-2011</t>
  </si>
  <si>
    <t>1017/S1.MNJ/2011</t>
  </si>
  <si>
    <t>2008.02.1947</t>
  </si>
  <si>
    <t>11-04-2006</t>
  </si>
  <si>
    <t>5107/D.III.KP/2006</t>
  </si>
  <si>
    <t>2002.46.7639</t>
  </si>
  <si>
    <t>23-12-2010</t>
  </si>
  <si>
    <t>I.S.1.100223</t>
  </si>
  <si>
    <t>0810114003</t>
  </si>
  <si>
    <t>17-06-2006</t>
  </si>
  <si>
    <t>amikbsi 0015999</t>
  </si>
  <si>
    <t>23-12-2006</t>
  </si>
  <si>
    <t>amikbsi 0018217</t>
  </si>
  <si>
    <t>10-09-1999</t>
  </si>
  <si>
    <t>000999</t>
  </si>
  <si>
    <t>31-03-2010</t>
  </si>
  <si>
    <t>0448/S1.AKT/2010</t>
  </si>
  <si>
    <t>2006.35.0823</t>
  </si>
  <si>
    <t>B 00002178</t>
  </si>
  <si>
    <t>B 00002179</t>
  </si>
  <si>
    <t>B 00002172</t>
  </si>
  <si>
    <t>B 00002181</t>
  </si>
  <si>
    <t>B 00002175</t>
  </si>
  <si>
    <t>1003</t>
  </si>
  <si>
    <t>B 00002180</t>
  </si>
  <si>
    <t>B 00002177</t>
  </si>
  <si>
    <t>B 00002173</t>
  </si>
  <si>
    <t>B 00002171</t>
  </si>
  <si>
    <t>B 00002174</t>
  </si>
  <si>
    <t>B 00002176</t>
  </si>
  <si>
    <t>K-393</t>
  </si>
  <si>
    <t>K-485</t>
  </si>
  <si>
    <t>K-620</t>
  </si>
  <si>
    <t>K-574</t>
  </si>
  <si>
    <t>Benar Lulusan S1 Ekonomi Universitas Trisakti // Dicek Melalui Situs Pangkalan Data Pendidikan Tinggi (S2)</t>
  </si>
  <si>
    <t>K-645</t>
  </si>
  <si>
    <t>K-643</t>
  </si>
  <si>
    <t>K-649</t>
  </si>
  <si>
    <t>K-695</t>
  </si>
  <si>
    <t>88.941.798.0-412.000</t>
  </si>
  <si>
    <t>06012</t>
  </si>
  <si>
    <t>Ners STIKES Al-Irsyad Al-Islamiyyah Cilacap</t>
  </si>
  <si>
    <t>STIKES Al-Irsyad Al-Islamiyyah Cilacap</t>
  </si>
  <si>
    <t>KP.00.02/II.4/4717/2015</t>
  </si>
  <si>
    <t>XIII111023</t>
  </si>
  <si>
    <t>A 02520</t>
  </si>
  <si>
    <t>085641613536</t>
  </si>
  <si>
    <t>3319061408850003</t>
  </si>
  <si>
    <t>Bulung Kulon Rt. 005 / 002 Kel. Bulung Kulon Kec. Jekulo Kab. Kudus</t>
  </si>
  <si>
    <t>74.692.609.6-016.000</t>
  </si>
  <si>
    <t>Benar Lulusan D3 Fisioterapi Poltekkes Kemenkes Surakarta</t>
  </si>
  <si>
    <t>HK.02/06/III.01/077/2015</t>
  </si>
  <si>
    <t>23-12-2015</t>
  </si>
  <si>
    <t>KP.00.02/II.4/7026/2015</t>
  </si>
  <si>
    <t>3305192705910001</t>
  </si>
  <si>
    <t>Kalitengah Rt. 003 / 007 Kel. Kalitengah Kec. Gombong Kab. Kebumen</t>
  </si>
  <si>
    <t>0901199</t>
  </si>
  <si>
    <t>028-27051991</t>
  </si>
  <si>
    <t>74.629.840.5-523.000</t>
  </si>
  <si>
    <t>dr. Ira Rahma Hidayati, Sp.Rad</t>
  </si>
  <si>
    <t>STIKES Harapan Bangsa Purwokerto</t>
  </si>
  <si>
    <t>Sekolah Tinggi Manajemen Informatika dan Komputer Budi Luhur</t>
  </si>
  <si>
    <t>Universitas Pasundan</t>
  </si>
  <si>
    <t>04-06-1996</t>
  </si>
  <si>
    <t>96/01/850</t>
  </si>
  <si>
    <t>41083300900121 / 90338037</t>
  </si>
  <si>
    <t>Sekolah Tinggi Manajemen Informatika dan Komputer Indonesia Mandiri</t>
  </si>
  <si>
    <t>3394024</t>
  </si>
  <si>
    <t>0099</t>
  </si>
  <si>
    <t>04-01-2016</t>
  </si>
  <si>
    <t>K-318</t>
  </si>
  <si>
    <t>011181405</t>
  </si>
  <si>
    <t>33/001004/01.21/Sp/2015</t>
  </si>
  <si>
    <t>91034</t>
  </si>
  <si>
    <t>No. 004982</t>
  </si>
  <si>
    <t>11-09-1992</t>
  </si>
  <si>
    <t>Sekolah Pembantu Akhli Gizi Depkes RI</t>
  </si>
  <si>
    <t>000305</t>
  </si>
  <si>
    <t>08-12-1988</t>
  </si>
  <si>
    <t>Akademi Analis Kesehatan Surakarta</t>
  </si>
  <si>
    <t>P27227005014</t>
  </si>
  <si>
    <t>000090</t>
  </si>
  <si>
    <t>Politeknik Kesehatan Surakarta</t>
  </si>
  <si>
    <t>9622500281</t>
  </si>
  <si>
    <t>STMIK 001064</t>
  </si>
  <si>
    <t>18-04-2001</t>
  </si>
  <si>
    <t>M. 200107361904</t>
  </si>
  <si>
    <t>28-07-2001</t>
  </si>
  <si>
    <t>2633/8112070052</t>
  </si>
  <si>
    <t>DG.-648</t>
  </si>
  <si>
    <t>28-08-2007</t>
  </si>
  <si>
    <t>ISTN 004003</t>
  </si>
  <si>
    <t>05344222</t>
  </si>
  <si>
    <t>26-01-2000</t>
  </si>
  <si>
    <t>NC. 03-00</t>
  </si>
  <si>
    <t>0398510547</t>
  </si>
  <si>
    <t>Akademi Penata Rontgen / PAM Radiodiagnostik dan Radioterapi Semarang</t>
  </si>
  <si>
    <t>13-08-1993</t>
  </si>
  <si>
    <t>000545</t>
  </si>
  <si>
    <t>14-11-1992</t>
  </si>
  <si>
    <t>000798</t>
  </si>
  <si>
    <t>A.7.89.0745</t>
  </si>
  <si>
    <t>000214</t>
  </si>
  <si>
    <t>P27228003044</t>
  </si>
  <si>
    <t>21-08-2007</t>
  </si>
  <si>
    <t>000222</t>
  </si>
  <si>
    <t>P27228004036</t>
  </si>
  <si>
    <t>16-12-1994</t>
  </si>
  <si>
    <t>Akademi Refraksi Optisi YLPTK Sum.Barat Padang</t>
  </si>
  <si>
    <t>22-03-1999</t>
  </si>
  <si>
    <t>000446</t>
  </si>
  <si>
    <t>Akademi Perekam Kesehatan Indonusa Esa Unggul Jakarta</t>
  </si>
  <si>
    <t>07-01-1998</t>
  </si>
  <si>
    <t>000025</t>
  </si>
  <si>
    <t>Akademi Perekam dan Informasi Kesehatan Dharma Landbouw Padang</t>
  </si>
  <si>
    <t>22-10-2003</t>
  </si>
  <si>
    <t>001037</t>
  </si>
  <si>
    <t>00001</t>
  </si>
  <si>
    <t>Akademi Analis Farmasi Surakarta</t>
  </si>
  <si>
    <t>30-11-1993</t>
  </si>
  <si>
    <t>000281</t>
  </si>
  <si>
    <t>C. 4900276</t>
  </si>
  <si>
    <t>000375</t>
  </si>
  <si>
    <t>SMF Muhammadiyah Cirebon</t>
  </si>
  <si>
    <t>09-07-1989</t>
  </si>
  <si>
    <t>007027</t>
  </si>
  <si>
    <t>10/16/04/89/006</t>
  </si>
  <si>
    <t>SMF Bukittinggi</t>
  </si>
  <si>
    <t>12-06-1985</t>
  </si>
  <si>
    <t>003773</t>
  </si>
  <si>
    <t>SMF Bhakti Husada Kediri</t>
  </si>
  <si>
    <t>10-06-2004</t>
  </si>
  <si>
    <t>SMF Candra Naya Jakarta</t>
  </si>
  <si>
    <t>007701</t>
  </si>
  <si>
    <t>01034</t>
  </si>
  <si>
    <t>No. 01 OC ol 0002609</t>
  </si>
  <si>
    <t>27-04-1985</t>
  </si>
  <si>
    <t>SMKK Negeri 5 Jakarta</t>
  </si>
  <si>
    <t>D3 Akuntansi + S1 Akuntansi</t>
  </si>
  <si>
    <t>2009.35.1110</t>
  </si>
  <si>
    <t>0488/S1.AKT/2010</t>
  </si>
  <si>
    <t>No. 02 OB ob 1630604</t>
  </si>
  <si>
    <t>06-06-1987</t>
  </si>
  <si>
    <t>SMP Negeri 2 Depok</t>
  </si>
  <si>
    <t>No. 01 OB oo 0175456</t>
  </si>
  <si>
    <t>7665/M/99</t>
  </si>
  <si>
    <t>No. 32 Mk 0592334</t>
  </si>
  <si>
    <t>20-06-2002</t>
  </si>
  <si>
    <t>SMK Negeri 2 Bandar Lampung</t>
  </si>
  <si>
    <t>005</t>
  </si>
  <si>
    <t>No. 07 OB oq 0169653</t>
  </si>
  <si>
    <t>1991</t>
  </si>
  <si>
    <t>No. 08 OB oe 0643125</t>
  </si>
  <si>
    <t>24-05-1994</t>
  </si>
  <si>
    <t>SMU Negeri Batang Kapas</t>
  </si>
  <si>
    <t>04-01-2006</t>
  </si>
  <si>
    <t>08-29-04-10-006</t>
  </si>
  <si>
    <t>29 PC 0400579</t>
  </si>
  <si>
    <t>21-07-2008</t>
  </si>
  <si>
    <t>SMA Paket C</t>
  </si>
  <si>
    <t>No. 01 OB og 0834960</t>
  </si>
  <si>
    <t>'01-06-1991</t>
  </si>
  <si>
    <t>03.420</t>
  </si>
  <si>
    <t>006267</t>
  </si>
  <si>
    <t>17-07-2006</t>
  </si>
  <si>
    <t>SMA Paket C Kab. Depok</t>
  </si>
  <si>
    <t>No. 02 Mu 0081543</t>
  </si>
  <si>
    <t>SMU Negeri 1 Serpong</t>
  </si>
  <si>
    <t>Ahmad Rosadi</t>
  </si>
  <si>
    <t>Tanjung Beringin</t>
  </si>
  <si>
    <t>No. 11 OB og 0106980</t>
  </si>
  <si>
    <t>27-05-1993</t>
  </si>
  <si>
    <t>SMU Negeri 1 Tebing Tinggi Kab. Lahat</t>
  </si>
  <si>
    <t>NC.12-016102</t>
  </si>
  <si>
    <t>I.P.120067</t>
  </si>
  <si>
    <t>NC.12-006396</t>
  </si>
  <si>
    <t>2010-03-0031</t>
  </si>
  <si>
    <t>0456</t>
  </si>
  <si>
    <t>06-04-2013</t>
  </si>
  <si>
    <t>STIE Bisma Lepisi</t>
  </si>
  <si>
    <t>Arsyik Darmawanto</t>
  </si>
  <si>
    <t>P2.31.30.4.09.024</t>
  </si>
  <si>
    <t>000374</t>
  </si>
  <si>
    <t>10-01-2011</t>
  </si>
  <si>
    <t>Darmiyetti, S.ST</t>
  </si>
  <si>
    <t>dr. Yelliya</t>
  </si>
  <si>
    <t>K2016012002</t>
  </si>
  <si>
    <t>K2016012003</t>
  </si>
  <si>
    <t>K2016012004</t>
  </si>
  <si>
    <t>K2016012005</t>
  </si>
  <si>
    <t>K2016012006</t>
  </si>
  <si>
    <t>K2016012010</t>
  </si>
  <si>
    <t>K2016012012</t>
  </si>
  <si>
    <t>20-10-1984</t>
  </si>
  <si>
    <t>20-11-1989</t>
  </si>
  <si>
    <t>05-01-1993</t>
  </si>
  <si>
    <t>18-10-1991</t>
  </si>
  <si>
    <t>19-05-1980</t>
  </si>
  <si>
    <t>KP.00.02/II.4/31/2016</t>
  </si>
  <si>
    <t>Sp1 Universitas Airlangga</t>
  </si>
  <si>
    <t>Dede Oktavia Ningsih, A.Md.Far</t>
  </si>
  <si>
    <t>Ida Mufida, A.Md.Far</t>
  </si>
  <si>
    <t>Wahyu Novica Albasri, A.Md</t>
  </si>
  <si>
    <t>TU.08.01/MTKI/2037/2015</t>
  </si>
  <si>
    <t>28-12-2015</t>
  </si>
  <si>
    <t>Anggota Sub Komite Etik dan Disiplin Profesi Keperawatan Area Pembinaan Instalasi Anggrek dan Griya Husada</t>
  </si>
  <si>
    <t>01-03-2013 // 22-12-2015</t>
  </si>
  <si>
    <t>Anggota Sub Komite Etik dan Disiplin Profesi Keperawatan Area Pembinaan Instalasi Gawat Darurat</t>
  </si>
  <si>
    <t>Anggota Sub Komite Etik dan Disiplin Profesi Keperawatan Area Pembinaan Instalasi Bedah Sentral</t>
  </si>
  <si>
    <t>Anggota KPK Anak Sub Komite Kredensial Keperawatan</t>
  </si>
  <si>
    <t>K-705</t>
  </si>
  <si>
    <t>K-706</t>
  </si>
  <si>
    <t>K-711</t>
  </si>
  <si>
    <t>K-714</t>
  </si>
  <si>
    <t>Anggota Sub Komite Mutu Profesi Keperawatan</t>
  </si>
  <si>
    <t>801/FE.32/S1/VIII/2015</t>
  </si>
  <si>
    <t>58.032.675.9-311.001</t>
  </si>
  <si>
    <t>Jl. H. Ipin Gg. H. Irin No.3C Rt. 005 / 008 Karang Tengah Lebak Bulus Cilandak Jakarta Selatan 12440</t>
  </si>
  <si>
    <t>K-689</t>
  </si>
  <si>
    <t>18.12.000.123</t>
  </si>
  <si>
    <t>0276/Ners/STIKIM/2013</t>
  </si>
  <si>
    <t>29-01-2013</t>
  </si>
  <si>
    <t>NC.05-006584</t>
  </si>
  <si>
    <t>NC.31-010089</t>
  </si>
  <si>
    <t>10-12-2001</t>
  </si>
  <si>
    <t>0209103822/D.III/AKP/02</t>
  </si>
  <si>
    <t>13-09-2002</t>
  </si>
  <si>
    <t>Akademi Keuangan dan Perbankan "LPI" Jakarta</t>
  </si>
  <si>
    <t>130/FE/UNC/99</t>
  </si>
  <si>
    <t>30-10-1998</t>
  </si>
  <si>
    <t>2008.02.1958</t>
  </si>
  <si>
    <t>STIE "YKP" Yayasan Karya Pendidikan</t>
  </si>
  <si>
    <t>060302018</t>
  </si>
  <si>
    <t>09-02-2009</t>
  </si>
  <si>
    <t>STIE Widya Jayakarta</t>
  </si>
  <si>
    <t>Akademi Administrasi Pembangunan Indonesia</t>
  </si>
  <si>
    <t>I.P.110218</t>
  </si>
  <si>
    <t>13-07-2010</t>
  </si>
  <si>
    <t>No. 01 OB og 0142444</t>
  </si>
  <si>
    <t>SMA Negeri 88 Pasar Rebo</t>
  </si>
  <si>
    <t>01PC0401074</t>
  </si>
  <si>
    <t>06-12-2010</t>
  </si>
  <si>
    <t xml:space="preserve">SMU Paket C </t>
  </si>
  <si>
    <t>01PC0700756</t>
  </si>
  <si>
    <t>11-12-2008</t>
  </si>
  <si>
    <t>Paket C (Suku Dinas DKI Jakarta)</t>
  </si>
  <si>
    <t>D IV Kebidanan + S1 Kesehatan Masyarakat</t>
  </si>
  <si>
    <t>198011062009032003</t>
  </si>
  <si>
    <t>1789/STI&amp;K/S1-SI/I/2015</t>
  </si>
  <si>
    <t>12-01-2015</t>
  </si>
  <si>
    <t>Sekolah Tinggi Manajemen Informatika dan Komputer Jakarta</t>
  </si>
  <si>
    <t>Wawan Saputra</t>
  </si>
  <si>
    <t>K-568</t>
  </si>
  <si>
    <t>K-254</t>
  </si>
  <si>
    <t>Ns. Ilita Rifiyanti, S.Kep</t>
  </si>
  <si>
    <t>Ns. Anna Farida, S.Kep, M.Kep, Sp.Kep.M.B</t>
  </si>
  <si>
    <t>Ns. Winda Yuniarsih, S.Kep, M.Kep, Sp.Kep.M.B</t>
  </si>
  <si>
    <t>P3.73.34.0.04.049</t>
  </si>
  <si>
    <t>No. 007197</t>
  </si>
  <si>
    <t>07-02-2007</t>
  </si>
  <si>
    <t>Denni Verryanto Butar Butar, A.Md.AK</t>
  </si>
  <si>
    <t>Nining Puji Lestari, A.Md.Far</t>
  </si>
  <si>
    <t>01.034</t>
  </si>
  <si>
    <t>No. 002618</t>
  </si>
  <si>
    <t>No. 000363</t>
  </si>
  <si>
    <t>I.P 110194</t>
  </si>
  <si>
    <t>NC.12-004278</t>
  </si>
  <si>
    <t>Dicek Melalui Situs Pangkalan Data Pendidikan Tinggi (S1) // Benar Lulusan Dokter Umum Universitas Trisakti</t>
  </si>
  <si>
    <t>0016/Usakti/FK/03/I/2016</t>
  </si>
  <si>
    <t>Benar Lulusan D3 Keperawatan STIKES Muhammadiyah Gombong</t>
  </si>
  <si>
    <t>0926.1/IV.3.AU/A/XII/2015</t>
  </si>
  <si>
    <t>30-12-2015</t>
  </si>
  <si>
    <t>Dicek Melalui Situs Pangkalan Data Pendidikan Tinggi (S1) // Benar Lulusan Dokter Umum Universitas Pembangunan Nasional Veteran Jakarta</t>
  </si>
  <si>
    <t>B/281/XII/2015/FK</t>
  </si>
  <si>
    <t>Dicek Melalui Situs Pangkalan Data Pendidikan Tinggi (D3) // Benar Lulusan D3 Farmasi Hang Tuah Jakarta</t>
  </si>
  <si>
    <t>SKET/2/I/2016/AFHT</t>
  </si>
  <si>
    <t>Benar Lulusan D3 Okupasi Terapi Poltekkes Kemenkes Surakarta</t>
  </si>
  <si>
    <t>Benar lulusan FKG Universitas Airlangga // Benar Lulusan Sp1 Universitas Airlangga</t>
  </si>
  <si>
    <t>0 // 5310/UN3.1.2/PPd/2015</t>
  </si>
  <si>
    <t>26-08-2013 // 28-12-2015</t>
  </si>
  <si>
    <t>No. 000384</t>
  </si>
  <si>
    <t>06-01-2016</t>
  </si>
  <si>
    <t>Ketua Sub Komite Pencegahan dan Pengendalian Infeksi</t>
  </si>
  <si>
    <t>Ketua Komite Pencegahan dan Pengendalian Infeksi</t>
  </si>
  <si>
    <t>3511100216116454</t>
  </si>
  <si>
    <t>07-01-2021</t>
  </si>
  <si>
    <t>Rai-oi</t>
  </si>
  <si>
    <t>No. 000328</t>
  </si>
  <si>
    <t>No. 00378</t>
  </si>
  <si>
    <t>No. 1006823532</t>
  </si>
  <si>
    <t>No. 0143/Prof-FIK/2/2013</t>
  </si>
  <si>
    <t>No. 000322</t>
  </si>
  <si>
    <t>Benar lulusan dokter umum UGM // Benar Luluan Sp1 UGM</t>
  </si>
  <si>
    <t>AK/9012/I/07/15/10.13 // AK/716/I/07/15/12.15</t>
  </si>
  <si>
    <t>23/10/2013 // 00</t>
  </si>
  <si>
    <t>Benar lulusan Dokter Umum Universitas Hasanuddin // Benar Lulusan Sp1 UGM</t>
  </si>
  <si>
    <t>4720/UN4.7.1.4/PP.12/2013 // AK/716/I/07/15/12.15</t>
  </si>
  <si>
    <t>27-08-2013 // 00</t>
  </si>
  <si>
    <t>Benar lulusan dokter umum UGM // Benar lulusan Sp1 UGM</t>
  </si>
  <si>
    <t>Benar lulusan dokter umum UGM // Dicek Melalui Situs Pangkalan Data Pendidikan Tinggi (Sp1) // Benar Lulusan Sp1 UGM</t>
  </si>
  <si>
    <t>Benar Lulusan Dokter Umum Universitas Brawijaya // Benar Lulusan Sp1 UI</t>
  </si>
  <si>
    <t>30-12-2015 // 06-09-2015</t>
  </si>
  <si>
    <t>13569/UN10.7/AK/2015 // 11592/UN2.F1.D1.1/PDP.00.06/2015</t>
  </si>
  <si>
    <t>NC.15-000878</t>
  </si>
  <si>
    <t>28-07-2015</t>
  </si>
  <si>
    <t>081294498383</t>
  </si>
  <si>
    <t>P 576488</t>
  </si>
  <si>
    <t>Benar Lulusan Dokter Umum Universitas Hasanuddin</t>
  </si>
  <si>
    <t>KP.00.02/II.4/72/2015</t>
  </si>
  <si>
    <t>KP.00.02/II.4/71/2015</t>
  </si>
  <si>
    <t>Kalosi</t>
  </si>
  <si>
    <t>06-11-1980</t>
  </si>
  <si>
    <t>C11100218</t>
  </si>
  <si>
    <t>No. 104769-J.04-C/4523-111-2006</t>
  </si>
  <si>
    <t>15-12-2006</t>
  </si>
  <si>
    <t>1278/UN4.7.1/PP.01/2015</t>
  </si>
  <si>
    <t>16-02-2015</t>
  </si>
  <si>
    <t>KD.01.01/02/KKI/II/593/2015</t>
  </si>
  <si>
    <t>Agus Susanto, SKM, MKM</t>
  </si>
  <si>
    <t>dr. Apriliana Ratnaningrum, Sp.An</t>
  </si>
  <si>
    <t>Niken Sulistyaningsih, S.Gz</t>
  </si>
  <si>
    <t>K2016022005</t>
  </si>
  <si>
    <t>K2016021006</t>
  </si>
  <si>
    <t>27-11-1991</t>
  </si>
  <si>
    <t>Sanitarian</t>
  </si>
  <si>
    <t>05-04-1985</t>
  </si>
  <si>
    <t>196908191989111001</t>
  </si>
  <si>
    <t>Ns. Muh Nurdin Sahlan, S.Kep</t>
  </si>
  <si>
    <t>NC.14-007865</t>
  </si>
  <si>
    <t>Benar lulusan Dokter umum Universitas Airlangga // Benar Lulusan Sp1 Universitas Airlangga</t>
  </si>
  <si>
    <t>4259/UN.1.1/PPd.10/2013 // 495/UN3.1.1/PPd.6/2016</t>
  </si>
  <si>
    <t>30-10-2013 // 25-01-2016</t>
  </si>
  <si>
    <t>apriliana05gmail.com</t>
  </si>
  <si>
    <t>NC.14-005650</t>
  </si>
  <si>
    <t>Sp1 UI</t>
  </si>
  <si>
    <t>Nurse Aid / POS</t>
  </si>
  <si>
    <t>Transporter</t>
  </si>
  <si>
    <t>Apoteker + Magister Epidemiologi</t>
  </si>
  <si>
    <t>Apoteker + Magister Farmasi</t>
  </si>
  <si>
    <t>Dra. Alfina Rianti, Apt, M.Farm</t>
  </si>
  <si>
    <t>Dra. Magdalena Niken Oktovina, Apt, M.Si</t>
  </si>
  <si>
    <t>Apoteker + Magister Sains</t>
  </si>
  <si>
    <t>D IV Perawat Pendidik</t>
  </si>
  <si>
    <t>Mustikawati, AMAF</t>
  </si>
  <si>
    <t>Bario Hadiprayogo, AMAF</t>
  </si>
  <si>
    <t>Fitri Apriyanti, AMAF</t>
  </si>
  <si>
    <t>Dita Ria Putri Pamungkas, AMAF</t>
  </si>
  <si>
    <t>Empi Fitriani Susanti, AMAF</t>
  </si>
  <si>
    <t>Novita Anggraini, AMAF</t>
  </si>
  <si>
    <t>Rini Handayani, AMAF</t>
  </si>
  <si>
    <t>Sipa Fauziah, AMAF</t>
  </si>
  <si>
    <t>D3 Kearsipan</t>
  </si>
  <si>
    <t>D3 Sistem Informasi Akuntansi</t>
  </si>
  <si>
    <t>0705017022</t>
  </si>
  <si>
    <t>No. 09050115066</t>
  </si>
  <si>
    <t>Fika Triana, A.Md.G</t>
  </si>
  <si>
    <t>Siti Utami, A.Md.G</t>
  </si>
  <si>
    <t>Wahyu Nugroho, A.Md.Ft</t>
  </si>
  <si>
    <t>Rafiah Rahmawati, A.Md.Ft</t>
  </si>
  <si>
    <t>Mariyatul Kiftiyah, A.Md.Keb</t>
  </si>
  <si>
    <t>Selvi Eliza, A.Md.Keb</t>
  </si>
  <si>
    <t>Intan Oktavitasari, A.Md.Keb</t>
  </si>
  <si>
    <t>Novfita Kurniasih, A.Md.Keb</t>
  </si>
  <si>
    <t>Merlisa Oktaviana, A.Md.Keb</t>
  </si>
  <si>
    <t>Gesti Kuswandari, A.Md.Keb</t>
  </si>
  <si>
    <t>Afifah Romadhoni, A.Md.Keb</t>
  </si>
  <si>
    <t>Riza Yunitaningsih, A.Md.Kep</t>
  </si>
  <si>
    <t>Usep Saepulah Nur Eka Putra, A.Md.Kep</t>
  </si>
  <si>
    <t>Hadi Yanto, A.Md.Kep</t>
  </si>
  <si>
    <t>Khotimatul Khusnaini, A.Md.Kep</t>
  </si>
  <si>
    <t>Candra Fauzi, A.Md.Kep</t>
  </si>
  <si>
    <t>Morita Santi, A.Md.Kep</t>
  </si>
  <si>
    <t>Tafarroja Adiwasito, A.Md.Kep</t>
  </si>
  <si>
    <t>Putri Andini, A.Md.Kep</t>
  </si>
  <si>
    <t>Listrida Silitonga, A.Md.Kep</t>
  </si>
  <si>
    <t>Putilia Hadisti, A.Md.Kep</t>
  </si>
  <si>
    <t>Nurkhayati, A.Md.Kep</t>
  </si>
  <si>
    <t>Diyah Ayu Novitasari, A.Md.Kep</t>
  </si>
  <si>
    <t>Nurma Fulla Ibrahim, A.Md.Kep</t>
  </si>
  <si>
    <t>Nurlailah, A.Md.Kep</t>
  </si>
  <si>
    <t>Evita Ayu Kusumawati, A.Md.Kep</t>
  </si>
  <si>
    <t>Musdalipah, A.Md.Kep</t>
  </si>
  <si>
    <t>Yuda Warisman, A.Md.Kep</t>
  </si>
  <si>
    <t>Alifa Fibrie Rossyta, A.Md.Kep</t>
  </si>
  <si>
    <t>Yeni Maryani, A.Md.Kep</t>
  </si>
  <si>
    <t>Heru Komarudin, A.Md.Kep</t>
  </si>
  <si>
    <t>Afif Dwi Marviarso, A.Md.Kep</t>
  </si>
  <si>
    <t>Umi Prisma Yanti, A.Md.Kep</t>
  </si>
  <si>
    <t>Dita Ratnasari, A.Md.Kep</t>
  </si>
  <si>
    <t>Arief Munandar Rusman, A.Md.Kep</t>
  </si>
  <si>
    <t>Rhima Arlinda Pusmawanti, A.Md.Kep</t>
  </si>
  <si>
    <t>Chiputri Sardiman, A.Md.Kep</t>
  </si>
  <si>
    <t>Sagita Eka Supriyatna, A.Md.Kep</t>
  </si>
  <si>
    <t>Ria Adiana, A.Md.Kep</t>
  </si>
  <si>
    <t>Dwi Astuti, A.Md.Kep</t>
  </si>
  <si>
    <t>Beta Herlina, A.Md.Kep</t>
  </si>
  <si>
    <t>Sukriyati, A.Md.Kep</t>
  </si>
  <si>
    <t>Yuyun Sumarsih, A.Md.Kep</t>
  </si>
  <si>
    <t>Dwi Ismawati, A.Md.Kep</t>
  </si>
  <si>
    <t>Ipania Lestari, A.Md.Kep</t>
  </si>
  <si>
    <t>Dian Estiarsih, A.Md.Kep</t>
  </si>
  <si>
    <t>Eksan Purwantoro, A.Md.Kep</t>
  </si>
  <si>
    <t>Edi Riyanto, A.Md.Kep</t>
  </si>
  <si>
    <t>Putri Endang Syarifah Muda'im, A.Md.Kep</t>
  </si>
  <si>
    <t>Sevvie Maria Ulfa, A.Md.Kep</t>
  </si>
  <si>
    <t>Ni Made Ratmini, A.Md.K.G</t>
  </si>
  <si>
    <t>Nenden Triana, A.Md.K.G</t>
  </si>
  <si>
    <t>Wiwin Winarsih, A.Md.K.G</t>
  </si>
  <si>
    <t>Ninik Widjajanti, A.Md.K.G</t>
  </si>
  <si>
    <t>Indah Ambarsari, A.Md.K.G</t>
  </si>
  <si>
    <t>Efi Isnaeni, A.Md.K.G</t>
  </si>
  <si>
    <t>Heny Susilowati, A.Md.K.G</t>
  </si>
  <si>
    <t>Fredy Yulianto, A.Md.K.L</t>
  </si>
  <si>
    <t>D3 Keuangan dan Perbankan</t>
  </si>
  <si>
    <t>D3 Keuangan dan Perbankan + S1 Manajemen</t>
  </si>
  <si>
    <t>D3 Komputerisasi Akuntansi</t>
  </si>
  <si>
    <t>Emelda, A.Md.Rad</t>
  </si>
  <si>
    <t>Rinawati Lestari, A.Md.Rad</t>
  </si>
  <si>
    <t>Sri Suwiji, A.Md.Rad</t>
  </si>
  <si>
    <t>Rodijja Tamherwarin, A.Md.Rad</t>
  </si>
  <si>
    <t>Dwi Agus Purwanto, A.Md.Rad</t>
  </si>
  <si>
    <t>Hendrik Setyawan, A.Md.R.O</t>
  </si>
  <si>
    <t>Yayan Rudiyana, AMTE</t>
  </si>
  <si>
    <t>dr. Elfia Noerdin, M.M</t>
  </si>
  <si>
    <t>Dokter Gigi Spesialis Ortodonsia</t>
  </si>
  <si>
    <t>drg. R. Toto Wibowo Noorcahyo, Sp.Pros</t>
  </si>
  <si>
    <t>Dokter Spesialis Kesehatan Anak</t>
  </si>
  <si>
    <t>Dokter Spesialis Kesehatan Anak + Konsultan Neurologi</t>
  </si>
  <si>
    <t>Dokter Spesialis Kesehatan Anak + Konsultan Kardiologi</t>
  </si>
  <si>
    <t>Dokter Spesialis Anestesiologi</t>
  </si>
  <si>
    <t>Dokter Spesialis Anestesiologi + Magister Ilmu Biomedik</t>
  </si>
  <si>
    <t>Dokter Spesialis Anestesiologi + Konsultan Intensive Care</t>
  </si>
  <si>
    <t>Dokter Spesialis Bedah Saraf</t>
  </si>
  <si>
    <t>Dokter Spesialis Penyakit Kulit dan Kelamin</t>
  </si>
  <si>
    <t>Dokter Spesialis Penyakit Mata</t>
  </si>
  <si>
    <t>Dokter Spesialis Penyakit THT</t>
  </si>
  <si>
    <t>Magister Hukum</t>
  </si>
  <si>
    <t>SMA + S1 Ilmu Sosial dan Ilmu Politik</t>
  </si>
  <si>
    <t>No. 0342528</t>
  </si>
  <si>
    <t>D. 9610252</t>
  </si>
  <si>
    <t>23-10-2003</t>
  </si>
  <si>
    <t>Universitas Djuanda</t>
  </si>
  <si>
    <t>K-11</t>
  </si>
  <si>
    <t>K-702</t>
  </si>
  <si>
    <t>K-700</t>
  </si>
  <si>
    <t>K-636</t>
  </si>
  <si>
    <t>No. 2012740139</t>
  </si>
  <si>
    <t>No. 000374</t>
  </si>
  <si>
    <t>Dayeuhluhur Cilacap</t>
  </si>
  <si>
    <t>No. 877/FE.31/S1/VIII/2015</t>
  </si>
  <si>
    <t>05-02-2016</t>
  </si>
  <si>
    <t>201601198204121059</t>
  </si>
  <si>
    <t>201601198508062212</t>
  </si>
  <si>
    <t>201601198407082014</t>
  </si>
  <si>
    <t>201601197809271083</t>
  </si>
  <si>
    <t>201601198112012035</t>
  </si>
  <si>
    <t>201601197701192033</t>
  </si>
  <si>
    <t>201601198104082002</t>
  </si>
  <si>
    <t>201601197806151010</t>
  </si>
  <si>
    <t>201601198204141054</t>
  </si>
  <si>
    <t>201601197711251063</t>
  </si>
  <si>
    <t>201601197803072066</t>
  </si>
  <si>
    <t>201601198209032064</t>
  </si>
  <si>
    <t>201601198412252065</t>
  </si>
  <si>
    <t>201601197802032008</t>
  </si>
  <si>
    <t>201601198010302009</t>
  </si>
  <si>
    <t>201601198310142017</t>
  </si>
  <si>
    <t>201601198306202005</t>
  </si>
  <si>
    <t>201601198501112015</t>
  </si>
  <si>
    <t>201601198504022043</t>
  </si>
  <si>
    <t>201601197706061034</t>
  </si>
  <si>
    <t>201601198102192057</t>
  </si>
  <si>
    <t>201601198111142073</t>
  </si>
  <si>
    <t>201601198207181079</t>
  </si>
  <si>
    <t>201601197808032090</t>
  </si>
  <si>
    <t>201601197808181058</t>
  </si>
  <si>
    <t>201601198201231022</t>
  </si>
  <si>
    <t>201601198405031032</t>
  </si>
  <si>
    <t>201601198008042135</t>
  </si>
  <si>
    <t>201601198609042134</t>
  </si>
  <si>
    <t>201601198803222193</t>
  </si>
  <si>
    <t>201601197805261211</t>
  </si>
  <si>
    <t>201601198701102205</t>
  </si>
  <si>
    <t>201601198605102204</t>
  </si>
  <si>
    <t>201601198507222124</t>
  </si>
  <si>
    <t>201601198706292190</t>
  </si>
  <si>
    <t>201601198609082191</t>
  </si>
  <si>
    <t>201601198503131086</t>
  </si>
  <si>
    <t>201601198308172103</t>
  </si>
  <si>
    <t>201601198604282136</t>
  </si>
  <si>
    <t>201601198505051131</t>
  </si>
  <si>
    <t>201601198611212125</t>
  </si>
  <si>
    <t>201601198310162209</t>
  </si>
  <si>
    <t>201601198906042208</t>
  </si>
  <si>
    <t>201601198711182133</t>
  </si>
  <si>
    <t>201601198310192105</t>
  </si>
  <si>
    <t>201601198705092091</t>
  </si>
  <si>
    <t>201601198712051152</t>
  </si>
  <si>
    <t>201601198708262178</t>
  </si>
  <si>
    <t>201601197507312042</t>
  </si>
  <si>
    <t>201601198912302122</t>
  </si>
  <si>
    <t>201601198902142164</t>
  </si>
  <si>
    <t>201601198707292210</t>
  </si>
  <si>
    <t>201601198901012202</t>
  </si>
  <si>
    <t>201601198601312161</t>
  </si>
  <si>
    <t>201601198804 01146</t>
  </si>
  <si>
    <t>201601198807062174</t>
  </si>
  <si>
    <t>201601198207192045</t>
  </si>
  <si>
    <t>201601198510212078</t>
  </si>
  <si>
    <t>201601198608141148</t>
  </si>
  <si>
    <t>201601198705252168</t>
  </si>
  <si>
    <t>201601198806232165</t>
  </si>
  <si>
    <t>201601198402212198</t>
  </si>
  <si>
    <t>201601198903142116</t>
  </si>
  <si>
    <t>201601198705222166</t>
  </si>
  <si>
    <t>201601198903232117</t>
  </si>
  <si>
    <t>201601198405122170</t>
  </si>
  <si>
    <t>201601198503282053</t>
  </si>
  <si>
    <t>201601198110271194</t>
  </si>
  <si>
    <t>201601198910281195</t>
  </si>
  <si>
    <t>201601198211242050</t>
  </si>
  <si>
    <t>201601198910302115</t>
  </si>
  <si>
    <t>201601197612182092</t>
  </si>
  <si>
    <t>201601198902262120</t>
  </si>
  <si>
    <t>201601198910102118</t>
  </si>
  <si>
    <t>201601198112301151</t>
  </si>
  <si>
    <t>201601198703202159</t>
  </si>
  <si>
    <t>201601197701242199</t>
  </si>
  <si>
    <t>201601198810052112</t>
  </si>
  <si>
    <t>201601198908112217</t>
  </si>
  <si>
    <t>201601198108132173</t>
  </si>
  <si>
    <t>201601198510302172</t>
  </si>
  <si>
    <t>201601198707152183</t>
  </si>
  <si>
    <t>201601198805041150</t>
  </si>
  <si>
    <t>201601198505262201</t>
  </si>
  <si>
    <t>201601199008032214</t>
  </si>
  <si>
    <t>201601198906202121</t>
  </si>
  <si>
    <t>201601198606121196</t>
  </si>
  <si>
    <t>201601198809301154</t>
  </si>
  <si>
    <t>201601199005252181</t>
  </si>
  <si>
    <t>201601198503232052</t>
  </si>
  <si>
    <t>201601198410171156</t>
  </si>
  <si>
    <t>201601198901262180</t>
  </si>
  <si>
    <t>201601198401042051</t>
  </si>
  <si>
    <t>201601198606121061</t>
  </si>
  <si>
    <t>201601198806242177</t>
  </si>
  <si>
    <t>201601198602242062</t>
  </si>
  <si>
    <t>201601198704011070</t>
  </si>
  <si>
    <t>201601198111232095</t>
  </si>
  <si>
    <t>201601198610312111</t>
  </si>
  <si>
    <t>201601198908122184</t>
  </si>
  <si>
    <t>201601198207302076</t>
  </si>
  <si>
    <t>201601198008192097</t>
  </si>
  <si>
    <t>201601198112302096</t>
  </si>
  <si>
    <t>201601198712302109</t>
  </si>
  <si>
    <t>201601198710122185</t>
  </si>
  <si>
    <t>201601198609242143</t>
  </si>
  <si>
    <t>201601198911252144</t>
  </si>
  <si>
    <t>201601198904241188</t>
  </si>
  <si>
    <t>201601198910271187</t>
  </si>
  <si>
    <t>201601197710241098</t>
  </si>
  <si>
    <t>201601198605261108</t>
  </si>
  <si>
    <t>201601198309091056</t>
  </si>
  <si>
    <t>201601197610152138</t>
  </si>
  <si>
    <t>201601198410082055</t>
  </si>
  <si>
    <t>201601198511072107</t>
  </si>
  <si>
    <t>201601197907011093</t>
  </si>
  <si>
    <t>201601198008282130</t>
  </si>
  <si>
    <t>201601198512261222</t>
  </si>
  <si>
    <t>201601198203122140</t>
  </si>
  <si>
    <t>201601198809162142</t>
  </si>
  <si>
    <t>201601198003202137</t>
  </si>
  <si>
    <t>201601198312111094</t>
  </si>
  <si>
    <t>201601198606201127</t>
  </si>
  <si>
    <t>201601198105082011</t>
  </si>
  <si>
    <t>201601198301011036</t>
  </si>
  <si>
    <t>201601198612182082</t>
  </si>
  <si>
    <t>201601198307291012</t>
  </si>
  <si>
    <t>201601198110032013</t>
  </si>
  <si>
    <t>201601198512012139</t>
  </si>
  <si>
    <t>201601197107312007</t>
  </si>
  <si>
    <t>201601198008032006</t>
  </si>
  <si>
    <t>201601198409272016</t>
  </si>
  <si>
    <t>201601198001012081</t>
  </si>
  <si>
    <t>201601197809061038</t>
  </si>
  <si>
    <t>201601198209101004</t>
  </si>
  <si>
    <t>201601198306271003</t>
  </si>
  <si>
    <t>201601198105262001</t>
  </si>
  <si>
    <t>201601197711111025</t>
  </si>
  <si>
    <t>201601198107021020</t>
  </si>
  <si>
    <t>201601198303092039</t>
  </si>
  <si>
    <t>201601198107111023</t>
  </si>
  <si>
    <t>201601198305091027</t>
  </si>
  <si>
    <t>201601198407022030</t>
  </si>
  <si>
    <t>201601197908182029</t>
  </si>
  <si>
    <t>201601198211261026</t>
  </si>
  <si>
    <t>201601198309091024</t>
  </si>
  <si>
    <t>201601198312282037</t>
  </si>
  <si>
    <t>201601198407092028</t>
  </si>
  <si>
    <t>201601198501131069</t>
  </si>
  <si>
    <t>201601198404181021</t>
  </si>
  <si>
    <t>201601198310251041</t>
  </si>
  <si>
    <t>201601198111022031</t>
  </si>
  <si>
    <t>201601198304082128</t>
  </si>
  <si>
    <t>201601198608082223</t>
  </si>
  <si>
    <t>XX</t>
  </si>
  <si>
    <t>PEG TETAP BLU</t>
  </si>
  <si>
    <t>Pengadministrasi Kepegawaian</t>
  </si>
  <si>
    <t xml:space="preserve">Pengadministrasi Keuangan </t>
  </si>
  <si>
    <t>Teknisi Software</t>
  </si>
  <si>
    <t>PEGAWAI BLU</t>
  </si>
  <si>
    <t>Benar Lulusan Sp1 FKG UI</t>
  </si>
  <si>
    <t>0252/UN2.F2.D/PDP.00.06.00/Data Alumni/2016</t>
  </si>
  <si>
    <t>Dicek Melalui Situs Pangkalan Data Pendidikan Tinggi (Sp1) // Benar Lulusan Sp1 FKG UI</t>
  </si>
  <si>
    <t>Benar lulusan FKG Universitas Airlangga // Dicek Melalui Situs Pangkalan Data Pendidikan Tinggi (Sp1) // Benar Lulusan Sp1 FKG UI</t>
  </si>
  <si>
    <t>0 // 0252/UN2.F2.D/PDP.00.06.00/Data Alumni/2016</t>
  </si>
  <si>
    <t>26-08-2013 // 01-02-2016</t>
  </si>
  <si>
    <t>Benar lulusan Kedokteran Gigi UI // Benar Lulusan Sp1 FKG UI</t>
  </si>
  <si>
    <t>03-09-2013 // 01/02/2016</t>
  </si>
  <si>
    <t>KD.01.01/02/KKI/II/0323/2016</t>
  </si>
  <si>
    <t>Benar STR Dokter Sudah Terregistrasi di database Konsil Kedokteran Indonesia</t>
  </si>
  <si>
    <t>Fazar Setiawan</t>
  </si>
  <si>
    <t>SMU Swasta Respati Kramat Jati, Jakarta Timur</t>
  </si>
  <si>
    <t>Ns. N. Laelyana, S.Kep</t>
  </si>
  <si>
    <t>Ns. Yanti Maryanti, S.Kep</t>
  </si>
  <si>
    <t>Jainuddin, A.Md.AK</t>
  </si>
  <si>
    <t>Ns. Ramauli Sagala, S.Kep</t>
  </si>
  <si>
    <t>Novi Nurhayati, A.Md.AK</t>
  </si>
  <si>
    <t>19-08-1969</t>
  </si>
  <si>
    <t>0906574612</t>
  </si>
  <si>
    <t>NC.11-007263</t>
  </si>
  <si>
    <t>E.878963</t>
  </si>
  <si>
    <t>3201041908690004</t>
  </si>
  <si>
    <t>Cil Bumi Pertiwi Blok G No.8 Rt. 001/012 Kel. Cilebut Timur Kec. Sukaraja Kab. Bogor</t>
  </si>
  <si>
    <t>59.237.840.0-403.000</t>
  </si>
  <si>
    <t>C117208108</t>
  </si>
  <si>
    <t>No. 139681-UN4-C/1600-211-17-2012</t>
  </si>
  <si>
    <t>12-05-2012</t>
  </si>
  <si>
    <t>Benar Lulusan Ners FIK UI // Dicek Melalui Situs Pangkalan Data Pendidikan Tinggi (S2)</t>
  </si>
  <si>
    <t>Benar lulusan S1 Keperawatan Univ. Muhammadiyah Jakarta // Dicek Melalui Situs Pangkalan Data Pendidikan Tinggi (Ners)</t>
  </si>
  <si>
    <t>Benar lulusan S1 STIA LAN // Dicek Melalui Situs Pangkalan Data Pendidikan Tinggi (S2)</t>
  </si>
  <si>
    <t>Benar Lulusan S1 Keperawatan FIK UI // Dicek Melalui Situs Pangkalan Data Pendidikan Tinggi (Ners)</t>
  </si>
  <si>
    <t>Benar Lulusan AKPER YPDR Cilandak // Dicek Melalui Situs Pangkalan Data Pendidikan Tinggi (S1 + Ners)</t>
  </si>
  <si>
    <t>Dicek Melalui Situs Pangkalan Data Pendidikan Tinggi (S1 + Ners)</t>
  </si>
  <si>
    <t>Benar lulusan DIII Keperawatan Poltekkes Kemenkes Jakarta 1 // Dicek Melalui Situs Pangkalan Data Pendidikan Tinggi (S1 + Ners)</t>
  </si>
  <si>
    <t>Benar lulusan Akper Jayakarta Jakarta // Dicek Melalui Situs Pangkalan Data Pendidikan Tinggi (S1 + Ners)</t>
  </si>
  <si>
    <t>Cinere Residence Blok G2 No.19 Meruyung Limo Depok</t>
  </si>
  <si>
    <t>09-02-2013</t>
  </si>
  <si>
    <t>Kav. Dit Kesad  Pengasinan Rawalumbu Kota Bekasi Timur</t>
  </si>
  <si>
    <t>Benar Lulusan D3 Keparawatan STIKES Yayasan Rumah Sakit Islam Surabaya // Dicek Melalui Situs Pangkalan Data Pendidikan Tinggi (S1 + Ners)</t>
  </si>
  <si>
    <t>Dicek Melalui Situs Pangkalan Data Pendidikan Tinggi (D4 + S1)</t>
  </si>
  <si>
    <t>Benar lulusan AMIK Bina Sarana Informatika // Dicek Melalui Situs Pangkalan Data Pendidikan Tinggi (S1)</t>
  </si>
  <si>
    <t>Mochamad Bandoro</t>
  </si>
  <si>
    <t>Dicek Melalui Situs Pangkalan Data Pendidikan Tinggi (Sp1 + S2)</t>
  </si>
  <si>
    <t>Benar STR Dokter Sudah Terregistrasi di database Konsil Kedokteran Indonesia // Dicek Melalui Aplikasi Cek Dokter KKI (2021)</t>
  </si>
  <si>
    <t>Benar STR Dokter Sudah Terregistrasi di database Konsil Kedokteran Indonesia // Dicek Melalui Aplikasi Cek Dokter KKI (2020)</t>
  </si>
  <si>
    <t>16-02-2016</t>
  </si>
  <si>
    <t>19-06-1993</t>
  </si>
  <si>
    <t>14-06-1993</t>
  </si>
  <si>
    <t>09-08-1994</t>
  </si>
  <si>
    <t>02-01-1994</t>
  </si>
  <si>
    <t>K20110110124</t>
  </si>
  <si>
    <t>K20110120126</t>
  </si>
  <si>
    <t>K20110120127</t>
  </si>
  <si>
    <t>NC.12-006285</t>
  </si>
  <si>
    <t>Dr. dr. Bobby Setiadi Dharmawan, Sp.A</t>
  </si>
  <si>
    <t>Dokter Spesialis Kesehatan Anak + Doktor</t>
  </si>
  <si>
    <t>0906598070</t>
  </si>
  <si>
    <t>Endang Indrayati, A.Md.Keb</t>
  </si>
  <si>
    <t>KP.00.02/II.4/2689/2012 // KP.00.02/II.4/4078/2013 // KP.00.02/II.4/4953/2015</t>
  </si>
  <si>
    <t>Spesialis I Universitas Padjadjaran // Spesialis I Universitas Padjadjaran // Spesialis I Universitas Padjadjaran</t>
  </si>
  <si>
    <t>03/10/2012 // 03-12-2013 // 17-11-2015</t>
  </si>
  <si>
    <t>KP.00.02/II.4/4953/2015</t>
  </si>
  <si>
    <t>03/10/2012 // 03-12-2013 // Spesialis I Universitas Padjadjaran</t>
  </si>
  <si>
    <t>KP.00.02/II.4/1918/2012 // KP.00.02/II.4/4953/2015</t>
  </si>
  <si>
    <t>Sp2 Univ. Padjadjaran // Spesialis I Universitas Padjadjaran</t>
  </si>
  <si>
    <t>27-05-2013 // 17-11-2015</t>
  </si>
  <si>
    <t>KP.00.02/II.4/4051/2013 // KP.00.02/II.4/4938/2015</t>
  </si>
  <si>
    <t>Spesialis Anestesi Universitas Hasanuddin // Spesialis Anestesi Universitas Hasanuddin</t>
  </si>
  <si>
    <t>03/12/2013 // 16-11-2015</t>
  </si>
  <si>
    <t>Spesialis Patologi Anatomi Universitas Hasanuddin // Spesialis Patologi Anatomi Universitas Hasanuddin</t>
  </si>
  <si>
    <t>03-12-2013 // 16-11-2015</t>
  </si>
  <si>
    <t>KP.00.02/II.4/4050/2013 // KP.00.02/II.4/4947/2015</t>
  </si>
  <si>
    <t>Dokter Umum Universitas Kristen Maranatha // Dokter Umum Universitas Kristen Maranatha</t>
  </si>
  <si>
    <t>KP.00.02/II.4/2810/2012 // KP.00.02/II.4/5145/2015</t>
  </si>
  <si>
    <t>Dokter Umum Universitas Sumatera Utara // Dokter Umum Universitas Sumatera Utara</t>
  </si>
  <si>
    <t>84.0460</t>
  </si>
  <si>
    <t>I.P.110221</t>
  </si>
  <si>
    <t>406.1960</t>
  </si>
  <si>
    <t>304.875</t>
  </si>
  <si>
    <t>308.681</t>
  </si>
  <si>
    <t>305.415</t>
  </si>
  <si>
    <t>305.923</t>
  </si>
  <si>
    <t>306.865</t>
  </si>
  <si>
    <t>310.1390</t>
  </si>
  <si>
    <t>010543</t>
  </si>
  <si>
    <t>023112620170041</t>
  </si>
  <si>
    <t>NSB 0071 G103</t>
  </si>
  <si>
    <t>SMU Negeri 1 Pesisir Tengah Lampung Barat</t>
  </si>
  <si>
    <t>05296044</t>
  </si>
  <si>
    <t>No. 086/FTSP/S1/ARS/X/2002</t>
  </si>
  <si>
    <t>1410/H5.2.1.1/LL5/Sp1/2008</t>
  </si>
  <si>
    <t>Benar lulusan Ners STIKES Kendal</t>
  </si>
  <si>
    <t>000412</t>
  </si>
  <si>
    <t>21-09-1992</t>
  </si>
  <si>
    <t>NC.07-002150</t>
  </si>
  <si>
    <t>KSM Kesehatan Anak</t>
  </si>
  <si>
    <t>Ketua KSM Kesehatan Anak</t>
  </si>
  <si>
    <t>KSM_ANAK</t>
  </si>
  <si>
    <t>KA_KSM</t>
  </si>
  <si>
    <t>KSM Obstetri &amp; Ginekologi</t>
  </si>
  <si>
    <t>Ketua KSM Obstetri &amp; Ginekologi</t>
  </si>
  <si>
    <t>KSM_OBSGIN</t>
  </si>
  <si>
    <t>KSM Radiologi</t>
  </si>
  <si>
    <t>KSM_RADIOLOGI</t>
  </si>
  <si>
    <t>KSM Orthopaedi &amp; Traumatologi</t>
  </si>
  <si>
    <t>KSM_ORTHOPAEDI</t>
  </si>
  <si>
    <t>KSM_REHAB</t>
  </si>
  <si>
    <t>KSM Gizi Klinik</t>
  </si>
  <si>
    <t>KSM_GIZI</t>
  </si>
  <si>
    <t>KSM Penyakit Dalam</t>
  </si>
  <si>
    <t>KSM_P_DALAM</t>
  </si>
  <si>
    <t>KSM Anestesiologi &amp; Terapi Intensif</t>
  </si>
  <si>
    <t>KSM_ANESTESI</t>
  </si>
  <si>
    <t>KSM_JIWA</t>
  </si>
  <si>
    <t>KOORD_KSM</t>
  </si>
  <si>
    <t>KSM Neurologi</t>
  </si>
  <si>
    <t>KSM_NEUROLOGI</t>
  </si>
  <si>
    <t>KSM_MDASAR</t>
  </si>
  <si>
    <t>KSM Bedah</t>
  </si>
  <si>
    <t>KSM_BEDAH</t>
  </si>
  <si>
    <t>KSM Mata</t>
  </si>
  <si>
    <t>Ketua KSM Mata</t>
  </si>
  <si>
    <t>KSM_MATA</t>
  </si>
  <si>
    <t>KSM_THT</t>
  </si>
  <si>
    <t>KSM_KULIT</t>
  </si>
  <si>
    <t>KSM Jantung &amp; Pembuluh Darah</t>
  </si>
  <si>
    <t>KSM_JANTUNG</t>
  </si>
  <si>
    <t>KSM Paru</t>
  </si>
  <si>
    <t>KSM_PARU</t>
  </si>
  <si>
    <t>KSM Bedah Saraf</t>
  </si>
  <si>
    <t>KSM_B_SARAF</t>
  </si>
  <si>
    <t>KSM Patologi Klinik</t>
  </si>
  <si>
    <t>KSM_PK</t>
  </si>
  <si>
    <t>KSM Patologi Anatomi</t>
  </si>
  <si>
    <t>KSM_PA</t>
  </si>
  <si>
    <t>KSM Gigi &amp; Mulut</t>
  </si>
  <si>
    <t>KSM_GIGI</t>
  </si>
  <si>
    <t>Ketua KSM Radiologi</t>
  </si>
  <si>
    <t>Koordinator Pelayanan Medik, Etik, dan Mutu Profesi KSM Mata</t>
  </si>
  <si>
    <t>Ketua KSM Neurologi</t>
  </si>
  <si>
    <t>Ketua KSM Bedah</t>
  </si>
  <si>
    <t>Ketua KSM Patologi Klinik</t>
  </si>
  <si>
    <t xml:space="preserve">KSM Bedah </t>
  </si>
  <si>
    <t>Tim Pertimbangan Penilaian Kinerja (TPPK) Staf Medis KSM Bedah</t>
  </si>
  <si>
    <t>Koordinator Pendidikan dan Penelitian KSM Obstetri &amp; Ginekologi</t>
  </si>
  <si>
    <t>Ketua KSM Anestesiologi &amp; Terapi Intensif</t>
  </si>
  <si>
    <t>Koordinator Pendidikan dan Penelitian KSM Mata</t>
  </si>
  <si>
    <t>Ketua KSM Paru</t>
  </si>
  <si>
    <t>TU KSM Gigi dan Mulut</t>
  </si>
  <si>
    <t>TU KSM</t>
  </si>
  <si>
    <t>TU KSM Anak</t>
  </si>
  <si>
    <t>TU KSM Jantung &amp; Pembuluh Darah</t>
  </si>
  <si>
    <t>TU KSM Rehabilitasi Medik</t>
  </si>
  <si>
    <t>Staf Administrasi KSM Bedah Saraf</t>
  </si>
  <si>
    <t>TU KSM Anestesiologi &amp; Terapi Intensif</t>
  </si>
  <si>
    <t>TU KSM Mata</t>
  </si>
  <si>
    <t>Koordinator Pendidikan &amp; Penelitian KSM Gigi &amp; Mulut</t>
  </si>
  <si>
    <t>Ketua KSM Patologi Anatomi</t>
  </si>
  <si>
    <t>Dokter Jaga Ruang ICU</t>
  </si>
  <si>
    <t>3573035905800007</t>
  </si>
  <si>
    <t>68.265.018.9-623.000</t>
  </si>
  <si>
    <t>Ns. Sri Apriani, S.Kep</t>
  </si>
  <si>
    <t>Ns. Dewi Susana Nurhidayah, S.Kep</t>
  </si>
  <si>
    <t>KP.00.02/II.4/8120/2015</t>
  </si>
  <si>
    <t>Desa Dawuhan Rt. 024/006 Kec. Talang, Tegal Jawa Tengah</t>
  </si>
  <si>
    <t>Gisting</t>
  </si>
  <si>
    <t>09080027</t>
  </si>
  <si>
    <t>No. E.48401.2012/025</t>
  </si>
  <si>
    <t>06-10-2012</t>
  </si>
  <si>
    <t>3328126011890003</t>
  </si>
  <si>
    <t>KP.00.02/II.4/7893/2015</t>
  </si>
  <si>
    <t>D3 Kesehatan Lingkunan Poltekkes Kemenkes Jakarta II</t>
  </si>
  <si>
    <t>D3 Analisa Farmasi &amp; Makanan Poltekkes Kemenkes Jakarta II</t>
  </si>
  <si>
    <t>D3 Farmasi &amp; Makanan Poltekkes Kemenkes Jakarta II</t>
  </si>
  <si>
    <t>D3 Teknik Radiodiagnostik &amp; Radioterapi Poltekkes Kemenkes Jakarta II</t>
  </si>
  <si>
    <t>0237019</t>
  </si>
  <si>
    <t>No. 003443</t>
  </si>
  <si>
    <t>22-08-2005</t>
  </si>
  <si>
    <t>3671066010840005</t>
  </si>
  <si>
    <t>Jl. Tanah Seratus No.10 Rt. 002 / 004 Kel. Sudimara Jaya Kec. Ciledug Kota Tangerang 15151</t>
  </si>
  <si>
    <t>KP.00.02/II.4/7891/2015</t>
  </si>
  <si>
    <t>D3 Analis Farmasi dan Makanan Universitas Mohammad Husni Thamrin</t>
  </si>
  <si>
    <t>rinihandayani578@gmail.com</t>
  </si>
  <si>
    <t>Kampung Jati Rt. 004 / 008 No. 36 Jatimulya Bekasi Timur 17515</t>
  </si>
  <si>
    <t>3216064501930010</t>
  </si>
  <si>
    <t>No.00197</t>
  </si>
  <si>
    <t>Sekolah Tinggi Ilmu Kesehatan Al-Irsyad Al-Islamiyyah Cilacap</t>
  </si>
  <si>
    <t>KP.00.02/II.4/7888/2015</t>
  </si>
  <si>
    <t>D3 Rekam Medis Akademi Perekam Medis dan Informasi Kesehatan IRIS</t>
  </si>
  <si>
    <t>1110110141143</t>
  </si>
  <si>
    <t>No. 105/D-III/APIKES-IRIS/10-2014</t>
  </si>
  <si>
    <t>20-10-2014</t>
  </si>
  <si>
    <t>Akademi Perekam dan Indormasi Kesehatan APIKES IRIS</t>
  </si>
  <si>
    <t>1371094102930003</t>
  </si>
  <si>
    <t>081363101593</t>
  </si>
  <si>
    <t>novicawahyu@gmail.com</t>
  </si>
  <si>
    <t>3206145902940001</t>
  </si>
  <si>
    <t>Kp. Tonjong Rt. 002/001 Kel. Tanjungsari Kec. Salawu Tasikmalaya</t>
  </si>
  <si>
    <t>081322155443</t>
  </si>
  <si>
    <t>Isni Nurasiah, A.Md.Ak</t>
  </si>
  <si>
    <t>20112073</t>
  </si>
  <si>
    <t>No. 88.I.01198</t>
  </si>
  <si>
    <t>Sekolah Tinggi Ilmu Kesehatan Bakti Tunas Husada Tasikmalaya</t>
  </si>
  <si>
    <t>KP.00.02/II.4/7889/2015</t>
  </si>
  <si>
    <t>D3 Analis Kesehatan STIKES Bakti Tunas Husada Tasikmalaya</t>
  </si>
  <si>
    <t>Jl. Kalibata Pulo Rt. 012 / 005 No.36 Kel. Kalibata Krc. Pancoran Jakarta Selatan 12740</t>
  </si>
  <si>
    <t>P2.31.35.0.10.074</t>
  </si>
  <si>
    <t>No. 007663</t>
  </si>
  <si>
    <t>66.848.774.7-061.000</t>
  </si>
  <si>
    <t>3174085810910002</t>
  </si>
  <si>
    <t>P2.31.33.0.09.077</t>
  </si>
  <si>
    <t>No. 016656</t>
  </si>
  <si>
    <t>KP.00.02/II.4/7894/2015</t>
  </si>
  <si>
    <t>29-08-2013</t>
  </si>
  <si>
    <t>M 011853</t>
  </si>
  <si>
    <t>Jl. Wijaya Kusuma I No.18 Rt. 006 / 004 Pondok Labu Cilandak jakarta Selatan</t>
  </si>
  <si>
    <t>Jl. Anuraga No.14 B Taman Cilandak</t>
  </si>
  <si>
    <t>10-05-2021</t>
  </si>
  <si>
    <t>Benar Lulusan Dokter Umum Universitas Andalas</t>
  </si>
  <si>
    <t>13120/UN16.20 D/PP/2015</t>
  </si>
  <si>
    <t>KP.00.02/II.4/819/2016</t>
  </si>
  <si>
    <t>Akbid Poltekkes Banjarmasin</t>
  </si>
  <si>
    <t>24-02-2016</t>
  </si>
  <si>
    <t>KP.00.02/II.4/818/2016</t>
  </si>
  <si>
    <t>Akbid STIKES Bhakti Pertiwi Indonesia</t>
  </si>
  <si>
    <t>KP.00.02/II.4/826/2016</t>
  </si>
  <si>
    <t>Akper Poltekkes Kemenkes Semarang</t>
  </si>
  <si>
    <t>KP.00.02/II.4/3584/2012 // KP.00.02/II.4/827/2016</t>
  </si>
  <si>
    <t>Akbid Lenggo Geni // Akbid Lenggo Geni Padang</t>
  </si>
  <si>
    <t>03-12-2012 // 24-02-2016</t>
  </si>
  <si>
    <t>KP.00.02/II.4/1040/2012 // KP.00.02/II.4/825/2016</t>
  </si>
  <si>
    <t>Akper Darmo Medan // Akper Darmo Medan</t>
  </si>
  <si>
    <t>10-04-2012 // 24-02-2016</t>
  </si>
  <si>
    <t>KP.00.02/II.4/824/2016</t>
  </si>
  <si>
    <t>Akbid STIKES 'Aisyiyah Surakarta</t>
  </si>
  <si>
    <t>KP.00.02/II.4/1041/2012 // KP.00.02/II.4/823/2016</t>
  </si>
  <si>
    <t>Akper Bhakti Nusantara Magelang // Akper Karya Bhakti Nusantara</t>
  </si>
  <si>
    <t>KP.00.02/II.4/821/2016</t>
  </si>
  <si>
    <t>Akper USU</t>
  </si>
  <si>
    <t>KP.00.02/II.4/1019/2012 // KP.00.02/II.4/822/2016</t>
  </si>
  <si>
    <t>Akper Berkala Widya Husada Jakarta // Akper Berkala Widya Husada Jakarta</t>
  </si>
  <si>
    <t>74.929.227.7-015.000</t>
  </si>
  <si>
    <t>3174015511930001</t>
  </si>
  <si>
    <t>Bali Matraman Rt. 003 / 008 Kel. Manggarai Selatan Kec. Tebet Jakarta Selatan</t>
  </si>
  <si>
    <t>P23135011061</t>
  </si>
  <si>
    <t>P2317135071</t>
  </si>
  <si>
    <t>18-07-2014</t>
  </si>
  <si>
    <t>Jl. Lebak Bulus II Rt. 006 / 004 No. 23 Cilandak Barat Cilandak Jakarta Selatan</t>
  </si>
  <si>
    <t>0905025032</t>
  </si>
  <si>
    <t>No. 13050225025</t>
  </si>
  <si>
    <t>Universitas Muhammadiyah Prof. DR. Hamka</t>
  </si>
  <si>
    <t>KP.00.02/II.4/8121/2015</t>
  </si>
  <si>
    <t>S1 Gizi Universitas Muhammadiyah Prof. Dr. Hamka</t>
  </si>
  <si>
    <t>K-506</t>
  </si>
  <si>
    <t>Benar Lulusan D3 Keperawatan Akper Berkala Widya Husada</t>
  </si>
  <si>
    <t>032/S-Ket/BWH/III/2016</t>
  </si>
  <si>
    <t>10-03-2016</t>
  </si>
  <si>
    <t>Benar Lulusan D3 Akper Berkala Widya Husada</t>
  </si>
  <si>
    <t>3212074110940002</t>
  </si>
  <si>
    <t>Desa Ujungaris Blok Tiga No.32 Rt. 002 / 003 Kel. Ujungaris Kec. Widasari Kab. Indramayu</t>
  </si>
  <si>
    <t>Desy Oktofiani, A.Md.Ak</t>
  </si>
  <si>
    <t>20112009</t>
  </si>
  <si>
    <t>No. 88.T.01128</t>
  </si>
  <si>
    <t>Benar Lulusan D3 Kesehatan Lingkungan Poltekkes Jakarta II</t>
  </si>
  <si>
    <t>DL.02.02/I/708/2016</t>
  </si>
  <si>
    <t>28-01-2016</t>
  </si>
  <si>
    <t>Benar Lulusan D3 Analisa Farmasi dan Makanan Poltekkes Jakarta II</t>
  </si>
  <si>
    <t>Benar Lulusan D3 Farmasi Poltekkes Jakarta II</t>
  </si>
  <si>
    <t>K2016032003</t>
  </si>
  <si>
    <t>K2016032004</t>
  </si>
  <si>
    <t>K2016032005</t>
  </si>
  <si>
    <t>K2016032009</t>
  </si>
  <si>
    <t>K2016032011</t>
  </si>
  <si>
    <t>Ns. Dian Karya Mahardhika, S.Kep</t>
  </si>
  <si>
    <t>Ns. Nurul Husna, S.Kep</t>
  </si>
  <si>
    <t>Ns. Irfan Hardian, S.Kep</t>
  </si>
  <si>
    <t>Ns. Joko Septian Wahyogo, S.Kep</t>
  </si>
  <si>
    <t>Ns. Muhamad Nurchoyin, S.Kep</t>
  </si>
  <si>
    <t>Ns. Fandi Atmaja, S.Kep</t>
  </si>
  <si>
    <t>Ns. Risma Budiyanti, S.Kep</t>
  </si>
  <si>
    <t>K2016032015</t>
  </si>
  <si>
    <t>K2016032023</t>
  </si>
  <si>
    <t>K2016032038</t>
  </si>
  <si>
    <t>K2016032043</t>
  </si>
  <si>
    <t>K2016032047</t>
  </si>
  <si>
    <t>K2016032061</t>
  </si>
  <si>
    <t>K2016032072</t>
  </si>
  <si>
    <t>K2016032073</t>
  </si>
  <si>
    <t>K2016032075</t>
  </si>
  <si>
    <t>K2016032080</t>
  </si>
  <si>
    <t>K2016031016</t>
  </si>
  <si>
    <t>K2016031028</t>
  </si>
  <si>
    <t>K2016031030</t>
  </si>
  <si>
    <t>K2016031035</t>
  </si>
  <si>
    <t>K2016031049</t>
  </si>
  <si>
    <t>K2016031081</t>
  </si>
  <si>
    <t>Poliklinik Jantung</t>
  </si>
  <si>
    <t>No. 000779</t>
  </si>
  <si>
    <t>234/FK-UKM/III/2016</t>
  </si>
  <si>
    <t>07-03-2016</t>
  </si>
  <si>
    <t>KP.00.02/II.4/1026/2016</t>
  </si>
  <si>
    <t>KP.00.02/II.4/2963/2012 // KP.00.02/II.4/1026/2016</t>
  </si>
  <si>
    <t>SMAK Farmasi Ditkesad // D3 Analis Kesehatan Poltekkes Kemenkes Jakarta III</t>
  </si>
  <si>
    <t>29-10-2012 // 29-02-2016</t>
  </si>
  <si>
    <t>KP.00.02/II.4/2958/2012 // KP.00.02/II.4/1028/2016</t>
  </si>
  <si>
    <t>KP.00.02/II.4/1006/2016</t>
  </si>
  <si>
    <t>D3 Teknik Radiodiagnostik &amp; Radioterapi Nusantara Jakarta</t>
  </si>
  <si>
    <t>KP.00.02/II.4/2875/2012 // KP.00.02/II.4/1007/2016</t>
  </si>
  <si>
    <t>D3 Rekam Medis Univ Esa Unggul // D3 Rekam Medis Univ Esa Unggul</t>
  </si>
  <si>
    <t>18-10-2012 // 29-02-2016</t>
  </si>
  <si>
    <t>KP.00.02/II.4/1008/2016</t>
  </si>
  <si>
    <t>KP.00.02/II.4/1267/2014 // KP.00.02/II.4/1008/2016</t>
  </si>
  <si>
    <t>D3 Teknik Radiodiagnostik &amp; Radioterapi Poltekkes Jakarta II // D3 Teknik Radiodiagnostik &amp; Radioterapi Poltekkes Jakarta II</t>
  </si>
  <si>
    <t>28-02-2014 // 29-02-2016</t>
  </si>
  <si>
    <t>I.K.D 100262</t>
  </si>
  <si>
    <t>No. 0806487271</t>
  </si>
  <si>
    <t>NC. 09-007179</t>
  </si>
  <si>
    <t>No. 08008/PK</t>
  </si>
  <si>
    <t>No. 025133</t>
  </si>
  <si>
    <t>24-01-1997</t>
  </si>
  <si>
    <t>Akademi Keperawatan Wijaya Husada Bogor</t>
  </si>
  <si>
    <t>Benar Lulusan Sp1 FKUI // Benar lulusan Dokter Umum UI // Benar Lulusan Spesialis Bedah-Konsultan Bedah Anak</t>
  </si>
  <si>
    <t>0 // 11089/H2.F1.D/PDP.02.01.02/2013 // 10/Kol.B.Anak/III/2015</t>
  </si>
  <si>
    <t>14-02-2012 // 07-10-2013 // 07-03-2016</t>
  </si>
  <si>
    <t>Universitas Muhammadiyah Prof. Dr. Hamka</t>
  </si>
  <si>
    <t>K-718</t>
  </si>
  <si>
    <t>K-719</t>
  </si>
  <si>
    <t>KP.00.02/II.4/2876/2012 // KP.00.02/II.4/1456/2016</t>
  </si>
  <si>
    <t>D I PTTD PMI Jakarta // D I PTTD PMI Jakarta</t>
  </si>
  <si>
    <t>18-10-2012 // 18-03-2016</t>
  </si>
  <si>
    <t>KP.00.02/II.4/1455/2016</t>
  </si>
  <si>
    <t>D3 Analis Kesehatan Universitas MH. Thamrin</t>
  </si>
  <si>
    <t>18-03-2016</t>
  </si>
  <si>
    <t>D3 Analis Farmasi dan Makanan Universitas MH. Thamrin</t>
  </si>
  <si>
    <t>KP.00.02/II.4/1454/2016</t>
  </si>
  <si>
    <t>D3 Keperawatan Patria Husada Surakarta</t>
  </si>
  <si>
    <t>KP.00.02/II.4/1453/2016</t>
  </si>
  <si>
    <t>D3 Keperawatan STIKES Perintis Bukittinggi</t>
  </si>
  <si>
    <t>KP.00.02/II.4/1452/2016</t>
  </si>
  <si>
    <t>D3 Keperawatan RS Husada</t>
  </si>
  <si>
    <t>KP.00.02/II.4/2686/2012 // KP.00.02/II.4/1451/2016</t>
  </si>
  <si>
    <t>Dokter Spesialis Syaraf UGM // Dokter Spesialis Syaraf UGM</t>
  </si>
  <si>
    <t>03/10/2012 // 18-03-2016</t>
  </si>
  <si>
    <t>KP.00.02/II.4/1450/2016</t>
  </si>
  <si>
    <t>KP.00.02/II.4/1449/2016</t>
  </si>
  <si>
    <t>D3 Kesehatan Lingkungan Poltekkes Kemenkes Tanjungkarang</t>
  </si>
  <si>
    <t>KP.00.02/II.4/951/2014 // KP.00.02/II.4/1448/2016</t>
  </si>
  <si>
    <t>D3 Fisioterapi // D3 Fisioterapi</t>
  </si>
  <si>
    <t>06-02-2014 // 18-03-2016</t>
  </si>
  <si>
    <t>30-05-2016</t>
  </si>
  <si>
    <t>09-10-1979</t>
  </si>
  <si>
    <t>Dokter Spesialis Bedah Anak</t>
  </si>
  <si>
    <t>Eko Arie Agus Sutiyono</t>
  </si>
  <si>
    <t>Gunungkidul</t>
  </si>
  <si>
    <t>306.514</t>
  </si>
  <si>
    <t>306.435</t>
  </si>
  <si>
    <t>306.119</t>
  </si>
  <si>
    <t>550.9030</t>
  </si>
  <si>
    <t>306.0410</t>
  </si>
  <si>
    <t>308.4160</t>
  </si>
  <si>
    <t>308.5200</t>
  </si>
  <si>
    <t>307.6290</t>
  </si>
  <si>
    <t>105.205</t>
  </si>
  <si>
    <t>307.2880</t>
  </si>
  <si>
    <t>306.1540</t>
  </si>
  <si>
    <t>307.284</t>
  </si>
  <si>
    <t>306.594</t>
  </si>
  <si>
    <t>307.374</t>
  </si>
  <si>
    <t>Green Life Residence Kav A7 Jl. Penganten Ali X Ciracas</t>
  </si>
  <si>
    <t>KP.00.02/II.4/5175/2015</t>
  </si>
  <si>
    <t>20-11-2015</t>
  </si>
  <si>
    <t>KP.00.02/II.4.4713/2015</t>
  </si>
  <si>
    <t>KP.00.02/II.4/4713/2015</t>
  </si>
  <si>
    <t>KP.00.02/II.4/4710/2015 // KP.00.02/II.4/4713/2015</t>
  </si>
  <si>
    <t>09-11-2015 // 09-11-2015</t>
  </si>
  <si>
    <t>KP.00.02/II.4/4067/2015 // KP.00.02/II.4/4713/2015</t>
  </si>
  <si>
    <t>23-09-2015 // 09-11-2015</t>
  </si>
  <si>
    <t>10/Kol.B.Anak/III/2015 // 14835/UN2.F1.D1.1/PDP.00.06/2015</t>
  </si>
  <si>
    <t>07-03-2016 // 17-12-2015</t>
  </si>
  <si>
    <t>Benar Lulusan Spesialis Bedah-Konsultan Bedah Anak // Dicek Melalui Situs Pangkalan Data Pendidikan Tinggi (Sp1) // Benar Lulusan Sp1 dan dokter umum UI</t>
  </si>
  <si>
    <t>4105012028</t>
  </si>
  <si>
    <t>NC.11-019847</t>
  </si>
  <si>
    <t>15-08-2015</t>
  </si>
  <si>
    <t>K2016031002</t>
  </si>
  <si>
    <t>K2016032133</t>
  </si>
  <si>
    <t>K2016032146</t>
  </si>
  <si>
    <t>K2016031154</t>
  </si>
  <si>
    <t>K2016031155</t>
  </si>
  <si>
    <t>Ns. Anindita Nurinasari, S.Kep</t>
  </si>
  <si>
    <t>K2016032082</t>
  </si>
  <si>
    <t>K2016032084</t>
  </si>
  <si>
    <t>K2016032088</t>
  </si>
  <si>
    <t>K2016032090</t>
  </si>
  <si>
    <t>K2016032092</t>
  </si>
  <si>
    <t>K2016032093</t>
  </si>
  <si>
    <t>K2016032095</t>
  </si>
  <si>
    <t>K2016032096</t>
  </si>
  <si>
    <t>K2016032097</t>
  </si>
  <si>
    <t>K2016032098</t>
  </si>
  <si>
    <t>Ns. Shirly Amri, S.Kep</t>
  </si>
  <si>
    <t>K2016032101</t>
  </si>
  <si>
    <t>K2016032108</t>
  </si>
  <si>
    <t>K2016032109</t>
  </si>
  <si>
    <t>K2016032112</t>
  </si>
  <si>
    <t>K2016031114</t>
  </si>
  <si>
    <t>Ns. Achmad Fahrudin Anshori, S.Kep</t>
  </si>
  <si>
    <t>K2016031115</t>
  </si>
  <si>
    <t>Ns. Nugrah Dwi Novendi, S.Kep</t>
  </si>
  <si>
    <t>K2016031118</t>
  </si>
  <si>
    <t>K2016032120</t>
  </si>
  <si>
    <t>K2016032121</t>
  </si>
  <si>
    <t>K2016031124</t>
  </si>
  <si>
    <t>K2016032131</t>
  </si>
  <si>
    <t>K2016031134</t>
  </si>
  <si>
    <t>K2016031136</t>
  </si>
  <si>
    <t>K2016032137</t>
  </si>
  <si>
    <t>K2016032138</t>
  </si>
  <si>
    <t>Ns. Ari Yulianto, S.Kep</t>
  </si>
  <si>
    <t>Ns. Endang Puguh Pambudi, S.Kep</t>
  </si>
  <si>
    <t>Ns. Ita Miftahul Jannah, S.Kep</t>
  </si>
  <si>
    <t>Ns. Marina Alizar, S.Kep</t>
  </si>
  <si>
    <t>Ns. Anyrahayu, S.Kep</t>
  </si>
  <si>
    <t>Ns. Ikhsan Inayatullah, S.Kep</t>
  </si>
  <si>
    <t>K2016031144</t>
  </si>
  <si>
    <t>K2016031145</t>
  </si>
  <si>
    <t>K2016032147</t>
  </si>
  <si>
    <t>K2016032148</t>
  </si>
  <si>
    <t>K2016032149</t>
  </si>
  <si>
    <t>K2016032150</t>
  </si>
  <si>
    <t>K2016032151</t>
  </si>
  <si>
    <t>Ns. Ade Irma Suciyani, S.Kep</t>
  </si>
  <si>
    <t>K2016032156</t>
  </si>
  <si>
    <t>23-09-1987</t>
  </si>
  <si>
    <t>29-04-1988</t>
  </si>
  <si>
    <t>12-11-1990</t>
  </si>
  <si>
    <t>Ns. Indah Robi'atul Adawiah, S.Kep</t>
  </si>
  <si>
    <t>29-12-1991</t>
  </si>
  <si>
    <t>Kota Baru</t>
  </si>
  <si>
    <t>11-08-1992</t>
  </si>
  <si>
    <t>17-08-1991</t>
  </si>
  <si>
    <t>08-07-1991</t>
  </si>
  <si>
    <t>02-04-1990</t>
  </si>
  <si>
    <t>17-12-1990</t>
  </si>
  <si>
    <t>07-06-1994</t>
  </si>
  <si>
    <t>07-03-1992</t>
  </si>
  <si>
    <t>12-01-1995</t>
  </si>
  <si>
    <t>18-07-1994</t>
  </si>
  <si>
    <t>27-09-1994</t>
  </si>
  <si>
    <t>18-02-1992</t>
  </si>
  <si>
    <t>Bangun Harjo</t>
  </si>
  <si>
    <t>16-06-1992</t>
  </si>
  <si>
    <t>17-10-1989</t>
  </si>
  <si>
    <t>Nila Nursafitri, A.Md.Kep</t>
  </si>
  <si>
    <t>KP.00.02/II.4/2813/2012 // KP.00.02/II.4/3320/2012 // KP.00.02/II.4/1519/2016</t>
  </si>
  <si>
    <t>Spesialis I Universitas Sriwijaya // Konsultan Onkolology Ginekologi // Spesialis I Universitas Sriwijaya</t>
  </si>
  <si>
    <t>15-10-2012 // 29-11-2012 // 22-03-2016</t>
  </si>
  <si>
    <t>KP.00.02/II.4/559/2012 // KP.00.02/II.4/1519/2016</t>
  </si>
  <si>
    <t>Ners Univ. Sriwijaya // Ners Univ. Sriwijaya</t>
  </si>
  <si>
    <t>29-02-2012 // 22-03-2016</t>
  </si>
  <si>
    <t>Ners Universitas Sriwijaya // Ners Universitas Sriwijaya</t>
  </si>
  <si>
    <t>KP. 00.02/II.4/921/2014 // KP.00.02/II.4/1515/2016</t>
  </si>
  <si>
    <t>D3 Ortotik Prostetik Poltekkes Surakarta // D3 Ortotik Prostetik Poltekkes Kemenkes Surakarta</t>
  </si>
  <si>
    <t>06-02-2014 // 22-03-2016</t>
  </si>
  <si>
    <t>KP.00.02/II.4/2958/2012 // KP.00.02/II.4/1515/2016</t>
  </si>
  <si>
    <t>Poltekkes Surakarta // D3 Ortotik Prostetik Poltekkes Kemenkes Surakarta</t>
  </si>
  <si>
    <t>29-10-2012 // 22-03-2016</t>
  </si>
  <si>
    <t>Poltekkes Surakarta // D4 Fisioterapi Poltekkes Kemenkes Surakarta</t>
  </si>
  <si>
    <t>D3 Fisioterapi Poltekkes Surakarta // D3 Fisioterapi Poltekkes Surakarta</t>
  </si>
  <si>
    <t>Poltekkes Surakarta // D3 Okupasi Terapi Poltekkes Kemenkes Surakarta</t>
  </si>
  <si>
    <t>KP.00.02/II.4/2833/2012 // KP.00.02/II.4/1516/2016</t>
  </si>
  <si>
    <t>Institut Sains dan Teknologi Nasional Jakarta // Apoteker Institut Sains dan Teknologi Nasional Jakarta</t>
  </si>
  <si>
    <t>dr. Irianny Pudjiastuti Adjiwidjaya, MARS</t>
  </si>
  <si>
    <t>dr. Dewi Lestarini, Sp.KK, MARS</t>
  </si>
  <si>
    <t>dr. Rr. Arimurni Pardoko, MARS</t>
  </si>
  <si>
    <t>23-05-1993</t>
  </si>
  <si>
    <t>29-03-1987</t>
  </si>
  <si>
    <t>Sulit Air</t>
  </si>
  <si>
    <t>26-10-1993</t>
  </si>
  <si>
    <t>11-12-1989</t>
  </si>
  <si>
    <t>02-08-1994</t>
  </si>
  <si>
    <t>22-11-1994</t>
  </si>
  <si>
    <t>24-05-1993</t>
  </si>
  <si>
    <t>Maros</t>
  </si>
  <si>
    <t>Muktijaya</t>
  </si>
  <si>
    <t>13-03-1994</t>
  </si>
  <si>
    <t>17-08-1993</t>
  </si>
  <si>
    <t>21-05-1995</t>
  </si>
  <si>
    <t>25-10-1993</t>
  </si>
  <si>
    <t>Lasi Tuo</t>
  </si>
  <si>
    <t>15-01-1993</t>
  </si>
  <si>
    <t>03-08-1993</t>
  </si>
  <si>
    <t>23-07-1993</t>
  </si>
  <si>
    <t>10-12-1994</t>
  </si>
  <si>
    <t>27-02-1990</t>
  </si>
  <si>
    <t>25-01-1995</t>
  </si>
  <si>
    <t>19-10-1991</t>
  </si>
  <si>
    <t>11-01-1995</t>
  </si>
  <si>
    <t>21-06-1995</t>
  </si>
  <si>
    <t>13-07-1994</t>
  </si>
  <si>
    <t>29-12-1994</t>
  </si>
  <si>
    <t>29-10-1993</t>
  </si>
  <si>
    <t>30-07-1991</t>
  </si>
  <si>
    <t>09-09-1989</t>
  </si>
  <si>
    <t>28-09-1994</t>
  </si>
  <si>
    <t>Kotabumi</t>
  </si>
  <si>
    <t>08-04-1993</t>
  </si>
  <si>
    <t>29-08-1990</t>
  </si>
  <si>
    <t>16-02-1986</t>
  </si>
  <si>
    <t>05-09-1994</t>
  </si>
  <si>
    <t>Geruguk</t>
  </si>
  <si>
    <t>05-05-1988</t>
  </si>
  <si>
    <t>03-05-1992</t>
  </si>
  <si>
    <t>20-12-1993</t>
  </si>
  <si>
    <t>14-11-1989</t>
  </si>
  <si>
    <t>17-07-1992</t>
  </si>
  <si>
    <t>15-03-1995</t>
  </si>
  <si>
    <t>11-01-1992</t>
  </si>
  <si>
    <t>16-10-2012 // 22-03-2016</t>
  </si>
  <si>
    <t>KP.00.02/II.4/1711/2014 // KP.00.02/II.4/1516/2016</t>
  </si>
  <si>
    <t>Apoteker Institut Sains dan Teknologi Nasional Jakarta // Apoteker Institut Sains dan Teknologi Nasional Jakarta</t>
  </si>
  <si>
    <t>26-03-2014 // 22-03-2016</t>
  </si>
  <si>
    <t>KP.00.02/II.4/1517/2016</t>
  </si>
  <si>
    <t>D3 Refraksi Optisi YLPTK</t>
  </si>
  <si>
    <t>22-03-2016</t>
  </si>
  <si>
    <t>KP.00.02/II.4/1050/2012 // KP.00.02/II.4/1514/2016</t>
  </si>
  <si>
    <t>Akper Muhammadiyah Purwokerto // D3 Keperawatan Universitas Muhammadiyah Purwokerto</t>
  </si>
  <si>
    <t>10-04-2012 // 22-03-2016</t>
  </si>
  <si>
    <t>KP.00.02/II.4/1518/2016</t>
  </si>
  <si>
    <t>D3 Kimia Analis Caraka Nusantara</t>
  </si>
  <si>
    <t>KP.00.02/II.4/1520/2016</t>
  </si>
  <si>
    <t>Akper Fatmawati</t>
  </si>
  <si>
    <t>KP.00.02/II.4/1006/2012 // KP.00.02/II.4/3889/2013 // KP.00.02/II.4/1520/2016</t>
  </si>
  <si>
    <t>Akper Fatmawati Jakarta // Akper Fatmawati Jakarta // Akper Fatmawati Jakarta</t>
  </si>
  <si>
    <t>10-04-2012 // 14-11-2013 // 22-03-2016</t>
  </si>
  <si>
    <t>Akper Fatmawati Jakarta // Akper Fatmawati Jakarta //  Akper Fatmawati Jakarta</t>
  </si>
  <si>
    <t>KP.00.02/II.4/3889/2013 // KP.00.02/II.4/1520/2016</t>
  </si>
  <si>
    <t>14/11/2013 // 22-03-2016</t>
  </si>
  <si>
    <t>10-04-2012 // 14-11-2013 //22-03-2016</t>
  </si>
  <si>
    <t>Dwi Susianawati, A.Md.Kep</t>
  </si>
  <si>
    <t>Lailatul Fitria, A.Md.Kep</t>
  </si>
  <si>
    <t>Tri Wahyuningsih, A.Md.Kep</t>
  </si>
  <si>
    <t>Hernawati, A.Md.Kep</t>
  </si>
  <si>
    <t>Gesa Danalia, A.Md.Kep</t>
  </si>
  <si>
    <t>Sindi Santi Pratiwi, A.Md.Kep</t>
  </si>
  <si>
    <t>Abdul Zaid, A.Md.Kep</t>
  </si>
  <si>
    <t>Widya Rachmasuci, A.Md.Kep</t>
  </si>
  <si>
    <t>Imanuela Christin Sinaga, A.Md.Kep</t>
  </si>
  <si>
    <t>Novita Yulianti, A.Md.Kep</t>
  </si>
  <si>
    <t>Dina Rinasih, A.Md.Kep</t>
  </si>
  <si>
    <t>Muhammad Andri, A.Md.Kep</t>
  </si>
  <si>
    <t>Putri Endah Lestari, A.Md.Kep</t>
  </si>
  <si>
    <t>Retno Susanti, A.Md.Kep</t>
  </si>
  <si>
    <t>Rischa Amallia, A.Md.Kep</t>
  </si>
  <si>
    <t>Rosa Lutfi Yulia, A.Md.Kep</t>
  </si>
  <si>
    <t>Sadiyah, A.Md.Kep</t>
  </si>
  <si>
    <t>Sarah Khusnul Khotimah, A.Md.Kep</t>
  </si>
  <si>
    <t>Sintia, A.Md.Kep</t>
  </si>
  <si>
    <t>Suci Rizkiani, A.Md.Kep</t>
  </si>
  <si>
    <t>Woro Kusumawati, A.Md.Kep</t>
  </si>
  <si>
    <t>Debby Octarini Dewi Pujowati, A.Md.Kep</t>
  </si>
  <si>
    <t>Dian Alifah Mentari, A.Md.Kep</t>
  </si>
  <si>
    <t>Eko Saputra, A.Md.Kep</t>
  </si>
  <si>
    <t>Alvita Ariij Sukmawanti, A.Md.Kep</t>
  </si>
  <si>
    <t>Anna Ermaviani, A.Md.Kep</t>
  </si>
  <si>
    <t>Nilam Sentika Mawar, A.Md.Kep</t>
  </si>
  <si>
    <t>Yuli Kristianti, A.Md.Kep</t>
  </si>
  <si>
    <t>Nur Saputri, A.Md.Kep</t>
  </si>
  <si>
    <t>Ismi Khairunnisa, A.Md.Kep</t>
  </si>
  <si>
    <t>Lutvida Sari Wahyuni, A.Md.Kep</t>
  </si>
  <si>
    <t>Mega Ayu Seprianti, A.Md.Kep</t>
  </si>
  <si>
    <t>Melita Sari, A.Md.Kep</t>
  </si>
  <si>
    <t>Nur Windyanto, A.Md.Kep</t>
  </si>
  <si>
    <t>Tri Joko Winarno, A.Md.Kep</t>
  </si>
  <si>
    <t>201604198702101042</t>
  </si>
  <si>
    <t>201604198502162089</t>
  </si>
  <si>
    <t>201604198111012026</t>
  </si>
  <si>
    <t>201604198605052091</t>
  </si>
  <si>
    <t>201604198103052085</t>
  </si>
  <si>
    <t>201604197902052047</t>
  </si>
  <si>
    <t>201604198312222048</t>
  </si>
  <si>
    <t>201604198412102050</t>
  </si>
  <si>
    <t>201604198603202052</t>
  </si>
  <si>
    <t>201604197505191057</t>
  </si>
  <si>
    <t>201604198606302062</t>
  </si>
  <si>
    <t>201604198712202065</t>
  </si>
  <si>
    <t>201604198805032066</t>
  </si>
  <si>
    <t>201604198403292073</t>
  </si>
  <si>
    <t>201604198806122080</t>
  </si>
  <si>
    <t>201604198901072098</t>
  </si>
  <si>
    <t>201604199011022099</t>
  </si>
  <si>
    <t>201604197606031004</t>
  </si>
  <si>
    <t>201604198605242054</t>
  </si>
  <si>
    <t>201604197701311015</t>
  </si>
  <si>
    <t>201604197712281017</t>
  </si>
  <si>
    <t>201604198405181096</t>
  </si>
  <si>
    <t>201604198008262023</t>
  </si>
  <si>
    <t>201604198510162037</t>
  </si>
  <si>
    <t>201604198704092064</t>
  </si>
  <si>
    <t>201604197808101019</t>
  </si>
  <si>
    <t>201604198009021024</t>
  </si>
  <si>
    <t>201604198306241030</t>
  </si>
  <si>
    <t>201604197408151008</t>
  </si>
  <si>
    <t xml:space="preserve">Pengadministrasi Umum </t>
  </si>
  <si>
    <t>201604198803302044</t>
  </si>
  <si>
    <t>201604198503042035</t>
  </si>
  <si>
    <t>201604198205261088</t>
  </si>
  <si>
    <t>201604198112171010</t>
  </si>
  <si>
    <t>201604198405181049</t>
  </si>
  <si>
    <t>201604198612041092</t>
  </si>
  <si>
    <t>201604198410241104</t>
  </si>
  <si>
    <t>201604198808261093</t>
  </si>
  <si>
    <t>201604198005031084</t>
  </si>
  <si>
    <t>201604198403061033</t>
  </si>
  <si>
    <t>201604197909151107</t>
  </si>
  <si>
    <t>201604197907071009</t>
  </si>
  <si>
    <t>201604198407281034</t>
  </si>
  <si>
    <t>201604197708251082</t>
  </si>
  <si>
    <t>201604198106211086</t>
  </si>
  <si>
    <t>201604197802292046</t>
  </si>
  <si>
    <t>201604198005011022</t>
  </si>
  <si>
    <t>201604197811161094</t>
  </si>
  <si>
    <t>201604198309182032</t>
  </si>
  <si>
    <t>201604198509132036</t>
  </si>
  <si>
    <t>201604198702151011</t>
  </si>
  <si>
    <t>201604197210092002</t>
  </si>
  <si>
    <t>201604197605211013</t>
  </si>
  <si>
    <t>201604198607101040</t>
  </si>
  <si>
    <t>201604197610122005</t>
  </si>
  <si>
    <t>201604198302201028</t>
  </si>
  <si>
    <t xml:space="preserve">Verifikator Data Entry </t>
  </si>
  <si>
    <t>201604197007251055</t>
  </si>
  <si>
    <t>201604198404061059</t>
  </si>
  <si>
    <t>201604198703052063</t>
  </si>
  <si>
    <t>201604198605182039</t>
  </si>
  <si>
    <t>201604198510182075</t>
  </si>
  <si>
    <t>201604197612132045</t>
  </si>
  <si>
    <t>201604198606092076</t>
  </si>
  <si>
    <t>201604198602021038</t>
  </si>
  <si>
    <t>201604198508111074</t>
  </si>
  <si>
    <t>201604198011112025</t>
  </si>
  <si>
    <t>201604198206051068</t>
  </si>
  <si>
    <t>201604198509141090</t>
  </si>
  <si>
    <t>201604197606241014</t>
  </si>
  <si>
    <t>201604198801292078</t>
  </si>
  <si>
    <t>201604197710031083</t>
  </si>
  <si>
    <t>201604198212052027</t>
  </si>
  <si>
    <t>201604198306162031</t>
  </si>
  <si>
    <t>201604198210121069</t>
  </si>
  <si>
    <t>201604198309012072</t>
  </si>
  <si>
    <t>201604197703311016</t>
  </si>
  <si>
    <t>201604198810102081</t>
  </si>
  <si>
    <t>201604198704251043</t>
  </si>
  <si>
    <t>201604198305271029</t>
  </si>
  <si>
    <t>Petugas Informasi</t>
  </si>
  <si>
    <t>201604197603152105</t>
  </si>
  <si>
    <t>201604198203261087</t>
  </si>
  <si>
    <t>201604197510131106</t>
  </si>
  <si>
    <t>201604197906201020</t>
  </si>
  <si>
    <t>201604198412211097</t>
  </si>
  <si>
    <t>Teknisi Otopsi Jenazah</t>
  </si>
  <si>
    <t>201604197610301007</t>
  </si>
  <si>
    <t>201604197907291021</t>
  </si>
  <si>
    <t>201604197311212056</t>
  </si>
  <si>
    <t>201604198106252058</t>
  </si>
  <si>
    <t>201604198410011060</t>
  </si>
  <si>
    <t>201604198507232061</t>
  </si>
  <si>
    <t>201604198212191070</t>
  </si>
  <si>
    <t>201604198303241071</t>
  </si>
  <si>
    <t>Juru masak</t>
  </si>
  <si>
    <t>201604198206261095</t>
  </si>
  <si>
    <t>201604198012171100</t>
  </si>
  <si>
    <t>201604198708041102</t>
  </si>
  <si>
    <t>201604199009021103</t>
  </si>
  <si>
    <t>201604198004291012</t>
  </si>
  <si>
    <t>201604197411151003</t>
  </si>
  <si>
    <t>201604197202181001</t>
  </si>
  <si>
    <t>Benar Lulusan D1 TTD PMI Jakarta</t>
  </si>
  <si>
    <t>019/TU/ABK-PMI/III/2016</t>
  </si>
  <si>
    <t>Benar lulusan Dokter Umum UI // Dicek Melalui Situs Pangkalan Data Pendidikan Tinggi (Sp.1) // Benar Lulusan Sp1 FKUI</t>
  </si>
  <si>
    <t>11089/H2.F1.D/PDP.02.01.02/2013 // 3183/UN2.F1.D1.1/PDP.00.06/2016</t>
  </si>
  <si>
    <t>07/10/2013 // 15-03-2016</t>
  </si>
  <si>
    <t>Benar Lulusan Doktor FKM UI // Benar Lulusan Sp1 FKUI</t>
  </si>
  <si>
    <t>20-11-2012 // 15-03-2016</t>
  </si>
  <si>
    <t>201604197605282108</t>
  </si>
  <si>
    <t>201604197702152110</t>
  </si>
  <si>
    <t>201604197611022111</t>
  </si>
  <si>
    <t>201604197711101112</t>
  </si>
  <si>
    <t>Akper Fatmawati Jakarta // Akper Fatmawati Jakarta //Akper Fatmawati Jakarta</t>
  </si>
  <si>
    <t>KP.00.02/II.4/884/2015 // KP.00.02/II.4/1520/2016</t>
  </si>
  <si>
    <t>19-03-2015 // 22-03-2016</t>
  </si>
  <si>
    <t xml:space="preserve">Akper Fatmawati Jakarta // Akper Fatmawati Jakarta </t>
  </si>
  <si>
    <t>14/11/2013 // 03-08-1978</t>
  </si>
  <si>
    <t>KP.00.02/II.4/2276/2013 // KP.00.02/II.4/1520/2016</t>
  </si>
  <si>
    <t>04/07/2013 // 22-03-2016</t>
  </si>
  <si>
    <t>KP.00.02/II.4/358/2014 // KP.00.02/II.4/1520/2016</t>
  </si>
  <si>
    <t>D3 Keperawatan Akper Fatmawati Jakarta // Akper Fatmawati Jakarta</t>
  </si>
  <si>
    <t>16-01-2014 // 22-03-2016</t>
  </si>
  <si>
    <t>KP.00.02/II.4/375/2013 // KP.00.02/II.4/1520/2016</t>
  </si>
  <si>
    <t>31/01/2013 // 22-03-2016</t>
  </si>
  <si>
    <t>KP.00.02/II.4/970/2014 // KP.00.02/II.4/1520/2016</t>
  </si>
  <si>
    <t>D3 Keperawatan Akper Fatmawati // D3 Keperawatan Akper Fatmawati</t>
  </si>
  <si>
    <t>07-02-2014 // 22-03-2016</t>
  </si>
  <si>
    <t>KP.00.02/II.4/2575/2014 // KP.00.02/II.4/1520/2016</t>
  </si>
  <si>
    <t>14-05-2014 // 22-03-2016</t>
  </si>
  <si>
    <t>K2016032128</t>
  </si>
  <si>
    <t>K2016042003</t>
  </si>
  <si>
    <t>K2016042004</t>
  </si>
  <si>
    <t>K2016041005</t>
  </si>
  <si>
    <t>Benar Lulusan Akper Husada</t>
  </si>
  <si>
    <t>170/Ext/Akper/III/2016</t>
  </si>
  <si>
    <t>Benar Lulusan Akper Fatmawati</t>
  </si>
  <si>
    <t>Kp. Sugutamu Rt. 006/022 Kel. Baktijaya Kec. Sukmajaya Depok 16418</t>
  </si>
  <si>
    <t>No. 000319</t>
  </si>
  <si>
    <t>Jl. Mesjid Gg. Hj. Mugeni Rt. 003 / 002 No. 28 Petukangan Utara Jakarta Selatan</t>
  </si>
  <si>
    <t>gesadanalia@ymail.com</t>
  </si>
  <si>
    <t>3174104908940001</t>
  </si>
  <si>
    <t>Petukangan Utara No.60 Rt. 012 / 002 Kel. Petukangan Utara Kec. Pesanggrahan Jakarta Selatan</t>
  </si>
  <si>
    <t>No. 000316</t>
  </si>
  <si>
    <t>dsusianawati@gmail.com</t>
  </si>
  <si>
    <t>3674054902940003</t>
  </si>
  <si>
    <t>Jl. Sandratex I Rt. 003 / 001 Kel. Rempoa Kec. Ciputat Timur Kota Tangerang Selatan</t>
  </si>
  <si>
    <t>No. 000308</t>
  </si>
  <si>
    <t>Jl. Kehakiman Raya Pangkalan Jati Baru Gg. Pribadi Rt. 006 / 003  Kec. Cinere Kota Depok</t>
  </si>
  <si>
    <t>lailafitria293@yahoo.co.id</t>
  </si>
  <si>
    <t>No. 000329</t>
  </si>
  <si>
    <t>3276096403940002</t>
  </si>
  <si>
    <t>Andrianti Murab, SE, MM</t>
  </si>
  <si>
    <t>Ns. Hormada Rumahorbo, S.Kep</t>
  </si>
  <si>
    <t>Ns. Rondang Rosmauli, S.Kep</t>
  </si>
  <si>
    <t>Ns. Siti Fatimah, S.Kep</t>
  </si>
  <si>
    <t>SMA + S1 Ilmu Administrasi Negara</t>
  </si>
  <si>
    <t>06778</t>
  </si>
  <si>
    <t>26-02-2014</t>
  </si>
  <si>
    <t>Jl. Gandaria Rt. 007 / 002 No. 41 Pekayon Pasar Rebo Jakarta Timur 13710</t>
  </si>
  <si>
    <t>No. 000368</t>
  </si>
  <si>
    <t>3175055906930002</t>
  </si>
  <si>
    <t>Benar Lulusan Dokter Umum Universitas Padjadjaran</t>
  </si>
  <si>
    <t>147/UN6.C/PP/2016</t>
  </si>
  <si>
    <t>Benar Lulusan D3 Analis Kesehatan Surakarta (sdh berubah menjadi Universitas Setia Budi Surakarta)</t>
  </si>
  <si>
    <t>1164/H6-04/01.04.2016</t>
  </si>
  <si>
    <t>0 // 3183/UN2.F1.D1.1/PDP.00.06/2016</t>
  </si>
  <si>
    <t>Dokter Spesialis Penyakit Dalam  + Konsultan Penyakit Tropik Infeksi</t>
  </si>
  <si>
    <t>Penanggung Jawab Instalasi Listrik</t>
  </si>
  <si>
    <t>Penyelia Desinfeksi dan Sterilisasi</t>
  </si>
  <si>
    <t>Penyelia Alat Kesehatan Habis Pakai</t>
  </si>
  <si>
    <t>Ruang Rawat Inap</t>
  </si>
  <si>
    <t>Anggota SMF Medik Dasar ditugaskan pada Ruang Rawat Inap</t>
  </si>
  <si>
    <t>01-03-2014 // 0 // 0</t>
  </si>
  <si>
    <t>Sub Bagian Rumah Tangga</t>
  </si>
  <si>
    <t>Anggota Sub Komite Etik dan Disiplin Profesi Keperawatan Area Pembinaan Instalasi Rawat Jalan</t>
  </si>
  <si>
    <t xml:space="preserve"> Sub Bagian Tata Usaha</t>
  </si>
  <si>
    <t>Sekretaris Direktur Keuangan</t>
  </si>
  <si>
    <t>Penyelia Layanan Informasi dan Dokumentasi Instalasi</t>
  </si>
  <si>
    <t>Poliklinik Wijaya Kusuma</t>
  </si>
  <si>
    <t>Benar Lulusan D3 Teknik Radiodiagnostik &amp; Radioterapi Poltekkes Kemenkes Jakarta II</t>
  </si>
  <si>
    <t>DL.02.02/I/2284/2016</t>
  </si>
  <si>
    <t>28-03-2016</t>
  </si>
  <si>
    <t>NC.31-000117</t>
  </si>
  <si>
    <t>04-08-2000</t>
  </si>
  <si>
    <t>Benar Lulusan Dokter Umum USU</t>
  </si>
  <si>
    <t>94A/UN5.2.1.1/LLS/2016</t>
  </si>
  <si>
    <t>Dicek Melalui Situs Pangkalan Data Pendidikan Tinggi (S1) // Benar Lulusan Dokter Umum USU</t>
  </si>
  <si>
    <t>Benar Lulusan D3 Kimia Analis AKA Caraka Nusantara</t>
  </si>
  <si>
    <t>043/A-AKA/CN/IV/2016</t>
  </si>
  <si>
    <t>Benar Lulusan Akper Karya Bhakti Nusantara Magelang</t>
  </si>
  <si>
    <t>153/Akper-KBN/B.TU/IV/2016</t>
  </si>
  <si>
    <t>02-04-2016</t>
  </si>
  <si>
    <t>Benar Lulusan D3 Refraksi Optisi YLPTK Padang</t>
  </si>
  <si>
    <t>072/S.Kel-Ak/Pdd-AROP/IV/2016</t>
  </si>
  <si>
    <t>dr. Erlina, Sp.PA</t>
  </si>
  <si>
    <t>Eksekutif</t>
  </si>
  <si>
    <t>Verifikator Data Entry Pasien</t>
  </si>
  <si>
    <t>Kamar Bedah Lantai 3</t>
  </si>
  <si>
    <t>Kamar Bedah</t>
  </si>
  <si>
    <t>Kamar Bedah Cito</t>
  </si>
  <si>
    <t>07-11-1991</t>
  </si>
  <si>
    <t>Wenny Sugiarti, A.Md.Kep</t>
  </si>
  <si>
    <t>20-09-1991</t>
  </si>
  <si>
    <t>31-03-2017</t>
  </si>
  <si>
    <t>I.S.1.15-000854</t>
  </si>
  <si>
    <t>18-08-2015</t>
  </si>
  <si>
    <t>3674044706940001</t>
  </si>
  <si>
    <t>Jl. Ir. H Juanda Rt. 004 / 001 Kel. Cipayung Kec. Ciputat Kota Tangerang Selatan</t>
  </si>
  <si>
    <t>089687426127</t>
  </si>
  <si>
    <t>sindisantipratiwi@ymail.com</t>
  </si>
  <si>
    <t>P17120012065</t>
  </si>
  <si>
    <t>405008.0062</t>
  </si>
  <si>
    <t>Aditya Reynaldi, SE</t>
  </si>
  <si>
    <t>Aji Nursasongko</t>
  </si>
  <si>
    <t>K2016041012</t>
  </si>
  <si>
    <t>K2016041013</t>
  </si>
  <si>
    <t>15-04-2016</t>
  </si>
  <si>
    <t>1608011108920004</t>
  </si>
  <si>
    <t>Kota Baru Selatan Rt. 004 / 002 Kel. Kota Baru Selatan Kec. Martapura Kab. Oku Timur</t>
  </si>
  <si>
    <t>choyinnur@yahoo.co.id</t>
  </si>
  <si>
    <t>Benar Lulusan Ners UIN Syarif Hidayatullah</t>
  </si>
  <si>
    <t>UN.01/F10/KM.01.2/906/2016</t>
  </si>
  <si>
    <t>18-02-2016</t>
  </si>
  <si>
    <t>77.339.526.4-009.000</t>
  </si>
  <si>
    <t>20-09-2010</t>
  </si>
  <si>
    <t>SIP / SIK</t>
  </si>
  <si>
    <t>K-724</t>
  </si>
  <si>
    <t>K-725</t>
  </si>
  <si>
    <t>K-726</t>
  </si>
  <si>
    <t>K-727</t>
  </si>
  <si>
    <t>K-728</t>
  </si>
  <si>
    <t>K-730</t>
  </si>
  <si>
    <t>K-731</t>
  </si>
  <si>
    <t>KP.00.02/II.4/940/2016</t>
  </si>
  <si>
    <t>D3 Keperawatan STIKes Harapan Bangsa Purwokerto</t>
  </si>
  <si>
    <t>085211418248</t>
  </si>
  <si>
    <t>3305151112890003</t>
  </si>
  <si>
    <t>DK Wanatawang Rt. 002 / 001 Kel. Arjomulyo Kec. Adimulyo Kab. Kebumen Jawa Tengah</t>
  </si>
  <si>
    <t>Perum Kirana Cibitung Blok P2 No.11 Cibitung Bekasi</t>
  </si>
  <si>
    <t>10/1799/PD/0075</t>
  </si>
  <si>
    <t>12PD000180</t>
  </si>
  <si>
    <t>Universitas Persada Indonesia YAI</t>
  </si>
  <si>
    <t>78.438.471.7-066.000</t>
  </si>
  <si>
    <t>13-03-1986</t>
  </si>
  <si>
    <t>02-12-2015</t>
  </si>
  <si>
    <t>KP.01.04/II.4/7074/2015</t>
  </si>
  <si>
    <t>KP.01.04/II.4/7102/2015</t>
  </si>
  <si>
    <t>KP.01.04/II.4/7118/2015</t>
  </si>
  <si>
    <t>THN</t>
  </si>
  <si>
    <t>KP.01.04/II.4/5019/2015</t>
  </si>
  <si>
    <t>KP.01.04/II.4/5058/2015</t>
  </si>
  <si>
    <t>16-12-2015</t>
  </si>
  <si>
    <t>Perumahan Villa Mutiara Cinere Blok D2/22 Grogol Limo Depok</t>
  </si>
  <si>
    <t>220112140041</t>
  </si>
  <si>
    <t>UN6.0098646/N12.806</t>
  </si>
  <si>
    <t>08-07-2015</t>
  </si>
  <si>
    <t>Sekolah Tinggi Ilmu Kesehatan Muhammadiyah Pekajangan Pekalongan</t>
  </si>
  <si>
    <t>3318121708910003</t>
  </si>
  <si>
    <t>Dusun Gemiring Rt. 001/003 Kel. Sukoharjo Kec. Margorejo Kab. Pati Jawa Tengah</t>
  </si>
  <si>
    <t>73.450.354.3-507.000</t>
  </si>
  <si>
    <t>KH.00.30618</t>
  </si>
  <si>
    <t>16-09-2014</t>
  </si>
  <si>
    <t>Sekolah Tinggi Ilmu Kesehatan Karya Husada Semarang</t>
  </si>
  <si>
    <t>karyadian17@gmail.com</t>
  </si>
  <si>
    <t>P17120011046</t>
  </si>
  <si>
    <t>No. 14401.0043</t>
  </si>
  <si>
    <t>3174046305930017</t>
  </si>
  <si>
    <t>Jl. Fatimah Bawah Rt. 004/014 Kel. Kemirimuka Kec. Beji Depok</t>
  </si>
  <si>
    <t>K-735</t>
  </si>
  <si>
    <t>K-736</t>
  </si>
  <si>
    <t>K-737</t>
  </si>
  <si>
    <t>dr. Dody Firmanda, Sp.A (K), M.A</t>
  </si>
  <si>
    <t>JABATAN SIMKA DEPKES (Data Per 01-01-2016)</t>
  </si>
  <si>
    <t>Akhmad Rahman, A.Md.K.L</t>
  </si>
  <si>
    <t>No. 09/33/01/86/082</t>
  </si>
  <si>
    <t>No. 001192</t>
  </si>
  <si>
    <t>Akademi Penilik Kesehatan Departemen Kesehatan Jakarta</t>
  </si>
  <si>
    <t>09-10-1989</t>
  </si>
  <si>
    <t>242/FH.40/S1/2006</t>
  </si>
  <si>
    <t>26-10-2006</t>
  </si>
  <si>
    <t xml:space="preserve">Universitas Tama Jagakarsa </t>
  </si>
  <si>
    <t>No. 06040245</t>
  </si>
  <si>
    <t>No. 02046</t>
  </si>
  <si>
    <t>100 Janjang</t>
  </si>
  <si>
    <t>C9.II/481-S.Pb/FIKES/IV/2016</t>
  </si>
  <si>
    <t>Benar Lulusan D3 Keperawatan Universitas Muhammadiyah Purwokerto</t>
  </si>
  <si>
    <t>74.759.039.6-017.000</t>
  </si>
  <si>
    <t>3174096809941001</t>
  </si>
  <si>
    <t>Jl. Yonzikon 13 Srengseng Sawah No.33 Rt. 012/003 Kel. Srengseng Sawah Kec. Jagakarsa Jakarta Selatan</t>
  </si>
  <si>
    <t>No. 000333</t>
  </si>
  <si>
    <t>Akademi Keperawatan Jakarta</t>
  </si>
  <si>
    <t>Benar Lulusan Akper Jayakarta</t>
  </si>
  <si>
    <t>No. 34403000104</t>
  </si>
  <si>
    <t>26-08-2015</t>
  </si>
  <si>
    <t>3276024509940001</t>
  </si>
  <si>
    <t>Jl. Kol Pranoto Kp. Rumput Rt. 001 / 001 Kel. Pasir Gunung Selatan Kec. Cimanggis Kota Depok</t>
  </si>
  <si>
    <t>087785263625</t>
  </si>
  <si>
    <t>3175105705940004</t>
  </si>
  <si>
    <t>Jl. Lingkar I No.53 Rt. 006 / 003 Kel. Lubang Buaya Kec. Cipayung Jakarta Timur</t>
  </si>
  <si>
    <t>No. 031059/1-1-3-1-017/2015</t>
  </si>
  <si>
    <t>No. 001231</t>
  </si>
  <si>
    <t>07-09-2015</t>
  </si>
  <si>
    <t>Sekolah Tinggi Ilmu Kesehatan Jenderal Achmad Yani Cimahi</t>
  </si>
  <si>
    <t>28-08-2012</t>
  </si>
  <si>
    <t>K-721</t>
  </si>
  <si>
    <t>No. 06111007</t>
  </si>
  <si>
    <t>17-03-2011</t>
  </si>
  <si>
    <t>Sekolah Tinggi Manajemen Informatika dan Komputer Swadharma</t>
  </si>
  <si>
    <t>Sidoharjo, Sragen</t>
  </si>
  <si>
    <t>No. 08010/PK</t>
  </si>
  <si>
    <t>No. 288083</t>
  </si>
  <si>
    <t>No. 06002/PK</t>
  </si>
  <si>
    <t>No. 186122</t>
  </si>
  <si>
    <t>P3.73.20.3.06.036</t>
  </si>
  <si>
    <t>No. 229539</t>
  </si>
  <si>
    <t>02-10-2009</t>
  </si>
  <si>
    <t>Politeknik Kesehatan Depkes Jakarta III</t>
  </si>
  <si>
    <t>No. 02.200.002</t>
  </si>
  <si>
    <t>No. 118953</t>
  </si>
  <si>
    <t>17-09-2005</t>
  </si>
  <si>
    <t>Politeknik Kesehatan Tanjung Karang</t>
  </si>
  <si>
    <t>No. 11030506</t>
  </si>
  <si>
    <t>amikbsi 0039077</t>
  </si>
  <si>
    <t>10-03-2009</t>
  </si>
  <si>
    <t>25-04-2016</t>
  </si>
  <si>
    <t>0817388878</t>
  </si>
  <si>
    <t>226.XIV.ATRON.04.2016</t>
  </si>
  <si>
    <t>Benar Lulusan Sp1 UGM</t>
  </si>
  <si>
    <t>AK/4709/I/07/15/04.16</t>
  </si>
  <si>
    <t>Benar Lulusan D3 Keperawatan Politeknik Kesehatan Semarang</t>
  </si>
  <si>
    <t>DM.02.04/A.II.2/355/2016</t>
  </si>
  <si>
    <t>APM0358</t>
  </si>
  <si>
    <t>Akademi Keperawatan Mamba'ul 'Ulum Surakarta</t>
  </si>
  <si>
    <t>085740875343</t>
  </si>
  <si>
    <t>3309125101950001</t>
  </si>
  <si>
    <t>Ngumbul Rt. 004 / 003 Kel. Glonggong Kec. Nogosari Kab. Boyolali</t>
  </si>
  <si>
    <t>28-08-2015</t>
  </si>
  <si>
    <t>Jl. Sandratex I Rt. 003 / 001 Rempoa Kec. Ciputat Tangerang Selatan</t>
  </si>
  <si>
    <t>3201386211940001</t>
  </si>
  <si>
    <t>Kp. Muara Rt. 005 / 003 Kel. Ciburuy Kec. Cigombong Kab. Bogor</t>
  </si>
  <si>
    <t>No. 000411</t>
  </si>
  <si>
    <t>3305077007910001</t>
  </si>
  <si>
    <t>Sawahan Rt. 001 / 002 Kel. Ambalresmi Kec. Ambal Kab. Kebumen Jawa Tengah</t>
  </si>
  <si>
    <t>57.265.097.6-523.000</t>
  </si>
  <si>
    <t>Vila Mutiara Cinere Blok D6 No.03 Kel. Grogol Kec. Limo Kab. Depok</t>
  </si>
  <si>
    <t>No. 000273</t>
  </si>
  <si>
    <t>3172025602860009</t>
  </si>
  <si>
    <t>Jl. Ancol Selatan No.19 Rt. 008 / 003 Sunter Agung Tanjung Priok Jakarta Utara</t>
  </si>
  <si>
    <t>54.286.977.6-048.000</t>
  </si>
  <si>
    <t>081314686409</t>
  </si>
  <si>
    <t>No. 04066</t>
  </si>
  <si>
    <t>No. 179099</t>
  </si>
  <si>
    <t>3201116105950001</t>
  </si>
  <si>
    <t>Kp. Pakis Rt. 001 / 004 Kel. Rawakalong Kec. Gunung Sindur Bogor</t>
  </si>
  <si>
    <t>thyaa.v2@gmail.com</t>
  </si>
  <si>
    <t>P17120012033</t>
  </si>
  <si>
    <t>No. 405008.0031</t>
  </si>
  <si>
    <t>3207205211900001</t>
  </si>
  <si>
    <t>Dusun Balater Rt. 006 / 003 Kel. Sindangwangi Kec. Padaherang Kab. Ciamis Jawa Barat</t>
  </si>
  <si>
    <t>nsrismabudiyanti@gmail.com</t>
  </si>
  <si>
    <t>Jl. Nubala No.12 Ba, Pisangan Ciputat Timur Tangerang Selatan Banten</t>
  </si>
  <si>
    <t>41141095000008</t>
  </si>
  <si>
    <t>ER.N 0110</t>
  </si>
  <si>
    <t>13-08-2015</t>
  </si>
  <si>
    <t>3318032809910001</t>
  </si>
  <si>
    <t>Karangawen Rt. 004 / 001 Kel. Karangawen Kec. Tambakromo Kab. Pati</t>
  </si>
  <si>
    <t>1308034</t>
  </si>
  <si>
    <t>KH.00.30596</t>
  </si>
  <si>
    <t>26-09-2020</t>
  </si>
  <si>
    <t>10-08-2015</t>
  </si>
  <si>
    <t>3172036709940005</t>
  </si>
  <si>
    <t>Jl. Sindang Pulo No.258 Rt. 011/009 Kel. Koja Kec. Koja Jakarta Utara 14220</t>
  </si>
  <si>
    <t>P17120012057</t>
  </si>
  <si>
    <t>No. 405008.0054</t>
  </si>
  <si>
    <t>3174061201950004</t>
  </si>
  <si>
    <t>Jl. Pinang Kalijati No.24 Rt. 009/009 Kel. Pondok Labu Kec. Cilandak Jakarta Selatan</t>
  </si>
  <si>
    <t>abdulzaid03@gmail.com</t>
  </si>
  <si>
    <t>No. 000284</t>
  </si>
  <si>
    <t>3174094703920001</t>
  </si>
  <si>
    <t>Jl. Kelapa Tiga No.32A Rt. 010/003 Kel. Jagakarsa Kec. Jagakarsa Jakarta Selatan</t>
  </si>
  <si>
    <t>16.922.366.6-017.000</t>
  </si>
  <si>
    <t>suciwulandarii07@gmail.com</t>
  </si>
  <si>
    <t>P17120010066</t>
  </si>
  <si>
    <t>No. 335195</t>
  </si>
  <si>
    <t>Benar Lulusan D3 Keperawatan STIKES Harapan Bangsa Purwokerto</t>
  </si>
  <si>
    <t>020/AKF/III/2016</t>
  </si>
  <si>
    <t>Dicek Melalui Situs Pangkalan Data Pendidikan Tinggi (D3) // Benar Lulusan D3 Keperawatan Politeknik Kesehatan Tasikmalaya</t>
  </si>
  <si>
    <t>0 // DM.01.01/IV.1/2654/2015</t>
  </si>
  <si>
    <t>0 // 26-11-2015</t>
  </si>
  <si>
    <t>Dicek Melalui Situs Pangkalan Data Pendidikan Tinggi (D3) // Benar Lulusan D3 Keperawatan Politeknik Kesehatan Jakarta III</t>
  </si>
  <si>
    <t>0 // DM.02.02/I/7872/2015</t>
  </si>
  <si>
    <t>0 // 20-11-2015</t>
  </si>
  <si>
    <t>0 // 7622/UN9.1.4/PP/2015</t>
  </si>
  <si>
    <t>0 // 17-12-2015</t>
  </si>
  <si>
    <t>1607081902940001</t>
  </si>
  <si>
    <t>Jalur 10 Telang Rt. 026/005 Kel. Mukti Jaya Kec. Muara Telang Kab. Banyuasin Sumatera Selatan</t>
  </si>
  <si>
    <t>ekosaputra190294@gmail.com</t>
  </si>
  <si>
    <t>Jl. Bukit Cireundeu Blok C6 No.7 Rt. 001 / 016 Kel. Pisangan Kec. Ciputat Timur Tangerang Selatan</t>
  </si>
  <si>
    <t>121406P</t>
  </si>
  <si>
    <t>Sekolah Tinggi Ilmu Kesehatan 'Aisyiyah Palembang</t>
  </si>
  <si>
    <t>3174076910930003</t>
  </si>
  <si>
    <t>Jl. H. Jian Rt. 009/003 Kel. Cipete Utara Kec. Kebayoran Baru Jakarta Selatan</t>
  </si>
  <si>
    <t>75.617.654.1-019.000</t>
  </si>
  <si>
    <t>Perumahan Puri Husada Agung (Depkes) Rt. 002/010 Blok D14/7 Kec. Gunung Sindur Kel. Cibinong Bogor 16340</t>
  </si>
  <si>
    <t>No. 000302</t>
  </si>
  <si>
    <t>3210042807900001</t>
  </si>
  <si>
    <t>Blok Kaum Kidul Rt. 025/009 Kel. Talagakulon Kec. Talaga Kab. Majalengka Jawa Barat 45463</t>
  </si>
  <si>
    <t>G4D013043</t>
  </si>
  <si>
    <t>No. 1374/UN23/I/4/2015</t>
  </si>
  <si>
    <t>75.555.036.5-435.000</t>
  </si>
  <si>
    <t>089614564607</t>
  </si>
  <si>
    <t>2011.14401.019</t>
  </si>
  <si>
    <t>No. 000014</t>
  </si>
  <si>
    <t>Akademi Keperawatan Yayasan Rumah Sakit Jakarta</t>
  </si>
  <si>
    <t>Pondok Tanah Mas Jl. Teratai 3B Blok D.21/10 Rt. 002/024 Kel. Wanasari Kec. Cibitung Kota Bekasi</t>
  </si>
  <si>
    <t>3302076908900001</t>
  </si>
  <si>
    <t>Kuntili Rt. 005/004 Kel. Kuntili Kec. Sumpiuh Kab. Banyumas Jawa Tengah</t>
  </si>
  <si>
    <t>085695926564</t>
  </si>
  <si>
    <t>Jl. Ciputat Raya No.27 Rt. 009/008 Kel. Kebayoran Lama Utara Kec. Kebayoran Lama Jakarta Selatan</t>
  </si>
  <si>
    <t>No. 000025</t>
  </si>
  <si>
    <t>17-07-2012</t>
  </si>
  <si>
    <t>1218145012940001</t>
  </si>
  <si>
    <t>Jl. H. Bain Rt. 005/006 Kel. Kelapa Dua Wetan Kec. Ciracas Jakarta Timur</t>
  </si>
  <si>
    <t>082165940718</t>
  </si>
  <si>
    <t>2012/030</t>
  </si>
  <si>
    <t>No. 000156</t>
  </si>
  <si>
    <t>Akademi Keperawatan Kesdam I/Bukit Barisan Pematangsiantar</t>
  </si>
  <si>
    <t>1607102510930004</t>
  </si>
  <si>
    <t>Komp.Azhar Blok F3 No.06 Rt. 016/004 Kel. Kenten Kec. Talang Kelapa Kab. Banyuasin Sumatera Selatan</t>
  </si>
  <si>
    <t>Jl. Bukit Cireundeu Blok C6 No.7 Rt. 001/016 Kel. Pisangan Kec. Ciputat Timur Tangerang Selatan</t>
  </si>
  <si>
    <t>121416P</t>
  </si>
  <si>
    <t>No. 000071</t>
  </si>
  <si>
    <t>3174090807910012</t>
  </si>
  <si>
    <t>Jl. Kecapi V Rt. 005/005 Kel. Jagakarsa Kec. Jagakarsa Jakarta Selatan 12620</t>
  </si>
  <si>
    <t>I.P.130254</t>
  </si>
  <si>
    <t>3305200203860003</t>
  </si>
  <si>
    <t>Jl. Bango III Rt. 007/003 Kel. Pondok Labu Kec. Cilandak Jakarta Selatan</t>
  </si>
  <si>
    <t>67.040.480.5-523.000</t>
  </si>
  <si>
    <t>087781437731</t>
  </si>
  <si>
    <t>No. DN-03 Mk 0185656</t>
  </si>
  <si>
    <t>SMK Bina Karya 2 Karanganyar</t>
  </si>
  <si>
    <t>Politeknik Kesehatan Kemenkes Bandung</t>
  </si>
  <si>
    <t>20043120340250483</t>
  </si>
  <si>
    <t>No. 002155</t>
  </si>
  <si>
    <t>Jl. Kramat Lontar XII No.E403 Rt.10/001 Kel. Paseban Kec. Senen Jakarta Pusat</t>
  </si>
  <si>
    <t>adit.reynaldi@gmail.com</t>
  </si>
  <si>
    <t>3210075707920001</t>
  </si>
  <si>
    <t>Jl. Suma No.18 Rt.002/003 Kel. Majalengka Wetan Kec. Majalengka Jawa Barat</t>
  </si>
  <si>
    <t>085315460460</t>
  </si>
  <si>
    <t>anyrahayu17@gmail.com</t>
  </si>
  <si>
    <t>G4D013085</t>
  </si>
  <si>
    <t>No. 1413/UN23/I/4/2015</t>
  </si>
  <si>
    <t>3172020107910006</t>
  </si>
  <si>
    <t>Jl. H. Mawar No.56 Rt.007/007 Kel. Sunter Jaya Kec. Tanjung Priok Jakarta Utara</t>
  </si>
  <si>
    <t>75.614.035.6-048.000</t>
  </si>
  <si>
    <t>fahrudin.fet@gmail.com</t>
  </si>
  <si>
    <t>3275094505880030</t>
  </si>
  <si>
    <t>Jl. Jatikramat II Dalam No.76 Rt.002/004 Kel.Jatikramat Kec. Jatiasih Kota Bekasi Jawa Barat</t>
  </si>
  <si>
    <t>No. 07038</t>
  </si>
  <si>
    <t>No. 2928013</t>
  </si>
  <si>
    <t>24-08-2011</t>
  </si>
  <si>
    <t>75.403.477.5-428.000</t>
  </si>
  <si>
    <t>3273066012930004</t>
  </si>
  <si>
    <t>Gg. Cikahuripan No.34 Rt. 006/002 Kel. Sukaraja Kec. Cicendo Kota Bandung Jawa Barat</t>
  </si>
  <si>
    <t>211112014</t>
  </si>
  <si>
    <t>No. 001229</t>
  </si>
  <si>
    <t>khusnulsarah62@gmail.com</t>
  </si>
  <si>
    <t>3301105910910002</t>
  </si>
  <si>
    <t>Kertajaya Rt.005/001 Kel. Kertajaya Kec. Gandrungmangu Kab. Cilacap Jawa Tengah</t>
  </si>
  <si>
    <t>No. 1131.15.055</t>
  </si>
  <si>
    <t>3174074308930003</t>
  </si>
  <si>
    <t>Jl. Wijaya I PCK No.2 Rt. 008/005 Kel. Petogogan Kec. Kebayoran Baru Jakarta Selatan</t>
  </si>
  <si>
    <t>P17120011034</t>
  </si>
  <si>
    <t>No. 14401.0030</t>
  </si>
  <si>
    <t>03-08-2020</t>
  </si>
  <si>
    <t>3273236501950002</t>
  </si>
  <si>
    <t>Jl. Saluyu XVI B No.466 Rt.005/007 Kel. Cipamokolan Kec. Rancasari Kota Bandung Jawa Barat</t>
  </si>
  <si>
    <t>211112080</t>
  </si>
  <si>
    <t>No.001274</t>
  </si>
  <si>
    <t>P3.73.20.1.11.020</t>
  </si>
  <si>
    <t>No.405010.14471.0019</t>
  </si>
  <si>
    <t>72.651.145.4-009.000</t>
  </si>
  <si>
    <t>3275016912940006</t>
  </si>
  <si>
    <t>isminisa94@gmail.com</t>
  </si>
  <si>
    <t>Perum Guru Blok C7 No.8 Rt.007/005 Kel. Duen Jaya Kec. Bekasi Timur Kota Bekasi 17111</t>
  </si>
  <si>
    <t>No. 000325</t>
  </si>
  <si>
    <t>K-753</t>
  </si>
  <si>
    <t>K-754</t>
  </si>
  <si>
    <t>K-757</t>
  </si>
  <si>
    <t>Pintowati, S.Sos</t>
  </si>
  <si>
    <t>Ns. Wintarti, S.Kep</t>
  </si>
  <si>
    <t>Ns. Zicky Rachmansyah, S.Kep</t>
  </si>
  <si>
    <t>Ns. Erlin Kustiyah, S.Kep</t>
  </si>
  <si>
    <t>Ns. Natih, S.Kep</t>
  </si>
  <si>
    <t>3318131712900001</t>
  </si>
  <si>
    <t>Dk. Kembang Rt. 003/005 Kel. Gembong Kec. Gembong Kab. Pati Jawa Tengah</t>
  </si>
  <si>
    <t>75.712.349.2-507.000</t>
  </si>
  <si>
    <t>Kp. Rumbut Rt.008/009 Pasir Gunung Selatan Depok</t>
  </si>
  <si>
    <t>09.849</t>
  </si>
  <si>
    <t>No. 323159</t>
  </si>
  <si>
    <t>3674036903870006</t>
  </si>
  <si>
    <t>Gg. Tangkil Kp. Utan Rt.002/005 Kel. Cempaka Putih Kec. Ciputat Timur Tangerang Selatan</t>
  </si>
  <si>
    <t>ninikchubie@gmail.com</t>
  </si>
  <si>
    <t>No. 05031</t>
  </si>
  <si>
    <t>No. 198330</t>
  </si>
  <si>
    <t>Akademi Keperawatan UPN "Veteran' Jakarta</t>
  </si>
  <si>
    <t>3276055406930001</t>
  </si>
  <si>
    <t>3210174204900041</t>
  </si>
  <si>
    <t>087889699507</t>
  </si>
  <si>
    <t>Jl. Mayjen S.Parman No.29 Blok Senin Rt.001/003 Kel. Bongas Wetan Kec. Sumberjaya Kab.Majalengka Jawa Barat</t>
  </si>
  <si>
    <t>24.13.0520</t>
  </si>
  <si>
    <t>No. 0635/Ijz-Ners/STIKES/V/15</t>
  </si>
  <si>
    <t>23-05-2015</t>
  </si>
  <si>
    <t>Sekolah Tinggi Ilmu Kesehatan Surya Global Yogyakarta</t>
  </si>
  <si>
    <t>1608121606920002</t>
  </si>
  <si>
    <t>Dusun III Bangun Harjo Rt.013/003 Kel. Bangun Harjo Kec. Buay Madang Timur Oku Timur Sumatera Selatan</t>
  </si>
  <si>
    <t>085267100451</t>
  </si>
  <si>
    <t>Jl. Pembangunan 3 Kampung Karang Anyar Kel. Karang Sari Kec. Negla Sari Rt.001/011 Kota Tangerang</t>
  </si>
  <si>
    <t>04064821418003</t>
  </si>
  <si>
    <t>No. 097925-04-2015</t>
  </si>
  <si>
    <t>01-06-2020</t>
  </si>
  <si>
    <t>3305026204900002</t>
  </si>
  <si>
    <t>Dk Wanatawang Rt.002/001 Kel. Arjomulyo Kec. Adimulyo Kab. Kebumen Jawa Tengah</t>
  </si>
  <si>
    <t>No. 000035</t>
  </si>
  <si>
    <t>25-09-2012</t>
  </si>
  <si>
    <t>Akademi Keperawatan "Yakpermas" Banyumas</t>
  </si>
  <si>
    <t>3601124107920044</t>
  </si>
  <si>
    <t>nsanindyta@gmail.com</t>
  </si>
  <si>
    <t>1306147012890001</t>
  </si>
  <si>
    <t>Bonjo Ambacang Jorong Lasi Tuo Kel. Lasi Kec. Candung Kab. Agam Sumatera Barat</t>
  </si>
  <si>
    <t>72.287.570.5-416.000</t>
  </si>
  <si>
    <t>08103084105228</t>
  </si>
  <si>
    <t>No. 101/109/II/13</t>
  </si>
  <si>
    <t>Sekolah Tinggi Ilmu Kesehatan Perintis Sumatera Barat</t>
  </si>
  <si>
    <t>3202286307930002</t>
  </si>
  <si>
    <t>Kp. Genteng Rt.001/006 Kel. Lembursawah Kec. Cicantayan Sukabumi Jawa Barat</t>
  </si>
  <si>
    <t>73.479.332.6-405.000</t>
  </si>
  <si>
    <t>P17320312062</t>
  </si>
  <si>
    <t>No. 40501101321</t>
  </si>
  <si>
    <t>24-08-2015</t>
  </si>
  <si>
    <t>3276056011930001</t>
  </si>
  <si>
    <t>Jl. Tole Iskandar No.1 Rt. 004/007 Kel. Sukamaju Kec. Cilodong Kota Depok 16415</t>
  </si>
  <si>
    <t>widyarachmas@gmai.com</t>
  </si>
  <si>
    <t>Depok Bogor</t>
  </si>
  <si>
    <t>No. 000372</t>
  </si>
  <si>
    <t>3275046904880025</t>
  </si>
  <si>
    <t>Jl. Letnan Arsyad Gg.H.Iman No.48 Rt.004/001 Kel. Kayuringin Jaya Kec. Bekasi Selatan Kota Bekasi 17144</t>
  </si>
  <si>
    <t>husna.nh.ns@gmail.com</t>
  </si>
  <si>
    <t>4112109500014</t>
  </si>
  <si>
    <t>ER.N 0075</t>
  </si>
  <si>
    <t>01-02-2018</t>
  </si>
  <si>
    <t>Universitas Muhammadiyah Surakarta</t>
  </si>
  <si>
    <t>Benar Lulusan D3 Keperawatan Poltekkes Jakarta I</t>
  </si>
  <si>
    <t>muthia.etika3bkeperawatan@gmail.com</t>
  </si>
  <si>
    <t>Mutia Etika E, A.Md.Kep</t>
  </si>
  <si>
    <t>P00320112023</t>
  </si>
  <si>
    <t>No. P 4050060000737</t>
  </si>
  <si>
    <t>05-08-2015</t>
  </si>
  <si>
    <t>1708046610930003</t>
  </si>
  <si>
    <t>Jl. Banteng Gg. Muryadi Rt.010/004 Kel. Pensiunan Kec. Kepahiang Bengkulu</t>
  </si>
  <si>
    <t>Perumahan Pejuang Pratama Jl. Pratama III Blok G No.21 Rt.002/006 Kel. Pejuang Kec. Medan Satria Kota Bekasi</t>
  </si>
  <si>
    <t>3275065807940009</t>
  </si>
  <si>
    <t>P17120012025</t>
  </si>
  <si>
    <t>No. 405008.0025</t>
  </si>
  <si>
    <t>3309060208940002</t>
  </si>
  <si>
    <t>Jl. Gading Raya I Rt.009/014 Kel.pisangan Timur Kec. Pulo Gadung Jakarta Timur</t>
  </si>
  <si>
    <t>winarno150fu@gmail.com</t>
  </si>
  <si>
    <t>No. 001599</t>
  </si>
  <si>
    <t>No. 000281</t>
  </si>
  <si>
    <t>Politeknik Kesehatan Kemenkes Tanjungkarang</t>
  </si>
  <si>
    <t>3604191008930001</t>
  </si>
  <si>
    <t>Kp. Panyairan Rt.003/001 Kel. Cirangkong Kec. Petir Kab. Serang Banten</t>
  </si>
  <si>
    <t>3012041057</t>
  </si>
  <si>
    <t>No. C 000451</t>
  </si>
  <si>
    <t>22-09-2015</t>
  </si>
  <si>
    <t>Sekolah Tinggi Ilmu Kesehatan Faletehan</t>
  </si>
  <si>
    <t>1803100804930011</t>
  </si>
  <si>
    <t>Jl. Cililitan Besar Gg. Murni I No.40 Rt.012/001 Kel. Makasar Kec. Makasar Jakarta Timur</t>
  </si>
  <si>
    <t>No. 405034.001089</t>
  </si>
  <si>
    <t>14-08-2015</t>
  </si>
  <si>
    <t>Sekolah Tinggi Ilmu Kesehatan Bhakti Mandala Husada Slawi</t>
  </si>
  <si>
    <t>Dicek Melalui Situs Pangkalan Data Pendidikan Tinggi (D3) // Benar Lulusan D3 Analis Kesehatan Poltekkes Kemenkes Jakarta III</t>
  </si>
  <si>
    <t>0 // DM.02.02/I.03/2045/2016</t>
  </si>
  <si>
    <t>0 // 04-04-2016</t>
  </si>
  <si>
    <t>DM.02.02/I.03/2045/2016</t>
  </si>
  <si>
    <t>10-02-2022</t>
  </si>
  <si>
    <t>KP.00.02/II.4/110/2012 // KP.00.02/II.4/2454/2016</t>
  </si>
  <si>
    <t>Spesialis I UI // S2 Administrasi Rumah Sakit</t>
  </si>
  <si>
    <t>18-01-2012 // 29-04-2016</t>
  </si>
  <si>
    <t>Dokter Spesialis Penyakit Dalam UI // S2 Adminstrasi Rumah Sakit</t>
  </si>
  <si>
    <t>KP.00.02/II.4/3303/2013 // KP.00.02/II.4/2436/2016</t>
  </si>
  <si>
    <t>Sp I Universitas Airlangga // Konsultan</t>
  </si>
  <si>
    <t>19-09-2013 // 28-04-2016</t>
  </si>
  <si>
    <t>KP.00.02/II.4/2810/2012 // KP.00.02/II.4/2651/2016</t>
  </si>
  <si>
    <t>Dokter Spesialis Bedah Universitas Sam Ratulangi // Konsultan Onkologi</t>
  </si>
  <si>
    <t>15-10-2012 // 29-04-2016</t>
  </si>
  <si>
    <t>KP.00.02/II.4/110/2012 // KP.00.02/II.4/2650/2016</t>
  </si>
  <si>
    <t>Dokter Spesialis Bedah UI // Konsultan Vaskuler dan Endovaskuler</t>
  </si>
  <si>
    <t>KP.00.02/II.4/4052/2013 // KP.00.02/II.4/2648/2016</t>
  </si>
  <si>
    <t>Spesialis I UI // Konsultan Bedah Digestif</t>
  </si>
  <si>
    <t>03-12-2013 // 29-04-2016</t>
  </si>
  <si>
    <t>KP.00.02/II.4/110/2012 // KP.00.02/II.4/2646/2016</t>
  </si>
  <si>
    <t>Spesialis I UI // Konsultan Spine</t>
  </si>
  <si>
    <t>KP.00.02/II.4/110/2012 // KP.00.02/II.4/2645/2016</t>
  </si>
  <si>
    <t>Spesialis I UI // Konsultan Onkologi Ginekologik</t>
  </si>
  <si>
    <t>KP.00.02/II.4/110/2012 // KP.00.02/II.4/2643/2016</t>
  </si>
  <si>
    <t>Spesialis I UI // Konsultan Radiologi Muskuloskletal</t>
  </si>
  <si>
    <t>K-739</t>
  </si>
  <si>
    <t>K-740</t>
  </si>
  <si>
    <t>K-746</t>
  </si>
  <si>
    <t>K-750</t>
  </si>
  <si>
    <t>N/159/0416</t>
  </si>
  <si>
    <t>13-04-2016</t>
  </si>
  <si>
    <t>K2016051001</t>
  </si>
  <si>
    <t>44.625.291.8-418.000</t>
  </si>
  <si>
    <t>3603122008900003</t>
  </si>
  <si>
    <t>Perum Taman Walet SA-11/10 Rt.003/011 Kel. Sindang Sari Kec. Pasar Kemis Kab. Tangerang Banten</t>
  </si>
  <si>
    <t>No. C.03.03.006.14</t>
  </si>
  <si>
    <t>31-07-2014</t>
  </si>
  <si>
    <t>Sekolah Tinggi Ilmu Kesehatan Yatsi</t>
  </si>
  <si>
    <t>dr. Widyastuti, Sp.OG</t>
  </si>
  <si>
    <t>13-05-2016</t>
  </si>
  <si>
    <t>3326111411890001</t>
  </si>
  <si>
    <t>085640281028</t>
  </si>
  <si>
    <t>nd_novendy@yahoo.com</t>
  </si>
  <si>
    <t>Desa Babalanlor Rt. 003/001 Kel. Babalan Lor Kec. Bojong Kab. Pekalongan Jawa Tengah 51156</t>
  </si>
  <si>
    <t>12.0126.N</t>
  </si>
  <si>
    <t>30-09-2013</t>
  </si>
  <si>
    <t>3674046209930006</t>
  </si>
  <si>
    <t>ermavianianna@gmail.com</t>
  </si>
  <si>
    <t>P17120012037</t>
  </si>
  <si>
    <t>No. 405008.0036</t>
  </si>
  <si>
    <t>Jl. IR. H. Juanda Gang Tk Bunga Mawar No. 03Cimanggis Rt. 005/001 Kel. Cipayung Kec. Ciputat Kab. Tangerang Selatan Banten</t>
  </si>
  <si>
    <t>3209336106950003</t>
  </si>
  <si>
    <t>Dusun 02 Tengah Rt. 002/004 Kel. Jatirenggang Kec. Pabuaran Kab. Cirebon</t>
  </si>
  <si>
    <t>ariijsukmawanti@gmail.com</t>
  </si>
  <si>
    <t>Jatirenggang</t>
  </si>
  <si>
    <t>P2.06.20.2.12.002</t>
  </si>
  <si>
    <t>No. 405012.00671</t>
  </si>
  <si>
    <t>3171081303900002</t>
  </si>
  <si>
    <t>Jl. Kawi - kawi Bawah L-35 Rt.003/008 Kel. Johar Baru Kec. Johar Baru Jakarta Pusat</t>
  </si>
  <si>
    <t>08028</t>
  </si>
  <si>
    <t>No. 298281</t>
  </si>
  <si>
    <t>3276044711910001</t>
  </si>
  <si>
    <t>Jl. Koman Muin II No.54 Rt.002/004 Kel. Limo Kec. Limo Kota Depok Jawa Barat</t>
  </si>
  <si>
    <t>Mifta Noviasari, A.Md.Kep</t>
  </si>
  <si>
    <t>09050</t>
  </si>
  <si>
    <t>No. 000044</t>
  </si>
  <si>
    <t>1771016009910001</t>
  </si>
  <si>
    <t>Jl. Bumi Ayu XI Rt.007/001 Kel. Bumi Ayu Kec. Selebar Kota Bengkulu</t>
  </si>
  <si>
    <t>092426057</t>
  </si>
  <si>
    <t>No. 2012.03.01.01.039</t>
  </si>
  <si>
    <t>Sekolah Tinggi Ilmu Kesehatan Dehasen Bengkulu</t>
  </si>
  <si>
    <t>21-06-2014</t>
  </si>
  <si>
    <t>Sekolah Tinggi Ilmu Kesehatan Fort De Kock</t>
  </si>
  <si>
    <t>1371054909890002</t>
  </si>
  <si>
    <t>Koto Rt. 003/002 Kel. Teluk Kabung Tengah Kec. Bungus Teluk Kabung Kota Padang Sumatera Barat</t>
  </si>
  <si>
    <t>Jl. Ciputat Raya Gg. Sairi Jl. Lebak Sari Rt.002/008 No.13 Kebayoran Lama Jakarta Selatan</t>
  </si>
  <si>
    <t>085376700822</t>
  </si>
  <si>
    <t>No. 000335</t>
  </si>
  <si>
    <t>3327082702900081</t>
  </si>
  <si>
    <t>Surajaya Rt.005/009 Kel. Surajaya Kec. Pemalang Kab. Pemalang Jawa Tengah</t>
  </si>
  <si>
    <t>A0011049</t>
  </si>
  <si>
    <t>No. 22014147</t>
  </si>
  <si>
    <t>Jl. WR Supratman Gg. Jambu No.1 Rt.003/006 Kampung Utan Ciputat Timur Tangerang Selatan</t>
  </si>
  <si>
    <t>imam407.ib@gmail.com</t>
  </si>
  <si>
    <t>3519134112920001</t>
  </si>
  <si>
    <t>Kp. Grogol Sebrang Rt.001/006 Kel. Grogol Kec. Limo Depok Jawa Barat</t>
  </si>
  <si>
    <t>dwiastutik11292@gmail.com</t>
  </si>
  <si>
    <t>P17120010014</t>
  </si>
  <si>
    <t>No. 335146</t>
  </si>
  <si>
    <t>01-12-2018</t>
  </si>
  <si>
    <t>3175095710890002</t>
  </si>
  <si>
    <t>Gang Depasin I Rt.010/008 Kel. Ciracas Kec. Ciracas Jakarta Timur</t>
  </si>
  <si>
    <t>Jl. Dalang Rt.008/005 Kel. Munjul Kec. Cipayung Jakarta Timur 13850</t>
  </si>
  <si>
    <t>1214901310</t>
  </si>
  <si>
    <t>No. 000569</t>
  </si>
  <si>
    <t>23-05-2016</t>
  </si>
  <si>
    <t>Benar SIP diterbitkan oleh Suku Dinas Kesehatan Kota Administrasi Jakarta Selatan</t>
  </si>
  <si>
    <t>3657/-1.777.11</t>
  </si>
  <si>
    <t>5033/UN7.3.4/D3/KM/2013 // 0</t>
  </si>
  <si>
    <t>5033/UN7.3.4/D3/KM/2013</t>
  </si>
  <si>
    <t>0 // 5033/UN7.3.4/D3/KM/2013</t>
  </si>
  <si>
    <t>Dicek Melalui Situs Pangkalan Data Pendidikan Tinggi (D3) // Benar Lulusan D3 Analis Kesehatan Universitas Mohammad Husni Thamrin Jakarta</t>
  </si>
  <si>
    <t>0 // 133/Dekan-F.Kes/UMHT/IV/2016</t>
  </si>
  <si>
    <t>Dicek Melalui Situs Pangkalan Data Pendidikan Tinggi (D3) // Benar Lulusan D3 Analis Farmasi Universitas Mohammad Husni Thamrin Jakarta</t>
  </si>
  <si>
    <t>141/Dekan-F.Kes/UMHT/IV/2016</t>
  </si>
  <si>
    <t>Benar Lulusan Akper Mamba'um 'Ulum Surakarta</t>
  </si>
  <si>
    <t>250/APM/P.73/V/2016</t>
  </si>
  <si>
    <t>11-05-2016</t>
  </si>
  <si>
    <t>DM.04.06/I.2/2794/2016</t>
  </si>
  <si>
    <t>16-05-2016</t>
  </si>
  <si>
    <t>Benar Lulusan Apoteker ISTN</t>
  </si>
  <si>
    <t>1029/03.1-H/IV/2016</t>
  </si>
  <si>
    <t>817/UN.23.09/PP.09/2016</t>
  </si>
  <si>
    <t>1086/200.2/03.6/V/2016</t>
  </si>
  <si>
    <t>Benar Lulusan D3 Keperawatan Politeknik Kesehatan Tanjungkarang</t>
  </si>
  <si>
    <t>TU.02.011.1/2273/2016</t>
  </si>
  <si>
    <t>12-05-2016</t>
  </si>
  <si>
    <t>KP.00.02/II.4/2655/2016</t>
  </si>
  <si>
    <t>28-04-2016</t>
  </si>
  <si>
    <t>Benar Lulusan D3 Keperawatan Universitas Pembangunan Nasional "Veteran" Jakarta</t>
  </si>
  <si>
    <t>B/275/V/2016/FIKes</t>
  </si>
  <si>
    <t>Benar Lulusan Ners Universitas Pembangunan Nasional "Veteran" Jakarta</t>
  </si>
  <si>
    <t>Benar Lulusan Akper Jayakarta // Benar Lulusan Akper Jayakarta</t>
  </si>
  <si>
    <t>1387/18518 // 938/-082</t>
  </si>
  <si>
    <t>03-11-2015 // 13-05-2016</t>
  </si>
  <si>
    <t>938/-082</t>
  </si>
  <si>
    <t>Benar Lulusan D3 Ortotik Prostetik Poltekkes Kemenkes Surakarta</t>
  </si>
  <si>
    <t>DM.03.01/I.01/610/2016</t>
  </si>
  <si>
    <t>14-09-1992</t>
  </si>
  <si>
    <t>06-08-1994</t>
  </si>
  <si>
    <t>Dwy Hervin, S.Si</t>
  </si>
  <si>
    <t>Benar Lulusan Akper Darmo Medan</t>
  </si>
  <si>
    <t>047/I.APD/N/IV/2016</t>
  </si>
  <si>
    <t>Friska Meinida, S.Farm</t>
  </si>
  <si>
    <t>K2016062001</t>
  </si>
  <si>
    <t>02-05-1992</t>
  </si>
  <si>
    <t>S1 Farmasi</t>
  </si>
  <si>
    <t>Kolegium Bedah Anak Indonesia // Dokter Umum &amp; Sp1 UI</t>
  </si>
  <si>
    <t>Sp1 UI // Dokter Umum &amp; Sp1 UI</t>
  </si>
  <si>
    <t>KP.00.02/II.4/110/2012 // KP.00.02/II.4/4710/2016</t>
  </si>
  <si>
    <t>Dokter Spesialis Bedah UI // Kolegium Ilmu Bedah Anak Indonesia</t>
  </si>
  <si>
    <t>18-01-2012 // '09-11-2015</t>
  </si>
  <si>
    <t>KP.00.02/II.4/770/2016</t>
  </si>
  <si>
    <t>KP.00.02/II.4/979/2016</t>
  </si>
  <si>
    <t>KP.00.02/II.4/955/2016</t>
  </si>
  <si>
    <t>KP.00.02/II.4/978/2016</t>
  </si>
  <si>
    <t>D3 Keperawatan STIKES Jenderal Achmad Yani Cimahi</t>
  </si>
  <si>
    <t>KP.00.02/II.4/970/2016</t>
  </si>
  <si>
    <t>KP.00.02/II.4/974/2016</t>
  </si>
  <si>
    <t>Ners STIKES Perintis Sumbar</t>
  </si>
  <si>
    <t>KP.00.02/II.4/954/2016</t>
  </si>
  <si>
    <t>D3 Keperawatan Kemenkes Semarang</t>
  </si>
  <si>
    <t>KP.00.02/II.4/953/2016</t>
  </si>
  <si>
    <t>Ners UIN Syarif Hidayatullah</t>
  </si>
  <si>
    <t>KP.00.02/II.4/975/2016</t>
  </si>
  <si>
    <t>KP.00.02/II.4/960/2016</t>
  </si>
  <si>
    <t>KP.00.02/II.4/971/2016</t>
  </si>
  <si>
    <t>Akper Jayakarta Provinsi DKI Jakarta</t>
  </si>
  <si>
    <t>KP.00.02/II.4/959/2016</t>
  </si>
  <si>
    <t>D3 Keperawatan UPN "Veteran" Jakarta</t>
  </si>
  <si>
    <t>KP.00.02/II.4/972/2016</t>
  </si>
  <si>
    <t>Ners STIKES Fort De Kock</t>
  </si>
  <si>
    <t>KP.00.02/II.4/984/2016</t>
  </si>
  <si>
    <t>Ners Keperawatan UPN "Veteran" Jakarta</t>
  </si>
  <si>
    <t>D3 Keperawatan Politeknik Karya Husada Jakarta</t>
  </si>
  <si>
    <t>KP.00.02/II.4/976/2016</t>
  </si>
  <si>
    <t>D3 Keperawatan Poltekkes Kemenkes Tanjungkarang</t>
  </si>
  <si>
    <t>KP.00.02/II.4/969/2016</t>
  </si>
  <si>
    <t>KP.00.02/II.4/962/2016</t>
  </si>
  <si>
    <t>D3 Keperawatan Universitas Muhamamdiyah Jakarta</t>
  </si>
  <si>
    <t>KP.00.02/II.4/973/2016</t>
  </si>
  <si>
    <t>D3 Keperawatan Universitas Mohammad Husni Thamrin</t>
  </si>
  <si>
    <t>KP.00.02/II.4/985/2016</t>
  </si>
  <si>
    <t>D3 Keperawatan STIKES Aisyiyah Palembang</t>
  </si>
  <si>
    <t>Benar Lulusan D3 Keperawatan Poltekkes Kemenkes Bengkulu</t>
  </si>
  <si>
    <t>DM.01.04/814/2/IV/2016</t>
  </si>
  <si>
    <t>Benar Lulusan S1 Ekonomi UPI YAI</t>
  </si>
  <si>
    <t>598/R/UPI Y.A.I/III/2016</t>
  </si>
  <si>
    <t>29-03-2016</t>
  </si>
  <si>
    <t>KP.00.02/II.4/949/2016</t>
  </si>
  <si>
    <t>Ners STIKES Karya Husada Semarang</t>
  </si>
  <si>
    <t>KP.00.02/II.4/934/2016</t>
  </si>
  <si>
    <t>KP.00.02/II.4/947/2016</t>
  </si>
  <si>
    <t>KP.00.02/II.4/938/2016</t>
  </si>
  <si>
    <t>KP.00.02/II.4/1039/2016</t>
  </si>
  <si>
    <t>Ners STIKES YATSI</t>
  </si>
  <si>
    <t>KP.00.02/II.4/993/2016</t>
  </si>
  <si>
    <t>KP.00.02/II.4/1055/2016</t>
  </si>
  <si>
    <t>D3 Keperawatan STIKES Dehasen Bengkulu</t>
  </si>
  <si>
    <t>KP.00.02/II.4/1050/2016</t>
  </si>
  <si>
    <t>D3 Keperawatan STIKES Faletehan</t>
  </si>
  <si>
    <t>KP.00.02/II.4/1045/2016</t>
  </si>
  <si>
    <t>Ners Universitas Muhammadiyah Yogyakarta</t>
  </si>
  <si>
    <t>KP.00.02/II.4/1049/2016</t>
  </si>
  <si>
    <t>Ners STIKES Surya Global Yogyakarta</t>
  </si>
  <si>
    <t>KP.00.02/II.4/994/2016</t>
  </si>
  <si>
    <t>Akper Yayasan Rumah Sakit Jakarta</t>
  </si>
  <si>
    <t>KP.00.02/II.4/991/2016</t>
  </si>
  <si>
    <t>Akper RSPAD Gatot Soebroto</t>
  </si>
  <si>
    <t>KP.00.02/II.4/981/2016</t>
  </si>
  <si>
    <t>Akper Kesdam I / Bukit Barisan Pematangsiantar</t>
  </si>
  <si>
    <t>KP.00.02/II.4/1058/2016</t>
  </si>
  <si>
    <t>Akper Mamba'ul 'Ulum Surakarta</t>
  </si>
  <si>
    <t>KP.00.02/II.4/1057/2016</t>
  </si>
  <si>
    <t>Akper Yayasan Jalan Kimia</t>
  </si>
  <si>
    <t>KP.00.02/II.4/983/2016</t>
  </si>
  <si>
    <t>D3 Keperawatan Kemenkes RI Bandung</t>
  </si>
  <si>
    <t>KP.00.02/II.4/982/2016</t>
  </si>
  <si>
    <t>D3 Keperawatan Poltekkes Kemenkes RI Tasikmalaya</t>
  </si>
  <si>
    <t>KP.00.02/II.4/1048/2016</t>
  </si>
  <si>
    <t>KP.00.02/II.4/1044/2016</t>
  </si>
  <si>
    <t>Benar Lulusan Akper RSPAD Gatot Soebroto</t>
  </si>
  <si>
    <t>B/064/V/2016</t>
  </si>
  <si>
    <t>Benar Lulusan Ners STIKES Karya Husada Semarang</t>
  </si>
  <si>
    <t>34/A/Ners/STIKES.KH/IV/2016</t>
  </si>
  <si>
    <t>Benar Lulusan D3 Keperawatan Politeknik Kesehatan Bandung</t>
  </si>
  <si>
    <t>DM.02.04/2.1/2462/2016</t>
  </si>
  <si>
    <t>Benar Lulusan Akper Kesdam-I/Bukit Barisan Pematangsiantar</t>
  </si>
  <si>
    <t>B/074/V/2016</t>
  </si>
  <si>
    <t>14-05-2016</t>
  </si>
  <si>
    <t>Benar lulusan Dokter Umum Universitas Kristen Krida Wacana // Benar lulusan Spesialis Penyakit Dalam Universitas Airlangga // Benar Lulusan Subspesialis FKUI</t>
  </si>
  <si>
    <t>0 // 4259/UN3.1.1/PPd.10/2013 // 6472/UN2.F1.D1/PDP.01/2016</t>
  </si>
  <si>
    <t>17-09-2013 // 30-10-2013 // 27-05-2016</t>
  </si>
  <si>
    <t>Benar Lulusan Sp1 FKUI // Benar lulusan Dokter Umum UI // Benar Lulusan Magister UI</t>
  </si>
  <si>
    <t>0 //  11089/H2.F1.D/PDP.02.01.02/2013 // 4583/UN2.F10.D1/PDP.00.06/2016</t>
  </si>
  <si>
    <t>14-02-2012 // 07-10-2013 // 20-05-2016</t>
  </si>
  <si>
    <t>Benar Lulusan Sp1 FKUI // Benar lulusan dokter umum Universitas Kristen Indonesia // Benar Lulusan Magister UI</t>
  </si>
  <si>
    <t>0 // 275/FK UKI/10.2013 // 4583/UN2.F10.D1/PDP.00.06/2016</t>
  </si>
  <si>
    <t>14-02-2012 // 23-10-2013 // 20-05-2016</t>
  </si>
  <si>
    <t>I.P. 110207</t>
  </si>
  <si>
    <t>Instalasi Rawat Intensif</t>
  </si>
  <si>
    <t>Kepala Instalasi Rawat Intensif</t>
  </si>
  <si>
    <t>DM.02.04/A.II.2/370/2016</t>
  </si>
  <si>
    <t>Dokter Spesialis Patologi Klinik + Konsultan Infeksi</t>
  </si>
  <si>
    <t>Thoraks kardiovasculer</t>
  </si>
  <si>
    <t>KEWENANGAN KLINIS</t>
  </si>
  <si>
    <t>NO SK</t>
  </si>
  <si>
    <t>NAMA PELATIHAN</t>
  </si>
  <si>
    <t>JAM PELATIHAN</t>
  </si>
  <si>
    <t>TGL PELATIHAN</t>
  </si>
  <si>
    <t>Pelatihan 5 Dasar</t>
  </si>
  <si>
    <t>Sosialisasi 3 Dasar (PPI, BHD, &amp; APAR)</t>
  </si>
  <si>
    <t>KP.01.04/II.4/7727/2015</t>
  </si>
  <si>
    <t>14 - 15 April 201</t>
  </si>
  <si>
    <t>KP.01.04/II.4/0/2015</t>
  </si>
  <si>
    <t>KP.01.04/II.4/2103/2013</t>
  </si>
  <si>
    <t xml:space="preserve"> Desember 2013</t>
  </si>
  <si>
    <t>8 Mei 2013</t>
  </si>
  <si>
    <t>KP.01.04/II.4/2152/2013</t>
  </si>
  <si>
    <t>KP.01.04/II.4/2153/2013</t>
  </si>
  <si>
    <t>KP.01.04/II.4/2154/2013</t>
  </si>
  <si>
    <t>KP.01.04/II.4/2155/2013</t>
  </si>
  <si>
    <t>KP.01.04/II.4/2163/2013</t>
  </si>
  <si>
    <t>KP.01.04/II.4/2166/2013</t>
  </si>
  <si>
    <t>KP.01.04/II.4/2172/2013</t>
  </si>
  <si>
    <t>KP.01.04/II.4/2200/2013</t>
  </si>
  <si>
    <t>KP.01.04/II.4/2181/2013</t>
  </si>
  <si>
    <t>KP.01.04/II.4/2182/2013</t>
  </si>
  <si>
    <t>KP.01.04/II.4/2250/2013</t>
  </si>
  <si>
    <t>KP.01.04/II.4/2110/2013</t>
  </si>
  <si>
    <t>KP.01.04/II.4/2128/2013</t>
  </si>
  <si>
    <t>KP.01.04/II.4/2165/2013</t>
  </si>
  <si>
    <t>KP.01.04/II.4/2170/2013</t>
  </si>
  <si>
    <t>KP.01.04/II.4/2171/2013</t>
  </si>
  <si>
    <t>KP.01.04/II.4/2190/2013</t>
  </si>
  <si>
    <t>KP.01.04/II.4/2501/2013</t>
  </si>
  <si>
    <t>KP.01.04/II.4/2162/2013</t>
  </si>
  <si>
    <t>KP.01.04/II.4/2164/2013</t>
  </si>
  <si>
    <t>KP.01.04/II.4/2184/2013</t>
  </si>
  <si>
    <t>KP.01.04/II.4/2176/2013</t>
  </si>
  <si>
    <t>KP.01.04/II.4/2151/2013</t>
  </si>
  <si>
    <t>KP.01.04/II.4/2191/2013</t>
  </si>
  <si>
    <t>KP.01.04/II.4/2161/2013</t>
  </si>
  <si>
    <t>KP.01.04/II.4/7648/2015</t>
  </si>
  <si>
    <t>KP.01.04/II.4/7677/2015</t>
  </si>
  <si>
    <t>KP.01.04/II.4/7690/2015</t>
  </si>
  <si>
    <t>KP.01.04/II.4/7700/2015</t>
  </si>
  <si>
    <t>KP.01.04/II.4/7499/2015</t>
  </si>
  <si>
    <t>KP.01.04/II.4/7498/2015</t>
  </si>
  <si>
    <t>TDK ADA NOMOR</t>
  </si>
  <si>
    <t>31-05-2017</t>
  </si>
  <si>
    <t>Dicek Melalui Situs Pangkalan Data Pendidikan Tinggi (S1) // Benar Lulusan S1 Teknik Elektro STT Mitra Karya</t>
  </si>
  <si>
    <t>0 // 012/BAAK/STT-MK/VII/2016</t>
  </si>
  <si>
    <t>0 // 01-07-2016</t>
  </si>
  <si>
    <t>dr. Dimas Radithya Boedijono, Sp.OT (K)</t>
  </si>
  <si>
    <t>Dokter Spesialis Orthopaedi + Konsultan Foot and Ankle</t>
  </si>
  <si>
    <t>Konsultan Foot and Ankle</t>
  </si>
  <si>
    <t>22-02-2016</t>
  </si>
  <si>
    <t>Dokter Spesialis Orthopaedi + Konsultan Hip and Knee Adult Reconstruction</t>
  </si>
  <si>
    <t>Konsultan Hip and Knee Adult Reconstruction</t>
  </si>
  <si>
    <t>23-01-2022</t>
  </si>
  <si>
    <t>Benar lulusan DIII Keperawatan Poltekkes Kemenkes Jakarta 1 // Dicek Melalui Situs Pangkalan Data Pendidikan Tinggi (Ners + S1 Keperawatan)</t>
  </si>
  <si>
    <t>Benar lulusan DIII Keperawatan Poltekkes Kemenkes Jakarta 1 // Dicek Melalui Situs Pangkalan Data Pendidikan Tinggi (Ners + S1)</t>
  </si>
  <si>
    <t>Dicek Melalui Situs Pangkalan Data Pendidikan Tinggi (Ners + S1)</t>
  </si>
  <si>
    <t>Joko Dwi Riyantoyo, A.Md.AK</t>
  </si>
  <si>
    <t>dr. Yanuar Kusendarto, Sp.An</t>
  </si>
  <si>
    <t>dr. Ni Made Supradnyawati, Sp.An</t>
  </si>
  <si>
    <t>11-09-1979</t>
  </si>
  <si>
    <t>07-06-2016</t>
  </si>
  <si>
    <t>K-758</t>
  </si>
  <si>
    <t>K-760</t>
  </si>
  <si>
    <t>K-761</t>
  </si>
  <si>
    <t>K-765</t>
  </si>
  <si>
    <t>K-770</t>
  </si>
  <si>
    <t>K-773</t>
  </si>
  <si>
    <t>K-776</t>
  </si>
  <si>
    <t>K-782</t>
  </si>
  <si>
    <t>K-783</t>
  </si>
  <si>
    <t>K-784</t>
  </si>
  <si>
    <t>K-788</t>
  </si>
  <si>
    <t>K-789</t>
  </si>
  <si>
    <t>12-06-1962</t>
  </si>
  <si>
    <t>Dokter Spesialis Penyakit THT + Doktor of Philosophy + Konsultan Laring Faring</t>
  </si>
  <si>
    <t>Konsultan Laring Faring</t>
  </si>
  <si>
    <t>13-06-2016</t>
  </si>
  <si>
    <t>Ns. Lego Sumbodo, S.Kep</t>
  </si>
  <si>
    <t>Parimbalang</t>
  </si>
  <si>
    <t>Ns. Marleny Susanthy, S.Kep</t>
  </si>
  <si>
    <t>Virgorika Basuki Raharjo, S.Ft</t>
  </si>
  <si>
    <t>S1 Fisioterapi</t>
  </si>
  <si>
    <t>Novitri, SE</t>
  </si>
  <si>
    <t>Syahri, S.Sos</t>
  </si>
  <si>
    <t>Erni Bachran, S.Si, Apt</t>
  </si>
  <si>
    <t>12-01-1978</t>
  </si>
  <si>
    <t>05-09-1982</t>
  </si>
  <si>
    <t>K-804</t>
  </si>
  <si>
    <t>75.997.408.2-438.000</t>
  </si>
  <si>
    <t>75.669.763.7-438.000</t>
  </si>
  <si>
    <t>K-816</t>
  </si>
  <si>
    <t>K-818</t>
  </si>
  <si>
    <t>K-819</t>
  </si>
  <si>
    <t>K-821</t>
  </si>
  <si>
    <t>K-823</t>
  </si>
  <si>
    <t>K-826</t>
  </si>
  <si>
    <t>Benar Lulusan Ners STIKES Muhammadiyah Gombong</t>
  </si>
  <si>
    <t>0357.1/IV.3.AU/A/VI/2016</t>
  </si>
  <si>
    <t>Benar Lulusan Sp1 Universitas Diponegoro</t>
  </si>
  <si>
    <t>4634/UN7.3.4/D/PP/2016</t>
  </si>
  <si>
    <t>DM.02.02/I.03/2908.A/2016</t>
  </si>
  <si>
    <t>Benar Lulusan D3 Keperawatan Poltekkes Jakarta III</t>
  </si>
  <si>
    <t>Benar Lulusan D3 Keperawatan STIKES Dehasen</t>
  </si>
  <si>
    <t>597/E-5/SD/IV/2016</t>
  </si>
  <si>
    <t>14-06-2016</t>
  </si>
  <si>
    <t>Benar Lulusan Ners STIKES Surya Global</t>
  </si>
  <si>
    <t>0148/S.vrfks/KP/STIKES-SG/V/2016</t>
  </si>
  <si>
    <t>76.460.985.5-438.000</t>
  </si>
  <si>
    <t>KP.00.02/II.4/4678/2016</t>
  </si>
  <si>
    <t>KP.00.02/II.4/4677/2016</t>
  </si>
  <si>
    <t>D3 Keperawatan STIKES Mercubaktijaya Padang</t>
  </si>
  <si>
    <t>10-04-2012 // 18-07-2016</t>
  </si>
  <si>
    <t>KP.00.02/II.4/1064/2012 // KP.00.02/II.4/4683/2016</t>
  </si>
  <si>
    <t>Akper PPNI Bandung // D3 Keperawatan STIKEP PPNI Jawa Barat</t>
  </si>
  <si>
    <t>KP.00.02/II.4/1082/2012 // KP.00.02/II.4/4682/2016</t>
  </si>
  <si>
    <t>Akper Rumkitpolpus RS. Soekamto Jakarta // Akper Rumkitpolpus RS. Soekanto Jakarta</t>
  </si>
  <si>
    <t>KP.00.02/II.4/1063/2012 // KP.00.02/II.4/4681/2016</t>
  </si>
  <si>
    <t>Akper RS. PGI Cikini // Akper RS. PGI Cikini</t>
  </si>
  <si>
    <t>KP.00.02/II.4/1026/2012 // KP.00.02/II.4/4680/2016</t>
  </si>
  <si>
    <t>Akper Karya Bakti Husada Yogyakarta // Akper Karya Bakti Husada Yogyakarta</t>
  </si>
  <si>
    <t>KP.00.02/II.4/544/2012 // KP.00.02/II.4/4679/2016</t>
  </si>
  <si>
    <t>Ners STIKES Muhammadiyah Gombong // Ners STIKES Muhammadiyah Gombong</t>
  </si>
  <si>
    <t>01-03-2012 // '18-07-2016</t>
  </si>
  <si>
    <t>01-03-2012 // 18-07-2016</t>
  </si>
  <si>
    <t>KP.00.02/II.4/1008/2012 //KP.00.02/II.4/4676/2016</t>
  </si>
  <si>
    <t>Akper Yayasan Jalan Kimia Jakarta // Ners UMJ</t>
  </si>
  <si>
    <t>KP.00.02/II.4/4676/2016</t>
  </si>
  <si>
    <t>Ners UMJ</t>
  </si>
  <si>
    <t>'KP.00.02/II.4/1068/2012 // KP.00.02/II.4/4676/2016</t>
  </si>
  <si>
    <t>Akper Kesdam II/Sriwijaya Palembang // Ners UMJ</t>
  </si>
  <si>
    <t>10-04-2012 //18-07-2016</t>
  </si>
  <si>
    <t>KP.00.02/II.4/1025/2012 // KP.00.02/II.4/4676/2016</t>
  </si>
  <si>
    <t>Akper RS. ST Elisabet Medan // Ners UMJ</t>
  </si>
  <si>
    <t>KP.00.02/II.4/1005/2012 // KP.00.02/II.4/4676/2016</t>
  </si>
  <si>
    <t>Akper Poltekkes Jakarta I // Ners UMJ</t>
  </si>
  <si>
    <t>KP.00.02/II.4/2963/2012 // KP.00.02/II.4/4639/2016</t>
  </si>
  <si>
    <t>29-10-2012 // 19-07-2016</t>
  </si>
  <si>
    <t>KP.00.02/II.4/953/2014 // KP.00.02/II.4/4639/2016</t>
  </si>
  <si>
    <t>D3 Keperawatan Poltekkes Jakarta III // D3 Keperawatan Poltekkes Jakarta III</t>
  </si>
  <si>
    <t>06-02-2014 // 19-07-2016</t>
  </si>
  <si>
    <t>KP.00.02/II.4/3859/2013 // KP.00.02/II.4/4639/2016</t>
  </si>
  <si>
    <t>D3 Keperawatan Poltekkes Jakarta II // D3 Keperawatan Poltekkes Jakarta III</t>
  </si>
  <si>
    <t>14-11-2013 // '19-07-2016</t>
  </si>
  <si>
    <t>KP.00.02/II.4/1047/2012 // KP.00.02/II.4/4648/2016</t>
  </si>
  <si>
    <t>Akper Mitra Adiguna Palembang // D3 Keperawatan STIKES Mitra Adiguna Palembang</t>
  </si>
  <si>
    <t>10-04-2012 // 14-07-2016</t>
  </si>
  <si>
    <t>KP.00.02/II.4/1067/2012 // KP.00.02/II.4/4647/2016</t>
  </si>
  <si>
    <t>Akper Reflesia Bogor // Akper Raflesia Bogor</t>
  </si>
  <si>
    <t>KP.00.02/II.4/1085/2012 // KP.00.02/II.4/4646/2016</t>
  </si>
  <si>
    <t>Akper Mambaul'ulum Surakarta // Akper Mamba'ul 'Ulum Surakarta</t>
  </si>
  <si>
    <t>KP.00.02/II.4/1065/2012 // KP.00.02/II.4/4645/2016</t>
  </si>
  <si>
    <t>Akper Poltekkes Padang // D3 Keperawatan Poltekkes Kemenkes Padang</t>
  </si>
  <si>
    <t>KP.00.02/II.4/1048/2012 // KP.00.04/II.4/4642/2016</t>
  </si>
  <si>
    <t>Akper Mitra Keluarga Jakarta // D3 Keperawatan STIKES Mitra Keluarga</t>
  </si>
  <si>
    <t>KP.00.02/II.4/1059/2012 // KP.00.02/II.4/4641/2016</t>
  </si>
  <si>
    <t>Akper Persada Husada Jakarta // D3 Keperawatan STIKES Persada Husada Indonesia</t>
  </si>
  <si>
    <t>Ahmad Qamardin, A.Md</t>
  </si>
  <si>
    <t>K-829</t>
  </si>
  <si>
    <t>K-833</t>
  </si>
  <si>
    <t>K-837</t>
  </si>
  <si>
    <t>K-838</t>
  </si>
  <si>
    <t>K-839</t>
  </si>
  <si>
    <t>K-842</t>
  </si>
  <si>
    <t>K-843</t>
  </si>
  <si>
    <t>K-845</t>
  </si>
  <si>
    <t>K-847</t>
  </si>
  <si>
    <t>K-848</t>
  </si>
  <si>
    <t>K-790</t>
  </si>
  <si>
    <t>K-792</t>
  </si>
  <si>
    <t>K-793</t>
  </si>
  <si>
    <t>K-794</t>
  </si>
  <si>
    <t>K-795</t>
  </si>
  <si>
    <t>K-797</t>
  </si>
  <si>
    <t>K-798</t>
  </si>
  <si>
    <t>K-801</t>
  </si>
  <si>
    <t>K-802</t>
  </si>
  <si>
    <t>K-805</t>
  </si>
  <si>
    <t>K-807</t>
  </si>
  <si>
    <t>08-12-2020</t>
  </si>
  <si>
    <t>43/2.102.1/31.74.06.1001/-1.779.3/2016</t>
  </si>
  <si>
    <t>13-01-2021</t>
  </si>
  <si>
    <t>25-07-2016</t>
  </si>
  <si>
    <t>75.553.458.3-016.000</t>
  </si>
  <si>
    <t>76.104.414.8-016.000</t>
  </si>
  <si>
    <t>14-03-2022</t>
  </si>
  <si>
    <t>Benar Lulusan S1 Gizi Universitas Muhammadiyah Prof. Dr. Hamka Jakarta</t>
  </si>
  <si>
    <t>510/A.08.06/2016</t>
  </si>
  <si>
    <t>17-02-2016</t>
  </si>
  <si>
    <t>Benar Lulusan D3 Rekam Medis APIKES IRIS Padang</t>
  </si>
  <si>
    <t>035S.Ket/APIKES-IRIS/II/2016</t>
  </si>
  <si>
    <t>Benar lulusan Konsultan Onkologi Ginekologi FKUI // Benar lulusan Dokter Umum Universitas Sriwijaya // Benar Lulusan Sp1 Unsri</t>
  </si>
  <si>
    <t>0 // 0 // 2804/UN9.1.4.1/PPDS/2016</t>
  </si>
  <si>
    <t>30-04-2012 // 23-08-2013 // 12-04-2016</t>
  </si>
  <si>
    <t>3121100216114362</t>
  </si>
  <si>
    <t>31-12-2018</t>
  </si>
  <si>
    <t>ISTN 142331</t>
  </si>
  <si>
    <t>19-10-2015</t>
  </si>
  <si>
    <t>Kp. Pisangan Rt. 001 Rw. 004 No.33 Kel. Ragunan Kec. Pasar Minggu Jakarta Selatan</t>
  </si>
  <si>
    <t>3174044205920010</t>
  </si>
  <si>
    <t>0 // 14835/UN2.F1.D1.1/PDP.00.06/2015 // 12403/UN2.F1.D1.1/PDP.00.06/2015</t>
  </si>
  <si>
    <t>0 // 17-12-2015 // 23-10-2015</t>
  </si>
  <si>
    <t>Dicek Melalui Situs Pangkalan Data Pendidikan Tinggi (Sp1) // Benar Lulusan Dokter Umum dan Sp1 Universitas Indonesia // Benar Lulusan Sp1 UI</t>
  </si>
  <si>
    <t>3603171409920002</t>
  </si>
  <si>
    <t>Kampung Peusar Rt.001/001 Kel. Binong Kec. Curug Kab. Tangerang</t>
  </si>
  <si>
    <t>AKX.10.068</t>
  </si>
  <si>
    <t>S.02.13.2393.A1.064</t>
  </si>
  <si>
    <t>STIKES Bhakti Kencana Bandung</t>
  </si>
  <si>
    <t>10-09-2015</t>
  </si>
  <si>
    <t>No. 000398</t>
  </si>
  <si>
    <t>No. 003631</t>
  </si>
  <si>
    <t>Jl. Pluto IV No.39 Perumahan Bintang Metropol Bekasi Utara</t>
  </si>
  <si>
    <t>08111987256</t>
  </si>
  <si>
    <t>mursid.marwan@gmail.com</t>
  </si>
  <si>
    <t>KP.00.02/II.4/1835/2016</t>
  </si>
  <si>
    <t>dr. Mursid Fadli, Sp.B(K)V</t>
  </si>
  <si>
    <t>0606149420</t>
  </si>
  <si>
    <t>NC.11-019845</t>
  </si>
  <si>
    <t>Benar Lulusan Sp1 dan Sp2 UI // Benar Lulusan Dokter Umum Universitas Yarsi</t>
  </si>
  <si>
    <t>KP.00.02/II.4/1793/2016 // KP.00.02/II.4/2275/2016</t>
  </si>
  <si>
    <t>Sp1 dan Konsultan Bedah Vaskuler UI // Dokter Umum Universitas Yarsi</t>
  </si>
  <si>
    <t>31-03-2016 // 25-04-2016</t>
  </si>
  <si>
    <t>4984/UN2.F1.D1.1/PDP.00.06/2016 // 1439/DEK/BIA/V/2016</t>
  </si>
  <si>
    <t>26-04-2016 // 09-05-2016</t>
  </si>
  <si>
    <t>Benar sudah terregistrasi  di database KKI</t>
  </si>
  <si>
    <t>KP.00.02/II.4/1840/2016</t>
  </si>
  <si>
    <t>KP.00.02/II.4/2276/2016</t>
  </si>
  <si>
    <t>KP.00.02/II.4/1794/2016</t>
  </si>
  <si>
    <t>KD.01.01/02/KKI/V/2434/2016</t>
  </si>
  <si>
    <t>Cluster Castilla B6/6 Rt.003/010 BSD Rawa Mekar Jaya Serpong 15311</t>
  </si>
  <si>
    <t>G3F006072</t>
  </si>
  <si>
    <t>2034/KDA/2009</t>
  </si>
  <si>
    <t>24-12-2009</t>
  </si>
  <si>
    <t>supradnyawati@gmail.com</t>
  </si>
  <si>
    <t>0814108208</t>
  </si>
  <si>
    <t>644/UN14.1.17/PP.06.02.04/2014</t>
  </si>
  <si>
    <t>10-05-2014</t>
  </si>
  <si>
    <t>KP.00.02/II.4/1836/2016</t>
  </si>
  <si>
    <t>Sp1 Universitas Udayana</t>
  </si>
  <si>
    <t>5171034509820001</t>
  </si>
  <si>
    <t>Jl. Tukad Citarum No.5 Denpasar Br/Link Tengah Dusun Tengah Kel. Renon Kota Denpasar</t>
  </si>
  <si>
    <t>72.699.728.1-903.000</t>
  </si>
  <si>
    <t>09-08-2021</t>
  </si>
  <si>
    <t>14-04-2022</t>
  </si>
  <si>
    <t>09-05-2022</t>
  </si>
  <si>
    <t>01-01-2022</t>
  </si>
  <si>
    <t>Benar Lulusan Akper Mamba'ul 'Ulum Surakarta</t>
  </si>
  <si>
    <t>350/APM/P.98/VIII/2016</t>
  </si>
  <si>
    <t>KP.00.02/II.4/4950/2016</t>
  </si>
  <si>
    <t>09-08-2016</t>
  </si>
  <si>
    <t>KP.00.02/II.4/6882/2015 // KP.00.02/II.4/4950/2016</t>
  </si>
  <si>
    <t>25-11-2015 // 09-08-2016</t>
  </si>
  <si>
    <t>KP.00.02/II.4/6882/2015 // KP.00.02/II.4/30/2016 // KP.00.02/II.4/4950/2016</t>
  </si>
  <si>
    <t>25-11-2015 // 07-01-2016 // 09-08-2016</t>
  </si>
  <si>
    <t>KP.00.02/II.4/4140/2013 // KP.00.02/II.4/4950/2016</t>
  </si>
  <si>
    <t>10-12-2013 // 09-08-2016</t>
  </si>
  <si>
    <t>KP.00.02/II.4/4216/2016</t>
  </si>
  <si>
    <t>03-06-2016</t>
  </si>
  <si>
    <t>41141095000035</t>
  </si>
  <si>
    <t>ER.N 0152</t>
  </si>
  <si>
    <t>Konsultan Bedah Digestive // Dokter Spesialis Bedah UI //  Dokter Spesialis Bedah dan Konsultan Bedah Digestif</t>
  </si>
  <si>
    <t>Benar lulusan Sp1 UI // Benar Lulusan Dokter Umum Unsri</t>
  </si>
  <si>
    <t>10738/H2.F1.D/PDP.00.06/2014 // 5903/UN9.1.4/PP/2014</t>
  </si>
  <si>
    <t>22-10-2014 // 17-09-2014</t>
  </si>
  <si>
    <t>01-02-2021</t>
  </si>
  <si>
    <t>dr. Pribadyo, Sp.M (K), MPH</t>
  </si>
  <si>
    <t>Dokter Spesialis Penyakit Mata + Konsultan Vitreo Retina + Magister Kesehatan Masyarakat</t>
  </si>
  <si>
    <t>25-10-2021</t>
  </si>
  <si>
    <t>15-03-2021</t>
  </si>
  <si>
    <t>24-05-2021</t>
  </si>
  <si>
    <t>Benar Lulusan D3 Fisioterapi UPN "Veteran" Jakarta</t>
  </si>
  <si>
    <t>10-08-2016</t>
  </si>
  <si>
    <t>B/052/VIII/2016/FIKes</t>
  </si>
  <si>
    <t>Benar lulusan DIII Keperawatan Poltekkes Kemenkes Jakarta 1 // Benar Lulusan S1 + Ners UPN "Veteran" Jakarta</t>
  </si>
  <si>
    <t>0 // B/054/VIII/2016/FIKes</t>
  </si>
  <si>
    <t>17-12-2012 // 10-08-2016</t>
  </si>
  <si>
    <t>B/054/VIII/2016/FIKes</t>
  </si>
  <si>
    <t>Benar Lulusan S1 + Ners UPN "Veteran" Jakarta</t>
  </si>
  <si>
    <t>Benar lulusan DIII Keperawatan Poltekkes Kemenkes Jakarta III // Benar Lulusan S1 + Ners UPN "Veteran" Jakarta</t>
  </si>
  <si>
    <t>DM.02.02/I/5472/2013 // B/054/VIII/2016/FIKes</t>
  </si>
  <si>
    <t>04-12-2013 // 10-08-2016</t>
  </si>
  <si>
    <t>02-01-2022</t>
  </si>
  <si>
    <t>76.570.730.2-432.000</t>
  </si>
  <si>
    <t>28-04-2022</t>
  </si>
  <si>
    <t>092/AKF/VIII/2016</t>
  </si>
  <si>
    <t>12-08-2016</t>
  </si>
  <si>
    <t>19-02-2021</t>
  </si>
  <si>
    <t>01-10-2021</t>
  </si>
  <si>
    <t>B/86/VIII/2016/Akper Rspolpus</t>
  </si>
  <si>
    <t>08-08-2016</t>
  </si>
  <si>
    <t>3211105316024086</t>
  </si>
  <si>
    <t>31-05-2022</t>
  </si>
  <si>
    <t>Benar Lulusan D3 Keperawatan Fatmawati Jakarta</t>
  </si>
  <si>
    <t>094/AKF/VIII/2016</t>
  </si>
  <si>
    <t>KP.00.02/II.4/2810/2012 // KP.00.02/II.4/5112/2016</t>
  </si>
  <si>
    <t>Spesialis I Universitas Sumatera Utara // Spesialis I Universitas Sumatera Utara</t>
  </si>
  <si>
    <t>15-10-2012 // 19-08-2016</t>
  </si>
  <si>
    <t>KP.00.02/II.4/2700/2013 // KP.00.02/II.4/5112/2016</t>
  </si>
  <si>
    <t>24-07-2013 // 19-08-2016</t>
  </si>
  <si>
    <t>KP.00.02/II.4/3227/2013 // KP.00.02/II.4/5115/2016</t>
  </si>
  <si>
    <t>Universitas Jember // Universitas Jember</t>
  </si>
  <si>
    <t>17/09/2013 // 19-08-2016</t>
  </si>
  <si>
    <t>KP.00.02/II.4/2696/2013 // KP.00.02/II.4/5116/2016</t>
  </si>
  <si>
    <t>Dokter Umum Universitas Sam Ratulangi // Dokter Umum Universitas Sam Ratulangi</t>
  </si>
  <si>
    <t>KP.00.02/II.4/2829/2013 // KP.00.02/II.4/1785/2013 // KP.00.02/II.4/5118/2016</t>
  </si>
  <si>
    <t>Dokter Spesialis Gizi Klinik UI // Magister Ilmu Gizi // Dokter Spes. Gizi Klinik</t>
  </si>
  <si>
    <t>16-10-2012 // 15-05-2013 // 19-08-2016</t>
  </si>
  <si>
    <t>KP.00.02/II.4/2708/2013 // KP.00.02/II.4/5114/2016</t>
  </si>
  <si>
    <t>Dokter Umum Universitas Udayana // Dokter Umum Universitas Udayana</t>
  </si>
  <si>
    <t>KP.00.02/II.4/2752/2013 // KP.00.02/II.4/5119/2016</t>
  </si>
  <si>
    <t>Dokter Gigi Umum Universitas Prof. Dr. Moestopo (beragama) // Dokter Gigi Umum Universitas Prof. Dr. Moestopo (beragama)</t>
  </si>
  <si>
    <t>29-07-2013 // 19-08-2016</t>
  </si>
  <si>
    <t>KP.00.02/II.4/5119/2016</t>
  </si>
  <si>
    <t>Dokter Gigi Umum Univ. Prof. Dr. Moestopo (Beragama)</t>
  </si>
  <si>
    <t>19-08-2016</t>
  </si>
  <si>
    <t>KP.00.02/II.4/110/2012 // KP.00.02/II.4/5120/2016</t>
  </si>
  <si>
    <t>Dokter Spesialis Penyakit Dalam UI // Sp1 Universitas Brawijaya</t>
  </si>
  <si>
    <t>18-01-2012 // 19-08-2016</t>
  </si>
  <si>
    <t>KP.00.02/II.4/5048/2016</t>
  </si>
  <si>
    <t>KP.00.02/II.4/3927/2013 // KP.00.02/II.4/5048/2016</t>
  </si>
  <si>
    <t>Dokter Umum UI //Dokter Umum UI</t>
  </si>
  <si>
    <t>19-11-2013 // 15-08-2016</t>
  </si>
  <si>
    <t>KP.00.02/II.4/5049/2016</t>
  </si>
  <si>
    <t>KP.00.02/II.4/2698/2013 // KP.00.02/II.4/5050/2016</t>
  </si>
  <si>
    <t>Dokter Umum Universitas Andalas // Dokter Umum Universitas Andalas</t>
  </si>
  <si>
    <t>24-07-2013 // 15-08-2016</t>
  </si>
  <si>
    <t>KP.00.02/II.4/4052/2013 // KP.00.02/II.4/5051/2016</t>
  </si>
  <si>
    <t>Spesialis I UI // Spesialis Bedah Toraks, Kardiak, dan Vaskular</t>
  </si>
  <si>
    <t>03-12-2013 // 15-08-2016</t>
  </si>
  <si>
    <t>KP.00.02/II.4/5051/2016</t>
  </si>
  <si>
    <t>KP.00.02/II.4/5142/2016</t>
  </si>
  <si>
    <t>23-08-2016</t>
  </si>
  <si>
    <t>KP.00.02/II.4/6882/2015 // KP.00.02/II.4/5142/2016</t>
  </si>
  <si>
    <t>25-11-2015 // 23-08-2016</t>
  </si>
  <si>
    <t>KP.00.02/II.4/5175/2015 // KP.00.02/II.4/5142/2016</t>
  </si>
  <si>
    <t>20-11-2015 //23-08-2016</t>
  </si>
  <si>
    <t>KP.00.02/II.4/4140/2013 // KP.00.02/II.4/5142/2016</t>
  </si>
  <si>
    <t>10-12-2013 // 23-08-2016</t>
  </si>
  <si>
    <t>K-851</t>
  </si>
  <si>
    <t>K-852</t>
  </si>
  <si>
    <t>K-857</t>
  </si>
  <si>
    <t>K-858</t>
  </si>
  <si>
    <t>K-859</t>
  </si>
  <si>
    <t>K-860</t>
  </si>
  <si>
    <t>K-861</t>
  </si>
  <si>
    <t>K-865</t>
  </si>
  <si>
    <t>K-866</t>
  </si>
  <si>
    <t>K-867</t>
  </si>
  <si>
    <t>K-869</t>
  </si>
  <si>
    <t>25-08-2016</t>
  </si>
  <si>
    <t>Benar Lulusan S1 Keperawatan dan Ners STIKES Muhammadiyah Gombong</t>
  </si>
  <si>
    <t>0491.1/IV.3.AU/A/VIII/2016</t>
  </si>
  <si>
    <t>16-08-2016</t>
  </si>
  <si>
    <t>Benar Lulusan D3 Keperawatan Poltekkes Kemenkes Padang</t>
  </si>
  <si>
    <t>DM.02.04/3524/2016</t>
  </si>
  <si>
    <t>Benar Lulusan Sp1 FKUI // Benar Lulusan Dokter Umum FKUI // Benar Konsultan Spine</t>
  </si>
  <si>
    <t>0 //13873/H2.F1.D/PDP.00.06/2013 // 003/KOLEG-OT.ME/VI/2016</t>
  </si>
  <si>
    <t>14-02-2012 // 27-12-2013 // 21-06-2016</t>
  </si>
  <si>
    <t>Benar Lulusan Sp1 FKUI // Benar lulusan Dokter Umum UI // Benar Konsultan Spine</t>
  </si>
  <si>
    <t>0 // 11089/H2.F1.D/PDP.02.01.02/2013 // 003/Koleg-OT.ME/VI/2016</t>
  </si>
  <si>
    <t>14-02-2012 // 07-10-2013 // 21-06-2016</t>
  </si>
  <si>
    <t>03-05-2021</t>
  </si>
  <si>
    <t>KP.00.02/II.4/5392/2016</t>
  </si>
  <si>
    <t>D3 Keperawatan STIKES &amp; Akbid Wijaya Husada</t>
  </si>
  <si>
    <t>Akper Yayasan Dharma Bhakti Jakarta // Akper Yayasan Dharma Bhakti Jakarta</t>
  </si>
  <si>
    <t>10-04-2012 // 31-08-2016</t>
  </si>
  <si>
    <t>KP.00.02/II.4/5391/2016</t>
  </si>
  <si>
    <t>KP. 00.02/II.4/919/2014 // KP.00.02/II.4/5294/2016</t>
  </si>
  <si>
    <t>D3 Keperawatan Poltekkes Kemenkes Bengkulu // D3 Keperawatan Poltekkes Kemenkes Bengkulu</t>
  </si>
  <si>
    <t>06-02-2014 // 31-08-2016</t>
  </si>
  <si>
    <t>KP.00.02/II.4/110/2012 // KP.00.02/II.4/5296/2016</t>
  </si>
  <si>
    <t>Spesialis I UI // Konsultan Fetomaternal</t>
  </si>
  <si>
    <t>18-01-2012 // 31-08-2016</t>
  </si>
  <si>
    <t>KP.00.02/II.4/2810/2012 // KP.00.02/II.4/3320/2012 // KP.00.02/II.4/5396/2016</t>
  </si>
  <si>
    <t>Spesialis I Universitas Sam Ratulangi // Konsultan Fetomaternal // Konsultan Fetomaternal</t>
  </si>
  <si>
    <t>15-10-2012 // 29-11-2012 // 31-08-2016</t>
  </si>
  <si>
    <t>KP.00.02/II.4/110/2012 // KP.00.02/II.4/5297/2016</t>
  </si>
  <si>
    <t>Spesialis I UI // Konsultan Infeksi</t>
  </si>
  <si>
    <t>Spesialis I UI // Konsultan Bank Darah dan Kedokteran Transfusi</t>
  </si>
  <si>
    <t>Akper Rayhan Jakarta // Akper Royhan Jakarta</t>
  </si>
  <si>
    <t>KP.00.02/II.4/110/2012 KP.00.02/II.4/5302/2016</t>
  </si>
  <si>
    <t>Dokter Spesialis Anak UI // S3 UI</t>
  </si>
  <si>
    <t>KP.00.02/II.4/5304/2016</t>
  </si>
  <si>
    <t>D3 Rekam Medis STIKES Dharma Landbouw Padang</t>
  </si>
  <si>
    <t>KP.00.02/II.4/2698/2013 // KP.00.02/II.4/5305/2016</t>
  </si>
  <si>
    <t>24-07-2013 // 31-08-2016</t>
  </si>
  <si>
    <t>KP.00.02/II.4/3889/2013 // KP.00.02/II.4/5306/2016</t>
  </si>
  <si>
    <t>14/11/2013 // 31-08-2016</t>
  </si>
  <si>
    <t>KP.00.02/II.4/4084/2013 // KP.00.02/II.4/5307/2016</t>
  </si>
  <si>
    <t>D IV Kebidanan STIK Indonesia Maju // D4 Kebidanan STIKES Indonesia Maju</t>
  </si>
  <si>
    <t>04-12-2013 // 31-08-2016</t>
  </si>
  <si>
    <t>KP.00.02/II.4/3587/2012 // KP.00.02/II.4/3890/2013 // KP.00.02/II.4/5307/2016</t>
  </si>
  <si>
    <t>Akper Poltekkes Jakarta I // D3 Kebidanan Poltekkes Jakarta I // D4 Kebidanan Indonesia Maju</t>
  </si>
  <si>
    <t>03-12-2012 // 14-11-2013 // 31-08-2016</t>
  </si>
  <si>
    <t>03-12-2012 // 14-11-2013 / 31-08-2016</t>
  </si>
  <si>
    <t>Benar lulusan Dokter Umum UI // Benar lulusan Spesialis FKUI // Benar Sertifikat Kompetensi Dikeluarkan oleh Kolegium Bedah Toraks, Kardiak, dan Vaskular Indonesia</t>
  </si>
  <si>
    <t>11089/H2.F1.D/PDP.02.01.02/2013 // 13873/H2.F1.D/PDP.00.06/2013 // 150/adm/IX/Kol.BTKV/2016</t>
  </si>
  <si>
    <t>07/10/2013 // 27-12-2013 // 02-09-2016</t>
  </si>
  <si>
    <t>0 // 10941/UN2.F1.D1.2/PDP.02.01.02/2016</t>
  </si>
  <si>
    <t>14-02-2012 // 01-09-2016</t>
  </si>
  <si>
    <t>Benar lulusan Ilmu Gizi UI // Benar Lulusan Dokter Umum UI</t>
  </si>
  <si>
    <t>7564/H2.F1.D1/PDP.01/2013 // 10941/UN2.F1.D1.2/PDP.02.01.02/2016</t>
  </si>
  <si>
    <t>08-07-2013 // 01-09-2016</t>
  </si>
  <si>
    <t>Dicek Melalui Situs Pangkalan Data Pendidikan Tinggi (Sp.1) // Benar Lulusan Dokter Umum UI</t>
  </si>
  <si>
    <t>10941/UN2.F1.D1.2/PDP.02.01.02/2016</t>
  </si>
  <si>
    <t>Benar Lulusan Sp1 FKUI // Benar Lulusan Dokter Umum UI</t>
  </si>
  <si>
    <t>Dicek Melalui Situs Pangkalan Data Pendidikan Tinggi (Sp1) // Benar Lulusan Dokter Umum UI</t>
  </si>
  <si>
    <t>Benar STR Dokter Sudah Terregistrasi di database Konsil Kedokteran Indonesia // Benar STR Dokter terregistrasi di KKI</t>
  </si>
  <si>
    <t>Benar STR Dokter terregistrasi di KKI</t>
  </si>
  <si>
    <t>KD.01.01/02/KKI/IX/4341/2016</t>
  </si>
  <si>
    <t>05-09-2016</t>
  </si>
  <si>
    <t>KD.01.01/02/KKI/II/0323/2016 // KD.01.01/02/KKI/IX/4341/2016</t>
  </si>
  <si>
    <t>09-02-2016 // 05-09-2016</t>
  </si>
  <si>
    <t>Benar STR Dokter terregistrasi di KKI // Dicek Melalui Aplikasi Cek Dokter KKI (2021)</t>
  </si>
  <si>
    <t>Benar STR Dokter terregistrasi di KKI // Dicek Melalui Aplikasi Cek Dokter KKI (2020)</t>
  </si>
  <si>
    <t>Benar Lulusan S1 Keperawatan + Ners Universitas Muhammadiyah Jakarta</t>
  </si>
  <si>
    <t>0612/F.9-UMJ/VIII/2016</t>
  </si>
  <si>
    <t>KP.00.02/II.4/1066/2012 // KP.00.02/II.4/5299/2016</t>
  </si>
  <si>
    <t>KP.00.02/II.4/1031/2012 // KP.00.02/II.4/5293/2016</t>
  </si>
  <si>
    <t>15-09-2020</t>
  </si>
  <si>
    <t>29-05-2020</t>
  </si>
  <si>
    <t>9/2.102.1/31.74.06.1001/-1.779.3/2016</t>
  </si>
  <si>
    <t>KP.00.02/II.4/1005/2012 //KP.00.02/II.4/4640/2016</t>
  </si>
  <si>
    <t>Akper Poltekkes Jakarta I // S1 Keperawatan + Ners UPN "Veteran" Jakarta</t>
  </si>
  <si>
    <t>KP.00.02/II.4/1005/2012 // KP.00.02/II.4/4640/2016</t>
  </si>
  <si>
    <t>10-04-2012 //14-07-2016</t>
  </si>
  <si>
    <t>KP.00.02/II.4/1044/2012 // KP.00.02/4640/2016</t>
  </si>
  <si>
    <t>Akper PAM Depkes Banjar Baru // S1 Keperawatan + Ners UPN "Veteran" Jakarta</t>
  </si>
  <si>
    <t>KP.00.02/II.4/1005/2012 // KP.00.02/II.4/3858/2013 // KP.00.02/II.4/4640/2016</t>
  </si>
  <si>
    <t>Akper Poltekkes Jakarta I // D3 Keperawatan Poltekkes Jakarta III // S1 Keperawatan + Ners UPN "Veteran" Jakarta</t>
  </si>
  <si>
    <t>10-04-2012 // 14-11-2013 // 14-07-2016</t>
  </si>
  <si>
    <t>75.608.399.4-327.000</t>
  </si>
  <si>
    <t>Benar Lulusan Dokter Gigi Umum UI</t>
  </si>
  <si>
    <t>2155/UN2.F2.D/PDP.00.06.00/Data Alumni/2016</t>
  </si>
  <si>
    <t>104/AKF/IX/2016</t>
  </si>
  <si>
    <t>Benar lulusan Akper Rumkitpolpus RS Sukanto Jakarta // Dicek Melalui Situs Pangkalan Data Pendidikan Tinggi (Ners)</t>
  </si>
  <si>
    <t>KP.00.02/II.4/7534/2015 // KP.00.02/II.4/5624/2016</t>
  </si>
  <si>
    <t>28-12-2015 // 19-09-2016</t>
  </si>
  <si>
    <t>KP.00.02/II.4/5624/2016</t>
  </si>
  <si>
    <t>19-09-2016</t>
  </si>
  <si>
    <t>15-06-2021</t>
  </si>
  <si>
    <t>KP.00.02/II.4/6882/2015 // KP.00.02/II.4/4950/2016 // KP.02.01/II.4/4244/2015</t>
  </si>
  <si>
    <t>25-11-2015 // 09-08-2016 // 08-06-2016</t>
  </si>
  <si>
    <t>22190110300002</t>
  </si>
  <si>
    <t>KP.00.02/II.4/5685/2016</t>
  </si>
  <si>
    <t>22-09-2016</t>
  </si>
  <si>
    <t>KP.00.02/II.4/7028/2015 // KP.00.02/II.4/5685/2016</t>
  </si>
  <si>
    <t>30-11-2015 // 22-09-2016</t>
  </si>
  <si>
    <t>KP.00.02/II.4/952/2016 // KP.00.02/II.4/5685/2016</t>
  </si>
  <si>
    <t>29-02-2016 // 22-09-2016</t>
  </si>
  <si>
    <t>KP.00.02/II.4/7894/2015 // KP.00.02/II.4/5685/2016</t>
  </si>
  <si>
    <t>31-12-2015 // 22-09-2016</t>
  </si>
  <si>
    <t>Benar Lulusan Sp1 FKUI // Benar Lulusan Dokter Umum FKUI // Benar Lulusan Doktor UI</t>
  </si>
  <si>
    <t>0 // 10941/UN2.F1.D1.2/PDP.02.01.02/2016 // 11902/UN2.F1.D/PDP.01/2016</t>
  </si>
  <si>
    <t>14-02-2012 // 01-09-2016 // 19-09-2016</t>
  </si>
  <si>
    <t>01-01-2021</t>
  </si>
  <si>
    <t>03-08-2021</t>
  </si>
  <si>
    <t>KP.00.02/II.4/551/2012 // KP.00.02/II.4/5688/2016</t>
  </si>
  <si>
    <t>Ners FIK UI // S2 Keperawatan UI</t>
  </si>
  <si>
    <t>29-02-2012 // 22-08-2016</t>
  </si>
  <si>
    <t>KP.00.02/II.4/556/2012 // KP.00.02/II.4/757/2014 // KP.00.02/II.4/5688/2016</t>
  </si>
  <si>
    <t>Ners Univ. Muhammadiyah Yogyakarta // Ners Univ. Muhammadiyah Yogyakarta // S2 Keperawatan UI</t>
  </si>
  <si>
    <t>01-03-2012 //29-01-2014 // 22-08-2016</t>
  </si>
  <si>
    <t>KP.00.02/II.4/1005/2012 //KP.00.02/II.4/5688/2016</t>
  </si>
  <si>
    <t>Akper Poltekkes Jakarta I // Ners UI</t>
  </si>
  <si>
    <t>10-04-2012 // 22-08-2016</t>
  </si>
  <si>
    <t>KP.00.02/II.4/1005/2012 // KP.00.02/II.4/5688/2016</t>
  </si>
  <si>
    <t>KP.00.02/II.4/1004/2012 // KP.00.02/II.4/3858/2013 // KP.00.02/II.4/5688/2016</t>
  </si>
  <si>
    <t>Akper Poltekkes Jakarta III // D3 Keperawatan Poltekkes Jakarta III // Ners UI</t>
  </si>
  <si>
    <t>10-04-2012 // 14-11-2013 // 22-08-2016</t>
  </si>
  <si>
    <t>KP.00.02/II.4/5689/2016</t>
  </si>
  <si>
    <t>KP.00.02/II.4/920/2014 // KP.00.02/II.4/5689/2016</t>
  </si>
  <si>
    <t>D3 Kesehatan Gigi Poltekkes Jakarta I // D3 Keperawatan Poltekkes Kemenkes Jakarta I</t>
  </si>
  <si>
    <t>06-02-2014 // 22-08-2016</t>
  </si>
  <si>
    <t>D3 Keperawatan Poltekkes Jakarta I // D3 Keperawatan Poltekkes Kemenkes Jakarta I</t>
  </si>
  <si>
    <t>KP.00.02/II.4/2962/2012 // KP.00.02/II.4/4086/2013 // KP.00.02/II.4/5690/2016</t>
  </si>
  <si>
    <t>D3 Gizi Poltekkes Jakarta II // D3 Gizi Poltekkes Kemenkes Bandung // S1 Gizi Univ. Muhammadiyah Prof. DR. Hamka</t>
  </si>
  <si>
    <t>29-10-2012 // 04-12-2013 // 22-08-2016</t>
  </si>
  <si>
    <t>KP.00.02/II.4/2962/2012 // KP.00.02/II.4/5690/2016</t>
  </si>
  <si>
    <t>D3 Gizi Poltekkes Jakarta II // S1 Gizi Univ. Muhammadiyah Prof. DR. Hamka</t>
  </si>
  <si>
    <t>29-10-2012 // 22-08-2016</t>
  </si>
  <si>
    <t>KP.00.02/II.4/5691/2016</t>
  </si>
  <si>
    <t>KP.00.02/II.4/5692/2016</t>
  </si>
  <si>
    <t>KP.00.02/II.4/5693/2016</t>
  </si>
  <si>
    <t>D3 Okupasi Terapi Poltekkes Kemenkes Surakarta</t>
  </si>
  <si>
    <t>KP.00.02/II.4/2962/2012 // KP.00.02/II.4/5694/2016</t>
  </si>
  <si>
    <t>D3 Teknik Radiologi Poltekkes Jakarta II // D4 Teknik Radiodiagnostik dan Radioterapi Poltekkes Kemenkes Jakarta II</t>
  </si>
  <si>
    <t>KP.00.02/II.4/5695/2016</t>
  </si>
  <si>
    <t>Apoteker Institut Sains dan Teknologi Nasional</t>
  </si>
  <si>
    <t>KP.00.02/II.4/2963/2012 // KP.00.02/II.4/5695/2016</t>
  </si>
  <si>
    <t>SMF Farmasi Ditkesad // Apoteker Institut Sains dan Teknologi Nasional</t>
  </si>
  <si>
    <t>KP.00.02/II.4/2962/2012 // KP.00.02/II.4/5695/2016</t>
  </si>
  <si>
    <t>D3 Farmasi Poltekkes Jakarta II // S1 Farmasi Institut Sains dan Teknologi Nasional</t>
  </si>
  <si>
    <t>KP.00.02/II.4/5696/2016</t>
  </si>
  <si>
    <t>KP.00.02/II.4/1088/2012 // KP.00.02/II.4/5698/2016</t>
  </si>
  <si>
    <t>Akper Mercu Bhakti Jaya Padang // Ners UPN "Veteran" Jakarta</t>
  </si>
  <si>
    <t>KP.00.02/II.4/1034/2012 // KP.00.02/II.4/581/2014 // KP.00.02/II.4/5698/2016</t>
  </si>
  <si>
    <t>Akper Depkes RI Padang // S1 Keperawatan UPN "Veteran" Jakarta // Ners UPN "Veteran" Jakarta</t>
  </si>
  <si>
    <t>10-04-2012 // 21-01-2014 // 22-08-2016</t>
  </si>
  <si>
    <t>23-09-2016</t>
  </si>
  <si>
    <t>KP.00.02/II.4/3304/2013 // KP.00.02/II.4/5700/2016</t>
  </si>
  <si>
    <t>19-09-2013 // 23-09-2016</t>
  </si>
  <si>
    <t>27-09-2016</t>
  </si>
  <si>
    <t>75.435.726.7-437.000</t>
  </si>
  <si>
    <t>76.159.244.3-016.000</t>
  </si>
  <si>
    <t>Penanggung Jawab Elektomedik</t>
  </si>
  <si>
    <t>Penanggung Jawab Elektromedik</t>
  </si>
  <si>
    <t>Teknisi Elektromedik</t>
  </si>
  <si>
    <t>TU..08.01/MTKI/0770/IV/2016</t>
  </si>
  <si>
    <t>26-04-2016</t>
  </si>
  <si>
    <t>Benar Lulusan Ilmu Keperawatan Univ. Sriwijaya</t>
  </si>
  <si>
    <t>3184/UN9.1.4/PP/2016</t>
  </si>
  <si>
    <t>10-09-2021</t>
  </si>
  <si>
    <t>10-10-2021</t>
  </si>
  <si>
    <t>Benar Lulusan D3 Keperawatan Universitas MH Thamrin</t>
  </si>
  <si>
    <t>169/Dekan-F.Kes/UMHT/V/2016</t>
  </si>
  <si>
    <t>Benar Lulusan D3 Keperawatan Akper "Yakpermas" Banyumas</t>
  </si>
  <si>
    <t>224/Yak.A/V/2016</t>
  </si>
  <si>
    <t>KP.00.02/II.4/2617/2016</t>
  </si>
  <si>
    <t>S1 Farmasi Institut Sains dan Teknologi Nasional Jakarta</t>
  </si>
  <si>
    <t>KP.00.02/II.4/4245/2016</t>
  </si>
  <si>
    <t>Benar lulusan D3 Keperawatan STIKES Jenderal Achmad Yani Cimahi</t>
  </si>
  <si>
    <t>B/1482/STIKES/V/2016</t>
  </si>
  <si>
    <t>03-08-2016</t>
  </si>
  <si>
    <t>54.013.999.5-412.000</t>
  </si>
  <si>
    <t>Benar Lulusan D3 Anafarma Univ. MH Thamrin</t>
  </si>
  <si>
    <t>053/Dekan-F.Kes/UMHT/II/2016</t>
  </si>
  <si>
    <t>04-02-2016</t>
  </si>
  <si>
    <t>KD.01.01/02/KKI/II/0325/2016 // KD.01.01/02/KKI/IX/4341/2016</t>
  </si>
  <si>
    <t>19791202/STRA-UHAMKA/2011/213994</t>
  </si>
  <si>
    <t>Penanggung Jawab Elektronika dan Pengendali Tata Udara (AC)</t>
  </si>
  <si>
    <t>Instalasi Bedah Sentral (OK Cito, OK Kebidanan, dan OK Lantai dan 6) dan Instalasi Bougenville</t>
  </si>
  <si>
    <t>Kepala Lantai 1</t>
  </si>
  <si>
    <t>29-09-2016</t>
  </si>
  <si>
    <t>KP.00.02/II.4/5797/2016</t>
  </si>
  <si>
    <t>SMK Farmasi Ikifa</t>
  </si>
  <si>
    <t>SMK Farmasi Nasional</t>
  </si>
  <si>
    <t>KP.00.02/II.4/5795/2016</t>
  </si>
  <si>
    <t>Institut Ilmu Kesehatan Kediri</t>
  </si>
  <si>
    <t>KP.00.02/II.4/5794/2016</t>
  </si>
  <si>
    <t>SMK Farmasi - YPFSU</t>
  </si>
  <si>
    <t>KP.00.02/II.4/5799/2016</t>
  </si>
  <si>
    <t>Dokter Umum Univ. Diponegoro</t>
  </si>
  <si>
    <t>TU.08.01/MTKI/1465/VIII/2016</t>
  </si>
  <si>
    <t>Benar STR dikeluarkan oleh MTKI // Benar STR dikeluarkan oleh MTKI</t>
  </si>
  <si>
    <t>TU..08.01/MTKI/0770/IV/2016 // TU.08.01/MTKI/1465/VIII/2016</t>
  </si>
  <si>
    <t>26-04-2016 // 25-08-2016</t>
  </si>
  <si>
    <t>KP.00.02/II.4/5770/2016</t>
  </si>
  <si>
    <t>SMA N 1 Kawali</t>
  </si>
  <si>
    <t>01-10-2016 // 22-12-2015</t>
  </si>
  <si>
    <t>18-02-2021</t>
  </si>
  <si>
    <t>120121116-1250873</t>
  </si>
  <si>
    <t>30-07-2021</t>
  </si>
  <si>
    <t>Benar Lulusan Sp1 FKUI // Benar Lulusan Dokter Umum Univ. Sumatera Utara</t>
  </si>
  <si>
    <t>0 // 829/UN5.2.1.1/LLS/2016</t>
  </si>
  <si>
    <t>14-02-2012 // 27-09-2016</t>
  </si>
  <si>
    <t>19-04-2022</t>
  </si>
  <si>
    <t>28-06-2022</t>
  </si>
  <si>
    <t>0008/Sp-FIK/1/2016</t>
  </si>
  <si>
    <t>0906598096</t>
  </si>
  <si>
    <t>0001/S3-FK/2/2016</t>
  </si>
  <si>
    <t>Benar lulusan Dokter Gigi Spesialis Periodonsia UI // Benar Lulusan Dokter Gigi Univ. Jember</t>
  </si>
  <si>
    <t>0867/H2.F2/PDP.00.06.00/Data Alumni/2013 // 3054/UN.25.8/KM/2016</t>
  </si>
  <si>
    <t>28/05/2013 // 03-10-2016</t>
  </si>
  <si>
    <t>Penanggung Jawab Pelayanan dan SDM</t>
  </si>
  <si>
    <t>18-07-2017</t>
  </si>
  <si>
    <t>Masa Berlaku</t>
  </si>
  <si>
    <t>KD.01.01/02/KKI/IX/4754/2016</t>
  </si>
  <si>
    <t>2018</t>
  </si>
  <si>
    <t>Benar STR dokter terregistrasi di KKI // Benar STR Dokter dikeluarkan oleh Konsil Kedokteran Indonesia</t>
  </si>
  <si>
    <t>KD.01.01/02/KKI/I0543/2016 // KD.01.01/02/KKI/IX/4754/2016</t>
  </si>
  <si>
    <t>29-01-2016 // 29-09-2016</t>
  </si>
  <si>
    <t>2020</t>
  </si>
  <si>
    <t>2021</t>
  </si>
  <si>
    <t>2022</t>
  </si>
  <si>
    <t>KD.01.01/02/KKI/II/0323/2016 // KD.01.01/02/KKI/IX/4754/2016</t>
  </si>
  <si>
    <t>09-02-2016 // 29-09-2016</t>
  </si>
  <si>
    <t>Puji Yuliadi, S.Sos, MM</t>
  </si>
  <si>
    <t>Rina Yanti,  A.Md.Far</t>
  </si>
  <si>
    <t>Sri Mulyani, SE</t>
  </si>
  <si>
    <t>Ns. Siti Wahyuni, S.Kep</t>
  </si>
  <si>
    <t>3275031109790026</t>
  </si>
  <si>
    <t>Jl.KH Muchtar Thabrani No.3 Rt.004/005 Kel. Perwira Kec. Bekasi Utara Kota Bekasi</t>
  </si>
  <si>
    <t>55.527.014.9-407.000</t>
  </si>
  <si>
    <t>K-877</t>
  </si>
  <si>
    <t>K-876</t>
  </si>
  <si>
    <t>K-875</t>
  </si>
  <si>
    <t>Benar Lulusan Sp1 FKUI // Benar Lulusan Dokter Umum Univ. Brawijaya // Benar Lulusan Sp1 Univ. Brawijaya</t>
  </si>
  <si>
    <t>0 // 09783/UN10.7/KM/2016 // 10354/UN10.7/KM/2016</t>
  </si>
  <si>
    <t>14-02-2012 // 19-09-2016 // 30-09-2016</t>
  </si>
  <si>
    <t>Benar Lulusan D4 Kebidanan STIKIM</t>
  </si>
  <si>
    <t>2155/Sket/K/Prodi/D4-Keb/STIKIM/IX/2016</t>
  </si>
  <si>
    <t>Benar lulusan DIII Kebidanan Poltekkes Kemenkes Jakarta 1 // Benar Lulusan D4 Kebidanan STIKIM</t>
  </si>
  <si>
    <t>DM.02.02/II/1/3596/2013 // 2155/Sket/K/Prodi/D4-Keb/STIKIM/IX/2016</t>
  </si>
  <si>
    <t>29-11-2013 // 19-09-2016</t>
  </si>
  <si>
    <t>03-05-2017</t>
  </si>
  <si>
    <t>01-12-2017</t>
  </si>
  <si>
    <t>25-09-2017</t>
  </si>
  <si>
    <t>28-04-2017</t>
  </si>
  <si>
    <t>14-08-2017</t>
  </si>
  <si>
    <t>21-12-2017</t>
  </si>
  <si>
    <t>06-09-2017</t>
  </si>
  <si>
    <t>06-07-2017</t>
  </si>
  <si>
    <t>21-08-2017</t>
  </si>
  <si>
    <t>06-11-2017</t>
  </si>
  <si>
    <t>08-06-2017</t>
  </si>
  <si>
    <t>01-06-2017</t>
  </si>
  <si>
    <t>01-06-1966</t>
  </si>
  <si>
    <t>1306352143</t>
  </si>
  <si>
    <t>NC.15-003328</t>
  </si>
  <si>
    <t>dr. Yenni Hartuti, MARS</t>
  </si>
  <si>
    <t>1306430290</t>
  </si>
  <si>
    <t>NC.15-003380</t>
  </si>
  <si>
    <t>11089/H2.F1.D/PDP.02.01.02/2013 // 13873/H2.F1.D/PDP.00.06/2013 // 1921/Kolegium IKA/U/X/2016</t>
  </si>
  <si>
    <t>07/10/2013 // 27-12-2013 // 04-10-2016</t>
  </si>
  <si>
    <t>Benar Lulusan D3 Keperawatan Akper Raflesia</t>
  </si>
  <si>
    <t>2494/AKP-RAF/VIII/2016</t>
  </si>
  <si>
    <t>307.5260</t>
  </si>
  <si>
    <t>305.5040</t>
  </si>
  <si>
    <t>Psikologi Klinis Muda</t>
  </si>
  <si>
    <t>406.2150</t>
  </si>
  <si>
    <t>307.0920</t>
  </si>
  <si>
    <t>307.2870</t>
  </si>
  <si>
    <t>308.7210</t>
  </si>
  <si>
    <t>306.9930</t>
  </si>
  <si>
    <t>307.5870</t>
  </si>
  <si>
    <t>104.8560</t>
  </si>
  <si>
    <t>123112600120006</t>
  </si>
  <si>
    <t>NE : 0514 UN 14</t>
  </si>
  <si>
    <t>305.4310</t>
  </si>
  <si>
    <t>0107949</t>
  </si>
  <si>
    <t>02PC0700037</t>
  </si>
  <si>
    <t>10-12-2010</t>
  </si>
  <si>
    <t>Dinas Pendidikan Kota Depok</t>
  </si>
  <si>
    <t>03 OB om 0130802</t>
  </si>
  <si>
    <t>27-05-1996</t>
  </si>
  <si>
    <t>SMEA Negeri Karanganyar</t>
  </si>
  <si>
    <t>0570</t>
  </si>
  <si>
    <t>SMU Paket C Suku Dinas Dikmenti Jakarta Selatan</t>
  </si>
  <si>
    <t>Benar lulusan Poltekkes Jakarta 2 // Benar Lulusan D4 Teknik Radiodiagnostk dan Radioterapi Poltekkes Jakarta 2</t>
  </si>
  <si>
    <t>0 // DL.02.02/I/7191/2016</t>
  </si>
  <si>
    <t>22-11-2012 // 14-10-2016</t>
  </si>
  <si>
    <t>Cinere Agung Residence Blok C.15 Jl. Tiga Putra Meruyung, Limo Depok</t>
  </si>
  <si>
    <t>P2.31.38.4.12.008</t>
  </si>
  <si>
    <t>P231711380710007</t>
  </si>
  <si>
    <t>31030002</t>
  </si>
  <si>
    <t>ababsi 0021703</t>
  </si>
  <si>
    <t>ABA Bina Sarana Informatika</t>
  </si>
  <si>
    <t>2011051023</t>
  </si>
  <si>
    <t>412015152</t>
  </si>
  <si>
    <t>Anna Sri Hastuti</t>
  </si>
  <si>
    <t>730400065Y</t>
  </si>
  <si>
    <t>NC.05-012744</t>
  </si>
  <si>
    <t>27.856.788.8-009.001</t>
  </si>
  <si>
    <t>NC.70-010450</t>
  </si>
  <si>
    <t>24-09-2001</t>
  </si>
  <si>
    <t>STIA Lembaga Administrasi Negara</t>
  </si>
  <si>
    <t>NC.004034</t>
  </si>
  <si>
    <t>003020</t>
  </si>
  <si>
    <t>16-03-1995</t>
  </si>
  <si>
    <t>0831060002</t>
  </si>
  <si>
    <t>827/S2/MM/IV/2011</t>
  </si>
  <si>
    <t>02-04-2011</t>
  </si>
  <si>
    <t>0033</t>
  </si>
  <si>
    <t>STIA YAPPANN</t>
  </si>
  <si>
    <t>730500093X</t>
  </si>
  <si>
    <t>NC.05-026568</t>
  </si>
  <si>
    <t>MSC.00012</t>
  </si>
  <si>
    <t>P050010035</t>
  </si>
  <si>
    <t>497/STIEBI/S2/X/2010</t>
  </si>
  <si>
    <t>K11100313</t>
  </si>
  <si>
    <t>78067-I.04-K/1920-111-2002</t>
  </si>
  <si>
    <t>0310120136</t>
  </si>
  <si>
    <t>P2.31.30.4.06.033</t>
  </si>
  <si>
    <t>000107</t>
  </si>
  <si>
    <t>000371</t>
  </si>
  <si>
    <t>000367</t>
  </si>
  <si>
    <t>000386</t>
  </si>
  <si>
    <t>000373</t>
  </si>
  <si>
    <t>I.P.120060</t>
  </si>
  <si>
    <t>000393</t>
  </si>
  <si>
    <t>0905027016</t>
  </si>
  <si>
    <t>011050225016</t>
  </si>
  <si>
    <t>26-11-2011</t>
  </si>
  <si>
    <t>P.74-UMJ-00305</t>
  </si>
  <si>
    <t>I.P.D. 100272</t>
  </si>
  <si>
    <t>06011/PK</t>
  </si>
  <si>
    <t>I.S.1 120759</t>
  </si>
  <si>
    <t>000381</t>
  </si>
  <si>
    <t>0806470762</t>
  </si>
  <si>
    <t>NC.09-002831</t>
  </si>
  <si>
    <t>Magister Keperawatan + Spesialis Keperawatan Anak</t>
  </si>
  <si>
    <t>1595/STI&amp;K/S1-SI/IX/2013</t>
  </si>
  <si>
    <t>000399</t>
  </si>
  <si>
    <t>000382</t>
  </si>
  <si>
    <t>020721065</t>
  </si>
  <si>
    <t>0902010028</t>
  </si>
  <si>
    <t>05-10-2009</t>
  </si>
  <si>
    <t>STIKES Binawan</t>
  </si>
  <si>
    <t>000385</t>
  </si>
  <si>
    <t>I.P 110195</t>
  </si>
  <si>
    <t>000395</t>
  </si>
  <si>
    <t>000179</t>
  </si>
  <si>
    <t>000397</t>
  </si>
  <si>
    <t>000377</t>
  </si>
  <si>
    <t>2011-66-394</t>
  </si>
  <si>
    <t>UEU 022707</t>
  </si>
  <si>
    <t>07.11.000.588</t>
  </si>
  <si>
    <t>0617/SST/STIKIM/2013</t>
  </si>
  <si>
    <t>19-02-2013</t>
  </si>
  <si>
    <t>000387</t>
  </si>
  <si>
    <t>69.934.781.1-016.000</t>
  </si>
  <si>
    <t>49.730.213.3-016.000</t>
  </si>
  <si>
    <t>3674016009670002</t>
  </si>
  <si>
    <t>Jl. G.Lawu Blok 2.2 No.6 Giri Loka 3 BSD Rt.001 Rw.003 Kel. Lengkong Wetan Kec. Serpong Tangerang Selatan</t>
  </si>
  <si>
    <t>3174076911670002</t>
  </si>
  <si>
    <t>Jl. Muhi IV No.4 Rt. 004 Rw.004 Pondok Pinang Kebayoran Lama Jakarta</t>
  </si>
  <si>
    <t>3174060307750007</t>
  </si>
  <si>
    <t>Jl. Pinang Kalijati No.37 Rt.009 Rw.009 Kel. Pondok Labu Kec. Cilandak Jakarta Selatan</t>
  </si>
  <si>
    <t>3674067001660008</t>
  </si>
  <si>
    <t>Pamulang Permai Blok D3/21 Rt.02 Rw.022 Kel. Pamulang Barat Kec. Pamulang Tangerang Selatan</t>
  </si>
  <si>
    <t>Benar Lulusan S1 Kesehatan Masyarakat Universitas Muhammadiyah Prof. Dr. Hamka</t>
  </si>
  <si>
    <t>2466/A.08.06/2016</t>
  </si>
  <si>
    <t>Benar lulusan D3 Gizi Poltekkes Bandung // Benar Lulusan S1 Gizi Universitas Muhammadiyah Prof. Dr. Hamka</t>
  </si>
  <si>
    <t>DM.02.04/2.2/5471/2013 // 2466/A.08.06/2016</t>
  </si>
  <si>
    <t>31-12-2013 // 08-10-2016</t>
  </si>
  <si>
    <t>0 // 2466/A.08.06/2016</t>
  </si>
  <si>
    <t>29-11-2012 // 08-10-2016</t>
  </si>
  <si>
    <t>KP.00.02/II.4/6251/2016</t>
  </si>
  <si>
    <t>SMK Farmasi Tunas Bangsa</t>
  </si>
  <si>
    <t>KP.00.02/II.4/6250/2016</t>
  </si>
  <si>
    <t>KP.00.02/II.4/6249/2012</t>
  </si>
  <si>
    <t>KP.00.02/II.4/6248/2016</t>
  </si>
  <si>
    <t>KP.00.02/II.4/6247/2016</t>
  </si>
  <si>
    <t>SMK Dharma Analitika</t>
  </si>
  <si>
    <t>KP.00.02/II.4/6246/2016</t>
  </si>
  <si>
    <t>SMF Dekpes RI</t>
  </si>
  <si>
    <t>KP.00.02/II.4/6245/2016</t>
  </si>
  <si>
    <t>SMK Candra Naya</t>
  </si>
  <si>
    <t>KP.00.02/II.4/6244/2016</t>
  </si>
  <si>
    <t>SMF Theresiana</t>
  </si>
  <si>
    <t>KP.00.02/II.4/6243/2016</t>
  </si>
  <si>
    <t>SMK Farmasi Harapan Massa</t>
  </si>
  <si>
    <t>KP.00.02/II.4/6242/2016</t>
  </si>
  <si>
    <t>SMK Farmasi Yayasan Pembina Palembang</t>
  </si>
  <si>
    <t>KP.00.02/II.4/6241/2016</t>
  </si>
  <si>
    <t>KP.00.02/II.4/6240/2016</t>
  </si>
  <si>
    <t>SMK Farmasi Lembaga Pendidikan Kesehatan</t>
  </si>
  <si>
    <t>013112620170041</t>
  </si>
  <si>
    <t>NSB 0043 G103</t>
  </si>
  <si>
    <t>29-04-2004</t>
  </si>
  <si>
    <t>Benar lulusan DIII Analis Kesehatan Poltekkes Kemenkes Jakarta III // Dicek Melalui Situs Forlap Dikti (S1)</t>
  </si>
  <si>
    <t>Benar Lulusan D3 Analis Kesehatan Poltekkes Jakarta III</t>
  </si>
  <si>
    <t>DM.02.02/I.03/6285/2016</t>
  </si>
  <si>
    <t>Dicek Melalui Situs Pangkalan Data Pendidikan Tinggi (S1) // Benar Lulusan Ners + S1 Keperawatan UI</t>
  </si>
  <si>
    <t>1234/H2.F12.D1/PDP.00.06.00.Data Lulusan/2014</t>
  </si>
  <si>
    <t>24-03-2014</t>
  </si>
  <si>
    <t>KP.00.02/II.4/704/2014</t>
  </si>
  <si>
    <t>D3 Keperawatan Bhakti Kencana Bandung</t>
  </si>
  <si>
    <t>24-01-2014</t>
  </si>
  <si>
    <t>KP.00.02/II.4/5690/2016 // KP.00.02/II.4/719/2014</t>
  </si>
  <si>
    <t>S1 Kesehatan Masyarakat Univ. Muhammadiyah Prof. DR. Hamka // S1 Kesehatan Masyarakat Univ. Muhammadiyah Prof. DR. Hamka</t>
  </si>
  <si>
    <t>22-08-2016 // 27-01-2014</t>
  </si>
  <si>
    <t>DM.03.01/VIII.01/368/2016</t>
  </si>
  <si>
    <t>26-10-2016</t>
  </si>
  <si>
    <t>000366</t>
  </si>
  <si>
    <t>11-02-2022</t>
  </si>
  <si>
    <t>Benar lulusan Ners UPN Veteran Jakarta // Dicek Melalui Situs Forlap Dikti (S2 Keperawatan + Sp Keperawatan Maternitas)</t>
  </si>
  <si>
    <t>Benar lulusan DIII Keperawatan Poltekkes Kemenkes Jakarta 1 // Dicek Melalui Situs Forlap Dikti (Ners)</t>
  </si>
  <si>
    <t>Benar lulusan DIII Kebidanan Poltekkes Kemenkes Jakarta 1 // Dicek Melalui Situs Forlap Dikti (SKM)</t>
  </si>
  <si>
    <t>Dicek Melalui Situs Forlap Dikti (S1)</t>
  </si>
  <si>
    <t>Dicek Melalui Situs Forlap Dikti (S2)</t>
  </si>
  <si>
    <t>Ns. Luvikris Widodo, S.Kep</t>
  </si>
  <si>
    <t>Benar lulusan Dokter Umum Universitas Diponegoro // Benar lulusan Sp1 FK Universitas Diponegoro // Dicek Melalui Situs Forlap Dikti (Magister Ilmu Biomedik)</t>
  </si>
  <si>
    <t>Ners Univ. Jenderal Soedirman</t>
  </si>
  <si>
    <t>Benar Lulusan SMK Farmasi Tunas Bangsa</t>
  </si>
  <si>
    <t>01/TB/XI/2016</t>
  </si>
  <si>
    <t>03-11-2016</t>
  </si>
  <si>
    <t>Benar Lulusan D3 Fisioterapi Poltekkes Kemenkes Surakarta // Dicek Melalui Situs Forlap Dikti (D4)</t>
  </si>
  <si>
    <t>Benar Lulusan ATRO Nusantara Jakarta //  Dicek Melalui Situs Forlap Dikti (S1)</t>
  </si>
  <si>
    <t>Benar Lulusan S1 FKM UI // Dicek Melalui Situs Forlap Dikti (S2)</t>
  </si>
  <si>
    <t>Dicek Melalui Situs Forlap Dikti (S2 Farmasi)</t>
  </si>
  <si>
    <t>Benar Lulusan D4 Fisioterapi Poltekkes Kemenkes Surakarta // Dicek Melalui Situs Forlap Dikti (S1)</t>
  </si>
  <si>
    <t>Dicek Melalui Situs Forlap Dikti (D3)</t>
  </si>
  <si>
    <t>Benar lulusan Dokter Umum UI // Benar lulusan Spesialis FKUI // Benar Konsultan Infeksi Penyakit Tropis // Dicek Melalui Situs Forlap Dikti (S3)</t>
  </si>
  <si>
    <t>Dicek Melalui Website Alumni BSI (D3)</t>
  </si>
  <si>
    <t>S.Ket/093/LPK/XI/2016</t>
  </si>
  <si>
    <t>Benar lulusan Poltekkes Jakarta 2 // Dicek Melalui Situs Forlap Dikti (S1)</t>
  </si>
  <si>
    <t>Pematangsiantar</t>
  </si>
  <si>
    <t>Ns. Novita Endah Permana, S.Kep</t>
  </si>
  <si>
    <t>Ns. Rahmat Hariadi, S.Kep</t>
  </si>
  <si>
    <t>Ns. Zil Fadilah, S.Kep</t>
  </si>
  <si>
    <t>Ns. Purwandari Kartika Rini, S.Kep</t>
  </si>
  <si>
    <t>Ns. Ervina Nurdin, S.Kep</t>
  </si>
  <si>
    <t>Ns. Siti Nurhayati, S.Kep</t>
  </si>
  <si>
    <t>K2016112005</t>
  </si>
  <si>
    <t>K2016112006</t>
  </si>
  <si>
    <t>K2016112007</t>
  </si>
  <si>
    <t>K2016112009</t>
  </si>
  <si>
    <t>K2016111004</t>
  </si>
  <si>
    <t>11-11-1990</t>
  </si>
  <si>
    <t>23-03-1988</t>
  </si>
  <si>
    <t>27-03-1990</t>
  </si>
  <si>
    <t>05-05-1990</t>
  </si>
  <si>
    <t>Batuhampar</t>
  </si>
  <si>
    <t>19-02-1990</t>
  </si>
  <si>
    <t>06-07-1992</t>
  </si>
  <si>
    <t>29-03-2022</t>
  </si>
  <si>
    <t>17-01-2022</t>
  </si>
  <si>
    <t>STM Negeri Purwokerto Timur Banyumas</t>
  </si>
  <si>
    <t>SMEA Swasta makarya Kebayoran lama JakSel</t>
  </si>
  <si>
    <t>07-10-2016</t>
  </si>
  <si>
    <t>KP.00.02/II.4/5982/2016</t>
  </si>
  <si>
    <t>KP.00.02/II.4/5881/2016</t>
  </si>
  <si>
    <t>S1 Keperawatan + Ners STIKES Al-Irsyad Al-Islamiyyah Cilacap</t>
  </si>
  <si>
    <t>113114060</t>
  </si>
  <si>
    <t>1131.15.059</t>
  </si>
  <si>
    <t>3301124607920005</t>
  </si>
  <si>
    <t>Ciruyung Rt.005 Rw.002 Kel. Ciruyung Kec. Karang Pucung, Cilacap Jawa Tengah</t>
  </si>
  <si>
    <t>11-11-2021</t>
  </si>
  <si>
    <t>KP.00.02/II.4/5974/2016</t>
  </si>
  <si>
    <t>S1 Keperawatan + Ners STIKES Ngudi Waluyo Ungaran</t>
  </si>
  <si>
    <t>Jl. H. Abbas No.29 RT.002 RW.001 Blok Kenduruan Desa Weru Lor Kec. Weru Kab. Cirebon 45154</t>
  </si>
  <si>
    <t>3209196303880007</t>
  </si>
  <si>
    <t>0806457344</t>
  </si>
  <si>
    <t>NC.12-004246</t>
  </si>
  <si>
    <t>23-03-2020</t>
  </si>
  <si>
    <t>KP.00.02/II.4/5979/2016</t>
  </si>
  <si>
    <t>S1 Keperawatan + Ners UI</t>
  </si>
  <si>
    <t>72.377.518.5-416.000</t>
  </si>
  <si>
    <t>070111b061</t>
  </si>
  <si>
    <t>NW-03166</t>
  </si>
  <si>
    <t>3304106703900002</t>
  </si>
  <si>
    <t>Medayu Rt.001 Rw.001 Kel.Medayu Kec.Wanadadi Kab.Banjarnegara Jawa Tengah</t>
  </si>
  <si>
    <t>72.284.551.8-416.000</t>
  </si>
  <si>
    <t>1372026410880001</t>
  </si>
  <si>
    <t>Gang Jambu Pandan Baru Rt.003 Rw.001 Kel. Pasar Pandan Air Mati Kec. Tanjung Harapan Kota Solok Sumatera Barat</t>
  </si>
  <si>
    <t>085363012319</t>
  </si>
  <si>
    <t>07103084105053</t>
  </si>
  <si>
    <t>017/109/I/12</t>
  </si>
  <si>
    <t>STIKES Perintis Sumatera Barat</t>
  </si>
  <si>
    <t>KP.00.02/II.4/5975/2016</t>
  </si>
  <si>
    <t>S1 Keperawatan + Ners STIKES Perintis Sumbar</t>
  </si>
  <si>
    <t>Kp. Jatijajar Rt.003 Rt.006 Kel. Jatijajar Tapos Depok</t>
  </si>
  <si>
    <t>136410059</t>
  </si>
  <si>
    <t>55/NERS/596/K31/KEP/XI/2014</t>
  </si>
  <si>
    <t>STIKES Insan Cendekia Medika</t>
  </si>
  <si>
    <t>KP.00.02/II.4/5972/2016</t>
  </si>
  <si>
    <t>S1 Keperawatan + Ners STIKES Insan Cendekia Medika</t>
  </si>
  <si>
    <t>3519100505900003</t>
  </si>
  <si>
    <t>Kalibening Rt.006 Rw.002 Kel.Sumberbening Kec.Balerejo Kab. Madiun Jawa Timur</t>
  </si>
  <si>
    <t>085286462108</t>
  </si>
  <si>
    <t>Jl. Anuraga No.15 Rt.005/004 Cilandak Barat Jakarta Selatan 12430</t>
  </si>
  <si>
    <t>1307135902900001</t>
  </si>
  <si>
    <t>Batuhampar Kel. Batuhampar Kec. Akabiluru Kab. Lima Puluh Kota Sumatera Barat</t>
  </si>
  <si>
    <t>zil_fadilah@yahoo.com</t>
  </si>
  <si>
    <t>1341312027</t>
  </si>
  <si>
    <t>96203/0122/F.21/Ns/2014</t>
  </si>
  <si>
    <t>31-05-2014</t>
  </si>
  <si>
    <t>KP.00.02/II.4/5973/2016</t>
  </si>
  <si>
    <t>S1 Keperawatan + Ners Universitas Andalas</t>
  </si>
  <si>
    <t>Benar Lulusan D3 Radiodiagnostik dan Radioterapi Poltekkes Semarang</t>
  </si>
  <si>
    <t>DM.02.04/A.II.2/772/2016</t>
  </si>
  <si>
    <t>03-10-2022</t>
  </si>
  <si>
    <t>Benar STR Apoteker Dikeluarkan oleh Komite Farmasi Nasional</t>
  </si>
  <si>
    <t>IR.02.02/KF/239/2016</t>
  </si>
  <si>
    <t>Benar lulusan DIII Kperawatan STIKES Mercu Baktijaya Padang // Benar Lulusan Ners UPN Veteran Jakarta</t>
  </si>
  <si>
    <t>0 // B/651/XI/2016/FIKes</t>
  </si>
  <si>
    <t>26-04-2012 // 18-11-2016</t>
  </si>
  <si>
    <t>Benar lulusan S1 Keperawatan UPN "Veteran" Jakarta // Benar lulusan Ners UPN Veteran Jakarta</t>
  </si>
  <si>
    <t>B/057/I/2014/FIKes // B/651/XI/2016/FIKes</t>
  </si>
  <si>
    <t>30-01-2014 // 18-11-2016</t>
  </si>
  <si>
    <t>Benar lulusan Poltekkes Jakarta 2 // Benar D4 Teknik Radiodiagnostik dan Radioterapi Poltekkes Jakarta 2</t>
  </si>
  <si>
    <t>0 // DL.02.02/I/8044/2016</t>
  </si>
  <si>
    <t>22-11-2012 // 21-11-2016</t>
  </si>
  <si>
    <t>Dicek Melalui Situs Forlap Dikti (D4) // Benar Lulusan D4 Teknik Elektromedik Poltekkes Jakarta 2</t>
  </si>
  <si>
    <t>DL.02.02/I/8044/2016</t>
  </si>
  <si>
    <t>21-11-2016</t>
  </si>
  <si>
    <t>Melalui Email</t>
  </si>
  <si>
    <t>Agung Dwi Putro</t>
  </si>
  <si>
    <t>Benar Lulusan S1 Manajemen Informatika STMIK-IM</t>
  </si>
  <si>
    <t>023/STMIK-IM/PK-I/XI/2016</t>
  </si>
  <si>
    <t>Benar Lulusan D3 Teknik Informatika Politeknik Pos Indonesia</t>
  </si>
  <si>
    <t>1076/DIR/PPI/XI/2016</t>
  </si>
  <si>
    <t>80.492.735.8-204.000 </t>
  </si>
  <si>
    <t>80.489.925.0-522.000 </t>
  </si>
  <si>
    <t>10-10-2018</t>
  </si>
  <si>
    <t>Benar Lulusan S1 Arsitektur Universitas Trisakti</t>
  </si>
  <si>
    <t>228/B-1/FTSP/Usakti/XI/2016</t>
  </si>
  <si>
    <t>25-11-2016</t>
  </si>
  <si>
    <t>Benar Lulusan SMK Keluarga Widuri</t>
  </si>
  <si>
    <t>063/101.4/SMK.YPKW/XI/2016</t>
  </si>
  <si>
    <t>K2016122002</t>
  </si>
  <si>
    <t>K2016122003</t>
  </si>
  <si>
    <t>Muara Saling</t>
  </si>
  <si>
    <t>02-03-1995</t>
  </si>
  <si>
    <t>74.621.198.6-453.000</t>
  </si>
  <si>
    <t>Benar Lulusan SMK Kartini Purworejo</t>
  </si>
  <si>
    <t>333/I.03.06/4.MK/PP/2016</t>
  </si>
  <si>
    <t>Benar Lulusan SMF Imam Bonjol Bukittinggi</t>
  </si>
  <si>
    <t>623/XI/SMKF/XI-2016</t>
  </si>
  <si>
    <t>294/Satdik-SMk/IV.1/O.2016</t>
  </si>
  <si>
    <t>Benar lulusan Dokter Umum Universitas Kristen Maranatha Bandung // Benar Lulusan Magister Kesehatan Universitas Hasanuddin</t>
  </si>
  <si>
    <t>0 // 7976/UN4.20.1/PP.05/2016</t>
  </si>
  <si>
    <t>04-09-2013 // 24-11-2016</t>
  </si>
  <si>
    <t>Benar lulusan Sp I UI // Benar Lulusan Dokter Umum</t>
  </si>
  <si>
    <t>6829/H2.F1.D/PDP.00.06/2013 // 15581/UN2.F1.D1.2/PDP.02.01.02/2016</t>
  </si>
  <si>
    <t>14-06-2013 // 30-11-2016</t>
  </si>
  <si>
    <t>Ns. Heniyati, S.Kep</t>
  </si>
  <si>
    <t>Ns. Lesti Masnaria Sinaga, S.Kep</t>
  </si>
  <si>
    <t>Ns. Sri Mulyati, S.Kep</t>
  </si>
  <si>
    <t>Ns. Rita Melianna, S.Kep</t>
  </si>
  <si>
    <t>dr. Lidya Utami, Sp.PK (K)</t>
  </si>
  <si>
    <t>Dokter Spesialis Patologi Klinik + Konsultan Hematologi</t>
  </si>
  <si>
    <t>Konsultan Hematologi</t>
  </si>
  <si>
    <t>Benar Lulusan SMK Farmasi Muhammadiyah</t>
  </si>
  <si>
    <t>169/III.4/A/SMKF/2016</t>
  </si>
  <si>
    <t>23-11-2016</t>
  </si>
  <si>
    <t>24-11-2016</t>
  </si>
  <si>
    <t>KP.00.02/II.4/6759/2016</t>
  </si>
  <si>
    <t>KP.00.02/II.4/6760/2016</t>
  </si>
  <si>
    <t>SMK Al Hidayah 1</t>
  </si>
  <si>
    <t>KP.00.02/II.4/6761/2016</t>
  </si>
  <si>
    <t>SMK Gita Kirtti 1</t>
  </si>
  <si>
    <t>KP.00.02/II.4/6762/2016</t>
  </si>
  <si>
    <t>KP.00.02/II.4/6763/2016</t>
  </si>
  <si>
    <t>SMAN 1 Kalasan</t>
  </si>
  <si>
    <t>KP.00.02/II.4/6764/2016</t>
  </si>
  <si>
    <t>Madrasah Aliyah Miftahul Umam</t>
  </si>
  <si>
    <t>KP.00.02/II.4/6765/2016</t>
  </si>
  <si>
    <t>SMK Negeri 8 Jakarta</t>
  </si>
  <si>
    <t>KP.00.02/II.4/6767/2016</t>
  </si>
  <si>
    <t>SMK Negeri 15 Jakarta</t>
  </si>
  <si>
    <t>KP.00.02/II.4/6771/2016</t>
  </si>
  <si>
    <t>SMK Negeri 1 Karanganyar</t>
  </si>
  <si>
    <t>KP.00.02/II.4/6772/2016</t>
  </si>
  <si>
    <t>SMK Tamansiswa Nanggulan</t>
  </si>
  <si>
    <t>KP.00.02/II.4/6773/2016</t>
  </si>
  <si>
    <t>KP.00.02/II.4/6775/2016</t>
  </si>
  <si>
    <t>SMAN 1 Punggur</t>
  </si>
  <si>
    <t>KP.00.02/II.4/6780/2016</t>
  </si>
  <si>
    <t>SMK Negeri 39 Jakarta</t>
  </si>
  <si>
    <t>KP.00.02/II.4/6776/2016</t>
  </si>
  <si>
    <t>SMA Negeri 88 Jakarta</t>
  </si>
  <si>
    <t>KP.00.02/II.4/6777/2016</t>
  </si>
  <si>
    <t>SMK Yapri Jakarta</t>
  </si>
  <si>
    <t>KP.00.02/II.4/6779/2016</t>
  </si>
  <si>
    <t>SMKN 6 Jakarta</t>
  </si>
  <si>
    <t>KP.00.02/II.4/1993/2012 // KP.00.02/II.4/6826/2016</t>
  </si>
  <si>
    <t>Magister Gizi Universitas Indonesia // Dokter Spesialis Gizi Klinik UI</t>
  </si>
  <si>
    <t>31-05-2013 // 25-11-2016</t>
  </si>
  <si>
    <t>KP.00.02/II.4/6827/2016</t>
  </si>
  <si>
    <t>SMA Pembangunan 2</t>
  </si>
  <si>
    <t>KP.00.02/II.4/6828/2016</t>
  </si>
  <si>
    <t>SMK Yapan Indonesia</t>
  </si>
  <si>
    <t>KP.00.02/II.4/6829/2016</t>
  </si>
  <si>
    <t>SMA Persada</t>
  </si>
  <si>
    <t>KP.00.02/II.4/6830/2016</t>
  </si>
  <si>
    <t>KP.00.02/II.4/6831/2016</t>
  </si>
  <si>
    <t>KP.00.02/II.4/6832/2016</t>
  </si>
  <si>
    <t>SMK Muhammadiyah 1 Genteng</t>
  </si>
  <si>
    <t>KP.00.02/II.4/6833/2016</t>
  </si>
  <si>
    <t>KP.00.02/II.4/110/2012 // KP.00.02/II.4/6825/2016 // KP.00.02/II.4/6834/2016</t>
  </si>
  <si>
    <t>Spesialis I UI // Ilmu Kesehatan Masyarakat S2 UGM // Sub-Spesialisasi Vitreo Retina</t>
  </si>
  <si>
    <t>18-01-2012 // 25-11-2016 // 25-11-2016</t>
  </si>
  <si>
    <t>KP.00.02/II.4/6711/2016</t>
  </si>
  <si>
    <t>SMA PGRI 3 Jakarta</t>
  </si>
  <si>
    <t>KP.00.02/II.4/6713/2016</t>
  </si>
  <si>
    <t>SMK Kartini Purworejo</t>
  </si>
  <si>
    <t>KP.00.02/II.4/6715/2016</t>
  </si>
  <si>
    <t>KP.00.02/II.4/6717/2016</t>
  </si>
  <si>
    <t>SMK negeri 25 Jakarta</t>
  </si>
  <si>
    <t>KP.00.02/II.4/6716/2016</t>
  </si>
  <si>
    <t>SMK Muhammadiyah Bobotsari</t>
  </si>
  <si>
    <t>KP.00.02/II.4/6719/2016</t>
  </si>
  <si>
    <t>SMA Negeri 49 Jakarta</t>
  </si>
  <si>
    <t>KP.00.02/II.4/6673/2016</t>
  </si>
  <si>
    <t>Madrasah Aliyah Negeri Karanganyar</t>
  </si>
  <si>
    <t>KP.00.02/II.4/6674/2016</t>
  </si>
  <si>
    <t>SMK Keluarga Widuri</t>
  </si>
  <si>
    <t>KP.00.02/II.4/6675/2016</t>
  </si>
  <si>
    <t>SMA Negeri 1 Comal</t>
  </si>
  <si>
    <t>KP.00.02/II.4/6676/2016</t>
  </si>
  <si>
    <t>SMA Bintara Depok</t>
  </si>
  <si>
    <t>KP.00.02/II.4/6678/2016</t>
  </si>
  <si>
    <t>SMK Purnama 2</t>
  </si>
  <si>
    <t>KP.00.02/II.4/6679/2016</t>
  </si>
  <si>
    <t>SMK Negeri 48 Jakarta</t>
  </si>
  <si>
    <t>KP.00.02/II.4/6681/2016</t>
  </si>
  <si>
    <t>SMA Negeri 42 Jakarta</t>
  </si>
  <si>
    <t>KP.00.02/II.4/6682/2016</t>
  </si>
  <si>
    <t>SMA Darul Ma'arif</t>
  </si>
  <si>
    <t>KP.00.02/II.4/6684/2016</t>
  </si>
  <si>
    <t>SMA Negeri 5 Madiun</t>
  </si>
  <si>
    <t>KP.00.02/II.4/6685/2016</t>
  </si>
  <si>
    <t>KP.00.02/II.4/6686/2016</t>
  </si>
  <si>
    <t>SMEA Makarya</t>
  </si>
  <si>
    <t>KP.00.02/II.4/6687/2016</t>
  </si>
  <si>
    <t>SMK PGRI 2 Palimanan</t>
  </si>
  <si>
    <t>KP.00.02/II.4/6688/2016</t>
  </si>
  <si>
    <t>SMA PGRI Banjar</t>
  </si>
  <si>
    <t>KP.00.02/II.4/6690/2016</t>
  </si>
  <si>
    <t>SMA Cokroaminoto</t>
  </si>
  <si>
    <t>KP.00.02/II.4/6691/2016</t>
  </si>
  <si>
    <t>SMK Negeri 1 Jakarta</t>
  </si>
  <si>
    <t>KP.00.02/II.4/6692/2016</t>
  </si>
  <si>
    <t>SMA Islam Said Na'um</t>
  </si>
  <si>
    <t>KP.00.02/II.4/6693/2016</t>
  </si>
  <si>
    <t>SMK Ganesa Bogor</t>
  </si>
  <si>
    <t>KP.00.02/II.4/6663/2016</t>
  </si>
  <si>
    <t>SMK Yamor Yajaya</t>
  </si>
  <si>
    <t>18-11-2016</t>
  </si>
  <si>
    <t>KP.00.02/II.4/6531/2016</t>
  </si>
  <si>
    <t>S2 Magister Manajemen STIE Bisnis Indonesia</t>
  </si>
  <si>
    <t>KP.00.02/II.4/3419/2013 // KP.00.02/II.4/6530/2016</t>
  </si>
  <si>
    <t>D3 Manajemen Informatika // S1 Sistem Informasi STMIK Jakarta STI&amp;K</t>
  </si>
  <si>
    <t>01-10-2013 // 10-11-2016</t>
  </si>
  <si>
    <t>KP.00.02/II.4/6529/2016</t>
  </si>
  <si>
    <t>S1 Arsitektur Universitas Trisakti</t>
  </si>
  <si>
    <t>KP.00.02/II.4/6528/2016</t>
  </si>
  <si>
    <t>S1 Ilmu Administrasi STIA Yappann</t>
  </si>
  <si>
    <t>KP.00.02/II.4/6527/2016</t>
  </si>
  <si>
    <t>D3 Keuangan dan Perbankan Univ. Pembangunan Nasional Veteran</t>
  </si>
  <si>
    <t>KP.00.02/II.4/6526/2016</t>
  </si>
  <si>
    <t>S1 Hukum Universitas Pasundan</t>
  </si>
  <si>
    <t>KP.00.02/II.4/6525/2016</t>
  </si>
  <si>
    <t>S1 Ekonomi Manajemen UMJ</t>
  </si>
  <si>
    <t>KP.00.02/II.4/6520/2016</t>
  </si>
  <si>
    <t>S1 Ekonomi Universitas Tama Jagakarsa</t>
  </si>
  <si>
    <t>KP.00.02/II.4/1005/2012 // KP.00.02/II.4/6451/2016</t>
  </si>
  <si>
    <t>10-04-2012 // 08-11-2016</t>
  </si>
  <si>
    <t>KP.00.02/II.4/558/2012 // KP.00.02/II.4/6452/2016</t>
  </si>
  <si>
    <t>Ners UPN "Veteran" Jakarta // D3 Keperawatan Akper Fatmawati</t>
  </si>
  <si>
    <t>29-02-2012 // 08-11-2016</t>
  </si>
  <si>
    <t>KP.00.02/II.4/3587/2012 // KP.00.02/II.4/3890/2013 // KP.00.02/II.4/6453/2016</t>
  </si>
  <si>
    <t>Akper Poltekkes Jakarta I // D3 Kebidanan Poltekkes Jakarta I // D4 Kebidanan STIKES Indonesia Maju</t>
  </si>
  <si>
    <t>03-12-2012 // 14-11-2013 // 08-11-2016</t>
  </si>
  <si>
    <t>KP.00.02/II.4/6454/2016</t>
  </si>
  <si>
    <t>SPK Kesdam - I /BB Medan</t>
  </si>
  <si>
    <t>08-11-2016</t>
  </si>
  <si>
    <t>KP.00.02/II.4/6458/2016</t>
  </si>
  <si>
    <t>D3 Ilmu Kesejahteraan Sosial</t>
  </si>
  <si>
    <t>01-08-2017</t>
  </si>
  <si>
    <t>KP.00.02/II.4/6457/2016</t>
  </si>
  <si>
    <t>SMK Farmasi Muhammadiyah Cirebon</t>
  </si>
  <si>
    <t>KP.00.02/II.4/6456/2016</t>
  </si>
  <si>
    <t>D4 Teknik Elektromedik Poltekkes Kemenkes Surabaya</t>
  </si>
  <si>
    <t>KP.00.02/II.4/6502/2016</t>
  </si>
  <si>
    <t>D3 Teknik Informatika Politeknik Pos Indonesia</t>
  </si>
  <si>
    <t>KP.00.02/II.4/6503/2016</t>
  </si>
  <si>
    <t>S1 Sistem Informasi Universitas Budi Luhur</t>
  </si>
  <si>
    <t>KP.00.02/II.4/6504/2016</t>
  </si>
  <si>
    <t>D3 Manajemen Informatika Univ. Putra Indonesia "YPTK" Padang</t>
  </si>
  <si>
    <t>KP.00.02/II.4/6505/2016</t>
  </si>
  <si>
    <t>S1 Teknik Mesin Univ. Darul 'Ulum</t>
  </si>
  <si>
    <t>KP.00.02/II.4/6507/2016</t>
  </si>
  <si>
    <t>S1 Ilmu Administrasi Niaga STISIP Bekasi</t>
  </si>
  <si>
    <t>KP.00.02/II.4/6508/2016</t>
  </si>
  <si>
    <t>KP.00.02/II.4/6509/2016</t>
  </si>
  <si>
    <t>D3 Manajemen Keuangan dan Perbankan STIE Bhakti Pembangunan</t>
  </si>
  <si>
    <t>KP.00.02/II.4/6510/2016</t>
  </si>
  <si>
    <t>D3 Akuntansi STIE YKP</t>
  </si>
  <si>
    <t>KP.00.02/II.4/6511/2016</t>
  </si>
  <si>
    <t>S1 Manajemen Informatika STMIK Indonesia Mandiri</t>
  </si>
  <si>
    <t>KP.00.02/II.4/6347/2016</t>
  </si>
  <si>
    <t>SMK Farmasi Imam Bonjol</t>
  </si>
  <si>
    <t>KP.00.02/II.4/6467/2016</t>
  </si>
  <si>
    <t>D3 Keuangan dan Perbankan LPI</t>
  </si>
  <si>
    <t>09-11-2016</t>
  </si>
  <si>
    <t>KP.00.02/II.4/6468/2016</t>
  </si>
  <si>
    <t>D3 Administrasi Pembangunan Indonesia</t>
  </si>
  <si>
    <t>KP.00.02/II.4/4052/2013 // KP.00.02/II.4/5295/2016 // KP.00.02/II.4/6470/2016</t>
  </si>
  <si>
    <t>Spesialis I UI // Konsultan Infeksi Penyakit Tropis // S3 UI</t>
  </si>
  <si>
    <t>03-12-2013 // 31-08-2016 // 09-11-2016</t>
  </si>
  <si>
    <t>KP.00.02/II.4/6470/2016</t>
  </si>
  <si>
    <t>KP.00.02/II.4/4051/2013 // KP.00.02/II.4/4938/2015 // KP.00.02/II.4/6471/2016</t>
  </si>
  <si>
    <t>Spesialis Patologi Anatomi Universitas Hasanuddin // Spesialis Patologi Anatomi Universitas Hasanuddin // S2 Program Studi Biomedik Univ. Hasanuddin</t>
  </si>
  <si>
    <t>03-12-2013 // 16-11-2015 // 09-11-2016</t>
  </si>
  <si>
    <t>KP.00.02/II.4/6472/2016</t>
  </si>
  <si>
    <t>KP.00.02/II.4/6474/2016</t>
  </si>
  <si>
    <t>KP.00.02/II.4/2962/2012 // KP.00.02/II.4/6475/2016</t>
  </si>
  <si>
    <t>D3 Teknik Radiologi Poltekkes Jakarta II // D4 Teknik Radiologi Poltekkes Kemenkes Jakarta II</t>
  </si>
  <si>
    <t>29-10-2012 // 09-11-2016</t>
  </si>
  <si>
    <t>KP.00.02/II.4/5303/2016 // KP.00.02/II.4/6475/2016</t>
  </si>
  <si>
    <t>D3 Teknik Elektromedik Andara Jakarta // D4 Teknik Elektro Medik</t>
  </si>
  <si>
    <t>31-08-2016 // 09-11-2016</t>
  </si>
  <si>
    <t>KP.00.02/II.4/6656/2016</t>
  </si>
  <si>
    <t>SMK Bunda Kandung</t>
  </si>
  <si>
    <t>KP.00.02/II.4/6657/2016</t>
  </si>
  <si>
    <t>SMA Negeri Ajibarang</t>
  </si>
  <si>
    <t>KP.00.02/II.4/6658/2016</t>
  </si>
  <si>
    <t>SMAN 1 Pesisir Tengah</t>
  </si>
  <si>
    <t>KP.00.02/II.4/6660/2016</t>
  </si>
  <si>
    <t>SMK Negeri 2 Purwokerto</t>
  </si>
  <si>
    <t>KP.00.02/II.4/6661/2016</t>
  </si>
  <si>
    <t>SMK Negeri 1 Purworejo</t>
  </si>
  <si>
    <t>KP.00.02/II.4/6662/2016</t>
  </si>
  <si>
    <t>KP.00.02/II.4/6664/2016</t>
  </si>
  <si>
    <t>SMK Kahuripan 1</t>
  </si>
  <si>
    <t>Benar Lulusan S1 Keperawatan dan Ners STIKES Al-Irsyad Al-Islamiyyah Cilacap</t>
  </si>
  <si>
    <t>2383/200.11/03/XI/2016</t>
  </si>
  <si>
    <t>Benar Lulusan S1 Teknik Universitas Darul 'Ulum Jombang</t>
  </si>
  <si>
    <t>1170/B/Undar/XI/2016</t>
  </si>
  <si>
    <t>SPK + D3 Keperawatan</t>
  </si>
  <si>
    <t>08001/PK</t>
  </si>
  <si>
    <t>08028/PK</t>
  </si>
  <si>
    <t>08017/PK</t>
  </si>
  <si>
    <t>08014/PK</t>
  </si>
  <si>
    <t>08004/PK</t>
  </si>
  <si>
    <t>08012/PK</t>
  </si>
  <si>
    <t>Dicek Melalui Situs Pangkalan Data Pendidikan Tinggi (S2) // Benar Lulusan Dokter Umum Universitas Islam Sultan Agung</t>
  </si>
  <si>
    <t>2734/E/SA-K/XII/2016</t>
  </si>
  <si>
    <t>Benar Lulusan SMK N 1 Purworejo</t>
  </si>
  <si>
    <t>423.5/1644/2016</t>
  </si>
  <si>
    <t>Benar Lulusan S1 Keperawatan dan Ners STIKes Perintis</t>
  </si>
  <si>
    <t>1243/STIKES-YP/XI/2016</t>
  </si>
  <si>
    <t>08-12-2016</t>
  </si>
  <si>
    <t>1871084203950002</t>
  </si>
  <si>
    <t>rifkamarina@yahoo.com</t>
  </si>
  <si>
    <t>1671124608940005</t>
  </si>
  <si>
    <t>Jl. Musyawarah No.321A RT.026 RW.005 Kel. Karang Jaya Kec. Gandus Kota Palembang</t>
  </si>
  <si>
    <t>085357718298</t>
  </si>
  <si>
    <t>Jl. Rawa Buntu Utara 1 Blok G8 No.43A Sektor 1.4 BSD City Kel. Serpong</t>
  </si>
  <si>
    <t>03-12-2016</t>
  </si>
  <si>
    <t>Benar Lulusan SMEA Negeri 4 Jakarta / SMK Negeri 8 Jakarta</t>
  </si>
  <si>
    <t>1601/1.851.722</t>
  </si>
  <si>
    <t>07-12-2016</t>
  </si>
  <si>
    <t>Benar Lulusan S1 Keperawatan + Ners UI</t>
  </si>
  <si>
    <t>8329/UN2.F12.D/PDP.00.06.00/2016</t>
  </si>
  <si>
    <t>Benar Lulusan Ners FIK UI // Dicek Melalui Situs Pangkalan Data Pendidikan Tinggi (S2) // Benar Lulusan Magister Keperawatan UI</t>
  </si>
  <si>
    <t>0 // 8367/UN2.F12.D/PDP.00.06.00/2016</t>
  </si>
  <si>
    <t>22/03/2012 // 01-12-2016</t>
  </si>
  <si>
    <t>Benar lulusan S1 Keperawatan dan NERS Univ. Muhammadiyah Yogyakarta // Benar Lulusan Magister Keperawatan Spesialis Kep.Anak UI</t>
  </si>
  <si>
    <t>103/D.3-I/III/2014 // 8367/UN2.F12.D/PDP.00.06.00/2016</t>
  </si>
  <si>
    <t>05-03-2014 // 01-12-2016</t>
  </si>
  <si>
    <t>Benar lulusan DIII Keperawatan Poltekkes Kemenkes Jakarta 1 // Benar Lulusan S1 + Ners UI</t>
  </si>
  <si>
    <t>17-12-2012 // 01-12-2016</t>
  </si>
  <si>
    <t>Benar lulusan DIII Keperawatan Poltekkes Kemenkes Jakarta 1 // Dicek Melalui Situs Pangkalan Data Pendidikan Tinggi (Ners + S1 Keperawatan) // Benar Lulusan S1 Keperawatan + Ners UI</t>
  </si>
  <si>
    <t>Benar lulusan DIII Keperawatan Poltekkes Kemenkes Jakarta III // Benar Lulusan S1 + Ners UI</t>
  </si>
  <si>
    <t>DM.02.02/I/5472/2013 // 8367/UN2.F12.D/PDP.00.06.00/2016</t>
  </si>
  <si>
    <t>04-12-2013 // 01-12-2016</t>
  </si>
  <si>
    <t>Benar lulusan DIII Keperawatan Poltekkes Kemenkes Jakarta 1 // Benar Lulusan S1 Keperawatan + Ners UI</t>
  </si>
  <si>
    <t>Benar Lulusan SMK Negeri 1 Jakarta</t>
  </si>
  <si>
    <t>2375/-1.851.722</t>
  </si>
  <si>
    <t>Benar lulusan Ners UPN Veteran Jakarta // Benar Lulusan D3 Keperawatan Fatmawati</t>
  </si>
  <si>
    <t>0 // 173/AKF/XI/2016</t>
  </si>
  <si>
    <t>15-03-2012 // 18-11-2016</t>
  </si>
  <si>
    <t>Benar Lulusan D4 Teknik Elektromedik Poltekkes Kemenkes Surabaya</t>
  </si>
  <si>
    <t>DM.02.04/I.4/11441/2016</t>
  </si>
  <si>
    <t>Benar Lulusan S1 Manajemen Universitas Tama Jagakarsa</t>
  </si>
  <si>
    <t>123/Utama-J/XI/2016</t>
  </si>
  <si>
    <t>Benar Lulusan SMA Negeri Ajibarang</t>
  </si>
  <si>
    <t>420/971/2016</t>
  </si>
  <si>
    <t>09-12-2016</t>
  </si>
  <si>
    <t>K-142</t>
  </si>
  <si>
    <t>Benar Lulusan S1 Keperawatan + Ners STIKES Insan Cendekia Medika</t>
  </si>
  <si>
    <t>226/K31/S.K.AI/XI/2016</t>
  </si>
  <si>
    <t>Benar Lulusan SMA Pembangunan 2 Karangmojo</t>
  </si>
  <si>
    <t>141/SMA.P2/Kmj/XII/2016</t>
  </si>
  <si>
    <t>Benar Lulusan MAN Karanganyar</t>
  </si>
  <si>
    <t>1229/MA.11.28/PP.01.1/12/2016</t>
  </si>
  <si>
    <t>Benar Lulusan S2 Manajemen STIE Bisnis Indonesia</t>
  </si>
  <si>
    <t>M.217/K.05/STIE BI/XII/2016</t>
  </si>
  <si>
    <t>Benar Lulusan SMK Tamansiswa Nanggulan</t>
  </si>
  <si>
    <t>174/TKM/Ngl/E.2/2016</t>
  </si>
  <si>
    <t>Benar Lulusan SMA Negeri 98 Jakarta</t>
  </si>
  <si>
    <t>780/-1.851.622</t>
  </si>
  <si>
    <t>DM.01.04/2725/2/XI/2016</t>
  </si>
  <si>
    <t>D3 Pekerja Sosial Medik + S1 Administrasi Publik</t>
  </si>
  <si>
    <t>1013072057</t>
  </si>
  <si>
    <t>K.I.1823</t>
  </si>
  <si>
    <t>14-07-2014</t>
  </si>
  <si>
    <t>STIA LAN</t>
  </si>
  <si>
    <t>SMP + Paket C</t>
  </si>
  <si>
    <t>01PC0003612</t>
  </si>
  <si>
    <t>04-08-2012</t>
  </si>
  <si>
    <t>AKX.13.037</t>
  </si>
  <si>
    <t>S.02.16.3832.A1.209</t>
  </si>
  <si>
    <t>BB 00006644</t>
  </si>
  <si>
    <t>BB 00006674</t>
  </si>
  <si>
    <t>BB 00006675</t>
  </si>
  <si>
    <t>BB 00006686</t>
  </si>
  <si>
    <t>BB 00006655</t>
  </si>
  <si>
    <t>BB 00006688</t>
  </si>
  <si>
    <t>BB 00006672</t>
  </si>
  <si>
    <t>BB 00006659</t>
  </si>
  <si>
    <t>BB 00006677</t>
  </si>
  <si>
    <t>BB 00006687</t>
  </si>
  <si>
    <t>BB 00006660</t>
  </si>
  <si>
    <t>BB 00006676</t>
  </si>
  <si>
    <t>BB 19810729</t>
  </si>
  <si>
    <t>BB 00006683</t>
  </si>
  <si>
    <t>BB 00006682</t>
  </si>
  <si>
    <t>BB 00006689</t>
  </si>
  <si>
    <t>BB 00006679</t>
  </si>
  <si>
    <t>BB 00006653</t>
  </si>
  <si>
    <t>BB 00006678</t>
  </si>
  <si>
    <t>BB 00006684</t>
  </si>
  <si>
    <t>BB 00006685</t>
  </si>
  <si>
    <t>BB 00006681</t>
  </si>
  <si>
    <t>AB 00010153</t>
  </si>
  <si>
    <t>AB 00010152</t>
  </si>
  <si>
    <t>AB 00010151</t>
  </si>
  <si>
    <t>AB 00010156</t>
  </si>
  <si>
    <t>AB 00010155</t>
  </si>
  <si>
    <t>AB 00010150</t>
  </si>
  <si>
    <t>B 00017853</t>
  </si>
  <si>
    <t>B 00017859</t>
  </si>
  <si>
    <t>B 00017864</t>
  </si>
  <si>
    <t>B 00017855</t>
  </si>
  <si>
    <t>B 00017856</t>
  </si>
  <si>
    <t>B 00017868</t>
  </si>
  <si>
    <t>B 00017858</t>
  </si>
  <si>
    <t>B 00014563</t>
  </si>
  <si>
    <t>B 00014555</t>
  </si>
  <si>
    <t>B 00014557</t>
  </si>
  <si>
    <t>B 00014562</t>
  </si>
  <si>
    <t>B 00017848</t>
  </si>
  <si>
    <t>B 00017850</t>
  </si>
  <si>
    <t>B 00017849</t>
  </si>
  <si>
    <t>B 00017851</t>
  </si>
  <si>
    <t>B 00014564</t>
  </si>
  <si>
    <t>B 00017852</t>
  </si>
  <si>
    <t>B 00017854</t>
  </si>
  <si>
    <t>B 00014561</t>
  </si>
  <si>
    <t>B 00014556</t>
  </si>
  <si>
    <t>B 00014560</t>
  </si>
  <si>
    <t>B 00014558</t>
  </si>
  <si>
    <t>B 00014559</t>
  </si>
  <si>
    <t>B 00017867</t>
  </si>
  <si>
    <t>B 00017866</t>
  </si>
  <si>
    <t>B 00017865</t>
  </si>
  <si>
    <t>B 00017869</t>
  </si>
  <si>
    <t>B 00017870</t>
  </si>
  <si>
    <t>B 00017857</t>
  </si>
  <si>
    <t>B 00017863</t>
  </si>
  <si>
    <t>B 00017862</t>
  </si>
  <si>
    <t>B 00017861</t>
  </si>
  <si>
    <t>B 00017860</t>
  </si>
  <si>
    <t>02-04-2022</t>
  </si>
  <si>
    <t>12-04-1973</t>
  </si>
  <si>
    <t>Jl. Anyelir VII No. 53 Rt. 004 / 006 Kel. Depok Jaya Kec. Pancoran Mas Depok 16432</t>
  </si>
  <si>
    <t>Asrama Brigif LINUD 17 RT.008 RW.010 Kel. Pasir Gunung Selatan Kec. Cimanggis Kota Depok</t>
  </si>
  <si>
    <t>Benar lulusan DIII Keperawatan Poltekkes Kemenkes Jakarta 1 // Benar Lulusan Ners UMJ</t>
  </si>
  <si>
    <t>0 // 1038/F.9-UMJ/XII/2016</t>
  </si>
  <si>
    <t>17-12-2012 // 08-12-2016</t>
  </si>
  <si>
    <t>Benar Lulusan SMK Makarya 1 Jakarta</t>
  </si>
  <si>
    <t>3529/101.4/SMK.MKY.1/UK/XI/2016</t>
  </si>
  <si>
    <t>3276046004780004</t>
  </si>
  <si>
    <t>Jl. Cilobak Raya No.10 RT.002 RW.007 Kel. Pangkalan Jati Kec. Cinere Kota Depok</t>
  </si>
  <si>
    <t>3276095712760001</t>
  </si>
  <si>
    <t>3175044606770010</t>
  </si>
  <si>
    <t>Komp. Zeni TNI AD No.18 RT.002 RW.007 Kel. Tengah Kec. Kramat Jati Jakarta Timur</t>
  </si>
  <si>
    <t>3174067004810013</t>
  </si>
  <si>
    <t>77.354.645.2-016.000</t>
  </si>
  <si>
    <t>3302110601820005</t>
  </si>
  <si>
    <t>Jl. Bhayangkara No.31 RT.002 RW.003 Kel. Kedunguter Kec. Banyumas Jawa Tengah</t>
  </si>
  <si>
    <t>Jl. Cilobak IV No.134 Kel. Pangkalan Jati Kec. Cinere Kota Depok</t>
  </si>
  <si>
    <t>3174080201630005</t>
  </si>
  <si>
    <t>Jl. Al Munawar I No.59 RT.002 RW.006 Kel. Pancoran Jakarta Selatan</t>
  </si>
  <si>
    <t>3276092708600004</t>
  </si>
  <si>
    <t>Jl. Semboja No.13 Blok F RT.004 RW.015 Kel. Cinere Kec. Cinere Kota Depok</t>
  </si>
  <si>
    <t>3276106805810001</t>
  </si>
  <si>
    <t>Kp. Sindangkarsa RT.001 RW.008 Kel. Sukamaju Baru Kec. Tapos Kota Depok</t>
  </si>
  <si>
    <t>1306020707870010</t>
  </si>
  <si>
    <t>3175064203860009</t>
  </si>
  <si>
    <t>Jl Swadaya Raya No 15 RT/RW 09/01 Pulo Gebang, Cakung, Jakarta Timur</t>
  </si>
  <si>
    <t>3174090409740010</t>
  </si>
  <si>
    <t>Kp. Kandang RT.006 RW.004 Kel. Jagakarsa Kec. Jagakarsa Jakarta Selatan</t>
  </si>
  <si>
    <t>3674076505770002</t>
  </si>
  <si>
    <t>Jl. H. Jaidi RT.002 RW.011 Kel. Pejaten Timur Kec. Pasar Minggu Jakarta Selatan</t>
  </si>
  <si>
    <t>3174061007700002</t>
  </si>
  <si>
    <t>3213090201700001</t>
  </si>
  <si>
    <t>Dusun Karanganyar Rt.006 RW.002 Kel. Ciasem Girang Kec. Ciasem Kab. Subang</t>
  </si>
  <si>
    <t>87.222.851.5-439.000</t>
  </si>
  <si>
    <t>3174064403780006</t>
  </si>
  <si>
    <t>Jl. MPR IX/6 Cilandak RT.005 RW.011 Kel. Cilandak Barat Kec. Cilandak Jakarta Selatan</t>
  </si>
  <si>
    <t>Verifikator Internal Berkas</t>
  </si>
  <si>
    <t>Rawat Jalan Umum, Rawat Jalan Eksekutif, IRNA Teratai, IRNA GPS, Gedung Bougenville, IRNA Anggrek</t>
  </si>
  <si>
    <t>Dokter Spesialis Mikrobiologi Klinik</t>
  </si>
  <si>
    <t>dr. Asrafi Rizki Gatam, Sp.OT</t>
  </si>
  <si>
    <t>K2017011002</t>
  </si>
  <si>
    <t>23-10-1986</t>
  </si>
  <si>
    <t>16-08-1985</t>
  </si>
  <si>
    <t>dr. Radhiyatam Mardhiyah, Sp.PD</t>
  </si>
  <si>
    <t>17-09-1985</t>
  </si>
  <si>
    <t>10-06-1984</t>
  </si>
  <si>
    <t>K2017011006</t>
  </si>
  <si>
    <t>20-04-1939</t>
  </si>
  <si>
    <t>Dokter Spesialis Bedah + Konsultan Bedah Digestif + Doktor</t>
  </si>
  <si>
    <t>Pegawai Bermasalah, Pegawai Tidak Pernah Masuk, Pegawai MPP</t>
  </si>
  <si>
    <t>10-01-2018</t>
  </si>
  <si>
    <t>S1 Keperawatan + Ners</t>
  </si>
  <si>
    <t>Jalan Amil V No.30 RT.006 RW.004 Pejaten Barat, Pasar Minggu Jakarta Selatan</t>
  </si>
  <si>
    <t>3174040212800016</t>
  </si>
  <si>
    <t>Kp. Kekupu No.19 RT.004 RW.003 Kel. Rangkapan Jaya Kec. Pancoran Mas Kota Depok</t>
  </si>
  <si>
    <t>3175086912851001</t>
  </si>
  <si>
    <t>Griya Kukila Blok C/24 RT.016 RW.003 Kel. Halim Perdana Kusuma Kec. Makasar Jakarta Timur</t>
  </si>
  <si>
    <t>3275014804880001</t>
  </si>
  <si>
    <t>3674060803830008</t>
  </si>
  <si>
    <t>Perum Pamulang Regency B.3/9 RT.008 RW.005 Kel. Benda Baru Kec. Pamulang Tangerang Selatan</t>
  </si>
  <si>
    <t>57.179.696.0-411.000</t>
  </si>
  <si>
    <t>77.339.555.3-412.000</t>
  </si>
  <si>
    <t>3174091302830004</t>
  </si>
  <si>
    <t>Jl. H.M Kahfi I Gg Panjang RT.005 RW.004 Kel. Cipedak Kec. Jagakarsa Jakarta Selatan</t>
  </si>
  <si>
    <t>3174091010810013</t>
  </si>
  <si>
    <t>Kp. Setu RT.001 RW.001 Kel. Ciganjr Kec. Jagakarsa Jakarta Selatan</t>
  </si>
  <si>
    <t>1802051012850001</t>
  </si>
  <si>
    <t>Dusun I RT.001 RW.001 Kel. Notoharjo Kec. Trimurjo Kab. Lampung Tengah</t>
  </si>
  <si>
    <t>Dusun VIII RW.008 Kel. Sendang Asih Kec. Sendang Agung Kab. Lampung Tengah</t>
  </si>
  <si>
    <t>3174066808830001</t>
  </si>
  <si>
    <t>Jl. Cilandak Permai No.45 RT.001 RW.002 Kel. Cilandak Barat Kec. Cilandak Jakarta Selatan</t>
  </si>
  <si>
    <t>NC.14-007883</t>
  </si>
  <si>
    <t>1206322972</t>
  </si>
  <si>
    <t>46.164.608.5-016.000</t>
  </si>
  <si>
    <t>1106130210</t>
  </si>
  <si>
    <t>NC.12-016101</t>
  </si>
  <si>
    <t>57.179.666.3-403.000</t>
  </si>
  <si>
    <t>3201112010800003</t>
  </si>
  <si>
    <t>49.730.228.1-016.000</t>
  </si>
  <si>
    <t>77.957.024.1-016.000</t>
  </si>
  <si>
    <t>79.967.132.6-016.000</t>
  </si>
  <si>
    <t>57.068.815.0-008.000</t>
  </si>
  <si>
    <t>57.072.352.8-003.000</t>
  </si>
  <si>
    <t>3174065603720002</t>
  </si>
  <si>
    <t>Jl. Pinang I No.22 RT.003 RW.001 Kel. Pondok Labu Kec. Cilandak Jakarta Selatan</t>
  </si>
  <si>
    <t>34.927.491.0-016.000</t>
  </si>
  <si>
    <t>87.499.545.9-017.000</t>
  </si>
  <si>
    <t>66.511.198.5-412.000</t>
  </si>
  <si>
    <t>49.864.371.7-004.000</t>
  </si>
  <si>
    <t>Mutiara Gading Timur 2 Blok N3/68 RT.013 RW.029 Kel. Mustika Jaya Kec. Mustika Jaya Kota Bekasi</t>
  </si>
  <si>
    <t>3276045806730002</t>
  </si>
  <si>
    <t>Jl. Abus No.47 RT.003 RW.003 Kel. Meruyung Kec. Limo Kota Depok</t>
  </si>
  <si>
    <t>Jl. Benda Timur XI E-15/12 RT.007 RW.010 Kel. Benda Baru Kec. Pamulang Tangerang Selatan</t>
  </si>
  <si>
    <t>3674066607650001</t>
  </si>
  <si>
    <t>3174061006720004</t>
  </si>
  <si>
    <t>Jl. Pondok Labu I E No.50 Rt. 004 / 007 Kel. Pondok Labu Kec. Cilandak Jakarta Selatan</t>
  </si>
  <si>
    <t>49.864.318.8-016.000</t>
  </si>
  <si>
    <t>3674060807760015</t>
  </si>
  <si>
    <t>Ketapang Residence Blok B1/2 RT.001 RW.005 Pamulang Tangerang</t>
  </si>
  <si>
    <t>67.976.902.6-016.000</t>
  </si>
  <si>
    <t>3674051112660002</t>
  </si>
  <si>
    <t>3175090202720004</t>
  </si>
  <si>
    <t>Kampung Baru RT.008 RW.002 Kel. Kelapa Dua Wetan Kec. Ciracas Jakarta Timur</t>
  </si>
  <si>
    <t>67.976.904.2-009.000</t>
  </si>
  <si>
    <t>Perum Telaga Jambu Blok D.1/15 RT.007 RW.004 Kel. Sawangan Baru Kec. Sawangan Kota Depok</t>
  </si>
  <si>
    <t>57.023.995.4-017.000</t>
  </si>
  <si>
    <t>49.730.224.0-013.000</t>
  </si>
  <si>
    <t>77.354.699.9-017.000</t>
  </si>
  <si>
    <t>49.756.555.6-009.000</t>
  </si>
  <si>
    <t>57.023.978.0-008.000</t>
  </si>
  <si>
    <t>47.786.152.0-412.000</t>
  </si>
  <si>
    <t>49.756.529.1-016.000</t>
  </si>
  <si>
    <t>3174064503660003</t>
  </si>
  <si>
    <t>57.024.268.5-412.000</t>
  </si>
  <si>
    <t>57.023.991.3-412.000</t>
  </si>
  <si>
    <t>49.756.551.5-403.000</t>
  </si>
  <si>
    <t>49.864.363.4-009.000</t>
  </si>
  <si>
    <t>49.864.311-016.000</t>
  </si>
  <si>
    <t>49.914.004.4-013.000</t>
  </si>
  <si>
    <t>35.785.489.2-412.000</t>
  </si>
  <si>
    <t>87.497.009.8-416.000</t>
  </si>
  <si>
    <t>73.482.488.1-411.000</t>
  </si>
  <si>
    <t>3174090405650011</t>
  </si>
  <si>
    <t>Kp. Kandang RT.002 RW.004 Kel. Jagakarsa Kec. Jagakarsa Jakarta Selatan</t>
  </si>
  <si>
    <t>Jl. Kedondong No.67 B RT.004 RW.004 Jagakarsa Jakarta Selatan</t>
  </si>
  <si>
    <t>49.608.282.7-016.000</t>
  </si>
  <si>
    <t>77.957.012.6-016.000</t>
  </si>
  <si>
    <t>3674015510730008</t>
  </si>
  <si>
    <t>Jl. Setia Warga Kp. Ciater RT.002 RW.003 Kel. Rawa Mekar Jaya Kec. Serpong Tangerang Selatan</t>
  </si>
  <si>
    <t>49.921.140.7-432.000</t>
  </si>
  <si>
    <t>Jln Merpati Blok EE 6 No.11 RT.006 RW.009 Pagelaran Ciomas Bogor</t>
  </si>
  <si>
    <t>3201290302650004</t>
  </si>
  <si>
    <t>67.072.262.8-432.000</t>
  </si>
  <si>
    <t>47.776.019.3-015.999</t>
  </si>
  <si>
    <t>3301234905890001</t>
  </si>
  <si>
    <t>Perum Pesona Cilebut 2 Blok EB.01 No.2 RT.013 RW.015 Desa Cilebut Barat Kec. Sukaraja Kab. Bogor</t>
  </si>
  <si>
    <t>3271042802760022</t>
  </si>
  <si>
    <t>49.864.369.1-005.000</t>
  </si>
  <si>
    <t>77.354.656.9-005.000</t>
  </si>
  <si>
    <t>67.976.878.8-412.000</t>
  </si>
  <si>
    <t>47.009.320.4-411.000</t>
  </si>
  <si>
    <t>87.499.514.5-016.000</t>
  </si>
  <si>
    <t>87.498.848.8-412.000</t>
  </si>
  <si>
    <t>87.499.614.3-086.000</t>
  </si>
  <si>
    <t>24.678.593.5-017.999</t>
  </si>
  <si>
    <t>87.498.876.9-412.000</t>
  </si>
  <si>
    <t>69.782.251.8-017.000</t>
  </si>
  <si>
    <t>87.496.996.7-412.000</t>
  </si>
  <si>
    <t>73.407.863.7-008.000</t>
  </si>
  <si>
    <t>3174061704740012</t>
  </si>
  <si>
    <t>Jl. Persatuan /4 Cilandak RT.006 RW.009 Kel. Cilandak Barat Kec. Cilandak Jakarta Selatan</t>
  </si>
  <si>
    <t>77.339.481.2-017.000</t>
  </si>
  <si>
    <t>49.756.526.7-016.000</t>
  </si>
  <si>
    <t>49.756.577.0-411.000</t>
  </si>
  <si>
    <t>57.023.931.9.016.000</t>
  </si>
  <si>
    <t>87.497.037.9-411.000</t>
  </si>
  <si>
    <t>3174061707660010</t>
  </si>
  <si>
    <t>3174094806750001</t>
  </si>
  <si>
    <t>Jl. Kecapi Raya RT.003 RW.005 Kel. Jagakarsa Jakarta Selatan</t>
  </si>
  <si>
    <t>89.388.317.3-017.000</t>
  </si>
  <si>
    <t>35.891.327.5-016.000</t>
  </si>
  <si>
    <t>49.796.317.3-412.000</t>
  </si>
  <si>
    <t>3674041607700010</t>
  </si>
  <si>
    <t>Sawah Lama Rt. 003 / 001 Kel. Sawah Kec. Ciputat Tangerang Selatan</t>
  </si>
  <si>
    <t>66.973.590.4-411.000</t>
  </si>
  <si>
    <t>3174066303730009</t>
  </si>
  <si>
    <t>Jl. Intan Dalam /61 Cilandak RT.012 RW.002 Kel. Cilandak Barat Kec. Cilandak Jakarta Selatan</t>
  </si>
  <si>
    <t>89.923.405.8-017.000</t>
  </si>
  <si>
    <t>3201116506730004</t>
  </si>
  <si>
    <t>Griya Cendekia Blok D.5/27 RT.003 RW.006 Kel. Curug Kec. Gunung Sindur Kab. Bogor</t>
  </si>
  <si>
    <t>3674066609700002</t>
  </si>
  <si>
    <t>87.499.509.5-016.000</t>
  </si>
  <si>
    <t>57.755.432.2-016.000</t>
  </si>
  <si>
    <t>69.934.787.8-013.000</t>
  </si>
  <si>
    <t>57.179.690.3-009.000</t>
  </si>
  <si>
    <t>87.396.135.3-008.000</t>
  </si>
  <si>
    <t>77.354.729.4-412.000</t>
  </si>
  <si>
    <t>77.945.589.8-017.000</t>
  </si>
  <si>
    <t>72.447.481.2-412.000</t>
  </si>
  <si>
    <t>57.023.989.7-412.000</t>
  </si>
  <si>
    <t>15.472.483.5-201.000</t>
  </si>
  <si>
    <t>47.515.378.9-811.000</t>
  </si>
  <si>
    <t>14.753.936.5-805.000</t>
  </si>
  <si>
    <t>98.256.635.8-019.000</t>
  </si>
  <si>
    <t>3327066912900002</t>
  </si>
  <si>
    <t>3174044903720011</t>
  </si>
  <si>
    <t>3671121704810003</t>
  </si>
  <si>
    <t>Kom Metro Permata II A3-17 RT.001 RW.013 Kel. Karang Mulya Kec. Karang Tengah Kota Tangerang</t>
  </si>
  <si>
    <t>Jl. Toddopuli III STP 3 No.12 Makassar</t>
  </si>
  <si>
    <t>16.033.002.3-831.000</t>
  </si>
  <si>
    <t>57.179.639.0-403.000</t>
  </si>
  <si>
    <t>48.072.808.8-014.000</t>
  </si>
  <si>
    <t>77.344.568.9-412.000</t>
  </si>
  <si>
    <t>49.756.583.8-411.000</t>
  </si>
  <si>
    <t>30-07-2022</t>
  </si>
  <si>
    <t>SMU + D3 Komputerisasi Akuntansi</t>
  </si>
  <si>
    <t>amikbsi 0037770</t>
  </si>
  <si>
    <t>17-12-2008</t>
  </si>
  <si>
    <t>06010/PK</t>
  </si>
  <si>
    <t>06028/PK</t>
  </si>
  <si>
    <t>KP.00.02/II.4/6788/2016</t>
  </si>
  <si>
    <t>D3 Keperawatan Konsentrasi Anestesi dan Gawat Darurat Medik</t>
  </si>
  <si>
    <t>KP.00.02/II.4/110/2012 // KP.00.02/II.4/6996/2016</t>
  </si>
  <si>
    <t>Spesialis I UI // Konsultan Hematologi</t>
  </si>
  <si>
    <t>18-01-2012 // 08-12-2016</t>
  </si>
  <si>
    <t>Benar Lulusan D3 Akper RS PGI Cikini</t>
  </si>
  <si>
    <t>291/EXT/AKPER/XI/2016</t>
  </si>
  <si>
    <t>Benar Lulusan S1 Keperawatan + Ners Universitas Andalas</t>
  </si>
  <si>
    <t>022/UN16.13.D/PP/2017</t>
  </si>
  <si>
    <t>04-01-2017</t>
  </si>
  <si>
    <t>Benar Lulusan Sp1 FKUI // Benar lulusan Dokter Umum Universitas Brawijaya // Benar Lulusan Magister Public Health UGM</t>
  </si>
  <si>
    <t>0 // 0 // AK/15230/I/07/15/12.16</t>
  </si>
  <si>
    <t>14-02-2012 // 05-09-2013 // 21-12-2016</t>
  </si>
  <si>
    <t>dr. Phedy, Sp.OT (K)</t>
  </si>
  <si>
    <t>Dokter Gigi Spesialis Penyakit Mulut + MSc,PH</t>
  </si>
  <si>
    <t>drg. Fitriany Darwis, Sp.PM, MSc. PH</t>
  </si>
  <si>
    <t>Benar Lulusan SMK Negeri 2 Bandar Lampung</t>
  </si>
  <si>
    <t>800/570/IV.40/2016</t>
  </si>
  <si>
    <t>58.414.730.0-006.000</t>
  </si>
  <si>
    <t>08129734458</t>
  </si>
  <si>
    <t>nikkodarnindro@gmail.com</t>
  </si>
  <si>
    <t>1006824415</t>
  </si>
  <si>
    <t>NC.15-000795</t>
  </si>
  <si>
    <t>KP.02.01/II.4/5709/2016</t>
  </si>
  <si>
    <t>KP.02.01/II.4/5708/2016</t>
  </si>
  <si>
    <t>Dicek Melalui Aplikasi Cek Dokter</t>
  </si>
  <si>
    <t>3175061006840016</t>
  </si>
  <si>
    <t>Pulo Gebang Permai Blok I.2/16 Kel. Pulo Gebang Kec. Cakung Jakarta Timur</t>
  </si>
  <si>
    <t>KP.02.01/II.4/6208/2016</t>
  </si>
  <si>
    <t>KP.02.01/II.4/61752016</t>
  </si>
  <si>
    <t>21-10-2016</t>
  </si>
  <si>
    <t>radhiyah@gmail.com</t>
  </si>
  <si>
    <t>08121101146</t>
  </si>
  <si>
    <t>1106140874</t>
  </si>
  <si>
    <t>NC.16-007575</t>
  </si>
  <si>
    <t>Benar Lulusan Dokter Umum Universitas Padjadjaran // Benar Lulusan Sp1 UI</t>
  </si>
  <si>
    <t>436/UN6.C/PP/2016 // 14879/UN2.F1.D1.1/PDP.00.06/2016</t>
  </si>
  <si>
    <t>22-11-2016 // 15-11-2016</t>
  </si>
  <si>
    <t>1106026103</t>
  </si>
  <si>
    <t>NC.16-007510</t>
  </si>
  <si>
    <t>15989/UN2.F1.D1.1/PDP.00.06/2016</t>
  </si>
  <si>
    <t>13452/UN10.7/KM/2016 // 15989/UN2.F1.D1.1/PDP.00.06/2016</t>
  </si>
  <si>
    <t>15-12-2016 // 07-12-2016</t>
  </si>
  <si>
    <t>KP.02.01/II.4/6743/2016</t>
  </si>
  <si>
    <t>KP.02.01/II.4/6653/2016</t>
  </si>
  <si>
    <t>Jl. Keuangan IV/59 B Cilandak Barat Jakarta Selatan 12430</t>
  </si>
  <si>
    <t>Benar Lulusan Sp1 UI // Dicek Melalui Situs Forlap Dikti (Dokter Umum)</t>
  </si>
  <si>
    <t>15-08-2022</t>
  </si>
  <si>
    <t>Perumahan Citra 2 L3 No.1 Kalideres Jakarta Barat</t>
  </si>
  <si>
    <t>08111070654</t>
  </si>
  <si>
    <t>KP.02.01/II.4/6741/2016</t>
  </si>
  <si>
    <t>Muhammad Muslim, S.Kom</t>
  </si>
  <si>
    <t>dr. Jamot Silitonga, Sp.OT (K)</t>
  </si>
  <si>
    <t>31-01-2018</t>
  </si>
  <si>
    <t>Benar STR terregistrasi di KKI</t>
  </si>
  <si>
    <t>30-08-2016</t>
  </si>
  <si>
    <t>KD.01.01/02/KKI/X/5177/2016</t>
  </si>
  <si>
    <t>25-10-2016</t>
  </si>
  <si>
    <t>Benar Lulusan Dokter Umum + Sp1 UI</t>
  </si>
  <si>
    <t>13465/UN2.F1.D1.1/PDP.00.06/2016</t>
  </si>
  <si>
    <t>200</t>
  </si>
  <si>
    <t>P2.31.38.4.12.019</t>
  </si>
  <si>
    <t>P231711380710035</t>
  </si>
  <si>
    <t>08-04-2021</t>
  </si>
  <si>
    <t>10-07-2015</t>
  </si>
  <si>
    <t>B 00019026</t>
  </si>
  <si>
    <t>B 00019028</t>
  </si>
  <si>
    <t>B 00019030</t>
  </si>
  <si>
    <t>B 00019025</t>
  </si>
  <si>
    <t>B 00019027</t>
  </si>
  <si>
    <t>B 00019023</t>
  </si>
  <si>
    <t>B 00019024</t>
  </si>
  <si>
    <t>B 00019029</t>
  </si>
  <si>
    <t>B 00019022</t>
  </si>
  <si>
    <t>02-07-2012</t>
  </si>
  <si>
    <t>dr. Nuraini Irma Susanti, Sp.A(K)</t>
  </si>
  <si>
    <t>Dokter Spesialis Kesehatan Anak + Konsultan Gastrohepatologi</t>
  </si>
  <si>
    <t>Konsultan Gastrohepatologi</t>
  </si>
  <si>
    <t>01-01-2018</t>
  </si>
  <si>
    <t>0906621520</t>
  </si>
  <si>
    <t>NC.11-010051</t>
  </si>
  <si>
    <t>NC.12-019092</t>
  </si>
  <si>
    <t>NC.12-016129</t>
  </si>
  <si>
    <t>NC.12-004261</t>
  </si>
  <si>
    <t>000321</t>
  </si>
  <si>
    <t>dr. Astri Diah Anandita , Sp.OG (K)</t>
  </si>
  <si>
    <t>16-03-2014</t>
  </si>
  <si>
    <t>NC.12-003964</t>
  </si>
  <si>
    <t>I.P.130246</t>
  </si>
  <si>
    <t>TU.08.01/MTKI/2119/XI/2016</t>
  </si>
  <si>
    <t>Anggota Sub Komite Pencegahan dan Pengendalian Infeksi</t>
  </si>
  <si>
    <t>07-03-2014 // 01-03-2017</t>
  </si>
  <si>
    <t>01-09-2007 // 01-03-2017</t>
  </si>
  <si>
    <t>Anggota Sub Komite Surveillan dan Kejadian Luar Biasa</t>
  </si>
  <si>
    <t>306.3490</t>
  </si>
  <si>
    <t>304.3430</t>
  </si>
  <si>
    <t>105.1160</t>
  </si>
  <si>
    <t>64.5550</t>
  </si>
  <si>
    <t>305.7860</t>
  </si>
  <si>
    <t>304.2970</t>
  </si>
  <si>
    <t>305.8710</t>
  </si>
  <si>
    <t>305.3210</t>
  </si>
  <si>
    <t>417.5680</t>
  </si>
  <si>
    <t>165.4930</t>
  </si>
  <si>
    <t>165.5840</t>
  </si>
  <si>
    <t>AUD</t>
  </si>
  <si>
    <t>1305027008</t>
  </si>
  <si>
    <t>2015050250045</t>
  </si>
  <si>
    <t>31-10-2015</t>
  </si>
  <si>
    <t>041122005</t>
  </si>
  <si>
    <t>1404220010</t>
  </si>
  <si>
    <t>10334055</t>
  </si>
  <si>
    <t>ISTN 142216</t>
  </si>
  <si>
    <t>SMF + Apoteker</t>
  </si>
  <si>
    <t>14344049</t>
  </si>
  <si>
    <t>ISTN 141732</t>
  </si>
  <si>
    <t>06-10-2015</t>
  </si>
  <si>
    <t>1304055074</t>
  </si>
  <si>
    <t>2015040260003</t>
  </si>
  <si>
    <t>25-04-2015</t>
  </si>
  <si>
    <t>Stop Asisten Apoteker Pelaksana</t>
  </si>
  <si>
    <t>874996168086000</t>
  </si>
  <si>
    <t>dr. Caesar Khairul Wallad, Sp.U</t>
  </si>
  <si>
    <t>18-08-2022</t>
  </si>
  <si>
    <t>KP.02.01/II.4/7388/2016</t>
  </si>
  <si>
    <t>Sp1 Universitas Padjadjaran</t>
  </si>
  <si>
    <t>28-12-2016</t>
  </si>
  <si>
    <t>KP.02.01/II.4/109/2017</t>
  </si>
  <si>
    <t>131821100005</t>
  </si>
  <si>
    <t>UN6.0025414/C21.0014</t>
  </si>
  <si>
    <t>04-06-2016</t>
  </si>
  <si>
    <t>25/UN6.C/KM/2017</t>
  </si>
  <si>
    <t>3674050505850015</t>
  </si>
  <si>
    <t>1106025435</t>
  </si>
  <si>
    <t>NC.16-016280</t>
  </si>
  <si>
    <t>Nelywaty Br Tarigan, SKM, MARS</t>
  </si>
  <si>
    <t>196905301993122001</t>
  </si>
  <si>
    <t>Magister Administrasi Rumah Sakit</t>
  </si>
  <si>
    <t>Ns. Sariaman Purba, S.Kep, M.Kep</t>
  </si>
  <si>
    <t>Masyrifah Budi Asih, A.Md.Keb</t>
  </si>
  <si>
    <t>K2017052043</t>
  </si>
  <si>
    <t>04-01-1990</t>
  </si>
  <si>
    <t>Jl. Pendowo Blok B  No. 18  RT.003 RW.009 Kel. Limo Kota Depok</t>
  </si>
  <si>
    <t>08569031096</t>
  </si>
  <si>
    <t>Dyah Pithaloka Puspitasari, A.Md.Kep</t>
  </si>
  <si>
    <t>K2017052020</t>
  </si>
  <si>
    <t>27-10-1992</t>
  </si>
  <si>
    <t>Jl. Puskesmas Gg. Bahtera No. 20  RT 013/03  Kel. Kalisari Kec Pasar Rebo Jakarta Timur  13790</t>
  </si>
  <si>
    <t>dyah.pitha2792@gmail.com</t>
  </si>
  <si>
    <t>Iin Muntaqibatun Inzi, A.Md.Kep</t>
  </si>
  <si>
    <t>K2017052021</t>
  </si>
  <si>
    <t>20-11-1995</t>
  </si>
  <si>
    <t>iin.inzi@ymail.com</t>
  </si>
  <si>
    <t>Rizqi Amelia, A.Md.Kep</t>
  </si>
  <si>
    <t>K2017052024</t>
  </si>
  <si>
    <t>07-01-1996</t>
  </si>
  <si>
    <t>Ns. M. Ikromi Al-Akhyar, S.Kep</t>
  </si>
  <si>
    <t>Vicky Rizky Hermina, A.Md.Kep</t>
  </si>
  <si>
    <t>Suyanti, A.Md.Kep</t>
  </si>
  <si>
    <t>Rara Suryani, A.Md.Kep</t>
  </si>
  <si>
    <t>Irma Kuswatun Kasanah, A.Md.Kep</t>
  </si>
  <si>
    <t>Diana Trisna Wulandari, A.Md.Kep</t>
  </si>
  <si>
    <t>Widya Hartini, A.Md.Kep</t>
  </si>
  <si>
    <t>Frilly Chintya Audina, A.Md.Kep</t>
  </si>
  <si>
    <t>Siti Kholifa, A.Md.Kep</t>
  </si>
  <si>
    <t>Refa Syahreza, A.Md.Kep</t>
  </si>
  <si>
    <t>Lia Alfina, A.Md.Kep</t>
  </si>
  <si>
    <t>Ns. Beningtyas Kharisma Bestari, S.Kep</t>
  </si>
  <si>
    <t>K2017052026</t>
  </si>
  <si>
    <t>K2017052028</t>
  </si>
  <si>
    <t>K2017051029</t>
  </si>
  <si>
    <t>K2017052030</t>
  </si>
  <si>
    <t>K2017052031</t>
  </si>
  <si>
    <t>K2017052032</t>
  </si>
  <si>
    <t>K2017052033</t>
  </si>
  <si>
    <t>K2017052034</t>
  </si>
  <si>
    <t>K2017052035</t>
  </si>
  <si>
    <t>K2017052037</t>
  </si>
  <si>
    <t>K2017052038</t>
  </si>
  <si>
    <t>K2017052039</t>
  </si>
  <si>
    <t>K2017052041</t>
  </si>
  <si>
    <t>K2017052042</t>
  </si>
  <si>
    <t>K2017051011</t>
  </si>
  <si>
    <t>K2017052006</t>
  </si>
  <si>
    <t>02-03-1993</t>
  </si>
  <si>
    <t>10-09-1995</t>
  </si>
  <si>
    <t>09-12-1990</t>
  </si>
  <si>
    <t>22-04-1995</t>
  </si>
  <si>
    <t>14-06-1995</t>
  </si>
  <si>
    <t>Tanjung Menang</t>
  </si>
  <si>
    <t>09-09-1996</t>
  </si>
  <si>
    <t>08-08-1994</t>
  </si>
  <si>
    <t>05-05-1995</t>
  </si>
  <si>
    <t>23-08-1994</t>
  </si>
  <si>
    <t>12-05-1993</t>
  </si>
  <si>
    <t>21-12-1994</t>
  </si>
  <si>
    <t>18-07-1995</t>
  </si>
  <si>
    <t>30-01-1994</t>
  </si>
  <si>
    <t>20-06-1995</t>
  </si>
  <si>
    <t>16-01-1992</t>
  </si>
  <si>
    <t>Cibinong Bogor</t>
  </si>
  <si>
    <t>27-02-1994</t>
  </si>
  <si>
    <t>Jln. Dr. Cipto Mangunkusumo RT.001 RW.011 NO.33 Paninggilan Utara Ciledug Tangerang Banten 15153</t>
  </si>
  <si>
    <t>Jln. Wahid Khasim No.32 RT. 006/ 003 Kec. Limo Kel. Limo Depok</t>
  </si>
  <si>
    <t>Jln. H. Sijan RT.007 RW. 002 NO.68 Kp. Kapuk Lebak bulus Cilandak Jakarta Selatan 12440</t>
  </si>
  <si>
    <t>Jln. Kobangdiklat I Gang Haji Yasin No.90 RT.003 RW.007 Cijantung III Kel. Baru Kec. Pasar Rebo Jakarta Timur</t>
  </si>
  <si>
    <t>Jln. Talas II No.18 RT.001 RW. 001 Pondok Cabe Ilir Pamulang Tangerang Selatan</t>
  </si>
  <si>
    <t>Jl. Dulangmas No.20 Rt 05/01 Sumpiuh Banyumas Jawa Tengah Kode Pos   53195</t>
  </si>
  <si>
    <t>Jln. Sawo II NO.77 RT. 002 RW. 004 Kranggan Pasar Jati Sampurna Bekasi 17433</t>
  </si>
  <si>
    <t>Jln. M. Kahfi II Gg. Cipedak IV No.38A RT. 014 RW.009 Kel. Srengseng Sawah Kec. Jagakarsa Jakarta Selatan</t>
  </si>
  <si>
    <t>Grogol RT.003 RW.006 Kel. Gatak Kec. Delanggu Kab. Klaten Jawa Tengah</t>
  </si>
  <si>
    <t>Jln. Cendrawasih No.58 Rt.002 Rw.001 Kel. Sawah Lama Kec. Ciputat Jurang Mangu Tangerang Selatan</t>
  </si>
  <si>
    <t>refa.syahreza22@gmail.com</t>
  </si>
  <si>
    <t>sitikholifaaa@gmail.com</t>
  </si>
  <si>
    <t>gustikasari94@gmail.com</t>
  </si>
  <si>
    <t>arisulasih13@gmail.com</t>
  </si>
  <si>
    <t>vickyrizkyhermina57@gmail.com</t>
  </si>
  <si>
    <t>ikromialakhyar@gmail.com</t>
  </si>
  <si>
    <t>beningtyas27@gmail.com</t>
  </si>
  <si>
    <t>30-01-2023</t>
  </si>
  <si>
    <t>Murad Malawat, SH</t>
  </si>
  <si>
    <t>K2017041003</t>
  </si>
  <si>
    <t>Tenaga Ahli Bidang Hukum</t>
  </si>
  <si>
    <t>28-02-2022</t>
  </si>
  <si>
    <t>dr. Vera Irawany, Sp.An, KIC</t>
  </si>
  <si>
    <t>27-11-2012</t>
  </si>
  <si>
    <t>13020806</t>
  </si>
  <si>
    <t>amikbsi0017438</t>
  </si>
  <si>
    <t>Enny Sophia, Apt</t>
  </si>
  <si>
    <t>Sannidhya Rakhmadini, Apt</t>
  </si>
  <si>
    <t>021122006</t>
  </si>
  <si>
    <t>Dini Prihmayanti, S.Gz</t>
  </si>
  <si>
    <t>D IV Teknik Elektromedik</t>
  </si>
  <si>
    <t>Ns. Suwardi, S.Kep</t>
  </si>
  <si>
    <t>Ns. Eko Purwanto, S.Kep</t>
  </si>
  <si>
    <t>0497230054</t>
  </si>
  <si>
    <t>NC.04-000570</t>
  </si>
  <si>
    <t>22-01-2001</t>
  </si>
  <si>
    <t>S1 Manajemen Sumber Daya Manusia</t>
  </si>
  <si>
    <t>2011019/S</t>
  </si>
  <si>
    <t>STIE Sailendra</t>
  </si>
  <si>
    <t>Naseroh, SE</t>
  </si>
  <si>
    <t>15-11-1970</t>
  </si>
  <si>
    <t>00310020</t>
  </si>
  <si>
    <t>30-08-2004</t>
  </si>
  <si>
    <t>Yesi Novita Sari, SE</t>
  </si>
  <si>
    <t>2001.02.0644</t>
  </si>
  <si>
    <t>0482/S1.MNJ/2006</t>
  </si>
  <si>
    <t>19-04-2006</t>
  </si>
  <si>
    <t>S1 Ekonomi Manajemen Perusahaan</t>
  </si>
  <si>
    <t>Marleni, S.Pd</t>
  </si>
  <si>
    <t>17-05-2017</t>
  </si>
  <si>
    <t>Jatilawang, Banyumas</t>
  </si>
  <si>
    <t>3121402317025261</t>
  </si>
  <si>
    <t>30-04-2023</t>
  </si>
  <si>
    <t>15-10-2022</t>
  </si>
  <si>
    <t>dr. Neza Puspita, Sp.OG</t>
  </si>
  <si>
    <t>196604251991012001</t>
  </si>
  <si>
    <t>KP.00.02/II.4/765/2016</t>
  </si>
  <si>
    <t>KP.00.02/II.4/764/2016</t>
  </si>
  <si>
    <t>2781/UN2.F1.D1.1/PDP.00.06/2016</t>
  </si>
  <si>
    <t>04-03-2016</t>
  </si>
  <si>
    <t>319304015B</t>
  </si>
  <si>
    <t>NC.01-002641</t>
  </si>
  <si>
    <t>23-11-1998</t>
  </si>
  <si>
    <t>Dokter Spesialis Obstetri dan Ginekologi + Konsultan Obstetri Ginekologi Sosial</t>
  </si>
  <si>
    <t>Konsultan Obstetri Ginekologi Sosial</t>
  </si>
  <si>
    <t>KD.01.01/02/KKI/IV/853/2016</t>
  </si>
  <si>
    <t>Perumahan BTN Hankam Cijantung Jl. Belibis G.3 RT.004/005</t>
  </si>
  <si>
    <t>047013014</t>
  </si>
  <si>
    <t>3094/J05.A/S2/AK/2006</t>
  </si>
  <si>
    <t>07-09-2006</t>
  </si>
  <si>
    <t>01-04-1995</t>
  </si>
  <si>
    <t>3111201317079916</t>
  </si>
  <si>
    <t>20-02-2023</t>
  </si>
  <si>
    <t>3301066308940002</t>
  </si>
  <si>
    <t>Puri Mujur No.194 RT.004 RW.004 Kel. Mujur Kec. Kroya Kab. Cilacap Jawa Tengah</t>
  </si>
  <si>
    <t>74.063.571.9-522.000</t>
  </si>
  <si>
    <t>P17420212089</t>
  </si>
  <si>
    <t>P13374/1882</t>
  </si>
  <si>
    <t>Poltekkes Kemenkes Semarang</t>
  </si>
  <si>
    <t>Jl. Benda Ujung Kav. DPR No.71 RT.009 RW.001 Kel. Ciganjur Kec. Jagakarsa Jakarta Selatan</t>
  </si>
  <si>
    <t>bm_ambon@yahoo.com</t>
  </si>
  <si>
    <t>82.054.080.5-416.000</t>
  </si>
  <si>
    <t>3671065009950004</t>
  </si>
  <si>
    <t>Paninggilan Utara RT.001 RW.011 Kec. Ciledug  Kota Tangerang</t>
  </si>
  <si>
    <t>038/2016</t>
  </si>
  <si>
    <t>3174084505950005</t>
  </si>
  <si>
    <t>Jl. Pancoran Barat II No. 18 RT.006 RW.006 Kel. Pancoran Kec. Pancoran Jakarta Selatan</t>
  </si>
  <si>
    <t>000449</t>
  </si>
  <si>
    <t>29-05-2017</t>
  </si>
  <si>
    <t>3201016702940004</t>
  </si>
  <si>
    <t>1106004784</t>
  </si>
  <si>
    <t>NC.16-008476</t>
  </si>
  <si>
    <t>3302074808940001</t>
  </si>
  <si>
    <t>Sumpiuh RT.005 RW.001 Kec. Sumpiuh Kab. Banyumas Jawa Tengah</t>
  </si>
  <si>
    <t>P17420212058</t>
  </si>
  <si>
    <t>P13374/1852</t>
  </si>
  <si>
    <t>3276064701960001</t>
  </si>
  <si>
    <t>JLn. H. Amat II NO.17 RT.004 RW. 003 Kukusan Beji Depok Jawa Barat</t>
  </si>
  <si>
    <t>81.870.795.2-448.000</t>
  </si>
  <si>
    <t>000432</t>
  </si>
  <si>
    <t>NC.16-007336</t>
  </si>
  <si>
    <t>3175056710920002</t>
  </si>
  <si>
    <t>Jl. Peternakan No.30 RT.002 RW.002 Kel. Baru Kec. Pasar Rebo Jakarta Timur</t>
  </si>
  <si>
    <t>000059</t>
  </si>
  <si>
    <t>23-07-2013</t>
  </si>
  <si>
    <t>Akademi Keperawatan Rumkitpolpus RS. Sukanto Jakarta</t>
  </si>
  <si>
    <t>3174095807950006</t>
  </si>
  <si>
    <t>Jl. Cipedak No.38 A RT.014 RW.009 Kel. Srengseng Sawah Kec. Jagakarsa Jakarta Selatan</t>
  </si>
  <si>
    <t>000426</t>
  </si>
  <si>
    <t>81.924.760.2-453.000</t>
  </si>
  <si>
    <t>3674042006950004</t>
  </si>
  <si>
    <t>Sawah Lama RT.002 RW.001 Kel. Sawah Kec. Ciputat Tangerang Selatan</t>
  </si>
  <si>
    <t>000448</t>
  </si>
  <si>
    <t>3174062204950001</t>
  </si>
  <si>
    <t>Kampung Kapuk RT.007 RW.002 Kel. Lebak Bulus Kec. Cilandak Jakarta Selatan</t>
  </si>
  <si>
    <t>81.303.708.2-016.000</t>
  </si>
  <si>
    <t>000427</t>
  </si>
  <si>
    <t>3314184912900001</t>
  </si>
  <si>
    <t>Perumahan BCE Blok B7 No.4 RT.007 RW.011 Kel. Sukahati Kec.Cibinong Kab.Bogor Provinsi Jawa Barat</t>
  </si>
  <si>
    <t>1603034909960001</t>
  </si>
  <si>
    <t>000405</t>
  </si>
  <si>
    <t>81.505.758.3-525.000</t>
  </si>
  <si>
    <t>3310164401930001</t>
  </si>
  <si>
    <t>Jl. Wijaya Kusuma Raya Gang Musholla Al Hayat No.51H Dapur Susu Pondok Labu Cilandak Jakarta Selatan</t>
  </si>
  <si>
    <t>P27220010153</t>
  </si>
  <si>
    <t>04-07-2013</t>
  </si>
  <si>
    <t>Poltekkes Kemenkes Surakarta</t>
  </si>
  <si>
    <t>04-01-2019</t>
  </si>
  <si>
    <t>3275127001940002</t>
  </si>
  <si>
    <t>Jl. H. Harun No.7B RT.009 RW.010 Kel. Jatirahayu Kec. Pondok Melati Kota Bekasi</t>
  </si>
  <si>
    <t>000444</t>
  </si>
  <si>
    <t>82.004.246.3-447.000</t>
  </si>
  <si>
    <t>3275106112940007</t>
  </si>
  <si>
    <t>irma_kuswatun@yahoo.com</t>
  </si>
  <si>
    <t>81.869.699.9-009.000</t>
  </si>
  <si>
    <t>3175055406950002</t>
  </si>
  <si>
    <t>Cijantung III RT.003 RW.007 Kel. Baru Kec. Pasar Rebo Jakarta Timur</t>
  </si>
  <si>
    <t>000441</t>
  </si>
  <si>
    <t>22-03-2021</t>
  </si>
  <si>
    <t>2011750011</t>
  </si>
  <si>
    <t>001368</t>
  </si>
  <si>
    <t>72.703.411.8-042.000</t>
  </si>
  <si>
    <t>3172025205930004</t>
  </si>
  <si>
    <t>Jl. Kayu Putih Tengah IV.E/14 RT.001 RW.007 Kel. Pulo Gadung Kec. Pulo Gadung Jakarta Timur</t>
  </si>
  <si>
    <t>82.062.995.4-453.000</t>
  </si>
  <si>
    <t>3674061601920004</t>
  </si>
  <si>
    <t>Jl. Lamtoro No.58 RT.003 RW.016 Kel. Pamulang Timur Kec. Pamulang Kota Tangerang Selatan</t>
  </si>
  <si>
    <t>Ujunggading</t>
  </si>
  <si>
    <t>41141095100015</t>
  </si>
  <si>
    <t>ER.N 0184</t>
  </si>
  <si>
    <t>3276044401900007</t>
  </si>
  <si>
    <t>B0700128</t>
  </si>
  <si>
    <t>025-4011990</t>
  </si>
  <si>
    <t>21-09-2010</t>
  </si>
  <si>
    <t>04-01-2018</t>
  </si>
  <si>
    <t>28-11-2015</t>
  </si>
  <si>
    <t>3174096011950010</t>
  </si>
  <si>
    <t>Kp. Setu RT.002 RW.001 Kel. Ciganjur Kec. Jagakarsa Jakarta Selatan</t>
  </si>
  <si>
    <t>000408</t>
  </si>
  <si>
    <t>120152117-2042758</t>
  </si>
  <si>
    <t>20-11-2022</t>
  </si>
  <si>
    <t>Fisikawan Medis</t>
  </si>
  <si>
    <t>079132</t>
  </si>
  <si>
    <t>P3.73.34.1.11.062</t>
  </si>
  <si>
    <t>019883</t>
  </si>
  <si>
    <t>22-07-2013</t>
  </si>
  <si>
    <t>296-K/Akd-S1/V/2015</t>
  </si>
  <si>
    <t>13-05-2015</t>
  </si>
  <si>
    <t>STIE Pertiwi</t>
  </si>
  <si>
    <t>095100025</t>
  </si>
  <si>
    <t>SMEA + S1 Hukum</t>
  </si>
  <si>
    <t>I.S.1.100055</t>
  </si>
  <si>
    <t>25-06-2010</t>
  </si>
  <si>
    <t>SMK + D3 Akuntansi</t>
  </si>
  <si>
    <t>020817003</t>
  </si>
  <si>
    <t>Politeknik Swadharma</t>
  </si>
  <si>
    <t>Andi Sri Yani, SE</t>
  </si>
  <si>
    <t>Sukirman, SE</t>
  </si>
  <si>
    <t>Saparudin, SE</t>
  </si>
  <si>
    <t>Andri, SE</t>
  </si>
  <si>
    <t>Bintarti Setyorukmi, A.Md</t>
  </si>
  <si>
    <t>Kuat Ndaru Risdianto, SE</t>
  </si>
  <si>
    <t>Ns. Apriyanti, S.Kep</t>
  </si>
  <si>
    <t>Ns. Tita Dewi Maharani, S.Kep</t>
  </si>
  <si>
    <t>Ns. Uli Sipayung, S.Kep</t>
  </si>
  <si>
    <t>Ns. Suryati, S.Kep</t>
  </si>
  <si>
    <t>000392</t>
  </si>
  <si>
    <t>Ns. Euis Komalawati, S.Kep</t>
  </si>
  <si>
    <t>BSI Blok B.3B No.56 RT.006 RW.009 Kel. Pengasinan Kec. Sawangan Kota Depok</t>
  </si>
  <si>
    <t>2014740089</t>
  </si>
  <si>
    <t>000916</t>
  </si>
  <si>
    <t>Benar Lulusan Ners UI</t>
  </si>
  <si>
    <t>4106/UN2.F12.D2/PDP.00.06.00/2017</t>
  </si>
  <si>
    <t>E 886723</t>
  </si>
  <si>
    <t>Benar Lulusan D3 Akper Rumkitpolpus R.S Sukanto Jakarta</t>
  </si>
  <si>
    <t>B/62/V/2017/Akper Rspolpus</t>
  </si>
  <si>
    <t>dr. I Gusti Ngurah Akwila Dwi Yundha, Sp.An</t>
  </si>
  <si>
    <t>198206032009121002</t>
  </si>
  <si>
    <t>03-06-1982</t>
  </si>
  <si>
    <t>K2017061001</t>
  </si>
  <si>
    <t>09-08-1984</t>
  </si>
  <si>
    <t>Ketua KSM Bedah Saraf</t>
  </si>
  <si>
    <t>04-02-2022</t>
  </si>
  <si>
    <t>K2017061007</t>
  </si>
  <si>
    <t>Teluk Nibung</t>
  </si>
  <si>
    <t>19-04-1988</t>
  </si>
  <si>
    <t>Dr. dr. Chamim, Sp.OG, K-Onk</t>
  </si>
  <si>
    <t>Dokter Spesialis Obstetri dan Ginekologi + Konsultan Onkologi Ginekologi + Doktor</t>
  </si>
  <si>
    <t>KP.02.01/II.4/1241/2017</t>
  </si>
  <si>
    <t>08119994253</t>
  </si>
  <si>
    <t>1106026242</t>
  </si>
  <si>
    <t>NC.16-016223</t>
  </si>
  <si>
    <t>3111105317106939</t>
  </si>
  <si>
    <t>09-08-2022</t>
  </si>
  <si>
    <t>Jl. Kalibata Tengah No.23 RT.006 RW.007 Kel. Kalibata Kec. Pancoran Pomad Jakarta Selatan 12740</t>
  </si>
  <si>
    <t>07.968.162.3-215.001</t>
  </si>
  <si>
    <t>2171036504669002</t>
  </si>
  <si>
    <t>Komp Kesehatan I No.13 RT.001 RW.001 Kel. Tanjung Pinggir Kec. Sekupang Kota Batam</t>
  </si>
  <si>
    <t>6875/UN2.F1.D1.1/PDP.00.06/2017</t>
  </si>
  <si>
    <t>Q 100908</t>
  </si>
  <si>
    <t>1106140565</t>
  </si>
  <si>
    <t>NC.16-004057</t>
  </si>
  <si>
    <t>KD.01.01/02/KKI/X/5174/2016</t>
  </si>
  <si>
    <t>Jl. Taman Limea VI No.4 Komp Pertamina Pondok Ranji Ciputat Timur Tangsel</t>
  </si>
  <si>
    <t>081398460671</t>
  </si>
  <si>
    <t>KP.00.02/II.4/4706/2016</t>
  </si>
  <si>
    <t>Dokter Umum Univ. Brawijaya</t>
  </si>
  <si>
    <t>20-07-2016</t>
  </si>
  <si>
    <t>KP.00.02/II.4/4707/2016</t>
  </si>
  <si>
    <t>KP.00.02/II.4/5663/2016</t>
  </si>
  <si>
    <t>03-06-2021</t>
  </si>
  <si>
    <t>Febi Anggitasanti Rahmadhani, A.Md.Kep</t>
  </si>
  <si>
    <t>Irma Karsita, A.Md.Kep</t>
  </si>
  <si>
    <t>K2017072001</t>
  </si>
  <si>
    <t>K2017072002</t>
  </si>
  <si>
    <t>K2017072003</t>
  </si>
  <si>
    <t>12-03-2023</t>
  </si>
  <si>
    <t>DAFTAR NAMA DEWAS RSUP FATMAWATI</t>
  </si>
  <si>
    <t>Ketua</t>
  </si>
  <si>
    <t>02-01-2014 // 12-07-2017</t>
  </si>
  <si>
    <t>137/2.104/31.74.06/-1.779.3/e/2017</t>
  </si>
  <si>
    <t>29-11-2021</t>
  </si>
  <si>
    <t>K2017082001</t>
  </si>
  <si>
    <t>Penanggung Jawab Depo Farmasi IGD</t>
  </si>
  <si>
    <t>Penanggung Jawab Depo Farmasi IRNA Anggrek</t>
  </si>
  <si>
    <t>Penanggung Jawab Depo Farmasi IBS</t>
  </si>
  <si>
    <t>Penanggung Jawab Implan dan Alat Kesehatan Kongsinyasi</t>
  </si>
  <si>
    <t>Penanggung Jawab Perencanaan Logistik dan Sistem Informasi Farmasi</t>
  </si>
  <si>
    <t>Kepala Ruang Diagnostik Center dan Medical Check Up</t>
  </si>
  <si>
    <t>Verifikator</t>
  </si>
  <si>
    <t>Penanggung Jawab Pemeliharaan Hardware</t>
  </si>
  <si>
    <t>Unit Dialisis</t>
  </si>
  <si>
    <t>Kepala Unit Dialisis</t>
  </si>
  <si>
    <t>UHD</t>
  </si>
  <si>
    <t>Gedung Bougenville Lt. 1</t>
  </si>
  <si>
    <t>Teknisi Boiler</t>
  </si>
  <si>
    <t>Kontrak (Tenaga Ahli)</t>
  </si>
  <si>
    <t xml:space="preserve"> JULI 2017</t>
  </si>
  <si>
    <t>10-01-2023</t>
  </si>
  <si>
    <t>Sekretaris Direktur Medik &amp; Keperawatan</t>
  </si>
  <si>
    <t>31-07-2018</t>
  </si>
  <si>
    <t>57/2.102/31.74.06.1001/-1.779.3/e/2017</t>
  </si>
  <si>
    <t>24-05-2023</t>
  </si>
  <si>
    <t>25-05-2023</t>
  </si>
  <si>
    <t>Pelaksana Keperawatan Perawat Klinis (PK) 1</t>
  </si>
  <si>
    <t>Pelaksana Keperawatan Perawat Klinis (PK) 3</t>
  </si>
  <si>
    <t>Pelaksana Keperawatan Perawat Klinis (PK) 2</t>
  </si>
  <si>
    <t>Pelaksana Keperawatan Perawat Gigi Klinis (PK) 1</t>
  </si>
  <si>
    <t>Ns. Sucy Eswati, S.Kep</t>
  </si>
  <si>
    <t>Ns. Digo Arif Fuzzaki, S.Kep</t>
  </si>
  <si>
    <t>Tia Rakhma Yulisa, S.Sos</t>
  </si>
  <si>
    <t>K2017092002</t>
  </si>
  <si>
    <t>K2017092004</t>
  </si>
  <si>
    <t>K2017092008</t>
  </si>
  <si>
    <t>K2017092009</t>
  </si>
  <si>
    <t>K2017092010</t>
  </si>
  <si>
    <t>K2017091003</t>
  </si>
  <si>
    <t>K2017091005</t>
  </si>
  <si>
    <t>K2017091006</t>
  </si>
  <si>
    <t>11-04-1994</t>
  </si>
  <si>
    <t>27-07-1994</t>
  </si>
  <si>
    <t>S1 Kesejahteraan Sosial</t>
  </si>
  <si>
    <t>01-03-2018</t>
  </si>
  <si>
    <t>Nurry Cahyani, S.ST</t>
  </si>
  <si>
    <t>K2017092013</t>
  </si>
  <si>
    <t>K2017091012</t>
  </si>
  <si>
    <t>RDFER</t>
  </si>
  <si>
    <t>APTKER</t>
  </si>
  <si>
    <t>ASAPTKER</t>
  </si>
  <si>
    <t>FISIO</t>
  </si>
  <si>
    <t>NTRISI</t>
  </si>
  <si>
    <t>OTPI</t>
  </si>
  <si>
    <t>OPTK</t>
  </si>
  <si>
    <t>PRMEDIS</t>
  </si>
  <si>
    <t>REFRAK</t>
  </si>
  <si>
    <t>TELEKTRO</t>
  </si>
  <si>
    <t>TDARAH</t>
  </si>
  <si>
    <t>AUDITOR</t>
  </si>
  <si>
    <t>VERIF</t>
  </si>
  <si>
    <t>AKFAR Bhumi Husada Jakarta</t>
  </si>
  <si>
    <t>47613002016</t>
  </si>
  <si>
    <t>13002</t>
  </si>
  <si>
    <t>1274040107880069</t>
  </si>
  <si>
    <t>Jl. Kencana III No. 72 Rt,007 / Rw 013 Cilandak Barat Jakarta Selatan</t>
  </si>
  <si>
    <t>081288020165</t>
  </si>
  <si>
    <t>Pelaksana Keperawatan Perawat Gigi Klinis (PK) 3</t>
  </si>
  <si>
    <t>Petugas Patologi Anatomi</t>
  </si>
  <si>
    <t>Petugas Forensik</t>
  </si>
  <si>
    <t>0567/f9-UMJ/VI/2017</t>
  </si>
  <si>
    <t>PP.10.02/1.01/1834/2017</t>
  </si>
  <si>
    <t>Benar Lulusan Poltek Surakarta</t>
  </si>
  <si>
    <t>27-04-2017</t>
  </si>
  <si>
    <t>01-04-2018</t>
  </si>
  <si>
    <t>Benar Lulusan D3 Kebidanan STIKES Muhamadiyah Gombong</t>
  </si>
  <si>
    <t>0329.I/IV.3.AU/A/VII/2017</t>
  </si>
  <si>
    <t>1650/UN2.F2.D/PDP.00.06.00/Data Alumni/2017</t>
  </si>
  <si>
    <t>Status Pajak</t>
  </si>
  <si>
    <t>Menanggung</t>
  </si>
  <si>
    <t>Reza Adytya, Amd.Rad</t>
  </si>
  <si>
    <t>174/2.104/31.74.06/-1.779.3/e/2017</t>
  </si>
  <si>
    <t>12-05-2023</t>
  </si>
  <si>
    <t>014540855</t>
  </si>
  <si>
    <t>CA 011884 / 42016103621</t>
  </si>
  <si>
    <t>22-01-2016</t>
  </si>
  <si>
    <t>Analis Kepegawaian Penyelia</t>
  </si>
  <si>
    <t>223</t>
  </si>
  <si>
    <t>Perum Citra Pesona Sawangan Blok C No.9 Jl. Pondok Petir Raya Sawangan Depok Jawa Barat</t>
  </si>
  <si>
    <t>158167 CC</t>
  </si>
  <si>
    <t>153112540120695</t>
  </si>
  <si>
    <t>NSI : 157/D4/1030/02/2017</t>
  </si>
  <si>
    <t>Cluster The Hills Residence Blok H No.2 Pamulang</t>
  </si>
  <si>
    <t>dr. Nella Abdullah, Sp.An (K), MARS</t>
  </si>
  <si>
    <t>Dokter Spesialis Anestesiologi + Konsultan Manajemen Nyeri + Magister Administrasi Rumah Sakit</t>
  </si>
  <si>
    <t>Konsultan Manajemen Nyeri</t>
  </si>
  <si>
    <t>08-03-2017</t>
  </si>
  <si>
    <t>Penanggung Jawab Keamanan dan Perparkiran</t>
  </si>
  <si>
    <t>Gedung Bougenville</t>
  </si>
  <si>
    <t>Pekarya Kesehatan dan Rumah Tangga</t>
  </si>
  <si>
    <t>KP.00.02/II.4/4078/2013 // KP.02.01/II.4/3309/2017</t>
  </si>
  <si>
    <t>03-12-2013 // 10-08-2017</t>
  </si>
  <si>
    <t>KP.00.02/II.4/3063/2017</t>
  </si>
  <si>
    <t>S1 Keperawatan + Ners STIKES Muhammadiyah Klaten</t>
  </si>
  <si>
    <t>KP.00.02/II.4/3065/2017</t>
  </si>
  <si>
    <t>D3 Keperawatan Akper Abdi Florensia Pematangsiantar</t>
  </si>
  <si>
    <t>D3 Keperawatan Poltekkes Kemenkes Surakarta</t>
  </si>
  <si>
    <t>KP.00.02/II.4/3061/2017</t>
  </si>
  <si>
    <t>KP.00.02/II.4/3059/2017</t>
  </si>
  <si>
    <t>D3 Teknik Radiodiagnostik dan Radioterapi Poltekkes Kemenkes Jakarta II</t>
  </si>
  <si>
    <t>D4 Teknik Radiodiagnostik dan Radioterapi Poltekkes Kemenkes Jakarta II</t>
  </si>
  <si>
    <t>KP.00.02/II.4/3058/2017</t>
  </si>
  <si>
    <t>D3 Univ. Muhammadiyah Magelang</t>
  </si>
  <si>
    <t>KP.00.02/II.4/3057/2017</t>
  </si>
  <si>
    <t>S1 Keperawatan + Ners STIKES Hangtuah Pekanbaru</t>
  </si>
  <si>
    <t>KP.00.02/II.4/3056/2017</t>
  </si>
  <si>
    <t>D3 Kebidanan + D4 Kebidanan Politeknik Karya Husada Jakarta</t>
  </si>
  <si>
    <t>KP.00.02/II.4/3069/2017</t>
  </si>
  <si>
    <t>KP.00.02/II.4/1091/2014 // KP.02.01/II.4/552/2017</t>
  </si>
  <si>
    <t>Dokter Spesialis Orthopaedi UI // Konsultan</t>
  </si>
  <si>
    <t>17-02-2014 // 02-02-2017</t>
  </si>
  <si>
    <t>KP.00.02/II.4/110/2012 // KP.02.01/II.4/552/2017</t>
  </si>
  <si>
    <t>Spesialis I UI // Konsultan</t>
  </si>
  <si>
    <t>18-01-2012 // 02-02-2017</t>
  </si>
  <si>
    <t>KP.00.02/II.4/1788/2017</t>
  </si>
  <si>
    <t>D3 Keperawatan Akper Fatmawati</t>
  </si>
  <si>
    <t>KP.00.02/II.4/1641/2017</t>
  </si>
  <si>
    <t>26-04-2017</t>
  </si>
  <si>
    <t>S1 Keperawatan + Ners UIN Syarif Hidayatullah</t>
  </si>
  <si>
    <t>KP.00.02/II.4/1629/2017</t>
  </si>
  <si>
    <t>D3 Kebidanan STIKES Muhammadiyah Gombong</t>
  </si>
  <si>
    <t>KP.00.02/II.4/1625/2017</t>
  </si>
  <si>
    <t>D3 Keperawatan UMJ</t>
  </si>
  <si>
    <t>KP.00.02/II.4/1631/2017</t>
  </si>
  <si>
    <t>D3 Keperawatan Akper Rumkitpolpus RS Sukanto</t>
  </si>
  <si>
    <t>KP.00.02/II.4/1633/2017</t>
  </si>
  <si>
    <t>KP.00.02/II.4/1626/2017</t>
  </si>
  <si>
    <t>KP.00.02/II.4/1644/2017</t>
  </si>
  <si>
    <t>KP.00.02/II.4/1646/2017</t>
  </si>
  <si>
    <t>KP.00.02/II.4/1645/2017</t>
  </si>
  <si>
    <t>22-06-2017</t>
  </si>
  <si>
    <t>KP.00.02/II.4/2460/2017</t>
  </si>
  <si>
    <t>D3 Farmasi Akfar Bhumi Husada Jakarta</t>
  </si>
  <si>
    <t>KP.02.01/II.4/6399/2016</t>
  </si>
  <si>
    <t>SKM + Magister Ilmu Kesmas USU</t>
  </si>
  <si>
    <t>KP.00.02/II.4/2689/2012 // KP.02.01/II.4/1472/2017</t>
  </si>
  <si>
    <t>Dokter Umum Universitas Padjadjaran // Sp1 UI</t>
  </si>
  <si>
    <t>03-10-2012 // 07-04-2017</t>
  </si>
  <si>
    <t>180/2.104/31.74.06/-1.779.3/e/2017</t>
  </si>
  <si>
    <t>081316538877</t>
  </si>
  <si>
    <t>KP.00.02/II.4/2296/2017</t>
  </si>
  <si>
    <t>KP.02.01/II.4/2295/2017</t>
  </si>
  <si>
    <t>Tiara Efrikaernis, A.Md.Kep</t>
  </si>
  <si>
    <t>13-02-1995</t>
  </si>
  <si>
    <t>01-06-2018</t>
  </si>
  <si>
    <t>16-08-2017</t>
  </si>
  <si>
    <t>K2017102001</t>
  </si>
  <si>
    <t>Mainz, Jerman</t>
  </si>
  <si>
    <t>Arsiparis</t>
  </si>
  <si>
    <t>DM.01.03/1/2176/2017</t>
  </si>
  <si>
    <t>76.272.681.8-448.000</t>
  </si>
  <si>
    <t>Sawangan Elok Blok A.1/2 RT.001 RW.010 Kel. Duren Seribu Kec. Bojongsari Kota Depok</t>
  </si>
  <si>
    <t>Benar lulusan D4 Teknik Radiodiagnostik dan Radioterapi Poltekkes Jakarta II</t>
  </si>
  <si>
    <t>PP.10.02/I/4826/2017</t>
  </si>
  <si>
    <t>085810952302</t>
  </si>
  <si>
    <t>Ns. Cahyaningrum, S.Kep</t>
  </si>
  <si>
    <t>P23130111022</t>
  </si>
  <si>
    <t>P231711300710135</t>
  </si>
  <si>
    <t>nurry.cahyani@gmail.com</t>
  </si>
  <si>
    <t>3175062406951001</t>
  </si>
  <si>
    <t>82.607.462.7-004.000</t>
  </si>
  <si>
    <t>24-06-1995</t>
  </si>
  <si>
    <t>Jl. Marzuki 4 Kp. Jembatan RT.001 RW.012 No.22B  Kel. Penggilingan Kec. Cakung Jakarta Timur 13940</t>
  </si>
  <si>
    <t>P23130013061</t>
  </si>
  <si>
    <t>P23171300710229</t>
  </si>
  <si>
    <t>3175061812100093</t>
  </si>
  <si>
    <t>081365037897</t>
  </si>
  <si>
    <t>1471032103070009</t>
  </si>
  <si>
    <t>1471031311890001</t>
  </si>
  <si>
    <t>Jl. Kembang Harapan No.7 RT.001 RW.005 Kel. Cinta Raja Kec. Sail Kota Pekanbaru Prov. Riau</t>
  </si>
  <si>
    <t>Pekanbaru</t>
  </si>
  <si>
    <t>13-11-1989</t>
  </si>
  <si>
    <t>08.03.1.018</t>
  </si>
  <si>
    <t>0090/Ns/STIKes/2013</t>
  </si>
  <si>
    <t>07-09-2013</t>
  </si>
  <si>
    <t>STIKES Pendidikan Hang Tuah Pekanbaru</t>
  </si>
  <si>
    <t>dhi_gho@yahoo.com</t>
  </si>
  <si>
    <t>TU.02.01/I.1/4985/2017</t>
  </si>
  <si>
    <t>Benar Lulusan D3 Keperawatan Poltekkes Tanjungkarang</t>
  </si>
  <si>
    <t>1803072511940001</t>
  </si>
  <si>
    <t>Margo Mulyo RT.003 RW.003 Kel. Abung Jayo Kec. Abung Selatan Kab. Lampung Utara</t>
  </si>
  <si>
    <t>1803070809160004</t>
  </si>
  <si>
    <t>mahesarizki160@gmail.com</t>
  </si>
  <si>
    <t>25-11-1994</t>
  </si>
  <si>
    <t>12201070</t>
  </si>
  <si>
    <t>405034.001135</t>
  </si>
  <si>
    <t>Poltekkes Kemenkes Tanjungkarang</t>
  </si>
  <si>
    <t>3172020910131038</t>
  </si>
  <si>
    <t>97.067.656.5-072.000</t>
  </si>
  <si>
    <t>3310025305910001</t>
  </si>
  <si>
    <t>Kragilan RT.001 RW.003Kel. Kragilan Kec. Gantiwarno Kab. Klaten Jawa Tengah</t>
  </si>
  <si>
    <t>13-05-2020</t>
  </si>
  <si>
    <t>P294029</t>
  </si>
  <si>
    <t>063.072/Profesi/Ners/2015/021</t>
  </si>
  <si>
    <t>1272036004890001</t>
  </si>
  <si>
    <t>Teluk Gong No.58 RT.012 RW.007 Kel. Pejagalan Kec. Penjaringan Jakarta Utara</t>
  </si>
  <si>
    <t>3172010709160007</t>
  </si>
  <si>
    <t>20-04-1989</t>
  </si>
  <si>
    <t>08.048</t>
  </si>
  <si>
    <t>045/2011</t>
  </si>
  <si>
    <t>Akper Abdi Florensia Pematangsiantar</t>
  </si>
  <si>
    <t>Benar Lulusan D3 Perumahsakitan UI</t>
  </si>
  <si>
    <t>5761/UN2.F14.WDV1.01.01/2017</t>
  </si>
  <si>
    <t>3174035104940003</t>
  </si>
  <si>
    <t>Jl. Sentosa II No.15 RT.008 RW.006 Kel. Mekarsari Kec. Cimanggis Depok 16452</t>
  </si>
  <si>
    <t>Agustina Medinawati Suria, A.Md.Prs</t>
  </si>
  <si>
    <t>Aulia Putri Sangga Pertama, A.Md.Prs</t>
  </si>
  <si>
    <t>1206279412</t>
  </si>
  <si>
    <t>NC.14-009532</t>
  </si>
  <si>
    <t>3175052006160017</t>
  </si>
  <si>
    <t>Komplek Sawangan Elok Blok B5 No.24 RT.002 RW.011 Kel. Duren Seribu Kec. Bojongsari Depok 16518</t>
  </si>
  <si>
    <t>081311334603</t>
  </si>
  <si>
    <t>tiarakhma@gmail.com</t>
  </si>
  <si>
    <t>3276036707940001</t>
  </si>
  <si>
    <t>3276031609070042</t>
  </si>
  <si>
    <t>Jl. H. Najih II No.13 RT.008 RW.001 Kel. Pesanggrahan Kec. Petukangan Utara Jakarta Selatan 12260</t>
  </si>
  <si>
    <t>3174106001940002</t>
  </si>
  <si>
    <t>20-01-1994</t>
  </si>
  <si>
    <t>001500</t>
  </si>
  <si>
    <t>20-01-2022</t>
  </si>
  <si>
    <t>085878161419</t>
  </si>
  <si>
    <t>3323070202920001</t>
  </si>
  <si>
    <t>Gang 08 Danurejo RT.001 RW.008 Kel. Danurejo Kec. Kedu Kab. Temanggung Jawa Tengah</t>
  </si>
  <si>
    <t>332307.201205.0241</t>
  </si>
  <si>
    <t>fuatgreat86@gmail.com</t>
  </si>
  <si>
    <t>02-02-1992</t>
  </si>
  <si>
    <t>10.0601.0037</t>
  </si>
  <si>
    <t>Universitas Muhammadiyah Magelang</t>
  </si>
  <si>
    <t>7321701317077007</t>
  </si>
  <si>
    <t>11-10-2023</t>
  </si>
  <si>
    <t>186/2.104/31.74.06/-1.779.3/e/2017</t>
  </si>
  <si>
    <t>Benar lulusan Universitas Muhamadiyah</t>
  </si>
  <si>
    <t>PP.10.02/A.II.2/759/2017</t>
  </si>
  <si>
    <t>Staf Ahli Bidang Pelayanan Rumah Sakit</t>
  </si>
  <si>
    <t>Herlinda Lizamona, S.Gz</t>
  </si>
  <si>
    <t>Sukmawati Sukarno</t>
  </si>
  <si>
    <t>K2017102003</t>
  </si>
  <si>
    <t>26-10-1951</t>
  </si>
  <si>
    <t>S1 Sosial Politik</t>
  </si>
  <si>
    <t>Staf Khusus Bidang Pemasaran</t>
  </si>
  <si>
    <t>Cluster Pondok Fauzi 9 No.2 Jl. Mandor Tajir Gg.A.h Wasilan Rt.005 Rw.003 Pondok Petir Bojong Sari Depok</t>
  </si>
  <si>
    <t>17-10-2020</t>
  </si>
  <si>
    <t>19870730/STRTTK-31/2003/23211</t>
  </si>
  <si>
    <t>KP.00.02/II.4/2299/2017</t>
  </si>
  <si>
    <t>KP.00.02/II.4/2298/2017</t>
  </si>
  <si>
    <t>Dokter Umum Universitas Sam Ratulangi</t>
  </si>
  <si>
    <t>7783/UN2.F1.D1.1/PDP.00.06/2017</t>
  </si>
  <si>
    <t>Citragran Cibubur Zona Flinderpark Blok F No.10</t>
  </si>
  <si>
    <t>081340307030</t>
  </si>
  <si>
    <t>dr.drienne@gmail.com</t>
  </si>
  <si>
    <t>1206326251</t>
  </si>
  <si>
    <t>NC.16-016240</t>
  </si>
  <si>
    <t>3174046610510001</t>
  </si>
  <si>
    <t>Jl. Benda Gg Mesjid No.17 RT.011 RW.004 Kel. Cilandak Timur Kec. Pasar Minggu Jakarta Selatan</t>
  </si>
  <si>
    <t>1/B.28/31.74.06/-1.779.3</t>
  </si>
  <si>
    <t>07-02-2022</t>
  </si>
  <si>
    <t>Perekam Medis Terampil</t>
  </si>
  <si>
    <t>Asisten Apoteker Terampil</t>
  </si>
  <si>
    <t>64.6490</t>
  </si>
  <si>
    <t>Perawat Mahir</t>
  </si>
  <si>
    <t>Bidan Mahir</t>
  </si>
  <si>
    <t>110.3560</t>
  </si>
  <si>
    <t>Perawat Ahli Muda</t>
  </si>
  <si>
    <t>Dokter Ahli Muda</t>
  </si>
  <si>
    <t>305.7540</t>
  </si>
  <si>
    <t>Nutrisionis Ahli Muda</t>
  </si>
  <si>
    <t>Bidan Ahli Muda</t>
  </si>
  <si>
    <t>Apoteker Ahli Muda</t>
  </si>
  <si>
    <t>Perawat Terampil</t>
  </si>
  <si>
    <t>Okupasi Terapis Mahir</t>
  </si>
  <si>
    <t>Perawat Gigi Mahir</t>
  </si>
  <si>
    <t>304.4990</t>
  </si>
  <si>
    <t>305.2300</t>
  </si>
  <si>
    <t>Dokter Pendidik Klinis Ahli Muda</t>
  </si>
  <si>
    <t>205.4870</t>
  </si>
  <si>
    <t>304.9960</t>
  </si>
  <si>
    <t>304.5280</t>
  </si>
  <si>
    <t>304.3150</t>
  </si>
  <si>
    <t>203.4860</t>
  </si>
  <si>
    <t>205.8500</t>
  </si>
  <si>
    <t>206.0470</t>
  </si>
  <si>
    <t>205.5240</t>
  </si>
  <si>
    <t>Dokter Ahli Pertama</t>
  </si>
  <si>
    <t>Pranata Laboratorium Kesehatan Mahir</t>
  </si>
  <si>
    <t>Asisten Apoteker Mahir</t>
  </si>
  <si>
    <t>205.4990</t>
  </si>
  <si>
    <t>304.2560</t>
  </si>
  <si>
    <t>305.6950</t>
  </si>
  <si>
    <t>305.0220</t>
  </si>
  <si>
    <t>305.2750</t>
  </si>
  <si>
    <t>Ns. Imas Siti Nirmala Susanti, S.Kep</t>
  </si>
  <si>
    <t>305.2430</t>
  </si>
  <si>
    <t>Dokter Pendidik Klinis Ahli Madya</t>
  </si>
  <si>
    <t>Bidan Ahli Madya</t>
  </si>
  <si>
    <t>Perawat Ahli Madya</t>
  </si>
  <si>
    <t>dr. Agus Surur As'adi, Sp.OG, K-Fer</t>
  </si>
  <si>
    <t>11-04-2022</t>
  </si>
  <si>
    <t>29-01-2021</t>
  </si>
  <si>
    <t>19671020/STRA-UI/1993/26129</t>
  </si>
  <si>
    <t>Ketua KSM Penyakit Dalam</t>
  </si>
  <si>
    <t>12098</t>
  </si>
  <si>
    <t>3276045104940005</t>
  </si>
  <si>
    <t>Jl. Cilobak Raya Ujung No.13 RT.004 RW.007 Kel. Pangkalan Jati Kec. Cinere Depok</t>
  </si>
  <si>
    <t>13025</t>
  </si>
  <si>
    <t>000401</t>
  </si>
  <si>
    <t>3174065302950004</t>
  </si>
  <si>
    <t>Jl. Bango II Bawah No.57 RT.012 RW.003 Kel. Pondok Labu Kec. Cilandak Jakarta Selatan</t>
  </si>
  <si>
    <t>febi.anggitasanti@gmail.com</t>
  </si>
  <si>
    <t>13036</t>
  </si>
  <si>
    <t>000411</t>
  </si>
  <si>
    <t>3215084805910001</t>
  </si>
  <si>
    <t>Gamprit RT.016 RW.005 Kel. Kuta Ampel Kec. Batujaya Kab. Karawang</t>
  </si>
  <si>
    <t>30-04-2022</t>
  </si>
  <si>
    <t>KP.00.02/II.4/2686/2012 // KP.00.02/II.4/4935/2015 // KP.02.01/II.4/3289/2017</t>
  </si>
  <si>
    <t>Dokter Spesialis Penyakit Dalam UGM // Dokter Spesialis Penyakit Dalam UGM // Sub Spesialis Hematologi Onkologi Medik</t>
  </si>
  <si>
    <t>03-10-2012 // 16-11-2015 // 09-08-2017</t>
  </si>
  <si>
    <t>01-03-2022</t>
  </si>
  <si>
    <t>201040021</t>
  </si>
  <si>
    <t>531/S1/Akt./2014</t>
  </si>
  <si>
    <t>08-09-2014</t>
  </si>
  <si>
    <t>STIE Bhakti Pembangunan</t>
  </si>
  <si>
    <t>Ris Suranti, SE</t>
  </si>
  <si>
    <t>Suharniasih, SE, MM</t>
  </si>
  <si>
    <t>19860320/STRTTK-31/2004/21865</t>
  </si>
  <si>
    <t>08-11-2021</t>
  </si>
  <si>
    <t>20-07-1986</t>
  </si>
  <si>
    <t>Bukittinggi</t>
  </si>
  <si>
    <t>Dwi Agustiawan, A.Md.Far</t>
  </si>
  <si>
    <t>Perum Griya Palm Asri Kav 16 Grogol Depok</t>
  </si>
  <si>
    <t>3276011701130001</t>
  </si>
  <si>
    <t>3174060701090027</t>
  </si>
  <si>
    <t>3674062801104525</t>
  </si>
  <si>
    <t>3175080211101003</t>
  </si>
  <si>
    <t>3174041501090205</t>
  </si>
  <si>
    <t>3174062809100045</t>
  </si>
  <si>
    <t>3174051301092042</t>
  </si>
  <si>
    <t>3201152809090004</t>
  </si>
  <si>
    <t>3276060612070113</t>
  </si>
  <si>
    <t>3174090702111053</t>
  </si>
  <si>
    <t>3174061701092654</t>
  </si>
  <si>
    <t>Jl Maninjo Gg. Buntu No.102 RT 009 RW 005 Jagakarsa Jakarta Selatan</t>
  </si>
  <si>
    <t>3276041312110108</t>
  </si>
  <si>
    <t>Jalan Pemuda Perum Puri Husada Agung Blok C10/19 RT.001 RW.010 Kec. Gunung Sindur Kab. Bogor</t>
  </si>
  <si>
    <t>3276031611070363</t>
  </si>
  <si>
    <t>Jalan Benda II No.2 Kec. Pulo Kebayoran Baru Jakarta Selatan</t>
  </si>
  <si>
    <t>3674060510160046</t>
  </si>
  <si>
    <t>3276110809100009</t>
  </si>
  <si>
    <t>Jln Taman Cilandak IV No.43 Cilandak Barat</t>
  </si>
  <si>
    <t>3174061508111029</t>
  </si>
  <si>
    <t>3276041002140003</t>
  </si>
  <si>
    <t>Ulujami No.79 Rt. 015 / 003 Kel. Ulujami Kec. Pesanggrahan Jakarta Selatan</t>
  </si>
  <si>
    <t>Jl. Citarum Raya RT.002 RW.03 No.12A Cipayung Ciputat Tangerang Selatan 15411</t>
  </si>
  <si>
    <t>Perum Pamulang Regency A2/2 Jl.H.Rean Benda Baru Pamulang Tangsel</t>
  </si>
  <si>
    <t>Gardenia Estate Blok B5 No.12A Ciputat Tangerang</t>
  </si>
  <si>
    <t>Cinere Residence Blok H1 No.18 Mereyung Depok</t>
  </si>
  <si>
    <t>3175090601092304</t>
  </si>
  <si>
    <t>Jl. Melati III No.47 RT.003 / 001 Gandul Cinere Depok</t>
  </si>
  <si>
    <t>3276091707170007</t>
  </si>
  <si>
    <t>Pondok Cabe I Cabe Ilir Jl. Tomat I RT.003 RW.007 No.43 Pamulang Tangsel</t>
  </si>
  <si>
    <t>Jl. H. Kipin RT.001 RW.001 No.35 Legoso Pisangan Ciputat Timur Tangerang</t>
  </si>
  <si>
    <t>3276060810070083</t>
  </si>
  <si>
    <t>3674062305100077</t>
  </si>
  <si>
    <t>3174041901093957</t>
  </si>
  <si>
    <t>3674011401100072</t>
  </si>
  <si>
    <t>3674062508100080</t>
  </si>
  <si>
    <t>3276040805140007</t>
  </si>
  <si>
    <t>3174042001090250</t>
  </si>
  <si>
    <t>3674031401104948</t>
  </si>
  <si>
    <t>3201132005100010</t>
  </si>
  <si>
    <t>3276012909070102</t>
  </si>
  <si>
    <t>3174092001096671</t>
  </si>
  <si>
    <t>3674041801107377</t>
  </si>
  <si>
    <t>3603342310080004</t>
  </si>
  <si>
    <t>3174052101099261</t>
  </si>
  <si>
    <t>3201290302100020</t>
  </si>
  <si>
    <t>3201110904120009</t>
  </si>
  <si>
    <t>3674040209100027</t>
  </si>
  <si>
    <t>3174051601093994</t>
  </si>
  <si>
    <t>3276040710070389</t>
  </si>
  <si>
    <t>3671131301120001</t>
  </si>
  <si>
    <t>3174050501098953</t>
  </si>
  <si>
    <t>3201121206071574</t>
  </si>
  <si>
    <t>Jl. Gandaria Ujung RT.009 RW.002 No.84 Jagakarsa Jakarta Selatan</t>
  </si>
  <si>
    <t>3174050102110005</t>
  </si>
  <si>
    <t>3175052812110003</t>
  </si>
  <si>
    <t>3276011511110007</t>
  </si>
  <si>
    <t>3175041901092910</t>
  </si>
  <si>
    <t>3201111904070010</t>
  </si>
  <si>
    <t>3674031511100012</t>
  </si>
  <si>
    <t>3276042204090010</t>
  </si>
  <si>
    <t>3174090706111011</t>
  </si>
  <si>
    <t>3674030203170022</t>
  </si>
  <si>
    <t>3276021910100012</t>
  </si>
  <si>
    <t>3174091308131012</t>
  </si>
  <si>
    <t>3174091412121026</t>
  </si>
  <si>
    <t>3276042908070084</t>
  </si>
  <si>
    <t>3174090601097538</t>
  </si>
  <si>
    <t>3201110601100007</t>
  </si>
  <si>
    <t>3276052804110030</t>
  </si>
  <si>
    <t>FM Residence No.12 Jl. Sentosa RT.003 RT.001 Munjul Cipayung Jakarta Timur 13850</t>
  </si>
  <si>
    <t>3175092307121002</t>
  </si>
  <si>
    <t>3174060810141007</t>
  </si>
  <si>
    <t>Perum Green View 2 Blok K No.1 Susukan Bojong Gede Bogor</t>
  </si>
  <si>
    <t>Jl. Siaga Swadaya No.57 RT.006 RW.003 Pejaten Barat Pasar Minggu</t>
  </si>
  <si>
    <t>Jl. Cilobak III RT.004 RW.001 No.95 Pangkalan Jati Cinere Depok</t>
  </si>
  <si>
    <t>23-02-2023</t>
  </si>
  <si>
    <t>Villa Mutiara Cinere Blok C 4 No.5 Grogol Limo Depok</t>
  </si>
  <si>
    <t>4605.057446</t>
  </si>
  <si>
    <t>20-11-2017</t>
  </si>
  <si>
    <t>Ketua KSM Jantung &amp; Pembuluh Darah</t>
  </si>
  <si>
    <t>Kp. Rawabogo Rt. 002 / 004 Kel. Jatimekar Kec. Jatiasih Bekasi</t>
  </si>
  <si>
    <t>3674061503100189</t>
  </si>
  <si>
    <t>3276113009150003</t>
  </si>
  <si>
    <t>3674041501107673</t>
  </si>
  <si>
    <t>3276020811070253</t>
  </si>
  <si>
    <t>3201111611060010</t>
  </si>
  <si>
    <t>3174061601092730</t>
  </si>
  <si>
    <t>3276052809070280</t>
  </si>
  <si>
    <t>3674041501106099</t>
  </si>
  <si>
    <t>3276071003140020</t>
  </si>
  <si>
    <t>3276011102110018</t>
  </si>
  <si>
    <t>3174071005100040</t>
  </si>
  <si>
    <t>3174061501099295</t>
  </si>
  <si>
    <t>Perumahan Nuansa Asri Jl. Pendidikan Blok C No.11 RT.002 RW.011 Cinangka Sawangan Depok</t>
  </si>
  <si>
    <t>3174061701091332</t>
  </si>
  <si>
    <t>3276042108070168</t>
  </si>
  <si>
    <t>3201322311110011</t>
  </si>
  <si>
    <t>3174061701099726</t>
  </si>
  <si>
    <t>3276042406080136</t>
  </si>
  <si>
    <t>3174060801090746</t>
  </si>
  <si>
    <t>Jl. Jeruk IV No.86 RT.008 RW.001 Kel. Depok Jaya Kec. Pancoran Mas Depok 16432</t>
  </si>
  <si>
    <t>3174090601096539</t>
  </si>
  <si>
    <t>3674060102103206</t>
  </si>
  <si>
    <t>Perumahan Valeria Residence Kav. 9 RT.007 RW.003 Krukut Limo Depok</t>
  </si>
  <si>
    <t>3174060801091546</t>
  </si>
  <si>
    <t>Perumahan Taman Hayati Salam Blok B No.9 Jl. Muchtar Raya Sawangan Depok</t>
  </si>
  <si>
    <t>Villa Pertiwi Blok C4 No.13 Cilodong Depok</t>
  </si>
  <si>
    <t>Apartemen Green Pramuka City Kav.49 RT.16 RW.9 Rawasari Cempaka Putih</t>
  </si>
  <si>
    <t>3174092302111026</t>
  </si>
  <si>
    <t>3174100801097171</t>
  </si>
  <si>
    <t>Jl. Rancho Rt. 002 / 002 Tanjung Barat Jagakarsa Jakarta Selatan</t>
  </si>
  <si>
    <t>Jl. Barkah RT.010 RW.005 Kel. Ciganjur Jagakarsa Jakarta Selatan</t>
  </si>
  <si>
    <t>3174061601098167</t>
  </si>
  <si>
    <t>3276042305140002</t>
  </si>
  <si>
    <t>3175091201097700</t>
  </si>
  <si>
    <t>Kontrak (Staf Khusus)</t>
  </si>
  <si>
    <t>3215261403140015</t>
  </si>
  <si>
    <t>3174041001093994</t>
  </si>
  <si>
    <t>16-02-1995</t>
  </si>
  <si>
    <t>Marina Rifka Syafitri, Amk.An</t>
  </si>
  <si>
    <t>Purnama, Amk.An</t>
  </si>
  <si>
    <t>dr. Diah Ari Safitri, Sp.PD, K-HOM, FINASIM</t>
  </si>
  <si>
    <t>3276063011070268</t>
  </si>
  <si>
    <t>3174051407141020</t>
  </si>
  <si>
    <t>Jln. Margasatwa Raya No.21 Cemara Residence Unit N Pondok Labu Jakarta Selatan</t>
  </si>
  <si>
    <t>Jl. Cipete Raya II RT.005 RW.004 Cipete Selatan Jakarta Selatan</t>
  </si>
  <si>
    <t>Kp. Jatijajar No. 163 Rt. 003 / 008 Kel. Jatijajar Kec. Tapos Depok</t>
  </si>
  <si>
    <t>3276022010090012</t>
  </si>
  <si>
    <t>Jl. Talas II No.32 Rt. 006 / 001 Kel. Pondok Cabe Ilir Kec. Pamulang Tangerang Selatan</t>
  </si>
  <si>
    <t>3603250602080027</t>
  </si>
  <si>
    <t>3201201807080115</t>
  </si>
  <si>
    <t>3174061201098344</t>
  </si>
  <si>
    <t>3174061601092253</t>
  </si>
  <si>
    <t>3276031604090051</t>
  </si>
  <si>
    <t>3174090808110011</t>
  </si>
  <si>
    <t>3174101601096614</t>
  </si>
  <si>
    <t>3175031210100070</t>
  </si>
  <si>
    <t>Perkampungan Industri Kecil Blok A No. 78 RT 007 RW 010 Kel. Penggilingan Kec. Cakung. Jakarta Timur</t>
  </si>
  <si>
    <t>3175060812141008</t>
  </si>
  <si>
    <t>Perum Benda Baru E-24 / 25 Rt. 005/017 Kel. Benda Baru Kec. Pamulang Kota Tangerang Selatan</t>
  </si>
  <si>
    <t>3674060905110003</t>
  </si>
  <si>
    <t>3201100309060019</t>
  </si>
  <si>
    <t>3174061201093698</t>
  </si>
  <si>
    <t>3174090801091381</t>
  </si>
  <si>
    <t>3276011812090067</t>
  </si>
  <si>
    <t>Jl. H. Muhari RT.003 RW. 001 Serua Bojongsari Depok</t>
  </si>
  <si>
    <t>3174011401096795</t>
  </si>
  <si>
    <t>Jl. Masjid Gg. Damai 4 RT.001 RW.021 Kp. Rawakalong Setia Mekar Tambun Bekasi</t>
  </si>
  <si>
    <t>3276012510070380</t>
  </si>
  <si>
    <t>3276030608120012</t>
  </si>
  <si>
    <t>3174061001096921</t>
  </si>
  <si>
    <t>3174061401090112</t>
  </si>
  <si>
    <t>Jl. Garuda Raya No.16 RT.002 RW.001 Beji Timur Beji Kota Depok</t>
  </si>
  <si>
    <t>3671060504110011</t>
  </si>
  <si>
    <t>Jl. Mesjid Al Makmur No. 55 Pejaten Timur Rt. 005 / 008 Kel. Pejaten Timur Kec. Pasar Minggu Jakarta Selatan</t>
  </si>
  <si>
    <t>31740419011100004</t>
  </si>
  <si>
    <t>3174040904121050</t>
  </si>
  <si>
    <t>3276112204150014</t>
  </si>
  <si>
    <t>3276060603140008</t>
  </si>
  <si>
    <t>Jl. Arco Raya Buntu No.B-14 Cipete Selatan Cilandak Jakarta Selatan</t>
  </si>
  <si>
    <t>Komplek Bumi Daya Jl. Bumi Daya VI/ 65 Blok D Cinere Depok</t>
  </si>
  <si>
    <t>3276041802080181</t>
  </si>
  <si>
    <t>3174031401097784</t>
  </si>
  <si>
    <t>Bukit Pamulang Indah C7/3 Tangerang Selatan</t>
  </si>
  <si>
    <t>3174090501095477</t>
  </si>
  <si>
    <t>3174092101090996</t>
  </si>
  <si>
    <t>Gg. Pasundan Kp. Babakan Tarikolot Rt. 001/002 Kel. Petir Kec. Dramaga Bogor</t>
  </si>
  <si>
    <t>3201300704110013</t>
  </si>
  <si>
    <t>Jatijajar 1 No.86  Rt. 004/004 Kel. Jatijajar Kec. Tapos Depok</t>
  </si>
  <si>
    <t>3276022908070003</t>
  </si>
  <si>
    <t>Jl. Lobak RT.001 RW.006 Pondok Cabe Ilir Pamulang Tangerang Selatan</t>
  </si>
  <si>
    <t>Jl. Bintaro Permai III/ 47 Rt. 002 / 009 Kel. Bintaro Kec. Pesanggrahan Jakarta Selatan</t>
  </si>
  <si>
    <t>Jl. Talas II No. 96 Rt 002/01 Pondok Cabe Pamulang 15418</t>
  </si>
  <si>
    <t>3674061109120173</t>
  </si>
  <si>
    <t>3175091701094681</t>
  </si>
  <si>
    <t>Jl. Kp. Raden RT.007 RW.007 Pekayon Pasar Rebo Jakarta Timur</t>
  </si>
  <si>
    <t>BSI II Blok H.2/96 Rt. 003/012 Kel. Pengasinan Kec. Sawangan Depok</t>
  </si>
  <si>
    <t>3276031311070486</t>
  </si>
  <si>
    <t>Perum Pondok Kopi Jl. Pondok Kopi VII G.8 No.3 Jakarta Timur</t>
  </si>
  <si>
    <t>3175021301099536</t>
  </si>
  <si>
    <t>Perumahan Taman Tiga Putra Blok C No. 7Rt. 004 / 004 Kel. Meruyung Kec. Limo Depok</t>
  </si>
  <si>
    <t>3276042105100032</t>
  </si>
  <si>
    <t>3276022610070074</t>
  </si>
  <si>
    <t>3276021712070163</t>
  </si>
  <si>
    <t>3275031501160008</t>
  </si>
  <si>
    <t>Jl Karang Tengah I No.8 RT 004 RW 003 Lebak Bulus Cilandak Jakarta Selatan</t>
  </si>
  <si>
    <t>3174061612100038</t>
  </si>
  <si>
    <t>3674062305100796</t>
  </si>
  <si>
    <t>3174061601094755</t>
  </si>
  <si>
    <t>3276020309090050</t>
  </si>
  <si>
    <t>3671130511120003</t>
  </si>
  <si>
    <t>3174061601095951</t>
  </si>
  <si>
    <t>3322042908086681</t>
  </si>
  <si>
    <t>3674062405102561</t>
  </si>
  <si>
    <t>Graha Indah Jl. Sri Kaya IV D.I No. 22 Rt. 007 / 010 Kel. Jakamulya Kec. Bekasi Selatan Bekasi</t>
  </si>
  <si>
    <t>Jl. Cireundeu Indah III / 35 Rt. 005/001 Kel. Cireundeu Kec. Ciputat Timur Tangerang Selatan</t>
  </si>
  <si>
    <t>3603343010070122</t>
  </si>
  <si>
    <t>Jl. Karbela Barat 33 Setiabudi Jakart Selatan</t>
  </si>
  <si>
    <t>Jl. Delima IV / 7 No. 109 Rt. 010/005 Kel. Malaka Sari Kec. Duren Sawit Jakarta Timur</t>
  </si>
  <si>
    <t>3175070501098180</t>
  </si>
  <si>
    <t>Jl. Pancoran Barat VI No.5B Kec. Pancoran Jakarta Selatan</t>
  </si>
  <si>
    <t>3175100901096577</t>
  </si>
  <si>
    <t>3674061301120004</t>
  </si>
  <si>
    <t>Jl Lebak Bulus I No.10D RT 001 RW 001 Lebak Bulus Cilandak Jakarta Selatan</t>
  </si>
  <si>
    <t>3174061501091497</t>
  </si>
  <si>
    <t>Green Cove Blok A.02 No.03 Rt. 001 / 011 Kel. Cilenggang Kec. Serpong Tangerang Selatan</t>
  </si>
  <si>
    <t>3674011401100070</t>
  </si>
  <si>
    <t>3171081001091316</t>
  </si>
  <si>
    <t>Jl. Raya Limo Gg. Swadaya Limo Depok Jawa Barat</t>
  </si>
  <si>
    <t>3174061912141008</t>
  </si>
  <si>
    <t>Jl. Tole Iskandar Mutiara Depok Blok QC No. 10 Rt. 010 / 013 Kel. Sukmajaya Kec. Sukmajaya Depok</t>
  </si>
  <si>
    <t>3276051612100007</t>
  </si>
  <si>
    <t>3174060901092621</t>
  </si>
  <si>
    <t>Perumahan Alam Parung B4 No.16-17 RT.005 RW.007 Cibentang Ciseeng Bogor</t>
  </si>
  <si>
    <t>3175080801090719</t>
  </si>
  <si>
    <t>Jl. Manggis Dalam RT.003 RW.001 No.21 Ciganjur Jagakarsa Jakarta Selatan</t>
  </si>
  <si>
    <t>3174090501096405</t>
  </si>
  <si>
    <t>3674062801108321</t>
  </si>
  <si>
    <t>Jl. Pinang II RT.001 RW.015 Kel. Limo Depok</t>
  </si>
  <si>
    <t>3276041310080003</t>
  </si>
  <si>
    <t>3201020211120007</t>
  </si>
  <si>
    <t>3674060302107887</t>
  </si>
  <si>
    <t>Jl. Masjid Al Mujahidin No. 16 Rt. 002 / 003 Kel. Cinangka Kec. Sawangan Depok</t>
  </si>
  <si>
    <t>3174061601095555</t>
  </si>
  <si>
    <t>3275091107068559</t>
  </si>
  <si>
    <t>Jl. SMP 211 No. 23 Sr. Sawah Rt. 007 / 007 Kel. Srengeseng Sawah Kec. Jagakarsa Jakarta Selatan</t>
  </si>
  <si>
    <t>Pengadministrasi Pelayanan</t>
  </si>
  <si>
    <t>K2018012002</t>
  </si>
  <si>
    <t>S1 Kesejahteraan Sosial UMJ</t>
  </si>
  <si>
    <t>KP.02.01/II.4/2058/2017</t>
  </si>
  <si>
    <t>D3 Perumahsakitan UI</t>
  </si>
  <si>
    <t>24-05-2017</t>
  </si>
  <si>
    <t>K2018012001</t>
  </si>
  <si>
    <t>09-03-1994</t>
  </si>
  <si>
    <t>26-03-1996</t>
  </si>
  <si>
    <t>Citra Maulani, A.Md.Far</t>
  </si>
  <si>
    <t>dr. Franky Ladediska</t>
  </si>
  <si>
    <t>198806092018011001</t>
  </si>
  <si>
    <t>09-06-1988</t>
  </si>
  <si>
    <t>199206052018012002</t>
  </si>
  <si>
    <t>05-06-1992</t>
  </si>
  <si>
    <t>Intan Rizqi Rahmawati, Apt</t>
  </si>
  <si>
    <t>198706022018012001</t>
  </si>
  <si>
    <t>02-06-1987</t>
  </si>
  <si>
    <t>198406102018011001</t>
  </si>
  <si>
    <t>198411262018012001</t>
  </si>
  <si>
    <t>dr. Siska Situmorang</t>
  </si>
  <si>
    <t>10-04-1991</t>
  </si>
  <si>
    <t>198602132018012001</t>
  </si>
  <si>
    <t>13-02-1986</t>
  </si>
  <si>
    <t>198504052018012001</t>
  </si>
  <si>
    <t>Ns. Anis Supi Tasripiyah, S.Kep</t>
  </si>
  <si>
    <t>199001152018012001</t>
  </si>
  <si>
    <t>15-01-1990</t>
  </si>
  <si>
    <t>199004092018012001</t>
  </si>
  <si>
    <t>09-04-1990</t>
  </si>
  <si>
    <t>198705112018012001</t>
  </si>
  <si>
    <t>199401012018012001</t>
  </si>
  <si>
    <t>Lampung Timur</t>
  </si>
  <si>
    <t>Enjung Puspitasari, A.Md.Ak</t>
  </si>
  <si>
    <t>199402182018011001</t>
  </si>
  <si>
    <t>18-02-1994</t>
  </si>
  <si>
    <t>Fredy Estofany, A.Md.G</t>
  </si>
  <si>
    <t>199510242018012001</t>
  </si>
  <si>
    <t>24-10-1995</t>
  </si>
  <si>
    <t>Grahyta Dhamayanti, A.Md</t>
  </si>
  <si>
    <t>199606282018012001</t>
  </si>
  <si>
    <t>Huta Baris</t>
  </si>
  <si>
    <t>28-06-1996</t>
  </si>
  <si>
    <t>Hanna Elisabet Lumbangaol, A.Md.Ft</t>
  </si>
  <si>
    <t>Kharisma Dessy Kiswantari, A.Md.Ft</t>
  </si>
  <si>
    <t>199112092018012001</t>
  </si>
  <si>
    <t>09-12-1991</t>
  </si>
  <si>
    <t>199305182018011001</t>
  </si>
  <si>
    <t>Mikas Sindu Pratama, AMTE</t>
  </si>
  <si>
    <t>199402162018012001</t>
  </si>
  <si>
    <t>Rhona Agasti, A.Md.Ft</t>
  </si>
  <si>
    <t>16-02-1994</t>
  </si>
  <si>
    <t>198802182018011001</t>
  </si>
  <si>
    <t>18-02-1988</t>
  </si>
  <si>
    <t>Sudarman, Amd.Rad</t>
  </si>
  <si>
    <t>Wilis Laksari Putri Adjie, A.Md.G</t>
  </si>
  <si>
    <t>199310052018012001</t>
  </si>
  <si>
    <t>05-10-1993</t>
  </si>
  <si>
    <t>02-01-2018</t>
  </si>
  <si>
    <t>03-01-2018</t>
  </si>
  <si>
    <t>Koordinator Pendidikan dan Penelitian KSM Kesehatan Anak</t>
  </si>
  <si>
    <t>Koordinator Pelayanan Medik, Etik, dan Mutu Profesi KSM Gigi &amp; Mulut</t>
  </si>
  <si>
    <t>Koordinator Pelayanan Medik, Etik, dan Mutu Profesi KSM Bedah Saraf</t>
  </si>
  <si>
    <t>Ketua KSM Gigi &amp; Mulut</t>
  </si>
  <si>
    <t>3275021607090048</t>
  </si>
  <si>
    <t>3174061701092653</t>
  </si>
  <si>
    <t>Jl. Jengki Cipinang Asem No.12 Rt.005/011 Kel. Kebon Pala Kec. Makasar Jakarta Timur</t>
  </si>
  <si>
    <t>3175081402141001</t>
  </si>
  <si>
    <t>3174091711111020</t>
  </si>
  <si>
    <t>3201110111110013</t>
  </si>
  <si>
    <t>3674061703120012</t>
  </si>
  <si>
    <t>Asrama Zipur 7 No.109-110 Jl. Bunga Raya Rt. 001 / 016 Kel. Srengseng Sawah Kec. Jagakarsa Jakarta Selatan</t>
  </si>
  <si>
    <t>Jl. Pemancingan Cirendeu No.10 Rt 04/05 , Ciputat Timur, Tangerang Selatan</t>
  </si>
  <si>
    <t>Jl. As Syafi'iyah No. 206 Rt. 006 / 003 Kel. Cilangkap Kec. Cipayung Jakarta Timur</t>
  </si>
  <si>
    <t>Jl Lumbanta No 20 RT 011 Rw 015 Halim Perdana Kusuma Makasar Jakarta Timur</t>
  </si>
  <si>
    <t>3174061001090417</t>
  </si>
  <si>
    <t>Jl. Pinang Kalijati I No.25A RT.008 RW.009 Kel. Pondok Labu Kec. Cilandak Jakarta Selatan</t>
  </si>
  <si>
    <t>3674042405110037</t>
  </si>
  <si>
    <t xml:space="preserve">Ruslin Tanah Tinggi Blok V Lt.3 /310 RT.009 RW.014 Kel. Tanah Tinggi Kec.Johar Baru Jakarta Pusat </t>
  </si>
  <si>
    <t>Jl Karang Tengah No.2 RT 001 RW 003 Lebak Bulus Cilandak Jakarta Selatan</t>
  </si>
  <si>
    <t>Jl. Merpati Raya Gg. Warning No.23 A Rt. 003 / 001 Kel. Sawah Kec. Ciputat Tangerang Selatan</t>
  </si>
  <si>
    <t>Sarana Indah Permai Jl. Cendana IV Blok D.VI/5 SIP Rt. 007 / 008 Kel. Kedaung Kec. Pamulang Tangerang Selatan</t>
  </si>
  <si>
    <t>Gang Lobak I Cabe III Rt.001/006 Kel. Pondok Cabe Ilir Kec. Pamulang Tangerang Selatan</t>
  </si>
  <si>
    <t>Tamansari Puri Bali Banjar Ubud J5 No.12 Curug Depok</t>
  </si>
  <si>
    <t>3173050706131023</t>
  </si>
  <si>
    <t>3175020701095481</t>
  </si>
  <si>
    <t>Villa Gading Mas Blok B3 No.1 Rangkapan Jaya Baru Pancoran Mas Depok</t>
  </si>
  <si>
    <t>Jl. Duren Kel. Rangkapan Jaya Baru RT.02 RW.03 Kec. Pancoran Mas Depok</t>
  </si>
  <si>
    <t>Duren Seribu No.16 Rt. 003 / 008 Kel. Duren Seribu Kec. Bojongsari Depok</t>
  </si>
  <si>
    <t>3276110807110014</t>
  </si>
  <si>
    <t>Jl. Persatuan No. 17A Rt. 003 / 003 Cinere Depok</t>
  </si>
  <si>
    <t>3276090610100001</t>
  </si>
  <si>
    <t>Jl. Pulo Mangga No.81 Rt.005 / 005 Grogol Lima Depok</t>
  </si>
  <si>
    <t>Jl. Masjid Mujahidin Rt. 02/06 Kel. Meruyung Depok</t>
  </si>
  <si>
    <t>Jl. Metland Cileungsi Taman Cileungsi Blok AC.2 No.1 Cileungsi Bogor</t>
  </si>
  <si>
    <t>Jl. Belimbing I RT.008 RW.007 No.83 B Jagakarsa Jakarta Selatan</t>
  </si>
  <si>
    <t>Jl. Dr. Cipto Mk No.86 Paninggilan Utara Rt. 001 / 001 Paninggilan Ciledug Tangerang</t>
  </si>
  <si>
    <t>Jl. Harsono RM No.93 Rt. 004 / 007 Ragunan Pasar Minggu Jakarta Selatan</t>
  </si>
  <si>
    <t>3201101907060005</t>
  </si>
  <si>
    <t>3674061307100019</t>
  </si>
  <si>
    <t>Jl. Pengadegan Selatan No.45 Rt.001/005 Kel. Pengadegan Kec. Pancoran Jakarta Selatan</t>
  </si>
  <si>
    <t>3174080701094447</t>
  </si>
  <si>
    <t>3174090901091305</t>
  </si>
  <si>
    <t xml:space="preserve">Kp. Jemblongan Jl. Swadaya 1 No.50 RT 001/012 Kel. Beji  Timur Kec Beji Depok  </t>
  </si>
  <si>
    <t>3276011805160035</t>
  </si>
  <si>
    <t>3276041508070123</t>
  </si>
  <si>
    <t>3276040111070170</t>
  </si>
  <si>
    <t>3174061201095057</t>
  </si>
  <si>
    <t>Jl. Intan No.74 Kp. Cidokom Rt. 001 / 001 Kel. Cidokom Kec. Gunung Sindur Bogor</t>
  </si>
  <si>
    <t>Kampung Kapuk No.80A  RT 005 RW 004 Lebak Bulus Cilandak Jakarta Selatan</t>
  </si>
  <si>
    <t>Karet Pasar Baru Barat II Rt. 011/005 No.1 Kel. Karet Tengsin Kec. Tanah Abang Jakarta Pusat</t>
  </si>
  <si>
    <t>3171072101098606</t>
  </si>
  <si>
    <t>3174061001090396</t>
  </si>
  <si>
    <t>Pamulang Permai II No.13 B Blok D35/19 Jl. Benda Barat Rt. 005 / 010 Kel. Pondok Benda Kec. Pamulang Tangerang Selatan</t>
  </si>
  <si>
    <t>3674063001100495</t>
  </si>
  <si>
    <t>Jl. Poncol Indah IV RT 002 / 002 No. 101 Kel. Cirendeu Kec. Ciputat. Tangerang Selatan 15419</t>
  </si>
  <si>
    <t>3174061401097039</t>
  </si>
  <si>
    <t>Komplek Depkes RI Jl. Hang Jebat III/F.3 Rt. 004 / 008 Kel. Gunung Kec. Kebayoran Baru Jakarta Selatan</t>
  </si>
  <si>
    <t>3276011812070004</t>
  </si>
  <si>
    <t>Perumahan Modern Hill Cluster Neo Agather Pondok Cabe</t>
  </si>
  <si>
    <t>3174061201092298</t>
  </si>
  <si>
    <t>Jl. Pengantin Ali Gg. Mandiri Rt. 017 / 006 No.1 Kel. Rambutan Kec. Ciracas Jakarta Timur</t>
  </si>
  <si>
    <t>Perum Cinere Residence Blok G5 No.5 Meruyung Depok</t>
  </si>
  <si>
    <t>Griya Asri Sawangan A9 Jl. Pangkalan Jati Rt. 003/002 Kel. Pangkalan Jati Kec. Cinere Depok</t>
  </si>
  <si>
    <t>Jl. Mutiara IX Kp. Curug Rt 003/003 Kel. Curug Kec. Gunung Sindur. Bogor</t>
  </si>
  <si>
    <t>3173083001091767</t>
  </si>
  <si>
    <t>3174040501099432</t>
  </si>
  <si>
    <t>Jatijajar Rt. 002 / 004 No.46 Kel. Jatijajar Kec. Tapos Depok</t>
  </si>
  <si>
    <t>Komplek Marinir Rt. 013 / 005 No.C.12 Kel. Cilandak Timur Kec. Pasar Minggu Jakarta Selatan</t>
  </si>
  <si>
    <t>3174042401110151</t>
  </si>
  <si>
    <t>Komp. Rangkapan Indah Blok B No.1B Kel. Rangkapan Jaya Baru Kec. Pancoran Mas Depok</t>
  </si>
  <si>
    <t>Jl. Rawa Maya Elok No.9 Rt. 009/014 Kel. Beji Kec. Beji Depok</t>
  </si>
  <si>
    <t>Perum Pamulang Village Jl. Village 4 Blok F.8 RT.002 RW.016 Kel. Pondom Petir Kec. Bojongsari Depok</t>
  </si>
  <si>
    <t>Kp. Rawa Lele Jl. Peta Barat No.77 Rt. 001 /010 Kel. Kalideres Kec. Kalideres Jakarta Barat</t>
  </si>
  <si>
    <t>3173062101100112</t>
  </si>
  <si>
    <t>3276042408070084</t>
  </si>
  <si>
    <t>Komplek Benda Baru Blok E 26 No.3 Jl. Bhayangkara Pamulang Tangserang Selatan</t>
  </si>
  <si>
    <t>Jl. Raya Lenteng Agung Rt. 001/004 No.9 Kel. Srengseng Sawah Kec. Jagakarsa Jakarta Selatan</t>
  </si>
  <si>
    <t>3674052501106093</t>
  </si>
  <si>
    <t>Jl. Pramuka Gang Kodrat No.98 Jl. Mampang Rt. 001 / 012 Kel. Mampang Kec. Pancoran Mas Kota Depok</t>
  </si>
  <si>
    <t>3674022507120068</t>
  </si>
  <si>
    <t>3175042711101002</t>
  </si>
  <si>
    <t>3674023107120004</t>
  </si>
  <si>
    <t>KPP IPB Baranangsiang IV No.3 Rt. 005/010 Kel. Tanah Baru Kec. Kota Bogor Utara Bogor</t>
  </si>
  <si>
    <t>Perum Telaga Hahuripan Candraloka Blok AA8/11 T. Kahuripan Rt. 004 / 011 Kel. Tegal Kec. Kemang Bogor</t>
  </si>
  <si>
    <t>3276042209070059</t>
  </si>
  <si>
    <t>Jalan Fortuna Kp. Kekupu Rt. 006 / 004 Kel. Rangkapan Jaya Kec. Pancoran Mas Depok</t>
  </si>
  <si>
    <t>3276012812090099</t>
  </si>
  <si>
    <t>3174091301091351</t>
  </si>
  <si>
    <t>3276030309070320</t>
  </si>
  <si>
    <t>3674060310140035</t>
  </si>
  <si>
    <t>3175100501097255</t>
  </si>
  <si>
    <t>3674062405102947</t>
  </si>
  <si>
    <t>3174063009131005</t>
  </si>
  <si>
    <t>Jl. Rawa sari II RT.003 RW.004 No.17 Grogol Limo Depok</t>
  </si>
  <si>
    <t>Gudang Baru Rt. 005 / 004 No.60 Kel. Ciganjur Kec. Jagakarsa Jakarta Selatan</t>
  </si>
  <si>
    <t>3174090901091675</t>
  </si>
  <si>
    <t>Jl. Tiga Putra Rt. 003 / 004 No.25 Kel. Meruyung Kec. Limo Depok</t>
  </si>
  <si>
    <t>3276042302090006</t>
  </si>
  <si>
    <t>3276031309070190</t>
  </si>
  <si>
    <t>3174061501092262</t>
  </si>
  <si>
    <t>3174030501090608</t>
  </si>
  <si>
    <t>3174060901095011</t>
  </si>
  <si>
    <t>3174042001093274</t>
  </si>
  <si>
    <t>Jl. Masjid Al Mujahidin RT.002 RW.006 Meruyung Limo Depok</t>
  </si>
  <si>
    <t>Jl. Pringgundani RT.001 RW.001 No.20 Pangkalan Jati Baru Cinere Depok</t>
  </si>
  <si>
    <t>3172030501096525</t>
  </si>
  <si>
    <t>Jl. Rambutan Rt. 002 / 001 No.19 Kel. Bojongsari Batu Kec. Bojongsari Depok</t>
  </si>
  <si>
    <t>Jl. Siliwangi Kp. Rawa Panjang Rt. 004 / 005 No.93A Kel. Sepanjang Jaya Kec. Rawalumbu Kota Bekasi</t>
  </si>
  <si>
    <t>3201062806110006</t>
  </si>
  <si>
    <t>Jl. Swadarma Raya Gg. Maanam Rt. 014/003 No.25 Kel. Ulujami Kec. Pesanggrahan Jakarta Selatan</t>
  </si>
  <si>
    <t>3174101301090278</t>
  </si>
  <si>
    <t>3674042201107306</t>
  </si>
  <si>
    <t>3174041501099434</t>
  </si>
  <si>
    <t>Jl. Tigaputra Perum Cinere Agung Resident Blok J4 Meruyung Limo Depok</t>
  </si>
  <si>
    <t>3174060901092012</t>
  </si>
  <si>
    <t>Perum Nerada Estate B-6 No.19 RT.07 RW.06 Cipayung Ciputat Tangerang</t>
  </si>
  <si>
    <t>Jl. Pringgodani No.40 Rt. 003 / 003 kel. Pondok Labu Kec. Cilandak Jakarta Selatan</t>
  </si>
  <si>
    <t>Perumahan Harvest Cluster Bromelia No.17 Cileungsi</t>
  </si>
  <si>
    <t>Jl. Pinang Kalijati RT.008 RW.009 Pondok Labu Jakarta Selatan</t>
  </si>
  <si>
    <t>3674062904150014</t>
  </si>
  <si>
    <t>Jl. Cisadane II No. 160 Rt. 003 / 002 Nusa Jaya Karawaci</t>
  </si>
  <si>
    <t>3671072201130009</t>
  </si>
  <si>
    <t>3174062109160032</t>
  </si>
  <si>
    <t>3174090601098247</t>
  </si>
  <si>
    <t>3674062005110052</t>
  </si>
  <si>
    <t>3174060901091800</t>
  </si>
  <si>
    <t>3275021908080032</t>
  </si>
  <si>
    <t>Komp Bumi Mutiara Blok JH I No.3 RT.002 RW.035 Bj Kulus Gunung Putri Bogor</t>
  </si>
  <si>
    <t>3276040605090013</t>
  </si>
  <si>
    <t>3276040910070284</t>
  </si>
  <si>
    <t>3276031908130004</t>
  </si>
  <si>
    <t>Kampung Kalibata No.12 RT 005 RW 006 Srengseng Sawah Jagakarsa Jakarta Selatan</t>
  </si>
  <si>
    <t>3674062405101387</t>
  </si>
  <si>
    <t>Jl. Karya Bakti RT.003 RW.005 No.47 Kel. Tanah Baru Kosip Depok Kel. Beji</t>
  </si>
  <si>
    <t>3174060801099608</t>
  </si>
  <si>
    <t>Villa Permata Santi Blok H I No.3 Meruyung Depok</t>
  </si>
  <si>
    <t>Pangkalan Jati Village Blok J10 Cinere Depok</t>
  </si>
  <si>
    <t>Bulak Ringin No.25 Rt. 007 / 003 Kel. Cibubur Kec. Ciracas Jakarta Timur</t>
  </si>
  <si>
    <t>3276110903150001</t>
  </si>
  <si>
    <t>3276011208140005</t>
  </si>
  <si>
    <t>Jl Mandala II Bawah No.54 RT008 RW 002 Cilandak Barat Cilandak Jakarta Selatan</t>
  </si>
  <si>
    <t>3174061001090760</t>
  </si>
  <si>
    <t>3276112806120005</t>
  </si>
  <si>
    <t>3174060701096025</t>
  </si>
  <si>
    <t>3671061103080158</t>
  </si>
  <si>
    <t>3275122310080078</t>
  </si>
  <si>
    <t>3671061808100014</t>
  </si>
  <si>
    <t>Jl. Parkit Blok E No.24 Perumahan Sawangan Permain Sawangan Depok</t>
  </si>
  <si>
    <t>3276030508090007</t>
  </si>
  <si>
    <t>3174061201095134</t>
  </si>
  <si>
    <t>Pondok Kelapa No.101 Rt. 006 / 012 Kel. Pondok Kelapa Kec. Duren Sawit Jakarta Timur</t>
  </si>
  <si>
    <t>3175071701131018</t>
  </si>
  <si>
    <t>Jl. Manunggal Raya No.50 Rt. 003 / 002 Kel. Kelapa Dua Wetan Kec. Ciracas Jakarta Timur</t>
  </si>
  <si>
    <t>3175091004100003</t>
  </si>
  <si>
    <t>Kp. Pulomangga No.115 Rt. 002/004 Kel. Grogol Kec. Limo Depok</t>
  </si>
  <si>
    <t>Jl. Masjid Darul Falah No.5 Rt. 008/010 Kel. Petukangan Utara Kec. Pesanggrahan Jakarta Selatan</t>
  </si>
  <si>
    <t>Jl Ayani No.16 RT 006 RW 006 Jati Padang Pasar Minggu Jakarta Selatan</t>
  </si>
  <si>
    <t>Komp. Puri Ismaya No.B4 Jl. Ismaya RT.005 RW.007 Cinere Depok</t>
  </si>
  <si>
    <t>3174030601093596</t>
  </si>
  <si>
    <t>Jl. Jati Raya Utara No.52D Komplek AL Pondok Labu Cilandak Jakarta Selatan</t>
  </si>
  <si>
    <t>Jl Taman Wijaya Kusuma III No.4 RT 004 Rw 002 Cilandak Barat Cilandak Jakarta Selatan</t>
  </si>
  <si>
    <t>3175052511111001</t>
  </si>
  <si>
    <t>Komp. BPK V Blok S No. 15 Cinere Gandul Depok</t>
  </si>
  <si>
    <t>Jl. Taruna Jaya GG. H Epeng No.42 RT.003 RW.013 Kel. Cibubur Kec. Ciracas Jakarta Timur</t>
  </si>
  <si>
    <t>Jl. H. Dulwanih Gg. Ripat No.67 Rt 03/04 Bedahan Sawangan Depok</t>
  </si>
  <si>
    <t>3276031009070162</t>
  </si>
  <si>
    <t>3201101105080002</t>
  </si>
  <si>
    <t>Jl. Pete No.91 RT.003 RW.007 Srengseng Sawah Kalibata Jagakarsa Jakarta Selatan</t>
  </si>
  <si>
    <t>3174061601096001</t>
  </si>
  <si>
    <t>Permatan Puri Media Jl Ruby V Blok B no 2/3 RT 002 RW 001 Kembangan Utara Kembangan Jakarta Barat</t>
  </si>
  <si>
    <t>Jl. Siat I No.35 RT.002 RW.010 Parung Bingung Pancoran Mas Depok</t>
  </si>
  <si>
    <t>Perumahan Villa Santika Blok F.18 Rangkapan Jaya Pancoran Mas Depok</t>
  </si>
  <si>
    <t>Perum Sarua Permai Jl. Catur Blok E-37/4 Rt. 006/006 Kel. Benda Baru Kec. Pamulang Tangerang Selatan</t>
  </si>
  <si>
    <t>Jl Mesjid Darul Falah No.35 RT 007 RW 003 Petukangan Utara Pesanggrahan Jakarta Selatan</t>
  </si>
  <si>
    <t>3671011001110017</t>
  </si>
  <si>
    <t>3175071110131026</t>
  </si>
  <si>
    <t>Mutiara Jatijajar Residence No.A5 Jl. Bakti Abri Kp. Sindangkarsa RT.002 RW.010 Kel. Sukamaju Baru Kec. Tapos Kota Depok</t>
  </si>
  <si>
    <t>3276072806120001</t>
  </si>
  <si>
    <t>3174092001151007</t>
  </si>
  <si>
    <t>3174040601096538</t>
  </si>
  <si>
    <t>3174061804111044</t>
  </si>
  <si>
    <t>Jl. Kenangan Rempoa No.7 Rt. 006 / 001 Kel. Rempoa Kec. Ciputat Timur</t>
  </si>
  <si>
    <t>3674050503150002</t>
  </si>
  <si>
    <t>3275122403090029</t>
  </si>
  <si>
    <t>3275052407062995</t>
  </si>
  <si>
    <t>Perumahan Cinere Asri Residence D4 Depok RT.004 RW.005</t>
  </si>
  <si>
    <t>Kp. Kamurang No.58 Rt. 001/011 Kel. Puspanegara Kec. Citeureup Bogor</t>
  </si>
  <si>
    <t>3674052201107813</t>
  </si>
  <si>
    <t>Puri Husada Agung Blok D3 No.12 Rt. 005 / 012 Kel. Cibinong Kec. Gunung Sindur Bogor</t>
  </si>
  <si>
    <t>3201111604070022</t>
  </si>
  <si>
    <t>Jl. Kubis III No.89 Rt. 002 / 005 Ke. Pondok Cabe Ilir Kec. Pamulang Tangerang Selatan</t>
  </si>
  <si>
    <t>3674062204110008</t>
  </si>
  <si>
    <t>3174061608110012</t>
  </si>
  <si>
    <t>3174030801091232</t>
  </si>
  <si>
    <t>Vila Dago Blok G5 No.3A Sarua Ciputat Tangsel</t>
  </si>
  <si>
    <t>3174030601097011</t>
  </si>
  <si>
    <t>Komp Vila Gading Emas Blok A4/12A Gg Duren Rangkapan Jaya Baru Depok</t>
  </si>
  <si>
    <t>3175042601094229</t>
  </si>
  <si>
    <t>3201072001110024</t>
  </si>
  <si>
    <t>3674051102100015</t>
  </si>
  <si>
    <t>Jl. Masjid Al Mujahidin No.22 Rt. 002/007 Kel. Meruyung Kec. Limo Depok</t>
  </si>
  <si>
    <t>3276042701100010</t>
  </si>
  <si>
    <t>3175021801099076</t>
  </si>
  <si>
    <t>3175032101099222</t>
  </si>
  <si>
    <t>Kp. Rempoa Rt. 002 / 006 No.38 Kel. Rempoa Kec. Ciputat Timur Tangerang Selatan</t>
  </si>
  <si>
    <t>3674052501109574</t>
  </si>
  <si>
    <t>3674050405120031</t>
  </si>
  <si>
    <t>3674060502140024</t>
  </si>
  <si>
    <t>Kp. Kekupu No.79 RT.008 RW.005 Rangkapan Jaya Pancoran Mas Depok</t>
  </si>
  <si>
    <t>3174021201090491</t>
  </si>
  <si>
    <t>3175033001121021</t>
  </si>
  <si>
    <t>3174012310170015</t>
  </si>
  <si>
    <t>Perum Bukit Mampang Prapatan Blok MO2 Jln Cemara Grogol Limo Depok</t>
  </si>
  <si>
    <t>Jl. Taman Wijaya Kusuma Gang Dahlia RT.16 RW.002 Cialndak Jakarta Selatan</t>
  </si>
  <si>
    <t>Komp. Puri Gading Villa Besakih H16/7 Pondok Melati. Bekasi</t>
  </si>
  <si>
    <t>Perumahan The Cozy Green Cibubur Mansion Blok H No.5 Jl. Bungkur Raya Harjamukti Cimanggis Depok</t>
  </si>
  <si>
    <t>Taman Laguna Asri Cibubur Blok HI-7 RT.004 RW.002 Kel.Jatikarya Kec.Jatisampurna Bekasi 17435</t>
  </si>
  <si>
    <t>Jl. Lamtoro RT.004 RW.016 No.31 Pamulang Timur Tangerang Selatan</t>
  </si>
  <si>
    <t>3174062507120015</t>
  </si>
  <si>
    <t>Jl. Danau Batur IV No. 88 Rt. 004 / 005 Kel. Abadijaya Kec. Sukmajaya Depok</t>
  </si>
  <si>
    <t>Cinere Asri Residence Blok C No.11 Limo Depok 16515</t>
  </si>
  <si>
    <t>3276033011100003</t>
  </si>
  <si>
    <t>3174061001092240</t>
  </si>
  <si>
    <t>3276041202140011</t>
  </si>
  <si>
    <t>Jl. Gelagah Cirendeu No.50 Rt.002/003 , Pisangan, Ciputat Timur, Tangerang Selatan</t>
  </si>
  <si>
    <t>Jl Kedondong Gang Abdul Jabar No. 67.B RT 004 RW 004 Jagakarsa Jakarta Selatan</t>
  </si>
  <si>
    <t>Jl. R. Moh Kahfi I Kp. Kandang Rt.002 / 004 Kel. Jagakarsa Kec. Jagakarsa Jakarta Selatan</t>
  </si>
  <si>
    <t>3275021002080002</t>
  </si>
  <si>
    <t>Jagakarsa No.56 Rt.04 Rw.02 Kel.Jagakarsa Kec.Jagakarsa</t>
  </si>
  <si>
    <t>3174090701099070</t>
  </si>
  <si>
    <t>Blok Tengki II No.97 Rt. 001 / 010 Kel. Meruyung Kec. Limo Depok</t>
  </si>
  <si>
    <t>3674040408140006</t>
  </si>
  <si>
    <t>Jl. Legoso Gg. Dahu No.26 Rt. 004 / 001 Kel. Pisangan Kec. Ciputat Timur Tangerang Selatan</t>
  </si>
  <si>
    <t>3674050802100002</t>
  </si>
  <si>
    <t>Curug No.48 Rt. 003 / 008 Kel. Curug Kec. Bojongsari Depok</t>
  </si>
  <si>
    <t>Babakan Fakultas No.36 Rt. 001 / 004 Kel. Tegallega Kec. Kota Bogor Tengah Bogor</t>
  </si>
  <si>
    <t>3271031212070007</t>
  </si>
  <si>
    <t>Jl Karang Tengah I No.37 RT 004 RW 003 Lebak Bulus Cilandak Jakarta Selatan</t>
  </si>
  <si>
    <t>3174062110111017</t>
  </si>
  <si>
    <t>3275011104070046</t>
  </si>
  <si>
    <t>3276042606100002</t>
  </si>
  <si>
    <t>Jl. Cempaka Raya Gg.KH Hasbullah No.147 RT.006 RW.001 Kel. Jatibening Kec.Pondokgede Kota Bekasi</t>
  </si>
  <si>
    <t>Perum Telaga Kahuripan Beranda Ganesha 2 Blok G 10/5 RT.006 RW.013 Parung Bogor</t>
  </si>
  <si>
    <t>3174061201092078</t>
  </si>
  <si>
    <t>3174061701093268</t>
  </si>
  <si>
    <t>Jl. Rawa Kopi I No. 19 Rt. 004 / 004 Kel. Pangkalan Jati Baru Kec. Cinere Depok</t>
  </si>
  <si>
    <t>3276091201100005</t>
  </si>
  <si>
    <t>Pondok Pucung No.35 Rt. 005/001 Kel. Pondok Pucung Kec. Pondok Aren Tangerang Selatan</t>
  </si>
  <si>
    <t>3674031901110058</t>
  </si>
  <si>
    <t>3276110711110023</t>
  </si>
  <si>
    <t>3603340408080066</t>
  </si>
  <si>
    <t>3276091606100043</t>
  </si>
  <si>
    <t>3276040810070472</t>
  </si>
  <si>
    <t>3175050501090338</t>
  </si>
  <si>
    <t>3603262403080012</t>
  </si>
  <si>
    <t>3175051201091641</t>
  </si>
  <si>
    <t>3175091701141005</t>
  </si>
  <si>
    <t>Asrama Den Ang Mor Jalan Roda Jaya No.58 Rt. 003 / 006 Cijantung III  Kel. Baru Kec. Pasar Rebo Jakarta Timur</t>
  </si>
  <si>
    <t>3276042907090010</t>
  </si>
  <si>
    <t>Cluster Pesona Bintaro Blok C1 Jl. Merpati Raya Gg. Masjid Al Mubarokah RT.003 RW.003 Kel. Sawah Kec. Ciputat Tangsel</t>
  </si>
  <si>
    <t>Villa Casablanca Blok A3 No.1 Jl. Muchtar Raya RT.006 RW.008 Sawangan Depok</t>
  </si>
  <si>
    <t>Jl. Al. Furqon No.23A Rt. 001/006 Kel. Pondok Cina Kec. Beji Depok</t>
  </si>
  <si>
    <t>3276062702080218</t>
  </si>
  <si>
    <t>3273291501140004</t>
  </si>
  <si>
    <t>Citra Mangu Permai C5 Jl. Ceger Raya Jurang Mangu Pondok Aren Tangsel</t>
  </si>
  <si>
    <t>Jl. Raya Ciater BSD Rawa Mekar Jaya RT.002 RW.003</t>
  </si>
  <si>
    <t>Komp BDB II Jl. Siliwangi 15 Blok GN6 RT.010 RW.006 Kel. Sukahati Kec. Cibinong Kab. Bogor 16913</t>
  </si>
  <si>
    <t>Cibubur Villa 2 Blok B No.9 Harjamukti Cimanggis Depok Jawa Barat</t>
  </si>
  <si>
    <t>28-10-2022</t>
  </si>
  <si>
    <t>dr. Edi Mulyana, Sp.PD, K-GEH, FINASIM</t>
  </si>
  <si>
    <t>KP.02.01/II.4/3727/2017</t>
  </si>
  <si>
    <t>Dokter Umum + Sp1 UI</t>
  </si>
  <si>
    <t>1106140773</t>
  </si>
  <si>
    <t>NC.16-016277</t>
  </si>
  <si>
    <t>Jl. Taman Aries Blok E12 No.12A RT.007 RW.008 Meruya Utara Kembangan Jakarta Barat 11620</t>
  </si>
  <si>
    <t>aryan.djojo@gmail.com</t>
  </si>
  <si>
    <t>18-01-2022</t>
  </si>
  <si>
    <t>120751218-2192093</t>
  </si>
  <si>
    <t>23-10-2023</t>
  </si>
  <si>
    <t>120751218-2192096</t>
  </si>
  <si>
    <t>28-05-2023</t>
  </si>
  <si>
    <t>120752218-2192082</t>
  </si>
  <si>
    <t>24-11-2023</t>
  </si>
  <si>
    <t>120752218-2192084</t>
  </si>
  <si>
    <t>02-09-2023</t>
  </si>
  <si>
    <t>120751218-2192081</t>
  </si>
  <si>
    <t>20-08-2023</t>
  </si>
  <si>
    <t>SPK + D3 Kebidanan</t>
  </si>
  <si>
    <t>034148.08.1090</t>
  </si>
  <si>
    <t>000502</t>
  </si>
  <si>
    <t>03-08-2011</t>
  </si>
  <si>
    <t>STIKES Bhakti Pertiwi Indonesia</t>
  </si>
  <si>
    <t>1106140464</t>
  </si>
  <si>
    <t>NC.16-015909</t>
  </si>
  <si>
    <t>Pustakawan</t>
  </si>
  <si>
    <t>16518160</t>
  </si>
  <si>
    <t>003052</t>
  </si>
  <si>
    <t>STIKes Mitra Ria Husada</t>
  </si>
  <si>
    <t>dr. Dieby Adrisyel, Sp.Rad</t>
  </si>
  <si>
    <t>K2018011003</t>
  </si>
  <si>
    <t>Lubuk Alung</t>
  </si>
  <si>
    <t>11-04-1983</t>
  </si>
  <si>
    <t>dwiagustiawan03@gmail.com</t>
  </si>
  <si>
    <t>085208998222</t>
  </si>
  <si>
    <t>K2017121005</t>
  </si>
  <si>
    <t>Jl. Kedoya Raya RT.008 RW.002 No.18 Kel. Kedoya Kec. Kebon Jeruk Jakarta Barat</t>
  </si>
  <si>
    <t>1140024</t>
  </si>
  <si>
    <t>077/Akfar/DIII/2014</t>
  </si>
  <si>
    <t>1771020308930005</t>
  </si>
  <si>
    <t>Jl. Hibrida 10 RT.020 RW.003 Kel. Sidomulya Kec. Gading Cempaka Kota Bengkulu</t>
  </si>
  <si>
    <t>Akademi Farmasi Al- Fatah Bengkulu</t>
  </si>
  <si>
    <t>15-02-2023</t>
  </si>
  <si>
    <t>223/2.104/31.74.06/-1.779.3/e/2017</t>
  </si>
  <si>
    <t>3174091201092009</t>
  </si>
  <si>
    <t>3174101501097539</t>
  </si>
  <si>
    <t>3175090501095313</t>
  </si>
  <si>
    <t>3174061601095731</t>
  </si>
  <si>
    <t>3276061606100026</t>
  </si>
  <si>
    <t>Kp. Serua No.3 Rt. 005 / 004 Kel. Sawah Baru Kec. Ciputat Tangerang Selatan</t>
  </si>
  <si>
    <t>Jl. Masjid Al Akhyar No.56 Rt. 030 / 002 Kel. Gandul Kec. Cinere Depok</t>
  </si>
  <si>
    <t>Jl Wisma Angkasa Pura Blok K-43 RT 013 RW 006 Kebon Kosong Kemayoran Jakarta Pusat</t>
  </si>
  <si>
    <t>Komp. TNI AD Jl. Durian Raya Blok F.IV No. 18 Rt. 002 / 011 Kel. Sukamaju Baru Kec. Tapos Depok</t>
  </si>
  <si>
    <t>Graha Pancoran Mas Indah Komp. Marinir Nlok F 2/24 Rt. 009/006 Kel. Rangkapan Jaya Baru Kec. Pancoran Mas Depok</t>
  </si>
  <si>
    <t>Jl Kampung Asem Gang Buah VIII No.7 RT 004 RW 001 Cijantung Pasar Rebo Jakarta Timur</t>
  </si>
  <si>
    <t>Kp. Pondok Aren No.1 Rt. 003 / 005 Kel. Pondok Kacang Timur Kec. Pondok Aren Tangerang Selatan</t>
  </si>
  <si>
    <t>3174061201099492</t>
  </si>
  <si>
    <t>3276112307120014</t>
  </si>
  <si>
    <t>Jl. Muamallah IV Rt. 002 / 003 No.III Kel. Cipedak Kec. Jagakarsa Jakarta Selatan 12630</t>
  </si>
  <si>
    <t>3174092101098055</t>
  </si>
  <si>
    <t>3276011606140009</t>
  </si>
  <si>
    <t>3276031407170001</t>
  </si>
  <si>
    <t>3174061701099374</t>
  </si>
  <si>
    <t>3674041112130003</t>
  </si>
  <si>
    <t>Jl. Salak 5 Kampung Buaran No.86 Rt. 004 / 004 Kel. Pondok Benda Kec. Pamulang Tangerang Selatan</t>
  </si>
  <si>
    <t>3674062908120008</t>
  </si>
  <si>
    <t>Jl. Bambu RT.002 RW.006 Grogol Limo Depok</t>
  </si>
  <si>
    <t>3674063001103174</t>
  </si>
  <si>
    <t>3174061001093360</t>
  </si>
  <si>
    <t>BPJS</t>
  </si>
  <si>
    <t>Ketenagakerjaan</t>
  </si>
  <si>
    <t>Benar lulusan DIII Kebidanan Poltekkes Kemenkes Jakarta 1 // Ada Surat Balasan D4 STIKIM Indonesia Maju tapi isinya perlu mekanisme business proses administrasi artinya RS harus membayar sejumlah uang ke kampus tsb utk melakukan verifikasi, lalu instruksi dari atasan diabaikan saja</t>
  </si>
  <si>
    <t>723.410</t>
  </si>
  <si>
    <t>01-08-2018</t>
  </si>
  <si>
    <t>Jl. Kesatrian No.28 RT.001 RW.008 Kel. Rempoa Kec. Ciputat Timur Tangerang Selatan</t>
  </si>
  <si>
    <t>3674055602940001</t>
  </si>
  <si>
    <t>80.818.857.7-453.000</t>
  </si>
  <si>
    <t>Jl. Pulau Biak Raya No.392 RT.001 RW.006 Kel. Aren Jaya Kec. Bekasi Timur Kota Bekasi</t>
  </si>
  <si>
    <t>2172020906880001</t>
  </si>
  <si>
    <t>75.130.583.0-407.000</t>
  </si>
  <si>
    <t>24.387.209.0-432.000</t>
  </si>
  <si>
    <t>Pura Melati Indah Blok O-11 RT.002 RW.020 Kel. Jatirahayu Kec. Pondok Melati Kota Bekasi</t>
  </si>
  <si>
    <t>3318105302860004</t>
  </si>
  <si>
    <t>3306114912910002</t>
  </si>
  <si>
    <t>73.332.719.1-403.000</t>
  </si>
  <si>
    <t>3201015004910006</t>
  </si>
  <si>
    <t>Muara Beres RT.003 RW.001 Kel. Sukahati Kec. Cibinong Kab. Bogor Jawa Barat</t>
  </si>
  <si>
    <t>3173054504850010</t>
  </si>
  <si>
    <t>97.355.802.6-523.000</t>
  </si>
  <si>
    <t>12-01-2018</t>
  </si>
  <si>
    <t>Membebaskan Pranata Hubungan Masyarakat Penyelia</t>
  </si>
  <si>
    <t>202.654</t>
  </si>
  <si>
    <t>Membebaskan Asisten Apoteker Terampil</t>
  </si>
  <si>
    <t>21216007</t>
  </si>
  <si>
    <t>2.033190.1-N294/2017</t>
  </si>
  <si>
    <t>STIKES Pertamedika</t>
  </si>
  <si>
    <t>922/PSD-AK/XI/2013</t>
  </si>
  <si>
    <t>6/B.15b/31.74.06/-1.779.3/e/2018</t>
  </si>
  <si>
    <t>19-04-2023</t>
  </si>
  <si>
    <t>3121401317028299</t>
  </si>
  <si>
    <t>81.768.504.3-529.000</t>
  </si>
  <si>
    <t>3303125705940003</t>
  </si>
  <si>
    <t>Tajug RT.001 RW.004 Kel. Tajug Kec. Karangmoncol Kab. Purbalingga Jawa Tengah</t>
  </si>
  <si>
    <t>P17420212066</t>
  </si>
  <si>
    <t>P13374/1860</t>
  </si>
  <si>
    <t>085892157808</t>
  </si>
  <si>
    <t>mayacahyaningrum6@gmail.com</t>
  </si>
  <si>
    <t>153112540120694</t>
  </si>
  <si>
    <t>NE : 0127 UN 17</t>
  </si>
  <si>
    <t>41161097000004</t>
  </si>
  <si>
    <t>ER.A 0060</t>
  </si>
  <si>
    <t>12-09-2011</t>
  </si>
  <si>
    <t>STMIK Swadharma</t>
  </si>
  <si>
    <t>Parapat Huluan</t>
  </si>
  <si>
    <t>27-09-2017</t>
  </si>
  <si>
    <t>KP.00.02/II.4/3908/2017</t>
  </si>
  <si>
    <t>D3 Analis Farmasi &amp; Makanan Univ. MH Thamrin</t>
  </si>
  <si>
    <t>3174062110111037</t>
  </si>
  <si>
    <t>KP.00.02/II.4/3907/2017</t>
  </si>
  <si>
    <t>D3 Farmasi Al-Fatah Bengkulu</t>
  </si>
  <si>
    <t>3471124506920002</t>
  </si>
  <si>
    <t>71.591.714.2-506.000</t>
  </si>
  <si>
    <t>Perum Persada Banten Blok HI No.21 Kel. Teritih Kec. Walantaka Kota Serang</t>
  </si>
  <si>
    <t>3673036806960001</t>
  </si>
  <si>
    <t>3275081802880023</t>
  </si>
  <si>
    <t>Jl. Setia 2 No.59 RT.005 RW.004 Kel. Jatiwaringin Kec. Pondokgede Kota Bekasi</t>
  </si>
  <si>
    <t>87.190.580.8-432.000</t>
  </si>
  <si>
    <t>3308014510930004</t>
  </si>
  <si>
    <t>Jl. Kayu Tinggi RT.004 RW.009 Kel. Cakung Timur Kec. Cakung Jakarta Timur</t>
  </si>
  <si>
    <t>1672021802940002</t>
  </si>
  <si>
    <t>Nendagung I Jl. R Suprapto RT.002 RW.001 Kel. Nendagung Kec. Pagar Alam Selatan Kota Pagar Alam</t>
  </si>
  <si>
    <t>5171034904900002</t>
  </si>
  <si>
    <t>Pondok Labu Indah D.6 RT.001 RW.003 Kel. Pondok Labu Kec. Cilandak Jakarta Selatan</t>
  </si>
  <si>
    <t>55.201.271.8-901.000</t>
  </si>
  <si>
    <t>Jl. Dewa Ujung RT.015 RW.007 No.84 Ciracas Jakarta Timur</t>
  </si>
  <si>
    <t>3278065501900001</t>
  </si>
  <si>
    <t>Berujul RT.002 RW.005 Kel. Setiaratu Kec. Cibeureum Kota Tasikmalaya Jawa Barat</t>
  </si>
  <si>
    <t>66.162.282.9-405.000</t>
  </si>
  <si>
    <t>1807014101940004</t>
  </si>
  <si>
    <t>Dusun V RT.001 RW.005 Kel. Bumi Ayu Kec. Sukadana Kab. Lampung Timur Lampung</t>
  </si>
  <si>
    <t>Jl. Mawar I Pondok Cina Depok Jawa Barat</t>
  </si>
  <si>
    <t>6112016410950004</t>
  </si>
  <si>
    <t>Jl. Arteri Supadio RT.007 RW.010 Kec. Sungai Raya Kab. Kubu Raya Kalimantan Barat</t>
  </si>
  <si>
    <t>81.068.848.1-704.000</t>
  </si>
  <si>
    <t>1872011805930003</t>
  </si>
  <si>
    <t>Jl. Hasanudin No.136 B RT.007 RW.003 Kel. Yosomulyo Kec. Metro Pusat Kota Metri Lampung</t>
  </si>
  <si>
    <t>70.724.024.8-019.000</t>
  </si>
  <si>
    <t>89.884.678.7-017.000</t>
  </si>
  <si>
    <t>KP.02.01/II.4/2596/2017</t>
  </si>
  <si>
    <t>IGD, Bougenville, dan Koridor</t>
  </si>
  <si>
    <t>Koordinator Pelayanan Medik, Etik, dan Mutu Profesi KSM Obstetri &amp; Ginekologi</t>
  </si>
  <si>
    <t>Koordinator Pelayanan Medik, Etik, dan Mutu Profesi KSM  Obstetri &amp; Ginekologi</t>
  </si>
  <si>
    <t>Koordinator Pelayanan Medik, Etik, dan Mutu Profesi KSM Jantung dan Pembuluh Darah</t>
  </si>
  <si>
    <t>K2018021001</t>
  </si>
  <si>
    <t>201801198808202003</t>
  </si>
  <si>
    <t>201801198909111005</t>
  </si>
  <si>
    <t>201801198907282004</t>
  </si>
  <si>
    <t>201801199009042001</t>
  </si>
  <si>
    <t>201801198906261035</t>
  </si>
  <si>
    <t>201801199103232036</t>
  </si>
  <si>
    <t>201801199111131038</t>
  </si>
  <si>
    <t>201801199107252037</t>
  </si>
  <si>
    <t>201801198912062006</t>
  </si>
  <si>
    <t>201801199112022032</t>
  </si>
  <si>
    <t>201801198712151028</t>
  </si>
  <si>
    <t>201801199204272033</t>
  </si>
  <si>
    <t>201801199007241031</t>
  </si>
  <si>
    <t>201801199003132029</t>
  </si>
  <si>
    <t>201801198912121024</t>
  </si>
  <si>
    <t>201801198909012023</t>
  </si>
  <si>
    <t>201801198701172002</t>
  </si>
  <si>
    <t>201801199004292030</t>
  </si>
  <si>
    <t>201801198302092026</t>
  </si>
  <si>
    <t>201801199205091034</t>
  </si>
  <si>
    <t>201801199104012016</t>
  </si>
  <si>
    <t>201801199203222019</t>
  </si>
  <si>
    <t>201801198902232015</t>
  </si>
  <si>
    <t>201801198808312011</t>
  </si>
  <si>
    <t>201801198704162009</t>
  </si>
  <si>
    <t>201801198905171012</t>
  </si>
  <si>
    <t>201801198610251008</t>
  </si>
  <si>
    <t>201801198912142106</t>
  </si>
  <si>
    <t>201801198705012103</t>
  </si>
  <si>
    <t>201801199003292108</t>
  </si>
  <si>
    <t>201801199001022107</t>
  </si>
  <si>
    <t>201801199103292109</t>
  </si>
  <si>
    <t>201801198408272102</t>
  </si>
  <si>
    <t>201801198801041105</t>
  </si>
  <si>
    <t>201801198701232091</t>
  </si>
  <si>
    <t>201801198710051092</t>
  </si>
  <si>
    <t>201801198809211093</t>
  </si>
  <si>
    <t>201801199109232098</t>
  </si>
  <si>
    <t>201801199010202097</t>
  </si>
  <si>
    <t>201801199210192101</t>
  </si>
  <si>
    <t>201801198810211094</t>
  </si>
  <si>
    <t>201801199004172096</t>
  </si>
  <si>
    <t>201801199206212100</t>
  </si>
  <si>
    <t>201801198505252090</t>
  </si>
  <si>
    <t>201801196908032078</t>
  </si>
  <si>
    <t>201801199010282081</t>
  </si>
  <si>
    <t>201801199111232086</t>
  </si>
  <si>
    <t>201801199010052082</t>
  </si>
  <si>
    <t>201801199106162083</t>
  </si>
  <si>
    <t>201801199106051084</t>
  </si>
  <si>
    <t>201801198511082079</t>
  </si>
  <si>
    <t>201801198701131080</t>
  </si>
  <si>
    <t>201801199103032072</t>
  </si>
  <si>
    <t>201801199110212074</t>
  </si>
  <si>
    <t>201801199111122075</t>
  </si>
  <si>
    <t>201801199203112077</t>
  </si>
  <si>
    <t>201801199112181076</t>
  </si>
  <si>
    <t>201801198509121064</t>
  </si>
  <si>
    <t>201801199101302071</t>
  </si>
  <si>
    <t>201801199109132073</t>
  </si>
  <si>
    <t>201801199008201070</t>
  </si>
  <si>
    <t>201801198711152065</t>
  </si>
  <si>
    <t>201801199008221059</t>
  </si>
  <si>
    <t>201801199102172060</t>
  </si>
  <si>
    <t>201801199111172063</t>
  </si>
  <si>
    <t>201801198905202055</t>
  </si>
  <si>
    <t>201801198906202056</t>
  </si>
  <si>
    <t>201801199107102062</t>
  </si>
  <si>
    <t>201801199103242061</t>
  </si>
  <si>
    <t>201801198908162057</t>
  </si>
  <si>
    <t>201801198911082058</t>
  </si>
  <si>
    <t>201801198709142054</t>
  </si>
  <si>
    <t>201801199112221048</t>
  </si>
  <si>
    <t>201801199006291046</t>
  </si>
  <si>
    <t>201801198702121045</t>
  </si>
  <si>
    <t>201801199106171047</t>
  </si>
  <si>
    <t>201801199111022044</t>
  </si>
  <si>
    <t>201801198602252042</t>
  </si>
  <si>
    <t>201801198804091043</t>
  </si>
  <si>
    <t>201801199008092041</t>
  </si>
  <si>
    <t>201801198103031039</t>
  </si>
  <si>
    <t>201801199310072052</t>
  </si>
  <si>
    <t>201801199303232049</t>
  </si>
  <si>
    <t>201801199309272051</t>
  </si>
  <si>
    <t>201801199307291050</t>
  </si>
  <si>
    <t>201801199403142053</t>
  </si>
  <si>
    <t>P.UMUM</t>
  </si>
  <si>
    <t>P.SDM</t>
  </si>
  <si>
    <t>ARSIP</t>
  </si>
  <si>
    <t>2312/DEK/BIA/X/2017</t>
  </si>
  <si>
    <t>Dicek Melalui Website</t>
  </si>
  <si>
    <t>081298701437</t>
  </si>
  <si>
    <t>Benar Lulusan Dokter umum Universitas YARSI // Sp1 Dicek Melalui Forlap Dikti</t>
  </si>
  <si>
    <t>131521120010</t>
  </si>
  <si>
    <t>UN6.0025422/C21.003502</t>
  </si>
  <si>
    <t>KP.02.01/II.4/4242/2017</t>
  </si>
  <si>
    <t>Jl. Minang L4 No.21 Koja Jakarta Utara</t>
  </si>
  <si>
    <t>Dokter Umum dicek Melalui Forlap Dikti // Benar Lulusan Sp1 UI // Benar Lulusan Sp1 UI</t>
  </si>
  <si>
    <t>0 // 13515/UN2.F1.D1.1/PDP.00.06/2017 // 10734/UN2.F1.D1.1/PDP.00.06/2017</t>
  </si>
  <si>
    <t>0 // 02-11-2017 // 05-09-2017</t>
  </si>
  <si>
    <t>KP.02.01/II.4/3728/2017</t>
  </si>
  <si>
    <t>1006824371</t>
  </si>
  <si>
    <t>NC.16-002191</t>
  </si>
  <si>
    <t>jerrynasarudin@gmail.com</t>
  </si>
  <si>
    <t>3201024903940007</t>
  </si>
  <si>
    <t>Kp. Tlajung RT.003 RW.009 Kel. Cikeas Udik Kec. Gunung Putri Kab. Bogor</t>
  </si>
  <si>
    <t>085785134190</t>
  </si>
  <si>
    <t>72.168.889.3-403.000</t>
  </si>
  <si>
    <t>Donna Hutabarat, AMAF</t>
  </si>
  <si>
    <t>140111006</t>
  </si>
  <si>
    <t>031059/1-1-4-1-009/2014</t>
  </si>
  <si>
    <t>Universitas Mohammad Husni Thamrin</t>
  </si>
  <si>
    <t>donnashawol36@gmail.com</t>
  </si>
  <si>
    <t>drg. Rahma Rawadisukma Cono, M.Kes, Sp.Pros</t>
  </si>
  <si>
    <t>197706232002121007</t>
  </si>
  <si>
    <t>23-06-1977</t>
  </si>
  <si>
    <t>12-02-2018</t>
  </si>
  <si>
    <t>3174096603960008</t>
  </si>
  <si>
    <t>Komp. Marinir Blok G.4 No.33 RT.009 RW.006 Kel. Rangkapan Jaya Baru Kec. Pancoran Mas Depok</t>
  </si>
  <si>
    <t>085710478296</t>
  </si>
  <si>
    <t>83.586.782.1-448.000</t>
  </si>
  <si>
    <t>P23139014018</t>
  </si>
  <si>
    <t>P23171390730334</t>
  </si>
  <si>
    <t>Febriyanti Tupitu, S.Gz</t>
  </si>
  <si>
    <t>Eri Herlina, SE, MM</t>
  </si>
  <si>
    <t>Suryati, S.Sos</t>
  </si>
  <si>
    <t>Yunita Asima Fenny Silvana S, S.Kp, M.Kep</t>
  </si>
  <si>
    <t>Rita Zahara, SH</t>
  </si>
  <si>
    <t>Dasa'ad, S.Kom</t>
  </si>
  <si>
    <t>dr. Yufanti Sujudi, Sp.KK</t>
  </si>
  <si>
    <t>dr. Rakhmawaty Zain, Sp.PA</t>
  </si>
  <si>
    <t>dr. Rr. Diah Primadita Sitaresmi, M.P.H</t>
  </si>
  <si>
    <t>dr. Ririn Fristika Sari, MKM</t>
  </si>
  <si>
    <t>dr. Ugi Sugiri, Sp.EM</t>
  </si>
  <si>
    <t>Rita Herawati, S.Kp, M.Kep</t>
  </si>
  <si>
    <t>Dwi Ristiani Hariastuti, SKM</t>
  </si>
  <si>
    <t>Moh. Yusuf, SKM, M.Si</t>
  </si>
  <si>
    <t>Wahidah Chanafy, S.ST</t>
  </si>
  <si>
    <t>Lily Suryani, DCN, SE</t>
  </si>
  <si>
    <t>Ujang Burhanudin, ST</t>
  </si>
  <si>
    <t>Ns. Salfitriwati Aruan, S.Kep</t>
  </si>
  <si>
    <t>Ns. Endang Hertati, S.Kep</t>
  </si>
  <si>
    <t>Ns. Purnamasari, S.Kep</t>
  </si>
  <si>
    <t>Ns. Dianah, S.Kep</t>
  </si>
  <si>
    <t>Ns. Titin Kemiatin, S.Kep</t>
  </si>
  <si>
    <t>Emi Deswati, SKM</t>
  </si>
  <si>
    <t>Ns. Aat Djanatunisah, S.Kep</t>
  </si>
  <si>
    <t>Ns. Indah Setia Pertiwi, S.Kep</t>
  </si>
  <si>
    <t>Ns. Kiwan, S.Kep</t>
  </si>
  <si>
    <t>Ns. Suryadi, S.Kep</t>
  </si>
  <si>
    <t>Sri Mulyani, S.SiT,SKM</t>
  </si>
  <si>
    <t>Jayadi Hidayat, SE</t>
  </si>
  <si>
    <t>Ma'akir Hutagalung, SE</t>
  </si>
  <si>
    <t>Norita Panggabean, SE</t>
  </si>
  <si>
    <t>Wahyu Karyana, S.Sos, MM</t>
  </si>
  <si>
    <t>Noni Agustini, SE</t>
  </si>
  <si>
    <t>Talha Fahradita Ely, A.Md</t>
  </si>
  <si>
    <t>Erni Rusmiyati, A.Md</t>
  </si>
  <si>
    <t>Nurul Haida, A.Md</t>
  </si>
  <si>
    <t>Thomy Susanto, A.Md</t>
  </si>
  <si>
    <t>Yudhiyanto Samudiyono, A.Md</t>
  </si>
  <si>
    <t>Ariyanto, SAP</t>
  </si>
  <si>
    <t>Rukani, A.Md</t>
  </si>
  <si>
    <t>Desi Dwi Rahayu, A.Md</t>
  </si>
  <si>
    <t>Siti Mudrikah, A.Md</t>
  </si>
  <si>
    <t>Tiara, A.Md</t>
  </si>
  <si>
    <t>Erma Irianingsih, A.Md</t>
  </si>
  <si>
    <t>Nurul Fatimah, A.Md</t>
  </si>
  <si>
    <t>Afriani, A.Md</t>
  </si>
  <si>
    <t>Saifullah, A.Md</t>
  </si>
  <si>
    <t>Murgiyantoro, A.Md</t>
  </si>
  <si>
    <t>Nolly, A.Md</t>
  </si>
  <si>
    <t>Maemunah, A.Md</t>
  </si>
  <si>
    <t>Deliana, A.Md</t>
  </si>
  <si>
    <t>Desi Yulisa, A.Md</t>
  </si>
  <si>
    <t>Siwi Wahyu Utami, A.Md</t>
  </si>
  <si>
    <t>Nurindriani, A.Md</t>
  </si>
  <si>
    <t>Ria Utari, A.Md</t>
  </si>
  <si>
    <t>Sari Budiarti, A.Md</t>
  </si>
  <si>
    <t>Eva Elfiana, A.Md</t>
  </si>
  <si>
    <t>Eka Setiandari, A.Md</t>
  </si>
  <si>
    <t>Wisnu Syamsudin, A.Md</t>
  </si>
  <si>
    <t>Trianjani Purnomowulan, S.ST</t>
  </si>
  <si>
    <t>Wini Riesta, A.Md</t>
  </si>
  <si>
    <t>Wawan Salwani, SE</t>
  </si>
  <si>
    <t>Jamaluddin Pranata, SE</t>
  </si>
  <si>
    <t>Ronny Bintarsih, SAP</t>
  </si>
  <si>
    <t>Zulmay, S.Sos, MM</t>
  </si>
  <si>
    <t>Suli Setiawati, A.Md</t>
  </si>
  <si>
    <t>Sri Sapto, A.Md</t>
  </si>
  <si>
    <t>Eko Setio Pambudi, A.Md</t>
  </si>
  <si>
    <t>Fajar Pujiarto, A.Md</t>
  </si>
  <si>
    <t>Ibnu Mubaedilah, SE</t>
  </si>
  <si>
    <t>dr. Jimmy R. Tambunan, Sp.OG</t>
  </si>
  <si>
    <t>dr. Shirley Anggraini Tunggadewi, Sp.OG (K), M.Kes</t>
  </si>
  <si>
    <t>dr. Y. Hari Haksanto, Sp.An</t>
  </si>
  <si>
    <t>dr. Agatha Citrawati Anom, M.Si.Med, Sp.An</t>
  </si>
  <si>
    <t>dr. I Ketut Sukarata, Sp.KK</t>
  </si>
  <si>
    <t>dr. Faisal Mi'raj, Sp.OT</t>
  </si>
  <si>
    <t>dr. Enos Hagogoan Siburian, Sp.B(K) Onk</t>
  </si>
  <si>
    <t>Ns. Ika Rahayu, S.Kep</t>
  </si>
  <si>
    <t>Ns. Renny Asdiati, S.Kep</t>
  </si>
  <si>
    <t>Ns. Aulia Finaryati, S.Kep</t>
  </si>
  <si>
    <t>Ns. Dwi Ariwibowo, S.Kep</t>
  </si>
  <si>
    <t>Ns. Sudarsono, S.Kep</t>
  </si>
  <si>
    <t>Ns. Ratna Meilina, S.Kep</t>
  </si>
  <si>
    <t>Ns. Dyna Martanti Poernomo, S.Kep</t>
  </si>
  <si>
    <t>Ns. Wastinah, S.Kep</t>
  </si>
  <si>
    <t>Ns. Fitra Anggitasari, S.Kep</t>
  </si>
  <si>
    <t>Ns. Novita Ambartanti, S.Kep</t>
  </si>
  <si>
    <t>Ns. Ristinawati, S.Kep</t>
  </si>
  <si>
    <t>Ns. Siti Naya Bunayya, S.Kep</t>
  </si>
  <si>
    <t>Ns. Anies Dewi Wirati Indraswari, S.Kep</t>
  </si>
  <si>
    <t>Ns. Septarina Adiati, S.Kep</t>
  </si>
  <si>
    <t>Ns. Ika Maya Sari, S.Kep</t>
  </si>
  <si>
    <t>Ns. Taruli Ekaristi, S.Kep</t>
  </si>
  <si>
    <t>Ns. Siti Nurillah, S.Kep</t>
  </si>
  <si>
    <t>Ns. Dewi Artharini, S.Kep</t>
  </si>
  <si>
    <t>Ns. Faridz Abidin, S.Kep</t>
  </si>
  <si>
    <t>Ns. Elly Hermanawati, S.Kep</t>
  </si>
  <si>
    <t>Ns. Riandina Ratna Pusparina, S.Kep</t>
  </si>
  <si>
    <t>Ns. Anas Khafid, S.Kep</t>
  </si>
  <si>
    <t>Ns. Evi Yuliasih, S.Kep</t>
  </si>
  <si>
    <t>Ns. Ina Nurul Rahmahwati, S.Kep</t>
  </si>
  <si>
    <t>Ns. Dorlan Natalina Purba, S.Kep</t>
  </si>
  <si>
    <t>Ns. Retnowati, S.Kep</t>
  </si>
  <si>
    <t>Ns. Leo Ginting, S.Kep</t>
  </si>
  <si>
    <t>Ns. Pipin Nuraini, S.Kep</t>
  </si>
  <si>
    <t>Ns. Dwi Budi Lasono, S.Kep</t>
  </si>
  <si>
    <t>Ns. Siti Djulaeha, S.Kep</t>
  </si>
  <si>
    <t>Ns. Nopi Tri Mulyati, S.Kep</t>
  </si>
  <si>
    <t>Ns. Windi Sujati, S.Kep</t>
  </si>
  <si>
    <t>Ns. E.D. Sarzani, S.Kep</t>
  </si>
  <si>
    <t>Ns. Endah Ika Pramudyastuti, S.Kep</t>
  </si>
  <si>
    <t>Ns. Rikha Drian Septiana, S.Kep</t>
  </si>
  <si>
    <t>Ns. Siti Aulianisa Tajudin, S.Kep</t>
  </si>
  <si>
    <t>Ns. Fitri Rinduwati, S.Kep</t>
  </si>
  <si>
    <t>Ns. Santi Rizkani Noor, S.Kep</t>
  </si>
  <si>
    <t>2011052009</t>
  </si>
  <si>
    <t>412016062</t>
  </si>
  <si>
    <t>Sri Amaliah, A.Md.Keb</t>
  </si>
  <si>
    <t>Yeni Pebriani, A.Md.Keb</t>
  </si>
  <si>
    <t>Mei Rina Elisa, A.Md.Keb</t>
  </si>
  <si>
    <t>Nurhayani, A.Md.Keb</t>
  </si>
  <si>
    <t>Yola Elvira, A.Md.Keb</t>
  </si>
  <si>
    <t>Istiqomah, A.Md.Keb</t>
  </si>
  <si>
    <t>Aweliah, A.Md.Keb</t>
  </si>
  <si>
    <t>Hastin Widyastuti, A.Md.Keb</t>
  </si>
  <si>
    <t>Murti Utaminingsih, A.Md.Keb</t>
  </si>
  <si>
    <t>Novyta Eka Putri, A.Md.Keb</t>
  </si>
  <si>
    <t>Daniatun Hasanah, A.Md.Kep</t>
  </si>
  <si>
    <t>Dra. Setianti Haryani, Apt, M.Farm</t>
  </si>
  <si>
    <t>Rina Purnamasari, S.Si, Apt</t>
  </si>
  <si>
    <t>Wiwi Muswiroh, S.Si, Apt</t>
  </si>
  <si>
    <t>Widya Shintia Sari, M.Psi</t>
  </si>
  <si>
    <t>Juwita Setiawati Sofyan, SKM</t>
  </si>
  <si>
    <t>Muhammad Yakub, A.Md.TW</t>
  </si>
  <si>
    <t>Tri Harwati, A.Md.TW</t>
  </si>
  <si>
    <t>Aliya Gita Sentani, A.Md.TW</t>
  </si>
  <si>
    <t>Achmad Mulyadi, A.Md</t>
  </si>
  <si>
    <t>Ripto Sayono, A.Md</t>
  </si>
  <si>
    <t>Faridah, A.Md</t>
  </si>
  <si>
    <t>Nurhikmah, A.Md</t>
  </si>
  <si>
    <t>Imelda, A.Md</t>
  </si>
  <si>
    <t>Susi Herawati, A.Md</t>
  </si>
  <si>
    <t>Abdul Khoir, A.Md</t>
  </si>
  <si>
    <t>Kanti Andjarwani, A.Md</t>
  </si>
  <si>
    <t>Joko Priyono, A.Md</t>
  </si>
  <si>
    <t>Sumarni, A.Md</t>
  </si>
  <si>
    <t>Euis Sumarningsih, A.Md</t>
  </si>
  <si>
    <t>Lia Komalasari, A.Md</t>
  </si>
  <si>
    <t>Zainul, A.Md</t>
  </si>
  <si>
    <t>Burhanudin, A.Md</t>
  </si>
  <si>
    <t>Agus Yuliyono, A.Md</t>
  </si>
  <si>
    <t>Aminah Indrawati, A.Md</t>
  </si>
  <si>
    <t>Maryanti, A.Md</t>
  </si>
  <si>
    <t>Ismail, A.Md</t>
  </si>
  <si>
    <t>Arip Budiantono, A.Md</t>
  </si>
  <si>
    <t>Hasan Basri, A.Md</t>
  </si>
  <si>
    <t>Bagus Iman Santoso, A.Md</t>
  </si>
  <si>
    <t>Muhamad Zulkifli, A.Md</t>
  </si>
  <si>
    <t>Afdilah Yetri, A.Md</t>
  </si>
  <si>
    <t>Oktavia Rachmawati, A.Md</t>
  </si>
  <si>
    <t>Oktif Hidayatuloh, A.Md</t>
  </si>
  <si>
    <t>Ida Susanti, A.Md</t>
  </si>
  <si>
    <t>Yulisati, A.Md</t>
  </si>
  <si>
    <t>Suheni Irmasari, A.Md</t>
  </si>
  <si>
    <t>Wahyudin Ilyas, A.Md</t>
  </si>
  <si>
    <t>Catur Triswahyutiningsih, S.Si, Apt</t>
  </si>
  <si>
    <t>Mira Rachmi Adiyanti, ST, MM</t>
  </si>
  <si>
    <t>Moh Gunawan, SE</t>
  </si>
  <si>
    <t>Kurniawati, SE</t>
  </si>
  <si>
    <t>Naning Yulianti D, SE</t>
  </si>
  <si>
    <t>Tati Yulyati, SE</t>
  </si>
  <si>
    <t>Teguh Bintaran, SAB</t>
  </si>
  <si>
    <t>Tyas Widayati, S.A.P</t>
  </si>
  <si>
    <t>Iko Masyithoh, SE</t>
  </si>
  <si>
    <t>Susianti, SE</t>
  </si>
  <si>
    <t>Retno Widyastuti, S.Kom</t>
  </si>
  <si>
    <t>Erinawaty, SAP, MAP</t>
  </si>
  <si>
    <t>Puji Astuti, SIP</t>
  </si>
  <si>
    <t>Dewi Nurmala Sari, A.Md</t>
  </si>
  <si>
    <t>Suryati, A.Md</t>
  </si>
  <si>
    <t>Zaenal Arifin, A.Md</t>
  </si>
  <si>
    <t>Rizka Amalia, A.Md</t>
  </si>
  <si>
    <t>Muhamad Suaif, A.Md</t>
  </si>
  <si>
    <t>Fita Mardiah, A.Md</t>
  </si>
  <si>
    <t>Rindang Wijayati, A.Md</t>
  </si>
  <si>
    <t>Rahmawati Suyatno, A.Md</t>
  </si>
  <si>
    <t>Maliawati, A.Md</t>
  </si>
  <si>
    <t>Indah Nuratri, A.Md</t>
  </si>
  <si>
    <t>Dian Afrilia, A.Md</t>
  </si>
  <si>
    <t>Muhammad Husen, A.Md</t>
  </si>
  <si>
    <t>Asep Hartiansa Suprapto, A.Md</t>
  </si>
  <si>
    <t>Rizky Kurniawan, A.Md</t>
  </si>
  <si>
    <t>Eka Satria Anggara, A.Md</t>
  </si>
  <si>
    <t>Miftachul Choirina, A.Md</t>
  </si>
  <si>
    <t>Susilo Anto, A.Md</t>
  </si>
  <si>
    <t>Dahlan, A.Md</t>
  </si>
  <si>
    <t>Rina Indrayati, A.Md</t>
  </si>
  <si>
    <t>Ipan Gunawan, A.Md</t>
  </si>
  <si>
    <t>Wahyu Purwoko, A.Md</t>
  </si>
  <si>
    <t>Lismawati, A.Md</t>
  </si>
  <si>
    <t>Indah Kurnia Fitriasari, A.Md</t>
  </si>
  <si>
    <t>Urip Fitrianto, A.Md</t>
  </si>
  <si>
    <t>Jamaludin, A.Md</t>
  </si>
  <si>
    <t>Fauzia, A.Md</t>
  </si>
  <si>
    <t>Imelda Pusvita R, A.Md</t>
  </si>
  <si>
    <t>Abi Thoyib, A.Md</t>
  </si>
  <si>
    <t>Edi Kurniawan, A.Md</t>
  </si>
  <si>
    <t>22/B.15b/31.74.06/-1.779.3/e/2018</t>
  </si>
  <si>
    <t>18-09-2023</t>
  </si>
  <si>
    <t>Fitri Andriadi</t>
  </si>
  <si>
    <t>K2018031001</t>
  </si>
  <si>
    <t>26-04-1990</t>
  </si>
  <si>
    <t>Maria Ulfah</t>
  </si>
  <si>
    <t>K2018032002</t>
  </si>
  <si>
    <t>03-08-1974</t>
  </si>
  <si>
    <t>01-09-2018</t>
  </si>
  <si>
    <t>22-02-2018</t>
  </si>
  <si>
    <t>Dr. dr. Lanny Christine Gultom, Sp.A (K)</t>
  </si>
  <si>
    <t>Gorontalo</t>
  </si>
  <si>
    <t>1206309573</t>
  </si>
  <si>
    <t>NC.16-007357</t>
  </si>
  <si>
    <t>19--08-2016</t>
  </si>
  <si>
    <t>Marbella Kemang Residence Tower B18/16 Jl. Bangka Raya No.45 Jakarta Selatan</t>
  </si>
  <si>
    <t>081288014422</t>
  </si>
  <si>
    <t>Dokter Gigi Spesialis Prostodonsia + Magister Kesehatan</t>
  </si>
  <si>
    <t>Pengadministrasi Keuangan Penagihan</t>
  </si>
  <si>
    <t>Pengadministrasi Keuangan Billing</t>
  </si>
  <si>
    <t>Pengadministrasi Keuangan Jaminan Rawat Inap</t>
  </si>
  <si>
    <t>Penanggung Jawab Penerimaan</t>
  </si>
  <si>
    <t>Benar Lulusan Dokter Gigi Umum dan Sp1 UI // Benar Lulusan Magister Kesehatan Masyarakat Universitas Hasanuddin</t>
  </si>
  <si>
    <t>2159/UN2.F2.D/PDP.00.06.00/Data Alumni/2017 // 4847/UN4.20/PP.05/2017</t>
  </si>
  <si>
    <t>15-08-2017 // 18-08-2017</t>
  </si>
  <si>
    <t>KP.02.01/II.4/3135/2017 // KP.02.01/II.4/3134/2017</t>
  </si>
  <si>
    <t>Magister Kesehatan Universitas Hasanuddin // Dokter Umum dan Sp1 UI</t>
  </si>
  <si>
    <t>31-07-2017 // 31-07-2017</t>
  </si>
  <si>
    <t>Jl. Bangka Raya /45A Apt Marbella RT.011 RW.011 Kel. Pela Mampang Kec. Mampang Prapatan</t>
  </si>
  <si>
    <t>7571032306770002</t>
  </si>
  <si>
    <t>Tezy Mellowin, SKM, MKM</t>
  </si>
  <si>
    <t>198101072005012002</t>
  </si>
  <si>
    <t>Rejang Lebong</t>
  </si>
  <si>
    <t>Magister Kesehatan Masyarakat</t>
  </si>
  <si>
    <t>19900930/STRTTK-31/1999/23404</t>
  </si>
  <si>
    <t>19811222/STRTTK-31/2003/13483</t>
  </si>
  <si>
    <t>22-12-2023</t>
  </si>
  <si>
    <t>19911218/STRTTK-31/2012/23462</t>
  </si>
  <si>
    <t>18-12-2023</t>
  </si>
  <si>
    <t>19861009/STRTTK-31/2007/13482</t>
  </si>
  <si>
    <t>09-10-2023</t>
  </si>
  <si>
    <t>19700910/STRTTK-31/1993/13489</t>
  </si>
  <si>
    <t>10-09-2023</t>
  </si>
  <si>
    <t>19851121/STRTTK-31/2006/23311</t>
  </si>
  <si>
    <t>21-11-2023</t>
  </si>
  <si>
    <t>19830208/STRTTK-31/2004/23481</t>
  </si>
  <si>
    <t>08-02-2023</t>
  </si>
  <si>
    <t>19840511/STRTTK-31/2004/23485</t>
  </si>
  <si>
    <t>11-05-2023</t>
  </si>
  <si>
    <t>Baiq Retnanti Tiastiti, S.Farm, Apt</t>
  </si>
  <si>
    <t>dr. Pratiwi Andayani, Sp.A(K)</t>
  </si>
  <si>
    <t>Konsultan Infeksi &amp; Penyakit Tropis</t>
  </si>
  <si>
    <t>Dokter Spesialis Kesehatan Anak + Konsultan Infeksi &amp; Penyakit Tropis</t>
  </si>
  <si>
    <t>Dokter Spesialis Kesehatan Anak + Konsultan Infeksi &amp; Penyakit Tropis + Doktor</t>
  </si>
  <si>
    <t>Dr. dr. Debbie Latupeirissa, Sp.A(K)</t>
  </si>
  <si>
    <t>M 060461</t>
  </si>
  <si>
    <t>7004000841</t>
  </si>
  <si>
    <t>NC.05-015050</t>
  </si>
  <si>
    <t>59.852.096.3-016.000</t>
  </si>
  <si>
    <t>Jl. Margasatwa Raya No.51 RT.001 RW.003 Kel. Pondok Labu Kec. Cilandak Jakarta Selatan</t>
  </si>
  <si>
    <t>KP.00.02/II.4/3860/2017 // KP.00.02/II.4/3859/2017</t>
  </si>
  <si>
    <t>SKM UI // S2 UI</t>
  </si>
  <si>
    <t>25-09-2017 // 25-09-2017</t>
  </si>
  <si>
    <t>Laely Rahmi Fauziah, A.Md.Kep</t>
  </si>
  <si>
    <t>Hanna Bahiyah Qotrunnida, A.Md.Kep</t>
  </si>
  <si>
    <t>Meli Meliyawaty, A.Md.Kep</t>
  </si>
  <si>
    <t>Ratna Wulandari, A.Md.Kep</t>
  </si>
  <si>
    <t>Tia Aprilia, A.Md.Kep</t>
  </si>
  <si>
    <t>Tika Dewi Wulandari, A.Md.Kep</t>
  </si>
  <si>
    <t>Eka Nia Rejeki, A.Md.Kep</t>
  </si>
  <si>
    <t>Fitriana Desi Wulandari, A.Md.Kep</t>
  </si>
  <si>
    <t>Fitria Andini Nugraha, A.Md.Kep</t>
  </si>
  <si>
    <t>Fathonah Anggraini, A.Md.Kep</t>
  </si>
  <si>
    <t>Ade Octaviani, A.Md.Kep</t>
  </si>
  <si>
    <t>Elis Muchlisoh, A.Md.Kep</t>
  </si>
  <si>
    <t>Yara Yuniartika, A.Md.Kep</t>
  </si>
  <si>
    <t>Norma Tri Rahayu, A.Md.Kep</t>
  </si>
  <si>
    <t>Murni Nariyah, A.Md.Kep</t>
  </si>
  <si>
    <t>Syifa Fauziyah, A.Md.Kep</t>
  </si>
  <si>
    <t>Syahila Zulfa Nadira, A.Md.Kep</t>
  </si>
  <si>
    <t>Thasya Feby Ramadhysti, A.Md.Kep</t>
  </si>
  <si>
    <t>Fatimah Rohmawati, A.Md.Kep</t>
  </si>
  <si>
    <t>Ns. Nike Agustesia Putri, S.Kep</t>
  </si>
  <si>
    <t>Ns. Abdur Rahman, S.Kep</t>
  </si>
  <si>
    <t>Ns. Asep Sopiandi, S.Kep</t>
  </si>
  <si>
    <t>Ns. Arri Wahyudi Putra, S.Kep</t>
  </si>
  <si>
    <t>Ns. Pratiwi Sundari Suparman, S.Kep</t>
  </si>
  <si>
    <t>Ns. Junaidi, S.Kep</t>
  </si>
  <si>
    <t>Ns. Arma Widiastuti, S.Kep</t>
  </si>
  <si>
    <t xml:space="preserve">Ns. Sang Made Firsto Mogi Wisesa Gumilang, S.Kep </t>
  </si>
  <si>
    <t>Ns. Rosdiana Diah Paramita, S.Kep</t>
  </si>
  <si>
    <t>Ns. Lia Rahayu Setyaningsih, S.Kep</t>
  </si>
  <si>
    <t>Ns. Baiq Esti Pujiastuti, S.Kep</t>
  </si>
  <si>
    <t>Ns. Allaily Amalia Rachma, S.Kep</t>
  </si>
  <si>
    <t>Azizah Mufliha Ranggis, A.Md.Keb</t>
  </si>
  <si>
    <t>K2018032004</t>
  </si>
  <si>
    <t>K2018032006</t>
  </si>
  <si>
    <t>K2018032007</t>
  </si>
  <si>
    <t>K2018032008</t>
  </si>
  <si>
    <t>K2018032009</t>
  </si>
  <si>
    <t>K2018032011</t>
  </si>
  <si>
    <t>K2018031012</t>
  </si>
  <si>
    <t>K2018032014</t>
  </si>
  <si>
    <t>K2018032015</t>
  </si>
  <si>
    <t>K2018032016</t>
  </si>
  <si>
    <t>K2018032017</t>
  </si>
  <si>
    <t>K2018032018</t>
  </si>
  <si>
    <t>K2018032019</t>
  </si>
  <si>
    <t>K2018032020</t>
  </si>
  <si>
    <t>K2018032021</t>
  </si>
  <si>
    <t>K2018032022</t>
  </si>
  <si>
    <t>K2018032023</t>
  </si>
  <si>
    <t>K2018032024</t>
  </si>
  <si>
    <t>K2018032025</t>
  </si>
  <si>
    <t>K2018032027</t>
  </si>
  <si>
    <t>K2018032028</t>
  </si>
  <si>
    <t>K2018032030</t>
  </si>
  <si>
    <t>K2018031034</t>
  </si>
  <si>
    <t>K2018031035</t>
  </si>
  <si>
    <t>K2018031036</t>
  </si>
  <si>
    <t>K2018032038</t>
  </si>
  <si>
    <t>K2018032039</t>
  </si>
  <si>
    <t>K2018031041</t>
  </si>
  <si>
    <t>K2018032045</t>
  </si>
  <si>
    <t>K2018031047</t>
  </si>
  <si>
    <t>K2018032049</t>
  </si>
  <si>
    <t>K2018032051</t>
  </si>
  <si>
    <t>K2018031060</t>
  </si>
  <si>
    <t>K2018032061</t>
  </si>
  <si>
    <t>K2018032065</t>
  </si>
  <si>
    <t>K2018032069</t>
  </si>
  <si>
    <t>Ns. Hilma Elsamardayuni, S.Kep</t>
  </si>
  <si>
    <t>K2018032070</t>
  </si>
  <si>
    <t>K2018032071</t>
  </si>
  <si>
    <t>Evi Anggrayeni, A.Md.Kep</t>
  </si>
  <si>
    <t>L 159900</t>
  </si>
  <si>
    <t>07.722.847.6-822.000</t>
  </si>
  <si>
    <t>87.498.838.9-412.000</t>
  </si>
  <si>
    <t>P 618657</t>
  </si>
  <si>
    <t>12007</t>
  </si>
  <si>
    <t>1006824781</t>
  </si>
  <si>
    <t>NC.16-002242</t>
  </si>
  <si>
    <t>S1 Ekonomi Manajemen + Magister Akuntansi</t>
  </si>
  <si>
    <t>5513221022</t>
  </si>
  <si>
    <t>550098/S2/UP/2016</t>
  </si>
  <si>
    <t>22190112310002</t>
  </si>
  <si>
    <t>01-10-2018</t>
  </si>
  <si>
    <t>20160119840702087</t>
  </si>
  <si>
    <t>01-11-2018</t>
  </si>
  <si>
    <t>Dokter Spesialis Kesehatan Anak + Konsultan Nutrisi Metabolik + Doktor</t>
  </si>
  <si>
    <t>3174054308740001</t>
  </si>
  <si>
    <t>Jl. Kebayoran Lama RT.004 RW.001 Kel. Cipulir Kec. Kebayoran Lama Jakarta Selatan</t>
  </si>
  <si>
    <t>1628</t>
  </si>
  <si>
    <t>No. 01 OB oq 0184047</t>
  </si>
  <si>
    <t>12-06-1992</t>
  </si>
  <si>
    <t>3304052604900002</t>
  </si>
  <si>
    <t>Mantrianom RT.001 RW.008 Kel. Mantrianom Kec. Bawang Kab. Banjarnegara Jawa Tengah</t>
  </si>
  <si>
    <t>3304050803058485</t>
  </si>
  <si>
    <t>andri38.fa@gmail.com</t>
  </si>
  <si>
    <t>Jl. Setu Cipayung No.145 RT.001 RW.004 Cilangkap Jakarta Timur</t>
  </si>
  <si>
    <t>50/B.15b/31.74.06/-1.779.3/e/2018</t>
  </si>
  <si>
    <t>3121102318003424</t>
  </si>
  <si>
    <t>dr. Rezadi Satya Wardhana, Sp.P</t>
  </si>
  <si>
    <t>K2018041001</t>
  </si>
  <si>
    <t>29-01-1985</t>
  </si>
  <si>
    <t>Benar Lulusan Sp1 FKUI // Benar lulusan Dokter Umum UI // Dicek Melalui Situs Forlap Dikti(S3) // Benar lulusan Subspesialis UI</t>
  </si>
  <si>
    <t>0 // 11089/H2.F1.D/PDP.02.01.02/2013 // 0 // 3536/UN2.F1.D1.1/PDP.00.06.00/2018</t>
  </si>
  <si>
    <t>14-02-2012 // 07-10-2013 // 0 // 14-03-2018</t>
  </si>
  <si>
    <t>2019</t>
  </si>
  <si>
    <t>Jl. Melati III No.66 RT.043 RW.001 Gandul Cinere Depok 16512</t>
  </si>
  <si>
    <t>06-03-2018</t>
  </si>
  <si>
    <t>25-10-1994</t>
  </si>
  <si>
    <t>Tanjung Lubuk</t>
  </si>
  <si>
    <t>03-02-1991</t>
  </si>
  <si>
    <t>Ns. Nola Febrida Putri, S.Kep</t>
  </si>
  <si>
    <t>Pekan Kamis</t>
  </si>
  <si>
    <t>09-09-1990</t>
  </si>
  <si>
    <t>Pasar Ketahun</t>
  </si>
  <si>
    <t>20-12-1988</t>
  </si>
  <si>
    <t>Rimbo Bujang</t>
  </si>
  <si>
    <t>02-10-1991</t>
  </si>
  <si>
    <t>Tanjung Alam</t>
  </si>
  <si>
    <t>02-08-1992</t>
  </si>
  <si>
    <t>25-12-1995</t>
  </si>
  <si>
    <t>23-02-1995</t>
  </si>
  <si>
    <t>20-03-1996</t>
  </si>
  <si>
    <t>22-01-1997</t>
  </si>
  <si>
    <t>12-03-1996</t>
  </si>
  <si>
    <t>14-11-1995</t>
  </si>
  <si>
    <t>15-02-1996</t>
  </si>
  <si>
    <t>07-04-1997</t>
  </si>
  <si>
    <t>11-10-1995</t>
  </si>
  <si>
    <t>10-01-1997</t>
  </si>
  <si>
    <t>10-10-1995</t>
  </si>
  <si>
    <t>25-04-1994</t>
  </si>
  <si>
    <t>Ruang NICU / PICU</t>
  </si>
  <si>
    <t>Penujak</t>
  </si>
  <si>
    <t>Ns. Faisal Azhari, S.Kep</t>
  </si>
  <si>
    <t>29-06-1994</t>
  </si>
  <si>
    <t>03-11-1994</t>
  </si>
  <si>
    <t>24-06-1990</t>
  </si>
  <si>
    <t>14-12-1994</t>
  </si>
  <si>
    <t>05-11-1996</t>
  </si>
  <si>
    <t>20-12-1996</t>
  </si>
  <si>
    <t>02-06-1996</t>
  </si>
  <si>
    <t>03-04-1996</t>
  </si>
  <si>
    <t>JABATAN SIMKA DEPKES (Data Per 01-04-2018)</t>
  </si>
  <si>
    <t>28-03-1996</t>
  </si>
  <si>
    <t>11-05-1996</t>
  </si>
  <si>
    <t>08-11-1996</t>
  </si>
  <si>
    <t>05-04-2018</t>
  </si>
  <si>
    <t>31-03-2019</t>
  </si>
  <si>
    <t>Manager Pelayanan Pasien BYM</t>
  </si>
  <si>
    <t>01-03-2016 // 10-04-2018</t>
  </si>
  <si>
    <t>Pelaksana Kebidanan Bidan Klinis (PK) 3</t>
  </si>
  <si>
    <t>Pelaksana Kebidanan Bidan Klinis (PK) 2</t>
  </si>
  <si>
    <t>Pelaksana Kebidanan Bidan Klinis (PK) 1</t>
  </si>
  <si>
    <t>105.1810</t>
  </si>
  <si>
    <t>205.7590</t>
  </si>
  <si>
    <t>305.7730</t>
  </si>
  <si>
    <t>305.9080</t>
  </si>
  <si>
    <t>305.1550</t>
  </si>
  <si>
    <t>Perekam Medis Mahir (JFT)</t>
  </si>
  <si>
    <t>Perekam Medis Mahir</t>
  </si>
  <si>
    <t>104.0590</t>
  </si>
  <si>
    <t>Radiografer Mahir</t>
  </si>
  <si>
    <t>Leni Herawati, SE</t>
  </si>
  <si>
    <t>Pranata Hubungan Masyarakat Ahli Muda</t>
  </si>
  <si>
    <t>302.4850</t>
  </si>
  <si>
    <t>Pengelola Pengadaan Barang / Jasa Ahli Muda</t>
  </si>
  <si>
    <t>Nutrisionis Mahir</t>
  </si>
  <si>
    <t>Radiografer Terampil</t>
  </si>
  <si>
    <t>Pranata Laboratorium Kesehatan Terampil</t>
  </si>
  <si>
    <t>Teknisi Elektromedis Ahli Pertama</t>
  </si>
  <si>
    <t>Fisioterapis Terampil</t>
  </si>
  <si>
    <t>Teknisi Elektromedis Terampil</t>
  </si>
  <si>
    <t>226.1110</t>
  </si>
  <si>
    <t>215.1430</t>
  </si>
  <si>
    <t>305.2600</t>
  </si>
  <si>
    <t>305.2640</t>
  </si>
  <si>
    <t>304.8150</t>
  </si>
  <si>
    <t>154.8950</t>
  </si>
  <si>
    <t>155.6440</t>
  </si>
  <si>
    <t>154.3410</t>
  </si>
  <si>
    <t>Dokter Pendidik Klinis Ahli Utama</t>
  </si>
  <si>
    <t>03.170.205.3-212.000</t>
  </si>
  <si>
    <t>011418226305</t>
  </si>
  <si>
    <t>0109804</t>
  </si>
  <si>
    <t>26-03-2018</t>
  </si>
  <si>
    <t>Benar Lulusan Dokter Umum UI // Benar Lulusan Sp1 UI</t>
  </si>
  <si>
    <t>1937/UN2.F1.D1/PDP.02.01.02/2018 // 13015/UN2.F1.D1.1/PDP.00.06/2017</t>
  </si>
  <si>
    <t>08-02-2018 // 23-10-2017</t>
  </si>
  <si>
    <t>KP.02.01/II.4/4080/2017</t>
  </si>
  <si>
    <t>3174052901850005</t>
  </si>
  <si>
    <t>Jl. Tanah Kusir III No.6 RT.004 RW.009 Kel. Kebayoran Lama Selatan Kec. Kebayoran Lama Jakarta Selatan</t>
  </si>
  <si>
    <t>0811862780</t>
  </si>
  <si>
    <t>1106141782</t>
  </si>
  <si>
    <t>NC.16-016362</t>
  </si>
  <si>
    <t>305.5770</t>
  </si>
  <si>
    <t>305.3880</t>
  </si>
  <si>
    <t>Dokter Gigi Ahli Madya</t>
  </si>
  <si>
    <t>Dokter Ahli Madya</t>
  </si>
  <si>
    <t>305.5580</t>
  </si>
  <si>
    <t>304.6440</t>
  </si>
  <si>
    <t>Ema Rahmawati, A.Md.AK</t>
  </si>
  <si>
    <t>Endang Susanti, A.Md.AK</t>
  </si>
  <si>
    <t>Ratno, A.Md.Far</t>
  </si>
  <si>
    <t>Ani Aprilliani, SE</t>
  </si>
  <si>
    <t>Maryanih, SE</t>
  </si>
  <si>
    <t>Sriyono, SKM</t>
  </si>
  <si>
    <t>SMU Swasta islam PB. Sudirman Pasar Rebo Jaktim</t>
  </si>
  <si>
    <t>Magister Keperawatan + Spesialis Keperawatan Maternitas</t>
  </si>
  <si>
    <t>dr. Arief Wibisono, Sp.B (K) Onk</t>
  </si>
  <si>
    <t>Ns. Iis Sukmara, S.Kep</t>
  </si>
  <si>
    <t>Bhakti Wibisono</t>
  </si>
  <si>
    <t>Khusnia Januartini, SKM</t>
  </si>
  <si>
    <t>Ns. Hajijah, S.Kep</t>
  </si>
  <si>
    <t>Ns. Masitho, S.Kep</t>
  </si>
  <si>
    <t>Ns. Umi Aisyiyah, S.Kep, M.Kep, Sp.Kep.M.B</t>
  </si>
  <si>
    <t>Ns. Sutriwati Yuni Lestari, S.Kep, M.Kep, Sp.Kep.M.B</t>
  </si>
  <si>
    <t>Magister Keperawatan + Spesialis Keperawatan Medikal Bedah</t>
  </si>
  <si>
    <t>Ns. Siti Endah Erwayati, S.Kep</t>
  </si>
  <si>
    <t>Ns. Devi Susanti, S.Kep</t>
  </si>
  <si>
    <t>Iman Jaya Farmana, A.Md.AK</t>
  </si>
  <si>
    <t>Pelaksana Keperawatan Perawat Gigi Klinis (PK) Pemula</t>
  </si>
  <si>
    <t>18-04-2018</t>
  </si>
  <si>
    <t>Ruang NICU PICU</t>
  </si>
  <si>
    <t>Ruang HCU Bedah</t>
  </si>
  <si>
    <t>Dewi Fitriawati, Apt</t>
  </si>
  <si>
    <t>dr. Arie Sulistyowati, Sp.A, M.Sc</t>
  </si>
  <si>
    <t>02-04-1978</t>
  </si>
  <si>
    <t>12-03-1991</t>
  </si>
  <si>
    <t>dr. Yoshi Pratama Djaja, Sp.OT</t>
  </si>
  <si>
    <t>dr. Anggaditya Putra, Sp.OT</t>
  </si>
  <si>
    <t>K2018051004</t>
  </si>
  <si>
    <t>K2018051005</t>
  </si>
  <si>
    <t>29-04-1987</t>
  </si>
  <si>
    <t>15-08-1987</t>
  </si>
  <si>
    <t>170.9150</t>
  </si>
  <si>
    <t>01-02-2019</t>
  </si>
  <si>
    <t>02-09-2022</t>
  </si>
  <si>
    <t>dr. Muhammad Wahyudi, Sp.OT (K)</t>
  </si>
  <si>
    <t>Dokter Spesialis Orthopaedi + Konsultan Oncology Orthopaedic</t>
  </si>
  <si>
    <t>Konsultan Oncology Orthopaedic</t>
  </si>
  <si>
    <t>15-02-2022</t>
  </si>
  <si>
    <t>NC.12-016132</t>
  </si>
  <si>
    <t>NC.12-004262</t>
  </si>
  <si>
    <t>01-02-2022</t>
  </si>
  <si>
    <t>120172117-1426935</t>
  </si>
  <si>
    <t>20-02-2022</t>
  </si>
  <si>
    <t>12-08-2022</t>
  </si>
  <si>
    <t>11-01-2022</t>
  </si>
  <si>
    <t>14-06-2022</t>
  </si>
  <si>
    <t>21-04-2022</t>
  </si>
  <si>
    <t>12-03-2022</t>
  </si>
  <si>
    <t>28-07-2022</t>
  </si>
  <si>
    <t>120172217-1423817</t>
  </si>
  <si>
    <t>120172217-1423813</t>
  </si>
  <si>
    <t>05-11-2022</t>
  </si>
  <si>
    <t>24-03-2022</t>
  </si>
  <si>
    <t>05-03-2022</t>
  </si>
  <si>
    <t>31-10-2022</t>
  </si>
  <si>
    <t>120152217-1423800</t>
  </si>
  <si>
    <t>17-03-2022</t>
  </si>
  <si>
    <t>120152217-1423799</t>
  </si>
  <si>
    <t>23-03-2022</t>
  </si>
  <si>
    <t>27-04-2022</t>
  </si>
  <si>
    <t>04-03-2022</t>
  </si>
  <si>
    <t>120152217-1413698</t>
  </si>
  <si>
    <t>18-07-2022</t>
  </si>
  <si>
    <t>120151217-1413687</t>
  </si>
  <si>
    <t>31-01-2022</t>
  </si>
  <si>
    <t>07-09-2022</t>
  </si>
  <si>
    <t>12-10-2022</t>
  </si>
  <si>
    <t>120151217-1413682</t>
  </si>
  <si>
    <t>25-01-2022</t>
  </si>
  <si>
    <t>04-10-2022</t>
  </si>
  <si>
    <t>01-04-2022</t>
  </si>
  <si>
    <t>21/B.15a/31.74.06.1001/-779.3/e/2018</t>
  </si>
  <si>
    <t>25-08-2023</t>
  </si>
  <si>
    <t>25-02-2022</t>
  </si>
  <si>
    <t>01-04-2020</t>
  </si>
  <si>
    <t>24-02-2022</t>
  </si>
  <si>
    <t>26-04-2022</t>
  </si>
  <si>
    <t>28-03-2022</t>
  </si>
  <si>
    <t>120152217-1413723</t>
  </si>
  <si>
    <t>120152217-1413719</t>
  </si>
  <si>
    <t>06-04-2022</t>
  </si>
  <si>
    <t>120152217-1423681</t>
  </si>
  <si>
    <t>19-01-2022</t>
  </si>
  <si>
    <t>26-01-2022</t>
  </si>
  <si>
    <t>30-01-2022</t>
  </si>
  <si>
    <t>120151217-1423658</t>
  </si>
  <si>
    <t>02-02-2022</t>
  </si>
  <si>
    <t>03-01-2022</t>
  </si>
  <si>
    <t>dr. Ade Rohmana, Sp.An</t>
  </si>
  <si>
    <t>24-05-2018</t>
  </si>
  <si>
    <t>14-02-2022</t>
  </si>
  <si>
    <t>120172217-1423638</t>
  </si>
  <si>
    <t>23-02-2022</t>
  </si>
  <si>
    <t>01-05-2022</t>
  </si>
  <si>
    <t>01-07-2022</t>
  </si>
  <si>
    <t>120151217-1423621</t>
  </si>
  <si>
    <t>KP.01.03/VIII.2/2318/2018</t>
  </si>
  <si>
    <t>19-02-2018</t>
  </si>
  <si>
    <t>KP.00.02/II.4/4394/2017</t>
  </si>
  <si>
    <t>1938/UN2.F1.D1/PDP.02.01.02/2018 // 14426/UN2.F1.D1.1/PDP.00.06/2017</t>
  </si>
  <si>
    <t>08-02-2018 // 22-11-2017</t>
  </si>
  <si>
    <t>Jl. Janur Indah 1 Blok LA2 No.9 Kelapa Gading Jakarta Utara</t>
  </si>
  <si>
    <t>yoshipratamadjaja@yahoo.com</t>
  </si>
  <si>
    <t>NC.17-006051</t>
  </si>
  <si>
    <t>3111103317114151</t>
  </si>
  <si>
    <t>29-04-2023</t>
  </si>
  <si>
    <t>Benar Lulusan Sp1 UI // Benar Lulusan Dokter Umum UI // 509/UN2.F1.D1.1/PDP.00.06/2018</t>
  </si>
  <si>
    <t>14426/UN2.F1.D1.1/PDP.00.06/2017 // 1937/UN2.F1.D1/PDP.02.01.02/2018 // Benar Lulusan Sp1 UI</t>
  </si>
  <si>
    <t>22-11-2017 // 08-02-2018 // 11-01-2018</t>
  </si>
  <si>
    <t>Apartemen Lavande Tower B502 Prof Dr. Soepomo No.231 Tebet Jakarta Selatan</t>
  </si>
  <si>
    <t>KP.02.01/II.4/5252/2017</t>
  </si>
  <si>
    <t>15-08-2023</t>
  </si>
  <si>
    <t>08119916159</t>
  </si>
  <si>
    <t>1206235884</t>
  </si>
  <si>
    <t>NC.17-006045</t>
  </si>
  <si>
    <t>16-06-1974</t>
  </si>
  <si>
    <t>KP.01.03/VIII.2/1660/2018 // KP.01.03/VIII.2/2201/2018</t>
  </si>
  <si>
    <t>Dokter Umum + Sp1 UI // Dokter Umum + Sp1 UI</t>
  </si>
  <si>
    <t>31-01-2018 // 13-02-2018</t>
  </si>
  <si>
    <t>Jl. Pekayon I / 10 RT.006 RW.003 Pasar Minggu Jakarta Selatan 12550</t>
  </si>
  <si>
    <t>08129522059</t>
  </si>
  <si>
    <t>arie_sulistyowati@yahoo.com</t>
  </si>
  <si>
    <t>0706311213</t>
  </si>
  <si>
    <t>NC.12-007374</t>
  </si>
  <si>
    <t>Benar Lulusan SP1 UI // Benar Lulusan Dokter Umum UI</t>
  </si>
  <si>
    <t>3022/UN2.F1.D1.1/PDP.00.06/2018 // 3686/UN2.F1.D1/PDP.02.01.02/2018</t>
  </si>
  <si>
    <t>02-03-2018 // 16-03-2018</t>
  </si>
  <si>
    <t>Ns. Agustin, S.Kep</t>
  </si>
  <si>
    <t>dr. Triana Puspita Dewi, M.Kes</t>
  </si>
  <si>
    <t>Yantinia Hulu, S.Fam, Apt</t>
  </si>
  <si>
    <t>198101152008012014</t>
  </si>
  <si>
    <t>Ns. Sudaryati, S.Kep</t>
  </si>
  <si>
    <t>Ns. Titian Sumarni, S.Kep</t>
  </si>
  <si>
    <t>Elly Nur Maharyati, S.Tr.Keb</t>
  </si>
  <si>
    <t>Melati Soraya, S.Tr.Keb</t>
  </si>
  <si>
    <t>Desy Ekowaty, S.Tr.Keb</t>
  </si>
  <si>
    <t>1406649901</t>
  </si>
  <si>
    <t>NC.17-006864</t>
  </si>
  <si>
    <t>Dr. dr. Dedy Rahmat, Sp.A</t>
  </si>
  <si>
    <t>1006836176</t>
  </si>
  <si>
    <t>NC.17-002361</t>
  </si>
  <si>
    <t>22-05-2019</t>
  </si>
  <si>
    <t>23/B.15a/31.74.06.1001/-1.779.3/e/2018</t>
  </si>
  <si>
    <t>06-11-2022</t>
  </si>
  <si>
    <t>K2006082095</t>
  </si>
  <si>
    <t>K2006082099</t>
  </si>
  <si>
    <t>220112120120</t>
  </si>
  <si>
    <t>UN6.0089139/N12.001488</t>
  </si>
  <si>
    <t>P07131111039</t>
  </si>
  <si>
    <t>Poltekkes Kemenkes Yogyakarta</t>
  </si>
  <si>
    <t>75.421.788.3-432.000</t>
  </si>
  <si>
    <t>087785608683</t>
  </si>
  <si>
    <t>14/374823/FA/10279</t>
  </si>
  <si>
    <t>6546.Ap/10279.FA/2015</t>
  </si>
  <si>
    <t>19920605/STRA-UGM/2015/241821</t>
  </si>
  <si>
    <t>3471120711160001</t>
  </si>
  <si>
    <t>081229975616</t>
  </si>
  <si>
    <t>0282/HBTKVI</t>
  </si>
  <si>
    <t>31-12-2012</t>
  </si>
  <si>
    <t>Benar menjalani adaptasi di Program Studi Bedah Toraks Kardio Vaskular UI</t>
  </si>
  <si>
    <t>019/UN2.F1.PS.TORAKS/PDP.00.06.00/2018</t>
  </si>
  <si>
    <t>24-01-2018</t>
  </si>
  <si>
    <t>KP.00.02/II.4/5264/2017</t>
  </si>
  <si>
    <t>Spesialis Bedah Toraks - Kardiovaskular UI</t>
  </si>
  <si>
    <t>KP.00.02/II.4/5263/2017</t>
  </si>
  <si>
    <t>Dokter Umum Unsri</t>
  </si>
  <si>
    <t>09.133.404.5-035.000</t>
  </si>
  <si>
    <t>3174061909160003</t>
  </si>
  <si>
    <t>3173051606740002</t>
  </si>
  <si>
    <t>Terogong Residence Jl. Terogong III No.K.75 Kav.2 RT.009 RW.010 Kel. Cilandak Barat Kec. Cilandak Jakarta Selatan</t>
  </si>
  <si>
    <t>081287555168</t>
  </si>
  <si>
    <t>falatas@gmail.com</t>
  </si>
  <si>
    <t>Inspektur Sarana dan Prasarana Fasilitas Kesehatan</t>
  </si>
  <si>
    <t>Universitas Ahmad Dahlan Yogyakarta</t>
  </si>
  <si>
    <t>3216025501810008</t>
  </si>
  <si>
    <t>890466832435000</t>
  </si>
  <si>
    <t>Pondok Ungu Blok AJ 7 No. 5
RT. 006, RW. 013
Kel./Desa Bahagia
Kec. Babelan
BEKASI - Jawa Barat 13450</t>
  </si>
  <si>
    <t>081322162015</t>
  </si>
  <si>
    <t>86/B.15b/31.74.06/-1.779.3/e/2018</t>
  </si>
  <si>
    <t>06-06-2023</t>
  </si>
  <si>
    <t>K2018071002</t>
  </si>
  <si>
    <t>Jhoni Ismawan, AMTG</t>
  </si>
  <si>
    <t>09-06-1989</t>
  </si>
  <si>
    <t>14-05-1980</t>
  </si>
  <si>
    <t>Prof. Dr. dr. Aryono Djuned Pusponegoro, Sp.B-KBD</t>
  </si>
  <si>
    <t>01-01-2019</t>
  </si>
  <si>
    <t>01-05-2019</t>
  </si>
  <si>
    <t>94/B.15b/31.74.06/-1.779.3/e/2018</t>
  </si>
  <si>
    <t>16-06-2023</t>
  </si>
  <si>
    <t>31-05-2019</t>
  </si>
  <si>
    <t>24/B.15a/31.74.06.1001/-1.779.3/e/2018</t>
  </si>
  <si>
    <t>28-08-2023</t>
  </si>
  <si>
    <t>12-11-1982</t>
  </si>
  <si>
    <t>28-09-2022</t>
  </si>
  <si>
    <t>30-09-2022</t>
  </si>
  <si>
    <t>80.180.649.8-016.000</t>
  </si>
  <si>
    <t>wiidyaahmad@gmail.com</t>
  </si>
  <si>
    <t>Jl. Anuraga Cilandak Jakarta Selatan</t>
  </si>
  <si>
    <t>82.713.623.5-408.000</t>
  </si>
  <si>
    <t>dr. Oryza Satria, Sp.OT (K)</t>
  </si>
  <si>
    <t>Dokter Spesialis Orthopaedi + Konsultan Hand and Microsurgery</t>
  </si>
  <si>
    <t>Konsultan Hand and Microsurgery</t>
  </si>
  <si>
    <t>29-06-2018</t>
  </si>
  <si>
    <t>HK.01.07/VIII.2/6892/2018</t>
  </si>
  <si>
    <t>27/B.15a/31.74.06.1001/-1.779.3/e/2018</t>
  </si>
  <si>
    <t>17-01-2023</t>
  </si>
  <si>
    <t>12-11-2022</t>
  </si>
  <si>
    <t>3122601418031505</t>
  </si>
  <si>
    <t>26-08-2023</t>
  </si>
  <si>
    <t>20-03-2020</t>
  </si>
  <si>
    <t>28-02-2020</t>
  </si>
  <si>
    <t>120652218-2249528</t>
  </si>
  <si>
    <t>20-01-2023</t>
  </si>
  <si>
    <t>13-12-2023</t>
  </si>
  <si>
    <t>67/B.15b/31.74.06/-1.779.3/e/2018</t>
  </si>
  <si>
    <t>120172218-2318873</t>
  </si>
  <si>
    <t>20-07-2023</t>
  </si>
  <si>
    <t>120151218-2318843</t>
  </si>
  <si>
    <t>01-02-2023</t>
  </si>
  <si>
    <t>120172218-2318844</t>
  </si>
  <si>
    <t>19-10-2023</t>
  </si>
  <si>
    <t>120151218-2318846</t>
  </si>
  <si>
    <t>120152218-2318864</t>
  </si>
  <si>
    <t>22-05-2023</t>
  </si>
  <si>
    <t>120172218-2318866</t>
  </si>
  <si>
    <t>120151218-2318869</t>
  </si>
  <si>
    <t>18-04-2023</t>
  </si>
  <si>
    <t>120152218-2318875</t>
  </si>
  <si>
    <t>13-08-2023</t>
  </si>
  <si>
    <t>120152218-2318876</t>
  </si>
  <si>
    <t>08-05-2023</t>
  </si>
  <si>
    <t>120152218-2318877</t>
  </si>
  <si>
    <t>02-10-2023</t>
  </si>
  <si>
    <t>120152218-2318839</t>
  </si>
  <si>
    <t>03-08-2023</t>
  </si>
  <si>
    <t>120171218-2318841</t>
  </si>
  <si>
    <t>26-05-2023</t>
  </si>
  <si>
    <t>120152218-2318842</t>
  </si>
  <si>
    <t>15-11-2023</t>
  </si>
  <si>
    <t>120151218-2318796</t>
  </si>
  <si>
    <t>12-07-2023</t>
  </si>
  <si>
    <t>120152218-2318794</t>
  </si>
  <si>
    <t>120152218-2318789</t>
  </si>
  <si>
    <t>03-07-2023</t>
  </si>
  <si>
    <t>120152218-2319016</t>
  </si>
  <si>
    <t>120151218-2319008</t>
  </si>
  <si>
    <t>26-03-2023</t>
  </si>
  <si>
    <t>120152218-2318987</t>
  </si>
  <si>
    <t>17-11-2023</t>
  </si>
  <si>
    <t>120152218-2318977</t>
  </si>
  <si>
    <t>06-11-2023</t>
  </si>
  <si>
    <t>120152218-2318917</t>
  </si>
  <si>
    <t>25-11-2023</t>
  </si>
  <si>
    <t>120151218-2318907</t>
  </si>
  <si>
    <t>05-12-2023</t>
  </si>
  <si>
    <t>120152218-2318862</t>
  </si>
  <si>
    <t>08-06-2023</t>
  </si>
  <si>
    <t>120151218-2318771</t>
  </si>
  <si>
    <t>12-12-2023</t>
  </si>
  <si>
    <t>120171218-2318773</t>
  </si>
  <si>
    <t>06-07-2023</t>
  </si>
  <si>
    <t>31-03-2023</t>
  </si>
  <si>
    <t>120152218-2318847</t>
  </si>
  <si>
    <t>31-10-2023</t>
  </si>
  <si>
    <t>120152218-2318850</t>
  </si>
  <si>
    <t>03-09-2023</t>
  </si>
  <si>
    <t>120152218-2318851</t>
  </si>
  <si>
    <t>31-07-2023</t>
  </si>
  <si>
    <t>120152218-2318856</t>
  </si>
  <si>
    <t>13-07-2023</t>
  </si>
  <si>
    <t>120152218-2318860</t>
  </si>
  <si>
    <t>120152218-2318799</t>
  </si>
  <si>
    <t>21-06-2023</t>
  </si>
  <si>
    <t>120152218-2318802</t>
  </si>
  <si>
    <t>12-10-2023</t>
  </si>
  <si>
    <t>120172218-2318761</t>
  </si>
  <si>
    <t>120152218-2318763</t>
  </si>
  <si>
    <t>120152218-2318765</t>
  </si>
  <si>
    <t>01-11-2023</t>
  </si>
  <si>
    <t>120152218-2318788</t>
  </si>
  <si>
    <t>120172218-2318782</t>
  </si>
  <si>
    <t>14-09-2023</t>
  </si>
  <si>
    <t>120152218-2318779</t>
  </si>
  <si>
    <t>20-10-2023</t>
  </si>
  <si>
    <t>120151218-2318780</t>
  </si>
  <si>
    <t>10-07-2023</t>
  </si>
  <si>
    <t>120152218-2318775</t>
  </si>
  <si>
    <t>15-07-2023</t>
  </si>
  <si>
    <t>120172218-2318770</t>
  </si>
  <si>
    <t>21-12-2023</t>
  </si>
  <si>
    <t>3111101318096835</t>
  </si>
  <si>
    <t>27-01-2024</t>
  </si>
  <si>
    <t>100/B.15b/31.74.06-1.779.3/e/2018</t>
  </si>
  <si>
    <t>120152218-2318887</t>
  </si>
  <si>
    <t>15-05-2023</t>
  </si>
  <si>
    <t>120152218-2318890</t>
  </si>
  <si>
    <t>04-04-2023</t>
  </si>
  <si>
    <t>120152218-2318986</t>
  </si>
  <si>
    <t>120151218-2318981</t>
  </si>
  <si>
    <t>12-08-2023</t>
  </si>
  <si>
    <t>120152118-2318978</t>
  </si>
  <si>
    <t>08-09-2023</t>
  </si>
  <si>
    <t>120151218-2318979</t>
  </si>
  <si>
    <t>14-06-2023</t>
  </si>
  <si>
    <t>120151218-2318974</t>
  </si>
  <si>
    <t>04-09-2023</t>
  </si>
  <si>
    <t>120152218-2318970</t>
  </si>
  <si>
    <t>20-04-2023</t>
  </si>
  <si>
    <t>120172218-2318965</t>
  </si>
  <si>
    <t>17-08-2023</t>
  </si>
  <si>
    <t>120151218-2318910</t>
  </si>
  <si>
    <t>29-06-2023</t>
  </si>
  <si>
    <t>120152218-2318905</t>
  </si>
  <si>
    <t>120152218-2318749</t>
  </si>
  <si>
    <t>29-10-2023</t>
  </si>
  <si>
    <t>120152218-2319042</t>
  </si>
  <si>
    <t>10-10-2023</t>
  </si>
  <si>
    <t>10-05-2023</t>
  </si>
  <si>
    <t>120152218-2319021</t>
  </si>
  <si>
    <t>17-09-2023</t>
  </si>
  <si>
    <t>120152218-2319015</t>
  </si>
  <si>
    <t>30-12-2023</t>
  </si>
  <si>
    <t>120151218-2319003</t>
  </si>
  <si>
    <t>12-06-2023</t>
  </si>
  <si>
    <t>120172218-2318998</t>
  </si>
  <si>
    <t>120152218-2318995</t>
  </si>
  <si>
    <t>02-11-2023</t>
  </si>
  <si>
    <t>120152218-2318996</t>
  </si>
  <si>
    <t>120152218-2318990</t>
  </si>
  <si>
    <t>120152218-2319023</t>
  </si>
  <si>
    <t>120152218-2319025</t>
  </si>
  <si>
    <t>17-02-2023</t>
  </si>
  <si>
    <t>120151218-2319028</t>
  </si>
  <si>
    <t>02-06-2023</t>
  </si>
  <si>
    <t>27-07-2023</t>
  </si>
  <si>
    <t>120152218-2319031</t>
  </si>
  <si>
    <t>18-07-2023</t>
  </si>
  <si>
    <t>120152218-2319032</t>
  </si>
  <si>
    <t>20-09-2023</t>
  </si>
  <si>
    <t>120152218-2319033</t>
  </si>
  <si>
    <t>28-09-2023</t>
  </si>
  <si>
    <t>120151218-2319034</t>
  </si>
  <si>
    <t>29-08-2023</t>
  </si>
  <si>
    <t>120172218-2319039</t>
  </si>
  <si>
    <t>26-12-2023</t>
  </si>
  <si>
    <t>081320701909</t>
  </si>
  <si>
    <t>Jl Seruni II No.3 Kel. Malaka Sari Kec. Duren Sawit Jakart Timur</t>
  </si>
  <si>
    <t>3175070810141016</t>
  </si>
  <si>
    <t>3174041401091421</t>
  </si>
  <si>
    <t>3175061108141010</t>
  </si>
  <si>
    <t>KP.01.03/VIII.2/4817/2018</t>
  </si>
  <si>
    <t>23-04-2018</t>
  </si>
  <si>
    <t>3175015211820010</t>
  </si>
  <si>
    <t>Kebon Kelapa Tinggi RT.014 RW.008 Kel. Utan Kayu Selatan Kec.Matraman Jakarta Timur</t>
  </si>
  <si>
    <t>80.613.314.6-001.000</t>
  </si>
  <si>
    <t>Jakarta Pusat</t>
  </si>
  <si>
    <t>1306401095</t>
  </si>
  <si>
    <t>NC.17-006070</t>
  </si>
  <si>
    <t>Dicek di KKI</t>
  </si>
  <si>
    <t>18-05-2018</t>
  </si>
  <si>
    <t>Eselon IV a</t>
  </si>
  <si>
    <t>05-10-2022</t>
  </si>
  <si>
    <t>24-12-2022</t>
  </si>
  <si>
    <t>120252217-1428158</t>
  </si>
  <si>
    <t>10-07-2022</t>
  </si>
  <si>
    <t>04-07-2022</t>
  </si>
  <si>
    <t>06-12-2022</t>
  </si>
  <si>
    <t>25-11-2022</t>
  </si>
  <si>
    <t>120151218-2318748</t>
  </si>
  <si>
    <t>27-10-2023</t>
  </si>
  <si>
    <t>120152218-2318743</t>
  </si>
  <si>
    <t>23-09-2023</t>
  </si>
  <si>
    <t>120182218-2318735</t>
  </si>
  <si>
    <t>01-06-2023</t>
  </si>
  <si>
    <t>120152218-2318719</t>
  </si>
  <si>
    <t>120152218-2318721</t>
  </si>
  <si>
    <t>120152218-2318724</t>
  </si>
  <si>
    <t>120152218-2318727</t>
  </si>
  <si>
    <t>120152218-2318728</t>
  </si>
  <si>
    <t>31-12-2023</t>
  </si>
  <si>
    <t>120152218-2318731</t>
  </si>
  <si>
    <t>07-11-2023</t>
  </si>
  <si>
    <t>120152218-2318726</t>
  </si>
  <si>
    <t>120152218-2318722</t>
  </si>
  <si>
    <t>26-10-2023</t>
  </si>
  <si>
    <t>120152218-2318717</t>
  </si>
  <si>
    <t>120152218-2318720</t>
  </si>
  <si>
    <t>120172218-2318938</t>
  </si>
  <si>
    <t>22-07-2023</t>
  </si>
  <si>
    <t>120152218-2318861</t>
  </si>
  <si>
    <t>28-07-2023</t>
  </si>
  <si>
    <t>120172218-2318806</t>
  </si>
  <si>
    <t>120151218-2318807</t>
  </si>
  <si>
    <t>10-12-2023</t>
  </si>
  <si>
    <t>120152218-2318797</t>
  </si>
  <si>
    <t>16-05-2023</t>
  </si>
  <si>
    <t>120172218-2318793</t>
  </si>
  <si>
    <t>08-07-2023</t>
  </si>
  <si>
    <t>120152218-2318791</t>
  </si>
  <si>
    <t>11-07-2023</t>
  </si>
  <si>
    <t>120172218-2318786</t>
  </si>
  <si>
    <t>23-04-2023</t>
  </si>
  <si>
    <t>120152218-2318752</t>
  </si>
  <si>
    <t>24-06-2023</t>
  </si>
  <si>
    <t>120172218-2318755</t>
  </si>
  <si>
    <t>120152218-2318758</t>
  </si>
  <si>
    <t>120152218-2318946</t>
  </si>
  <si>
    <t>120152218-2318919</t>
  </si>
  <si>
    <t>09-11-2023</t>
  </si>
  <si>
    <t>120152218-2318999</t>
  </si>
  <si>
    <t>11-09-2023</t>
  </si>
  <si>
    <t>120152218-2319000</t>
  </si>
  <si>
    <t>07-10-2023</t>
  </si>
  <si>
    <t>120151218-2318747</t>
  </si>
  <si>
    <t>120172218-2318744</t>
  </si>
  <si>
    <t>09-09-2023</t>
  </si>
  <si>
    <t>11-11-2023</t>
  </si>
  <si>
    <t>120152218-2318739</t>
  </si>
  <si>
    <t>120172218-2318738</t>
  </si>
  <si>
    <t>03-05-2023</t>
  </si>
  <si>
    <t>120152218-2318736</t>
  </si>
  <si>
    <t>29-12-2023</t>
  </si>
  <si>
    <t>120152218-2318733</t>
  </si>
  <si>
    <t>120151218-2318681</t>
  </si>
  <si>
    <t>120172218-2318683</t>
  </si>
  <si>
    <t>120152218-2318692</t>
  </si>
  <si>
    <t>02-05-2023</t>
  </si>
  <si>
    <t>120152218-2318696</t>
  </si>
  <si>
    <t>30-07-2023</t>
  </si>
  <si>
    <t>120172218-2318701</t>
  </si>
  <si>
    <t>120152218-2318704</t>
  </si>
  <si>
    <t>18-06-2023</t>
  </si>
  <si>
    <t>120152218-2318705</t>
  </si>
  <si>
    <t>120152218-2318706</t>
  </si>
  <si>
    <t>120172218-2318707</t>
  </si>
  <si>
    <t>20-05-2023</t>
  </si>
  <si>
    <t>120172218-2318710</t>
  </si>
  <si>
    <t>120152218-2318711</t>
  </si>
  <si>
    <t>11-08-2023</t>
  </si>
  <si>
    <t>120172218-2318713</t>
  </si>
  <si>
    <t>120171218-2318716</t>
  </si>
  <si>
    <t>120151218-2318908</t>
  </si>
  <si>
    <t>13-11-2023</t>
  </si>
  <si>
    <t>120152218-2318894</t>
  </si>
  <si>
    <t>01-10-2023</t>
  </si>
  <si>
    <t>120172218-2318247</t>
  </si>
  <si>
    <t>19-09-2023</t>
  </si>
  <si>
    <t>120152218-2318248</t>
  </si>
  <si>
    <t>120151218-2318249</t>
  </si>
  <si>
    <t>17-10-2023</t>
  </si>
  <si>
    <t>120151218-2318250</t>
  </si>
  <si>
    <t>05-08-2023</t>
  </si>
  <si>
    <t>120152218-2318251</t>
  </si>
  <si>
    <t>23-06-2023</t>
  </si>
  <si>
    <t>06-08-2023</t>
  </si>
  <si>
    <t>120152218-2318253</t>
  </si>
  <si>
    <t>120171218-2318254</t>
  </si>
  <si>
    <t>05-10-2023</t>
  </si>
  <si>
    <t>120152218-2318255</t>
  </si>
  <si>
    <t>120152218-2318256</t>
  </si>
  <si>
    <t>120152218-2318257</t>
  </si>
  <si>
    <t>03-10-2023</t>
  </si>
  <si>
    <t>120152218-2318258</t>
  </si>
  <si>
    <t>07-03-2023</t>
  </si>
  <si>
    <t>90/B.15b/31.74.06/-1.779.3/e/2018</t>
  </si>
  <si>
    <t>22-06-2023</t>
  </si>
  <si>
    <t>3211501318093921</t>
  </si>
  <si>
    <t>27-12-2023</t>
  </si>
  <si>
    <t>adiyusuf97@gmail.com</t>
  </si>
  <si>
    <t>410501201X</t>
  </si>
  <si>
    <t>NC.10-006122</t>
  </si>
  <si>
    <t>KP.01.03/VIII.2/6972/2018</t>
  </si>
  <si>
    <t>D3 Teknik Gigi Institut Bhakti Wiyata Kediri</t>
  </si>
  <si>
    <t>Dicek Melalui Forlap Dikti (D3)</t>
  </si>
  <si>
    <t>121151118-1548665</t>
  </si>
  <si>
    <t>06-09-2023</t>
  </si>
  <si>
    <t>3518160906890003</t>
  </si>
  <si>
    <t>Dusun Setren RT.004 RW.002 Kel. Setren Kec. Rejoso Kab. Nganjuk Jawa Timur</t>
  </si>
  <si>
    <t>Perum Graha Indah 2 Pamulang Blok D9 No.9 Benda Baru Pamulang</t>
  </si>
  <si>
    <t>jhoniismawan89@gmail.com</t>
  </si>
  <si>
    <t>30409004</t>
  </si>
  <si>
    <t>No. 002/KG.2/2013</t>
  </si>
  <si>
    <t>Institut Ilmu Kesehatan Bhakti Wiyata Kediri</t>
  </si>
  <si>
    <t>KP.01.03/VIII.2/1662/2018</t>
  </si>
  <si>
    <t>Dokter Umum Univ. Udayana</t>
  </si>
  <si>
    <t>Dicek Melalui KKI</t>
  </si>
  <si>
    <t>0702005181</t>
  </si>
  <si>
    <t>No. 4733/UN14.1.17/PP.06.02.05/2013</t>
  </si>
  <si>
    <t>05-01-2013</t>
  </si>
  <si>
    <t>Dicek Melalui Forlap Dikti (Dokter Umum)</t>
  </si>
  <si>
    <t>1206280824</t>
  </si>
  <si>
    <t>NC.14-009186</t>
  </si>
  <si>
    <t>120172218-2318259</t>
  </si>
  <si>
    <t>120152218-2318260</t>
  </si>
  <si>
    <t>29-07-2023</t>
  </si>
  <si>
    <t>082278325795</t>
  </si>
  <si>
    <t>Pagardin</t>
  </si>
  <si>
    <t>Po 5130011016</t>
  </si>
  <si>
    <t>P40500613411/2014/010</t>
  </si>
  <si>
    <t>Poltekkes Kemenkes Bengkulu</t>
  </si>
  <si>
    <t>18-02-2019</t>
  </si>
  <si>
    <t>120172218-2318325</t>
  </si>
  <si>
    <t>120172218-2318338</t>
  </si>
  <si>
    <t>120152218-2318340</t>
  </si>
  <si>
    <t>120152118-2318345</t>
  </si>
  <si>
    <t>30-08-2023</t>
  </si>
  <si>
    <t>120152218-2318347</t>
  </si>
  <si>
    <t>120152218-2318305</t>
  </si>
  <si>
    <t>120171218-2318307</t>
  </si>
  <si>
    <t>07-07-2023</t>
  </si>
  <si>
    <t>120172218-2318308</t>
  </si>
  <si>
    <t>120152218-2318310</t>
  </si>
  <si>
    <t>120151218-2318311</t>
  </si>
  <si>
    <t>120151218-2318313</t>
  </si>
  <si>
    <t>07-08-2023</t>
  </si>
  <si>
    <t>120152118-2318315</t>
  </si>
  <si>
    <t>120152218-2318318</t>
  </si>
  <si>
    <t>20-06-2023</t>
  </si>
  <si>
    <t>120151218-2318320</t>
  </si>
  <si>
    <t>120152218-2318321</t>
  </si>
  <si>
    <t>120152218-2319011</t>
  </si>
  <si>
    <t>13-09-2023</t>
  </si>
  <si>
    <t>120152218-2319002</t>
  </si>
  <si>
    <t>120151218-2318989</t>
  </si>
  <si>
    <t>26-02-2023</t>
  </si>
  <si>
    <t>120152218-2318985</t>
  </si>
  <si>
    <t>23-03-2023</t>
  </si>
  <si>
    <t>120151218-2318915</t>
  </si>
  <si>
    <t>10-06-2023</t>
  </si>
  <si>
    <t>120151218-2318942</t>
  </si>
  <si>
    <t>120172218-2318608</t>
  </si>
  <si>
    <t>16-10-2023</t>
  </si>
  <si>
    <t>120152218-2318610</t>
  </si>
  <si>
    <t>02-07-2023</t>
  </si>
  <si>
    <t>Jl. M Yunus No.24 RT.001 RW.002 Kel. Lubuk Lintah Kec. Kuranji Kota Padang Sumatera Barat</t>
  </si>
  <si>
    <t>Kalibata Utara VI No.12C  Kec. Pancoran Jakarta Selatan</t>
  </si>
  <si>
    <t>082386725300</t>
  </si>
  <si>
    <t>nolafebrida@ymail.com</t>
  </si>
  <si>
    <t>16123621</t>
  </si>
  <si>
    <t>No. 14901201700686</t>
  </si>
  <si>
    <t>STIKES Mercubaktijaya Padang</t>
  </si>
  <si>
    <t>3505142906940001</t>
  </si>
  <si>
    <t>sangmadefirsto@gmail.com</t>
  </si>
  <si>
    <t>085649612001</t>
  </si>
  <si>
    <t>150070300011143</t>
  </si>
  <si>
    <t>1085/UB/Profesi/2017</t>
  </si>
  <si>
    <t>Universitas Brawijaya</t>
  </si>
  <si>
    <t>Perum BSI Blok D4-23 RT.003 RW.005 Kel. Duren Mekar Kec. Bojongsari Kota Depok Jawa Barat</t>
  </si>
  <si>
    <t>21116078</t>
  </si>
  <si>
    <t>2.033190.1-R306/2017</t>
  </si>
  <si>
    <t>3175094311940002</t>
  </si>
  <si>
    <t>083898128912</t>
  </si>
  <si>
    <t>Jl. H. Jusin RT.004 RW.001 Kel. Susukan Kec. Ciracas Jakarta Timur 13750</t>
  </si>
  <si>
    <t>1206243803</t>
  </si>
  <si>
    <t>NC.17-006811</t>
  </si>
  <si>
    <t>3276016201970007</t>
  </si>
  <si>
    <t>082167751644</t>
  </si>
  <si>
    <t>Jl. Bersama (Komplek Marinir) No.19 Parung Bingung RT.004 RW.004 Kel. Rangkapan Jaya Baru Kec. Pancoran Mas Kota Depok 16434</t>
  </si>
  <si>
    <t>laelyrahmifauziah@gmail.com</t>
  </si>
  <si>
    <t>84.056.001.5-448.000</t>
  </si>
  <si>
    <t>No.000550</t>
  </si>
  <si>
    <t>3208195105960004</t>
  </si>
  <si>
    <t>Dusun Pahing RT.001 RW.001 Kel. Pasawahan Kec. Pasawahan Kab. Kuningan Jawa Barat</t>
  </si>
  <si>
    <t>Jl. Sukarma Komplek Marinir Pancoran Mas Depok</t>
  </si>
  <si>
    <t>meliyawaty11@gmail.com</t>
  </si>
  <si>
    <t>14052</t>
  </si>
  <si>
    <t>No. 050/2017</t>
  </si>
  <si>
    <t>1509040210910003</t>
  </si>
  <si>
    <t>Wudi RT.006 RW.001 Kel. Wudi Kec. Sambeng Kab. Lamongan Jawa Timur</t>
  </si>
  <si>
    <t>Jl. Ja'ani Nasir No.44 RT.010 RW.001 Cawang Karamat Jati Jakarta Timur</t>
  </si>
  <si>
    <t>011541001</t>
  </si>
  <si>
    <t>072/Ns/2016</t>
  </si>
  <si>
    <t>02-10-2022</t>
  </si>
  <si>
    <t>3276044304960004</t>
  </si>
  <si>
    <t>83.352.995.1-448.000</t>
  </si>
  <si>
    <t>tiaaprilia1996@gmail.com</t>
  </si>
  <si>
    <t>Jl. H Rimin Krukut No. 24 RT.006 RW.001 Kel. Krukut Kec. Limo Kota Depok 16512</t>
  </si>
  <si>
    <t>14096</t>
  </si>
  <si>
    <t>No. 086/2017</t>
  </si>
  <si>
    <t>1514901084</t>
  </si>
  <si>
    <t>No. 290/14901/15/III/17</t>
  </si>
  <si>
    <t>1306090909900003</t>
  </si>
  <si>
    <t>Surau Usang Jorong Koto Malintang Kel. Koto Tangah Kec. Tilatang Kamang Kab. Agam Sumatera Barat</t>
  </si>
  <si>
    <t>Jl. Masjid Nurul Huda Kp. Parung Serab RT. 005 RW.004 Kel. Tirtajaya Kec. Sukmajaya Kota Depok</t>
  </si>
  <si>
    <t>082385733835</t>
  </si>
  <si>
    <t>103/B.15b/31.74.06/-1.779.3/e/2018</t>
  </si>
  <si>
    <t>23-12-2016</t>
  </si>
  <si>
    <t>3174106504940004</t>
  </si>
  <si>
    <t>Kampung Baru II RT.003 RW.002 Kel. Ulujami Kec. Pesanggrahan Jakarta Selatan</t>
  </si>
  <si>
    <t>allaily.amalia04@gmail.com</t>
  </si>
  <si>
    <t>Dicek Melalui Forlap Dikti (S1 + Ners)</t>
  </si>
  <si>
    <t>41161095000007</t>
  </si>
  <si>
    <t>ER.N 0244</t>
  </si>
  <si>
    <t>3174094811960001</t>
  </si>
  <si>
    <t>83.350.222.2-017.000</t>
  </si>
  <si>
    <t>Jl. Kecapi IV No.60 RT.001 RW.005 Kel. Jagakarsa Kec. Jagakarsa Jakarta Selatan</t>
  </si>
  <si>
    <t>hanna_bahiyah@yahoo.com</t>
  </si>
  <si>
    <t>14035</t>
  </si>
  <si>
    <t>No. 035/2017</t>
  </si>
  <si>
    <t>120152118-2246284</t>
  </si>
  <si>
    <t>08-11-2023</t>
  </si>
  <si>
    <t>03-11-2023</t>
  </si>
  <si>
    <t>120152218-2318972</t>
  </si>
  <si>
    <t>120152218-2318955</t>
  </si>
  <si>
    <t>16-11-2023</t>
  </si>
  <si>
    <t>120152218-2318948</t>
  </si>
  <si>
    <t>30-10-2023</t>
  </si>
  <si>
    <t>120152218-2318943</t>
  </si>
  <si>
    <t>10-11-2023</t>
  </si>
  <si>
    <t>120152218-2318945</t>
  </si>
  <si>
    <t>120152218-2318931</t>
  </si>
  <si>
    <t>24-10-2023</t>
  </si>
  <si>
    <t>120152218-2318934</t>
  </si>
  <si>
    <t>17-05-2023</t>
  </si>
  <si>
    <t>120152218-2318921</t>
  </si>
  <si>
    <t>21-10-2023</t>
  </si>
  <si>
    <t>120152218-2319018</t>
  </si>
  <si>
    <t>12-11-2023</t>
  </si>
  <si>
    <t>120152218-2319019</t>
  </si>
  <si>
    <t>120151218-2318891</t>
  </si>
  <si>
    <t>11-12-2023</t>
  </si>
  <si>
    <t>120152218-2319020</t>
  </si>
  <si>
    <t>120152218-2319007</t>
  </si>
  <si>
    <t>18-08-2023</t>
  </si>
  <si>
    <t>120152218-2319009</t>
  </si>
  <si>
    <t>13-03-2023</t>
  </si>
  <si>
    <t>120152218-2319001</t>
  </si>
  <si>
    <t>120172218-2318988</t>
  </si>
  <si>
    <t>05-07-2023</t>
  </si>
  <si>
    <t>120152218-2319012</t>
  </si>
  <si>
    <t>120152218-2319056</t>
  </si>
  <si>
    <t>09-12-2023</t>
  </si>
  <si>
    <t>15-10-2023</t>
  </si>
  <si>
    <t>120152218-2319044</t>
  </si>
  <si>
    <t>120172118-2319036</t>
  </si>
  <si>
    <t>28-10-2023</t>
  </si>
  <si>
    <t>120172218-2319022</t>
  </si>
  <si>
    <t>120152218-2319024</t>
  </si>
  <si>
    <t>120152218-2319017</t>
  </si>
  <si>
    <t>120152218-2318912</t>
  </si>
  <si>
    <t>120152218-2318984</t>
  </si>
  <si>
    <t>25-07-2023</t>
  </si>
  <si>
    <t>120172218-2318900</t>
  </si>
  <si>
    <t>120171218-2318441</t>
  </si>
  <si>
    <t>Ns. Priyono, S.Kep</t>
  </si>
  <si>
    <t>Ns. Hermalena, S.Kep</t>
  </si>
  <si>
    <t>120152218-2318444</t>
  </si>
  <si>
    <t>120152118-2318457</t>
  </si>
  <si>
    <t>120172218-2318467</t>
  </si>
  <si>
    <t>120172218-2318470</t>
  </si>
  <si>
    <t>120152218-2318472</t>
  </si>
  <si>
    <t>01-07-2023</t>
  </si>
  <si>
    <t>120151218-2318476</t>
  </si>
  <si>
    <t>02-12-2023</t>
  </si>
  <si>
    <t>120152218-2318480</t>
  </si>
  <si>
    <t>120152218-2318510</t>
  </si>
  <si>
    <t>09-05-2023</t>
  </si>
  <si>
    <t>84.300.677.6-072.000</t>
  </si>
  <si>
    <t>3171074511961002</t>
  </si>
  <si>
    <t>Jl. Petamburan VII No.28 RT.010 RW.007 Kel. Petamburan Kec. Tanah Abang Jakarta Pusat 10260</t>
  </si>
  <si>
    <t>ekaniarejeki@gmail.com</t>
  </si>
  <si>
    <t>120152118-2223730</t>
  </si>
  <si>
    <t>05-11-2023</t>
  </si>
  <si>
    <t>14025</t>
  </si>
  <si>
    <t>025/2017</t>
  </si>
  <si>
    <t>31-07-2019</t>
  </si>
  <si>
    <t>120152218-2318983</t>
  </si>
  <si>
    <t>120172218-2319129</t>
  </si>
  <si>
    <t>120152218-2319123</t>
  </si>
  <si>
    <t>25-10-2023</t>
  </si>
  <si>
    <t>120152218-2319122</t>
  </si>
  <si>
    <t>01-05-2023</t>
  </si>
  <si>
    <t>120152218-2319119</t>
  </si>
  <si>
    <t>120151218-2319118</t>
  </si>
  <si>
    <t>120152218-2319116</t>
  </si>
  <si>
    <t>03-12-2023</t>
  </si>
  <si>
    <t>120172218-2319103</t>
  </si>
  <si>
    <t>120152118-2319101</t>
  </si>
  <si>
    <t>120152218-2319094</t>
  </si>
  <si>
    <t>08-08-2023</t>
  </si>
  <si>
    <t>120152218-2319091</t>
  </si>
  <si>
    <t>19-07-2023</t>
  </si>
  <si>
    <t>120152218-2319088</t>
  </si>
  <si>
    <t>15-09-2023</t>
  </si>
  <si>
    <t>120152218-2319079</t>
  </si>
  <si>
    <t>120152218-2319076</t>
  </si>
  <si>
    <t>120151218-2319004</t>
  </si>
  <si>
    <t>120152218-2318958</t>
  </si>
  <si>
    <t>11-01-2023</t>
  </si>
  <si>
    <t>KP.01.03/VIII.2/1659/2018</t>
  </si>
  <si>
    <t>KP.01.03/VIII.2/1664/2018</t>
  </si>
  <si>
    <t>Dokter Umum Universitas Kristen Maranatha</t>
  </si>
  <si>
    <t>22120111300014</t>
  </si>
  <si>
    <t>01843/PPDS</t>
  </si>
  <si>
    <t>120152218-2318982</t>
  </si>
  <si>
    <t>120151218-2318262</t>
  </si>
  <si>
    <t>120152218-2318263</t>
  </si>
  <si>
    <t>120152218-2318264</t>
  </si>
  <si>
    <t>120152218-2318265</t>
  </si>
  <si>
    <t>05-05-2023</t>
  </si>
  <si>
    <t>120152218-2318266</t>
  </si>
  <si>
    <t>20-03-2023</t>
  </si>
  <si>
    <t>120152218-2318268</t>
  </si>
  <si>
    <t>120172218-2318269</t>
  </si>
  <si>
    <t>22-08-2023</t>
  </si>
  <si>
    <t>120152218-2318270</t>
  </si>
  <si>
    <t>120152218-2318966</t>
  </si>
  <si>
    <t>23-11-2023</t>
  </si>
  <si>
    <t>120172218-2318274</t>
  </si>
  <si>
    <t>120152218-2318275</t>
  </si>
  <si>
    <t>120171218-2318276</t>
  </si>
  <si>
    <t>120151218-2318277</t>
  </si>
  <si>
    <t>04-08-2023</t>
  </si>
  <si>
    <t>120151218-2318278</t>
  </si>
  <si>
    <t>12-09-2023</t>
  </si>
  <si>
    <t>120152218-2318279</t>
  </si>
  <si>
    <t>04-11-2023</t>
  </si>
  <si>
    <t>120152218-2318281</t>
  </si>
  <si>
    <t>120171218-2318282</t>
  </si>
  <si>
    <t>24-09-2023</t>
  </si>
  <si>
    <t>120152218-2318283</t>
  </si>
  <si>
    <t>120172218-2318284</t>
  </si>
  <si>
    <t>26-06-2023</t>
  </si>
  <si>
    <t>120151218-2318285</t>
  </si>
  <si>
    <t>120152218-2318286</t>
  </si>
  <si>
    <t>120152218-2318287</t>
  </si>
  <si>
    <t>06-05-2023</t>
  </si>
  <si>
    <t>120152218-2318288</t>
  </si>
  <si>
    <t>04-05-2023</t>
  </si>
  <si>
    <t>KP.01.03/VIII.2/1661/2018</t>
  </si>
  <si>
    <t>Dokter Umum Universitas Malahayati</t>
  </si>
  <si>
    <t>Kaleroang</t>
  </si>
  <si>
    <t>11360120</t>
  </si>
  <si>
    <t>No. 2115.11360120.1269.2013</t>
  </si>
  <si>
    <t>Universitas Malahayati</t>
  </si>
  <si>
    <t>Komp BSI 2 Blok C4-43 RT.004 RW.010 Kel. Pengasinan Kec. Sawangan Depok</t>
  </si>
  <si>
    <t>3276032012960002</t>
  </si>
  <si>
    <t>Al Qiyamu Bil Haqqi, A.Md.Kep</t>
  </si>
  <si>
    <t>005/2017</t>
  </si>
  <si>
    <t>K2018082001</t>
  </si>
  <si>
    <t>Afit Munawaroh, A.Md.K.G</t>
  </si>
  <si>
    <t>13-08-2018</t>
  </si>
  <si>
    <t>18-08-1983</t>
  </si>
  <si>
    <t>120151218-2318897</t>
  </si>
  <si>
    <t>17-12-2023</t>
  </si>
  <si>
    <t>16-12-2023</t>
  </si>
  <si>
    <t>120171218-2318291</t>
  </si>
  <si>
    <t>120152218-2318289</t>
  </si>
  <si>
    <t>21-09-2023</t>
  </si>
  <si>
    <t>120152218-2318293</t>
  </si>
  <si>
    <t>06-10-2023</t>
  </si>
  <si>
    <t>120152218-2318295</t>
  </si>
  <si>
    <t>25-09-2023</t>
  </si>
  <si>
    <t>120152218-2318296</t>
  </si>
  <si>
    <t>120152218-2318297</t>
  </si>
  <si>
    <t>120152218-2318299</t>
  </si>
  <si>
    <t>120152218-2318300</t>
  </si>
  <si>
    <t>120152218-2318301</t>
  </si>
  <si>
    <t>25-12-2023</t>
  </si>
  <si>
    <t>120152218-2318607</t>
  </si>
  <si>
    <t>3172045502960003</t>
  </si>
  <si>
    <t>Jl. Rorotan II Kp. Kandang Sapi RT.010 RW.004 Kel. Rorotan Kec. Cilincing Jakarta Utara</t>
  </si>
  <si>
    <t>089602675447</t>
  </si>
  <si>
    <t>eliss1502@gmail.com</t>
  </si>
  <si>
    <t>P3.73.20.1.14.065</t>
  </si>
  <si>
    <t>405010.14471.0428</t>
  </si>
  <si>
    <t>Poltekkes Kemenkes Jakarta III</t>
  </si>
  <si>
    <t>120152218-2318901</t>
  </si>
  <si>
    <t>120172218-2318514</t>
  </si>
  <si>
    <t>120152218-2318519</t>
  </si>
  <si>
    <t>120152218-2318528</t>
  </si>
  <si>
    <t>120152218-2318534</t>
  </si>
  <si>
    <t>120172218-2318546</t>
  </si>
  <si>
    <t>120151218-2318549</t>
  </si>
  <si>
    <t>120171218-2318552</t>
  </si>
  <si>
    <t>120172218-2318555</t>
  </si>
  <si>
    <t>07-06-2023</t>
  </si>
  <si>
    <t>120152218-2318559</t>
  </si>
  <si>
    <t>01-09-2023</t>
  </si>
  <si>
    <t>120152218-2318606</t>
  </si>
  <si>
    <t>313020</t>
  </si>
  <si>
    <t>No. 000500/D.3-Keb/2016</t>
  </si>
  <si>
    <t>STIKES Telogorejo</t>
  </si>
  <si>
    <t>120151218-2318357</t>
  </si>
  <si>
    <t>120151218-2318358</t>
  </si>
  <si>
    <t>120172218-2318362</t>
  </si>
  <si>
    <t>11-06-2023</t>
  </si>
  <si>
    <t>120152218-2318364</t>
  </si>
  <si>
    <t>120152218-2318973</t>
  </si>
  <si>
    <t>082382879703</t>
  </si>
  <si>
    <t>1541314003</t>
  </si>
  <si>
    <t>No. 108082/0122/F.21/Ns/2016</t>
  </si>
  <si>
    <t>27-08-2016</t>
  </si>
  <si>
    <t>1771044302910005</t>
  </si>
  <si>
    <t>Gg. Merpati 17 No.8 RT.009 RW.005 Kel. Rawa Makmur Permai Kec. Muara Bangkahulu Kota Bengkulu Prov. Bengkulu</t>
  </si>
  <si>
    <t>3203062012880005</t>
  </si>
  <si>
    <t>Kp. Jati RT.002 RW.002 Kel. Jati Kec. Bojongpicung Kab. Cianjur Jawa Barat</t>
  </si>
  <si>
    <t>089673536195</t>
  </si>
  <si>
    <t>sopiandi44@gmail.com</t>
  </si>
  <si>
    <t>No. 0239/SDHB/Ners/2016</t>
  </si>
  <si>
    <t>16-03-2016</t>
  </si>
  <si>
    <t>Dicek Melalui Forlap Dikti (Ners)</t>
  </si>
  <si>
    <t>11-02-2017</t>
  </si>
  <si>
    <t>STIKES Surya Global Yogyakarta</t>
  </si>
  <si>
    <t>01-06-2022</t>
  </si>
  <si>
    <t>1306074208920002</t>
  </si>
  <si>
    <t>Parit Panjang Jorong Surau Labuah Kel. Panampuang Kec. Ampek Angkek Kab. Agam Sumatera Barat</t>
  </si>
  <si>
    <t>nikeagustesia001@gmail.com</t>
  </si>
  <si>
    <t>Jl. KH Mas Mansyur Gang Pena Pasar Pinang Kec. Pinang Kota Tangerang Prov. Banten</t>
  </si>
  <si>
    <t>1514901015</t>
  </si>
  <si>
    <t>224/14901/15/VIII/16</t>
  </si>
  <si>
    <t>120152218-2318953</t>
  </si>
  <si>
    <t>10-08-2023</t>
  </si>
  <si>
    <t>120172218-2318365</t>
  </si>
  <si>
    <t>Ns. Christanty, S.Kep</t>
  </si>
  <si>
    <t>120152218-2318372</t>
  </si>
  <si>
    <t>120152218-2318373</t>
  </si>
  <si>
    <t>120151218-2318997</t>
  </si>
  <si>
    <t>STIKES Jenderal Achmad Yani Cimahi</t>
  </si>
  <si>
    <t>Jl. KH. Rafe'i Cikeas Nagrak RT.002 RW.004 Kec. Gunungputri Kab. Bogor 16967</t>
  </si>
  <si>
    <t>085711767667</t>
  </si>
  <si>
    <t>azhari1307@gmail.com</t>
  </si>
  <si>
    <t>13-07-2022</t>
  </si>
  <si>
    <t>No. 001018</t>
  </si>
  <si>
    <t>3201021307940012</t>
  </si>
  <si>
    <t>Kp. Nagrag RT.002 RW.004 Kel. Nagrak Kec. Gunung Putri Kab. Bogor 16967</t>
  </si>
  <si>
    <t>120151218-2319014</t>
  </si>
  <si>
    <t>120152218-2318993</t>
  </si>
  <si>
    <t>27-08-2023</t>
  </si>
  <si>
    <t>120152218-2318808</t>
  </si>
  <si>
    <t>21-07-2023</t>
  </si>
  <si>
    <t>120152218-2318810</t>
  </si>
  <si>
    <t>120151218-2318803</t>
  </si>
  <si>
    <t>05-06-2023</t>
  </si>
  <si>
    <t>120152218-2318798</t>
  </si>
  <si>
    <t>120152218-2318792</t>
  </si>
  <si>
    <t>120152218-2318783</t>
  </si>
  <si>
    <t>120172218-2318781</t>
  </si>
  <si>
    <t>120151218-2318776</t>
  </si>
  <si>
    <t>120151218-2318774</t>
  </si>
  <si>
    <t>18-05-2023</t>
  </si>
  <si>
    <t>120152218-2318766</t>
  </si>
  <si>
    <t>120151218-2318767</t>
  </si>
  <si>
    <t>120152218-2318768</t>
  </si>
  <si>
    <t>120152218-2318764</t>
  </si>
  <si>
    <t>08-04-2023</t>
  </si>
  <si>
    <t>120172218-2318760</t>
  </si>
  <si>
    <t>120152218-2318754</t>
  </si>
  <si>
    <t>01-12-2023</t>
  </si>
  <si>
    <t>120152218-2318756</t>
  </si>
  <si>
    <t>120152218-2318729</t>
  </si>
  <si>
    <t>120152218-2318734</t>
  </si>
  <si>
    <t>26-07-2023</t>
  </si>
  <si>
    <t>120151218-2318737</t>
  </si>
  <si>
    <t>120152218-2318746</t>
  </si>
  <si>
    <t>120172218-2318750</t>
  </si>
  <si>
    <t>3174067101940001</t>
  </si>
  <si>
    <t>Jl. Lebak Bulus V RT.014 RW.004 Kel. Cilandak Barat Kec. Cilandak Jakarta Selatan</t>
  </si>
  <si>
    <t>81.282.208.0-016.000</t>
  </si>
  <si>
    <t>evianggrayeni84@gmail.com</t>
  </si>
  <si>
    <t>P17120012011</t>
  </si>
  <si>
    <t>No. 405008.0011</t>
  </si>
  <si>
    <t>120152218-2318980</t>
  </si>
  <si>
    <t>10-02-2023</t>
  </si>
  <si>
    <t>120172218-2318960</t>
  </si>
  <si>
    <t>26-09-2023</t>
  </si>
  <si>
    <t>09-06-2023</t>
  </si>
  <si>
    <t>120152218-2318956</t>
  </si>
  <si>
    <t>29-03-2023</t>
  </si>
  <si>
    <t>120172218-2318950</t>
  </si>
  <si>
    <t>04-06-2023</t>
  </si>
  <si>
    <t>120172218-2318952</t>
  </si>
  <si>
    <t>120152218-2318916</t>
  </si>
  <si>
    <t>120151218-2318920</t>
  </si>
  <si>
    <t>120152218-2318923</t>
  </si>
  <si>
    <t>120172218-2318926</t>
  </si>
  <si>
    <t>120172218-2318930</t>
  </si>
  <si>
    <t>liarahayu08@gmail.com</t>
  </si>
  <si>
    <t>Rumdis TNI AL Blok A2 No.11 RT.001 RW.014 Kel. Ciangsana Kec. Gunung Putri Kab. Bogor</t>
  </si>
  <si>
    <t>1206218764</t>
  </si>
  <si>
    <t>NC.17-006775</t>
  </si>
  <si>
    <t>3201026510940002</t>
  </si>
  <si>
    <t>3201022505050026</t>
  </si>
  <si>
    <t>3674045203960001</t>
  </si>
  <si>
    <t>Kp. Tajur RT.008 RW.004 Kel. Pamegarsari Kec. Parung Kab. Bogor Jawa Barat</t>
  </si>
  <si>
    <t>081283931514</t>
  </si>
  <si>
    <t>14056</t>
  </si>
  <si>
    <t>053/2017</t>
  </si>
  <si>
    <t>3402015412940001</t>
  </si>
  <si>
    <t>DK.XXI Krajan RT.003 Kel. Poncosari Kec. Srandakan Kab. Bantul</t>
  </si>
  <si>
    <t>Jl. Sumur Nila No.100 Kampung Ceger RT.004 RW.018 Jakasetia Bekasi Selatan Kota Bekasi Jawa Barat 17147</t>
  </si>
  <si>
    <t>087838184555</t>
  </si>
  <si>
    <t>fitrianadesi141294@gmail.com</t>
  </si>
  <si>
    <t>P07120113052</t>
  </si>
  <si>
    <t>14-12-2021</t>
  </si>
  <si>
    <t>3276036201970003</t>
  </si>
  <si>
    <t>syifauziyah2279@gmail.com</t>
  </si>
  <si>
    <t>14093</t>
  </si>
  <si>
    <t>083/2017</t>
  </si>
  <si>
    <t>Jl. Sawangan Elok No.49 Duren Seribu RT.001 RW.008 Kel. Duren Seribu Kec. Bojongsari Kota Depok Jawa Barat 16518</t>
  </si>
  <si>
    <t>andinifitria@yahoo.com</t>
  </si>
  <si>
    <t>Jl. Wijaya Kusuma No.51 D RT.009 RW.004 Kel. Pondok Labu Kec. Cilandak Barat Jakarta Selatan</t>
  </si>
  <si>
    <t>3273245001970003</t>
  </si>
  <si>
    <t>Dusun Citim RT.001 RW.001 Kel. Cijemit Kec. Ciniru Kab. Kuningan</t>
  </si>
  <si>
    <t>P17120014015</t>
  </si>
  <si>
    <t>405008.0537</t>
  </si>
  <si>
    <t>Poltekkes Kemenkes Jakata I</t>
  </si>
  <si>
    <t>3273240510104480</t>
  </si>
  <si>
    <t>taerinkim02@gmail.com</t>
  </si>
  <si>
    <t>14101</t>
  </si>
  <si>
    <t>090/2017</t>
  </si>
  <si>
    <t>3201114206960001</t>
  </si>
  <si>
    <t>Jl. Bhakti Ibu Kampung Cibarengkok No.106 RT.001 RW.002 Pengasinan Gunung Sindur Bogor Jawa Barat</t>
  </si>
  <si>
    <t>3174066003960003</t>
  </si>
  <si>
    <t>Karang Tengah Raya No.5 RT.005 RW.004 Kel. Lebak Bulus Kec. Cilandak Jakarta Selatan</t>
  </si>
  <si>
    <t>14092</t>
  </si>
  <si>
    <t>082/2017</t>
  </si>
  <si>
    <t>3674055411950001</t>
  </si>
  <si>
    <t>Kp. Poncol No.8 RT.003 RW.002 Kel. Cireundeu Kec. Ciputat Timur Kota Tangerang Selatan Banten</t>
  </si>
  <si>
    <t>14062</t>
  </si>
  <si>
    <t>059/2017</t>
  </si>
  <si>
    <t>3201136803960007</t>
  </si>
  <si>
    <t>Jl. KH. Ridi Kp. Pabuaran RT.008 RW.005 Kel. Pabuaran Kec. Bojong Gede Kab. Bogor Jawa Barat 16921</t>
  </si>
  <si>
    <t>085697436573</t>
  </si>
  <si>
    <t>14077</t>
  </si>
  <si>
    <t>No. 071/2017</t>
  </si>
  <si>
    <t>085728633617</t>
  </si>
  <si>
    <t>fatimahrohma@gmail.com</t>
  </si>
  <si>
    <t>B2013041/2013</t>
  </si>
  <si>
    <t>No. 040/B/IJZ/VIII/2016</t>
  </si>
  <si>
    <t>STIKES 'Aisyiyah Surakarta</t>
  </si>
  <si>
    <t>3314086512950006</t>
  </si>
  <si>
    <t>Macanmati RT.015 Kel. Klandungan Kec. Ngrampal Kab. Sragen Jawa Tengah</t>
  </si>
  <si>
    <t>3174066302950001</t>
  </si>
  <si>
    <t>Jl. Batan / Ps. Jumat RT.003 RW.002 Kel. Lebak Bulus Kec. Cilandak Jakarta Selatan</t>
  </si>
  <si>
    <t>12097</t>
  </si>
  <si>
    <t>084/2015</t>
  </si>
  <si>
    <t>83.449.282.9-448.000</t>
  </si>
  <si>
    <t>3603204704970001</t>
  </si>
  <si>
    <t>Teratai Griya Asri A.2/17 RT.014 RW.004 Kel. Legok Kec. Legok Kab. Tangerang Banten</t>
  </si>
  <si>
    <t>fathonahanggrainii@gmail.com</t>
  </si>
  <si>
    <t>P17120014050</t>
  </si>
  <si>
    <t>No. 405008.0572</t>
  </si>
  <si>
    <t>3174096406900003</t>
  </si>
  <si>
    <t>087789911508</t>
  </si>
  <si>
    <t>m.davino.fernandes@gmail.com</t>
  </si>
  <si>
    <t>Jl. RM. Khafi I Gg. Jambu II No.26A Rawa Badak RT.003 RW.002 Kel. Cipedak Kec. Jagakarsa Jakarta Selatan 12630</t>
  </si>
  <si>
    <t>P17120008037</t>
  </si>
  <si>
    <t>No. 290954</t>
  </si>
  <si>
    <t>22-08-2017</t>
  </si>
  <si>
    <t>esti.pujiastuti0107@gmail.com</t>
  </si>
  <si>
    <t>J230135032</t>
  </si>
  <si>
    <t>No.01140059172.J23000362</t>
  </si>
  <si>
    <t>5202054904900005</t>
  </si>
  <si>
    <t>Jl. Bungur IX RT.012 RW.006 Kel. Rambutan Kec. Ciracas Jakarta Timur</t>
  </si>
  <si>
    <t>3208114106950002</t>
  </si>
  <si>
    <t>Dusun Cireja No.194 RT.004 RW.007 Kel. Cihideung Hilir Kec. Cidahu Kab. Kuningan Jawa Barat 45595</t>
  </si>
  <si>
    <t>085886964885</t>
  </si>
  <si>
    <t>yuniartikay@gmail.com</t>
  </si>
  <si>
    <t>P2.06.20.2.13.087</t>
  </si>
  <si>
    <t>No.14471/2016/085</t>
  </si>
  <si>
    <t>Poltekkes Kemenkes Tasikmalaya</t>
  </si>
  <si>
    <t>wahyu.bengkulu@gmail.com</t>
  </si>
  <si>
    <t>214116069</t>
  </si>
  <si>
    <t>No.0118/2141/VII/2017</t>
  </si>
  <si>
    <t>1771021101920004</t>
  </si>
  <si>
    <t>Jl. Al Mukaromah No.09 RT.015 RW.005 Kel. Dusun Besar Kec. Gading Cempaka Kota Bengkulu</t>
  </si>
  <si>
    <t>19-07-2018</t>
  </si>
  <si>
    <t>HK.01.07/VIII.2/7849/2018</t>
  </si>
  <si>
    <t>HK.01.07/VIII.2/7852/2018</t>
  </si>
  <si>
    <t>Dicek Melalui Forlap Dikti (S1 Keperawatan + Ners)</t>
  </si>
  <si>
    <t>STIKES Fort De Kock</t>
  </si>
  <si>
    <t>AB 00022428</t>
  </si>
  <si>
    <t>BB 00013311</t>
  </si>
  <si>
    <t>AB 00022427</t>
  </si>
  <si>
    <t>AB 00022426</t>
  </si>
  <si>
    <t>BB 00013313</t>
  </si>
  <si>
    <t>BB 00013294</t>
  </si>
  <si>
    <t>BB 00013293</t>
  </si>
  <si>
    <t>BB 00013312</t>
  </si>
  <si>
    <t>BB 00013308</t>
  </si>
  <si>
    <t>BB 00013295</t>
  </si>
  <si>
    <t>BB 00013310</t>
  </si>
  <si>
    <t>BB 00013291</t>
  </si>
  <si>
    <t>Dicek Melalui Forlap Dikti (Dokter Umum) // Benar Lulusan Dokter Umum Universitas Udayana</t>
  </si>
  <si>
    <t>1133/UN14.2.2.III/KM/2018</t>
  </si>
  <si>
    <t>27-02-2018</t>
  </si>
  <si>
    <t>KP.02.01/II.4/4243/2017</t>
  </si>
  <si>
    <t>KP.02.01/II.4/4206/2017 // KP.02.01/II.4/4081/2017</t>
  </si>
  <si>
    <t>Sp1 Universitas Padjadjaran // Sp1 Universitas Padjadjaran</t>
  </si>
  <si>
    <t>17-10-2017 // 09-10-2017</t>
  </si>
  <si>
    <t>Benar Lulusan Sp1 UI // Benar Lulusan Dokter Umum UI</t>
  </si>
  <si>
    <t>1896/UN2.F1.D1.1/PDP.00.06/2018 // 1938/UN2.F1.D1/PDP.02.01.02/2018</t>
  </si>
  <si>
    <t>08-02-2018 // 08-02-2018</t>
  </si>
  <si>
    <t>3275065110950011</t>
  </si>
  <si>
    <t>ade.octaviani@yahoo.com</t>
  </si>
  <si>
    <t>Jl. Perintis I B/422 Pejuang Jaya RT.001 RW.008 Kel. Pejuang Kec. Medan Satria Kota Bekasi Jawa Barat 17131</t>
  </si>
  <si>
    <t>P3.73.1.14.051</t>
  </si>
  <si>
    <t>No. 405010.14471.0417</t>
  </si>
  <si>
    <t>HK.01.07/VIII.2/6900/2018</t>
  </si>
  <si>
    <t>P2.31.38.0.10.090</t>
  </si>
  <si>
    <t>No. 005111</t>
  </si>
  <si>
    <t>085366188272</t>
  </si>
  <si>
    <t>1306467425</t>
  </si>
  <si>
    <t>NC.16-005964</t>
  </si>
  <si>
    <t>081283132216</t>
  </si>
  <si>
    <t>P2.31.30.0.06.053</t>
  </si>
  <si>
    <t>No. 003502</t>
  </si>
  <si>
    <t>Poltekkes Depkes Jakarta II</t>
  </si>
  <si>
    <t>Konsultan Vitreo Retina</t>
  </si>
  <si>
    <t>P17334112028</t>
  </si>
  <si>
    <t>No. 0028/2015</t>
  </si>
  <si>
    <t>Poltekkes Kemenkes RI Bandung</t>
  </si>
  <si>
    <t>83.547.064.2-016.000</t>
  </si>
  <si>
    <t>081541245435</t>
  </si>
  <si>
    <t>085654446830</t>
  </si>
  <si>
    <t>25-05-2018</t>
  </si>
  <si>
    <t>HK.01.07/VIII.2/6132/2018</t>
  </si>
  <si>
    <t>197810132005012001</t>
  </si>
  <si>
    <t>Nasrulluloh, SE</t>
  </si>
  <si>
    <t>197707072005011005</t>
  </si>
  <si>
    <t>Benar Lulusan Dokter Umum Universitas Kristen Maranatha // Dicek Melalui Forlap Dikti (Sp1)  // Benar Lulusan Sp1 Universitas Diponegoro</t>
  </si>
  <si>
    <t>168/FK-UKM/II/2018 // 3842/UN7.5.4.1/KM/2018</t>
  </si>
  <si>
    <t>26-02-2018 // 15-05-2018</t>
  </si>
  <si>
    <t>118/B.15b/31.74.06/-1.779.3/e/2018</t>
  </si>
  <si>
    <t>3122801418058181</t>
  </si>
  <si>
    <t>116/B.15b/31.74.06/-1.779.3/e/2018</t>
  </si>
  <si>
    <t>ninayusfina1976@gmail.com</t>
  </si>
  <si>
    <t>HK.01.07/VIII.2/8882/2018</t>
  </si>
  <si>
    <t>14-08-2018</t>
  </si>
  <si>
    <t>HK.01.07/VIII.2/8883/2018</t>
  </si>
  <si>
    <t>KP.00.02/II.4/4531/2015 // KP.01.03/VIII.2/6445/2018</t>
  </si>
  <si>
    <t>Sp1 Universitas Indonesia // Konsultan</t>
  </si>
  <si>
    <t>28-10-2015 // 06-06-2018</t>
  </si>
  <si>
    <t>dr. Anggraini Permata Sari, Sp.PD, FINASIM</t>
  </si>
  <si>
    <t>K2018092001</t>
  </si>
  <si>
    <t>Ragil Sulistyowati, A.Md.OT</t>
  </si>
  <si>
    <t>21-03-1987</t>
  </si>
  <si>
    <t>01-03-2019</t>
  </si>
  <si>
    <t>Pembimbing Praktik Peserta Didik Non Medik / Non Keperawatan</t>
  </si>
  <si>
    <t>01-01-2010 // 31-07-2018</t>
  </si>
  <si>
    <t>01-07-2016 // 31-07-2018</t>
  </si>
  <si>
    <t>01-05-2015 // 31-07-2018</t>
  </si>
  <si>
    <t>01-09-2016 // 31-07-2018</t>
  </si>
  <si>
    <t>01-01-2017 // 31-07-2018</t>
  </si>
  <si>
    <t>0 // 31-07-2018</t>
  </si>
  <si>
    <t>0 // 31-07-2017</t>
  </si>
  <si>
    <t>01-06-2014 // 31-07-2018</t>
  </si>
  <si>
    <t>Pembimbing Klinik Peserta Didik Keperawatan / Kebidanan</t>
  </si>
  <si>
    <t>01-04-2016 // 31-07-2018</t>
  </si>
  <si>
    <t>01-06-2016 // 31-07-2018</t>
  </si>
  <si>
    <t>01-01-2015 // 31-07-2018</t>
  </si>
  <si>
    <t>00 // 31-07-2018</t>
  </si>
  <si>
    <t>08-04-2016 // 31-07-2018</t>
  </si>
  <si>
    <t>01-08-2012 // 31-07-2018</t>
  </si>
  <si>
    <t>0 // 01-12-2014 // 31-07-2018</t>
  </si>
  <si>
    <t>01-05-2014 // 31-07-2018</t>
  </si>
  <si>
    <t>01-07-2014 // 31-07-2018</t>
  </si>
  <si>
    <t>14-12-2016 // 31-07-2018</t>
  </si>
  <si>
    <t>01-12-2014 // 31-07-2018</t>
  </si>
  <si>
    <t>01-02-2016 // 31-07-2018</t>
  </si>
  <si>
    <t>01-12-2017 // 31-07-2018</t>
  </si>
  <si>
    <t>Pembimbing Praktik Manajemen</t>
  </si>
  <si>
    <t>Pembimbing Klinik Peserta Didik Keperawatan / Kebidanan // Pembimbing Praktik Manajemen</t>
  </si>
  <si>
    <t>12-11-2014 // 31-07-2018</t>
  </si>
  <si>
    <t>Pembimbing Klinik Peserta Didik Kedokteran</t>
  </si>
  <si>
    <t>06-01-2016 // 31-07-2018</t>
  </si>
  <si>
    <t>20-11-2017 // 31-07-2018</t>
  </si>
  <si>
    <t>01-03-2013 // 31-07-2018</t>
  </si>
  <si>
    <t>01-04-2011 // 31-07-2018</t>
  </si>
  <si>
    <t>01-08-2014 // 31-07-2018</t>
  </si>
  <si>
    <t>04-01-2018 // 31-07-2018</t>
  </si>
  <si>
    <t>12-03-2009 // 31-07-2018</t>
  </si>
  <si>
    <t>124/B.15b/31.74.06/-1.779.3/e/2018</t>
  </si>
  <si>
    <t>7311501418081818</t>
  </si>
  <si>
    <t>0713001413</t>
  </si>
  <si>
    <t>No. 1432/SST/STIKIM/2015</t>
  </si>
  <si>
    <t>3521702318123607</t>
  </si>
  <si>
    <t>120152218-2318723</t>
  </si>
  <si>
    <t>31-08-2019</t>
  </si>
  <si>
    <t>01-03-2016 // 10-09-2018</t>
  </si>
  <si>
    <t>Dicek Melalui Forlap Dikti (D3) // Benar Lulusan D3 Teknik Gigi Institut Ilmu Kesehatan Bhakti Wiyata Kediri</t>
  </si>
  <si>
    <t>00 // 1052/KG.1/E.25/IX/2018</t>
  </si>
  <si>
    <t>00 // 14-09-2018</t>
  </si>
  <si>
    <t>128/B.15b/31.74.06/-1.779.3/e/2018</t>
  </si>
  <si>
    <t>P3.73.34.0.05.053</t>
  </si>
  <si>
    <t>No. 008851</t>
  </si>
  <si>
    <t>13-02-2008</t>
  </si>
  <si>
    <t>P3.73.34.0.09.014</t>
  </si>
  <si>
    <t>No. 016087</t>
  </si>
  <si>
    <t>D3 Analis Kesehatan + S1 Ekonomi Akuntansi</t>
  </si>
  <si>
    <t>01340305088</t>
  </si>
  <si>
    <t>06020115029</t>
  </si>
  <si>
    <t>23-09-2006</t>
  </si>
  <si>
    <t>07-07-1977</t>
  </si>
  <si>
    <t>13-10-1978</t>
  </si>
  <si>
    <t>121451218-1514770</t>
  </si>
  <si>
    <t>15-03-2023</t>
  </si>
  <si>
    <t>KP.01.03/VIII.2/9535/2018</t>
  </si>
  <si>
    <t>D3 Okupasi Terapi Poltekkes Surakarta</t>
  </si>
  <si>
    <t>04-09-2018</t>
  </si>
  <si>
    <t>ragilsulistyowati@yahoo.com</t>
  </si>
  <si>
    <t>082274572232</t>
  </si>
  <si>
    <t>3301036103870004</t>
  </si>
  <si>
    <t>Jl. Pertabatan No.26 RT.002 RW.002 Kel. Adireja Kulon Kec. Adipala Kab. Cilacap Jawa Tengah</t>
  </si>
  <si>
    <t>P27228005059</t>
  </si>
  <si>
    <t>Tapanuli Tengah</t>
  </si>
  <si>
    <t>820.79</t>
  </si>
  <si>
    <t>No. 1222/III/85</t>
  </si>
  <si>
    <t>30-07-2018</t>
  </si>
  <si>
    <t>HK.01.07/VIII.2/8264/2018</t>
  </si>
  <si>
    <t>HK.01.07/VIII.2/8280/2018</t>
  </si>
  <si>
    <t>HK.01.07/VIII.2/8322/2018</t>
  </si>
  <si>
    <t>HK.01.07/VIII.2/8323/2018</t>
  </si>
  <si>
    <t>Pendopo</t>
  </si>
  <si>
    <t>P3.73.34.0.04.011</t>
  </si>
  <si>
    <t>No. 011/2007</t>
  </si>
  <si>
    <t>P3.73.34.1.12.020</t>
  </si>
  <si>
    <t>No. 405010.2014.0019</t>
  </si>
  <si>
    <t>1371095203910008</t>
  </si>
  <si>
    <t>Jl. Lolong Karan No.51 RT.001 RW.002 Kel. Sungai Sapih Kec. Kuranji Kota Padang Sumatera Barat</t>
  </si>
  <si>
    <t>Jl. Jengki Rt.010 RW.009 No.26 Kel. Kebon Pala Kec. Makasar Jakarta Timur</t>
  </si>
  <si>
    <t>hilmaelsa743@yahoo.com</t>
  </si>
  <si>
    <t>01304172</t>
  </si>
  <si>
    <t>No. 0274/J/14-901/2015</t>
  </si>
  <si>
    <t>STIKES Amanah Padang</t>
  </si>
  <si>
    <t>12-03-2021</t>
  </si>
  <si>
    <t>22-02-2014</t>
  </si>
  <si>
    <t>110452218-1505629</t>
  </si>
  <si>
    <t>3216025808830016</t>
  </si>
  <si>
    <t>KTW Blok E 6 No.6 RT.003 RW.032 Kel. Bahagia Kec. Babelan Kab. Bekasi Jawa Barat</t>
  </si>
  <si>
    <t>85.562.181.9-453.000</t>
  </si>
  <si>
    <t>Jl. Pamulang Raya Gg Rais II No.22 RT.005 RW.007 Tangerang</t>
  </si>
  <si>
    <t>01225</t>
  </si>
  <si>
    <t>No. 002147</t>
  </si>
  <si>
    <t>02-08-2004</t>
  </si>
  <si>
    <t>Politeknik Kesehatan Semarang</t>
  </si>
  <si>
    <t>Adinda Pramita Purnama Dewi Setiogroho, A.Md.OT</t>
  </si>
  <si>
    <t>198603062010122005</t>
  </si>
  <si>
    <t>Muhammad Ardi Hartanto, A.Md.OT</t>
  </si>
  <si>
    <t>198508182010031003</t>
  </si>
  <si>
    <t>17-09-2018</t>
  </si>
  <si>
    <t>20-09-2018</t>
  </si>
  <si>
    <t>Ns. Benedikta Dolorosa Du'a Kuki, S.Kep</t>
  </si>
  <si>
    <t>Ns. Duandy Sukma Pradewa, S.Kep</t>
  </si>
  <si>
    <t>Ns. Erna Susilo Wati, S.Kep</t>
  </si>
  <si>
    <t>Ns. Heru Safrudin, S.Kep</t>
  </si>
  <si>
    <t>Ns. Ikah Yuliani, S.Kep</t>
  </si>
  <si>
    <t>Ns. Khuswatun Khasanah Alamiah, S.Kep</t>
  </si>
  <si>
    <t>Ns. Lina Annisa Fauziyyah, S.Kep</t>
  </si>
  <si>
    <t>Ns. Lisa Windhiarti, S.Kep</t>
  </si>
  <si>
    <t>Ns. Lisa, S.Kep</t>
  </si>
  <si>
    <t>Ns. Nofriadi, S.Kep</t>
  </si>
  <si>
    <t>Ns. Riki Subagja, S.Kep</t>
  </si>
  <si>
    <t>Ns. Siska Virzia, S.Kep</t>
  </si>
  <si>
    <t>Ns. Yani Septa Novia, S.Kep</t>
  </si>
  <si>
    <t>Ns. Saenur, S.Kep</t>
  </si>
  <si>
    <t>Ns. Luthfie Reza Akhmad, S.Kep</t>
  </si>
  <si>
    <t>Ns. Husni Saprudin, S.Kep</t>
  </si>
  <si>
    <t>Ns. Monalisa Samosir, S.Kep</t>
  </si>
  <si>
    <t>Anik Istiyani, S.Kep</t>
  </si>
  <si>
    <t>Ns. Yayah Maimunah, S.Kep</t>
  </si>
  <si>
    <t>Sariyah, SE</t>
  </si>
  <si>
    <t>Ns. Entin Kartini, S.Kep</t>
  </si>
  <si>
    <t>Ns. Veri Cas Panjaitan, S.Kep</t>
  </si>
  <si>
    <t>Rahmawati, SKM, MKM</t>
  </si>
  <si>
    <t>Dewi Apriyantini, SKM, MARS</t>
  </si>
  <si>
    <t>IPCN</t>
  </si>
  <si>
    <t>K2018092003</t>
  </si>
  <si>
    <t>K2018091005</t>
  </si>
  <si>
    <t>K2018092008</t>
  </si>
  <si>
    <t>K2018091011</t>
  </si>
  <si>
    <t>K2018092012</t>
  </si>
  <si>
    <t>K2018092015</t>
  </si>
  <si>
    <t>K2018092016</t>
  </si>
  <si>
    <t>K2018092017</t>
  </si>
  <si>
    <t>K2018092018</t>
  </si>
  <si>
    <t>K2018091020</t>
  </si>
  <si>
    <t>K2018091022</t>
  </si>
  <si>
    <t>K2018092026</t>
  </si>
  <si>
    <t>K2018092028</t>
  </si>
  <si>
    <t>K2018091029</t>
  </si>
  <si>
    <t>K2018092031</t>
  </si>
  <si>
    <t>K2018091032</t>
  </si>
  <si>
    <t>K2018091034</t>
  </si>
  <si>
    <t>K2018092035</t>
  </si>
  <si>
    <t>K2018091037</t>
  </si>
  <si>
    <t>K2018091039</t>
  </si>
  <si>
    <t>K2018092040</t>
  </si>
  <si>
    <t>K-78</t>
  </si>
  <si>
    <t>K-491</t>
  </si>
  <si>
    <t>K-280</t>
  </si>
  <si>
    <t>K-882</t>
  </si>
  <si>
    <t>K-679</t>
  </si>
  <si>
    <t>K-160</t>
  </si>
  <si>
    <t>K-96</t>
  </si>
  <si>
    <t>K-75</t>
  </si>
  <si>
    <t>K-547</t>
  </si>
  <si>
    <t>K-297</t>
  </si>
  <si>
    <t>K-660</t>
  </si>
  <si>
    <t>K-229</t>
  </si>
  <si>
    <t>K-503</t>
  </si>
  <si>
    <t>K-129</t>
  </si>
  <si>
    <t>K-680</t>
  </si>
  <si>
    <t>K-693</t>
  </si>
  <si>
    <t>K-240</t>
  </si>
  <si>
    <t>K-37</t>
  </si>
  <si>
    <t>K-665</t>
  </si>
  <si>
    <t>K-512</t>
  </si>
  <si>
    <t>K-118</t>
  </si>
  <si>
    <t>K-359</t>
  </si>
  <si>
    <t>K-824</t>
  </si>
  <si>
    <t>K-663</t>
  </si>
  <si>
    <t>K-338</t>
  </si>
  <si>
    <t>K-629</t>
  </si>
  <si>
    <t>K-9</t>
  </si>
  <si>
    <t>K-681</t>
  </si>
  <si>
    <t>K-678</t>
  </si>
  <si>
    <t>K-683</t>
  </si>
  <si>
    <t>K-787</t>
  </si>
  <si>
    <t>Faulisma Rifa'i, BSc</t>
  </si>
  <si>
    <t>K-567</t>
  </si>
  <si>
    <t>K-648</t>
  </si>
  <si>
    <t>K-559</t>
  </si>
  <si>
    <t>K-712</t>
  </si>
  <si>
    <t>K-584</t>
  </si>
  <si>
    <t>K-200</t>
  </si>
  <si>
    <t>K-637</t>
  </si>
  <si>
    <t>K-646</t>
  </si>
  <si>
    <t>K-694</t>
  </si>
  <si>
    <t>K-667</t>
  </si>
  <si>
    <t>K-768</t>
  </si>
  <si>
    <t>K-870</t>
  </si>
  <si>
    <t>K-855</t>
  </si>
  <si>
    <t>K-887</t>
  </si>
  <si>
    <t>K-886</t>
  </si>
  <si>
    <t>K-888</t>
  </si>
  <si>
    <t>K-320</t>
  </si>
  <si>
    <t>K-890</t>
  </si>
  <si>
    <t>3111501318096866</t>
  </si>
  <si>
    <t>04-10-2023</t>
  </si>
  <si>
    <t>136/B.15b/31.74.06/-1.779.3/e/2018</t>
  </si>
  <si>
    <t>3321501418072817</t>
  </si>
  <si>
    <t>137/B.15b/31.74.06/-1.779.3/e/2018</t>
  </si>
  <si>
    <t>Jatibarang</t>
  </si>
  <si>
    <t>Ns. Sabar Sihite, S.Kep</t>
  </si>
  <si>
    <t>Sidikalang</t>
  </si>
  <si>
    <t>Ns. Leni Marlini, S.Kep</t>
  </si>
  <si>
    <t>Bumiwaras, Krui</t>
  </si>
  <si>
    <t>Ns. Nani Widyawati, S.Kep</t>
  </si>
  <si>
    <t>Ganjaragung</t>
  </si>
  <si>
    <t>30-09-2019</t>
  </si>
  <si>
    <t>09-10-2018</t>
  </si>
  <si>
    <t>09-10-2018 // 22-12-2015 // 31-07-2018</t>
  </si>
  <si>
    <t>09-10-2018 // 31-07-2018</t>
  </si>
  <si>
    <t>Ketua Satuan Pemeriksaan Intern</t>
  </si>
  <si>
    <t>IRNA Anggrek</t>
  </si>
  <si>
    <t>Penganalisa Data Akreditasi</t>
  </si>
  <si>
    <t>Komite Koordinasi Pendidikan</t>
  </si>
  <si>
    <t>Ketua Komite Koordinasi Pendidikan</t>
  </si>
  <si>
    <t>KOMKORDIK</t>
  </si>
  <si>
    <t>Komite Tenaga Kesehatan Lain</t>
  </si>
  <si>
    <t>KOMNAKES</t>
  </si>
  <si>
    <t>IRNA Teratai</t>
  </si>
  <si>
    <t>Unit Kardiovaskuler Intervensi</t>
  </si>
  <si>
    <t>Kepala Unit Kardiovaskuler Intervensi</t>
  </si>
  <si>
    <t>UKI</t>
  </si>
  <si>
    <t>Ketua Sub Komite Koordinasi Pendidikan Tenaga Kesehatan Lain</t>
  </si>
  <si>
    <t>Ketua Sub Komite Keselamatan Pasien</t>
  </si>
  <si>
    <t>Penanggung Jawab Pertamanan</t>
  </si>
  <si>
    <t>Ketua Sub Komite Mutu Profesi Tenaga Kesehatan Lain</t>
  </si>
  <si>
    <t>18-10-2018</t>
  </si>
  <si>
    <t>Pramu Bakti</t>
  </si>
  <si>
    <t>Medical Check Up</t>
  </si>
  <si>
    <t>Penganalisa Data Bencana dan Kebakaran</t>
  </si>
  <si>
    <t>41/B.15a/31.74.06.1001/-1.779.3/e/2018</t>
  </si>
  <si>
    <t>K2006061019</t>
  </si>
  <si>
    <t>K2007102067</t>
  </si>
  <si>
    <t>K2006062006</t>
  </si>
  <si>
    <t>K2007102085</t>
  </si>
  <si>
    <t>K2007102073</t>
  </si>
  <si>
    <t>K2006082094</t>
  </si>
  <si>
    <t>Ns. Nella Elsyah Putri, S.Kep</t>
  </si>
  <si>
    <t>Ns. Maria Wulzi, S.Kep</t>
  </si>
  <si>
    <t>Ns. Panggih Pangestu, S.Kep</t>
  </si>
  <si>
    <t>Ns. Danang Setyo Kusumo, S.Kep</t>
  </si>
  <si>
    <t>Ns. Mustika Sariy, S.Kep</t>
  </si>
  <si>
    <t>K2018102004</t>
  </si>
  <si>
    <t>K2018102005</t>
  </si>
  <si>
    <t>K2018102009</t>
  </si>
  <si>
    <t>K2018101003</t>
  </si>
  <si>
    <t>K2018101006</t>
  </si>
  <si>
    <t>K2018101007</t>
  </si>
  <si>
    <t>K2018101008</t>
  </si>
  <si>
    <t>18-05-1991</t>
  </si>
  <si>
    <t>Kampung Akat</t>
  </si>
  <si>
    <t>13-09-1994</t>
  </si>
  <si>
    <t>Situjuah Gadang</t>
  </si>
  <si>
    <t>31-10-1992</t>
  </si>
  <si>
    <t>09-01-1992</t>
  </si>
  <si>
    <t>Walengkabola</t>
  </si>
  <si>
    <t>10-11-1990</t>
  </si>
  <si>
    <t>23-01-1989</t>
  </si>
  <si>
    <t>Dokter Spesialis Kesehatan Anak + Konsultan Tumbuh Kembang-Pediatri Sosial</t>
  </si>
  <si>
    <t>Konsultan Tumbuh Kembang-Pediatri Sosial</t>
  </si>
  <si>
    <t>24-08-2018</t>
  </si>
  <si>
    <t>Ketua Sub Komite Koordinasi Pendidikan Kedokteran</t>
  </si>
  <si>
    <t>145/B.15b/31.74.06/-1.779.3/e/2018</t>
  </si>
  <si>
    <t>3121501418080910</t>
  </si>
  <si>
    <t>27-01-1994</t>
  </si>
  <si>
    <t>Ns. Sukiyah, S.Kep</t>
  </si>
  <si>
    <t>3205410710890003</t>
  </si>
  <si>
    <t>Kp. Sukarasa RT.001 RW.002 Kel. Sukarasa Kec. Pangatikan Kab. Garut Jawa Barat</t>
  </si>
  <si>
    <t>dedensetnov18@gmail.com</t>
  </si>
  <si>
    <t>07-10-1990</t>
  </si>
  <si>
    <t>KHGD16107</t>
  </si>
  <si>
    <t>No. 0817483</t>
  </si>
  <si>
    <t>danangsetyokusumo17@gmail.com</t>
  </si>
  <si>
    <t>3304060610920001</t>
  </si>
  <si>
    <t>Kutabanjarnegara RT.003 RW.007 Kel. Kutabanjarnegara Kec. Banjarnegara Jawa Tengah</t>
  </si>
  <si>
    <t>141490134830004</t>
  </si>
  <si>
    <t>No. 2016/Ners/00203</t>
  </si>
  <si>
    <t>17-07-1994</t>
  </si>
  <si>
    <t>22020116220117</t>
  </si>
  <si>
    <t>No. U : 01368/Ners</t>
  </si>
  <si>
    <t>02-02-2018</t>
  </si>
  <si>
    <t>3315175707940001</t>
  </si>
  <si>
    <t>Dusun Klatak RT.001 RW.004 Kel. Tlogomulyo Kec. Gubug Kab. Grobogan Jawa Tengah</t>
  </si>
  <si>
    <t>082165492647</t>
  </si>
  <si>
    <t>lisawindhiarti23@gmail.com</t>
  </si>
  <si>
    <t>1306036410920001</t>
  </si>
  <si>
    <t>Labuah Baru Jorong Muko-muko Kel. Koto Malintang Kec. Tanjung Raya Kab. Agam Sumatera Barat</t>
  </si>
  <si>
    <t>085265303969</t>
  </si>
  <si>
    <t>lisa70693@gmail.com</t>
  </si>
  <si>
    <t>24-10-1992</t>
  </si>
  <si>
    <t>1541312037</t>
  </si>
  <si>
    <t>No. 110532/0122/F.21/Ns/2017</t>
  </si>
  <si>
    <t>Ns. Irwan Ardiansah, S.Kep</t>
  </si>
  <si>
    <t>3174064210920001</t>
  </si>
  <si>
    <t>Jl. H. Irin No.80 RT.001 RW.008 Kel. Lebak Bulus Kec. Cilandak Jakarta Selatan</t>
  </si>
  <si>
    <t>02-10-1992</t>
  </si>
  <si>
    <t>21115038</t>
  </si>
  <si>
    <t>No. 2.033190.1-R201/2016</t>
  </si>
  <si>
    <t>irezama@yahoo.com</t>
  </si>
  <si>
    <t>Jl. Polonia RT.002 RW.003 No.67 Karang Anyar Neglasari Tangerang Banten</t>
  </si>
  <si>
    <t>08-11-1990</t>
  </si>
  <si>
    <t>21215012</t>
  </si>
  <si>
    <t>No. 2.033190.1-N262/2016</t>
  </si>
  <si>
    <t>4312012</t>
  </si>
  <si>
    <t>No. 1490102013</t>
  </si>
  <si>
    <t>STIKES Rajawali Bandung</t>
  </si>
  <si>
    <t>7403271011900001</t>
  </si>
  <si>
    <t>Desa Oempu RT.001 RW.002 Kel. Oempu Kec. Tongkuno Kab. Muna Sulawesi Tenggara</t>
  </si>
  <si>
    <t>Kp. Kalimanggis Besar RT.002 RW.016 Kel. Jatisampurna Kec. Jatisampurna Kota Bekasi Jawa Barat</t>
  </si>
  <si>
    <t>085215501652</t>
  </si>
  <si>
    <t>aidhinp@yahoo.com</t>
  </si>
  <si>
    <t>Ns. Ratna Sari Dwi Muharzil, S.Kep</t>
  </si>
  <si>
    <t>Pasar Kambang</t>
  </si>
  <si>
    <t>22-06-1993</t>
  </si>
  <si>
    <t>15123472</t>
  </si>
  <si>
    <t>No. 0541/C-Ns/14-901/2016</t>
  </si>
  <si>
    <t>Ns. Juliade Chatrin Damanik, S.Kep</t>
  </si>
  <si>
    <t>1272035407950001</t>
  </si>
  <si>
    <t>Jl. Pelekat No.19 RT.019 RW.008 Kel. Bane Kec. Siantar Utara Kota Pematangsiantar Sumatera Utara</t>
  </si>
  <si>
    <t>085276577202</t>
  </si>
  <si>
    <t>juliadechatrin@gmail.com</t>
  </si>
  <si>
    <t>Jl. Teluk Langsa Kavling 75 Kab. Bogor Jawa Barat</t>
  </si>
  <si>
    <t>14-07-1995</t>
  </si>
  <si>
    <t>22020116220051</t>
  </si>
  <si>
    <t>No. U: 01304/Ners</t>
  </si>
  <si>
    <t>1035161022</t>
  </si>
  <si>
    <t>No. 031059/1-1-9-4-021/2017</t>
  </si>
  <si>
    <t>3275106707940009</t>
  </si>
  <si>
    <t>85.015.281.0-447.000</t>
  </si>
  <si>
    <t>Jatisampurna No.23 RT.003 RW.001 Kel. Jatisampurna Kec. Jatisampurna Kota Bekasi Jawa Barat 17433</t>
  </si>
  <si>
    <t>ikah.yuli@gmail.com</t>
  </si>
  <si>
    <t>120172118-2330351</t>
  </si>
  <si>
    <t>1441313050</t>
  </si>
  <si>
    <t>No. 103911/0122/F.21/Ns/2015</t>
  </si>
  <si>
    <t>1308137010920001</t>
  </si>
  <si>
    <t>Pd. Sawah Jr. Pd. Sawah Kel. Binjai Kec. Tigo Nagari Kab. Padang Sumatera Barat</t>
  </si>
  <si>
    <t>085274570071</t>
  </si>
  <si>
    <t>mariawulzi69@gmail.com</t>
  </si>
  <si>
    <t>Jl. Kenari 3 No. 10 RT. 007 RW.005 Kel. Kenari Kec. Senen Jakarta Pusat 11430</t>
  </si>
  <si>
    <t>25-03-2015</t>
  </si>
  <si>
    <t>Talang</t>
  </si>
  <si>
    <t>12-09-1989</t>
  </si>
  <si>
    <t>1114901247</t>
  </si>
  <si>
    <t>No. 000336</t>
  </si>
  <si>
    <t>03-11-2012</t>
  </si>
  <si>
    <t>085263059115</t>
  </si>
  <si>
    <t>Mutiara Gading Timur B.16/26 RT.009 RW.001 Kel. Mustika Jaya Kec. Mustika Jaya Kota Bekasi</t>
  </si>
  <si>
    <t>Dusun Babakan RT. 006 RW.002 Desa Keramat Jaya Kec. Malausma Kab. Majalengka Jawa Barat</t>
  </si>
  <si>
    <t>rikisubagja008@gmail.com</t>
  </si>
  <si>
    <t>Werasari</t>
  </si>
  <si>
    <t>JNR0160058</t>
  </si>
  <si>
    <t>No. 0058/Profesi/Ners/XI/2017</t>
  </si>
  <si>
    <t>STIKES Kuningan</t>
  </si>
  <si>
    <t>3210021501920041</t>
  </si>
  <si>
    <t>130171118-2282633</t>
  </si>
  <si>
    <t>15-01-2023</t>
  </si>
  <si>
    <t>16123619</t>
  </si>
  <si>
    <t>No. 14901201700684</t>
  </si>
  <si>
    <t>nellaelsyahputri@gmail.com</t>
  </si>
  <si>
    <t>Jl. Balai Rakyat 4 No. 5 Kel. Tugu Selatan Kec. Koja Kota Jakarta Utara</t>
  </si>
  <si>
    <t>1301035309940001</t>
  </si>
  <si>
    <t>Kampung Akad Kel. Kambang Utara Kec. Lengayang Kab. Pesisir Selatan Sumatera Barat</t>
  </si>
  <si>
    <t>13-09-2022</t>
  </si>
  <si>
    <t>3205211805910001</t>
  </si>
  <si>
    <t>Kp. Kanapan RT.001 RW.007 Kel. Sukaresmi Kec. Sukaresmi Kab. Garut Jawa Barat</t>
  </si>
  <si>
    <t>fnawawi20@gmail.com</t>
  </si>
  <si>
    <t>130171118-2314885</t>
  </si>
  <si>
    <t>Ns. Moh. Paisal Nawawi, S.Kep</t>
  </si>
  <si>
    <t>KHG.D14036</t>
  </si>
  <si>
    <t>No. 0715281</t>
  </si>
  <si>
    <t>082328238900</t>
  </si>
  <si>
    <t>irwana1209@gmail.com</t>
  </si>
  <si>
    <t>12-09-1992</t>
  </si>
  <si>
    <t>16149014561048</t>
  </si>
  <si>
    <t>No. 2017/Ners/00605</t>
  </si>
  <si>
    <t>3301141209920005</t>
  </si>
  <si>
    <t>Padangjaya RT.002 RW.009 Kel. Padangjaya Kec. Majenang Kab. Cilacap Jawa Tengah</t>
  </si>
  <si>
    <t>Bulukumba</t>
  </si>
  <si>
    <t>16-08-1990</t>
  </si>
  <si>
    <t>011342066</t>
  </si>
  <si>
    <t>No. 1501420111</t>
  </si>
  <si>
    <t>085398893008</t>
  </si>
  <si>
    <t>saenuralmustari1608@gmail.com</t>
  </si>
  <si>
    <t>Jl. Kalibata Raya No.35A RT.003 RW.001 Rawajati Kalibata Jakarta Selatan</t>
  </si>
  <si>
    <t>7302081608900002</t>
  </si>
  <si>
    <t>Campaga RT.001 RW.001 Kel. Tamaona Kec. Kindang Kab. Bulukumba Sulawesi Selatan</t>
  </si>
  <si>
    <t>24-12-1994</t>
  </si>
  <si>
    <t>14B016011</t>
  </si>
  <si>
    <t>1946/UN23/I/P-4/2017</t>
  </si>
  <si>
    <t>3301086412940003</t>
  </si>
  <si>
    <t>Dusun Bojong Sari RT.002 RW.003 Kel. Citepus Kec. Jeruklegi Kab. Cilacap Jawa Tengah</t>
  </si>
  <si>
    <t>083816191192</t>
  </si>
  <si>
    <t>140172118-2280294</t>
  </si>
  <si>
    <t>24-12-2023</t>
  </si>
  <si>
    <t>Ns. Yanuar Nur Rahmawanto, S.Kep</t>
  </si>
  <si>
    <t>1611040014</t>
  </si>
  <si>
    <t>No. K.2.0638/UMP-Ns/IX/2017</t>
  </si>
  <si>
    <t>082243567643</t>
  </si>
  <si>
    <t>140171118-2280331</t>
  </si>
  <si>
    <t>27-01-2023</t>
  </si>
  <si>
    <t>3302182701940001</t>
  </si>
  <si>
    <t>Jipang RT.004 RW.004 Kel. Jipang Kec. Karanglewas Kab. Banyumas Jawa Tengah</t>
  </si>
  <si>
    <t>1301044305900001</t>
  </si>
  <si>
    <t>Bukit Pamewa Dusu Karya Bakti Kel. Sipora Jaya Kec. Sipora Utara Kab. Mentawai Sumatera Barat</t>
  </si>
  <si>
    <t>siskavirzia@gmail.com</t>
  </si>
  <si>
    <t>081266362930</t>
  </si>
  <si>
    <t>Muara</t>
  </si>
  <si>
    <t>03-05-1990</t>
  </si>
  <si>
    <t>1314901101</t>
  </si>
  <si>
    <t>No. 000645</t>
  </si>
  <si>
    <t>06-08-2014</t>
  </si>
  <si>
    <t>081314809493</t>
  </si>
  <si>
    <t>Jl. Anuraga No.31A RT.005 RW.004 Cilandak Barat Jakarta Selatan 12430</t>
  </si>
  <si>
    <t>3173065803940008</t>
  </si>
  <si>
    <t>Kp. Pangkalan RT.009 RW.010 Kel. Semanan Kec. Kalideres Jakarta Barat</t>
  </si>
  <si>
    <t>18-03-1994</t>
  </si>
  <si>
    <t>1641312021</t>
  </si>
  <si>
    <t>No. 114946/0122/F.21/Ns/2018</t>
  </si>
  <si>
    <t>10-02-2018</t>
  </si>
  <si>
    <t>lina.annisa@gmail.com</t>
  </si>
  <si>
    <t>120172118-2330490</t>
  </si>
  <si>
    <t>18-03-2023</t>
  </si>
  <si>
    <t>Parit</t>
  </si>
  <si>
    <t>13-11-1993</t>
  </si>
  <si>
    <t>16123620</t>
  </si>
  <si>
    <t>No. 14901201700685</t>
  </si>
  <si>
    <t>1312081311930002</t>
  </si>
  <si>
    <t>Parit Kec. Koto Balingka Kab. Pasaman Barat Sumatera Barat</t>
  </si>
  <si>
    <t>081372904553</t>
  </si>
  <si>
    <t>adinofri90@gmail.com</t>
  </si>
  <si>
    <t>050171118-2310455</t>
  </si>
  <si>
    <t>RS Lela</t>
  </si>
  <si>
    <t>15.156.03.11.002</t>
  </si>
  <si>
    <t>No. 003/14-901/J.III/2016</t>
  </si>
  <si>
    <t>11-02-2016</t>
  </si>
  <si>
    <t>STIKES Medistra Indonesia</t>
  </si>
  <si>
    <t>benedikta.deyenierto@gmail.com</t>
  </si>
  <si>
    <t>082297492744</t>
  </si>
  <si>
    <t>Jl. Bambu Kuning No.7 Kp. Sepatan Kel. Sepanjang Jaya Kec. Rawalumbu Bekasi</t>
  </si>
  <si>
    <t>11-07-2022</t>
  </si>
  <si>
    <t>21-10-2022</t>
  </si>
  <si>
    <t>141490135810102</t>
  </si>
  <si>
    <t>No. 2016/Ners/00285</t>
  </si>
  <si>
    <t>3303120901920004</t>
  </si>
  <si>
    <t>Suradadi RT.002 RW.017 Kel. Suradadi Kec. Suradadi Kab. Tegal Jawa Tengah</t>
  </si>
  <si>
    <t>082243376947</t>
  </si>
  <si>
    <t>pankgihpangestu@gmail.com</t>
  </si>
  <si>
    <t>Jl. H. Dimun IV RT.001 RW.006 Sukamaju Cilodong Depok Jawa Barat 16475</t>
  </si>
  <si>
    <t>08-03-1993</t>
  </si>
  <si>
    <t>150070300011028</t>
  </si>
  <si>
    <t>No. 766/UB/Profesi/2017</t>
  </si>
  <si>
    <t>3571010803930001</t>
  </si>
  <si>
    <t>Jl. Wilis Mulya 4/07 RT.022 RW.005 Kel. Campurejo Kec. Mojoroto Kota Kediri Jawa Timur</t>
  </si>
  <si>
    <t>duandy_222@ymail.com</t>
  </si>
  <si>
    <t>3208240209940004</t>
  </si>
  <si>
    <t>Dusun Kliwon RT.003 RW.001 Kel. Cikeusal Kec. Cimahi Kab. Kuningan Jawa Barat</t>
  </si>
  <si>
    <t>02-09-1994</t>
  </si>
  <si>
    <t>416.J.0170</t>
  </si>
  <si>
    <t>No. 5.12.15.16.N.17</t>
  </si>
  <si>
    <t>STIKES Mahardika Cirebon</t>
  </si>
  <si>
    <t>130171118-2328268</t>
  </si>
  <si>
    <t>23-05-1991</t>
  </si>
  <si>
    <t>STIKES Sint Carolus</t>
  </si>
  <si>
    <t>12-05-1992</t>
  </si>
  <si>
    <t>201615006</t>
  </si>
  <si>
    <t>No. 15SJ17005</t>
  </si>
  <si>
    <t>STIKES Jayakarta</t>
  </si>
  <si>
    <t>3175045205920006</t>
  </si>
  <si>
    <t>Jl. Manuggal II RT.011 RW.006 Kel. Rambutan Kec. Ciracas Jakarta Timur</t>
  </si>
  <si>
    <t>erna_san55@yahoo.com</t>
  </si>
  <si>
    <t>22-10-2018</t>
  </si>
  <si>
    <t>Analis Data dan Informasi</t>
  </si>
  <si>
    <t>00 // 22-10-2018</t>
  </si>
  <si>
    <t>43/B.15a/31.74.06.1001/-1.779.3/e/2018</t>
  </si>
  <si>
    <t>Marta Pitta Uli, S.Ikom</t>
  </si>
  <si>
    <t>Mardiah, SE</t>
  </si>
  <si>
    <t>AB 00023483</t>
  </si>
  <si>
    <t>BB 00014103</t>
  </si>
  <si>
    <t>BB 00014153</t>
  </si>
  <si>
    <t>BB 00014152</t>
  </si>
  <si>
    <t>BB 00014151</t>
  </si>
  <si>
    <t>AB 00023484</t>
  </si>
  <si>
    <t>HK.01.07/VIII.2/10277/2018</t>
  </si>
  <si>
    <t>HK.01.07/VIII.2/10293/2018</t>
  </si>
  <si>
    <t>Ruang HCU Lantai 1</t>
  </si>
  <si>
    <t>NO. SK : HK.01.07/MENKES/531/2018</t>
  </si>
  <si>
    <t>2018 - 2021</t>
  </si>
  <si>
    <t>166/B.15b/31.74.06/-1.779.3/e/2018</t>
  </si>
  <si>
    <t>76.101.957.9-529.000</t>
  </si>
  <si>
    <t>75.919.243.8-529.000</t>
  </si>
  <si>
    <t>3328162203170002</t>
  </si>
  <si>
    <t>SMK + S1 Ekonomi Akuntansi</t>
  </si>
  <si>
    <t>2011351605</t>
  </si>
  <si>
    <t>No. 0999/SI.AKT/2015</t>
  </si>
  <si>
    <t>STIE  Ahmad Dahlan Jakarta</t>
  </si>
  <si>
    <t>D3 Manajemen Informatika + S1 Sistem Informasi</t>
  </si>
  <si>
    <t>07111015</t>
  </si>
  <si>
    <t>1227/11/STMIK/2011</t>
  </si>
  <si>
    <t>SMU + S1 Ilmu Sosial dan Ilmu Politik</t>
  </si>
  <si>
    <t>9971500019</t>
  </si>
  <si>
    <t>No. 015379</t>
  </si>
  <si>
    <t>28-03-2005</t>
  </si>
  <si>
    <t>Membebaskan Dokter Ahli Pertama</t>
  </si>
  <si>
    <t>Membebaskan Dokter Ahli Muda</t>
  </si>
  <si>
    <t>HK.01.07/VIII.2/11070/2018</t>
  </si>
  <si>
    <t>HK.01.07/VIII.2/11363/2018</t>
  </si>
  <si>
    <t>15-10-2018</t>
  </si>
  <si>
    <t>HK.01.07/VIII.2/11361/2018</t>
  </si>
  <si>
    <t>Benar Lulusan D3 Okupasi Terapi Poltekkes Surakarta</t>
  </si>
  <si>
    <t>PP.10.02/I.01/3516/2018</t>
  </si>
  <si>
    <t>24-09-2018</t>
  </si>
  <si>
    <t>Benar Lulusan Sp1 dan Magister Kedokteran Klinik Universitas Airlangga // Benar Lulusan Dokter Umum Universitas Sriwijaya</t>
  </si>
  <si>
    <t>2446/UN3.1.1/PPd.6/2018 // 0252/UN9/SB2.BAK.Ak/2018</t>
  </si>
  <si>
    <t>24-07-2018 // 10-10-2018</t>
  </si>
  <si>
    <t>KP.01.03/VIII.2/11028/2018</t>
  </si>
  <si>
    <t>085297020313</t>
  </si>
  <si>
    <t>Q 081771</t>
  </si>
  <si>
    <t>1103071808850002</t>
  </si>
  <si>
    <t>Jln. Pertabatan RT.002 RW.002 Kel. Adireja Kulon Kec. Adipala Kab. Cilacap Jawa Tengah</t>
  </si>
  <si>
    <t>16.468.525.7-105.000</t>
  </si>
  <si>
    <t>3301033107180013</t>
  </si>
  <si>
    <t>18-08-1985</t>
  </si>
  <si>
    <t>P27228004056</t>
  </si>
  <si>
    <t>21-07-2018</t>
  </si>
  <si>
    <t>Perawat Ahli Pertama</t>
  </si>
  <si>
    <t>Teknisi Elektromedis Mahir</t>
  </si>
  <si>
    <t>Refraksionis Optisien Mahir</t>
  </si>
  <si>
    <t>210.8320</t>
  </si>
  <si>
    <t>305.1340</t>
  </si>
  <si>
    <t>304.7510</t>
  </si>
  <si>
    <t>213.3690</t>
  </si>
  <si>
    <t>205.7830</t>
  </si>
  <si>
    <t>Teknisi Transfusi Darah Terampil</t>
  </si>
  <si>
    <t>NC.16-000609</t>
  </si>
  <si>
    <t>Dokter Spesialis Kesehatan Anak + Doktor + Konsultan Nefrologi Anak</t>
  </si>
  <si>
    <t>Konsultan Nefrologi Anak</t>
  </si>
  <si>
    <t>09-07-2010</t>
  </si>
  <si>
    <t>Perencana Ahli Muda</t>
  </si>
  <si>
    <t>305.5870</t>
  </si>
  <si>
    <t>305.1910</t>
  </si>
  <si>
    <t>206.2030</t>
  </si>
  <si>
    <t>739.8750</t>
  </si>
  <si>
    <t>405.305</t>
  </si>
  <si>
    <t>Fisioterapis Ahli Muda</t>
  </si>
  <si>
    <t>25/B.23/31.74.06/-1.779.3/e/2018</t>
  </si>
  <si>
    <t>23-08-2018</t>
  </si>
  <si>
    <t>27-09-2018</t>
  </si>
  <si>
    <t>3173082704160010</t>
  </si>
  <si>
    <t>085890493020</t>
  </si>
  <si>
    <t>adinda_pramita@yahoo.com</t>
  </si>
  <si>
    <t>Soroako</t>
  </si>
  <si>
    <t>06-03-1986</t>
  </si>
  <si>
    <t>P27228004001</t>
  </si>
  <si>
    <t>No. 000223</t>
  </si>
  <si>
    <t>PP.10.02/I.01/3089/2017</t>
  </si>
  <si>
    <t>3111100218134274</t>
  </si>
  <si>
    <t>HK.01.07/VIII.2/10253/2018</t>
  </si>
  <si>
    <t>HK.01.07/VIII.2/10254/2018</t>
  </si>
  <si>
    <t>HK.01.07/VIII.2/10494/2018</t>
  </si>
  <si>
    <t>HK.01.07/VIII.2/10495/2018</t>
  </si>
  <si>
    <t>171/B.15b/31.74.06/-1.779.3/e/2018</t>
  </si>
  <si>
    <t>23-01-2024</t>
  </si>
  <si>
    <t>Dokter Spesialis Radiologi + Konsultan Radiologi Anak</t>
  </si>
  <si>
    <t>Konsultan Radiologi Anak</t>
  </si>
  <si>
    <t>07-03-2010</t>
  </si>
  <si>
    <t>198503132010011019</t>
  </si>
  <si>
    <t>03-12-2018</t>
  </si>
  <si>
    <t>TW</t>
  </si>
  <si>
    <t>173/B.15b/31.74.06/-1.779.3/e/2018</t>
  </si>
  <si>
    <t>13-02-2024</t>
  </si>
  <si>
    <t>I_TERATAID3</t>
  </si>
  <si>
    <t>I_TERATAIPNS</t>
  </si>
  <si>
    <t>I_TERATAIIII/a</t>
  </si>
  <si>
    <t>I_TERATAI44</t>
  </si>
  <si>
    <t>I_TERATAIP</t>
  </si>
  <si>
    <t>PNSIII/a</t>
  </si>
  <si>
    <t>I_TERATAID3NS</t>
  </si>
  <si>
    <t>PNSD3 Keperawatan</t>
  </si>
  <si>
    <t>IRID3</t>
  </si>
  <si>
    <t>IRIP</t>
  </si>
  <si>
    <t>IRID3NS</t>
  </si>
  <si>
    <t>IRIIII/a</t>
  </si>
  <si>
    <t>yes</t>
  </si>
  <si>
    <t>KSM_OBSGINS2</t>
  </si>
  <si>
    <t>KSM_OBSGINPNS</t>
  </si>
  <si>
    <t>KSM_OBSGINIII/d</t>
  </si>
  <si>
    <t>KSM_OBSGIN60</t>
  </si>
  <si>
    <t>KSM_OBSGINL</t>
  </si>
  <si>
    <t>PNSIII/d</t>
  </si>
  <si>
    <t>KSM_OBSGINS2MDS</t>
  </si>
  <si>
    <t>PNSDokter Spesialis Obstetri dan Ginekologi</t>
  </si>
  <si>
    <t>KPPIS1</t>
  </si>
  <si>
    <t>KPPIPNS</t>
  </si>
  <si>
    <t>KPPIIV/b</t>
  </si>
  <si>
    <t>KPPI60</t>
  </si>
  <si>
    <t>KPPIP</t>
  </si>
  <si>
    <t>PNSIV/b</t>
  </si>
  <si>
    <t>KPPIS1NS</t>
  </si>
  <si>
    <t>PNSNERS</t>
  </si>
  <si>
    <t>IRIPNS</t>
  </si>
  <si>
    <t>IRI33</t>
  </si>
  <si>
    <t>IRMIKD3</t>
  </si>
  <si>
    <t>IRMIKPNS</t>
  </si>
  <si>
    <t>IRMIKIII/a</t>
  </si>
  <si>
    <t>IRMIK32</t>
  </si>
  <si>
    <t>IRMIKP</t>
  </si>
  <si>
    <t>IRMIKD3PM</t>
  </si>
  <si>
    <t>PNSD3 Rekam Medis dan Informasi Kesehatan</t>
  </si>
  <si>
    <t>1606945182</t>
  </si>
  <si>
    <t>dr. Aidit Achmad</t>
  </si>
  <si>
    <t>AB 00024813</t>
  </si>
  <si>
    <t>BB 00014894</t>
  </si>
  <si>
    <t>B 00033483</t>
  </si>
  <si>
    <t>BB 00014897</t>
  </si>
  <si>
    <t>120172218-2317835</t>
  </si>
  <si>
    <t>21-08-2023</t>
  </si>
  <si>
    <t>120152218-1574898</t>
  </si>
  <si>
    <t>120152218-2318715</t>
  </si>
  <si>
    <t>120152218-1574895</t>
  </si>
  <si>
    <t>120152218-1574896</t>
  </si>
  <si>
    <t>25-06-2023</t>
  </si>
  <si>
    <t>120152218-2318605</t>
  </si>
  <si>
    <t>120172218-1574897</t>
  </si>
  <si>
    <t>120152218-2319013</t>
  </si>
  <si>
    <t>120152218-1574899</t>
  </si>
  <si>
    <t>09-08-2023</t>
  </si>
  <si>
    <t>120152218-2319006</t>
  </si>
  <si>
    <t>16-09-2023</t>
  </si>
  <si>
    <t>Benar Lulusan Dokter Umum dan Sp1 UI // Benar Lulusan Sp1 UI</t>
  </si>
  <si>
    <t>12071/UN2.F1.D1/PDP.02.01.02/2017 // 11858/UN2.F1.D1.1/PDP.00.06/2017</t>
  </si>
  <si>
    <t>03-10-2017 // 28-09-2017</t>
  </si>
  <si>
    <t>3674061503110036</t>
  </si>
  <si>
    <t>1406649712</t>
  </si>
  <si>
    <t>NC.17-006849</t>
  </si>
  <si>
    <t>dr. Utami Purbasari, Sp.Rad (K)</t>
  </si>
  <si>
    <t>16-11-2018</t>
  </si>
  <si>
    <t>29-11-2018</t>
  </si>
  <si>
    <t>HK.01.07/VIII.2/14607/2018</t>
  </si>
  <si>
    <t>09-11-2018</t>
  </si>
  <si>
    <t>HK.01.07/VIII.2/13944/2018</t>
  </si>
  <si>
    <t>dr. Deddy Ria Saputra, Sp.A (K)</t>
  </si>
  <si>
    <t>HK.01.07/VIII.2/12595/2018</t>
  </si>
  <si>
    <t>25-10-2018</t>
  </si>
  <si>
    <t>HK.01.07/VIII.2/11905/2018</t>
  </si>
  <si>
    <t>120152218-2318961</t>
  </si>
  <si>
    <t>120152218-2318936</t>
  </si>
  <si>
    <t>120172118-2343317</t>
  </si>
  <si>
    <t>120172218-2317833</t>
  </si>
  <si>
    <t>120182218-2317832</t>
  </si>
  <si>
    <t>120172118-2317830</t>
  </si>
  <si>
    <t>13-06-2023</t>
  </si>
  <si>
    <t>120172218-2318261</t>
  </si>
  <si>
    <t>120151218-2318730</t>
  </si>
  <si>
    <t>120152218-2331073</t>
  </si>
  <si>
    <t>03-03-2023</t>
  </si>
  <si>
    <t>120172218-2330894</t>
  </si>
  <si>
    <t>120172218-2330880</t>
  </si>
  <si>
    <t>18-11-2023</t>
  </si>
  <si>
    <t>120172218-2331097</t>
  </si>
  <si>
    <t>120152218-2330882</t>
  </si>
  <si>
    <t>120152218-2330875</t>
  </si>
  <si>
    <t>120152218-2330876</t>
  </si>
  <si>
    <t>120152218-2330883</t>
  </si>
  <si>
    <t>120152218-2330884</t>
  </si>
  <si>
    <t>120152218-2330885</t>
  </si>
  <si>
    <t>120152218-2330886</t>
  </si>
  <si>
    <t>120172218-2331061</t>
  </si>
  <si>
    <t>120151218-2330982</t>
  </si>
  <si>
    <t>14-05-2023</t>
  </si>
  <si>
    <t>120152218-2330887</t>
  </si>
  <si>
    <t>120152218-2330888</t>
  </si>
  <si>
    <t>120152218-2330890</t>
  </si>
  <si>
    <t>120151218-2330892</t>
  </si>
  <si>
    <t>120152218-2330893</t>
  </si>
  <si>
    <t>120151218-2331060</t>
  </si>
  <si>
    <t>120152218-2331091</t>
  </si>
  <si>
    <t>120152218-2331100</t>
  </si>
  <si>
    <t>120172218-2331072</t>
  </si>
  <si>
    <t>11-10-2018</t>
  </si>
  <si>
    <t>HK.01.07/VIII.2/11198/2018</t>
  </si>
  <si>
    <t>AB 00022442</t>
  </si>
  <si>
    <t>P27228017029</t>
  </si>
  <si>
    <t>No. 405014.4670</t>
  </si>
  <si>
    <t>18-09-2018</t>
  </si>
  <si>
    <t>02-01-2019</t>
  </si>
  <si>
    <t>dr. Fara Vitantri Diah Candrani, Sp.OG, K-Onk</t>
  </si>
  <si>
    <t>KP.01.03/VIII.2/8479/2018</t>
  </si>
  <si>
    <t>1306400483</t>
  </si>
  <si>
    <t>NC.17-010234</t>
  </si>
  <si>
    <t>08561056518</t>
  </si>
  <si>
    <t>3121606218125414</t>
  </si>
  <si>
    <t>3174066301890006</t>
  </si>
  <si>
    <t>Jl. Poncol Raya No.11 RT.001 RW.007 Kel. Gandaria Selatan Kec. Cilandak Jakarta Selatan</t>
  </si>
  <si>
    <t>75.428.418.0-016.000</t>
  </si>
  <si>
    <t>181/B.15b/31.74.06/-1.779.3/e/2018</t>
  </si>
  <si>
    <t>K-949</t>
  </si>
  <si>
    <t>K-943</t>
  </si>
  <si>
    <t>K-928</t>
  </si>
  <si>
    <t>K-920</t>
  </si>
  <si>
    <t>K-936</t>
  </si>
  <si>
    <t>K-918</t>
  </si>
  <si>
    <t>K-947</t>
  </si>
  <si>
    <t>K-925</t>
  </si>
  <si>
    <t>K-921</t>
  </si>
  <si>
    <t>K-937</t>
  </si>
  <si>
    <t>K-944</t>
  </si>
  <si>
    <t>K-945</t>
  </si>
  <si>
    <t>K-924</t>
  </si>
  <si>
    <t>K-930</t>
  </si>
  <si>
    <t>K-923</t>
  </si>
  <si>
    <t>K-927</t>
  </si>
  <si>
    <t>K-939</t>
  </si>
  <si>
    <t>K-369</t>
  </si>
  <si>
    <t>K-916</t>
  </si>
  <si>
    <t>K-915</t>
  </si>
  <si>
    <t>K-901</t>
  </si>
  <si>
    <t>K-715</t>
  </si>
  <si>
    <t>K-902</t>
  </si>
  <si>
    <t>K-570</t>
  </si>
  <si>
    <t>K-832</t>
  </si>
  <si>
    <t>K-898</t>
  </si>
  <si>
    <t>K-912</t>
  </si>
  <si>
    <t>K-948</t>
  </si>
  <si>
    <t>K-932</t>
  </si>
  <si>
    <t>K-105</t>
  </si>
  <si>
    <t>K-70</t>
  </si>
  <si>
    <t>K-931</t>
  </si>
  <si>
    <t>K-165</t>
  </si>
  <si>
    <t>K-408</t>
  </si>
  <si>
    <t>K-109</t>
  </si>
  <si>
    <t>K-341</t>
  </si>
  <si>
    <t>121452218-1562171</t>
  </si>
  <si>
    <t>121452118-2369586</t>
  </si>
  <si>
    <t>121452218-1514695</t>
  </si>
  <si>
    <t>05-02-2023</t>
  </si>
  <si>
    <t>121451218-2317981</t>
  </si>
  <si>
    <t>121451218-1514771</t>
  </si>
  <si>
    <t>14-12-2023</t>
  </si>
  <si>
    <t>25-05-2022</t>
  </si>
  <si>
    <t>121452218-1514830</t>
  </si>
  <si>
    <t>04-12-2023</t>
  </si>
  <si>
    <t>121452218-1514693</t>
  </si>
  <si>
    <t>121452218-1514694</t>
  </si>
  <si>
    <t>121452218-1514536</t>
  </si>
  <si>
    <t>121452218-1514829</t>
  </si>
  <si>
    <t>120172118-2246431</t>
  </si>
  <si>
    <t>HK.01.07/VIII.2/14593/2018</t>
  </si>
  <si>
    <t>Dokter Gigi Ahli Utama</t>
  </si>
  <si>
    <t>121051218-1558125</t>
  </si>
  <si>
    <t>121052217-1482109</t>
  </si>
  <si>
    <t>121051218-1558126</t>
  </si>
  <si>
    <t>121051218-1558127</t>
  </si>
  <si>
    <t>121052218-2247570</t>
  </si>
  <si>
    <t>17-07-2023</t>
  </si>
  <si>
    <t>19-12-2018</t>
  </si>
  <si>
    <t>Pranata Humas Ahli Pertama</t>
  </si>
  <si>
    <t>Dokter Ahli Utama</t>
  </si>
  <si>
    <t>30-10-2018</t>
  </si>
  <si>
    <t>07-09-2018</t>
  </si>
  <si>
    <t>2011351650</t>
  </si>
  <si>
    <t>No. 1094/SI.AKT/2016</t>
  </si>
  <si>
    <t>31-10-2019</t>
  </si>
  <si>
    <t>Jl. Sadar Raya I No.38A RT.002 RW.002 Kel. Ciganjur Kec. Jagakarsa Jakarta Selatan</t>
  </si>
  <si>
    <t>1301036206930002</t>
  </si>
  <si>
    <t>Jl. Pekayon No.16 RT.009 RW.003 Kel. Ragunan Kec. Pasar Minggu Jakarta Selatan</t>
  </si>
  <si>
    <t>81.452.866.7-205.000</t>
  </si>
  <si>
    <t>Konsultan Neurologi</t>
  </si>
  <si>
    <t>67.881.137.3-412.000</t>
  </si>
  <si>
    <t>3276084603860001</t>
  </si>
  <si>
    <t>Perum Sawangan Permai Indah RT.010 RW.009 Kel. Pasar Putih Kec. Sawangan Kota Depok</t>
  </si>
  <si>
    <t>Q 091456</t>
  </si>
  <si>
    <t>120351318-2270693</t>
  </si>
  <si>
    <t>09-07-2023</t>
  </si>
  <si>
    <t>120351218-2249540</t>
  </si>
  <si>
    <t>120352218-2249567</t>
  </si>
  <si>
    <t>120352218-2270691</t>
  </si>
  <si>
    <t>14-03-2023</t>
  </si>
  <si>
    <t>120351218-2249566</t>
  </si>
  <si>
    <t>120352218-2270692</t>
  </si>
  <si>
    <t>120651218-2301096</t>
  </si>
  <si>
    <t>121851218-2308756</t>
  </si>
  <si>
    <t>14-07-2023</t>
  </si>
  <si>
    <t>121852218-2308755</t>
  </si>
  <si>
    <t>121352217-1414238</t>
  </si>
  <si>
    <t>04-12-2022</t>
  </si>
  <si>
    <t>KP.00.02/II.4/3858/2017</t>
  </si>
  <si>
    <t>D3 Teknik Radiodiagnostik &amp; Radioterapi</t>
  </si>
  <si>
    <t>Yudha Brata Arpian Manullang, AM.TR</t>
  </si>
  <si>
    <t>04087</t>
  </si>
  <si>
    <t>No. 002551</t>
  </si>
  <si>
    <t>Akademi Teknik Radiodiagnostik &amp; Radioterapi Nusantara</t>
  </si>
  <si>
    <t>3111301419064589</t>
  </si>
  <si>
    <t>14-02-2024</t>
  </si>
  <si>
    <t>182/B.15b/31.74.06/-1.779.3/e/2018</t>
  </si>
  <si>
    <t>Jl. Bougenville 9 FF 12A RT.001 RW.009 Kel. Sukamantri Kec. Pasar Kemis Perum Bumi Indah Tangerang</t>
  </si>
  <si>
    <t>68.853.165.6-418.000</t>
  </si>
  <si>
    <t>N 648476</t>
  </si>
  <si>
    <t>01-08-2019</t>
  </si>
  <si>
    <t>01-09-2019</t>
  </si>
  <si>
    <t>P.KEUANGAN</t>
  </si>
  <si>
    <t>Zurahmawati, S.ST</t>
  </si>
  <si>
    <t>Tiurmawati Simanjuntak, S.ST</t>
  </si>
  <si>
    <t>Dede Rohanah, S.ST</t>
  </si>
  <si>
    <t>Anne Kusdiani, S.ST</t>
  </si>
  <si>
    <t>Sri Sapariah, S.ST</t>
  </si>
  <si>
    <t>Sukaroh, S.ST</t>
  </si>
  <si>
    <t>Mindo Arta Siahaan, S.ST</t>
  </si>
  <si>
    <t>Eka Febri Dayani, S.ST</t>
  </si>
  <si>
    <t>Nurfaikah, S.ST</t>
  </si>
  <si>
    <t>Darsito, S.ST</t>
  </si>
  <si>
    <t>Ieko Utama, S.ST</t>
  </si>
  <si>
    <t>Widya Kusuma Rahmawati, S.ST</t>
  </si>
  <si>
    <t>Heri Susilo, ST.FT</t>
  </si>
  <si>
    <t>05-04-2023</t>
  </si>
  <si>
    <t>19880612/STRA-UHAMKA/2015/240160</t>
  </si>
  <si>
    <t>15-11-2021</t>
  </si>
  <si>
    <t>21-09-2021</t>
  </si>
  <si>
    <t>SMF + D3 Farmasi</t>
  </si>
  <si>
    <t>P23139015100</t>
  </si>
  <si>
    <t>No. 405009.0003689</t>
  </si>
  <si>
    <t>10-12-2018</t>
  </si>
  <si>
    <t>3276031709160006</t>
  </si>
  <si>
    <t>dr. I Gst Ayu Mirah Kusumaningrat</t>
  </si>
  <si>
    <t>K-530</t>
  </si>
  <si>
    <t>K-270</t>
  </si>
  <si>
    <t>K-822</t>
  </si>
  <si>
    <t>01-02-2019 // 31-03-2018</t>
  </si>
  <si>
    <t>Ns. Adisty Martha Delasahid, S.Kep</t>
  </si>
  <si>
    <t>Teknis Elektromedik</t>
  </si>
  <si>
    <t>3111606419076253</t>
  </si>
  <si>
    <t>19-01-2024</t>
  </si>
  <si>
    <t>183/B.15b/31.74.06/-1.779.3/e/2018</t>
  </si>
  <si>
    <t>199308032019022001</t>
  </si>
  <si>
    <t>Rigenia Mahendra Arya Putri, A.Md.Kep</t>
  </si>
  <si>
    <t>199505232019022001</t>
  </si>
  <si>
    <t>23-05-1995</t>
  </si>
  <si>
    <t>198902262019022002</t>
  </si>
  <si>
    <t>198910272019021001</t>
  </si>
  <si>
    <t>Ns. Yohana Like Leny Muaja, S.Kep</t>
  </si>
  <si>
    <t>198905202019022001</t>
  </si>
  <si>
    <t>Buru</t>
  </si>
  <si>
    <t>199309272019022001</t>
  </si>
  <si>
    <t>198904242019021001</t>
  </si>
  <si>
    <t>198805212019022001</t>
  </si>
  <si>
    <t>Arita Fitrianingsih, A.Md.Kep</t>
  </si>
  <si>
    <t>199112292019022001</t>
  </si>
  <si>
    <t>Ns. Latifah Sidhi Adnani, S.Kep</t>
  </si>
  <si>
    <t>199212142019022001</t>
  </si>
  <si>
    <t>Putri Noviani, A.Md.Kep</t>
  </si>
  <si>
    <t>199011112019022001</t>
  </si>
  <si>
    <t>Muhammad Iqbal Fahmi, A.Md.Kep</t>
  </si>
  <si>
    <t>198909112019021001</t>
  </si>
  <si>
    <t>198510212019021001</t>
  </si>
  <si>
    <t>199111172019022001</t>
  </si>
  <si>
    <t>199205052019022001</t>
  </si>
  <si>
    <t>Feby Kurnia Arifaini, A.Md.Kep</t>
  </si>
  <si>
    <t>199502162019022001</t>
  </si>
  <si>
    <t>Ogan Komering Ulu Timur</t>
  </si>
  <si>
    <t>199503022019022002</t>
  </si>
  <si>
    <t>199210312019022001</t>
  </si>
  <si>
    <t>199701222019022001</t>
  </si>
  <si>
    <t>Winda Marta Sitanggang, A.Md.Far</t>
  </si>
  <si>
    <t>199306182019022001</t>
  </si>
  <si>
    <t>18-06-1993</t>
  </si>
  <si>
    <t>198310162019022001</t>
  </si>
  <si>
    <t>Ns. Melati, S.Kep</t>
  </si>
  <si>
    <t>199009122019022001</t>
  </si>
  <si>
    <t>12-09-1990</t>
  </si>
  <si>
    <t>199303232019022002</t>
  </si>
  <si>
    <t>Heru Hirawan, A.Md.Kep</t>
  </si>
  <si>
    <t>199105232019021001</t>
  </si>
  <si>
    <t>Padang Pariaman</t>
  </si>
  <si>
    <t>198711182019022001</t>
  </si>
  <si>
    <t>199407172019022001</t>
  </si>
  <si>
    <t>199206162019021001</t>
  </si>
  <si>
    <t>198701102019022001</t>
  </si>
  <si>
    <t>198604232019022001</t>
  </si>
  <si>
    <t>Ns. Maria Veronika Maylinda Sari, S.Kep</t>
  </si>
  <si>
    <t>199205032019022002</t>
  </si>
  <si>
    <t>199606022019022001</t>
  </si>
  <si>
    <t>199205092019022001</t>
  </si>
  <si>
    <t>Ramahwati Ramadhani, A.Md.Kep</t>
  </si>
  <si>
    <t>199502182019022001</t>
  </si>
  <si>
    <t>18-02-1995</t>
  </si>
  <si>
    <t>199201162019021001</t>
  </si>
  <si>
    <t>199411032019022001</t>
  </si>
  <si>
    <t>Ns. Syehniwijayati, S.Kep</t>
  </si>
  <si>
    <t>198902252019022001</t>
  </si>
  <si>
    <t>25-02-1989</t>
  </si>
  <si>
    <t>Siti Fatikah, A.Md.Far</t>
  </si>
  <si>
    <t>Dwinda Pramitha Sari, A.Md.Far</t>
  </si>
  <si>
    <t>199610192019022001</t>
  </si>
  <si>
    <t>19-10-1996</t>
  </si>
  <si>
    <t>198408092019021001</t>
  </si>
  <si>
    <t>Ade Risman, A.Md.Far</t>
  </si>
  <si>
    <t>198901082019021001</t>
  </si>
  <si>
    <t>08-01-1989</t>
  </si>
  <si>
    <t>199408232019022001</t>
  </si>
  <si>
    <t>198812202019021001</t>
  </si>
  <si>
    <t>199412142019022001</t>
  </si>
  <si>
    <t>199402162019022001</t>
  </si>
  <si>
    <t>Ns. Puspita Eka Kurnia Sari, S.Kep</t>
  </si>
  <si>
    <t>199208122019022001</t>
  </si>
  <si>
    <t>12-08-1992</t>
  </si>
  <si>
    <t>198810142019022001</t>
  </si>
  <si>
    <t>Devi Handayani, A.Md.Kep</t>
  </si>
  <si>
    <t>Jakarta Barat</t>
  </si>
  <si>
    <t>14-10-1988</t>
  </si>
  <si>
    <t>199507142019022001</t>
  </si>
  <si>
    <t>199402272019022001</t>
  </si>
  <si>
    <t>198505052019021001</t>
  </si>
  <si>
    <t>Riska Aryani Karimah, A.Md.Kep</t>
  </si>
  <si>
    <t>199408252019022001</t>
  </si>
  <si>
    <t>Tanggamus</t>
  </si>
  <si>
    <t>199111022019022001</t>
  </si>
  <si>
    <t>199406292019021001</t>
  </si>
  <si>
    <t>dr. Devi Yustisiana Budhysulistyarini</t>
  </si>
  <si>
    <t>198803242019022001</t>
  </si>
  <si>
    <t>24-03-1988</t>
  </si>
  <si>
    <t>dr. Yuri Feharsal, Sp.OG</t>
  </si>
  <si>
    <t>198502102019021001</t>
  </si>
  <si>
    <t>10-02-1985</t>
  </si>
  <si>
    <t>Sayid Mubarok, M.Si</t>
  </si>
  <si>
    <t>199302232019021001</t>
  </si>
  <si>
    <t>23-02-1993</t>
  </si>
  <si>
    <t>S2 Ilmu Fisika</t>
  </si>
  <si>
    <t>dr. Fatimah Hidayati, Sp.A</t>
  </si>
  <si>
    <t>198608212019022001</t>
  </si>
  <si>
    <t>21-08-1986</t>
  </si>
  <si>
    <t>28-01-2019</t>
  </si>
  <si>
    <t>HK.01.07/VIII.2/1733/2019</t>
  </si>
  <si>
    <t>HK.01.07/VIII.2/1732/2019</t>
  </si>
  <si>
    <t>HK.01.07/VIII.2/1734/2019</t>
  </si>
  <si>
    <t>11/B.15b/31.74.06/-1.779.3/e/2019</t>
  </si>
  <si>
    <t>26-02-2024</t>
  </si>
  <si>
    <t>Ns. Syafni Rahmat, S.Kep</t>
  </si>
  <si>
    <t>K2019011001</t>
  </si>
  <si>
    <t>29-09-1992</t>
  </si>
  <si>
    <t>Jl. Garuda V No.62 RT.006 RW.07 Kel. Pasir Putih Lec. Sawangan Depok</t>
  </si>
  <si>
    <t>Jl. Nunyai Gg. Bungsu II No.76 LK2 RT.010 Kel. Raja basa Nyunyai Kec. Rajabasa Kota Bandar Lampung</t>
  </si>
  <si>
    <t>syafnirahmat99@gmail.com</t>
  </si>
  <si>
    <t>1511511052</t>
  </si>
  <si>
    <t>STIKES Mitra Lampung</t>
  </si>
  <si>
    <t>100171117-2109950</t>
  </si>
  <si>
    <t>Apoteker Ahli Utama</t>
  </si>
  <si>
    <t>Apoteker Ahli Madya</t>
  </si>
  <si>
    <t>Pembimbing Kesehatan Kerja Ahli Muda</t>
  </si>
  <si>
    <t>Radiografer Ahli Madya</t>
  </si>
  <si>
    <t>Nutrisionis Ahli Madya</t>
  </si>
  <si>
    <t>Fisioterapis Ahli Madya</t>
  </si>
  <si>
    <t>Pembimbing Kesehatan Kerja Ahli Pertama</t>
  </si>
  <si>
    <t>Analis Kepegawaian Ahli Pertama</t>
  </si>
  <si>
    <t>Pranata Laboratorium Pendidikan Penyelia</t>
  </si>
  <si>
    <t>Teknisi Elektromedis Ahli Madya</t>
  </si>
  <si>
    <t>Terapis Wicara Mahir</t>
  </si>
  <si>
    <t>Pekerja Sosial Ahli Pertama</t>
  </si>
  <si>
    <t>???</t>
  </si>
  <si>
    <t>Pengevaluasi (Penata Bahan Evaluasi dan Monitoring Kegiatan)</t>
  </si>
  <si>
    <t>Analis Data (Analis Data dan Informasi)</t>
  </si>
  <si>
    <t>Pranata Hubungan Masyarakat Pemula (Penyiap Bahan Publikasi dan Sosialisasi Informasi)</t>
  </si>
  <si>
    <t>Pranata Komputer Pemula (Pengelola Teknologi Informasi)</t>
  </si>
  <si>
    <t>Teknisi Jaringan (Air, Listrik, Telp) (Pengelola Instalasi Air dan Listrik)</t>
  </si>
  <si>
    <t>Pengemudi Ambulan</t>
  </si>
  <si>
    <t>Pramu (Pramu Bakti)</t>
  </si>
  <si>
    <t>TMT MASA BERAKHIR JABATAN</t>
  </si>
  <si>
    <t>Jl. Cipinang Jaya KK No.33A RT.002 RW.008 Cipinang Besar Selatan Jatinegara Jakarta Timur 13410</t>
  </si>
  <si>
    <t>73.203.947.4-002.000</t>
  </si>
  <si>
    <t>3175031002850005</t>
  </si>
  <si>
    <t>90.401.848.8-409.000</t>
  </si>
  <si>
    <t>3403106502890002</t>
  </si>
  <si>
    <t>Asr Yonzikon 13 RT.004 RW.013 Kel. Srengseng Sawah Kec. Jagakarsa Jakarta Selatan</t>
  </si>
  <si>
    <t>90.351.978.3-068.000</t>
  </si>
  <si>
    <t>7105186304860002</t>
  </si>
  <si>
    <t>Jl. Bangka Barat IV No.7 RT.003 RW.007 Kel. Pela Mampang Kec. Mampang Prapatan Jakarta Selatan</t>
  </si>
  <si>
    <t>3275036108860006</t>
  </si>
  <si>
    <t>Jl. Kalibata Tengah No.3 RT.002 RW.003 Kel. Kalibata Kec. Pancoran Jakarta Selatan</t>
  </si>
  <si>
    <t>75.725.822.3-061.000</t>
  </si>
  <si>
    <t>79.490.941.6-023.000</t>
  </si>
  <si>
    <t>3273110908840002</t>
  </si>
  <si>
    <t>Jl. Percetakan Negara II Komp BPS No.21B RT.013 Kel. Johar Baru Kec. Johar Baru Jakarta Pusat</t>
  </si>
  <si>
    <t>59.022.028.1.045.000</t>
  </si>
  <si>
    <t>3172032110850012</t>
  </si>
  <si>
    <t>Jl. Mantang Blok L.GG IV/21 RT.006 RW.012 Kel. Lagoa Kec. Koja Jakarta Utara</t>
  </si>
  <si>
    <t>3276052302930002</t>
  </si>
  <si>
    <t>Villa Pertiwi Blok R-4 No.17 RT.004 RW.016 Kel. Sukamaju Kec. Cilodong Kota Depok</t>
  </si>
  <si>
    <t>75.938.050.4-412.000</t>
  </si>
  <si>
    <t>3174056403880008</t>
  </si>
  <si>
    <t>Jl. Delman Utama/25 RT.002 RW.011 Kel. Kebayoran Lama Utara Kec. Kebayoran Lama Jakarta Selatan</t>
  </si>
  <si>
    <t>98.556.225.5-013.000</t>
  </si>
  <si>
    <t>75.589.867.3-016.000</t>
  </si>
  <si>
    <t>34.335.690.3-406.000</t>
  </si>
  <si>
    <t>90.333.752.5-403.000</t>
  </si>
  <si>
    <t>1671085001870005</t>
  </si>
  <si>
    <t>Jl. Pinang Kalijati Gg. Ahmad Nado No.80 RT.009 RW.009 Kel. Pondok Labu Kec. Cilandak Jakarta Selatan</t>
  </si>
  <si>
    <t>44.953.247.2-412.000</t>
  </si>
  <si>
    <t>3276065811870004</t>
  </si>
  <si>
    <t>Perum Nuansa Alam Residence Blok A No.15 RT.001 RW.004 Kel. Sukahati Kec. Cibinong Kab. Bogor Jawa Barat</t>
  </si>
  <si>
    <t>3212106912910002</t>
  </si>
  <si>
    <t>BTN Griya Pantura Asri RT.028 RW.004 Kel. Kapetakan Kec. Kapetakan Kab. Cirebon Jawa Barat</t>
  </si>
  <si>
    <t>90.300.152.7-117.000</t>
  </si>
  <si>
    <t>46.787.490.5-325.000</t>
  </si>
  <si>
    <t>3310235412920002</t>
  </si>
  <si>
    <t>Beringin Kencana RT.004 RW.001 Kel. Beringin Kencana Kec. Candipuro Kab. Lampung Selatan Prov. Lampung</t>
  </si>
  <si>
    <t>Jl. Persatuan No.17 Cinere Depok</t>
  </si>
  <si>
    <t>90.362.185.2-016.000</t>
  </si>
  <si>
    <t>Jl. Anuraga No.15 RT.005 RW.004 Kel. Cilandak Barat Kec. Cilandak Jakarta Selatan</t>
  </si>
  <si>
    <t>3276024305920005</t>
  </si>
  <si>
    <t>Kp. Areman Jl. Alamanda II No.53 RT.007 RW.007 Kel. Tugu Kec. Cimanggis Kota Depok Jawa Barat</t>
  </si>
  <si>
    <t>74.981.501.5-412.000</t>
  </si>
  <si>
    <t>75.690.080.9-202.000</t>
  </si>
  <si>
    <t>3276045209900002</t>
  </si>
  <si>
    <t>Kp. Rawa Kalong No.107 RT.003 RW.009 Kel. Grogol Kec. Limo Kota Depok Jawa Barat</t>
  </si>
  <si>
    <t>66.986.802.8-412.000</t>
  </si>
  <si>
    <t>84.347.291.1-201.000</t>
  </si>
  <si>
    <t>3174105208920002</t>
  </si>
  <si>
    <t>Komp. Depsos VII No.12 RT.004 RW.002 Kel. Bintaro Kec. Pesanggrahan Jakarta Selatan</t>
  </si>
  <si>
    <t>82.340.278.9-066.000</t>
  </si>
  <si>
    <t>84.610.930.4-009.000</t>
  </si>
  <si>
    <t>84.401.313.6-005.000</t>
  </si>
  <si>
    <t>66.785.365.9-013.000</t>
  </si>
  <si>
    <t>7172056005890001</t>
  </si>
  <si>
    <t>Jl. Benda Kp. Setu RT.010 RW.001 Kel. Ciganjur Kec. Jagakarsa Jakarta Selatan</t>
  </si>
  <si>
    <t>1303090801890002</t>
  </si>
  <si>
    <t>73.401.805.4-416.000</t>
  </si>
  <si>
    <t>72.714.678.9-432.000</t>
  </si>
  <si>
    <t>3671065910960002</t>
  </si>
  <si>
    <t>Wisma Tajur E.II/10 RT.005 RW.007 Kel. Tajur Kec. Ciledug Kota Tangerang Provinsi Banten</t>
  </si>
  <si>
    <t>90.222.477.3-416.000</t>
  </si>
  <si>
    <t>72.588.410.0-411.000</t>
  </si>
  <si>
    <t>3577034905920003</t>
  </si>
  <si>
    <t>Jl. Tanjung Manis Gg.XI RT.008 RW.003 Kel. Manisrejo Kec. Taman Kota Madiun Jawa Timur</t>
  </si>
  <si>
    <t>79.707.607.2-621.000</t>
  </si>
  <si>
    <t>Jl. H. Kamank Bawah No.36 RT.013 RW.001 Pondok Labu Cilandak Jakarta Selatan 12450</t>
  </si>
  <si>
    <t>3175092404890011</t>
  </si>
  <si>
    <t>Gg. Pertiwi RT.007 RW.006 Kel. Susukan Kec. Ciracas Jakarta Timur</t>
  </si>
  <si>
    <t>66.280.831.0-009.000</t>
  </si>
  <si>
    <t>3175096105880004</t>
  </si>
  <si>
    <t>81.179.304.1-009.000</t>
  </si>
  <si>
    <t>Jl. Raya Centex Gg. E. Patik I Ciracas RT.008 RW.002 No.105 Kel. Ciracas Kec. Ciracas Jakarta Timur</t>
  </si>
  <si>
    <t>3175092612121043</t>
  </si>
  <si>
    <t>Jl. Delima I No.81 RT.009 RW.002 Kel. Lubang Buaya Kec. Cipayung Jakarta Timur</t>
  </si>
  <si>
    <t>3173015410880002</t>
  </si>
  <si>
    <t>Jl. Pedongkelan RT.001 RW.013 Kel. Kapuk Kec. Cengkareng Jakarta Barat</t>
  </si>
  <si>
    <t>67.856.178.8-034.000</t>
  </si>
  <si>
    <t>66.426.789.5-411.000</t>
  </si>
  <si>
    <t>3215192710890002</t>
  </si>
  <si>
    <t>Jl. Inpres Kp. Bulak RT.001 RW.009 Kel. Benda Baru Kec. Pamulang Tangerang Selatan</t>
  </si>
  <si>
    <t>1608065602950001</t>
  </si>
  <si>
    <t>Karang Jambe RT.002 RW.003 Kel. Karangjambe Kec. Padamara Kab. Purbalingga Jawa Tengah</t>
  </si>
  <si>
    <t>90.316.119.8-529.000</t>
  </si>
  <si>
    <t>80.725.553.6-543.000</t>
  </si>
  <si>
    <t>1905072305910001</t>
  </si>
  <si>
    <t>Pasar Sungai Geringging Kel. Malai III Koto Kec. Sungai Geringging Kab. Padang Pariaman Sumatera Barat</t>
  </si>
  <si>
    <t>90.312.079.8-201.000</t>
  </si>
  <si>
    <t>Jl. Madura Ujung Rt.001 Rw.011 Kel.Cinere Kec.Cinere</t>
  </si>
  <si>
    <t>81.846.338.2-324.000</t>
  </si>
  <si>
    <t>3601190702900002</t>
  </si>
  <si>
    <t>Kp. Cihideung RT.001 RW.001 Kel. Pasawahan Kec. Pasawahan Kab. Purwakarta Jawa Barat</t>
  </si>
  <si>
    <t>3674035111900003</t>
  </si>
  <si>
    <t>Kp. Pondok Blimbing RT.002 RW.004 Kel. Jurangmangu Barat Kec. Pondok Aren Kota Tangerang Selatan</t>
  </si>
  <si>
    <t>44.635.896.2-411.000</t>
  </si>
  <si>
    <t>3174035802950003</t>
  </si>
  <si>
    <t>Jl. Bangka Raya Gg. Satria 11 RT.007 RW.011 Kel. Pela Mampang Kec. Mampang Prapatan Jakarta Selatan</t>
  </si>
  <si>
    <t>81.676.982.2-014.000</t>
  </si>
  <si>
    <t>3201156305950002</t>
  </si>
  <si>
    <t>Kp. Warung Borong RT.004 RW.001 Kel. Bojongrangkas Kec. Ciampea Kab. Bogor Jawa Barat</t>
  </si>
  <si>
    <t>76.951.227.8-434.000</t>
  </si>
  <si>
    <t>3603316508940001</t>
  </si>
  <si>
    <t>Munjul Permai Blok F.06/08 RT.004 RW.005 Kel. Munjul Kec. Solear Kab. Tangerang Banten</t>
  </si>
  <si>
    <t>90.352.719.0-451.000</t>
  </si>
  <si>
    <t>75.836.643.9-064.000</t>
  </si>
  <si>
    <t>84.346.274.8-403.000</t>
  </si>
  <si>
    <t>8/B.15a/31.74.06.1001/-1.779.3/e/2019</t>
  </si>
  <si>
    <t>19-02-2024</t>
  </si>
  <si>
    <t>Dokter Spesialis Orthopaedi + Konsultan Sport Medicine Orthopaedic + Doktor</t>
  </si>
  <si>
    <t>1006836296</t>
  </si>
  <si>
    <t>NC.16-014360</t>
  </si>
  <si>
    <t>1303512091</t>
  </si>
  <si>
    <t>NC.010053</t>
  </si>
  <si>
    <t>HK.01.07/VIII.2/1854/2019</t>
  </si>
  <si>
    <t>30-01-2019</t>
  </si>
  <si>
    <t>HK.01.07/VIII.2/1855/2019</t>
  </si>
  <si>
    <t>900402002X</t>
  </si>
  <si>
    <t>NC.08-008706</t>
  </si>
  <si>
    <t>06-06-2018</t>
  </si>
  <si>
    <t>21/B.23/31.74.06/-1.779.3/e/2018</t>
  </si>
  <si>
    <t>3/B.23/31.74.06/-1.779.3/e/2018</t>
  </si>
  <si>
    <t>18/B.23/31.74.06/-1.779.3/e/2018</t>
  </si>
  <si>
    <t>120751118-2192079</t>
  </si>
  <si>
    <t>31-08-2023</t>
  </si>
  <si>
    <t>7/B.23/31.74.06/-1.779.3/e/2018</t>
  </si>
  <si>
    <t>120751218-2192091</t>
  </si>
  <si>
    <t>6/B.23/31.74.06/-1.779.3/e/2018</t>
  </si>
  <si>
    <t>120752218-2192090</t>
  </si>
  <si>
    <t>38/B.23/31.74.06/-1.779.3/e/2018</t>
  </si>
  <si>
    <t>25-04-2023</t>
  </si>
  <si>
    <t>24-04-2023</t>
  </si>
  <si>
    <t>120752218-2192087</t>
  </si>
  <si>
    <t>24/B.23/31.74.06/-1.779.3/e/2018</t>
  </si>
  <si>
    <t>120761218-2192095</t>
  </si>
  <si>
    <t>22/B.23/31.74.06/-1.779.3/e/2018</t>
  </si>
  <si>
    <t>28/B.23/31.74.06/-1.779.3/e/2018</t>
  </si>
  <si>
    <t>120752218-2192097</t>
  </si>
  <si>
    <t>36/B.23/31.74.06/-1.779.3/e/2018</t>
  </si>
  <si>
    <t>120752218-2192083</t>
  </si>
  <si>
    <t>33/B.23/31.74.06/-1.779.3/e/2018</t>
  </si>
  <si>
    <t>120752218-2192078</t>
  </si>
  <si>
    <t>12-04-2023</t>
  </si>
  <si>
    <t>35/B.23/31.74.06/-1.779.3/e/2018</t>
  </si>
  <si>
    <t>25-02-2023</t>
  </si>
  <si>
    <t>120752218-2192080</t>
  </si>
  <si>
    <t>23/B.23/31.74.06/-1.779.3/e/2018</t>
  </si>
  <si>
    <t>120751218-2192085</t>
  </si>
  <si>
    <t>17/B.23/31.74.06/-1.779.3/e/2018</t>
  </si>
  <si>
    <t>120752218-2192094</t>
  </si>
  <si>
    <t>39/B.23/31.74.06/-1.779.3/e/2018</t>
  </si>
  <si>
    <t>Selly Anantaria, A.Md.Far</t>
  </si>
  <si>
    <t>K2019022001</t>
  </si>
  <si>
    <t>27-12-1996</t>
  </si>
  <si>
    <t>Nur Khaaliq Diana Putri, A.Md.Far</t>
  </si>
  <si>
    <t>K2019022002</t>
  </si>
  <si>
    <t>04-07-1997</t>
  </si>
  <si>
    <t>Mitta Oktaviani, A.Md.Far</t>
  </si>
  <si>
    <t>K2019022003</t>
  </si>
  <si>
    <t>19-10-1997</t>
  </si>
  <si>
    <t>20140000177</t>
  </si>
  <si>
    <t>No.502/S2-KESMAS/STIKIM/2017</t>
  </si>
  <si>
    <t>14-02-2019</t>
  </si>
  <si>
    <t>HK.01.07/VIII.2/2600/2019</t>
  </si>
  <si>
    <t>HK.01.07/VIII.2/2612/2019</t>
  </si>
  <si>
    <t>HK.01.07/VIII.2/2611/2019</t>
  </si>
  <si>
    <t>HK.01.07/VIII.2/2602/2019</t>
  </si>
  <si>
    <t>HK.01.07/VIII.2/2607/2019</t>
  </si>
  <si>
    <t>Ns. Siti Mariyam, S.Kep</t>
  </si>
  <si>
    <t>HK.01.07/VIII.2/2601/2019</t>
  </si>
  <si>
    <t>HK.01.07/VIII.2/2604/2019</t>
  </si>
  <si>
    <t>HK.01.07/VIII.2/2609/2019</t>
  </si>
  <si>
    <t>HK.01.07/VIII.2/2557/2019</t>
  </si>
  <si>
    <t>HK.01.07/VIII.2/2571/2019</t>
  </si>
  <si>
    <t>21/B.15b/31.74.06/-1.779.3/e/2019</t>
  </si>
  <si>
    <t>20-02-2024</t>
  </si>
  <si>
    <t>02-02-2024</t>
  </si>
  <si>
    <t>25/B.15b/31.74.06/-1.779.3/e/2019</t>
  </si>
  <si>
    <t>26-06-2024</t>
  </si>
  <si>
    <t>22/B.15b/31.74.06/-1.779.3/e/2019</t>
  </si>
  <si>
    <t>07-04-2024</t>
  </si>
  <si>
    <t>Margareta Maria Say, A.Md.Kep</t>
  </si>
  <si>
    <t>198310162009032011</t>
  </si>
  <si>
    <t>190152218-1527717</t>
  </si>
  <si>
    <t>Benar Lulusan Akper Bethesda Yakkum Yogyakarta</t>
  </si>
  <si>
    <t>0775SB/KM.14.02/III/2018</t>
  </si>
  <si>
    <t>22-03-2018</t>
  </si>
  <si>
    <t>P 423756</t>
  </si>
  <si>
    <t>3174090302141006</t>
  </si>
  <si>
    <t>Jagakarsa Flat No.12 Jl. Jagakarsa Raya No.1A RT.008 RW.005 Kel. Jagakarsa Kec. Jagakarsa Jakarta Selatan</t>
  </si>
  <si>
    <t>D3 Keperawatan + S1 Keperawatan</t>
  </si>
  <si>
    <t>011421002</t>
  </si>
  <si>
    <t>1601110183</t>
  </si>
  <si>
    <t>Tenda Kelurahan Tenda</t>
  </si>
  <si>
    <t>11-03-2019</t>
  </si>
  <si>
    <t>11-03-2019 // 01-03-2017 // 31-07-2018</t>
  </si>
  <si>
    <t>dr. Aditya Rangga Putera, Sp.OG</t>
  </si>
  <si>
    <t>Ketua Sub Komite Surveillan dan KLB KPPI</t>
  </si>
  <si>
    <t>Septyan, A.Md.Kep</t>
  </si>
  <si>
    <t>Benar lulusan D3 Teknik Radiodiagnostik dan Radioterapi Poltekkes Jakarta II</t>
  </si>
  <si>
    <t>KP.01.03/VIII.2/1663/2018</t>
  </si>
  <si>
    <t>Dokter Umum  USU</t>
  </si>
  <si>
    <t>KP.02.01/II.4/6653/2016 // KP.01.03/VIII.2/7339/2018</t>
  </si>
  <si>
    <t>Sp1 UI // Konsultan Hand and Microsurgery</t>
  </si>
  <si>
    <t>18-11-2016 // 09-07-2018</t>
  </si>
  <si>
    <t>02.09.000.495</t>
  </si>
  <si>
    <t>No. 0584/SKM/STIKIM/2012</t>
  </si>
  <si>
    <t>02.09.000.497</t>
  </si>
  <si>
    <t>No. 0586/SKM/STIKIM/2012</t>
  </si>
  <si>
    <t>3174095910970007</t>
  </si>
  <si>
    <t>19971019/STRTTK-31/2018/20024</t>
  </si>
  <si>
    <t>19-10-2024</t>
  </si>
  <si>
    <t>Kp. Kalibata No. 49 RT.007 RW. 006 Kel. Srengseng Sawah Kec. Jagakarsa Jakarta Selatan 12640</t>
  </si>
  <si>
    <t>mittaoktaviani19@gmail.com</t>
  </si>
  <si>
    <t>53715032018</t>
  </si>
  <si>
    <t>19-09-2018</t>
  </si>
  <si>
    <t>85.549.908.3-448.000</t>
  </si>
  <si>
    <t>Jl. Masjid Al Faruq No.30D RT.003 RW.001 Kel. Kukusam Kec. Beji Kota Depok</t>
  </si>
  <si>
    <t>19970704/STRTTK-31/2018/20029</t>
  </si>
  <si>
    <t>04-07-2024</t>
  </si>
  <si>
    <t>54215041018</t>
  </si>
  <si>
    <t>3174096712960008</t>
  </si>
  <si>
    <t>Jl. Aselih RT.011 RW.001 Kel. Cipedak Kec. Jagakarsa Jakarta Selatan</t>
  </si>
  <si>
    <t>90.214.396.5-068.000</t>
  </si>
  <si>
    <t>P23139015084</t>
  </si>
  <si>
    <t>405009.0003239</t>
  </si>
  <si>
    <t>19961227/STRTTK-31/2018/24861</t>
  </si>
  <si>
    <t>085746063700</t>
  </si>
  <si>
    <t>KP.01.03/VIII.2/14338/2018</t>
  </si>
  <si>
    <t>27-11-2018</t>
  </si>
  <si>
    <t>sellyanan.ncel@yahoo.com</t>
  </si>
  <si>
    <t>Benar Lulusan Dokter Umum FKUI // Benar Lulusan Sp1 Universitas Diponegoro</t>
  </si>
  <si>
    <t>0 // 5021/UN7.5.4.1/KM/2018</t>
  </si>
  <si>
    <t>08-02-2012 // 11-07-2018</t>
  </si>
  <si>
    <t>Benar Lulusan Sp1 FKUI // Benar lulusan dokter umum Universitas Brawijaya // Dicek di Forlap Dikti (S3)</t>
  </si>
  <si>
    <t>Benar lulusan Poltekkes Jakarta 2 // Dicek Melalui Situs Forlap Dikti (D4)</t>
  </si>
  <si>
    <t>Dicek Melalui Situs Forlap Dikti (S1 Farmasi + Apoteker)</t>
  </si>
  <si>
    <t>Benar lulusan Poltekkes Jakarta 2 // Benar Lulusan S1 Gizi Universitas Muhammadiyah Prof. Dr. Hamka // Dicek Melalui Situs Forlap Dikti (S2)</t>
  </si>
  <si>
    <t>Benar Lulusan D3 FKM UI // Dicek Melalui Situs Forlap Dikti (S1)</t>
  </si>
  <si>
    <t>29-04-2020</t>
  </si>
  <si>
    <t>34/B.15b/31.74.06/-1.779.3/e/2019</t>
  </si>
  <si>
    <t>23-06-2024</t>
  </si>
  <si>
    <t>3121401319090191</t>
  </si>
  <si>
    <t>19-03-2019</t>
  </si>
  <si>
    <t>Dokter Spesialis Orthopaedi + Konsultan Shoulder and Elbow</t>
  </si>
  <si>
    <t>Konsultan Shoulder and Elbow</t>
  </si>
  <si>
    <t>24-01-2019</t>
  </si>
  <si>
    <t>Benar lulusan Sarjana Kesehatan Masyarakat UI // Dicek Melalui Forlap Dikti (S2)</t>
  </si>
  <si>
    <t>Dicek Melalui Situs Pangkalan Data Pendidikan Tinggi (Ners) // Dicek Melalui Forlap Dikti (S2)</t>
  </si>
  <si>
    <t>Benar lulusan Poltekkes Jakarta 2 // Dicek Melalui Forlap Dikti (S1)</t>
  </si>
  <si>
    <t>Benar Lulusan SMK DITKESAD // Dicek Melalui Forlap Dikti (S1)</t>
  </si>
  <si>
    <t>Benar Lulusan SMF Imam Bonjol Bukittinggi // Dicek Melalui Forlap Dikti (S1 + Apoteker)</t>
  </si>
  <si>
    <t>Benar Lulusan SMF Imam Bonjol Bukittinggi // Dicek Melalui Forlap Dikti (Apoteker)</t>
  </si>
  <si>
    <t>Benar Lulusan SMK Farmasi LPK // Dicek Melalui Forlap Dikti (S1)</t>
  </si>
  <si>
    <t>Benar Lulusan SMK Farmasi LPK // Dicek Melalui Forlap Dikti (Apoteker)</t>
  </si>
  <si>
    <t>Dicek Melalui Forlap Dikti (S1)</t>
  </si>
  <si>
    <t>Benar lulusan AMIK Bina Sarana Informatika // Dicek Melalui Forlap Dikti (S1)</t>
  </si>
  <si>
    <t>Dicek Melalui Forlap Dikti (S2)</t>
  </si>
  <si>
    <t>Benar lulusan S1 Adm Negara STIA YAPPANN // Dicek Melalui Forlap Dikti (S2)</t>
  </si>
  <si>
    <t>Benar Lulusan SMK PGRI 2 Palimanan // Dicek Melalui Forlap Dikti (S1)</t>
  </si>
  <si>
    <t>Benar lulusan DIII Manajemen Pemasaran Akademi Pimpinan Perusahaan Kementerian Perindustrian // Dicek Melalui Forlap Dikti (S1)</t>
  </si>
  <si>
    <t>Benar Lulusan FIKK Universitas Muhammadiyah Semarang // Dicek Melalui Forlap Dikti (S1)</t>
  </si>
  <si>
    <t>Benar lulusan S1 Ekonomi Universitas Pancasila // Dicek Melalui Forlap Dikti (S2)</t>
  </si>
  <si>
    <t>Benar lulusan Ners UI // Dicek Melalui Forlap Dikti (M.Kep)</t>
  </si>
  <si>
    <t>Benar lulusan DIII Keperawatan Poltekkes Kemenkes Jakarta 1 // Benar lulusan DIII Keperawatan Poltekkes Kemenkes Jakarta 1 // Dicek Melalui Situs Forlap Dikti (Ners + S1)</t>
  </si>
  <si>
    <t>KP.00.02/II.4/1070/2012</t>
  </si>
  <si>
    <t>120011/S1/UP/2001</t>
  </si>
  <si>
    <t>02-04-2001</t>
  </si>
  <si>
    <t>14.870.950.4-924.001</t>
  </si>
  <si>
    <t>394/B.16/31.74.06.1001/-1.779.3/e/2019</t>
  </si>
  <si>
    <t>14/B.15a/31.74.06.1001/-1.779.3/e/2019</t>
  </si>
  <si>
    <t>24-03-2023</t>
  </si>
  <si>
    <t>KP.00.02/II.4/110/2012 // KP.01.03/VIII.2/4400/2019</t>
  </si>
  <si>
    <t>Dokter Spesialis Bedah Plastik UI // Konsultan</t>
  </si>
  <si>
    <t>18-01-2012 // 19-03-2019</t>
  </si>
  <si>
    <t>Spesialis I UI // S3 Epidemiologi UI // Spesialis I UI // Konsultan</t>
  </si>
  <si>
    <t>03-10-2012 // 16-10-2012 //16-11-2015 // 19-03-2019</t>
  </si>
  <si>
    <t>KP.00.02/II.4/110/2012 // KP.01.03/VIII.2/4399/2019</t>
  </si>
  <si>
    <t>KP.00.02/II.4/2687/2012 // KP.00.02/II.4/2827/2012 // KP.00.02/II.4/4932/2015 // KP.01.03/VIII.2/4399/2019</t>
  </si>
  <si>
    <t>KP.00.02/II.4/1784/2013 // KP.00.02/II.4/4932/2015 // KP.01.03/VIII.2/4399/2019</t>
  </si>
  <si>
    <t>0 // Spesialis I UI // Konsultan</t>
  </si>
  <si>
    <t>15-05-2013 // 16-11-2015 // 19-03-2019</t>
  </si>
  <si>
    <t>KP.00.02/II.4/110/2012 // KP.01.03/VIII.2/4398/2019</t>
  </si>
  <si>
    <t>Dokter Spesialis Penyakit Dalam UI // Konsultan</t>
  </si>
  <si>
    <t>KP.00.02/II.4/110/2012 // KP.01.03/VIII.2/4397/2019</t>
  </si>
  <si>
    <t>Via Email // KP.01.03/VIII.2/4396/2019</t>
  </si>
  <si>
    <t>Sp1 Universitas Diponegoro // Konsultan</t>
  </si>
  <si>
    <t>16-09-2013 // 19-03-2019</t>
  </si>
  <si>
    <t>KP.00.02/II.4/4052/2013 // KP.01.03/VIII.2/4396/2019</t>
  </si>
  <si>
    <t>03-12-2013 // 19-03-2019</t>
  </si>
  <si>
    <t>KP.00.02/II.4/764/2016 // KP.01.03/VIII.2/4396/2019</t>
  </si>
  <si>
    <t>Sp1 UI // Konsultan</t>
  </si>
  <si>
    <t>17-02-2016 // 19-03-2019</t>
  </si>
  <si>
    <t>KP.00.02/II.4/110/2012 // KP.00.02/II.4/32647/2016 // KP.00.02/II.4/6473/2016 // KP.01.03/VIII.2/4396/2019</t>
  </si>
  <si>
    <t>Spesialis I UI // Konsultan Uroginekologi Rekonstruksi // S2 Manajemen Rumah Sakit UI // Konsultan</t>
  </si>
  <si>
    <t>18-01-2012 // 29-04-2016 // 09-11-2016 // 19-03-2019</t>
  </si>
  <si>
    <t>KP.00.02/II.4/110/2012 // KP.00.02/II.4/2647/2016 // KP.01.03/VIII.2/4396/2019</t>
  </si>
  <si>
    <t>Spesialis I UI // Konsultan Fertilitas Endokrinologi Reproduksi // Konsultan</t>
  </si>
  <si>
    <t>18-01-2012 // 29-04-2016 //19-03-2019</t>
  </si>
  <si>
    <t>KP.00.02/II.4/110/2012 // KP.01.03/VIII.2/4395/2019</t>
  </si>
  <si>
    <t>Spesialis I UI // KIC</t>
  </si>
  <si>
    <t>KP.00.02/II.4/110/2012 // KP.01.03/VIII.2/4393/2019</t>
  </si>
  <si>
    <t>Dokter Spesialis Anak UI // Konsultan</t>
  </si>
  <si>
    <t>KP.00.02/II.4/2810/2012 // KP.00.02/II.4/5112/2016 // KP.01.03/VIII.2/4393/2019</t>
  </si>
  <si>
    <t>Spesialis I Universitas Sumatera Utara // Spesialis I Universitas Sumatera Utara // Konsultan</t>
  </si>
  <si>
    <t>15-10-2012 // 19-08-2016 // 19-03-2019</t>
  </si>
  <si>
    <t>KP.00.02/II.4/110/2012 // KP.01.03/VIII.2/4392/2019</t>
  </si>
  <si>
    <t>KP.01.03/VIII.2/4391/2019</t>
  </si>
  <si>
    <t>3174102101190008</t>
  </si>
  <si>
    <t>D IV Teknik Radiodiagnostik dan Radioterapi</t>
  </si>
  <si>
    <t>01-04-2019</t>
  </si>
  <si>
    <t>3174061901091895</t>
  </si>
  <si>
    <t>S-2019/UN2.F1.D1.1/PDP.00.06/2019</t>
  </si>
  <si>
    <t>12-03-2019</t>
  </si>
  <si>
    <t>3276042301190011</t>
  </si>
  <si>
    <t>Perum Permata Green Cinere 2 Blok K No.1 RT.007 RW.007 Kel. Meruyung Kec. Limo Kota Depok Jawa Barat</t>
  </si>
  <si>
    <t>1120721079</t>
  </si>
  <si>
    <t>I.P.120038</t>
  </si>
  <si>
    <t>07.08.000.339</t>
  </si>
  <si>
    <t>01-06-2019</t>
  </si>
  <si>
    <t>01-10-2019</t>
  </si>
  <si>
    <t>01-11-2019</t>
  </si>
  <si>
    <t>27-12-2018</t>
  </si>
  <si>
    <t>HK.01.07/VIII.2/15624/2018</t>
  </si>
  <si>
    <t>HK.01.07/VIII.2/15634/2018</t>
  </si>
  <si>
    <t>HK.01.07/VIII.2/15622/2018</t>
  </si>
  <si>
    <t>HK.01.07/VIII.2/15632/2018</t>
  </si>
  <si>
    <t>HK.01.07/VIII.2/15621/2018</t>
  </si>
  <si>
    <t>25-02-2019</t>
  </si>
  <si>
    <t>HK.01.07/VIII.2/3022/2019</t>
  </si>
  <si>
    <t>HK.01.07/VIII.2/3020/2019</t>
  </si>
  <si>
    <t>HK.01.07/VIII.2/3013/2019</t>
  </si>
  <si>
    <t>HK.01.07/VIII.2/3014/2019</t>
  </si>
  <si>
    <t>HK.01.07/VIII.2/3019/2019</t>
  </si>
  <si>
    <t>HK.01.07/VIII.2/3021/2019</t>
  </si>
  <si>
    <t>08-03-2019</t>
  </si>
  <si>
    <t>HK.01.07/VIII.2/3900/2019</t>
  </si>
  <si>
    <t>Ns. Wulandari, S.Kep</t>
  </si>
  <si>
    <t>HK.01.07/VIII.2/3911/2019</t>
  </si>
  <si>
    <t>HK.01.07/VIII.2/3894/2019</t>
  </si>
  <si>
    <t>HK.01.07/VIII.2/3916/2019</t>
  </si>
  <si>
    <t>HK.01.07/VIII.2/3896/2019</t>
  </si>
  <si>
    <t>HK.01.07/VIII.2/3907/2019</t>
  </si>
  <si>
    <t>306.2300</t>
  </si>
  <si>
    <t>305.6940</t>
  </si>
  <si>
    <t>305.0310</t>
  </si>
  <si>
    <t>305.3200</t>
  </si>
  <si>
    <t>305.2950</t>
  </si>
  <si>
    <t>306.0720</t>
  </si>
  <si>
    <t>306.2560</t>
  </si>
  <si>
    <t>306.7160</t>
  </si>
  <si>
    <t>306.7700</t>
  </si>
  <si>
    <t>215.3310</t>
  </si>
  <si>
    <t>217.0620</t>
  </si>
  <si>
    <t>305.0830</t>
  </si>
  <si>
    <t>206.6730</t>
  </si>
  <si>
    <t>307.0680</t>
  </si>
  <si>
    <t>306.0540</t>
  </si>
  <si>
    <t>305.3070</t>
  </si>
  <si>
    <t>305.8680</t>
  </si>
  <si>
    <t>Benar lulusan DIII Keperawatan Poltekkes Kemenkes Jakarta 1 // Dicek Melalui Forlap Dikti (S1 Keperawatan + Ners)</t>
  </si>
  <si>
    <t>Benar Lulusan Ners FIK UI // Dicek Melalui Situs Pangkalan Data Pendidikan Tinggi (S2 Keperawatan + Sp1 Ners)</t>
  </si>
  <si>
    <t>Benar Lulusan Ners FIK UI // Dicek Melalui Forlap Dikti (S2)</t>
  </si>
  <si>
    <t>01-04-2019 // 31-07-2018</t>
  </si>
  <si>
    <t>PIC Program Rujuk Balik</t>
  </si>
  <si>
    <t>Koordinator Pendidikan dan Penelitian KSM Orthopaedi &amp; Traumatologi</t>
  </si>
  <si>
    <t>3121401319003956</t>
  </si>
  <si>
    <t>18-04-2024</t>
  </si>
  <si>
    <t>48/B.15b/31.74.06/-1.779.3/e/2019</t>
  </si>
  <si>
    <t>HK.01.07/VIII.2/3915/2019</t>
  </si>
  <si>
    <t>HK.01.07/VIII.2/3892/2019</t>
  </si>
  <si>
    <t>HK.01.07/VIII.2/4250/2019</t>
  </si>
  <si>
    <t>15-03-2019</t>
  </si>
  <si>
    <t>HK.01.07/VIII.2/3893/2019</t>
  </si>
  <si>
    <t>HK.01.07/VIII.2/3895/2019</t>
  </si>
  <si>
    <t>307.8300</t>
  </si>
  <si>
    <t>306.4420</t>
  </si>
  <si>
    <t>305.8740</t>
  </si>
  <si>
    <t>305.4240</t>
  </si>
  <si>
    <t>306.4650</t>
  </si>
  <si>
    <t>306.9320</t>
  </si>
  <si>
    <t>305.3840</t>
  </si>
  <si>
    <t>707.7050</t>
  </si>
  <si>
    <t>Auditor Ahli Madya</t>
  </si>
  <si>
    <t>305.8770</t>
  </si>
  <si>
    <t>205.5750</t>
  </si>
  <si>
    <t>405.9090</t>
  </si>
  <si>
    <t>736.3060</t>
  </si>
  <si>
    <t>405.8580</t>
  </si>
  <si>
    <t>306.8150</t>
  </si>
  <si>
    <t>217.2650</t>
  </si>
  <si>
    <t>Giritontro Wonogiri</t>
  </si>
  <si>
    <t>Abdul Hafiz, SE</t>
  </si>
  <si>
    <t>Dewi Arini, SE</t>
  </si>
  <si>
    <t>Nawawi, SE</t>
  </si>
  <si>
    <t>Mashuri Sudiyono, SKM</t>
  </si>
  <si>
    <t>Endang, SE</t>
  </si>
  <si>
    <t>Asmawih, SE</t>
  </si>
  <si>
    <t>306.5100</t>
  </si>
  <si>
    <t>305.5760</t>
  </si>
  <si>
    <t>318.7550</t>
  </si>
  <si>
    <t>220.5800</t>
  </si>
  <si>
    <t>306.6920</t>
  </si>
  <si>
    <t>89.8870</t>
  </si>
  <si>
    <t>01-01-2023</t>
  </si>
  <si>
    <t>Benar Lulusan Sp1 FKUI // Benar lulusan Dokter Umum UI // Benar Lulusan Konsultan Gastroenterohepatologi</t>
  </si>
  <si>
    <t>0 // 11089/H2.F1.D/PDP.02.01.02/2013 // S-4059/UN2.F1.D1.1/PDP.00.06.00/2019</t>
  </si>
  <si>
    <t>14-02-2012 // 07-10-2013 // 15-04-2019</t>
  </si>
  <si>
    <t>Benar Lulusan Sp1 FKUI // Benar lulusan Dokter Umum UI // Benar Lulusan Konsultan Gastrohepatologi</t>
  </si>
  <si>
    <t>0 // 11089/H2.F1.D/PDP.02.01.02/2013 // S-4054/UN2.F1.D1.1/PDP.00.06.00/2019</t>
  </si>
  <si>
    <t>Benar Lulusan Dokter Umum Univ. Sumatera Utara // Benar Lulusan Konsultan Tumbung Kembang-Pediatri Sosial</t>
  </si>
  <si>
    <t>829/UN5.2.1.1/LLS/2016 // S-4054/UN2.F1.D1.1/PDP.00.06.00/2019</t>
  </si>
  <si>
    <t>27-09-2016 // 15-04-2019</t>
  </si>
  <si>
    <t>Benar Lulusan Sp1 FKUI // Benar lulusan Dokter Umum UI // Benar Lulusan Konsultan Infeksi Tropis</t>
  </si>
  <si>
    <t>0 // 11089/H2.F1.D/PDP.02.01.02/2013 // 2537/Kolegium IKA/U/IV/2019</t>
  </si>
  <si>
    <t>14-02-2012 // 07-10-2013 // 10-04-2019</t>
  </si>
  <si>
    <t>23/B.15a/31.74.06.1001/-1.779.3/e/2019</t>
  </si>
  <si>
    <t>3121100219133913</t>
  </si>
  <si>
    <t>Zulfiyeni, AMK</t>
  </si>
  <si>
    <t>Fenty Sahara, AMK</t>
  </si>
  <si>
    <t>Nana Pujiastuti, AMK</t>
  </si>
  <si>
    <t>Mursanih, AMK</t>
  </si>
  <si>
    <t>Entin Resnawati, AMK</t>
  </si>
  <si>
    <t>Tety Muhdiyati, AMK</t>
  </si>
  <si>
    <t>Nurrohmah, AMK</t>
  </si>
  <si>
    <t>Lelih Lenawaty, AMK</t>
  </si>
  <si>
    <t>Mona Triana, AMK</t>
  </si>
  <si>
    <t>Junata, AMK</t>
  </si>
  <si>
    <t>Lilis Martini, AMK</t>
  </si>
  <si>
    <t>Suhandi, AMK</t>
  </si>
  <si>
    <t>Narendra Sulistyawatiarya, AMK</t>
  </si>
  <si>
    <t>Ermawati, AMK</t>
  </si>
  <si>
    <t>Titin Azizah, AMK</t>
  </si>
  <si>
    <t>Ani Mulyani, AMK</t>
  </si>
  <si>
    <t>Abdul Kodir, AMK</t>
  </si>
  <si>
    <t>Sri Kusnanti, AMK</t>
  </si>
  <si>
    <t>Rohida, AMK</t>
  </si>
  <si>
    <t>Ratna Pamilih Nugraha, AMK</t>
  </si>
  <si>
    <t>Supandi, AMK</t>
  </si>
  <si>
    <t>Ernawati, AMK</t>
  </si>
  <si>
    <t>Dahliya, AMK</t>
  </si>
  <si>
    <t>Ma'sum, AMK</t>
  </si>
  <si>
    <t>Mohammad Drajat, AMK</t>
  </si>
  <si>
    <t>Dwi Puji Hastuti, AMK</t>
  </si>
  <si>
    <t>Suryadi, AMK</t>
  </si>
  <si>
    <t>Vivit Akhrini, AMK</t>
  </si>
  <si>
    <t>Putri Aisyah, AMK</t>
  </si>
  <si>
    <t>Sadri, AMK</t>
  </si>
  <si>
    <t>Teguh Santoso, AMK</t>
  </si>
  <si>
    <t>Susmiyah, AMK</t>
  </si>
  <si>
    <t>Solihin, AMK</t>
  </si>
  <si>
    <t>Fitria Ningsih, AMK</t>
  </si>
  <si>
    <t>Daryono, AMK</t>
  </si>
  <si>
    <t>Cicih Sukaesih, AMK</t>
  </si>
  <si>
    <t>Lilis Ambarwati, AMK</t>
  </si>
  <si>
    <t>Ating Budiarti, AMK</t>
  </si>
  <si>
    <t>Nuraini, AMK</t>
  </si>
  <si>
    <t>Wiyono, AMK</t>
  </si>
  <si>
    <t>Sarmini, AMK</t>
  </si>
  <si>
    <t>Intan Perolla, AMK</t>
  </si>
  <si>
    <t>Helfrida Togatorop, AMK</t>
  </si>
  <si>
    <t>Eni Farnovi, AMK</t>
  </si>
  <si>
    <t>Wartini, AMK</t>
  </si>
  <si>
    <t>Yuniarti, AMK</t>
  </si>
  <si>
    <t>Heri Susanto, AMK</t>
  </si>
  <si>
    <t>Carmanah, AMK</t>
  </si>
  <si>
    <t>Ati Kurniati, AMK</t>
  </si>
  <si>
    <t>Fitri Novianti, AMK</t>
  </si>
  <si>
    <t>Kasmah, AMK</t>
  </si>
  <si>
    <t>Tati Herawati, AMK</t>
  </si>
  <si>
    <t>Siti Sumaryanti, AMK</t>
  </si>
  <si>
    <t>Nurhayati, AMK</t>
  </si>
  <si>
    <t>Ade Kusmaryati, AMK</t>
  </si>
  <si>
    <t>Marlina, AMK</t>
  </si>
  <si>
    <t>Vika Viviyanti Sundari, AMK</t>
  </si>
  <si>
    <t>Susi Yuliasari, AMK</t>
  </si>
  <si>
    <t>Emmy Gultom, AMK</t>
  </si>
  <si>
    <t>Miyanti, AMK</t>
  </si>
  <si>
    <t>Reny Ully Artha, AMK</t>
  </si>
  <si>
    <t>Iceu Pratami, AMK</t>
  </si>
  <si>
    <t>Tirta Nurjanah, AMK</t>
  </si>
  <si>
    <t>Mulyanih, AMK</t>
  </si>
  <si>
    <t>Ani Indri Astuti, AMK</t>
  </si>
  <si>
    <t>Ritawati Munthe, AMK</t>
  </si>
  <si>
    <t>Hanifah, AMK</t>
  </si>
  <si>
    <t>Friska Andriyani, AMK</t>
  </si>
  <si>
    <t>Leksi Wijayanti, AMK</t>
  </si>
  <si>
    <t>Rika Puspita Sari, AMK</t>
  </si>
  <si>
    <t>Pupi Cahyaningrum, AMK</t>
  </si>
  <si>
    <t>Petty Rospita, AMK</t>
  </si>
  <si>
    <t>Ariwahyu Indrianti, AMK</t>
  </si>
  <si>
    <t>Nur'aeni, AMK</t>
  </si>
  <si>
    <t>Popon Wahidah, AMK</t>
  </si>
  <si>
    <t>Ekadharmi Kurningtyas, AMK</t>
  </si>
  <si>
    <t>Erni Estuti, AMK</t>
  </si>
  <si>
    <t>Puadi, AMK</t>
  </si>
  <si>
    <t>Hilda Halimatus Sya'diyah, AMK</t>
  </si>
  <si>
    <t>Puspa Sahara, AMK</t>
  </si>
  <si>
    <t>Karmilah, AMK</t>
  </si>
  <si>
    <t>Imas Wartika, AMK</t>
  </si>
  <si>
    <t>Suhirman, AMK</t>
  </si>
  <si>
    <t>Jawi Megarini, AMK</t>
  </si>
  <si>
    <t>Nurfitri, AMK</t>
  </si>
  <si>
    <t>Erniza, AMK</t>
  </si>
  <si>
    <t>Sudarsono, AMK</t>
  </si>
  <si>
    <t>Reny Nurliana, AMK</t>
  </si>
  <si>
    <t>Suhade, AMK</t>
  </si>
  <si>
    <t>Karyanti, AMK</t>
  </si>
  <si>
    <t>Sri Arpiyani, AMK</t>
  </si>
  <si>
    <t>Bambang Dwi Anggoro, AMK</t>
  </si>
  <si>
    <t>Salinem, AMK</t>
  </si>
  <si>
    <t>Suryati, AMK</t>
  </si>
  <si>
    <t>Badriah, AMK</t>
  </si>
  <si>
    <t>Nurhikmah, AMK</t>
  </si>
  <si>
    <t>Al Maidah, AMK</t>
  </si>
  <si>
    <t>Oktowinarti, AMK</t>
  </si>
  <si>
    <t>Inggra Astriana, AMK</t>
  </si>
  <si>
    <t>Andriyadi Wibowo, AMK</t>
  </si>
  <si>
    <t>Sofyan Adhani, AMK</t>
  </si>
  <si>
    <t>Wiwit Utami, AMK</t>
  </si>
  <si>
    <t>Tiara Dwi Sarastika, AMK</t>
  </si>
  <si>
    <t>Erna Ade Riska, AMK</t>
  </si>
  <si>
    <t>Fitriyati, AMK</t>
  </si>
  <si>
    <t>Daslih Lidianingsih, AMK</t>
  </si>
  <si>
    <t>Nonce Diane Mariani, AMK</t>
  </si>
  <si>
    <t>Rukoyah, AMK</t>
  </si>
  <si>
    <t>Risky Bayu Wicaksono, AMK</t>
  </si>
  <si>
    <t>Muthmainah Nugraheni, AMK</t>
  </si>
  <si>
    <t>Ambarwati, AMK</t>
  </si>
  <si>
    <t>Adityaning Novitasari, AMK</t>
  </si>
  <si>
    <t>Dina Kristianti, AMK</t>
  </si>
  <si>
    <t>Linda Daniar, AMK</t>
  </si>
  <si>
    <t>Elis Setyowati, AMK</t>
  </si>
  <si>
    <t>Samsul Muarif, AMK</t>
  </si>
  <si>
    <t>Deborasari Br Ginting, AMK</t>
  </si>
  <si>
    <t>Erni Hariyani, AMK</t>
  </si>
  <si>
    <t>Rohayati, AMK</t>
  </si>
  <si>
    <t>Kartina Sari, AMK</t>
  </si>
  <si>
    <t>Santi Noviyanti, AMK</t>
  </si>
  <si>
    <t>Siska Amelia, AMK</t>
  </si>
  <si>
    <t>Hirmansyah, AMK</t>
  </si>
  <si>
    <t>Sutrisno, AMK</t>
  </si>
  <si>
    <t>Ratna Palupi, AMK</t>
  </si>
  <si>
    <t>2012740193</t>
  </si>
  <si>
    <t>000421</t>
  </si>
  <si>
    <t>Epi Wahyuni, AMK</t>
  </si>
  <si>
    <t>Uly Alfiyanti, AMK</t>
  </si>
  <si>
    <t>Lucy Choirunisa, AMK</t>
  </si>
  <si>
    <t>Siti Aisyah, AMK</t>
  </si>
  <si>
    <t>Erfina, AMK</t>
  </si>
  <si>
    <t>Rositawati, AMK</t>
  </si>
  <si>
    <t>Djumiah Razni Joesah, AMK</t>
  </si>
  <si>
    <t>Purwani Sri Lestari, AMK</t>
  </si>
  <si>
    <t>Romdah, AMK</t>
  </si>
  <si>
    <t>Widodo, AMK</t>
  </si>
  <si>
    <t>Ramianta Sinaga, AMK</t>
  </si>
  <si>
    <t>Hery Suyanto, AMK</t>
  </si>
  <si>
    <t>Lutfillah, AMK</t>
  </si>
  <si>
    <t>Suherni, AMK</t>
  </si>
  <si>
    <t>Deni Romansyah, AMK</t>
  </si>
  <si>
    <t>Nova Purwasiwi Apriartini, AMK</t>
  </si>
  <si>
    <t>Denny Riandhika, AMK</t>
  </si>
  <si>
    <t>Ita Konita, AMK</t>
  </si>
  <si>
    <t>Datu Muhamad Jalil, AMK</t>
  </si>
  <si>
    <t>Jumaroh, AMK</t>
  </si>
  <si>
    <t>Wiwi Kartiwi, AMK</t>
  </si>
  <si>
    <t>Sukesi, AMK</t>
  </si>
  <si>
    <t>Nurhidayati Solekah, AMK</t>
  </si>
  <si>
    <t>Maya Novriyanti, AMK</t>
  </si>
  <si>
    <t>Ika Sangidah, AMK</t>
  </si>
  <si>
    <t>Dwi Pratopo, AMK</t>
  </si>
  <si>
    <t>Dini Danantya, AMK</t>
  </si>
  <si>
    <t>Wilda Yulia, AMK</t>
  </si>
  <si>
    <t>Siti Awaliyah, AMK</t>
  </si>
  <si>
    <t>Rinawati, AMK</t>
  </si>
  <si>
    <t>Gunarti, AMK</t>
  </si>
  <si>
    <t>Eni Haryati, AMK</t>
  </si>
  <si>
    <t>Desih Rubiasih, AMK</t>
  </si>
  <si>
    <t>Riris Deby Novita Simanjuntak, AMK</t>
  </si>
  <si>
    <t>Anna Tri Purwaningsih, AMK</t>
  </si>
  <si>
    <t>Desrayendi Fidra, AMK</t>
  </si>
  <si>
    <t>Nurul Zanah, AMK</t>
  </si>
  <si>
    <t>Ari Tri Astuti, AMK</t>
  </si>
  <si>
    <t>Yopie Purbaya, AMK</t>
  </si>
  <si>
    <t>Endro Lukito, AMK</t>
  </si>
  <si>
    <t>Harice Afrian Syarfiani, AMK</t>
  </si>
  <si>
    <t>Hendra Eka Saputra, AMK</t>
  </si>
  <si>
    <t>Herlina Santika, AMK</t>
  </si>
  <si>
    <t>Faozi Akhmad Arifin, AMK</t>
  </si>
  <si>
    <t>Erni Prastiwi, AMK</t>
  </si>
  <si>
    <t>Noor Bhuwana Wahyuningsih, AMK</t>
  </si>
  <si>
    <t>Sri Supraptiningsih, AMK</t>
  </si>
  <si>
    <t>Widiati, AMK</t>
  </si>
  <si>
    <t>Ma'rifatul Khasanah, AMK</t>
  </si>
  <si>
    <t>Agus Fitriana, AMK</t>
  </si>
  <si>
    <t>Sutinah, AMK</t>
  </si>
  <si>
    <t>Ani Tri Mulyati, AMK</t>
  </si>
  <si>
    <t>Nina Rosyagustini, AMK</t>
  </si>
  <si>
    <t>Ade Rika Ririn K, AMK</t>
  </si>
  <si>
    <t>Siti Rokhimatun, AMK</t>
  </si>
  <si>
    <t>Yulia Puspita Rani, AMK</t>
  </si>
  <si>
    <t>Dinar Ramdhani, AMK</t>
  </si>
  <si>
    <t>Safriyanti, AMK</t>
  </si>
  <si>
    <t>Santi Hernawati, AMK</t>
  </si>
  <si>
    <t>Ida Nuraeni, AMK</t>
  </si>
  <si>
    <t>Hartini, AMK</t>
  </si>
  <si>
    <t>Loiker, AMK</t>
  </si>
  <si>
    <t>Dea Dys, AMK</t>
  </si>
  <si>
    <t>Dwi Yuni Saputro, AMK</t>
  </si>
  <si>
    <t>Bagus Priyanto, AMK</t>
  </si>
  <si>
    <t>Niti Susilowati, AMK</t>
  </si>
  <si>
    <t>Endang Solichah Setiawati, AMK</t>
  </si>
  <si>
    <t>Indah Dwi Kurniawati, AMK</t>
  </si>
  <si>
    <t>Aan Nurjanah, AMK</t>
  </si>
  <si>
    <t>Nurhabibah, AMK</t>
  </si>
  <si>
    <t>Maria Magdalena Suryandari Kristyaningsih, AMK</t>
  </si>
  <si>
    <t>Eva Noviyanti, AMK</t>
  </si>
  <si>
    <t>Marla Erika, AMK</t>
  </si>
  <si>
    <t>Emmaria Sinaga, AMK</t>
  </si>
  <si>
    <t>Rini Widi Astuti, AMK</t>
  </si>
  <si>
    <t>Tauffan Sokka Maulana, AMK</t>
  </si>
  <si>
    <t>Desmilda Juwita Sari, AMK</t>
  </si>
  <si>
    <t>Ening, AMK</t>
  </si>
  <si>
    <t>Rokhimah, AMK</t>
  </si>
  <si>
    <t>Kiki Sri Rejeki, AMK</t>
  </si>
  <si>
    <t>Tutih Surtika, AMK</t>
  </si>
  <si>
    <t>Yanti Damayanti, AMK</t>
  </si>
  <si>
    <t>Dupiyani, AMK</t>
  </si>
  <si>
    <t>Sugiyono, AMK</t>
  </si>
  <si>
    <t>Tri Widayanti, AMK</t>
  </si>
  <si>
    <t>Suswanti, AMK</t>
  </si>
  <si>
    <t>Uli Sundari, AMK</t>
  </si>
  <si>
    <t>Budiana, AMK</t>
  </si>
  <si>
    <t>Repayanti Susanti, AMK</t>
  </si>
  <si>
    <t>Irawani, AMK</t>
  </si>
  <si>
    <t>Nova Megawati, AMK</t>
  </si>
  <si>
    <t>Venny Hikmarizkika, AMK</t>
  </si>
  <si>
    <t>Roudlotul Jannah, AMK</t>
  </si>
  <si>
    <t>Andi Nurmala Sari, AMK</t>
  </si>
  <si>
    <t>Henny Setiawati, AMK</t>
  </si>
  <si>
    <t>Tri Astoto, AMK</t>
  </si>
  <si>
    <t>Hanisah, AMK</t>
  </si>
  <si>
    <t>Edah Eka Apritianti, AMK</t>
  </si>
  <si>
    <t>Betty Labora Sihombing, AMK</t>
  </si>
  <si>
    <t>Khasanah, AMK</t>
  </si>
  <si>
    <t>Herny Olivia, AMK</t>
  </si>
  <si>
    <t>Refflesia, AMK</t>
  </si>
  <si>
    <t>Umi Nurhasana, AMK</t>
  </si>
  <si>
    <t>Heni Setiawati, AMK</t>
  </si>
  <si>
    <t>I Gusti Ayu Wiwin Kusuma Dewi, AMK</t>
  </si>
  <si>
    <t>Fajar Restu Budiman, AMK</t>
  </si>
  <si>
    <t>Diyah Ariyeni Widiastuti, AMK</t>
  </si>
  <si>
    <t>Nining Susanti, AMK</t>
  </si>
  <si>
    <t>Wiwin Ariyanti, AMK</t>
  </si>
  <si>
    <t>Aria Bustomi Abdullah, AMK</t>
  </si>
  <si>
    <t>Meri Herlina, AMK</t>
  </si>
  <si>
    <t>Sarifah Naziah, AMK</t>
  </si>
  <si>
    <t>Halwani, AMK</t>
  </si>
  <si>
    <t>Titi Lestari, AMK</t>
  </si>
  <si>
    <t>Rospida Sitanggang, AMK</t>
  </si>
  <si>
    <t>Sunardi, AMK</t>
  </si>
  <si>
    <t>Dameria, AMK</t>
  </si>
  <si>
    <t>Sri Haryono, AMK</t>
  </si>
  <si>
    <t>Mar'ali, AMK</t>
  </si>
  <si>
    <t>M. Alwan Wijaya, AMK</t>
  </si>
  <si>
    <t>Ahmad Fauzi, AMK</t>
  </si>
  <si>
    <t>Novalia Lindawati, AMK</t>
  </si>
  <si>
    <t>Nurnizawati Puji Lestari, AMK</t>
  </si>
  <si>
    <t>Redy Gunawan, AMK</t>
  </si>
  <si>
    <t>Deuis Andalis, AMK</t>
  </si>
  <si>
    <t>Eko Priono, AMK</t>
  </si>
  <si>
    <t>M. Yani, AMK</t>
  </si>
  <si>
    <t>Mulyati, AMK</t>
  </si>
  <si>
    <t>Suhartini Dewi, AMK</t>
  </si>
  <si>
    <t>Sri Suparni, AMK</t>
  </si>
  <si>
    <t>Puji Lestari, AMK</t>
  </si>
  <si>
    <t>Tatik Yunaili, AMK</t>
  </si>
  <si>
    <t>Sri Purwati, AMK</t>
  </si>
  <si>
    <t>Santi Kurniasih, AMK</t>
  </si>
  <si>
    <t>Noviyanti, AMK</t>
  </si>
  <si>
    <t>Siti Badriah, AMK</t>
  </si>
  <si>
    <t>Dwi Yuliastuti, AMK</t>
  </si>
  <si>
    <t>Ria Jannah, AMK</t>
  </si>
  <si>
    <t>Hikmatul Fadilah, AMK</t>
  </si>
  <si>
    <t>Rini Novida, AMK</t>
  </si>
  <si>
    <t>Asri Sekar Ayu, AMK</t>
  </si>
  <si>
    <t>Yeni Oktaviani, AMK</t>
  </si>
  <si>
    <t>Sutarsih, AMK</t>
  </si>
  <si>
    <t>Rusmawati Magdalena, AMK</t>
  </si>
  <si>
    <t>Saamah Puspita, AMK</t>
  </si>
  <si>
    <t>Linda, AMK</t>
  </si>
  <si>
    <t>Iin Rosidah, AMK</t>
  </si>
  <si>
    <t>Dwi Yuni Astuti, AMK</t>
  </si>
  <si>
    <t>M. Marniawati, AMK</t>
  </si>
  <si>
    <t>Haryanti, AMK</t>
  </si>
  <si>
    <t>Yuyu Rahayu, AMK</t>
  </si>
  <si>
    <t>Hariyati, AMK</t>
  </si>
  <si>
    <t>Rr Luly Sulistiani, AMK</t>
  </si>
  <si>
    <t>Nunung Lesmana, AMK</t>
  </si>
  <si>
    <t>Rominawati, AMK</t>
  </si>
  <si>
    <t>Dwi Agustinawati, AMK</t>
  </si>
  <si>
    <t>Syamsinar Harahap, AMK</t>
  </si>
  <si>
    <t>Prihatin Martini, AMK</t>
  </si>
  <si>
    <t>Ulyah, AMK</t>
  </si>
  <si>
    <t>Lisbet Saragih, AMK</t>
  </si>
  <si>
    <t>Sumartanti Wahyuningsih, AMK</t>
  </si>
  <si>
    <t>Feni Ekawati, AMK</t>
  </si>
  <si>
    <t>Purwanti Anggraini, AMK</t>
  </si>
  <si>
    <t>Rima Sukmawati, AMK</t>
  </si>
  <si>
    <t>Sundari, AMK</t>
  </si>
  <si>
    <t>Neni Muldaniyah, AMK</t>
  </si>
  <si>
    <t>Nugraheni Sujatmi, AMK</t>
  </si>
  <si>
    <t>Endang Risnawati, AMK</t>
  </si>
  <si>
    <t>Hikmah, AMK</t>
  </si>
  <si>
    <t>Yuli Margiani, AMK</t>
  </si>
  <si>
    <t>Nina Fatkholin, AMK</t>
  </si>
  <si>
    <t>Dwi Puspita Sari, AMK</t>
  </si>
  <si>
    <t>Laily Kartika, AMK</t>
  </si>
  <si>
    <t>Azizah Septiani, AMK</t>
  </si>
  <si>
    <t>Wiwi Carwiti, AMK</t>
  </si>
  <si>
    <t>Nurlaeli, AMK</t>
  </si>
  <si>
    <t>Winarti Ismiasih, AMK</t>
  </si>
  <si>
    <t>Kristanti, AMK</t>
  </si>
  <si>
    <t>Julyanti Tiur Dameria, AMK</t>
  </si>
  <si>
    <t>Candra Yunita, AMK</t>
  </si>
  <si>
    <t>Imelda, AMK</t>
  </si>
  <si>
    <t>Uun Kurnia Akhiroh, AMK</t>
  </si>
  <si>
    <t>Yanti Yulianti, AMK</t>
  </si>
  <si>
    <t>Siti Nurhayati, AMK</t>
  </si>
  <si>
    <t>Wilda Krisnawati, AMK</t>
  </si>
  <si>
    <t>Heni Riyanti, AMK</t>
  </si>
  <si>
    <t>Arief Darmawan, AMK</t>
  </si>
  <si>
    <t>Dwi Oktiwindari, AMK</t>
  </si>
  <si>
    <t>Nurhanifah, AMK</t>
  </si>
  <si>
    <t>Siti Nurjanah, AMK</t>
  </si>
  <si>
    <t>Tri Ambarwati, AMK</t>
  </si>
  <si>
    <t>Tri Astuti, AMK</t>
  </si>
  <si>
    <t>Andi Hakim, AMK</t>
  </si>
  <si>
    <t>Ivo Smarniria, AMK</t>
  </si>
  <si>
    <t>Yennie Priwahyuni , AMK</t>
  </si>
  <si>
    <t>Heny Siswati, AMK</t>
  </si>
  <si>
    <t>Dewi Sartika , AMK</t>
  </si>
  <si>
    <t>Rika Maryana, AMK</t>
  </si>
  <si>
    <t>Wiyati, AMK</t>
  </si>
  <si>
    <t>Nurhasanah, AMK</t>
  </si>
  <si>
    <t>Purbowaty, AMK</t>
  </si>
  <si>
    <t>Ratih Kurniati, AMK</t>
  </si>
  <si>
    <t>Yesi Kurniasi, AMK</t>
  </si>
  <si>
    <t>Dwi Anggriyani, AMK</t>
  </si>
  <si>
    <t>Ainiah, AMK</t>
  </si>
  <si>
    <t>Anugrah Triramadani, AMK</t>
  </si>
  <si>
    <t>Ari Purbo Waskitho, AMK</t>
  </si>
  <si>
    <t>Aslita, AMK</t>
  </si>
  <si>
    <t>Ika Savitri Retno Dewi Wulandari, AMK</t>
  </si>
  <si>
    <t>Moch. Jauhari, AMK</t>
  </si>
  <si>
    <t>Nita Nur Kholifah, AMK</t>
  </si>
  <si>
    <t>Rosy Yuwana Sari, AMK</t>
  </si>
  <si>
    <t>Diansih Kumoyowati, AMK</t>
  </si>
  <si>
    <t>Denny Setiadi, AMK</t>
  </si>
  <si>
    <t>Cecep Setiana, AMK</t>
  </si>
  <si>
    <t>Dian Suci Anggraini, AMK</t>
  </si>
  <si>
    <t>Iman Setiawan, AMK</t>
  </si>
  <si>
    <t>Yuhanah, AMK</t>
  </si>
  <si>
    <t>Asiah, AMK</t>
  </si>
  <si>
    <t>Fery Maryanti, AMK</t>
  </si>
  <si>
    <t>Jumiati, AMK</t>
  </si>
  <si>
    <t>Iis Damayanti, AMK</t>
  </si>
  <si>
    <t>Endah Tri Romadhona, AMK</t>
  </si>
  <si>
    <t>Iluh Wini Astuti, AMK</t>
  </si>
  <si>
    <t>Ayuna Isma, AMK</t>
  </si>
  <si>
    <t>Dwi Wirdhaningsih, AMK</t>
  </si>
  <si>
    <t>Ulfatun Khoeriyah, AMK</t>
  </si>
  <si>
    <t>Sri Rahmawati, AMK</t>
  </si>
  <si>
    <t>Adhitama Yonardi, AMK</t>
  </si>
  <si>
    <t>Sri Handayani, AMK</t>
  </si>
  <si>
    <t>Fitria, AMK</t>
  </si>
  <si>
    <t>Anita Wistiani, AMK</t>
  </si>
  <si>
    <t>Frenaldo Hellesta, AMK</t>
  </si>
  <si>
    <t>Afmi Musfika Yanur, AMK</t>
  </si>
  <si>
    <t>Darwis Setiawan, AMK</t>
  </si>
  <si>
    <t>Leni Nur Rohmani, AMK</t>
  </si>
  <si>
    <t>Novi Wijayanti, AMK</t>
  </si>
  <si>
    <t>Denis Amallo, AMK</t>
  </si>
  <si>
    <t>Hasyim Yahya, AMK</t>
  </si>
  <si>
    <t>Kristi Widiyandari, AMK</t>
  </si>
  <si>
    <t>Dini Fitriani, AMK</t>
  </si>
  <si>
    <t>Erna Rusyati, AMK</t>
  </si>
  <si>
    <t>Rahmayanti, AMK</t>
  </si>
  <si>
    <t>Putri Kumala Sari, AMK</t>
  </si>
  <si>
    <t>Rica Widaningsih, AMK</t>
  </si>
  <si>
    <t>Udin Wahyudin, AMK</t>
  </si>
  <si>
    <t>Putri Hasnawati, AMK</t>
  </si>
  <si>
    <t>Rensy, AMK</t>
  </si>
  <si>
    <t>Hendro Handayano, AMK</t>
  </si>
  <si>
    <t>Agus Setiawan, AMK</t>
  </si>
  <si>
    <t>Desi Astuti, AMK</t>
  </si>
  <si>
    <t>Laras Adittia, AMK</t>
  </si>
  <si>
    <t>Dina Sari, AMK</t>
  </si>
  <si>
    <t>Marisa Ayu Purnamasari, AMK</t>
  </si>
  <si>
    <t>Sakinah Novitasari, AMK</t>
  </si>
  <si>
    <t>Fina Anik Zuhrifa, AMK</t>
  </si>
  <si>
    <t>Budi Wuntari, AMK</t>
  </si>
  <si>
    <t>Joko Sulistiyo, AMK</t>
  </si>
  <si>
    <t>Suci Wulandari, AMK</t>
  </si>
  <si>
    <t>Maya Cahyaningrum, AMK</t>
  </si>
  <si>
    <t>Triningtias, AMK</t>
  </si>
  <si>
    <t>Dwi Astutik, AMK</t>
  </si>
  <si>
    <t>Idris, AMK</t>
  </si>
  <si>
    <t>Fikri, AMK</t>
  </si>
  <si>
    <t>Imam Basuki, AMK</t>
  </si>
  <si>
    <t>Ninik Wulansari, AMK</t>
  </si>
  <si>
    <t>Katarina Lela, AMK</t>
  </si>
  <si>
    <t>Eristiono Eka Prakoso, AMK</t>
  </si>
  <si>
    <t>Nita Natalia, AMK</t>
  </si>
  <si>
    <t>Gustika Sari, AMK</t>
  </si>
  <si>
    <t>Prista Esa Wijaya, AMK</t>
  </si>
  <si>
    <t>Nona Isabella Lubis, AMK</t>
  </si>
  <si>
    <t>Mahesa Rizki, AMK</t>
  </si>
  <si>
    <t>Fuat Subiyantoro, AMK</t>
  </si>
  <si>
    <t>Wahyu Eka Safitri, AMK</t>
  </si>
  <si>
    <t>Indri Alfiah, AMK</t>
  </si>
  <si>
    <t>Syifa Hipziah, AMK</t>
  </si>
  <si>
    <t>Ari Sulasih, AMK</t>
  </si>
  <si>
    <t>Astya Noviranti Pratiwi, AMK</t>
  </si>
  <si>
    <t>3111100219134020</t>
  </si>
  <si>
    <t>05-10-2024</t>
  </si>
  <si>
    <t>25/B.15a/31.74.06.1001/-1.779.3/e/2019</t>
  </si>
  <si>
    <t>31-12-2019</t>
  </si>
  <si>
    <t>31-01-2020</t>
  </si>
  <si>
    <t>Dzakiah Nur Fadhilah, S.Kom</t>
  </si>
  <si>
    <t>198511212010122001</t>
  </si>
  <si>
    <t>Pranata Komputer</t>
  </si>
  <si>
    <t>Q 099108</t>
  </si>
  <si>
    <t>3674041601102190</t>
  </si>
  <si>
    <t>Jl. Ki Hajar Dewantara Gg H. Natsir No.45 RT.001 RW.003 Ciputat Tangerang Selatan 15411</t>
  </si>
  <si>
    <t>dzakiah.nfs@gmail.com</t>
  </si>
  <si>
    <t>103091029566</t>
  </si>
  <si>
    <t>25-07-2009</t>
  </si>
  <si>
    <t>78.896.451.8-411.000</t>
  </si>
  <si>
    <t>3674046111850006</t>
  </si>
  <si>
    <t>05-11-2015 // 01-05-2019</t>
  </si>
  <si>
    <t>01-07-2019</t>
  </si>
  <si>
    <t>3275092608160012</t>
  </si>
  <si>
    <t>Ketua Sub Komite Etik dan Disiplin Profesi Komite Keperawatan</t>
  </si>
  <si>
    <t>Benar Lulusan D3 Kesehatan Gigi Poltekkes Kemenkes Semarang</t>
  </si>
  <si>
    <t>PP.10.02/5.2/2815/2019</t>
  </si>
  <si>
    <t>08-05-2019</t>
  </si>
  <si>
    <t>Benar lulusan Dokter Subspesialis Bedah Onkologi UI // Benar Lulusan Dokter Umum FKUI // Benar Lulusan Sp1 UI</t>
  </si>
  <si>
    <t>0 // 13873/H2.F1.D/PDP.00.06/2013 // S-5451/UN2.F1.D1.1/PDP.00.06/2019</t>
  </si>
  <si>
    <t>13-12-2012 //27-12-2013 // 14-05-2019</t>
  </si>
  <si>
    <t>PP.10.02/3.2/2140/2019</t>
  </si>
  <si>
    <t>07-05-2019</t>
  </si>
  <si>
    <t>Benar Lulusan S1 Ilmu Sosial dan Ilmu Politik Univ Budi Luhur</t>
  </si>
  <si>
    <t>S/UBL/FIS/000/008/05/19</t>
  </si>
  <si>
    <t>03-05-2019</t>
  </si>
  <si>
    <t>KP.00.02/II.4/5301/2016 // KP.01.03/VIII.2/4950/2019</t>
  </si>
  <si>
    <t>D3 Keperawatan Poltekkes Kemenkes Manado // S1 Ilmu Pendidikan Univ Pattimura</t>
  </si>
  <si>
    <t>31-08-2016 // 02-04-2019</t>
  </si>
  <si>
    <t>02-04-2019</t>
  </si>
  <si>
    <t>KP.00.02/II.4/6721/2016 // KP.01.03/VIII.2/4952/2019</t>
  </si>
  <si>
    <t>SMA Negeri 2 Cibinong // S1 Ekonomi UPN Veteran</t>
  </si>
  <si>
    <t>21-11-2016 // 02-04-2019</t>
  </si>
  <si>
    <t>KP.00.02/II.4/- /2013 // KP.01.03/VIII.2/4952/2019</t>
  </si>
  <si>
    <t>S1 Akuntansi STIE Ahmad Dahlan Jakarta // D3 Akuntansi UPN Veteran</t>
  </si>
  <si>
    <t>00 // 02-04-2019</t>
  </si>
  <si>
    <t>KP.00.02/II.4/6678/2016 // KP.01.03/VIII.2/4953/2019</t>
  </si>
  <si>
    <t>SMK Purnama 2 // D3 Akuntansi Politeknik Swadharma</t>
  </si>
  <si>
    <t>KP.00.02/II.4/3889/2013 // KP.01.03/VIII.2/4954/2019</t>
  </si>
  <si>
    <t>SPK Fatmawati Jakarta // D3 Akper Fatmawati</t>
  </si>
  <si>
    <t>14/11/2013 // 02-04-2019</t>
  </si>
  <si>
    <t>KP.01.03/VIII.2/4955/2019</t>
  </si>
  <si>
    <t>S1 Keperawatan + Ners Univ Muhammadiyah Semarang</t>
  </si>
  <si>
    <t>KP.01.03/VIII.2/4957/2019</t>
  </si>
  <si>
    <t>S1 Ilmu Sosial dan Ilmu Politik Univ Budi Luhur</t>
  </si>
  <si>
    <t>KP.01.03/VIII.2/4958/2019</t>
  </si>
  <si>
    <t>KP.01.03/VIII.2/4911/2019</t>
  </si>
  <si>
    <t>KP.01.03/VIII.2/4915/2019</t>
  </si>
  <si>
    <t>S1 Sistem Informasi STMIK Jakarta STI&amp;K</t>
  </si>
  <si>
    <t>KP.00.02/II.4/- /2013 // KP.01.03/VIII.2/4974/2019</t>
  </si>
  <si>
    <t>D3 Keuangan dan perbankan STIE Ahmad Dahlan Jakarta // D3 Keuangan dan Perbankan STIE Muhammadiyah Jakarta</t>
  </si>
  <si>
    <t>0 // 01-04-2019</t>
  </si>
  <si>
    <t>KP.01.03/VIII.2/4913/2019</t>
  </si>
  <si>
    <t>MARS UI</t>
  </si>
  <si>
    <t>KP.00.02/II.4/110/2012 // KP.01.03/VIII.2/4394/2019 // KP.01.03/VIII.2/4913/2019</t>
  </si>
  <si>
    <t>Spesialis I UI // Konsultan // MARS UI</t>
  </si>
  <si>
    <t>18-01-2012 // 19-03-2019 // 01-04-2019</t>
  </si>
  <si>
    <t>KP.01.03/VIII.2/4989/2019</t>
  </si>
  <si>
    <t>28-03-2019</t>
  </si>
  <si>
    <t>KP.01.03/VIII.2/4688/2019</t>
  </si>
  <si>
    <t>KP.01.03/VIII.2/4687/2019</t>
  </si>
  <si>
    <t>30/B.15a/31.74.06.1001/-1.779.3/e/2019</t>
  </si>
  <si>
    <t>22-04-2024</t>
  </si>
  <si>
    <t>HK.01.07/VIII.2/6048/2019</t>
  </si>
  <si>
    <t>29-04-2019</t>
  </si>
  <si>
    <t>HK.01.07/VIII.2/6054/2019</t>
  </si>
  <si>
    <t>HK.01.07/VIII.2/6058/2019</t>
  </si>
  <si>
    <t>HK.01.07/VIII.2/6061/2019</t>
  </si>
  <si>
    <t>HK.01.07/VIII.2/6062/2019</t>
  </si>
  <si>
    <t>HK.01.07/VIII.2/6063/2018</t>
  </si>
  <si>
    <t>HK.01.07/VIII.2/6075/2019</t>
  </si>
  <si>
    <t>HK.01.07/VIII.2/6074/2019</t>
  </si>
  <si>
    <t>HK.01.07/VIII.2/6064/2019</t>
  </si>
  <si>
    <t>HK.01.07/VIII.2/6065/2019</t>
  </si>
  <si>
    <t>HK.01.07/VIII.2/6066/2019</t>
  </si>
  <si>
    <t>HK.01.07/VIII.2/6059/2019</t>
  </si>
  <si>
    <t>1221100319095609</t>
  </si>
  <si>
    <t>26-04-2019</t>
  </si>
  <si>
    <t>13-05-2019</t>
  </si>
  <si>
    <t>01-06-2019 // 31-07-2018</t>
  </si>
  <si>
    <t>032781118-1593992</t>
  </si>
  <si>
    <t>032772118-1593991</t>
  </si>
  <si>
    <t>122781118-1584822</t>
  </si>
  <si>
    <t>5121501419063077</t>
  </si>
  <si>
    <t>05-09-2024</t>
  </si>
  <si>
    <t>5/B.15b/31.74.06.1001.05.023.S2/3/-1.779.3/e/2019</t>
  </si>
  <si>
    <t>12-04-2019</t>
  </si>
  <si>
    <t>HK.01.07/VIII.2/5631/2019</t>
  </si>
  <si>
    <t>HK.01.07/VIII.2/5630/2019</t>
  </si>
  <si>
    <t>HK.01.07/VIII.2/5650/2019</t>
  </si>
  <si>
    <t>HK.01.07/VIII.2/5648/2019</t>
  </si>
  <si>
    <t>HK.01.07/VIII.2/5645/2019</t>
  </si>
  <si>
    <t>8/B.15a/31.74.06.1001.05.023.S.2.a.b/4/-1.779.3/e/2019</t>
  </si>
  <si>
    <t>21-09-2024</t>
  </si>
  <si>
    <t>3111100219136281</t>
  </si>
  <si>
    <t>HK.01.07/VIII.2/7036/2019</t>
  </si>
  <si>
    <t>20-05-2019</t>
  </si>
  <si>
    <t>HK.01.07/VIII.2/5643/2019</t>
  </si>
  <si>
    <t>HK.01.07/VIII.2/5641/2019</t>
  </si>
  <si>
    <t>HK.01.07/VIII.2/5321/2019</t>
  </si>
  <si>
    <t>HK.01.07/VIII.2/5620/2019</t>
  </si>
  <si>
    <t>HK.01.07/VIII.2/5619/2019</t>
  </si>
  <si>
    <t>HK.01.07/VIII.2/5618/2019</t>
  </si>
  <si>
    <t>HK.01.07/VIII.2/5616/2019</t>
  </si>
  <si>
    <t>HK.01.07/VIII.2/5640/2019</t>
  </si>
  <si>
    <t>HK.01.07/VIII.2/5639/2019</t>
  </si>
  <si>
    <t>HK.01.07/VIII.2/5328/2019</t>
  </si>
  <si>
    <t>11/B.23/31.74.06/-1.779.3/e/2019</t>
  </si>
  <si>
    <t>HK.01.07/VIII.2/16167/2018</t>
  </si>
  <si>
    <t>120652218-2233111</t>
  </si>
  <si>
    <t>16-04-2023</t>
  </si>
  <si>
    <t>HK.01.07/VIII.2/16175/2018</t>
  </si>
  <si>
    <t>120552217-1315987</t>
  </si>
  <si>
    <t>3/B.20/31.74.06/-1.779.3/e/2019</t>
  </si>
  <si>
    <t>HK.01.07/VIII.2/16177/2018</t>
  </si>
  <si>
    <t>HK.01.07/VIII.2/16178/2018</t>
  </si>
  <si>
    <t>120551217-1315888</t>
  </si>
  <si>
    <t>2/B.20/31.74.06/-1.779.3/e/2019</t>
  </si>
  <si>
    <t>HK.01.07/VIII.2/16179/2018</t>
  </si>
  <si>
    <t>HK.01.07/VIII.2/4738/2019</t>
  </si>
  <si>
    <t>HK.01.07/VIII.2/4731/2019</t>
  </si>
  <si>
    <t>HK.01.07/VIII.2/4732/2019</t>
  </si>
  <si>
    <t>HK.01.07/VIII.2/4733/2019</t>
  </si>
  <si>
    <t>HK.01.07/VIII.2/4735/2019</t>
  </si>
  <si>
    <t>HK.01.07/VIII.2/4736/2019</t>
  </si>
  <si>
    <t>HK.01.07/VIII.2/4737/2019</t>
  </si>
  <si>
    <t>29-06-2022</t>
  </si>
  <si>
    <t>HK.01.07/VIII.2/16143/2018</t>
  </si>
  <si>
    <t>HK.01.07/VIII.2/16145/2018</t>
  </si>
  <si>
    <t>HK.01.07/VIII.2/16146/2018</t>
  </si>
  <si>
    <t>120962218-1526267</t>
  </si>
  <si>
    <t>11/B.30/31.74.06/-1.779.3/e/2019</t>
  </si>
  <si>
    <t>HK.01.07/VIII.2/16147/2018</t>
  </si>
  <si>
    <t>HK.01.07/VIII.2/16149/2018</t>
  </si>
  <si>
    <t>120962218-1526268</t>
  </si>
  <si>
    <t>16-01-2023</t>
  </si>
  <si>
    <t>16/B.30/31.74.06/-1.779.3/e/2019</t>
  </si>
  <si>
    <t>HK.01.07/VIII.2/16150/2018</t>
  </si>
  <si>
    <t>01-10-2022</t>
  </si>
  <si>
    <t>HK.01.07/VIII.2/16152/2018</t>
  </si>
  <si>
    <t>120962117-2163457</t>
  </si>
  <si>
    <t>10-11-2022</t>
  </si>
  <si>
    <t>20-05-2022</t>
  </si>
  <si>
    <t>HK.01.07/VIII.2/16154/2018</t>
  </si>
  <si>
    <t>HK.01.07/VIII.2/16155/2018</t>
  </si>
  <si>
    <t>HK.01.07/VIII.2/16156/2018</t>
  </si>
  <si>
    <t>120962218-1526269</t>
  </si>
  <si>
    <t>14/B.30/31.74.06/-1.779.3/e/2019</t>
  </si>
  <si>
    <t>HK.01.07/VIII.2/16157/2018</t>
  </si>
  <si>
    <t>120152118-2223782</t>
  </si>
  <si>
    <t>22-01-2023</t>
  </si>
  <si>
    <t>409/B.16/31.74.06.1001/-1.779.3/e/2019</t>
  </si>
  <si>
    <t>NC.09-013193</t>
  </si>
  <si>
    <t>0906625115</t>
  </si>
  <si>
    <t>P07539011099</t>
  </si>
  <si>
    <t>484010839</t>
  </si>
  <si>
    <t>26-08-2014</t>
  </si>
  <si>
    <t>Poltekkes Kemenkes Medan</t>
  </si>
  <si>
    <t>80.299.596.9-072.000</t>
  </si>
  <si>
    <t>1207265806930005</t>
  </si>
  <si>
    <t>Jalan Mesjid Dusun XIII Dahlia RT.002 RW.002 Kel. Bandar Khalipah Kec. Percut Sei Tuan Kab. Deli Serdang Sumatera Utara</t>
  </si>
  <si>
    <t>2009600</t>
  </si>
  <si>
    <t>No. 331171</t>
  </si>
  <si>
    <t>Akper Pemerintah Padang Pariaman</t>
  </si>
  <si>
    <t>23-05-2019</t>
  </si>
  <si>
    <t>1606841553</t>
  </si>
  <si>
    <t>NC.17-015270</t>
  </si>
  <si>
    <t>sayid.mubarok@gmail.com</t>
  </si>
  <si>
    <t>085780249295</t>
  </si>
  <si>
    <t>dr. Iman Widya Aminata, Sp.OT(K)</t>
  </si>
  <si>
    <t>19920509/STRTTK-31/2017/24639</t>
  </si>
  <si>
    <t>03422114143</t>
  </si>
  <si>
    <t>No. 323.14143.034221.2017</t>
  </si>
  <si>
    <t>Akademi Farmasi Ikifa</t>
  </si>
  <si>
    <t>08561780208</t>
  </si>
  <si>
    <t>sitii.fatikah@gmail.com</t>
  </si>
  <si>
    <t>2011001</t>
  </si>
  <si>
    <t>No. 002/IX/AKF AR-YRM/14</t>
  </si>
  <si>
    <t>Akademi Farmasi Ranah Minang</t>
  </si>
  <si>
    <t>085363311311</t>
  </si>
  <si>
    <t>14030</t>
  </si>
  <si>
    <t>No. 028/AFHT/2017</t>
  </si>
  <si>
    <t>dwindaps@gmail.com</t>
  </si>
  <si>
    <t>21215029</t>
  </si>
  <si>
    <t>No. 2.033190.1-N279/2016</t>
  </si>
  <si>
    <t>08-09-2016</t>
  </si>
  <si>
    <t>081283659212</t>
  </si>
  <si>
    <t>KP.01.03/VIII.2/2432/2019</t>
  </si>
  <si>
    <t>12-02-2019</t>
  </si>
  <si>
    <t>22010110200046</t>
  </si>
  <si>
    <t>No. F : 5761/Dokt/2012</t>
  </si>
  <si>
    <t>22-10-2012</t>
  </si>
  <si>
    <t>3321100218137680</t>
  </si>
  <si>
    <t>deviyustisiana@gmail.com</t>
  </si>
  <si>
    <t>KP.01.03/VIII.2/2431/2019</t>
  </si>
  <si>
    <t>feharsal@gmail.com</t>
  </si>
  <si>
    <t>1006767033</t>
  </si>
  <si>
    <t>NC.14-005802</t>
  </si>
  <si>
    <t>55/B.16/31.74.06.1001/-1.779.3/e/2019</t>
  </si>
  <si>
    <t>085664770097</t>
  </si>
  <si>
    <t>febykurnia09@gmail.com</t>
  </si>
  <si>
    <t>AKX.12.033</t>
  </si>
  <si>
    <t>S.02.15.3436.A1.237</t>
  </si>
  <si>
    <t>No. 249148</t>
  </si>
  <si>
    <t>087782797710</t>
  </si>
  <si>
    <t>Endang Ruhiyat, SE</t>
  </si>
  <si>
    <t>197612152006041012</t>
  </si>
  <si>
    <t>TKL</t>
  </si>
  <si>
    <t>NONMDS</t>
  </si>
  <si>
    <t>PRW</t>
  </si>
  <si>
    <t>Benar lulusan Ners FIK Universitas Muhammadiyah Jakarta // Dicek Melalui Forlap Dikti (S2+Sp Keperawatan Anak)</t>
  </si>
  <si>
    <t>Benar lulusan DIII Keperawatan Poltekkes Kemenkes Jakarta III // Dicek Melalui Forlap Dikti (Ners)</t>
  </si>
  <si>
    <t>Benar lulusan DIII Keperawatan Poltekkes Kemenkes Jakarta 1 // Dicek Melalui forlap dikti (Ners)</t>
  </si>
  <si>
    <t>KP.00.02/II.4/1018/2012</t>
  </si>
  <si>
    <t>Benar lulusan D3 Keperawatan Poltekkes Tasikmalaya // Dicek Melalui Forlap Dikti (Ners)</t>
  </si>
  <si>
    <t>Benar lulusan Akper Poltekkes Dr. Rusdi Medan // Dicek Melalui Forlap Dikti (Ners)</t>
  </si>
  <si>
    <t>Benar Lulusan D3 Keperawatan Fatmawati Jakarta // Dicek Melalui Forlap Dikti (Ners)</t>
  </si>
  <si>
    <t>Benar lulusan DIII Poltekkes Kemenkes Yogyakarta // Dicek Melalui Forlap Dikti (Ners)</t>
  </si>
  <si>
    <t>Dicek Melalui Forlap Dikti (S1+Ners)</t>
  </si>
  <si>
    <t>Benar lulusan DIII Keperawatan Poltekkes Kemenkes Jakarta 1 // Dicek Melalui Forlap Dikti (Ners)</t>
  </si>
  <si>
    <t>KP.00.02/II.4/539/2012</t>
  </si>
  <si>
    <t>KP.00.02/II.4/543/2012</t>
  </si>
  <si>
    <t>Dicek Melalui Forlap Dikti (S1+ Ners)</t>
  </si>
  <si>
    <t>HK.01.07/VIII.2/3557/2019</t>
  </si>
  <si>
    <t>dr. Reza Tigor Manurung, Sp.OG (K)</t>
  </si>
  <si>
    <t>HK.01.07/VIII.2/3025/2019</t>
  </si>
  <si>
    <t>HK.01.07/VIII.2/3004/2019</t>
  </si>
  <si>
    <t>HK.01.07/VIII.2/2997/2019</t>
  </si>
  <si>
    <t>dr. Santi Sumihar Rumondang Parhusip, Sp.PD, FINASIM</t>
  </si>
  <si>
    <t>HK.01.07/VIII.2/2999/2019</t>
  </si>
  <si>
    <t>dr. Ida Ayu Made Kshanti Dharma Paramita, Sp.PD, KEMD, FINASIM</t>
  </si>
  <si>
    <t>dr. Giri Aji, Sp.PD, FINASIM</t>
  </si>
  <si>
    <t>HK/01.07/VIII.2/5626/2019</t>
  </si>
  <si>
    <t>HK.01.07/VIII.2/5624/2019</t>
  </si>
  <si>
    <t>HK.01.07/VIII.2/3889/2019</t>
  </si>
  <si>
    <t>dr. Annela Manurung, Sp.PD, FINASIM</t>
  </si>
  <si>
    <t>HK.01.07/VIII.2/3891/2019</t>
  </si>
  <si>
    <t>HK.01.07/VIII.2/3885/2019</t>
  </si>
  <si>
    <t>HK.01.07/VIII.2/3887/2019</t>
  </si>
  <si>
    <t>dr. Moh. Luky Satria Syahbana Marwali, Sp.OG, K-Fer</t>
  </si>
  <si>
    <t>dr. Malvin Emeraldi, Sp.OG, K-Fer</t>
  </si>
  <si>
    <t>Ruang PICU</t>
  </si>
  <si>
    <t>Kepala Ruang Kemoterapi dan Thalasemia IRNA Teratai</t>
  </si>
  <si>
    <t>Ruang Kamar Bersalin</t>
  </si>
  <si>
    <t>Kepala Lantai 1 Instalasi Rawat Jalan</t>
  </si>
  <si>
    <t>7/B.15b/31.74.06.1001.023.S.2/3/-1.779.3/e/2019</t>
  </si>
  <si>
    <t>090100281</t>
  </si>
  <si>
    <t>No. 7836/UN5211/LLS/dr/2015</t>
  </si>
  <si>
    <t>10-01-2015</t>
  </si>
  <si>
    <t>HK.01.07/VIII.2/5526/2019</t>
  </si>
  <si>
    <t>11-04-2019</t>
  </si>
  <si>
    <t>Jalan H. Sijan RT.007 RW.002 No.68 Lebak Bulus Jakarta Selatan</t>
  </si>
  <si>
    <t>David Renardo Tidja, S.Ft</t>
  </si>
  <si>
    <t>2011-66-164</t>
  </si>
  <si>
    <t>02-08-2012</t>
  </si>
  <si>
    <t>UEU 022491</t>
  </si>
  <si>
    <t>HK.01.07/VIII.2/16166/2018</t>
  </si>
  <si>
    <t>BB 00015529</t>
  </si>
  <si>
    <t>BB 00015527</t>
  </si>
  <si>
    <t>BB 00015528</t>
  </si>
  <si>
    <t>HK.01.07/VIII.2/7631/2019</t>
  </si>
  <si>
    <t>HK.01.07/VIII.2/7628/2019</t>
  </si>
  <si>
    <t>HK.01.07/VIII.2/7626/2019</t>
  </si>
  <si>
    <t>HK.01.07/VIII.2/7624/2019</t>
  </si>
  <si>
    <t>HK.01.07/VIII.2/7623/2019</t>
  </si>
  <si>
    <t>HK.01.07/VIII.2/7622/2019</t>
  </si>
  <si>
    <t>HK.01.07/VIII.2/7619/2019</t>
  </si>
  <si>
    <t>HK.01.07/VIII.2/7618/2019</t>
  </si>
  <si>
    <t>HK.01.07/VIII.2/7617/2019</t>
  </si>
  <si>
    <t>HK.01.07/VIII.2/7616/2019</t>
  </si>
  <si>
    <t>HK.01.07/VIII.2/7610/2019</t>
  </si>
  <si>
    <t>HK.01.07/VIII.2/7604/2019</t>
  </si>
  <si>
    <t>HK.01.07/VIII.2/7603/2019</t>
  </si>
  <si>
    <t>HK.01.07/VIII.2/7632/2019</t>
  </si>
  <si>
    <t>HK.01.07/VIII.2/7630/2019</t>
  </si>
  <si>
    <t>HK.01.07/VIII.2/7629/2019</t>
  </si>
  <si>
    <t>HK.01.07/VIII.2/7625/2019</t>
  </si>
  <si>
    <t>HK.01.07/VIII.2/7615/2019</t>
  </si>
  <si>
    <t>HK.01.07/VIII.2/7609/2019</t>
  </si>
  <si>
    <t>HK.01.07/VIII.2/7608/2019</t>
  </si>
  <si>
    <t>HK.01.07/VIII.2/7607/2019</t>
  </si>
  <si>
    <t>HK.01.07/VIII.2/7606/2019</t>
  </si>
  <si>
    <t>HK.01.07/VIII.2/7605/2019</t>
  </si>
  <si>
    <t>HK.01.07/VIII.2/7602/2019</t>
  </si>
  <si>
    <t>HK.01.07/VIII.2/7601/2019</t>
  </si>
  <si>
    <t>HK.01.07/VIII.2/7600/2019</t>
  </si>
  <si>
    <t>25-06-2019</t>
  </si>
  <si>
    <t>HK.01.07/VIII.2/8142/2019</t>
  </si>
  <si>
    <t>dr. Muhammad Azhari Taufik, Sp.An, KIC</t>
  </si>
  <si>
    <t>Blm ngasih Sertifikat KIC</t>
  </si>
  <si>
    <t>15-12-1976</t>
  </si>
  <si>
    <t>Benar Lulusan S1 Sistem Informasi STMIK Jakarta STI&amp;K</t>
  </si>
  <si>
    <t>S-151/STI&amp;K/WK.I/VI/2019</t>
  </si>
  <si>
    <t>21-06-2019</t>
  </si>
  <si>
    <t>Perawat Penanggung Jawab Asuhan</t>
  </si>
  <si>
    <t>PPJA</t>
  </si>
  <si>
    <t>121051218-2247574</t>
  </si>
  <si>
    <t>HK.01.07/VIII.2/7620/2019</t>
  </si>
  <si>
    <t>Ns. Dhinie Novianthie, S.Kep</t>
  </si>
  <si>
    <t>3121100219133950</t>
  </si>
  <si>
    <t>16-04-2024</t>
  </si>
  <si>
    <t>26/B.15a/31.74.06.1001.05.023.S.2.a.b/4/-1.779.3/e/2019</t>
  </si>
  <si>
    <t>7321704419080753</t>
  </si>
  <si>
    <t>10/B.15b/31.74.06.1001.023.S.2/3/-1.779.3/e/2019</t>
  </si>
  <si>
    <t>dr. R. Bambang Hariyanto, Sp.An</t>
  </si>
  <si>
    <t>B 00038243</t>
  </si>
  <si>
    <t>B 00038250</t>
  </si>
  <si>
    <t>B 00038251</t>
  </si>
  <si>
    <t>B 00038253</t>
  </si>
  <si>
    <t>B 00038254</t>
  </si>
  <si>
    <t>B 00038255</t>
  </si>
  <si>
    <t>B 00038249</t>
  </si>
  <si>
    <t>B 00038252</t>
  </si>
  <si>
    <t>B 00038244</t>
  </si>
  <si>
    <t>B 00038427</t>
  </si>
  <si>
    <t>B 00038246</t>
  </si>
  <si>
    <t>B 00038248</t>
  </si>
  <si>
    <t>B 00038245</t>
  </si>
  <si>
    <t>HK.02.03/VIII.2/9320/2019</t>
  </si>
  <si>
    <t>23-07-2019</t>
  </si>
  <si>
    <t>Sentral Vaksinasi</t>
  </si>
  <si>
    <t>fatimahhidayati@gmail.com</t>
  </si>
  <si>
    <t>1306399935</t>
  </si>
  <si>
    <t>NC.17-010221</t>
  </si>
  <si>
    <t>3121201318114535</t>
  </si>
  <si>
    <t>drg. Nur Rahma Prihantini, Sp.Perio</t>
  </si>
  <si>
    <t>dr. Nursanti Subakir A.M, Sp.Rad (K)</t>
  </si>
  <si>
    <t>HK.02.03/VIII.2/9541/2019</t>
  </si>
  <si>
    <t>HK.02.03/VIII.2/9333/2019</t>
  </si>
  <si>
    <t>HK.02.03/VIII.2/9332/2019</t>
  </si>
  <si>
    <t>HK.02.03/VIII.2/9651/2019</t>
  </si>
  <si>
    <t>30-07-2019</t>
  </si>
  <si>
    <t>01-05-2019 // 31-07-2018</t>
  </si>
  <si>
    <t>01-03-2014 // '01-05-2019 // 31-07-2018</t>
  </si>
  <si>
    <t>01-12-2017 // '01-05-2019 // 31-07-2018</t>
  </si>
  <si>
    <t>30-05-2016 // 31-07-2018</t>
  </si>
  <si>
    <t>01-11-2014 // 31-07-2018</t>
  </si>
  <si>
    <t>01-12-2017 // 01-05-2019 // 31-07-2018</t>
  </si>
  <si>
    <t>20-11-2017 // 01-05-2019</t>
  </si>
  <si>
    <t>01-01-2017 // 01-05-2019</t>
  </si>
  <si>
    <t>Manajer Pelayanan Pasien</t>
  </si>
  <si>
    <t>085717993343</t>
  </si>
  <si>
    <t>putririgenia@gmail.com</t>
  </si>
  <si>
    <t>P17320312060</t>
  </si>
  <si>
    <t>No. 40501101319</t>
  </si>
  <si>
    <t>081315705350</t>
  </si>
  <si>
    <t>adnani.ifah@gmail.com</t>
  </si>
  <si>
    <t>14/375177/KU/17499</t>
  </si>
  <si>
    <t>1503/A</t>
  </si>
  <si>
    <t>Jl. Kelurahan LK.II Perwata Rt.006 Kel. Perwata Kec. Teluk Betung Barat Kota Bandar Lampung</t>
  </si>
  <si>
    <t>196212011985031006</t>
  </si>
  <si>
    <t>01-12-1962</t>
  </si>
  <si>
    <t>Magister Gizi Kesehatan Masyarakat</t>
  </si>
  <si>
    <t>081519306900</t>
  </si>
  <si>
    <t>wirakamboja@yahoo.co.id</t>
  </si>
  <si>
    <t>HK.01.07/VIII.2/16211/2018</t>
  </si>
  <si>
    <t>97009</t>
  </si>
  <si>
    <t>03-11-2000</t>
  </si>
  <si>
    <t>Akademi Teknik Radiodiagnostik dan Radioterapi Depkes RI Jakarta</t>
  </si>
  <si>
    <t>HK.01.07/VIII.2/9627/2019</t>
  </si>
  <si>
    <t>HK.01.07/VIII.2/16304/2018</t>
  </si>
  <si>
    <t>P23135005005</t>
  </si>
  <si>
    <t>No. 003890</t>
  </si>
  <si>
    <t>HK.01.07/VIII.2/16301/2018</t>
  </si>
  <si>
    <t>HK.01.07/VIII.2/16300/2018</t>
  </si>
  <si>
    <t>HK.01.07/VIII.2/16296/2018</t>
  </si>
  <si>
    <t>HK.01.07/VIII.2/16294/2018</t>
  </si>
  <si>
    <t>HK.01.07/VIII.2/16305/2018</t>
  </si>
  <si>
    <t>HK.01.07/VIII.2/16306/2018</t>
  </si>
  <si>
    <t>HK.01.07/VIII.2/16310/2018</t>
  </si>
  <si>
    <t>19940314/STRTTK-31/2014/23569</t>
  </si>
  <si>
    <t>14-03-2024</t>
  </si>
  <si>
    <t>HK.01.07/VIII.2/16312/2018</t>
  </si>
  <si>
    <t>085840056418</t>
  </si>
  <si>
    <t>24.15.0729</t>
  </si>
  <si>
    <t>No. 0839/Ijz-Ners/STIKES/II/17</t>
  </si>
  <si>
    <t>130172118-2210930</t>
  </si>
  <si>
    <t>melatimemel12@gmail.com</t>
  </si>
  <si>
    <t>0806334104</t>
  </si>
  <si>
    <t>NC.12-004188</t>
  </si>
  <si>
    <t>120172118-2246421</t>
  </si>
  <si>
    <t>223/B.16/31.74.06.1001/-1.779.3/e/2019</t>
  </si>
  <si>
    <t>08561907538</t>
  </si>
  <si>
    <t>No. AHTJ0051</t>
  </si>
  <si>
    <t>08-09-2011</t>
  </si>
  <si>
    <t>11-11-2019</t>
  </si>
  <si>
    <t>riskaar95@gmail.com</t>
  </si>
  <si>
    <t>144012012057</t>
  </si>
  <si>
    <t>0839/14.401.2015</t>
  </si>
  <si>
    <t>STIKES Muhammadiyah Pringsewu Lampung</t>
  </si>
  <si>
    <t>082110046604</t>
  </si>
  <si>
    <t>hachichimut@gmail.com</t>
  </si>
  <si>
    <t>087888626032</t>
  </si>
  <si>
    <t>mariaveronika0305@gmail.com</t>
  </si>
  <si>
    <t>2014-17-017</t>
  </si>
  <si>
    <t>A17-170/STIK-SC-5268/08/2015</t>
  </si>
  <si>
    <t>081281791309</t>
  </si>
  <si>
    <t>aritafitrianingsih@gmail.com</t>
  </si>
  <si>
    <t>07005</t>
  </si>
  <si>
    <t>244840</t>
  </si>
  <si>
    <t>23-09-2010</t>
  </si>
  <si>
    <t>085692006051</t>
  </si>
  <si>
    <t>3173010501098607</t>
  </si>
  <si>
    <t>2007-51-006</t>
  </si>
  <si>
    <t>A51-2934/STIK-SC-03957/08/2010</t>
  </si>
  <si>
    <t>120152217-2191056</t>
  </si>
  <si>
    <t>14-10-2022</t>
  </si>
  <si>
    <t>ramahwati_kls96@yahoo.com</t>
  </si>
  <si>
    <t>13029</t>
  </si>
  <si>
    <t>No. 140121</t>
  </si>
  <si>
    <t>41141095100046</t>
  </si>
  <si>
    <t>ER.N 0186</t>
  </si>
  <si>
    <t>puspitaekaksari@gmail.com</t>
  </si>
  <si>
    <t>IRJEGH</t>
  </si>
  <si>
    <t>120951219-3070808</t>
  </si>
  <si>
    <t>18-02-2024</t>
  </si>
  <si>
    <t>120152218-2330877</t>
  </si>
  <si>
    <t>11-03-2023</t>
  </si>
  <si>
    <t>120151218-2318812</t>
  </si>
  <si>
    <t>120152218-2330891</t>
  </si>
  <si>
    <t>11-04-2023</t>
  </si>
  <si>
    <t>120181218-2358593</t>
  </si>
  <si>
    <t>120152119-3006485</t>
  </si>
  <si>
    <t>17-10-2024</t>
  </si>
  <si>
    <t>120152218-2384639</t>
  </si>
  <si>
    <t>120152119-3006606</t>
  </si>
  <si>
    <t>27-11-2024</t>
  </si>
  <si>
    <t>120152219-3065208</t>
  </si>
  <si>
    <t>30-09-2024</t>
  </si>
  <si>
    <t>120152218-2384643</t>
  </si>
  <si>
    <t>30-11-2023</t>
  </si>
  <si>
    <t>120152218-2384644</t>
  </si>
  <si>
    <t>16-07-2023</t>
  </si>
  <si>
    <t>120152116-1104283</t>
  </si>
  <si>
    <t>304/B.16/31.74.06.1001/-1.779.3/e/2019</t>
  </si>
  <si>
    <t>3121100219130618</t>
  </si>
  <si>
    <t>31-08-2024</t>
  </si>
  <si>
    <t>490/B.16/31.74.06.1001/-1.779.3/e/2019</t>
  </si>
  <si>
    <t>106/B.16/31.74.06.1001.05.023.S.2.a.b/4/-1.779.3/e/2019</t>
  </si>
  <si>
    <t>3121100319093226</t>
  </si>
  <si>
    <t>07-01-2025</t>
  </si>
  <si>
    <t>29/B.15a/31.74.06.1001.05.023.S.2.a.b/4/-1.779.3/e/2019</t>
  </si>
  <si>
    <t>B 00038659</t>
  </si>
  <si>
    <t>B 00038663</t>
  </si>
  <si>
    <t>B 00038656</t>
  </si>
  <si>
    <t>B 00038652</t>
  </si>
  <si>
    <t>B 00038651</t>
  </si>
  <si>
    <t>B 00038653</t>
  </si>
  <si>
    <t>B 00038654</t>
  </si>
  <si>
    <t>B 00038655</t>
  </si>
  <si>
    <t>B 00038668</t>
  </si>
  <si>
    <t>B 00038648</t>
  </si>
  <si>
    <t>B 00038657</t>
  </si>
  <si>
    <t>B 00038649</t>
  </si>
  <si>
    <t>B 00038650</t>
  </si>
  <si>
    <t>B 00038664</t>
  </si>
  <si>
    <t>B 00038667</t>
  </si>
  <si>
    <t>B 00038660</t>
  </si>
  <si>
    <t>B 00038666</t>
  </si>
  <si>
    <t>B 00038665</t>
  </si>
  <si>
    <t>B 00038662</t>
  </si>
  <si>
    <t>B 00038661</t>
  </si>
  <si>
    <t>333/B.16/31.74.06.1001/-1.779.3/e/2019</t>
  </si>
  <si>
    <t>3175051109131029</t>
  </si>
  <si>
    <t>3174042001093343</t>
  </si>
  <si>
    <t>19681210/STRA-ISTN/2013/232236</t>
  </si>
  <si>
    <t>19620217/STRA-UI/1986/26123</t>
  </si>
  <si>
    <t>20-05-2024</t>
  </si>
  <si>
    <t>19750928/STRA-ISTN/2015/242695</t>
  </si>
  <si>
    <t>19750527/STRTTK-31/2016/24154</t>
  </si>
  <si>
    <t>27-05-2024</t>
  </si>
  <si>
    <t>19910508/STRTTK-31/2012/14755</t>
  </si>
  <si>
    <t>19740929/STRTTK-31/2018/23358</t>
  </si>
  <si>
    <t>29-09-2023</t>
  </si>
  <si>
    <t>19920509/STRTTK-31/2012/14007</t>
  </si>
  <si>
    <t>09-05-2024</t>
  </si>
  <si>
    <t>19790501/STRTTK-31/2018/23359</t>
  </si>
  <si>
    <t>19930803/STRTTK_36/2018/1362</t>
  </si>
  <si>
    <t>19851107/STRTTK-31/2008/24024</t>
  </si>
  <si>
    <t>07-11-2024</t>
  </si>
  <si>
    <t>19930323/STRTTK-31/2014/23564</t>
  </si>
  <si>
    <t>23-03-2024</t>
  </si>
  <si>
    <t>19841020/STRTTK-31/2005/20077</t>
  </si>
  <si>
    <t>20-10-2024</t>
  </si>
  <si>
    <t>19710712/STRTTK-31/2018/24111</t>
  </si>
  <si>
    <t>12-07-2024</t>
  </si>
  <si>
    <t>19691211/STRTTK-31/2018/23360</t>
  </si>
  <si>
    <t>19790823/STRTTK-31/2006/23159</t>
  </si>
  <si>
    <t>23-08-2023</t>
  </si>
  <si>
    <t>19770329/STRTTK-31/2002/12093</t>
  </si>
  <si>
    <t>19811216/STRTTK-31/2003/13813</t>
  </si>
  <si>
    <t>19891120/STRTTK-31/2012/20095</t>
  </si>
  <si>
    <t>20-11-2024</t>
  </si>
  <si>
    <t>19760131/STRTTK-31/2018/23361</t>
  </si>
  <si>
    <t>31-01-2023</t>
  </si>
  <si>
    <t>19800320/STRTTK-31/2018/23362</t>
  </si>
  <si>
    <t>19930729/STRTTK-31/2014/13959</t>
  </si>
  <si>
    <t>29-07-2024</t>
  </si>
  <si>
    <t>19820126/STRTTK-31/2003/23703</t>
  </si>
  <si>
    <t>26-01-2023</t>
  </si>
  <si>
    <t>19930606/STRTTK-31/2014/14130</t>
  </si>
  <si>
    <t>06-06-2024</t>
  </si>
  <si>
    <t>19920701/STRTTK-31/2013/23939</t>
  </si>
  <si>
    <t>01-07-2024</t>
  </si>
  <si>
    <t>19940302/STRTTK-31/2014/23568</t>
  </si>
  <si>
    <t>02-03-2024</t>
  </si>
  <si>
    <t>19800208/STRTTK-31/2018/24107</t>
  </si>
  <si>
    <t>08-02-2024</t>
  </si>
  <si>
    <t>19931007/STRTTK-31/2014/24135</t>
  </si>
  <si>
    <t>07-10-2024</t>
  </si>
  <si>
    <t>19830913/STRTTK-31/2018/23363</t>
  </si>
  <si>
    <t>19700323/STRTTK-31/2018/23364</t>
  </si>
  <si>
    <t>19911018/STRTTK-31/2013/24120</t>
  </si>
  <si>
    <t>18-10-2024</t>
  </si>
  <si>
    <t>19930415/STRTTK-31/2013/23570</t>
  </si>
  <si>
    <t>15-04-2024</t>
  </si>
  <si>
    <t>19701116/STRTTK-31/2018/23366</t>
  </si>
  <si>
    <t>19860731/STRTTK-31/2007/14756</t>
  </si>
  <si>
    <t>19790227/STRTTK-31/2018/23365</t>
  </si>
  <si>
    <t>27-02-2023</t>
  </si>
  <si>
    <t>01-06-2024</t>
  </si>
  <si>
    <t>19860206/STRTTK-31/2018/23369</t>
  </si>
  <si>
    <t>06-02-2023</t>
  </si>
  <si>
    <t>19870615/STRTTK-31/2008/23125</t>
  </si>
  <si>
    <t>15-06-2023</t>
  </si>
  <si>
    <t>30-04-2024</t>
  </si>
  <si>
    <t>19750306/STRTTK-31/2018/23368</t>
  </si>
  <si>
    <t>06-03-2023</t>
  </si>
  <si>
    <t>19740730/STRTTK-31/2018/23367</t>
  </si>
  <si>
    <t>19940614/STRTTK-31/2014/24134</t>
  </si>
  <si>
    <t>14-06-2024</t>
  </si>
  <si>
    <t>91/B.16/31.74.06.1001.05.023.S.2.a.b/4/-1.779.3/e/2019</t>
  </si>
  <si>
    <t>120152218-2405192</t>
  </si>
  <si>
    <t>346/B.16/31.74.06.1001/-1.779.3/e/2019</t>
  </si>
  <si>
    <t>Dokter Spesialis Penyakit THT + Konsultan Rinologi</t>
  </si>
  <si>
    <t>Konsultan Rinologi</t>
  </si>
  <si>
    <t>Dokter Spesialis Penyakit THT + Konsultan Otologi</t>
  </si>
  <si>
    <t>Konsultan Otologi</t>
  </si>
  <si>
    <t>44/B.16/31.74.06.1001.05.023.S.2.a.b/4/-1.779.3/e/2019</t>
  </si>
  <si>
    <t>120152218-2407610</t>
  </si>
  <si>
    <t>388/B.16/31.74.06.1001/-1.779.3/e/2019</t>
  </si>
  <si>
    <t>120152218-2407607</t>
  </si>
  <si>
    <t>Asisten Penata Anestesi Penyelia</t>
  </si>
  <si>
    <t>300</t>
  </si>
  <si>
    <t>01-09-2019 // 31-07-2018</t>
  </si>
  <si>
    <t>99/B.16/31.74.06.1001/-1.779.3/e/2019</t>
  </si>
  <si>
    <t>100/B.16/31.74.06.1001/-1.779.3/e/2019</t>
  </si>
  <si>
    <t>171015200044</t>
  </si>
  <si>
    <t>UP.611012019003359</t>
  </si>
  <si>
    <t>17-06-2019</t>
  </si>
  <si>
    <t>27-08-2019</t>
  </si>
  <si>
    <t>HK.01.07/VIII.2/9773/2019</t>
  </si>
  <si>
    <t>HK.01.07/VIII.2/9728/2019</t>
  </si>
  <si>
    <t>431/B.16/31.74.06.1001/-1.779.3/e/2019</t>
  </si>
  <si>
    <t>HK.01.07/VIII.2/9738/2019</t>
  </si>
  <si>
    <t>HK.01.07/VIII.2/9740/2019</t>
  </si>
  <si>
    <t>HK.01.07/VIII.2/9750/2019</t>
  </si>
  <si>
    <t>HK.01.07/VIII.2/9752/2019</t>
  </si>
  <si>
    <t>HK.01.07/VIII.2/9761/2019</t>
  </si>
  <si>
    <t>HK.01.07/VIII.2/9762/2019</t>
  </si>
  <si>
    <t>HK.01.07/VIII.2/9763/2019</t>
  </si>
  <si>
    <t>HK.01.07/VIII.2/9770/2019</t>
  </si>
  <si>
    <t>HK.01.07/VIII.2/9725/2019</t>
  </si>
  <si>
    <t>HK.01.07/VIII.2/9771/2019</t>
  </si>
  <si>
    <t>HK.01.07/VIII.2/9756/2019</t>
  </si>
  <si>
    <t>HK.01.07/VIII.2/9748/2019</t>
  </si>
  <si>
    <t>HK.01.07/VIII.2/9741/2019</t>
  </si>
  <si>
    <t>HK.01.07/VIII.2/9739/2019</t>
  </si>
  <si>
    <t>HK.01.07/VIII.2/9736/2019</t>
  </si>
  <si>
    <t>HK.01.07/VIII.2/9734/2019</t>
  </si>
  <si>
    <t>102/B.16/31.74.06.1001/-1.779.3/e/2019</t>
  </si>
  <si>
    <t>225/B.16/31.74.06.1001/-1.779.3/e/2019</t>
  </si>
  <si>
    <t>96/B.16/31.74.06.1001/-1.779.3/e/2019</t>
  </si>
  <si>
    <t>120152218-2330889</t>
  </si>
  <si>
    <t>19-08-2023</t>
  </si>
  <si>
    <t>103/B.16/31.74.06.1001/-1.779.3/e/2019</t>
  </si>
  <si>
    <t>41/B.16/31.74.06.1001/-1.779.3/e/2018</t>
  </si>
  <si>
    <t>120152218-2318777</t>
  </si>
  <si>
    <t>40/B.16/31.74.06.1001/-1.779.3/e/2018</t>
  </si>
  <si>
    <t>71/B.16/31.74.06.1001.05.023.S.2.a.b/4/-1.779.3/e/2019</t>
  </si>
  <si>
    <t>120152118-2246078</t>
  </si>
  <si>
    <t>120152218-2318940</t>
  </si>
  <si>
    <t>76/B.16/31.74.06.1001/-1.779.3/e/2019</t>
  </si>
  <si>
    <t>254/B.16/31.74.06.1001/-1.779.3/e/2019</t>
  </si>
  <si>
    <t>162/B.16/31.74.06.1001/-1.779.3/e/2019</t>
  </si>
  <si>
    <t>HK.02.03/VIII.2/11148/2019</t>
  </si>
  <si>
    <t>22/B.16/31.74.06.1001/-1.779.3/e/2018</t>
  </si>
  <si>
    <t>120152118-2223711</t>
  </si>
  <si>
    <t>120152218-2358488</t>
  </si>
  <si>
    <t>120152218-2384640</t>
  </si>
  <si>
    <t>120172118-2330299</t>
  </si>
  <si>
    <t>120152218-1525280</t>
  </si>
  <si>
    <t>130/B.16/31.74.06.1001/-1.779.3/e/2018</t>
  </si>
  <si>
    <t>120172218-2317836</t>
  </si>
  <si>
    <t>52/B.16/31.74.06.1001/-1.779.3/e/2018</t>
  </si>
  <si>
    <t>120152219-3000332</t>
  </si>
  <si>
    <t>26-05-2024</t>
  </si>
  <si>
    <t>120152219-2436336</t>
  </si>
  <si>
    <t>19-04-2024</t>
  </si>
  <si>
    <t>120171219-3008704</t>
  </si>
  <si>
    <t>30-01-2024</t>
  </si>
  <si>
    <t>371/B.16/31.74.06.1001/-1.779.3/e/2019</t>
  </si>
  <si>
    <t>120172218-2343312</t>
  </si>
  <si>
    <t>69/B.16/31.74.06.1001.05.023.S.2.a.b/4/-1.779.3/e/2019</t>
  </si>
  <si>
    <t>478/B.16/31.74.06.1001/-1.779.3/e/2019</t>
  </si>
  <si>
    <t>120152218-2384638</t>
  </si>
  <si>
    <t>327/B.16/31.74.06.1001/-1.779.3/e/2019</t>
  </si>
  <si>
    <t>384/B.16/31.74.06.1001/-1.779.3/e/2019</t>
  </si>
  <si>
    <t>120152218-2384627</t>
  </si>
  <si>
    <t>38/B.16/31.74.06.1001.05.023.S.2.a.b/4/-1.779.3/e/2019</t>
  </si>
  <si>
    <t>339/B.16/31.74.06.1001/-1.779.3/e/2019</t>
  </si>
  <si>
    <t>288/B.16/31.74.06.1001/-1.779.3/e/2019</t>
  </si>
  <si>
    <t>G.K. Wirakamboja, SKM, MPS</t>
  </si>
  <si>
    <t>120861118-1590059</t>
  </si>
  <si>
    <t>14-07-2022</t>
  </si>
  <si>
    <t>120152218-2405219</t>
  </si>
  <si>
    <t>120172218-2405191</t>
  </si>
  <si>
    <t>120152218-2407614</t>
  </si>
  <si>
    <t>120152218-2407608</t>
  </si>
  <si>
    <t>37/B.15b/31.74.06.1001.05.023.S.2/3/-1.779.3/e/2019</t>
  </si>
  <si>
    <t>HK.02.03/VIII.2/11704/2019</t>
  </si>
  <si>
    <t>04-09-2019</t>
  </si>
  <si>
    <t>HK.02.03/VIII.2/11698/2019</t>
  </si>
  <si>
    <t>HK.02.03/VIII.2/11705/2019</t>
  </si>
  <si>
    <t>HK.02.03/VIII.2/11682/2019</t>
  </si>
  <si>
    <t>03-09-2019</t>
  </si>
  <si>
    <t>AP 315060</t>
  </si>
  <si>
    <t>63201.2018.00416</t>
  </si>
  <si>
    <t>12-12-2018</t>
  </si>
  <si>
    <t>Sekolah Tinggi Ilmu Administrasi Menarasiswa</t>
  </si>
  <si>
    <t>Dicek Melalui Forlap Dikti (Sp1)</t>
  </si>
  <si>
    <t>Dicek Melalui Forlap Dikti (Dokter Umum + Sp1)</t>
  </si>
  <si>
    <t>Dicek Melalui Forlap Dikti (D4)</t>
  </si>
  <si>
    <t>Benar lulusan Dokter Umum dan Sp1 UI</t>
  </si>
  <si>
    <t>Benar Lulusan Dokter Umum Universitas Padjadjaran // Dicek Melalui Forlap Dikti (Sp1)</t>
  </si>
  <si>
    <t>Benar Lulusan Ners STIKES Al-Irsyad Al-Islamiyyah Cilacap // Dicek Melalui Forlap Dikti (S1)</t>
  </si>
  <si>
    <t>Dicek Melalui Website KKI</t>
  </si>
  <si>
    <t>2023</t>
  </si>
  <si>
    <t>2024</t>
  </si>
  <si>
    <t>KSM Kesehatan Jiwa</t>
  </si>
  <si>
    <t>Ketua KSM Kesehatan Jiwa</t>
  </si>
  <si>
    <t>BB 00016877</t>
  </si>
  <si>
    <t>P17120018005/RPL</t>
  </si>
  <si>
    <t>Dicek Melalui Situs Pangkalan Data Pendidikan Tinggi (D3) // Benar lulusan D3 Akuntansi Politeknik Swadharma Jakarta</t>
  </si>
  <si>
    <t>037/AK/D/V/2019</t>
  </si>
  <si>
    <t>09-05-2019</t>
  </si>
  <si>
    <t>Benar Lulusan Dokter Umum Universitas Andalas // Dicek Melalui Situs Forlap Dikti (MARS) // Benar lulusan Magister UI</t>
  </si>
  <si>
    <t>13120/UN16.20 D/PP/2015 // S-4128/UN2.F10.D1/PDP.00.06/2019</t>
  </si>
  <si>
    <t>28-12-2015 // 13-05-2019</t>
  </si>
  <si>
    <t>Benar Lulusan Dokter Umum FKUI // Dicek Melalui Situs Forlap Dikti (MARS) // Benar Lulusan Magister UI</t>
  </si>
  <si>
    <t>0 // S-4128/UN2.F10.D1/PDP.00.06/2019</t>
  </si>
  <si>
    <t>08-02-2012 // 13-05-2019</t>
  </si>
  <si>
    <t>Benar Lulusan Sp1 FKUI // Dicek Melalui Situs Forlap Dikti (MARS) // Benar Lulusan Magister UI</t>
  </si>
  <si>
    <t>14-02-2012 // 13-05-2019</t>
  </si>
  <si>
    <t>20170306093</t>
  </si>
  <si>
    <t>UEU 033806</t>
  </si>
  <si>
    <t>20170306094</t>
  </si>
  <si>
    <t>UEU 033807</t>
  </si>
  <si>
    <t>Benar Lulusan SMK Keluarga Widuri // Dicek Melalui Forlap Dikti (D3)</t>
  </si>
  <si>
    <t>20170306092</t>
  </si>
  <si>
    <t>UEU 033805</t>
  </si>
  <si>
    <t>20170306089</t>
  </si>
  <si>
    <t>UEU 033802</t>
  </si>
  <si>
    <t>20170306090</t>
  </si>
  <si>
    <t>UEU 033803</t>
  </si>
  <si>
    <t>20170306091</t>
  </si>
  <si>
    <t>UEU 033804</t>
  </si>
  <si>
    <t>20170306087</t>
  </si>
  <si>
    <t>UEU 033800</t>
  </si>
  <si>
    <t>Transporter Dokumen</t>
  </si>
  <si>
    <t>2012740135</t>
  </si>
  <si>
    <t>000370</t>
  </si>
  <si>
    <t>3174091402120020</t>
  </si>
  <si>
    <t>HK.01.07/VIII.2/16196/2018</t>
  </si>
  <si>
    <t>HK.01.07/VIII.2/16198/2018</t>
  </si>
  <si>
    <t>HK.01.07/VIII.2/16199/2018</t>
  </si>
  <si>
    <t>HK.01.07/VIII.2/16202/2018</t>
  </si>
  <si>
    <t>HK.01.07/VIII.2/16204/2018</t>
  </si>
  <si>
    <t>HK.01.07/VIII.2/16205/2018</t>
  </si>
  <si>
    <t>HK.01.07/VIII.2/16206/2018</t>
  </si>
  <si>
    <t>HK.01.07/VIII.2/16331/2018</t>
  </si>
  <si>
    <t>NC.23-030302</t>
  </si>
  <si>
    <t>30-07-2003</t>
  </si>
  <si>
    <t>23/B.18/31.74.06/-1.779.3/e/2019</t>
  </si>
  <si>
    <t>37/B.18/31.74.06/-1.779.3/e/2019</t>
  </si>
  <si>
    <t>HK.01.07/VIII.2/16333/2018</t>
  </si>
  <si>
    <t>17101255</t>
  </si>
  <si>
    <t>1214/034182/2018</t>
  </si>
  <si>
    <t>03-09-2018</t>
  </si>
  <si>
    <t>Benar Lulusan D3 Analis Kesehatan // Dicek Melalui Forlap Dikti (D3)</t>
  </si>
  <si>
    <t>14/B.18/31.74.06/-1.779.3/e/2019</t>
  </si>
  <si>
    <t>17101254</t>
  </si>
  <si>
    <t>1213/034182/2018</t>
  </si>
  <si>
    <t>28/B.18/31.74.06/-1.779.3/e/2019</t>
  </si>
  <si>
    <t>HK.01.07/VIII.2/16336/2018</t>
  </si>
  <si>
    <t>17101256</t>
  </si>
  <si>
    <t>1215/034182/2018</t>
  </si>
  <si>
    <t>Benar Lulusan SMK Farmasi LPK // Dicek Melalui Forlap Dikti (D3)</t>
  </si>
  <si>
    <t>30/B.18/31.74.06/-1.779.3/e/2019</t>
  </si>
  <si>
    <t>HK.01.07/VIII.2/16337/2018</t>
  </si>
  <si>
    <t>P2.31.39.0.03.089</t>
  </si>
  <si>
    <t>No. 004586</t>
  </si>
  <si>
    <t>41/B.18/31.74.06/-1.779.3/e/2018</t>
  </si>
  <si>
    <t>HK.01.07/VIII.2/16338/2018</t>
  </si>
  <si>
    <t>06334716</t>
  </si>
  <si>
    <t>ISTN 005013</t>
  </si>
  <si>
    <t>28-01-2010</t>
  </si>
  <si>
    <t>Benar lulusan Farmasi Poltekkes Jakarta 2 // Dicek Melalui Forlap Dikti (S1)</t>
  </si>
  <si>
    <t>P2.31.39.0.04.062</t>
  </si>
  <si>
    <t>006924</t>
  </si>
  <si>
    <t>13-08-2007</t>
  </si>
  <si>
    <t>29/B.18/31.74.06/-1.779.3/e/2019</t>
  </si>
  <si>
    <t>19/B.18/31.74.06/-1.779.3/e/2019</t>
  </si>
  <si>
    <t>HK.01.07/VIII.2/16341/2018</t>
  </si>
  <si>
    <t>17101246</t>
  </si>
  <si>
    <t>1205/034108/2018</t>
  </si>
  <si>
    <t>Benar Lulusan SMF Imam Bonjol Bukittinggi // Dicek Melalui Forlap Dikti (D3)</t>
  </si>
  <si>
    <t>24/B.18/31.74.06/-1.779.3/e/2019</t>
  </si>
  <si>
    <t>41/B.18/31.74.06/-1.779.3/e/2019</t>
  </si>
  <si>
    <t>HK.01.07/VIII.2/16344/2018</t>
  </si>
  <si>
    <t>00031</t>
  </si>
  <si>
    <t>001683</t>
  </si>
  <si>
    <t>25-08-2003</t>
  </si>
  <si>
    <t>31/B.18/31.74.06/-1.779.3/e/2019</t>
  </si>
  <si>
    <t>HK.01.07/VIII.2/16345/2018</t>
  </si>
  <si>
    <t>HK.01.07/VIII.2/16346/2018</t>
  </si>
  <si>
    <t>NC.23-010279</t>
  </si>
  <si>
    <t>26-07-2001</t>
  </si>
  <si>
    <t>17101250</t>
  </si>
  <si>
    <t>1209/034182/2018</t>
  </si>
  <si>
    <t>Benar Lulusan SMK DITKESAD // Dicek Melalui Forlap Dikti (D3)</t>
  </si>
  <si>
    <t>6/B.18/31.74.06/-1.779.3/e/2019</t>
  </si>
  <si>
    <t>45412007015</t>
  </si>
  <si>
    <t>87633</t>
  </si>
  <si>
    <t>000181</t>
  </si>
  <si>
    <t>Akademi Teknik Elektro Medik Dep. Kesehatan RI Jakarta</t>
  </si>
  <si>
    <t>28-06-2019</t>
  </si>
  <si>
    <t>HK.01.07/VIII.2/8442/2019</t>
  </si>
  <si>
    <t>HK.01.07/VIII.2/8441/2019</t>
  </si>
  <si>
    <t>HK.01.07/VIII.2/8440/2019</t>
  </si>
  <si>
    <t>HK.01.07/VIII.2/8414/2019</t>
  </si>
  <si>
    <t>HK.01.07/VIII.2/8410/2019</t>
  </si>
  <si>
    <t>HK.01.07/VIII.2/8409/2019</t>
  </si>
  <si>
    <t>HK.01.07/VIII.2/16355/2018</t>
  </si>
  <si>
    <t>HK.01.07/VIII.2/16356/2018</t>
  </si>
  <si>
    <t>HK.01.07/VIII.2/16358/2018</t>
  </si>
  <si>
    <t>Dokter Spesialis Gizi Klinik +  Magister Gizi</t>
  </si>
  <si>
    <t>HK.01.07/VIII.2/16359/2018</t>
  </si>
  <si>
    <t>HK.01.07/VIII.2/16360/2018</t>
  </si>
  <si>
    <t>HK.01.07/VIII.2/16361/2018</t>
  </si>
  <si>
    <t>05014</t>
  </si>
  <si>
    <t>No. 002665</t>
  </si>
  <si>
    <t>23-10-2008</t>
  </si>
  <si>
    <t>Akademi Perekam Medis dan Informasi Kesehatan Indonusa Esa Unggul</t>
  </si>
  <si>
    <t>HK.01.07/VIII.2/16362/2019</t>
  </si>
  <si>
    <t>03027</t>
  </si>
  <si>
    <t>No. 002216</t>
  </si>
  <si>
    <t>09-10-2006</t>
  </si>
  <si>
    <t>Akademi Perekam dan Informatika Kesehatan Indonusa Esa Unggul</t>
  </si>
  <si>
    <t>05013</t>
  </si>
  <si>
    <t>No. 002664</t>
  </si>
  <si>
    <t>HK.01.07/VIII.2/16365/2018</t>
  </si>
  <si>
    <t>HK.01.07/VIII.2/16366/2018</t>
  </si>
  <si>
    <t>HK.01.07/VIII.2/16368/2018</t>
  </si>
  <si>
    <t>03007</t>
  </si>
  <si>
    <t>No. 002204</t>
  </si>
  <si>
    <t>P2.31.38.04.038</t>
  </si>
  <si>
    <t>No. 002297</t>
  </si>
  <si>
    <t>HK.01.07/VIII.2/16371/2018</t>
  </si>
  <si>
    <t>HK.01.07/VIII.2/16373/2018</t>
  </si>
  <si>
    <t>48/B.17/31.74.06.1001/-1.779.3/e/2019</t>
  </si>
  <si>
    <t>120252218-1524408</t>
  </si>
  <si>
    <t>20/B.17/31.74.06.1001/-1.779.3/e/2019</t>
  </si>
  <si>
    <t>120252119-3024449</t>
  </si>
  <si>
    <t>09-03-2024</t>
  </si>
  <si>
    <t>3/B.17/31.74.06.1001.05.023.S.2.a.b/4/-1.779.3/e/2019</t>
  </si>
  <si>
    <t>120252218-1525006</t>
  </si>
  <si>
    <t>34/B.17/31.74.06.1001/-1.779.3/e/2019</t>
  </si>
  <si>
    <t>10-10-2022</t>
  </si>
  <si>
    <t>36/B.17/31.74.06.1001/-1.779.3/e/2019</t>
  </si>
  <si>
    <t>31-12-2021</t>
  </si>
  <si>
    <t>21-09-2019</t>
  </si>
  <si>
    <t>01-10-2019 // 31-07-2018</t>
  </si>
  <si>
    <t>16386/2018</t>
  </si>
  <si>
    <t>16385/2018</t>
  </si>
  <si>
    <t>16382/2018</t>
  </si>
  <si>
    <t>16381/2018</t>
  </si>
  <si>
    <t>16380/2018</t>
  </si>
  <si>
    <t>16379/2018</t>
  </si>
  <si>
    <t>24/B.33/31.74.06.1001.05.023.S.2/3/-1.779.3/e/2019</t>
  </si>
  <si>
    <t>16377/2018</t>
  </si>
  <si>
    <t>16376/2018</t>
  </si>
  <si>
    <t>17101251</t>
  </si>
  <si>
    <t>1210/034182/2018</t>
  </si>
  <si>
    <t>17/B.18/31.74.06/-1.779.3/e/2019</t>
  </si>
  <si>
    <t>16398/2018</t>
  </si>
  <si>
    <t>16399/2018</t>
  </si>
  <si>
    <t>16460/2018</t>
  </si>
  <si>
    <t>16389/2018</t>
  </si>
  <si>
    <t>16403/2018</t>
  </si>
  <si>
    <t>17101248</t>
  </si>
  <si>
    <t>1207/034182/2018</t>
  </si>
  <si>
    <t>21/B.18/31.74.06/-1.779.3/e/2019</t>
  </si>
  <si>
    <t>10-09-2019</t>
  </si>
  <si>
    <t>KEL_KER</t>
  </si>
  <si>
    <t>PEJABAT_PBJNM</t>
  </si>
  <si>
    <t>HK.02.03/VIII.2/12139/2019</t>
  </si>
  <si>
    <t>16-09-2019</t>
  </si>
  <si>
    <t>HK.02.03/VIII.2/12142/2019</t>
  </si>
  <si>
    <t>Benar STRTTK dikeluarkan oleh Dinkes DKI Jakarta</t>
  </si>
  <si>
    <t>15.006/-1.777.13</t>
  </si>
  <si>
    <t>Maslina, A.Md.A.F.M</t>
  </si>
  <si>
    <t>3674040112620004</t>
  </si>
  <si>
    <t>Komp Depkes Blok C 3/20 RT.003 RW.011 Kel. Sawah Kec. Ciputat Kota Tangerang Selatan</t>
  </si>
  <si>
    <t>3674041407100043</t>
  </si>
  <si>
    <t>University of the Philippines</t>
  </si>
  <si>
    <t>E 062222</t>
  </si>
  <si>
    <t>67.783.865.8-411.000</t>
  </si>
  <si>
    <t>KP.04.02/I/145/2015</t>
  </si>
  <si>
    <t>S1 UI</t>
  </si>
  <si>
    <t>09-01-2015</t>
  </si>
  <si>
    <t>Benar Lulusan S1 UI</t>
  </si>
  <si>
    <t>837/UN.2.F10.D1/PD.00/2015</t>
  </si>
  <si>
    <t>02-02-2015</t>
  </si>
  <si>
    <t>K-322</t>
  </si>
  <si>
    <t>K-198</t>
  </si>
  <si>
    <t>16414/2018</t>
  </si>
  <si>
    <t>16415/2018</t>
  </si>
  <si>
    <t>16416/2018</t>
  </si>
  <si>
    <t>95015</t>
  </si>
  <si>
    <t>26-09-1998</t>
  </si>
  <si>
    <t>Akademi Fisioterapi Depkes Surakarta</t>
  </si>
  <si>
    <t>120351219-3078224</t>
  </si>
  <si>
    <t>01-03-2024</t>
  </si>
  <si>
    <t>16417/2018</t>
  </si>
  <si>
    <t>17101253</t>
  </si>
  <si>
    <t>1212/034182/2018</t>
  </si>
  <si>
    <t>Benar lulusan SMK Farmasi "DITKESAD" // Dicek Melalui Forlap Dikti (D3)</t>
  </si>
  <si>
    <t>27/B.18/31.74.06/-1.779.3/e/2019</t>
  </si>
  <si>
    <t>9/B.25/31.74.06/-1.779.3/e/2019</t>
  </si>
  <si>
    <t>P171250080016/PK</t>
  </si>
  <si>
    <t>008015</t>
  </si>
  <si>
    <t>20-09-2019</t>
  </si>
  <si>
    <t>12512/2019</t>
  </si>
  <si>
    <t>12510/2019</t>
  </si>
  <si>
    <t>12508/2019</t>
  </si>
  <si>
    <t>12506/2019</t>
  </si>
  <si>
    <t>12503/2019</t>
  </si>
  <si>
    <t>12533/2019</t>
  </si>
  <si>
    <t>12515/2019</t>
  </si>
  <si>
    <t>14/B.16/31.74.06.1001.05.023.S.2.a.b/4/-1.779.3/e/2019</t>
  </si>
  <si>
    <t>157/B.16/31.74.06.1001/-1.779.3/e/2019</t>
  </si>
  <si>
    <t>238/B.16/31.74.06.1001/-1.779.3/e/2019</t>
  </si>
  <si>
    <t>274/B.16/31.74.06.1001/-1.779.3/e/2019</t>
  </si>
  <si>
    <t>37/B.16/31.74.06.1001.05.023.S.2.a.b/4/-1.779.3/e/2019</t>
  </si>
  <si>
    <t>152/B.16/31.74.06.1001/-1.779.3/e/2019</t>
  </si>
  <si>
    <t>Auditor Ahli Pertama</t>
  </si>
  <si>
    <t>142.5250</t>
  </si>
  <si>
    <t>Ners + Spesialis Keperawatan Maternitas</t>
  </si>
  <si>
    <t>1606859544</t>
  </si>
  <si>
    <t>23-08-2019</t>
  </si>
  <si>
    <t>Benar lulusan Ners FIK UNDIP // Dicek Melalui Forlap Dikti (S2)</t>
  </si>
  <si>
    <t>12497/2019</t>
  </si>
  <si>
    <t>12499/2019</t>
  </si>
  <si>
    <t>12537/2019</t>
  </si>
  <si>
    <t>12532/2019</t>
  </si>
  <si>
    <t>12528/2019</t>
  </si>
  <si>
    <t>12523/2019</t>
  </si>
  <si>
    <t>12521/2019</t>
  </si>
  <si>
    <t>12518/2019</t>
  </si>
  <si>
    <t>12501/2019</t>
  </si>
  <si>
    <t>Teddy Sutanto, A.Md</t>
  </si>
  <si>
    <t>14228/2019</t>
  </si>
  <si>
    <t>12553/2019</t>
  </si>
  <si>
    <t>12538/2019</t>
  </si>
  <si>
    <t>12526/2019</t>
  </si>
  <si>
    <t>12524/2019</t>
  </si>
  <si>
    <t>12516/2019</t>
  </si>
  <si>
    <t>12546/2019</t>
  </si>
  <si>
    <t>Pustakawan Terampil</t>
  </si>
  <si>
    <t>49/B.16/31.74.06.1001.05.023.S.2.a.b/4/-1.779.3/e/2019</t>
  </si>
  <si>
    <t>416/B.16/31.74.06.1001/-1.779.3/e/2019</t>
  </si>
  <si>
    <t>361/B.16/31.74.06.1001/-1.779.3/e/2019</t>
  </si>
  <si>
    <t>120172218-2317834</t>
  </si>
  <si>
    <t>424/B.16/31.74.1001/-1.779.3/e/2019</t>
  </si>
  <si>
    <t>373/B.16/31.74.06.1001/-1.779.3/e/2019</t>
  </si>
  <si>
    <t>352/B.16/31.74.06.1001/-1.779.3/e/2019</t>
  </si>
  <si>
    <t>36/B.16/31.74.06.1001.05.023.S.2.a.b/4/-1.779.3/e/2019</t>
  </si>
  <si>
    <t>57/B.16/31.74.06.1001.05.023.S.2.a.b/4/-1.779.3/e/2019</t>
  </si>
  <si>
    <t>61/B.16/31.74.06.1001/-1.779.3/e/2019</t>
  </si>
  <si>
    <t>177/B.16/31.74.06.1001/-1.779.3/e/2019</t>
  </si>
  <si>
    <t>67/B.16/31.74.06.1001.05.023.S.2.a.b/4/-1.779.3/e/2019</t>
  </si>
  <si>
    <t>45/B.16/31.74.06.1001.05.023.S.2.a.b/4/-1.779.3/e/2019</t>
  </si>
  <si>
    <t>11-11-2024</t>
  </si>
  <si>
    <t>HK.02.03/VIII.2/14831/2019</t>
  </si>
  <si>
    <t>14-10-2019</t>
  </si>
  <si>
    <t>258/B.16/31.74.06.1001/-1.779.3/e/2019</t>
  </si>
  <si>
    <t>109/B.16/31.74.06.1001.05.023.S.2.a.b/4/-1.779.3/e/2019</t>
  </si>
  <si>
    <t>335/B.16/31.74.08.1001/-1.779.3/e/2019</t>
  </si>
  <si>
    <t>305/B.16/31.74.06.1001/-1.779.3/e/2019</t>
  </si>
  <si>
    <t>179/B.16/31.74.06.1001.05.023.S.2.a.b/4/-1.779.3/e/2019</t>
  </si>
  <si>
    <t>316/B.16/31.74.06.1001/-1.779.3/e/2019</t>
  </si>
  <si>
    <t>449/B.16/31.74.06.1001/-1.779.3/e/2019</t>
  </si>
  <si>
    <t>21/B.16/31.74.06.1001/-1.779.3/e/2019</t>
  </si>
  <si>
    <t>155/B.16/31.74.06.1001/-1.779.3/e/2019</t>
  </si>
  <si>
    <t>93/B.16/31.74.06.1001/-1.779.3/e/2019</t>
  </si>
  <si>
    <t>29/B.16/31.74.06.1001/-1.779.3/e/2019</t>
  </si>
  <si>
    <t>415/B.16/31.74.06.1001/-1.779.3/e/2019</t>
  </si>
  <si>
    <t>234/B.16/31.74.06.1001/-1.779.3/e/2019</t>
  </si>
  <si>
    <t>347/B.16/31.74.06.1001/-1.779.3/e/2019</t>
  </si>
  <si>
    <t>13/B.24/31.74.06/-1.779.3/e/2019</t>
  </si>
  <si>
    <t>108/B.16/31.74.06.1001.05.023.S.2.a.b/4/-1.779.3/e/2019</t>
  </si>
  <si>
    <t>344/B.16/31.74.06.1001/-1.779.3/e/2019</t>
  </si>
  <si>
    <t>350/B.16/31.74.06.1001/-1.779.3/e/2019</t>
  </si>
  <si>
    <t>109/B.16/31.74.06.1001/-1.779.3/e/2019</t>
  </si>
  <si>
    <t>30/B.16/31.74.06.1001.05.023.S.2.a.b/4/-1.779.3/e/2019</t>
  </si>
  <si>
    <t>10/B.24/31.74.06/-1.779.3/e/2019</t>
  </si>
  <si>
    <t>53/B.16/31.74.06.1001/-1.779.3/e/2019</t>
  </si>
  <si>
    <t>189/B.16/31.74.1001/-1.779.3/e/2019</t>
  </si>
  <si>
    <t>69/B.16/31.74.06.1001/-1.779.3/e/2018</t>
  </si>
  <si>
    <t>120152218-2318272</t>
  </si>
  <si>
    <t>19-02-2023</t>
  </si>
  <si>
    <t>414/B.16/31.74.06.1001/-1.779.3/e/2019</t>
  </si>
  <si>
    <t>405/B.16/31.74.06.1001/-1.779.3/e/2019</t>
  </si>
  <si>
    <t>306/B.16/31.74.06.1001/-1.779.3/e/2019</t>
  </si>
  <si>
    <t>87/B.16/31.74.06.1001.05.023.S.2.a.b/4/-1.779.3/e/2019</t>
  </si>
  <si>
    <t>283/B.16/31.74.1001/-1.779.3/e/2019</t>
  </si>
  <si>
    <t>385/B.16/31.74.06.1001/-1.779.3/e/2019</t>
  </si>
  <si>
    <t>34/B.16/31.74.06.1001.05.023.S.2.a.b/4/-1.779.3/e/2019</t>
  </si>
  <si>
    <t>406/B.16/31.74.06.1001/-1.779.3/e/2019</t>
  </si>
  <si>
    <t>25/B.16/31.74.06.1001.05.023.S.2.a.b/4/-1.779.3/e/2019</t>
  </si>
  <si>
    <t>16/B.16/31.74.06.1001.05.023.S.2.a.b/4/-1.779.3/e/2019</t>
  </si>
  <si>
    <t>279/B.16/31.74.06.1001/-1.779.3/e/2019</t>
  </si>
  <si>
    <t>020152219-3091114</t>
  </si>
  <si>
    <t>453/B.16/31.74.06.1001/-1.779.3/e/2019</t>
  </si>
  <si>
    <t>451/B.16/31.74.06.1001/-1.779.3/e/2019</t>
  </si>
  <si>
    <t>43/B.16/31.74.06.1001/-1.779.3/e/2018</t>
  </si>
  <si>
    <t>469/B.16/31.74.06.1001/-1.779.3/e/2019</t>
  </si>
  <si>
    <t>25/B.16/31.74.06.1001/-1.779.3/e/2018</t>
  </si>
  <si>
    <t>349/B.16/31.74.06.1001/-1.779.3/e/2019</t>
  </si>
  <si>
    <t>117/B.16/31.74.06.1001.05.023.S.2.a.b/4/-1.779.3/e/2019</t>
  </si>
  <si>
    <t>357/B.16/31.74.06.1001/-1.779.3/e/2019</t>
  </si>
  <si>
    <t>369/B.16/31.74.06.1001/-1.779.3/e/2019</t>
  </si>
  <si>
    <t>115/B.16/31.74.06.1001/-1.779.3/e/2019</t>
  </si>
  <si>
    <t>111/B.16/31.74.06.1001/-1.779.3/e/2019</t>
  </si>
  <si>
    <t>202/B.16/31.74.06.1001/-1.779.3/e/2019</t>
  </si>
  <si>
    <t>365/B.16/31.74.06.1001/-1.779.3/e/2019</t>
  </si>
  <si>
    <t>250/B.16/31.74.06.1001/-1.779.3/e/2019</t>
  </si>
  <si>
    <t>227/B.16/31.74.06.1001/-1.779.3/e/2019</t>
  </si>
  <si>
    <t>165/B.16/31.74.06.1001/-1.779.3/e/2019</t>
  </si>
  <si>
    <t>295/B.16/31.74.06.1001/-1.779.3/e/2019</t>
  </si>
  <si>
    <t>186/B.16/31.74.06.1001/-1.779.3/e/2019</t>
  </si>
  <si>
    <t>178/B.16/31.74.06.1001/-1.779.3/e/2019</t>
  </si>
  <si>
    <t>163/B.16/31.74.06.1001/-1.779.3/e/2019</t>
  </si>
  <si>
    <t>185/B.16/31.74.06.1001/-1.779.3/e/2019</t>
  </si>
  <si>
    <t>107/B.16/31.74.06.1001.05.023.S.a.b/4/-1.779.3/e/2019</t>
  </si>
  <si>
    <t>80/B.16/31.74.06.1001.05.023.S.2.a.b/4/-1.779.3/e/2019</t>
  </si>
  <si>
    <t>251/B.16/31.74.06.1001/-1.779.3/e/2019</t>
  </si>
  <si>
    <t>7/B.16/31.74.06.1001.05.023.S.2.a.b/4/-1.779.3/e/2019</t>
  </si>
  <si>
    <t>153/B.16/31.74.06.1001.05.023.S.2.a.b/4/-1.779.3/e/2019</t>
  </si>
  <si>
    <t>150/B.16/31.74.06.1001.05.023.S.2.a.b/4/-1.779.3/e/2019</t>
  </si>
  <si>
    <t>468/B.16/31.74.06.1001/-1.779.3/e/2019</t>
  </si>
  <si>
    <t>27/B.16/31.74.06.1001.05.023.S.2.a.b/4/-1.779.3/e/2019</t>
  </si>
  <si>
    <t>02-08-2021</t>
  </si>
  <si>
    <t>353/B.16/31.74.06.1001/-1.779.3/e/2019</t>
  </si>
  <si>
    <t>187/B.16/31.74.06.1001.05.023.S.2.a.b/4/-1.779.3/e/2019</t>
  </si>
  <si>
    <t>135/B.16/31.74.06.1001.05.023.S.2.a.b/4/-1.779.3/e/2019</t>
  </si>
  <si>
    <t>209/B.16/31.74.06.1001.058.023.S.2.a.b/4/-1.779.3/e/2019</t>
  </si>
  <si>
    <t>218/B.16/31.74.06.1001.05.023.S.2.a.b/4/-1.779.3/e/2019</t>
  </si>
  <si>
    <t>154/B.16/31.74.06.1001.05.023.S.2.a.b/4/-1.779.3/e/2019</t>
  </si>
  <si>
    <t>8405/2019</t>
  </si>
  <si>
    <t>8420/2019</t>
  </si>
  <si>
    <t>8434/2019</t>
  </si>
  <si>
    <t>8438/2019</t>
  </si>
  <si>
    <t>8415/2019</t>
  </si>
  <si>
    <t>8427/2019</t>
  </si>
  <si>
    <t>16320/2018</t>
  </si>
  <si>
    <t>16319/2018</t>
  </si>
  <si>
    <t>16322/2018</t>
  </si>
  <si>
    <t>16323/2018</t>
  </si>
  <si>
    <t>16325/2018</t>
  </si>
  <si>
    <t>27-08-2005</t>
  </si>
  <si>
    <t>16327/2018</t>
  </si>
  <si>
    <t>16328/2018</t>
  </si>
  <si>
    <t>16329/2018</t>
  </si>
  <si>
    <t>381/B.16/31.74.06.1001/-1.779.3/e/2019</t>
  </si>
  <si>
    <t>476/B.16/31.74.06.1001/-1.779.3/e/2019</t>
  </si>
  <si>
    <t>120182218-2317831</t>
  </si>
  <si>
    <t>180/B.16/31.74.06.1001.05.023.S.2.a.b/4/-1.779.3/e/2019</t>
  </si>
  <si>
    <t>P17120018013/RPL</t>
  </si>
  <si>
    <t>405008.1396</t>
  </si>
  <si>
    <t>2012147025</t>
  </si>
  <si>
    <t>25863</t>
  </si>
  <si>
    <t>Dicek Melalui Situs Pangkalan Data Pendidikan Tinggi (D3 + S1)</t>
  </si>
  <si>
    <t>138/B.16/31.74.06.1001.05.023.S.2.a.b/4/-1.779.3/e/2019</t>
  </si>
  <si>
    <t>140171118-2333793</t>
  </si>
  <si>
    <t>66/B.16/31.74.06.1001.05.023.S.2.a.b/4/-1.779.3/e/2019</t>
  </si>
  <si>
    <t>120171118-2359628</t>
  </si>
  <si>
    <t>19/B.16/31.74.06.1001.05.023.S.2.a.b/4/-1.779.3/e/2019</t>
  </si>
  <si>
    <t>207/B.16/31.74.06.1001/-1.779.3/e/2019</t>
  </si>
  <si>
    <t>29/B.16/31.74.06.1001.05.023.S.2.a.b/4/-1.779.3/e/2019</t>
  </si>
  <si>
    <t>17/B.16/31.74.06.1001/-1.779.3/e/2019</t>
  </si>
  <si>
    <t>256/B.16/31.74.06.1001/-1.779.3/e/2019</t>
  </si>
  <si>
    <t>51/B.15b/31.74.06.1001.05.023.S.2/3/-1.779.3/e/2019</t>
  </si>
  <si>
    <t>26-08-2024</t>
  </si>
  <si>
    <t>425/B.16/31.74.06.1001/-1.779.3/e/2019</t>
  </si>
  <si>
    <t>411/B.16/31.74.06.1001/-1.779.3/e/2019</t>
  </si>
  <si>
    <t>422/B.16/31.74.06.1001/-1.779.3/e/2019</t>
  </si>
  <si>
    <t>393/B.16/31.74.06.1001/-1.779.3/e/2019</t>
  </si>
  <si>
    <t>421/B.16/31.74.06.1001/-1.779.3/e/2019</t>
  </si>
  <si>
    <t>Benar STRA dikeluarkan oleh Komite Farmasi Nasional</t>
  </si>
  <si>
    <t>UM.01.05/KF/348/2019</t>
  </si>
  <si>
    <t>25-09-2019</t>
  </si>
  <si>
    <t>120152119-3010407</t>
  </si>
  <si>
    <t>29-10-2024</t>
  </si>
  <si>
    <t>35/B.16/31.74.06.1001/-1.779.3/e/2018</t>
  </si>
  <si>
    <t>Ns. Putri Chairiah, S.Kep</t>
  </si>
  <si>
    <t>26/B.16/31.74.06.1001/-1.779.3/e/2019</t>
  </si>
  <si>
    <t>27/B.16/31.74.06.1001/-1.779.3/e/2019</t>
  </si>
  <si>
    <t>50/B.16/31.74.06.1001/-1.779.3/e/2018</t>
  </si>
  <si>
    <t>396/B.16/31.74.06.1001/-1.779.3/e/2019</t>
  </si>
  <si>
    <t>500/B.16/31.74.06.1001/-1.779.3/e/2019</t>
  </si>
  <si>
    <t>485/B.16/31.74.06.1001/-1.779.3/e/2019</t>
  </si>
  <si>
    <t>508/B.16/31.74.06.1001/-1.779.3/e/2019</t>
  </si>
  <si>
    <t>146/B.16/31.74.06.1001.05.023.S.2.a.b/4/-1.779.3/e/2019</t>
  </si>
  <si>
    <t>481/B.16/31.74.06.1001/-1.779.3/e/2019</t>
  </si>
  <si>
    <t>120152118-2223732</t>
  </si>
  <si>
    <t>95/B.16/31.74.06.1001/-1.779.3/e/2019</t>
  </si>
  <si>
    <t>332/B.16/31.74.06.1001/-1.779.3/e/2019</t>
  </si>
  <si>
    <t>51/B.16/31.74.06.1001/-1.779.3/e/2018</t>
  </si>
  <si>
    <t>428/B.16/31.74.06.1001/-1.779.3/e/2019</t>
  </si>
  <si>
    <t>219/B.16/31.74.06.1001/-1.779.3/e/2019</t>
  </si>
  <si>
    <t>220/B.16/31.74.06.1001/-1.779.3/e/2019</t>
  </si>
  <si>
    <t>19/B.16/31.74.06.1001/-1.779.3/e/2019</t>
  </si>
  <si>
    <t>224/B.16/31.74.06.1001/-1.779.3/e/2019</t>
  </si>
  <si>
    <t>64/B.16/31.74.06.1001.05.023.S.2.a.b/4/-1.779.3/e/2019</t>
  </si>
  <si>
    <t>56/B.16/31.74.06.1001/-1.779.3/e/2018</t>
  </si>
  <si>
    <t>212/B.16/31.74.06.1001.05.023.S.2.a.b/4/-1.779.3/e/2019</t>
  </si>
  <si>
    <t>09-08-2024</t>
  </si>
  <si>
    <t>163/B.16/31.74.06.1001.05.023.S.2.a.b/4/-1.779.3/e/2019</t>
  </si>
  <si>
    <t>193/B.16/31.74.06.1001/-1.779.3/e/2019</t>
  </si>
  <si>
    <t>65/B.16/31.74.06.1001.05.023.S.2.a.b/4/-1.779.3/e/2019</t>
  </si>
  <si>
    <t>13-03-2024</t>
  </si>
  <si>
    <t>343/B.16/31.74.06.1001/-1.779.3/e/2019</t>
  </si>
  <si>
    <t>158/B.16/31.74.06.1001/-1.779.3/e/2018</t>
  </si>
  <si>
    <t>166/B.16/31.74.06.1001/-1.779.3/e/2019</t>
  </si>
  <si>
    <t>249/B.16/31.74.06.1001/-1.779.3/e/2019</t>
  </si>
  <si>
    <t>161/B.16/31.74.06.1001/-1.779.3/e/2019</t>
  </si>
  <si>
    <t>190/B.16/31.74.06.1001/-1.779.3/e/2019</t>
  </si>
  <si>
    <t>123/B.16/31.74.06.1001/-1.779.3/e/2019</t>
  </si>
  <si>
    <t>192/B.16/31.74.06.1001/-1.779.3/e/2019</t>
  </si>
  <si>
    <t>179/B.16/31.74.06.1001/-1.779.06.1001/-1.779.3/e/2019</t>
  </si>
  <si>
    <t>222/B.16/31.74.06.1001/-1.779.3/e/2019</t>
  </si>
  <si>
    <t>159/B.16/31.74.06.1001/-1.779.3/e/2019</t>
  </si>
  <si>
    <t>112/B.16/31.74.06.1001/-1.779.3/e/2019</t>
  </si>
  <si>
    <t>57/B.16/31.74.06.1001/-1.779.3/e/2018</t>
  </si>
  <si>
    <t>89/B.16/31.74.06.1001/-1.779.3/e/2018</t>
  </si>
  <si>
    <t>82/B.16/31.74.06.1001/-1.779.3/e/2018</t>
  </si>
  <si>
    <t>120152218-2318688</t>
  </si>
  <si>
    <t>93/B.16/31.74.06.1001/-1.779.3/e/2018</t>
  </si>
  <si>
    <t>95/B.16/31.74.06.1001/-1.779.3/e/2018</t>
  </si>
  <si>
    <t>90/B.16/31.74.06.1001/-1.779.3/e/2018</t>
  </si>
  <si>
    <t>120151218-2384645</t>
  </si>
  <si>
    <t>70/B.16/31.74.06.1001/-1.779.3/e/2019</t>
  </si>
  <si>
    <t>42/B.16/31.74.06.1001/-1.779.3/e/2019</t>
  </si>
  <si>
    <t>120172118-2246465</t>
  </si>
  <si>
    <t>41/B.16/31.74.06.1001/-1.779.3/e/2019</t>
  </si>
  <si>
    <t>120152218-2319131</t>
  </si>
  <si>
    <t>98/B.16/31.74.06.1001/-1.779.3/e/2018</t>
  </si>
  <si>
    <t>92/B.16/31.74.06.1001/-1.779.3/e/2018</t>
  </si>
  <si>
    <t>KP.00.02/II.4/110/2012 // KP.01.03/VIII.2/5922/2019</t>
  </si>
  <si>
    <t>18-01-2012 // 24-04-2019</t>
  </si>
  <si>
    <t>120171219-3031295</t>
  </si>
  <si>
    <t>120152119-3076862</t>
  </si>
  <si>
    <t>110/B.16/31.74.06.1001.05.023.S.2.a.b/4/-1.779.3/e/2019</t>
  </si>
  <si>
    <t>169/B.16/31.74.06.1001.05.023.S.2.a.b/4/-1.779.3/e/2019</t>
  </si>
  <si>
    <t>168/B.16/31.74.06.1001.05.023.S.2.a.b/4/-1.779.3/e/2019</t>
  </si>
  <si>
    <t>31-05-2023</t>
  </si>
  <si>
    <t>206/B.16/31.74.06.1001/-1.779.3/e/2019</t>
  </si>
  <si>
    <t>328/B.16/31.74.06.1001/-1.779.3/e/2019</t>
  </si>
  <si>
    <t>194/B.16/31.74.06.1001/-1.779.3/e/2019</t>
  </si>
  <si>
    <t>457/B.16/31.74.06.1001/-1.779.3/e/2019</t>
  </si>
  <si>
    <t>68/B.16.31.74.06.1001.05.023.S.2.a.b/4/-1.779.3/e/2019</t>
  </si>
  <si>
    <t>261/B.16/31.74.06.1001/-1.779.3/e/2019</t>
  </si>
  <si>
    <t>309/B.16/31.74.06.1001/-1.779.3/e/2019</t>
  </si>
  <si>
    <t>120152118-2223700</t>
  </si>
  <si>
    <t>140/B.16/31.74.06.1001.05.023.S.2.a.b/4/-1.779.3/e/2019</t>
  </si>
  <si>
    <t>50/B.16/31.74.06.1001.05.023.S.2.a.b/4/-1.779.3/e/2019</t>
  </si>
  <si>
    <t>281/B.16/31.74.06.1001/-1.779.3/e/2019</t>
  </si>
  <si>
    <t>40/B.16/31.74.06.1001.05.023.S.2.a.b/4/-1.779.3/e/2019</t>
  </si>
  <si>
    <t>130172218-2263093</t>
  </si>
  <si>
    <t>166/B.16/31.74.06.1001.05.023.S.2.a.b/4/-1.779.3/e/2019</t>
  </si>
  <si>
    <t>315/B.16/31.74.06.1001/-1.779.3/e/2019</t>
  </si>
  <si>
    <t>203/B.16/31.74.06.1001/-1.779.3/e/2019</t>
  </si>
  <si>
    <t>120152218-2405088</t>
  </si>
  <si>
    <t>203/B.16/31.74.06.1001.05.023.S.2.a.b/4/-1.779.3/e/2019</t>
  </si>
  <si>
    <t>244/B.16/31.74.06.1001/-1.779.3/e/2019</t>
  </si>
  <si>
    <t>60/B.16/31.74.06.1001.05.023.S.2.a.b/4/-1.779.3/e/2019</t>
  </si>
  <si>
    <t>433/B.16/31.74.06.1001/-1.779.3/e/2019</t>
  </si>
  <si>
    <t>198/B.16/31.74.06.1001/-1.779.3/e/2019</t>
  </si>
  <si>
    <t>246/B.16/31.74.06.1001/-1.779.3/e/2019</t>
  </si>
  <si>
    <t>242/B.16/31.74.06.1001/-1.779.3/e/2019</t>
  </si>
  <si>
    <t>144/B.16/31.74.06.1001.05.023.S.2.a.b/4/-1.779.3/e/2019</t>
  </si>
  <si>
    <t>46/B.16/31.74.06.1001/-1.779.3/e/2018</t>
  </si>
  <si>
    <t>120152218-2330878</t>
  </si>
  <si>
    <t>137/B.16/31.74.06.1001.05.023.S.2.a.b/4/-1.779.3/e/2019</t>
  </si>
  <si>
    <t>401/B.16/31.74.06.1001/-1.779.3/e/2019</t>
  </si>
  <si>
    <t>39/B.16/31.74.06.1001.05.023.S.2.a.b/4/-1.779.3/e/2019</t>
  </si>
  <si>
    <t>120/B.16/31.74.06.1001/-1.779.3/e/2019</t>
  </si>
  <si>
    <t>134/B.16/31.74.06.1001/-1.779.3/e/2019</t>
  </si>
  <si>
    <t>184/B.16/31.74.06.1001/-1.779.3/e/2019</t>
  </si>
  <si>
    <t>64/B.16/31.74.06.1001/-1.779.3/e/2019</t>
  </si>
  <si>
    <t>155/B.16/31.74.06.1001/-1.779.3/e/2018</t>
  </si>
  <si>
    <t>120152119-3003993</t>
  </si>
  <si>
    <t>26-07-2024</t>
  </si>
  <si>
    <t>35/B.16/31.74.06.1001.05.023.S.2.a.b/4/-1.779.3/e/2019</t>
  </si>
  <si>
    <t>73/B.16/31.74.06.1001.05.023.S.2.a.b/4/-1.779.3/e/2019</t>
  </si>
  <si>
    <t>90/B.16/31.74.06.1001.05.023.S.2.a.b/4/-1.779.3/e/2019</t>
  </si>
  <si>
    <t>8/B.16/31.74.06.1001.05.023.S.2.a.b/4/-1.779.3/e/2019</t>
  </si>
  <si>
    <t>26/B.16/31.74.06.1001/-1.779.3/e/2018</t>
  </si>
  <si>
    <t>444/B.16/31.74.06.1001/-1.779.3/e/2019</t>
  </si>
  <si>
    <t>18-07-2024</t>
  </si>
  <si>
    <t>33/B.15b/31.74.06.1001.05.023.S.2/3/-1.779.3/e/2019</t>
  </si>
  <si>
    <t>44/B.15a/31.74.06.1001.05.023.S.2.a.b/4/-1.779.3/e/2019</t>
  </si>
  <si>
    <t>Nutrisionis Terampil</t>
  </si>
  <si>
    <t>3276111106130001</t>
  </si>
  <si>
    <t>3111201419017192</t>
  </si>
  <si>
    <t>34/B.15b/31.74.06.1001.05.023.S.2/3/-1.779.3/e/2019</t>
  </si>
  <si>
    <t>3121601319044251</t>
  </si>
  <si>
    <t>02-12-2024</t>
  </si>
  <si>
    <t>59/B.15b/31.74.06.1001.05.023.S.2/3/-1.779.3/e/2019</t>
  </si>
  <si>
    <t>3521402419019665</t>
  </si>
  <si>
    <t>20-12-2023</t>
  </si>
  <si>
    <t>3221401317081369</t>
  </si>
  <si>
    <t>KP.00.02/II.4/110/2012 // KP.01.03/VIII.2/15427/2019</t>
  </si>
  <si>
    <t>18-01-2012 // 30-10-2019</t>
  </si>
  <si>
    <t>KP.00.02/II.4/2686/2012 // KP.00.02/II.4/4935/2015 // KP.01.03/VIII.2/15428/2019</t>
  </si>
  <si>
    <t>Dokter Spesialis Penyakit Dalam UGM // Dokter Spesialis Penyakit Dalam UGM // Konsultan</t>
  </si>
  <si>
    <t>03-10-2012 // 16-11-2015 // 30-10-2019</t>
  </si>
  <si>
    <t>KP.00.02/II.4/2840/2012 // KP.01.03/VIII.2/15430/2019</t>
  </si>
  <si>
    <t>Dokter Spesialis Anestesi Universitas Padjadjaran // KIC</t>
  </si>
  <si>
    <t>16-10-2012 // 30-10-2019</t>
  </si>
  <si>
    <t>KP.00.02/II.4/110/2012 // KP.01.03/VIII.2/15431/2019</t>
  </si>
  <si>
    <t>KP.00.02/II.4/4052/2013 // KP.01.03/VIII.2/15432/2019</t>
  </si>
  <si>
    <t>03-12-2013 // 30-10-2019</t>
  </si>
  <si>
    <t>KP.00.02/II.4/110/2012 // KP.01.03/VIII.2/15432/2019</t>
  </si>
  <si>
    <t>3111201419083992</t>
  </si>
  <si>
    <t>Benar SIP dokter dikeluarkan oleh UP PTSP Kec Cilandak</t>
  </si>
  <si>
    <t>210/-072.1</t>
  </si>
  <si>
    <t>29-10-2019</t>
  </si>
  <si>
    <t>HK.02.03/VIII.2/15142/2019</t>
  </si>
  <si>
    <t>24-10-2019</t>
  </si>
  <si>
    <t>HK.02.03/VIII.2/15141/2019</t>
  </si>
  <si>
    <t>HK.02.03/VIII.2/16164/2019</t>
  </si>
  <si>
    <t>Sanitarian Ahli</t>
  </si>
  <si>
    <t>04-01-2019 // 31-07-2018</t>
  </si>
  <si>
    <t>3121201318083391</t>
  </si>
  <si>
    <t>14224/2019</t>
  </si>
  <si>
    <t>Benar lulusan Spesialis FKUI // Benar lulusan dokter umum UI // Benar Konsultan Otologi</t>
  </si>
  <si>
    <t>13873/H2.F1.D/PDP.00.06/2013 // 10941/UN2.F1.D1.2/PDP.02.01.02/2016 // 128/KOL/THT-KL/XI/2019</t>
  </si>
  <si>
    <t>27-12-2013 // 01-09-2016 // 20-11-2019</t>
  </si>
  <si>
    <t>Benar Lulusan Sp1 FKUI // Benar lulusan Dokter Umum UI // Benar Konsultan Laring Faring</t>
  </si>
  <si>
    <t>0 // 11089/H2.F1.D/PDP.02.01.02/2013 // 128/KOL/THT-KL/XI/2019</t>
  </si>
  <si>
    <t>14-02-2012 // 07-10-2013 // 20-11-2019</t>
  </si>
  <si>
    <t>3111606419083665</t>
  </si>
  <si>
    <t>Benar Lulusan Sp1 FKUI // Benar Lulusan Dokter Umum Universitas Trisakti // Benar Konsultan Rinologi</t>
  </si>
  <si>
    <t>0 // 7119/Usakti/FK/03/XII/2013 // 128/KOL/THT-KL/XI/2019</t>
  </si>
  <si>
    <t>14-02-2012 // 13-12-2013 // 20-11-2019</t>
  </si>
  <si>
    <t>120172219-3144284</t>
  </si>
  <si>
    <t>12-09-2024</t>
  </si>
  <si>
    <t>306.5540</t>
  </si>
  <si>
    <t>Pranata Komputer Ahli Muda</t>
  </si>
  <si>
    <t>219.902</t>
  </si>
  <si>
    <t>306.3270</t>
  </si>
  <si>
    <t>Refraksionis Optisien Penyelia</t>
  </si>
  <si>
    <t>306.2540</t>
  </si>
  <si>
    <t>305.6810</t>
  </si>
  <si>
    <t>306.0940</t>
  </si>
  <si>
    <t>307.4430</t>
  </si>
  <si>
    <t>305.2570</t>
  </si>
  <si>
    <t>307.2260</t>
  </si>
  <si>
    <t>305.2120</t>
  </si>
  <si>
    <t>306.9870</t>
  </si>
  <si>
    <t>306.8700</t>
  </si>
  <si>
    <t>305.9550</t>
  </si>
  <si>
    <t>305.0480</t>
  </si>
  <si>
    <t>566.7050</t>
  </si>
  <si>
    <t>599.9290</t>
  </si>
  <si>
    <t>726.2880</t>
  </si>
  <si>
    <t>306.9490</t>
  </si>
  <si>
    <t>204.6650</t>
  </si>
  <si>
    <t>307.0090</t>
  </si>
  <si>
    <t>174.7640</t>
  </si>
  <si>
    <t>Bidan Ahli Pertama</t>
  </si>
  <si>
    <t>305.5680</t>
  </si>
  <si>
    <t>305.2450</t>
  </si>
  <si>
    <t>304.4160</t>
  </si>
  <si>
    <t>304.6310</t>
  </si>
  <si>
    <t>306.8610</t>
  </si>
  <si>
    <t>304.2430</t>
  </si>
  <si>
    <t>305.7200</t>
  </si>
  <si>
    <t>705.3390</t>
  </si>
  <si>
    <t>726.5160</t>
  </si>
  <si>
    <t>105.6180</t>
  </si>
  <si>
    <t>105.6060</t>
  </si>
  <si>
    <t>Ortotis Prostetis Mahir</t>
  </si>
  <si>
    <t>106.9980</t>
  </si>
  <si>
    <t>419/B.16/31.74.06.1001.05.023.S.2.a.b/4/-1.779.3/e/2019</t>
  </si>
  <si>
    <t>393/B.16/31.74.06.1001.05.023.S.2.a.b/4/-1.779.3/e/2019</t>
  </si>
  <si>
    <t>081382732260</t>
  </si>
  <si>
    <t>12/B.21/31.74.06.1001.05.023.S.2.a.b/3/-1.779.3/e/2019</t>
  </si>
  <si>
    <t>235/B.16/31.74.06.1001.05.023.S.2.a.b/4/-1.779.3/e/2019</t>
  </si>
  <si>
    <t>08-12-2024</t>
  </si>
  <si>
    <t>120171219-3146847</t>
  </si>
  <si>
    <t>120172219-3086458</t>
  </si>
  <si>
    <t>363/B.16/31.74.06.1001.05.023.S.2.a.b/4/-1.779.3/e/2019</t>
  </si>
  <si>
    <t>15-10-2024</t>
  </si>
  <si>
    <t>120152119-1611818</t>
  </si>
  <si>
    <t>120151219-3139032</t>
  </si>
  <si>
    <t>Lilis Suryani, S.ST</t>
  </si>
  <si>
    <t>120172218-2384632</t>
  </si>
  <si>
    <t>03-02-2020</t>
  </si>
  <si>
    <t>121452219-3115941</t>
  </si>
  <si>
    <t>311/B.16/31.74.06.1001/-1.779.3/e/2019</t>
  </si>
  <si>
    <t>120151219-3145697</t>
  </si>
  <si>
    <t>06-09-2024</t>
  </si>
  <si>
    <t>298/B.16/31.74.06.1001.05.023.S.2.a.b/4/-1.779.3/e/2019</t>
  </si>
  <si>
    <t>21-05-2024</t>
  </si>
  <si>
    <t>120152219-3068583</t>
  </si>
  <si>
    <t>414/B.16/31.74.06.1001.05.023.S.2.a.b/4/-1.779.3/e/2019</t>
  </si>
  <si>
    <t>28-03-2024</t>
  </si>
  <si>
    <t>145/B.16/31.74.06.1001.05.023.S.2.a.b/4/-1.779.3/e/2019</t>
  </si>
  <si>
    <t>120172219-3008342</t>
  </si>
  <si>
    <t>120151219-3081646</t>
  </si>
  <si>
    <t>20-08-2024</t>
  </si>
  <si>
    <t>94/B.16/31.74.06.1001/-1.779.3/e/2019</t>
  </si>
  <si>
    <t>120152118-2246498</t>
  </si>
  <si>
    <t>07-04-2023</t>
  </si>
  <si>
    <t>268/B.16/31.74.06.1001.05.023.S.2.a.b/4/-1.779.3/e/2019</t>
  </si>
  <si>
    <t>14-10-2023</t>
  </si>
  <si>
    <t>155.0530</t>
  </si>
  <si>
    <t>305.2130</t>
  </si>
  <si>
    <t>305.2690</t>
  </si>
  <si>
    <t>307.4330</t>
  </si>
  <si>
    <t>306.7530</t>
  </si>
  <si>
    <t>Analis Kepegawaian Terampil</t>
  </si>
  <si>
    <t>84.000</t>
  </si>
  <si>
    <t>384/B.16/31.74.06.1001.05.023.S.2.a.b/4/-1.779.3/e/2019</t>
  </si>
  <si>
    <t>377/B.16/31.74.06.1001.05.023.S.2.a.b/4/-1.779.3/e/2019</t>
  </si>
  <si>
    <t>305.3380</t>
  </si>
  <si>
    <t>69.4420</t>
  </si>
  <si>
    <t>155.4520</t>
  </si>
  <si>
    <t>155.8750</t>
  </si>
  <si>
    <t>106.8770</t>
  </si>
  <si>
    <t>Teknisi Transfusi Darah Mahir</t>
  </si>
  <si>
    <t>392/B.16/31.74.06.1001.05.023.S.2.a.b/4/-1.779.3/e/2019</t>
  </si>
  <si>
    <t>120152219-3120627</t>
  </si>
  <si>
    <t>07-03-2024</t>
  </si>
  <si>
    <t>415/B.16/31.74.06.1001.05.023.S.a.b/4/-1.779.3/e/2019</t>
  </si>
  <si>
    <t>120152219-3141218</t>
  </si>
  <si>
    <t>120151219-3144629</t>
  </si>
  <si>
    <t>14-08-2024</t>
  </si>
  <si>
    <t>120171219-3138171</t>
  </si>
  <si>
    <t>12-08-2024</t>
  </si>
  <si>
    <t>100/B.16/31.74.06.100.05.023.S.2.a.b/4/-1.779.3/e/2019</t>
  </si>
  <si>
    <t>245/B.16/31.74.06.1001.05.023.S.2.a.b/4/-1.779.3/e/2019</t>
  </si>
  <si>
    <t>233/B.16/31.74.06.1001.05.023.S.2.a.b/4/-1.779.3/e/2019</t>
  </si>
  <si>
    <t>86/B.16/31.74.06.1001.05.023.S.2.a.b/4/-1.779.3/e/2019</t>
  </si>
  <si>
    <t>149/B.16/31.74.06.1001.05.023.S.2.a.b/4/-1.779.3/e/2019</t>
  </si>
  <si>
    <t>140/B.16/31.74.06.1001/-1.779.3/e/2019</t>
  </si>
  <si>
    <t>55/B.16/31.74.06.1001.05.023.S.2.a.b/4/-1.779.3/e/2019</t>
  </si>
  <si>
    <t>230/B.16/31.74.06.1001.05.023.S.2.a.b/4/-1.779.3/e/2019</t>
  </si>
  <si>
    <t>32/B.16/31.74.06.1001.05.023.S.2.a.b/4/-1.779.3/e/2019</t>
  </si>
  <si>
    <t>dr. Andriani, Sp.F.M</t>
  </si>
  <si>
    <t>dr. Retno Sawitri, Sp.F.M</t>
  </si>
  <si>
    <t>Ns. Yuminah, S.Kep, M.Kep, Sp.Kep.A</t>
  </si>
  <si>
    <t>Ns. Nurhidayatun, S.Kep, M.Kep, Sp.Kep.A</t>
  </si>
  <si>
    <t>Ns. Deny Rakhmawati, S.Kep, M.Kep, Sp.Kep.M</t>
  </si>
  <si>
    <t>Ns. Sri Mintasih, S.Kep, M.Kep, Sp.Kep.M</t>
  </si>
  <si>
    <t>dr. Vicky Riyadi, Sp.T.H.T.K.L(K)</t>
  </si>
  <si>
    <t>dr. Muhammad Abduh, Sp.T.H.T.K.L</t>
  </si>
  <si>
    <t>dr. Diana Rosalina, Sp.T.H.T.K.L(K)</t>
  </si>
  <si>
    <t>dr. Zainal Adhim, Sp.T.H.T.K.L(K), Ph.D</t>
  </si>
  <si>
    <t>drg. Tika Prana Pramita, Sp.K.G</t>
  </si>
  <si>
    <t>dr. Lusiya Ningsih S, Sp.M.K</t>
  </si>
  <si>
    <t>dr. Dian Pitawati, Sp.K.J</t>
  </si>
  <si>
    <t>dr. Ika Sri Nurtantri, Sp.K.J</t>
  </si>
  <si>
    <t>dr. Rena Amelia Sjam, Sp.K.J</t>
  </si>
  <si>
    <t>dr. Maryatul Choirah, Sp.K.J</t>
  </si>
  <si>
    <t>dr. Mohamad Tiya Romli, Sp.B.S</t>
  </si>
  <si>
    <t>dr. Mochammad Evodia Slamet Rahardjo, Sp.B.S</t>
  </si>
  <si>
    <t>dr. Dany K Ramdhan, Sp.B.S</t>
  </si>
  <si>
    <t>dr. Agus Hadi Sihabudin, Sp.B.S</t>
  </si>
  <si>
    <t>drg. Didi Mardian, Sp.B.M</t>
  </si>
  <si>
    <t>dr. Pauline Endang Praptini Danu Subroto, Sp.G.K</t>
  </si>
  <si>
    <t>dr. Ratri Saumi, M.Kes, Sp.G.K</t>
  </si>
  <si>
    <t>dr. Rianita, M.Gizi, Sp.G.K</t>
  </si>
  <si>
    <t>dr. Lita Dwi Suryani, Sp.J.P</t>
  </si>
  <si>
    <t>Dokter Spesialis Kedokteran Fisik dan Rehabilitasi</t>
  </si>
  <si>
    <t>Dokter Spesialis Kedokteran Forensik dan Medikolegal</t>
  </si>
  <si>
    <t>drg. Rindaputri Daulay, Sp.K.G.A</t>
  </si>
  <si>
    <t>drg. Danik Hariyani, Sp.K.G.A</t>
  </si>
  <si>
    <t>107.7840</t>
  </si>
  <si>
    <t>307.3510</t>
  </si>
  <si>
    <t>Arsiparis Penyelia</t>
  </si>
  <si>
    <t>52.316</t>
  </si>
  <si>
    <t>305.7570</t>
  </si>
  <si>
    <t>214.3010</t>
  </si>
  <si>
    <t>155.8620</t>
  </si>
  <si>
    <t>306.5290</t>
  </si>
  <si>
    <t>305.0610</t>
  </si>
  <si>
    <t>305.4180</t>
  </si>
  <si>
    <t>16365/2019</t>
  </si>
  <si>
    <t>18-11-2019</t>
  </si>
  <si>
    <t>20-11-2019</t>
  </si>
  <si>
    <t>16545/2019</t>
  </si>
  <si>
    <t>120151219-3149415</t>
  </si>
  <si>
    <t>02-01-2024</t>
  </si>
  <si>
    <t>15622/2019</t>
  </si>
  <si>
    <t>15623/2019</t>
  </si>
  <si>
    <t>16379/2019</t>
  </si>
  <si>
    <t>Ns. Nita Setianingrum, S.Kep</t>
  </si>
  <si>
    <t>16373/2019</t>
  </si>
  <si>
    <t>16372/2019</t>
  </si>
  <si>
    <t>141/B.16/31.74.06.1001/-1.779.3/e/2019</t>
  </si>
  <si>
    <t>426/B.16/31.74.06.1001.05.023.S.2.a.b/4/-1.779.3/e/2019</t>
  </si>
  <si>
    <t>dr. Hastari Soekardi, Sp.S</t>
  </si>
  <si>
    <t>dr. Arfan Mappalilu, Sp.S</t>
  </si>
  <si>
    <t>dr. Maysam Irawati, Sp.S</t>
  </si>
  <si>
    <t>dr. Ika Yulieta Margaretha. P, Sp.S</t>
  </si>
  <si>
    <t>dr. Fitriani Nasution, Sp.S</t>
  </si>
  <si>
    <t>dr. Fatia Permata Sari, Sp.T.H.T</t>
  </si>
  <si>
    <t>73/B.15b/31.74.06.1001.05.023.S.2.a.b/3/-1.779.3/e/2019</t>
  </si>
  <si>
    <t>1872010307180005</t>
  </si>
  <si>
    <t>120151219-3138172</t>
  </si>
  <si>
    <t>326/B.16/31.74.06.1001.05.023.S.2.a.b/4/-1.779.3/e/2019</t>
  </si>
  <si>
    <t>120152218-2405220</t>
  </si>
  <si>
    <t>390/B.16/31.74.06.1001.05.023.S.2.a.b/4/-1.779.3/e/2019</t>
  </si>
  <si>
    <t>120152219-3133949</t>
  </si>
  <si>
    <t>22-03-2024</t>
  </si>
  <si>
    <t>120152219-3138170</t>
  </si>
  <si>
    <t>25-11-2024</t>
  </si>
  <si>
    <t>110151219-3127773</t>
  </si>
  <si>
    <t>28-04-2024</t>
  </si>
  <si>
    <t>403/B.16/31.74.06.1001/-1.779.3/e/2019</t>
  </si>
  <si>
    <t>398/B.16/31.74.06.1001.05.023.S.2.a.b/4/-1.779.3/e/2019</t>
  </si>
  <si>
    <t>24/B.16/31.74.06.1001.05.023.S.2.a.b/4/-1.779.3/e/2019</t>
  </si>
  <si>
    <t>305/B.16/31.74.06.1001.05.023.S.2.a.b/4/-1.779.3/e/2019</t>
  </si>
  <si>
    <t>272/B.16/31.74.06.1001.05.023.S.2.a.b/4/-1.779.3/e/2019</t>
  </si>
  <si>
    <t>323/B.16/31.74.06.1001.05.023.S.2.a.b/4/-1.779.3/e/2019</t>
  </si>
  <si>
    <t>120172118-2246212</t>
  </si>
  <si>
    <t>20/B.16/31.74.06.1001/-1.779.3/e/2019</t>
  </si>
  <si>
    <t>82/B.16/31.74.06.1001.05.023.S.2.a.b/4/-1.779.3/e/2019</t>
  </si>
  <si>
    <t>12-12-2019</t>
  </si>
  <si>
    <t>13/B.27/31.74.06.1001.05.023.S.2/3/-1.779.3/e/2019</t>
  </si>
  <si>
    <t>3/B.27/31.74.06/-1.779.3/e/2019</t>
  </si>
  <si>
    <t>16889/2019</t>
  </si>
  <si>
    <t>29-11-2019</t>
  </si>
  <si>
    <t>16358/2019</t>
  </si>
  <si>
    <t>16335/2019</t>
  </si>
  <si>
    <t>15831/2019</t>
  </si>
  <si>
    <t>16363/2019</t>
  </si>
  <si>
    <t>16353/2019</t>
  </si>
  <si>
    <t>16350/2019</t>
  </si>
  <si>
    <t>16361/2019</t>
  </si>
  <si>
    <t>79/B.16/31.74.06.1001.05.023.S.2.a.b/4/-1.779.3/e/2019</t>
  </si>
  <si>
    <t>375/B.16/31.74.06.1001.05.023.S.2.a.b/4/-1.779.3/e/2019</t>
  </si>
  <si>
    <t>23-09-2024</t>
  </si>
  <si>
    <t>120171219-2436337</t>
  </si>
  <si>
    <t>348/B.16/31.74.06.1001.05.023.S.2.a.b/4/-1.779.3/e/2019</t>
  </si>
  <si>
    <t>285/B.16/31.74.06.1001.05.023.S.2.a.b/4/-1.779.3/e/2019</t>
  </si>
  <si>
    <t>16/B.16/31.74.06.1001/-1.779.3/e/2019</t>
  </si>
  <si>
    <t>141/B.16/31.74.06.1001.05.023.S.2.a.b/4/-1.779.3/e/2019</t>
  </si>
  <si>
    <t>120172219-3020470</t>
  </si>
  <si>
    <t>296/B.16/31.74.06.1001/-1.779.3/e/2019</t>
  </si>
  <si>
    <t>180/B.16/31.74.06.1001/-1.779.3/e/2019</t>
  </si>
  <si>
    <t>370/B.16/31.74.06.1001.05.023.S.2.a.b/4/-1.779.3/e/2019</t>
  </si>
  <si>
    <t>157/B.16/31.74.06.1001.05.023.S.2.a.b/4/-1/779.3/e/2019</t>
  </si>
  <si>
    <t>474/B.16/31.74.06.1001/-1.779.3/e/2019</t>
  </si>
  <si>
    <t>59/B.15a/31.74.06.1001.05.023.S.2.a.b/4/-1.779.3/e/2019</t>
  </si>
  <si>
    <t>09-04-2025</t>
  </si>
  <si>
    <t>5121100219141293</t>
  </si>
  <si>
    <t>417/B.16/31.74.06.1001.05.023.S.2.a.b/4/-1.779.3/e/2019</t>
  </si>
  <si>
    <t>dr. Satria Dipo Putra Asmoro, Sp.THT-KL</t>
  </si>
  <si>
    <t>K2020011001</t>
  </si>
  <si>
    <t>Jl. Mimosa II Blok D No.6/7 Komplek Buncit Indah Pejaten Barat Jakarta Selatan 12510</t>
  </si>
  <si>
    <t>06-12-1988</t>
  </si>
  <si>
    <t>1406562112</t>
  </si>
  <si>
    <t>NC.18-002859</t>
  </si>
  <si>
    <t>3111606219134506</t>
  </si>
  <si>
    <t>06-12-2024</t>
  </si>
  <si>
    <t>satriadipo3@gmail.com</t>
  </si>
  <si>
    <t>Dicek Melalui Forlap Dikti (S1 + Sp1)</t>
  </si>
  <si>
    <t>198205162011012012</t>
  </si>
  <si>
    <t>16-05-1982</t>
  </si>
  <si>
    <t>Dokter Spesialis Okupasi</t>
  </si>
  <si>
    <t>Q 371923</t>
  </si>
  <si>
    <t>dr. Nia Widyanti, Sp.Ok</t>
  </si>
  <si>
    <t>1306401290</t>
  </si>
  <si>
    <t>NC.17-014564</t>
  </si>
  <si>
    <t>3121805219112751</t>
  </si>
  <si>
    <t>16-05-2024</t>
  </si>
  <si>
    <t>Perumahan Permata Mediterania Jl. Diamond I No. 67 Srengseng Kembangan Jakarta Barat</t>
  </si>
  <si>
    <t>08111537111</t>
  </si>
  <si>
    <t>3173080407180025</t>
  </si>
  <si>
    <t>3173085605820009</t>
  </si>
  <si>
    <t>83/B.16/31.74.06.1001/-1.779.3/e/2019</t>
  </si>
  <si>
    <t>2/B.26/31.74.06.1001.05.023.S.2.a.b/3/e/2020</t>
  </si>
  <si>
    <t>3/B.26/31.74.06.1001.05.023.S.2.a.b/3/e/2020</t>
  </si>
  <si>
    <t>01-02-2020</t>
  </si>
  <si>
    <t>90.417.312.7-068.000</t>
  </si>
  <si>
    <t>3174092101096290</t>
  </si>
  <si>
    <t>Gudang Baru Rt.002 Rw.005 Kel. Cipedak Kec. Jagakarsa Jakarta Selatan 12630</t>
  </si>
  <si>
    <t>15/B.18/31.74.06.1001.05.023.S.2/3/-1.779.3/e/2019</t>
  </si>
  <si>
    <t>242/B.16/31.74.06.1001.05.023.S.2.a.b/4/-1.779.3/e/2019</t>
  </si>
  <si>
    <t>294/B.16/31.74.06.1001.05.023.S.2.a.b/4/-1.779.3/e/2019</t>
  </si>
  <si>
    <t>387/B.16/31.74.06.1001.05.023.S.2.a.b/4/-1.7779.3/e/2019</t>
  </si>
  <si>
    <t>347/B.16/31.74.06.1001.05.023.S.2.a.b/4/-1.779.3/e/2019</t>
  </si>
  <si>
    <t>379/B.16/31.74.06.1001/-1.779.3/e/2019</t>
  </si>
  <si>
    <t>361/B.16/31.74.06.1001.05.023.S.2.a.b/4/-1.779.3/e/2019</t>
  </si>
  <si>
    <t>128/B.16/31.74.06.1001.05.023.S.2.a.b/4/-1.779.3/e/2019</t>
  </si>
  <si>
    <t>Benar Lulusan Sp1 FKUI // Benar lulusan Dokter Umum UI // Benar Lulusan Subspesialis THT-Bedah Kepala dan Leher</t>
  </si>
  <si>
    <t>0 // 11089/H2.F1.D/PDP.02.01.02/2013 // 005/KOL/THT-KL/I/2020</t>
  </si>
  <si>
    <t>14-02-2012 // 07-10-2013 // 15-01-2020</t>
  </si>
  <si>
    <t>1203612193129022</t>
  </si>
  <si>
    <t>06-07-2024</t>
  </si>
  <si>
    <t>13/B.21/31.74.06.1001.05.023.S.2/3/-1.779.3/e/2019</t>
  </si>
  <si>
    <t>372/B.16/31.74.06.1001.05.023.S.2.a.b/4/-1.779.3/e/2019</t>
  </si>
  <si>
    <t>130171119-3059158</t>
  </si>
  <si>
    <t>79/B.16/31.74.06.1001/-1.779.3/e/2019</t>
  </si>
  <si>
    <t>353/B.16/31.74.06.1001.05.023.S.2.a.b/4/-1.779.3/e/2019</t>
  </si>
  <si>
    <t>24-03-2024</t>
  </si>
  <si>
    <t>120152119-3068300</t>
  </si>
  <si>
    <t>75/B.16/31.74.06.1001.05.023.S.2.a.b/4/-1.779.3/e/2019</t>
  </si>
  <si>
    <t>314/B.16/31.74.06.1001.05.023.S.2.a.b/4/-1.779.3/e/2019</t>
  </si>
  <si>
    <t>273/B.16/31.74.06.1001/-1.779.3/e/2019</t>
  </si>
  <si>
    <t>120172118-2246442</t>
  </si>
  <si>
    <t>358/B.16/31.74.06.1001.05.023.S.2.a.b/4/-1.779.3/e/2019</t>
  </si>
  <si>
    <t>354/B.16/31.74.06.1001.05.023.S.2.a.b/4/-1.779.3/e/2019</t>
  </si>
  <si>
    <t>72/B.16/31.74.06.1001.05.023.S.2.a.b/4/-1.779.3/e/2019</t>
  </si>
  <si>
    <t>321/B.16/31.74.06.1001.05.023.S.2.a.b/4/-1.779.3/e/2019</t>
  </si>
  <si>
    <t>424/B.16/31.74.06.1001.05.023.S.2.a.b/4/-1.779.3/e/2019</t>
  </si>
  <si>
    <t>120152219-3144141</t>
  </si>
  <si>
    <t>7/B.16/31.74.06.1001.05.023.S.2.a.b/4/-1.779.3/e/2020</t>
  </si>
  <si>
    <t>16528/2019</t>
  </si>
  <si>
    <t>16518/2019</t>
  </si>
  <si>
    <t>16519/2019</t>
  </si>
  <si>
    <t>16527/2019</t>
  </si>
  <si>
    <t>16525/2019</t>
  </si>
  <si>
    <t>16521/2019</t>
  </si>
  <si>
    <t>16531/2019</t>
  </si>
  <si>
    <t>120152118-2223684</t>
  </si>
  <si>
    <t>14-11-2023</t>
  </si>
  <si>
    <t>379/B.16/31.74.06.1001.05.023.S.2.a.b/4/-1.779.3/e/2019</t>
  </si>
  <si>
    <t>74/B.16/31.74.06.1001.05.023.S.2.a.b/4/-1.779.3/e/2019</t>
  </si>
  <si>
    <t>12/B.16/31.74.06.1001.05.023.S.2.a.b/4/-1.779.3/e/2020</t>
  </si>
  <si>
    <t>02-06-2024</t>
  </si>
  <si>
    <t>120122119-1609911</t>
  </si>
  <si>
    <t>02-06-2020</t>
  </si>
  <si>
    <t>308/B.16/31.74.06.1001.05.023.S.2.a.b/4/-1.779.3/e/2019</t>
  </si>
  <si>
    <t>27/B.15B/31.74.06.1001.05.023.S.2.a.b/3/-1.779.3/e/2020</t>
  </si>
  <si>
    <t>121452219-3107251</t>
  </si>
  <si>
    <t>10-07-2024</t>
  </si>
  <si>
    <t>19890108/STRTTK-31/2014/14844</t>
  </si>
  <si>
    <t>08-01-2024</t>
  </si>
  <si>
    <t>46/B.18/31.74.06.1001.05.023.S.2/3/-1.779.3/e/2019</t>
  </si>
  <si>
    <t>59/B.18/31.74.06.1001.05.023.S.2.a.b/3/-1.779.3/e/2019</t>
  </si>
  <si>
    <t>272/B.16/31.74.06.1001/-1.779.3/e/2019</t>
  </si>
  <si>
    <t>231/B.16/31.74.06.1001.05.023.S.2.a.b/4/-1.779.3/e/2019</t>
  </si>
  <si>
    <t>108/B.16/31.74.06.1001/-1.779.3/e/2019</t>
  </si>
  <si>
    <t>407/B.16/31.74.06.1001.05.023.S.a.b/4/-1.779.3/e/2019</t>
  </si>
  <si>
    <t>28-02-2024</t>
  </si>
  <si>
    <t>120122119-1609913</t>
  </si>
  <si>
    <t>30/B.15B/31.74.06.1001.05.023.S.2.a.b/3/-1.779.3/e/2020</t>
  </si>
  <si>
    <t>10-02-2025</t>
  </si>
  <si>
    <t>121452219-3143576</t>
  </si>
  <si>
    <t>01-01-2024</t>
  </si>
  <si>
    <t>3/B.27/31.74.06.1001.05.023.S.2/3/-1.779.3/e/2020</t>
  </si>
  <si>
    <t>19930618/STRTTK-31/2014/24436</t>
  </si>
  <si>
    <t>18-06-2024</t>
  </si>
  <si>
    <t>19930927/STRTTK-31/2014/24862</t>
  </si>
  <si>
    <t>27-09-2024</t>
  </si>
  <si>
    <t>120762219-3167478</t>
  </si>
  <si>
    <t>19641212/STRTTK-31/1985/20380</t>
  </si>
  <si>
    <t>19690624/STRTTK-31/1988/20579</t>
  </si>
  <si>
    <t>409/B.16/31.74.06.1001.05.023.S.2.a.b/4/-1.779.3/e/2019</t>
  </si>
  <si>
    <t>348/B.16/31.74.06.1001/-1.779.3/e/2019</t>
  </si>
  <si>
    <t>4/B.16/31.74.06.1001.05.023.S.2.a.b/4/-1.779.3/e/2020</t>
  </si>
  <si>
    <t>120152119-1611809</t>
  </si>
  <si>
    <t>22-01-2024</t>
  </si>
  <si>
    <t>P2.31.30.4.07.025</t>
  </si>
  <si>
    <t>No. 000141</t>
  </si>
  <si>
    <t>TPP IGD</t>
  </si>
  <si>
    <t>21105786</t>
  </si>
  <si>
    <t>0018/S1-SK/P/2009</t>
  </si>
  <si>
    <t>31-08-2009</t>
  </si>
  <si>
    <t>12100101</t>
  </si>
  <si>
    <t>0025/S1-SI/P.II-05/2005</t>
  </si>
  <si>
    <t>18253/2019</t>
  </si>
  <si>
    <t>18252/2019</t>
  </si>
  <si>
    <t>30-08-2019</t>
  </si>
  <si>
    <t>01-05-2020</t>
  </si>
  <si>
    <t>4/B.32/31.74.06.1001.05.023.S.2.a.b/3/-1.779.3/e/2019</t>
  </si>
  <si>
    <t>121052219-3151583</t>
  </si>
  <si>
    <t>08-09-2024</t>
  </si>
  <si>
    <t>1/B.33/31.74.06.1001.05.023.S.2.a.b/3/-1.779.3/e/2020</t>
  </si>
  <si>
    <t>3111301320106839</t>
  </si>
  <si>
    <t>Instalasi Forensik &amp; Pemulasaraan Jenazah</t>
  </si>
  <si>
    <t>Kepala Instalasi Forensik &amp; Pemulasaraan Jenazah</t>
  </si>
  <si>
    <t>Perawat Pra Klinis (Pre Beginner)</t>
  </si>
  <si>
    <t>Bidan Pra Klinis (Pre Beginner)</t>
  </si>
  <si>
    <t>16566/2019</t>
  </si>
  <si>
    <t>16593/2019</t>
  </si>
  <si>
    <t>15861/2019</t>
  </si>
  <si>
    <t>16570/2019</t>
  </si>
  <si>
    <t>Analis Kepegawaian Mahir</t>
  </si>
  <si>
    <t>16-01-2020</t>
  </si>
  <si>
    <t>24-01-2020</t>
  </si>
  <si>
    <t>8/B.27/31.74.06.1001.05.023.S.2.a.b/3/-1.779.3/e/2020</t>
  </si>
  <si>
    <t>08-11-2019</t>
  </si>
  <si>
    <t>15/B.16/31.74.06.1001.05.023.S.2.a.b/4/-1.779.3/e/2020</t>
  </si>
  <si>
    <t>10-03-2024</t>
  </si>
  <si>
    <t>E 883237</t>
  </si>
  <si>
    <t>13/B.16/31.74.06.1001.05.023.S.2.a.b/4/-1.779.3/e/2020</t>
  </si>
  <si>
    <t>13/B.17/31.74.06.1001.05.023.S.2.a.b/4/-1.779.3/e/2019</t>
  </si>
  <si>
    <t>03-02-2024</t>
  </si>
  <si>
    <t>130252219-3125299</t>
  </si>
  <si>
    <t>Ruang Treatmill Diagnostik Center dan MCU</t>
  </si>
  <si>
    <t>Ruang Urodinamik Diagnostik Center dan MCU</t>
  </si>
  <si>
    <t>Ruang Echo Kardiografi Diagnostik Center dan MCU</t>
  </si>
  <si>
    <t>Ruang Endoskopi Diagnostik Center dan MCU</t>
  </si>
  <si>
    <t>Ruang EEG Diagnostik Center dan MCU</t>
  </si>
  <si>
    <t>Ruang Brochoscopy Diagnostik Center dan MCU</t>
  </si>
  <si>
    <t>Ruang EMG Diagnostik Center dan MCU</t>
  </si>
  <si>
    <t>24-03-2020</t>
  </si>
  <si>
    <t>3111401319002710</t>
  </si>
  <si>
    <t>38/B.15B/31.74.06.1001.05.023.S.2.a.b/3/-1.779.3/e/2020</t>
  </si>
  <si>
    <t>21-12-2024</t>
  </si>
  <si>
    <t>41/B.15B/31.74.06.1001.05.023.S.2.a.b/3/-1.779.3/e/2020</t>
  </si>
  <si>
    <t>26-11-2025</t>
  </si>
  <si>
    <t>11/B.16/31.74.06.1001.05.023.S.2.a.b/4/-1.779.3/e/2019</t>
  </si>
  <si>
    <t>28/B.15B/31.74.06.1001.05.023.S.2..a.b/3/-1.779.3/e/2020</t>
  </si>
  <si>
    <t>Ns. Arya Arkadia Yudha Dharma, S.Kep</t>
  </si>
  <si>
    <t>K2020031004</t>
  </si>
  <si>
    <t>Dusun Kranggen RT.001 RW.001 Kec. Brati Kab. Grobogan Jawa Tengah</t>
  </si>
  <si>
    <t>081225186997</t>
  </si>
  <si>
    <t>arkadiayuda69@gmail.com</t>
  </si>
  <si>
    <t>1808016</t>
  </si>
  <si>
    <t>KH0034143</t>
  </si>
  <si>
    <t>19-08-2019</t>
  </si>
  <si>
    <t>STIKES Karya Husada Semarang</t>
  </si>
  <si>
    <t>140171120-3196390</t>
  </si>
  <si>
    <t>16-12-2025</t>
  </si>
  <si>
    <t>3315141612940003</t>
  </si>
  <si>
    <t>dr. Alrein Putrananda</t>
  </si>
  <si>
    <t>09-11-1992</t>
  </si>
  <si>
    <t>Jl. Alam Segar VII No.44 Kel. Pondok Pinang Kec. Kebayoran Lama Jakarta Selatan</t>
  </si>
  <si>
    <t>30-03-2020</t>
  </si>
  <si>
    <t>alrein.pw@gmail.com</t>
  </si>
  <si>
    <t>07120100103</t>
  </si>
  <si>
    <t>119012018000745</t>
  </si>
  <si>
    <t>18-07-2018</t>
  </si>
  <si>
    <t>Universitas Pelita Harapan</t>
  </si>
  <si>
    <t>3611100120201844</t>
  </si>
  <si>
    <t>K2020032006</t>
  </si>
  <si>
    <t>30-07-1998</t>
  </si>
  <si>
    <t>085366620670</t>
  </si>
  <si>
    <t>1801067007980005</t>
  </si>
  <si>
    <t>Jl. Way Urang Gang Patriot Lk. 006 Rt.002 RW.002 Kalianda Lampung Selatan Lampung</t>
  </si>
  <si>
    <t>almaramisjumia123@gmail.com</t>
  </si>
  <si>
    <t>1801060510110017</t>
  </si>
  <si>
    <t>Alma Ramis Jumia, A.Md.Kep</t>
  </si>
  <si>
    <t>1614471097</t>
  </si>
  <si>
    <t>144712019000955</t>
  </si>
  <si>
    <t>29-08-2019</t>
  </si>
  <si>
    <t>100152120-3205548</t>
  </si>
  <si>
    <t>30-07-2025</t>
  </si>
  <si>
    <t>Ns. Ayu Rezki Pertiwi, S.Kep</t>
  </si>
  <si>
    <t>K2020032002</t>
  </si>
  <si>
    <t>21-08-1991</t>
  </si>
  <si>
    <t>3674066108910010</t>
  </si>
  <si>
    <t>Jl. Kesadaran RT.003 RW.003 Kel. Benda Baru Kec. Pamulang Tangerang Selatan</t>
  </si>
  <si>
    <t>081280970115</t>
  </si>
  <si>
    <t>21118088</t>
  </si>
  <si>
    <t>2.033190.1-R544/2019</t>
  </si>
  <si>
    <t>120172120-3184423</t>
  </si>
  <si>
    <t>21-08-2025</t>
  </si>
  <si>
    <t>9/B.27/31.74.06.1001.05.023.S.2.a.b/3/-1.779.3/e/2020</t>
  </si>
  <si>
    <t>dr. Ferawati, Sp.An</t>
  </si>
  <si>
    <t>3221501320091200</t>
  </si>
  <si>
    <t>12-04-2025</t>
  </si>
  <si>
    <t>3350/2020</t>
  </si>
  <si>
    <t>3351/2020</t>
  </si>
  <si>
    <t>717.5730</t>
  </si>
  <si>
    <t>K2020031001</t>
  </si>
  <si>
    <t>5307085107930001</t>
  </si>
  <si>
    <t>3276034302920003</t>
  </si>
  <si>
    <t>45/B.15B/31.74.06.1001.05.023.S.2.a.b/3/-1.779.3/e/2020</t>
  </si>
  <si>
    <t>10-04-2025</t>
  </si>
  <si>
    <t>BB 00020334</t>
  </si>
  <si>
    <t>BB 00020333</t>
  </si>
  <si>
    <t>BB 00020223</t>
  </si>
  <si>
    <t>BB 00020225</t>
  </si>
  <si>
    <t>AB 00032984</t>
  </si>
  <si>
    <t>AB 00033262</t>
  </si>
  <si>
    <t>AB 00033264</t>
  </si>
  <si>
    <t>AB 00033266</t>
  </si>
  <si>
    <t>AB 00033269</t>
  </si>
  <si>
    <t>AB 00033265</t>
  </si>
  <si>
    <t>3674050605110017</t>
  </si>
  <si>
    <t>04-07-2023</t>
  </si>
  <si>
    <t>3220/2020</t>
  </si>
  <si>
    <t>3111201420089491</t>
  </si>
  <si>
    <t>15-07-2025</t>
  </si>
  <si>
    <t>46/B.15B/31.74.06.1001.05.023.S.2.a.b/3/-1.779.3/e/2020</t>
  </si>
  <si>
    <t>130121150503</t>
  </si>
  <si>
    <t>UN6.0030714/C21.004529</t>
  </si>
  <si>
    <t>14-12-2019</t>
  </si>
  <si>
    <t>3174044204780008</t>
  </si>
  <si>
    <t>3311501420074835</t>
  </si>
  <si>
    <t>12-01-2025</t>
  </si>
  <si>
    <t>53/B.15B/31.74.06.1001.05.023.S.2.a.b/3/-1.779.3/e/2020</t>
  </si>
  <si>
    <t>52/B.15B/31.74.06.1001.05.023.S.2.a.b/3/-1.779.3/e/2020</t>
  </si>
  <si>
    <t>05-04-2025</t>
  </si>
  <si>
    <t>3121501320106871</t>
  </si>
  <si>
    <t>S1 Ekonomi Akuntansi + Magister Akuntansi</t>
  </si>
  <si>
    <t>5512221005</t>
  </si>
  <si>
    <t>550064/S2/UP/2016</t>
  </si>
  <si>
    <t>16.248.680.7-201.000</t>
  </si>
  <si>
    <t>096501 MN</t>
  </si>
  <si>
    <t>12561/2019</t>
  </si>
  <si>
    <t>dr. Nila Kusumasari, Sp.A.(K)</t>
  </si>
  <si>
    <t>dr. Purnama Fitri, Sp.A.(K)</t>
  </si>
  <si>
    <t>Dokter Spesialis Kesehatan Anak + Konsultan Alergi Imunologi</t>
  </si>
  <si>
    <t>Konsultan Alergi Imunologi</t>
  </si>
  <si>
    <t>3121201420085392</t>
  </si>
  <si>
    <t>27-03-2025</t>
  </si>
  <si>
    <t>322/B.16/31.74.06.1001/-1.779.3/e/2019</t>
  </si>
  <si>
    <t>Maulana, A.Md</t>
  </si>
  <si>
    <t>Arviandi Restyo B, A.Md</t>
  </si>
  <si>
    <t>Rachmatulloh Sidik, A.Md</t>
  </si>
  <si>
    <t>Muhidin, A.Md</t>
  </si>
  <si>
    <t>Muhamad Yusuf, A.Md</t>
  </si>
  <si>
    <t>Marhamah, A.Md</t>
  </si>
  <si>
    <t>Puji Rahayu, S.AP</t>
  </si>
  <si>
    <t>01-12-2020</t>
  </si>
  <si>
    <t>01-09-2020</t>
  </si>
  <si>
    <t>01-08-2020</t>
  </si>
  <si>
    <t>57/B.15B/31.74.06.1001.05.023.S.2.a.b/3/-1.779.3/e/2020</t>
  </si>
  <si>
    <t>202005198209052003</t>
  </si>
  <si>
    <t>202005198206031004</t>
  </si>
  <si>
    <t>202005197910092005</t>
  </si>
  <si>
    <t>202005198308261001</t>
  </si>
  <si>
    <t>202005198005141006</t>
  </si>
  <si>
    <t>202005197909111007</t>
  </si>
  <si>
    <t>202005197406161008</t>
  </si>
  <si>
    <t>202005198505051009</t>
  </si>
  <si>
    <t>202005197812022010</t>
  </si>
  <si>
    <t>202005197804022011</t>
  </si>
  <si>
    <t>202005198610231013</t>
  </si>
  <si>
    <t>202005198704291014</t>
  </si>
  <si>
    <t>202005198708151015</t>
  </si>
  <si>
    <t>202005198508161016</t>
  </si>
  <si>
    <t>202005197502031017</t>
  </si>
  <si>
    <t>202005198004192018</t>
  </si>
  <si>
    <t>202005198509172019</t>
  </si>
  <si>
    <t>202005198607201020</t>
  </si>
  <si>
    <t>202005198901232021</t>
  </si>
  <si>
    <t>202005198501291022</t>
  </si>
  <si>
    <t>202005198005192023</t>
  </si>
  <si>
    <t>202005198304111024</t>
  </si>
  <si>
    <t>202005198211122025</t>
  </si>
  <si>
    <t>202005198706212026</t>
  </si>
  <si>
    <t>202005198603131027</t>
  </si>
  <si>
    <t>202005198211051028</t>
  </si>
  <si>
    <t>202005199311152029</t>
  </si>
  <si>
    <t>202005199301052030</t>
  </si>
  <si>
    <t>202005199110182031</t>
  </si>
  <si>
    <t>202005199207012033</t>
  </si>
  <si>
    <t>202005198410202034</t>
  </si>
  <si>
    <t>202005198911202035</t>
  </si>
  <si>
    <t>202005199406142037</t>
  </si>
  <si>
    <t>202005199304152038</t>
  </si>
  <si>
    <t>202005199004302039</t>
  </si>
  <si>
    <t>202005199306061040</t>
  </si>
  <si>
    <t>202005198706152041</t>
  </si>
  <si>
    <t>202005199308171153</t>
  </si>
  <si>
    <t>202005199305232130</t>
  </si>
  <si>
    <t>202005199105081042</t>
  </si>
  <si>
    <t>202005198804212043</t>
  </si>
  <si>
    <t>202005199205022044</t>
  </si>
  <si>
    <t>202005199111272045</t>
  </si>
  <si>
    <t>202005199410012046</t>
  </si>
  <si>
    <t>202005199402192047</t>
  </si>
  <si>
    <t>202005199007111048</t>
  </si>
  <si>
    <t>202005198703142049</t>
  </si>
  <si>
    <t>202005199302012051</t>
  </si>
  <si>
    <t>202005199207241052</t>
  </si>
  <si>
    <t>Lusi Maerinda, S.Kom</t>
  </si>
  <si>
    <t>202005199205292054</t>
  </si>
  <si>
    <t>202005198601291055</t>
  </si>
  <si>
    <t>202005199205191056</t>
  </si>
  <si>
    <t>202005199303282058</t>
  </si>
  <si>
    <t>202005199008121059</t>
  </si>
  <si>
    <t>202005199004042060</t>
  </si>
  <si>
    <t>202005198803121061</t>
  </si>
  <si>
    <t>202005199007112062</t>
  </si>
  <si>
    <t>202005199108171063</t>
  </si>
  <si>
    <t>202005198804292064</t>
  </si>
  <si>
    <t>202005199107081065</t>
  </si>
  <si>
    <t>202005199109261067</t>
  </si>
  <si>
    <t>202005199208111068</t>
  </si>
  <si>
    <t>202005198709231069</t>
  </si>
  <si>
    <t>202005199011122071</t>
  </si>
  <si>
    <t>202005199202182073</t>
  </si>
  <si>
    <t>202005198910172074</t>
  </si>
  <si>
    <t>202005199107011075</t>
  </si>
  <si>
    <t>202005198911141076</t>
  </si>
  <si>
    <t>202005198912302079</t>
  </si>
  <si>
    <t>202005199004022078</t>
  </si>
  <si>
    <t>202005199008201077</t>
  </si>
  <si>
    <t>202005199007281081</t>
  </si>
  <si>
    <t>202005199207172080</t>
  </si>
  <si>
    <t>202005199110192082</t>
  </si>
  <si>
    <t>202005199207062085</t>
  </si>
  <si>
    <t>202005199005051087</t>
  </si>
  <si>
    <t>202005199002192088</t>
  </si>
  <si>
    <t>202005199003272089</t>
  </si>
  <si>
    <t>202005198810242090</t>
  </si>
  <si>
    <t>202005198803232091</t>
  </si>
  <si>
    <t>202005198907062092</t>
  </si>
  <si>
    <t>202005199202032093</t>
  </si>
  <si>
    <t>202005199210142094</t>
  </si>
  <si>
    <t>202005199306132096</t>
  </si>
  <si>
    <t>202005199211222097</t>
  </si>
  <si>
    <t>202005199302102100</t>
  </si>
  <si>
    <t>202005199309262101</t>
  </si>
  <si>
    <t>202005197801121002</t>
  </si>
  <si>
    <t>202005199306142111</t>
  </si>
  <si>
    <t>202005199408092112</t>
  </si>
  <si>
    <t>202005199012171113</t>
  </si>
  <si>
    <t>202005199406072114</t>
  </si>
  <si>
    <t>202005199203072116</t>
  </si>
  <si>
    <t>202005199501121117</t>
  </si>
  <si>
    <t>202005199105271106</t>
  </si>
  <si>
    <t>202005199402092107</t>
  </si>
  <si>
    <t>202005199403242108</t>
  </si>
  <si>
    <t>202005199306192109</t>
  </si>
  <si>
    <t>202005199310262121</t>
  </si>
  <si>
    <t>202005199311202125</t>
  </si>
  <si>
    <t>202005199412102126</t>
  </si>
  <si>
    <t>202005199405172127</t>
  </si>
  <si>
    <t>202005199407182129</t>
  </si>
  <si>
    <t>202005199310251131</t>
  </si>
  <si>
    <t>202005199411222132</t>
  </si>
  <si>
    <t>202005199305242133</t>
  </si>
  <si>
    <t>202005199004222134</t>
  </si>
  <si>
    <t>202005199501252135</t>
  </si>
  <si>
    <t>202005199307232136</t>
  </si>
  <si>
    <t>202005199008292137</t>
  </si>
  <si>
    <t>202005199312202138</t>
  </si>
  <si>
    <t>202005199505212140</t>
  </si>
  <si>
    <t>202005198602162141</t>
  </si>
  <si>
    <t>202005199409052142</t>
  </si>
  <si>
    <t>202005199310292145</t>
  </si>
  <si>
    <t>202005199501112146</t>
  </si>
  <si>
    <t>202005199212012147</t>
  </si>
  <si>
    <t>202005199402191148</t>
  </si>
  <si>
    <t>202005199506212150</t>
  </si>
  <si>
    <t>202005199309222151</t>
  </si>
  <si>
    <t>202005199205032155</t>
  </si>
  <si>
    <t>202005199107302157</t>
  </si>
  <si>
    <t>202005199409272158</t>
  </si>
  <si>
    <t>202005199304081159</t>
  </si>
  <si>
    <t>202005199002271160</t>
  </si>
  <si>
    <t>202005198703292161</t>
  </si>
  <si>
    <t>202005199412292162</t>
  </si>
  <si>
    <t>202005198805052163</t>
  </si>
  <si>
    <t>202005199409282164</t>
  </si>
  <si>
    <t>202005198909092165</t>
  </si>
  <si>
    <t>202005199405172166</t>
  </si>
  <si>
    <t>202005198912111167</t>
  </si>
  <si>
    <t>202005199408021168</t>
  </si>
  <si>
    <t>202005199111072169</t>
  </si>
  <si>
    <t>202005199109202170</t>
  </si>
  <si>
    <t>202005199003131171</t>
  </si>
  <si>
    <t>202005199209141173</t>
  </si>
  <si>
    <t>202005199312302174</t>
  </si>
  <si>
    <t>202005199408062175</t>
  </si>
  <si>
    <t>202005199312082104</t>
  </si>
  <si>
    <t>202005198508141105</t>
  </si>
  <si>
    <t>Ruang Matahari</t>
  </si>
  <si>
    <t>dr. Nadia Dwi Insani, Sp.A (K)</t>
  </si>
  <si>
    <t>Dokter Spesialis Kesehatan Anak + Konsultan Neonatologi</t>
  </si>
  <si>
    <t>Konsultan Neonatologi</t>
  </si>
  <si>
    <t>202005199303152102</t>
  </si>
  <si>
    <t>198/B.16/31.74.06.1001.05.023.S.2.a.b/4/-1.779.3/e/2019</t>
  </si>
  <si>
    <t>120952220-3248580</t>
  </si>
  <si>
    <t>08-01-2025</t>
  </si>
  <si>
    <t>360/B.16/31.74.06.1001.05.023.S.2.a.b/4/-1.779.3/e/2019</t>
  </si>
  <si>
    <t>28-02-2021</t>
  </si>
  <si>
    <t>Ruang ICU &amp; ICCU</t>
  </si>
  <si>
    <t>TEMPAT</t>
  </si>
  <si>
    <t>TGL LAHIR</t>
  </si>
  <si>
    <t>Perempuan</t>
  </si>
  <si>
    <t>JENIS KELAMIN</t>
  </si>
  <si>
    <t>NRPK</t>
  </si>
  <si>
    <t>JENIS 
TENAGA</t>
  </si>
  <si>
    <t>MASA 
PENUGASAN</t>
  </si>
  <si>
    <t>Laki-laki</t>
  </si>
  <si>
    <t>dr. Zeta Auriga, Sp.An</t>
  </si>
  <si>
    <t>09-10-1985</t>
  </si>
  <si>
    <t>Dokter Tamu (Omset)</t>
  </si>
  <si>
    <t>dr. Dimas Kusnugroho Bonardo Pardede, Sp.An</t>
  </si>
  <si>
    <t>10-01-1986</t>
  </si>
  <si>
    <t>dr. Ihsan, Sp.An</t>
  </si>
  <si>
    <t>04-06-1986</t>
  </si>
  <si>
    <t>dr. Anak Agung Arie Widyastuti, Sp.PD</t>
  </si>
  <si>
    <t>28-10-1985</t>
  </si>
  <si>
    <t>dr. Margaretha Gunawan, Sp.An</t>
  </si>
  <si>
    <t>dr. Dimas Bagus Pamungkas</t>
  </si>
  <si>
    <t>24-12-1993</t>
  </si>
  <si>
    <t>Melita Ratna Sari</t>
  </si>
  <si>
    <t>Petugas On Call UTD</t>
  </si>
  <si>
    <t>Batukuning</t>
  </si>
  <si>
    <t>19-05-1993</t>
  </si>
  <si>
    <t>01 April 2020 - 31 Desember 2020</t>
  </si>
  <si>
    <t>Muhammad Hendra Priyatna</t>
  </si>
  <si>
    <t>D4 Analis Kesehatan</t>
  </si>
  <si>
    <t>23-05-1997</t>
  </si>
  <si>
    <t>Ahmad Sadiansyah</t>
  </si>
  <si>
    <t>Petugas On Call Memandikan Jenazah</t>
  </si>
  <si>
    <t>22-05-1970</t>
  </si>
  <si>
    <t>Ani</t>
  </si>
  <si>
    <t>17-06-1974</t>
  </si>
  <si>
    <t>Djalinah</t>
  </si>
  <si>
    <t>13-05-1950</t>
  </si>
  <si>
    <t>Subhanafi</t>
  </si>
  <si>
    <t>11-01-1982</t>
  </si>
  <si>
    <t>Zainulih</t>
  </si>
  <si>
    <t>16-02-1963</t>
  </si>
  <si>
    <t>Ns. Laili Fitriana, S.Kep</t>
  </si>
  <si>
    <t>1207261709098126</t>
  </si>
  <si>
    <t>56/B.15B/31.74.06.1001.05.023.S.2.a.b/3/-1.779.3/e/2020</t>
  </si>
  <si>
    <t>50/B.15B/31.74.06.1001.05.023.S.2.a.b/3/-1.779.3/e/2020</t>
  </si>
  <si>
    <t>31-12-2025</t>
  </si>
  <si>
    <t>15-05-2020</t>
  </si>
  <si>
    <t>BID_YAN_JANG</t>
  </si>
  <si>
    <t>Direktorat Keuangan dan Barang Milik Negara</t>
  </si>
  <si>
    <t>BAG_AKUNTANSI &amp; BMN</t>
  </si>
  <si>
    <t>Direktorat SDM, Pendidikan dan Penelitian</t>
  </si>
  <si>
    <t>BAG_ANGGARAN</t>
  </si>
  <si>
    <t>Direktorat Perencanaan, Organisasi, dan Umum</t>
  </si>
  <si>
    <t>BAG_PE</t>
  </si>
  <si>
    <t>Direktorat Pelayanan Medik, Keperawatan, dan Penunjang</t>
  </si>
  <si>
    <t>DIRPOU</t>
  </si>
  <si>
    <t>Direktur Pelayanan Medik, Keperawatan, dan Penunjang</t>
  </si>
  <si>
    <t>Direktur Keuangan dan Barang Milik Negara</t>
  </si>
  <si>
    <t>Direktur Perencanaan, Organisasi, dan Umum</t>
  </si>
  <si>
    <t>Iwan Rusmana, SH, MH</t>
  </si>
  <si>
    <t>197612272003121003</t>
  </si>
  <si>
    <t>BAG_HUKOR</t>
  </si>
  <si>
    <t>27-12-1976</t>
  </si>
  <si>
    <t>Direktur SDM, Pendidikan dan Penelitian</t>
  </si>
  <si>
    <t>121452220-3252239</t>
  </si>
  <si>
    <t>28-03-2025</t>
  </si>
  <si>
    <t>3121402420084918</t>
  </si>
  <si>
    <t>4809/2020</t>
  </si>
  <si>
    <t>4844/2020</t>
  </si>
  <si>
    <t>4843/2020</t>
  </si>
  <si>
    <t>4850/2020</t>
  </si>
  <si>
    <t>4827/2020</t>
  </si>
  <si>
    <t>4826/2020</t>
  </si>
  <si>
    <t>4808/2020</t>
  </si>
  <si>
    <t>4829/2020</t>
  </si>
  <si>
    <t>4939/2020</t>
  </si>
  <si>
    <t>4840/2020</t>
  </si>
  <si>
    <t>4837/2020</t>
  </si>
  <si>
    <t>4833/2020</t>
  </si>
  <si>
    <t>4831/2020</t>
  </si>
  <si>
    <t>4830/2020</t>
  </si>
  <si>
    <t>4848/2020</t>
  </si>
  <si>
    <t>4846/2020</t>
  </si>
  <si>
    <t>120352220-3234229</t>
  </si>
  <si>
    <t>05-05-2025</t>
  </si>
  <si>
    <t>19810612/STRTTK-31/2014/24849</t>
  </si>
  <si>
    <t>12-06-2024</t>
  </si>
  <si>
    <t>9/B.18/31.74.06/-1.779.3/e/2019</t>
  </si>
  <si>
    <t>8/B.18/31.74.06.1001.05.023.S.2/a.b.3/-1.779.3/e/2020</t>
  </si>
  <si>
    <t>9/B.18/31.74.06.1001.05.023.S.2.a.b/3/-1.779.3/e/2020</t>
  </si>
  <si>
    <t>5415220057</t>
  </si>
  <si>
    <t>540057/S2/UP/2018</t>
  </si>
  <si>
    <t>Resti Mulyati, S.SiT</t>
  </si>
  <si>
    <t>D4 Bidan Pendidik</t>
  </si>
  <si>
    <t>Heriyanto, S.ST</t>
  </si>
  <si>
    <t>Endang Widuri, S.Kep, M.Kep, Sp.Kep.J</t>
  </si>
  <si>
    <t>Magister Keperawatan + Spesialis Keperawatan Jiwa</t>
  </si>
  <si>
    <t>Ns. Welas Riyanto, S.Kep, M.Kep, Sp.Kep.M.B</t>
  </si>
  <si>
    <t>Ns. Harry Kurniawan, S.Kep</t>
  </si>
  <si>
    <t>Ns. Sukron, S.Kep</t>
  </si>
  <si>
    <t>Ns. Eny Haryati, S.Kep</t>
  </si>
  <si>
    <t>Ns. Indida Leli Indah Febrianty, S.Kep</t>
  </si>
  <si>
    <t>Ns. Indah Solihati, S.Kep</t>
  </si>
  <si>
    <t>06-03-2020 // 09-07-2018 s/d 14-07-2018</t>
  </si>
  <si>
    <t>35/B.16/31.74.06.1001.05.023.S.2.a.b/4/-1.779.3/e/2020</t>
  </si>
  <si>
    <t>29-03-2025</t>
  </si>
  <si>
    <t>33/B.16/31.74.06.1001.05.023.S.2.a.b/4/-1.779.3/e/2020</t>
  </si>
  <si>
    <t>03-07-2024</t>
  </si>
  <si>
    <t>120151219-3079534</t>
  </si>
  <si>
    <t>305.9000</t>
  </si>
  <si>
    <t>205.0980</t>
  </si>
  <si>
    <t>105.4590</t>
  </si>
  <si>
    <t>304.7260</t>
  </si>
  <si>
    <t>308.2060</t>
  </si>
  <si>
    <t>260.5450</t>
  </si>
  <si>
    <t>305.8570</t>
  </si>
  <si>
    <t>306.4450</t>
  </si>
  <si>
    <t>308.0360</t>
  </si>
  <si>
    <t>226.7830</t>
  </si>
  <si>
    <t>304.5970</t>
  </si>
  <si>
    <t>305.0930</t>
  </si>
  <si>
    <t>305.6580</t>
  </si>
  <si>
    <t>304.4630</t>
  </si>
  <si>
    <t>305.7660</t>
  </si>
  <si>
    <t>Radiografer Ahli Pertama</t>
  </si>
  <si>
    <t>Teknisi Elektromedis Ahli Muda</t>
  </si>
  <si>
    <t>305.4280</t>
  </si>
  <si>
    <t>204.8110</t>
  </si>
  <si>
    <t>305.8540</t>
  </si>
  <si>
    <t>305.7310</t>
  </si>
  <si>
    <t>154.5270</t>
  </si>
  <si>
    <t>154.9110</t>
  </si>
  <si>
    <t>155.4400</t>
  </si>
  <si>
    <t>305.8640</t>
  </si>
  <si>
    <t>204.7010</t>
  </si>
  <si>
    <t>205.1970</t>
  </si>
  <si>
    <t>760.3790</t>
  </si>
  <si>
    <t>278.8230</t>
  </si>
  <si>
    <t>573.4140</t>
  </si>
  <si>
    <t>445.4750</t>
  </si>
  <si>
    <t>550.5770</t>
  </si>
  <si>
    <t>302.4040</t>
  </si>
  <si>
    <t>590.7600</t>
  </si>
  <si>
    <t>582.8740</t>
  </si>
  <si>
    <t>577.5030</t>
  </si>
  <si>
    <t>567.0780</t>
  </si>
  <si>
    <t>559.6080</t>
  </si>
  <si>
    <t>596.7360</t>
  </si>
  <si>
    <t>572.7120</t>
  </si>
  <si>
    <t>219.0800</t>
  </si>
  <si>
    <t>734.2030</t>
  </si>
  <si>
    <t>801.8030</t>
  </si>
  <si>
    <t>405.9400</t>
  </si>
  <si>
    <t>406.6610</t>
  </si>
  <si>
    <t>564.5900</t>
  </si>
  <si>
    <t>564.1540</t>
  </si>
  <si>
    <t>408.2900</t>
  </si>
  <si>
    <t>776.0970</t>
  </si>
  <si>
    <t>Jl. H. Batong No.68B RT.002 RW.006 Cilandak Barat Cilandak Jakarta Selatan</t>
  </si>
  <si>
    <t>3174062111160003</t>
  </si>
  <si>
    <t>30-04-2021</t>
  </si>
  <si>
    <t>4815/2020</t>
  </si>
  <si>
    <t>4814/2020</t>
  </si>
  <si>
    <t>4822/2020</t>
  </si>
  <si>
    <t>4820/2020</t>
  </si>
  <si>
    <t>4825/2020</t>
  </si>
  <si>
    <t>4853/2020</t>
  </si>
  <si>
    <t>4856/2020</t>
  </si>
  <si>
    <t>4854/2020</t>
  </si>
  <si>
    <t>4810/2020</t>
  </si>
  <si>
    <t>4855/2020</t>
  </si>
  <si>
    <t>SMAK + D3 Teknologi Laboratorium Medis</t>
  </si>
  <si>
    <t>P3.73.34.3.18.031</t>
  </si>
  <si>
    <t>134532019001519</t>
  </si>
  <si>
    <t>05-08-2019</t>
  </si>
  <si>
    <t>Penanggung Jawab Administrasi Pelaksanaan Anggaran</t>
  </si>
  <si>
    <t>Penanggung Jawab Pengolah Data dan Evaluasi</t>
  </si>
  <si>
    <t>Bendahara Pengeluaran</t>
  </si>
  <si>
    <t>Penanggung Jawab Binatu dan Penjahitan</t>
  </si>
  <si>
    <t>Ns. Dyah Rofi Praningrum, S.Kep</t>
  </si>
  <si>
    <t>202005198711242103</t>
  </si>
  <si>
    <t>01-11-2020</t>
  </si>
  <si>
    <t>11-05-2020</t>
  </si>
  <si>
    <t>16-06-2020</t>
  </si>
  <si>
    <t>38/B.16/31.74.06.1001.05.023.S.2.a.b/4/-1.779.3/e/2020</t>
  </si>
  <si>
    <t>39/B.16/31.74.06.1001.05.023.S.2.a.b/4/-1.779.3/e/2020</t>
  </si>
  <si>
    <t>12/B.16/31.74.06.1001.05.023.S.a.b/4/-1.779.3/e/2020</t>
  </si>
  <si>
    <t>120152118-2359713</t>
  </si>
  <si>
    <t>31/B.16/31.74.06.1001.05.023.S.2.a.b/4/-1.779.3/e/2020</t>
  </si>
  <si>
    <t>dr. Loli J Simanjuntak, Sp.PD, MARS</t>
  </si>
  <si>
    <t>Poliklinik Kebidanan dan Syaraf</t>
  </si>
  <si>
    <t>Sub Bagian Penyusunan dan Evaluasi</t>
  </si>
  <si>
    <t>Analis Kebijakan</t>
  </si>
  <si>
    <t>27-04-2020</t>
  </si>
  <si>
    <t>Ketua Sub Komite Kredensial</t>
  </si>
  <si>
    <t>20-03-2020 // 31-07-2018</t>
  </si>
  <si>
    <t>Ketua Sub Komite Etik dan Disiplin</t>
  </si>
  <si>
    <t>02-06-2020 // 31-07-2018</t>
  </si>
  <si>
    <t>Pelaksana Keperawatan Perawat Gigi Klinis (PK) 2</t>
  </si>
  <si>
    <t>30-06-2021</t>
  </si>
  <si>
    <t>BB 00020305</t>
  </si>
  <si>
    <t>BB 00020297</t>
  </si>
  <si>
    <t>BB 00020306</t>
  </si>
  <si>
    <t>BB 00020296</t>
  </si>
  <si>
    <t>BB 00020307</t>
  </si>
  <si>
    <t>BB 00020308</t>
  </si>
  <si>
    <t>BB 00020309</t>
  </si>
  <si>
    <t>BB 00020331</t>
  </si>
  <si>
    <t>BB 00020303</t>
  </si>
  <si>
    <t>BB 00020304</t>
  </si>
  <si>
    <t>BB 00020300</t>
  </si>
  <si>
    <t>BB 00020302</t>
  </si>
  <si>
    <t>BB 00020301</t>
  </si>
  <si>
    <t>BB 00020298</t>
  </si>
  <si>
    <t>08159141356</t>
  </si>
  <si>
    <t>08164823861</t>
  </si>
  <si>
    <t>082113613678</t>
  </si>
  <si>
    <t>081280139687</t>
  </si>
  <si>
    <t>081281171182</t>
  </si>
  <si>
    <t>081381095412</t>
  </si>
  <si>
    <t>081318626479</t>
  </si>
  <si>
    <t>08121919228</t>
  </si>
  <si>
    <t>085282467645</t>
  </si>
  <si>
    <t>08128087508</t>
  </si>
  <si>
    <t>08129599895</t>
  </si>
  <si>
    <t>081311156417</t>
  </si>
  <si>
    <t>08129691343</t>
  </si>
  <si>
    <t>081287386410</t>
  </si>
  <si>
    <t>081287350674</t>
  </si>
  <si>
    <t>081381347695</t>
  </si>
  <si>
    <t>08128031384</t>
  </si>
  <si>
    <t>081288647187</t>
  </si>
  <si>
    <t>0818851280</t>
  </si>
  <si>
    <t>081519251402</t>
  </si>
  <si>
    <t>083899598855</t>
  </si>
  <si>
    <t>087882327445</t>
  </si>
  <si>
    <t>081514337329</t>
  </si>
  <si>
    <t>087775533660</t>
  </si>
  <si>
    <t>08121039782</t>
  </si>
  <si>
    <t>081214800862</t>
  </si>
  <si>
    <t>08558641560</t>
  </si>
  <si>
    <t>081310703866</t>
  </si>
  <si>
    <t>087774541948</t>
  </si>
  <si>
    <t>081318166789</t>
  </si>
  <si>
    <t>08128967220</t>
  </si>
  <si>
    <t>087881568167</t>
  </si>
  <si>
    <t>089522767696</t>
  </si>
  <si>
    <t>08129688663</t>
  </si>
  <si>
    <t>08176307707</t>
  </si>
  <si>
    <t>081283530247</t>
  </si>
  <si>
    <t>081280784656</t>
  </si>
  <si>
    <t>081389886736</t>
  </si>
  <si>
    <t>08129907860</t>
  </si>
  <si>
    <t>087875341927</t>
  </si>
  <si>
    <t>08161492949</t>
  </si>
  <si>
    <t>082221848295</t>
  </si>
  <si>
    <t>081286051840</t>
  </si>
  <si>
    <t>0818652920</t>
  </si>
  <si>
    <t>0818780097</t>
  </si>
  <si>
    <t>081808105900</t>
  </si>
  <si>
    <t>087889030085</t>
  </si>
  <si>
    <t>087780753703</t>
  </si>
  <si>
    <t>081288925272</t>
  </si>
  <si>
    <t>087887595010</t>
  </si>
  <si>
    <t>08118300641</t>
  </si>
  <si>
    <t>08170733073</t>
  </si>
  <si>
    <t>08551075467</t>
  </si>
  <si>
    <t>087881531785</t>
  </si>
  <si>
    <t>08170809748</t>
  </si>
  <si>
    <t>0813141177405</t>
  </si>
  <si>
    <t>085210004631</t>
  </si>
  <si>
    <t>085711129253</t>
  </si>
  <si>
    <t>085691799201</t>
  </si>
  <si>
    <t>081584597379</t>
  </si>
  <si>
    <t>085782112368</t>
  </si>
  <si>
    <t>085718322677</t>
  </si>
  <si>
    <t>085711818590</t>
  </si>
  <si>
    <t>081310241250</t>
  </si>
  <si>
    <t>081310370138</t>
  </si>
  <si>
    <t>085770929970</t>
  </si>
  <si>
    <t>087786787115</t>
  </si>
  <si>
    <t>089670577703</t>
  </si>
  <si>
    <t>081296381998</t>
  </si>
  <si>
    <t>081310198455</t>
  </si>
  <si>
    <t>081219450419</t>
  </si>
  <si>
    <t>081584982243</t>
  </si>
  <si>
    <t>089606497778</t>
  </si>
  <si>
    <t>08164832439</t>
  </si>
  <si>
    <t>081213501496</t>
  </si>
  <si>
    <t>085939715331</t>
  </si>
  <si>
    <t>081389052656</t>
  </si>
  <si>
    <t>081287626498</t>
  </si>
  <si>
    <t>081282804356</t>
  </si>
  <si>
    <t>081808514555</t>
  </si>
  <si>
    <t>081283282196</t>
  </si>
  <si>
    <t>087778311716</t>
  </si>
  <si>
    <t>085939784294</t>
  </si>
  <si>
    <t>081212227679</t>
  </si>
  <si>
    <t>081319212940</t>
  </si>
  <si>
    <t>081399958142</t>
  </si>
  <si>
    <t>081319121263</t>
  </si>
  <si>
    <t>085776164368</t>
  </si>
  <si>
    <t>08159560283</t>
  </si>
  <si>
    <t>085715761300</t>
  </si>
  <si>
    <t>081317001710</t>
  </si>
  <si>
    <t>08129667424</t>
  </si>
  <si>
    <t>081510449373</t>
  </si>
  <si>
    <t>08121880356</t>
  </si>
  <si>
    <t>08568114013</t>
  </si>
  <si>
    <t>08128802790</t>
  </si>
  <si>
    <t>081513193285</t>
  </si>
  <si>
    <t>085891473536</t>
  </si>
  <si>
    <t>085693089100</t>
  </si>
  <si>
    <t>085691609723</t>
  </si>
  <si>
    <t>08194858455</t>
  </si>
  <si>
    <t>081281912905</t>
  </si>
  <si>
    <t>085771126648</t>
  </si>
  <si>
    <t>081317525297</t>
  </si>
  <si>
    <t>081285846735</t>
  </si>
  <si>
    <t>081808047459</t>
  </si>
  <si>
    <t>08161644206</t>
  </si>
  <si>
    <t>082298668702</t>
  </si>
  <si>
    <t>081218612192</t>
  </si>
  <si>
    <t>087881284269</t>
  </si>
  <si>
    <t>089625164532</t>
  </si>
  <si>
    <t>08121927096</t>
  </si>
  <si>
    <t>089516240047</t>
  </si>
  <si>
    <t>087882238905</t>
  </si>
  <si>
    <t>081311290680</t>
  </si>
  <si>
    <t>081320088728</t>
  </si>
  <si>
    <t>087870392439</t>
  </si>
  <si>
    <t>081357538948</t>
  </si>
  <si>
    <t>081382085897</t>
  </si>
  <si>
    <t>085716623006</t>
  </si>
  <si>
    <t>08176347588</t>
  </si>
  <si>
    <t>0895364316830</t>
  </si>
  <si>
    <t>081319762017</t>
  </si>
  <si>
    <t>085695092359</t>
  </si>
  <si>
    <t>081282078687</t>
  </si>
  <si>
    <t>081314566641</t>
  </si>
  <si>
    <t>081280011721</t>
  </si>
  <si>
    <t>085921672644</t>
  </si>
  <si>
    <t>081317908996</t>
  </si>
  <si>
    <t>081314402316</t>
  </si>
  <si>
    <t>087875666266</t>
  </si>
  <si>
    <t>085774842270</t>
  </si>
  <si>
    <t>085775877636</t>
  </si>
  <si>
    <t>081282749057</t>
  </si>
  <si>
    <t>085845458861</t>
  </si>
  <si>
    <t>085779231066</t>
  </si>
  <si>
    <t>081280628758</t>
  </si>
  <si>
    <t>081281946951</t>
  </si>
  <si>
    <t>085693008785</t>
  </si>
  <si>
    <t>085939529462</t>
  </si>
  <si>
    <t>081386371977</t>
  </si>
  <si>
    <t>082226088213</t>
  </si>
  <si>
    <t>081288517582</t>
  </si>
  <si>
    <t>081212803527</t>
  </si>
  <si>
    <t>085810999548</t>
  </si>
  <si>
    <t>081292308183</t>
  </si>
  <si>
    <t>085717343336</t>
  </si>
  <si>
    <t>085694913900</t>
  </si>
  <si>
    <t>085695746268</t>
  </si>
  <si>
    <t>085693808220</t>
  </si>
  <si>
    <t>085694558515</t>
  </si>
  <si>
    <t>085817654024</t>
  </si>
  <si>
    <t>0895605151129</t>
  </si>
  <si>
    <t>081510054873</t>
  </si>
  <si>
    <t>083854534737</t>
  </si>
  <si>
    <t>081290111356</t>
  </si>
  <si>
    <t>081315900354</t>
  </si>
  <si>
    <t>081808895027</t>
  </si>
  <si>
    <t>081617033323</t>
  </si>
  <si>
    <t>085615298382</t>
  </si>
  <si>
    <t>087885843360</t>
  </si>
  <si>
    <t>085939572815</t>
  </si>
  <si>
    <t>081212262612</t>
  </si>
  <si>
    <t>081908855000</t>
  </si>
  <si>
    <t>081322622429</t>
  </si>
  <si>
    <t>081387371718</t>
  </si>
  <si>
    <t>08156877069</t>
  </si>
  <si>
    <t>081322841909</t>
  </si>
  <si>
    <t>081808169661</t>
  </si>
  <si>
    <t>085817526161</t>
  </si>
  <si>
    <t>081213570730</t>
  </si>
  <si>
    <t>081210386667</t>
  </si>
  <si>
    <t>081286789921</t>
  </si>
  <si>
    <t>0812132163491</t>
  </si>
  <si>
    <t>081295476371</t>
  </si>
  <si>
    <t>081578748926</t>
  </si>
  <si>
    <t>085642215747</t>
  </si>
  <si>
    <t>081299199162</t>
  </si>
  <si>
    <t>081513497966</t>
  </si>
  <si>
    <t>081219212690</t>
  </si>
  <si>
    <t>085695661670</t>
  </si>
  <si>
    <t>081807493196</t>
  </si>
  <si>
    <t>087888455135</t>
  </si>
  <si>
    <t>081901461138</t>
  </si>
  <si>
    <t>085213904585</t>
  </si>
  <si>
    <t>081310956736</t>
  </si>
  <si>
    <t>087778489108</t>
  </si>
  <si>
    <t>081510947307</t>
  </si>
  <si>
    <t>081287408937</t>
  </si>
  <si>
    <t>085311765271</t>
  </si>
  <si>
    <t>08128034090</t>
  </si>
  <si>
    <t>08561070486</t>
  </si>
  <si>
    <t>08121978595</t>
  </si>
  <si>
    <t>085100363867</t>
  </si>
  <si>
    <t>081284914269</t>
  </si>
  <si>
    <t>087788391880</t>
  </si>
  <si>
    <t>085692452973</t>
  </si>
  <si>
    <t>081511143516</t>
  </si>
  <si>
    <t>08128937561</t>
  </si>
  <si>
    <t>087870138600</t>
  </si>
  <si>
    <t>081398015113</t>
  </si>
  <si>
    <t>081806549281</t>
  </si>
  <si>
    <t>085711811634</t>
  </si>
  <si>
    <t>081280379279</t>
  </si>
  <si>
    <t>085885462693</t>
  </si>
  <si>
    <t>087876172755</t>
  </si>
  <si>
    <t>081317309708</t>
  </si>
  <si>
    <t>081398041422</t>
  </si>
  <si>
    <t>0818947453</t>
  </si>
  <si>
    <t>081210632199</t>
  </si>
  <si>
    <t>087875334361</t>
  </si>
  <si>
    <t>08179851720</t>
  </si>
  <si>
    <t>085282639917</t>
  </si>
  <si>
    <t>08111870385</t>
  </si>
  <si>
    <t>081903519025</t>
  </si>
  <si>
    <t>087855836868</t>
  </si>
  <si>
    <t>087785663025</t>
  </si>
  <si>
    <t>085888191060</t>
  </si>
  <si>
    <t>082228484708</t>
  </si>
  <si>
    <t>085881552281</t>
  </si>
  <si>
    <t>081808880117</t>
  </si>
  <si>
    <t>081293303281</t>
  </si>
  <si>
    <t>0818197635</t>
  </si>
  <si>
    <t>08119918066</t>
  </si>
  <si>
    <t>081210106076</t>
  </si>
  <si>
    <t>081286363189</t>
  </si>
  <si>
    <t>081296922112</t>
  </si>
  <si>
    <t>081322885578</t>
  </si>
  <si>
    <t>0816841641</t>
  </si>
  <si>
    <t>087780805604</t>
  </si>
  <si>
    <t>081397012181</t>
  </si>
  <si>
    <t>081314881214</t>
  </si>
  <si>
    <t>082123538660</t>
  </si>
  <si>
    <t>081932339241</t>
  </si>
  <si>
    <t>08119009858</t>
  </si>
  <si>
    <t>08128887497</t>
  </si>
  <si>
    <t>08119113803</t>
  </si>
  <si>
    <t>081280311343</t>
  </si>
  <si>
    <t>085718605555</t>
  </si>
  <si>
    <t>081314336711</t>
  </si>
  <si>
    <t>083873713763</t>
  </si>
  <si>
    <t>08128393179</t>
  </si>
  <si>
    <t>089690748984</t>
  </si>
  <si>
    <t>08129452452</t>
  </si>
  <si>
    <t>08111702112</t>
  </si>
  <si>
    <t>082112365385</t>
  </si>
  <si>
    <t>08128243016</t>
  </si>
  <si>
    <t>081311329150</t>
  </si>
  <si>
    <t>08161601404</t>
  </si>
  <si>
    <t>08156101684</t>
  </si>
  <si>
    <t>087782516574</t>
  </si>
  <si>
    <t>08128473291</t>
  </si>
  <si>
    <t>08161987318</t>
  </si>
  <si>
    <t>081316404433</t>
  </si>
  <si>
    <t>081807852479</t>
  </si>
  <si>
    <t>08961319554</t>
  </si>
  <si>
    <t>081385876780</t>
  </si>
  <si>
    <t>081334730599</t>
  </si>
  <si>
    <t>081291484800</t>
  </si>
  <si>
    <t>081284123159</t>
  </si>
  <si>
    <t>085693958718</t>
  </si>
  <si>
    <t>08111844948</t>
  </si>
  <si>
    <t>081314355824</t>
  </si>
  <si>
    <t>081310236385</t>
  </si>
  <si>
    <t>085693937393</t>
  </si>
  <si>
    <t>081802748294</t>
  </si>
  <si>
    <t>085717803681</t>
  </si>
  <si>
    <t>082110106481</t>
  </si>
  <si>
    <t>081386706572</t>
  </si>
  <si>
    <t>085920761477</t>
  </si>
  <si>
    <t>081380714051</t>
  </si>
  <si>
    <t>081519244678</t>
  </si>
  <si>
    <t>087884684718</t>
  </si>
  <si>
    <t>085295400043</t>
  </si>
  <si>
    <t>081383374826</t>
  </si>
  <si>
    <t>08176900232</t>
  </si>
  <si>
    <t>081380659828</t>
  </si>
  <si>
    <t>085780191063</t>
  </si>
  <si>
    <t>08971111713</t>
  </si>
  <si>
    <t>081343423414</t>
  </si>
  <si>
    <t>085717718323</t>
  </si>
  <si>
    <t>08122647502</t>
  </si>
  <si>
    <t>082112519580</t>
  </si>
  <si>
    <t>085710972128</t>
  </si>
  <si>
    <t>085779664217</t>
  </si>
  <si>
    <t>089654750387</t>
  </si>
  <si>
    <t>081316799096</t>
  </si>
  <si>
    <t>087846776288</t>
  </si>
  <si>
    <t>085218877544</t>
  </si>
  <si>
    <t>087873310044</t>
  </si>
  <si>
    <t>08999974316</t>
  </si>
  <si>
    <t>081315542413</t>
  </si>
  <si>
    <t>081388648296</t>
  </si>
  <si>
    <t>082213147771</t>
  </si>
  <si>
    <t>089627648430</t>
  </si>
  <si>
    <t>081318660971</t>
  </si>
  <si>
    <t>087720768606</t>
  </si>
  <si>
    <t>081318613663</t>
  </si>
  <si>
    <t>081287128660</t>
  </si>
  <si>
    <t>085647093460</t>
  </si>
  <si>
    <t>089654772441</t>
  </si>
  <si>
    <t>085819236742</t>
  </si>
  <si>
    <t>081387687110</t>
  </si>
  <si>
    <t>087878980532</t>
  </si>
  <si>
    <t>081283420713</t>
  </si>
  <si>
    <t>081280644406</t>
  </si>
  <si>
    <t>082111306721</t>
  </si>
  <si>
    <t>08129999729</t>
  </si>
  <si>
    <t>089514805267</t>
  </si>
  <si>
    <t>087888840041</t>
  </si>
  <si>
    <t>087886526880</t>
  </si>
  <si>
    <t>089624030988</t>
  </si>
  <si>
    <t>085771743942</t>
  </si>
  <si>
    <t>08888390000</t>
  </si>
  <si>
    <t>087769094106</t>
  </si>
  <si>
    <t>081328444266</t>
  </si>
  <si>
    <t>082112170207</t>
  </si>
  <si>
    <t>089683050540</t>
  </si>
  <si>
    <t>081310033740</t>
  </si>
  <si>
    <t>087884145125</t>
  </si>
  <si>
    <t>081387111153</t>
  </si>
  <si>
    <t>081280800029</t>
  </si>
  <si>
    <t>081213582714</t>
  </si>
  <si>
    <t>08128558487</t>
  </si>
  <si>
    <t>081282647709</t>
  </si>
  <si>
    <t>087874804104</t>
  </si>
  <si>
    <t>085718979768</t>
  </si>
  <si>
    <t>0817125855</t>
  </si>
  <si>
    <t>081514300540</t>
  </si>
  <si>
    <t>081310849037</t>
  </si>
  <si>
    <t>081298270666</t>
  </si>
  <si>
    <t>08567508064</t>
  </si>
  <si>
    <t>089629022360</t>
  </si>
  <si>
    <t>08129787674</t>
  </si>
  <si>
    <t>087885632848</t>
  </si>
  <si>
    <t>089509455568</t>
  </si>
  <si>
    <t>085697168548</t>
  </si>
  <si>
    <t>081318710717</t>
  </si>
  <si>
    <t>081584178778</t>
  </si>
  <si>
    <t>081932429067</t>
  </si>
  <si>
    <t>081212219807</t>
  </si>
  <si>
    <t>089604198965</t>
  </si>
  <si>
    <t>081290409655</t>
  </si>
  <si>
    <t>08128016131</t>
  </si>
  <si>
    <t>082123121894</t>
  </si>
  <si>
    <t>081284351434</t>
  </si>
  <si>
    <t>081808414787</t>
  </si>
  <si>
    <t>081290222012</t>
  </si>
  <si>
    <t>083811335228</t>
  </si>
  <si>
    <t>085782172378</t>
  </si>
  <si>
    <t>081183801972</t>
  </si>
  <si>
    <t>081314554529</t>
  </si>
  <si>
    <t>081314526100</t>
  </si>
  <si>
    <t>081281650314</t>
  </si>
  <si>
    <t>085959616069</t>
  </si>
  <si>
    <t>085781609614</t>
  </si>
  <si>
    <t>081314192868</t>
  </si>
  <si>
    <t>081281008223</t>
  </si>
  <si>
    <t>08994944552</t>
  </si>
  <si>
    <t>089661041891</t>
  </si>
  <si>
    <t>081291562660</t>
  </si>
  <si>
    <t>085694298514</t>
  </si>
  <si>
    <t>081212052729</t>
  </si>
  <si>
    <t>087782133855</t>
  </si>
  <si>
    <t>085715491471</t>
  </si>
  <si>
    <t>081386512641</t>
  </si>
  <si>
    <t>081293994702</t>
  </si>
  <si>
    <t>081286151124</t>
  </si>
  <si>
    <t>087872233489</t>
  </si>
  <si>
    <t>081315215256</t>
  </si>
  <si>
    <t>085692779466</t>
  </si>
  <si>
    <t>082312233233</t>
  </si>
  <si>
    <t>081281539718</t>
  </si>
  <si>
    <t>087788121697</t>
  </si>
  <si>
    <t>081380805112</t>
  </si>
  <si>
    <t>081514411594</t>
  </si>
  <si>
    <t>081381742081</t>
  </si>
  <si>
    <t>085692504722</t>
  </si>
  <si>
    <t>085280796746</t>
  </si>
  <si>
    <t>081287725807</t>
  </si>
  <si>
    <t>081315156017</t>
  </si>
  <si>
    <t>081218524432</t>
  </si>
  <si>
    <t>081388765073</t>
  </si>
  <si>
    <t>085772691665</t>
  </si>
  <si>
    <t>081314342255</t>
  </si>
  <si>
    <t>085715342471</t>
  </si>
  <si>
    <t>08159646813</t>
  </si>
  <si>
    <t>081319691960</t>
  </si>
  <si>
    <t>0895359659561</t>
  </si>
  <si>
    <t>081299065626</t>
  </si>
  <si>
    <t>085215281657</t>
  </si>
  <si>
    <t>085714546779</t>
  </si>
  <si>
    <t>081284840993</t>
  </si>
  <si>
    <t>081219910005</t>
  </si>
  <si>
    <t>08179971898</t>
  </si>
  <si>
    <t>082112205404</t>
  </si>
  <si>
    <t>087776007065</t>
  </si>
  <si>
    <t>081382448353</t>
  </si>
  <si>
    <t>08811801054</t>
  </si>
  <si>
    <t>081382995486</t>
  </si>
  <si>
    <t>081513442296</t>
  </si>
  <si>
    <t>081282480522</t>
  </si>
  <si>
    <t>085717976898</t>
  </si>
  <si>
    <t>087775182108</t>
  </si>
  <si>
    <t>081315317350</t>
  </si>
  <si>
    <t>081250103246</t>
  </si>
  <si>
    <t>085890367892</t>
  </si>
  <si>
    <t>087778406662</t>
  </si>
  <si>
    <t>081280660563</t>
  </si>
  <si>
    <t>081319902364</t>
  </si>
  <si>
    <t>08122783878</t>
  </si>
  <si>
    <t>085770644438</t>
  </si>
  <si>
    <t>082125022621</t>
  </si>
  <si>
    <t>082111156821</t>
  </si>
  <si>
    <t>083874454027</t>
  </si>
  <si>
    <t>083893712710</t>
  </si>
  <si>
    <t>089689277101</t>
  </si>
  <si>
    <t>081284695900</t>
  </si>
  <si>
    <t>087780845870</t>
  </si>
  <si>
    <t>081280492059</t>
  </si>
  <si>
    <t>085959695676</t>
  </si>
  <si>
    <t>081387521939</t>
  </si>
  <si>
    <t>087710459054</t>
  </si>
  <si>
    <t>085710313058</t>
  </si>
  <si>
    <t>085717646272</t>
  </si>
  <si>
    <t>08998280824</t>
  </si>
  <si>
    <t>085880011023</t>
  </si>
  <si>
    <t>0895394414057</t>
  </si>
  <si>
    <t>08128691725</t>
  </si>
  <si>
    <t>081386425601</t>
  </si>
  <si>
    <t>089506373964</t>
  </si>
  <si>
    <t>081311004747</t>
  </si>
  <si>
    <t>081210327934</t>
  </si>
  <si>
    <t>081524123098</t>
  </si>
  <si>
    <t>081298154262</t>
  </si>
  <si>
    <t>08158171397</t>
  </si>
  <si>
    <t>081289928024</t>
  </si>
  <si>
    <t>0895611931761</t>
  </si>
  <si>
    <t>085774041756</t>
  </si>
  <si>
    <t>081315871025</t>
  </si>
  <si>
    <t>0895333050226</t>
  </si>
  <si>
    <t>083804581357</t>
  </si>
  <si>
    <t>089630820555</t>
  </si>
  <si>
    <t>085781579500</t>
  </si>
  <si>
    <t>081310420866</t>
  </si>
  <si>
    <t>081283083065</t>
  </si>
  <si>
    <t>082298343120</t>
  </si>
  <si>
    <t>085721716923</t>
  </si>
  <si>
    <t>081220001457</t>
  </si>
  <si>
    <t>082125441475</t>
  </si>
  <si>
    <t>081380464730</t>
  </si>
  <si>
    <t>085692031903</t>
  </si>
  <si>
    <t>0895383216771</t>
  </si>
  <si>
    <t>083808297601</t>
  </si>
  <si>
    <t>0816951303</t>
  </si>
  <si>
    <t>085335838690</t>
  </si>
  <si>
    <t>081288084386</t>
  </si>
  <si>
    <t>087877879051</t>
  </si>
  <si>
    <t>085959521238</t>
  </si>
  <si>
    <t>08561609160</t>
  </si>
  <si>
    <t>087885395597</t>
  </si>
  <si>
    <t>081294409444</t>
  </si>
  <si>
    <t>08119990757</t>
  </si>
  <si>
    <t>087888239028</t>
  </si>
  <si>
    <t>081284245542</t>
  </si>
  <si>
    <t>081585055040</t>
  </si>
  <si>
    <t>081513447388</t>
  </si>
  <si>
    <t>081218577718</t>
  </si>
  <si>
    <t>081319097778</t>
  </si>
  <si>
    <t>085939612075</t>
  </si>
  <si>
    <t>0895639309805</t>
  </si>
  <si>
    <t>08161637650</t>
  </si>
  <si>
    <t>085692156721</t>
  </si>
  <si>
    <t>087884580473</t>
  </si>
  <si>
    <t>085814756663</t>
  </si>
  <si>
    <t>085774702931</t>
  </si>
  <si>
    <t>081281220116</t>
  </si>
  <si>
    <t>085716196870</t>
  </si>
  <si>
    <t>081908281245</t>
  </si>
  <si>
    <t>081387267602</t>
  </si>
  <si>
    <t>081316339731</t>
  </si>
  <si>
    <t>081283733510</t>
  </si>
  <si>
    <t>085777064464</t>
  </si>
  <si>
    <t>088210926777</t>
  </si>
  <si>
    <t>081319836752</t>
  </si>
  <si>
    <t>081315035582</t>
  </si>
  <si>
    <t>08568431312</t>
  </si>
  <si>
    <t>087881979569</t>
  </si>
  <si>
    <t>081908984818</t>
  </si>
  <si>
    <t>081295506001</t>
  </si>
  <si>
    <t>081213570246</t>
  </si>
  <si>
    <t>08129596484</t>
  </si>
  <si>
    <t>081319725073</t>
  </si>
  <si>
    <t>085782888117</t>
  </si>
  <si>
    <t>081296150186</t>
  </si>
  <si>
    <t>081285733167</t>
  </si>
  <si>
    <t>085781760069</t>
  </si>
  <si>
    <t>081385852260</t>
  </si>
  <si>
    <t>087880646433</t>
  </si>
  <si>
    <t>087776671269</t>
  </si>
  <si>
    <t>087789699199</t>
  </si>
  <si>
    <t>081317729723</t>
  </si>
  <si>
    <t>08159789687</t>
  </si>
  <si>
    <t>081298526030</t>
  </si>
  <si>
    <t>081513072923</t>
  </si>
  <si>
    <t>0895344162119</t>
  </si>
  <si>
    <t>081288121309</t>
  </si>
  <si>
    <t>082261087003</t>
  </si>
  <si>
    <t>081802796457</t>
  </si>
  <si>
    <t>085711200466</t>
  </si>
  <si>
    <t>081908771428</t>
  </si>
  <si>
    <t>087885450055</t>
  </si>
  <si>
    <t>081389040559</t>
  </si>
  <si>
    <t>089648720448</t>
  </si>
  <si>
    <t>087885886768</t>
  </si>
  <si>
    <t>087883375006</t>
  </si>
  <si>
    <t>081290956437</t>
  </si>
  <si>
    <t>082210489348</t>
  </si>
  <si>
    <t>08128689090</t>
  </si>
  <si>
    <t>081210607613</t>
  </si>
  <si>
    <t>082111306650</t>
  </si>
  <si>
    <t>081212638866</t>
  </si>
  <si>
    <t>085781773618</t>
  </si>
  <si>
    <t>082298398041</t>
  </si>
  <si>
    <t>083897783398</t>
  </si>
  <si>
    <t>083899843571</t>
  </si>
  <si>
    <t>081808343288</t>
  </si>
  <si>
    <t>087884945893</t>
  </si>
  <si>
    <t>081382890068</t>
  </si>
  <si>
    <t>081271240527</t>
  </si>
  <si>
    <t>085776243751</t>
  </si>
  <si>
    <t>085883900816</t>
  </si>
  <si>
    <t>081293780303</t>
  </si>
  <si>
    <t>081315866553</t>
  </si>
  <si>
    <t>081808900196</t>
  </si>
  <si>
    <t>085719785555</t>
  </si>
  <si>
    <t>08568718406</t>
  </si>
  <si>
    <t>081584138637</t>
  </si>
  <si>
    <t>081354312699</t>
  </si>
  <si>
    <t>081272103710</t>
  </si>
  <si>
    <t>081231724459</t>
  </si>
  <si>
    <t>081291503112</t>
  </si>
  <si>
    <t>087888551367</t>
  </si>
  <si>
    <t>087878773399</t>
  </si>
  <si>
    <t>085694943885</t>
  </si>
  <si>
    <t>085817888875</t>
  </si>
  <si>
    <t>081317748866</t>
  </si>
  <si>
    <t>081802947401</t>
  </si>
  <si>
    <t>085887852066</t>
  </si>
  <si>
    <t>081287896046</t>
  </si>
  <si>
    <t>081370888514</t>
  </si>
  <si>
    <t>081287104836</t>
  </si>
  <si>
    <t>081315339848</t>
  </si>
  <si>
    <t>08996821717</t>
  </si>
  <si>
    <t>087886797229</t>
  </si>
  <si>
    <t>081514483381</t>
  </si>
  <si>
    <t>085716508052</t>
  </si>
  <si>
    <t>085691691636</t>
  </si>
  <si>
    <t>081212404248</t>
  </si>
  <si>
    <t>081266615558</t>
  </si>
  <si>
    <t>08568235910</t>
  </si>
  <si>
    <t>081283926121</t>
  </si>
  <si>
    <t>081511228433</t>
  </si>
  <si>
    <t>0811807074</t>
  </si>
  <si>
    <t>085810374377</t>
  </si>
  <si>
    <t>087889065170</t>
  </si>
  <si>
    <t>081314566672</t>
  </si>
  <si>
    <t>085697414171</t>
  </si>
  <si>
    <t>081287578255</t>
  </si>
  <si>
    <t>087884859811</t>
  </si>
  <si>
    <t>082111879255</t>
  </si>
  <si>
    <t>085693690165</t>
  </si>
  <si>
    <t>085716939056</t>
  </si>
  <si>
    <t>085718474684</t>
  </si>
  <si>
    <t>081282727773</t>
  </si>
  <si>
    <t>081288408002</t>
  </si>
  <si>
    <t>089504954719</t>
  </si>
  <si>
    <t>081288867006</t>
  </si>
  <si>
    <t>082110018526</t>
  </si>
  <si>
    <t>081382478898</t>
  </si>
  <si>
    <t>081380303976</t>
  </si>
  <si>
    <t>081385001234</t>
  </si>
  <si>
    <t>081384018586</t>
  </si>
  <si>
    <t>081286502248</t>
  </si>
  <si>
    <t>087777113757</t>
  </si>
  <si>
    <t>088210741886</t>
  </si>
  <si>
    <t>085213534186</t>
  </si>
  <si>
    <t>085274469487</t>
  </si>
  <si>
    <t>081381095951</t>
  </si>
  <si>
    <t>081283278432</t>
  </si>
  <si>
    <t>08111943480</t>
  </si>
  <si>
    <t>081280114486</t>
  </si>
  <si>
    <t>081290980890</t>
  </si>
  <si>
    <t>081298228871</t>
  </si>
  <si>
    <t>085811174079</t>
  </si>
  <si>
    <t>082113313462</t>
  </si>
  <si>
    <t>081282000518</t>
  </si>
  <si>
    <t>085779474250</t>
  </si>
  <si>
    <t>087878372449</t>
  </si>
  <si>
    <t>081281910096</t>
  </si>
  <si>
    <t>081281490159</t>
  </si>
  <si>
    <t>081511581653</t>
  </si>
  <si>
    <t>081218399400</t>
  </si>
  <si>
    <t>081293914464</t>
  </si>
  <si>
    <t>085881857598</t>
  </si>
  <si>
    <t>081398301742</t>
  </si>
  <si>
    <t>08129653130</t>
  </si>
  <si>
    <t>085782185521</t>
  </si>
  <si>
    <t>081283427383</t>
  </si>
  <si>
    <t>081383670876</t>
  </si>
  <si>
    <t>081808315876</t>
  </si>
  <si>
    <t>081310562439</t>
  </si>
  <si>
    <t>087874341660</t>
  </si>
  <si>
    <t>081290097682</t>
  </si>
  <si>
    <t>085313122028</t>
  </si>
  <si>
    <t>081287226223</t>
  </si>
  <si>
    <t>081283384359</t>
  </si>
  <si>
    <t>081290775153</t>
  </si>
  <si>
    <t>08811072544</t>
  </si>
  <si>
    <t>085717179074</t>
  </si>
  <si>
    <t>081381673863</t>
  </si>
  <si>
    <t>085694686073</t>
  </si>
  <si>
    <t>081386376990</t>
  </si>
  <si>
    <t>087776150818</t>
  </si>
  <si>
    <t>085648064892</t>
  </si>
  <si>
    <t>081384432384</t>
  </si>
  <si>
    <t>081933921243</t>
  </si>
  <si>
    <t>081385993585</t>
  </si>
  <si>
    <t>081210505038</t>
  </si>
  <si>
    <t>087887578870</t>
  </si>
  <si>
    <t>081318050030</t>
  </si>
  <si>
    <t>089655953987</t>
  </si>
  <si>
    <t>087821030869</t>
  </si>
  <si>
    <t>085888700308</t>
  </si>
  <si>
    <t>081291206684</t>
  </si>
  <si>
    <t>085811761647</t>
  </si>
  <si>
    <t>082220458430</t>
  </si>
  <si>
    <t>081282042600</t>
  </si>
  <si>
    <t>089625755990</t>
  </si>
  <si>
    <t>081290671633</t>
  </si>
  <si>
    <t>087735575954</t>
  </si>
  <si>
    <t>081288841806</t>
  </si>
  <si>
    <t>087777679678</t>
  </si>
  <si>
    <t>081384225281</t>
  </si>
  <si>
    <t>081286538780</t>
  </si>
  <si>
    <t>082112224855</t>
  </si>
  <si>
    <t>087786612496</t>
  </si>
  <si>
    <t>081287800658</t>
  </si>
  <si>
    <t>082231490977</t>
  </si>
  <si>
    <t>085719041310</t>
  </si>
  <si>
    <t>081383888499</t>
  </si>
  <si>
    <t>081385816582</t>
  </si>
  <si>
    <t>082310562275</t>
  </si>
  <si>
    <t>085648036911</t>
  </si>
  <si>
    <t>085775321547</t>
  </si>
  <si>
    <t>085717311798</t>
  </si>
  <si>
    <t>089630249795</t>
  </si>
  <si>
    <t>081291982786</t>
  </si>
  <si>
    <t>08158844418</t>
  </si>
  <si>
    <t>082260035375</t>
  </si>
  <si>
    <t>085710259729</t>
  </si>
  <si>
    <t>085100777490</t>
  </si>
  <si>
    <t>087886423388</t>
  </si>
  <si>
    <t>087782427132</t>
  </si>
  <si>
    <t>081510687995</t>
  </si>
  <si>
    <t>081362028698</t>
  </si>
  <si>
    <t>085959861991</t>
  </si>
  <si>
    <t>087886801830</t>
  </si>
  <si>
    <t>081296346622</t>
  </si>
  <si>
    <t>082298536787</t>
  </si>
  <si>
    <t>081315922122</t>
  </si>
  <si>
    <t>08388082223</t>
  </si>
  <si>
    <t>085775287304</t>
  </si>
  <si>
    <t>081511656782</t>
  </si>
  <si>
    <t>081296302858</t>
  </si>
  <si>
    <t>087888757456</t>
  </si>
  <si>
    <t>081218800825</t>
  </si>
  <si>
    <t>087778312984</t>
  </si>
  <si>
    <t>082111744134</t>
  </si>
  <si>
    <t>081317941145</t>
  </si>
  <si>
    <t>082130009486</t>
  </si>
  <si>
    <t>081285084933</t>
  </si>
  <si>
    <t>085100190806</t>
  </si>
  <si>
    <t>087889894889</t>
  </si>
  <si>
    <t>081908292619</t>
  </si>
  <si>
    <t>085776760303</t>
  </si>
  <si>
    <t>081285366625</t>
  </si>
  <si>
    <t>085693332791</t>
  </si>
  <si>
    <t>085781234655</t>
  </si>
  <si>
    <t>087784749218</t>
  </si>
  <si>
    <t>081229887919</t>
  </si>
  <si>
    <t>085280061996</t>
  </si>
  <si>
    <t>081388452899</t>
  </si>
  <si>
    <t>085693240336</t>
  </si>
  <si>
    <t>081519916524</t>
  </si>
  <si>
    <t>08129628673</t>
  </si>
  <si>
    <t>081317040898</t>
  </si>
  <si>
    <t>085643529495</t>
  </si>
  <si>
    <t>08128778375</t>
  </si>
  <si>
    <t>081519336166</t>
  </si>
  <si>
    <t>081288962680</t>
  </si>
  <si>
    <t>081381206145</t>
  </si>
  <si>
    <t>08984418581</t>
  </si>
  <si>
    <t>081213143667</t>
  </si>
  <si>
    <t>082123565800</t>
  </si>
  <si>
    <t>089517703641</t>
  </si>
  <si>
    <t>081290585796</t>
  </si>
  <si>
    <t>0895332039339</t>
  </si>
  <si>
    <t>082114262150</t>
  </si>
  <si>
    <t>081317706710</t>
  </si>
  <si>
    <t>081311568400</t>
  </si>
  <si>
    <t>081331859700</t>
  </si>
  <si>
    <t>081385348176</t>
  </si>
  <si>
    <t>087770106843</t>
  </si>
  <si>
    <t>087782191119</t>
  </si>
  <si>
    <t>088809996065</t>
  </si>
  <si>
    <t>081287613162</t>
  </si>
  <si>
    <t>08561067065</t>
  </si>
  <si>
    <t>081283835327</t>
  </si>
  <si>
    <t>082113238949</t>
  </si>
  <si>
    <t>081311362633</t>
  </si>
  <si>
    <t>08568515502</t>
  </si>
  <si>
    <t>081316940903</t>
  </si>
  <si>
    <t>081288466141</t>
  </si>
  <si>
    <t>081299398183</t>
  </si>
  <si>
    <t>081314071908</t>
  </si>
  <si>
    <t>081286468673</t>
  </si>
  <si>
    <t>081286551661</t>
  </si>
  <si>
    <t>08128303495</t>
  </si>
  <si>
    <t>08567937646</t>
  </si>
  <si>
    <t>087883781136</t>
  </si>
  <si>
    <t>08179237165</t>
  </si>
  <si>
    <t>08118880080</t>
  </si>
  <si>
    <t>082112427870</t>
  </si>
  <si>
    <t>081806345080</t>
  </si>
  <si>
    <t>081311173177</t>
  </si>
  <si>
    <t>081287509141</t>
  </si>
  <si>
    <t>081286140106</t>
  </si>
  <si>
    <t>081319876630</t>
  </si>
  <si>
    <t>081310098191</t>
  </si>
  <si>
    <t>085641056332</t>
  </si>
  <si>
    <t>081514778626</t>
  </si>
  <si>
    <t>085697168513</t>
  </si>
  <si>
    <t>081314000300</t>
  </si>
  <si>
    <t>08561220223</t>
  </si>
  <si>
    <t>088808924709</t>
  </si>
  <si>
    <t>08994901664</t>
  </si>
  <si>
    <t>08159592735</t>
  </si>
  <si>
    <t>081513704307</t>
  </si>
  <si>
    <t>081390056581</t>
  </si>
  <si>
    <t>081289351565</t>
  </si>
  <si>
    <t>082113155545</t>
  </si>
  <si>
    <t>087788824668</t>
  </si>
  <si>
    <t>0817187136</t>
  </si>
  <si>
    <t>081381468545</t>
  </si>
  <si>
    <t>081281319556</t>
  </si>
  <si>
    <t>087885631470</t>
  </si>
  <si>
    <t>0817790285</t>
  </si>
  <si>
    <t>081311489248</t>
  </si>
  <si>
    <t>08129841053</t>
  </si>
  <si>
    <t>081808101786</t>
  </si>
  <si>
    <t>085780586865</t>
  </si>
  <si>
    <t>081319807079</t>
  </si>
  <si>
    <t>089633681791</t>
  </si>
  <si>
    <t>087881730983</t>
  </si>
  <si>
    <t>085776888700</t>
  </si>
  <si>
    <t>08561442704</t>
  </si>
  <si>
    <t>08561373821</t>
  </si>
  <si>
    <t>085692844106</t>
  </si>
  <si>
    <t>081586126686</t>
  </si>
  <si>
    <t>081316612830</t>
  </si>
  <si>
    <t>087889382272</t>
  </si>
  <si>
    <t>085880189771</t>
  </si>
  <si>
    <t>083891482129</t>
  </si>
  <si>
    <t>085850657226</t>
  </si>
  <si>
    <t>081314402635</t>
  </si>
  <si>
    <t>0818821464</t>
  </si>
  <si>
    <t>083129919582</t>
  </si>
  <si>
    <t>081297455405</t>
  </si>
  <si>
    <t>081575130830</t>
  </si>
  <si>
    <t>081328140474</t>
  </si>
  <si>
    <t>0811859011</t>
  </si>
  <si>
    <t>0818160113</t>
  </si>
  <si>
    <t>087888626994</t>
  </si>
  <si>
    <t>081310816541</t>
  </si>
  <si>
    <t>08129967814</t>
  </si>
  <si>
    <t>085249460026</t>
  </si>
  <si>
    <t>082114013646</t>
  </si>
  <si>
    <t>089631856454</t>
  </si>
  <si>
    <t>0812822647</t>
  </si>
  <si>
    <t>087888072551</t>
  </si>
  <si>
    <t>081284568054</t>
  </si>
  <si>
    <t>089528472348</t>
  </si>
  <si>
    <t>081806139033</t>
  </si>
  <si>
    <t>085881448658</t>
  </si>
  <si>
    <t>08979033095</t>
  </si>
  <si>
    <t>085772693606</t>
  </si>
  <si>
    <t>081319507796</t>
  </si>
  <si>
    <t>087788370065</t>
  </si>
  <si>
    <t>081321163790</t>
  </si>
  <si>
    <t>087888241493</t>
  </si>
  <si>
    <t>083122686206</t>
  </si>
  <si>
    <t>085782235040</t>
  </si>
  <si>
    <t>081410367671</t>
  </si>
  <si>
    <t>08159632191</t>
  </si>
  <si>
    <t>081296171815</t>
  </si>
  <si>
    <t>08161660832</t>
  </si>
  <si>
    <t>085771366697</t>
  </si>
  <si>
    <t>081510852867</t>
  </si>
  <si>
    <t>089519779214</t>
  </si>
  <si>
    <t>087887322772</t>
  </si>
  <si>
    <t>081908372575</t>
  </si>
  <si>
    <t>081280397825</t>
  </si>
  <si>
    <t>083808910699</t>
  </si>
  <si>
    <t>085640222381</t>
  </si>
  <si>
    <t>089619495837</t>
  </si>
  <si>
    <t>085694648581</t>
  </si>
  <si>
    <t>081298935061</t>
  </si>
  <si>
    <t>0818883164</t>
  </si>
  <si>
    <t>082165094339</t>
  </si>
  <si>
    <t>081311292233</t>
  </si>
  <si>
    <t>081584363738</t>
  </si>
  <si>
    <t>087886855100</t>
  </si>
  <si>
    <t>08568449254</t>
  </si>
  <si>
    <t>085715527982</t>
  </si>
  <si>
    <t>08174968338</t>
  </si>
  <si>
    <t>081380810375</t>
  </si>
  <si>
    <t>085710448780</t>
  </si>
  <si>
    <t>087777263469</t>
  </si>
  <si>
    <t>081260031631</t>
  </si>
  <si>
    <t>085782911985</t>
  </si>
  <si>
    <t>081317517056</t>
  </si>
  <si>
    <t>081310924400</t>
  </si>
  <si>
    <t>087781156923</t>
  </si>
  <si>
    <t>082297164780</t>
  </si>
  <si>
    <t>082110435740</t>
  </si>
  <si>
    <t>081283904689</t>
  </si>
  <si>
    <t>081281933883</t>
  </si>
  <si>
    <t>081381028109</t>
  </si>
  <si>
    <t>087881577604</t>
  </si>
  <si>
    <t>087878765371</t>
  </si>
  <si>
    <t>089522469513</t>
  </si>
  <si>
    <t>083870276489</t>
  </si>
  <si>
    <t>081908919010</t>
  </si>
  <si>
    <t>081210623423</t>
  </si>
  <si>
    <t>081316164803</t>
  </si>
  <si>
    <t>082113591500</t>
  </si>
  <si>
    <t>081398749615</t>
  </si>
  <si>
    <t>081383313175</t>
  </si>
  <si>
    <t>081284187380</t>
  </si>
  <si>
    <t>087886303634</t>
  </si>
  <si>
    <t>082246621712</t>
  </si>
  <si>
    <t>081213688299</t>
  </si>
  <si>
    <t>083808778183</t>
  </si>
  <si>
    <t>081212221206</t>
  </si>
  <si>
    <t>081281366189</t>
  </si>
  <si>
    <t>089507872123</t>
  </si>
  <si>
    <t>087883861906</t>
  </si>
  <si>
    <t>08128848557</t>
  </si>
  <si>
    <t>081510891000</t>
  </si>
  <si>
    <t>08176014416</t>
  </si>
  <si>
    <t>081905039902</t>
  </si>
  <si>
    <t>081282835471</t>
  </si>
  <si>
    <t>087888152279</t>
  </si>
  <si>
    <t>085929869377</t>
  </si>
  <si>
    <t>085691460170</t>
  </si>
  <si>
    <t>085811251877</t>
  </si>
  <si>
    <t>085210051709</t>
  </si>
  <si>
    <t>085719979628</t>
  </si>
  <si>
    <t>083808583364</t>
  </si>
  <si>
    <t>087809757166</t>
  </si>
  <si>
    <t>085692662570</t>
  </si>
  <si>
    <t>0818739817</t>
  </si>
  <si>
    <t>087819424475</t>
  </si>
  <si>
    <t>085778482594</t>
  </si>
  <si>
    <t>087881631580</t>
  </si>
  <si>
    <t>087878455541</t>
  </si>
  <si>
    <t>081298828151</t>
  </si>
  <si>
    <t>089693671387</t>
  </si>
  <si>
    <t>089637850025</t>
  </si>
  <si>
    <t>081315669708</t>
  </si>
  <si>
    <t>081213691831</t>
  </si>
  <si>
    <t>081387621062</t>
  </si>
  <si>
    <t>081280526788</t>
  </si>
  <si>
    <t>087780257392</t>
  </si>
  <si>
    <t>081318023537</t>
  </si>
  <si>
    <t>081389004877</t>
  </si>
  <si>
    <t>089603554051</t>
  </si>
  <si>
    <t>081288993895</t>
  </si>
  <si>
    <t>088223702290</t>
  </si>
  <si>
    <t>089501626682</t>
  </si>
  <si>
    <t>081299139998</t>
  </si>
  <si>
    <t>081932400478</t>
  </si>
  <si>
    <t>08986358221</t>
  </si>
  <si>
    <t>082112530055</t>
  </si>
  <si>
    <t>081932479342</t>
  </si>
  <si>
    <t>081270987241</t>
  </si>
  <si>
    <t>085692156267</t>
  </si>
  <si>
    <t>08111778132</t>
  </si>
  <si>
    <t>081385863434</t>
  </si>
  <si>
    <t>08129844030</t>
  </si>
  <si>
    <t>085719150049</t>
  </si>
  <si>
    <t>089607525283</t>
  </si>
  <si>
    <t>081386252129</t>
  </si>
  <si>
    <t>085942274905</t>
  </si>
  <si>
    <t>081295406075</t>
  </si>
  <si>
    <t>085773142117</t>
  </si>
  <si>
    <t>085691131230</t>
  </si>
  <si>
    <t>085691762374</t>
  </si>
  <si>
    <t>085894811632</t>
  </si>
  <si>
    <t>081310709473</t>
  </si>
  <si>
    <t>081291082109</t>
  </si>
  <si>
    <t>081387479900</t>
  </si>
  <si>
    <t>087770211312</t>
  </si>
  <si>
    <t>085892381695</t>
  </si>
  <si>
    <t>081319114547</t>
  </si>
  <si>
    <t>081322472336</t>
  </si>
  <si>
    <t>081294320424</t>
  </si>
  <si>
    <t>082261777776</t>
  </si>
  <si>
    <t>081287549410</t>
  </si>
  <si>
    <t>082125413877</t>
  </si>
  <si>
    <t>089526888890</t>
  </si>
  <si>
    <t>085770104904</t>
  </si>
  <si>
    <t>085892228512</t>
  </si>
  <si>
    <t>081219876773</t>
  </si>
  <si>
    <t>08176692522</t>
  </si>
  <si>
    <t>087888861694</t>
  </si>
  <si>
    <t>081389209514</t>
  </si>
  <si>
    <t>085710515178</t>
  </si>
  <si>
    <t>081519252716</t>
  </si>
  <si>
    <t>085694025724</t>
  </si>
  <si>
    <t>081212140665</t>
  </si>
  <si>
    <t>0816854483</t>
  </si>
  <si>
    <t>081808490461</t>
  </si>
  <si>
    <t>085714377934</t>
  </si>
  <si>
    <t>085779185431</t>
  </si>
  <si>
    <t>082298316787</t>
  </si>
  <si>
    <t>085225459955</t>
  </si>
  <si>
    <t>081298748738</t>
  </si>
  <si>
    <t>08561391208</t>
  </si>
  <si>
    <t>081382988357</t>
  </si>
  <si>
    <t>081286703839</t>
  </si>
  <si>
    <t>081382385835</t>
  </si>
  <si>
    <t>081381659288</t>
  </si>
  <si>
    <t>085692893608</t>
  </si>
  <si>
    <t>085894999872</t>
  </si>
  <si>
    <t>085211146854</t>
  </si>
  <si>
    <t>081220636944</t>
  </si>
  <si>
    <t>085772713860</t>
  </si>
  <si>
    <t>085885455539</t>
  </si>
  <si>
    <t>08984641089</t>
  </si>
  <si>
    <t>081510990719</t>
  </si>
  <si>
    <t>085811868440</t>
  </si>
  <si>
    <t>087888235132</t>
  </si>
  <si>
    <t>081293344953</t>
  </si>
  <si>
    <t>085719671950</t>
  </si>
  <si>
    <t>085711800118</t>
  </si>
  <si>
    <t>085891319498</t>
  </si>
  <si>
    <t>085692945550</t>
  </si>
  <si>
    <t>081519517559</t>
  </si>
  <si>
    <t>0895340678229</t>
  </si>
  <si>
    <t>0895344254886</t>
  </si>
  <si>
    <t>087883103540</t>
  </si>
  <si>
    <t>087878370847</t>
  </si>
  <si>
    <t>089529035464</t>
  </si>
  <si>
    <t>085714111401</t>
  </si>
  <si>
    <t>085742172344</t>
  </si>
  <si>
    <t>081807032998</t>
  </si>
  <si>
    <t>087875407135</t>
  </si>
  <si>
    <t>081280440431</t>
  </si>
  <si>
    <t>08129867446</t>
  </si>
  <si>
    <t>089525550063</t>
  </si>
  <si>
    <t>081317508876</t>
  </si>
  <si>
    <t>085773758293</t>
  </si>
  <si>
    <t>083876719967</t>
  </si>
  <si>
    <t>085770689981</t>
  </si>
  <si>
    <t>083899079329</t>
  </si>
  <si>
    <t>087809706227</t>
  </si>
  <si>
    <t>081218944570</t>
  </si>
  <si>
    <t>082297375645</t>
  </si>
  <si>
    <t>08567890284</t>
  </si>
  <si>
    <t>087776678719</t>
  </si>
  <si>
    <t>089654157532</t>
  </si>
  <si>
    <t>087876037673</t>
  </si>
  <si>
    <t>087883498131</t>
  </si>
  <si>
    <t>081807266567</t>
  </si>
  <si>
    <t>085726514496</t>
  </si>
  <si>
    <t>087789125123</t>
  </si>
  <si>
    <t>085691842024</t>
  </si>
  <si>
    <t>081291618322</t>
  </si>
  <si>
    <t>085716188689</t>
  </si>
  <si>
    <t>08128291396</t>
  </si>
  <si>
    <t>085774861731</t>
  </si>
  <si>
    <t>081927313696</t>
  </si>
  <si>
    <t>085881777604</t>
  </si>
  <si>
    <t>087712000009</t>
  </si>
  <si>
    <t>081514109603</t>
  </si>
  <si>
    <t>08159592659</t>
  </si>
  <si>
    <t>085813367682</t>
  </si>
  <si>
    <t>081284396614</t>
  </si>
  <si>
    <t>085782585348</t>
  </si>
  <si>
    <t>081296701265</t>
  </si>
  <si>
    <t>08568827007</t>
  </si>
  <si>
    <t>081908004959</t>
  </si>
  <si>
    <t>085886934608</t>
  </si>
  <si>
    <t>081584062521</t>
  </si>
  <si>
    <t>081295287272</t>
  </si>
  <si>
    <t>085840011682</t>
  </si>
  <si>
    <t>081210459075</t>
  </si>
  <si>
    <t>081314856656</t>
  </si>
  <si>
    <t>087878763408</t>
  </si>
  <si>
    <t>087774708447</t>
  </si>
  <si>
    <t>081387070503</t>
  </si>
  <si>
    <t>082110202115</t>
  </si>
  <si>
    <t>081284727775</t>
  </si>
  <si>
    <t>081294164300</t>
  </si>
  <si>
    <t>081389042426</t>
  </si>
  <si>
    <t>081932880872</t>
  </si>
  <si>
    <t>085645918196</t>
  </si>
  <si>
    <t>08995436473</t>
  </si>
  <si>
    <t>0895328152027</t>
  </si>
  <si>
    <t>081906087078</t>
  </si>
  <si>
    <t>081585951318</t>
  </si>
  <si>
    <t>081297309472</t>
  </si>
  <si>
    <t>085691735158</t>
  </si>
  <si>
    <t>081335181242</t>
  </si>
  <si>
    <t>081584676834</t>
  </si>
  <si>
    <t>081298654001</t>
  </si>
  <si>
    <t>081210186557</t>
  </si>
  <si>
    <t>087782802562</t>
  </si>
  <si>
    <t>081389537507</t>
  </si>
  <si>
    <t>085319215147</t>
  </si>
  <si>
    <t>087787972332</t>
  </si>
  <si>
    <t>085692552314</t>
  </si>
  <si>
    <t>08561213937</t>
  </si>
  <si>
    <t>085921862920</t>
  </si>
  <si>
    <t>087786482306</t>
  </si>
  <si>
    <t>081291546826</t>
  </si>
  <si>
    <t>085921607667</t>
  </si>
  <si>
    <t>082189384537</t>
  </si>
  <si>
    <t>087883602276</t>
  </si>
  <si>
    <t>085694955995</t>
  </si>
  <si>
    <t>081389062970</t>
  </si>
  <si>
    <t>081310311566</t>
  </si>
  <si>
    <t>087781431049</t>
  </si>
  <si>
    <t>082112648878</t>
  </si>
  <si>
    <t>08567669607</t>
  </si>
  <si>
    <t>081286519402</t>
  </si>
  <si>
    <t>081310990646</t>
  </si>
  <si>
    <t>081310052949</t>
  </si>
  <si>
    <t>087736491357</t>
  </si>
  <si>
    <t>081808359596</t>
  </si>
  <si>
    <t>081294591782</t>
  </si>
  <si>
    <t>089527230860</t>
  </si>
  <si>
    <t>081286967828</t>
  </si>
  <si>
    <t>081380426576</t>
  </si>
  <si>
    <t>087880388063</t>
  </si>
  <si>
    <t>08119182020</t>
  </si>
  <si>
    <t>087788674725</t>
  </si>
  <si>
    <t>081287879080</t>
  </si>
  <si>
    <t>085772710871</t>
  </si>
  <si>
    <t>081213286462</t>
  </si>
  <si>
    <t>089636128772</t>
  </si>
  <si>
    <t>089525254558</t>
  </si>
  <si>
    <t>082125505693</t>
  </si>
  <si>
    <t>081311809855</t>
  </si>
  <si>
    <t>087878645960</t>
  </si>
  <si>
    <t>087730111665</t>
  </si>
  <si>
    <t>087885612349</t>
  </si>
  <si>
    <t>087888991255</t>
  </si>
  <si>
    <t>087848297182</t>
  </si>
  <si>
    <t>085694549942</t>
  </si>
  <si>
    <t>085736045578</t>
  </si>
  <si>
    <t>085773075330</t>
  </si>
  <si>
    <t>087889591485</t>
  </si>
  <si>
    <t>082114557645</t>
  </si>
  <si>
    <t>085959111979</t>
  </si>
  <si>
    <t>085716483184</t>
  </si>
  <si>
    <t>081280432718</t>
  </si>
  <si>
    <t>081385427331</t>
  </si>
  <si>
    <t>081381751077</t>
  </si>
  <si>
    <t>089674196626</t>
  </si>
  <si>
    <t>085691662489</t>
  </si>
  <si>
    <t>085714881489</t>
  </si>
  <si>
    <t>081380341648</t>
  </si>
  <si>
    <t>082110771973</t>
  </si>
  <si>
    <t>085215132090</t>
  </si>
  <si>
    <t>085219564141</t>
  </si>
  <si>
    <t>085693499758</t>
  </si>
  <si>
    <t>08119817700</t>
  </si>
  <si>
    <t>081905432301</t>
  </si>
  <si>
    <t>089678742106</t>
  </si>
  <si>
    <t>08980056447</t>
  </si>
  <si>
    <t>081218550087</t>
  </si>
  <si>
    <t>087825779942</t>
  </si>
  <si>
    <t>087775088028</t>
  </si>
  <si>
    <t>083872518222</t>
  </si>
  <si>
    <t>0895383920714</t>
  </si>
  <si>
    <t>087878883468</t>
  </si>
  <si>
    <t>087885968743</t>
  </si>
  <si>
    <t>089618307852</t>
  </si>
  <si>
    <t>081285320126</t>
  </si>
  <si>
    <t>081574947488</t>
  </si>
  <si>
    <t>08568083772</t>
  </si>
  <si>
    <t>08990968939</t>
  </si>
  <si>
    <t>08388419115</t>
  </si>
  <si>
    <t>08561710976</t>
  </si>
  <si>
    <t>082112120346</t>
  </si>
  <si>
    <t>085608112504</t>
  </si>
  <si>
    <t>08128060243</t>
  </si>
  <si>
    <t>08561693478</t>
  </si>
  <si>
    <t>08128917724</t>
  </si>
  <si>
    <t>08176580072</t>
  </si>
  <si>
    <t>081211388160</t>
  </si>
  <si>
    <t>08161389519</t>
  </si>
  <si>
    <t>085890300073</t>
  </si>
  <si>
    <t>087886949704</t>
  </si>
  <si>
    <t>081388783132</t>
  </si>
  <si>
    <t>081387738449</t>
  </si>
  <si>
    <t>081318949991</t>
  </si>
  <si>
    <t>087888632224</t>
  </si>
  <si>
    <t>081381239363</t>
  </si>
  <si>
    <t>085883808525</t>
  </si>
  <si>
    <t>087878308988</t>
  </si>
  <si>
    <t>081310600346</t>
  </si>
  <si>
    <t>085813301965</t>
  </si>
  <si>
    <t>085823149824</t>
  </si>
  <si>
    <t>081398027471</t>
  </si>
  <si>
    <t>083871881403</t>
  </si>
  <si>
    <t>087888167380</t>
  </si>
  <si>
    <t>083804067187</t>
  </si>
  <si>
    <t>081284041545</t>
  </si>
  <si>
    <t>087733931530</t>
  </si>
  <si>
    <t>087780001926</t>
  </si>
  <si>
    <t>081519057710</t>
  </si>
  <si>
    <t>0895413692372</t>
  </si>
  <si>
    <t>085782924242</t>
  </si>
  <si>
    <t>083896787838</t>
  </si>
  <si>
    <t>085892148709</t>
  </si>
  <si>
    <t>089637793083</t>
  </si>
  <si>
    <t>087878319615</t>
  </si>
  <si>
    <t>081806869286</t>
  </si>
  <si>
    <t>085819586434</t>
  </si>
  <si>
    <t>08111342003</t>
  </si>
  <si>
    <t>08111441908</t>
  </si>
  <si>
    <t>089601217649</t>
  </si>
  <si>
    <t>085710352025</t>
  </si>
  <si>
    <t>085691817392</t>
  </si>
  <si>
    <t>087783216240</t>
  </si>
  <si>
    <t>085893985941</t>
  </si>
  <si>
    <t>085217354542</t>
  </si>
  <si>
    <t>081281946950</t>
  </si>
  <si>
    <t>081212950615</t>
  </si>
  <si>
    <t>081399176498</t>
  </si>
  <si>
    <t>081315294532</t>
  </si>
  <si>
    <t>083897830792</t>
  </si>
  <si>
    <t>0895703114994</t>
  </si>
  <si>
    <t>081382090269</t>
  </si>
  <si>
    <t>085920686472</t>
  </si>
  <si>
    <t>087878780804</t>
  </si>
  <si>
    <t>081213703264</t>
  </si>
  <si>
    <t>083112312101</t>
  </si>
  <si>
    <t>087887971714</t>
  </si>
  <si>
    <t>081294489481</t>
  </si>
  <si>
    <t>081807842003</t>
  </si>
  <si>
    <t>081319298335</t>
  </si>
  <si>
    <t>08170155963</t>
  </si>
  <si>
    <t>085693183276</t>
  </si>
  <si>
    <t>089501050780</t>
  </si>
  <si>
    <t>08551000754</t>
  </si>
  <si>
    <t>087848349885</t>
  </si>
  <si>
    <t>087894446997</t>
  </si>
  <si>
    <t>085717324378</t>
  </si>
  <si>
    <t>0895322634387</t>
  </si>
  <si>
    <t>085694565010</t>
  </si>
  <si>
    <t>085778175072</t>
  </si>
  <si>
    <t>08978498094</t>
  </si>
  <si>
    <t>08999273310</t>
  </si>
  <si>
    <t>087881047184</t>
  </si>
  <si>
    <t>082113941226</t>
  </si>
  <si>
    <t>085954569712</t>
  </si>
  <si>
    <t>081280857342</t>
  </si>
  <si>
    <t>082112014804</t>
  </si>
  <si>
    <t>085695746842</t>
  </si>
  <si>
    <t>08161188810</t>
  </si>
  <si>
    <t>085772662630</t>
  </si>
  <si>
    <t>085881922246</t>
  </si>
  <si>
    <t>08987288418</t>
  </si>
  <si>
    <t>081315292191</t>
  </si>
  <si>
    <t>081297670440</t>
  </si>
  <si>
    <t>081315670273</t>
  </si>
  <si>
    <t>08111912301</t>
  </si>
  <si>
    <t>081293693816</t>
  </si>
  <si>
    <t>085692953093</t>
  </si>
  <si>
    <t>082141505062</t>
  </si>
  <si>
    <t>089647013961</t>
  </si>
  <si>
    <t>081288814010</t>
  </si>
  <si>
    <t>081293918806</t>
  </si>
  <si>
    <t>087880061334</t>
  </si>
  <si>
    <t>083873844835</t>
  </si>
  <si>
    <t>085959703988</t>
  </si>
  <si>
    <t>081294245956</t>
  </si>
  <si>
    <t>081382535398</t>
  </si>
  <si>
    <t>0816107025</t>
  </si>
  <si>
    <t>081553982482</t>
  </si>
  <si>
    <t>089691589187</t>
  </si>
  <si>
    <t>081905037797</t>
  </si>
  <si>
    <t>087877385994</t>
  </si>
  <si>
    <t>085814671001</t>
  </si>
  <si>
    <t>085777543669</t>
  </si>
  <si>
    <t>087877559216</t>
  </si>
  <si>
    <t>08811423090</t>
  </si>
  <si>
    <t>085850001990</t>
  </si>
  <si>
    <t>081241114220</t>
  </si>
  <si>
    <t>085647958246</t>
  </si>
  <si>
    <t>087888736723</t>
  </si>
  <si>
    <t>085890723358</t>
  </si>
  <si>
    <t>082111344464</t>
  </si>
  <si>
    <t>085716292724</t>
  </si>
  <si>
    <t>085966358047</t>
  </si>
  <si>
    <t>089516873334</t>
  </si>
  <si>
    <t>083142623212</t>
  </si>
  <si>
    <t>081295519848</t>
  </si>
  <si>
    <t>081380228427</t>
  </si>
  <si>
    <t>081296382782</t>
  </si>
  <si>
    <t>081395756254</t>
  </si>
  <si>
    <t>081315929434</t>
  </si>
  <si>
    <t>085788899545</t>
  </si>
  <si>
    <t>081210500052</t>
  </si>
  <si>
    <t>083819417591</t>
  </si>
  <si>
    <t>085256654666</t>
  </si>
  <si>
    <t>0895359582625</t>
  </si>
  <si>
    <t>0811101120</t>
  </si>
  <si>
    <t>087809282297</t>
  </si>
  <si>
    <t>081906142116</t>
  </si>
  <si>
    <t>08128234733</t>
  </si>
  <si>
    <t>087888330548</t>
  </si>
  <si>
    <t>08111523375</t>
  </si>
  <si>
    <t>08111638111</t>
  </si>
  <si>
    <t>08158183230</t>
  </si>
  <si>
    <t>08129472727</t>
  </si>
  <si>
    <t>081280617733</t>
  </si>
  <si>
    <t>081584346584</t>
  </si>
  <si>
    <t>081316664119</t>
  </si>
  <si>
    <t>087876747391</t>
  </si>
  <si>
    <t>08118981616</t>
  </si>
  <si>
    <t>081289406052</t>
  </si>
  <si>
    <t>085776558622</t>
  </si>
  <si>
    <t>081295508858</t>
  </si>
  <si>
    <t>085285458204</t>
  </si>
  <si>
    <t>085811163328</t>
  </si>
  <si>
    <t>087785542323</t>
  </si>
  <si>
    <t>085920635565</t>
  </si>
  <si>
    <t>085693146715</t>
  </si>
  <si>
    <t>081316576502</t>
  </si>
  <si>
    <t>081564715000</t>
  </si>
  <si>
    <t>087889179083</t>
  </si>
  <si>
    <t>087886777016</t>
  </si>
  <si>
    <t>082247900381</t>
  </si>
  <si>
    <t>081280951408</t>
  </si>
  <si>
    <t>089653785474</t>
  </si>
  <si>
    <t>081314180393</t>
  </si>
  <si>
    <t>082233549256</t>
  </si>
  <si>
    <t>085624638933</t>
  </si>
  <si>
    <t>081318333103</t>
  </si>
  <si>
    <t>087804348903</t>
  </si>
  <si>
    <t>087887878714</t>
  </si>
  <si>
    <t>08111811904</t>
  </si>
  <si>
    <t>085711636250</t>
  </si>
  <si>
    <t>081313842360</t>
  </si>
  <si>
    <t>081317710483</t>
  </si>
  <si>
    <t>085218971008</t>
  </si>
  <si>
    <t>0818142158</t>
  </si>
  <si>
    <t>081364553915</t>
  </si>
  <si>
    <t>081586695832</t>
  </si>
  <si>
    <t>082111975041</t>
  </si>
  <si>
    <t>081241634455</t>
  </si>
  <si>
    <t>085780945840</t>
  </si>
  <si>
    <t>0895353356855</t>
  </si>
  <si>
    <t>081807374187</t>
  </si>
  <si>
    <t>081806963203</t>
  </si>
  <si>
    <t>081286100605</t>
  </si>
  <si>
    <t>082219317067</t>
  </si>
  <si>
    <t>081310300054</t>
  </si>
  <si>
    <t>08128029444</t>
  </si>
  <si>
    <t>087873564678</t>
  </si>
  <si>
    <t>081578991249</t>
  </si>
  <si>
    <t>0895330370479</t>
  </si>
  <si>
    <t>081398469859</t>
  </si>
  <si>
    <t>085782678447</t>
  </si>
  <si>
    <t>082122829330</t>
  </si>
  <si>
    <t>08973440056</t>
  </si>
  <si>
    <t>085888286200</t>
  </si>
  <si>
    <t>087820753584</t>
  </si>
  <si>
    <t>081219947004</t>
  </si>
  <si>
    <t>088211509221</t>
  </si>
  <si>
    <t>081908085929</t>
  </si>
  <si>
    <t>081292822423</t>
  </si>
  <si>
    <t>081280920105</t>
  </si>
  <si>
    <t>085888321850</t>
  </si>
  <si>
    <t>081293683298</t>
  </si>
  <si>
    <t>085281422798</t>
  </si>
  <si>
    <t>081212774795</t>
  </si>
  <si>
    <t>081320947157</t>
  </si>
  <si>
    <t>087808296794</t>
  </si>
  <si>
    <t>087772393933</t>
  </si>
  <si>
    <t>08979241117</t>
  </si>
  <si>
    <t>082177229996</t>
  </si>
  <si>
    <t>081220054002</t>
  </si>
  <si>
    <t>083873370045</t>
  </si>
  <si>
    <t>081387926705</t>
  </si>
  <si>
    <t>085641048720</t>
  </si>
  <si>
    <t>087780712500</t>
  </si>
  <si>
    <t>081388755742</t>
  </si>
  <si>
    <t>082253335328</t>
  </si>
  <si>
    <t>087889472161</t>
  </si>
  <si>
    <t>083806185061</t>
  </si>
  <si>
    <t>089512767002</t>
  </si>
  <si>
    <t>087875382531</t>
  </si>
  <si>
    <t>081218359974</t>
  </si>
  <si>
    <t>085778289704</t>
  </si>
  <si>
    <t>082298031205</t>
  </si>
  <si>
    <t>081586333016</t>
  </si>
  <si>
    <t>08119304261</t>
  </si>
  <si>
    <t>085697827010</t>
  </si>
  <si>
    <t>0895332053275</t>
  </si>
  <si>
    <t>081337756352</t>
  </si>
  <si>
    <t>082242623709</t>
  </si>
  <si>
    <t>085715264189</t>
  </si>
  <si>
    <t>081290708426</t>
  </si>
  <si>
    <t>081282647497</t>
  </si>
  <si>
    <t>081295360422</t>
  </si>
  <si>
    <t>081285298403</t>
  </si>
  <si>
    <t>083899528523</t>
  </si>
  <si>
    <t>082210130852</t>
  </si>
  <si>
    <t>081291443276</t>
  </si>
  <si>
    <t>081617280510</t>
  </si>
  <si>
    <t>083897432100</t>
  </si>
  <si>
    <t>08111845616</t>
  </si>
  <si>
    <t>082127767790</t>
  </si>
  <si>
    <t>087876119372</t>
  </si>
  <si>
    <t>0895330218556</t>
  </si>
  <si>
    <t>081776660238</t>
  </si>
  <si>
    <t>0811771960</t>
  </si>
  <si>
    <t>087781805737</t>
  </si>
  <si>
    <t>085778880714</t>
  </si>
  <si>
    <t>085781160477</t>
  </si>
  <si>
    <t>087792866980</t>
  </si>
  <si>
    <t>081397921667</t>
  </si>
  <si>
    <t>082363002281</t>
  </si>
  <si>
    <t>081936044454</t>
  </si>
  <si>
    <t>081295476663</t>
  </si>
  <si>
    <t>08159211431</t>
  </si>
  <si>
    <t>081294379978</t>
  </si>
  <si>
    <t>085872959446</t>
  </si>
  <si>
    <t>081381729106</t>
  </si>
  <si>
    <t>082262155558</t>
  </si>
  <si>
    <t>087775582594</t>
  </si>
  <si>
    <t>085892549174</t>
  </si>
  <si>
    <t>089656337006</t>
  </si>
  <si>
    <t>081385506217</t>
  </si>
  <si>
    <t>08881913602</t>
  </si>
  <si>
    <t>087787662958</t>
  </si>
  <si>
    <t>083808808341</t>
  </si>
  <si>
    <t>089688588319</t>
  </si>
  <si>
    <t>081213769081</t>
  </si>
  <si>
    <t>081239211246</t>
  </si>
  <si>
    <t>085718736671</t>
  </si>
  <si>
    <t>087876864993</t>
  </si>
  <si>
    <t>085890354155</t>
  </si>
  <si>
    <t>081314101090</t>
  </si>
  <si>
    <t>081316301250</t>
  </si>
  <si>
    <t>089603222115</t>
  </si>
  <si>
    <t>081298445258</t>
  </si>
  <si>
    <t>081315873611</t>
  </si>
  <si>
    <t>089512390225</t>
  </si>
  <si>
    <t>081314879665</t>
  </si>
  <si>
    <t>082219352659</t>
  </si>
  <si>
    <t>087827424292</t>
  </si>
  <si>
    <t>087737233164</t>
  </si>
  <si>
    <t>082186411011</t>
  </si>
  <si>
    <t>082176376582</t>
  </si>
  <si>
    <t>081288202354</t>
  </si>
  <si>
    <t>087776233001</t>
  </si>
  <si>
    <t>08158338824</t>
  </si>
  <si>
    <t>083870788741</t>
  </si>
  <si>
    <t>087786752048</t>
  </si>
  <si>
    <t>085778749390</t>
  </si>
  <si>
    <t>081266989651</t>
  </si>
  <si>
    <t>085711771520</t>
  </si>
  <si>
    <t>089629498829</t>
  </si>
  <si>
    <t>085773040499</t>
  </si>
  <si>
    <t>085693327994</t>
  </si>
  <si>
    <t>08158780363</t>
  </si>
  <si>
    <t>085780507494</t>
  </si>
  <si>
    <t>085780759676</t>
  </si>
  <si>
    <t>089699070651</t>
  </si>
  <si>
    <t>087788479933</t>
  </si>
  <si>
    <t>087809933528</t>
  </si>
  <si>
    <t>08567617095</t>
  </si>
  <si>
    <t>081294884404</t>
  </si>
  <si>
    <t>08128496321</t>
  </si>
  <si>
    <t>081806062869</t>
  </si>
  <si>
    <t>085883129849</t>
  </si>
  <si>
    <t>081210730730</t>
  </si>
  <si>
    <t>aisyiyah90@yahoo.co.id</t>
  </si>
  <si>
    <t>atomvankoof@yahoo.com</t>
  </si>
  <si>
    <t>lestarinid@gmail.com</t>
  </si>
  <si>
    <t>hastari2@gmail.com</t>
  </si>
  <si>
    <t>sholihahsatiri@gmail.com</t>
  </si>
  <si>
    <t>eri_herlina@ymail.com</t>
  </si>
  <si>
    <t>suryatipinang@gmail.com</t>
  </si>
  <si>
    <t>yunitaaf@yahoo.co.id</t>
  </si>
  <si>
    <t>dasaadrahmat@gmail.com</t>
  </si>
  <si>
    <t>madeidaayu@yahoo.com</t>
  </si>
  <si>
    <t>yufantisujudi@gmail.com</t>
  </si>
  <si>
    <t>watty.elly@yahoo.co.id</t>
  </si>
  <si>
    <t>sita_herriadie@yahoo.com</t>
  </si>
  <si>
    <t>ari.uttama99@gmail.com</t>
  </si>
  <si>
    <t>annafarida63@gmail.com</t>
  </si>
  <si>
    <t>ritaherawati.azwar@gmail.com</t>
  </si>
  <si>
    <t>tilawatisamsuri@yahoo.co.id</t>
  </si>
  <si>
    <t>haristi101@gmail.com</t>
  </si>
  <si>
    <t>rita.ra275@gmail.com</t>
  </si>
  <si>
    <t>any.ristrianawati@yahoo.co.id</t>
  </si>
  <si>
    <t>fitri_kapuk@yahoo.com</t>
  </si>
  <si>
    <t>winda.yuni.wy@gmail.com</t>
  </si>
  <si>
    <t>alisyachrul@gmail.com</t>
  </si>
  <si>
    <t>bosedh@gmail.com</t>
  </si>
  <si>
    <t>refnisprad@yahoo.com</t>
  </si>
  <si>
    <t>antidharmayanti@yahoo.com</t>
  </si>
  <si>
    <t>ella.rsf@yahoo.com</t>
  </si>
  <si>
    <t>helda_75@yahoo.com</t>
  </si>
  <si>
    <t>nurjanah1302@gmail.com</t>
  </si>
  <si>
    <t>purnamasari1809.lp@gmail.com</t>
  </si>
  <si>
    <t>royuliowner@gmail.com</t>
  </si>
  <si>
    <t>indahsolihati@gmail.com</t>
  </si>
  <si>
    <t>srisasongko67@gmail.com</t>
  </si>
  <si>
    <t>zulfiyeni7@gmail.com</t>
  </si>
  <si>
    <t>denyrakhmawati@gmail.com</t>
  </si>
  <si>
    <t>anirsftma @.gmail.com</t>
  </si>
  <si>
    <t>nanapujiastuti1705@qmail.com</t>
  </si>
  <si>
    <t>mursanihsaubih9@gmail.com</t>
  </si>
  <si>
    <t>euisk994@gmail.com</t>
  </si>
  <si>
    <t>Ima.sitifatimah1510@gmail.com</t>
  </si>
  <si>
    <t>Rahmahnoer38@gmail.com</t>
  </si>
  <si>
    <t>sri0121@gmail.com</t>
  </si>
  <si>
    <t>St.aminah67@ gmail.com</t>
  </si>
  <si>
    <t>jayadihidayat@gmail.com</t>
  </si>
  <si>
    <t>kuatndarurisdianto@gmail.com</t>
  </si>
  <si>
    <t>rati_badera@yahoo.com</t>
  </si>
  <si>
    <t>maakirhutagalung09@gmail.com</t>
  </si>
  <si>
    <t>naufalsyarif032015@gmail.com</t>
  </si>
  <si>
    <t>amsari555@gmail.com</t>
  </si>
  <si>
    <t>wibowatirs@gmail.com</t>
  </si>
  <si>
    <t>lanangsigit25@gmail.com</t>
  </si>
  <si>
    <t>nurulhaida789@gmail.com</t>
  </si>
  <si>
    <t>thomysusanto1981@gmail.com</t>
  </si>
  <si>
    <t>rahman.ida2@yahoo.co.id</t>
  </si>
  <si>
    <t>rukani_amd@yahoo.co.id</t>
  </si>
  <si>
    <t>desidwirahayu80@gmail.com</t>
  </si>
  <si>
    <t>Mardianah.8096@gmail.com</t>
  </si>
  <si>
    <t>alyaharimurtie@yahoo.com</t>
  </si>
  <si>
    <t>febrinia99@gmail.com</t>
  </si>
  <si>
    <t>titi.budi10@gmail.com</t>
  </si>
  <si>
    <t>andisriyani77@gmail.com</t>
  </si>
  <si>
    <t>iwotjukiswo@gmail.com</t>
  </si>
  <si>
    <t>nurulfatimah16.nf@gmail.com</t>
  </si>
  <si>
    <t>Afriani.aidan08@g.mail.com</t>
  </si>
  <si>
    <t>Maemun78@gmail.com</t>
  </si>
  <si>
    <t>sariyudha20@gmail.com</t>
  </si>
  <si>
    <t>evaelvianarsf@gmail.com</t>
  </si>
  <si>
    <t>sriutami.retno72@gmail.com</t>
  </si>
  <si>
    <t>Carisfa74@gmail.com</t>
  </si>
  <si>
    <t>ermawatifatmawati@yahoo.co.id</t>
  </si>
  <si>
    <t>ovilesiana2110@gmail.com</t>
  </si>
  <si>
    <t>pramono449@gmail.com</t>
  </si>
  <si>
    <t>dirgahayueko@gmail.com</t>
  </si>
  <si>
    <t>yuniwibawati72@gmail.com</t>
  </si>
  <si>
    <t>ekosetio100@gmail.com</t>
  </si>
  <si>
    <t>alghiffary2705@gmail.com</t>
  </si>
  <si>
    <t>erlinapatologi78@yahoo.com</t>
  </si>
  <si>
    <t>yenhar76@gmail.com</t>
  </si>
  <si>
    <t>emul84ui@yahoo.co.id</t>
  </si>
  <si>
    <t>anelrsf@gmail.com</t>
  </si>
  <si>
    <t>purnamafitri8877@gmail.com</t>
  </si>
  <si>
    <t>mediastiawan@gmail.com</t>
  </si>
  <si>
    <t>gsc.ketut@yahoo.com</t>
  </si>
  <si>
    <t>iraelvano28@gmail.com</t>
  </si>
  <si>
    <t>veronicafridawati@yahoo.com</t>
  </si>
  <si>
    <t>audy.budiarty@gmail.com</t>
  </si>
  <si>
    <t>ikarahayu.ners@gmail.com</t>
  </si>
  <si>
    <t>auliafinaryati@gmail.com</t>
  </si>
  <si>
    <t>rn.cantik1812@gmail.com</t>
  </si>
  <si>
    <t>yonsedu05@gmail.com</t>
  </si>
  <si>
    <t>lisman.dedi@gmail.com</t>
  </si>
  <si>
    <t xml:space="preserve">ns.nurhidayatun@gmail.com </t>
  </si>
  <si>
    <t>novitanti48@gmail.com</t>
  </si>
  <si>
    <t>yulisuprapti10@gmail.com</t>
  </si>
  <si>
    <t>niputuindri.mahayuni@gmail.com</t>
  </si>
  <si>
    <t>asti.azzahra@yahoo.co.id</t>
  </si>
  <si>
    <t>muhammadirsyad867@gmail.com</t>
  </si>
  <si>
    <t>candle.nursis@gmail.com</t>
  </si>
  <si>
    <t>ns.slrasidkmb13@gmail.com</t>
  </si>
  <si>
    <t>ovianovian@gmail.com</t>
  </si>
  <si>
    <t>venusaira@gmail.com</t>
  </si>
  <si>
    <t>Budilasono82@gmail.com</t>
  </si>
  <si>
    <t>imeldayanti21@gmail.com</t>
  </si>
  <si>
    <t>dede.mega03@gmail.com</t>
  </si>
  <si>
    <t>Rosaria.andriani08@gmail.com</t>
  </si>
  <si>
    <t>rohidarohidacantik@g.mail.com</t>
  </si>
  <si>
    <t>ratna.pn77@qmail.com</t>
  </si>
  <si>
    <t>ernawati.rsf@gmail.com</t>
  </si>
  <si>
    <t>masum anang 1973@gmail.com</t>
  </si>
  <si>
    <t>putrichairiah22@gmail.com</t>
  </si>
  <si>
    <t>rsf.vivit2610@gmail.com</t>
  </si>
  <si>
    <t xml:space="preserve">zicky.assagaf@gmail.com </t>
  </si>
  <si>
    <t>soesmeea@gmail.com</t>
  </si>
  <si>
    <t>atingbudiarti@gmail.com</t>
  </si>
  <si>
    <t>Nurainigunawan139@gmail.com</t>
  </si>
  <si>
    <t>iyo_wiyono@yahoo.co.id</t>
  </si>
  <si>
    <t>minien.fat@gmail.com</t>
  </si>
  <si>
    <t>intanperolla@gmail.com</t>
  </si>
  <si>
    <t>helfrida_togatorop@yahoo.com</t>
  </si>
  <si>
    <t>Wartini pepen66@mail.com</t>
  </si>
  <si>
    <t>Endaherwayati@yahoo.co.id</t>
  </si>
  <si>
    <t>entin.kartini1365@gmail.com</t>
  </si>
  <si>
    <t>atikurniati1965@gmail.com</t>
  </si>
  <si>
    <t>Kasmahf@gmail.com</t>
  </si>
  <si>
    <t>tatisugiono@gmail.com</t>
  </si>
  <si>
    <t>Feridani0510@gmailcom</t>
  </si>
  <si>
    <t>marlinam978@gmail.com</t>
  </si>
  <si>
    <t>quinzaviviyanti@gmail.com</t>
  </si>
  <si>
    <t>emmygultom20@gmail.com</t>
  </si>
  <si>
    <t>maybenaya2013@gmail.com</t>
  </si>
  <si>
    <t>ritawatimunthe65@.com</t>
  </si>
  <si>
    <t>leksiwijayanti@gmail.com</t>
  </si>
  <si>
    <t>wpoponrsf@gmail.com</t>
  </si>
  <si>
    <t>ekayayat1007@gmail.com</t>
  </si>
  <si>
    <t>suksesiatiesti@gmail.com</t>
  </si>
  <si>
    <t>fathan263@gmail.com</t>
  </si>
  <si>
    <t>jawi.megarini@gmail.com</t>
  </si>
  <si>
    <t>naniwidyawati173@gmail.com</t>
  </si>
  <si>
    <t>Karyantieddy@gmail.com</t>
  </si>
  <si>
    <t>Bambang anggoro@ gmail.com</t>
  </si>
  <si>
    <t>Eko.purwanto.ep50@gmail.com</t>
  </si>
  <si>
    <t>Ulidear97@gmail.com</t>
  </si>
  <si>
    <t>Oktowinarti2110@gmail.com</t>
  </si>
  <si>
    <t>Wiwitutami2505@gmail.com</t>
  </si>
  <si>
    <t>sactya88@gmail.com</t>
  </si>
  <si>
    <t>Fitriyatiusnardi@gimail.com</t>
  </si>
  <si>
    <t>sagalaramauli@gmail.com</t>
  </si>
  <si>
    <t>Riskybewe@gmail.com</t>
  </si>
  <si>
    <t>hormadarumbo@gmail.com</t>
  </si>
  <si>
    <t>deborasari1973@gmail.com</t>
  </si>
  <si>
    <t>strisno004@gmail.com</t>
  </si>
  <si>
    <t>Ulyalfiyanti@gmail.com</t>
  </si>
  <si>
    <t>rafaarsya78@gmail.com</t>
  </si>
  <si>
    <t>Sitiaisyah@gmail.com</t>
  </si>
  <si>
    <t>dennyrianarmy@gmail.com</t>
  </si>
  <si>
    <t>itakonita88@gmail.com</t>
  </si>
  <si>
    <t>nelisuriani5199@gmail.com</t>
  </si>
  <si>
    <t>isangidah@gmail.com</t>
  </si>
  <si>
    <t>dewikonde73@gmail.com</t>
  </si>
  <si>
    <t>b_azf4@ymail.com</t>
  </si>
  <si>
    <t>faozisme87@gmail.com</t>
  </si>
  <si>
    <t>Aini.jasmine26@gmail.com</t>
  </si>
  <si>
    <t>marifatulgps@gmail.com</t>
  </si>
  <si>
    <t>lelepnadapdap@yahoo.com</t>
  </si>
  <si>
    <t>azizaamatul@gmail.com</t>
  </si>
  <si>
    <t>widadiana1208@gmail.com</t>
  </si>
  <si>
    <t>ninarosy631@yahoo.com</t>
  </si>
  <si>
    <t>iik.aqillaadzkiya30@gmail.com</t>
  </si>
  <si>
    <t xml:space="preserve">santihernawati2@gmail.com </t>
  </si>
  <si>
    <t>Sihiterhefa@yahoo.com</t>
  </si>
  <si>
    <t>Zahwan.sukron.abdillah@gmail.com</t>
  </si>
  <si>
    <t>dwiyunisaputro@gmail.com</t>
  </si>
  <si>
    <t>Nitisusilowati6@gmail.com</t>
  </si>
  <si>
    <t>sumarni.titian@gmail.com</t>
  </si>
  <si>
    <t>endangsolichah74@gmail.com</t>
  </si>
  <si>
    <t>marlaerika04@gmail.com</t>
  </si>
  <si>
    <t>dtiningsih@yahoo.co.id</t>
  </si>
  <si>
    <t>riniwidi345@gmail.com</t>
  </si>
  <si>
    <t>ening2019@gmail.com</t>
  </si>
  <si>
    <t>rokhimahmulyadi@gmail.com</t>
  </si>
  <si>
    <t>Kikiaini221@gmail.com</t>
  </si>
  <si>
    <t>triwidayanti16@gmail.com</t>
  </si>
  <si>
    <t>suswantinara19@gmail.com</t>
  </si>
  <si>
    <t>anikistiyani00@gmail.com</t>
  </si>
  <si>
    <t xml:space="preserve">venny.hikmarizkika83@gmail.com </t>
  </si>
  <si>
    <t>roudlotul.jannahicu@gmail.com</t>
  </si>
  <si>
    <t>Nurhayatimansur7@gmail.com</t>
  </si>
  <si>
    <t>Yayiesrimulyati12@gmail.com</t>
  </si>
  <si>
    <t>edaheka0606@gmail.com</t>
  </si>
  <si>
    <t>imassusanti2201@gmail.com</t>
  </si>
  <si>
    <t>anah.sudarsono@gmail.com</t>
  </si>
  <si>
    <t>helmayeni712@gmail.com</t>
  </si>
  <si>
    <t>Hernyoliviaavin@gmail.com</t>
  </si>
  <si>
    <t>Winajava8247@gmail.com</t>
  </si>
  <si>
    <t>i.gusti.ayu.wkd85@gmail.com</t>
  </si>
  <si>
    <t>seontaheckers@gmail.com</t>
  </si>
  <si>
    <t>winaarianto@gmail.com</t>
  </si>
  <si>
    <t>meriherlina@ymail.com</t>
  </si>
  <si>
    <t>sarifahnaziah@gmail.com</t>
  </si>
  <si>
    <t>Halwaniikong@gmail.com</t>
  </si>
  <si>
    <t>titilestarikbm@gmail.com</t>
  </si>
  <si>
    <t>rospida.risda@gmail.com</t>
  </si>
  <si>
    <t>ahfauzi212@gmail.com</t>
  </si>
  <si>
    <t>dian.widiyanti.p@gmail.com</t>
  </si>
  <si>
    <t>ekocitoe27@gmail.com</t>
  </si>
  <si>
    <t>Romaulysitohang@gmail.com</t>
  </si>
  <si>
    <t>yayahmaimunah1974@gmail.com</t>
  </si>
  <si>
    <t>iissukmara15@gmail.com</t>
  </si>
  <si>
    <t>udkhiyanied@gmail.com</t>
  </si>
  <si>
    <t>hikmahfadilah.rangkuti@gmail.com</t>
  </si>
  <si>
    <t>sutarsihamk@gmail.com</t>
  </si>
  <si>
    <t>saamahpuspita900@gmail.com</t>
  </si>
  <si>
    <t>iinros91@gmail.com</t>
  </si>
  <si>
    <t>yuyu.rahayu19@gmail.com</t>
  </si>
  <si>
    <t>alpianachmad01@gmail.com</t>
  </si>
  <si>
    <t>sumartantiwahyuningsih@yahoo.co.id</t>
  </si>
  <si>
    <t>endangrisnawati04@gmail.com</t>
  </si>
  <si>
    <t>yuliemargianie@gmail.com</t>
  </si>
  <si>
    <t>azizahseptiani81@gmail.com</t>
  </si>
  <si>
    <t>wilda.krisnawati@gmail.com</t>
  </si>
  <si>
    <t>riyantiheni.hr@gmail.com</t>
  </si>
  <si>
    <t>hani_audrey@yahoo.co.id</t>
  </si>
  <si>
    <t>janahrais@gmail.com</t>
  </si>
  <si>
    <t>dewiyuzka@gmail.com</t>
  </si>
  <si>
    <t>maulana.irman85@gmail.com</t>
  </si>
  <si>
    <t>rikanarus@gmail.com</t>
  </si>
  <si>
    <t>Ratih. Kurniati16@gmail.com</t>
  </si>
  <si>
    <t>yesizaini@gmail.com</t>
  </si>
  <si>
    <t>Dwianggriyaniririn@gmail.com</t>
  </si>
  <si>
    <t>aslita.kanzlandvan@gmail.com</t>
  </si>
  <si>
    <t>nenggeugeut27@gmail.com</t>
  </si>
  <si>
    <t>rosy.yuwanasari@gmail.com</t>
  </si>
  <si>
    <t>juarinijuarini72348@gmail.com</t>
  </si>
  <si>
    <t>Dederohanah66@gmail.com</t>
  </si>
  <si>
    <t>sriamalia52040@gmail.com</t>
  </si>
  <si>
    <t>rindi771@gmail.com</t>
  </si>
  <si>
    <t>pebri80yeni@gmail.com</t>
  </si>
  <si>
    <t>ellynurm81@gmail.com</t>
  </si>
  <si>
    <t>istiitiq@gmail.com</t>
  </si>
  <si>
    <t>hastinwidy@gmail.com</t>
  </si>
  <si>
    <t>dania.azure27@gmail.com</t>
  </si>
  <si>
    <t>Listisilitonga53@gmail.com</t>
  </si>
  <si>
    <t>erwandi780@gmail.com</t>
  </si>
  <si>
    <t>asiyahkamal@gmail.com</t>
  </si>
  <si>
    <t>marsiyah1967@gmail.com</t>
  </si>
  <si>
    <t>mayarahmawati63@gmail.com</t>
  </si>
  <si>
    <t xml:space="preserve">maderatmini9@gmail.com </t>
  </si>
  <si>
    <t>ninikwidjajanti2255@gmail.com</t>
  </si>
  <si>
    <t>indahambarsari2@gmail.com</t>
  </si>
  <si>
    <t>nurlaksmi@gmail.com</t>
  </si>
  <si>
    <t>widya.ss@gmail.com</t>
  </si>
  <si>
    <t>rahma211076@gmail.com</t>
  </si>
  <si>
    <t>ratnawati2372@gmail.com</t>
  </si>
  <si>
    <t>mailexplore36@gmail.com</t>
  </si>
  <si>
    <t>darmantodoni96@gmail.com</t>
  </si>
  <si>
    <t>heniheney@gmail.com</t>
  </si>
  <si>
    <t>hayuningtyasw@gmail.com</t>
  </si>
  <si>
    <t>dini.zamna@gmail.com</t>
  </si>
  <si>
    <t>indahfajriyani@gmail.com</t>
  </si>
  <si>
    <t>utamee87@gmail.com</t>
  </si>
  <si>
    <t>parmadinatasudarma@gmail.com</t>
  </si>
  <si>
    <t>m69yasin@yahoo.co.id</t>
  </si>
  <si>
    <t>wachyuni72@gmail.com</t>
  </si>
  <si>
    <t>Kjulaikha.kj@gmail.com</t>
  </si>
  <si>
    <t>aharist71@mail.com</t>
  </si>
  <si>
    <t>ddayoet3@gmail.com</t>
  </si>
  <si>
    <t>ipolinasih@yahoo.co.id</t>
  </si>
  <si>
    <t>dwi10widayanto@gmail.com</t>
  </si>
  <si>
    <t>monacorputty@gmail.com</t>
  </si>
  <si>
    <t>agitasentani@gmail.com</t>
  </si>
  <si>
    <t>Isnaenifatma@gmail.com</t>
  </si>
  <si>
    <t>Rahmawatiramlan@gmail.com</t>
  </si>
  <si>
    <t>lennyluqman@gmail.com</t>
  </si>
  <si>
    <t>mashuriudin@gmail.com</t>
  </si>
  <si>
    <t>octivicious@gmail.com</t>
  </si>
  <si>
    <t>rosma301972@gimail.com</t>
  </si>
  <si>
    <t>Judin1407@gmail.com</t>
  </si>
  <si>
    <t>ema77rahma@gmail.com</t>
  </si>
  <si>
    <t>mira_rachmi@yahoo.co.id</t>
  </si>
  <si>
    <t>doelabdullah1304@gmail.com</t>
  </si>
  <si>
    <t>sulaksonosonny@gmail.com</t>
  </si>
  <si>
    <t>gungardjito17@gmail.com</t>
  </si>
  <si>
    <t>kurniafea@gmail.com</t>
  </si>
  <si>
    <t>lian.suryowati7@gmail.com</t>
  </si>
  <si>
    <t>iko.fachira@gmail.com</t>
  </si>
  <si>
    <t>Suryatinabila30@gmail.com</t>
  </si>
  <si>
    <t>sirzaenal@gmail.com</t>
  </si>
  <si>
    <t>rizkaamalia.sr@gmail.com</t>
  </si>
  <si>
    <t>muhammadsuaif@gmail.com</t>
  </si>
  <si>
    <t>fitha_sagitarius@yahoo.com</t>
  </si>
  <si>
    <t>rindang.w04@gmail.com</t>
  </si>
  <si>
    <t>Indah_Nuratri@yahoo.com</t>
  </si>
  <si>
    <t>rin.riant@gmail.com</t>
  </si>
  <si>
    <t>novitri.sianipar@yahoo.com</t>
  </si>
  <si>
    <t xml:space="preserve">lisma.dwijaya@gmail.com </t>
  </si>
  <si>
    <t>sussykristianti@yahoo.com</t>
  </si>
  <si>
    <t>Santosoimam1976@gmail.com</t>
  </si>
  <si>
    <t>widyaulia424@gmail.com</t>
  </si>
  <si>
    <t>tetehani25@gmail.com</t>
  </si>
  <si>
    <t>nanasudiana070@gmail.com</t>
  </si>
  <si>
    <t>betty.fitri80@gmail.com</t>
  </si>
  <si>
    <t>ce2psuryana@gmail.com</t>
  </si>
  <si>
    <t>hamdani20915@gmail.com</t>
  </si>
  <si>
    <t>Ammar.yusuf@gmail.com</t>
  </si>
  <si>
    <t>nanashalihah.wannabe@gmail.com</t>
  </si>
  <si>
    <t>efah.bintang@gmail.com</t>
  </si>
  <si>
    <t>abdrahman0375@gmail.com</t>
  </si>
  <si>
    <t>windyamr@gmail.com</t>
  </si>
  <si>
    <t>dewi.widiazahra@gmail.com</t>
  </si>
  <si>
    <t>thea.nunung@gmail.com</t>
  </si>
  <si>
    <t>andryandh@yahoo.com</t>
  </si>
  <si>
    <t>andratiradha.200283@gmail.com</t>
  </si>
  <si>
    <t>riscadhed@gmail.com</t>
  </si>
  <si>
    <t>slametbasuki351@gmail.com</t>
  </si>
  <si>
    <t>fzrianenurp@gmail.com</t>
  </si>
  <si>
    <t>bintartisetyorukmi@gmail.com</t>
  </si>
  <si>
    <t>alfiah_siti47@yahoo.com</t>
  </si>
  <si>
    <t>n.wisnu.a@gmail.com</t>
  </si>
  <si>
    <t>granderist@gmail.com</t>
  </si>
  <si>
    <t>endah29011981@gmail.com</t>
  </si>
  <si>
    <t>soediyonoiswati@gmail.com</t>
  </si>
  <si>
    <t>ragilsukirman@gmail.com</t>
  </si>
  <si>
    <t>eddysulistiyanto1975@gmail.com</t>
  </si>
  <si>
    <t>andimarsose55@gmail.com</t>
  </si>
  <si>
    <t>dewi.rokhaeni@gmail.com</t>
  </si>
  <si>
    <t>nisasyidan@gmail.com</t>
  </si>
  <si>
    <t>dedbae@gmail.com</t>
  </si>
  <si>
    <t>pinto_wati@yahoo.com</t>
  </si>
  <si>
    <t>Irawanpramuditha@gmail.com</t>
  </si>
  <si>
    <t>arisjve@gmail.com</t>
  </si>
  <si>
    <t>putiliahadisti@gmail.com</t>
  </si>
  <si>
    <t>daeng.rhama@gmail.com</t>
  </si>
  <si>
    <t>endahromadona977@gmail.com</t>
  </si>
  <si>
    <t>Srirahmawati882@gmail.com</t>
  </si>
  <si>
    <t>afifahr1991@gmail.com</t>
  </si>
  <si>
    <t>redbarets@gmail.com</t>
  </si>
  <si>
    <t>Hijabkuzahirah@gmail.com</t>
  </si>
  <si>
    <t>ghezthealivia@gmail.com</t>
  </si>
  <si>
    <t>rahmawati.rafiah@gmail.com</t>
  </si>
  <si>
    <t>nuyylaila@gmail.com</t>
  </si>
  <si>
    <t>dani.minato.dm@gmail.com</t>
  </si>
  <si>
    <t>kwidiyandari@gmail.com</t>
  </si>
  <si>
    <t>anthiaqualda2409@gmail.com</t>
  </si>
  <si>
    <t>Chebondadink@gmail.com</t>
  </si>
  <si>
    <t>bonidrpa@yahoo.com</t>
  </si>
  <si>
    <t>lidyautami97@gmail.com</t>
  </si>
  <si>
    <t xml:space="preserve">devimumtazah@yahoo.com </t>
  </si>
  <si>
    <t>Fithrieee@gmail.com</t>
  </si>
  <si>
    <t>trianapuspita0112@gmail.com</t>
  </si>
  <si>
    <t>renovachoandy@gmail.com</t>
  </si>
  <si>
    <t>heriputracahyono@gmail.com</t>
  </si>
  <si>
    <t>ekadestiana.ed@gmail.com</t>
  </si>
  <si>
    <t>Larasadittia03@gmail</t>
  </si>
  <si>
    <t>dinasari32@gmail.com</t>
  </si>
  <si>
    <t>rhimaarlinda@gmail.com</t>
  </si>
  <si>
    <t xml:space="preserve">betaherlin@gmail.com </t>
  </si>
  <si>
    <t>nellytarigan29@gmail.com</t>
  </si>
  <si>
    <t>Sucyeswati@gmail.com</t>
  </si>
  <si>
    <t>doclns26@gmail.com</t>
  </si>
  <si>
    <t>anis.tasripiyah@gmail.com</t>
  </si>
  <si>
    <t>mikaindu@gmail.com</t>
  </si>
  <si>
    <t>nasrulluloh@gmail.com</t>
  </si>
  <si>
    <t>yudha.brata85@gmail.com</t>
  </si>
  <si>
    <t>astyanovirantipratiwi@gmail.com</t>
  </si>
  <si>
    <t>arifin.atsyaloka@gmail.com</t>
  </si>
  <si>
    <t>silvia.tioria@gmail.com</t>
  </si>
  <si>
    <t>ginting.leo@gmail.com</t>
  </si>
  <si>
    <t>eruhiyat76@gmail.com</t>
  </si>
  <si>
    <t>3674064212710012</t>
  </si>
  <si>
    <t>3175034305580006</t>
  </si>
  <si>
    <t>3174055104710005</t>
  </si>
  <si>
    <t>3174065303630003</t>
  </si>
  <si>
    <t>3276024505760025</t>
  </si>
  <si>
    <t>3174062005670011</t>
  </si>
  <si>
    <t>3276044703780005</t>
  </si>
  <si>
    <t>3602185101850003</t>
  </si>
  <si>
    <t>3276104302670001</t>
  </si>
  <si>
    <t>3174065505761002</t>
  </si>
  <si>
    <t>3276045502780005</t>
  </si>
  <si>
    <t>3275025711840012</t>
  </si>
  <si>
    <t>3521124701870002</t>
  </si>
  <si>
    <t>3201075408670003</t>
  </si>
  <si>
    <t>3275106303890003</t>
  </si>
  <si>
    <t>3275064806830016</t>
  </si>
  <si>
    <t>3175104710860005</t>
  </si>
  <si>
    <t>3175096704760005</t>
  </si>
  <si>
    <t>3671074903820006</t>
  </si>
  <si>
    <t>1871053101870001</t>
  </si>
  <si>
    <t>3276014404780004</t>
  </si>
  <si>
    <t>3174104807840008</t>
  </si>
  <si>
    <t>3276066603740001</t>
  </si>
  <si>
    <t>3175106409820001</t>
  </si>
  <si>
    <t>3174065802680002</t>
  </si>
  <si>
    <t>3312036807890001</t>
  </si>
  <si>
    <t>3674045607870009</t>
  </si>
  <si>
    <t>3209160107700062</t>
  </si>
  <si>
    <t>3174067005740004</t>
  </si>
  <si>
    <t>3174060609780005</t>
  </si>
  <si>
    <t>3674064801860009</t>
  </si>
  <si>
    <t>3174061209730005</t>
  </si>
  <si>
    <t>3276012111650001</t>
  </si>
  <si>
    <t>3276030702690004</t>
  </si>
  <si>
    <t>3674054412750003</t>
  </si>
  <si>
    <t>3305135012870001</t>
  </si>
  <si>
    <t>3276034305910006</t>
  </si>
  <si>
    <t>1271077005690001</t>
  </si>
  <si>
    <t>1472034206870002</t>
  </si>
  <si>
    <t>3174064701810005</t>
  </si>
  <si>
    <t>3175055010950005</t>
  </si>
  <si>
    <t>3175075310780009</t>
  </si>
  <si>
    <t>3174090707770004</t>
  </si>
  <si>
    <t>1302075209890003</t>
  </si>
  <si>
    <t>1572011303850002</t>
  </si>
  <si>
    <t>3276060505850012</t>
  </si>
  <si>
    <t>3201251512760006</t>
  </si>
  <si>
    <t>120152220-3229070</t>
  </si>
  <si>
    <t>26-12-2025</t>
  </si>
  <si>
    <t>42/B.16/31.74.06.1001.05.023.S.2.a.b/4/-1.779.3/e/2020</t>
  </si>
  <si>
    <t>3121503420022959</t>
  </si>
  <si>
    <t>19-05-2025</t>
  </si>
  <si>
    <t>87/B.16/31.74.06.1001/-1.779.3/e/2019</t>
  </si>
  <si>
    <t>70/B.15B/31.74.06.1001.05.023.S.2.a.b/3/-1.779.3/e/2020</t>
  </si>
  <si>
    <t>10-06-2025</t>
  </si>
  <si>
    <t>Belum Menyerahkan</t>
  </si>
  <si>
    <t>25/B.15/31.74.06.1001.05.023.S.2/3/-1.779.3/e/2019</t>
  </si>
  <si>
    <t>25/B.16/31.74.06.1001.05.023.S.2.a.b/4/-1.7779.3/e/2020</t>
  </si>
  <si>
    <t>121761220-3240783</t>
  </si>
  <si>
    <t>17-06-2025</t>
  </si>
  <si>
    <t>1/B.36/31.74.06.1001.05.023.S.2.a.b/3/-1.779.3/e/2020</t>
  </si>
  <si>
    <t>120171218-2405211</t>
  </si>
  <si>
    <t>120152219-2449211</t>
  </si>
  <si>
    <t>19-11-2024</t>
  </si>
  <si>
    <t>22/B.16/31.74.06.1001.05.023.S.2.a.b/4/-1.779.3/e/2020</t>
  </si>
  <si>
    <t>21/B.16/31.74.06.1001.05.023.S.2.a.b/4/-1.779.3/e/2020</t>
  </si>
  <si>
    <t>23/B.16/31.74.06.1001.05.023.S.2/4/-1.779.3/e/2020</t>
  </si>
  <si>
    <t>120152219-3110594</t>
  </si>
  <si>
    <t>26-11-2024</t>
  </si>
  <si>
    <t>120151119-1611795</t>
  </si>
  <si>
    <t>120152219-3089274</t>
  </si>
  <si>
    <t>02-07-2024</t>
  </si>
  <si>
    <t>120152118-2246180</t>
  </si>
  <si>
    <t>020152220-3257424</t>
  </si>
  <si>
    <t>18-12-2025</t>
  </si>
  <si>
    <t>51/B.16/31.74.06.1001.05.023.S.2.a.b/4/-1.779.3/e/2020</t>
  </si>
  <si>
    <t>120172117-2164626</t>
  </si>
  <si>
    <t>120152219-3084450</t>
  </si>
  <si>
    <t>01-12-2024</t>
  </si>
  <si>
    <t>115/B.16/31.74.06.1001.05.023.S.2.a.b/4/-1.779.3/e/2019</t>
  </si>
  <si>
    <t>465/B.16/31.74.06.1001/-1.779.3/e/2019</t>
  </si>
  <si>
    <t>120171220-3282029</t>
  </si>
  <si>
    <t>16-06-2025</t>
  </si>
  <si>
    <t>120152220-3276279</t>
  </si>
  <si>
    <t>22-06-2025</t>
  </si>
  <si>
    <t>120152220-3282224</t>
  </si>
  <si>
    <t>17-05-2025</t>
  </si>
  <si>
    <t>20-04-2024</t>
  </si>
  <si>
    <t>2/B.16/31.74.06.1001.05.023.S.2.a.b/4/-1.779.3/e/2020</t>
  </si>
  <si>
    <t>15-01-2024</t>
  </si>
  <si>
    <t>120152119-1611808</t>
  </si>
  <si>
    <t>120152220-3295685</t>
  </si>
  <si>
    <t>01-01-2025</t>
  </si>
  <si>
    <t>50/B.16/31.74.06.1001.05.023.S.2.a.b/4/-1.779.3/e/2020</t>
  </si>
  <si>
    <t>26-04-2024</t>
  </si>
  <si>
    <t>120151119-1611791</t>
  </si>
  <si>
    <t>120152119-1611792</t>
  </si>
  <si>
    <t>5/B.16/31.74.06.1001/-1.779.3/e/2020</t>
  </si>
  <si>
    <t>120152119-1611806</t>
  </si>
  <si>
    <t>12-03-2024</t>
  </si>
  <si>
    <t>120152119-1611813</t>
  </si>
  <si>
    <t>11-12-2024</t>
  </si>
  <si>
    <t>120152220-3289431</t>
  </si>
  <si>
    <t>13/B.18/31.74.06.1001.05.023.S.2.a.b/3/-1.779.3/e/2020</t>
  </si>
  <si>
    <t>05-01-2025</t>
  </si>
  <si>
    <t>19930105/STRTTK-31/2014/20907</t>
  </si>
  <si>
    <t>10/B.18/31.74.06.1001.05.023.S.2.a.b/3/-1.779.3/e/2020</t>
  </si>
  <si>
    <t>01-11-2024</t>
  </si>
  <si>
    <t>19851101/STRTTK-31/2019/24641</t>
  </si>
  <si>
    <t>11/B.18/31.74.06.1001.05.023.S.2.a.b/3/-1.779.3/e/2020</t>
  </si>
  <si>
    <t>19940309/STRTTK-31/2014/20684</t>
  </si>
  <si>
    <t>09-03-2025</t>
  </si>
  <si>
    <t>22-03-2025</t>
  </si>
  <si>
    <t>6/B.32/31.74.06.1001.05.023.S.2.a.b/3/-1.779.3/e/2019</t>
  </si>
  <si>
    <t>6/B.16/31.74.06.1001.05.023.S.2.a.b/4/-1.779.3/e/2019</t>
  </si>
  <si>
    <t>1/B.23/31.74.06.1001.05.023.S.2.a.b/3/-1.779.3/e/2020</t>
  </si>
  <si>
    <t>418/B.16/31.74.06.1001.05.023.S.2.a.b/4/-1.779.3/e/2019</t>
  </si>
  <si>
    <t>09-07-2020</t>
  </si>
  <si>
    <t>31-03-2021</t>
  </si>
  <si>
    <t>30-09-2020</t>
  </si>
  <si>
    <t>31-08-2020</t>
  </si>
  <si>
    <t>120171118-2359640</t>
  </si>
  <si>
    <t>K2020071001</t>
  </si>
  <si>
    <t>23-03-1995</t>
  </si>
  <si>
    <t>Tenaga Kehumasan</t>
  </si>
  <si>
    <t>Jl. Kebagusan IV RT.006 RW.004 No.14B Kel. Kebagusan Kec. Pasar Minggu Jakarta Selatan</t>
  </si>
  <si>
    <t>3174042303950006</t>
  </si>
  <si>
    <t>42150563</t>
  </si>
  <si>
    <t>0170960</t>
  </si>
  <si>
    <t>06-12-2018</t>
  </si>
  <si>
    <t>Universitas Bina Sarana Informatika</t>
  </si>
  <si>
    <t>120552220-3299738</t>
  </si>
  <si>
    <t>29-06-2025</t>
  </si>
  <si>
    <t>Muhamad Chandra, A.Md.I.Kom</t>
  </si>
  <si>
    <t>Dicek Melalui PD Dikti (D3)</t>
  </si>
  <si>
    <t>1/B.21/31.74.06.1001.05.023.S.2.a.b/3/-1.779.3/e/2020</t>
  </si>
  <si>
    <t>93/B.16/31.74.06.1001.05.023.S.2.a.b/4/-1.779.3/e/2020</t>
  </si>
  <si>
    <t>Juga sbg dokter umum di UTD</t>
  </si>
  <si>
    <t>Dicek Melalui Forlap Dikti (Dokter Umum + SP1) // Benar Lulusan Dokter Umum UI // Benar Lulusan Sp1 UI // Benar lulusan Sp1 UI</t>
  </si>
  <si>
    <t>0 // 3416/UN2.F1.D1/PDP.02.01.02/2018 // 3426/UN2.F1.D1.1/PDP.00.06/2018 // 4028/UN2.F1.D1.1/PDP.00.06/2018</t>
  </si>
  <si>
    <t>0 // 12-03-2018 // 12-03-2018 // 23-03-2018</t>
  </si>
  <si>
    <t>AB 00033267</t>
  </si>
  <si>
    <t>120152119-1611805</t>
  </si>
  <si>
    <t>02-10-2024</t>
  </si>
  <si>
    <t>95/B.16/31.74.06.1001.05.023.S.2.a.b/4/-1.779.3/e/2020</t>
  </si>
  <si>
    <t>3175093112141031</t>
  </si>
  <si>
    <t>80/B.15B/31.74.06.1001.05.023.S.2.a.b/3/-1.779.3/e/2020</t>
  </si>
  <si>
    <t>26-08-2025</t>
  </si>
  <si>
    <t>81/B.15B/31.74.06.1001.05.023.S.2.a.b/3/-1.779.3/e/2020</t>
  </si>
  <si>
    <t>16-08-2025</t>
  </si>
  <si>
    <t>79/B.15B/31.74.06.1001.05.023.S.2.a.b/3/-1.779.3/e/2020</t>
  </si>
  <si>
    <t>30-03-2026</t>
  </si>
  <si>
    <t>1310721011</t>
  </si>
  <si>
    <t>I.P 130195</t>
  </si>
  <si>
    <t>D3 Penyiaran</t>
  </si>
  <si>
    <t>02.08.000.463</t>
  </si>
  <si>
    <t>02-02-2011</t>
  </si>
  <si>
    <t>43/B.16/31.74.06.1001.05.023.S.2.a.b/4/-1.779.3/e/2020</t>
  </si>
  <si>
    <t>K2020081001</t>
  </si>
  <si>
    <t>11-05-1998</t>
  </si>
  <si>
    <t>082136105220</t>
  </si>
  <si>
    <t>adityabagusyr@gmail.com</t>
  </si>
  <si>
    <t>3305211105980009</t>
  </si>
  <si>
    <t>DK. Kedunglo RT.002 RW.003 Kel. Giritirto Kec. Krangayam Kab. Kebumen Jawa Tengah</t>
  </si>
  <si>
    <t>140751119-3104442</t>
  </si>
  <si>
    <t>11-05-2024</t>
  </si>
  <si>
    <t>Aditya Bagus Yuswo Raharjo, A.Md.Kes.Rad</t>
  </si>
  <si>
    <t>P1337430316078</t>
  </si>
  <si>
    <t>P13374/12599</t>
  </si>
  <si>
    <t>27-06-2019</t>
  </si>
  <si>
    <t>47/B.16/31.74.06.1001.05.023.S.2.a.b/4/-1.779.3/e/2020</t>
  </si>
  <si>
    <t>120172219-3083542</t>
  </si>
  <si>
    <t>14-10-2024</t>
  </si>
  <si>
    <t>020172119-3005339</t>
  </si>
  <si>
    <t>27-08-2024</t>
  </si>
  <si>
    <t>120172219-3000342</t>
  </si>
  <si>
    <t>3121100318039256</t>
  </si>
  <si>
    <t>1321100317055108</t>
  </si>
  <si>
    <t>3111104317086006</t>
  </si>
  <si>
    <t>120172112-0527695</t>
  </si>
  <si>
    <t>121551218-2202960</t>
  </si>
  <si>
    <t>120172218-2407609</t>
  </si>
  <si>
    <t>120151218-2358470</t>
  </si>
  <si>
    <t>120152119-3005769</t>
  </si>
  <si>
    <t>25-05-2024</t>
  </si>
  <si>
    <t>120172118-2384460</t>
  </si>
  <si>
    <t>120172219-3000114</t>
  </si>
  <si>
    <t>120152219-3010746</t>
  </si>
  <si>
    <t>09-11-2024</t>
  </si>
  <si>
    <t>120152218-2384631</t>
  </si>
  <si>
    <t>14-08-2023</t>
  </si>
  <si>
    <t>120152218-2405212</t>
  </si>
  <si>
    <t>120152218-2384635</t>
  </si>
  <si>
    <t>120172112-0527581</t>
  </si>
  <si>
    <t>120152218-1525279</t>
  </si>
  <si>
    <t>120152219-2436338</t>
  </si>
  <si>
    <t>05-07-2024</t>
  </si>
  <si>
    <t>120122219-3011158</t>
  </si>
  <si>
    <t>13-07-2024</t>
  </si>
  <si>
    <t>120151218-2407606</t>
  </si>
  <si>
    <t>120152218-2384641</t>
  </si>
  <si>
    <t>120152218-2381819</t>
  </si>
  <si>
    <t>120171219-2436339</t>
  </si>
  <si>
    <t>19-05-2024</t>
  </si>
  <si>
    <t>120172118-2246486</t>
  </si>
  <si>
    <t>120452218-2319117</t>
  </si>
  <si>
    <t>120152219-3030855</t>
  </si>
  <si>
    <t>29-05-2024</t>
  </si>
  <si>
    <t>120171218-2319030</t>
  </si>
  <si>
    <t>120152218-2384646</t>
  </si>
  <si>
    <t>120151219-3076854</t>
  </si>
  <si>
    <t>04-04-2024</t>
  </si>
  <si>
    <t>121552218-2202949</t>
  </si>
  <si>
    <t>121552218-2202955</t>
  </si>
  <si>
    <t>121551218-2202959</t>
  </si>
  <si>
    <t>121551218-2202953</t>
  </si>
  <si>
    <t>121551218-2202950</t>
  </si>
  <si>
    <t>21-01-2023</t>
  </si>
  <si>
    <t>121551218-2202952</t>
  </si>
  <si>
    <t>121551218-2202951</t>
  </si>
  <si>
    <t>121551218-2202948</t>
  </si>
  <si>
    <t>120152219-3015224</t>
  </si>
  <si>
    <t>120152118-2405209</t>
  </si>
  <si>
    <t>120152119-1611810</t>
  </si>
  <si>
    <t>21-10-2024</t>
  </si>
  <si>
    <t>120152119-1611800</t>
  </si>
  <si>
    <t>121451218-1514828</t>
  </si>
  <si>
    <t>121452219-3000962</t>
  </si>
  <si>
    <t>04-09-2024</t>
  </si>
  <si>
    <t>120361118-2388897</t>
  </si>
  <si>
    <t>121451118-2407532</t>
  </si>
  <si>
    <t>121451218-2317982</t>
  </si>
  <si>
    <t>120152219-3000336</t>
  </si>
  <si>
    <t>01-04-2024</t>
  </si>
  <si>
    <t>121552218-2202945</t>
  </si>
  <si>
    <t>140252219-3046912</t>
  </si>
  <si>
    <t>120151218-2384628</t>
  </si>
  <si>
    <t>3121100217119831</t>
  </si>
  <si>
    <t>3121100317048032</t>
  </si>
  <si>
    <t>120151218-2330879</t>
  </si>
  <si>
    <t>27-05-2023</t>
  </si>
  <si>
    <t>7321100317072120</t>
  </si>
  <si>
    <t>15.558/1.777.13</t>
  </si>
  <si>
    <t>15-11-2024</t>
  </si>
  <si>
    <t>110151119-3064377</t>
  </si>
  <si>
    <t>25-10-2024</t>
  </si>
  <si>
    <t>120152219-3083559</t>
  </si>
  <si>
    <t>29-08-2024</t>
  </si>
  <si>
    <t>110171118-2343894</t>
  </si>
  <si>
    <t>121551218-2202944</t>
  </si>
  <si>
    <t>120152117-2064356</t>
  </si>
  <si>
    <t>120152219-3103595</t>
  </si>
  <si>
    <t>04-01-2024</t>
  </si>
  <si>
    <t>120152219-3075047</t>
  </si>
  <si>
    <t>120151219-3014761</t>
  </si>
  <si>
    <t>1811100218146679</t>
  </si>
  <si>
    <t>120152118-2223805</t>
  </si>
  <si>
    <t>28-03-2023</t>
  </si>
  <si>
    <t>120152118-2246124</t>
  </si>
  <si>
    <t>03-04-2023</t>
  </si>
  <si>
    <t>120151118-2223689</t>
  </si>
  <si>
    <t>120152118-2299520</t>
  </si>
  <si>
    <t>120152118-2246101</t>
  </si>
  <si>
    <t>120152118-2223724</t>
  </si>
  <si>
    <t>9911107218139143</t>
  </si>
  <si>
    <t>120171219-3103003</t>
  </si>
  <si>
    <t>10-11-2024</t>
  </si>
  <si>
    <t>120152219-3041434</t>
  </si>
  <si>
    <t>120152219-3017653</t>
  </si>
  <si>
    <t>120151219-3079257</t>
  </si>
  <si>
    <t>23-05-2024</t>
  </si>
  <si>
    <t>121551218-2202946</t>
  </si>
  <si>
    <t>121551218-2202947</t>
  </si>
  <si>
    <t>140172118-2328519</t>
  </si>
  <si>
    <t>140172118-2328509</t>
  </si>
  <si>
    <t>160171118-2224861</t>
  </si>
  <si>
    <t>10-03-2023</t>
  </si>
  <si>
    <t>399/B.16/31.74.06.1001/-1.779.3/e/2019</t>
  </si>
  <si>
    <t>183/B.16/31.74.06.1001.05.023.S.2.a.b/4/-1.779.3/e/2019</t>
  </si>
  <si>
    <t>92/B.16/31.74.06.1001/-1.779.3/e/2019</t>
  </si>
  <si>
    <t>464/B.16/31.74.06.1001/-1.779.3/e/2019</t>
  </si>
  <si>
    <t>262/B.16/31.74.06.1001.05.023.S.2.a.b/4/-1.779.3/e/2019</t>
  </si>
  <si>
    <t>47/B.16/31.74.06.1001.05.023.S.2.a.b/4/-1.779.3/e/2019</t>
  </si>
  <si>
    <t>28/B.16/31.74.06.1001.05.023.S.2.a.b/4/-1.779.3/e/2019</t>
  </si>
  <si>
    <t>197/B.16/31.74.06.1001/-1.779.3/e/2019</t>
  </si>
  <si>
    <t>341/B.16/31.74.06.1001.05.023.S.2.a.b/4/-1.779.3/e/2019</t>
  </si>
  <si>
    <t>175/B.16/31.74.06.1001/-1.779.3/e/2019</t>
  </si>
  <si>
    <t>84/B.16/31.74.06.1001/-1.779.3/e/2019</t>
  </si>
  <si>
    <t>308/B.16/31.74.06.1001/-1.779.3/e/2019</t>
  </si>
  <si>
    <t>164/B.16/31.74.06.1001.05.023.S.2.a.b/4/-1.779.3/e/2019</t>
  </si>
  <si>
    <t>63/B.16/31.74.06.1001.05.0223.S.2.a.b/4/-1.779.3/e/2019</t>
  </si>
  <si>
    <t>232/B.16/31.74.06.1001/-1.779.3/e/2019</t>
  </si>
  <si>
    <t>107/B.16/31.74.06.1001/-1.779.3/e/2019</t>
  </si>
  <si>
    <t>82/B.16/31.74.06.1001/-1.779.3/e/2019</t>
  </si>
  <si>
    <t>12/B.27/31.74.06.1001.05.023.S.2/3/-1.779.3/e/2019</t>
  </si>
  <si>
    <t>11/B.27/31.74.06.1001.05.023.S.2/3/-1.779.3/e/2019</t>
  </si>
  <si>
    <t>4/B.25/31.74.06.1001.05.023.S2ab/3/-1.779.3/e/2019</t>
  </si>
  <si>
    <t>3/B.21/31.74.06.1001.05.23.S2ab/3/-1.779.3/e/2019</t>
  </si>
  <si>
    <t>26/B.18/31.74.06.1001.05.023.S.2/3/-1.779.3/e/2019</t>
  </si>
  <si>
    <t>28/B.19/31.74.06.1001.023.S2ab/3/-1.779.3/e/2019</t>
  </si>
  <si>
    <t>157/2.104.06/-1.779.3/e/2017</t>
  </si>
  <si>
    <t>257/B.16/31.74.06.1001/-1.779.3/e/2019</t>
  </si>
  <si>
    <t>470/B.16/31.74.06.1001/-1.779.3/e/2019</t>
  </si>
  <si>
    <t>473/B.16/31.74.06.1001/-1.779.3/e/2019</t>
  </si>
  <si>
    <t>297/B.16/31.74.06.1001.05.023.S.2.a.b/4/-1.779.3/e/2019</t>
  </si>
  <si>
    <t>07-09-2023</t>
  </si>
  <si>
    <t>355/B.16/31.74.06.1001/-1.779.3/e/2019</t>
  </si>
  <si>
    <t>307/B.16/31.74.06.1001.05.023.S.2.a.b/4/-1.779.3/e/2019</t>
  </si>
  <si>
    <t>33/B.16/31.74.06.1001/-1.779.3/e/2019</t>
  </si>
  <si>
    <t>262/B.16/31.74.06.1001/-1.779.3/e/2019</t>
  </si>
  <si>
    <t>1/B.24/31.74.06/-1.779.3/e/2019</t>
  </si>
  <si>
    <t>185/B.16/31.74.06.1001.05.023.S.2.a.b/4/-1.779.3/e/2019</t>
  </si>
  <si>
    <t>240/B.16/31.74.06.1001.05.023.S.2.a.b/4/-1.779.3/e/2019</t>
  </si>
  <si>
    <t>357/B.16/31.74.06.1001.05.023.S.2.a.b/4/-1.779.3/e/2019</t>
  </si>
  <si>
    <t>447/B.16/31.74.06.1001/-1.779.3/e/2019</t>
  </si>
  <si>
    <t>271/B.16/31.74.06.1001.05.023.S.2.a.b/4/-1.779.3/e/2019</t>
  </si>
  <si>
    <t>506/B.16/31.74.06.1001/-1.779.3/e/2019</t>
  </si>
  <si>
    <t>377/B.16/31.74.06.1001/-1.779.3/e/2019</t>
  </si>
  <si>
    <t>285/B.16/31.74.06.1001/-1.779.3/e/2019</t>
  </si>
  <si>
    <t>41/B.16/31.74.06.1001.05.023.S.2.a.b/4/-1.779.3./e/2019</t>
  </si>
  <si>
    <t>147/B.16/31.74.06.1001/-1.779.3/e/2019</t>
  </si>
  <si>
    <t>387/B.16/31.74.06.1001/-1.779.3/e/2019</t>
  </si>
  <si>
    <t>54/B.16/31.74.06.1001/-1.779.3/e/2019</t>
  </si>
  <si>
    <t>105/B.16/31.74.06.1001/-1.779.3/e/2019</t>
  </si>
  <si>
    <t>176/B.16/31.74.06.1001/-1.779.3/e/2019</t>
  </si>
  <si>
    <t>204/B.16/31.74.06.1001.05.023.S.2.a.b/4/-1.779.3/e/2019</t>
  </si>
  <si>
    <t>175/B.16/31.74.06.1001.05.023.S.2.a.b/4/-1.779.3/e/2019</t>
  </si>
  <si>
    <t>174/B.16/31.74.06.1001.05.023.S.2.a.b/4/-1.779.3/e/2019</t>
  </si>
  <si>
    <t>99/B.16/31.74.06.1001.05.023.S.2.a.b/4/-1.779.3/e/2019</t>
  </si>
  <si>
    <t>407/B.16/31.74.06.1001/-1.779.3/e/2019</t>
  </si>
  <si>
    <t>193/B.16/31.74.06.1001.05.023.S.2.a.b/4/-1.779.3/e/2019</t>
  </si>
  <si>
    <t>252/B.16/31.74.06.1001.05.023.S.2.a.b/4/-1.779.3/e/2019</t>
  </si>
  <si>
    <t>334/B.16/31.74.06.1001.05.023.S.2.a.b/4/-1.779.3/e/2019</t>
  </si>
  <si>
    <t>340/B.16/31.74.06.1001.05.023.S.2.a.b/4/-1.779.3/e/2019</t>
  </si>
  <si>
    <t>104/B.16/31.74.06.1001.05.023.S.2.a.b/4/-1.779.3/e/2019</t>
  </si>
  <si>
    <t>160/B.16/31.74.06.1001.05.023.S.2.a.b/4/-1.779.3/e/2019</t>
  </si>
  <si>
    <t>101/B.16/31.74.06.1001.05.023.S.2.a.b/4/-1.779.3/e/2019</t>
  </si>
  <si>
    <t>69/B.16/31.74.06.1001/-1.779.3/e/2019</t>
  </si>
  <si>
    <t>15/B.16/31.74.06.1001.05.023.S.2/3/-1.779.3/e/2019</t>
  </si>
  <si>
    <t>97/B.16/31.74.06.1001.05.023.S.2.a.b/4/-1.779.3/e/2019</t>
  </si>
  <si>
    <t>255/B.16/31.74.06.1001/-1.779.3/e/2019</t>
  </si>
  <si>
    <t>14/B.16/31.74.06.1001/-1.779.3/e/2019</t>
  </si>
  <si>
    <t>50/B.16/31.74.06.1001/-1.779.3/e/2019</t>
  </si>
  <si>
    <t>284/B.16/31.74.06.1001.05.023.S.2.a.b/4/-1.779.3/e/2019</t>
  </si>
  <si>
    <t>43/B.16/31.74.06.1001.05.023.S.2.a.b/4/-1.779.3/e/2019</t>
  </si>
  <si>
    <t>231/B.16/31.74.06.1001/-1.779.3/e/2019</t>
  </si>
  <si>
    <t>259/B.16/31.74.06.1001/-1.779.3/e/2019</t>
  </si>
  <si>
    <t>336/B.16/31.74.06.1001.05.023.S2.a.b/4/-1.779.3/e/2019</t>
  </si>
  <si>
    <t>189/B.16/31.74.06.1001.05.023.S.2.a.b/4/-1.779.3/e/2019</t>
  </si>
  <si>
    <t>187/B.16/31.74.06.1001/-1.779.3/e/2019</t>
  </si>
  <si>
    <t>228/B.16/31.74.06.1001/-1779.3/e/2019</t>
  </si>
  <si>
    <t>228/B.16/31.74.06.1001.05.023.S.2.a.b/4/-1.779.3/e/2019</t>
  </si>
  <si>
    <t>30/B.16/31.74.06.1001/-1.779.3/e/2019</t>
  </si>
  <si>
    <t>43/B.16/31.74.06.1001/-1.779.3/e/2019</t>
  </si>
  <si>
    <t>62/B.16/31.74.06.1001/-1.779.3/e/2019</t>
  </si>
  <si>
    <t>295/B.16/31.74.06.1001.05.023.S.2.a.b/4/-1.779.3/e/2019</t>
  </si>
  <si>
    <t>461/B.16/31.74.06.1001/-1.779.3/e/2019</t>
  </si>
  <si>
    <t>278/B.16/31.74.06.1001.05.023.S.2.a.b/4/-1.779.3/e/2019</t>
  </si>
  <si>
    <t>177/B.16/31.74.06.1001.05.023.S.2.a.b/4/-1.779.3/e/2019</t>
  </si>
  <si>
    <t>6/B.16/31.74.06.1001/-1.779.3/e/2019</t>
  </si>
  <si>
    <t>127/B.16/31.74.06.1001/-1.779.3/e/2019</t>
  </si>
  <si>
    <t>105/B.16/31.74.06.1001.05.023.S.2.a.b/4/-1.779.3/e/2019</t>
  </si>
  <si>
    <t>142/B.16/31.74.06.1001.05.023.S.2.a.b/4/-1.779.3/e/2019</t>
  </si>
  <si>
    <t>102/B.16/31.74.06.1001.05.023.S.2.a.b/4/-1.779.3/e/2019</t>
  </si>
  <si>
    <t>130/B.16/31.74.06.1001/-1.779.3/e/2019</t>
  </si>
  <si>
    <t>269/B.16/31.74.06.1001.05.023.S.2.a.b/4/-1.779.3/e/2019</t>
  </si>
  <si>
    <t>56/B.16/31.74.06.1001/-1.779.3/e/2019</t>
  </si>
  <si>
    <t>395/B.16/31.74.1001/-1.779.3/e/2019</t>
  </si>
  <si>
    <t>263/B.16/31.74.06.1001.05.023.S.2.a.b/4/-1.779.3/e/2019</t>
  </si>
  <si>
    <t>265/B.16/31.74.1001/-1.779.3/e/2019</t>
  </si>
  <si>
    <t>351/B.16/31.74.06.1001/-1.779.3/e/2019</t>
  </si>
  <si>
    <t>53/B.16/31.74.1001/-1.779.3/e/2018</t>
  </si>
  <si>
    <t>367/B.16/31.74.06.1001/-1.779.3/e/2019</t>
  </si>
  <si>
    <t>293/B.16/31.74.06.1001/-1.779.3/e/2019</t>
  </si>
  <si>
    <t>148/B.16/31.74.06.1001/-1.779.3/e/2019</t>
  </si>
  <si>
    <t>311/B.16/31.74.06.1001.05.023.S.2.a.b/4/-1.779.3/e/2019</t>
  </si>
  <si>
    <t>284/B.16/31.74.06.1001/-1.779.3/e/2019</t>
  </si>
  <si>
    <t>454/B.16/31.74.06.1001/-1.779.3/e/2019</t>
  </si>
  <si>
    <t>314/B.16/31.74.06.1001/-1.779.3/e/2019</t>
  </si>
  <si>
    <t>276/B.16/31.74.06.1001/-1.779.3/e/2019</t>
  </si>
  <si>
    <t>36/B.16/31.74.06.1001/-1.779.3/e/2019</t>
  </si>
  <si>
    <t>89/B.16/31.74.06.1001/-1.779.3/e/2019</t>
  </si>
  <si>
    <t>275/B.16/31.74.06.1001/-1.779.3/e/2019</t>
  </si>
  <si>
    <t>110/B.16/31.74.06.1001/-1.779.3/e/2019</t>
  </si>
  <si>
    <t>15/B.16/31.74.06.1001/-1.779.3/e/2019</t>
  </si>
  <si>
    <t>57/B.16/31.74.06.1001/-1.779.3/e/2019</t>
  </si>
  <si>
    <t>195/B.16/31.74.06.1001/-1.779.3/e/2019</t>
  </si>
  <si>
    <t>255/B.16/31.74.06.1001.05.023.S.2.a.b/4/-1.779.3/e/2019</t>
  </si>
  <si>
    <t>281/B.16/31.74.06.1001.05.023.S.2.a.b/4/-1.779.3/e/2019</t>
  </si>
  <si>
    <t>362/B.16/31.74.06.1001/-1.779.3/e/2019</t>
  </si>
  <si>
    <t>329/B.16/31.74.06.1001/-1.779.3/e/2019</t>
  </si>
  <si>
    <t>354/B.16/31.74.06.1001/-1.779.3/e/2019</t>
  </si>
  <si>
    <t>121/B.16/31.74.06.1001/-1.779.3/e/2019</t>
  </si>
  <si>
    <t>157/B.16/31.74.06.1001/-1.779.3/e/2018</t>
  </si>
  <si>
    <t>181/B.16/31.74.06.1001/-1.779.3/e/2019</t>
  </si>
  <si>
    <t>145/B.16/31.74.06.1001/-1.779.3/e/2019</t>
  </si>
  <si>
    <t>144/B.16/31.74.06.1001/-1.779.3/e/2019</t>
  </si>
  <si>
    <t>32/B.16/31.74.06.1001/-1.779.3/e/2019</t>
  </si>
  <si>
    <t>171/B.16/31.74.06.1001.05.023.S.2.a.b/4/-1.779.3/e/2019</t>
  </si>
  <si>
    <t>482/B.16/31.74.06.1001/-1.779.3/e/2019</t>
  </si>
  <si>
    <t>261/B.16/31.74.06.1001.05.023.S.2.a.b/4/-1.779.3/e/2019</t>
  </si>
  <si>
    <t>273/B.16/31.74.06.1001.05.023.S.2.a.b/4/-1.779.3/e/2019</t>
  </si>
  <si>
    <t>286/B.16/31.74.06.1001.05.023.S.2.a.b/4/-1.779.3/e/2019</t>
  </si>
  <si>
    <t>48/B.16/31.74.06.1001/-1.779.3/e/2018</t>
  </si>
  <si>
    <t>52/B.16/31.74.06.1001/-1.779.3/e/2019</t>
  </si>
  <si>
    <t>126/B.16/31.74.06.1001/-1.779.3/e/2019</t>
  </si>
  <si>
    <t>182/B.16/31.74.06.1001.05.023.S.a.b/4/-1.779.3/e/2019</t>
  </si>
  <si>
    <t>303/B.16/31.74.06.1001.05.023.S.2.a.b/4/-1.779.3/e/2019</t>
  </si>
  <si>
    <t>16/B.24/31.74.06/-1.779.3/e/2019</t>
  </si>
  <si>
    <t>14/B.24/31.74.06/-1.779.3/e/2019</t>
  </si>
  <si>
    <t>11/B.24/31.74.06/-1.779.3/e/2019</t>
  </si>
  <si>
    <t>8/B.24/31.74.06/-1.779.3/e/2019</t>
  </si>
  <si>
    <t>18/B.24/31.74.06/-1.779.3/e/2019</t>
  </si>
  <si>
    <t>4/B.24/31.74.06/-1.779.3/e/2019</t>
  </si>
  <si>
    <t>54/B.16/31.74.06.1001.05.023.S.2.a.b/4/-1.779.3/e/2019</t>
  </si>
  <si>
    <t>91/B.17/31.74.06.1001/-1.779.3/e/2019</t>
  </si>
  <si>
    <t>430/B.16/31.74.06.1001/-1.779.3/e/2019</t>
  </si>
  <si>
    <t>313/B.16/31.74.06.1001.05.023.S.2.a.b/4/-1.779.3/e/2019</t>
  </si>
  <si>
    <t>22-01-2020</t>
  </si>
  <si>
    <t>19/B.27/31.74.06/-1.779.3/e/2019</t>
  </si>
  <si>
    <t>10/B.27/31.74.06.1001.05.023.S.2/3/-1.779.3/e/2019</t>
  </si>
  <si>
    <t>11/B.27/31.74.06/-1.779.3/e/2019</t>
  </si>
  <si>
    <t>30/B.27/31.74.06/-1.779.3/e/2019</t>
  </si>
  <si>
    <t>18/B.27/31.74.06.1001.05.023.S.2/3/-1.779.3/e/2019</t>
  </si>
  <si>
    <t>10/B.27/31.74.06/-1.779.3/e/2019</t>
  </si>
  <si>
    <t>3/B.27/31.74.06.1001.05.023.S.2/3/-1.779.3/e/2019</t>
  </si>
  <si>
    <t>38/B.27/31.74.06.1001.05.023.S.2/3/-1.779.3/e/2019</t>
  </si>
  <si>
    <t>9/B.65/31.74.06.1001.05.023.S.2/3/-1.779.3/e/2019</t>
  </si>
  <si>
    <t>12/B.22/31.74.06.1001.05.23.S.2/3/-1.779.3/e/2019</t>
  </si>
  <si>
    <t>10/B.22/31.74.06.1001.05.23.S.2/3/-1.779.3/e/2019</t>
  </si>
  <si>
    <t>4/B.21/31.74.06.1001.05.023.S2ab/3/-1.779.3/e/2019</t>
  </si>
  <si>
    <t>11/B.21/31.74.06.1001.05.023.S2ab/3/-1.779.3/e/2019</t>
  </si>
  <si>
    <t>2/B.21/31.74.06.1001.05.023.S2ab/3/-1.779.3/e/2019</t>
  </si>
  <si>
    <t>9/B.21/31.74.06.1001.05.023.S2ab/3/-1.779.3/e/2019</t>
  </si>
  <si>
    <t>7/B.21/31.74.06.1001.05.023.S2ab/3/-1.779.3/e/2019</t>
  </si>
  <si>
    <t>10/B.21/31.74.06.1001.05.023.S2ab/3/-1.779.3/e/2019</t>
  </si>
  <si>
    <t>29/B.33/31.74.06.1001.05.023.S.2/3/-1.779.3/e/2019</t>
  </si>
  <si>
    <t>27/B.33/31.74.06.1001.05.023.S/3/-1.779.3/e/2019</t>
  </si>
  <si>
    <t>31/B.33/31.74.06.1001.05.023.S.2/3/-1.779.3/e/2019</t>
  </si>
  <si>
    <t>34/B.18/31.74.06/-1.779.3/e/2019</t>
  </si>
  <si>
    <t>47/B.18/31.74.06.1001.05.023.S.2/3/-1.779.3/e/2019</t>
  </si>
  <si>
    <t>13/B.18/31.74.06/-1.779.3/e/2019</t>
  </si>
  <si>
    <t>7/B.18/31.74.06/-1.779.3/e/2019</t>
  </si>
  <si>
    <t>14/B.27/31.74.06.1001.05.023.S.2/3/-1.779.3/e/2019</t>
  </si>
  <si>
    <t>12/B.27/31.74.06/-1.779.3/e/2019</t>
  </si>
  <si>
    <t>5/B.18/31.74.06/-1.779.3/e/2019</t>
  </si>
  <si>
    <t>12/B.18/31.74.06/-1.779.3/e/2019</t>
  </si>
  <si>
    <t>22/B.18/31.74.06/-1.779.3/e/2019</t>
  </si>
  <si>
    <t>25/B.18/31.74.06/-1.779.3/e/2019</t>
  </si>
  <si>
    <t>30/B.18/31.74.06.1001.05.023.S.2/3/-1.779.3/e/2019</t>
  </si>
  <si>
    <t>33/B.18/31.74.06/-1.779.3/e/2019</t>
  </si>
  <si>
    <t>35/B.18/31.74.06/-1.779.3/e/2019</t>
  </si>
  <si>
    <t>33/B.18/31.74.06.1001.05.023.S.2/3/-1.779.3/e/2019</t>
  </si>
  <si>
    <t>318/B.16/31.74.06.1001/-1.779.3/e/2019</t>
  </si>
  <si>
    <t>31-12-2024</t>
  </si>
  <si>
    <t>269/B.16/31.74.06.1001/-1.779.3/e/2019</t>
  </si>
  <si>
    <t>2/B.24/31.74.06/-1.779.3/e/2019</t>
  </si>
  <si>
    <t>463/B.16/31.74.06.1001/-1.779.3/e/2019</t>
  </si>
  <si>
    <t>386/B.16/31.74.06.1001/-1.779.3/e/2019</t>
  </si>
  <si>
    <t>466/B.16/31.74.06.1001/-1.779.3/e/2019</t>
  </si>
  <si>
    <t>487/B.16/31.74.06.1001/-1.779.3/e/2019</t>
  </si>
  <si>
    <t>65/B.16/31.74.06.1001.05.023.S.2.a.b/3/-1.779.3/e/2019</t>
  </si>
  <si>
    <t>29/B.18/31.74.06.1001.05.023.S.2/3/-1.779.3/e/2019</t>
  </si>
  <si>
    <t>5/B.18/31.74.06.1001.05.023.S.2/3/-1.779.3/e/2019</t>
  </si>
  <si>
    <t>14/B.18/31.74.06.1001.05.023.S.2/3/-1.779.3/e/2019</t>
  </si>
  <si>
    <t>48/B.15b/31.74.06.1001.05.023.s.2/3/1-779.3/e/2019</t>
  </si>
  <si>
    <t>375/B.16/31.74.06.1001/-1.779.3/e/2019</t>
  </si>
  <si>
    <t>194/B.16/31.74.06.1001.05.023.S.2.a.b/4/-1.779.3/e/2019</t>
  </si>
  <si>
    <t>496/B.16/31.74.06.1001/-1.779.3/e/2019</t>
  </si>
  <si>
    <t>365/B.16/31.74.06.1001.05.023.S.2.a.b/4/-1.779.3/e/2019</t>
  </si>
  <si>
    <t>18/B.18/31.74.06.1001.023.S.2/3/-1.779.3/e/2019</t>
  </si>
  <si>
    <t>13/B.18/31.74.06.1001.05.023.S.2.3/-1.779.3/e/2019</t>
  </si>
  <si>
    <t>42/B.18/31.74.06.1001.023.S.2/3/-1.779.3/e/2019</t>
  </si>
  <si>
    <t>17/B.18/31.74.06.1001.05.023.S.2/3/-1.779.3/e/2019</t>
  </si>
  <si>
    <t>12/B.18/31.74.06.1001.05.023.S.2/3/-1.779.3/e/2019</t>
  </si>
  <si>
    <t>50/B.18/31.74.06.1001.05.023.S2ab/3/-1.779.3/e/2019</t>
  </si>
  <si>
    <t>24/B.18/31.74.06.1001.05.023.S.2/3/-1.779.3/e/2019</t>
  </si>
  <si>
    <t>408/B.16/31.74.06.1001/-1.779.3/e/2019</t>
  </si>
  <si>
    <t>76/B.16/31.74.06.1001.05.023.S.2.a.b/4/-1.779.3/e/2019</t>
  </si>
  <si>
    <t>239/B.16/31.74.06.1001/-1.779.3/e/2019</t>
  </si>
  <si>
    <t>53/B.18/31.74.06.1001.05.023.S2ab/3/-1.779.3/e/2019</t>
  </si>
  <si>
    <t>11/B.18/31.74.06.1001.05.023.S.2/3/-1.779.3/e/2019</t>
  </si>
  <si>
    <t>52/B.18/31.74.06.1001.05.023.S2ab/3/-1.779.3/e/2019</t>
  </si>
  <si>
    <t>35B.18/31.74.06.1001.05.023.S.2/3/-1.779.3/e/2019</t>
  </si>
  <si>
    <t>123/B.16/31.74.06.1001.05.023.S.2.a.b/4/-1.779.3/e/2019</t>
  </si>
  <si>
    <t>186/B.16/31.74.06.1001.05.023.S.2.a.b/4/-1.779.3/e/2019</t>
  </si>
  <si>
    <t>07-12-2021</t>
  </si>
  <si>
    <t>279/B.16/31.74.06.1001.05.023.S.2.a.b/4/-1.779.3/e/2019</t>
  </si>
  <si>
    <t>291/B.16/31.74.06.1001.05.023.S.2.a.b/4/-1.779.3/e/2019</t>
  </si>
  <si>
    <t>136/B.16/31.74.06.1001.05.023.S.2.a.b/4/-1.779.3/e/2019</t>
  </si>
  <si>
    <t>132/B.16/31.74.06.1001/-1.779.3/e/2019</t>
  </si>
  <si>
    <t>205/B.16/31.74.06.1001.05.023.S.2.a.b/4/-1.779.3/e/2019</t>
  </si>
  <si>
    <t>12/B.24/31.74.06/-1.779.3/e/2019</t>
  </si>
  <si>
    <t>310/B.16/31.74.06.1001.05.023.S.a.b/4/-1.779.3/e/2019</t>
  </si>
  <si>
    <t>274/B.16/31.74.06.1001.05.023.S.2.a.b/4/-1.779.3/e/2019</t>
  </si>
  <si>
    <t>315/B.16/31.74.06.1001.05.023.S.2.a.b/4/-1.779.3/e/2019</t>
  </si>
  <si>
    <t>4B.18/31.74.06/-1.779.3/e/2018</t>
  </si>
  <si>
    <t>237/B.16/31.74.06.1001.05.023.S.2.a.b/4/-1.779.3/e/2019</t>
  </si>
  <si>
    <t>119/B.16/31.74.06.1001.05.023.S.2.a.b/4/-1.779.3/e/2019</t>
  </si>
  <si>
    <t>3/B.18/31.74.06.1001.05.023.S.2/3/-1.779.3/e/2019</t>
  </si>
  <si>
    <t>352/B.16/31.74.06.1001.05.023.S.2.a.b/4/-1.779.3/e/2019</t>
  </si>
  <si>
    <t>7/B.30/31.74.06.1001.05.023.S.2/3/-1.779.3/e/2019</t>
  </si>
  <si>
    <t>8/B.21/31.74.06.1001.05.023.S2ab/3/-1.779.3/e/2019</t>
  </si>
  <si>
    <t>343/B.16/31.74.06.1001.05.023.S.2.a.b/4/-1.779.3/e/2019</t>
  </si>
  <si>
    <t>335/B.16/31.74.06.1001.05.023.S.2.a.b/4/-1.779.3/e/2019</t>
  </si>
  <si>
    <t>280/B.16/31.74.06.1001/-1.779.3/e/2019</t>
  </si>
  <si>
    <t>260/B.16/31.74.06.1001.05.023.S.2.a.b/4/-1.779.3/e/2019</t>
  </si>
  <si>
    <t>366/B.16/31.74.06.1001.05.023.S.2.a.b/4/-1.779.3/e/2019</t>
  </si>
  <si>
    <t>259/B.16/31.74.06.1001.05.023.S.2.a.b/4/-1.779.3/e/2019</t>
  </si>
  <si>
    <t>292/B.16/31.74.06.1001.05.023.S.2.a.b/4/-1.779.3/e/2019</t>
  </si>
  <si>
    <t>83/B.15b/31.74.06/-1.779.3/e/2018</t>
  </si>
  <si>
    <t>8/B.16/31.74.06.1001.05.023.S.2.a.b/4/-1.779.3/e/2020</t>
  </si>
  <si>
    <t>498/B.16/31.74.06.1001/-1.779.3/e/2019</t>
  </si>
  <si>
    <t>300/B.16/31.74.06.1001.05.023.S.2.a.b/4/-1.779.3/e/2019</t>
  </si>
  <si>
    <t>200/B.16/31.74.06.1001.05.023.S.2.a.b/4/-1.779.3/e/2019</t>
  </si>
  <si>
    <t>344/B.16/31.74.06.1001.05.023.S.2.a.b/4/-1.779.3/e/2019</t>
  </si>
  <si>
    <t>280/B.16/31.74.06.1001.05.023.S.2.a.b/4/-1.779.3/e/2019</t>
  </si>
  <si>
    <t>359/B.16/31.74.06.1001/-1.779.3/e/2019</t>
  </si>
  <si>
    <t>3/B.24/31.74.06/-1.779.3/e/2019</t>
  </si>
  <si>
    <t>17/2.35/31.74.06/-1.779.3/2019</t>
  </si>
  <si>
    <t>320/B.16/31.74.06.1001.05.023.S.2.a.b/4/-1.779.3/e/2019</t>
  </si>
  <si>
    <t>309/B.16/31.74.06.1001.05.023.S.2.a.b/4/-1.779.3/e/2019</t>
  </si>
  <si>
    <t>275/B.16/31.74.06.1001.05.023.S.2.a.b/4/-1.779.3/e/2019</t>
  </si>
  <si>
    <t>48/B.16/31.74.06.1001.05.023.S.2.a.b/4/-1.779.3/e/2019</t>
  </si>
  <si>
    <t>9/B.18/31.74.06.1001.05.023.S.2/3/-1.779.3/e/2019</t>
  </si>
  <si>
    <t>23/B.18/31.74.06.1001.05.023.S.2/3/-1.779.3/e/2019</t>
  </si>
  <si>
    <t>16/B.18/31.74.06.1001.05.023.S.2/3/-1.779.3/e/2019</t>
  </si>
  <si>
    <t>51/B.18/31.74.06.1001.05.023.S2ab/3/-1.779.3/e/2019</t>
  </si>
  <si>
    <t>Penanggung Jawab Pengolahan Rekam Medis</t>
  </si>
  <si>
    <t>Penanggung Jawab Penata Laporan Keuangan SAP dan Jurnal Posting Pendapatan dan Piutang</t>
  </si>
  <si>
    <t>34/B.15A/31.74.06.1001.05.023.S.2.a.b/4/-1.779.3/e/2020</t>
  </si>
  <si>
    <t>119/B.16/31.74.06.1001.05.023.S.2.a.b/4/-1.779.3/e/2020</t>
  </si>
  <si>
    <t>Direktur SDM, Pendidikan, dan Penelitian</t>
  </si>
  <si>
    <t>DIRSDM</t>
  </si>
  <si>
    <t>Ruang Covid Lantai 6 Anggrek</t>
  </si>
  <si>
    <t>93.884.030.3-523.000</t>
  </si>
  <si>
    <t>120151220-3300581</t>
  </si>
  <si>
    <t>27-02-2025</t>
  </si>
  <si>
    <t>121/B.16/31.74.06.1001.05.023.S.2.a.b/4/-1.779.3/e/2020</t>
  </si>
  <si>
    <t>5131/2020</t>
  </si>
  <si>
    <t>03-06-2020</t>
  </si>
  <si>
    <t>5130/2020</t>
  </si>
  <si>
    <t>5129/2020</t>
  </si>
  <si>
    <t>5128/2020</t>
  </si>
  <si>
    <t>5127/2020</t>
  </si>
  <si>
    <t>5133/2020</t>
  </si>
  <si>
    <t>4986/2020</t>
  </si>
  <si>
    <t>4974/2020</t>
  </si>
  <si>
    <t>4971/2020</t>
  </si>
  <si>
    <t>4990/2020</t>
  </si>
  <si>
    <t>4984/2020</t>
  </si>
  <si>
    <t>4969/2020</t>
  </si>
  <si>
    <t>4981/2020</t>
  </si>
  <si>
    <t>4959/2020</t>
  </si>
  <si>
    <t>4982/2020</t>
  </si>
  <si>
    <t>4983/2020</t>
  </si>
  <si>
    <t>4985/2020</t>
  </si>
  <si>
    <t>4980/2020</t>
  </si>
  <si>
    <t>4989/2020</t>
  </si>
  <si>
    <t>5161/2020</t>
  </si>
  <si>
    <t>5142/2020</t>
  </si>
  <si>
    <t>5173/2020</t>
  </si>
  <si>
    <t>5152/2020</t>
  </si>
  <si>
    <t>5169/2020</t>
  </si>
  <si>
    <t>5170/2020</t>
  </si>
  <si>
    <t>5166/2020</t>
  </si>
  <si>
    <t>5150/2020</t>
  </si>
  <si>
    <t>5139/2020</t>
  </si>
  <si>
    <t>5138/2020</t>
  </si>
  <si>
    <t>5147/2020</t>
  </si>
  <si>
    <t>5140/2020</t>
  </si>
  <si>
    <t>5137/2020</t>
  </si>
  <si>
    <t>5148/2020</t>
  </si>
  <si>
    <t>5164/2020</t>
  </si>
  <si>
    <t>5160/2020</t>
  </si>
  <si>
    <t>5155/2020</t>
  </si>
  <si>
    <t>5156/2020</t>
  </si>
  <si>
    <t>4907/2020</t>
  </si>
  <si>
    <t>4909/2020</t>
  </si>
  <si>
    <t>4899/2020</t>
  </si>
  <si>
    <t>4935/2020</t>
  </si>
  <si>
    <t>4991/2020</t>
  </si>
  <si>
    <t>4945/2020</t>
  </si>
  <si>
    <t>4926/2020</t>
  </si>
  <si>
    <t>4925/2020</t>
  </si>
  <si>
    <t>4932/2020</t>
  </si>
  <si>
    <t>4944/2020</t>
  </si>
  <si>
    <t>4943/2020</t>
  </si>
  <si>
    <t>4901/2020</t>
  </si>
  <si>
    <t>4900/2020</t>
  </si>
  <si>
    <t>4906/2020</t>
  </si>
  <si>
    <t>4957/2020</t>
  </si>
  <si>
    <t>4937/2020</t>
  </si>
  <si>
    <t>4868/2020</t>
  </si>
  <si>
    <t>4955/2020</t>
  </si>
  <si>
    <t>4956/2020</t>
  </si>
  <si>
    <t>4949/2020</t>
  </si>
  <si>
    <t>4881/2020</t>
  </si>
  <si>
    <t>4872/2020</t>
  </si>
  <si>
    <t>4867/2020</t>
  </si>
  <si>
    <t>4958/2020</t>
  </si>
  <si>
    <t>4946/2020</t>
  </si>
  <si>
    <t>4930/2020</t>
  </si>
  <si>
    <t>4938/2020</t>
  </si>
  <si>
    <t>4896/2020</t>
  </si>
  <si>
    <t>4898/2020</t>
  </si>
  <si>
    <t>4951/2020</t>
  </si>
  <si>
    <t>4928/2020</t>
  </si>
  <si>
    <t>4889/2020</t>
  </si>
  <si>
    <t>4890/2020</t>
  </si>
  <si>
    <t>4953/2020</t>
  </si>
  <si>
    <t>4874/2020</t>
  </si>
  <si>
    <t>4865/2020</t>
  </si>
  <si>
    <t>4877/2020</t>
  </si>
  <si>
    <t>4875/2020</t>
  </si>
  <si>
    <t>4870/2020</t>
  </si>
  <si>
    <t>03-08-2020 // 31-07-2018</t>
  </si>
  <si>
    <t>19880421/STRTTK-31/2008/20966</t>
  </si>
  <si>
    <t>21-04-2025</t>
  </si>
  <si>
    <t>12/B.18/31.74.06.1001.05.023.S.2.a.b/3/-1.779.3/e/2020</t>
  </si>
  <si>
    <t>26/B.18/31.74.06.1001.05.023.S.2.a.b/3/-1.779.3/e/2020</t>
  </si>
  <si>
    <t>22-12-2024</t>
  </si>
  <si>
    <t>18/B.18/31.74.06.1001.05.023.S.2.a.b/3/-1.779.3/e/2020</t>
  </si>
  <si>
    <t>30 Juni 2020 - 31 Desember 2020</t>
  </si>
  <si>
    <t>Penanggung Jawab Penelitian</t>
  </si>
  <si>
    <t>126/B.16/31.74.06.1001.05.023.S.2.a.b/4/-1.779.3/e/2020</t>
  </si>
  <si>
    <t>7/B.20/B.20/31.74.06.1001.05.023.S.2.a.b/-1.779.3/e/2020</t>
  </si>
  <si>
    <t>132/B.16/31.74.06.1001.05.023.S.2.a.b/4/-1.779.3/e/2020</t>
  </si>
  <si>
    <t>133/B.16/31.74.06.1001.05.023.S.2.a.b/4/-1.779.3/e/2020</t>
  </si>
  <si>
    <t>Irma Yonata, S.Farm, Apt</t>
  </si>
  <si>
    <t>00118</t>
  </si>
  <si>
    <t>0606140642</t>
  </si>
  <si>
    <t>NC.07-000775</t>
  </si>
  <si>
    <t>136/B.16/31.74.06.1001.05.023.S.2.a.b/4/-1.779.3/e/2020</t>
  </si>
  <si>
    <t>84/B.15B/31.74.06.1001.05.023.S.2.a.b/3/-1.779.3/e/2020</t>
  </si>
  <si>
    <t>04-12-2025</t>
  </si>
  <si>
    <t>121282217-1310788</t>
  </si>
  <si>
    <t>12-06-2025</t>
  </si>
  <si>
    <t>A31100398</t>
  </si>
  <si>
    <t>013-23091987</t>
  </si>
  <si>
    <t>19-09-2012</t>
  </si>
  <si>
    <t>02033</t>
  </si>
  <si>
    <t>26-05-2006</t>
  </si>
  <si>
    <t>Akademi Terapi Wicara YBW Jakarta</t>
  </si>
  <si>
    <t>08-12-2025</t>
  </si>
  <si>
    <t>88/B.15B/31.74.06.1001.05.023.S.2.a.b/3/-1.779.3/e/2020</t>
  </si>
  <si>
    <t>Sekretaris Direktur SDM, Pendidikan, dan Penelitian</t>
  </si>
  <si>
    <t>74.165.056.8-009.000</t>
  </si>
  <si>
    <t>75.154.648.2-438.000</t>
  </si>
  <si>
    <t>86.227.451.1-432.000</t>
  </si>
  <si>
    <t>84.507.973.0-066.000</t>
  </si>
  <si>
    <t>93.247.225.1-016.000</t>
  </si>
  <si>
    <t>90.181.544.9-016.000</t>
  </si>
  <si>
    <t>90.059.063.9-453.000</t>
  </si>
  <si>
    <t>90.785.889.8-402.000</t>
  </si>
  <si>
    <t>83.707.043.2-645.000</t>
  </si>
  <si>
    <t>90.595.068.9-816.000</t>
  </si>
  <si>
    <t>81.803.415.9-016.000</t>
  </si>
  <si>
    <t>66.649.655.9-412.000</t>
  </si>
  <si>
    <t>70.953.547.0-412.000</t>
  </si>
  <si>
    <t>94.809.133.5-211.000</t>
  </si>
  <si>
    <t>66.714.338.2-009.000</t>
  </si>
  <si>
    <t>46.307.617.4-016.000</t>
  </si>
  <si>
    <t>98.081.087.3-024.000</t>
  </si>
  <si>
    <t>81.933.855.9-061.000</t>
  </si>
  <si>
    <t>75.484.820.8-448.000</t>
  </si>
  <si>
    <t>91.708.324.8-403.000</t>
  </si>
  <si>
    <t>85.257.791.5-202.000</t>
  </si>
  <si>
    <t>84.372.091.3-427.000</t>
  </si>
  <si>
    <t>70.710.480.8-086.000</t>
  </si>
  <si>
    <t>82.345.631.4-412.000</t>
  </si>
  <si>
    <t>66.080.828.8-009.000</t>
  </si>
  <si>
    <t>98.157.677.0-528.000</t>
  </si>
  <si>
    <t>81.918.831.9-017.000</t>
  </si>
  <si>
    <t>73.100.540.1-446.000</t>
  </si>
  <si>
    <t>81.861.021.4-045.000</t>
  </si>
  <si>
    <t>71.628.863.4-506.000</t>
  </si>
  <si>
    <t>93.064.169.1-453.000</t>
  </si>
  <si>
    <t>81.916.530.9-453.000</t>
  </si>
  <si>
    <t>76.319.648.2-426.000</t>
  </si>
  <si>
    <t>90.202.4843-447.000</t>
  </si>
  <si>
    <t>72.588.420.9-411.000</t>
  </si>
  <si>
    <t>76.240.915.9-523.000</t>
  </si>
  <si>
    <t>934416306-502000</t>
  </si>
  <si>
    <t>90.308.666.8-016.000</t>
  </si>
  <si>
    <t>82.917.144.6-403.000</t>
  </si>
  <si>
    <t>98.475.462.2-436.000</t>
  </si>
  <si>
    <t>84.471.299.2-448.000</t>
  </si>
  <si>
    <t>81.875.921.9-017.000</t>
  </si>
  <si>
    <t>73.545.858.0-412.000</t>
  </si>
  <si>
    <t>66.479.421.1-532.000</t>
  </si>
  <si>
    <t>75.933.723.1-453.000</t>
  </si>
  <si>
    <t>95.343.521.1-453.000</t>
  </si>
  <si>
    <t>82.590.017.8-307.000</t>
  </si>
  <si>
    <t>981268436409000</t>
  </si>
  <si>
    <t>90.147.892.5-403.000</t>
  </si>
  <si>
    <t>Dedi Ismail Siregar, A.Md.Far</t>
  </si>
  <si>
    <t>83.173.438.9-016.000</t>
  </si>
  <si>
    <t>75.250.484.5-416.000</t>
  </si>
  <si>
    <t>92/B.15B/31.74.06.1001.05.023.S.2.a.b/3/-1.779.3/e/2020</t>
  </si>
  <si>
    <t>91/B.15B/31.74.06.1001.05.023.S.2.a.b/3/-1.779.3/e/2020</t>
  </si>
  <si>
    <t>15-02-2025</t>
  </si>
  <si>
    <t>120151220-3317394</t>
  </si>
  <si>
    <t>07-04-2025</t>
  </si>
  <si>
    <t>20040015085</t>
  </si>
  <si>
    <t>U/2066/20.40.581</t>
  </si>
  <si>
    <t>26-02-2019</t>
  </si>
  <si>
    <t>Universitas Islam Bandung</t>
  </si>
  <si>
    <t>Dicek Di Forlap Dikti (S2)</t>
  </si>
  <si>
    <t>Lantai 6</t>
  </si>
  <si>
    <t>Kepala Ruang OK Cito</t>
  </si>
  <si>
    <t>10-08-2020 // 31-07-2018</t>
  </si>
  <si>
    <t>Ruang OK Cito</t>
  </si>
  <si>
    <t>40/B.18/31.74.06.1001.05.023.S.2.a.b/3/-1.779.3/e/2020</t>
  </si>
  <si>
    <t>15-01-2025</t>
  </si>
  <si>
    <t>05-06-2025</t>
  </si>
  <si>
    <t>14/B.19/31.74.06.1001.05.023.S.2.a.b/3/-1.779.3/e/2020</t>
  </si>
  <si>
    <t>19770115/STRTTK-31/2015/10755</t>
  </si>
  <si>
    <t>19831222/STRTTK-31/2019/24593</t>
  </si>
  <si>
    <t>27/B.18/31.74.06.1001.05.023.S.2.a.b/3/-1.779.3/e/2020</t>
  </si>
  <si>
    <t>39/B.18/31.74.06.1001.05.023.S.2.a.b/3/-1.779.3/e/2020</t>
  </si>
  <si>
    <t>38/B.18/31.74.06.1001.05.023.S.2.a.b/3/-1.779.3/e/2020</t>
  </si>
  <si>
    <t>02-11-2024</t>
  </si>
  <si>
    <t>19901102/STRTTK-31/2019/24620</t>
  </si>
  <si>
    <t>Ahmad Dodi Saputra, A.Md.Kes</t>
  </si>
  <si>
    <t>Netha Nabila, S.Gz</t>
  </si>
  <si>
    <t>Laela Verawati, A.Md.Kes</t>
  </si>
  <si>
    <t>Ns. Ajeng Shintabella, S.Kep</t>
  </si>
  <si>
    <t>Dede Nuraisyah, A.Md.Kep</t>
  </si>
  <si>
    <t>Ns. Taufiq Fajar Setyawan, S.Kep</t>
  </si>
  <si>
    <t>Annisa Lifiyana, SKM</t>
  </si>
  <si>
    <t>Halizah Nur Fatimah, SKM</t>
  </si>
  <si>
    <t>Puspa Purnama Sahara, SKM</t>
  </si>
  <si>
    <t>Yatini, SKM</t>
  </si>
  <si>
    <t>Fitri Amalia, SKM</t>
  </si>
  <si>
    <t>Tiara Pakuintan, SKM</t>
  </si>
  <si>
    <t>Rizky Reanaldy, SKM</t>
  </si>
  <si>
    <t>K2020091003</t>
  </si>
  <si>
    <t>K2020092006</t>
  </si>
  <si>
    <t>K2020091007</t>
  </si>
  <si>
    <t>K2020092008</t>
  </si>
  <si>
    <t>K2020092010</t>
  </si>
  <si>
    <t>K2020091015</t>
  </si>
  <si>
    <t>K2020091016</t>
  </si>
  <si>
    <t>K2020091017</t>
  </si>
  <si>
    <t>K2020091001</t>
  </si>
  <si>
    <t>K2020092002</t>
  </si>
  <si>
    <t>K2020092018</t>
  </si>
  <si>
    <t>K2020092020</t>
  </si>
  <si>
    <t>K2020092022</t>
  </si>
  <si>
    <t>K2020091023</t>
  </si>
  <si>
    <t>K2020092026</t>
  </si>
  <si>
    <t>K2020091027</t>
  </si>
  <si>
    <t>K2020092030</t>
  </si>
  <si>
    <t>K2020091031</t>
  </si>
  <si>
    <t>K2020092032</t>
  </si>
  <si>
    <t>K2020092033</t>
  </si>
  <si>
    <t>K2020092034</t>
  </si>
  <si>
    <t>K2020092040</t>
  </si>
  <si>
    <t>K2020092041</t>
  </si>
  <si>
    <t>K2020091042</t>
  </si>
  <si>
    <t>K2020091043</t>
  </si>
  <si>
    <t>K2020092045</t>
  </si>
  <si>
    <t>K2020092046</t>
  </si>
  <si>
    <t>K2020092047</t>
  </si>
  <si>
    <t>K2020092051</t>
  </si>
  <si>
    <t>K2020092052</t>
  </si>
  <si>
    <t>K2020091054</t>
  </si>
  <si>
    <t>K2020091053</t>
  </si>
  <si>
    <t>K2020092055</t>
  </si>
  <si>
    <t>K2020091035</t>
  </si>
  <si>
    <t>K2020091036</t>
  </si>
  <si>
    <t>K2020091039</t>
  </si>
  <si>
    <t>K2020092058</t>
  </si>
  <si>
    <t>K2020092059</t>
  </si>
  <si>
    <t>K2020092060</t>
  </si>
  <si>
    <t>K2020092061</t>
  </si>
  <si>
    <t>K2020092062</t>
  </si>
  <si>
    <t>K2020092064</t>
  </si>
  <si>
    <t>K2020091065</t>
  </si>
  <si>
    <t>K2020092050</t>
  </si>
  <si>
    <t>Bojonegoro</t>
  </si>
  <si>
    <t>Lais</t>
  </si>
  <si>
    <t>Blora</t>
  </si>
  <si>
    <t>Kelapa Kampit</t>
  </si>
  <si>
    <t>Karangan</t>
  </si>
  <si>
    <t>06-12-1993</t>
  </si>
  <si>
    <t>16-10-1998</t>
  </si>
  <si>
    <t xml:space="preserve">04-12-1997 </t>
  </si>
  <si>
    <t>17-09-1997</t>
  </si>
  <si>
    <t>02-08-1995</t>
  </si>
  <si>
    <t>20-08-1995</t>
  </si>
  <si>
    <t>14-12-1995</t>
  </si>
  <si>
    <t>27-03-1997</t>
  </si>
  <si>
    <t>02-04-1996</t>
  </si>
  <si>
    <t>26-05-1994</t>
  </si>
  <si>
    <t>11-06-1996</t>
  </si>
  <si>
    <t>21-08-1996</t>
  </si>
  <si>
    <t>19-05-1995</t>
  </si>
  <si>
    <t>19-03-1996</t>
  </si>
  <si>
    <t>26-04-1996</t>
  </si>
  <si>
    <t>05-04-1996</t>
  </si>
  <si>
    <t>18-11-1997</t>
  </si>
  <si>
    <t>10-04-1994</t>
  </si>
  <si>
    <t>03-01-1997</t>
  </si>
  <si>
    <t>17-09-1996</t>
  </si>
  <si>
    <t>13-03-1992</t>
  </si>
  <si>
    <t>31-03-1996</t>
  </si>
  <si>
    <t>10-03-1993</t>
  </si>
  <si>
    <t>28-02-1998</t>
  </si>
  <si>
    <t>26-06-1997</t>
  </si>
  <si>
    <t>17-05-1996</t>
  </si>
  <si>
    <t>17-02-1995</t>
  </si>
  <si>
    <t>18-03-1997</t>
  </si>
  <si>
    <t>30-09-1992</t>
  </si>
  <si>
    <t>19-06-1996</t>
  </si>
  <si>
    <t>D3 Administrasi Rumah Sakit</t>
  </si>
  <si>
    <t>D3 Teknologi Bank Darah</t>
  </si>
  <si>
    <t>D3 Sistem Informasi</t>
  </si>
  <si>
    <t>dr. Ramadina Karunia Algamar, Sp.A</t>
  </si>
  <si>
    <t>Tenaga SPGDT</t>
  </si>
  <si>
    <t>Asep Ahmad Patoni, A.Md.Kep</t>
  </si>
  <si>
    <t>25-12-1994</t>
  </si>
  <si>
    <t>Heru Kristanto, S.Kom</t>
  </si>
  <si>
    <t>Ns. Septi Sarah Azizah, S.Kep</t>
  </si>
  <si>
    <t>891010837411000</t>
  </si>
  <si>
    <t>933801417416000</t>
  </si>
  <si>
    <t>958478679016000</t>
  </si>
  <si>
    <t>958492159016000</t>
  </si>
  <si>
    <t>738129220411000</t>
  </si>
  <si>
    <t>958294878412000</t>
  </si>
  <si>
    <t>923124671601000</t>
  </si>
  <si>
    <t>939219424647000</t>
  </si>
  <si>
    <t>869889394522000</t>
  </si>
  <si>
    <t>911051563019000</t>
  </si>
  <si>
    <t>923154439806000</t>
  </si>
  <si>
    <t>931113526525000</t>
  </si>
  <si>
    <t>763665478712000</t>
  </si>
  <si>
    <t>932571003045000</t>
  </si>
  <si>
    <t>958579120514000</t>
  </si>
  <si>
    <t>958581803522000</t>
  </si>
  <si>
    <t>928905603448000</t>
  </si>
  <si>
    <t>936187046009000</t>
  </si>
  <si>
    <t>958580656502000</t>
  </si>
  <si>
    <t>954986485314000</t>
  </si>
  <si>
    <t>958335820416000</t>
  </si>
  <si>
    <t>919648030448000</t>
  </si>
  <si>
    <t>958523318017000</t>
  </si>
  <si>
    <t>958582496502000</t>
  </si>
  <si>
    <t>822183398305000</t>
  </si>
  <si>
    <t>958174682523000</t>
  </si>
  <si>
    <t>947326139407000</t>
  </si>
  <si>
    <t>855223525003000</t>
  </si>
  <si>
    <t>958472466526000</t>
  </si>
  <si>
    <t>954358339035000</t>
  </si>
  <si>
    <t>954832614448000</t>
  </si>
  <si>
    <t>952889277005000</t>
  </si>
  <si>
    <t>94665039701600</t>
  </si>
  <si>
    <t>766998728016000</t>
  </si>
  <si>
    <t>937912988412000</t>
  </si>
  <si>
    <t>92217553000</t>
  </si>
  <si>
    <t>3674050612930004</t>
  </si>
  <si>
    <t>3671135610980003</t>
  </si>
  <si>
    <t>3276030412980003</t>
  </si>
  <si>
    <t>3174065709970003</t>
  </si>
  <si>
    <t>3601174109980001</t>
  </si>
  <si>
    <t>3674073011930003</t>
  </si>
  <si>
    <t>3326072411980021</t>
  </si>
  <si>
    <t>3522230208950004</t>
  </si>
  <si>
    <t>6171026008950006</t>
  </si>
  <si>
    <t>3674076302950003</t>
  </si>
  <si>
    <t>3502124811960001</t>
  </si>
  <si>
    <t>3301092412950001</t>
  </si>
  <si>
    <t>3303154204960001</t>
  </si>
  <si>
    <t>7302010311940002</t>
  </si>
  <si>
    <t>3310086605940002</t>
  </si>
  <si>
    <t>6202152512940002</t>
  </si>
  <si>
    <t>3172035106960004</t>
  </si>
  <si>
    <t>3315046108960002</t>
  </si>
  <si>
    <t>3301045905950001</t>
  </si>
  <si>
    <t>3276045903960002</t>
  </si>
  <si>
    <t>3174096604960001</t>
  </si>
  <si>
    <t>3327072510950022</t>
  </si>
  <si>
    <t>1606020701970007</t>
  </si>
  <si>
    <t>1806245811970001</t>
  </si>
  <si>
    <t>3278065004940007</t>
  </si>
  <si>
    <t>3276095407970001</t>
  </si>
  <si>
    <t>1671074301970003</t>
  </si>
  <si>
    <t>3327035709960004</t>
  </si>
  <si>
    <t>1906011303920001</t>
  </si>
  <si>
    <t>3305040203930004</t>
  </si>
  <si>
    <t>3275037103960007</t>
  </si>
  <si>
    <t>3201190107960011</t>
  </si>
  <si>
    <t>3175021003930004</t>
  </si>
  <si>
    <t>3372050502960008</t>
  </si>
  <si>
    <t>3173056802980008</t>
  </si>
  <si>
    <t>3276116606970001</t>
  </si>
  <si>
    <t>3175086703970004</t>
  </si>
  <si>
    <t>3174065705961001</t>
  </si>
  <si>
    <t>3174065702950002</t>
  </si>
  <si>
    <t>3276025803970007</t>
  </si>
  <si>
    <t>3306095906960002</t>
  </si>
  <si>
    <t>087770001545</t>
  </si>
  <si>
    <t>087886343221</t>
  </si>
  <si>
    <t>081319570033</t>
  </si>
  <si>
    <t>089612514528</t>
  </si>
  <si>
    <t>081314474034</t>
  </si>
  <si>
    <t>081336781319</t>
  </si>
  <si>
    <t>081542701072</t>
  </si>
  <si>
    <t>081776681132</t>
  </si>
  <si>
    <t>081297382707</t>
  </si>
  <si>
    <t>081348787584</t>
  </si>
  <si>
    <t>0895345867081</t>
  </si>
  <si>
    <t>082242650832</t>
  </si>
  <si>
    <t>082278344470</t>
  </si>
  <si>
    <t>085890509258</t>
  </si>
  <si>
    <t>082221538059</t>
  </si>
  <si>
    <t>081949127706</t>
  </si>
  <si>
    <t>085692320308</t>
  </si>
  <si>
    <t>0818894874</t>
  </si>
  <si>
    <t>081226826615</t>
  </si>
  <si>
    <t>083875473198</t>
  </si>
  <si>
    <t>081292353214</t>
  </si>
  <si>
    <t>082168056605</t>
  </si>
  <si>
    <t>085772677217</t>
  </si>
  <si>
    <t>087720848066</t>
  </si>
  <si>
    <t>082111195680</t>
  </si>
  <si>
    <t>08881023672</t>
  </si>
  <si>
    <t>082136225289 // 081393891197</t>
  </si>
  <si>
    <t>firmansyahwahyu06@gmail.com</t>
  </si>
  <si>
    <t>anabudiastari.aba@gmail.com</t>
  </si>
  <si>
    <t>dodi.saputraads@gmail.com</t>
  </si>
  <si>
    <t>abiyyunurafif10@gmail.com</t>
  </si>
  <si>
    <t>herukristanto90@gmail.com</t>
  </si>
  <si>
    <t>vidyakusumawati@gmail.com</t>
  </si>
  <si>
    <t>budi.santoso37@gmail.com</t>
  </si>
  <si>
    <t>firdausyoga33@gmail.com</t>
  </si>
  <si>
    <t>ekaprapti.11.rep@gmail.com</t>
  </si>
  <si>
    <t>tutikparidah96821@gmail.com</t>
  </si>
  <si>
    <t>melinaputri1219@gmail.com</t>
  </si>
  <si>
    <t>christinamarta8@gmail.com</t>
  </si>
  <si>
    <t>adkhaiqlima@gmail.com</t>
  </si>
  <si>
    <t>ulul8589@gmail.com</t>
  </si>
  <si>
    <t>fferiadianto@gmail.com</t>
  </si>
  <si>
    <t>adistianandita18@gmail.com</t>
  </si>
  <si>
    <t>siskasetyanisih@gmail.com</t>
  </si>
  <si>
    <t>nsekanadyar@gmail.com</t>
  </si>
  <si>
    <t>p1337420314085a@gmail.com</t>
  </si>
  <si>
    <t>dionanggoman07@gmail.com</t>
  </si>
  <si>
    <t>taufiqfajarsetyawan@gmail.com</t>
  </si>
  <si>
    <t>fikarahmania@gmail.com</t>
  </si>
  <si>
    <t>asepahmadpatoni1996@gmail.com</t>
  </si>
  <si>
    <t>ramdanmuri17@gmail.com</t>
  </si>
  <si>
    <t>irfaniyok321@gmail.com</t>
  </si>
  <si>
    <t>annisalifi@gmail.com</t>
  </si>
  <si>
    <t>nurfatimahhalizah@gmail.com</t>
  </si>
  <si>
    <t>yatinii1796@gmail.com</t>
  </si>
  <si>
    <t>fitriamalia955@gmail.com</t>
  </si>
  <si>
    <t>tiarapakuintan18@gmail.com</t>
  </si>
  <si>
    <t>utamiisri1906@gmail.com</t>
  </si>
  <si>
    <t>Jl. MPR III Dalam Rt.005/13 No.62 Cilandak Barat Jakarta Selatan</t>
  </si>
  <si>
    <t>Kp. Pojok Rt.03/Rw.04 Desa Cikoneng Kec. Mandalawangi, Pandeglang Banten 42261</t>
  </si>
  <si>
    <t>Dk.Cokrah Rt.01/Rw.05 Desa Sokosari Karanganyar,Kab. Pekalongan, Provinsi Jawa Tengah</t>
  </si>
  <si>
    <t>Jl Merawan No.1 Apartemen Cinere Belleveu Suite, Tower A Unit 0501</t>
  </si>
  <si>
    <t xml:space="preserve">Komplek PUSPITEK Blok II F/13 Rt. 019/Rw.006 Kelurahan Setu - Kecamatan Setu </t>
  </si>
  <si>
    <t>Jl. Pondok Pinang A Gg. Masjid Darussalam Rt.12/Rw.02 Blok C Keb. Lama Jakarta Selatan</t>
  </si>
  <si>
    <t>Dusun Karangsari Rt.002/Rw.01 Desa Kawunganten Kecamatan Kawunganten Kabupaten Cilacap Jawa Tengah 53253</t>
  </si>
  <si>
    <t>Jl.Raya Dramaga km. 7,3 Kel.Margajaya Kec.Bogor Barat Kota Bogor Provinsi Jawa Barat</t>
  </si>
  <si>
    <t>Perum Griya Kalibaru Blok B1 No.11 Cilodong Kota Depok Provinsi Jawa Barat</t>
  </si>
  <si>
    <t>Jl.Melati Raya No.3B Rt.03/Rw.06 Kel. Jatiwarna Kec. Pondok Melati Kota Bekasi Provinsi Jawa Barat</t>
  </si>
  <si>
    <t>Jl. Mawar Dalam Barat No.12 Rt.014/011 Kel. Lagoa Kec. Koja Jakarta Utara</t>
  </si>
  <si>
    <t>Jl. Muchtar Raya 22 Gang Masjid Sawangan, Sawangan Baru Kota Depok Jawa Barat 16511</t>
  </si>
  <si>
    <t>Jl.Malaka Gg.Cipedak No.28 Rt.05/RW.06 Kel.Munjul Kec.Cipayung Jakarta Timur Provinsi DKI Jakarta</t>
  </si>
  <si>
    <t>Ds.Banjaranyar Rt.14/Rw.04 Kec.Randudongkal Kab.Pemalang Provinsi Jawa Tengah</t>
  </si>
  <si>
    <t>Perumahan Duta Asri V Blok A No.27 Rt.01/Rw.011 Kota Tangerang Provinsi Banten 15138</t>
  </si>
  <si>
    <t>Jl. Lele Kp. Ciledug Rt.004/005 Kel. Bambu Apus Kec. Pamulang Tangerang Selatan</t>
  </si>
  <si>
    <t>Jl.Kramat No.149 Rt.01/Rw.01 Kel.Pangkalan Jati Kec.Cinere Kota Depok Provinsi Jawa Barat</t>
  </si>
  <si>
    <t>Jl. Jogja Lorong Sumber Agung Rt.016/Rw.004 No.3957A Lebung Siarang Kel. Sukajaya Kec. Sukarami Kota Palembang 30151</t>
  </si>
  <si>
    <t>Simpur Rt.04/Rw.02 Kec.Belik Kab.Pemalang Kode Pos 52356 Provinsi Jawa Tengah</t>
  </si>
  <si>
    <t>Gg. Pasar Rt.02/Rw.01 Desa Petanahan Kec. Petanahan Kab. Kebumen Prov. Jawa Tengah</t>
  </si>
  <si>
    <t>Kp. Koleang Desa. Koleang Kec. Jasinga Kab. Bogor Rt. 002 Rw. 003</t>
  </si>
  <si>
    <t xml:space="preserve">Asrama Brimob Cipinang Blok C No. 9 Kelurahan Cipinang - Kecamatan Pulo Gadung Jakarta Timur </t>
  </si>
  <si>
    <t>Aspol Manahan Rt.02/Rw.12 Manahan Kec. Banjarsari Kota Surakarta Provinsi Jawa Tengah</t>
  </si>
  <si>
    <t>Jl.H.Marjuki Rt.06/Rw.03 No.205 Kebon Jeruk Jakarta Barat 11530 Provinsi DKI Jakarta</t>
  </si>
  <si>
    <t>Perumahan Griya Serua Blok C2 No.14 Rt.05/Rw.01 Bojongsari Kota Depok 16517 Provinsi Jawa Barat</t>
  </si>
  <si>
    <t>Jl. Madrasah Al Husna No.94 RT.002 RW.004 Lebak Bulus Cilandak Jakarta Selatan</t>
  </si>
  <si>
    <t>Kp. Sindangkarsa RT.006 RW.003 Kel. Sukamaju Baru Kec. Tapos Kota Depok</t>
  </si>
  <si>
    <t>Jl. Limo Tengah Rt.004/Rw.003 No.20 Limo Depok</t>
  </si>
  <si>
    <t>Perum. Griya Kalibaru Blok B1 No.11 Cilodong Kota Depok Provinsi Jawa Barat</t>
  </si>
  <si>
    <t>Sri Utami, A.Md.Kep</t>
  </si>
  <si>
    <t>Ns. Muhammad Irfan Ramadhan, S.Kep</t>
  </si>
  <si>
    <t>Ns. Ramdan Muri Eka Putra, S.Kep</t>
  </si>
  <si>
    <t>Ns. Fika Rahmania, S.Kep</t>
  </si>
  <si>
    <t>Ns. Dion Anggoman, S.Kep</t>
  </si>
  <si>
    <t>Ns. Eka Nadya Rahmania, S.Kep</t>
  </si>
  <si>
    <t>Siska Setyanisih, A.Md.Kep</t>
  </si>
  <si>
    <t>Ns. Adistia Nandita, S.Kep</t>
  </si>
  <si>
    <t>Ns. Mukhammad Ulul Azmi, S.Kep</t>
  </si>
  <si>
    <t>Ns. Adkha Iqlima Rusalbi, S.Kep</t>
  </si>
  <si>
    <t>Ns. Marta Ayu Kristian Sinaga, S.Kep</t>
  </si>
  <si>
    <t>Ns. Melina Zakira Putri, S.Kep</t>
  </si>
  <si>
    <t>Ns. Tutik Paridah, S.Kep</t>
  </si>
  <si>
    <t>Ns. Rizki Eka Prapti, S.Kep</t>
  </si>
  <si>
    <t>Ns. Firdaus Yoga Yosua Natalius, S.Kep</t>
  </si>
  <si>
    <t>Ns. Adita Canti Ahayu, S.Kep</t>
  </si>
  <si>
    <t>Ns. Kurniawan, S.Kep</t>
  </si>
  <si>
    <t>Ns. Intan Nurdiana, S.Kep</t>
  </si>
  <si>
    <t>Ns. Budi Santoso, S.Kep</t>
  </si>
  <si>
    <t>Ns. Vidya Kusumawati, S.Kep</t>
  </si>
  <si>
    <t>Abiyyu Nur Afif, A.Md.Kom</t>
  </si>
  <si>
    <t>Deni Sagita, A.Md.Kom</t>
  </si>
  <si>
    <t>120151220-3326515</t>
  </si>
  <si>
    <t>11-09-2025</t>
  </si>
  <si>
    <t>P23139016097</t>
  </si>
  <si>
    <t>484012019000935</t>
  </si>
  <si>
    <t>17101249</t>
  </si>
  <si>
    <t>152/AFHT/2018</t>
  </si>
  <si>
    <t>120962220-3297188</t>
  </si>
  <si>
    <t>06-04-2025</t>
  </si>
  <si>
    <t>121251219-1597975</t>
  </si>
  <si>
    <t>11-07-2024</t>
  </si>
  <si>
    <t>147/B.16/31.74.06.1001.05.023.S.2.a.b/4/-1.779.3/e/2020</t>
  </si>
  <si>
    <t>110151220-3309088</t>
  </si>
  <si>
    <t>19-04-2025</t>
  </si>
  <si>
    <t>Kp. Pondok Jati Selatan Rt 003/013 No.26 Kel. Jurang Mangu Barat Kec. Pondok Aren. Tangerang Selatan</t>
  </si>
  <si>
    <t>3674030708190018</t>
  </si>
  <si>
    <t>NIP</t>
  </si>
  <si>
    <t>R2020041001</t>
  </si>
  <si>
    <t>dr. Irma Sari Muliadi</t>
  </si>
  <si>
    <t>21-07-1994</t>
  </si>
  <si>
    <t>140/B.16/31.74.06.1001.05.023.S.2.a.b/4/-1.779.3/e/2020</t>
  </si>
  <si>
    <t>14-08-2025</t>
  </si>
  <si>
    <t>120151220-3306492</t>
  </si>
  <si>
    <t>120152220-3316634</t>
  </si>
  <si>
    <t>23-05-2025</t>
  </si>
  <si>
    <t>151/B.16/31.74.06.1001.05.023.S.2.a.b/4/-1.779.3/e/2020</t>
  </si>
  <si>
    <t>120172220-3307548</t>
  </si>
  <si>
    <t>11-07-2025</t>
  </si>
  <si>
    <t>Jl. H. Bontang No.6.B RT.009 RW.003 Kel. Jagakarsa Kec. Jagakarsa Jakarta Selatan</t>
  </si>
  <si>
    <t>169/B.16/31.74.06.1001.05.023.S.2.a.b/4/-1.779.3/e/2020</t>
  </si>
  <si>
    <t>100/B.15B/31.74.06.1001.05.023.S.2.a.b/3/-1.779.3/e/2020</t>
  </si>
  <si>
    <t>01-10-2020 // 31-07-2018</t>
  </si>
  <si>
    <t>01-10-2020 // '01-12-2017</t>
  </si>
  <si>
    <t>176/B.16/31.74.06.1001.05.023.S.2.a.b/4/-1.779.3/e/2020</t>
  </si>
  <si>
    <t>02-07-2019</t>
  </si>
  <si>
    <t>Dokter Spesialis Orthopaedi + Konsultan Pediatric</t>
  </si>
  <si>
    <t>Konsultan Pediatric</t>
  </si>
  <si>
    <t>09-08-2019</t>
  </si>
  <si>
    <t>3174090508200036</t>
  </si>
  <si>
    <t>120252220-3321259</t>
  </si>
  <si>
    <t>196305231997032001</t>
  </si>
  <si>
    <t>23-05-1963</t>
  </si>
  <si>
    <t>24-09-2020</t>
  </si>
  <si>
    <t>13/B.27/31.74.06.1001.05.023.S.2.a.b/3/-1.779.3/e/2020</t>
  </si>
  <si>
    <t>Ruang NICU PICU Isolasi Anggrek Lantai 6</t>
  </si>
  <si>
    <t>01-07-2020 // 31-07-2018</t>
  </si>
  <si>
    <t>Ruang HCU Lantai 5 Selatan</t>
  </si>
  <si>
    <t>Ruang ICU Ventilator Isolasi Anggrek Lantai 6</t>
  </si>
  <si>
    <t>Ruang ICU Non Ventilator Isolasi Anggrek Lantai 6</t>
  </si>
  <si>
    <t>Ruang Perinatologi Isolasi Anggrek Lantai 6</t>
  </si>
  <si>
    <t>Ruang Perina Level 2B</t>
  </si>
  <si>
    <t>Ruang HCU Anak</t>
  </si>
  <si>
    <t>Kamar Bedah Covid</t>
  </si>
  <si>
    <t>Ruang MRI</t>
  </si>
  <si>
    <t>Ruang ESWL &amp; BMD</t>
  </si>
  <si>
    <t>Poli Rehab</t>
  </si>
  <si>
    <t>29-07-2020</t>
  </si>
  <si>
    <t>9/B.30/31.74.06.1001.05.023.S.2.a.b/3/-1.779.3/e/2020</t>
  </si>
  <si>
    <t>14/B.27/31.74.06.1001.05.023.S.2.a.b/3/-1.779.3/e/2020</t>
  </si>
  <si>
    <t>120152220-3326563</t>
  </si>
  <si>
    <t>14-09-2025</t>
  </si>
  <si>
    <t>18-08-2020</t>
  </si>
  <si>
    <t>43/B.18/31.74.06.1001.05.023.S.2.a.b/3/-1.779.3/e/2020</t>
  </si>
  <si>
    <t>120252220-3321304</t>
  </si>
  <si>
    <t>06-07-2025</t>
  </si>
  <si>
    <t>120172220-3334580</t>
  </si>
  <si>
    <t>25-06-2025</t>
  </si>
  <si>
    <t>19/B.19/31.74.06.1001.05.023.S.2.a.b/3/-1.779.3/e/2020</t>
  </si>
  <si>
    <t>120152220-3316332</t>
  </si>
  <si>
    <t>21-02-2025</t>
  </si>
  <si>
    <t>P2.31.30.4.09.041</t>
  </si>
  <si>
    <t>No. 000168</t>
  </si>
  <si>
    <t>28-11-1998</t>
  </si>
  <si>
    <t>Pengemudi Ambulance</t>
  </si>
  <si>
    <t>120152220-3329510</t>
  </si>
  <si>
    <t>13-03-2025</t>
  </si>
  <si>
    <t>D3 Rekam Medis dan Informasi Kesehatan + S1 Kesehatan Masyarakat</t>
  </si>
  <si>
    <t>1706105965</t>
  </si>
  <si>
    <t>No. 0027/S1-FKM/Ekst/2/2020</t>
  </si>
  <si>
    <t>19-08-2020</t>
  </si>
  <si>
    <t>Muldanoor Mey Elfira, S.Farm</t>
  </si>
  <si>
    <t>Perum Nuansa Asri Cinangka Blok C No.11 RT.002 RW.011 Kel. Cinangka Kec. Sawangan Kota Depok</t>
  </si>
  <si>
    <t>3276031405200007</t>
  </si>
  <si>
    <t>3275026906770018</t>
  </si>
  <si>
    <t>3276040909150009</t>
  </si>
  <si>
    <t>Jl. Guntur Atas No.76 RT.004 RW.005 Kec. Limo Kota Depok</t>
  </si>
  <si>
    <t>186/B.16/31.74.06.1001.05.023.S.2.a.b/4/-1.779.3/e/2020</t>
  </si>
  <si>
    <t>120172220-3330014</t>
  </si>
  <si>
    <t>120151219-1613737</t>
  </si>
  <si>
    <t>01-03-2021</t>
  </si>
  <si>
    <t>110/B.15B/31.74.06.1001.05.023.S.2.a.b/3/-1.779.3/e/2020</t>
  </si>
  <si>
    <t>185/B.16/31.74.06.1001.05.023.S.2.a.b/4/-1.779.3/e/2020</t>
  </si>
  <si>
    <t>180/B.16/31.74.06.1001.05.023.S.2.a.b/4/-1.779.3/e/2020</t>
  </si>
  <si>
    <t>120152220-3331351</t>
  </si>
  <si>
    <t>120152220-3317798</t>
  </si>
  <si>
    <t>29-05-2025</t>
  </si>
  <si>
    <t>10/B.23/31.74.06.1001.05.023.S.2.a.b/3/-1.779.3/e/2020</t>
  </si>
  <si>
    <t>11/B.30/31.74.06.1001.05.023.S.2.a.b/3/-1.779.3/e/2020</t>
  </si>
  <si>
    <t>1/B.31/31.74.06.1001.05.023.S.2.a.b/3/-1.779.3/e/2020</t>
  </si>
  <si>
    <t>191/B.16/31.74.06.1001.05.023.S.2.a.b/4/-1.779.3/e/2020</t>
  </si>
  <si>
    <t>13-06-2025</t>
  </si>
  <si>
    <t>120152220-3321892</t>
  </si>
  <si>
    <t>120172220-3326465</t>
  </si>
  <si>
    <t>30-12-2025</t>
  </si>
  <si>
    <t>130151220-3343239</t>
  </si>
  <si>
    <t>12-12-2025</t>
  </si>
  <si>
    <t>Syifa Nurul Fitriyah, A.Md.Kes</t>
  </si>
  <si>
    <t>K2020101001</t>
  </si>
  <si>
    <t>K2020102002</t>
  </si>
  <si>
    <t>K2020101003</t>
  </si>
  <si>
    <t>K2020102004</t>
  </si>
  <si>
    <t>K2020102005</t>
  </si>
  <si>
    <t>K2020102006</t>
  </si>
  <si>
    <t>K2020102007</t>
  </si>
  <si>
    <t>Poso</t>
  </si>
  <si>
    <t>26-02-1995</t>
  </si>
  <si>
    <t>19-03-1985</t>
  </si>
  <si>
    <t>14-06-1984</t>
  </si>
  <si>
    <t>10-06-1995</t>
  </si>
  <si>
    <t>30-06-1991</t>
  </si>
  <si>
    <t>13-08-1997</t>
  </si>
  <si>
    <t>dr. Shynta Dewiyana Hantogo, Sp.K.F.R</t>
  </si>
  <si>
    <t>dr. Fadhli Ramadhan, Sp.J.P</t>
  </si>
  <si>
    <t>3521401420008567</t>
  </si>
  <si>
    <t>20-02-2026</t>
  </si>
  <si>
    <t>10-08-2018</t>
  </si>
  <si>
    <t>A01401976</t>
  </si>
  <si>
    <t>No. 0109-19061996</t>
  </si>
  <si>
    <t>140152118-2296199</t>
  </si>
  <si>
    <t>19-06-2023</t>
  </si>
  <si>
    <t>Pasir Luhur RT.003 RW.003 Kel. Majir Kec. Kutoarjo Kab. Purworejo Jawa Tengah</t>
  </si>
  <si>
    <t>P1337420918133</t>
  </si>
  <si>
    <t>P13374/12972</t>
  </si>
  <si>
    <t>05-07-2019</t>
  </si>
  <si>
    <t>140172220-3238762</t>
  </si>
  <si>
    <t>17-09-2025</t>
  </si>
  <si>
    <t>08-08-2025</t>
  </si>
  <si>
    <t>Ns. Muhammad Nasri, S.Kep</t>
  </si>
  <si>
    <t>K2020112001</t>
  </si>
  <si>
    <t>K2020112003</t>
  </si>
  <si>
    <t>K2020111006</t>
  </si>
  <si>
    <t>K2020111007</t>
  </si>
  <si>
    <t>K2020111008</t>
  </si>
  <si>
    <t>K2020112009</t>
  </si>
  <si>
    <t>K2020111012</t>
  </si>
  <si>
    <t>K2020112011</t>
  </si>
  <si>
    <t>Ns. Erixs Gendala, S.Kep</t>
  </si>
  <si>
    <t>Ns. Adli Padli, S.Kep</t>
  </si>
  <si>
    <t>Ns. Felicia Kristiani Musa, S.Kep</t>
  </si>
  <si>
    <t>Ns. Didik Setiyawan, S.Kep</t>
  </si>
  <si>
    <t>Metha Dwi Natalia, A.Md.Kep</t>
  </si>
  <si>
    <t>Koto Tuo</t>
  </si>
  <si>
    <t>Cenderawasih</t>
  </si>
  <si>
    <t>Koto Merapak</t>
  </si>
  <si>
    <t>20-08-1997</t>
  </si>
  <si>
    <t>30-07-1994</t>
  </si>
  <si>
    <t>18-05-1990</t>
  </si>
  <si>
    <t>27-06-1995</t>
  </si>
  <si>
    <t>14-08-1995</t>
  </si>
  <si>
    <t>01-10-1985</t>
  </si>
  <si>
    <t>Dawuhan Rt.001/Rw.004 Kelurahan Dawuhan Kecamatan Padamara Kabupaten Purbalingga</t>
  </si>
  <si>
    <t>14B017006</t>
  </si>
  <si>
    <t>No.2366/UN23/I/P-4/2018</t>
  </si>
  <si>
    <t>140172119-2435928</t>
  </si>
  <si>
    <t>02-04-2024</t>
  </si>
  <si>
    <t>No. 000618</t>
  </si>
  <si>
    <t>120152119-3011161</t>
  </si>
  <si>
    <t>14-07-2024</t>
  </si>
  <si>
    <t>04064881820048</t>
  </si>
  <si>
    <t>No. 123992-04-2019</t>
  </si>
  <si>
    <t>21-08-2019</t>
  </si>
  <si>
    <t>080172120-3202483</t>
  </si>
  <si>
    <t>03-01-2025</t>
  </si>
  <si>
    <t>No. 19721060000662</t>
  </si>
  <si>
    <t>120172120-3176008</t>
  </si>
  <si>
    <t>26-04-2025</t>
  </si>
  <si>
    <t>J230181112</t>
  </si>
  <si>
    <t>No. 0610081490120190109</t>
  </si>
  <si>
    <t>140171120-3212078</t>
  </si>
  <si>
    <t>05-02-2025</t>
  </si>
  <si>
    <t>160172118-1596610</t>
  </si>
  <si>
    <t>14B017044</t>
  </si>
  <si>
    <t>2404/UN23/I/P-4/2018</t>
  </si>
  <si>
    <t>ashintabella88@gmail.com</t>
  </si>
  <si>
    <t>22-05-2025</t>
  </si>
  <si>
    <t>Jl. Tiga Putra No.69 Rt.004 Rw.011 Kel. Meruyung Kec. Limo Kota Depok</t>
  </si>
  <si>
    <t>120172119-3169841</t>
  </si>
  <si>
    <t>19-03-2024</t>
  </si>
  <si>
    <t>193/B.16/31.74.06.1001.05.023.S.2.a.b/4/-1.779.3/e/2020</t>
  </si>
  <si>
    <t>16.156.03.11.017</t>
  </si>
  <si>
    <t>No. 017/14-901/J.10/2017</t>
  </si>
  <si>
    <t>120171118-2407109</t>
  </si>
  <si>
    <t xml:space="preserve">Jl. Mangga Raya No. 2A Rt.006/Rw.003 Kelurahan Kaliabang Tengah, Kecamatan Bekasi Utara, Kota Bekasi  </t>
  </si>
  <si>
    <t>083822011784</t>
  </si>
  <si>
    <t>M18040035</t>
  </si>
  <si>
    <t>No. 159/18435/Pr/Ns/XI/2019</t>
  </si>
  <si>
    <t>07-11-2019</t>
  </si>
  <si>
    <t>STIKES Madani Yogyakarta</t>
  </si>
  <si>
    <t>120172120-3210179</t>
  </si>
  <si>
    <t>31-03-2025</t>
  </si>
  <si>
    <t>Jl. Rancah No. 20A RT.013 RW.003 Kel. Widarapayung Wetan Kec. Binangun Kab. Cilacap Jawa Tengah</t>
  </si>
  <si>
    <t>No. 1131.18.100</t>
  </si>
  <si>
    <t>28-08-2018</t>
  </si>
  <si>
    <t>140172119-2435374</t>
  </si>
  <si>
    <t>Jln. Tritura Gg. Askot Dalam Rt.04 Rw. 03 Kel. Tanjung hilir Kec. Pontianak Timur Kab. Pontianak Prov Kalimantan Barata</t>
  </si>
  <si>
    <t>I4052181016</t>
  </si>
  <si>
    <t>30-10-2019</t>
  </si>
  <si>
    <t>305/UN22/PK.05/Ns/2019</t>
  </si>
  <si>
    <t>Universitas Tanjungpura</t>
  </si>
  <si>
    <t>20-08-2025</t>
  </si>
  <si>
    <t>Gunung Jati RT.001 RW.001 Kel. Bonto Maginna Kec. Gantarang Kab. Bulukumba Sulawesi Selatan</t>
  </si>
  <si>
    <t>D.17.05.035</t>
  </si>
  <si>
    <t>No. 18-15.035-036</t>
  </si>
  <si>
    <t>15-08-2018</t>
  </si>
  <si>
    <t>STIKES Panrita Husada Bulukumba</t>
  </si>
  <si>
    <t>280171119-2434616</t>
  </si>
  <si>
    <t>03-11-2024</t>
  </si>
  <si>
    <t>Dukuh Keling RT.001 RW.001 Kel. Pengkol Kec. Kauman Kab. Ponorogo Jawa Timur</t>
  </si>
  <si>
    <t>No. 065/PR/NS/201806068/IJ/IX/2019</t>
  </si>
  <si>
    <t>28-09-2019</t>
  </si>
  <si>
    <t>STIKES Bhakti Husada Mulia Madiun</t>
  </si>
  <si>
    <t>160172120-3175896</t>
  </si>
  <si>
    <t>08-11-2025</t>
  </si>
  <si>
    <t>Jl. Ongko Ngantung RT.004 RW.002 Kel. Tumbang Batu Kec. Bukit Santuai Kota Waringin Timur Kalimantan Tengah</t>
  </si>
  <si>
    <t>NC. 180180</t>
  </si>
  <si>
    <t>11-09-2019</t>
  </si>
  <si>
    <t>STIKES Abdi Nusantara</t>
  </si>
  <si>
    <t>120171220-3288718</t>
  </si>
  <si>
    <t>25-12-2025</t>
  </si>
  <si>
    <t>No. 36562</t>
  </si>
  <si>
    <t>120172120-3206287</t>
  </si>
  <si>
    <t>11-06-2025</t>
  </si>
  <si>
    <t>A31600920</t>
  </si>
  <si>
    <t>No. 059-02031993</t>
  </si>
  <si>
    <t>140171118-2296026</t>
  </si>
  <si>
    <t>02-03-2023</t>
  </si>
  <si>
    <t>Jl. Tanah Tebok Rt.01/Rw.01 Desa Burong Mandi Kec. Damar Belitung Timur Bangka Belitung</t>
  </si>
  <si>
    <t>No. 0273/2141/VIII/2016</t>
  </si>
  <si>
    <t>No. K.2.0819/UMP-Ns./X/2018</t>
  </si>
  <si>
    <t>11-08-2018</t>
  </si>
  <si>
    <t>140171119-2429679</t>
  </si>
  <si>
    <t>14-12-2024</t>
  </si>
  <si>
    <t>Nagarakasih Kaler RT.001 RW.002 Kel. Kersanegara Kec. Cibeureum Kota Tasikmalaya Jawa Barat</t>
  </si>
  <si>
    <t>No. 043244.101.0534</t>
  </si>
  <si>
    <t>STIKES Bakti Tunas Husada Tasikmalaya</t>
  </si>
  <si>
    <t>J230181082</t>
  </si>
  <si>
    <t>No. 0610081490120190081</t>
  </si>
  <si>
    <t>Dusun Ngloram Rt.02/Rw. 02 Desa Pilangpayung Kecamatan Toroh Kabupaten Grobogan - Jawa Tengah</t>
  </si>
  <si>
    <t>140172120-3212653</t>
  </si>
  <si>
    <t>3315041907076809</t>
  </si>
  <si>
    <t>901160101434000</t>
  </si>
  <si>
    <t>P27901115056</t>
  </si>
  <si>
    <t>No. 405033.01173</t>
  </si>
  <si>
    <t>27-06-2018</t>
  </si>
  <si>
    <t>110151119-2415503</t>
  </si>
  <si>
    <t>Dusun Kampung Sawah Kel. Banjar Agung Kec. Limau Kab. Tanggamus Provinsi Lampung</t>
  </si>
  <si>
    <t>100172120-3214554</t>
  </si>
  <si>
    <t>18-11-2025</t>
  </si>
  <si>
    <t>Banjaragung</t>
  </si>
  <si>
    <t>G3A018037</t>
  </si>
  <si>
    <t>23-10-2019</t>
  </si>
  <si>
    <t>Dusun II Lais Rt.000/Rw.000 Desa lais Kecamatan Lais Kabupaten Musi Banyuasin Palembang Sumatera Selatan</t>
  </si>
  <si>
    <t>P27220018189</t>
  </si>
  <si>
    <t>No. 405014.5261</t>
  </si>
  <si>
    <t>080171120-3184601</t>
  </si>
  <si>
    <t>Dicek Melalui Forlap Dikti (D4 + Ners)</t>
  </si>
  <si>
    <t>No. 1131.18.098</t>
  </si>
  <si>
    <t>140171119-3076246</t>
  </si>
  <si>
    <t>24.16.1046</t>
  </si>
  <si>
    <t>No. 1147/Ijz-Ners/STIKES/I/18</t>
  </si>
  <si>
    <t>24-02-2018</t>
  </si>
  <si>
    <t>150172118-2332571</t>
  </si>
  <si>
    <t>24-10-2020</t>
  </si>
  <si>
    <t>Ruang Matahari 6</t>
  </si>
  <si>
    <t>16-10-2020</t>
  </si>
  <si>
    <t>Ruang Matahari 6 VK Kebidanan</t>
  </si>
  <si>
    <t>24-08-2020</t>
  </si>
  <si>
    <t>24-08-2020 // 31-07-2018</t>
  </si>
  <si>
    <t>3522601420091272</t>
  </si>
  <si>
    <t>17-12-2025</t>
  </si>
  <si>
    <t>31-08-2021</t>
  </si>
  <si>
    <t>No. 20713043001973</t>
  </si>
  <si>
    <t>02-10-2019</t>
  </si>
  <si>
    <t>No. 132012019001019</t>
  </si>
  <si>
    <t>No. 132012019000562</t>
  </si>
  <si>
    <t>Jl.Margasatwa Gg.Melati I No.13 Rt.01/Rw.03 Kel.Pondok Labu Kec.Cilandak Jakara Selatan Provinsi Banten</t>
  </si>
  <si>
    <t>02160200109</t>
  </si>
  <si>
    <t>No. 1347/SKM/STIKIM/2019</t>
  </si>
  <si>
    <t>25-03-2019</t>
  </si>
  <si>
    <t>Cipinang Asem No.31 RT.002 RW.009 Kel. Kebon Pala Kec. Makasar Jakarta Timur</t>
  </si>
  <si>
    <t>No. 6993/UN5.2.I.10/LLS/S-1/2020</t>
  </si>
  <si>
    <t>18-12-2019</t>
  </si>
  <si>
    <t>Kepala Ruangan Lantai 1 Instalasi Gawat Darurat</t>
  </si>
  <si>
    <t>120962220-3352313</t>
  </si>
  <si>
    <t>27-11-2025</t>
  </si>
  <si>
    <t>13/B.30/31.74.06.1001.05.023.S.2.a.b/3/-1.779.3/e/2020</t>
  </si>
  <si>
    <t>120952220-3342993</t>
  </si>
  <si>
    <t>05-10-2025</t>
  </si>
  <si>
    <t>14/B.30/31.74.06.1001.05.023.S.2.a.b/3/-1.779.3/e/2020</t>
  </si>
  <si>
    <t>3175074608850015</t>
  </si>
  <si>
    <t>205/B.16/31.74.06.1001.05.023.S.2.a.b/4/-1.779.3/e/2020</t>
  </si>
  <si>
    <t>Jl. H. Usman Rempoa Sandratex RT.003 RW.006 Kel. Rempoa Kec. Ciputat Timur Tangerang Selatan</t>
  </si>
  <si>
    <t>No. 48713037016</t>
  </si>
  <si>
    <t>19931206/STRTTK-31/2016/12817</t>
  </si>
  <si>
    <t>111952120-3220935</t>
  </si>
  <si>
    <t>01-09-2025</t>
  </si>
  <si>
    <t>114122019000393</t>
  </si>
  <si>
    <t>28-10-2019</t>
  </si>
  <si>
    <t>Akademi Bakti Kemanusiaan Palang Merah Indonesia</t>
  </si>
  <si>
    <t>Kampung Kandang No. 25 Rt.003/009 Kelurahan Duren Seribu Kecamatan Bojongsari Kota Depok</t>
  </si>
  <si>
    <t>03.15.01.000.10</t>
  </si>
  <si>
    <t>No. 0230/DIII/STIKIM/2018</t>
  </si>
  <si>
    <t>Dicek Melalui PD Dikti (S1)</t>
  </si>
  <si>
    <t>120962120-3197362</t>
  </si>
  <si>
    <t>I1D015039</t>
  </si>
  <si>
    <t>68215/UN23/I/S-1/2019</t>
  </si>
  <si>
    <t>02-09-2019</t>
  </si>
  <si>
    <t>3174061712121023</t>
  </si>
  <si>
    <t>12/B.30/31.74.06.1001.05.023.S.2.a.b/3/-1.779.3/e/2020</t>
  </si>
  <si>
    <t>Jl. Bijaksana I RT.002 RW.003 No.36 Cipadu Jaya Larangan Tangerang Banten 15155</t>
  </si>
  <si>
    <t>081286113985 // 087887094436</t>
  </si>
  <si>
    <t>P23139016048</t>
  </si>
  <si>
    <t>48401201900046</t>
  </si>
  <si>
    <t>19981016/STRTTK-31/2019/24650</t>
  </si>
  <si>
    <t>16-10-2024</t>
  </si>
  <si>
    <t>Jl. Amd Babakan Pocis RT.002 RW.002 Kel. Bakti Jaya Kec. Setu Kota Tangerang Selatan</t>
  </si>
  <si>
    <t>120441150019</t>
  </si>
  <si>
    <t>No. 150381</t>
  </si>
  <si>
    <t>Politeknik LP3I Jakarta</t>
  </si>
  <si>
    <t>12163317</t>
  </si>
  <si>
    <t>No. 000000000174114</t>
  </si>
  <si>
    <t>153112706450055</t>
  </si>
  <si>
    <t>NE : 0499UN19</t>
  </si>
  <si>
    <t>087884471876</t>
  </si>
  <si>
    <t>metayuni.myd@gmail.com</t>
  </si>
  <si>
    <t>3275094306910007</t>
  </si>
  <si>
    <t>Sumbersari RT.002 RW.011 Kel. Parakan Wetan Kec. Parakan Kab. Temanggung Jawa Tengah</t>
  </si>
  <si>
    <t>P3.73.20.2.09.028</t>
  </si>
  <si>
    <t>No. 317286</t>
  </si>
  <si>
    <t>131552218-1561833</t>
  </si>
  <si>
    <t>30-06-2023</t>
  </si>
  <si>
    <t>I1A015056</t>
  </si>
  <si>
    <t>No. 67742/UN23/I/S-1/2019</t>
  </si>
  <si>
    <t>3276043009920001</t>
  </si>
  <si>
    <t>rizkyreanaldy1@gmail.com</t>
  </si>
  <si>
    <t>1010713011</t>
  </si>
  <si>
    <t>I.S.1.131818</t>
  </si>
  <si>
    <t>114/B.15B/31.74.06.1001.05.023.S.2.a.b/3/-1.779.3/e/2020</t>
  </si>
  <si>
    <t>19-03-2025</t>
  </si>
  <si>
    <t>7209055903850001</t>
  </si>
  <si>
    <t>Jl. Sungai Sambas VII No.7 RT.005 RW.005 Kel. Kramat Pela Kec. Kebayoran Baru Jakarta Selatan</t>
  </si>
  <si>
    <t>Jl. H. Moong RT.002 RW.002 Kel. Baru Kec. Pasar Rebo Jakarta Timur</t>
  </si>
  <si>
    <t>P23130013051</t>
  </si>
  <si>
    <t>P23171300710219</t>
  </si>
  <si>
    <t>26-02-2021</t>
  </si>
  <si>
    <t>3175052602950001</t>
  </si>
  <si>
    <t>Irfan Budianto, A.Md.Rad</t>
  </si>
  <si>
    <t>Meta Yuni Diawati, A.Md.Kep.An</t>
  </si>
  <si>
    <t>5078/2020</t>
  </si>
  <si>
    <t>5074/2020</t>
  </si>
  <si>
    <t>5097/2020</t>
  </si>
  <si>
    <t>5086/2020</t>
  </si>
  <si>
    <t>5072/2020</t>
  </si>
  <si>
    <t>5065/2020</t>
  </si>
  <si>
    <t>5083/2020</t>
  </si>
  <si>
    <t>4978/2020</t>
  </si>
  <si>
    <t>5077/2020</t>
  </si>
  <si>
    <t>5071/2020</t>
  </si>
  <si>
    <t>5076/2020</t>
  </si>
  <si>
    <t>5068/2020</t>
  </si>
  <si>
    <t>5075/2020</t>
  </si>
  <si>
    <t>5073/2020</t>
  </si>
  <si>
    <t>5069/2020</t>
  </si>
  <si>
    <t>5066/2020</t>
  </si>
  <si>
    <t>5067/2020</t>
  </si>
  <si>
    <t>5080/2020</t>
  </si>
  <si>
    <t>5081/2020</t>
  </si>
  <si>
    <t>5085/2020</t>
  </si>
  <si>
    <t>5082/2020</t>
  </si>
  <si>
    <t>5084/2020</t>
  </si>
  <si>
    <t>5096/2020</t>
  </si>
  <si>
    <t>5093/2020</t>
  </si>
  <si>
    <t>5090/2020</t>
  </si>
  <si>
    <t>29-05-2019</t>
  </si>
  <si>
    <t>4994/2020</t>
  </si>
  <si>
    <t>4975/2020</t>
  </si>
  <si>
    <t>5126/2020</t>
  </si>
  <si>
    <t>5088/2020</t>
  </si>
  <si>
    <t>5092/2020</t>
  </si>
  <si>
    <t>dr. Azhar Jaya, SKM, MARS</t>
  </si>
  <si>
    <t>197106262000031002</t>
  </si>
  <si>
    <t>Plt. Direktur Utama RSUP Fatmawati</t>
  </si>
  <si>
    <t>26-10-1971</t>
  </si>
  <si>
    <t>5087/2020</t>
  </si>
  <si>
    <t>5091/2020</t>
  </si>
  <si>
    <t>5132/2020</t>
  </si>
  <si>
    <t>4919/2020</t>
  </si>
  <si>
    <t>4914/2020</t>
  </si>
  <si>
    <t>4910/2020</t>
  </si>
  <si>
    <t>4979/2020</t>
  </si>
  <si>
    <t>4993/2020</t>
  </si>
  <si>
    <t>5059/2020</t>
  </si>
  <si>
    <t>5060/2020</t>
  </si>
  <si>
    <t>4912/2020</t>
  </si>
  <si>
    <t>B 00051271</t>
  </si>
  <si>
    <t>B 00051256</t>
  </si>
  <si>
    <t>B 00051257</t>
  </si>
  <si>
    <t>B 00051258</t>
  </si>
  <si>
    <t>B 00051263</t>
  </si>
  <si>
    <t>B 00051274</t>
  </si>
  <si>
    <t>B 00051267</t>
  </si>
  <si>
    <t>B 00051265</t>
  </si>
  <si>
    <t>B 00051270</t>
  </si>
  <si>
    <t>B 00051261</t>
  </si>
  <si>
    <t>B 00051264</t>
  </si>
  <si>
    <t>B 00051260</t>
  </si>
  <si>
    <t>B 00051269</t>
  </si>
  <si>
    <t>B 00051259</t>
  </si>
  <si>
    <t>B 00051255</t>
  </si>
  <si>
    <t>B 00051272</t>
  </si>
  <si>
    <t>B 00051262</t>
  </si>
  <si>
    <t>B 00051273</t>
  </si>
  <si>
    <t>B 00051266</t>
  </si>
  <si>
    <t>B 00051268</t>
  </si>
  <si>
    <t>210/B.16/31.74.06.1001.05.023.S.2.a.b/4/-1.779.3/e/2020</t>
  </si>
  <si>
    <t>3174061205170010</t>
  </si>
  <si>
    <t>Jl. Bango III No.30 RT.007 RW.003 Kel. Pondok Labu Kec. Cilandak Jakarta Selatan</t>
  </si>
  <si>
    <t>3573051406840008</t>
  </si>
  <si>
    <t>Jl. Palapa XI / 2 RT.006 RW.005 Kel. Pasar Minggu Kec. Pasar Minggu Jakarta Selatan</t>
  </si>
  <si>
    <t>081213252975</t>
  </si>
  <si>
    <t>dr.fadhli.ramadhan@gmail.com</t>
  </si>
  <si>
    <t>138072200011004</t>
  </si>
  <si>
    <t>No. 1056/UB/Sp1/2018</t>
  </si>
  <si>
    <t>14-07-2018</t>
  </si>
  <si>
    <t>3511402318099203</t>
  </si>
  <si>
    <t>K2020112004</t>
  </si>
  <si>
    <t>02-05-1995</t>
  </si>
  <si>
    <t>081239914291</t>
  </si>
  <si>
    <t>214/B.16/31.74.06.1001.05.023.S.2.a.b/4/-1.779.3/e/2020</t>
  </si>
  <si>
    <t>217/B.16/31.74.06.1001.05.023.S.2.a.b/4/-1.779.3/e/2020</t>
  </si>
  <si>
    <t>216/B.16/31.74.06.1001.05.023.S.2.a.b/4/-1.779.3/e/2020</t>
  </si>
  <si>
    <t>120152220-3356595</t>
  </si>
  <si>
    <t>P27903319026</t>
  </si>
  <si>
    <t>No. 134532020001613</t>
  </si>
  <si>
    <t>23-07-2020</t>
  </si>
  <si>
    <t>Politeknik Kesehatan Kemenkes Banten</t>
  </si>
  <si>
    <t>Benar Lulusan SMK Dharma Analitika Medan // Dicek Melalui Forlap Dikti (D3)</t>
  </si>
  <si>
    <t>121452220-3345537</t>
  </si>
  <si>
    <t>30-10-2025</t>
  </si>
  <si>
    <t>NC.19-000513</t>
  </si>
  <si>
    <t>NC.19-000521</t>
  </si>
  <si>
    <t>Ners + Magister Keperawatan + Spesialis Keperawatan Medikal Bedah</t>
  </si>
  <si>
    <t>Ners + Magister Keperawatan + Spesialis Keperawatan Maternitas</t>
  </si>
  <si>
    <t>Ners + Magister Keperawatan + Spesialis Keperawatan Anak</t>
  </si>
  <si>
    <t>126/B.15B/31.74.06.1001.05.023.S.2.a.b/3/-1.779.3/e/2020</t>
  </si>
  <si>
    <t>132/B.15B/31.74.06.1001.05.023.S.2.a.b/3/-1.779.3/e/2020</t>
  </si>
  <si>
    <t>11-07-2026</t>
  </si>
  <si>
    <t>3121605420000163</t>
  </si>
  <si>
    <t>116/B.15B/31.74.06.1001.05.023.S.2.a.b/3/-1.779.3/e/2020</t>
  </si>
  <si>
    <t>13-09-2026</t>
  </si>
  <si>
    <t>3674050310190005</t>
  </si>
  <si>
    <t>3360121250167</t>
  </si>
  <si>
    <t>MGT/4359/5423/023/2017</t>
  </si>
  <si>
    <t>02-10-2017</t>
  </si>
  <si>
    <t>SMK + S1 Ekonomi Manajemen</t>
  </si>
  <si>
    <t>SMA + S1 Ekonomi Manajemen</t>
  </si>
  <si>
    <t>SMA + S1 Ekonomi Akuntansi</t>
  </si>
  <si>
    <t>Sekolah Tinggi Ilmu Ekonomi Bisnis Indonesia</t>
  </si>
  <si>
    <t>SMEA + S1 Ekonomi Manajemen</t>
  </si>
  <si>
    <t>3360121250169</t>
  </si>
  <si>
    <t>MGT/4361/5425/023/2017</t>
  </si>
  <si>
    <t>SMU PAKET C + S1 Ekonomi Manajemen</t>
  </si>
  <si>
    <t>3360121250168</t>
  </si>
  <si>
    <t>MGT/4360/5424/023/2017</t>
  </si>
  <si>
    <t>SMA + S1 Kesehatan Masyarakat</t>
  </si>
  <si>
    <t>125100055</t>
  </si>
  <si>
    <t>106171</t>
  </si>
  <si>
    <t>STM + S1 Kesehatan Masyarakat</t>
  </si>
  <si>
    <t>2014710122</t>
  </si>
  <si>
    <t>No. 132012019000272</t>
  </si>
  <si>
    <t>10-04-2019</t>
  </si>
  <si>
    <t>3360121250166</t>
  </si>
  <si>
    <t>MGT/4358/5422/023/2017</t>
  </si>
  <si>
    <t>120152220-3359348</t>
  </si>
  <si>
    <t>22-08-2025</t>
  </si>
  <si>
    <t>220/B.16/31.74.06.1001.05.023.S.2.a.b/4/-1.779.3/e/2020</t>
  </si>
  <si>
    <t>5/B.61/31.74.06.1001.05.023.S.2.a.b/3/-1.779.3/e/2020</t>
  </si>
  <si>
    <t>21-06-2025</t>
  </si>
  <si>
    <t>4/B.61/31.74.06.1001.05.023.S.2.a.b/3/-1.779.3/e/2020</t>
  </si>
  <si>
    <t>02-08-2025</t>
  </si>
  <si>
    <t>6/B.61/31.74.06.1001.05.023.S.2.a.b/3/-1.779.3/e/2020</t>
  </si>
  <si>
    <t>24-11-2025</t>
  </si>
  <si>
    <t>121952220-3366425</t>
  </si>
  <si>
    <t>121952220-3366340</t>
  </si>
  <si>
    <t>121951220-3366339</t>
  </si>
  <si>
    <t>caesaritenour_2000@yahoo.com</t>
  </si>
  <si>
    <t>D I PTTD + D3 Teknologi Transfusi Darah</t>
  </si>
  <si>
    <t>RPL19114228</t>
  </si>
  <si>
    <t>114082020002699</t>
  </si>
  <si>
    <t>Politeknik Kesehatan Bhakti Setya Indonesia Yogyakarta</t>
  </si>
  <si>
    <t>121451220-3345525</t>
  </si>
  <si>
    <t>26-06-2025</t>
  </si>
  <si>
    <t>121952220-3378161</t>
  </si>
  <si>
    <t>20-03-2025</t>
  </si>
  <si>
    <t>121952220-3378617</t>
  </si>
  <si>
    <t>09-09-2025</t>
  </si>
  <si>
    <t>121951220-3378579</t>
  </si>
  <si>
    <t>28-02-2025</t>
  </si>
  <si>
    <t>121952220-3366264</t>
  </si>
  <si>
    <t>8/B.61/31.74.06.1001.05.023.S.2.a.b/3/-1.779.3/e/2020</t>
  </si>
  <si>
    <t>7/B.61/31.74.06.1001.05.023.S.2.a.b/3/-1.779.3/e/2020</t>
  </si>
  <si>
    <t>09-01-2025</t>
  </si>
  <si>
    <t>131951220-3368473</t>
  </si>
  <si>
    <t>121952220-3379415</t>
  </si>
  <si>
    <t>15-09-2025</t>
  </si>
  <si>
    <t>121951220-3379536</t>
  </si>
  <si>
    <t>08-04-2025</t>
  </si>
  <si>
    <t>121951220-3378910</t>
  </si>
  <si>
    <t>10-08-2025</t>
  </si>
  <si>
    <t>3121606420000598</t>
  </si>
  <si>
    <t>24-07-2026</t>
  </si>
  <si>
    <t>112.000</t>
  </si>
  <si>
    <t>27-10-2020</t>
  </si>
  <si>
    <t>150.000</t>
  </si>
  <si>
    <t>Analis Kepegawaian Ahli Muda</t>
  </si>
  <si>
    <t>332.000</t>
  </si>
  <si>
    <t>300.000</t>
  </si>
  <si>
    <t>Arsiparis Ahli Madya</t>
  </si>
  <si>
    <t>112.5</t>
  </si>
  <si>
    <t>12-11-2020</t>
  </si>
  <si>
    <t>Arsiparis Ahli Pertama</t>
  </si>
  <si>
    <t>37.5</t>
  </si>
  <si>
    <t>JABATAN SIMKA DEPKES</t>
  </si>
  <si>
    <t>70.9150</t>
  </si>
  <si>
    <t>69.9350</t>
  </si>
  <si>
    <t>70.4950</t>
  </si>
  <si>
    <t>70.7850</t>
  </si>
  <si>
    <t>70.6350</t>
  </si>
  <si>
    <t>171.9860</t>
  </si>
  <si>
    <t>178.9990</t>
  </si>
  <si>
    <t>69.9850</t>
  </si>
  <si>
    <t>141/B.15B/31.74.06.1002.02.024.R.4/3/-1.779.3/e/2020</t>
  </si>
  <si>
    <t>121951120-3379673</t>
  </si>
  <si>
    <t>21-03-2025</t>
  </si>
  <si>
    <t>22/B.27/31.74.06.1001.05.023.S.2.a.b/3/-1.779.3/e/2020</t>
  </si>
  <si>
    <t>229/B.16/31.74.06.1001.05.023.S.2.a.b/4/-1.779.3/e/2020</t>
  </si>
  <si>
    <t>23-08-2025</t>
  </si>
  <si>
    <t>120152220-3350397</t>
  </si>
  <si>
    <t>21/B.27/31.74.06.1001.05.023.S.2.a.b/3/-1.779.3/e/2020</t>
  </si>
  <si>
    <t>13-11-2025</t>
  </si>
  <si>
    <t>121452220-3327595</t>
  </si>
  <si>
    <t>120151220-3319659</t>
  </si>
  <si>
    <t>15-12-2025</t>
  </si>
  <si>
    <t>187/B.16/31.74.06.1001.05.023.S.2.a.b/4/-1.779.3/e/2020</t>
  </si>
  <si>
    <t>29/B.19/31.74.06.1001.05.023.S.a.b/3/-1.779.3/e/2020</t>
  </si>
  <si>
    <t>28-09-2025</t>
  </si>
  <si>
    <t>B 00051411</t>
  </si>
  <si>
    <t>B 00051412</t>
  </si>
  <si>
    <t>B 00051418</t>
  </si>
  <si>
    <t>B 00051416</t>
  </si>
  <si>
    <t>B 00051417</t>
  </si>
  <si>
    <t>B 00051406</t>
  </si>
  <si>
    <t>B 00051415</t>
  </si>
  <si>
    <t>B 00051424</t>
  </si>
  <si>
    <t>B 00051420</t>
  </si>
  <si>
    <t>B 00051419</t>
  </si>
  <si>
    <t>B 00051422</t>
  </si>
  <si>
    <t>B 00051421</t>
  </si>
  <si>
    <t>B 00051410</t>
  </si>
  <si>
    <t>B 00051407</t>
  </si>
  <si>
    <t>B 00051408</t>
  </si>
  <si>
    <t>B 00051423</t>
  </si>
  <si>
    <t>B 00051414</t>
  </si>
  <si>
    <t>B 00051413</t>
  </si>
  <si>
    <t>B 00051409</t>
  </si>
  <si>
    <t>Asisten Perawat</t>
  </si>
  <si>
    <t>AP</t>
  </si>
  <si>
    <t>No. 023721</t>
  </si>
  <si>
    <t>Ruang NICU Perina 2B</t>
  </si>
  <si>
    <t>Ruang PICU HCU Anak</t>
  </si>
  <si>
    <t>Lantai 6 Anggrek ICU Ventilator</t>
  </si>
  <si>
    <t>21-12-2020</t>
  </si>
  <si>
    <t>16-11-2020</t>
  </si>
  <si>
    <t>Benar Lulusan D1 TTD PMI Jakarta // Dicek Melalui Forlap Dikti (D3)</t>
  </si>
  <si>
    <t>D3 Manajemen Informatika + D3 Teknologi Laboratorium Medis</t>
  </si>
  <si>
    <t>P27903319005</t>
  </si>
  <si>
    <t>134532020001408</t>
  </si>
  <si>
    <t>Dicek Melalui Situs Pangkalan Data Pendidikan Tinggi (D3 + D3 TLM)</t>
  </si>
  <si>
    <t>RPL19114256</t>
  </si>
  <si>
    <t>114082020002972</t>
  </si>
  <si>
    <t>RPL19114204</t>
  </si>
  <si>
    <t>114082020002484</t>
  </si>
  <si>
    <t>RPL19114244</t>
  </si>
  <si>
    <t>114082020002859</t>
  </si>
  <si>
    <t>RPL19114334</t>
  </si>
  <si>
    <t>114082020003733</t>
  </si>
  <si>
    <t>RPL19114198</t>
  </si>
  <si>
    <t>114082020002422</t>
  </si>
  <si>
    <t>RPL19114298</t>
  </si>
  <si>
    <t>114082020003382</t>
  </si>
  <si>
    <t>Siti Aminah, S.Tr.Keb</t>
  </si>
  <si>
    <t>20/B.27/31.74.06.1001.05.023.S.2.a.b/3/-1.779.3/e/2020</t>
  </si>
  <si>
    <t>11-12-2025</t>
  </si>
  <si>
    <t>121451220-3362103</t>
  </si>
  <si>
    <t>306.6730</t>
  </si>
  <si>
    <t>310.6470</t>
  </si>
  <si>
    <t>305.8500</t>
  </si>
  <si>
    <t>305.6710</t>
  </si>
  <si>
    <t>155.9320</t>
  </si>
  <si>
    <t>304.8600</t>
  </si>
  <si>
    <t>306.2040</t>
  </si>
  <si>
    <t>304.8340</t>
  </si>
  <si>
    <t>307.8480</t>
  </si>
  <si>
    <t>305.6110</t>
  </si>
  <si>
    <t>306.3640</t>
  </si>
  <si>
    <t>307.5720</t>
  </si>
  <si>
    <t>305.6630</t>
  </si>
  <si>
    <t>308.5300</t>
  </si>
  <si>
    <t>305.2110</t>
  </si>
  <si>
    <t>311.2850</t>
  </si>
  <si>
    <t>310.3690</t>
  </si>
  <si>
    <t>105.1200</t>
  </si>
  <si>
    <t>204.9590</t>
  </si>
  <si>
    <t>305.7710</t>
  </si>
  <si>
    <t>305.4570</t>
  </si>
  <si>
    <t>306.2850</t>
  </si>
  <si>
    <t>567.3490</t>
  </si>
  <si>
    <t>578.9060</t>
  </si>
  <si>
    <t>565.5770</t>
  </si>
  <si>
    <t>579.8880</t>
  </si>
  <si>
    <t>575.3660</t>
  </si>
  <si>
    <t>408.1690</t>
  </si>
  <si>
    <t>562.1810</t>
  </si>
  <si>
    <t>405.3190</t>
  </si>
  <si>
    <t>408.7400</t>
  </si>
  <si>
    <t>407.9410</t>
  </si>
  <si>
    <t>726.0550</t>
  </si>
  <si>
    <t>422.0600</t>
  </si>
  <si>
    <t>305.1800</t>
  </si>
  <si>
    <t>305.5460</t>
  </si>
  <si>
    <t>65.1590</t>
  </si>
  <si>
    <t>305.9920</t>
  </si>
  <si>
    <t>560.1220</t>
  </si>
  <si>
    <t>570.6220</t>
  </si>
  <si>
    <t>574.4780</t>
  </si>
  <si>
    <t>450.3520</t>
  </si>
  <si>
    <t>561.4530</t>
  </si>
  <si>
    <t>560.6530</t>
  </si>
  <si>
    <t>406.5650</t>
  </si>
  <si>
    <t>305.3790</t>
  </si>
  <si>
    <t>305.5370</t>
  </si>
  <si>
    <t>307.3120</t>
  </si>
  <si>
    <t>305.1050</t>
  </si>
  <si>
    <t>Hairiyah, S.Kep</t>
  </si>
  <si>
    <t>568.9170</t>
  </si>
  <si>
    <t>561.0610</t>
  </si>
  <si>
    <t>305.6960</t>
  </si>
  <si>
    <t>305.8110</t>
  </si>
  <si>
    <t>308.6100</t>
  </si>
  <si>
    <t>250.2560</t>
  </si>
  <si>
    <t>305.6930</t>
  </si>
  <si>
    <t>410.5120</t>
  </si>
  <si>
    <t>157.0440</t>
  </si>
  <si>
    <t>105.9860</t>
  </si>
  <si>
    <t>305.7380</t>
  </si>
  <si>
    <t>116.4810</t>
  </si>
  <si>
    <t>306.1190</t>
  </si>
  <si>
    <t>205.6980</t>
  </si>
  <si>
    <t>320.8790</t>
  </si>
  <si>
    <t>305.3400</t>
  </si>
  <si>
    <t>304.2910</t>
  </si>
  <si>
    <t>305.2760</t>
  </si>
  <si>
    <t>305.8850</t>
  </si>
  <si>
    <t>106.1800</t>
  </si>
  <si>
    <t>105.6910</t>
  </si>
  <si>
    <t>106.5070</t>
  </si>
  <si>
    <t>106.4460</t>
  </si>
  <si>
    <t>305.8120</t>
  </si>
  <si>
    <t>306.7610</t>
  </si>
  <si>
    <t>305.7580</t>
  </si>
  <si>
    <t>305.8560</t>
  </si>
  <si>
    <t>318.6330</t>
  </si>
  <si>
    <t>305.5510</t>
  </si>
  <si>
    <t>305.2860</t>
  </si>
  <si>
    <t>305.7000</t>
  </si>
  <si>
    <t>305.1190</t>
  </si>
  <si>
    <t>106.6010</t>
  </si>
  <si>
    <t>305.4930</t>
  </si>
  <si>
    <t>305.8990</t>
  </si>
  <si>
    <t>305.9070</t>
  </si>
  <si>
    <t>305.3730</t>
  </si>
  <si>
    <t>CPNS</t>
  </si>
  <si>
    <t>198308122020122001</t>
  </si>
  <si>
    <t>198706082020122004</t>
  </si>
  <si>
    <t>198505052020121003</t>
  </si>
  <si>
    <t>198209052020122001</t>
  </si>
  <si>
    <t>198308262020121001</t>
  </si>
  <si>
    <t>198005142020121001</t>
  </si>
  <si>
    <t>198704292020122002</t>
  </si>
  <si>
    <t>dr. Ahmad Sulaiman Alwahdy, Sp.S</t>
  </si>
  <si>
    <t>198404092020121002</t>
  </si>
  <si>
    <t>dr. Irfan Deliandra, Sp.OG</t>
  </si>
  <si>
    <t>198612032020121003</t>
  </si>
  <si>
    <t>dr. Silmi Kaffah, Sp.P</t>
  </si>
  <si>
    <t>198502222020122001</t>
  </si>
  <si>
    <t>198509172020122003</t>
  </si>
  <si>
    <t>198803292020121003</t>
  </si>
  <si>
    <t>198005192020122001</t>
  </si>
  <si>
    <t>198211122020122001</t>
  </si>
  <si>
    <t>Dwi Yulianti, S.Farm, Apt</t>
  </si>
  <si>
    <t>199507072020122006</t>
  </si>
  <si>
    <t>198703142020122004</t>
  </si>
  <si>
    <t>Ns. Nanang Riyanto, S.Kep</t>
  </si>
  <si>
    <t>199210172020121005</t>
  </si>
  <si>
    <t>Ns. Tati, S.Kep</t>
  </si>
  <si>
    <t>198611192020122001</t>
  </si>
  <si>
    <t>198906042020122005</t>
  </si>
  <si>
    <t>Ns. Lussy Giovani Cedli, S.Kep</t>
  </si>
  <si>
    <t>198905222020122003</t>
  </si>
  <si>
    <t xml:space="preserve">Ns. Ari Suinto, S.Kep </t>
  </si>
  <si>
    <t>199209092020121011</t>
  </si>
  <si>
    <t>Ns. Sawitri, S.Kep</t>
  </si>
  <si>
    <t>198901312020122003</t>
  </si>
  <si>
    <t>Ns. Nisa Juliani, S.Kep</t>
  </si>
  <si>
    <t>198807222020122007</t>
  </si>
  <si>
    <t xml:space="preserve">Ns. Winia Cahyaningsih, S.Kep </t>
  </si>
  <si>
    <t>198909062020122002</t>
  </si>
  <si>
    <t>199210192020122011</t>
  </si>
  <si>
    <t>Angel Anggelika Russel, A.Md.Kep</t>
  </si>
  <si>
    <t>199506132020122005</t>
  </si>
  <si>
    <t>199701222020122013</t>
  </si>
  <si>
    <t>199410012020122005</t>
  </si>
  <si>
    <t>199604182020122008</t>
  </si>
  <si>
    <t>199804052020121001</t>
  </si>
  <si>
    <t>Tedy Probowaskito, A.Md.Rad</t>
  </si>
  <si>
    <t>199505182020122006</t>
  </si>
  <si>
    <t>Nur Annisaa, A.Md.Rad</t>
  </si>
  <si>
    <t>198609012020122005</t>
  </si>
  <si>
    <t>Tri Rahayu, A.Md.OT</t>
  </si>
  <si>
    <t>199602232020122008</t>
  </si>
  <si>
    <t>Nur Fitri Febriyani, A.Md.TW</t>
  </si>
  <si>
    <t>199505172020122011</t>
  </si>
  <si>
    <t>May Eka Rahasti, A.Md</t>
  </si>
  <si>
    <t>199705202020121002</t>
  </si>
  <si>
    <t>Nevi Seftyawati, S.Tr.Kes</t>
  </si>
  <si>
    <t>199610162020122009</t>
  </si>
  <si>
    <t>Yudha Asy'ari, S.S.T.Ft</t>
  </si>
  <si>
    <t>199304232020121002</t>
  </si>
  <si>
    <t>Rima Shasvita, S.Tr.Sos</t>
  </si>
  <si>
    <t>199309052020122013</t>
  </si>
  <si>
    <t>Joko Budi Hermawan, S.Kom</t>
  </si>
  <si>
    <t>Shinta Syirvina, S.Kom</t>
  </si>
  <si>
    <t>Ike Lestari Radar Wati, S.Kom</t>
  </si>
  <si>
    <t>198512262020121001</t>
  </si>
  <si>
    <t>199204232020122006</t>
  </si>
  <si>
    <t>199210252020122005</t>
  </si>
  <si>
    <t>12-08-1983</t>
  </si>
  <si>
    <t>08-06-1987</t>
  </si>
  <si>
    <t>09-04-1984</t>
  </si>
  <si>
    <t>03-12-1986</t>
  </si>
  <si>
    <t>07-07-1995</t>
  </si>
  <si>
    <t>17-10-1992</t>
  </si>
  <si>
    <t>Garawangi</t>
  </si>
  <si>
    <t>19-11-1986</t>
  </si>
  <si>
    <t>22-05-1989</t>
  </si>
  <si>
    <t>09-09-1992</t>
  </si>
  <si>
    <t>31-01-1989</t>
  </si>
  <si>
    <t>22-07-1988</t>
  </si>
  <si>
    <t>06-09-1989</t>
  </si>
  <si>
    <t>Sa'dan Matallo</t>
  </si>
  <si>
    <t>13-06-1995</t>
  </si>
  <si>
    <t>16-10-1996</t>
  </si>
  <si>
    <t>23-04-1993</t>
  </si>
  <si>
    <t>Batam</t>
  </si>
  <si>
    <t>05-09-1993</t>
  </si>
  <si>
    <t>D4 Pekerjaan Sosial</t>
  </si>
  <si>
    <t>18-04-1996</t>
  </si>
  <si>
    <t>05-04-1998</t>
  </si>
  <si>
    <t>18-05-1995</t>
  </si>
  <si>
    <t>01-09-1986</t>
  </si>
  <si>
    <t>23-02-1996</t>
  </si>
  <si>
    <t>17-05-1995</t>
  </si>
  <si>
    <t>23-04-1992</t>
  </si>
  <si>
    <t>25-10-1992</t>
  </si>
  <si>
    <t>085719092777</t>
  </si>
  <si>
    <t>04-01-2021</t>
  </si>
  <si>
    <t>085782234651</t>
  </si>
  <si>
    <t>085692582049</t>
  </si>
  <si>
    <t>085326606623</t>
  </si>
  <si>
    <t>Penanggung Jawab Okupasi Terapis</t>
  </si>
  <si>
    <t>Terapis Wicara</t>
  </si>
  <si>
    <t>Penanggung Jawab Terapis Wicara</t>
  </si>
  <si>
    <t>Okupasi Terapis</t>
  </si>
  <si>
    <t>Ortotis Prostetis</t>
  </si>
  <si>
    <t>085718908794</t>
  </si>
  <si>
    <t>08561101380</t>
  </si>
  <si>
    <t>Pekerja Sosial</t>
  </si>
  <si>
    <t>085211188525</t>
  </si>
  <si>
    <t>085292773387</t>
  </si>
  <si>
    <t>082136396656</t>
  </si>
  <si>
    <t>08568698932</t>
  </si>
  <si>
    <t>085719004734</t>
  </si>
  <si>
    <t>081219661983</t>
  </si>
  <si>
    <t>081287770330</t>
  </si>
  <si>
    <t>08176636381</t>
  </si>
  <si>
    <t>081510090145</t>
  </si>
  <si>
    <t>08128701222</t>
  </si>
  <si>
    <t>081395338894</t>
  </si>
  <si>
    <t>21-12-2020 // 31-07-2018</t>
  </si>
  <si>
    <t>Ketua Sub Komite Kredensial Tenaga Kesehatan Lain</t>
  </si>
  <si>
    <t>21-12-2020 // '01-05-2019 // 31-07-2018</t>
  </si>
  <si>
    <t>21-12-2020 // 31-07-2018 // 22-10-2018</t>
  </si>
  <si>
    <t>Ketua Komite Tenaga Kesehatan Lain</t>
  </si>
  <si>
    <t>21-12-2020 // 00 // 31-07-2018</t>
  </si>
  <si>
    <t>Unit Promosi Kesehatan</t>
  </si>
  <si>
    <t>Kepala Unit Promosi Kesehatan</t>
  </si>
  <si>
    <t>UPK</t>
  </si>
  <si>
    <t>21-12-2020 // 13-10-2015 // 31-07-2018</t>
  </si>
  <si>
    <t>21-12-2020 // 01-03-2017</t>
  </si>
  <si>
    <t>Setyawati Permata, S.Si, Apt, M.Farm</t>
  </si>
  <si>
    <t>Ahmad Subhan, Apt, M.Si</t>
  </si>
  <si>
    <t>Sumilah, A.Md.Kes</t>
  </si>
  <si>
    <t>D3 Teknologi Laboratorium Medis</t>
  </si>
  <si>
    <t>Rani, SE, MH</t>
  </si>
  <si>
    <t>Abdullah, SE, MM</t>
  </si>
  <si>
    <t>Konsultan Endokrinologi, Metabolisme, dan Diabetes</t>
  </si>
  <si>
    <t>Dokter Spesialis Penyakit Dalam + Konsultan Endokrinologi, Metabolisme, dan Diabetes</t>
  </si>
  <si>
    <t>Setia Rini, S.Si, Apt, M.Farm</t>
  </si>
  <si>
    <t>Warniah, A.Md.Farm</t>
  </si>
  <si>
    <t>Yulianti, A.Md.Farm</t>
  </si>
  <si>
    <t>Wiwin Wahyuni, A.Md.Kep</t>
  </si>
  <si>
    <t>Ns. Minarni, S.Kep, M.Kes</t>
  </si>
  <si>
    <t>Suhaeni, A.Md.Kep</t>
  </si>
  <si>
    <t>Ester Monalisa Siahaan, A.Md.Farm</t>
  </si>
  <si>
    <t>Dr. dr. Ludwig Andribert Powantia Pontoh, Sp.OT, K-Knee</t>
  </si>
  <si>
    <t>Henny Ernawati, A.Md.Farm</t>
  </si>
  <si>
    <t>Dian Yulianti Bedani, A.Md.Farm</t>
  </si>
  <si>
    <t>Sri Murwati, A.Md.Farm</t>
  </si>
  <si>
    <t>Rd. Roro Pedia Ariani, A.Md.Farm</t>
  </si>
  <si>
    <t>Ermi Ritonga, S.ST, SKM</t>
  </si>
  <si>
    <t>Eni Endang, SIK</t>
  </si>
  <si>
    <t>S1 Ilmu Komunikasi</t>
  </si>
  <si>
    <t>Tanti Rosmayati, A.Md.Farm</t>
  </si>
  <si>
    <t>Utami Wijayanti, A.Md.Farm</t>
  </si>
  <si>
    <t>Wiga Sugiarti, A.Md.Farm</t>
  </si>
  <si>
    <t>Rahmawati, A.Md.Farm</t>
  </si>
  <si>
    <t>Liana Tri Martuti, A.Md.Farm</t>
  </si>
  <si>
    <t>Devi Handriani, A.Md.Farm</t>
  </si>
  <si>
    <t>Siti Maulidah, A.Md.Farm</t>
  </si>
  <si>
    <t>Konsultan Nutrisi Metabolik</t>
  </si>
  <si>
    <t>Ali Syahrul Chairuman, SKM, M.KKK</t>
  </si>
  <si>
    <t>Magister Keselamatan dan Kesehatan Kerja</t>
  </si>
  <si>
    <t>Triyo Hartono, SKM, M.KKK</t>
  </si>
  <si>
    <t>Leni Andawita, A.Md.Farm</t>
  </si>
  <si>
    <t>Asmawati, A.Md.Farm</t>
  </si>
  <si>
    <t>Ida Ayu Nyoman Ardini, S.ST, SKM</t>
  </si>
  <si>
    <t>Rindi Astuti, S.ST, SKM</t>
  </si>
  <si>
    <t>25-11-2020</t>
  </si>
  <si>
    <t>Penanggung Jawab Sekretariat Direksi</t>
  </si>
  <si>
    <t>Penanggung Jawab Tata Naskah Dinas Elektronik</t>
  </si>
  <si>
    <t>Penanggung Jawab Administrasi</t>
  </si>
  <si>
    <t>Bendahara Pengeluaran Pembantu Dana DIPA</t>
  </si>
  <si>
    <t>Ruang NICU / Perina 2B</t>
  </si>
  <si>
    <t>BM</t>
  </si>
  <si>
    <t>3121502420000676</t>
  </si>
  <si>
    <t>29-08-2025</t>
  </si>
  <si>
    <t>12/B.15B/31.74.06.1001.05.023.S.2.a.b/3/-1.779.3/e/2021</t>
  </si>
  <si>
    <t>30-08-2025</t>
  </si>
  <si>
    <t>6/B.15B/31.74.06.1001.05.023.S.2.a.b/3/-1.779.3/e/2021</t>
  </si>
  <si>
    <t>089622151314</t>
  </si>
  <si>
    <t>3374135006950008</t>
  </si>
  <si>
    <t>Jl. Ayodyapala No.12 RT.004 RW.004 Kel. Krobokan Kec. Semarang Barat Jawa Tengah</t>
  </si>
  <si>
    <t>dasuryaningtyas@gmail.com</t>
  </si>
  <si>
    <t>113008</t>
  </si>
  <si>
    <t>No. 220160063</t>
  </si>
  <si>
    <t>20-08-2016</t>
  </si>
  <si>
    <t>Akademi Analis Kesehatan Theresiana</t>
  </si>
  <si>
    <t>3374014912960003</t>
  </si>
  <si>
    <t>Jl. Srinindito VII RT.003 RW.001 Kel. Ngemplaksimongan Kec. Semarang Barat Kota Semarang Jawa Tengah</t>
  </si>
  <si>
    <t>087700068151</t>
  </si>
  <si>
    <t>deetiyatama@gmail.com</t>
  </si>
  <si>
    <t>113005</t>
  </si>
  <si>
    <t>No. 220160060</t>
  </si>
  <si>
    <t>081905682169</t>
  </si>
  <si>
    <t>Jl. H. Baun. Lebak Bulus Raya 1 RT.001 RW.001 No.84B Jakarta Selatan</t>
  </si>
  <si>
    <t>P3.73.34.1.15.034</t>
  </si>
  <si>
    <t>405010.13453.0347</t>
  </si>
  <si>
    <t>21-08-2018</t>
  </si>
  <si>
    <t>121452118-2388033</t>
  </si>
  <si>
    <t>0895368469534</t>
  </si>
  <si>
    <t>nursifa000@gmail.com</t>
  </si>
  <si>
    <t>96.366.659.9-016.000</t>
  </si>
  <si>
    <t>P2.06.37.1.15.024</t>
  </si>
  <si>
    <t>No. 405012.02732</t>
  </si>
  <si>
    <t>16-08-2018</t>
  </si>
  <si>
    <t>131052118-2370056</t>
  </si>
  <si>
    <t>3209176008970012</t>
  </si>
  <si>
    <t>Jl. Anggrek V No.251 GSI RT.003 RW.005 Kel. Tukmudal Kec. Sumber Kab. Cirebon Jawa Barat</t>
  </si>
  <si>
    <t>3206344110860001</t>
  </si>
  <si>
    <t>Jl. Raya Rajapolah No. 21B RT.003 RW.007 Kel. Manggungjaya Kec. Rajapolah</t>
  </si>
  <si>
    <t>085310217214</t>
  </si>
  <si>
    <t>10504075</t>
  </si>
  <si>
    <t>No. 043244.105.0050</t>
  </si>
  <si>
    <t>140152218-2310831</t>
  </si>
  <si>
    <t>1371111805900013</t>
  </si>
  <si>
    <t>Kampung Jambak RT.003 RW.001 Kel. Batipuh Panjang Kec. Koto Tangah Kota Padang</t>
  </si>
  <si>
    <t>081374154033</t>
  </si>
  <si>
    <t>Jl. Putih Melati. Cipete Utara Kebayoran Baru Jakarta Selatan</t>
  </si>
  <si>
    <t>adlipadli44@gmail.com</t>
  </si>
  <si>
    <t>1604025</t>
  </si>
  <si>
    <t>No. J03-0026/SSS-00368/10/2017</t>
  </si>
  <si>
    <t>18-10-2017</t>
  </si>
  <si>
    <t>STIKES Syedza Saintika Padang</t>
  </si>
  <si>
    <t>030171118-2342033</t>
  </si>
  <si>
    <t>3204326705970011</t>
  </si>
  <si>
    <t>Kp. Jambatan RT.006 RW.009 Kel. Andir Kec. Baleendah Kab. Bandung Jawa Barat</t>
  </si>
  <si>
    <t>089668352022</t>
  </si>
  <si>
    <t>15.400.024</t>
  </si>
  <si>
    <t>No. 045-027-18.303.063</t>
  </si>
  <si>
    <t>Politeknik PIKSI Ganesha</t>
  </si>
  <si>
    <t>131052119-2413276</t>
  </si>
  <si>
    <t>1501093007940001</t>
  </si>
  <si>
    <t>Koto Tuo RT.003 Kel. Koto Tuo Kec. Kayu Aro Kab. Kerinci Jambi</t>
  </si>
  <si>
    <t>081296477770</t>
  </si>
  <si>
    <t>erixsgendala@gmail.com</t>
  </si>
  <si>
    <t>1604033</t>
  </si>
  <si>
    <t>No. J03-0034/SSS-00376/10/2017</t>
  </si>
  <si>
    <t>030171118-2342036</t>
  </si>
  <si>
    <t>085786605747</t>
  </si>
  <si>
    <t>96.375.880.0-502.000</t>
  </si>
  <si>
    <t>3327021408950003</t>
  </si>
  <si>
    <t>Karangsari RT.005 RW.001 Kel. Karangsari Kec. Pulosari Kab. Pemalang Jawa Tengah</t>
  </si>
  <si>
    <t>D0017016</t>
  </si>
  <si>
    <t>No. 149012018000214</t>
  </si>
  <si>
    <t>12-09-2018</t>
  </si>
  <si>
    <t>140171119-2435726</t>
  </si>
  <si>
    <t>080405510010</t>
  </si>
  <si>
    <t>3359/2020</t>
  </si>
  <si>
    <t>3358/2020</t>
  </si>
  <si>
    <t>3357/2020</t>
  </si>
  <si>
    <t>PEKARYA</t>
  </si>
  <si>
    <t>P.DATA</t>
  </si>
  <si>
    <t>BINATU</t>
  </si>
  <si>
    <t>J.MASAK</t>
  </si>
  <si>
    <t>SPGDT</t>
  </si>
  <si>
    <t>ADMINKES</t>
  </si>
  <si>
    <t>ANDATA</t>
  </si>
  <si>
    <t>F.MEDIS</t>
  </si>
  <si>
    <t>OPTEL</t>
  </si>
  <si>
    <t>J.RESEP</t>
  </si>
  <si>
    <t>CARAKA</t>
  </si>
  <si>
    <t>PRAMUSAJI</t>
  </si>
  <si>
    <t>ENTRYDATA</t>
  </si>
  <si>
    <t>P.SOSIAL</t>
  </si>
  <si>
    <t>P.HUMAS</t>
  </si>
  <si>
    <t>P.STERIL</t>
  </si>
  <si>
    <t>P.KOMPUTER</t>
  </si>
  <si>
    <t>P.FORENSIK</t>
  </si>
  <si>
    <t>TEKNISI</t>
  </si>
  <si>
    <t>P.BOILER</t>
  </si>
  <si>
    <t>P.AMBULAN</t>
  </si>
  <si>
    <t>SUPIR</t>
  </si>
  <si>
    <t>SANITARIAN</t>
  </si>
  <si>
    <t>PUSTAKA</t>
  </si>
  <si>
    <t>PE.DATA</t>
  </si>
  <si>
    <t>P.INFORMASI</t>
  </si>
  <si>
    <t>TRANSPORTER</t>
  </si>
  <si>
    <t>Petugas Sterilisasi</t>
  </si>
  <si>
    <t>PSIKOLOG</t>
  </si>
  <si>
    <t>T.HARDWARE</t>
  </si>
  <si>
    <t>SATPAM</t>
  </si>
  <si>
    <t>P.SATPAM</t>
  </si>
  <si>
    <t>T.P_ANATOMI</t>
  </si>
  <si>
    <t>T.FORENSIK</t>
  </si>
  <si>
    <t>P.UNDANG</t>
  </si>
  <si>
    <t>P.LAPKEU</t>
  </si>
  <si>
    <t>TA.HUKUM</t>
  </si>
  <si>
    <t>TA.HUMAS</t>
  </si>
  <si>
    <t>INSPEKTURSARANA</t>
  </si>
  <si>
    <t>PMEDIS</t>
  </si>
  <si>
    <t>18-02-2021 // 31-07-2018</t>
  </si>
  <si>
    <t>K2020101009</t>
  </si>
  <si>
    <t>30-09-2021</t>
  </si>
  <si>
    <t>K2020101010</t>
  </si>
  <si>
    <t>dr. Krisna, Sp.Rad</t>
  </si>
  <si>
    <t>K2021011001</t>
  </si>
  <si>
    <t>06-09-1988</t>
  </si>
  <si>
    <t>K2021012002</t>
  </si>
  <si>
    <t>K2021012004</t>
  </si>
  <si>
    <t>01-02-2021 // 31-07-2018</t>
  </si>
  <si>
    <t>18-01-2021</t>
  </si>
  <si>
    <t>18-01-2021// 00 // 01-11-2018</t>
  </si>
  <si>
    <t>18-01-2021 // 31-07-2018</t>
  </si>
  <si>
    <t>Lantai 2 - 3 IRI</t>
  </si>
  <si>
    <t>Ketua Sub KSM Pendidikan dan Penelitian</t>
  </si>
  <si>
    <t>KA_SUB_KSM</t>
  </si>
  <si>
    <t>01-02-2021 // 00 // 31-07-2018</t>
  </si>
  <si>
    <t>Ketua Sub KSM Pelayanan Medik, Etik, dan Mutu Profesi</t>
  </si>
  <si>
    <t>01-02-2021 // 08-04-2014 // 31-07-2018</t>
  </si>
  <si>
    <t>22-02-2021</t>
  </si>
  <si>
    <t>Ruang Bersalin</t>
  </si>
  <si>
    <t>01-07-2021</t>
  </si>
  <si>
    <t>01-05-2021</t>
  </si>
  <si>
    <t>01-06-2021</t>
  </si>
  <si>
    <t>01-08-2021</t>
  </si>
  <si>
    <t>01-11-2021</t>
  </si>
  <si>
    <t>01-12-2021</t>
  </si>
  <si>
    <t>D3 Komputerisasi Akuntansi + S1 Sistem Informasi</t>
  </si>
  <si>
    <t>10818220</t>
  </si>
  <si>
    <t>572012020000504</t>
  </si>
  <si>
    <t>14-08-2020</t>
  </si>
  <si>
    <t>Dicek Melalui Forlap Dikti (D3 + S1)</t>
  </si>
  <si>
    <t>13110417</t>
  </si>
  <si>
    <t>No. 0733/S1-SI/2014</t>
  </si>
  <si>
    <t>dr. Jaya Ariheryanto Effendi, Sp.A (K)</t>
  </si>
  <si>
    <t>3624/2021</t>
  </si>
  <si>
    <t>Benar Lulusan Sp1 FKUI // Benar lulusan Dokter Umum UI // Dicek Melalui Situs Forlap Dikti (Sp2)</t>
  </si>
  <si>
    <t>3632/2021</t>
  </si>
  <si>
    <t>09-03-2023</t>
  </si>
  <si>
    <t>Cek Melalui Web KKI</t>
  </si>
  <si>
    <t>1306399481</t>
  </si>
  <si>
    <t>NC.17-012914</t>
  </si>
  <si>
    <t>27-04-2018</t>
  </si>
  <si>
    <t>0811155974</t>
  </si>
  <si>
    <t>gunawan.margaretha@yahoo.com</t>
  </si>
  <si>
    <t>Jl. Kedoya Angsana III D5/12 Kedoya Selatan Kebon Jeruk Jakarta Barat</t>
  </si>
  <si>
    <t>3173054903870004</t>
  </si>
  <si>
    <t>3623/2021</t>
  </si>
  <si>
    <t>1106024470</t>
  </si>
  <si>
    <t>NC.17-006108</t>
  </si>
  <si>
    <t>3621/2021</t>
  </si>
  <si>
    <t>Benar Lulusan Sp1 FKUI // Benar lulusan Dokter Umum UI // Dicek Melalui Forlap Dikti (Sp2)</t>
  </si>
  <si>
    <t>Benar lulusan Kedokteran Umum dan Sp I UI // Dicek Melalui Forlap Dikti (Sp2)</t>
  </si>
  <si>
    <t>3628/2021</t>
  </si>
  <si>
    <t>3111301318118622</t>
  </si>
  <si>
    <t>1306400104</t>
  </si>
  <si>
    <t>NC.17-010285</t>
  </si>
  <si>
    <t>3629/2021</t>
  </si>
  <si>
    <t>131921110001</t>
  </si>
  <si>
    <t>UN6.0026861/C21.003792</t>
  </si>
  <si>
    <t>08-07-2017</t>
  </si>
  <si>
    <t>3221102317107711</t>
  </si>
  <si>
    <t>00549045</t>
  </si>
  <si>
    <t>11632/2020</t>
  </si>
  <si>
    <t>1163/2020</t>
  </si>
  <si>
    <t>16591/2020</t>
  </si>
  <si>
    <t>11641/2020</t>
  </si>
  <si>
    <t>11640/2020</t>
  </si>
  <si>
    <t>11639/2020</t>
  </si>
  <si>
    <t>16592/2020</t>
  </si>
  <si>
    <t>11635/2020</t>
  </si>
  <si>
    <t>11643/2020</t>
  </si>
  <si>
    <t>11638/2020</t>
  </si>
  <si>
    <t>16590/2020</t>
  </si>
  <si>
    <t>16581/2020</t>
  </si>
  <si>
    <t>16583/2020</t>
  </si>
  <si>
    <t>16588/2020</t>
  </si>
  <si>
    <t>16578/2020</t>
  </si>
  <si>
    <t>16589/2020</t>
  </si>
  <si>
    <t>16576/2020</t>
  </si>
  <si>
    <t>16568/2020</t>
  </si>
  <si>
    <t>16564/2020</t>
  </si>
  <si>
    <t>16565/2020</t>
  </si>
  <si>
    <t>16573/2020</t>
  </si>
  <si>
    <t>16575/2020</t>
  </si>
  <si>
    <t>16570/2020</t>
  </si>
  <si>
    <t>16569/2020</t>
  </si>
  <si>
    <t>16566/2020</t>
  </si>
  <si>
    <t>16572/2020</t>
  </si>
  <si>
    <t>16567/2020</t>
  </si>
  <si>
    <t>16587/2020</t>
  </si>
  <si>
    <t>16585/2020</t>
  </si>
  <si>
    <t>16563/2020</t>
  </si>
  <si>
    <t>5193/2020</t>
  </si>
  <si>
    <t>Dokter Spesialis Bedah Thoraks Kardiovaskular</t>
  </si>
  <si>
    <t>dr. Rugun Maria E. Tobing, Sp.B.T.KV</t>
  </si>
  <si>
    <t>NC.18-006260</t>
  </si>
  <si>
    <t>3626/2021</t>
  </si>
  <si>
    <t>dr. Budi Ario Tejo, Sp.J.P(K)</t>
  </si>
  <si>
    <t>Dokter Spesialis Jantung + Konsultan Aritmia</t>
  </si>
  <si>
    <t>Konsultan Aritmia</t>
  </si>
  <si>
    <t>Benar lulusan Dokter Umum Universitas Diponegoro // Dicek Melalui Forlap Dikti (Sp1)</t>
  </si>
  <si>
    <t>Cluster Shimano Blok A 17 /31 Jakarta Garden City</t>
  </si>
  <si>
    <t>3625/2021</t>
  </si>
  <si>
    <t>Benar Lulusan Sp1 FKUI // Dicek Melalui Forlap Dikti (Sp2)</t>
  </si>
  <si>
    <t>3627/2021</t>
  </si>
  <si>
    <t>3631/2021</t>
  </si>
  <si>
    <t>081298482870</t>
  </si>
  <si>
    <t>Jl. Raya Gempol Gg. Wadas I No.3A Ceger Cipayung Jakarta Timur</t>
  </si>
  <si>
    <t>1406560605</t>
  </si>
  <si>
    <t>NC.18-001187</t>
  </si>
  <si>
    <t>26-11-2018</t>
  </si>
  <si>
    <t>3111501318107152</t>
  </si>
  <si>
    <t>10-01-2024</t>
  </si>
  <si>
    <t>Dicek di Web KKI</t>
  </si>
  <si>
    <t>3633/2021</t>
  </si>
  <si>
    <t>085214007011</t>
  </si>
  <si>
    <t>1206234263</t>
  </si>
  <si>
    <t>NC.17-012910</t>
  </si>
  <si>
    <t>3111501318114483</t>
  </si>
  <si>
    <t>16560/2020</t>
  </si>
  <si>
    <t>16559/2020</t>
  </si>
  <si>
    <t>Landur Lahat</t>
  </si>
  <si>
    <t>Dicek Melalui Situs Pangkalan Data Pendidikan Tinggi (S1 + Sp1) // Benar Lulusan Dokter Umum Universitas Sriwijaya</t>
  </si>
  <si>
    <t>16379/2020</t>
  </si>
  <si>
    <t>08119692336</t>
  </si>
  <si>
    <t>Kompleks Bukit Mas Jl. Cakranegara I No.1 Bintaro Pesanggrahan Jakarta Selatan</t>
  </si>
  <si>
    <t>2811/2021</t>
  </si>
  <si>
    <t>1206325822</t>
  </si>
  <si>
    <t>3121604318103655</t>
  </si>
  <si>
    <t>22-02-2024</t>
  </si>
  <si>
    <t>1406665520</t>
  </si>
  <si>
    <t>NC.18-002843</t>
  </si>
  <si>
    <t>09-04-2024</t>
  </si>
  <si>
    <t>2810/2021</t>
  </si>
  <si>
    <t>2809/2021</t>
  </si>
  <si>
    <t>2812/2021</t>
  </si>
  <si>
    <t>316.5560</t>
  </si>
  <si>
    <t>155.9630</t>
  </si>
  <si>
    <t>305.634</t>
  </si>
  <si>
    <t>165.1250</t>
  </si>
  <si>
    <t>109.7220</t>
  </si>
  <si>
    <t>305.0670</t>
  </si>
  <si>
    <t>305.4550</t>
  </si>
  <si>
    <t>405.4720</t>
  </si>
  <si>
    <t>315.7230</t>
  </si>
  <si>
    <t>166.7950</t>
  </si>
  <si>
    <t>128.2510</t>
  </si>
  <si>
    <t>406.3470</t>
  </si>
  <si>
    <t>154.7210</t>
  </si>
  <si>
    <t>138.5600</t>
  </si>
  <si>
    <t>305.3260</t>
  </si>
  <si>
    <t>305.8900</t>
  </si>
  <si>
    <t>175.3840</t>
  </si>
  <si>
    <t>304.3540</t>
  </si>
  <si>
    <t>109.5080</t>
  </si>
  <si>
    <t>155.5060</t>
  </si>
  <si>
    <t>110.9600</t>
  </si>
  <si>
    <t>214.5710</t>
  </si>
  <si>
    <t>212.9330</t>
  </si>
  <si>
    <t>405.0710</t>
  </si>
  <si>
    <t>405.3500</t>
  </si>
  <si>
    <t>600.6580</t>
  </si>
  <si>
    <t>209.8350</t>
  </si>
  <si>
    <t>209.0040</t>
  </si>
  <si>
    <t>408.9050</t>
  </si>
  <si>
    <t>708.1480</t>
  </si>
  <si>
    <t>210.5100</t>
  </si>
  <si>
    <t>223.7230</t>
  </si>
  <si>
    <t>744.0740</t>
  </si>
  <si>
    <t>304.7210</t>
  </si>
  <si>
    <t>217.1130</t>
  </si>
  <si>
    <t>405.9750</t>
  </si>
  <si>
    <t>209.8970</t>
  </si>
  <si>
    <t>402.2170</t>
  </si>
  <si>
    <t>405.6940</t>
  </si>
  <si>
    <t>554.0310</t>
  </si>
  <si>
    <t>756.5380</t>
  </si>
  <si>
    <t>405.7690</t>
  </si>
  <si>
    <t>210.6530</t>
  </si>
  <si>
    <t>304.0790</t>
  </si>
  <si>
    <t>154.9210</t>
  </si>
  <si>
    <t>104.4700</t>
  </si>
  <si>
    <t>115.1070</t>
  </si>
  <si>
    <t>305.8170</t>
  </si>
  <si>
    <t>154.6700</t>
  </si>
  <si>
    <t>172.0470</t>
  </si>
  <si>
    <t>88.8660</t>
  </si>
  <si>
    <t>154.7610</t>
  </si>
  <si>
    <t>560.7220</t>
  </si>
  <si>
    <t>305.7360</t>
  </si>
  <si>
    <t>304.6580</t>
  </si>
  <si>
    <t>350.3100</t>
  </si>
  <si>
    <t>154.8920</t>
  </si>
  <si>
    <t>304.1590</t>
  </si>
  <si>
    <t>110.8280</t>
  </si>
  <si>
    <t>91.7990</t>
  </si>
  <si>
    <t>110.7630</t>
  </si>
  <si>
    <t>305.6640</t>
  </si>
  <si>
    <t>91.7980</t>
  </si>
  <si>
    <t>110.5020</t>
  </si>
  <si>
    <t>155.1190</t>
  </si>
  <si>
    <t>155.3140</t>
  </si>
  <si>
    <t>406.5310</t>
  </si>
  <si>
    <t>305.0490</t>
  </si>
  <si>
    <t>305.4590</t>
  </si>
  <si>
    <t>155.9880</t>
  </si>
  <si>
    <t>154.7400</t>
  </si>
  <si>
    <t>568.4140</t>
  </si>
  <si>
    <t>214.5980</t>
  </si>
  <si>
    <t>305.4220</t>
  </si>
  <si>
    <t>346.3600</t>
  </si>
  <si>
    <t>155.5680</t>
  </si>
  <si>
    <t>305.7030</t>
  </si>
  <si>
    <t>306.7350</t>
  </si>
  <si>
    <t>Okupasi Terapis Penyelia</t>
  </si>
  <si>
    <t>205.6490</t>
  </si>
  <si>
    <t>406.1790</t>
  </si>
  <si>
    <t>205.1650</t>
  </si>
  <si>
    <t>110.6500</t>
  </si>
  <si>
    <t>90.5000</t>
  </si>
  <si>
    <t>146.3550</t>
  </si>
  <si>
    <t>305.7260</t>
  </si>
  <si>
    <t>109.0290</t>
  </si>
  <si>
    <t>405.7620</t>
  </si>
  <si>
    <t>111.7310</t>
  </si>
  <si>
    <t>310.3650</t>
  </si>
  <si>
    <t>305.3540</t>
  </si>
  <si>
    <t>304.7690</t>
  </si>
  <si>
    <t>Fisioterapis Mahir</t>
  </si>
  <si>
    <t>112.7110</t>
  </si>
  <si>
    <t>405.4540</t>
  </si>
  <si>
    <t>406.0440</t>
  </si>
  <si>
    <t>90.7880</t>
  </si>
  <si>
    <t>349.6000</t>
  </si>
  <si>
    <t>305.3850</t>
  </si>
  <si>
    <t>303.8070</t>
  </si>
  <si>
    <t>305.8460</t>
  </si>
  <si>
    <t>405.7950</t>
  </si>
  <si>
    <t>320.8580</t>
  </si>
  <si>
    <t>304.5890</t>
  </si>
  <si>
    <t>155.6100</t>
  </si>
  <si>
    <t>306.5200</t>
  </si>
  <si>
    <t>406.2450</t>
  </si>
  <si>
    <t>305.0690</t>
  </si>
  <si>
    <t>305.7130</t>
  </si>
  <si>
    <t>155.1430</t>
  </si>
  <si>
    <t>155.5720</t>
  </si>
  <si>
    <t>306.0330</t>
  </si>
  <si>
    <t>90.8520</t>
  </si>
  <si>
    <t>165.0950</t>
  </si>
  <si>
    <t>306.2180</t>
  </si>
  <si>
    <t>Pranata Laboratorium Kesehatan Ahli Madya</t>
  </si>
  <si>
    <t>Pranata Laboratorium Kesehatan Madya</t>
  </si>
  <si>
    <t>406.8100</t>
  </si>
  <si>
    <t>110.3090</t>
  </si>
  <si>
    <t>305.9220</t>
  </si>
  <si>
    <t>570.8600</t>
  </si>
  <si>
    <t>305.7040</t>
  </si>
  <si>
    <t>305.8370</t>
  </si>
  <si>
    <t>306.7550</t>
  </si>
  <si>
    <t>155.4170</t>
  </si>
  <si>
    <t>155.3840</t>
  </si>
  <si>
    <t>307.1570</t>
  </si>
  <si>
    <t>109.3010</t>
  </si>
  <si>
    <t>110.6560</t>
  </si>
  <si>
    <t>155.7600</t>
  </si>
  <si>
    <t>179.5360</t>
  </si>
  <si>
    <t>107.9320</t>
  </si>
  <si>
    <t>485.3720</t>
  </si>
  <si>
    <t>3121608420003669</t>
  </si>
  <si>
    <t>27-05-2026</t>
  </si>
  <si>
    <t>36/B.15B/31.74.06.1001.05.023.S.2.a.b/3/-1779.3/e/2021</t>
  </si>
  <si>
    <t>01-04-2021</t>
  </si>
  <si>
    <t>3201020806120033</t>
  </si>
  <si>
    <t>01-03-2021 // 31-07-2018</t>
  </si>
  <si>
    <t>08-02-2021</t>
  </si>
  <si>
    <t>Soehasim, Hemodialisa, dan Cath Lab</t>
  </si>
  <si>
    <t>IFPJ, Bagian Diklit, dan Sub Bag RT</t>
  </si>
  <si>
    <t>RO, Kolam Hydroterapy, IRM</t>
  </si>
  <si>
    <t>IRJEGH dan Anyelir</t>
  </si>
  <si>
    <t>IGD, Ruang Boarding A+B, dan Bougenville Non OK (Basement Lantai 8)</t>
  </si>
  <si>
    <t>IRNA Anggrek, Instalasi Gizi, dan Villa Jaga</t>
  </si>
  <si>
    <t>IRJEGH, IRM, Methadone, Instalasi Farmasi, Instalasi Patologi, dan Instalasi Radiologi</t>
  </si>
  <si>
    <t>Ruang Bougenville, IBS, ISB, IRNA Anggrek, dan UKVI</t>
  </si>
  <si>
    <t>Teknisi Plumbing</t>
  </si>
  <si>
    <t>dr. Bina Akura, Sp.A (K)</t>
  </si>
  <si>
    <t>Konsultan Endokrinologi</t>
  </si>
  <si>
    <t>Ruang ICU Non Ventilator Isolasi Anggrek Lantai 5</t>
  </si>
  <si>
    <t>01-03-2021 // 22-12-2015</t>
  </si>
  <si>
    <t>Ketua Sub Komite Kredensial Komite Keperawatan</t>
  </si>
  <si>
    <t>082313106235</t>
  </si>
  <si>
    <t>feliciakristiani27@gmail.com</t>
  </si>
  <si>
    <t>3316086706950002</t>
  </si>
  <si>
    <t>Desa Turirejo RT. 001 RW.002 Kel. Turirejo Kec. Jepon Kab. Blora Jawa Tengah</t>
  </si>
  <si>
    <t>86.546.754.2-514.000</t>
  </si>
  <si>
    <t>P1337420916013</t>
  </si>
  <si>
    <t>P13374/10032</t>
  </si>
  <si>
    <t>21-03-2019</t>
  </si>
  <si>
    <t>140172119-3056298</t>
  </si>
  <si>
    <t>27-06-2024</t>
  </si>
  <si>
    <t>24/B.15B/31.74.06.1001.05.023.S.2.a.b/3/-1.779.3/e/2021</t>
  </si>
  <si>
    <t>08-06-2025</t>
  </si>
  <si>
    <t>9811102420005269</t>
  </si>
  <si>
    <t>3121607421004590</t>
  </si>
  <si>
    <t>08-03-2026</t>
  </si>
  <si>
    <t>33/B.15B/31.74.06.1001.05.023.S.2.a.b/3/-1.779.3/e/2021</t>
  </si>
  <si>
    <t>3360111250388</t>
  </si>
  <si>
    <t>MGT/3868/4519/023/2015</t>
  </si>
  <si>
    <t>pardede.dimas@gmail.com</t>
  </si>
  <si>
    <t>Jl. Kalibata Selatan No.12 Jakarta Selatan 12740</t>
  </si>
  <si>
    <t>ihsaninho4@gmail.com</t>
  </si>
  <si>
    <t>1306397066</t>
  </si>
  <si>
    <t>NC.18-001046</t>
  </si>
  <si>
    <t>19950707/STRA-UI/2018/257293</t>
  </si>
  <si>
    <t>Dicek Melalui Forlap Dikti (Apoteker)</t>
  </si>
  <si>
    <t>Debby Tiyatama Sari Utami, A.Md.AK</t>
  </si>
  <si>
    <t>P27228005035</t>
  </si>
  <si>
    <t>No. 013/2008</t>
  </si>
  <si>
    <t>01-09-2021</t>
  </si>
  <si>
    <t>Dwi Arnita Suryaningtyas, A.Md.AK</t>
  </si>
  <si>
    <t>2355/2021</t>
  </si>
  <si>
    <t>P3.73.26.1.15.074</t>
  </si>
  <si>
    <t>113012019000684</t>
  </si>
  <si>
    <t>130362119-3089539</t>
  </si>
  <si>
    <t>16649/2020</t>
  </si>
  <si>
    <t>No. 00149/023/SK.ATW/VI/17</t>
  </si>
  <si>
    <t>09-06-2017</t>
  </si>
  <si>
    <t>Ana Budi Astari, A.Md.Farm</t>
  </si>
  <si>
    <t>Wahyu Firmanzah, A.Md.Far</t>
  </si>
  <si>
    <t>16652/2020</t>
  </si>
  <si>
    <t>P3.73.26.1.11.046</t>
  </si>
  <si>
    <t>16650/2020</t>
  </si>
  <si>
    <t>P23139016131</t>
  </si>
  <si>
    <t>No. 484012019001260</t>
  </si>
  <si>
    <t>P23139016135</t>
  </si>
  <si>
    <t>No. 484012019001307</t>
  </si>
  <si>
    <t>P23139016112</t>
  </si>
  <si>
    <t>No. 484012019001086</t>
  </si>
  <si>
    <t>P23139016154</t>
  </si>
  <si>
    <t>No. 484012019001499</t>
  </si>
  <si>
    <t>P23139016123</t>
  </si>
  <si>
    <t>No. 484012019001192</t>
  </si>
  <si>
    <t>Benar Lulusan SMK Farmasi LPK // Dicek Melalui Situs Forlap Dikti (D3)</t>
  </si>
  <si>
    <t>1301112208940003</t>
  </si>
  <si>
    <t>Pasar Bukit Desa Pasar Tapan Kec. Basa Ampek Balai Tapan Kab. Pesisir Selatan Sumatera Barat</t>
  </si>
  <si>
    <t>95.948.740.6-205.000</t>
  </si>
  <si>
    <t>085221461223</t>
  </si>
  <si>
    <t>nasri.nn250@gmail.com</t>
  </si>
  <si>
    <t>1710038107013</t>
  </si>
  <si>
    <t>750/STIKesI-Ners/2019</t>
  </si>
  <si>
    <t>09-03-2019</t>
  </si>
  <si>
    <t>STIKES Indonesia</t>
  </si>
  <si>
    <t>030171119-3075220</t>
  </si>
  <si>
    <t>22-08-2024</t>
  </si>
  <si>
    <t>23-10-2024</t>
  </si>
  <si>
    <t>nfn.krisna@gmail.com</t>
  </si>
  <si>
    <t>1506816696</t>
  </si>
  <si>
    <t>NC.19-012583</t>
  </si>
  <si>
    <t>3111503320146019</t>
  </si>
  <si>
    <t>06-09-2025</t>
  </si>
  <si>
    <t>2266/2020</t>
  </si>
  <si>
    <t>081219755629</t>
  </si>
  <si>
    <t>ramadinaalgamar@gmail.com</t>
  </si>
  <si>
    <t>3121201318126368</t>
  </si>
  <si>
    <t>84.651.759.7-503.000</t>
  </si>
  <si>
    <t>3374164205950001</t>
  </si>
  <si>
    <t>Mangkang Kulon RT.003 RW.005 Kel. Mangkang Kulon Kec. Tugu Kota Tangerang</t>
  </si>
  <si>
    <t>antika.nisrina@gmail.com</t>
  </si>
  <si>
    <t>P1337420916021</t>
  </si>
  <si>
    <t>P13374/10040</t>
  </si>
  <si>
    <t>140172119-3034795</t>
  </si>
  <si>
    <t>02-05-2024</t>
  </si>
  <si>
    <t>29-03-2021</t>
  </si>
  <si>
    <t>08-03-2021</t>
  </si>
  <si>
    <t>08-03-2021 // 31-07-2018</t>
  </si>
  <si>
    <t>74.967.439.6-437.000</t>
  </si>
  <si>
    <t>3674067101890007</t>
  </si>
  <si>
    <t>Jl. Cemara 2 Pamulang Barat RT.002 RW.001 Kel. Pamulang Barat Kec. Pamulang Tangerang Selatan</t>
  </si>
  <si>
    <t>54.431.536.9-411.000</t>
  </si>
  <si>
    <t>082298171714</t>
  </si>
  <si>
    <t>sawitri_wi@yahoo.com</t>
  </si>
  <si>
    <t>41103104000074</t>
  </si>
  <si>
    <t>ER.N 0074</t>
  </si>
  <si>
    <t>110172218-1591456</t>
  </si>
  <si>
    <t>3172024707950003</t>
  </si>
  <si>
    <t>Jl. Merbabu C-2 RT.002 RW.011 Kel. Cibubur Kec. Ciracas Jakarta Timur</t>
  </si>
  <si>
    <t>dwiyulianti0795@gmail.com</t>
  </si>
  <si>
    <t>Jl. Kalibener No.663 Rt.004 Rw.002 Kel.Kranji Kec.Purwokerto Timur Kab. Banyumas Jawa Tengah</t>
  </si>
  <si>
    <t>3174045805950007</t>
  </si>
  <si>
    <t>Jeruk Purut RT.010 RW.003 Kel. Cilandak Barat Kec. Pasar Minggu Jakarta Selatan</t>
  </si>
  <si>
    <t>75.379.600.2-017.000</t>
  </si>
  <si>
    <t>nurannisaa1805@gmail.com</t>
  </si>
  <si>
    <t>P23130012023</t>
  </si>
  <si>
    <t>No. P23171300710120</t>
  </si>
  <si>
    <t>130752220-3282094</t>
  </si>
  <si>
    <t>tedyprobowaskito66@gmail.com</t>
  </si>
  <si>
    <t>P1337430316026</t>
  </si>
  <si>
    <t>No. P13374/11627</t>
  </si>
  <si>
    <t>110751119-3106861</t>
  </si>
  <si>
    <t>05-04-2024</t>
  </si>
  <si>
    <t>92.710.030.5-521.000</t>
  </si>
  <si>
    <t>3302200504980002</t>
  </si>
  <si>
    <t>Sambeng Wetan RT.003 RW.002 Kel. Sambeng Wetan Kec. Kembaran Kab. Banyumas Jawa Tengah</t>
  </si>
  <si>
    <t>04-02-2025</t>
  </si>
  <si>
    <t>16/B.15B/31.74.06.1001.05.023.S.2.a.b/3/-1.779.3/e/2021</t>
  </si>
  <si>
    <t>3329020909920004</t>
  </si>
  <si>
    <t>Jl. Merdeka Blok A4/9 RT.004 RW.012 Kel. Serua Kec. Ciputat Kota Tangerang Selatan</t>
  </si>
  <si>
    <t>86.294.445.1-453.000</t>
  </si>
  <si>
    <t>08811724878</t>
  </si>
  <si>
    <t>suintoari@gmail.com</t>
  </si>
  <si>
    <t>113115057</t>
  </si>
  <si>
    <t>No. 1131.16.059</t>
  </si>
  <si>
    <t>140171118-2210108</t>
  </si>
  <si>
    <t>russelangelanggelika@gmail.com</t>
  </si>
  <si>
    <t>PO.71.21.8.11.05</t>
  </si>
  <si>
    <t>No. 405031475</t>
  </si>
  <si>
    <t>20-09-2014</t>
  </si>
  <si>
    <t>Poltekkes Kemenkes Jayapura</t>
  </si>
  <si>
    <t>9109015306950003</t>
  </si>
  <si>
    <t>Jl. Komodo RT. 028 Kel. Kwamki Kec. Mimika Baru Kab. Mimika Papua</t>
  </si>
  <si>
    <t>081291897877</t>
  </si>
  <si>
    <t>sh.loraine@gmail.com</t>
  </si>
  <si>
    <t>3216025610960005</t>
  </si>
  <si>
    <t>Kp. Kebalen RT.003 RW.014 Kel. Kebalen Kec. Babelan Kab Bekasi Jawa Barat</t>
  </si>
  <si>
    <t>96.953.237.3-028.000</t>
  </si>
  <si>
    <t>085771837442 // 08151242430</t>
  </si>
  <si>
    <t>neviseftyawati@gmail.com</t>
  </si>
  <si>
    <t>3174064609890004</t>
  </si>
  <si>
    <t>Jl. Pinang II Dalam No.87 RT.007 RW.002 Kel. Pondok Kabu Kec. Cilandak Jakarta Selatan</t>
  </si>
  <si>
    <t>70.837.827.8-016.000</t>
  </si>
  <si>
    <t>08568324259</t>
  </si>
  <si>
    <t>0706271304</t>
  </si>
  <si>
    <t>NC.11-009715</t>
  </si>
  <si>
    <t>130172218-1587037</t>
  </si>
  <si>
    <t>ff8yuda@gmail.com</t>
  </si>
  <si>
    <t>No. 405010.11301.0044</t>
  </si>
  <si>
    <t>3275102304930005</t>
  </si>
  <si>
    <t>Jl. Melati 5 No.24 BS.39 RT.006 RW.011 Kel. Jatisampurna Kec. Jatisampurna Kota Bekasi</t>
  </si>
  <si>
    <t>75.384.475.2-447.000</t>
  </si>
  <si>
    <t>3174105911860004</t>
  </si>
  <si>
    <t>Jl. Mawar III RT.007 Kel.005 Bintaro Kec. Pesanggrahan Jakarta Selatan</t>
  </si>
  <si>
    <t>44.939.205.9-013.000</t>
  </si>
  <si>
    <t>gadisdesa_19@yahoo.com</t>
  </si>
  <si>
    <t>411011400011</t>
  </si>
  <si>
    <t>ER.N 0010</t>
  </si>
  <si>
    <t>16-04-2011</t>
  </si>
  <si>
    <t>130172218-1587031</t>
  </si>
  <si>
    <t>19-11-2023</t>
  </si>
  <si>
    <t>5/B.15B/31.74.06.1001.05.023.S.2.a.b/3/-1.779.3/e/2021</t>
  </si>
  <si>
    <t>10/B.15B/31.74.06.1001.05.023.S.2.a.b/3/-1.779.3/e/2021</t>
  </si>
  <si>
    <t>3174061108200028</t>
  </si>
  <si>
    <t>Discovery Eola D-17 Pondok Aren Tangerang Selatan</t>
  </si>
  <si>
    <t>S1 Sistem Komputer</t>
  </si>
  <si>
    <t>21104144</t>
  </si>
  <si>
    <t>0080/S1-SK/P.II-08/2009</t>
  </si>
  <si>
    <t>taufik_azhari@yahoo.com</t>
  </si>
  <si>
    <t>Arden RSD Jl. Bango II No. A3 Kel. Pondok Labu Kec. Cilandak Jakarta Selatan</t>
  </si>
  <si>
    <t>66.018.934.1-407.000</t>
  </si>
  <si>
    <t>70.340.622.3-016.000</t>
  </si>
  <si>
    <t>69.493.100.7-017.000</t>
  </si>
  <si>
    <t>3201305709850004</t>
  </si>
  <si>
    <t>Jl. Discovery Gielo III D-21 Kel. Parigi Kec. Pondok Aren Kota Tangerang Selatan</t>
  </si>
  <si>
    <t>NC.17-010308</t>
  </si>
  <si>
    <t>3175096202850014</t>
  </si>
  <si>
    <t>Susukan RT.007 RW.006 Kel. Susukan Kec. Ciracas Jakarta Timur</t>
  </si>
  <si>
    <t>35.026.618.5-009.000</t>
  </si>
  <si>
    <t>3306165705950001</t>
  </si>
  <si>
    <t>Jl. H. Dulwanih RT.007 RW.004 Kel. Bedahan Kec. Sawangan Kota Depok</t>
  </si>
  <si>
    <t>82.834.482.0-531.000</t>
  </si>
  <si>
    <t>mayrahasti@gmail.com</t>
  </si>
  <si>
    <t>13/354941/SV/04892</t>
  </si>
  <si>
    <t>No. 07784/SV/2016</t>
  </si>
  <si>
    <t>jokobudi62@gmail.com</t>
  </si>
  <si>
    <t>3276052612850003</t>
  </si>
  <si>
    <t>Perum Qoryatussalam Sani Blok J No.2 RT.002 RW.005 Kel. Tirtajaya Kec. Sukmajaya Kota Depok</t>
  </si>
  <si>
    <t>1120513023</t>
  </si>
  <si>
    <t>No. I.S.1.131537</t>
  </si>
  <si>
    <t>97.409.873.3-412.000</t>
  </si>
  <si>
    <t>restu.bustomi007@gmail.com</t>
  </si>
  <si>
    <t>Restu Bustomi, A.Md.Kes</t>
  </si>
  <si>
    <t>1315069</t>
  </si>
  <si>
    <t>No. 444/062/04/D-3/FKES/X/2018</t>
  </si>
  <si>
    <t>05-10-2018</t>
  </si>
  <si>
    <t>Universitas Jenderal Achmad Yani Yogyakarta</t>
  </si>
  <si>
    <t>D3 Perekam dan Informasi Kesehatan</t>
  </si>
  <si>
    <t>151051119-2419159</t>
  </si>
  <si>
    <t>90.647.717.9-544.000</t>
  </si>
  <si>
    <t>3401072005970001</t>
  </si>
  <si>
    <t>Pereng RT.036 RW. 019 Kel. Sendangsari Kec. Pengasih Kab. Kulonprogo DI Yogyakarta</t>
  </si>
  <si>
    <t>fuad.gono@gmail.com</t>
  </si>
  <si>
    <t>chairudinerul73@gmail.com</t>
  </si>
  <si>
    <t>lusianamulyohadi@gmail.com</t>
  </si>
  <si>
    <t>47.042.065.4-412.000</t>
  </si>
  <si>
    <t>junatasarpiah@gmail.com</t>
  </si>
  <si>
    <t>sinagaemmaria@gmail.com</t>
  </si>
  <si>
    <t>mamandwip@gmail.com</t>
  </si>
  <si>
    <t>monikeyeni@yahoo.com</t>
  </si>
  <si>
    <t>K2021021001</t>
  </si>
  <si>
    <t>Ishak Ahmad Wahyudi Ak., MBA, QIA, CRMP</t>
  </si>
  <si>
    <t>K2021021002</t>
  </si>
  <si>
    <t>14-05-1962</t>
  </si>
  <si>
    <t xml:space="preserve">Magister Business Administration </t>
  </si>
  <si>
    <t>Tenaga Konsultan Bidang Audit</t>
  </si>
  <si>
    <t>3674031405620004</t>
  </si>
  <si>
    <t xml:space="preserve">Villa Gunung Lestari Jl. Merbabu IX Blok E 7/18 Kelurahan Sudimara – Kecamatan Ciputat Tangerang Selatan 15414 </t>
  </si>
  <si>
    <t>081266245454</t>
  </si>
  <si>
    <t>TK.AUDIT</t>
  </si>
  <si>
    <t>yunailitatik@gmail.com</t>
  </si>
  <si>
    <t>sayutisamud66@gmail.com</t>
  </si>
  <si>
    <t>indah.djuriah@gmail.com</t>
  </si>
  <si>
    <t>rinayanti.satrio@gmail.com</t>
  </si>
  <si>
    <t>indahdwik8@gmail.com</t>
  </si>
  <si>
    <t>stono809@gmail.com</t>
  </si>
  <si>
    <t>asmawih71@yahoo.com</t>
  </si>
  <si>
    <t>yusupfatmawati@yahoo.co.id</t>
  </si>
  <si>
    <t>maryatiriki04@gmail.com</t>
  </si>
  <si>
    <t>nanok_edis@yahoo.co.id</t>
  </si>
  <si>
    <t>49.608.271.0-411.000</t>
  </si>
  <si>
    <t>3674050209650001</t>
  </si>
  <si>
    <t>Jl. Pahlawan RT.002 RW.001 Kel. Cempaka Putih Kec. Ciputat Timur Kota Tangerang Selatan</t>
  </si>
  <si>
    <t>68.526.014.3-016.000</t>
  </si>
  <si>
    <t>Jl. Subur Raya No.12 RT.001 RW.008 Kel. Menteng Atas Kec. Setia Budi Jakarta Selatan</t>
  </si>
  <si>
    <t>78.309.432.9-411.000</t>
  </si>
  <si>
    <t>aiditachmad@gmail.com</t>
  </si>
  <si>
    <t>SIMKA BARU</t>
  </si>
  <si>
    <t>SIMKA LAMA</t>
  </si>
  <si>
    <t>3040110013OLD</t>
  </si>
  <si>
    <t>http://insentif-covid19.kemkes.go.id/login</t>
  </si>
  <si>
    <t>INSENTIF COVID</t>
  </si>
  <si>
    <t>88.722.456.6-425.000</t>
  </si>
  <si>
    <t>3278020209780003</t>
  </si>
  <si>
    <t>Perum Bumi Parahyangan RT.003 RW.002 Kel. Setiaratu Kec. Cibeureum Kota Tasikmalaya Jawa Barat</t>
  </si>
  <si>
    <t>75.915.568.2-522.000</t>
  </si>
  <si>
    <t>70.522.165.3-411.000</t>
  </si>
  <si>
    <t>49.640.990.5-412.000</t>
  </si>
  <si>
    <t>Komp. Koperasi C - 38 RT 04/015 Kel.Mekarsari Kec.Cimanggis Depok</t>
  </si>
  <si>
    <t>3174096001690010</t>
  </si>
  <si>
    <t>82.533.721.5-009.000</t>
  </si>
  <si>
    <t>87.498.874.4-016.000</t>
  </si>
  <si>
    <t>49.632.505.1-016.000</t>
  </si>
  <si>
    <t>Ahmad Syaipul Bahri, SM</t>
  </si>
  <si>
    <t>Muhimah, A.Md</t>
  </si>
  <si>
    <t>P17120018025/RPL</t>
  </si>
  <si>
    <t>No. 405008.1408</t>
  </si>
  <si>
    <t>1510721003</t>
  </si>
  <si>
    <t>I.P.16-000126</t>
  </si>
  <si>
    <t>3301011710920002</t>
  </si>
  <si>
    <t>Jl. Taman Sari I/35 RT.002 RW.003 Kel. Lebak Bulus Kec. Cilandak Jakarta Selatan</t>
  </si>
  <si>
    <t>nanangriyanto55@gmail.com</t>
  </si>
  <si>
    <t>141490135010022</t>
  </si>
  <si>
    <t>No. 2016/Ners/00219</t>
  </si>
  <si>
    <t>30-03-2021</t>
  </si>
  <si>
    <t>Analis Kepegawaian Ahli Madya</t>
  </si>
  <si>
    <t>E 584735</t>
  </si>
  <si>
    <t>4628/2021</t>
  </si>
  <si>
    <t>4629/2021</t>
  </si>
  <si>
    <t>4630/2021</t>
  </si>
  <si>
    <t>3276046904870004</t>
  </si>
  <si>
    <t>Jl. Cipanas 694 Blok M Cinere Depok RT.008 RW.010 Kel. Cinere Kec. Cinere Kota Depok</t>
  </si>
  <si>
    <t>25.606.055.9-412.000</t>
  </si>
  <si>
    <t>1306490825</t>
  </si>
  <si>
    <t>NC.17-014427</t>
  </si>
  <si>
    <t>1371116205890008</t>
  </si>
  <si>
    <t>Jl. Batang Hari III No.305 RT.008 RW.005 Kel. Baktijaya Kec. Sukmajaya Kota Depok Jawa Barat</t>
  </si>
  <si>
    <t>081288177661</t>
  </si>
  <si>
    <t>geminigirlisme@gmail.com</t>
  </si>
  <si>
    <t>011542045</t>
  </si>
  <si>
    <t>1601420395</t>
  </si>
  <si>
    <t>030172118-2380231</t>
  </si>
  <si>
    <t>92.718.564.5-412.000</t>
  </si>
  <si>
    <t>ideliandra@gmail.com</t>
  </si>
  <si>
    <t>84.773.723.6-061.000</t>
  </si>
  <si>
    <t>Jl. Pengadegan Barat I RT.003 RW.006 Kel. Pengadegan Kec. Pancoran Jakarta Selatan</t>
  </si>
  <si>
    <t>widya.trianita@gmail.com</t>
  </si>
  <si>
    <t>3201024806870003</t>
  </si>
  <si>
    <t>Jl. Swadarma Raya No.23 RT.013 RW.003 Kel. Ulujami Kec. Pesanggrahan Jakarta Selatan</t>
  </si>
  <si>
    <t>89.071.000.7-403.000</t>
  </si>
  <si>
    <t>43/B.15B/31.74.06.1001.05.023.S.2.a.b/3/-1.779.3/e/2021</t>
  </si>
  <si>
    <t>24-01-2026</t>
  </si>
  <si>
    <t>7321501420002783</t>
  </si>
  <si>
    <t>58.915.016.0-009.000</t>
  </si>
  <si>
    <t>Jl. Gempol I No.10 B RT. 006 RW.002 Kel. Ceger Kec. Cipayung Jakarta Timur</t>
  </si>
  <si>
    <t>3174094109860007</t>
  </si>
  <si>
    <t>Kp. Kalibata RT.011 RW.006 Kel. Srengseng Sawah Kec. Jagakarsa Jakarta Selatan</t>
  </si>
  <si>
    <t>78.026.838.9-523.000</t>
  </si>
  <si>
    <t>triyumnarahayu@gmail.com</t>
  </si>
  <si>
    <t>3175056207880001</t>
  </si>
  <si>
    <t>Pekayon RT.008 RW.001 Kel. Pekayon Kec. Pasar Rebo Jakarta Timur</t>
  </si>
  <si>
    <t>87.110.962.5-009.000</t>
  </si>
  <si>
    <t>082247334757</t>
  </si>
  <si>
    <t>nisa.juliani@gmail.com</t>
  </si>
  <si>
    <t>0606102801</t>
  </si>
  <si>
    <t>NC.10-008924</t>
  </si>
  <si>
    <t>120172218-2277163</t>
  </si>
  <si>
    <t>shintasyirvina@gmail.com</t>
  </si>
  <si>
    <t>1801389830</t>
  </si>
  <si>
    <t>No. 084790</t>
  </si>
  <si>
    <t>Universitas Bina Nusantara</t>
  </si>
  <si>
    <t>3175096304920001</t>
  </si>
  <si>
    <t>Jl. Usman Naim No.52 RT.008 RW.011 Kel. Kelapa Dua Wetan Kec. Ciracas Jakarta Timur</t>
  </si>
  <si>
    <t>66.234.685.7-009.000</t>
  </si>
  <si>
    <t>3276110904840001</t>
  </si>
  <si>
    <t>Jl. Raya Muchtar No.7 RT.003 RW.005 Kel. Bojongsari Kec. Bojongsari Kota Depok</t>
  </si>
  <si>
    <t>89.945.446.6-412.000</t>
  </si>
  <si>
    <t>aemanmasqa@gmail.com</t>
  </si>
  <si>
    <t>3175086510920004</t>
  </si>
  <si>
    <t>Jl. Tanah Merdeka Rambutan RT.007 RW.004 Kel. Rambutan Kec. Ciracas Jakarta Timur</t>
  </si>
  <si>
    <t>71.509.148.4-005.000</t>
  </si>
  <si>
    <t>1375024509930001</t>
  </si>
  <si>
    <t>Jl. Jatiwangi 5 No.9 RT.005 RW.015 Kel. Antapani Tengah Kec. Antapani Kota Bandung Jawa Barat</t>
  </si>
  <si>
    <t>80.059.843.5-202.000</t>
  </si>
  <si>
    <t>rimashasvita@gmail.com</t>
  </si>
  <si>
    <t>11.04.080</t>
  </si>
  <si>
    <t>No. 6414/DIV/I/2015</t>
  </si>
  <si>
    <t>Sekolah Tinggi Kesejahteraan Sosial Bandung</t>
  </si>
  <si>
    <t>90.8670</t>
  </si>
  <si>
    <t>90.6710</t>
  </si>
  <si>
    <t>90.7950</t>
  </si>
  <si>
    <t>nandanurulaida@gmail.com</t>
  </si>
  <si>
    <t>P3.73.34.1.16.064</t>
  </si>
  <si>
    <t>No. 134532019000611</t>
  </si>
  <si>
    <t>Nanda Nurul A'ida, A.Md.Kes</t>
  </si>
  <si>
    <t>131452119-3107079</t>
  </si>
  <si>
    <t>3276025804960009</t>
  </si>
  <si>
    <t>Komp. Timah Blok AA-16 Kelapa Dua RT.003 RW.012 Kel. Tugu Kec. Cimanggis Kota Depok Jawa Barat</t>
  </si>
  <si>
    <t>72.525.989.9-412.000</t>
  </si>
  <si>
    <t>86.060.438.8-005.005</t>
  </si>
  <si>
    <t>3175086302960002</t>
  </si>
  <si>
    <t>Kp. Pulo No.15 RT.004 RW.004 Kel. Pinangranti Kec. Makasar  Jakarta Timur</t>
  </si>
  <si>
    <t>nurfitrifebriyani023@gmail.com</t>
  </si>
  <si>
    <t>81.424.450.5-407.000</t>
  </si>
  <si>
    <t>3275012903880015</t>
  </si>
  <si>
    <t>Perum Bekasi Permai AF No.1 RT.001 RW.015 Kel. Bekasi Jaya Kec. Bekasi Timur Kota Bekasi Jawa Barat</t>
  </si>
  <si>
    <t>k.wibisana@gmail.com</t>
  </si>
  <si>
    <t>3671095208830002</t>
  </si>
  <si>
    <t>Jl. Empu Gandring Raya No.68 RT.001 RW.006 Kel. Cibodas Baru Kec. Cibodas Kota Tangerang</t>
  </si>
  <si>
    <t>82.579.850.7-402.000</t>
  </si>
  <si>
    <t>legallyflo@gmail.com</t>
  </si>
  <si>
    <t>Kepala Ruangan Lantai 3</t>
  </si>
  <si>
    <t>Kepala Ruangan Lantai 2</t>
  </si>
  <si>
    <t>01-04-2021 // 31-07-2018</t>
  </si>
  <si>
    <t>Penanggung Jawab Proteksi Radiasi dan Peralatan Radiologi</t>
  </si>
  <si>
    <t>Kepala Ruangan Lantai 6</t>
  </si>
  <si>
    <t>Penanggung Jawab Sistem Informasi dan Data</t>
  </si>
  <si>
    <t>01-04-2021 // 00 // 31-07-2018</t>
  </si>
  <si>
    <t>RPL19114306</t>
  </si>
  <si>
    <t>114082020003467</t>
  </si>
  <si>
    <t>RPL19114290</t>
  </si>
  <si>
    <t>114082020003306</t>
  </si>
  <si>
    <t>05-04-2021</t>
  </si>
  <si>
    <t>RPL19114329</t>
  </si>
  <si>
    <t>114082020003689</t>
  </si>
  <si>
    <t>3276092305170008</t>
  </si>
  <si>
    <t>5236/2021</t>
  </si>
  <si>
    <t>4658/2021</t>
  </si>
  <si>
    <t>5237/2021</t>
  </si>
  <si>
    <t>5238/2021</t>
  </si>
  <si>
    <t>5239/2021</t>
  </si>
  <si>
    <t>4663/2021</t>
  </si>
  <si>
    <t>4659/2021</t>
  </si>
  <si>
    <t>Nur Sifa'a, A.Md.Kes</t>
  </si>
  <si>
    <t>12-04-2021</t>
  </si>
  <si>
    <t>Ruang HCU Lantai 2</t>
  </si>
  <si>
    <t>39/B.16/31.74.06.1001.05.023.S.2.a.b/4/-1.779.3/e/2021</t>
  </si>
  <si>
    <t>25-05-2025</t>
  </si>
  <si>
    <t>120151220-3337218</t>
  </si>
  <si>
    <t>AB 00035511</t>
  </si>
  <si>
    <t>AB 00035510</t>
  </si>
  <si>
    <t>BB 00021667</t>
  </si>
  <si>
    <t>BB 00021669</t>
  </si>
  <si>
    <t>AB 00035512</t>
  </si>
  <si>
    <t>BB 00021665</t>
  </si>
  <si>
    <t>18-05-2025</t>
  </si>
  <si>
    <t>Meilinda Dwi Putri, A.Md.Kes</t>
  </si>
  <si>
    <t>3174046810850004</t>
  </si>
  <si>
    <t>Cililitan Besar No.1 RT.001 RW.009 Kel. Cililitan Kec. Kramat Jati Jakarta Timur</t>
  </si>
  <si>
    <t>081282476589</t>
  </si>
  <si>
    <t>ariewidyastuti28@yahoo.com</t>
  </si>
  <si>
    <t>3121401318116422</t>
  </si>
  <si>
    <t>1106140754</t>
  </si>
  <si>
    <t>NC.17-010240</t>
  </si>
  <si>
    <t>41141096000010</t>
  </si>
  <si>
    <t>ER.D 0425</t>
  </si>
  <si>
    <t>Dicek Melalui Web KKI</t>
  </si>
  <si>
    <t>3275042412930001</t>
  </si>
  <si>
    <t>Jl. Bima VI Blok XI No.3 RT.003 RW.021 Kel. Kayuringin Jaya Kec. Bekasi Selatan Kota Bekasi</t>
  </si>
  <si>
    <t>085959058280</t>
  </si>
  <si>
    <t>pamungkasdb@gmail.com</t>
  </si>
  <si>
    <t>dr. Mariya Mubarika</t>
  </si>
  <si>
    <t>dr. Cut Putri Ariane, MH.Kes</t>
  </si>
  <si>
    <t>Regina Maria Wiwieng Handayaningsih</t>
  </si>
  <si>
    <t>Mardiasmo</t>
  </si>
  <si>
    <t>ANKEB</t>
  </si>
  <si>
    <t>319626203Y</t>
  </si>
  <si>
    <t>08-03-2001</t>
  </si>
  <si>
    <t>73/B.16/31.74.06.1001.05.023.S.2.a.b/4/-1.779.3/e/2021</t>
  </si>
  <si>
    <t>3275102702080007</t>
  </si>
  <si>
    <t>75.090.815.4-953.000</t>
  </si>
  <si>
    <t>3302202002054774</t>
  </si>
  <si>
    <t>3174101401098815</t>
  </si>
  <si>
    <t>3674052401104391</t>
  </si>
  <si>
    <t>3174061712190013</t>
  </si>
  <si>
    <t>3674061209170001</t>
  </si>
  <si>
    <t>3174041901095587</t>
  </si>
  <si>
    <t>3275012305070289</t>
  </si>
  <si>
    <t>Jl. Permai No.55 RT.002 RW.013 Kel. Cibubur Kec. Ciracas Jakarta Timur</t>
  </si>
  <si>
    <t>3175090709170053</t>
  </si>
  <si>
    <t>3674031909190026</t>
  </si>
  <si>
    <t>3276050610180004</t>
  </si>
  <si>
    <t>3174061601094948</t>
  </si>
  <si>
    <t>3212071008090017</t>
  </si>
  <si>
    <t>3674041104180029</t>
  </si>
  <si>
    <t>3216023012100378</t>
  </si>
  <si>
    <t>3175092910190022</t>
  </si>
  <si>
    <t>86.387.987.0-042.000</t>
  </si>
  <si>
    <t>3175092307190017</t>
  </si>
  <si>
    <t>3175011001090638</t>
  </si>
  <si>
    <t>3276022805180029</t>
  </si>
  <si>
    <t>3671090908180007</t>
  </si>
  <si>
    <t>3173071405800008</t>
  </si>
  <si>
    <t>Kemanggisan Utama IV H/18 RT.008 RW.006 Kel. Kemanggisan Kec. Palmerah</t>
  </si>
  <si>
    <t>3173071406100058</t>
  </si>
  <si>
    <t>35.242.849.4-031.000</t>
  </si>
  <si>
    <t>3175091602100039</t>
  </si>
  <si>
    <t>3273200710190008</t>
  </si>
  <si>
    <t>3175081501098276</t>
  </si>
  <si>
    <t>3276031509070103</t>
  </si>
  <si>
    <t>3276032711200002</t>
  </si>
  <si>
    <t>Jl. Galur No.225 Cirendeu RT.003 RW.003 Kel. Pisangan Kec. Ciputat Timur</t>
  </si>
  <si>
    <t>82.061.725.6-453.000</t>
  </si>
  <si>
    <t>3277032510130003</t>
  </si>
  <si>
    <t>3276112903110005</t>
  </si>
  <si>
    <t>3174090608121019</t>
  </si>
  <si>
    <t>3174082501160016</t>
  </si>
  <si>
    <t>3175050906170016</t>
  </si>
  <si>
    <t>3175090108190007</t>
  </si>
  <si>
    <t>Pranata Kearsipan</t>
  </si>
  <si>
    <t>Pengelola Keuangan</t>
  </si>
  <si>
    <t>Penyusun Rencana Pengadaan Sarana dan Prasarana</t>
  </si>
  <si>
    <t>Analis Keuangan</t>
  </si>
  <si>
    <t>S1 Pendidikan Kesejahteraan Keluarga</t>
  </si>
  <si>
    <t>Pengelola Data</t>
  </si>
  <si>
    <t>Ns. Ihlus Fardan, S.Kep</t>
  </si>
  <si>
    <t>Ns. Mislawati Indah Siregar, S.Kep</t>
  </si>
  <si>
    <t>Ns. Irman Maulana, S.Kep</t>
  </si>
  <si>
    <t>Inayah, S.Kep</t>
  </si>
  <si>
    <t>Ns. Vera Helzah, S.Kep</t>
  </si>
  <si>
    <t>Ns. Muhammad Zaki, S.Kep, M.Kep, Sp.Kep.M.B</t>
  </si>
  <si>
    <t>Gol</t>
  </si>
  <si>
    <t>Wijaya Kusuma</t>
  </si>
  <si>
    <t>Ruang MCU dan Sentral Vaksinasi</t>
  </si>
  <si>
    <t>66.609.045.1-532.000</t>
  </si>
  <si>
    <t>81.833.322.1-452.000</t>
  </si>
  <si>
    <t>63/B.15B/31.74.06.1001.05.023.S.2.a.b/3/-1.779.3/e/2021</t>
  </si>
  <si>
    <t>22-03-2026</t>
  </si>
  <si>
    <t>125/B.15B/31.74.06.1001.05.023.S.2.a.b/3/-1.779.3/e/2020</t>
  </si>
  <si>
    <t>311110102318026951</t>
  </si>
  <si>
    <t>18/B.15B/31.74.06.1001.05.023.S.2.a.b/3/-1.779.3/e/2021</t>
  </si>
  <si>
    <t>28/B.15B/31.74.06.1001.05.023.S.2.a.b/3/-1.779.3/e/2021</t>
  </si>
  <si>
    <t>66/B.15B/31.74.06.1001.05.023.S.2.a.b/3/-1.779.3/e/2021</t>
  </si>
  <si>
    <t>4643/2021</t>
  </si>
  <si>
    <t>4645/2021</t>
  </si>
  <si>
    <t>4647/2021</t>
  </si>
  <si>
    <t>4642/2021</t>
  </si>
  <si>
    <t>4641/2021</t>
  </si>
  <si>
    <t>4640/2021</t>
  </si>
  <si>
    <t>4644/2021</t>
  </si>
  <si>
    <t>3175040609880007</t>
  </si>
  <si>
    <t>Bumi Harapan Permai Blok D-6 RT.002 RW.006 Kel. Dukuh Kec. Kramatjati</t>
  </si>
  <si>
    <t>Laboratorium Patologi (LAS), Radiologi, Farmasi</t>
  </si>
  <si>
    <t>01-06-2021 // 22-12-2015</t>
  </si>
  <si>
    <t>120152221-3490114</t>
  </si>
  <si>
    <t>23-05-2026</t>
  </si>
  <si>
    <t>98/B.16/31.74.06.1001.05.023.S.2.a.b/4/-1.779.3/e/2021</t>
  </si>
  <si>
    <t>03-06-2021 // 01-08-2017 // 31-07-2018</t>
  </si>
  <si>
    <t>Sub Koordinator Pengelolaan Barang Milik Negara</t>
  </si>
  <si>
    <t>Sub Koordinator Akuntansi</t>
  </si>
  <si>
    <t>03-06-2021 // 31-07-2018</t>
  </si>
  <si>
    <t>Sub Koordinator Tata Usaha</t>
  </si>
  <si>
    <t>Sub Koordinator Bagian Rumah Tangga dan Perlengkapan</t>
  </si>
  <si>
    <t>Sub Koordinator Pendidikan dan Pelatihan</t>
  </si>
  <si>
    <t>Koordinator Pendidikan dan Penelitian</t>
  </si>
  <si>
    <t>Sub Koordinator Pelayanan Penunjang Non Medik</t>
  </si>
  <si>
    <t>Sub Koordinator Hubungan Masyarakat</t>
  </si>
  <si>
    <t>Sub Koordinator Evaluasi dan Pelaporan</t>
  </si>
  <si>
    <t>Sub Koordinator Hukum dan Organisasi</t>
  </si>
  <si>
    <t>Sub Koordinator Perencanaan Program</t>
  </si>
  <si>
    <t>Sub Koordinator Pelayanan Medik Rawat Inap</t>
  </si>
  <si>
    <t>Sub Koordinator Pelayanan Medik Rawat Jalan</t>
  </si>
  <si>
    <t>Sub Koordinator Pelayanan Keperawatan Rawat Inap</t>
  </si>
  <si>
    <t>03-06-2021 // 22-12-2015</t>
  </si>
  <si>
    <t>Sub Koordinator Pelayanan Penunjang Medik</t>
  </si>
  <si>
    <t>Sub Koordinator Pelayanan Keperawatan Rawat Jalan</t>
  </si>
  <si>
    <t>Sub Koordinator Perbendaharaan dan Pelaksanaan Anggaran</t>
  </si>
  <si>
    <t>Sub Koordinator Penyusunan dan Evaluasi Anggaran</t>
  </si>
  <si>
    <t>02-06-2021</t>
  </si>
  <si>
    <t>WA_KA_INST</t>
  </si>
  <si>
    <t>Ketua Sub Komite Mutu Profesi Keperawatan</t>
  </si>
  <si>
    <t>02-06-2021// 22-12-2015 // 31-07-2018</t>
  </si>
  <si>
    <t>Analis Pengelolaan Keuangan APBN Ahli Muda</t>
  </si>
  <si>
    <t>23-12-2020</t>
  </si>
  <si>
    <t>Arsiparis Ahli Muda</t>
  </si>
  <si>
    <t>Analis Hukum Ahli Muda</t>
  </si>
  <si>
    <t>Administrator Kesehatan Ahli Muda</t>
  </si>
  <si>
    <t>Administrator Kesehatan Ahli Madya</t>
  </si>
  <si>
    <t>Perencana Ahli Madya</t>
  </si>
  <si>
    <t>512.5</t>
  </si>
  <si>
    <t>Analis Pengelolaan Keuangan APBN Ahli Madya</t>
  </si>
  <si>
    <t>Analis Hukum Ahli Madya</t>
  </si>
  <si>
    <t>437.5</t>
  </si>
  <si>
    <t>3111105420079575</t>
  </si>
  <si>
    <t>12-06-2026</t>
  </si>
  <si>
    <t>79/B.15B/31.74.06.1001.05.023.S.2.a.b/3/-1.779.3/e/2021</t>
  </si>
  <si>
    <t>3222201421002266</t>
  </si>
  <si>
    <t>17-04-2026</t>
  </si>
  <si>
    <t>45/B.15B/31.74.06.1001.05.023.S.2.a.b/3/-1.779.3/e/2021</t>
  </si>
  <si>
    <t>21/B.15B/31.74.06.1001.06.009.K.3.a.b/3/-1.779.3/e/2021</t>
  </si>
  <si>
    <t>15-04-2026</t>
  </si>
  <si>
    <t>3111501421075347</t>
  </si>
  <si>
    <t>03-06-2026</t>
  </si>
  <si>
    <t>80/B.15B/31.74.06.1001.05.023.S.2.a.b/3/-1.779.3/e/2021</t>
  </si>
  <si>
    <t>50/B.15B/31.74.06.1001.05.023.S.2.a.b/3/-1.779.3/e/2021</t>
  </si>
  <si>
    <t>26-09-2026</t>
  </si>
  <si>
    <t>3121301421055471</t>
  </si>
  <si>
    <t>06-06-2026</t>
  </si>
  <si>
    <t>3111101421003423</t>
  </si>
  <si>
    <t>14-05-2026</t>
  </si>
  <si>
    <t>102/B.16/31.74.06.1001.05.023.S.2.a.b/4/-1.779.3/e/2021</t>
  </si>
  <si>
    <t>08-12-2026</t>
  </si>
  <si>
    <t>120152221-3481603</t>
  </si>
  <si>
    <t>25-11-2026</t>
  </si>
  <si>
    <t>120172221-3479888</t>
  </si>
  <si>
    <t>03-05-2026</t>
  </si>
  <si>
    <t>120152221-3463293</t>
  </si>
  <si>
    <t>05-09-2026</t>
  </si>
  <si>
    <t>40/B.16/31.74.06.1001.05.023.S.2.a.b/4/-1.779.3/e/2021</t>
  </si>
  <si>
    <t>121451221-3506269</t>
  </si>
  <si>
    <t>19-05-2026</t>
  </si>
  <si>
    <t>120172221-3522897</t>
  </si>
  <si>
    <t>02-04-2026</t>
  </si>
  <si>
    <t>020172220-3369229</t>
  </si>
  <si>
    <t>02-01-2025</t>
  </si>
  <si>
    <t>89/B.16/31.74.06.1001.05.023.S.2.a.b/4/-1.779.3/e/2021</t>
  </si>
  <si>
    <t>4/B.62/31.74.06.1001.05.023.S.2.a.b/3/-1.779.3/e/2021</t>
  </si>
  <si>
    <t>14-03-2026</t>
  </si>
  <si>
    <t>11/B.16/31.74.06.1001.05.023.S.2.a.b/4/-1.779.3/e/2021</t>
  </si>
  <si>
    <t>122482221-3402493</t>
  </si>
  <si>
    <t>120152221-3487578</t>
  </si>
  <si>
    <t>25-01-2026</t>
  </si>
  <si>
    <t>121452220-3345134</t>
  </si>
  <si>
    <t>19-02-2025</t>
  </si>
  <si>
    <t>19/B.27/31.74.06.1001.05.023.S.2.a.b/3/-1.779.3/e/2020</t>
  </si>
  <si>
    <t>121781221-3471676</t>
  </si>
  <si>
    <t>23-02-2026</t>
  </si>
  <si>
    <t>2/B.36/31.74.06.1001.05.023.S.2.a.b/3/-1.779.3/e/2021</t>
  </si>
  <si>
    <t>13/B.16/31.74.06.1001.05.023.S.2.a.b/4/-1.779.3/e/2021</t>
  </si>
  <si>
    <t>120172221-3393263</t>
  </si>
  <si>
    <t>120172221-3463307</t>
  </si>
  <si>
    <t>12-03-2026</t>
  </si>
  <si>
    <t>45/B.16/31.74.1001.05.023.S.2.a.b/4/-1.779.3/e/2021</t>
  </si>
  <si>
    <t>121052221-3392605</t>
  </si>
  <si>
    <t>01-02-2026</t>
  </si>
  <si>
    <t>1/B.62/31.74.06.1001.05.023.S.2.a.b/3/-1.779.3/e/2021</t>
  </si>
  <si>
    <t>25-01-2025</t>
  </si>
  <si>
    <t>122482220-3369075</t>
  </si>
  <si>
    <t>120152221-3498981</t>
  </si>
  <si>
    <t>21-05-2026</t>
  </si>
  <si>
    <t>99/B.16/31.74.06.1001.05.023.S.2.a.b/4/-1.779.3/e/2021</t>
  </si>
  <si>
    <t>121552221-3396047</t>
  </si>
  <si>
    <t>16-02-2026</t>
  </si>
  <si>
    <t>120152221-3501503</t>
  </si>
  <si>
    <t>22-04-2026</t>
  </si>
  <si>
    <t>120152221-3490551</t>
  </si>
  <si>
    <t>24-05-2026</t>
  </si>
  <si>
    <t>108/B.16/31.74.06.1001.05.023.S.2.a.b/4/-1.779.3/e/2021</t>
  </si>
  <si>
    <t>120152220-3348897</t>
  </si>
  <si>
    <t>22-11-2025</t>
  </si>
  <si>
    <t>73.224.828.1-017.000</t>
  </si>
  <si>
    <t>120171220-3185849</t>
  </si>
  <si>
    <t>22-12-2025</t>
  </si>
  <si>
    <t>120172221-3418286</t>
  </si>
  <si>
    <t>09-04-2026</t>
  </si>
  <si>
    <t>101/B.16/31.74.06.1001.05.023.S.2.a.b/4/-1.779.3/e/2021</t>
  </si>
  <si>
    <t>121551219-3151063</t>
  </si>
  <si>
    <t>120152220-3329791</t>
  </si>
  <si>
    <t>03-08-2025</t>
  </si>
  <si>
    <t>218/B.16/31.74.06.1001.05.023.S.2.a.b/4/-1.779.3/e/2020</t>
  </si>
  <si>
    <t>23/B.16/31.74.06.1001.05.023.S.2.a.b/4/-1.779.3/e/2021</t>
  </si>
  <si>
    <t>107/B.16/31.74.06.1001.05.023.S.2.a.b/4/-1.779.3/e/2021</t>
  </si>
  <si>
    <t>24/B.16/31.74.06.1001.05.023.S.2.a.b/4/-1.779.3/e/2021</t>
  </si>
  <si>
    <t>120152220-3348913</t>
  </si>
  <si>
    <t>120152220-3346100</t>
  </si>
  <si>
    <t>86/B.16/31.74.06.1001.05.023.S.2.a.b/4/-1.779.3/e/2021</t>
  </si>
  <si>
    <t>120152221-3509425</t>
  </si>
  <si>
    <t>02-06-2021 // 31-07-2018</t>
  </si>
  <si>
    <t>168/B.16/31.74.06.1001.05.023.S.2.a.b/4/-1.779.3/e/2020</t>
  </si>
  <si>
    <t>84/B.15B/31.74.06.1001.05.023.S.2.a.b/3/-1.779.3/e/2021</t>
  </si>
  <si>
    <t>10/B.16/31.74.06.1001.05.023.S.2.a.b/4/-1.779.3/e/2021</t>
  </si>
  <si>
    <t>92/B.16/31.74.06.1001.05.023.S.2.a.b/4/-1.779.3/e/2021</t>
  </si>
  <si>
    <t>24-07-2025</t>
  </si>
  <si>
    <t>120852221-3518792</t>
  </si>
  <si>
    <t>01-09-2026</t>
  </si>
  <si>
    <t>8/B.17/31.74.06.1001.05.023.S.2.a.b/4/-1.779.3/e/2021</t>
  </si>
  <si>
    <t>120152220-3369502</t>
  </si>
  <si>
    <t>120171221-3448367</t>
  </si>
  <si>
    <t>28-07-2026</t>
  </si>
  <si>
    <t>120151220-3348221</t>
  </si>
  <si>
    <t>120152220-3367322</t>
  </si>
  <si>
    <t>09-12-2025</t>
  </si>
  <si>
    <t>Ns. Sardi, S.Kp, M.Kep, QRMA</t>
  </si>
  <si>
    <t>197008021994031002</t>
  </si>
  <si>
    <t>02-08-1970</t>
  </si>
  <si>
    <t>Magister Keperawatan + Sertifikat QRMA</t>
  </si>
  <si>
    <t>6927/2021</t>
  </si>
  <si>
    <t>4649/2021</t>
  </si>
  <si>
    <t>4654/2021</t>
  </si>
  <si>
    <t>6931/2021</t>
  </si>
  <si>
    <t>4656/2021</t>
  </si>
  <si>
    <t>4655/2021</t>
  </si>
  <si>
    <t>PK4</t>
  </si>
  <si>
    <t>4633/2021</t>
  </si>
  <si>
    <t>1344/2021</t>
  </si>
  <si>
    <t>1345/2021</t>
  </si>
  <si>
    <t>1348/2021</t>
  </si>
  <si>
    <t>3175017007820004</t>
  </si>
  <si>
    <t>566.0141</t>
  </si>
  <si>
    <t>Lhok Aman</t>
  </si>
  <si>
    <t>sardi.itjen@gmail.com</t>
  </si>
  <si>
    <t>01-07-2021 // 31-08-2018</t>
  </si>
  <si>
    <t>Kepala Ruangan Lantai 5 Utara</t>
  </si>
  <si>
    <t>12-07-2021</t>
  </si>
  <si>
    <t>Anggrek 6</t>
  </si>
  <si>
    <t>Ruang VK</t>
  </si>
  <si>
    <t>15-06-2021 // 31-07-2018</t>
  </si>
  <si>
    <t>Maya Rachmawati, S.Farm</t>
  </si>
  <si>
    <t>01-12-2022</t>
  </si>
  <si>
    <t>28-06-2021</t>
  </si>
  <si>
    <t>Ruang Matahari 3 ICU Non Ventilator</t>
  </si>
  <si>
    <t>Pranata Keuangan APBN Terampil</t>
  </si>
  <si>
    <t>Pranata Keuangan APBN Penyelia</t>
  </si>
  <si>
    <t>Pengelola Pengadaan Barang / Jasa Ahli Pertama</t>
  </si>
  <si>
    <t>Pranata Keuangan APBN Mahir</t>
  </si>
  <si>
    <t>18-06-2021</t>
  </si>
  <si>
    <t>Anggrek 5</t>
  </si>
  <si>
    <t>Ns. Feriadianto, S.Tr.Kep</t>
  </si>
  <si>
    <t>Ns. Nisrina Antikawati, S.Tr.Kep</t>
  </si>
  <si>
    <t>Kepala Ruangan Lantai 4 Selatan</t>
  </si>
  <si>
    <t>3173046204850005</t>
  </si>
  <si>
    <t>3276064407970005</t>
  </si>
  <si>
    <t>3173050302750013</t>
  </si>
  <si>
    <t>3674045503680001</t>
  </si>
  <si>
    <t>02-08-2021 // 31-07-2018</t>
  </si>
  <si>
    <t>09-08-2021 // 31-07-2018</t>
  </si>
  <si>
    <t>5/B.62/31.74.06.1001.05.023.S.2.a.b/3/-1.779.3/e/2021</t>
  </si>
  <si>
    <t>20-10-2026</t>
  </si>
  <si>
    <t>Ni Ketut Rupini, SH, MARS</t>
  </si>
  <si>
    <t>196807241994032002</t>
  </si>
  <si>
    <t>24-07-1968</t>
  </si>
  <si>
    <t>19-08-2021</t>
  </si>
  <si>
    <t>133/B.16/31.74.06.1001.05.023.S.2.a.b/4/-1.779.3/e/2021</t>
  </si>
  <si>
    <t>03-02-2021</t>
  </si>
  <si>
    <t>Jl. Saco Gg. Taman Sari I RT.011 RW.008 Kel. Ragunan Kec. Pasar Minggu Jakarta Selatan</t>
  </si>
  <si>
    <t>04-05-2026</t>
  </si>
  <si>
    <t>16/B.19/31.74.06.1001.05.023.S.2.a.b/3/-1.779.3/e/2021</t>
  </si>
  <si>
    <t>03-08-2026</t>
  </si>
  <si>
    <t>32/B.19/31.74.06.1001.05.023.S.2.a.b/3/-1.779.3/e/2021</t>
  </si>
  <si>
    <t>09-02-2026</t>
  </si>
  <si>
    <t>30/B.19/31.74.06.1001.05.023.S.2.a.b/3/-1.779.3/e/2021</t>
  </si>
  <si>
    <t>19-02-2026</t>
  </si>
  <si>
    <t>19740414/STRA-ISTN/2011/218265</t>
  </si>
  <si>
    <t>14-04-2026</t>
  </si>
  <si>
    <t>24/B.19/31.74.06.1001.05.023.S.2.a.b/3/-1.779.3/e/2021</t>
  </si>
  <si>
    <t>01-01-2026</t>
  </si>
  <si>
    <t>8/B.19/31.74.06.1001.05.023.S.2.a.b/3/-1.779.3/e/2021</t>
  </si>
  <si>
    <t>18-07-2026</t>
  </si>
  <si>
    <t>19/B.19/31.74.06.1001.05.023.S.2.a.b/3/-1.779.3/e/2021</t>
  </si>
  <si>
    <t>19871220/STRTTK-31/2020/24223</t>
  </si>
  <si>
    <t>20-12-2025</t>
  </si>
  <si>
    <t>13/B.18/31.74.06.1001.05.023.S.2.a.b/3/-1.779.3/e/2021</t>
  </si>
  <si>
    <t>19890107/STRTTK-31/2019/24592</t>
  </si>
  <si>
    <t>07-01-2024</t>
  </si>
  <si>
    <t>19830209/STRTTK-31/2004/21069</t>
  </si>
  <si>
    <t>24/B.18/31.74.06.1001.05.023.S.2.a.b/3/-1.779.3/e/2021</t>
  </si>
  <si>
    <t>19730716/STRTTK-31/2019/24600</t>
  </si>
  <si>
    <t>16-07-2024</t>
  </si>
  <si>
    <t>47/B.18/31.74.06.1001.05.023.S.2.a.b/3/-1.779.3/e/2020</t>
  </si>
  <si>
    <t>19841210/STRTTK-31/2020/20049</t>
  </si>
  <si>
    <t>10-12-2026</t>
  </si>
  <si>
    <t>25/B.18/31.74.06.1001.05.023.S.2.a.b/3/-1.779.3/e/2021</t>
  </si>
  <si>
    <t>5/B.18/31.74.06.1001.05.023.S.2.a.b/3/-1.779.3/e/2021</t>
  </si>
  <si>
    <t>29-01-2026</t>
  </si>
  <si>
    <t>SMK + S1 Administrasi Publik</t>
  </si>
  <si>
    <t>F201330096</t>
  </si>
  <si>
    <t>2157/IISMI/CA/IJA/08/2018</t>
  </si>
  <si>
    <t>Institut Ilmu Sosial dan Manajemen STIAMI</t>
  </si>
  <si>
    <t>88/B.16/31.74.06.1001.05.023.S.2.a.b/4/-1.779.3/e/2021</t>
  </si>
  <si>
    <t>110.8520</t>
  </si>
  <si>
    <t>7274/2021</t>
  </si>
  <si>
    <t>7268/2021</t>
  </si>
  <si>
    <t>7266/2021</t>
  </si>
  <si>
    <t>7258/2021</t>
  </si>
  <si>
    <t>7262/2021</t>
  </si>
  <si>
    <t>7259/2021</t>
  </si>
  <si>
    <t>7261/2021</t>
  </si>
  <si>
    <t>7271/2021</t>
  </si>
  <si>
    <t>7260/2021</t>
  </si>
  <si>
    <t>Kepala Ruangan Lantai 3 Utara</t>
  </si>
  <si>
    <t>Kepala Ruangan Lantai 3 Selatan</t>
  </si>
  <si>
    <t>Kepala Ruangan Lantai 6 Selatan</t>
  </si>
  <si>
    <t>dr. Yulia Miftahul Janna, Sp.M</t>
  </si>
  <si>
    <t>K2021082001</t>
  </si>
  <si>
    <t>04-07-1986</t>
  </si>
  <si>
    <t>dr. Sara Ester Triatmoko, Sp.BP-RE(K)</t>
  </si>
  <si>
    <t>K2021082002</t>
  </si>
  <si>
    <t>15-10-1987</t>
  </si>
  <si>
    <t>SMF + S1 Farmasi</t>
  </si>
  <si>
    <t>120172220-3329705</t>
  </si>
  <si>
    <t>95/B.15B/31.74.06.1001.05.023.S.2.a.b/3/-1.779.3/e/2021</t>
  </si>
  <si>
    <t>19-09-2026</t>
  </si>
  <si>
    <t>7046/2021</t>
  </si>
  <si>
    <t>27-07-2021</t>
  </si>
  <si>
    <t>106/B.15B/31.74.06.1001.05.023.S.2.a.b/3/-1.779.3/e/2021</t>
  </si>
  <si>
    <t>28-09-2026</t>
  </si>
  <si>
    <t>6147/2021</t>
  </si>
  <si>
    <t>05-07-2021</t>
  </si>
  <si>
    <t>6153/2021</t>
  </si>
  <si>
    <t>6139/2021</t>
  </si>
  <si>
    <t>6142/2021</t>
  </si>
  <si>
    <t>3175055111750006</t>
  </si>
  <si>
    <t>3313100206850001</t>
  </si>
  <si>
    <t>3201130305710006</t>
  </si>
  <si>
    <t>3174042811700013</t>
  </si>
  <si>
    <t>3276056201820020</t>
  </si>
  <si>
    <t>31-01-2026</t>
  </si>
  <si>
    <t>38/B.19/31.74.06.1001.05.023.S.2.a.b/3/-1.779.3/e/2021</t>
  </si>
  <si>
    <t>23/B.18/31.74.06.1001.05.023.S.2.a.b/3/-1.779.3/e/2021</t>
  </si>
  <si>
    <t>30-06-2026</t>
  </si>
  <si>
    <t>20/B.18/31.74.06.1001.05.023.S.2.a.b/3/-1.779.3/e/2021</t>
  </si>
  <si>
    <t>115/B.16/31.74.06.1001.05.023.S.2.a.b/4/-1.779.3/e/2021</t>
  </si>
  <si>
    <t>16334613</t>
  </si>
  <si>
    <t>P24840119188</t>
  </si>
  <si>
    <t>484012020001716</t>
  </si>
  <si>
    <t>P23840119109</t>
  </si>
  <si>
    <t>2019135069</t>
  </si>
  <si>
    <t>484012020000999</t>
  </si>
  <si>
    <t>2019135084</t>
  </si>
  <si>
    <t>484012020001149</t>
  </si>
  <si>
    <t>2019135088</t>
  </si>
  <si>
    <t>454012020001187</t>
  </si>
  <si>
    <t>2019135050</t>
  </si>
  <si>
    <t>484012020000807</t>
  </si>
  <si>
    <t>2019135049</t>
  </si>
  <si>
    <t>484012020000791</t>
  </si>
  <si>
    <t>484012020001167</t>
  </si>
  <si>
    <t>Benar Lulusan SMK Farmasi Tunas Bangsa // Dicek Melalui Forlap Dikti (D3)</t>
  </si>
  <si>
    <t>121/B.16/31.74.06.1001.05.023.S.2.a.b/4/-1.779.3/e/2021</t>
  </si>
  <si>
    <t>3175104905640004</t>
  </si>
  <si>
    <t>1271110409880001</t>
  </si>
  <si>
    <t>Jl. Lebak Bulus No.60-B RT.002 RW.001 Kel. Lebak Bulus Kec. Cilandak Jakarta Selatan</t>
  </si>
  <si>
    <t>3175095202720005</t>
  </si>
  <si>
    <t>3276044101660010</t>
  </si>
  <si>
    <t>3276015009830010</t>
  </si>
  <si>
    <t>3276046807690001</t>
  </si>
  <si>
    <t>3313064809920001</t>
  </si>
  <si>
    <t>3174064507740010</t>
  </si>
  <si>
    <t>3174061110670004</t>
  </si>
  <si>
    <t>3174081504610011</t>
  </si>
  <si>
    <t>3674061204730001</t>
  </si>
  <si>
    <t>3174091505720011</t>
  </si>
  <si>
    <t>3201026305630002</t>
  </si>
  <si>
    <t>3275102307640003</t>
  </si>
  <si>
    <t>3174090609650004</t>
  </si>
  <si>
    <t>3276052712760001</t>
  </si>
  <si>
    <t>3174064205670010</t>
  </si>
  <si>
    <t>3275044807840010</t>
  </si>
  <si>
    <t>3175046609810010</t>
  </si>
  <si>
    <t>3201024206700010</t>
  </si>
  <si>
    <t>3276035904760006</t>
  </si>
  <si>
    <t>3174065912850006</t>
  </si>
  <si>
    <t>3101024407820004</t>
  </si>
  <si>
    <t>3174047010720007</t>
  </si>
  <si>
    <t>3276027107710003</t>
  </si>
  <si>
    <t>3174061702680009</t>
  </si>
  <si>
    <t>3216061511740020</t>
  </si>
  <si>
    <t>3674064405780010</t>
  </si>
  <si>
    <t>3175055412810001</t>
  </si>
  <si>
    <t>3174022907760001</t>
  </si>
  <si>
    <t>3174064104750009</t>
  </si>
  <si>
    <t>3174095807750006</t>
  </si>
  <si>
    <t>3175055508840001</t>
  </si>
  <si>
    <t>1371065602940007</t>
  </si>
  <si>
    <t>3174055305600003</t>
  </si>
  <si>
    <t>1302104107890061</t>
  </si>
  <si>
    <t>1671037108880004</t>
  </si>
  <si>
    <t>3276094808630002</t>
  </si>
  <si>
    <t>3174052704680004</t>
  </si>
  <si>
    <t>3276044508680001</t>
  </si>
  <si>
    <t>3674060312690006</t>
  </si>
  <si>
    <t>3276030404700008</t>
  </si>
  <si>
    <t>3201116009710003</t>
  </si>
  <si>
    <t>3276045208890005</t>
  </si>
  <si>
    <t>3276095003690002</t>
  </si>
  <si>
    <t>3175050209710002</t>
  </si>
  <si>
    <t>3174104107710002</t>
  </si>
  <si>
    <t>47.022.066.6-901.000</t>
  </si>
  <si>
    <t>5104066407680001</t>
  </si>
  <si>
    <t>Br. Bayad Kel. Kedisan Kec. Tegallalang Kab. Gianyar Bali</t>
  </si>
  <si>
    <t>3276060208700006</t>
  </si>
  <si>
    <t>312120109421085363</t>
  </si>
  <si>
    <t>09-06-2026</t>
  </si>
  <si>
    <t>131/B.15B/31.74.06.1001.05.004.R.10.a.b/3/-1.779.3/e/2021</t>
  </si>
  <si>
    <t>7100/2021</t>
  </si>
  <si>
    <t>1106025132</t>
  </si>
  <si>
    <t>NC.17-006098</t>
  </si>
  <si>
    <t>Dicek Melalui Forlap Dikti (Sp2)</t>
  </si>
  <si>
    <t>3121603318116426</t>
  </si>
  <si>
    <t>0811839751</t>
  </si>
  <si>
    <t>D3 Keperawatan + Ners</t>
  </si>
  <si>
    <t>2020152005</t>
  </si>
  <si>
    <t>No. 15.107</t>
  </si>
  <si>
    <t>22-12-2020</t>
  </si>
  <si>
    <t>STIKES Wijaya Husada Bogor</t>
  </si>
  <si>
    <t>D3 Keperawatan Anestesi + Ners</t>
  </si>
  <si>
    <t>2020152015</t>
  </si>
  <si>
    <t>Benar lulusan DIII Keperawatan Anestesi Poltekkes Kemenkes Jakarta III // Dicek Melalui Forlap Dikti (S1 + Ners)</t>
  </si>
  <si>
    <t>2020152003</t>
  </si>
  <si>
    <t>No. 15.105</t>
  </si>
  <si>
    <t>2020152010</t>
  </si>
  <si>
    <t>No. 15.112</t>
  </si>
  <si>
    <t>Benar Lulusan D3 Keperawatan Fatmawati Jakarta // Dicek Melalui Forlap Dikti (S1 + Ners)</t>
  </si>
  <si>
    <t>D3 Fisioterapi + D4 Fisioterapi</t>
  </si>
  <si>
    <t>021321025</t>
  </si>
  <si>
    <t>No. 1502210022</t>
  </si>
  <si>
    <t>Dicek Melalui Situs Forlap Dikti (D3) // Dicek Melalui Situs Forlap Dikti (D4)</t>
  </si>
  <si>
    <t>1406649952</t>
  </si>
  <si>
    <t>NC.17-019566</t>
  </si>
  <si>
    <t>Benar lulusan DIII Keperawatan Poltekkes Kemenkes Jakarta 1 // Dicek Melalui Forlap Dikti (S1 + Ners)</t>
  </si>
  <si>
    <t>Benar Lulusan D3 Okupasi Terapi // Dicek Melalui Situs Forlap Dikti (D4)</t>
  </si>
  <si>
    <t xml:space="preserve">D IV Fisioterapi + Fisioterapi Profesi </t>
  </si>
  <si>
    <t>P27226016287</t>
  </si>
  <si>
    <t>No. 405014.5178</t>
  </si>
  <si>
    <t>27-05-2019</t>
  </si>
  <si>
    <t>Benar lulusan D IV Fisioterapi Universitas Esa Unggul // Dicek Melalui Forlap Dikti (Ftr)</t>
  </si>
  <si>
    <t>2017740153</t>
  </si>
  <si>
    <t>No. 31089</t>
  </si>
  <si>
    <t>29-01-2019</t>
  </si>
  <si>
    <t>P17120018023/RPL</t>
  </si>
  <si>
    <t>No. 405008.1406</t>
  </si>
  <si>
    <t>P17120018004/RPL</t>
  </si>
  <si>
    <t>No. 405008.1387</t>
  </si>
  <si>
    <t>P17120018022/RPL</t>
  </si>
  <si>
    <t>P17120018020/RPL</t>
  </si>
  <si>
    <t>No. 405008.1403</t>
  </si>
  <si>
    <t>1406649800</t>
  </si>
  <si>
    <t>NC.17-006875</t>
  </si>
  <si>
    <t>Benar Lulusan D3 Keperawatan Fatmawati Jakarta // Dicek Melalui Forlap Dikti (S1)</t>
  </si>
  <si>
    <t>8391/2021</t>
  </si>
  <si>
    <t>13-09-2021</t>
  </si>
  <si>
    <t>8392/2021</t>
  </si>
  <si>
    <t>8401/2021</t>
  </si>
  <si>
    <t>8402/2021</t>
  </si>
  <si>
    <t>8409/2021</t>
  </si>
  <si>
    <t>8410/2021</t>
  </si>
  <si>
    <t>8411/2021</t>
  </si>
  <si>
    <t>8408/2021</t>
  </si>
  <si>
    <t>8412/2021</t>
  </si>
  <si>
    <t>8528/2021</t>
  </si>
  <si>
    <t>16-09-2021</t>
  </si>
  <si>
    <t>135/B.15B/31.74.06.1001.05.023.S.2.a.b/3/-1.779.3/e/2021</t>
  </si>
  <si>
    <t>18-10-2026</t>
  </si>
  <si>
    <t>3122401421004199</t>
  </si>
  <si>
    <t>21216037</t>
  </si>
  <si>
    <t>No. 1242</t>
  </si>
  <si>
    <t>14-10-2017</t>
  </si>
  <si>
    <t>1406662153</t>
  </si>
  <si>
    <t>NC.17-019776</t>
  </si>
  <si>
    <t>Benar lulusan DIII Keperawatan Poltekkes Kemenkes Jakarta 1 // Dicek Melalui Forlap Dikti (Sp1)</t>
  </si>
  <si>
    <t>1506800571</t>
  </si>
  <si>
    <t>Benar lulusan Akper Pamekasan // Dicek di Forlap Dikti (Ners)</t>
  </si>
  <si>
    <t>20-08-2021</t>
  </si>
  <si>
    <t>3603343007090003</t>
  </si>
  <si>
    <t>3174062912150011</t>
  </si>
  <si>
    <t>Jl. Intan I No.9A RT.007 RW.002 Kel. Cilandak Barat Kec. Cilandak Jakarta Selatan 12430</t>
  </si>
  <si>
    <t>3172061207121006</t>
  </si>
  <si>
    <t>Apartemen Gading Nias Tower Chrysant Blok C/07 RT. 002 RW.003 Kel. Pegangsaan Dua Kec.Kelapa Gading Jakarta Utara 14250</t>
  </si>
  <si>
    <t>Jl. Pembangunan Bawah No.12 Kp. Kedaung Rt. 007 / 012 Kel. Bintaro Kec. Pesanggrahan Jakarta Selatan 12330</t>
  </si>
  <si>
    <t>3276073101170014</t>
  </si>
  <si>
    <t>Perum Pelangi Residence Blok D.9 RT.004 RW.001 Kel. Ratu Jaya Kec. Cipayung Kota Depok 16439</t>
  </si>
  <si>
    <t>Jl. Salak Raya Perumahan Al Falah 3 Blok E No. 5-6 Rt.002/21 Pamulang 15434</t>
  </si>
  <si>
    <t>3174092001097872</t>
  </si>
  <si>
    <t>3276031309070201</t>
  </si>
  <si>
    <t>Perum Sawangan Elok Blok A.2 No. 2 Rt. 001 / 010 Kel. Duren Seribu Kec. Bojong Sari Depok</t>
  </si>
  <si>
    <t>3276031309070226</t>
  </si>
  <si>
    <t>3276020510090067</t>
  </si>
  <si>
    <t>Jl Wijaya Kusuma No.57 A RT 009 RW 004 Pondok Labu Cilandak Jakarta Selatan</t>
  </si>
  <si>
    <t>3174071601094293</t>
  </si>
  <si>
    <t>Jl. KH. Moh. Naim I Rt. 004/011 Cipete Utara Jakarta Selatan</t>
  </si>
  <si>
    <t>3201110305120007</t>
  </si>
  <si>
    <t>Puri Husada Agung Blok C.15 No.23 Rt. 001 / 010 Kel. Cibinong Kec. Gunung Sindur Bogor</t>
  </si>
  <si>
    <t>3674062808200022</t>
  </si>
  <si>
    <t>3174061706200017</t>
  </si>
  <si>
    <t>1203144109890005</t>
  </si>
  <si>
    <t>3174060206140001</t>
  </si>
  <si>
    <t>3174091001098765</t>
  </si>
  <si>
    <t>3174094205770008</t>
  </si>
  <si>
    <t>3276011802160001</t>
  </si>
  <si>
    <t>Kp. Kekupu RT.005 RW.004 Kel. Rangkapan Jaya Kec. Pancoran Mas Kota Depok 16435</t>
  </si>
  <si>
    <t>3174011501094636</t>
  </si>
  <si>
    <t>3171051801097678</t>
  </si>
  <si>
    <t>3174042201090862</t>
  </si>
  <si>
    <t>3173021201099474</t>
  </si>
  <si>
    <t>3276090810100005</t>
  </si>
  <si>
    <t>3174010602190017</t>
  </si>
  <si>
    <t>Jl. Cucakrawa No.882 RT.008 RW.004 Kel. Bukit Duri Kec. Tebet Jakarta Selatan 12840</t>
  </si>
  <si>
    <t>3271040304070021</t>
  </si>
  <si>
    <t>3276031309070159</t>
  </si>
  <si>
    <t>3674061103101188</t>
  </si>
  <si>
    <t>3174060901094726</t>
  </si>
  <si>
    <t>3174063009160030</t>
  </si>
  <si>
    <t>3276060707110003</t>
  </si>
  <si>
    <t>3174041601096401</t>
  </si>
  <si>
    <t>3201112209080010</t>
  </si>
  <si>
    <t>Jl. Inpres No.12 Cinere Rt.02 Rw.05 Kel.Cinere Kec.cinere</t>
  </si>
  <si>
    <t>3174061002200007</t>
  </si>
  <si>
    <t>Jl. H. Beden No.40 F RT.010 RW.002 Kel. Pondok Labu Kec. Cilandak Jakarta Selatan 12450</t>
  </si>
  <si>
    <t>3674041104100249</t>
  </si>
  <si>
    <t>3276013110070185</t>
  </si>
  <si>
    <t>3276032302180008</t>
  </si>
  <si>
    <t>3276042006080175</t>
  </si>
  <si>
    <t>3276032106170003</t>
  </si>
  <si>
    <t>Jl. Raya Muchtar Villa Casablanca Blok B4 No.22 RT.006 RW.008 Kel. Sawangan Baru Kec. Sawangan Kota Depok 16511</t>
  </si>
  <si>
    <t>3603281012100511</t>
  </si>
  <si>
    <t>3276021305080148</t>
  </si>
  <si>
    <t>3276051201210002</t>
  </si>
  <si>
    <t>3276041201180013</t>
  </si>
  <si>
    <t>Bukit Mampang Residence Blok C.29 RT.002 RW.008 Kel. Grogol Kec. Limo Kota Depok 16533</t>
  </si>
  <si>
    <t>3175031401098995</t>
  </si>
  <si>
    <t>3275090610090049</t>
  </si>
  <si>
    <t>3174101301098515</t>
  </si>
  <si>
    <t>3174061001093063</t>
  </si>
  <si>
    <t>3175090901094785</t>
  </si>
  <si>
    <t>3174061201097086</t>
  </si>
  <si>
    <t>3201021309180034</t>
  </si>
  <si>
    <t>Villa Nusa Indah Blok W.20/16 RT.004 RW. 021 Kel. Bojong Kulur Kec. Gunung Putri Bogor Jawa Barat</t>
  </si>
  <si>
    <t>3174040901095085</t>
  </si>
  <si>
    <t>3171051206141004</t>
  </si>
  <si>
    <t>3276011911070322</t>
  </si>
  <si>
    <t>3276021107120017</t>
  </si>
  <si>
    <t>3276021212180019</t>
  </si>
  <si>
    <t>3174061201095076</t>
  </si>
  <si>
    <t>Jl. Puri Mutiara II No.26 RT.008 RW.011 Kel. Cilandak Barat Kec. Cilandak Jakarta Selatan</t>
  </si>
  <si>
    <t>3174062904110042</t>
  </si>
  <si>
    <t>Jl H Nasiin RT 006 RW 004 Cilandak Barat Cilandak Jakarta Selatan</t>
  </si>
  <si>
    <t>3276030402110015</t>
  </si>
  <si>
    <t>3276041909070166</t>
  </si>
  <si>
    <t>3674052803100059</t>
  </si>
  <si>
    <t>3174061401094568</t>
  </si>
  <si>
    <t>3276041005100109</t>
  </si>
  <si>
    <t>3674060704100231</t>
  </si>
  <si>
    <t>3174070611180009</t>
  </si>
  <si>
    <t>Jl. Radio Dalam Antena II No.10 RT.001 RW.002 Kel. Gandaria Utara Kec. Kebayoran Baru Jakarta Selatan</t>
  </si>
  <si>
    <t>3173080901093133</t>
  </si>
  <si>
    <t>3275102605090004</t>
  </si>
  <si>
    <t>Perum Cibubur Villa I Blok A No.20 RT.006 RW.010 Kel. Jatiraden Kec. Jatisampurna Kota Bekasi 17434</t>
  </si>
  <si>
    <t>3174061501099681</t>
  </si>
  <si>
    <t>3674051101170008</t>
  </si>
  <si>
    <t>Jl. Sawo I Blok FA 9/4 No. 4 Rt. 002 / 012 Pondok Ranji Ciputat Timur Sektor 7 Bintaro Tangerang Selatan</t>
  </si>
  <si>
    <t>3174061701093558</t>
  </si>
  <si>
    <t>3174070901091858</t>
  </si>
  <si>
    <t>3276031512100007</t>
  </si>
  <si>
    <t>3174061001093378</t>
  </si>
  <si>
    <t>Jl Deplu I No. 2A Cilandak RT 005 RW 011 Cilandak Barat Cilandak Jakarta Selatan</t>
  </si>
  <si>
    <t>3174060107190003</t>
  </si>
  <si>
    <t>Komplek DDN 2 No.32D RT.001 RW.005 Kel. Pondok Labu Kecl. Cilandak Jakarta Selatan 12450</t>
  </si>
  <si>
    <t>Komplek DDN 2 No.32D RT.001 RW.005 Kel. Pondok Labu Kec. Cilandak Jakarta Selatan 12450</t>
  </si>
  <si>
    <t>3174091201094469</t>
  </si>
  <si>
    <t>3674060302104002</t>
  </si>
  <si>
    <t>3275070105070008</t>
  </si>
  <si>
    <t>3174081501094549</t>
  </si>
  <si>
    <t>3276092009150003</t>
  </si>
  <si>
    <t>Perum Grand Sawangan Regency Blok I-16 RT.002 RW.003 Kel. Bedahan Kec. Sawangan Kota Depok 16519</t>
  </si>
  <si>
    <t>3174102109151002</t>
  </si>
  <si>
    <t>3175050801097671</t>
  </si>
  <si>
    <t>Jl. Manunggal Bakti RT.008 RW.011 Kel. Kalisari Kec. Pasar Rebo Jakarta Timur</t>
  </si>
  <si>
    <t>3674051105110054</t>
  </si>
  <si>
    <t>Griya Alam Sentosa Blok R.16/22 RT.004 RW.010 Kel. Pasirangin Kec. Cileungsi Kab. Bogor Jawa Barat</t>
  </si>
  <si>
    <t>3276062211070131</t>
  </si>
  <si>
    <t>3276040402080087</t>
  </si>
  <si>
    <t>3174031006131002</t>
  </si>
  <si>
    <t>Kp. Grogol No.77A RT.001 RW.001 Kel. Rangkapan Jaya Kec. Pancoran Mas Kota Depok</t>
  </si>
  <si>
    <t>3674060302108847</t>
  </si>
  <si>
    <t>3174061505151012</t>
  </si>
  <si>
    <t>3276021210160016</t>
  </si>
  <si>
    <t>Jl. Pekapuran RT.001 RW.005 Kel. Curug Kec. Cimanggis Kota Depok</t>
  </si>
  <si>
    <t>3312090908052807</t>
  </si>
  <si>
    <t>3312090508760001</t>
  </si>
  <si>
    <t>Jomboran RT.004 RW.003 Kel. Pulutan Wetan Kec. Wuryantoro Kota Wonogiri Jawa Tengah 57661</t>
  </si>
  <si>
    <t>3276041505080003</t>
  </si>
  <si>
    <t>3174090504210011</t>
  </si>
  <si>
    <t>Jl. Batu Belah I No.106E RT.013 RW.004 Kel. Cipedak Kec. Jagakarsa Jakarta Selatan 12630</t>
  </si>
  <si>
    <t>Jl. Masjid Darussalam Blok C No.52 RT.012 RW.002 Kel. Pondok Pinang Kec. Kebayoran Lama Jakarta Selatan 12310</t>
  </si>
  <si>
    <t>3674052505110011</t>
  </si>
  <si>
    <t>Jl. Menjangan Raya RT.006 RW.015 Kel. Pondok Ranji Kec. Ciputat Timur Kota Tangerang Selatan 15442</t>
  </si>
  <si>
    <t>3603125809660005</t>
  </si>
  <si>
    <t>3174020303111007</t>
  </si>
  <si>
    <t>3674052701103763</t>
  </si>
  <si>
    <t>3276062602160003</t>
  </si>
  <si>
    <t>3271042602076038</t>
  </si>
  <si>
    <t>3674061204100490</t>
  </si>
  <si>
    <t>3674061903100695</t>
  </si>
  <si>
    <t>3674062305100760</t>
  </si>
  <si>
    <t>3174061601090056</t>
  </si>
  <si>
    <t>3174060901098663</t>
  </si>
  <si>
    <t>3674010403210005</t>
  </si>
  <si>
    <t>3674030701106947</t>
  </si>
  <si>
    <t>3674040106161009</t>
  </si>
  <si>
    <t>3174041406160009</t>
  </si>
  <si>
    <t>3276042605150010</t>
  </si>
  <si>
    <t>3174061701098219</t>
  </si>
  <si>
    <t>3174061501095694</t>
  </si>
  <si>
    <t>3674062107100008</t>
  </si>
  <si>
    <t>3674040905110024</t>
  </si>
  <si>
    <t>3174061201094689</t>
  </si>
  <si>
    <t>3276011412160025</t>
  </si>
  <si>
    <t>3174100501097683</t>
  </si>
  <si>
    <t>3201370507073456</t>
  </si>
  <si>
    <t>3276042211180004</t>
  </si>
  <si>
    <t>3275053101080039</t>
  </si>
  <si>
    <t>3174061001095840</t>
  </si>
  <si>
    <t>GDC Anggrek 2 Blok C1 No.01 RT.001 RW.009 Kel. Tirtajaya Kec. Sukmajaya Kota Depok</t>
  </si>
  <si>
    <t>3276061911070806</t>
  </si>
  <si>
    <t>3174091001095209</t>
  </si>
  <si>
    <t>3174061001093970</t>
  </si>
  <si>
    <t>3174010608141013</t>
  </si>
  <si>
    <t>Jl. Sawo Kecik No.29 RT.015 RW.006 Kel. Bukit Duri Kec. Tebet Jakarta Selatan</t>
  </si>
  <si>
    <t>3674041312110007</t>
  </si>
  <si>
    <t>3273143004110400</t>
  </si>
  <si>
    <t>3174062601110074</t>
  </si>
  <si>
    <t>3174090601095734</t>
  </si>
  <si>
    <t>3276110203100017</t>
  </si>
  <si>
    <t>3276042108070180</t>
  </si>
  <si>
    <t>67/B.15B/31.74.06.1001.05.023.S.2.a.b/3/-1.779.3/e/2021</t>
  </si>
  <si>
    <t>21-07-2026</t>
  </si>
  <si>
    <t>108/B.15B/31.74.06.1001.05.023.S.2.a.b/3/-1.779.3/e/2021</t>
  </si>
  <si>
    <t>06-09-2021</t>
  </si>
  <si>
    <t>Ruang PICU - HCU  Anak</t>
  </si>
  <si>
    <t>2014310192</t>
  </si>
  <si>
    <t>No. 28557</t>
  </si>
  <si>
    <t>2013352330</t>
  </si>
  <si>
    <t>20-02-2018</t>
  </si>
  <si>
    <t>115/B.15B/31.74.06.1001.05.023.S.2.a.b/3/-1.779.3/e/2021</t>
  </si>
  <si>
    <t>27-08-2026</t>
  </si>
  <si>
    <t>124/B.15B/31.74.06.1001.05.023.S.2.a.b/3/-1.779.3/e/2020</t>
  </si>
  <si>
    <t>3221605421019422</t>
  </si>
  <si>
    <t>10-08-2026</t>
  </si>
  <si>
    <t>122/B.15B/31.74.06.1001.05.023.S.2.a.b/3/-1.779.3/e/2021</t>
  </si>
  <si>
    <t>12310030</t>
  </si>
  <si>
    <t>No. 965/FE.31/S1/VIII/2016</t>
  </si>
  <si>
    <t>26-08-2016</t>
  </si>
  <si>
    <t>2015050241</t>
  </si>
  <si>
    <t>No. 612012018010128</t>
  </si>
  <si>
    <t>116/B.15B/31.74.06.1001.05.023.S.2.a.b/3/-1.779.3/e/2021</t>
  </si>
  <si>
    <t>05-08-2026</t>
  </si>
  <si>
    <t>dr. Nikko Darnindro, Sp.PD, FINASIM</t>
  </si>
  <si>
    <t>104/B.16/31.74.06.1001.05.023.S.2.a.b/4/-1.779.3/e/2021</t>
  </si>
  <si>
    <t>98/B.15B/31.74.06.1001.05.023.S.2.a.b/3/-1.779.3/e/2021</t>
  </si>
  <si>
    <t>103/B.15B/31.74.06.1001.05.023.S.2.a.b/3/-1.779.3/e/2021</t>
  </si>
  <si>
    <t>RPL 19114229</t>
  </si>
  <si>
    <t>No. 04333</t>
  </si>
  <si>
    <t>Poltekkes Bhakti Setya Indonesia Yogyakarta</t>
  </si>
  <si>
    <t>RPL 19114288</t>
  </si>
  <si>
    <t>114082020003283</t>
  </si>
  <si>
    <t>6155/2021</t>
  </si>
  <si>
    <t>6146/2021</t>
  </si>
  <si>
    <t>6143/2021</t>
  </si>
  <si>
    <t>6151/2021</t>
  </si>
  <si>
    <t>6149/2021</t>
  </si>
  <si>
    <t>6150/2021</t>
  </si>
  <si>
    <t>6136/2021</t>
  </si>
  <si>
    <t>6145/2021</t>
  </si>
  <si>
    <t>6137/2021</t>
  </si>
  <si>
    <t>6141/2021</t>
  </si>
  <si>
    <t>6138/2021</t>
  </si>
  <si>
    <t>6152/2021</t>
  </si>
  <si>
    <t>4639/2021</t>
  </si>
  <si>
    <t>1347/2021</t>
  </si>
  <si>
    <t>4648/2021</t>
  </si>
  <si>
    <t>4635/2021</t>
  </si>
  <si>
    <t>4631/2021</t>
  </si>
  <si>
    <t>4632/2021</t>
  </si>
  <si>
    <t>4634/2021</t>
  </si>
  <si>
    <t>4636/2021</t>
  </si>
  <si>
    <t>16593/2020</t>
  </si>
  <si>
    <t>16631/2020</t>
  </si>
  <si>
    <t>4638/2021</t>
  </si>
  <si>
    <t>4637/2021</t>
  </si>
  <si>
    <t>1346/2021</t>
  </si>
  <si>
    <t>6923/2021</t>
  </si>
  <si>
    <t>6918/2021</t>
  </si>
  <si>
    <t>6919/2021</t>
  </si>
  <si>
    <t>6921/2021</t>
  </si>
  <si>
    <t>6920/2021</t>
  </si>
  <si>
    <t>6925/2021</t>
  </si>
  <si>
    <t>6924/2021</t>
  </si>
  <si>
    <t>6908/2021</t>
  </si>
  <si>
    <t>6926/2021</t>
  </si>
  <si>
    <t>5995/2021</t>
  </si>
  <si>
    <t>5989/2021</t>
  </si>
  <si>
    <t>5996/2021</t>
  </si>
  <si>
    <t>5987/2021</t>
  </si>
  <si>
    <t>5990/2021</t>
  </si>
  <si>
    <t>5991/2021</t>
  </si>
  <si>
    <t>5992/2021</t>
  </si>
  <si>
    <t>5993/2021</t>
  </si>
  <si>
    <t>5994/2021</t>
  </si>
  <si>
    <t>16644/2020</t>
  </si>
  <si>
    <t>120362221-3536486</t>
  </si>
  <si>
    <t>09-12-2026</t>
  </si>
  <si>
    <t>1/B.35/31.74.06.1001.05.023.S.2.a.b/3/-1.779.3/e/2021</t>
  </si>
  <si>
    <t>5/B.33/31.74.06.1001.05.023.S.2.a.b/3/-1.779.3/e/2021</t>
  </si>
  <si>
    <t>120152221-4012863</t>
  </si>
  <si>
    <t>120152220-3370681</t>
  </si>
  <si>
    <t>06-01-2025</t>
  </si>
  <si>
    <t>3111301421005805</t>
  </si>
  <si>
    <t>142/B.15B/31.74.06.1001.05.023.S.2.a.b/3/-1.779.3/e/2021</t>
  </si>
  <si>
    <t>15-01-2027</t>
  </si>
  <si>
    <t>3121503421043050</t>
  </si>
  <si>
    <t>143/B.15B/31.74.06.1001.05.023.S.2.a.b/3/-1.779.3/e/2021</t>
  </si>
  <si>
    <t>02-03-2027</t>
  </si>
  <si>
    <t>110/B.15B/31.74.06.1001.05.023.S.2.a.b/3/-1.779.3/e/2021</t>
  </si>
  <si>
    <t>3174060210180021</t>
  </si>
  <si>
    <t>3173061608850001</t>
  </si>
  <si>
    <t>3174066905920002</t>
  </si>
  <si>
    <t>46.772.313.6-015.000</t>
  </si>
  <si>
    <t>3174015904800001</t>
  </si>
  <si>
    <t>Jl. Catur No. 5 RT.002 RW.001 Kel. Menteng Dalam Kec. Tebet Jakarta Selatan</t>
  </si>
  <si>
    <t>75.730.163.5-016.000</t>
  </si>
  <si>
    <t>3174066711910002</t>
  </si>
  <si>
    <t>72.271.705.5-016.000</t>
  </si>
  <si>
    <t>3171041303860001</t>
  </si>
  <si>
    <t>09.007.258.8-023.000</t>
  </si>
  <si>
    <t>3674031201780012</t>
  </si>
  <si>
    <t>3174062310860008</t>
  </si>
  <si>
    <t>3174080704750008</t>
  </si>
  <si>
    <t>3173082007860005</t>
  </si>
  <si>
    <t>3172062904870001</t>
  </si>
  <si>
    <t>3174011508870009</t>
  </si>
  <si>
    <t>3674050306820004</t>
  </si>
  <si>
    <t>3174065308970001</t>
  </si>
  <si>
    <t>3175101001860002</t>
  </si>
  <si>
    <t>3175020406860011</t>
  </si>
  <si>
    <t>3674044108730002</t>
  </si>
  <si>
    <t>3175024407860004</t>
  </si>
  <si>
    <t>Jl. Keuangan IV No.59B RT.011 RW.005 Kel. Cilandak Barat Kec. Cilandak Jakarta Selatan</t>
  </si>
  <si>
    <t>24.914.470.0-016.000</t>
  </si>
  <si>
    <t>3174042712730003</t>
  </si>
  <si>
    <t>3174045001720012</t>
  </si>
  <si>
    <t>15.369.344.8-215.000</t>
  </si>
  <si>
    <t>3174045112790007</t>
  </si>
  <si>
    <t>2171091104830001</t>
  </si>
  <si>
    <t>Jl. Sawo No.56 RT.007 RW.002 Kel. Cipete Utara Kec. Kebayoran Baru Jakarta Selatan</t>
  </si>
  <si>
    <t>3276106401640004</t>
  </si>
  <si>
    <t>dr. Maelissa Pramaningasih, Sp.B</t>
  </si>
  <si>
    <t>K2021092001</t>
  </si>
  <si>
    <t>03-01-1986</t>
  </si>
  <si>
    <t>7878/2021</t>
  </si>
  <si>
    <t>1106024306</t>
  </si>
  <si>
    <t>NC.17-012916</t>
  </si>
  <si>
    <t>Jl. Pejaten Barat No.11A Kel. Ragunan Kec. Pasar Minggu Jakarta Selatan</t>
  </si>
  <si>
    <t>312110131814363</t>
  </si>
  <si>
    <t>03-01-2024</t>
  </si>
  <si>
    <t>3174044301860003</t>
  </si>
  <si>
    <t>081286862924</t>
  </si>
  <si>
    <t>1306401151</t>
  </si>
  <si>
    <t>Dicek Forlap Dikti (Dokter Umum + Sp1)</t>
  </si>
  <si>
    <t>3121104319114080</t>
  </si>
  <si>
    <t>Dokter Spesialis Bedah Plastik + Konsultan Rekonstruksi Bedah Mikro dan Onkoplasti</t>
  </si>
  <si>
    <t>Konsultan Rekonstruksi Bedah Mikro dan Onkoplasti</t>
  </si>
  <si>
    <t>17-12-2020</t>
  </si>
  <si>
    <t>saraester.triatmoko@gmail.com</t>
  </si>
  <si>
    <t>Jl. Danau dibawah No.30 Benhil Kec. Tanah Abang Jakarta Pusat 10210</t>
  </si>
  <si>
    <t>3174064907840001</t>
  </si>
  <si>
    <t>dr. Dyah Sri Puspitaningsih, Sp.Rad (K)</t>
  </si>
  <si>
    <t>Dokter Spesialis Radiologi + Konsultan Radiologi Payudara</t>
  </si>
  <si>
    <t>Konsultan Radiologi Payudara</t>
  </si>
  <si>
    <t>10-01-2012</t>
  </si>
  <si>
    <t>9022/2021</t>
  </si>
  <si>
    <t>dr. Refni Muslim, Sp.Rad (K)</t>
  </si>
  <si>
    <t>Dokter Spesialis Radiologi + Konsultan Radiologi Urogenital</t>
  </si>
  <si>
    <t>Konsultan Radiologi Urogenital</t>
  </si>
  <si>
    <t>dr. Media Suprihatin, Sp.Rad (K)</t>
  </si>
  <si>
    <t>Dokter Spesialis Radiologi + Konsultan Radiologi Nuklir</t>
  </si>
  <si>
    <t>Konsultan Radiologi Nuklir</t>
  </si>
  <si>
    <t>Ruang NICU - Perina</t>
  </si>
  <si>
    <t>Kepala Ruangan Lantai 4</t>
  </si>
  <si>
    <t>Kepala Ruangan Lantai 1</t>
  </si>
  <si>
    <t>Bed Manajer</t>
  </si>
  <si>
    <t>Kepala Ruangan HCU Bedah</t>
  </si>
  <si>
    <t>Kepala Ruangan NICU Perinatologi</t>
  </si>
  <si>
    <t>Ruang NICU Perinatologi</t>
  </si>
  <si>
    <t>Ns. Rokib Mahendra, S.Kep</t>
  </si>
  <si>
    <t>3121602320115733</t>
  </si>
  <si>
    <t>3121701421008020</t>
  </si>
  <si>
    <t>112/B.15B/31.74.06.1001.05.023.S.2.a.b/3/-1.779.3/e/2021</t>
  </si>
  <si>
    <t>130/B.16/31.74.06.1001.05.023.S.2.a.b/4/-1.779.3/e/2021</t>
  </si>
  <si>
    <t>129/B.16/31.74.06.1001.05.023.S.2.a.b/4/-1.779.3/e/2021</t>
  </si>
  <si>
    <t>6161/2021</t>
  </si>
  <si>
    <t>5972/2021</t>
  </si>
  <si>
    <t>5973/2021</t>
  </si>
  <si>
    <t>3111103421015061</t>
  </si>
  <si>
    <t>120/B.15B/31.74.06.1001.05.023.S.2.a.b/3/-1.779.3/e/2021</t>
  </si>
  <si>
    <t>3111103421116294</t>
  </si>
  <si>
    <t>23-10-2026</t>
  </si>
  <si>
    <t>127/B.15B/31.74.06.1001.05.024.H.7.a.b/3/e/2021</t>
  </si>
  <si>
    <t>145/B.15B/31.74.06.1001.05.023.S.2.a.b/3/-1.779.3/e/2021</t>
  </si>
  <si>
    <t>21-10-2026</t>
  </si>
  <si>
    <t>Ruang PICU NICU Anak</t>
  </si>
  <si>
    <t>6901/2021</t>
  </si>
  <si>
    <t>6897/2021</t>
  </si>
  <si>
    <t>6900/2021</t>
  </si>
  <si>
    <t>6899/2021</t>
  </si>
  <si>
    <t>6892/2021</t>
  </si>
  <si>
    <t>6894/2021</t>
  </si>
  <si>
    <t>6893/2021</t>
  </si>
  <si>
    <t>6891/2021</t>
  </si>
  <si>
    <t>6902/2021</t>
  </si>
  <si>
    <t>6907/2021</t>
  </si>
  <si>
    <t>6903/2021</t>
  </si>
  <si>
    <t>6912/2021</t>
  </si>
  <si>
    <t>6913/2021</t>
  </si>
  <si>
    <t>6914/2021</t>
  </si>
  <si>
    <t>6915/2021</t>
  </si>
  <si>
    <t>6916/2021</t>
  </si>
  <si>
    <t>6917/2021</t>
  </si>
  <si>
    <t>6909/2021</t>
  </si>
  <si>
    <t>6904/2021</t>
  </si>
  <si>
    <t>6905/2021</t>
  </si>
  <si>
    <t>6906/2021</t>
  </si>
  <si>
    <t>6910/2021</t>
  </si>
  <si>
    <t>4646/2021</t>
  </si>
  <si>
    <t>19/B.27/31.74.06.1001.05.023.S.2.a.b/3/-1.779.3/e/2021</t>
  </si>
  <si>
    <t>3/B.17/31.74.06.1001.05.023.S.2.a.b/4/-1.779.3/e/2021</t>
  </si>
  <si>
    <t>82/B.16/31.74.06.1001.05.023.S.2.a.b/4/-1.779.3/e/2021</t>
  </si>
  <si>
    <t>29-12-2026</t>
  </si>
  <si>
    <t>21/B.27/31.74.06.1001.05.023.S.2.a.b/3/-1.779.3/e/2021</t>
  </si>
  <si>
    <t>120172221-3449758</t>
  </si>
  <si>
    <t>17-07-2026</t>
  </si>
  <si>
    <t>97/B.16/31.74.06.1001.05.023.S.2.a.b/4/-1.779.3/e/2021</t>
  </si>
  <si>
    <t>120152221-3441492</t>
  </si>
  <si>
    <t>120171221-4023734</t>
  </si>
  <si>
    <t>3276047110860001</t>
  </si>
  <si>
    <t>Jl. H. Ipin RT.006 RW.001 Kel. Pondok Labu Kec. Cilandak</t>
  </si>
  <si>
    <t>BB 00023365</t>
  </si>
  <si>
    <t>BB 00022003</t>
  </si>
  <si>
    <t>BB 00022007</t>
  </si>
  <si>
    <t>BB 00022005</t>
  </si>
  <si>
    <t>BB 00022006</t>
  </si>
  <si>
    <t>BB 00022008</t>
  </si>
  <si>
    <t>B 00051490</t>
  </si>
  <si>
    <t>AB 00037787</t>
  </si>
  <si>
    <t>BB 00023331</t>
  </si>
  <si>
    <t>BB 00023362</t>
  </si>
  <si>
    <t>BB 00023363</t>
  </si>
  <si>
    <t>BB 00023258</t>
  </si>
  <si>
    <t>BB 00023328</t>
  </si>
  <si>
    <t>BB 00023329</t>
  </si>
  <si>
    <t>BB 00023327</t>
  </si>
  <si>
    <t>BB 00023257</t>
  </si>
  <si>
    <t>BB 00023361</t>
  </si>
  <si>
    <t>BB 00023368</t>
  </si>
  <si>
    <t>BB 00023369</t>
  </si>
  <si>
    <t>BB 00023370</t>
  </si>
  <si>
    <t>BB 00023330</t>
  </si>
  <si>
    <t>BB 00023259</t>
  </si>
  <si>
    <t>AB 00037629</t>
  </si>
  <si>
    <t>BB 00023364</t>
  </si>
  <si>
    <t>BB 00023366</t>
  </si>
  <si>
    <t>BB 00023367</t>
  </si>
  <si>
    <t>AB 00037786</t>
  </si>
  <si>
    <t>AB 00037631</t>
  </si>
  <si>
    <t>AB 00037614</t>
  </si>
  <si>
    <t>AB 00037630</t>
  </si>
  <si>
    <t>AB 00037616</t>
  </si>
  <si>
    <t>AB 00037615</t>
  </si>
  <si>
    <t>AB 00037617</t>
  </si>
  <si>
    <t>B 00051488</t>
  </si>
  <si>
    <t>B 00051489</t>
  </si>
  <si>
    <t>B 00051499</t>
  </si>
  <si>
    <t>B 00051497</t>
  </si>
  <si>
    <t>B 00051496</t>
  </si>
  <si>
    <t>B 00051494</t>
  </si>
  <si>
    <t>B 00051486</t>
  </si>
  <si>
    <t>B 00051487</t>
  </si>
  <si>
    <t>B 00051498</t>
  </si>
  <si>
    <t>B 00051485</t>
  </si>
  <si>
    <t>B 00051484</t>
  </si>
  <si>
    <t>B 00051491</t>
  </si>
  <si>
    <t>B 00051493</t>
  </si>
  <si>
    <t>B 00051492</t>
  </si>
  <si>
    <t>B 00051495</t>
  </si>
  <si>
    <t>081287062461</t>
  </si>
  <si>
    <t>78.173.289.6-017.000</t>
  </si>
  <si>
    <t>3174094910790003</t>
  </si>
  <si>
    <t>Jl. Raya Depok Gg. Durian / 16 F RT.011 RW.008 Kel. Lenteng Agung Kec. Jagakarsa Jakarta Selatan</t>
  </si>
  <si>
    <t>3674067012930001</t>
  </si>
  <si>
    <t>089664701909</t>
  </si>
  <si>
    <t>081282757855</t>
  </si>
  <si>
    <t>085823906946</t>
  </si>
  <si>
    <t>083120020071</t>
  </si>
  <si>
    <t>085862279469</t>
  </si>
  <si>
    <t>082113003009</t>
  </si>
  <si>
    <t>082113644441</t>
  </si>
  <si>
    <t>120152221-4016225</t>
  </si>
  <si>
    <t>11-01-2026</t>
  </si>
  <si>
    <t>179/B.16/31.74.06.1001.05.023.S.2.a.b/4/-1.779.3/e/2021</t>
  </si>
  <si>
    <t>151/B.16/31.74.06.1001.05.023.S.2.a.b/4/-1.779.3/e/2021</t>
  </si>
  <si>
    <t>167/B.16/31.74.06.1001.05.023.S.2.a.b/4/-1.779.3/e/2021</t>
  </si>
  <si>
    <t>120171221-4012921</t>
  </si>
  <si>
    <t>08-07-2026</t>
  </si>
  <si>
    <t>120152221-3458491</t>
  </si>
  <si>
    <t>23-07-2026</t>
  </si>
  <si>
    <t>1/B.61/31.74.06.1001.05.023.S.2.a.b/3/-1.779.3/e/2021</t>
  </si>
  <si>
    <t>120252221-4019287</t>
  </si>
  <si>
    <t>14-10-2026</t>
  </si>
  <si>
    <t>7/B.61/31.74.06.1001.05.023.S.2.a.b/3/-1.779.3/e/2021</t>
  </si>
  <si>
    <t>3276011004100037</t>
  </si>
  <si>
    <t>Kp. Lio Rt 002 / 013 Kel. Depok Kec. Pancoran Mas</t>
  </si>
  <si>
    <t>3174061011141003</t>
  </si>
  <si>
    <t>120152220-3322497</t>
  </si>
  <si>
    <t>120152221-4044940</t>
  </si>
  <si>
    <t>120172221-3410830</t>
  </si>
  <si>
    <t>18-02-2026</t>
  </si>
  <si>
    <t>18/B.16/31.74.06.1001.05.023.S.2.a.b/4/-1.779.3/e/2021</t>
  </si>
  <si>
    <t>120172221-4029075</t>
  </si>
  <si>
    <t>29-04-2026</t>
  </si>
  <si>
    <t>85/B.16/31.74.06.1001.05.023.S.2.a.b/4/-1.779.3/e/2021</t>
  </si>
  <si>
    <t>120152221-3413322</t>
  </si>
  <si>
    <t>24-11-2026</t>
  </si>
  <si>
    <t>32/B.16/31.74.06.1001.05.023.S.2.a.b/4/-1.779.3/e/2021</t>
  </si>
  <si>
    <t>120152221-4044718</t>
  </si>
  <si>
    <t>373/B.16/31.74.06.1001.05.023.S.2.a.b/4/-1.779.3/e/2019</t>
  </si>
  <si>
    <t>9/B.61/31.74.06.1001.05.023.S.2.a.b/3/-1.779.3/e/2020</t>
  </si>
  <si>
    <t>1/B.24/31.74.06.1001.05.023.S.2.a.b/3/e/-1.779.3/e/2021</t>
  </si>
  <si>
    <t>120152221-4011995</t>
  </si>
  <si>
    <t>10-04-2026</t>
  </si>
  <si>
    <t>1/B.27/31.74.06.1001.05.023.S.2.a.b/3/-1.779.3/e/2021</t>
  </si>
  <si>
    <t>10-12-2025</t>
  </si>
  <si>
    <t>121452220-3328982</t>
  </si>
  <si>
    <t>5/B.61/31.74.06.1001.05.023.S.2.a.b/3/-1.779.3/e/2021</t>
  </si>
  <si>
    <t>2/B.61/31.74.06.1001.05.023.S.2.a.b/3/-1.779.3/e/2021</t>
  </si>
  <si>
    <t>120171220-3338386</t>
  </si>
  <si>
    <t>20-10-2025</t>
  </si>
  <si>
    <t>4/B.61/31.74.06.1001.05.023.S.2.a.b/3/-1.779.3/e/2021</t>
  </si>
  <si>
    <t>12/B.18/31.74.06.1001.05.023.S.2.a.b/3/-1.779.3/e/2021</t>
  </si>
  <si>
    <t>05-02-2026</t>
  </si>
  <si>
    <t>120751221-3476032</t>
  </si>
  <si>
    <t>26-02-2026</t>
  </si>
  <si>
    <t>12/B.23/31.74.1001.05.023.S.2.a.b/3/-1.779.3/e/2021</t>
  </si>
  <si>
    <t>13/B.23/31.74.06.1001.05.023.S.2.a.b/3/-1.779.3/e/2021</t>
  </si>
  <si>
    <t>19790205/STRTTK-31/2020/20053</t>
  </si>
  <si>
    <t>3111401421099138</t>
  </si>
  <si>
    <t>120151220-3357853</t>
  </si>
  <si>
    <t>12-02-2025</t>
  </si>
  <si>
    <t>232/B.16/31.74.06.1001.05.023.S.2.a.b/4/-1.779.3/e/2020</t>
  </si>
  <si>
    <t>14-07-2025</t>
  </si>
  <si>
    <t>120361221-3506183</t>
  </si>
  <si>
    <t>23-04-2026</t>
  </si>
  <si>
    <t>1/B.18/31.74.06.1001.05.023.S.2.a.b/3/-1.779.3/e/2021</t>
  </si>
  <si>
    <t>34/B.18/31.74/06.1001.05.023.S.2.a.b/3/-1.779.3/e/2021</t>
  </si>
  <si>
    <t>19750519/STRTTK-31/2020/10034</t>
  </si>
  <si>
    <t>14/B.18/31.74.06.1001.05.023.S.2.a.b/3/-1.779.3/e/2021</t>
  </si>
  <si>
    <t>120152221-3516837</t>
  </si>
  <si>
    <t>120152221-4010477</t>
  </si>
  <si>
    <t>09-08-2026</t>
  </si>
  <si>
    <t>166/B.16/31.74.06.1001.05.023.S.2.a.b/4/-1.779.3/e/2021</t>
  </si>
  <si>
    <t>3174091602160028</t>
  </si>
  <si>
    <t>132/B.15B/31.74.06.1001.05.023.S.2.a.b/3/-1.779.3/e/2021</t>
  </si>
  <si>
    <t>11-10-2026</t>
  </si>
  <si>
    <t>3174065802690003</t>
  </si>
  <si>
    <t>3276044608760002</t>
  </si>
  <si>
    <t>3271035202670004</t>
  </si>
  <si>
    <t>3174067112710006</t>
  </si>
  <si>
    <t>3174062101690007</t>
  </si>
  <si>
    <t>3674065203660005</t>
  </si>
  <si>
    <t>3275083108770017</t>
  </si>
  <si>
    <t>3174064409710001</t>
  </si>
  <si>
    <t>3174061104800001</t>
  </si>
  <si>
    <t>3276022701770012</t>
  </si>
  <si>
    <t>3201117007740003</t>
  </si>
  <si>
    <t>3174064804750005</t>
  </si>
  <si>
    <t>3318040503850004</t>
  </si>
  <si>
    <t>3275016506870017</t>
  </si>
  <si>
    <t>3201101102770004</t>
  </si>
  <si>
    <t>3175051310750005</t>
  </si>
  <si>
    <t>3276016904900005</t>
  </si>
  <si>
    <t>3171060612880004</t>
  </si>
  <si>
    <t>3175055210760005</t>
  </si>
  <si>
    <t>3201374811850002</t>
  </si>
  <si>
    <t>3173052912670006</t>
  </si>
  <si>
    <t>1306124908900001</t>
  </si>
  <si>
    <t>3275091502870013</t>
  </si>
  <si>
    <t>3326105309910003</t>
  </si>
  <si>
    <t>3174074310870005</t>
  </si>
  <si>
    <t>3174090211740001</t>
  </si>
  <si>
    <t>3329172407900001</t>
  </si>
  <si>
    <t>3174064703780006</t>
  </si>
  <si>
    <t>3174061112690001</t>
  </si>
  <si>
    <t>3201012403740004</t>
  </si>
  <si>
    <t>3201016907810007</t>
  </si>
  <si>
    <t>3174054303920002</t>
  </si>
  <si>
    <t>3175054513860004</t>
  </si>
  <si>
    <t>3175105611700001</t>
  </si>
  <si>
    <t>3302112102750002</t>
  </si>
  <si>
    <t>3175094112730006</t>
  </si>
  <si>
    <t>3174104508690009</t>
  </si>
  <si>
    <t>3175104307820011</t>
  </si>
  <si>
    <t>3276041608770005</t>
  </si>
  <si>
    <t>3174034906860004</t>
  </si>
  <si>
    <t>3174061201700008</t>
  </si>
  <si>
    <t>1303056612900001</t>
  </si>
  <si>
    <t>3216076405930005</t>
  </si>
  <si>
    <t>3276034201940001</t>
  </si>
  <si>
    <t>3276034602940005</t>
  </si>
  <si>
    <t>3671100811900006</t>
  </si>
  <si>
    <t>1871102909920003</t>
  </si>
  <si>
    <t>3276046002890002</t>
  </si>
  <si>
    <t>04-10-2021</t>
  </si>
  <si>
    <t>Ruang NICU</t>
  </si>
  <si>
    <t>56/B.27/31.74.06.1001.05.001.K.1.a.b/3/-1.779.3/e/2021</t>
  </si>
  <si>
    <t>Kp. Cipedak RT.004 RW.009 Kel. Srengseng Sawah Kec. Jagakarsa Jakarta Selatan</t>
  </si>
  <si>
    <t>187/B.16/31.74.06.1001.05.023.S.2.a.b/4/-1.779.3/e/2021</t>
  </si>
  <si>
    <t>9498/2021</t>
  </si>
  <si>
    <t>18-10-2021</t>
  </si>
  <si>
    <t>9418/2021</t>
  </si>
  <si>
    <t>15-10-2021</t>
  </si>
  <si>
    <t>9421/2021</t>
  </si>
  <si>
    <t>9420/2021</t>
  </si>
  <si>
    <t>9419/2021</t>
  </si>
  <si>
    <t>2/B.24/31.74.06.1001.05.023.S.2.a.b/3/-1.779.3/e/2021</t>
  </si>
  <si>
    <t>190/B.16/31.74.06.1001.05.023.S.2.a.b/4/-1.779.3/e/2021</t>
  </si>
  <si>
    <t>04-04-2026</t>
  </si>
  <si>
    <t>120172221-4035917</t>
  </si>
  <si>
    <t>171/B.16/31.74.06.1001.05.023.S.2.a.b/4/-1.779.3/e/2021</t>
  </si>
  <si>
    <t>120152221-3534920</t>
  </si>
  <si>
    <t>26-10-2026</t>
  </si>
  <si>
    <t>125/B.16/31.74.06.1001.05.023.S.2.a.b/4/-1.779.3/e/2021</t>
  </si>
  <si>
    <t>566.1280</t>
  </si>
  <si>
    <t>407.7050</t>
  </si>
  <si>
    <t>555.7220</t>
  </si>
  <si>
    <t>303.4870</t>
  </si>
  <si>
    <t>778.6740</t>
  </si>
  <si>
    <t>559.6210</t>
  </si>
  <si>
    <t>405.7060</t>
  </si>
  <si>
    <t>408.9170</t>
  </si>
  <si>
    <t>dr. Heditya Damayanti Isbagio, Sp.T.H.T.K.L</t>
  </si>
  <si>
    <t>407.4560</t>
  </si>
  <si>
    <t>405.6500</t>
  </si>
  <si>
    <t>405.5430</t>
  </si>
  <si>
    <t>Erlina, S.Tr.Kes</t>
  </si>
  <si>
    <t>454.5680</t>
  </si>
  <si>
    <t>408.4340</t>
  </si>
  <si>
    <t>408.4010</t>
  </si>
  <si>
    <t>408.2120</t>
  </si>
  <si>
    <t>405.8600</t>
  </si>
  <si>
    <t>406.9380</t>
  </si>
  <si>
    <t>Wirdaningsih, S.Tr.Kes</t>
  </si>
  <si>
    <t>407.7690</t>
  </si>
  <si>
    <t>405.4430</t>
  </si>
  <si>
    <t>405.3100</t>
  </si>
  <si>
    <t>410.0380</t>
  </si>
  <si>
    <t>405.4710</t>
  </si>
  <si>
    <t>3121604421006575</t>
  </si>
  <si>
    <t>05-01-2027</t>
  </si>
  <si>
    <t>152/B.15B/31.74.06.1001.05.023.S.2.a.b/3/-1.779.3/e/2021</t>
  </si>
  <si>
    <t>3111603421033117</t>
  </si>
  <si>
    <t>18-12-2026</t>
  </si>
  <si>
    <t>151/B.15B/31.74.06.1001.05.023.S.2.a.b/3/-1.779.3/e/2021</t>
  </si>
  <si>
    <t>3201265510870005</t>
  </si>
  <si>
    <t>Tanjung XVI Blk G/11 RT.007 RW.002 Kel. Tanjung Barat Kec. Jagakarsa Jakarta Selatan</t>
  </si>
  <si>
    <t>3121104421026725</t>
  </si>
  <si>
    <t>4/B.17/31.74.06.1001.05.023.S.2.a.b/4/-1.779.3/e/2021</t>
  </si>
  <si>
    <t>01-07-2025</t>
  </si>
  <si>
    <t>120272220-3354633</t>
  </si>
  <si>
    <t>3121201421012958</t>
  </si>
  <si>
    <t>04-09-2026</t>
  </si>
  <si>
    <t>3111101421037271</t>
  </si>
  <si>
    <t>30-10-2026</t>
  </si>
  <si>
    <t>156/B.15B/31.74.06.1001.05.023.S.2.a.b/3/-1.779.3/e/2021</t>
  </si>
  <si>
    <t>195/B.16/31.74.06.1001.05.023.S.2.a.b/4/-1.779.3/e/2021</t>
  </si>
  <si>
    <t>10-11-2026</t>
  </si>
  <si>
    <t>Kustilinarsih, A.Md.Kes</t>
  </si>
  <si>
    <t>D3 Teknologi Transfusi Darah</t>
  </si>
  <si>
    <t>165.5360</t>
  </si>
  <si>
    <t>Kurnia Widia Astuti, A.Md.Kes</t>
  </si>
  <si>
    <t>117.4690</t>
  </si>
  <si>
    <t>305.5210</t>
  </si>
  <si>
    <t>Ilham Hanifan, A.Md.Kes</t>
  </si>
  <si>
    <t>112.0620</t>
  </si>
  <si>
    <t>155.2250</t>
  </si>
  <si>
    <t>107.9260</t>
  </si>
  <si>
    <t>109.6150</t>
  </si>
  <si>
    <t>156.6310</t>
  </si>
  <si>
    <t>109.5430</t>
  </si>
  <si>
    <t>155.1160</t>
  </si>
  <si>
    <t>305.7050</t>
  </si>
  <si>
    <t>306.3040</t>
  </si>
  <si>
    <t>205.5610</t>
  </si>
  <si>
    <t>210.8410</t>
  </si>
  <si>
    <t>305.5930</t>
  </si>
  <si>
    <t>Dwi Susilowati, A.Md.Kes</t>
  </si>
  <si>
    <t>113.3890</t>
  </si>
  <si>
    <t>109.1240</t>
  </si>
  <si>
    <t>310.6270</t>
  </si>
  <si>
    <t>108.7490</t>
  </si>
  <si>
    <t>Dias Hariawan, A.Md.Kes</t>
  </si>
  <si>
    <t>106.3320</t>
  </si>
  <si>
    <t>106.9270</t>
  </si>
  <si>
    <t>108.9410</t>
  </si>
  <si>
    <t>210.7260</t>
  </si>
  <si>
    <t>107.5770</t>
  </si>
  <si>
    <t>109.9250</t>
  </si>
  <si>
    <t>110.2670</t>
  </si>
  <si>
    <t>109.8020</t>
  </si>
  <si>
    <t>305.0640</t>
  </si>
  <si>
    <t>109.6800</t>
  </si>
  <si>
    <t>305.6490</t>
  </si>
  <si>
    <t>Agus Marantika, A.Md.Kes</t>
  </si>
  <si>
    <t>112.6180</t>
  </si>
  <si>
    <t>565.1180</t>
  </si>
  <si>
    <t>566.3510</t>
  </si>
  <si>
    <t>205.2430</t>
  </si>
  <si>
    <t>713.4210</t>
  </si>
  <si>
    <t>577.0660</t>
  </si>
  <si>
    <t>404.5540</t>
  </si>
  <si>
    <t>561.4770</t>
  </si>
  <si>
    <t>565.7090</t>
  </si>
  <si>
    <t>Asisten Penata Anestesi Mahir</t>
  </si>
  <si>
    <t>103.6400</t>
  </si>
  <si>
    <t>Benar lulusan DIII Kebidanan Poltekkes Kemenkes Jakarta 1 // Dicek Melalui Situs Forlap Dikti (D4)</t>
  </si>
  <si>
    <t>Fiona Herlinda Lestari, A.Md.Kes</t>
  </si>
  <si>
    <t>113.1130</t>
  </si>
  <si>
    <t>Buah Balon</t>
  </si>
  <si>
    <t>566.8500</t>
  </si>
  <si>
    <t>103.2730</t>
  </si>
  <si>
    <t>186.21</t>
  </si>
  <si>
    <t>62.5</t>
  </si>
  <si>
    <t>205.7930</t>
  </si>
  <si>
    <t>205.6330</t>
  </si>
  <si>
    <t>208.6680</t>
  </si>
  <si>
    <t>311.0890</t>
  </si>
  <si>
    <t>206.0240</t>
  </si>
  <si>
    <t>109.5660</t>
  </si>
  <si>
    <t>Suherman, A.Md.Kep</t>
  </si>
  <si>
    <t>308.6230</t>
  </si>
  <si>
    <t>225.1010</t>
  </si>
  <si>
    <t>Septi Wulandari, A.Md.Kes</t>
  </si>
  <si>
    <t>114.6510</t>
  </si>
  <si>
    <t>109.8610</t>
  </si>
  <si>
    <t>110.1960</t>
  </si>
  <si>
    <t>Sahid Suseto, A.Md.Kes</t>
  </si>
  <si>
    <t>111.6510</t>
  </si>
  <si>
    <t>109.3950</t>
  </si>
  <si>
    <t>305.1160</t>
  </si>
  <si>
    <t>108.3470</t>
  </si>
  <si>
    <t>109.5690</t>
  </si>
  <si>
    <t>210.0230</t>
  </si>
  <si>
    <t>Rendy Hermawan, A.Md.Kes</t>
  </si>
  <si>
    <t>117.5990</t>
  </si>
  <si>
    <t>209.3210</t>
  </si>
  <si>
    <t>156.5540</t>
  </si>
  <si>
    <t>Nur Arsyi, A.Md.Kes</t>
  </si>
  <si>
    <t>117.6630</t>
  </si>
  <si>
    <t>205.4400</t>
  </si>
  <si>
    <t>305.9480</t>
  </si>
  <si>
    <t>305.6060</t>
  </si>
  <si>
    <t>109.1300</t>
  </si>
  <si>
    <t>186.0680</t>
  </si>
  <si>
    <t>307.2160</t>
  </si>
  <si>
    <t>205.4850</t>
  </si>
  <si>
    <t>205.7060</t>
  </si>
  <si>
    <t>081219945415 // 087875825371</t>
  </si>
  <si>
    <t>085939264761</t>
  </si>
  <si>
    <t>3174020911920004</t>
  </si>
  <si>
    <t>4100211014</t>
  </si>
  <si>
    <t>1171023001710001</t>
  </si>
  <si>
    <t>7471055107690003</t>
  </si>
  <si>
    <t>2171030312869003</t>
  </si>
  <si>
    <t>dr. Rully Ferdiansyah, Sp.T.H.T.K.L(K)</t>
  </si>
  <si>
    <t>Dokter Spesialis Penyakit THT + Konsultan Neurotologi</t>
  </si>
  <si>
    <t>Konsultan Neurotologi</t>
  </si>
  <si>
    <t>33/B.15A/31.74.06.1001.05.023.S.2.a.b/4/-1.779.3/e/2021</t>
  </si>
  <si>
    <t>09-04-2027</t>
  </si>
  <si>
    <t>3321100421055373</t>
  </si>
  <si>
    <t>JENIS VAKSIN</t>
  </si>
  <si>
    <t>Astrazeneca</t>
  </si>
  <si>
    <t>CoronaVac</t>
  </si>
  <si>
    <t>Pfizer</t>
  </si>
  <si>
    <t>Moderna</t>
  </si>
  <si>
    <t>Sinopharm</t>
  </si>
  <si>
    <t>28-11-2026</t>
  </si>
  <si>
    <t>170/B.15B/31.74.06.1001.05.023.S.2.a.b/3/-1.779.3/e/2021</t>
  </si>
  <si>
    <t>166/B.15B/31.74.06.1001.05.023.S.2.a.b/3/-1.779.3/e/2021</t>
  </si>
  <si>
    <t>3111106421037276</t>
  </si>
  <si>
    <t>3306082309870004</t>
  </si>
  <si>
    <t>Ketileng RT.001 RW.002 Kel. Ketiwijayan Kec. Bayan Kab. Purworejo Jawa Tengah</t>
  </si>
  <si>
    <t>679768879013000</t>
  </si>
  <si>
    <t>24.106.059.9-017.000</t>
  </si>
  <si>
    <t>252781562436000</t>
  </si>
  <si>
    <t>478437684077001</t>
  </si>
  <si>
    <t>98.126.843.6-409.000</t>
  </si>
  <si>
    <t>77.957.018.3-016.000</t>
  </si>
  <si>
    <t>98.078.821.0-016.000</t>
  </si>
  <si>
    <t>584608400412001</t>
  </si>
  <si>
    <t>874995236016000</t>
  </si>
  <si>
    <t>49.921.146.4-432.000</t>
  </si>
  <si>
    <t>686582362016000</t>
  </si>
  <si>
    <t>773395546412000</t>
  </si>
  <si>
    <t>664596962403000</t>
  </si>
  <si>
    <t>4992609330130000</t>
  </si>
  <si>
    <t>499140002017000</t>
  </si>
  <si>
    <t>59.677.967.8-402.000</t>
  </si>
  <si>
    <t>489789859412000</t>
  </si>
  <si>
    <t>77.433.214.2-009.000</t>
  </si>
  <si>
    <t>98.078.822.8-416.000</t>
  </si>
  <si>
    <t>241084441013000</t>
  </si>
  <si>
    <t>46.306.199.4-017.000</t>
  </si>
  <si>
    <t>096160072016001</t>
  </si>
  <si>
    <t>82.601.330.2-448.000</t>
  </si>
  <si>
    <t>73.494.697.3-411.000</t>
  </si>
  <si>
    <t>82.391.903.0-302.000</t>
  </si>
  <si>
    <t>75.933.625.8-453.000</t>
  </si>
  <si>
    <t>81.852.006.6-419.000</t>
  </si>
  <si>
    <t>81.875.711.4-048.000</t>
  </si>
  <si>
    <t>82.494.137.1-003.000</t>
  </si>
  <si>
    <t>098878101121000</t>
  </si>
  <si>
    <t>46.636.102.9-412.000</t>
  </si>
  <si>
    <t>93.098.934.8-041.000</t>
  </si>
  <si>
    <t>80.842.755.3-326.000</t>
  </si>
  <si>
    <t>91.216.407.6-438.000</t>
  </si>
  <si>
    <t>90.300.121.2-452.000</t>
  </si>
  <si>
    <t>90.274.495.2-045.000</t>
  </si>
  <si>
    <t>84.427.208.8-016.000</t>
  </si>
  <si>
    <t>84.493.527.0-311.000</t>
  </si>
  <si>
    <t>582381016008000</t>
  </si>
  <si>
    <t>893987206017000</t>
  </si>
  <si>
    <t>85.257.425.0-438.000</t>
  </si>
  <si>
    <t>84.485.716.9-438.000</t>
  </si>
  <si>
    <t>81.863.871.0-521.000</t>
  </si>
  <si>
    <t>82.674.629.9-806.000</t>
  </si>
  <si>
    <t>84.151.596.8-205.000</t>
  </si>
  <si>
    <t>95.372.863.1-016.000</t>
  </si>
  <si>
    <t>685545980412000</t>
  </si>
  <si>
    <t>594070658403000</t>
  </si>
  <si>
    <t>80.310.361.3-009.000</t>
  </si>
  <si>
    <t>96.671.143.4-016.000</t>
  </si>
  <si>
    <t>64.105.707.0-005.000</t>
  </si>
  <si>
    <t>489299255023000</t>
  </si>
  <si>
    <t>87.499.624.2-432.000</t>
  </si>
  <si>
    <t>46.166.371.8-016.000</t>
  </si>
  <si>
    <t>496409814411000</t>
  </si>
  <si>
    <t>874970080416000</t>
  </si>
  <si>
    <t>49.730.221.6-412.000</t>
  </si>
  <si>
    <t>49.913.999.6-017.000</t>
  </si>
  <si>
    <t>97.205.860.6-521.000</t>
  </si>
  <si>
    <t>35.548.181.3-408.000</t>
  </si>
  <si>
    <t>73.974.908.3-411.000</t>
  </si>
  <si>
    <t>69.480.572.2-009.000</t>
  </si>
  <si>
    <t>46.109.582.0-009.000</t>
  </si>
  <si>
    <t>57.179.699.4-411.000</t>
  </si>
  <si>
    <t>96.447.823.4-448.000</t>
  </si>
  <si>
    <t>87.499.618.4-321.000</t>
  </si>
  <si>
    <t>57.024.283.4-016.000</t>
  </si>
  <si>
    <t>68.971.455.8-013.000</t>
  </si>
  <si>
    <t>87.496.990.0-412.000</t>
  </si>
  <si>
    <t>16.825.746.7-026.000</t>
  </si>
  <si>
    <t>87.498.839.7-412.000</t>
  </si>
  <si>
    <t>66.762.532.1-325.000</t>
  </si>
  <si>
    <t>66.106.221.6.412.000</t>
  </si>
  <si>
    <t>66.673.426.4-412.000</t>
  </si>
  <si>
    <t>66.569.810.6-018.000</t>
  </si>
  <si>
    <t>70.528.832.3-411.000</t>
  </si>
  <si>
    <t>70.565.292.8-408.000</t>
  </si>
  <si>
    <t>66.496.403.8-436.000</t>
  </si>
  <si>
    <t>66.803.292.3-411.000</t>
  </si>
  <si>
    <t>175/B.15B/31.74.06.1001.05.023.S.2.a.b/3/-1.779.3/e/2021</t>
  </si>
  <si>
    <t>66.250.169.1-411.000</t>
  </si>
  <si>
    <t>98.126.836.0-016.000</t>
  </si>
  <si>
    <t>46.164.485.8-016.000</t>
  </si>
  <si>
    <t>69.022.450.6-017.000</t>
  </si>
  <si>
    <t>66.498.211.3-412.000</t>
  </si>
  <si>
    <t>46.765.296.2-016.000</t>
  </si>
  <si>
    <t>34/B.15A/31.74.05.1001.05.023.S.2.a.b/4/-1.779.3/e/2021</t>
  </si>
  <si>
    <t>04-01-2027</t>
  </si>
  <si>
    <t>3121608320106129</t>
  </si>
  <si>
    <t>73.686.554.4-013.000</t>
  </si>
  <si>
    <t>48.629.487.9-407.000</t>
  </si>
  <si>
    <t>70.753.252.9-426.000</t>
  </si>
  <si>
    <t>90.602.670.3-529.000</t>
  </si>
  <si>
    <t>70.561.1.908.8-017.000</t>
  </si>
  <si>
    <t>72.714.702.7-432.000</t>
  </si>
  <si>
    <t>68.658.194.3-013.000</t>
  </si>
  <si>
    <t>758702518435000</t>
  </si>
  <si>
    <t>725959191009000</t>
  </si>
  <si>
    <t>754345320501000</t>
  </si>
  <si>
    <t>739546687013000</t>
  </si>
  <si>
    <t>727146920432000</t>
  </si>
  <si>
    <t>547531715017000</t>
  </si>
  <si>
    <t>733209142031000</t>
  </si>
  <si>
    <t>726186240311000</t>
  </si>
  <si>
    <t>83.855.120.8-016.000</t>
  </si>
  <si>
    <t>83.645.226.8-309.000</t>
  </si>
  <si>
    <t>44.939.795.9-016.000</t>
  </si>
  <si>
    <t>73.665.538.2-016.000</t>
  </si>
  <si>
    <t>81.082.645.3-013.000</t>
  </si>
  <si>
    <t>16.162.106.5-833.000</t>
  </si>
  <si>
    <t>85.762.407.6-013.000</t>
  </si>
  <si>
    <t>83.179.238.7-432.000</t>
  </si>
  <si>
    <t>34.423.233.5-005.000</t>
  </si>
  <si>
    <t>58.796.574.0-017.000</t>
  </si>
  <si>
    <t>96.353.954.9-424.000</t>
  </si>
  <si>
    <t>756697637438000</t>
  </si>
  <si>
    <t>93.345.910.9-655.000</t>
  </si>
  <si>
    <t>73.956.100.9-016.000</t>
  </si>
  <si>
    <t>0895322285741</t>
  </si>
  <si>
    <t>80.796.826.8-086.000</t>
  </si>
  <si>
    <t>47.697.723.6-036.000</t>
  </si>
  <si>
    <t>34.635.200.8-048.000</t>
  </si>
  <si>
    <t>73.625.124.0-013.000</t>
  </si>
  <si>
    <t>959993494522000</t>
  </si>
  <si>
    <t>83.642.659.3-401.000</t>
  </si>
  <si>
    <t>09.532.661.7-015.000</t>
  </si>
  <si>
    <t>80.945.556.1-043.000</t>
  </si>
  <si>
    <t>54.335.847.7-085.000</t>
  </si>
  <si>
    <t>34.967.637.9-411.000</t>
  </si>
  <si>
    <t>70.052.660.1-009.000</t>
  </si>
  <si>
    <t>80.486.895.8-003.000</t>
  </si>
  <si>
    <t>75.667.925.4-039.000</t>
  </si>
  <si>
    <t>09.128.849.8-035.000</t>
  </si>
  <si>
    <t>72.650.212.3-522.000</t>
  </si>
  <si>
    <t>71.945.245.0-201.000</t>
  </si>
  <si>
    <t>95.929.429.9-448.000</t>
  </si>
  <si>
    <t>81.836.690.9-452.000</t>
  </si>
  <si>
    <t>497565622017000</t>
  </si>
  <si>
    <t>90.296.123.4-448.000</t>
  </si>
  <si>
    <t>82.758.028.3-528.000</t>
  </si>
  <si>
    <t>73.466.479.0-531.000</t>
  </si>
  <si>
    <t>80.305.007.9-442.000</t>
  </si>
  <si>
    <t>95.844.714.6-411.000</t>
  </si>
  <si>
    <t>725347900411000</t>
  </si>
  <si>
    <t>36.058.172.2-411.000</t>
  </si>
  <si>
    <t>84.390.628.0-521.000</t>
  </si>
  <si>
    <t>49.921.168.8-411.000</t>
  </si>
  <si>
    <t>82.717.511.8-426.000</t>
  </si>
  <si>
    <t>76.398.366.5-412.000</t>
  </si>
  <si>
    <t>57.023.394.0-016.000</t>
  </si>
  <si>
    <t>53.281.590.9-009.000</t>
  </si>
  <si>
    <t>3173014203940007</t>
  </si>
  <si>
    <t>3674055802800001</t>
  </si>
  <si>
    <t>Jl. U No.26 RT.013 RW.007Kel. Kebon Baru Kec. Tebet Jakarta Selatan</t>
  </si>
  <si>
    <t>83.139.772.4-225.000</t>
  </si>
  <si>
    <t>36.829.939.2-034.000</t>
  </si>
  <si>
    <t>82.750.429.1-066.000</t>
  </si>
  <si>
    <t>75.139.260.6-016.000</t>
  </si>
  <si>
    <t>90.393.058.4-016.000</t>
  </si>
  <si>
    <t>96.259.819.9-453.000</t>
  </si>
  <si>
    <t>64.372.629.2-412.000</t>
  </si>
  <si>
    <t>96.663.175.6-201.000</t>
  </si>
  <si>
    <t>66.791.159.8-411.000</t>
  </si>
  <si>
    <t>81.697.623.7-311.000</t>
  </si>
  <si>
    <t>84.677.319.0311.000</t>
  </si>
  <si>
    <t>75.578.114.3-005.000</t>
  </si>
  <si>
    <t>92.509.776.8-068.000</t>
  </si>
  <si>
    <t>90.007.058.2-502.000</t>
  </si>
  <si>
    <t>90.144.355.6-407.000</t>
  </si>
  <si>
    <t>81.860.732.7-009.000</t>
  </si>
  <si>
    <t>80.067.368.3-416.000</t>
  </si>
  <si>
    <t>75.976.863.3-009.000</t>
  </si>
  <si>
    <t>54.348.992.6-432.000</t>
  </si>
  <si>
    <t>75.640.349.9-434.000</t>
  </si>
  <si>
    <t>59.355.433.0-412.000</t>
  </si>
  <si>
    <t>75.580.169.3-429.000</t>
  </si>
  <si>
    <t>75.273.332.9-521.000</t>
  </si>
  <si>
    <t>75.904.053.8-403.000</t>
  </si>
  <si>
    <t>75.628.197.8-412.000</t>
  </si>
  <si>
    <t>90.146.288.7-016.000</t>
  </si>
  <si>
    <t>74.988.562.0-425.000</t>
  </si>
  <si>
    <t>09.536.141.6-017.000</t>
  </si>
  <si>
    <t>24.665.727.4-017.000</t>
  </si>
  <si>
    <t>67.869.326.8-806.000</t>
  </si>
  <si>
    <t>89.253.008.0-017.000</t>
  </si>
  <si>
    <t>3276036006890006</t>
  </si>
  <si>
    <t>64.010.701.7-017.000</t>
  </si>
  <si>
    <t>75.960.764.1-448.000</t>
  </si>
  <si>
    <t>93.444.619.6-522.000</t>
  </si>
  <si>
    <t>66.741.851.1-412.000</t>
  </si>
  <si>
    <t>76.933.957.3-016.000</t>
  </si>
  <si>
    <t>95.462.240.3-453.000</t>
  </si>
  <si>
    <t>3205392710810001</t>
  </si>
  <si>
    <t>Kp. Kekupu RT.005 RW.004 Kel. Rangkapan Jaya Kec. Pancoran Mas Kota Depok</t>
  </si>
  <si>
    <t>ALAMAT LAIN</t>
  </si>
  <si>
    <t>Jl. Dwi jaya Raya Gg. H. Logo No. 5 Rt.2 Rw.15 Kel.Gandaria Utara Kec.Kebayoran Baru</t>
  </si>
  <si>
    <t>JL. Malaka Gg Rambutan  RT 06/07  No. 64 Kel Munjul Kec Cipayung Jakarta Timur</t>
  </si>
  <si>
    <t>Komplek TNI AL Blok E 15 No. 22 Rt.10 Rw.20 Kel.Ciangsana Kec.Gunung Putri Ciangsana Bogor</t>
  </si>
  <si>
    <t>Komp. DKI  Blok W No. 3 Joglo Rt.12 Rw.04 Kel.Joglo Kec.Kembangan  Jakarta Barat  11640</t>
  </si>
  <si>
    <t>3175104305920001</t>
  </si>
  <si>
    <t>Jl. Sentosa Gg. Jambu No.10 RT.003 RW.001 Kel. Munjul Kec. Cipayung Jakarta Timur</t>
  </si>
  <si>
    <t>081912741282 // 081395046018</t>
  </si>
  <si>
    <t>087774449125 // 081293977375</t>
  </si>
  <si>
    <t>08119252651 // 085694642768</t>
  </si>
  <si>
    <t>081315775012 // 089525975920</t>
  </si>
  <si>
    <t>082110041121 // 08128153005</t>
  </si>
  <si>
    <t>29-10-2021</t>
  </si>
  <si>
    <t>3211501421021041</t>
  </si>
  <si>
    <t>27-11-2026</t>
  </si>
  <si>
    <t>3122100421031493</t>
  </si>
  <si>
    <t>3276046710840002</t>
  </si>
  <si>
    <t>Ns. Harun Al Rasid, S.Kep, M.Kep, Sp.Kep.M.B</t>
  </si>
  <si>
    <t>Didhik Jatmiko, S.ST, Ftr</t>
  </si>
  <si>
    <t>Indaryati Sri Utami, ST.FT, Ftr</t>
  </si>
  <si>
    <t>Mahrus As'ari, S.Tr.Kes</t>
  </si>
  <si>
    <t>D4 Okupasi Terapi</t>
  </si>
  <si>
    <t>Ns. Roma Uli Sitohang, S.Kep</t>
  </si>
  <si>
    <t>Ns. Sarto, S.Kep</t>
  </si>
  <si>
    <t>Susilowati, A.Md.Kep</t>
  </si>
  <si>
    <t>187/B.15B/31.74.06.1001.05.023.S.2.a.b/3/-1.779.3/e/2021</t>
  </si>
  <si>
    <t>9780/2021</t>
  </si>
  <si>
    <t>21-10-2021</t>
  </si>
  <si>
    <t>10452/2021</t>
  </si>
  <si>
    <t>02-11-2021</t>
  </si>
  <si>
    <t>10453/2021</t>
  </si>
  <si>
    <t>10447/2021</t>
  </si>
  <si>
    <t>10446/2021</t>
  </si>
  <si>
    <t>9784/2021</t>
  </si>
  <si>
    <t>9783/2021</t>
  </si>
  <si>
    <t>9777/2021</t>
  </si>
  <si>
    <t>9781/2021</t>
  </si>
  <si>
    <t>9782/2021</t>
  </si>
  <si>
    <t>10455/2021</t>
  </si>
  <si>
    <t>10451/2021</t>
  </si>
  <si>
    <t>10450/2021</t>
  </si>
  <si>
    <t>10454/2021</t>
  </si>
  <si>
    <t>10449/2021</t>
  </si>
  <si>
    <t>6/B.16/31.74.06.1001.05.023.S.a.b/4/-1.779.3/e/2021</t>
  </si>
  <si>
    <t>10776/2021</t>
  </si>
  <si>
    <t>07-11-2021</t>
  </si>
  <si>
    <t>247/B.16/31.74.06.1001.05.023.S.2.a.b/4/-1.779.3/e/2021</t>
  </si>
  <si>
    <t>231/B.16/31.74.06.1001.05.023.S.2.a.b/4/-1.779.3/e/2021</t>
  </si>
  <si>
    <t>120152221-4094642</t>
  </si>
  <si>
    <t>31-08-2022</t>
  </si>
  <si>
    <t>11600/2021</t>
  </si>
  <si>
    <t>11599/2021</t>
  </si>
  <si>
    <t>11598/2021</t>
  </si>
  <si>
    <t>11596/2021</t>
  </si>
  <si>
    <t>225/B.16/31.74.06.1001.05.023.S.2.a.b/4/-1.779.3/e/2021</t>
  </si>
  <si>
    <t>12/B.33/31.74.06.1001.05.023.S.2.a.b/3/-1.779.3/e/2021</t>
  </si>
  <si>
    <t>15/B.33/31.74.06.1001.05.023.S.2.a.b/3/-1.779.3/e/2021</t>
  </si>
  <si>
    <t>120151221-4104779</t>
  </si>
  <si>
    <t>17-08-2026</t>
  </si>
  <si>
    <t>215/B.16/31.74.06.1001.05.024.H.7.a.b/4/-1.779.3/e/2021</t>
  </si>
  <si>
    <t>216/B.16/31.74.06.1001.05.023.S.2.a.b/4/-1.779.3/e/2021</t>
  </si>
  <si>
    <t>42/B.19/31.74.06.1001.05.023.S.2.a.b/3/-1.779.3/e/2021</t>
  </si>
  <si>
    <t>21-09-2026</t>
  </si>
  <si>
    <t>53/B.19/31.74.06.1001.05.023.S.2.a.b/3/-1.779.3/e/2021</t>
  </si>
  <si>
    <t>48/B.19/31.74.06.1001.05.023.S.2.a.b/3/-1.779.3/e/2021</t>
  </si>
  <si>
    <t>Kepala Lantai 5</t>
  </si>
  <si>
    <t>dr. Andi Saguni, MA</t>
  </si>
  <si>
    <t>197201172000121001</t>
  </si>
  <si>
    <t>17-01-1972</t>
  </si>
  <si>
    <t>Dokter Umum + S2 Perencanaan dan Kebijakan Publik</t>
  </si>
  <si>
    <t>DIRUT</t>
  </si>
  <si>
    <t>II.a</t>
  </si>
  <si>
    <t>199/B.15B/31.74.06.1001.05.023.S.2.a.b/3/-1.779.3/e/2021</t>
  </si>
  <si>
    <t>03-12-2026</t>
  </si>
  <si>
    <t>193/B.15B/31.74.06.1001.05.023.S.2.a.b/3/-1.779.3/e/2021</t>
  </si>
  <si>
    <t>17-01-2027</t>
  </si>
  <si>
    <t>202/B.15B/31.74.06.1001.05.023.S.2.a.b/3/-1.779.3/e/2021</t>
  </si>
  <si>
    <t>dr. Ifael Yerosias Mauleti, Sp.PD (K), FINASIM</t>
  </si>
  <si>
    <t>49/B.15A/31.74.06.1001.05.023.S.2.a.b/4/-1.779.3/e/2021</t>
  </si>
  <si>
    <t>12-11-2026</t>
  </si>
  <si>
    <t>19-12-2026</t>
  </si>
  <si>
    <t>54/B.19/31.74.06.1001.05.023.S.2.a.b/3/-1.779.3/e/2021</t>
  </si>
  <si>
    <t>60/B.19/31.74.06.1001.05.023.S.2.a.b/3/-1.779.3/e/2021</t>
  </si>
  <si>
    <t>10-02-2026</t>
  </si>
  <si>
    <t>19851204/STRTTK-31/2008/11366</t>
  </si>
  <si>
    <t>04-12-2026</t>
  </si>
  <si>
    <t>42/B.18/31.74.06.1001.05.023.S.2.a.b/3/-1.779.3/e/2021</t>
  </si>
  <si>
    <t>19650519/STRTTK-31/2020/21319</t>
  </si>
  <si>
    <t>19900430/STRTTK-31/2012/23924</t>
  </si>
  <si>
    <t>46/B.18/31.74.06.1001.05.023.S.2.a.b/3/-1.779.3/e/2021</t>
  </si>
  <si>
    <t>Fisioterapis Ahli Pertama</t>
  </si>
  <si>
    <t>175.2250</t>
  </si>
  <si>
    <t>74.1570</t>
  </si>
  <si>
    <t>85.1340</t>
  </si>
  <si>
    <t>83.0930</t>
  </si>
  <si>
    <t>06-12-2021</t>
  </si>
  <si>
    <t>197/B.15B/31.74.06.1001.05.023.S.2.a.b/3/-1.779.3/e/2021</t>
  </si>
  <si>
    <t>10-02-2027</t>
  </si>
  <si>
    <t>3321100421001380</t>
  </si>
  <si>
    <t>3521704420039360</t>
  </si>
  <si>
    <t>311110303420105888</t>
  </si>
  <si>
    <t>311110301419085653</t>
  </si>
  <si>
    <t>311110302319100730</t>
  </si>
  <si>
    <t>311110302317113887</t>
  </si>
  <si>
    <t>311110308420086408</t>
  </si>
  <si>
    <t>311110306319100814</t>
  </si>
  <si>
    <t>311110307420079535</t>
  </si>
  <si>
    <t>311110301421003462</t>
  </si>
  <si>
    <t>311150107319106994</t>
  </si>
  <si>
    <t>3211105421003137</t>
  </si>
  <si>
    <t>3121104421005786</t>
  </si>
  <si>
    <t>3221605421077454</t>
  </si>
  <si>
    <t>07-10-2027</t>
  </si>
  <si>
    <t>211/B.15B/31.74.06.1001.05.004.R.10/3/-1.779.3/e/2021</t>
  </si>
  <si>
    <t>12058/2021</t>
  </si>
  <si>
    <t>10-12-2021</t>
  </si>
  <si>
    <t>KOORD_BAGBID</t>
  </si>
  <si>
    <t>SUBKOORD_BAGBID</t>
  </si>
  <si>
    <t>3121603421006155</t>
  </si>
  <si>
    <t>01-01-2027</t>
  </si>
  <si>
    <t>219/B.15B/31.74.06.1001.05.023.S.2.a.b/3/-1.779.3/e/2021</t>
  </si>
  <si>
    <t>Triase Kebidanan</t>
  </si>
  <si>
    <t>Penanggung Jawab Bidang Pelayanan 24 Jam</t>
  </si>
  <si>
    <t>12060/2021</t>
  </si>
  <si>
    <t>12061/2021</t>
  </si>
  <si>
    <t>12062/2021</t>
  </si>
  <si>
    <t>12063/2021</t>
  </si>
  <si>
    <t>12064/2021</t>
  </si>
  <si>
    <t>12065/2021</t>
  </si>
  <si>
    <t>12067/2021</t>
  </si>
  <si>
    <t>292/B.16/31.74.06.1001.05.023.S.2.a.b/4/-1.779.3/e/2021</t>
  </si>
  <si>
    <t>215/B.15B/31.74.06.1001.05.023.S.2.a.b/3/-1.779.3/e/2021</t>
  </si>
  <si>
    <t>216/B.15B/31.74.06.1001.05.023.S.2/3/-1.779.3/e/2021</t>
  </si>
  <si>
    <t>10457/2021</t>
  </si>
  <si>
    <t>10456/2021</t>
  </si>
  <si>
    <t>10463/2021</t>
  </si>
  <si>
    <t>16-09-2024</t>
  </si>
  <si>
    <t>9779/2021</t>
  </si>
  <si>
    <t>9778/2021</t>
  </si>
  <si>
    <t>28-12-2024</t>
  </si>
  <si>
    <t>10462/2021</t>
  </si>
  <si>
    <t>09-10-2024</t>
  </si>
  <si>
    <t>Penanggung Jawab Hidroterapi</t>
  </si>
  <si>
    <t>drg. Emmy Hastuti, M.Kes</t>
  </si>
  <si>
    <t>196012031987032001</t>
  </si>
  <si>
    <t>03-12-1960</t>
  </si>
  <si>
    <t>15-12-2021</t>
  </si>
  <si>
    <t>29-02-2024</t>
  </si>
  <si>
    <t>121452221-3416019</t>
  </si>
  <si>
    <t>04-11-2026</t>
  </si>
  <si>
    <t>120751221-4084511</t>
  </si>
  <si>
    <t>24-06-2026</t>
  </si>
  <si>
    <t>9785/2021</t>
  </si>
  <si>
    <t>31-01-2024</t>
  </si>
  <si>
    <t>9788/2021</t>
  </si>
  <si>
    <t>3/B.61/31.74.06.1001.05.023.S.2.a.b/3/-1.779.3/e/2021</t>
  </si>
  <si>
    <t>6/B.61/31.74.06.1001.05.023.S.2.a.b/3/-1.779.3/e/2021</t>
  </si>
  <si>
    <t>9790/2021</t>
  </si>
  <si>
    <t>4/B.15B/31.74.06.1001.05.023.S.2/3/-1.779.3/e/2022</t>
  </si>
  <si>
    <t>10-01-2027</t>
  </si>
  <si>
    <t>37/B.15A/31.74.06.1001.05.023.S.2.a.b/4-1.779.3/e/2021</t>
  </si>
  <si>
    <t>29-11-2026</t>
  </si>
  <si>
    <t>32/B.15A/31.74.06.1001.05.023.S.2.a.b/4/-1.779.3/e/2021</t>
  </si>
  <si>
    <t>01-10-2026</t>
  </si>
  <si>
    <t>12413/2021</t>
  </si>
  <si>
    <t>23-12-2021</t>
  </si>
  <si>
    <t>03-08-2024</t>
  </si>
  <si>
    <t>12412/2021</t>
  </si>
  <si>
    <t>18-03-2024</t>
  </si>
  <si>
    <t>12411/2021</t>
  </si>
  <si>
    <t>12414/2021</t>
  </si>
  <si>
    <t>24-12-2024</t>
  </si>
  <si>
    <t>12416/2021</t>
  </si>
  <si>
    <t>14-09-2024</t>
  </si>
  <si>
    <t>12419/2021</t>
  </si>
  <si>
    <t>08-11-2024</t>
  </si>
  <si>
    <t>12410/2021</t>
  </si>
  <si>
    <t>25-04-2024</t>
  </si>
  <si>
    <t>10774/2021</t>
  </si>
  <si>
    <t>06-10-2024</t>
  </si>
  <si>
    <t>10775/2021</t>
  </si>
  <si>
    <t>10777/2021</t>
  </si>
  <si>
    <t>10773/2021</t>
  </si>
  <si>
    <t xml:space="preserve">Pejabat Penandatanganan Surat Perintah Membayar (PP-SPM) </t>
  </si>
  <si>
    <t>3174061208160007</t>
  </si>
  <si>
    <t>3674062009210024</t>
  </si>
  <si>
    <t>0061050041</t>
  </si>
  <si>
    <t>12-12-2007</t>
  </si>
  <si>
    <t>Dokter Spesialis Radiologi + Konsultan Radiologi Toraks</t>
  </si>
  <si>
    <t>Konsultan Radiologi Toraks</t>
  </si>
  <si>
    <t>20-05-2011</t>
  </si>
  <si>
    <t>Dokter Umum + Magister Administrasi Rumah Sakit</t>
  </si>
  <si>
    <t>Dokter Umum + Magister Kesehatan Masyarakat</t>
  </si>
  <si>
    <t>Dokter Umum + Magister Manajemen</t>
  </si>
  <si>
    <t>Dokter Umum + Magister Kesehatan</t>
  </si>
  <si>
    <t>Dokter Gigi Umum + Magister Kesehatan</t>
  </si>
  <si>
    <t>dr. Marina Epriliawati, Sp.PD, KEMD, FINASIM</t>
  </si>
  <si>
    <t>dr. Elizabeth Yasmine Wardoyo, Sp.PD (K), FINASIM</t>
  </si>
  <si>
    <t>dr. Rahmah Safitri Meutia, Sp.PD, FINASIM</t>
  </si>
  <si>
    <t>dr. Aryan Yohanes, Sp.PD, FINASIM</t>
  </si>
  <si>
    <t>dr. Krishna Adi Wibisana, Sp.PD, FINASIM</t>
  </si>
  <si>
    <t>Konsultan Gastroenterohepatologi</t>
  </si>
  <si>
    <t>11-01-2021</t>
  </si>
  <si>
    <t>Konsultan Penyakit Tropik Infeksi</t>
  </si>
  <si>
    <t>3122201421031499</t>
  </si>
  <si>
    <t>311110101419009791</t>
  </si>
  <si>
    <t>021822011</t>
  </si>
  <si>
    <t>113012020000408</t>
  </si>
  <si>
    <t>Universitas Binawan</t>
  </si>
  <si>
    <t>021822002</t>
  </si>
  <si>
    <t>113012020000644</t>
  </si>
  <si>
    <t>Universitaas Binawan</t>
  </si>
  <si>
    <t>312160800317092359</t>
  </si>
  <si>
    <t>311120107318085484</t>
  </si>
  <si>
    <t>3121701421080166</t>
  </si>
  <si>
    <t>120152221-4104030</t>
  </si>
  <si>
    <t>20-12-2026</t>
  </si>
  <si>
    <t>1/B.16/31.74.06.1001.05.023.S.2/4/-1.779.3/e/2022</t>
  </si>
  <si>
    <t>312160603317089274</t>
  </si>
  <si>
    <t>dr. Riana Rikanti Hakim, Sp.Onk.Rad</t>
  </si>
  <si>
    <t>K2021122001</t>
  </si>
  <si>
    <t>08-02-1985</t>
  </si>
  <si>
    <t>Dokter Spesialis Onkologi Radiasi</t>
  </si>
  <si>
    <t>Jl. Sekolah Duta II No. 14/PE6 Kelurahan Pondok Pinang Kecamatan Kebayoran Lama Jakarta Selatan</t>
  </si>
  <si>
    <t>dr. Indah Jamtani, Sp.B</t>
  </si>
  <si>
    <t>K2022012002</t>
  </si>
  <si>
    <t>K2022012003</t>
  </si>
  <si>
    <t>K2022012004</t>
  </si>
  <si>
    <t>K2022012006</t>
  </si>
  <si>
    <t>27-01-1998</t>
  </si>
  <si>
    <t>11-08-1996</t>
  </si>
  <si>
    <t>Tenaga Audiolog</t>
  </si>
  <si>
    <t>AU</t>
  </si>
  <si>
    <t>3275101701720010</t>
  </si>
  <si>
    <t>3310076701980001</t>
  </si>
  <si>
    <t>3175085108960007</t>
  </si>
  <si>
    <t>Komorbid</t>
  </si>
  <si>
    <t>Alergi Obat dan Magh Akut</t>
  </si>
  <si>
    <t>Riwayat Stevens-Johnson syndrome</t>
  </si>
  <si>
    <t>Hipertensi</t>
  </si>
  <si>
    <t>Hamil</t>
  </si>
  <si>
    <t>3276045410660005</t>
  </si>
  <si>
    <t>3674064810660010</t>
  </si>
  <si>
    <t>3174091704770008</t>
  </si>
  <si>
    <t>Tidak Mau</t>
  </si>
  <si>
    <t>Alergi Obat</t>
  </si>
  <si>
    <t>Asma</t>
  </si>
  <si>
    <t>Takut</t>
  </si>
  <si>
    <t>Sakit</t>
  </si>
  <si>
    <t>Bronkitis</t>
  </si>
  <si>
    <t>3174062508770001</t>
  </si>
  <si>
    <t>3674044312600004</t>
  </si>
  <si>
    <t>Komorbid, Alergi Obat, dan Kontras</t>
  </si>
  <si>
    <t>3674075603831001</t>
  </si>
  <si>
    <t>081314754692</t>
  </si>
  <si>
    <t>3171035802860008</t>
  </si>
  <si>
    <t>085695347670</t>
  </si>
  <si>
    <t>085715269288</t>
  </si>
  <si>
    <t>Masalah Trombosit</t>
  </si>
  <si>
    <t>3275126107940002</t>
  </si>
  <si>
    <t>3273014802850001</t>
  </si>
  <si>
    <t>7371094611800016</t>
  </si>
  <si>
    <t>87.499.501.2-016.000</t>
  </si>
  <si>
    <t>15/B.15B/31.74.06.1001.05.023.S.2/3/-1.779.3/e/2022</t>
  </si>
  <si>
    <t>081281911541</t>
  </si>
  <si>
    <t>Jl. Sekolah Duta II No.14 RT.003 RW.014 Kel. Pondok Pinang Kec. Kebayoran Lama Jakarta Selatan</t>
  </si>
  <si>
    <t>24.885.898.7-018.000</t>
  </si>
  <si>
    <t>06-01-2026</t>
  </si>
  <si>
    <t>16/B.15B/31.74.06.1001.05.023.S.2/3/-1.779.3/e/2022</t>
  </si>
  <si>
    <t>Perum Jayaratu Jl. Teratai No.41 RT.003 RW.011 Kel. Jatiwarna Kec. Pondok Melati Kota Bekasi</t>
  </si>
  <si>
    <t>86.901.334.2-447.000</t>
  </si>
  <si>
    <t>3311402421052610</t>
  </si>
  <si>
    <t>Faringitis</t>
  </si>
  <si>
    <t>Nirwana Sunter Asri 23 Blok A No.1 RT.001 RW.013 Kel. Papanggo Kec. Tanjung Priok Jakarta Utara</t>
  </si>
  <si>
    <t>83.986.023.6-048.000</t>
  </si>
  <si>
    <t>49.796.318.1-017.000</t>
  </si>
  <si>
    <t>Sri Hariana Tomagola, S.ST</t>
  </si>
  <si>
    <t>197411261993022003</t>
  </si>
  <si>
    <t>26-11-1974</t>
  </si>
  <si>
    <t>133145301105</t>
  </si>
  <si>
    <t>014.3145.02.231</t>
  </si>
  <si>
    <t>30-08-2014</t>
  </si>
  <si>
    <t>STIKES Mega Rezky Makassar</t>
  </si>
  <si>
    <t>srihariana74@gmail.com</t>
  </si>
  <si>
    <t>26-11-2021</t>
  </si>
  <si>
    <t>8101016611740001</t>
  </si>
  <si>
    <t>Jl. Trans Seram RT.013 RW.... Kel. Letwaru Kec. Kota Masohi Kab. Maluku Tengah</t>
  </si>
  <si>
    <t>68.393.608.2-941.000</t>
  </si>
  <si>
    <t xml:space="preserve">47.479.803.0-412.000 </t>
  </si>
  <si>
    <t xml:space="preserve">36.100.206.6-016.000 </t>
  </si>
  <si>
    <t xml:space="preserve">54.225.788.6-106.000 </t>
  </si>
  <si>
    <t xml:space="preserve">73.016.641.0-411.000 </t>
  </si>
  <si>
    <t>75.367.106.4-453.000</t>
  </si>
  <si>
    <t>75.446.410.5-009.000</t>
  </si>
  <si>
    <t>75.446.606.8-412.000</t>
  </si>
  <si>
    <t>70.681.619.6-017.000</t>
  </si>
  <si>
    <t>80.904.320.9-427.000</t>
  </si>
  <si>
    <t>76.167.642.8-522.000</t>
  </si>
  <si>
    <t>97.396.293.9-525.000</t>
  </si>
  <si>
    <t>93.466.487.4-530.000</t>
  </si>
  <si>
    <t>74.884.141.8-205.000</t>
  </si>
  <si>
    <t>84.317.080.4-403.000</t>
  </si>
  <si>
    <t>89.578.942.6-430.000</t>
  </si>
  <si>
    <t>081310000677</t>
  </si>
  <si>
    <t>081237923761</t>
  </si>
  <si>
    <t>08551065656</t>
  </si>
  <si>
    <t>087771633731</t>
  </si>
  <si>
    <t>087886703943</t>
  </si>
  <si>
    <t>087777885975</t>
  </si>
  <si>
    <t>081296715614</t>
  </si>
  <si>
    <t>0818197898</t>
  </si>
  <si>
    <t>0811878009</t>
  </si>
  <si>
    <t>628121050511</t>
  </si>
  <si>
    <t>082226516338</t>
  </si>
  <si>
    <t>081615557661</t>
  </si>
  <si>
    <t>08111741716</t>
  </si>
  <si>
    <t>08129608909 // 081221282074</t>
  </si>
  <si>
    <t>087883616272 // 08161889193</t>
  </si>
  <si>
    <t>085692888540</t>
  </si>
  <si>
    <t>Penanggung Jawab Depo Farmasi IRJEGH</t>
  </si>
  <si>
    <t>Penanggung Jawab Depo Farmasi IRNA Teratai</t>
  </si>
  <si>
    <t>Penanggung Jawab Pelayanan Aseptik Dispensing</t>
  </si>
  <si>
    <t>Penanggung Jawab Depo Farmasi IRI</t>
  </si>
  <si>
    <t>Gudang Farmasi</t>
  </si>
  <si>
    <t>Penanggung Jawab Farmasi Klinik</t>
  </si>
  <si>
    <t>Penanggung Jawab Tata Usaha, Administrasi SDM, dan Diklat Farmasi</t>
  </si>
  <si>
    <t>Penanggung Jawab Distribusi Sediaan Farmasi, Alat Kesehatan, dan Bahan Medis Habis Pakai</t>
  </si>
  <si>
    <t>Penanggung Jawab Produksi Farmasi</t>
  </si>
  <si>
    <t>Pengemudi Direktur Pelayanan Medik, Keperawatan, dan Penunjang</t>
  </si>
  <si>
    <t>294/B.16/31.74.06.1001.05.023.S.2.a.b/4/-1.779.3/e/2021</t>
  </si>
  <si>
    <t>262/B.16/31.74.06.1001.05.023.S.2.a.b/4/-1.779.3/e/2021</t>
  </si>
  <si>
    <t>120152221-4104504</t>
  </si>
  <si>
    <t>120172220-3329210</t>
  </si>
  <si>
    <t>19-10-2025</t>
  </si>
  <si>
    <t>160/B.16/31.74.06.1001.05.023.S.2.a.b/4/-1.779.3/e/2021</t>
  </si>
  <si>
    <t>120172221-4048240</t>
  </si>
  <si>
    <t>31-10-2026</t>
  </si>
  <si>
    <t>196/B.16/31.74.06.1001.05.023.S.2.a.b/4/-1.779.3/e/2021</t>
  </si>
  <si>
    <t>134/B.16/31.74.06.1001.05.023.S.2.a.b/4/-1.779.3/e/2021</t>
  </si>
  <si>
    <t>16-01-2026</t>
  </si>
  <si>
    <t>120171221-4043061</t>
  </si>
  <si>
    <t>245/B.16/31.74.06.1001.05.023.S.2.a.b/4/-1.779.3/e/2021</t>
  </si>
  <si>
    <t>120171221-4090173</t>
  </si>
  <si>
    <t>17-10-2026</t>
  </si>
  <si>
    <t>120152221-4017388</t>
  </si>
  <si>
    <t>12-05-2026</t>
  </si>
  <si>
    <t>120152221-4078230</t>
  </si>
  <si>
    <t>13-06-2026</t>
  </si>
  <si>
    <t>243/B.16/31.74.06.1001.05.023.S.2.a.b/4/-1.779.3/e/2021</t>
  </si>
  <si>
    <t>207/B.16/31.74.06.1001.05.023.S.2.a.b/4/-1.779.3/e/2020</t>
  </si>
  <si>
    <t>120152221-4065490</t>
  </si>
  <si>
    <t>25-08-2026</t>
  </si>
  <si>
    <t>228/B.16/31.74.06.1001.05.023.S.2.a.b/4/-1.779.3/e/2021</t>
  </si>
  <si>
    <t>221/B.16/31.74.06.1001.05.023.S.2.a.b/4/-1.779.3/e/2020</t>
  </si>
  <si>
    <t>12/B.16/31.74.06.1001.05.023.S.2.a.b/4/-1.779.3/e/2022</t>
  </si>
  <si>
    <t>085695224059</t>
  </si>
  <si>
    <t>291/B.16/31.74.06.1001.05.023.S.2.a.b/4/-1.779.3/e/2021</t>
  </si>
  <si>
    <t>120151221-4088587</t>
  </si>
  <si>
    <t>02-08-2026</t>
  </si>
  <si>
    <t>229/B.16/31.74.06.1001.05.023.S.S.a.b/4/-1.779.3/e/2021</t>
  </si>
  <si>
    <t>293/B.16/31.74.06.1001.05.023.S.2.a.b/4/-1.779.3/e/2021</t>
  </si>
  <si>
    <t>120171221-4104588</t>
  </si>
  <si>
    <t>14-11-2026</t>
  </si>
  <si>
    <t>05.955.390.9-411.001</t>
  </si>
  <si>
    <t>5/B.15A/31.74.06.1001.05.023.S.2.a.b/4/-1.779.3/e/2022</t>
  </si>
  <si>
    <t>36/B.16/31.74.06.1001.05.023.S.2.a.b/4/-1.779.3/e/2022</t>
  </si>
  <si>
    <t>120171221-4072438</t>
  </si>
  <si>
    <t>06-10-2026</t>
  </si>
  <si>
    <t>197/B.16/31.74.06.1001.05.023.S.2.a.b/4/-1.779.3/e/2021</t>
  </si>
  <si>
    <t>27/B.15B/31.74.06.1001.05.023.S.2/3/-1.779.3/e/2022</t>
  </si>
  <si>
    <t>120552222-4138159</t>
  </si>
  <si>
    <t>01-03-2027</t>
  </si>
  <si>
    <t>1/B.20/31/74.06.1001.023.S.2/3/-1.779.3/e/2022</t>
  </si>
  <si>
    <t>312110700319128231</t>
  </si>
  <si>
    <t>21-07-2024</t>
  </si>
  <si>
    <t>70/B.15A/31.74.06.1001.05.023.S.2.a.b/4/-1.779.3/e/2020</t>
  </si>
  <si>
    <t>3111402421042514</t>
  </si>
  <si>
    <t>01-09-2022</t>
  </si>
  <si>
    <t>01-08-2022</t>
  </si>
  <si>
    <t>3403011911190004</t>
  </si>
  <si>
    <t>3276092106210010</t>
  </si>
  <si>
    <t>Jl. Pangkalan Jati II Gg. Cerry No.26E-7 RT.003 RW.002 Kel. Pangkalan Jati Kec. Cinere Depok Jawa Barat</t>
  </si>
  <si>
    <t>261/B.16/31.74.06.1001.05.023.S.2.a.b/4/-1.779.3/e/2021</t>
  </si>
  <si>
    <t>120152221-4122705</t>
  </si>
  <si>
    <t>120152221-4067450</t>
  </si>
  <si>
    <t>07-06-2026</t>
  </si>
  <si>
    <t>120152221-4048648</t>
  </si>
  <si>
    <t>21-06-2026</t>
  </si>
  <si>
    <t>289/B.16/31.74.06.1001.05.023.S.2.a.b/4/-1.779.3/e/2021</t>
  </si>
  <si>
    <t>2/B.21/31.74.06.1001.05.023.S.2.a.b/3/-1.779.3/e/2022</t>
  </si>
  <si>
    <t>198111142022212001</t>
  </si>
  <si>
    <t>198207182022211001</t>
  </si>
  <si>
    <t>198407082022212001</t>
  </si>
  <si>
    <t>198503132022211001</t>
  </si>
  <si>
    <t>198310192022212001</t>
  </si>
  <si>
    <t>198601312022212001</t>
  </si>
  <si>
    <t>198510212022212001</t>
  </si>
  <si>
    <t>198505262022212001</t>
  </si>
  <si>
    <t>198410172022211001</t>
  </si>
  <si>
    <t>198602242022212001</t>
  </si>
  <si>
    <t>197610152022212001</t>
  </si>
  <si>
    <t>Uning Mulyani,  A.Md.Farm</t>
  </si>
  <si>
    <t>197902052022212001</t>
  </si>
  <si>
    <t>Muchamad Tjahyadi, A.Md.Farm</t>
  </si>
  <si>
    <t>197505192022211001</t>
  </si>
  <si>
    <t>197812022022212001</t>
  </si>
  <si>
    <t>197801122022211001</t>
  </si>
  <si>
    <t>197909112022211001</t>
  </si>
  <si>
    <t>197804022022212001</t>
  </si>
  <si>
    <t>197406162022211001</t>
  </si>
  <si>
    <t>K2022021001</t>
  </si>
  <si>
    <t>K2022021002</t>
  </si>
  <si>
    <t>20-11-1996</t>
  </si>
  <si>
    <t>Riky Subagja, A.Md.Kep</t>
  </si>
  <si>
    <t>Ns. Rizki Dwi Nurhadiansyah, S.Kep</t>
  </si>
  <si>
    <t>Ruang Isolasi Tekanan Negatif</t>
  </si>
  <si>
    <t>Poli Terapan Rumatan Metadon</t>
  </si>
  <si>
    <t>204/B.16/31.74.06.1001.05.023.S.2.a.b/4/-1.779.3/e/2020</t>
  </si>
  <si>
    <t>1/B.23/31.74.06.1001.05.023.S.2/3/-1.779.3/e/2022</t>
  </si>
  <si>
    <t>54/B.27/31.74.06.1001.05.023.S.2.a.b/3/-1.779.3/e/2021</t>
  </si>
  <si>
    <t>28/B.16/31.74.06.1001.05.023.S.2.a.b/4/-1.779.3/e/2022</t>
  </si>
  <si>
    <t>121452221-4039019</t>
  </si>
  <si>
    <t>26-04-2026</t>
  </si>
  <si>
    <t>19870113/STRTTK-31/2008/14468</t>
  </si>
  <si>
    <t>13-01-2025</t>
  </si>
  <si>
    <t>2/B.18/31.74.06.1001.05.023.S.2.a.b/3/-1.779.3/e/2021</t>
  </si>
  <si>
    <t>15-11-2026</t>
  </si>
  <si>
    <t>19850416/STRA-UI/2008/21724</t>
  </si>
  <si>
    <t>16-04-2026</t>
  </si>
  <si>
    <t>19920502/STRTTK-31/2015/21363</t>
  </si>
  <si>
    <t>02-05-2026</t>
  </si>
  <si>
    <t>17-02-2026</t>
  </si>
  <si>
    <t>02-12-2026</t>
  </si>
  <si>
    <t>19851108/STRTTK-31/2011/21398</t>
  </si>
  <si>
    <t>08-11-2026</t>
  </si>
  <si>
    <t>1018/2022</t>
  </si>
  <si>
    <t>29-12-2024</t>
  </si>
  <si>
    <t>1017/2022</t>
  </si>
  <si>
    <t>312150200420000659</t>
  </si>
  <si>
    <t>312150200420000841</t>
  </si>
  <si>
    <t>Jl. Suka Makmur RT.001 RW.002 Kel. Serua Indah Kec. Ciputat Tangerang Selatan</t>
  </si>
  <si>
    <t>3674041105110011</t>
  </si>
  <si>
    <t>9786/2021</t>
  </si>
  <si>
    <t>20-10-2021</t>
  </si>
  <si>
    <t>9789/2021</t>
  </si>
  <si>
    <t>dr. Farissa Luthfia, Sp.PD</t>
  </si>
  <si>
    <t>dr. Jeshika Febi Kusumawati, Sp.A</t>
  </si>
  <si>
    <t>K2022021003</t>
  </si>
  <si>
    <t>K2022021004</t>
  </si>
  <si>
    <t>K2022022005</t>
  </si>
  <si>
    <t>K2022022006</t>
  </si>
  <si>
    <t>K2022021007</t>
  </si>
  <si>
    <t>K2022022008</t>
  </si>
  <si>
    <t>K2022022009</t>
  </si>
  <si>
    <t>K2022022011</t>
  </si>
  <si>
    <t>K2022021012</t>
  </si>
  <si>
    <t>K2022022013</t>
  </si>
  <si>
    <t>K2022022014</t>
  </si>
  <si>
    <t>K2022021016</t>
  </si>
  <si>
    <t>K2022022018</t>
  </si>
  <si>
    <t>K2022022010</t>
  </si>
  <si>
    <t>16-12-1996</t>
  </si>
  <si>
    <t>04-12-1996</t>
  </si>
  <si>
    <t>15-07-1998</t>
  </si>
  <si>
    <t>19-02-1993</t>
  </si>
  <si>
    <t>12-10-1996</t>
  </si>
  <si>
    <t>04-06-1991</t>
  </si>
  <si>
    <t>20-12-1997</t>
  </si>
  <si>
    <t>22-05-1999</t>
  </si>
  <si>
    <t>26-09-1996</t>
  </si>
  <si>
    <t>17-05-1997</t>
  </si>
  <si>
    <t>23-09-1989</t>
  </si>
  <si>
    <t>11-02-1989</t>
  </si>
  <si>
    <t>06-04-1994</t>
  </si>
  <si>
    <t>Banjarbaru</t>
  </si>
  <si>
    <t>D3 Manajemen Administrasi</t>
  </si>
  <si>
    <t>S1 Akuntansi</t>
  </si>
  <si>
    <t>Komite Penelitian</t>
  </si>
  <si>
    <t>Instalasi Pengelolaan Inovasi dan Kekayaan Intelektual</t>
  </si>
  <si>
    <t>Programmer</t>
  </si>
  <si>
    <t>3111101421037273</t>
  </si>
  <si>
    <t>11-02-2027</t>
  </si>
  <si>
    <t>35/B.15B/31.74.06.1001.05.023.S.2.a.b/3/-1.779.3/e/2022</t>
  </si>
  <si>
    <t>Ruang Isolasi Anggrek 6</t>
  </si>
  <si>
    <t>08-02-2022</t>
  </si>
  <si>
    <t>Pranata Hubungan Masyarakat</t>
  </si>
  <si>
    <t>KOMPEN</t>
  </si>
  <si>
    <t>IPIKI</t>
  </si>
  <si>
    <t>3210192811980001</t>
  </si>
  <si>
    <t>3604052011960005</t>
  </si>
  <si>
    <t>3276061612960001</t>
  </si>
  <si>
    <t>3276060412960001</t>
  </si>
  <si>
    <t>3174066104880002</t>
  </si>
  <si>
    <t>3276025507980004</t>
  </si>
  <si>
    <t>3174041902930008</t>
  </si>
  <si>
    <t>3174045210961001</t>
  </si>
  <si>
    <t>3175064406910011</t>
  </si>
  <si>
    <t>3174066012970001</t>
  </si>
  <si>
    <t>3173071610980004</t>
  </si>
  <si>
    <t>3175086205990007</t>
  </si>
  <si>
    <t>3174086609961002</t>
  </si>
  <si>
    <t>3175061705970013</t>
  </si>
  <si>
    <t>081322515654</t>
  </si>
  <si>
    <t>Ulujami Rt. 013 Rw. 005 Kel. Ulujami Kec. Pesanggrahan Jakarta Selatan</t>
  </si>
  <si>
    <t>Jln. Gempol No. 80 Rt. 05 Rw. 01 Kel. Kramatwatu Kec. Kramatwatu Kab. Serang Banten</t>
  </si>
  <si>
    <t>Jl. H. Djawahir Rt 017 Rw 06, Cilandak - Jakarta Selatan</t>
  </si>
  <si>
    <t>Perum Lembah Hijau B2 No. 14 RT006/RW013, Kel. Mekarsari, Kec. Cimanggis</t>
  </si>
  <si>
    <t>Jl. Masjid Al Fajri No 9A RT 012 RW 001, Kelurahan Pejaten Barat, Kecamatan Pasar Minggu, Jakarta Selatan</t>
  </si>
  <si>
    <t>Aneka Elok Blok B-6 Perum Walikota Timur RT. 002 RW. 015 Kelurahan Penggilingan Kecamatan Cakung Kota Administrasi Jakarta Timur 13940</t>
  </si>
  <si>
    <t>Kebon pala 1 RT007/RW007 Kel. Halim P.K Kec. Makasar, Jakarta Timur</t>
  </si>
  <si>
    <t>Jl. Zeni AD Raya GG. Langgar RT 010 RW 003 No. 38 Kel. Rawajati Kec. Pancoran Jakarta Selatan 12750</t>
  </si>
  <si>
    <t>Jl. Raya penggilingan rt 03/03 no. 118 kel. Penggilingan kec. Cakung jakarta timur</t>
  </si>
  <si>
    <t xml:space="preserve">Bintara Jaya Permai Blok C No.214 Bekasi Barat </t>
  </si>
  <si>
    <t>Jln. Banjar Wijaya Blok B5 No.5 Cluster Cemara I , Cipondoh Tangerang Kota</t>
  </si>
  <si>
    <t>085860078805</t>
  </si>
  <si>
    <t>082298169255</t>
  </si>
  <si>
    <t>082211609679</t>
  </si>
  <si>
    <t>081292426262</t>
  </si>
  <si>
    <t>085693442810</t>
  </si>
  <si>
    <t>087782951237</t>
  </si>
  <si>
    <t>082113407387</t>
  </si>
  <si>
    <t>081321284444</t>
  </si>
  <si>
    <t>081220887796</t>
  </si>
  <si>
    <t>085880593004</t>
  </si>
  <si>
    <t>087780262671</t>
  </si>
  <si>
    <t>085691416078</t>
  </si>
  <si>
    <t>0895392274403</t>
  </si>
  <si>
    <t>12396/2021</t>
  </si>
  <si>
    <t>12395/2021</t>
  </si>
  <si>
    <t>12404/2021</t>
  </si>
  <si>
    <t>12379/2021</t>
  </si>
  <si>
    <t>12386/2021</t>
  </si>
  <si>
    <t>27-12-2024</t>
  </si>
  <si>
    <t>12388/2021</t>
  </si>
  <si>
    <t>31-07-2024</t>
  </si>
  <si>
    <t>12391/2021</t>
  </si>
  <si>
    <t>14-06-2025</t>
  </si>
  <si>
    <t>12389/2021</t>
  </si>
  <si>
    <t>30-04-2025</t>
  </si>
  <si>
    <t>12382/2021</t>
  </si>
  <si>
    <t>08-02-2025</t>
  </si>
  <si>
    <t>12381/2021</t>
  </si>
  <si>
    <t>12390/2021</t>
  </si>
  <si>
    <t>18-06-2025</t>
  </si>
  <si>
    <t>12380/2021</t>
  </si>
  <si>
    <t>27-05-2025</t>
  </si>
  <si>
    <t>12392/2021</t>
  </si>
  <si>
    <t>30-07-2024</t>
  </si>
  <si>
    <t>12385/2021</t>
  </si>
  <si>
    <t>12384/2021</t>
  </si>
  <si>
    <t>12383/2021</t>
  </si>
  <si>
    <t>12398/2021</t>
  </si>
  <si>
    <t>12393/2021</t>
  </si>
  <si>
    <t>12402/2021</t>
  </si>
  <si>
    <t>12394/2021</t>
  </si>
  <si>
    <t>12399/2021</t>
  </si>
  <si>
    <t>23-08-2024</t>
  </si>
  <si>
    <t>12405/2021</t>
  </si>
  <si>
    <t>04-12-2024</t>
  </si>
  <si>
    <t>P23139005028</t>
  </si>
  <si>
    <t>12397/2021</t>
  </si>
  <si>
    <t>18-12-2024</t>
  </si>
  <si>
    <t>No. 025/2004</t>
  </si>
  <si>
    <t>25-08-2004</t>
  </si>
  <si>
    <t>12406/2021</t>
  </si>
  <si>
    <t>11-05-2025</t>
  </si>
  <si>
    <t>12400/2021</t>
  </si>
  <si>
    <t>12401/2021</t>
  </si>
  <si>
    <t>16-12-2024</t>
  </si>
  <si>
    <t>12880/2021</t>
  </si>
  <si>
    <t>12878/2021</t>
  </si>
  <si>
    <t>01-02-2025</t>
  </si>
  <si>
    <t>121052221-4074978</t>
  </si>
  <si>
    <t>24-10-2026</t>
  </si>
  <si>
    <t>11/B.33/31.74.06.1001.05.023.S.2.a.b/3/-1.779.3/e/2021</t>
  </si>
  <si>
    <t>24-10-2024</t>
  </si>
  <si>
    <t>120151222-4129188</t>
  </si>
  <si>
    <t>04-02-2027</t>
  </si>
  <si>
    <t>62/B.16/31.74.06.1001.05.023.S.2.a.b/4/-1.779.3/e/2022</t>
  </si>
  <si>
    <t>64/B.16/31.74.06.1001.05.023.S.2.a.b/4/-1.779.3/e/2022</t>
  </si>
  <si>
    <t>5/B.21/31.74.06.1001.05.023.S.2.a.b/3/-1.779.3/e/2022</t>
  </si>
  <si>
    <t>49/B.16/31.74.06.1001.05.023.S.2.a.b/4/-1.779.3/e/2022</t>
  </si>
  <si>
    <t>50/B.16/31.74.06.1001.05.023.S.2.a.b/4/-1.779.3/e/2022</t>
  </si>
  <si>
    <t>3121605422002929</t>
  </si>
  <si>
    <t>09-01-2027</t>
  </si>
  <si>
    <t>63/B.16/31.74.06.1001.05.023.S.2.a.b/4/-1.779.3/e/2022</t>
  </si>
  <si>
    <t>dr. Westri Elfilia Arthanti, Sp.Rad (K)</t>
  </si>
  <si>
    <t>375/2022</t>
  </si>
  <si>
    <t>15-12-2024</t>
  </si>
  <si>
    <t>16561/2020</t>
  </si>
  <si>
    <t>41151096100088</t>
  </si>
  <si>
    <t>ER.D 0547</t>
  </si>
  <si>
    <t>21-01-2019</t>
  </si>
  <si>
    <t>3121100120210077</t>
  </si>
  <si>
    <t>087871118900</t>
  </si>
  <si>
    <t>081311062148 // 081213013014</t>
  </si>
  <si>
    <t>081284168345</t>
  </si>
  <si>
    <t>081212092870 // 089686580032</t>
  </si>
  <si>
    <t>085771306439</t>
  </si>
  <si>
    <t>085352592080</t>
  </si>
  <si>
    <t>081218126169</t>
  </si>
  <si>
    <t>08551435985</t>
  </si>
  <si>
    <t>085694400745</t>
  </si>
  <si>
    <t>085781175908</t>
  </si>
  <si>
    <t>08974796966 // 089657221115</t>
  </si>
  <si>
    <t>45/B.15B/31.74.06.1001.05.023.S.2/3/-1.779.3/e/2022</t>
  </si>
  <si>
    <t>44/B.15B/31.74.06.1001.05.023.S.2.a.b/3/-1.779.3/e/2022</t>
  </si>
  <si>
    <t>10-03-2027</t>
  </si>
  <si>
    <t>3211101422037427</t>
  </si>
  <si>
    <t>120171222-4181332</t>
  </si>
  <si>
    <t>120172222-4164037</t>
  </si>
  <si>
    <t>27-03-2027</t>
  </si>
  <si>
    <t>76/B.16/31.74.06.1001.05.023.S.2/4/-1.779.3/e/2022</t>
  </si>
  <si>
    <t>60/B.16/31.74.06.1001.05.023.S.2.a.b/4/-1.779.3/e/2022</t>
  </si>
  <si>
    <t>25-02-2027</t>
  </si>
  <si>
    <t>120152222-4150773</t>
  </si>
  <si>
    <t>120152222-4186248</t>
  </si>
  <si>
    <t>18-02-2027</t>
  </si>
  <si>
    <t>80/B.16/31.74.06.1001.05.023.S.2.a.b/4/-1.779.3/e/2022</t>
  </si>
  <si>
    <t>16-02-2027</t>
  </si>
  <si>
    <t>120152222-4202505</t>
  </si>
  <si>
    <t>92/B.16/31.74.06.1001.05.023.S.2.a.b/4/-1.779.3/e/2022</t>
  </si>
  <si>
    <t>Dr. Dra. Vivi Lisdawati, M.Si, Apt</t>
  </si>
  <si>
    <t>196811181996032001</t>
  </si>
  <si>
    <t>18-11-1968</t>
  </si>
  <si>
    <t>102/B.16/31.74.06.1001.05.023.S.2/4/-1.779.3/e/2022</t>
  </si>
  <si>
    <t>Kepala Intalasi Farmasi</t>
  </si>
  <si>
    <t>Ketua Komite Penelitian</t>
  </si>
  <si>
    <t>Instalasi Pemeliharaan Sarana &amp; Prasarana Rumah Sakit</t>
  </si>
  <si>
    <t>Kepala Instalasi Pemeliharaan Sarana &amp; Prasarana Rumah Sakit</t>
  </si>
  <si>
    <t>IPSPRS</t>
  </si>
  <si>
    <t>Instalasi Verifikasi dan Penjamin Pasien</t>
  </si>
  <si>
    <t>Kepala Instalasi Verifikasi dan Penjamin Pasien</t>
  </si>
  <si>
    <t>IVPP</t>
  </si>
  <si>
    <t>Instalasi Rawat Inap</t>
  </si>
  <si>
    <t>Kepala Instalasi Rawat Inap</t>
  </si>
  <si>
    <t>IRINAP</t>
  </si>
  <si>
    <t>Instalasi Radiologi Terpadu</t>
  </si>
  <si>
    <t>Penanggung Jawab Radiologi IGD</t>
  </si>
  <si>
    <t>Penanggung Jawab Administrasi dan Logistik</t>
  </si>
  <si>
    <t>Kepala Instalasi Radiologi Terpadu</t>
  </si>
  <si>
    <t>Unit Layanan Pengadaan</t>
  </si>
  <si>
    <t>Kelompok Kerja Unit Layanan Pengadaan</t>
  </si>
  <si>
    <t>ULP</t>
  </si>
  <si>
    <t>Kepala Unit Layanan Pengadaan</t>
  </si>
  <si>
    <t>Instalasi Rekam Medik</t>
  </si>
  <si>
    <t>Penyelia Administrasi dan Pelaporan</t>
  </si>
  <si>
    <t>IRMEDIK</t>
  </si>
  <si>
    <t>Anisah, A.Md</t>
  </si>
  <si>
    <t>Kepala Instalasi Rekam Medik</t>
  </si>
  <si>
    <t>Kepala Instalasi Pengelolaan Inovasi dan Kekayaan Intelektual</t>
  </si>
  <si>
    <t>Instalasi Sistem Informasi Manajemen Rumah Sakit</t>
  </si>
  <si>
    <t>Kepala Instalasi Sistem Informasi Manajemen Rumah Sakit</t>
  </si>
  <si>
    <t>Instalasi Laboratorium</t>
  </si>
  <si>
    <t>I_LABORATORIUM</t>
  </si>
  <si>
    <t>Verifikator Data Entry Pendaftaran dan Billing Laboratorium Cyto</t>
  </si>
  <si>
    <t>INPUTDATA</t>
  </si>
  <si>
    <t>Kepala Instalasi Laboratorium</t>
  </si>
  <si>
    <t>121552222-4185340</t>
  </si>
  <si>
    <t>1/B.24/31.74.06.1001.05.023.S.2/3/-1.779.3/e/2022</t>
  </si>
  <si>
    <t>120152222-4207382</t>
  </si>
  <si>
    <t>05-03-2027</t>
  </si>
  <si>
    <t>120152222-4184086</t>
  </si>
  <si>
    <t>85/B.16/31.74.06.1001.05.023.S.2.a.b/4/-1.779.3/e/2022</t>
  </si>
  <si>
    <t>120152222-4211441</t>
  </si>
  <si>
    <t>14-02-2027</t>
  </si>
  <si>
    <t>120152222-4211432</t>
  </si>
  <si>
    <t>12-03-2027</t>
  </si>
  <si>
    <t>Lantai 5 Anggrek Isolasi Tekanan Negatif ICU Non Ventilator</t>
  </si>
  <si>
    <t>Lantai 6 Anggrek Isolasi Tekanan Negatif ICU Non Ventilator</t>
  </si>
  <si>
    <t>Habibi Nur Eka Putra, S.Psi</t>
  </si>
  <si>
    <t>199207082015031001</t>
  </si>
  <si>
    <t>08-07-1992</t>
  </si>
  <si>
    <t>S1 Psikologi</t>
  </si>
  <si>
    <t>28-01-2022</t>
  </si>
  <si>
    <t>Wakil Kepala Sub Instalasi Pelayanan Penunjang Medis dan Non Medis</t>
  </si>
  <si>
    <t>Wakil Kepala Sub Pemeliharaan Sarana Non Medik</t>
  </si>
  <si>
    <t>Sekretaris</t>
  </si>
  <si>
    <t>SEKRETARIS_INST</t>
  </si>
  <si>
    <t>Wakil Kepala Sub Instalasi Pelayanan Eksekutif</t>
  </si>
  <si>
    <t>Wakil Kepala Sub Instalasi Pelayanan Radiodiagnostik dan Kedokteran Nuklir</t>
  </si>
  <si>
    <t>Wakil Kepala Sub Instalasi Pelayanan Perbekalan Farmasi</t>
  </si>
  <si>
    <t>Wakil Kepala Sub Instalasi Pelayanan High Care</t>
  </si>
  <si>
    <t>Wakil Kepala Sub Instalasi Pelayanan Farmasi Klinis</t>
  </si>
  <si>
    <t>Wakil Kepala Sub Instalasi Pelayanan Data dan Informasi Kesehatan</t>
  </si>
  <si>
    <t>Wakil Kepala Sub Instalasi Pelayanan dan Penunjang</t>
  </si>
  <si>
    <t>Wakil Kepala Sub Instalasi Pelayanan Medik dan Keperawatan</t>
  </si>
  <si>
    <t>Wakil Kepala Sub Instalasi Pelayanan Laboratorium</t>
  </si>
  <si>
    <t>Wakil Kepala Sub Instalasi Pelayanan Rawat Inap Eksekutif</t>
  </si>
  <si>
    <t>Wakil Kepala Sub Instalasi Pelayanan Intensive Care</t>
  </si>
  <si>
    <t>Wakil Kepala Sub Instalasi Pelayanan Rawat Jalan Khusus</t>
  </si>
  <si>
    <t>Wakil Kepala Sub Instalasi Pemeliharaan Alat Medik</t>
  </si>
  <si>
    <t>Wakil Kepala Sub Instalasi Pelayanan Rawat Jalan Umum</t>
  </si>
  <si>
    <t>Wakil Kepala Sub Instalasi Administrasi dan Pelayanan Penunjang</t>
  </si>
  <si>
    <t>Instalasi Sterilisasi Sentral dan Binatu</t>
  </si>
  <si>
    <t>Penanggung Jawab Pengawasan Mutu dan Pendistribusian Linen</t>
  </si>
  <si>
    <t>ISSB</t>
  </si>
  <si>
    <t>Wakil Kepala Sub Instalasi Sterilisasi Sentral</t>
  </si>
  <si>
    <t>Wakil Kepala Sub Instalasi Software</t>
  </si>
  <si>
    <t>Wakil Kepala Sub Instalasi Pelayanan Rawat Inap Medikal</t>
  </si>
  <si>
    <t>Wakil Kepala Sub Instalasi Pelayanan Rawat Inap Ibu dan Anak</t>
  </si>
  <si>
    <t>Wakil Kepala Sub Unit Pelayanan dan Penunjang Medis dan Non Medis</t>
  </si>
  <si>
    <t>Wakil Kepala Sub Instalasi Pemeliharaan Mekanikal Elektrikal dan Alat Non Medik</t>
  </si>
  <si>
    <t>Wakil Kepala Sub Instalasi Perbekalan dan Penunjang Medis dan Non Medis</t>
  </si>
  <si>
    <t>Wakil Kepala Sub Instalasi Pelayanan Gizi</t>
  </si>
  <si>
    <t>Wakil Kepala Sub Instalasi Pelayanan Isolasi Care</t>
  </si>
  <si>
    <t>Wakil Kepala Sub Unit Pelayanan Informasi dan Edukasi</t>
  </si>
  <si>
    <t>02-01-2027</t>
  </si>
  <si>
    <t>56/B.15B/31.74.06.1001.05.023.S.2/3/-1.779.3/e/2022</t>
  </si>
  <si>
    <t>Wakil Kepala Sub Instalasi Hardware dan Jaringan</t>
  </si>
  <si>
    <t>Wakil Kepala Sub Instalasi Klaim Rawat Jalan</t>
  </si>
  <si>
    <t>Wakil Kepala Sub Instalasi Klaim Rawat Inap</t>
  </si>
  <si>
    <t>Wakil Kepala Sub Instalasi Admission dan Rekam Medik</t>
  </si>
  <si>
    <t>Instalasi Kesehatan Lingkungan dan K3 Rumah Sakit</t>
  </si>
  <si>
    <t>Kepala Instalasi Kesehatan Lingkungan dan K3 Rumah Sakit</t>
  </si>
  <si>
    <t>Wakil Kepala Sub Instalasi Kesehatan Lingkungan</t>
  </si>
  <si>
    <t>Wakil Kepala Sub Instalasi K3 Rumah Sakit</t>
  </si>
  <si>
    <t>Wakil Kepala Sub Instalasi Binatu</t>
  </si>
  <si>
    <t>Wakil Kepala Sub Instalasi Pelayanan Rawat Inap Bedah dan Rehabilitasi Medik</t>
  </si>
  <si>
    <t>Ketua Sub Komite Etik Penelitian</t>
  </si>
  <si>
    <t>Dokter Spesialis Penyakit Dalam + Konsultan Reumatologi</t>
  </si>
  <si>
    <t>Konsultan Reumatologi</t>
  </si>
  <si>
    <t>dr. Fachrul Razy, Sp.PD (K)</t>
  </si>
  <si>
    <t>1866/2022</t>
  </si>
  <si>
    <t>dr. Wini Widiani, Sp.K.F.R (K)</t>
  </si>
  <si>
    <t>dr. Pakasi Ronald Efraim, Sp.K.F.R (K)</t>
  </si>
  <si>
    <t>dr. Esti Widorini, Sp.K.F.R (K)</t>
  </si>
  <si>
    <t>Komite Tenaga Kesehatan Lainnya</t>
  </si>
  <si>
    <t>Komite Mutu Rumah Sakit</t>
  </si>
  <si>
    <t>Ketua Komite Mutu Rumah Sakit</t>
  </si>
  <si>
    <t>KMRS</t>
  </si>
  <si>
    <t>KSM Kedokteran Fisik dan Rehabilitasi</t>
  </si>
  <si>
    <t>Ketua KSM Kedokteran Fisik dan Rehabilitasi</t>
  </si>
  <si>
    <t>TU KSM Kedokteran Fisik dan Rehabilitasi</t>
  </si>
  <si>
    <t>KSM Telinga, Hidung, Tenggorokan - Bedah Kepala Leher</t>
  </si>
  <si>
    <t>Dokter Spesialis Telinga, Hidung, Tenggorokan - Bedah Kepala Leher</t>
  </si>
  <si>
    <t>Ketua KSM Telinga, Hidung, Tenggorokan - Bedah Kepala Leher</t>
  </si>
  <si>
    <t>KSM Dermatologi dan Venereologi</t>
  </si>
  <si>
    <t>Ketua KSM Dermatologi dan Venereologi</t>
  </si>
  <si>
    <t>KSM Umum</t>
  </si>
  <si>
    <t>Ketua KSM Umum</t>
  </si>
  <si>
    <t>Koordinator Pelayanan Medik, Etik, dan Mutu Profesi</t>
  </si>
  <si>
    <t>199506142022032001</t>
  </si>
  <si>
    <t>199609092022032001</t>
  </si>
  <si>
    <t>199403132022032001</t>
  </si>
  <si>
    <t>199207242022031001</t>
  </si>
  <si>
    <t>199301042022032001</t>
  </si>
  <si>
    <t>199407182022032002</t>
  </si>
  <si>
    <t>199004172022032003</t>
  </si>
  <si>
    <t>198712302022032001</t>
  </si>
  <si>
    <t>199209222022032001</t>
  </si>
  <si>
    <t>22-09-1992</t>
  </si>
  <si>
    <t>198711242022032002</t>
  </si>
  <si>
    <t>199903302022032002</t>
  </si>
  <si>
    <t>30-03-1999</t>
  </si>
  <si>
    <t>199109102022031001</t>
  </si>
  <si>
    <t>10-09-1991</t>
  </si>
  <si>
    <t>199011122022032001</t>
  </si>
  <si>
    <t>198803222022032001</t>
  </si>
  <si>
    <t>199210242022032002</t>
  </si>
  <si>
    <t>198609082022032001</t>
  </si>
  <si>
    <t>199007282022031001</t>
  </si>
  <si>
    <t>199207172022032001</t>
  </si>
  <si>
    <t>199512252022032002</t>
  </si>
  <si>
    <t>199908202022032002</t>
  </si>
  <si>
    <t>20-08-1999</t>
  </si>
  <si>
    <t>199502052022031001</t>
  </si>
  <si>
    <t>05-02-1995</t>
  </si>
  <si>
    <t>198805032022032001</t>
  </si>
  <si>
    <t>199610192022032004</t>
  </si>
  <si>
    <t>199407192022032003</t>
  </si>
  <si>
    <t>Ogan Komering Ilir</t>
  </si>
  <si>
    <t>19-07-1994</t>
  </si>
  <si>
    <t>199310072022032002</t>
  </si>
  <si>
    <t>199312112022032001</t>
  </si>
  <si>
    <t>11-12-1993</t>
  </si>
  <si>
    <t>199803312022032001</t>
  </si>
  <si>
    <t>31-03-1998</t>
  </si>
  <si>
    <t>199811092022032002</t>
  </si>
  <si>
    <t>Siak</t>
  </si>
  <si>
    <t>09-11-1998</t>
  </si>
  <si>
    <t>199602152022032002</t>
  </si>
  <si>
    <t>199603102022032001</t>
  </si>
  <si>
    <t>10-03-1996</t>
  </si>
  <si>
    <t>199206182022032001</t>
  </si>
  <si>
    <t>18-06-1992</t>
  </si>
  <si>
    <t>199507132022032001</t>
  </si>
  <si>
    <t>13-07-1995</t>
  </si>
  <si>
    <t>199404142022032003</t>
  </si>
  <si>
    <t>14-04-1994</t>
  </si>
  <si>
    <t>199703272022032002</t>
  </si>
  <si>
    <t>198901232022032002</t>
  </si>
  <si>
    <t>199604072022032003</t>
  </si>
  <si>
    <t>07-04-1996</t>
  </si>
  <si>
    <t>199204282022032002</t>
  </si>
  <si>
    <t>28-04-1992</t>
  </si>
  <si>
    <t>198908292022032001</t>
  </si>
  <si>
    <t>29-08-1989</t>
  </si>
  <si>
    <t>199809012022032005</t>
  </si>
  <si>
    <t>199804222022032001</t>
  </si>
  <si>
    <t>22-04-1998</t>
  </si>
  <si>
    <t>199909042022031003</t>
  </si>
  <si>
    <t>04-09-1999</t>
  </si>
  <si>
    <t>199911062022032001</t>
  </si>
  <si>
    <t>Buleleng</t>
  </si>
  <si>
    <t>06-11-1999</t>
  </si>
  <si>
    <t>199411112022031003</t>
  </si>
  <si>
    <t>081263724433</t>
  </si>
  <si>
    <t>198508162022031001</t>
  </si>
  <si>
    <t>198503192022032001</t>
  </si>
  <si>
    <t>198407152022032001</t>
  </si>
  <si>
    <t>15-07-1984</t>
  </si>
  <si>
    <t>198405132022031001</t>
  </si>
  <si>
    <t>13-05-1984</t>
  </si>
  <si>
    <t>198607202022031001</t>
  </si>
  <si>
    <t>198601102022031001</t>
  </si>
  <si>
    <t>199604052022032002</t>
  </si>
  <si>
    <t>199504122022032003</t>
  </si>
  <si>
    <t>12-04-1995</t>
  </si>
  <si>
    <t>199106212022032001</t>
  </si>
  <si>
    <t>21-06-1991</t>
  </si>
  <si>
    <t>199003292022031001</t>
  </si>
  <si>
    <t>199805312022032001</t>
  </si>
  <si>
    <t>31-05-1998</t>
  </si>
  <si>
    <t>199807252022032007</t>
  </si>
  <si>
    <t>25-07-1998</t>
  </si>
  <si>
    <t>199601062022032001</t>
  </si>
  <si>
    <t>06-01-1996</t>
  </si>
  <si>
    <t>199403222022032004</t>
  </si>
  <si>
    <t>198612202022031001</t>
  </si>
  <si>
    <t>20-12-1986</t>
  </si>
  <si>
    <t>199412242022032002</t>
  </si>
  <si>
    <t>198706292022032001</t>
  </si>
  <si>
    <t>199011082022031001</t>
  </si>
  <si>
    <t>199203222022032002</t>
  </si>
  <si>
    <t>Ns. Melisa Mariana, S.Kep</t>
  </si>
  <si>
    <t>199406202022031002</t>
  </si>
  <si>
    <t>20-06-1994</t>
  </si>
  <si>
    <t>199510192022032003</t>
  </si>
  <si>
    <t>19-10-1995</t>
  </si>
  <si>
    <t>199204082022032003</t>
  </si>
  <si>
    <t>Belu</t>
  </si>
  <si>
    <t>08-04-1992</t>
  </si>
  <si>
    <t>199605142022032002</t>
  </si>
  <si>
    <t>14-05-1996</t>
  </si>
  <si>
    <t>199004042022032002</t>
  </si>
  <si>
    <t>198803232022032001</t>
  </si>
  <si>
    <t>199207062022032001</t>
  </si>
  <si>
    <t>199609042022031002</t>
  </si>
  <si>
    <t>04-09-1996</t>
  </si>
  <si>
    <t>199606272022032006</t>
  </si>
  <si>
    <t>27-06-1996</t>
  </si>
  <si>
    <t>198607042022032001</t>
  </si>
  <si>
    <t>198910012022031001</t>
  </si>
  <si>
    <t>198406142022031001</t>
  </si>
  <si>
    <t>199010202022032002</t>
  </si>
  <si>
    <t>199104012022032002</t>
  </si>
  <si>
    <t>199310112022032002</t>
  </si>
  <si>
    <t>11-10-1993</t>
  </si>
  <si>
    <t>198712152022031003</t>
  </si>
  <si>
    <t>199109132022032003</t>
  </si>
  <si>
    <t>199408082022032002</t>
  </si>
  <si>
    <t>199210272022032003</t>
  </si>
  <si>
    <t>199004222022032002</t>
  </si>
  <si>
    <t>199612082022032003</t>
  </si>
  <si>
    <t>08-12-1996</t>
  </si>
  <si>
    <t>199006052022032003</t>
  </si>
  <si>
    <t>199601142022032001</t>
  </si>
  <si>
    <t>14-01-1996</t>
  </si>
  <si>
    <t>199506012022032006</t>
  </si>
  <si>
    <t>199710212022032008</t>
  </si>
  <si>
    <t>21-10-1997</t>
  </si>
  <si>
    <t>199701032022032001</t>
  </si>
  <si>
    <t>199709252022032005</t>
  </si>
  <si>
    <t>Karanganyar</t>
  </si>
  <si>
    <t>25-09-1997</t>
  </si>
  <si>
    <t>199512142022032004</t>
  </si>
  <si>
    <t>199610192022032005</t>
  </si>
  <si>
    <t>199410092022032002</t>
  </si>
  <si>
    <t>09-10-1994</t>
  </si>
  <si>
    <t>199508222022032002</t>
  </si>
  <si>
    <t>22-08-1995</t>
  </si>
  <si>
    <t>199404162022032001</t>
  </si>
  <si>
    <t>16-04-1994</t>
  </si>
  <si>
    <t>199202182022032001</t>
  </si>
  <si>
    <t>199512142022031002</t>
  </si>
  <si>
    <t>199306222022032003</t>
  </si>
  <si>
    <t>199702262022032006</t>
  </si>
  <si>
    <t>26-02-1997</t>
  </si>
  <si>
    <t>199504102022032003</t>
  </si>
  <si>
    <t>10-04-1995</t>
  </si>
  <si>
    <t>198701202022032003</t>
  </si>
  <si>
    <t>20-01-1987</t>
  </si>
  <si>
    <t>199401312022032003</t>
  </si>
  <si>
    <t>199408152022032003</t>
  </si>
  <si>
    <t>15-08-1994</t>
  </si>
  <si>
    <t>199403082022031001</t>
  </si>
  <si>
    <t>08-03-1994</t>
  </si>
  <si>
    <t>199203042022032003</t>
  </si>
  <si>
    <t>Padang Panjang</t>
  </si>
  <si>
    <t>04-03-1992</t>
  </si>
  <si>
    <t>199801192022032002</t>
  </si>
  <si>
    <t>19-01-1998</t>
  </si>
  <si>
    <t>199109262022031001</t>
  </si>
  <si>
    <t>199411272022032004</t>
  </si>
  <si>
    <t>27-11-1994</t>
  </si>
  <si>
    <t>199501292022032004</t>
  </si>
  <si>
    <t>29-01-1995</t>
  </si>
  <si>
    <t>199312072022032002</t>
  </si>
  <si>
    <t>07-12-1993</t>
  </si>
  <si>
    <t>199311302022032004</t>
  </si>
  <si>
    <t>Badung</t>
  </si>
  <si>
    <t>199403042022031001</t>
  </si>
  <si>
    <t>04-03-1994</t>
  </si>
  <si>
    <t>199701242022032003</t>
  </si>
  <si>
    <t>199205122022032002</t>
  </si>
  <si>
    <t>199505182022032002</t>
  </si>
  <si>
    <t>199508252022032005</t>
  </si>
  <si>
    <t>25-08-1995</t>
  </si>
  <si>
    <t>199901122022032004</t>
  </si>
  <si>
    <t>12-01-1999</t>
  </si>
  <si>
    <t>199807082022031005</t>
  </si>
  <si>
    <t>08-07-1998</t>
  </si>
  <si>
    <t>199407282022032002</t>
  </si>
  <si>
    <t>28-07-1994</t>
  </si>
  <si>
    <t>Doktor + Magister</t>
  </si>
  <si>
    <t>11-11-1994</t>
  </si>
  <si>
    <t>199907022022032004</t>
  </si>
  <si>
    <t>02-07-1999</t>
  </si>
  <si>
    <t>199605092022032003</t>
  </si>
  <si>
    <t>09-05-1996</t>
  </si>
  <si>
    <t>dr. Jimmy Sakti Nanda Berguna, Sp.OG</t>
  </si>
  <si>
    <t>Alya Permata Kaisarama, A.Md.Far</t>
  </si>
  <si>
    <t>Ns. Syafriyaldi, S.Kep</t>
  </si>
  <si>
    <t>Renadestia Arkiswari Panora, A.Md.Kep</t>
  </si>
  <si>
    <t>Arif Yudistira, A.Md.Kep</t>
  </si>
  <si>
    <t>Evi Kurnia, A.Md.Far</t>
  </si>
  <si>
    <t>Ayu Purwaningrum, A.Md.Far</t>
  </si>
  <si>
    <t>Ika Yuliana, A.Md.Far</t>
  </si>
  <si>
    <t>Khusnul Khotimah, A.Md.Far</t>
  </si>
  <si>
    <t>Martiana Indriani, A.Md.Ft</t>
  </si>
  <si>
    <t>Hana Imarah Khalda Syamdra, A.Md.Ft</t>
  </si>
  <si>
    <t>Diah Ayu Kinasih, A.Md.Kep</t>
  </si>
  <si>
    <t>Iis Susanti, A.Md.AK</t>
  </si>
  <si>
    <t>Mursyida Sri Lintang Kusuma, A.Md.AK</t>
  </si>
  <si>
    <t>Yuni Rizki Purnama, A.Md.AK</t>
  </si>
  <si>
    <t>Aisyah Dwi Saparwati, A.Md.AK</t>
  </si>
  <si>
    <t>Asmarani Rizki Fatkhiyati, A.Md.AK</t>
  </si>
  <si>
    <t>Melinda Rosviana, A.Md.AK</t>
  </si>
  <si>
    <t>Diah Ambarsari, A.Md.AK</t>
  </si>
  <si>
    <t>Kanthi Winarsih, A.Md.AK</t>
  </si>
  <si>
    <t>Kresensia Paskahlina Kuna Lamak, A.Md.Rad</t>
  </si>
  <si>
    <t>Farisa Fajri, A.Md.Rad</t>
  </si>
  <si>
    <t>Istiqomah Nur'aini, A.Md.Rad</t>
  </si>
  <si>
    <t>Adelia Pratiwi,A.Md.Kes</t>
  </si>
  <si>
    <t>Ferlian Indra Dermawan, A.Md.Kes</t>
  </si>
  <si>
    <t>Putu Lidya Palinda Gunantari, A.Md.Kes</t>
  </si>
  <si>
    <t>Muhanif Iman Safaat, A.Md.Kes</t>
  </si>
  <si>
    <t>dr. Andriani Putri Bestari, Sp.S</t>
  </si>
  <si>
    <t>dr. Andri, Sp.P</t>
  </si>
  <si>
    <t>dr. Frida Agitya Putri</t>
  </si>
  <si>
    <t>dr. Elsa Primadona Sulfana Putri</t>
  </si>
  <si>
    <t>Gayuh Candra Buana, S.S.T.Ft</t>
  </si>
  <si>
    <t>Khansa Zahroosita Fatikasari, S.Gz</t>
  </si>
  <si>
    <t>Ns. Dhea Mustika, S.Kep</t>
  </si>
  <si>
    <t>Ns. Apriana Selviani, S.Kep</t>
  </si>
  <si>
    <t>Ns. Sutedy, S.Kep</t>
  </si>
  <si>
    <t>Ns. Wahyu Hidayat, S.Kep</t>
  </si>
  <si>
    <t>Ns. Azizul Pin Zulfa, S.Kep</t>
  </si>
  <si>
    <t>Ns. Maria Elsiana Lanamana, S.Kep</t>
  </si>
  <si>
    <t>Ns. Titik Erawati, S.Kep</t>
  </si>
  <si>
    <t>Ns. Desthi Nurbalqis Iklima, S.Kep</t>
  </si>
  <si>
    <t>Heni Oktaria, A.Md.G</t>
  </si>
  <si>
    <t>Tusni Syarifati, A.Md.Kep</t>
  </si>
  <si>
    <t>Fitria Priningsih, A.Md.Kep</t>
  </si>
  <si>
    <t>Rias Yuni Pratiwi, A.Md.Kep</t>
  </si>
  <si>
    <t>Rijkianias Suningsih, A.Md</t>
  </si>
  <si>
    <t>Alief Sulaimansyah, A.Md</t>
  </si>
  <si>
    <t>Ns. Annisa Ratna Mahanani, S.Kep</t>
  </si>
  <si>
    <t>Ns. Alda Husna Alfita, S.Kep</t>
  </si>
  <si>
    <t>Ns. Siti Ayu Ningsih, S.Kep</t>
  </si>
  <si>
    <t>Ns. Dian Eka Solehati, S.Kep</t>
  </si>
  <si>
    <t>Ns. Esti Aryani, S.Kep</t>
  </si>
  <si>
    <t>Ns. Siti Anisah, S.Kep</t>
  </si>
  <si>
    <t>dr. Qonitah Fadjria Nishafuri</t>
  </si>
  <si>
    <t>dr. Idzni Mardhiyah</t>
  </si>
  <si>
    <t>Ns. Nariza Nafi Puspita, S.Kep</t>
  </si>
  <si>
    <t>Ns. Dwi Restarina, S.Kep</t>
  </si>
  <si>
    <t>Ns. Naela Zulfa, S.Kep</t>
  </si>
  <si>
    <t>Ns. Sari Lestari, S.Kep</t>
  </si>
  <si>
    <t>Ns. Sylvie Indrayanti, S.Kep</t>
  </si>
  <si>
    <t>Ns. Arentha Ayu Pitakasari, S.Kep</t>
  </si>
  <si>
    <t>Ns. Lea Elisabet, S.Kep</t>
  </si>
  <si>
    <t>Ns. Dita Putranto Yoannes, S.Kep</t>
  </si>
  <si>
    <t>Ns. Reno Ramalia, S.Kep</t>
  </si>
  <si>
    <t>Ns. Savira Alicia, S.Kep</t>
  </si>
  <si>
    <t>Ns. Novia Rosdianty Rahayu, S.Kep</t>
  </si>
  <si>
    <t>Ns. Rizka Wenny Purba, S.Kep</t>
  </si>
  <si>
    <t>Ns. Oktaviana Morisca Geby, S.Kep</t>
  </si>
  <si>
    <t>Ns. Ni Luh PT. Nopita Apsari, S.Kep</t>
  </si>
  <si>
    <t>Ns. Ahmad Firman, S.Kep</t>
  </si>
  <si>
    <t>Ns. Nazilatul Habibah Firdausi, S.Kep</t>
  </si>
  <si>
    <t>Ns. Syahrani, S.Kep</t>
  </si>
  <si>
    <t>Ns. Dela Angela, S.Kep</t>
  </si>
  <si>
    <t>Adelia Ramadhanti, A.Md. Far</t>
  </si>
  <si>
    <t>Dwi Tia Mutiara, A.Md.Kep</t>
  </si>
  <si>
    <t>116/B.16/31.74.06.1001.05.023.S.2/4/-1.779.3/e/2022</t>
  </si>
  <si>
    <t>103/B.16/31.74.06.1001.05.023.S.2.a.b/4-1.779.3/e/2022</t>
  </si>
  <si>
    <t>71/B.15B/31.74.06.1001.05.023.S.2/3/-1.779.3/e/2022</t>
  </si>
  <si>
    <t>25-04-2027</t>
  </si>
  <si>
    <t>3111501421029223</t>
  </si>
  <si>
    <t>32/B.15B/31.74.06.1001.05.023.S.2.a.b/3/-1.779.3/e/2022</t>
  </si>
  <si>
    <t>30-03-2027</t>
  </si>
  <si>
    <t>7321704422015059</t>
  </si>
  <si>
    <t>14-03-2027</t>
  </si>
  <si>
    <t>29-08-2026</t>
  </si>
  <si>
    <t>23-01-2027</t>
  </si>
  <si>
    <t>65/B.15B/31.74.06.1001.05.023.S.2.a.b/3/-1.779.3/e/2022</t>
  </si>
  <si>
    <t>02-07-1994</t>
  </si>
  <si>
    <t>186/B.15B/31.74.06.1001.02.008.P.3.a.b/3/-1.779.3/e/2021</t>
  </si>
  <si>
    <t>12-01-2027</t>
  </si>
  <si>
    <t>3111201421058434</t>
  </si>
  <si>
    <t>3111301421032710</t>
  </si>
  <si>
    <t>089685231003</t>
  </si>
  <si>
    <t>081271668323</t>
  </si>
  <si>
    <t>087784625654</t>
  </si>
  <si>
    <t>083147220065</t>
  </si>
  <si>
    <t>081380950412</t>
  </si>
  <si>
    <t>085959640768</t>
  </si>
  <si>
    <t>081393731455</t>
  </si>
  <si>
    <t>085695833496</t>
  </si>
  <si>
    <t>081232143294</t>
  </si>
  <si>
    <t>085831104051</t>
  </si>
  <si>
    <t>083838633744</t>
  </si>
  <si>
    <t>081293622396</t>
  </si>
  <si>
    <t>081391691878</t>
  </si>
  <si>
    <t>087762923098</t>
  </si>
  <si>
    <t>085641813813</t>
  </si>
  <si>
    <t>082137605060</t>
  </si>
  <si>
    <t>081392620061</t>
  </si>
  <si>
    <t>085721030306</t>
  </si>
  <si>
    <t>085270710624</t>
  </si>
  <si>
    <t>087837046076</t>
  </si>
  <si>
    <t>081999313933</t>
  </si>
  <si>
    <t>081946945082</t>
  </si>
  <si>
    <t>085780515060</t>
  </si>
  <si>
    <t>085779731713</t>
  </si>
  <si>
    <t>085814696991</t>
  </si>
  <si>
    <t>081281316040</t>
  </si>
  <si>
    <t>085157845133</t>
  </si>
  <si>
    <t>082124978301</t>
  </si>
  <si>
    <t>089693490386</t>
  </si>
  <si>
    <t>081321281014</t>
  </si>
  <si>
    <t>082112115057</t>
  </si>
  <si>
    <t>085642609127</t>
  </si>
  <si>
    <t>085869417794</t>
  </si>
  <si>
    <t>085353197959</t>
  </si>
  <si>
    <t>081314475727</t>
  </si>
  <si>
    <t>082227084614</t>
  </si>
  <si>
    <t>081360020689</t>
  </si>
  <si>
    <t>Diasnita Naomi, S.Tr.Gz</t>
  </si>
  <si>
    <t>081990373638</t>
  </si>
  <si>
    <t>089665977571</t>
  </si>
  <si>
    <t>081234599005</t>
  </si>
  <si>
    <t>083896827141</t>
  </si>
  <si>
    <t>082122109536</t>
  </si>
  <si>
    <t>081327111609</t>
  </si>
  <si>
    <t>081290711194</t>
  </si>
  <si>
    <t>085879902399</t>
  </si>
  <si>
    <t>085713313208</t>
  </si>
  <si>
    <t>087878308641</t>
  </si>
  <si>
    <t>085718018525</t>
  </si>
  <si>
    <t>085384486386</t>
  </si>
  <si>
    <t>Hafiz Rahadiyan, S.Tr.Rad</t>
  </si>
  <si>
    <t>139/B.16/31.74.06.1001.05.023.S.2.a.b/4/-1.779.3/e/2022</t>
  </si>
  <si>
    <t>082143151545</t>
  </si>
  <si>
    <t>Penanggung Jawab Database Administrator</t>
  </si>
  <si>
    <t>Penanggung Jawab Jaringan</t>
  </si>
  <si>
    <t>Penanggung Jawab Programmer</t>
  </si>
  <si>
    <t>Staf Pemeliharaan</t>
  </si>
  <si>
    <t>Penanggung Jawab Kemitraan dan Branding</t>
  </si>
  <si>
    <t>120151222-4201927</t>
  </si>
  <si>
    <t>11-04-2027</t>
  </si>
  <si>
    <t>19/B.18/31.74.06.010.K.3/3/-1.779.3/e/2022</t>
  </si>
  <si>
    <t>3/B.17/31.74.06.1001.05.023.S.2.a.b/4/-1.779.3/e/2022</t>
  </si>
  <si>
    <t>16-04-2027</t>
  </si>
  <si>
    <t>25/B.15B/31.74.06.1001.05.023.S.2/3/-1.779.3/e/2022</t>
  </si>
  <si>
    <t>26/B.15B/31.74.06.1001.05.023.S.2/3/-1.779.3/e/2022</t>
  </si>
  <si>
    <t>3211503321105297</t>
  </si>
  <si>
    <t>20-03-2027</t>
  </si>
  <si>
    <t>3779/2022</t>
  </si>
  <si>
    <t>3789/2022</t>
  </si>
  <si>
    <t>18-02-2025</t>
  </si>
  <si>
    <t>dr. Syamsu Hudaya, Sp.U (K)</t>
  </si>
  <si>
    <t>Dokter Spesialis Bedah Urologi + Konsultan Urologi Onkologi</t>
  </si>
  <si>
    <t>Konsultan Urologi Onkologi</t>
  </si>
  <si>
    <t>3775/2022</t>
  </si>
  <si>
    <t>3776/2022</t>
  </si>
  <si>
    <t>0 // 47/KOL-B.ONK/XII/20112 // 11089/H2.F1.D/PDP.02.01.02/2013</t>
  </si>
  <si>
    <t>3777/2022</t>
  </si>
  <si>
    <t>3778/2022</t>
  </si>
  <si>
    <t>3780/2022</t>
  </si>
  <si>
    <t>dr. Nanok Edi Susilo, Sp.B, Sp.B.A</t>
  </si>
  <si>
    <t>06-07-2010</t>
  </si>
  <si>
    <t>dr. M. Yadi Permana, Sp.B (K) Onk</t>
  </si>
  <si>
    <t>3781/2022</t>
  </si>
  <si>
    <t>3782/2022</t>
  </si>
  <si>
    <t>3783/2022</t>
  </si>
  <si>
    <t>3784/2022</t>
  </si>
  <si>
    <t>dr. Flora Agustina, Sp.B, Sp.B.A</t>
  </si>
  <si>
    <t>dr. Asri Dwi Rachmawati, Sp.B, Sp.B.A</t>
  </si>
  <si>
    <t>3785/2022</t>
  </si>
  <si>
    <t>3767/2022</t>
  </si>
  <si>
    <t>dr. Yonas Immanuel Hutasoit, Sp.U (K)</t>
  </si>
  <si>
    <t>3768/2022</t>
  </si>
  <si>
    <t>Dokter Spesialis Bedah Urologi + Konsultan Urologi Pediatri</t>
  </si>
  <si>
    <t>Konsultan Urologi Pediatri</t>
  </si>
  <si>
    <t>311110600420085531</t>
  </si>
  <si>
    <t>3769/2022</t>
  </si>
  <si>
    <t>3770/2022</t>
  </si>
  <si>
    <t>3774/2022</t>
  </si>
  <si>
    <t>3773/2022</t>
  </si>
  <si>
    <t>3772/2022</t>
  </si>
  <si>
    <t>3771/2022</t>
  </si>
  <si>
    <t>3766/2022</t>
  </si>
  <si>
    <t>12-11-2027</t>
  </si>
  <si>
    <t>17/B.18/31.74.06.1001.05.023.S.2.a.b/3/-1.779.3/e/2022</t>
  </si>
  <si>
    <t>120152222-4208195</t>
  </si>
  <si>
    <t>13-06-2027</t>
  </si>
  <si>
    <t>148/B.16/31.74.06.1001.05.023.S.2/4/-1.779.3/e/2022</t>
  </si>
  <si>
    <t>3121605317109628</t>
  </si>
  <si>
    <t>93/B.15B/31.74.06.1001.05.023.S.2/3/-1.779.3/e/2022</t>
  </si>
  <si>
    <t>01-11-2022</t>
  </si>
  <si>
    <t>311160300421027118</t>
  </si>
  <si>
    <t>120152222-4201528</t>
  </si>
  <si>
    <t>02-05-2027</t>
  </si>
  <si>
    <t>136/B.16/31.74.06.1001.05.023.S.2.a.b/4/-1.779.3/e/2022</t>
  </si>
  <si>
    <t>089660602940</t>
  </si>
  <si>
    <t>29-03-2027</t>
  </si>
  <si>
    <t>3121608421120720</t>
  </si>
  <si>
    <t>23-04-2027</t>
  </si>
  <si>
    <t>105/B.15B/31.74.06.1001.05.023.S.2.a.b/3/-1.779.3/e/2022</t>
  </si>
  <si>
    <t>HCU Lantai 1</t>
  </si>
  <si>
    <t>20-12-2021</t>
  </si>
  <si>
    <t>K2022022019</t>
  </si>
  <si>
    <t>Penanggung Jawab Sistem Informasi dan Administrasi</t>
  </si>
  <si>
    <t>3930/2022</t>
  </si>
  <si>
    <t>11-03-2025</t>
  </si>
  <si>
    <t>3929/2022</t>
  </si>
  <si>
    <t>3931/2022</t>
  </si>
  <si>
    <t>Ruang PICU - HCU Anak</t>
  </si>
  <si>
    <t>Kepala Ruangan HCU</t>
  </si>
  <si>
    <t>Kepala Ruangan HCU Lantai 1</t>
  </si>
  <si>
    <t>Penanggung Jawab Mutasi</t>
  </si>
  <si>
    <t>Penanggung Jawab Pengembangan SDM</t>
  </si>
  <si>
    <t>Penanggung Jawab Kinerja dan Pembinaan SDM</t>
  </si>
  <si>
    <t>Penanggung Jawab Jabatan Fungsional dan Kenaikan Pangkat</t>
  </si>
  <si>
    <t>Penanggung Jawab Remunerasi SDM</t>
  </si>
  <si>
    <t>Penanggung Jawab Kesejahteraan SDM</t>
  </si>
  <si>
    <t>Penanggung Jawab Pengadaan SDM</t>
  </si>
  <si>
    <t>332150300319108092</t>
  </si>
  <si>
    <t>312150300421015746</t>
  </si>
  <si>
    <t>312150300421015743</t>
  </si>
  <si>
    <t>24-04-2027</t>
  </si>
  <si>
    <t>103/B.15B/31.74.06.1001.05.023.S.2/3/-1.779.3/e/2022</t>
  </si>
  <si>
    <t>Ruang HCU Bedah Anggrek 5</t>
  </si>
  <si>
    <t>Ketua Tim Farmasi Terapi</t>
  </si>
  <si>
    <t>01-02-2021 // 01-03-2022</t>
  </si>
  <si>
    <t>PPPK</t>
  </si>
  <si>
    <t>Pejabat Pengadaan Barang / Jasa Medik</t>
  </si>
  <si>
    <t>PEJABAT_PBJM</t>
  </si>
  <si>
    <t>112/B.15B/31.74.06.1001.05.023.S.2/3/-1.779.3/e/2022</t>
  </si>
  <si>
    <t>197910092022212001</t>
  </si>
  <si>
    <t>3121608422069689</t>
  </si>
  <si>
    <t>08-03-2027</t>
  </si>
  <si>
    <t>83/B.15B/31.74.06.1001.05.023.S.2/3/-1.779.3/e/2022</t>
  </si>
  <si>
    <t>Tenaga Sistem Analis</t>
  </si>
  <si>
    <t>SISTEM_ANALIS</t>
  </si>
  <si>
    <t>Pengelola Pengadaan Barang / Jasa</t>
  </si>
  <si>
    <t>3421401422007236</t>
  </si>
  <si>
    <t>07-04-2027</t>
  </si>
  <si>
    <t>98/B.15B/31.74.06.1001.05.023.S.2/3/-1.779.3/e/2022</t>
  </si>
  <si>
    <t>K2022031001</t>
  </si>
  <si>
    <t>K2022031002</t>
  </si>
  <si>
    <t>K2022032003</t>
  </si>
  <si>
    <t>15-05-1983</t>
  </si>
  <si>
    <t>15-04-1988</t>
  </si>
  <si>
    <t>Saluassing</t>
  </si>
  <si>
    <t>3328040305990001</t>
  </si>
  <si>
    <t>Jln H kana 2 RT 04 RW 05  peninggilan, Ciledug</t>
  </si>
  <si>
    <t>085718867825</t>
  </si>
  <si>
    <t>3173071505830011</t>
  </si>
  <si>
    <t>Jln. Anggrek Nely Murny Blok C/16B Rt. 010 Rw. 001 Kel. Kemanggisan Kec. Palmerah Jakarta Barat</t>
  </si>
  <si>
    <t>082312431734</t>
  </si>
  <si>
    <t>081219166267</t>
  </si>
  <si>
    <t>199007112022032002</t>
  </si>
  <si>
    <t>Penanggung Jawab Organisasi</t>
  </si>
  <si>
    <t>085741211139</t>
  </si>
  <si>
    <t>06-03-2027</t>
  </si>
  <si>
    <t>42/B.15B/31.74.06.1001.05.023.S.2/3/-1.779.3/e/2022</t>
  </si>
  <si>
    <t>Penanggung Jawab Administrasi dan Penunjang</t>
  </si>
  <si>
    <t>Penanggung Jawab Mutu</t>
  </si>
  <si>
    <t>Penanggung Jawab Teknis Pelayanan</t>
  </si>
  <si>
    <t>16/B.15A/31.74.06.1001.05.023.S.2/4/-1.779.3/e/2022</t>
  </si>
  <si>
    <t>31-05-2027</t>
  </si>
  <si>
    <t>3121100422037387</t>
  </si>
  <si>
    <t>dr. Novita Eka Sukma Putri, Sp.M (K)</t>
  </si>
  <si>
    <t>Dokter Spesialis Penyakit Mata + Konsultan Katarak dan Bedah Refraksi</t>
  </si>
  <si>
    <t>Konsultan Katarak dan Bedah Refraksi</t>
  </si>
  <si>
    <t>dr. Kemala Dewi, Sp.M (K)</t>
  </si>
  <si>
    <t>Dokter Spesialis Penyakit Mata + Konsultan Infeksi dan Imunologi</t>
  </si>
  <si>
    <t>Konsultan Infeksi dan Imunologi</t>
  </si>
  <si>
    <t>2013120030</t>
  </si>
  <si>
    <t>25796</t>
  </si>
  <si>
    <t>3674055507840001</t>
  </si>
  <si>
    <t>28-02-2023</t>
  </si>
  <si>
    <t>31-12-2022</t>
  </si>
  <si>
    <t>12/B.27/31.74.06.1001.05.023.S.2.a.b/3/-1.779.3/e/2022</t>
  </si>
  <si>
    <t>10/B.27/31.74.06.1001.05.023.S.2.a.b/3/-1.779.3/e/2022</t>
  </si>
  <si>
    <t>12-04-2027</t>
  </si>
  <si>
    <t>3175062708151017</t>
  </si>
  <si>
    <t>Kp. Pengarengan RT.003 RW.012 Kel. Jatinegara Kec. Cakung Jakarta Timur</t>
  </si>
  <si>
    <t>Villa Nusa Indah No. B11 Jl. Jagakarsa 1 Gg. Nusa Indah V RT.004 RW.002 Kel. Jagakarsa Kec. Jagakarsa Jakarta Selatan 12620</t>
  </si>
  <si>
    <t>9109011901210025</t>
  </si>
  <si>
    <t>3121502422020000</t>
  </si>
  <si>
    <t>03-05-2027</t>
  </si>
  <si>
    <t>116/B.15B/31.74.06.1001.05.023.S.2/3/-1.779.3/e/2022</t>
  </si>
  <si>
    <t>66/B.15B/31.74.06.1001.05.023.S.2/3/-1.779.3/e/2022</t>
  </si>
  <si>
    <t>183/B.16/31.74.06.1001.05.023.S.2.a.b/4/-1.779.3/e/2022</t>
  </si>
  <si>
    <t>342150300421015662</t>
  </si>
  <si>
    <t>2175/2022</t>
  </si>
  <si>
    <t>2176/2022</t>
  </si>
  <si>
    <t>02-09-2024</t>
  </si>
  <si>
    <t>2177/2022</t>
  </si>
  <si>
    <t>2174/2022</t>
  </si>
  <si>
    <t>2173/2022</t>
  </si>
  <si>
    <t>23-11-2024</t>
  </si>
  <si>
    <t>2179/2022</t>
  </si>
  <si>
    <t>24-11-2024</t>
  </si>
  <si>
    <t>P17430107233</t>
  </si>
  <si>
    <t>No. 00392</t>
  </si>
  <si>
    <t>Politeknik Kesehatan Depkes Semarang</t>
  </si>
  <si>
    <t>2178/2022</t>
  </si>
  <si>
    <t>26-10-2024</t>
  </si>
  <si>
    <t>2180/2022</t>
  </si>
  <si>
    <t>2182/2022</t>
  </si>
  <si>
    <t>09-09-2024</t>
  </si>
  <si>
    <t>2181/2022</t>
  </si>
  <si>
    <t>02-05-2025</t>
  </si>
  <si>
    <t>2185/2022</t>
  </si>
  <si>
    <t>12-05-2025</t>
  </si>
  <si>
    <t>2186/2022</t>
  </si>
  <si>
    <t>2187/2022</t>
  </si>
  <si>
    <t>2188/2022</t>
  </si>
  <si>
    <t>2189/2022</t>
  </si>
  <si>
    <t>24-06-2025</t>
  </si>
  <si>
    <t>2190/2022</t>
  </si>
  <si>
    <t>17-08-2024</t>
  </si>
  <si>
    <t>2191/2022</t>
  </si>
  <si>
    <t>110762222-4199096</t>
  </si>
  <si>
    <t>2192/2022</t>
  </si>
  <si>
    <t>2193/2022</t>
  </si>
  <si>
    <t>07-08-2024</t>
  </si>
  <si>
    <t>92007</t>
  </si>
  <si>
    <t>No. 000807</t>
  </si>
  <si>
    <t>11-12-1995</t>
  </si>
  <si>
    <t>Akademi Penata Rontgen</t>
  </si>
  <si>
    <t>2194/2022</t>
  </si>
  <si>
    <t>01013</t>
  </si>
  <si>
    <t>No. 011843</t>
  </si>
  <si>
    <t>2195/2022</t>
  </si>
  <si>
    <t>P17430106280</t>
  </si>
  <si>
    <t>No. 003177</t>
  </si>
  <si>
    <t>2196/2022</t>
  </si>
  <si>
    <t>00035</t>
  </si>
  <si>
    <t>No. 001375</t>
  </si>
  <si>
    <t>2184/2022</t>
  </si>
  <si>
    <t>18-08-2024</t>
  </si>
  <si>
    <t>2183/2022</t>
  </si>
  <si>
    <t>01-10-2024</t>
  </si>
  <si>
    <t>12910/2021</t>
  </si>
  <si>
    <t>30-10-2024</t>
  </si>
  <si>
    <t>12415/2021</t>
  </si>
  <si>
    <t>31-10-2024</t>
  </si>
  <si>
    <t>12888/2021</t>
  </si>
  <si>
    <t>06-06-2025</t>
  </si>
  <si>
    <t>12895/2021</t>
  </si>
  <si>
    <t>07/260522/PPS/01628</t>
  </si>
  <si>
    <t>28-04-2010</t>
  </si>
  <si>
    <t>No. 10037/M.Psi/10</t>
  </si>
  <si>
    <t>12996/2021</t>
  </si>
  <si>
    <t>NC.23-010296</t>
  </si>
  <si>
    <t>14-01-2002</t>
  </si>
  <si>
    <t>12897/2021</t>
  </si>
  <si>
    <t>21-06-2024</t>
  </si>
  <si>
    <t>12898/2021</t>
  </si>
  <si>
    <t>28-09-2024</t>
  </si>
  <si>
    <t>12900/2021</t>
  </si>
  <si>
    <t>12899/2021</t>
  </si>
  <si>
    <t>05-03-2025</t>
  </si>
  <si>
    <t>12901/2021</t>
  </si>
  <si>
    <t>12902/2021</t>
  </si>
  <si>
    <t>12903/2021</t>
  </si>
  <si>
    <t>12904/2021</t>
  </si>
  <si>
    <t>14-03-2025</t>
  </si>
  <si>
    <t>11-05-2027</t>
  </si>
  <si>
    <t>125/B.15B/31.74.06.1001.05.023.S.2/3/-1.779.3/e/2022</t>
  </si>
  <si>
    <t>3121402422036180</t>
  </si>
  <si>
    <t>127/B.15B/31.74.06.1001.05.023.S.2/3/-1.779.3/e/2022</t>
  </si>
  <si>
    <t>17-04-2027</t>
  </si>
  <si>
    <t>128/B.15B/31.74.06.1001.05.023.S.2/3/-1.779.3/e/2022</t>
  </si>
  <si>
    <t>089694690417</t>
  </si>
  <si>
    <t>17/B.15A/31.74.06.1001.05.023.S.2/4/-1.779.3/e/2022</t>
  </si>
  <si>
    <t>1121100120221155</t>
  </si>
  <si>
    <t>0706310160</t>
  </si>
  <si>
    <t>NC.10-007669</t>
  </si>
  <si>
    <t>12905/2021</t>
  </si>
  <si>
    <t>12906/2021</t>
  </si>
  <si>
    <t>12907/2021</t>
  </si>
  <si>
    <t>09-05-2025</t>
  </si>
  <si>
    <t>12908/2021</t>
  </si>
  <si>
    <t>122482221-4007062</t>
  </si>
  <si>
    <t>12909/2021</t>
  </si>
  <si>
    <t>No. 000437</t>
  </si>
  <si>
    <t>1968/2022</t>
  </si>
  <si>
    <t>28-01-2025</t>
  </si>
  <si>
    <t>3958/2022</t>
  </si>
  <si>
    <t>18-03-2025</t>
  </si>
  <si>
    <t>3935/2022</t>
  </si>
  <si>
    <t>1943/2022</t>
  </si>
  <si>
    <t>21-01-2025</t>
  </si>
  <si>
    <t>1941/2022</t>
  </si>
  <si>
    <t>1939/2022</t>
  </si>
  <si>
    <t>05-02-2027</t>
  </si>
  <si>
    <t>199/B.16/31.74.06.1001.05.023.S.2.a.b/4/-1.779.3/e/2022</t>
  </si>
  <si>
    <t>1938/2022</t>
  </si>
  <si>
    <t>1957/2022</t>
  </si>
  <si>
    <t>376/2022</t>
  </si>
  <si>
    <t>378/2022</t>
  </si>
  <si>
    <t>356/2022</t>
  </si>
  <si>
    <t>357/2022</t>
  </si>
  <si>
    <t>359/2022</t>
  </si>
  <si>
    <t>311160500319136471</t>
  </si>
  <si>
    <t>312150300421005791</t>
  </si>
  <si>
    <t>Refraksionis Optisien</t>
  </si>
  <si>
    <t>Koordinator Kelompok Substansi Pendidikan dan Penelitian</t>
  </si>
  <si>
    <t>Koordinator Kelompok Substansi Sumber Daya Manusia</t>
  </si>
  <si>
    <t>Koordinator Kelompok Substansi Pelayanan Medik</t>
  </si>
  <si>
    <t>Koordinator Kelompok Substansi Pelayanan Penunjang</t>
  </si>
  <si>
    <t>Koordinator Kelompok Substansi Pelayanan Keperawatan</t>
  </si>
  <si>
    <t>Koordinator Kelompok Substansi Anggaran</t>
  </si>
  <si>
    <t>Koordinator Kelompok Substansi Akuntansi dan Barang Milik Negara</t>
  </si>
  <si>
    <t>Koordinator Kelompok Substansi Hukum, Organisasi, dan Hubungan Masyarakat</t>
  </si>
  <si>
    <t>Koordinator Kelompok Substansi Umum</t>
  </si>
  <si>
    <t>Kelompok Substansi Akuntansi dan Barang Milik Negara</t>
  </si>
  <si>
    <t>Penanggung Jawab Akuntansi Manajemen Pendapatan</t>
  </si>
  <si>
    <t>Kelompok Substansi Anggaran</t>
  </si>
  <si>
    <t>drg. Ilham Ramadhan, Sp.BM</t>
  </si>
  <si>
    <t>198107072008031001</t>
  </si>
  <si>
    <t>07-07-1981</t>
  </si>
  <si>
    <t>18-04-2022</t>
  </si>
  <si>
    <t>1406580374</t>
  </si>
  <si>
    <t>3112301420062113</t>
  </si>
  <si>
    <t>07-07-2025</t>
  </si>
  <si>
    <t>Membebaskan Sementara Dokter Gigi Muda</t>
  </si>
  <si>
    <t>205.870</t>
  </si>
  <si>
    <t>Dita Priskasari, A.Md.Prs</t>
  </si>
  <si>
    <t>Hafitz Muharrom, A.Md.Kes</t>
  </si>
  <si>
    <t>Audrian Arif Wicaksono, SE</t>
  </si>
  <si>
    <t>Bagus Fajar Dwicahyo, S.T</t>
  </si>
  <si>
    <t>Ilham Wahyudin, S.T</t>
  </si>
  <si>
    <t>SMK + D3 Manajemen Informatika</t>
  </si>
  <si>
    <t>12104120</t>
  </si>
  <si>
    <t>amikbsi 0098768</t>
  </si>
  <si>
    <t>AMIK Bina Sarana Informatika Tangerang</t>
  </si>
  <si>
    <t>Cireundeu Ilir RT.003 RW.010 Kel. Cireundeu Kec. Ciputat Timur Kota Tangerang Selatan</t>
  </si>
  <si>
    <t>Jl. Sawo No. 127  Rt.13 Rw.05 Kel.Gandul Kec.Cinere</t>
  </si>
  <si>
    <t>Diah Widya Pitaloka, A.Md.M</t>
  </si>
  <si>
    <t>Fikri Abdullah, A.Md.Prs</t>
  </si>
  <si>
    <t>Fida Apridah, SE</t>
  </si>
  <si>
    <t>Jl. H. Mugeni II No. 31 RT.013 RW.004 Kel. Pisangan Timur Kec. Pulo Gadung Jakarta Timur</t>
  </si>
  <si>
    <t>Gg. Ikhlas III No.67-B RT.005 RW.008 Kel. Kebagusan Kec. Pasar Minggu Jakarta Selatan</t>
  </si>
  <si>
    <t>Jl. KH A. Dahlan IV No.24 RT.003 RW. 006 Kel. Kukusan Kec. Beji Depok Jawa Barat</t>
  </si>
  <si>
    <t>Desya Maya Soraya, S.Tr.Kes</t>
  </si>
  <si>
    <t>Jl. Pinang No. 74 RT.007 RW.002 Kel. Pondok Labu Kec. Cilandak Jakarta Selatan</t>
  </si>
  <si>
    <t>121262119-1611514</t>
  </si>
  <si>
    <t>20-12-2024</t>
  </si>
  <si>
    <t>Ismail , SE</t>
  </si>
  <si>
    <t>081222444945</t>
  </si>
  <si>
    <t>Kelompok Substansi Hukum, Organisasi, dan Hubungan Masyarakat</t>
  </si>
  <si>
    <t>Kelompok Substansi Pendidikan dan Penelitian</t>
  </si>
  <si>
    <t>Kelompok Substansi Perencanaan dan Evaluasi</t>
  </si>
  <si>
    <t>Kelompok Substansi Sumber Daya Manusia</t>
  </si>
  <si>
    <t>Sub Koordinator Rumah Tangga dan Perlengkapan</t>
  </si>
  <si>
    <t>Kelompok Substansi Umum</t>
  </si>
  <si>
    <t>Kelompok Substansi Pelayanan Keperawatan</t>
  </si>
  <si>
    <t>Kelompok Substansi Pelayanan Medik</t>
  </si>
  <si>
    <t>Kelompok Substansi Pelayanan Penunjang</t>
  </si>
  <si>
    <t>3111101422037268</t>
  </si>
  <si>
    <t>05-04-2027</t>
  </si>
  <si>
    <t>23-02-2027</t>
  </si>
  <si>
    <t>129/B.15B/31.74.06.1001.05.023.S.2/3/-1.779.3/e/2022</t>
  </si>
  <si>
    <t>01-10-2025</t>
  </si>
  <si>
    <t>137/B.15B/31.74.06.1001.05.023.S.2.a.b/3/-1.779.3/e/2022</t>
  </si>
  <si>
    <t>134/B.15B/31.74.06.1001.05.023.S.2/3/-1.779.3/e/2022</t>
  </si>
  <si>
    <t>14-04-2027</t>
  </si>
  <si>
    <t>131/B.15B/31.74.06.1001.05.023.S.2/3/-1.779.3/e/2022</t>
  </si>
  <si>
    <t>16-05-2027</t>
  </si>
  <si>
    <t>132/B.15B/31.74.06.1001.05.023.S.2/3/-1.779..3/e/2022</t>
  </si>
  <si>
    <t>3174040110890001</t>
  </si>
  <si>
    <t>Jl. Taman Cilandak 1 No.D9 RT.012 RW.004 Kel. Cilandak Barat Kec. Cilandak Jakarta Selatan</t>
  </si>
  <si>
    <t>130/B.15B/31.74.06.1001.05.023.S.2/3/-1.779.3/e/2022</t>
  </si>
  <si>
    <t>3121603522033120</t>
  </si>
  <si>
    <t>dr. Choirurrizqi, Sp.OG</t>
  </si>
  <si>
    <t>dr. Rany Ayu Puspitasari, Sp.OG</t>
  </si>
  <si>
    <t>K2022041001</t>
  </si>
  <si>
    <t>K2022042002</t>
  </si>
  <si>
    <t>K2022042003</t>
  </si>
  <si>
    <t>Samsudin</t>
  </si>
  <si>
    <t>Yudi Suseno</t>
  </si>
  <si>
    <t>Yudi Hertanto</t>
  </si>
  <si>
    <t>K2022031005</t>
  </si>
  <si>
    <t>K2022031006</t>
  </si>
  <si>
    <t>K2022031004</t>
  </si>
  <si>
    <t>3175045602860001</t>
  </si>
  <si>
    <t>Jl. Raya Inpres No.31 RT.002 RW.002 Kel. Tengah Kec. Kramat Jati Jakarta Timur</t>
  </si>
  <si>
    <t>081904055112</t>
  </si>
  <si>
    <t>081311467725</t>
  </si>
  <si>
    <t>083878686749</t>
  </si>
  <si>
    <t>085777199280</t>
  </si>
  <si>
    <t>3276021810870009</t>
  </si>
  <si>
    <t>3674040209830003</t>
  </si>
  <si>
    <t>3172061508760005</t>
  </si>
  <si>
    <t>3174032211900002</t>
  </si>
  <si>
    <t>Jl. Bangka IX No.60 RT.007 RW.010 Kel. Pela Mampang Kec. Mampang Prapatan Jakarta Selatan</t>
  </si>
  <si>
    <t>089525023784</t>
  </si>
  <si>
    <t>130171118-2263368</t>
  </si>
  <si>
    <t>120171222-4131535</t>
  </si>
  <si>
    <t>17-08-2027</t>
  </si>
  <si>
    <t>Ketua KSM Gizi Klinik</t>
  </si>
  <si>
    <t xml:space="preserve">Ketua KSM Orthopaedi &amp; Traumatologi </t>
  </si>
  <si>
    <t>indah.jamtani69@gmail.com</t>
  </si>
  <si>
    <t>1106140691</t>
  </si>
  <si>
    <t>3121101218114827</t>
  </si>
  <si>
    <t>NC.17-012917</t>
  </si>
  <si>
    <t>irmamuliadi@gmail.com</t>
  </si>
  <si>
    <t>121051222-4248540</t>
  </si>
  <si>
    <t>08-04-2027</t>
  </si>
  <si>
    <t>21/B.33/31.74.06.1001.05.023.S.2.a.b/3/-1.779.3/e/2022</t>
  </si>
  <si>
    <t>29/B.15B/31.74.06.1001.05.023.S.2.a.b/3/-1.779.3/e/2021</t>
  </si>
  <si>
    <t>5031/2022</t>
  </si>
  <si>
    <t>1506795445</t>
  </si>
  <si>
    <t>NC.19-006180</t>
  </si>
  <si>
    <t>3121301520106931</t>
  </si>
  <si>
    <t>ranyayu@gmail.com</t>
  </si>
  <si>
    <t>Pelayanan Kamar Bersalin</t>
  </si>
  <si>
    <t>Penanggung Jawab Billing</t>
  </si>
  <si>
    <t>217/B.16/31.74.06.1001.05.023.S.2.a.b/4/-1.779.3/e/2022</t>
  </si>
  <si>
    <t>Drexel University</t>
  </si>
  <si>
    <t>ishakwahyudi@gmail.com</t>
  </si>
  <si>
    <t>5033/2022</t>
  </si>
  <si>
    <t>01-04-2025</t>
  </si>
  <si>
    <t>5032/2022</t>
  </si>
  <si>
    <t>22-11-1990</t>
  </si>
  <si>
    <t>1506816065</t>
  </si>
  <si>
    <t>NC.19-012234</t>
  </si>
  <si>
    <t>29-06-2020</t>
  </si>
  <si>
    <t>3111301320146047</t>
  </si>
  <si>
    <t>8/B.15B/31.74.06.1001.05.023.S.a.b/3/-1.779.3/e/2022</t>
  </si>
  <si>
    <t>choirurrizqi22.cr@gmail.com</t>
  </si>
  <si>
    <t>ihm245@gmail.com</t>
  </si>
  <si>
    <t>53415290</t>
  </si>
  <si>
    <t>552012019005406</t>
  </si>
  <si>
    <t>Blok Tajuwangi RT.004 RW.008 Kel. Waringin Kec. Palasah Kab. Majalengka Jawa Barat</t>
  </si>
  <si>
    <t>41.204.262.4-438.000</t>
  </si>
  <si>
    <t>rikysubagja52@gmail.com</t>
  </si>
  <si>
    <t>110151121-3516903</t>
  </si>
  <si>
    <t>20032/F/Akp/2020</t>
  </si>
  <si>
    <t>Akper Muhammadiyah Cirebon</t>
  </si>
  <si>
    <t>3210192308060012</t>
  </si>
  <si>
    <t>3578044604940006</t>
  </si>
  <si>
    <t>Kp. Jati RT.004 RW.007 Kel. Jatimulya Kec. Tambun Selatan Kab. Bekasi</t>
  </si>
  <si>
    <t>75.886.870.7-005.000</t>
  </si>
  <si>
    <t>depriska.priska@gmail.com</t>
  </si>
  <si>
    <t>1206820055</t>
  </si>
  <si>
    <t>04-04-2027</t>
  </si>
  <si>
    <t>12/B.15A/31.74.06.1001.05.023.S.2.a.b/4/-1.779.3/e/2022</t>
  </si>
  <si>
    <t>larasatytri15@gmail.com</t>
  </si>
  <si>
    <t>Larasaty Tri Himzani, A.Md.ARS</t>
  </si>
  <si>
    <t>1606869261</t>
  </si>
  <si>
    <t>NC.18-008251</t>
  </si>
  <si>
    <t>Jl. Karang Pola II Dalam RT.002 RW.009 Kel. Jati Padang Kec. Pasar Minggu Jakarta Selatan</t>
  </si>
  <si>
    <t>74.688.649.8-017.000</t>
  </si>
  <si>
    <t>fikriphonenixsuns@gmail.com</t>
  </si>
  <si>
    <t>1106090472</t>
  </si>
  <si>
    <t>NC.12-015072</t>
  </si>
  <si>
    <t>Politeknik Piksi Ganesha</t>
  </si>
  <si>
    <t>Mira Sundari Sumarlin, A.Md.Kes</t>
  </si>
  <si>
    <t>diah.dwp@gmail.com</t>
  </si>
  <si>
    <t>D3 Manajemen Sumber Daya Manusia</t>
  </si>
  <si>
    <t>14121368</t>
  </si>
  <si>
    <t>14153/D.III/19470</t>
  </si>
  <si>
    <t>Politeknik APP Jakarta</t>
  </si>
  <si>
    <t>Jl. Tali V No.5 RT.002 RW.008 Kel. Kota Bambu Selatan Kec. Palmerah Jakarta Barat</t>
  </si>
  <si>
    <t>43216010278</t>
  </si>
  <si>
    <t>06-04-2020</t>
  </si>
  <si>
    <t>Universitas Mercu Buana</t>
  </si>
  <si>
    <t>1060161011</t>
  </si>
  <si>
    <t>134612019000304</t>
  </si>
  <si>
    <t>3175061901095272</t>
  </si>
  <si>
    <t>3511604320125965</t>
  </si>
  <si>
    <t>13-05-2026</t>
  </si>
  <si>
    <t>144/B.15/31.74.06.1001.05.023.S.2/3/-1.779.3/e/2022</t>
  </si>
  <si>
    <t>3121501422059285</t>
  </si>
  <si>
    <t>28-04-2027</t>
  </si>
  <si>
    <t>141/B.15B/31.74.06.1001.05.023.S.2.a.b/3/-1.779.3/e/2022</t>
  </si>
  <si>
    <t>Perumahan Sawangan Permai Blok H-2 No.10 RT.005 RW.009 Kel. Sawangan Baru Kec. Sawangan Kota Depok Jawa Barat</t>
  </si>
  <si>
    <t>Jl. Pondok Labu I RT.007 RW.007 Kel. Pondok Labu Kec. Cilandak Jakarta Selatan</t>
  </si>
  <si>
    <t>219550</t>
  </si>
  <si>
    <t>D IV Sanitasi Lingkungan</t>
  </si>
  <si>
    <t>P23133115009</t>
  </si>
  <si>
    <t>133512019000090</t>
  </si>
  <si>
    <t>desyamaya74@yahoo.com</t>
  </si>
  <si>
    <t>Reni Jaya Blok C.11/6 RT.006 RW.006 Kel. Pondok Petir Kec. Bojongsari Kota Depok</t>
  </si>
  <si>
    <t>Pindah KPK  (dipekerjakan 01-10-2018 s/d 30-09-2022)</t>
  </si>
  <si>
    <t>3674067006860001</t>
  </si>
  <si>
    <t>Jl. Antasena XI/12 Rt.07 Rw.12 Kel.Pondok Benda Kec.Pamulang Kota Tangerang Selatan</t>
  </si>
  <si>
    <t>19860630/STRTTK-31/2020/20015</t>
  </si>
  <si>
    <t>Jl. Cipunegara Raya RT.003 RW.008 Kel. Cipayung Kec. Ciputat Kota Tangerang Selatan</t>
  </si>
  <si>
    <t>Fajria Dwi Lestari, A.Md.Kes</t>
  </si>
  <si>
    <t>1060181023</t>
  </si>
  <si>
    <t>No. 09723</t>
  </si>
  <si>
    <t>5311/2022</t>
  </si>
  <si>
    <t>5310/2022</t>
  </si>
  <si>
    <t>94/953/XII-Sp/0053</t>
  </si>
  <si>
    <t>5308/2022</t>
  </si>
  <si>
    <t>5306/2022</t>
  </si>
  <si>
    <t>5305/2022</t>
  </si>
  <si>
    <t>5304/2022</t>
  </si>
  <si>
    <t>dr. Sarwanti, Sp.PA, MARS</t>
  </si>
  <si>
    <t>Dokter Spesialis Kesehatan Anak + Konsultan Endokrinologi + Doktor</t>
  </si>
  <si>
    <t>30-11-2022</t>
  </si>
  <si>
    <t>121052222-4257148</t>
  </si>
  <si>
    <t>15-04-2027</t>
  </si>
  <si>
    <t>22/B.33/31.74.06.1001.05.023.S.2.a.b/3/-1.779.3/e/2022</t>
  </si>
  <si>
    <t>Dokter Spesialis Patologi Anatomi + Magister Administrasi Rumah Sakit</t>
  </si>
  <si>
    <t>1806263211</t>
  </si>
  <si>
    <t>NC.21-006052</t>
  </si>
  <si>
    <t>5208/2022</t>
  </si>
  <si>
    <t>22-04-2025</t>
  </si>
  <si>
    <t>sitidjubaedah.beidah@gmail.com</t>
  </si>
  <si>
    <t>Siti Djubaedah, A.Md</t>
  </si>
  <si>
    <t>22080290</t>
  </si>
  <si>
    <t>asmbsi 0073954</t>
  </si>
  <si>
    <t>20-09-2011</t>
  </si>
  <si>
    <t>Nur Hani Octoviani, A.Md</t>
  </si>
  <si>
    <t>22140707</t>
  </si>
  <si>
    <t>asmbsi 0161770</t>
  </si>
  <si>
    <t>18-09-2017</t>
  </si>
  <si>
    <t>Jl. Kemiri Jaya II RT.003 RW.001 Kec. Beji Kota Depok</t>
  </si>
  <si>
    <t>bagusfajardc@gmail.com</t>
  </si>
  <si>
    <t>3276061308070021</t>
  </si>
  <si>
    <t>51415251</t>
  </si>
  <si>
    <t>552012019002405</t>
  </si>
  <si>
    <t>331120100422014844</t>
  </si>
  <si>
    <t>5019031087</t>
  </si>
  <si>
    <t>082/Profesi NERS - UF/2020</t>
  </si>
  <si>
    <t>26-08-2020</t>
  </si>
  <si>
    <t>Universitas Faletehan</t>
  </si>
  <si>
    <t>110171121-3447963</t>
  </si>
  <si>
    <t>20-11-2026</t>
  </si>
  <si>
    <t>20/B.33/31.74.06.1001.05.023.S.2/3/-1.779.3/e/2022</t>
  </si>
  <si>
    <t>17-05-2027</t>
  </si>
  <si>
    <t>Sri Darmi Nurcahyani, S.Tr.Kep</t>
  </si>
  <si>
    <t>D4 Keperawatan Anestesi</t>
  </si>
  <si>
    <t>P07120216071</t>
  </si>
  <si>
    <t>143012020000655</t>
  </si>
  <si>
    <t>151562121-3401960</t>
  </si>
  <si>
    <t>27-01-2026</t>
  </si>
  <si>
    <t>Basin RT.001 RW.008 Kel. Basin Kec. Kebonarum Kab. Klaten Jawa Tengah</t>
  </si>
  <si>
    <t>Jl. Jaya Kusuma No.20 RT.005 RW.001 Makasar Jakarta Timur</t>
  </si>
  <si>
    <t>Willna Kustilahoe Saputri, A.Md.Kes</t>
  </si>
  <si>
    <t>D3 Audiologi</t>
  </si>
  <si>
    <t>14-004</t>
  </si>
  <si>
    <t>000102</t>
  </si>
  <si>
    <t>26-02-2018</t>
  </si>
  <si>
    <t>Akademi Audiologi Indonesia</t>
  </si>
  <si>
    <t>122652119-2437915</t>
  </si>
  <si>
    <t>11-08-2024</t>
  </si>
  <si>
    <t>3175080909210007</t>
  </si>
  <si>
    <t>119/B.16/31.74.06.1001.05.023.S.2.a.b/4/-1.779.3/e/2022</t>
  </si>
  <si>
    <t>104/B.16/31.74.06.1001.05.023.S.2.a.b/4/-1.779.3/e/2022</t>
  </si>
  <si>
    <t>7/B.19/31.74.06.1001.05.023.S./3/-1.779.3/e/2022</t>
  </si>
  <si>
    <t>12/B.19/31.74.06.1001.05.023.S.2.a.b/3/-1.779.3/e/2022</t>
  </si>
  <si>
    <t>4/B.18/31.74.06.1001.05.023.S.2/3/-1.779.3/e/2022</t>
  </si>
  <si>
    <t>13/B.18/31.74.06.1001.05.023.S.2.a.b/3/-1.779.3/e/2022</t>
  </si>
  <si>
    <t>19900429/STRTTK-31/2011/21480</t>
  </si>
  <si>
    <t>68/B.16/31.74.06.1001.05.023.S.2/4/-1.779.3/e/2022</t>
  </si>
  <si>
    <t>Dokter Spesialis Kedokteran Fisik dan Rehabilitasi + Konsultan Neuromuskuler</t>
  </si>
  <si>
    <t>Konsultan Neuromuskuler</t>
  </si>
  <si>
    <t>312160800421016370</t>
  </si>
  <si>
    <t>3671134902820001</t>
  </si>
  <si>
    <t>3173055504880002</t>
  </si>
  <si>
    <t>06070021</t>
  </si>
  <si>
    <t>2011.0018</t>
  </si>
  <si>
    <t>29-04-2011</t>
  </si>
  <si>
    <t>Universitas Suryadarma</t>
  </si>
  <si>
    <t>18-10-1987</t>
  </si>
  <si>
    <t>02-09-1983</t>
  </si>
  <si>
    <t>28/B.15A/31.74.06.1001.05.023.S.2.a.b/4/-1.779.3/e/2022</t>
  </si>
  <si>
    <t>1701052006940003</t>
  </si>
  <si>
    <t>Jl. Mawar RT.007 Kel. Padang Kapuk Kec, Kota Manna Kab. Bengkulu Selatan</t>
  </si>
  <si>
    <t>86.458.881.9-311.000</t>
  </si>
  <si>
    <t>Manna</t>
  </si>
  <si>
    <t>1626050045</t>
  </si>
  <si>
    <t>008/J.05/A/Ners/XII/2017</t>
  </si>
  <si>
    <t>08-12-2017</t>
  </si>
  <si>
    <t>STIKES Tri Mandiri Sakti Bengkulu</t>
  </si>
  <si>
    <t>090171118-2322081</t>
  </si>
  <si>
    <t>3201105805951001</t>
  </si>
  <si>
    <t>Kp. Waru RT.006 RW.002 Kel. Waru Kec. Parung Kab. Bogor Jawa Barat</t>
  </si>
  <si>
    <t>90.182.277.5-403.000</t>
  </si>
  <si>
    <t>41171095000006</t>
  </si>
  <si>
    <t>ER.N 0279</t>
  </si>
  <si>
    <t>10-09-2018</t>
  </si>
  <si>
    <t>110172118-1591676</t>
  </si>
  <si>
    <t>Gg. Masjid Cisalak Rt.04 Rw.05 Kel. Cisalak Kec. Sukmajaya Kota Depok Jawa Barat</t>
  </si>
  <si>
    <t>154/.15B/31.74.06.1001.05.023.S.2/3/-1.779.3/e/2022</t>
  </si>
  <si>
    <t>23-09-2026</t>
  </si>
  <si>
    <t>153/B.15B/31.74.06.1001.05.023.H.7/3/-1.779.3/e/2022</t>
  </si>
  <si>
    <t>258/B.16/31.74.06.1001.05.023.S.2/4/-1.779.3/e/2022</t>
  </si>
  <si>
    <t>Jatijajar I RT.002 RW.004 Kel. Jatijajar Kec. Tapos Kota Depok</t>
  </si>
  <si>
    <t>3603171107900003</t>
  </si>
  <si>
    <t>Jl. Pondok Labu I-D Kel. Pondok Labu Kec. Cilandak Jakarta Selatan</t>
  </si>
  <si>
    <t>Vila Mutiara Jl. Zamrud IV Blok D No.2  Rt. 001 / 003 Kel. Sawah Baru Kec. Ciputat Tangerang Selatan 15413</t>
  </si>
  <si>
    <t>142/B.15B/31.74.06.1001.05.023.S.2/3/-1.779.3/e/2022</t>
  </si>
  <si>
    <t>09-05-2027</t>
  </si>
  <si>
    <t>159/B.15B/31.74.06.1001.05.023.S.2/3/-1.779.3/e/2022</t>
  </si>
  <si>
    <t>22/B.15A/31.74.06.1001.05.023.S.2.a.b/4/-01.779.3/e/2022</t>
  </si>
  <si>
    <t>31/B.15A/31.74.06.1001.05.023.S.2.a.b/4/-1.779.3/e/2022</t>
  </si>
  <si>
    <t>160/B.15B/31.74.06.1001.03.083.K.2/3/-1.779.3/e/2022</t>
  </si>
  <si>
    <t>Kepala Ruang ICU</t>
  </si>
  <si>
    <t>Kepala Ruang Lantai 2 Utara</t>
  </si>
  <si>
    <t>Kepala Ruang ICCU</t>
  </si>
  <si>
    <t>Kepala Lantai Pelayanan Eksekutif</t>
  </si>
  <si>
    <t>Pelayanan Eksekutif</t>
  </si>
  <si>
    <t>Kepala Ruang PICU - HCU Anak</t>
  </si>
  <si>
    <t>Penanggung Jawab Pelatihan</t>
  </si>
  <si>
    <t>Penanggung Jawab Pendidikan</t>
  </si>
  <si>
    <t>Plt. Sub Koordinator Penelitian dan Pengembangan Kelompok Substansi Pendidikan dan Penelitian</t>
  </si>
  <si>
    <t>17-06-2027</t>
  </si>
  <si>
    <t>170/B.15B/31.74.06.1001.05.023.S.2/3/-1.779.3/e/2022</t>
  </si>
  <si>
    <t>12923/2021</t>
  </si>
  <si>
    <t>12924/2021</t>
  </si>
  <si>
    <t>12925/2021</t>
  </si>
  <si>
    <t>12939/2021</t>
  </si>
  <si>
    <t>12938/2021</t>
  </si>
  <si>
    <t>12937/2021</t>
  </si>
  <si>
    <t>12936/2021</t>
  </si>
  <si>
    <t>12935/2021</t>
  </si>
  <si>
    <t>12934/2021</t>
  </si>
  <si>
    <t>28-05-2025</t>
  </si>
  <si>
    <t>12933/2021</t>
  </si>
  <si>
    <t>12932/2021</t>
  </si>
  <si>
    <t>04-11-2024</t>
  </si>
  <si>
    <t>12931/2021</t>
  </si>
  <si>
    <t>12930/2021</t>
  </si>
  <si>
    <t>12929/2021</t>
  </si>
  <si>
    <t>27-01-2025</t>
  </si>
  <si>
    <t>12927/2021</t>
  </si>
  <si>
    <t>12926/2021</t>
  </si>
  <si>
    <t>12928/2021</t>
  </si>
  <si>
    <t>12922/2021</t>
  </si>
  <si>
    <t>12921/2021</t>
  </si>
  <si>
    <t>12920/2021</t>
  </si>
  <si>
    <t>12919/2021</t>
  </si>
  <si>
    <t>10-09-2024</t>
  </si>
  <si>
    <t>12918/2021</t>
  </si>
  <si>
    <t>09-02-2025</t>
  </si>
  <si>
    <t>12917/2027</t>
  </si>
  <si>
    <t>12916/2021</t>
  </si>
  <si>
    <t>30-06-2025</t>
  </si>
  <si>
    <t>12915/2021</t>
  </si>
  <si>
    <t>26-03-2025</t>
  </si>
  <si>
    <t>12914/2021</t>
  </si>
  <si>
    <t>20-05-2025</t>
  </si>
  <si>
    <t>12913/2021</t>
  </si>
  <si>
    <t>12912/2021</t>
  </si>
  <si>
    <t>01-09-2024</t>
  </si>
  <si>
    <t>12911/2021</t>
  </si>
  <si>
    <t>01-4-2022</t>
  </si>
  <si>
    <t>Annisa Sasqia Novalia, A.Md.Farm</t>
  </si>
  <si>
    <t>Dewi Andri Ani, A.Md.Farm</t>
  </si>
  <si>
    <t>K2022062002</t>
  </si>
  <si>
    <t>K2022062003</t>
  </si>
  <si>
    <t>D III Farmasi</t>
  </si>
  <si>
    <t>Asisten apoteker</t>
  </si>
  <si>
    <t>3173086511990001</t>
  </si>
  <si>
    <t>3376035911990002</t>
  </si>
  <si>
    <t>Jln. Musyawarah III No. 19 RT. 008 RW. 001 Kel. Srengseng Kec. Kembangan Jakarta Barat</t>
  </si>
  <si>
    <t>Jl. Cimahi RT. 004 RW. 002 Kel. Bandung Kec. Tegal Selatan Kota Tegal Jawa Tengah</t>
  </si>
  <si>
    <t>085773032238</t>
  </si>
  <si>
    <t>082313063548</t>
  </si>
  <si>
    <t>197407122006042007</t>
  </si>
  <si>
    <t>Pengemudi Direktur Utama</t>
  </si>
  <si>
    <t>Pengemudi Direktur SDM, Pendidikan dan Penelitian</t>
  </si>
  <si>
    <t>Jln. P Penyengat III No.11 RT.005 RW. 003 Kel. Kelapa Gading Barat, Jakarta Utara 14240</t>
  </si>
  <si>
    <t>Kp. Leuwinanggung RT.003 RW.010 Kec. Tapos Kota Depok</t>
  </si>
  <si>
    <t>Jl. KH. Dewantara RT. 002 RW. 004 Ciputat, Tangerang Selatan</t>
  </si>
  <si>
    <t>TMT JABATAN</t>
  </si>
  <si>
    <t>STATUS KEPEGAWAIAN</t>
  </si>
  <si>
    <t>STATUS PEGAWAI</t>
  </si>
  <si>
    <t>STATUS PEGAWAI SUB</t>
  </si>
  <si>
    <t>Pegawai Tidak Tetap</t>
  </si>
  <si>
    <t>Pegawai Tetap BLU</t>
  </si>
  <si>
    <t>ASN</t>
  </si>
  <si>
    <t>NON ASN</t>
  </si>
  <si>
    <t>VAKSINASI KE</t>
  </si>
  <si>
    <t>KD GOL</t>
  </si>
  <si>
    <t>TMT GOL</t>
  </si>
  <si>
    <t>NIP LAMA</t>
  </si>
  <si>
    <t>TGL PERPANJANGAN KONTRAK</t>
  </si>
  <si>
    <t>NO. BUNDEL</t>
  </si>
  <si>
    <t>MASA KERJA THN</t>
  </si>
  <si>
    <t>MASA KERJA BLN</t>
  </si>
  <si>
    <t>NO. KARPEG</t>
  </si>
  <si>
    <t>TEMPAT LAHIR</t>
  </si>
  <si>
    <t>KATEGORI USIA</t>
  </si>
  <si>
    <t>KD PENDIDIKAN</t>
  </si>
  <si>
    <t>KD PENDIDIKAN TAMBAHAN</t>
  </si>
  <si>
    <t>KD JENIS TENAGA</t>
  </si>
  <si>
    <t>KD TINGKAT PENDIDIKAN</t>
  </si>
  <si>
    <t>NO INDUK MAHASISWA</t>
  </si>
  <si>
    <t>NOMOR IJAZAH</t>
  </si>
  <si>
    <t>INSTITUSI PENDIDIKAN</t>
  </si>
  <si>
    <t>SUB SPESIALIS</t>
  </si>
  <si>
    <t>TGL LULUS</t>
  </si>
  <si>
    <t>JABATAN ( INTERN  &amp; STRUKTURAL )</t>
  </si>
  <si>
    <t>UNIT KERJA TERKECIL</t>
  </si>
  <si>
    <t>UNIT KERJA SUB</t>
  </si>
  <si>
    <t>TMT JABATAN PLH/PLTS DARI</t>
  </si>
  <si>
    <t>TMT JABATAN PLH/PLTS SAMPAI</t>
  </si>
  <si>
    <t>NON FUNGSIONAL (TUNJ UMUM)</t>
  </si>
  <si>
    <t>JABATAN FUNGSIONAL</t>
  </si>
  <si>
    <t>TMT JABFUNG</t>
  </si>
  <si>
    <t>ANGKA KREDIT</t>
  </si>
  <si>
    <t>TMT JADI PEG CPNS</t>
  </si>
  <si>
    <t>TMT PNS 100%</t>
  </si>
  <si>
    <t>TMT AKTIF DI RSF</t>
  </si>
  <si>
    <t>MASA KERJA RSF BLN</t>
  </si>
  <si>
    <t>MASA KERJA RSF THN</t>
  </si>
  <si>
    <t>TMT PEG BLU</t>
  </si>
  <si>
    <t>NO KARSU/KARIS</t>
  </si>
  <si>
    <t>ISTRI/SUAMI</t>
  </si>
  <si>
    <t>STATUS PAJAK</t>
  </si>
  <si>
    <t>PIAGAM PENGHARGAAN 8 TH</t>
  </si>
  <si>
    <t>BERLAKU S.D</t>
  </si>
  <si>
    <t>MASA BERLAKU STR</t>
  </si>
  <si>
    <t>NO SIP / SIK</t>
  </si>
  <si>
    <t>MASA BERLAKU SIP</t>
  </si>
  <si>
    <t>NO ABSEN</t>
  </si>
  <si>
    <t>NO SURAT</t>
  </si>
  <si>
    <t>TGL SURAT</t>
  </si>
  <si>
    <t>SURAT KELUAR</t>
  </si>
  <si>
    <t>SURAT KELUAR DOKTER UMUM /DOKTER GIGI UMUM</t>
  </si>
  <si>
    <t>KONFIRMASI STR</t>
  </si>
  <si>
    <t>NO. SURAT</t>
  </si>
  <si>
    <t>MASA BERLAKU</t>
  </si>
  <si>
    <t>KONFIRMASI SIP</t>
  </si>
  <si>
    <t>SURAT KELUAR KONFIRMASI STR</t>
  </si>
  <si>
    <t>SURAT KELUAR KONFIRMASI SIP</t>
  </si>
  <si>
    <t>BPJS KETENAGAKERJAAN</t>
  </si>
  <si>
    <t>SK PENGANGKATAN BYK PK</t>
  </si>
  <si>
    <t>KEWENANGAN KLINIS KOMITE PK</t>
  </si>
  <si>
    <t>MANAJEMEN</t>
  </si>
  <si>
    <t>MEDIS</t>
  </si>
  <si>
    <t>PERAWAT</t>
  </si>
  <si>
    <t>BIDAN</t>
  </si>
  <si>
    <t>TENAGA KESEHATAN LAIN</t>
  </si>
  <si>
    <t>NON MEDIS</t>
  </si>
  <si>
    <t>No. Rekam Medik</t>
  </si>
  <si>
    <t>TGL HABIS SK KEWENANGAN KLINIS</t>
  </si>
  <si>
    <t>NM JABATAN INTERNAL TAMBAHAN_1</t>
  </si>
  <si>
    <t>JENIS TENAGA UTK SERAGAM</t>
  </si>
  <si>
    <t>TENAGA NON MEDIS</t>
  </si>
  <si>
    <t>DOKTER SPESIALIS</t>
  </si>
  <si>
    <t>DOKTER SPESIALIS KONSULTAN</t>
  </si>
  <si>
    <t>DOKTER UMUM</t>
  </si>
  <si>
    <t>DOKTER GIGI UMUM</t>
  </si>
  <si>
    <t>DOKTER GIGI SPESIALIS</t>
  </si>
  <si>
    <t>NO.</t>
  </si>
  <si>
    <t>URAIAN</t>
  </si>
  <si>
    <t>TENAGA MEDIS</t>
  </si>
  <si>
    <t>( Hukum, Komputer, Keuangan, Kesehatan Masyarakat, Manajemen, Akuntansi, dll)</t>
  </si>
  <si>
    <t>( Apoteker, Fisioterapi, Gizi, Teknis Elektromedik, Teknik Radiologi, dll)</t>
  </si>
  <si>
    <t>TOTAL</t>
  </si>
  <si>
    <t>PNS/CPNS</t>
  </si>
  <si>
    <t>BLU</t>
  </si>
  <si>
    <t>PTT</t>
  </si>
  <si>
    <t>I.</t>
  </si>
  <si>
    <t>II.</t>
  </si>
  <si>
    <t>III.</t>
  </si>
  <si>
    <t>IV.</t>
  </si>
  <si>
    <t>V.</t>
  </si>
  <si>
    <t>NO SK KEWENANGAN KLINIS</t>
  </si>
  <si>
    <t>TGL SK KEWENANGAN KLINIS</t>
  </si>
  <si>
    <t>Putri Pangesti, A.Md.Farm</t>
  </si>
  <si>
    <t>Hannifah Syachbani, A.Md.Farm</t>
  </si>
  <si>
    <t>Anisa Sabila Prihatanti, A.Md.Farm</t>
  </si>
  <si>
    <t>Titis Dwi Lestari, A.Md.Farm</t>
  </si>
  <si>
    <t>Feri Indrayanto, A.Md.Far</t>
  </si>
  <si>
    <t>Leni Rahmawati, A.Md.Farm</t>
  </si>
  <si>
    <t>Siti Aisyah, A.Md.Farm</t>
  </si>
  <si>
    <t>Amanda Saputri, A.Md.Farm</t>
  </si>
  <si>
    <t>K2022062004</t>
  </si>
  <si>
    <t>K2022062005</t>
  </si>
  <si>
    <t>K2022062006</t>
  </si>
  <si>
    <t>K2022062007</t>
  </si>
  <si>
    <t>K2022061008</t>
  </si>
  <si>
    <t>K2022062009</t>
  </si>
  <si>
    <t>K2022062010</t>
  </si>
  <si>
    <t>K2022062011</t>
  </si>
  <si>
    <t>Tenaga Teknis Kefarmasian</t>
  </si>
  <si>
    <t>TENAGA KEPERAWATAN</t>
  </si>
  <si>
    <t>TENAGA KEBIDANAN</t>
  </si>
  <si>
    <t>NON MEDIS / ADMINISTRASI</t>
  </si>
  <si>
    <t>Koordinator Pendidikan dan Penelitian KSM Umum</t>
  </si>
  <si>
    <t>KHUSUS LAP KSM</t>
  </si>
  <si>
    <t>Dokter Spesialis Kesehatan Anak + Konsultan Bedah Anak + MA</t>
  </si>
  <si>
    <t>484012020000301</t>
  </si>
  <si>
    <t>STIKES Kharisma persada</t>
  </si>
  <si>
    <t>19991125/STRTTK_36/2020/2267</t>
  </si>
  <si>
    <t>2021.013-094/UKTTK</t>
  </si>
  <si>
    <t>19991119/STRTTK_33/2021/234486</t>
  </si>
  <si>
    <t>POLITEKNIK HARAPAN BERSAMA</t>
  </si>
  <si>
    <t>337/2022</t>
  </si>
  <si>
    <t>336/2022</t>
  </si>
  <si>
    <t>334/2022</t>
  </si>
  <si>
    <t>331/2022</t>
  </si>
  <si>
    <t>333/2022</t>
  </si>
  <si>
    <t>335/2022</t>
  </si>
  <si>
    <t>332/2022</t>
  </si>
  <si>
    <t>6971/2022</t>
  </si>
  <si>
    <t>6976/2022</t>
  </si>
  <si>
    <t>6975/2022</t>
  </si>
  <si>
    <t>6974/2022</t>
  </si>
  <si>
    <t>6973/2022</t>
  </si>
  <si>
    <t>6972/2022</t>
  </si>
  <si>
    <t>Ketua Sub Komite Mutu</t>
  </si>
  <si>
    <t>Plh. Ketua Komite Pencegahan dan Pengendalian Infeksi</t>
  </si>
  <si>
    <t>13-06-2022 s.d 22-07-2022</t>
  </si>
  <si>
    <t>Kepala Ruang Anggrek Lantai 1 Ruang VIP</t>
  </si>
  <si>
    <t>Kepala Ruang Anggrek Lantai 2</t>
  </si>
  <si>
    <t>Kepala Ruang Anggrek Lantai 3</t>
  </si>
  <si>
    <t>Dokter Spesialis Penyakit Kulit dan Kelamin + Magister Administrasi Rumah Sakit</t>
  </si>
  <si>
    <r>
      <t>Penanggung Jawab</t>
    </r>
    <r>
      <rPr>
        <i/>
        <sz val="14"/>
        <rFont val="Arial"/>
        <family val="2"/>
      </rPr>
      <t xml:space="preserve"> Central File</t>
    </r>
    <r>
      <rPr>
        <sz val="14"/>
        <rFont val="Arial"/>
        <family val="2"/>
      </rPr>
      <t xml:space="preserve"> dan Pengelolaan Arsip Dinamis</t>
    </r>
  </si>
  <si>
    <r>
      <t xml:space="preserve">Penanggung Jawab </t>
    </r>
    <r>
      <rPr>
        <i/>
        <sz val="14"/>
        <rFont val="Arial"/>
        <family val="2"/>
      </rPr>
      <t>Central File</t>
    </r>
    <r>
      <rPr>
        <sz val="14"/>
        <rFont val="Arial"/>
        <family val="2"/>
      </rPr>
      <t xml:space="preserve"> dan Pengelolaan Arsip Dinamis</t>
    </r>
  </si>
  <si>
    <r>
      <t>Penanggung Jawab</t>
    </r>
    <r>
      <rPr>
        <i/>
        <sz val="14"/>
        <rFont val="Arial"/>
        <family val="2"/>
      </rPr>
      <t xml:space="preserve"> Record Center</t>
    </r>
    <r>
      <rPr>
        <sz val="14"/>
        <rFont val="Arial"/>
        <family val="2"/>
      </rPr>
      <t xml:space="preserve"> dan Registrasi Naskah Dinas</t>
    </r>
  </si>
  <si>
    <r>
      <t xml:space="preserve">Penanggung Jawab </t>
    </r>
    <r>
      <rPr>
        <i/>
        <sz val="14"/>
        <rFont val="Arial"/>
        <family val="2"/>
      </rPr>
      <t>Record Center</t>
    </r>
    <r>
      <rPr>
        <sz val="14"/>
        <rFont val="Arial"/>
        <family val="2"/>
      </rPr>
      <t xml:space="preserve"> dan Registrasi Naskah Dinas</t>
    </r>
  </si>
  <si>
    <t xml:space="preserve">IRNA </t>
  </si>
  <si>
    <t>dr. Adianto Nugroho, Sp.B, Subsp. BD (K)</t>
  </si>
  <si>
    <t>dr. Aditomo Widarso, Sp.B, Subsp. BD (K)</t>
  </si>
  <si>
    <t>dr. Rofi Yuldi Saunar, Sp.B, Subsp. BD (K)</t>
  </si>
  <si>
    <t>Dokter Spesialis Penyakit Dalam + Konsultan Endokrinologi, Metabolisme dan Diabetes</t>
  </si>
  <si>
    <t>Fajar Muslim, A.Md.Kes</t>
  </si>
  <si>
    <t>Muhammad Ifan Naufal, A.Md.Kes</t>
  </si>
  <si>
    <t>Roro Raharjani, A.Md.Kes</t>
  </si>
  <si>
    <t>Tiwi Martianingsih, A.Md.Kes</t>
  </si>
  <si>
    <t>K2022071002</t>
  </si>
  <si>
    <t>K2022071003</t>
  </si>
  <si>
    <t>K2022072004</t>
  </si>
  <si>
    <t>K2022072005</t>
  </si>
  <si>
    <t>Bima</t>
  </si>
  <si>
    <t>D3 Teknik Rontgen</t>
  </si>
  <si>
    <t>D3 Radiologi</t>
  </si>
  <si>
    <t>UPDATE NOTA DINAS</t>
  </si>
  <si>
    <t>Anggrek Lantai 3</t>
  </si>
  <si>
    <t>Anggrek Lantai 2</t>
  </si>
  <si>
    <t>Anggrek Lantai 1</t>
  </si>
  <si>
    <t>PPJA Anggrek Lantai 3 Instalasi Rawat Inap</t>
  </si>
  <si>
    <t>PPJA Anggrek Lantai 2 Instalasi Rawat Inap</t>
  </si>
  <si>
    <t>Perawat Pra Klinis Anggrek Lantai 2 Instalasi Rawat Inap</t>
  </si>
  <si>
    <t>Perawat Penanggung Jawab Asuhan Anggrek Lantai 1 Ruang VIP Instalasi Rawat Inap</t>
  </si>
  <si>
    <t>Perawat Klinis III Anggrek Lantai 3 Instalasi rawat Inap</t>
  </si>
  <si>
    <t>Perawat klinis III Anggrek Lantai 2 Instalasi Rawat Inap</t>
  </si>
  <si>
    <t>Perawat klinis III Anggrek Lantai 1 Ruang VIP  Instalasi Rawat Inap</t>
  </si>
  <si>
    <t>Perawat Klinis II Anggrek Lantai 3 Instalasi rawat Inap</t>
  </si>
  <si>
    <t>Perawat klinis II Anggrek Lantai 2 Instalasi Rawat Inap</t>
  </si>
  <si>
    <t>Perawat klinis II Anggrek  Lantai 1 Ruang VIP   Instalasi Rawat Inap</t>
  </si>
  <si>
    <t>Perawat Klinis I Anggrek Lantai 3 Instalasi rawat Inap</t>
  </si>
  <si>
    <t>Perawat klinis I Anggrek Lantai 2 Instalasi Rawat Inap</t>
  </si>
  <si>
    <t>Perawat klinis I Anggrek Lantai 1 Ruang VIP  Instalasi  Instalasi Rawat Inap</t>
  </si>
  <si>
    <t>Perawat  Pra Klinis  Anggrek Lantai 3 Instalasi rawat Inap</t>
  </si>
  <si>
    <t>120751222-4253865</t>
  </si>
  <si>
    <t>006936.02.012.2017</t>
  </si>
  <si>
    <t>STIKES WIDYA HUSADA SEMARANG</t>
  </si>
  <si>
    <t>jl. Cilobak Raya No. 26 Perum Puri Nirvana Blok C-7, Pangkalan Jati, Cinere, Kota Depok</t>
  </si>
  <si>
    <t>STIKES WIDYA HUSADA</t>
  </si>
  <si>
    <t>5272020604960006</t>
  </si>
  <si>
    <t>KHUSUS LAP BULANAN1</t>
  </si>
  <si>
    <t>KHUSUS LAP BULANAN2</t>
  </si>
  <si>
    <t xml:space="preserve">LEVEL JABATAN </t>
  </si>
  <si>
    <t>Ketua Sub Komite</t>
  </si>
  <si>
    <t>Kepala Instalasi</t>
  </si>
  <si>
    <t>Ketua Komite</t>
  </si>
  <si>
    <t>Ketua KSM</t>
  </si>
  <si>
    <t>Koordinator Kelompok Substansi</t>
  </si>
  <si>
    <t>Koordinator Pelayanan</t>
  </si>
  <si>
    <t>Sub Koordinator</t>
  </si>
  <si>
    <t>Wakil Kepala Sub Instalasi</t>
  </si>
  <si>
    <t>updt</t>
  </si>
  <si>
    <t>dr. Irvan Desrizal, Sp.OG</t>
  </si>
  <si>
    <t>Yudhiani Dwi Hapsari, A.Md.Kes</t>
  </si>
  <si>
    <t>Aulia Salsabillah, A.Md.Kes</t>
  </si>
  <si>
    <t>Damayanti Rizka Yudhawijaya, A.Md.Kes</t>
  </si>
  <si>
    <t>Rohmatul Isnaini, A.Md.Kes</t>
  </si>
  <si>
    <t>K2022081001</t>
  </si>
  <si>
    <t>K2022082002</t>
  </si>
  <si>
    <t>K2022082003</t>
  </si>
  <si>
    <t>K2022082004</t>
  </si>
  <si>
    <t>K2022082005</t>
  </si>
  <si>
    <t>K2022082006</t>
  </si>
  <si>
    <t>Demak</t>
  </si>
  <si>
    <t>Teratai Lantai 6</t>
  </si>
  <si>
    <t>Novi Yandona, Am.AK</t>
  </si>
  <si>
    <t>0096/Sp-FK/1/2020</t>
  </si>
  <si>
    <t>46.064.108.7-201.000</t>
  </si>
  <si>
    <t>3175062210210002</t>
  </si>
  <si>
    <t>1371110212900003</t>
  </si>
  <si>
    <t>Perum Metland Menteng cluster taman tjikini g/12</t>
  </si>
  <si>
    <t>irvandesrizal90@gmail.com</t>
  </si>
  <si>
    <t>1701046107000002</t>
  </si>
  <si>
    <t>42.879.579.3-311.000</t>
  </si>
  <si>
    <t>43.075.748.4-517.000</t>
  </si>
  <si>
    <t>3374041212050797</t>
  </si>
  <si>
    <t>3374114906000001</t>
  </si>
  <si>
    <t>43.047.036.9-532.000</t>
  </si>
  <si>
    <t>3312080808055660</t>
  </si>
  <si>
    <t>3312086209000001</t>
  </si>
  <si>
    <t>43.077.125.3-503.000</t>
  </si>
  <si>
    <t>43.046.906.4-515.000</t>
  </si>
  <si>
    <t>3275026309890028</t>
  </si>
  <si>
    <t>3671055102890005</t>
  </si>
  <si>
    <t>3321026606000002</t>
  </si>
  <si>
    <t>Jragung RT 01 RW 07, Kel. Jragung, Kec. Karangawen, Kabupaten Demak. Provinsi Jawa Tengah</t>
  </si>
  <si>
    <t>3321022607060118</t>
  </si>
  <si>
    <t>3374131612050412</t>
  </si>
  <si>
    <t>3374137001000004</t>
  </si>
  <si>
    <t>Jl. Mendut Utara IV RT 05 RW 05. Kel. Manyaran, Kec. Semarang Barat, Kota Semarang, Provinsi Jawa Tengah</t>
  </si>
  <si>
    <t>Melfinda Ayu Shelia Ratri, A.Md.Kes</t>
  </si>
  <si>
    <t>Jl. Eromoko Wetan RT 03 RW 03, Kel. Eromoko, Kec. Eromoko, Kab. Wonogiri, Provinsi Jawa Tengah</t>
  </si>
  <si>
    <t>Jl. Karangrejo II A/14 RT 06 RW 07, Kel. Srondol Wetan, Kec. Banyumanik, Kota Semarang, Provinsi Jawa Tengah</t>
  </si>
  <si>
    <t>1701042202080778</t>
  </si>
  <si>
    <t>Perumnas Ketaping Rt 00 Rw 00, Kel. Ketaping, Kec. Manna, Kab. Bengkulu Selatan, Provinsi Bengkulu</t>
  </si>
  <si>
    <t>114122022000080</t>
  </si>
  <si>
    <t>Politeknik Kesehatan Kementrian Kesehatan Semarang</t>
  </si>
  <si>
    <t>STR Teknisi Pelayanan Darah</t>
  </si>
  <si>
    <t>082225880124</t>
  </si>
  <si>
    <t>melfindaayu1234@gmail.com</t>
  </si>
  <si>
    <t>114122022000127</t>
  </si>
  <si>
    <t>Politeknik Kesehatan Kementerian Kesehatan Semarang</t>
  </si>
  <si>
    <t>141952122-4354464</t>
  </si>
  <si>
    <t>141952122-4338118</t>
  </si>
  <si>
    <t>081215535753</t>
  </si>
  <si>
    <t>damayantirizkay30@gmail.com</t>
  </si>
  <si>
    <t>114122022000042</t>
  </si>
  <si>
    <t>121952122-4338012</t>
  </si>
  <si>
    <t>085383598329</t>
  </si>
  <si>
    <t>auliasalsabillah2107@gmail.com</t>
  </si>
  <si>
    <t>114122022000257</t>
  </si>
  <si>
    <t>141952122-4334217</t>
  </si>
  <si>
    <t>088806591580</t>
  </si>
  <si>
    <t>sariinande@gmail.com</t>
  </si>
  <si>
    <t>114122022000059</t>
  </si>
  <si>
    <t>141952122-4345959</t>
  </si>
  <si>
    <t>088227316707</t>
  </si>
  <si>
    <t>445isnaini@gmail.com</t>
  </si>
  <si>
    <t xml:space="preserve">                                                                                                                                                                                                                                                                                                                                                                                                                                                                                                                                                                                                                                                                                                                                                                                                                                                                                                                                                                                                                                                                                                                                                                                            </t>
  </si>
  <si>
    <t>fajarmuslim82@gmail.com</t>
  </si>
  <si>
    <t>114022021000679</t>
  </si>
  <si>
    <t>Universitas Widya Husada Semarang</t>
  </si>
  <si>
    <t>140751122-4199065</t>
  </si>
  <si>
    <t>3322073110980002</t>
  </si>
  <si>
    <t>Jl. Kauman Rt 03 Rw 02, Kel. Kebondowo, Kec. Banyubiru, Kabupaten Semarang, Provinsi Jawa Tengah</t>
  </si>
  <si>
    <t>085779083486</t>
  </si>
  <si>
    <t>ifannaufal0@gmail.com</t>
  </si>
  <si>
    <t>P1337430318068</t>
  </si>
  <si>
    <t>114722021000601</t>
  </si>
  <si>
    <t>140752121-4047474</t>
  </si>
  <si>
    <t>3301185710000003</t>
  </si>
  <si>
    <t>Jl. Diponegoro No 16 Rt 01 Rw 03, Kel. Serang, Kec. Cipari, Kabupaten Cilacap, Provinsi Jawa Tengah</t>
  </si>
  <si>
    <t>087735333173</t>
  </si>
  <si>
    <t>rororaharjani@gmail.com</t>
  </si>
  <si>
    <t>140752120-3268740</t>
  </si>
  <si>
    <t>6111055203970001</t>
  </si>
  <si>
    <t>Dusun Sidakaya Rt 01 Rw 04, Kel. Seponti Jaya, Kec. Seponti, Kabupaten Kayong Utara, Provinsi Kalimantan Barat</t>
  </si>
  <si>
    <t>Perumnas Leyangan Rt 03 Rw 09 Kelurahan Leyangan, Kecamatan Ungaran Timur, Kabupaten Semarang, Provinsi Jawa Tengah</t>
  </si>
  <si>
    <t>085799595790</t>
  </si>
  <si>
    <t>tiwi.martianingsih@gmail.com</t>
  </si>
  <si>
    <t>Perawat Pra Klinis Ruang ICU Instalasi Rawat Intensif</t>
  </si>
  <si>
    <t>Perawat Klinis (PK) 2 Ruang ICU Instalasi Rawat Intensif</t>
  </si>
  <si>
    <t>Perawat Klinis (PK) 1 Ruang PICU Instalasi Rawat Insentif</t>
  </si>
  <si>
    <t>Ruang HCU</t>
  </si>
  <si>
    <t>Perawat Klinis (PK) 1 Pelayanan Ibu dan Anak Instalasi Rawat Inap</t>
  </si>
  <si>
    <t>Pelayanan Ibu dan Anak</t>
  </si>
  <si>
    <t>Instalasi Pelayanan Medik dan Keperawatan</t>
  </si>
  <si>
    <t>Koordinator Pelayanan Medik Rawat Inap</t>
  </si>
  <si>
    <t>Instalasi Pelayanan Rawat Inap Eksekutif</t>
  </si>
  <si>
    <t>Pelayanan Rawat Inap Ibu dan Anak</t>
  </si>
  <si>
    <t>Instalasi Pelayanan Penunjang Medis dan Non Medis</t>
  </si>
  <si>
    <t>dr. Detrianae,Sp.J.P</t>
  </si>
  <si>
    <t>Dokter ahli Muda</t>
  </si>
  <si>
    <t>Sekretariat Instalasi Farmasi</t>
  </si>
  <si>
    <t>Penugasan Sementara melaksanakan penyelesaian dokumen akreditasi pada kelompok Substansi Hukum, Organisasi, dan Hubungan Masyarakat</t>
  </si>
  <si>
    <t>Penyelia Sarana dan Prasarana Instalasi Laboratorium</t>
  </si>
  <si>
    <t>Arafi Imadudin Salam, A.Md.Kep</t>
  </si>
  <si>
    <t>PKWT</t>
  </si>
  <si>
    <t>Katholik</t>
  </si>
  <si>
    <t>Achmad Danuri</t>
  </si>
  <si>
    <t>K2022071007</t>
  </si>
  <si>
    <t>SMK Teknik Kendaraan Ringan</t>
  </si>
  <si>
    <t>SMK Hutama Bekasi</t>
  </si>
  <si>
    <t xml:space="preserve">Teknisi Jaringan </t>
  </si>
  <si>
    <t>3175080907180044</t>
  </si>
  <si>
    <t>3175080303970007</t>
  </si>
  <si>
    <t>Jl. Nirbaya Rt 017 Rw 002. Kel. Pinangranti, Kec. Makasar, Jakarta Timur, Provinsi DKI Jakarta</t>
  </si>
  <si>
    <t>085159420303</t>
  </si>
  <si>
    <t>achmaddanuri43@gmail.com</t>
  </si>
  <si>
    <t>Arie Djodi Saputra</t>
  </si>
  <si>
    <t>SMK Teknik Komputer dan Jaringan</t>
  </si>
  <si>
    <t>3276040703080175</t>
  </si>
  <si>
    <t>3276042405980003</t>
  </si>
  <si>
    <t>Jl Jati Raya Timur No.2 Rt 04 Rw 03, Kel. Pangkalan Jati, Kec. Cinere, Kota Depok, Provinsi Jawa Barat</t>
  </si>
  <si>
    <t>082124327711</t>
  </si>
  <si>
    <t>Belawan</t>
  </si>
  <si>
    <t>1222100422013811</t>
  </si>
  <si>
    <t>9/B.30/31.74.06.1001.05.023.S.2/3/-1.779.3/e/2022</t>
  </si>
  <si>
    <t>3111301320136338</t>
  </si>
  <si>
    <t>241/B.15B/31.74.06.1001.05.023.S.2/3/-1.779.3/e/2022</t>
  </si>
  <si>
    <t>53/B.19/31.74.06.1001.05.023.S.2.a.b/3/-1.779.3/e/2022</t>
  </si>
  <si>
    <t>220/B.15B/31.74.06.1001.05.023.S.2.a.b/3/-1.779.3/e/2022</t>
  </si>
  <si>
    <t>3111401422114601</t>
  </si>
  <si>
    <t>3221100422018291</t>
  </si>
  <si>
    <t>3421605422025677</t>
  </si>
  <si>
    <t>3121608422090266</t>
  </si>
  <si>
    <t>7321100421043592</t>
  </si>
  <si>
    <t>120152222-4202173</t>
  </si>
  <si>
    <t>106/B.16/31.74.06.1001.05.023.S.2/4/-1.779.3/e/2022</t>
  </si>
  <si>
    <t>120172222-4225930</t>
  </si>
  <si>
    <t>120952222-4376016</t>
  </si>
  <si>
    <t>437/B.16/31.74.06.1001.05.023.S.2.a.b/4/-1.779.3/e/2022</t>
  </si>
  <si>
    <t>TMT PENSIUN</t>
  </si>
  <si>
    <t>3275042112210010</t>
  </si>
  <si>
    <t>3276022306220012</t>
  </si>
  <si>
    <t>Perawat Klinis (PK) Pra Klinis</t>
  </si>
  <si>
    <t>HK.01.07/VIII.2/8761/2022</t>
  </si>
  <si>
    <t>Tenaga teknisi Transfusi Darah</t>
  </si>
  <si>
    <t>HK.01.07/VIII.2/7837/2022</t>
  </si>
  <si>
    <t>HK.01.07/VIII.2/7475/2022</t>
  </si>
  <si>
    <t>Ahli Tekhnologi Laboratorium Medik</t>
  </si>
  <si>
    <t>38/B.19/31.74.06.1001.05.023.S.2.a.b/3/-1.779.3/e/2022</t>
  </si>
  <si>
    <t>HK.01.07/VIII.2/9183/2022</t>
  </si>
  <si>
    <t>Penugasan Staf Medis</t>
  </si>
  <si>
    <t>HK.01.07/VIII.2/9184/2022</t>
  </si>
  <si>
    <t>HK.01.07/VIII.2/9185/2022</t>
  </si>
  <si>
    <t>HK.01.07/VIII.2/9186/2022</t>
  </si>
  <si>
    <t>Penugasan Staff Medis</t>
  </si>
  <si>
    <t>HK.01.07/VIII.2/8763/2022</t>
  </si>
  <si>
    <t>PK Pra Klinis</t>
  </si>
  <si>
    <t>HK.01.07/VIII.2/8756</t>
  </si>
  <si>
    <t>HK.01.07/VIII.2/8757</t>
  </si>
  <si>
    <t>HK.01.07/VIII.2/8758/2022</t>
  </si>
  <si>
    <t>HK.01.07/VIII.2/8759/2022</t>
  </si>
  <si>
    <t>HK.01.07/VIII.2/8760/2022</t>
  </si>
  <si>
    <t>HK.01.07/VIII.2/8782/2022</t>
  </si>
  <si>
    <t>PK 1</t>
  </si>
  <si>
    <t>PK PraKlinis</t>
  </si>
  <si>
    <t>HK.01.07/VIII.2/8733/2022</t>
  </si>
  <si>
    <t>HK.01.07/VIII.2/8732/2022</t>
  </si>
  <si>
    <t>HK.01.07/VIII.2/8734/2022</t>
  </si>
  <si>
    <t>HK.01.07/VIII.2/8736/2022</t>
  </si>
  <si>
    <t>HK.01.07/VIII.2/8738/2022</t>
  </si>
  <si>
    <t>HK.01.07/VIII.2/2739</t>
  </si>
  <si>
    <t>HK.01.07/VIII.2/8740/2022</t>
  </si>
  <si>
    <t>HK.01.07/VIII.2/8785/2022</t>
  </si>
  <si>
    <t>HK.01.07/VIII.2/8737/2022</t>
  </si>
  <si>
    <t>HK.01.07/VIII.2/8741/2022</t>
  </si>
  <si>
    <t>HK.01.07/VIII.2/8742/2022</t>
  </si>
  <si>
    <t>HK.01.07/VIII.2/8743/2022</t>
  </si>
  <si>
    <t>HK.01.07/VIII.2/8729/2022</t>
  </si>
  <si>
    <t>3321402418024718</t>
  </si>
  <si>
    <t>KP.02.03/VIII.2/7905/2022</t>
  </si>
  <si>
    <t>BK 1</t>
  </si>
  <si>
    <t>PK 3</t>
  </si>
  <si>
    <t>Anis Ratna Sari, SKM</t>
  </si>
  <si>
    <t>Rekha Noor Niezkhala, S.Ak</t>
  </si>
  <si>
    <t>Nur Fadhylah, S.Si</t>
  </si>
  <si>
    <t>drg. Shinta, MARS</t>
  </si>
  <si>
    <t>Andry Leoneta Purwanto, SE</t>
  </si>
  <si>
    <t>K2022082007</t>
  </si>
  <si>
    <t>K2022082008</t>
  </si>
  <si>
    <t>K2022082009</t>
  </si>
  <si>
    <t>K2022082010</t>
  </si>
  <si>
    <t>K2022081012</t>
  </si>
  <si>
    <t>082133730064</t>
  </si>
  <si>
    <t>085959589233</t>
  </si>
  <si>
    <t>085814737795</t>
  </si>
  <si>
    <t>081223344963</t>
  </si>
  <si>
    <t>08128158511</t>
  </si>
  <si>
    <t>anisratna94@gmail.com</t>
  </si>
  <si>
    <t>niezkharekha@gmail.com</t>
  </si>
  <si>
    <t>nurfadhylahh@gmail.com</t>
  </si>
  <si>
    <t>andryleoneta@gmail.com</t>
  </si>
  <si>
    <t>120152222-4285835</t>
  </si>
  <si>
    <t>227/B.15B/31.74.06.1001.05.023.S.2/3/-1.779.3/e/2022</t>
  </si>
  <si>
    <t>3111401422084374</t>
  </si>
  <si>
    <t>120172222-4312802</t>
  </si>
  <si>
    <t>202/B.15B/31.74.06.1001.05.023.S.2/3/-1.779.3/e/2022</t>
  </si>
  <si>
    <t>3121604422064275</t>
  </si>
  <si>
    <t>7321100422024719</t>
  </si>
  <si>
    <t>Kania Salma Angreani, S.Ak</t>
  </si>
  <si>
    <t>K2022082011</t>
  </si>
  <si>
    <t>081291248489</t>
  </si>
  <si>
    <t>kaniasalma27@gmail.com</t>
  </si>
  <si>
    <t>9460/2022</t>
  </si>
  <si>
    <t>9461/2022</t>
  </si>
  <si>
    <t>9462/2022</t>
  </si>
  <si>
    <t>9463/2022</t>
  </si>
  <si>
    <t>9464/2022</t>
  </si>
  <si>
    <t>9465/2022</t>
  </si>
  <si>
    <t>9466/2022</t>
  </si>
  <si>
    <t>9467/2022</t>
  </si>
  <si>
    <t>9468/2022</t>
  </si>
  <si>
    <t>9476/2022</t>
  </si>
  <si>
    <t>9472/2022</t>
  </si>
  <si>
    <t>9477/2022</t>
  </si>
  <si>
    <t>9478/2022</t>
  </si>
  <si>
    <t>9480/2022</t>
  </si>
  <si>
    <t>9452/2022</t>
  </si>
  <si>
    <t>9453/2022</t>
  </si>
  <si>
    <t>9454/2022</t>
  </si>
  <si>
    <t>9455/2022</t>
  </si>
  <si>
    <t>9456/2022</t>
  </si>
  <si>
    <t>9458/2022</t>
  </si>
  <si>
    <t>9459/2022</t>
  </si>
  <si>
    <t>9457/2022</t>
  </si>
  <si>
    <t>9473/2022</t>
  </si>
  <si>
    <t>9474/2022</t>
  </si>
  <si>
    <t>9475/2022</t>
  </si>
  <si>
    <t>08985044164</t>
  </si>
  <si>
    <t>085899464068</t>
  </si>
  <si>
    <t>3174070402151009</t>
  </si>
  <si>
    <t>3328120706210008</t>
  </si>
  <si>
    <t>3174061201121013</t>
  </si>
  <si>
    <t>3201072101140038</t>
  </si>
  <si>
    <t>3175092010151021</t>
  </si>
  <si>
    <t>3215082310070090</t>
  </si>
  <si>
    <t>3275100707200011</t>
  </si>
  <si>
    <t>3275010810190020</t>
  </si>
  <si>
    <t>3175102308160009</t>
  </si>
  <si>
    <t>3175091101170014</t>
  </si>
  <si>
    <t>3276040710070249</t>
  </si>
  <si>
    <t>3174072810151011</t>
  </si>
  <si>
    <t>3175091507131016</t>
  </si>
  <si>
    <t>3174091111190008</t>
  </si>
  <si>
    <t>3201111008200006</t>
  </si>
  <si>
    <t>3174061701096028</t>
  </si>
  <si>
    <t>3174092110111009</t>
  </si>
  <si>
    <t>3208191102060159</t>
  </si>
  <si>
    <t>3175100910190018</t>
  </si>
  <si>
    <t>3323082805180001</t>
  </si>
  <si>
    <t>3206340209054844</t>
  </si>
  <si>
    <t>3276042108180006</t>
  </si>
  <si>
    <t>1305032505210004</t>
  </si>
  <si>
    <t>3217102402100005</t>
  </si>
  <si>
    <t>1708041109170006</t>
  </si>
  <si>
    <t>3201381804190008</t>
  </si>
  <si>
    <t>3175100512180015</t>
  </si>
  <si>
    <t>3674050502140004</t>
  </si>
  <si>
    <t>3674052511190003</t>
  </si>
  <si>
    <t>3302040404180001</t>
  </si>
  <si>
    <t>3172030701099382</t>
  </si>
  <si>
    <t>3305152304130005</t>
  </si>
  <si>
    <t>3674030701161035</t>
  </si>
  <si>
    <t>3276021408100007</t>
  </si>
  <si>
    <t>3671130402150006</t>
  </si>
  <si>
    <t>3216072808200012</t>
  </si>
  <si>
    <t>3208222309170015</t>
  </si>
  <si>
    <t>1671121201070028</t>
  </si>
  <si>
    <t>3174040610151008</t>
  </si>
  <si>
    <t>3175080701099785</t>
  </si>
  <si>
    <t>3276020712071113</t>
  </si>
  <si>
    <t>3174061501096154</t>
  </si>
  <si>
    <t>3374131512057819</t>
  </si>
  <si>
    <t>9412/2022</t>
  </si>
  <si>
    <t>3271031702170008</t>
  </si>
  <si>
    <t>3276031112180004</t>
  </si>
  <si>
    <t>3174061712100089</t>
  </si>
  <si>
    <t>9740/2022</t>
  </si>
  <si>
    <t>9741/2022</t>
  </si>
  <si>
    <t>9742/2022</t>
  </si>
  <si>
    <t>9743/2022</t>
  </si>
  <si>
    <t>9744/2022</t>
  </si>
  <si>
    <t>9745/2022</t>
  </si>
  <si>
    <t>9746/2022</t>
  </si>
  <si>
    <t>9747/2022</t>
  </si>
  <si>
    <t>9789/2022</t>
  </si>
  <si>
    <t>9790/2022</t>
  </si>
  <si>
    <t>9791/2022</t>
  </si>
  <si>
    <t>9792/2022</t>
  </si>
  <si>
    <t>9737/2022</t>
  </si>
  <si>
    <t>9739/2022</t>
  </si>
  <si>
    <t>9738/2022</t>
  </si>
  <si>
    <t>9728/2022</t>
  </si>
  <si>
    <t>9726/2022</t>
  </si>
  <si>
    <t>9733/2022</t>
  </si>
  <si>
    <t>9732/2022</t>
  </si>
  <si>
    <t>9731/2022</t>
  </si>
  <si>
    <t>9730/2022</t>
  </si>
  <si>
    <t>9729/2022</t>
  </si>
  <si>
    <t>196505161999031001</t>
  </si>
  <si>
    <t>3309052508170002</t>
  </si>
  <si>
    <t>622012021001937</t>
  </si>
  <si>
    <t xml:space="preserve">Instalasi Laboratorium </t>
  </si>
  <si>
    <t>Belum menikah</t>
  </si>
  <si>
    <t>3174094704990002</t>
  </si>
  <si>
    <t>Sinovac</t>
  </si>
  <si>
    <t>002057</t>
  </si>
  <si>
    <t>Sekolah Tinggi Ilmu Ekonomi Indonesia Banking School</t>
  </si>
  <si>
    <t>43.375.860.4-016.000</t>
  </si>
  <si>
    <t>3174061201090923</t>
  </si>
  <si>
    <t>3174066708970008</t>
  </si>
  <si>
    <t>6411412064</t>
  </si>
  <si>
    <t>16.06.0399</t>
  </si>
  <si>
    <t>Universitas Negeri Semarang</t>
  </si>
  <si>
    <t>142162222-4366567</t>
  </si>
  <si>
    <t>41.667.516.3-016.000</t>
  </si>
  <si>
    <t>3321100504050012</t>
  </si>
  <si>
    <t>3321104407940004</t>
  </si>
  <si>
    <t>Ds. Mijen RT 001 RW 002, Kel. Mijen, Kec. Mijen, Kabupaten Demak, Jawa Tengah</t>
  </si>
  <si>
    <t>Kp. Sawah Rt 007 Rw 002, Kel. Srengseng Sawah. Kec. Jagakarsa, Jakarta Selatan, DKI Jakarta</t>
  </si>
  <si>
    <t>Jl. Anuraga/18 Cilandak RT 05 RW 04, Kel. Cilandak Barat, Kec. Cilandak, Jakarta Selatan, DKI Jakarta</t>
  </si>
  <si>
    <t>11150950000039</t>
  </si>
  <si>
    <t>059199</t>
  </si>
  <si>
    <t>Universitas Islam Negeri Syarif Hidayatullah Jakarta</t>
  </si>
  <si>
    <t>3174064204980001</t>
  </si>
  <si>
    <t>Jl Puri Mutiara II/26 RT 008 RW 008 RW 011, Kel. Cilandak Barat, Kec. Cilandak, Jakarta Selatan, DKI Jakarta</t>
  </si>
  <si>
    <t>S1 Manajemen Keuangan</t>
  </si>
  <si>
    <t>2009100365</t>
  </si>
  <si>
    <t>278/Ij-8/STIE-ISM/S1/2012</t>
  </si>
  <si>
    <t>Sekolah Tinggi Ilmu Ekonomi-ISM</t>
  </si>
  <si>
    <t>3276041608830003</t>
  </si>
  <si>
    <t>Jl. Cilobak II No. 117-A RT 004 RW 001, Kel. Pangkalan Jati, Kec. Cinere, Kota Depok, Jawa Barat</t>
  </si>
  <si>
    <t>S2 Administrasi Rumah Sakit</t>
  </si>
  <si>
    <t>186080036</t>
  </si>
  <si>
    <t>000104</t>
  </si>
  <si>
    <t>67.565.636.7-008-000</t>
  </si>
  <si>
    <t>3175071505111017</t>
  </si>
  <si>
    <t>3175074907730001</t>
  </si>
  <si>
    <t>Pondok Kelapa Indah A.6/19 RT 12 RW 07, Kel. Pondok Kelapa, Kec. Duren Sawit, Jakarta Timur, DKI Jakarta</t>
  </si>
  <si>
    <t>Griya Husada</t>
  </si>
  <si>
    <t>IRNA Lt. 2 Utara</t>
  </si>
  <si>
    <t>Kepala Ruang Kamar Bersalin Instalasi Rawat Intensif</t>
  </si>
  <si>
    <t>Rawa Kuda JL. Masjid H. Sobirin GG. HT III NO 355 RT 013 RW 010, Kel. Cibubur, Kec. Ciracas, Jakarta Timur, DKI Jakarta</t>
  </si>
  <si>
    <t>11002/2022</t>
  </si>
  <si>
    <t>11001/2022</t>
  </si>
  <si>
    <t>11003/2022</t>
  </si>
  <si>
    <t>10124/2022</t>
  </si>
  <si>
    <t>10125/2022</t>
  </si>
  <si>
    <t>10126/2022</t>
  </si>
  <si>
    <t>10127/2022</t>
  </si>
  <si>
    <t>2267/2020</t>
  </si>
  <si>
    <t>2263/2020</t>
  </si>
  <si>
    <t>2271/2020</t>
  </si>
  <si>
    <t>5190/2020</t>
  </si>
  <si>
    <t>5192/2020</t>
  </si>
  <si>
    <t>5191/2020</t>
  </si>
  <si>
    <t>2270/2020</t>
  </si>
  <si>
    <t>2269/2020</t>
  </si>
  <si>
    <t>dr. Rachmi Lolo Maya Manik</t>
  </si>
  <si>
    <t>dr. Rafiqa Aulia</t>
  </si>
  <si>
    <t>dr. Suzan Novilia</t>
  </si>
  <si>
    <t>dr. Zulfadly Sayuti Wiyaka</t>
  </si>
  <si>
    <t>dr. Claudia Hartomuljono, Sp.M</t>
  </si>
  <si>
    <t>Tembung</t>
  </si>
  <si>
    <t>Minas</t>
  </si>
  <si>
    <t>K2022092001</t>
  </si>
  <si>
    <t>K2022092002</t>
  </si>
  <si>
    <t>K2022092003</t>
  </si>
  <si>
    <t>K2022091004</t>
  </si>
  <si>
    <t>K2022092005</t>
  </si>
  <si>
    <t>K2022092006</t>
  </si>
  <si>
    <t>Jl. Eka Bakti Gg Bonsai 42 B Kel. Gedung Johor Kec. Medan Johor Kota Medan</t>
  </si>
  <si>
    <t>Dusun XI Desa Tembung RT.001 RW.002 Kel. Tembung Kec. Percut Sei Tuan Kab. Deli Serdang Sumatera Utara</t>
  </si>
  <si>
    <t>Jl. Kesehatan RT.001 RW.004 Kel. Minas Jaya Kec. Minas Kab. Siak Provinsi Riau</t>
  </si>
  <si>
    <t>Jl. Tambasa V No.1 RT.005 RW.006 Kel. Tamalanrea Jaya Kec. Tamalanrea Kota Makassar</t>
  </si>
  <si>
    <t>Jl. Alam Segar 1 No. 34 RT. 009 RW. 016 Kel. Pondok Pinang Kec. Kebayoran Lama, Jakarta Selatan</t>
  </si>
  <si>
    <t>1271114302960003</t>
  </si>
  <si>
    <t>1207267107950003</t>
  </si>
  <si>
    <t>1408034211930001</t>
  </si>
  <si>
    <t>7371142412860002</t>
  </si>
  <si>
    <t>3174055601880001</t>
  </si>
  <si>
    <t>085358802343</t>
  </si>
  <si>
    <t>082166775292</t>
  </si>
  <si>
    <t>082167857082</t>
  </si>
  <si>
    <t>082124411500</t>
  </si>
  <si>
    <t>08176856985</t>
  </si>
  <si>
    <t>170.3150</t>
  </si>
  <si>
    <t>170.3020</t>
  </si>
  <si>
    <t>170.32570</t>
  </si>
  <si>
    <t>172.6730</t>
  </si>
  <si>
    <t>171.4060</t>
  </si>
  <si>
    <t>171.9350</t>
  </si>
  <si>
    <t>171.8970</t>
  </si>
  <si>
    <t>173.8790</t>
  </si>
  <si>
    <t>173.6210</t>
  </si>
  <si>
    <t>170.2470</t>
  </si>
  <si>
    <t>70.2000</t>
  </si>
  <si>
    <t>70.8550</t>
  </si>
  <si>
    <t>Apoteker Ahli Pertama</t>
  </si>
  <si>
    <t>173.9190</t>
  </si>
  <si>
    <t>120.1260</t>
  </si>
  <si>
    <t>72.0060</t>
  </si>
  <si>
    <t>Terapis Wicara Terampil</t>
  </si>
  <si>
    <t>69.6850</t>
  </si>
  <si>
    <t>70.5500</t>
  </si>
  <si>
    <t>Okupasi Terapis Terampil</t>
  </si>
  <si>
    <t>70.0420</t>
  </si>
  <si>
    <t>11014/2022</t>
  </si>
  <si>
    <t>4119109500069</t>
  </si>
  <si>
    <t>201001.14901.2020.ER.N.00412</t>
  </si>
  <si>
    <t>110172121-3460024</t>
  </si>
  <si>
    <t>Universitas islam negeri syarif hidayatullah jakarta</t>
  </si>
  <si>
    <t>3174056509970008</t>
  </si>
  <si>
    <t>Jl. Sanusi No.184 Rt 06 Rw 01, Kel. Cipulir, Kec. Kebayoran Lama, Kota Jakarta Selatan, DKI Jakarta</t>
  </si>
  <si>
    <t>sitiayu.ningsih62@gmail.com</t>
  </si>
  <si>
    <t>938/UN5.2.1.13/LLS/S-1/2017</t>
  </si>
  <si>
    <t>120172119-3133783</t>
  </si>
  <si>
    <t>3174096508950001</t>
  </si>
  <si>
    <t>Jl Muara TJ. Barat Rt 02 Rw 03 Kel. Tanjung Barat, Kec. Jagakarsa, Jakarta Selatan, DKI Jakarta</t>
  </si>
  <si>
    <t>081296767937</t>
  </si>
  <si>
    <t>angeladela25@gmail.com</t>
  </si>
  <si>
    <t>120152121-3490633</t>
  </si>
  <si>
    <t>41.758.114.7-453.000</t>
  </si>
  <si>
    <t>3174064207990008</t>
  </si>
  <si>
    <t>Lebak Bulus Rt 05 Rw 01, Kel. Lebak Bulus, Cilandak, Jakarta Selatan, DKI Jakarta</t>
  </si>
  <si>
    <t>085892874227</t>
  </si>
  <si>
    <t>dwitiamutiara0207@gmail.com</t>
  </si>
  <si>
    <t>18/436134/KU/20990</t>
  </si>
  <si>
    <t>1900/A</t>
  </si>
  <si>
    <t>150172120-3338186</t>
  </si>
  <si>
    <t>3402154905960005</t>
  </si>
  <si>
    <t>Jl. Haji Sinen C1 Nomor 55 RT 04 RW 07, Kel. Ragunan, Kec. Pasar Minggu, Kota Jakarta Selatan 12550</t>
  </si>
  <si>
    <t>087839678688</t>
  </si>
  <si>
    <t>nariza.nafi.p@gmail.com</t>
  </si>
  <si>
    <t>Pranata Komputer Ahli Pertama</t>
  </si>
  <si>
    <t>3674065303940002</t>
  </si>
  <si>
    <t>Jl. Pandawa V Blok CD 1/3 Rt 06 Rw 17, Kel. Pondok Benda, Kec. Pamulang, Kota Tangerang Selatan, Banten</t>
  </si>
  <si>
    <t>085780040402</t>
  </si>
  <si>
    <t>atikanadhirah13@gmail.com</t>
  </si>
  <si>
    <t>Dokter Pendidik Klinis Ahli Pertama</t>
  </si>
  <si>
    <t>2018011032RB</t>
  </si>
  <si>
    <t>114122020000849</t>
  </si>
  <si>
    <t>131951221-4017139</t>
  </si>
  <si>
    <t>3301191111940001</t>
  </si>
  <si>
    <t>Jl. Samudra Raya KP. Gerogol RT 04 RW 02 NO 114, Kel Rangkapan Jaya, Kab. Depok, Jawa Barat</t>
  </si>
  <si>
    <t>20721064003755</t>
  </si>
  <si>
    <t>1910721066</t>
  </si>
  <si>
    <t>120172121-3436640</t>
  </si>
  <si>
    <t>3175015901980002</t>
  </si>
  <si>
    <t>Jl. Damai Musyawarah RT 03 RW 03 Kelurahan Pondok Labu, Kecamatan Cilandak, Jkarta Selatan. DKI Jakarta</t>
  </si>
  <si>
    <t>089674275317</t>
  </si>
  <si>
    <t>saviraal19@gmail.com</t>
  </si>
  <si>
    <t>P17320312075</t>
  </si>
  <si>
    <t>40501101338</t>
  </si>
  <si>
    <t>Politeknik Kesehatan Kementrian Kesehatan RI Bandung</t>
  </si>
  <si>
    <t>130152222-4208951</t>
  </si>
  <si>
    <t>3271025110930007</t>
  </si>
  <si>
    <t>Bantarkemang RT 01 RW 07 No. 19, Kel. Baranangsiang</t>
  </si>
  <si>
    <t>tusnisyarifati@gmail.com</t>
  </si>
  <si>
    <t>P23139011028</t>
  </si>
  <si>
    <t>P23120140162</t>
  </si>
  <si>
    <t>Politeknik Kesehatan Kementerian Kesehatan Jakarta II</t>
  </si>
  <si>
    <t>19931211/STRTTK-31/2014/24881</t>
  </si>
  <si>
    <t>71.117.863.2-019.000</t>
  </si>
  <si>
    <t>3174075112930001</t>
  </si>
  <si>
    <t>Jl. Pandan Raya NO.20 Rt 010/ Rw 009, Kel. Kramat Pela, Kebayoran Baru, Jakarta Selatan, DKI Jakarta</t>
  </si>
  <si>
    <t>992533</t>
  </si>
  <si>
    <t>120172118-2223692</t>
  </si>
  <si>
    <t>83.312.453.0-412.000</t>
  </si>
  <si>
    <t>3276025508940007</t>
  </si>
  <si>
    <t>Komp.Dep Koperasi Blok C.31 Rt 03 Rw 09, Kel. Curug, Kec. Cimanggis, Kota Depok, Jawa Barat</t>
  </si>
  <si>
    <t>lea.elisabet15@gmail.com</t>
  </si>
  <si>
    <t>yulia.mj@gmail.com</t>
  </si>
  <si>
    <t>1706014815</t>
  </si>
  <si>
    <t>0123/D3-VOKASI/2/2020</t>
  </si>
  <si>
    <t>1408044911980007</t>
  </si>
  <si>
    <t>Palakali Raya Jl Palakali Raya No. 64 A Kukusan, Beji, Kel. Kukusan, Kec. Beji, Kab. Depok, Jawa Barat</t>
  </si>
  <si>
    <t>hanaimarahks@gmail.com</t>
  </si>
  <si>
    <t>11SJ0569</t>
  </si>
  <si>
    <t>Sekolah Tinggi Ilmu Kesehatan Jayakarta</t>
  </si>
  <si>
    <t>120171220-3319809</t>
  </si>
  <si>
    <t>97.281.142.6-412.000</t>
  </si>
  <si>
    <t>3276022012860003</t>
  </si>
  <si>
    <t>Jl Gondang Sari II No.5 Rt 15 Rw 09, Kel. Kalisari, Kec. Pasar Rebo, Jakarta Timur, DKI Jakarta</t>
  </si>
  <si>
    <t>ni_tedza2012@yahoo.com</t>
  </si>
  <si>
    <t>201491009</t>
  </si>
  <si>
    <t>003065</t>
  </si>
  <si>
    <t>Sekolah Tinggi Ilmu Kesehatan Baiturrahim Jambi</t>
  </si>
  <si>
    <t>040171221-4004664</t>
  </si>
  <si>
    <t>93.977.888.2-335.000</t>
  </si>
  <si>
    <t>1571081009910001</t>
  </si>
  <si>
    <t>Serasah RT 02 RW 01, Kel. Serasah, Kec. Pemayung, Kabupaten Batang Hari</t>
  </si>
  <si>
    <t>085368396859</t>
  </si>
  <si>
    <t>Sekolah Tinggi Ilmu Kesehatan Sint Carolus</t>
  </si>
  <si>
    <t>317020</t>
  </si>
  <si>
    <t>1376/2018</t>
  </si>
  <si>
    <t>Sekolah Tinggi Ilmu Keperawatan PPNI Jawa Barat</t>
  </si>
  <si>
    <t>130172119-2423966</t>
  </si>
  <si>
    <t>90.602.658.8-445.000</t>
  </si>
  <si>
    <t>3204446711940001</t>
  </si>
  <si>
    <t>Sanggar Indah Banjaran, G.II/10 Rt 06 Rw 06, Kel. Nagrak, Kec. Cangkuang, Kabupaten Bandung, Jawa Barat</t>
  </si>
  <si>
    <t>08112489989</t>
  </si>
  <si>
    <t>rosdiantynovia@gmail.com</t>
  </si>
  <si>
    <t>51411285</t>
  </si>
  <si>
    <t>0135/S1-TI/2015</t>
  </si>
  <si>
    <t>144012020000220</t>
  </si>
  <si>
    <t>10571/2022</t>
  </si>
  <si>
    <t>10572/2022</t>
  </si>
  <si>
    <t>10573/2022</t>
  </si>
  <si>
    <t>10574/2022</t>
  </si>
  <si>
    <t>10575/2022</t>
  </si>
  <si>
    <t>10576/2022</t>
  </si>
  <si>
    <t>10577/2022</t>
  </si>
  <si>
    <t>10578/2022</t>
  </si>
  <si>
    <t>10579/2022</t>
  </si>
  <si>
    <t>10582/2022</t>
  </si>
  <si>
    <t>10583/2022</t>
  </si>
  <si>
    <t>10584/2022</t>
  </si>
  <si>
    <t>10858/2022</t>
  </si>
  <si>
    <t>10856/2022</t>
  </si>
  <si>
    <t>10587/2022</t>
  </si>
  <si>
    <t>10588/2022</t>
  </si>
  <si>
    <t>10589/2022</t>
  </si>
  <si>
    <t>10590/2022</t>
  </si>
  <si>
    <t>199104102018012001</t>
  </si>
  <si>
    <t>10591/2022</t>
  </si>
  <si>
    <t>10592/2022</t>
  </si>
  <si>
    <t>10593/2022</t>
  </si>
  <si>
    <t>10594/2022</t>
  </si>
  <si>
    <t>10595/2022</t>
  </si>
  <si>
    <t>10596/2022</t>
  </si>
  <si>
    <t>10598/2022</t>
  </si>
  <si>
    <t>11049/2022</t>
  </si>
  <si>
    <t>11050/2022</t>
  </si>
  <si>
    <t>11043/2022</t>
  </si>
  <si>
    <t>11044/2022</t>
  </si>
  <si>
    <t>11045/2022</t>
  </si>
  <si>
    <t>11046/2022</t>
  </si>
  <si>
    <t>11047/2022</t>
  </si>
  <si>
    <t>11048/2022</t>
  </si>
  <si>
    <t>11051/2022</t>
  </si>
  <si>
    <t>012841708</t>
  </si>
  <si>
    <t>007576/42006201378</t>
  </si>
  <si>
    <t>11054/2022</t>
  </si>
  <si>
    <t>11055/2022</t>
  </si>
  <si>
    <t>11057/2022</t>
  </si>
  <si>
    <t>11058/2022</t>
  </si>
  <si>
    <t>11059/2022</t>
  </si>
  <si>
    <t>11060/2022</t>
  </si>
  <si>
    <t>11061/2022</t>
  </si>
  <si>
    <t>11062/2022</t>
  </si>
  <si>
    <t>11063/2022</t>
  </si>
  <si>
    <t>11064/2022</t>
  </si>
  <si>
    <t>11065/2022</t>
  </si>
  <si>
    <t>Tgl Ijazah</t>
  </si>
  <si>
    <t>K2022082013</t>
  </si>
  <si>
    <t>29-05-1995</t>
  </si>
  <si>
    <t>089610290079</t>
  </si>
  <si>
    <t>71170891063</t>
  </si>
  <si>
    <t>71.20.08.2.1062</t>
  </si>
  <si>
    <t>30-10-2020</t>
  </si>
  <si>
    <t>Universitas Islam Sumatera Utara</t>
  </si>
  <si>
    <t>1221100121234663</t>
  </si>
  <si>
    <t>1271110110200002</t>
  </si>
  <si>
    <t>rachmilolomaya@gmail.com</t>
  </si>
  <si>
    <t>9811/UN5.2.1.1/LLS/dr/2020</t>
  </si>
  <si>
    <t>25-01-2019</t>
  </si>
  <si>
    <t>1221100121225529</t>
  </si>
  <si>
    <t>03-02-2025</t>
  </si>
  <si>
    <t>24-12-2025</t>
  </si>
  <si>
    <t>31-07-2025</t>
  </si>
  <si>
    <t>1207261609094112</t>
  </si>
  <si>
    <t>rafiqaaulia95@gmail.com</t>
  </si>
  <si>
    <t>2013736005</t>
  </si>
  <si>
    <t>03315</t>
  </si>
  <si>
    <t>20-03-2014</t>
  </si>
  <si>
    <t>3111100220155463</t>
  </si>
  <si>
    <t>7371142305041430</t>
  </si>
  <si>
    <t>zulfadlysayuti@gmail.com</t>
  </si>
  <si>
    <t>71150891549</t>
  </si>
  <si>
    <t>17.71.08.2.1058</t>
  </si>
  <si>
    <t>05/08/2017</t>
  </si>
  <si>
    <t>1221100118190800</t>
  </si>
  <si>
    <t>1471060412190002</t>
  </si>
  <si>
    <t>suzan.novilia82@gmail.com</t>
  </si>
  <si>
    <t>25-08-2022</t>
  </si>
  <si>
    <t>Universitas Muhammadiyah Malang</t>
  </si>
  <si>
    <t>08-04-2020</t>
  </si>
  <si>
    <t>3521100121227003</t>
  </si>
  <si>
    <t>3578251805110021</t>
  </si>
  <si>
    <t>3578256905950001</t>
  </si>
  <si>
    <t>Rungkut Menanggal Harapan W/21 RT 009 RW 004 Rungkut Menanggal, Kec. Gunung Anyar, Kota Surabaya, Provinsi Jawa Timur</t>
  </si>
  <si>
    <t>annisabunga.gp@gmail.com</t>
  </si>
  <si>
    <t>Radiografer Ahli Muda</t>
  </si>
  <si>
    <t>0895385102379</t>
  </si>
  <si>
    <t>2017/201720101011134</t>
  </si>
  <si>
    <t>1190120200056</t>
  </si>
  <si>
    <t>Dokter Umum + Spesialis bidang ilmu kedokteran jiwa</t>
  </si>
  <si>
    <t>D3 Perpajakan</t>
  </si>
  <si>
    <t>P201416029</t>
  </si>
  <si>
    <t>624022019000957</t>
  </si>
  <si>
    <t>02-08-2019</t>
  </si>
  <si>
    <t>26-07-2019</t>
  </si>
  <si>
    <t>Konsultan Urologi Andrologi</t>
  </si>
  <si>
    <t>Dokter Spesialis Bedah Urologi + Konsultan Urologi Andrologi</t>
  </si>
  <si>
    <t>dr. Amrizal Umran, Sp.U (K)</t>
  </si>
  <si>
    <t>3174063108210009</t>
  </si>
  <si>
    <t>10630/2022</t>
  </si>
  <si>
    <t>12-08-2025</t>
  </si>
  <si>
    <t>10628/2022</t>
  </si>
  <si>
    <t>10627/2022</t>
  </si>
  <si>
    <t>10626/2022</t>
  </si>
  <si>
    <t>10625/2022</t>
  </si>
  <si>
    <t>10624/2022</t>
  </si>
  <si>
    <t>10623/2022</t>
  </si>
  <si>
    <t>10622/2022</t>
  </si>
  <si>
    <t>10621/2022</t>
  </si>
  <si>
    <t>10629/2022</t>
  </si>
  <si>
    <t>919770131200606101</t>
  </si>
  <si>
    <t>919950112201603101</t>
  </si>
  <si>
    <t>919850113200710101</t>
  </si>
  <si>
    <t>919981124202009101</t>
  </si>
  <si>
    <t>919910508201505101</t>
  </si>
  <si>
    <t>919831211200908101</t>
  </si>
  <si>
    <t>919881021201403101</t>
  </si>
  <si>
    <t>919980511202008101</t>
  </si>
  <si>
    <t>919860313201604101</t>
  </si>
  <si>
    <t>919900429201408101</t>
  </si>
  <si>
    <t>919830818201808202</t>
  </si>
  <si>
    <t>919910616201405201</t>
  </si>
  <si>
    <t>919810408200605201</t>
  </si>
  <si>
    <t>919820605200706101</t>
  </si>
  <si>
    <t>919870210200606101</t>
  </si>
  <si>
    <t>919850916201312101</t>
  </si>
  <si>
    <t>919841221200712101</t>
  </si>
  <si>
    <t>919830429201202101</t>
  </si>
  <si>
    <t>919850817201305101</t>
  </si>
  <si>
    <t>919860808201204201</t>
  </si>
  <si>
    <t>919971204202009101</t>
  </si>
  <si>
    <t>919820626200712101</t>
  </si>
  <si>
    <t>919870215200606102</t>
  </si>
  <si>
    <t>919741115200507101</t>
  </si>
  <si>
    <t>919860302201604101</t>
  </si>
  <si>
    <t>919961220201803102</t>
  </si>
  <si>
    <t>919880612200706201</t>
  </si>
  <si>
    <t>919980730202003201</t>
  </si>
  <si>
    <t>919950621201603201</t>
  </si>
  <si>
    <t>919870621201506201</t>
  </si>
  <si>
    <t>919850811200706101</t>
  </si>
  <si>
    <t>919860526201006101</t>
  </si>
  <si>
    <t>919851016200606201</t>
  </si>
  <si>
    <t>919940517201409201</t>
  </si>
  <si>
    <t>919981016202009201</t>
  </si>
  <si>
    <t>919860202200606101</t>
  </si>
  <si>
    <t>919830220200606101</t>
  </si>
  <si>
    <t>919880820201208201</t>
  </si>
  <si>
    <t>919880330200606201</t>
  </si>
  <si>
    <t>919930922201603201</t>
  </si>
  <si>
    <t>919891010201008201</t>
  </si>
  <si>
    <t>919980228202009201</t>
  </si>
  <si>
    <t>919840406200610102</t>
  </si>
  <si>
    <t>919830408201010201</t>
  </si>
  <si>
    <t>919770124201106201</t>
  </si>
  <si>
    <t>919860612200710101</t>
  </si>
  <si>
    <t>919880904201410102</t>
  </si>
  <si>
    <t>919890507201410101</t>
  </si>
  <si>
    <t>919800429200606101</t>
  </si>
  <si>
    <t>919960701202109101</t>
  </si>
  <si>
    <t>919871107201106101</t>
  </si>
  <si>
    <t>919890812201104201</t>
  </si>
  <si>
    <t>919820904201109101</t>
  </si>
  <si>
    <t>919940411201709201</t>
  </si>
  <si>
    <t>919900102201402202</t>
  </si>
  <si>
    <t>919951010201803202</t>
  </si>
  <si>
    <t>919890911201208101</t>
  </si>
  <si>
    <t>919920509201305101</t>
  </si>
  <si>
    <t>919800501200606101</t>
  </si>
  <si>
    <t>919800826200606201</t>
  </si>
  <si>
    <t>919900822201407101</t>
  </si>
  <si>
    <t>919890626201302101</t>
  </si>
  <si>
    <t>919870113201405101</t>
  </si>
  <si>
    <t>919780810200606101</t>
  </si>
  <si>
    <t>919900724201305102</t>
  </si>
  <si>
    <t>919811101200606201</t>
  </si>
  <si>
    <t>919771003200710101</t>
  </si>
  <si>
    <t>919810219200710201</t>
  </si>
  <si>
    <t>919870409200610201</t>
  </si>
  <si>
    <t>919960326201801201</t>
  </si>
  <si>
    <t>919810702200606101</t>
  </si>
  <si>
    <t>919780818200710101</t>
  </si>
  <si>
    <t>919910605201405101</t>
  </si>
  <si>
    <t>919890620201008201</t>
  </si>
  <si>
    <t>919931029201603201</t>
  </si>
  <si>
    <t>919961209202010201</t>
  </si>
  <si>
    <t>919841020201601201</t>
  </si>
  <si>
    <t>919880419201706101</t>
  </si>
  <si>
    <t>919820903200710201</t>
  </si>
  <si>
    <t>919871220200610201</t>
  </si>
  <si>
    <t>919790915201006101</t>
  </si>
  <si>
    <t>919821219200706101</t>
  </si>
  <si>
    <t>919931130202009101</t>
  </si>
  <si>
    <t>919911218201406101</t>
  </si>
  <si>
    <t>919760315201002201</t>
  </si>
  <si>
    <t>919841225200710201</t>
  </si>
  <si>
    <t>919900525201104201</t>
  </si>
  <si>
    <t>919811230201104101</t>
  </si>
  <si>
    <t>919810508200606201</t>
  </si>
  <si>
    <t>919830918200606201</t>
  </si>
  <si>
    <t>919950111201603201</t>
  </si>
  <si>
    <t>919770215200608201</t>
  </si>
  <si>
    <t>919900313201305201</t>
  </si>
  <si>
    <t>919911202201305201</t>
  </si>
  <si>
    <t>919880409201409101</t>
  </si>
  <si>
    <t>919880104201402101</t>
  </si>
  <si>
    <t>919930523201603201</t>
  </si>
  <si>
    <t>919891030201008201</t>
  </si>
  <si>
    <t>919890520201407201</t>
  </si>
  <si>
    <t>919890107200904201</t>
  </si>
  <si>
    <t>919931230201501201</t>
  </si>
  <si>
    <t>919851107201006201</t>
  </si>
  <si>
    <t>919910329201402201</t>
  </si>
  <si>
    <t>919871115201406201</t>
  </si>
  <si>
    <t>919940309201801201</t>
  </si>
  <si>
    <t>919880831201310201</t>
  </si>
  <si>
    <t>919921109202003101</t>
  </si>
  <si>
    <t>919830411201801102</t>
  </si>
  <si>
    <t>919931224202009101</t>
  </si>
  <si>
    <t>919870416201401202</t>
  </si>
  <si>
    <t>919861023201701102</t>
  </si>
  <si>
    <t>919890123201810201</t>
  </si>
  <si>
    <t>919880921201403101</t>
  </si>
  <si>
    <t>919890517201401101</t>
  </si>
  <si>
    <t>919820603201706101</t>
  </si>
  <si>
    <t>919860604202007101</t>
  </si>
  <si>
    <t>919880906202101101</t>
  </si>
  <si>
    <t>919870309202105201</t>
  </si>
  <si>
    <t>919851028202101201</t>
  </si>
  <si>
    <t>919871005201403101</t>
  </si>
  <si>
    <t>919870815201805102</t>
  </si>
  <si>
    <t>919870123201403201</t>
  </si>
  <si>
    <t>919850129201804101</t>
  </si>
  <si>
    <t>919800419201507202</t>
  </si>
  <si>
    <t>919881206202001101</t>
  </si>
  <si>
    <t>919870429201805102</t>
  </si>
  <si>
    <t>919771024200911101</t>
  </si>
  <si>
    <t>919930803201712101</t>
  </si>
  <si>
    <t>919831222200608201</t>
  </si>
  <si>
    <t>919990610202010201</t>
  </si>
  <si>
    <t>919921201201603201</t>
  </si>
  <si>
    <t>919921122201505201</t>
  </si>
  <si>
    <t>919940209201603201</t>
  </si>
  <si>
    <t>919840827201402201</t>
  </si>
  <si>
    <t>919860612201106102</t>
  </si>
  <si>
    <t>919910617201408101</t>
  </si>
  <si>
    <t>919751013201006101</t>
  </si>
  <si>
    <t>919840418200606101</t>
  </si>
  <si>
    <t>919850814201512101</t>
  </si>
  <si>
    <t>919770331200606101</t>
  </si>
  <si>
    <t>919870401200712101</t>
  </si>
  <si>
    <t>919961111201803201</t>
  </si>
  <si>
    <t>919690803201405201</t>
  </si>
  <si>
    <t>919830627200606101</t>
  </si>
  <si>
    <t>919850402200706201</t>
  </si>
  <si>
    <t>919740815200512101</t>
  </si>
  <si>
    <t>919940219201603101</t>
  </si>
  <si>
    <t>919820123200606101</t>
  </si>
  <si>
    <t>919820326200710101</t>
  </si>
  <si>
    <t>919910527201512101</t>
  </si>
  <si>
    <t>919960215201803202</t>
  </si>
  <si>
    <t>919870522201104201</t>
  </si>
  <si>
    <t>919860320200608201</t>
  </si>
  <si>
    <t>919870501201402201</t>
  </si>
  <si>
    <t>919811221201410101</t>
  </si>
  <si>
    <t>919810621200710101</t>
  </si>
  <si>
    <t>919840512201104201</t>
  </si>
  <si>
    <t>919770119200606201</t>
  </si>
  <si>
    <t>919890620201407202</t>
  </si>
  <si>
    <t>919840221201106201</t>
  </si>
  <si>
    <t>919910710201407201</t>
  </si>
  <si>
    <t>919881005201007201</t>
  </si>
  <si>
    <t>919771228200606101</t>
  </si>
  <si>
    <t>919851018200706201</t>
  </si>
  <si>
    <t>919850111200606202</t>
  </si>
  <si>
    <t>919860630200610201</t>
  </si>
  <si>
    <t>919920311201406201</t>
  </si>
  <si>
    <t>919840503200606101</t>
  </si>
  <si>
    <t>919970407201803201</t>
  </si>
  <si>
    <t>919831228200606201</t>
  </si>
  <si>
    <t>919821012200706101</t>
  </si>
  <si>
    <t>919950213201707201</t>
  </si>
  <si>
    <t>919830209201305201</t>
  </si>
  <si>
    <t>919850216200710201</t>
  </si>
  <si>
    <t>919930408201603101</t>
  </si>
  <si>
    <t>919851201201101201</t>
  </si>
  <si>
    <t>919950217202009201</t>
  </si>
  <si>
    <t>919900426201803101</t>
  </si>
  <si>
    <t>919800429201305201</t>
  </si>
  <si>
    <t>919970110201803202</t>
  </si>
  <si>
    <t>919870826201104201</t>
  </si>
  <si>
    <t>919920621201403201</t>
  </si>
  <si>
    <t>919900711201602102</t>
  </si>
  <si>
    <t>919920502201606202</t>
  </si>
  <si>
    <t>919920202201709101</t>
  </si>
  <si>
    <t>919940809201603201</t>
  </si>
  <si>
    <t>919851226201111101</t>
  </si>
  <si>
    <t>919930328201511201</t>
  </si>
  <si>
    <t>919800503200710101</t>
  </si>
  <si>
    <t>919891028201106101</t>
  </si>
  <si>
    <t>919970626202009201</t>
  </si>
  <si>
    <t>919890126201104201</t>
  </si>
  <si>
    <t>919961108201803201</t>
  </si>
  <si>
    <t>919850912201406101</t>
  </si>
  <si>
    <t>919870117201210201</t>
  </si>
  <si>
    <t>919900904201211201</t>
  </si>
  <si>
    <t>919861031200712202</t>
  </si>
  <si>
    <t>919930614201603201</t>
  </si>
  <si>
    <t>919911222201408101</t>
  </si>
  <si>
    <t>919950802202009101</t>
  </si>
  <si>
    <t>919811102200606201</t>
  </si>
  <si>
    <t>919861031201007201</t>
  </si>
  <si>
    <t>919890214201104201</t>
  </si>
  <si>
    <t>919891120201601201</t>
  </si>
  <si>
    <t>919930817201603101</t>
  </si>
  <si>
    <t>919951120201705202</t>
  </si>
  <si>
    <t>919891214201402201</t>
  </si>
  <si>
    <t>919900329201402201</t>
  </si>
  <si>
    <t>919900227201603101</t>
  </si>
  <si>
    <t>919891212201307101</t>
  </si>
  <si>
    <t>919941210201603201</t>
  </si>
  <si>
    <t>919840709200606202</t>
  </si>
  <si>
    <t>919790818200606201</t>
  </si>
  <si>
    <t>919800101200904201</t>
  </si>
  <si>
    <t>919880421201506201</t>
  </si>
  <si>
    <t>919840306200606101</t>
  </si>
  <si>
    <t>919901005201405201</t>
  </si>
  <si>
    <t>919810711200606101</t>
  </si>
  <si>
    <t>919930210201506201</t>
  </si>
  <si>
    <t>919950226202010101</t>
  </si>
  <si>
    <t>919840518200712101</t>
  </si>
  <si>
    <t>919950315201707201</t>
  </si>
  <si>
    <t>919941221201705201</t>
  </si>
  <si>
    <t>919840329200706201</t>
  </si>
  <si>
    <t>919941229201603201</t>
  </si>
  <si>
    <t>919940219201601201</t>
  </si>
  <si>
    <t>919891206201208201</t>
  </si>
  <si>
    <t>919830909200606101</t>
  </si>
  <si>
    <t>919890609201807101</t>
  </si>
  <si>
    <t>919901217201603101</t>
  </si>
  <si>
    <t>919940716201410101</t>
  </si>
  <si>
    <t>919880505201603201</t>
  </si>
  <si>
    <t>919890811201110201</t>
  </si>
  <si>
    <t>919790707200512101</t>
  </si>
  <si>
    <t>919910130201406201</t>
  </si>
  <si>
    <t>919940324201603201</t>
  </si>
  <si>
    <t>919810625200610201</t>
  </si>
  <si>
    <t>919910303201406201</t>
  </si>
  <si>
    <t>919720109200507201</t>
  </si>
  <si>
    <t>919950910201705201</t>
  </si>
  <si>
    <t>919820312201102201</t>
  </si>
  <si>
    <t>919731121200610201</t>
  </si>
  <si>
    <t>919890314201008201</t>
  </si>
  <si>
    <t>919761213200608201</t>
  </si>
  <si>
    <t>919840702200606201</t>
  </si>
  <si>
    <t>919890901201307201</t>
  </si>
  <si>
    <t>919890323201008202</t>
  </si>
  <si>
    <t>919920529201505202</t>
  </si>
  <si>
    <t>919940928201603201</t>
  </si>
  <si>
    <t>919780307200710202</t>
  </si>
  <si>
    <t>919941125201709101</t>
  </si>
  <si>
    <t>919840927200606201</t>
  </si>
  <si>
    <t>919740803201803201</t>
  </si>
  <si>
    <t>919900104201705201</t>
  </si>
  <si>
    <t>919821124200706201</t>
  </si>
  <si>
    <t>919810305200710201</t>
  </si>
  <si>
    <t>919890909201603201</t>
  </si>
  <si>
    <t>919821205200606201</t>
  </si>
  <si>
    <t>919970527202011201</t>
  </si>
  <si>
    <t>919851108201405202</t>
  </si>
  <si>
    <t>919960511201803202</t>
  </si>
  <si>
    <t>919940517201603202</t>
  </si>
  <si>
    <t>919901028201405201</t>
  </si>
  <si>
    <t>919910630202010201</t>
  </si>
  <si>
    <t>919851001202011201</t>
  </si>
  <si>
    <t>919911107201604201</t>
  </si>
  <si>
    <t>919810526200502201</t>
  </si>
  <si>
    <t>919881010200706201</t>
  </si>
  <si>
    <t>919800828201010201</t>
  </si>
  <si>
    <t>919971019201902201</t>
  </si>
  <si>
    <t>919790620200606101</t>
  </si>
  <si>
    <t>919761030200510101</t>
  </si>
  <si>
    <t>919930606201505101</t>
  </si>
  <si>
    <t>919910323201302201</t>
  </si>
  <si>
    <t>919930729201408101</t>
  </si>
  <si>
    <t>919700725200610101</t>
  </si>
  <si>
    <t>919950323202007101</t>
  </si>
  <si>
    <t>919830729200606101</t>
  </si>
  <si>
    <t>919720218200503102</t>
  </si>
  <si>
    <t>919931025201603101</t>
  </si>
  <si>
    <t>919780906200608102</t>
  </si>
  <si>
    <t>919860620201009101</t>
  </si>
  <si>
    <t>919830909200706101</t>
  </si>
  <si>
    <t>919800902200606101</t>
  </si>
  <si>
    <t>919850914200710101</t>
  </si>
  <si>
    <t>919820414200706101</t>
  </si>
  <si>
    <t>919960312201803202</t>
  </si>
  <si>
    <t>919830616200606201</t>
  </si>
  <si>
    <t>919920701201505201</t>
  </si>
  <si>
    <t>919931026201603201</t>
  </si>
  <si>
    <t>919880129200706201</t>
  </si>
  <si>
    <t>919920203201508202</t>
  </si>
  <si>
    <t>919811230200911201</t>
  </si>
  <si>
    <t>919970917202009201</t>
  </si>
  <si>
    <t>919911127201602202</t>
  </si>
  <si>
    <t>919941122201603201</t>
  </si>
  <si>
    <t>919920503201603201</t>
  </si>
  <si>
    <t>919870329201603201</t>
  </si>
  <si>
    <t>919840104200706201</t>
  </si>
  <si>
    <t>919771125200710101</t>
  </si>
  <si>
    <t>919890420201709201</t>
  </si>
  <si>
    <t>919951114201803202</t>
  </si>
  <si>
    <t>919850323200706201</t>
  </si>
  <si>
    <t>919911123201405201</t>
  </si>
  <si>
    <t>919911112201406201</t>
  </si>
  <si>
    <t>919901102200904201</t>
  </si>
  <si>
    <t>919821105201502101</t>
  </si>
  <si>
    <t>919931115201601201</t>
  </si>
  <si>
    <t>919911002201803102</t>
  </si>
  <si>
    <t>919910701201603101</t>
  </si>
  <si>
    <t>919911019201603201</t>
  </si>
  <si>
    <t>919971118202009201</t>
  </si>
  <si>
    <t>919940526202009201</t>
  </si>
  <si>
    <t>919900518202011101</t>
  </si>
  <si>
    <t>919950223202009201</t>
  </si>
  <si>
    <t>919940425201803202</t>
  </si>
  <si>
    <t>919920218201603201</t>
  </si>
  <si>
    <t>919910203201803201</t>
  </si>
  <si>
    <t>919920111201803101</t>
  </si>
  <si>
    <t>919941216202003101</t>
  </si>
  <si>
    <t>919860510201106201</t>
  </si>
  <si>
    <t>919910821202003201</t>
  </si>
  <si>
    <t>919900409201803201</t>
  </si>
  <si>
    <t>919930711201809201</t>
  </si>
  <si>
    <t>919920906201810101</t>
  </si>
  <si>
    <t>919861121201008201</t>
  </si>
  <si>
    <t>919910817201603101</t>
  </si>
  <si>
    <t>919950814202011101</t>
  </si>
  <si>
    <t>919891113201709101</t>
  </si>
  <si>
    <t>919920313202009101</t>
  </si>
  <si>
    <t>919870605201106201</t>
  </si>
  <si>
    <t>919900820201603101</t>
  </si>
  <si>
    <t>919940730202011101</t>
  </si>
  <si>
    <t>919881024201611201</t>
  </si>
  <si>
    <t>919860428201010201</t>
  </si>
  <si>
    <t>919940713201803102</t>
  </si>
  <si>
    <t>919870923201603102</t>
  </si>
  <si>
    <t>919950627202011201</t>
  </si>
  <si>
    <t>919970107202009101</t>
  </si>
  <si>
    <t>919960331202009201</t>
  </si>
  <si>
    <t>919941225202009101</t>
  </si>
  <si>
    <t>919940902201809102</t>
  </si>
  <si>
    <t>919910312201803202</t>
  </si>
  <si>
    <t>919800804201010201</t>
  </si>
  <si>
    <t>919940727201809202</t>
  </si>
  <si>
    <t>919960402202009201</t>
  </si>
  <si>
    <t>919910708201603101</t>
  </si>
  <si>
    <t>919920912201809102</t>
  </si>
  <si>
    <t>919900402201603201</t>
  </si>
  <si>
    <t>919900909201803102</t>
  </si>
  <si>
    <t>919941111202009101</t>
  </si>
  <si>
    <t>919941025201803202</t>
  </si>
  <si>
    <t>919940318201809202</t>
  </si>
  <si>
    <t>919891230201603201</t>
  </si>
  <si>
    <t>919960319202009201</t>
  </si>
  <si>
    <t>919950519202009201</t>
  </si>
  <si>
    <t>919921002201809202</t>
  </si>
  <si>
    <t>919920811201603101</t>
  </si>
  <si>
    <t>919960205202009101</t>
  </si>
  <si>
    <t>919940822202011101</t>
  </si>
  <si>
    <t>919961025202009101</t>
  </si>
  <si>
    <t>919920802201803202</t>
  </si>
  <si>
    <t>919950502202011201</t>
  </si>
  <si>
    <t>919931113201809102</t>
  </si>
  <si>
    <t>919891114201603101</t>
  </si>
  <si>
    <t>919880429201603201</t>
  </si>
  <si>
    <t>919920109201810101</t>
  </si>
  <si>
    <t>919940206201803202</t>
  </si>
  <si>
    <t>919900327201611201</t>
  </si>
  <si>
    <t>919900505201611101</t>
  </si>
  <si>
    <t>919930310202009101</t>
  </si>
  <si>
    <t>919860904201010201</t>
  </si>
  <si>
    <t>919930115201809102</t>
  </si>
  <si>
    <t>919960611202009201</t>
  </si>
  <si>
    <t>919880312201506101</t>
  </si>
  <si>
    <t>919900816201809102</t>
  </si>
  <si>
    <t>919960917202009201</t>
  </si>
  <si>
    <t>919891017201603201</t>
  </si>
  <si>
    <t>919900503201809202</t>
  </si>
  <si>
    <t>919880323201611201</t>
  </si>
  <si>
    <t>919910513201709201</t>
  </si>
  <si>
    <t>919780526201108101</t>
  </si>
  <si>
    <t>919900812201505102</t>
  </si>
  <si>
    <t>919930302202009101</t>
  </si>
  <si>
    <t>919960821202009201</t>
  </si>
  <si>
    <t>919961108202009201</t>
  </si>
  <si>
    <t>919890912201809202</t>
  </si>
  <si>
    <t>919940127201809102</t>
  </si>
  <si>
    <t>919850722201008201</t>
  </si>
  <si>
    <t>919900219201611201</t>
  </si>
  <si>
    <t>919771110200606101</t>
  </si>
  <si>
    <t>919860518200606201</t>
  </si>
  <si>
    <t>919970704201902201</t>
  </si>
  <si>
    <t>919970820202011201</t>
  </si>
  <si>
    <t>919900901201512101</t>
  </si>
  <si>
    <t>919891211201603101</t>
  </si>
  <si>
    <t>919811003200606201</t>
  </si>
  <si>
    <t>919790729200606101</t>
  </si>
  <si>
    <t>919851030201104201</t>
  </si>
  <si>
    <t>919801030200606201</t>
  </si>
  <si>
    <t>919850723200610201</t>
  </si>
  <si>
    <t>919890223201310201</t>
  </si>
  <si>
    <t>919911021201406201</t>
  </si>
  <si>
    <t>919940102201709201</t>
  </si>
  <si>
    <t>919850525201403201</t>
  </si>
  <si>
    <t>919870320201104201</t>
  </si>
  <si>
    <t>919801111200606201</t>
  </si>
  <si>
    <t>919790702201010201</t>
  </si>
  <si>
    <t>919841001200610101</t>
  </si>
  <si>
    <t>919841008200706201</t>
  </si>
  <si>
    <t>919920519201505101</t>
  </si>
  <si>
    <t>919940314201408201</t>
  </si>
  <si>
    <t>919860129201505101</t>
  </si>
  <si>
    <t>919940806201612202</t>
  </si>
  <si>
    <t>919970327202009201</t>
  </si>
  <si>
    <t>919811217200601101</t>
  </si>
  <si>
    <t>919870509200908201</t>
  </si>
  <si>
    <t>919910725201302201</t>
  </si>
  <si>
    <t>919930524201603201</t>
  </si>
  <si>
    <t>919931208201511201</t>
  </si>
  <si>
    <t>919860225201409201</t>
  </si>
  <si>
    <t>919870321201809202</t>
  </si>
  <si>
    <t>919930315201511201</t>
  </si>
  <si>
    <t>919870425200606101</t>
  </si>
  <si>
    <t>919800803200606201</t>
  </si>
  <si>
    <t>919910324201407201</t>
  </si>
  <si>
    <t>919870804200905101</t>
  </si>
  <si>
    <t>919921014201508201</t>
  </si>
  <si>
    <t>919850806201808201</t>
  </si>
  <si>
    <t>919960328201803202</t>
  </si>
  <si>
    <t>919900809201410201</t>
  </si>
  <si>
    <t>919880706201104201</t>
  </si>
  <si>
    <t>919891230201008201</t>
  </si>
  <si>
    <t>919800320201010201</t>
  </si>
  <si>
    <t>919950624201709101</t>
  </si>
  <si>
    <t>919861025201401101</t>
  </si>
  <si>
    <t>919831014200606201</t>
  </si>
  <si>
    <t>919820730200808201</t>
  </si>
  <si>
    <t>919830309200608201</t>
  </si>
  <si>
    <t>919710731200606201</t>
  </si>
  <si>
    <t>919930105201601202</t>
  </si>
  <si>
    <t>919900902200905101</t>
  </si>
  <si>
    <t>919870305200610201</t>
  </si>
  <si>
    <t>919950125201603201</t>
  </si>
  <si>
    <t>919811126201010201</t>
  </si>
  <si>
    <t>919861218200904201</t>
  </si>
  <si>
    <t>919820910200606101</t>
  </si>
  <si>
    <t>919920930202009101</t>
  </si>
  <si>
    <t>919960107201705201</t>
  </si>
  <si>
    <t>919930723201603201</t>
  </si>
  <si>
    <t>919780927200904101</t>
  </si>
  <si>
    <t>919810303201412101</t>
  </si>
  <si>
    <t>919771123201202101</t>
  </si>
  <si>
    <t>919900829201603201</t>
  </si>
  <si>
    <t>919780615200606101</t>
  </si>
  <si>
    <t>919900803201110201</t>
  </si>
  <si>
    <t>919760603200507101</t>
  </si>
  <si>
    <t>919931220201603201</t>
  </si>
  <si>
    <t>919830620200606201</t>
  </si>
  <si>
    <t>919880624201104201</t>
  </si>
  <si>
    <t>919830324200706101</t>
  </si>
  <si>
    <t>919831025200610101</t>
  </si>
  <si>
    <t>919961227201902201</t>
  </si>
  <si>
    <t>919920914201605101</t>
  </si>
  <si>
    <t>919930926201511201</t>
  </si>
  <si>
    <t>919930415201505201</t>
  </si>
  <si>
    <t>919940607201603201</t>
  </si>
  <si>
    <t>919950521201603201</t>
  </si>
  <si>
    <t>919911018201601201</t>
  </si>
  <si>
    <t>919970714202009201</t>
  </si>
  <si>
    <t>919830901200706201</t>
  </si>
  <si>
    <t>919811123200910201</t>
  </si>
  <si>
    <t>919831027201305202</t>
  </si>
  <si>
    <t>919860609200706202</t>
  </si>
  <si>
    <t>919761102200608201</t>
  </si>
  <si>
    <t>919810813201104202</t>
  </si>
  <si>
    <t>919780203200606201</t>
  </si>
  <si>
    <t>919860814201104101</t>
  </si>
  <si>
    <t>919871205201104101</t>
  </si>
  <si>
    <t>919850217201109201</t>
  </si>
  <si>
    <t>919801217200905101</t>
  </si>
  <si>
    <t>919901020201403201</t>
  </si>
  <si>
    <t>919960619202009201</t>
  </si>
  <si>
    <t>919920307201603201</t>
  </si>
  <si>
    <t>919760521200606101</t>
  </si>
  <si>
    <t>919861204200710101</t>
  </si>
  <si>
    <t>919850328200706201</t>
  </si>
  <si>
    <t>919781116200712101</t>
  </si>
  <si>
    <t>919800819200911201</t>
  </si>
  <si>
    <t>919860505200710201</t>
  </si>
  <si>
    <t>919880826200710101</t>
  </si>
  <si>
    <t>919750731200612201</t>
  </si>
  <si>
    <t>919760528200606201</t>
  </si>
  <si>
    <t>919771111200606101</t>
  </si>
  <si>
    <t>919850801201010202</t>
  </si>
  <si>
    <t>919850304200606201</t>
  </si>
  <si>
    <t>919940130201705201</t>
  </si>
  <si>
    <t>919960320201803201</t>
  </si>
  <si>
    <t>919840518200608101</t>
  </si>
  <si>
    <t>919840728200606101</t>
  </si>
  <si>
    <t>919970813202010201</t>
  </si>
  <si>
    <t>919911113201302101</t>
  </si>
  <si>
    <t>919840708200606201</t>
  </si>
  <si>
    <t>919820526200710101</t>
  </si>
  <si>
    <t>919780803200908201</t>
  </si>
  <si>
    <t>919940727201709201</t>
  </si>
  <si>
    <t>919970318202009201</t>
  </si>
  <si>
    <t>919811201200606201</t>
  </si>
  <si>
    <t>919870729201108201</t>
  </si>
  <si>
    <t>919841210200608201</t>
  </si>
  <si>
    <t>919940802201603101</t>
  </si>
  <si>
    <t>919930619201603201</t>
  </si>
  <si>
    <t>919860216201603201</t>
  </si>
  <si>
    <t>919870212201408101</t>
  </si>
  <si>
    <t>919820412200710101</t>
  </si>
  <si>
    <t>919910923201403201</t>
  </si>
  <si>
    <t>919850921201505201</t>
  </si>
  <si>
    <t>919761012200507201</t>
  </si>
  <si>
    <t>919870615201505201</t>
  </si>
  <si>
    <t>919821126200606101</t>
  </si>
  <si>
    <t>919811027201106102</t>
  </si>
  <si>
    <t>919900430201505201</t>
  </si>
  <si>
    <t>919950620201705201</t>
  </si>
  <si>
    <t>919900624201803202</t>
  </si>
  <si>
    <t>919931206202009101</t>
  </si>
  <si>
    <t>919930201201601201</t>
  </si>
  <si>
    <t>919830509200606101</t>
  </si>
  <si>
    <t>919880916201103201</t>
  </si>
  <si>
    <t>919830624200606101</t>
  </si>
  <si>
    <t>919790701200908101</t>
  </si>
  <si>
    <t>919770825200710101</t>
  </si>
  <si>
    <t>919910920201604201</t>
  </si>
  <si>
    <t>919860524200608201</t>
  </si>
  <si>
    <t>919950505201705201</t>
  </si>
  <si>
    <t>919931120201603201</t>
  </si>
  <si>
    <t>919770606200606101</t>
  </si>
  <si>
    <t>919870525201104201</t>
  </si>
  <si>
    <t>919940905201603201</t>
  </si>
  <si>
    <t>919950601201803202</t>
  </si>
  <si>
    <t>919960517202009201</t>
  </si>
  <si>
    <t>919890816201407201</t>
  </si>
  <si>
    <t>919860924201104201</t>
  </si>
  <si>
    <t>919940614201505201</t>
  </si>
  <si>
    <t>919900820201406101</t>
  </si>
  <si>
    <t>919860710200606101</t>
  </si>
  <si>
    <t>919910730201603201</t>
  </si>
  <si>
    <t>919890728201208203</t>
  </si>
  <si>
    <t>919870715201104201</t>
  </si>
  <si>
    <t>919830527200606101</t>
  </si>
  <si>
    <t>919930613201505201</t>
  </si>
  <si>
    <t>919841024200908101</t>
  </si>
  <si>
    <t>919830101200606101</t>
  </si>
  <si>
    <t>919850913200606201</t>
  </si>
  <si>
    <t>919951011201803202</t>
  </si>
  <si>
    <t>919750203201507102</t>
  </si>
  <si>
    <t>919820719200706201</t>
  </si>
  <si>
    <t>919920427201305201</t>
  </si>
  <si>
    <t>919940410202009201</t>
  </si>
  <si>
    <t>919880504201104101</t>
  </si>
  <si>
    <t>919900313201604101</t>
  </si>
  <si>
    <t>919940131201803202</t>
  </si>
  <si>
    <t>919940517201603201</t>
  </si>
  <si>
    <t>919940120201709201</t>
  </si>
  <si>
    <t>919891125201104201</t>
  </si>
  <si>
    <t>919830817201004201</t>
  </si>
  <si>
    <t>919960426202009201</t>
  </si>
  <si>
    <t>919930308201809101</t>
  </si>
  <si>
    <t>919901007201809102</t>
  </si>
  <si>
    <t>919901110201810101</t>
  </si>
  <si>
    <t>919940913201810201</t>
  </si>
  <si>
    <t>919950820202009201</t>
  </si>
  <si>
    <t>919940927201603201</t>
  </si>
  <si>
    <t>919890101201106201</t>
  </si>
  <si>
    <t>919891108201407201</t>
  </si>
  <si>
    <t>919870914201407201</t>
  </si>
  <si>
    <t>919761218200908201</t>
  </si>
  <si>
    <t>919871012201104201</t>
  </si>
  <si>
    <t>919950223201803202</t>
  </si>
  <si>
    <t>919960403201803202</t>
  </si>
  <si>
    <t>919880623201104201</t>
  </si>
  <si>
    <t>919940411201707201</t>
  </si>
  <si>
    <t>919890706201508201</t>
  </si>
  <si>
    <t>NIP SIMKA</t>
  </si>
  <si>
    <t>11421/2022</t>
  </si>
  <si>
    <t>11420/2022</t>
  </si>
  <si>
    <t>24-08-2022</t>
  </si>
  <si>
    <t>11418/2022</t>
  </si>
  <si>
    <t>30-09-2025</t>
  </si>
  <si>
    <t>11417/2022</t>
  </si>
  <si>
    <t>15-11-2025</t>
  </si>
  <si>
    <t>11416/2022</t>
  </si>
  <si>
    <t>11415/2022</t>
  </si>
  <si>
    <t>19-09-2025</t>
  </si>
  <si>
    <t>11414/2022</t>
  </si>
  <si>
    <t>05-08-2025</t>
  </si>
  <si>
    <t>11413/2022</t>
  </si>
  <si>
    <t>30-01-2025</t>
  </si>
  <si>
    <t>11412/2022</t>
  </si>
  <si>
    <t>11411/2022</t>
  </si>
  <si>
    <t>11410/2022</t>
  </si>
  <si>
    <t>04-08-2025</t>
  </si>
  <si>
    <t>11419/2022</t>
  </si>
  <si>
    <t>27-08-2025</t>
  </si>
  <si>
    <t>12614/2022</t>
  </si>
  <si>
    <t>20-12-20221</t>
  </si>
  <si>
    <t>12613/2022</t>
  </si>
  <si>
    <t>19-09-2022</t>
  </si>
  <si>
    <t>12611/2022</t>
  </si>
  <si>
    <t>12610/2022</t>
  </si>
  <si>
    <t>12609/2022</t>
  </si>
  <si>
    <t>13-09-2024</t>
  </si>
  <si>
    <t>12612/2022</t>
  </si>
  <si>
    <t>13-08-2024</t>
  </si>
  <si>
    <t>41.935.600.1-066.000</t>
  </si>
  <si>
    <t>84.578.969.2-016.000</t>
  </si>
  <si>
    <t>664644283-006000</t>
  </si>
  <si>
    <t>43.162.922.9-448.000</t>
  </si>
  <si>
    <t>83.412.458.8-311.000</t>
  </si>
  <si>
    <t>63.501.023.4-453.000</t>
  </si>
  <si>
    <t>95.589.238.5-031.000</t>
  </si>
  <si>
    <t>95.032.815.3-009.000</t>
  </si>
  <si>
    <t>95.336.273.8-503.000</t>
  </si>
  <si>
    <t>80.094.380.5-602.000</t>
  </si>
  <si>
    <t>85.647.875.5-061.000</t>
  </si>
  <si>
    <t>35.630.061.6-017.000</t>
  </si>
  <si>
    <t>09.524.599.9-014.000</t>
  </si>
  <si>
    <t>94.899.754.9-526.000</t>
  </si>
  <si>
    <t>53.630.745.7-416.000</t>
  </si>
  <si>
    <t>55.523.715.5-412.000</t>
  </si>
  <si>
    <t>93.434.636.2-448.000</t>
  </si>
  <si>
    <t>45.328.925.8-045.000</t>
  </si>
  <si>
    <t>79.622.158.8-005.000</t>
  </si>
  <si>
    <t>95.336.204.3-503.000</t>
  </si>
  <si>
    <t>41.407.416.1-005.000</t>
  </si>
  <si>
    <t>74.555.434.5-527.000</t>
  </si>
  <si>
    <t>53.909.074.6-068.000</t>
  </si>
  <si>
    <t>96.474.451.0-004.000</t>
  </si>
  <si>
    <t>908072697-416000</t>
  </si>
  <si>
    <t>41.373.015.1-448.000</t>
  </si>
  <si>
    <t>43.448.628.8-435.000</t>
  </si>
  <si>
    <t>86.900.554.6-501.000</t>
  </si>
  <si>
    <t>69.824548.7-201.000</t>
  </si>
  <si>
    <t>53.027.544.5-412.000</t>
  </si>
  <si>
    <t>96.846.702.7-453.000</t>
  </si>
  <si>
    <t>80.410.924.7-412.000</t>
  </si>
  <si>
    <t>61.014.808.2-013.000</t>
  </si>
  <si>
    <t>43.797.583.2-455.000</t>
  </si>
  <si>
    <t>66.701.853.5-446.000</t>
  </si>
  <si>
    <t>63.419.832.9-505.000</t>
  </si>
  <si>
    <t>41.131.495.8-448.000</t>
  </si>
  <si>
    <t>41.711.163.0-411.000</t>
  </si>
  <si>
    <t>932008105-514000</t>
  </si>
  <si>
    <t>85.716.719.1-545.000</t>
  </si>
  <si>
    <t>869638619068000</t>
  </si>
  <si>
    <t>68.961.828.8-018.000</t>
  </si>
  <si>
    <t>85.891.037.5-542.000</t>
  </si>
  <si>
    <t>96.042.782.1-513.000</t>
  </si>
  <si>
    <t>96.559.087.0-543.000</t>
  </si>
  <si>
    <t>93.974.074.2-009.000</t>
  </si>
  <si>
    <t>83.917.044.6-009.000</t>
  </si>
  <si>
    <t>862450608125000</t>
  </si>
  <si>
    <t>41.661.352.9-454.000</t>
  </si>
  <si>
    <t>91.507.692.1-442.000</t>
  </si>
  <si>
    <t>96.565.629.1-013.000</t>
  </si>
  <si>
    <t>93.406.546.7-017.000</t>
  </si>
  <si>
    <t>060740008411000</t>
  </si>
  <si>
    <t>63.506.027.0-005.000</t>
  </si>
  <si>
    <t>72.566.061.7-009.000</t>
  </si>
  <si>
    <t>81.093.483.6-448.000</t>
  </si>
  <si>
    <t>43.152.761.3-522.000</t>
  </si>
  <si>
    <t>73.339.409.2-412.000</t>
  </si>
  <si>
    <t>41.703.568.0-453.000</t>
  </si>
  <si>
    <t>93.528.528.8-016.000</t>
  </si>
  <si>
    <t>53.891.340.1-016.000</t>
  </si>
  <si>
    <t>41.693.573.2-703.000</t>
  </si>
  <si>
    <t>90.915.035.1-005.000</t>
  </si>
  <si>
    <t>00.144.676.4-016.000</t>
  </si>
  <si>
    <t>80.214.522.7-453.000</t>
  </si>
  <si>
    <t>76.922.569.9-321.000</t>
  </si>
  <si>
    <t>73.699.365.0-443.000</t>
  </si>
  <si>
    <t>43.756.077.4-068.000</t>
  </si>
  <si>
    <t>66.986.317.7-412.000</t>
  </si>
  <si>
    <t>96.137.973.2-121.000</t>
  </si>
  <si>
    <t>94.007.376.0-125.000</t>
  </si>
  <si>
    <t>82.246.635.5-222.000</t>
  </si>
  <si>
    <t>71.173.773.4-801.000</t>
  </si>
  <si>
    <t>87.499.653.1-016.000</t>
  </si>
  <si>
    <t>65.820.313.8-013.000</t>
  </si>
  <si>
    <t>94.730.030.7-615.000</t>
  </si>
  <si>
    <t>dr. Muhammad Ikhsan Mokoagow, Sp.PD, KEMD, M.Med, Sci, FINASIM</t>
  </si>
  <si>
    <t>Perawat Klinis I Ruangan PICU-HCU Anak Instalasi Rawat Intensif</t>
  </si>
  <si>
    <t>Perawat Pra Klinis Ruang NICU-Perinatologi Instalasi Rawat Intensif</t>
  </si>
  <si>
    <t>Perawat Pra Klinis Ruang Isolasi Tekanan Negatif Anggrek 6 Instalasi Rawat Intensif</t>
  </si>
  <si>
    <t>Ruang Isolasi Tekanan Negatif Anggrek 6</t>
  </si>
  <si>
    <t>Perawat Klinis III Ruang Isolasi Tekanan Negatif Anggrek 6 Instalasi Rawat Intensif</t>
  </si>
  <si>
    <t>Perawat Klinis I Ruang Isolasi Tekanan Negatif Anggrek 6 Instalasi Rawat Intensif</t>
  </si>
  <si>
    <t>Perawat Pra Klinis Ruang Isolasi NICU-PICU dengan Ventilator Anggrek 6 Instalasi Rawat Intensif</t>
  </si>
  <si>
    <t>Ruang Isolasi NICU-PICU dengan Ventilator Anggrek 6</t>
  </si>
  <si>
    <t>Perawat Klinis II Ruang Isolasi NICU-PICU dengan ventilatort Anggrek 6 Instalasi Rawat Intensif</t>
  </si>
  <si>
    <t>NICU-PICU Anggrek 6</t>
  </si>
  <si>
    <t>Ruang Isolasi NICU-PICU Lantai 6</t>
  </si>
  <si>
    <t>Ruang isolasi tekanan negatif</t>
  </si>
  <si>
    <t>Isolasi Tekanan Negatif</t>
  </si>
  <si>
    <t>Bidan Klinis I Ruang VK/Kamar Bersalin Instalasi Rawat Intensif</t>
  </si>
  <si>
    <t>Bendahara Pengeluaran Pembantu Dana DIPA Rupiah Murni</t>
  </si>
  <si>
    <t>Ruang ICU Ventilator</t>
  </si>
  <si>
    <t>Staf Komite Keperawatan</t>
  </si>
  <si>
    <t>Pengadministrasi Keuangan pada Penerimaan</t>
  </si>
  <si>
    <t>Pengentri Data pada Penerimaan</t>
  </si>
  <si>
    <t>Pengentri Data pada Pengolah Data dan Evaluasi</t>
  </si>
  <si>
    <t>Ruang Isolasi ICU dengan Ventilator</t>
  </si>
  <si>
    <t>Perawat Klinis II Ruang Isolasi ICU dengan Ventilator Instalasi Rawat Intensif</t>
  </si>
  <si>
    <t>Perawat Klinis II Ruang Pelayanan Rehab Medik Instalasi Rawat Inap</t>
  </si>
  <si>
    <t>Ruang Pelayanan Rehab Medik</t>
  </si>
  <si>
    <t>Perawat Klinis I Ruang isolasi ICU dengan Ventilator Instalasi Rawat Intensif</t>
  </si>
  <si>
    <t>Perawat pra klinis Ruang Isolasi ICU dengan Ventilator Instalasi Rawat Intensif</t>
  </si>
  <si>
    <t>Perawat  Pra Klinis Ruang Isolasi ICU dengan Ventilator Instalasi Rawat Intensif</t>
  </si>
  <si>
    <t>Perawat Klinis I Ruang Isolasi ICU tanpa Ventilator Instalasi Rawat Intensif</t>
  </si>
  <si>
    <t>Perawat Pra Klinis Ruang Isolasi ICU dengan Ventilator Instalasi Rawat Inap</t>
  </si>
  <si>
    <t>Perawat Pra Klinis Ruang Isolasi ICU dengan Ventilator Instalasi Rawat Intensif</t>
  </si>
  <si>
    <t>01-08-2019 // 22-12-2015 // 01-09-2022</t>
  </si>
  <si>
    <t>K2022071006</t>
  </si>
  <si>
    <t>Pembebasan Sementara dari Jabatan Fungsional Peneliti Madya</t>
  </si>
  <si>
    <t>08999330692</t>
  </si>
  <si>
    <t>085883578967</t>
  </si>
  <si>
    <t>081389039037</t>
  </si>
  <si>
    <t>081995040610</t>
  </si>
  <si>
    <t>12618/2022</t>
  </si>
  <si>
    <t>19-08-2022</t>
  </si>
  <si>
    <t>19-08-2025</t>
  </si>
  <si>
    <t>12617/2022</t>
  </si>
  <si>
    <t>12616/2022</t>
  </si>
  <si>
    <t>12615/2022</t>
  </si>
  <si>
    <t>082221157158</t>
  </si>
  <si>
    <t>Ns. Vristanika Fitriawati, S.Kep</t>
  </si>
  <si>
    <t>20200940100200</t>
  </si>
  <si>
    <t>47659</t>
  </si>
  <si>
    <t>Ns. Agus Wijayanti, S.Kep</t>
  </si>
  <si>
    <t>20200940100110</t>
  </si>
  <si>
    <t>47577</t>
  </si>
  <si>
    <t>Instalasi Rawat jalan</t>
  </si>
  <si>
    <t>dr. Christa Adriane Tenges, Sp.K.F.R (K)</t>
  </si>
  <si>
    <t>dr. Sharon Loraine Samuel, Sp.K.F.R (K)</t>
  </si>
  <si>
    <t>Konsultan Muskuloskeletal</t>
  </si>
  <si>
    <t>08-08-2022</t>
  </si>
  <si>
    <t>Dokter Spesialis Kedokteran Fisik dan Rehabilitasi + Konsultan Muskuloskeletal</t>
  </si>
  <si>
    <t>Indah Rahma Apriani, S.Si</t>
  </si>
  <si>
    <t>K2022102001</t>
  </si>
  <si>
    <t>30-09-2023</t>
  </si>
  <si>
    <t>22-04-1997</t>
  </si>
  <si>
    <t>S1 Fisika</t>
  </si>
  <si>
    <t>085214119477</t>
  </si>
  <si>
    <t>K2022102002</t>
  </si>
  <si>
    <t>Dokter Mitra</t>
  </si>
  <si>
    <t>3121602422069637</t>
  </si>
  <si>
    <t>06-10-2027</t>
  </si>
  <si>
    <t>3111602422070901</t>
  </si>
  <si>
    <t>Tenaga Teknisi Transfusi Darah</t>
  </si>
  <si>
    <t>13477/2022</t>
  </si>
  <si>
    <t>22-09-2023</t>
  </si>
  <si>
    <t>13473/2022</t>
  </si>
  <si>
    <t>13475/2022</t>
  </si>
  <si>
    <t>13476/2022</t>
  </si>
  <si>
    <t>13468/2022</t>
  </si>
  <si>
    <t>13469/2022</t>
  </si>
  <si>
    <t>13470/2022</t>
  </si>
  <si>
    <t>13478/2022</t>
  </si>
  <si>
    <t>13460/2022</t>
  </si>
  <si>
    <t>13459/2022</t>
  </si>
  <si>
    <t>07-11-2025</t>
  </si>
  <si>
    <t>BP3</t>
  </si>
  <si>
    <t>13462/2022</t>
  </si>
  <si>
    <t>13461/2022</t>
  </si>
  <si>
    <t>13-08-2025</t>
  </si>
  <si>
    <t>13457/2022</t>
  </si>
  <si>
    <t>13458/2022</t>
  </si>
  <si>
    <t>22-07-2025</t>
  </si>
  <si>
    <t>13455/2022</t>
  </si>
  <si>
    <t>07-11-2022</t>
  </si>
  <si>
    <t>10-01-2025</t>
  </si>
  <si>
    <t>13456/2022</t>
  </si>
  <si>
    <t>31-01-2025</t>
  </si>
  <si>
    <t>13463/2022</t>
  </si>
  <si>
    <t>06-03-2025</t>
  </si>
  <si>
    <t>13466/2022</t>
  </si>
  <si>
    <t>23-03-2025</t>
  </si>
  <si>
    <t>13467/2022</t>
  </si>
  <si>
    <t>13-04-2025</t>
  </si>
  <si>
    <t>13464/2022</t>
  </si>
  <si>
    <t>08-09-2022</t>
  </si>
  <si>
    <t>13465/2022</t>
  </si>
  <si>
    <t>23-04-2025</t>
  </si>
  <si>
    <t>1606970045</t>
  </si>
  <si>
    <t>0041/Sp-FK/1/2022</t>
  </si>
  <si>
    <t>05-01-2022</t>
  </si>
  <si>
    <t>3121603322134617</t>
  </si>
  <si>
    <t>16-01-2027</t>
  </si>
  <si>
    <t>claudiahartomuljono@gmail.com</t>
  </si>
  <si>
    <t>13296/2022</t>
  </si>
  <si>
    <t>16-09-2022</t>
  </si>
  <si>
    <t>16-09-2025</t>
  </si>
  <si>
    <t>13311/2022</t>
  </si>
  <si>
    <t>13310/2022</t>
  </si>
  <si>
    <t>13309/2022</t>
  </si>
  <si>
    <t>13308/2022</t>
  </si>
  <si>
    <t>13307/2022</t>
  </si>
  <si>
    <t>13313/2022</t>
  </si>
  <si>
    <t>dr. Achmad Faisal, Sp.B.T.KV (K), FECTS, FIHA</t>
  </si>
  <si>
    <t>Dokter Spesialis Bedah Thoraks Kardiovaskular + Konsultan Bedah Jantung Dewasa</t>
  </si>
  <si>
    <t>13299/2022</t>
  </si>
  <si>
    <t>02-09-2025</t>
  </si>
  <si>
    <t>13298/2022</t>
  </si>
  <si>
    <t>dr. Widya Trianita Suwatri, Sp.B.T.KV (K)</t>
  </si>
  <si>
    <t>Konsultan Bedah Jantung Dewasa</t>
  </si>
  <si>
    <t>13297/2022</t>
  </si>
  <si>
    <t>Konsultan Bedah Toraks</t>
  </si>
  <si>
    <t>13304/2022</t>
  </si>
  <si>
    <t>13302/2022</t>
  </si>
  <si>
    <t>13303/2022</t>
  </si>
  <si>
    <t>13305/2022</t>
  </si>
  <si>
    <t>13295/2022</t>
  </si>
  <si>
    <t>13301/2022</t>
  </si>
  <si>
    <t>26-08-2022</t>
  </si>
  <si>
    <t>13300/2022</t>
  </si>
  <si>
    <t>13284/2022</t>
  </si>
  <si>
    <t>3174052909170009</t>
  </si>
  <si>
    <t>13287/2022</t>
  </si>
  <si>
    <t>13285/2022</t>
  </si>
  <si>
    <t>13286/2022</t>
  </si>
  <si>
    <t>dr. Ukuh Tri Anjarsari, Sp.KJ</t>
  </si>
  <si>
    <t>3121601422095485</t>
  </si>
  <si>
    <t>16-03-2028</t>
  </si>
  <si>
    <t>13283/2022</t>
  </si>
  <si>
    <t>198309212010121003</t>
  </si>
  <si>
    <t>21-09-1983</t>
  </si>
  <si>
    <t>1506669721</t>
  </si>
  <si>
    <t>0075/S1-FMIPA/Reg/2/2019</t>
  </si>
  <si>
    <t>12-07-2019</t>
  </si>
  <si>
    <t>121772122-4394889</t>
  </si>
  <si>
    <t>22-04-2027</t>
  </si>
  <si>
    <t>94.975.468.3-447.000</t>
  </si>
  <si>
    <t>3175090801094859</t>
  </si>
  <si>
    <t>3175096204970005</t>
  </si>
  <si>
    <t>Jl Wali Istana III No. 38 Kel. Jatibening Baru Kec. Pondok Gede, Kota Bekasi, Jawa Barat</t>
  </si>
  <si>
    <t>indah.rahma@sci.ui.ac.id</t>
  </si>
  <si>
    <t>90.396.645.5-448.000</t>
  </si>
  <si>
    <t>P23130014015</t>
  </si>
  <si>
    <t>P23171300710244</t>
  </si>
  <si>
    <t>120752117-2171899</t>
  </si>
  <si>
    <t>3201124704960008</t>
  </si>
  <si>
    <t>Komp Marinir Blok AH 2 NO.3 RT 01 RW 06 Kel. Rangkapan Jaya Baru, Kec. Pancoran Mas</t>
  </si>
  <si>
    <t>kresensiapascalina@gmail.com</t>
  </si>
  <si>
    <t>A10309008</t>
  </si>
  <si>
    <t>0000499</t>
  </si>
  <si>
    <t>Sekolah Tinggi Ilmu Kesehatan Nasional</t>
  </si>
  <si>
    <t>141452118-2404133</t>
  </si>
  <si>
    <t>3276026807940005</t>
  </si>
  <si>
    <t>Jl. Kelapadua GG Swadaya 1 No 84 RT 004 RW 010 Kel. Tugu Kec. Cimanggis, Kota Deppok, Jawa Barat</t>
  </si>
  <si>
    <t>kanthi2894@gmail.com</t>
  </si>
  <si>
    <t>19/451274/KU/21791</t>
  </si>
  <si>
    <t>1963/A</t>
  </si>
  <si>
    <t>130172121-4018308</t>
  </si>
  <si>
    <t>3206034601970008</t>
  </si>
  <si>
    <t>Cilolohan RT 006 RW 008 Kel. Kahuripan, Kec. Tawang, Kota Tasikmalaya, Jawa Barat</t>
  </si>
  <si>
    <t>dheamustika97@gmail.com</t>
  </si>
  <si>
    <t>2017021039</t>
  </si>
  <si>
    <t>D30392020</t>
  </si>
  <si>
    <t>26-11-2020</t>
  </si>
  <si>
    <t>171952121-3415524</t>
  </si>
  <si>
    <t>06-11-2026</t>
  </si>
  <si>
    <t>2108030512060003</t>
  </si>
  <si>
    <t>5108034611990001</t>
  </si>
  <si>
    <t>Banjar Dinas Bujak RT 000 RW 000 Kel. Serpang Kelod, Kec. Busungbiu, Kab. Buleleng, Provinsi Bali</t>
  </si>
  <si>
    <t>intan0822@gmail.com</t>
  </si>
  <si>
    <t>1606894282</t>
  </si>
  <si>
    <t>0130/S1-FKM/Reg/2/2020</t>
  </si>
  <si>
    <t>110962121-4019548</t>
  </si>
  <si>
    <t>31-05-2026</t>
  </si>
  <si>
    <t>3674037105980002</t>
  </si>
  <si>
    <t>Komp Mahagoni Park B1 No 30 RT 001 RW 007 Perigi Baru, Pd. Aren, Tangerang Selatan, Banten</t>
  </si>
  <si>
    <t>khansa.fatikasari@gmail.com</t>
  </si>
  <si>
    <t>83.680.448.4-002.000</t>
  </si>
  <si>
    <t>1506817036</t>
  </si>
  <si>
    <t>0252/Sp-FK/1/2020</t>
  </si>
  <si>
    <t>22020119210082</t>
  </si>
  <si>
    <t>11490120200019</t>
  </si>
  <si>
    <t>06-07-2020</t>
  </si>
  <si>
    <t>Universiitas Diponegoro</t>
  </si>
  <si>
    <t>130172121-3490703</t>
  </si>
  <si>
    <t>3325122502074955</t>
  </si>
  <si>
    <t>3325126602970001</t>
  </si>
  <si>
    <t>Karang Pola Dalam II No 25 B, Kelurahan Jatipadang, Kecamatan Pasar Minggu, Jakarta Selatan</t>
  </si>
  <si>
    <t>08979214199</t>
  </si>
  <si>
    <t>P23130010100</t>
  </si>
  <si>
    <t>095/2013</t>
  </si>
  <si>
    <t>120752218-2192111</t>
  </si>
  <si>
    <t>28-04-2023</t>
  </si>
  <si>
    <t>3603286804920008</t>
  </si>
  <si>
    <t>Jl. Kemuning 6 Blok E8/27 Perumahan Harapan Kita, RT 006 RW 006, Kel. Bencongan Indah, Kecamatan Kelapa dua, Kab. Tangerang, Banten</t>
  </si>
  <si>
    <t>farisa.fajri@gmail.com</t>
  </si>
  <si>
    <t>P2 3130007022</t>
  </si>
  <si>
    <t>003969</t>
  </si>
  <si>
    <t>110752218-1506526</t>
  </si>
  <si>
    <t>3671131803080085</t>
  </si>
  <si>
    <t>3671136908890005</t>
  </si>
  <si>
    <t>Jl Masjid Raya GG H Naming RT 01 RW 07 NO 22, Kel. Larangan Selatan, Kec. Larangan 15154</t>
  </si>
  <si>
    <t>istiiqomah_nuraini@yahoo.com</t>
  </si>
  <si>
    <t>034871</t>
  </si>
  <si>
    <t>101-03-2022</t>
  </si>
  <si>
    <t>121051120-3219402</t>
  </si>
  <si>
    <t>08-07-2025</t>
  </si>
  <si>
    <t>3171030807980003</t>
  </si>
  <si>
    <t>Jl Sudiro RT 001 RW 004, Kel. Cempaka Baru, Kec. Kemayoran, Jakarta Pusat, DKI Jakarta</t>
  </si>
  <si>
    <t>13062</t>
  </si>
  <si>
    <t>058/2016</t>
  </si>
  <si>
    <t>27-06-2016</t>
  </si>
  <si>
    <t>Akademi Keperawatan Rumkitpolpus RS Sukanto</t>
  </si>
  <si>
    <t>120152118-2289698</t>
  </si>
  <si>
    <t>3517016209920001</t>
  </si>
  <si>
    <t>Komp Mabad No 18 RT 005 RW 011, Kel. Rempoa Kec. Ciputat Timur, Kota Tangerang Selatan, Banten</t>
  </si>
  <si>
    <t>081311113925</t>
  </si>
  <si>
    <t>diaha889@gmail.com</t>
  </si>
  <si>
    <t>Ns201531004</t>
  </si>
  <si>
    <t>05/Ners/2016</t>
  </si>
  <si>
    <t>Sekolah Tinggi Ilmu Kesehatan</t>
  </si>
  <si>
    <t>120172222-4142850</t>
  </si>
  <si>
    <t>31-01-2027</t>
  </si>
  <si>
    <t>3318187101940003</t>
  </si>
  <si>
    <t>Jl Perdatam III/14 RT 008 RW 005 Kel. Ulujami, Kec. Pesanggrahan, Jakarta Selatan, DKI Jakarta</t>
  </si>
  <si>
    <t>024140</t>
  </si>
  <si>
    <t>31-10-2013</t>
  </si>
  <si>
    <t>120362220-3273838</t>
  </si>
  <si>
    <t>3175066106910008</t>
  </si>
  <si>
    <t>Jl Batu Intan No 24 RT 005 RW 011 Kel. Kayu Putih, Kec. Pulogadung, Jakarta Timur, DKI Jakarta</t>
  </si>
  <si>
    <t>annamifta21061991@gmail.com</t>
  </si>
  <si>
    <t>Sekolah Tinggi Ilmu Kesehatan Kesetiakawanan Sosial Indonesia</t>
  </si>
  <si>
    <t>121452220-3190566</t>
  </si>
  <si>
    <t>23-01-2025</t>
  </si>
  <si>
    <t>3175106301890003</t>
  </si>
  <si>
    <t>Jl Pangkalan RT 010 RW 004 Kelurahan Pondok Ranggon Kecamatan Cipayung, Jakarta Timur, DKI Jakarta</t>
  </si>
  <si>
    <t>diaharay290613@gmail.com</t>
  </si>
  <si>
    <t>P17420208087</t>
  </si>
  <si>
    <t>080/12/2011</t>
  </si>
  <si>
    <t>3302054506900002</t>
  </si>
  <si>
    <t>Asrama Yonkav 7 RT 005 RW 006, Kel. Baru, Kec. Pasar Rebo</t>
  </si>
  <si>
    <t>riasyunipratiwi05@gmail.com</t>
  </si>
  <si>
    <t>P2.06.37.1.13.033</t>
  </si>
  <si>
    <t>405012.01237</t>
  </si>
  <si>
    <t>Politeknik Kesehatan Kementerian Kesehatan Tasikmalaya</t>
  </si>
  <si>
    <t>121052119-2416123</t>
  </si>
  <si>
    <t>14-01-2024</t>
  </si>
  <si>
    <t>3209145401960002</t>
  </si>
  <si>
    <t>Jl Palem III No 96 RT 003 RW 013 Blok 12 Bumi Arum Sari, Desa Cirebon Girang, Kec. Talun, Kab.Cirebon, Jawa Barat</t>
  </si>
  <si>
    <t>1271146901950002</t>
  </si>
  <si>
    <t>Jl Belibis XIV No 224 RT 000 RW 000 Kel. Kenangan, Kec. Percut Sei Tuan, Kab. Deli Serdang, Provinsi Sumatera Utara</t>
  </si>
  <si>
    <t>prizkawenny@gmail.com</t>
  </si>
  <si>
    <t>41141095000021</t>
  </si>
  <si>
    <t>ERN 0155</t>
  </si>
  <si>
    <t>15-02-2016</t>
  </si>
  <si>
    <t>120172117-2042548</t>
  </si>
  <si>
    <t>3175103004190031</t>
  </si>
  <si>
    <t>1374024403920001</t>
  </si>
  <si>
    <t>Jl Manunggal XVII NO 41 RT 006 RW 011, Kel. Lubang Buaya, Kec. Cipayung, Jakarta Timur, DKI Jakarta</t>
  </si>
  <si>
    <t>ramaliarenoeno@gmail.com</t>
  </si>
  <si>
    <t>834/UN5.2.1.13/LLS/Ners/2017</t>
  </si>
  <si>
    <t>1704005</t>
  </si>
  <si>
    <t>03/05/IV/2018</t>
  </si>
  <si>
    <t>Sekolah Tinggi Ilmu Kesehatan Bethesda Yakkum</t>
  </si>
  <si>
    <t>13-04-2018</t>
  </si>
  <si>
    <t>110172118-2398312</t>
  </si>
  <si>
    <t>22-03-2023</t>
  </si>
  <si>
    <t>3403186203940001</t>
  </si>
  <si>
    <t>Trasih RT 001 RW 002, Kel. Giriasih, Kec. Purwosari, Kab. Gunungkidul, Provinsi Daerah Istimewa Yogyakarta</t>
  </si>
  <si>
    <t>apri.selvi598@gmail.com</t>
  </si>
  <si>
    <t>P3.73.34.1.13.044</t>
  </si>
  <si>
    <t>405010.13453.0211</t>
  </si>
  <si>
    <t>131452221-3415637</t>
  </si>
  <si>
    <t>3276025404940007</t>
  </si>
  <si>
    <t>Kp. Babakan Rawa Kalong No. 47A RT 003 RW 008 Kel. Curug, Kec. Cimanggis, Kab. Depok, Jawa Barat</t>
  </si>
  <si>
    <t>asmarani795@gmail.com</t>
  </si>
  <si>
    <t>P05120213005</t>
  </si>
  <si>
    <t>P405006001131</t>
  </si>
  <si>
    <t>11-08-2016</t>
  </si>
  <si>
    <t>Politeknik Kesehatan  Kementerian Kesehatan Bengkulu</t>
  </si>
  <si>
    <t>02-08-2016</t>
  </si>
  <si>
    <t>130151222-4139882</t>
  </si>
  <si>
    <t>1771040502950003</t>
  </si>
  <si>
    <t>Jl Korpri III No 28 RT 008 RW 003 Kel. Bentiring, Kec. Muara Bangkahulu</t>
  </si>
  <si>
    <t>arifyudistira@yahoo.com</t>
  </si>
  <si>
    <t>4110114000029</t>
  </si>
  <si>
    <t>ER.N 0028</t>
  </si>
  <si>
    <t>120172220-3237065</t>
  </si>
  <si>
    <t>3174026303880003</t>
  </si>
  <si>
    <t>Jl Mushalla Rawa Bebek RT 04 RW 01, Kel. Kamal, Kec. Kalideres, Jakarta Barat, DKI Jakarta</t>
  </si>
  <si>
    <t>desthibalqis@gmail.com</t>
  </si>
  <si>
    <t>10340080</t>
  </si>
  <si>
    <t>019943</t>
  </si>
  <si>
    <t>12-08-2013</t>
  </si>
  <si>
    <t>101452219-3021285</t>
  </si>
  <si>
    <t>1802045806920002</t>
  </si>
  <si>
    <t>Gotong Royong 2 RT 012 RW 006 Kel. Terbanggi Subing, Kec. Gunung Sugih, Kab. Lampung Tengah, Provinsi Lampung</t>
  </si>
  <si>
    <t>yunirizkip@gmail.com</t>
  </si>
  <si>
    <t>220112170063</t>
  </si>
  <si>
    <t>P001598</t>
  </si>
  <si>
    <t>16-07-2018</t>
  </si>
  <si>
    <t>130172119-2431580</t>
  </si>
  <si>
    <t>10-04-2024</t>
  </si>
  <si>
    <t>3207355004950002</t>
  </si>
  <si>
    <t>Jl Swadaya II RT 003 RW 007, Kel.Jagakarsa, Kec. JAGAKARSA, Jakarta Selatan, DKI Jakarta</t>
  </si>
  <si>
    <t>tehsari.lestari@gmail.com</t>
  </si>
  <si>
    <t>P23130114014</t>
  </si>
  <si>
    <t>405009.0002972</t>
  </si>
  <si>
    <t>120761118-2352450</t>
  </si>
  <si>
    <t>3671130409960001</t>
  </si>
  <si>
    <t>Jl. H Unus No 87 RT 005 RW 001, Kel. Larangan Utara, Kec. Larangan, Kota Tangerang, Provinsi Banten</t>
  </si>
  <si>
    <t>hafizrahadiyan01@gmail.com</t>
  </si>
  <si>
    <t>1202037</t>
  </si>
  <si>
    <t>02/147/X/2016</t>
  </si>
  <si>
    <t>STIKES Bethesda Yakkum</t>
  </si>
  <si>
    <t>150171118-2382725</t>
  </si>
  <si>
    <t>08-03-2023</t>
  </si>
  <si>
    <t>34040803940001</t>
  </si>
  <si>
    <t>Jomboran RT 004 RW 034 Kel Sendangagung, Kec. Minggir, KAB. Sleman, Provinsi Daerah Istimewa Yogyakarta</t>
  </si>
  <si>
    <t>yoannesditaputranto@gmail.com</t>
  </si>
  <si>
    <t>84/B.15A/31.74.06.1001.05.023.S.2.a.b/4/-1.779.3/e/2022</t>
  </si>
  <si>
    <t>Teknisi Jaringan</t>
  </si>
  <si>
    <t>Ns. Warsini, S.Kep</t>
  </si>
  <si>
    <t>20200940100202</t>
  </si>
  <si>
    <t>47661</t>
  </si>
  <si>
    <t>05-05-2028</t>
  </si>
  <si>
    <t>259/B.15B/31.74.06.1001.05.023.S.2.a.b/3/-1.779.3/e/2022</t>
  </si>
  <si>
    <t>28-06-2027</t>
  </si>
  <si>
    <t>258/B.15B/31.74.06.1001.05.023.S.2/3/-1.779.3/e/2022</t>
  </si>
  <si>
    <t>173/B.15B/31.74.06.1001.05.023.S.2/3/-1.779.3/e/2022</t>
  </si>
  <si>
    <t>07-08-2027</t>
  </si>
  <si>
    <t>311130100422052821</t>
  </si>
  <si>
    <t>155/B.15B/31.74.06.1001.05.023.S.2/3/-1.779.3/e/2022</t>
  </si>
  <si>
    <t>30-07-2027</t>
  </si>
  <si>
    <t>712130100422055377</t>
  </si>
  <si>
    <t>172/B.15B/31.74.06.1001.05.023.S.2.a.b/3/-1.779.3/e/2022</t>
  </si>
  <si>
    <t>29-07-2027</t>
  </si>
  <si>
    <t>162/B.15B/31.74.06.1001.05.023.S.2/3/-1.779.3/e/2022</t>
  </si>
  <si>
    <t>15-08-2027</t>
  </si>
  <si>
    <t>161130100422051645</t>
  </si>
  <si>
    <t>3111101422073210</t>
  </si>
  <si>
    <t>09-09-2027</t>
  </si>
  <si>
    <t>3121401322116391</t>
  </si>
  <si>
    <t>17-09-2027</t>
  </si>
  <si>
    <t>248/B.15B/31.74.06.1001.05.023.S.2/3/-1.779.3/e/2022</t>
  </si>
  <si>
    <t>05-06-1987</t>
  </si>
  <si>
    <t>28-02-1978</t>
  </si>
  <si>
    <t>28-02-1970</t>
  </si>
  <si>
    <t>Ns. Heri Putra Cahyono, S.Kep</t>
  </si>
  <si>
    <t>1806269953</t>
  </si>
  <si>
    <t>0103/Prof-FIK/1/2022</t>
  </si>
  <si>
    <t>03-11-2021</t>
  </si>
  <si>
    <t>07-10-2021</t>
  </si>
  <si>
    <t>Ns. Junarriza, S.Kep</t>
  </si>
  <si>
    <t>20200940100149</t>
  </si>
  <si>
    <t>47612</t>
  </si>
  <si>
    <t>Pelaksana Harian Koordinator Kelompok Substansi Pendidikan dan Pelatihan</t>
  </si>
  <si>
    <t>03-06-2021// 16-09-2022</t>
  </si>
  <si>
    <t>KP.02.03/VIII.2/13115/2022</t>
  </si>
  <si>
    <t>KP.02.03/VIII.2/13215/2022</t>
  </si>
  <si>
    <t>KP.02.03/VIII.2/13212/2022</t>
  </si>
  <si>
    <t>Perawat Klinis III Ruang Anggrek Eksekutif Instalasi Rawat Inap</t>
  </si>
  <si>
    <t>IRNA Anggrek Eksekutif</t>
  </si>
  <si>
    <t>Bidan Klinis III Lantai 2 Utara Pelayanan Ibu dan Anak Instalasi Rawat Inap</t>
  </si>
  <si>
    <t>IRNA Lantaai 2 Utara</t>
  </si>
  <si>
    <t>Perawat Pra Klinis Ruang Anggrek Eksekutif Instalasi Rawat Inap</t>
  </si>
  <si>
    <t>Ruang Anggrek Eksekutif</t>
  </si>
  <si>
    <t>Perawat Klinis II Lantai 3 Selatan Pelayanan Ibu dan Anak Instalasi Rawat Inap</t>
  </si>
  <si>
    <t>IRNA lantai 3 Selatan Pelayanan Ibu dan Anak Instalasi Rawat Inap</t>
  </si>
  <si>
    <t>Wakil Kepala Sub Instalasi Keterapian Fisik</t>
  </si>
  <si>
    <t>Penanggung Jawab Penunjang Medis dan Non Medis</t>
  </si>
  <si>
    <t>Ketua Sub Komite Keselamatan Paisen</t>
  </si>
  <si>
    <t>01-03-2023</t>
  </si>
  <si>
    <t>01-04-2023</t>
  </si>
  <si>
    <t>021052222-4232908</t>
  </si>
  <si>
    <t>3111501422058849</t>
  </si>
  <si>
    <t>342140100422006700</t>
  </si>
  <si>
    <t>3521100422075203</t>
  </si>
  <si>
    <t>311140100422042757</t>
  </si>
  <si>
    <t>311110300422000515</t>
  </si>
  <si>
    <t>311120100421049630</t>
  </si>
  <si>
    <t>311130100421011231</t>
  </si>
  <si>
    <t>312120100422056167</t>
  </si>
  <si>
    <t>312120100422000452</t>
  </si>
  <si>
    <t>7111101422077350</t>
  </si>
  <si>
    <t>312130100421074927</t>
  </si>
  <si>
    <t>1311100422025167</t>
  </si>
  <si>
    <t>312140100421084372</t>
  </si>
  <si>
    <t>3121100422035546</t>
  </si>
  <si>
    <t>3121100422019529</t>
  </si>
  <si>
    <t>312150200420031548</t>
  </si>
  <si>
    <t>311110300421011042</t>
  </si>
  <si>
    <t>312130100421038924</t>
  </si>
  <si>
    <t>3421501422053056</t>
  </si>
  <si>
    <t>3511403421029138</t>
  </si>
  <si>
    <t>3111100421024681</t>
  </si>
  <si>
    <t>311110100320097215</t>
  </si>
  <si>
    <t>3112501422053233</t>
  </si>
  <si>
    <t>121351222-4313943</t>
  </si>
  <si>
    <t>120152222-4319675</t>
  </si>
  <si>
    <t>120152222-4211578</t>
  </si>
  <si>
    <t>120152222-4201412</t>
  </si>
  <si>
    <t>121352222-4294111</t>
  </si>
  <si>
    <t>122872222-81111401</t>
  </si>
  <si>
    <t>120172222-4171450</t>
  </si>
  <si>
    <t>120152222-4225839</t>
  </si>
  <si>
    <t>120152222-4332843</t>
  </si>
  <si>
    <t>121052222-4434817</t>
  </si>
  <si>
    <t>120262222-4203998</t>
  </si>
  <si>
    <t>03-10-2027</t>
  </si>
  <si>
    <t>29-04-2027</t>
  </si>
  <si>
    <t>02-09-2027</t>
  </si>
  <si>
    <t>20-07-2027</t>
  </si>
  <si>
    <t>18-08-2027</t>
  </si>
  <si>
    <t>02-08-2027</t>
  </si>
  <si>
    <t>13-05-2027</t>
  </si>
  <si>
    <t>12-09-2027</t>
  </si>
  <si>
    <t>31-03-2027</t>
  </si>
  <si>
    <t>11-11-2027</t>
  </si>
  <si>
    <t>11-09-2027</t>
  </si>
  <si>
    <t>13-12-2027</t>
  </si>
  <si>
    <t>20-09-2027</t>
  </si>
  <si>
    <t>23-06-2027</t>
  </si>
  <si>
    <t>09-02-2027</t>
  </si>
  <si>
    <t>27-04-2027</t>
  </si>
  <si>
    <t>20-10-2027</t>
  </si>
  <si>
    <t>10-09-2027</t>
  </si>
  <si>
    <t>14-11-2027</t>
  </si>
  <si>
    <t>22-01-2027</t>
  </si>
  <si>
    <t>14-09-2027</t>
  </si>
  <si>
    <t>20-01-2027</t>
  </si>
  <si>
    <t>02-12-2025</t>
  </si>
  <si>
    <t>18/B.33/31.74.06.1001.05.023.S.2/3/-1.779.3/e/2022</t>
  </si>
  <si>
    <t>416/B.16/31.74.06.1001.05.023.S.2.a.b/4/-1.779.3/e/2022</t>
  </si>
  <si>
    <t>250/B.15B/31.74.06.1001.05.023.S.2/3/-1.779.3/e/2022</t>
  </si>
  <si>
    <t>181/B.15B/31.74.06.1001.05.023.S.2.a.b/3/-1.779.3/e/2022</t>
  </si>
  <si>
    <t>37/B.15A/31.74.06.1001.05.023.S.2/4/-1.779.3/e/2022</t>
  </si>
  <si>
    <t>216/B.15B/31.74.06.1001.05.023.S.2/3/-1.779.3/e/2022</t>
  </si>
  <si>
    <t>49/B.15B/31.74.1001.05.023.S.a.b/3/-1.779.3/e/2021</t>
  </si>
  <si>
    <t>53/B.15A/31.74.06.1001.05.023.S.2.a.b/4/-1.779.3/e/2022</t>
  </si>
  <si>
    <t>215/B.15B/31.74.06.1001.05.023.S.2/3/-1.779.3/e/2022</t>
  </si>
  <si>
    <t>217/B.15B/31.74.1001.05.023.S.2/3/-1.779.3/e/2022</t>
  </si>
  <si>
    <t>38/B.15A/31.74.06.1001.05.023.S.a.b/4/-1.779.3/e/2022</t>
  </si>
  <si>
    <t>52/B.15A/31.74.06.1001.05.023.S.2.a.b/-1.779.3/e/2022</t>
  </si>
  <si>
    <t>46/B.15A/31.74.06.1001.05.023.S.023.S.2.a.b/4/-1.779.3/e/2022</t>
  </si>
  <si>
    <t>245/B.15B/31.74.06.1001.05.023.S.2/3/-1.779.3/e/2022</t>
  </si>
  <si>
    <t>255/B.15B/31.74.06.1001.05.023.S.2/3/-1.779.3/e/2022</t>
  </si>
  <si>
    <t>208/B.15B/31.74.06.1001.05.023.S.2/3/-1.779.3/e/2022</t>
  </si>
  <si>
    <t>42/B.19/31.74.06.1001.05.023.S.2.a.b/3/-1.779.3/e/2022</t>
  </si>
  <si>
    <t>210/B.15B/31.74.06.1001.05.023.S.2/3/-1.779.3/e/2022</t>
  </si>
  <si>
    <t>209/B.15B/31.79.06.1001.05.023.S.2/3/-1.779.3/e/2022</t>
  </si>
  <si>
    <t>7/B.32/31.74.06.1001.05.023.S.2/3/-1.779.3/e/2022</t>
  </si>
  <si>
    <t>25/B.19/31.74.06.1001.05.023.S.2/3/-1.779.3/e/2022</t>
  </si>
  <si>
    <t>357/B.16/31.74.06.1001.05.023.S.2.a.b/4/-1.779.3/e/2022</t>
  </si>
  <si>
    <t>134/B.16/31.74.06.1001.05.023.S.2/4/-1.779.3/e/2022</t>
  </si>
  <si>
    <t>7/B.30/31.74.06.1001.05.023.S.2/3/-1.779.3/e/2022</t>
  </si>
  <si>
    <t>241/B.16/31.74.06.1001.05.023.S.2.a.b/4/-1.779.3/e/2022</t>
  </si>
  <si>
    <t>6/B.32/31.74.06.1001.05.023.S.2.a.b/3/-1.779.3/e/2022</t>
  </si>
  <si>
    <t>168/B.16/31.74.06.1006.05.023.S2./4/-1.779.3/e/2022</t>
  </si>
  <si>
    <t>389/B.16/31.74.06.1001.05.023.S.2.a.b/4/-1.779.3/e/2022</t>
  </si>
  <si>
    <t>59/B.16/31.74.06.1001.05.023.S.2/4/-1.779.3/e/2022</t>
  </si>
  <si>
    <t>376/B.16/31.74.06.1001.05.023.S.2.a.b/4/-1.779.3/e/2022</t>
  </si>
  <si>
    <t>360/B.16/31.74.06.1001.05.023.S.2.a.b/4/-1.779.3/e/2022</t>
  </si>
  <si>
    <t>5776/2010</t>
  </si>
  <si>
    <t>23/B.19/31.74.06.1001.05.023.S.2.a.b/3/-1.779.3/e/2022</t>
  </si>
  <si>
    <t>133/B.16/31.74.06.1001.05.023.S.2.a.b/4/-1.779.3/e/2022</t>
  </si>
  <si>
    <t>67/B.16/31.74.06.1001.05.023.S.2/4/-1.779.3/e/2022</t>
  </si>
  <si>
    <t>32/B.33/31.74.06.1001.05.023.S.a.b/1.779.3/e/2022</t>
  </si>
  <si>
    <t>302/B.16/31.74.06.1001.05.023.S.2.a.b/4/-1.779.3/e/2022</t>
  </si>
  <si>
    <t>12-09-2013</t>
  </si>
  <si>
    <t>3211106422107128</t>
  </si>
  <si>
    <t>dr. Julianti Nethasia Louhenapessy, M.Biomed</t>
  </si>
  <si>
    <t>Dokter Umum + Magister Biomedik</t>
  </si>
  <si>
    <t>Perawat Pra Klinis IGD Lantai 1 Instalasi Gawat Darurat</t>
  </si>
  <si>
    <t>Perawat Klinis II Ruang NICU-Perinatologi Instalasi Rawat Intensif</t>
  </si>
  <si>
    <t>Perinatologi</t>
  </si>
  <si>
    <t>Perawat Klinis I Ruang picu-hcu anak Instalasi Rawat Intensif</t>
  </si>
  <si>
    <t>Ruang PICU-HCU Anak</t>
  </si>
  <si>
    <t>Perawat Klinis III Instalasi Gawat Darurat</t>
  </si>
  <si>
    <t>Perawat Klinis I Endoskopy Instalasi rawat jalan</t>
  </si>
  <si>
    <t>Perawat Klinis I HCU 5 Selatan Instalasi Rawat Inap</t>
  </si>
  <si>
    <t>HCU 5 Selatan</t>
  </si>
  <si>
    <t>Pelaksana Harian Kepala Instalasi Rehabilitasi Medik</t>
  </si>
  <si>
    <t>14-02-2022 // 30-09-2022</t>
  </si>
  <si>
    <t>Ketua Sub Komite Etik dan Disiplin Profesi Komite Tenaga Kesehatan Lainnya</t>
  </si>
  <si>
    <t>Ketua Sub Komite Etik dan Disiplin Profesi Tenaga Kesehatan Lain</t>
  </si>
  <si>
    <t>13626/2022</t>
  </si>
  <si>
    <t>13625/2022</t>
  </si>
  <si>
    <t>18-08-2025</t>
  </si>
  <si>
    <t>13624/2022</t>
  </si>
  <si>
    <t>30-11-2025</t>
  </si>
  <si>
    <t>13623/2022</t>
  </si>
  <si>
    <t>02-03-2025</t>
  </si>
  <si>
    <t>13622/2022</t>
  </si>
  <si>
    <t>21-10-2025</t>
  </si>
  <si>
    <t>13636/2022</t>
  </si>
  <si>
    <t>17-10-2025</t>
  </si>
  <si>
    <t>13635/2022</t>
  </si>
  <si>
    <t>15-09-2022</t>
  </si>
  <si>
    <t>13654/2022</t>
  </si>
  <si>
    <t>25-10-2025</t>
  </si>
  <si>
    <t>13633/2022</t>
  </si>
  <si>
    <t>13632/2022</t>
  </si>
  <si>
    <t>13631/2022</t>
  </si>
  <si>
    <t>13630/2022</t>
  </si>
  <si>
    <t>13629/2022</t>
  </si>
  <si>
    <t>13628/2022</t>
  </si>
  <si>
    <t>26-09-2025</t>
  </si>
  <si>
    <t>13627/2022</t>
  </si>
  <si>
    <t>03-03-2025</t>
  </si>
  <si>
    <t>13653/2022</t>
  </si>
  <si>
    <t>01-05-2025</t>
  </si>
  <si>
    <t>13652/2022</t>
  </si>
  <si>
    <t>02-06-2025</t>
  </si>
  <si>
    <t>Eko Budianto, A.Md.Kep</t>
  </si>
  <si>
    <t>13651/2022</t>
  </si>
  <si>
    <t>13650/2022</t>
  </si>
  <si>
    <t>13649/2022</t>
  </si>
  <si>
    <t>13648/2022</t>
  </si>
  <si>
    <t>13647/2022</t>
  </si>
  <si>
    <t>10-05-2025</t>
  </si>
  <si>
    <t>13646/2022</t>
  </si>
  <si>
    <t>13655/2022</t>
  </si>
  <si>
    <t>13657/2022</t>
  </si>
  <si>
    <t>26-10-2025</t>
  </si>
  <si>
    <t>13658/2022</t>
  </si>
  <si>
    <t>06-11-2025</t>
  </si>
  <si>
    <t>dessyratna.srs90@gmail.com</t>
  </si>
  <si>
    <t>41191095000074</t>
  </si>
  <si>
    <t>201001.14901.2020.ER.N.00391</t>
  </si>
  <si>
    <t>11-11-2020</t>
  </si>
  <si>
    <t>110172121-3489298</t>
  </si>
  <si>
    <t>3674021102100086</t>
  </si>
  <si>
    <t>3674026110970002</t>
  </si>
  <si>
    <t>Jl Raya Griya Asri Blok B/23 RT 053 RW 007, Kel. Jelupang, Kec. Serpong Utara, KotaTangerang Selatan, Provinsi Banten</t>
  </si>
  <si>
    <t>aldahusnaa@gmail.com</t>
  </si>
  <si>
    <t>19880503/STRTTK-31/2020/20014</t>
  </si>
  <si>
    <t>justevhy@gmail.com</t>
  </si>
  <si>
    <t>1006768616</t>
  </si>
  <si>
    <t>0083/Sp-FK/2/2015</t>
  </si>
  <si>
    <t>04-06-2015</t>
  </si>
  <si>
    <t>32142725J</t>
  </si>
  <si>
    <t>J/17/0014801</t>
  </si>
  <si>
    <t>Universitas Setia Budi</t>
  </si>
  <si>
    <t>17-06-2017</t>
  </si>
  <si>
    <t>131452222-4189589</t>
  </si>
  <si>
    <t>3312125003960004</t>
  </si>
  <si>
    <t>Pirengan RT 008 RW 001 Kel. Batan, Kec. Banyudowo, Kabupaten Boyolali, Provinsi Jawa Tengah</t>
  </si>
  <si>
    <t>mursyida.kusuma96@gmail.com</t>
  </si>
  <si>
    <t>P23131116047</t>
  </si>
  <si>
    <t>133112020000456</t>
  </si>
  <si>
    <t>Politeknik Kesehatan Kemenkes Jakarrta II</t>
  </si>
  <si>
    <t>16-07-2020</t>
  </si>
  <si>
    <t>130962121-3412567</t>
  </si>
  <si>
    <t>25-07-2026</t>
  </si>
  <si>
    <t>96.538.778.0-412.000</t>
  </si>
  <si>
    <t>3276026507980001</t>
  </si>
  <si>
    <t>Jl. Bulak Duren RT 006 RW 003 Kel. Cisalak Pasar, Kec. Cimanggis, Kota Depok, Provinsi Jawa Barat</t>
  </si>
  <si>
    <t>qibtyaadiny@gmail.com</t>
  </si>
  <si>
    <t>J230185056</t>
  </si>
  <si>
    <t>201914901100066</t>
  </si>
  <si>
    <t>18-06-2016</t>
  </si>
  <si>
    <t>140172119-3126982</t>
  </si>
  <si>
    <t>3315134106950003</t>
  </si>
  <si>
    <t>Purwodadi Gang III RT  003 RW 004, Kel. Purwodadi, Kec. Purwodadi, Kab. Grobogan, Provinsi Jawa Tengah</t>
  </si>
  <si>
    <t>annisa.ratna016@gmail.com</t>
  </si>
  <si>
    <t>22020114120057</t>
  </si>
  <si>
    <t>142012018000798</t>
  </si>
  <si>
    <t>25-07-2018</t>
  </si>
  <si>
    <t>140172120-3196722</t>
  </si>
  <si>
    <t>3325065910960001</t>
  </si>
  <si>
    <t>DK. Sibobor RT 009 RW 002, Kel. Sidalang, Kec. Tersono, Kab. Batang, Provinsi Jawa Tengah</t>
  </si>
  <si>
    <t>estiaryani1910@gmail.com</t>
  </si>
  <si>
    <t>PO.71.39.0.12.018</t>
  </si>
  <si>
    <t>48401.2015.476</t>
  </si>
  <si>
    <t>Politeknik Kesehatan Kemenkes Palembang</t>
  </si>
  <si>
    <t>19940719/STRTTK-16/2015/2279</t>
  </si>
  <si>
    <t>19-07-2025</t>
  </si>
  <si>
    <t>1606075907940001</t>
  </si>
  <si>
    <t>Jl. Nusa Serasan RT 015 RW 003 Kel. Nusa Serasan, Kec. Sungai Lilin, Kab. Musi Banyuasin, Provinsi Sumatera Utara</t>
  </si>
  <si>
    <t>ikaqamraa3@gmail.com</t>
  </si>
  <si>
    <t>P23139017010</t>
  </si>
  <si>
    <t>484012020000108</t>
  </si>
  <si>
    <t>19990330/STRTTK-31/2020/24378</t>
  </si>
  <si>
    <t>30-03-2025</t>
  </si>
  <si>
    <t>3174067003990006</t>
  </si>
  <si>
    <t>Jl Tri Darma Utama IV Nomor 27 RT 004 RW 012, Kel. Cilandak Barat, Kec. Cilandak, Kota Jakarta Selatan, Provinsi DKI Jakarta</t>
  </si>
  <si>
    <t>alyakaisarama3003@gmail.com</t>
  </si>
  <si>
    <t>J11080071</t>
  </si>
  <si>
    <t>03120052965.J11000223</t>
  </si>
  <si>
    <t>15-12-2012</t>
  </si>
  <si>
    <t>1203612199-2426901</t>
  </si>
  <si>
    <t>29-03-2024</t>
  </si>
  <si>
    <t>3327012903900005</t>
  </si>
  <si>
    <t>Jalan Inkaso Nomor 4, RT 008, RW 013, Kel. Cilandak Barat, Kec. Cilandak, Kota Jakarta Selatan, Provinsi DKI Jakarta</t>
  </si>
  <si>
    <t>22-10-2022</t>
  </si>
  <si>
    <t>14080101</t>
  </si>
  <si>
    <t>E.48401.2017.2/083</t>
  </si>
  <si>
    <t>05-09-2017</t>
  </si>
  <si>
    <t>3376025910960003</t>
  </si>
  <si>
    <t>Jl. Tanah Merdeka RT 13 RW 06 No. 22 Kel. Rambutan, Kec. Ciracas,Kota Jakarta Timur, Provinsi DKI Jakarta</t>
  </si>
  <si>
    <t>ayupurwaningrum27@gmail.com</t>
  </si>
  <si>
    <t>denisfabre87@gmail.com</t>
  </si>
  <si>
    <t>1114140000020</t>
  </si>
  <si>
    <t>ER 053016</t>
  </si>
  <si>
    <t>16-06-2018</t>
  </si>
  <si>
    <t>110172120-3195967</t>
  </si>
  <si>
    <t>24-01-2025</t>
  </si>
  <si>
    <t>3175056401970007</t>
  </si>
  <si>
    <t>Jl. Kalisari 2 No 45, RT 01 RW 02, Kel Kalisari, Kec. Pasar Rebo, Kota Jakarta Timur, Provinsi DKI Jakarta</t>
  </si>
  <si>
    <t>nazilatul.habibah@gmail.com</t>
  </si>
  <si>
    <t>wahyu20061994@gmail.com</t>
  </si>
  <si>
    <t>syahranisyr18@gmail.com</t>
  </si>
  <si>
    <t>20160119861032071</t>
  </si>
  <si>
    <t>20160119870602206</t>
  </si>
  <si>
    <t>dr. Stefani Susilo, Sp.KN-TM</t>
  </si>
  <si>
    <t>K2022102004</t>
  </si>
  <si>
    <t>13-02-1990</t>
  </si>
  <si>
    <t>Dokter Spesialis Kedokteran Nuklir Teranostik Molekuler</t>
  </si>
  <si>
    <t>Konsultan Kedokteran Nuklir</t>
  </si>
  <si>
    <t>Tenaga PKWT</t>
  </si>
  <si>
    <t>K2022102003</t>
  </si>
  <si>
    <t>Perawat Klini I Ruang Anggrek Instalasi Rawat Inap</t>
  </si>
  <si>
    <t>Ruang Anggrek</t>
  </si>
  <si>
    <t>Perawat Klinis III Lantai 2 Utara Pelayanan Ibu dan Anak Instalasi Rawat Inap</t>
  </si>
  <si>
    <t>Perawat Klinis III Ruang NICU- Perinatologi Instalasi Rawat Intensif</t>
  </si>
  <si>
    <t>Lantai 2 Utara</t>
  </si>
  <si>
    <t>dr. Sri Wahyu Evianti, Sp.N</t>
  </si>
  <si>
    <t>Dokter Umum + Spesialis Neurologi</t>
  </si>
  <si>
    <t>Dokter Spesialis Neurologi</t>
  </si>
  <si>
    <t>Sekretaris Pejabat Pembuat Komitmen</t>
  </si>
  <si>
    <t>1221100222165492</t>
  </si>
  <si>
    <t>10-04-2027</t>
  </si>
  <si>
    <t>0037/Sp2-FK/2/2017</t>
  </si>
  <si>
    <t>1306416821</t>
  </si>
  <si>
    <t>3121100422019541</t>
  </si>
  <si>
    <t>17-08-2028</t>
  </si>
  <si>
    <t>87/B.15A/31.74.06.1001.05.023.S.2.a.b/4/-1.779.3/e/2022</t>
  </si>
  <si>
    <t>3211100422024680</t>
  </si>
  <si>
    <t>02-05-2028</t>
  </si>
  <si>
    <t>JENJANG</t>
  </si>
  <si>
    <t>Ahli Madya</t>
  </si>
  <si>
    <t>Penyelia</t>
  </si>
  <si>
    <t>Mahir</t>
  </si>
  <si>
    <t>Terampil</t>
  </si>
  <si>
    <t>Ahli Muda</t>
  </si>
  <si>
    <t>Ahli Pertama</t>
  </si>
  <si>
    <t>Ahli pertama</t>
  </si>
  <si>
    <t>Ahli Utama</t>
  </si>
  <si>
    <t>Pelaksana</t>
  </si>
  <si>
    <t>Non Jabfung</t>
  </si>
  <si>
    <t>20-11-2020</t>
  </si>
  <si>
    <t>Administrator Kesehatan Ahli Pertama</t>
  </si>
  <si>
    <t>154</t>
  </si>
  <si>
    <t>PERKIRAAN PENSIUN</t>
  </si>
  <si>
    <t>wiwi.carwiti@gmail.com</t>
  </si>
  <si>
    <t>Penyelia Laboratorium</t>
  </si>
  <si>
    <t>151615629</t>
  </si>
  <si>
    <t>044132/A/601/2018</t>
  </si>
  <si>
    <t>Akademi Analis Kesehatan An Nasher Cirebon</t>
  </si>
  <si>
    <t>131452119-2422453</t>
  </si>
  <si>
    <t>27-03-2024</t>
  </si>
  <si>
    <t>3209156703970004</t>
  </si>
  <si>
    <t>Blok Siklinting RT 002 RW 003, Kel. Watubelah, Kec. Sumber, Kab. Cirebon, Provinsi Jawa Barat</t>
  </si>
  <si>
    <t>BUP</t>
  </si>
  <si>
    <t>melindarosviana@gmail.com</t>
  </si>
  <si>
    <t>1606868933</t>
  </si>
  <si>
    <t>0089/D3-VOKASI/2/2019</t>
  </si>
  <si>
    <t>10-07-2019</t>
  </si>
  <si>
    <t>130352120-3256080</t>
  </si>
  <si>
    <t>3215137103980003</t>
  </si>
  <si>
    <t>Perum Griya Citra Persada G.18, Rt 001 RW 010, Kel. Dawuan Timur, Kec. Cikampek, Kabupaten Karawang, Peovinsi Jawa Barat</t>
  </si>
  <si>
    <t>martianaindriani419@gmail.com</t>
  </si>
  <si>
    <t>P17431109067</t>
  </si>
  <si>
    <t>017007</t>
  </si>
  <si>
    <t>3320116010900006</t>
  </si>
  <si>
    <t>Senenan RT 002 RW 001 Kel. Senenan, Kec. Tahunan, Kab. Jepara, Provinsi Jawa Tengah</t>
  </si>
  <si>
    <t>amethyst.kira@gmail.com</t>
  </si>
  <si>
    <t>13977/2022</t>
  </si>
  <si>
    <t>19-11-2025</t>
  </si>
  <si>
    <t>13968/2022</t>
  </si>
  <si>
    <t>13969/2022</t>
  </si>
  <si>
    <t>13970/2022</t>
  </si>
  <si>
    <t>13971/2022</t>
  </si>
  <si>
    <t>29-02-2025</t>
  </si>
  <si>
    <t>13972/2022</t>
  </si>
  <si>
    <t>13973/2022</t>
  </si>
  <si>
    <t>27-04-2025</t>
  </si>
  <si>
    <t>13974/2022</t>
  </si>
  <si>
    <t>13975/2022</t>
  </si>
  <si>
    <t>13-07-2025</t>
  </si>
  <si>
    <t>13976/2022</t>
  </si>
  <si>
    <t>13967/2022</t>
  </si>
  <si>
    <t>05-07-2025</t>
  </si>
  <si>
    <t>13966/2022</t>
  </si>
  <si>
    <t>22-08-2022</t>
  </si>
  <si>
    <t>21-05-2025</t>
  </si>
  <si>
    <t>1306402633</t>
  </si>
  <si>
    <t>0052/Prof-FIK/2/2018</t>
  </si>
  <si>
    <t>130172119-3004585</t>
  </si>
  <si>
    <t>3305195410950001</t>
  </si>
  <si>
    <t>Jl Pondok Pesantren Gang Jambu, No 15 RT 004 RW 013, Kel. Pasir Gunung Selatan, Kec. Cimanggis, Kab. Depok, Provinsi Jawa Barat</t>
  </si>
  <si>
    <t>0895635474861</t>
  </si>
  <si>
    <t>azizulpinzulfa@gmail.com</t>
  </si>
  <si>
    <t>13978/2022</t>
  </si>
  <si>
    <t>17-10-2022</t>
  </si>
  <si>
    <t>13979/2022</t>
  </si>
  <si>
    <t>10-12-2024</t>
  </si>
  <si>
    <t>13980/2022</t>
  </si>
  <si>
    <t>13985/2022</t>
  </si>
  <si>
    <t>04-05-2025</t>
  </si>
  <si>
    <t>13981/2022</t>
  </si>
  <si>
    <t>22-11-2023</t>
  </si>
  <si>
    <t>13982/2022</t>
  </si>
  <si>
    <t>20-01-2021</t>
  </si>
  <si>
    <t>19-12-2024</t>
  </si>
  <si>
    <t>1102106033</t>
  </si>
  <si>
    <t>6203/UN14.1.1.17/PP.06.02.05/2016</t>
  </si>
  <si>
    <t>84.115.049.3-906.000</t>
  </si>
  <si>
    <t>5103037011930007</t>
  </si>
  <si>
    <t>BR Jabejero Jagapati RT 000 RW 000 Kel. Jagapati, Kec. Abiansemal, Kab. Bandung, Provinsi Bali</t>
  </si>
  <si>
    <t>nopitaapsari93@gmail.com</t>
  </si>
  <si>
    <t>22020117220066</t>
  </si>
  <si>
    <t>01435/Ners</t>
  </si>
  <si>
    <t>16-01-2019</t>
  </si>
  <si>
    <t>140172119-3050563</t>
  </si>
  <si>
    <t>3209094910940009</t>
  </si>
  <si>
    <t>Dusun 02 RT 003 RW 003 Kel. Panongan Kec. Sedong, Kab. Cirebon, Provinsi Jawa Barat</t>
  </si>
  <si>
    <t>011621019</t>
  </si>
  <si>
    <t>1801210173</t>
  </si>
  <si>
    <t>Sekolah Tinggi Ilmu Kesehatan Binawan</t>
  </si>
  <si>
    <t>marianamelisa22@gmail.com</t>
  </si>
  <si>
    <t>P17120017066</t>
  </si>
  <si>
    <t>144012010000649</t>
  </si>
  <si>
    <t>120152121-3396666</t>
  </si>
  <si>
    <t>20-08-2026</t>
  </si>
  <si>
    <t>3175046008990008</t>
  </si>
  <si>
    <t>Komp Zeni AD No 69 RT 002 RW 007 Kel. Tengah, Kec. Kramat Jati, Kota Jakarta Timur, Provinsi DKI Jakarta</t>
  </si>
  <si>
    <t>renadestia@gmail.com</t>
  </si>
  <si>
    <t>1110104000022</t>
  </si>
  <si>
    <t>ER 048623</t>
  </si>
  <si>
    <t>29-08-2017</t>
  </si>
  <si>
    <t>110172121-3524047</t>
  </si>
  <si>
    <t>3211225802920002</t>
  </si>
  <si>
    <t>Dusun Mekarsari RT 001 RW 008 Desa Citinum, Kec. Cimalaka, Kab. Sumedang, Jawa Barat</t>
  </si>
  <si>
    <t>082111957285</t>
  </si>
  <si>
    <t>drestarina@gmail.com</t>
  </si>
  <si>
    <t>N1A005095</t>
  </si>
  <si>
    <t>36147/H23/G/S-1/R/2009</t>
  </si>
  <si>
    <t>28-08-2009</t>
  </si>
  <si>
    <t>131321180003</t>
  </si>
  <si>
    <t>UN6.0033543/C21.005071</t>
  </si>
  <si>
    <t>275/B.15B/31.74.06.1001.05.023.S.2.a.b/3/-1.779.3/e/2022</t>
  </si>
  <si>
    <t>251/B.15B/31.74.06.1001.05.023.S.2/3/-1.779.3/e/2022</t>
  </si>
  <si>
    <t>dr. Yuniarti, Sp.N</t>
  </si>
  <si>
    <t>498/B.16/31.74.06.1001.05.023.S.2.a.b/4/-1.779.3/e/2022</t>
  </si>
  <si>
    <t>20180306228</t>
  </si>
  <si>
    <t>1233/0306/UEU-28112/09/2022</t>
  </si>
  <si>
    <t>06-09-2022</t>
  </si>
  <si>
    <t>3111106422000510</t>
  </si>
  <si>
    <t>15-10-2027</t>
  </si>
  <si>
    <t>299/B.15B/31.74.06.1001.05.023.S.2.a.b/3/-1.779.3/e/2022</t>
  </si>
  <si>
    <t>P23139017002</t>
  </si>
  <si>
    <t>484012020000023</t>
  </si>
  <si>
    <t>19990112/STRTTK-31/2020/24374</t>
  </si>
  <si>
    <t>3174105201990004</t>
  </si>
  <si>
    <t>Jl. Swadharma Raya KP. Baru II RT 001 RW 002 No. 25 A Kel. Ulujami, Kec. Pesanggrahan, Provinsi DKI Jakarta</t>
  </si>
  <si>
    <t>14078/2022</t>
  </si>
  <si>
    <t>20-06-2025</t>
  </si>
  <si>
    <t>14077/2022</t>
  </si>
  <si>
    <t>15-10-2025</t>
  </si>
  <si>
    <t>14076/2022</t>
  </si>
  <si>
    <t>12-03-2025</t>
  </si>
  <si>
    <t>14075/2022</t>
  </si>
  <si>
    <t>14074/2022</t>
  </si>
  <si>
    <t>29-10-2025</t>
  </si>
  <si>
    <t>14072/2022</t>
  </si>
  <si>
    <t>29-04-2025</t>
  </si>
  <si>
    <t>P1337434114001</t>
  </si>
  <si>
    <t>P13374/6794</t>
  </si>
  <si>
    <t>141452118-2219170</t>
  </si>
  <si>
    <t>3329125502960001</t>
  </si>
  <si>
    <t>Jl Pelopor 1 RT 003 RW 006, Kel. Curug, Kec. Bojongsari, Kota Depok, Provinsi Jawa Barat</t>
  </si>
  <si>
    <t>1506709315</t>
  </si>
  <si>
    <t>110012022000219</t>
  </si>
  <si>
    <t>03-08-2022</t>
  </si>
  <si>
    <t>iissusantip@gmail.com</t>
  </si>
  <si>
    <t>085890647251</t>
  </si>
  <si>
    <t>mlipah7@gmail.com</t>
  </si>
  <si>
    <t>14063/2022</t>
  </si>
  <si>
    <t>20-10-2022</t>
  </si>
  <si>
    <t>14064/2022</t>
  </si>
  <si>
    <t>14067/2022</t>
  </si>
  <si>
    <t>14065/2022</t>
  </si>
  <si>
    <t>14066/2022</t>
  </si>
  <si>
    <t>10-07-2025</t>
  </si>
  <si>
    <t>1407/2022</t>
  </si>
  <si>
    <t>17-04-2025</t>
  </si>
  <si>
    <t>14070/2022</t>
  </si>
  <si>
    <t>14069/2022</t>
  </si>
  <si>
    <t>14068/2022</t>
  </si>
  <si>
    <t>14062/2022</t>
  </si>
  <si>
    <t>15-07-2013</t>
  </si>
  <si>
    <t>13-07-2013</t>
  </si>
  <si>
    <t>120152221-3463339</t>
  </si>
  <si>
    <t>27-10-2026</t>
  </si>
  <si>
    <t>081293218425</t>
  </si>
  <si>
    <t>1101213001</t>
  </si>
  <si>
    <t>0925/02/S1 KEPERAWATAN/2016</t>
  </si>
  <si>
    <t>STIKES Dharwa Landbouw</t>
  </si>
  <si>
    <t>030171118-2392082</t>
  </si>
  <si>
    <t>04-03-2023</t>
  </si>
  <si>
    <t>1301030403940001</t>
  </si>
  <si>
    <t>Kayu Kalek RT 000 RW 000 Kel. Kambang, Kec. Lengayang, Kab. Pesisir Selatan, Provinsi Sumatera Barat</t>
  </si>
  <si>
    <t>ahmadfirman04@gmail.com</t>
  </si>
  <si>
    <t>16114001</t>
  </si>
  <si>
    <t>1140815010</t>
  </si>
  <si>
    <t>151952120-3277848</t>
  </si>
  <si>
    <t>14711262049980021</t>
  </si>
  <si>
    <t>Jl Pesisir GG Ubudiah II NO 26 RT 005 RW 007, Kel. Meranti Pandak, Kec. Rumbai Pesisir, Kota Pekan Baru, Provinsi Riau</t>
  </si>
  <si>
    <t>adeliapratiwi057@gmail.com</t>
  </si>
  <si>
    <t>1411E2029</t>
  </si>
  <si>
    <t>AA01342012017</t>
  </si>
  <si>
    <t>17-04-2017</t>
  </si>
  <si>
    <t>Sekolah Tinggi Analis Bakti Asih</t>
  </si>
  <si>
    <t>3175105307950009</t>
  </si>
  <si>
    <t>Jl. Jankes AD RT 007 RW 002, Kel Munjul, Kec. Cipayung, Kota Jakarta Timur, Provinsi DKI Jakarta</t>
  </si>
  <si>
    <t>aisyahdwisaparwati43@gmail.com</t>
  </si>
  <si>
    <t>dr. Eva Roria Silalahi, Sp.OG(K)</t>
  </si>
  <si>
    <t>991876</t>
  </si>
  <si>
    <t>120172221-4060343</t>
  </si>
  <si>
    <t>08-04-2026</t>
  </si>
  <si>
    <t>530414804920001</t>
  </si>
  <si>
    <t>Rusun Cinta Kasih Tzu Chi B12 No 5B, RT 010 RW 017, Kel. Cengkareng Timur, Kecamatan Cengkareng, Jakarta Barat</t>
  </si>
  <si>
    <t>elsalanamana@gmail.com</t>
  </si>
  <si>
    <t>P17420413019</t>
  </si>
  <si>
    <t>405013/14473/017/2016</t>
  </si>
  <si>
    <t>144012016017</t>
  </si>
  <si>
    <t>3316064812960003</t>
  </si>
  <si>
    <t>Dukuh Blimbing RT 002 RW 001, Kel. Sambongrejo, Kec. Sambong, Kab. BloraProvinsi Jawa Tengah</t>
  </si>
  <si>
    <t>fitriapriningsih88@gmail.com</t>
  </si>
  <si>
    <t>3/B.27/31.74.06.1001.05.023.S.2.a.b/3/-1.779.3/e/2022</t>
  </si>
  <si>
    <t>18-01-2027</t>
  </si>
  <si>
    <t>121451222-4138458</t>
  </si>
  <si>
    <t>22020117210045</t>
  </si>
  <si>
    <t>F.:1413/PSNs/2018</t>
  </si>
  <si>
    <t>140172119-2430299</t>
  </si>
  <si>
    <t>3303135412950002</t>
  </si>
  <si>
    <t>Desa Panusupan RT 002 RW 008 Kec. Rembang Kab. Purbalingga, Jawa Tengah</t>
  </si>
  <si>
    <t>dianekasolehati144@gmail.com</t>
  </si>
  <si>
    <t>2017021017</t>
  </si>
  <si>
    <t>141951121-3422993</t>
  </si>
  <si>
    <t>3302180409990001</t>
  </si>
  <si>
    <t>Desa Pangebatan RT 002 RW 005 Kec. Karanglewas, Kabupaten Banyumas, Jawa Tengah</t>
  </si>
  <si>
    <t>ferliindra497@gmail.com</t>
  </si>
  <si>
    <t>P1337430214005</t>
  </si>
  <si>
    <t>11302201000937</t>
  </si>
  <si>
    <t>06-09-2018</t>
  </si>
  <si>
    <t>140762118-1580346</t>
  </si>
  <si>
    <t>27-06-2023</t>
  </si>
  <si>
    <t>3329086706960002</t>
  </si>
  <si>
    <t>Pebatan RT 001 RW 001 Desa Pebatan, Kec. Wanasari, Kab. Brebes, Provinsi Jawa Tengah</t>
  </si>
  <si>
    <t>adebudiyanti87@gmail.com</t>
  </si>
  <si>
    <t>50120089117</t>
  </si>
  <si>
    <t>7142/S1/UPH/III/2010</t>
  </si>
  <si>
    <t>03-03-2010</t>
  </si>
  <si>
    <t>120172221-3405260</t>
  </si>
  <si>
    <t>20-01-2026</t>
  </si>
  <si>
    <t>3324156001870002</t>
  </si>
  <si>
    <t>Jl. Sukarma No 42 A. RT 001 RW 005, Kel.Cipedak, Kec. Jagakarsa, Kota Jakarta Selatan, DKI Jakarta</t>
  </si>
  <si>
    <t>Kepala Ruangan OK Cito</t>
  </si>
  <si>
    <t>OK Cito</t>
  </si>
  <si>
    <t>Kepala Ruang Anggrek 5</t>
  </si>
  <si>
    <t>Ruang Anggrek 5</t>
  </si>
  <si>
    <t>Kepala Ruang Anggrek 6 ICU Venti, Non Venti, NICU, PICU, dan Isolasi</t>
  </si>
  <si>
    <t>Ruang Anggrek 6 ICU Venti, Non Venti, NICU, PICU, dan Isolasi</t>
  </si>
  <si>
    <t>Penanggung Jawab PIC Informasi dan Pengaduan</t>
  </si>
  <si>
    <t>Depo Farmasi Griya Husada</t>
  </si>
  <si>
    <t>120352222-4260362</t>
  </si>
  <si>
    <t>120262222-4221859</t>
  </si>
  <si>
    <t>32/B.17/31.74.06.1001.05.023.S.2.a.b/4/-1.779.3/e/2022</t>
  </si>
  <si>
    <t>120252222-4235210</t>
  </si>
  <si>
    <t>9/B.17/31.74.06.1001.05.023.S.2.a.b/4/-1.779.3/e/2022</t>
  </si>
  <si>
    <t>06-06-2027</t>
  </si>
  <si>
    <t>120262222-4235281</t>
  </si>
  <si>
    <t>21-01-2027</t>
  </si>
  <si>
    <t>25/B.17/31.74.06.1001.05.023.S.2.a.b/4/-1.779.3/e/2022</t>
  </si>
  <si>
    <t>120252222-4342451</t>
  </si>
  <si>
    <t>19-03-2027</t>
  </si>
  <si>
    <t>37/B.17/31.74.06.1001.05.023.S.2.a.b/4/-1.779.3/e/2022</t>
  </si>
  <si>
    <t>120262222-4416913</t>
  </si>
  <si>
    <t>21-07-2027</t>
  </si>
  <si>
    <t>33/B.17/31.74.06.1001.05.023.S.2.a.b/4/-1.779.3/e/2022</t>
  </si>
  <si>
    <t>120252222-4393919</t>
  </si>
  <si>
    <t>05-10-2027</t>
  </si>
  <si>
    <t>120262222-4235705</t>
  </si>
  <si>
    <t>30-05-2027</t>
  </si>
  <si>
    <t>24/B.17/31.74.06.1001.05.023.S.2.a.b/4/-1.779.3/e/2022</t>
  </si>
  <si>
    <t>120262222-4427904</t>
  </si>
  <si>
    <t>27-07-2027</t>
  </si>
  <si>
    <t>46/B.17/31.74.06.1001.05.023.S.2.a.b/4/-1.779.3/e/2022</t>
  </si>
  <si>
    <t>120262222-4425381</t>
  </si>
  <si>
    <t>09-10-2027</t>
  </si>
  <si>
    <t>120262222-4265454</t>
  </si>
  <si>
    <t>14-05-2027</t>
  </si>
  <si>
    <t>19/B.17/31.74.06.1001.05.023.S.2.a.b/4/-1.779.3/e/2022</t>
  </si>
  <si>
    <t>121452221-4073090</t>
  </si>
  <si>
    <t>4/B.27/31.74.06.1001.05.023.S.2/3/-1.779.3/e/2022</t>
  </si>
  <si>
    <t>121451222-4219500</t>
  </si>
  <si>
    <t>3111604322109930</t>
  </si>
  <si>
    <t>29-01-2028</t>
  </si>
  <si>
    <t>302/B.15B/31.74.06.1001.05.023.S.2.a.b/3/-1.779.3/e/2022</t>
  </si>
  <si>
    <t>121451222-4154722</t>
  </si>
  <si>
    <t>01-02-2027</t>
  </si>
  <si>
    <t>121452222-4365707</t>
  </si>
  <si>
    <t>20-06-2027</t>
  </si>
  <si>
    <t>35/B.27/31.74.06.1001.05.023.S.2.a.b/3/-1.779.3/e/2022</t>
  </si>
  <si>
    <t>121452222-4189130</t>
  </si>
  <si>
    <t>09-12-2027</t>
  </si>
  <si>
    <t>40/B.27/31.74.06.1001.05.023.S.2.a.b/3/-1.779.3/e/2022</t>
  </si>
  <si>
    <t>121452222-4184520</t>
  </si>
  <si>
    <t>10-06-2027</t>
  </si>
  <si>
    <t>64/B.27/31.74.06.1001.05.023.S.2.a.b/3/-1.779.3/e/2022</t>
  </si>
  <si>
    <t>07-03-2027</t>
  </si>
  <si>
    <t>30/B.27/31.74.06.1001.05.023.S.2/3/-1.779.3/e/2022</t>
  </si>
  <si>
    <t>121452222-4218817</t>
  </si>
  <si>
    <t>18/B.27/31.74.06.1001.05.023.S.2/3/-1.779.3/e/2022</t>
  </si>
  <si>
    <t>121452222-4248637</t>
  </si>
  <si>
    <t>21-04-2027</t>
  </si>
  <si>
    <t>29/B.27/31.74.06.1001.05.023.S.2/3/-1.779.3/e/2022</t>
  </si>
  <si>
    <t>121452222-4314972</t>
  </si>
  <si>
    <t>25-05-2027</t>
  </si>
  <si>
    <t>32/B.27/31.74.06.1001.05.023.S.2/3/-1.779.3/e/2022</t>
  </si>
  <si>
    <t>120962222-4432983</t>
  </si>
  <si>
    <t>21-10-2027</t>
  </si>
  <si>
    <t>10/B.30/31.74.06.1001.05.023.S.2.a.b/3/-1.779.3/e/2022</t>
  </si>
  <si>
    <t>120252222-4213154</t>
  </si>
  <si>
    <t>8/B.21/31.74.06.1001.05.023.S.2.a.b/3/-1.779.3/e/2022</t>
  </si>
  <si>
    <t>120172222-4324660</t>
  </si>
  <si>
    <t>382/B.16/31.74.06.1001.05.023.S.2.a.b/4/-1.779.3/e/2022</t>
  </si>
  <si>
    <t>120152222-4347631</t>
  </si>
  <si>
    <t>22-11-2027</t>
  </si>
  <si>
    <t>06-08-2027</t>
  </si>
  <si>
    <t>2/B.24/31.74.06.1001.05.023.S.2.a.b/3/-1.779.3/e/2022</t>
  </si>
  <si>
    <t>120151222-4313204</t>
  </si>
  <si>
    <t>120151222-4338712</t>
  </si>
  <si>
    <t>120152115-1000311</t>
  </si>
  <si>
    <t>120152217-1423824</t>
  </si>
  <si>
    <t>120152218-2318904</t>
  </si>
  <si>
    <t>120152221-4060262</t>
  </si>
  <si>
    <t>120152221-4104787</t>
  </si>
  <si>
    <t>120152221-4121783</t>
  </si>
  <si>
    <t>120152222-4174310</t>
  </si>
  <si>
    <t>120152222-4186327</t>
  </si>
  <si>
    <t>120152222-4214099</t>
  </si>
  <si>
    <t>120152222-4214761</t>
  </si>
  <si>
    <t>120152222-4214997</t>
  </si>
  <si>
    <t>120152222-4226611</t>
  </si>
  <si>
    <t>120152222-4229973</t>
  </si>
  <si>
    <t>120152222-4238655</t>
  </si>
  <si>
    <t>120152222-4243246</t>
  </si>
  <si>
    <t>120152222-4255947</t>
  </si>
  <si>
    <t>120152222-4260000</t>
  </si>
  <si>
    <t>120152222-4271013</t>
  </si>
  <si>
    <t>120152222-4346253</t>
  </si>
  <si>
    <t>120152222-4359232</t>
  </si>
  <si>
    <t>120152222-4364255</t>
  </si>
  <si>
    <t>120152222-4386853</t>
  </si>
  <si>
    <t>120152222-4403545</t>
  </si>
  <si>
    <t>120152222-4424201</t>
  </si>
  <si>
    <t>120152222-4454139</t>
  </si>
  <si>
    <t>120171221-3524072</t>
  </si>
  <si>
    <t>120171221-4112810</t>
  </si>
  <si>
    <t>120171222-4194638</t>
  </si>
  <si>
    <t>120172221-4072194</t>
  </si>
  <si>
    <t>120172222-4233652</t>
  </si>
  <si>
    <t>120172222-4243241</t>
  </si>
  <si>
    <t>120172222-4246395</t>
  </si>
  <si>
    <t>120172222-4266252</t>
  </si>
  <si>
    <t>120172222-4283815</t>
  </si>
  <si>
    <t>120172222-4377288</t>
  </si>
  <si>
    <t>120181222-4202447</t>
  </si>
  <si>
    <t>120182222-4238556</t>
  </si>
  <si>
    <t>120252222-4261815</t>
  </si>
  <si>
    <t>120252222-4396796</t>
  </si>
  <si>
    <t>120262222-4159179</t>
  </si>
  <si>
    <t>120262222-4191155</t>
  </si>
  <si>
    <t>120262222-4250246</t>
  </si>
  <si>
    <t>120262222-4354992</t>
  </si>
  <si>
    <t>120262222-4421766</t>
  </si>
  <si>
    <t>120262222-4456204</t>
  </si>
  <si>
    <t>120652222-4209787</t>
  </si>
  <si>
    <t>120851222-4354646</t>
  </si>
  <si>
    <t>120852222-4310448</t>
  </si>
  <si>
    <t>120852222-4430615</t>
  </si>
  <si>
    <t>120962222-4486873</t>
  </si>
  <si>
    <t>121351222-4323247</t>
  </si>
  <si>
    <t>121352222-4329672</t>
  </si>
  <si>
    <t>121361222-4159816</t>
  </si>
  <si>
    <t>121361222-4254643</t>
  </si>
  <si>
    <t>121451222-4260398</t>
  </si>
  <si>
    <t>121552222-4430084</t>
  </si>
  <si>
    <t>130852222-4238425</t>
  </si>
  <si>
    <t>200172120-3187726</t>
  </si>
  <si>
    <t>3111106421011025</t>
  </si>
  <si>
    <t>311140100420099173</t>
  </si>
  <si>
    <t>3111401422075927</t>
  </si>
  <si>
    <t>3111606421025806</t>
  </si>
  <si>
    <t>3111606422076126</t>
  </si>
  <si>
    <t>312140100421079538</t>
  </si>
  <si>
    <t>3121601422031664</t>
  </si>
  <si>
    <t>312160300419025000</t>
  </si>
  <si>
    <t>3121704522034052</t>
  </si>
  <si>
    <t>351140100422027050</t>
  </si>
  <si>
    <t>29-09-2027</t>
  </si>
  <si>
    <t>20-06-2020</t>
  </si>
  <si>
    <t>19-06-2026</t>
  </si>
  <si>
    <t>22-09-2026</t>
  </si>
  <si>
    <t>21-03-2027</t>
  </si>
  <si>
    <t>23-03-2027</t>
  </si>
  <si>
    <t>16-03-2027</t>
  </si>
  <si>
    <t>16-07-2027</t>
  </si>
  <si>
    <t>27-09-2027</t>
  </si>
  <si>
    <t>26-02-2027</t>
  </si>
  <si>
    <t>12-10-2027</t>
  </si>
  <si>
    <t>14-06-2027</t>
  </si>
  <si>
    <t>11-08-2026</t>
  </si>
  <si>
    <t>01-04-2026</t>
  </si>
  <si>
    <t>21-01-2026</t>
  </si>
  <si>
    <t>03-01-2027</t>
  </si>
  <si>
    <t>21-09-2027</t>
  </si>
  <si>
    <t>22-02-2027</t>
  </si>
  <si>
    <t>15-02-2027</t>
  </si>
  <si>
    <t>04-07-2027</t>
  </si>
  <si>
    <t>10-10-2027</t>
  </si>
  <si>
    <t>11-06-2027</t>
  </si>
  <si>
    <t>24-09-2027</t>
  </si>
  <si>
    <t>30-09-2027</t>
  </si>
  <si>
    <t>26-11-2027</t>
  </si>
  <si>
    <t>06-04-2027</t>
  </si>
  <si>
    <t>14-07-2027</t>
  </si>
  <si>
    <t>01-10-2027</t>
  </si>
  <si>
    <t>18-05-2027</t>
  </si>
  <si>
    <t>22-03-2027</t>
  </si>
  <si>
    <t>24-01-2027</t>
  </si>
  <si>
    <t>31-10-2027</t>
  </si>
  <si>
    <t>09-06-2027</t>
  </si>
  <si>
    <t>22-09-2027</t>
  </si>
  <si>
    <t>26-06-2027</t>
  </si>
  <si>
    <t>30-01-2027</t>
  </si>
  <si>
    <t>19-11-2026</t>
  </si>
  <si>
    <t>27-08-2027</t>
  </si>
  <si>
    <t>18-06-2027</t>
  </si>
  <si>
    <t>09-08-2027</t>
  </si>
  <si>
    <t>11-02-2026</t>
  </si>
  <si>
    <t>23-07-2027</t>
  </si>
  <si>
    <t>299/B.16/31.74.06.1001.05.023.S.2.a.b/4/-1.779.3/e/2022</t>
  </si>
  <si>
    <t>583/B.16/31.74.06.1001.05.023.S.2a.b/4/-1.779.3/e/2022</t>
  </si>
  <si>
    <t>179/B.16/31.74.06.1001.05.023.S.2.a.b/4/-1.779.3/e/2022</t>
  </si>
  <si>
    <t>413/B.16/31.74.06.1001.05.023.S.2/4/-1.779.3/e/2022</t>
  </si>
  <si>
    <t>136/B.16/31.74.06.1001/-1.779.3/e/2019</t>
  </si>
  <si>
    <t>517/B.16/31.74.06.1001.05.023.S.2.a.b/4/-1.779.3/e/2022</t>
  </si>
  <si>
    <t>109/B.16/31.74.06.1001.05.023.S.2/4/-1.779.3/e/2022</t>
  </si>
  <si>
    <t>240/B.16/31.74.06.1001.05.023.S.2/4/-1.779.3/e/2022</t>
  </si>
  <si>
    <t>501/B.16/31.74.06.1001.05.023.S.2.a.b/4/-1.779.3/e/2022</t>
  </si>
  <si>
    <t>61/B.16/31.74.06.1001.05.023.S.2/4/-1.779.3/e/2022</t>
  </si>
  <si>
    <t>242/B.16/31.74.06.1001.05.023.S.2.a.b/4/-1.779.3/e/2022</t>
  </si>
  <si>
    <t>83/B.16/31.74.06.1001.05.023.S.2/4/-1.779.3/e/2022</t>
  </si>
  <si>
    <t>238/B.16/31.74.06.1001.05.023.S.2.a.b/4/-1.779.3/e/2022</t>
  </si>
  <si>
    <t>160/B.16/31.74.06.1001.05.023.S.2/4/-1.779.3/e/2022</t>
  </si>
  <si>
    <t>197/B.16/31.74.06.1001.05.023.S.2.a.b/4/-1.779.3/e/2022</t>
  </si>
  <si>
    <t>123/B.16/31.74.06.1001.05.023.S.2.a.b/4/-1.779.3/e/2022</t>
  </si>
  <si>
    <t>166/B.16/31.74.06.1001.05.023.S.2.a.b/4/-1.779.3/e/2022</t>
  </si>
  <si>
    <t>201/B.16/31.74.1001.05.023.S.2.a.b/4/-1.779.3/e/2022</t>
  </si>
  <si>
    <t>170/B.16/31.74.06.1001.05.023.S.2/4/-1.779.3/e/2022</t>
  </si>
  <si>
    <t>349/B.16/31.74.06.1001.05.023.S.2.a.b/4/-1.779.3/e/2022</t>
  </si>
  <si>
    <t>503/B.16/31.74.06.1001.05.023.S.2.a.b/4/-1.779.3/e/2022</t>
  </si>
  <si>
    <t>472/B.16/31.74.06.1001.05.023.S.2.a.b/4/-1.779.3/e/2022</t>
  </si>
  <si>
    <t>546/B.16/31.74.06.1001.05.023.S.2.a.b/4/-1.799.3/e/2022</t>
  </si>
  <si>
    <t>392/B.16/31.74.06.1001.05.023.S.2.a.b/4/-1.779.3/e/2022</t>
  </si>
  <si>
    <t>394/B.16/31.74.06.1001.05.023.S.2.a.b/4/-1.779.3/e/2022</t>
  </si>
  <si>
    <t>499/B.16/31.74.06.1001.05.023.S.2.a.b/4/-1.779.3/e/2022</t>
  </si>
  <si>
    <t>464/B.16/31.74.06.1001.05.023.S.2.a.b/4/-1.779.3/e/2022</t>
  </si>
  <si>
    <t>526/B.16/31.74.06.1001.05.023.S.2.a.b/4/-1.779.3/e/2022</t>
  </si>
  <si>
    <t>149/B.16/31.74.06.1001.05.023.S.2/4/-1.779.3/e/2022</t>
  </si>
  <si>
    <t>289/B.16/31.74.06.1001.05.023.S.2.a.b/4/-1.779.3/e/2022</t>
  </si>
  <si>
    <t>485/B.16/31.74.06.1001.05.023.S.2.a.b/4/-1.779.3/e/2022</t>
  </si>
  <si>
    <t>174/B.16/31.74.06.1001.05.023.S.2.a.b/4/-1.779.3/e/2021</t>
  </si>
  <si>
    <t>154/B.16/31.74.06.1001.05.023.S.2.a.b/4/-1.779.3/e/2022</t>
  </si>
  <si>
    <t>228/B.16/31.74.06.1001.05.023.S.2.a.b/4/-1.779.3/e/2022</t>
  </si>
  <si>
    <t>378/B.16/31.74.06.1001.05.023.S.2.a.b/4/-1.779.3/e/2022</t>
  </si>
  <si>
    <t>585/B.16/31.74.06.1001.05.023.S.2.a.b/4/-1.779.3/e/2022</t>
  </si>
  <si>
    <t>386/B.16/31.74.06.1001.05.023.S.2/4/-1.779.3/e/2022</t>
  </si>
  <si>
    <t>419/B.16/31.74.06.1001.05.023.S.2.a.b/4/-1.779.3/e/2022</t>
  </si>
  <si>
    <t>278/B.16/31.74.06.1001.05.023.S.2.a.b/4/-1.779.3/e/2022</t>
  </si>
  <si>
    <t>29/B.17/31.74.06.1001.05.023.S.2.a.b/4/-1.779.3/e/2022</t>
  </si>
  <si>
    <t>47/B.17/31.74.06.1001.05.023.S.2.a.b/4/-1.779.3/e/2022</t>
  </si>
  <si>
    <t>21/B.17/31.74.06.1001.05.023.S.2.a.b/4/-1.779.3/e/2022</t>
  </si>
  <si>
    <t>50/B.17/31.74.06.1001.05.023.S.2.a.b/4/-1.779.3/e/2022</t>
  </si>
  <si>
    <t>39/B.17/31.74.06.1001.05.023.S.2.a.b/4/-1.779.3/e/2022</t>
  </si>
  <si>
    <t>43/B.17/31.74.06.1001.05.023.S.2.a.b/4/-1.779.3/e/2022</t>
  </si>
  <si>
    <t>1/B.22/31.74.06.1001.05.023.S.2.a.b/3/-1.779.3/e/2022</t>
  </si>
  <si>
    <t>25/B.23/31.74.06.1001.05.023.S.2.a.b/3/-1.779.3/e/2022</t>
  </si>
  <si>
    <t>4/B.35/31.74.06.1001.05.023.S.2/3/-1.779.3/e/2022</t>
  </si>
  <si>
    <t>2/B.35/31.74.06.1001.05.023.S.2.a.b/3/-1.779.3/e/2022</t>
  </si>
  <si>
    <t>5/B.35/31.74.06.1001.05.023.S.2.a.b/3/-1.779.3/e/2022</t>
  </si>
  <si>
    <t>8/B.32/31.74.06.1001.05.023.S.2.a.b/3/-1.779.3/e/2022</t>
  </si>
  <si>
    <t>5/B.32/31.74.06.1001.05.023.S.2.a.b/3/-1.779.3/e/2022</t>
  </si>
  <si>
    <t>1/B.32/31.74.06.1001.05.023.S.2.a.b/3/-1.779.3/e/2022</t>
  </si>
  <si>
    <t>4/B.32/31.74.06.1001.05.023.S.2/3/-1.779.3/e/2022</t>
  </si>
  <si>
    <t>41/B.27/31.74.06.1001.05.023.S.2/3/-1.779.3/e/2022</t>
  </si>
  <si>
    <t>31/B.27/31.74.06.1001.05.023.S.2.a.b/-1.779.3/e/2022</t>
  </si>
  <si>
    <t>7/B.61/31.74.06.1001.05.023.S.2.a.b/3/-1.779.3/e/2022</t>
  </si>
  <si>
    <t>83/B.15A/31.74.06.1001.05.023.S.2.a.b/4/-1.779.3/e/2022</t>
  </si>
  <si>
    <t>8/B.15A/31.74.06.1001.05.023.S.2.a.b/4/-1.779.3/e/2022</t>
  </si>
  <si>
    <t>1/B.77/31.74.06.1001.05.023.S.2.a.b/4/-1.779.3/e/2022</t>
  </si>
  <si>
    <t>1/B.35/31.74.06.1001.05.023.S.2/3/-1.779.3/e/2022</t>
  </si>
  <si>
    <t>27/B.23/31.74.06.1001.05.023.S.2.a.b/3/-1.779.3/e/2022</t>
  </si>
  <si>
    <t>26/B.23/31.74.06.1001.05.023.S.2.a.b/3/-1.779.3/e/2022</t>
  </si>
  <si>
    <t>24/B.23/31.74.06.1001.05.023.S.2.a.b/3/-1.779.3/e/2022</t>
  </si>
  <si>
    <t>9/B.61/31.74.06.1001.05.023.S.2.a.b/3/-1.779.3/e/2022</t>
  </si>
  <si>
    <t>8/B.61/31.74.06.1001.05.023.S.2.a.b/3/-1.779.3/e/2022</t>
  </si>
  <si>
    <t>6/B.61/31.74.06.1001.05.023.S.2.a.b/3/-1.779.3/e/2022</t>
  </si>
  <si>
    <t>10/B.61/31.74.06.1001.05.0223.S.2.a.b/3/-1.779.3/e/2022</t>
  </si>
  <si>
    <t>196/B.15B/31.74.06.1001.05.023.S.2.a.b/3/-1.779.3/e/2022</t>
  </si>
  <si>
    <t>247/B.15B/31.74.06.1001.05.023.S.2/3/-1.779.3/e/2022</t>
  </si>
  <si>
    <t>86/B.15A/31.74.06.1001.05.023.S.a.b/4/-1.779.3/e/2022</t>
  </si>
  <si>
    <t>187/B.15B/31.74.06.1001.05.023.S.2.a.b/3/-1.779.3/e/2022</t>
  </si>
  <si>
    <t>280/B.15B/31.74.06.1001.05.023.S.2.a.b/3/-1.779.3/e/2022</t>
  </si>
  <si>
    <t>286/B.15B/31.74.06.1001.05.023.S.2.a.b/3/-1.779.3/e/2022</t>
  </si>
  <si>
    <t>291/B.15B/31.74.06.1001.05.023.S.2.a./3/-1.779.3/e/2022</t>
  </si>
  <si>
    <t>61/B.15A/31.74.06.1001.05.023.S.2.a.b/4/-1.779.3/e/2022</t>
  </si>
  <si>
    <t>263/B.15B/31.74.06.1001.05.023.S.2.a.b/3/-1.779.3/e/2022</t>
  </si>
  <si>
    <t>33/B.18/31.74.06.1001.05.015.R.4/3/-1.779.3/e/2022</t>
  </si>
  <si>
    <t>179/B.15B/31.74.06.1001.05.023.S.2/3/-1.779.3/e/2022</t>
  </si>
  <si>
    <t>229/B.15B/31.74.06.1001.05.023.S.2/3/-1.779.3/e/2022</t>
  </si>
  <si>
    <t>72/B.15B/31.74.06.1001.05.023.S.2/3/-1.779.3/e/2022</t>
  </si>
  <si>
    <t>25/B.33/31.74.06.1001.05.023.S.2.a.b/3/-1.779.3/e/2022</t>
  </si>
  <si>
    <t>27-06-2027</t>
  </si>
  <si>
    <t>127</t>
  </si>
  <si>
    <t>120172222-4272493</t>
  </si>
  <si>
    <t>380/B.16/31.74.06.100.05.023.S.2.a.b/4/-1.779.3/e/2022</t>
  </si>
  <si>
    <t>120152222-4208824</t>
  </si>
  <si>
    <t>196/B.16/31.74.06.1001.05.023.S.2.a.b/4/-1.779.3/e/2022</t>
  </si>
  <si>
    <t>120172222-4223137</t>
  </si>
  <si>
    <t>46/B.18/31.74.06.1001.05.023.S.2.a.b/3/-1.779.3/e/2022</t>
  </si>
  <si>
    <t>120152222-4187933</t>
  </si>
  <si>
    <t>19960326/STRTTK-31/2017/21011</t>
  </si>
  <si>
    <t>19650313/STRTTK-31/2001/20421</t>
  </si>
  <si>
    <t>120151222-4211353</t>
  </si>
  <si>
    <t>120152222-4402160</t>
  </si>
  <si>
    <t>120152222-4400151</t>
  </si>
  <si>
    <t>132872222-84032901</t>
  </si>
  <si>
    <t>120152222-4201506</t>
  </si>
  <si>
    <t>120172222-4427544</t>
  </si>
  <si>
    <t>120172222-4186668</t>
  </si>
  <si>
    <t>120172222-4230227</t>
  </si>
  <si>
    <t>120172222-4304691</t>
  </si>
  <si>
    <t>120172222-4216444</t>
  </si>
  <si>
    <t>120152222-4223008</t>
  </si>
  <si>
    <t>120152222-4164740</t>
  </si>
  <si>
    <t>120152222-4226241</t>
  </si>
  <si>
    <t>120151222-4211631</t>
  </si>
  <si>
    <t>120151222-4168413</t>
  </si>
  <si>
    <t>120152222-4211388</t>
  </si>
  <si>
    <t>120152222-4171598</t>
  </si>
  <si>
    <t>20-02-2027</t>
  </si>
  <si>
    <t>26-03-2027</t>
  </si>
  <si>
    <t>13-03-2027</t>
  </si>
  <si>
    <t>27-02-2027</t>
  </si>
  <si>
    <t>13-02-2027</t>
  </si>
  <si>
    <t>06-11-2027</t>
  </si>
  <si>
    <t>13-04-2027</t>
  </si>
  <si>
    <t>09-03-2027</t>
  </si>
  <si>
    <t>28-03-2027</t>
  </si>
  <si>
    <t>130/B.16/31.74.06.1001.05.023.S.2.a.b/4/-1.779.3/e/2022</t>
  </si>
  <si>
    <t>191/B.16/31.74.06.1001.05.023.S.2.a.b/4/-1.779.3/e/2022</t>
  </si>
  <si>
    <t>158/B.16/31.74.06.1001.05.023.S.2.a.b/4/-1.779.3/e/2022</t>
  </si>
  <si>
    <t>156/B.16/31.74.06.1001.05.023.S.2.a.b/4/-1.779.3/e/2022</t>
  </si>
  <si>
    <t>132/B.16/31.74.06.1001.05.023.S.2.a.b/4/-1.779.3/e/2022</t>
  </si>
  <si>
    <t>129/B.16/31.74.06.1001.05.023.S.2.a.b/4/-1.779.3/e/2022</t>
  </si>
  <si>
    <t>121/B.16/31.74.06.1001.05.023.S.2.a.b/4/-1.779.3/e/2022</t>
  </si>
  <si>
    <t>131/B.16/31.74.06.1001.05.023.S.2.a.b/4/-1.779.3/e/2022</t>
  </si>
  <si>
    <t>167/B.16/31.74.06.1001.05.023.S.2/4/-1.779.3.e.2022</t>
  </si>
  <si>
    <t>352/B.16/31.74.06.1001.05.023.S.2/4/-1.779.3/e/2022</t>
  </si>
  <si>
    <t>504/B.16/31.74.06.1001.05.023.S.a.b/4/-1.779.3/e/2022</t>
  </si>
  <si>
    <t>537/B.16/31.74.06.1001.05.023.S.2.a.b/4/-1.779.3/e/2022</t>
  </si>
  <si>
    <t>536/B.16/31.74.06.1001.05.023.S.2.a.b/4/-1.779.3/e/2022</t>
  </si>
  <si>
    <t>82/B.16/31.74.06.1001.05.023.S.2.a.b/4/-1.779.3/e/2022</t>
  </si>
  <si>
    <t>152/B.16/31.74.06.1001.05.023.S.2.a.b/4/-1.779.3/e/2022</t>
  </si>
  <si>
    <t>190/B.16/31.74.06.1001.05.024.H.7.a.b/4/-1.779.3/e/2022</t>
  </si>
  <si>
    <t>348/B.16/31.74.06.1001.05.023.S.2.a.b/4/-1.779.3/e/2022</t>
  </si>
  <si>
    <t>548/B.16/31.74.06.1001.05.023.S.2.a.b/4/-1.779.3/e/2022</t>
  </si>
  <si>
    <t>18/B.18/31.74.06.1001.05.023.S.2.a.b/3/-1.779.3/e/2022</t>
  </si>
  <si>
    <t>87/B.18/31.74.06.1001.05.023.S.2.a.b/3/-1.779.3/e/2022</t>
  </si>
  <si>
    <t>67/B.18/31.74.06.1001.05.023.S.2.a.b/3/-1.779.3/e/2022</t>
  </si>
  <si>
    <t>06-10-2022</t>
  </si>
  <si>
    <t>Depo Farmasi</t>
  </si>
  <si>
    <t>Ruangan Lantai 5 Selatan Pelayanan Medikal</t>
  </si>
  <si>
    <t xml:space="preserve">Kepala Ruangan Lantai 5 Selatan Pelayanan Medikal </t>
  </si>
  <si>
    <t>120150000-4177056</t>
  </si>
  <si>
    <t>99/B.16/31.74.06.1001.05.023.S.2.a.b/4/-1.779.3/e/2022</t>
  </si>
  <si>
    <t>120452222-4477261</t>
  </si>
  <si>
    <t>120452222-4419189</t>
  </si>
  <si>
    <t>120452222-4337519</t>
  </si>
  <si>
    <t>120452222-4212157</t>
  </si>
  <si>
    <t>110452222-4323867</t>
  </si>
  <si>
    <t>120452222-4292652</t>
  </si>
  <si>
    <t>21-06-2027</t>
  </si>
  <si>
    <t>120452222-4291091</t>
  </si>
  <si>
    <t>28-09-2027</t>
  </si>
  <si>
    <t>11/B.25/31.74.06.1001.05.023.S.2/3/-1.779.3/e/2022</t>
  </si>
  <si>
    <t>120152222-4266169</t>
  </si>
  <si>
    <t>26-04-2027</t>
  </si>
  <si>
    <t>227/B.16/31.74.06.1001.05.023.S.2.a.b/4/-1.779.3/e/2022</t>
  </si>
  <si>
    <t>dr. Annisa Bunga Nafara</t>
  </si>
  <si>
    <t>Kepala Unit</t>
  </si>
  <si>
    <t>579/B.16/31.74.06.1001.05.023.S.2.a.b/4/-1.779.3/e/2022</t>
  </si>
  <si>
    <t>120172222-4415026</t>
  </si>
  <si>
    <t>Nomor Tidak Jelas</t>
  </si>
  <si>
    <t>120152222-4308747</t>
  </si>
  <si>
    <t>120172222-4278502</t>
  </si>
  <si>
    <t>06-02-2027</t>
  </si>
  <si>
    <t>533/B.16/31.74.06.1001.05.023.S.2.a.b/4/-1.779.3/e/2022</t>
  </si>
  <si>
    <t>130152222-4199710</t>
  </si>
  <si>
    <t>573/B.16/31.74.06.1001.05.023.S.2.a.b/4/-1.779.3/e/2022</t>
  </si>
  <si>
    <t>121052222-4392613</t>
  </si>
  <si>
    <t>3121100422119837</t>
  </si>
  <si>
    <t>121051222-4209550</t>
  </si>
  <si>
    <t>121051222-4237451</t>
  </si>
  <si>
    <t>121052222-4190093</t>
  </si>
  <si>
    <t>121051222-4409044</t>
  </si>
  <si>
    <t>121051221-4080463</t>
  </si>
  <si>
    <t>121051221-4079070</t>
  </si>
  <si>
    <t>120152222-4259801</t>
  </si>
  <si>
    <t>121051221-4074979</t>
  </si>
  <si>
    <t>121052222-4437118</t>
  </si>
  <si>
    <t>121051222-4212278</t>
  </si>
  <si>
    <t>12015222-4186673</t>
  </si>
  <si>
    <t>121052221-4072858</t>
  </si>
  <si>
    <t>120152222-4320139</t>
  </si>
  <si>
    <t>121052222-4185018</t>
  </si>
  <si>
    <t>120152222-4307145</t>
  </si>
  <si>
    <t>120152221-4023735</t>
  </si>
  <si>
    <t>12015222-4233057</t>
  </si>
  <si>
    <t>120172222-4347488</t>
  </si>
  <si>
    <t>120172222-4455662</t>
  </si>
  <si>
    <t>120152222-4392042</t>
  </si>
  <si>
    <t>120171222-4419531</t>
  </si>
  <si>
    <t>120171222-4273035</t>
  </si>
  <si>
    <t>121052222-4230802</t>
  </si>
  <si>
    <t>120152222-4326703</t>
  </si>
  <si>
    <t>121052222-4454359</t>
  </si>
  <si>
    <t>121051222-4190253</t>
  </si>
  <si>
    <t>120152222-4202493</t>
  </si>
  <si>
    <t>121052222-4247544</t>
  </si>
  <si>
    <t>120152222-4298162</t>
  </si>
  <si>
    <t>120152222-4423679</t>
  </si>
  <si>
    <t>120152222-4266557</t>
  </si>
  <si>
    <t>12-02-2027</t>
  </si>
  <si>
    <t>01-05-2027</t>
  </si>
  <si>
    <t>28-02-2027</t>
  </si>
  <si>
    <t>26-01-2027</t>
  </si>
  <si>
    <t>24-03-2027</t>
  </si>
  <si>
    <t>10-05-2027</t>
  </si>
  <si>
    <t>03-01-2026</t>
  </si>
  <si>
    <t>01-04-2027</t>
  </si>
  <si>
    <t>19-04-2027</t>
  </si>
  <si>
    <t>22-05-2027</t>
  </si>
  <si>
    <t>26-07-2027</t>
  </si>
  <si>
    <t>07-09-2027</t>
  </si>
  <si>
    <t>08-10-2027</t>
  </si>
  <si>
    <t>13-05-2028</t>
  </si>
  <si>
    <t>549/B.16/31.74.06.1001.05.023.S.a.b/4/-1.779.3/e/2022</t>
  </si>
  <si>
    <t>135/B.16/31.74.06.1001.05.024.H.7.a.b/4/-1.779.3/e/2022</t>
  </si>
  <si>
    <t>433/B.16/31.74.06.1001.05.023.S.2.a.b/4/-1.779.3/e/2022</t>
  </si>
  <si>
    <t>444/B.16/31.74.06.1001.05.023.S.2.a.b/4/-1.779.3/e/2022</t>
  </si>
  <si>
    <t>328/B.16/31.74.06.1001.05.023.S.2.a.b/4/-1.779.3/e/2022</t>
  </si>
  <si>
    <t>327/B.16/31.74.06.1001.05.023.S.2.a.b/4/-1.779.3/e/2022</t>
  </si>
  <si>
    <t>577/B.16/31.74.06.1001.05.023.S.2.a.b/4/-1.779.3/e/2022</t>
  </si>
  <si>
    <t>86/B.16/31.74.06.1001.05.023.S.2.a.b/4/-1.779.3/e/2022</t>
  </si>
  <si>
    <t>415/B.16/31.74.06.1001.05.023.S.2.a.b/4/-1.779.3/e/2022</t>
  </si>
  <si>
    <t>418/B.16/31.74.06.1001.05.023.S.2.a.b/4/-1.779.3/e/2022</t>
  </si>
  <si>
    <t>431/B.16/31.74.06.1001.05.023.S.a.b/4/-1.779.3/e/2022</t>
  </si>
  <si>
    <t>1/B.33/31.74.06.1001.02.030.R.5/3/-1.779.3/e/2022</t>
  </si>
  <si>
    <t>5/B.33/31.74.06.1001.05.023.S.2.a.b/3/-1.779.3/e/2022</t>
  </si>
  <si>
    <t>4/B.33/31.74.06.1001.05.023.S.2.a.b/3/-1.779.3/e/2022</t>
  </si>
  <si>
    <t>9/B.33/31.74.06.1001.05.023.S.2/3/-1.779.3/e/2022</t>
  </si>
  <si>
    <t>17/B.33/31.74.06.1001.05.023.S.2/3/-1.779.3/e/2022</t>
  </si>
  <si>
    <t>16/B.33/31.74.06.1001.05.023.S.2/3/-1.779.3/e/2022</t>
  </si>
  <si>
    <t>30/B.33/31.74.06.1001.05.023.S.2.a.b/3/-1.779.3/e/2022</t>
  </si>
  <si>
    <t>13/B.33/31.74.06.1001.05.023.S.2/3/-1.779.3/e/2022</t>
  </si>
  <si>
    <t>6/B.33/31.74.06.1001.05.023.S.2/3/-1.779.3/e/2022</t>
  </si>
  <si>
    <t>11/B.33/31.74.06.1001.05.023.S.2/3/-1.779.3/e/2022</t>
  </si>
  <si>
    <t>10/B.33/31.74.06.1001.05.023.S.2/3/-1.779.3/e/2022</t>
  </si>
  <si>
    <t>15/B.33/31.74.06.1001.05.023.S.2.a.b/3/-1.779.3/e/2022</t>
  </si>
  <si>
    <t>19/B.33/31.74.06.1001.05.023.S.2/3/-1.779.3/e/2022</t>
  </si>
  <si>
    <t>29/B.33/31.74.06.1001.05.023.S.2/3/-1.779.3/e/2022</t>
  </si>
  <si>
    <t>34/B.33/31.74.06.1001.05.023.S.2.a.b/3/-1.779.3/e/2022</t>
  </si>
  <si>
    <t>33/B.33/31.74.06.1001.05.023.S.2.a.b/3/-1.779.3/e/2022</t>
  </si>
  <si>
    <t>14/B.33/31.74.06.1001.05.023.S.2.a.b/3/-1.779.3/e/2021</t>
  </si>
  <si>
    <t>93/B.15A/31.74.06.1001.SPU-1.23.d/4/-1.779.3/e/2022</t>
  </si>
  <si>
    <t>14792/2022</t>
  </si>
  <si>
    <t>14791/2022</t>
  </si>
  <si>
    <t>24-02-2025</t>
  </si>
  <si>
    <t>14790/2022</t>
  </si>
  <si>
    <t>23-07-2025</t>
  </si>
  <si>
    <t>14789/2022</t>
  </si>
  <si>
    <t>11-11-2025</t>
  </si>
  <si>
    <t>14788/2022</t>
  </si>
  <si>
    <t>23-09-2025</t>
  </si>
  <si>
    <t>14787/2022</t>
  </si>
  <si>
    <t>14786/2022</t>
  </si>
  <si>
    <t>15-03-2025</t>
  </si>
  <si>
    <t>14785/2022</t>
  </si>
  <si>
    <t>14784/2022</t>
  </si>
  <si>
    <t>14783/2022</t>
  </si>
  <si>
    <t>14777/2022</t>
  </si>
  <si>
    <t>14778/2022</t>
  </si>
  <si>
    <t>14779/2022</t>
  </si>
  <si>
    <t>14780/2022</t>
  </si>
  <si>
    <t>25-02-2025</t>
  </si>
  <si>
    <t>14781/2022</t>
  </si>
  <si>
    <t>14782/2022</t>
  </si>
  <si>
    <t>22-01-2025</t>
  </si>
  <si>
    <t>14817/2022</t>
  </si>
  <si>
    <t>13-10-2022</t>
  </si>
  <si>
    <t>14816/2022</t>
  </si>
  <si>
    <t>14815/2022</t>
  </si>
  <si>
    <t>14814/2022</t>
  </si>
  <si>
    <t>14813/2022</t>
  </si>
  <si>
    <t>06-10-2025</t>
  </si>
  <si>
    <t>14812/2022</t>
  </si>
  <si>
    <t>14811/2022</t>
  </si>
  <si>
    <t>14810/2022</t>
  </si>
  <si>
    <t>14809/2022</t>
  </si>
  <si>
    <t>20-01-2025</t>
  </si>
  <si>
    <t>14808/2022</t>
  </si>
  <si>
    <t>26-05-2025</t>
  </si>
  <si>
    <t>14807/2022</t>
  </si>
  <si>
    <t>29-11-2025</t>
  </si>
  <si>
    <t>29-12-2025</t>
  </si>
  <si>
    <t>14806/2022</t>
  </si>
  <si>
    <t>14805/2022</t>
  </si>
  <si>
    <t>14804/2022</t>
  </si>
  <si>
    <t>15-05-2025</t>
  </si>
  <si>
    <t>14803/2022</t>
  </si>
  <si>
    <t>14802/2022</t>
  </si>
  <si>
    <t>14801/2022</t>
  </si>
  <si>
    <t>16-07-2025</t>
  </si>
  <si>
    <t>14800/2022</t>
  </si>
  <si>
    <t>14799/2022</t>
  </si>
  <si>
    <t>17-01-2025</t>
  </si>
  <si>
    <t>14798/2022</t>
  </si>
  <si>
    <t>14776/2022</t>
  </si>
  <si>
    <t>14822/2022</t>
  </si>
  <si>
    <t>14823/2022</t>
  </si>
  <si>
    <t>14821/2022</t>
  </si>
  <si>
    <t>14820/2022</t>
  </si>
  <si>
    <t>14818/2022</t>
  </si>
  <si>
    <t>23-02-2021</t>
  </si>
  <si>
    <t>23-02-2024</t>
  </si>
  <si>
    <t>14819/2022</t>
  </si>
  <si>
    <t>14774/2022</t>
  </si>
  <si>
    <t>18-09-2025</t>
  </si>
  <si>
    <t>14772/2022</t>
  </si>
  <si>
    <t>25-11-2025</t>
  </si>
  <si>
    <t>14771/2022</t>
  </si>
  <si>
    <t>20-09-2025</t>
  </si>
  <si>
    <t>14770/2022</t>
  </si>
  <si>
    <t>31-10-2025</t>
  </si>
  <si>
    <t>14769/2022</t>
  </si>
  <si>
    <t>14768/2022</t>
  </si>
  <si>
    <t>07-06-2025</t>
  </si>
  <si>
    <t>14767/2022</t>
  </si>
  <si>
    <t>23-06-2025</t>
  </si>
  <si>
    <t>14766/2022</t>
  </si>
  <si>
    <t>24-10-2025</t>
  </si>
  <si>
    <t>14765/2022</t>
  </si>
  <si>
    <t>14764/2022</t>
  </si>
  <si>
    <t>14763/2022</t>
  </si>
  <si>
    <t>27-07-2025</t>
  </si>
  <si>
    <t>14762/2022</t>
  </si>
  <si>
    <t>14761/2022</t>
  </si>
  <si>
    <t>03-07-2025</t>
  </si>
  <si>
    <t>14760/2022</t>
  </si>
  <si>
    <t>10-09-2025</t>
  </si>
  <si>
    <t>14759/2022</t>
  </si>
  <si>
    <t>18-07-2025</t>
  </si>
  <si>
    <t>14758/2022</t>
  </si>
  <si>
    <t>14757/2022</t>
  </si>
  <si>
    <t>14747/2022</t>
  </si>
  <si>
    <t>14746/2022</t>
  </si>
  <si>
    <t>01-11-2025</t>
  </si>
  <si>
    <t>14745/2022</t>
  </si>
  <si>
    <t>14744/2022</t>
  </si>
  <si>
    <t>14743/2022</t>
  </si>
  <si>
    <t>14742/2022</t>
  </si>
  <si>
    <t>14741/2022</t>
  </si>
  <si>
    <t>04-03-2025</t>
  </si>
  <si>
    <t>14740/2022</t>
  </si>
  <si>
    <t>02-04-2025</t>
  </si>
  <si>
    <t>14739/2022</t>
  </si>
  <si>
    <t>14738/2022</t>
  </si>
  <si>
    <t>17-03-2025</t>
  </si>
  <si>
    <t>14737/2022</t>
  </si>
  <si>
    <t>14735/2022</t>
  </si>
  <si>
    <t>16-11-2025</t>
  </si>
  <si>
    <t>14734/2022</t>
  </si>
  <si>
    <t>14824/2022</t>
  </si>
  <si>
    <t>14756/2022</t>
  </si>
  <si>
    <t>14755/2022</t>
  </si>
  <si>
    <t>14754/2022</t>
  </si>
  <si>
    <t>14753/2022</t>
  </si>
  <si>
    <t>09-08-2025</t>
  </si>
  <si>
    <t>14752/2022</t>
  </si>
  <si>
    <t>14751/2022</t>
  </si>
  <si>
    <t>14750/2022</t>
  </si>
  <si>
    <t>13-02-2025</t>
  </si>
  <si>
    <t>14749/2022</t>
  </si>
  <si>
    <t>17-08-2025</t>
  </si>
  <si>
    <t>14748/2022</t>
  </si>
  <si>
    <t>14728/2022</t>
  </si>
  <si>
    <t>14727/2022</t>
  </si>
  <si>
    <t>14726/2022</t>
  </si>
  <si>
    <t>14725/2022</t>
  </si>
  <si>
    <t>14724/2022</t>
  </si>
  <si>
    <t>Pembimbing Klinik Peserta Didik Keperawatan / Kebidanan / PIC Pelaporan Data TBC di Poli TB RO</t>
  </si>
  <si>
    <t>Pembimbing Klinik Peserta Didik Keperawatan / Kebidanan / PIC Pelaporan Data Layanan TBC di Rawat Jalan (Semua Poli)</t>
  </si>
  <si>
    <t>PIC Pelaporan Data Layanan TBC di Instalasi Rawat Jalan Pelayanan Eksekutif Griya Husada (Semua Poli)</t>
  </si>
  <si>
    <t>PIC Pelaporan Data Layanan TBC di Instalasi Gawat Darurat, Instalasi Rawat Inap, Gedung Anggrek &amp; Gedung Soelarto</t>
  </si>
  <si>
    <t>PIC Pelaporan Data Layanan TBC di Instalasi Rawat Inap Gedung Teratai, Gedung Bougenville dan Instalasi Bedah Sentral</t>
  </si>
  <si>
    <t>PIC Pelaporan Data Layanan TBC di Instalasi Laboratorium</t>
  </si>
  <si>
    <t>Penanggung Jawab Poli Vaksin</t>
  </si>
  <si>
    <t>Penanggung Jawab Fisioterapi</t>
  </si>
  <si>
    <t>120152222-4216504</t>
  </si>
  <si>
    <t>120151222-4210195</t>
  </si>
  <si>
    <t>25-11-2027</t>
  </si>
  <si>
    <t>120151221-4005108</t>
  </si>
  <si>
    <t>375/B.16/31.74.06.1001.05.023.S.2.a.b/4/-1.779.3/e/2022</t>
  </si>
  <si>
    <t>120171222-4372633</t>
  </si>
  <si>
    <t>16-08-2027</t>
  </si>
  <si>
    <t>445/B.16/31.74.06.1001.05.023.S.2/4/-1.779.3/e/2022</t>
  </si>
  <si>
    <t>120172221-4100595</t>
  </si>
  <si>
    <t>440/B.16/31.74.06.1001.05.023.S.2.a.b/4/-1.779.3/e/2022</t>
  </si>
  <si>
    <t>120152222-4372545</t>
  </si>
  <si>
    <t>07-01-2027</t>
  </si>
  <si>
    <t>120152222-4451631</t>
  </si>
  <si>
    <t>575/B.16/31.74.06.1001.05.023.S.2.a.b/4/-1.779.3/e/2022</t>
  </si>
  <si>
    <t>030171222-4496634</t>
  </si>
  <si>
    <t>120152222-4383981</t>
  </si>
  <si>
    <t>572/B.16/31.74.06.1001.05.023.S.2.a.b/4/-1.779.3/e/2022</t>
  </si>
  <si>
    <t>120172222-4177902</t>
  </si>
  <si>
    <t>120152222-4344058</t>
  </si>
  <si>
    <t>01-06-2027</t>
  </si>
  <si>
    <t>120172222-4367643</t>
  </si>
  <si>
    <t>12-08-2027</t>
  </si>
  <si>
    <t>493/B.16/31.74.06.1001.05.023.S.2.a.b/4/-1.779.3/e/2022</t>
  </si>
  <si>
    <t>120151222-4310054</t>
  </si>
  <si>
    <t>120172222-4298662</t>
  </si>
  <si>
    <t>03-02-2027</t>
  </si>
  <si>
    <t>120152222-4477773</t>
  </si>
  <si>
    <t>120152222-4395592</t>
  </si>
  <si>
    <t>05-05-2027</t>
  </si>
  <si>
    <t>120152222-4313311</t>
  </si>
  <si>
    <t>442/B.16/31.74.06.1001.05.023.S.2/4/-1.779.3/e/2022</t>
  </si>
  <si>
    <t>120152222-4324259</t>
  </si>
  <si>
    <t>15-03-2027</t>
  </si>
  <si>
    <t>120171222-4404287</t>
  </si>
  <si>
    <t>01-07-2027</t>
  </si>
  <si>
    <t>120152222-4404351</t>
  </si>
  <si>
    <t>571/B.16/31.74.06.1001.05.023.S.2.a.b/4/-1.779.3/e/2022</t>
  </si>
  <si>
    <t>460/B.16/31.74.06.1001.05.023.S.2.a.b/4/-1.779.3/e/2022</t>
  </si>
  <si>
    <t>120152222-4246307</t>
  </si>
  <si>
    <t>435/B.16/31.74.06.1001.05.023.S.2.a.b/4/-1.779.3/e/2022</t>
  </si>
  <si>
    <t>120172222-4358511</t>
  </si>
  <si>
    <t>120172222-4347142</t>
  </si>
  <si>
    <t>11-07-2027</t>
  </si>
  <si>
    <t>443/B.16/31.74.06.1001.05.023.S.2.a.b/4/-1.779.3/e/2022</t>
  </si>
  <si>
    <t>120252222-4240661</t>
  </si>
  <si>
    <t>51/B.17/31.74.06.1001.SPU-1.23.d/4/-1.779.3/e/2022</t>
  </si>
  <si>
    <t>30-12-2026</t>
  </si>
  <si>
    <t>434/B.16/31.74.06.1001.05.023.S.2.a.b/4/-1.779.3/e/2022</t>
  </si>
  <si>
    <t>120152222-4313063</t>
  </si>
  <si>
    <t>355/B.16/31.74.06.1001.05.023.S.2.a.b/4/-1.779.3/e/2022</t>
  </si>
  <si>
    <t>19-01-2027</t>
  </si>
  <si>
    <t>120252222-4399148</t>
  </si>
  <si>
    <t>44/B.17/31.74.06.1001.05.023.S.2.a.b/4/-1.779.3/e/2022</t>
  </si>
  <si>
    <t>120172222-4424361</t>
  </si>
  <si>
    <t>120152222-4450531</t>
  </si>
  <si>
    <t>120152222-4410200</t>
  </si>
  <si>
    <t>18-07-2027</t>
  </si>
  <si>
    <t>18/B.25/31.74.06.1001.SPU-1.23.d/3/-1.779.3/e/2022</t>
  </si>
  <si>
    <t>120751222-4290879</t>
  </si>
  <si>
    <t>10/B.25/31.74.06.1001.05.023.S.2.a.b/3/-1.779.3/e/2022</t>
  </si>
  <si>
    <t>14/B.25/31.74.06.1001.05.023.S.2.a.b/3/-1.779.3/e/2022</t>
  </si>
  <si>
    <t>120171222-4320005</t>
  </si>
  <si>
    <t>356/B.16/31.74.06.1001.05.023.S.2.a.b/4/-1.779.3/e/2022</t>
  </si>
  <si>
    <t>3212301421035617</t>
  </si>
  <si>
    <t>120152222-4315479</t>
  </si>
  <si>
    <t>377/B.16/31.74.06.1001.05.023.S.2.a.b/4/-1.779.3/e/2022</t>
  </si>
  <si>
    <t>120172222-4348312</t>
  </si>
  <si>
    <t>22-06-2027</t>
  </si>
  <si>
    <t>455/B.16/31.74.06.1001.05.023.S.2.a.b/4/-1.779.3/e/2022</t>
  </si>
  <si>
    <t>120252222-4213151</t>
  </si>
  <si>
    <t>18-03-2027</t>
  </si>
  <si>
    <t>30/B.17/31.74.06.1001.05.023.S.2.a.b/4/-1.779.3/e/2022</t>
  </si>
  <si>
    <t>120152222-4394444</t>
  </si>
  <si>
    <t>07-02-2027</t>
  </si>
  <si>
    <t>527/B.16/31.74.06.1001.05.023.S.2.a.b/4/-1.779.3/e/2022</t>
  </si>
  <si>
    <t>120152222-4201301</t>
  </si>
  <si>
    <t>08-01-2027</t>
  </si>
  <si>
    <t>120172222-4443580</t>
  </si>
  <si>
    <t>589/B.16/31.74.06.1001.05.023.S.2.a.b/4/-1.779.3/e/2022</t>
  </si>
  <si>
    <t>120152222-4403234</t>
  </si>
  <si>
    <t>28-07-2027</t>
  </si>
  <si>
    <t>120151222-4214040</t>
  </si>
  <si>
    <t>120152222-4390387</t>
  </si>
  <si>
    <t>120262222-4476725</t>
  </si>
  <si>
    <t>04-10-2027</t>
  </si>
  <si>
    <t>120152222-4210404</t>
  </si>
  <si>
    <t>120172222-4495335</t>
  </si>
  <si>
    <t>17-10-2027</t>
  </si>
  <si>
    <t>120952222-4488715</t>
  </si>
  <si>
    <t>29-06-2027</t>
  </si>
  <si>
    <t>3121201319080857</t>
  </si>
  <si>
    <t>3121201422012739</t>
  </si>
  <si>
    <t>0.00</t>
  </si>
  <si>
    <t>04-08-2022</t>
  </si>
  <si>
    <t>27-06-2022</t>
  </si>
  <si>
    <t>171.3240</t>
  </si>
  <si>
    <t>171.5050</t>
  </si>
  <si>
    <t>11-08-2022</t>
  </si>
  <si>
    <t>120.3900</t>
  </si>
  <si>
    <t>119.7900</t>
  </si>
  <si>
    <t>119.8100</t>
  </si>
  <si>
    <t>119.9700</t>
  </si>
  <si>
    <t>121.5600</t>
  </si>
  <si>
    <t>119.7400</t>
  </si>
  <si>
    <t>172.7690</t>
  </si>
  <si>
    <t>174.9230</t>
  </si>
  <si>
    <t>120.6240</t>
  </si>
  <si>
    <t>70.2900</t>
  </si>
  <si>
    <t>70.8400</t>
  </si>
  <si>
    <t>70.5290</t>
  </si>
  <si>
    <t>71.6350</t>
  </si>
  <si>
    <t>13061108</t>
  </si>
  <si>
    <t>NC. 1046191714</t>
  </si>
  <si>
    <t>17-09-2019</t>
  </si>
  <si>
    <t>Universitas Malikussaleh</t>
  </si>
  <si>
    <t>13-09-2019</t>
  </si>
  <si>
    <t>08-12-2018</t>
  </si>
  <si>
    <t>08-08-2018</t>
  </si>
  <si>
    <t>19910210/STRTTK-31/2020/10243</t>
  </si>
  <si>
    <t>93/B.18/31.74.06.1001.SPU-1.23.d/3/-1.779.3/e/2022</t>
  </si>
  <si>
    <t>94/B.18/31.74.06.1001.SPU-1.23.d/3/-1.779.3/e/2022</t>
  </si>
  <si>
    <t>19990611/STRTTK-31/2020/20517</t>
  </si>
  <si>
    <t>11-06-2026</t>
  </si>
  <si>
    <t>89/B.18/31.74.06.1001.05.023.S.2.a.b/3/-1.779.3/e/2022</t>
  </si>
  <si>
    <t>15210/2022</t>
  </si>
  <si>
    <t>15211/2022</t>
  </si>
  <si>
    <t>15212/2022</t>
  </si>
  <si>
    <t>15213/2022</t>
  </si>
  <si>
    <t>15221/2022</t>
  </si>
  <si>
    <t>15222/2022</t>
  </si>
  <si>
    <t>15223/2022</t>
  </si>
  <si>
    <t>15224/2022</t>
  </si>
  <si>
    <t>15218/2022</t>
  </si>
  <si>
    <t>15219/2022</t>
  </si>
  <si>
    <t>15220/2022</t>
  </si>
  <si>
    <t>15214/2022</t>
  </si>
  <si>
    <t>15215/2022</t>
  </si>
  <si>
    <t>15216/2022</t>
  </si>
  <si>
    <t>15217/2022</t>
  </si>
  <si>
    <t>dr. Mei Lestari Harahap, Sp.J.P,(K), FIHA</t>
  </si>
  <si>
    <t>15226/2022</t>
  </si>
  <si>
    <t>07-10-2022</t>
  </si>
  <si>
    <t>07-10-2025</t>
  </si>
  <si>
    <t>dr. Achyar, Sp.J.P,(K),FIHA</t>
  </si>
  <si>
    <t>15227/2022</t>
  </si>
  <si>
    <t>dr. Siti Irma Mashitah, Sp.J.P (K), FIHA</t>
  </si>
  <si>
    <t>15228/2022</t>
  </si>
  <si>
    <t>dr. Diah Retno Widowati, Sp.J.P (K), FIHA</t>
  </si>
  <si>
    <t>15229/2022</t>
  </si>
  <si>
    <t>dr. Rini Pramesti, Sp.J.P (K)</t>
  </si>
  <si>
    <t>15230/2022</t>
  </si>
  <si>
    <t>16286/2022</t>
  </si>
  <si>
    <t>16287/2022</t>
  </si>
  <si>
    <t>16282/2022</t>
  </si>
  <si>
    <t>04-11-2022</t>
  </si>
  <si>
    <t>27-10-2024</t>
  </si>
  <si>
    <t>16281/2022</t>
  </si>
  <si>
    <t>16280/2022</t>
  </si>
  <si>
    <t>06-04-2024</t>
  </si>
  <si>
    <t>16279/2022</t>
  </si>
  <si>
    <t>16278/2022</t>
  </si>
  <si>
    <t>16277/2022</t>
  </si>
  <si>
    <t>14844/2022</t>
  </si>
  <si>
    <t>14834/2022</t>
  </si>
  <si>
    <t>14835/2022</t>
  </si>
  <si>
    <t>08-03-2025</t>
  </si>
  <si>
    <t>14836/2022</t>
  </si>
  <si>
    <t>03-05-2025</t>
  </si>
  <si>
    <t>14830/2022</t>
  </si>
  <si>
    <t>14-12-2025</t>
  </si>
  <si>
    <t>14831/2022</t>
  </si>
  <si>
    <t>24-03-2025</t>
  </si>
  <si>
    <t>14832/2022</t>
  </si>
  <si>
    <t>14833/2022</t>
  </si>
  <si>
    <t>14827/2022</t>
  </si>
  <si>
    <t>14828/2022</t>
  </si>
  <si>
    <t>14829/2022</t>
  </si>
  <si>
    <t>15-08-2025</t>
  </si>
  <si>
    <t>14843/2022</t>
  </si>
  <si>
    <t>10-11-2025</t>
  </si>
  <si>
    <t>14842/2022</t>
  </si>
  <si>
    <t>25-08-2025</t>
  </si>
  <si>
    <t>14841/2022</t>
  </si>
  <si>
    <t>21-09-2025</t>
  </si>
  <si>
    <t>14840/2022</t>
  </si>
  <si>
    <t>19-01-2025</t>
  </si>
  <si>
    <t>3276110704220005</t>
  </si>
  <si>
    <t>3276036208950001</t>
  </si>
  <si>
    <t>16304/2022</t>
  </si>
  <si>
    <t>86/B.18/31.74.06.1001.05.021.S.2.a.b/3/-1.779.3/e/2022</t>
  </si>
  <si>
    <t>18843/2022</t>
  </si>
  <si>
    <t>dr. Calvin Kurnia Mulyadi, Sp.PD, MM</t>
  </si>
  <si>
    <t>K2022111001</t>
  </si>
  <si>
    <t>21-04-1991</t>
  </si>
  <si>
    <t>04-11-2025</t>
  </si>
  <si>
    <t>3111608522044709</t>
  </si>
  <si>
    <t>11-12-2027</t>
  </si>
  <si>
    <t>314/B.15B/31.74.06.1001.SPU-1.23.d/3/-1.779.3/e/2022</t>
  </si>
  <si>
    <t>14-02-2022 // 10-08-2022</t>
  </si>
  <si>
    <t>Dokter MCU</t>
  </si>
  <si>
    <t>08-02-2022 // 01-03-2022</t>
  </si>
  <si>
    <t>Anggota Pokja Penyusunan Rancangan Tim Percepatan Digital Transformation Office (DOT)</t>
  </si>
  <si>
    <t>Pelayanan Bedah dan Rehabilitasi Medik 2 GPS</t>
  </si>
  <si>
    <t>HCU 5 Anggrek</t>
  </si>
  <si>
    <t>Stroke Unit Lantai 1 Anggrek</t>
  </si>
  <si>
    <t>19961113/STRTTK-31/2020/20877</t>
  </si>
  <si>
    <t>13-11-2026</t>
  </si>
  <si>
    <t>58/B.17/31.74.06.1001.SPU-1.23.d/4/-1.779.3/e/2022</t>
  </si>
  <si>
    <t>110152222-4512727</t>
  </si>
  <si>
    <t>3221100422024678</t>
  </si>
  <si>
    <t>28-02-2028</t>
  </si>
  <si>
    <t>432/B.16/31.74.06.1001.05.023.S.2/4/-1.779.3/e/2022</t>
  </si>
  <si>
    <t>120182222-4253351</t>
  </si>
  <si>
    <t>120152222-4454253</t>
  </si>
  <si>
    <t>1706098796</t>
  </si>
  <si>
    <t>0031/Sp-FK/1/2022</t>
  </si>
  <si>
    <t>06-01-2022</t>
  </si>
  <si>
    <t>3111401322158997</t>
  </si>
  <si>
    <t>71.164.172.0-023.000</t>
  </si>
  <si>
    <t>3173021009151005</t>
  </si>
  <si>
    <t>7371072104910010</t>
  </si>
  <si>
    <t>APT. Royal Mediterania G TWR L-26-BH RT 007 RW 008 Kel. Tanjung Duren Selatan, Kec. Grogol Pertamburan, Jakarta Barat, Provinsi DKI Jakarta</t>
  </si>
  <si>
    <t>081317989659</t>
  </si>
  <si>
    <t>Perawat Klinis II Stroke Unit Lantai 1 Anggrek Instalasi Rawat Inap</t>
  </si>
  <si>
    <t>Perawat Klinis III Stroke Unit Lantai 1 Anggrek</t>
  </si>
  <si>
    <t>Perawat Pra Klinis Pelayanan Eksekutif 1 Anggrek Instalasi Rawat Inap</t>
  </si>
  <si>
    <t>Pelayanan Eksekutif Lantai 1 Anggrek</t>
  </si>
  <si>
    <t>ICU tanpa Ventilator</t>
  </si>
  <si>
    <t>Lantai 6 Anggrek</t>
  </si>
  <si>
    <t>Lantai 1 Anggrek</t>
  </si>
  <si>
    <t>Perawat Klinis I ICU tanpa Ventilator Anggrek 6 Instalasi Rawat Intensif</t>
  </si>
  <si>
    <t>Anggrek Lantai 6</t>
  </si>
  <si>
    <t>3674060612860004</t>
  </si>
  <si>
    <t>99/B.15A/31.74.06.1001.SPU-1.23.d/4/-1.779.3/e/2022</t>
  </si>
  <si>
    <t>rouli.js@gmail.com</t>
  </si>
  <si>
    <t>niketutrupini@gmail.com</t>
  </si>
  <si>
    <t>apt.asubhan@gmail.com</t>
  </si>
  <si>
    <t>anisahtarja@gmail.com</t>
  </si>
  <si>
    <t>danykur@gmail.com</t>
  </si>
  <si>
    <t>adrisyel.adri@gmail.com</t>
  </si>
  <si>
    <t>kumala77@gmail.com</t>
  </si>
  <si>
    <t>drugisugiri@gmail.com</t>
  </si>
  <si>
    <t>lenasanjaya1@gmail.com</t>
  </si>
  <si>
    <t>minarni.dali@yahoo.com</t>
  </si>
  <si>
    <t>burhan.tsaqiif@gmail.com</t>
  </si>
  <si>
    <t>budi.ario.tejo@gmail.com</t>
  </si>
  <si>
    <t>nursantisamadjid@yahoo.com</t>
  </si>
  <si>
    <t>pratiwi_andayani@yahoo.com</t>
  </si>
  <si>
    <t>setyawati.permata@gmail.com</t>
  </si>
  <si>
    <t>agushadisihabudin@gmail.com</t>
  </si>
  <si>
    <t>Dianpitawati@gmail.com</t>
  </si>
  <si>
    <t>icalortho@gmail.com</t>
  </si>
  <si>
    <t>dwisyanthi@gmail.com</t>
  </si>
  <si>
    <t>heditya.damayanti@gmail.com</t>
  </si>
  <si>
    <t>luci.liana@yahoo.com</t>
  </si>
  <si>
    <t>nobietz@yahoo.co.uk</t>
  </si>
  <si>
    <t>ronaldpakasi@gmail.com</t>
  </si>
  <si>
    <t>ratri92@gmail.com</t>
  </si>
  <si>
    <t xml:space="preserve">sriatie1973@gmail.com </t>
  </si>
  <si>
    <t>ririnfs@yahoo.com</t>
  </si>
  <si>
    <t>raniraisa1310@gmail.com</t>
  </si>
  <si>
    <t>yuliana_sriwahyuni23@yahoo.com</t>
  </si>
  <si>
    <t>zhafran@yahoo.com</t>
  </si>
  <si>
    <t>Budiman6232@gmail.com</t>
  </si>
  <si>
    <t>dewi_apriyantini@yahoo.com</t>
  </si>
  <si>
    <t>ratihayukusumasari@gmail.com</t>
  </si>
  <si>
    <t>suaharniasih2019@gmail.com</t>
  </si>
  <si>
    <t>cantikghaida@gmail.com</t>
  </si>
  <si>
    <t>antonyantis@gmail.com</t>
  </si>
  <si>
    <t>Anurjanah12@gmail.com</t>
  </si>
  <si>
    <t>rozakabd56@gmail.com</t>
  </si>
  <si>
    <t>abdillah12467@gmail.com</t>
  </si>
  <si>
    <t>abdhfz71@gmail.com</t>
  </si>
  <si>
    <t>Abdulhakim85040@gmail.com</t>
  </si>
  <si>
    <t>khoir3101@gmail.com</t>
  </si>
  <si>
    <t>doelchodier74@gmail.com</t>
  </si>
  <si>
    <t>abdulrojak230@gmail.com</t>
  </si>
  <si>
    <t>abithoy1b@gmail.com</t>
  </si>
  <si>
    <t>omabun.suaib67@gmail.com</t>
  </si>
  <si>
    <t>ahmadsulistiawan@gmail.com</t>
  </si>
  <si>
    <t>arifinachmad583@gmail.com</t>
  </si>
  <si>
    <t>kartimah.ade@gmail.com</t>
  </si>
  <si>
    <t>rismanade@yahoo.com</t>
  </si>
  <si>
    <t>ade.saiful@gmail.com</t>
  </si>
  <si>
    <t>adesopyan2307@gmail.com</t>
  </si>
  <si>
    <t>adeliarmdhnti02@gmail.com</t>
  </si>
  <si>
    <t>adensumantri757@gmail.com</t>
  </si>
  <si>
    <t>adianybiring29@gmail.com</t>
  </si>
  <si>
    <t>adit.vita.av@gmail.com</t>
  </si>
  <si>
    <t>afifdwi90@gmail.com</t>
  </si>
  <si>
    <t>afitpriyantoro390@gmail.com</t>
  </si>
  <si>
    <t>herisanitasi17@gmail.com</t>
  </si>
  <si>
    <t>agungdwiptr05.gmail.com</t>
  </si>
  <si>
    <t xml:space="preserve">agungmuharom.tl@gmail.com </t>
  </si>
  <si>
    <t>agungsupriyadi121209@yahoo.com</t>
  </si>
  <si>
    <t>agusfitriana12081980@gmail.com</t>
  </si>
  <si>
    <t>antrasena.west@gmail.com</t>
  </si>
  <si>
    <t>Guslim49@gmail.com</t>
  </si>
  <si>
    <t>agopalera@gmail.com</t>
  </si>
  <si>
    <t>agussaripudin255@gmail.com</t>
  </si>
  <si>
    <t>agussuyatmanto916@gmail.com</t>
  </si>
  <si>
    <t xml:space="preserve">agusyuna75@gmail.com </t>
  </si>
  <si>
    <t>agustina.medinawati@gmail.com</t>
  </si>
  <si>
    <t>430ahmadfauzi@gmail.com</t>
  </si>
  <si>
    <t>amar.griffindor@gmail.com</t>
  </si>
  <si>
    <t>ahsyabahri@gmail.com</t>
  </si>
  <si>
    <t>ainisahirman@gmail.com</t>
  </si>
  <si>
    <t xml:space="preserve">ajinursasongko@gmail.com </t>
  </si>
  <si>
    <t>akhmadmasri21@gmail.com</t>
  </si>
  <si>
    <t>aayalmaidahmilan128@gmail.com</t>
  </si>
  <si>
    <t>Alqi_103swg@yahoo.co.id</t>
  </si>
  <si>
    <t>asulaimansyah@gmail.con</t>
  </si>
  <si>
    <t>amaliayhw@gmail.com</t>
  </si>
  <si>
    <t>amaludindzaki@gmail.com</t>
  </si>
  <si>
    <t>a.nurwicaksono@gmail.com</t>
  </si>
  <si>
    <t>putryamanda.as@gmail.com</t>
  </si>
  <si>
    <t>Amatwijaya1202@gmail.com</t>
  </si>
  <si>
    <t>ain.saga9@.gmail.com</t>
  </si>
  <si>
    <t>amsanihumair@gmail.com</t>
  </si>
  <si>
    <t>anahajang5967@gmail.com</t>
  </si>
  <si>
    <t>anahsumanah1965@gmail.com</t>
  </si>
  <si>
    <t>anangroandi@gmail.com</t>
  </si>
  <si>
    <t>dariokarto12@gmail.com</t>
  </si>
  <si>
    <t>andins2984@gmail.com</t>
  </si>
  <si>
    <t>andri.matnasir1977@gmail.com</t>
  </si>
  <si>
    <t>andriantimurab@ymail.com</t>
  </si>
  <si>
    <t>andriyadiw@gmail.com</t>
  </si>
  <si>
    <t>Tyaerlanggahakim@gmail.com</t>
  </si>
  <si>
    <t>Aniindriadhani20@gmail.com</t>
  </si>
  <si>
    <t>animulyati1975@gmail.com</t>
  </si>
  <si>
    <t>anik.nadiv@gmail.com</t>
  </si>
  <si>
    <t>annisasabil13@gmail.com</t>
  </si>
  <si>
    <t>anitawistiani@gmail.com</t>
  </si>
  <si>
    <t>hastutianna24@qmail.com</t>
  </si>
  <si>
    <t>annatripurwaningsih@gmail.com</t>
  </si>
  <si>
    <t>kusdianianne@gmail.com</t>
  </si>
  <si>
    <t>Annisasasqiaa@gmail.com</t>
  </si>
  <si>
    <t>anugrahdani11@gmail.com</t>
  </si>
  <si>
    <t xml:space="preserve">Anwarudin1102@gmail.com </t>
  </si>
  <si>
    <t>Arafigrin@gmail.com</t>
  </si>
  <si>
    <t>bangardiansyah772@gmail.com</t>
  </si>
  <si>
    <t>listiyowatiari2015@gmail.com</t>
  </si>
  <si>
    <t>ancient.ari@gmail.com</t>
  </si>
  <si>
    <t>aritriastutii15@gmail.com</t>
  </si>
  <si>
    <t>ariabustomiabdullah1@gmail.com</t>
  </si>
  <si>
    <t>ariansyahaulia1988@gmail.com</t>
  </si>
  <si>
    <t>Prihartiniarie@gmail.com</t>
  </si>
  <si>
    <t>Arifgendistya@gmail.com</t>
  </si>
  <si>
    <t xml:space="preserve">Arifinayahfadhil@gmail.com </t>
  </si>
  <si>
    <t>aripbudiana1989@gmail.com</t>
  </si>
  <si>
    <t xml:space="preserve">aripbudiantono8@gmail.com </t>
  </si>
  <si>
    <t>ariwahyu151977@gmail.com</t>
  </si>
  <si>
    <t>armantoibs12@gmail.com</t>
  </si>
  <si>
    <t>andibeckham@gmail.com</t>
  </si>
  <si>
    <t>arykusumah@fatmawatihospital.com</t>
  </si>
  <si>
    <t>Asepagustianmulyadi@yahoo.com</t>
  </si>
  <si>
    <t>suprapto727910@gmail.com</t>
  </si>
  <si>
    <t>asepmohamed73@gmail.com</t>
  </si>
  <si>
    <t>asepmuharam70@gmail.com</t>
  </si>
  <si>
    <t>yuliarti.asih@gmail.com</t>
  </si>
  <si>
    <t>azisambulan@gmail.com</t>
  </si>
  <si>
    <t>asmarijaya93@gmail.com</t>
  </si>
  <si>
    <t>asmawati290974@gmail.com</t>
  </si>
  <si>
    <t>Hitamcampurputih@gmail.com</t>
  </si>
  <si>
    <t>aurelkhumairoh7@gmail.com</t>
  </si>
  <si>
    <t>aaudrianw@gmail.com</t>
  </si>
  <si>
    <t>auliaputrisanggap@gmail.com</t>
  </si>
  <si>
    <t>Aweliah24@gmail.com</t>
  </si>
  <si>
    <t xml:space="preserve">azizah.ranggis10@gmail.com </t>
  </si>
  <si>
    <t>uzzamanbadi65@gmail.com</t>
  </si>
  <si>
    <t>oke.bachtiar@gmail.com</t>
  </si>
  <si>
    <t>bq.retnanti@gmail.com</t>
  </si>
  <si>
    <t>benky.purwanto@mail.com</t>
  </si>
  <si>
    <t>bariohadiprayogo@gmail.com</t>
  </si>
  <si>
    <t>baimb999@gmail.com</t>
  </si>
  <si>
    <t>barulloh@yahoo.com</t>
  </si>
  <si>
    <t>bawanibawanibawani5033@gmail.com</t>
  </si>
  <si>
    <t>Starkybintangbinsar@gmail.com</t>
  </si>
  <si>
    <t>bintangcahaya1973@gmail.com</t>
  </si>
  <si>
    <t>budiirawan090@gmail.com</t>
  </si>
  <si>
    <t xml:space="preserve">budiwuntari87@gmail.com </t>
  </si>
  <si>
    <t>Dianaana1409@gmail.com</t>
  </si>
  <si>
    <t>burhanudin0101oke@gmail.com</t>
  </si>
  <si>
    <t>chandraaknesnugroho@gmail.com</t>
  </si>
  <si>
    <t>candrafauzi26@gmail.com</t>
  </si>
  <si>
    <t>Ichanita.willy@gmail.com</t>
  </si>
  <si>
    <t>Carmanah.poliparu@gimaelcom</t>
  </si>
  <si>
    <t xml:space="preserve">caturanjar87@gmail.com </t>
  </si>
  <si>
    <t>iswantovirgiawan@gmail.com</t>
  </si>
  <si>
    <t>cecepsetiana90@gmail.com</t>
  </si>
  <si>
    <t>cerihandayani@gmail.com</t>
  </si>
  <si>
    <t>irulchairul123@gmail.com</t>
  </si>
  <si>
    <t>chiputris@gmail.com</t>
  </si>
  <si>
    <t>open2rafa@gmail.com</t>
  </si>
  <si>
    <t>cicisrirahayu40.cs@gmail.com</t>
  </si>
  <si>
    <t>cicicici973@gmail.com</t>
  </si>
  <si>
    <t>citramaulani.cm@gmail.com</t>
  </si>
  <si>
    <t>dadangiskandar331@gmail.com</t>
  </si>
  <si>
    <t>dahlanafriani@gmail.com</t>
  </si>
  <si>
    <t>Dahlia.wandi@gmail.com</t>
  </si>
  <si>
    <t>dameria.hutasoit.dh@gmail.com</t>
  </si>
  <si>
    <t>danang.ariadi1988@gmail.com</t>
  </si>
  <si>
    <t>jejak213@yahoo.co.id</t>
  </si>
  <si>
    <t>danny.nurmansantoso@gmail.com</t>
  </si>
  <si>
    <t>Gadget2675@gmail.com</t>
  </si>
  <si>
    <t xml:space="preserve">charakafu@gmail.com </t>
  </si>
  <si>
    <t>dmatjalil37@gmail.com</t>
  </si>
  <si>
    <t xml:space="preserve">dayatrad123@gmail.com </t>
  </si>
  <si>
    <t>deagodit@gmail.com</t>
  </si>
  <si>
    <t>Debbynarendra29@gmail.com</t>
  </si>
  <si>
    <t>Ummu.aisyahok@gmail.com</t>
  </si>
  <si>
    <t>Dediamin99@yahoo.com</t>
  </si>
  <si>
    <t>Dedibarzaletti@gmail.com</t>
  </si>
  <si>
    <t xml:space="preserve">deliana.pras06@gmail.com </t>
  </si>
  <si>
    <t>Delhut19@gmail.com</t>
  </si>
  <si>
    <t>deniromansyah@gmail.com</t>
  </si>
  <si>
    <t>denisagita47@gmail.com</t>
  </si>
  <si>
    <t xml:space="preserve"> denysafwandy88rs@gmail.com</t>
  </si>
  <si>
    <t>Sofidera9@gmail.com</t>
  </si>
  <si>
    <t xml:space="preserve">Desia9026@gmail.com </t>
  </si>
  <si>
    <t>desmonbirah@gmail.com</t>
  </si>
  <si>
    <t>Desiruby287@gmail.com</t>
  </si>
  <si>
    <t>Desmildasesha.djs@gmail.com</t>
  </si>
  <si>
    <t>desrayendifidra@gmail.com</t>
  </si>
  <si>
    <t>desi_e27@yahoo.com</t>
  </si>
  <si>
    <t>desyoktaviani29@gmail.com</t>
  </si>
  <si>
    <t>alhumairah.zahrana@gmail.com</t>
  </si>
  <si>
    <t>andalisdeuis@gmail.com</t>
  </si>
  <si>
    <t>cheepydjogastu@gmail.com</t>
  </si>
  <si>
    <t>devicute.1524@gmail.com</t>
  </si>
  <si>
    <t>dewiamalia.rsf@gmail.com</t>
  </si>
  <si>
    <t>andrianidewi736@gmail.com</t>
  </si>
  <si>
    <t>dewirsf@yahoo.com</t>
  </si>
  <si>
    <t>dewi.fitriawati75@gmail.com</t>
  </si>
  <si>
    <t>kartikasari. dewi1970@gmail.com</t>
  </si>
  <si>
    <t>ratnawatidewi298@gmail.com</t>
  </si>
  <si>
    <t>bariafrilis@gmail.com</t>
  </si>
  <si>
    <t>dianleilia@yahoo.com</t>
  </si>
  <si>
    <t>dian.pda@gmail.com</t>
  </si>
  <si>
    <t>diandra140205@gmail.com</t>
  </si>
  <si>
    <t>dianamarzailis@gmail.com</t>
  </si>
  <si>
    <t>dianatr808@gmail.com</t>
  </si>
  <si>
    <t>dkumoyowati@gmail.com</t>
  </si>
  <si>
    <t>diasnitanaomi@gmail.com</t>
  </si>
  <si>
    <t>Kokaigyoku@gmail.com</t>
  </si>
  <si>
    <t>dimasrsf@gamial.com</t>
  </si>
  <si>
    <t>dinanurul97@gmail.com</t>
  </si>
  <si>
    <t>dinarinasih@gmail.com</t>
  </si>
  <si>
    <t>dini.lathif05@gmail.com</t>
  </si>
  <si>
    <t>dinialvin22@gmail.com</t>
  </si>
  <si>
    <t>diniprihmayanti1980@gmail.com</t>
  </si>
  <si>
    <t>dinisaptoharyani@gmail.com</t>
  </si>
  <si>
    <t>ditaars1230@gmail.com</t>
  </si>
  <si>
    <t>diyahariyeni@gmail.com</t>
  </si>
  <si>
    <t>Vitanovitasari185@gmail.com</t>
  </si>
  <si>
    <t>ratmawati.diyan@gmail.com</t>
  </si>
  <si>
    <t>djokos2704@gmail.com</t>
  </si>
  <si>
    <t>razni. djumiah@yaho.com</t>
  </si>
  <si>
    <t>achyar.acr@gmail.com</t>
  </si>
  <si>
    <t>just.andri96@gmail.com</t>
  </si>
  <si>
    <t>andriani1507@gmail.com</t>
  </si>
  <si>
    <t>andrianispf@yahoo.com</t>
  </si>
  <si>
    <t>drboedijono@gmail.com</t>
  </si>
  <si>
    <t>draprilyani61@gmail.com</t>
  </si>
  <si>
    <t>ifidas2@gmail.com</t>
  </si>
  <si>
    <t>orizatria@gmail.com</t>
  </si>
  <si>
    <t>asridr_16@yahoo.com</t>
  </si>
  <si>
    <t>binaakura@gmail.com</t>
  </si>
  <si>
    <t xml:space="preserve">detrianae70@gmail.com </t>
  </si>
  <si>
    <t>dhinoq@gmail.com</t>
  </si>
  <si>
    <t>alin_fkui@yahoo.com</t>
  </si>
  <si>
    <t>jamot_silitonga@yahoo.com</t>
  </si>
  <si>
    <t>dr_m_wahyudi@gmail.com</t>
  </si>
  <si>
    <t>djatiprasetio30@yahoo.co.id</t>
  </si>
  <si>
    <t>syugyosha@yahoo.com</t>
  </si>
  <si>
    <t>dyahpuspitaningsih@gmail.com</t>
  </si>
  <si>
    <t>eko_hadi_w@yahoo.com</t>
  </si>
  <si>
    <t>elfianoerdindr@gmail.com</t>
  </si>
  <si>
    <t>fachrulrazy65@gmail.com</t>
  </si>
  <si>
    <t>elsaprimadonasp@gmail.com</t>
  </si>
  <si>
    <t>rizki.gatam@gmail.com</t>
  </si>
  <si>
    <t>didiklibrianto@hotmail.com</t>
  </si>
  <si>
    <t>fpsari@yahoo.co.uk</t>
  </si>
  <si>
    <t>fuaddimall@gmail.com</t>
  </si>
  <si>
    <t>ayumirahkusumaningrat@gmail.com</t>
  </si>
  <si>
    <t>idzni.mardhi@gmail.com</t>
  </si>
  <si>
    <t>ikasn111@gmail.com</t>
  </si>
  <si>
    <t>ira.r.hidayati.rad@gmail.com</t>
  </si>
  <si>
    <t>Itapusparini11@gmail.com</t>
  </si>
  <si>
    <t>phedyphe@gmail.com</t>
  </si>
  <si>
    <t>thasia_andy@yahoo.com</t>
  </si>
  <si>
    <t>kemaladewi@gmail.com</t>
  </si>
  <si>
    <t>kemalcha@yahoo.com</t>
  </si>
  <si>
    <t>lita_dwisuryani@yahoo.com</t>
  </si>
  <si>
    <t>atoel.choirahpsi@gmail.com</t>
  </si>
  <si>
    <t>mei20_07@yahoo.com</t>
  </si>
  <si>
    <t>mochammad.evodia@gmail.com</t>
  </si>
  <si>
    <t>mtiyaromli@yahoo.com</t>
  </si>
  <si>
    <t>Abduhf@yahoo.com</t>
  </si>
  <si>
    <t>luthfigatam.ortho@gmail.com</t>
  </si>
  <si>
    <t>nannygatam@yahoo.com</t>
  </si>
  <si>
    <t>niawidyanti@gmail.com</t>
  </si>
  <si>
    <t>andrepontoh@gmail.com</t>
  </si>
  <si>
    <t>sayapauline59@gmail.com</t>
  </si>
  <si>
    <t>anggadityaputra@gmail.com</t>
  </si>
  <si>
    <t>lephy_123@yahoo.com</t>
  </si>
  <si>
    <t>richardsiahaan.span@gmail.com</t>
  </si>
  <si>
    <t>mutiaratih74@gmail.com</t>
  </si>
  <si>
    <t>amelia.rena@yahoo.com</t>
  </si>
  <si>
    <t>rezadisatya@gmail.com</t>
  </si>
  <si>
    <t>rinipramesti@gmail.com</t>
  </si>
  <si>
    <t>rysaunar@gmail.com</t>
  </si>
  <si>
    <t>rullytht@gmail.com</t>
  </si>
  <si>
    <t>Shyntahantogo@fatmawatihospital.com</t>
  </si>
  <si>
    <t>shilmee_honney@yahoo.com</t>
  </si>
  <si>
    <t>simashitah@yahoo.com</t>
  </si>
  <si>
    <t>sudirman.kasiwijang15@gmail.com</t>
  </si>
  <si>
    <t>mairamemey0210@gmail.com</t>
  </si>
  <si>
    <t>uut.psari@gmail.com</t>
  </si>
  <si>
    <t>vickyriyadi2011@gmail.com</t>
  </si>
  <si>
    <t>westri.rad@gmail.com</t>
  </si>
  <si>
    <t>tbudiarso@yahoo.com</t>
  </si>
  <si>
    <t>yani_sprm@yahoo.com</t>
  </si>
  <si>
    <t>yn.anestesi@gmail.com</t>
  </si>
  <si>
    <t>dr.yonashutasoit@gmail.com</t>
  </si>
  <si>
    <t>yuccarosemeilya31@gmail.com</t>
  </si>
  <si>
    <t>dryuniarti.sps@gmail.com</t>
  </si>
  <si>
    <t>alfinarianti@gmail.com</t>
  </si>
  <si>
    <t>debbydaniel17@gmail.com</t>
  </si>
  <si>
    <t>belinda.rosaria@yahoo.com</t>
  </si>
  <si>
    <t>emmyhastuti 60@gmail.com</t>
  </si>
  <si>
    <t>titisdjana@gmail.com</t>
  </si>
  <si>
    <t>msyukur.ms@gmail.com</t>
  </si>
  <si>
    <t>dwagus@gmail.com</t>
  </si>
  <si>
    <t>racita37@gmail.com</t>
  </si>
  <si>
    <t xml:space="preserve">dwiastuti170194@gmail.com </t>
  </si>
  <si>
    <t>i2.nentie.kirei@gmail.com</t>
  </si>
  <si>
    <t>dwipujihastuti45@gmail.com</t>
  </si>
  <si>
    <t>dwi.suparwati0809@gmail.coom</t>
  </si>
  <si>
    <t>ini.dwis@gmail.com</t>
  </si>
  <si>
    <t>Wirdhadhira77@gmail.com</t>
  </si>
  <si>
    <t>dowe21anin@gmail.com</t>
  </si>
  <si>
    <t>hervindwy@yahoo.co.id</t>
  </si>
  <si>
    <t>edikurniawan@gmail.com</t>
  </si>
  <si>
    <t>puedriyanto@gmail.com</t>
  </si>
  <si>
    <t>burhanudin.edwin@gmail.com</t>
  </si>
  <si>
    <t>edypuyeng26@gmail.com</t>
  </si>
  <si>
    <t>retnawatieka7@gmail.com</t>
  </si>
  <si>
    <t>ekasetiandari85@gmail.com</t>
  </si>
  <si>
    <t>ekatitosari@ymail.com</t>
  </si>
  <si>
    <t>Ekoarieagussutiono@gmail.com</t>
  </si>
  <si>
    <t>ekobudianto211965@gmail.com</t>
  </si>
  <si>
    <t>ekotridarmadi82@gmail.com</t>
  </si>
  <si>
    <t>eksanpurwantoro@gmail.com</t>
  </si>
  <si>
    <t>elanurlinda15@gmail.com</t>
  </si>
  <si>
    <t>tasyadhn@gmail.com</t>
  </si>
  <si>
    <t>esetyowati56@gmail.com</t>
  </si>
  <si>
    <t>emma.venti@gmail.com</t>
  </si>
  <si>
    <t>jihanrusmawanto@gmail.com</t>
  </si>
  <si>
    <t>susantiempi30@gmail.com</t>
  </si>
  <si>
    <t>enindrayati@yahoo.co.id</t>
  </si>
  <si>
    <t>esr041983@gmail.com</t>
  </si>
  <si>
    <t>endang.susanti260973@gmail.com</t>
  </si>
  <si>
    <t>endangrsf@gmail.com</t>
  </si>
  <si>
    <t>endrikamurtinah@gmail.com</t>
  </si>
  <si>
    <t>Enifarnovi@gmail.com</t>
  </si>
  <si>
    <t>ensoyu@gmail.com</t>
  </si>
  <si>
    <t>harry3p5grq@gmail.com</t>
  </si>
  <si>
    <t>erfinarsf@gmail.com</t>
  </si>
  <si>
    <t>erlinasyahruddin@gmail.com</t>
  </si>
  <si>
    <t>eirianingsih@gmail.com</t>
  </si>
  <si>
    <t>erma.retnowati@gmail.com</t>
  </si>
  <si>
    <t>ritongaermi@gmail.com</t>
  </si>
  <si>
    <t>adeerna275@gmail.com</t>
  </si>
  <si>
    <t>ernarusyati91@gmail.com</t>
  </si>
  <si>
    <t>ernibach10@gmail.com</t>
  </si>
  <si>
    <t>erniestuti76@gmail.com</t>
  </si>
  <si>
    <t>ernihanriyani1966@gmail.com</t>
  </si>
  <si>
    <t>Prastiwi.erni@yahoo.com</t>
  </si>
  <si>
    <t>ernirusmi74@gmail.com</t>
  </si>
  <si>
    <t>erni.rsf@gmail.com</t>
  </si>
  <si>
    <t>erniza.hendarson80@mail.com</t>
  </si>
  <si>
    <t>rezasalsa21@gmail.com</t>
  </si>
  <si>
    <t>Erwantooyop603@gmail.com</t>
  </si>
  <si>
    <t>euissumarningsih@gmail.com</t>
  </si>
  <si>
    <t>evanoviyanti234@gmail.com</t>
  </si>
  <si>
    <t>vindachrismaya@gmail.com</t>
  </si>
  <si>
    <t>vhytayu@gmail.com</t>
  </si>
  <si>
    <t>fajarpujiarto10@gmail.com</t>
  </si>
  <si>
    <t>Fajria.dwilestari2205@gmail.com</t>
  </si>
  <si>
    <t>faridaachmad73@gmail.com</t>
  </si>
  <si>
    <t>Fthrahman01@gmail.com</t>
  </si>
  <si>
    <t>fatiimah.f018@gmail.com</t>
  </si>
  <si>
    <t>Syifafatmawati01@gmail.com</t>
  </si>
  <si>
    <t>ziasyaqilla@gmail.com</t>
  </si>
  <si>
    <t>Fazar121082@gmail.com</t>
  </si>
  <si>
    <t>febriansusanti83@gmail.com</t>
  </si>
  <si>
    <t>fenidawati87@gmail.com</t>
  </si>
  <si>
    <t>feniekawati49@gmail.com</t>
  </si>
  <si>
    <t>Fenty.sahara@gmail.com</t>
  </si>
  <si>
    <t>Feritawatisondang.@gmail.com</t>
  </si>
  <si>
    <t>ferymaryanti65@gmail.com</t>
  </si>
  <si>
    <t>fida.nurmansantoso@gmail.com</t>
  </si>
  <si>
    <t>fikat7@gmail.com</t>
  </si>
  <si>
    <t>Fhiqrisyielni99@gmail.com</t>
  </si>
  <si>
    <t>fina12adeeva@gmail.com</t>
  </si>
  <si>
    <t>phypipiet@gmail.com</t>
  </si>
  <si>
    <t xml:space="preserve"> fitrinovianti1967@gmail.com</t>
  </si>
  <si>
    <t>Ekasusantifitria1212@gmail.com</t>
  </si>
  <si>
    <t>estofanyfredy@gmail.com</t>
  </si>
  <si>
    <t>juliantofr@gmail.com</t>
  </si>
  <si>
    <t>frenaldohellestaflamora@gmail.com</t>
  </si>
  <si>
    <t>frillychintyaudina@gmail.com</t>
  </si>
  <si>
    <t>friskaandriyani0403@gmail.com</t>
  </si>
  <si>
    <t>meinidafriska5@gmail.com</t>
  </si>
  <si>
    <t>gamin.meli@gmail.com</t>
  </si>
  <si>
    <t>gayuhcandrabuana@gmail.com</t>
  </si>
  <si>
    <t>ginaeliska2@gmail.com</t>
  </si>
  <si>
    <t>dhamayantigrahyta@gmail.com</t>
  </si>
  <si>
    <t>gunartilamidi@gmail.com</t>
  </si>
  <si>
    <t>psi.habibi@outlook.co.id</t>
  </si>
  <si>
    <t>hadi.ismanto030580@gmail.com</t>
  </si>
  <si>
    <t>Hadiyp89@gmail.com</t>
  </si>
  <si>
    <t>hafitzmuharrom17@gmail.com</t>
  </si>
  <si>
    <t>hairiyah.hairiyah@yahoo.com</t>
  </si>
  <si>
    <t>Rainacrauser04@gmail.com</t>
  </si>
  <si>
    <t xml:space="preserve">hamdanlbbulus@gmail.com </t>
  </si>
  <si>
    <t>hanafihaman@gmail.com</t>
  </si>
  <si>
    <t>hanifahiwan16@gmail.com</t>
  </si>
  <si>
    <t>Hanisahcupay@gmail.com</t>
  </si>
  <si>
    <t>hanifahsyachbani@gmail.com</t>
  </si>
  <si>
    <t>hanum.parasto@gmail.com</t>
  </si>
  <si>
    <t>hapizhusein46gmail.com</t>
  </si>
  <si>
    <t>Hariyanipriyanti@gmail.com</t>
  </si>
  <si>
    <t>Hartinihasnah26@gmail.com</t>
  </si>
  <si>
    <t>haryantiii241@gmail.com</t>
  </si>
  <si>
    <t>hasanbasrisainan@gmail.com</t>
  </si>
  <si>
    <t>hasyimyahya85@gmail.com</t>
  </si>
  <si>
    <t>hendy6967@gmail.com</t>
  </si>
  <si>
    <t>ehendra26@gmail.com</t>
  </si>
  <si>
    <t>hendri.ediono@yahoo.com</t>
  </si>
  <si>
    <t xml:space="preserve">Hendriksetya317@gmail.com </t>
  </si>
  <si>
    <t>ayahaim25@gmail.com</t>
  </si>
  <si>
    <t>rahen_ab@yahoo.co.id</t>
  </si>
  <si>
    <t>setiawatiheni65@gmail.com</t>
  </si>
  <si>
    <t>henisetia80@gmail.com</t>
  </si>
  <si>
    <t>heni.stuti70@gmail.com</t>
  </si>
  <si>
    <t>ernawatihenny@gmail.com</t>
  </si>
  <si>
    <t>siswatiheny1@gmail.com</t>
  </si>
  <si>
    <t>herawati19700502@gmail.com</t>
  </si>
  <si>
    <t>herbinmanto@gmail.com</t>
  </si>
  <si>
    <t>herisusanto522@gmail.com</t>
  </si>
  <si>
    <t>herifatmawati@yahoo.com</t>
  </si>
  <si>
    <t>lintik86@gmail.com</t>
  </si>
  <si>
    <t>Herlindalizamona@gmail.com</t>
  </si>
  <si>
    <t>hernawatimarsono@yahoo.com</t>
  </si>
  <si>
    <t>hernyandriyani@gmail.com</t>
  </si>
  <si>
    <t>heruhirawan77@gmail.com</t>
  </si>
  <si>
    <t>cah.mbogor76@gmail.com</t>
  </si>
  <si>
    <t>herysuyanto3883@gemail.com</t>
  </si>
  <si>
    <t>hestidevan.hh.@gmail.com</t>
  </si>
  <si>
    <t>hilda.aida3@gmail.com</t>
  </si>
  <si>
    <t>hirmansyah373@gmail.com</t>
  </si>
  <si>
    <t>ibnuhasan1803@gmail.com</t>
  </si>
  <si>
    <t>brihatsama2712@gmail.com</t>
  </si>
  <si>
    <t>idaayunyoman680@gmail.com</t>
  </si>
  <si>
    <t>ida.ede217@gmail.com</t>
  </si>
  <si>
    <t>idanuraeni30@gmail.com</t>
  </si>
  <si>
    <t>isusanti76@gmail.com</t>
  </si>
  <si>
    <t>idardaryatii10@gmail.com</t>
  </si>
  <si>
    <t>ieko.molly@gmail.com</t>
  </si>
  <si>
    <t>Iinhartini1966@gmail.com</t>
  </si>
  <si>
    <t>iisaldiis14@gmail.com</t>
  </si>
  <si>
    <t>isrdwulandari@gmail.com</t>
  </si>
  <si>
    <t>lestariike2510@gmail.com</t>
  </si>
  <si>
    <t>iluh.winiastuti@gamail.com</t>
  </si>
  <si>
    <t>manjaya32@gmail.com</t>
  </si>
  <si>
    <t>imanuelasinaga1@gmail.com</t>
  </si>
  <si>
    <t>imeldapusvita84@gmail.com</t>
  </si>
  <si>
    <t>imeldaimel1975@gmail.com</t>
  </si>
  <si>
    <t>inoy.rfs@gmail.com</t>
  </si>
  <si>
    <t>dakkumiku@gmail.com</t>
  </si>
  <si>
    <t>indaryatisriutami@gmail.com</t>
  </si>
  <si>
    <t>indralisin79@gmail.com</t>
  </si>
  <si>
    <t>Insanpratama123@gmail.com</t>
  </si>
  <si>
    <t>Intansuari1974@gmail.com</t>
  </si>
  <si>
    <t>intan.rizqi.r@gmail.com</t>
  </si>
  <si>
    <t>Ipangattra@gmail.com</t>
  </si>
  <si>
    <t>ibel84s@gmail.com</t>
  </si>
  <si>
    <t>Budiantoirfan69@gmail.com⁰</t>
  </si>
  <si>
    <t>reynaazkamaulana@gmail.com</t>
  </si>
  <si>
    <t>irma.karsita7@gmail.com</t>
  </si>
  <si>
    <t>iswahyudi.rsf3@gmail.com</t>
  </si>
  <si>
    <t>ismailbuk2012@gmail.com</t>
  </si>
  <si>
    <t>ismetsaimar8@gmail.com</t>
  </si>
  <si>
    <t>isni.nurasiah66@gmail.com</t>
  </si>
  <si>
    <t>istipratiwi17@gmail.com</t>
  </si>
  <si>
    <t>ivosmarniria0@gmail.com</t>
  </si>
  <si>
    <t>jamalkarya37@gmail.com</t>
  </si>
  <si>
    <t>Jalusejati45@gmail.com</t>
  </si>
  <si>
    <t xml:space="preserve">Rezabaihaqi9983@gmail.com </t>
  </si>
  <si>
    <t>arifinjohan579@gmail.com</t>
  </si>
  <si>
    <t>dwiriyantoyo@gmail.com</t>
  </si>
  <si>
    <t xml:space="preserve">herherheribros@gmail.com </t>
  </si>
  <si>
    <t>Jokosulistiyo@yahoo.com</t>
  </si>
  <si>
    <t>julyantidameria@gmail.com</t>
  </si>
  <si>
    <t>Jujujumaroh37@gmail.com</t>
  </si>
  <si>
    <t>Jumiatih20@gmail.com</t>
  </si>
  <si>
    <t>Junnatiabdullah@gmail.com</t>
  </si>
  <si>
    <t>jusri2321@g.mail.com</t>
  </si>
  <si>
    <t>mamajuwita77@gmail.com</t>
  </si>
  <si>
    <t>kania.afifah@gmail.com</t>
  </si>
  <si>
    <t>Kantiandjarwani72@gmail.com</t>
  </si>
  <si>
    <t>karmilahabbas602@gmail.com</t>
  </si>
  <si>
    <t>karmin250872@gmail.com</t>
  </si>
  <si>
    <t>sarisukarman@gmail.com</t>
  </si>
  <si>
    <t>Katarinalela750@gmail.com</t>
  </si>
  <si>
    <t>ksmema53@gmail.com</t>
  </si>
  <si>
    <t>kharismadessy09@gmail.com</t>
  </si>
  <si>
    <t xml:space="preserve">khusnuul11@gmail.com </t>
  </si>
  <si>
    <t>krisdiawati.krisdiawati@gmail.com</t>
  </si>
  <si>
    <t>linakustilinarsih@gmail.com</t>
  </si>
  <si>
    <t>berniaaeolin@gmail.com</t>
  </si>
  <si>
    <t>kartikalaily05@gmail.com</t>
  </si>
  <si>
    <t xml:space="preserve">legirankariyo@gmail.com </t>
  </si>
  <si>
    <t>lelylenawati05@gmail.com</t>
  </si>
  <si>
    <t xml:space="preserve">lenalestariegainara@gmail.com </t>
  </si>
  <si>
    <t>Lenyandawita31@gmail.com</t>
  </si>
  <si>
    <t>herawatileni73@gmail.com</t>
  </si>
  <si>
    <t>leninurrohmani@gmail.com</t>
  </si>
  <si>
    <t>parihanum123@gmail.com</t>
  </si>
  <si>
    <t>lenirachmawati22@gmail.com</t>
  </si>
  <si>
    <t>lestarisuprihati1966@gmail.com</t>
  </si>
  <si>
    <t xml:space="preserve">liaalfina95@gmail.com </t>
  </si>
  <si>
    <t>lianatrimartuti@gmail.com</t>
  </si>
  <si>
    <t>lilissuryani61224@gmail.com</t>
  </si>
  <si>
    <t>rsfatmawati2021@gmail.com</t>
  </si>
  <si>
    <t>depps.dahler@gmail.com</t>
  </si>
  <si>
    <t>LisawatiRozak7009@g mail com.</t>
  </si>
  <si>
    <t>lissarsim @gail.com</t>
  </si>
  <si>
    <t>loikersiburian@gmail.com</t>
  </si>
  <si>
    <t>lusimae@gmail.com</t>
  </si>
  <si>
    <t>lutfillahpkhi@gmail.com</t>
  </si>
  <si>
    <t>lutvidasariwahyuningsih@gmail.com</t>
  </si>
  <si>
    <t>marniawatimimin@gmail.com</t>
  </si>
  <si>
    <t>Myaniabdulrahman@gmail.com</t>
  </si>
  <si>
    <t>aayuriz@gmail.com</t>
  </si>
  <si>
    <t>matnur0206@gmail.com</t>
  </si>
  <si>
    <t>ajimahmud05@gmail.com</t>
  </si>
  <si>
    <t>mardiah.koto@gmail.com</t>
  </si>
  <si>
    <t>naurahnur06@gmail.com</t>
  </si>
  <si>
    <t>mernasay@gmail.com</t>
  </si>
  <si>
    <t>acc.medsos.mm@gmail.com</t>
  </si>
  <si>
    <t>adeliachandani@gmail.com</t>
  </si>
  <si>
    <t>bd.kiki04@gmail.com</t>
  </si>
  <si>
    <t>marlina.icha1@gmail.com</t>
  </si>
  <si>
    <t>martapitta72@gmail.com</t>
  </si>
  <si>
    <t>martini edi24@gamail.com</t>
  </si>
  <si>
    <t>maruloh13@gmail.com</t>
  </si>
  <si>
    <t>maryani.djapar26@gmail.com</t>
  </si>
  <si>
    <t>Yanimanap16@gmail.com</t>
  </si>
  <si>
    <t>shofwankamil@gmail.com</t>
  </si>
  <si>
    <t>Imasmasiah@gmail.com</t>
  </si>
  <si>
    <t>masturoh896@gmail.com</t>
  </si>
  <si>
    <t>masyrifahbudi90@gmail.com</t>
  </si>
  <si>
    <t>mrojih4@gmail.com</t>
  </si>
  <si>
    <t>lanamaulana2202@gmail.com</t>
  </si>
  <si>
    <t>mayanovriyanti24@gmail.com</t>
  </si>
  <si>
    <t>mayarachma21@gmail.com</t>
  </si>
  <si>
    <t>ayumega101@gmail.com</t>
  </si>
  <si>
    <t>msarihasanah@gmail.com</t>
  </si>
  <si>
    <t>meilinda275@gmail.com</t>
  </si>
  <si>
    <t>melati.novitasari08@gmail.com</t>
  </si>
  <si>
    <t>melitadwi30@gmail.com</t>
  </si>
  <si>
    <t>qucabimerli@gmail.com</t>
  </si>
  <si>
    <t>methadwin@gmail.com</t>
  </si>
  <si>
    <t>miftans91@gmail.com</t>
  </si>
  <si>
    <t>ina.madina11@gmail.com</t>
  </si>
  <si>
    <t>mikan03101972@gmail.com</t>
  </si>
  <si>
    <t>mikeyolanda10@gmail.com</t>
  </si>
  <si>
    <t>Minarninani435@gmail.com</t>
  </si>
  <si>
    <t>artamindo.s472@gmail.com</t>
  </si>
  <si>
    <t>miyanti.raraalvi@gmail.com</t>
  </si>
  <si>
    <t>baringxl@gmail.com</t>
  </si>
  <si>
    <t>bejohari@gmail.com</t>
  </si>
  <si>
    <t>banyoe2011@gmail.com</t>
  </si>
  <si>
    <t>irvannugroho1986@gmail.com</t>
  </si>
  <si>
    <t>mohamadceko76@gmail.com</t>
  </si>
  <si>
    <t>moh.drajat1970@gmail.com</t>
  </si>
  <si>
    <t>abdan.syakuro666@gmail.com</t>
  </si>
  <si>
    <t>Monatriana76@gmail.com</t>
  </si>
  <si>
    <t>moritasanti1991@gmail.com</t>
  </si>
  <si>
    <t>cahayapontir927@gmail.com</t>
  </si>
  <si>
    <t>museveti31@gmail.com</t>
  </si>
  <si>
    <t>chandramuhamad03@gmail.com</t>
  </si>
  <si>
    <t>Jl. Pln. Gandul no.  8 Gandul cinere Depok</t>
  </si>
  <si>
    <t>oechoepbleh@gmail.com</t>
  </si>
  <si>
    <t>adnanshafin060408@gmail.com</t>
  </si>
  <si>
    <t>Muhammadmamat003@gmail.com</t>
  </si>
  <si>
    <t>muhammadaliarsyi@gmail.com</t>
  </si>
  <si>
    <t>muhammadandri2510@gmail.com</t>
  </si>
  <si>
    <t>ardi.okupasiterapi@gmail.com</t>
  </si>
  <si>
    <t>alfarizirayyan18@gmail.com</t>
  </si>
  <si>
    <t>ichakhairunnisa620@gmail.com</t>
  </si>
  <si>
    <t>mmuslim.encim@gmail.com</t>
  </si>
  <si>
    <t>muhanifsafaat.ms@gmail.com</t>
  </si>
  <si>
    <t>muhidin130970@gmail.com</t>
  </si>
  <si>
    <t>muhimahmuasim@gmail.com</t>
  </si>
  <si>
    <t>mujisantoso031@gmail.com</t>
  </si>
  <si>
    <t>muldanoor@gmail.com</t>
  </si>
  <si>
    <t>Mulyafauzi@gmail.com</t>
  </si>
  <si>
    <t>Muliatuyati70@gmail.com</t>
  </si>
  <si>
    <t>Mulyonosdmfatma@gmail.com</t>
  </si>
  <si>
    <t>jl cilobak 3 rt 04 rw 01 pangkalan jati cinere depok</t>
  </si>
  <si>
    <t>gunto7045@gmail.com</t>
  </si>
  <si>
    <t>murni.ms20@gmail.com</t>
  </si>
  <si>
    <t>murninariyah3@gmail.com</t>
  </si>
  <si>
    <t xml:space="preserve">novyutamy@gmail.com </t>
  </si>
  <si>
    <t>muryantie83@gmail.com</t>
  </si>
  <si>
    <t>Mustikawati570@gmail.com</t>
  </si>
  <si>
    <t>muthmanugraheni1201@gmail.com</t>
  </si>
  <si>
    <t>nahrawiahmad1969@gmail.com</t>
  </si>
  <si>
    <t>naminmiun123@gmail.com dan naminigdrsf@gmail.com</t>
  </si>
  <si>
    <t>nanawijaya25@gmail.com</t>
  </si>
  <si>
    <t>naninuryani21@gmail.com</t>
  </si>
  <si>
    <t>naningyulianti5@gmail.com</t>
  </si>
  <si>
    <t>Narendrasa05@gmail.com</t>
  </si>
  <si>
    <t>bunaalif@gmail.com</t>
  </si>
  <si>
    <t>Nasiahnasiah02@gmail.com</t>
  </si>
  <si>
    <t>nawawiarba40@gmail.com</t>
  </si>
  <si>
    <t>jimmynawawi4@gmail.com</t>
  </si>
  <si>
    <t>hasanahneneng18@gmail.com</t>
  </si>
  <si>
    <t>nenimulda@gmail.com</t>
  </si>
  <si>
    <t>nabilanetha@gmail.com</t>
  </si>
  <si>
    <t>netinurhayati96@gmail.com</t>
  </si>
  <si>
    <t>Ngalimanjoy08@mail.com</t>
  </si>
  <si>
    <t>nikensulistyaningsih27@gmail.com</t>
  </si>
  <si>
    <t>nilanursafitri23@gmail.com</t>
  </si>
  <si>
    <t>mawarnilam20@gmail.com</t>
  </si>
  <si>
    <t>nikmahsyafiq19@gmail.com</t>
  </si>
  <si>
    <t>radityacatra27@gmail.com</t>
  </si>
  <si>
    <t>ninuika1802.02@gmail.com</t>
  </si>
  <si>
    <t>nitanataliakiki@gmail.com</t>
  </si>
  <si>
    <t>nolly.fatih@gmail.com</t>
  </si>
  <si>
    <t>nonaisabella89@gmail.com</t>
  </si>
  <si>
    <t>noniagustini2169@gmail.com</t>
  </si>
  <si>
    <t>noritapanggabean@gmail.com</t>
  </si>
  <si>
    <t>novalialindawati22@gmail.com</t>
  </si>
  <si>
    <t>novita.kurniasih91@gmail.com</t>
  </si>
  <si>
    <t>novinurhayati.progsus11@gmail.com</t>
  </si>
  <si>
    <t>adfzahra11@gmail.com</t>
  </si>
  <si>
    <t xml:space="preserve">noviyandona8@gmail.com </t>
  </si>
  <si>
    <t>alfarrohhabibie@gmail.com</t>
  </si>
  <si>
    <t>noviantimawarni@gmail.com</t>
  </si>
  <si>
    <t>nvtanggraini38@gmail.com</t>
  </si>
  <si>
    <t>novitayulianti94@gmail.com</t>
  </si>
  <si>
    <t>noviyanti0312@gmail.com</t>
  </si>
  <si>
    <t>djanatunisah@gmail.com</t>
  </si>
  <si>
    <t xml:space="preserve">abdurrahman02101991@gmail.com </t>
  </si>
  <si>
    <t>adeirmasuciyani19@gmail.com</t>
  </si>
  <si>
    <t>adeyantihidayat@ymail.com</t>
  </si>
  <si>
    <t>Tutikparidah2186@gmail.com</t>
  </si>
  <si>
    <t>agustinasmo@gmail.com</t>
  </si>
  <si>
    <t>anaskhafid83@gmail.com</t>
  </si>
  <si>
    <t>Apri04478@gmail.com</t>
  </si>
  <si>
    <t>pitakasariayu@yahoo.co.id</t>
  </si>
  <si>
    <t>ay.juniory@gmail.com</t>
  </si>
  <si>
    <t>Widhy_princesz@yahoo.co.id</t>
  </si>
  <si>
    <t xml:space="preserve">binaardi.asiah23@gmail.com </t>
  </si>
  <si>
    <t>Araachi77@gmail.com</t>
  </si>
  <si>
    <t>Ayurezkipertiwi44@gmail.com</t>
  </si>
  <si>
    <t>Dyahrsfatmawati@gmail.com</t>
  </si>
  <si>
    <t>Cahyaningrumrsf@gamail.com</t>
  </si>
  <si>
    <t>choirunnisyah.nisa@gmail.com</t>
  </si>
  <si>
    <t xml:space="preserve">christantysilaban@gmail.com </t>
  </si>
  <si>
    <t>darlinahtripratiwi@yahoo</t>
  </si>
  <si>
    <t>deasynaga@gmail.com</t>
  </si>
  <si>
    <t>devisu.dolphin@gmail.com</t>
  </si>
  <si>
    <t>dewiartha25@gmail.com</t>
  </si>
  <si>
    <t>diandianah04@gmail.com</t>
  </si>
  <si>
    <t>ibadalin3024@gmail.com</t>
  </si>
  <si>
    <t>dynamp@gmail.com</t>
  </si>
  <si>
    <t>elly Hermanawati</t>
  </si>
  <si>
    <t>endahdyastuti@gmail.com</t>
  </si>
  <si>
    <t>endanghertati@yahoo.com</t>
  </si>
  <si>
    <t>Puguhpambudi20@gmail.com</t>
  </si>
  <si>
    <t>endangsulistyorini1072@gmail.com</t>
  </si>
  <si>
    <t>neng_niebungsu@yahoo.com</t>
  </si>
  <si>
    <t>ekustiyah2@gmail.com</t>
  </si>
  <si>
    <t>ervinanoerdin@gmail.com</t>
  </si>
  <si>
    <t>aurelcute.1308@gmail.com</t>
  </si>
  <si>
    <t>evinuriaaa@gmail.com</t>
  </si>
  <si>
    <t>evi_lia@rocketmail.com</t>
  </si>
  <si>
    <t>fandiatmaja15@gmail.com</t>
  </si>
  <si>
    <t>Faridz.yufa@gmail.com</t>
  </si>
  <si>
    <t>febrianiaan@gmail.com</t>
  </si>
  <si>
    <t>hajijahsumanta04@gmai.com</t>
  </si>
  <si>
    <t>mqnursing@gmail.com</t>
  </si>
  <si>
    <t>heniyati2@gamil.com</t>
  </si>
  <si>
    <t xml:space="preserve">hermalena66@gmail.com </t>
  </si>
  <si>
    <t>brother.erru15@gmail.com</t>
  </si>
  <si>
    <t>Idayantisenan32@gmail com</t>
  </si>
  <si>
    <t>deeifananers@gmail.com</t>
  </si>
  <si>
    <t>ihlusfardan89@gmail.com</t>
  </si>
  <si>
    <t>ika.setianingsih26@gmail.com</t>
  </si>
  <si>
    <t>Ikhsaninayatullah@gmail.com</t>
  </si>
  <si>
    <t xml:space="preserve">ilita.rifiyanti78@gmail.com </t>
  </si>
  <si>
    <t>Indah_adawiah@yahoo.com</t>
  </si>
  <si>
    <t>indahsitia6@gmail.com</t>
  </si>
  <si>
    <t>indida.febrianty74@gmail.com</t>
  </si>
  <si>
    <t>nurdianaintan97@gmail.com</t>
  </si>
  <si>
    <t>tha_putu@yahoo.co.id</t>
  </si>
  <si>
    <t>Jokind10@gmail.com</t>
  </si>
  <si>
    <t>Junaidi.5474@gmail.com</t>
  </si>
  <si>
    <t xml:space="preserve">khairulnasri73@gmail.com </t>
  </si>
  <si>
    <t>khuswatunalamiah12@gmail.com</t>
  </si>
  <si>
    <t xml:space="preserve">awankurni031194@gmail.com </t>
  </si>
  <si>
    <t>mardhiya28@gmail.com</t>
  </si>
  <si>
    <t>elfitriana.djakfar@gmail.com</t>
  </si>
  <si>
    <t>legosumbodo@gmail.com</t>
  </si>
  <si>
    <t>leni.marlini.3878@gmail.com</t>
  </si>
  <si>
    <t>marina.alizar@gmail.com</t>
  </si>
  <si>
    <t>lenydanez123@gmail</t>
  </si>
  <si>
    <t>khansakenzie99@gmail.com</t>
  </si>
  <si>
    <t>yantimaryanti524@gmail.com</t>
  </si>
  <si>
    <t>masfurminarso53@gmail.com</t>
  </si>
  <si>
    <t xml:space="preserve">masitho.asyari@gmail.com </t>
  </si>
  <si>
    <t>yakubinda12@gmail.com</t>
  </si>
  <si>
    <t xml:space="preserve">momonsam321@gmail.com </t>
  </si>
  <si>
    <t>naelazulfa2602@gmail.com</t>
  </si>
  <si>
    <t>natih314@gmail.com</t>
  </si>
  <si>
    <t>nitasetianingrum22.ns@gmail.com</t>
  </si>
  <si>
    <t>nopitrimulyati@gmail.com</t>
  </si>
  <si>
    <t>novitaendahpermana@gmail.com</t>
  </si>
  <si>
    <t>nur.cholis8541@gmail.com</t>
  </si>
  <si>
    <t xml:space="preserve">anijaya2010@gmail.com </t>
  </si>
  <si>
    <t>nursaelah1563@gmail.com</t>
  </si>
  <si>
    <t>Pratiwisundari02@gmail.com</t>
  </si>
  <si>
    <t>ndari2703@gmail.com</t>
  </si>
  <si>
    <t>hariadir63@gmail.com</t>
  </si>
  <si>
    <t>rai.ayuning86@gmail.com</t>
  </si>
  <si>
    <t>ramatiosagalarsf@gmail.com</t>
  </si>
  <si>
    <t>upss_ena@yahoo.co.id</t>
  </si>
  <si>
    <t>ratna.muharzil22@gmail.com</t>
  </si>
  <si>
    <t>asdiatirenny@gmail.com</t>
  </si>
  <si>
    <t>rian.dheenul@gmail.com</t>
  </si>
  <si>
    <t>mifza2013@gmail.com</t>
  </si>
  <si>
    <t>nur.rina.rsf@gmail.com</t>
  </si>
  <si>
    <t>ritamelianna55@gmail.com</t>
  </si>
  <si>
    <t>rizkisherdan@gmail.com</t>
  </si>
  <si>
    <t>rokib.mahendra@gmail.com</t>
  </si>
  <si>
    <t>Rosdianaparamita@gmail.com</t>
  </si>
  <si>
    <t>santitriono@gmail.com</t>
  </si>
  <si>
    <t>sariamanpurbatambak@gmail.com</t>
  </si>
  <si>
    <t>sartojawa07@gmail.com</t>
  </si>
  <si>
    <t>rina.adiati0709@gmail.com</t>
  </si>
  <si>
    <t>POPEYE_QU@YAHOO.COM</t>
  </si>
  <si>
    <t>shirlyamri89@gmail.com</t>
  </si>
  <si>
    <t>Anisah091094@gmail.com</t>
  </si>
  <si>
    <t xml:space="preserve">aulianisa2310@gmail.com </t>
  </si>
  <si>
    <t>sitidjulaeha722@gmail.com</t>
  </si>
  <si>
    <t>Maryam.meriz@gmail.com</t>
  </si>
  <si>
    <t>sitinayabunayya@gmail.com</t>
  </si>
  <si>
    <t xml:space="preserve">jannatibaiti82@gmail.com </t>
  </si>
  <si>
    <t>muklisabdullah72@gmail.com</t>
  </si>
  <si>
    <t>sitsol_soleha@yahoo.com</t>
  </si>
  <si>
    <t>Yuyun.betawi 78@gmail.com</t>
  </si>
  <si>
    <t>aprianisri73@gmail.com</t>
  </si>
  <si>
    <t>adhe.mintasih@gmail.com</t>
  </si>
  <si>
    <t>sufyanirsf@gmail.com</t>
  </si>
  <si>
    <t>Suhadi_hdy@ymail.com</t>
  </si>
  <si>
    <t>kikitiapsik@gmail.com</t>
  </si>
  <si>
    <t>suryadifachri@gmail.com</t>
  </si>
  <si>
    <t>suryatimasaju2@gmail.com</t>
  </si>
  <si>
    <t>Wardivalentino@mail.com</t>
  </si>
  <si>
    <t>Syafriyaldi10@gmail.com</t>
  </si>
  <si>
    <t>sylvieindrayanti2001@gmail.com</t>
  </si>
  <si>
    <t>ekaristitaruli2@gmail.com</t>
  </si>
  <si>
    <t>tatikwahyuni42@gmail.com</t>
  </si>
  <si>
    <t>tita.vidi82@gmail.com</t>
  </si>
  <si>
    <t>titinkemiatin@gmail.com</t>
  </si>
  <si>
    <t xml:space="preserve">vina.seftiani@gmail.com </t>
  </si>
  <si>
    <t>iwayiqbalfatfay@gmail.com</t>
  </si>
  <si>
    <t>pingky.wien@gmal.com</t>
  </si>
  <si>
    <t>winiacan@gmail.com</t>
  </si>
  <si>
    <t>wien.rsf@gmail.com</t>
  </si>
  <si>
    <t>wulandarifathan1978@gmail.com</t>
  </si>
  <si>
    <t>Yanisepta47@gmail.com</t>
  </si>
  <si>
    <t>Yanuarnurrahmawanto@gmail.com</t>
  </si>
  <si>
    <t>yeti782@gmail.com</t>
  </si>
  <si>
    <t>yohanaelmuaja@gmail.com</t>
  </si>
  <si>
    <t>Yuminahyum27@.gmail.com</t>
  </si>
  <si>
    <t>Yunitadevianti@gmail.com</t>
  </si>
  <si>
    <t>zifrianitarasya@gmail.com</t>
  </si>
  <si>
    <t>nugra.heni.khansa@gmail.com</t>
  </si>
  <si>
    <t>nunung.lesmana2@gmail.com</t>
  </si>
  <si>
    <t>amilahsaja@gmail.com</t>
  </si>
  <si>
    <t>nurarsyinurman@gmail.com</t>
  </si>
  <si>
    <t>nurhanioctoviani12@gmail.com</t>
  </si>
  <si>
    <t>nurkhaaliqdianaputri67@gmail.com</t>
  </si>
  <si>
    <t>Safarotullaeli@gmail.com</t>
  </si>
  <si>
    <t>nursomadpamungkas@gmail.com</t>
  </si>
  <si>
    <t xml:space="preserve">nur081122@gmail.com </t>
  </si>
  <si>
    <t>nuraenisiga@gmail.com</t>
  </si>
  <si>
    <t>nurainiarmain1@gmail.com</t>
  </si>
  <si>
    <t>casabigail@gmail.com</t>
  </si>
  <si>
    <t>Nunung.nurhayati7@gmail.com</t>
  </si>
  <si>
    <t>Nurdiansyah09ndo@gmail.com</t>
  </si>
  <si>
    <t xml:space="preserve">nurfitri.fatiyya@gmail.com </t>
  </si>
  <si>
    <t>Cingnah@gmail.com</t>
  </si>
  <si>
    <t>nurhayaninuy@gmail.com</t>
  </si>
  <si>
    <t>Nurhayatisalsa3@gmail.com</t>
  </si>
  <si>
    <t>ajarasta83@gmail.com</t>
  </si>
  <si>
    <t>nurhidayatifira@gmail.com</t>
  </si>
  <si>
    <t>nnhikmah04@gmail.com</t>
  </si>
  <si>
    <t>nurhikmahfirdaus1971baru@gmail.com</t>
  </si>
  <si>
    <t>indri.nurindriani@gmail.com</t>
  </si>
  <si>
    <t>nurjannahsuci234@gmail.com</t>
  </si>
  <si>
    <t>nurlaelaarya067@gmail.com</t>
  </si>
  <si>
    <t>Nurlaelaa1975@gmail.com</t>
  </si>
  <si>
    <t>ly.leli@ymail.com</t>
  </si>
  <si>
    <t xml:space="preserve">Nurlelasitompul11@gmail.com </t>
  </si>
  <si>
    <t>uma.uncliq@gmail.com</t>
  </si>
  <si>
    <t>Nurmalakomaruzaman82@gmail.com</t>
  </si>
  <si>
    <t>puji42737@gmail.com</t>
  </si>
  <si>
    <t>nurull.muchji@gmail.com</t>
  </si>
  <si>
    <t>nurulzanah719@gmail.com</t>
  </si>
  <si>
    <t>nurushnovi@gmail.com</t>
  </si>
  <si>
    <t>sudrajatokuh@gmail.com</t>
  </si>
  <si>
    <t>fitha12juni2010@gmail.com</t>
  </si>
  <si>
    <t>panpanirvan1975@gmail.com</t>
  </si>
  <si>
    <t>erasnelo12@gmail.com</t>
  </si>
  <si>
    <t>prastickanuridasafitri14@gmail.com</t>
  </si>
  <si>
    <t>prihatinmartini@gmail.com</t>
  </si>
  <si>
    <t xml:space="preserve">csapris@gmail.com </t>
  </si>
  <si>
    <t>pristanto12073583@gmail.com</t>
  </si>
  <si>
    <t>puadiwae212@gmail.com</t>
  </si>
  <si>
    <t>dare4allaluce@gmail.com</t>
  </si>
  <si>
    <t>pujilestar123@yahoo.com</t>
  </si>
  <si>
    <t>pujirahayu30031971@gmail.com</t>
  </si>
  <si>
    <t>pujiyuliadi@g.mail.com</t>
  </si>
  <si>
    <t>purbowaty@gmail.com</t>
  </si>
  <si>
    <t>purnamarasya@gmail.com</t>
  </si>
  <si>
    <t xml:space="preserve">purwani 789@gmail.com </t>
  </si>
  <si>
    <t>purwanti.anggra@gmail.com</t>
  </si>
  <si>
    <t>purwantotjo@gmail.com</t>
  </si>
  <si>
    <t>Puspapurnamas97@gmail.com</t>
  </si>
  <si>
    <t>Puspasahar@gmail.com</t>
  </si>
  <si>
    <t>bagusputri0303@gmail.com</t>
  </si>
  <si>
    <t>Putriandini418@gmail.com</t>
  </si>
  <si>
    <t>Putriendah952@gmail.com</t>
  </si>
  <si>
    <t>putri.hasnawati86@gmail.com</t>
  </si>
  <si>
    <t>Putri_noviani@ymail.com</t>
  </si>
  <si>
    <t>putripangesti.123@gmail.com</t>
  </si>
  <si>
    <t>Lidyapalinda6@gmail.com</t>
  </si>
  <si>
    <t>sidikrachmatulloh@gmail.com</t>
  </si>
  <si>
    <t>danirahmah5@gmail.com</t>
  </si>
  <si>
    <t>rahid250487@gmail.com</t>
  </si>
  <si>
    <t>rahmawati suyatno@gmail.com</t>
  </si>
  <si>
    <t>ellarahma2@gmail.com</t>
  </si>
  <si>
    <t>ramianta74@mail.com</t>
  </si>
  <si>
    <t>rarasynn@gmail.com</t>
  </si>
  <si>
    <t>ratehziezo@gmail.com</t>
  </si>
  <si>
    <t xml:space="preserve">wulandariratna6@gmail.com </t>
  </si>
  <si>
    <t>ratna.fihir@gmail.com</t>
  </si>
  <si>
    <t>ratnoratno230@gmail.com</t>
  </si>
  <si>
    <t>pedia.ariani70@gmail.com</t>
  </si>
  <si>
    <t>redygunawan054@gmail.com</t>
  </si>
  <si>
    <t>razesalfath@gmqil.com</t>
  </si>
  <si>
    <t>rensyjamanir@gmail.com</t>
  </si>
  <si>
    <t>renynurliana8@gmail.com</t>
  </si>
  <si>
    <t>toguardigamalieltambunan@gmail.com</t>
  </si>
  <si>
    <t>cute_reztea@yahoo.com</t>
  </si>
  <si>
    <t>enno0706@gmail.com</t>
  </si>
  <si>
    <t>aditya.rere24@gmail.com</t>
  </si>
  <si>
    <t xml:space="preserve">adiaana05@gmail.com </t>
  </si>
  <si>
    <t>riajannah110410@gmail.com</t>
  </si>
  <si>
    <t>rianurfaridarsf@gmail.com</t>
  </si>
  <si>
    <t>utarizahra14@gmail.com</t>
  </si>
  <si>
    <t>rianawidiawati0103@gmail.com</t>
  </si>
  <si>
    <t>rijkianiassuningsih14@gmail.com</t>
  </si>
  <si>
    <t>puspitasaririka28@gmail.com</t>
  </si>
  <si>
    <t>rimabilkis82@gmail.com</t>
  </si>
  <si>
    <t>va.chan60@gmail.com</t>
  </si>
  <si>
    <t>rina.uwo81@gmail.com</t>
  </si>
  <si>
    <t>rienasagiri77@gmail.com</t>
  </si>
  <si>
    <t>rionaldyarief@gmail.com</t>
  </si>
  <si>
    <t>kangriptosayonoganteng@gmail</t>
  </si>
  <si>
    <t>rissuranti@gmail.com</t>
  </si>
  <si>
    <t>rischa_amallia@icloud.com</t>
  </si>
  <si>
    <t>rietha.novi@gmail.com</t>
  </si>
  <si>
    <t>rzahahara</t>
  </si>
  <si>
    <t>krizki692@gmail.com</t>
  </si>
  <si>
    <t>kikyongs@gmail.com</t>
  </si>
  <si>
    <t>robinmila48@gmail.com</t>
  </si>
  <si>
    <t>rodijjatamherwarin@gmail.com</t>
  </si>
  <si>
    <t>tati76387@gmail.com</t>
  </si>
  <si>
    <t>rohimahasmawati75@gmail.com</t>
  </si>
  <si>
    <t>rohmain.igd@gmail.com</t>
  </si>
  <si>
    <t>romauli1306@gmail.com</t>
  </si>
  <si>
    <t>romdah11@gmail.com</t>
  </si>
  <si>
    <t xml:space="preserve">rominawati12@gmail.com </t>
  </si>
  <si>
    <t>rosalutfi24@gmail.com</t>
  </si>
  <si>
    <t>rroyanih08@gmail.com</t>
  </si>
  <si>
    <t>Luli.sulistiani2022@gmail.com</t>
  </si>
  <si>
    <t>Rh7608077@gmail.com</t>
  </si>
  <si>
    <t>Setiawanrudi6655@gmail.com</t>
  </si>
  <si>
    <t>Rukoyahyosa@gmail.com</t>
  </si>
  <si>
    <t>rulinamohy.rm@gmail.com</t>
  </si>
  <si>
    <t>Rusmawatimagdalena 44@qmail.com.</t>
  </si>
  <si>
    <t>iwan81ruswan@gmail.com</t>
  </si>
  <si>
    <t>sabartriyono11@gmail.com</t>
  </si>
  <si>
    <t>diyahwinda208@gmail.com</t>
  </si>
  <si>
    <t>sadrinaufal@gmail.com</t>
  </si>
  <si>
    <t>udinsaefudin157@gmail.com</t>
  </si>
  <si>
    <t>yantiherlambang26@gmail.com</t>
  </si>
  <si>
    <t>sagita.eka18@gmail.com</t>
  </si>
  <si>
    <t>shdbontot85@gmail.com</t>
  </si>
  <si>
    <t>saidsobirin2@gmail.com</t>
  </si>
  <si>
    <t>Saifullah.amd@gmail.com</t>
  </si>
  <si>
    <t>sakinah.novitasari@gmail.com</t>
  </si>
  <si>
    <t>santikurniasih82@gmail.com</t>
  </si>
  <si>
    <t>neishanca@gmail.com</t>
  </si>
  <si>
    <t>sansan0676@gmail.com</t>
  </si>
  <si>
    <t>saparudin.moh.ilyas@gmail.com</t>
  </si>
  <si>
    <t>beny03181@gmail.com</t>
  </si>
  <si>
    <t>Sariyahsatria09@gamail.com</t>
  </si>
  <si>
    <t>aurell17.08@gmail.com</t>
  </si>
  <si>
    <t>satrianisinukaban3@gmail.com</t>
  </si>
  <si>
    <t>abdinegoro1983@gmail.com</t>
  </si>
  <si>
    <t>septinakusumaning@gmail.com</t>
  </si>
  <si>
    <t>sevvieulfa@gmail.com</t>
  </si>
  <si>
    <t>Shantycitrasari8@gmail.com</t>
  </si>
  <si>
    <t>fauziahsipha@gmail.com</t>
  </si>
  <si>
    <t>sitiawaliyah0167@gmail.com</t>
  </si>
  <si>
    <t>sitibadriah1981@gmail.com</t>
  </si>
  <si>
    <t>fatimahrsf2881@gmail.com</t>
  </si>
  <si>
    <t>sitikoriah.mujur@gmail.com</t>
  </si>
  <si>
    <t>maisyaroh438@gmail.com</t>
  </si>
  <si>
    <t>sitimasitho30@gimail.com</t>
  </si>
  <si>
    <t>Siti Muazimah.jamil86@gmail.com</t>
  </si>
  <si>
    <t>sitinafisah1008@gmail.com</t>
  </si>
  <si>
    <t>patmah1982@gmail.com</t>
  </si>
  <si>
    <t>sitirahmah021176@gmail.com</t>
  </si>
  <si>
    <t>sitirokhimatun84@gmail.com</t>
  </si>
  <si>
    <t>sitiumaryanti1307@gmail.com</t>
  </si>
  <si>
    <t>yuliearies14@gmail.com</t>
  </si>
  <si>
    <t>sittimuthmainah73@gmail.com</t>
  </si>
  <si>
    <t>siwiwahyu.utami@gmail.com</t>
  </si>
  <si>
    <t>Sofyanadhani@gmail.com</t>
  </si>
  <si>
    <t>sohibulmuhsinin@gmail.com</t>
  </si>
  <si>
    <t>Solichinsolichin313@gmail.com</t>
  </si>
  <si>
    <t>Solihinigd@gmail.com</t>
  </si>
  <si>
    <t>Sriarpiyani@gmail.com</t>
  </si>
  <si>
    <t>arianisri654@gmail.com</t>
  </si>
  <si>
    <t xml:space="preserve">erna.setianingsih2020@gmail.com </t>
  </si>
  <si>
    <t>sri.handayani879@gmail.com</t>
  </si>
  <si>
    <t>handayani.amdfwt@gmail.com</t>
  </si>
  <si>
    <t>haryonoyono100@gmail.com</t>
  </si>
  <si>
    <t>sri_hermiyati73@yahoo.com</t>
  </si>
  <si>
    <t>srijoko2020@gmail.com</t>
  </si>
  <si>
    <t>srikusnanti@gmail.com</t>
  </si>
  <si>
    <t>srimulyanieddy@gmail.com</t>
  </si>
  <si>
    <t>ipur1210@gmail.com</t>
  </si>
  <si>
    <t>srwulan39@gmail.com</t>
  </si>
  <si>
    <t>Sapto.ragil67@gmail.com</t>
  </si>
  <si>
    <t>Sri.sunarni4971@gmail.com</t>
  </si>
  <si>
    <t>Srisuprapti94@gmail.com</t>
  </si>
  <si>
    <t>suwiji.ss@gmail.com</t>
  </si>
  <si>
    <t>setiyaningsihsriwahyu@gmail.com</t>
  </si>
  <si>
    <t>sriyulia79@gmail.com</t>
  </si>
  <si>
    <t>sriyulianah@gmail.com</t>
  </si>
  <si>
    <t>sriyono_sakad@yahoo.co.id</t>
  </si>
  <si>
    <t xml:space="preserve">sucirizkiani@gmail.com </t>
  </si>
  <si>
    <t>sugengwaras@gmail.com</t>
  </si>
  <si>
    <t>sugijogsin76@gmail.com</t>
  </si>
  <si>
    <t>Sugiyono.kng@gmail.com</t>
  </si>
  <si>
    <t>adesuhade75270@gmail.com</t>
  </si>
  <si>
    <t>suhadifatmawati24061976@gmail.com</t>
  </si>
  <si>
    <t>Suhermanisb@gmail.com</t>
  </si>
  <si>
    <t>suhermaann1970@gmail.com</t>
  </si>
  <si>
    <t>sukaroh2015@gmail.com</t>
  </si>
  <si>
    <t>tonots21@gmai.com</t>
  </si>
  <si>
    <t>sulis. rsupf@gmail.com</t>
  </si>
  <si>
    <t>Sulistio1611@gmail.com</t>
  </si>
  <si>
    <t>sholehamarni@gmail.com</t>
  </si>
  <si>
    <t>sumaryosagalo@g.mail.com</t>
  </si>
  <si>
    <t>Sumilahlab.fatmawati@gmail.com</t>
  </si>
  <si>
    <t>sunardibima9@gmail.com</t>
  </si>
  <si>
    <t>Soenarko.widjo@gmail.com</t>
  </si>
  <si>
    <t>ririsundari26@mail.com</t>
  </si>
  <si>
    <t xml:space="preserve">suparlansuparlan521@gmail.com </t>
  </si>
  <si>
    <t>imutaaoo@gmail.com</t>
  </si>
  <si>
    <t>Supriyatinipsrs@gmail.com</t>
  </si>
  <si>
    <t>supriyatinjanuari1965@gmail.com</t>
  </si>
  <si>
    <t>suratmikiman25@gmail.com</t>
  </si>
  <si>
    <t>lesmanasuria13@gmail.com</t>
  </si>
  <si>
    <t>suryadifahmi@gmail.com</t>
  </si>
  <si>
    <t>ysur262366@g.mail.com.</t>
  </si>
  <si>
    <t>suryadiradju@gmail.com</t>
  </si>
  <si>
    <t>goesoer@gmail.com</t>
  </si>
  <si>
    <t>suryajie@gmail.com</t>
  </si>
  <si>
    <t>Suryati.crd@gmail.com</t>
  </si>
  <si>
    <t>susiherawati220576@gmail.com</t>
  </si>
  <si>
    <t>Susiyuliasari44@gmail.com</t>
  </si>
  <si>
    <t>Nauvalnurfadli@yahoo.com</t>
  </si>
  <si>
    <t xml:space="preserve">pedro.jaks@gmail.com </t>
  </si>
  <si>
    <t>Susilowati6553@gmail.com</t>
  </si>
  <si>
    <t>Suswatifatmawati@gmail.com</t>
  </si>
  <si>
    <t>tinaponimin@gmail.com</t>
  </si>
  <si>
    <t>iiandbaf@gmail.com</t>
  </si>
  <si>
    <t>syahilazulfanadira@gmail.com</t>
  </si>
  <si>
    <t>syahri95@yahoo.co.id</t>
  </si>
  <si>
    <t>syahrinal.ifran@gmail.com</t>
  </si>
  <si>
    <t>meirajssyaiful@gmail.com</t>
  </si>
  <si>
    <t xml:space="preserve">harahapsyamsinar@gmail.com </t>
  </si>
  <si>
    <t>syarif.hidayat754@gmail.com</t>
  </si>
  <si>
    <t>syifahip171191@gmail.com</t>
  </si>
  <si>
    <t>Syifafit@gmail.com</t>
  </si>
  <si>
    <t>talhafahradita@gmail.com</t>
  </si>
  <si>
    <t>tanti.rosmayati@gmail.com</t>
  </si>
  <si>
    <t>TSRIDHO@gmail.com</t>
  </si>
  <si>
    <t>tati.yuliati99@gmail.com</t>
  </si>
  <si>
    <t>taufikpop87@gmail.com</t>
  </si>
  <si>
    <t>Opickhabibie8@gmail.com</t>
  </si>
  <si>
    <t>jteddy139@gmail.com</t>
  </si>
  <si>
    <t>teguh@rsf.yahoo.co.id</t>
  </si>
  <si>
    <t>teguhinti82@gmail.com</t>
  </si>
  <si>
    <t>Teguhprihantono33@gmail.com</t>
  </si>
  <si>
    <t>teguh.santoso34@gmail.com</t>
  </si>
  <si>
    <t xml:space="preserve">Tetymuhdiyati@gmail.com </t>
  </si>
  <si>
    <t>tiarasamantha3@gmail.com</t>
  </si>
  <si>
    <t>tirtanurjanah99@gmail.com</t>
  </si>
  <si>
    <t>TitikTitik.wiyogi@gmail.com</t>
  </si>
  <si>
    <t>azizahtitin900@gmail.com</t>
  </si>
  <si>
    <t xml:space="preserve">titissari1012@gmail.com </t>
  </si>
  <si>
    <t>titislestari19@gmail.com</t>
  </si>
  <si>
    <t>tiurmawati.simanjuntak11@gmail.com</t>
  </si>
  <si>
    <t>ttonisupriyadi73@gmail.com</t>
  </si>
  <si>
    <t>ambarikram151@gmail.com</t>
  </si>
  <si>
    <t>triastotosakhi@gmail.com</t>
  </si>
  <si>
    <t>tri.aztuti03@gmail.com</t>
  </si>
  <si>
    <t>triejayanti@gmail.com</t>
  </si>
  <si>
    <t>tw902646@gmail.com</t>
  </si>
  <si>
    <t>Purnomowulan342gmail.com</t>
  </si>
  <si>
    <t>triarso36@gmail.com</t>
  </si>
  <si>
    <t>tiasajadeh@gmail.com</t>
  </si>
  <si>
    <t>triyantorokaris75@gmail.com</t>
  </si>
  <si>
    <t>tukiyah67@gmail.com</t>
  </si>
  <si>
    <t>abusyifana@gmail.com</t>
  </si>
  <si>
    <t xml:space="preserve">Tutysugiati@gmail.com </t>
  </si>
  <si>
    <t>tutihsurtika16@gmail.com</t>
  </si>
  <si>
    <t>tyaswidayati123@gmail.com</t>
  </si>
  <si>
    <t>ulfatunkhoeriyah9@gmail.com</t>
  </si>
  <si>
    <t>sundari.ulil@gmail.com</t>
  </si>
  <si>
    <t>Jln rawa kopi 1 Rt 02/04 No=73 pangkalanjati baru cinere depok</t>
  </si>
  <si>
    <t>umiihandayanii@gmail.com</t>
  </si>
  <si>
    <t xml:space="preserve">umiprismayanti@gmail.com </t>
  </si>
  <si>
    <t>Umirachmawati104@mail.com</t>
  </si>
  <si>
    <t>uningdjamin@gmail.com</t>
  </si>
  <si>
    <t>urip.fitrianto@gmail.com</t>
  </si>
  <si>
    <t>usep.saepulah.nur@gmail.com</t>
  </si>
  <si>
    <t>Uka7983@gmail.com</t>
  </si>
  <si>
    <t>vrharmeliaa@gmail.com</t>
  </si>
  <si>
    <t>novaveronica25031982@gmail.com</t>
  </si>
  <si>
    <t>virgorikabraharjo@gmail.com</t>
  </si>
  <si>
    <t>vristanika84@gmail.com</t>
  </si>
  <si>
    <t>wahidahchanafy@gmai.com</t>
  </si>
  <si>
    <t>Wahyanawahyana11@gmail.com</t>
  </si>
  <si>
    <t>fiaraissa76@gmail.com</t>
  </si>
  <si>
    <t>Jln Gudang Baru Rt.005 Rw.004 Ciganjur .Jagakarsa Jakarta Selatan</t>
  </si>
  <si>
    <t>septiartiepy@gmail.com</t>
  </si>
  <si>
    <t>Yudinyopi177@gmail.com</t>
  </si>
  <si>
    <t>ilyas.why@gmail.com</t>
  </si>
  <si>
    <t>wajarbudianto66@gmail.com</t>
  </si>
  <si>
    <t>warjodukuh@gmail.com</t>
  </si>
  <si>
    <t>warsitoronggo777@gmail.com</t>
  </si>
  <si>
    <t>waones41@gmail.com</t>
  </si>
  <si>
    <t>widaputri36@gmail.com</t>
  </si>
  <si>
    <t>widinuning01@gmail.com</t>
  </si>
  <si>
    <t>widodo271976@gmail.com</t>
  </si>
  <si>
    <t>widya.kprasetyo@gmail.com</t>
  </si>
  <si>
    <t>wigaaryudhawan0111@gmail.com</t>
  </si>
  <si>
    <t>Wildahaikal3r@gmai.com</t>
  </si>
  <si>
    <t>wilislaksariputri@gmail.com</t>
  </si>
  <si>
    <t>sitanggangwinda8@gmail.com</t>
  </si>
  <si>
    <t>wini.riesta4@gmail.com</t>
  </si>
  <si>
    <t>hermantowira36@gmail.com</t>
  </si>
  <si>
    <t>wirdaningsih_danik@yahoo.co.id</t>
  </si>
  <si>
    <t>wisnuprast66@gmail.com</t>
  </si>
  <si>
    <t>Wiwi1802k@gmail.com</t>
  </si>
  <si>
    <t>wi2.mrisyad@gmail.com</t>
  </si>
  <si>
    <t>wiwineno74@gmail.com</t>
  </si>
  <si>
    <t>wiwit_wiedy@yahoo.com</t>
  </si>
  <si>
    <t>wiyati.aqila@gmail.com</t>
  </si>
  <si>
    <t>bagaswaras2008@gmail.com</t>
  </si>
  <si>
    <t>worokusumawati92@gmail.com</t>
  </si>
  <si>
    <t>ydamayanti914@gmail.com</t>
  </si>
  <si>
    <t>anthie0203@gmail.com</t>
  </si>
  <si>
    <t>izziayya567@gmail.com</t>
  </si>
  <si>
    <t>yennie.rsf@gmail.com</t>
  </si>
  <si>
    <t>cintazia@gmail.com</t>
  </si>
  <si>
    <t>purbayayopie@gmail.com</t>
  </si>
  <si>
    <t>yubimeilanty@gmail.com</t>
  </si>
  <si>
    <t>yudawarisman4@gmail.com</t>
  </si>
  <si>
    <t>yudhakoesaryanto@gmail.com</t>
  </si>
  <si>
    <t>yudhi_fatmawati@yahoo.co.id</t>
  </si>
  <si>
    <t>yudiadesdm@gmail.com</t>
  </si>
  <si>
    <t>yuhanahlanjar@gmail,com</t>
  </si>
  <si>
    <t>Ykristianti33@gmail.com</t>
  </si>
  <si>
    <t>yulia.yulia.ia@gmail.com</t>
  </si>
  <si>
    <t>yulianti.aziar@gmail.com</t>
  </si>
  <si>
    <t>Yulisatibtg@gmail.com</t>
  </si>
  <si>
    <t>yulianamuridi@gmail.com</t>
  </si>
  <si>
    <t>yusmadiaini@gmail.com</t>
  </si>
  <si>
    <t>ibnuumar@gmail.com</t>
  </si>
  <si>
    <t xml:space="preserve">ysumarsih1@gmail.com </t>
  </si>
  <si>
    <t>Yuyunyuhanah0@gmail.com</t>
  </si>
  <si>
    <t>Zaenzrab84@gmail.com</t>
  </si>
  <si>
    <t>zainulzai05@gmail.com</t>
  </si>
  <si>
    <t>zakiah.meyza@gmail.com</t>
  </si>
  <si>
    <t>bintang.sukses124@gmail.com</t>
  </si>
  <si>
    <t>Zurahmawati27@mail.com</t>
  </si>
  <si>
    <t>ambarroandi@gmail.com</t>
  </si>
  <si>
    <t>anjarsari131@gmail.com</t>
  </si>
  <si>
    <t>dedenuraisyah766@gmail.com</t>
  </si>
  <si>
    <t>Dnardwi46@gmail.com</t>
  </si>
  <si>
    <t>dwioktiwindari@gmail.com</t>
  </si>
  <si>
    <t>endrolukito0@gmail.com</t>
  </si>
  <si>
    <t>wartikaimas@gmail.com</t>
  </si>
  <si>
    <t>imeldanasir@gmail.com</t>
  </si>
  <si>
    <t>Rizaokson@gmail.com</t>
  </si>
  <si>
    <t>waluyowaluyo159@gmail.com</t>
  </si>
  <si>
    <t>Melatisorayayudi09@gmail.com</t>
  </si>
  <si>
    <t>ninafatkholin@gmail.com</t>
  </si>
  <si>
    <t>Wahyuningsihnoor1973@gmail.com</t>
  </si>
  <si>
    <t>Novyta.ekaputri@yahoo.com</t>
  </si>
  <si>
    <t>a_delasahid@yahoo.con</t>
  </si>
  <si>
    <t>natalinadorlan@gmail.com</t>
  </si>
  <si>
    <t>edsarzani87@gmail.com</t>
  </si>
  <si>
    <t>fitririnduwati@gmail.com</t>
  </si>
  <si>
    <t>inanurul2384@gmail.com</t>
  </si>
  <si>
    <t>fatimahners20@gmail.com</t>
  </si>
  <si>
    <t>syehni.nurse@gmail.com</t>
  </si>
  <si>
    <t>verahelzah@gmail.com</t>
  </si>
  <si>
    <t>yantimaryanti1009@gmail.com</t>
  </si>
  <si>
    <t>nsaputri753@gmail.com</t>
  </si>
  <si>
    <t>Cahyaningrumpupi@gmail.com</t>
  </si>
  <si>
    <t>Putricomet@gmail.com</t>
  </si>
  <si>
    <t>ririsdeby@gmail.com</t>
  </si>
  <si>
    <t>siskawonderland15@gmail.com</t>
  </si>
  <si>
    <t>nurhayati.siti317@gmail.com</t>
  </si>
  <si>
    <t>sukriyati08@gmail.com</t>
  </si>
  <si>
    <t>Suryati.gayo10@gmail.com</t>
  </si>
  <si>
    <t>thasya.feny@gmail.com</t>
  </si>
  <si>
    <t>tiaraernis@gmail.com</t>
  </si>
  <si>
    <t>uuladzabae@gmail.com</t>
  </si>
  <si>
    <t>susantowarsini70@gmail.com</t>
  </si>
  <si>
    <t>Ariedjodi@gmail.com</t>
  </si>
  <si>
    <t>Shinta.lenggo@gmail.com</t>
  </si>
  <si>
    <t>008182</t>
  </si>
  <si>
    <t>01411087</t>
  </si>
  <si>
    <t>01.09.50.06</t>
  </si>
  <si>
    <t>01025043</t>
  </si>
  <si>
    <t>00.22.06.59</t>
  </si>
  <si>
    <t>01847882</t>
  </si>
  <si>
    <t>01481672</t>
  </si>
  <si>
    <t>057277</t>
  </si>
  <si>
    <t>00.50.68.11</t>
  </si>
  <si>
    <t>00.04.86.09</t>
  </si>
  <si>
    <t>18429/2022</t>
  </si>
  <si>
    <t>09-11-2022</t>
  </si>
  <si>
    <t>18611/2022</t>
  </si>
  <si>
    <t>18604/2022</t>
  </si>
  <si>
    <t>18610/2022</t>
  </si>
  <si>
    <t>18603/2022</t>
  </si>
  <si>
    <t>08-09-2025</t>
  </si>
  <si>
    <t>18602/2022</t>
  </si>
  <si>
    <t>18601/2022</t>
  </si>
  <si>
    <t>15-04-2025</t>
  </si>
  <si>
    <t>18605/2022</t>
  </si>
  <si>
    <t>18606/2022</t>
  </si>
  <si>
    <t>18609/2022</t>
  </si>
  <si>
    <t>18607/2022</t>
  </si>
  <si>
    <t>D3 Keperawatan Anestesi + Diploma IV Sarjana Terapan</t>
  </si>
  <si>
    <t>2114301124</t>
  </si>
  <si>
    <t>00148137</t>
  </si>
  <si>
    <t>Institut Teknologi dan Kesehatan Bali</t>
  </si>
  <si>
    <t>2701/2022</t>
  </si>
  <si>
    <t>612/B.16/31.74.06.1001.SPU-1.23.d/4/-1.779.3/e/2022</t>
  </si>
  <si>
    <t>120151222-4478927</t>
  </si>
  <si>
    <t>627/B.16/31.74.06.1001.K-1.23.b.d/4/-1.779.3/e/2022</t>
  </si>
  <si>
    <t>630/B.16/31.74.06.1001.SPU-1.23.d/4/-1.779.3/e/2022</t>
  </si>
  <si>
    <t>454/B.16/31.74.06.1001.05.023.S.2.a.b/4/-1.779.3/e/2022</t>
  </si>
  <si>
    <t>120172222-4338680</t>
  </si>
  <si>
    <t>120172222-4231160</t>
  </si>
  <si>
    <t>351/B.16/31.74.06.1001.05.023.S.2.a.b/4/-1.779.3/e/2022</t>
  </si>
  <si>
    <t>102/B.15A/31.74.06.1001.SPU-1.23.d/4/-1.779.3/e/2022</t>
  </si>
  <si>
    <t>3111100422059894</t>
  </si>
  <si>
    <t>02-06-2028</t>
  </si>
  <si>
    <t>120182222-4515490</t>
  </si>
  <si>
    <t>609/B.16/31.74.06.1001.SPU-1.23.d/4/-1.779.3/e/2022</t>
  </si>
  <si>
    <t>120171222-4454141</t>
  </si>
  <si>
    <t>02-10-2027</t>
  </si>
  <si>
    <t>3111301422039653</t>
  </si>
  <si>
    <t>28-11-2027</t>
  </si>
  <si>
    <t>267/B.15B/31.74.06.1001.05.023.S.2.a.b/3/-1.779.3/e/2022</t>
  </si>
  <si>
    <t>3112501422064662</t>
  </si>
  <si>
    <t>316/B.15B/31.74.06.1001.SPU-1.23.d/3/-1.779.3/e/2022</t>
  </si>
  <si>
    <t>19/B.25/31.74.06.1001.SPU-1.23.d/3/-1.779.3/e/2022</t>
  </si>
  <si>
    <t>88/B.15A/31.74.06.1001.05.023.S.2.a.b/4/-1.779.3/e/2022</t>
  </si>
  <si>
    <t>516/B.16/31.74.06.1001.05.023.S.2.a.b/4/-1.779.3/e/2022</t>
  </si>
  <si>
    <t>081316018687</t>
  </si>
  <si>
    <t>081908728774</t>
  </si>
  <si>
    <t>081212880704</t>
  </si>
  <si>
    <t>O8129201913</t>
  </si>
  <si>
    <t>087783386315</t>
  </si>
  <si>
    <t>+62 812-9068-6703</t>
  </si>
  <si>
    <t>0813548380808</t>
  </si>
  <si>
    <t>0811152216</t>
  </si>
  <si>
    <t>081317201889</t>
  </si>
  <si>
    <t>+6285715314486</t>
  </si>
  <si>
    <t>085894434059</t>
  </si>
  <si>
    <t>081210301557</t>
  </si>
  <si>
    <t>0815-1675-187</t>
  </si>
  <si>
    <t>087783078380</t>
  </si>
  <si>
    <t>081388199592</t>
  </si>
  <si>
    <t>085779203643</t>
  </si>
  <si>
    <t>085710188803</t>
  </si>
  <si>
    <t>087871634999</t>
  </si>
  <si>
    <t>081292715208</t>
  </si>
  <si>
    <t>087887223270</t>
  </si>
  <si>
    <t>081210370328</t>
  </si>
  <si>
    <t>081806865043</t>
  </si>
  <si>
    <t>082292126384</t>
  </si>
  <si>
    <t>083807589310</t>
  </si>
  <si>
    <t>08558554277</t>
  </si>
  <si>
    <t>087715963510</t>
  </si>
  <si>
    <t>08995295540/085729076211</t>
  </si>
  <si>
    <t>085813106317</t>
  </si>
  <si>
    <t>085778134282</t>
  </si>
  <si>
    <t>081586840905</t>
  </si>
  <si>
    <t>085923700107</t>
  </si>
  <si>
    <t>088976016909</t>
  </si>
  <si>
    <t>08161675657</t>
  </si>
  <si>
    <t>081382261135</t>
  </si>
  <si>
    <t>087783110450</t>
  </si>
  <si>
    <t>0895412936107</t>
  </si>
  <si>
    <t>087820802672</t>
  </si>
  <si>
    <t>+6287885001578</t>
  </si>
  <si>
    <t>0858-9239-9301</t>
  </si>
  <si>
    <t>08888785002</t>
  </si>
  <si>
    <t>083892010791</t>
  </si>
  <si>
    <t>087739924834</t>
  </si>
  <si>
    <t>+628988394441</t>
  </si>
  <si>
    <t>087812468028</t>
  </si>
  <si>
    <t>085813508895</t>
  </si>
  <si>
    <t>082110786310</t>
  </si>
  <si>
    <t>081284791379</t>
  </si>
  <si>
    <t>O81318228636</t>
  </si>
  <si>
    <t>081774934029</t>
  </si>
  <si>
    <t>08119112425</t>
  </si>
  <si>
    <t>+6289622616425</t>
  </si>
  <si>
    <t>081284798463</t>
  </si>
  <si>
    <t>089696415157</t>
  </si>
  <si>
    <t>08223214856</t>
  </si>
  <si>
    <t>085892255806</t>
  </si>
  <si>
    <t>+628567696877</t>
  </si>
  <si>
    <t>081383346790</t>
  </si>
  <si>
    <t>087776684156</t>
  </si>
  <si>
    <t>089687096912</t>
  </si>
  <si>
    <t>08212631407</t>
  </si>
  <si>
    <t>081906189648</t>
  </si>
  <si>
    <t>081288870900</t>
  </si>
  <si>
    <t>081285004542</t>
  </si>
  <si>
    <t>0816108538</t>
  </si>
  <si>
    <t>081289923005</t>
  </si>
  <si>
    <t>085876746317</t>
  </si>
  <si>
    <t>+62818783827</t>
  </si>
  <si>
    <t>+62 811-144-079</t>
  </si>
  <si>
    <t>081210808988</t>
  </si>
  <si>
    <t>085320000661</t>
  </si>
  <si>
    <t>08161649293</t>
  </si>
  <si>
    <t>08119266661</t>
  </si>
  <si>
    <t>087888245241</t>
  </si>
  <si>
    <t>087888863873</t>
  </si>
  <si>
    <t>081280713800</t>
  </si>
  <si>
    <t>+62 811-861-159</t>
  </si>
  <si>
    <t>+62 811-1668-112</t>
  </si>
  <si>
    <t>081574002167 / 08151827526</t>
  </si>
  <si>
    <t>081288102754</t>
  </si>
  <si>
    <t>081230089309</t>
  </si>
  <si>
    <t>08121412608</t>
  </si>
  <si>
    <t>0817248295</t>
  </si>
  <si>
    <t>081905657771</t>
  </si>
  <si>
    <t>0812 9805 8462</t>
  </si>
  <si>
    <t>085695779963</t>
  </si>
  <si>
    <t>089687148667</t>
  </si>
  <si>
    <t>081585951828</t>
  </si>
  <si>
    <t>085882486380</t>
  </si>
  <si>
    <t>081319000379</t>
  </si>
  <si>
    <t>085813831107</t>
  </si>
  <si>
    <t>+6285692270313</t>
  </si>
  <si>
    <t>085890059686</t>
  </si>
  <si>
    <t>0821 22787284</t>
  </si>
  <si>
    <t>081319512542</t>
  </si>
  <si>
    <t>081384 510068</t>
  </si>
  <si>
    <t>085693418155</t>
  </si>
  <si>
    <t>085782477408</t>
  </si>
  <si>
    <t>08118177330</t>
  </si>
  <si>
    <t>087880679326</t>
  </si>
  <si>
    <t>085256405077 atau 0823119387746</t>
  </si>
  <si>
    <t>085817781898</t>
  </si>
  <si>
    <t>081285891157</t>
  </si>
  <si>
    <t>085691384445</t>
  </si>
  <si>
    <t>081281922353</t>
  </si>
  <si>
    <t>089636951110</t>
  </si>
  <si>
    <t>0895345598952 / 087871374024</t>
  </si>
  <si>
    <t>085691998400</t>
  </si>
  <si>
    <t>083891859539/082114702529</t>
  </si>
  <si>
    <t>+6281387875032</t>
  </si>
  <si>
    <t>089688251794</t>
  </si>
  <si>
    <t>085719744442</t>
  </si>
  <si>
    <t>087794448458</t>
  </si>
  <si>
    <t>082298797223</t>
  </si>
  <si>
    <t>089652435232</t>
  </si>
  <si>
    <t>081703036633</t>
  </si>
  <si>
    <t>087885182920</t>
  </si>
  <si>
    <t>085813242007</t>
  </si>
  <si>
    <t>08989759884</t>
  </si>
  <si>
    <t>088211870170</t>
  </si>
  <si>
    <t>081774108176</t>
  </si>
  <si>
    <t>08566973739</t>
  </si>
  <si>
    <t>+6281314304466</t>
  </si>
  <si>
    <t>081932950924</t>
  </si>
  <si>
    <t>089502032933</t>
  </si>
  <si>
    <t>081517900933</t>
  </si>
  <si>
    <t>081363116381</t>
  </si>
  <si>
    <t>O857 7408 0799</t>
  </si>
  <si>
    <t>085811384849</t>
  </si>
  <si>
    <t>089687186160</t>
  </si>
  <si>
    <t>087784995526</t>
  </si>
  <si>
    <t>085770299848</t>
  </si>
  <si>
    <t>081280278188</t>
  </si>
  <si>
    <t xml:space="preserve">081807162017 / 089647109964 </t>
  </si>
  <si>
    <t>085216292406</t>
  </si>
  <si>
    <t>085959499769</t>
  </si>
  <si>
    <t>081932697222</t>
  </si>
  <si>
    <t>083897665661</t>
  </si>
  <si>
    <t>08978530662</t>
  </si>
  <si>
    <t>085697832405</t>
  </si>
  <si>
    <t>087867710227</t>
  </si>
  <si>
    <t>087873183092</t>
  </si>
  <si>
    <t>08778326374720</t>
  </si>
  <si>
    <t>081292250619</t>
  </si>
  <si>
    <t>O87781770816</t>
  </si>
  <si>
    <t>085697733641</t>
  </si>
  <si>
    <t>087809520261</t>
  </si>
  <si>
    <t>085158599229</t>
  </si>
  <si>
    <t>081386303922</t>
  </si>
  <si>
    <t>082819917475</t>
  </si>
  <si>
    <t>0881-218-3131</t>
  </si>
  <si>
    <t>081779845720</t>
  </si>
  <si>
    <t>081 287 149 854</t>
  </si>
  <si>
    <t>0812896656066</t>
  </si>
  <si>
    <t>081290579634</t>
  </si>
  <si>
    <t>08111330048</t>
  </si>
  <si>
    <t>087782528241</t>
  </si>
  <si>
    <t>081563911705</t>
  </si>
  <si>
    <t>085891981945</t>
  </si>
  <si>
    <t>085774256119</t>
  </si>
  <si>
    <t>085731016413</t>
  </si>
  <si>
    <t>085692888884</t>
  </si>
  <si>
    <t>089503139445</t>
  </si>
  <si>
    <t>085892403944</t>
  </si>
  <si>
    <t>083807968538</t>
  </si>
  <si>
    <t>08818844108</t>
  </si>
  <si>
    <t>085779150876</t>
  </si>
  <si>
    <t>08126480245</t>
  </si>
  <si>
    <t>085920758484</t>
  </si>
  <si>
    <t>08978386973</t>
  </si>
  <si>
    <t>088291391265</t>
  </si>
  <si>
    <t>085724221980</t>
  </si>
  <si>
    <t>081281698086</t>
  </si>
  <si>
    <t>081397666691l</t>
  </si>
  <si>
    <t>081218144122</t>
  </si>
  <si>
    <t>087885351578</t>
  </si>
  <si>
    <t>0821-1527-7477</t>
  </si>
  <si>
    <t>081352613759</t>
  </si>
  <si>
    <t>082136225289</t>
  </si>
  <si>
    <t>085888430510</t>
  </si>
  <si>
    <t>087876880280</t>
  </si>
  <si>
    <t>081788042715</t>
  </si>
  <si>
    <t>082307644411</t>
  </si>
  <si>
    <t>089509099704</t>
  </si>
  <si>
    <t>+6282213735669</t>
  </si>
  <si>
    <t>08128929030</t>
  </si>
  <si>
    <t>085743823230</t>
  </si>
  <si>
    <t>081314475960</t>
  </si>
  <si>
    <t>081586781197</t>
  </si>
  <si>
    <t>081584317906</t>
  </si>
  <si>
    <t>0877 8219 4249</t>
  </si>
  <si>
    <t>085810599137</t>
  </si>
  <si>
    <t>0817-722-654</t>
  </si>
  <si>
    <t>085888839676</t>
  </si>
  <si>
    <t>082124329281</t>
  </si>
  <si>
    <t>085771492876</t>
  </si>
  <si>
    <t>087871112124</t>
  </si>
  <si>
    <t>081284999499</t>
  </si>
  <si>
    <t>089696670894</t>
  </si>
  <si>
    <t>081219874494</t>
  </si>
  <si>
    <t>081288084391</t>
  </si>
  <si>
    <t>087775563687</t>
  </si>
  <si>
    <t>087887248163</t>
  </si>
  <si>
    <t>085714757577</t>
  </si>
  <si>
    <t>087889284805</t>
  </si>
  <si>
    <t>085378318447</t>
  </si>
  <si>
    <t>082399299852</t>
  </si>
  <si>
    <t>081311236372</t>
  </si>
  <si>
    <t>081803827867</t>
  </si>
  <si>
    <t>083863338293</t>
  </si>
  <si>
    <t>081280304959</t>
  </si>
  <si>
    <t>071908000613</t>
  </si>
  <si>
    <t>095647138753</t>
  </si>
  <si>
    <t>087722001991</t>
  </si>
  <si>
    <t>081380790791</t>
  </si>
  <si>
    <t>08881640792</t>
  </si>
  <si>
    <t>081218530353</t>
  </si>
  <si>
    <t>085889048541</t>
  </si>
  <si>
    <t>081286468895</t>
  </si>
  <si>
    <t>08118288161</t>
  </si>
  <si>
    <t>083872359694</t>
  </si>
  <si>
    <t>091318811507</t>
  </si>
  <si>
    <t>082261042546</t>
  </si>
  <si>
    <t>085885326061</t>
  </si>
  <si>
    <t>082171791265</t>
  </si>
  <si>
    <t>0816727005</t>
  </si>
  <si>
    <t>089608461868</t>
  </si>
  <si>
    <t>0881024065460</t>
  </si>
  <si>
    <t>089667367971</t>
  </si>
  <si>
    <t>081517114724</t>
  </si>
  <si>
    <t>08111165900</t>
  </si>
  <si>
    <t>+628156858956</t>
  </si>
  <si>
    <t>081319143074</t>
  </si>
  <si>
    <t>082279960060 /085780190700</t>
  </si>
  <si>
    <t>085719678375</t>
  </si>
  <si>
    <t>089516130530</t>
  </si>
  <si>
    <t>085218533927</t>
  </si>
  <si>
    <t>088808660760</t>
  </si>
  <si>
    <t>085718830153</t>
  </si>
  <si>
    <t>088290477263</t>
  </si>
  <si>
    <t>087872323442</t>
  </si>
  <si>
    <t>085711086912, 0895384097673</t>
  </si>
  <si>
    <t>085215406832</t>
  </si>
  <si>
    <t>087782501524</t>
  </si>
  <si>
    <t>082110665042</t>
  </si>
  <si>
    <t>085692393187</t>
  </si>
  <si>
    <t>082112526102</t>
  </si>
  <si>
    <t>08888072884</t>
  </si>
  <si>
    <t>082114306701</t>
  </si>
  <si>
    <t>082123832247</t>
  </si>
  <si>
    <t>085697101615</t>
  </si>
  <si>
    <t>081511379877</t>
  </si>
  <si>
    <t>088291231375</t>
  </si>
  <si>
    <t>085852150425</t>
  </si>
  <si>
    <t>+6282199731877</t>
  </si>
  <si>
    <t>081957324664</t>
  </si>
  <si>
    <t>082113023214</t>
  </si>
  <si>
    <t>081808431166</t>
  </si>
  <si>
    <t>081285171726</t>
  </si>
  <si>
    <t>085316638788/ 085222850581</t>
  </si>
  <si>
    <t>085717297520</t>
  </si>
  <si>
    <t>089516449841</t>
  </si>
  <si>
    <t>08161924344</t>
  </si>
  <si>
    <t>085710254577</t>
  </si>
  <si>
    <t>081389336876</t>
  </si>
  <si>
    <t>085861310383</t>
  </si>
  <si>
    <t>081294668421</t>
  </si>
  <si>
    <t>089522898676</t>
  </si>
  <si>
    <t>085892736977</t>
  </si>
  <si>
    <t>085891252071</t>
  </si>
  <si>
    <t>085694520086</t>
  </si>
  <si>
    <t>082112703131</t>
  </si>
  <si>
    <t>081219114984</t>
  </si>
  <si>
    <t>‎081388073839‎</t>
  </si>
  <si>
    <t>085893694313</t>
  </si>
  <si>
    <t>087786653461</t>
  </si>
  <si>
    <t>085716041206</t>
  </si>
  <si>
    <t>0895 3264 21320</t>
  </si>
  <si>
    <t>085795248926</t>
  </si>
  <si>
    <t>082298342995</t>
  </si>
  <si>
    <t>082221527062</t>
  </si>
  <si>
    <t>085719041622</t>
  </si>
  <si>
    <t>087881147704</t>
  </si>
  <si>
    <t>085893293620</t>
  </si>
  <si>
    <t>081218345751</t>
  </si>
  <si>
    <t>0857 8099 7779</t>
  </si>
  <si>
    <t>085894297218</t>
  </si>
  <si>
    <t>083194588015</t>
  </si>
  <si>
    <t>085691753967</t>
  </si>
  <si>
    <t>085778149840</t>
  </si>
  <si>
    <t>0859106531420</t>
  </si>
  <si>
    <t>0859-2140-3392</t>
  </si>
  <si>
    <t>085157667422</t>
  </si>
  <si>
    <t>081289894604</t>
  </si>
  <si>
    <t>08111928980</t>
  </si>
  <si>
    <t>08221911i751</t>
  </si>
  <si>
    <t>085810385288</t>
  </si>
  <si>
    <t>081322071632</t>
  </si>
  <si>
    <t>081291219449</t>
  </si>
  <si>
    <t>08881116604</t>
  </si>
  <si>
    <t>081285300639</t>
  </si>
  <si>
    <t>085749806197</t>
  </si>
  <si>
    <t>08558554802</t>
  </si>
  <si>
    <t>082169642726</t>
  </si>
  <si>
    <t>081315460596</t>
  </si>
  <si>
    <t>081386227012</t>
  </si>
  <si>
    <t>081280212546</t>
  </si>
  <si>
    <t>081283810302</t>
  </si>
  <si>
    <t>085880806585</t>
  </si>
  <si>
    <t>081903222020</t>
  </si>
  <si>
    <t>120152222-4359233</t>
  </si>
  <si>
    <t>BB 00028039</t>
  </si>
  <si>
    <t>AB 00050176</t>
  </si>
  <si>
    <t>BB 00031061</t>
  </si>
  <si>
    <t>Plt Direktur Perencanan, Organisasi, dan Umum</t>
  </si>
  <si>
    <t>19-08-2021 // 02-11-2022</t>
  </si>
  <si>
    <t>120172222-4330945</t>
  </si>
  <si>
    <t>20-04-2027</t>
  </si>
  <si>
    <t>475/B.16/31.74.06.1001.05.023.S.2.a.b/4/-1.779.3/e/2022</t>
  </si>
  <si>
    <t>120152222-4505641</t>
  </si>
  <si>
    <t>617/B.16/31.74.06.1001.SPU-1.23.d/4/-1.779.3/e/2022</t>
  </si>
  <si>
    <t>120182220-3291656</t>
  </si>
  <si>
    <t>353/B.16/31.74.06.1001.05.023.S.2.a.b/4/-1.779.3/e/2022</t>
  </si>
  <si>
    <t>120152222-4307891</t>
  </si>
  <si>
    <t>350/B.16/31.74.06.1001.05.023.S.2.a.b/4/-1.779.3/e/2022</t>
  </si>
  <si>
    <t>513/B.16/31.74.06.1001.05.023.S.2.a.b/4/-1.779.3/e/2022</t>
  </si>
  <si>
    <t>120172222-4192002</t>
  </si>
  <si>
    <t>192/B.16/31.74.06.1001.05.023.S.2.a.b/4/-1.779.3/e/2022</t>
  </si>
  <si>
    <t>120172222-4197828</t>
  </si>
  <si>
    <t>219/B.16/31.74.06.1001.05.023.S.2.a.b/4/-1.779.3/e/2022</t>
  </si>
  <si>
    <t>61/B.17/31.74.06.1001.SPU-1.23.d/4/-1.779.3/e/2022</t>
  </si>
  <si>
    <t>IPCN Link Lantai II Utara Instalasi Rawat Inap</t>
  </si>
  <si>
    <t>06-09-2021 // 01-11-2022</t>
  </si>
  <si>
    <t>IPCN Link Lantai III Selatan Instalasi Rawat Inap</t>
  </si>
  <si>
    <t>IPCN Link Lantai III Utara Instalasi Rawat Inap</t>
  </si>
  <si>
    <t>IPCN Link Lantai IV Selatan Instalasi Rawat Inap</t>
  </si>
  <si>
    <t>IPCN Link Lantai V Selatan Instalasi Rawat Inap</t>
  </si>
  <si>
    <t>IPCN Link Lantai V Utara Instalasi Rawat Inap</t>
  </si>
  <si>
    <t>IPCN Link Lantai Vi Selatan Instalasi Rawat Inap</t>
  </si>
  <si>
    <t>IPCN Link Lantai I GPS Instalasi Rawat Inap</t>
  </si>
  <si>
    <t>IPCN Link Lantai II GPS Instalasi Rawat Inap</t>
  </si>
  <si>
    <t>IPCN Link Lantai III GPS Instalasi Rawat Inap</t>
  </si>
  <si>
    <t>IPCN Link Lantai IV GPS Instalasi Rawat Inap</t>
  </si>
  <si>
    <t>IPCN Link Lantai V GPS Instalasi Rawat Inap</t>
  </si>
  <si>
    <t>IPCN Link Lantai VI GPS Instalasi Rawat Inap</t>
  </si>
  <si>
    <t>21/04/2022 // 01-11-2022</t>
  </si>
  <si>
    <t>IPCN Link Lantai I Anggrek Instalasi Rawat Inap</t>
  </si>
  <si>
    <t>IPCN Link Lantai II Anggrek Instalasi Rawat Inap</t>
  </si>
  <si>
    <t>IPCN Link Lantai III Anggrek Instalasi Rawat Inap</t>
  </si>
  <si>
    <t>14-03-2022 // 01-11-2022</t>
  </si>
  <si>
    <t>IPCN Link HCU Bedah Lantai 5 Anggrek IRI</t>
  </si>
  <si>
    <t>01-08-2022 // 01-11-2022</t>
  </si>
  <si>
    <t>IPCN Link Isolasi Tekanan Negatif Lantai 6 Anggrek IRI</t>
  </si>
  <si>
    <t>IPCN Link ICU Tekanan Negatif Lantai 6 Anggrek IRI</t>
  </si>
  <si>
    <t>06-09-2021 // 001-11-2022</t>
  </si>
  <si>
    <t>IPCN Link Ruang ICCU Instalasi Rawat Intensif</t>
  </si>
  <si>
    <t>IPCN Link Ruang ICU Instalasi Rawat Intensif</t>
  </si>
  <si>
    <t>IPCN Link Ruang NICU Perina Instalsi Rawat Intensif</t>
  </si>
  <si>
    <t>IPCN Link Ruang PICU HCU Anak Instalasi Rawat Intensif</t>
  </si>
  <si>
    <t>IPCN Link Ruang Kamar Bersalin Instalasi Rawat Intensif</t>
  </si>
  <si>
    <t>IPCN Link Ruang HCU Bedah Lt. II Bougenvil Instalasi Rawat Intensif</t>
  </si>
  <si>
    <t>IPCN Link Ruang IGD Lt 1 Instalasi Gawat Darurat</t>
  </si>
  <si>
    <t>IPCN Link Ruang HCU IGD Lt II Instalasi Gawat Darurat</t>
  </si>
  <si>
    <t>IPCN Link Ruang HCU IGD Lt I Instalasi Gawat Darurat</t>
  </si>
  <si>
    <t>29-11-2021 // 01-11-2022</t>
  </si>
  <si>
    <t>IPCN Link Ruang VK IGD Lt II Instalasi Gawat Darurat</t>
  </si>
  <si>
    <t>01-07-2019 // 01-11-2022</t>
  </si>
  <si>
    <t>IPCN Link Unit Dialisis</t>
  </si>
  <si>
    <t>01-07-2020 // 01-11-2022</t>
  </si>
  <si>
    <t>IPCN Link Unit Kardiovaskular Intervensi</t>
  </si>
  <si>
    <t>IPCN Link OK CITO Instalasi Bedah Sentral</t>
  </si>
  <si>
    <t>08-04-2016 // 01-11-2022</t>
  </si>
  <si>
    <t>IPCN Link Lt V Instalasi Bedah Sentral</t>
  </si>
  <si>
    <t>08-04-2016 // 31-07-2018 // 01-11-2022</t>
  </si>
  <si>
    <t>IPCN Link Lt VI Instalasi Bedah Sentral</t>
  </si>
  <si>
    <t>01-02-2020 // 31-07-2018 // 01-11-2022</t>
  </si>
  <si>
    <t>IPCN Link Lt I Instalasi Rawat Jalan</t>
  </si>
  <si>
    <t>01-09-2019 // 31-07-2018 // 01-11-2022</t>
  </si>
  <si>
    <t>IPCN Link Lt II Instalasi Rawat Jalan</t>
  </si>
  <si>
    <t>01-09-2018 //01-11-2022</t>
  </si>
  <si>
    <t>IPCN Link Lt III Instalasi Rawat Jalan</t>
  </si>
  <si>
    <t>IPCN Link Griya Husada Instalasi Rawat Jalan</t>
  </si>
  <si>
    <t>01-09-2020 // 01-11-2022</t>
  </si>
  <si>
    <t>IPCN Link Ruang Khemotherapi dan Thalasemia</t>
  </si>
  <si>
    <t>03-03-2027</t>
  </si>
  <si>
    <t>616/B.16/31.74.06.1001.SPU-1.23.d/4/-1.779.3/e/2022</t>
  </si>
  <si>
    <t>120152222-4283874</t>
  </si>
  <si>
    <t>30-04-2027</t>
  </si>
  <si>
    <t>523/B.16/31.74.06.1001.05.023.S.2.a.b/4/-1.779.3/e/2022</t>
  </si>
  <si>
    <t>120152222-4526079</t>
  </si>
  <si>
    <t>120172222-4380577</t>
  </si>
  <si>
    <t>595/B.16/31.74.06.1001.SPU-1.23.d/4/-1.779.3/e/2022</t>
  </si>
  <si>
    <t>120172222-4207401</t>
  </si>
  <si>
    <t>383/B.16/31.74.06.1001.05.023.S.2.a.b/4/-1.779.3/e/2022</t>
  </si>
  <si>
    <t>140/B.16/31.74.06.1001.05.023.S.2.a.b/4/-1.779.3/e/2022</t>
  </si>
  <si>
    <t>120152222-4322428</t>
  </si>
  <si>
    <t>396/B.16/31.74.06.1001.05.023.S.2.a.b/4/-1.779.3/e/2022</t>
  </si>
  <si>
    <t>66/B.16/31.74.06.1001.05.023.S.2.a.b/4/-1.779.3/e/2022</t>
  </si>
  <si>
    <t>120171222-4222939</t>
  </si>
  <si>
    <t>110152222-4199835</t>
  </si>
  <si>
    <t>566/B.16/31.74.06.1001.05.023.S.2.a.b/4/-1.779.3/e/2022</t>
  </si>
  <si>
    <t>29/B.16/31.74.06.1001.05.023.S.2.a.b/4/-1.779.3/e/2022</t>
  </si>
  <si>
    <t>120152222-4403370</t>
  </si>
  <si>
    <t>21-11-2027</t>
  </si>
  <si>
    <t>598/B.16/31.74.06.1001.SPU-1.23.d/4/-1.779.3/e/2022</t>
  </si>
  <si>
    <t>120152222-4266241</t>
  </si>
  <si>
    <t>391/B.16/31.74.06.1001.05.023.S.2.a.b/4/-1.779.3/e/2022</t>
  </si>
  <si>
    <t>120152220-3331919</t>
  </si>
  <si>
    <t>202/B.16/31.74.06.1001.05.023.S.2.a.b/4/-1.779.3/e/2020</t>
  </si>
  <si>
    <t>3211501322112703</t>
  </si>
  <si>
    <t>323/B.15B/31.74.06.1001.SPU-1.23.d/3/-1.779.3/e/2022</t>
  </si>
  <si>
    <t>120151222-4328930</t>
  </si>
  <si>
    <t>428/B.16/31.74.06.1001.05.023.S.2.a.b/4/-1.779.3/e/2022</t>
  </si>
  <si>
    <t>120151222-4439674</t>
  </si>
  <si>
    <t>620/B.16/31.74.06.1001.SPU-1.23.d/4/-1.779.3/e/2022</t>
  </si>
  <si>
    <t>5/B.23/31.74.06.1001.05.023.S.2/3/-1.779.3/e/2022</t>
  </si>
  <si>
    <t>120172222-4307893</t>
  </si>
  <si>
    <t>578/B.16/31.74.06.1001.05.023.S.2.a.b/4/-1.779.3/e/2022</t>
  </si>
  <si>
    <t>120151222-4350039</t>
  </si>
  <si>
    <t>384/B.16/31.74.06.1001.05.023.S.2.a.b/4/-1.779.3/e/2022</t>
  </si>
  <si>
    <t>121051222-4478238</t>
  </si>
  <si>
    <t>120751222-4189768</t>
  </si>
  <si>
    <t>120152222-4455831</t>
  </si>
  <si>
    <t>120152222-4227248</t>
  </si>
  <si>
    <t>195/B.16/31.74.06.1001.05.023.S.2/4/-1.779.3/e/2022</t>
  </si>
  <si>
    <t>518/B.16/31.74.06.1001.05.023.S.2.a.b/4/-1.779.3/e/2022</t>
  </si>
  <si>
    <t>120152222-4211868</t>
  </si>
  <si>
    <t>14-12-2027</t>
  </si>
  <si>
    <t>576/B.16/31.74.06.1001.05.023.S.2.a.b/4/-1.779.3/e/2022</t>
  </si>
  <si>
    <t>130172222-4523827</t>
  </si>
  <si>
    <t>13-09-2027</t>
  </si>
  <si>
    <t>120171222-4231933</t>
  </si>
  <si>
    <t>520/B.16/31.74.06.1001.05.023.S.2.a.b/4/-1.779.3/e/2022</t>
  </si>
  <si>
    <t>120172222-4483255</t>
  </si>
  <si>
    <t>20-05-2027</t>
  </si>
  <si>
    <t>120152222-4410201</t>
  </si>
  <si>
    <t>565/B.16/31.74.06.1001.05.023.S.2.a.b/4/-1.779.3/e/2022</t>
  </si>
  <si>
    <t>484/B.16/31.74.06.1001.05.023.S.2.a.b/4/-1.779.3/e/2022</t>
  </si>
  <si>
    <t>120152222-4229469</t>
  </si>
  <si>
    <t>03-04-2027</t>
  </si>
  <si>
    <t>202/B.16/31.74.06.1001.05.023.S.2.a.b/4/-1.779.3/e/2022</t>
  </si>
  <si>
    <t>120172222-4211027</t>
  </si>
  <si>
    <t>10-08-2027</t>
  </si>
  <si>
    <t>K2022121001</t>
  </si>
  <si>
    <t>24-04-1988</t>
  </si>
  <si>
    <t>Dokter Spesialis Jantung dan Pembuluh Darah</t>
  </si>
  <si>
    <t>1306491475</t>
  </si>
  <si>
    <t>0110/Sp-FK/2/2018</t>
  </si>
  <si>
    <t>Dokter Spesialis Penyakit Jantung dan Pembuluh Darah</t>
  </si>
  <si>
    <t>3111402218125296</t>
  </si>
  <si>
    <t>54.919.311.8-008.000</t>
  </si>
  <si>
    <t>3174061504160017</t>
  </si>
  <si>
    <t>3175072404880015</t>
  </si>
  <si>
    <t>JL. Poncol Raya No.11 RT 001 RW 007, Kel. Gandaria Selatan, Kec. Cilandak, Kota Jakarta Selatan, Provinsi DKI Jakarta</t>
  </si>
  <si>
    <t>08176054673</t>
  </si>
  <si>
    <t>fpapriansyah@gmail.com</t>
  </si>
  <si>
    <t>16714/2022</t>
  </si>
  <si>
    <t>28-10-2025</t>
  </si>
  <si>
    <t>Dokter Spesialis Kedokteran Fisik dan Rehabilitasi + Konsultan Pediatric</t>
  </si>
  <si>
    <t>3221605422102090</t>
  </si>
  <si>
    <t>15-09-2027</t>
  </si>
  <si>
    <t>326/B.15B/31.74.06.1001.23.SPU-1.d/3/-1.779.3/e/2022</t>
  </si>
  <si>
    <t>130172222-4536644</t>
  </si>
  <si>
    <t>8/B.30/31.74.06.1001.05.023.S.2.a.b/3/-1.779.3/e/2022</t>
  </si>
  <si>
    <t>641/B.16/31.74.06.1001.23.SPU-1.d/4/-1.779.3/e/2022</t>
  </si>
  <si>
    <t>120152222-4222802</t>
  </si>
  <si>
    <t>643/B.16/31.74.06.1001.23.SPU-1.d/4/-1.779.3/e/2022</t>
  </si>
  <si>
    <t>120152222-4477426</t>
  </si>
  <si>
    <t>64/B.17/31.74.06.1001.23.SPU-1.d/4/-1.779.3/e/2022</t>
  </si>
  <si>
    <t>644/B.16/31.74.06.1001.23.SPU-1.d/4/-1.779.3/e/2022</t>
  </si>
  <si>
    <t>120172222-4347625</t>
  </si>
  <si>
    <t>3111101422075016</t>
  </si>
  <si>
    <t>120172222-4174457</t>
  </si>
  <si>
    <t>84/B.16/31.74.06.1001.05.023.S.2/4/-1.779.3/e/2022</t>
  </si>
  <si>
    <t>120752222-4330834</t>
  </si>
  <si>
    <t>11/B.23/31.74.06.1001.05.023.S.2/3/-1.779.3/e/2022</t>
  </si>
  <si>
    <t>120152222-4472325</t>
  </si>
  <si>
    <t>120152222-4520150</t>
  </si>
  <si>
    <t>500/B.16/31.74.06.1001.05.023.S.2.a.b/4/-1.779.3/e/2022</t>
  </si>
  <si>
    <t>120172221-4013903</t>
  </si>
  <si>
    <t>124/B.16/31.74.06.1001.05.023.S.2.a.b/4/-1.779.3/e/2021</t>
  </si>
  <si>
    <t>590/B.16/31.74.06.1001.05.023.S.2.a.b/4/-1.779.3/e/2022</t>
  </si>
  <si>
    <t>120172222-4494423</t>
  </si>
  <si>
    <t>120152222-4347394</t>
  </si>
  <si>
    <t>430/B.16/31.74.06.1001.05.023.S.2.a.b/4/-1.779.3/e/2022</t>
  </si>
  <si>
    <t>120152222-4168786</t>
  </si>
  <si>
    <t>236/B.16/31.74.06.1001.05.023.S.2.a.b/4/-1.779.3/e/2022</t>
  </si>
  <si>
    <t>189/B.16/31.74.06.1001.05.023.S.2.a.b/4/-1.779.3/e/2021</t>
  </si>
  <si>
    <t>120171222-4373838</t>
  </si>
  <si>
    <t>120552222-4472953</t>
  </si>
  <si>
    <t>8/B.20/31.74.06.1001.05.023.S.2.a.b/3/-1.779.3/e/2022</t>
  </si>
  <si>
    <t>120751222-4206163</t>
  </si>
  <si>
    <t>9/B.23/31.74.06.1001.05.023.S.2/3/-1.779.3/e/2022</t>
  </si>
  <si>
    <t>KSM MATA</t>
  </si>
  <si>
    <t>01310141</t>
  </si>
  <si>
    <t>21150131014105700000</t>
  </si>
  <si>
    <t>17-12-20009</t>
  </si>
  <si>
    <t>17-12-2009</t>
  </si>
  <si>
    <t>3603172109830003</t>
  </si>
  <si>
    <t>Jl Taman Ubud Asri V No 28 Lippo Karawaci, Kelurahan Binong, Kecamatan Curug, Kabupaten Tangerang, Provinsi Banten</t>
  </si>
  <si>
    <t>081387318883</t>
  </si>
  <si>
    <t>kris.chandra8388@gmail.com</t>
  </si>
  <si>
    <t>11-11-2022</t>
  </si>
  <si>
    <t>Perawat Klinis II Pelayanan Bedah dan Rehabilitasi Medik Lantai 2 GPS Instalasi Rawat Inap</t>
  </si>
  <si>
    <t>Perawat Klinis I Anggrek 6 Isolasi Tekanan Negatif Instalasi Rawat Intensif</t>
  </si>
  <si>
    <t>Perawat Klinis II Ruang NICU Anggrek 6 Isolasi Tekanan Negatif Instalasi Rawat Intensif</t>
  </si>
  <si>
    <t>Anggrek 6 Isolasi</t>
  </si>
  <si>
    <t>19848/2022</t>
  </si>
  <si>
    <t>03-12-2027</t>
  </si>
  <si>
    <t>15/B.30/31.74.06.1001.23.SPU-1.d/3/-1.779.3/e/2022</t>
  </si>
  <si>
    <t>63/B.17/31.74.06.1001.23.SPU-1.d/4/-1.779.3/e/2022</t>
  </si>
  <si>
    <t>120252222-4360752</t>
  </si>
  <si>
    <t>24-02-2027</t>
  </si>
  <si>
    <t>120252222-4365353</t>
  </si>
  <si>
    <t>27/B.17/31.74.06.1001.05.023.S.2.a.b/4/-1.779.3/e/2022</t>
  </si>
  <si>
    <t>10/B.23/31.74.06.1001.05.023.S.2.a.b/3/-1.779.3/e/2021</t>
  </si>
  <si>
    <t>110352222-4506218</t>
  </si>
  <si>
    <t>130172222-4339379</t>
  </si>
  <si>
    <t>19-02-2027</t>
  </si>
  <si>
    <t>385/B.16/31.74.06.1001.05.023.S.2.a.b/4/-1.779.3/e/2022</t>
  </si>
  <si>
    <t>120171222-4231045</t>
  </si>
  <si>
    <t>279/B.16/31.74.06.1001.05.023.S.2.a.b/4/-1.779.3/e/2022</t>
  </si>
  <si>
    <t>59/B.17/31.74.06.1001.SPU-1.23.d/4/-1.779.3/e/2022</t>
  </si>
  <si>
    <t>131351222-4534905</t>
  </si>
  <si>
    <t>29-12-2027</t>
  </si>
  <si>
    <t>120152222-428272</t>
  </si>
  <si>
    <t>374/B.16/31.74.06.1001.05.023.S.2.a.b/4/-1.779.3/e/2022</t>
  </si>
  <si>
    <t>120152220-3329853</t>
  </si>
  <si>
    <t>22/B.16/31.74.06.1001.05.023.S.2.a.b/4/-1.779.3/e/2021</t>
  </si>
  <si>
    <t>121052222-4478237</t>
  </si>
  <si>
    <t>42/B.33/31.74.06.1001.SPU-1.23.d/3/-1.779.3/e/2022</t>
  </si>
  <si>
    <t>51/B.33/31.74.06.1001.23.SPU-1.d/3/-1.779.3/e/2022</t>
  </si>
  <si>
    <t>120172222-4449209</t>
  </si>
  <si>
    <t>24-10-2027</t>
  </si>
  <si>
    <t>584/B.16/31.74.06.1001.05.023.S.2.a.b/4/-1.779.3/e/2022</t>
  </si>
  <si>
    <t>647/B.16/31.74.06.1001.23.SPU-1.d/4/-1.779.3/e/2022</t>
  </si>
  <si>
    <t>Perawat Pra Klinis Anggrek Lantai 1 Ruang Stroke Unit Instalasi Rawat Inap</t>
  </si>
  <si>
    <t>Ruang Stroke</t>
  </si>
  <si>
    <t>121451222-4392912</t>
  </si>
  <si>
    <t>36/B.27/31.74.06.1001.05.023.S.2/3/-1.779.3/e/2022</t>
  </si>
  <si>
    <t>120152222-4312555</t>
  </si>
  <si>
    <t>11-03-2027</t>
  </si>
  <si>
    <t>420/B.16/31.74.06.1001.05.023.S.2/4/-1.779.3/e/2022</t>
  </si>
  <si>
    <t>628/B.16/31.74.06.1001.SPU-1.23.d/4/-1.779.3/e/2022</t>
  </si>
  <si>
    <t>412/B.16/31.74.06.1001.05.023.S.2.a.b/4/-1.779.3/e/2022</t>
  </si>
  <si>
    <t>120151222-4450501</t>
  </si>
  <si>
    <t>3/B.24/31.74.06.1001.05.023.S.2.a.b/3/-1.779.3/e/2022</t>
  </si>
  <si>
    <t>414/B.16/31.74.06.1001.05.023.S.2.a.b/4/-1.779.3/e/2022</t>
  </si>
  <si>
    <t>30/B.16/31.74.06.1001.05.023.S.2.a.b/4/-1.779.3/e/2022</t>
  </si>
  <si>
    <t>121452222-4323385</t>
  </si>
  <si>
    <t>120252222-4192963</t>
  </si>
  <si>
    <t>31-12-2027</t>
  </si>
  <si>
    <t>62/B.17/31.74.06.1001.SPU-1.23.d/4/-1.779.3/e/2022</t>
  </si>
  <si>
    <t>120152222-4424004</t>
  </si>
  <si>
    <t>120152220-3367323</t>
  </si>
  <si>
    <t>20/B.16/31.74.06.1001.05.023.S.2.a.b/4/-1.779.3/e/2021</t>
  </si>
  <si>
    <t>441/B.16/31.74.06.1001.05.023.S.2.a.b/4/-1.779.3/e/2022</t>
  </si>
  <si>
    <t>481/B.16/31.74.06.1001.05.023.S.2.a.b/4/-1.779.3/e/2022</t>
  </si>
  <si>
    <t>120172222-4440643</t>
  </si>
  <si>
    <t>10/B.23/31.74.06.1001.05.023.S.2.a.b/3/-1.779.3/e/2022</t>
  </si>
  <si>
    <t>22/B.21/31.74.06.1001.05.023.S.2.a.b/3/-1.779.3/e/2022</t>
  </si>
  <si>
    <t>44/B.33/31.74.06.1001.SPU-1.23.d/3/-1.779.3/e/2022</t>
  </si>
  <si>
    <t>KP.02.01/5/20937/2022</t>
  </si>
  <si>
    <t>KP.02.01/5/21464/2022</t>
  </si>
  <si>
    <t>KP.02.01/IV/8585/2022</t>
  </si>
  <si>
    <t>KP.02.01/5/18479/2022</t>
  </si>
  <si>
    <t>Terapis Gigi dan Mulut Penyelia</t>
  </si>
  <si>
    <t>KP.02.01/5/21079/2022</t>
  </si>
  <si>
    <t>167.991</t>
  </si>
  <si>
    <t>KP.02.01/5/18962/2022</t>
  </si>
  <si>
    <t>155.036</t>
  </si>
  <si>
    <t>KP.02.01/5/21206/2022</t>
  </si>
  <si>
    <t>KP.02.01/5/18988/2022</t>
  </si>
  <si>
    <t>KP.02.01/5/20032/2022</t>
  </si>
  <si>
    <t>305.403</t>
  </si>
  <si>
    <t>205.349</t>
  </si>
  <si>
    <t>120.965</t>
  </si>
  <si>
    <t>407.647</t>
  </si>
  <si>
    <t>KP.02.01/IV/8980/2022</t>
  </si>
  <si>
    <t>409.299</t>
  </si>
  <si>
    <t>156.809</t>
  </si>
  <si>
    <t>168.17</t>
  </si>
  <si>
    <t>KP.02.01/5/20933/2022</t>
  </si>
  <si>
    <t>305.771</t>
  </si>
  <si>
    <t>KP.02.01/5/19401/2022</t>
  </si>
  <si>
    <t>206.085</t>
  </si>
  <si>
    <t>KP.02.01/5/19725/2022</t>
  </si>
  <si>
    <t>302.504</t>
  </si>
  <si>
    <t>KP.02.01/5/19762/2022</t>
  </si>
  <si>
    <t>304.911</t>
  </si>
  <si>
    <t>KP.02.01/5/18976/2022</t>
  </si>
  <si>
    <t>158.396</t>
  </si>
  <si>
    <t>KP.02.01/5/18737/2022</t>
  </si>
  <si>
    <t>169.16</t>
  </si>
  <si>
    <t>KP.02.01/5/19730/2022</t>
  </si>
  <si>
    <t>305.344</t>
  </si>
  <si>
    <t>KP.02.01/5/21424/2022</t>
  </si>
  <si>
    <t>167.38</t>
  </si>
  <si>
    <t>KP.02.01/5/21134/2022</t>
  </si>
  <si>
    <t>306.391</t>
  </si>
  <si>
    <t>KP.02.01/5/21113/2022</t>
  </si>
  <si>
    <t>305.312</t>
  </si>
  <si>
    <t>KP.02.01/5/19913/2022</t>
  </si>
  <si>
    <t>305.45</t>
  </si>
  <si>
    <t>KP.02.01/5/19404/2022</t>
  </si>
  <si>
    <t>205.906</t>
  </si>
  <si>
    <t>KP.02.01/5/21309/2022</t>
  </si>
  <si>
    <t>84.418</t>
  </si>
  <si>
    <t>KP.02.01/5/21118/2022</t>
  </si>
  <si>
    <t>88.24</t>
  </si>
  <si>
    <t>KP.02/01/5/18955/2022</t>
  </si>
  <si>
    <t>155.242</t>
  </si>
  <si>
    <t>KP.02.01/5/19895/2022</t>
  </si>
  <si>
    <t>307.586</t>
  </si>
  <si>
    <t>KP.02.01/5/19907/2022</t>
  </si>
  <si>
    <t>304.679</t>
  </si>
  <si>
    <t>KP.02.01/5/21054/2022</t>
  </si>
  <si>
    <t>89.6</t>
  </si>
  <si>
    <t>KP.02.01/5/21120/2022</t>
  </si>
  <si>
    <t>88.56</t>
  </si>
  <si>
    <t>KP.02.01/5/18994/2022</t>
  </si>
  <si>
    <t>159.779</t>
  </si>
  <si>
    <t>KP.02.01/5/19072/2022</t>
  </si>
  <si>
    <t>155.854</t>
  </si>
  <si>
    <t>KP.02.01/5/21450/2022</t>
  </si>
  <si>
    <t>167.775</t>
  </si>
  <si>
    <t>KP.02.01/5/18751/2022</t>
  </si>
  <si>
    <t>166.85</t>
  </si>
  <si>
    <t>KP.02.01/IV/8996/2022</t>
  </si>
  <si>
    <t>404.63</t>
  </si>
  <si>
    <t>KP.02.01/5/21444/2022</t>
  </si>
  <si>
    <t>KP.02.01/IV/8979/2022</t>
  </si>
  <si>
    <t>406.051</t>
  </si>
  <si>
    <t>KP.02.01/IV/9034/2022</t>
  </si>
  <si>
    <t>405.611</t>
  </si>
  <si>
    <t>155.499</t>
  </si>
  <si>
    <t>KP.02.01/5/19386/2022</t>
  </si>
  <si>
    <t>205.372</t>
  </si>
  <si>
    <t>KP.02.01/5/20957/2022</t>
  </si>
  <si>
    <t>86.637</t>
  </si>
  <si>
    <t>KP.02.01/5/19720/2022</t>
  </si>
  <si>
    <t>302.15</t>
  </si>
  <si>
    <t>KP.02.01/5/21442/2022</t>
  </si>
  <si>
    <t>167.99</t>
  </si>
  <si>
    <t>KP.02.01/5/20031/2022</t>
  </si>
  <si>
    <t>KP.02.01/5/18747/2022</t>
  </si>
  <si>
    <t>168.61</t>
  </si>
  <si>
    <t>KP.02.01/5/18742/2022</t>
  </si>
  <si>
    <t>168.72</t>
  </si>
  <si>
    <t>KP.02.01/5/21208/2022</t>
  </si>
  <si>
    <t>155.305</t>
  </si>
  <si>
    <t>KP.02.01/5/19455/2022</t>
  </si>
  <si>
    <t>205.768</t>
  </si>
  <si>
    <t>KP.02.01/5/21370/2022</t>
  </si>
  <si>
    <t>225.991</t>
  </si>
  <si>
    <t>KP.02.01/5/21563/2022</t>
  </si>
  <si>
    <t>205.551</t>
  </si>
  <si>
    <t>KP.02.01/5/21486/2022</t>
  </si>
  <si>
    <t>156.469</t>
  </si>
  <si>
    <t>KP.02.01/5/21519/2022</t>
  </si>
  <si>
    <t>155.361</t>
  </si>
  <si>
    <t>KP.02.01/5/21174/2022</t>
  </si>
  <si>
    <t>155.192</t>
  </si>
  <si>
    <t>KP.02.01/5/18954/2022</t>
  </si>
  <si>
    <t>154.306</t>
  </si>
  <si>
    <t>KP.02.01/5/18973/2022</t>
  </si>
  <si>
    <t>156.996</t>
  </si>
  <si>
    <t>KP.02.01/5/21072/2022</t>
  </si>
  <si>
    <t>89.42</t>
  </si>
  <si>
    <t>KP.02.01/5/19532/2022</t>
  </si>
  <si>
    <t>309.586</t>
  </si>
  <si>
    <t>KP.02.01/5/21445/2022</t>
  </si>
  <si>
    <t>157.718</t>
  </si>
  <si>
    <t>KP.02.01/5/18984/2022</t>
  </si>
  <si>
    <t>KP.02.01/5/21573/2022</t>
  </si>
  <si>
    <t>85.394</t>
  </si>
  <si>
    <t>KP.02.01/5/21220/2022</t>
  </si>
  <si>
    <t>90.94</t>
  </si>
  <si>
    <t>KP.02.01/5/21186/2022</t>
  </si>
  <si>
    <t>88.499</t>
  </si>
  <si>
    <t>155.059</t>
  </si>
  <si>
    <t>KP.02.01/5/18349/2022</t>
  </si>
  <si>
    <t>88.45</t>
  </si>
  <si>
    <t>KP.02.01/5/21181/2022</t>
  </si>
  <si>
    <t>305.017</t>
  </si>
  <si>
    <t>KP.02.01/5/19892/2022</t>
  </si>
  <si>
    <t>307.15</t>
  </si>
  <si>
    <t>KP.02.01/5/19396/2022</t>
  </si>
  <si>
    <t>205.643</t>
  </si>
  <si>
    <t>KP.02.01/5/19513/2022</t>
  </si>
  <si>
    <t>Terapis Wicara Penyelia</t>
  </si>
  <si>
    <t>KP.02.01/5/19398/2022</t>
  </si>
  <si>
    <t>206.135</t>
  </si>
  <si>
    <t>KP.02.01/5/21222/2022</t>
  </si>
  <si>
    <t>88.82</t>
  </si>
  <si>
    <t>KP.01.10/5/19159/2022</t>
  </si>
  <si>
    <t>205.045</t>
  </si>
  <si>
    <t>KP.02.01/5/19400/2022</t>
  </si>
  <si>
    <t>205.05</t>
  </si>
  <si>
    <t>KP.02.01/5/18959/2022</t>
  </si>
  <si>
    <t>154.2</t>
  </si>
  <si>
    <t>KP.02.01/5/21295/2022</t>
  </si>
  <si>
    <t>155.806</t>
  </si>
  <si>
    <t>KP.02.01/5/18961/2022</t>
  </si>
  <si>
    <t>156.623</t>
  </si>
  <si>
    <t>KP.02.01/5/21066/2022</t>
  </si>
  <si>
    <t>87.515</t>
  </si>
  <si>
    <t>KP.02.01/5/18298/2022</t>
  </si>
  <si>
    <t>KP.02.01/5/21528/2022</t>
  </si>
  <si>
    <t>304.57</t>
  </si>
  <si>
    <t>KP.02.01/5/21108/2022</t>
  </si>
  <si>
    <t>KP.02.01/5/20030/2022</t>
  </si>
  <si>
    <t>304.358</t>
  </si>
  <si>
    <t>226.411</t>
  </si>
  <si>
    <t>203.987</t>
  </si>
  <si>
    <t>KP.02.01/5/21143/2022</t>
  </si>
  <si>
    <t>207.254</t>
  </si>
  <si>
    <t>KP.02.01/5/20028/2022</t>
  </si>
  <si>
    <t>304.825</t>
  </si>
  <si>
    <t>KP.02.01/5/19896/2022</t>
  </si>
  <si>
    <t>302.242</t>
  </si>
  <si>
    <t>KP.02.01/5/21124/2022</t>
  </si>
  <si>
    <t>310.127</t>
  </si>
  <si>
    <t>KP.02.01/5/21082/2022</t>
  </si>
  <si>
    <t>155.59</t>
  </si>
  <si>
    <t>KP.02.01/5/20044/2022</t>
  </si>
  <si>
    <t>306.346</t>
  </si>
  <si>
    <t>KP.02.01/5/18985/2022</t>
  </si>
  <si>
    <t>155.814</t>
  </si>
  <si>
    <t>KP.02.01/5/19899/2022</t>
  </si>
  <si>
    <t>304.684</t>
  </si>
  <si>
    <t>KP.02.01/5/21128/2022</t>
  </si>
  <si>
    <t>203.547</t>
  </si>
  <si>
    <t>KP.02.01/5/21358/2022</t>
  </si>
  <si>
    <t>KP.02.01/5/18956/2022</t>
  </si>
  <si>
    <t>155.886</t>
  </si>
  <si>
    <t>Ns. Indra, S.Kep</t>
  </si>
  <si>
    <t>KP.02.01/5/21580/2022</t>
  </si>
  <si>
    <t>305.816</t>
  </si>
  <si>
    <t>KP.02.01/5/19381/2022</t>
  </si>
  <si>
    <t>204.543</t>
  </si>
  <si>
    <t>KP.02.01/5/21422/2022</t>
  </si>
  <si>
    <t>156.615</t>
  </si>
  <si>
    <t>KP.02.01/5/21201/2022</t>
  </si>
  <si>
    <t>89.981</t>
  </si>
  <si>
    <t>KP.02.01/5/19394/2022</t>
  </si>
  <si>
    <t>206.412</t>
  </si>
  <si>
    <t>KP.02.01/5/21088/2022</t>
  </si>
  <si>
    <t>155.787</t>
  </si>
  <si>
    <t>KP.02.01/5/21076/2022</t>
  </si>
  <si>
    <t>306.667</t>
  </si>
  <si>
    <t>KP.02.01/5/19897/2022</t>
  </si>
  <si>
    <t>304.209</t>
  </si>
  <si>
    <t>KP.02.01/5/21112/2022</t>
  </si>
  <si>
    <t>304.019</t>
  </si>
  <si>
    <t>KP.02.01/5/21147/2022</t>
  </si>
  <si>
    <t>155.712</t>
  </si>
  <si>
    <t>KP.02.01/5/21213/2022</t>
  </si>
  <si>
    <t>155.239</t>
  </si>
  <si>
    <t>KP.02.01/5/19151/2022</t>
  </si>
  <si>
    <t>205.757</t>
  </si>
  <si>
    <t>KP.02.01/5/21462/2022</t>
  </si>
  <si>
    <t>89.32</t>
  </si>
  <si>
    <t>KP.02.01/5/19152/2022</t>
  </si>
  <si>
    <t>KP.02.01/5/21232/2022</t>
  </si>
  <si>
    <t>155.637</t>
  </si>
  <si>
    <t>KP.02.01/5/18297/2022</t>
  </si>
  <si>
    <t>85.228</t>
  </si>
  <si>
    <t>303.067</t>
  </si>
  <si>
    <t>KP.03.02/IV/6843/2022</t>
  </si>
  <si>
    <t>728.3890</t>
  </si>
  <si>
    <t>KP.03.02/IV/6847/2022</t>
  </si>
  <si>
    <t>735.8030</t>
  </si>
  <si>
    <t>KP.02.01/5/19309/2022</t>
  </si>
  <si>
    <t>239.014</t>
  </si>
  <si>
    <t>KP.02.01/5/19000/2022</t>
  </si>
  <si>
    <t>154.124</t>
  </si>
  <si>
    <t>KP.02.01/5/21439/2022</t>
  </si>
  <si>
    <t>88.84</t>
  </si>
  <si>
    <t>KP.02.01/5/21719/2022</t>
  </si>
  <si>
    <t>169.45</t>
  </si>
  <si>
    <t>KP.02.01/5/21005/2022</t>
  </si>
  <si>
    <t>305.391</t>
  </si>
  <si>
    <t>KP.02.01/5/21156/2022</t>
  </si>
  <si>
    <t>155.738</t>
  </si>
  <si>
    <t>KP.02.01/5/21121/2022</t>
  </si>
  <si>
    <t>157.923</t>
  </si>
  <si>
    <t>KP.02.01/5/21310/2022</t>
  </si>
  <si>
    <t>87.303</t>
  </si>
  <si>
    <t>KP.02.01/5/21240/2022</t>
  </si>
  <si>
    <t>136.965</t>
  </si>
  <si>
    <t>KP.02.01/5/21225/2022</t>
  </si>
  <si>
    <t>89.55</t>
  </si>
  <si>
    <t>KP.02.01/5/21105/2022</t>
  </si>
  <si>
    <t>304.903</t>
  </si>
  <si>
    <t>KP.02.01/5/21039/2022</t>
  </si>
  <si>
    <t>206.316</t>
  </si>
  <si>
    <t>KP.02.01/5/21176/2022</t>
  </si>
  <si>
    <t>307.881</t>
  </si>
  <si>
    <t>KP.02.01/5/21135/2022</t>
  </si>
  <si>
    <t>212.01</t>
  </si>
  <si>
    <t>KP.02.01/5/21297/2022</t>
  </si>
  <si>
    <t>169.04</t>
  </si>
  <si>
    <t>KP.02.01/IV/9025/2022</t>
  </si>
  <si>
    <t>405.721</t>
  </si>
  <si>
    <t>KP.02.01/5/19514/2022</t>
  </si>
  <si>
    <t>205.465</t>
  </si>
  <si>
    <t>KP.02.01/5/18969/2022</t>
  </si>
  <si>
    <t>155.142</t>
  </si>
  <si>
    <t>KP.02.01/5/18348/2022</t>
  </si>
  <si>
    <t>KP.02.01/5/21357/2022</t>
  </si>
  <si>
    <t>140.445</t>
  </si>
  <si>
    <t>KP.02.01/5/21402/2022</t>
  </si>
  <si>
    <t>KP.02.01/5/21194/2022</t>
  </si>
  <si>
    <t>155.044</t>
  </si>
  <si>
    <t>KP.02.01/5/19919/2022</t>
  </si>
  <si>
    <t>308.004</t>
  </si>
  <si>
    <t>KP.02.01/5/18358/2022</t>
  </si>
  <si>
    <t>89.081</t>
  </si>
  <si>
    <t>KP.02.01/5/19906/2022</t>
  </si>
  <si>
    <t>303.753</t>
  </si>
  <si>
    <t>KP.02.01/IV/8999/2022</t>
  </si>
  <si>
    <t>407.683</t>
  </si>
  <si>
    <t>KP.02.01/5/18741/2022</t>
  </si>
  <si>
    <t>164.83</t>
  </si>
  <si>
    <t>KP.02.01/5/19243/2022</t>
  </si>
  <si>
    <t>Ortotis Prostetis Penyelia</t>
  </si>
  <si>
    <t>204.772</t>
  </si>
  <si>
    <t>KP.02.01/5/18750/2022</t>
  </si>
  <si>
    <t>166.601</t>
  </si>
  <si>
    <t>KP.02.01/5/18746/2022</t>
  </si>
  <si>
    <t>166.24</t>
  </si>
  <si>
    <t>208.716</t>
  </si>
  <si>
    <t>KP.02.01/5/21296/2022</t>
  </si>
  <si>
    <t>169.62</t>
  </si>
  <si>
    <t>KP.02.01/5/18967/2022</t>
  </si>
  <si>
    <t>158.909</t>
  </si>
  <si>
    <t>KP.02.01/5/18350/2022</t>
  </si>
  <si>
    <t>88.64</t>
  </si>
  <si>
    <t>KP.02.01/5/21383/2022</t>
  </si>
  <si>
    <t>156.106</t>
  </si>
  <si>
    <t>KP.02.01/5/21110/2022</t>
  </si>
  <si>
    <t>168.24</t>
  </si>
  <si>
    <t>KP.02.01/5/21187/2022</t>
  </si>
  <si>
    <t>155.909</t>
  </si>
  <si>
    <t>KP.02.01/5/21271/2022</t>
  </si>
  <si>
    <t>83.576</t>
  </si>
  <si>
    <t>KP.02.01/5/19403/2022</t>
  </si>
  <si>
    <t>207.344</t>
  </si>
  <si>
    <t>KP.02.01/5/21539/2022</t>
  </si>
  <si>
    <t>222.088</t>
  </si>
  <si>
    <t>KP.02.01/5/19150/2022</t>
  </si>
  <si>
    <t>Asisten Apoteker penyelia</t>
  </si>
  <si>
    <t>208.866</t>
  </si>
  <si>
    <t>KP.02.01/5/20916/2022</t>
  </si>
  <si>
    <t>154.721</t>
  </si>
  <si>
    <t>KP.03.02/IV/7468/2022</t>
  </si>
  <si>
    <t>701.3340</t>
  </si>
  <si>
    <t>86.184</t>
  </si>
  <si>
    <t>160.4910</t>
  </si>
  <si>
    <t>405.9610</t>
  </si>
  <si>
    <t>KP.02.01/5/18357/2022</t>
  </si>
  <si>
    <t>88.95</t>
  </si>
  <si>
    <t>KP.02.01/5/19921/2022</t>
  </si>
  <si>
    <t>306.741</t>
  </si>
  <si>
    <t>KP.02.01/5/21308/2022</t>
  </si>
  <si>
    <t>307.933</t>
  </si>
  <si>
    <t>KP.02.01/IV/8683/2022</t>
  </si>
  <si>
    <t>416.03</t>
  </si>
  <si>
    <t>KP.02.01/5/21207/2022</t>
  </si>
  <si>
    <t>206.054</t>
  </si>
  <si>
    <t>KP.02.01/5/19409/2022</t>
  </si>
  <si>
    <t>205.536</t>
  </si>
  <si>
    <t>KP.02.01/IV/8974/2022</t>
  </si>
  <si>
    <t>405.469</t>
  </si>
  <si>
    <t>KP.02.01/IV/8578/2022</t>
  </si>
  <si>
    <t>404.973</t>
  </si>
  <si>
    <t>KP.02.01/5/18743/2022</t>
  </si>
  <si>
    <t>169.31</t>
  </si>
  <si>
    <t>KP.02.01/5/19733/2022</t>
  </si>
  <si>
    <t>304.003</t>
  </si>
  <si>
    <t>169.17</t>
  </si>
  <si>
    <t>KP.02.01/5/21084/2022</t>
  </si>
  <si>
    <t>166.46</t>
  </si>
  <si>
    <t>KP.02.01/5/19722/2022</t>
  </si>
  <si>
    <t>306.347</t>
  </si>
  <si>
    <t>KP.02.01/5/21459/2022</t>
  </si>
  <si>
    <t>205.909</t>
  </si>
  <si>
    <t>404.23</t>
  </si>
  <si>
    <t>KP.02.01/5/21458/2022</t>
  </si>
  <si>
    <t>304.979</t>
  </si>
  <si>
    <t>KP.02.01/5/21038/2022</t>
  </si>
  <si>
    <t>KP.02.01/5/21483/2022</t>
  </si>
  <si>
    <t>156.102</t>
  </si>
  <si>
    <t>KP.02.01/5/21589/2022</t>
  </si>
  <si>
    <t>229.426</t>
  </si>
  <si>
    <t>KP.02.01/5/19732/2022</t>
  </si>
  <si>
    <t>303.209</t>
  </si>
  <si>
    <t>KP.02.01/5/21557/2022</t>
  </si>
  <si>
    <t>169.4</t>
  </si>
  <si>
    <t>KP.02.01/5/20917/2022</t>
  </si>
  <si>
    <t>155.745</t>
  </si>
  <si>
    <t>KP.02.01/5/19392/2022</t>
  </si>
  <si>
    <t>207.864</t>
  </si>
  <si>
    <t>KP.02.01/5/18355/2022</t>
  </si>
  <si>
    <t>89.13</t>
  </si>
  <si>
    <t>KP.02.01/5/21098/2022</t>
  </si>
  <si>
    <t>204.829</t>
  </si>
  <si>
    <t>KP.02.01/IV/8605/2022</t>
  </si>
  <si>
    <t>405.989</t>
  </si>
  <si>
    <t>KP.02.01/5/19904/2022</t>
  </si>
  <si>
    <t>308.196</t>
  </si>
  <si>
    <t>KP.02.01/IV/8982/2022</t>
  </si>
  <si>
    <t>406.764</t>
  </si>
  <si>
    <t>KP.02.01/5/19729/2022</t>
  </si>
  <si>
    <t>305.294</t>
  </si>
  <si>
    <t>KP.02.01/5/18346/2022</t>
  </si>
  <si>
    <t>88.61</t>
  </si>
  <si>
    <t>KP.02.01/IV/8486/2022</t>
  </si>
  <si>
    <t>405.171</t>
  </si>
  <si>
    <t>KP.02.01/5/19571/2022</t>
  </si>
  <si>
    <t>305.308</t>
  </si>
  <si>
    <t>KP.02.01/5/21545/2022</t>
  </si>
  <si>
    <t>202.444</t>
  </si>
  <si>
    <t>KP.02.01/5/18986/2022</t>
  </si>
  <si>
    <t>157.084</t>
  </si>
  <si>
    <t>KP.02.01/5/21004/2022</t>
  </si>
  <si>
    <t>54.427</t>
  </si>
  <si>
    <t>KP.02.01/IV/8927/2022</t>
  </si>
  <si>
    <t>405.288</t>
  </si>
  <si>
    <t>Yulyanah, A.Md.Kep</t>
  </si>
  <si>
    <t>KP.02.01/5/21597/2022</t>
  </si>
  <si>
    <t>305.084</t>
  </si>
  <si>
    <t>KP.02.01/5/18968/2022</t>
  </si>
  <si>
    <t>155.311</t>
  </si>
  <si>
    <t>KP.02.01/5/21491/2022</t>
  </si>
  <si>
    <t>166.715</t>
  </si>
  <si>
    <t>KP.02.01/5/18990/2022</t>
  </si>
  <si>
    <t>157.389</t>
  </si>
  <si>
    <t>KP.02.01/5/18619/2022</t>
  </si>
  <si>
    <t>156.668</t>
  </si>
  <si>
    <t>KP.02.01/5/21164/2022</t>
  </si>
  <si>
    <t>304.427</t>
  </si>
  <si>
    <t>KP.02.01/IV/8591/2022</t>
  </si>
  <si>
    <t>409.729</t>
  </si>
  <si>
    <t>KP.02.01/5/21558/2022</t>
  </si>
  <si>
    <t>KP.02.01/5/21045/2022</t>
  </si>
  <si>
    <t>KP.02.01/5/19898/2022</t>
  </si>
  <si>
    <t>KP.02.01/5/20944/2022</t>
  </si>
  <si>
    <t>KP.02.01/5/19071/2022</t>
  </si>
  <si>
    <t>KP.02.01/IV/8993/2022</t>
  </si>
  <si>
    <t>020152222-4456355</t>
  </si>
  <si>
    <t>110152221-4052741</t>
  </si>
  <si>
    <t>110171222-4547392</t>
  </si>
  <si>
    <t>120151121-3538589</t>
  </si>
  <si>
    <t>120151222-4418894</t>
  </si>
  <si>
    <t>120152122-4544896</t>
  </si>
  <si>
    <t>120152217-1413724</t>
  </si>
  <si>
    <t>120152222-4226158</t>
  </si>
  <si>
    <t>120152222-4328270</t>
  </si>
  <si>
    <t>120152222-4328273</t>
  </si>
  <si>
    <t>120152222-4374043</t>
  </si>
  <si>
    <t>120152222-4408144</t>
  </si>
  <si>
    <t>120152222-4422957</t>
  </si>
  <si>
    <t>120152222-4533891</t>
  </si>
  <si>
    <t>120152222-4544711</t>
  </si>
  <si>
    <t>1201712203335102</t>
  </si>
  <si>
    <t>120171222-4285388</t>
  </si>
  <si>
    <t>120172222-4208796</t>
  </si>
  <si>
    <t>120172222-4324697</t>
  </si>
  <si>
    <t>120182218-2407612</t>
  </si>
  <si>
    <t>120182222-4232273</t>
  </si>
  <si>
    <t>120182222-4437815</t>
  </si>
  <si>
    <t>120252222-4308995</t>
  </si>
  <si>
    <t>120252222-4376116</t>
  </si>
  <si>
    <t>120252222-4393920</t>
  </si>
  <si>
    <t>120252222-4432987</t>
  </si>
  <si>
    <t>120252222-4457513</t>
  </si>
  <si>
    <t>120262222-4212866</t>
  </si>
  <si>
    <t>120751222-4302216</t>
  </si>
  <si>
    <t>120762222-4513263</t>
  </si>
  <si>
    <t>120952222-4488720</t>
  </si>
  <si>
    <t>121`052222-4478420</t>
  </si>
  <si>
    <t>121052222-4166765</t>
  </si>
  <si>
    <t>121452222-4303943</t>
  </si>
  <si>
    <t>1215622224478236</t>
  </si>
  <si>
    <t>122120114318085753</t>
  </si>
  <si>
    <t>130152222-4500082</t>
  </si>
  <si>
    <t>130152222-4510863</t>
  </si>
  <si>
    <t>130152222-4531857</t>
  </si>
  <si>
    <t>130171222-4511579</t>
  </si>
  <si>
    <t>130252222-4540643</t>
  </si>
  <si>
    <t>19961122/STRTTK_36/2021/2157</t>
  </si>
  <si>
    <t>19970313/STRTTK-31/2019/20228</t>
  </si>
  <si>
    <t>19981125/STRTTK-31/2020/20343</t>
  </si>
  <si>
    <t>20000407/STRTTK-31/2021/20136</t>
  </si>
  <si>
    <t>311130100422061230</t>
  </si>
  <si>
    <t>3521100422044913</t>
  </si>
  <si>
    <t>10-09-2026</t>
  </si>
  <si>
    <t>08-12-2027</t>
  </si>
  <si>
    <t>25-09-2026</t>
  </si>
  <si>
    <t>02-07-2026</t>
  </si>
  <si>
    <t>03-03-2022</t>
  </si>
  <si>
    <t>23-11-2027</t>
  </si>
  <si>
    <t>25-08-2024</t>
  </si>
  <si>
    <t>19-01-2026</t>
  </si>
  <si>
    <t>15-12-2027</t>
  </si>
  <si>
    <t>08-08-2027</t>
  </si>
  <si>
    <t>05-11-2027</t>
  </si>
  <si>
    <t>28-10-2027</t>
  </si>
  <si>
    <t>12-05-2027</t>
  </si>
  <si>
    <t>30-10-2027</t>
  </si>
  <si>
    <t>13-07-2027</t>
  </si>
  <si>
    <t>11-10-2027</t>
  </si>
  <si>
    <t>06-12-2027</t>
  </si>
  <si>
    <t>11-11-2026</t>
  </si>
  <si>
    <t>12-06-2028</t>
  </si>
  <si>
    <t>09-11-2026</t>
  </si>
  <si>
    <t>04-03-2027</t>
  </si>
  <si>
    <t>126</t>
  </si>
  <si>
    <t>125</t>
  </si>
  <si>
    <t>128</t>
  </si>
  <si>
    <t>1/B.61/31.74.06.1001.05.023.S.2.a.b/3/-1.779.3/e/2022</t>
  </si>
  <si>
    <t>102/B.18/31.74.06.1001.SPU-1.23.d/3/-1.779.3/e/2022</t>
  </si>
  <si>
    <t>104/B./15/31.74.06.1001.SPU-1.23.d/4/-1.779.3/e/2022</t>
  </si>
  <si>
    <t>107/B.15A/31.74.06.1001.SPU-1.23.d/4/-1.779.3/e/2022</t>
  </si>
  <si>
    <t>11/B.21/31.74.06.1001.05.023.S.2.a.b/3/-1.779.3/e/2022</t>
  </si>
  <si>
    <t>12/B.23/31.74.06.1001.05.023.S.2.a.b/3/-1.779.3/e/2022</t>
  </si>
  <si>
    <t>12/B.25/31.74.06.1001.05.023.S.2/3/-1.779.3/e/2022</t>
  </si>
  <si>
    <t>13/B.23/31.74.06.1001.05.023.S.2/3/-1.779.3/e/2022</t>
  </si>
  <si>
    <t>13/B.25/31.74.06.1001.05.023.S.2/3/-1.779.3/e/2022</t>
  </si>
  <si>
    <t>13/B.30/31.74.06.1001.SPU-1.23.d/3/-1.779.3/e/2022</t>
  </si>
  <si>
    <t>14/B.30/31.74.06.1001.SPU-1.23.d/3/-1.779.3/e/2022</t>
  </si>
  <si>
    <t>144/B.16/31.74.06.1001.05.023.S.2.a.b/4/-1.779.3/e/2020</t>
  </si>
  <si>
    <t>15/B.2/31.74.06.1001.05.023.S.2.a.b/3/-1.779.3/e/2022</t>
  </si>
  <si>
    <t>150/B.16/31.74.06.1001.05.023.S.2.a.b/4/-1.779.3/e/2022</t>
  </si>
  <si>
    <t>151/B.16/31.74.06.1001.05.023.S.2.a.b/4/-1.779.3/e/2022</t>
  </si>
  <si>
    <t>155/B.16/31.74.06.1001.05.023.S.2.a.b/4/-1.779.3/e/2022</t>
  </si>
  <si>
    <t>16/B.23/31.74.06.1001.05.023.S.2.a.b/3/-1.779.3/e/2022</t>
  </si>
  <si>
    <t>161/B.16/31.74.05.1001.05.023.S.2.a.b/4/-1.279.3/e/2022</t>
  </si>
  <si>
    <t>162/B.16/31.74.06.1001.05.023.S.2.a.b/4/-1.779.3/e/2022</t>
  </si>
  <si>
    <t>17/B.23/31.74.06.1001.05.023.S.2.a.b/3/-1.779.3/e/2022</t>
  </si>
  <si>
    <t>178/B.16/31.74.06.1001.05.023.S.2.a.b/4/-1.779.3/e/2022</t>
  </si>
  <si>
    <t>193/B.16/31.74.06.1001.05.023.S.2/4/-1.779.3/e/2022</t>
  </si>
  <si>
    <t>197/B.16/31.74.06.1001.SPU.1.23/4/-1.779.3/e/2021</t>
  </si>
  <si>
    <t>2/B.23/31.74.06.1001.05.023.S.2/3/-1.779.3/e/2022</t>
  </si>
  <si>
    <t>2/B.61/31.74.06.1001.05.023.S.2.a.b/3/-1.779.3/e/2022</t>
  </si>
  <si>
    <t>20/B.21/31.74.06.1001.SPU-1.23.d/-1.779.3/e/2022</t>
  </si>
  <si>
    <t>20/B.27/31.74.06.1001.05.023.S.2.a.b/3/-1.779.3/e/2022</t>
  </si>
  <si>
    <t>200/B.16/31.74.06.1001.05.023.S.2.a.b/4/-1.779.3/e/2022</t>
  </si>
  <si>
    <t>21/B.21/31.74.06.1001.SPU-1.23.d/3/-1.779.3/e/2022</t>
  </si>
  <si>
    <t>212/B.16/31.74.06.1001.05.023.S.2/4/-1.779.3/e/2022</t>
  </si>
  <si>
    <t>218/B.16/31.74.06.1001.05.023.8.2/4/-1.779.1/e/2022</t>
  </si>
  <si>
    <t>220/B.16/31.74.06.1001.05.023.S.2.a.b/4/-1.779.3/e/2022</t>
  </si>
  <si>
    <t>23/B.17/31.74.06.1001.05.023.S.2.a.b/4/-1.779.3/e/2022</t>
  </si>
  <si>
    <t>23/B.21/31.74.06.1001.SPU-1.23.d/3/-1.779.3/e/2022</t>
  </si>
  <si>
    <t>23/B.27/31.74.06.1001.05.023.S.2.a.b/3/-1.779.3/e/2022</t>
  </si>
  <si>
    <t>235/B.16/31.74.06.1001.05.023.S.2.a.b/4/-1.779.3/e/2022</t>
  </si>
  <si>
    <t>24/B.27/31.74.06.1001.05.023.S.2.a.b/3/-1.779.3/e/2022</t>
  </si>
  <si>
    <t>25/B.27/31.74.06.1001.05.023.S.2.a.b/3/-1.779.3/e/2022</t>
  </si>
  <si>
    <t>26/B.17/31.74.06.1001.05.023.S.2.a.b/4/-1.779.3/e/2022</t>
  </si>
  <si>
    <t>27/B.27/31.74.06.1001.05.023.S.2.a.b/3/-1.779.3/e/2022</t>
  </si>
  <si>
    <t>287/B.16/31.74.06.1001.05.023.S.2.a.b/4/-1.779.3/e/2019</t>
  </si>
  <si>
    <t>290/B.16/31.74.06.1001.05.023.S.2.a.b/4/-1.779.3/e/2021</t>
  </si>
  <si>
    <t>290/B.16/31.74.06.1001.05.023.S.2.a.b/4/-1.779.3/e/2022</t>
  </si>
  <si>
    <t>3/B.36/31.74.06.1001.SPU-1.23.d/3/-1.779.3/e/2022</t>
  </si>
  <si>
    <t>3/B.61/31.74.06.1001.05.023.S.2/.a.b/3/-1.779.3/e/2022</t>
  </si>
  <si>
    <t>30/B.18/31.74.06.1001.05.023.S.2.a.b/3/-1.779.3/e/2022</t>
  </si>
  <si>
    <t>300/B.16/31.74.06.1001.05.023.S.2.a.b/4/-1.779.3/e/2022</t>
  </si>
  <si>
    <t>309/B.16/31.74.06.1001.05.023.S.2.a.b/4/-1.779.3/e/2022</t>
  </si>
  <si>
    <t>31/B.23/31.74.06.1001.SPU-1.23.d/3/-1.779.3/e/2022</t>
  </si>
  <si>
    <t>317/B.16/31.74.06.1001.05.023.S.2.a.b/4/-1.779.3/e/2022</t>
  </si>
  <si>
    <t>330/B.15B/31.74.06.1001.23.SPU-1.d/3/-1.779.3/e/2022</t>
  </si>
  <si>
    <t>354/B.16/31.74.06.1001.05.023.S.2.a.b/4/-1.779.3/e/2022</t>
  </si>
  <si>
    <t>367/B.16/31.74.06.1001.05.023.S.2.a.b/4/-1.1.779.3/e/2022</t>
  </si>
  <si>
    <t>368/B.16/31.74.06.1001.05.023.S.2.a.b/4/-1.779.3/e/2022</t>
  </si>
  <si>
    <t>387/B.16/31.74.06.1001.05.023.S.2.a.b/4/-1.779.3/e/2022</t>
  </si>
  <si>
    <t>388/B.16/31.74.06.1001.05.023.S.2.a.b/4/-1.779.3/e/2022</t>
  </si>
  <si>
    <t>4/B.17/31.74.06.1001.05.023.S.2.a.b/4/-1.779.3/e/2022</t>
  </si>
  <si>
    <t>4/B.28/31.74.06.1001.SPU-1.23.d/3/-1.779.3/e/2022</t>
  </si>
  <si>
    <t>4/B.61/31.74.06.1001.05.023.S.2.a.b/3/-1.779.3/e/2022</t>
  </si>
  <si>
    <t>402/B.16/31.74.06.1001.05.023.S.2.a.b/4/-1.779.3/e/2022</t>
  </si>
  <si>
    <t>41/B.33/31.74.06.1001.SPU-1.23.d/3/-1.779.3/e/2022</t>
  </si>
  <si>
    <t>412/B.16/31.74.06.1001.05.023.S.2.a.b/-1.779.3/e/2022</t>
  </si>
  <si>
    <t>426/B.16/31.74.06.1001.05.023.S.2.a.b/4/-1.779.3/e/2022</t>
  </si>
  <si>
    <t>446/B.16/31.74.06.1001.05.023.S.2.a.b/4/-1.779.3/e/2022</t>
  </si>
  <si>
    <t>447/B.16/31.74.06.1001.05.023.S.2.a.b/4/-1.779.3/e/2022</t>
  </si>
  <si>
    <t>448/B.16/31.74.06.1001.05.023.S.2.a.b/4/-1.779.3/e/2022</t>
  </si>
  <si>
    <t>459/B.16/31.74.06.1001.05.023.S.2.a.b/4/-1.779.3/e/2022</t>
  </si>
  <si>
    <t>463/B.16/31.74.06.1001.05.023.S.2/4/-1.779.3/e/2022</t>
  </si>
  <si>
    <t>465/B.16/31.74.06.1001.05.023.S.2.a.b/4/-1.779.3/e/2022</t>
  </si>
  <si>
    <t>471/B.16/31.74.06.1001.05.023.S.2.a.b/4/-1.779.3/e/2022</t>
  </si>
  <si>
    <t>473/B.16/31.74.06.1001.05.023.S.2.a.b/4/-1.779.3/e/2022</t>
  </si>
  <si>
    <t>474/B.16/31.74.06.1001.05.023.S.2.a.b/4/-1.779.3/e/2022</t>
  </si>
  <si>
    <t>494/B.16/31.74.06.1001.05.023.S.2.a.b/4/-1.779.3/e/2022</t>
  </si>
  <si>
    <t>497/B.16/31.74.06.1001.05.023.S.2.a.b/4/-1.779.3/e/2022</t>
  </si>
  <si>
    <t>50/B.33/31.74.06.1001.SPU-1.23.d/3/-1.779.3/e/2022</t>
  </si>
  <si>
    <t>502/B.16/31.74.06.1001.05.023.S.2.a.b/4/-1.779.3/e/2022</t>
  </si>
  <si>
    <t>515/B.16/31.74.06.1001.05.023.S.2.a.b/4/-1.779.3/e/2022</t>
  </si>
  <si>
    <t>522/B.16/31.74.06.1001.05.023.S.2.a.b/4/-1.779.3/e/2022</t>
  </si>
  <si>
    <t>54/B.17/31.74.06.1001.SPU-1.23.d/-1.779.3/e/2022</t>
  </si>
  <si>
    <t>545/B.16/31.74.06.1001.05.023.S.2.a.b/4/-1.779.3/e/2022</t>
  </si>
  <si>
    <t>547/B.16/31.74.06.1001.05.023.S.2.a.b/4/-1.779.3/e/2022</t>
  </si>
  <si>
    <t>55/B.17/31.74.06.1001.SPU-1.23.d/4/-1.779.3/e/2022</t>
  </si>
  <si>
    <t>554/B.16/31.74.06.1001.05.023.S.2.a.b/4/-1.779.3/e/2022</t>
  </si>
  <si>
    <t>56/B.17/31.74.06.1001.SPU-1.23.d/4/-1.779.3/e/2022</t>
  </si>
  <si>
    <t>560/B.16/31.74.06.1001.05.023.S.2.a.b/4/-1.779.3/e/2022</t>
  </si>
  <si>
    <t>562/B.16/31.74.06.1001.05.023.S.2.a.b/4/-1.779.3/e/2022</t>
  </si>
  <si>
    <t>57/B.17/31.74.06.1001.SPU-1.23.d/4/-1.779.3/e/2022</t>
  </si>
  <si>
    <t>57/B.27/31.74.06.1001.05.023.S.2.a.b/3/-1.779.3/e/2022</t>
  </si>
  <si>
    <t>570/B.16/31.74.06.1001.05.023.S.2.a.b/4/-1.779.3/e/2022</t>
  </si>
  <si>
    <t>574/B.16/31.74.06.1001.05.023.S.2.a.b/4/-1.779.3/e/2022</t>
  </si>
  <si>
    <t>580/B.16/31.74.06.1001.05.023.S.2.a.b/4/-1.779.3/e/2022</t>
  </si>
  <si>
    <t>581/B.16/31.74.06.1001.05.023.5.2.a.b/4/-1.229e/2022</t>
  </si>
  <si>
    <t>586/B.16/31.74.06.1001.05.023.S.2.a.b/4/-1.779.3/e/2022</t>
  </si>
  <si>
    <t>587/B.16/31.74.06.1001.05.023.S.2.a.b/4/-1.779.3/e/2022</t>
  </si>
  <si>
    <t>588/B.16/31.74.06.1001.05.023.S.2.a.b/4/-1.779.3/e/2022</t>
  </si>
  <si>
    <t>592/B.16/31.74.06.1001.SPU-1.23.d/4/-.779.3/e/2022</t>
  </si>
  <si>
    <t>593/B.16/31.74.06.1001.SPU-1.23.d/4/-1.779.3/e/2022</t>
  </si>
  <si>
    <t>599/B.16/31.74.06.1001.SPU-1.23.d/4/-1.779.3/e/2022</t>
  </si>
  <si>
    <t>600/B.16/31.74.06.1001.SPU-1.23.d/4/-1.779.3/e/2022</t>
  </si>
  <si>
    <t>601/B.16/31.74.06.1001.SPU-1.23.d/4/-1.779.3/e/2022</t>
  </si>
  <si>
    <t>602/B.16/31.74.06.1001.SPU-1.23.d/4/-1.779.3/e/2022</t>
  </si>
  <si>
    <t>605/B.16/31.74.06.1001.SPU-1.2.3.d/4/-1.779.3/e/2022</t>
  </si>
  <si>
    <t>606/B.16/31.74.06.1001.SPU-1.23.d/4/-1.779.3/e/2022</t>
  </si>
  <si>
    <t>613/B.16/31.74.06.1001.SPU-1.23.d/4/-1.779.3/e/2022</t>
  </si>
  <si>
    <t>614/B.16/31.74.06.1001.SPU-1.23.d/4/1.779.3/e/2022</t>
  </si>
  <si>
    <t>615/B.16/31.74.06.1001.SPU-1.23.d/4/-1.779.3/e/2022</t>
  </si>
  <si>
    <t>619/B.16/31.74.06.1001.SPU-1.23.d/4/-1.779.3/e/2022</t>
  </si>
  <si>
    <t>621/B.16/31.74.06.1001.SPU-1.23.d4/-1.779.3/e/2022</t>
  </si>
  <si>
    <t>625/B.16/31.74.06.1001.23.SPU-1.d/4/-1.779.3/e/2022</t>
  </si>
  <si>
    <t>626/B.16/31.74.06.1001.SPU-1.23.d/4/-1.779.3/e/2022</t>
  </si>
  <si>
    <t>629/B.16/31.74.06.1001.SPU-1.23.d/4/-1.779.3/e/2022</t>
  </si>
  <si>
    <t>636/B.16/31.74.06.1001.SPU-1.23.d/4/-1.779.3/e/2022</t>
  </si>
  <si>
    <t>637/B.16/31.74.06.1001.SPU-1.23.d/4/-1.779.3/e/2022</t>
  </si>
  <si>
    <t>638/B.16/31.74.06.1001.SPU-1.23.d/4/-1.779.3/e/2022</t>
  </si>
  <si>
    <t>640/B.16/31.74.06.1001.23.SPU-1.d/4/-1.779.3/e/2022</t>
  </si>
  <si>
    <t>642/B.16/31.74.06.1001.23.SPU-1.d/4/-1.779.3/e/2022</t>
  </si>
  <si>
    <t>645/B.16/31.74.06.1001.23.SPU-1.d/4/-1.779.3/e/2022</t>
  </si>
  <si>
    <t>646/B.16/31.74.06.1001.23.SPU-1.d/4/-1.779.3/e/2022</t>
  </si>
  <si>
    <t>648/B.16/31.74.06.1001.23.SPU-1.d/4/-1.779.3/e/2022</t>
  </si>
  <si>
    <t>649/B.16/31.74.06.1001.23.SPU-1.d/4/-1.779.3/e/2022</t>
  </si>
  <si>
    <t>73/B.19/31.74.06.1001.SPU-1.23.d/3/-1.779.3/e/2022</t>
  </si>
  <si>
    <t>73/B.27/31.74.06.1001.05.023.S.2.a.b/3/-1.779.3/e/2022</t>
  </si>
  <si>
    <t>74/b.16/31.74.06.1001.05.023.s.2.A.B/4/-1.779.3/e/2021</t>
  </si>
  <si>
    <t>8/B.33/31.74.06.1001.05.023.S.2/3/-1.779.3/e/2022</t>
  </si>
  <si>
    <t>97/B.18/31.74.06.1001.SPU-1.2.3.d/3/-1.770.3/e/2022</t>
  </si>
  <si>
    <t>26-04-2023</t>
  </si>
  <si>
    <t>1-12-2024</t>
  </si>
  <si>
    <t>25-04-2025</t>
  </si>
  <si>
    <t>123</t>
  </si>
  <si>
    <t>124</t>
  </si>
  <si>
    <t>Fisikawan Medis Ahli Muda</t>
  </si>
  <si>
    <t>1203521213453502</t>
  </si>
  <si>
    <t>Kompol. Saba Wahid Key, S.Sos., M.H</t>
  </si>
  <si>
    <t>18-02-1974</t>
  </si>
  <si>
    <t>S2 Hukum</t>
  </si>
  <si>
    <t>49.775.706.2-432.000</t>
  </si>
  <si>
    <t>3275081802740025</t>
  </si>
  <si>
    <t>Bekasi Timur Regency Blok C 1 No 40 RT 13 RW 00, Kota Bekasi, Provinsi Jawa Barat</t>
  </si>
  <si>
    <t>KPK</t>
  </si>
  <si>
    <t>120152222-4304878</t>
  </si>
  <si>
    <t>429/B.16/31.74.06.1001.05.023.S.2.a.b/4/-1.779.3/e/2022</t>
  </si>
  <si>
    <t>120152222-1207533</t>
  </si>
  <si>
    <t>122/B.16/31.7400.1001.05.023.S.2/4/1/720.3/e/2022</t>
  </si>
  <si>
    <t>19719/2022</t>
  </si>
  <si>
    <t>23-11-2022</t>
  </si>
  <si>
    <t>19718/2022</t>
  </si>
  <si>
    <t>19717/2022</t>
  </si>
  <si>
    <t>19716/2022</t>
  </si>
  <si>
    <t>19715/2022</t>
  </si>
  <si>
    <t>19714/2022</t>
  </si>
  <si>
    <t>19713/2022</t>
  </si>
  <si>
    <t>28-04-2025</t>
  </si>
  <si>
    <t>19712/2022</t>
  </si>
  <si>
    <t>14855/2022</t>
  </si>
  <si>
    <t>NOMOR SK GOLONGAN/ SK TERAKHIR</t>
  </si>
  <si>
    <t>KP.01.02/VIII.2/15240/2022</t>
  </si>
  <si>
    <t>Konsultan Pendamping Akreditasi dan Penyelesaian Pejabat Pembuat Komitmen Barang/ Jasa Non Medik</t>
  </si>
  <si>
    <t>Konsultan Pendamping</t>
  </si>
  <si>
    <t>3674060612110035</t>
  </si>
  <si>
    <t>KP.01.02/VIII.2/19849/2022</t>
  </si>
  <si>
    <t>KP.01.02/VIII.2/19850/2022</t>
  </si>
  <si>
    <t>KP.01.02/VIII.2/19851/2022</t>
  </si>
  <si>
    <t>KP.01.02/VIII.2/19852/2022</t>
  </si>
  <si>
    <t>KP.01.02/VIII.2/19853/2022</t>
  </si>
  <si>
    <t>KP.01.02/VIII.2/15241/2022</t>
  </si>
  <si>
    <t>KP.01.02/VIII.2/15242/2022</t>
  </si>
  <si>
    <t>3174061006131023</t>
  </si>
  <si>
    <t>KP.03.02./VIII.2/7223/2022</t>
  </si>
  <si>
    <t>KP.03.02/VIII.2/7260/2021</t>
  </si>
  <si>
    <t>KP.03.02/VIII.2/7227/2022</t>
  </si>
  <si>
    <t>KP.03.02/D.I/6616/2022</t>
  </si>
  <si>
    <t>17-11-2022</t>
  </si>
  <si>
    <t>002648</t>
  </si>
  <si>
    <t>652/B.16/31.74.06.1001.23.K-1.b.d/4/-1.779.3/e/2022</t>
  </si>
  <si>
    <t>132161122-4548418</t>
  </si>
  <si>
    <t>651/B.16/31.74.06.1001.23.SPU-1.779.3/e/2022</t>
  </si>
  <si>
    <t>140152222-4551132</t>
  </si>
  <si>
    <t>25-12-2027</t>
  </si>
  <si>
    <t>20138/2022</t>
  </si>
  <si>
    <t>20018/2022</t>
  </si>
  <si>
    <t>20019/2022</t>
  </si>
  <si>
    <t>04-04-2025</t>
  </si>
  <si>
    <t>20022/2022</t>
  </si>
  <si>
    <t>20023/2022</t>
  </si>
  <si>
    <t>20024/2022</t>
  </si>
  <si>
    <t>04-01-2025</t>
  </si>
  <si>
    <t>20020/2022</t>
  </si>
  <si>
    <t>03-09-2025</t>
  </si>
  <si>
    <t>20021/2022</t>
  </si>
  <si>
    <t>22-02-2025</t>
  </si>
  <si>
    <t>20025/2022</t>
  </si>
  <si>
    <t>23-11-2025</t>
  </si>
  <si>
    <t>20136/2022</t>
  </si>
  <si>
    <t>28-08-2025</t>
  </si>
  <si>
    <t>20137/2022</t>
  </si>
  <si>
    <t>dr. Martha Iskandar, Sp.PD (K), FINASIM</t>
  </si>
  <si>
    <t>Konsultan Ekokardiografi</t>
  </si>
  <si>
    <t>Konsultan Kardiologi Intervensi</t>
  </si>
  <si>
    <t xml:space="preserve">Konsultan Kardiologi Intervensi + Konsultan Perawatan Intensif dan Kegawat Kardiovaskular </t>
  </si>
  <si>
    <t>Dokter Spesialis Jantung + Konsultan Kardiologi Intervensi</t>
  </si>
  <si>
    <t>14-02-2022 // 01-09-2021</t>
  </si>
  <si>
    <t>11-09-2021</t>
  </si>
  <si>
    <t>Dokter Spesialis Jantung + Konsultan Ekokardiografi</t>
  </si>
  <si>
    <t>KP.01.02/VIII.2/7187/2022</t>
  </si>
  <si>
    <t>KP.01.02/VIII.2/10863/2022</t>
  </si>
  <si>
    <t>KP.01.02/VIII.2/20539/2022</t>
  </si>
  <si>
    <t>KP.01.02/VIII.2/20540/2022</t>
  </si>
  <si>
    <t>KP.01.02/VIII.2/20541/2022</t>
  </si>
  <si>
    <t>KP.01.02/VIII.2/20542/2022</t>
  </si>
  <si>
    <t>KP.01.02/VIII.2/20543/2022</t>
  </si>
  <si>
    <t>KP.01.02/VIII.2/20544/2022</t>
  </si>
  <si>
    <t>KP.01.02/VIII.2/20545/2022</t>
  </si>
  <si>
    <t>KP.01.02/VIII.2/20546/2022</t>
  </si>
  <si>
    <t>KP.01.02/VIII.2/20547/2022</t>
  </si>
  <si>
    <t>KP.01.02/VIII.2/20548/2022</t>
  </si>
  <si>
    <t>KP.01.02/VIII.2/20549/2022</t>
  </si>
  <si>
    <t>KP.01.02/VIII.20550/2022</t>
  </si>
  <si>
    <t>KP.01.02/VIII.2/10561/2022</t>
  </si>
  <si>
    <t>919880409201104101</t>
  </si>
  <si>
    <t>919990522202202201</t>
  </si>
  <si>
    <t>919990503202203101</t>
  </si>
  <si>
    <t>919981016202202101</t>
  </si>
  <si>
    <t>919980715202202201</t>
  </si>
  <si>
    <t>919980127202204201</t>
  </si>
  <si>
    <t>919971220202202201</t>
  </si>
  <si>
    <t>919970517202202101</t>
  </si>
  <si>
    <t>919961216202202101</t>
  </si>
  <si>
    <t>919961204202202101</t>
  </si>
  <si>
    <t>919961120202202101</t>
  </si>
  <si>
    <t>919961012202202201</t>
  </si>
  <si>
    <t>919960926202202201</t>
  </si>
  <si>
    <t>919960811202204201</t>
  </si>
  <si>
    <t>919950718201705201</t>
  </si>
  <si>
    <t>919950422201705101</t>
  </si>
  <si>
    <t>919940721202201201</t>
  </si>
  <si>
    <t>919940406202202201</t>
  </si>
  <si>
    <t>919930512201705201</t>
  </si>
  <si>
    <t>919930219202202101</t>
  </si>
  <si>
    <t>919910604202202201</t>
  </si>
  <si>
    <t>919901209201705201</t>
  </si>
  <si>
    <t>919890923202204201</t>
  </si>
  <si>
    <t>919890211202204201</t>
  </si>
  <si>
    <t>919880421202202201</t>
  </si>
  <si>
    <t>919871015202107201</t>
  </si>
  <si>
    <t>919860218202201201</t>
  </si>
  <si>
    <t>919860103202109201</t>
  </si>
  <si>
    <t>919830515202203101</t>
  </si>
  <si>
    <t>919780229200608201</t>
  </si>
  <si>
    <t>919760624200606101</t>
  </si>
  <si>
    <t>660/B.16/31.74.06.1001.23.SPU-1.d/4/-1.779.3/e/2022</t>
  </si>
  <si>
    <t>663/B.16/31.74.06.1001.23.SPU-1.d/4/-1.779.3/e/2022</t>
  </si>
  <si>
    <t>667/B.16/31.74.06.1001.23.SPU-1.d/4/-1.779.3/e/2022</t>
  </si>
  <si>
    <t>666/B.16/31.74.06.1001.23.SPU-1.d/4/-1.779.3/e/2022</t>
  </si>
  <si>
    <t>662/B.16/31.74.06.1001.23.SPU-1.d/4/-1.779.3/e/2022</t>
  </si>
  <si>
    <t>Dokter Spesialis Jantung dan Pembuluh Darah + Konsultan Kedokteran Vaskuler dan Kardiologi Intervensi</t>
  </si>
  <si>
    <t>332/B.15B/31.74.06.1001.23.SPU-1.d/3/-1.779.3/e/2022</t>
  </si>
  <si>
    <t>Pelaksana Keperawataan Perawat Klinis (PK) 1</t>
  </si>
  <si>
    <t>668/B.16/31.74.06.1001.23.SPU-1.d/4/-1.779.3/e/2022</t>
  </si>
  <si>
    <t>110172120-3187218</t>
  </si>
  <si>
    <t>14-05-2025</t>
  </si>
  <si>
    <t>381/B.16/31.74.06.1001.05.023.S.2.a.b/4/-1.779.3/e/2022</t>
  </si>
  <si>
    <t>120272222-4525604</t>
  </si>
  <si>
    <t>19-12-2027</t>
  </si>
  <si>
    <t>67/B.17/31.74.06.1001.23.SPU-1.d/4/-1.779.3/e/2022</t>
  </si>
  <si>
    <t>140152222-4505710</t>
  </si>
  <si>
    <t>672/B.16/31.74.06.1001.23.SPU-1.d/4/-1.779.3/e/2022</t>
  </si>
  <si>
    <t>335/B.15B/31.74.06.06.1001.23.SPU-1.d/3/-1.779.3/e/2022</t>
  </si>
  <si>
    <t>Tenaga Non Medis</t>
  </si>
  <si>
    <t>1 Juli 2022</t>
  </si>
  <si>
    <t>1 Agustus 2022</t>
  </si>
  <si>
    <t>1 November 2021</t>
  </si>
  <si>
    <t>1 Mei 2022</t>
  </si>
  <si>
    <t>01 Juli 2022</t>
  </si>
  <si>
    <t>1 Desember 2022</t>
  </si>
  <si>
    <t>Konsultan Fetomaternal</t>
  </si>
  <si>
    <t>3321301522075753</t>
  </si>
  <si>
    <t>05-04-2028</t>
  </si>
  <si>
    <t>3111100222194425</t>
  </si>
  <si>
    <t>24-12-2027</t>
  </si>
  <si>
    <t>114/B.15A/31.74.06.1001.23.SPU-1.d/4/-1.779.3/e/2022</t>
  </si>
  <si>
    <t>338/B.15B/31.74.06.1001.23.SPU-1.d/3/-1.779.3/e/2022</t>
  </si>
  <si>
    <t>3121301522084460</t>
  </si>
  <si>
    <t>02-04-2028</t>
  </si>
  <si>
    <t>339/B.15B/31.74.06.1001.23.SPU-1.d/3/-1.779.3/e/2022</t>
  </si>
  <si>
    <t>dr. Windu Kusumo, MPH</t>
  </si>
  <si>
    <t>197810292009121002</t>
  </si>
  <si>
    <t>29-10-1978</t>
  </si>
  <si>
    <t>20-07-2017</t>
  </si>
  <si>
    <t>Monash University</t>
  </si>
  <si>
    <t>S2 Magister of Public Health</t>
  </si>
  <si>
    <t>Analis Anggaran Ahli Muda</t>
  </si>
  <si>
    <t>28-12-2020</t>
  </si>
  <si>
    <t>0.0</t>
  </si>
  <si>
    <t>KP.02.01/IV/4975/2022</t>
  </si>
  <si>
    <t>67.886.871.2-013.000</t>
  </si>
  <si>
    <t>3174052304120001</t>
  </si>
  <si>
    <t>3174052910780007</t>
  </si>
  <si>
    <t>JL. Pondok Pinang III No. 33 RT 004 RW 002, Kel. Pondok Pinang, Kec. Kebayoran Lama</t>
  </si>
  <si>
    <t>Sapto Sisworo</t>
  </si>
  <si>
    <t>K2022091007</t>
  </si>
  <si>
    <t>24-02-1977</t>
  </si>
  <si>
    <t>3174062402770006</t>
  </si>
  <si>
    <t>Perum Rivera Hills Zona 2 B 5/27 RT 005/007 Kel. Meruyung, Kec. Limo, Kota Depok, Provinsi Jawa Barat</t>
  </si>
  <si>
    <t>081311339813</t>
  </si>
  <si>
    <t>Perawat Klinis II Instalasi Rawat Jalan</t>
  </si>
  <si>
    <t>Perawat Klinis III Instalasi Rawat Jalan</t>
  </si>
  <si>
    <t>ssisworo@gmail.com</t>
  </si>
  <si>
    <t>calvinkurnia@gmail.com</t>
  </si>
  <si>
    <t>140245484</t>
  </si>
  <si>
    <t>140186644</t>
  </si>
  <si>
    <t>140288009</t>
  </si>
  <si>
    <t>JANUARI 2023</t>
  </si>
  <si>
    <t>01-01-2023 // 01-11-2022</t>
  </si>
  <si>
    <t>550.739</t>
  </si>
  <si>
    <t>21312/2022</t>
  </si>
  <si>
    <t>10-10-2024</t>
  </si>
  <si>
    <t>21313/2022</t>
  </si>
  <si>
    <t>21325/2022</t>
  </si>
  <si>
    <t>23-12-2022</t>
  </si>
  <si>
    <t>21326/2022</t>
  </si>
  <si>
    <t>21327/2022</t>
  </si>
  <si>
    <t>01-12-2025</t>
  </si>
  <si>
    <t>21320/2022</t>
  </si>
  <si>
    <t>21321/2022</t>
  </si>
  <si>
    <t>24-09-2025</t>
  </si>
  <si>
    <t>21322/2022</t>
  </si>
  <si>
    <t>21323/2022</t>
  </si>
  <si>
    <t>21324/2022</t>
  </si>
  <si>
    <t>21328/2022</t>
  </si>
  <si>
    <t>36.142.650.5-451.000</t>
  </si>
  <si>
    <t>01-01-2023 // 31-07-2018</t>
  </si>
  <si>
    <t>30-04-2018</t>
  </si>
  <si>
    <t>KP.01.02/VIII.2/21501/2023</t>
  </si>
  <si>
    <t>01781891</t>
  </si>
  <si>
    <t>01797119</t>
  </si>
  <si>
    <t>01797155</t>
  </si>
  <si>
    <t>01819470</t>
  </si>
  <si>
    <t>01819473</t>
  </si>
  <si>
    <t>122.4620</t>
  </si>
  <si>
    <t>KP.03.02/VIII.2/7076/2022</t>
  </si>
  <si>
    <t>KP.02.01/5/21209/2022</t>
  </si>
  <si>
    <t>KP.02.01/IV/8509/2022</t>
  </si>
  <si>
    <t>B-1119/D-3/APP/AP.02.00/12/2022</t>
  </si>
  <si>
    <t>01-08-2023</t>
  </si>
  <si>
    <t>120152222-4549362</t>
  </si>
  <si>
    <t>3121201320125396</t>
  </si>
  <si>
    <t>3121100422033841</t>
  </si>
  <si>
    <t>16-10-2028</t>
  </si>
  <si>
    <t>121/B.15A/31.74.06.1001.23.SPU-1.d/4/-1.779.3/e/2022</t>
  </si>
  <si>
    <t>679/B.16/31.74.06.1001.23.SPU-1.d/4/-1.779.3/e/2022</t>
  </si>
  <si>
    <t>657/B.16A/31.74.06.1001.23.SPU-1.d/4/-1.779.3/e/2022</t>
  </si>
  <si>
    <t>3122701522066832</t>
  </si>
  <si>
    <t>29-11-2027</t>
  </si>
  <si>
    <t>1/B.15h/31.74.06.1001.23.Spu-1.d/3/TM.09.74/e/2023</t>
  </si>
  <si>
    <t>656/b.15/31.74.06.1001.23.SPU-1.d/4/-1.779.3/e/2022</t>
  </si>
  <si>
    <t>669/B.16/31.74.06.1001.23.SPU-1.d/4/-1.779.3/e/2022</t>
  </si>
  <si>
    <t>Arip Budiana, A.Md</t>
  </si>
  <si>
    <t>131051122-4536871</t>
  </si>
  <si>
    <t>07-05-2027</t>
  </si>
  <si>
    <t>53/B.33/31.74.06.1001.23.SPU-1.d/3/-1.779.3/e/2022</t>
  </si>
  <si>
    <t>10/B.16a/31.74.06.1001.23.SPU.-1.d/4/TM.09.74/e/2023</t>
  </si>
  <si>
    <t>594/B.16/31.74.06.1001.spu-1.23.D/4/-1.779.3/e/2022</t>
  </si>
  <si>
    <t>333/B.16/31.74.06.1001.05.023.S.2.a.b/4/-1.779.3/e/2022</t>
  </si>
  <si>
    <t>3321100322126427</t>
  </si>
  <si>
    <t>10-01-2028</t>
  </si>
  <si>
    <t>2/B.15a/31.74.06.1001.23.SPU-1.d/TM.09.74/e/2023</t>
  </si>
  <si>
    <t>120181220-3349969</t>
  </si>
  <si>
    <t>97/B.16/31.74.06.1001.05.023.s.2.A.B/4/-1.779.3/e/2022</t>
  </si>
  <si>
    <t>120172222-4216296</t>
  </si>
  <si>
    <t>26/B.27/31.74.06.1001.05.023.S.2.a.b/3/1/-1.779.3/e/2022</t>
  </si>
  <si>
    <t>121351222-4491287</t>
  </si>
  <si>
    <t>631/B.16/31.74.06.1001.SPU-1.23.d/4/-1.779.3/e/2022</t>
  </si>
  <si>
    <t>308/B.16/31.74.06.1001.05.023.S.2.a.b/4/-1.779.3/e/2022</t>
  </si>
  <si>
    <t>653/B.16/31.74.06.1001.23.SPU-1.d/4/-1.779.3/e/2022</t>
  </si>
  <si>
    <t>140152222-4490266</t>
  </si>
  <si>
    <t>05-06-2027</t>
  </si>
  <si>
    <t>608/B.16/31.74.06.1001.SPU-1.23.d/4/-1.779.3/e/2022</t>
  </si>
  <si>
    <t>121452222-4557568</t>
  </si>
  <si>
    <t>26-12-2027</t>
  </si>
  <si>
    <t>120262222-4408585</t>
  </si>
  <si>
    <t>28-12-2027</t>
  </si>
  <si>
    <t>45/B.17/31.74.06.1001.05.023.S.2.a.b/4/-1.779.3/e/2022</t>
  </si>
  <si>
    <t>120172222-4543239</t>
  </si>
  <si>
    <t>686/B.16/31.74.06.1001.23.SPU-1.d/4/-1.779.3/e/2022</t>
  </si>
  <si>
    <t>121451219-3131612</t>
  </si>
  <si>
    <t>55/B.27/31.74.06.1001.05.023.S.2.s.b/3/-1.779.3/e/2021</t>
  </si>
  <si>
    <t>130152222-4538738</t>
  </si>
  <si>
    <t>20-11-2027</t>
  </si>
  <si>
    <t>874.453</t>
  </si>
  <si>
    <t>087774545068</t>
  </si>
  <si>
    <t>623/B.16/31.74.06.1001.spu-1.23.D/4/-1.779.3/e/2022</t>
  </si>
  <si>
    <t>49/B.17/31.74.06.1001.05.023.s.2.A.B/4/-1.779.3/e/2022</t>
  </si>
  <si>
    <t>087881119380</t>
  </si>
  <si>
    <t>120151222-4307888</t>
  </si>
  <si>
    <t>366/B.16/31.74.06.1001.05.023.S.2.a.b/4/-1.779.3/e/2022</t>
  </si>
  <si>
    <t>120152222-4520125</t>
  </si>
  <si>
    <t>11-01-2027</t>
  </si>
  <si>
    <t>120152222-4272410</t>
  </si>
  <si>
    <t>482/B.16/31.74.06.1001.05.023.S.2.a.b/4/-1.779.3/e/2022</t>
  </si>
  <si>
    <t>120171222-4536649</t>
  </si>
  <si>
    <t>664/B.16/31.74.06.1001.23.SPU-1.d/4/-1.779.3/e/2022</t>
  </si>
  <si>
    <t>120182222-4397269</t>
  </si>
  <si>
    <t>607/B.16/31.74.06.1001.SPU-1.23.d/4/-1.779.3/e/2022</t>
  </si>
  <si>
    <t>4/B.24/31.74.06.1001.SPU-1.23.d/3/-1.779.3/e/2022</t>
  </si>
  <si>
    <t>19880419/STRTTK-31/2016/10525</t>
  </si>
  <si>
    <t>671/B.16/31.74.06.1001.23.SPU-1.d/4/-1.779.3/e/2022</t>
  </si>
  <si>
    <t>604/B.16/31.74.06.1001.SPU-1.23.d/4/-1.779.3/e/2022</t>
  </si>
  <si>
    <t>Plt. Koordinator Kelompok Substansi Perencanaan dan Evaluasi</t>
  </si>
  <si>
    <t>KP.02.01/MENKES/1728/2022</t>
  </si>
  <si>
    <t>569.7140</t>
  </si>
  <si>
    <t>KP.02.01/MENKES/1654/2022</t>
  </si>
  <si>
    <t>555.4000</t>
  </si>
  <si>
    <t>KP.02.01/MENKES/1715/2022</t>
  </si>
  <si>
    <t>558.0940</t>
  </si>
  <si>
    <t>KP.02.01/MENKES/1668/2022</t>
  </si>
  <si>
    <t>554.3110</t>
  </si>
  <si>
    <t>KP.02.01/MENKES/1714/2022</t>
  </si>
  <si>
    <t>556.6080</t>
  </si>
  <si>
    <t>155.9600</t>
  </si>
  <si>
    <t>KP.02.01/5/21652/2022</t>
  </si>
  <si>
    <t>225.3940</t>
  </si>
  <si>
    <t>06-01-2023</t>
  </si>
  <si>
    <t>Perawat Klinis HCU Lantai 2 Instalasi Gawat Darurat</t>
  </si>
  <si>
    <t>HCU Lantai 2</t>
  </si>
  <si>
    <t>Perawat Klinis III HCU Lantai 2 Instalasi Gawat Darurat</t>
  </si>
  <si>
    <t>Perawat Klinis I Ruang ICCU Ventilator Instalasi Rawat Intensif</t>
  </si>
  <si>
    <t>Ruang ICCU Ventilator</t>
  </si>
  <si>
    <t>Perawat Klinis II Ruang ICCU Instalasi Rawat Intensif</t>
  </si>
  <si>
    <t>Perawat Klinis II HCU Lantai 2 Instalasi Gawat Darurat</t>
  </si>
  <si>
    <t>Perawat Pra Klinis Lantai 2 Pelayanan dan Rehabilitasi Medik Instalasi Rawat Inap</t>
  </si>
  <si>
    <t>Lantai 2 Pelayanan dan Rehabilitasi Medik</t>
  </si>
  <si>
    <t>Isolasi ICU</t>
  </si>
  <si>
    <t>Perawat Klinis I Anggrek 6 Isolasi ICU dengan Ventilator Instalasi Rawat Intensif</t>
  </si>
  <si>
    <t>Penanggung Jawab Depo Farmasi IRJ</t>
  </si>
  <si>
    <t>Andi Alief Hidayatullah Sappaile, S.Psi</t>
  </si>
  <si>
    <t>K2023011002</t>
  </si>
  <si>
    <t>09-01-2023</t>
  </si>
  <si>
    <t>29-10-1992</t>
  </si>
  <si>
    <t>085888553575</t>
  </si>
  <si>
    <t>81.274.103.1-412.000</t>
  </si>
  <si>
    <t>75/B.16/31.74.06.1001.05.023.S.2.a.b/4/-1.779.3/e/2021</t>
  </si>
  <si>
    <t>PIC Informasi Penanganan Pengaduan Pada Pelayanan BPJS</t>
  </si>
  <si>
    <t>PIC Program Rujukan Balik Pada Pelayanan BPJS</t>
  </si>
  <si>
    <t>20001103/STRTTK-31/2021/21513</t>
  </si>
  <si>
    <t>03-11-2027</t>
  </si>
  <si>
    <t>120152222-4335019</t>
  </si>
  <si>
    <t>130171222-4547378</t>
  </si>
  <si>
    <t>20-12-2027</t>
  </si>
  <si>
    <t>12/B.16a/31.74.06.1001.23.SPU-1.d/4/TM.09.74/e/2023</t>
  </si>
  <si>
    <t>130152222-4558927</t>
  </si>
  <si>
    <t>21-12-2027</t>
  </si>
  <si>
    <t>19961019/STRTTK-31/2017/20620</t>
  </si>
  <si>
    <t>19-10-2027</t>
  </si>
  <si>
    <t>110152222-4505172</t>
  </si>
  <si>
    <t>665/B. 16/31.74.06.1001.23.SPU-1.d/4/-1.779.3/e/2022</t>
  </si>
  <si>
    <t>KP.01.02/VIII.2/19923/2022</t>
  </si>
  <si>
    <t>KP.01.02/VIII.2/199922/2022</t>
  </si>
  <si>
    <t>KP.01.02/VIII.2/19921/2022</t>
  </si>
  <si>
    <t>KP.01.02/VIII.2/21398/2022</t>
  </si>
  <si>
    <t>KP.01.02/VIII.2/21397/2022</t>
  </si>
  <si>
    <t>KP.01.02/VIII.2/21396/2022</t>
  </si>
  <si>
    <t>KP.01.02/VIII.2/19924/2022</t>
  </si>
  <si>
    <t>KP.01.02/VIII.2/21395/2022</t>
  </si>
  <si>
    <t>3/B.32/31.74.06.1001.23.SPU-1.d/3/TM.09.28/e/2023</t>
  </si>
  <si>
    <t>122872223-86110505</t>
  </si>
  <si>
    <t>05-11-2028</t>
  </si>
  <si>
    <t>19700412/STRTTK-31/2001/20651</t>
  </si>
  <si>
    <t>120262222-4476780</t>
  </si>
  <si>
    <t>68/B.17A/31.74.06.1001.23.SPU-1.d/4/-1.779.3/e/2022</t>
  </si>
  <si>
    <t>SMEA + S1 Kesehatan Masyarakat</t>
  </si>
  <si>
    <t>125100051</t>
  </si>
  <si>
    <t>7201/E.KM.3488/17</t>
  </si>
  <si>
    <t>03-10-2017</t>
  </si>
  <si>
    <t>30-09-2017</t>
  </si>
  <si>
    <t>21487/2022</t>
  </si>
  <si>
    <t>30-12-2022</t>
  </si>
  <si>
    <t>21486/2022</t>
  </si>
  <si>
    <t>21491/2022</t>
  </si>
  <si>
    <t>11-04-2025</t>
  </si>
  <si>
    <t>21489/2022</t>
  </si>
  <si>
    <t>21488/2022</t>
  </si>
  <si>
    <t>21490/2022</t>
  </si>
  <si>
    <t>Dokter Spesialis Radiologi + Konsultan Radiologi Intervensi</t>
  </si>
  <si>
    <t>Universitas Padjadjaran + Kolegium Radiologi Indonesia</t>
  </si>
  <si>
    <t>20-09-2022</t>
  </si>
  <si>
    <t>120152222-4321738</t>
  </si>
  <si>
    <t>329/B.16/31.74.06.1001.05.023.S.2.a.b/4/-1.779.3/e/2022</t>
  </si>
  <si>
    <t>7311100422060813</t>
  </si>
  <si>
    <t>15-10-2028</t>
  </si>
  <si>
    <t>6/B.15a/31.74.06.1001.23.SPU-1.d/4/TM.09.74/e/2023</t>
  </si>
  <si>
    <t>Ketua Sub KSM</t>
  </si>
  <si>
    <t>10-02-2028</t>
  </si>
  <si>
    <t>7/B.15f/31.74.06.1001.23.SPU-1.d/3/TM.09.74/e/2023</t>
  </si>
  <si>
    <t>20/B.16a/31.74.06.1001.23.SPU-1.d/4/TM.09.74/e/2023</t>
  </si>
  <si>
    <t>Ketua SPI</t>
  </si>
  <si>
    <t>Perawat Penanggung Jawab Asuhan Ruang ICU Instalasi Rawat Intensif</t>
  </si>
  <si>
    <t>Perawat Klinis II HCU Instalasi Rawat Intensif</t>
  </si>
  <si>
    <t>Perawat Klinis III HCU Bedah Instalasi Rawat Intensif</t>
  </si>
  <si>
    <t>Perawat Klinis III Anggrek 5 HCU Bedah Instalasi  Rawat Intensif</t>
  </si>
  <si>
    <t>HCU Bedah</t>
  </si>
  <si>
    <t>Perawat Klinis II Anggrek 5 HCU Bedah Instalasi Rawat Intensif</t>
  </si>
  <si>
    <t>Perawat Klinis II Ruang ICU Gedung Bougenville Instalasi Rawat Intensif</t>
  </si>
  <si>
    <t>Gedung Bugenville</t>
  </si>
  <si>
    <t>Perawat Klinis III Ruang Talasemia Instalasi Rawat Inap</t>
  </si>
  <si>
    <t>Ruang Thalasemia</t>
  </si>
  <si>
    <t>Perawat Klinis I Ruang ICU Gedung Bougenville Instalalasi Rawat Intensif</t>
  </si>
  <si>
    <t>Bidan Klinis I Pelayanan Ibu dan Anak 2 Utara Instalasi Rawat Inap</t>
  </si>
  <si>
    <t>Pelayanan Ibu dan Anak 2 Utara</t>
  </si>
  <si>
    <t>Perawat Pra Klinis Ruang ICU Gedung Bougenville Instalasi Rawat Intensif</t>
  </si>
  <si>
    <t>Perawat Pra Klinis Ruang PICU HCU Anak Instalasi Rawat Intensif</t>
  </si>
  <si>
    <t>Plt Sub Koordinator</t>
  </si>
  <si>
    <t>KP.01.02/VIII.2/837/2023</t>
  </si>
  <si>
    <t>KP.01.02/VIII.2/21519/2022</t>
  </si>
  <si>
    <t>KP.01.02./VIII.2/19925/2022</t>
  </si>
  <si>
    <t>KP.01.02/VIII.2/846/2023</t>
  </si>
  <si>
    <t>KP.01.02/VIII.2/845/2023</t>
  </si>
  <si>
    <t>KP.01.02/VIII.2/844/2023</t>
  </si>
  <si>
    <t>KP.01.02/VIII.2/843/2023</t>
  </si>
  <si>
    <t>KP.01.02/VIII.2/842/2023</t>
  </si>
  <si>
    <t>KP.01.02/VIII.2/841/2023</t>
  </si>
  <si>
    <t>KP.01.02/VIII.2/840/2023</t>
  </si>
  <si>
    <t>KP.01.02/VIII.2/839/2023</t>
  </si>
  <si>
    <t>KP.01.02/VIII.2/838/2023</t>
  </si>
  <si>
    <t>D3 Keperawatan + S1 Keperawatan + Ners</t>
  </si>
  <si>
    <t>2019727017</t>
  </si>
  <si>
    <t>142012021000182</t>
  </si>
  <si>
    <t>11-02-2021</t>
  </si>
  <si>
    <t>1806270160</t>
  </si>
  <si>
    <t>0111/Prof-FIK/1/2023</t>
  </si>
  <si>
    <t>02-11-2022</t>
  </si>
  <si>
    <t>23-08-2022</t>
  </si>
  <si>
    <t>1806269890</t>
  </si>
  <si>
    <t>0109/Prof-FIK/1/2023</t>
  </si>
  <si>
    <t>20200940100113</t>
  </si>
  <si>
    <t>47580</t>
  </si>
  <si>
    <t>20200940100195</t>
  </si>
  <si>
    <t>300.8840</t>
  </si>
  <si>
    <t>404.0860</t>
  </si>
  <si>
    <t>21479/2022</t>
  </si>
  <si>
    <t>09-10-2025</t>
  </si>
  <si>
    <t>21478/2022</t>
  </si>
  <si>
    <t>21476/2022</t>
  </si>
  <si>
    <t>21477/2022</t>
  </si>
  <si>
    <t>21481/2022</t>
  </si>
  <si>
    <t>20-04-2025</t>
  </si>
  <si>
    <t>21480/2022</t>
  </si>
  <si>
    <t>21471/2022</t>
  </si>
  <si>
    <t>21472/2022</t>
  </si>
  <si>
    <t>21473/2022</t>
  </si>
  <si>
    <t>21474/2022</t>
  </si>
  <si>
    <t>28-07-2025</t>
  </si>
  <si>
    <t>21475/2022</t>
  </si>
  <si>
    <t>11-08-2025</t>
  </si>
  <si>
    <t>21482/2022</t>
  </si>
  <si>
    <t>04-07-2025</t>
  </si>
  <si>
    <t>21483/2022</t>
  </si>
  <si>
    <t>21484/2022</t>
  </si>
  <si>
    <t>21485/2022</t>
  </si>
  <si>
    <t>KP.02.01/5/21551/2022</t>
  </si>
  <si>
    <t>303.7490</t>
  </si>
  <si>
    <t>KP.01.02/VIII.2/858/2023</t>
  </si>
  <si>
    <t>10510669</t>
  </si>
  <si>
    <t>0117/S1-PS/2015</t>
  </si>
  <si>
    <t>30-04-2015</t>
  </si>
  <si>
    <t>3276022910920005</t>
  </si>
  <si>
    <t>KP Tipar No. 56 RT 001/007 Kel. Mekarsari, Kec. Cimanggis, Depok, Jawa Barat</t>
  </si>
  <si>
    <t>andialief92@gmail.com</t>
  </si>
  <si>
    <t>3276023011070161</t>
  </si>
  <si>
    <t>3121401422072615</t>
  </si>
  <si>
    <t>30-01-2028</t>
  </si>
  <si>
    <t>8/B.15f/31.74.06.1001.23.SPU-1.d/3/TM.09.74/e/2023</t>
  </si>
  <si>
    <t>Dian Nurul Halizah, Amd.T</t>
  </si>
  <si>
    <t>K2023022008</t>
  </si>
  <si>
    <t>KP.01.02/VIII.2/861/2023</t>
  </si>
  <si>
    <t>26-04-1998</t>
  </si>
  <si>
    <t>02017026</t>
  </si>
  <si>
    <t>EM.0610</t>
  </si>
  <si>
    <t>15-10-2020</t>
  </si>
  <si>
    <t>Akademi Teknik Elektro Medik Semarang</t>
  </si>
  <si>
    <t>ELEKTRO</t>
  </si>
  <si>
    <t>141352121-4034608</t>
  </si>
  <si>
    <t>62.592.316.4-645.000</t>
  </si>
  <si>
    <t>3524031108104378</t>
  </si>
  <si>
    <t>3524036604980001</t>
  </si>
  <si>
    <t>Landeyan RT 002 RW 002, Kel. Kedungwaras, Kec. Modo, Kabupaten Lamongan, Jawa Timur</t>
  </si>
  <si>
    <t>085727463822</t>
  </si>
  <si>
    <t>diannurulhalizah22@gmail.com</t>
  </si>
  <si>
    <t>744/2023</t>
  </si>
  <si>
    <t>20-01-2024</t>
  </si>
  <si>
    <t>K2023022007</t>
  </si>
  <si>
    <t>Kampung tengah</t>
  </si>
  <si>
    <t>29-07-2000</t>
  </si>
  <si>
    <t>P22040118006</t>
  </si>
  <si>
    <t>1306116907000002</t>
  </si>
  <si>
    <t>Kampung Tengah Jorong Koto Alam RT 00 RW 00, Kel. Salareh aia, Kec. Palembayang, Kab. Agam, Sumatera Barat</t>
  </si>
  <si>
    <t>082169741222</t>
  </si>
  <si>
    <t>743/2023</t>
  </si>
  <si>
    <t>Nur Rachmadhani, Amd.Kes</t>
  </si>
  <si>
    <t>K2023022003</t>
  </si>
  <si>
    <t>14-06-2001</t>
  </si>
  <si>
    <t>P1337434219013</t>
  </si>
  <si>
    <t>114122022000592</t>
  </si>
  <si>
    <t>141952122-4508389</t>
  </si>
  <si>
    <t>3374105406010001</t>
  </si>
  <si>
    <t>Jl Tanggul Asri No 22 RT 001 RW 002, Kel. Pedurungan Kidul, Kec. Pedurungan, Kota Semarang, Jawa Tengah</t>
  </si>
  <si>
    <t>087782092675</t>
  </si>
  <si>
    <t>nrachmadhani1406@gmail.com</t>
  </si>
  <si>
    <t>747/2023</t>
  </si>
  <si>
    <t>K2023022002</t>
  </si>
  <si>
    <t>03-01-2001</t>
  </si>
  <si>
    <t>P17440194061</t>
  </si>
  <si>
    <t>114122022000606</t>
  </si>
  <si>
    <t>30-08-2022</t>
  </si>
  <si>
    <t>Politeknik Kesehatan Kementerian Kesehatan Malang</t>
  </si>
  <si>
    <t>161952122-4494665</t>
  </si>
  <si>
    <t>3522154301010004</t>
  </si>
  <si>
    <t>Jl. Anggrek Raya Blok AS50/15 Jatisampurna, Bekasi, Jawa Barat</t>
  </si>
  <si>
    <t>081238447009</t>
  </si>
  <si>
    <t>regithamawarnia5@gmail.com</t>
  </si>
  <si>
    <t>746/2023</t>
  </si>
  <si>
    <t>Mutiara Indah, Amd.Kes</t>
  </si>
  <si>
    <t>Regitha Mawarnia, Amd.Kes</t>
  </si>
  <si>
    <t>K2023022001</t>
  </si>
  <si>
    <t>Prabumulih</t>
  </si>
  <si>
    <t>09-11-2001</t>
  </si>
  <si>
    <t>2019041022</t>
  </si>
  <si>
    <t>114122022000205</t>
  </si>
  <si>
    <t>081952122-4562377</t>
  </si>
  <si>
    <t>09-11-2027</t>
  </si>
  <si>
    <t>1604101402080466</t>
  </si>
  <si>
    <t>1604104911010006</t>
  </si>
  <si>
    <t>Jl Kehutanan III No 36 RT 018 RW 006, Kel. Bandar Jaya, Kec. Lahat, Kab. Lahat, Provinsi Sumatera Selatan</t>
  </si>
  <si>
    <t>081293637650</t>
  </si>
  <si>
    <t>mutiaraaa0911@gmail.com</t>
  </si>
  <si>
    <t>745/2023</t>
  </si>
  <si>
    <t>Ival Fachrudin, Amd.Kes</t>
  </si>
  <si>
    <t>K2023021006</t>
  </si>
  <si>
    <t>31-01-2000</t>
  </si>
  <si>
    <t>19114042</t>
  </si>
  <si>
    <t>114122022000542</t>
  </si>
  <si>
    <t>03-09-2022</t>
  </si>
  <si>
    <t>111951122-4508394</t>
  </si>
  <si>
    <t>3601281410000001</t>
  </si>
  <si>
    <t>KP Cibereum RT 017 RW 004, Kel. Carita, Kec. Carita, Kab. Pandeglang, Provonsi Banten</t>
  </si>
  <si>
    <t>083127131520</t>
  </si>
  <si>
    <t>ivalhelldop66@gmail.com</t>
  </si>
  <si>
    <t>748/2023</t>
  </si>
  <si>
    <t>Dewi Kejora, A.Md.Rad</t>
  </si>
  <si>
    <t>196502171990032003</t>
  </si>
  <si>
    <t>17-02-1965</t>
  </si>
  <si>
    <t>120751217-1501155</t>
  </si>
  <si>
    <t>17-02-2022</t>
  </si>
  <si>
    <t>29/B.23/31.74.06/-1.779.3/e/2018</t>
  </si>
  <si>
    <t>3275025702650007</t>
  </si>
  <si>
    <t>Perum Griya Sawangan Asri Blok D1/27 Rt. 006/004 Kel. Pasir Putih Kec. Sawangan</t>
  </si>
  <si>
    <t>081319221439</t>
  </si>
  <si>
    <t>69.934.789.4-407.000</t>
  </si>
  <si>
    <t>Dokter Spesialis</t>
  </si>
  <si>
    <t>Dokter Gigi</t>
  </si>
  <si>
    <t>Tenaga Profesional Lainnya</t>
  </si>
  <si>
    <t>Nutrisionist</t>
  </si>
  <si>
    <t>Dian Prasetya Dwi Anggraini, S.Farm</t>
  </si>
  <si>
    <t>Pharmacist</t>
  </si>
  <si>
    <t>S1 Farmasi + Apoteker</t>
  </si>
  <si>
    <t>LAPORAN BIOS</t>
  </si>
  <si>
    <t>083879328579</t>
  </si>
  <si>
    <t>3309091002919001</t>
  </si>
  <si>
    <t>3328111206860010</t>
  </si>
  <si>
    <t>1271205302900004</t>
  </si>
  <si>
    <t>3215215311960001</t>
  </si>
  <si>
    <t>3276086511980002</t>
  </si>
  <si>
    <t>3172024704000003</t>
  </si>
  <si>
    <t>3276055303970009</t>
  </si>
  <si>
    <t>3216064311000015</t>
  </si>
  <si>
    <t>3674016211960009</t>
  </si>
  <si>
    <t>3674065105990008</t>
  </si>
  <si>
    <t>3173070308650005</t>
  </si>
  <si>
    <t>3275081305840023</t>
  </si>
  <si>
    <t>3217085204950020</t>
  </si>
  <si>
    <t>3174041112170022</t>
  </si>
  <si>
    <t>3175050807920003</t>
  </si>
  <si>
    <t>3175052203210023</t>
  </si>
  <si>
    <t>3174045405960006</t>
  </si>
  <si>
    <t>3174094607880004</t>
  </si>
  <si>
    <t>3372014504960002</t>
  </si>
  <si>
    <t>3276015604940001</t>
  </si>
  <si>
    <t>1171020707810009</t>
  </si>
  <si>
    <t>0953060604847016</t>
  </si>
  <si>
    <t>Tenaga Perawat</t>
  </si>
  <si>
    <t>Tenaga Bidan</t>
  </si>
  <si>
    <t>Tenaga Non Medis Administrasi</t>
  </si>
  <si>
    <t>98.632.953.0-009.000</t>
  </si>
  <si>
    <t xml:space="preserve">00.144.676.4-016.000 </t>
  </si>
  <si>
    <t>00.013.376.9-010.000</t>
  </si>
  <si>
    <t>D IV Teknik Radiodiagnostik dan Radioterapi + S2 Magister Terapan Imaging Diagnostik</t>
  </si>
  <si>
    <t>P1337430420005</t>
  </si>
  <si>
    <t>111072022000074</t>
  </si>
  <si>
    <t>30-6-2022</t>
  </si>
  <si>
    <t>3276092911100004</t>
  </si>
  <si>
    <t>3174062201210022</t>
  </si>
  <si>
    <t>3174041006131033</t>
  </si>
  <si>
    <t>3276102205120020</t>
  </si>
  <si>
    <t>Dinda Ayu Mustika Putri, A.Md.Kes</t>
  </si>
  <si>
    <t>Fatihatul Fauzan, A.Md.Kes</t>
  </si>
  <si>
    <t>K2023022004</t>
  </si>
  <si>
    <t>K2023021005</t>
  </si>
  <si>
    <t>Ikhsan Andry Mulyono, S.Tr.Kes</t>
  </si>
  <si>
    <t>Finta Fadhla Muntaza</t>
  </si>
  <si>
    <t>Fauziah Leilani, Amd.Kes.Rad</t>
  </si>
  <si>
    <t>Lutfiah Zalfa Khairunnisa, Amd.Kes.Rad</t>
  </si>
  <si>
    <t>Rafly Adi Pratama, A.Md.Kes.Rad</t>
  </si>
  <si>
    <t>Syahdat Bintara Tanjung, Amd.Kes.Rad</t>
  </si>
  <si>
    <t>Rizky Kurniawan Isnan Putra, A.Md.Kes.Rad</t>
  </si>
  <si>
    <t>K2023021009</t>
  </si>
  <si>
    <t>K2023022010</t>
  </si>
  <si>
    <t>K2023022011</t>
  </si>
  <si>
    <t>K2023022012</t>
  </si>
  <si>
    <t>K2023021013</t>
  </si>
  <si>
    <t>K2023021014</t>
  </si>
  <si>
    <t>K2023021015</t>
  </si>
  <si>
    <t>Laki - laki</t>
  </si>
  <si>
    <t>Sragen, 15-06-1997</t>
  </si>
  <si>
    <t>Jakarta, 05-07-1999</t>
  </si>
  <si>
    <t>Jakarta, 22-04-2001</t>
  </si>
  <si>
    <t>Jakarta, 14-02-2001</t>
  </si>
  <si>
    <t>Jakarta, 10-06-2001</t>
  </si>
  <si>
    <t>Ciamis, 04-05-2001</t>
  </si>
  <si>
    <t>Tangerang, 06-10-2001</t>
  </si>
  <si>
    <t>15-06-1997</t>
  </si>
  <si>
    <t>22-04-2001</t>
  </si>
  <si>
    <t>14-02-2001</t>
  </si>
  <si>
    <t>10-06-2001</t>
  </si>
  <si>
    <t>Pati, 02-03-2001</t>
  </si>
  <si>
    <t>Jakarta, 15-05-2001</t>
  </si>
  <si>
    <t>02-03-2001</t>
  </si>
  <si>
    <t>15-05-2001</t>
  </si>
  <si>
    <t>04-05-2001</t>
  </si>
  <si>
    <t>06-10-2001</t>
  </si>
  <si>
    <t>D4 Ortotik Prostetik</t>
  </si>
  <si>
    <t>S1 Ilmu Kesejahteraan Sosial</t>
  </si>
  <si>
    <t>TMT_AKTIF</t>
  </si>
  <si>
    <t>TEMPAT_LAHIR</t>
  </si>
  <si>
    <t>JENIS_KELAMIN</t>
  </si>
  <si>
    <t>UNIT_KERJA</t>
  </si>
  <si>
    <t>Mutiara Indah, A.Md.Kes</t>
  </si>
  <si>
    <t>Prabumulih, 09-11-2001</t>
  </si>
  <si>
    <t>Regitha Mawarnia, A.Md.Kes</t>
  </si>
  <si>
    <t>Bojonegoro, 03-01-2001</t>
  </si>
  <si>
    <t>Nur Rachmadhani, A.Md.Kes</t>
  </si>
  <si>
    <t>Semarang, 14-06-2001</t>
  </si>
  <si>
    <t>Ival Fachrudin, A.Md.Kes</t>
  </si>
  <si>
    <t>Pandeglang, 31-01-2000</t>
  </si>
  <si>
    <t>Arsya Dian Islamiati, A.Md.T</t>
  </si>
  <si>
    <t>Kampung Tangah, 29-07-2000</t>
  </si>
  <si>
    <t>Dian Nurul Halizah, A.Md.T</t>
  </si>
  <si>
    <t>Lamongan, 26-04-1998</t>
  </si>
  <si>
    <t>Pekerja Sosial Medik</t>
  </si>
  <si>
    <t>Jakarta, 29-10-1992</t>
  </si>
  <si>
    <t>Kelompok Substansi SDM</t>
  </si>
  <si>
    <t>FEBRUARI 2023</t>
  </si>
  <si>
    <t>749/2023</t>
  </si>
  <si>
    <t>P1337434219031</t>
  </si>
  <si>
    <t>114122022000769</t>
  </si>
  <si>
    <t>141951122-4476174</t>
  </si>
  <si>
    <t>15-05-2027</t>
  </si>
  <si>
    <t>3276021505010008</t>
  </si>
  <si>
    <t>Jl.Pedurenan Depok RT 004 RW 001, Kel. Cisalak Pasar, Kec. Cimanggis, Kota Depok, Provinsi Jawa Barat</t>
  </si>
  <si>
    <t>087880267990</t>
  </si>
  <si>
    <t>fatihatulfauzan@gmail.com</t>
  </si>
  <si>
    <t>P1337434219021</t>
  </si>
  <si>
    <t>114122022000677</t>
  </si>
  <si>
    <t>141952122-4476187</t>
  </si>
  <si>
    <t>3318034203010001</t>
  </si>
  <si>
    <t>Ds Karangmulyo RT 008 RW 001, Kel. Karangmulyo, Kec. Tambakromo, Kab. Pati, Provinsi Jawa Tengah</t>
  </si>
  <si>
    <t>082147130792</t>
  </si>
  <si>
    <t>dindaay@gmail.com</t>
  </si>
  <si>
    <t>751/2023</t>
  </si>
  <si>
    <t>dr. Fadhil Pratama Apriansyah, Sp. JP</t>
  </si>
  <si>
    <t>KP.01.02/VIII.2/1156/2023</t>
  </si>
  <si>
    <t>KP.01.02/VIII.2/1157/2023</t>
  </si>
  <si>
    <t>KP.01.02/VIII.2/1158/2023</t>
  </si>
  <si>
    <t>KP.01.02/VIII.2/1159/2023</t>
  </si>
  <si>
    <t>KP.01.02/VIII.2/1160/2023</t>
  </si>
  <si>
    <t>KP.01.02/VIII.2/1161/2023</t>
  </si>
  <si>
    <t>61.554.254.5-447.000</t>
  </si>
  <si>
    <t>3522150809150004</t>
  </si>
  <si>
    <t>3318030901080007</t>
  </si>
  <si>
    <t>62.240.335.0-507.000</t>
  </si>
  <si>
    <t>61.502.742.2-412.000</t>
  </si>
  <si>
    <t>62.655.4786-016.000</t>
  </si>
  <si>
    <t>3374061312053178</t>
  </si>
  <si>
    <t>62.142.043.9-518.000</t>
  </si>
  <si>
    <t>3276021112071404</t>
  </si>
  <si>
    <t>Finta Fadhla Muntaza, S.Sos</t>
  </si>
  <si>
    <t>IPSRS</t>
  </si>
  <si>
    <t>FELLOW / MS</t>
  </si>
  <si>
    <t>KONSULTAN</t>
  </si>
  <si>
    <t>SMA / SMK</t>
  </si>
  <si>
    <t>06.689.277.9-031.000</t>
  </si>
  <si>
    <t>45.773.465.5-009.000</t>
  </si>
  <si>
    <t>0818953717</t>
  </si>
  <si>
    <t>63.321.804.5-019.000</t>
  </si>
  <si>
    <t>1306111711090002</t>
  </si>
  <si>
    <t>63.595.064.5-448.000</t>
  </si>
  <si>
    <t>3276041309070303</t>
  </si>
  <si>
    <t>3276044507990002</t>
  </si>
  <si>
    <t>Jl. Kampung Baru No 28 RT 002. RW 012, Grogol Limo, Kota Depok, Provinsi Jawa Barat</t>
  </si>
  <si>
    <t>KP.01.02/VIII.2/1167/2023</t>
  </si>
  <si>
    <t>KP.01.02/VIII.2/1169/2023</t>
  </si>
  <si>
    <t>KP.01.02/VIII.2/1170/2023</t>
  </si>
  <si>
    <t>Dokter Ahli utama</t>
  </si>
  <si>
    <t>B-108/D-3/APP/AP.02.00/01/2023</t>
  </si>
  <si>
    <t>4/B.19/31.74.06.1001.23.SPU-1.d/3/TM.09.19/e/2023</t>
  </si>
  <si>
    <t>Sub Koordinator Administrasi Kelompok Substansi SDM</t>
  </si>
  <si>
    <t>Sub Koordinator Pengembangan Kelompok Substansi SDM</t>
  </si>
  <si>
    <t>Lantai 2 Anggrek</t>
  </si>
  <si>
    <t>Bidan Klinis 1 Pelayanan Ibu dan Anak Lantai 2 Utara Instalasi Rawat Inap</t>
  </si>
  <si>
    <t>Lantai 2 teratai</t>
  </si>
  <si>
    <t>Perawat Klinis 1 Pelayanan Eksekutif Lantai 2 Anggrek Instalasi Rawat Inap</t>
  </si>
  <si>
    <t>Pelayanan Eksekutif Lantai 2</t>
  </si>
  <si>
    <t>24-01-2023</t>
  </si>
  <si>
    <t>Anggrek 6 Ruang Isolasi Tekanan Negatif</t>
  </si>
  <si>
    <t>Perawat Klinis I Pelayanan Ibu dan Anak Lantai 5 Utara Instalasi Rawat Inap</t>
  </si>
  <si>
    <t>Pelayanan Medikal Lantai 5 Utara</t>
  </si>
  <si>
    <t>Liana Tri Hasanah, S.Tr.Kes</t>
  </si>
  <si>
    <t>25-07-1994</t>
  </si>
  <si>
    <t>KP.01.02/VIII.2/1185/2023</t>
  </si>
  <si>
    <t>KP.01.02/VIII.2/1184/2023</t>
  </si>
  <si>
    <t>KP.01.02/VIII.2/1186/2023</t>
  </si>
  <si>
    <t>KP.01.02/VIII.2/1182/2023</t>
  </si>
  <si>
    <t>K2023032001</t>
  </si>
  <si>
    <t>KP.01.02/VIII.2/1183/2023</t>
  </si>
  <si>
    <t>33/B.16a/31.74.06.1001.23.SPU-1.d/4/TM.09.74/e/2023</t>
  </si>
  <si>
    <t>Sonny Sulaksono, M.Ak</t>
  </si>
  <si>
    <t>311110300422090285</t>
  </si>
  <si>
    <t>dr. Nafisah, Sp.PK</t>
  </si>
  <si>
    <t>K2023022019</t>
  </si>
  <si>
    <t>13-02-2023</t>
  </si>
  <si>
    <t>dr. Dhimas Naufal Indraprakarsa, Sp.A</t>
  </si>
  <si>
    <t>K2023021020</t>
  </si>
  <si>
    <t>dr. Ahmad Nugroho, Sp.OT</t>
  </si>
  <si>
    <t>K2023021021</t>
  </si>
  <si>
    <t>dr. Firtantyo Adi Syahputra, Sp.U</t>
  </si>
  <si>
    <t>K2023021022</t>
  </si>
  <si>
    <t>Jakarta,11-01-1990</t>
  </si>
  <si>
    <t>Malang, 26-05-1989</t>
  </si>
  <si>
    <t>Jakarta, 18-12-1990</t>
  </si>
  <si>
    <t>Dokter Spesialis Orthopaedi dan Traumatologi</t>
  </si>
  <si>
    <t>KSM Orthopaedi dan Traumatologi</t>
  </si>
  <si>
    <t>Jakarta, 16-04-1987</t>
  </si>
  <si>
    <t>Dokter Spesialis Urologi</t>
  </si>
  <si>
    <t>11-01-1990</t>
  </si>
  <si>
    <t>18-12-1990</t>
  </si>
  <si>
    <t>26-05-1989</t>
  </si>
  <si>
    <t>18/B.16a/31.74.06.1001.23.SPU-1.d/4/TM.09.74/e/2023</t>
  </si>
  <si>
    <t>3221802322157429</t>
  </si>
  <si>
    <t>2/B.27/31.74.06.1001.23.SPU-1.d/3/TM.09.74/e/2023</t>
  </si>
  <si>
    <t>62.671.168.3-016.000</t>
  </si>
  <si>
    <t>3174061601094768</t>
  </si>
  <si>
    <t>3174061006010001</t>
  </si>
  <si>
    <t>Jl Andara 1 RT 002 RW 003, Kelurahan Pondok Labu, Kecamatan Cilandak, Jakarta Selatan, Provinssi DKI Jakarta</t>
  </si>
  <si>
    <t>62.632.018.8-016.000</t>
  </si>
  <si>
    <t>3279010710040025</t>
  </si>
  <si>
    <t>3279010405010001</t>
  </si>
  <si>
    <t>Lingk Banjar No 15 RT 002 RW 003 Kel. Banjar, Kec. Banjar, Kota Banjar, Provinsi Jawa Barat</t>
  </si>
  <si>
    <t>3174105402010001</t>
  </si>
  <si>
    <t>Jl RC Veteran H Riman/44 RT 001 RW 011, Kel. Bintaro, Kec. Pesanggrahan, Jakarta Selatan, Provinsi DKI Jakarta</t>
  </si>
  <si>
    <t>62.652.511.7-066.000</t>
  </si>
  <si>
    <t>3174101501098347</t>
  </si>
  <si>
    <t>3603112904080003</t>
  </si>
  <si>
    <t>3603110610010002</t>
  </si>
  <si>
    <t>Pdk Sukatani Permai A-6/06 RT 001 RW 001, Kel Sukatani, Kec. Rajeg, Kabupaten Tangerang, Provinsi Banten</t>
  </si>
  <si>
    <t>KP.01.02/VIII.2/1187/2023</t>
  </si>
  <si>
    <t>KP.01.02/VIII.2/1188/2023</t>
  </si>
  <si>
    <t>KP.01.02/VIII.2/1189/2023</t>
  </si>
  <si>
    <t>KP.01.02/VIII.2/1190/2023</t>
  </si>
  <si>
    <t>KP.01.02/VIII.2/1191/2023</t>
  </si>
  <si>
    <t>KP.01.02/VIII.2/1192/2023</t>
  </si>
  <si>
    <t>KP.01.02/VIII.2/1193/2023</t>
  </si>
  <si>
    <t>KP.01.02/VIII.2/1194/2023</t>
  </si>
  <si>
    <t>KP.01.02/VIII.2/1195/2023</t>
  </si>
  <si>
    <t>Plt Direktur Pelayanan Medik, Keperawatan, dan Penunjang</t>
  </si>
  <si>
    <t>PLT_SUBKOORD_BAGBID</t>
  </si>
  <si>
    <t>Jl Adhyaksa VI/C.27 RT 002 RW 005 Kel. Lebak Bulus, Kec. Cilandak, Jakarta Selatan, Provinsi DKI Jakarta</t>
  </si>
  <si>
    <t>Metro Permata 2 A3/17 RT 001 RW 013 Kel. Karang Mulya Kec. Karang Tengah Kota Tangerang</t>
  </si>
  <si>
    <t>Jl Cimandiri No.21 RT 006 RW 004 Kel Cikini, Kec Menteng, Jakarta Pusat</t>
  </si>
  <si>
    <t>3174091604870008</t>
  </si>
  <si>
    <t>08128414061</t>
  </si>
  <si>
    <t>081311634558</t>
  </si>
  <si>
    <t>3175031812900007</t>
  </si>
  <si>
    <t>3174062605890004</t>
  </si>
  <si>
    <t>081314337237</t>
  </si>
  <si>
    <t>1606970575</t>
  </si>
  <si>
    <t>0089/Sp-FK/1/2022</t>
  </si>
  <si>
    <t>28-10-2021</t>
  </si>
  <si>
    <t>Benar Lulusan Universitas Indonesia Program Studi Ilmu Bedah Orthopaedi</t>
  </si>
  <si>
    <t>3111103322157510</t>
  </si>
  <si>
    <t>Benar STR Dokter Spesialis Orthopaedi dan Traumatologi</t>
  </si>
  <si>
    <t>1106026160</t>
  </si>
  <si>
    <t>0199/Sp-FK/2/2016</t>
  </si>
  <si>
    <t>06-06-2016</t>
  </si>
  <si>
    <t>3111106422114670</t>
  </si>
  <si>
    <t>S591702001</t>
  </si>
  <si>
    <t>014/R/UN27.06/Sp/2021</t>
  </si>
  <si>
    <t>09-02-2021</t>
  </si>
  <si>
    <t>Universitas Sebelas Maret</t>
  </si>
  <si>
    <t>3311201321130533</t>
  </si>
  <si>
    <t>26-05-2026</t>
  </si>
  <si>
    <t>3121502322136555</t>
  </si>
  <si>
    <t>11-01-2028</t>
  </si>
  <si>
    <t>3175055101900003</t>
  </si>
  <si>
    <t>Kalisari RT 012 RW 002, Kel. Kalisari, Kec. Pasar Rebo, Jakarta Timur, DKI Jakarta</t>
  </si>
  <si>
    <t>081218552625</t>
  </si>
  <si>
    <t>1706119983</t>
  </si>
  <si>
    <t>0062/Sp-FK/2/2022</t>
  </si>
  <si>
    <t>2331/2023</t>
  </si>
  <si>
    <t>2330/2023</t>
  </si>
  <si>
    <t>2332/2023</t>
  </si>
  <si>
    <t>2333/2023</t>
  </si>
  <si>
    <t>1361/2023</t>
  </si>
  <si>
    <t>1367/2023</t>
  </si>
  <si>
    <t>P21140219024</t>
  </si>
  <si>
    <t>114022022000222</t>
  </si>
  <si>
    <t>15-11-2022</t>
  </si>
  <si>
    <t>29-09-2022</t>
  </si>
  <si>
    <t>120752122-4535031</t>
  </si>
  <si>
    <t>3175076204010002</t>
  </si>
  <si>
    <t>Jl Sungai Rampi V/5 NO. 100 RT 016 RW 009 Kel. Malaka Jaya Kec. Duren Sawit, Jakarta Timur, DKI Jakarta</t>
  </si>
  <si>
    <t>082297074531</t>
  </si>
  <si>
    <t>fauziahleilani3@gmail.com</t>
  </si>
  <si>
    <t>1366/2023</t>
  </si>
  <si>
    <t>089531122161</t>
  </si>
  <si>
    <t>lutfiahzlfa@gmail.com</t>
  </si>
  <si>
    <t>P21140219036</t>
  </si>
  <si>
    <t>114022022000345</t>
  </si>
  <si>
    <t>120752122-4529227</t>
  </si>
  <si>
    <t>1368/2023</t>
  </si>
  <si>
    <t>P21140219058</t>
  </si>
  <si>
    <t>114022022000512</t>
  </si>
  <si>
    <t>110751122-4553549</t>
  </si>
  <si>
    <t>rizkykurniawanip@gmail.com</t>
  </si>
  <si>
    <t>1369/2023</t>
  </si>
  <si>
    <t>P1337430319010</t>
  </si>
  <si>
    <t>114722022000105</t>
  </si>
  <si>
    <t>130751122-4528979</t>
  </si>
  <si>
    <t>04-05-2027</t>
  </si>
  <si>
    <t>081320177881</t>
  </si>
  <si>
    <t>bintara769@gmail.com</t>
  </si>
  <si>
    <t>P21140219050</t>
  </si>
  <si>
    <t>114022022000482</t>
  </si>
  <si>
    <t>120751123-4575480</t>
  </si>
  <si>
    <t>10-06-2028</t>
  </si>
  <si>
    <t>085776577550</t>
  </si>
  <si>
    <t>raflyadi96.ra@gmail.com</t>
  </si>
  <si>
    <t>1370/2023</t>
  </si>
  <si>
    <t>2561/2023</t>
  </si>
  <si>
    <t>47654</t>
  </si>
  <si>
    <t>1365/2023</t>
  </si>
  <si>
    <t>15-06-2026</t>
  </si>
  <si>
    <t>1362/2023</t>
  </si>
  <si>
    <t>14-01-2023</t>
  </si>
  <si>
    <t>14-01-2026</t>
  </si>
  <si>
    <t>1364/2023</t>
  </si>
  <si>
    <t>1363/2023</t>
  </si>
  <si>
    <t>07-05-2023</t>
  </si>
  <si>
    <t>Eka Retnawati Ayuningtyas, S.M</t>
  </si>
  <si>
    <t>S1 Manajemen</t>
  </si>
  <si>
    <t>18317153</t>
  </si>
  <si>
    <t>612012021000789</t>
  </si>
  <si>
    <t>17-09-2021</t>
  </si>
  <si>
    <t>0804015052</t>
  </si>
  <si>
    <t>13040115100</t>
  </si>
  <si>
    <t>17-10-2013</t>
  </si>
  <si>
    <t>S2 Magister Kesehatan Masyarakat</t>
  </si>
  <si>
    <t>0366/S2-FKM/2/2018</t>
  </si>
  <si>
    <t>17-07-2018</t>
  </si>
  <si>
    <t>3227/KDA/2017</t>
  </si>
  <si>
    <t>14-12-2017</t>
  </si>
  <si>
    <t>Ns. Helda Sulistiawati, S.Kep, M.Kep</t>
  </si>
  <si>
    <t>Siti Fatimah, M.Ak</t>
  </si>
  <si>
    <t>S2 Magister Akuntansi</t>
  </si>
  <si>
    <t>1932600289</t>
  </si>
  <si>
    <t>621012021000264</t>
  </si>
  <si>
    <t>27-08-2021</t>
  </si>
  <si>
    <t>25-08-2021</t>
  </si>
  <si>
    <t>0016/Sp-FIK/2/2019</t>
  </si>
  <si>
    <t>17-07-2019</t>
  </si>
  <si>
    <t>S2 Ilmu Keperawatan</t>
  </si>
  <si>
    <t>1506778861</t>
  </si>
  <si>
    <t>0015/Sp-FIK/2/2018</t>
  </si>
  <si>
    <t>Sabar Triyono, S.Tr</t>
  </si>
  <si>
    <t>D4 Teknik Radiodiagnostik dan Radioterapi</t>
  </si>
  <si>
    <t>P23130117076</t>
  </si>
  <si>
    <t>405009/11302/01773/10122018</t>
  </si>
  <si>
    <t>Politeknik Kesehatan Kementerian Jakarta II</t>
  </si>
  <si>
    <t>Siti Masitho, A.Md.Kep</t>
  </si>
  <si>
    <t>Nurlela Sitompul, A.Md.Kep</t>
  </si>
  <si>
    <t>P17120018019/RPL</t>
  </si>
  <si>
    <t>1440120190000988</t>
  </si>
  <si>
    <t>Royanih, A.Md.Kep</t>
  </si>
  <si>
    <t>144012019001015</t>
  </si>
  <si>
    <t>Idar Daryati, A.Md.Kep</t>
  </si>
  <si>
    <t>405008.1388</t>
  </si>
  <si>
    <t>Ratnaningsih, A.Md.Kep</t>
  </si>
  <si>
    <t>Aron Loga Mahala Sutomo, S.Tr.FTr</t>
  </si>
  <si>
    <t>021621005</t>
  </si>
  <si>
    <t>1702210430</t>
  </si>
  <si>
    <t>09-05-2018</t>
  </si>
  <si>
    <t>26-01-2018</t>
  </si>
  <si>
    <t>Dian Widiyanti Putri, S.Kep</t>
  </si>
  <si>
    <t>10-09-2020</t>
  </si>
  <si>
    <t>Ns. Danang Ariadi, S.Kep</t>
  </si>
  <si>
    <t>1806269884</t>
  </si>
  <si>
    <t>0007/S1-FIK/Ekst/2/2020</t>
  </si>
  <si>
    <t>13-08-2020</t>
  </si>
  <si>
    <t>Syaiful Rohman, S.Kep</t>
  </si>
  <si>
    <t>15.075/2020</t>
  </si>
  <si>
    <t>P17120018007/RPL</t>
  </si>
  <si>
    <t>2019970028</t>
  </si>
  <si>
    <t>131012021000339</t>
  </si>
  <si>
    <t>29-09-2021</t>
  </si>
  <si>
    <t>07-08-2021</t>
  </si>
  <si>
    <t>Ninuk Ika Handayani, S.Farm</t>
  </si>
  <si>
    <t>59233217</t>
  </si>
  <si>
    <t>Dewi Kartika Sari, A.Md.Kep</t>
  </si>
  <si>
    <t>KP.02.01/2/5997/2022</t>
  </si>
  <si>
    <t>21-04-2011</t>
  </si>
  <si>
    <t>Lestari Suprihati, A.Md.Kep</t>
  </si>
  <si>
    <t>Euis Kartini, A.Md.Kep</t>
  </si>
  <si>
    <t>Yuliana Sriwahyuni, M.P.H</t>
  </si>
  <si>
    <t>51011/M.P.H/19</t>
  </si>
  <si>
    <t>24-04-2019</t>
  </si>
  <si>
    <t>31-07-2017</t>
  </si>
  <si>
    <t>2018740085</t>
  </si>
  <si>
    <t>38409</t>
  </si>
  <si>
    <t>17-02-2020</t>
  </si>
  <si>
    <t>10-02-2020</t>
  </si>
  <si>
    <t>Sugeng Waras Slamet, S.KM</t>
  </si>
  <si>
    <t>06-09-2016</t>
  </si>
  <si>
    <t>KP.01.02/VIII.2/2614/2023</t>
  </si>
  <si>
    <t>KP.01.02/VIII.2/2615/2023</t>
  </si>
  <si>
    <t>KP.01.02/VIII.2/2616/2023</t>
  </si>
  <si>
    <t>KP.01.02/VIII.2/2617/2023</t>
  </si>
  <si>
    <t>3171060604160012</t>
  </si>
  <si>
    <t>54.639.659.9-009.000</t>
  </si>
  <si>
    <t>3174061401098512</t>
  </si>
  <si>
    <t>55.105.626.0-016.000</t>
  </si>
  <si>
    <t>3671122801220007</t>
  </si>
  <si>
    <t>70.938.844.1-002.000</t>
  </si>
  <si>
    <t>76.035.147.8-071.000</t>
  </si>
  <si>
    <t>3175051704210003</t>
  </si>
  <si>
    <t>3216071505970005</t>
  </si>
  <si>
    <t>Perum Trias Estate Jl. Apel 4 A8 No 26 RT 003 RW 019 Kel. Wanasari Kec. Cibitung Kab. Bekasi 17520</t>
  </si>
  <si>
    <t>082130111921</t>
  </si>
  <si>
    <t>081510876037</t>
  </si>
  <si>
    <t>ffadhlamuntaza@gmail.com</t>
  </si>
  <si>
    <t>2017110019</t>
  </si>
  <si>
    <t>722012021000328</t>
  </si>
  <si>
    <t>15-09-2021</t>
  </si>
  <si>
    <t>05-08-2021</t>
  </si>
  <si>
    <t>P17127016009</t>
  </si>
  <si>
    <t>113112020000097</t>
  </si>
  <si>
    <t>Politeknik Kesehatan Kementerian Kesehatan Jakarta I</t>
  </si>
  <si>
    <t>27-07-2020</t>
  </si>
  <si>
    <t>131861121-3471726</t>
  </si>
  <si>
    <t>ikhsanandry@420@gmail.com</t>
  </si>
  <si>
    <t>P17127013008</t>
  </si>
  <si>
    <t>405008/11411/000428/18082017</t>
  </si>
  <si>
    <t>04-08-2017</t>
  </si>
  <si>
    <t>121862118-2270936</t>
  </si>
  <si>
    <t>081386372523</t>
  </si>
  <si>
    <t>lianatrihasanah@rocketmail.com</t>
  </si>
  <si>
    <t>1372/2023</t>
  </si>
  <si>
    <t>Komplek Cantiga, Blok B.9 No 13 RT 03 RW 05, Kelurahan Petir, Kecamatan Cipondoh, Tangerang, Bnaten 15147</t>
  </si>
  <si>
    <t>1371/2023</t>
  </si>
  <si>
    <t>Universitas Sultan Agung</t>
  </si>
  <si>
    <t>Universitas jenderal Achmad Yani</t>
  </si>
  <si>
    <t>Jakarta, 25-07-1994</t>
  </si>
  <si>
    <t>Muhammad Zhafran Alfathi, A.Md.T</t>
  </si>
  <si>
    <t>Daffa Fajar Ihsaan Hartono Putra, A.Md</t>
  </si>
  <si>
    <t>K2023021017</t>
  </si>
  <si>
    <t>K2023021018</t>
  </si>
  <si>
    <t>Depok, 18-08-2000</t>
  </si>
  <si>
    <t>Bekasi, 04-09-2000</t>
  </si>
  <si>
    <t>D3 Teknik Mesin</t>
  </si>
  <si>
    <t>Tenaga Boiler</t>
  </si>
  <si>
    <t>18-08-2000</t>
  </si>
  <si>
    <t>04-09-2000</t>
  </si>
  <si>
    <t>3201041808000002</t>
  </si>
  <si>
    <t>3275010409000011</t>
  </si>
  <si>
    <t>081288205608</t>
  </si>
  <si>
    <t>081290547152</t>
  </si>
  <si>
    <t>Cil Bumi Pertiwi Blok G No.8 RT.001 RW.012 Kel. Cilebut Timur Kec. Sukaraja Kab. Bogor Jawa Barat</t>
  </si>
  <si>
    <t>Jl. Mandiri 5 N0.53 RT.002 RW.002 Kel. Aren Jaya Kec. Bekasi Timur Kota Bekasi</t>
  </si>
  <si>
    <t>181.852</t>
  </si>
  <si>
    <t>13/B.18/31.74.06.1001.23.SPU-1.d/3/TM.09.74/e/2023</t>
  </si>
  <si>
    <t>12/B.18/31.74.06.1001.23.SPU-1.d/3/TM.09.74/e/2023</t>
  </si>
  <si>
    <t>10/B.18/31.74.06.1001.23.SPU-1.d/3/TM.09.74/e/2023</t>
  </si>
  <si>
    <t>2319/2023</t>
  </si>
  <si>
    <t>13-01-2023</t>
  </si>
  <si>
    <t>2322/2023</t>
  </si>
  <si>
    <t>2321/2023</t>
  </si>
  <si>
    <t>17-05-2026</t>
  </si>
  <si>
    <t>2320/2023</t>
  </si>
  <si>
    <t>09-09-2026</t>
  </si>
  <si>
    <t>2318/2023</t>
  </si>
  <si>
    <t>14-06-2026</t>
  </si>
  <si>
    <t>2316/2023</t>
  </si>
  <si>
    <t>2317/2023</t>
  </si>
  <si>
    <t>10-10-2026</t>
  </si>
  <si>
    <t>20/b.15F/31.74.06.1001.23.SPU-1.d/3/TM.09.74/e/2023</t>
  </si>
  <si>
    <t>3244/2023</t>
  </si>
  <si>
    <t>3245/2023</t>
  </si>
  <si>
    <t>081396770800</t>
  </si>
  <si>
    <t>stefdier@yahoo.com</t>
  </si>
  <si>
    <t>131721180002</t>
  </si>
  <si>
    <t>UN6.0033974/C21.005089</t>
  </si>
  <si>
    <t>12-07-2022</t>
  </si>
  <si>
    <t>Benar lulusan perguruan tinggi universitas padjajaran program studi ilmu kedokteran nuklir Sp-1</t>
  </si>
  <si>
    <t>Gedung Cancer Center</t>
  </si>
  <si>
    <t>114022019000553</t>
  </si>
  <si>
    <t>Dokter Spesialis Onkologi Radiasi Instalasi Radiologi Terpadu Gedung Cancer Center</t>
  </si>
  <si>
    <t>Satpam Instalasi Radiologi Terpadu Gedung Cancer Center</t>
  </si>
  <si>
    <t>Radiografer Instalasi Radiologi Terpadu Gedung Cancer Center</t>
  </si>
  <si>
    <t>Teknis Elektromedik Instalasi Radiologi Terpadu Gedung Cancer Center</t>
  </si>
  <si>
    <t>Fisikawan Medis Instalasi Radiologi Terpadu Gedung Cancer Center</t>
  </si>
  <si>
    <r>
      <t xml:space="preserve">Staff (Tim </t>
    </r>
    <r>
      <rPr>
        <i/>
        <sz val="14"/>
        <rFont val="Arial"/>
        <family val="2"/>
      </rPr>
      <t>Cancer Registry</t>
    </r>
    <r>
      <rPr>
        <sz val="14"/>
        <rFont val="Arial"/>
        <family val="2"/>
      </rPr>
      <t>)</t>
    </r>
  </si>
  <si>
    <t>Staff (Tim Cancer Registry)</t>
  </si>
  <si>
    <t>Plh Kepala Instalasi Rehabilitasi Medik</t>
  </si>
  <si>
    <t>KP.01.02/VIII.2/3203/2023</t>
  </si>
  <si>
    <t>1802311047</t>
  </si>
  <si>
    <t>36851</t>
  </si>
  <si>
    <t>22-09-2021</t>
  </si>
  <si>
    <t>Politeknik Negeri Jakarta</t>
  </si>
  <si>
    <t>03-09-2021</t>
  </si>
  <si>
    <t>3201042609070059</t>
  </si>
  <si>
    <t>mzhafranalfathi@gmail.com</t>
  </si>
  <si>
    <t>KP.01.02/VIII.2/3209/2023</t>
  </si>
  <si>
    <t>1505518032</t>
  </si>
  <si>
    <t>21401202200254</t>
  </si>
  <si>
    <t>30-03-2022</t>
  </si>
  <si>
    <t>63.879.508.8-407.000</t>
  </si>
  <si>
    <t>3275012702120019</t>
  </si>
  <si>
    <t>daffafajar827@gmail.com</t>
  </si>
  <si>
    <t>KP.01.02/VIII.2/3016/2023</t>
  </si>
  <si>
    <t>KP.01.02/VIII.2/3243/2023</t>
  </si>
  <si>
    <t>2323/2023</t>
  </si>
  <si>
    <t>30-04-2026</t>
  </si>
  <si>
    <t>KP.01.02/VIII.2/3201/2023</t>
  </si>
  <si>
    <t>2993/2023</t>
  </si>
  <si>
    <t>2994/2023</t>
  </si>
  <si>
    <t>27-03-2026</t>
  </si>
  <si>
    <t>2995/2023</t>
  </si>
  <si>
    <t>05-12-2026</t>
  </si>
  <si>
    <t>2996/2023</t>
  </si>
  <si>
    <t>3046/2023</t>
  </si>
  <si>
    <t>3047/2023</t>
  </si>
  <si>
    <t>3055/2023</t>
  </si>
  <si>
    <t>3054/2023</t>
  </si>
  <si>
    <t>3053/2023</t>
  </si>
  <si>
    <t>20-03-2026</t>
  </si>
  <si>
    <t>3052/2023</t>
  </si>
  <si>
    <t>02-03-2026</t>
  </si>
  <si>
    <t>3051/2023</t>
  </si>
  <si>
    <t>19-04-2026</t>
  </si>
  <si>
    <t>3050/2023</t>
  </si>
  <si>
    <t>16-05-2026</t>
  </si>
  <si>
    <t>3049/2023</t>
  </si>
  <si>
    <t>18-05-2026</t>
  </si>
  <si>
    <t>3048/2023</t>
  </si>
  <si>
    <t>12-09-2026</t>
  </si>
  <si>
    <t>3045/2023</t>
  </si>
  <si>
    <t>Ghifari Muhammad Fajri, S.Si</t>
  </si>
  <si>
    <t>K2023021016</t>
  </si>
  <si>
    <t>KP.01.02/VIII.2/3454/2023</t>
  </si>
  <si>
    <t>03-07-1999</t>
  </si>
  <si>
    <t>3174060601092997</t>
  </si>
  <si>
    <t>3174060307990002</t>
  </si>
  <si>
    <t>60.558.731.0-016.000</t>
  </si>
  <si>
    <t>Jl Bahari Raya No 20 A. RT 012 RW 007, Kel. Gandaria Selatan, Kec. Cilandak, Jakarta Selatan, Provinsi DKI Jakarta</t>
  </si>
  <si>
    <t>16/B.18/31.74.06.1001.23.SPU-1.d/3/TM.09.74/e/2023</t>
  </si>
  <si>
    <t>3478/2023</t>
  </si>
  <si>
    <t>3476/2023</t>
  </si>
  <si>
    <t>3475/2023</t>
  </si>
  <si>
    <t>3474/2023</t>
  </si>
  <si>
    <t>3473/2023</t>
  </si>
  <si>
    <t>3472/2023</t>
  </si>
  <si>
    <t>Eka Prana Andirja Sukma, AMK</t>
  </si>
  <si>
    <t>120152220-3249555</t>
  </si>
  <si>
    <t>085813177470</t>
  </si>
  <si>
    <t>3321100121226835</t>
  </si>
  <si>
    <t>Ns. Wawan Sutrisno, S.Kep</t>
  </si>
  <si>
    <t>K2023031006</t>
  </si>
  <si>
    <t>KP.01.02/VIII.2/3279/2023</t>
  </si>
  <si>
    <t>Benjala</t>
  </si>
  <si>
    <t>D.17.05.076</t>
  </si>
  <si>
    <t>18-05.076-074</t>
  </si>
  <si>
    <t>280171119-2436394</t>
  </si>
  <si>
    <t>91.947.814.9-806.000</t>
  </si>
  <si>
    <t>95.671.889.4-707.000</t>
  </si>
  <si>
    <t>7302031401960001</t>
  </si>
  <si>
    <t>Benjala RT 001 RW 001, Kel. Benjala, Kec. Bonto Bahari, Kabupaten Bulukumba, Provinsi Sulawesi Selatan</t>
  </si>
  <si>
    <t>7302030709210002</t>
  </si>
  <si>
    <t>081389182844</t>
  </si>
  <si>
    <t>wawansutrisno14@gmail.com</t>
  </si>
  <si>
    <t>1750903001</t>
  </si>
  <si>
    <t>452012020000267</t>
  </si>
  <si>
    <t>14-07-2021</t>
  </si>
  <si>
    <t>121771122-4442421</t>
  </si>
  <si>
    <t>03-07-2027</t>
  </si>
  <si>
    <t>085692751950</t>
  </si>
  <si>
    <t>ghifarifjr7@gmail.com</t>
  </si>
  <si>
    <t>Ns. Regita Cahyani Zarlis, S.Kep</t>
  </si>
  <si>
    <t>K2023032011</t>
  </si>
  <si>
    <t>KP.01.02/VIII.2/3278/2023</t>
  </si>
  <si>
    <t>05-03-1998</t>
  </si>
  <si>
    <t>2110721105</t>
  </si>
  <si>
    <t>UPHVJ001061 atau 22-009172</t>
  </si>
  <si>
    <t>25-09-2022</t>
  </si>
  <si>
    <t>07-11-2017</t>
  </si>
  <si>
    <t>120172122-4497465</t>
  </si>
  <si>
    <t>62.623.041.1-417.000</t>
  </si>
  <si>
    <t>3672022712070235</t>
  </si>
  <si>
    <t>3672024503980003</t>
  </si>
  <si>
    <t>Jl Arjuna No126-A KAV BLOK J RT 014 RW 004 Kel.Bendungan Kec. Cilegon, Kota Cilegon Provinsi Banten</t>
  </si>
  <si>
    <t>0887433102996</t>
  </si>
  <si>
    <t>regitacahyani.z@gmail.com</t>
  </si>
  <si>
    <t>Ns. Bambang Pujiono, S.Kep</t>
  </si>
  <si>
    <t>K2023031015</t>
  </si>
  <si>
    <t>KP.01.02/VIII.2/3281/2023</t>
  </si>
  <si>
    <t>15-02-1998</t>
  </si>
  <si>
    <t>210513007</t>
  </si>
  <si>
    <t>16-08-2022</t>
  </si>
  <si>
    <t>130171122-4535711</t>
  </si>
  <si>
    <t>53.197.219.8-436.000</t>
  </si>
  <si>
    <t>3216091009210031</t>
  </si>
  <si>
    <t>3201071502980007</t>
  </si>
  <si>
    <t>KP Gaok RT 004 RW 001, Kel Muktijaya, Kec. Setu, Kabupaten Bekasi, Provinsi Jawa Barat</t>
  </si>
  <si>
    <t>08811745578</t>
  </si>
  <si>
    <t>bambangpujiono48@gmail.com</t>
  </si>
  <si>
    <t>Ns. Sri Anggraini, S.Kep</t>
  </si>
  <si>
    <t>K2023032009</t>
  </si>
  <si>
    <t>KP.01.02/VIII.2/3277/2023</t>
  </si>
  <si>
    <t>Balinuraga</t>
  </si>
  <si>
    <t>17-10-1996</t>
  </si>
  <si>
    <t>G3A018091</t>
  </si>
  <si>
    <t>U.1829/NERS</t>
  </si>
  <si>
    <t>14-02-2020</t>
  </si>
  <si>
    <t>30-01-2020</t>
  </si>
  <si>
    <t>140172120-3343659</t>
  </si>
  <si>
    <t>96.641.779.2-325.000</t>
  </si>
  <si>
    <t>1606022208220001</t>
  </si>
  <si>
    <t>Dsn III RT 000 RW 000 Kel. Lais, Kec. Lais, Kab Musi Banyuasin, Provinsi Sumatera Selatan</t>
  </si>
  <si>
    <t>082210923160</t>
  </si>
  <si>
    <t>srianggraini0000@gmail.com</t>
  </si>
  <si>
    <t>Ns. Annisa Nur Septiyana, S.Kep</t>
  </si>
  <si>
    <t>K2023032007</t>
  </si>
  <si>
    <t>KP.01.02/VIII.2/3276/2023</t>
  </si>
  <si>
    <t>22-09-1998</t>
  </si>
  <si>
    <t>20.0604.0016</t>
  </si>
  <si>
    <t>061004.J.0604.0192</t>
  </si>
  <si>
    <t>140172122-4151424</t>
  </si>
  <si>
    <t>62.929.529.6-533.000</t>
  </si>
  <si>
    <t>3307092101084417</t>
  </si>
  <si>
    <t>3307096209980001</t>
  </si>
  <si>
    <t>JL Pakuwojo No 07 RT 005 RW 003, Kel. Wonosobo Barat, Kec. Wonosobo, Kab. Wonosobo, Provinsi Jawa Tengah</t>
  </si>
  <si>
    <t>089502123234</t>
  </si>
  <si>
    <t>annisanurseptiyana22@gmail.com</t>
  </si>
  <si>
    <t>Ns. Ai Indah Nazriah, S.Kep</t>
  </si>
  <si>
    <t>K2023032003</t>
  </si>
  <si>
    <t>KP.01.02/VIII.2/3280/2023</t>
  </si>
  <si>
    <t>12-04-1998</t>
  </si>
  <si>
    <t>220112200576</t>
  </si>
  <si>
    <t>12000809</t>
  </si>
  <si>
    <t>22-04-2022</t>
  </si>
  <si>
    <t>130172122-4387211</t>
  </si>
  <si>
    <t>65.178.879.6-442.000</t>
  </si>
  <si>
    <t>3279010908040204</t>
  </si>
  <si>
    <t>3279015204980003</t>
  </si>
  <si>
    <t>Lingkar Pintusinga RT 002 RW 019, Kel Banjar, Kec. Banjar, Kota Banjar, Provinsi Jawa Barat</t>
  </si>
  <si>
    <t>087701174403</t>
  </si>
  <si>
    <t>nazriahaiindah@gmail.com</t>
  </si>
  <si>
    <t>K2023011001</t>
  </si>
  <si>
    <t>MARET 2023</t>
  </si>
  <si>
    <t>Jakarta, 03-07-1999</t>
  </si>
  <si>
    <t>Benjala, 14-01-1996</t>
  </si>
  <si>
    <t>Serang, 05-03-1998</t>
  </si>
  <si>
    <t>Bogor, 15-02-1998</t>
  </si>
  <si>
    <t>Balinuraga, 17-10-1996</t>
  </si>
  <si>
    <t>Wonosobo, 22-09-1998</t>
  </si>
  <si>
    <t>Ciamis, 12-04-1998</t>
  </si>
  <si>
    <t>3111401423114477</t>
  </si>
  <si>
    <t>29-03-2028</t>
  </si>
  <si>
    <t>24/B.15f/31.74.06.1001.23.SPU-1.d/3/TM.09.74/e/2023</t>
  </si>
  <si>
    <t>K2023032026</t>
  </si>
  <si>
    <t>KP.01.02/VIII.2/3290/2023</t>
  </si>
  <si>
    <t>Riau</t>
  </si>
  <si>
    <t>D4 Keperawatan Anestesiologi</t>
  </si>
  <si>
    <t>1604175001000001</t>
  </si>
  <si>
    <t>081272149687</t>
  </si>
  <si>
    <t>Puja Sucianti, S.Tr.Kes</t>
  </si>
  <si>
    <t>Septia Manda Sari, S.Tr.Kes</t>
  </si>
  <si>
    <t>K2023032024</t>
  </si>
  <si>
    <t>KP.01.02/VIII.2/3291/2023</t>
  </si>
  <si>
    <t>27-09-2000</t>
  </si>
  <si>
    <t>1604176709000001</t>
  </si>
  <si>
    <t>Gelumbang Kel. Kelumbang Kec. Kikim Timur Kab. Lahat Provinsi Sumatera Selatan</t>
  </si>
  <si>
    <t>Lubuk Tampang Kel. Lubuk Tampang Kec. Kiki Timur Kab. Lahat Provinsi Sumatera Selatan</t>
  </si>
  <si>
    <t>082185715795</t>
  </si>
  <si>
    <t>Maulidina Selvianingtyas, S.Tr.Kes</t>
  </si>
  <si>
    <t>K2023032023</t>
  </si>
  <si>
    <t>KP.01.02/VIII.2/3292/2023</t>
  </si>
  <si>
    <t>Kedaton</t>
  </si>
  <si>
    <t>25-06-2000</t>
  </si>
  <si>
    <t>1801076506000002</t>
  </si>
  <si>
    <t>Sidomulyo RT 001 RW 002 Kel. Seloretno Kec. Sidomulyo Kab. Lampung Selatan Prov. Lampung</t>
  </si>
  <si>
    <t>088227958003</t>
  </si>
  <si>
    <t>Annisa Tifana, S.Tr.Kes</t>
  </si>
  <si>
    <t>K2023032025</t>
  </si>
  <si>
    <t>KP.01.02/VIII.2/3293/2023</t>
  </si>
  <si>
    <t>Bengkalis</t>
  </si>
  <si>
    <t>18-05-2000</t>
  </si>
  <si>
    <t>1403015805000026</t>
  </si>
  <si>
    <t>Jl Kelapapati Laut RT 001 RW 006 Kel. Kelapapati, Kec. Bengkalis, Kab. Bengkalis, Provinsi Riau</t>
  </si>
  <si>
    <t>089664510906</t>
  </si>
  <si>
    <t>Fartia Apriska Putri, S.Tr.Kes</t>
  </si>
  <si>
    <t>K2023032020</t>
  </si>
  <si>
    <t>KP.01.02/VIII.2/3294/2023</t>
  </si>
  <si>
    <t>1706024104990001</t>
  </si>
  <si>
    <t>Rawa Makmur RT 016 RW 004 Kel. Rawa Makmur Kec. Muara Bangkahulu Kota Bengkulu, Provinsi Bengkulu</t>
  </si>
  <si>
    <t>082241035350</t>
  </si>
  <si>
    <t>Jessyta Mulya Pramah Dehta, S.Tr.Kes</t>
  </si>
  <si>
    <t>K2023032021</t>
  </si>
  <si>
    <t>KP.01.02/VIII.2/3295/2023</t>
  </si>
  <si>
    <t>Muara Pulutan</t>
  </si>
  <si>
    <t>19-07-2000</t>
  </si>
  <si>
    <t>1701025907000001</t>
  </si>
  <si>
    <t>Muara Pulutan Kel. Muara Pulutan Kec. Seginim Kab. Bengkulu Selatan Prov. Bengkulu</t>
  </si>
  <si>
    <t>081353271028</t>
  </si>
  <si>
    <t>Ni Ketut Erika Prima Dewi, S.Tr.Kes</t>
  </si>
  <si>
    <t>K2023032027</t>
  </si>
  <si>
    <t>KP.01.02/VIII.2/3296/2023</t>
  </si>
  <si>
    <t>Sibetan</t>
  </si>
  <si>
    <t>01-08-1999</t>
  </si>
  <si>
    <t>5107064108990001</t>
  </si>
  <si>
    <t>Br. Dinas Triwangsa Kel. Macang Kec. Bebandem, Kab. Karangasem Prov. Bali</t>
  </si>
  <si>
    <t>081339930399</t>
  </si>
  <si>
    <t>Lanang Yoghofitra Mumpuni, S.Tr.Kes</t>
  </si>
  <si>
    <t>K2023031022</t>
  </si>
  <si>
    <t>KP.01.02/VIII.2/3297/2023</t>
  </si>
  <si>
    <t>09-01-2000</t>
  </si>
  <si>
    <t>3507130901000006</t>
  </si>
  <si>
    <t>Kademangan Kel. Kademangan, Kec. Pacelaran, Kab. Malang, Provinsi Jawa Timur</t>
  </si>
  <si>
    <t>088219047062</t>
  </si>
  <si>
    <t>17D10045</t>
  </si>
  <si>
    <t>00147367</t>
  </si>
  <si>
    <t>25-04-2022</t>
  </si>
  <si>
    <t>171562122-4330673</t>
  </si>
  <si>
    <t>01-08-2027</t>
  </si>
  <si>
    <t>primaerika01@gmail.com</t>
  </si>
  <si>
    <t>18D10043</t>
  </si>
  <si>
    <t>143012022003274</t>
  </si>
  <si>
    <t>081562122-4481031</t>
  </si>
  <si>
    <t>18D10080</t>
  </si>
  <si>
    <t>00148011</t>
  </si>
  <si>
    <t>161561122-4486369</t>
  </si>
  <si>
    <t>mumpunisingo9@gmail.com</t>
  </si>
  <si>
    <t>pujasucianti01@gmail.com</t>
  </si>
  <si>
    <t>1811604089</t>
  </si>
  <si>
    <t>143202022000314</t>
  </si>
  <si>
    <t>Universitas Aisyiyah Yogyakarta</t>
  </si>
  <si>
    <t>10-09-2022</t>
  </si>
  <si>
    <t>101562122-4541480</t>
  </si>
  <si>
    <t>25-06-2027</t>
  </si>
  <si>
    <t>maulidinaselvianingtyas@gmail.com</t>
  </si>
  <si>
    <t>1811604045</t>
  </si>
  <si>
    <t>143202022000130</t>
  </si>
  <si>
    <t>051562122-4540803</t>
  </si>
  <si>
    <t>nnisa234@gmail.com</t>
  </si>
  <si>
    <t>1811604002</t>
  </si>
  <si>
    <t>UNISA/STR-KAN/IJZ/0922.002</t>
  </si>
  <si>
    <t>091562122-4545374</t>
  </si>
  <si>
    <t>fartiaapriskaputri@gmail.com</t>
  </si>
  <si>
    <t>1811604076</t>
  </si>
  <si>
    <t>1432022000635</t>
  </si>
  <si>
    <t>081562122-4545367</t>
  </si>
  <si>
    <t>septimandasari590@gmail.com</t>
  </si>
  <si>
    <t>18D10077</t>
  </si>
  <si>
    <t>143012022003809</t>
  </si>
  <si>
    <t>091562122-4484909</t>
  </si>
  <si>
    <t>19-07-2027</t>
  </si>
  <si>
    <t>jessytamulya@gmail.com</t>
  </si>
  <si>
    <t>K2023032017</t>
  </si>
  <si>
    <t>KP.01.02/VIII.2/3205/2023</t>
  </si>
  <si>
    <t>21-01-1996</t>
  </si>
  <si>
    <t>1810721056</t>
  </si>
  <si>
    <t>UPNVJ001061</t>
  </si>
  <si>
    <t>11-07-2019</t>
  </si>
  <si>
    <t>Ns. Dita Anggraeni, S.Kep</t>
  </si>
  <si>
    <t>130172120-3176084</t>
  </si>
  <si>
    <t>3276046101960002</t>
  </si>
  <si>
    <t>Jl Artayasa Tangki I RT 003 RW 010 Kel. Meruyung, Kec Limo, Kota Depok, Prov. Jawa Barat</t>
  </si>
  <si>
    <t>085921324097</t>
  </si>
  <si>
    <t>anggraenidita2101@gmail.com</t>
  </si>
  <si>
    <t>94.388.629.1-448.000</t>
  </si>
  <si>
    <t>3276040301220001</t>
  </si>
  <si>
    <t>Ns. Agus Maulidar, S.Kep</t>
  </si>
  <si>
    <t>K2023031010</t>
  </si>
  <si>
    <t>KP.01.02/VIII.2/3298/2023</t>
  </si>
  <si>
    <t>Mesjid Usi</t>
  </si>
  <si>
    <t>17-08-1995</t>
  </si>
  <si>
    <t>18900045</t>
  </si>
  <si>
    <t>0452/T/Ners/STIKes.MNI/2020</t>
  </si>
  <si>
    <t>27-01-2020</t>
  </si>
  <si>
    <t>STIKES Medika Nurul Islam Sigli</t>
  </si>
  <si>
    <t>30-11-2019</t>
  </si>
  <si>
    <t>010171121-4059305</t>
  </si>
  <si>
    <t>43.176.136.0-015.000</t>
  </si>
  <si>
    <t>1107242302150003</t>
  </si>
  <si>
    <t>1107241708950003</t>
  </si>
  <si>
    <t>Dusun Mns Paga GP Jojo RT 000 RW 000 Kel. Jojo, Kec. Mutiara Timur, Kab. Pidie, Provinsi Aceh</t>
  </si>
  <si>
    <t>085206733737</t>
  </si>
  <si>
    <t>agusmaulidar.am@gmail.com</t>
  </si>
  <si>
    <t>Ns. Arif Nurdiansah, S.Kep</t>
  </si>
  <si>
    <t>K2023031012</t>
  </si>
  <si>
    <t>KP.01.02/VIII.2/3299/2023</t>
  </si>
  <si>
    <t>09-09-1995</t>
  </si>
  <si>
    <t>2111040141</t>
  </si>
  <si>
    <t>K.2.1417/UMP-Ns./XII/2022</t>
  </si>
  <si>
    <t>15-12-2022</t>
  </si>
  <si>
    <t>21-11-2022</t>
  </si>
  <si>
    <t>140171123-4575624</t>
  </si>
  <si>
    <t>09-09-2028</t>
  </si>
  <si>
    <t>72.021.105.1-061.000</t>
  </si>
  <si>
    <t>3303180503050758</t>
  </si>
  <si>
    <t>3303180909950001</t>
  </si>
  <si>
    <t>Adiarsa RT 011 RW 004, Kel. Adiarsa, Kec. Kertanegara, Kab. Purbalingga, Provinsi Jawa Tengah</t>
  </si>
  <si>
    <t>082137295351</t>
  </si>
  <si>
    <t>arifgenok787@gmail.com</t>
  </si>
  <si>
    <t>Ns. Dian Anggraeni, S.Kep</t>
  </si>
  <si>
    <t>K2023032014</t>
  </si>
  <si>
    <t>KP.01.02/VIII.2/3300/2023</t>
  </si>
  <si>
    <t>20-03-1995</t>
  </si>
  <si>
    <t>1710721012</t>
  </si>
  <si>
    <t>001061</t>
  </si>
  <si>
    <t>26-07-2018</t>
  </si>
  <si>
    <t>120172119-2432403</t>
  </si>
  <si>
    <t>20-03-2024</t>
  </si>
  <si>
    <t>41.266.982.2-448.000</t>
  </si>
  <si>
    <t>3276010102230018</t>
  </si>
  <si>
    <t>3276016003950001</t>
  </si>
  <si>
    <t>Rawadenok RT 006 RW 012, Kel Rangkapan Jaya Baru, Kec. Pancoran Mas, Kota Depok, Provinsi Jawa Barat</t>
  </si>
  <si>
    <t>087881704869</t>
  </si>
  <si>
    <t>dian.raeni203@gmail.com</t>
  </si>
  <si>
    <t>Ns. Radika Dwi Anjani, S.Kep</t>
  </si>
  <si>
    <t>K2023032016</t>
  </si>
  <si>
    <t>KP.01.02/VIII.2/3301/2023</t>
  </si>
  <si>
    <t>20197440059</t>
  </si>
  <si>
    <t>40689</t>
  </si>
  <si>
    <t>17-09-2020</t>
  </si>
  <si>
    <t>07-08-2020</t>
  </si>
  <si>
    <t>120172121-3506608</t>
  </si>
  <si>
    <t>01-07-2026</t>
  </si>
  <si>
    <t>96.929.233.3-004.000</t>
  </si>
  <si>
    <t>3175060301110130</t>
  </si>
  <si>
    <t>3175064107970010</t>
  </si>
  <si>
    <t>KP Pisangan RT 011 RW 005 Kel. Penggilingan, Kec. Cakung, Jakarta Timur, Provinsi DKI Jakarta</t>
  </si>
  <si>
    <t>085691439760</t>
  </si>
  <si>
    <t>radikadwi97@gmail.com</t>
  </si>
  <si>
    <t>Ns. Siti Luthfia Awanda, S.Kep</t>
  </si>
  <si>
    <t>K2023032013</t>
  </si>
  <si>
    <t>KP.01.02/VIII.2/3302/2023</t>
  </si>
  <si>
    <t>2110721054</t>
  </si>
  <si>
    <t>22-009121</t>
  </si>
  <si>
    <t>120172122-4498582</t>
  </si>
  <si>
    <t>61.733.729.0-451.000</t>
  </si>
  <si>
    <t>3603202004210002</t>
  </si>
  <si>
    <t>3603205009990012</t>
  </si>
  <si>
    <t>KP Babakan Barat RT 004 RW 005, Kel.Babakan, Kec.Legok, Kab. Tangerang, Provinsi Banten</t>
  </si>
  <si>
    <t>0822-9879-989</t>
  </si>
  <si>
    <t>awandasitiluthfia@gmail.com</t>
  </si>
  <si>
    <t>Amilah Sholikhah, A.Md.Kep</t>
  </si>
  <si>
    <t>K2023032008</t>
  </si>
  <si>
    <t>KP.01.02/VIII.2/3303/2023</t>
  </si>
  <si>
    <t>22-09-1999</t>
  </si>
  <si>
    <t>P1337420317032</t>
  </si>
  <si>
    <t>144722020000320</t>
  </si>
  <si>
    <t>03-07-2020</t>
  </si>
  <si>
    <t>30-06-2020</t>
  </si>
  <si>
    <t>140152121-4043027</t>
  </si>
  <si>
    <t>41.259.982.1-502.000</t>
  </si>
  <si>
    <t>3326120810150001</t>
  </si>
  <si>
    <t>3326126209990001</t>
  </si>
  <si>
    <t>Sastrodirjan RT 006 RW 002 Kel. Sastrodirjan, Kec. Wonopringgo, Kab. Pekalongan, Provinsi Jawa Tengah</t>
  </si>
  <si>
    <t>081520353286</t>
  </si>
  <si>
    <t>amilahsholikha@gmail.com</t>
  </si>
  <si>
    <t>Nurunnisa Azzahra, SKM</t>
  </si>
  <si>
    <t>K2023032030</t>
  </si>
  <si>
    <t>04-12-1999</t>
  </si>
  <si>
    <t>11181010000055</t>
  </si>
  <si>
    <t>132012022000861</t>
  </si>
  <si>
    <t>24-11-2022</t>
  </si>
  <si>
    <t>132362123-4603818</t>
  </si>
  <si>
    <t>04-12-2028</t>
  </si>
  <si>
    <t>3201294412990005</t>
  </si>
  <si>
    <t>JL Cikerti 2 No 4 RT 003 RW 006 Kel. Padasuka Kec. Ciomas Kab. Bogor Jawa Barat</t>
  </si>
  <si>
    <t>081218147920</t>
  </si>
  <si>
    <t>D3 Rekam Medis dan Informasi Kesehatan + S1 Manajemen Ekonomi</t>
  </si>
  <si>
    <t>KP.01.02/VIII.2/3529/2023</t>
  </si>
  <si>
    <t>KP.01.02/VIII.2/3652/2023</t>
  </si>
  <si>
    <t>17/B.18/31.74.06.1001.23.SPU-1.d/3/TM.09.74/e/2023</t>
  </si>
  <si>
    <t>KP.01.02/VIII.2/3202/2023</t>
  </si>
  <si>
    <t>A. Sutrisno</t>
  </si>
  <si>
    <t>K2023031028</t>
  </si>
  <si>
    <t>09-09-1982</t>
  </si>
  <si>
    <t>SMK Swasta PGRI 29 Jakarta</t>
  </si>
  <si>
    <t>Tenaga Pengemudi Direktur Pelayanan Medik, Keperawatan, dan Penunjang</t>
  </si>
  <si>
    <t>3173070909820002</t>
  </si>
  <si>
    <t>Jl Kota Baru Utara RT 009 RW 005, Kota Bambu Utara, Kec Pal Merah, Jkarta Barat, Provinsi DKI Jakarta</t>
  </si>
  <si>
    <t>085777234726</t>
  </si>
  <si>
    <t>KP.01.02/VIII.2/3636/2023</t>
  </si>
  <si>
    <t>KP.01.02/VIII.2/3635/2023</t>
  </si>
  <si>
    <t>KP.01.02/VIII.2/3633/2023</t>
  </si>
  <si>
    <t>KP.01.02/VIII.2/3634/2023</t>
  </si>
  <si>
    <t>K2023031029</t>
  </si>
  <si>
    <t>01OC ou 0099869</t>
  </si>
  <si>
    <t>01OB og 257001784</t>
  </si>
  <si>
    <t>Jl Cirendeu Tengah RT 004 RW 005, Kel. Pisangan, Kec. Ciputat Timur, Kota Tangerang Selatan, Provinsi Banten</t>
  </si>
  <si>
    <t>KP.01.02/VIII.2/3514/2023</t>
  </si>
  <si>
    <t>KP.01.02/VIII.2/3513/2023</t>
  </si>
  <si>
    <t>KP.01.02/VIII.2/3512/2023</t>
  </si>
  <si>
    <t>KP.01.02/VIII.2/3511/2023</t>
  </si>
  <si>
    <t>KP.01.02/VIII.2/3516/2023</t>
  </si>
  <si>
    <t>KP.01.02/VIII.2/3517/2022</t>
  </si>
  <si>
    <t>KP.01.02/VIII.2/3651/2023</t>
  </si>
  <si>
    <t>KP.01.02/VIII.2/3650/2023</t>
  </si>
  <si>
    <t>KP.01.02/VIII.2/3649/2023</t>
  </si>
  <si>
    <t>KP.01.02/VIII.2/3648/2023</t>
  </si>
  <si>
    <t>KP.01.02/VIII.2/3647/2023</t>
  </si>
  <si>
    <t>KP.01.02/VIII.2/3646/2023</t>
  </si>
  <si>
    <t>KP.01.02/VIII.2/3645/2023</t>
  </si>
  <si>
    <t>KP.01.02/VIII.2/3644/2023</t>
  </si>
  <si>
    <t>KP.01/02/VIII.2/3643/2023</t>
  </si>
  <si>
    <t>KP.01.02/VIII.2/3642/2023</t>
  </si>
  <si>
    <t>KP.01.02/VIII.2/3641/2023</t>
  </si>
  <si>
    <t>KP.01.02/VIII.2/3640/2023</t>
  </si>
  <si>
    <t>KP.01.02/VIII.2/3639/2023</t>
  </si>
  <si>
    <t>KP.01.02/VIII.2/3638/2023</t>
  </si>
  <si>
    <t>KP.01.02/VIII.2/3637/2023</t>
  </si>
  <si>
    <t>KP.01.02/VIII.2/1198/2023</t>
  </si>
  <si>
    <t>KP.01.02/VIII.2/1197/2023</t>
  </si>
  <si>
    <t>46.519.103.9-416.000</t>
  </si>
  <si>
    <t>3671053110070538</t>
  </si>
  <si>
    <t>3671056507940003</t>
  </si>
  <si>
    <t>40.027.343.9-418.000</t>
  </si>
  <si>
    <t>62.663.494.3-435.000</t>
  </si>
  <si>
    <t>Perawat Pra Klinis Unit Dialisis</t>
  </si>
  <si>
    <t>Perawat Pra Klinis Lantai 1 GPS Pelayanan Bedah dan Rehabilitasi Medik Instalasi Rawat Inap</t>
  </si>
  <si>
    <t>Lantai 1 GPS</t>
  </si>
  <si>
    <t>Lantai 2 GPS</t>
  </si>
  <si>
    <t>Perawat Pra Klinis Lantai 2 Pelayanan Bedah dan Rehabilitasi Medik Instalasi Rawat Inap</t>
  </si>
  <si>
    <t>Perawat Pra Klinis Lantai 3 GPS Pelayanan Bedah dan Rehabilitasi Medik Instalasi Rawat Inap</t>
  </si>
  <si>
    <t>Lantai 3 GPS</t>
  </si>
  <si>
    <t>Perawat Pra Klinis Lantai 4 GPS Pelayanan Bedah dan Rehabilitasi Medik Instalasi Rawat Inap</t>
  </si>
  <si>
    <t>Lantai 4 GPS</t>
  </si>
  <si>
    <t>Perawat Pra Klinis Lantai 5 GPS Pelayanan Bedah dan Rehabilitasi Medik Instalasi Rawat Inap</t>
  </si>
  <si>
    <t>Lantai 5 GPS</t>
  </si>
  <si>
    <t>Perawat Pra Klinis Lantai 6 GPS pelayanan Bedah dan Rehabilitasi Medik Instalasi Rawat Inap</t>
  </si>
  <si>
    <t>Lantai 6 GPS</t>
  </si>
  <si>
    <t>Perawat Pra Klinis Lantai 6 GPS Pelayanan Bedah dan Rehabilitasi Medik Instalasi Rawat Inap</t>
  </si>
  <si>
    <t>Perawat Pra Klinis Lantai 3 Utara Pelayanan Ibu dan Anak Instalasi Rawat Inap</t>
  </si>
  <si>
    <t>Perawat Pra Klinis Lantai 3 Selatan Pelayanan Ibu dan Anak Instalasi Rawat Inap</t>
  </si>
  <si>
    <t>Perawat Pra Klinis Lantai 4 Selatan Pelayanan Medikal Instalasi Rawat Inap</t>
  </si>
  <si>
    <t>Lantai 4 Selatan</t>
  </si>
  <si>
    <t>Perawat Pra Klinis Lantai 5 Utara Pelayanan Medikal Instalasi Rawat Inap</t>
  </si>
  <si>
    <t>Lantai 5 Utara</t>
  </si>
  <si>
    <t>Perawat Pra Klinis Lantai 5 Selatan Pelayanan Medikal Instalasi Rawat Inap</t>
  </si>
  <si>
    <t>Lantai 5 Selatan</t>
  </si>
  <si>
    <t>Perawat Pra Klinis Lantai 6 Selatan Pelayanan Medikal Instalasi Rawat Inap</t>
  </si>
  <si>
    <t>Lantai 6 Selatan</t>
  </si>
  <si>
    <t>Perawat Pra Klinis Ruang NICU-Perina Instalasi Rawat Instensif</t>
  </si>
  <si>
    <t>Ruang NICU-Perina</t>
  </si>
  <si>
    <t>Perawat Pra Klinis 2 Anggrek Pelayanan Eksekutif Instalasi Rawat Inap</t>
  </si>
  <si>
    <t>Perawat Pra Klinis Instalasi Bedah Sentral</t>
  </si>
  <si>
    <t>Perawat Pra Klinis Instalasi Gawat Darurat</t>
  </si>
  <si>
    <t>Perawat Pra Klinis HCU Lantai 2 Instalasi Gawat Darurat</t>
  </si>
  <si>
    <t>K2023032031</t>
  </si>
  <si>
    <t>KP.01.04/D.XXI/146/2023</t>
  </si>
  <si>
    <t>3477/2023</t>
  </si>
  <si>
    <t>dr. Jerry Nasarudin, Sp.PD, FINASIM</t>
  </si>
  <si>
    <t>Dini Hendriani, S.Tr.Kes</t>
  </si>
  <si>
    <t>Dwi Suparwati, A.Md.Kep</t>
  </si>
  <si>
    <t>Harwina, S.Kep, Ners</t>
  </si>
  <si>
    <t>Marilin Diah Astuti, S.Kep, Ns.Sp.Kep.Mat</t>
  </si>
  <si>
    <t>Nurchayatie, S.Gz, M.K.M</t>
  </si>
  <si>
    <t>Sri Hermiyati, SKM, M.K.M</t>
  </si>
  <si>
    <t>P21130219909</t>
  </si>
  <si>
    <t>113022021000637</t>
  </si>
  <si>
    <t xml:space="preserve">S1 Sarjana Terapan Fisioterapi </t>
  </si>
  <si>
    <t>D4 Sarjana Terapan Teknologi Radiologi Pencitraan</t>
  </si>
  <si>
    <t>1801245710960001</t>
  </si>
  <si>
    <t>Riau, 10-01-2000</t>
  </si>
  <si>
    <t>Gelumbang, 27-09-2000</t>
  </si>
  <si>
    <t>Kedaton, 25-06-2000</t>
  </si>
  <si>
    <t>Bengkalis, 18-05-2000</t>
  </si>
  <si>
    <t>Bengkulu, 01-04-1999</t>
  </si>
  <si>
    <t>Muara Pulutan, 19-07-2000</t>
  </si>
  <si>
    <t>Sibetan, 01-08-1999</t>
  </si>
  <si>
    <t>Malang, 09-01-2000</t>
  </si>
  <si>
    <t>Jakarta, 21-01-1996</t>
  </si>
  <si>
    <t>Mesjid Usi, 17-08-1995</t>
  </si>
  <si>
    <t>Purbalingga, 09-09-1995</t>
  </si>
  <si>
    <t>Depok, 20-03-1995</t>
  </si>
  <si>
    <t>Sidoarjo, 01-07-1997</t>
  </si>
  <si>
    <t>Tangerang, 10-09-1999</t>
  </si>
  <si>
    <t>Pekalongan, 22-09-1999</t>
  </si>
  <si>
    <t>Bogor, 04-12-1999</t>
  </si>
  <si>
    <t>Jakarta, 09-09-1982</t>
  </si>
  <si>
    <t>Tangerang, 12-02-1965</t>
  </si>
  <si>
    <t>STATUS MANAJERIAL</t>
  </si>
  <si>
    <t>MANAJERIAL</t>
  </si>
  <si>
    <t>NON MANAJERIAL</t>
  </si>
  <si>
    <t>dr. Kris Chandra Satria, Sp.An</t>
  </si>
  <si>
    <t>Dokter Umum + Dokter Spesialis Anestesiologi</t>
  </si>
  <si>
    <t>SPESIALIS 1</t>
  </si>
  <si>
    <t>SPESIALIS 2</t>
  </si>
  <si>
    <t>3121501423125386</t>
  </si>
  <si>
    <t>09-03-2028</t>
  </si>
  <si>
    <t>34/B.15f/31.74.06.1001.23.SPU-1.d/3/TM.09.74/e/2023</t>
  </si>
  <si>
    <t>Penata Anestesi</t>
  </si>
  <si>
    <t>REKAP PEGAWAI 2023</t>
  </si>
  <si>
    <t>083894210499</t>
  </si>
  <si>
    <t>dr. Irfan Fathurrahman, B.Med.Sc (Hons)</t>
  </si>
  <si>
    <t>K2023031034</t>
  </si>
  <si>
    <t>KP.01.04/D.XXI/170/2023</t>
  </si>
  <si>
    <t>3273241802950004</t>
  </si>
  <si>
    <t>Jl Mutiara No 2 RT 002 RW 001 Kel. Cisaranten Kulo, Kec. Arcamanik, Kota Bandung, Provinsi Jawa Barat</t>
  </si>
  <si>
    <t>081388882149</t>
  </si>
  <si>
    <t>dr. Nurul Husna Muchtar</t>
  </si>
  <si>
    <t>K2023032033</t>
  </si>
  <si>
    <t>KP.01.04/D.XXI/151/2023</t>
  </si>
  <si>
    <t>30-03-1994</t>
  </si>
  <si>
    <t>1375027003940001</t>
  </si>
  <si>
    <t>Jl Melati No 25 RT 002 RW 006 Kel. Campago Guguk Bulek, Kec. Mandiangin Koto Selayan Kota Bukittinggi, Prov Sumatera Barat</t>
  </si>
  <si>
    <t>085282555509</t>
  </si>
  <si>
    <t>3681/2023</t>
  </si>
  <si>
    <t>3682/2023</t>
  </si>
  <si>
    <t>3679/2023</t>
  </si>
  <si>
    <t>3680/2023</t>
  </si>
  <si>
    <t>3675/2023</t>
  </si>
  <si>
    <t>15-02-2026</t>
  </si>
  <si>
    <t>3676/2023</t>
  </si>
  <si>
    <t>05-03-2026</t>
  </si>
  <si>
    <t>3677/2023</t>
  </si>
  <si>
    <t>3678/2023</t>
  </si>
  <si>
    <t>3548/2023</t>
  </si>
  <si>
    <t>3674/2023</t>
  </si>
  <si>
    <t>3551/2023</t>
  </si>
  <si>
    <t>12-04-2026</t>
  </si>
  <si>
    <t>3550/2023</t>
  </si>
  <si>
    <t>3549/2023</t>
  </si>
  <si>
    <t>3544/2023</t>
  </si>
  <si>
    <t>3545/2023</t>
  </si>
  <si>
    <t>3546/2023</t>
  </si>
  <si>
    <t>14-08-2026</t>
  </si>
  <si>
    <t>3547/2023</t>
  </si>
  <si>
    <t>3543/2023</t>
  </si>
  <si>
    <t>18-11-2026</t>
  </si>
  <si>
    <t>1375022602210003</t>
  </si>
  <si>
    <t>1221100423070292</t>
  </si>
  <si>
    <t>23-04-2028</t>
  </si>
  <si>
    <t>13/B.15a/31.74.06.1001.23.SPU-1.d/4/TM.09.74/e/2023</t>
  </si>
  <si>
    <t>56/B.16a/31.74.06.1001.23.SPU-1.d/4/TM.09.74/e/2023</t>
  </si>
  <si>
    <t>1811070309</t>
  </si>
  <si>
    <t>IKPIAP SA 006770</t>
  </si>
  <si>
    <t>Institut Keuangan Perbankan dan Informatika Asia Perbanas</t>
  </si>
  <si>
    <t>04-06-2021</t>
  </si>
  <si>
    <t>3/B.17a/31.74.06.1001.23.SPU-1.d/4/TM.09.74/e/2023</t>
  </si>
  <si>
    <t>85.342.295.4-202.000</t>
  </si>
  <si>
    <t>91.678.453.1-429.000</t>
  </si>
  <si>
    <t>3273240610101718</t>
  </si>
  <si>
    <t>3201290702180001</t>
  </si>
  <si>
    <t>53.217.267.3-434.000</t>
  </si>
  <si>
    <t>66.774.288.6-031.000</t>
  </si>
  <si>
    <t>3173070701092782</t>
  </si>
  <si>
    <t>62.693.960.7-309.000</t>
  </si>
  <si>
    <t>1604170207080008</t>
  </si>
  <si>
    <t>62.624.834.8-309.000</t>
  </si>
  <si>
    <t>1604171406080004</t>
  </si>
  <si>
    <t>62.966.427.7-219.000</t>
  </si>
  <si>
    <t>1403012912070543</t>
  </si>
  <si>
    <t>40.016.967.8-448.000</t>
  </si>
  <si>
    <t>5107060309090165</t>
  </si>
  <si>
    <t>40.031.411.8-016.000</t>
  </si>
  <si>
    <t>1771041801170004</t>
  </si>
  <si>
    <t>40.003.204.1-016.000</t>
  </si>
  <si>
    <t>3507330503070001</t>
  </si>
  <si>
    <t>62.665.980.9-325.000</t>
  </si>
  <si>
    <t>1801072203086820</t>
  </si>
  <si>
    <t>62.675.032.7-311.000</t>
  </si>
  <si>
    <t>1701022102120005</t>
  </si>
  <si>
    <t>107081003039</t>
  </si>
  <si>
    <t>ER 037948</t>
  </si>
  <si>
    <t>21-12-2015</t>
  </si>
  <si>
    <t>02-12-2014</t>
  </si>
  <si>
    <t>Hip and Knee</t>
  </si>
  <si>
    <t>Kolegium Patologi Klinik</t>
  </si>
  <si>
    <t>Kolegium Ilmu Penyakit Jantung dan Pembuluh Darah</t>
  </si>
  <si>
    <t>Kolegium Ilmu Orthopaedi dan Traumatologi</t>
  </si>
  <si>
    <t>Kolegium Radiologi Indonesia</t>
  </si>
  <si>
    <t>Kolegium Ilmu Kesehatan Anak</t>
  </si>
  <si>
    <t>Kolegium Obstetri Ginekologi</t>
  </si>
  <si>
    <t>Kolegium Ilmu Kesehatan Mata Indonesia</t>
  </si>
  <si>
    <t>Kolegium Ilmu Kedokteran Fisik Dan Rehabilitasi</t>
  </si>
  <si>
    <t>Kolegium Ilmu Bedah</t>
  </si>
  <si>
    <t>UNIVERSITAS BRAWIJAYA</t>
  </si>
  <si>
    <t>Kolegium Ilmu Penyakit Dalam</t>
  </si>
  <si>
    <t>Kolegium Ilmu Kesehatan THT</t>
  </si>
  <si>
    <t>Kolegium Anestesiologi dan Terapi Intensif Indonesia</t>
  </si>
  <si>
    <t>RSCM</t>
  </si>
  <si>
    <t>University of Heidelberg Germany</t>
  </si>
  <si>
    <t>Kolegium Orthopaedi dan Traumatologi Indonesia</t>
  </si>
  <si>
    <t>35/B.15f/31.74.06.1001.23.SPU-1.d/3/TM.09.74/e/2023</t>
  </si>
  <si>
    <t>1506817591</t>
  </si>
  <si>
    <t>001/Sp2-FK/1/2019</t>
  </si>
  <si>
    <t>28-12-2018</t>
  </si>
  <si>
    <t>196301151988032016</t>
  </si>
  <si>
    <t>Padang, 18-02-1995</t>
  </si>
  <si>
    <t>Bukit Tinggi, 30-03-1994</t>
  </si>
  <si>
    <t>082221199239</t>
  </si>
  <si>
    <t>4/B.16/31.74.06/3/TM.09.80/e/2023</t>
  </si>
  <si>
    <t>3/B.61/31.74.06/3/TM.09.80/e/2023</t>
  </si>
  <si>
    <t>2/B.61/31.74.06/3/TM.09.80/e/2023</t>
  </si>
  <si>
    <t>171011250291</t>
  </si>
  <si>
    <t>572200557</t>
  </si>
  <si>
    <t>05-08-2022</t>
  </si>
  <si>
    <t>D.XXI/156/2023</t>
  </si>
  <si>
    <t>27-03-2023</t>
  </si>
  <si>
    <t>D.XXI/157/2023</t>
  </si>
  <si>
    <t>D.XXI/158/2023</t>
  </si>
  <si>
    <t>24-02-2024</t>
  </si>
  <si>
    <t>D.XXI/159/2023</t>
  </si>
  <si>
    <t>D.XXI/160/2023</t>
  </si>
  <si>
    <t>D.XXI/161/2023</t>
  </si>
  <si>
    <t>D.XXI/162/2023</t>
  </si>
  <si>
    <t>D.XXI/163/2023</t>
  </si>
  <si>
    <t>D.XXI/164/2023</t>
  </si>
  <si>
    <t>D.XXI/165/2023</t>
  </si>
  <si>
    <t>Konsultan Bidang Audit</t>
  </si>
  <si>
    <t>KP.01.02/VIII.2/3654/2023</t>
  </si>
  <si>
    <t>KP.01.02/VIII.2/3693/2023</t>
  </si>
  <si>
    <t>KP.01.02/VIII.2/3694/2023</t>
  </si>
  <si>
    <t>KP.01.02/VIII.2/3695/2023</t>
  </si>
  <si>
    <t>KP.01.02/VIII.2/3696/2023</t>
  </si>
  <si>
    <t>KP.01.02/VIII.2/3697/2023</t>
  </si>
  <si>
    <t>KP.01.02/VIII.2/3698/2023</t>
  </si>
  <si>
    <t>1406642321</t>
  </si>
  <si>
    <t>0024/Prof-FK/Intl/2/2021</t>
  </si>
  <si>
    <t>06-03-2021</t>
  </si>
  <si>
    <t>3111100122241094</t>
  </si>
  <si>
    <t>irfanfath@hotmall.com</t>
  </si>
  <si>
    <t>1210312117</t>
  </si>
  <si>
    <t>119012012018001182</t>
  </si>
  <si>
    <t>04-07-2018</t>
  </si>
  <si>
    <t>1321100119204730</t>
  </si>
  <si>
    <t>30-03-2023</t>
  </si>
  <si>
    <t>nurulhusnamuchtar09@yahoo.com</t>
  </si>
  <si>
    <t>D.XXI/284/2023</t>
  </si>
  <si>
    <t>03-03-2026</t>
  </si>
  <si>
    <t>D.XXI/285/2023</t>
  </si>
  <si>
    <t>D.XXI/286/2023</t>
  </si>
  <si>
    <t>SMK + S1 Akuntansi</t>
  </si>
  <si>
    <t>2015120654</t>
  </si>
  <si>
    <t>622012020000015</t>
  </si>
  <si>
    <t>08-01-2020</t>
  </si>
  <si>
    <t>Anna Miftakhul Jannah Anna'im, S.S.T</t>
  </si>
  <si>
    <t>KP.01.02/A/4804/2023</t>
  </si>
  <si>
    <t>KP.01.02/A/4829/2023</t>
  </si>
  <si>
    <t>KP.01.02/A/4836/2023</t>
  </si>
  <si>
    <t>KP.01.02/A/4727/2023</t>
  </si>
  <si>
    <t>KP.01.02/A/4734/2023</t>
  </si>
  <si>
    <t>KP.01.02/A/4773/2023</t>
  </si>
  <si>
    <t>KP.01.02/A/4749/2023</t>
  </si>
  <si>
    <t>KP.01.02/A/4802/2023</t>
  </si>
  <si>
    <t>Atika Nadhirah, S.T</t>
  </si>
  <si>
    <t>KP.01.02/A/4777/2023</t>
  </si>
  <si>
    <t>KP.01.02/A/4788/2023</t>
  </si>
  <si>
    <t>KP.01.02/A/4770/2023</t>
  </si>
  <si>
    <t>KP.01.02/A/4819/2023</t>
  </si>
  <si>
    <t>KP.01.02/A/4739/2023</t>
  </si>
  <si>
    <t>KP.01.02/A/4747/2023</t>
  </si>
  <si>
    <t>KP.01.02/A/4799/2023</t>
  </si>
  <si>
    <t>KP.01.02/A/9461/2023</t>
  </si>
  <si>
    <t>KP.01.02/A/4784/2023</t>
  </si>
  <si>
    <t>KP.01.02/A/4838/2023</t>
  </si>
  <si>
    <t>KP.01.02/A/4808/2023</t>
  </si>
  <si>
    <t>KP.01.02/A/4763/2023</t>
  </si>
  <si>
    <t>KP.01.02/A/4752/2023</t>
  </si>
  <si>
    <t>KP.01.02/A/4820/2023</t>
  </si>
  <si>
    <t>KP.01.02/A/4781/2023</t>
  </si>
  <si>
    <t>KP.01.02/A/4791/2023</t>
  </si>
  <si>
    <t>KP.01.02/A/4800/2023</t>
  </si>
  <si>
    <t>KP.01.02/A/4814/2023</t>
  </si>
  <si>
    <t>KP.01.02/A/4823/2023</t>
  </si>
  <si>
    <t>KP.01.02/A/4756/2023</t>
  </si>
  <si>
    <t>KP.01.02/A/4758/2023</t>
  </si>
  <si>
    <t>KP.01.02/A/4722/2023</t>
  </si>
  <si>
    <t>KP.01.02/A/4730/2023</t>
  </si>
  <si>
    <t>KP.01.02/A/4810/2023</t>
  </si>
  <si>
    <t>KP.01.02/A/4729/2023</t>
  </si>
  <si>
    <t>KP.01.02/A/4779/2023</t>
  </si>
  <si>
    <t>KP.01.02/A/4796/2023</t>
  </si>
  <si>
    <t>KP.01.02/A/4724/2023</t>
  </si>
  <si>
    <t>KP.01.02/A/4805/2023</t>
  </si>
  <si>
    <t>KP.01.02/A/4736/2023</t>
  </si>
  <si>
    <t>KP.01.02/A/4767/2023</t>
  </si>
  <si>
    <t>KP.01.02/A/4775/2023</t>
  </si>
  <si>
    <t>KP.01.02/A/4743/2023</t>
  </si>
  <si>
    <t>KP.01.02/A/4825/2023</t>
  </si>
  <si>
    <t>KP.01.02/A/4744/2023</t>
  </si>
  <si>
    <t>KP.01.02/A/4826/2023</t>
  </si>
  <si>
    <t>KP.01.02/A/4787/2023</t>
  </si>
  <si>
    <t>KP.01.02/A/4751/2023</t>
  </si>
  <si>
    <t>KP.01.02/A/4833/2023</t>
  </si>
  <si>
    <t>KP.01.02/A/4745/2023</t>
  </si>
  <si>
    <t>KP.01.02/A/4789/2023</t>
  </si>
  <si>
    <t>KP.01.02/A/4753/2023</t>
  </si>
  <si>
    <t>KP.01.02/A/4834/2023</t>
  </si>
  <si>
    <t>KP.01.02/A/4760/2023</t>
  </si>
  <si>
    <t>KP.01.02/A/4725/2023</t>
  </si>
  <si>
    <t>KP.01.02/A/4786/2023</t>
  </si>
  <si>
    <t>KP.01.02/A/4765/2023</t>
  </si>
  <si>
    <t>KP.01.02/A/4812/2023</t>
  </si>
  <si>
    <t>KP.01.02/A/4740/2023</t>
  </si>
  <si>
    <t>KP.01.02/A/4821/2023</t>
  </si>
  <si>
    <t>KP.01.02/A/4782/2023</t>
  </si>
  <si>
    <t>KP.01.02/A/4797/2023</t>
  </si>
  <si>
    <t>KP.01.02/A/4792/2023</t>
  </si>
  <si>
    <t>KP.01.02/A/4755/2023</t>
  </si>
  <si>
    <t>KP.01.02/A/4837/2023</t>
  </si>
  <si>
    <t>KP.01.02/A/4801/2023</t>
  </si>
  <si>
    <t>KP.01.02/A/4762/2023</t>
  </si>
  <si>
    <t>KP.01.02/A/4728/2023</t>
  </si>
  <si>
    <t>KP.01.02/A/4809/2023</t>
  </si>
  <si>
    <t>KP.01.02/A/6545/2023</t>
  </si>
  <si>
    <t>KP.01.02/A/4735/2023</t>
  </si>
  <si>
    <t>KP.01.02/A/4815/2023</t>
  </si>
  <si>
    <t>KP.01.02/A/4774/2023</t>
  </si>
  <si>
    <t>KP.01.02/A/4742/2023</t>
  </si>
  <si>
    <t>KP.01.02/A/4824/2023</t>
  </si>
  <si>
    <t>KP.01.02/A/4785/2023</t>
  </si>
  <si>
    <t>KP.01.02/A/4750/2023</t>
  </si>
  <si>
    <t>KP.01.02/A/4831/2023</t>
  </si>
  <si>
    <t>KP.01.02/A/4757/2023</t>
  </si>
  <si>
    <t>KP.01.02/A/4795/2023</t>
  </si>
  <si>
    <t>KP.01.02/A/4759/2023</t>
  </si>
  <si>
    <t>KP.01.02/A/4723/2023</t>
  </si>
  <si>
    <t>KP.01.02/A/4803/2023</t>
  </si>
  <si>
    <t>KP.01.02/A/4764/2023</t>
  </si>
  <si>
    <t>KP.01.02/A/4731/2023</t>
  </si>
  <si>
    <t>KP.01.02/A/4811/2023</t>
  </si>
  <si>
    <t>KP.01.02/A/4769/2023</t>
  </si>
  <si>
    <t>KP.01.02/A/4738/2023</t>
  </si>
  <si>
    <t>KP.01.02/A/4818/2023</t>
  </si>
  <si>
    <t>KP.01.02/A/4780/2023</t>
  </si>
  <si>
    <t>KP.01.02/A/4746/2023</t>
  </si>
  <si>
    <t>KP.01.02/A/4828/2023</t>
  </si>
  <si>
    <t>KP.01.02/A/4790/2023</t>
  </si>
  <si>
    <t>KP.01.02/A/4754/2023</t>
  </si>
  <si>
    <t>KP.01.02/A/4835/2023</t>
  </si>
  <si>
    <t>KP.01.02/A/4798/2023</t>
  </si>
  <si>
    <t>KP.01.02/A/4761/2023</t>
  </si>
  <si>
    <t>KP.01.02/A/4726/2023</t>
  </si>
  <si>
    <t>KP.01.02/A/4807/2023</t>
  </si>
  <si>
    <t>KP.01.02/A/4766/2023</t>
  </si>
  <si>
    <t>KP.01.02/A/4733/2023</t>
  </si>
  <si>
    <t>KP.01.02/A/4813/2023</t>
  </si>
  <si>
    <t>KP.01.02/A/4772/2023</t>
  </si>
  <si>
    <t>KP.01.02/A/4741/2023</t>
  </si>
  <si>
    <t>Nur Safarotul Laeli, S.Tr.Kes</t>
  </si>
  <si>
    <t>KP.01.02/A/4822/2023</t>
  </si>
  <si>
    <t>KP.01.02/A/4783/2023</t>
  </si>
  <si>
    <t>KP.01.02/A/4748/2023</t>
  </si>
  <si>
    <t>KP.01.02/A/4830/2023</t>
  </si>
  <si>
    <t>KP.01.02/A/4793/2023</t>
  </si>
  <si>
    <t>KP.01.02/A/4771/2023</t>
  </si>
  <si>
    <t>KP.01.02/A/4732/2023</t>
  </si>
  <si>
    <t>KP.01.02/A/4806/2023</t>
  </si>
  <si>
    <t>KP.01.02/A/4827/2023</t>
  </si>
  <si>
    <t>KP.01.02/A/4778/2023</t>
  </si>
  <si>
    <t>KP.01.02/A/4817/2023</t>
  </si>
  <si>
    <t>KP.01.02/A/4737/2023</t>
  </si>
  <si>
    <t>KP.01.02/A/4768/2023</t>
  </si>
  <si>
    <t>KP.01.02/A/4776/2023</t>
  </si>
  <si>
    <t>KP.01.02/A/4832/2023</t>
  </si>
  <si>
    <t>KP.01.02/A/4816/2023</t>
  </si>
  <si>
    <t>16-03-2023</t>
  </si>
  <si>
    <t>Nutrisionis Ahli Pertama</t>
  </si>
  <si>
    <t>Nomor 8/ Tahun 2022</t>
  </si>
  <si>
    <t>Nomor 12/K Tahun 2022</t>
  </si>
  <si>
    <t>00024/KEP/AA/15001/22</t>
  </si>
  <si>
    <t>798.4620</t>
  </si>
  <si>
    <t>00019/KEP/AA/15001/22</t>
  </si>
  <si>
    <t>798.7600</t>
  </si>
  <si>
    <t>KP.02.01/Menkes/944/2022</t>
  </si>
  <si>
    <t>550.4120</t>
  </si>
  <si>
    <t>KP.02.01/Menkes/949/2022</t>
  </si>
  <si>
    <t>562.8180</t>
  </si>
  <si>
    <t>KP.02.01/Menkes/939/2022</t>
  </si>
  <si>
    <t>560.1860</t>
  </si>
  <si>
    <t>KP.02.01/Menkes/940/2022</t>
  </si>
  <si>
    <t>679.2120</t>
  </si>
  <si>
    <t>KP.02.01/Menkes/941/2022</t>
  </si>
  <si>
    <t>561.768</t>
  </si>
  <si>
    <t>KP.02.01/Menkes/943/2022</t>
  </si>
  <si>
    <t>560.7440</t>
  </si>
  <si>
    <t>KP.02.01/Menkes/942/2022</t>
  </si>
  <si>
    <t>566.1460</t>
  </si>
  <si>
    <t>KP.02.01/Menkes/948/2022</t>
  </si>
  <si>
    <t>559.9740</t>
  </si>
  <si>
    <t>KP.02.01/Menkes/946/2022</t>
  </si>
  <si>
    <t>559.6060</t>
  </si>
  <si>
    <t>KP.02.01/Menkes/950/2022</t>
  </si>
  <si>
    <t>553.0290</t>
  </si>
  <si>
    <t>KP.02.01/IV/4658/2022</t>
  </si>
  <si>
    <t>407.6210</t>
  </si>
  <si>
    <t>KP.02.01/IV/4642/2022</t>
  </si>
  <si>
    <t>400.2420</t>
  </si>
  <si>
    <t>KP.02.01/IV/4610/2022</t>
  </si>
  <si>
    <t>403.0930</t>
  </si>
  <si>
    <t>KP.02.01/IV/4723/2022</t>
  </si>
  <si>
    <t>404.2740</t>
  </si>
  <si>
    <t>01-112-2021</t>
  </si>
  <si>
    <t>KP.02.01/IV/4722/2022</t>
  </si>
  <si>
    <t>406.1240</t>
  </si>
  <si>
    <t>KP.02.01/IV/4614/2022</t>
  </si>
  <si>
    <t>404.672</t>
  </si>
  <si>
    <t>KP.02.01/IV/4618/2022</t>
  </si>
  <si>
    <t>406.6370</t>
  </si>
  <si>
    <t>KP.02.01/IV/4640/2022</t>
  </si>
  <si>
    <t>404.2480</t>
  </si>
  <si>
    <t>KP.02.01/2/8093/2022</t>
  </si>
  <si>
    <t>303.0750</t>
  </si>
  <si>
    <t>KP.02.01/2/8068/2022</t>
  </si>
  <si>
    <t>322.6560</t>
  </si>
  <si>
    <t>KP.02.01/2/8069/2022</t>
  </si>
  <si>
    <t>301.4030</t>
  </si>
  <si>
    <t>KP.02.01/2/8070/2022</t>
  </si>
  <si>
    <t>306.8290</t>
  </si>
  <si>
    <t>KP.02.01/2/8071/2022</t>
  </si>
  <si>
    <t>301.2810</t>
  </si>
  <si>
    <t>KP.02.01/2/8072/2022</t>
  </si>
  <si>
    <t>305.9760</t>
  </si>
  <si>
    <t>KP.02.01/2/7299/2022</t>
  </si>
  <si>
    <t>304.5480</t>
  </si>
  <si>
    <t>KP.02.01/2/8074/2022</t>
  </si>
  <si>
    <t>310.2950</t>
  </si>
  <si>
    <t>KP.02.01/2/8077/2022</t>
  </si>
  <si>
    <t>KP.02.01/2/8078/2022</t>
  </si>
  <si>
    <t>308.5680</t>
  </si>
  <si>
    <t>KP.02.01/2/8082/2022</t>
  </si>
  <si>
    <t>304.9240</t>
  </si>
  <si>
    <t>KP.02.01/2/8083/2022</t>
  </si>
  <si>
    <t>312.7810</t>
  </si>
  <si>
    <t>KP.02.01/2/8088/2022</t>
  </si>
  <si>
    <t>303.3670</t>
  </si>
  <si>
    <t>KP.02.01/2/8089/2022</t>
  </si>
  <si>
    <t>307.8190</t>
  </si>
  <si>
    <t>KP.02.01/2/7297/2022</t>
  </si>
  <si>
    <t>303.3430</t>
  </si>
  <si>
    <t>KP.02.01/2/8091/2022</t>
  </si>
  <si>
    <t>303.0560</t>
  </si>
  <si>
    <t>KP.02.01/2/8095/2022</t>
  </si>
  <si>
    <t>303.8320</t>
  </si>
  <si>
    <t>KP.02.01/2/8096/2022</t>
  </si>
  <si>
    <t>KP.02.01/2/8067/2022</t>
  </si>
  <si>
    <t>361.5060</t>
  </si>
  <si>
    <t>KP.02.01/2/8098/2022</t>
  </si>
  <si>
    <t>304.4790</t>
  </si>
  <si>
    <t>KP.02.01/2/8075/2022</t>
  </si>
  <si>
    <t>304.2070</t>
  </si>
  <si>
    <t>KP.02.01/2/8066/2022</t>
  </si>
  <si>
    <t>300.3050</t>
  </si>
  <si>
    <t>KP.02.01/2/8076/2022</t>
  </si>
  <si>
    <t>304.5430</t>
  </si>
  <si>
    <t>KP.02.01/2/8084/2022</t>
  </si>
  <si>
    <t>303.0350</t>
  </si>
  <si>
    <t>KP.02.01/2/8092/2022</t>
  </si>
  <si>
    <t>304.2610</t>
  </si>
  <si>
    <t>KP.02.01/2/8099/2022</t>
  </si>
  <si>
    <t>332.3810</t>
  </si>
  <si>
    <t>KP.02.01/2/8101/2022</t>
  </si>
  <si>
    <t>302.4970</t>
  </si>
  <si>
    <t>KP.02.01/2/8065/2022</t>
  </si>
  <si>
    <t>304.0100</t>
  </si>
  <si>
    <t>KP.02.01/2/8073/2022</t>
  </si>
  <si>
    <t>304.0350</t>
  </si>
  <si>
    <t>KP.02.01/2/8079/2022</t>
  </si>
  <si>
    <t>304.7840</t>
  </si>
  <si>
    <t>KP.02.01/2/8080/2022</t>
  </si>
  <si>
    <t>304.2690</t>
  </si>
  <si>
    <t>KP.02.01/2/8104/2022</t>
  </si>
  <si>
    <t>304.4400</t>
  </si>
  <si>
    <t>KP.02.01/2/8081/2022</t>
  </si>
  <si>
    <t>304.9400</t>
  </si>
  <si>
    <t>KP.02.01/2/8085/2022</t>
  </si>
  <si>
    <t>304.0850</t>
  </si>
  <si>
    <t>KP.02.01/2/8106/2022</t>
  </si>
  <si>
    <t>304.7960</t>
  </si>
  <si>
    <t>KP.02.01/2/8087/2022</t>
  </si>
  <si>
    <t>301.1660</t>
  </si>
  <si>
    <t>KP.02.01/2/8090/2022</t>
  </si>
  <si>
    <t>301.9470</t>
  </si>
  <si>
    <t>KP.02.01/2/8107/2022</t>
  </si>
  <si>
    <t>319.0700</t>
  </si>
  <si>
    <t>KP.02.01/2/7298/2022</t>
  </si>
  <si>
    <t>304.6940</t>
  </si>
  <si>
    <t>KP.02.01/2/8094/2022</t>
  </si>
  <si>
    <t>304.5600</t>
  </si>
  <si>
    <t>KP.02.01/2/8097/2022</t>
  </si>
  <si>
    <t>304.3500</t>
  </si>
  <si>
    <t>KP.02.01/2/8100/2022</t>
  </si>
  <si>
    <t>304.2370</t>
  </si>
  <si>
    <t>KP.02.01/2/8102/2022</t>
  </si>
  <si>
    <t>302.0420</t>
  </si>
  <si>
    <t>KP.02.01/2/8103/2022</t>
  </si>
  <si>
    <t>304.4220</t>
  </si>
  <si>
    <t>KP.02.01/2/8086/2022</t>
  </si>
  <si>
    <t>301.0810</t>
  </si>
  <si>
    <t>KP.02.01/2/8059/2022</t>
  </si>
  <si>
    <t>207.1880</t>
  </si>
  <si>
    <t>KP.02.01/2/8063/2022</t>
  </si>
  <si>
    <t>226.7610</t>
  </si>
  <si>
    <t>KP.02.01/2/8062/2022</t>
  </si>
  <si>
    <t>224.4170</t>
  </si>
  <si>
    <t>KP.02.01/2/8060/2022</t>
  </si>
  <si>
    <t>207.1430</t>
  </si>
  <si>
    <t>KP.02.01/2/8064/2022</t>
  </si>
  <si>
    <t>224.0910</t>
  </si>
  <si>
    <t>KP.02.01/2/7294/2022</t>
  </si>
  <si>
    <t>206.4280</t>
  </si>
  <si>
    <t>KP.02.01/2/8061/2022</t>
  </si>
  <si>
    <t>204.0550</t>
  </si>
  <si>
    <t>KP.02.01/2/7295/2022</t>
  </si>
  <si>
    <t>233.4410</t>
  </si>
  <si>
    <t>KP.02.01/2/7296/2022</t>
  </si>
  <si>
    <t>239.1480</t>
  </si>
  <si>
    <t>KP.02.01/2/8056/2022</t>
  </si>
  <si>
    <t>161.6100</t>
  </si>
  <si>
    <t>KP.02.01/2/8051/2022</t>
  </si>
  <si>
    <t>165.8560</t>
  </si>
  <si>
    <t>KP.02.01/2/8057/2022</t>
  </si>
  <si>
    <t>161.8870</t>
  </si>
  <si>
    <t>KP.02.01/2/8053/2022</t>
  </si>
  <si>
    <t>167.3500</t>
  </si>
  <si>
    <t>KP.02.01/2/8052/2022</t>
  </si>
  <si>
    <t>156.1710</t>
  </si>
  <si>
    <t>KP.02.01/2/8054/2022</t>
  </si>
  <si>
    <t>151.1600</t>
  </si>
  <si>
    <t>KP.02.01/2/8055/2022</t>
  </si>
  <si>
    <t>151.7390</t>
  </si>
  <si>
    <t>KP.02.01/2/8048/2022</t>
  </si>
  <si>
    <t>115.5840</t>
  </si>
  <si>
    <t>KP.02.01/2/8050/2022</t>
  </si>
  <si>
    <t>105.7210</t>
  </si>
  <si>
    <t>KP.02.01/2/8049/2022</t>
  </si>
  <si>
    <t>117.6690</t>
  </si>
  <si>
    <t>KP.02.01/2/8047/2022</t>
  </si>
  <si>
    <t>89.6700</t>
  </si>
  <si>
    <t>KP.02.01/2/8105/2022</t>
  </si>
  <si>
    <t>312.2940</t>
  </si>
  <si>
    <t>KP.02.01/Menkes/951/2022</t>
  </si>
  <si>
    <t>550.4370</t>
  </si>
  <si>
    <t>KP.02.01/2/8058/2022</t>
  </si>
  <si>
    <t>153.1160</t>
  </si>
  <si>
    <t>KP.02.01/Menkes/999/2022</t>
  </si>
  <si>
    <t>580.3780</t>
  </si>
  <si>
    <t>KP.02.01/IV/4615/2022</t>
  </si>
  <si>
    <t>431.2810</t>
  </si>
  <si>
    <t>Nomor 23/ K Tahun 2022</t>
  </si>
  <si>
    <t>00100/KEP/AA/15001/19</t>
  </si>
  <si>
    <t>D.XXI/204/2023</t>
  </si>
  <si>
    <t>26-03-2026</t>
  </si>
  <si>
    <t>Pelaksana Kebidanan Praktisi II (BP) 3</t>
  </si>
  <si>
    <t>D.XXI/203/2023</t>
  </si>
  <si>
    <t>24-04-2026</t>
  </si>
  <si>
    <t>D.XXI/202/2023</t>
  </si>
  <si>
    <t>06-05-2026</t>
  </si>
  <si>
    <t>D.XXI/201/2023</t>
  </si>
  <si>
    <t>D.XXI/200/2023</t>
  </si>
  <si>
    <t>Pelaksana Kebidanan Praktisi II (BP) 2</t>
  </si>
  <si>
    <t>D.XXI/197/2023</t>
  </si>
  <si>
    <t>D.XXI/196/2023</t>
  </si>
  <si>
    <t>06-07-2026</t>
  </si>
  <si>
    <t>D.XXI/198/2023</t>
  </si>
  <si>
    <t>D.XXI/199/2023</t>
  </si>
  <si>
    <t>D.XXI/195/2023</t>
  </si>
  <si>
    <t>D.XXI/184/2023</t>
  </si>
  <si>
    <t>D.XXI/185/2023</t>
  </si>
  <si>
    <t>29-05-2026</t>
  </si>
  <si>
    <t>D.XXI/186/2023</t>
  </si>
  <si>
    <t>15-08-2026</t>
  </si>
  <si>
    <t>D.XXI/187/2023</t>
  </si>
  <si>
    <t>13-07-2026</t>
  </si>
  <si>
    <t>D.XXI/188/2023</t>
  </si>
  <si>
    <t>D.XXI/189/2023</t>
  </si>
  <si>
    <t>12-07-2026</t>
  </si>
  <si>
    <t>D.XXI/190/2023</t>
  </si>
  <si>
    <t>D.XXI/191/2023</t>
  </si>
  <si>
    <t>D.XXI/192/2023</t>
  </si>
  <si>
    <t>D.XXI/193/2023</t>
  </si>
  <si>
    <t>D.XXI/194/2023</t>
  </si>
  <si>
    <t>KP.02.01/2/11527/2021</t>
  </si>
  <si>
    <t>5/B.61/31.74.06/3/TM.09.80/e/2023</t>
  </si>
  <si>
    <t>6/B.61/31.74.06/3/TM.09.80/e/2023</t>
  </si>
  <si>
    <t>140852223-4640245</t>
  </si>
  <si>
    <t>21-03-2028</t>
  </si>
  <si>
    <t>3/B.35a/31.74.06/3/TM.09.50/e/2023</t>
  </si>
  <si>
    <t>5/B.32/31.74.06.1001.23.SPU-1.d/3/TM.09.28/e/2023</t>
  </si>
  <si>
    <t>1213521224270209</t>
  </si>
  <si>
    <t>6/B.32/31.74.06.1001.23.SPU-1.d/3/TM.09.28/e/2023</t>
  </si>
  <si>
    <t>8/B.23/31.74.06.1001.23.SPU-1.d/3/TM.09/e/2023</t>
  </si>
  <si>
    <t>9/B.23/31.74.06.1001.23.SPU-1.d/3/TM.09/e/2023</t>
  </si>
  <si>
    <t>63/B.16a/31.74.06.1001.23.SPU-1.d/4/TM.09.74/e/2023</t>
  </si>
  <si>
    <t>120172223-4629575</t>
  </si>
  <si>
    <t>61/B.16a/31.74.06.1001.23.SPU-1.d/4/TM.09.74/e/2023</t>
  </si>
  <si>
    <t>7/B.23/31.74.06.1001.23.SPU-1.d/3/TM.09/e/2023</t>
  </si>
  <si>
    <t>170172222-4563642</t>
  </si>
  <si>
    <t>30-11-2027</t>
  </si>
  <si>
    <t>57/B.16a/31.74.06.1001.23.SPU-1.d/4/TM.09.74/e/2023</t>
  </si>
  <si>
    <t>47/B.16a/31.74.06.1001.23.SPU-1.d/4/TM.09.74/e/2023</t>
  </si>
  <si>
    <t>110761223-4625158</t>
  </si>
  <si>
    <t>25-02-2028</t>
  </si>
  <si>
    <t>6/B.23/31.74.06.1001.23.SPU-1.d/3/TM.09/e/2023</t>
  </si>
  <si>
    <t>54/B.16a/31.74.06.1001.23.SPU-1.d/4/TM.09.74/e/2023</t>
  </si>
  <si>
    <t>15/B.18/31.74.06.1001.23.SPU-1.d/3/TM.09.74/e/2023</t>
  </si>
  <si>
    <t>19961019/STRTTK-31/2017/21056</t>
  </si>
  <si>
    <t>18/B.18/31.74.06.1001.23.SPU-1.d/3/TM.09.74/e/2023</t>
  </si>
  <si>
    <t>42/B.15f/31.74.06.1001.23.SPU-1.d/3/TM.09.74/e/2023</t>
  </si>
  <si>
    <t>3111605423053283</t>
  </si>
  <si>
    <t>D.XXI/793/2023</t>
  </si>
  <si>
    <t>23-01-2023</t>
  </si>
  <si>
    <t>23-01-2026</t>
  </si>
  <si>
    <t>D.XXI/798/2023</t>
  </si>
  <si>
    <t>31-03-2026</t>
  </si>
  <si>
    <t>D.XXI/797/2023</t>
  </si>
  <si>
    <t>29-03-2026</t>
  </si>
  <si>
    <t>3121601423065122</t>
  </si>
  <si>
    <t>12-02-2028</t>
  </si>
  <si>
    <t>43/B.15f/31.74.06.1001.23.SPU-1.d/3/TM.09.74/e/2023</t>
  </si>
  <si>
    <t>40/B.15f/31.74.06.1001.23.SPU-1.d/3/TM.09.74/e/2023</t>
  </si>
  <si>
    <t>dr. Axel Jusuf</t>
  </si>
  <si>
    <t>K2023031036</t>
  </si>
  <si>
    <t>dr. Claudia</t>
  </si>
  <si>
    <t>K2023032037</t>
  </si>
  <si>
    <t>dr. Lidya Ekawati</t>
  </si>
  <si>
    <t>K2023032038</t>
  </si>
  <si>
    <t>dr. Derciana Br Sagala</t>
  </si>
  <si>
    <t>K2023032039</t>
  </si>
  <si>
    <t>dr. Kinanthi Setya Pangestuningtyas</t>
  </si>
  <si>
    <t>K2023032040</t>
  </si>
  <si>
    <t>dr. Heru Angkoso, Sp.B</t>
  </si>
  <si>
    <t>K2023031035</t>
  </si>
  <si>
    <t>085894503792</t>
  </si>
  <si>
    <t>D.XXI/920/2023</t>
  </si>
  <si>
    <t>D.XXI/794/2023</t>
  </si>
  <si>
    <t>20-09-2026</t>
  </si>
  <si>
    <t>Perawat Klinis III Cancer Center Instalasi Radiologi</t>
  </si>
  <si>
    <t>Perawat Klinis III</t>
  </si>
  <si>
    <t>Perawat klinis II Radioterapi Instalasi Radiologi</t>
  </si>
  <si>
    <t>Perawat Klinis III Kedokteran Nuklir Instalasi Radiologi</t>
  </si>
  <si>
    <t>Radioterapi</t>
  </si>
  <si>
    <t>Perawat Klinis II Griya Husada Instalasi Rawat Jalan</t>
  </si>
  <si>
    <t>Perawat Klinis III Griya Husada Instalasi Rawat Jalan</t>
  </si>
  <si>
    <t>Bidan Klinis II Griya Husada Instalasi Rawat Jalan</t>
  </si>
  <si>
    <t>Perawat Klinis II Unit Kardiovaskuler Intervensi (UKVI)</t>
  </si>
  <si>
    <t>Perawat Klinis III Poliklinik Reguler Instalasi Rawat Jalan</t>
  </si>
  <si>
    <t>Poliklinik Reguler</t>
  </si>
  <si>
    <t>Perawat Klinis III Pemeriksaan Penunjang Instalasi Rawat Jalan</t>
  </si>
  <si>
    <t>Pemeriksaan Penunjang</t>
  </si>
  <si>
    <t>Perawat Pra Klinis HCU Bedah Instalasi Rawat Intensif</t>
  </si>
  <si>
    <t>Perawat Pra Klinis Lantai 6 Anggrek Isolasi Tekanan Negatif</t>
  </si>
  <si>
    <t>Lantai 6 Anggrek Isolasi Tekanan Negatif</t>
  </si>
  <si>
    <t>Perawat Klinis I Pelayanan Ibu dan Anak Lantai 3 Selatan Instalasi Rawat Inap</t>
  </si>
  <si>
    <t>Perawat Klinis III Kelompok Substansi Pelayanan Keperawatan</t>
  </si>
  <si>
    <t>BAG_PEL_KEP</t>
  </si>
  <si>
    <t>Perawat Klinis I Poliklinik Reguler Instalasi Rawat Jalan</t>
  </si>
  <si>
    <t>Bidan Klinis III 2 Selatan Instalasi Rawat Inap</t>
  </si>
  <si>
    <t>Perawat klinis II Lantai 1 Anggrek Stroke Unit Instalasi Rawat Inap</t>
  </si>
  <si>
    <t>Perawat Klinis III Lantai 3 Anggrek Pelayanan Eksekutif Instalasi Rawat Inap</t>
  </si>
  <si>
    <t>Pelayanan Eksekutif Lantai 3</t>
  </si>
  <si>
    <t>Perawat  Pra Klinis Lantai 2 Anggrek Pelayanan Eksekutif Instalasi Rawat Inap</t>
  </si>
  <si>
    <t>Lantai 2 Anggrek Pelayanan Eksekutif</t>
  </si>
  <si>
    <t>Perawat Pra Klinis Lantai 1 Anggrek Pelayanan Eksekutif Instalasi Rawat Inap</t>
  </si>
  <si>
    <t>Lantai 1 Anggrek Pelayanan Eksekutif</t>
  </si>
  <si>
    <t>Perawat Klinik II HCU Lantai 5 Selatan Instalasi Rawat Inap</t>
  </si>
  <si>
    <t>HCU Lantai 5 Selatan</t>
  </si>
  <si>
    <t>Perawat Klinis I Lantai 1 Anggrek Pelayanan Eksekutif Instalasi Rawat Inap</t>
  </si>
  <si>
    <t>27 Maret 2023</t>
  </si>
  <si>
    <t>Jakarta, 01 April 1987</t>
  </si>
  <si>
    <t>08561887955</t>
  </si>
  <si>
    <t>Jakarta, 10-10-1994</t>
  </si>
  <si>
    <t>085716520219</t>
  </si>
  <si>
    <t>Jakarta, 23-03-1996</t>
  </si>
  <si>
    <t>0818653936</t>
  </si>
  <si>
    <t>Surabaya, 25-07-1995</t>
  </si>
  <si>
    <t>081291524307</t>
  </si>
  <si>
    <t>Tungkam Getek, 10-03-1994</t>
  </si>
  <si>
    <t>082168555510</t>
  </si>
  <si>
    <t>Tangerang, 19-05-1996</t>
  </si>
  <si>
    <t>081322395616</t>
  </si>
  <si>
    <t>Perawat PK 1 Lantai 5 GPS Pelayanan Bedah dan Rehabilitasi Medik IRNA</t>
  </si>
  <si>
    <t>Perawat PK II Lantai 6 GPS Instalasi Rawat Inap</t>
  </si>
  <si>
    <t>Perawat Klinis III Komite Keperawatan</t>
  </si>
  <si>
    <t>Perawat Klinis II HCU Lantai 5 Selatan Instalasi Rawat Inap</t>
  </si>
  <si>
    <t>Pearwat Klinis I Anggrek 6 Ruang Isolasi Tekanan Negatif IRI</t>
  </si>
  <si>
    <t>Bidan Klinis I Lantai 2 Selatan Instalasi Rawat Inap</t>
  </si>
  <si>
    <t>Perawat Klinis II Anggrek 3 Instalasi Rawat Inap</t>
  </si>
  <si>
    <t>Anggrek 3</t>
  </si>
  <si>
    <t>PPJA 2 Anggrek Instalasi Rawat Inap</t>
  </si>
  <si>
    <t>PPJA 2 Selatan Instalasi Rawat Inap</t>
  </si>
  <si>
    <t>PPJA HCU Lt 2 IGD Instalasi Gawat Darurat</t>
  </si>
  <si>
    <t>HCU</t>
  </si>
  <si>
    <t>PPJA Lantai 1 IGD Instalasi Gawat Darurat</t>
  </si>
  <si>
    <t>PPJA HCU 5 Selatan Instalasi Rawat Inap</t>
  </si>
  <si>
    <t>01-03-2023 // 01-11-2022</t>
  </si>
  <si>
    <t>PPJA 3 GPS Instalasi Rawat Inap</t>
  </si>
  <si>
    <t>PPJA 2 GPS Instalasi Rawat Inap</t>
  </si>
  <si>
    <t>PPJA 6 Anggrek Ruang Rawat ICU Isolasi Instalasi Rawat Inap</t>
  </si>
  <si>
    <t>Ruang Rawat ICU Isolasi</t>
  </si>
  <si>
    <t>01 April 1987</t>
  </si>
  <si>
    <t>23-03-1996</t>
  </si>
  <si>
    <t>25-07-1995</t>
  </si>
  <si>
    <t>10-03-1994</t>
  </si>
  <si>
    <t>19-05-1996</t>
  </si>
  <si>
    <t>10-10-1994</t>
  </si>
  <si>
    <t>Tungkam Getek</t>
  </si>
  <si>
    <t>3111101322137782</t>
  </si>
  <si>
    <t>01-04-2028</t>
  </si>
  <si>
    <t>Puri Beta 2 Cluster Kiara A Payung Jl. Kiara Payung Barat RT 004 RW 013, Kel. Larangan Utara. Kec. Larangan, Kota Tangerang, Provinsi Banten</t>
  </si>
  <si>
    <t>3275090104870006</t>
  </si>
  <si>
    <t>3671132112220006</t>
  </si>
  <si>
    <t>72.478.740.3-416.000</t>
  </si>
  <si>
    <t>41.794.817.1-009.000</t>
  </si>
  <si>
    <t>3175090702131028</t>
  </si>
  <si>
    <t>3175081010940004</t>
  </si>
  <si>
    <t>Perum Taman Permata KAV 16 RT 003 RW 001 Kel. Rambutan, Kec. Ciracas, Jakarta Timur, Provinsi DKI Jakarta</t>
  </si>
  <si>
    <t>85.872.875.1-204.000</t>
  </si>
  <si>
    <t>1376012407170002</t>
  </si>
  <si>
    <t>1271196507950001</t>
  </si>
  <si>
    <t>Jl. Jend A. Yani No 198 RT 002 RW 001, Kel. Labuah Basilang, Kec. Payahumbuh Barat</t>
  </si>
  <si>
    <t>93.410.882.0-119.000</t>
  </si>
  <si>
    <t>1205132507220002</t>
  </si>
  <si>
    <t>1205135003940004</t>
  </si>
  <si>
    <t>Jl. SM Raja Dusun II, Kel. Paluh Manis, Kec. Gebang Kab. Langkat, Provinsi Sumatera Utara</t>
  </si>
  <si>
    <t>3674045905960001</t>
  </si>
  <si>
    <t>Villa Bintaro Indah E. XIII/3 RT 003 RW 011, Kel. Jombang, Kec. Ciputat, Kota Tangerang Selatan, Provinsi Banten</t>
  </si>
  <si>
    <t>3674041612090051</t>
  </si>
  <si>
    <t>95.868.411.0-453.000</t>
  </si>
  <si>
    <t>43.676.873.3-086.000</t>
  </si>
  <si>
    <t>3173080504180009</t>
  </si>
  <si>
    <t>3173086303960001</t>
  </si>
  <si>
    <t>Taman Alfa Indah Blok B18 NO 16 RT 013 RW 007, Kel. Joglo, Kec. Kembangan, Jakarta Barat, Provinsi DKI Jakarta</t>
  </si>
  <si>
    <t>KP.01.06/D.XXI/850/2023</t>
  </si>
  <si>
    <t>KP.01.06/D.XXI/851/2023</t>
  </si>
  <si>
    <t>KP.01.06/D.XXI/852/2023</t>
  </si>
  <si>
    <t>KP.01.06/D.XXI/849/2023</t>
  </si>
  <si>
    <t>KP.01.06/D.XXI/913/2023</t>
  </si>
  <si>
    <t>KP.01.06/D.XXI/912/2023</t>
  </si>
  <si>
    <t>D.XXI/802/2023</t>
  </si>
  <si>
    <t>12-01-2023</t>
  </si>
  <si>
    <t>12-01-2026</t>
  </si>
  <si>
    <t>D.XXI/800/2023</t>
  </si>
  <si>
    <t>D.XXI/801/2023</t>
  </si>
  <si>
    <t>07-04-2026</t>
  </si>
  <si>
    <t>D.XXI/799/2023</t>
  </si>
  <si>
    <t>07-10-2026</t>
  </si>
  <si>
    <t>46/B.15f/31.74.06.1001.23.SPU-1.d/3/TM.09.74/e/2023</t>
  </si>
  <si>
    <t>3121601422013427</t>
  </si>
  <si>
    <t>3121504322106870</t>
  </si>
  <si>
    <t>08-02-2027</t>
  </si>
  <si>
    <t>31/B.19/31.74.06.1001.05.023.S.2/3/-1.779.3/e/2022</t>
  </si>
  <si>
    <t>KP.01.02/VIII.2/3719/2022</t>
  </si>
  <si>
    <t>APRIL 2023</t>
  </si>
  <si>
    <t>91.154.872.5-448.000</t>
  </si>
  <si>
    <t>04-07-1994</t>
  </si>
  <si>
    <t>STATUS TUBEL/IBEL</t>
  </si>
  <si>
    <t>TANGGAL MULAI KULIAH</t>
  </si>
  <si>
    <t>TANGGAL SELESAI KULIAH</t>
  </si>
  <si>
    <t>TUBEL LPDP</t>
  </si>
  <si>
    <t>IBEL</t>
  </si>
  <si>
    <t xml:space="preserve">IBEL </t>
  </si>
  <si>
    <t>TUBEL</t>
  </si>
  <si>
    <t>Universitas YARSI</t>
  </si>
  <si>
    <t>Universitas Atmajaya</t>
  </si>
  <si>
    <t>Universitas Islam Sultan Agung</t>
  </si>
  <si>
    <t>I.M.Sechenov, Moscow Medical University</t>
  </si>
  <si>
    <t>Universitas Kristen Maranatha</t>
  </si>
  <si>
    <t>Universitas Padjajaran</t>
  </si>
  <si>
    <t>Universitas Kristen Krida Wacana</t>
  </si>
  <si>
    <t>Universitas Kristen Indonesia Jakarta</t>
  </si>
  <si>
    <t>Universitas Jember</t>
  </si>
  <si>
    <t>Universitas Carolina Pragnesis, Praha, Cekoslovakia</t>
  </si>
  <si>
    <t>79/B.15A/31.74.06.1001.05.023.S.2.a.b/4/-1.779.3/e/2022</t>
  </si>
  <si>
    <t>208.7790</t>
  </si>
  <si>
    <t>206.8730.</t>
  </si>
  <si>
    <t>158.162.</t>
  </si>
  <si>
    <t>306.5530.</t>
  </si>
  <si>
    <t>156.9930.</t>
  </si>
  <si>
    <t>212.2800.</t>
  </si>
  <si>
    <t>735.0100.</t>
  </si>
  <si>
    <t>207.1910.</t>
  </si>
  <si>
    <t>419.6110.</t>
  </si>
  <si>
    <t>321.0610.</t>
  </si>
  <si>
    <t>406.3910.</t>
  </si>
  <si>
    <t>418.3570.</t>
  </si>
  <si>
    <t>228.7160.</t>
  </si>
  <si>
    <t>222.1780.</t>
  </si>
  <si>
    <t>400.1708.</t>
  </si>
  <si>
    <t>718.3260.</t>
  </si>
  <si>
    <t>702.5570.</t>
  </si>
  <si>
    <t>205.6560.</t>
  </si>
  <si>
    <t>404.6160.</t>
  </si>
  <si>
    <t>702.5630.</t>
  </si>
  <si>
    <t>329.0780.</t>
  </si>
  <si>
    <t>705.0640.</t>
  </si>
  <si>
    <t>206.0960.</t>
  </si>
  <si>
    <t>207.0630.</t>
  </si>
  <si>
    <t>207.4450.</t>
  </si>
  <si>
    <t>207.9120.</t>
  </si>
  <si>
    <t>171.118.</t>
  </si>
  <si>
    <t>207.8820.</t>
  </si>
  <si>
    <t>206.3980.</t>
  </si>
  <si>
    <t>303.5570.</t>
  </si>
  <si>
    <t>405.8560.</t>
  </si>
  <si>
    <t>207.9330.</t>
  </si>
  <si>
    <t>554.6640.</t>
  </si>
  <si>
    <t>404.0200.</t>
  </si>
  <si>
    <t>207.8090.</t>
  </si>
  <si>
    <t>208.2070.</t>
  </si>
  <si>
    <t>206.1210.</t>
  </si>
  <si>
    <t>302.6900.</t>
  </si>
  <si>
    <t>724.1290.</t>
  </si>
  <si>
    <t>167.352.</t>
  </si>
  <si>
    <t>228.4390.</t>
  </si>
  <si>
    <t>723.6240.</t>
  </si>
  <si>
    <t>406.0380.</t>
  </si>
  <si>
    <t>406.1720.</t>
  </si>
  <si>
    <t>406.7170.</t>
  </si>
  <si>
    <t>402.8870.</t>
  </si>
  <si>
    <t>407.8140.</t>
  </si>
  <si>
    <t>304.9930.</t>
  </si>
  <si>
    <t>406.4980.</t>
  </si>
  <si>
    <t>405.5760.</t>
  </si>
  <si>
    <t>406.3000.</t>
  </si>
  <si>
    <t>555.1660.</t>
  </si>
  <si>
    <t>206.9200.</t>
  </si>
  <si>
    <t>203.7360.</t>
  </si>
  <si>
    <t>213.6430.</t>
  </si>
  <si>
    <t>124.6450.</t>
  </si>
  <si>
    <t>205.8180.</t>
  </si>
  <si>
    <t>207.0900.</t>
  </si>
  <si>
    <t>206.0470.</t>
  </si>
  <si>
    <t>560.324.</t>
  </si>
  <si>
    <t>KP.02.01/A/17854/2023</t>
  </si>
  <si>
    <t>KP.02.01/A/17848/2023</t>
  </si>
  <si>
    <t>KP.02.01/A/17821/2023</t>
  </si>
  <si>
    <t>KP.02.01/A/17843/2023</t>
  </si>
  <si>
    <t>KP.02.01/A/17833/2023</t>
  </si>
  <si>
    <t>KP.02.01/A/17829/2023</t>
  </si>
  <si>
    <t>KP.02.01/A/17840/2023</t>
  </si>
  <si>
    <t>KP.02.01/A/17835/2023</t>
  </si>
  <si>
    <t>KP.02.01/A/17863/2023</t>
  </si>
  <si>
    <t>KP.02.01/A/17859/2023</t>
  </si>
  <si>
    <t>KP.02.01/A/17846/2023</t>
  </si>
  <si>
    <t>KP.02.01/A/17860/2023</t>
  </si>
  <si>
    <t>KP.02.01/A/17823/2023</t>
  </si>
  <si>
    <t>KP.02.01/A/17845/2023</t>
  </si>
  <si>
    <t>KP.02.01/A/17844/2023</t>
  </si>
  <si>
    <t>KP.02.01/A/17853/2023</t>
  </si>
  <si>
    <t>KP.02.01/A/17824/2023</t>
  </si>
  <si>
    <t>KP.02.01/A/17836/2023</t>
  </si>
  <si>
    <t>KP.02.01/A/17838/2023</t>
  </si>
  <si>
    <t>KP.02.01/A/18030/2023</t>
  </si>
  <si>
    <t>KP.02.01/A/17831/2023</t>
  </si>
  <si>
    <t>KP.02.01/A/17820/2023</t>
  </si>
  <si>
    <t>KP.02.01/A/17826/2023</t>
  </si>
  <si>
    <t>KP.02.01/A/17856/2023</t>
  </si>
  <si>
    <t>KP.02.01/A/17858/2023</t>
  </si>
  <si>
    <t>KP.02.01/A/17861/2023</t>
  </si>
  <si>
    <t>KP.02.01/A/17864/2023</t>
  </si>
  <si>
    <t>KP.02.01/A/17825/2023</t>
  </si>
  <si>
    <t>KP.02.01/A/17850/2023</t>
  </si>
  <si>
    <t>KP.02.01/A/17841/2023</t>
  </si>
  <si>
    <t>KP.02.01/A/17847/2023</t>
  </si>
  <si>
    <t>KP.02.01/A/17842/2023</t>
  </si>
  <si>
    <t>KP.02.01/A/17849/2023</t>
  </si>
  <si>
    <t>KP.02.01/A/17851/2023</t>
  </si>
  <si>
    <t>KP.02.01/A/17839/2023</t>
  </si>
  <si>
    <t>KP.02.01/A/17857/2023</t>
  </si>
  <si>
    <t>KP.02.01/A/17852/2023</t>
  </si>
  <si>
    <t>KP.02.01/A/17827/2023</t>
  </si>
  <si>
    <t>KP.02.01/A/17862/2023</t>
  </si>
  <si>
    <t>KP.02.01/A/17822/2023</t>
  </si>
  <si>
    <t>KP.02.01/A/17837/2023</t>
  </si>
  <si>
    <t>KP.02.01/A/17832/2023</t>
  </si>
  <si>
    <t>KP.02.01/A/17830/2023</t>
  </si>
  <si>
    <t>KP.02.01/A/17828/2023</t>
  </si>
  <si>
    <t>KP.02.01/A/17834/2023</t>
  </si>
  <si>
    <t>KP.02.01/A/17855/2023</t>
  </si>
  <si>
    <t>KP.02.01/A/17819/2023</t>
  </si>
  <si>
    <t>KP.02.01/A/17818/2023</t>
  </si>
  <si>
    <t>KP.02.01/A/19158/2023</t>
  </si>
  <si>
    <t>KP.02.01/A/19140/2023</t>
  </si>
  <si>
    <t>KP.02.01/A/19172/2023</t>
  </si>
  <si>
    <t>KP.02.01/A/18126/2023</t>
  </si>
  <si>
    <t>KP.02.01/A/19143/2023</t>
  </si>
  <si>
    <t>KP.02.01/A/19150/2023</t>
  </si>
  <si>
    <t>KP.02.01/A/19181/2023</t>
  </si>
  <si>
    <t>00030/KEP/AA/15001/23</t>
  </si>
  <si>
    <t>KP.02.01/A/19146/2023</t>
  </si>
  <si>
    <t>KP.02.01/A/19167/2023</t>
  </si>
  <si>
    <t>KP.02.01/A/19165/2023</t>
  </si>
  <si>
    <t>KP.02.01/A/19166/2023</t>
  </si>
  <si>
    <t>KP.02.01/A/19164/2023</t>
  </si>
  <si>
    <t>KP.02.01/A/19162/2023</t>
  </si>
  <si>
    <t>KP.02.01/A/19184/2023</t>
  </si>
  <si>
    <t>KP.02.01/A/19170/2023</t>
  </si>
  <si>
    <t>NOMOR 7/K TAHUN 2023</t>
  </si>
  <si>
    <t>KP.02.01/A/19185/2023</t>
  </si>
  <si>
    <t>KP.02.01/A/19163/2023</t>
  </si>
  <si>
    <t>KP.02.01/A/19168/2023</t>
  </si>
  <si>
    <t>KP.02.01/A/19169/2023</t>
  </si>
  <si>
    <t>KP.02.01/A/18128/2023</t>
  </si>
  <si>
    <t>NOMOR 7/KTAHUN 2023</t>
  </si>
  <si>
    <t>KP.02.01/A/19155/2023</t>
  </si>
  <si>
    <t>KP.02.01/A/19149/2023</t>
  </si>
  <si>
    <t>KP.02.01/A/19180/2023</t>
  </si>
  <si>
    <t>KP.02.01/A/19139/2023</t>
  </si>
  <si>
    <t>KP.02.01/A/19186/2023</t>
  </si>
  <si>
    <t>KP.02.01/A/19157/2023</t>
  </si>
  <si>
    <t>KP.02.01/A/19148/2023</t>
  </si>
  <si>
    <t>KP.02.01/Menkes/518/2023</t>
  </si>
  <si>
    <t>KP.02.01/A/19171/2023</t>
  </si>
  <si>
    <t>KP.02.01/A/19183/2023</t>
  </si>
  <si>
    <t>KP.02.01/A/19147/2023</t>
  </si>
  <si>
    <t>KP.02.01/Menkes/380/2023</t>
  </si>
  <si>
    <t>KP.02.01/A/18127/2023</t>
  </si>
  <si>
    <t>KP.02.01/Menkes/517/2023</t>
  </si>
  <si>
    <t>KP.02.01/A/19137/2023</t>
  </si>
  <si>
    <t>KP.02.01/A/19182/2023</t>
  </si>
  <si>
    <t>KP.02.01/A/19156/2023</t>
  </si>
  <si>
    <t>KP.02.01/A/19159/2023</t>
  </si>
  <si>
    <t>KP.02.01/A/19175/2023</t>
  </si>
  <si>
    <t>KP.02.01/A/19179/2023</t>
  </si>
  <si>
    <t>KP.02.01/A/19138/2023</t>
  </si>
  <si>
    <t>KP.02.01/A/19145/2023</t>
  </si>
  <si>
    <t>KP.02.01/A/19177/2023</t>
  </si>
  <si>
    <t>KP.02.01/A/19174/2023</t>
  </si>
  <si>
    <t>KP.02.01/A/19173/2023</t>
  </si>
  <si>
    <t>KP.02.01/A/19160/2023</t>
  </si>
  <si>
    <t>KP.02.01/A/19135/2023</t>
  </si>
  <si>
    <t>KP.02.01/Menkes/520/2023</t>
  </si>
  <si>
    <t>KP.02.01/A/19178/2023</t>
  </si>
  <si>
    <t>KP.02.01/A/19161/2023</t>
  </si>
  <si>
    <t>KP.02.01/A/19144/2023</t>
  </si>
  <si>
    <t>KP.02.01/A/19176/2023</t>
  </si>
  <si>
    <t>KP.02.01/Menkes/442/2023</t>
  </si>
  <si>
    <t>KP.02.01/A/19187/2023</t>
  </si>
  <si>
    <t>KP.02.01/A/19153/2023</t>
  </si>
  <si>
    <t>KP.02.01/A/19151/2023</t>
  </si>
  <si>
    <t>KP.02.01/A/18574/2023</t>
  </si>
  <si>
    <t>KP.02.01/A/19141/2023</t>
  </si>
  <si>
    <t>KP.02.01/A/19136/2023</t>
  </si>
  <si>
    <t>KP.02.01/A/19154/2023</t>
  </si>
  <si>
    <t>KP.02.01/A/19142/2023</t>
  </si>
  <si>
    <t>KP.02.01/A/19152/2023</t>
  </si>
  <si>
    <t>KP.02.01/Menkes/519/2023</t>
  </si>
  <si>
    <t>132872223-81043002</t>
  </si>
  <si>
    <t>30-04-2028</t>
  </si>
  <si>
    <t>12/B.19/31.74.06.1001.23.SPU-1.d/3/TM.09.19/e/2023</t>
  </si>
  <si>
    <t>7/B.19/31.74.06.1001.23.SPU-1.d/3/TM.09.19/e/2023</t>
  </si>
  <si>
    <t>dr. Annisa Budi Prayuni, Sp.KFR</t>
  </si>
  <si>
    <t>76.440.412.5-009.000</t>
  </si>
  <si>
    <t>3674052911160013</t>
  </si>
  <si>
    <t>3175106806910004</t>
  </si>
  <si>
    <t>Jl. Palem Asri Blok H No. 07, Taman Rempoa Indah RT 007 RW 002, Kel. Rempoa, Kec. Ciputat Timur, Kota Tangerang Selatan, Provinsi Banten</t>
  </si>
  <si>
    <t>annisabp@gmail.com</t>
  </si>
  <si>
    <t>28-06-1991</t>
  </si>
  <si>
    <t>Yunia Tri Rahayu, A.Md.Kep</t>
  </si>
  <si>
    <t>22-06-2000</t>
  </si>
  <si>
    <t>42.915.057.6-448.000</t>
  </si>
  <si>
    <t>3276030911070371</t>
  </si>
  <si>
    <t>3276036206000007</t>
  </si>
  <si>
    <t>Jl Abdul Rochim RT 002 RW 005 Kel. Bojongsari Baru, Kec. Bojongsari, Kota Depok, Provinsi Jawa Barat</t>
  </si>
  <si>
    <t>yuniatrirahay@gmail.com</t>
  </si>
  <si>
    <t>30-09-1999</t>
  </si>
  <si>
    <t>41.706.588.5-016.000</t>
  </si>
  <si>
    <t>3174067009990001</t>
  </si>
  <si>
    <t>3174060901093917</t>
  </si>
  <si>
    <t>Jl KH. Muhasyim V/30 RT 013 RW 006 Kel. Cilandak Barat, Kec. Cilandak Jakarta Selatan, Provinsi DKI Jakarta</t>
  </si>
  <si>
    <t>rahmah_ainun@yahoo.com</t>
  </si>
  <si>
    <t>Sodira Devina, A.Md.Kep</t>
  </si>
  <si>
    <t>Rahmah Ainun Alam, A.Md.Kep</t>
  </si>
  <si>
    <t>Siguhung</t>
  </si>
  <si>
    <t>19-02-2000</t>
  </si>
  <si>
    <t>62.119.101.4-016.000</t>
  </si>
  <si>
    <t>3174060306220014</t>
  </si>
  <si>
    <t>1306025902000001</t>
  </si>
  <si>
    <t>Jl Tri Dharma XII NO 19 RT 001 RW 008, Kel. Pondok Labu, Kec. Cilandak, Jakarta Selatan, Provinsi DKI Jakarta</t>
  </si>
  <si>
    <t>sodiradevina.00@gmail.com</t>
  </si>
  <si>
    <t>Annisa Nabila Setiawati, A.Md.Kep</t>
  </si>
  <si>
    <t>11-04-2001</t>
  </si>
  <si>
    <t>3174041301094537</t>
  </si>
  <si>
    <t>3174045904010004</t>
  </si>
  <si>
    <t>Jl Bambu Kuning RT 004 RW 001 Kel. Jati Pdang, Kec. Pasar Minggu, Jakarta Selatan, Provinsi DKI Jakarta</t>
  </si>
  <si>
    <t>annisanabila107@gmail.com</t>
  </si>
  <si>
    <t>Nida An Khofiyya, A.Md.Kep</t>
  </si>
  <si>
    <t>24-03-2001</t>
  </si>
  <si>
    <t>3174061701090426</t>
  </si>
  <si>
    <t>3174066403010004</t>
  </si>
  <si>
    <t>Jl H. Kamang Bawah RT 001 RW 010, Kel. Pondok Labu, Kec. Cilandak, Jakarta Selatan. Provinsi DKI Jakarta</t>
  </si>
  <si>
    <t>wannaneed24@gmail.com</t>
  </si>
  <si>
    <t>Mutia Rosidah, A.Md.Kep</t>
  </si>
  <si>
    <t>17-06-1997</t>
  </si>
  <si>
    <t>75.646.554.8-017.000</t>
  </si>
  <si>
    <t>3174091604210012</t>
  </si>
  <si>
    <t>3174095706970003</t>
  </si>
  <si>
    <t>KP Kalibata RT 001 RW 008, Kel. Srengseng Sawah, Kec. Jagakarsa, Jakarta Selatan. Provinsi DKI Jakarta</t>
  </si>
  <si>
    <t>muthia.rosidah@yahoo.com</t>
  </si>
  <si>
    <t>Salma Rahmawati, A.Md.Kep</t>
  </si>
  <si>
    <t>43.173.601.6-453.000</t>
  </si>
  <si>
    <t>3674050111160021</t>
  </si>
  <si>
    <t>3674066205000011</t>
  </si>
  <si>
    <t>Jl Semanggi 2 No 09 RT 003 RW 003 Kel. Cempaka Putih. Kec. Ciputat Timur, Kota Tangerang Selatan, Provinsi Banten</t>
  </si>
  <si>
    <t>salmarhmwt@gmail.com</t>
  </si>
  <si>
    <t>Dian Rizki Nurmala, A.Md.Kep</t>
  </si>
  <si>
    <t>61.736.976.4-447.000</t>
  </si>
  <si>
    <t>3275092010140003</t>
  </si>
  <si>
    <t>3275094101000021</t>
  </si>
  <si>
    <t>Jl Melati 8 Blok CF 1 NO 7 BDP RT 005 RW 017, Kel. Jatisari, Kec. Jatiasih, Kota Bekasi, Provinsi Jawa Barat</t>
  </si>
  <si>
    <t>dianrizki36@gmail.com</t>
  </si>
  <si>
    <t>Tenaga Kesehatan</t>
  </si>
  <si>
    <t>Tenaga Non Kesehatan</t>
  </si>
  <si>
    <t>Data Konsep Per 06 April 2023</t>
  </si>
</sst>
</file>

<file path=xl/styles.xml><?xml version="1.0" encoding="utf-8"?>
<styleSheet xmlns="http://schemas.openxmlformats.org/spreadsheetml/2006/main">
  <numFmts count="4">
    <numFmt numFmtId="41" formatCode="_(* #,##0_);_(* \(#,##0\);_(* &quot;-&quot;_);_(@_)"/>
    <numFmt numFmtId="43" formatCode="_(* #,##0.00_);_(* \(#,##0.00\);_(* &quot;-&quot;??_);_(@_)"/>
    <numFmt numFmtId="164" formatCode="_(&quot;Rp&quot;* #,##0_);_(&quot;Rp&quot;* \(#,##0\);_(&quot;Rp&quot;* &quot;-&quot;_);_(@_)"/>
    <numFmt numFmtId="165" formatCode="[$-F800]dddd\,\ mmmm\ dd\,\ yyyy"/>
  </numFmts>
  <fonts count="42">
    <font>
      <sz val="10"/>
      <name val="Arial"/>
      <charset val="1"/>
    </font>
    <font>
      <sz val="10"/>
      <name val="Arial"/>
      <family val="2"/>
    </font>
    <font>
      <sz val="10"/>
      <name val="Tahoma"/>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1"/>
      <name val="Arial"/>
      <family val="2"/>
    </font>
    <font>
      <b/>
      <sz val="11"/>
      <color indexed="63"/>
      <name val="Calibri"/>
      <family val="2"/>
    </font>
    <font>
      <sz val="12"/>
      <name val="Helv"/>
    </font>
    <font>
      <sz val="10"/>
      <name val="Arial"/>
      <family val="2"/>
    </font>
    <font>
      <sz val="10"/>
      <name val="Arial"/>
      <family val="2"/>
    </font>
    <font>
      <sz val="11"/>
      <color indexed="8"/>
      <name val="Calibri"/>
      <family val="2"/>
      <charset val="1"/>
    </font>
    <font>
      <sz val="10"/>
      <name val="Arial"/>
      <family val="2"/>
    </font>
    <font>
      <sz val="11"/>
      <color theme="1"/>
      <name val="Calibri"/>
      <family val="2"/>
      <scheme val="minor"/>
    </font>
    <font>
      <sz val="11"/>
      <color theme="1"/>
      <name val="Calibri"/>
      <family val="2"/>
      <charset val="1"/>
      <scheme val="minor"/>
    </font>
    <font>
      <sz val="10"/>
      <name val="Arial"/>
      <family val="2"/>
    </font>
    <font>
      <b/>
      <sz val="14"/>
      <name val="Arial"/>
      <family val="2"/>
    </font>
    <font>
      <sz val="14"/>
      <name val="Arial"/>
      <family val="2"/>
    </font>
    <font>
      <sz val="12"/>
      <name val="Arial"/>
      <family val="2"/>
    </font>
    <font>
      <b/>
      <sz val="12"/>
      <name val="Arial"/>
      <family val="2"/>
    </font>
    <font>
      <i/>
      <sz val="14"/>
      <name val="Arial"/>
      <family val="2"/>
    </font>
    <font>
      <u/>
      <sz val="10"/>
      <color theme="10"/>
      <name val="Arial"/>
      <family val="2"/>
    </font>
    <font>
      <u/>
      <sz val="14"/>
      <color theme="10"/>
      <name val="Arial"/>
      <family val="2"/>
    </font>
    <font>
      <sz val="8"/>
      <name val="Arial"/>
      <family val="2"/>
    </font>
    <font>
      <sz val="14"/>
      <color theme="1"/>
      <name val="Arial"/>
      <family val="2"/>
    </font>
    <font>
      <sz val="16"/>
      <name val="Arial"/>
      <family val="2"/>
    </font>
    <font>
      <b/>
      <sz val="11"/>
      <color theme="1"/>
      <name val="Calibri"/>
      <family val="2"/>
      <scheme val="minor"/>
    </font>
    <font>
      <sz val="11"/>
      <name val="Calibri"/>
      <family val="2"/>
      <scheme val="minor"/>
    </font>
    <font>
      <b/>
      <sz val="16"/>
      <name val="Arial"/>
      <family val="2"/>
    </font>
    <font>
      <b/>
      <sz val="18"/>
      <name val="Arial"/>
      <family val="2"/>
    </font>
    <font>
      <b/>
      <sz val="14"/>
      <color theme="1"/>
      <name val="Arial"/>
      <family val="2"/>
    </font>
  </fonts>
  <fills count="4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9" tint="0.59999389629810485"/>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BBF2"/>
        <bgColor indexed="64"/>
      </patternFill>
    </fill>
    <fill>
      <patternFill patternType="solid">
        <fgColor rgb="FFF0FFBB"/>
        <bgColor indexed="64"/>
      </patternFill>
    </fill>
    <fill>
      <patternFill patternType="solid">
        <fgColor rgb="FFBCFEC7"/>
        <bgColor indexed="64"/>
      </patternFill>
    </fill>
    <fill>
      <patternFill patternType="solid">
        <fgColor rgb="FFD9E1F2"/>
        <bgColor indexed="64"/>
      </patternFill>
    </fill>
    <fill>
      <patternFill patternType="solid">
        <fgColor rgb="FFE2EFDA"/>
        <bgColor indexed="64"/>
      </patternFill>
    </fill>
    <fill>
      <patternFill patternType="solid">
        <fgColor rgb="FFFFFF00"/>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rgb="FF00B0F0"/>
        <bgColor indexed="64"/>
      </patternFill>
    </fill>
    <fill>
      <patternFill patternType="solid">
        <fgColor theme="6" tint="0.39997558519241921"/>
        <bgColor indexed="64"/>
      </patternFill>
    </fill>
    <fill>
      <patternFill patternType="solid">
        <fgColor rgb="FFF8C580"/>
        <bgColor indexed="64"/>
      </patternFill>
    </fill>
    <fill>
      <patternFill patternType="solid">
        <fgColor theme="0" tint="-4.9989318521683403E-2"/>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143">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41" fontId="20"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20" fillId="0" borderId="0" applyFon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3" fillId="0" borderId="0"/>
    <xf numFmtId="0" fontId="2" fillId="0" borderId="0"/>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17" fillId="0" borderId="0"/>
    <xf numFmtId="0" fontId="17" fillId="0" borderId="0"/>
    <xf numFmtId="0" fontId="17" fillId="0" borderId="0"/>
    <xf numFmtId="0" fontId="17" fillId="0" borderId="0"/>
    <xf numFmtId="0" fontId="2" fillId="0" borderId="0"/>
    <xf numFmtId="0" fontId="2"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17" fillId="0" borderId="0"/>
    <xf numFmtId="0" fontId="3" fillId="0" borderId="0"/>
    <xf numFmtId="0" fontId="2"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3" fillId="0" borderId="0"/>
    <xf numFmtId="0" fontId="3"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17" fillId="0" borderId="0"/>
    <xf numFmtId="0" fontId="3"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3" fillId="0" borderId="0"/>
    <xf numFmtId="0" fontId="17" fillId="0" borderId="0"/>
    <xf numFmtId="0" fontId="3"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17" fillId="0" borderId="0"/>
    <xf numFmtId="0" fontId="17" fillId="0" borderId="0"/>
    <xf numFmtId="0" fontId="3" fillId="0" borderId="0"/>
    <xf numFmtId="0" fontId="3" fillId="0" borderId="0"/>
    <xf numFmtId="0" fontId="3" fillId="0" borderId="0"/>
    <xf numFmtId="0" fontId="3"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4" fillId="0" borderId="0"/>
    <xf numFmtId="0" fontId="24" fillId="0" borderId="0"/>
    <xf numFmtId="0" fontId="24" fillId="0" borderId="0"/>
    <xf numFmtId="0" fontId="24" fillId="0" borderId="0"/>
    <xf numFmtId="0" fontId="24" fillId="0" borderId="0"/>
    <xf numFmtId="0" fontId="24" fillId="0" borderId="0"/>
    <xf numFmtId="0" fontId="17" fillId="0" borderId="0"/>
    <xf numFmtId="0" fontId="3" fillId="0" borderId="0"/>
    <xf numFmtId="0" fontId="17" fillId="0" borderId="0"/>
    <xf numFmtId="0" fontId="3" fillId="0" borderId="0"/>
    <xf numFmtId="0" fontId="17" fillId="0" borderId="0"/>
    <xf numFmtId="0" fontId="3" fillId="0" borderId="0"/>
    <xf numFmtId="0" fontId="17" fillId="0" borderId="0"/>
    <xf numFmtId="0" fontId="3" fillId="0" borderId="0"/>
    <xf numFmtId="0" fontId="17" fillId="0" borderId="0"/>
    <xf numFmtId="0" fontId="3" fillId="0" borderId="0"/>
    <xf numFmtId="0" fontId="3" fillId="0" borderId="0"/>
    <xf numFmtId="0" fontId="3" fillId="0" borderId="0"/>
    <xf numFmtId="0" fontId="3" fillId="0" borderId="0"/>
    <xf numFmtId="0" fontId="1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17" fillId="0" borderId="0"/>
    <xf numFmtId="0" fontId="17" fillId="0" borderId="0"/>
    <xf numFmtId="0" fontId="2" fillId="0" borderId="0"/>
    <xf numFmtId="0" fontId="3" fillId="0" borderId="0"/>
    <xf numFmtId="0" fontId="3" fillId="0" borderId="0"/>
    <xf numFmtId="0" fontId="2" fillId="0" borderId="0"/>
    <xf numFmtId="0" fontId="2"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17" fillId="0" borderId="0"/>
    <xf numFmtId="0" fontId="17" fillId="0" borderId="0"/>
    <xf numFmtId="0" fontId="17" fillId="0" borderId="0"/>
    <xf numFmtId="0" fontId="17" fillId="0" borderId="0"/>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17" fillId="0" borderId="0"/>
    <xf numFmtId="0" fontId="17" fillId="0" borderId="0"/>
    <xf numFmtId="0" fontId="17" fillId="0" borderId="0"/>
    <xf numFmtId="0" fontId="17" fillId="0" borderId="0"/>
    <xf numFmtId="0" fontId="2" fillId="0" borderId="0"/>
    <xf numFmtId="0" fontId="2" fillId="0" borderId="0"/>
    <xf numFmtId="0" fontId="17" fillId="0" borderId="0"/>
    <xf numFmtId="0" fontId="17" fillId="0" borderId="0"/>
    <xf numFmtId="0" fontId="2" fillId="0" borderId="0"/>
    <xf numFmtId="0" fontId="2" fillId="0" borderId="0"/>
    <xf numFmtId="0" fontId="2" fillId="0" borderId="0"/>
    <xf numFmtId="0" fontId="3" fillId="0" borderId="0"/>
    <xf numFmtId="0" fontId="17" fillId="0" borderId="0"/>
    <xf numFmtId="0" fontId="2" fillId="0" borderId="0"/>
    <xf numFmtId="0" fontId="2"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3" fillId="0" borderId="0"/>
    <xf numFmtId="0" fontId="3" fillId="0" borderId="0"/>
    <xf numFmtId="0" fontId="17" fillId="0" borderId="0"/>
    <xf numFmtId="0" fontId="17" fillId="0" borderId="0"/>
    <xf numFmtId="0" fontId="17" fillId="0" borderId="0"/>
    <xf numFmtId="0" fontId="17" fillId="0" borderId="0"/>
    <xf numFmtId="0" fontId="17"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2" fillId="0" borderId="0"/>
    <xf numFmtId="0" fontId="19" fillId="0" borderId="0"/>
    <xf numFmtId="0" fontId="2" fillId="0" borderId="0"/>
    <xf numFmtId="0" fontId="3" fillId="0" borderId="0"/>
    <xf numFmtId="0" fontId="3"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3" fillId="0" borderId="0"/>
    <xf numFmtId="0" fontId="3" fillId="0" borderId="0"/>
    <xf numFmtId="0" fontId="17" fillId="0" borderId="0"/>
    <xf numFmtId="0" fontId="17" fillId="0" borderId="0"/>
    <xf numFmtId="0" fontId="17" fillId="0" borderId="0"/>
    <xf numFmtId="0" fontId="17" fillId="0" borderId="0"/>
    <xf numFmtId="0" fontId="17"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4" fillId="0" borderId="0"/>
    <xf numFmtId="0" fontId="24" fillId="0" borderId="0"/>
    <xf numFmtId="0" fontId="24" fillId="0" borderId="0"/>
    <xf numFmtId="0" fontId="24" fillId="0" borderId="0"/>
    <xf numFmtId="0" fontId="24" fillId="0" borderId="0"/>
    <xf numFmtId="0" fontId="24" fillId="0" borderId="0"/>
    <xf numFmtId="0" fontId="17" fillId="0" borderId="0"/>
    <xf numFmtId="0" fontId="3" fillId="0" borderId="0"/>
    <xf numFmtId="0" fontId="24" fillId="0" borderId="0"/>
    <xf numFmtId="0" fontId="3"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24" fillId="0" borderId="0"/>
    <xf numFmtId="0" fontId="3" fillId="0" borderId="0"/>
    <xf numFmtId="0" fontId="17" fillId="0" borderId="0"/>
    <xf numFmtId="0" fontId="3" fillId="0" borderId="0"/>
    <xf numFmtId="0" fontId="17" fillId="0" borderId="0"/>
    <xf numFmtId="0" fontId="3" fillId="0" borderId="0"/>
    <xf numFmtId="0" fontId="17" fillId="0" borderId="0"/>
    <xf numFmtId="0" fontId="3" fillId="0" borderId="0"/>
    <xf numFmtId="0" fontId="3" fillId="0" borderId="0"/>
    <xf numFmtId="0" fontId="3" fillId="0" borderId="0"/>
    <xf numFmtId="0" fontId="3" fillId="0" borderId="0"/>
    <xf numFmtId="0" fontId="3" fillId="0" borderId="0"/>
    <xf numFmtId="0" fontId="17" fillId="0" borderId="0"/>
    <xf numFmtId="0" fontId="3" fillId="0" borderId="0"/>
    <xf numFmtId="0" fontId="2" fillId="0" borderId="0"/>
    <xf numFmtId="0" fontId="17" fillId="0" borderId="0"/>
    <xf numFmtId="0" fontId="17" fillId="0" borderId="0"/>
    <xf numFmtId="0" fontId="17" fillId="0" borderId="0"/>
    <xf numFmtId="0" fontId="17" fillId="0" borderId="0"/>
    <xf numFmtId="0" fontId="17" fillId="0" borderId="0"/>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3" fillId="0" borderId="0"/>
    <xf numFmtId="0" fontId="3" fillId="0" borderId="0"/>
    <xf numFmtId="0" fontId="17"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0" fillId="0" borderId="0"/>
    <xf numFmtId="0" fontId="2" fillId="0" borderId="0"/>
    <xf numFmtId="0" fontId="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2" fillId="0" borderId="0"/>
    <xf numFmtId="0" fontId="22" fillId="0" borderId="0"/>
    <xf numFmtId="0" fontId="22" fillId="0" borderId="0"/>
    <xf numFmtId="0" fontId="22" fillId="0" borderId="0"/>
    <xf numFmtId="0" fontId="22" fillId="0" borderId="0"/>
    <xf numFmtId="0" fontId="3" fillId="0" borderId="0"/>
    <xf numFmtId="0" fontId="3" fillId="0" borderId="0"/>
    <xf numFmtId="0" fontId="3" fillId="0" borderId="0"/>
    <xf numFmtId="0" fontId="3" fillId="0" borderId="0"/>
    <xf numFmtId="0" fontId="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3" fillId="0" borderId="0"/>
    <xf numFmtId="0" fontId="22" fillId="0" borderId="0"/>
    <xf numFmtId="0" fontId="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3" fillId="0" borderId="0"/>
    <xf numFmtId="0" fontId="3" fillId="0" borderId="0"/>
    <xf numFmtId="0" fontId="3" fillId="0" borderId="0"/>
    <xf numFmtId="0" fontId="3" fillId="0" borderId="0"/>
    <xf numFmtId="0" fontId="3" fillId="0" borderId="0"/>
    <xf numFmtId="0" fontId="22" fillId="0" borderId="0"/>
    <xf numFmtId="0" fontId="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2" fillId="0" borderId="0"/>
    <xf numFmtId="0" fontId="2" fillId="0" borderId="0"/>
    <xf numFmtId="0" fontId="2"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3" fillId="0" borderId="0"/>
    <xf numFmtId="0" fontId="2"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3" fillId="0" borderId="0"/>
    <xf numFmtId="0" fontId="2" fillId="0" borderId="0"/>
    <xf numFmtId="0" fontId="3" fillId="0" borderId="0"/>
    <xf numFmtId="0" fontId="17" fillId="0" borderId="0"/>
    <xf numFmtId="0" fontId="17" fillId="0" borderId="0"/>
    <xf numFmtId="0" fontId="2"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2" fillId="0" borderId="0"/>
    <xf numFmtId="0" fontId="2" fillId="0" borderId="0"/>
    <xf numFmtId="0" fontId="2" fillId="0" borderId="0"/>
    <xf numFmtId="0" fontId="3" fillId="0" borderId="0"/>
    <xf numFmtId="0" fontId="3" fillId="0" borderId="0"/>
    <xf numFmtId="0" fontId="3" fillId="0" borderId="0"/>
    <xf numFmtId="0" fontId="17" fillId="0" borderId="0"/>
    <xf numFmtId="0" fontId="3"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3"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17" fillId="0" borderId="0"/>
    <xf numFmtId="0" fontId="17" fillId="0" borderId="0"/>
    <xf numFmtId="0" fontId="17" fillId="0" borderId="0"/>
    <xf numFmtId="0" fontId="17"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2" fillId="0" borderId="0"/>
    <xf numFmtId="0" fontId="17" fillId="0" borderId="0"/>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2" fillId="0" borderId="0"/>
    <xf numFmtId="0" fontId="2" fillId="0" borderId="0"/>
    <xf numFmtId="0" fontId="2" fillId="0" borderId="0"/>
    <xf numFmtId="0" fontId="2" fillId="0" borderId="0"/>
    <xf numFmtId="0" fontId="17" fillId="0" borderId="0"/>
    <xf numFmtId="0" fontId="3" fillId="0" borderId="0"/>
    <xf numFmtId="0" fontId="3" fillId="0" borderId="0"/>
    <xf numFmtId="0" fontId="3"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 fillId="0" borderId="0"/>
    <xf numFmtId="0" fontId="2" fillId="0" borderId="0"/>
    <xf numFmtId="0" fontId="2" fillId="0" borderId="0"/>
    <xf numFmtId="0" fontId="2"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17"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4" fillId="0" borderId="0"/>
    <xf numFmtId="0" fontId="24" fillId="0" borderId="0"/>
    <xf numFmtId="0" fontId="24" fillId="0" borderId="0"/>
    <xf numFmtId="0" fontId="24" fillId="0" borderId="0"/>
    <xf numFmtId="0" fontId="24" fillId="0" borderId="0"/>
    <xf numFmtId="0" fontId="24" fillId="0" borderId="0"/>
    <xf numFmtId="0" fontId="3" fillId="0" borderId="0"/>
    <xf numFmtId="0" fontId="2" fillId="0" borderId="0"/>
    <xf numFmtId="0" fontId="2" fillId="0" borderId="0"/>
    <xf numFmtId="0" fontId="3" fillId="0" borderId="0"/>
    <xf numFmtId="0" fontId="17"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17" fillId="0" borderId="0"/>
    <xf numFmtId="0" fontId="17" fillId="0" borderId="0"/>
    <xf numFmtId="0" fontId="17" fillId="0" borderId="0"/>
    <xf numFmtId="0" fontId="17" fillId="0" borderId="0"/>
    <xf numFmtId="0" fontId="17" fillId="0" borderId="0"/>
    <xf numFmtId="0" fontId="17" fillId="0" borderId="0"/>
    <xf numFmtId="0" fontId="2" fillId="0" borderId="0"/>
    <xf numFmtId="0" fontId="3" fillId="0" borderId="0"/>
    <xf numFmtId="0" fontId="2" fillId="0" borderId="0"/>
    <xf numFmtId="0" fontId="2" fillId="0" borderId="0"/>
    <xf numFmtId="0" fontId="2" fillId="0" borderId="0"/>
    <xf numFmtId="0" fontId="3" fillId="0" borderId="0"/>
    <xf numFmtId="0" fontId="3" fillId="0" borderId="0"/>
    <xf numFmtId="0" fontId="17"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3" fillId="0" borderId="0"/>
    <xf numFmtId="0" fontId="3" fillId="0" borderId="0"/>
    <xf numFmtId="0" fontId="2" fillId="0" borderId="0"/>
    <xf numFmtId="0" fontId="2" fillId="0" borderId="0"/>
    <xf numFmtId="0" fontId="2" fillId="0" borderId="0"/>
    <xf numFmtId="0" fontId="2" fillId="0" borderId="0"/>
    <xf numFmtId="0" fontId="3" fillId="0" borderId="0"/>
    <xf numFmtId="0" fontId="3" fillId="0" borderId="0"/>
    <xf numFmtId="0" fontId="2" fillId="0" borderId="0"/>
    <xf numFmtId="0" fontId="2" fillId="0" borderId="0"/>
    <xf numFmtId="0" fontId="3" fillId="0" borderId="0"/>
    <xf numFmtId="0" fontId="3"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17" fillId="0" borderId="0"/>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17" fillId="0" borderId="0"/>
    <xf numFmtId="0" fontId="17" fillId="0" borderId="0"/>
    <xf numFmtId="0" fontId="17" fillId="0" borderId="0"/>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2" fillId="0" borderId="0"/>
    <xf numFmtId="0" fontId="2" fillId="0" borderId="0"/>
    <xf numFmtId="0" fontId="2" fillId="0" borderId="0"/>
    <xf numFmtId="0" fontId="2" fillId="0" borderId="0"/>
    <xf numFmtId="0" fontId="3" fillId="0" borderId="0"/>
    <xf numFmtId="0" fontId="2" fillId="0" borderId="0"/>
    <xf numFmtId="0" fontId="2" fillId="0" borderId="0"/>
    <xf numFmtId="0" fontId="2" fillId="0" borderId="0"/>
    <xf numFmtId="0" fontId="2" fillId="0" borderId="0"/>
    <xf numFmtId="0" fontId="3" fillId="0" borderId="0"/>
    <xf numFmtId="0" fontId="3" fillId="0" borderId="0"/>
    <xf numFmtId="0" fontId="17" fillId="0" borderId="0"/>
    <xf numFmtId="0" fontId="3" fillId="0" borderId="0"/>
    <xf numFmtId="0" fontId="3" fillId="0" borderId="0"/>
    <xf numFmtId="0" fontId="3" fillId="0" borderId="0"/>
    <xf numFmtId="0" fontId="3" fillId="0" borderId="0"/>
    <xf numFmtId="0" fontId="3" fillId="0" borderId="0"/>
    <xf numFmtId="0" fontId="2" fillId="0" borderId="0"/>
    <xf numFmtId="0" fontId="17" fillId="0" borderId="0"/>
    <xf numFmtId="0" fontId="17" fillId="0" borderId="0"/>
    <xf numFmtId="0" fontId="17" fillId="0" borderId="0"/>
    <xf numFmtId="0" fontId="3" fillId="0" borderId="0"/>
    <xf numFmtId="0" fontId="2" fillId="0" borderId="0"/>
    <xf numFmtId="0" fontId="17" fillId="0" borderId="0"/>
    <xf numFmtId="0" fontId="2" fillId="0" borderId="0"/>
    <xf numFmtId="0" fontId="2" fillId="0" borderId="0"/>
    <xf numFmtId="0" fontId="2" fillId="0" borderId="0"/>
    <xf numFmtId="0" fontId="3" fillId="0" borderId="0"/>
    <xf numFmtId="0" fontId="3" fillId="0" borderId="0"/>
    <xf numFmtId="0" fontId="2" fillId="0" borderId="0"/>
    <xf numFmtId="0" fontId="3" fillId="0" borderId="0"/>
    <xf numFmtId="0" fontId="3" fillId="0" borderId="0"/>
    <xf numFmtId="0" fontId="17" fillId="0" borderId="0"/>
    <xf numFmtId="0" fontId="3" fillId="0" borderId="0"/>
    <xf numFmtId="0" fontId="17" fillId="0" borderId="0"/>
    <xf numFmtId="0" fontId="3" fillId="0" borderId="0"/>
    <xf numFmtId="0" fontId="3" fillId="0" borderId="0"/>
    <xf numFmtId="0" fontId="17" fillId="0" borderId="0"/>
    <xf numFmtId="0" fontId="3" fillId="0" borderId="0"/>
    <xf numFmtId="0" fontId="3" fillId="0" borderId="0"/>
    <xf numFmtId="0" fontId="3" fillId="0" borderId="0"/>
    <xf numFmtId="0" fontId="3" fillId="0" borderId="0"/>
    <xf numFmtId="0" fontId="3" fillId="0" borderId="0"/>
    <xf numFmtId="0" fontId="2" fillId="0" borderId="0"/>
    <xf numFmtId="0" fontId="17" fillId="0" borderId="0"/>
    <xf numFmtId="0" fontId="17" fillId="0" borderId="0"/>
    <xf numFmtId="0" fontId="17" fillId="0" borderId="0"/>
    <xf numFmtId="0" fontId="3" fillId="0" borderId="0"/>
    <xf numFmtId="0" fontId="17" fillId="0" borderId="0"/>
    <xf numFmtId="0" fontId="17" fillId="0" borderId="0"/>
    <xf numFmtId="0" fontId="2" fillId="0" borderId="0"/>
    <xf numFmtId="0" fontId="2" fillId="0" borderId="0"/>
    <xf numFmtId="0" fontId="2" fillId="0" borderId="0"/>
    <xf numFmtId="0" fontId="2" fillId="0" borderId="0"/>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2" fillId="0" borderId="0"/>
    <xf numFmtId="0" fontId="2" fillId="0" borderId="0"/>
    <xf numFmtId="0" fontId="2" fillId="0" borderId="0"/>
    <xf numFmtId="0" fontId="2" fillId="0" borderId="0"/>
    <xf numFmtId="0" fontId="3" fillId="0" borderId="0"/>
    <xf numFmtId="0" fontId="2" fillId="0" borderId="0"/>
    <xf numFmtId="0" fontId="2" fillId="0" borderId="0"/>
    <xf numFmtId="0" fontId="2" fillId="0" borderId="0"/>
    <xf numFmtId="0" fontId="2" fillId="0" borderId="0"/>
    <xf numFmtId="0" fontId="3"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3" fillId="0" borderId="0"/>
    <xf numFmtId="0" fontId="17" fillId="0" borderId="0"/>
    <xf numFmtId="0" fontId="17" fillId="0" borderId="0"/>
    <xf numFmtId="0" fontId="17" fillId="0" borderId="0"/>
    <xf numFmtId="0" fontId="17" fillId="0" borderId="0"/>
    <xf numFmtId="0" fontId="2" fillId="0" borderId="0"/>
    <xf numFmtId="0" fontId="3"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3" fillId="0" borderId="0"/>
    <xf numFmtId="0" fontId="2"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20"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2" fillId="0" borderId="0" applyNumberFormat="0" applyFill="0" applyBorder="0" applyAlignment="0" applyProtection="0"/>
  </cellStyleXfs>
  <cellXfs count="129">
    <xf numFmtId="0" fontId="0" fillId="0" borderId="0" xfId="0"/>
    <xf numFmtId="0" fontId="1" fillId="0" borderId="0" xfId="0" applyFont="1"/>
    <xf numFmtId="0" fontId="1" fillId="0" borderId="9" xfId="0" applyFont="1" applyBorder="1" applyAlignment="1">
      <alignment horizontal="center"/>
    </xf>
    <xf numFmtId="0" fontId="1" fillId="25" borderId="9" xfId="0" applyFont="1" applyFill="1" applyBorder="1"/>
    <xf numFmtId="0" fontId="1" fillId="0" borderId="9" xfId="0" applyFont="1" applyBorder="1"/>
    <xf numFmtId="0" fontId="1" fillId="26" borderId="9" xfId="0" applyFont="1" applyFill="1" applyBorder="1"/>
    <xf numFmtId="0" fontId="29" fillId="0" borderId="0" xfId="0" applyFont="1" applyAlignment="1">
      <alignment vertical="center" wrapText="1"/>
    </xf>
    <xf numFmtId="0" fontId="30" fillId="0" borderId="0" xfId="0" applyFont="1" applyAlignment="1">
      <alignment horizontal="center" vertical="center" wrapText="1"/>
    </xf>
    <xf numFmtId="0" fontId="30" fillId="33" borderId="9" xfId="0" applyFont="1" applyFill="1" applyBorder="1" applyAlignment="1">
      <alignment horizontal="center" vertical="center" wrapText="1"/>
    </xf>
    <xf numFmtId="0" fontId="30" fillId="26" borderId="9" xfId="0" applyFont="1" applyFill="1" applyBorder="1" applyAlignment="1">
      <alignment vertical="center" wrapText="1"/>
    </xf>
    <xf numFmtId="0" fontId="30" fillId="34" borderId="9" xfId="0" applyFont="1" applyFill="1" applyBorder="1" applyAlignment="1">
      <alignment vertical="center" wrapText="1"/>
    </xf>
    <xf numFmtId="0" fontId="30" fillId="35" borderId="9" xfId="0" applyFont="1" applyFill="1" applyBorder="1" applyAlignment="1">
      <alignment vertical="center" wrapText="1"/>
    </xf>
    <xf numFmtId="0" fontId="30" fillId="33" borderId="9" xfId="0" applyFont="1" applyFill="1" applyBorder="1" applyAlignment="1">
      <alignment vertical="center" wrapText="1"/>
    </xf>
    <xf numFmtId="0" fontId="30" fillId="26" borderId="9" xfId="0" applyFont="1" applyFill="1" applyBorder="1" applyAlignment="1">
      <alignment horizontal="center" vertical="center" wrapText="1"/>
    </xf>
    <xf numFmtId="0" fontId="30" fillId="34" borderId="9" xfId="0" applyFont="1" applyFill="1" applyBorder="1" applyAlignment="1">
      <alignment horizontal="center" vertical="center" wrapText="1"/>
    </xf>
    <xf numFmtId="0" fontId="30" fillId="35" borderId="9" xfId="0" applyFont="1" applyFill="1" applyBorder="1" applyAlignment="1">
      <alignment horizontal="center" vertical="center" wrapText="1"/>
    </xf>
    <xf numFmtId="0" fontId="29" fillId="0" borderId="0" xfId="0" applyFont="1" applyAlignment="1">
      <alignment horizontal="center" vertical="center" wrapText="1"/>
    </xf>
    <xf numFmtId="0" fontId="27" fillId="24" borderId="9" xfId="0" applyFont="1" applyFill="1" applyBorder="1" applyAlignment="1">
      <alignment horizontal="center" vertical="center" wrapText="1"/>
    </xf>
    <xf numFmtId="0" fontId="27" fillId="36" borderId="9" xfId="0" applyFont="1" applyFill="1" applyBorder="1" applyAlignment="1">
      <alignment horizontal="center" vertical="center" wrapText="1"/>
    </xf>
    <xf numFmtId="0" fontId="30" fillId="26" borderId="9" xfId="0" applyFont="1" applyFill="1" applyBorder="1" applyAlignment="1">
      <alignment horizontal="left" vertical="center" wrapText="1" indent="2"/>
    </xf>
    <xf numFmtId="0" fontId="30" fillId="35" borderId="9" xfId="0" applyFont="1" applyFill="1" applyBorder="1" applyAlignment="1">
      <alignment horizontal="left" vertical="center" wrapText="1" indent="2"/>
    </xf>
    <xf numFmtId="0" fontId="30" fillId="0" borderId="0" xfId="0" applyFont="1" applyBorder="1" applyAlignment="1">
      <alignment vertical="center" wrapText="1"/>
    </xf>
    <xf numFmtId="0" fontId="30" fillId="27" borderId="9" xfId="0" applyFont="1" applyFill="1" applyBorder="1" applyAlignment="1">
      <alignment horizontal="center" vertical="center" wrapText="1"/>
    </xf>
    <xf numFmtId="0" fontId="30" fillId="27" borderId="9" xfId="0" applyFont="1" applyFill="1" applyBorder="1" applyAlignment="1">
      <alignment vertical="center" wrapText="1"/>
    </xf>
    <xf numFmtId="0" fontId="30" fillId="28" borderId="9" xfId="0" applyFont="1" applyFill="1" applyBorder="1" applyAlignment="1">
      <alignment vertical="center" wrapText="1"/>
    </xf>
    <xf numFmtId="0" fontId="28" fillId="0" borderId="9" xfId="0" applyFont="1" applyBorder="1" applyAlignment="1">
      <alignment horizontal="center" vertical="center"/>
    </xf>
    <xf numFmtId="0" fontId="28" fillId="0" borderId="9" xfId="0" applyFont="1" applyBorder="1" applyAlignment="1">
      <alignment vertical="center"/>
    </xf>
    <xf numFmtId="14" fontId="27" fillId="24" borderId="9" xfId="0" applyNumberFormat="1" applyFont="1" applyFill="1" applyBorder="1" applyAlignment="1">
      <alignment horizontal="center" vertical="center" wrapText="1"/>
    </xf>
    <xf numFmtId="0" fontId="0" fillId="0" borderId="0" xfId="0"/>
    <xf numFmtId="14" fontId="28" fillId="0" borderId="9" xfId="0" applyNumberFormat="1" applyFont="1" applyBorder="1" applyAlignment="1">
      <alignment horizontal="left" vertical="center"/>
    </xf>
    <xf numFmtId="0" fontId="28" fillId="25" borderId="9" xfId="0" applyFont="1" applyFill="1" applyBorder="1" applyAlignment="1">
      <alignment horizontal="left" vertical="center"/>
    </xf>
    <xf numFmtId="0" fontId="28" fillId="0" borderId="9" xfId="0" applyFont="1" applyBorder="1" applyAlignment="1">
      <alignment horizontal="left" vertical="center"/>
    </xf>
    <xf numFmtId="0" fontId="28" fillId="0" borderId="0" xfId="0" applyFont="1" applyAlignment="1">
      <alignment horizontal="left" vertical="center"/>
    </xf>
    <xf numFmtId="0" fontId="28" fillId="32" borderId="0" xfId="0" applyFont="1" applyFill="1" applyAlignment="1">
      <alignment horizontal="left" vertical="center"/>
    </xf>
    <xf numFmtId="0" fontId="28" fillId="32" borderId="9" xfId="0" applyFont="1" applyFill="1" applyBorder="1" applyAlignment="1">
      <alignment horizontal="left" vertical="center"/>
    </xf>
    <xf numFmtId="49" fontId="28" fillId="0" borderId="9" xfId="0" applyNumberFormat="1" applyFont="1" applyBorder="1" applyAlignment="1">
      <alignment horizontal="left" vertical="center"/>
    </xf>
    <xf numFmtId="0" fontId="28" fillId="25" borderId="9" xfId="0" applyFont="1" applyFill="1" applyBorder="1" applyAlignment="1">
      <alignment horizontal="left" vertical="center" wrapText="1"/>
    </xf>
    <xf numFmtId="0" fontId="27" fillId="0" borderId="0" xfId="0" applyFont="1" applyAlignment="1">
      <alignment horizontal="center" vertical="center" wrapText="1"/>
    </xf>
    <xf numFmtId="1" fontId="28" fillId="0" borderId="9" xfId="0" applyNumberFormat="1" applyFont="1" applyBorder="1" applyAlignment="1">
      <alignment horizontal="left" vertical="center"/>
    </xf>
    <xf numFmtId="0" fontId="28" fillId="0" borderId="0" xfId="0" applyFont="1" applyAlignment="1">
      <alignment horizontal="center" vertical="center"/>
    </xf>
    <xf numFmtId="14" fontId="28" fillId="0" borderId="0" xfId="0" applyNumberFormat="1" applyFont="1" applyAlignment="1">
      <alignment horizontal="left" vertical="center"/>
    </xf>
    <xf numFmtId="0" fontId="28" fillId="0" borderId="9" xfId="0" applyFont="1" applyBorder="1" applyAlignment="1">
      <alignment vertical="center" wrapText="1"/>
    </xf>
    <xf numFmtId="0" fontId="28" fillId="0" borderId="9" xfId="0" applyFont="1" applyFill="1" applyBorder="1" applyAlignment="1">
      <alignment horizontal="left" vertical="center"/>
    </xf>
    <xf numFmtId="1" fontId="28" fillId="0" borderId="9" xfId="0" applyNumberFormat="1" applyFont="1" applyFill="1" applyBorder="1" applyAlignment="1">
      <alignment horizontal="left" vertical="center"/>
    </xf>
    <xf numFmtId="14" fontId="28" fillId="0" borderId="9" xfId="0" applyNumberFormat="1" applyFont="1" applyFill="1" applyBorder="1" applyAlignment="1">
      <alignment horizontal="left" vertical="center"/>
    </xf>
    <xf numFmtId="0" fontId="28" fillId="0" borderId="0" xfId="0" applyFont="1" applyFill="1" applyAlignment="1">
      <alignment horizontal="left" vertical="center"/>
    </xf>
    <xf numFmtId="49" fontId="28" fillId="0" borderId="0" xfId="0" applyNumberFormat="1" applyFont="1" applyAlignment="1">
      <alignment horizontal="left" vertical="center"/>
    </xf>
    <xf numFmtId="49" fontId="27" fillId="24" borderId="9" xfId="0" applyNumberFormat="1" applyFont="1" applyFill="1" applyBorder="1" applyAlignment="1">
      <alignment horizontal="center" vertical="center" wrapText="1"/>
    </xf>
    <xf numFmtId="49" fontId="28" fillId="32" borderId="9" xfId="0" applyNumberFormat="1" applyFont="1" applyFill="1" applyBorder="1" applyAlignment="1">
      <alignment horizontal="left" vertical="center"/>
    </xf>
    <xf numFmtId="49" fontId="28" fillId="0" borderId="9" xfId="0" applyNumberFormat="1" applyFont="1" applyFill="1" applyBorder="1" applyAlignment="1">
      <alignment horizontal="left" vertical="center"/>
    </xf>
    <xf numFmtId="0" fontId="32" fillId="0" borderId="9" xfId="4142" applyBorder="1" applyAlignment="1">
      <alignment horizontal="left" vertical="center"/>
    </xf>
    <xf numFmtId="49" fontId="28" fillId="0" borderId="9" xfId="0" quotePrefix="1" applyNumberFormat="1" applyFont="1" applyBorder="1" applyAlignment="1">
      <alignment horizontal="left" vertical="center"/>
    </xf>
    <xf numFmtId="0" fontId="28" fillId="0" borderId="9" xfId="0" quotePrefix="1" applyFont="1" applyBorder="1" applyAlignment="1">
      <alignment horizontal="left" vertical="center"/>
    </xf>
    <xf numFmtId="0" fontId="28" fillId="0" borderId="9" xfId="0" applyFont="1" applyBorder="1"/>
    <xf numFmtId="15" fontId="28" fillId="0" borderId="9" xfId="0" applyNumberFormat="1" applyFont="1" applyBorder="1" applyAlignment="1">
      <alignment horizontal="left"/>
    </xf>
    <xf numFmtId="0" fontId="28" fillId="0" borderId="9" xfId="0" applyFont="1" applyBorder="1" applyAlignment="1">
      <alignment wrapText="1"/>
    </xf>
    <xf numFmtId="0" fontId="33" fillId="0" borderId="9" xfId="4142" applyFont="1" applyBorder="1" applyAlignment="1" applyProtection="1">
      <alignment horizontal="left"/>
    </xf>
    <xf numFmtId="0" fontId="33" fillId="0" borderId="9" xfId="4142" applyFont="1" applyBorder="1" applyAlignment="1">
      <alignment horizontal="left" vertical="center"/>
    </xf>
    <xf numFmtId="0" fontId="33" fillId="0" borderId="9" xfId="4142" applyFont="1" applyBorder="1" applyAlignment="1" applyProtection="1"/>
    <xf numFmtId="0" fontId="28" fillId="25" borderId="9" xfId="0" quotePrefix="1" applyFont="1" applyFill="1" applyBorder="1" applyAlignment="1">
      <alignment horizontal="left" vertical="center"/>
    </xf>
    <xf numFmtId="0" fontId="33" fillId="0" borderId="9" xfId="4142" applyFont="1" applyBorder="1" applyAlignment="1">
      <alignment horizontal="left"/>
    </xf>
    <xf numFmtId="15" fontId="28" fillId="0" borderId="9" xfId="0" applyNumberFormat="1" applyFont="1" applyBorder="1" applyAlignment="1">
      <alignment horizontal="left" vertical="center"/>
    </xf>
    <xf numFmtId="3" fontId="28" fillId="0" borderId="9" xfId="0" quotePrefix="1" applyNumberFormat="1" applyFont="1" applyBorder="1" applyAlignment="1">
      <alignment horizontal="left" vertical="center"/>
    </xf>
    <xf numFmtId="0" fontId="30" fillId="29" borderId="9" xfId="0" applyFont="1" applyFill="1" applyBorder="1" applyAlignment="1">
      <alignment vertical="center" wrapText="1"/>
    </xf>
    <xf numFmtId="0" fontId="30" fillId="30" borderId="9" xfId="0" applyFont="1" applyFill="1" applyBorder="1" applyAlignment="1">
      <alignment vertical="center" wrapText="1"/>
    </xf>
    <xf numFmtId="0" fontId="28" fillId="0" borderId="9" xfId="0" quotePrefix="1" applyFont="1" applyBorder="1"/>
    <xf numFmtId="14" fontId="28" fillId="0" borderId="9" xfId="0" quotePrefix="1" applyNumberFormat="1" applyFont="1" applyBorder="1" applyAlignment="1">
      <alignment horizontal="left" vertical="center"/>
    </xf>
    <xf numFmtId="15" fontId="28" fillId="0" borderId="9" xfId="0" quotePrefix="1" applyNumberFormat="1" applyFont="1" applyBorder="1" applyAlignment="1">
      <alignment horizontal="left" vertical="center"/>
    </xf>
    <xf numFmtId="1" fontId="28" fillId="0" borderId="9" xfId="0" quotePrefix="1" applyNumberFormat="1" applyFont="1" applyBorder="1" applyAlignment="1">
      <alignment horizontal="left" vertical="center"/>
    </xf>
    <xf numFmtId="1" fontId="28" fillId="32" borderId="9" xfId="0" applyNumberFormat="1" applyFont="1" applyFill="1" applyBorder="1" applyAlignment="1">
      <alignment horizontal="left" vertical="center"/>
    </xf>
    <xf numFmtId="0" fontId="28" fillId="0" borderId="0" xfId="0" applyFont="1" applyAlignment="1">
      <alignment vertical="center"/>
    </xf>
    <xf numFmtId="0" fontId="28" fillId="0" borderId="9" xfId="0" quotePrefix="1" applyFont="1" applyFill="1" applyBorder="1" applyAlignment="1">
      <alignment horizontal="left" vertical="center"/>
    </xf>
    <xf numFmtId="14" fontId="28" fillId="25" borderId="9" xfId="0" applyNumberFormat="1" applyFont="1" applyFill="1" applyBorder="1" applyAlignment="1">
      <alignment horizontal="left" vertical="center"/>
    </xf>
    <xf numFmtId="3" fontId="28" fillId="0" borderId="9" xfId="0" applyNumberFormat="1" applyFont="1" applyBorder="1" applyAlignment="1">
      <alignment horizontal="left" vertical="center"/>
    </xf>
    <xf numFmtId="0" fontId="31" fillId="0" borderId="9" xfId="0" applyFont="1" applyBorder="1" applyAlignment="1">
      <alignment horizontal="left" vertical="center"/>
    </xf>
    <xf numFmtId="165" fontId="28" fillId="0" borderId="9" xfId="0" quotePrefix="1" applyNumberFormat="1" applyFont="1" applyBorder="1" applyAlignment="1">
      <alignment horizontal="left" vertical="center"/>
    </xf>
    <xf numFmtId="0" fontId="28" fillId="0" borderId="9" xfId="0" quotePrefix="1" applyNumberFormat="1" applyFont="1" applyBorder="1" applyAlignment="1">
      <alignment horizontal="left" vertical="center"/>
    </xf>
    <xf numFmtId="0" fontId="0" fillId="0" borderId="0" xfId="0"/>
    <xf numFmtId="1" fontId="35" fillId="0" borderId="9" xfId="0" applyNumberFormat="1" applyFont="1" applyBorder="1" applyAlignment="1">
      <alignment horizontal="left" vertical="center" wrapText="1"/>
    </xf>
    <xf numFmtId="0" fontId="0" fillId="0" borderId="0" xfId="0"/>
    <xf numFmtId="17" fontId="36" fillId="0" borderId="0" xfId="0" quotePrefix="1" applyNumberFormat="1" applyFont="1" applyAlignment="1">
      <alignment horizontal="left" vertical="center"/>
    </xf>
    <xf numFmtId="0" fontId="0" fillId="0" borderId="0" xfId="0"/>
    <xf numFmtId="0" fontId="37" fillId="38" borderId="9" xfId="0" applyFont="1" applyFill="1" applyBorder="1" applyAlignment="1">
      <alignment horizontal="center" vertical="center"/>
    </xf>
    <xf numFmtId="0" fontId="37" fillId="38" borderId="9" xfId="0" applyFont="1" applyFill="1" applyBorder="1" applyAlignment="1">
      <alignment horizontal="center" vertical="center" wrapText="1"/>
    </xf>
    <xf numFmtId="0" fontId="24" fillId="0" borderId="9" xfId="0" applyFont="1" applyBorder="1" applyAlignment="1">
      <alignment horizontal="center" vertical="center"/>
    </xf>
    <xf numFmtId="0" fontId="24" fillId="0" borderId="9" xfId="0" applyFont="1" applyBorder="1" applyAlignment="1">
      <alignment horizontal="left" vertical="center"/>
    </xf>
    <xf numFmtId="0" fontId="24" fillId="0" borderId="9" xfId="0" applyFont="1" applyBorder="1" applyAlignment="1">
      <alignment horizontal="left" vertical="center" wrapText="1"/>
    </xf>
    <xf numFmtId="0" fontId="38" fillId="0" borderId="9" xfId="0" applyFont="1" applyBorder="1" applyAlignment="1">
      <alignment horizontal="center" vertical="center"/>
    </xf>
    <xf numFmtId="0" fontId="38" fillId="0" borderId="9" xfId="0" applyFont="1" applyFill="1" applyBorder="1" applyAlignment="1">
      <alignment horizontal="left" vertical="center"/>
    </xf>
    <xf numFmtId="0" fontId="38" fillId="0" borderId="9" xfId="0" applyFont="1" applyBorder="1" applyAlignment="1">
      <alignment horizontal="left" vertical="center" wrapText="1"/>
    </xf>
    <xf numFmtId="0" fontId="38" fillId="0" borderId="9" xfId="0" applyFont="1" applyBorder="1" applyAlignment="1">
      <alignment horizontal="left" vertical="center"/>
    </xf>
    <xf numFmtId="17" fontId="27" fillId="0" borderId="0" xfId="0" quotePrefix="1" applyNumberFormat="1" applyFont="1"/>
    <xf numFmtId="0" fontId="38" fillId="0" borderId="9" xfId="0" applyFont="1" applyFill="1" applyBorder="1" applyAlignment="1">
      <alignment horizontal="left" vertical="center" wrapText="1"/>
    </xf>
    <xf numFmtId="0" fontId="28" fillId="39" borderId="9" xfId="0" applyFont="1" applyFill="1" applyBorder="1" applyAlignment="1">
      <alignment horizontal="left" vertical="center"/>
    </xf>
    <xf numFmtId="14" fontId="28" fillId="39" borderId="9" xfId="0" applyNumberFormat="1" applyFont="1" applyFill="1" applyBorder="1" applyAlignment="1">
      <alignment horizontal="left" vertical="center"/>
    </xf>
    <xf numFmtId="0" fontId="28" fillId="39" borderId="9" xfId="0" quotePrefix="1" applyFont="1" applyFill="1" applyBorder="1" applyAlignment="1">
      <alignment horizontal="left" vertical="center"/>
    </xf>
    <xf numFmtId="0" fontId="28" fillId="39" borderId="0" xfId="0" applyFont="1" applyFill="1" applyAlignment="1">
      <alignment horizontal="left" vertical="center"/>
    </xf>
    <xf numFmtId="49" fontId="28" fillId="39" borderId="9" xfId="0" quotePrefix="1" applyNumberFormat="1" applyFont="1" applyFill="1" applyBorder="1" applyAlignment="1">
      <alignment horizontal="left" vertical="center"/>
    </xf>
    <xf numFmtId="0" fontId="32" fillId="39" borderId="9" xfId="4142" applyFill="1" applyBorder="1" applyAlignment="1">
      <alignment horizontal="left" vertical="center"/>
    </xf>
    <xf numFmtId="0" fontId="32" fillId="0" borderId="9" xfId="4142" applyFill="1" applyBorder="1" applyAlignment="1">
      <alignment horizontal="left" vertical="center"/>
    </xf>
    <xf numFmtId="17" fontId="39" fillId="0" borderId="0" xfId="0" quotePrefix="1" applyNumberFormat="1" applyFont="1"/>
    <xf numFmtId="49" fontId="28" fillId="0" borderId="9" xfId="0" quotePrefix="1" applyNumberFormat="1" applyFont="1" applyFill="1" applyBorder="1" applyAlignment="1">
      <alignment horizontal="left" vertical="center"/>
    </xf>
    <xf numFmtId="0" fontId="0" fillId="0" borderId="9" xfId="0" applyBorder="1"/>
    <xf numFmtId="0" fontId="24" fillId="0" borderId="9" xfId="0" quotePrefix="1" applyFont="1" applyBorder="1" applyAlignment="1">
      <alignment horizontal="left" vertical="center"/>
    </xf>
    <xf numFmtId="0" fontId="38" fillId="0" borderId="9" xfId="0" quotePrefix="1" applyFont="1" applyBorder="1" applyAlignment="1">
      <alignment horizontal="left" vertical="center"/>
    </xf>
    <xf numFmtId="165" fontId="28" fillId="0" borderId="9" xfId="0" applyNumberFormat="1" applyFont="1" applyBorder="1" applyAlignment="1">
      <alignment horizontal="left" vertical="center"/>
    </xf>
    <xf numFmtId="0" fontId="38" fillId="0" borderId="9" xfId="0" applyFont="1" applyBorder="1" applyAlignment="1">
      <alignment vertical="center"/>
    </xf>
    <xf numFmtId="0" fontId="40" fillId="0" borderId="0" xfId="0" quotePrefix="1" applyFont="1"/>
    <xf numFmtId="15" fontId="28" fillId="0" borderId="9" xfId="0" quotePrefix="1" applyNumberFormat="1" applyFont="1" applyBorder="1" applyAlignment="1">
      <alignment horizontal="left"/>
    </xf>
    <xf numFmtId="0" fontId="28" fillId="0" borderId="9" xfId="0" quotePrefix="1" applyFont="1" applyBorder="1" applyAlignment="1">
      <alignment vertical="center"/>
    </xf>
    <xf numFmtId="3" fontId="28" fillId="0" borderId="9" xfId="0" quotePrefix="1" applyNumberFormat="1" applyFont="1" applyBorder="1" applyAlignment="1">
      <alignment vertical="center"/>
    </xf>
    <xf numFmtId="0" fontId="28" fillId="0" borderId="9" xfId="0" applyFont="1" applyFill="1" applyBorder="1" applyAlignment="1">
      <alignment vertical="center"/>
    </xf>
    <xf numFmtId="49" fontId="28" fillId="0" borderId="9" xfId="0" applyNumberFormat="1" applyFont="1" applyBorder="1" applyAlignment="1">
      <alignment vertical="center"/>
    </xf>
    <xf numFmtId="0" fontId="32" fillId="0" borderId="9" xfId="4142" applyBorder="1" applyAlignment="1">
      <alignment vertical="center"/>
    </xf>
    <xf numFmtId="0" fontId="41" fillId="24" borderId="9" xfId="0" applyFont="1" applyFill="1" applyBorder="1" applyAlignment="1">
      <alignment horizontal="center" vertical="center" wrapText="1"/>
    </xf>
    <xf numFmtId="0" fontId="41" fillId="24" borderId="9" xfId="0" applyFont="1" applyFill="1" applyBorder="1" applyAlignment="1">
      <alignment horizontal="center" wrapText="1"/>
    </xf>
    <xf numFmtId="0" fontId="30" fillId="33" borderId="9" xfId="0" applyFont="1" applyFill="1" applyBorder="1" applyAlignment="1">
      <alignment horizontal="center" vertical="center" wrapText="1"/>
    </xf>
    <xf numFmtId="0" fontId="29" fillId="33" borderId="10" xfId="0" applyFont="1" applyFill="1" applyBorder="1" applyAlignment="1">
      <alignment horizontal="center" vertical="center" wrapText="1"/>
    </xf>
    <xf numFmtId="0" fontId="29" fillId="33" borderId="11" xfId="0" applyFont="1" applyFill="1" applyBorder="1" applyAlignment="1">
      <alignment horizontal="center" vertical="center" wrapText="1"/>
    </xf>
    <xf numFmtId="0" fontId="29" fillId="31" borderId="10" xfId="0" applyFont="1" applyFill="1" applyBorder="1" applyAlignment="1">
      <alignment horizontal="center" vertical="center" wrapText="1"/>
    </xf>
    <xf numFmtId="0" fontId="29" fillId="31" borderId="11" xfId="0" applyFont="1" applyFill="1" applyBorder="1" applyAlignment="1">
      <alignment horizontal="center" vertical="center" wrapText="1"/>
    </xf>
    <xf numFmtId="0" fontId="30" fillId="37" borderId="12" xfId="0" applyFont="1" applyFill="1" applyBorder="1" applyAlignment="1">
      <alignment horizontal="center" vertical="center" wrapText="1"/>
    </xf>
    <xf numFmtId="0" fontId="30" fillId="37" borderId="13" xfId="0" applyFont="1" applyFill="1" applyBorder="1" applyAlignment="1">
      <alignment horizontal="center" vertical="center" wrapText="1"/>
    </xf>
    <xf numFmtId="0" fontId="30" fillId="33" borderId="12" xfId="0" applyFont="1" applyFill="1" applyBorder="1" applyAlignment="1">
      <alignment horizontal="center" vertical="center" wrapText="1"/>
    </xf>
    <xf numFmtId="0" fontId="30" fillId="33" borderId="13" xfId="0" applyFont="1" applyFill="1" applyBorder="1" applyAlignment="1">
      <alignment horizontal="center" vertical="center" wrapText="1"/>
    </xf>
    <xf numFmtId="0" fontId="30" fillId="31" borderId="10" xfId="0" applyFont="1" applyFill="1" applyBorder="1" applyAlignment="1">
      <alignment horizontal="center" vertical="center" wrapText="1"/>
    </xf>
    <xf numFmtId="0" fontId="30" fillId="31" borderId="11" xfId="0" applyFont="1" applyFill="1" applyBorder="1" applyAlignment="1">
      <alignment horizontal="center" vertical="center" wrapText="1"/>
    </xf>
    <xf numFmtId="0" fontId="1" fillId="0" borderId="0" xfId="0" applyFont="1"/>
    <xf numFmtId="0" fontId="0" fillId="0" borderId="0" xfId="0"/>
  </cellXfs>
  <cellStyles count="4143">
    <cellStyle name="20% - Accent1" xfId="1" builtinId="30" customBuiltin="1"/>
    <cellStyle name="20% - Accent1 10" xfId="2"/>
    <cellStyle name="20% - Accent1 11" xfId="3"/>
    <cellStyle name="20% - Accent1 12" xfId="4"/>
    <cellStyle name="20% - Accent1 13" xfId="5"/>
    <cellStyle name="20% - Accent1 14" xfId="6"/>
    <cellStyle name="20% - Accent1 15" xfId="7"/>
    <cellStyle name="20% - Accent1 16" xfId="8"/>
    <cellStyle name="20% - Accent1 17" xfId="9"/>
    <cellStyle name="20% - Accent1 18" xfId="10"/>
    <cellStyle name="20% - Accent1 19" xfId="11"/>
    <cellStyle name="20% - Accent1 2" xfId="12"/>
    <cellStyle name="20% - Accent1 2 10" xfId="13"/>
    <cellStyle name="20% - Accent1 2 2" xfId="14"/>
    <cellStyle name="20% - Accent1 2 3" xfId="15"/>
    <cellStyle name="20% - Accent1 2 4" xfId="16"/>
    <cellStyle name="20% - Accent1 2 5" xfId="17"/>
    <cellStyle name="20% - Accent1 2 6" xfId="18"/>
    <cellStyle name="20% - Accent1 2 7" xfId="19"/>
    <cellStyle name="20% - Accent1 2 8" xfId="20"/>
    <cellStyle name="20% - Accent1 2 9" xfId="21"/>
    <cellStyle name="20% - Accent1 20" xfId="22"/>
    <cellStyle name="20% - Accent1 21" xfId="23"/>
    <cellStyle name="20% - Accent1 22" xfId="24"/>
    <cellStyle name="20% - Accent1 23" xfId="25"/>
    <cellStyle name="20% - Accent1 24" xfId="26"/>
    <cellStyle name="20% - Accent1 25" xfId="27"/>
    <cellStyle name="20% - Accent1 26" xfId="28"/>
    <cellStyle name="20% - Accent1 27" xfId="29"/>
    <cellStyle name="20% - Accent1 28" xfId="30"/>
    <cellStyle name="20% - Accent1 28 2" xfId="31"/>
    <cellStyle name="20% - Accent1 29" xfId="32"/>
    <cellStyle name="20% - Accent1 29 2" xfId="33"/>
    <cellStyle name="20% - Accent1 3" xfId="34"/>
    <cellStyle name="20% - Accent1 30" xfId="35"/>
    <cellStyle name="20% - Accent1 30 2" xfId="36"/>
    <cellStyle name="20% - Accent1 31" xfId="37"/>
    <cellStyle name="20% - Accent1 31 2" xfId="38"/>
    <cellStyle name="20% - Accent1 32" xfId="39"/>
    <cellStyle name="20% - Accent1 32 2" xfId="40"/>
    <cellStyle name="20% - Accent1 33" xfId="41"/>
    <cellStyle name="20% - Accent1 4" xfId="42"/>
    <cellStyle name="20% - Accent1 5" xfId="43"/>
    <cellStyle name="20% - Accent1 6" xfId="44"/>
    <cellStyle name="20% - Accent1 7" xfId="45"/>
    <cellStyle name="20% - Accent1 8" xfId="46"/>
    <cellStyle name="20% - Accent1 9" xfId="47"/>
    <cellStyle name="20% - Accent2" xfId="48" builtinId="34" customBuiltin="1"/>
    <cellStyle name="20% - Accent2 10" xfId="49"/>
    <cellStyle name="20% - Accent2 11" xfId="50"/>
    <cellStyle name="20% - Accent2 12" xfId="51"/>
    <cellStyle name="20% - Accent2 13" xfId="52"/>
    <cellStyle name="20% - Accent2 14" xfId="53"/>
    <cellStyle name="20% - Accent2 15" xfId="54"/>
    <cellStyle name="20% - Accent2 16" xfId="55"/>
    <cellStyle name="20% - Accent2 17" xfId="56"/>
    <cellStyle name="20% - Accent2 18" xfId="57"/>
    <cellStyle name="20% - Accent2 19" xfId="58"/>
    <cellStyle name="20% - Accent2 2" xfId="59"/>
    <cellStyle name="20% - Accent2 2 10" xfId="60"/>
    <cellStyle name="20% - Accent2 2 2" xfId="61"/>
    <cellStyle name="20% - Accent2 2 3" xfId="62"/>
    <cellStyle name="20% - Accent2 2 4" xfId="63"/>
    <cellStyle name="20% - Accent2 2 5" xfId="64"/>
    <cellStyle name="20% - Accent2 2 6" xfId="65"/>
    <cellStyle name="20% - Accent2 2 7" xfId="66"/>
    <cellStyle name="20% - Accent2 2 8" xfId="67"/>
    <cellStyle name="20% - Accent2 2 9" xfId="68"/>
    <cellStyle name="20% - Accent2 20" xfId="69"/>
    <cellStyle name="20% - Accent2 21" xfId="70"/>
    <cellStyle name="20% - Accent2 22" xfId="71"/>
    <cellStyle name="20% - Accent2 23" xfId="72"/>
    <cellStyle name="20% - Accent2 24" xfId="73"/>
    <cellStyle name="20% - Accent2 25" xfId="74"/>
    <cellStyle name="20% - Accent2 26" xfId="75"/>
    <cellStyle name="20% - Accent2 27" xfId="76"/>
    <cellStyle name="20% - Accent2 28" xfId="77"/>
    <cellStyle name="20% - Accent2 28 2" xfId="78"/>
    <cellStyle name="20% - Accent2 29" xfId="79"/>
    <cellStyle name="20% - Accent2 29 2" xfId="80"/>
    <cellStyle name="20% - Accent2 3" xfId="81"/>
    <cellStyle name="20% - Accent2 30" xfId="82"/>
    <cellStyle name="20% - Accent2 30 2" xfId="83"/>
    <cellStyle name="20% - Accent2 31" xfId="84"/>
    <cellStyle name="20% - Accent2 31 2" xfId="85"/>
    <cellStyle name="20% - Accent2 32" xfId="86"/>
    <cellStyle name="20% - Accent2 32 2" xfId="87"/>
    <cellStyle name="20% - Accent2 33" xfId="88"/>
    <cellStyle name="20% - Accent2 4" xfId="89"/>
    <cellStyle name="20% - Accent2 5" xfId="90"/>
    <cellStyle name="20% - Accent2 6" xfId="91"/>
    <cellStyle name="20% - Accent2 7" xfId="92"/>
    <cellStyle name="20% - Accent2 8" xfId="93"/>
    <cellStyle name="20% - Accent2 9" xfId="94"/>
    <cellStyle name="20% - Accent3" xfId="95" builtinId="38" customBuiltin="1"/>
    <cellStyle name="20% - Accent3 10" xfId="96"/>
    <cellStyle name="20% - Accent3 11" xfId="97"/>
    <cellStyle name="20% - Accent3 12" xfId="98"/>
    <cellStyle name="20% - Accent3 13" xfId="99"/>
    <cellStyle name="20% - Accent3 14" xfId="100"/>
    <cellStyle name="20% - Accent3 15" xfId="101"/>
    <cellStyle name="20% - Accent3 16" xfId="102"/>
    <cellStyle name="20% - Accent3 17" xfId="103"/>
    <cellStyle name="20% - Accent3 18" xfId="104"/>
    <cellStyle name="20% - Accent3 19" xfId="105"/>
    <cellStyle name="20% - Accent3 2" xfId="106"/>
    <cellStyle name="20% - Accent3 2 10" xfId="107"/>
    <cellStyle name="20% - Accent3 2 2" xfId="108"/>
    <cellStyle name="20% - Accent3 2 3" xfId="109"/>
    <cellStyle name="20% - Accent3 2 4" xfId="110"/>
    <cellStyle name="20% - Accent3 2 5" xfId="111"/>
    <cellStyle name="20% - Accent3 2 6" xfId="112"/>
    <cellStyle name="20% - Accent3 2 7" xfId="113"/>
    <cellStyle name="20% - Accent3 2 8" xfId="114"/>
    <cellStyle name="20% - Accent3 2 9" xfId="115"/>
    <cellStyle name="20% - Accent3 20" xfId="116"/>
    <cellStyle name="20% - Accent3 21" xfId="117"/>
    <cellStyle name="20% - Accent3 22" xfId="118"/>
    <cellStyle name="20% - Accent3 23" xfId="119"/>
    <cellStyle name="20% - Accent3 24" xfId="120"/>
    <cellStyle name="20% - Accent3 25" xfId="121"/>
    <cellStyle name="20% - Accent3 26" xfId="122"/>
    <cellStyle name="20% - Accent3 27" xfId="123"/>
    <cellStyle name="20% - Accent3 28" xfId="124"/>
    <cellStyle name="20% - Accent3 28 2" xfId="125"/>
    <cellStyle name="20% - Accent3 29" xfId="126"/>
    <cellStyle name="20% - Accent3 29 2" xfId="127"/>
    <cellStyle name="20% - Accent3 3" xfId="128"/>
    <cellStyle name="20% - Accent3 30" xfId="129"/>
    <cellStyle name="20% - Accent3 30 2" xfId="130"/>
    <cellStyle name="20% - Accent3 31" xfId="131"/>
    <cellStyle name="20% - Accent3 31 2" xfId="132"/>
    <cellStyle name="20% - Accent3 32" xfId="133"/>
    <cellStyle name="20% - Accent3 32 2" xfId="134"/>
    <cellStyle name="20% - Accent3 33" xfId="135"/>
    <cellStyle name="20% - Accent3 4" xfId="136"/>
    <cellStyle name="20% - Accent3 5" xfId="137"/>
    <cellStyle name="20% - Accent3 6" xfId="138"/>
    <cellStyle name="20% - Accent3 7" xfId="139"/>
    <cellStyle name="20% - Accent3 8" xfId="140"/>
    <cellStyle name="20% - Accent3 9" xfId="141"/>
    <cellStyle name="20% - Accent4" xfId="142" builtinId="42" customBuiltin="1"/>
    <cellStyle name="20% - Accent4 10" xfId="143"/>
    <cellStyle name="20% - Accent4 11" xfId="144"/>
    <cellStyle name="20% - Accent4 12" xfId="145"/>
    <cellStyle name="20% - Accent4 13" xfId="146"/>
    <cellStyle name="20% - Accent4 14" xfId="147"/>
    <cellStyle name="20% - Accent4 15" xfId="148"/>
    <cellStyle name="20% - Accent4 16" xfId="149"/>
    <cellStyle name="20% - Accent4 17" xfId="150"/>
    <cellStyle name="20% - Accent4 18" xfId="151"/>
    <cellStyle name="20% - Accent4 19" xfId="152"/>
    <cellStyle name="20% - Accent4 2" xfId="153"/>
    <cellStyle name="20% - Accent4 2 10" xfId="154"/>
    <cellStyle name="20% - Accent4 2 2" xfId="155"/>
    <cellStyle name="20% - Accent4 2 3" xfId="156"/>
    <cellStyle name="20% - Accent4 2 4" xfId="157"/>
    <cellStyle name="20% - Accent4 2 5" xfId="158"/>
    <cellStyle name="20% - Accent4 2 6" xfId="159"/>
    <cellStyle name="20% - Accent4 2 7" xfId="160"/>
    <cellStyle name="20% - Accent4 2 8" xfId="161"/>
    <cellStyle name="20% - Accent4 2 9" xfId="162"/>
    <cellStyle name="20% - Accent4 20" xfId="163"/>
    <cellStyle name="20% - Accent4 21" xfId="164"/>
    <cellStyle name="20% - Accent4 22" xfId="165"/>
    <cellStyle name="20% - Accent4 23" xfId="166"/>
    <cellStyle name="20% - Accent4 24" xfId="167"/>
    <cellStyle name="20% - Accent4 25" xfId="168"/>
    <cellStyle name="20% - Accent4 26" xfId="169"/>
    <cellStyle name="20% - Accent4 27" xfId="170"/>
    <cellStyle name="20% - Accent4 28" xfId="171"/>
    <cellStyle name="20% - Accent4 28 2" xfId="172"/>
    <cellStyle name="20% - Accent4 29" xfId="173"/>
    <cellStyle name="20% - Accent4 29 2" xfId="174"/>
    <cellStyle name="20% - Accent4 3" xfId="175"/>
    <cellStyle name="20% - Accent4 30" xfId="176"/>
    <cellStyle name="20% - Accent4 30 2" xfId="177"/>
    <cellStyle name="20% - Accent4 31" xfId="178"/>
    <cellStyle name="20% - Accent4 31 2" xfId="179"/>
    <cellStyle name="20% - Accent4 32" xfId="180"/>
    <cellStyle name="20% - Accent4 32 2" xfId="181"/>
    <cellStyle name="20% - Accent4 33" xfId="182"/>
    <cellStyle name="20% - Accent4 4" xfId="183"/>
    <cellStyle name="20% - Accent4 5" xfId="184"/>
    <cellStyle name="20% - Accent4 6" xfId="185"/>
    <cellStyle name="20% - Accent4 7" xfId="186"/>
    <cellStyle name="20% - Accent4 8" xfId="187"/>
    <cellStyle name="20% - Accent4 9" xfId="188"/>
    <cellStyle name="20% - Accent5" xfId="189" builtinId="46" customBuiltin="1"/>
    <cellStyle name="20% - Accent5 10" xfId="190"/>
    <cellStyle name="20% - Accent5 11" xfId="191"/>
    <cellStyle name="20% - Accent5 12" xfId="192"/>
    <cellStyle name="20% - Accent5 13" xfId="193"/>
    <cellStyle name="20% - Accent5 14" xfId="194"/>
    <cellStyle name="20% - Accent5 15" xfId="195"/>
    <cellStyle name="20% - Accent5 16" xfId="196"/>
    <cellStyle name="20% - Accent5 17" xfId="197"/>
    <cellStyle name="20% - Accent5 18" xfId="198"/>
    <cellStyle name="20% - Accent5 19" xfId="199"/>
    <cellStyle name="20% - Accent5 2" xfId="200"/>
    <cellStyle name="20% - Accent5 2 10" xfId="201"/>
    <cellStyle name="20% - Accent5 2 2" xfId="202"/>
    <cellStyle name="20% - Accent5 2 3" xfId="203"/>
    <cellStyle name="20% - Accent5 2 4" xfId="204"/>
    <cellStyle name="20% - Accent5 2 5" xfId="205"/>
    <cellStyle name="20% - Accent5 2 6" xfId="206"/>
    <cellStyle name="20% - Accent5 2 7" xfId="207"/>
    <cellStyle name="20% - Accent5 2 8" xfId="208"/>
    <cellStyle name="20% - Accent5 2 9" xfId="209"/>
    <cellStyle name="20% - Accent5 20" xfId="210"/>
    <cellStyle name="20% - Accent5 21" xfId="211"/>
    <cellStyle name="20% - Accent5 22" xfId="212"/>
    <cellStyle name="20% - Accent5 23" xfId="213"/>
    <cellStyle name="20% - Accent5 24" xfId="214"/>
    <cellStyle name="20% - Accent5 25" xfId="215"/>
    <cellStyle name="20% - Accent5 26" xfId="216"/>
    <cellStyle name="20% - Accent5 27" xfId="217"/>
    <cellStyle name="20% - Accent5 28" xfId="218"/>
    <cellStyle name="20% - Accent5 28 2" xfId="219"/>
    <cellStyle name="20% - Accent5 29" xfId="220"/>
    <cellStyle name="20% - Accent5 29 2" xfId="221"/>
    <cellStyle name="20% - Accent5 3" xfId="222"/>
    <cellStyle name="20% - Accent5 30" xfId="223"/>
    <cellStyle name="20% - Accent5 30 2" xfId="224"/>
    <cellStyle name="20% - Accent5 31" xfId="225"/>
    <cellStyle name="20% - Accent5 31 2" xfId="226"/>
    <cellStyle name="20% - Accent5 32" xfId="227"/>
    <cellStyle name="20% - Accent5 32 2" xfId="228"/>
    <cellStyle name="20% - Accent5 33" xfId="229"/>
    <cellStyle name="20% - Accent5 4" xfId="230"/>
    <cellStyle name="20% - Accent5 5" xfId="231"/>
    <cellStyle name="20% - Accent5 6" xfId="232"/>
    <cellStyle name="20% - Accent5 7" xfId="233"/>
    <cellStyle name="20% - Accent5 8" xfId="234"/>
    <cellStyle name="20% - Accent5 9" xfId="235"/>
    <cellStyle name="20% - Accent6" xfId="236" builtinId="50" customBuiltin="1"/>
    <cellStyle name="20% - Accent6 10" xfId="237"/>
    <cellStyle name="20% - Accent6 11" xfId="238"/>
    <cellStyle name="20% - Accent6 12" xfId="239"/>
    <cellStyle name="20% - Accent6 13" xfId="240"/>
    <cellStyle name="20% - Accent6 14" xfId="241"/>
    <cellStyle name="20% - Accent6 15" xfId="242"/>
    <cellStyle name="20% - Accent6 16" xfId="243"/>
    <cellStyle name="20% - Accent6 17" xfId="244"/>
    <cellStyle name="20% - Accent6 18" xfId="245"/>
    <cellStyle name="20% - Accent6 19" xfId="246"/>
    <cellStyle name="20% - Accent6 2" xfId="247"/>
    <cellStyle name="20% - Accent6 2 10" xfId="248"/>
    <cellStyle name="20% - Accent6 2 2" xfId="249"/>
    <cellStyle name="20% - Accent6 2 3" xfId="250"/>
    <cellStyle name="20% - Accent6 2 4" xfId="251"/>
    <cellStyle name="20% - Accent6 2 5" xfId="252"/>
    <cellStyle name="20% - Accent6 2 6" xfId="253"/>
    <cellStyle name="20% - Accent6 2 7" xfId="254"/>
    <cellStyle name="20% - Accent6 2 8" xfId="255"/>
    <cellStyle name="20% - Accent6 2 9" xfId="256"/>
    <cellStyle name="20% - Accent6 20" xfId="257"/>
    <cellStyle name="20% - Accent6 21" xfId="258"/>
    <cellStyle name="20% - Accent6 22" xfId="259"/>
    <cellStyle name="20% - Accent6 23" xfId="260"/>
    <cellStyle name="20% - Accent6 24" xfId="261"/>
    <cellStyle name="20% - Accent6 25" xfId="262"/>
    <cellStyle name="20% - Accent6 26" xfId="263"/>
    <cellStyle name="20% - Accent6 27" xfId="264"/>
    <cellStyle name="20% - Accent6 28" xfId="265"/>
    <cellStyle name="20% - Accent6 28 2" xfId="266"/>
    <cellStyle name="20% - Accent6 29" xfId="267"/>
    <cellStyle name="20% - Accent6 29 2" xfId="268"/>
    <cellStyle name="20% - Accent6 3" xfId="269"/>
    <cellStyle name="20% - Accent6 30" xfId="270"/>
    <cellStyle name="20% - Accent6 30 2" xfId="271"/>
    <cellStyle name="20% - Accent6 31" xfId="272"/>
    <cellStyle name="20% - Accent6 31 2" xfId="273"/>
    <cellStyle name="20% - Accent6 32" xfId="274"/>
    <cellStyle name="20% - Accent6 32 2" xfId="275"/>
    <cellStyle name="20% - Accent6 33" xfId="276"/>
    <cellStyle name="20% - Accent6 4" xfId="277"/>
    <cellStyle name="20% - Accent6 5" xfId="278"/>
    <cellStyle name="20% - Accent6 6" xfId="279"/>
    <cellStyle name="20% - Accent6 7" xfId="280"/>
    <cellStyle name="20% - Accent6 8" xfId="281"/>
    <cellStyle name="20% - Accent6 9" xfId="282"/>
    <cellStyle name="40% - Accent1" xfId="283" builtinId="31" customBuiltin="1"/>
    <cellStyle name="40% - Accent1 10" xfId="284"/>
    <cellStyle name="40% - Accent1 11" xfId="285"/>
    <cellStyle name="40% - Accent1 12" xfId="286"/>
    <cellStyle name="40% - Accent1 13" xfId="287"/>
    <cellStyle name="40% - Accent1 14" xfId="288"/>
    <cellStyle name="40% - Accent1 15" xfId="289"/>
    <cellStyle name="40% - Accent1 16" xfId="290"/>
    <cellStyle name="40% - Accent1 17" xfId="291"/>
    <cellStyle name="40% - Accent1 18" xfId="292"/>
    <cellStyle name="40% - Accent1 19" xfId="293"/>
    <cellStyle name="40% - Accent1 2" xfId="294"/>
    <cellStyle name="40% - Accent1 2 10" xfId="295"/>
    <cellStyle name="40% - Accent1 2 2" xfId="296"/>
    <cellStyle name="40% - Accent1 2 3" xfId="297"/>
    <cellStyle name="40% - Accent1 2 4" xfId="298"/>
    <cellStyle name="40% - Accent1 2 5" xfId="299"/>
    <cellStyle name="40% - Accent1 2 6" xfId="300"/>
    <cellStyle name="40% - Accent1 2 7" xfId="301"/>
    <cellStyle name="40% - Accent1 2 8" xfId="302"/>
    <cellStyle name="40% - Accent1 2 9" xfId="303"/>
    <cellStyle name="40% - Accent1 20" xfId="304"/>
    <cellStyle name="40% - Accent1 21" xfId="305"/>
    <cellStyle name="40% - Accent1 22" xfId="306"/>
    <cellStyle name="40% - Accent1 23" xfId="307"/>
    <cellStyle name="40% - Accent1 24" xfId="308"/>
    <cellStyle name="40% - Accent1 25" xfId="309"/>
    <cellStyle name="40% - Accent1 26" xfId="310"/>
    <cellStyle name="40% - Accent1 27" xfId="311"/>
    <cellStyle name="40% - Accent1 28" xfId="312"/>
    <cellStyle name="40% - Accent1 28 2" xfId="313"/>
    <cellStyle name="40% - Accent1 29" xfId="314"/>
    <cellStyle name="40% - Accent1 29 2" xfId="315"/>
    <cellStyle name="40% - Accent1 3" xfId="316"/>
    <cellStyle name="40% - Accent1 30" xfId="317"/>
    <cellStyle name="40% - Accent1 30 2" xfId="318"/>
    <cellStyle name="40% - Accent1 31" xfId="319"/>
    <cellStyle name="40% - Accent1 31 2" xfId="320"/>
    <cellStyle name="40% - Accent1 32" xfId="321"/>
    <cellStyle name="40% - Accent1 32 2" xfId="322"/>
    <cellStyle name="40% - Accent1 33" xfId="323"/>
    <cellStyle name="40% - Accent1 4" xfId="324"/>
    <cellStyle name="40% - Accent1 5" xfId="325"/>
    <cellStyle name="40% - Accent1 6" xfId="326"/>
    <cellStyle name="40% - Accent1 7" xfId="327"/>
    <cellStyle name="40% - Accent1 8" xfId="328"/>
    <cellStyle name="40% - Accent1 9" xfId="329"/>
    <cellStyle name="40% - Accent2" xfId="330" builtinId="35" customBuiltin="1"/>
    <cellStyle name="40% - Accent2 10" xfId="331"/>
    <cellStyle name="40% - Accent2 11" xfId="332"/>
    <cellStyle name="40% - Accent2 12" xfId="333"/>
    <cellStyle name="40% - Accent2 13" xfId="334"/>
    <cellStyle name="40% - Accent2 14" xfId="335"/>
    <cellStyle name="40% - Accent2 15" xfId="336"/>
    <cellStyle name="40% - Accent2 16" xfId="337"/>
    <cellStyle name="40% - Accent2 17" xfId="338"/>
    <cellStyle name="40% - Accent2 18" xfId="339"/>
    <cellStyle name="40% - Accent2 19" xfId="340"/>
    <cellStyle name="40% - Accent2 2" xfId="341"/>
    <cellStyle name="40% - Accent2 2 10" xfId="342"/>
    <cellStyle name="40% - Accent2 2 2" xfId="343"/>
    <cellStyle name="40% - Accent2 2 3" xfId="344"/>
    <cellStyle name="40% - Accent2 2 4" xfId="345"/>
    <cellStyle name="40% - Accent2 2 5" xfId="346"/>
    <cellStyle name="40% - Accent2 2 6" xfId="347"/>
    <cellStyle name="40% - Accent2 2 7" xfId="348"/>
    <cellStyle name="40% - Accent2 2 8" xfId="349"/>
    <cellStyle name="40% - Accent2 2 9" xfId="350"/>
    <cellStyle name="40% - Accent2 20" xfId="351"/>
    <cellStyle name="40% - Accent2 21" xfId="352"/>
    <cellStyle name="40% - Accent2 22" xfId="353"/>
    <cellStyle name="40% - Accent2 23" xfId="354"/>
    <cellStyle name="40% - Accent2 24" xfId="355"/>
    <cellStyle name="40% - Accent2 25" xfId="356"/>
    <cellStyle name="40% - Accent2 26" xfId="357"/>
    <cellStyle name="40% - Accent2 27" xfId="358"/>
    <cellStyle name="40% - Accent2 28" xfId="359"/>
    <cellStyle name="40% - Accent2 28 2" xfId="360"/>
    <cellStyle name="40% - Accent2 29" xfId="361"/>
    <cellStyle name="40% - Accent2 29 2" xfId="362"/>
    <cellStyle name="40% - Accent2 3" xfId="363"/>
    <cellStyle name="40% - Accent2 30" xfId="364"/>
    <cellStyle name="40% - Accent2 30 2" xfId="365"/>
    <cellStyle name="40% - Accent2 31" xfId="366"/>
    <cellStyle name="40% - Accent2 31 2" xfId="367"/>
    <cellStyle name="40% - Accent2 32" xfId="368"/>
    <cellStyle name="40% - Accent2 32 2" xfId="369"/>
    <cellStyle name="40% - Accent2 33" xfId="370"/>
    <cellStyle name="40% - Accent2 4" xfId="371"/>
    <cellStyle name="40% - Accent2 5" xfId="372"/>
    <cellStyle name="40% - Accent2 6" xfId="373"/>
    <cellStyle name="40% - Accent2 7" xfId="374"/>
    <cellStyle name="40% - Accent2 8" xfId="375"/>
    <cellStyle name="40% - Accent2 9" xfId="376"/>
    <cellStyle name="40% - Accent3" xfId="377" builtinId="39" customBuiltin="1"/>
    <cellStyle name="40% - Accent3 10" xfId="378"/>
    <cellStyle name="40% - Accent3 11" xfId="379"/>
    <cellStyle name="40% - Accent3 12" xfId="380"/>
    <cellStyle name="40% - Accent3 13" xfId="381"/>
    <cellStyle name="40% - Accent3 14" xfId="382"/>
    <cellStyle name="40% - Accent3 15" xfId="383"/>
    <cellStyle name="40% - Accent3 16" xfId="384"/>
    <cellStyle name="40% - Accent3 17" xfId="385"/>
    <cellStyle name="40% - Accent3 18" xfId="386"/>
    <cellStyle name="40% - Accent3 19" xfId="387"/>
    <cellStyle name="40% - Accent3 2" xfId="388"/>
    <cellStyle name="40% - Accent3 2 10" xfId="389"/>
    <cellStyle name="40% - Accent3 2 2" xfId="390"/>
    <cellStyle name="40% - Accent3 2 3" xfId="391"/>
    <cellStyle name="40% - Accent3 2 4" xfId="392"/>
    <cellStyle name="40% - Accent3 2 5" xfId="393"/>
    <cellStyle name="40% - Accent3 2 6" xfId="394"/>
    <cellStyle name="40% - Accent3 2 7" xfId="395"/>
    <cellStyle name="40% - Accent3 2 8" xfId="396"/>
    <cellStyle name="40% - Accent3 2 9" xfId="397"/>
    <cellStyle name="40% - Accent3 20" xfId="398"/>
    <cellStyle name="40% - Accent3 21" xfId="399"/>
    <cellStyle name="40% - Accent3 22" xfId="400"/>
    <cellStyle name="40% - Accent3 23" xfId="401"/>
    <cellStyle name="40% - Accent3 24" xfId="402"/>
    <cellStyle name="40% - Accent3 25" xfId="403"/>
    <cellStyle name="40% - Accent3 26" xfId="404"/>
    <cellStyle name="40% - Accent3 27" xfId="405"/>
    <cellStyle name="40% - Accent3 28" xfId="406"/>
    <cellStyle name="40% - Accent3 28 2" xfId="407"/>
    <cellStyle name="40% - Accent3 29" xfId="408"/>
    <cellStyle name="40% - Accent3 29 2" xfId="409"/>
    <cellStyle name="40% - Accent3 3" xfId="410"/>
    <cellStyle name="40% - Accent3 30" xfId="411"/>
    <cellStyle name="40% - Accent3 30 2" xfId="412"/>
    <cellStyle name="40% - Accent3 31" xfId="413"/>
    <cellStyle name="40% - Accent3 31 2" xfId="414"/>
    <cellStyle name="40% - Accent3 32" xfId="415"/>
    <cellStyle name="40% - Accent3 32 2" xfId="416"/>
    <cellStyle name="40% - Accent3 33" xfId="417"/>
    <cellStyle name="40% - Accent3 4" xfId="418"/>
    <cellStyle name="40% - Accent3 5" xfId="419"/>
    <cellStyle name="40% - Accent3 6" xfId="420"/>
    <cellStyle name="40% - Accent3 7" xfId="421"/>
    <cellStyle name="40% - Accent3 8" xfId="422"/>
    <cellStyle name="40% - Accent3 9" xfId="423"/>
    <cellStyle name="40% - Accent4" xfId="424" builtinId="43" customBuiltin="1"/>
    <cellStyle name="40% - Accent4 10" xfId="425"/>
    <cellStyle name="40% - Accent4 11" xfId="426"/>
    <cellStyle name="40% - Accent4 12" xfId="427"/>
    <cellStyle name="40% - Accent4 13" xfId="428"/>
    <cellStyle name="40% - Accent4 14" xfId="429"/>
    <cellStyle name="40% - Accent4 15" xfId="430"/>
    <cellStyle name="40% - Accent4 16" xfId="431"/>
    <cellStyle name="40% - Accent4 17" xfId="432"/>
    <cellStyle name="40% - Accent4 18" xfId="433"/>
    <cellStyle name="40% - Accent4 19" xfId="434"/>
    <cellStyle name="40% - Accent4 2" xfId="435"/>
    <cellStyle name="40% - Accent4 2 10" xfId="436"/>
    <cellStyle name="40% - Accent4 2 2" xfId="437"/>
    <cellStyle name="40% - Accent4 2 3" xfId="438"/>
    <cellStyle name="40% - Accent4 2 4" xfId="439"/>
    <cellStyle name="40% - Accent4 2 5" xfId="440"/>
    <cellStyle name="40% - Accent4 2 6" xfId="441"/>
    <cellStyle name="40% - Accent4 2 7" xfId="442"/>
    <cellStyle name="40% - Accent4 2 8" xfId="443"/>
    <cellStyle name="40% - Accent4 2 9" xfId="444"/>
    <cellStyle name="40% - Accent4 20" xfId="445"/>
    <cellStyle name="40% - Accent4 21" xfId="446"/>
    <cellStyle name="40% - Accent4 22" xfId="447"/>
    <cellStyle name="40% - Accent4 23" xfId="448"/>
    <cellStyle name="40% - Accent4 24" xfId="449"/>
    <cellStyle name="40% - Accent4 25" xfId="450"/>
    <cellStyle name="40% - Accent4 26" xfId="451"/>
    <cellStyle name="40% - Accent4 27" xfId="452"/>
    <cellStyle name="40% - Accent4 28" xfId="453"/>
    <cellStyle name="40% - Accent4 28 2" xfId="454"/>
    <cellStyle name="40% - Accent4 29" xfId="455"/>
    <cellStyle name="40% - Accent4 29 2" xfId="456"/>
    <cellStyle name="40% - Accent4 3" xfId="457"/>
    <cellStyle name="40% - Accent4 30" xfId="458"/>
    <cellStyle name="40% - Accent4 30 2" xfId="459"/>
    <cellStyle name="40% - Accent4 31" xfId="460"/>
    <cellStyle name="40% - Accent4 31 2" xfId="461"/>
    <cellStyle name="40% - Accent4 32" xfId="462"/>
    <cellStyle name="40% - Accent4 32 2" xfId="463"/>
    <cellStyle name="40% - Accent4 33" xfId="464"/>
    <cellStyle name="40% - Accent4 4" xfId="465"/>
    <cellStyle name="40% - Accent4 5" xfId="466"/>
    <cellStyle name="40% - Accent4 6" xfId="467"/>
    <cellStyle name="40% - Accent4 7" xfId="468"/>
    <cellStyle name="40% - Accent4 8" xfId="469"/>
    <cellStyle name="40% - Accent4 9" xfId="470"/>
    <cellStyle name="40% - Accent5" xfId="471" builtinId="47" customBuiltin="1"/>
    <cellStyle name="40% - Accent5 10" xfId="472"/>
    <cellStyle name="40% - Accent5 11" xfId="473"/>
    <cellStyle name="40% - Accent5 12" xfId="474"/>
    <cellStyle name="40% - Accent5 13" xfId="475"/>
    <cellStyle name="40% - Accent5 14" xfId="476"/>
    <cellStyle name="40% - Accent5 15" xfId="477"/>
    <cellStyle name="40% - Accent5 16" xfId="478"/>
    <cellStyle name="40% - Accent5 17" xfId="479"/>
    <cellStyle name="40% - Accent5 18" xfId="480"/>
    <cellStyle name="40% - Accent5 19" xfId="481"/>
    <cellStyle name="40% - Accent5 2" xfId="482"/>
    <cellStyle name="40% - Accent5 2 10" xfId="483"/>
    <cellStyle name="40% - Accent5 2 2" xfId="484"/>
    <cellStyle name="40% - Accent5 2 3" xfId="485"/>
    <cellStyle name="40% - Accent5 2 4" xfId="486"/>
    <cellStyle name="40% - Accent5 2 5" xfId="487"/>
    <cellStyle name="40% - Accent5 2 6" xfId="488"/>
    <cellStyle name="40% - Accent5 2 7" xfId="489"/>
    <cellStyle name="40% - Accent5 2 8" xfId="490"/>
    <cellStyle name="40% - Accent5 2 9" xfId="491"/>
    <cellStyle name="40% - Accent5 20" xfId="492"/>
    <cellStyle name="40% - Accent5 21" xfId="493"/>
    <cellStyle name="40% - Accent5 22" xfId="494"/>
    <cellStyle name="40% - Accent5 23" xfId="495"/>
    <cellStyle name="40% - Accent5 24" xfId="496"/>
    <cellStyle name="40% - Accent5 25" xfId="497"/>
    <cellStyle name="40% - Accent5 26" xfId="498"/>
    <cellStyle name="40% - Accent5 27" xfId="499"/>
    <cellStyle name="40% - Accent5 28" xfId="500"/>
    <cellStyle name="40% - Accent5 28 2" xfId="501"/>
    <cellStyle name="40% - Accent5 29" xfId="502"/>
    <cellStyle name="40% - Accent5 29 2" xfId="503"/>
    <cellStyle name="40% - Accent5 3" xfId="504"/>
    <cellStyle name="40% - Accent5 30" xfId="505"/>
    <cellStyle name="40% - Accent5 30 2" xfId="506"/>
    <cellStyle name="40% - Accent5 31" xfId="507"/>
    <cellStyle name="40% - Accent5 31 2" xfId="508"/>
    <cellStyle name="40% - Accent5 32" xfId="509"/>
    <cellStyle name="40% - Accent5 32 2" xfId="510"/>
    <cellStyle name="40% - Accent5 33" xfId="511"/>
    <cellStyle name="40% - Accent5 4" xfId="512"/>
    <cellStyle name="40% - Accent5 5" xfId="513"/>
    <cellStyle name="40% - Accent5 6" xfId="514"/>
    <cellStyle name="40% - Accent5 7" xfId="515"/>
    <cellStyle name="40% - Accent5 8" xfId="516"/>
    <cellStyle name="40% - Accent5 9" xfId="517"/>
    <cellStyle name="40% - Accent6" xfId="518" builtinId="51" customBuiltin="1"/>
    <cellStyle name="40% - Accent6 10" xfId="519"/>
    <cellStyle name="40% - Accent6 11" xfId="520"/>
    <cellStyle name="40% - Accent6 12" xfId="521"/>
    <cellStyle name="40% - Accent6 13" xfId="522"/>
    <cellStyle name="40% - Accent6 14" xfId="523"/>
    <cellStyle name="40% - Accent6 15" xfId="524"/>
    <cellStyle name="40% - Accent6 16" xfId="525"/>
    <cellStyle name="40% - Accent6 17" xfId="526"/>
    <cellStyle name="40% - Accent6 18" xfId="527"/>
    <cellStyle name="40% - Accent6 19" xfId="528"/>
    <cellStyle name="40% - Accent6 2" xfId="529"/>
    <cellStyle name="40% - Accent6 2 10" xfId="530"/>
    <cellStyle name="40% - Accent6 2 2" xfId="531"/>
    <cellStyle name="40% - Accent6 2 3" xfId="532"/>
    <cellStyle name="40% - Accent6 2 4" xfId="533"/>
    <cellStyle name="40% - Accent6 2 5" xfId="534"/>
    <cellStyle name="40% - Accent6 2 6" xfId="535"/>
    <cellStyle name="40% - Accent6 2 7" xfId="536"/>
    <cellStyle name="40% - Accent6 2 8" xfId="537"/>
    <cellStyle name="40% - Accent6 2 9" xfId="538"/>
    <cellStyle name="40% - Accent6 20" xfId="539"/>
    <cellStyle name="40% - Accent6 21" xfId="540"/>
    <cellStyle name="40% - Accent6 22" xfId="541"/>
    <cellStyle name="40% - Accent6 23" xfId="542"/>
    <cellStyle name="40% - Accent6 24" xfId="543"/>
    <cellStyle name="40% - Accent6 25" xfId="544"/>
    <cellStyle name="40% - Accent6 26" xfId="545"/>
    <cellStyle name="40% - Accent6 27" xfId="546"/>
    <cellStyle name="40% - Accent6 28" xfId="547"/>
    <cellStyle name="40% - Accent6 28 2" xfId="548"/>
    <cellStyle name="40% - Accent6 29" xfId="549"/>
    <cellStyle name="40% - Accent6 29 2" xfId="550"/>
    <cellStyle name="40% - Accent6 3" xfId="551"/>
    <cellStyle name="40% - Accent6 30" xfId="552"/>
    <cellStyle name="40% - Accent6 30 2" xfId="553"/>
    <cellStyle name="40% - Accent6 31" xfId="554"/>
    <cellStyle name="40% - Accent6 31 2" xfId="555"/>
    <cellStyle name="40% - Accent6 32" xfId="556"/>
    <cellStyle name="40% - Accent6 32 2" xfId="557"/>
    <cellStyle name="40% - Accent6 33" xfId="558"/>
    <cellStyle name="40% - Accent6 4" xfId="559"/>
    <cellStyle name="40% - Accent6 5" xfId="560"/>
    <cellStyle name="40% - Accent6 6" xfId="561"/>
    <cellStyle name="40% - Accent6 7" xfId="562"/>
    <cellStyle name="40% - Accent6 8" xfId="563"/>
    <cellStyle name="40% - Accent6 9" xfId="564"/>
    <cellStyle name="60% - Accent1" xfId="565" builtinId="32" customBuiltin="1"/>
    <cellStyle name="60% - Accent1 10" xfId="566"/>
    <cellStyle name="60% - Accent1 11" xfId="567"/>
    <cellStyle name="60% - Accent1 12" xfId="568"/>
    <cellStyle name="60% - Accent1 13" xfId="569"/>
    <cellStyle name="60% - Accent1 14" xfId="570"/>
    <cellStyle name="60% - Accent1 15" xfId="571"/>
    <cellStyle name="60% - Accent1 16" xfId="572"/>
    <cellStyle name="60% - Accent1 17" xfId="573"/>
    <cellStyle name="60% - Accent1 18" xfId="574"/>
    <cellStyle name="60% - Accent1 18 2" xfId="575"/>
    <cellStyle name="60% - Accent1 19" xfId="576"/>
    <cellStyle name="60% - Accent1 19 2" xfId="577"/>
    <cellStyle name="60% - Accent1 2" xfId="578"/>
    <cellStyle name="60% - Accent1 2 10" xfId="579"/>
    <cellStyle name="60% - Accent1 2 2" xfId="580"/>
    <cellStyle name="60% - Accent1 2 3" xfId="581"/>
    <cellStyle name="60% - Accent1 2 4" xfId="582"/>
    <cellStyle name="60% - Accent1 2 5" xfId="583"/>
    <cellStyle name="60% - Accent1 2 6" xfId="584"/>
    <cellStyle name="60% - Accent1 2 7" xfId="585"/>
    <cellStyle name="60% - Accent1 2 8" xfId="586"/>
    <cellStyle name="60% - Accent1 2 9" xfId="587"/>
    <cellStyle name="60% - Accent1 20" xfId="588"/>
    <cellStyle name="60% - Accent1 20 2" xfId="589"/>
    <cellStyle name="60% - Accent1 21" xfId="590"/>
    <cellStyle name="60% - Accent1 21 2" xfId="591"/>
    <cellStyle name="60% - Accent1 22" xfId="592"/>
    <cellStyle name="60% - Accent1 22 2" xfId="593"/>
    <cellStyle name="60% - Accent1 23" xfId="594"/>
    <cellStyle name="60% - Accent1 3" xfId="595"/>
    <cellStyle name="60% - Accent1 4" xfId="596"/>
    <cellStyle name="60% - Accent1 5" xfId="597"/>
    <cellStyle name="60% - Accent1 6" xfId="598"/>
    <cellStyle name="60% - Accent1 7" xfId="599"/>
    <cellStyle name="60% - Accent1 8" xfId="600"/>
    <cellStyle name="60% - Accent1 9" xfId="601"/>
    <cellStyle name="60% - Accent2" xfId="602" builtinId="36" customBuiltin="1"/>
    <cellStyle name="60% - Accent2 10" xfId="603"/>
    <cellStyle name="60% - Accent2 11" xfId="604"/>
    <cellStyle name="60% - Accent2 12" xfId="605"/>
    <cellStyle name="60% - Accent2 13" xfId="606"/>
    <cellStyle name="60% - Accent2 14" xfId="607"/>
    <cellStyle name="60% - Accent2 15" xfId="608"/>
    <cellStyle name="60% - Accent2 16" xfId="609"/>
    <cellStyle name="60% - Accent2 17" xfId="610"/>
    <cellStyle name="60% - Accent2 18" xfId="611"/>
    <cellStyle name="60% - Accent2 18 2" xfId="612"/>
    <cellStyle name="60% - Accent2 19" xfId="613"/>
    <cellStyle name="60% - Accent2 19 2" xfId="614"/>
    <cellStyle name="60% - Accent2 2" xfId="615"/>
    <cellStyle name="60% - Accent2 2 10" xfId="616"/>
    <cellStyle name="60% - Accent2 2 2" xfId="617"/>
    <cellStyle name="60% - Accent2 2 3" xfId="618"/>
    <cellStyle name="60% - Accent2 2 4" xfId="619"/>
    <cellStyle name="60% - Accent2 2 5" xfId="620"/>
    <cellStyle name="60% - Accent2 2 6" xfId="621"/>
    <cellStyle name="60% - Accent2 2 7" xfId="622"/>
    <cellStyle name="60% - Accent2 2 8" xfId="623"/>
    <cellStyle name="60% - Accent2 2 9" xfId="624"/>
    <cellStyle name="60% - Accent2 20" xfId="625"/>
    <cellStyle name="60% - Accent2 20 2" xfId="626"/>
    <cellStyle name="60% - Accent2 21" xfId="627"/>
    <cellStyle name="60% - Accent2 21 2" xfId="628"/>
    <cellStyle name="60% - Accent2 22" xfId="629"/>
    <cellStyle name="60% - Accent2 22 2" xfId="630"/>
    <cellStyle name="60% - Accent2 23" xfId="631"/>
    <cellStyle name="60% - Accent2 3" xfId="632"/>
    <cellStyle name="60% - Accent2 4" xfId="633"/>
    <cellStyle name="60% - Accent2 5" xfId="634"/>
    <cellStyle name="60% - Accent2 6" xfId="635"/>
    <cellStyle name="60% - Accent2 7" xfId="636"/>
    <cellStyle name="60% - Accent2 8" xfId="637"/>
    <cellStyle name="60% - Accent2 9" xfId="638"/>
    <cellStyle name="60% - Accent3" xfId="639" builtinId="40" customBuiltin="1"/>
    <cellStyle name="60% - Accent3 10" xfId="640"/>
    <cellStyle name="60% - Accent3 11" xfId="641"/>
    <cellStyle name="60% - Accent3 12" xfId="642"/>
    <cellStyle name="60% - Accent3 13" xfId="643"/>
    <cellStyle name="60% - Accent3 14" xfId="644"/>
    <cellStyle name="60% - Accent3 15" xfId="645"/>
    <cellStyle name="60% - Accent3 16" xfId="646"/>
    <cellStyle name="60% - Accent3 17" xfId="647"/>
    <cellStyle name="60% - Accent3 18" xfId="648"/>
    <cellStyle name="60% - Accent3 18 2" xfId="649"/>
    <cellStyle name="60% - Accent3 19" xfId="650"/>
    <cellStyle name="60% - Accent3 19 2" xfId="651"/>
    <cellStyle name="60% - Accent3 2" xfId="652"/>
    <cellStyle name="60% - Accent3 2 10" xfId="653"/>
    <cellStyle name="60% - Accent3 2 2" xfId="654"/>
    <cellStyle name="60% - Accent3 2 3" xfId="655"/>
    <cellStyle name="60% - Accent3 2 4" xfId="656"/>
    <cellStyle name="60% - Accent3 2 5" xfId="657"/>
    <cellStyle name="60% - Accent3 2 6" xfId="658"/>
    <cellStyle name="60% - Accent3 2 7" xfId="659"/>
    <cellStyle name="60% - Accent3 2 8" xfId="660"/>
    <cellStyle name="60% - Accent3 2 9" xfId="661"/>
    <cellStyle name="60% - Accent3 20" xfId="662"/>
    <cellStyle name="60% - Accent3 20 2" xfId="663"/>
    <cellStyle name="60% - Accent3 21" xfId="664"/>
    <cellStyle name="60% - Accent3 21 2" xfId="665"/>
    <cellStyle name="60% - Accent3 22" xfId="666"/>
    <cellStyle name="60% - Accent3 22 2" xfId="667"/>
    <cellStyle name="60% - Accent3 23" xfId="668"/>
    <cellStyle name="60% - Accent3 3" xfId="669"/>
    <cellStyle name="60% - Accent3 4" xfId="670"/>
    <cellStyle name="60% - Accent3 5" xfId="671"/>
    <cellStyle name="60% - Accent3 6" xfId="672"/>
    <cellStyle name="60% - Accent3 7" xfId="673"/>
    <cellStyle name="60% - Accent3 8" xfId="674"/>
    <cellStyle name="60% - Accent3 9" xfId="675"/>
    <cellStyle name="60% - Accent4" xfId="676" builtinId="44" customBuiltin="1"/>
    <cellStyle name="60% - Accent4 10" xfId="677"/>
    <cellStyle name="60% - Accent4 11" xfId="678"/>
    <cellStyle name="60% - Accent4 12" xfId="679"/>
    <cellStyle name="60% - Accent4 13" xfId="680"/>
    <cellStyle name="60% - Accent4 14" xfId="681"/>
    <cellStyle name="60% - Accent4 15" xfId="682"/>
    <cellStyle name="60% - Accent4 16" xfId="683"/>
    <cellStyle name="60% - Accent4 17" xfId="684"/>
    <cellStyle name="60% - Accent4 18" xfId="685"/>
    <cellStyle name="60% - Accent4 18 2" xfId="686"/>
    <cellStyle name="60% - Accent4 19" xfId="687"/>
    <cellStyle name="60% - Accent4 19 2" xfId="688"/>
    <cellStyle name="60% - Accent4 2" xfId="689"/>
    <cellStyle name="60% - Accent4 2 10" xfId="690"/>
    <cellStyle name="60% - Accent4 2 2" xfId="691"/>
    <cellStyle name="60% - Accent4 2 3" xfId="692"/>
    <cellStyle name="60% - Accent4 2 4" xfId="693"/>
    <cellStyle name="60% - Accent4 2 5" xfId="694"/>
    <cellStyle name="60% - Accent4 2 6" xfId="695"/>
    <cellStyle name="60% - Accent4 2 7" xfId="696"/>
    <cellStyle name="60% - Accent4 2 8" xfId="697"/>
    <cellStyle name="60% - Accent4 2 9" xfId="698"/>
    <cellStyle name="60% - Accent4 20" xfId="699"/>
    <cellStyle name="60% - Accent4 20 2" xfId="700"/>
    <cellStyle name="60% - Accent4 21" xfId="701"/>
    <cellStyle name="60% - Accent4 21 2" xfId="702"/>
    <cellStyle name="60% - Accent4 22" xfId="703"/>
    <cellStyle name="60% - Accent4 22 2" xfId="704"/>
    <cellStyle name="60% - Accent4 23" xfId="705"/>
    <cellStyle name="60% - Accent4 3" xfId="706"/>
    <cellStyle name="60% - Accent4 4" xfId="707"/>
    <cellStyle name="60% - Accent4 5" xfId="708"/>
    <cellStyle name="60% - Accent4 6" xfId="709"/>
    <cellStyle name="60% - Accent4 7" xfId="710"/>
    <cellStyle name="60% - Accent4 8" xfId="711"/>
    <cellStyle name="60% - Accent4 9" xfId="712"/>
    <cellStyle name="60% - Accent5" xfId="713" builtinId="48" customBuiltin="1"/>
    <cellStyle name="60% - Accent5 10" xfId="714"/>
    <cellStyle name="60% - Accent5 11" xfId="715"/>
    <cellStyle name="60% - Accent5 12" xfId="716"/>
    <cellStyle name="60% - Accent5 13" xfId="717"/>
    <cellStyle name="60% - Accent5 14" xfId="718"/>
    <cellStyle name="60% - Accent5 15" xfId="719"/>
    <cellStyle name="60% - Accent5 16" xfId="720"/>
    <cellStyle name="60% - Accent5 17" xfId="721"/>
    <cellStyle name="60% - Accent5 18" xfId="722"/>
    <cellStyle name="60% - Accent5 18 2" xfId="723"/>
    <cellStyle name="60% - Accent5 19" xfId="724"/>
    <cellStyle name="60% - Accent5 19 2" xfId="725"/>
    <cellStyle name="60% - Accent5 2" xfId="726"/>
    <cellStyle name="60% - Accent5 2 10" xfId="727"/>
    <cellStyle name="60% - Accent5 2 2" xfId="728"/>
    <cellStyle name="60% - Accent5 2 3" xfId="729"/>
    <cellStyle name="60% - Accent5 2 4" xfId="730"/>
    <cellStyle name="60% - Accent5 2 5" xfId="731"/>
    <cellStyle name="60% - Accent5 2 6" xfId="732"/>
    <cellStyle name="60% - Accent5 2 7" xfId="733"/>
    <cellStyle name="60% - Accent5 2 8" xfId="734"/>
    <cellStyle name="60% - Accent5 2 9" xfId="735"/>
    <cellStyle name="60% - Accent5 20" xfId="736"/>
    <cellStyle name="60% - Accent5 20 2" xfId="737"/>
    <cellStyle name="60% - Accent5 21" xfId="738"/>
    <cellStyle name="60% - Accent5 21 2" xfId="739"/>
    <cellStyle name="60% - Accent5 22" xfId="740"/>
    <cellStyle name="60% - Accent5 22 2" xfId="741"/>
    <cellStyle name="60% - Accent5 23" xfId="742"/>
    <cellStyle name="60% - Accent5 3" xfId="743"/>
    <cellStyle name="60% - Accent5 4" xfId="744"/>
    <cellStyle name="60% - Accent5 5" xfId="745"/>
    <cellStyle name="60% - Accent5 6" xfId="746"/>
    <cellStyle name="60% - Accent5 7" xfId="747"/>
    <cellStyle name="60% - Accent5 8" xfId="748"/>
    <cellStyle name="60% - Accent5 9" xfId="749"/>
    <cellStyle name="60% - Accent6" xfId="750" builtinId="52" customBuiltin="1"/>
    <cellStyle name="60% - Accent6 10" xfId="751"/>
    <cellStyle name="60% - Accent6 11" xfId="752"/>
    <cellStyle name="60% - Accent6 12" xfId="753"/>
    <cellStyle name="60% - Accent6 13" xfId="754"/>
    <cellStyle name="60% - Accent6 14" xfId="755"/>
    <cellStyle name="60% - Accent6 15" xfId="756"/>
    <cellStyle name="60% - Accent6 16" xfId="757"/>
    <cellStyle name="60% - Accent6 17" xfId="758"/>
    <cellStyle name="60% - Accent6 18" xfId="759"/>
    <cellStyle name="60% - Accent6 18 2" xfId="760"/>
    <cellStyle name="60% - Accent6 19" xfId="761"/>
    <cellStyle name="60% - Accent6 19 2" xfId="762"/>
    <cellStyle name="60% - Accent6 2" xfId="763"/>
    <cellStyle name="60% - Accent6 2 10" xfId="764"/>
    <cellStyle name="60% - Accent6 2 2" xfId="765"/>
    <cellStyle name="60% - Accent6 2 3" xfId="766"/>
    <cellStyle name="60% - Accent6 2 4" xfId="767"/>
    <cellStyle name="60% - Accent6 2 5" xfId="768"/>
    <cellStyle name="60% - Accent6 2 6" xfId="769"/>
    <cellStyle name="60% - Accent6 2 7" xfId="770"/>
    <cellStyle name="60% - Accent6 2 8" xfId="771"/>
    <cellStyle name="60% - Accent6 2 9" xfId="772"/>
    <cellStyle name="60% - Accent6 20" xfId="773"/>
    <cellStyle name="60% - Accent6 20 2" xfId="774"/>
    <cellStyle name="60% - Accent6 21" xfId="775"/>
    <cellStyle name="60% - Accent6 21 2" xfId="776"/>
    <cellStyle name="60% - Accent6 22" xfId="777"/>
    <cellStyle name="60% - Accent6 22 2" xfId="778"/>
    <cellStyle name="60% - Accent6 23" xfId="779"/>
    <cellStyle name="60% - Accent6 3" xfId="780"/>
    <cellStyle name="60% - Accent6 4" xfId="781"/>
    <cellStyle name="60% - Accent6 5" xfId="782"/>
    <cellStyle name="60% - Accent6 6" xfId="783"/>
    <cellStyle name="60% - Accent6 7" xfId="784"/>
    <cellStyle name="60% - Accent6 8" xfId="785"/>
    <cellStyle name="60% - Accent6 9" xfId="786"/>
    <cellStyle name="Accent1" xfId="787" builtinId="29" customBuiltin="1"/>
    <cellStyle name="Accent1 10" xfId="788"/>
    <cellStyle name="Accent1 11" xfId="789"/>
    <cellStyle name="Accent1 12" xfId="790"/>
    <cellStyle name="Accent1 13" xfId="791"/>
    <cellStyle name="Accent1 14" xfId="792"/>
    <cellStyle name="Accent1 15" xfId="793"/>
    <cellStyle name="Accent1 16" xfId="794"/>
    <cellStyle name="Accent1 17" xfId="795"/>
    <cellStyle name="Accent1 18" xfId="796"/>
    <cellStyle name="Accent1 18 2" xfId="797"/>
    <cellStyle name="Accent1 19" xfId="798"/>
    <cellStyle name="Accent1 19 2" xfId="799"/>
    <cellStyle name="Accent1 2" xfId="800"/>
    <cellStyle name="Accent1 2 10" xfId="801"/>
    <cellStyle name="Accent1 2 2" xfId="802"/>
    <cellStyle name="Accent1 2 3" xfId="803"/>
    <cellStyle name="Accent1 2 4" xfId="804"/>
    <cellStyle name="Accent1 2 5" xfId="805"/>
    <cellStyle name="Accent1 2 6" xfId="806"/>
    <cellStyle name="Accent1 2 7" xfId="807"/>
    <cellStyle name="Accent1 2 8" xfId="808"/>
    <cellStyle name="Accent1 2 9" xfId="809"/>
    <cellStyle name="Accent1 20" xfId="810"/>
    <cellStyle name="Accent1 20 2" xfId="811"/>
    <cellStyle name="Accent1 21" xfId="812"/>
    <cellStyle name="Accent1 21 2" xfId="813"/>
    <cellStyle name="Accent1 22" xfId="814"/>
    <cellStyle name="Accent1 22 2" xfId="815"/>
    <cellStyle name="Accent1 23" xfId="816"/>
    <cellStyle name="Accent1 3" xfId="817"/>
    <cellStyle name="Accent1 4" xfId="818"/>
    <cellStyle name="Accent1 5" xfId="819"/>
    <cellStyle name="Accent1 6" xfId="820"/>
    <cellStyle name="Accent1 7" xfId="821"/>
    <cellStyle name="Accent1 8" xfId="822"/>
    <cellStyle name="Accent1 9" xfId="823"/>
    <cellStyle name="Accent2" xfId="824" builtinId="33" customBuiltin="1"/>
    <cellStyle name="Accent2 10" xfId="825"/>
    <cellStyle name="Accent2 11" xfId="826"/>
    <cellStyle name="Accent2 12" xfId="827"/>
    <cellStyle name="Accent2 13" xfId="828"/>
    <cellStyle name="Accent2 14" xfId="829"/>
    <cellStyle name="Accent2 15" xfId="830"/>
    <cellStyle name="Accent2 16" xfId="831"/>
    <cellStyle name="Accent2 17" xfId="832"/>
    <cellStyle name="Accent2 18" xfId="833"/>
    <cellStyle name="Accent2 18 2" xfId="834"/>
    <cellStyle name="Accent2 19" xfId="835"/>
    <cellStyle name="Accent2 19 2" xfId="836"/>
    <cellStyle name="Accent2 2" xfId="837"/>
    <cellStyle name="Accent2 2 10" xfId="838"/>
    <cellStyle name="Accent2 2 2" xfId="839"/>
    <cellStyle name="Accent2 2 3" xfId="840"/>
    <cellStyle name="Accent2 2 4" xfId="841"/>
    <cellStyle name="Accent2 2 5" xfId="842"/>
    <cellStyle name="Accent2 2 6" xfId="843"/>
    <cellStyle name="Accent2 2 7" xfId="844"/>
    <cellStyle name="Accent2 2 8" xfId="845"/>
    <cellStyle name="Accent2 2 9" xfId="846"/>
    <cellStyle name="Accent2 20" xfId="847"/>
    <cellStyle name="Accent2 20 2" xfId="848"/>
    <cellStyle name="Accent2 21" xfId="849"/>
    <cellStyle name="Accent2 21 2" xfId="850"/>
    <cellStyle name="Accent2 22" xfId="851"/>
    <cellStyle name="Accent2 22 2" xfId="852"/>
    <cellStyle name="Accent2 23" xfId="853"/>
    <cellStyle name="Accent2 3" xfId="854"/>
    <cellStyle name="Accent2 4" xfId="855"/>
    <cellStyle name="Accent2 5" xfId="856"/>
    <cellStyle name="Accent2 6" xfId="857"/>
    <cellStyle name="Accent2 7" xfId="858"/>
    <cellStyle name="Accent2 8" xfId="859"/>
    <cellStyle name="Accent2 9" xfId="860"/>
    <cellStyle name="Accent3" xfId="861" builtinId="37" customBuiltin="1"/>
    <cellStyle name="Accent3 10" xfId="862"/>
    <cellStyle name="Accent3 11" xfId="863"/>
    <cellStyle name="Accent3 12" xfId="864"/>
    <cellStyle name="Accent3 13" xfId="865"/>
    <cellStyle name="Accent3 14" xfId="866"/>
    <cellStyle name="Accent3 15" xfId="867"/>
    <cellStyle name="Accent3 16" xfId="868"/>
    <cellStyle name="Accent3 17" xfId="869"/>
    <cellStyle name="Accent3 18" xfId="870"/>
    <cellStyle name="Accent3 18 2" xfId="871"/>
    <cellStyle name="Accent3 19" xfId="872"/>
    <cellStyle name="Accent3 19 2" xfId="873"/>
    <cellStyle name="Accent3 2" xfId="874"/>
    <cellStyle name="Accent3 2 10" xfId="875"/>
    <cellStyle name="Accent3 2 2" xfId="876"/>
    <cellStyle name="Accent3 2 3" xfId="877"/>
    <cellStyle name="Accent3 2 4" xfId="878"/>
    <cellStyle name="Accent3 2 5" xfId="879"/>
    <cellStyle name="Accent3 2 6" xfId="880"/>
    <cellStyle name="Accent3 2 7" xfId="881"/>
    <cellStyle name="Accent3 2 8" xfId="882"/>
    <cellStyle name="Accent3 2 9" xfId="883"/>
    <cellStyle name="Accent3 20" xfId="884"/>
    <cellStyle name="Accent3 20 2" xfId="885"/>
    <cellStyle name="Accent3 21" xfId="886"/>
    <cellStyle name="Accent3 21 2" xfId="887"/>
    <cellStyle name="Accent3 22" xfId="888"/>
    <cellStyle name="Accent3 22 2" xfId="889"/>
    <cellStyle name="Accent3 23" xfId="890"/>
    <cellStyle name="Accent3 3" xfId="891"/>
    <cellStyle name="Accent3 4" xfId="892"/>
    <cellStyle name="Accent3 5" xfId="893"/>
    <cellStyle name="Accent3 6" xfId="894"/>
    <cellStyle name="Accent3 7" xfId="895"/>
    <cellStyle name="Accent3 8" xfId="896"/>
    <cellStyle name="Accent3 9" xfId="897"/>
    <cellStyle name="Accent4" xfId="898" builtinId="41" customBuiltin="1"/>
    <cellStyle name="Accent4 10" xfId="899"/>
    <cellStyle name="Accent4 11" xfId="900"/>
    <cellStyle name="Accent4 12" xfId="901"/>
    <cellStyle name="Accent4 13" xfId="902"/>
    <cellStyle name="Accent4 14" xfId="903"/>
    <cellStyle name="Accent4 15" xfId="904"/>
    <cellStyle name="Accent4 16" xfId="905"/>
    <cellStyle name="Accent4 17" xfId="906"/>
    <cellStyle name="Accent4 18" xfId="907"/>
    <cellStyle name="Accent4 18 2" xfId="908"/>
    <cellStyle name="Accent4 19" xfId="909"/>
    <cellStyle name="Accent4 19 2" xfId="910"/>
    <cellStyle name="Accent4 2" xfId="911"/>
    <cellStyle name="Accent4 2 10" xfId="912"/>
    <cellStyle name="Accent4 2 2" xfId="913"/>
    <cellStyle name="Accent4 2 3" xfId="914"/>
    <cellStyle name="Accent4 2 4" xfId="915"/>
    <cellStyle name="Accent4 2 5" xfId="916"/>
    <cellStyle name="Accent4 2 6" xfId="917"/>
    <cellStyle name="Accent4 2 7" xfId="918"/>
    <cellStyle name="Accent4 2 8" xfId="919"/>
    <cellStyle name="Accent4 2 9" xfId="920"/>
    <cellStyle name="Accent4 20" xfId="921"/>
    <cellStyle name="Accent4 20 2" xfId="922"/>
    <cellStyle name="Accent4 21" xfId="923"/>
    <cellStyle name="Accent4 21 2" xfId="924"/>
    <cellStyle name="Accent4 22" xfId="925"/>
    <cellStyle name="Accent4 22 2" xfId="926"/>
    <cellStyle name="Accent4 23" xfId="927"/>
    <cellStyle name="Accent4 3" xfId="928"/>
    <cellStyle name="Accent4 4" xfId="929"/>
    <cellStyle name="Accent4 5" xfId="930"/>
    <cellStyle name="Accent4 6" xfId="931"/>
    <cellStyle name="Accent4 7" xfId="932"/>
    <cellStyle name="Accent4 8" xfId="933"/>
    <cellStyle name="Accent4 9" xfId="934"/>
    <cellStyle name="Accent5" xfId="935" builtinId="45" customBuiltin="1"/>
    <cellStyle name="Accent5 10" xfId="936"/>
    <cellStyle name="Accent5 11" xfId="937"/>
    <cellStyle name="Accent5 12" xfId="938"/>
    <cellStyle name="Accent5 13" xfId="939"/>
    <cellStyle name="Accent5 14" xfId="940"/>
    <cellStyle name="Accent5 15" xfId="941"/>
    <cellStyle name="Accent5 16" xfId="942"/>
    <cellStyle name="Accent5 17" xfId="943"/>
    <cellStyle name="Accent5 18" xfId="944"/>
    <cellStyle name="Accent5 18 2" xfId="945"/>
    <cellStyle name="Accent5 19" xfId="946"/>
    <cellStyle name="Accent5 19 2" xfId="947"/>
    <cellStyle name="Accent5 2" xfId="948"/>
    <cellStyle name="Accent5 2 10" xfId="949"/>
    <cellStyle name="Accent5 2 2" xfId="950"/>
    <cellStyle name="Accent5 2 3" xfId="951"/>
    <cellStyle name="Accent5 2 4" xfId="952"/>
    <cellStyle name="Accent5 2 5" xfId="953"/>
    <cellStyle name="Accent5 2 6" xfId="954"/>
    <cellStyle name="Accent5 2 7" xfId="955"/>
    <cellStyle name="Accent5 2 8" xfId="956"/>
    <cellStyle name="Accent5 2 9" xfId="957"/>
    <cellStyle name="Accent5 20" xfId="958"/>
    <cellStyle name="Accent5 20 2" xfId="959"/>
    <cellStyle name="Accent5 21" xfId="960"/>
    <cellStyle name="Accent5 21 2" xfId="961"/>
    <cellStyle name="Accent5 22" xfId="962"/>
    <cellStyle name="Accent5 22 2" xfId="963"/>
    <cellStyle name="Accent5 23" xfId="964"/>
    <cellStyle name="Accent5 3" xfId="965"/>
    <cellStyle name="Accent5 4" xfId="966"/>
    <cellStyle name="Accent5 5" xfId="967"/>
    <cellStyle name="Accent5 6" xfId="968"/>
    <cellStyle name="Accent5 7" xfId="969"/>
    <cellStyle name="Accent5 8" xfId="970"/>
    <cellStyle name="Accent5 9" xfId="971"/>
    <cellStyle name="Accent6" xfId="972" builtinId="49" customBuiltin="1"/>
    <cellStyle name="Accent6 10" xfId="973"/>
    <cellStyle name="Accent6 11" xfId="974"/>
    <cellStyle name="Accent6 12" xfId="975"/>
    <cellStyle name="Accent6 13" xfId="976"/>
    <cellStyle name="Accent6 14" xfId="977"/>
    <cellStyle name="Accent6 15" xfId="978"/>
    <cellStyle name="Accent6 16" xfId="979"/>
    <cellStyle name="Accent6 17" xfId="980"/>
    <cellStyle name="Accent6 18" xfId="981"/>
    <cellStyle name="Accent6 18 2" xfId="982"/>
    <cellStyle name="Accent6 19" xfId="983"/>
    <cellStyle name="Accent6 19 2" xfId="984"/>
    <cellStyle name="Accent6 2" xfId="985"/>
    <cellStyle name="Accent6 2 10" xfId="986"/>
    <cellStyle name="Accent6 2 2" xfId="987"/>
    <cellStyle name="Accent6 2 3" xfId="988"/>
    <cellStyle name="Accent6 2 4" xfId="989"/>
    <cellStyle name="Accent6 2 5" xfId="990"/>
    <cellStyle name="Accent6 2 6" xfId="991"/>
    <cellStyle name="Accent6 2 7" xfId="992"/>
    <cellStyle name="Accent6 2 8" xfId="993"/>
    <cellStyle name="Accent6 2 9" xfId="994"/>
    <cellStyle name="Accent6 20" xfId="995"/>
    <cellStyle name="Accent6 20 2" xfId="996"/>
    <cellStyle name="Accent6 21" xfId="997"/>
    <cellStyle name="Accent6 21 2" xfId="998"/>
    <cellStyle name="Accent6 22" xfId="999"/>
    <cellStyle name="Accent6 22 2" xfId="1000"/>
    <cellStyle name="Accent6 23" xfId="1001"/>
    <cellStyle name="Accent6 3" xfId="1002"/>
    <cellStyle name="Accent6 4" xfId="1003"/>
    <cellStyle name="Accent6 5" xfId="1004"/>
    <cellStyle name="Accent6 6" xfId="1005"/>
    <cellStyle name="Accent6 7" xfId="1006"/>
    <cellStyle name="Accent6 8" xfId="1007"/>
    <cellStyle name="Accent6 9" xfId="1008"/>
    <cellStyle name="Bad" xfId="1009" builtinId="27" customBuiltin="1"/>
    <cellStyle name="Bad 10" xfId="1010"/>
    <cellStyle name="Bad 11" xfId="1011"/>
    <cellStyle name="Bad 12" xfId="1012"/>
    <cellStyle name="Bad 13" xfId="1013"/>
    <cellStyle name="Bad 14" xfId="1014"/>
    <cellStyle name="Bad 15" xfId="1015"/>
    <cellStyle name="Bad 16" xfId="1016"/>
    <cellStyle name="Bad 17" xfId="1017"/>
    <cellStyle name="Bad 18" xfId="1018"/>
    <cellStyle name="Bad 18 2" xfId="1019"/>
    <cellStyle name="Bad 19" xfId="1020"/>
    <cellStyle name="Bad 19 2" xfId="1021"/>
    <cellStyle name="Bad 2" xfId="1022"/>
    <cellStyle name="Bad 2 10" xfId="1023"/>
    <cellStyle name="Bad 2 2" xfId="1024"/>
    <cellStyle name="Bad 2 3" xfId="1025"/>
    <cellStyle name="Bad 2 4" xfId="1026"/>
    <cellStyle name="Bad 2 5" xfId="1027"/>
    <cellStyle name="Bad 2 6" xfId="1028"/>
    <cellStyle name="Bad 2 7" xfId="1029"/>
    <cellStyle name="Bad 2 8" xfId="1030"/>
    <cellStyle name="Bad 2 9" xfId="1031"/>
    <cellStyle name="Bad 20" xfId="1032"/>
    <cellStyle name="Bad 20 2" xfId="1033"/>
    <cellStyle name="Bad 21" xfId="1034"/>
    <cellStyle name="Bad 21 2" xfId="1035"/>
    <cellStyle name="Bad 22" xfId="1036"/>
    <cellStyle name="Bad 22 2" xfId="1037"/>
    <cellStyle name="Bad 23" xfId="1038"/>
    <cellStyle name="Bad 3" xfId="1039"/>
    <cellStyle name="Bad 4" xfId="1040"/>
    <cellStyle name="Bad 5" xfId="1041"/>
    <cellStyle name="Bad 6" xfId="1042"/>
    <cellStyle name="Bad 7" xfId="1043"/>
    <cellStyle name="Bad 8" xfId="1044"/>
    <cellStyle name="Bad 9" xfId="1045"/>
    <cellStyle name="Calculation" xfId="1046" builtinId="22" customBuiltin="1"/>
    <cellStyle name="Calculation 10" xfId="1047"/>
    <cellStyle name="Calculation 11" xfId="1048"/>
    <cellStyle name="Calculation 12" xfId="1049"/>
    <cellStyle name="Calculation 13" xfId="1050"/>
    <cellStyle name="Calculation 14" xfId="1051"/>
    <cellStyle name="Calculation 15" xfId="1052"/>
    <cellStyle name="Calculation 16" xfId="1053"/>
    <cellStyle name="Calculation 17" xfId="1054"/>
    <cellStyle name="Calculation 18" xfId="1055"/>
    <cellStyle name="Calculation 18 2" xfId="1056"/>
    <cellStyle name="Calculation 19" xfId="1057"/>
    <cellStyle name="Calculation 19 2" xfId="1058"/>
    <cellStyle name="Calculation 2" xfId="1059"/>
    <cellStyle name="Calculation 2 10" xfId="1060"/>
    <cellStyle name="Calculation 2 2" xfId="1061"/>
    <cellStyle name="Calculation 2 3" xfId="1062"/>
    <cellStyle name="Calculation 2 4" xfId="1063"/>
    <cellStyle name="Calculation 2 5" xfId="1064"/>
    <cellStyle name="Calculation 2 6" xfId="1065"/>
    <cellStyle name="Calculation 2 7" xfId="1066"/>
    <cellStyle name="Calculation 2 8" xfId="1067"/>
    <cellStyle name="Calculation 2 9" xfId="1068"/>
    <cellStyle name="Calculation 20" xfId="1069"/>
    <cellStyle name="Calculation 20 2" xfId="1070"/>
    <cellStyle name="Calculation 21" xfId="1071"/>
    <cellStyle name="Calculation 21 2" xfId="1072"/>
    <cellStyle name="Calculation 22" xfId="1073"/>
    <cellStyle name="Calculation 22 2" xfId="1074"/>
    <cellStyle name="Calculation 23" xfId="1075"/>
    <cellStyle name="Calculation 3" xfId="1076"/>
    <cellStyle name="Calculation 4" xfId="1077"/>
    <cellStyle name="Calculation 5" xfId="1078"/>
    <cellStyle name="Calculation 6" xfId="1079"/>
    <cellStyle name="Calculation 7" xfId="1080"/>
    <cellStyle name="Calculation 8" xfId="1081"/>
    <cellStyle name="Calculation 9" xfId="1082"/>
    <cellStyle name="Check Cell" xfId="1083" builtinId="23" customBuiltin="1"/>
    <cellStyle name="Check Cell 10" xfId="1084"/>
    <cellStyle name="Check Cell 11" xfId="1085"/>
    <cellStyle name="Check Cell 12" xfId="1086"/>
    <cellStyle name="Check Cell 13" xfId="1087"/>
    <cellStyle name="Check Cell 14" xfId="1088"/>
    <cellStyle name="Check Cell 15" xfId="1089"/>
    <cellStyle name="Check Cell 16" xfId="1090"/>
    <cellStyle name="Check Cell 17" xfId="1091"/>
    <cellStyle name="Check Cell 18" xfId="1092"/>
    <cellStyle name="Check Cell 18 2" xfId="1093"/>
    <cellStyle name="Check Cell 19" xfId="1094"/>
    <cellStyle name="Check Cell 19 2" xfId="1095"/>
    <cellStyle name="Check Cell 2" xfId="1096"/>
    <cellStyle name="Check Cell 2 10" xfId="1097"/>
    <cellStyle name="Check Cell 2 2" xfId="1098"/>
    <cellStyle name="Check Cell 2 3" xfId="1099"/>
    <cellStyle name="Check Cell 2 4" xfId="1100"/>
    <cellStyle name="Check Cell 2 5" xfId="1101"/>
    <cellStyle name="Check Cell 2 6" xfId="1102"/>
    <cellStyle name="Check Cell 2 7" xfId="1103"/>
    <cellStyle name="Check Cell 2 8" xfId="1104"/>
    <cellStyle name="Check Cell 2 9" xfId="1105"/>
    <cellStyle name="Check Cell 20" xfId="1106"/>
    <cellStyle name="Check Cell 20 2" xfId="1107"/>
    <cellStyle name="Check Cell 21" xfId="1108"/>
    <cellStyle name="Check Cell 21 2" xfId="1109"/>
    <cellStyle name="Check Cell 22" xfId="1110"/>
    <cellStyle name="Check Cell 22 2" xfId="1111"/>
    <cellStyle name="Check Cell 23" xfId="1112"/>
    <cellStyle name="Check Cell 3" xfId="1113"/>
    <cellStyle name="Check Cell 4" xfId="1114"/>
    <cellStyle name="Check Cell 5" xfId="1115"/>
    <cellStyle name="Check Cell 6" xfId="1116"/>
    <cellStyle name="Check Cell 7" xfId="1117"/>
    <cellStyle name="Check Cell 8" xfId="1118"/>
    <cellStyle name="Check Cell 9" xfId="1119"/>
    <cellStyle name="Comma [0] 2" xfId="1120"/>
    <cellStyle name="Comma [0] 2 10" xfId="1121"/>
    <cellStyle name="Comma [0] 2 11" xfId="1122"/>
    <cellStyle name="Comma [0] 2 12" xfId="1123"/>
    <cellStyle name="Comma [0] 2 13" xfId="1124"/>
    <cellStyle name="Comma [0] 2 14" xfId="1125"/>
    <cellStyle name="Comma [0] 2 15" xfId="1126"/>
    <cellStyle name="Comma [0] 2 2" xfId="1127"/>
    <cellStyle name="Comma [0] 2 2 2" xfId="1128"/>
    <cellStyle name="Comma [0] 2 2 3" xfId="1129"/>
    <cellStyle name="Comma [0] 2 2 4" xfId="1130"/>
    <cellStyle name="Comma [0] 2 2 5" xfId="1131"/>
    <cellStyle name="Comma [0] 2 2 6" xfId="1132"/>
    <cellStyle name="Comma [0] 2 2 7" xfId="1133"/>
    <cellStyle name="Comma [0] 2 2 8" xfId="1134"/>
    <cellStyle name="Comma [0] 2 2 9" xfId="1135"/>
    <cellStyle name="Comma [0] 2 3" xfId="1136"/>
    <cellStyle name="Comma [0] 2 4" xfId="1137"/>
    <cellStyle name="Comma [0] 2 5" xfId="1138"/>
    <cellStyle name="Comma [0] 2 6" xfId="1139"/>
    <cellStyle name="Comma [0] 2 7" xfId="1140"/>
    <cellStyle name="Comma [0] 2 8" xfId="1141"/>
    <cellStyle name="Comma [0] 2 9" xfId="1142"/>
    <cellStyle name="Comma [0] 3" xfId="1143"/>
    <cellStyle name="Comma [0] 3 2" xfId="1144"/>
    <cellStyle name="Comma [0] 4" xfId="1145"/>
    <cellStyle name="Comma 2" xfId="1146"/>
    <cellStyle name="Comma 2 10" xfId="1147"/>
    <cellStyle name="Comma 2 10 2" xfId="1148"/>
    <cellStyle name="Comma 2 10 3" xfId="1149"/>
    <cellStyle name="Comma 2 11" xfId="1150"/>
    <cellStyle name="Comma 2 12" xfId="1151"/>
    <cellStyle name="Comma 2 13" xfId="1152"/>
    <cellStyle name="Comma 2 14" xfId="1153"/>
    <cellStyle name="Comma 2 15" xfId="1154"/>
    <cellStyle name="Comma 2 16" xfId="1155"/>
    <cellStyle name="Comma 2 17" xfId="1156"/>
    <cellStyle name="Comma 2 18" xfId="1157"/>
    <cellStyle name="Comma 2 19" xfId="1158"/>
    <cellStyle name="Comma 2 2" xfId="1159"/>
    <cellStyle name="Comma 2 2 2" xfId="1160"/>
    <cellStyle name="Comma 2 2 3" xfId="1161"/>
    <cellStyle name="Comma 2 2 4" xfId="1162"/>
    <cellStyle name="Comma 2 2 5" xfId="1163"/>
    <cellStyle name="Comma 2 2 6" xfId="1164"/>
    <cellStyle name="Comma 2 2 7" xfId="1165"/>
    <cellStyle name="Comma 2 2 8" xfId="1166"/>
    <cellStyle name="Comma 2 2 9" xfId="1167"/>
    <cellStyle name="Comma 2 20" xfId="1168"/>
    <cellStyle name="Comma 2 21" xfId="1169"/>
    <cellStyle name="Comma 2 3" xfId="1170"/>
    <cellStyle name="Comma 2 3 2" xfId="1171"/>
    <cellStyle name="Comma 2 3 3" xfId="1172"/>
    <cellStyle name="Comma 2 4" xfId="1173"/>
    <cellStyle name="Comma 2 4 2" xfId="1174"/>
    <cellStyle name="Comma 2 4 3" xfId="1175"/>
    <cellStyle name="Comma 2 5" xfId="1176"/>
    <cellStyle name="Comma 2 5 2" xfId="1177"/>
    <cellStyle name="Comma 2 5 3" xfId="1178"/>
    <cellStyle name="Comma 2 6" xfId="1179"/>
    <cellStyle name="Comma 2 6 2" xfId="1180"/>
    <cellStyle name="Comma 2 6 3" xfId="1181"/>
    <cellStyle name="Comma 2 7" xfId="1182"/>
    <cellStyle name="Comma 2 7 2" xfId="1183"/>
    <cellStyle name="Comma 2 7 3" xfId="1184"/>
    <cellStyle name="Comma 2 8" xfId="1185"/>
    <cellStyle name="Comma 2 8 2" xfId="1186"/>
    <cellStyle name="Comma 2 8 3" xfId="1187"/>
    <cellStyle name="Comma 2 9" xfId="1188"/>
    <cellStyle name="Comma 2 9 2" xfId="1189"/>
    <cellStyle name="Comma 2 9 3" xfId="1190"/>
    <cellStyle name="Currency [0] 2" xfId="1191"/>
    <cellStyle name="Explanatory Text" xfId="1192" builtinId="53" customBuiltin="1"/>
    <cellStyle name="Explanatory Text 10" xfId="1193"/>
    <cellStyle name="Explanatory Text 11" xfId="1194"/>
    <cellStyle name="Explanatory Text 12" xfId="1195"/>
    <cellStyle name="Explanatory Text 13" xfId="1196"/>
    <cellStyle name="Explanatory Text 14" xfId="1197"/>
    <cellStyle name="Explanatory Text 15" xfId="1198"/>
    <cellStyle name="Explanatory Text 16" xfId="1199"/>
    <cellStyle name="Explanatory Text 17" xfId="1200"/>
    <cellStyle name="Explanatory Text 18" xfId="1201"/>
    <cellStyle name="Explanatory Text 18 2" xfId="1202"/>
    <cellStyle name="Explanatory Text 19" xfId="1203"/>
    <cellStyle name="Explanatory Text 19 2" xfId="1204"/>
    <cellStyle name="Explanatory Text 2" xfId="1205"/>
    <cellStyle name="Explanatory Text 2 10" xfId="1206"/>
    <cellStyle name="Explanatory Text 2 2" xfId="1207"/>
    <cellStyle name="Explanatory Text 2 3" xfId="1208"/>
    <cellStyle name="Explanatory Text 2 4" xfId="1209"/>
    <cellStyle name="Explanatory Text 2 5" xfId="1210"/>
    <cellStyle name="Explanatory Text 2 6" xfId="1211"/>
    <cellStyle name="Explanatory Text 2 7" xfId="1212"/>
    <cellStyle name="Explanatory Text 2 8" xfId="1213"/>
    <cellStyle name="Explanatory Text 2 9" xfId="1214"/>
    <cellStyle name="Explanatory Text 20" xfId="1215"/>
    <cellStyle name="Explanatory Text 20 2" xfId="1216"/>
    <cellStyle name="Explanatory Text 21" xfId="1217"/>
    <cellStyle name="Explanatory Text 21 2" xfId="1218"/>
    <cellStyle name="Explanatory Text 22" xfId="1219"/>
    <cellStyle name="Explanatory Text 22 2" xfId="1220"/>
    <cellStyle name="Explanatory Text 23" xfId="1221"/>
    <cellStyle name="Explanatory Text 3" xfId="1222"/>
    <cellStyle name="Explanatory Text 4" xfId="1223"/>
    <cellStyle name="Explanatory Text 5" xfId="1224"/>
    <cellStyle name="Explanatory Text 6" xfId="1225"/>
    <cellStyle name="Explanatory Text 7" xfId="1226"/>
    <cellStyle name="Explanatory Text 8" xfId="1227"/>
    <cellStyle name="Explanatory Text 9" xfId="1228"/>
    <cellStyle name="Good" xfId="1229" builtinId="26" customBuiltin="1"/>
    <cellStyle name="Good 10" xfId="1230"/>
    <cellStyle name="Good 11" xfId="1231"/>
    <cellStyle name="Good 12" xfId="1232"/>
    <cellStyle name="Good 13" xfId="1233"/>
    <cellStyle name="Good 14" xfId="1234"/>
    <cellStyle name="Good 15" xfId="1235"/>
    <cellStyle name="Good 16" xfId="1236"/>
    <cellStyle name="Good 17" xfId="1237"/>
    <cellStyle name="Good 18" xfId="1238"/>
    <cellStyle name="Good 18 2" xfId="1239"/>
    <cellStyle name="Good 19" xfId="1240"/>
    <cellStyle name="Good 19 2" xfId="1241"/>
    <cellStyle name="Good 2" xfId="1242"/>
    <cellStyle name="Good 2 10" xfId="1243"/>
    <cellStyle name="Good 2 2" xfId="1244"/>
    <cellStyle name="Good 2 3" xfId="1245"/>
    <cellStyle name="Good 2 4" xfId="1246"/>
    <cellStyle name="Good 2 5" xfId="1247"/>
    <cellStyle name="Good 2 6" xfId="1248"/>
    <cellStyle name="Good 2 7" xfId="1249"/>
    <cellStyle name="Good 2 8" xfId="1250"/>
    <cellStyle name="Good 2 9" xfId="1251"/>
    <cellStyle name="Good 20" xfId="1252"/>
    <cellStyle name="Good 20 2" xfId="1253"/>
    <cellStyle name="Good 21" xfId="1254"/>
    <cellStyle name="Good 21 2" xfId="1255"/>
    <cellStyle name="Good 22" xfId="1256"/>
    <cellStyle name="Good 22 2" xfId="1257"/>
    <cellStyle name="Good 23" xfId="1258"/>
    <cellStyle name="Good 3" xfId="1259"/>
    <cellStyle name="Good 4" xfId="1260"/>
    <cellStyle name="Good 5" xfId="1261"/>
    <cellStyle name="Good 6" xfId="1262"/>
    <cellStyle name="Good 7" xfId="1263"/>
    <cellStyle name="Good 8" xfId="1264"/>
    <cellStyle name="Good 9" xfId="1265"/>
    <cellStyle name="Heading 1" xfId="1266" builtinId="16" customBuiltin="1"/>
    <cellStyle name="Heading 1 10" xfId="1267"/>
    <cellStyle name="Heading 1 11" xfId="1268"/>
    <cellStyle name="Heading 1 12" xfId="1269"/>
    <cellStyle name="Heading 1 13" xfId="1270"/>
    <cellStyle name="Heading 1 14" xfId="1271"/>
    <cellStyle name="Heading 1 15" xfId="1272"/>
    <cellStyle name="Heading 1 16" xfId="1273"/>
    <cellStyle name="Heading 1 17" xfId="1274"/>
    <cellStyle name="Heading 1 18" xfId="1275"/>
    <cellStyle name="Heading 1 18 2" xfId="1276"/>
    <cellStyle name="Heading 1 19" xfId="1277"/>
    <cellStyle name="Heading 1 19 2" xfId="1278"/>
    <cellStyle name="Heading 1 2" xfId="1279"/>
    <cellStyle name="Heading 1 2 10" xfId="1280"/>
    <cellStyle name="Heading 1 2 2" xfId="1281"/>
    <cellStyle name="Heading 1 2 3" xfId="1282"/>
    <cellStyle name="Heading 1 2 4" xfId="1283"/>
    <cellStyle name="Heading 1 2 5" xfId="1284"/>
    <cellStyle name="Heading 1 2 6" xfId="1285"/>
    <cellStyle name="Heading 1 2 7" xfId="1286"/>
    <cellStyle name="Heading 1 2 8" xfId="1287"/>
    <cellStyle name="Heading 1 2 9" xfId="1288"/>
    <cellStyle name="Heading 1 20" xfId="1289"/>
    <cellStyle name="Heading 1 20 2" xfId="1290"/>
    <cellStyle name="Heading 1 21" xfId="1291"/>
    <cellStyle name="Heading 1 21 2" xfId="1292"/>
    <cellStyle name="Heading 1 22" xfId="1293"/>
    <cellStyle name="Heading 1 22 2" xfId="1294"/>
    <cellStyle name="Heading 1 23" xfId="1295"/>
    <cellStyle name="Heading 1 3" xfId="1296"/>
    <cellStyle name="Heading 1 4" xfId="1297"/>
    <cellStyle name="Heading 1 5" xfId="1298"/>
    <cellStyle name="Heading 1 6" xfId="1299"/>
    <cellStyle name="Heading 1 7" xfId="1300"/>
    <cellStyle name="Heading 1 8" xfId="1301"/>
    <cellStyle name="Heading 1 9" xfId="1302"/>
    <cellStyle name="Heading 2" xfId="1303" builtinId="17" customBuiltin="1"/>
    <cellStyle name="Heading 2 10" xfId="1304"/>
    <cellStyle name="Heading 2 11" xfId="1305"/>
    <cellStyle name="Heading 2 12" xfId="1306"/>
    <cellStyle name="Heading 2 13" xfId="1307"/>
    <cellStyle name="Heading 2 14" xfId="1308"/>
    <cellStyle name="Heading 2 15" xfId="1309"/>
    <cellStyle name="Heading 2 16" xfId="1310"/>
    <cellStyle name="Heading 2 17" xfId="1311"/>
    <cellStyle name="Heading 2 18" xfId="1312"/>
    <cellStyle name="Heading 2 18 2" xfId="1313"/>
    <cellStyle name="Heading 2 19" xfId="1314"/>
    <cellStyle name="Heading 2 19 2" xfId="1315"/>
    <cellStyle name="Heading 2 2" xfId="1316"/>
    <cellStyle name="Heading 2 2 10" xfId="1317"/>
    <cellStyle name="Heading 2 2 2" xfId="1318"/>
    <cellStyle name="Heading 2 2 3" xfId="1319"/>
    <cellStyle name="Heading 2 2 4" xfId="1320"/>
    <cellStyle name="Heading 2 2 5" xfId="1321"/>
    <cellStyle name="Heading 2 2 6" xfId="1322"/>
    <cellStyle name="Heading 2 2 7" xfId="1323"/>
    <cellStyle name="Heading 2 2 8" xfId="1324"/>
    <cellStyle name="Heading 2 2 9" xfId="1325"/>
    <cellStyle name="Heading 2 20" xfId="1326"/>
    <cellStyle name="Heading 2 20 2" xfId="1327"/>
    <cellStyle name="Heading 2 21" xfId="1328"/>
    <cellStyle name="Heading 2 21 2" xfId="1329"/>
    <cellStyle name="Heading 2 22" xfId="1330"/>
    <cellStyle name="Heading 2 22 2" xfId="1331"/>
    <cellStyle name="Heading 2 23" xfId="1332"/>
    <cellStyle name="Heading 2 3" xfId="1333"/>
    <cellStyle name="Heading 2 4" xfId="1334"/>
    <cellStyle name="Heading 2 5" xfId="1335"/>
    <cellStyle name="Heading 2 6" xfId="1336"/>
    <cellStyle name="Heading 2 7" xfId="1337"/>
    <cellStyle name="Heading 2 8" xfId="1338"/>
    <cellStyle name="Heading 2 9" xfId="1339"/>
    <cellStyle name="Heading 3" xfId="1340" builtinId="18" customBuiltin="1"/>
    <cellStyle name="Heading 3 10" xfId="1341"/>
    <cellStyle name="Heading 3 11" xfId="1342"/>
    <cellStyle name="Heading 3 12" xfId="1343"/>
    <cellStyle name="Heading 3 13" xfId="1344"/>
    <cellStyle name="Heading 3 14" xfId="1345"/>
    <cellStyle name="Heading 3 15" xfId="1346"/>
    <cellStyle name="Heading 3 16" xfId="1347"/>
    <cellStyle name="Heading 3 17" xfId="1348"/>
    <cellStyle name="Heading 3 18" xfId="1349"/>
    <cellStyle name="Heading 3 18 2" xfId="1350"/>
    <cellStyle name="Heading 3 19" xfId="1351"/>
    <cellStyle name="Heading 3 19 2" xfId="1352"/>
    <cellStyle name="Heading 3 2" xfId="1353"/>
    <cellStyle name="Heading 3 2 10" xfId="1354"/>
    <cellStyle name="Heading 3 2 2" xfId="1355"/>
    <cellStyle name="Heading 3 2 3" xfId="1356"/>
    <cellStyle name="Heading 3 2 4" xfId="1357"/>
    <cellStyle name="Heading 3 2 5" xfId="1358"/>
    <cellStyle name="Heading 3 2 6" xfId="1359"/>
    <cellStyle name="Heading 3 2 7" xfId="1360"/>
    <cellStyle name="Heading 3 2 8" xfId="1361"/>
    <cellStyle name="Heading 3 2 9" xfId="1362"/>
    <cellStyle name="Heading 3 20" xfId="1363"/>
    <cellStyle name="Heading 3 20 2" xfId="1364"/>
    <cellStyle name="Heading 3 21" xfId="1365"/>
    <cellStyle name="Heading 3 21 2" xfId="1366"/>
    <cellStyle name="Heading 3 22" xfId="1367"/>
    <cellStyle name="Heading 3 22 2" xfId="1368"/>
    <cellStyle name="Heading 3 23" xfId="1369"/>
    <cellStyle name="Heading 3 3" xfId="1370"/>
    <cellStyle name="Heading 3 4" xfId="1371"/>
    <cellStyle name="Heading 3 5" xfId="1372"/>
    <cellStyle name="Heading 3 6" xfId="1373"/>
    <cellStyle name="Heading 3 7" xfId="1374"/>
    <cellStyle name="Heading 3 8" xfId="1375"/>
    <cellStyle name="Heading 3 9" xfId="1376"/>
    <cellStyle name="Heading 4" xfId="1377" builtinId="19" customBuiltin="1"/>
    <cellStyle name="Heading 4 10" xfId="1378"/>
    <cellStyle name="Heading 4 11" xfId="1379"/>
    <cellStyle name="Heading 4 12" xfId="1380"/>
    <cellStyle name="Heading 4 13" xfId="1381"/>
    <cellStyle name="Heading 4 14" xfId="1382"/>
    <cellStyle name="Heading 4 15" xfId="1383"/>
    <cellStyle name="Heading 4 16" xfId="1384"/>
    <cellStyle name="Heading 4 17" xfId="1385"/>
    <cellStyle name="Heading 4 18" xfId="1386"/>
    <cellStyle name="Heading 4 18 2" xfId="1387"/>
    <cellStyle name="Heading 4 19" xfId="1388"/>
    <cellStyle name="Heading 4 19 2" xfId="1389"/>
    <cellStyle name="Heading 4 2" xfId="1390"/>
    <cellStyle name="Heading 4 2 10" xfId="1391"/>
    <cellStyle name="Heading 4 2 2" xfId="1392"/>
    <cellStyle name="Heading 4 2 3" xfId="1393"/>
    <cellStyle name="Heading 4 2 4" xfId="1394"/>
    <cellStyle name="Heading 4 2 5" xfId="1395"/>
    <cellStyle name="Heading 4 2 6" xfId="1396"/>
    <cellStyle name="Heading 4 2 7" xfId="1397"/>
    <cellStyle name="Heading 4 2 8" xfId="1398"/>
    <cellStyle name="Heading 4 2 9" xfId="1399"/>
    <cellStyle name="Heading 4 20" xfId="1400"/>
    <cellStyle name="Heading 4 20 2" xfId="1401"/>
    <cellStyle name="Heading 4 21" xfId="1402"/>
    <cellStyle name="Heading 4 21 2" xfId="1403"/>
    <cellStyle name="Heading 4 22" xfId="1404"/>
    <cellStyle name="Heading 4 22 2" xfId="1405"/>
    <cellStyle name="Heading 4 23" xfId="1406"/>
    <cellStyle name="Heading 4 3" xfId="1407"/>
    <cellStyle name="Heading 4 4" xfId="1408"/>
    <cellStyle name="Heading 4 5" xfId="1409"/>
    <cellStyle name="Heading 4 6" xfId="1410"/>
    <cellStyle name="Heading 4 7" xfId="1411"/>
    <cellStyle name="Heading 4 8" xfId="1412"/>
    <cellStyle name="Heading 4 9" xfId="1413"/>
    <cellStyle name="Hyperlink" xfId="4142" builtinId="8"/>
    <cellStyle name="Input" xfId="1414" builtinId="20" customBuiltin="1"/>
    <cellStyle name="Input 10" xfId="1415"/>
    <cellStyle name="Input 11" xfId="1416"/>
    <cellStyle name="Input 12" xfId="1417"/>
    <cellStyle name="Input 13" xfId="1418"/>
    <cellStyle name="Input 14" xfId="1419"/>
    <cellStyle name="Input 15" xfId="1420"/>
    <cellStyle name="Input 16" xfId="1421"/>
    <cellStyle name="Input 17" xfId="1422"/>
    <cellStyle name="Input 18" xfId="1423"/>
    <cellStyle name="Input 18 2" xfId="1424"/>
    <cellStyle name="Input 19" xfId="1425"/>
    <cellStyle name="Input 19 2" xfId="1426"/>
    <cellStyle name="Input 2" xfId="1427"/>
    <cellStyle name="Input 2 10" xfId="1428"/>
    <cellStyle name="Input 2 2" xfId="1429"/>
    <cellStyle name="Input 2 3" xfId="1430"/>
    <cellStyle name="Input 2 4" xfId="1431"/>
    <cellStyle name="Input 2 5" xfId="1432"/>
    <cellStyle name="Input 2 6" xfId="1433"/>
    <cellStyle name="Input 2 7" xfId="1434"/>
    <cellStyle name="Input 2 8" xfId="1435"/>
    <cellStyle name="Input 2 9" xfId="1436"/>
    <cellStyle name="Input 20" xfId="1437"/>
    <cellStyle name="Input 20 2" xfId="1438"/>
    <cellStyle name="Input 21" xfId="1439"/>
    <cellStyle name="Input 21 2" xfId="1440"/>
    <cellStyle name="Input 22" xfId="1441"/>
    <cellStyle name="Input 22 2" xfId="1442"/>
    <cellStyle name="Input 23" xfId="1443"/>
    <cellStyle name="Input 3" xfId="1444"/>
    <cellStyle name="Input 4" xfId="1445"/>
    <cellStyle name="Input 5" xfId="1446"/>
    <cellStyle name="Input 6" xfId="1447"/>
    <cellStyle name="Input 7" xfId="1448"/>
    <cellStyle name="Input 8" xfId="1449"/>
    <cellStyle name="Input 9" xfId="1450"/>
    <cellStyle name="Linked Cell" xfId="1451" builtinId="24" customBuiltin="1"/>
    <cellStyle name="Linked Cell 10" xfId="1452"/>
    <cellStyle name="Linked Cell 11" xfId="1453"/>
    <cellStyle name="Linked Cell 12" xfId="1454"/>
    <cellStyle name="Linked Cell 13" xfId="1455"/>
    <cellStyle name="Linked Cell 14" xfId="1456"/>
    <cellStyle name="Linked Cell 15" xfId="1457"/>
    <cellStyle name="Linked Cell 16" xfId="1458"/>
    <cellStyle name="Linked Cell 17" xfId="1459"/>
    <cellStyle name="Linked Cell 18" xfId="1460"/>
    <cellStyle name="Linked Cell 18 2" xfId="1461"/>
    <cellStyle name="Linked Cell 19" xfId="1462"/>
    <cellStyle name="Linked Cell 19 2" xfId="1463"/>
    <cellStyle name="Linked Cell 2" xfId="1464"/>
    <cellStyle name="Linked Cell 2 10" xfId="1465"/>
    <cellStyle name="Linked Cell 2 2" xfId="1466"/>
    <cellStyle name="Linked Cell 2 3" xfId="1467"/>
    <cellStyle name="Linked Cell 2 4" xfId="1468"/>
    <cellStyle name="Linked Cell 2 5" xfId="1469"/>
    <cellStyle name="Linked Cell 2 6" xfId="1470"/>
    <cellStyle name="Linked Cell 2 7" xfId="1471"/>
    <cellStyle name="Linked Cell 2 8" xfId="1472"/>
    <cellStyle name="Linked Cell 2 9" xfId="1473"/>
    <cellStyle name="Linked Cell 20" xfId="1474"/>
    <cellStyle name="Linked Cell 20 2" xfId="1475"/>
    <cellStyle name="Linked Cell 21" xfId="1476"/>
    <cellStyle name="Linked Cell 21 2" xfId="1477"/>
    <cellStyle name="Linked Cell 22" xfId="1478"/>
    <cellStyle name="Linked Cell 22 2" xfId="1479"/>
    <cellStyle name="Linked Cell 23" xfId="1480"/>
    <cellStyle name="Linked Cell 3" xfId="1481"/>
    <cellStyle name="Linked Cell 4" xfId="1482"/>
    <cellStyle name="Linked Cell 5" xfId="1483"/>
    <cellStyle name="Linked Cell 6" xfId="1484"/>
    <cellStyle name="Linked Cell 7" xfId="1485"/>
    <cellStyle name="Linked Cell 8" xfId="1486"/>
    <cellStyle name="Linked Cell 9" xfId="1487"/>
    <cellStyle name="Neutral" xfId="1488" builtinId="28" customBuiltin="1"/>
    <cellStyle name="Neutral 10" xfId="1489"/>
    <cellStyle name="Neutral 11" xfId="1490"/>
    <cellStyle name="Neutral 12" xfId="1491"/>
    <cellStyle name="Neutral 13" xfId="1492"/>
    <cellStyle name="Neutral 14" xfId="1493"/>
    <cellStyle name="Neutral 15" xfId="1494"/>
    <cellStyle name="Neutral 16" xfId="1495"/>
    <cellStyle name="Neutral 17" xfId="1496"/>
    <cellStyle name="Neutral 18" xfId="1497"/>
    <cellStyle name="Neutral 18 2" xfId="1498"/>
    <cellStyle name="Neutral 19" xfId="1499"/>
    <cellStyle name="Neutral 19 2" xfId="1500"/>
    <cellStyle name="Neutral 2" xfId="1501"/>
    <cellStyle name="Neutral 2 10" xfId="1502"/>
    <cellStyle name="Neutral 2 2" xfId="1503"/>
    <cellStyle name="Neutral 2 3" xfId="1504"/>
    <cellStyle name="Neutral 2 4" xfId="1505"/>
    <cellStyle name="Neutral 2 5" xfId="1506"/>
    <cellStyle name="Neutral 2 6" xfId="1507"/>
    <cellStyle name="Neutral 2 7" xfId="1508"/>
    <cellStyle name="Neutral 2 8" xfId="1509"/>
    <cellStyle name="Neutral 2 9" xfId="1510"/>
    <cellStyle name="Neutral 20" xfId="1511"/>
    <cellStyle name="Neutral 20 2" xfId="1512"/>
    <cellStyle name="Neutral 21" xfId="1513"/>
    <cellStyle name="Neutral 21 2" xfId="1514"/>
    <cellStyle name="Neutral 22" xfId="1515"/>
    <cellStyle name="Neutral 22 2" xfId="1516"/>
    <cellStyle name="Neutral 23" xfId="1517"/>
    <cellStyle name="Neutral 3" xfId="1518"/>
    <cellStyle name="Neutral 4" xfId="1519"/>
    <cellStyle name="Neutral 5" xfId="1520"/>
    <cellStyle name="Neutral 6" xfId="1521"/>
    <cellStyle name="Neutral 7" xfId="1522"/>
    <cellStyle name="Neutral 8" xfId="1523"/>
    <cellStyle name="Neutral 9" xfId="1524"/>
    <cellStyle name="Normal" xfId="0" builtinId="0"/>
    <cellStyle name="Normal 10" xfId="1525"/>
    <cellStyle name="Normal 10 10" xfId="1526"/>
    <cellStyle name="Normal 10 11" xfId="1527"/>
    <cellStyle name="Normal 10 12" xfId="1528"/>
    <cellStyle name="Normal 10 13" xfId="1529"/>
    <cellStyle name="Normal 10 13 2" xfId="1530"/>
    <cellStyle name="Normal 10 13 3" xfId="1531"/>
    <cellStyle name="Normal 10 13 4" xfId="1532"/>
    <cellStyle name="Normal 10 13 5" xfId="1533"/>
    <cellStyle name="Normal 10 13 6" xfId="1534"/>
    <cellStyle name="Normal 10 13 7" xfId="1535"/>
    <cellStyle name="Normal 10 14" xfId="1536"/>
    <cellStyle name="Normal 10 15" xfId="1537"/>
    <cellStyle name="Normal 10 16" xfId="1538"/>
    <cellStyle name="Normal 10 17" xfId="1539"/>
    <cellStyle name="Normal 10 18" xfId="1540"/>
    <cellStyle name="Normal 10 2" xfId="1541"/>
    <cellStyle name="Normal 10 2 2" xfId="1542"/>
    <cellStyle name="Normal 10 2 2 2" xfId="1543"/>
    <cellStyle name="Normal 10 2 2 3" xfId="1544"/>
    <cellStyle name="Normal 10 2 2 4" xfId="1545"/>
    <cellStyle name="Normal 10 2 2 5" xfId="1546"/>
    <cellStyle name="Normal 10 2 2 6" xfId="1547"/>
    <cellStyle name="Normal 10 2 2 7" xfId="1548"/>
    <cellStyle name="Normal 10 2 2 8" xfId="1549"/>
    <cellStyle name="Normal 10 2 3" xfId="1550"/>
    <cellStyle name="Normal 10 2 4" xfId="1551"/>
    <cellStyle name="Normal 10 2 5" xfId="1552"/>
    <cellStyle name="Normal 10 2 6" xfId="1553"/>
    <cellStyle name="Normal 10 2 7" xfId="1554"/>
    <cellStyle name="Normal 10 2 8" xfId="1555"/>
    <cellStyle name="Normal 10 2 9" xfId="1556"/>
    <cellStyle name="Normal 10 3" xfId="1557"/>
    <cellStyle name="Normal 10 4" xfId="1558"/>
    <cellStyle name="Normal 10 5" xfId="1559"/>
    <cellStyle name="Normal 10 5 2" xfId="1560"/>
    <cellStyle name="Normal 10 5 3" xfId="1561"/>
    <cellStyle name="Normal 10 5 4" xfId="1562"/>
    <cellStyle name="Normal 10 5 5" xfId="1563"/>
    <cellStyle name="Normal 10 5 6" xfId="1564"/>
    <cellStyle name="Normal 10 5 7" xfId="1565"/>
    <cellStyle name="Normal 10 5 8" xfId="1566"/>
    <cellStyle name="Normal 10 6" xfId="1567"/>
    <cellStyle name="Normal 10 7" xfId="1568"/>
    <cellStyle name="Normal 10 8" xfId="1569"/>
    <cellStyle name="Normal 10 9" xfId="1570"/>
    <cellStyle name="Normal 11" xfId="1571"/>
    <cellStyle name="Normal 11 10" xfId="1572"/>
    <cellStyle name="Normal 11 11" xfId="1573"/>
    <cellStyle name="Normal 11 2" xfId="1574"/>
    <cellStyle name="Normal 11 2 2" xfId="1575"/>
    <cellStyle name="Normal 11 2 3" xfId="1576"/>
    <cellStyle name="Normal 11 3" xfId="1577"/>
    <cellStyle name="Normal 11 4" xfId="1578"/>
    <cellStyle name="Normal 11 4 2" xfId="1579"/>
    <cellStyle name="Normal 11 4 3" xfId="1580"/>
    <cellStyle name="Normal 11 4 4" xfId="1581"/>
    <cellStyle name="Normal 11 4 5" xfId="1582"/>
    <cellStyle name="Normal 11 4 6" xfId="1583"/>
    <cellStyle name="Normal 11 4 7" xfId="1584"/>
    <cellStyle name="Normal 11 4 8" xfId="1585"/>
    <cellStyle name="Normal 11 5" xfId="1586"/>
    <cellStyle name="Normal 11 6" xfId="1587"/>
    <cellStyle name="Normal 11 7" xfId="1588"/>
    <cellStyle name="Normal 11 8" xfId="1589"/>
    <cellStyle name="Normal 11 9" xfId="1590"/>
    <cellStyle name="Normal 12" xfId="1591"/>
    <cellStyle name="Normal 12 10" xfId="1592"/>
    <cellStyle name="Normal 12 11" xfId="1593"/>
    <cellStyle name="Normal 12 12" xfId="1594"/>
    <cellStyle name="Normal 12 13" xfId="1595"/>
    <cellStyle name="Normal 12 14" xfId="1596"/>
    <cellStyle name="Normal 12 14 2" xfId="1597"/>
    <cellStyle name="Normal 12 14 3" xfId="1598"/>
    <cellStyle name="Normal 12 14 4" xfId="1599"/>
    <cellStyle name="Normal 12 14 5" xfId="1600"/>
    <cellStyle name="Normal 12 14 6" xfId="1601"/>
    <cellStyle name="Normal 12 14 7" xfId="1602"/>
    <cellStyle name="Normal 12 15" xfId="1603"/>
    <cellStyle name="Normal 12 16" xfId="1604"/>
    <cellStyle name="Normal 12 17" xfId="1605"/>
    <cellStyle name="Normal 12 18" xfId="1606"/>
    <cellStyle name="Normal 12 19" xfId="1607"/>
    <cellStyle name="Normal 12 2" xfId="1608"/>
    <cellStyle name="Normal 12 3" xfId="1609"/>
    <cellStyle name="Normal 12 4" xfId="1610"/>
    <cellStyle name="Normal 12 4 2" xfId="1611"/>
    <cellStyle name="Normal 12 4 3" xfId="1612"/>
    <cellStyle name="Normal 12 4 4" xfId="1613"/>
    <cellStyle name="Normal 12 4 5" xfId="1614"/>
    <cellStyle name="Normal 12 4 6" xfId="1615"/>
    <cellStyle name="Normal 12 4 7" xfId="1616"/>
    <cellStyle name="Normal 12 4 8" xfId="1617"/>
    <cellStyle name="Normal 12 5" xfId="1618"/>
    <cellStyle name="Normal 12 6" xfId="1619"/>
    <cellStyle name="Normal 12 7" xfId="1620"/>
    <cellStyle name="Normal 12 8" xfId="1621"/>
    <cellStyle name="Normal 12 9" xfId="1622"/>
    <cellStyle name="Normal 13" xfId="1623"/>
    <cellStyle name="Normal 13 10" xfId="1624"/>
    <cellStyle name="Normal 13 11" xfId="1625"/>
    <cellStyle name="Normal 13 2" xfId="1626"/>
    <cellStyle name="Normal 13 3" xfId="1627"/>
    <cellStyle name="Normal 13 3 2" xfId="1628"/>
    <cellStyle name="Normal 13 3 3" xfId="1629"/>
    <cellStyle name="Normal 13 3 4" xfId="1630"/>
    <cellStyle name="Normal 13 3 5" xfId="1631"/>
    <cellStyle name="Normal 13 3 6" xfId="1632"/>
    <cellStyle name="Normal 13 3 7" xfId="1633"/>
    <cellStyle name="Normal 13 3 8" xfId="1634"/>
    <cellStyle name="Normal 13 4" xfId="1635"/>
    <cellStyle name="Normal 13 4 2" xfId="1636"/>
    <cellStyle name="Normal 13 4 3" xfId="1637"/>
    <cellStyle name="Normal 13 4 4" xfId="1638"/>
    <cellStyle name="Normal 13 4 5" xfId="1639"/>
    <cellStyle name="Normal 13 4 6" xfId="1640"/>
    <cellStyle name="Normal 13 4 7" xfId="1641"/>
    <cellStyle name="Normal 13 4 8" xfId="1642"/>
    <cellStyle name="Normal 13 5" xfId="1643"/>
    <cellStyle name="Normal 13 6" xfId="1644"/>
    <cellStyle name="Normal 13 7" xfId="1645"/>
    <cellStyle name="Normal 13 8" xfId="1646"/>
    <cellStyle name="Normal 13 9" xfId="1647"/>
    <cellStyle name="Normal 14" xfId="1648"/>
    <cellStyle name="Normal 14 10" xfId="1649"/>
    <cellStyle name="Normal 14 11" xfId="1650"/>
    <cellStyle name="Normal 14 12" xfId="1651"/>
    <cellStyle name="Normal 14 13" xfId="1652"/>
    <cellStyle name="Normal 14 14" xfId="1653"/>
    <cellStyle name="Normal 14 15" xfId="1654"/>
    <cellStyle name="Normal 14 2" xfId="1655"/>
    <cellStyle name="Normal 14 2 2" xfId="1656"/>
    <cellStyle name="Normal 14 2 3" xfId="1657"/>
    <cellStyle name="Normal 14 2 4" xfId="1658"/>
    <cellStyle name="Normal 14 2 5" xfId="1659"/>
    <cellStyle name="Normal 14 3" xfId="1660"/>
    <cellStyle name="Normal 14 3 2" xfId="1661"/>
    <cellStyle name="Normal 14 3 3" xfId="1662"/>
    <cellStyle name="Normal 14 3 4" xfId="1663"/>
    <cellStyle name="Normal 14 3 5" xfId="1664"/>
    <cellStyle name="Normal 14 3 6" xfId="1665"/>
    <cellStyle name="Normal 14 3 7" xfId="1666"/>
    <cellStyle name="Normal 14 3 8" xfId="1667"/>
    <cellStyle name="Normal 14 4" xfId="1668"/>
    <cellStyle name="Normal 14 4 2" xfId="1669"/>
    <cellStyle name="Normal 14 4 3" xfId="1670"/>
    <cellStyle name="Normal 14 4 4" xfId="1671"/>
    <cellStyle name="Normal 14 4 5" xfId="1672"/>
    <cellStyle name="Normal 14 4 6" xfId="1673"/>
    <cellStyle name="Normal 14 4 7" xfId="1674"/>
    <cellStyle name="Normal 14 4 8" xfId="1675"/>
    <cellStyle name="Normal 14 5" xfId="1676"/>
    <cellStyle name="Normal 14 6" xfId="1677"/>
    <cellStyle name="Normal 14 7" xfId="1678"/>
    <cellStyle name="Normal 14 8" xfId="1679"/>
    <cellStyle name="Normal 14 9" xfId="1680"/>
    <cellStyle name="Normal 15 10" xfId="1681"/>
    <cellStyle name="Normal 15 11" xfId="1682"/>
    <cellStyle name="Normal 15 11 2" xfId="1683"/>
    <cellStyle name="Normal 15 11 3" xfId="1684"/>
    <cellStyle name="Normal 15 11 4" xfId="1685"/>
    <cellStyle name="Normal 15 11 5" xfId="1686"/>
    <cellStyle name="Normal 15 11 6" xfId="1687"/>
    <cellStyle name="Normal 15 11 7" xfId="1688"/>
    <cellStyle name="Normal 15 12" xfId="1689"/>
    <cellStyle name="Normal 15 13" xfId="1690"/>
    <cellStyle name="Normal 15 14" xfId="1691"/>
    <cellStyle name="Normal 15 15" xfId="1692"/>
    <cellStyle name="Normal 15 16" xfId="1693"/>
    <cellStyle name="Normal 15 17" xfId="1694"/>
    <cellStyle name="Normal 15 18" xfId="1695"/>
    <cellStyle name="Normal 15 2" xfId="1696"/>
    <cellStyle name="Normal 15 2 2" xfId="1697"/>
    <cellStyle name="Normal 15 2 2 2" xfId="1698"/>
    <cellStyle name="Normal 15 2 2 3" xfId="1699"/>
    <cellStyle name="Normal 15 2 2 4" xfId="1700"/>
    <cellStyle name="Normal 15 2 2 5" xfId="1701"/>
    <cellStyle name="Normal 15 2 2 6" xfId="1702"/>
    <cellStyle name="Normal 15 2 2 7" xfId="1703"/>
    <cellStyle name="Normal 15 2 3" xfId="1704"/>
    <cellStyle name="Normal 15 2 4" xfId="1705"/>
    <cellStyle name="Normal 15 2 5" xfId="1706"/>
    <cellStyle name="Normal 15 2 6" xfId="1707"/>
    <cellStyle name="Normal 15 2 7" xfId="1708"/>
    <cellStyle name="Normal 15 2 8" xfId="1709"/>
    <cellStyle name="Normal 15 2 9" xfId="1710"/>
    <cellStyle name="Normal 15 3" xfId="1711"/>
    <cellStyle name="Normal 15 4" xfId="1712"/>
    <cellStyle name="Normal 15 5" xfId="1713"/>
    <cellStyle name="Normal 15 5 2" xfId="1714"/>
    <cellStyle name="Normal 15 6" xfId="1715"/>
    <cellStyle name="Normal 15 6 2" xfId="1716"/>
    <cellStyle name="Normal 15 7" xfId="1717"/>
    <cellStyle name="Normal 15 7 2" xfId="1718"/>
    <cellStyle name="Normal 15 8" xfId="1719"/>
    <cellStyle name="Normal 15 9" xfId="1720"/>
    <cellStyle name="Normal 16 10" xfId="1721"/>
    <cellStyle name="Normal 16 2" xfId="1722"/>
    <cellStyle name="Normal 16 3" xfId="1723"/>
    <cellStyle name="Normal 16 4" xfId="1724"/>
    <cellStyle name="Normal 16 5" xfId="1725"/>
    <cellStyle name="Normal 16 6" xfId="1726"/>
    <cellStyle name="Normal 16 7" xfId="1727"/>
    <cellStyle name="Normal 16 8" xfId="1728"/>
    <cellStyle name="Normal 16 9" xfId="1729"/>
    <cellStyle name="Normal 17" xfId="1730"/>
    <cellStyle name="Normal 17 2" xfId="1731"/>
    <cellStyle name="Normal 17 3" xfId="1732"/>
    <cellStyle name="Normal 17 4" xfId="1733"/>
    <cellStyle name="Normal 18" xfId="1734"/>
    <cellStyle name="Normal 18 2" xfId="1735"/>
    <cellStyle name="Normal 18 2 2" xfId="1736"/>
    <cellStyle name="Normal 18 2 3" xfId="1737"/>
    <cellStyle name="Normal 18 2 4" xfId="1738"/>
    <cellStyle name="Normal 18 2 5" xfId="1739"/>
    <cellStyle name="Normal 18 3" xfId="1740"/>
    <cellStyle name="Normal 18 3 2" xfId="1741"/>
    <cellStyle name="Normal 18 3 3" xfId="1742"/>
    <cellStyle name="Normal 18 3 4" xfId="1743"/>
    <cellStyle name="Normal 18 3 5" xfId="1744"/>
    <cellStyle name="Normal 18 4" xfId="1745"/>
    <cellStyle name="Normal 18 5" xfId="1746"/>
    <cellStyle name="Normal 18 6" xfId="1747"/>
    <cellStyle name="Normal 19 10" xfId="1748"/>
    <cellStyle name="Normal 19 11" xfId="1749"/>
    <cellStyle name="Normal 19 12" xfId="1750"/>
    <cellStyle name="Normal 19 13" xfId="1751"/>
    <cellStyle name="Normal 19 14" xfId="1752"/>
    <cellStyle name="Normal 19 15" xfId="1753"/>
    <cellStyle name="Normal 19 16" xfId="1754"/>
    <cellStyle name="Normal 19 17" xfId="1755"/>
    <cellStyle name="Normal 19 2" xfId="1756"/>
    <cellStyle name="Normal 19 2 2" xfId="1757"/>
    <cellStyle name="Normal 19 3" xfId="1758"/>
    <cellStyle name="Normal 19 3 2" xfId="1759"/>
    <cellStyle name="Normal 19 4" xfId="1760"/>
    <cellStyle name="Normal 19 4 2" xfId="1761"/>
    <cellStyle name="Normal 19 5" xfId="1762"/>
    <cellStyle name="Normal 19 5 2" xfId="1763"/>
    <cellStyle name="Normal 19 6" xfId="1764"/>
    <cellStyle name="Normal 19 7" xfId="1765"/>
    <cellStyle name="Normal 19 8" xfId="1766"/>
    <cellStyle name="Normal 19 9" xfId="1767"/>
    <cellStyle name="Normal 2" xfId="1768"/>
    <cellStyle name="Normal 2 10" xfId="1769"/>
    <cellStyle name="Normal 2 10 2" xfId="1770"/>
    <cellStyle name="Normal 2 10 3" xfId="1771"/>
    <cellStyle name="Normal 2 10 4" xfId="1772"/>
    <cellStyle name="Normal 2 10 5" xfId="1773"/>
    <cellStyle name="Normal 2 10 6" xfId="1774"/>
    <cellStyle name="Normal 2 10 7" xfId="1775"/>
    <cellStyle name="Normal 2 11" xfId="1776"/>
    <cellStyle name="Normal 2 11 2" xfId="1777"/>
    <cellStyle name="Normal 2 11 3" xfId="1778"/>
    <cellStyle name="Normal 2 11 4" xfId="1779"/>
    <cellStyle name="Normal 2 11 5" xfId="1780"/>
    <cellStyle name="Normal 2 11 6" xfId="1781"/>
    <cellStyle name="Normal 2 11 7" xfId="1782"/>
    <cellStyle name="Normal 2 11 8" xfId="1783"/>
    <cellStyle name="Normal 2 11 9" xfId="1784"/>
    <cellStyle name="Normal 2 12" xfId="1785"/>
    <cellStyle name="Normal 2 12 2" xfId="1786"/>
    <cellStyle name="Normal 2 12 3" xfId="1787"/>
    <cellStyle name="Normal 2 12 4" xfId="1788"/>
    <cellStyle name="Normal 2 12 5" xfId="1789"/>
    <cellStyle name="Normal 2 12 6" xfId="1790"/>
    <cellStyle name="Normal 2 12 7" xfId="1791"/>
    <cellStyle name="Normal 2 12 8" xfId="1792"/>
    <cellStyle name="Normal 2 12 9" xfId="1793"/>
    <cellStyle name="Normal 2 13" xfId="1794"/>
    <cellStyle name="Normal 2 13 2" xfId="1795"/>
    <cellStyle name="Normal 2 13 3" xfId="1796"/>
    <cellStyle name="Normal 2 13 4" xfId="1797"/>
    <cellStyle name="Normal 2 13 5" xfId="1798"/>
    <cellStyle name="Normal 2 13 6" xfId="1799"/>
    <cellStyle name="Normal 2 13 7" xfId="1800"/>
    <cellStyle name="Normal 2 13 8" xfId="1801"/>
    <cellStyle name="Normal 2 14" xfId="1802"/>
    <cellStyle name="Normal 2 15" xfId="1803"/>
    <cellStyle name="Normal 2 16" xfId="1804"/>
    <cellStyle name="Normal 2 17" xfId="1805"/>
    <cellStyle name="Normal 2 18" xfId="1806"/>
    <cellStyle name="Normal 2 19" xfId="1807"/>
    <cellStyle name="Normal 2 2" xfId="1808"/>
    <cellStyle name="Normal 2 2 10" xfId="1809"/>
    <cellStyle name="Normal 2 2 10 2" xfId="1810"/>
    <cellStyle name="Normal 2 2 10 3" xfId="1811"/>
    <cellStyle name="Normal 2 2 10 4" xfId="1812"/>
    <cellStyle name="Normal 2 2 10 5" xfId="1813"/>
    <cellStyle name="Normal 2 2 10 6" xfId="1814"/>
    <cellStyle name="Normal 2 2 10 7" xfId="1815"/>
    <cellStyle name="Normal 2 2 11" xfId="1816"/>
    <cellStyle name="Normal 2 2 11 2" xfId="1817"/>
    <cellStyle name="Normal 2 2 11 2 2" xfId="1818"/>
    <cellStyle name="Normal 2 2 11 2 3" xfId="1819"/>
    <cellStyle name="Normal 2 2 11 2 4" xfId="1820"/>
    <cellStyle name="Normal 2 2 11 2 5" xfId="1821"/>
    <cellStyle name="Normal 2 2 11 2 6" xfId="1822"/>
    <cellStyle name="Normal 2 2 11 2 7" xfId="1823"/>
    <cellStyle name="Normal 2 2 11 3" xfId="1824"/>
    <cellStyle name="Normal 2 2 11 4" xfId="1825"/>
    <cellStyle name="Normal 2 2 11 5" xfId="1826"/>
    <cellStyle name="Normal 2 2 11 6" xfId="1827"/>
    <cellStyle name="Normal 2 2 11 7" xfId="1828"/>
    <cellStyle name="Normal 2 2 11 8" xfId="1829"/>
    <cellStyle name="Normal 2 2 12" xfId="1830"/>
    <cellStyle name="Normal 2 2 13" xfId="1831"/>
    <cellStyle name="Normal 2 2 14" xfId="1832"/>
    <cellStyle name="Normal 2 2 15" xfId="1833"/>
    <cellStyle name="Normal 2 2 16" xfId="1834"/>
    <cellStyle name="Normal 2 2 17" xfId="1835"/>
    <cellStyle name="Normal 2 2 18" xfId="1836"/>
    <cellStyle name="Normal 2 2 19" xfId="1837"/>
    <cellStyle name="Normal 2 2 2" xfId="1838"/>
    <cellStyle name="Normal 2 2 2 10" xfId="1839"/>
    <cellStyle name="Normal 2 2 2 11" xfId="1840"/>
    <cellStyle name="Normal 2 2 2 12" xfId="1841"/>
    <cellStyle name="Normal 2 2 2 13" xfId="1842"/>
    <cellStyle name="Normal 2 2 2 14" xfId="1843"/>
    <cellStyle name="Normal 2 2 2 15" xfId="1844"/>
    <cellStyle name="Normal 2 2 2 16" xfId="1845"/>
    <cellStyle name="Normal 2 2 2 17" xfId="1846"/>
    <cellStyle name="Normal 2 2 2 18" xfId="1847"/>
    <cellStyle name="Normal 2 2 2 2" xfId="1848"/>
    <cellStyle name="Normal 2 2 2 2 10" xfId="1849"/>
    <cellStyle name="Normal 2 2 2 2 11" xfId="1850"/>
    <cellStyle name="Normal 2 2 2 2 12" xfId="1851"/>
    <cellStyle name="Normal 2 2 2 2 13" xfId="1852"/>
    <cellStyle name="Normal 2 2 2 2 14" xfId="1853"/>
    <cellStyle name="Normal 2 2 2 2 15" xfId="1854"/>
    <cellStyle name="Normal 2 2 2 2 16" xfId="1855"/>
    <cellStyle name="Normal 2 2 2 2 17" xfId="1856"/>
    <cellStyle name="Normal 2 2 2 2 18" xfId="1857"/>
    <cellStyle name="Normal 2 2 2 2 2" xfId="1858"/>
    <cellStyle name="Normal 2 2 2 2 2 10" xfId="1859"/>
    <cellStyle name="Normal 2 2 2 2 2 11" xfId="1860"/>
    <cellStyle name="Normal 2 2 2 2 2 12" xfId="1861"/>
    <cellStyle name="Normal 2 2 2 2 2 13" xfId="1862"/>
    <cellStyle name="Normal 2 2 2 2 2 14" xfId="1863"/>
    <cellStyle name="Normal 2 2 2 2 2 15" xfId="1864"/>
    <cellStyle name="Normal 2 2 2 2 2 16" xfId="1865"/>
    <cellStyle name="Normal 2 2 2 2 2 2" xfId="1866"/>
    <cellStyle name="Normal 2 2 2 2 2 2 10" xfId="1867"/>
    <cellStyle name="Normal 2 2 2 2 2 2 11" xfId="1868"/>
    <cellStyle name="Normal 2 2 2 2 2 2 12" xfId="1869"/>
    <cellStyle name="Normal 2 2 2 2 2 2 13" xfId="1870"/>
    <cellStyle name="Normal 2 2 2 2 2 2 14" xfId="1871"/>
    <cellStyle name="Normal 2 2 2 2 2 2 2" xfId="1872"/>
    <cellStyle name="Normal 2 2 2 2 2 2 2 2" xfId="1873"/>
    <cellStyle name="Normal 2 2 2 2 2 2 2 3" xfId="1874"/>
    <cellStyle name="Normal 2 2 2 2 2 2 2 4" xfId="1875"/>
    <cellStyle name="Normal 2 2 2 2 2 2 2 5" xfId="1876"/>
    <cellStyle name="Normal 2 2 2 2 2 2 2 6" xfId="1877"/>
    <cellStyle name="Normal 2 2 2 2 2 2 2 7" xfId="1878"/>
    <cellStyle name="Normal 2 2 2 2 2 2 3" xfId="1879"/>
    <cellStyle name="Normal 2 2 2 2 2 2 4" xfId="1880"/>
    <cellStyle name="Normal 2 2 2 2 2 2 5" xfId="1881"/>
    <cellStyle name="Normal 2 2 2 2 2 2 6" xfId="1882"/>
    <cellStyle name="Normal 2 2 2 2 2 2 7" xfId="1883"/>
    <cellStyle name="Normal 2 2 2 2 2 2 8" xfId="1884"/>
    <cellStyle name="Normal 2 2 2 2 2 2 9" xfId="1885"/>
    <cellStyle name="Normal 2 2 2 2 2 3" xfId="1886"/>
    <cellStyle name="Normal 2 2 2 2 2 4" xfId="1887"/>
    <cellStyle name="Normal 2 2 2 2 2 5" xfId="1888"/>
    <cellStyle name="Normal 2 2 2 2 2 6" xfId="1889"/>
    <cellStyle name="Normal 2 2 2 2 2 7" xfId="1890"/>
    <cellStyle name="Normal 2 2 2 2 2 8" xfId="1891"/>
    <cellStyle name="Normal 2 2 2 2 2 9" xfId="1892"/>
    <cellStyle name="Normal 2 2 2 2 3" xfId="1893"/>
    <cellStyle name="Normal 2 2 2 2 4" xfId="1894"/>
    <cellStyle name="Normal 2 2 2 2 5" xfId="1895"/>
    <cellStyle name="Normal 2 2 2 2 6" xfId="1896"/>
    <cellStyle name="Normal 2 2 2 2 7" xfId="1897"/>
    <cellStyle name="Normal 2 2 2 2 8" xfId="1898"/>
    <cellStyle name="Normal 2 2 2 2 9" xfId="1899"/>
    <cellStyle name="Normal 2 2 2 3" xfId="1900"/>
    <cellStyle name="Normal 2 2 2 3 10" xfId="1901"/>
    <cellStyle name="Normal 2 2 2 3 2" xfId="1902"/>
    <cellStyle name="Normal 2 2 2 3 3" xfId="1903"/>
    <cellStyle name="Normal 2 2 2 3 4" xfId="1904"/>
    <cellStyle name="Normal 2 2 2 3 5" xfId="1905"/>
    <cellStyle name="Normal 2 2 2 3 6" xfId="1906"/>
    <cellStyle name="Normal 2 2 2 3 7" xfId="1907"/>
    <cellStyle name="Normal 2 2 2 3 8" xfId="1908"/>
    <cellStyle name="Normal 2 2 2 3 9" xfId="1909"/>
    <cellStyle name="Normal 2 2 2 4" xfId="1910"/>
    <cellStyle name="Normal 2 2 2 5" xfId="1911"/>
    <cellStyle name="Normal 2 2 2 5 2" xfId="1912"/>
    <cellStyle name="Normal 2 2 2 5 3" xfId="1913"/>
    <cellStyle name="Normal 2 2 2 5 4" xfId="1914"/>
    <cellStyle name="Normal 2 2 2 5 5" xfId="1915"/>
    <cellStyle name="Normal 2 2 2 5 6" xfId="1916"/>
    <cellStyle name="Normal 2 2 2 5 7" xfId="1917"/>
    <cellStyle name="Normal 2 2 2 5 8" xfId="1918"/>
    <cellStyle name="Normal 2 2 2 6" xfId="1919"/>
    <cellStyle name="Normal 2 2 2 7" xfId="1920"/>
    <cellStyle name="Normal 2 2 2 8" xfId="1921"/>
    <cellStyle name="Normal 2 2 2 9" xfId="1922"/>
    <cellStyle name="Normal 2 2 20" xfId="1923"/>
    <cellStyle name="Normal 2 2 21" xfId="1924"/>
    <cellStyle name="Normal 2 2 22" xfId="1925"/>
    <cellStyle name="Normal 2 2 23" xfId="1926"/>
    <cellStyle name="Normal 2 2 24" xfId="1927"/>
    <cellStyle name="Normal 2 2 25" xfId="1928"/>
    <cellStyle name="Normal 2 2 26" xfId="1929"/>
    <cellStyle name="Normal 2 2 27" xfId="1930"/>
    <cellStyle name="Normal 2 2 28" xfId="1931"/>
    <cellStyle name="Normal 2 2 29" xfId="1932"/>
    <cellStyle name="Normal 2 2 3" xfId="1933"/>
    <cellStyle name="Normal 2 2 3 2" xfId="1934"/>
    <cellStyle name="Normal 2 2 3 3" xfId="1935"/>
    <cellStyle name="Normal 2 2 3 4" xfId="1936"/>
    <cellStyle name="Normal 2 2 3 5" xfId="1937"/>
    <cellStyle name="Normal 2 2 3 6" xfId="1938"/>
    <cellStyle name="Normal 2 2 3 7" xfId="1939"/>
    <cellStyle name="Normal 2 2 30" xfId="1940"/>
    <cellStyle name="Normal 2 2 4" xfId="1941"/>
    <cellStyle name="Normal 2 2 4 2" xfId="1942"/>
    <cellStyle name="Normal 2 2 4 3" xfId="1943"/>
    <cellStyle name="Normal 2 2 4 4" xfId="1944"/>
    <cellStyle name="Normal 2 2 4 5" xfId="1945"/>
    <cellStyle name="Normal 2 2 4 6" xfId="1946"/>
    <cellStyle name="Normal 2 2 4 7" xfId="1947"/>
    <cellStyle name="Normal 2 2 5" xfId="1948"/>
    <cellStyle name="Normal 2 2 5 10" xfId="1949"/>
    <cellStyle name="Normal 2 2 5 11" xfId="1950"/>
    <cellStyle name="Normal 2 2 5 12" xfId="1951"/>
    <cellStyle name="Normal 2 2 5 13" xfId="1952"/>
    <cellStyle name="Normal 2 2 5 14" xfId="1953"/>
    <cellStyle name="Normal 2 2 5 15" xfId="1954"/>
    <cellStyle name="Normal 2 2 5 16" xfId="1955"/>
    <cellStyle name="Normal 2 2 5 2" xfId="1956"/>
    <cellStyle name="Normal 2 2 5 2 10" xfId="1957"/>
    <cellStyle name="Normal 2 2 5 2 11" xfId="1958"/>
    <cellStyle name="Normal 2 2 5 2 12" xfId="1959"/>
    <cellStyle name="Normal 2 2 5 2 13" xfId="1960"/>
    <cellStyle name="Normal 2 2 5 2 14" xfId="1961"/>
    <cellStyle name="Normal 2 2 5 2 15" xfId="1962"/>
    <cellStyle name="Normal 2 2 5 2 2" xfId="1963"/>
    <cellStyle name="Normal 2 2 5 2 2 10" xfId="1964"/>
    <cellStyle name="Normal 2 2 5 2 2 11" xfId="1965"/>
    <cellStyle name="Normal 2 2 5 2 2 12" xfId="1966"/>
    <cellStyle name="Normal 2 2 5 2 2 13" xfId="1967"/>
    <cellStyle name="Normal 2 2 5 2 2 2" xfId="1968"/>
    <cellStyle name="Normal 2 2 5 2 2 2 2" xfId="1969"/>
    <cellStyle name="Normal 2 2 5 2 2 2 3" xfId="1970"/>
    <cellStyle name="Normal 2 2 5 2 2 2 4" xfId="1971"/>
    <cellStyle name="Normal 2 2 5 2 2 2 5" xfId="1972"/>
    <cellStyle name="Normal 2 2 5 2 2 2 6" xfId="1973"/>
    <cellStyle name="Normal 2 2 5 2 2 2 7" xfId="1974"/>
    <cellStyle name="Normal 2 2 5 2 2 3" xfId="1975"/>
    <cellStyle name="Normal 2 2 5 2 2 4" xfId="1976"/>
    <cellStyle name="Normal 2 2 5 2 2 5" xfId="1977"/>
    <cellStyle name="Normal 2 2 5 2 2 6" xfId="1978"/>
    <cellStyle name="Normal 2 2 5 2 2 7" xfId="1979"/>
    <cellStyle name="Normal 2 2 5 2 2 8" xfId="1980"/>
    <cellStyle name="Normal 2 2 5 2 2 9" xfId="1981"/>
    <cellStyle name="Normal 2 2 5 2 3" xfId="1982"/>
    <cellStyle name="Normal 2 2 5 2 4" xfId="1983"/>
    <cellStyle name="Normal 2 2 5 2 5" xfId="1984"/>
    <cellStyle name="Normal 2 2 5 2 6" xfId="1985"/>
    <cellStyle name="Normal 2 2 5 2 7" xfId="1986"/>
    <cellStyle name="Normal 2 2 5 2 8" xfId="1987"/>
    <cellStyle name="Normal 2 2 5 2 9" xfId="1988"/>
    <cellStyle name="Normal 2 2 5 3" xfId="1989"/>
    <cellStyle name="Normal 2 2 5 3 2" xfId="1990"/>
    <cellStyle name="Normal 2 2 5 3 3" xfId="1991"/>
    <cellStyle name="Normal 2 2 5 3 4" xfId="1992"/>
    <cellStyle name="Normal 2 2 5 3 5" xfId="1993"/>
    <cellStyle name="Normal 2 2 5 3 6" xfId="1994"/>
    <cellStyle name="Normal 2 2 5 3 7" xfId="1995"/>
    <cellStyle name="Normal 2 2 5 3 8" xfId="1996"/>
    <cellStyle name="Normal 2 2 5 4" xfId="1997"/>
    <cellStyle name="Normal 2 2 5 4 2" xfId="1998"/>
    <cellStyle name="Normal 2 2 5 4 3" xfId="1999"/>
    <cellStyle name="Normal 2 2 5 4 4" xfId="2000"/>
    <cellStyle name="Normal 2 2 5 4 5" xfId="2001"/>
    <cellStyle name="Normal 2 2 5 4 6" xfId="2002"/>
    <cellStyle name="Normal 2 2 5 4 7" xfId="2003"/>
    <cellStyle name="Normal 2 2 5 4 8" xfId="2004"/>
    <cellStyle name="Normal 2 2 5 5" xfId="2005"/>
    <cellStyle name="Normal 2 2 5 6" xfId="2006"/>
    <cellStyle name="Normal 2 2 5 7" xfId="2007"/>
    <cellStyle name="Normal 2 2 5 8" xfId="2008"/>
    <cellStyle name="Normal 2 2 5 9" xfId="2009"/>
    <cellStyle name="Normal 2 2 6" xfId="2010"/>
    <cellStyle name="Normal 2 2 6 2" xfId="2011"/>
    <cellStyle name="Normal 2 2 6 3" xfId="2012"/>
    <cellStyle name="Normal 2 2 6 4" xfId="2013"/>
    <cellStyle name="Normal 2 2 6 5" xfId="2014"/>
    <cellStyle name="Normal 2 2 6 6" xfId="2015"/>
    <cellStyle name="Normal 2 2 6 7" xfId="2016"/>
    <cellStyle name="Normal 2 2 7" xfId="2017"/>
    <cellStyle name="Normal 2 2 7 2" xfId="2018"/>
    <cellStyle name="Normal 2 2 7 3" xfId="2019"/>
    <cellStyle name="Normal 2 2 7 4" xfId="2020"/>
    <cellStyle name="Normal 2 2 7 5" xfId="2021"/>
    <cellStyle name="Normal 2 2 7 6" xfId="2022"/>
    <cellStyle name="Normal 2 2 7 7" xfId="2023"/>
    <cellStyle name="Normal 2 2 8" xfId="2024"/>
    <cellStyle name="Normal 2 2 8 2" xfId="2025"/>
    <cellStyle name="Normal 2 2 8 3" xfId="2026"/>
    <cellStyle name="Normal 2 2 8 4" xfId="2027"/>
    <cellStyle name="Normal 2 2 8 5" xfId="2028"/>
    <cellStyle name="Normal 2 2 8 6" xfId="2029"/>
    <cellStyle name="Normal 2 2 8 7" xfId="2030"/>
    <cellStyle name="Normal 2 2 9" xfId="2031"/>
    <cellStyle name="Normal 2 2 9 2" xfId="2032"/>
    <cellStyle name="Normal 2 2 9 3" xfId="2033"/>
    <cellStyle name="Normal 2 2 9 4" xfId="2034"/>
    <cellStyle name="Normal 2 2 9 5" xfId="2035"/>
    <cellStyle name="Normal 2 2 9 6" xfId="2036"/>
    <cellStyle name="Normal 2 2 9 7" xfId="2037"/>
    <cellStyle name="Normal 2 20" xfId="2038"/>
    <cellStyle name="Normal 2 21" xfId="2039"/>
    <cellStyle name="Normal 2 22" xfId="2040"/>
    <cellStyle name="Normal 2 23" xfId="2041"/>
    <cellStyle name="Normal 2 24" xfId="2042"/>
    <cellStyle name="Normal 2 25" xfId="2043"/>
    <cellStyle name="Normal 2 26" xfId="2044"/>
    <cellStyle name="Normal 2 27" xfId="2045"/>
    <cellStyle name="Normal 2 28" xfId="2046"/>
    <cellStyle name="Normal 2 29" xfId="2047"/>
    <cellStyle name="Normal 2 3" xfId="2048"/>
    <cellStyle name="Normal 2 3 10" xfId="2049"/>
    <cellStyle name="Normal 2 3 11" xfId="2050"/>
    <cellStyle name="Normal 2 3 12" xfId="2051"/>
    <cellStyle name="Normal 2 3 13" xfId="2052"/>
    <cellStyle name="Normal 2 3 14" xfId="2053"/>
    <cellStyle name="Normal 2 3 2" xfId="2054"/>
    <cellStyle name="Normal 2 3 2 2" xfId="2055"/>
    <cellStyle name="Normal 2 3 2 3" xfId="2056"/>
    <cellStyle name="Normal 2 3 2 4" xfId="2057"/>
    <cellStyle name="Normal 2 3 2 5" xfId="2058"/>
    <cellStyle name="Normal 2 3 2 6" xfId="2059"/>
    <cellStyle name="Normal 2 3 2 7" xfId="2060"/>
    <cellStyle name="Normal 2 3 3" xfId="2061"/>
    <cellStyle name="Normal 2 3 4" xfId="2062"/>
    <cellStyle name="Normal 2 3 5" xfId="2063"/>
    <cellStyle name="Normal 2 3 6" xfId="2064"/>
    <cellStyle name="Normal 2 3 7" xfId="2065"/>
    <cellStyle name="Normal 2 3 8" xfId="2066"/>
    <cellStyle name="Normal 2 3 9" xfId="2067"/>
    <cellStyle name="Normal 2 30" xfId="2068"/>
    <cellStyle name="Normal 2 31" xfId="2069"/>
    <cellStyle name="Normal 2 32" xfId="2070"/>
    <cellStyle name="Normal 2 33" xfId="2071"/>
    <cellStyle name="Normal 2 33 2" xfId="2072"/>
    <cellStyle name="Normal 2 33 3" xfId="2073"/>
    <cellStyle name="Normal 2 33 4" xfId="2074"/>
    <cellStyle name="Normal 2 33 5" xfId="2075"/>
    <cellStyle name="Normal 2 33 6" xfId="2076"/>
    <cellStyle name="Normal 2 33 7" xfId="2077"/>
    <cellStyle name="Normal 2 34" xfId="2078"/>
    <cellStyle name="Normal 2 34 2" xfId="2079"/>
    <cellStyle name="Normal 2 34 3" xfId="2080"/>
    <cellStyle name="Normal 2 34 4" xfId="2081"/>
    <cellStyle name="Normal 2 34 5" xfId="2082"/>
    <cellStyle name="Normal 2 34 6" xfId="2083"/>
    <cellStyle name="Normal 2 34 7" xfId="2084"/>
    <cellStyle name="Normal 2 35" xfId="2085"/>
    <cellStyle name="Normal 2 36" xfId="2086"/>
    <cellStyle name="Normal 2 37" xfId="2087"/>
    <cellStyle name="Normal 2 38" xfId="2088"/>
    <cellStyle name="Normal 2 39" xfId="2089"/>
    <cellStyle name="Normal 2 4" xfId="2090"/>
    <cellStyle name="Normal 2 4 10" xfId="2091"/>
    <cellStyle name="Normal 2 4 11" xfId="2092"/>
    <cellStyle name="Normal 2 4 12" xfId="2093"/>
    <cellStyle name="Normal 2 4 13" xfId="2094"/>
    <cellStyle name="Normal 2 4 14" xfId="2095"/>
    <cellStyle name="Normal 2 4 15" xfId="2096"/>
    <cellStyle name="Normal 2 4 16" xfId="2097"/>
    <cellStyle name="Normal 2 4 2" xfId="2098"/>
    <cellStyle name="Normal 2 4 2 10" xfId="2099"/>
    <cellStyle name="Normal 2 4 2 11" xfId="2100"/>
    <cellStyle name="Normal 2 4 2 12" xfId="2101"/>
    <cellStyle name="Normal 2 4 2 13" xfId="2102"/>
    <cellStyle name="Normal 2 4 2 14" xfId="2103"/>
    <cellStyle name="Normal 2 4 2 15" xfId="2104"/>
    <cellStyle name="Normal 2 4 2 2" xfId="2105"/>
    <cellStyle name="Normal 2 4 2 2 10" xfId="2106"/>
    <cellStyle name="Normal 2 4 2 2 11" xfId="2107"/>
    <cellStyle name="Normal 2 4 2 2 12" xfId="2108"/>
    <cellStyle name="Normal 2 4 2 2 13" xfId="2109"/>
    <cellStyle name="Normal 2 4 2 2 2" xfId="2110"/>
    <cellStyle name="Normal 2 4 2 2 2 2" xfId="2111"/>
    <cellStyle name="Normal 2 4 2 2 2 3" xfId="2112"/>
    <cellStyle name="Normal 2 4 2 2 2 4" xfId="2113"/>
    <cellStyle name="Normal 2 4 2 2 2 5" xfId="2114"/>
    <cellStyle name="Normal 2 4 2 2 2 6" xfId="2115"/>
    <cellStyle name="Normal 2 4 2 2 2 7" xfId="2116"/>
    <cellStyle name="Normal 2 4 2 2 3" xfId="2117"/>
    <cellStyle name="Normal 2 4 2 2 4" xfId="2118"/>
    <cellStyle name="Normal 2 4 2 2 5" xfId="2119"/>
    <cellStyle name="Normal 2 4 2 2 6" xfId="2120"/>
    <cellStyle name="Normal 2 4 2 2 7" xfId="2121"/>
    <cellStyle name="Normal 2 4 2 2 8" xfId="2122"/>
    <cellStyle name="Normal 2 4 2 2 9" xfId="2123"/>
    <cellStyle name="Normal 2 4 2 3" xfId="2124"/>
    <cellStyle name="Normal 2 4 2 4" xfId="2125"/>
    <cellStyle name="Normal 2 4 2 5" xfId="2126"/>
    <cellStyle name="Normal 2 4 2 6" xfId="2127"/>
    <cellStyle name="Normal 2 4 2 7" xfId="2128"/>
    <cellStyle name="Normal 2 4 2 8" xfId="2129"/>
    <cellStyle name="Normal 2 4 2 9" xfId="2130"/>
    <cellStyle name="Normal 2 4 3" xfId="2131"/>
    <cellStyle name="Normal 2 4 3 2" xfId="2132"/>
    <cellStyle name="Normal 2 4 3 3" xfId="2133"/>
    <cellStyle name="Normal 2 4 3 4" xfId="2134"/>
    <cellStyle name="Normal 2 4 3 5" xfId="2135"/>
    <cellStyle name="Normal 2 4 3 6" xfId="2136"/>
    <cellStyle name="Normal 2 4 3 7" xfId="2137"/>
    <cellStyle name="Normal 2 4 3 8" xfId="2138"/>
    <cellStyle name="Normal 2 4 4" xfId="2139"/>
    <cellStyle name="Normal 2 4 4 2" xfId="2140"/>
    <cellStyle name="Normal 2 4 4 3" xfId="2141"/>
    <cellStyle name="Normal 2 4 4 4" xfId="2142"/>
    <cellStyle name="Normal 2 4 4 5" xfId="2143"/>
    <cellStyle name="Normal 2 4 4 6" xfId="2144"/>
    <cellStyle name="Normal 2 4 4 7" xfId="2145"/>
    <cellStyle name="Normal 2 4 4 8" xfId="2146"/>
    <cellStyle name="Normal 2 4 5" xfId="2147"/>
    <cellStyle name="Normal 2 4 6" xfId="2148"/>
    <cellStyle name="Normal 2 4 7" xfId="2149"/>
    <cellStyle name="Normal 2 4 8" xfId="2150"/>
    <cellStyle name="Normal 2 4 9" xfId="2151"/>
    <cellStyle name="Normal 2 40" xfId="2152"/>
    <cellStyle name="Normal 2 41" xfId="2153"/>
    <cellStyle name="Normal 2 42" xfId="2154"/>
    <cellStyle name="Normal 2 5" xfId="2155"/>
    <cellStyle name="Normal 2 5 10" xfId="2156"/>
    <cellStyle name="Normal 2 5 11" xfId="2157"/>
    <cellStyle name="Normal 2 5 12" xfId="2158"/>
    <cellStyle name="Normal 2 5 13" xfId="2159"/>
    <cellStyle name="Normal 2 5 14" xfId="2160"/>
    <cellStyle name="Normal 2 5 15" xfId="2161"/>
    <cellStyle name="Normal 2 5 16" xfId="2162"/>
    <cellStyle name="Normal 2 5 2" xfId="2163"/>
    <cellStyle name="Normal 2 5 2 10" xfId="2164"/>
    <cellStyle name="Normal 2 5 2 11" xfId="2165"/>
    <cellStyle name="Normal 2 5 2 12" xfId="2166"/>
    <cellStyle name="Normal 2 5 2 13" xfId="2167"/>
    <cellStyle name="Normal 2 5 2 14" xfId="2168"/>
    <cellStyle name="Normal 2 5 2 15" xfId="2169"/>
    <cellStyle name="Normal 2 5 2 2" xfId="2170"/>
    <cellStyle name="Normal 2 5 2 2 10" xfId="2171"/>
    <cellStyle name="Normal 2 5 2 2 11" xfId="2172"/>
    <cellStyle name="Normal 2 5 2 2 12" xfId="2173"/>
    <cellStyle name="Normal 2 5 2 2 13" xfId="2174"/>
    <cellStyle name="Normal 2 5 2 2 2" xfId="2175"/>
    <cellStyle name="Normal 2 5 2 2 2 2" xfId="2176"/>
    <cellStyle name="Normal 2 5 2 2 2 3" xfId="2177"/>
    <cellStyle name="Normal 2 5 2 2 2 4" xfId="2178"/>
    <cellStyle name="Normal 2 5 2 2 2 5" xfId="2179"/>
    <cellStyle name="Normal 2 5 2 2 2 6" xfId="2180"/>
    <cellStyle name="Normal 2 5 2 2 2 7" xfId="2181"/>
    <cellStyle name="Normal 2 5 2 2 3" xfId="2182"/>
    <cellStyle name="Normal 2 5 2 2 4" xfId="2183"/>
    <cellStyle name="Normal 2 5 2 2 5" xfId="2184"/>
    <cellStyle name="Normal 2 5 2 2 6" xfId="2185"/>
    <cellStyle name="Normal 2 5 2 2 7" xfId="2186"/>
    <cellStyle name="Normal 2 5 2 2 8" xfId="2187"/>
    <cellStyle name="Normal 2 5 2 2 9" xfId="2188"/>
    <cellStyle name="Normal 2 5 2 3" xfId="2189"/>
    <cellStyle name="Normal 2 5 2 4" xfId="2190"/>
    <cellStyle name="Normal 2 5 2 5" xfId="2191"/>
    <cellStyle name="Normal 2 5 2 6" xfId="2192"/>
    <cellStyle name="Normal 2 5 2 7" xfId="2193"/>
    <cellStyle name="Normal 2 5 2 8" xfId="2194"/>
    <cellStyle name="Normal 2 5 2 9" xfId="2195"/>
    <cellStyle name="Normal 2 5 3" xfId="2196"/>
    <cellStyle name="Normal 2 5 3 2" xfId="2197"/>
    <cellStyle name="Normal 2 5 3 3" xfId="2198"/>
    <cellStyle name="Normal 2 5 3 4" xfId="2199"/>
    <cellStyle name="Normal 2 5 3 5" xfId="2200"/>
    <cellStyle name="Normal 2 5 3 6" xfId="2201"/>
    <cellStyle name="Normal 2 5 3 7" xfId="2202"/>
    <cellStyle name="Normal 2 5 3 8" xfId="2203"/>
    <cellStyle name="Normal 2 5 4" xfId="2204"/>
    <cellStyle name="Normal 2 5 4 2" xfId="2205"/>
    <cellStyle name="Normal 2 5 4 3" xfId="2206"/>
    <cellStyle name="Normal 2 5 4 4" xfId="2207"/>
    <cellStyle name="Normal 2 5 4 5" xfId="2208"/>
    <cellStyle name="Normal 2 5 4 6" xfId="2209"/>
    <cellStyle name="Normal 2 5 4 7" xfId="2210"/>
    <cellStyle name="Normal 2 5 4 8" xfId="2211"/>
    <cellStyle name="Normal 2 5 5" xfId="2212"/>
    <cellStyle name="Normal 2 5 6" xfId="2213"/>
    <cellStyle name="Normal 2 5 7" xfId="2214"/>
    <cellStyle name="Normal 2 5 8" xfId="2215"/>
    <cellStyle name="Normal 2 5 9" xfId="2216"/>
    <cellStyle name="Normal 2 6" xfId="2217"/>
    <cellStyle name="Normal 2 6 2" xfId="2218"/>
    <cellStyle name="Normal 2 6 3" xfId="2219"/>
    <cellStyle name="Normal 2 6 4" xfId="2220"/>
    <cellStyle name="Normal 2 6 5" xfId="2221"/>
    <cellStyle name="Normal 2 6 6" xfId="2222"/>
    <cellStyle name="Normal 2 6 7" xfId="2223"/>
    <cellStyle name="Normal 2 7" xfId="2224"/>
    <cellStyle name="Normal 2 7 2" xfId="2225"/>
    <cellStyle name="Normal 2 7 3" xfId="2226"/>
    <cellStyle name="Normal 2 7 4" xfId="2227"/>
    <cellStyle name="Normal 2 7 5" xfId="2228"/>
    <cellStyle name="Normal 2 7 6" xfId="2229"/>
    <cellStyle name="Normal 2 7 7" xfId="2230"/>
    <cellStyle name="Normal 2 8" xfId="2231"/>
    <cellStyle name="Normal 2 8 2" xfId="2232"/>
    <cellStyle name="Normal 2 8 3" xfId="2233"/>
    <cellStyle name="Normal 2 8 4" xfId="2234"/>
    <cellStyle name="Normal 2 8 5" xfId="2235"/>
    <cellStyle name="Normal 2 8 6" xfId="2236"/>
    <cellStyle name="Normal 2 8 7" xfId="2237"/>
    <cellStyle name="Normal 2 9" xfId="2238"/>
    <cellStyle name="Normal 2 9 2" xfId="2239"/>
    <cellStyle name="Normal 2 9 3" xfId="2240"/>
    <cellStyle name="Normal 2 9 4" xfId="2241"/>
    <cellStyle name="Normal 2 9 5" xfId="2242"/>
    <cellStyle name="Normal 2 9 6" xfId="2243"/>
    <cellStyle name="Normal 2 9 7" xfId="2244"/>
    <cellStyle name="Normal 20 10" xfId="2245"/>
    <cellStyle name="Normal 20 11" xfId="2246"/>
    <cellStyle name="Normal 20 12" xfId="2247"/>
    <cellStyle name="Normal 20 13" xfId="2248"/>
    <cellStyle name="Normal 20 14" xfId="2249"/>
    <cellStyle name="Normal 20 15" xfId="2250"/>
    <cellStyle name="Normal 20 16" xfId="2251"/>
    <cellStyle name="Normal 20 17" xfId="2252"/>
    <cellStyle name="Normal 20 18" xfId="2253"/>
    <cellStyle name="Normal 20 2" xfId="2254"/>
    <cellStyle name="Normal 20 2 2" xfId="2255"/>
    <cellStyle name="Normal 20 2 2 2" xfId="2256"/>
    <cellStyle name="Normal 20 2 2 3" xfId="2257"/>
    <cellStyle name="Normal 20 2 2 4" xfId="2258"/>
    <cellStyle name="Normal 20 2 2 5" xfId="2259"/>
    <cellStyle name="Normal 20 2 2 6" xfId="2260"/>
    <cellStyle name="Normal 20 2 2 7" xfId="2261"/>
    <cellStyle name="Normal 20 2 2 8" xfId="2262"/>
    <cellStyle name="Normal 20 2 2 9" xfId="2263"/>
    <cellStyle name="Normal 20 2 3" xfId="2264"/>
    <cellStyle name="Normal 20 3" xfId="2265"/>
    <cellStyle name="Normal 20 3 2" xfId="2266"/>
    <cellStyle name="Normal 20 4" xfId="2267"/>
    <cellStyle name="Normal 20 4 2" xfId="2268"/>
    <cellStyle name="Normal 20 5" xfId="2269"/>
    <cellStyle name="Normal 20 5 2" xfId="2270"/>
    <cellStyle name="Normal 20 6" xfId="2271"/>
    <cellStyle name="Normal 20 7" xfId="2272"/>
    <cellStyle name="Normal 20 8" xfId="2273"/>
    <cellStyle name="Normal 20 9" xfId="2274"/>
    <cellStyle name="Normal 21 10" xfId="2275"/>
    <cellStyle name="Normal 21 11" xfId="2276"/>
    <cellStyle name="Normal 21 2" xfId="2277"/>
    <cellStyle name="Normal 21 2 2" xfId="2278"/>
    <cellStyle name="Normal 21 2 2 2" xfId="2279"/>
    <cellStyle name="Normal 21 2 2 3" xfId="2280"/>
    <cellStyle name="Normal 21 2 2 4" xfId="2281"/>
    <cellStyle name="Normal 21 2 2 5" xfId="2282"/>
    <cellStyle name="Normal 21 2 2 6" xfId="2283"/>
    <cellStyle name="Normal 21 2 2 7" xfId="2284"/>
    <cellStyle name="Normal 21 2 3" xfId="2285"/>
    <cellStyle name="Normal 21 2 4" xfId="2286"/>
    <cellStyle name="Normal 21 2 5" xfId="2287"/>
    <cellStyle name="Normal 21 2 6" xfId="2288"/>
    <cellStyle name="Normal 21 2 7" xfId="2289"/>
    <cellStyle name="Normal 21 2 8" xfId="2290"/>
    <cellStyle name="Normal 21 2 9" xfId="2291"/>
    <cellStyle name="Normal 21 3" xfId="2292"/>
    <cellStyle name="Normal 21 3 2" xfId="2293"/>
    <cellStyle name="Normal 21 3 3" xfId="2294"/>
    <cellStyle name="Normal 21 3 4" xfId="2295"/>
    <cellStyle name="Normal 21 3 5" xfId="2296"/>
    <cellStyle name="Normal 21 3 6" xfId="2297"/>
    <cellStyle name="Normal 21 3 7" xfId="2298"/>
    <cellStyle name="Normal 21 4" xfId="2299"/>
    <cellStyle name="Normal 21 4 2" xfId="2300"/>
    <cellStyle name="Normal 21 4 3" xfId="2301"/>
    <cellStyle name="Normal 21 4 4" xfId="2302"/>
    <cellStyle name="Normal 21 4 5" xfId="2303"/>
    <cellStyle name="Normal 21 4 6" xfId="2304"/>
    <cellStyle name="Normal 21 4 7" xfId="2305"/>
    <cellStyle name="Normal 21 5" xfId="2306"/>
    <cellStyle name="Normal 21 6" xfId="2307"/>
    <cellStyle name="Normal 21 7" xfId="2308"/>
    <cellStyle name="Normal 21 8" xfId="2309"/>
    <cellStyle name="Normal 21 9" xfId="2310"/>
    <cellStyle name="Normal 22" xfId="2311"/>
    <cellStyle name="Normal 22 10" xfId="2312"/>
    <cellStyle name="Normal 22 11" xfId="2313"/>
    <cellStyle name="Normal 22 2" xfId="2314"/>
    <cellStyle name="Normal 22 2 2" xfId="2315"/>
    <cellStyle name="Normal 22 2 3" xfId="2316"/>
    <cellStyle name="Normal 22 2 4" xfId="2317"/>
    <cellStyle name="Normal 22 2 5" xfId="2318"/>
    <cellStyle name="Normal 22 2 6" xfId="2319"/>
    <cellStyle name="Normal 22 2 7" xfId="2320"/>
    <cellStyle name="Normal 22 3" xfId="2321"/>
    <cellStyle name="Normal 22 3 2" xfId="2322"/>
    <cellStyle name="Normal 22 3 3" xfId="2323"/>
    <cellStyle name="Normal 22 3 4" xfId="2324"/>
    <cellStyle name="Normal 22 3 5" xfId="2325"/>
    <cellStyle name="Normal 22 3 6" xfId="2326"/>
    <cellStyle name="Normal 22 3 7" xfId="2327"/>
    <cellStyle name="Normal 22 4" xfId="2328"/>
    <cellStyle name="Normal 22 5" xfId="2329"/>
    <cellStyle name="Normal 22 6" xfId="2330"/>
    <cellStyle name="Normal 22 7" xfId="2331"/>
    <cellStyle name="Normal 22 8" xfId="2332"/>
    <cellStyle name="Normal 22 9" xfId="2333"/>
    <cellStyle name="Normal 23" xfId="2334"/>
    <cellStyle name="Normal 24" xfId="2335"/>
    <cellStyle name="Normal 25" xfId="2336"/>
    <cellStyle name="Normal 25 2" xfId="2337"/>
    <cellStyle name="Normal 25 2 2" xfId="2338"/>
    <cellStyle name="Normal 25 2 3" xfId="2339"/>
    <cellStyle name="Normal 25 2 4" xfId="2340"/>
    <cellStyle name="Normal 25 2 5" xfId="2341"/>
    <cellStyle name="Normal 25 2 6" xfId="2342"/>
    <cellStyle name="Normal 25 2 7" xfId="2343"/>
    <cellStyle name="Normal 25 3" xfId="2344"/>
    <cellStyle name="Normal 25 4" xfId="2345"/>
    <cellStyle name="Normal 25 5" xfId="2346"/>
    <cellStyle name="Normal 25 6" xfId="2347"/>
    <cellStyle name="Normal 25 7" xfId="2348"/>
    <cellStyle name="Normal 25 8" xfId="2349"/>
    <cellStyle name="Normal 26" xfId="2350"/>
    <cellStyle name="Normal 27" xfId="2351"/>
    <cellStyle name="Normal 27 2" xfId="2352"/>
    <cellStyle name="Normal 27 2 2" xfId="2353"/>
    <cellStyle name="Normal 27 2 3" xfId="2354"/>
    <cellStyle name="Normal 27 2 4" xfId="2355"/>
    <cellStyle name="Normal 27 2 5" xfId="2356"/>
    <cellStyle name="Normal 27 2 6" xfId="2357"/>
    <cellStyle name="Normal 27 2 7" xfId="2358"/>
    <cellStyle name="Normal 27 3" xfId="2359"/>
    <cellStyle name="Normal 27 4" xfId="2360"/>
    <cellStyle name="Normal 27 5" xfId="2361"/>
    <cellStyle name="Normal 27 6" xfId="2362"/>
    <cellStyle name="Normal 27 7" xfId="2363"/>
    <cellStyle name="Normal 27 8" xfId="2364"/>
    <cellStyle name="Normal 28" xfId="2365"/>
    <cellStyle name="Normal 28 2" xfId="2366"/>
    <cellStyle name="Normal 28 2 2" xfId="2367"/>
    <cellStyle name="Normal 28 2 3" xfId="2368"/>
    <cellStyle name="Normal 28 2 4" xfId="2369"/>
    <cellStyle name="Normal 28 2 5" xfId="2370"/>
    <cellStyle name="Normal 28 2 6" xfId="2371"/>
    <cellStyle name="Normal 28 2 7" xfId="2372"/>
    <cellStyle name="Normal 28 3" xfId="2373"/>
    <cellStyle name="Normal 28 4" xfId="2374"/>
    <cellStyle name="Normal 28 5" xfId="2375"/>
    <cellStyle name="Normal 28 6" xfId="2376"/>
    <cellStyle name="Normal 28 7" xfId="2377"/>
    <cellStyle name="Normal 28 8" xfId="2378"/>
    <cellStyle name="Normal 29 10" xfId="2379"/>
    <cellStyle name="Normal 29 11" xfId="2380"/>
    <cellStyle name="Normal 29 2" xfId="2381"/>
    <cellStyle name="Normal 29 2 2" xfId="2382"/>
    <cellStyle name="Normal 29 2 2 2" xfId="2383"/>
    <cellStyle name="Normal 29 2 2 3" xfId="2384"/>
    <cellStyle name="Normal 29 2 2 4" xfId="2385"/>
    <cellStyle name="Normal 29 2 2 5" xfId="2386"/>
    <cellStyle name="Normal 29 2 2 6" xfId="2387"/>
    <cellStyle name="Normal 29 2 2 7" xfId="2388"/>
    <cellStyle name="Normal 29 2 3" xfId="2389"/>
    <cellStyle name="Normal 29 2 4" xfId="2390"/>
    <cellStyle name="Normal 29 2 5" xfId="2391"/>
    <cellStyle name="Normal 29 2 6" xfId="2392"/>
    <cellStyle name="Normal 29 2 7" xfId="2393"/>
    <cellStyle name="Normal 29 2 8" xfId="2394"/>
    <cellStyle name="Normal 29 2 9" xfId="2395"/>
    <cellStyle name="Normal 29 3" xfId="2396"/>
    <cellStyle name="Normal 29 3 2" xfId="2397"/>
    <cellStyle name="Normal 29 3 3" xfId="2398"/>
    <cellStyle name="Normal 29 3 4" xfId="2399"/>
    <cellStyle name="Normal 29 3 5" xfId="2400"/>
    <cellStyle name="Normal 29 3 6" xfId="2401"/>
    <cellStyle name="Normal 29 3 7" xfId="2402"/>
    <cellStyle name="Normal 29 4" xfId="2403"/>
    <cellStyle name="Normal 29 5" xfId="2404"/>
    <cellStyle name="Normal 29 5 2" xfId="2405"/>
    <cellStyle name="Normal 29 5 3" xfId="2406"/>
    <cellStyle name="Normal 29 5 4" xfId="2407"/>
    <cellStyle name="Normal 29 5 5" xfId="2408"/>
    <cellStyle name="Normal 29 5 6" xfId="2409"/>
    <cellStyle name="Normal 29 5 7" xfId="2410"/>
    <cellStyle name="Normal 29 6" xfId="2411"/>
    <cellStyle name="Normal 29 7" xfId="2412"/>
    <cellStyle name="Normal 29 8" xfId="2413"/>
    <cellStyle name="Normal 29 9" xfId="2414"/>
    <cellStyle name="Normal 3" xfId="2415"/>
    <cellStyle name="Normal 3 10" xfId="2416"/>
    <cellStyle name="Normal 3 11" xfId="2417"/>
    <cellStyle name="Normal 3 12" xfId="2418"/>
    <cellStyle name="Normal 3 13" xfId="2419"/>
    <cellStyle name="Normal 3 14" xfId="2420"/>
    <cellStyle name="Normal 3 15" xfId="2421"/>
    <cellStyle name="Normal 3 16" xfId="2422"/>
    <cellStyle name="Normal 3 17" xfId="2423"/>
    <cellStyle name="Normal 3 18" xfId="2424"/>
    <cellStyle name="Normal 3 19" xfId="2425"/>
    <cellStyle name="Normal 3 2" xfId="2426"/>
    <cellStyle name="Normal 3 2 10" xfId="2427"/>
    <cellStyle name="Normal 3 2 11" xfId="2428"/>
    <cellStyle name="Normal 3 2 12" xfId="2429"/>
    <cellStyle name="Normal 3 2 13" xfId="2430"/>
    <cellStyle name="Normal 3 2 14" xfId="2431"/>
    <cellStyle name="Normal 3 2 15" xfId="2432"/>
    <cellStyle name="Normal 3 2 16" xfId="2433"/>
    <cellStyle name="Normal 3 2 17" xfId="2434"/>
    <cellStyle name="Normal 3 2 18" xfId="2435"/>
    <cellStyle name="Normal 3 2 19" xfId="2436"/>
    <cellStyle name="Normal 3 2 2" xfId="2437"/>
    <cellStyle name="Normal 3 2 2 10" xfId="2438"/>
    <cellStyle name="Normal 3 2 2 11" xfId="2439"/>
    <cellStyle name="Normal 3 2 2 12" xfId="2440"/>
    <cellStyle name="Normal 3 2 2 13" xfId="2441"/>
    <cellStyle name="Normal 3 2 2 2" xfId="2442"/>
    <cellStyle name="Normal 3 2 2 2 2" xfId="2443"/>
    <cellStyle name="Normal 3 2 2 2 3" xfId="2444"/>
    <cellStyle name="Normal 3 2 2 2 4" xfId="2445"/>
    <cellStyle name="Normal 3 2 2 2 5" xfId="2446"/>
    <cellStyle name="Normal 3 2 2 2 6" xfId="2447"/>
    <cellStyle name="Normal 3 2 2 2 7" xfId="2448"/>
    <cellStyle name="Normal 3 2 2 3" xfId="2449"/>
    <cellStyle name="Normal 3 2 2 4" xfId="2450"/>
    <cellStyle name="Normal 3 2 2 5" xfId="2451"/>
    <cellStyle name="Normal 3 2 2 6" xfId="2452"/>
    <cellStyle name="Normal 3 2 2 7" xfId="2453"/>
    <cellStyle name="Normal 3 2 2 8" xfId="2454"/>
    <cellStyle name="Normal 3 2 2 9" xfId="2455"/>
    <cellStyle name="Normal 3 2 20" xfId="2456"/>
    <cellStyle name="Normal 3 2 3" xfId="2457"/>
    <cellStyle name="Normal 3 2 3 2" xfId="2458"/>
    <cellStyle name="Normal 3 2 3 3" xfId="2459"/>
    <cellStyle name="Normal 3 2 3 4" xfId="2460"/>
    <cellStyle name="Normal 3 2 3 5" xfId="2461"/>
    <cellStyle name="Normal 3 2 3 6" xfId="2462"/>
    <cellStyle name="Normal 3 2 3 7" xfId="2463"/>
    <cellStyle name="Normal 3 2 3 8" xfId="2464"/>
    <cellStyle name="Normal 3 2 4" xfId="2465"/>
    <cellStyle name="Normal 3 2 5" xfId="2466"/>
    <cellStyle name="Normal 3 2 6" xfId="2467"/>
    <cellStyle name="Normal 3 2 7" xfId="2468"/>
    <cellStyle name="Normal 3 2 8" xfId="2469"/>
    <cellStyle name="Normal 3 2 9" xfId="2470"/>
    <cellStyle name="Normal 3 20" xfId="2471"/>
    <cellStyle name="Normal 3 21" xfId="2472"/>
    <cellStyle name="Normal 3 22" xfId="2473"/>
    <cellStyle name="Normal 3 23" xfId="2474"/>
    <cellStyle name="Normal 3 24" xfId="2475"/>
    <cellStyle name="Normal 3 25" xfId="2476"/>
    <cellStyle name="Normal 3 3" xfId="2477"/>
    <cellStyle name="Normal 3 3 2" xfId="2478"/>
    <cellStyle name="Normal 3 3 3" xfId="2479"/>
    <cellStyle name="Normal 3 3 4" xfId="2480"/>
    <cellStyle name="Normal 3 3 5" xfId="2481"/>
    <cellStyle name="Normal 3 3 6" xfId="2482"/>
    <cellStyle name="Normal 3 3 7" xfId="2483"/>
    <cellStyle name="Normal 3 3 8" xfId="2484"/>
    <cellStyle name="Normal 3 3 9" xfId="2485"/>
    <cellStyle name="Normal 3 4" xfId="2486"/>
    <cellStyle name="Normal 3 4 2" xfId="2487"/>
    <cellStyle name="Normal 3 4 3" xfId="2488"/>
    <cellStyle name="Normal 3 4 4" xfId="2489"/>
    <cellStyle name="Normal 3 4 5" xfId="2490"/>
    <cellStyle name="Normal 3 4 6" xfId="2491"/>
    <cellStyle name="Normal 3 4 7" xfId="2492"/>
    <cellStyle name="Normal 3 4 8" xfId="2493"/>
    <cellStyle name="Normal 3 4 9" xfId="2494"/>
    <cellStyle name="Normal 3 5" xfId="2495"/>
    <cellStyle name="Normal 3 5 2" xfId="2496"/>
    <cellStyle name="Normal 3 5 2 2" xfId="2497"/>
    <cellStyle name="Normal 3 5 2 3" xfId="2498"/>
    <cellStyle name="Normal 3 5 2 4" xfId="2499"/>
    <cellStyle name="Normal 3 5 2 5" xfId="2500"/>
    <cellStyle name="Normal 3 5 2 6" xfId="2501"/>
    <cellStyle name="Normal 3 5 2 7" xfId="2502"/>
    <cellStyle name="Normal 3 5 2 8" xfId="2503"/>
    <cellStyle name="Normal 3 5 3" xfId="2504"/>
    <cellStyle name="Normal 3 5 4" xfId="2505"/>
    <cellStyle name="Normal 3 5 5" xfId="2506"/>
    <cellStyle name="Normal 3 5 6" xfId="2507"/>
    <cellStyle name="Normal 3 5 7" xfId="2508"/>
    <cellStyle name="Normal 3 5 8" xfId="2509"/>
    <cellStyle name="Normal 3 6" xfId="2510"/>
    <cellStyle name="Normal 3 7" xfId="2511"/>
    <cellStyle name="Normal 3 8" xfId="2512"/>
    <cellStyle name="Normal 3 9" xfId="2513"/>
    <cellStyle name="Normal 30" xfId="2514"/>
    <cellStyle name="Normal 30 10" xfId="2515"/>
    <cellStyle name="Normal 30 11" xfId="2516"/>
    <cellStyle name="Normal 30 12" xfId="2517"/>
    <cellStyle name="Normal 30 13" xfId="2518"/>
    <cellStyle name="Normal 30 14" xfId="2519"/>
    <cellStyle name="Normal 30 2" xfId="2520"/>
    <cellStyle name="Normal 30 2 2" xfId="2521"/>
    <cellStyle name="Normal 30 3" xfId="2522"/>
    <cellStyle name="Normal 30 3 2" xfId="2523"/>
    <cellStyle name="Normal 30 4" xfId="2524"/>
    <cellStyle name="Normal 30 4 2" xfId="2525"/>
    <cellStyle name="Normal 30 5" xfId="2526"/>
    <cellStyle name="Normal 30 5 2" xfId="2527"/>
    <cellStyle name="Normal 30 6" xfId="2528"/>
    <cellStyle name="Normal 30 7" xfId="2529"/>
    <cellStyle name="Normal 30 8" xfId="2530"/>
    <cellStyle name="Normal 30 9" xfId="2531"/>
    <cellStyle name="Normal 31 10" xfId="2532"/>
    <cellStyle name="Normal 31 11" xfId="2533"/>
    <cellStyle name="Normal 31 12" xfId="2534"/>
    <cellStyle name="Normal 31 13" xfId="2535"/>
    <cellStyle name="Normal 31 14" xfId="2536"/>
    <cellStyle name="Normal 31 2" xfId="2537"/>
    <cellStyle name="Normal 31 2 2" xfId="2538"/>
    <cellStyle name="Normal 31 2 3" xfId="2539"/>
    <cellStyle name="Normal 31 2 4" xfId="2540"/>
    <cellStyle name="Normal 31 2 5" xfId="2541"/>
    <cellStyle name="Normal 31 2 6" xfId="2542"/>
    <cellStyle name="Normal 31 2 7" xfId="2543"/>
    <cellStyle name="Normal 31 2 8" xfId="2544"/>
    <cellStyle name="Normal 31 2 9" xfId="2545"/>
    <cellStyle name="Normal 31 3" xfId="2546"/>
    <cellStyle name="Normal 31 4" xfId="2547"/>
    <cellStyle name="Normal 31 5" xfId="2548"/>
    <cellStyle name="Normal 31 6" xfId="2549"/>
    <cellStyle name="Normal 31 7" xfId="2550"/>
    <cellStyle name="Normal 31 8" xfId="2551"/>
    <cellStyle name="Normal 31 9" xfId="2552"/>
    <cellStyle name="Normal 32 2" xfId="2553"/>
    <cellStyle name="Normal 32 3" xfId="2554"/>
    <cellStyle name="Normal 32 4" xfId="2555"/>
    <cellStyle name="Normal 32 5" xfId="2556"/>
    <cellStyle name="Normal 32 6" xfId="2557"/>
    <cellStyle name="Normal 32 7" xfId="2558"/>
    <cellStyle name="Normal 32 8" xfId="2559"/>
    <cellStyle name="Normal 32 9" xfId="2560"/>
    <cellStyle name="Normal 33" xfId="2561"/>
    <cellStyle name="Normal 33 10" xfId="2562"/>
    <cellStyle name="Normal 33 2" xfId="2563"/>
    <cellStyle name="Normal 33 2 2" xfId="2564"/>
    <cellStyle name="Normal 33 2 3" xfId="2565"/>
    <cellStyle name="Normal 33 3" xfId="2566"/>
    <cellStyle name="Normal 33 4" xfId="2567"/>
    <cellStyle name="Normal 33 5" xfId="2568"/>
    <cellStyle name="Normal 33 6" xfId="2569"/>
    <cellStyle name="Normal 33 7" xfId="2570"/>
    <cellStyle name="Normal 33 8" xfId="2571"/>
    <cellStyle name="Normal 33 9" xfId="2572"/>
    <cellStyle name="Normal 34" xfId="2573"/>
    <cellStyle name="Normal 34 10" xfId="2574"/>
    <cellStyle name="Normal 34 2" xfId="2575"/>
    <cellStyle name="Normal 34 3" xfId="2576"/>
    <cellStyle name="Normal 34 4" xfId="2577"/>
    <cellStyle name="Normal 34 5" xfId="2578"/>
    <cellStyle name="Normal 34 6" xfId="2579"/>
    <cellStyle name="Normal 34 7" xfId="2580"/>
    <cellStyle name="Normal 34 8" xfId="2581"/>
    <cellStyle name="Normal 34 9" xfId="2582"/>
    <cellStyle name="Normal 35" xfId="2583"/>
    <cellStyle name="Normal 35 10" xfId="2584"/>
    <cellStyle name="Normal 35 2" xfId="2585"/>
    <cellStyle name="Normal 35 3" xfId="2586"/>
    <cellStyle name="Normal 35 4" xfId="2587"/>
    <cellStyle name="Normal 35 5" xfId="2588"/>
    <cellStyle name="Normal 35 6" xfId="2589"/>
    <cellStyle name="Normal 35 7" xfId="2590"/>
    <cellStyle name="Normal 35 8" xfId="2591"/>
    <cellStyle name="Normal 35 9" xfId="2592"/>
    <cellStyle name="Normal 36" xfId="2593"/>
    <cellStyle name="Normal 36 10" xfId="2594"/>
    <cellStyle name="Normal 36 2" xfId="2595"/>
    <cellStyle name="Normal 36 2 2" xfId="2596"/>
    <cellStyle name="Normal 36 2 3" xfId="2597"/>
    <cellStyle name="Normal 36 2 4" xfId="2598"/>
    <cellStyle name="Normal 36 2 5" xfId="2599"/>
    <cellStyle name="Normal 36 2 6" xfId="2600"/>
    <cellStyle name="Normal 36 2 7" xfId="2601"/>
    <cellStyle name="Normal 36 3" xfId="2602"/>
    <cellStyle name="Normal 36 4" xfId="2603"/>
    <cellStyle name="Normal 36 5" xfId="2604"/>
    <cellStyle name="Normal 36 6" xfId="2605"/>
    <cellStyle name="Normal 36 7" xfId="2606"/>
    <cellStyle name="Normal 36 8" xfId="2607"/>
    <cellStyle name="Normal 36 9" xfId="2608"/>
    <cellStyle name="Normal 37" xfId="2609"/>
    <cellStyle name="Normal 37 10" xfId="2610"/>
    <cellStyle name="Normal 37 2" xfId="2611"/>
    <cellStyle name="Normal 37 2 2" xfId="2612"/>
    <cellStyle name="Normal 37 2 3" xfId="2613"/>
    <cellStyle name="Normal 37 2 4" xfId="2614"/>
    <cellStyle name="Normal 37 2 5" xfId="2615"/>
    <cellStyle name="Normal 37 2 6" xfId="2616"/>
    <cellStyle name="Normal 37 2 7" xfId="2617"/>
    <cellStyle name="Normal 37 3" xfId="2618"/>
    <cellStyle name="Normal 37 4" xfId="2619"/>
    <cellStyle name="Normal 37 5" xfId="2620"/>
    <cellStyle name="Normal 37 6" xfId="2621"/>
    <cellStyle name="Normal 37 7" xfId="2622"/>
    <cellStyle name="Normal 37 8" xfId="2623"/>
    <cellStyle name="Normal 37 9" xfId="2624"/>
    <cellStyle name="Normal 38" xfId="2625"/>
    <cellStyle name="Normal 38 10" xfId="2626"/>
    <cellStyle name="Normal 38 2" xfId="2627"/>
    <cellStyle name="Normal 38 2 2" xfId="2628"/>
    <cellStyle name="Normal 38 2 3" xfId="2629"/>
    <cellStyle name="Normal 38 2 4" xfId="2630"/>
    <cellStyle name="Normal 38 2 5" xfId="2631"/>
    <cellStyle name="Normal 38 2 6" xfId="2632"/>
    <cellStyle name="Normal 38 2 7" xfId="2633"/>
    <cellStyle name="Normal 38 3" xfId="2634"/>
    <cellStyle name="Normal 38 4" xfId="2635"/>
    <cellStyle name="Normal 38 5" xfId="2636"/>
    <cellStyle name="Normal 38 6" xfId="2637"/>
    <cellStyle name="Normal 38 7" xfId="2638"/>
    <cellStyle name="Normal 38 8" xfId="2639"/>
    <cellStyle name="Normal 38 9" xfId="2640"/>
    <cellStyle name="Normal 39" xfId="2641"/>
    <cellStyle name="Normal 39 2" xfId="2642"/>
    <cellStyle name="Normal 4" xfId="2643"/>
    <cellStyle name="Normal 4 10" xfId="2644"/>
    <cellStyle name="Normal 4 11" xfId="2645"/>
    <cellStyle name="Normal 4 12" xfId="2646"/>
    <cellStyle name="Normal 4 13" xfId="2647"/>
    <cellStyle name="Normal 4 14" xfId="2648"/>
    <cellStyle name="Normal 4 15" xfId="2649"/>
    <cellStyle name="Normal 4 16" xfId="2650"/>
    <cellStyle name="Normal 4 17" xfId="2651"/>
    <cellStyle name="Normal 4 18" xfId="2652"/>
    <cellStyle name="Normal 4 19" xfId="2653"/>
    <cellStyle name="Normal 4 2" xfId="2654"/>
    <cellStyle name="Normal 4 2 10" xfId="2655"/>
    <cellStyle name="Normal 4 2 11" xfId="2656"/>
    <cellStyle name="Normal 4 2 12" xfId="2657"/>
    <cellStyle name="Normal 4 2 13" xfId="2658"/>
    <cellStyle name="Normal 4 2 14" xfId="2659"/>
    <cellStyle name="Normal 4 2 15" xfId="2660"/>
    <cellStyle name="Normal 4 2 16" xfId="2661"/>
    <cellStyle name="Normal 4 2 17" xfId="2662"/>
    <cellStyle name="Normal 4 2 18" xfId="2663"/>
    <cellStyle name="Normal 4 2 19" xfId="2664"/>
    <cellStyle name="Normal 4 2 2" xfId="2665"/>
    <cellStyle name="Normal 4 2 2 10" xfId="2666"/>
    <cellStyle name="Normal 4 2 2 11" xfId="2667"/>
    <cellStyle name="Normal 4 2 2 12" xfId="2668"/>
    <cellStyle name="Normal 4 2 2 13" xfId="2669"/>
    <cellStyle name="Normal 4 2 2 14" xfId="2670"/>
    <cellStyle name="Normal 4 2 2 15" xfId="2671"/>
    <cellStyle name="Normal 4 2 2 2" xfId="2672"/>
    <cellStyle name="Normal 4 2 2 2 10" xfId="2673"/>
    <cellStyle name="Normal 4 2 2 2 11" xfId="2674"/>
    <cellStyle name="Normal 4 2 2 2 12" xfId="2675"/>
    <cellStyle name="Normal 4 2 2 2 13" xfId="2676"/>
    <cellStyle name="Normal 4 2 2 2 14" xfId="2677"/>
    <cellStyle name="Normal 4 2 2 2 15" xfId="2678"/>
    <cellStyle name="Normal 4 2 2 2 2" xfId="2679"/>
    <cellStyle name="Normal 4 2 2 2 2 10" xfId="2680"/>
    <cellStyle name="Normal 4 2 2 2 2 11" xfId="2681"/>
    <cellStyle name="Normal 4 2 2 2 2 12" xfId="2682"/>
    <cellStyle name="Normal 4 2 2 2 2 2" xfId="2683"/>
    <cellStyle name="Normal 4 2 2 2 2 2 10" xfId="2684"/>
    <cellStyle name="Normal 4 2 2 2 2 2 11" xfId="2685"/>
    <cellStyle name="Normal 4 2 2 2 2 2 12" xfId="2686"/>
    <cellStyle name="Normal 4 2 2 2 2 2 2" xfId="2687"/>
    <cellStyle name="Normal 4 2 2 2 2 2 2 2" xfId="2688"/>
    <cellStyle name="Normal 4 2 2 2 2 2 2 3" xfId="2689"/>
    <cellStyle name="Normal 4 2 2 2 2 2 2 4" xfId="2690"/>
    <cellStyle name="Normal 4 2 2 2 2 2 2 5" xfId="2691"/>
    <cellStyle name="Normal 4 2 2 2 2 2 2 6" xfId="2692"/>
    <cellStyle name="Normal 4 2 2 2 2 2 2 7" xfId="2693"/>
    <cellStyle name="Normal 4 2 2 2 2 2 3" xfId="2694"/>
    <cellStyle name="Normal 4 2 2 2 2 2 4" xfId="2695"/>
    <cellStyle name="Normal 4 2 2 2 2 2 5" xfId="2696"/>
    <cellStyle name="Normal 4 2 2 2 2 2 6" xfId="2697"/>
    <cellStyle name="Normal 4 2 2 2 2 2 7" xfId="2698"/>
    <cellStyle name="Normal 4 2 2 2 2 2 8" xfId="2699"/>
    <cellStyle name="Normal 4 2 2 2 2 2 9" xfId="2700"/>
    <cellStyle name="Normal 4 2 2 2 2 3" xfId="2701"/>
    <cellStyle name="Normal 4 2 2 2 2 4" xfId="2702"/>
    <cellStyle name="Normal 4 2 2 2 2 5" xfId="2703"/>
    <cellStyle name="Normal 4 2 2 2 2 6" xfId="2704"/>
    <cellStyle name="Normal 4 2 2 2 2 7" xfId="2705"/>
    <cellStyle name="Normal 4 2 2 2 2 8" xfId="2706"/>
    <cellStyle name="Normal 4 2 2 2 2 9" xfId="2707"/>
    <cellStyle name="Normal 4 2 2 2 3" xfId="2708"/>
    <cellStyle name="Normal 4 2 2 2 4" xfId="2709"/>
    <cellStyle name="Normal 4 2 2 2 5" xfId="2710"/>
    <cellStyle name="Normal 4 2 2 2 6" xfId="2711"/>
    <cellStyle name="Normal 4 2 2 2 7" xfId="2712"/>
    <cellStyle name="Normal 4 2 2 2 8" xfId="2713"/>
    <cellStyle name="Normal 4 2 2 2 9" xfId="2714"/>
    <cellStyle name="Normal 4 2 2 3" xfId="2715"/>
    <cellStyle name="Normal 4 2 2 4" xfId="2716"/>
    <cellStyle name="Normal 4 2 2 5" xfId="2717"/>
    <cellStyle name="Normal 4 2 2 6" xfId="2718"/>
    <cellStyle name="Normal 4 2 2 7" xfId="2719"/>
    <cellStyle name="Normal 4 2 2 8" xfId="2720"/>
    <cellStyle name="Normal 4 2 2 9" xfId="2721"/>
    <cellStyle name="Normal 4 2 20" xfId="2722"/>
    <cellStyle name="Normal 4 2 21" xfId="2723"/>
    <cellStyle name="Normal 4 2 22" xfId="2724"/>
    <cellStyle name="Normal 4 2 23" xfId="2725"/>
    <cellStyle name="Normal 4 2 24" xfId="2726"/>
    <cellStyle name="Normal 4 2 25" xfId="2727"/>
    <cellStyle name="Normal 4 2 3" xfId="2728"/>
    <cellStyle name="Normal 4 2 3 2" xfId="2729"/>
    <cellStyle name="Normal 4 2 3 3" xfId="2730"/>
    <cellStyle name="Normal 4 2 3 4" xfId="2731"/>
    <cellStyle name="Normal 4 2 3 5" xfId="2732"/>
    <cellStyle name="Normal 4 2 3 6" xfId="2733"/>
    <cellStyle name="Normal 4 2 3 7" xfId="2734"/>
    <cellStyle name="Normal 4 2 3 8" xfId="2735"/>
    <cellStyle name="Normal 4 2 4" xfId="2736"/>
    <cellStyle name="Normal 4 2 4 2" xfId="2737"/>
    <cellStyle name="Normal 4 2 4 3" xfId="2738"/>
    <cellStyle name="Normal 4 2 4 4" xfId="2739"/>
    <cellStyle name="Normal 4 2 4 5" xfId="2740"/>
    <cellStyle name="Normal 4 2 4 6" xfId="2741"/>
    <cellStyle name="Normal 4 2 4 7" xfId="2742"/>
    <cellStyle name="Normal 4 2 4 8" xfId="2743"/>
    <cellStyle name="Normal 4 2 5" xfId="2744"/>
    <cellStyle name="Normal 4 2 6" xfId="2745"/>
    <cellStyle name="Normal 4 2 7" xfId="2746"/>
    <cellStyle name="Normal 4 2 8" xfId="2747"/>
    <cellStyle name="Normal 4 2 9" xfId="2748"/>
    <cellStyle name="Normal 4 20" xfId="2749"/>
    <cellStyle name="Normal 4 21" xfId="2750"/>
    <cellStyle name="Normal 4 22" xfId="2751"/>
    <cellStyle name="Normal 4 23" xfId="2752"/>
    <cellStyle name="Normal 4 3" xfId="2753"/>
    <cellStyle name="Normal 4 3 10" xfId="2754"/>
    <cellStyle name="Normal 4 3 11" xfId="2755"/>
    <cellStyle name="Normal 4 3 12" xfId="2756"/>
    <cellStyle name="Normal 4 3 13" xfId="2757"/>
    <cellStyle name="Normal 4 3 14" xfId="2758"/>
    <cellStyle name="Normal 4 3 15" xfId="2759"/>
    <cellStyle name="Normal 4 3 16" xfId="2760"/>
    <cellStyle name="Normal 4 3 17" xfId="2761"/>
    <cellStyle name="Normal 4 3 18" xfId="2762"/>
    <cellStyle name="Normal 4 3 19" xfId="2763"/>
    <cellStyle name="Normal 4 3 2" xfId="2764"/>
    <cellStyle name="Normal 4 3 2 10" xfId="2765"/>
    <cellStyle name="Normal 4 3 2 11" xfId="2766"/>
    <cellStyle name="Normal 4 3 2 12" xfId="2767"/>
    <cellStyle name="Normal 4 3 2 13" xfId="2768"/>
    <cellStyle name="Normal 4 3 2 14" xfId="2769"/>
    <cellStyle name="Normal 4 3 2 15" xfId="2770"/>
    <cellStyle name="Normal 4 3 2 2" xfId="2771"/>
    <cellStyle name="Normal 4 3 2 2 10" xfId="2772"/>
    <cellStyle name="Normal 4 3 2 2 11" xfId="2773"/>
    <cellStyle name="Normal 4 3 2 2 12" xfId="2774"/>
    <cellStyle name="Normal 4 3 2 2 13" xfId="2775"/>
    <cellStyle name="Normal 4 3 2 2 2" xfId="2776"/>
    <cellStyle name="Normal 4 3 2 2 2 2" xfId="2777"/>
    <cellStyle name="Normal 4 3 2 2 2 3" xfId="2778"/>
    <cellStyle name="Normal 4 3 2 2 2 4" xfId="2779"/>
    <cellStyle name="Normal 4 3 2 2 2 5" xfId="2780"/>
    <cellStyle name="Normal 4 3 2 2 2 6" xfId="2781"/>
    <cellStyle name="Normal 4 3 2 2 2 7" xfId="2782"/>
    <cellStyle name="Normal 4 3 2 2 3" xfId="2783"/>
    <cellStyle name="Normal 4 3 2 2 4" xfId="2784"/>
    <cellStyle name="Normal 4 3 2 2 5" xfId="2785"/>
    <cellStyle name="Normal 4 3 2 2 6" xfId="2786"/>
    <cellStyle name="Normal 4 3 2 2 7" xfId="2787"/>
    <cellStyle name="Normal 4 3 2 2 8" xfId="2788"/>
    <cellStyle name="Normal 4 3 2 2 9" xfId="2789"/>
    <cellStyle name="Normal 4 3 2 3" xfId="2790"/>
    <cellStyle name="Normal 4 3 2 4" xfId="2791"/>
    <cellStyle name="Normal 4 3 2 5" xfId="2792"/>
    <cellStyle name="Normal 4 3 2 6" xfId="2793"/>
    <cellStyle name="Normal 4 3 2 7" xfId="2794"/>
    <cellStyle name="Normal 4 3 2 8" xfId="2795"/>
    <cellStyle name="Normal 4 3 2 9" xfId="2796"/>
    <cellStyle name="Normal 4 3 20" xfId="2797"/>
    <cellStyle name="Normal 4 3 21" xfId="2798"/>
    <cellStyle name="Normal 4 3 22" xfId="2799"/>
    <cellStyle name="Normal 4 3 23" xfId="2800"/>
    <cellStyle name="Normal 4 3 3" xfId="2801"/>
    <cellStyle name="Normal 4 3 3 2" xfId="2802"/>
    <cellStyle name="Normal 4 3 3 3" xfId="2803"/>
    <cellStyle name="Normal 4 3 3 4" xfId="2804"/>
    <cellStyle name="Normal 4 3 3 5" xfId="2805"/>
    <cellStyle name="Normal 4 3 3 6" xfId="2806"/>
    <cellStyle name="Normal 4 3 3 7" xfId="2807"/>
    <cellStyle name="Normal 4 3 3 8" xfId="2808"/>
    <cellStyle name="Normal 4 3 4" xfId="2809"/>
    <cellStyle name="Normal 4 3 4 2" xfId="2810"/>
    <cellStyle name="Normal 4 3 4 3" xfId="2811"/>
    <cellStyle name="Normal 4 3 4 4" xfId="2812"/>
    <cellStyle name="Normal 4 3 4 5" xfId="2813"/>
    <cellStyle name="Normal 4 3 4 6" xfId="2814"/>
    <cellStyle name="Normal 4 3 4 7" xfId="2815"/>
    <cellStyle name="Normal 4 3 4 8" xfId="2816"/>
    <cellStyle name="Normal 4 3 5" xfId="2817"/>
    <cellStyle name="Normal 4 3 5 2" xfId="2818"/>
    <cellStyle name="Normal 4 3 5 3" xfId="2819"/>
    <cellStyle name="Normal 4 3 5 4" xfId="2820"/>
    <cellStyle name="Normal 4 3 5 5" xfId="2821"/>
    <cellStyle name="Normal 4 3 5 6" xfId="2822"/>
    <cellStyle name="Normal 4 3 5 7" xfId="2823"/>
    <cellStyle name="Normal 4 3 5 8" xfId="2824"/>
    <cellStyle name="Normal 4 3 6" xfId="2825"/>
    <cellStyle name="Normal 4 3 7" xfId="2826"/>
    <cellStyle name="Normal 4 3 8" xfId="2827"/>
    <cellStyle name="Normal 4 3 9" xfId="2828"/>
    <cellStyle name="Normal 4 4" xfId="2829"/>
    <cellStyle name="Normal 4 4 10" xfId="2830"/>
    <cellStyle name="Normal 4 4 11" xfId="2831"/>
    <cellStyle name="Normal 4 4 12" xfId="2832"/>
    <cellStyle name="Normal 4 4 13" xfId="2833"/>
    <cellStyle name="Normal 4 4 14" xfId="2834"/>
    <cellStyle name="Normal 4 4 15" xfId="2835"/>
    <cellStyle name="Normal 4 4 16" xfId="2836"/>
    <cellStyle name="Normal 4 4 17" xfId="2837"/>
    <cellStyle name="Normal 4 4 18" xfId="2838"/>
    <cellStyle name="Normal 4 4 2" xfId="2839"/>
    <cellStyle name="Normal 4 4 2 10" xfId="2840"/>
    <cellStyle name="Normal 4 4 2 2" xfId="2841"/>
    <cellStyle name="Normal 4 4 2 2 2" xfId="2842"/>
    <cellStyle name="Normal 4 4 2 2 3" xfId="2843"/>
    <cellStyle name="Normal 4 4 2 2 4" xfId="2844"/>
    <cellStyle name="Normal 4 4 2 2 5" xfId="2845"/>
    <cellStyle name="Normal 4 4 2 2 6" xfId="2846"/>
    <cellStyle name="Normal 4 4 2 2 7" xfId="2847"/>
    <cellStyle name="Normal 4 4 2 2 8" xfId="2848"/>
    <cellStyle name="Normal 4 4 2 3" xfId="2849"/>
    <cellStyle name="Normal 4 4 2 4" xfId="2850"/>
    <cellStyle name="Normal 4 4 2 5" xfId="2851"/>
    <cellStyle name="Normal 4 4 2 6" xfId="2852"/>
    <cellStyle name="Normal 4 4 2 7" xfId="2853"/>
    <cellStyle name="Normal 4 4 2 8" xfId="2854"/>
    <cellStyle name="Normal 4 4 2 9" xfId="2855"/>
    <cellStyle name="Normal 4 4 3" xfId="2856"/>
    <cellStyle name="Normal 4 4 3 2" xfId="2857"/>
    <cellStyle name="Normal 4 4 3 3" xfId="2858"/>
    <cellStyle name="Normal 4 4 3 4" xfId="2859"/>
    <cellStyle name="Normal 4 4 3 5" xfId="2860"/>
    <cellStyle name="Normal 4 4 3 6" xfId="2861"/>
    <cellStyle name="Normal 4 4 3 7" xfId="2862"/>
    <cellStyle name="Normal 4 4 3 8" xfId="2863"/>
    <cellStyle name="Normal 4 4 4" xfId="2864"/>
    <cellStyle name="Normal 4 4 4 2" xfId="2865"/>
    <cellStyle name="Normal 4 4 4 3" xfId="2866"/>
    <cellStyle name="Normal 4 4 4 4" xfId="2867"/>
    <cellStyle name="Normal 4 4 4 5" xfId="2868"/>
    <cellStyle name="Normal 4 4 4 6" xfId="2869"/>
    <cellStyle name="Normal 4 4 4 7" xfId="2870"/>
    <cellStyle name="Normal 4 4 4 8" xfId="2871"/>
    <cellStyle name="Normal 4 4 5" xfId="2872"/>
    <cellStyle name="Normal 4 4 5 2" xfId="2873"/>
    <cellStyle name="Normal 4 4 5 3" xfId="2874"/>
    <cellStyle name="Normal 4 4 5 4" xfId="2875"/>
    <cellStyle name="Normal 4 4 5 5" xfId="2876"/>
    <cellStyle name="Normal 4 4 5 6" xfId="2877"/>
    <cellStyle name="Normal 4 4 5 7" xfId="2878"/>
    <cellStyle name="Normal 4 4 5 8" xfId="2879"/>
    <cellStyle name="Normal 4 4 6" xfId="2880"/>
    <cellStyle name="Normal 4 4 7" xfId="2881"/>
    <cellStyle name="Normal 4 4 8" xfId="2882"/>
    <cellStyle name="Normal 4 4 9" xfId="2883"/>
    <cellStyle name="Normal 4 5" xfId="2884"/>
    <cellStyle name="Normal 4 5 10" xfId="2885"/>
    <cellStyle name="Normal 4 5 11" xfId="2886"/>
    <cellStyle name="Normal 4 5 2" xfId="2887"/>
    <cellStyle name="Normal 4 5 2 2" xfId="2888"/>
    <cellStyle name="Normal 4 5 2 3" xfId="2889"/>
    <cellStyle name="Normal 4 5 2 4" xfId="2890"/>
    <cellStyle name="Normal 4 5 2 5" xfId="2891"/>
    <cellStyle name="Normal 4 5 2 6" xfId="2892"/>
    <cellStyle name="Normal 4 5 2 7" xfId="2893"/>
    <cellStyle name="Normal 4 5 2 8" xfId="2894"/>
    <cellStyle name="Normal 4 5 3" xfId="2895"/>
    <cellStyle name="Normal 4 5 3 2" xfId="2896"/>
    <cellStyle name="Normal 4 5 3 3" xfId="2897"/>
    <cellStyle name="Normal 4 5 3 4" xfId="2898"/>
    <cellStyle name="Normal 4 5 3 5" xfId="2899"/>
    <cellStyle name="Normal 4 5 3 6" xfId="2900"/>
    <cellStyle name="Normal 4 5 3 7" xfId="2901"/>
    <cellStyle name="Normal 4 5 3 8" xfId="2902"/>
    <cellStyle name="Normal 4 5 4" xfId="2903"/>
    <cellStyle name="Normal 4 5 5" xfId="2904"/>
    <cellStyle name="Normal 4 5 6" xfId="2905"/>
    <cellStyle name="Normal 4 5 7" xfId="2906"/>
    <cellStyle name="Normal 4 5 8" xfId="2907"/>
    <cellStyle name="Normal 4 5 9" xfId="2908"/>
    <cellStyle name="Normal 4 6" xfId="2909"/>
    <cellStyle name="Normal 4 6 10" xfId="2910"/>
    <cellStyle name="Normal 4 6 11" xfId="2911"/>
    <cellStyle name="Normal 4 6 12" xfId="2912"/>
    <cellStyle name="Normal 4 6 2" xfId="2913"/>
    <cellStyle name="Normal 4 6 2 2" xfId="2914"/>
    <cellStyle name="Normal 4 6 2 3" xfId="2915"/>
    <cellStyle name="Normal 4 6 2 4" xfId="2916"/>
    <cellStyle name="Normal 4 6 2 5" xfId="2917"/>
    <cellStyle name="Normal 4 6 2 6" xfId="2918"/>
    <cellStyle name="Normal 4 6 2 7" xfId="2919"/>
    <cellStyle name="Normal 4 6 2 8" xfId="2920"/>
    <cellStyle name="Normal 4 6 3" xfId="2921"/>
    <cellStyle name="Normal 4 6 4" xfId="2922"/>
    <cellStyle name="Normal 4 6 5" xfId="2923"/>
    <cellStyle name="Normal 4 6 6" xfId="2924"/>
    <cellStyle name="Normal 4 6 7" xfId="2925"/>
    <cellStyle name="Normal 4 6 7 2" xfId="2926"/>
    <cellStyle name="Normal 4 6 7 3" xfId="2927"/>
    <cellStyle name="Normal 4 6 7 4" xfId="2928"/>
    <cellStyle name="Normal 4 6 7 5" xfId="2929"/>
    <cellStyle name="Normal 4 6 7 6" xfId="2930"/>
    <cellStyle name="Normal 4 6 7 7" xfId="2931"/>
    <cellStyle name="Normal 4 6 8" xfId="2932"/>
    <cellStyle name="Normal 4 6 9" xfId="2933"/>
    <cellStyle name="Normal 4 7" xfId="2934"/>
    <cellStyle name="Normal 4 7 10" xfId="2935"/>
    <cellStyle name="Normal 4 7 11" xfId="2936"/>
    <cellStyle name="Normal 4 7 12" xfId="2937"/>
    <cellStyle name="Normal 4 7 13" xfId="2938"/>
    <cellStyle name="Normal 4 7 2" xfId="2939"/>
    <cellStyle name="Normal 4 7 2 2" xfId="2940"/>
    <cellStyle name="Normal 4 7 2 3" xfId="2941"/>
    <cellStyle name="Normal 4 7 2 4" xfId="2942"/>
    <cellStyle name="Normal 4 7 2 5" xfId="2943"/>
    <cellStyle name="Normal 4 7 2 6" xfId="2944"/>
    <cellStyle name="Normal 4 7 2 7" xfId="2945"/>
    <cellStyle name="Normal 4 7 2 8" xfId="2946"/>
    <cellStyle name="Normal 4 7 3" xfId="2947"/>
    <cellStyle name="Normal 4 7 4" xfId="2948"/>
    <cellStyle name="Normal 4 7 5" xfId="2949"/>
    <cellStyle name="Normal 4 7 6" xfId="2950"/>
    <cellStyle name="Normal 4 7 7" xfId="2951"/>
    <cellStyle name="Normal 4 7 7 2" xfId="2952"/>
    <cellStyle name="Normal 4 7 7 3" xfId="2953"/>
    <cellStyle name="Normal 4 7 7 4" xfId="2954"/>
    <cellStyle name="Normal 4 7 7 5" xfId="2955"/>
    <cellStyle name="Normal 4 7 7 6" xfId="2956"/>
    <cellStyle name="Normal 4 7 7 7" xfId="2957"/>
    <cellStyle name="Normal 4 7 8" xfId="2958"/>
    <cellStyle name="Normal 4 7 9" xfId="2959"/>
    <cellStyle name="Normal 4 8" xfId="2960"/>
    <cellStyle name="Normal 4 9" xfId="2961"/>
    <cellStyle name="Normal 40" xfId="2962"/>
    <cellStyle name="Normal 40 2" xfId="2963"/>
    <cellStyle name="Normal 40 3" xfId="2964"/>
    <cellStyle name="Normal 40 4" xfId="2965"/>
    <cellStyle name="Normal 40 5" xfId="2966"/>
    <cellStyle name="Normal 40 6" xfId="2967"/>
    <cellStyle name="Normal 40 7" xfId="2968"/>
    <cellStyle name="Normal 40 8" xfId="2969"/>
    <cellStyle name="Normal 41" xfId="2970"/>
    <cellStyle name="Normal 41 2" xfId="2971"/>
    <cellStyle name="Normal 41 3" xfId="2972"/>
    <cellStyle name="Normal 41 4" xfId="2973"/>
    <cellStyle name="Normal 41 5" xfId="2974"/>
    <cellStyle name="Normal 41 6" xfId="2975"/>
    <cellStyle name="Normal 41 7" xfId="2976"/>
    <cellStyle name="Normal 41 8" xfId="2977"/>
    <cellStyle name="Normal 42" xfId="2978"/>
    <cellStyle name="Normal 42 10" xfId="2979"/>
    <cellStyle name="Normal 42 2" xfId="2980"/>
    <cellStyle name="Normal 42 3" xfId="2981"/>
    <cellStyle name="Normal 42 4" xfId="2982"/>
    <cellStyle name="Normal 42 5" xfId="2983"/>
    <cellStyle name="Normal 42 6" xfId="2984"/>
    <cellStyle name="Normal 42 7" xfId="2985"/>
    <cellStyle name="Normal 42 8" xfId="2986"/>
    <cellStyle name="Normal 43 2" xfId="2987"/>
    <cellStyle name="Normal 44" xfId="2988"/>
    <cellStyle name="Normal 5" xfId="2989"/>
    <cellStyle name="Normal 5 10" xfId="2990"/>
    <cellStyle name="Normal 5 11" xfId="2991"/>
    <cellStyle name="Normal 5 12" xfId="2992"/>
    <cellStyle name="Normal 5 13" xfId="2993"/>
    <cellStyle name="Normal 5 14" xfId="2994"/>
    <cellStyle name="Normal 5 15" xfId="2995"/>
    <cellStyle name="Normal 5 16" xfId="2996"/>
    <cellStyle name="Normal 5 17" xfId="2997"/>
    <cellStyle name="Normal 5 18" xfId="2998"/>
    <cellStyle name="Normal 5 18 2" xfId="2999"/>
    <cellStyle name="Normal 5 18 3" xfId="3000"/>
    <cellStyle name="Normal 5 18 4" xfId="3001"/>
    <cellStyle name="Normal 5 18 5" xfId="3002"/>
    <cellStyle name="Normal 5 18 6" xfId="3003"/>
    <cellStyle name="Normal 5 18 7" xfId="3004"/>
    <cellStyle name="Normal 5 19" xfId="3005"/>
    <cellStyle name="Normal 5 2" xfId="3006"/>
    <cellStyle name="Normal 5 2 10" xfId="3007"/>
    <cellStyle name="Normal 5 2 11" xfId="3008"/>
    <cellStyle name="Normal 5 2 12" xfId="3009"/>
    <cellStyle name="Normal 5 2 13" xfId="3010"/>
    <cellStyle name="Normal 5 2 14" xfId="3011"/>
    <cellStyle name="Normal 5 2 15" xfId="3012"/>
    <cellStyle name="Normal 5 2 16" xfId="3013"/>
    <cellStyle name="Normal 5 2 17" xfId="3014"/>
    <cellStyle name="Normal 5 2 18" xfId="3015"/>
    <cellStyle name="Normal 5 2 19" xfId="3016"/>
    <cellStyle name="Normal 5 2 2" xfId="3017"/>
    <cellStyle name="Normal 5 2 2 10" xfId="3018"/>
    <cellStyle name="Normal 5 2 2 11" xfId="3019"/>
    <cellStyle name="Normal 5 2 2 12" xfId="3020"/>
    <cellStyle name="Normal 5 2 2 13" xfId="3021"/>
    <cellStyle name="Normal 5 2 2 14" xfId="3022"/>
    <cellStyle name="Normal 5 2 2 15" xfId="3023"/>
    <cellStyle name="Normal 5 2 2 16" xfId="3024"/>
    <cellStyle name="Normal 5 2 2 17" xfId="3025"/>
    <cellStyle name="Normal 5 2 2 18" xfId="3026"/>
    <cellStyle name="Normal 5 2 2 19" xfId="3027"/>
    <cellStyle name="Normal 5 2 2 2" xfId="3028"/>
    <cellStyle name="Normal 5 2 2 2 10" xfId="3029"/>
    <cellStyle name="Normal 5 2 2 2 11" xfId="3030"/>
    <cellStyle name="Normal 5 2 2 2 12" xfId="3031"/>
    <cellStyle name="Normal 5 2 2 2 13" xfId="3032"/>
    <cellStyle name="Normal 5 2 2 2 14" xfId="3033"/>
    <cellStyle name="Normal 5 2 2 2 15" xfId="3034"/>
    <cellStyle name="Normal 5 2 2 2 16" xfId="3035"/>
    <cellStyle name="Normal 5 2 2 2 17" xfId="3036"/>
    <cellStyle name="Normal 5 2 2 2 18" xfId="3037"/>
    <cellStyle name="Normal 5 2 2 2 2" xfId="3038"/>
    <cellStyle name="Normal 5 2 2 2 2 10" xfId="3039"/>
    <cellStyle name="Normal 5 2 2 2 2 11" xfId="3040"/>
    <cellStyle name="Normal 5 2 2 2 2 12" xfId="3041"/>
    <cellStyle name="Normal 5 2 2 2 2 13" xfId="3042"/>
    <cellStyle name="Normal 5 2 2 2 2 14" xfId="3043"/>
    <cellStyle name="Normal 5 2 2 2 2 15" xfId="3044"/>
    <cellStyle name="Normal 5 2 2 2 2 16" xfId="3045"/>
    <cellStyle name="Normal 5 2 2 2 2 2" xfId="3046"/>
    <cellStyle name="Normal 5 2 2 2 2 2 10" xfId="3047"/>
    <cellStyle name="Normal 5 2 2 2 2 2 11" xfId="3048"/>
    <cellStyle name="Normal 5 2 2 2 2 2 12" xfId="3049"/>
    <cellStyle name="Normal 5 2 2 2 2 2 13" xfId="3050"/>
    <cellStyle name="Normal 5 2 2 2 2 2 14" xfId="3051"/>
    <cellStyle name="Normal 5 2 2 2 2 2 2" xfId="3052"/>
    <cellStyle name="Normal 5 2 2 2 2 2 2 2" xfId="3053"/>
    <cellStyle name="Normal 5 2 2 2 2 2 2 3" xfId="3054"/>
    <cellStyle name="Normal 5 2 2 2 2 2 2 4" xfId="3055"/>
    <cellStyle name="Normal 5 2 2 2 2 2 2 5" xfId="3056"/>
    <cellStyle name="Normal 5 2 2 2 2 2 2 6" xfId="3057"/>
    <cellStyle name="Normal 5 2 2 2 2 2 2 7" xfId="3058"/>
    <cellStyle name="Normal 5 2 2 2 2 2 3" xfId="3059"/>
    <cellStyle name="Normal 5 2 2 2 2 2 4" xfId="3060"/>
    <cellStyle name="Normal 5 2 2 2 2 2 5" xfId="3061"/>
    <cellStyle name="Normal 5 2 2 2 2 2 6" xfId="3062"/>
    <cellStyle name="Normal 5 2 2 2 2 2 7" xfId="3063"/>
    <cellStyle name="Normal 5 2 2 2 2 2 8" xfId="3064"/>
    <cellStyle name="Normal 5 2 2 2 2 2 9" xfId="3065"/>
    <cellStyle name="Normal 5 2 2 2 2 3" xfId="3066"/>
    <cellStyle name="Normal 5 2 2 2 2 4" xfId="3067"/>
    <cellStyle name="Normal 5 2 2 2 2 5" xfId="3068"/>
    <cellStyle name="Normal 5 2 2 2 2 6" xfId="3069"/>
    <cellStyle name="Normal 5 2 2 2 2 7" xfId="3070"/>
    <cellStyle name="Normal 5 2 2 2 2 8" xfId="3071"/>
    <cellStyle name="Normal 5 2 2 2 2 9" xfId="3072"/>
    <cellStyle name="Normal 5 2 2 2 3" xfId="3073"/>
    <cellStyle name="Normal 5 2 2 2 4" xfId="3074"/>
    <cellStyle name="Normal 5 2 2 2 5" xfId="3075"/>
    <cellStyle name="Normal 5 2 2 2 6" xfId="3076"/>
    <cellStyle name="Normal 5 2 2 2 7" xfId="3077"/>
    <cellStyle name="Normal 5 2 2 2 8" xfId="3078"/>
    <cellStyle name="Normal 5 2 2 2 9" xfId="3079"/>
    <cellStyle name="Normal 5 2 2 3" xfId="3080"/>
    <cellStyle name="Normal 5 2 2 4" xfId="3081"/>
    <cellStyle name="Normal 5 2 2 5" xfId="3082"/>
    <cellStyle name="Normal 5 2 2 6" xfId="3083"/>
    <cellStyle name="Normal 5 2 2 7" xfId="3084"/>
    <cellStyle name="Normal 5 2 2 8" xfId="3085"/>
    <cellStyle name="Normal 5 2 2 9" xfId="3086"/>
    <cellStyle name="Normal 5 2 20" xfId="3087"/>
    <cellStyle name="Normal 5 2 3" xfId="3088"/>
    <cellStyle name="Normal 5 2 3 2" xfId="3089"/>
    <cellStyle name="Normal 5 2 3 3" xfId="3090"/>
    <cellStyle name="Normal 5 2 3 4" xfId="3091"/>
    <cellStyle name="Normal 5 2 3 5" xfId="3092"/>
    <cellStyle name="Normal 5 2 3 6" xfId="3093"/>
    <cellStyle name="Normal 5 2 3 7" xfId="3094"/>
    <cellStyle name="Normal 5 2 3 8" xfId="3095"/>
    <cellStyle name="Normal 5 2 4" xfId="3096"/>
    <cellStyle name="Normal 5 2 5" xfId="3097"/>
    <cellStyle name="Normal 5 2 6" xfId="3098"/>
    <cellStyle name="Normal 5 2 7" xfId="3099"/>
    <cellStyle name="Normal 5 2 8" xfId="3100"/>
    <cellStyle name="Normal 5 2 9" xfId="3101"/>
    <cellStyle name="Normal 5 20" xfId="3102"/>
    <cellStyle name="Normal 5 21" xfId="3103"/>
    <cellStyle name="Normal 5 22" xfId="3104"/>
    <cellStyle name="Normal 5 23" xfId="3105"/>
    <cellStyle name="Normal 5 24" xfId="3106"/>
    <cellStyle name="Normal 5 25" xfId="3107"/>
    <cellStyle name="Normal 5 26" xfId="3108"/>
    <cellStyle name="Normal 5 27" xfId="3109"/>
    <cellStyle name="Normal 5 28" xfId="3110"/>
    <cellStyle name="Normal 5 29" xfId="3111"/>
    <cellStyle name="Normal 5 3" xfId="3112"/>
    <cellStyle name="Normal 5 3 10" xfId="3113"/>
    <cellStyle name="Normal 5 3 11" xfId="3114"/>
    <cellStyle name="Normal 5 3 12" xfId="3115"/>
    <cellStyle name="Normal 5 3 13" xfId="3116"/>
    <cellStyle name="Normal 5 3 14" xfId="3117"/>
    <cellStyle name="Normal 5 3 15" xfId="3118"/>
    <cellStyle name="Normal 5 3 16" xfId="3119"/>
    <cellStyle name="Normal 5 3 17" xfId="3120"/>
    <cellStyle name="Normal 5 3 2" xfId="3121"/>
    <cellStyle name="Normal 5 3 2 10" xfId="3122"/>
    <cellStyle name="Normal 5 3 2 2" xfId="3123"/>
    <cellStyle name="Normal 5 3 2 2 2" xfId="3124"/>
    <cellStyle name="Normal 5 3 2 2 3" xfId="3125"/>
    <cellStyle name="Normal 5 3 2 2 4" xfId="3126"/>
    <cellStyle name="Normal 5 3 2 2 5" xfId="3127"/>
    <cellStyle name="Normal 5 3 2 2 6" xfId="3128"/>
    <cellStyle name="Normal 5 3 2 2 7" xfId="3129"/>
    <cellStyle name="Normal 5 3 2 2 8" xfId="3130"/>
    <cellStyle name="Normal 5 3 2 3" xfId="3131"/>
    <cellStyle name="Normal 5 3 2 4" xfId="3132"/>
    <cellStyle name="Normal 5 3 2 5" xfId="3133"/>
    <cellStyle name="Normal 5 3 2 6" xfId="3134"/>
    <cellStyle name="Normal 5 3 2 7" xfId="3135"/>
    <cellStyle name="Normal 5 3 2 8" xfId="3136"/>
    <cellStyle name="Normal 5 3 2 9" xfId="3137"/>
    <cellStyle name="Normal 5 3 3" xfId="3138"/>
    <cellStyle name="Normal 5 3 4" xfId="3139"/>
    <cellStyle name="Normal 5 3 5" xfId="3140"/>
    <cellStyle name="Normal 5 3 6" xfId="3141"/>
    <cellStyle name="Normal 5 3 7" xfId="3142"/>
    <cellStyle name="Normal 5 3 8" xfId="3143"/>
    <cellStyle name="Normal 5 3 9" xfId="3144"/>
    <cellStyle name="Normal 5 4" xfId="3145"/>
    <cellStyle name="Normal 5 4 2" xfId="3146"/>
    <cellStyle name="Normal 5 4 3" xfId="3147"/>
    <cellStyle name="Normal 5 4 4" xfId="3148"/>
    <cellStyle name="Normal 5 4 5" xfId="3149"/>
    <cellStyle name="Normal 5 4 6" xfId="3150"/>
    <cellStyle name="Normal 5 4 7" xfId="3151"/>
    <cellStyle name="Normal 5 4 8" xfId="3152"/>
    <cellStyle name="Normal 5 4 9" xfId="3153"/>
    <cellStyle name="Normal 5 5" xfId="3154"/>
    <cellStyle name="Normal 5 5 10" xfId="3155"/>
    <cellStyle name="Normal 5 5 11" xfId="3156"/>
    <cellStyle name="Normal 5 5 12" xfId="3157"/>
    <cellStyle name="Normal 5 5 13" xfId="3158"/>
    <cellStyle name="Normal 5 5 14" xfId="3159"/>
    <cellStyle name="Normal 5 5 15" xfId="3160"/>
    <cellStyle name="Normal 5 5 2" xfId="3161"/>
    <cellStyle name="Normal 5 5 2 2" xfId="3162"/>
    <cellStyle name="Normal 5 5 2 3" xfId="3163"/>
    <cellStyle name="Normal 5 5 2 4" xfId="3164"/>
    <cellStyle name="Normal 5 5 2 5" xfId="3165"/>
    <cellStyle name="Normal 5 5 2 6" xfId="3166"/>
    <cellStyle name="Normal 5 5 2 7" xfId="3167"/>
    <cellStyle name="Normal 5 5 2 8" xfId="3168"/>
    <cellStyle name="Normal 5 5 3" xfId="3169"/>
    <cellStyle name="Normal 5 5 4" xfId="3170"/>
    <cellStyle name="Normal 5 5 5" xfId="3171"/>
    <cellStyle name="Normal 5 5 6" xfId="3172"/>
    <cellStyle name="Normal 5 5 7" xfId="3173"/>
    <cellStyle name="Normal 5 5 8" xfId="3174"/>
    <cellStyle name="Normal 5 5 9" xfId="3175"/>
    <cellStyle name="Normal 5 6" xfId="3176"/>
    <cellStyle name="Normal 5 6 2" xfId="3177"/>
    <cellStyle name="Normal 5 6 3" xfId="3178"/>
    <cellStyle name="Normal 5 6 4" xfId="3179"/>
    <cellStyle name="Normal 5 6 5" xfId="3180"/>
    <cellStyle name="Normal 5 7" xfId="3181"/>
    <cellStyle name="Normal 5 7 2" xfId="3182"/>
    <cellStyle name="Normal 5 7 3" xfId="3183"/>
    <cellStyle name="Normal 5 7 4" xfId="3184"/>
    <cellStyle name="Normal 5 7 5" xfId="3185"/>
    <cellStyle name="Normal 5 8" xfId="3186"/>
    <cellStyle name="Normal 5 9" xfId="3187"/>
    <cellStyle name="Normal 50" xfId="3188"/>
    <cellStyle name="Normal 6" xfId="3189"/>
    <cellStyle name="Normal 6 10" xfId="3190"/>
    <cellStyle name="Normal 6 11" xfId="3191"/>
    <cellStyle name="Normal 6 12" xfId="3192"/>
    <cellStyle name="Normal 6 13" xfId="3193"/>
    <cellStyle name="Normal 6 14" xfId="3194"/>
    <cellStyle name="Normal 6 15" xfId="3195"/>
    <cellStyle name="Normal 6 16" xfId="3196"/>
    <cellStyle name="Normal 6 17" xfId="3197"/>
    <cellStyle name="Normal 6 18" xfId="3198"/>
    <cellStyle name="Normal 6 19" xfId="3199"/>
    <cellStyle name="Normal 6 2" xfId="3200"/>
    <cellStyle name="Normal 6 2 10" xfId="3201"/>
    <cellStyle name="Normal 6 2 11" xfId="3202"/>
    <cellStyle name="Normal 6 2 12" xfId="3203"/>
    <cellStyle name="Normal 6 2 13" xfId="3204"/>
    <cellStyle name="Normal 6 2 14" xfId="3205"/>
    <cellStyle name="Normal 6 2 15" xfId="3206"/>
    <cellStyle name="Normal 6 2 16" xfId="3207"/>
    <cellStyle name="Normal 6 2 2" xfId="3208"/>
    <cellStyle name="Normal 6 2 2 2" xfId="3209"/>
    <cellStyle name="Normal 6 2 2 2 2" xfId="3210"/>
    <cellStyle name="Normal 6 2 2 2 2 2" xfId="3211"/>
    <cellStyle name="Normal 6 2 2 2 2 2 2" xfId="3212"/>
    <cellStyle name="Normal 6 2 2 2 2 2 3" xfId="3213"/>
    <cellStyle name="Normal 6 2 2 2 2 3" xfId="3214"/>
    <cellStyle name="Normal 6 2 2 2 3" xfId="3215"/>
    <cellStyle name="Normal 6 2 2 2 4" xfId="3216"/>
    <cellStyle name="Normal 6 2 2 2 5" xfId="3217"/>
    <cellStyle name="Normal 6 2 2 3" xfId="3218"/>
    <cellStyle name="Normal 6 2 2 4" xfId="3219"/>
    <cellStyle name="Normal 6 2 2 5" xfId="3220"/>
    <cellStyle name="Normal 6 2 2 6" xfId="3221"/>
    <cellStyle name="Normal 6 2 2 7" xfId="3222"/>
    <cellStyle name="Normal 6 2 2 8" xfId="3223"/>
    <cellStyle name="Normal 6 2 3" xfId="3224"/>
    <cellStyle name="Normal 6 2 4" xfId="3225"/>
    <cellStyle name="Normal 6 2 5" xfId="3226"/>
    <cellStyle name="Normal 6 2 6" xfId="3227"/>
    <cellStyle name="Normal 6 2 7" xfId="3228"/>
    <cellStyle name="Normal 6 2 8" xfId="3229"/>
    <cellStyle name="Normal 6 2 9" xfId="3230"/>
    <cellStyle name="Normal 6 3" xfId="3231"/>
    <cellStyle name="Normal 6 3 2" xfId="3232"/>
    <cellStyle name="Normal 6 3 3" xfId="3233"/>
    <cellStyle name="Normal 6 3 4" xfId="3234"/>
    <cellStyle name="Normal 6 3 5" xfId="3235"/>
    <cellStyle name="Normal 6 3 6" xfId="3236"/>
    <cellStyle name="Normal 6 3 7" xfId="3237"/>
    <cellStyle name="Normal 6 3 8" xfId="3238"/>
    <cellStyle name="Normal 6 3 9" xfId="3239"/>
    <cellStyle name="Normal 6 4" xfId="3240"/>
    <cellStyle name="Normal 6 4 10" xfId="3241"/>
    <cellStyle name="Normal 6 4 11" xfId="3242"/>
    <cellStyle name="Normal 6 4 12" xfId="3243"/>
    <cellStyle name="Normal 6 4 13" xfId="3244"/>
    <cellStyle name="Normal 6 4 14" xfId="3245"/>
    <cellStyle name="Normal 6 4 15" xfId="3246"/>
    <cellStyle name="Normal 6 4 2" xfId="3247"/>
    <cellStyle name="Normal 6 4 2 2" xfId="3248"/>
    <cellStyle name="Normal 6 4 2 3" xfId="3249"/>
    <cellStyle name="Normal 6 4 2 4" xfId="3250"/>
    <cellStyle name="Normal 6 4 2 5" xfId="3251"/>
    <cellStyle name="Normal 6 4 2 6" xfId="3252"/>
    <cellStyle name="Normal 6 4 2 7" xfId="3253"/>
    <cellStyle name="Normal 6 4 2 8" xfId="3254"/>
    <cellStyle name="Normal 6 4 3" xfId="3255"/>
    <cellStyle name="Normal 6 4 4" xfId="3256"/>
    <cellStyle name="Normal 6 4 5" xfId="3257"/>
    <cellStyle name="Normal 6 4 6" xfId="3258"/>
    <cellStyle name="Normal 6 4 7" xfId="3259"/>
    <cellStyle name="Normal 6 4 8" xfId="3260"/>
    <cellStyle name="Normal 6 4 9" xfId="3261"/>
    <cellStyle name="Normal 6 5" xfId="3262"/>
    <cellStyle name="Normal 6 5 10" xfId="3263"/>
    <cellStyle name="Normal 6 5 11" xfId="3264"/>
    <cellStyle name="Normal 6 5 12" xfId="3265"/>
    <cellStyle name="Normal 6 5 13" xfId="3266"/>
    <cellStyle name="Normal 6 5 14" xfId="3267"/>
    <cellStyle name="Normal 6 5 15" xfId="3268"/>
    <cellStyle name="Normal 6 5 2" xfId="3269"/>
    <cellStyle name="Normal 6 5 2 2" xfId="3270"/>
    <cellStyle name="Normal 6 5 2 3" xfId="3271"/>
    <cellStyle name="Normal 6 5 2 4" xfId="3272"/>
    <cellStyle name="Normal 6 5 2 5" xfId="3273"/>
    <cellStyle name="Normal 6 5 2 6" xfId="3274"/>
    <cellStyle name="Normal 6 5 2 7" xfId="3275"/>
    <cellStyle name="Normal 6 5 2 8" xfId="3276"/>
    <cellStyle name="Normal 6 5 3" xfId="3277"/>
    <cellStyle name="Normal 6 5 4" xfId="3278"/>
    <cellStyle name="Normal 6 5 5" xfId="3279"/>
    <cellStyle name="Normal 6 5 6" xfId="3280"/>
    <cellStyle name="Normal 6 5 7" xfId="3281"/>
    <cellStyle name="Normal 6 5 8" xfId="3282"/>
    <cellStyle name="Normal 6 5 9" xfId="3283"/>
    <cellStyle name="Normal 6 6" xfId="3284"/>
    <cellStyle name="Normal 6 6 2" xfId="3285"/>
    <cellStyle name="Normal 6 6 3" xfId="3286"/>
    <cellStyle name="Normal 6 6 4" xfId="3287"/>
    <cellStyle name="Normal 6 6 5" xfId="3288"/>
    <cellStyle name="Normal 6 7" xfId="3289"/>
    <cellStyle name="Normal 6 7 2" xfId="3290"/>
    <cellStyle name="Normal 6 7 3" xfId="3291"/>
    <cellStyle name="Normal 6 7 4" xfId="3292"/>
    <cellStyle name="Normal 6 7 5" xfId="3293"/>
    <cellStyle name="Normal 6 8" xfId="3294"/>
    <cellStyle name="Normal 6 9" xfId="3295"/>
    <cellStyle name="Normal 7" xfId="3296"/>
    <cellStyle name="Normal 7 10" xfId="3297"/>
    <cellStyle name="Normal 7 11" xfId="3298"/>
    <cellStyle name="Normal 7 12" xfId="3299"/>
    <cellStyle name="Normal 7 13" xfId="3300"/>
    <cellStyle name="Normal 7 14" xfId="3301"/>
    <cellStyle name="Normal 7 15" xfId="3302"/>
    <cellStyle name="Normal 7 16" xfId="3303"/>
    <cellStyle name="Normal 7 17" xfId="3304"/>
    <cellStyle name="Normal 7 18" xfId="3305"/>
    <cellStyle name="Normal 7 19" xfId="3306"/>
    <cellStyle name="Normal 7 2" xfId="3307"/>
    <cellStyle name="Normal 7 2 10" xfId="3308"/>
    <cellStyle name="Normal 7 2 11" xfId="3309"/>
    <cellStyle name="Normal 7 2 12" xfId="3310"/>
    <cellStyle name="Normal 7 2 13" xfId="3311"/>
    <cellStyle name="Normal 7 2 2" xfId="3312"/>
    <cellStyle name="Normal 7 2 2 2" xfId="3313"/>
    <cellStyle name="Normal 7 2 2 2 2" xfId="3314"/>
    <cellStyle name="Normal 7 2 2 2 3" xfId="3315"/>
    <cellStyle name="Normal 7 2 2 2 4" xfId="3316"/>
    <cellStyle name="Normal 7 2 2 3" xfId="3317"/>
    <cellStyle name="Normal 7 2 2 4" xfId="3318"/>
    <cellStyle name="Normal 7 2 2 5" xfId="3319"/>
    <cellStyle name="Normal 7 2 3" xfId="3320"/>
    <cellStyle name="Normal 7 2 4" xfId="3321"/>
    <cellStyle name="Normal 7 2 4 2" xfId="3322"/>
    <cellStyle name="Normal 7 2 4 3" xfId="3323"/>
    <cellStyle name="Normal 7 2 4 4" xfId="3324"/>
    <cellStyle name="Normal 7 2 4 5" xfId="3325"/>
    <cellStyle name="Normal 7 2 4 6" xfId="3326"/>
    <cellStyle name="Normal 7 2 4 7" xfId="3327"/>
    <cellStyle name="Normal 7 2 4 8" xfId="3328"/>
    <cellStyle name="Normal 7 2 5" xfId="3329"/>
    <cellStyle name="Normal 7 2 5 2" xfId="3330"/>
    <cellStyle name="Normal 7 2 5 3" xfId="3331"/>
    <cellStyle name="Normal 7 2 5 4" xfId="3332"/>
    <cellStyle name="Normal 7 2 5 5" xfId="3333"/>
    <cellStyle name="Normal 7 2 5 6" xfId="3334"/>
    <cellStyle name="Normal 7 2 5 7" xfId="3335"/>
    <cellStyle name="Normal 7 2 5 8" xfId="3336"/>
    <cellStyle name="Normal 7 2 6" xfId="3337"/>
    <cellStyle name="Normal 7 2 7" xfId="3338"/>
    <cellStyle name="Normal 7 2 8" xfId="3339"/>
    <cellStyle name="Normal 7 2 8 2" xfId="3340"/>
    <cellStyle name="Normal 7 2 8 3" xfId="3341"/>
    <cellStyle name="Normal 7 2 8 4" xfId="3342"/>
    <cellStyle name="Normal 7 2 8 5" xfId="3343"/>
    <cellStyle name="Normal 7 2 8 6" xfId="3344"/>
    <cellStyle name="Normal 7 2 8 7" xfId="3345"/>
    <cellStyle name="Normal 7 2 9" xfId="3346"/>
    <cellStyle name="Normal 7 20" xfId="3347"/>
    <cellStyle name="Normal 7 21" xfId="3348"/>
    <cellStyle name="Normal 7 3" xfId="3349"/>
    <cellStyle name="Normal 7 3 2" xfId="3350"/>
    <cellStyle name="Normal 7 3 3" xfId="3351"/>
    <cellStyle name="Normal 7 4" xfId="3352"/>
    <cellStyle name="Normal 7 4 2" xfId="3353"/>
    <cellStyle name="Normal 7 4 3" xfId="3354"/>
    <cellStyle name="Normal 7 5" xfId="3355"/>
    <cellStyle name="Normal 7 5 2" xfId="3356"/>
    <cellStyle name="Normal 7 6" xfId="3357"/>
    <cellStyle name="Normal 7 6 2" xfId="3358"/>
    <cellStyle name="Normal 7 6 2 2" xfId="3359"/>
    <cellStyle name="Normal 7 6 2 3" xfId="3360"/>
    <cellStyle name="Normal 7 6 2 4" xfId="3361"/>
    <cellStyle name="Normal 7 6 2 5" xfId="3362"/>
    <cellStyle name="Normal 7 6 2 6" xfId="3363"/>
    <cellStyle name="Normal 7 6 2 7" xfId="3364"/>
    <cellStyle name="Normal 7 6 3" xfId="3365"/>
    <cellStyle name="Normal 7 6 4" xfId="3366"/>
    <cellStyle name="Normal 7 6 5" xfId="3367"/>
    <cellStyle name="Normal 7 6 6" xfId="3368"/>
    <cellStyle name="Normal 7 6 7" xfId="3369"/>
    <cellStyle name="Normal 7 6 8" xfId="3370"/>
    <cellStyle name="Normal 7 7" xfId="3371"/>
    <cellStyle name="Normal 7 7 2" xfId="3372"/>
    <cellStyle name="Normal 7 8" xfId="3373"/>
    <cellStyle name="Normal 7 9" xfId="3374"/>
    <cellStyle name="Normal 8" xfId="3375"/>
    <cellStyle name="Normal 8 2" xfId="3376"/>
    <cellStyle name="Normal 8 2 2" xfId="3377"/>
    <cellStyle name="Normal 8 2 3" xfId="3378"/>
    <cellStyle name="Normal 8 3" xfId="3379"/>
    <cellStyle name="Normal 8 4" xfId="3380"/>
    <cellStyle name="Normal 8 4 2" xfId="3381"/>
    <cellStyle name="Normal 8 4 3" xfId="3382"/>
    <cellStyle name="Normal 8 4 4" xfId="3383"/>
    <cellStyle name="Normal 8 4 5" xfId="3384"/>
    <cellStyle name="Normal 8 4 6" xfId="3385"/>
    <cellStyle name="Normal 8 4 7" xfId="3386"/>
    <cellStyle name="Normal 8 4 8" xfId="3387"/>
    <cellStyle name="Normal 8 6" xfId="3388"/>
    <cellStyle name="Normal 9" xfId="3389"/>
    <cellStyle name="Normal 9 2" xfId="3390"/>
    <cellStyle name="Normal 9 2 2" xfId="3391"/>
    <cellStyle name="Normal 9 2 3" xfId="3392"/>
    <cellStyle name="Normal 9 3" xfId="3393"/>
    <cellStyle name="Normal 9 4" xfId="3394"/>
    <cellStyle name="Normal 9 4 2" xfId="3395"/>
    <cellStyle name="Normal 9 4 3" xfId="3396"/>
    <cellStyle name="Normal 9 4 4" xfId="3397"/>
    <cellStyle name="Normal 9 4 5" xfId="3398"/>
    <cellStyle name="Normal 9 4 6" xfId="3399"/>
    <cellStyle name="Normal 9 4 7" xfId="3400"/>
    <cellStyle name="Normal 9 4 8" xfId="3401"/>
    <cellStyle name="Note" xfId="3402" builtinId="10" customBuiltin="1"/>
    <cellStyle name="Note 10" xfId="3403"/>
    <cellStyle name="Note 10 10" xfId="3404"/>
    <cellStyle name="Note 10 11" xfId="3405"/>
    <cellStyle name="Note 10 12" xfId="3406"/>
    <cellStyle name="Note 10 13" xfId="3407"/>
    <cellStyle name="Note 10 2" xfId="3408"/>
    <cellStyle name="Note 10 3" xfId="3409"/>
    <cellStyle name="Note 10 4" xfId="3410"/>
    <cellStyle name="Note 10 5" xfId="3411"/>
    <cellStyle name="Note 10 6" xfId="3412"/>
    <cellStyle name="Note 10 7" xfId="3413"/>
    <cellStyle name="Note 10 8" xfId="3414"/>
    <cellStyle name="Note 10 9" xfId="3415"/>
    <cellStyle name="Note 11" xfId="3416"/>
    <cellStyle name="Note 11 10" xfId="3417"/>
    <cellStyle name="Note 11 11" xfId="3418"/>
    <cellStyle name="Note 11 12" xfId="3419"/>
    <cellStyle name="Note 11 13" xfId="3420"/>
    <cellStyle name="Note 11 2" xfId="3421"/>
    <cellStyle name="Note 11 3" xfId="3422"/>
    <cellStyle name="Note 11 4" xfId="3423"/>
    <cellStyle name="Note 11 5" xfId="3424"/>
    <cellStyle name="Note 11 6" xfId="3425"/>
    <cellStyle name="Note 11 7" xfId="3426"/>
    <cellStyle name="Note 11 8" xfId="3427"/>
    <cellStyle name="Note 11 9" xfId="3428"/>
    <cellStyle name="Note 12" xfId="3429"/>
    <cellStyle name="Note 12 10" xfId="3430"/>
    <cellStyle name="Note 12 11" xfId="3431"/>
    <cellStyle name="Note 12 12" xfId="3432"/>
    <cellStyle name="Note 12 13" xfId="3433"/>
    <cellStyle name="Note 12 2" xfId="3434"/>
    <cellStyle name="Note 12 3" xfId="3435"/>
    <cellStyle name="Note 12 4" xfId="3436"/>
    <cellStyle name="Note 12 5" xfId="3437"/>
    <cellStyle name="Note 12 6" xfId="3438"/>
    <cellStyle name="Note 12 7" xfId="3439"/>
    <cellStyle name="Note 12 8" xfId="3440"/>
    <cellStyle name="Note 12 9" xfId="3441"/>
    <cellStyle name="Note 13" xfId="3442"/>
    <cellStyle name="Note 13 10" xfId="3443"/>
    <cellStyle name="Note 13 11" xfId="3444"/>
    <cellStyle name="Note 13 12" xfId="3445"/>
    <cellStyle name="Note 13 13" xfId="3446"/>
    <cellStyle name="Note 13 2" xfId="3447"/>
    <cellStyle name="Note 13 3" xfId="3448"/>
    <cellStyle name="Note 13 4" xfId="3449"/>
    <cellStyle name="Note 13 5" xfId="3450"/>
    <cellStyle name="Note 13 6" xfId="3451"/>
    <cellStyle name="Note 13 7" xfId="3452"/>
    <cellStyle name="Note 13 8" xfId="3453"/>
    <cellStyle name="Note 13 9" xfId="3454"/>
    <cellStyle name="Note 14" xfId="3455"/>
    <cellStyle name="Note 14 10" xfId="3456"/>
    <cellStyle name="Note 14 11" xfId="3457"/>
    <cellStyle name="Note 14 12" xfId="3458"/>
    <cellStyle name="Note 14 13" xfId="3459"/>
    <cellStyle name="Note 14 2" xfId="3460"/>
    <cellStyle name="Note 14 3" xfId="3461"/>
    <cellStyle name="Note 14 4" xfId="3462"/>
    <cellStyle name="Note 14 5" xfId="3463"/>
    <cellStyle name="Note 14 6" xfId="3464"/>
    <cellStyle name="Note 14 7" xfId="3465"/>
    <cellStyle name="Note 14 8" xfId="3466"/>
    <cellStyle name="Note 14 9" xfId="3467"/>
    <cellStyle name="Note 15" xfId="3468"/>
    <cellStyle name="Note 15 2" xfId="3469"/>
    <cellStyle name="Note 15 3" xfId="3470"/>
    <cellStyle name="Note 15 4" xfId="3471"/>
    <cellStyle name="Note 15 5" xfId="3472"/>
    <cellStyle name="Note 15 6" xfId="3473"/>
    <cellStyle name="Note 15 7" xfId="3474"/>
    <cellStyle name="Note 15 8" xfId="3475"/>
    <cellStyle name="Note 15 9" xfId="3476"/>
    <cellStyle name="Note 16" xfId="3477"/>
    <cellStyle name="Note 16 2" xfId="3478"/>
    <cellStyle name="Note 16 3" xfId="3479"/>
    <cellStyle name="Note 16 4" xfId="3480"/>
    <cellStyle name="Note 16 5" xfId="3481"/>
    <cellStyle name="Note 16 6" xfId="3482"/>
    <cellStyle name="Note 16 7" xfId="3483"/>
    <cellStyle name="Note 16 8" xfId="3484"/>
    <cellStyle name="Note 16 9" xfId="3485"/>
    <cellStyle name="Note 17" xfId="3486"/>
    <cellStyle name="Note 17 2" xfId="3487"/>
    <cellStyle name="Note 17 3" xfId="3488"/>
    <cellStyle name="Note 17 4" xfId="3489"/>
    <cellStyle name="Note 17 5" xfId="3490"/>
    <cellStyle name="Note 17 6" xfId="3491"/>
    <cellStyle name="Note 17 7" xfId="3492"/>
    <cellStyle name="Note 17 8" xfId="3493"/>
    <cellStyle name="Note 17 9" xfId="3494"/>
    <cellStyle name="Note 18" xfId="3495"/>
    <cellStyle name="Note 18 2" xfId="3496"/>
    <cellStyle name="Note 18 3" xfId="3497"/>
    <cellStyle name="Note 18 4" xfId="3498"/>
    <cellStyle name="Note 18 5" xfId="3499"/>
    <cellStyle name="Note 18 6" xfId="3500"/>
    <cellStyle name="Note 18 7" xfId="3501"/>
    <cellStyle name="Note 18 8" xfId="3502"/>
    <cellStyle name="Note 18 9" xfId="3503"/>
    <cellStyle name="Note 19" xfId="3504"/>
    <cellStyle name="Note 19 2" xfId="3505"/>
    <cellStyle name="Note 19 3" xfId="3506"/>
    <cellStyle name="Note 19 4" xfId="3507"/>
    <cellStyle name="Note 19 5" xfId="3508"/>
    <cellStyle name="Note 19 6" xfId="3509"/>
    <cellStyle name="Note 19 7" xfId="3510"/>
    <cellStyle name="Note 19 8" xfId="3511"/>
    <cellStyle name="Note 19 9" xfId="3512"/>
    <cellStyle name="Note 2" xfId="3513"/>
    <cellStyle name="Note 2 10" xfId="3514"/>
    <cellStyle name="Note 2 10 2" xfId="3515"/>
    <cellStyle name="Note 2 10 2 2" xfId="3516"/>
    <cellStyle name="Note 2 10 2 3" xfId="3517"/>
    <cellStyle name="Note 2 10 3" xfId="3518"/>
    <cellStyle name="Note 2 10 4" xfId="3519"/>
    <cellStyle name="Note 2 11" xfId="3520"/>
    <cellStyle name="Note 2 12" xfId="3521"/>
    <cellStyle name="Note 2 13" xfId="3522"/>
    <cellStyle name="Note 2 14" xfId="3523"/>
    <cellStyle name="Note 2 15" xfId="3524"/>
    <cellStyle name="Note 2 16" xfId="3525"/>
    <cellStyle name="Note 2 17" xfId="3526"/>
    <cellStyle name="Note 2 18" xfId="3527"/>
    <cellStyle name="Note 2 19" xfId="3528"/>
    <cellStyle name="Note 2 2" xfId="3529"/>
    <cellStyle name="Note 2 2 10" xfId="3530"/>
    <cellStyle name="Note 2 2 11" xfId="3531"/>
    <cellStyle name="Note 2 2 12" xfId="3532"/>
    <cellStyle name="Note 2 2 13" xfId="3533"/>
    <cellStyle name="Note 2 2 2" xfId="3534"/>
    <cellStyle name="Note 2 2 2 2" xfId="3535"/>
    <cellStyle name="Note 2 2 2 3" xfId="3536"/>
    <cellStyle name="Note 2 2 2 4" xfId="3537"/>
    <cellStyle name="Note 2 2 2 5" xfId="3538"/>
    <cellStyle name="Note 2 2 2 6" xfId="3539"/>
    <cellStyle name="Note 2 2 2 7" xfId="3540"/>
    <cellStyle name="Note 2 2 2 8" xfId="3541"/>
    <cellStyle name="Note 2 2 2 9" xfId="3542"/>
    <cellStyle name="Note 2 2 3" xfId="3543"/>
    <cellStyle name="Note 2 2 4" xfId="3544"/>
    <cellStyle name="Note 2 2 5" xfId="3545"/>
    <cellStyle name="Note 2 2 6" xfId="3546"/>
    <cellStyle name="Note 2 2 7" xfId="3547"/>
    <cellStyle name="Note 2 2 8" xfId="3548"/>
    <cellStyle name="Note 2 2 9" xfId="3549"/>
    <cellStyle name="Note 2 20" xfId="3550"/>
    <cellStyle name="Note 2 21" xfId="3551"/>
    <cellStyle name="Note 2 21 2" xfId="3552"/>
    <cellStyle name="Note 2 21 3" xfId="3553"/>
    <cellStyle name="Note 2 22" xfId="3554"/>
    <cellStyle name="Note 2 23" xfId="3555"/>
    <cellStyle name="Note 2 24" xfId="3556"/>
    <cellStyle name="Note 2 25" xfId="3557"/>
    <cellStyle name="Note 2 26" xfId="3558"/>
    <cellStyle name="Note 2 27" xfId="3559"/>
    <cellStyle name="Note 2 28" xfId="3560"/>
    <cellStyle name="Note 2 29" xfId="3561"/>
    <cellStyle name="Note 2 3" xfId="3562"/>
    <cellStyle name="Note 2 3 10" xfId="3563"/>
    <cellStyle name="Note 2 3 11" xfId="3564"/>
    <cellStyle name="Note 2 3 12" xfId="3565"/>
    <cellStyle name="Note 2 3 13" xfId="3566"/>
    <cellStyle name="Note 2 3 2" xfId="3567"/>
    <cellStyle name="Note 2 3 2 2" xfId="3568"/>
    <cellStyle name="Note 2 3 2 3" xfId="3569"/>
    <cellStyle name="Note 2 3 2 4" xfId="3570"/>
    <cellStyle name="Note 2 3 2 5" xfId="3571"/>
    <cellStyle name="Note 2 3 2 6" xfId="3572"/>
    <cellStyle name="Note 2 3 2 7" xfId="3573"/>
    <cellStyle name="Note 2 3 2 8" xfId="3574"/>
    <cellStyle name="Note 2 3 2 9" xfId="3575"/>
    <cellStyle name="Note 2 3 3" xfId="3576"/>
    <cellStyle name="Note 2 3 4" xfId="3577"/>
    <cellStyle name="Note 2 3 5" xfId="3578"/>
    <cellStyle name="Note 2 3 6" xfId="3579"/>
    <cellStyle name="Note 2 3 7" xfId="3580"/>
    <cellStyle name="Note 2 3 8" xfId="3581"/>
    <cellStyle name="Note 2 3 9" xfId="3582"/>
    <cellStyle name="Note 2 30" xfId="3583"/>
    <cellStyle name="Note 2 31" xfId="3584"/>
    <cellStyle name="Note 2 32" xfId="3585"/>
    <cellStyle name="Note 2 33" xfId="3586"/>
    <cellStyle name="Note 2 34" xfId="3587"/>
    <cellStyle name="Note 2 35" xfId="3588"/>
    <cellStyle name="Note 2 36" xfId="3589"/>
    <cellStyle name="Note 2 37" xfId="3590"/>
    <cellStyle name="Note 2 38" xfId="3591"/>
    <cellStyle name="Note 2 39" xfId="3592"/>
    <cellStyle name="Note 2 4" xfId="3593"/>
    <cellStyle name="Note 2 4 10" xfId="3594"/>
    <cellStyle name="Note 2 4 10 2" xfId="3595"/>
    <cellStyle name="Note 2 4 10 3" xfId="3596"/>
    <cellStyle name="Note 2 4 10 4" xfId="3597"/>
    <cellStyle name="Note 2 4 10 5" xfId="3598"/>
    <cellStyle name="Note 2 4 10 6" xfId="3599"/>
    <cellStyle name="Note 2 4 10 7" xfId="3600"/>
    <cellStyle name="Note 2 4 11" xfId="3601"/>
    <cellStyle name="Note 2 4 12" xfId="3602"/>
    <cellStyle name="Note 2 4 2" xfId="3603"/>
    <cellStyle name="Note 2 4 2 2" xfId="3604"/>
    <cellStyle name="Note 2 4 2 3" xfId="3605"/>
    <cellStyle name="Note 2 4 2 4" xfId="3606"/>
    <cellStyle name="Note 2 4 2 5" xfId="3607"/>
    <cellStyle name="Note 2 4 2 6" xfId="3608"/>
    <cellStyle name="Note 2 4 2 7" xfId="3609"/>
    <cellStyle name="Note 2 4 3" xfId="3610"/>
    <cellStyle name="Note 2 4 3 2" xfId="3611"/>
    <cellStyle name="Note 2 4 3 3" xfId="3612"/>
    <cellStyle name="Note 2 4 3 4" xfId="3613"/>
    <cellStyle name="Note 2 4 3 5" xfId="3614"/>
    <cellStyle name="Note 2 4 3 6" xfId="3615"/>
    <cellStyle name="Note 2 4 3 7" xfId="3616"/>
    <cellStyle name="Note 2 4 4" xfId="3617"/>
    <cellStyle name="Note 2 4 4 2" xfId="3618"/>
    <cellStyle name="Note 2 4 4 3" xfId="3619"/>
    <cellStyle name="Note 2 4 4 4" xfId="3620"/>
    <cellStyle name="Note 2 4 4 5" xfId="3621"/>
    <cellStyle name="Note 2 4 4 6" xfId="3622"/>
    <cellStyle name="Note 2 4 4 7" xfId="3623"/>
    <cellStyle name="Note 2 4 5" xfId="3624"/>
    <cellStyle name="Note 2 4 5 2" xfId="3625"/>
    <cellStyle name="Note 2 4 5 3" xfId="3626"/>
    <cellStyle name="Note 2 4 5 4" xfId="3627"/>
    <cellStyle name="Note 2 4 5 5" xfId="3628"/>
    <cellStyle name="Note 2 4 5 6" xfId="3629"/>
    <cellStyle name="Note 2 4 5 7" xfId="3630"/>
    <cellStyle name="Note 2 4 6" xfId="3631"/>
    <cellStyle name="Note 2 4 6 2" xfId="3632"/>
    <cellStyle name="Note 2 4 6 3" xfId="3633"/>
    <cellStyle name="Note 2 4 6 4" xfId="3634"/>
    <cellStyle name="Note 2 4 6 5" xfId="3635"/>
    <cellStyle name="Note 2 4 6 6" xfId="3636"/>
    <cellStyle name="Note 2 4 6 7" xfId="3637"/>
    <cellStyle name="Note 2 4 7" xfId="3638"/>
    <cellStyle name="Note 2 4 7 2" xfId="3639"/>
    <cellStyle name="Note 2 4 7 3" xfId="3640"/>
    <cellStyle name="Note 2 4 7 4" xfId="3641"/>
    <cellStyle name="Note 2 4 7 5" xfId="3642"/>
    <cellStyle name="Note 2 4 7 6" xfId="3643"/>
    <cellStyle name="Note 2 4 7 7" xfId="3644"/>
    <cellStyle name="Note 2 4 8" xfId="3645"/>
    <cellStyle name="Note 2 4 8 2" xfId="3646"/>
    <cellStyle name="Note 2 4 8 3" xfId="3647"/>
    <cellStyle name="Note 2 4 8 4" xfId="3648"/>
    <cellStyle name="Note 2 4 8 5" xfId="3649"/>
    <cellStyle name="Note 2 4 8 6" xfId="3650"/>
    <cellStyle name="Note 2 4 8 7" xfId="3651"/>
    <cellStyle name="Note 2 4 9" xfId="3652"/>
    <cellStyle name="Note 2 4 9 2" xfId="3653"/>
    <cellStyle name="Note 2 4 9 3" xfId="3654"/>
    <cellStyle name="Note 2 4 9 4" xfId="3655"/>
    <cellStyle name="Note 2 4 9 5" xfId="3656"/>
    <cellStyle name="Note 2 4 9 6" xfId="3657"/>
    <cellStyle name="Note 2 4 9 7" xfId="3658"/>
    <cellStyle name="Note 2 40" xfId="3659"/>
    <cellStyle name="Note 2 41" xfId="3660"/>
    <cellStyle name="Note 2 42" xfId="3661"/>
    <cellStyle name="Note 2 43" xfId="3662"/>
    <cellStyle name="Note 2 44" xfId="3663"/>
    <cellStyle name="Note 2 45" xfId="3664"/>
    <cellStyle name="Note 2 46" xfId="3665"/>
    <cellStyle name="Note 2 47" xfId="3666"/>
    <cellStyle name="Note 2 48" xfId="3667"/>
    <cellStyle name="Note 2 49" xfId="3668"/>
    <cellStyle name="Note 2 5" xfId="3669"/>
    <cellStyle name="Note 2 5 2" xfId="3670"/>
    <cellStyle name="Note 2 5 3" xfId="3671"/>
    <cellStyle name="Note 2 5 4" xfId="3672"/>
    <cellStyle name="Note 2 50" xfId="3673"/>
    <cellStyle name="Note 2 51" xfId="3674"/>
    <cellStyle name="Note 2 52" xfId="3675"/>
    <cellStyle name="Note 2 53" xfId="3676"/>
    <cellStyle name="Note 2 54" xfId="3677"/>
    <cellStyle name="Note 2 55" xfId="3678"/>
    <cellStyle name="Note 2 56" xfId="3679"/>
    <cellStyle name="Note 2 57" xfId="3680"/>
    <cellStyle name="Note 2 58" xfId="3681"/>
    <cellStyle name="Note 2 59" xfId="3682"/>
    <cellStyle name="Note 2 6" xfId="3683"/>
    <cellStyle name="Note 2 6 2" xfId="3684"/>
    <cellStyle name="Note 2 6 3" xfId="3685"/>
    <cellStyle name="Note 2 6 4" xfId="3686"/>
    <cellStyle name="Note 2 60" xfId="3687"/>
    <cellStyle name="Note 2 7" xfId="3688"/>
    <cellStyle name="Note 2 7 2" xfId="3689"/>
    <cellStyle name="Note 2 7 3" xfId="3690"/>
    <cellStyle name="Note 2 7 4" xfId="3691"/>
    <cellStyle name="Note 2 8" xfId="3692"/>
    <cellStyle name="Note 2 8 2" xfId="3693"/>
    <cellStyle name="Note 2 8 3" xfId="3694"/>
    <cellStyle name="Note 2 8 4" xfId="3695"/>
    <cellStyle name="Note 2 9" xfId="3696"/>
    <cellStyle name="Note 2 9 2" xfId="3697"/>
    <cellStyle name="Note 2 9 3" xfId="3698"/>
    <cellStyle name="Note 2 9 4" xfId="3699"/>
    <cellStyle name="Note 20" xfId="3700"/>
    <cellStyle name="Note 20 2" xfId="3701"/>
    <cellStyle name="Note 20 3" xfId="3702"/>
    <cellStyle name="Note 20 4" xfId="3703"/>
    <cellStyle name="Note 20 5" xfId="3704"/>
    <cellStyle name="Note 20 6" xfId="3705"/>
    <cellStyle name="Note 20 7" xfId="3706"/>
    <cellStyle name="Note 20 8" xfId="3707"/>
    <cellStyle name="Note 20 9" xfId="3708"/>
    <cellStyle name="Note 21" xfId="3709"/>
    <cellStyle name="Note 21 2" xfId="3710"/>
    <cellStyle name="Note 21 3" xfId="3711"/>
    <cellStyle name="Note 21 4" xfId="3712"/>
    <cellStyle name="Note 21 5" xfId="3713"/>
    <cellStyle name="Note 21 6" xfId="3714"/>
    <cellStyle name="Note 21 7" xfId="3715"/>
    <cellStyle name="Note 21 8" xfId="3716"/>
    <cellStyle name="Note 21 9" xfId="3717"/>
    <cellStyle name="Note 22" xfId="3718"/>
    <cellStyle name="Note 23" xfId="3719"/>
    <cellStyle name="Note 24" xfId="3720"/>
    <cellStyle name="Note 25" xfId="3721"/>
    <cellStyle name="Note 25 2" xfId="3722"/>
    <cellStyle name="Note 26" xfId="3723"/>
    <cellStyle name="Note 26 2" xfId="3724"/>
    <cellStyle name="Note 27" xfId="3725"/>
    <cellStyle name="Note 27 2" xfId="3726"/>
    <cellStyle name="Note 28" xfId="3727"/>
    <cellStyle name="Note 29" xfId="3728"/>
    <cellStyle name="Note 3" xfId="3729"/>
    <cellStyle name="Note 3 10" xfId="3730"/>
    <cellStyle name="Note 3 11" xfId="3731"/>
    <cellStyle name="Note 3 12" xfId="3732"/>
    <cellStyle name="Note 3 13" xfId="3733"/>
    <cellStyle name="Note 3 14" xfId="3734"/>
    <cellStyle name="Note 3 15" xfId="3735"/>
    <cellStyle name="Note 3 16" xfId="3736"/>
    <cellStyle name="Note 3 17" xfId="3737"/>
    <cellStyle name="Note 3 18" xfId="3738"/>
    <cellStyle name="Note 3 19" xfId="3739"/>
    <cellStyle name="Note 3 19 2" xfId="3740"/>
    <cellStyle name="Note 3 19 3" xfId="3741"/>
    <cellStyle name="Note 3 2" xfId="3742"/>
    <cellStyle name="Note 3 2 10" xfId="3743"/>
    <cellStyle name="Note 3 2 10 2" xfId="3744"/>
    <cellStyle name="Note 3 2 10 3" xfId="3745"/>
    <cellStyle name="Note 3 2 10 4" xfId="3746"/>
    <cellStyle name="Note 3 2 10 5" xfId="3747"/>
    <cellStyle name="Note 3 2 10 6" xfId="3748"/>
    <cellStyle name="Note 3 2 10 7" xfId="3749"/>
    <cellStyle name="Note 3 2 11" xfId="3750"/>
    <cellStyle name="Note 3 2 12" xfId="3751"/>
    <cellStyle name="Note 3 2 2" xfId="3752"/>
    <cellStyle name="Note 3 2 2 2" xfId="3753"/>
    <cellStyle name="Note 3 2 2 3" xfId="3754"/>
    <cellStyle name="Note 3 2 2 4" xfId="3755"/>
    <cellStyle name="Note 3 2 2 5" xfId="3756"/>
    <cellStyle name="Note 3 2 2 6" xfId="3757"/>
    <cellStyle name="Note 3 2 2 7" xfId="3758"/>
    <cellStyle name="Note 3 2 3" xfId="3759"/>
    <cellStyle name="Note 3 2 3 2" xfId="3760"/>
    <cellStyle name="Note 3 2 3 3" xfId="3761"/>
    <cellStyle name="Note 3 2 3 4" xfId="3762"/>
    <cellStyle name="Note 3 2 3 5" xfId="3763"/>
    <cellStyle name="Note 3 2 3 6" xfId="3764"/>
    <cellStyle name="Note 3 2 3 7" xfId="3765"/>
    <cellStyle name="Note 3 2 4" xfId="3766"/>
    <cellStyle name="Note 3 2 4 2" xfId="3767"/>
    <cellStyle name="Note 3 2 4 3" xfId="3768"/>
    <cellStyle name="Note 3 2 4 4" xfId="3769"/>
    <cellStyle name="Note 3 2 4 5" xfId="3770"/>
    <cellStyle name="Note 3 2 4 6" xfId="3771"/>
    <cellStyle name="Note 3 2 4 7" xfId="3772"/>
    <cellStyle name="Note 3 2 5" xfId="3773"/>
    <cellStyle name="Note 3 2 5 2" xfId="3774"/>
    <cellStyle name="Note 3 2 5 3" xfId="3775"/>
    <cellStyle name="Note 3 2 5 4" xfId="3776"/>
    <cellStyle name="Note 3 2 5 5" xfId="3777"/>
    <cellStyle name="Note 3 2 5 6" xfId="3778"/>
    <cellStyle name="Note 3 2 5 7" xfId="3779"/>
    <cellStyle name="Note 3 2 6" xfId="3780"/>
    <cellStyle name="Note 3 2 6 2" xfId="3781"/>
    <cellStyle name="Note 3 2 6 3" xfId="3782"/>
    <cellStyle name="Note 3 2 6 4" xfId="3783"/>
    <cellStyle name="Note 3 2 6 5" xfId="3784"/>
    <cellStyle name="Note 3 2 6 6" xfId="3785"/>
    <cellStyle name="Note 3 2 6 7" xfId="3786"/>
    <cellStyle name="Note 3 2 7" xfId="3787"/>
    <cellStyle name="Note 3 2 7 2" xfId="3788"/>
    <cellStyle name="Note 3 2 7 3" xfId="3789"/>
    <cellStyle name="Note 3 2 7 4" xfId="3790"/>
    <cellStyle name="Note 3 2 7 5" xfId="3791"/>
    <cellStyle name="Note 3 2 7 6" xfId="3792"/>
    <cellStyle name="Note 3 2 7 7" xfId="3793"/>
    <cellStyle name="Note 3 2 8" xfId="3794"/>
    <cellStyle name="Note 3 2 8 2" xfId="3795"/>
    <cellStyle name="Note 3 2 8 3" xfId="3796"/>
    <cellStyle name="Note 3 2 8 4" xfId="3797"/>
    <cellStyle name="Note 3 2 8 5" xfId="3798"/>
    <cellStyle name="Note 3 2 8 6" xfId="3799"/>
    <cellStyle name="Note 3 2 8 7" xfId="3800"/>
    <cellStyle name="Note 3 2 9" xfId="3801"/>
    <cellStyle name="Note 3 2 9 2" xfId="3802"/>
    <cellStyle name="Note 3 2 9 3" xfId="3803"/>
    <cellStyle name="Note 3 2 9 4" xfId="3804"/>
    <cellStyle name="Note 3 2 9 5" xfId="3805"/>
    <cellStyle name="Note 3 2 9 6" xfId="3806"/>
    <cellStyle name="Note 3 2 9 7" xfId="3807"/>
    <cellStyle name="Note 3 20" xfId="3808"/>
    <cellStyle name="Note 3 21" xfId="3809"/>
    <cellStyle name="Note 3 22" xfId="3810"/>
    <cellStyle name="Note 3 23" xfId="3811"/>
    <cellStyle name="Note 3 24" xfId="3812"/>
    <cellStyle name="Note 3 25" xfId="3813"/>
    <cellStyle name="Note 3 26" xfId="3814"/>
    <cellStyle name="Note 3 27" xfId="3815"/>
    <cellStyle name="Note 3 28" xfId="3816"/>
    <cellStyle name="Note 3 29" xfId="3817"/>
    <cellStyle name="Note 3 3" xfId="3818"/>
    <cellStyle name="Note 3 3 2" xfId="3819"/>
    <cellStyle name="Note 3 3 3" xfId="3820"/>
    <cellStyle name="Note 3 3 4" xfId="3821"/>
    <cellStyle name="Note 3 30" xfId="3822"/>
    <cellStyle name="Note 3 31" xfId="3823"/>
    <cellStyle name="Note 3 32" xfId="3824"/>
    <cellStyle name="Note 3 33" xfId="3825"/>
    <cellStyle name="Note 3 34" xfId="3826"/>
    <cellStyle name="Note 3 35" xfId="3827"/>
    <cellStyle name="Note 3 36" xfId="3828"/>
    <cellStyle name="Note 3 37" xfId="3829"/>
    <cellStyle name="Note 3 38" xfId="3830"/>
    <cellStyle name="Note 3 39" xfId="3831"/>
    <cellStyle name="Note 3 4" xfId="3832"/>
    <cellStyle name="Note 3 4 2" xfId="3833"/>
    <cellStyle name="Note 3 4 3" xfId="3834"/>
    <cellStyle name="Note 3 4 4" xfId="3835"/>
    <cellStyle name="Note 3 40" xfId="3836"/>
    <cellStyle name="Note 3 41" xfId="3837"/>
    <cellStyle name="Note 3 42" xfId="3838"/>
    <cellStyle name="Note 3 43" xfId="3839"/>
    <cellStyle name="Note 3 44" xfId="3840"/>
    <cellStyle name="Note 3 45" xfId="3841"/>
    <cellStyle name="Note 3 46" xfId="3842"/>
    <cellStyle name="Note 3 47" xfId="3843"/>
    <cellStyle name="Note 3 48" xfId="3844"/>
    <cellStyle name="Note 3 49" xfId="3845"/>
    <cellStyle name="Note 3 5" xfId="3846"/>
    <cellStyle name="Note 3 5 2" xfId="3847"/>
    <cellStyle name="Note 3 5 3" xfId="3848"/>
    <cellStyle name="Note 3 5 4" xfId="3849"/>
    <cellStyle name="Note 3 50" xfId="3850"/>
    <cellStyle name="Note 3 6" xfId="3851"/>
    <cellStyle name="Note 3 6 2" xfId="3852"/>
    <cellStyle name="Note 3 6 3" xfId="3853"/>
    <cellStyle name="Note 3 6 4" xfId="3854"/>
    <cellStyle name="Note 3 7" xfId="3855"/>
    <cellStyle name="Note 3 7 2" xfId="3856"/>
    <cellStyle name="Note 3 7 3" xfId="3857"/>
    <cellStyle name="Note 3 7 4" xfId="3858"/>
    <cellStyle name="Note 3 8" xfId="3859"/>
    <cellStyle name="Note 3 8 2" xfId="3860"/>
    <cellStyle name="Note 3 8 2 2" xfId="3861"/>
    <cellStyle name="Note 3 8 2 3" xfId="3862"/>
    <cellStyle name="Note 3 8 3" xfId="3863"/>
    <cellStyle name="Note 3 8 4" xfId="3864"/>
    <cellStyle name="Note 3 9" xfId="3865"/>
    <cellStyle name="Note 30" xfId="3866"/>
    <cellStyle name="Note 31" xfId="3867"/>
    <cellStyle name="Note 32" xfId="3868"/>
    <cellStyle name="Note 33" xfId="3869"/>
    <cellStyle name="Note 34" xfId="3870"/>
    <cellStyle name="Note 35" xfId="3871"/>
    <cellStyle name="Note 36" xfId="3872"/>
    <cellStyle name="Note 37" xfId="3873"/>
    <cellStyle name="Note 38" xfId="3874"/>
    <cellStyle name="Note 39" xfId="3875"/>
    <cellStyle name="Note 4" xfId="3876"/>
    <cellStyle name="Note 4 10" xfId="3877"/>
    <cellStyle name="Note 4 11" xfId="3878"/>
    <cellStyle name="Note 4 12" xfId="3879"/>
    <cellStyle name="Note 4 13" xfId="3880"/>
    <cellStyle name="Note 4 14" xfId="3881"/>
    <cellStyle name="Note 4 15" xfId="3882"/>
    <cellStyle name="Note 4 16" xfId="3883"/>
    <cellStyle name="Note 4 17" xfId="3884"/>
    <cellStyle name="Note 4 18" xfId="3885"/>
    <cellStyle name="Note 4 19" xfId="3886"/>
    <cellStyle name="Note 4 2" xfId="3887"/>
    <cellStyle name="Note 4 20" xfId="3888"/>
    <cellStyle name="Note 4 21" xfId="3889"/>
    <cellStyle name="Note 4 22" xfId="3890"/>
    <cellStyle name="Note 4 23" xfId="3891"/>
    <cellStyle name="Note 4 24" xfId="3892"/>
    <cellStyle name="Note 4 25" xfId="3893"/>
    <cellStyle name="Note 4 26" xfId="3894"/>
    <cellStyle name="Note 4 27" xfId="3895"/>
    <cellStyle name="Note 4 28" xfId="3896"/>
    <cellStyle name="Note 4 29" xfId="3897"/>
    <cellStyle name="Note 4 3" xfId="3898"/>
    <cellStyle name="Note 4 30" xfId="3899"/>
    <cellStyle name="Note 4 31" xfId="3900"/>
    <cellStyle name="Note 4 32" xfId="3901"/>
    <cellStyle name="Note 4 33" xfId="3902"/>
    <cellStyle name="Note 4 34" xfId="3903"/>
    <cellStyle name="Note 4 4" xfId="3904"/>
    <cellStyle name="Note 4 5" xfId="3905"/>
    <cellStyle name="Note 4 6" xfId="3906"/>
    <cellStyle name="Note 4 7" xfId="3907"/>
    <cellStyle name="Note 4 8" xfId="3908"/>
    <cellStyle name="Note 4 9" xfId="3909"/>
    <cellStyle name="Note 40" xfId="3910"/>
    <cellStyle name="Note 40 2" xfId="3911"/>
    <cellStyle name="Note 40 3" xfId="3912"/>
    <cellStyle name="Note 40 4" xfId="3913"/>
    <cellStyle name="Note 40 5" xfId="3914"/>
    <cellStyle name="Note 40 6" xfId="3915"/>
    <cellStyle name="Note 40 7" xfId="3916"/>
    <cellStyle name="Note 40 8" xfId="3917"/>
    <cellStyle name="Note 40 9" xfId="3918"/>
    <cellStyle name="Note 41" xfId="3919"/>
    <cellStyle name="Note 41 2" xfId="3920"/>
    <cellStyle name="Note 42" xfId="3921"/>
    <cellStyle name="Note 42 2" xfId="3922"/>
    <cellStyle name="Note 43" xfId="3923"/>
    <cellStyle name="Note 43 2" xfId="3924"/>
    <cellStyle name="Note 44" xfId="3925"/>
    <cellStyle name="Note 44 2" xfId="3926"/>
    <cellStyle name="Note 45" xfId="3927"/>
    <cellStyle name="Note 5" xfId="3928"/>
    <cellStyle name="Note 5 2" xfId="3929"/>
    <cellStyle name="Note 5 3" xfId="3930"/>
    <cellStyle name="Note 5 4" xfId="3931"/>
    <cellStyle name="Note 5 5" xfId="3932"/>
    <cellStyle name="Note 6" xfId="3933"/>
    <cellStyle name="Note 6 2" xfId="3934"/>
    <cellStyle name="Note 6 3" xfId="3935"/>
    <cellStyle name="Note 6 4" xfId="3936"/>
    <cellStyle name="Note 7" xfId="3937"/>
    <cellStyle name="Note 7 2" xfId="3938"/>
    <cellStyle name="Note 7 3" xfId="3939"/>
    <cellStyle name="Note 7 4" xfId="3940"/>
    <cellStyle name="Note 8" xfId="3941"/>
    <cellStyle name="Note 8 10" xfId="3942"/>
    <cellStyle name="Note 8 11" xfId="3943"/>
    <cellStyle name="Note 8 12" xfId="3944"/>
    <cellStyle name="Note 8 13" xfId="3945"/>
    <cellStyle name="Note 8 14" xfId="3946"/>
    <cellStyle name="Note 8 2" xfId="3947"/>
    <cellStyle name="Note 8 3" xfId="3948"/>
    <cellStyle name="Note 8 4" xfId="3949"/>
    <cellStyle name="Note 8 5" xfId="3950"/>
    <cellStyle name="Note 8 6" xfId="3951"/>
    <cellStyle name="Note 8 7" xfId="3952"/>
    <cellStyle name="Note 8 8" xfId="3953"/>
    <cellStyle name="Note 8 9" xfId="3954"/>
    <cellStyle name="Note 9" xfId="3955"/>
    <cellStyle name="Note 9 10" xfId="3956"/>
    <cellStyle name="Note 9 11" xfId="3957"/>
    <cellStyle name="Note 9 12" xfId="3958"/>
    <cellStyle name="Note 9 13" xfId="3959"/>
    <cellStyle name="Note 9 14" xfId="3960"/>
    <cellStyle name="Note 9 2" xfId="3961"/>
    <cellStyle name="Note 9 3" xfId="3962"/>
    <cellStyle name="Note 9 4" xfId="3963"/>
    <cellStyle name="Note 9 5" xfId="3964"/>
    <cellStyle name="Note 9 6" xfId="3965"/>
    <cellStyle name="Note 9 7" xfId="3966"/>
    <cellStyle name="Note 9 8" xfId="3967"/>
    <cellStyle name="Note 9 9" xfId="3968"/>
    <cellStyle name="Output" xfId="3969" builtinId="21" customBuiltin="1"/>
    <cellStyle name="Output 10" xfId="3970"/>
    <cellStyle name="Output 11" xfId="3971"/>
    <cellStyle name="Output 12" xfId="3972"/>
    <cellStyle name="Output 13" xfId="3973"/>
    <cellStyle name="Output 14" xfId="3974"/>
    <cellStyle name="Output 15" xfId="3975"/>
    <cellStyle name="Output 16" xfId="3976"/>
    <cellStyle name="Output 17" xfId="3977"/>
    <cellStyle name="Output 18" xfId="3978"/>
    <cellStyle name="Output 18 2" xfId="3979"/>
    <cellStyle name="Output 19" xfId="3980"/>
    <cellStyle name="Output 19 2" xfId="3981"/>
    <cellStyle name="Output 2" xfId="3982"/>
    <cellStyle name="Output 2 10" xfId="3983"/>
    <cellStyle name="Output 2 2" xfId="3984"/>
    <cellStyle name="Output 2 3" xfId="3985"/>
    <cellStyle name="Output 2 4" xfId="3986"/>
    <cellStyle name="Output 2 5" xfId="3987"/>
    <cellStyle name="Output 2 6" xfId="3988"/>
    <cellStyle name="Output 2 7" xfId="3989"/>
    <cellStyle name="Output 2 8" xfId="3990"/>
    <cellStyle name="Output 2 9" xfId="3991"/>
    <cellStyle name="Output 20" xfId="3992"/>
    <cellStyle name="Output 20 2" xfId="3993"/>
    <cellStyle name="Output 21" xfId="3994"/>
    <cellStyle name="Output 21 2" xfId="3995"/>
    <cellStyle name="Output 22" xfId="3996"/>
    <cellStyle name="Output 22 2" xfId="3997"/>
    <cellStyle name="Output 23" xfId="3998"/>
    <cellStyle name="Output 3" xfId="3999"/>
    <cellStyle name="Output 4" xfId="4000"/>
    <cellStyle name="Output 5" xfId="4001"/>
    <cellStyle name="Output 6" xfId="4002"/>
    <cellStyle name="Output 7" xfId="4003"/>
    <cellStyle name="Output 8" xfId="4004"/>
    <cellStyle name="Output 9" xfId="4005"/>
    <cellStyle name="Percent 2" xfId="4006"/>
    <cellStyle name="Percent 2 10" xfId="4007"/>
    <cellStyle name="Percent 2 11" xfId="4008"/>
    <cellStyle name="Percent 2 12" xfId="4009"/>
    <cellStyle name="Percent 2 13" xfId="4010"/>
    <cellStyle name="Percent 2 14" xfId="4011"/>
    <cellStyle name="Percent 2 2" xfId="4012"/>
    <cellStyle name="Percent 2 2 2" xfId="4013"/>
    <cellStyle name="Percent 2 2 3" xfId="4014"/>
    <cellStyle name="Percent 2 2 4" xfId="4015"/>
    <cellStyle name="Percent 2 2 5" xfId="4016"/>
    <cellStyle name="Percent 2 2 6" xfId="4017"/>
    <cellStyle name="Percent 2 2 7" xfId="4018"/>
    <cellStyle name="Percent 2 2 8" xfId="4019"/>
    <cellStyle name="Percent 2 2 9" xfId="4020"/>
    <cellStyle name="Percent 2 3" xfId="4021"/>
    <cellStyle name="Percent 2 4" xfId="4022"/>
    <cellStyle name="Percent 2 5" xfId="4023"/>
    <cellStyle name="Percent 2 6" xfId="4024"/>
    <cellStyle name="Percent 2 7" xfId="4025"/>
    <cellStyle name="Percent 2 8" xfId="4026"/>
    <cellStyle name="Percent 2 9" xfId="4027"/>
    <cellStyle name="Title" xfId="4028" builtinId="15" customBuiltin="1"/>
    <cellStyle name="Title 10" xfId="4029"/>
    <cellStyle name="Title 11" xfId="4030"/>
    <cellStyle name="Title 12" xfId="4031"/>
    <cellStyle name="Title 13" xfId="4032"/>
    <cellStyle name="Title 14" xfId="4033"/>
    <cellStyle name="Title 15" xfId="4034"/>
    <cellStyle name="Title 16" xfId="4035"/>
    <cellStyle name="Title 17" xfId="4036"/>
    <cellStyle name="Title 18" xfId="4037"/>
    <cellStyle name="Title 18 2" xfId="4038"/>
    <cellStyle name="Title 19" xfId="4039"/>
    <cellStyle name="Title 19 2" xfId="4040"/>
    <cellStyle name="Title 2" xfId="4041"/>
    <cellStyle name="Title 2 10" xfId="4042"/>
    <cellStyle name="Title 2 11" xfId="4043"/>
    <cellStyle name="Title 2 2" xfId="4044"/>
    <cellStyle name="Title 2 3" xfId="4045"/>
    <cellStyle name="Title 2 4" xfId="4046"/>
    <cellStyle name="Title 2 5" xfId="4047"/>
    <cellStyle name="Title 2 6" xfId="4048"/>
    <cellStyle name="Title 2 7" xfId="4049"/>
    <cellStyle name="Title 2 8" xfId="4050"/>
    <cellStyle name="Title 2 9" xfId="4051"/>
    <cellStyle name="Title 20" xfId="4052"/>
    <cellStyle name="Title 20 2" xfId="4053"/>
    <cellStyle name="Title 21" xfId="4054"/>
    <cellStyle name="Title 21 2" xfId="4055"/>
    <cellStyle name="Title 22" xfId="4056"/>
    <cellStyle name="Title 22 2" xfId="4057"/>
    <cellStyle name="Title 23" xfId="4058"/>
    <cellStyle name="Title 3" xfId="4059"/>
    <cellStyle name="Title 4" xfId="4060"/>
    <cellStyle name="Title 5" xfId="4061"/>
    <cellStyle name="Title 6" xfId="4062"/>
    <cellStyle name="Title 7" xfId="4063"/>
    <cellStyle name="Title 8" xfId="4064"/>
    <cellStyle name="Title 9" xfId="4065"/>
    <cellStyle name="Total" xfId="4066" builtinId="25" customBuiltin="1"/>
    <cellStyle name="Total 10" xfId="4067"/>
    <cellStyle name="Total 11" xfId="4068"/>
    <cellStyle name="Total 12" xfId="4069"/>
    <cellStyle name="Total 13" xfId="4070"/>
    <cellStyle name="Total 14" xfId="4071"/>
    <cellStyle name="Total 15" xfId="4072"/>
    <cellStyle name="Total 16" xfId="4073"/>
    <cellStyle name="Total 17" xfId="4074"/>
    <cellStyle name="Total 18" xfId="4075"/>
    <cellStyle name="Total 18 2" xfId="4076"/>
    <cellStyle name="Total 19" xfId="4077"/>
    <cellStyle name="Total 19 2" xfId="4078"/>
    <cellStyle name="Total 2" xfId="4079"/>
    <cellStyle name="Total 2 10" xfId="4080"/>
    <cellStyle name="Total 2 11" xfId="4081"/>
    <cellStyle name="Total 2 2" xfId="4082"/>
    <cellStyle name="Total 2 3" xfId="4083"/>
    <cellStyle name="Total 2 4" xfId="4084"/>
    <cellStyle name="Total 2 5" xfId="4085"/>
    <cellStyle name="Total 2 6" xfId="4086"/>
    <cellStyle name="Total 2 7" xfId="4087"/>
    <cellStyle name="Total 2 8" xfId="4088"/>
    <cellStyle name="Total 2 9" xfId="4089"/>
    <cellStyle name="Total 20" xfId="4090"/>
    <cellStyle name="Total 20 2" xfId="4091"/>
    <cellStyle name="Total 21" xfId="4092"/>
    <cellStyle name="Total 21 2" xfId="4093"/>
    <cellStyle name="Total 22" xfId="4094"/>
    <cellStyle name="Total 22 2" xfId="4095"/>
    <cellStyle name="Total 23" xfId="4096"/>
    <cellStyle name="Total 3" xfId="4097"/>
    <cellStyle name="Total 4" xfId="4098"/>
    <cellStyle name="Total 5" xfId="4099"/>
    <cellStyle name="Total 6" xfId="4100"/>
    <cellStyle name="Total 7" xfId="4101"/>
    <cellStyle name="Total 8" xfId="4102"/>
    <cellStyle name="Total 9" xfId="4103"/>
    <cellStyle name="Warning Text" xfId="4104" builtinId="11" customBuiltin="1"/>
    <cellStyle name="Warning Text 10" xfId="4105"/>
    <cellStyle name="Warning Text 11" xfId="4106"/>
    <cellStyle name="Warning Text 12" xfId="4107"/>
    <cellStyle name="Warning Text 13" xfId="4108"/>
    <cellStyle name="Warning Text 14" xfId="4109"/>
    <cellStyle name="Warning Text 15" xfId="4110"/>
    <cellStyle name="Warning Text 16" xfId="4111"/>
    <cellStyle name="Warning Text 17" xfId="4112"/>
    <cellStyle name="Warning Text 18" xfId="4113"/>
    <cellStyle name="Warning Text 18 2" xfId="4114"/>
    <cellStyle name="Warning Text 19" xfId="4115"/>
    <cellStyle name="Warning Text 19 2" xfId="4116"/>
    <cellStyle name="Warning Text 2" xfId="4117"/>
    <cellStyle name="Warning Text 2 10" xfId="4118"/>
    <cellStyle name="Warning Text 2 11" xfId="4119"/>
    <cellStyle name="Warning Text 2 2" xfId="4120"/>
    <cellStyle name="Warning Text 2 3" xfId="4121"/>
    <cellStyle name="Warning Text 2 4" xfId="4122"/>
    <cellStyle name="Warning Text 2 5" xfId="4123"/>
    <cellStyle name="Warning Text 2 6" xfId="4124"/>
    <cellStyle name="Warning Text 2 7" xfId="4125"/>
    <cellStyle name="Warning Text 2 8" xfId="4126"/>
    <cellStyle name="Warning Text 2 9" xfId="4127"/>
    <cellStyle name="Warning Text 20" xfId="4128"/>
    <cellStyle name="Warning Text 20 2" xfId="4129"/>
    <cellStyle name="Warning Text 21" xfId="4130"/>
    <cellStyle name="Warning Text 21 2" xfId="4131"/>
    <cellStyle name="Warning Text 22" xfId="4132"/>
    <cellStyle name="Warning Text 22 2" xfId="4133"/>
    <cellStyle name="Warning Text 23" xfId="4134"/>
    <cellStyle name="Warning Text 3" xfId="4135"/>
    <cellStyle name="Warning Text 4" xfId="4136"/>
    <cellStyle name="Warning Text 5" xfId="4137"/>
    <cellStyle name="Warning Text 6" xfId="4138"/>
    <cellStyle name="Warning Text 7" xfId="4139"/>
    <cellStyle name="Warning Text 8" xfId="4140"/>
    <cellStyle name="Warning Text 9" xfId="4141"/>
  </cellStyles>
  <dxfs count="0"/>
  <tableStyles count="0" defaultTableStyle="TableStyleMedium9" defaultPivotStyle="PivotStyleLight16"/>
  <colors>
    <mruColors>
      <color rgb="FFCCCCFF"/>
      <color rgb="FF000000"/>
      <color rgb="FFF8C580"/>
      <color rgb="FFF5BE87"/>
      <color rgb="FFF8BAC3"/>
      <color rgb="FFB0B9FE"/>
      <color rgb="FFCDB1F5"/>
      <color rgb="FFA3A369"/>
      <color rgb="FFB1FC6C"/>
      <color rgb="FF22C9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P</a:t>
            </a:r>
            <a:r>
              <a:rPr lang="id-ID"/>
              <a:t>ROSENTASE SDM BERDASARKAN jenis tenaga</a:t>
            </a:r>
            <a:endParaRPr lang="en-US"/>
          </a:p>
        </c:rich>
      </c:tx>
      <c:spPr>
        <a:noFill/>
        <a:ln>
          <a:noFill/>
        </a:ln>
        <a:effectLst/>
      </c:spPr>
    </c:title>
    <c:view3D>
      <c:rotX val="30"/>
      <c:depthPercent val="100"/>
      <c:perspective val="30"/>
    </c:view3D>
    <c:floor>
      <c:spPr>
        <a:noFill/>
        <a:ln>
          <a:noFill/>
        </a:ln>
        <a:effectLst/>
        <a:sp3d/>
      </c:spPr>
    </c:floor>
    <c:sideWall>
      <c:spPr>
        <a:noFill/>
        <a:ln>
          <a:noFill/>
        </a:ln>
        <a:effectLst/>
        <a:sp3d/>
      </c:spPr>
    </c:sideWall>
    <c:backWall>
      <c:spPr>
        <a:noFill/>
        <a:ln>
          <a:noFill/>
        </a:ln>
        <a:effectLst/>
        <a:sp3d/>
      </c:spPr>
    </c:backWall>
    <c:plotArea>
      <c:layout/>
      <c:pie3DChart>
        <c:varyColors val="1"/>
        <c:ser>
          <c:idx val="0"/>
          <c:order val="0"/>
          <c:spPr>
            <a:solidFill>
              <a:srgbClr val="FC96FC"/>
            </a:solidFill>
          </c:spPr>
          <c:dPt>
            <c:idx val="0"/>
            <c:spPr>
              <a:solidFill>
                <a:srgbClr val="FC96F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xmlns:c16r2="http://schemas.microsoft.com/office/drawing/2015/06/chart">
              <c:ext xmlns:c16="http://schemas.microsoft.com/office/drawing/2014/chart" uri="{C3380CC4-5D6E-409C-BE32-E72D297353CC}">
                <c16:uniqueId val="{00000002-E05B-4636-B62F-3D246F0F5128}"/>
              </c:ext>
            </c:extLst>
          </c:dPt>
          <c:dPt>
            <c:idx val="1"/>
            <c:spPr>
              <a:solidFill>
                <a:srgbClr val="CE2CA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xmlns:c16r2="http://schemas.microsoft.com/office/drawing/2015/06/chart">
              <c:ext xmlns:c16="http://schemas.microsoft.com/office/drawing/2014/chart" uri="{C3380CC4-5D6E-409C-BE32-E72D297353CC}">
                <c16:uniqueId val="{00000001-E05B-4636-B62F-3D246F0F5128}"/>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
            <c:spPr>
              <a:noFill/>
              <a:ln>
                <a:noFill/>
              </a:ln>
              <a:effectLst/>
            </c:spPr>
            <c:dLblPos val="outEnd"/>
            <c:showCatName val="1"/>
            <c:showPercent val="1"/>
            <c:showLeaderLines val="1"/>
            <c:leaderLines>
              <c:spPr>
                <a:ln w="9525" cap="flat" cmpd="sng" algn="ctr">
                  <a:solidFill>
                    <a:schemeClr val="tx1">
                      <a:lumMod val="35000"/>
                      <a:lumOff val="65000"/>
                    </a:schemeClr>
                  </a:solidFill>
                  <a:round/>
                </a:ln>
                <a:effectLst/>
              </c:spPr>
            </c:leaderLines>
            <c:extLst xmlns:c16r2="http://schemas.microsoft.com/office/drawing/2015/06/chart">
              <c:ext xmlns:c15="http://schemas.microsoft.com/office/drawing/2012/chart" uri="{CE6537A1-D6FC-4f65-9D91-7224C49458BB}"/>
            </c:extLst>
          </c:dLbls>
          <c:cat>
            <c:strRef>
              <c:f>Laporan!$F$12:$F$13</c:f>
              <c:strCache>
                <c:ptCount val="2"/>
                <c:pt idx="0">
                  <c:v>ASN</c:v>
                </c:pt>
                <c:pt idx="1">
                  <c:v>NON ASN</c:v>
                </c:pt>
              </c:strCache>
            </c:strRef>
          </c:cat>
          <c:val>
            <c:numRef>
              <c:f>Laporan!$G$12:$G$13</c:f>
              <c:numCache>
                <c:formatCode>General</c:formatCode>
                <c:ptCount val="2"/>
                <c:pt idx="0">
                  <c:v>1585</c:v>
                </c:pt>
                <c:pt idx="1">
                  <c:v>735</c:v>
                </c:pt>
              </c:numCache>
            </c:numRef>
          </c:val>
          <c:extLst xmlns:c16r2="http://schemas.microsoft.com/office/drawing/2015/06/chart">
            <c:ext xmlns:c16="http://schemas.microsoft.com/office/drawing/2014/chart" uri="{C3380CC4-5D6E-409C-BE32-E72D297353CC}">
              <c16:uniqueId val="{00000000-E05B-4636-B62F-3D246F0F5128}"/>
            </c:ext>
          </c:extLst>
        </c:ser>
        <c:dLbls>
          <c:showPercent val="1"/>
        </c:dLbls>
      </c:pie3DChart>
      <c:spPr>
        <a:noFill/>
        <a:ln>
          <a:noFill/>
        </a:ln>
        <a:effectLst/>
      </c:spPr>
    </c:plotArea>
    <c:plotVisOnly val="1"/>
    <c:dispBlanksAs val="zero"/>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rot="0" spcFirstLastPara="1" vertOverflow="ellipsis" vert="horz" wrap="square" anchor="ctr" anchorCtr="1"/>
          <a:lstStyle/>
          <a:p>
            <a:pPr>
              <a:defRPr sz="2000" b="1" i="0" u="none" strike="noStrike" kern="1200" cap="all" baseline="0">
                <a:solidFill>
                  <a:sysClr val="windowText" lastClr="000000"/>
                </a:solidFill>
                <a:latin typeface="+mn-lt"/>
                <a:ea typeface="+mn-ea"/>
                <a:cs typeface="+mn-cs"/>
              </a:defRPr>
            </a:pPr>
            <a:r>
              <a:rPr lang="id-ID" sz="2000" b="1">
                <a:solidFill>
                  <a:sysClr val="windowText" lastClr="000000"/>
                </a:solidFill>
              </a:rPr>
              <a:t>ASN</a:t>
            </a:r>
          </a:p>
        </c:rich>
      </c:tx>
      <c:spPr>
        <a:noFill/>
        <a:ln>
          <a:noFill/>
        </a:ln>
        <a:effectLst/>
      </c:spPr>
    </c:title>
    <c:view3D>
      <c:depthPercent val="100"/>
      <c:rAngAx val="1"/>
    </c:view3D>
    <c:floor>
      <c:spPr>
        <a:solidFill>
          <a:schemeClr val="bg2">
            <a:lumMod val="75000"/>
            <a:alpha val="27000"/>
          </a:schemeClr>
        </a:solidFill>
        <a:ln>
          <a:noFill/>
        </a:ln>
        <a:effectLst/>
        <a:sp3d/>
      </c:spPr>
    </c:floor>
    <c:sideWall>
      <c:spPr>
        <a:noFill/>
        <a:ln>
          <a:noFill/>
        </a:ln>
        <a:effectLst/>
        <a:sp3d/>
      </c:spPr>
    </c:sideWall>
    <c:backWall>
      <c:spPr>
        <a:noFill/>
        <a:ln>
          <a:noFill/>
        </a:ln>
        <a:effectLst/>
        <a:sp3d/>
      </c:spPr>
    </c:backWall>
    <c:plotArea>
      <c:layout/>
      <c:bar3DChart>
        <c:barDir val="col"/>
        <c:grouping val="standard"/>
        <c:ser>
          <c:idx val="0"/>
          <c:order val="0"/>
          <c:spPr>
            <a:solidFill>
              <a:srgbClr val="A380FC">
                <a:alpha val="87451"/>
              </a:srgb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s>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800" b="1" i="0" u="none" strike="noStrike" kern="1200" baseline="0">
                    <a:solidFill>
                      <a:sysClr val="windowText" lastClr="000000"/>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Laporan!$A$17:$B$17</c:f>
              <c:strCache>
                <c:ptCount val="2"/>
                <c:pt idx="0">
                  <c:v>PNS/CPNS</c:v>
                </c:pt>
                <c:pt idx="1">
                  <c:v>PPPK</c:v>
                </c:pt>
              </c:strCache>
            </c:strRef>
          </c:cat>
          <c:val>
            <c:numRef>
              <c:f>Laporan!$A$18:$B$18</c:f>
              <c:numCache>
                <c:formatCode>General</c:formatCode>
                <c:ptCount val="2"/>
                <c:pt idx="0">
                  <c:v>1566</c:v>
                </c:pt>
                <c:pt idx="1">
                  <c:v>19</c:v>
                </c:pt>
              </c:numCache>
            </c:numRef>
          </c:val>
          <c:extLst xmlns:c16r2="http://schemas.microsoft.com/office/drawing/2015/06/chart">
            <c:ext xmlns:c16="http://schemas.microsoft.com/office/drawing/2014/chart" uri="{C3380CC4-5D6E-409C-BE32-E72D297353CC}">
              <c16:uniqueId val="{00000000-B430-4883-88D4-FC488BCF99C2}"/>
            </c:ext>
          </c:extLst>
        </c:ser>
        <c:dLbls>
          <c:showVal val="1"/>
        </c:dLbls>
        <c:gapWidth val="84"/>
        <c:gapDepth val="53"/>
        <c:shape val="box"/>
        <c:axId val="163894784"/>
        <c:axId val="163896320"/>
        <c:axId val="134666880"/>
      </c:bar3DChart>
      <c:catAx>
        <c:axId val="163894784"/>
        <c:scaling>
          <c:orientation val="minMax"/>
        </c:scaling>
        <c:axPos val="b"/>
        <c:numFmt formatCode="General" sourceLinked="1"/>
        <c:maj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ysClr val="windowText" lastClr="000000"/>
                </a:solidFill>
                <a:latin typeface="+mn-lt"/>
                <a:ea typeface="+mn-ea"/>
                <a:cs typeface="+mn-cs"/>
              </a:defRPr>
            </a:pPr>
            <a:endParaRPr lang="en-US"/>
          </a:p>
        </c:txPr>
        <c:crossAx val="163896320"/>
        <c:crosses val="autoZero"/>
        <c:auto val="1"/>
        <c:lblAlgn val="ctr"/>
        <c:lblOffset val="100"/>
      </c:catAx>
      <c:valAx>
        <c:axId val="163896320"/>
        <c:scaling>
          <c:orientation val="minMax"/>
        </c:scaling>
        <c:delete val="1"/>
        <c:axPos val="l"/>
        <c:numFmt formatCode="General" sourceLinked="1"/>
        <c:tickLblPos val="nextTo"/>
        <c:crossAx val="163894784"/>
        <c:crosses val="autoZero"/>
        <c:crossBetween val="between"/>
      </c:valAx>
      <c:serAx>
        <c:axId val="134666880"/>
        <c:scaling>
          <c:orientation val="minMax"/>
        </c:scaling>
        <c:axPos val="b"/>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3896320"/>
        <c:crosses val="autoZero"/>
      </c:serAx>
      <c:spPr>
        <a:noFill/>
        <a:ln>
          <a:noFill/>
        </a:ln>
        <a:effectLst/>
      </c:spPr>
    </c:plotArea>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6350" cap="flat" cmpd="sng" algn="ctr">
      <a:no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id-ID"/>
              <a:t>PROSENTASE PEGAWAI</a:t>
            </a:r>
            <a:r>
              <a:rPr lang="id-ID" baseline="0"/>
              <a:t> BERDASARKAN JENIS TENAGA</a:t>
            </a:r>
            <a:endParaRPr lang="id-ID"/>
          </a:p>
        </c:rich>
      </c:tx>
      <c:spPr>
        <a:noFill/>
        <a:ln>
          <a:noFill/>
        </a:ln>
        <a:effectLst/>
      </c:spPr>
    </c:title>
    <c:view3D>
      <c:rotX val="30"/>
      <c:depthPercent val="100"/>
      <c:perspective val="30"/>
    </c:view3D>
    <c:floor>
      <c:spPr>
        <a:noFill/>
        <a:ln>
          <a:noFill/>
        </a:ln>
        <a:effectLst/>
        <a:sp3d/>
      </c:spPr>
    </c:floor>
    <c:sideWall>
      <c:spPr>
        <a:noFill/>
        <a:ln>
          <a:noFill/>
        </a:ln>
        <a:effectLst/>
        <a:sp3d/>
      </c:spPr>
    </c:sideWall>
    <c:backWall>
      <c:spPr>
        <a:noFill/>
        <a:ln>
          <a:noFill/>
        </a:ln>
        <a:effectLst/>
        <a:sp3d/>
      </c:spPr>
    </c:backWall>
    <c:plotArea>
      <c:layout/>
      <c:pie3DChart>
        <c:varyColors val="1"/>
        <c:ser>
          <c:idx val="0"/>
          <c:order val="0"/>
          <c:spPr>
            <a:solidFill>
              <a:srgbClr val="B0B9FE"/>
            </a:solidFill>
          </c:spPr>
          <c:dPt>
            <c:idx val="0"/>
            <c:spPr>
              <a:solidFill>
                <a:srgbClr val="B0B9FE"/>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xmlns:c16r2="http://schemas.microsoft.com/office/drawing/2015/06/chart">
              <c:ext xmlns:c16="http://schemas.microsoft.com/office/drawing/2014/chart" uri="{C3380CC4-5D6E-409C-BE32-E72D297353CC}">
                <c16:uniqueId val="{00000002-6413-4A32-9171-BFDC85DCC347}"/>
              </c:ext>
            </c:extLst>
          </c:dPt>
          <c:dPt>
            <c:idx val="1"/>
            <c:spPr>
              <a:solidFill>
                <a:srgbClr val="F8BAC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xmlns:c16r2="http://schemas.microsoft.com/office/drawing/2015/06/chart">
              <c:ext xmlns:c16="http://schemas.microsoft.com/office/drawing/2014/chart" uri="{C3380CC4-5D6E-409C-BE32-E72D297353CC}">
                <c16:uniqueId val="{00000001-6413-4A32-9171-BFDC85DCC347}"/>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
            <c:spPr>
              <a:noFill/>
              <a:ln>
                <a:noFill/>
              </a:ln>
              <a:effectLst/>
            </c:spPr>
            <c:dLblPos val="outEnd"/>
            <c:showCatName val="1"/>
            <c:showPercent val="1"/>
            <c:showLeaderLines val="1"/>
            <c:leaderLines>
              <c:spPr>
                <a:ln w="9525" cap="flat" cmpd="sng" algn="ctr">
                  <a:solidFill>
                    <a:schemeClr val="tx1">
                      <a:lumMod val="35000"/>
                      <a:lumOff val="65000"/>
                    </a:schemeClr>
                  </a:solidFill>
                  <a:round/>
                </a:ln>
                <a:effectLst/>
              </c:spPr>
            </c:leaderLines>
            <c:extLst xmlns:c16r2="http://schemas.microsoft.com/office/drawing/2015/06/chart">
              <c:ext xmlns:c15="http://schemas.microsoft.com/office/drawing/2012/chart" uri="{CE6537A1-D6FC-4f65-9D91-7224C49458BB}"/>
            </c:extLst>
          </c:dLbls>
          <c:cat>
            <c:strRef>
              <c:f>Laporan!$J$23:$J$24</c:f>
              <c:strCache>
                <c:ptCount val="2"/>
                <c:pt idx="0">
                  <c:v>Tenaga Kesehatan</c:v>
                </c:pt>
                <c:pt idx="1">
                  <c:v>Tenaga Non Kesehatan</c:v>
                </c:pt>
              </c:strCache>
            </c:strRef>
          </c:cat>
          <c:val>
            <c:numRef>
              <c:f>Laporan!$K$23:$K$24</c:f>
              <c:numCache>
                <c:formatCode>General</c:formatCode>
                <c:ptCount val="2"/>
                <c:pt idx="0">
                  <c:v>1719</c:v>
                </c:pt>
                <c:pt idx="1">
                  <c:v>601</c:v>
                </c:pt>
              </c:numCache>
            </c:numRef>
          </c:val>
          <c:extLst xmlns:c16r2="http://schemas.microsoft.com/office/drawing/2015/06/chart">
            <c:ext xmlns:c16="http://schemas.microsoft.com/office/drawing/2014/chart" uri="{C3380CC4-5D6E-409C-BE32-E72D297353CC}">
              <c16:uniqueId val="{00000000-6413-4A32-9171-BFDC85DCC347}"/>
            </c:ext>
          </c:extLst>
        </c:ser>
        <c:dLbls>
          <c:showPercent val="1"/>
        </c:dLbls>
      </c:pie3DChart>
      <c:spPr>
        <a:noFill/>
        <a:ln>
          <a:noFill/>
        </a:ln>
        <a:effectLst/>
      </c:spPr>
    </c:plotArea>
    <c:plotVisOnly val="1"/>
    <c:dispBlanksAs val="zero"/>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1"/>
  <c:chart>
    <c:title>
      <c:tx>
        <c:rich>
          <a:bodyPr rot="0" spcFirstLastPara="1" vertOverflow="ellipsis" vert="horz" wrap="square" anchor="ctr" anchorCtr="1"/>
          <a:lstStyle/>
          <a:p>
            <a:pPr>
              <a:defRPr sz="2000" b="1" i="0" u="none" strike="noStrike" kern="1200" cap="all" spc="120" normalizeH="0" baseline="0">
                <a:solidFill>
                  <a:sysClr val="windowText" lastClr="000000"/>
                </a:solidFill>
                <a:latin typeface="+mn-lt"/>
                <a:ea typeface="+mn-ea"/>
                <a:cs typeface="+mn-cs"/>
              </a:defRPr>
            </a:pPr>
            <a:r>
              <a:rPr lang="id-ID" sz="2000">
                <a:solidFill>
                  <a:sysClr val="windowText" lastClr="000000"/>
                </a:solidFill>
              </a:rPr>
              <a:t>non asn</a:t>
            </a:r>
          </a:p>
        </c:rich>
      </c:tx>
      <c:spPr>
        <a:noFill/>
        <a:ln>
          <a:noFill/>
        </a:ln>
        <a:effectLst/>
      </c:spPr>
    </c:title>
    <c:view3D>
      <c:depthPercent val="100"/>
      <c:rAngAx val="1"/>
    </c:view3D>
    <c:floor>
      <c:spPr>
        <a:noFill/>
        <a:ln>
          <a:noFill/>
        </a:ln>
        <a:effectLst/>
        <a:sp3d/>
      </c:spPr>
    </c:floor>
    <c:sideWall>
      <c:spPr>
        <a:noFill/>
        <a:ln>
          <a:noFill/>
        </a:ln>
        <a:effectLst/>
        <a:sp3d/>
      </c:spPr>
    </c:sideWall>
    <c:backWall>
      <c:spPr>
        <a:noFill/>
        <a:ln>
          <a:noFill/>
        </a:ln>
        <a:effectLst/>
        <a:sp3d/>
      </c:spPr>
    </c:backWall>
    <c:plotArea>
      <c:layout/>
      <c:bar3DChart>
        <c:barDir val="col"/>
        <c:grouping val="clustered"/>
        <c:ser>
          <c:idx val="0"/>
          <c:order val="0"/>
          <c:spPr>
            <a:solidFill>
              <a:srgbClr val="F8C580"/>
            </a:solidFill>
            <a:ln>
              <a:noFill/>
            </a:ln>
            <a:effectLst/>
            <a:sp3d/>
          </c:spPr>
          <c:dPt>
            <c:idx val="0"/>
            <c:spPr>
              <a:solidFill>
                <a:srgbClr val="F8C580"/>
              </a:solidFill>
              <a:ln>
                <a:solidFill>
                  <a:srgbClr val="F5BE87"/>
                </a:solidFill>
              </a:ln>
              <a:effectLst/>
              <a:sp3d>
                <a:contourClr>
                  <a:srgbClr val="F5BE87"/>
                </a:contourClr>
              </a:sp3d>
            </c:spPr>
            <c:extLst xmlns:c16r2="http://schemas.microsoft.com/office/drawing/2015/06/chart">
              <c:ext xmlns:c16="http://schemas.microsoft.com/office/drawing/2014/chart" uri="{C3380CC4-5D6E-409C-BE32-E72D297353CC}">
                <c16:uniqueId val="{00000001-99A7-4C06-8432-A395BFC0CFFF}"/>
              </c:ext>
            </c:extLst>
          </c:dPt>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ysClr val="windowText" lastClr="000000"/>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Laporan!$C$17:$D$17</c:f>
              <c:strCache>
                <c:ptCount val="2"/>
                <c:pt idx="0">
                  <c:v>BLU</c:v>
                </c:pt>
                <c:pt idx="1">
                  <c:v>PTT</c:v>
                </c:pt>
              </c:strCache>
            </c:strRef>
          </c:cat>
          <c:val>
            <c:numRef>
              <c:f>Laporan!$C$18:$D$18</c:f>
              <c:numCache>
                <c:formatCode>General</c:formatCode>
                <c:ptCount val="2"/>
                <c:pt idx="0">
                  <c:v>421</c:v>
                </c:pt>
                <c:pt idx="1">
                  <c:v>314</c:v>
                </c:pt>
              </c:numCache>
            </c:numRef>
          </c:val>
          <c:extLst xmlns:c16r2="http://schemas.microsoft.com/office/drawing/2015/06/chart">
            <c:ext xmlns:c16="http://schemas.microsoft.com/office/drawing/2014/chart" uri="{C3380CC4-5D6E-409C-BE32-E72D297353CC}">
              <c16:uniqueId val="{00000000-CD33-400E-9768-95B0DE8768E6}"/>
            </c:ext>
          </c:extLst>
        </c:ser>
        <c:dLbls>
          <c:showVal val="1"/>
        </c:dLbls>
        <c:gapWidth val="79"/>
        <c:shape val="box"/>
        <c:axId val="126048128"/>
        <c:axId val="126049664"/>
        <c:axId val="0"/>
      </c:bar3DChart>
      <c:catAx>
        <c:axId val="126048128"/>
        <c:scaling>
          <c:orientation val="minMax"/>
        </c:scaling>
        <c:axPos val="b"/>
        <c:majorGridlines>
          <c:spPr>
            <a:ln w="9525" cap="flat" cmpd="sng" algn="ctr">
              <a:noFill/>
              <a:round/>
            </a:ln>
            <a:effectLst/>
          </c:spPr>
        </c:majorGridlines>
        <c:numFmt formatCode="General" sourceLinked="1"/>
        <c:majorTickMark val="none"/>
        <c:tickLblPos val="nextTo"/>
        <c:spPr>
          <a:noFill/>
          <a:ln w="9525" cap="flat" cmpd="sng" algn="ctr">
            <a:solidFill>
              <a:schemeClr val="tx1">
                <a:lumMod val="15000"/>
                <a:lumOff val="85000"/>
              </a:schemeClr>
            </a:solidFill>
            <a:round/>
          </a:ln>
          <a:effectLst>
            <a:glow rad="127000">
              <a:schemeClr val="tx1"/>
            </a:glow>
          </a:effectLst>
        </c:spPr>
        <c:txPr>
          <a:bodyPr rot="-60000000" spcFirstLastPara="1" vertOverflow="ellipsis" vert="horz" wrap="square" anchor="ctr" anchorCtr="1"/>
          <a:lstStyle/>
          <a:p>
            <a:pPr>
              <a:defRPr sz="1600" b="1" i="0" u="none" strike="noStrike" kern="1200" cap="all" spc="120" normalizeH="0" baseline="0">
                <a:solidFill>
                  <a:sysClr val="windowText" lastClr="000000"/>
                </a:solidFill>
                <a:latin typeface="+mn-lt"/>
                <a:ea typeface="+mn-ea"/>
                <a:cs typeface="+mn-cs"/>
              </a:defRPr>
            </a:pPr>
            <a:endParaRPr lang="en-US"/>
          </a:p>
        </c:txPr>
        <c:crossAx val="126049664"/>
        <c:crosses val="autoZero"/>
        <c:auto val="1"/>
        <c:lblAlgn val="ctr"/>
        <c:lblOffset val="100"/>
      </c:catAx>
      <c:valAx>
        <c:axId val="126049664"/>
        <c:scaling>
          <c:orientation val="minMax"/>
        </c:scaling>
        <c:delete val="1"/>
        <c:axPos val="l"/>
        <c:numFmt formatCode="General" sourceLinked="1"/>
        <c:majorTickMark val="none"/>
        <c:tickLblPos val="nextTo"/>
        <c:crossAx val="126048128"/>
        <c:crosses val="autoZero"/>
        <c:crossBetween val="between"/>
      </c:valAx>
      <c:spPr>
        <a:noFill/>
        <a:ln>
          <a:noFill/>
        </a:ln>
        <a:effectLst/>
      </c:spPr>
    </c:plotArea>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view3D>
      <c:depthPercent val="100"/>
      <c:rAngAx val="1"/>
    </c:view3D>
    <c:plotArea>
      <c:layout/>
      <c:bar3DChart>
        <c:barDir val="col"/>
        <c:grouping val="clustered"/>
        <c:ser>
          <c:idx val="0"/>
          <c:order val="0"/>
          <c:tx>
            <c:strRef>
              <c:f>TURN_OVER!$A$30</c:f>
              <c:strCache>
                <c:ptCount val="1"/>
                <c:pt idx="0">
                  <c:v>PNS</c:v>
                </c:pt>
              </c:strCache>
            </c:strRef>
          </c:tx>
          <c:spPr>
            <a:solidFill>
              <a:schemeClr val="accent1">
                <a:lumMod val="60000"/>
                <a:lumOff val="40000"/>
              </a:schemeClr>
            </a:solidFill>
          </c:spPr>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Val val="1"/>
            <c:extLst xmlns:c16r2="http://schemas.microsoft.com/office/drawing/2015/06/chart">
              <c:ext xmlns:c15="http://schemas.microsoft.com/office/drawing/2012/chart" uri="{CE6537A1-D6FC-4f65-9D91-7224C49458BB}">
                <c15:showLeaderLines val="0"/>
              </c:ext>
            </c:extLst>
          </c:dLbls>
          <c:cat>
            <c:strRef>
              <c:f>TURN_OVER!$B$29:$C$29</c:f>
              <c:strCache>
                <c:ptCount val="2"/>
                <c:pt idx="0">
                  <c:v>MASUK</c:v>
                </c:pt>
                <c:pt idx="1">
                  <c:v>KELUAR</c:v>
                </c:pt>
              </c:strCache>
            </c:strRef>
          </c:cat>
          <c:val>
            <c:numRef>
              <c:f>TURN_OVER!$B$30:$C$30</c:f>
              <c:numCache>
                <c:formatCode>General</c:formatCode>
                <c:ptCount val="2"/>
                <c:pt idx="0">
                  <c:v>0</c:v>
                </c:pt>
                <c:pt idx="1">
                  <c:v>21</c:v>
                </c:pt>
              </c:numCache>
            </c:numRef>
          </c:val>
          <c:extLst xmlns:c16r2="http://schemas.microsoft.com/office/drawing/2015/06/chart">
            <c:ext xmlns:c16="http://schemas.microsoft.com/office/drawing/2014/chart" uri="{C3380CC4-5D6E-409C-BE32-E72D297353CC}">
              <c16:uniqueId val="{00000000-525B-4757-A86B-0512D323A1E7}"/>
            </c:ext>
          </c:extLst>
        </c:ser>
        <c:ser>
          <c:idx val="1"/>
          <c:order val="1"/>
          <c:tx>
            <c:strRef>
              <c:f>TURN_OVER!$A$31</c:f>
              <c:strCache>
                <c:ptCount val="1"/>
                <c:pt idx="0">
                  <c:v>KONTRAK</c:v>
                </c:pt>
              </c:strCache>
            </c:strRef>
          </c:tx>
          <c:spPr>
            <a:solidFill>
              <a:srgbClr val="FFC000"/>
            </a:solidFill>
          </c:spPr>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Val val="1"/>
            <c:extLst xmlns:c16r2="http://schemas.microsoft.com/office/drawing/2015/06/chart">
              <c:ext xmlns:c15="http://schemas.microsoft.com/office/drawing/2012/chart" uri="{CE6537A1-D6FC-4f65-9D91-7224C49458BB}">
                <c15:showLeaderLines val="0"/>
              </c:ext>
            </c:extLst>
          </c:dLbls>
          <c:cat>
            <c:strRef>
              <c:f>TURN_OVER!$B$29:$C$29</c:f>
              <c:strCache>
                <c:ptCount val="2"/>
                <c:pt idx="0">
                  <c:v>MASUK</c:v>
                </c:pt>
                <c:pt idx="1">
                  <c:v>KELUAR</c:v>
                </c:pt>
              </c:strCache>
            </c:strRef>
          </c:cat>
          <c:val>
            <c:numRef>
              <c:f>TURN_OVER!$B$31:$C$31</c:f>
              <c:numCache>
                <c:formatCode>General</c:formatCode>
                <c:ptCount val="2"/>
                <c:pt idx="0">
                  <c:v>53</c:v>
                </c:pt>
                <c:pt idx="1">
                  <c:v>3</c:v>
                </c:pt>
              </c:numCache>
            </c:numRef>
          </c:val>
          <c:extLst xmlns:c16r2="http://schemas.microsoft.com/office/drawing/2015/06/chart">
            <c:ext xmlns:c16="http://schemas.microsoft.com/office/drawing/2014/chart" uri="{C3380CC4-5D6E-409C-BE32-E72D297353CC}">
              <c16:uniqueId val="{00000001-525B-4757-A86B-0512D323A1E7}"/>
            </c:ext>
          </c:extLst>
        </c:ser>
        <c:dLbls/>
        <c:shape val="box"/>
        <c:axId val="137048832"/>
        <c:axId val="137050368"/>
        <c:axId val="0"/>
      </c:bar3DChart>
      <c:catAx>
        <c:axId val="137048832"/>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37050368"/>
        <c:crosses val="autoZero"/>
        <c:auto val="1"/>
        <c:lblAlgn val="ctr"/>
        <c:lblOffset val="100"/>
      </c:catAx>
      <c:valAx>
        <c:axId val="137050368"/>
        <c:scaling>
          <c:orientation val="minMax"/>
        </c:scaling>
        <c:axPos val="l"/>
        <c:majorGridlines/>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37048832"/>
        <c:crosses val="autoZero"/>
        <c:crossBetween val="between"/>
      </c:valAx>
      <c:spPr>
        <a:noFill/>
        <a:ln w="25400">
          <a:noFill/>
        </a:ln>
      </c:spPr>
    </c:plotArea>
    <c:legend>
      <c:legendPos val="r"/>
      <c:txPr>
        <a:bodyPr/>
        <a:lstStyle/>
        <a:p>
          <a:pPr>
            <a:defRPr sz="110"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view3D>
      <c:depthPercent val="100"/>
      <c:rAngAx val="1"/>
    </c:view3D>
    <c:plotArea>
      <c:layout/>
      <c:bar3DChart>
        <c:barDir val="col"/>
        <c:grouping val="clustered"/>
        <c:ser>
          <c:idx val="0"/>
          <c:order val="0"/>
          <c:tx>
            <c:strRef>
              <c:f>TURN_OVER!$B$7</c:f>
              <c:strCache>
                <c:ptCount val="1"/>
                <c:pt idx="0">
                  <c:v>MASUK</c:v>
                </c:pt>
              </c:strCache>
            </c:strRef>
          </c:tx>
          <c:spPr>
            <a:solidFill>
              <a:schemeClr val="accent1">
                <a:lumMod val="60000"/>
                <a:lumOff val="40000"/>
              </a:schemeClr>
            </a:solidFill>
          </c:spPr>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Val val="1"/>
            <c:extLst xmlns:c16r2="http://schemas.microsoft.com/office/drawing/2015/06/chart">
              <c:ext xmlns:c15="http://schemas.microsoft.com/office/drawing/2012/chart" uri="{CE6537A1-D6FC-4f65-9D91-7224C49458BB}">
                <c15:showLeaderLines val="0"/>
              </c:ext>
            </c:extLst>
          </c:dLbls>
          <c:cat>
            <c:strRef>
              <c:f>TURN_OVER!$A$8:$A$19</c:f>
              <c:strCache>
                <c:ptCount val="12"/>
                <c:pt idx="0">
                  <c:v>JANUARI</c:v>
                </c:pt>
                <c:pt idx="1">
                  <c:v>FEBRUARI</c:v>
                </c:pt>
                <c:pt idx="2">
                  <c:v>MARET</c:v>
                </c:pt>
                <c:pt idx="3">
                  <c:v>APRIL</c:v>
                </c:pt>
                <c:pt idx="4">
                  <c:v>MEI</c:v>
                </c:pt>
                <c:pt idx="5">
                  <c:v>JUNI</c:v>
                </c:pt>
                <c:pt idx="6">
                  <c:v>JULI</c:v>
                </c:pt>
                <c:pt idx="7">
                  <c:v>AGUSTUS</c:v>
                </c:pt>
                <c:pt idx="8">
                  <c:v>SEPTEMBER</c:v>
                </c:pt>
                <c:pt idx="9">
                  <c:v>OKTOBER</c:v>
                </c:pt>
                <c:pt idx="10">
                  <c:v>NOPEMBER</c:v>
                </c:pt>
                <c:pt idx="11">
                  <c:v>DESEMBER</c:v>
                </c:pt>
              </c:strCache>
            </c:strRef>
          </c:cat>
          <c:val>
            <c:numRef>
              <c:f>TURN_OVER!$B$8:$B$19</c:f>
              <c:numCache>
                <c:formatCode>General</c:formatCode>
                <c:ptCount val="12"/>
                <c:pt idx="0">
                  <c:v>1</c:v>
                </c:pt>
                <c:pt idx="1">
                  <c:v>42</c:v>
                </c:pt>
                <c:pt idx="2">
                  <c:v>13</c:v>
                </c:pt>
              </c:numCache>
            </c:numRef>
          </c:val>
          <c:extLst xmlns:c16r2="http://schemas.microsoft.com/office/drawing/2015/06/chart">
            <c:ext xmlns:c16="http://schemas.microsoft.com/office/drawing/2014/chart" uri="{C3380CC4-5D6E-409C-BE32-E72D297353CC}">
              <c16:uniqueId val="{00000000-5F7A-4D67-BDD3-6661BF6A83D7}"/>
            </c:ext>
          </c:extLst>
        </c:ser>
        <c:ser>
          <c:idx val="1"/>
          <c:order val="1"/>
          <c:tx>
            <c:strRef>
              <c:f>TURN_OVER!$C$7</c:f>
              <c:strCache>
                <c:ptCount val="1"/>
                <c:pt idx="0">
                  <c:v>KELUAR</c:v>
                </c:pt>
              </c:strCache>
            </c:strRef>
          </c:tx>
          <c:spPr>
            <a:solidFill>
              <a:srgbClr val="FFC000"/>
            </a:solidFill>
          </c:spPr>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Val val="1"/>
            <c:extLst xmlns:c16r2="http://schemas.microsoft.com/office/drawing/2015/06/chart">
              <c:ext xmlns:c15="http://schemas.microsoft.com/office/drawing/2012/chart" uri="{CE6537A1-D6FC-4f65-9D91-7224C49458BB}">
                <c15:showLeaderLines val="0"/>
              </c:ext>
            </c:extLst>
          </c:dLbls>
          <c:cat>
            <c:strRef>
              <c:f>TURN_OVER!$A$8:$A$19</c:f>
              <c:strCache>
                <c:ptCount val="12"/>
                <c:pt idx="0">
                  <c:v>JANUARI</c:v>
                </c:pt>
                <c:pt idx="1">
                  <c:v>FEBRUARI</c:v>
                </c:pt>
                <c:pt idx="2">
                  <c:v>MARET</c:v>
                </c:pt>
                <c:pt idx="3">
                  <c:v>APRIL</c:v>
                </c:pt>
                <c:pt idx="4">
                  <c:v>MEI</c:v>
                </c:pt>
                <c:pt idx="5">
                  <c:v>JUNI</c:v>
                </c:pt>
                <c:pt idx="6">
                  <c:v>JULI</c:v>
                </c:pt>
                <c:pt idx="7">
                  <c:v>AGUSTUS</c:v>
                </c:pt>
                <c:pt idx="8">
                  <c:v>SEPTEMBER</c:v>
                </c:pt>
                <c:pt idx="9">
                  <c:v>OKTOBER</c:v>
                </c:pt>
                <c:pt idx="10">
                  <c:v>NOPEMBER</c:v>
                </c:pt>
                <c:pt idx="11">
                  <c:v>DESEMBER</c:v>
                </c:pt>
              </c:strCache>
            </c:strRef>
          </c:cat>
          <c:val>
            <c:numRef>
              <c:f>TURN_OVER!$C$8:$C$19</c:f>
              <c:numCache>
                <c:formatCode>General</c:formatCode>
                <c:ptCount val="12"/>
                <c:pt idx="0">
                  <c:v>8</c:v>
                </c:pt>
                <c:pt idx="1">
                  <c:v>2</c:v>
                </c:pt>
                <c:pt idx="2">
                  <c:v>8</c:v>
                </c:pt>
                <c:pt idx="3">
                  <c:v>6</c:v>
                </c:pt>
              </c:numCache>
            </c:numRef>
          </c:val>
          <c:extLst xmlns:c16r2="http://schemas.microsoft.com/office/drawing/2015/06/chart">
            <c:ext xmlns:c16="http://schemas.microsoft.com/office/drawing/2014/chart" uri="{C3380CC4-5D6E-409C-BE32-E72D297353CC}">
              <c16:uniqueId val="{00000001-5F7A-4D67-BDD3-6661BF6A83D7}"/>
            </c:ext>
          </c:extLst>
        </c:ser>
        <c:dLbls/>
        <c:shape val="box"/>
        <c:axId val="137076096"/>
        <c:axId val="137077888"/>
        <c:axId val="0"/>
      </c:bar3DChart>
      <c:catAx>
        <c:axId val="137076096"/>
        <c:scaling>
          <c:orientation val="minMax"/>
        </c:scaling>
        <c:axPos val="b"/>
        <c:numFmt formatCode="General" sourceLinked="1"/>
        <c:tickLblPos val="nextTo"/>
        <c:txPr>
          <a:bodyPr rot="-5400000" vert="horz"/>
          <a:lstStyle/>
          <a:p>
            <a:pPr>
              <a:defRPr sz="1000" b="0" i="0" u="none" strike="noStrike" baseline="0">
                <a:solidFill>
                  <a:srgbClr val="000000"/>
                </a:solidFill>
                <a:latin typeface="Calibri"/>
                <a:ea typeface="Calibri"/>
                <a:cs typeface="Calibri"/>
              </a:defRPr>
            </a:pPr>
            <a:endParaRPr lang="en-US"/>
          </a:p>
        </c:txPr>
        <c:crossAx val="137077888"/>
        <c:crosses val="autoZero"/>
        <c:auto val="1"/>
        <c:lblAlgn val="ctr"/>
        <c:lblOffset val="100"/>
      </c:catAx>
      <c:valAx>
        <c:axId val="137077888"/>
        <c:scaling>
          <c:orientation val="minMax"/>
        </c:scaling>
        <c:axPos val="l"/>
        <c:majorGridlines/>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37076096"/>
        <c:crosses val="autoZero"/>
        <c:crossBetween val="between"/>
      </c:valAx>
      <c:spPr>
        <a:noFill/>
        <a:ln w="25400">
          <a:noFill/>
        </a:ln>
      </c:spPr>
    </c:plotArea>
    <c:legend>
      <c:legendPos val="r"/>
      <c:txPr>
        <a:bodyPr/>
        <a:lstStyle/>
        <a:p>
          <a:pPr>
            <a:defRPr sz="110"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33" l="0.70000000000000029" r="0.70000000000000029" t="0.75000000000000033" header="0.30000000000000016" footer="0.30000000000000016"/>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7</xdr:col>
      <xdr:colOff>266700</xdr:colOff>
      <xdr:row>9</xdr:row>
      <xdr:rowOff>133350</xdr:rowOff>
    </xdr:from>
    <xdr:to>
      <xdr:col>14</xdr:col>
      <xdr:colOff>390525</xdr:colOff>
      <xdr:row>18</xdr:row>
      <xdr:rowOff>180975</xdr:rowOff>
    </xdr:to>
    <xdr:graphicFrame macro="">
      <xdr:nvGraphicFramePr>
        <xdr:cNvPr id="2" name="Chart 1">
          <a:extLst>
            <a:ext uri="{FF2B5EF4-FFF2-40B4-BE49-F238E27FC236}">
              <a16:creationId xmlns:a16="http://schemas.microsoft.com/office/drawing/2014/main" xmlns="" id="{2216EF5E-9E57-48FB-848C-65B5DE45DC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185737</xdr:colOff>
      <xdr:row>19</xdr:row>
      <xdr:rowOff>171450</xdr:rowOff>
    </xdr:from>
    <xdr:to>
      <xdr:col>3</xdr:col>
      <xdr:colOff>119062</xdr:colOff>
      <xdr:row>34</xdr:row>
      <xdr:rowOff>57150</xdr:rowOff>
    </xdr:to>
    <xdr:graphicFrame macro="">
      <xdr:nvGraphicFramePr>
        <xdr:cNvPr id="4" name="Chart 3">
          <a:extLst>
            <a:ext uri="{FF2B5EF4-FFF2-40B4-BE49-F238E27FC236}">
              <a16:creationId xmlns:a16="http://schemas.microsoft.com/office/drawing/2014/main" xmlns="" id="{F0B8E503-CBEC-4D4D-BBD5-9D141E548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276225</xdr:colOff>
      <xdr:row>26</xdr:row>
      <xdr:rowOff>28575</xdr:rowOff>
    </xdr:from>
    <xdr:to>
      <xdr:col>15</xdr:col>
      <xdr:colOff>342900</xdr:colOff>
      <xdr:row>40</xdr:row>
      <xdr:rowOff>104775</xdr:rowOff>
    </xdr:to>
    <xdr:graphicFrame macro="">
      <xdr:nvGraphicFramePr>
        <xdr:cNvPr id="3" name="Chart 2">
          <a:extLst>
            <a:ext uri="{FF2B5EF4-FFF2-40B4-BE49-F238E27FC236}">
              <a16:creationId xmlns:a16="http://schemas.microsoft.com/office/drawing/2014/main" xmlns="" id="{E5FBB81C-D88E-4879-9F0B-B2AD4EC2D8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190500</xdr:colOff>
      <xdr:row>20</xdr:row>
      <xdr:rowOff>142875</xdr:rowOff>
    </xdr:from>
    <xdr:to>
      <xdr:col>7</xdr:col>
      <xdr:colOff>657225</xdr:colOff>
      <xdr:row>32</xdr:row>
      <xdr:rowOff>28575</xdr:rowOff>
    </xdr:to>
    <xdr:graphicFrame macro="">
      <xdr:nvGraphicFramePr>
        <xdr:cNvPr id="9" name="Chart 8">
          <a:extLst>
            <a:ext uri="{FF2B5EF4-FFF2-40B4-BE49-F238E27FC236}">
              <a16:creationId xmlns:a16="http://schemas.microsoft.com/office/drawing/2014/main" xmlns="" id="{7F2D0D9E-2558-47EC-864E-ADE3C300A2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180975</xdr:colOff>
      <xdr:row>26</xdr:row>
      <xdr:rowOff>28575</xdr:rowOff>
    </xdr:from>
    <xdr:to>
      <xdr:col>8</xdr:col>
      <xdr:colOff>800100</xdr:colOff>
      <xdr:row>43</xdr:row>
      <xdr:rowOff>28575</xdr:rowOff>
    </xdr:to>
    <xdr:graphicFrame macro="">
      <xdr:nvGraphicFramePr>
        <xdr:cNvPr id="37432442" name="Chart 2">
          <a:extLst>
            <a:ext uri="{FF2B5EF4-FFF2-40B4-BE49-F238E27FC236}">
              <a16:creationId xmlns:a16="http://schemas.microsoft.com/office/drawing/2014/main" xmlns="" id="{87BB5984-7958-42B9-8ADE-25B3E6527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495300</xdr:colOff>
      <xdr:row>6</xdr:row>
      <xdr:rowOff>28575</xdr:rowOff>
    </xdr:from>
    <xdr:to>
      <xdr:col>9</xdr:col>
      <xdr:colOff>209550</xdr:colOff>
      <xdr:row>20</xdr:row>
      <xdr:rowOff>57150</xdr:rowOff>
    </xdr:to>
    <xdr:graphicFrame macro="">
      <xdr:nvGraphicFramePr>
        <xdr:cNvPr id="37432443" name="Chart 4">
          <a:extLst>
            <a:ext uri="{FF2B5EF4-FFF2-40B4-BE49-F238E27FC236}">
              <a16:creationId xmlns:a16="http://schemas.microsoft.com/office/drawing/2014/main" xmlns="" id="{5F9346D1-ACFE-455A-9B7D-042591DE9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Yudi%20Ade%20S/Downloads/LAMPIRAN%20NOTA%20DINAS%20INA%20NURUL%20DKK.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5. 1 Mei 2022"/>
    </sheetNames>
    <sheetDataSet>
      <sheetData sheetId="0" refreshError="1">
        <row r="7">
          <cell r="C7" t="str">
            <v>198406232010122003</v>
          </cell>
          <cell r="D7" t="str">
            <v>Penata - III/c</v>
          </cell>
          <cell r="E7" t="str">
            <v>Perawat Penanggung Jawab Asuhan Instalasi Rawat Inap</v>
          </cell>
          <cell r="F7" t="str">
            <v>Perawat Penanggung Jawab Asuhan Anggrek Lantai 1 Ruang VIP Instalasi Rawat Inap</v>
          </cell>
        </row>
        <row r="8">
          <cell r="C8" t="str">
            <v>197305221992032001</v>
          </cell>
          <cell r="D8" t="str">
            <v>Penata Tk I - III/d</v>
          </cell>
          <cell r="E8" t="str">
            <v>Perawat Klinis III Anggrek 1 Ruang Isolasi Instalasi Rawat Inap</v>
          </cell>
          <cell r="F8" t="str">
            <v>Perawat klinis III Anggrek Lantai 1 Ruang VIP  Instalasi Rawat Inap</v>
          </cell>
        </row>
        <row r="9">
          <cell r="C9" t="str">
            <v>197502251998032001</v>
          </cell>
          <cell r="D9" t="str">
            <v>Penata Tk I - III/d</v>
          </cell>
          <cell r="E9" t="str">
            <v>Perawat Klinis III Anggrek 1 Ruang Isolasi Instalasi Rawat Inap</v>
          </cell>
          <cell r="F9" t="str">
            <v>Perawat klinis III Anggrek Lantai 1 Ruang VIP  Instalasi Rawat Inap</v>
          </cell>
        </row>
        <row r="10">
          <cell r="C10" t="str">
            <v>198009252006042001</v>
          </cell>
          <cell r="D10" t="str">
            <v>Penata - III/c</v>
          </cell>
          <cell r="E10" t="str">
            <v>Perawat Klinis II Anggrek 1 Ruang Isolasi Instalasi Rawat Inap</v>
          </cell>
          <cell r="F10" t="str">
            <v>Perawat klinis II Anggrek  Lantai 1 Ruang VIP   Instalasi Rawat Inap</v>
          </cell>
        </row>
        <row r="11">
          <cell r="C11" t="str">
            <v>198109262008012006</v>
          </cell>
          <cell r="D11" t="str">
            <v>Penata - III/c</v>
          </cell>
          <cell r="E11" t="str">
            <v>Perawat Klinis II Anggrek 1 Ruang Isolasi Instalasi Rawat Inap</v>
          </cell>
          <cell r="F11" t="str">
            <v>Perawat klinis II Anggrek  Lantai 1 Ruang VIP   Instalasi Rawat Inap</v>
          </cell>
        </row>
        <row r="12">
          <cell r="C12" t="str">
            <v>198709202008122001</v>
          </cell>
          <cell r="D12" t="str">
            <v>Penata Muda Tk I - III/b</v>
          </cell>
          <cell r="E12" t="str">
            <v>Perawat Klinis II Anggrek 1 Ruang Isolasi Instalasi Rawat Inap</v>
          </cell>
          <cell r="F12" t="str">
            <v>Perawat klinis II Anggrek  Lantai 1 Ruang VIP   Instalasi Rawat Inap</v>
          </cell>
        </row>
        <row r="13">
          <cell r="C13" t="str">
            <v>198408222010122001</v>
          </cell>
          <cell r="D13" t="str">
            <v>Penata Tk I - III/d</v>
          </cell>
          <cell r="E13" t="str">
            <v>Perawat Klinis II Anggrek 1 Ruang Isolasi Instalasi Rawat Inap</v>
          </cell>
          <cell r="F13" t="str">
            <v>Perawat klinis II Anggrek  Lantai 1 Ruang VIP   Instalasi Rawat Inap</v>
          </cell>
        </row>
        <row r="14">
          <cell r="C14" t="str">
            <v>201601198806232165</v>
          </cell>
          <cell r="D14" t="str">
            <v>Penata - II/c</v>
          </cell>
          <cell r="E14" t="str">
            <v>Perawat Klinis I Anggrek 1 Ruang Isolasi Instalasi Rawat Inap</v>
          </cell>
          <cell r="F14" t="str">
            <v>Perawat klinis I Anggrek Lantai 1 Ruang VIP  Instalasi  Instalasi Rawat Inap</v>
          </cell>
        </row>
        <row r="15">
          <cell r="C15" t="str">
            <v>202005199003131171</v>
          </cell>
          <cell r="D15" t="str">
            <v>Penata - II/c</v>
          </cell>
          <cell r="E15" t="str">
            <v>Perawat Klinis I Anggrek 1 Ruang Isolasi Instalasi Rawat Inap</v>
          </cell>
          <cell r="F15" t="str">
            <v>Perawat klinis I Anggrek Lantai 1 Ruang VIP  Instalasi  Instalasi Rawat Inap</v>
          </cell>
        </row>
        <row r="16">
          <cell r="C16" t="str">
            <v>201801199204272033</v>
          </cell>
          <cell r="D16" t="str">
            <v>Penata - II/c</v>
          </cell>
          <cell r="E16" t="str">
            <v>Perawat Klinis I Anggrek 1 Ruang Isolasi Instalasi Rawat Inap</v>
          </cell>
          <cell r="F16" t="str">
            <v>Perawat klinis I Anggrek Lantai 1 Ruang VIP  Instalasi  Instalasi Rawat Inap</v>
          </cell>
        </row>
        <row r="17">
          <cell r="C17" t="str">
            <v>199206222015032001</v>
          </cell>
          <cell r="D17" t="str">
            <v>Penata Muda - III/a</v>
          </cell>
          <cell r="E17" t="str">
            <v>Perawat Klinis I Anggrek 1 Ruang Isolasi Instalasi Rawat Inap</v>
          </cell>
          <cell r="F17" t="str">
            <v>Perawat klinis I Anggrek Lantai 1 Ruang VIP  Instalasi  Instalasi Rawat Inap</v>
          </cell>
        </row>
        <row r="18">
          <cell r="C18" t="str">
            <v>198302072005012001</v>
          </cell>
          <cell r="D18" t="str">
            <v>Penata - III/c</v>
          </cell>
          <cell r="E18" t="str">
            <v>Perawat Klinis II Anggrek 6 Ruang Isolasi Tekanan Negatif ICU Non Ventilator Instalasi Rawat Intensif</v>
          </cell>
          <cell r="F18" t="str">
            <v>Perawat klinis II NICU-Perina Instalasi Rawat Intensif</v>
          </cell>
        </row>
        <row r="19">
          <cell r="C19" t="str">
            <v>197605151997032002</v>
          </cell>
          <cell r="D19" t="str">
            <v>Pembina - IV/a</v>
          </cell>
          <cell r="E19" t="str">
            <v>Perawat Penanggung Jawab Asuhan Anggrek 2 Ruang Isolasi Tekanan Negatif Instalasi Rawat Inap</v>
          </cell>
          <cell r="F19" t="str">
            <v>PPJA Anggrek Lantai 2 Instalasi Rawat Inap</v>
          </cell>
        </row>
        <row r="20">
          <cell r="C20" t="str">
            <v>197005091992032001</v>
          </cell>
          <cell r="D20" t="str">
            <v>Penata Tk I - III/d</v>
          </cell>
          <cell r="E20" t="str">
            <v>Perawat Klinis III Anggrek  2 Ruang Isolasi Tekanan Negatif  Instalasi rawat Inap</v>
          </cell>
          <cell r="F20" t="str">
            <v>Perawat klinis III Anggrek Lantai 2 Instalasi Rawat Inap</v>
          </cell>
        </row>
        <row r="21">
          <cell r="C21" t="str">
            <v>198306012010122003</v>
          </cell>
          <cell r="D21" t="str">
            <v>Penata Tk I - III/d</v>
          </cell>
          <cell r="E21" t="str">
            <v>Perawat Klinis II Anggrek  2 Ruang Isolasi Tekanan Negatif  Instalasi rawat Inap</v>
          </cell>
          <cell r="F21" t="str">
            <v>Perawat klinis II Anggrek Lantai 2 Instalasi Rawat Inap</v>
          </cell>
        </row>
        <row r="22">
          <cell r="C22" t="str">
            <v>201601198308172103</v>
          </cell>
          <cell r="D22" t="str">
            <v>Penata Muda - III/a</v>
          </cell>
          <cell r="E22" t="str">
            <v>Perawat Klinis II Anggrek  2 Ruang Isolasi Tekanan Negatif  Instalasi rawat Inap</v>
          </cell>
          <cell r="F22" t="str">
            <v>Perawat klinis II Anggrek Lantai 2 Instalasi Rawat Inap</v>
          </cell>
        </row>
        <row r="23">
          <cell r="C23" t="str">
            <v>198507152009122001</v>
          </cell>
          <cell r="D23" t="str">
            <v>Penata Muda Tk I - III/b</v>
          </cell>
          <cell r="E23" t="str">
            <v>Perawat Klinis II Anggrek  2 Ruang Isolasi Tekanan Negatif  Instalasi rawat Inap</v>
          </cell>
          <cell r="F23" t="str">
            <v>Perawat klinis II Anggrek Lantai 2 Instalasi Rawat Inap</v>
          </cell>
        </row>
        <row r="24">
          <cell r="C24" t="str">
            <v>202005199405172127</v>
          </cell>
          <cell r="D24" t="str">
            <v>Penata - II/c</v>
          </cell>
          <cell r="E24" t="str">
            <v>Perawat Klinis I Instalasi Rawat Inap</v>
          </cell>
          <cell r="F24" t="str">
            <v>Perawat klinis I Anggrek Lantai 2 Instalasi Rawat Inap</v>
          </cell>
        </row>
        <row r="25">
          <cell r="C25" t="str">
            <v>199312082015032001</v>
          </cell>
          <cell r="D25" t="str">
            <v>Penata Muda - III/a</v>
          </cell>
          <cell r="E25" t="str">
            <v>Perawat Klinis I Anggrek  2 Ruang Isolasi Tekanan Negatif  Instalasi rawat Inap</v>
          </cell>
          <cell r="F25" t="str">
            <v>Perawat klinis I Anggrek Lantai 2 Instalasi Rawat Inap</v>
          </cell>
        </row>
        <row r="26">
          <cell r="C26" t="str">
            <v>K2018032019</v>
          </cell>
          <cell r="D26" t="str">
            <v>Penata - II/c</v>
          </cell>
          <cell r="E26" t="str">
            <v>Perawat Pra Klinis Anggrek 2 Ruang Isolasi tekanan Negatif Instalasi rawat Inap</v>
          </cell>
          <cell r="F26" t="str">
            <v>Perawat Pra Klinis Anggrek Lantai 2 Instalasi Rawat Inap</v>
          </cell>
        </row>
        <row r="27">
          <cell r="C27" t="str">
            <v>K2017072002</v>
          </cell>
          <cell r="D27" t="str">
            <v>Penata - II/c</v>
          </cell>
          <cell r="E27" t="str">
            <v>Perawat Pra Klinis Anggrek 2 Ruang Isolasi tekanan Negatif Instalasi rawat Inap</v>
          </cell>
          <cell r="F27" t="str">
            <v>Perawat Pra Klinis Anggrek Lantai 2 Instalasi Rawat Inap</v>
          </cell>
        </row>
        <row r="28">
          <cell r="C28" t="str">
            <v>K2018032009</v>
          </cell>
          <cell r="D28" t="str">
            <v>Penata - II/c</v>
          </cell>
          <cell r="E28" t="str">
            <v>Perawat Pra Klinis Anggrek 2 Ruang Isolasi tekanan Negatif Instalasi rawat Inap</v>
          </cell>
          <cell r="F28" t="str">
            <v>Perawat Pra Klinis Anggrek Lantai 2 Instalasi Rawat Inap</v>
          </cell>
        </row>
        <row r="29">
          <cell r="C29" t="str">
            <v>K2018101002</v>
          </cell>
          <cell r="D29" t="str">
            <v>Penata Muda - III/a</v>
          </cell>
          <cell r="E29" t="str">
            <v>Perawat Pra Klinis Anggrek 2 Ruang Isolasi tekanan Negatif Instalasi rawat Inap</v>
          </cell>
          <cell r="F29" t="str">
            <v>Perawat Pra Klinis Anggrek Lantai 2 Instalasi Rawat Inap</v>
          </cell>
        </row>
        <row r="30">
          <cell r="C30" t="str">
            <v>K2020092041</v>
          </cell>
          <cell r="D30" t="str">
            <v>Penata Muda - III/a</v>
          </cell>
          <cell r="E30" t="str">
            <v>Perawat Pra Klinis Anggrek 2 Ruang Isolasi tekanan Negatif Instalasi rawat Inap</v>
          </cell>
          <cell r="F30" t="str">
            <v>Perawat Pra Klinis Anggrek Lantai 2 Instalasi Rawat Inap</v>
          </cell>
        </row>
        <row r="31">
          <cell r="C31" t="str">
            <v>198408152006042001</v>
          </cell>
          <cell r="D31" t="str">
            <v>Penata - III/c</v>
          </cell>
          <cell r="E31" t="str">
            <v>PPJA Anggrek Lantai 2 Ruang Isolasi Tekanan Negatif Instalasi Rawat Inap</v>
          </cell>
          <cell r="F31" t="str">
            <v>PPJA Anggrek Lantai 2 Instalasi Rawat Inap</v>
          </cell>
        </row>
        <row r="32">
          <cell r="C32" t="str">
            <v>196908051995032006</v>
          </cell>
          <cell r="D32" t="str">
            <v>Penata Tk I - III/d</v>
          </cell>
          <cell r="E32" t="str">
            <v>Perawat Klinis III Anggrek  2 Ruang Isolasi Tekanan Negatif  Instalasi rawat Inap</v>
          </cell>
          <cell r="F32" t="str">
            <v>Perawat klinis III Anggrek Lantai 2 Instalasi Rawat Inap</v>
          </cell>
        </row>
        <row r="33">
          <cell r="C33" t="str">
            <v>197502222000031002</v>
          </cell>
          <cell r="D33" t="str">
            <v>Penata Tk I - III/d</v>
          </cell>
          <cell r="E33" t="str">
            <v>Perawat Klinis III Anggrek  2 Ruang Isolasi Tekanan Negatif  Instalasi rawat Inap</v>
          </cell>
          <cell r="F33" t="str">
            <v>Perawat klinis III Anggrek Lantai 2 Instalasi Rawat Inap</v>
          </cell>
        </row>
        <row r="34">
          <cell r="C34" t="str">
            <v>201601197612182092</v>
          </cell>
          <cell r="D34" t="str">
            <v>Penata - II/c</v>
          </cell>
          <cell r="E34" t="str">
            <v>Perawat Klinis II Anggrek  2 Ruang Isolasi Tekanan Negatif  Instalasi rawat Inap</v>
          </cell>
          <cell r="F34" t="str">
            <v>Perawat klinis II Anggrek Lantai 2 Instalasi Rawat Inap</v>
          </cell>
        </row>
        <row r="35">
          <cell r="C35" t="str">
            <v>201801198911082058</v>
          </cell>
          <cell r="D35" t="str">
            <v>Penata - II/c</v>
          </cell>
          <cell r="E35" t="str">
            <v>Perawat Klinis I Anggrek  2 Ruang Isolasi Tekanan Negatif  Instalasi rawat Inap</v>
          </cell>
          <cell r="F35" t="str">
            <v>Perawat klinis I Anggrek Lantai 2 Instalasi Rawat Inap</v>
          </cell>
        </row>
        <row r="36">
          <cell r="C36" t="str">
            <v>199606022019022001</v>
          </cell>
          <cell r="D36" t="str">
            <v>Penata - II/c</v>
          </cell>
          <cell r="E36" t="str">
            <v>Perawat Pra Klinis Anggrek 2 Ruang Isolasi tekanan Negatif Instalasi rawat Inap</v>
          </cell>
          <cell r="F36" t="str">
            <v>Perawat Pra Klinis Anggrek Lantai 2 Instalasi Rawat Inap</v>
          </cell>
        </row>
        <row r="37">
          <cell r="C37" t="str">
            <v>202005199409272158</v>
          </cell>
          <cell r="D37" t="str">
            <v>Penata - II/c</v>
          </cell>
          <cell r="E37" t="str">
            <v>Perawat Klinis I Anggrek  2 Ruang Isolasi Tekanan Negatif  Instalasi rawat Inap</v>
          </cell>
          <cell r="F37" t="str">
            <v>Perawat klinis I Anggrek Lantai 2 Instalasi Rawat Inap</v>
          </cell>
        </row>
        <row r="38">
          <cell r="C38" t="str">
            <v>K2018101008</v>
          </cell>
          <cell r="D38" t="str">
            <v>Penata Muda - III/a</v>
          </cell>
          <cell r="E38" t="str">
            <v>Perawat Pra Klinis Anggrek 2 Ruang Isolasi tekanan Negatif Instalasi rawat Inap</v>
          </cell>
          <cell r="F38" t="str">
            <v>Perawat Pra Klinis Anggrek Lantai 2 Instalasi Rawat Inap</v>
          </cell>
        </row>
        <row r="39">
          <cell r="C39" t="str">
            <v>K2018091005</v>
          </cell>
          <cell r="D39" t="str">
            <v>Penata Muda - III/a</v>
          </cell>
          <cell r="E39" t="str">
            <v>Perawat Pra Klinis Anggrek 2 Ruang Isolasi tekanan Negatif Instalasi rawat Inap</v>
          </cell>
          <cell r="F39" t="str">
            <v>Perawat Pra Klinis Anggrek Lantai 2 Instalasi Rawat Inap</v>
          </cell>
        </row>
        <row r="40">
          <cell r="C40" t="str">
            <v>K2018032027</v>
          </cell>
          <cell r="D40" t="str">
            <v>Penata - II/c</v>
          </cell>
          <cell r="E40" t="str">
            <v>Perawat Pra Klinis Anggrek 2 Ruang Isolasi tekanan Negatif Instalasi rawat Inap</v>
          </cell>
          <cell r="F40" t="str">
            <v>Perawat Pra Klinis Anggrek Lantai 2 Instalasi Rawat Inap</v>
          </cell>
        </row>
        <row r="41">
          <cell r="C41" t="str">
            <v>198902252019022001</v>
          </cell>
          <cell r="D41" t="str">
            <v>Penata Muda - III/a</v>
          </cell>
          <cell r="E41" t="str">
            <v>Perawat Pra Klinis Anggrek 2 Ruang Isolasi tekanan Negatif Instalasi rawat Inap</v>
          </cell>
          <cell r="F41" t="str">
            <v>Perawat Pra Klinis Anggrek Lantai 2 Instalasi Rawat Inap</v>
          </cell>
        </row>
        <row r="42">
          <cell r="C42" t="str">
            <v>K2020092046</v>
          </cell>
          <cell r="D42" t="str">
            <v>Penata - II/c</v>
          </cell>
          <cell r="E42" t="str">
            <v>Perawat Pra Klinis Anggrek 2 Ruang Isolasi tekanan Negatif Instalasi rawat Inap</v>
          </cell>
          <cell r="F42" t="str">
            <v>Perawat Pra Klinis Anggrek Lantai 2 Instalasi Rawat Inap</v>
          </cell>
        </row>
        <row r="43">
          <cell r="C43" t="str">
            <v>198512152010122001</v>
          </cell>
          <cell r="D43" t="str">
            <v>Penata - III/c</v>
          </cell>
          <cell r="E43" t="str">
            <v>PPJA Anggrek Lantai 3 Ruang Isolasi Tekanan Negatif Instalasi Rawat Inap</v>
          </cell>
          <cell r="F43" t="str">
            <v>PPJA Anggrek Lantai 3 Instalasi Rawat Inap</v>
          </cell>
        </row>
        <row r="44">
          <cell r="C44" t="str">
            <v>197501191997032001</v>
          </cell>
          <cell r="D44" t="str">
            <v>Penata Tk I - III/d</v>
          </cell>
          <cell r="E44" t="str">
            <v>Perawat Klinis III Anggrek 3 Isolasi tekanan Negatif Instalasi Rawat Inap</v>
          </cell>
          <cell r="F44" t="str">
            <v>Perawat Klinis III Anggrek Lantai 3 Instalasi rawat Inap</v>
          </cell>
        </row>
        <row r="45">
          <cell r="C45" t="str">
            <v>197707302005012003</v>
          </cell>
          <cell r="D45" t="str">
            <v>Penata Tk I - III/d</v>
          </cell>
          <cell r="E45" t="str">
            <v>Perawat Klinis III Anggrek 3 Isolasi tekanan Negatif Instalasi Rawat Inap</v>
          </cell>
          <cell r="F45" t="str">
            <v>Perawat Klinis III Anggrek Lantai 3 Instalasi rawat Inap</v>
          </cell>
        </row>
        <row r="46">
          <cell r="C46" t="str">
            <v>198009282006042014</v>
          </cell>
          <cell r="D46" t="str">
            <v>Penata - III/c</v>
          </cell>
          <cell r="E46" t="str">
            <v>Perawat Klinis II Anggrek 3 Isolasi tekanan Negatif Instalasi Rawat Inap</v>
          </cell>
          <cell r="F46" t="str">
            <v>Perawat Klinis II Anggrek Lantai 3 Instalasi rawat Inap</v>
          </cell>
        </row>
        <row r="47">
          <cell r="C47" t="str">
            <v>199103192014022001</v>
          </cell>
          <cell r="D47" t="str">
            <v>Penata Muda - III/a</v>
          </cell>
          <cell r="E47" t="str">
            <v>Bidan Klinis I Anggrek 3 Isolasi Tekanan Negatif Instalasi Rawat Inap</v>
          </cell>
          <cell r="F47" t="str">
            <v>Bidan Klinis I Anggrek Lantai 3 Instalasi rawat Inap</v>
          </cell>
        </row>
        <row r="48">
          <cell r="C48" t="str">
            <v>201601198911252144</v>
          </cell>
          <cell r="D48" t="str">
            <v>Penata - II/c</v>
          </cell>
          <cell r="E48" t="str">
            <v>Bidan Klinis I Anggrek 3 Isolasi Tekanan Negatif Instalasi Rawat Inap</v>
          </cell>
          <cell r="F48" t="str">
            <v>Bidan Klinis I Anggrek Lantai 3 Instalasi rawat Inap</v>
          </cell>
        </row>
        <row r="49">
          <cell r="C49" t="str">
            <v>K2017092008</v>
          </cell>
          <cell r="D49" t="str">
            <v>Penata Muda - III/a</v>
          </cell>
          <cell r="E49" t="str">
            <v>Bidan Pra Klinis  Anggrek 3 Isolasi Tekanan Negatif Instalasi Rawat Inap</v>
          </cell>
          <cell r="F49" t="str">
            <v>Bidan Pra Klinis  Anggrek Lantai 3 Instalasi rawat Inap</v>
          </cell>
        </row>
        <row r="50">
          <cell r="C50" t="str">
            <v>199210242022032002</v>
          </cell>
          <cell r="D50" t="str">
            <v>Penata Muda Tk I - III/b</v>
          </cell>
          <cell r="E50" t="str">
            <v>Perawat  Pra Klinis  Anggrek 3 Isolasi Tekanan Negatif Instalasi Rawat Inap</v>
          </cell>
          <cell r="F50" t="str">
            <v>Perawat  Pra Klinis  Anggrek Lantai 3 Instalasi rawat Inap</v>
          </cell>
        </row>
        <row r="51">
          <cell r="C51" t="str">
            <v>202005198907062092</v>
          </cell>
          <cell r="D51" t="str">
            <v>Penata - II/c</v>
          </cell>
          <cell r="E51" t="str">
            <v>Bidan Klinis I Anggrek 3 Isolasi Tekanan Negatif Instalasi Rawat Inap</v>
          </cell>
          <cell r="F51" t="str">
            <v>Bidan Klinis I Anggrek Lantai 3 Instalasi rawat Inap</v>
          </cell>
        </row>
        <row r="52">
          <cell r="C52" t="str">
            <v>197609102006042011</v>
          </cell>
          <cell r="D52" t="str">
            <v>Penata - III/c</v>
          </cell>
          <cell r="E52" t="str">
            <v>PPJA Anggrek  3 Ruang Isolasi Tekanan Negatif  Instalasi rawat Inap</v>
          </cell>
          <cell r="F52" t="str">
            <v>PPJA Anggrek Lantai 3 Instalasi Rawat Inap</v>
          </cell>
        </row>
        <row r="53">
          <cell r="C53" t="str">
            <v>197206121992032002</v>
          </cell>
          <cell r="D53" t="str">
            <v>Penata Tk I - III/d</v>
          </cell>
          <cell r="E53" t="str">
            <v>Perawat Klinis III Anggrek 3 Isolasi tekanan Negatif Instalasi Rawat Inap</v>
          </cell>
          <cell r="F53" t="str">
            <v>Perawat Klinis III Anggrek Lantai 3 Instalasi rawat Inap</v>
          </cell>
        </row>
        <row r="54">
          <cell r="C54" t="str">
            <v>196910171998032001</v>
          </cell>
          <cell r="D54" t="str">
            <v>Penata Tk I - III/d</v>
          </cell>
          <cell r="E54" t="str">
            <v>Perawat Klinis III Anggrek 3 Isolasi tekanan Negatif Instalasi Rawat Inap</v>
          </cell>
          <cell r="F54" t="str">
            <v>Perawat Klinis III Anggrek Lantai 3 Instalasi rawat Inap</v>
          </cell>
        </row>
        <row r="55">
          <cell r="C55" t="str">
            <v>201601198207192045</v>
          </cell>
          <cell r="D55" t="str">
            <v>Penata - II/c</v>
          </cell>
          <cell r="E55" t="str">
            <v>Perawat Klinis II Anggrek 3 Isolasi tekanan Negatif Instalasi Rawat Inap</v>
          </cell>
          <cell r="F55" t="str">
            <v>Perawat Klinis II Anggrek Lantai 3 Instalasi rawat Inap</v>
          </cell>
        </row>
        <row r="56">
          <cell r="C56" t="str">
            <v>198710032012122001</v>
          </cell>
          <cell r="D56" t="str">
            <v>Penata Muda - III/a</v>
          </cell>
          <cell r="E56" t="str">
            <v>Perawat Klinis II Anggrek 3 Isolasi tekanan Negatif Instalasi Rawat Inap</v>
          </cell>
          <cell r="F56" t="str">
            <v>Perawat Klinis II Anggrek Lantai 3 Instalasi rawat Inap</v>
          </cell>
        </row>
        <row r="57">
          <cell r="C57" t="str">
            <v>201601198901012202</v>
          </cell>
          <cell r="D57" t="str">
            <v>Penata - II/c</v>
          </cell>
          <cell r="E57" t="str">
            <v>Perawat Klinis I Anggrek 3 Isolasi tekanan Negatif Instalasi Rawat Inap</v>
          </cell>
          <cell r="F57" t="str">
            <v>Perawat Klinis I Anggrek Lantai 3 Instalasi rawat Inap</v>
          </cell>
        </row>
        <row r="58">
          <cell r="C58" t="str">
            <v>201801198709142054</v>
          </cell>
          <cell r="D58" t="str">
            <v>Penata - II/c</v>
          </cell>
          <cell r="E58" t="str">
            <v>Perawat Klinis I Anggrek 3 Isolasi tekanan Negatif Instalasi Rawat Inap</v>
          </cell>
          <cell r="F58" t="str">
            <v>Perawat Klinis I Anggrek Lantai 3 Instalasi rawat Inap</v>
          </cell>
        </row>
        <row r="59">
          <cell r="C59" t="str">
            <v>199208122019022001</v>
          </cell>
          <cell r="D59" t="str">
            <v>Penata Muda - III/a</v>
          </cell>
          <cell r="E59" t="str">
            <v>Perawat  Pra Klinis  Anggrek 3 Isolasi Tekanan Negatif Instalasi Rawat Inap</v>
          </cell>
          <cell r="F59" t="str">
            <v>Perawat  Pra Klinis  Anggrek Lantai 3 Instalasi rawat Inap</v>
          </cell>
        </row>
        <row r="60">
          <cell r="C60" t="str">
            <v>199209092020121011</v>
          </cell>
          <cell r="D60" t="str">
            <v>Penata Muda - III/a</v>
          </cell>
          <cell r="E60" t="str">
            <v>Perawat  Pra Klinis  Anggrek 3 Isolasi Tekanan Negatif Instalasi Rawat Inap</v>
          </cell>
          <cell r="F60" t="str">
            <v>Perawat  Pra Klinis  Anggrek Lantai 3 Instalasi rawat Inap</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17" Type="http://schemas.openxmlformats.org/officeDocument/2006/relationships/hyperlink" Target="mailto:yoshipratamadjaja@yahoo.com" TargetMode="External"/><Relationship Id="rId299" Type="http://schemas.openxmlformats.org/officeDocument/2006/relationships/hyperlink" Target="mailto:ifannaufal0@gmail.com" TargetMode="External"/><Relationship Id="rId21" Type="http://schemas.openxmlformats.org/officeDocument/2006/relationships/hyperlink" Target="mailto:eksanpurwantoro@yahoo.com" TargetMode="External"/><Relationship Id="rId63" Type="http://schemas.openxmlformats.org/officeDocument/2006/relationships/hyperlink" Target="mailto:isminisa94@gmail.com" TargetMode="External"/><Relationship Id="rId159" Type="http://schemas.openxmlformats.org/officeDocument/2006/relationships/hyperlink" Target="mailto:dedensetnov18@gmail.com" TargetMode="External"/><Relationship Id="rId324" Type="http://schemas.openxmlformats.org/officeDocument/2006/relationships/hyperlink" Target="mailto:rachmilolomaya@gmail.com" TargetMode="External"/><Relationship Id="rId366" Type="http://schemas.openxmlformats.org/officeDocument/2006/relationships/hyperlink" Target="mailto:denisfabre87@gmail.com" TargetMode="External"/><Relationship Id="rId170" Type="http://schemas.openxmlformats.org/officeDocument/2006/relationships/hyperlink" Target="mailto:rikisubagja008@gmail.com" TargetMode="External"/><Relationship Id="rId226" Type="http://schemas.openxmlformats.org/officeDocument/2006/relationships/hyperlink" Target="mailto:nursifa000@gmail.com" TargetMode="External"/><Relationship Id="rId433" Type="http://schemas.openxmlformats.org/officeDocument/2006/relationships/hyperlink" Target="mailto:radikadwi97@gmail.com" TargetMode="External"/><Relationship Id="rId268" Type="http://schemas.openxmlformats.org/officeDocument/2006/relationships/hyperlink" Target="mailto:legallyflo@gmail.com" TargetMode="External"/><Relationship Id="rId32" Type="http://schemas.openxmlformats.org/officeDocument/2006/relationships/hyperlink" Target="mailto:tri.wahyuni9332@yahoo.com" TargetMode="External"/><Relationship Id="rId74" Type="http://schemas.openxmlformats.org/officeDocument/2006/relationships/hyperlink" Target="mailto:fhiqrisyielni99@gmail.com" TargetMode="External"/><Relationship Id="rId128" Type="http://schemas.openxmlformats.org/officeDocument/2006/relationships/hyperlink" Target="mailto:tiaaprilia1996@gmail.com" TargetMode="External"/><Relationship Id="rId335" Type="http://schemas.openxmlformats.org/officeDocument/2006/relationships/hyperlink" Target="mailto:khansa.fatikasari@gmail.com" TargetMode="External"/><Relationship Id="rId377" Type="http://schemas.openxmlformats.org/officeDocument/2006/relationships/hyperlink" Target="mailto:renadestia@gmail.com" TargetMode="External"/><Relationship Id="rId5" Type="http://schemas.openxmlformats.org/officeDocument/2006/relationships/hyperlink" Target="mailto:abdan_syakoero17@yahoo.co.id" TargetMode="External"/><Relationship Id="rId181" Type="http://schemas.openxmlformats.org/officeDocument/2006/relationships/hyperlink" Target="mailto:duandy_222@ymail.com" TargetMode="External"/><Relationship Id="rId237" Type="http://schemas.openxmlformats.org/officeDocument/2006/relationships/hyperlink" Target="mailto:sawitri_wi@yahoo.com" TargetMode="External"/><Relationship Id="rId402" Type="http://schemas.openxmlformats.org/officeDocument/2006/relationships/hyperlink" Target="mailto:dindaay@gmail.com" TargetMode="External"/><Relationship Id="rId279" Type="http://schemas.openxmlformats.org/officeDocument/2006/relationships/hyperlink" Target="mailto:ishakwahyudi@gmail.com" TargetMode="External"/><Relationship Id="rId444" Type="http://schemas.openxmlformats.org/officeDocument/2006/relationships/hyperlink" Target="mailto:salmarhmwt@gmail.com" TargetMode="External"/><Relationship Id="rId43" Type="http://schemas.openxmlformats.org/officeDocument/2006/relationships/hyperlink" Target="mailto:thyaa.v2@gmail.com" TargetMode="External"/><Relationship Id="rId139" Type="http://schemas.openxmlformats.org/officeDocument/2006/relationships/hyperlink" Target="mailto:liarahayu08@gmail.com" TargetMode="External"/><Relationship Id="rId290" Type="http://schemas.openxmlformats.org/officeDocument/2006/relationships/hyperlink" Target="mailto:fajria.dwilestari2205@gmail.com" TargetMode="External"/><Relationship Id="rId304" Type="http://schemas.openxmlformats.org/officeDocument/2006/relationships/hyperlink" Target="mailto:anisratna94@gmail.com" TargetMode="External"/><Relationship Id="rId346" Type="http://schemas.openxmlformats.org/officeDocument/2006/relationships/hyperlink" Target="mailto:prizkawenny@gmail.com" TargetMode="External"/><Relationship Id="rId388" Type="http://schemas.openxmlformats.org/officeDocument/2006/relationships/hyperlink" Target="mailto:ferliindra497@gmail.com" TargetMode="External"/><Relationship Id="rId85" Type="http://schemas.openxmlformats.org/officeDocument/2006/relationships/hyperlink" Target="mailto:novitaendahpermana@yahoo.com" TargetMode="External"/><Relationship Id="rId150" Type="http://schemas.openxmlformats.org/officeDocument/2006/relationships/hyperlink" Target="mailto:fathonahanggrainii@gmail.com" TargetMode="External"/><Relationship Id="rId192" Type="http://schemas.openxmlformats.org/officeDocument/2006/relationships/hyperlink" Target="mailto:rismanade@yaoo.com" TargetMode="External"/><Relationship Id="rId206" Type="http://schemas.openxmlformats.org/officeDocument/2006/relationships/hyperlink" Target="mailto:aritafitrianingsih@gmail.com" TargetMode="External"/><Relationship Id="rId413" Type="http://schemas.openxmlformats.org/officeDocument/2006/relationships/hyperlink" Target="mailto:daffafajar827@gmail.com" TargetMode="External"/><Relationship Id="rId248" Type="http://schemas.openxmlformats.org/officeDocument/2006/relationships/hyperlink" Target="mailto:gadisdesa_19@yahoo.com" TargetMode="External"/><Relationship Id="rId12" Type="http://schemas.openxmlformats.org/officeDocument/2006/relationships/hyperlink" Target="mailto:vikiardi@gmail.com" TargetMode="External"/><Relationship Id="rId108" Type="http://schemas.openxmlformats.org/officeDocument/2006/relationships/hyperlink" Target="mailto:aryan.djojo@gmail.com" TargetMode="External"/><Relationship Id="rId315" Type="http://schemas.openxmlformats.org/officeDocument/2006/relationships/hyperlink" Target="mailto:saviraal19@gmail.com" TargetMode="External"/><Relationship Id="rId357" Type="http://schemas.openxmlformats.org/officeDocument/2006/relationships/hyperlink" Target="mailto:justevhy@gmail.com" TargetMode="External"/><Relationship Id="rId54" Type="http://schemas.openxmlformats.org/officeDocument/2006/relationships/hyperlink" Target="mailto:adit.reynaldi@gmail.com" TargetMode="External"/><Relationship Id="rId75" Type="http://schemas.openxmlformats.org/officeDocument/2006/relationships/hyperlink" Target="mailto:puguh_endang@gmail.com" TargetMode="External"/><Relationship Id="rId96" Type="http://schemas.openxmlformats.org/officeDocument/2006/relationships/hyperlink" Target="mailto:irma_kuswatun@yahoo.com" TargetMode="External"/><Relationship Id="rId140" Type="http://schemas.openxmlformats.org/officeDocument/2006/relationships/hyperlink" Target="mailto:rarariri319@gmail.com" TargetMode="External"/><Relationship Id="rId161" Type="http://schemas.openxmlformats.org/officeDocument/2006/relationships/hyperlink" Target="mailto:lisawindhiarti23@gmail.com" TargetMode="External"/><Relationship Id="rId182" Type="http://schemas.openxmlformats.org/officeDocument/2006/relationships/hyperlink" Target="mailto:safrudin_heru@yahoo.com" TargetMode="External"/><Relationship Id="rId217" Type="http://schemas.openxmlformats.org/officeDocument/2006/relationships/hyperlink" Target="mailto:kyveves@gmail.com" TargetMode="External"/><Relationship Id="rId378" Type="http://schemas.openxmlformats.org/officeDocument/2006/relationships/hyperlink" Target="mailto:drestarina@gmail.com" TargetMode="External"/><Relationship Id="rId399" Type="http://schemas.openxmlformats.org/officeDocument/2006/relationships/hyperlink" Target="mailto:mutiaraaa0911@gmail.com" TargetMode="External"/><Relationship Id="rId403" Type="http://schemas.openxmlformats.org/officeDocument/2006/relationships/hyperlink" Target="mailto:fauziahleilani3@gmail.com" TargetMode="External"/><Relationship Id="rId6" Type="http://schemas.openxmlformats.org/officeDocument/2006/relationships/hyperlink" Target="mailto:suhadi_hdy@ymail.com" TargetMode="External"/><Relationship Id="rId238" Type="http://schemas.openxmlformats.org/officeDocument/2006/relationships/hyperlink" Target="mailto:dwiyulianti0795@gmail.com" TargetMode="External"/><Relationship Id="rId259" Type="http://schemas.openxmlformats.org/officeDocument/2006/relationships/hyperlink" Target="mailto:triyumnarahayu@gmail.com" TargetMode="External"/><Relationship Id="rId424" Type="http://schemas.openxmlformats.org/officeDocument/2006/relationships/hyperlink" Target="mailto:maulidinaselvianingtyas@gmail.com" TargetMode="External"/><Relationship Id="rId445" Type="http://schemas.openxmlformats.org/officeDocument/2006/relationships/hyperlink" Target="mailto:dianrizki36@gmail.com" TargetMode="External"/><Relationship Id="rId23" Type="http://schemas.openxmlformats.org/officeDocument/2006/relationships/hyperlink" Target="mailto:novicawahyu@gmail.com" TargetMode="External"/><Relationship Id="rId119" Type="http://schemas.openxmlformats.org/officeDocument/2006/relationships/hyperlink" Target="mailto:wiidyaahmad@gmail.com" TargetMode="External"/><Relationship Id="rId270" Type="http://schemas.openxmlformats.org/officeDocument/2006/relationships/hyperlink" Target="mailto:pamungkasdb@gmail.com" TargetMode="External"/><Relationship Id="rId291" Type="http://schemas.openxmlformats.org/officeDocument/2006/relationships/hyperlink" Target="mailto:bagusfajardc@gmail.com" TargetMode="External"/><Relationship Id="rId305" Type="http://schemas.openxmlformats.org/officeDocument/2006/relationships/hyperlink" Target="mailto:niezkharekha@gmail.com" TargetMode="External"/><Relationship Id="rId326" Type="http://schemas.openxmlformats.org/officeDocument/2006/relationships/hyperlink" Target="mailto:zulfadlysayuti@gmail.com" TargetMode="External"/><Relationship Id="rId347" Type="http://schemas.openxmlformats.org/officeDocument/2006/relationships/hyperlink" Target="mailto:ramaliarenoeno@gmail.com" TargetMode="External"/><Relationship Id="rId44" Type="http://schemas.openxmlformats.org/officeDocument/2006/relationships/hyperlink" Target="mailto:jokind10@gmail.com" TargetMode="External"/><Relationship Id="rId65" Type="http://schemas.openxmlformats.org/officeDocument/2006/relationships/hyperlink" Target="mailto:thamgheaven@ymail.com" TargetMode="External"/><Relationship Id="rId86" Type="http://schemas.openxmlformats.org/officeDocument/2006/relationships/hyperlink" Target="mailto:sitinurhayati_12si1@yahoo.co.id" TargetMode="External"/><Relationship Id="rId130" Type="http://schemas.openxmlformats.org/officeDocument/2006/relationships/hyperlink" Target="mailto:ekaniarejeki@gmail.com" TargetMode="External"/><Relationship Id="rId151" Type="http://schemas.openxmlformats.org/officeDocument/2006/relationships/hyperlink" Target="mailto:m.davino.fernandes@gmail.com" TargetMode="External"/><Relationship Id="rId368" Type="http://schemas.openxmlformats.org/officeDocument/2006/relationships/hyperlink" Target="mailto:wahyu20061994@gmail.com" TargetMode="External"/><Relationship Id="rId389" Type="http://schemas.openxmlformats.org/officeDocument/2006/relationships/hyperlink" Target="mailto:adebudiyanti87@gmail.com" TargetMode="External"/><Relationship Id="rId172" Type="http://schemas.openxmlformats.org/officeDocument/2006/relationships/hyperlink" Target="mailto:irwana1209@gmail.com" TargetMode="External"/><Relationship Id="rId193" Type="http://schemas.openxmlformats.org/officeDocument/2006/relationships/hyperlink" Target="mailto:dwindaps@gmail.com" TargetMode="External"/><Relationship Id="rId207" Type="http://schemas.openxmlformats.org/officeDocument/2006/relationships/hyperlink" Target="mailto:ramahwati_kls96@yahoo.com" TargetMode="External"/><Relationship Id="rId228" Type="http://schemas.openxmlformats.org/officeDocument/2006/relationships/hyperlink" Target="mailto:meilindadwip275@gmail.com" TargetMode="External"/><Relationship Id="rId249" Type="http://schemas.openxmlformats.org/officeDocument/2006/relationships/hyperlink" Target="mailto:taufik_azhari@yahoo.com" TargetMode="External"/><Relationship Id="rId414" Type="http://schemas.openxmlformats.org/officeDocument/2006/relationships/hyperlink" Target="mailto:wawansutrisno14@gmail.com" TargetMode="External"/><Relationship Id="rId435" Type="http://schemas.openxmlformats.org/officeDocument/2006/relationships/hyperlink" Target="mailto:irfanfath@hotmall.com" TargetMode="External"/><Relationship Id="rId13" Type="http://schemas.openxmlformats.org/officeDocument/2006/relationships/hyperlink" Target="mailto:vharmelia@yahoo.com" TargetMode="External"/><Relationship Id="rId109" Type="http://schemas.openxmlformats.org/officeDocument/2006/relationships/hyperlink" Target="mailto:dwiagustiawan03@gmail.com" TargetMode="External"/><Relationship Id="rId260" Type="http://schemas.openxmlformats.org/officeDocument/2006/relationships/hyperlink" Target="mailto:nisa.juliani@gmail.com" TargetMode="External"/><Relationship Id="rId281" Type="http://schemas.openxmlformats.org/officeDocument/2006/relationships/hyperlink" Target="mailto:ihm245@gmail.com" TargetMode="External"/><Relationship Id="rId316" Type="http://schemas.openxmlformats.org/officeDocument/2006/relationships/hyperlink" Target="mailto:tusnisyarifati@gmail.com" TargetMode="External"/><Relationship Id="rId337" Type="http://schemas.openxmlformats.org/officeDocument/2006/relationships/hyperlink" Target="mailto:naela.zulfa42@gmail.com" TargetMode="External"/><Relationship Id="rId34" Type="http://schemas.openxmlformats.org/officeDocument/2006/relationships/hyperlink" Target="mailto:choyinnur@yahoo.co.id" TargetMode="External"/><Relationship Id="rId55" Type="http://schemas.openxmlformats.org/officeDocument/2006/relationships/hyperlink" Target="mailto:anyrahayu17@gmail.com" TargetMode="External"/><Relationship Id="rId76" Type="http://schemas.openxmlformats.org/officeDocument/2006/relationships/hyperlink" Target="mailto:nd_novendy@yahoo.com" TargetMode="External"/><Relationship Id="rId97" Type="http://schemas.openxmlformats.org/officeDocument/2006/relationships/hyperlink" Target="mailto:nurry.cahyani@gmail.com" TargetMode="External"/><Relationship Id="rId120" Type="http://schemas.openxmlformats.org/officeDocument/2006/relationships/hyperlink" Target="mailto:adiyusuf97@gmail.com" TargetMode="External"/><Relationship Id="rId141" Type="http://schemas.openxmlformats.org/officeDocument/2006/relationships/hyperlink" Target="mailto:fitrianadesi141294@gmail.com" TargetMode="External"/><Relationship Id="rId358" Type="http://schemas.openxmlformats.org/officeDocument/2006/relationships/hyperlink" Target="mailto:mursyida.kusuma96@gmail.com" TargetMode="External"/><Relationship Id="rId379" Type="http://schemas.openxmlformats.org/officeDocument/2006/relationships/hyperlink" Target="mailto:adeliarmdhnti@gmail.com" TargetMode="External"/><Relationship Id="rId7" Type="http://schemas.openxmlformats.org/officeDocument/2006/relationships/hyperlink" Target="mailto:dwiismae.mae@gmail.com" TargetMode="External"/><Relationship Id="rId162" Type="http://schemas.openxmlformats.org/officeDocument/2006/relationships/hyperlink" Target="mailto:lisa70693@gmail.com" TargetMode="External"/><Relationship Id="rId183" Type="http://schemas.openxmlformats.org/officeDocument/2006/relationships/hyperlink" Target="mailto:erna_san55@yahoo.com" TargetMode="External"/><Relationship Id="rId218" Type="http://schemas.openxmlformats.org/officeDocument/2006/relationships/hyperlink" Target="mailto:metayuni.myd@gmail.com" TargetMode="External"/><Relationship Id="rId239" Type="http://schemas.openxmlformats.org/officeDocument/2006/relationships/hyperlink" Target="mailto:ifanayunike1989@gmail.com" TargetMode="External"/><Relationship Id="rId390" Type="http://schemas.openxmlformats.org/officeDocument/2006/relationships/hyperlink" Target="mailto:sylviendrayanti2001@gmail.com" TargetMode="External"/><Relationship Id="rId404" Type="http://schemas.openxmlformats.org/officeDocument/2006/relationships/hyperlink" Target="mailto:lutfiahzlfa@gmail.com" TargetMode="External"/><Relationship Id="rId425" Type="http://schemas.openxmlformats.org/officeDocument/2006/relationships/hyperlink" Target="mailto:nnisa234@gmail.com" TargetMode="External"/><Relationship Id="rId446" Type="http://schemas.openxmlformats.org/officeDocument/2006/relationships/printerSettings" Target="../printerSettings/printerSettings2.bin"/><Relationship Id="rId250" Type="http://schemas.openxmlformats.org/officeDocument/2006/relationships/hyperlink" Target="mailto:ira.r.hidayati@gmail.com" TargetMode="External"/><Relationship Id="rId271" Type="http://schemas.openxmlformats.org/officeDocument/2006/relationships/hyperlink" Target="mailto:sardi.itjen@gmail.com" TargetMode="External"/><Relationship Id="rId292" Type="http://schemas.openxmlformats.org/officeDocument/2006/relationships/hyperlink" Target="mailto:irvandesrizal90@gmail.com" TargetMode="External"/><Relationship Id="rId306" Type="http://schemas.openxmlformats.org/officeDocument/2006/relationships/hyperlink" Target="mailto:nurfadhylahh@gmail.com" TargetMode="External"/><Relationship Id="rId24" Type="http://schemas.openxmlformats.org/officeDocument/2006/relationships/hyperlink" Target="mailto:cievaocto@yahoo.com" TargetMode="External"/><Relationship Id="rId45" Type="http://schemas.openxmlformats.org/officeDocument/2006/relationships/hyperlink" Target="mailto:nursaputri9@gmail.com" TargetMode="External"/><Relationship Id="rId66" Type="http://schemas.openxmlformats.org/officeDocument/2006/relationships/hyperlink" Target="mailto:ariyulianto@live.com" TargetMode="External"/><Relationship Id="rId87" Type="http://schemas.openxmlformats.org/officeDocument/2006/relationships/hyperlink" Target="mailto:r.hariadi050590@gmail.com" TargetMode="External"/><Relationship Id="rId110" Type="http://schemas.openxmlformats.org/officeDocument/2006/relationships/hyperlink" Target="mailto:mayacahyaningrum6@gmail.com" TargetMode="External"/><Relationship Id="rId131" Type="http://schemas.openxmlformats.org/officeDocument/2006/relationships/hyperlink" Target="mailto:alqi_103swg@yahoo.co.id" TargetMode="External"/><Relationship Id="rId327" Type="http://schemas.openxmlformats.org/officeDocument/2006/relationships/hyperlink" Target="mailto:suzan.novilia82@gmail.com" TargetMode="External"/><Relationship Id="rId348" Type="http://schemas.openxmlformats.org/officeDocument/2006/relationships/hyperlink" Target="mailto:apri.selvi598@gmail.com" TargetMode="External"/><Relationship Id="rId369" Type="http://schemas.openxmlformats.org/officeDocument/2006/relationships/hyperlink" Target="mailto:syahranisyr18@gmail.com" TargetMode="External"/><Relationship Id="rId152" Type="http://schemas.openxmlformats.org/officeDocument/2006/relationships/hyperlink" Target="mailto:esti.pujiastuti0107@gmail.com" TargetMode="External"/><Relationship Id="rId173" Type="http://schemas.openxmlformats.org/officeDocument/2006/relationships/hyperlink" Target="mailto:saenuralmustari1608@gmail.com" TargetMode="External"/><Relationship Id="rId194" Type="http://schemas.openxmlformats.org/officeDocument/2006/relationships/hyperlink" Target="mailto:yohana_muaja@yahoo.com" TargetMode="External"/><Relationship Id="rId208" Type="http://schemas.openxmlformats.org/officeDocument/2006/relationships/hyperlink" Target="mailto:puspitaekaksari@gmail.com" TargetMode="External"/><Relationship Id="rId229" Type="http://schemas.openxmlformats.org/officeDocument/2006/relationships/hyperlink" Target="mailto:erixsgendala@gmail.com" TargetMode="External"/><Relationship Id="rId380" Type="http://schemas.openxmlformats.org/officeDocument/2006/relationships/hyperlink" Target="mailto:iissusantip@gmail.com" TargetMode="External"/><Relationship Id="rId415" Type="http://schemas.openxmlformats.org/officeDocument/2006/relationships/hyperlink" Target="mailto:ghifarifjr7@gmail.com" TargetMode="External"/><Relationship Id="rId436" Type="http://schemas.openxmlformats.org/officeDocument/2006/relationships/hyperlink" Target="mailto:nurulhusnamuchtar09@yahoo.com" TargetMode="External"/><Relationship Id="rId240" Type="http://schemas.openxmlformats.org/officeDocument/2006/relationships/hyperlink" Target="mailto:nurannisaa1805@gmail.com" TargetMode="External"/><Relationship Id="rId261" Type="http://schemas.openxmlformats.org/officeDocument/2006/relationships/hyperlink" Target="mailto:shintasyirvina@gmail.com" TargetMode="External"/><Relationship Id="rId14" Type="http://schemas.openxmlformats.org/officeDocument/2006/relationships/hyperlink" Target="mailto:mardianahayati@gmail.com" TargetMode="External"/><Relationship Id="rId35" Type="http://schemas.openxmlformats.org/officeDocument/2006/relationships/hyperlink" Target="mailto:indah_adawiah@yahoo.com" TargetMode="External"/><Relationship Id="rId56" Type="http://schemas.openxmlformats.org/officeDocument/2006/relationships/hyperlink" Target="mailto:fahrudin.fet@gmail.com" TargetMode="External"/><Relationship Id="rId77" Type="http://schemas.openxmlformats.org/officeDocument/2006/relationships/hyperlink" Target="mailto:ermavianianna@gmail.com" TargetMode="External"/><Relationship Id="rId100" Type="http://schemas.openxmlformats.org/officeDocument/2006/relationships/hyperlink" Target="mailto:mahesarizki160@gmail.com" TargetMode="External"/><Relationship Id="rId282" Type="http://schemas.openxmlformats.org/officeDocument/2006/relationships/hyperlink" Target="mailto:rikysubagja52@gmail.com" TargetMode="External"/><Relationship Id="rId317" Type="http://schemas.openxmlformats.org/officeDocument/2006/relationships/hyperlink" Target="mailto:khusnuul.11@gmail.com" TargetMode="External"/><Relationship Id="rId338" Type="http://schemas.openxmlformats.org/officeDocument/2006/relationships/hyperlink" Target="mailto:farisa.fajri@gmail.com" TargetMode="External"/><Relationship Id="rId359" Type="http://schemas.openxmlformats.org/officeDocument/2006/relationships/hyperlink" Target="mailto:qibtyaadiny@gmail.com" TargetMode="External"/><Relationship Id="rId8" Type="http://schemas.openxmlformats.org/officeDocument/2006/relationships/hyperlink" Target="mailto:inggit.88@gmail.com" TargetMode="External"/><Relationship Id="rId98" Type="http://schemas.openxmlformats.org/officeDocument/2006/relationships/hyperlink" Target="mailto:reza.prulight@yahoo.com" TargetMode="External"/><Relationship Id="rId121" Type="http://schemas.openxmlformats.org/officeDocument/2006/relationships/hyperlink" Target="mailto:jhoniismawan89@gmail.com" TargetMode="External"/><Relationship Id="rId142" Type="http://schemas.openxmlformats.org/officeDocument/2006/relationships/hyperlink" Target="mailto:syifauziyah2279@gmail.com" TargetMode="External"/><Relationship Id="rId163" Type="http://schemas.openxmlformats.org/officeDocument/2006/relationships/hyperlink" Target="mailto:irezama@yahoo.com" TargetMode="External"/><Relationship Id="rId184" Type="http://schemas.openxmlformats.org/officeDocument/2006/relationships/hyperlink" Target="mailto:dessyratna.srs90@gmail.com" TargetMode="External"/><Relationship Id="rId219" Type="http://schemas.openxmlformats.org/officeDocument/2006/relationships/hyperlink" Target="mailto:rizkyreanaldy1@gmail.com" TargetMode="External"/><Relationship Id="rId370" Type="http://schemas.openxmlformats.org/officeDocument/2006/relationships/hyperlink" Target="mailto:wiwi.carwiti@gmail.com" TargetMode="External"/><Relationship Id="rId391" Type="http://schemas.openxmlformats.org/officeDocument/2006/relationships/hyperlink" Target="mailto:fpapriansyah@gmail.com" TargetMode="External"/><Relationship Id="rId405" Type="http://schemas.openxmlformats.org/officeDocument/2006/relationships/hyperlink" Target="mailto:rizkykurniawanip@gmail.com" TargetMode="External"/><Relationship Id="rId426" Type="http://schemas.openxmlformats.org/officeDocument/2006/relationships/hyperlink" Target="mailto:fartiaapriskaputri@gmail.com" TargetMode="External"/><Relationship Id="rId230" Type="http://schemas.openxmlformats.org/officeDocument/2006/relationships/hyperlink" Target="mailto:gunawan.margaretha@yahoo.com" TargetMode="External"/><Relationship Id="rId251" Type="http://schemas.openxmlformats.org/officeDocument/2006/relationships/hyperlink" Target="mailto:shilmee_honey@yahoo.com" TargetMode="External"/><Relationship Id="rId25" Type="http://schemas.openxmlformats.org/officeDocument/2006/relationships/hyperlink" Target="mailto:nvanggraini38@yahoo.com" TargetMode="External"/><Relationship Id="rId46" Type="http://schemas.openxmlformats.org/officeDocument/2006/relationships/hyperlink" Target="mailto:abdulzaid03@gmail.com" TargetMode="External"/><Relationship Id="rId67" Type="http://schemas.openxmlformats.org/officeDocument/2006/relationships/hyperlink" Target="mailto:nsanindyta@gmail.com" TargetMode="External"/><Relationship Id="rId272" Type="http://schemas.openxmlformats.org/officeDocument/2006/relationships/hyperlink" Target="mailto:saraester.triatmoko@gmail.com" TargetMode="External"/><Relationship Id="rId293" Type="http://schemas.openxmlformats.org/officeDocument/2006/relationships/hyperlink" Target="mailto:melfindaayu1234@gmail.com" TargetMode="External"/><Relationship Id="rId307" Type="http://schemas.openxmlformats.org/officeDocument/2006/relationships/hyperlink" Target="mailto:andryleoneta@gmail.com" TargetMode="External"/><Relationship Id="rId328" Type="http://schemas.openxmlformats.org/officeDocument/2006/relationships/hyperlink" Target="mailto:annisabunga.gp@gmail.com" TargetMode="External"/><Relationship Id="rId349" Type="http://schemas.openxmlformats.org/officeDocument/2006/relationships/hyperlink" Target="mailto:asmarani795@gmail.com" TargetMode="External"/><Relationship Id="rId88" Type="http://schemas.openxmlformats.org/officeDocument/2006/relationships/hyperlink" Target="mailto:zil_fadilah@yahoo.com" TargetMode="External"/><Relationship Id="rId111" Type="http://schemas.openxmlformats.org/officeDocument/2006/relationships/hyperlink" Target="mailto:jerrynasarudin@gmail.com" TargetMode="External"/><Relationship Id="rId132" Type="http://schemas.openxmlformats.org/officeDocument/2006/relationships/hyperlink" Target="mailto:eliss1502@gmail.com" TargetMode="External"/><Relationship Id="rId153" Type="http://schemas.openxmlformats.org/officeDocument/2006/relationships/hyperlink" Target="mailto:yuniartikay@gmail.com" TargetMode="External"/><Relationship Id="rId174" Type="http://schemas.openxmlformats.org/officeDocument/2006/relationships/hyperlink" Target="mailto:khuswatunalamiyah24@gmail.com" TargetMode="External"/><Relationship Id="rId195" Type="http://schemas.openxmlformats.org/officeDocument/2006/relationships/hyperlink" Target="mailto:deviyustisiana@gmail.com" TargetMode="External"/><Relationship Id="rId209" Type="http://schemas.openxmlformats.org/officeDocument/2006/relationships/hyperlink" Target="mailto:satriadipo3@gmail.com" TargetMode="External"/><Relationship Id="rId360" Type="http://schemas.openxmlformats.org/officeDocument/2006/relationships/hyperlink" Target="mailto:annisa.ratna016@gmail.com" TargetMode="External"/><Relationship Id="rId381" Type="http://schemas.openxmlformats.org/officeDocument/2006/relationships/hyperlink" Target="mailto:mlipah7@gmail.com" TargetMode="External"/><Relationship Id="rId416" Type="http://schemas.openxmlformats.org/officeDocument/2006/relationships/hyperlink" Target="mailto:regitacahyani.z@gmail.com" TargetMode="External"/><Relationship Id="rId220" Type="http://schemas.openxmlformats.org/officeDocument/2006/relationships/hyperlink" Target="mailto:dr.fadhli.ramadhan@gmail.com" TargetMode="External"/><Relationship Id="rId241" Type="http://schemas.openxmlformats.org/officeDocument/2006/relationships/hyperlink" Target="mailto:tedyprobowaskito66@gmail.com" TargetMode="External"/><Relationship Id="rId437" Type="http://schemas.openxmlformats.org/officeDocument/2006/relationships/hyperlink" Target="mailto:annisabp@gmail.com" TargetMode="External"/><Relationship Id="rId15" Type="http://schemas.openxmlformats.org/officeDocument/2006/relationships/hyperlink" Target="mailto:rsm1904@yahoo.com" TargetMode="External"/><Relationship Id="rId36" Type="http://schemas.openxmlformats.org/officeDocument/2006/relationships/hyperlink" Target="mailto:karyadian17@gmail.com" TargetMode="External"/><Relationship Id="rId57" Type="http://schemas.openxmlformats.org/officeDocument/2006/relationships/hyperlink" Target="mailto:katarinalela@ymail.com" TargetMode="External"/><Relationship Id="rId262" Type="http://schemas.openxmlformats.org/officeDocument/2006/relationships/hyperlink" Target="mailto:aemanmasqa@gmail.com" TargetMode="External"/><Relationship Id="rId283" Type="http://schemas.openxmlformats.org/officeDocument/2006/relationships/hyperlink" Target="mailto:depriska.priska@gmail.com" TargetMode="External"/><Relationship Id="rId318" Type="http://schemas.openxmlformats.org/officeDocument/2006/relationships/hyperlink" Target="mailto:lea.elisabet15@gmail.com" TargetMode="External"/><Relationship Id="rId339" Type="http://schemas.openxmlformats.org/officeDocument/2006/relationships/hyperlink" Target="mailto:asulaimansyah@gmail.com" TargetMode="External"/><Relationship Id="rId78" Type="http://schemas.openxmlformats.org/officeDocument/2006/relationships/hyperlink" Target="mailto:ariijsukmawanti@gmail.com" TargetMode="External"/><Relationship Id="rId99" Type="http://schemas.openxmlformats.org/officeDocument/2006/relationships/hyperlink" Target="mailto:dhi_gho@yahoo.com" TargetMode="External"/><Relationship Id="rId101" Type="http://schemas.openxmlformats.org/officeDocument/2006/relationships/hyperlink" Target="mailto:auliaputri.sangga@yahoo.com" TargetMode="External"/><Relationship Id="rId122" Type="http://schemas.openxmlformats.org/officeDocument/2006/relationships/hyperlink" Target="mailto:nolafebrida@ymail.com" TargetMode="External"/><Relationship Id="rId143" Type="http://schemas.openxmlformats.org/officeDocument/2006/relationships/hyperlink" Target="mailto:andinifitria@yahoo.com" TargetMode="External"/><Relationship Id="rId164" Type="http://schemas.openxmlformats.org/officeDocument/2006/relationships/hyperlink" Target="mailto:aidhinp@yahoo.com" TargetMode="External"/><Relationship Id="rId185" Type="http://schemas.openxmlformats.org/officeDocument/2006/relationships/hyperlink" Target="mailto:adinda_pramita@yahoo.com" TargetMode="External"/><Relationship Id="rId350" Type="http://schemas.openxmlformats.org/officeDocument/2006/relationships/hyperlink" Target="mailto:arifyudistira@yahoo.com" TargetMode="External"/><Relationship Id="rId371" Type="http://schemas.openxmlformats.org/officeDocument/2006/relationships/hyperlink" Target="mailto:melindarosviana@gmail.com" TargetMode="External"/><Relationship Id="rId406" Type="http://schemas.openxmlformats.org/officeDocument/2006/relationships/hyperlink" Target="mailto:bintara769@gmail.com" TargetMode="External"/><Relationship Id="rId9" Type="http://schemas.openxmlformats.org/officeDocument/2006/relationships/hyperlink" Target="mailto:mustikawati948@yahoo.com" TargetMode="External"/><Relationship Id="rId210" Type="http://schemas.openxmlformats.org/officeDocument/2006/relationships/hyperlink" Target="mailto:arkadiayuda69@gmail.com" TargetMode="External"/><Relationship Id="rId392" Type="http://schemas.openxmlformats.org/officeDocument/2006/relationships/hyperlink" Target="mailto:kris.chandra8388@gmail.com" TargetMode="External"/><Relationship Id="rId427" Type="http://schemas.openxmlformats.org/officeDocument/2006/relationships/hyperlink" Target="mailto:septimandasari590@gmail.com" TargetMode="External"/><Relationship Id="rId26" Type="http://schemas.openxmlformats.org/officeDocument/2006/relationships/hyperlink" Target="mailto:niicen@live.com" TargetMode="External"/><Relationship Id="rId231" Type="http://schemas.openxmlformats.org/officeDocument/2006/relationships/hyperlink" Target="mailto:feliciakristiani27@gmail.com" TargetMode="External"/><Relationship Id="rId252" Type="http://schemas.openxmlformats.org/officeDocument/2006/relationships/hyperlink" Target="mailto:mayrahasti@gmail.com" TargetMode="External"/><Relationship Id="rId273" Type="http://schemas.openxmlformats.org/officeDocument/2006/relationships/hyperlink" Target="mailto:laelyrahmifauziah@gmail.com" TargetMode="External"/><Relationship Id="rId294" Type="http://schemas.openxmlformats.org/officeDocument/2006/relationships/hyperlink" Target="mailto:damayantirizkay30@gmail.com" TargetMode="External"/><Relationship Id="rId308" Type="http://schemas.openxmlformats.org/officeDocument/2006/relationships/hyperlink" Target="mailto:kaniasalma27@gmail.com" TargetMode="External"/><Relationship Id="rId329" Type="http://schemas.openxmlformats.org/officeDocument/2006/relationships/hyperlink" Target="mailto:claudiahartomuljono@gmail.com" TargetMode="External"/><Relationship Id="rId47" Type="http://schemas.openxmlformats.org/officeDocument/2006/relationships/hyperlink" Target="mailto:suciwulandarii07@gmail.com" TargetMode="External"/><Relationship Id="rId68" Type="http://schemas.openxmlformats.org/officeDocument/2006/relationships/hyperlink" Target="mailto:rosalutfiyulia@ymail.com" TargetMode="External"/><Relationship Id="rId89" Type="http://schemas.openxmlformats.org/officeDocument/2006/relationships/hyperlink" Target="mailto:rifkamarina@yahoo.com" TargetMode="External"/><Relationship Id="rId112" Type="http://schemas.openxmlformats.org/officeDocument/2006/relationships/hyperlink" Target="mailto:donnashawol36@gmail.com" TargetMode="External"/><Relationship Id="rId133" Type="http://schemas.openxmlformats.org/officeDocument/2006/relationships/hyperlink" Target="mailto:azizah.ranggis10@gmail.com" TargetMode="External"/><Relationship Id="rId154" Type="http://schemas.openxmlformats.org/officeDocument/2006/relationships/hyperlink" Target="mailto:wahyu.bengkulu@gmail.com" TargetMode="External"/><Relationship Id="rId175" Type="http://schemas.openxmlformats.org/officeDocument/2006/relationships/hyperlink" Target="mailto:yanuarnurrahmawanto@gmail.com" TargetMode="External"/><Relationship Id="rId340" Type="http://schemas.openxmlformats.org/officeDocument/2006/relationships/hyperlink" Target="mailto:diaha889@gmail.com" TargetMode="External"/><Relationship Id="rId361" Type="http://schemas.openxmlformats.org/officeDocument/2006/relationships/hyperlink" Target="mailto:estiaryani1910@gmail.com" TargetMode="External"/><Relationship Id="rId196" Type="http://schemas.openxmlformats.org/officeDocument/2006/relationships/hyperlink" Target="mailto:feharsal@gmail.com" TargetMode="External"/><Relationship Id="rId200" Type="http://schemas.openxmlformats.org/officeDocument/2006/relationships/hyperlink" Target="mailto:adnani.ifah@gmail.com" TargetMode="External"/><Relationship Id="rId382" Type="http://schemas.openxmlformats.org/officeDocument/2006/relationships/hyperlink" Target="mailto:ahmadfirman04@gmail.com" TargetMode="External"/><Relationship Id="rId417" Type="http://schemas.openxmlformats.org/officeDocument/2006/relationships/hyperlink" Target="mailto:bambangpujiono48@gmail.com" TargetMode="External"/><Relationship Id="rId438" Type="http://schemas.openxmlformats.org/officeDocument/2006/relationships/hyperlink" Target="mailto:yuniatrirahay@gmail.com" TargetMode="External"/><Relationship Id="rId16" Type="http://schemas.openxmlformats.org/officeDocument/2006/relationships/hyperlink" Target="mailto:Septinakusumaning@gmail.com" TargetMode="External"/><Relationship Id="rId221" Type="http://schemas.openxmlformats.org/officeDocument/2006/relationships/hyperlink" Target="mailto:agussarifudin686@gmail.com" TargetMode="External"/><Relationship Id="rId242" Type="http://schemas.openxmlformats.org/officeDocument/2006/relationships/hyperlink" Target="mailto:suintoari@gmail.com" TargetMode="External"/><Relationship Id="rId263" Type="http://schemas.openxmlformats.org/officeDocument/2006/relationships/hyperlink" Target="mailto:there.phuter@gmail.com" TargetMode="External"/><Relationship Id="rId284" Type="http://schemas.openxmlformats.org/officeDocument/2006/relationships/hyperlink" Target="mailto:larasatytri15@gmail.com" TargetMode="External"/><Relationship Id="rId319" Type="http://schemas.openxmlformats.org/officeDocument/2006/relationships/hyperlink" Target="mailto:yulia.mj@gmail.com" TargetMode="External"/><Relationship Id="rId37" Type="http://schemas.openxmlformats.org/officeDocument/2006/relationships/hyperlink" Target="mailto:dinarinasih@rocketmail.com" TargetMode="External"/><Relationship Id="rId58" Type="http://schemas.openxmlformats.org/officeDocument/2006/relationships/hyperlink" Target="mailto:khusnulsarah62@gmail.com" TargetMode="External"/><Relationship Id="rId79" Type="http://schemas.openxmlformats.org/officeDocument/2006/relationships/hyperlink" Target="mailto:ayumegawi@gmail.com" TargetMode="External"/><Relationship Id="rId102" Type="http://schemas.openxmlformats.org/officeDocument/2006/relationships/hyperlink" Target="mailto:tiarakhma@gmail.com" TargetMode="External"/><Relationship Id="rId123" Type="http://schemas.openxmlformats.org/officeDocument/2006/relationships/hyperlink" Target="mailto:sangmadefirsto@gmail.com" TargetMode="External"/><Relationship Id="rId144" Type="http://schemas.openxmlformats.org/officeDocument/2006/relationships/hyperlink" Target="mailto:taerinkim02@gmail.com" TargetMode="External"/><Relationship Id="rId330" Type="http://schemas.openxmlformats.org/officeDocument/2006/relationships/hyperlink" Target="mailto:indah.rahma@sci.ui.ac.id" TargetMode="External"/><Relationship Id="rId90" Type="http://schemas.openxmlformats.org/officeDocument/2006/relationships/hyperlink" Target="mailto:purnama_permata94@yahoo.com" TargetMode="External"/><Relationship Id="rId165" Type="http://schemas.openxmlformats.org/officeDocument/2006/relationships/hyperlink" Target="mailto:ratna.muharzil11@gmail.com" TargetMode="External"/><Relationship Id="rId186" Type="http://schemas.openxmlformats.org/officeDocument/2006/relationships/hyperlink" Target="mailto:mittaoktaviani19@gmail.com" TargetMode="External"/><Relationship Id="rId351" Type="http://schemas.openxmlformats.org/officeDocument/2006/relationships/hyperlink" Target="mailto:desthibalqis@gmail.com" TargetMode="External"/><Relationship Id="rId372" Type="http://schemas.openxmlformats.org/officeDocument/2006/relationships/hyperlink" Target="mailto:martianaindriani419@gmail.com" TargetMode="External"/><Relationship Id="rId393" Type="http://schemas.openxmlformats.org/officeDocument/2006/relationships/hyperlink" Target="mailto:ssisworo@gmail.com" TargetMode="External"/><Relationship Id="rId407" Type="http://schemas.openxmlformats.org/officeDocument/2006/relationships/hyperlink" Target="mailto:raflyadi96.ra@gmail.com" TargetMode="External"/><Relationship Id="rId428" Type="http://schemas.openxmlformats.org/officeDocument/2006/relationships/hyperlink" Target="mailto:jessytamulya@gmail.com" TargetMode="External"/><Relationship Id="rId211" Type="http://schemas.openxmlformats.org/officeDocument/2006/relationships/hyperlink" Target="mailto:alrein.pw@gmail.com" TargetMode="External"/><Relationship Id="rId232" Type="http://schemas.openxmlformats.org/officeDocument/2006/relationships/hyperlink" Target="mailto:pardede.dimas@gmail.com" TargetMode="External"/><Relationship Id="rId253" Type="http://schemas.openxmlformats.org/officeDocument/2006/relationships/hyperlink" Target="mailto:jokobudi62@gmail.com" TargetMode="External"/><Relationship Id="rId274" Type="http://schemas.openxmlformats.org/officeDocument/2006/relationships/hyperlink" Target="mailto:srihariana74@gmail.com" TargetMode="External"/><Relationship Id="rId295" Type="http://schemas.openxmlformats.org/officeDocument/2006/relationships/hyperlink" Target="mailto:auliasalsabillah2107@gmail.com" TargetMode="External"/><Relationship Id="rId309" Type="http://schemas.openxmlformats.org/officeDocument/2006/relationships/hyperlink" Target="mailto:shinta.lenggo@gmail.com" TargetMode="External"/><Relationship Id="rId27" Type="http://schemas.openxmlformats.org/officeDocument/2006/relationships/hyperlink" Target="mailto:desyoktoviani29@gmail.com" TargetMode="External"/><Relationship Id="rId48" Type="http://schemas.openxmlformats.org/officeDocument/2006/relationships/hyperlink" Target="mailto:ekosaputra190294@gmail.com" TargetMode="External"/><Relationship Id="rId69" Type="http://schemas.openxmlformats.org/officeDocument/2006/relationships/hyperlink" Target="mailto:widyarachmas@gmai.com" TargetMode="External"/><Relationship Id="rId113" Type="http://schemas.openxmlformats.org/officeDocument/2006/relationships/hyperlink" Target="mailto:citramaulani.CM@gmail.com" TargetMode="External"/><Relationship Id="rId134" Type="http://schemas.openxmlformats.org/officeDocument/2006/relationships/hyperlink" Target="mailto:widhy_princesz@yahoo.co.id" TargetMode="External"/><Relationship Id="rId320" Type="http://schemas.openxmlformats.org/officeDocument/2006/relationships/hyperlink" Target="mailto:hanaimarahks@gmail.com" TargetMode="External"/><Relationship Id="rId80" Type="http://schemas.openxmlformats.org/officeDocument/2006/relationships/hyperlink" Target="mailto:imam407.ib@gmail.com" TargetMode="External"/><Relationship Id="rId155" Type="http://schemas.openxmlformats.org/officeDocument/2006/relationships/hyperlink" Target="mailto:ade.octaviani@yahoo.com" TargetMode="External"/><Relationship Id="rId176" Type="http://schemas.openxmlformats.org/officeDocument/2006/relationships/hyperlink" Target="mailto:siskavirzia@gmail.com" TargetMode="External"/><Relationship Id="rId197" Type="http://schemas.openxmlformats.org/officeDocument/2006/relationships/hyperlink" Target="mailto:febykurnia09@gmail.com" TargetMode="External"/><Relationship Id="rId341" Type="http://schemas.openxmlformats.org/officeDocument/2006/relationships/hyperlink" Target="mailto:pitakasariayu@yahoo.com" TargetMode="External"/><Relationship Id="rId362" Type="http://schemas.openxmlformats.org/officeDocument/2006/relationships/hyperlink" Target="mailto:ikaqamraa3@gmail.com" TargetMode="External"/><Relationship Id="rId383" Type="http://schemas.openxmlformats.org/officeDocument/2006/relationships/hyperlink" Target="mailto:adeliapratiwi057@gmail.com" TargetMode="External"/><Relationship Id="rId418" Type="http://schemas.openxmlformats.org/officeDocument/2006/relationships/hyperlink" Target="mailto:srianggraini0000@gmail.com" TargetMode="External"/><Relationship Id="rId439" Type="http://schemas.openxmlformats.org/officeDocument/2006/relationships/hyperlink" Target="mailto:rahmah_ainun@yahoo.com" TargetMode="External"/><Relationship Id="rId201" Type="http://schemas.openxmlformats.org/officeDocument/2006/relationships/hyperlink" Target="mailto:melatimemel12@gmail.com" TargetMode="External"/><Relationship Id="rId222" Type="http://schemas.openxmlformats.org/officeDocument/2006/relationships/hyperlink" Target="mailto:ening2019@gmail.com" TargetMode="External"/><Relationship Id="rId243" Type="http://schemas.openxmlformats.org/officeDocument/2006/relationships/hyperlink" Target="mailto:russelangelanggelika@gmail.com" TargetMode="External"/><Relationship Id="rId264" Type="http://schemas.openxmlformats.org/officeDocument/2006/relationships/hyperlink" Target="mailto:rimashasvita@gmail.com" TargetMode="External"/><Relationship Id="rId285" Type="http://schemas.openxmlformats.org/officeDocument/2006/relationships/hyperlink" Target="mailto:fikriphonenixsuns@gmail.com" TargetMode="External"/><Relationship Id="rId17" Type="http://schemas.openxmlformats.org/officeDocument/2006/relationships/hyperlink" Target="mailto:retnosawitrimd@gmail.com" TargetMode="External"/><Relationship Id="rId38" Type="http://schemas.openxmlformats.org/officeDocument/2006/relationships/hyperlink" Target="mailto:wahyuni1lutvidasari@yahoo.co.id" TargetMode="External"/><Relationship Id="rId59" Type="http://schemas.openxmlformats.org/officeDocument/2006/relationships/hyperlink" Target="mailto:adeirma_suciyani@yahoo.co.id" TargetMode="External"/><Relationship Id="rId103" Type="http://schemas.openxmlformats.org/officeDocument/2006/relationships/hyperlink" Target="mailto:melasorayayudi@yahoo.com" TargetMode="External"/><Relationship Id="rId124" Type="http://schemas.openxmlformats.org/officeDocument/2006/relationships/hyperlink" Target="mailto:pratiwisundari02@gmail.com" TargetMode="External"/><Relationship Id="rId310" Type="http://schemas.openxmlformats.org/officeDocument/2006/relationships/hyperlink" Target="mailto:sitiayu.ningsih62@gmail.com" TargetMode="External"/><Relationship Id="rId70" Type="http://schemas.openxmlformats.org/officeDocument/2006/relationships/hyperlink" Target="mailto:husna.nh.ns@gmail.com" TargetMode="External"/><Relationship Id="rId91" Type="http://schemas.openxmlformats.org/officeDocument/2006/relationships/hyperlink" Target="mailto:nikkodarnindro@gmail.com" TargetMode="External"/><Relationship Id="rId145" Type="http://schemas.openxmlformats.org/officeDocument/2006/relationships/hyperlink" Target="mailto:syahilazulfanadira@yahoo.co.id" TargetMode="External"/><Relationship Id="rId166" Type="http://schemas.openxmlformats.org/officeDocument/2006/relationships/hyperlink" Target="mailto:juliadechatrin@gmail.com" TargetMode="External"/><Relationship Id="rId187" Type="http://schemas.openxmlformats.org/officeDocument/2006/relationships/hyperlink" Target="mailto:nur_khaaliq@yahoo.com" TargetMode="External"/><Relationship Id="rId331" Type="http://schemas.openxmlformats.org/officeDocument/2006/relationships/hyperlink" Target="mailto:kresensiapascalina@gmail.com" TargetMode="External"/><Relationship Id="rId352" Type="http://schemas.openxmlformats.org/officeDocument/2006/relationships/hyperlink" Target="mailto:yunirizkip@gmail.com" TargetMode="External"/><Relationship Id="rId373" Type="http://schemas.openxmlformats.org/officeDocument/2006/relationships/hyperlink" Target="mailto:amethyst.kira@gmail.com" TargetMode="External"/><Relationship Id="rId394" Type="http://schemas.openxmlformats.org/officeDocument/2006/relationships/hyperlink" Target="mailto:calvinkurnia@gmail.com" TargetMode="External"/><Relationship Id="rId408" Type="http://schemas.openxmlformats.org/officeDocument/2006/relationships/hyperlink" Target="mailto:ffadhlamuntaza@gmail.com" TargetMode="External"/><Relationship Id="rId429" Type="http://schemas.openxmlformats.org/officeDocument/2006/relationships/hyperlink" Target="mailto:anggraenidita2101@gmail.com" TargetMode="External"/><Relationship Id="rId1" Type="http://schemas.openxmlformats.org/officeDocument/2006/relationships/hyperlink" Target="mailto:umu.tunggadewi@gmail.com" TargetMode="External"/><Relationship Id="rId212" Type="http://schemas.openxmlformats.org/officeDocument/2006/relationships/hyperlink" Target="mailto:almaramisjumia123@gmail.com" TargetMode="External"/><Relationship Id="rId233" Type="http://schemas.openxmlformats.org/officeDocument/2006/relationships/hyperlink" Target="mailto:ihsaninho4@gmail.com" TargetMode="External"/><Relationship Id="rId254" Type="http://schemas.openxmlformats.org/officeDocument/2006/relationships/hyperlink" Target="mailto:restu.bustomi007@gmail.com" TargetMode="External"/><Relationship Id="rId440" Type="http://schemas.openxmlformats.org/officeDocument/2006/relationships/hyperlink" Target="mailto:sodiradevina.00@gmail.com" TargetMode="External"/><Relationship Id="rId28" Type="http://schemas.openxmlformats.org/officeDocument/2006/relationships/hyperlink" Target="mailto:hernawatiahyadi@yahoo.com" TargetMode="External"/><Relationship Id="rId49" Type="http://schemas.openxmlformats.org/officeDocument/2006/relationships/hyperlink" Target="mailto:octarinidewidebby@yahoo.com" TargetMode="External"/><Relationship Id="rId114" Type="http://schemas.openxmlformats.org/officeDocument/2006/relationships/hyperlink" Target="mailto:tezy.mellowin@yahoo.com" TargetMode="External"/><Relationship Id="rId275" Type="http://schemas.openxmlformats.org/officeDocument/2006/relationships/hyperlink" Target="mailto:nsrismabudiyanti@gmail.com" TargetMode="External"/><Relationship Id="rId296" Type="http://schemas.openxmlformats.org/officeDocument/2006/relationships/hyperlink" Target="mailto:sariinande@gmail.com" TargetMode="External"/><Relationship Id="rId300" Type="http://schemas.openxmlformats.org/officeDocument/2006/relationships/hyperlink" Target="mailto:rororaharjani@gmail.com" TargetMode="External"/><Relationship Id="rId60" Type="http://schemas.openxmlformats.org/officeDocument/2006/relationships/hyperlink" Target="mailto:sucirizkiani@gmail.com" TargetMode="External"/><Relationship Id="rId81" Type="http://schemas.openxmlformats.org/officeDocument/2006/relationships/hyperlink" Target="mailto:dwiastutik11292@gmail.com" TargetMode="External"/><Relationship Id="rId135" Type="http://schemas.openxmlformats.org/officeDocument/2006/relationships/hyperlink" Target="mailto:sopiandi44@gmail.com" TargetMode="External"/><Relationship Id="rId156" Type="http://schemas.openxmlformats.org/officeDocument/2006/relationships/hyperlink" Target="mailto:ninayusfina1976@gmail.com" TargetMode="External"/><Relationship Id="rId177" Type="http://schemas.openxmlformats.org/officeDocument/2006/relationships/hyperlink" Target="mailto:lina.annisa@gmail.com" TargetMode="External"/><Relationship Id="rId198" Type="http://schemas.openxmlformats.org/officeDocument/2006/relationships/hyperlink" Target="mailto:fatimahhidayati@gmail.com" TargetMode="External"/><Relationship Id="rId321" Type="http://schemas.openxmlformats.org/officeDocument/2006/relationships/hyperlink" Target="mailto:ni_tedza2012@yahoo.com" TargetMode="External"/><Relationship Id="rId342" Type="http://schemas.openxmlformats.org/officeDocument/2006/relationships/hyperlink" Target="mailto:annamifta21061991@gmail.com" TargetMode="External"/><Relationship Id="rId363" Type="http://schemas.openxmlformats.org/officeDocument/2006/relationships/hyperlink" Target="mailto:alyakaisarama3003@gmail.com" TargetMode="External"/><Relationship Id="rId384" Type="http://schemas.openxmlformats.org/officeDocument/2006/relationships/hyperlink" Target="mailto:aisyahdwisaparwati43@gmail.com" TargetMode="External"/><Relationship Id="rId419" Type="http://schemas.openxmlformats.org/officeDocument/2006/relationships/hyperlink" Target="mailto:annisanurseptiyana22@gmail.com" TargetMode="External"/><Relationship Id="rId202" Type="http://schemas.openxmlformats.org/officeDocument/2006/relationships/hyperlink" Target="mailto:putri_noviani@ymail.com" TargetMode="External"/><Relationship Id="rId223" Type="http://schemas.openxmlformats.org/officeDocument/2006/relationships/hyperlink" Target="mailto:dasuryaningtyas@gmail.com" TargetMode="External"/><Relationship Id="rId244" Type="http://schemas.openxmlformats.org/officeDocument/2006/relationships/hyperlink" Target="mailto:sh.loraine@gmail.com" TargetMode="External"/><Relationship Id="rId430" Type="http://schemas.openxmlformats.org/officeDocument/2006/relationships/hyperlink" Target="mailto:agusmaulidar.am@gmail.com" TargetMode="External"/><Relationship Id="rId18" Type="http://schemas.openxmlformats.org/officeDocument/2006/relationships/hyperlink" Target="mailto:dr.m.wahyudi@gmail.com" TargetMode="External"/><Relationship Id="rId39" Type="http://schemas.openxmlformats.org/officeDocument/2006/relationships/hyperlink" Target="mailto:worokusumawati28@gmail.com" TargetMode="External"/><Relationship Id="rId265" Type="http://schemas.openxmlformats.org/officeDocument/2006/relationships/hyperlink" Target="mailto:nandanurulaida@gmail.com" TargetMode="External"/><Relationship Id="rId286" Type="http://schemas.openxmlformats.org/officeDocument/2006/relationships/hyperlink" Target="mailto:diah.dwp@gmail.com" TargetMode="External"/><Relationship Id="rId50" Type="http://schemas.openxmlformats.org/officeDocument/2006/relationships/hyperlink" Target="mailto:ikhsaninayatullah@gmail.com" TargetMode="External"/><Relationship Id="rId104" Type="http://schemas.openxmlformats.org/officeDocument/2006/relationships/hyperlink" Target="mailto:fuatgreat86@gmail.com" TargetMode="External"/><Relationship Id="rId125" Type="http://schemas.openxmlformats.org/officeDocument/2006/relationships/hyperlink" Target="mailto:rosdianaparamita@gmail.com" TargetMode="External"/><Relationship Id="rId146" Type="http://schemas.openxmlformats.org/officeDocument/2006/relationships/hyperlink" Target="mailto:ayu.rahayu1411.ar@gmail.com" TargetMode="External"/><Relationship Id="rId167" Type="http://schemas.openxmlformats.org/officeDocument/2006/relationships/hyperlink" Target="mailto:ikah.yuli@gmail.com" TargetMode="External"/><Relationship Id="rId188" Type="http://schemas.openxmlformats.org/officeDocument/2006/relationships/hyperlink" Target="mailto:sellyanan.ncel@yahoo.com" TargetMode="External"/><Relationship Id="rId311" Type="http://schemas.openxmlformats.org/officeDocument/2006/relationships/hyperlink" Target="mailto:angeladela25@gmail.com" TargetMode="External"/><Relationship Id="rId332" Type="http://schemas.openxmlformats.org/officeDocument/2006/relationships/hyperlink" Target="mailto:kanthi2894@gmail.com" TargetMode="External"/><Relationship Id="rId353" Type="http://schemas.openxmlformats.org/officeDocument/2006/relationships/hyperlink" Target="mailto:tehsari.lestari@gmail.com" TargetMode="External"/><Relationship Id="rId374" Type="http://schemas.openxmlformats.org/officeDocument/2006/relationships/hyperlink" Target="mailto:azizulpinzulfa@gmail.com" TargetMode="External"/><Relationship Id="rId395" Type="http://schemas.openxmlformats.org/officeDocument/2006/relationships/hyperlink" Target="mailto:andialief92@gmail.com" TargetMode="External"/><Relationship Id="rId409" Type="http://schemas.openxmlformats.org/officeDocument/2006/relationships/hyperlink" Target="mailto:ikhsanandry@420@gmail.com" TargetMode="External"/><Relationship Id="rId71" Type="http://schemas.openxmlformats.org/officeDocument/2006/relationships/hyperlink" Target="mailto:muthia.etika3bkeperawatan@gmail.com" TargetMode="External"/><Relationship Id="rId92" Type="http://schemas.openxmlformats.org/officeDocument/2006/relationships/hyperlink" Target="mailto:radhiyah@gmail.com" TargetMode="External"/><Relationship Id="rId213" Type="http://schemas.openxmlformats.org/officeDocument/2006/relationships/hyperlink" Target="mailto:ayurezkipertiwi44@gmail.com" TargetMode="External"/><Relationship Id="rId234" Type="http://schemas.openxmlformats.org/officeDocument/2006/relationships/hyperlink" Target="mailto:nasri.nn250@gmail.com" TargetMode="External"/><Relationship Id="rId420" Type="http://schemas.openxmlformats.org/officeDocument/2006/relationships/hyperlink" Target="mailto:nazriahaiindah@gmail.com" TargetMode="External"/><Relationship Id="rId2" Type="http://schemas.openxmlformats.org/officeDocument/2006/relationships/hyperlink" Target="mailto:achmadarifin90@yahoo.co.id" TargetMode="External"/><Relationship Id="rId29" Type="http://schemas.openxmlformats.org/officeDocument/2006/relationships/hyperlink" Target="mailto:gesadanalia@ymail.com" TargetMode="External"/><Relationship Id="rId255" Type="http://schemas.openxmlformats.org/officeDocument/2006/relationships/hyperlink" Target="mailto:aiditachmad@gmail.com" TargetMode="External"/><Relationship Id="rId276" Type="http://schemas.openxmlformats.org/officeDocument/2006/relationships/hyperlink" Target="mailto:indah.jamtani69@gmail.com" TargetMode="External"/><Relationship Id="rId297" Type="http://schemas.openxmlformats.org/officeDocument/2006/relationships/hyperlink" Target="mailto:445isnaini@gmail.com" TargetMode="External"/><Relationship Id="rId441" Type="http://schemas.openxmlformats.org/officeDocument/2006/relationships/hyperlink" Target="mailto:annisanabila107@gmail.com" TargetMode="External"/><Relationship Id="rId40" Type="http://schemas.openxmlformats.org/officeDocument/2006/relationships/hyperlink" Target="mailto:melitasari1705@gmail.com" TargetMode="External"/><Relationship Id="rId115" Type="http://schemas.openxmlformats.org/officeDocument/2006/relationships/hyperlink" Target="mailto:andri38.fa@gmail.com" TargetMode="External"/><Relationship Id="rId136" Type="http://schemas.openxmlformats.org/officeDocument/2006/relationships/hyperlink" Target="mailto:nikeagustesia001@gmail.com" TargetMode="External"/><Relationship Id="rId157" Type="http://schemas.openxmlformats.org/officeDocument/2006/relationships/hyperlink" Target="mailto:ragilsulistyowati@yahoo.com" TargetMode="External"/><Relationship Id="rId178" Type="http://schemas.openxmlformats.org/officeDocument/2006/relationships/hyperlink" Target="mailto:adinofri90@gmail.com" TargetMode="External"/><Relationship Id="rId301" Type="http://schemas.openxmlformats.org/officeDocument/2006/relationships/hyperlink" Target="mailto:tiwi.martianingsih@gmail.com" TargetMode="External"/><Relationship Id="rId322" Type="http://schemas.openxmlformats.org/officeDocument/2006/relationships/hyperlink" Target="mailto:syafriyaldi21@yahoo.com" TargetMode="External"/><Relationship Id="rId343" Type="http://schemas.openxmlformats.org/officeDocument/2006/relationships/hyperlink" Target="mailto:diaharay290613@gmail.com" TargetMode="External"/><Relationship Id="rId364" Type="http://schemas.openxmlformats.org/officeDocument/2006/relationships/hyperlink" Target="mailto:gayuhcandrabuana@gmai..com" TargetMode="External"/><Relationship Id="rId61" Type="http://schemas.openxmlformats.org/officeDocument/2006/relationships/hyperlink" Target="mailto:rischamallia@yahoo.com" TargetMode="External"/><Relationship Id="rId82" Type="http://schemas.openxmlformats.org/officeDocument/2006/relationships/hyperlink" Target="mailto:friskameinida@gmail.com" TargetMode="External"/><Relationship Id="rId199" Type="http://schemas.openxmlformats.org/officeDocument/2006/relationships/hyperlink" Target="mailto:putririgenia@gmail.com" TargetMode="External"/><Relationship Id="rId203" Type="http://schemas.openxmlformats.org/officeDocument/2006/relationships/hyperlink" Target="mailto:riskaar95@gmail.com" TargetMode="External"/><Relationship Id="rId385" Type="http://schemas.openxmlformats.org/officeDocument/2006/relationships/hyperlink" Target="mailto:elsalanamana@gmail.com" TargetMode="External"/><Relationship Id="rId19" Type="http://schemas.openxmlformats.org/officeDocument/2006/relationships/hyperlink" Target="mailto:putriendang303@yahoo.co.id" TargetMode="External"/><Relationship Id="rId224" Type="http://schemas.openxmlformats.org/officeDocument/2006/relationships/hyperlink" Target="mailto:deetiyatama@gmail.com" TargetMode="External"/><Relationship Id="rId245" Type="http://schemas.openxmlformats.org/officeDocument/2006/relationships/hyperlink" Target="mailto:neviseftyawati@gmail.com" TargetMode="External"/><Relationship Id="rId266" Type="http://schemas.openxmlformats.org/officeDocument/2006/relationships/hyperlink" Target="mailto:nurfitrifebriyani023@gmail.com" TargetMode="External"/><Relationship Id="rId287" Type="http://schemas.openxmlformats.org/officeDocument/2006/relationships/hyperlink" Target="mailto:desyamaya74@yahoo.com" TargetMode="External"/><Relationship Id="rId410" Type="http://schemas.openxmlformats.org/officeDocument/2006/relationships/hyperlink" Target="mailto:lianatrihasanah@rocketmail.com" TargetMode="External"/><Relationship Id="rId431" Type="http://schemas.openxmlformats.org/officeDocument/2006/relationships/hyperlink" Target="mailto:arifgenok787@gmail.com" TargetMode="External"/><Relationship Id="rId30" Type="http://schemas.openxmlformats.org/officeDocument/2006/relationships/hyperlink" Target="mailto:dsusianawati@gmail.com" TargetMode="External"/><Relationship Id="rId105" Type="http://schemas.openxmlformats.org/officeDocument/2006/relationships/hyperlink" Target="mailto:dr.drienne@gmail.com" TargetMode="External"/><Relationship Id="rId126" Type="http://schemas.openxmlformats.org/officeDocument/2006/relationships/hyperlink" Target="mailto:meliyawaty11@gmail.com" TargetMode="External"/><Relationship Id="rId147" Type="http://schemas.openxmlformats.org/officeDocument/2006/relationships/hyperlink" Target="mailto:wulandariratna6@gmail.com" TargetMode="External"/><Relationship Id="rId168" Type="http://schemas.openxmlformats.org/officeDocument/2006/relationships/hyperlink" Target="mailto:mariawulzi69@gmail.com" TargetMode="External"/><Relationship Id="rId312" Type="http://schemas.openxmlformats.org/officeDocument/2006/relationships/hyperlink" Target="mailto:dwitiamutiara0207@gmail.com" TargetMode="External"/><Relationship Id="rId333" Type="http://schemas.openxmlformats.org/officeDocument/2006/relationships/hyperlink" Target="mailto:dheamustika97@gmail.com" TargetMode="External"/><Relationship Id="rId354" Type="http://schemas.openxmlformats.org/officeDocument/2006/relationships/hyperlink" Target="mailto:hafizrahadiyan01@gmail.com" TargetMode="External"/><Relationship Id="rId51" Type="http://schemas.openxmlformats.org/officeDocument/2006/relationships/hyperlink" Target="mailto:putriendah799@gmail.com" TargetMode="External"/><Relationship Id="rId72" Type="http://schemas.openxmlformats.org/officeDocument/2006/relationships/hyperlink" Target="mailto:novitayulianti92@yahoo.com" TargetMode="External"/><Relationship Id="rId93" Type="http://schemas.openxmlformats.org/officeDocument/2006/relationships/hyperlink" Target="mailto:oriezatria@gmail.com" TargetMode="External"/><Relationship Id="rId189" Type="http://schemas.openxmlformats.org/officeDocument/2006/relationships/hyperlink" Target="mailto:dzakiah.nfs@gmail.com" TargetMode="External"/><Relationship Id="rId375" Type="http://schemas.openxmlformats.org/officeDocument/2006/relationships/hyperlink" Target="mailto:anisah091094@gmail.com" TargetMode="External"/><Relationship Id="rId396" Type="http://schemas.openxmlformats.org/officeDocument/2006/relationships/hyperlink" Target="mailto:diannurulhalizah22@gmail.com" TargetMode="External"/><Relationship Id="rId3" Type="http://schemas.openxmlformats.org/officeDocument/2006/relationships/hyperlink" Target="mailto:luphluph.jc@gmail.com" TargetMode="External"/><Relationship Id="rId214" Type="http://schemas.openxmlformats.org/officeDocument/2006/relationships/hyperlink" Target="mailto:adityabagusyr@gmail.com" TargetMode="External"/><Relationship Id="rId235" Type="http://schemas.openxmlformats.org/officeDocument/2006/relationships/hyperlink" Target="mailto:nfn.krisna@gmail.com" TargetMode="External"/><Relationship Id="rId256" Type="http://schemas.openxmlformats.org/officeDocument/2006/relationships/hyperlink" Target="mailto:nanangriyanto55@gmail.com" TargetMode="External"/><Relationship Id="rId277" Type="http://schemas.openxmlformats.org/officeDocument/2006/relationships/hyperlink" Target="mailto:irmamuliadi@gmail.com" TargetMode="External"/><Relationship Id="rId298" Type="http://schemas.openxmlformats.org/officeDocument/2006/relationships/hyperlink" Target="mailto:fajarmuslim82@gmail.com" TargetMode="External"/><Relationship Id="rId400" Type="http://schemas.openxmlformats.org/officeDocument/2006/relationships/hyperlink" Target="mailto:ivalhelldop66@gmail.com" TargetMode="External"/><Relationship Id="rId421" Type="http://schemas.openxmlformats.org/officeDocument/2006/relationships/hyperlink" Target="mailto:primaerika01@gmail.com" TargetMode="External"/><Relationship Id="rId442" Type="http://schemas.openxmlformats.org/officeDocument/2006/relationships/hyperlink" Target="mailto:wannaneed24@gmail.com" TargetMode="External"/><Relationship Id="rId116" Type="http://schemas.openxmlformats.org/officeDocument/2006/relationships/hyperlink" Target="mailto:rezadi_sw@yahoo.com" TargetMode="External"/><Relationship Id="rId137" Type="http://schemas.openxmlformats.org/officeDocument/2006/relationships/hyperlink" Target="mailto:azhari1307@gmail.com" TargetMode="External"/><Relationship Id="rId158" Type="http://schemas.openxmlformats.org/officeDocument/2006/relationships/hyperlink" Target="mailto:hilmaelsa743@yahoo.com" TargetMode="External"/><Relationship Id="rId302" Type="http://schemas.openxmlformats.org/officeDocument/2006/relationships/hyperlink" Target="mailto:achmaddanuri43@gmail.com" TargetMode="External"/><Relationship Id="rId323" Type="http://schemas.openxmlformats.org/officeDocument/2006/relationships/hyperlink" Target="mailto:rosdiantynovia@gmail.com" TargetMode="External"/><Relationship Id="rId344" Type="http://schemas.openxmlformats.org/officeDocument/2006/relationships/hyperlink" Target="mailto:riasyunipratiwi05@gmail.com" TargetMode="External"/><Relationship Id="rId20" Type="http://schemas.openxmlformats.org/officeDocument/2006/relationships/hyperlink" Target="mailto:sevvieulfa@ymail.com" TargetMode="External"/><Relationship Id="rId41" Type="http://schemas.openxmlformats.org/officeDocument/2006/relationships/hyperlink" Target="mailto:nilanursafitri@gmail.com" TargetMode="External"/><Relationship Id="rId62" Type="http://schemas.openxmlformats.org/officeDocument/2006/relationships/hyperlink" Target="mailto:mawarnilamsentika@yahoo.com" TargetMode="External"/><Relationship Id="rId83" Type="http://schemas.openxmlformats.org/officeDocument/2006/relationships/hyperlink" Target="mailto:supradnyawati@gmail.com" TargetMode="External"/><Relationship Id="rId179" Type="http://schemas.openxmlformats.org/officeDocument/2006/relationships/hyperlink" Target="mailto:benedikta.deyenierto@gmail.com" TargetMode="External"/><Relationship Id="rId365" Type="http://schemas.openxmlformats.org/officeDocument/2006/relationships/hyperlink" Target="mailto:ayupurwaningrum27@gmail.com" TargetMode="External"/><Relationship Id="rId386" Type="http://schemas.openxmlformats.org/officeDocument/2006/relationships/hyperlink" Target="mailto:fitriapriningsih88@gmail.com" TargetMode="External"/><Relationship Id="rId190" Type="http://schemas.openxmlformats.org/officeDocument/2006/relationships/hyperlink" Target="mailto:sayid.mubarok@gmail.com" TargetMode="External"/><Relationship Id="rId204" Type="http://schemas.openxmlformats.org/officeDocument/2006/relationships/hyperlink" Target="mailto:hachichimut@gmail.com" TargetMode="External"/><Relationship Id="rId225" Type="http://schemas.openxmlformats.org/officeDocument/2006/relationships/hyperlink" Target="mailto:syifafit@gmail.com" TargetMode="External"/><Relationship Id="rId246" Type="http://schemas.openxmlformats.org/officeDocument/2006/relationships/hyperlink" Target="mailto:winican@gmail.com" TargetMode="External"/><Relationship Id="rId267" Type="http://schemas.openxmlformats.org/officeDocument/2006/relationships/hyperlink" Target="mailto:k.wibisana@gmail.com" TargetMode="External"/><Relationship Id="rId288" Type="http://schemas.openxmlformats.org/officeDocument/2006/relationships/hyperlink" Target="mailto:sitidjubaedah.beidah@gmail.com" TargetMode="External"/><Relationship Id="rId411" Type="http://schemas.openxmlformats.org/officeDocument/2006/relationships/hyperlink" Target="mailto:stefdier@yahoo.com" TargetMode="External"/><Relationship Id="rId432" Type="http://schemas.openxmlformats.org/officeDocument/2006/relationships/hyperlink" Target="mailto:dian.raeni203@gmail.com" TargetMode="External"/><Relationship Id="rId106" Type="http://schemas.openxmlformats.org/officeDocument/2006/relationships/hyperlink" Target="mailto:ernistiaraefrika@yahoo.co.id" TargetMode="External"/><Relationship Id="rId127" Type="http://schemas.openxmlformats.org/officeDocument/2006/relationships/hyperlink" Target="mailto:abdurrahman02101991@gmail.com" TargetMode="External"/><Relationship Id="rId313" Type="http://schemas.openxmlformats.org/officeDocument/2006/relationships/hyperlink" Target="mailto:nariza.nafi.p@gmail.com" TargetMode="External"/><Relationship Id="rId10" Type="http://schemas.openxmlformats.org/officeDocument/2006/relationships/hyperlink" Target="mailto:yossy.regina@yahoo.co.id" TargetMode="External"/><Relationship Id="rId31" Type="http://schemas.openxmlformats.org/officeDocument/2006/relationships/hyperlink" Target="mailto:lailafitria293@yahoo.co.id" TargetMode="External"/><Relationship Id="rId52" Type="http://schemas.openxmlformats.org/officeDocument/2006/relationships/hyperlink" Target="mailto:imanuelachristin.sinaga@yahoo.com" TargetMode="External"/><Relationship Id="rId73" Type="http://schemas.openxmlformats.org/officeDocument/2006/relationships/hyperlink" Target="mailto:winarno150fu@gmail.com" TargetMode="External"/><Relationship Id="rId94" Type="http://schemas.openxmlformats.org/officeDocument/2006/relationships/hyperlink" Target="mailto:caesaritenour_2000@yahoo.com" TargetMode="External"/><Relationship Id="rId148" Type="http://schemas.openxmlformats.org/officeDocument/2006/relationships/hyperlink" Target="mailto:fatimahrohma@gmail.com" TargetMode="External"/><Relationship Id="rId169" Type="http://schemas.openxmlformats.org/officeDocument/2006/relationships/hyperlink" Target="mailto:yani.sapta@yahoo.com" TargetMode="External"/><Relationship Id="rId334" Type="http://schemas.openxmlformats.org/officeDocument/2006/relationships/hyperlink" Target="mailto:intan0822@gmail.com" TargetMode="External"/><Relationship Id="rId355" Type="http://schemas.openxmlformats.org/officeDocument/2006/relationships/hyperlink" Target="mailto:yoannesditaputranto@gmail.com" TargetMode="External"/><Relationship Id="rId376" Type="http://schemas.openxmlformats.org/officeDocument/2006/relationships/hyperlink" Target="mailto:marianamelisa22@gmail.com" TargetMode="External"/><Relationship Id="rId397" Type="http://schemas.openxmlformats.org/officeDocument/2006/relationships/hyperlink" Target="mailto:nrachmadhani1406@gmail.com" TargetMode="External"/><Relationship Id="rId4" Type="http://schemas.openxmlformats.org/officeDocument/2006/relationships/hyperlink" Target="mailto:Rizckyoto@gmail.com" TargetMode="External"/><Relationship Id="rId180" Type="http://schemas.openxmlformats.org/officeDocument/2006/relationships/hyperlink" Target="mailto:pankgihpangestu@gmail.com" TargetMode="External"/><Relationship Id="rId215" Type="http://schemas.openxmlformats.org/officeDocument/2006/relationships/hyperlink" Target="mailto:Wiwitutami2505@gmail.com" TargetMode="External"/><Relationship Id="rId236" Type="http://schemas.openxmlformats.org/officeDocument/2006/relationships/hyperlink" Target="mailto:ramadinaalgamar@gmail.com" TargetMode="External"/><Relationship Id="rId257" Type="http://schemas.openxmlformats.org/officeDocument/2006/relationships/hyperlink" Target="mailto:ideliandra@gmail.com" TargetMode="External"/><Relationship Id="rId278" Type="http://schemas.openxmlformats.org/officeDocument/2006/relationships/hyperlink" Target="mailto:ranyayu@gmail.com" TargetMode="External"/><Relationship Id="rId401" Type="http://schemas.openxmlformats.org/officeDocument/2006/relationships/hyperlink" Target="mailto:fatihatulfauzan@gmail.com" TargetMode="External"/><Relationship Id="rId422" Type="http://schemas.openxmlformats.org/officeDocument/2006/relationships/hyperlink" Target="mailto:mumpunisingo9@gmail.com" TargetMode="External"/><Relationship Id="rId443" Type="http://schemas.openxmlformats.org/officeDocument/2006/relationships/hyperlink" Target="mailto:muthia.rosidah@yahoo.com" TargetMode="External"/><Relationship Id="rId303" Type="http://schemas.openxmlformats.org/officeDocument/2006/relationships/hyperlink" Target="mailto:ariedjodi@gmail.com" TargetMode="External"/><Relationship Id="rId42" Type="http://schemas.openxmlformats.org/officeDocument/2006/relationships/hyperlink" Target="mailto:yulikristianti56@yahoo.co.id" TargetMode="External"/><Relationship Id="rId84" Type="http://schemas.openxmlformats.org/officeDocument/2006/relationships/hyperlink" Target="mailto:Miftahnoviasari@gmail.com" TargetMode="External"/><Relationship Id="rId138" Type="http://schemas.openxmlformats.org/officeDocument/2006/relationships/hyperlink" Target="mailto:evianggrayeni84@gmail.com" TargetMode="External"/><Relationship Id="rId345" Type="http://schemas.openxmlformats.org/officeDocument/2006/relationships/hyperlink" Target="mailto:rijkianissuningsih14@gmail.com" TargetMode="External"/><Relationship Id="rId387" Type="http://schemas.openxmlformats.org/officeDocument/2006/relationships/hyperlink" Target="mailto:dianekasolehati144@gmail.com" TargetMode="External"/><Relationship Id="rId191" Type="http://schemas.openxmlformats.org/officeDocument/2006/relationships/hyperlink" Target="mailto:sitii.fatikah@gmail.com" TargetMode="External"/><Relationship Id="rId205" Type="http://schemas.openxmlformats.org/officeDocument/2006/relationships/hyperlink" Target="mailto:mariaveronika0305@gmail.com" TargetMode="External"/><Relationship Id="rId247" Type="http://schemas.openxmlformats.org/officeDocument/2006/relationships/hyperlink" Target="mailto:ff8yuda@gmail.com" TargetMode="External"/><Relationship Id="rId412" Type="http://schemas.openxmlformats.org/officeDocument/2006/relationships/hyperlink" Target="mailto:mzhafranalfathi@gmail.com" TargetMode="External"/><Relationship Id="rId107" Type="http://schemas.openxmlformats.org/officeDocument/2006/relationships/hyperlink" Target="mailto:febi.anggitasanti@gmail.com" TargetMode="External"/><Relationship Id="rId289" Type="http://schemas.openxmlformats.org/officeDocument/2006/relationships/hyperlink" Target="mailto:nurhanioctoviani@gmail.com" TargetMode="External"/><Relationship Id="rId11" Type="http://schemas.openxmlformats.org/officeDocument/2006/relationships/hyperlink" Target="mailto:mimokoagow@gmail.com" TargetMode="External"/><Relationship Id="rId53" Type="http://schemas.openxmlformats.org/officeDocument/2006/relationships/hyperlink" Target="mailto:muhammad_andri75@yahoo.co.id" TargetMode="External"/><Relationship Id="rId149" Type="http://schemas.openxmlformats.org/officeDocument/2006/relationships/hyperlink" Target="mailto:tramadhysti@yahoo.com" TargetMode="External"/><Relationship Id="rId314" Type="http://schemas.openxmlformats.org/officeDocument/2006/relationships/hyperlink" Target="mailto:atikanadhirah13@gmail.com" TargetMode="External"/><Relationship Id="rId356" Type="http://schemas.openxmlformats.org/officeDocument/2006/relationships/hyperlink" Target="mailto:aldahusnaa@gmail.com" TargetMode="External"/><Relationship Id="rId398" Type="http://schemas.openxmlformats.org/officeDocument/2006/relationships/hyperlink" Target="mailto:regithamawarnia5@gmail.com" TargetMode="External"/><Relationship Id="rId95" Type="http://schemas.openxmlformats.org/officeDocument/2006/relationships/hyperlink" Target="mailto:bm_ambon@yahoo.com" TargetMode="External"/><Relationship Id="rId160" Type="http://schemas.openxmlformats.org/officeDocument/2006/relationships/hyperlink" Target="mailto:danangsetyokusumo17@gmail.com" TargetMode="External"/><Relationship Id="rId216" Type="http://schemas.openxmlformats.org/officeDocument/2006/relationships/hyperlink" Target="mailto:ashintabella88@gmail.com" TargetMode="External"/><Relationship Id="rId423" Type="http://schemas.openxmlformats.org/officeDocument/2006/relationships/hyperlink" Target="mailto:pujasucianti01@gmail.com" TargetMode="External"/><Relationship Id="rId258" Type="http://schemas.openxmlformats.org/officeDocument/2006/relationships/hyperlink" Target="mailto:widya.trianita@gmail.com" TargetMode="External"/><Relationship Id="rId22" Type="http://schemas.openxmlformats.org/officeDocument/2006/relationships/hyperlink" Target="mailto:rinihandayani578@gmail.com" TargetMode="External"/><Relationship Id="rId64" Type="http://schemas.openxmlformats.org/officeDocument/2006/relationships/hyperlink" Target="mailto:ninikchubie@gmail.com" TargetMode="External"/><Relationship Id="rId118" Type="http://schemas.openxmlformats.org/officeDocument/2006/relationships/hyperlink" Target="mailto:yanti_nia2001@yahoo.com" TargetMode="External"/><Relationship Id="rId325" Type="http://schemas.openxmlformats.org/officeDocument/2006/relationships/hyperlink" Target="mailto:rafiqaaulia95@gmail.com" TargetMode="External"/><Relationship Id="rId367" Type="http://schemas.openxmlformats.org/officeDocument/2006/relationships/hyperlink" Target="mailto:nazilatul.habibah@gmail.com" TargetMode="External"/><Relationship Id="rId171" Type="http://schemas.openxmlformats.org/officeDocument/2006/relationships/hyperlink" Target="mailto:nellaelsyahputri@gmail.com" TargetMode="External"/><Relationship Id="rId227" Type="http://schemas.openxmlformats.org/officeDocument/2006/relationships/hyperlink" Target="mailto:adlipadli44@gmail.com" TargetMode="External"/><Relationship Id="rId269" Type="http://schemas.openxmlformats.org/officeDocument/2006/relationships/hyperlink" Target="mailto:ariewidyastuti28@yahoo.com" TargetMode="External"/><Relationship Id="rId434" Type="http://schemas.openxmlformats.org/officeDocument/2006/relationships/hyperlink" Target="mailto:awandasitiluthfia@gmail.com" TargetMode="External"/><Relationship Id="rId33" Type="http://schemas.openxmlformats.org/officeDocument/2006/relationships/hyperlink" Target="mailto:sindisantipratiwi@ymail.com" TargetMode="External"/><Relationship Id="rId129" Type="http://schemas.openxmlformats.org/officeDocument/2006/relationships/hyperlink" Target="mailto:hanna_bahiyah@yahoo.com" TargetMode="External"/><Relationship Id="rId280" Type="http://schemas.openxmlformats.org/officeDocument/2006/relationships/hyperlink" Target="mailto:choirurrizqi22.cr@gmail.com" TargetMode="External"/><Relationship Id="rId336" Type="http://schemas.openxmlformats.org/officeDocument/2006/relationships/hyperlink" Target="mailto:shy_han19@yahoo.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mailto:antika.nisrina@gmail.com" TargetMode="External"/><Relationship Id="rId1" Type="http://schemas.openxmlformats.org/officeDocument/2006/relationships/hyperlink" Target="mailto:wirakamboja@yahoo.co.id"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hyperlink" Target="mailto:geminigirlisme@gmail.com" TargetMode="External"/><Relationship Id="rId2" Type="http://schemas.openxmlformats.org/officeDocument/2006/relationships/hyperlink" Target="mailto:syafnirahmat99@gmail.com" TargetMode="External"/><Relationship Id="rId1" Type="http://schemas.openxmlformats.org/officeDocument/2006/relationships/hyperlink" Target="mailto:fnawawi20@gmail.com" TargetMode="External"/><Relationship Id="rId4"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insentif-covid19.kemkes.go.id/login" TargetMode="External"/></Relationships>
</file>

<file path=xl/worksheets/sheet1.xml><?xml version="1.0" encoding="utf-8"?>
<worksheet xmlns="http://schemas.openxmlformats.org/spreadsheetml/2006/main" xmlns:r="http://schemas.openxmlformats.org/officeDocument/2006/relationships">
  <sheetPr codeName="Sheet1"/>
  <dimension ref="A3:H70"/>
  <sheetViews>
    <sheetView topLeftCell="F1" workbookViewId="0">
      <selection activeCell="F68" sqref="F68"/>
    </sheetView>
  </sheetViews>
  <sheetFormatPr defaultColWidth="7" defaultRowHeight="12.5"/>
  <cols>
    <col min="1" max="1" width="7" customWidth="1"/>
    <col min="2" max="2" width="41.81640625" hidden="1" customWidth="1"/>
    <col min="3" max="3" width="20.7265625" hidden="1" customWidth="1"/>
    <col min="4" max="4" width="32.1796875" hidden="1" customWidth="1"/>
    <col min="5" max="5" width="26.26953125" hidden="1" customWidth="1"/>
    <col min="6" max="6" width="50.54296875" bestFit="1" customWidth="1"/>
    <col min="7" max="7" width="59.54296875" bestFit="1" customWidth="1"/>
    <col min="8" max="8" width="19.81640625" bestFit="1" customWidth="1"/>
  </cols>
  <sheetData>
    <row r="3" spans="1:8" ht="21" customHeight="1">
      <c r="A3" t="s">
        <v>6217</v>
      </c>
      <c r="B3" t="s">
        <v>7929</v>
      </c>
      <c r="C3" t="s">
        <v>7930</v>
      </c>
      <c r="D3" t="s">
        <v>11422</v>
      </c>
      <c r="E3" t="s">
        <v>11420</v>
      </c>
      <c r="F3" t="s">
        <v>11419</v>
      </c>
      <c r="G3" t="s">
        <v>5655</v>
      </c>
      <c r="H3" t="s">
        <v>14482</v>
      </c>
    </row>
    <row r="4" spans="1:8">
      <c r="A4">
        <v>1</v>
      </c>
      <c r="F4" t="s">
        <v>11416</v>
      </c>
      <c r="G4" t="s">
        <v>4250</v>
      </c>
    </row>
    <row r="5" spans="1:8">
      <c r="A5">
        <f>A4+1</f>
        <v>2</v>
      </c>
      <c r="F5" t="s">
        <v>26346</v>
      </c>
      <c r="G5" t="s">
        <v>26348</v>
      </c>
    </row>
    <row r="6" spans="1:8" s="77" customFormat="1">
      <c r="F6" t="s">
        <v>26342</v>
      </c>
      <c r="G6" t="s">
        <v>26355</v>
      </c>
    </row>
    <row r="7" spans="1:8">
      <c r="A7">
        <f>A5+1</f>
        <v>3</v>
      </c>
      <c r="F7" t="s">
        <v>26340</v>
      </c>
      <c r="G7" t="s">
        <v>26349</v>
      </c>
    </row>
    <row r="8" spans="1:8">
      <c r="A8">
        <f t="shared" ref="A8:A69" si="0">A7+1</f>
        <v>4</v>
      </c>
      <c r="F8" t="s">
        <v>26344</v>
      </c>
      <c r="G8" t="s">
        <v>26350</v>
      </c>
    </row>
    <row r="9" spans="1:8">
      <c r="A9" t="e">
        <f>#REF!+1</f>
        <v>#REF!</v>
      </c>
      <c r="F9" t="s">
        <v>11416</v>
      </c>
      <c r="G9" t="s">
        <v>22911</v>
      </c>
    </row>
    <row r="10" spans="1:8">
      <c r="A10" t="e">
        <f t="shared" si="0"/>
        <v>#REF!</v>
      </c>
      <c r="F10" t="s">
        <v>11416</v>
      </c>
      <c r="G10" t="s">
        <v>33097</v>
      </c>
    </row>
    <row r="11" spans="1:8">
      <c r="A11" t="e">
        <f t="shared" si="0"/>
        <v>#REF!</v>
      </c>
      <c r="F11" t="s">
        <v>11416</v>
      </c>
      <c r="G11" t="s">
        <v>7218</v>
      </c>
    </row>
    <row r="12" spans="1:8">
      <c r="A12" t="e">
        <f t="shared" si="0"/>
        <v>#REF!</v>
      </c>
      <c r="F12" t="s">
        <v>11416</v>
      </c>
      <c r="G12" t="s">
        <v>32846</v>
      </c>
    </row>
    <row r="13" spans="1:8">
      <c r="A13" t="e">
        <f t="shared" si="0"/>
        <v>#REF!</v>
      </c>
      <c r="F13" t="s">
        <v>11416</v>
      </c>
      <c r="G13" t="s">
        <v>5316</v>
      </c>
    </row>
    <row r="14" spans="1:8">
      <c r="A14" t="e">
        <f t="shared" si="0"/>
        <v>#REF!</v>
      </c>
      <c r="F14" t="s">
        <v>11416</v>
      </c>
      <c r="G14" t="s">
        <v>22914</v>
      </c>
    </row>
    <row r="15" spans="1:8">
      <c r="A15" t="e">
        <f t="shared" si="0"/>
        <v>#REF!</v>
      </c>
      <c r="F15" t="s">
        <v>11416</v>
      </c>
      <c r="G15" t="s">
        <v>6202</v>
      </c>
    </row>
    <row r="16" spans="1:8">
      <c r="A16" t="e">
        <f t="shared" si="0"/>
        <v>#REF!</v>
      </c>
      <c r="F16" t="s">
        <v>11416</v>
      </c>
      <c r="G16" t="s">
        <v>3280</v>
      </c>
    </row>
    <row r="17" spans="1:7">
      <c r="A17" t="e">
        <f t="shared" si="0"/>
        <v>#REF!</v>
      </c>
      <c r="F17" t="s">
        <v>26346</v>
      </c>
      <c r="G17" t="s">
        <v>33765</v>
      </c>
    </row>
    <row r="18" spans="1:7">
      <c r="A18" t="e">
        <f t="shared" si="0"/>
        <v>#REF!</v>
      </c>
      <c r="F18" t="s">
        <v>26346</v>
      </c>
      <c r="G18" t="s">
        <v>33764</v>
      </c>
    </row>
    <row r="19" spans="1:7">
      <c r="A19" t="e">
        <f t="shared" si="0"/>
        <v>#REF!</v>
      </c>
      <c r="F19" t="s">
        <v>26346</v>
      </c>
      <c r="G19" t="s">
        <v>33766</v>
      </c>
    </row>
    <row r="20" spans="1:7">
      <c r="A20" t="e">
        <f t="shared" si="0"/>
        <v>#REF!</v>
      </c>
      <c r="F20" t="s">
        <v>26346</v>
      </c>
      <c r="G20" t="s">
        <v>3619</v>
      </c>
    </row>
    <row r="21" spans="1:7">
      <c r="A21" t="e">
        <f t="shared" si="0"/>
        <v>#REF!</v>
      </c>
      <c r="F21" t="s">
        <v>26346</v>
      </c>
      <c r="G21" t="s">
        <v>4435</v>
      </c>
    </row>
    <row r="22" spans="1:7">
      <c r="A22" t="e">
        <f t="shared" si="0"/>
        <v>#REF!</v>
      </c>
      <c r="F22" t="s">
        <v>26346</v>
      </c>
      <c r="G22" t="s">
        <v>25999</v>
      </c>
    </row>
    <row r="23" spans="1:7">
      <c r="A23" t="e">
        <f t="shared" si="0"/>
        <v>#REF!</v>
      </c>
      <c r="F23" t="s">
        <v>26346</v>
      </c>
      <c r="G23" t="s">
        <v>2307</v>
      </c>
    </row>
    <row r="24" spans="1:7">
      <c r="A24" t="e">
        <f t="shared" si="0"/>
        <v>#REF!</v>
      </c>
      <c r="F24" t="s">
        <v>26346</v>
      </c>
      <c r="G24" t="s">
        <v>2451</v>
      </c>
    </row>
    <row r="25" spans="1:7">
      <c r="A25" t="e">
        <f t="shared" si="0"/>
        <v>#REF!</v>
      </c>
      <c r="F25" t="s">
        <v>26346</v>
      </c>
      <c r="G25" t="s">
        <v>33022</v>
      </c>
    </row>
    <row r="26" spans="1:7">
      <c r="A26" t="e">
        <f t="shared" si="0"/>
        <v>#REF!</v>
      </c>
      <c r="F26" t="s">
        <v>26346</v>
      </c>
      <c r="G26" t="s">
        <v>33006</v>
      </c>
    </row>
    <row r="27" spans="1:7">
      <c r="A27" t="e">
        <f t="shared" si="0"/>
        <v>#REF!</v>
      </c>
      <c r="F27" t="s">
        <v>26346</v>
      </c>
      <c r="G27" t="s">
        <v>18118</v>
      </c>
    </row>
    <row r="28" spans="1:7">
      <c r="A28" t="e">
        <f t="shared" si="0"/>
        <v>#REF!</v>
      </c>
      <c r="F28" t="s">
        <v>26346</v>
      </c>
      <c r="G28" t="s">
        <v>4434</v>
      </c>
    </row>
    <row r="29" spans="1:7">
      <c r="A29" t="e">
        <f t="shared" si="0"/>
        <v>#REF!</v>
      </c>
      <c r="F29" t="s">
        <v>26346</v>
      </c>
      <c r="G29" t="s">
        <v>2450</v>
      </c>
    </row>
    <row r="30" spans="1:7">
      <c r="A30" t="e">
        <f t="shared" si="0"/>
        <v>#REF!</v>
      </c>
      <c r="F30" t="s">
        <v>26346</v>
      </c>
      <c r="G30" t="s">
        <v>33014</v>
      </c>
    </row>
    <row r="31" spans="1:7">
      <c r="A31" t="e">
        <f t="shared" si="0"/>
        <v>#REF!</v>
      </c>
      <c r="F31" t="s">
        <v>26346</v>
      </c>
      <c r="G31" t="s">
        <v>33003</v>
      </c>
    </row>
    <row r="32" spans="1:7">
      <c r="A32" t="e">
        <f t="shared" si="0"/>
        <v>#REF!</v>
      </c>
      <c r="F32" t="s">
        <v>26346</v>
      </c>
      <c r="G32" t="s">
        <v>16842</v>
      </c>
    </row>
    <row r="33" spans="1:7">
      <c r="A33" t="e">
        <f t="shared" si="0"/>
        <v>#REF!</v>
      </c>
      <c r="F33" t="s">
        <v>26346</v>
      </c>
      <c r="G33" t="s">
        <v>16849</v>
      </c>
    </row>
    <row r="34" spans="1:7">
      <c r="A34" t="e">
        <f t="shared" si="0"/>
        <v>#REF!</v>
      </c>
      <c r="F34" t="s">
        <v>26346</v>
      </c>
      <c r="G34" t="s">
        <v>16860</v>
      </c>
    </row>
    <row r="35" spans="1:7">
      <c r="A35" t="e">
        <f t="shared" si="0"/>
        <v>#REF!</v>
      </c>
      <c r="F35" t="s">
        <v>26346</v>
      </c>
      <c r="G35" t="s">
        <v>16866</v>
      </c>
    </row>
    <row r="36" spans="1:7">
      <c r="A36" t="e">
        <f t="shared" si="0"/>
        <v>#REF!</v>
      </c>
      <c r="F36" t="s">
        <v>26346</v>
      </c>
      <c r="G36" t="s">
        <v>16838</v>
      </c>
    </row>
    <row r="37" spans="1:7">
      <c r="A37" t="e">
        <f t="shared" si="0"/>
        <v>#REF!</v>
      </c>
      <c r="F37" t="s">
        <v>26346</v>
      </c>
      <c r="G37" t="s">
        <v>16856</v>
      </c>
    </row>
    <row r="38" spans="1:7">
      <c r="A38" t="e">
        <f t="shared" si="0"/>
        <v>#REF!</v>
      </c>
      <c r="F38" t="s">
        <v>26346</v>
      </c>
      <c r="G38" t="s">
        <v>16826</v>
      </c>
    </row>
    <row r="39" spans="1:7">
      <c r="A39" t="e">
        <f t="shared" si="0"/>
        <v>#REF!</v>
      </c>
      <c r="F39" t="s">
        <v>26346</v>
      </c>
      <c r="G39" t="s">
        <v>25131</v>
      </c>
    </row>
    <row r="40" spans="1:7">
      <c r="A40" t="e">
        <f t="shared" si="0"/>
        <v>#REF!</v>
      </c>
      <c r="F40" t="s">
        <v>26346</v>
      </c>
      <c r="G40" t="s">
        <v>33106</v>
      </c>
    </row>
    <row r="41" spans="1:7">
      <c r="A41" t="e">
        <f t="shared" si="0"/>
        <v>#REF!</v>
      </c>
      <c r="F41" t="s">
        <v>26346</v>
      </c>
      <c r="G41" t="s">
        <v>16851</v>
      </c>
    </row>
    <row r="42" spans="1:7">
      <c r="A42" t="e">
        <f t="shared" si="0"/>
        <v>#REF!</v>
      </c>
      <c r="F42" t="s">
        <v>26346</v>
      </c>
      <c r="G42" t="s">
        <v>33108</v>
      </c>
    </row>
    <row r="43" spans="1:7">
      <c r="A43" t="e">
        <f t="shared" si="0"/>
        <v>#REF!</v>
      </c>
      <c r="F43" t="s">
        <v>26346</v>
      </c>
      <c r="G43" t="s">
        <v>16846</v>
      </c>
    </row>
    <row r="44" spans="1:7">
      <c r="A44" t="e">
        <f t="shared" si="0"/>
        <v>#REF!</v>
      </c>
      <c r="F44" t="s">
        <v>26346</v>
      </c>
      <c r="G44" t="s">
        <v>16830</v>
      </c>
    </row>
    <row r="45" spans="1:7">
      <c r="A45" t="e">
        <f t="shared" si="0"/>
        <v>#REF!</v>
      </c>
      <c r="F45" t="s">
        <v>26346</v>
      </c>
      <c r="G45" t="s">
        <v>16835</v>
      </c>
    </row>
    <row r="46" spans="1:7">
      <c r="A46" t="e">
        <f t="shared" si="0"/>
        <v>#REF!</v>
      </c>
      <c r="F46" t="s">
        <v>26346</v>
      </c>
      <c r="G46" t="s">
        <v>16858</v>
      </c>
    </row>
    <row r="47" spans="1:7">
      <c r="A47" t="e">
        <f t="shared" si="0"/>
        <v>#REF!</v>
      </c>
      <c r="F47" t="s">
        <v>26346</v>
      </c>
      <c r="G47" t="s">
        <v>16864</v>
      </c>
    </row>
    <row r="48" spans="1:7">
      <c r="A48" t="e">
        <f t="shared" si="0"/>
        <v>#REF!</v>
      </c>
      <c r="F48" t="s">
        <v>26346</v>
      </c>
      <c r="G48" t="s">
        <v>16862</v>
      </c>
    </row>
    <row r="49" spans="1:7">
      <c r="A49" t="e">
        <f t="shared" si="0"/>
        <v>#REF!</v>
      </c>
      <c r="F49" t="s">
        <v>26346</v>
      </c>
      <c r="G49" t="s">
        <v>16840</v>
      </c>
    </row>
    <row r="50" spans="1:7">
      <c r="A50" t="e">
        <f t="shared" si="0"/>
        <v>#REF!</v>
      </c>
      <c r="F50" t="s">
        <v>26346</v>
      </c>
      <c r="G50" t="s">
        <v>16833</v>
      </c>
    </row>
    <row r="51" spans="1:7">
      <c r="A51" t="e">
        <f t="shared" si="0"/>
        <v>#REF!</v>
      </c>
      <c r="F51" t="s">
        <v>26346</v>
      </c>
      <c r="G51" t="s">
        <v>33100</v>
      </c>
    </row>
    <row r="52" spans="1:7">
      <c r="A52" t="e">
        <f t="shared" si="0"/>
        <v>#REF!</v>
      </c>
      <c r="F52" t="s">
        <v>26346</v>
      </c>
      <c r="G52" t="s">
        <v>33103</v>
      </c>
    </row>
    <row r="53" spans="1:7">
      <c r="A53" t="e">
        <f t="shared" si="0"/>
        <v>#REF!</v>
      </c>
      <c r="F53" t="s">
        <v>26346</v>
      </c>
      <c r="G53" t="s">
        <v>20019</v>
      </c>
    </row>
    <row r="54" spans="1:7">
      <c r="A54" t="e">
        <f t="shared" si="0"/>
        <v>#REF!</v>
      </c>
      <c r="F54" t="s">
        <v>26346</v>
      </c>
      <c r="G54" t="s">
        <v>22917</v>
      </c>
    </row>
    <row r="55" spans="1:7">
      <c r="A55" t="e">
        <f t="shared" si="0"/>
        <v>#REF!</v>
      </c>
      <c r="F55" t="s">
        <v>26346</v>
      </c>
      <c r="G55" t="s">
        <v>3078</v>
      </c>
    </row>
    <row r="56" spans="1:7">
      <c r="A56" t="e">
        <f t="shared" si="0"/>
        <v>#REF!</v>
      </c>
      <c r="F56" t="s">
        <v>26346</v>
      </c>
      <c r="G56" t="s">
        <v>30103</v>
      </c>
    </row>
    <row r="57" spans="1:7">
      <c r="A57" t="e">
        <f t="shared" si="0"/>
        <v>#REF!</v>
      </c>
      <c r="F57" t="s">
        <v>26340</v>
      </c>
      <c r="G57" t="s">
        <v>33723</v>
      </c>
    </row>
    <row r="58" spans="1:7">
      <c r="A58" t="e">
        <f t="shared" si="0"/>
        <v>#REF!</v>
      </c>
      <c r="F58" t="s">
        <v>26340</v>
      </c>
      <c r="G58" t="s">
        <v>33725</v>
      </c>
    </row>
    <row r="59" spans="1:7">
      <c r="A59" t="e">
        <f t="shared" si="0"/>
        <v>#REF!</v>
      </c>
      <c r="F59" t="s">
        <v>26340</v>
      </c>
      <c r="G59" t="s">
        <v>33000</v>
      </c>
    </row>
    <row r="60" spans="1:7">
      <c r="A60" t="e">
        <f t="shared" si="0"/>
        <v>#REF!</v>
      </c>
      <c r="F60" t="s">
        <v>26344</v>
      </c>
      <c r="G60" t="s">
        <v>33758</v>
      </c>
    </row>
    <row r="61" spans="1:7">
      <c r="A61" t="e">
        <f t="shared" si="0"/>
        <v>#REF!</v>
      </c>
      <c r="F61" t="s">
        <v>26344</v>
      </c>
      <c r="G61" t="s">
        <v>33760</v>
      </c>
    </row>
    <row r="62" spans="1:7">
      <c r="A62" t="e">
        <f t="shared" si="0"/>
        <v>#REF!</v>
      </c>
      <c r="F62" t="s">
        <v>26344</v>
      </c>
      <c r="G62" t="s">
        <v>33763</v>
      </c>
    </row>
    <row r="63" spans="1:7">
      <c r="A63" t="e">
        <f t="shared" si="0"/>
        <v>#REF!</v>
      </c>
      <c r="F63" t="s">
        <v>26344</v>
      </c>
      <c r="G63" t="s">
        <v>33082</v>
      </c>
    </row>
    <row r="64" spans="1:7">
      <c r="A64" t="e">
        <f t="shared" si="0"/>
        <v>#REF!</v>
      </c>
      <c r="F64" t="s">
        <v>26344</v>
      </c>
      <c r="G64" t="s">
        <v>32997</v>
      </c>
    </row>
    <row r="65" spans="1:7">
      <c r="A65" t="e">
        <f t="shared" si="0"/>
        <v>#REF!</v>
      </c>
      <c r="F65" t="s">
        <v>26344</v>
      </c>
      <c r="G65" t="s">
        <v>33063</v>
      </c>
    </row>
    <row r="66" spans="1:7">
      <c r="A66" t="e">
        <f t="shared" si="0"/>
        <v>#REF!</v>
      </c>
      <c r="F66" t="s">
        <v>26344</v>
      </c>
      <c r="G66" t="s">
        <v>33020</v>
      </c>
    </row>
    <row r="67" spans="1:7">
      <c r="A67" t="e">
        <f t="shared" si="0"/>
        <v>#REF!</v>
      </c>
      <c r="F67" t="s">
        <v>26344</v>
      </c>
      <c r="G67" t="s">
        <v>33010</v>
      </c>
    </row>
    <row r="68" spans="1:7">
      <c r="A68" t="e">
        <f t="shared" si="0"/>
        <v>#REF!</v>
      </c>
      <c r="F68" t="s">
        <v>26342</v>
      </c>
      <c r="G68" t="s">
        <v>33761</v>
      </c>
    </row>
    <row r="69" spans="1:7">
      <c r="A69" t="e">
        <f t="shared" si="0"/>
        <v>#REF!</v>
      </c>
      <c r="F69" t="s">
        <v>26342</v>
      </c>
      <c r="G69" t="s">
        <v>33759</v>
      </c>
    </row>
    <row r="70" spans="1:7">
      <c r="A70" t="e">
        <f>A69+1</f>
        <v>#REF!</v>
      </c>
      <c r="F70" t="s">
        <v>26342</v>
      </c>
      <c r="G70" t="s">
        <v>32847</v>
      </c>
    </row>
  </sheetData>
  <autoFilter ref="A3:H70"/>
  <pageMargins left="0.70866141732283472" right="0.70866141732283472" top="0.74803149606299213" bottom="0.74803149606299213" header="0.31496062992125984" footer="0.31496062992125984"/>
  <pageSetup paperSize="9" scale="95" orientation="portrait" horizontalDpi="300" verticalDpi="300" r:id="rId1"/>
</worksheet>
</file>

<file path=xl/worksheets/sheet2.xml><?xml version="1.0" encoding="utf-8"?>
<worksheet xmlns="http://schemas.openxmlformats.org/spreadsheetml/2006/main" xmlns:r="http://schemas.openxmlformats.org/officeDocument/2006/relationships">
  <sheetPr codeName="Sheet2"/>
  <dimension ref="A1:L24"/>
  <sheetViews>
    <sheetView workbookViewId="0">
      <selection activeCell="J25" sqref="J25"/>
    </sheetView>
  </sheetViews>
  <sheetFormatPr defaultColWidth="9.1796875" defaultRowHeight="15.5"/>
  <cols>
    <col min="1" max="1" width="9.1796875" style="16"/>
    <col min="2" max="2" width="48.54296875" style="6" customWidth="1"/>
    <col min="3" max="3" width="11.81640625" style="6" customWidth="1"/>
    <col min="4" max="6" width="9.1796875" style="6"/>
    <col min="7" max="7" width="34.1796875" style="6" customWidth="1"/>
    <col min="8" max="8" width="13.453125" style="6" bestFit="1" customWidth="1"/>
    <col min="9" max="9" width="11" style="6" bestFit="1" customWidth="1"/>
    <col min="10" max="10" width="9.1796875" style="6"/>
    <col min="11" max="11" width="10.81640625" style="6" bestFit="1" customWidth="1"/>
    <col min="12" max="16384" width="9.1796875" style="6"/>
  </cols>
  <sheetData>
    <row r="1" spans="1:12" ht="31.5" customHeight="1">
      <c r="F1" s="116" t="s">
        <v>34159</v>
      </c>
      <c r="G1" s="116" t="s">
        <v>8158</v>
      </c>
      <c r="H1" s="116" t="s">
        <v>34084</v>
      </c>
      <c r="I1" s="116"/>
      <c r="J1" s="116" t="s">
        <v>34085</v>
      </c>
      <c r="K1" s="116"/>
      <c r="L1" s="123" t="s">
        <v>34164</v>
      </c>
    </row>
    <row r="2" spans="1:12" s="7" customFormat="1" ht="30" customHeight="1">
      <c r="A2" s="8" t="s">
        <v>34159</v>
      </c>
      <c r="B2" s="8" t="s">
        <v>34160</v>
      </c>
      <c r="C2" s="8" t="s">
        <v>942</v>
      </c>
      <c r="F2" s="116"/>
      <c r="G2" s="116"/>
      <c r="H2" s="8" t="s">
        <v>34165</v>
      </c>
      <c r="I2" s="8" t="s">
        <v>33537</v>
      </c>
      <c r="J2" s="8" t="s">
        <v>34166</v>
      </c>
      <c r="K2" s="8" t="s">
        <v>34167</v>
      </c>
      <c r="L2" s="124"/>
    </row>
    <row r="3" spans="1:12">
      <c r="A3" s="13">
        <v>1</v>
      </c>
      <c r="B3" s="9" t="s">
        <v>34161</v>
      </c>
      <c r="C3" s="9">
        <f>SUM(C4:C8)</f>
        <v>292</v>
      </c>
      <c r="F3" s="22" t="s">
        <v>34168</v>
      </c>
      <c r="G3" s="23" t="s">
        <v>34161</v>
      </c>
      <c r="H3" s="24">
        <f>COUNTIFS(Konsep!$AD$2:$AD$2322,G3,Konsep!$K$2:$K$2322,"PNS")+COUNTIFS(Konsep!$AD$2:$AD$2322,G3,Konsep!$K$2:$K$2322,"CPNS")</f>
        <v>225</v>
      </c>
      <c r="I3" s="24">
        <f>COUNTIFS(Konsep!$AD$2:$AD$2322,G3,Konsep!$K$2:$K$2322,"PPPK")</f>
        <v>6</v>
      </c>
      <c r="J3" s="24">
        <f>COUNTIFS(Konsep!$AD$2:$AD$2322,G3,Konsep!$K$2:$K$2322,"Pegawai Tetap BLU")</f>
        <v>15</v>
      </c>
      <c r="K3" s="63">
        <f>COUNTIFS(Konsep!$AD$2:$AD$2322,G3,Konsep!$K$2:$K$2322,"Pegawai Tidak Tetap")</f>
        <v>46</v>
      </c>
      <c r="L3" s="64">
        <f>SUM(H3:K3)</f>
        <v>292</v>
      </c>
    </row>
    <row r="4" spans="1:12">
      <c r="A4" s="13"/>
      <c r="B4" s="19" t="s">
        <v>34156</v>
      </c>
      <c r="C4" s="9">
        <f>COUNTIF(Konsep!$AC$3:$AC$2322,Laporan!B4)</f>
        <v>60</v>
      </c>
      <c r="F4" s="22" t="s">
        <v>34169</v>
      </c>
      <c r="G4" s="23" t="s">
        <v>34145</v>
      </c>
      <c r="H4" s="24">
        <f>COUNTIFS(Konsep!$AD$2:$AD$2322,G4,Konsep!$K$2:$K$2322,"PNS")+COUNTIFS(Konsep!$AD$2:$AD$2322,G4,Konsep!$K$2:$K$2322,"CPNS")</f>
        <v>637</v>
      </c>
      <c r="I4" s="24">
        <f>COUNTIFS(Konsep!$AD$2:$AD$2322,G4,Konsep!$K$2:$K$2322,"PPPK")</f>
        <v>8</v>
      </c>
      <c r="J4" s="24">
        <f>COUNTIFS(Konsep!$AD$2:$AD$2322,G4,Konsep!$K$2:$K$2322,"Pegawai Tetap BLU")</f>
        <v>187</v>
      </c>
      <c r="K4" s="63">
        <f>COUNTIFS(Konsep!$AD$2:$AD$2322,G4,Konsep!$K$2:$K$2322,"Pegawai Tidak Tetap")</f>
        <v>121</v>
      </c>
      <c r="L4" s="64">
        <f t="shared" ref="L4:L7" si="0">SUM(H4:K4)</f>
        <v>953</v>
      </c>
    </row>
    <row r="5" spans="1:12">
      <c r="A5" s="13"/>
      <c r="B5" s="19" t="s">
        <v>34154</v>
      </c>
      <c r="C5" s="9">
        <f>COUNTIF(Konsep!$AC$3:$AC$2322,Laporan!B5)</f>
        <v>125</v>
      </c>
      <c r="F5" s="22" t="s">
        <v>34170</v>
      </c>
      <c r="G5" s="23" t="s">
        <v>34146</v>
      </c>
      <c r="H5" s="24">
        <f>COUNTIFS(Konsep!$AD$2:$AD$2322,G5,Konsep!$K$2:$K$2322,"PNS")+COUNTIFS(Konsep!$AD$2:$AD$2322,G5,Konsep!$K$2:$K$2322,"CPNS")</f>
        <v>35</v>
      </c>
      <c r="I5" s="24">
        <f>COUNTIFS(Konsep!$AD$2:$AD$2322,G5,Konsep!$K$2:$K$2322,"PPPK")</f>
        <v>0</v>
      </c>
      <c r="J5" s="24">
        <f>COUNTIFS(Konsep!$AD$2:$AD$2322,G5,Konsep!$K$2:$K$2322,"Pegawai Tetap BLU")</f>
        <v>9</v>
      </c>
      <c r="K5" s="63">
        <f>COUNTIFS(Konsep!$AD$2:$AD$2322,G5,Konsep!$K$2:$K$2322,"Pegawai Tidak Tetap")</f>
        <v>3</v>
      </c>
      <c r="L5" s="64">
        <f t="shared" si="0"/>
        <v>47</v>
      </c>
    </row>
    <row r="6" spans="1:12">
      <c r="A6" s="13"/>
      <c r="B6" s="19" t="s">
        <v>34155</v>
      </c>
      <c r="C6" s="9">
        <f>COUNTIF(Konsep!$AC$3:$AC$2322,Laporan!B6)</f>
        <v>95</v>
      </c>
      <c r="F6" s="22" t="s">
        <v>34171</v>
      </c>
      <c r="G6" s="23" t="s">
        <v>34147</v>
      </c>
      <c r="H6" s="24">
        <f>COUNTIFS(Konsep!$AD$2:$AD$2322,G6,Konsep!$K$2:$K$2322,"PNS")+COUNTIFS(Konsep!$AD$2:$AD$2322,G6,Konsep!$K$2:$K$2322,"CPNS")</f>
        <v>295</v>
      </c>
      <c r="I6" s="24">
        <f>COUNTIFS(Konsep!$AD$2:$AD$2322,G6,Konsep!$K$2:$K$2322,"PPPK")</f>
        <v>5</v>
      </c>
      <c r="J6" s="24">
        <f>COUNTIFS(Konsep!$AD$2:$AD$2322,G6,Konsep!$K$2:$K$2322,"Pegawai Tetap BLU")</f>
        <v>50</v>
      </c>
      <c r="K6" s="63">
        <f>COUNTIFS(Konsep!$AD$2:$AD$2322,G6,Konsep!$K$2:$K$2322,"Pegawai Tidak Tetap")</f>
        <v>77</v>
      </c>
      <c r="L6" s="64">
        <f t="shared" si="0"/>
        <v>427</v>
      </c>
    </row>
    <row r="7" spans="1:12">
      <c r="A7" s="13"/>
      <c r="B7" s="19" t="s">
        <v>34157</v>
      </c>
      <c r="C7" s="9">
        <f>COUNTIF(Konsep!$AC$3:$AC$2322,Laporan!B7)</f>
        <v>1</v>
      </c>
      <c r="F7" s="22" t="s">
        <v>34172</v>
      </c>
      <c r="G7" s="23" t="s">
        <v>34194</v>
      </c>
      <c r="H7" s="24">
        <f>COUNTIFS(Konsep!$AD$2:$AD$2322,G7,Konsep!$K$2:$K$2322,"PNS")+COUNTIFS(Konsep!$AD$2:$AD$2322,G7,Konsep!$K$2:$K$2322,"CPNS")</f>
        <v>374</v>
      </c>
      <c r="I7" s="24">
        <f>COUNTIFS(Konsep!$AD$2:$AD$2322,G7,Konsep!$K$2:$K$2322,"PPPK")</f>
        <v>0</v>
      </c>
      <c r="J7" s="24">
        <f>COUNTIFS(Konsep!$AD$2:$AD$2322,G7,Konsep!$K$2:$K$2322,"Pegawai Tetap BLU")</f>
        <v>160</v>
      </c>
      <c r="K7" s="63">
        <f>COUNTIFS(Konsep!$AD$2:$AD$2322,G7,Konsep!$K$2:$K$2322,"Pegawai Tidak Tetap")</f>
        <v>67</v>
      </c>
      <c r="L7" s="64">
        <f t="shared" si="0"/>
        <v>601</v>
      </c>
    </row>
    <row r="8" spans="1:12">
      <c r="A8" s="13"/>
      <c r="B8" s="19" t="s">
        <v>34158</v>
      </c>
      <c r="C8" s="9">
        <f>COUNTIF(Konsep!$AC$3:$AC$2322,Laporan!B8)</f>
        <v>11</v>
      </c>
      <c r="F8" s="117" t="s">
        <v>942</v>
      </c>
      <c r="G8" s="118"/>
      <c r="H8" s="12">
        <f>SUM(H3:H7)</f>
        <v>1566</v>
      </c>
      <c r="I8" s="12">
        <f>SUM(I3:I7)</f>
        <v>19</v>
      </c>
      <c r="J8" s="12">
        <f>SUM(J3:J7)</f>
        <v>421</v>
      </c>
      <c r="K8" s="12">
        <f>SUM(K3:K7)</f>
        <v>314</v>
      </c>
      <c r="L8" s="121">
        <f>SUM(L3:L7)</f>
        <v>2320</v>
      </c>
    </row>
    <row r="9" spans="1:12">
      <c r="A9" s="14">
        <v>2</v>
      </c>
      <c r="B9" s="10" t="s">
        <v>34192</v>
      </c>
      <c r="C9" s="10">
        <f>COUNTIF(Konsep!$AC$3:$AC$2322,"PERAWAT")</f>
        <v>953</v>
      </c>
      <c r="E9" s="21"/>
      <c r="F9" s="119" t="s">
        <v>34164</v>
      </c>
      <c r="G9" s="120"/>
      <c r="H9" s="125">
        <f>SUM(H8:I8)</f>
        <v>1585</v>
      </c>
      <c r="I9" s="126"/>
      <c r="J9" s="125">
        <f>SUM(J8:K8)</f>
        <v>735</v>
      </c>
      <c r="K9" s="126"/>
      <c r="L9" s="122"/>
    </row>
    <row r="10" spans="1:12">
      <c r="A10" s="14">
        <v>3</v>
      </c>
      <c r="B10" s="10" t="s">
        <v>34193</v>
      </c>
      <c r="C10" s="10">
        <f>COUNTIF(Konsep!$AC$3:$AC$2322,"BIDAN")</f>
        <v>47</v>
      </c>
      <c r="E10" s="21"/>
    </row>
    <row r="11" spans="1:12">
      <c r="A11" s="15">
        <v>4</v>
      </c>
      <c r="B11" s="11" t="s">
        <v>34147</v>
      </c>
      <c r="C11" s="11">
        <f>COUNTIF(Konsep!$AC$3:$AC$2322,Laporan!B11)</f>
        <v>427</v>
      </c>
    </row>
    <row r="12" spans="1:12" ht="31">
      <c r="A12" s="15"/>
      <c r="B12" s="20" t="s">
        <v>34163</v>
      </c>
      <c r="C12" s="11"/>
      <c r="F12" s="6" t="s">
        <v>34084</v>
      </c>
      <c r="G12" s="6">
        <f>H9</f>
        <v>1585</v>
      </c>
    </row>
    <row r="13" spans="1:12" ht="31">
      <c r="A13" s="13">
        <v>5</v>
      </c>
      <c r="B13" s="9" t="s">
        <v>34153</v>
      </c>
      <c r="C13" s="9">
        <f>COUNTIF(Konsep!$AC$3:$AC$2322,Laporan!B13)</f>
        <v>601</v>
      </c>
      <c r="F13" s="6" t="s">
        <v>34085</v>
      </c>
      <c r="G13" s="6">
        <f>J9</f>
        <v>735</v>
      </c>
    </row>
    <row r="14" spans="1:12" ht="46.5">
      <c r="A14" s="13"/>
      <c r="B14" s="19" t="s">
        <v>34162</v>
      </c>
      <c r="C14" s="9"/>
    </row>
    <row r="15" spans="1:12" ht="27" customHeight="1">
      <c r="A15" s="8"/>
      <c r="B15" s="12" t="s">
        <v>34164</v>
      </c>
      <c r="C15" s="12">
        <f>SUM(C4:C14)</f>
        <v>2320</v>
      </c>
    </row>
    <row r="17" spans="1:11" ht="31">
      <c r="A17" s="16" t="s">
        <v>34165</v>
      </c>
      <c r="B17" s="6" t="s">
        <v>33537</v>
      </c>
      <c r="C17" s="6" t="s">
        <v>34166</v>
      </c>
      <c r="D17" s="6" t="s">
        <v>34167</v>
      </c>
    </row>
    <row r="18" spans="1:11">
      <c r="A18" s="16">
        <f>H8</f>
        <v>1566</v>
      </c>
      <c r="B18" s="6">
        <f>I8</f>
        <v>19</v>
      </c>
      <c r="C18" s="6">
        <f>J8</f>
        <v>421</v>
      </c>
      <c r="D18" s="6">
        <f>K8</f>
        <v>314</v>
      </c>
    </row>
    <row r="23" spans="1:11" ht="46.5">
      <c r="J23" s="6" t="s">
        <v>42022</v>
      </c>
      <c r="K23" s="6">
        <f>SUM(C4:C11)</f>
        <v>1719</v>
      </c>
    </row>
    <row r="24" spans="1:11" ht="62">
      <c r="J24" s="6" t="s">
        <v>42023</v>
      </c>
      <c r="K24" s="6">
        <f>C13</f>
        <v>601</v>
      </c>
    </row>
  </sheetData>
  <mergeCells count="10">
    <mergeCell ref="F1:F2"/>
    <mergeCell ref="F8:G8"/>
    <mergeCell ref="F9:G9"/>
    <mergeCell ref="L8:L9"/>
    <mergeCell ref="L1:L2"/>
    <mergeCell ref="H1:I1"/>
    <mergeCell ref="J1:K1"/>
    <mergeCell ref="G1:G2"/>
    <mergeCell ref="H9:I9"/>
    <mergeCell ref="J9:K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sheetPr codeName="Sheet9">
    <tabColor indexed="52"/>
  </sheetPr>
  <dimension ref="A1:EJ2322"/>
  <sheetViews>
    <sheetView tabSelected="1" zoomScale="70" zoomScaleNormal="70" workbookViewId="0">
      <pane xSplit="4" ySplit="2" topLeftCell="E3" activePane="bottomRight" state="frozen"/>
      <selection pane="topRight" activeCell="E1" sqref="E1"/>
      <selection pane="bottomLeft" activeCell="A3" sqref="A3"/>
      <selection pane="bottomRight" activeCell="B3" sqref="B3"/>
    </sheetView>
  </sheetViews>
  <sheetFormatPr defaultColWidth="9.1796875" defaultRowHeight="17.5"/>
  <cols>
    <col min="1" max="1" width="8.1796875" style="39" customWidth="1"/>
    <col min="2" max="2" width="63.453125" style="32" customWidth="1"/>
    <col min="3" max="3" width="27.54296875" style="32" customWidth="1"/>
    <col min="4" max="4" width="28.453125" style="32" customWidth="1"/>
    <col min="5" max="5" width="24" style="32" customWidth="1"/>
    <col min="6" max="6" width="20" style="32" customWidth="1"/>
    <col min="7" max="7" width="13.453125" style="32" customWidth="1"/>
    <col min="8" max="8" width="31" style="32" customWidth="1"/>
    <col min="9" max="9" width="30.26953125" style="32" customWidth="1"/>
    <col min="10" max="10" width="21.54296875" style="32" customWidth="1"/>
    <col min="11" max="11" width="27.1796875" style="32" customWidth="1"/>
    <col min="12" max="12" width="22.7265625" style="32" customWidth="1"/>
    <col min="13" max="13" width="15" style="32" customWidth="1"/>
    <col min="14" max="14" width="12.54296875" style="32" customWidth="1"/>
    <col min="15" max="15" width="14.7265625" style="32" customWidth="1"/>
    <col min="16" max="16" width="17.26953125" style="32" customWidth="1"/>
    <col min="17" max="17" width="35.54296875" style="32" customWidth="1"/>
    <col min="18" max="18" width="18" style="32" customWidth="1"/>
    <col min="19" max="19" width="16.81640625" style="32" customWidth="1"/>
    <col min="20" max="20" width="30.453125" style="32" customWidth="1"/>
    <col min="21" max="21" width="19.1796875" style="32" customWidth="1"/>
    <col min="22" max="22" width="29.7265625" style="32" customWidth="1"/>
    <col min="23" max="23" width="41.453125" style="32" customWidth="1"/>
    <col min="24" max="24" width="26.453125" style="32" customWidth="1"/>
    <col min="25" max="25" width="17.54296875" style="32" customWidth="1"/>
    <col min="26" max="26" width="34.453125" style="32" customWidth="1"/>
    <col min="27" max="27" width="23.7265625" style="32" customWidth="1"/>
    <col min="28" max="28" width="95.453125" style="32" customWidth="1"/>
    <col min="29" max="30" width="48.54296875" style="32" customWidth="1"/>
    <col min="31" max="31" width="73.1796875" style="32" customWidth="1"/>
    <col min="32" max="32" width="34.1796875" style="32" customWidth="1"/>
    <col min="33" max="33" width="52.54296875" style="32" customWidth="1"/>
    <col min="34" max="34" width="37.81640625" style="32" customWidth="1"/>
    <col min="35" max="35" width="48.7265625" style="32" customWidth="1"/>
    <col min="36" max="36" width="45.26953125" style="32" customWidth="1"/>
    <col min="37" max="37" width="64.81640625" style="32" customWidth="1"/>
    <col min="38" max="38" width="38.54296875" style="32" customWidth="1"/>
    <col min="39" max="39" width="59.7265625" style="32" customWidth="1"/>
    <col min="40" max="40" width="80" style="32" customWidth="1"/>
    <col min="41" max="41" width="31.81640625" style="32" customWidth="1"/>
    <col min="42" max="42" width="86.81640625" style="32" customWidth="1"/>
    <col min="43" max="43" width="36.54296875" style="32" customWidth="1"/>
    <col min="44" max="45" width="37.54296875" style="32" customWidth="1"/>
    <col min="46" max="46" width="87.81640625" style="32" customWidth="1"/>
    <col min="47" max="47" width="75" style="32" customWidth="1"/>
    <col min="48" max="48" width="63.54296875" style="32" customWidth="1"/>
    <col min="49" max="49" width="55.1796875" style="32" customWidth="1"/>
    <col min="50" max="50" width="58.54296875" style="40" customWidth="1"/>
    <col min="51" max="51" width="75" style="32" customWidth="1"/>
    <col min="52" max="52" width="34.26953125" style="32" customWidth="1"/>
    <col min="53" max="53" width="86" style="32" customWidth="1"/>
    <col min="54" max="54" width="32.7265625" style="32" customWidth="1"/>
    <col min="55" max="55" width="44" style="32" customWidth="1"/>
    <col min="56" max="56" width="30.81640625" style="32" customWidth="1"/>
    <col min="57" max="57" width="23.54296875" style="32" customWidth="1"/>
    <col min="58" max="58" width="80.7265625" style="32" customWidth="1"/>
    <col min="59" max="59" width="47.453125" style="32" customWidth="1"/>
    <col min="60" max="60" width="75.81640625" style="32" customWidth="1"/>
    <col min="61" max="61" width="31" style="32" customWidth="1"/>
    <col min="62" max="62" width="77.1796875" style="32" customWidth="1"/>
    <col min="63" max="63" width="28.7265625" style="32" customWidth="1"/>
    <col min="64" max="64" width="36.26953125" style="32" customWidth="1"/>
    <col min="65" max="65" width="80.7265625" style="32" customWidth="1"/>
    <col min="66" max="66" width="61.1796875" style="32" customWidth="1"/>
    <col min="67" max="67" width="59.54296875" style="32" customWidth="1"/>
    <col min="68" max="68" width="31" style="32" customWidth="1"/>
    <col min="69" max="69" width="51.26953125" style="32" customWidth="1"/>
    <col min="70" max="70" width="34.1796875" style="32" customWidth="1"/>
    <col min="71" max="71" width="33.453125" style="32" customWidth="1"/>
    <col min="72" max="72" width="41.1796875" style="32" customWidth="1"/>
    <col min="73" max="73" width="32.54296875" style="32" customWidth="1"/>
    <col min="74" max="74" width="37.26953125" style="32" customWidth="1"/>
    <col min="75" max="75" width="18.453125" style="32" customWidth="1"/>
    <col min="76" max="76" width="23.7265625" style="32" customWidth="1"/>
    <col min="77" max="77" width="19.7265625" style="32" bestFit="1" customWidth="1"/>
    <col min="78" max="78" width="37.26953125" style="32" customWidth="1"/>
    <col min="79" max="79" width="22.7265625" style="32" customWidth="1"/>
    <col min="80" max="80" width="22.453125" style="32" customWidth="1"/>
    <col min="81" max="81" width="18.81640625" style="32" customWidth="1"/>
    <col min="82" max="82" width="29" style="32" customWidth="1"/>
    <col min="83" max="83" width="33.81640625" style="32" customWidth="1"/>
    <col min="84" max="84" width="55.453125" style="32" customWidth="1"/>
    <col min="85" max="85" width="26.1796875" style="32" customWidth="1"/>
    <col min="86" max="86" width="36.26953125" style="32" customWidth="1"/>
    <col min="87" max="87" width="26.1796875" style="32" customWidth="1"/>
    <col min="88" max="88" width="36.26953125" style="32" customWidth="1"/>
    <col min="89" max="89" width="18.81640625" style="32" customWidth="1"/>
    <col min="90" max="90" width="52.81640625" style="32" customWidth="1"/>
    <col min="91" max="91" width="31" style="32" customWidth="1"/>
    <col min="92" max="92" width="28.54296875" style="32" customWidth="1"/>
    <col min="93" max="93" width="45.1796875" style="32" customWidth="1"/>
    <col min="94" max="94" width="31" style="32" customWidth="1"/>
    <col min="95" max="95" width="40.81640625" style="32" customWidth="1"/>
    <col min="96" max="96" width="26.1796875" style="32" customWidth="1"/>
    <col min="97" max="97" width="50.7265625" style="32" customWidth="1"/>
    <col min="98" max="98" width="60.26953125" style="32" customWidth="1"/>
    <col min="99" max="99" width="56.26953125" style="32" customWidth="1"/>
    <col min="100" max="100" width="137.453125" style="32" customWidth="1"/>
    <col min="101" max="101" width="71.81640625" style="32" customWidth="1"/>
    <col min="102" max="102" width="78.81640625" style="32" customWidth="1"/>
    <col min="103" max="103" width="90.81640625" style="32" customWidth="1"/>
    <col min="104" max="104" width="70.54296875" style="32" customWidth="1"/>
    <col min="105" max="105" width="34.1796875" style="32" customWidth="1"/>
    <col min="106" max="106" width="68.26953125" style="32" customWidth="1"/>
    <col min="107" max="107" width="81.81640625" style="32" customWidth="1"/>
    <col min="108" max="109" width="34.7265625" style="32" customWidth="1"/>
    <col min="110" max="110" width="105.81640625" style="32" customWidth="1"/>
    <col min="111" max="111" width="26.1796875" style="32" customWidth="1"/>
    <col min="112" max="112" width="34.7265625" style="32" customWidth="1"/>
    <col min="113" max="113" width="100.54296875" style="32" customWidth="1"/>
    <col min="114" max="114" width="51.81640625" style="32" customWidth="1"/>
    <col min="115" max="115" width="66.26953125" style="32" customWidth="1"/>
    <col min="116" max="116" width="33.7265625" style="32" customWidth="1"/>
    <col min="117" max="117" width="33.1796875" style="32" customWidth="1"/>
    <col min="118" max="118" width="50.81640625" style="32" customWidth="1"/>
    <col min="119" max="119" width="44.26953125" style="46" customWidth="1"/>
    <col min="120" max="120" width="27.7265625" style="32" customWidth="1"/>
    <col min="121" max="121" width="148.7265625" style="32" customWidth="1"/>
    <col min="122" max="122" width="158.81640625" style="32" customWidth="1"/>
    <col min="123" max="123" width="30.453125" style="32" customWidth="1"/>
    <col min="124" max="124" width="47" style="32" customWidth="1"/>
    <col min="125" max="125" width="21.26953125" style="32" customWidth="1"/>
    <col min="126" max="126" width="23.26953125" style="32" customWidth="1"/>
    <col min="127" max="127" width="54.453125" style="32" customWidth="1"/>
    <col min="128" max="128" width="61.1796875" style="32" customWidth="1"/>
    <col min="129" max="129" width="36.54296875" style="32" customWidth="1"/>
    <col min="130" max="130" width="21.453125" style="32" customWidth="1"/>
    <col min="131" max="131" width="66.1796875" style="32" customWidth="1"/>
    <col min="132" max="132" width="35.7265625" style="32" customWidth="1"/>
    <col min="133" max="133" width="40.453125" style="32" customWidth="1"/>
    <col min="134" max="134" width="27" style="32" customWidth="1"/>
    <col min="135" max="135" width="67.1796875" style="32" bestFit="1" customWidth="1"/>
    <col min="136" max="136" width="64.1796875" style="32" bestFit="1" customWidth="1"/>
    <col min="137" max="137" width="67.54296875" style="32" bestFit="1" customWidth="1"/>
    <col min="138" max="138" width="20.1796875" style="32" customWidth="1"/>
    <col min="139" max="139" width="19.54296875" style="32" customWidth="1"/>
    <col min="140" max="140" width="21.453125" style="32" customWidth="1"/>
    <col min="141" max="16384" width="9.1796875" style="32"/>
  </cols>
  <sheetData>
    <row r="1" spans="1:140">
      <c r="A1" s="32" t="s">
        <v>42024</v>
      </c>
      <c r="BH1" s="32">
        <f ca="1">+BH:ANN</f>
        <v>0</v>
      </c>
      <c r="DP1" s="32">
        <f>COUNTA(DP3:DP2229)</f>
        <v>2227</v>
      </c>
    </row>
    <row r="2" spans="1:140" s="37" customFormat="1" ht="58.5" customHeight="1">
      <c r="A2" s="17" t="s">
        <v>6217</v>
      </c>
      <c r="B2" s="17" t="s">
        <v>3633</v>
      </c>
      <c r="C2" s="17" t="s">
        <v>34089</v>
      </c>
      <c r="D2" s="17" t="s">
        <v>29305</v>
      </c>
      <c r="E2" s="17" t="s">
        <v>34279</v>
      </c>
      <c r="F2" s="17" t="s">
        <v>36252</v>
      </c>
      <c r="G2" s="17" t="s">
        <v>36276</v>
      </c>
      <c r="H2" s="17" t="s">
        <v>36266</v>
      </c>
      <c r="I2" s="17" t="s">
        <v>35490</v>
      </c>
      <c r="J2" s="17" t="s">
        <v>34079</v>
      </c>
      <c r="K2" s="17" t="s">
        <v>34080</v>
      </c>
      <c r="L2" s="17" t="s">
        <v>34081</v>
      </c>
      <c r="M2" s="17" t="s">
        <v>26297</v>
      </c>
      <c r="N2" s="17" t="s">
        <v>6313</v>
      </c>
      <c r="O2" s="17" t="s">
        <v>34087</v>
      </c>
      <c r="P2" s="17" t="s">
        <v>34088</v>
      </c>
      <c r="Q2" s="17" t="s">
        <v>39634</v>
      </c>
      <c r="R2" s="17" t="s">
        <v>34092</v>
      </c>
      <c r="S2" s="17" t="s">
        <v>34093</v>
      </c>
      <c r="T2" s="17" t="s">
        <v>34090</v>
      </c>
      <c r="U2" s="17" t="s">
        <v>34091</v>
      </c>
      <c r="V2" s="17" t="s">
        <v>34094</v>
      </c>
      <c r="W2" s="17" t="s">
        <v>34095</v>
      </c>
      <c r="X2" s="17" t="s">
        <v>26295</v>
      </c>
      <c r="Y2" s="17" t="s">
        <v>1988</v>
      </c>
      <c r="Z2" s="17" t="s">
        <v>34096</v>
      </c>
      <c r="AA2" s="17" t="s">
        <v>34420</v>
      </c>
      <c r="AB2" s="17" t="s">
        <v>5652</v>
      </c>
      <c r="AC2" s="17" t="s">
        <v>34268</v>
      </c>
      <c r="AD2" s="17" t="s">
        <v>34269</v>
      </c>
      <c r="AE2" s="17" t="s">
        <v>34196</v>
      </c>
      <c r="AF2" s="17" t="s">
        <v>34097</v>
      </c>
      <c r="AG2" s="17" t="s">
        <v>34098</v>
      </c>
      <c r="AH2" s="17" t="s">
        <v>34099</v>
      </c>
      <c r="AI2" s="17" t="s">
        <v>34100</v>
      </c>
      <c r="AJ2" s="17" t="s">
        <v>34101</v>
      </c>
      <c r="AK2" s="17" t="s">
        <v>34102</v>
      </c>
      <c r="AL2" s="17" t="s">
        <v>34844</v>
      </c>
      <c r="AM2" s="17" t="s">
        <v>34103</v>
      </c>
      <c r="AN2" s="17" t="s">
        <v>34104</v>
      </c>
      <c r="AO2" s="17" t="s">
        <v>34105</v>
      </c>
      <c r="AP2" s="17" t="s">
        <v>5655</v>
      </c>
      <c r="AQ2" s="17" t="s">
        <v>5656</v>
      </c>
      <c r="AR2" s="17" t="s">
        <v>34152</v>
      </c>
      <c r="AS2" s="17" t="s">
        <v>8158</v>
      </c>
      <c r="AT2" s="17" t="s">
        <v>34244</v>
      </c>
      <c r="AU2" s="17" t="s">
        <v>34270</v>
      </c>
      <c r="AV2" s="17" t="s">
        <v>34106</v>
      </c>
      <c r="AW2" s="17" t="s">
        <v>34078</v>
      </c>
      <c r="AX2" s="27" t="s">
        <v>23662</v>
      </c>
      <c r="AY2" s="17" t="s">
        <v>11419</v>
      </c>
      <c r="AZ2" s="17" t="s">
        <v>11420</v>
      </c>
      <c r="BA2" s="17" t="s">
        <v>11421</v>
      </c>
      <c r="BB2" s="17" t="s">
        <v>34108</v>
      </c>
      <c r="BC2" s="17" t="s">
        <v>34107</v>
      </c>
      <c r="BD2" s="17" t="s">
        <v>8011</v>
      </c>
      <c r="BE2" s="17" t="s">
        <v>8012</v>
      </c>
      <c r="BF2" s="17" t="s">
        <v>8013</v>
      </c>
      <c r="BG2" s="17" t="s">
        <v>8015</v>
      </c>
      <c r="BH2" s="17" t="s">
        <v>34151</v>
      </c>
      <c r="BI2" s="17" t="s">
        <v>8119</v>
      </c>
      <c r="BJ2" s="17" t="s">
        <v>29821</v>
      </c>
      <c r="BK2" s="17" t="s">
        <v>8076</v>
      </c>
      <c r="BL2" s="17" t="s">
        <v>8069</v>
      </c>
      <c r="BM2" s="17" t="s">
        <v>34109</v>
      </c>
      <c r="BN2" s="17" t="s">
        <v>34110</v>
      </c>
      <c r="BO2" s="17" t="s">
        <v>34111</v>
      </c>
      <c r="BP2" s="17" t="s">
        <v>2137</v>
      </c>
      <c r="BQ2" s="17" t="s">
        <v>34112</v>
      </c>
      <c r="BR2" s="17" t="s">
        <v>34113</v>
      </c>
      <c r="BS2" s="17" t="s">
        <v>34114</v>
      </c>
      <c r="BT2" s="17" t="s">
        <v>34115</v>
      </c>
      <c r="BU2" s="17" t="s">
        <v>34116</v>
      </c>
      <c r="BV2" s="17" t="s">
        <v>34117</v>
      </c>
      <c r="BW2" s="17" t="s">
        <v>34119</v>
      </c>
      <c r="BX2" s="17" t="s">
        <v>34118</v>
      </c>
      <c r="BY2" s="17" t="s">
        <v>34120</v>
      </c>
      <c r="BZ2" s="17" t="s">
        <v>34121</v>
      </c>
      <c r="CA2" s="17" t="s">
        <v>7474</v>
      </c>
      <c r="CB2" s="17" t="s">
        <v>3635</v>
      </c>
      <c r="CC2" s="17" t="s">
        <v>7475</v>
      </c>
      <c r="CD2" s="17" t="s">
        <v>34122</v>
      </c>
      <c r="CE2" s="17" t="s">
        <v>34123</v>
      </c>
      <c r="CF2" s="17" t="s">
        <v>34124</v>
      </c>
      <c r="CG2" s="17" t="s">
        <v>6827</v>
      </c>
      <c r="CH2" s="17" t="s">
        <v>6828</v>
      </c>
      <c r="CI2" s="17" t="s">
        <v>2417</v>
      </c>
      <c r="CJ2" s="17" t="s">
        <v>4746</v>
      </c>
      <c r="CK2" s="17" t="s">
        <v>4747</v>
      </c>
      <c r="CL2" s="17" t="s">
        <v>4986</v>
      </c>
      <c r="CM2" s="17" t="s">
        <v>34125</v>
      </c>
      <c r="CN2" s="17" t="s">
        <v>34126</v>
      </c>
      <c r="CO2" s="17" t="s">
        <v>34127</v>
      </c>
      <c r="CP2" s="17" t="s">
        <v>34125</v>
      </c>
      <c r="CQ2" s="17" t="s">
        <v>34128</v>
      </c>
      <c r="CR2" s="17" t="s">
        <v>34129</v>
      </c>
      <c r="CS2" s="17" t="s">
        <v>11655</v>
      </c>
      <c r="CT2" s="17" t="s">
        <v>34130</v>
      </c>
      <c r="CU2" s="17" t="s">
        <v>34131</v>
      </c>
      <c r="CV2" s="17" t="s">
        <v>34132</v>
      </c>
      <c r="CW2" s="17" t="s">
        <v>34103</v>
      </c>
      <c r="CX2" s="17" t="s">
        <v>34131</v>
      </c>
      <c r="CY2" s="17" t="s">
        <v>34133</v>
      </c>
      <c r="CZ2" s="17" t="s">
        <v>34103</v>
      </c>
      <c r="DA2" s="17" t="s">
        <v>34131</v>
      </c>
      <c r="DB2" s="17" t="s">
        <v>34134</v>
      </c>
      <c r="DC2" s="17" t="s">
        <v>34135</v>
      </c>
      <c r="DD2" s="17" t="s">
        <v>34131</v>
      </c>
      <c r="DE2" s="17" t="s">
        <v>34136</v>
      </c>
      <c r="DF2" s="17" t="s">
        <v>34137</v>
      </c>
      <c r="DG2" s="17" t="s">
        <v>34130</v>
      </c>
      <c r="DH2" s="17" t="s">
        <v>34136</v>
      </c>
      <c r="DI2" s="17" t="s">
        <v>34138</v>
      </c>
      <c r="DJ2" s="17" t="s">
        <v>34131</v>
      </c>
      <c r="DK2" s="17" t="s">
        <v>34139</v>
      </c>
      <c r="DL2" s="17" t="s">
        <v>34131</v>
      </c>
      <c r="DM2" s="17" t="s">
        <v>8756</v>
      </c>
      <c r="DN2" s="17" t="s">
        <v>34140</v>
      </c>
      <c r="DO2" s="47" t="s">
        <v>10818</v>
      </c>
      <c r="DP2" s="17" t="s">
        <v>10618</v>
      </c>
      <c r="DQ2" s="17" t="s">
        <v>11001</v>
      </c>
      <c r="DR2" s="17" t="s">
        <v>32369</v>
      </c>
      <c r="DS2" s="17" t="s">
        <v>11126</v>
      </c>
      <c r="DT2" s="17" t="s">
        <v>15270</v>
      </c>
      <c r="DU2" s="17" t="s">
        <v>34086</v>
      </c>
      <c r="DV2" s="17" t="s">
        <v>32163</v>
      </c>
      <c r="DW2" s="17" t="s">
        <v>34141</v>
      </c>
      <c r="DX2" s="18" t="s">
        <v>34142</v>
      </c>
      <c r="DY2" s="18" t="s">
        <v>34173</v>
      </c>
      <c r="DZ2" s="18" t="s">
        <v>34174</v>
      </c>
      <c r="EA2" s="18" t="s">
        <v>34150</v>
      </c>
      <c r="EB2" s="17" t="s">
        <v>34149</v>
      </c>
      <c r="EC2" s="17" t="s">
        <v>40144</v>
      </c>
      <c r="ED2" s="17" t="s">
        <v>41099</v>
      </c>
      <c r="EE2" s="17" t="s">
        <v>728</v>
      </c>
      <c r="EF2" s="17" t="s">
        <v>41104</v>
      </c>
      <c r="EG2" s="17" t="s">
        <v>41105</v>
      </c>
      <c r="EH2" s="114" t="s">
        <v>41766</v>
      </c>
      <c r="EI2" s="115" t="s">
        <v>41767</v>
      </c>
      <c r="EJ2" s="115" t="s">
        <v>41768</v>
      </c>
    </row>
    <row r="3" spans="1:140" ht="23.25" customHeight="1">
      <c r="A3" s="25">
        <v>1</v>
      </c>
      <c r="B3" s="30" t="s">
        <v>32435</v>
      </c>
      <c r="C3" s="31" t="s">
        <v>4318</v>
      </c>
      <c r="D3" s="59" t="s">
        <v>32436</v>
      </c>
      <c r="E3" s="30"/>
      <c r="F3" s="30" t="s">
        <v>36262</v>
      </c>
      <c r="G3" s="31">
        <f t="shared" ref="G3:G66" si="0">IF(F3="Ahli Madya",60,IF(F3="Ahli Utama",65,58))</f>
        <v>58</v>
      </c>
      <c r="H3" s="72">
        <f t="shared" ref="H3:H66" si="1">DATE(YEAR(X3)+G3,MONTH(X3)+1,1)</f>
        <v>47515</v>
      </c>
      <c r="I3" s="30"/>
      <c r="J3" s="30" t="s">
        <v>34084</v>
      </c>
      <c r="K3" s="30" t="s">
        <v>4318</v>
      </c>
      <c r="L3" s="31" t="s">
        <v>4318</v>
      </c>
      <c r="M3" s="31" t="s">
        <v>6378</v>
      </c>
      <c r="N3" s="31" t="s">
        <v>4651</v>
      </c>
      <c r="O3" s="31" t="s">
        <v>7595</v>
      </c>
      <c r="P3" s="31" t="s">
        <v>21723</v>
      </c>
      <c r="Q3" s="31"/>
      <c r="R3" s="31">
        <v>23</v>
      </c>
      <c r="S3" s="31">
        <v>4</v>
      </c>
      <c r="T3" s="31"/>
      <c r="U3" s="31"/>
      <c r="V3" s="31"/>
      <c r="W3" s="31" t="s">
        <v>739</v>
      </c>
      <c r="X3" s="31" t="s">
        <v>32437</v>
      </c>
      <c r="Y3" s="31" t="e">
        <f t="shared" ref="Y3:Y66" ca="1" si="2">YEAR(NOW())-YEAR(X3)</f>
        <v>#VALUE!</v>
      </c>
      <c r="Z3" s="31" t="e">
        <f t="shared" ref="Z3:Z66" ca="1" si="3">IF(AND(Y3&gt;=21,Y3&lt;=35),"21-35",IF(AND(Y3&gt;35,Y3&lt;=45),"36-45",IF(AND(Y3&gt;45,Y3&lt;=58),"46-58",IF(Y3&gt;58,"Lebih dari 58",0))))</f>
        <v>#VALUE!</v>
      </c>
      <c r="AA3" s="31"/>
      <c r="AB3" s="31" t="s">
        <v>32438</v>
      </c>
      <c r="AC3" s="31" t="s">
        <v>34153</v>
      </c>
      <c r="AD3" s="31" t="s">
        <v>34194</v>
      </c>
      <c r="AE3" s="31"/>
      <c r="AF3" s="31" t="s">
        <v>7976</v>
      </c>
      <c r="AG3" s="31" t="s">
        <v>5851</v>
      </c>
      <c r="AH3" s="31" t="s">
        <v>5851</v>
      </c>
      <c r="AI3" s="31" t="s">
        <v>7082</v>
      </c>
      <c r="AJ3" s="31"/>
      <c r="AK3" s="31"/>
      <c r="AL3" s="31"/>
      <c r="AM3" s="31"/>
      <c r="AN3" s="31"/>
      <c r="AO3" s="31"/>
      <c r="AP3" s="31" t="s">
        <v>6780</v>
      </c>
      <c r="AQ3" s="31" t="s">
        <v>22547</v>
      </c>
      <c r="AR3" s="31" t="s">
        <v>34143</v>
      </c>
      <c r="AS3" s="31" t="s">
        <v>34143</v>
      </c>
      <c r="AT3" s="31" t="str">
        <f>_xlfn.IFNA(VLOOKUP(D3,'[1]5. 1 Mei 2022'!$C$7:$F$60,4,FALSE),"")</f>
        <v/>
      </c>
      <c r="AU3" s="31" t="s">
        <v>4250</v>
      </c>
      <c r="AV3" s="31" t="s">
        <v>4250</v>
      </c>
      <c r="AW3" s="31" t="s">
        <v>22547</v>
      </c>
      <c r="AX3" s="29">
        <f t="shared" ref="AX3:AX37" si="4">AW3+1903</f>
        <v>46447</v>
      </c>
      <c r="AY3" s="31" t="s">
        <v>11416</v>
      </c>
      <c r="AZ3" s="31" t="s">
        <v>32439</v>
      </c>
      <c r="BA3" s="30" t="s">
        <v>4250</v>
      </c>
      <c r="BB3" s="31"/>
      <c r="BC3" s="31"/>
      <c r="BD3" s="31" t="s">
        <v>519</v>
      </c>
      <c r="BE3" s="31" t="s">
        <v>7967</v>
      </c>
      <c r="BF3" s="31" t="s">
        <v>4250</v>
      </c>
      <c r="BG3" s="31"/>
      <c r="BH3" s="31"/>
      <c r="BI3" s="31"/>
      <c r="BJ3" s="31" t="s">
        <v>4250</v>
      </c>
      <c r="BK3" s="31" t="str">
        <f t="shared" ref="BK3:BK34" si="5">N3</f>
        <v>IV/d</v>
      </c>
      <c r="BL3" s="31" t="s">
        <v>32440</v>
      </c>
      <c r="BM3" s="31"/>
      <c r="BN3" s="31"/>
      <c r="BO3" s="31"/>
      <c r="BP3" s="31"/>
      <c r="BQ3" s="31"/>
      <c r="BR3" s="31"/>
      <c r="BS3" s="31"/>
      <c r="BT3" s="31"/>
      <c r="BU3" s="31"/>
      <c r="BV3" s="31" t="s">
        <v>22547</v>
      </c>
      <c r="BW3" s="31" t="e">
        <f t="shared" ref="BW3:BW66" ca="1" si="6">YEAR(NOW())-YEAR(BV3)</f>
        <v>#VALUE!</v>
      </c>
      <c r="BX3" s="78" t="e">
        <f t="shared" ref="BX3:BX66" ca="1" si="7">DATEDIF(BV3,NOW(),"YM")</f>
        <v>#VALUE!</v>
      </c>
      <c r="BY3" s="31"/>
      <c r="BZ3" s="31"/>
      <c r="CA3" s="31" t="s">
        <v>2483</v>
      </c>
      <c r="CB3" s="31" t="s">
        <v>2406</v>
      </c>
      <c r="CC3" s="31"/>
      <c r="CD3" s="31"/>
      <c r="CE3" s="31"/>
      <c r="CF3" s="31"/>
      <c r="CG3" s="31"/>
      <c r="CH3" s="31"/>
      <c r="CI3" s="31"/>
      <c r="CJ3" s="31"/>
      <c r="CK3" s="31"/>
      <c r="CL3" s="31"/>
      <c r="CM3" s="31"/>
      <c r="CN3" s="31"/>
      <c r="CO3" s="31"/>
      <c r="CP3" s="31"/>
      <c r="CQ3" s="31"/>
      <c r="CR3" s="31"/>
      <c r="CS3" s="31"/>
      <c r="CT3" s="31"/>
      <c r="CU3" s="31"/>
      <c r="CV3" s="31"/>
      <c r="CW3" s="31"/>
      <c r="CX3" s="31"/>
      <c r="CY3" s="31"/>
      <c r="CZ3" s="31"/>
      <c r="DA3" s="31"/>
      <c r="DB3" s="31"/>
      <c r="DC3" s="31"/>
      <c r="DD3" s="31"/>
      <c r="DE3" s="31"/>
      <c r="DF3" s="31"/>
      <c r="DG3" s="31"/>
      <c r="DH3" s="31"/>
      <c r="DI3" s="31"/>
      <c r="DJ3" s="31"/>
      <c r="DK3" s="31"/>
      <c r="DL3" s="31"/>
      <c r="DM3" s="38" t="s">
        <v>40279</v>
      </c>
      <c r="DN3" s="38"/>
      <c r="DO3" s="35"/>
      <c r="DP3" s="31" t="s">
        <v>32602</v>
      </c>
      <c r="DQ3" s="31"/>
      <c r="DR3" s="31"/>
      <c r="DS3" s="31" t="s">
        <v>32672</v>
      </c>
      <c r="DT3" s="31"/>
      <c r="DU3" s="31">
        <v>3</v>
      </c>
      <c r="DV3" s="31" t="s">
        <v>32167</v>
      </c>
      <c r="DW3" s="31"/>
      <c r="DX3" s="31"/>
      <c r="DY3" s="31"/>
      <c r="DZ3" s="31"/>
      <c r="EA3" s="31"/>
      <c r="EB3" s="31"/>
      <c r="EC3" s="31" t="s">
        <v>40170</v>
      </c>
      <c r="ED3" s="31" t="s">
        <v>41100</v>
      </c>
      <c r="EE3" s="31"/>
      <c r="EF3" s="31"/>
      <c r="EG3" s="31"/>
      <c r="EH3" s="31"/>
      <c r="EI3" s="31"/>
      <c r="EJ3" s="31"/>
    </row>
    <row r="4" spans="1:140" ht="23.25" customHeight="1">
      <c r="A4" s="25">
        <v>2</v>
      </c>
      <c r="B4" s="30" t="s">
        <v>34895</v>
      </c>
      <c r="C4" s="31">
        <v>140338323</v>
      </c>
      <c r="D4" s="30" t="s">
        <v>1019</v>
      </c>
      <c r="E4" s="30"/>
      <c r="F4" s="30" t="s">
        <v>36253</v>
      </c>
      <c r="G4" s="31">
        <f t="shared" si="0"/>
        <v>60</v>
      </c>
      <c r="H4" s="72">
        <f t="shared" si="1"/>
        <v>46357</v>
      </c>
      <c r="I4" s="30"/>
      <c r="J4" s="30" t="s">
        <v>34084</v>
      </c>
      <c r="K4" s="30" t="s">
        <v>4318</v>
      </c>
      <c r="L4" s="31" t="s">
        <v>4318</v>
      </c>
      <c r="M4" s="31" t="s">
        <v>6378</v>
      </c>
      <c r="N4" s="31" t="s">
        <v>7121</v>
      </c>
      <c r="O4" s="31" t="s">
        <v>3948</v>
      </c>
      <c r="P4" s="31" t="s">
        <v>23983</v>
      </c>
      <c r="Q4" s="31"/>
      <c r="R4" s="31">
        <v>26</v>
      </c>
      <c r="S4" s="31">
        <v>0</v>
      </c>
      <c r="T4" s="31"/>
      <c r="U4" s="31">
        <v>54</v>
      </c>
      <c r="V4" s="31"/>
      <c r="W4" s="31" t="s">
        <v>15888</v>
      </c>
      <c r="X4" s="31" t="s">
        <v>7309</v>
      </c>
      <c r="Y4" s="31" t="e">
        <f t="shared" ca="1" si="2"/>
        <v>#VALUE!</v>
      </c>
      <c r="Z4" s="31" t="e">
        <f t="shared" ca="1" si="3"/>
        <v>#VALUE!</v>
      </c>
      <c r="AA4" s="31"/>
      <c r="AB4" s="31" t="s">
        <v>34894</v>
      </c>
      <c r="AC4" s="31" t="s">
        <v>34155</v>
      </c>
      <c r="AD4" s="31" t="s">
        <v>34161</v>
      </c>
      <c r="AE4" s="31" t="s">
        <v>16849</v>
      </c>
      <c r="AF4" s="31" t="s">
        <v>7976</v>
      </c>
      <c r="AG4" s="31" t="s">
        <v>5851</v>
      </c>
      <c r="AH4" s="31" t="s">
        <v>5851</v>
      </c>
      <c r="AI4" s="31" t="s">
        <v>40276</v>
      </c>
      <c r="AJ4" s="31" t="s">
        <v>4507</v>
      </c>
      <c r="AK4" s="31" t="s">
        <v>7375</v>
      </c>
      <c r="AL4" s="31" t="s">
        <v>7376</v>
      </c>
      <c r="AM4" s="31" t="s">
        <v>2711</v>
      </c>
      <c r="AN4" s="31" t="s">
        <v>34893</v>
      </c>
      <c r="AO4" s="31"/>
      <c r="AP4" s="31" t="s">
        <v>6780</v>
      </c>
      <c r="AQ4" s="52" t="s">
        <v>24627</v>
      </c>
      <c r="AR4" s="31" t="s">
        <v>34143</v>
      </c>
      <c r="AS4" s="31" t="s">
        <v>34143</v>
      </c>
      <c r="AT4" s="31" t="str">
        <f>_xlfn.IFNA(VLOOKUP(D4,'[1]5. 1 Mei 2022'!$C$7:$F$60,4,FALSE),"")</f>
        <v/>
      </c>
      <c r="AU4" s="31" t="s">
        <v>40361</v>
      </c>
      <c r="AV4" s="31" t="s">
        <v>40361</v>
      </c>
      <c r="AW4" s="31" t="s">
        <v>30097</v>
      </c>
      <c r="AX4" s="29" t="e">
        <f t="shared" si="4"/>
        <v>#VALUE!</v>
      </c>
      <c r="AY4" s="31" t="s">
        <v>11416</v>
      </c>
      <c r="AZ4" s="31" t="s">
        <v>11414</v>
      </c>
      <c r="BA4" s="30" t="s">
        <v>26348</v>
      </c>
      <c r="BB4" s="31"/>
      <c r="BC4" s="31"/>
      <c r="BD4" s="31" t="s">
        <v>519</v>
      </c>
      <c r="BE4" s="31" t="s">
        <v>7967</v>
      </c>
      <c r="BF4" s="31" t="s">
        <v>40361</v>
      </c>
      <c r="BG4" s="31"/>
      <c r="BH4" s="31"/>
      <c r="BI4" s="31" t="s">
        <v>8137</v>
      </c>
      <c r="BJ4" s="31" t="s">
        <v>20308</v>
      </c>
      <c r="BK4" s="31" t="str">
        <f t="shared" si="5"/>
        <v>IV/b</v>
      </c>
      <c r="BL4" s="31" t="s">
        <v>8077</v>
      </c>
      <c r="BM4" s="31"/>
      <c r="BN4" s="31"/>
      <c r="BO4" s="31"/>
      <c r="BP4" s="31" t="s">
        <v>1498</v>
      </c>
      <c r="BQ4" s="31" t="s">
        <v>20308</v>
      </c>
      <c r="BR4" s="31" t="s">
        <v>23973</v>
      </c>
      <c r="BS4" s="31" t="s">
        <v>25678</v>
      </c>
      <c r="BT4" s="31" t="s">
        <v>1694</v>
      </c>
      <c r="BU4" s="31"/>
      <c r="BV4" s="31" t="s">
        <v>7310</v>
      </c>
      <c r="BW4" s="31">
        <f t="shared" ca="1" si="6"/>
        <v>17</v>
      </c>
      <c r="BX4" s="78">
        <f t="shared" ca="1" si="7"/>
        <v>3</v>
      </c>
      <c r="BY4" s="31"/>
      <c r="BZ4" s="31"/>
      <c r="CA4" s="31" t="s">
        <v>2483</v>
      </c>
      <c r="CB4" s="31" t="s">
        <v>2519</v>
      </c>
      <c r="CC4" s="31">
        <v>1</v>
      </c>
      <c r="CD4" s="31">
        <v>1</v>
      </c>
      <c r="CE4" s="31" t="s">
        <v>20085</v>
      </c>
      <c r="CF4" s="31"/>
      <c r="CG4" s="31">
        <v>2007</v>
      </c>
      <c r="CH4" s="31"/>
      <c r="CI4" s="31"/>
      <c r="CJ4" s="31"/>
      <c r="CK4" s="31"/>
      <c r="CL4" s="52" t="s">
        <v>36616</v>
      </c>
      <c r="CM4" s="31" t="s">
        <v>32169</v>
      </c>
      <c r="CN4" s="31">
        <v>126</v>
      </c>
      <c r="CO4" s="31" t="s">
        <v>32170</v>
      </c>
      <c r="CP4" s="31" t="s">
        <v>32169</v>
      </c>
      <c r="CQ4" s="31">
        <v>126</v>
      </c>
      <c r="CR4" s="31">
        <v>2008</v>
      </c>
      <c r="CS4" s="31" t="s">
        <v>10077</v>
      </c>
      <c r="CT4" s="31" t="s">
        <v>10076</v>
      </c>
      <c r="CU4" s="31" t="s">
        <v>10078</v>
      </c>
      <c r="CV4" s="31" t="s">
        <v>8557</v>
      </c>
      <c r="CW4" s="31" t="s">
        <v>8559</v>
      </c>
      <c r="CX4" s="31" t="s">
        <v>926</v>
      </c>
      <c r="CY4" s="31" t="s">
        <v>8490</v>
      </c>
      <c r="CZ4" s="31" t="s">
        <v>8555</v>
      </c>
      <c r="DA4" s="31" t="s">
        <v>8491</v>
      </c>
      <c r="DB4" s="31" t="s">
        <v>25128</v>
      </c>
      <c r="DC4" s="31"/>
      <c r="DD4" s="31"/>
      <c r="DE4" s="31" t="s">
        <v>18698</v>
      </c>
      <c r="DF4" s="31" t="s">
        <v>25639</v>
      </c>
      <c r="DG4" s="31" t="s">
        <v>25640</v>
      </c>
      <c r="DH4" s="31" t="s">
        <v>18698</v>
      </c>
      <c r="DI4" s="31"/>
      <c r="DJ4" s="31"/>
      <c r="DK4" s="31" t="s">
        <v>25644</v>
      </c>
      <c r="DL4" s="31" t="s">
        <v>25643</v>
      </c>
      <c r="DM4" s="38" t="s">
        <v>8856</v>
      </c>
      <c r="DN4" s="38"/>
      <c r="DO4" s="35">
        <v>0</v>
      </c>
      <c r="DP4" s="31" t="s">
        <v>12925</v>
      </c>
      <c r="DQ4" s="31" t="s">
        <v>12924</v>
      </c>
      <c r="DR4" s="31"/>
      <c r="DS4" s="31" t="s">
        <v>2199</v>
      </c>
      <c r="DT4" s="31"/>
      <c r="DU4" s="31">
        <v>3</v>
      </c>
      <c r="DV4" s="31" t="s">
        <v>32167</v>
      </c>
      <c r="DW4" s="31"/>
      <c r="DX4" s="31"/>
      <c r="DY4" s="31" t="s">
        <v>33460</v>
      </c>
      <c r="DZ4" s="31" t="s">
        <v>21711</v>
      </c>
      <c r="EA4" s="31" t="s">
        <v>33461</v>
      </c>
      <c r="EB4" s="31">
        <v>911913</v>
      </c>
      <c r="EC4" s="31" t="s">
        <v>40137</v>
      </c>
      <c r="ED4" s="31" t="s">
        <v>41100</v>
      </c>
      <c r="EE4" s="31" t="s">
        <v>2711</v>
      </c>
      <c r="EF4" s="31" t="s">
        <v>2711</v>
      </c>
      <c r="EG4" s="31"/>
      <c r="EH4" s="31"/>
      <c r="EI4" s="31"/>
      <c r="EJ4" s="31"/>
    </row>
    <row r="5" spans="1:140" ht="23.25" customHeight="1">
      <c r="A5" s="25">
        <v>3</v>
      </c>
      <c r="B5" s="30" t="s">
        <v>31225</v>
      </c>
      <c r="C5" s="31" t="s">
        <v>4318</v>
      </c>
      <c r="D5" s="30" t="s">
        <v>31226</v>
      </c>
      <c r="E5" s="30"/>
      <c r="F5" s="30" t="s">
        <v>36262</v>
      </c>
      <c r="G5" s="31">
        <f t="shared" si="0"/>
        <v>58</v>
      </c>
      <c r="H5" s="72">
        <f t="shared" si="1"/>
        <v>46235</v>
      </c>
      <c r="I5" s="30"/>
      <c r="J5" s="30" t="s">
        <v>34084</v>
      </c>
      <c r="K5" s="30" t="s">
        <v>4318</v>
      </c>
      <c r="L5" s="31" t="s">
        <v>4318</v>
      </c>
      <c r="M5" s="31" t="s">
        <v>3186</v>
      </c>
      <c r="N5" s="31" t="s">
        <v>2297</v>
      </c>
      <c r="O5" s="31" t="s">
        <v>6405</v>
      </c>
      <c r="P5" s="31" t="s">
        <v>20080</v>
      </c>
      <c r="Q5" s="31"/>
      <c r="R5" s="31">
        <v>28</v>
      </c>
      <c r="S5" s="31">
        <v>0</v>
      </c>
      <c r="T5" s="31"/>
      <c r="U5" s="31"/>
      <c r="V5" s="31"/>
      <c r="W5" s="31" t="s">
        <v>7586</v>
      </c>
      <c r="X5" s="31" t="s">
        <v>31227</v>
      </c>
      <c r="Y5" s="31" t="e">
        <f t="shared" ca="1" si="2"/>
        <v>#VALUE!</v>
      </c>
      <c r="Z5" s="31" t="e">
        <f t="shared" ca="1" si="3"/>
        <v>#VALUE!</v>
      </c>
      <c r="AA5" s="31"/>
      <c r="AB5" s="31" t="s">
        <v>19703</v>
      </c>
      <c r="AC5" s="31" t="s">
        <v>34153</v>
      </c>
      <c r="AD5" s="31" t="s">
        <v>34194</v>
      </c>
      <c r="AE5" s="31"/>
      <c r="AF5" s="31" t="s">
        <v>24700</v>
      </c>
      <c r="AG5" s="31" t="s">
        <v>5851</v>
      </c>
      <c r="AH5" s="31" t="s">
        <v>5851</v>
      </c>
      <c r="AI5" s="31" t="s">
        <v>7082</v>
      </c>
      <c r="AJ5" s="31"/>
      <c r="AK5" s="31"/>
      <c r="AL5" s="31"/>
      <c r="AM5" s="31"/>
      <c r="AN5" s="31"/>
      <c r="AO5" s="31"/>
      <c r="AP5" s="31" t="s">
        <v>6780</v>
      </c>
      <c r="AQ5" s="31" t="s">
        <v>31228</v>
      </c>
      <c r="AR5" s="31" t="s">
        <v>34143</v>
      </c>
      <c r="AS5" s="31" t="s">
        <v>34143</v>
      </c>
      <c r="AT5" s="31" t="str">
        <f>_xlfn.IFNA(VLOOKUP(D5,'[1]5. 1 Mei 2022'!$C$7:$F$60,4,FALSE),"")</f>
        <v/>
      </c>
      <c r="AU5" s="31" t="s">
        <v>26349</v>
      </c>
      <c r="AV5" s="31" t="s">
        <v>26349</v>
      </c>
      <c r="AW5" s="31" t="s">
        <v>38773</v>
      </c>
      <c r="AX5" s="29" t="e">
        <f t="shared" si="4"/>
        <v>#VALUE!</v>
      </c>
      <c r="AY5" s="31" t="s">
        <v>26340</v>
      </c>
      <c r="AZ5" s="31" t="s">
        <v>11415</v>
      </c>
      <c r="BA5" s="30" t="s">
        <v>26349</v>
      </c>
      <c r="BB5" s="31"/>
      <c r="BC5" s="31"/>
      <c r="BD5" s="31" t="s">
        <v>519</v>
      </c>
      <c r="BE5" s="31" t="s">
        <v>7967</v>
      </c>
      <c r="BF5" s="31" t="s">
        <v>26349</v>
      </c>
      <c r="BG5" s="31" t="s">
        <v>32552</v>
      </c>
      <c r="BH5" s="31" t="s">
        <v>38772</v>
      </c>
      <c r="BI5" s="31"/>
      <c r="BJ5" s="31" t="s">
        <v>26349</v>
      </c>
      <c r="BK5" s="31" t="str">
        <f t="shared" si="5"/>
        <v>IV/c</v>
      </c>
      <c r="BL5" s="31" t="s">
        <v>8079</v>
      </c>
      <c r="BM5" s="31"/>
      <c r="BN5" s="31"/>
      <c r="BO5" s="31"/>
      <c r="BP5" s="31"/>
      <c r="BQ5" s="31"/>
      <c r="BR5" s="31"/>
      <c r="BS5" s="31"/>
      <c r="BT5" s="31"/>
      <c r="BU5" s="31"/>
      <c r="BV5" s="31" t="s">
        <v>31449</v>
      </c>
      <c r="BW5" s="31" t="e">
        <f t="shared" ca="1" si="6"/>
        <v>#VALUE!</v>
      </c>
      <c r="BX5" s="78" t="e">
        <f t="shared" ca="1" si="7"/>
        <v>#VALUE!</v>
      </c>
      <c r="BY5" s="31"/>
      <c r="BZ5" s="31"/>
      <c r="CA5" s="31" t="s">
        <v>5724</v>
      </c>
      <c r="CB5" s="31" t="s">
        <v>2519</v>
      </c>
      <c r="CC5" s="31"/>
      <c r="CD5" s="31">
        <v>1</v>
      </c>
      <c r="CE5" s="31"/>
      <c r="CF5" s="31"/>
      <c r="CG5" s="31"/>
      <c r="CH5" s="31"/>
      <c r="CI5" s="31"/>
      <c r="CJ5" s="31"/>
      <c r="CK5" s="31"/>
      <c r="CL5" s="31"/>
      <c r="CM5" s="31"/>
      <c r="CN5" s="31"/>
      <c r="CO5" s="31"/>
      <c r="CP5" s="31"/>
      <c r="CQ5" s="31"/>
      <c r="CR5" s="31">
        <v>1002</v>
      </c>
      <c r="CS5" s="31"/>
      <c r="CT5" s="31"/>
      <c r="CU5" s="31"/>
      <c r="CV5" s="31"/>
      <c r="CW5" s="31"/>
      <c r="CX5" s="31"/>
      <c r="CY5" s="31"/>
      <c r="CZ5" s="31"/>
      <c r="DA5" s="31"/>
      <c r="DB5" s="31"/>
      <c r="DC5" s="31"/>
      <c r="DD5" s="31"/>
      <c r="DE5" s="31"/>
      <c r="DF5" s="31"/>
      <c r="DG5" s="31"/>
      <c r="DH5" s="31"/>
      <c r="DI5" s="31"/>
      <c r="DJ5" s="31"/>
      <c r="DK5" s="31"/>
      <c r="DL5" s="31"/>
      <c r="DM5" s="38" t="s">
        <v>31374</v>
      </c>
      <c r="DN5" s="38"/>
      <c r="DO5" s="35"/>
      <c r="DP5" s="31" t="s">
        <v>31375</v>
      </c>
      <c r="DQ5" s="31" t="s">
        <v>31376</v>
      </c>
      <c r="DR5" s="31"/>
      <c r="DS5" s="31" t="s">
        <v>32673</v>
      </c>
      <c r="DT5" s="31" t="s">
        <v>37282</v>
      </c>
      <c r="DU5" s="31">
        <v>3</v>
      </c>
      <c r="DV5" s="31" t="s">
        <v>32167</v>
      </c>
      <c r="DW5" s="31"/>
      <c r="DX5" s="31"/>
      <c r="DY5" s="31"/>
      <c r="DZ5" s="31"/>
      <c r="EA5" s="31"/>
      <c r="EB5" s="31"/>
      <c r="EC5" s="31" t="s">
        <v>40170</v>
      </c>
      <c r="ED5" s="31" t="s">
        <v>41100</v>
      </c>
      <c r="EE5" s="31"/>
      <c r="EF5" s="31"/>
      <c r="EG5" s="31"/>
      <c r="EH5" s="31"/>
      <c r="EI5" s="31"/>
      <c r="EJ5" s="31"/>
    </row>
    <row r="6" spans="1:140" ht="23.25" customHeight="1">
      <c r="A6" s="25">
        <v>4</v>
      </c>
      <c r="B6" s="30" t="s">
        <v>32991</v>
      </c>
      <c r="C6" s="31" t="s">
        <v>4318</v>
      </c>
      <c r="D6" s="59" t="s">
        <v>32992</v>
      </c>
      <c r="E6" s="30"/>
      <c r="F6" s="30" t="s">
        <v>36262</v>
      </c>
      <c r="G6" s="31">
        <f t="shared" si="0"/>
        <v>58</v>
      </c>
      <c r="H6" s="72">
        <f t="shared" si="1"/>
        <v>46357</v>
      </c>
      <c r="I6" s="30"/>
      <c r="J6" s="30" t="s">
        <v>34084</v>
      </c>
      <c r="K6" s="30" t="s">
        <v>4318</v>
      </c>
      <c r="L6" s="31" t="s">
        <v>4318</v>
      </c>
      <c r="M6" s="31" t="s">
        <v>3186</v>
      </c>
      <c r="N6" s="31" t="s">
        <v>2297</v>
      </c>
      <c r="O6" s="31" t="s">
        <v>6405</v>
      </c>
      <c r="P6" s="31" t="s">
        <v>15640</v>
      </c>
      <c r="Q6" s="31"/>
      <c r="R6" s="31">
        <v>24</v>
      </c>
      <c r="S6" s="31">
        <v>7</v>
      </c>
      <c r="T6" s="31"/>
      <c r="U6" s="31"/>
      <c r="V6" s="31"/>
      <c r="W6" s="31" t="s">
        <v>5776</v>
      </c>
      <c r="X6" s="31" t="s">
        <v>32993</v>
      </c>
      <c r="Y6" s="31" t="e">
        <f t="shared" ca="1" si="2"/>
        <v>#VALUE!</v>
      </c>
      <c r="Z6" s="31" t="e">
        <f t="shared" ca="1" si="3"/>
        <v>#VALUE!</v>
      </c>
      <c r="AA6" s="31"/>
      <c r="AB6" s="31" t="s">
        <v>33294</v>
      </c>
      <c r="AC6" s="31" t="s">
        <v>34153</v>
      </c>
      <c r="AD6" s="31" t="s">
        <v>34194</v>
      </c>
      <c r="AE6" s="31"/>
      <c r="AF6" s="31" t="s">
        <v>24699</v>
      </c>
      <c r="AG6" s="31" t="s">
        <v>5851</v>
      </c>
      <c r="AH6" s="31" t="s">
        <v>5851</v>
      </c>
      <c r="AI6" s="31" t="s">
        <v>5829</v>
      </c>
      <c r="AJ6" s="31" t="s">
        <v>33683</v>
      </c>
      <c r="AK6" s="31" t="s">
        <v>33684</v>
      </c>
      <c r="AL6" s="31" t="s">
        <v>6332</v>
      </c>
      <c r="AM6" s="31" t="s">
        <v>2711</v>
      </c>
      <c r="AN6" s="31"/>
      <c r="AO6" s="31"/>
      <c r="AP6" s="31" t="s">
        <v>6780</v>
      </c>
      <c r="AQ6" s="31" t="s">
        <v>17891</v>
      </c>
      <c r="AR6" s="31" t="s">
        <v>34143</v>
      </c>
      <c r="AS6" s="31" t="s">
        <v>34143</v>
      </c>
      <c r="AT6" s="31" t="str">
        <f>_xlfn.IFNA(VLOOKUP(D6,'[1]5. 1 Mei 2022'!$C$7:$F$60,4,FALSE),"")</f>
        <v/>
      </c>
      <c r="AU6" s="31" t="s">
        <v>26355</v>
      </c>
      <c r="AV6" s="31" t="s">
        <v>26355</v>
      </c>
      <c r="AW6" s="31" t="s">
        <v>17891</v>
      </c>
      <c r="AX6" s="29">
        <f t="shared" si="4"/>
        <v>46505</v>
      </c>
      <c r="AY6" s="31" t="s">
        <v>26342</v>
      </c>
      <c r="AZ6" s="31" t="s">
        <v>28812</v>
      </c>
      <c r="BA6" s="30" t="s">
        <v>26355</v>
      </c>
      <c r="BB6" s="31"/>
      <c r="BC6" s="31"/>
      <c r="BD6" s="31" t="s">
        <v>519</v>
      </c>
      <c r="BE6" s="31" t="s">
        <v>7967</v>
      </c>
      <c r="BF6" s="31" t="s">
        <v>26355</v>
      </c>
      <c r="BG6" s="31"/>
      <c r="BH6" s="31"/>
      <c r="BI6" s="31"/>
      <c r="BJ6" s="31" t="s">
        <v>28811</v>
      </c>
      <c r="BK6" s="31" t="str">
        <f t="shared" si="5"/>
        <v>IV/c</v>
      </c>
      <c r="BL6" s="31" t="s">
        <v>8079</v>
      </c>
      <c r="BM6" s="31"/>
      <c r="BN6" s="31"/>
      <c r="BO6" s="31"/>
      <c r="BP6" s="31"/>
      <c r="BQ6" s="31" t="s">
        <v>35630</v>
      </c>
      <c r="BR6" s="52" t="s">
        <v>12470</v>
      </c>
      <c r="BS6" s="31"/>
      <c r="BT6" s="31"/>
      <c r="BU6" s="31"/>
      <c r="BV6" s="31" t="s">
        <v>17891</v>
      </c>
      <c r="BW6" s="31">
        <f t="shared" ca="1" si="6"/>
        <v>1</v>
      </c>
      <c r="BX6" s="78">
        <f t="shared" ca="1" si="7"/>
        <v>6</v>
      </c>
      <c r="BY6" s="31"/>
      <c r="BZ6" s="31"/>
      <c r="CA6" s="31" t="s">
        <v>2483</v>
      </c>
      <c r="CB6" s="31" t="s">
        <v>2519</v>
      </c>
      <c r="CC6" s="31"/>
      <c r="CD6" s="31">
        <v>1</v>
      </c>
      <c r="CE6" s="31" t="s">
        <v>20085</v>
      </c>
      <c r="CF6" s="31"/>
      <c r="CG6" s="31"/>
      <c r="CH6" s="31"/>
      <c r="CI6" s="31"/>
      <c r="CJ6" s="31"/>
      <c r="CK6" s="31"/>
      <c r="CL6" s="31"/>
      <c r="CM6" s="31"/>
      <c r="CN6" s="31"/>
      <c r="CO6" s="31"/>
      <c r="CP6" s="31"/>
      <c r="CQ6" s="31"/>
      <c r="CR6" s="31"/>
      <c r="CS6" s="31"/>
      <c r="CT6" s="31"/>
      <c r="CU6" s="31"/>
      <c r="CV6" s="31"/>
      <c r="CW6" s="31"/>
      <c r="CX6" s="31"/>
      <c r="CY6" s="31"/>
      <c r="CZ6" s="31"/>
      <c r="DA6" s="31"/>
      <c r="DB6" s="31"/>
      <c r="DC6" s="31"/>
      <c r="DD6" s="31"/>
      <c r="DE6" s="31"/>
      <c r="DF6" s="31"/>
      <c r="DG6" s="31"/>
      <c r="DH6" s="31"/>
      <c r="DI6" s="31"/>
      <c r="DJ6" s="31"/>
      <c r="DK6" s="31"/>
      <c r="DL6" s="31"/>
      <c r="DM6" s="38" t="s">
        <v>40278</v>
      </c>
      <c r="DN6" s="38"/>
      <c r="DO6" s="35"/>
      <c r="DP6" s="52" t="s">
        <v>40156</v>
      </c>
      <c r="DQ6" s="31"/>
      <c r="DR6" s="31"/>
      <c r="DS6" s="52" t="s">
        <v>40280</v>
      </c>
      <c r="DT6" s="31"/>
      <c r="DU6" s="31"/>
      <c r="DV6" s="31"/>
      <c r="DW6" s="31"/>
      <c r="DX6" s="31"/>
      <c r="DY6" s="31"/>
      <c r="DZ6" s="31"/>
      <c r="EA6" s="31"/>
      <c r="EB6" s="31"/>
      <c r="EC6" s="31" t="s">
        <v>40170</v>
      </c>
      <c r="ED6" s="31" t="s">
        <v>41100</v>
      </c>
      <c r="EE6" s="31"/>
      <c r="EF6" s="31"/>
      <c r="EG6" s="31"/>
      <c r="EH6" s="31"/>
      <c r="EI6" s="31"/>
      <c r="EJ6" s="31"/>
    </row>
    <row r="7" spans="1:140" ht="23.25" customHeight="1">
      <c r="A7" s="25">
        <v>5</v>
      </c>
      <c r="B7" s="30" t="s">
        <v>30109</v>
      </c>
      <c r="C7" s="31" t="s">
        <v>5443</v>
      </c>
      <c r="D7" s="30" t="s">
        <v>217</v>
      </c>
      <c r="E7" s="30"/>
      <c r="F7" s="30" t="s">
        <v>36253</v>
      </c>
      <c r="G7" s="31">
        <f t="shared" si="0"/>
        <v>60</v>
      </c>
      <c r="H7" s="72">
        <f t="shared" si="1"/>
        <v>50891</v>
      </c>
      <c r="I7" s="30"/>
      <c r="J7" s="30" t="s">
        <v>34084</v>
      </c>
      <c r="K7" s="30" t="s">
        <v>4318</v>
      </c>
      <c r="L7" s="31" t="s">
        <v>4318</v>
      </c>
      <c r="M7" s="31" t="s">
        <v>6378</v>
      </c>
      <c r="N7" s="31" t="s">
        <v>7120</v>
      </c>
      <c r="O7" s="31" t="s">
        <v>3943</v>
      </c>
      <c r="P7" s="31" t="s">
        <v>15640</v>
      </c>
      <c r="Q7" s="31"/>
      <c r="R7" s="31">
        <v>10</v>
      </c>
      <c r="S7" s="31">
        <v>0</v>
      </c>
      <c r="T7" s="31"/>
      <c r="U7" s="31">
        <v>1740</v>
      </c>
      <c r="V7" s="31" t="s">
        <v>677</v>
      </c>
      <c r="W7" s="31" t="s">
        <v>6447</v>
      </c>
      <c r="X7" s="31" t="s">
        <v>741</v>
      </c>
      <c r="Y7" s="31" t="e">
        <f t="shared" ca="1" si="2"/>
        <v>#VALUE!</v>
      </c>
      <c r="Z7" s="31" t="e">
        <f t="shared" ca="1" si="3"/>
        <v>#VALUE!</v>
      </c>
      <c r="AA7" s="31"/>
      <c r="AB7" s="31" t="s">
        <v>6739</v>
      </c>
      <c r="AC7" s="31" t="s">
        <v>34147</v>
      </c>
      <c r="AD7" s="31" t="s">
        <v>34147</v>
      </c>
      <c r="AE7" s="31"/>
      <c r="AF7" s="31" t="s">
        <v>24699</v>
      </c>
      <c r="AG7" s="31" t="s">
        <v>5851</v>
      </c>
      <c r="AH7" s="31" t="s">
        <v>5852</v>
      </c>
      <c r="AI7" s="31" t="s">
        <v>7082</v>
      </c>
      <c r="AJ7" s="31" t="s">
        <v>6428</v>
      </c>
      <c r="AK7" s="31" t="s">
        <v>6429</v>
      </c>
      <c r="AL7" s="31" t="s">
        <v>6430</v>
      </c>
      <c r="AM7" s="31" t="s">
        <v>6431</v>
      </c>
      <c r="AN7" s="31"/>
      <c r="AO7" s="31"/>
      <c r="AP7" s="31" t="s">
        <v>32847</v>
      </c>
      <c r="AQ7" s="31" t="s">
        <v>21743</v>
      </c>
      <c r="AR7" s="31" t="s">
        <v>34143</v>
      </c>
      <c r="AS7" s="31" t="s">
        <v>34143</v>
      </c>
      <c r="AT7" s="31" t="str">
        <f>_xlfn.IFNA(VLOOKUP(D7,'[1]5. 1 Mei 2022'!$C$7:$F$60,4,FALSE),"")</f>
        <v/>
      </c>
      <c r="AU7" s="31" t="s">
        <v>34272</v>
      </c>
      <c r="AV7" s="31" t="s">
        <v>33019</v>
      </c>
      <c r="AW7" s="31" t="s">
        <v>21743</v>
      </c>
      <c r="AX7" s="29">
        <f t="shared" si="4"/>
        <v>46509</v>
      </c>
      <c r="AY7" s="31" t="s">
        <v>26342</v>
      </c>
      <c r="AZ7" s="31" t="s">
        <v>32856</v>
      </c>
      <c r="BA7" s="30" t="s">
        <v>32847</v>
      </c>
      <c r="BB7" s="31"/>
      <c r="BC7" s="31"/>
      <c r="BD7" s="31" t="s">
        <v>8010</v>
      </c>
      <c r="BE7" s="31" t="s">
        <v>7967</v>
      </c>
      <c r="BF7" s="31" t="s">
        <v>33019</v>
      </c>
      <c r="BG7" s="31"/>
      <c r="BH7" s="31"/>
      <c r="BI7" s="31" t="s">
        <v>8120</v>
      </c>
      <c r="BJ7" s="31" t="s">
        <v>23643</v>
      </c>
      <c r="BK7" s="31" t="str">
        <f t="shared" si="5"/>
        <v>IV/a</v>
      </c>
      <c r="BL7" s="31" t="s">
        <v>8077</v>
      </c>
      <c r="BM7" s="31"/>
      <c r="BN7" s="31"/>
      <c r="BO7" s="31"/>
      <c r="BP7" s="31" t="s">
        <v>1498</v>
      </c>
      <c r="BQ7" s="31" t="s">
        <v>23643</v>
      </c>
      <c r="BR7" s="31" t="s">
        <v>26139</v>
      </c>
      <c r="BS7" s="31" t="s">
        <v>29934</v>
      </c>
      <c r="BT7" s="31" t="s">
        <v>3296</v>
      </c>
      <c r="BU7" s="31" t="s">
        <v>2918</v>
      </c>
      <c r="BV7" s="31" t="s">
        <v>794</v>
      </c>
      <c r="BW7" s="31">
        <f t="shared" ca="1" si="6"/>
        <v>13</v>
      </c>
      <c r="BX7" s="78">
        <f t="shared" ca="1" si="7"/>
        <v>3</v>
      </c>
      <c r="BY7" s="31"/>
      <c r="BZ7" s="31"/>
      <c r="CA7" s="31" t="s">
        <v>2483</v>
      </c>
      <c r="CB7" s="31" t="s">
        <v>2519</v>
      </c>
      <c r="CC7" s="31">
        <v>1</v>
      </c>
      <c r="CD7" s="31">
        <v>1</v>
      </c>
      <c r="CE7" s="31" t="s">
        <v>20085</v>
      </c>
      <c r="CF7" s="31" t="s">
        <v>7916</v>
      </c>
      <c r="CG7" s="31"/>
      <c r="CH7" s="31"/>
      <c r="CI7" s="31"/>
      <c r="CJ7" s="31"/>
      <c r="CK7" s="31"/>
      <c r="CL7" s="31" t="s">
        <v>4968</v>
      </c>
      <c r="CM7" s="31" t="s">
        <v>31084</v>
      </c>
      <c r="CN7" s="31">
        <v>126</v>
      </c>
      <c r="CO7" s="31" t="s">
        <v>31235</v>
      </c>
      <c r="CP7" s="31" t="s">
        <v>31084</v>
      </c>
      <c r="CQ7" s="31">
        <v>126</v>
      </c>
      <c r="CR7" s="31">
        <v>4350</v>
      </c>
      <c r="CS7" s="31" t="s">
        <v>8529</v>
      </c>
      <c r="CT7" s="31"/>
      <c r="CU7" s="31"/>
      <c r="CV7" s="31" t="s">
        <v>8482</v>
      </c>
      <c r="CW7" s="31" t="s">
        <v>8552</v>
      </c>
      <c r="CX7" s="31" t="s">
        <v>6176</v>
      </c>
      <c r="CY7" s="31"/>
      <c r="CZ7" s="31"/>
      <c r="DA7" s="31"/>
      <c r="DB7" s="31" t="s">
        <v>25502</v>
      </c>
      <c r="DC7" s="31" t="s">
        <v>25503</v>
      </c>
      <c r="DD7" s="31" t="s">
        <v>25504</v>
      </c>
      <c r="DE7" s="31">
        <v>2021</v>
      </c>
      <c r="DF7" s="31"/>
      <c r="DG7" s="31"/>
      <c r="DH7" s="31"/>
      <c r="DI7" s="31" t="s">
        <v>25115</v>
      </c>
      <c r="DJ7" s="31" t="s">
        <v>25113</v>
      </c>
      <c r="DK7" s="31"/>
      <c r="DL7" s="31"/>
      <c r="DM7" s="38" t="s">
        <v>8772</v>
      </c>
      <c r="DN7" s="38"/>
      <c r="DO7" s="35" t="s">
        <v>20896</v>
      </c>
      <c r="DP7" s="31" t="s">
        <v>12814</v>
      </c>
      <c r="DQ7" s="31" t="s">
        <v>12813</v>
      </c>
      <c r="DR7" s="31" t="s">
        <v>12815</v>
      </c>
      <c r="DS7" s="31" t="s">
        <v>38459</v>
      </c>
      <c r="DT7" s="31" t="s">
        <v>37283</v>
      </c>
      <c r="DU7" s="31">
        <v>3</v>
      </c>
      <c r="DV7" s="31" t="s">
        <v>32167</v>
      </c>
      <c r="DW7" s="31"/>
      <c r="DX7" s="31"/>
      <c r="DY7" s="31" t="s">
        <v>36408</v>
      </c>
      <c r="DZ7" s="52" t="s">
        <v>33512</v>
      </c>
      <c r="EA7" s="52" t="s">
        <v>36409</v>
      </c>
      <c r="EB7" s="31">
        <v>0</v>
      </c>
      <c r="EC7" s="31" t="s">
        <v>40139</v>
      </c>
      <c r="ED7" s="31" t="s">
        <v>41100</v>
      </c>
      <c r="EE7" s="31"/>
      <c r="EF7" s="31"/>
      <c r="EG7" s="31"/>
      <c r="EH7" s="31"/>
      <c r="EI7" s="31"/>
      <c r="EJ7" s="31"/>
    </row>
    <row r="8" spans="1:140" ht="23.25" customHeight="1">
      <c r="A8" s="25">
        <v>6</v>
      </c>
      <c r="B8" s="30" t="s">
        <v>30139</v>
      </c>
      <c r="C8" s="31">
        <v>140333454</v>
      </c>
      <c r="D8" s="30" t="s">
        <v>1009</v>
      </c>
      <c r="E8" s="30"/>
      <c r="F8" s="30" t="s">
        <v>36257</v>
      </c>
      <c r="G8" s="31">
        <f t="shared" si="0"/>
        <v>58</v>
      </c>
      <c r="H8" s="72">
        <f t="shared" si="1"/>
        <v>48153</v>
      </c>
      <c r="I8" s="30"/>
      <c r="J8" s="30" t="s">
        <v>34084</v>
      </c>
      <c r="K8" s="30" t="s">
        <v>4318</v>
      </c>
      <c r="L8" s="31" t="s">
        <v>4318</v>
      </c>
      <c r="M8" s="31" t="s">
        <v>6378</v>
      </c>
      <c r="N8" s="31" t="s">
        <v>4008</v>
      </c>
      <c r="O8" s="31" t="s">
        <v>4320</v>
      </c>
      <c r="P8" s="31" t="s">
        <v>8638</v>
      </c>
      <c r="Q8" s="31"/>
      <c r="R8" s="31">
        <v>22</v>
      </c>
      <c r="S8" s="31">
        <v>0</v>
      </c>
      <c r="T8" s="31"/>
      <c r="U8" s="31">
        <v>1396</v>
      </c>
      <c r="V8" s="31"/>
      <c r="W8" s="31" t="s">
        <v>6910</v>
      </c>
      <c r="X8" s="31" t="s">
        <v>3072</v>
      </c>
      <c r="Y8" s="31" t="e">
        <f t="shared" ca="1" si="2"/>
        <v>#VALUE!</v>
      </c>
      <c r="Z8" s="31" t="e">
        <f t="shared" ca="1" si="3"/>
        <v>#VALUE!</v>
      </c>
      <c r="AA8" s="31"/>
      <c r="AB8" s="31" t="s">
        <v>30140</v>
      </c>
      <c r="AC8" s="31" t="s">
        <v>34147</v>
      </c>
      <c r="AD8" s="31" t="s">
        <v>34147</v>
      </c>
      <c r="AE8" s="31"/>
      <c r="AF8" s="31" t="s">
        <v>24699</v>
      </c>
      <c r="AG8" s="31" t="s">
        <v>5851</v>
      </c>
      <c r="AH8" s="31" t="s">
        <v>5852</v>
      </c>
      <c r="AI8" s="31" t="s">
        <v>7082</v>
      </c>
      <c r="AJ8" s="31">
        <v>1206300100</v>
      </c>
      <c r="AK8" s="31" t="s">
        <v>19647</v>
      </c>
      <c r="AL8" s="31" t="s">
        <v>2868</v>
      </c>
      <c r="AM8" s="31" t="s">
        <v>2711</v>
      </c>
      <c r="AN8" s="31"/>
      <c r="AO8" s="31"/>
      <c r="AP8" s="31" t="s">
        <v>33082</v>
      </c>
      <c r="AQ8" s="31" t="s">
        <v>21743</v>
      </c>
      <c r="AR8" s="31" t="s">
        <v>34143</v>
      </c>
      <c r="AS8" s="31" t="s">
        <v>34143</v>
      </c>
      <c r="AT8" s="31" t="str">
        <f>_xlfn.IFNA(VLOOKUP(D8,'[1]5. 1 Mei 2022'!$C$7:$F$60,4,FALSE),"")</f>
        <v/>
      </c>
      <c r="AU8" s="31" t="s">
        <v>34272</v>
      </c>
      <c r="AV8" s="31" t="s">
        <v>33083</v>
      </c>
      <c r="AW8" s="31" t="s">
        <v>21743</v>
      </c>
      <c r="AX8" s="29">
        <f t="shared" si="4"/>
        <v>46509</v>
      </c>
      <c r="AY8" s="31" t="s">
        <v>26344</v>
      </c>
      <c r="AZ8" s="31" t="s">
        <v>523</v>
      </c>
      <c r="BA8" s="30" t="s">
        <v>33082</v>
      </c>
      <c r="BB8" s="31"/>
      <c r="BC8" s="31"/>
      <c r="BD8" s="31" t="s">
        <v>8010</v>
      </c>
      <c r="BE8" s="31" t="s">
        <v>7967</v>
      </c>
      <c r="BF8" s="31" t="s">
        <v>33083</v>
      </c>
      <c r="BG8" s="31"/>
      <c r="BH8" s="31"/>
      <c r="BI8" s="31"/>
      <c r="BJ8" s="31" t="s">
        <v>23644</v>
      </c>
      <c r="BK8" s="31" t="str">
        <f t="shared" si="5"/>
        <v>III/c</v>
      </c>
      <c r="BL8" s="31" t="s">
        <v>8077</v>
      </c>
      <c r="BM8" s="31"/>
      <c r="BN8" s="31"/>
      <c r="BO8" s="31"/>
      <c r="BP8" s="31" t="s">
        <v>1498</v>
      </c>
      <c r="BQ8" s="31" t="s">
        <v>23644</v>
      </c>
      <c r="BR8" s="31" t="s">
        <v>17977</v>
      </c>
      <c r="BS8" s="31">
        <v>261</v>
      </c>
      <c r="BT8" s="31" t="s">
        <v>1694</v>
      </c>
      <c r="BU8" s="31"/>
      <c r="BV8" s="31" t="s">
        <v>6930</v>
      </c>
      <c r="BW8" s="31">
        <f t="shared" ca="1" si="6"/>
        <v>28</v>
      </c>
      <c r="BX8" s="78">
        <f t="shared" ca="1" si="7"/>
        <v>3</v>
      </c>
      <c r="BY8" s="31"/>
      <c r="BZ8" s="31"/>
      <c r="CA8" s="31" t="s">
        <v>2483</v>
      </c>
      <c r="CB8" s="31" t="s">
        <v>2519</v>
      </c>
      <c r="CC8" s="31">
        <v>3</v>
      </c>
      <c r="CD8" s="31">
        <v>1</v>
      </c>
      <c r="CE8" s="31" t="s">
        <v>20085</v>
      </c>
      <c r="CF8" s="31"/>
      <c r="CG8" s="31">
        <v>2008</v>
      </c>
      <c r="CH8" s="31"/>
      <c r="CI8" s="31"/>
      <c r="CJ8" s="31"/>
      <c r="CK8" s="31"/>
      <c r="CL8" s="31" t="s">
        <v>24574</v>
      </c>
      <c r="CM8" s="31" t="s">
        <v>21936</v>
      </c>
      <c r="CN8" s="31">
        <v>123</v>
      </c>
      <c r="CO8" s="31">
        <v>0</v>
      </c>
      <c r="CP8" s="31">
        <v>0</v>
      </c>
      <c r="CQ8" s="31">
        <v>0</v>
      </c>
      <c r="CR8" s="31">
        <v>3922</v>
      </c>
      <c r="CS8" s="31" t="s">
        <v>23910</v>
      </c>
      <c r="CT8" s="31" t="s">
        <v>11395</v>
      </c>
      <c r="CU8" s="31" t="s">
        <v>11396</v>
      </c>
      <c r="CV8" s="31" t="s">
        <v>10475</v>
      </c>
      <c r="CW8" s="31" t="s">
        <v>11147</v>
      </c>
      <c r="CX8" s="31" t="s">
        <v>10476</v>
      </c>
      <c r="CY8" s="31"/>
      <c r="CZ8" s="31"/>
      <c r="DA8" s="31"/>
      <c r="DB8" s="31"/>
      <c r="DC8" s="31"/>
      <c r="DD8" s="31"/>
      <c r="DE8" s="31"/>
      <c r="DF8" s="31"/>
      <c r="DG8" s="31"/>
      <c r="DH8" s="31"/>
      <c r="DI8" s="31"/>
      <c r="DJ8" s="31"/>
      <c r="DK8" s="31"/>
      <c r="DL8" s="31"/>
      <c r="DM8" s="38" t="s">
        <v>8836</v>
      </c>
      <c r="DN8" s="38"/>
      <c r="DO8" s="35">
        <v>0</v>
      </c>
      <c r="DP8" s="31" t="s">
        <v>12689</v>
      </c>
      <c r="DQ8" s="31" t="s">
        <v>12688</v>
      </c>
      <c r="DR8" s="31"/>
      <c r="DS8" s="31" t="s">
        <v>26554</v>
      </c>
      <c r="DT8" s="31" t="s">
        <v>27933</v>
      </c>
      <c r="DU8" s="31">
        <v>3</v>
      </c>
      <c r="DV8" s="31" t="s">
        <v>32167</v>
      </c>
      <c r="DW8" s="31"/>
      <c r="DX8" s="31"/>
      <c r="DY8" s="31" t="s">
        <v>36404</v>
      </c>
      <c r="DZ8" s="52" t="s">
        <v>18988</v>
      </c>
      <c r="EA8" s="52" t="s">
        <v>31921</v>
      </c>
      <c r="EB8" s="31">
        <v>17813</v>
      </c>
      <c r="EC8" s="31" t="s">
        <v>40139</v>
      </c>
      <c r="ED8" s="31" t="s">
        <v>41100</v>
      </c>
      <c r="EE8" s="31"/>
      <c r="EF8" s="31"/>
      <c r="EG8" s="31"/>
      <c r="EH8" s="31"/>
      <c r="EI8" s="31"/>
      <c r="EJ8" s="31"/>
    </row>
    <row r="9" spans="1:140" ht="23.25" customHeight="1">
      <c r="A9" s="25">
        <v>7</v>
      </c>
      <c r="B9" s="30" t="s">
        <v>33017</v>
      </c>
      <c r="C9" s="31">
        <v>140375340</v>
      </c>
      <c r="D9" s="30" t="s">
        <v>463</v>
      </c>
      <c r="E9" s="30"/>
      <c r="F9" s="30" t="s">
        <v>36255</v>
      </c>
      <c r="G9" s="31">
        <f t="shared" si="0"/>
        <v>58</v>
      </c>
      <c r="H9" s="72">
        <f t="shared" si="1"/>
        <v>48427</v>
      </c>
      <c r="I9" s="30"/>
      <c r="J9" s="30" t="s">
        <v>34084</v>
      </c>
      <c r="K9" s="30" t="s">
        <v>4318</v>
      </c>
      <c r="L9" s="31" t="s">
        <v>4318</v>
      </c>
      <c r="M9" s="31" t="s">
        <v>3186</v>
      </c>
      <c r="N9" s="31" t="s">
        <v>3311</v>
      </c>
      <c r="O9" s="31" t="s">
        <v>2534</v>
      </c>
      <c r="P9" s="52" t="s">
        <v>24630</v>
      </c>
      <c r="Q9" s="31" t="s">
        <v>39115</v>
      </c>
      <c r="R9" s="31">
        <v>22</v>
      </c>
      <c r="S9" s="31">
        <v>8</v>
      </c>
      <c r="T9" s="31"/>
      <c r="U9" s="31">
        <v>1518</v>
      </c>
      <c r="V9" s="31" t="s">
        <v>6531</v>
      </c>
      <c r="W9" s="31" t="s">
        <v>6910</v>
      </c>
      <c r="X9" s="31" t="s">
        <v>5484</v>
      </c>
      <c r="Y9" s="31" t="e">
        <f t="shared" ca="1" si="2"/>
        <v>#VALUE!</v>
      </c>
      <c r="Z9" s="31" t="e">
        <f t="shared" ca="1" si="3"/>
        <v>#VALUE!</v>
      </c>
      <c r="AA9" s="31"/>
      <c r="AB9" s="31" t="s">
        <v>11165</v>
      </c>
      <c r="AC9" s="31" t="s">
        <v>34147</v>
      </c>
      <c r="AD9" s="31" t="s">
        <v>34147</v>
      </c>
      <c r="AE9" s="31"/>
      <c r="AF9" s="31" t="s">
        <v>24699</v>
      </c>
      <c r="AG9" s="31" t="s">
        <v>5852</v>
      </c>
      <c r="AH9" s="31" t="s">
        <v>5852</v>
      </c>
      <c r="AI9" s="31" t="s">
        <v>908</v>
      </c>
      <c r="AJ9" s="31" t="s">
        <v>2581</v>
      </c>
      <c r="AK9" s="31" t="s">
        <v>2582</v>
      </c>
      <c r="AL9" s="31" t="s">
        <v>4112</v>
      </c>
      <c r="AM9" s="31" t="s">
        <v>4113</v>
      </c>
      <c r="AN9" s="31"/>
      <c r="AO9" s="31"/>
      <c r="AP9" s="31" t="s">
        <v>33014</v>
      </c>
      <c r="AQ9" s="31"/>
      <c r="AR9" s="31" t="s">
        <v>34143</v>
      </c>
      <c r="AS9" s="31" t="s">
        <v>34143</v>
      </c>
      <c r="AT9" s="31" t="str">
        <f>_xlfn.IFNA(VLOOKUP(D9,'[1]5. 1 Mei 2022'!$C$7:$F$60,4,FALSE),"")</f>
        <v/>
      </c>
      <c r="AU9" s="31" t="s">
        <v>34272</v>
      </c>
      <c r="AV9" s="31" t="s">
        <v>33018</v>
      </c>
      <c r="AW9" s="31" t="s">
        <v>21743</v>
      </c>
      <c r="AX9" s="29">
        <f t="shared" si="4"/>
        <v>46509</v>
      </c>
      <c r="AY9" s="31" t="s">
        <v>26346</v>
      </c>
      <c r="AZ9" s="31" t="s">
        <v>33016</v>
      </c>
      <c r="BA9" s="30" t="s">
        <v>33014</v>
      </c>
      <c r="BB9" s="31"/>
      <c r="BC9" s="31"/>
      <c r="BD9" s="31" t="s">
        <v>8010</v>
      </c>
      <c r="BE9" s="31" t="s">
        <v>7967</v>
      </c>
      <c r="BF9" s="31" t="s">
        <v>33018</v>
      </c>
      <c r="BG9" s="31"/>
      <c r="BH9" s="31"/>
      <c r="BI9" s="31" t="s">
        <v>8132</v>
      </c>
      <c r="BJ9" s="31" t="s">
        <v>21609</v>
      </c>
      <c r="BK9" s="31" t="str">
        <f t="shared" si="5"/>
        <v>III/b</v>
      </c>
      <c r="BL9" s="31" t="s">
        <v>8077</v>
      </c>
      <c r="BM9" s="31"/>
      <c r="BN9" s="31"/>
      <c r="BO9" s="31"/>
      <c r="BP9" s="31" t="s">
        <v>1498</v>
      </c>
      <c r="BQ9" s="31" t="s">
        <v>21609</v>
      </c>
      <c r="BR9" s="52" t="s">
        <v>39748</v>
      </c>
      <c r="BS9" s="52" t="s">
        <v>39116</v>
      </c>
      <c r="BT9" s="31" t="s">
        <v>1172</v>
      </c>
      <c r="BU9" s="31"/>
      <c r="BV9" s="31" t="s">
        <v>6930</v>
      </c>
      <c r="BW9" s="31">
        <f t="shared" ca="1" si="6"/>
        <v>28</v>
      </c>
      <c r="BX9" s="78">
        <f t="shared" ca="1" si="7"/>
        <v>3</v>
      </c>
      <c r="BY9" s="31"/>
      <c r="BZ9" s="31" t="s">
        <v>1725</v>
      </c>
      <c r="CA9" s="31" t="s">
        <v>2483</v>
      </c>
      <c r="CB9" s="31" t="s">
        <v>2519</v>
      </c>
      <c r="CC9" s="31">
        <v>2</v>
      </c>
      <c r="CD9" s="31">
        <v>1</v>
      </c>
      <c r="CE9" s="31" t="s">
        <v>20085</v>
      </c>
      <c r="CF9" s="31"/>
      <c r="CG9" s="31"/>
      <c r="CH9" s="31"/>
      <c r="CI9" s="31"/>
      <c r="CJ9" s="31"/>
      <c r="CK9" s="31"/>
      <c r="CL9" s="31" t="s">
        <v>36838</v>
      </c>
      <c r="CM9" s="31" t="s">
        <v>36881</v>
      </c>
      <c r="CN9" s="31">
        <v>127</v>
      </c>
      <c r="CO9" s="31" t="s">
        <v>36909</v>
      </c>
      <c r="CP9" s="31" t="s">
        <v>36881</v>
      </c>
      <c r="CQ9" s="31">
        <v>127</v>
      </c>
      <c r="CR9" s="31">
        <v>5199</v>
      </c>
      <c r="CS9" s="31" t="s">
        <v>11166</v>
      </c>
      <c r="CT9" s="31"/>
      <c r="CU9" s="31" t="s">
        <v>3195</v>
      </c>
      <c r="CV9" s="31" t="s">
        <v>8541</v>
      </c>
      <c r="CW9" s="31" t="s">
        <v>11167</v>
      </c>
      <c r="CX9" s="31" t="s">
        <v>8484</v>
      </c>
      <c r="CY9" s="31"/>
      <c r="CZ9" s="31"/>
      <c r="DA9" s="31"/>
      <c r="DB9" s="31" t="s">
        <v>8697</v>
      </c>
      <c r="DC9" s="31"/>
      <c r="DD9" s="31" t="s">
        <v>8692</v>
      </c>
      <c r="DE9" s="31"/>
      <c r="DF9" s="31"/>
      <c r="DG9" s="31"/>
      <c r="DH9" s="31"/>
      <c r="DI9" s="31" t="s">
        <v>25300</v>
      </c>
      <c r="DJ9" s="31" t="s">
        <v>25299</v>
      </c>
      <c r="DK9" s="31"/>
      <c r="DL9" s="31"/>
      <c r="DM9" s="38" t="s">
        <v>9679</v>
      </c>
      <c r="DN9" s="38"/>
      <c r="DO9" s="35">
        <v>0</v>
      </c>
      <c r="DP9" s="31" t="s">
        <v>12528</v>
      </c>
      <c r="DQ9" s="31" t="s">
        <v>12529</v>
      </c>
      <c r="DR9" s="31"/>
      <c r="DS9" s="31" t="s">
        <v>27314</v>
      </c>
      <c r="DT9" s="31" t="s">
        <v>37284</v>
      </c>
      <c r="DU9" s="31">
        <v>3</v>
      </c>
      <c r="DV9" s="31" t="s">
        <v>32167</v>
      </c>
      <c r="DW9" s="31"/>
      <c r="DX9" s="31"/>
      <c r="DY9" s="31" t="s">
        <v>25476</v>
      </c>
      <c r="DZ9" s="31" t="s">
        <v>18320</v>
      </c>
      <c r="EA9" s="31"/>
      <c r="EB9" s="31">
        <v>0</v>
      </c>
      <c r="EC9" s="31" t="s">
        <v>40139</v>
      </c>
      <c r="ED9" s="31" t="s">
        <v>41100</v>
      </c>
      <c r="EE9" s="31"/>
      <c r="EF9" s="31"/>
      <c r="EG9" s="31"/>
      <c r="EH9" s="31"/>
      <c r="EI9" s="31"/>
      <c r="EJ9" s="31"/>
    </row>
    <row r="10" spans="1:140" ht="23.25" customHeight="1">
      <c r="A10" s="25">
        <v>8</v>
      </c>
      <c r="B10" s="30" t="s">
        <v>11782</v>
      </c>
      <c r="C10" s="31" t="s">
        <v>7253</v>
      </c>
      <c r="D10" s="30" t="s">
        <v>7253</v>
      </c>
      <c r="E10" s="30"/>
      <c r="F10" s="30" t="s">
        <v>36262</v>
      </c>
      <c r="G10" s="31">
        <f t="shared" si="0"/>
        <v>58</v>
      </c>
      <c r="H10" s="72">
        <f t="shared" si="1"/>
        <v>49553</v>
      </c>
      <c r="I10" s="30"/>
      <c r="J10" s="30" t="s">
        <v>34084</v>
      </c>
      <c r="K10" s="30" t="s">
        <v>4318</v>
      </c>
      <c r="L10" s="31" t="s">
        <v>4318</v>
      </c>
      <c r="M10" s="31" t="s">
        <v>6378</v>
      </c>
      <c r="N10" s="31" t="s">
        <v>4008</v>
      </c>
      <c r="O10" s="31" t="s">
        <v>4320</v>
      </c>
      <c r="P10" s="31" t="s">
        <v>21723</v>
      </c>
      <c r="Q10" s="31"/>
      <c r="R10" s="31">
        <v>20</v>
      </c>
      <c r="S10" s="31">
        <v>0</v>
      </c>
      <c r="T10" s="31"/>
      <c r="U10" s="31">
        <v>414</v>
      </c>
      <c r="V10" s="31" t="s">
        <v>7235</v>
      </c>
      <c r="W10" s="31" t="s">
        <v>6910</v>
      </c>
      <c r="X10" s="31" t="s">
        <v>3954</v>
      </c>
      <c r="Y10" s="31">
        <f t="shared" ca="1" si="2"/>
        <v>46</v>
      </c>
      <c r="Z10" s="31" t="str">
        <f t="shared" ca="1" si="3"/>
        <v>46-58</v>
      </c>
      <c r="AA10" s="31"/>
      <c r="AB10" s="31" t="s">
        <v>5433</v>
      </c>
      <c r="AC10" s="31" t="s">
        <v>34153</v>
      </c>
      <c r="AD10" s="31" t="s">
        <v>34194</v>
      </c>
      <c r="AE10" s="31"/>
      <c r="AF10" s="31" t="s">
        <v>24700</v>
      </c>
      <c r="AG10" s="31" t="s">
        <v>7895</v>
      </c>
      <c r="AH10" s="31" t="s">
        <v>7895</v>
      </c>
      <c r="AI10" s="31" t="s">
        <v>728</v>
      </c>
      <c r="AJ10" s="31" t="s">
        <v>11783</v>
      </c>
      <c r="AK10" s="31" t="s">
        <v>11784</v>
      </c>
      <c r="AL10" s="31" t="s">
        <v>2168</v>
      </c>
      <c r="AM10" s="31" t="s">
        <v>11785</v>
      </c>
      <c r="AN10" s="31"/>
      <c r="AO10" s="31"/>
      <c r="AP10" s="31" t="s">
        <v>33000</v>
      </c>
      <c r="AQ10" s="31" t="s">
        <v>23496</v>
      </c>
      <c r="AR10" s="31" t="s">
        <v>34143</v>
      </c>
      <c r="AS10" s="31" t="s">
        <v>34143</v>
      </c>
      <c r="AT10" s="31" t="str">
        <f>_xlfn.IFNA(VLOOKUP(D10,'[1]5. 1 Mei 2022'!$C$7:$F$60,4,FALSE),"")</f>
        <v/>
      </c>
      <c r="AU10" s="31" t="s">
        <v>34272</v>
      </c>
      <c r="AV10" s="31" t="s">
        <v>33001</v>
      </c>
      <c r="AW10" s="31" t="s">
        <v>21743</v>
      </c>
      <c r="AX10" s="29">
        <f t="shared" si="4"/>
        <v>46509</v>
      </c>
      <c r="AY10" s="31" t="s">
        <v>26340</v>
      </c>
      <c r="AZ10" s="31" t="s">
        <v>33002</v>
      </c>
      <c r="BA10" s="30" t="s">
        <v>33000</v>
      </c>
      <c r="BB10" s="31"/>
      <c r="BC10" s="31"/>
      <c r="BD10" s="31" t="s">
        <v>8010</v>
      </c>
      <c r="BE10" s="31" t="s">
        <v>7967</v>
      </c>
      <c r="BF10" s="31" t="s">
        <v>33001</v>
      </c>
      <c r="BG10" s="31"/>
      <c r="BH10" s="31"/>
      <c r="BI10" s="31"/>
      <c r="BJ10" s="31" t="s">
        <v>5449</v>
      </c>
      <c r="BK10" s="31" t="str">
        <f t="shared" si="5"/>
        <v>III/c</v>
      </c>
      <c r="BL10" s="31" t="s">
        <v>8078</v>
      </c>
      <c r="BM10" s="31"/>
      <c r="BN10" s="31"/>
      <c r="BO10" s="31"/>
      <c r="BP10" s="31" t="s">
        <v>1498</v>
      </c>
      <c r="BQ10" s="31"/>
      <c r="BR10" s="31"/>
      <c r="BS10" s="31"/>
      <c r="BT10" s="31" t="s">
        <v>7564</v>
      </c>
      <c r="BU10" s="31" t="s">
        <v>794</v>
      </c>
      <c r="BV10" s="31" t="s">
        <v>3953</v>
      </c>
      <c r="BW10" s="31">
        <f t="shared" ca="1" si="6"/>
        <v>26</v>
      </c>
      <c r="BX10" s="78">
        <f t="shared" ca="1" si="7"/>
        <v>3</v>
      </c>
      <c r="BY10" s="31"/>
      <c r="BZ10" s="31"/>
      <c r="CA10" s="31" t="s">
        <v>2483</v>
      </c>
      <c r="CB10" s="31" t="s">
        <v>2519</v>
      </c>
      <c r="CC10" s="31">
        <v>3</v>
      </c>
      <c r="CD10" s="31">
        <v>1</v>
      </c>
      <c r="CE10" s="31" t="s">
        <v>20085</v>
      </c>
      <c r="CF10" s="31"/>
      <c r="CG10" s="31"/>
      <c r="CH10" s="31"/>
      <c r="CI10" s="31"/>
      <c r="CJ10" s="31"/>
      <c r="CK10" s="31"/>
      <c r="CL10" s="31"/>
      <c r="CM10" s="31"/>
      <c r="CN10" s="31"/>
      <c r="CO10" s="31"/>
      <c r="CP10" s="31"/>
      <c r="CQ10" s="31"/>
      <c r="CR10" s="31">
        <v>3049</v>
      </c>
      <c r="CS10" s="31"/>
      <c r="CT10" s="31"/>
      <c r="CU10" s="31"/>
      <c r="CV10" s="31" t="s">
        <v>19180</v>
      </c>
      <c r="CW10" s="31" t="s">
        <v>19181</v>
      </c>
      <c r="CX10" s="31" t="s">
        <v>4970</v>
      </c>
      <c r="CY10" s="31"/>
      <c r="CZ10" s="31"/>
      <c r="DA10" s="31"/>
      <c r="DB10" s="31"/>
      <c r="DC10" s="31"/>
      <c r="DD10" s="31"/>
      <c r="DE10" s="31"/>
      <c r="DF10" s="31"/>
      <c r="DG10" s="31"/>
      <c r="DH10" s="31"/>
      <c r="DI10" s="31"/>
      <c r="DJ10" s="31"/>
      <c r="DK10" s="31"/>
      <c r="DL10" s="31"/>
      <c r="DM10" s="38" t="s">
        <v>9829</v>
      </c>
      <c r="DN10" s="38"/>
      <c r="DO10" s="35" t="s">
        <v>20801</v>
      </c>
      <c r="DP10" s="31" t="s">
        <v>13334</v>
      </c>
      <c r="DQ10" s="31" t="s">
        <v>31464</v>
      </c>
      <c r="DR10" s="31"/>
      <c r="DS10" s="31" t="s">
        <v>27462</v>
      </c>
      <c r="DT10" s="31"/>
      <c r="DU10" s="31">
        <v>3</v>
      </c>
      <c r="DV10" s="31" t="s">
        <v>32167</v>
      </c>
      <c r="DW10" s="31"/>
      <c r="DX10" s="31"/>
      <c r="DY10" s="31"/>
      <c r="DZ10" s="31"/>
      <c r="EA10" s="31"/>
      <c r="EB10" s="31">
        <v>0</v>
      </c>
      <c r="EC10" s="31" t="s">
        <v>39747</v>
      </c>
      <c r="ED10" s="31" t="s">
        <v>41100</v>
      </c>
      <c r="EE10" s="31"/>
      <c r="EF10" s="31"/>
      <c r="EG10" s="31"/>
      <c r="EH10" s="31"/>
      <c r="EI10" s="31"/>
      <c r="EJ10" s="31"/>
    </row>
    <row r="11" spans="1:140" ht="23.25" customHeight="1">
      <c r="A11" s="25">
        <v>9</v>
      </c>
      <c r="B11" s="30" t="s">
        <v>25783</v>
      </c>
      <c r="C11" s="31" t="s">
        <v>5584</v>
      </c>
      <c r="D11" s="30" t="s">
        <v>12589</v>
      </c>
      <c r="E11" s="30"/>
      <c r="F11" s="30" t="s">
        <v>36257</v>
      </c>
      <c r="G11" s="31">
        <f t="shared" si="0"/>
        <v>58</v>
      </c>
      <c r="H11" s="72">
        <f t="shared" si="1"/>
        <v>48488</v>
      </c>
      <c r="I11" s="30"/>
      <c r="J11" s="30" t="s">
        <v>34084</v>
      </c>
      <c r="K11" s="30" t="s">
        <v>4318</v>
      </c>
      <c r="L11" s="31" t="s">
        <v>4318</v>
      </c>
      <c r="M11" s="31" t="s">
        <v>6378</v>
      </c>
      <c r="N11" s="31" t="s">
        <v>5797</v>
      </c>
      <c r="O11" s="31" t="s">
        <v>5271</v>
      </c>
      <c r="P11" s="52" t="s">
        <v>24630</v>
      </c>
      <c r="Q11" s="31" t="s">
        <v>39166</v>
      </c>
      <c r="R11" s="31">
        <v>14</v>
      </c>
      <c r="S11" s="31">
        <v>9</v>
      </c>
      <c r="T11" s="31"/>
      <c r="U11" s="31">
        <v>59</v>
      </c>
      <c r="V11" s="31" t="s">
        <v>19341</v>
      </c>
      <c r="W11" s="31" t="s">
        <v>692</v>
      </c>
      <c r="X11" s="31" t="s">
        <v>7039</v>
      </c>
      <c r="Y11" s="31" t="e">
        <f t="shared" ca="1" si="2"/>
        <v>#VALUE!</v>
      </c>
      <c r="Z11" s="31" t="e">
        <f t="shared" ca="1" si="3"/>
        <v>#VALUE!</v>
      </c>
      <c r="AA11" s="31"/>
      <c r="AB11" s="31" t="s">
        <v>16552</v>
      </c>
      <c r="AC11" s="31" t="s">
        <v>34154</v>
      </c>
      <c r="AD11" s="31" t="s">
        <v>34161</v>
      </c>
      <c r="AE11" s="31" t="s">
        <v>16860</v>
      </c>
      <c r="AF11" s="31" t="s">
        <v>7976</v>
      </c>
      <c r="AG11" s="31" t="s">
        <v>5851</v>
      </c>
      <c r="AH11" s="31" t="s">
        <v>5851</v>
      </c>
      <c r="AI11" s="31" t="s">
        <v>40275</v>
      </c>
      <c r="AJ11" s="31" t="s">
        <v>13679</v>
      </c>
      <c r="AK11" s="31" t="s">
        <v>5298</v>
      </c>
      <c r="AL11" s="31" t="s">
        <v>973</v>
      </c>
      <c r="AM11" s="31" t="s">
        <v>2711</v>
      </c>
      <c r="AN11" s="31"/>
      <c r="AO11" s="31"/>
      <c r="AP11" s="31" t="s">
        <v>3619</v>
      </c>
      <c r="AQ11" s="31" t="s">
        <v>23857</v>
      </c>
      <c r="AR11" s="31" t="s">
        <v>34143</v>
      </c>
      <c r="AS11" s="31" t="s">
        <v>34143</v>
      </c>
      <c r="AT11" s="31" t="str">
        <f>_xlfn.IFNA(VLOOKUP(D11,'[1]5. 1 Mei 2022'!$C$7:$F$60,4,FALSE),"")</f>
        <v/>
      </c>
      <c r="AU11" s="31" t="s">
        <v>34272</v>
      </c>
      <c r="AV11" s="31" t="s">
        <v>8114</v>
      </c>
      <c r="AW11" s="31" t="s">
        <v>21743</v>
      </c>
      <c r="AX11" s="29">
        <f t="shared" si="4"/>
        <v>46509</v>
      </c>
      <c r="AY11" s="31" t="s">
        <v>26346</v>
      </c>
      <c r="AZ11" s="31" t="s">
        <v>225</v>
      </c>
      <c r="BA11" s="30" t="s">
        <v>3619</v>
      </c>
      <c r="BB11" s="31"/>
      <c r="BC11" s="31"/>
      <c r="BD11" s="31" t="s">
        <v>8010</v>
      </c>
      <c r="BE11" s="31" t="s">
        <v>7967</v>
      </c>
      <c r="BF11" s="31" t="s">
        <v>8114</v>
      </c>
      <c r="BG11" s="31"/>
      <c r="BH11" s="31"/>
      <c r="BI11" s="31" t="s">
        <v>8137</v>
      </c>
      <c r="BJ11" s="31" t="s">
        <v>20279</v>
      </c>
      <c r="BK11" s="31" t="str">
        <f t="shared" si="5"/>
        <v>III/d</v>
      </c>
      <c r="BL11" s="31" t="s">
        <v>8077</v>
      </c>
      <c r="BM11" s="31"/>
      <c r="BN11" s="31"/>
      <c r="BO11" s="31"/>
      <c r="BP11" s="31"/>
      <c r="BQ11" s="31" t="s">
        <v>20279</v>
      </c>
      <c r="BR11" s="75" t="s">
        <v>39748</v>
      </c>
      <c r="BS11" s="52" t="s">
        <v>39167</v>
      </c>
      <c r="BT11" s="31" t="s">
        <v>3503</v>
      </c>
      <c r="BU11" s="31" t="s">
        <v>15682</v>
      </c>
      <c r="BV11" s="31" t="s">
        <v>1779</v>
      </c>
      <c r="BW11" s="31">
        <f t="shared" ca="1" si="6"/>
        <v>12</v>
      </c>
      <c r="BX11" s="78">
        <f t="shared" ca="1" si="7"/>
        <v>3</v>
      </c>
      <c r="BY11" s="31"/>
      <c r="BZ11" s="31" t="s">
        <v>28420</v>
      </c>
      <c r="CA11" s="31" t="s">
        <v>2483</v>
      </c>
      <c r="CB11" s="31" t="s">
        <v>2519</v>
      </c>
      <c r="CC11" s="31">
        <v>2</v>
      </c>
      <c r="CD11" s="31">
        <v>1</v>
      </c>
      <c r="CE11" s="31" t="s">
        <v>20085</v>
      </c>
      <c r="CF11" s="31"/>
      <c r="CG11" s="31"/>
      <c r="CH11" s="31"/>
      <c r="CI11" s="31"/>
      <c r="CJ11" s="31"/>
      <c r="CK11" s="31"/>
      <c r="CL11" s="31" t="s">
        <v>31080</v>
      </c>
      <c r="CM11" s="31" t="s">
        <v>29748</v>
      </c>
      <c r="CN11" s="31">
        <v>126</v>
      </c>
      <c r="CO11" s="31" t="s">
        <v>29747</v>
      </c>
      <c r="CP11" s="31" t="s">
        <v>29748</v>
      </c>
      <c r="CQ11" s="31">
        <v>126</v>
      </c>
      <c r="CR11" s="31">
        <v>2258</v>
      </c>
      <c r="CS11" s="31" t="s">
        <v>10077</v>
      </c>
      <c r="CT11" s="31" t="s">
        <v>10076</v>
      </c>
      <c r="CU11" s="31" t="s">
        <v>10078</v>
      </c>
      <c r="CV11" s="31" t="s">
        <v>8557</v>
      </c>
      <c r="CW11" s="31" t="s">
        <v>8560</v>
      </c>
      <c r="CX11" s="31" t="s">
        <v>926</v>
      </c>
      <c r="CY11" s="31" t="s">
        <v>8490</v>
      </c>
      <c r="CZ11" s="31" t="s">
        <v>8555</v>
      </c>
      <c r="DA11" s="31" t="s">
        <v>8491</v>
      </c>
      <c r="DB11" s="31" t="s">
        <v>8703</v>
      </c>
      <c r="DC11" s="31" t="s">
        <v>18692</v>
      </c>
      <c r="DD11" s="31" t="s">
        <v>18658</v>
      </c>
      <c r="DE11" s="31" t="s">
        <v>18697</v>
      </c>
      <c r="DF11" s="31" t="s">
        <v>25639</v>
      </c>
      <c r="DG11" s="31" t="s">
        <v>25640</v>
      </c>
      <c r="DH11" s="31" t="s">
        <v>18697</v>
      </c>
      <c r="DI11" s="31" t="s">
        <v>18455</v>
      </c>
      <c r="DJ11" s="31" t="s">
        <v>18456</v>
      </c>
      <c r="DK11" s="31" t="s">
        <v>25644</v>
      </c>
      <c r="DL11" s="31" t="s">
        <v>25643</v>
      </c>
      <c r="DM11" s="38" t="s">
        <v>8853</v>
      </c>
      <c r="DN11" s="38"/>
      <c r="DO11" s="35" t="s">
        <v>10621</v>
      </c>
      <c r="DP11" s="31" t="s">
        <v>10821</v>
      </c>
      <c r="DQ11" s="31" t="s">
        <v>11004</v>
      </c>
      <c r="DR11" s="31" t="s">
        <v>6380</v>
      </c>
      <c r="DS11" s="31" t="s">
        <v>38460</v>
      </c>
      <c r="DT11" s="31" t="s">
        <v>37285</v>
      </c>
      <c r="DU11" s="31">
        <v>3</v>
      </c>
      <c r="DV11" s="31" t="s">
        <v>32167</v>
      </c>
      <c r="DW11" s="31"/>
      <c r="DX11" s="31"/>
      <c r="DY11" s="31" t="s">
        <v>23630</v>
      </c>
      <c r="DZ11" s="31" t="s">
        <v>23627</v>
      </c>
      <c r="EA11" s="31"/>
      <c r="EB11" s="31">
        <v>1330941</v>
      </c>
      <c r="EC11" s="31" t="s">
        <v>40137</v>
      </c>
      <c r="ED11" s="31" t="s">
        <v>41100</v>
      </c>
      <c r="EE11" s="31" t="s">
        <v>2711</v>
      </c>
      <c r="EF11" s="31" t="s">
        <v>2711</v>
      </c>
      <c r="EG11" s="31"/>
      <c r="EH11" s="31"/>
      <c r="EI11" s="31"/>
      <c r="EJ11" s="31"/>
    </row>
    <row r="12" spans="1:140" ht="23.25" customHeight="1">
      <c r="A12" s="25">
        <v>10</v>
      </c>
      <c r="B12" s="30" t="s">
        <v>20931</v>
      </c>
      <c r="C12" s="31" t="s">
        <v>20932</v>
      </c>
      <c r="D12" s="30" t="s">
        <v>26162</v>
      </c>
      <c r="E12" s="30"/>
      <c r="F12" s="30" t="s">
        <v>36262</v>
      </c>
      <c r="G12" s="31">
        <f t="shared" si="0"/>
        <v>58</v>
      </c>
      <c r="H12" s="72">
        <f t="shared" si="1"/>
        <v>51622</v>
      </c>
      <c r="I12" s="30" t="s">
        <v>35015</v>
      </c>
      <c r="J12" s="30" t="s">
        <v>34085</v>
      </c>
      <c r="K12" s="30" t="s">
        <v>34083</v>
      </c>
      <c r="L12" s="31" t="s">
        <v>16726</v>
      </c>
      <c r="M12" s="31" t="s">
        <v>6378</v>
      </c>
      <c r="N12" s="31" t="s">
        <v>3311</v>
      </c>
      <c r="O12" s="31" t="s">
        <v>2534</v>
      </c>
      <c r="P12" s="31" t="s">
        <v>25993</v>
      </c>
      <c r="Q12" s="31"/>
      <c r="R12" s="31"/>
      <c r="S12" s="31"/>
      <c r="T12" s="31"/>
      <c r="U12" s="31" t="s">
        <v>22889</v>
      </c>
      <c r="V12" s="31"/>
      <c r="W12" s="31" t="s">
        <v>20933</v>
      </c>
      <c r="X12" s="31" t="s">
        <v>20934</v>
      </c>
      <c r="Y12" s="31">
        <f t="shared" ca="1" si="2"/>
        <v>40</v>
      </c>
      <c r="Z12" s="31" t="str">
        <f t="shared" ca="1" si="3"/>
        <v>36-45</v>
      </c>
      <c r="AA12" s="31"/>
      <c r="AB12" s="31" t="s">
        <v>39962</v>
      </c>
      <c r="AC12" s="31" t="s">
        <v>34155</v>
      </c>
      <c r="AD12" s="31" t="s">
        <v>34161</v>
      </c>
      <c r="AE12" s="31" t="s">
        <v>16833</v>
      </c>
      <c r="AF12" s="31" t="s">
        <v>7976</v>
      </c>
      <c r="AG12" s="31" t="s">
        <v>5851</v>
      </c>
      <c r="AH12" s="31" t="s">
        <v>5851</v>
      </c>
      <c r="AI12" s="31" t="s">
        <v>40276</v>
      </c>
      <c r="AJ12" s="31" t="s">
        <v>21149</v>
      </c>
      <c r="AK12" s="31" t="s">
        <v>21150</v>
      </c>
      <c r="AL12" s="31" t="s">
        <v>19696</v>
      </c>
      <c r="AM12" s="31" t="s">
        <v>39963</v>
      </c>
      <c r="AN12" s="31"/>
      <c r="AO12" s="52" t="s">
        <v>39964</v>
      </c>
      <c r="AP12" s="31" t="s">
        <v>33006</v>
      </c>
      <c r="AQ12" s="31" t="s">
        <v>21743</v>
      </c>
      <c r="AR12" s="31" t="s">
        <v>34143</v>
      </c>
      <c r="AS12" s="31" t="s">
        <v>34143</v>
      </c>
      <c r="AT12" s="31" t="str">
        <f>_xlfn.IFNA(VLOOKUP(D12,'[1]5. 1 Mei 2022'!$C$7:$F$60,4,FALSE),"")</f>
        <v/>
      </c>
      <c r="AU12" s="31" t="s">
        <v>34272</v>
      </c>
      <c r="AV12" s="31" t="s">
        <v>33009</v>
      </c>
      <c r="AW12" s="31" t="s">
        <v>36095</v>
      </c>
      <c r="AX12" s="29" t="e">
        <f t="shared" si="4"/>
        <v>#VALUE!</v>
      </c>
      <c r="AY12" s="31" t="s">
        <v>26346</v>
      </c>
      <c r="AZ12" s="31" t="s">
        <v>530</v>
      </c>
      <c r="BA12" s="30" t="s">
        <v>33006</v>
      </c>
      <c r="BB12" s="31"/>
      <c r="BC12" s="31"/>
      <c r="BD12" s="31" t="s">
        <v>8010</v>
      </c>
      <c r="BE12" s="31" t="s">
        <v>7976</v>
      </c>
      <c r="BF12" s="31" t="s">
        <v>33009</v>
      </c>
      <c r="BG12" s="31" t="s">
        <v>36094</v>
      </c>
      <c r="BH12" s="31"/>
      <c r="BI12" s="31"/>
      <c r="BJ12" s="31">
        <v>0</v>
      </c>
      <c r="BK12" s="31" t="str">
        <f t="shared" si="5"/>
        <v>III/b</v>
      </c>
      <c r="BL12" s="31"/>
      <c r="BM12" s="31"/>
      <c r="BN12" s="31"/>
      <c r="BO12" s="31"/>
      <c r="BP12" s="31"/>
      <c r="BQ12" s="31"/>
      <c r="BR12" s="31"/>
      <c r="BS12" s="31"/>
      <c r="BT12" s="31"/>
      <c r="BU12" s="31"/>
      <c r="BV12" s="31" t="s">
        <v>19644</v>
      </c>
      <c r="BW12" s="31">
        <f t="shared" ca="1" si="6"/>
        <v>5</v>
      </c>
      <c r="BX12" s="78">
        <f t="shared" ca="1" si="7"/>
        <v>3</v>
      </c>
      <c r="BY12" s="31" t="s">
        <v>25993</v>
      </c>
      <c r="BZ12" s="31"/>
      <c r="CA12" s="31" t="s">
        <v>2483</v>
      </c>
      <c r="CB12" s="31" t="s">
        <v>2519</v>
      </c>
      <c r="CC12" s="31">
        <v>3</v>
      </c>
      <c r="CD12" s="31">
        <v>1</v>
      </c>
      <c r="CE12" s="31"/>
      <c r="CF12" s="31"/>
      <c r="CG12" s="31"/>
      <c r="CH12" s="31"/>
      <c r="CI12" s="31"/>
      <c r="CJ12" s="31"/>
      <c r="CK12" s="31"/>
      <c r="CL12" s="31" t="s">
        <v>33457</v>
      </c>
      <c r="CM12" s="31" t="s">
        <v>33451</v>
      </c>
      <c r="CN12" s="31">
        <v>127</v>
      </c>
      <c r="CO12" s="31" t="s">
        <v>33456</v>
      </c>
      <c r="CP12" s="31" t="s">
        <v>33451</v>
      </c>
      <c r="CQ12" s="31">
        <v>127</v>
      </c>
      <c r="CR12" s="31">
        <v>2401</v>
      </c>
      <c r="CS12" s="31" t="s">
        <v>21148</v>
      </c>
      <c r="CT12" s="31" t="s">
        <v>21145</v>
      </c>
      <c r="CU12" s="31" t="s">
        <v>12157</v>
      </c>
      <c r="CV12" s="31" t="s">
        <v>22641</v>
      </c>
      <c r="CW12" s="31" t="s">
        <v>22642</v>
      </c>
      <c r="CX12" s="31" t="s">
        <v>22643</v>
      </c>
      <c r="CY12" s="31" t="s">
        <v>22640</v>
      </c>
      <c r="CZ12" s="31" t="s">
        <v>8587</v>
      </c>
      <c r="DA12" s="31" t="s">
        <v>1970</v>
      </c>
      <c r="DB12" s="31" t="s">
        <v>21146</v>
      </c>
      <c r="DC12" s="31"/>
      <c r="DD12" s="31"/>
      <c r="DE12" s="31" t="s">
        <v>18699</v>
      </c>
      <c r="DF12" s="31" t="s">
        <v>25639</v>
      </c>
      <c r="DG12" s="31" t="s">
        <v>25640</v>
      </c>
      <c r="DH12" s="31" t="s">
        <v>18699</v>
      </c>
      <c r="DI12" s="31"/>
      <c r="DJ12" s="31"/>
      <c r="DK12" s="31" t="s">
        <v>25644</v>
      </c>
      <c r="DL12" s="31" t="s">
        <v>25643</v>
      </c>
      <c r="DM12" s="38" t="s">
        <v>31727</v>
      </c>
      <c r="DN12" s="38"/>
      <c r="DO12" s="35"/>
      <c r="DP12" s="31" t="s">
        <v>31729</v>
      </c>
      <c r="DQ12" s="31" t="s">
        <v>31730</v>
      </c>
      <c r="DR12" s="31"/>
      <c r="DS12" s="31" t="s">
        <v>21147</v>
      </c>
      <c r="DT12" s="31" t="s">
        <v>37286</v>
      </c>
      <c r="DU12" s="31">
        <v>3</v>
      </c>
      <c r="DV12" s="31" t="s">
        <v>32167</v>
      </c>
      <c r="DW12" s="31"/>
      <c r="DX12" s="31"/>
      <c r="DY12" s="31" t="s">
        <v>41247</v>
      </c>
      <c r="DZ12" s="52" t="s">
        <v>23352</v>
      </c>
      <c r="EA12" s="52" t="s">
        <v>41248</v>
      </c>
      <c r="EB12" s="31">
        <v>0</v>
      </c>
      <c r="EC12" s="31" t="s">
        <v>40137</v>
      </c>
      <c r="ED12" s="31" t="s">
        <v>41100</v>
      </c>
      <c r="EE12" s="31" t="s">
        <v>41773</v>
      </c>
      <c r="EF12" s="31" t="s">
        <v>3930</v>
      </c>
      <c r="EG12" s="31"/>
      <c r="EH12" s="31"/>
      <c r="EI12" s="31"/>
      <c r="EJ12" s="31"/>
    </row>
    <row r="13" spans="1:140" ht="23.25" customHeight="1">
      <c r="A13" s="25">
        <v>11</v>
      </c>
      <c r="B13" s="30" t="s">
        <v>41069</v>
      </c>
      <c r="C13" s="31" t="s">
        <v>21055</v>
      </c>
      <c r="D13" s="59" t="s">
        <v>23550</v>
      </c>
      <c r="E13" s="30"/>
      <c r="F13" s="30" t="s">
        <v>36257</v>
      </c>
      <c r="G13" s="31">
        <f t="shared" si="0"/>
        <v>58</v>
      </c>
      <c r="H13" s="72">
        <f t="shared" si="1"/>
        <v>52536</v>
      </c>
      <c r="I13" s="30"/>
      <c r="J13" s="30" t="s">
        <v>34084</v>
      </c>
      <c r="K13" s="30" t="s">
        <v>4318</v>
      </c>
      <c r="L13" s="31" t="s">
        <v>4318</v>
      </c>
      <c r="M13" s="31" t="s">
        <v>6378</v>
      </c>
      <c r="N13" s="31" t="s">
        <v>4008</v>
      </c>
      <c r="O13" s="31" t="s">
        <v>4320</v>
      </c>
      <c r="P13" s="52" t="s">
        <v>35985</v>
      </c>
      <c r="Q13" s="31" t="s">
        <v>41909</v>
      </c>
      <c r="R13" s="31">
        <v>4</v>
      </c>
      <c r="S13" s="31">
        <v>2</v>
      </c>
      <c r="T13" s="31"/>
      <c r="U13" s="31">
        <v>133</v>
      </c>
      <c r="V13" s="31" t="s">
        <v>29694</v>
      </c>
      <c r="W13" s="31" t="s">
        <v>6910</v>
      </c>
      <c r="X13" s="31" t="s">
        <v>6678</v>
      </c>
      <c r="Y13" s="31" t="e">
        <f t="shared" ca="1" si="2"/>
        <v>#VALUE!</v>
      </c>
      <c r="Z13" s="31" t="e">
        <f t="shared" ca="1" si="3"/>
        <v>#VALUE!</v>
      </c>
      <c r="AA13" s="31"/>
      <c r="AB13" s="31" t="s">
        <v>7984</v>
      </c>
      <c r="AC13" s="31" t="s">
        <v>34154</v>
      </c>
      <c r="AD13" s="31" t="s">
        <v>34161</v>
      </c>
      <c r="AE13" s="31" t="s">
        <v>16840</v>
      </c>
      <c r="AF13" s="31" t="s">
        <v>7976</v>
      </c>
      <c r="AG13" s="31" t="s">
        <v>5851</v>
      </c>
      <c r="AH13" s="31" t="s">
        <v>5851</v>
      </c>
      <c r="AI13" s="31" t="s">
        <v>40275</v>
      </c>
      <c r="AJ13" s="31" t="s">
        <v>21157</v>
      </c>
      <c r="AK13" s="31" t="s">
        <v>21158</v>
      </c>
      <c r="AL13" s="31" t="s">
        <v>16570</v>
      </c>
      <c r="AM13" s="31" t="s">
        <v>2711</v>
      </c>
      <c r="AN13" s="31"/>
      <c r="AO13" s="31"/>
      <c r="AP13" s="31" t="s">
        <v>33003</v>
      </c>
      <c r="AQ13" s="31" t="s">
        <v>21743</v>
      </c>
      <c r="AR13" s="31" t="s">
        <v>34143</v>
      </c>
      <c r="AS13" s="31" t="s">
        <v>34143</v>
      </c>
      <c r="AT13" s="31" t="str">
        <f>_xlfn.IFNA(VLOOKUP(D13,'[1]5. 1 Mei 2022'!$C$7:$F$60,4,FALSE),"")</f>
        <v/>
      </c>
      <c r="AU13" s="31" t="s">
        <v>34272</v>
      </c>
      <c r="AV13" s="31" t="s">
        <v>33004</v>
      </c>
      <c r="AW13" s="31" t="s">
        <v>21743</v>
      </c>
      <c r="AX13" s="29">
        <f t="shared" si="4"/>
        <v>46509</v>
      </c>
      <c r="AY13" s="31" t="s">
        <v>26346</v>
      </c>
      <c r="AZ13" s="31" t="s">
        <v>33005</v>
      </c>
      <c r="BA13" s="30" t="s">
        <v>33003</v>
      </c>
      <c r="BB13" s="31" t="s">
        <v>34228</v>
      </c>
      <c r="BC13" s="31"/>
      <c r="BD13" s="31" t="s">
        <v>8010</v>
      </c>
      <c r="BE13" s="31" t="s">
        <v>7976</v>
      </c>
      <c r="BF13" s="31" t="s">
        <v>33004</v>
      </c>
      <c r="BG13" s="31"/>
      <c r="BH13" s="31"/>
      <c r="BI13" s="31" t="s">
        <v>8137</v>
      </c>
      <c r="BJ13" s="31" t="s">
        <v>20298</v>
      </c>
      <c r="BK13" s="31" t="str">
        <f t="shared" si="5"/>
        <v>III/c</v>
      </c>
      <c r="BL13" s="31" t="s">
        <v>8077</v>
      </c>
      <c r="BM13" s="31"/>
      <c r="BN13" s="31"/>
      <c r="BO13" s="31"/>
      <c r="BP13" s="31"/>
      <c r="BQ13" s="31" t="s">
        <v>20279</v>
      </c>
      <c r="BR13" s="52" t="s">
        <v>33501</v>
      </c>
      <c r="BS13" s="31" t="s">
        <v>41801</v>
      </c>
      <c r="BT13" s="31" t="s">
        <v>21685</v>
      </c>
      <c r="BU13" s="31" t="s">
        <v>25901</v>
      </c>
      <c r="BV13" s="31" t="s">
        <v>17856</v>
      </c>
      <c r="BW13" s="31">
        <f t="shared" ca="1" si="6"/>
        <v>5</v>
      </c>
      <c r="BX13" s="78">
        <f t="shared" ca="1" si="7"/>
        <v>3</v>
      </c>
      <c r="BY13" s="31"/>
      <c r="BZ13" s="31" t="s">
        <v>31852</v>
      </c>
      <c r="CA13" s="31" t="s">
        <v>2483</v>
      </c>
      <c r="CB13" s="31" t="s">
        <v>2519</v>
      </c>
      <c r="CC13" s="31">
        <v>1</v>
      </c>
      <c r="CD13" s="31">
        <v>1</v>
      </c>
      <c r="CE13" s="31"/>
      <c r="CF13" s="31"/>
      <c r="CG13" s="31"/>
      <c r="CH13" s="31"/>
      <c r="CI13" s="31"/>
      <c r="CJ13" s="31"/>
      <c r="CK13" s="31"/>
      <c r="CL13" s="31" t="s">
        <v>31930</v>
      </c>
      <c r="CM13" s="31" t="s">
        <v>31785</v>
      </c>
      <c r="CN13" s="31">
        <v>126</v>
      </c>
      <c r="CO13" s="31" t="s">
        <v>31784</v>
      </c>
      <c r="CP13" s="31" t="s">
        <v>31785</v>
      </c>
      <c r="CQ13" s="31">
        <v>126</v>
      </c>
      <c r="CR13" s="31">
        <v>2403</v>
      </c>
      <c r="CS13" s="31" t="s">
        <v>21153</v>
      </c>
      <c r="CT13" s="31" t="s">
        <v>21154</v>
      </c>
      <c r="CU13" s="31" t="s">
        <v>21155</v>
      </c>
      <c r="CV13" s="31" t="s">
        <v>21156</v>
      </c>
      <c r="CW13" s="31" t="s">
        <v>16454</v>
      </c>
      <c r="CX13" s="31" t="s">
        <v>11933</v>
      </c>
      <c r="CY13" s="31" t="s">
        <v>21151</v>
      </c>
      <c r="CZ13" s="31" t="s">
        <v>8555</v>
      </c>
      <c r="DA13" s="31" t="s">
        <v>1970</v>
      </c>
      <c r="DB13" s="31" t="s">
        <v>25128</v>
      </c>
      <c r="DC13" s="31"/>
      <c r="DD13" s="31"/>
      <c r="DE13" s="31" t="s">
        <v>18698</v>
      </c>
      <c r="DF13" s="31" t="s">
        <v>25639</v>
      </c>
      <c r="DG13" s="31" t="s">
        <v>25640</v>
      </c>
      <c r="DH13" s="31" t="s">
        <v>18698</v>
      </c>
      <c r="DI13" s="31"/>
      <c r="DJ13" s="31"/>
      <c r="DK13" s="31" t="s">
        <v>25644</v>
      </c>
      <c r="DL13" s="31" t="s">
        <v>25643</v>
      </c>
      <c r="DM13" s="38" t="s">
        <v>23678</v>
      </c>
      <c r="DN13" s="38"/>
      <c r="DO13" s="35"/>
      <c r="DP13" s="31" t="s">
        <v>23679</v>
      </c>
      <c r="DQ13" s="31" t="s">
        <v>23680</v>
      </c>
      <c r="DR13" s="31" t="s">
        <v>21152</v>
      </c>
      <c r="DS13" s="31" t="s">
        <v>27888</v>
      </c>
      <c r="DT13" s="31" t="s">
        <v>21159</v>
      </c>
      <c r="DU13" s="31">
        <v>3</v>
      </c>
      <c r="DV13" s="31" t="s">
        <v>32167</v>
      </c>
      <c r="DW13" s="31"/>
      <c r="DX13" s="31"/>
      <c r="DY13" s="31" t="s">
        <v>24718</v>
      </c>
      <c r="DZ13" s="31" t="s">
        <v>23991</v>
      </c>
      <c r="EA13" s="31"/>
      <c r="EB13" s="31">
        <v>1451366</v>
      </c>
      <c r="EC13" s="31" t="s">
        <v>40137</v>
      </c>
      <c r="ED13" s="31" t="s">
        <v>41100</v>
      </c>
      <c r="EE13" s="31" t="s">
        <v>2711</v>
      </c>
      <c r="EF13" s="31" t="s">
        <v>2711</v>
      </c>
      <c r="EG13" s="31"/>
      <c r="EH13" s="31"/>
      <c r="EI13" s="31"/>
      <c r="EJ13" s="31"/>
    </row>
    <row r="14" spans="1:140" ht="23.25" customHeight="1">
      <c r="A14" s="25">
        <v>12</v>
      </c>
      <c r="B14" s="30" t="s">
        <v>8194</v>
      </c>
      <c r="C14" s="31" t="s">
        <v>4211</v>
      </c>
      <c r="D14" s="30" t="s">
        <v>12600</v>
      </c>
      <c r="E14" s="30"/>
      <c r="F14" s="30" t="s">
        <v>36257</v>
      </c>
      <c r="G14" s="31">
        <f t="shared" si="0"/>
        <v>58</v>
      </c>
      <c r="H14" s="72">
        <f t="shared" si="1"/>
        <v>49614</v>
      </c>
      <c r="I14" s="30"/>
      <c r="J14" s="30" t="s">
        <v>34084</v>
      </c>
      <c r="K14" s="30" t="s">
        <v>4318</v>
      </c>
      <c r="L14" s="31" t="s">
        <v>4318</v>
      </c>
      <c r="M14" s="31" t="s">
        <v>3186</v>
      </c>
      <c r="N14" s="31" t="s">
        <v>5797</v>
      </c>
      <c r="O14" s="31" t="s">
        <v>5271</v>
      </c>
      <c r="P14" s="31" t="s">
        <v>21723</v>
      </c>
      <c r="Q14" s="31" t="s">
        <v>41440</v>
      </c>
      <c r="R14" s="31">
        <v>12</v>
      </c>
      <c r="S14" s="31">
        <v>7</v>
      </c>
      <c r="T14" s="31"/>
      <c r="U14" s="31">
        <v>479</v>
      </c>
      <c r="V14" s="31" t="s">
        <v>19351</v>
      </c>
      <c r="W14" s="31" t="s">
        <v>6910</v>
      </c>
      <c r="X14" s="31" t="s">
        <v>5937</v>
      </c>
      <c r="Y14" s="31" t="e">
        <f t="shared" ca="1" si="2"/>
        <v>#VALUE!</v>
      </c>
      <c r="Z14" s="31" t="e">
        <f t="shared" ca="1" si="3"/>
        <v>#VALUE!</v>
      </c>
      <c r="AA14" s="31"/>
      <c r="AB14" s="31" t="s">
        <v>7992</v>
      </c>
      <c r="AC14" s="31" t="s">
        <v>34156</v>
      </c>
      <c r="AD14" s="31" t="s">
        <v>34161</v>
      </c>
      <c r="AE14" s="31" t="s">
        <v>33108</v>
      </c>
      <c r="AF14" s="31" t="s">
        <v>7976</v>
      </c>
      <c r="AG14" s="31" t="s">
        <v>5851</v>
      </c>
      <c r="AH14" s="31" t="s">
        <v>5851</v>
      </c>
      <c r="AI14" s="31" t="s">
        <v>728</v>
      </c>
      <c r="AJ14" s="31" t="s">
        <v>12464</v>
      </c>
      <c r="AK14" s="31" t="s">
        <v>12465</v>
      </c>
      <c r="AL14" s="31" t="s">
        <v>12466</v>
      </c>
      <c r="AM14" s="31" t="s">
        <v>12467</v>
      </c>
      <c r="AN14" s="31"/>
      <c r="AO14" s="31"/>
      <c r="AP14" s="31" t="s">
        <v>33020</v>
      </c>
      <c r="AQ14" s="31" t="s">
        <v>21743</v>
      </c>
      <c r="AR14" s="31" t="s">
        <v>34143</v>
      </c>
      <c r="AS14" s="31" t="s">
        <v>34143</v>
      </c>
      <c r="AT14" s="31" t="str">
        <f>_xlfn.IFNA(VLOOKUP(D14,'[1]5. 1 Mei 2022'!$C$7:$F$60,4,FALSE),"")</f>
        <v/>
      </c>
      <c r="AU14" s="31" t="s">
        <v>34272</v>
      </c>
      <c r="AV14" s="31" t="s">
        <v>33021</v>
      </c>
      <c r="AW14" s="31" t="s">
        <v>21743</v>
      </c>
      <c r="AX14" s="29">
        <f t="shared" si="4"/>
        <v>46509</v>
      </c>
      <c r="AY14" s="31" t="s">
        <v>26344</v>
      </c>
      <c r="AZ14" s="31" t="s">
        <v>11388</v>
      </c>
      <c r="BA14" s="30" t="s">
        <v>33020</v>
      </c>
      <c r="BB14" s="31"/>
      <c r="BC14" s="31"/>
      <c r="BD14" s="31" t="s">
        <v>8010</v>
      </c>
      <c r="BE14" s="31" t="s">
        <v>7967</v>
      </c>
      <c r="BF14" s="31" t="s">
        <v>33021</v>
      </c>
      <c r="BG14" s="31"/>
      <c r="BH14" s="31"/>
      <c r="BI14" s="31" t="s">
        <v>8137</v>
      </c>
      <c r="BJ14" s="31" t="s">
        <v>20279</v>
      </c>
      <c r="BK14" s="31" t="str">
        <f t="shared" si="5"/>
        <v>III/d</v>
      </c>
      <c r="BL14" s="31" t="s">
        <v>8077</v>
      </c>
      <c r="BM14" s="31"/>
      <c r="BN14" s="31"/>
      <c r="BO14" s="31"/>
      <c r="BP14" s="31" t="s">
        <v>1498</v>
      </c>
      <c r="BQ14" s="31" t="s">
        <v>20279</v>
      </c>
      <c r="BR14" s="52" t="s">
        <v>30295</v>
      </c>
      <c r="BS14" s="62" t="s">
        <v>41441</v>
      </c>
      <c r="BT14" s="31" t="s">
        <v>3503</v>
      </c>
      <c r="BU14" s="31" t="s">
        <v>15682</v>
      </c>
      <c r="BV14" s="31" t="s">
        <v>3521</v>
      </c>
      <c r="BW14" s="31">
        <f t="shared" ca="1" si="6"/>
        <v>14</v>
      </c>
      <c r="BX14" s="78">
        <f t="shared" ca="1" si="7"/>
        <v>3</v>
      </c>
      <c r="BY14" s="31"/>
      <c r="BZ14" s="31" t="s">
        <v>19316</v>
      </c>
      <c r="CA14" s="31" t="s">
        <v>2483</v>
      </c>
      <c r="CB14" s="31" t="s">
        <v>2519</v>
      </c>
      <c r="CC14" s="31">
        <v>1</v>
      </c>
      <c r="CD14" s="31">
        <v>1</v>
      </c>
      <c r="CE14" s="31" t="s">
        <v>20085</v>
      </c>
      <c r="CF14" s="31"/>
      <c r="CG14" s="31"/>
      <c r="CH14" s="31"/>
      <c r="CI14" s="31"/>
      <c r="CJ14" s="31"/>
      <c r="CK14" s="31"/>
      <c r="CL14" s="31" t="s">
        <v>39826</v>
      </c>
      <c r="CM14" s="31" t="s">
        <v>39827</v>
      </c>
      <c r="CN14" s="31">
        <v>128</v>
      </c>
      <c r="CO14" s="31" t="s">
        <v>39828</v>
      </c>
      <c r="CP14" s="52" t="s">
        <v>39827</v>
      </c>
      <c r="CQ14" s="31">
        <v>128</v>
      </c>
      <c r="CR14" s="31">
        <v>2218</v>
      </c>
      <c r="CS14" s="31" t="s">
        <v>3650</v>
      </c>
      <c r="CT14" s="31"/>
      <c r="CU14" s="31" t="s">
        <v>3651</v>
      </c>
      <c r="CV14" s="31"/>
      <c r="CW14" s="31"/>
      <c r="CX14" s="31"/>
      <c r="CY14" s="31" t="s">
        <v>8588</v>
      </c>
      <c r="CZ14" s="31" t="s">
        <v>8587</v>
      </c>
      <c r="DA14" s="31" t="s">
        <v>1775</v>
      </c>
      <c r="DB14" s="31" t="s">
        <v>25128</v>
      </c>
      <c r="DC14" s="31"/>
      <c r="DD14" s="31"/>
      <c r="DE14" s="31" t="s">
        <v>18699</v>
      </c>
      <c r="DF14" s="31" t="s">
        <v>10083</v>
      </c>
      <c r="DG14" s="31" t="s">
        <v>10084</v>
      </c>
      <c r="DH14" s="31">
        <v>41313</v>
      </c>
      <c r="DI14" s="31" t="s">
        <v>10399</v>
      </c>
      <c r="DJ14" s="31" t="s">
        <v>10368</v>
      </c>
      <c r="DK14" s="31" t="s">
        <v>24819</v>
      </c>
      <c r="DL14" s="31" t="s">
        <v>15612</v>
      </c>
      <c r="DM14" s="38" t="s">
        <v>13909</v>
      </c>
      <c r="DN14" s="38"/>
      <c r="DO14" s="35">
        <v>0</v>
      </c>
      <c r="DP14" s="31" t="s">
        <v>15188</v>
      </c>
      <c r="DQ14" s="31" t="s">
        <v>13910</v>
      </c>
      <c r="DR14" s="31"/>
      <c r="DS14" s="31" t="s">
        <v>14096</v>
      </c>
      <c r="DT14" s="31" t="s">
        <v>37287</v>
      </c>
      <c r="DU14" s="31">
        <v>3</v>
      </c>
      <c r="DV14" s="31" t="s">
        <v>32167</v>
      </c>
      <c r="DW14" s="31"/>
      <c r="DX14" s="31"/>
      <c r="DY14" s="31" t="s">
        <v>34811</v>
      </c>
      <c r="DZ14" s="29">
        <v>44771</v>
      </c>
      <c r="EA14" s="29">
        <v>45867</v>
      </c>
      <c r="EB14" s="31">
        <v>961288</v>
      </c>
      <c r="EC14" s="31" t="s">
        <v>39747</v>
      </c>
      <c r="ED14" s="31" t="s">
        <v>41100</v>
      </c>
      <c r="EE14" s="31"/>
      <c r="EF14" s="31"/>
      <c r="EG14" s="31"/>
      <c r="EH14" s="31"/>
      <c r="EI14" s="31"/>
      <c r="EJ14" s="31"/>
    </row>
    <row r="15" spans="1:140" ht="23.25" customHeight="1">
      <c r="A15" s="25">
        <v>13</v>
      </c>
      <c r="B15" s="30" t="s">
        <v>19037</v>
      </c>
      <c r="C15" s="31" t="s">
        <v>5825</v>
      </c>
      <c r="D15" s="30" t="s">
        <v>12580</v>
      </c>
      <c r="E15" s="30"/>
      <c r="F15" s="30" t="s">
        <v>36257</v>
      </c>
      <c r="G15" s="31">
        <f t="shared" si="0"/>
        <v>58</v>
      </c>
      <c r="H15" s="72">
        <f t="shared" si="1"/>
        <v>50406</v>
      </c>
      <c r="I15" s="30"/>
      <c r="J15" s="30" t="s">
        <v>34084</v>
      </c>
      <c r="K15" s="30" t="s">
        <v>4318</v>
      </c>
      <c r="L15" s="31" t="s">
        <v>4318</v>
      </c>
      <c r="M15" s="31" t="s">
        <v>3186</v>
      </c>
      <c r="N15" s="31" t="s">
        <v>5797</v>
      </c>
      <c r="O15" s="31" t="s">
        <v>5271</v>
      </c>
      <c r="P15" s="31" t="s">
        <v>21723</v>
      </c>
      <c r="Q15" s="31" t="s">
        <v>41442</v>
      </c>
      <c r="R15" s="31">
        <v>11</v>
      </c>
      <c r="S15" s="31">
        <v>1</v>
      </c>
      <c r="T15" s="31"/>
      <c r="U15" s="31">
        <v>581</v>
      </c>
      <c r="V15" s="31" t="s">
        <v>24809</v>
      </c>
      <c r="W15" s="31" t="s">
        <v>2471</v>
      </c>
      <c r="X15" s="31" t="s">
        <v>3227</v>
      </c>
      <c r="Y15" s="31">
        <f t="shared" ca="1" si="2"/>
        <v>44</v>
      </c>
      <c r="Z15" s="31" t="str">
        <f t="shared" ca="1" si="3"/>
        <v>36-45</v>
      </c>
      <c r="AA15" s="31"/>
      <c r="AB15" s="31" t="s">
        <v>19038</v>
      </c>
      <c r="AC15" s="31" t="s">
        <v>34155</v>
      </c>
      <c r="AD15" s="31" t="s">
        <v>34161</v>
      </c>
      <c r="AE15" s="31" t="s">
        <v>16862</v>
      </c>
      <c r="AF15" s="31" t="s">
        <v>7976</v>
      </c>
      <c r="AG15" s="31" t="s">
        <v>5851</v>
      </c>
      <c r="AH15" s="31" t="s">
        <v>5851</v>
      </c>
      <c r="AI15" s="31" t="s">
        <v>40276</v>
      </c>
      <c r="AJ15" s="31">
        <v>4104162034</v>
      </c>
      <c r="AK15" s="31" t="s">
        <v>6410</v>
      </c>
      <c r="AL15" s="31" t="s">
        <v>973</v>
      </c>
      <c r="AM15" s="31" t="s">
        <v>2711</v>
      </c>
      <c r="AN15" s="31" t="s">
        <v>19039</v>
      </c>
      <c r="AO15" s="31" t="s">
        <v>19014</v>
      </c>
      <c r="AP15" s="31" t="s">
        <v>33022</v>
      </c>
      <c r="AQ15" s="31" t="s">
        <v>23857</v>
      </c>
      <c r="AR15" s="31" t="s">
        <v>34143</v>
      </c>
      <c r="AS15" s="31" t="s">
        <v>34143</v>
      </c>
      <c r="AT15" s="31" t="str">
        <f>_xlfn.IFNA(VLOOKUP(D15,'[1]5. 1 Mei 2022'!$C$7:$F$60,4,FALSE),"")</f>
        <v/>
      </c>
      <c r="AU15" s="31" t="s">
        <v>34272</v>
      </c>
      <c r="AV15" s="31" t="s">
        <v>33026</v>
      </c>
      <c r="AW15" s="31" t="s">
        <v>21743</v>
      </c>
      <c r="AX15" s="29">
        <f t="shared" si="4"/>
        <v>46509</v>
      </c>
      <c r="AY15" s="31" t="s">
        <v>26346</v>
      </c>
      <c r="AZ15" s="31" t="s">
        <v>33023</v>
      </c>
      <c r="BA15" s="30" t="s">
        <v>33022</v>
      </c>
      <c r="BB15" s="31"/>
      <c r="BC15" s="31"/>
      <c r="BD15" s="31" t="s">
        <v>8010</v>
      </c>
      <c r="BE15" s="31" t="s">
        <v>7967</v>
      </c>
      <c r="BF15" s="31" t="s">
        <v>33026</v>
      </c>
      <c r="BG15" s="31"/>
      <c r="BH15" s="31"/>
      <c r="BI15" s="31" t="s">
        <v>8137</v>
      </c>
      <c r="BJ15" s="31" t="s">
        <v>20279</v>
      </c>
      <c r="BK15" s="31" t="str">
        <f t="shared" si="5"/>
        <v>III/d</v>
      </c>
      <c r="BL15" s="31" t="s">
        <v>8077</v>
      </c>
      <c r="BM15" s="31"/>
      <c r="BN15" s="31"/>
      <c r="BO15" s="31"/>
      <c r="BP15" s="31"/>
      <c r="BQ15" s="31" t="s">
        <v>20279</v>
      </c>
      <c r="BR15" s="52" t="s">
        <v>30295</v>
      </c>
      <c r="BS15" s="62" t="s">
        <v>41443</v>
      </c>
      <c r="BT15" s="31" t="s">
        <v>3503</v>
      </c>
      <c r="BU15" s="31" t="s">
        <v>15682</v>
      </c>
      <c r="BV15" s="31" t="s">
        <v>718</v>
      </c>
      <c r="BW15" s="31">
        <f t="shared" ca="1" si="6"/>
        <v>12</v>
      </c>
      <c r="BX15" s="78">
        <f t="shared" ca="1" si="7"/>
        <v>3</v>
      </c>
      <c r="BY15" s="31"/>
      <c r="BZ15" s="31" t="s">
        <v>19321</v>
      </c>
      <c r="CA15" s="31" t="s">
        <v>4239</v>
      </c>
      <c r="CB15" s="31" t="s">
        <v>2519</v>
      </c>
      <c r="CC15" s="31">
        <v>1</v>
      </c>
      <c r="CD15" s="31">
        <v>1</v>
      </c>
      <c r="CE15" s="31" t="s">
        <v>20085</v>
      </c>
      <c r="CF15" s="31"/>
      <c r="CG15" s="31"/>
      <c r="CH15" s="31"/>
      <c r="CI15" s="31"/>
      <c r="CJ15" s="31"/>
      <c r="CK15" s="31"/>
      <c r="CL15" s="52" t="s">
        <v>36002</v>
      </c>
      <c r="CM15" s="31" t="s">
        <v>28923</v>
      </c>
      <c r="CN15" s="31">
        <v>125</v>
      </c>
      <c r="CO15" s="31" t="s">
        <v>28924</v>
      </c>
      <c r="CP15" s="31" t="s">
        <v>28923</v>
      </c>
      <c r="CQ15" s="31">
        <v>125</v>
      </c>
      <c r="CR15" s="31">
        <v>2282</v>
      </c>
      <c r="CS15" s="31" t="s">
        <v>8590</v>
      </c>
      <c r="CT15" s="31"/>
      <c r="CU15" s="31" t="s">
        <v>8592</v>
      </c>
      <c r="CV15" s="31" t="s">
        <v>19568</v>
      </c>
      <c r="CW15" s="31" t="s">
        <v>19569</v>
      </c>
      <c r="CX15" s="31" t="s">
        <v>19570</v>
      </c>
      <c r="CY15" s="31" t="s">
        <v>8502</v>
      </c>
      <c r="CZ15" s="31" t="s">
        <v>8547</v>
      </c>
      <c r="DA15" s="31" t="s">
        <v>8493</v>
      </c>
      <c r="DB15" s="31" t="s">
        <v>16740</v>
      </c>
      <c r="DC15" s="31" t="s">
        <v>16739</v>
      </c>
      <c r="DD15" s="31" t="s">
        <v>4972</v>
      </c>
      <c r="DE15" s="31"/>
      <c r="DF15" s="31" t="s">
        <v>25639</v>
      </c>
      <c r="DG15" s="31" t="s">
        <v>25640</v>
      </c>
      <c r="DH15" s="31" t="s">
        <v>18697</v>
      </c>
      <c r="DI15" s="31" t="s">
        <v>15864</v>
      </c>
      <c r="DJ15" s="31" t="s">
        <v>15866</v>
      </c>
      <c r="DK15" s="31" t="s">
        <v>25644</v>
      </c>
      <c r="DL15" s="31" t="s">
        <v>25643</v>
      </c>
      <c r="DM15" s="38" t="s">
        <v>8858</v>
      </c>
      <c r="DN15" s="38"/>
      <c r="DO15" s="35" t="s">
        <v>10622</v>
      </c>
      <c r="DP15" s="31" t="s">
        <v>10822</v>
      </c>
      <c r="DQ15" s="31" t="s">
        <v>11005</v>
      </c>
      <c r="DR15" s="31" t="s">
        <v>15546</v>
      </c>
      <c r="DS15" s="31" t="s">
        <v>2200</v>
      </c>
      <c r="DT15" s="31" t="s">
        <v>28256</v>
      </c>
      <c r="DU15" s="31">
        <v>3</v>
      </c>
      <c r="DV15" s="31" t="s">
        <v>32167</v>
      </c>
      <c r="DW15" s="31"/>
      <c r="DX15" s="31"/>
      <c r="DY15" s="31" t="s">
        <v>34905</v>
      </c>
      <c r="DZ15" s="66" t="s">
        <v>21696</v>
      </c>
      <c r="EA15" s="66" t="s">
        <v>34898</v>
      </c>
      <c r="EB15" s="31">
        <v>1065771</v>
      </c>
      <c r="EC15" s="31" t="s">
        <v>40137</v>
      </c>
      <c r="ED15" s="31" t="s">
        <v>41100</v>
      </c>
      <c r="EE15" s="31" t="s">
        <v>22199</v>
      </c>
      <c r="EF15" s="31" t="s">
        <v>2711</v>
      </c>
      <c r="EG15" s="31" t="s">
        <v>41186</v>
      </c>
      <c r="EH15" s="31"/>
      <c r="EI15" s="31"/>
      <c r="EJ15" s="31"/>
    </row>
    <row r="16" spans="1:140" ht="23.25" customHeight="1">
      <c r="A16" s="25">
        <v>14</v>
      </c>
      <c r="B16" s="30" t="s">
        <v>24780</v>
      </c>
      <c r="C16" s="31" t="s">
        <v>26144</v>
      </c>
      <c r="D16" s="30" t="s">
        <v>29985</v>
      </c>
      <c r="E16" s="30"/>
      <c r="F16" s="30" t="s">
        <v>36258</v>
      </c>
      <c r="G16" s="31">
        <f t="shared" si="0"/>
        <v>58</v>
      </c>
      <c r="H16" s="72">
        <f t="shared" si="1"/>
        <v>51745</v>
      </c>
      <c r="I16" s="30"/>
      <c r="J16" s="30" t="s">
        <v>34084</v>
      </c>
      <c r="K16" s="30" t="s">
        <v>4318</v>
      </c>
      <c r="L16" s="31" t="s">
        <v>4318</v>
      </c>
      <c r="M16" s="31" t="s">
        <v>6378</v>
      </c>
      <c r="N16" s="31" t="s">
        <v>3311</v>
      </c>
      <c r="O16" s="31" t="s">
        <v>2534</v>
      </c>
      <c r="P16" s="31" t="s">
        <v>30295</v>
      </c>
      <c r="Q16" s="31" t="s">
        <v>39647</v>
      </c>
      <c r="R16" s="31">
        <v>6</v>
      </c>
      <c r="S16" s="31">
        <v>11</v>
      </c>
      <c r="T16" s="31"/>
      <c r="U16" s="31" t="s">
        <v>12457</v>
      </c>
      <c r="V16" s="31"/>
      <c r="W16" s="31" t="s">
        <v>2471</v>
      </c>
      <c r="X16" s="31" t="s">
        <v>12366</v>
      </c>
      <c r="Y16" s="31" t="e">
        <f t="shared" ca="1" si="2"/>
        <v>#VALUE!</v>
      </c>
      <c r="Z16" s="31" t="e">
        <f t="shared" ca="1" si="3"/>
        <v>#VALUE!</v>
      </c>
      <c r="AA16" s="31"/>
      <c r="AB16" s="31" t="s">
        <v>16551</v>
      </c>
      <c r="AC16" s="31" t="s">
        <v>34155</v>
      </c>
      <c r="AD16" s="31" t="s">
        <v>34161</v>
      </c>
      <c r="AE16" s="31" t="s">
        <v>16842</v>
      </c>
      <c r="AF16" s="31" t="s">
        <v>7976</v>
      </c>
      <c r="AG16" s="31" t="s">
        <v>5851</v>
      </c>
      <c r="AH16" s="31" t="s">
        <v>5851</v>
      </c>
      <c r="AI16" s="31" t="s">
        <v>40276</v>
      </c>
      <c r="AJ16" s="31" t="s">
        <v>12409</v>
      </c>
      <c r="AK16" s="31" t="s">
        <v>12410</v>
      </c>
      <c r="AL16" s="31" t="s">
        <v>2868</v>
      </c>
      <c r="AM16" s="31" t="s">
        <v>2711</v>
      </c>
      <c r="AN16" s="31" t="s">
        <v>10195</v>
      </c>
      <c r="AO16" s="31" t="s">
        <v>24781</v>
      </c>
      <c r="AP16" s="31" t="s">
        <v>18118</v>
      </c>
      <c r="AQ16" s="31" t="s">
        <v>22905</v>
      </c>
      <c r="AR16" s="31" t="s">
        <v>34143</v>
      </c>
      <c r="AS16" s="31" t="s">
        <v>34143</v>
      </c>
      <c r="AT16" s="31" t="str">
        <f>_xlfn.IFNA(VLOOKUP(D16,'[1]5. 1 Mei 2022'!$C$7:$F$60,4,FALSE),"")</f>
        <v/>
      </c>
      <c r="AU16" s="31" t="s">
        <v>34272</v>
      </c>
      <c r="AV16" s="31" t="s">
        <v>18119</v>
      </c>
      <c r="AW16" s="31" t="s">
        <v>21743</v>
      </c>
      <c r="AX16" s="29">
        <f t="shared" si="4"/>
        <v>46509</v>
      </c>
      <c r="AY16" s="31" t="s">
        <v>26346</v>
      </c>
      <c r="AZ16" s="31" t="s">
        <v>2622</v>
      </c>
      <c r="BA16" s="30" t="s">
        <v>18118</v>
      </c>
      <c r="BB16" s="31"/>
      <c r="BC16" s="31"/>
      <c r="BD16" s="31" t="s">
        <v>8010</v>
      </c>
      <c r="BE16" s="31" t="s">
        <v>7967</v>
      </c>
      <c r="BF16" s="31" t="s">
        <v>18119</v>
      </c>
      <c r="BG16" s="31"/>
      <c r="BH16" s="31"/>
      <c r="BI16" s="31" t="s">
        <v>8137</v>
      </c>
      <c r="BJ16" s="31">
        <v>0</v>
      </c>
      <c r="BK16" s="31" t="str">
        <f t="shared" si="5"/>
        <v>III/b</v>
      </c>
      <c r="BL16" s="31" t="s">
        <v>8077</v>
      </c>
      <c r="BM16" s="31"/>
      <c r="BN16" s="31"/>
      <c r="BO16" s="31"/>
      <c r="BP16" s="31"/>
      <c r="BQ16" s="31" t="s">
        <v>20298</v>
      </c>
      <c r="BR16" s="66" t="s">
        <v>37141</v>
      </c>
      <c r="BS16" s="52" t="s">
        <v>34680</v>
      </c>
      <c r="BT16" s="31" t="s">
        <v>26137</v>
      </c>
      <c r="BU16" s="31" t="s">
        <v>30295</v>
      </c>
      <c r="BV16" s="31" t="s">
        <v>11263</v>
      </c>
      <c r="BW16" s="31">
        <f t="shared" ca="1" si="6"/>
        <v>8</v>
      </c>
      <c r="BX16" s="78">
        <f t="shared" ca="1" si="7"/>
        <v>3</v>
      </c>
      <c r="BY16" s="31" t="s">
        <v>25993</v>
      </c>
      <c r="BZ16" s="31"/>
      <c r="CA16" s="31" t="s">
        <v>2483</v>
      </c>
      <c r="CB16" s="31" t="s">
        <v>2519</v>
      </c>
      <c r="CC16" s="31">
        <v>2</v>
      </c>
      <c r="CD16" s="31">
        <v>1</v>
      </c>
      <c r="CE16" s="31" t="s">
        <v>20085</v>
      </c>
      <c r="CF16" s="31"/>
      <c r="CG16" s="31"/>
      <c r="CH16" s="31"/>
      <c r="CI16" s="31"/>
      <c r="CJ16" s="31"/>
      <c r="CK16" s="31"/>
      <c r="CL16" s="31" t="s">
        <v>32477</v>
      </c>
      <c r="CM16" s="31" t="s">
        <v>25496</v>
      </c>
      <c r="CN16" s="31">
        <v>124</v>
      </c>
      <c r="CO16" s="31" t="s">
        <v>25495</v>
      </c>
      <c r="CP16" s="31" t="s">
        <v>25496</v>
      </c>
      <c r="CQ16" s="31">
        <v>124</v>
      </c>
      <c r="CR16" s="31">
        <v>2361</v>
      </c>
      <c r="CS16" s="31" t="s">
        <v>15953</v>
      </c>
      <c r="CT16" s="31" t="s">
        <v>15954</v>
      </c>
      <c r="CU16" s="31" t="s">
        <v>15955</v>
      </c>
      <c r="CV16" s="31" t="s">
        <v>15784</v>
      </c>
      <c r="CW16" s="31" t="s">
        <v>15786</v>
      </c>
      <c r="CX16" s="31" t="s">
        <v>15783</v>
      </c>
      <c r="CY16" s="31" t="s">
        <v>18666</v>
      </c>
      <c r="CZ16" s="31" t="s">
        <v>18667</v>
      </c>
      <c r="DA16" s="31" t="s">
        <v>18658</v>
      </c>
      <c r="DB16" s="31" t="s">
        <v>16740</v>
      </c>
      <c r="DC16" s="31" t="s">
        <v>16739</v>
      </c>
      <c r="DD16" s="31" t="s">
        <v>4972</v>
      </c>
      <c r="DE16" s="31"/>
      <c r="DF16" s="31" t="s">
        <v>25639</v>
      </c>
      <c r="DG16" s="31" t="s">
        <v>25640</v>
      </c>
      <c r="DH16" s="31" t="s">
        <v>25130</v>
      </c>
      <c r="DI16" s="31" t="s">
        <v>15862</v>
      </c>
      <c r="DJ16" s="31" t="s">
        <v>15863</v>
      </c>
      <c r="DK16" s="31" t="s">
        <v>25644</v>
      </c>
      <c r="DL16" s="31" t="s">
        <v>25643</v>
      </c>
      <c r="DM16" s="38" t="s">
        <v>30727</v>
      </c>
      <c r="DN16" s="38"/>
      <c r="DO16" s="35" t="s">
        <v>32553</v>
      </c>
      <c r="DP16" s="31" t="s">
        <v>12411</v>
      </c>
      <c r="DQ16" s="31" t="s">
        <v>30726</v>
      </c>
      <c r="DR16" s="31"/>
      <c r="DS16" s="31" t="s">
        <v>27740</v>
      </c>
      <c r="DT16" s="31" t="s">
        <v>30725</v>
      </c>
      <c r="DU16" s="31">
        <v>3</v>
      </c>
      <c r="DV16" s="31" t="s">
        <v>32167</v>
      </c>
      <c r="DW16" s="31"/>
      <c r="DX16" s="31"/>
      <c r="DY16" s="31" t="s">
        <v>37174</v>
      </c>
      <c r="DZ16" s="52" t="s">
        <v>23138</v>
      </c>
      <c r="EA16" s="52" t="s">
        <v>36106</v>
      </c>
      <c r="EB16" s="31">
        <v>0</v>
      </c>
      <c r="EC16" s="31" t="s">
        <v>40137</v>
      </c>
      <c r="ED16" s="31" t="s">
        <v>41100</v>
      </c>
      <c r="EE16" s="31" t="s">
        <v>4050</v>
      </c>
      <c r="EF16" s="31" t="s">
        <v>2711</v>
      </c>
      <c r="EG16" s="31" t="s">
        <v>2711</v>
      </c>
      <c r="EH16" s="31"/>
      <c r="EI16" s="31"/>
      <c r="EJ16" s="31"/>
    </row>
    <row r="17" spans="1:140" ht="23.25" customHeight="1">
      <c r="A17" s="25">
        <v>15</v>
      </c>
      <c r="B17" s="30" t="s">
        <v>25766</v>
      </c>
      <c r="C17" s="31" t="s">
        <v>4318</v>
      </c>
      <c r="D17" s="30" t="s">
        <v>20591</v>
      </c>
      <c r="E17" s="30"/>
      <c r="F17" s="30" t="s">
        <v>36257</v>
      </c>
      <c r="G17" s="31">
        <f t="shared" si="0"/>
        <v>58</v>
      </c>
      <c r="H17" s="72">
        <f t="shared" si="1"/>
        <v>52201</v>
      </c>
      <c r="I17" s="30"/>
      <c r="J17" s="30" t="s">
        <v>34084</v>
      </c>
      <c r="K17" s="30" t="s">
        <v>4318</v>
      </c>
      <c r="L17" s="31" t="s">
        <v>4318</v>
      </c>
      <c r="M17" s="31" t="s">
        <v>3186</v>
      </c>
      <c r="N17" s="31" t="s">
        <v>4008</v>
      </c>
      <c r="O17" s="31" t="s">
        <v>4320</v>
      </c>
      <c r="P17" s="31" t="s">
        <v>30542</v>
      </c>
      <c r="Q17" s="31"/>
      <c r="R17" s="31">
        <v>4</v>
      </c>
      <c r="S17" s="31">
        <v>0</v>
      </c>
      <c r="T17" s="31"/>
      <c r="U17" s="31">
        <v>69</v>
      </c>
      <c r="V17" s="31" t="s">
        <v>24941</v>
      </c>
      <c r="W17" s="31" t="s">
        <v>739</v>
      </c>
      <c r="X17" s="31" t="s">
        <v>15545</v>
      </c>
      <c r="Y17" s="31" t="e">
        <f t="shared" ca="1" si="2"/>
        <v>#VALUE!</v>
      </c>
      <c r="Z17" s="31" t="e">
        <f t="shared" ca="1" si="3"/>
        <v>#VALUE!</v>
      </c>
      <c r="AA17" s="31"/>
      <c r="AB17" s="31" t="s">
        <v>25791</v>
      </c>
      <c r="AC17" s="31" t="s">
        <v>34154</v>
      </c>
      <c r="AD17" s="31" t="s">
        <v>34161</v>
      </c>
      <c r="AE17" s="31" t="s">
        <v>16864</v>
      </c>
      <c r="AF17" s="31" t="s">
        <v>7976</v>
      </c>
      <c r="AG17" s="31" t="s">
        <v>5851</v>
      </c>
      <c r="AH17" s="31" t="s">
        <v>5851</v>
      </c>
      <c r="AI17" s="31" t="s">
        <v>40275</v>
      </c>
      <c r="AJ17" s="31" t="s">
        <v>15601</v>
      </c>
      <c r="AK17" s="31" t="s">
        <v>15602</v>
      </c>
      <c r="AL17" s="31" t="s">
        <v>14010</v>
      </c>
      <c r="AM17" s="31" t="s">
        <v>2711</v>
      </c>
      <c r="AN17" s="31"/>
      <c r="AO17" s="29">
        <v>42030</v>
      </c>
      <c r="AP17" s="31" t="s">
        <v>25999</v>
      </c>
      <c r="AQ17" s="31"/>
      <c r="AR17" s="31" t="s">
        <v>34143</v>
      </c>
      <c r="AS17" s="31" t="s">
        <v>34143</v>
      </c>
      <c r="AT17" s="31" t="str">
        <f>_xlfn.IFNA(VLOOKUP(D17,'[1]5. 1 Mei 2022'!$C$7:$F$60,4,FALSE),"")</f>
        <v/>
      </c>
      <c r="AU17" s="31" t="s">
        <v>34272</v>
      </c>
      <c r="AV17" s="31" t="s">
        <v>26000</v>
      </c>
      <c r="AW17" s="31" t="s">
        <v>21743</v>
      </c>
      <c r="AX17" s="29">
        <f t="shared" si="4"/>
        <v>46509</v>
      </c>
      <c r="AY17" s="31" t="s">
        <v>26346</v>
      </c>
      <c r="AZ17" s="31" t="s">
        <v>535</v>
      </c>
      <c r="BA17" s="30" t="s">
        <v>25999</v>
      </c>
      <c r="BB17" s="31"/>
      <c r="BC17" s="31"/>
      <c r="BD17" s="31" t="s">
        <v>8010</v>
      </c>
      <c r="BE17" s="31" t="s">
        <v>7967</v>
      </c>
      <c r="BF17" s="31" t="s">
        <v>26000</v>
      </c>
      <c r="BG17" s="31"/>
      <c r="BH17" s="31"/>
      <c r="BI17" s="31"/>
      <c r="BJ17" s="31" t="s">
        <v>20279</v>
      </c>
      <c r="BK17" s="31" t="str">
        <f t="shared" si="5"/>
        <v>III/c</v>
      </c>
      <c r="BL17" s="31" t="s">
        <v>8077</v>
      </c>
      <c r="BM17" s="31"/>
      <c r="BN17" s="31"/>
      <c r="BO17" s="31"/>
      <c r="BP17" s="31"/>
      <c r="BQ17" s="31" t="s">
        <v>20279</v>
      </c>
      <c r="BR17" s="31" t="s">
        <v>26137</v>
      </c>
      <c r="BS17" s="31" t="s">
        <v>30427</v>
      </c>
      <c r="BT17" s="31" t="s">
        <v>19644</v>
      </c>
      <c r="BU17" s="31" t="s">
        <v>21685</v>
      </c>
      <c r="BV17" s="31" t="s">
        <v>11744</v>
      </c>
      <c r="BW17" s="31">
        <f t="shared" ca="1" si="6"/>
        <v>8</v>
      </c>
      <c r="BX17" s="78">
        <f t="shared" ca="1" si="7"/>
        <v>3</v>
      </c>
      <c r="BY17" s="31"/>
      <c r="BZ17" s="31" t="s">
        <v>26493</v>
      </c>
      <c r="CA17" s="31" t="s">
        <v>2483</v>
      </c>
      <c r="CB17" s="31" t="s">
        <v>2519</v>
      </c>
      <c r="CC17" s="31"/>
      <c r="CD17" s="31">
        <v>1</v>
      </c>
      <c r="CE17" s="31" t="s">
        <v>20085</v>
      </c>
      <c r="CF17" s="31"/>
      <c r="CG17" s="31"/>
      <c r="CH17" s="31"/>
      <c r="CI17" s="31"/>
      <c r="CJ17" s="31"/>
      <c r="CK17" s="31"/>
      <c r="CL17" s="31" t="s">
        <v>28334</v>
      </c>
      <c r="CM17" s="31" t="s">
        <v>26031</v>
      </c>
      <c r="CN17" s="31">
        <v>125</v>
      </c>
      <c r="CO17" s="31" t="s">
        <v>26030</v>
      </c>
      <c r="CP17" s="31" t="s">
        <v>26031</v>
      </c>
      <c r="CQ17" s="31">
        <v>125</v>
      </c>
      <c r="CR17" s="31">
        <v>2368</v>
      </c>
      <c r="CS17" s="31" t="s">
        <v>7499</v>
      </c>
      <c r="CT17" s="31" t="s">
        <v>15596</v>
      </c>
      <c r="CU17" s="31" t="s">
        <v>15597</v>
      </c>
      <c r="CV17" s="31" t="s">
        <v>15581</v>
      </c>
      <c r="CW17" s="31" t="s">
        <v>15582</v>
      </c>
      <c r="CX17" s="31" t="s">
        <v>15413</v>
      </c>
      <c r="CY17" s="31" t="s">
        <v>15593</v>
      </c>
      <c r="CZ17" s="31" t="s">
        <v>8548</v>
      </c>
      <c r="DA17" s="31" t="s">
        <v>15413</v>
      </c>
      <c r="DB17" s="31" t="s">
        <v>15395</v>
      </c>
      <c r="DC17" s="31" t="s">
        <v>15594</v>
      </c>
      <c r="DD17" s="31" t="s">
        <v>15595</v>
      </c>
      <c r="DE17" s="31"/>
      <c r="DF17" s="31" t="s">
        <v>25639</v>
      </c>
      <c r="DG17" s="31" t="s">
        <v>25640</v>
      </c>
      <c r="DH17" s="31" t="s">
        <v>18697</v>
      </c>
      <c r="DI17" s="31" t="s">
        <v>15882</v>
      </c>
      <c r="DJ17" s="31" t="s">
        <v>15413</v>
      </c>
      <c r="DK17" s="31" t="s">
        <v>25644</v>
      </c>
      <c r="DL17" s="31" t="s">
        <v>25643</v>
      </c>
      <c r="DM17" s="38" t="s">
        <v>21049</v>
      </c>
      <c r="DN17" s="38"/>
      <c r="DO17" s="35" t="s">
        <v>22001</v>
      </c>
      <c r="DP17" s="31" t="s">
        <v>15599</v>
      </c>
      <c r="DQ17" s="31" t="s">
        <v>15598</v>
      </c>
      <c r="DR17" s="31"/>
      <c r="DS17" s="31" t="s">
        <v>27859</v>
      </c>
      <c r="DT17" s="31" t="s">
        <v>15600</v>
      </c>
      <c r="DU17" s="31">
        <v>2</v>
      </c>
      <c r="DV17" s="31" t="s">
        <v>32165</v>
      </c>
      <c r="DW17" s="31"/>
      <c r="DX17" s="31"/>
      <c r="DY17" s="31" t="s">
        <v>32413</v>
      </c>
      <c r="DZ17" s="31" t="s">
        <v>32414</v>
      </c>
      <c r="EA17" s="31"/>
      <c r="EB17" s="31">
        <v>0</v>
      </c>
      <c r="EC17" s="31" t="s">
        <v>40137</v>
      </c>
      <c r="ED17" s="31" t="s">
        <v>41100</v>
      </c>
      <c r="EE17" s="31" t="s">
        <v>2711</v>
      </c>
      <c r="EF17" s="31" t="s">
        <v>2711</v>
      </c>
      <c r="EG17" s="31"/>
      <c r="EH17" s="31"/>
      <c r="EI17" s="31"/>
      <c r="EJ17" s="31"/>
    </row>
    <row r="18" spans="1:140" ht="23.25" customHeight="1">
      <c r="A18" s="25">
        <v>16</v>
      </c>
      <c r="B18" s="30" t="s">
        <v>25788</v>
      </c>
      <c r="C18" s="31" t="s">
        <v>4318</v>
      </c>
      <c r="D18" s="30" t="s">
        <v>11459</v>
      </c>
      <c r="E18" s="30"/>
      <c r="F18" s="30" t="s">
        <v>36253</v>
      </c>
      <c r="G18" s="31">
        <f t="shared" si="0"/>
        <v>60</v>
      </c>
      <c r="H18" s="72">
        <f t="shared" si="1"/>
        <v>47515</v>
      </c>
      <c r="I18" s="30"/>
      <c r="J18" s="30" t="s">
        <v>34084</v>
      </c>
      <c r="K18" s="30" t="s">
        <v>4318</v>
      </c>
      <c r="L18" s="31" t="s">
        <v>4318</v>
      </c>
      <c r="M18" s="31" t="s">
        <v>3186</v>
      </c>
      <c r="N18" s="31" t="s">
        <v>7121</v>
      </c>
      <c r="O18" s="31" t="s">
        <v>3948</v>
      </c>
      <c r="P18" s="31" t="s">
        <v>21723</v>
      </c>
      <c r="Q18" s="31" t="s">
        <v>41384</v>
      </c>
      <c r="R18" s="31">
        <v>27</v>
      </c>
      <c r="S18" s="31">
        <v>1</v>
      </c>
      <c r="T18" s="31"/>
      <c r="U18" s="31">
        <v>18</v>
      </c>
      <c r="V18" s="31" t="s">
        <v>11610</v>
      </c>
      <c r="W18" s="31" t="s">
        <v>4761</v>
      </c>
      <c r="X18" s="31" t="s">
        <v>11605</v>
      </c>
      <c r="Y18" s="31">
        <f t="shared" ca="1" si="2"/>
        <v>53</v>
      </c>
      <c r="Z18" s="31" t="str">
        <f t="shared" ca="1" si="3"/>
        <v>46-58</v>
      </c>
      <c r="AA18" s="31"/>
      <c r="AB18" s="31" t="s">
        <v>25238</v>
      </c>
      <c r="AC18" s="31" t="s">
        <v>34154</v>
      </c>
      <c r="AD18" s="31" t="s">
        <v>34161</v>
      </c>
      <c r="AE18" s="31" t="s">
        <v>16838</v>
      </c>
      <c r="AF18" s="31" t="s">
        <v>7976</v>
      </c>
      <c r="AG18" s="31" t="s">
        <v>5851</v>
      </c>
      <c r="AH18" s="31" t="s">
        <v>5851</v>
      </c>
      <c r="AI18" s="31" t="s">
        <v>40275</v>
      </c>
      <c r="AJ18" s="31" t="s">
        <v>11710</v>
      </c>
      <c r="AK18" s="31" t="s">
        <v>11606</v>
      </c>
      <c r="AL18" s="31" t="s">
        <v>11607</v>
      </c>
      <c r="AM18" s="31" t="s">
        <v>11608</v>
      </c>
      <c r="AN18" s="31"/>
      <c r="AO18" s="31"/>
      <c r="AP18" s="31" t="s">
        <v>2451</v>
      </c>
      <c r="AQ18" s="31" t="s">
        <v>21743</v>
      </c>
      <c r="AR18" s="31" t="s">
        <v>34143</v>
      </c>
      <c r="AS18" s="31" t="s">
        <v>34143</v>
      </c>
      <c r="AT18" s="31" t="str">
        <f>_xlfn.IFNA(VLOOKUP(D18,'[1]5. 1 Mei 2022'!$C$7:$F$60,4,FALSE),"")</f>
        <v/>
      </c>
      <c r="AU18" s="31" t="s">
        <v>34272</v>
      </c>
      <c r="AV18" s="31" t="s">
        <v>11390</v>
      </c>
      <c r="AW18" s="31" t="s">
        <v>21743</v>
      </c>
      <c r="AX18" s="29">
        <f t="shared" si="4"/>
        <v>46509</v>
      </c>
      <c r="AY18" s="31" t="s">
        <v>26346</v>
      </c>
      <c r="AZ18" s="31" t="s">
        <v>533</v>
      </c>
      <c r="BA18" s="30" t="s">
        <v>2451</v>
      </c>
      <c r="BB18" s="31"/>
      <c r="BC18" s="31"/>
      <c r="BD18" s="31" t="s">
        <v>8010</v>
      </c>
      <c r="BE18" s="31" t="s">
        <v>7976</v>
      </c>
      <c r="BF18" s="31" t="s">
        <v>11390</v>
      </c>
      <c r="BG18" s="31"/>
      <c r="BH18" s="31"/>
      <c r="BI18" s="31" t="s">
        <v>8137</v>
      </c>
      <c r="BJ18" s="31" t="s">
        <v>21647</v>
      </c>
      <c r="BK18" s="31" t="str">
        <f t="shared" si="5"/>
        <v>IV/b</v>
      </c>
      <c r="BL18" s="31" t="s">
        <v>8077</v>
      </c>
      <c r="BM18" s="31"/>
      <c r="BN18" s="31"/>
      <c r="BO18" s="31"/>
      <c r="BP18" s="31"/>
      <c r="BQ18" s="31" t="s">
        <v>21647</v>
      </c>
      <c r="BR18" s="52" t="s">
        <v>30295</v>
      </c>
      <c r="BS18" s="62" t="s">
        <v>41385</v>
      </c>
      <c r="BT18" s="31" t="s">
        <v>4351</v>
      </c>
      <c r="BU18" s="31" t="s">
        <v>2342</v>
      </c>
      <c r="BV18" s="31" t="s">
        <v>8110</v>
      </c>
      <c r="BW18" s="31">
        <f t="shared" ca="1" si="6"/>
        <v>9</v>
      </c>
      <c r="BX18" s="78">
        <f t="shared" ca="1" si="7"/>
        <v>3</v>
      </c>
      <c r="BY18" s="31"/>
      <c r="BZ18" s="31"/>
      <c r="CA18" s="31" t="s">
        <v>4239</v>
      </c>
      <c r="CB18" s="31" t="s">
        <v>2519</v>
      </c>
      <c r="CC18" s="31">
        <v>3</v>
      </c>
      <c r="CD18" s="31">
        <v>1</v>
      </c>
      <c r="CE18" s="31" t="s">
        <v>20085</v>
      </c>
      <c r="CF18" s="31"/>
      <c r="CG18" s="31"/>
      <c r="CH18" s="31"/>
      <c r="CI18" s="31"/>
      <c r="CJ18" s="31"/>
      <c r="CK18" s="31"/>
      <c r="CL18" s="31" t="s">
        <v>32583</v>
      </c>
      <c r="CM18" s="31" t="s">
        <v>32528</v>
      </c>
      <c r="CN18" s="31">
        <v>127</v>
      </c>
      <c r="CO18" s="31" t="s">
        <v>32527</v>
      </c>
      <c r="CP18" s="31" t="s">
        <v>32528</v>
      </c>
      <c r="CQ18" s="31">
        <v>127</v>
      </c>
      <c r="CR18" s="31">
        <v>2340</v>
      </c>
      <c r="CS18" s="31" t="s">
        <v>18525</v>
      </c>
      <c r="CT18" s="31" t="s">
        <v>18526</v>
      </c>
      <c r="CU18" s="31" t="s">
        <v>18527</v>
      </c>
      <c r="CV18" s="31" t="s">
        <v>19073</v>
      </c>
      <c r="CW18" s="31" t="s">
        <v>19074</v>
      </c>
      <c r="CX18" s="31" t="s">
        <v>19075</v>
      </c>
      <c r="CY18" s="31" t="s">
        <v>18443</v>
      </c>
      <c r="CZ18" s="31" t="s">
        <v>8555</v>
      </c>
      <c r="DA18" s="31" t="s">
        <v>4303</v>
      </c>
      <c r="DB18" s="31" t="s">
        <v>25128</v>
      </c>
      <c r="DC18" s="31"/>
      <c r="DD18" s="31"/>
      <c r="DE18" s="31" t="s">
        <v>18699</v>
      </c>
      <c r="DF18" s="31" t="s">
        <v>25639</v>
      </c>
      <c r="DG18" s="31" t="s">
        <v>25640</v>
      </c>
      <c r="DH18" s="31" t="s">
        <v>18699</v>
      </c>
      <c r="DI18" s="31" t="s">
        <v>15862</v>
      </c>
      <c r="DJ18" s="31" t="s">
        <v>15863</v>
      </c>
      <c r="DK18" s="31" t="s">
        <v>25644</v>
      </c>
      <c r="DL18" s="31" t="s">
        <v>25643</v>
      </c>
      <c r="DM18" s="38" t="s">
        <v>11711</v>
      </c>
      <c r="DN18" s="38"/>
      <c r="DO18" s="35"/>
      <c r="DP18" s="31" t="s">
        <v>13928</v>
      </c>
      <c r="DQ18" s="31" t="s">
        <v>13927</v>
      </c>
      <c r="DR18" s="31"/>
      <c r="DS18" s="31" t="s">
        <v>11609</v>
      </c>
      <c r="DT18" s="31"/>
      <c r="DU18" s="31">
        <v>3</v>
      </c>
      <c r="DV18" s="31" t="s">
        <v>32167</v>
      </c>
      <c r="DW18" s="31"/>
      <c r="DX18" s="31"/>
      <c r="DY18" s="31" t="s">
        <v>23337</v>
      </c>
      <c r="DZ18" s="31" t="s">
        <v>23333</v>
      </c>
      <c r="EA18" s="31"/>
      <c r="EB18" s="31">
        <v>1529639</v>
      </c>
      <c r="EC18" s="31" t="s">
        <v>40137</v>
      </c>
      <c r="ED18" s="31" t="s">
        <v>41100</v>
      </c>
      <c r="EE18" s="31" t="s">
        <v>2711</v>
      </c>
      <c r="EF18" s="31" t="s">
        <v>2711</v>
      </c>
      <c r="EG18" s="31"/>
      <c r="EH18" s="31"/>
      <c r="EI18" s="31"/>
      <c r="EJ18" s="31"/>
    </row>
    <row r="19" spans="1:140" ht="23.25" customHeight="1">
      <c r="A19" s="25">
        <v>17</v>
      </c>
      <c r="B19" s="30" t="s">
        <v>35650</v>
      </c>
      <c r="C19" s="31" t="s">
        <v>26163</v>
      </c>
      <c r="D19" s="30" t="s">
        <v>29997</v>
      </c>
      <c r="E19" s="30"/>
      <c r="F19" s="30" t="s">
        <v>36258</v>
      </c>
      <c r="G19" s="31">
        <f t="shared" si="0"/>
        <v>58</v>
      </c>
      <c r="H19" s="72">
        <f t="shared" si="1"/>
        <v>51471</v>
      </c>
      <c r="I19" s="30"/>
      <c r="J19" s="30" t="s">
        <v>34084</v>
      </c>
      <c r="K19" s="30" t="s">
        <v>4318</v>
      </c>
      <c r="L19" s="31" t="s">
        <v>4318</v>
      </c>
      <c r="M19" s="31" t="s">
        <v>3186</v>
      </c>
      <c r="N19" s="31" t="s">
        <v>3311</v>
      </c>
      <c r="O19" s="31" t="s">
        <v>2534</v>
      </c>
      <c r="P19" s="31" t="s">
        <v>30295</v>
      </c>
      <c r="Q19" s="31"/>
      <c r="R19" s="31">
        <v>4</v>
      </c>
      <c r="S19" s="31">
        <v>0</v>
      </c>
      <c r="T19" s="31"/>
      <c r="U19" s="31"/>
      <c r="V19" s="31"/>
      <c r="W19" s="31" t="s">
        <v>22008</v>
      </c>
      <c r="X19" s="31" t="s">
        <v>21845</v>
      </c>
      <c r="Y19" s="31">
        <f t="shared" ca="1" si="2"/>
        <v>41</v>
      </c>
      <c r="Z19" s="31" t="str">
        <f t="shared" ca="1" si="3"/>
        <v>36-45</v>
      </c>
      <c r="AA19" s="31"/>
      <c r="AB19" s="31" t="s">
        <v>33967</v>
      </c>
      <c r="AC19" s="31" t="s">
        <v>34155</v>
      </c>
      <c r="AD19" s="31" t="s">
        <v>34161</v>
      </c>
      <c r="AE19" s="31" t="s">
        <v>33100</v>
      </c>
      <c r="AF19" s="31" t="s">
        <v>7976</v>
      </c>
      <c r="AG19" s="31" t="s">
        <v>5851</v>
      </c>
      <c r="AH19" s="31" t="s">
        <v>5851</v>
      </c>
      <c r="AI19" s="31" t="s">
        <v>40276</v>
      </c>
      <c r="AJ19" s="31" t="s">
        <v>22009</v>
      </c>
      <c r="AK19" s="31" t="s">
        <v>22010</v>
      </c>
      <c r="AL19" s="31" t="s">
        <v>11481</v>
      </c>
      <c r="AM19" s="31" t="s">
        <v>2711</v>
      </c>
      <c r="AN19" s="31" t="s">
        <v>33968</v>
      </c>
      <c r="AO19" s="52" t="s">
        <v>19981</v>
      </c>
      <c r="AP19" s="31" t="s">
        <v>2450</v>
      </c>
      <c r="AQ19" s="31" t="s">
        <v>21743</v>
      </c>
      <c r="AR19" s="31" t="s">
        <v>34143</v>
      </c>
      <c r="AS19" s="31" t="s">
        <v>34143</v>
      </c>
      <c r="AT19" s="31" t="str">
        <f>_xlfn.IFNA(VLOOKUP(D19,'[1]5. 1 Mei 2022'!$C$7:$F$60,4,FALSE),"")</f>
        <v/>
      </c>
      <c r="AU19" s="31" t="s">
        <v>34272</v>
      </c>
      <c r="AV19" s="31" t="s">
        <v>3585</v>
      </c>
      <c r="AW19" s="31" t="s">
        <v>21743</v>
      </c>
      <c r="AX19" s="29">
        <f t="shared" si="4"/>
        <v>46509</v>
      </c>
      <c r="AY19" s="31" t="s">
        <v>26346</v>
      </c>
      <c r="AZ19" s="31" t="s">
        <v>527</v>
      </c>
      <c r="BA19" s="30" t="s">
        <v>2450</v>
      </c>
      <c r="BB19" s="31"/>
      <c r="BC19" s="31"/>
      <c r="BD19" s="31" t="s">
        <v>8010</v>
      </c>
      <c r="BE19" s="31" t="s">
        <v>7976</v>
      </c>
      <c r="BF19" s="31" t="s">
        <v>3585</v>
      </c>
      <c r="BG19" s="31"/>
      <c r="BH19" s="31"/>
      <c r="BI19" s="31"/>
      <c r="BJ19" s="31">
        <v>0</v>
      </c>
      <c r="BK19" s="31" t="str">
        <f t="shared" si="5"/>
        <v>III/b</v>
      </c>
      <c r="BL19" s="31" t="s">
        <v>8077</v>
      </c>
      <c r="BM19" s="31"/>
      <c r="BN19" s="31"/>
      <c r="BO19" s="31"/>
      <c r="BP19" s="31"/>
      <c r="BQ19" s="31" t="s">
        <v>20298</v>
      </c>
      <c r="BR19" s="66" t="s">
        <v>37141</v>
      </c>
      <c r="BS19" s="52" t="s">
        <v>34684</v>
      </c>
      <c r="BT19" s="31" t="s">
        <v>26137</v>
      </c>
      <c r="BU19" s="31" t="s">
        <v>30295</v>
      </c>
      <c r="BV19" s="31" t="s">
        <v>15387</v>
      </c>
      <c r="BW19" s="31">
        <f t="shared" ca="1" si="6"/>
        <v>5</v>
      </c>
      <c r="BX19" s="78">
        <f t="shared" ca="1" si="7"/>
        <v>3</v>
      </c>
      <c r="BY19" s="31" t="s">
        <v>25993</v>
      </c>
      <c r="BZ19" s="31"/>
      <c r="CA19" s="31" t="s">
        <v>4239</v>
      </c>
      <c r="CB19" s="31" t="s">
        <v>2406</v>
      </c>
      <c r="CC19" s="31"/>
      <c r="CD19" s="31"/>
      <c r="CE19" s="31"/>
      <c r="CF19" s="31"/>
      <c r="CG19" s="31"/>
      <c r="CH19" s="31"/>
      <c r="CI19" s="31"/>
      <c r="CJ19" s="31"/>
      <c r="CK19" s="31"/>
      <c r="CL19" s="52" t="s">
        <v>34413</v>
      </c>
      <c r="CM19" s="29" t="s">
        <v>33494</v>
      </c>
      <c r="CN19" s="31">
        <v>127</v>
      </c>
      <c r="CO19" s="31" t="s">
        <v>36365</v>
      </c>
      <c r="CP19" s="52" t="s">
        <v>33494</v>
      </c>
      <c r="CQ19" s="31">
        <v>127</v>
      </c>
      <c r="CR19" s="31">
        <v>2410</v>
      </c>
      <c r="CS19" s="31" t="s">
        <v>28417</v>
      </c>
      <c r="CT19" s="31" t="s">
        <v>28418</v>
      </c>
      <c r="CU19" s="31" t="s">
        <v>28419</v>
      </c>
      <c r="CV19" s="31" t="s">
        <v>22003</v>
      </c>
      <c r="CW19" s="31" t="s">
        <v>20904</v>
      </c>
      <c r="CX19" s="31" t="s">
        <v>22004</v>
      </c>
      <c r="CY19" s="31"/>
      <c r="CZ19" s="31"/>
      <c r="DA19" s="31"/>
      <c r="DB19" s="31" t="s">
        <v>22011</v>
      </c>
      <c r="DC19" s="31"/>
      <c r="DD19" s="31"/>
      <c r="DE19" s="31" t="s">
        <v>21859</v>
      </c>
      <c r="DF19" s="31" t="s">
        <v>25639</v>
      </c>
      <c r="DG19" s="31" t="s">
        <v>25640</v>
      </c>
      <c r="DH19" s="31" t="s">
        <v>18699</v>
      </c>
      <c r="DI19" s="31"/>
      <c r="DJ19" s="31"/>
      <c r="DK19" s="31" t="s">
        <v>25644</v>
      </c>
      <c r="DL19" s="31" t="s">
        <v>25643</v>
      </c>
      <c r="DM19" s="38" t="s">
        <v>22007</v>
      </c>
      <c r="DN19" s="38"/>
      <c r="DO19" s="35" t="s">
        <v>30986</v>
      </c>
      <c r="DP19" s="31" t="s">
        <v>22005</v>
      </c>
      <c r="DQ19" s="31" t="s">
        <v>22006</v>
      </c>
      <c r="DR19" s="31"/>
      <c r="DS19" s="31" t="s">
        <v>30690</v>
      </c>
      <c r="DT19" s="31" t="s">
        <v>30691</v>
      </c>
      <c r="DU19" s="31">
        <v>3</v>
      </c>
      <c r="DV19" s="31" t="s">
        <v>32167</v>
      </c>
      <c r="DW19" s="31"/>
      <c r="DX19" s="31"/>
      <c r="DY19" s="31" t="s">
        <v>30362</v>
      </c>
      <c r="DZ19" s="31" t="s">
        <v>28819</v>
      </c>
      <c r="EA19" s="31"/>
      <c r="EB19" s="31">
        <v>0</v>
      </c>
      <c r="EC19" s="31" t="s">
        <v>40137</v>
      </c>
      <c r="ED19" s="31" t="s">
        <v>41100</v>
      </c>
      <c r="EE19" s="31" t="s">
        <v>2711</v>
      </c>
      <c r="EF19" s="31" t="s">
        <v>2711</v>
      </c>
      <c r="EG19" s="31"/>
      <c r="EH19" s="31"/>
      <c r="EI19" s="31"/>
      <c r="EJ19" s="31"/>
    </row>
    <row r="20" spans="1:140" ht="23.25" customHeight="1">
      <c r="A20" s="25">
        <v>18</v>
      </c>
      <c r="B20" s="30" t="s">
        <v>21189</v>
      </c>
      <c r="C20" s="31">
        <v>140243840</v>
      </c>
      <c r="D20" s="30" t="s">
        <v>1246</v>
      </c>
      <c r="E20" s="30"/>
      <c r="F20" s="30" t="s">
        <v>36260</v>
      </c>
      <c r="G20" s="31">
        <f t="shared" si="0"/>
        <v>65</v>
      </c>
      <c r="H20" s="72">
        <f t="shared" si="1"/>
        <v>45809</v>
      </c>
      <c r="I20" s="30"/>
      <c r="J20" s="30" t="s">
        <v>34084</v>
      </c>
      <c r="K20" s="30" t="s">
        <v>4318</v>
      </c>
      <c r="L20" s="31" t="s">
        <v>4318</v>
      </c>
      <c r="M20" s="31" t="s">
        <v>6378</v>
      </c>
      <c r="N20" s="31" t="s">
        <v>2297</v>
      </c>
      <c r="O20" s="31" t="s">
        <v>6405</v>
      </c>
      <c r="P20" s="31" t="s">
        <v>30542</v>
      </c>
      <c r="Q20" s="31"/>
      <c r="R20" s="31">
        <v>32</v>
      </c>
      <c r="S20" s="31">
        <v>0</v>
      </c>
      <c r="T20" s="31"/>
      <c r="U20" s="31">
        <v>333</v>
      </c>
      <c r="V20" s="31" t="s">
        <v>7011</v>
      </c>
      <c r="W20" s="31" t="s">
        <v>6910</v>
      </c>
      <c r="X20" s="31" t="s">
        <v>5340</v>
      </c>
      <c r="Y20" s="31" t="e">
        <f t="shared" ca="1" si="2"/>
        <v>#VALUE!</v>
      </c>
      <c r="Z20" s="31" t="e">
        <f t="shared" ca="1" si="3"/>
        <v>#VALUE!</v>
      </c>
      <c r="AA20" s="31"/>
      <c r="AB20" s="31" t="s">
        <v>10511</v>
      </c>
      <c r="AC20" s="31" t="s">
        <v>34154</v>
      </c>
      <c r="AD20" s="31" t="s">
        <v>34161</v>
      </c>
      <c r="AE20" s="31" t="s">
        <v>33108</v>
      </c>
      <c r="AF20" s="31" t="s">
        <v>7976</v>
      </c>
      <c r="AG20" s="31" t="s">
        <v>5851</v>
      </c>
      <c r="AH20" s="31" t="s">
        <v>5851</v>
      </c>
      <c r="AI20" s="31" t="s">
        <v>40275</v>
      </c>
      <c r="AJ20" s="31" t="s">
        <v>3111</v>
      </c>
      <c r="AK20" s="31" t="s">
        <v>3112</v>
      </c>
      <c r="AL20" s="31" t="s">
        <v>3630</v>
      </c>
      <c r="AM20" s="31" t="s">
        <v>5945</v>
      </c>
      <c r="AN20" s="31"/>
      <c r="AO20" s="31"/>
      <c r="AP20" s="31" t="s">
        <v>2307</v>
      </c>
      <c r="AQ20" s="31" t="s">
        <v>22905</v>
      </c>
      <c r="AR20" s="31" t="s">
        <v>34143</v>
      </c>
      <c r="AS20" s="31" t="s">
        <v>34143</v>
      </c>
      <c r="AT20" s="31" t="str">
        <f>_xlfn.IFNA(VLOOKUP(D20,'[1]5. 1 Mei 2022'!$C$7:$F$60,4,FALSE),"")</f>
        <v/>
      </c>
      <c r="AU20" s="31" t="s">
        <v>34272</v>
      </c>
      <c r="AV20" s="31" t="s">
        <v>8116</v>
      </c>
      <c r="AW20" s="31" t="s">
        <v>21743</v>
      </c>
      <c r="AX20" s="29">
        <f t="shared" si="4"/>
        <v>46509</v>
      </c>
      <c r="AY20" s="31" t="s">
        <v>26346</v>
      </c>
      <c r="AZ20" s="31" t="s">
        <v>6924</v>
      </c>
      <c r="BA20" s="30" t="s">
        <v>2307</v>
      </c>
      <c r="BB20" s="31"/>
      <c r="BC20" s="31"/>
      <c r="BD20" s="31" t="s">
        <v>8010</v>
      </c>
      <c r="BE20" s="31" t="s">
        <v>7976</v>
      </c>
      <c r="BF20" s="31" t="s">
        <v>8116</v>
      </c>
      <c r="BG20" s="31"/>
      <c r="BH20" s="31"/>
      <c r="BI20" s="31" t="s">
        <v>8137</v>
      </c>
      <c r="BJ20" s="31" t="s">
        <v>21630</v>
      </c>
      <c r="BK20" s="31" t="str">
        <f t="shared" si="5"/>
        <v>IV/c</v>
      </c>
      <c r="BL20" s="31" t="s">
        <v>8077</v>
      </c>
      <c r="BM20" s="31"/>
      <c r="BN20" s="31"/>
      <c r="BO20" s="31"/>
      <c r="BP20" s="31" t="s">
        <v>1498</v>
      </c>
      <c r="BQ20" s="31" t="s">
        <v>21630</v>
      </c>
      <c r="BR20" s="31" t="s">
        <v>26485</v>
      </c>
      <c r="BS20" s="31"/>
      <c r="BT20" s="31" t="s">
        <v>4760</v>
      </c>
      <c r="BU20" s="31"/>
      <c r="BV20" s="31" t="s">
        <v>6327</v>
      </c>
      <c r="BW20" s="31">
        <f t="shared" ca="1" si="6"/>
        <v>31</v>
      </c>
      <c r="BX20" s="78">
        <f t="shared" ca="1" si="7"/>
        <v>3</v>
      </c>
      <c r="BY20" s="31"/>
      <c r="BZ20" s="31" t="s">
        <v>26095</v>
      </c>
      <c r="CA20" s="31" t="s">
        <v>2483</v>
      </c>
      <c r="CB20" s="31" t="s">
        <v>2519</v>
      </c>
      <c r="CC20" s="31">
        <v>3</v>
      </c>
      <c r="CD20" s="31">
        <v>1</v>
      </c>
      <c r="CE20" s="31" t="s">
        <v>20085</v>
      </c>
      <c r="CF20" s="31"/>
      <c r="CG20" s="31"/>
      <c r="CH20" s="31">
        <v>2007</v>
      </c>
      <c r="CI20" s="31" t="s">
        <v>5058</v>
      </c>
      <c r="CJ20" s="31"/>
      <c r="CK20" s="31"/>
      <c r="CL20" s="31" t="s">
        <v>36006</v>
      </c>
      <c r="CM20" s="31" t="s">
        <v>31136</v>
      </c>
      <c r="CN20" s="31">
        <v>126</v>
      </c>
      <c r="CO20" s="31" t="s">
        <v>36059</v>
      </c>
      <c r="CP20" s="31" t="s">
        <v>31136</v>
      </c>
      <c r="CQ20" s="31">
        <v>126</v>
      </c>
      <c r="CR20" s="31">
        <v>2168</v>
      </c>
      <c r="CS20" s="31" t="s">
        <v>10426</v>
      </c>
      <c r="CT20" s="31" t="s">
        <v>10422</v>
      </c>
      <c r="CU20" s="31" t="s">
        <v>10427</v>
      </c>
      <c r="CV20" s="31" t="s">
        <v>10283</v>
      </c>
      <c r="CW20" s="31" t="s">
        <v>10284</v>
      </c>
      <c r="CX20" s="31" t="s">
        <v>10247</v>
      </c>
      <c r="CY20" s="31" t="s">
        <v>8495</v>
      </c>
      <c r="CZ20" s="31" t="s">
        <v>8585</v>
      </c>
      <c r="DA20" s="31" t="s">
        <v>2855</v>
      </c>
      <c r="DB20" s="31" t="s">
        <v>25128</v>
      </c>
      <c r="DC20" s="31"/>
      <c r="DD20" s="31"/>
      <c r="DE20" s="31" t="s">
        <v>18699</v>
      </c>
      <c r="DF20" s="31" t="s">
        <v>10213</v>
      </c>
      <c r="DG20" s="31" t="s">
        <v>10400</v>
      </c>
      <c r="DH20" s="31" t="s">
        <v>10234</v>
      </c>
      <c r="DI20" s="31" t="s">
        <v>15862</v>
      </c>
      <c r="DJ20" s="31" t="s">
        <v>15863</v>
      </c>
      <c r="DK20" s="31" t="s">
        <v>24819</v>
      </c>
      <c r="DL20" s="31" t="s">
        <v>15612</v>
      </c>
      <c r="DM20" s="38" t="s">
        <v>8816</v>
      </c>
      <c r="DN20" s="38"/>
      <c r="DO20" s="35">
        <v>0</v>
      </c>
      <c r="DP20" s="31" t="s">
        <v>14577</v>
      </c>
      <c r="DQ20" s="31" t="s">
        <v>14578</v>
      </c>
      <c r="DR20" s="31"/>
      <c r="DS20" s="31" t="s">
        <v>17631</v>
      </c>
      <c r="DT20" s="31" t="s">
        <v>37288</v>
      </c>
      <c r="DU20" s="31">
        <v>3</v>
      </c>
      <c r="DV20" s="31" t="s">
        <v>32167</v>
      </c>
      <c r="DW20" s="31"/>
      <c r="DX20" s="31"/>
      <c r="DY20" s="31" t="s">
        <v>34800</v>
      </c>
      <c r="DZ20" s="29">
        <v>44771</v>
      </c>
      <c r="EA20" s="29">
        <v>45867</v>
      </c>
      <c r="EB20" s="31">
        <v>0</v>
      </c>
      <c r="EC20" s="31" t="s">
        <v>40137</v>
      </c>
      <c r="ED20" s="31" t="s">
        <v>41100</v>
      </c>
      <c r="EE20" s="31" t="s">
        <v>7596</v>
      </c>
      <c r="EF20" s="31" t="s">
        <v>5945</v>
      </c>
      <c r="EG20" s="31"/>
      <c r="EH20" s="31"/>
      <c r="EI20" s="31"/>
      <c r="EJ20" s="31"/>
    </row>
    <row r="21" spans="1:140" ht="23.25" customHeight="1">
      <c r="A21" s="25">
        <v>19</v>
      </c>
      <c r="B21" s="30" t="s">
        <v>16460</v>
      </c>
      <c r="C21" s="31" t="s">
        <v>4318</v>
      </c>
      <c r="D21" s="30" t="s">
        <v>4027</v>
      </c>
      <c r="E21" s="30"/>
      <c r="F21" s="30" t="s">
        <v>36253</v>
      </c>
      <c r="G21" s="31">
        <f t="shared" si="0"/>
        <v>60</v>
      </c>
      <c r="H21" s="72">
        <f t="shared" si="1"/>
        <v>46692</v>
      </c>
      <c r="I21" s="30"/>
      <c r="J21" s="30" t="s">
        <v>34084</v>
      </c>
      <c r="K21" s="30" t="s">
        <v>4318</v>
      </c>
      <c r="L21" s="31" t="s">
        <v>4318</v>
      </c>
      <c r="M21" s="31" t="s">
        <v>3186</v>
      </c>
      <c r="N21" s="31" t="s">
        <v>2297</v>
      </c>
      <c r="O21" s="31" t="s">
        <v>6405</v>
      </c>
      <c r="P21" s="31" t="s">
        <v>23983</v>
      </c>
      <c r="Q21" s="31"/>
      <c r="R21" s="31">
        <v>22</v>
      </c>
      <c r="S21" s="31">
        <v>7</v>
      </c>
      <c r="T21" s="31"/>
      <c r="U21" s="31">
        <v>220</v>
      </c>
      <c r="V21" s="31"/>
      <c r="W21" s="31" t="s">
        <v>6910</v>
      </c>
      <c r="X21" s="31" t="s">
        <v>4353</v>
      </c>
      <c r="Y21" s="31" t="e">
        <f t="shared" ca="1" si="2"/>
        <v>#VALUE!</v>
      </c>
      <c r="Z21" s="31" t="e">
        <f t="shared" ca="1" si="3"/>
        <v>#VALUE!</v>
      </c>
      <c r="AA21" s="31"/>
      <c r="AB21" s="31" t="s">
        <v>16461</v>
      </c>
      <c r="AC21" s="31" t="s">
        <v>34147</v>
      </c>
      <c r="AD21" s="31" t="s">
        <v>34147</v>
      </c>
      <c r="AE21" s="31"/>
      <c r="AF21" s="31" t="s">
        <v>24699</v>
      </c>
      <c r="AG21" s="31" t="s">
        <v>5851</v>
      </c>
      <c r="AH21" s="31" t="s">
        <v>5852</v>
      </c>
      <c r="AI21" s="31" t="s">
        <v>7082</v>
      </c>
      <c r="AJ21" s="31"/>
      <c r="AK21" s="31"/>
      <c r="AL21" s="31">
        <v>2009</v>
      </c>
      <c r="AM21" s="31" t="s">
        <v>2711</v>
      </c>
      <c r="AN21" s="31"/>
      <c r="AO21" s="31"/>
      <c r="AP21" s="31" t="s">
        <v>4435</v>
      </c>
      <c r="AQ21" s="105">
        <v>42917</v>
      </c>
      <c r="AR21" s="31" t="s">
        <v>34143</v>
      </c>
      <c r="AS21" s="31" t="s">
        <v>34143</v>
      </c>
      <c r="AT21" s="31" t="str">
        <f>_xlfn.IFNA(VLOOKUP(D21,'[1]5. 1 Mei 2022'!$C$7:$F$60,4,FALSE),"")</f>
        <v/>
      </c>
      <c r="AU21" s="31" t="s">
        <v>34272</v>
      </c>
      <c r="AV21" s="31" t="s">
        <v>32995</v>
      </c>
      <c r="AW21" s="31" t="s">
        <v>21743</v>
      </c>
      <c r="AX21" s="29">
        <f t="shared" si="4"/>
        <v>46509</v>
      </c>
      <c r="AY21" s="31" t="s">
        <v>26346</v>
      </c>
      <c r="AZ21" s="31" t="s">
        <v>528</v>
      </c>
      <c r="BA21" s="30" t="s">
        <v>4435</v>
      </c>
      <c r="BB21" s="31"/>
      <c r="BC21" s="31"/>
      <c r="BD21" s="31" t="s">
        <v>8010</v>
      </c>
      <c r="BE21" s="31" t="s">
        <v>7973</v>
      </c>
      <c r="BF21" s="31" t="s">
        <v>2004</v>
      </c>
      <c r="BG21" s="31"/>
      <c r="BH21" s="31"/>
      <c r="BI21" s="31" t="s">
        <v>8120</v>
      </c>
      <c r="BJ21" s="31" t="s">
        <v>23643</v>
      </c>
      <c r="BK21" s="31" t="str">
        <f t="shared" si="5"/>
        <v>IV/c</v>
      </c>
      <c r="BL21" s="31" t="s">
        <v>8077</v>
      </c>
      <c r="BM21" s="31"/>
      <c r="BN21" s="31"/>
      <c r="BO21" s="31"/>
      <c r="BP21" s="31"/>
      <c r="BQ21" s="31" t="s">
        <v>23643</v>
      </c>
      <c r="BR21" s="31" t="s">
        <v>23973</v>
      </c>
      <c r="BS21" s="31" t="s">
        <v>25680</v>
      </c>
      <c r="BT21" s="31" t="s">
        <v>1694</v>
      </c>
      <c r="BU21" s="31" t="s">
        <v>6555</v>
      </c>
      <c r="BV21" s="31" t="s">
        <v>3296</v>
      </c>
      <c r="BW21" s="31">
        <f t="shared" ca="1" si="6"/>
        <v>13</v>
      </c>
      <c r="BX21" s="78">
        <f t="shared" ca="1" si="7"/>
        <v>2</v>
      </c>
      <c r="BY21" s="31"/>
      <c r="BZ21" s="31"/>
      <c r="CA21" s="31" t="s">
        <v>4239</v>
      </c>
      <c r="CB21" s="31" t="s">
        <v>2519</v>
      </c>
      <c r="CC21" s="31">
        <v>3</v>
      </c>
      <c r="CD21" s="31">
        <v>1</v>
      </c>
      <c r="CE21" s="31" t="s">
        <v>20085</v>
      </c>
      <c r="CF21" s="31"/>
      <c r="CG21" s="31"/>
      <c r="CH21" s="31"/>
      <c r="CI21" s="31"/>
      <c r="CJ21" s="31"/>
      <c r="CK21" s="31"/>
      <c r="CL21" s="31" t="s">
        <v>20314</v>
      </c>
      <c r="CM21" s="31" t="s">
        <v>31224</v>
      </c>
      <c r="CN21" s="31">
        <v>126</v>
      </c>
      <c r="CO21" s="31" t="s">
        <v>36060</v>
      </c>
      <c r="CP21" s="31" t="s">
        <v>31224</v>
      </c>
      <c r="CQ21" s="31">
        <v>126</v>
      </c>
      <c r="CR21" s="31">
        <v>4406</v>
      </c>
      <c r="CS21" s="31" t="s">
        <v>8749</v>
      </c>
      <c r="CT21" s="31" t="s">
        <v>10205</v>
      </c>
      <c r="CU21" s="31" t="s">
        <v>3783</v>
      </c>
      <c r="CV21" s="31" t="s">
        <v>8565</v>
      </c>
      <c r="CW21" s="31" t="s">
        <v>8566</v>
      </c>
      <c r="CX21" s="31" t="s">
        <v>8469</v>
      </c>
      <c r="CY21" s="31"/>
      <c r="CZ21" s="31"/>
      <c r="DA21" s="31"/>
      <c r="DB21" s="31" t="s">
        <v>25502</v>
      </c>
      <c r="DC21" s="31" t="s">
        <v>25503</v>
      </c>
      <c r="DD21" s="31" t="s">
        <v>25504</v>
      </c>
      <c r="DE21" s="31">
        <v>2021</v>
      </c>
      <c r="DF21" s="31"/>
      <c r="DG21" s="31"/>
      <c r="DH21" s="31"/>
      <c r="DI21" s="31" t="s">
        <v>25115</v>
      </c>
      <c r="DJ21" s="31" t="s">
        <v>25113</v>
      </c>
      <c r="DK21" s="31"/>
      <c r="DL21" s="31"/>
      <c r="DM21" s="38" t="s">
        <v>9594</v>
      </c>
      <c r="DN21" s="38"/>
      <c r="DO21" s="35">
        <v>0</v>
      </c>
      <c r="DP21" s="31" t="s">
        <v>14945</v>
      </c>
      <c r="DQ21" s="31" t="s">
        <v>14946</v>
      </c>
      <c r="DR21" s="31"/>
      <c r="DS21" s="31" t="s">
        <v>27233</v>
      </c>
      <c r="DT21" s="31" t="s">
        <v>37289</v>
      </c>
      <c r="DU21" s="31">
        <v>3</v>
      </c>
      <c r="DV21" s="31" t="s">
        <v>32167</v>
      </c>
      <c r="DW21" s="31"/>
      <c r="DX21" s="31"/>
      <c r="DY21" s="31" t="s">
        <v>35672</v>
      </c>
      <c r="DZ21" s="52" t="s">
        <v>33512</v>
      </c>
      <c r="EA21" s="52" t="s">
        <v>24975</v>
      </c>
      <c r="EB21" s="31">
        <v>0</v>
      </c>
      <c r="EC21" s="31" t="s">
        <v>40142</v>
      </c>
      <c r="ED21" s="31" t="s">
        <v>41100</v>
      </c>
      <c r="EE21" s="31"/>
      <c r="EF21" s="31"/>
      <c r="EG21" s="31"/>
      <c r="EH21" s="31"/>
      <c r="EI21" s="31"/>
      <c r="EJ21" s="31"/>
    </row>
    <row r="22" spans="1:140" ht="23.25" customHeight="1">
      <c r="A22" s="25">
        <v>20</v>
      </c>
      <c r="B22" s="30" t="s">
        <v>30120</v>
      </c>
      <c r="C22" s="31">
        <v>140208301</v>
      </c>
      <c r="D22" s="30" t="s">
        <v>1011</v>
      </c>
      <c r="E22" s="30"/>
      <c r="F22" s="30" t="s">
        <v>36253</v>
      </c>
      <c r="G22" s="31">
        <f t="shared" si="0"/>
        <v>60</v>
      </c>
      <c r="H22" s="72">
        <f t="shared" si="1"/>
        <v>46539</v>
      </c>
      <c r="I22" s="30"/>
      <c r="J22" s="30" t="s">
        <v>34084</v>
      </c>
      <c r="K22" s="30" t="s">
        <v>4318</v>
      </c>
      <c r="L22" s="31" t="s">
        <v>4318</v>
      </c>
      <c r="M22" s="31" t="s">
        <v>3186</v>
      </c>
      <c r="N22" s="31" t="s">
        <v>7121</v>
      </c>
      <c r="O22" s="31" t="s">
        <v>3948</v>
      </c>
      <c r="P22" s="31" t="s">
        <v>21727</v>
      </c>
      <c r="Q22" s="31"/>
      <c r="R22" s="31">
        <v>28</v>
      </c>
      <c r="S22" s="31">
        <v>8</v>
      </c>
      <c r="T22" s="31"/>
      <c r="U22" s="31">
        <v>963</v>
      </c>
      <c r="V22" s="31"/>
      <c r="W22" s="31" t="s">
        <v>1493</v>
      </c>
      <c r="X22" s="31" t="s">
        <v>7811</v>
      </c>
      <c r="Y22" s="31">
        <f t="shared" ca="1" si="2"/>
        <v>56</v>
      </c>
      <c r="Z22" s="31" t="str">
        <f t="shared" ca="1" si="3"/>
        <v>46-58</v>
      </c>
      <c r="AA22" s="31"/>
      <c r="AB22" s="31" t="s">
        <v>21419</v>
      </c>
      <c r="AC22" s="31" t="s">
        <v>34145</v>
      </c>
      <c r="AD22" s="31" t="s">
        <v>34145</v>
      </c>
      <c r="AE22" s="31"/>
      <c r="AF22" s="31" t="s">
        <v>24701</v>
      </c>
      <c r="AG22" s="31" t="s">
        <v>4322</v>
      </c>
      <c r="AH22" s="31" t="s">
        <v>4322</v>
      </c>
      <c r="AI22" s="31" t="s">
        <v>7082</v>
      </c>
      <c r="AJ22" s="31" t="s">
        <v>23823</v>
      </c>
      <c r="AK22" s="31" t="s">
        <v>23824</v>
      </c>
      <c r="AL22" s="31" t="s">
        <v>6473</v>
      </c>
      <c r="AM22" s="31" t="s">
        <v>1201</v>
      </c>
      <c r="AN22" s="31"/>
      <c r="AO22" s="31"/>
      <c r="AP22" s="31" t="s">
        <v>33063</v>
      </c>
      <c r="AQ22" s="31" t="s">
        <v>23495</v>
      </c>
      <c r="AR22" s="31" t="s">
        <v>34143</v>
      </c>
      <c r="AS22" s="31" t="s">
        <v>34143</v>
      </c>
      <c r="AT22" s="31" t="str">
        <f>_xlfn.IFNA(VLOOKUP(D22,'[1]5. 1 Mei 2022'!$C$7:$F$60,4,FALSE),"")</f>
        <v/>
      </c>
      <c r="AU22" s="31" t="s">
        <v>34272</v>
      </c>
      <c r="AV22" s="31" t="s">
        <v>11485</v>
      </c>
      <c r="AW22" s="31" t="s">
        <v>21743</v>
      </c>
      <c r="AX22" s="29">
        <f t="shared" si="4"/>
        <v>46509</v>
      </c>
      <c r="AY22" s="31" t="s">
        <v>26344</v>
      </c>
      <c r="AZ22" s="31" t="s">
        <v>33065</v>
      </c>
      <c r="BA22" s="30" t="s">
        <v>33063</v>
      </c>
      <c r="BB22" s="31"/>
      <c r="BC22" s="31"/>
      <c r="BD22" s="31" t="s">
        <v>8010</v>
      </c>
      <c r="BE22" s="31" t="s">
        <v>7967</v>
      </c>
      <c r="BF22" s="31" t="s">
        <v>11485</v>
      </c>
      <c r="BG22" s="31"/>
      <c r="BH22" s="31"/>
      <c r="BI22" s="31" t="s">
        <v>8136</v>
      </c>
      <c r="BJ22" s="31" t="s">
        <v>20310</v>
      </c>
      <c r="BK22" s="31" t="str">
        <f t="shared" si="5"/>
        <v>IV/b</v>
      </c>
      <c r="BL22" s="31" t="s">
        <v>8077</v>
      </c>
      <c r="BM22" s="31"/>
      <c r="BN22" s="31"/>
      <c r="BO22" s="31"/>
      <c r="BP22" s="31" t="s">
        <v>1498</v>
      </c>
      <c r="BQ22" s="31" t="s">
        <v>20310</v>
      </c>
      <c r="BR22" s="31" t="s">
        <v>23495</v>
      </c>
      <c r="BS22" s="31" t="s">
        <v>26438</v>
      </c>
      <c r="BT22" s="31" t="s">
        <v>4228</v>
      </c>
      <c r="BU22" s="31"/>
      <c r="BV22" s="31" t="s">
        <v>4193</v>
      </c>
      <c r="BW22" s="31">
        <f t="shared" ca="1" si="6"/>
        <v>37</v>
      </c>
      <c r="BX22" s="78">
        <f t="shared" ca="1" si="7"/>
        <v>3</v>
      </c>
      <c r="BY22" s="31"/>
      <c r="BZ22" s="31"/>
      <c r="CA22" s="31" t="s">
        <v>2483</v>
      </c>
      <c r="CB22" s="31" t="s">
        <v>2519</v>
      </c>
      <c r="CC22" s="31">
        <v>2</v>
      </c>
      <c r="CD22" s="31">
        <v>1</v>
      </c>
      <c r="CE22" s="31" t="s">
        <v>20085</v>
      </c>
      <c r="CF22" s="31"/>
      <c r="CG22" s="31">
        <v>2004</v>
      </c>
      <c r="CH22" s="31" t="s">
        <v>7893</v>
      </c>
      <c r="CI22" s="31">
        <v>2008</v>
      </c>
      <c r="CJ22" s="31" t="s">
        <v>7135</v>
      </c>
      <c r="CK22" s="31"/>
      <c r="CL22" s="31" t="s">
        <v>21703</v>
      </c>
      <c r="CM22" s="31" t="s">
        <v>21704</v>
      </c>
      <c r="CN22" s="31">
        <v>122</v>
      </c>
      <c r="CO22" s="31" t="s">
        <v>26129</v>
      </c>
      <c r="CP22" s="31" t="s">
        <v>21704</v>
      </c>
      <c r="CQ22" s="31">
        <v>122</v>
      </c>
      <c r="CR22" s="31">
        <v>3704</v>
      </c>
      <c r="CS22" s="31" t="s">
        <v>23911</v>
      </c>
      <c r="CT22" s="31"/>
      <c r="CU22" s="31"/>
      <c r="CV22" s="31" t="s">
        <v>10544</v>
      </c>
      <c r="CW22" s="31" t="s">
        <v>10549</v>
      </c>
      <c r="CX22" s="31" t="s">
        <v>10525</v>
      </c>
      <c r="CY22" s="31"/>
      <c r="CZ22" s="31"/>
      <c r="DA22" s="31"/>
      <c r="DB22" s="31" t="s">
        <v>15747</v>
      </c>
      <c r="DC22" s="31" t="s">
        <v>15752</v>
      </c>
      <c r="DD22" s="31" t="s">
        <v>15746</v>
      </c>
      <c r="DE22" s="31"/>
      <c r="DF22" s="31"/>
      <c r="DG22" s="31"/>
      <c r="DH22" s="31"/>
      <c r="DI22" s="31" t="s">
        <v>24822</v>
      </c>
      <c r="DJ22" s="31" t="s">
        <v>24823</v>
      </c>
      <c r="DK22" s="31" t="s">
        <v>25645</v>
      </c>
      <c r="DL22" s="31" t="s">
        <v>13888</v>
      </c>
      <c r="DM22" s="38" t="s">
        <v>9111</v>
      </c>
      <c r="DN22" s="38"/>
      <c r="DO22" s="35" t="s">
        <v>31469</v>
      </c>
      <c r="DP22" s="31" t="s">
        <v>12821</v>
      </c>
      <c r="DQ22" s="31" t="s">
        <v>12820</v>
      </c>
      <c r="DR22" s="31"/>
      <c r="DS22" s="31" t="s">
        <v>38461</v>
      </c>
      <c r="DT22" s="31" t="s">
        <v>37290</v>
      </c>
      <c r="DU22" s="31">
        <v>3</v>
      </c>
      <c r="DV22" s="31" t="s">
        <v>32167</v>
      </c>
      <c r="DW22" s="31"/>
      <c r="DX22" s="31" t="s">
        <v>31189</v>
      </c>
      <c r="DY22" s="31" t="s">
        <v>31664</v>
      </c>
      <c r="DZ22" s="31" t="s">
        <v>28397</v>
      </c>
      <c r="EA22" s="31"/>
      <c r="EB22" s="31">
        <v>0</v>
      </c>
      <c r="EC22" s="31" t="s">
        <v>40168</v>
      </c>
      <c r="ED22" s="31" t="s">
        <v>41100</v>
      </c>
      <c r="EE22" s="31"/>
      <c r="EF22" s="31"/>
      <c r="EG22" s="31"/>
      <c r="EH22" s="31"/>
      <c r="EI22" s="31"/>
      <c r="EJ22" s="31"/>
    </row>
    <row r="23" spans="1:140" ht="23.25" customHeight="1">
      <c r="A23" s="25">
        <v>21</v>
      </c>
      <c r="B23" s="30" t="s">
        <v>21195</v>
      </c>
      <c r="C23" s="31" t="s">
        <v>2054</v>
      </c>
      <c r="D23" s="30" t="s">
        <v>16571</v>
      </c>
      <c r="E23" s="30"/>
      <c r="F23" s="30" t="s">
        <v>36262</v>
      </c>
      <c r="G23" s="31">
        <f t="shared" si="0"/>
        <v>58</v>
      </c>
      <c r="H23" s="72">
        <f t="shared" si="1"/>
        <v>51257</v>
      </c>
      <c r="I23" s="30" t="s">
        <v>35422</v>
      </c>
      <c r="J23" s="30" t="s">
        <v>34085</v>
      </c>
      <c r="K23" s="30" t="s">
        <v>34083</v>
      </c>
      <c r="L23" s="31" t="s">
        <v>16726</v>
      </c>
      <c r="M23" s="31" t="s">
        <v>6378</v>
      </c>
      <c r="N23" s="31" t="s">
        <v>3557</v>
      </c>
      <c r="O23" s="31" t="s">
        <v>1501</v>
      </c>
      <c r="P23" s="31" t="s">
        <v>3738</v>
      </c>
      <c r="Q23" s="31"/>
      <c r="R23" s="31"/>
      <c r="S23" s="31"/>
      <c r="T23" s="31"/>
      <c r="U23" s="31" t="s">
        <v>3352</v>
      </c>
      <c r="V23" s="31"/>
      <c r="W23" s="31" t="s">
        <v>5731</v>
      </c>
      <c r="X23" s="31" t="s">
        <v>5732</v>
      </c>
      <c r="Y23" s="31">
        <f t="shared" ca="1" si="2"/>
        <v>41</v>
      </c>
      <c r="Z23" s="31" t="str">
        <f t="shared" ca="1" si="3"/>
        <v>36-45</v>
      </c>
      <c r="AA23" s="31"/>
      <c r="AB23" s="31" t="s">
        <v>5733</v>
      </c>
      <c r="AC23" s="31" t="s">
        <v>34153</v>
      </c>
      <c r="AD23" s="31" t="s">
        <v>34194</v>
      </c>
      <c r="AE23" s="31"/>
      <c r="AF23" s="31" t="s">
        <v>24700</v>
      </c>
      <c r="AG23" s="31" t="s">
        <v>738</v>
      </c>
      <c r="AH23" s="31" t="s">
        <v>7895</v>
      </c>
      <c r="AI23" s="31" t="s">
        <v>728</v>
      </c>
      <c r="AJ23" s="31"/>
      <c r="AK23" s="31"/>
      <c r="AL23" s="31"/>
      <c r="AM23" s="31" t="s">
        <v>40556</v>
      </c>
      <c r="AN23" s="31"/>
      <c r="AO23" s="31"/>
      <c r="AP23" s="31" t="s">
        <v>32997</v>
      </c>
      <c r="AQ23" s="31" t="s">
        <v>1693</v>
      </c>
      <c r="AR23" s="31" t="s">
        <v>34143</v>
      </c>
      <c r="AS23" s="31" t="s">
        <v>34143</v>
      </c>
      <c r="AT23" s="31" t="str">
        <f>_xlfn.IFNA(VLOOKUP(D23,'[1]5. 1 Mei 2022'!$C$7:$F$60,4,FALSE),"")</f>
        <v/>
      </c>
      <c r="AU23" s="31" t="s">
        <v>34272</v>
      </c>
      <c r="AV23" s="31" t="s">
        <v>32998</v>
      </c>
      <c r="AW23" s="31" t="s">
        <v>21743</v>
      </c>
      <c r="AX23" s="29">
        <f t="shared" si="4"/>
        <v>46509</v>
      </c>
      <c r="AY23" s="31" t="s">
        <v>26344</v>
      </c>
      <c r="AZ23" s="31" t="s">
        <v>32999</v>
      </c>
      <c r="BA23" s="30" t="s">
        <v>32997</v>
      </c>
      <c r="BB23" s="31"/>
      <c r="BC23" s="31"/>
      <c r="BD23" s="31" t="s">
        <v>8010</v>
      </c>
      <c r="BE23" s="31" t="s">
        <v>7967</v>
      </c>
      <c r="BF23" s="31" t="s">
        <v>32998</v>
      </c>
      <c r="BG23" s="31"/>
      <c r="BH23" s="31"/>
      <c r="BI23" s="31"/>
      <c r="BJ23" s="31">
        <v>0</v>
      </c>
      <c r="BK23" s="31" t="str">
        <f t="shared" si="5"/>
        <v>III/a</v>
      </c>
      <c r="BL23" s="31"/>
      <c r="BM23" s="31"/>
      <c r="BN23" s="31"/>
      <c r="BO23" s="31"/>
      <c r="BP23" s="31" t="s">
        <v>1498</v>
      </c>
      <c r="BQ23" s="31"/>
      <c r="BR23" s="31"/>
      <c r="BS23" s="31"/>
      <c r="BT23" s="31"/>
      <c r="BU23" s="31"/>
      <c r="BV23" s="31" t="s">
        <v>1693</v>
      </c>
      <c r="BW23" s="31">
        <f t="shared" ca="1" si="6"/>
        <v>16</v>
      </c>
      <c r="BX23" s="78">
        <f t="shared" ca="1" si="7"/>
        <v>3</v>
      </c>
      <c r="BY23" s="31" t="s">
        <v>3738</v>
      </c>
      <c r="BZ23" s="31"/>
      <c r="CA23" s="31" t="s">
        <v>2483</v>
      </c>
      <c r="CB23" s="31" t="s">
        <v>2519</v>
      </c>
      <c r="CC23" s="31" t="s">
        <v>1498</v>
      </c>
      <c r="CD23" s="31">
        <v>1</v>
      </c>
      <c r="CE23" s="31" t="s">
        <v>20085</v>
      </c>
      <c r="CF23" s="31"/>
      <c r="CG23" s="31"/>
      <c r="CH23" s="31"/>
      <c r="CI23" s="31"/>
      <c r="CJ23" s="31"/>
      <c r="CK23" s="31"/>
      <c r="CL23" s="31"/>
      <c r="CM23" s="31"/>
      <c r="CN23" s="31"/>
      <c r="CO23" s="31"/>
      <c r="CP23" s="31"/>
      <c r="CQ23" s="31"/>
      <c r="CR23" s="31">
        <v>5307</v>
      </c>
      <c r="CS23" s="31" t="s">
        <v>16023</v>
      </c>
      <c r="CT23" s="31"/>
      <c r="CU23" s="31"/>
      <c r="CV23" s="31" t="s">
        <v>10482</v>
      </c>
      <c r="CW23" s="31" t="s">
        <v>10483</v>
      </c>
      <c r="CX23" s="31" t="s">
        <v>10461</v>
      </c>
      <c r="CY23" s="31"/>
      <c r="CZ23" s="31"/>
      <c r="DA23" s="31"/>
      <c r="DB23" s="31"/>
      <c r="DC23" s="31"/>
      <c r="DD23" s="31"/>
      <c r="DE23" s="31"/>
      <c r="DF23" s="31"/>
      <c r="DG23" s="31"/>
      <c r="DH23" s="31"/>
      <c r="DI23" s="31"/>
      <c r="DJ23" s="31"/>
      <c r="DK23" s="31"/>
      <c r="DL23" s="31"/>
      <c r="DM23" s="38" t="s">
        <v>8827</v>
      </c>
      <c r="DN23" s="38"/>
      <c r="DO23" s="35" t="s">
        <v>10620</v>
      </c>
      <c r="DP23" s="31" t="s">
        <v>10820</v>
      </c>
      <c r="DQ23" s="31" t="s">
        <v>11003</v>
      </c>
      <c r="DR23" s="31" t="s">
        <v>13714</v>
      </c>
      <c r="DS23" s="31" t="s">
        <v>26548</v>
      </c>
      <c r="DT23" s="31" t="s">
        <v>37291</v>
      </c>
      <c r="DU23" s="31">
        <v>3</v>
      </c>
      <c r="DV23" s="31" t="s">
        <v>32167</v>
      </c>
      <c r="DW23" s="31"/>
      <c r="DX23" s="31"/>
      <c r="DY23" s="31"/>
      <c r="DZ23" s="31"/>
      <c r="EA23" s="31"/>
      <c r="EB23" s="31">
        <v>0</v>
      </c>
      <c r="EC23" s="31" t="s">
        <v>39747</v>
      </c>
      <c r="ED23" s="31" t="s">
        <v>41100</v>
      </c>
      <c r="EE23" s="31"/>
      <c r="EF23" s="31"/>
      <c r="EG23" s="31"/>
      <c r="EH23" s="31"/>
      <c r="EI23" s="31"/>
      <c r="EJ23" s="31"/>
    </row>
    <row r="24" spans="1:140" ht="23.25" customHeight="1">
      <c r="A24" s="25">
        <v>22</v>
      </c>
      <c r="B24" s="30" t="s">
        <v>21182</v>
      </c>
      <c r="C24" s="31">
        <v>140350537</v>
      </c>
      <c r="D24" s="30" t="s">
        <v>1643</v>
      </c>
      <c r="E24" s="30"/>
      <c r="F24" s="30" t="s">
        <v>36253</v>
      </c>
      <c r="G24" s="31">
        <f t="shared" si="0"/>
        <v>60</v>
      </c>
      <c r="H24" s="72">
        <f t="shared" si="1"/>
        <v>46204</v>
      </c>
      <c r="I24" s="30"/>
      <c r="J24" s="30" t="s">
        <v>34084</v>
      </c>
      <c r="K24" s="30" t="s">
        <v>4318</v>
      </c>
      <c r="L24" s="31" t="s">
        <v>4318</v>
      </c>
      <c r="M24" s="31" t="s">
        <v>3186</v>
      </c>
      <c r="N24" s="31" t="s">
        <v>7120</v>
      </c>
      <c r="O24" s="31" t="s">
        <v>3943</v>
      </c>
      <c r="P24" s="31" t="s">
        <v>15640</v>
      </c>
      <c r="Q24" s="31"/>
      <c r="R24" s="31">
        <v>21</v>
      </c>
      <c r="S24" s="31">
        <v>7</v>
      </c>
      <c r="T24" s="31"/>
      <c r="U24" s="31">
        <v>1011</v>
      </c>
      <c r="V24" s="31"/>
      <c r="W24" s="31" t="s">
        <v>6800</v>
      </c>
      <c r="X24" s="31" t="s">
        <v>18732</v>
      </c>
      <c r="Y24" s="31">
        <f t="shared" ca="1" si="2"/>
        <v>57</v>
      </c>
      <c r="Z24" s="31" t="str">
        <f t="shared" ca="1" si="3"/>
        <v>46-58</v>
      </c>
      <c r="AA24" s="31"/>
      <c r="AB24" s="31" t="s">
        <v>10512</v>
      </c>
      <c r="AC24" s="31" t="s">
        <v>34145</v>
      </c>
      <c r="AD24" s="31" t="s">
        <v>34145</v>
      </c>
      <c r="AE24" s="31"/>
      <c r="AF24" s="31" t="s">
        <v>24701</v>
      </c>
      <c r="AG24" s="31" t="s">
        <v>5851</v>
      </c>
      <c r="AH24" s="31" t="s">
        <v>4322</v>
      </c>
      <c r="AI24" s="31" t="s">
        <v>7082</v>
      </c>
      <c r="AJ24" s="31" t="s">
        <v>18790</v>
      </c>
      <c r="AK24" s="31" t="s">
        <v>18791</v>
      </c>
      <c r="AL24" s="31" t="s">
        <v>6883</v>
      </c>
      <c r="AM24" s="31" t="s">
        <v>2711</v>
      </c>
      <c r="AN24" s="31"/>
      <c r="AO24" s="31"/>
      <c r="AP24" s="31" t="s">
        <v>4434</v>
      </c>
      <c r="AQ24" s="31" t="s">
        <v>22905</v>
      </c>
      <c r="AR24" s="31" t="s">
        <v>34143</v>
      </c>
      <c r="AS24" s="31" t="s">
        <v>34143</v>
      </c>
      <c r="AT24" s="31" t="str">
        <f>_xlfn.IFNA(VLOOKUP(D24,'[1]5. 1 Mei 2022'!$C$7:$F$60,4,FALSE),"")</f>
        <v/>
      </c>
      <c r="AU24" s="31" t="s">
        <v>34272</v>
      </c>
      <c r="AV24" s="31" t="s">
        <v>1336</v>
      </c>
      <c r="AW24" s="31" t="s">
        <v>21743</v>
      </c>
      <c r="AX24" s="29">
        <f t="shared" si="4"/>
        <v>46509</v>
      </c>
      <c r="AY24" s="31" t="s">
        <v>26346</v>
      </c>
      <c r="AZ24" s="31" t="s">
        <v>6484</v>
      </c>
      <c r="BA24" s="30" t="s">
        <v>4434</v>
      </c>
      <c r="BB24" s="31"/>
      <c r="BC24" s="31"/>
      <c r="BD24" s="31" t="s">
        <v>8010</v>
      </c>
      <c r="BE24" s="31" t="s">
        <v>7967</v>
      </c>
      <c r="BF24" s="31" t="s">
        <v>1336</v>
      </c>
      <c r="BG24" s="31"/>
      <c r="BH24" s="31"/>
      <c r="BI24" s="31" t="s">
        <v>8136</v>
      </c>
      <c r="BJ24" s="31" t="s">
        <v>20310</v>
      </c>
      <c r="BK24" s="31" t="str">
        <f t="shared" si="5"/>
        <v>IV/a</v>
      </c>
      <c r="BL24" s="31" t="s">
        <v>8077</v>
      </c>
      <c r="BM24" s="31"/>
      <c r="BN24" s="31"/>
      <c r="BO24" s="31"/>
      <c r="BP24" s="31" t="s">
        <v>1498</v>
      </c>
      <c r="BQ24" s="31" t="s">
        <v>20310</v>
      </c>
      <c r="BR24" s="31" t="s">
        <v>17826</v>
      </c>
      <c r="BS24" s="31" t="s">
        <v>30538</v>
      </c>
      <c r="BT24" s="31" t="s">
        <v>6555</v>
      </c>
      <c r="BU24" s="31"/>
      <c r="BV24" s="31" t="s">
        <v>2427</v>
      </c>
      <c r="BW24" s="31">
        <f t="shared" ca="1" si="6"/>
        <v>24</v>
      </c>
      <c r="BX24" s="78">
        <f t="shared" ca="1" si="7"/>
        <v>2</v>
      </c>
      <c r="BY24" s="31"/>
      <c r="BZ24" s="31"/>
      <c r="CA24" s="31" t="s">
        <v>4239</v>
      </c>
      <c r="CB24" s="31" t="s">
        <v>2406</v>
      </c>
      <c r="CC24" s="31" t="s">
        <v>1498</v>
      </c>
      <c r="CD24" s="31" t="s">
        <v>1498</v>
      </c>
      <c r="CE24" s="31" t="s">
        <v>20085</v>
      </c>
      <c r="CF24" s="31">
        <v>0</v>
      </c>
      <c r="CG24" s="31">
        <v>2010</v>
      </c>
      <c r="CH24" s="31"/>
      <c r="CI24" s="31"/>
      <c r="CJ24" s="31"/>
      <c r="CK24" s="31"/>
      <c r="CL24" s="31" t="s">
        <v>22057</v>
      </c>
      <c r="CM24" s="31" t="s">
        <v>22026</v>
      </c>
      <c r="CN24" s="31">
        <v>123</v>
      </c>
      <c r="CO24" s="31" t="s">
        <v>28436</v>
      </c>
      <c r="CP24" s="31" t="s">
        <v>22026</v>
      </c>
      <c r="CQ24" s="31">
        <v>123</v>
      </c>
      <c r="CR24" s="31">
        <v>1285</v>
      </c>
      <c r="CS24" s="31" t="s">
        <v>10557</v>
      </c>
      <c r="CT24" s="31" t="s">
        <v>10558</v>
      </c>
      <c r="CU24" s="31" t="s">
        <v>10559</v>
      </c>
      <c r="CV24" s="31" t="s">
        <v>10285</v>
      </c>
      <c r="CW24" s="31" t="s">
        <v>10286</v>
      </c>
      <c r="CX24" s="31" t="s">
        <v>10240</v>
      </c>
      <c r="CY24" s="31"/>
      <c r="CZ24" s="31"/>
      <c r="DA24" s="31"/>
      <c r="DB24" s="31" t="s">
        <v>15747</v>
      </c>
      <c r="DC24" s="31" t="s">
        <v>15752</v>
      </c>
      <c r="DD24" s="31" t="s">
        <v>15746</v>
      </c>
      <c r="DE24" s="31"/>
      <c r="DF24" s="31"/>
      <c r="DG24" s="31"/>
      <c r="DH24" s="31"/>
      <c r="DI24" s="31" t="s">
        <v>25077</v>
      </c>
      <c r="DJ24" s="31" t="s">
        <v>25042</v>
      </c>
      <c r="DK24" s="31"/>
      <c r="DL24" s="31"/>
      <c r="DM24" s="38" t="s">
        <v>8789</v>
      </c>
      <c r="DN24" s="38"/>
      <c r="DO24" s="35"/>
      <c r="DP24" s="31" t="s">
        <v>13132</v>
      </c>
      <c r="DQ24" s="31" t="s">
        <v>3808</v>
      </c>
      <c r="DR24" s="31" t="s">
        <v>13134</v>
      </c>
      <c r="DS24" s="31" t="s">
        <v>26523</v>
      </c>
      <c r="DT24" s="31" t="s">
        <v>27918</v>
      </c>
      <c r="DU24" s="31">
        <v>3</v>
      </c>
      <c r="DV24" s="31" t="s">
        <v>32167</v>
      </c>
      <c r="DW24" s="31"/>
      <c r="DX24" s="31"/>
      <c r="DY24" s="31"/>
      <c r="DZ24" s="31"/>
      <c r="EA24" s="31"/>
      <c r="EB24" s="31">
        <v>0</v>
      </c>
      <c r="EC24" s="31" t="s">
        <v>40168</v>
      </c>
      <c r="ED24" s="31" t="s">
        <v>41100</v>
      </c>
      <c r="EE24" s="31"/>
      <c r="EF24" s="31"/>
      <c r="EG24" s="31"/>
      <c r="EH24" s="31"/>
      <c r="EI24" s="31"/>
      <c r="EJ24" s="31"/>
    </row>
    <row r="25" spans="1:140" ht="23.25" customHeight="1">
      <c r="A25" s="25">
        <v>23</v>
      </c>
      <c r="B25" s="30" t="s">
        <v>30367</v>
      </c>
      <c r="C25" s="31">
        <v>140377163</v>
      </c>
      <c r="D25" s="30" t="s">
        <v>1236</v>
      </c>
      <c r="E25" s="30"/>
      <c r="F25" s="30" t="s">
        <v>36253</v>
      </c>
      <c r="G25" s="31">
        <f t="shared" si="0"/>
        <v>60</v>
      </c>
      <c r="H25" s="72">
        <f t="shared" si="1"/>
        <v>51898</v>
      </c>
      <c r="I25" s="30"/>
      <c r="J25" s="30" t="s">
        <v>34084</v>
      </c>
      <c r="K25" s="30" t="s">
        <v>4318</v>
      </c>
      <c r="L25" s="31" t="s">
        <v>4318</v>
      </c>
      <c r="M25" s="31" t="s">
        <v>6378</v>
      </c>
      <c r="N25" s="31" t="s">
        <v>7120</v>
      </c>
      <c r="O25" s="31" t="s">
        <v>3943</v>
      </c>
      <c r="P25" s="31" t="s">
        <v>21723</v>
      </c>
      <c r="Q25" s="31" t="s">
        <v>41406</v>
      </c>
      <c r="R25" s="31">
        <v>15</v>
      </c>
      <c r="S25" s="31">
        <v>3</v>
      </c>
      <c r="T25" s="31"/>
      <c r="U25" s="31">
        <v>112</v>
      </c>
      <c r="V25" s="31" t="s">
        <v>2571</v>
      </c>
      <c r="W25" s="31" t="s">
        <v>7076</v>
      </c>
      <c r="X25" s="31" t="s">
        <v>4463</v>
      </c>
      <c r="Y25" s="31">
        <f t="shared" ca="1" si="2"/>
        <v>41</v>
      </c>
      <c r="Z25" s="31" t="str">
        <f t="shared" ca="1" si="3"/>
        <v>36-45</v>
      </c>
      <c r="AA25" s="31"/>
      <c r="AB25" s="31" t="s">
        <v>30368</v>
      </c>
      <c r="AC25" s="31" t="s">
        <v>34155</v>
      </c>
      <c r="AD25" s="31" t="s">
        <v>34161</v>
      </c>
      <c r="AE25" s="31" t="s">
        <v>16856</v>
      </c>
      <c r="AF25" s="31" t="s">
        <v>7976</v>
      </c>
      <c r="AG25" s="31" t="s">
        <v>5851</v>
      </c>
      <c r="AH25" s="31" t="s">
        <v>5851</v>
      </c>
      <c r="AI25" s="31" t="s">
        <v>40276</v>
      </c>
      <c r="AJ25" s="31" t="s">
        <v>18568</v>
      </c>
      <c r="AK25" s="31"/>
      <c r="AL25" s="31" t="s">
        <v>17630</v>
      </c>
      <c r="AM25" s="31" t="s">
        <v>4050</v>
      </c>
      <c r="AN25" s="31" t="s">
        <v>30369</v>
      </c>
      <c r="AO25" s="31" t="s">
        <v>29345</v>
      </c>
      <c r="AP25" s="31" t="s">
        <v>22917</v>
      </c>
      <c r="AQ25" s="31" t="s">
        <v>29870</v>
      </c>
      <c r="AR25" s="31" t="s">
        <v>34143</v>
      </c>
      <c r="AS25" s="31" t="s">
        <v>34143</v>
      </c>
      <c r="AT25" s="31" t="str">
        <f>_xlfn.IFNA(VLOOKUP(D25,'[1]5. 1 Mei 2022'!$C$7:$F$60,4,FALSE),"")</f>
        <v/>
      </c>
      <c r="AU25" s="31" t="s">
        <v>36828</v>
      </c>
      <c r="AV25" s="31" t="s">
        <v>22918</v>
      </c>
      <c r="AW25" s="31" t="s">
        <v>21743</v>
      </c>
      <c r="AX25" s="29">
        <f t="shared" si="4"/>
        <v>46509</v>
      </c>
      <c r="AY25" s="31" t="s">
        <v>26346</v>
      </c>
      <c r="AZ25" s="31" t="s">
        <v>22919</v>
      </c>
      <c r="BA25" s="30" t="s">
        <v>22917</v>
      </c>
      <c r="BB25" s="31"/>
      <c r="BC25" s="31"/>
      <c r="BD25" s="31" t="s">
        <v>14968</v>
      </c>
      <c r="BE25" s="31" t="s">
        <v>7976</v>
      </c>
      <c r="BF25" s="31" t="s">
        <v>22918</v>
      </c>
      <c r="BG25" s="31"/>
      <c r="BH25" s="31"/>
      <c r="BI25" s="31" t="s">
        <v>8137</v>
      </c>
      <c r="BJ25" s="31" t="s">
        <v>20279</v>
      </c>
      <c r="BK25" s="31" t="str">
        <f t="shared" si="5"/>
        <v>IV/a</v>
      </c>
      <c r="BL25" s="31" t="s">
        <v>8077</v>
      </c>
      <c r="BM25" s="31"/>
      <c r="BN25" s="31"/>
      <c r="BO25" s="31"/>
      <c r="BP25" s="31" t="s">
        <v>1498</v>
      </c>
      <c r="BQ25" s="31" t="s">
        <v>21647</v>
      </c>
      <c r="BR25" s="66" t="s">
        <v>30295</v>
      </c>
      <c r="BS25" s="52" t="s">
        <v>41407</v>
      </c>
      <c r="BT25" s="31" t="s">
        <v>1935</v>
      </c>
      <c r="BU25" s="31"/>
      <c r="BV25" s="31" t="s">
        <v>5272</v>
      </c>
      <c r="BW25" s="31">
        <f t="shared" ca="1" si="6"/>
        <v>15</v>
      </c>
      <c r="BX25" s="78">
        <f t="shared" ca="1" si="7"/>
        <v>3</v>
      </c>
      <c r="BY25" s="31"/>
      <c r="BZ25" s="31"/>
      <c r="CA25" s="31" t="s">
        <v>2483</v>
      </c>
      <c r="CB25" s="31" t="s">
        <v>2519</v>
      </c>
      <c r="CC25" s="31">
        <v>1</v>
      </c>
      <c r="CD25" s="31">
        <v>1</v>
      </c>
      <c r="CE25" s="31" t="s">
        <v>20085</v>
      </c>
      <c r="CF25" s="31"/>
      <c r="CG25" s="31"/>
      <c r="CH25" s="31"/>
      <c r="CI25" s="31"/>
      <c r="CJ25" s="31"/>
      <c r="CK25" s="31"/>
      <c r="CL25" s="31" t="s">
        <v>32640</v>
      </c>
      <c r="CM25" s="31" t="s">
        <v>32636</v>
      </c>
      <c r="CN25" s="31">
        <v>126</v>
      </c>
      <c r="CO25" s="31" t="s">
        <v>32637</v>
      </c>
      <c r="CP25" s="31" t="s">
        <v>32636</v>
      </c>
      <c r="CQ25" s="31">
        <v>126</v>
      </c>
      <c r="CR25" s="31">
        <v>2194</v>
      </c>
      <c r="CS25" s="31" t="s">
        <v>30370</v>
      </c>
      <c r="CT25" s="31" t="s">
        <v>17987</v>
      </c>
      <c r="CU25" s="31" t="s">
        <v>8630</v>
      </c>
      <c r="CV25" s="31" t="s">
        <v>18381</v>
      </c>
      <c r="CW25" s="31" t="s">
        <v>8740</v>
      </c>
      <c r="CX25" s="31" t="s">
        <v>18382</v>
      </c>
      <c r="CY25" s="31" t="s">
        <v>10279</v>
      </c>
      <c r="CZ25" s="31" t="s">
        <v>8548</v>
      </c>
      <c r="DA25" s="31" t="s">
        <v>8493</v>
      </c>
      <c r="DB25" s="31" t="s">
        <v>25128</v>
      </c>
      <c r="DC25" s="31"/>
      <c r="DD25" s="31"/>
      <c r="DE25" s="31" t="s">
        <v>18699</v>
      </c>
      <c r="DF25" s="31" t="s">
        <v>25639</v>
      </c>
      <c r="DG25" s="31" t="s">
        <v>25640</v>
      </c>
      <c r="DH25" s="31" t="s">
        <v>18699</v>
      </c>
      <c r="DI25" s="31" t="s">
        <v>18566</v>
      </c>
      <c r="DJ25" s="31" t="s">
        <v>18567</v>
      </c>
      <c r="DK25" s="31" t="s">
        <v>25644</v>
      </c>
      <c r="DL25" s="31" t="s">
        <v>25643</v>
      </c>
      <c r="DM25" s="38" t="s">
        <v>9034</v>
      </c>
      <c r="DN25" s="38"/>
      <c r="DO25" s="35">
        <v>0</v>
      </c>
      <c r="DP25" s="31" t="s">
        <v>19380</v>
      </c>
      <c r="DQ25" s="31" t="s">
        <v>19381</v>
      </c>
      <c r="DR25" s="31" t="s">
        <v>30371</v>
      </c>
      <c r="DS25" s="31" t="s">
        <v>26720</v>
      </c>
      <c r="DT25" s="31" t="s">
        <v>37292</v>
      </c>
      <c r="DU25" s="31">
        <v>3</v>
      </c>
      <c r="DV25" s="31" t="s">
        <v>32167</v>
      </c>
      <c r="DW25" s="31"/>
      <c r="DX25" s="31"/>
      <c r="DY25" s="31" t="s">
        <v>30366</v>
      </c>
      <c r="DZ25" s="31" t="s">
        <v>22779</v>
      </c>
      <c r="EA25" s="31"/>
      <c r="EB25" s="31">
        <v>0</v>
      </c>
      <c r="EC25" s="31" t="s">
        <v>40137</v>
      </c>
      <c r="ED25" s="31" t="s">
        <v>41100</v>
      </c>
      <c r="EE25" s="31" t="s">
        <v>4050</v>
      </c>
      <c r="EF25" s="31" t="s">
        <v>4050</v>
      </c>
      <c r="EG25" s="31" t="s">
        <v>41187</v>
      </c>
      <c r="EH25" s="31"/>
      <c r="EI25" s="31"/>
      <c r="EJ25" s="31"/>
    </row>
    <row r="26" spans="1:140" ht="23.25" customHeight="1">
      <c r="A26" s="25">
        <v>24</v>
      </c>
      <c r="B26" s="30" t="s">
        <v>32566</v>
      </c>
      <c r="C26" s="31" t="s">
        <v>12013</v>
      </c>
      <c r="D26" s="30" t="s">
        <v>12596</v>
      </c>
      <c r="E26" s="30"/>
      <c r="F26" s="30" t="s">
        <v>36257</v>
      </c>
      <c r="G26" s="31">
        <f t="shared" si="0"/>
        <v>58</v>
      </c>
      <c r="H26" s="72">
        <f t="shared" si="1"/>
        <v>51683</v>
      </c>
      <c r="I26" s="30"/>
      <c r="J26" s="30" t="s">
        <v>34084</v>
      </c>
      <c r="K26" s="30" t="s">
        <v>4318</v>
      </c>
      <c r="L26" s="31" t="s">
        <v>4318</v>
      </c>
      <c r="M26" s="31" t="s">
        <v>3186</v>
      </c>
      <c r="N26" s="31" t="s">
        <v>4008</v>
      </c>
      <c r="O26" s="31" t="s">
        <v>4320</v>
      </c>
      <c r="P26" s="52" t="s">
        <v>24630</v>
      </c>
      <c r="Q26" s="31" t="s">
        <v>39404</v>
      </c>
      <c r="R26" s="31">
        <v>8</v>
      </c>
      <c r="S26" s="31">
        <v>2</v>
      </c>
      <c r="T26" s="31"/>
      <c r="U26" s="31">
        <v>565</v>
      </c>
      <c r="V26" s="31" t="s">
        <v>24805</v>
      </c>
      <c r="W26" s="31" t="s">
        <v>6910</v>
      </c>
      <c r="X26" s="31" t="s">
        <v>12342</v>
      </c>
      <c r="Y26" s="31" t="e">
        <f t="shared" ca="1" si="2"/>
        <v>#VALUE!</v>
      </c>
      <c r="Z26" s="31" t="e">
        <f t="shared" ca="1" si="3"/>
        <v>#VALUE!</v>
      </c>
      <c r="AA26" s="31"/>
      <c r="AB26" s="31" t="s">
        <v>12240</v>
      </c>
      <c r="AC26" s="31" t="s">
        <v>34155</v>
      </c>
      <c r="AD26" s="31" t="s">
        <v>34161</v>
      </c>
      <c r="AE26" s="31" t="s">
        <v>16840</v>
      </c>
      <c r="AF26" s="31" t="s">
        <v>7976</v>
      </c>
      <c r="AG26" s="31" t="s">
        <v>5851</v>
      </c>
      <c r="AH26" s="31" t="s">
        <v>5851</v>
      </c>
      <c r="AI26" s="31" t="s">
        <v>40276</v>
      </c>
      <c r="AJ26" s="31" t="s">
        <v>12059</v>
      </c>
      <c r="AK26" s="31" t="s">
        <v>12060</v>
      </c>
      <c r="AL26" s="31">
        <v>41678</v>
      </c>
      <c r="AM26" s="31" t="s">
        <v>2711</v>
      </c>
      <c r="AN26" s="31" t="s">
        <v>12241</v>
      </c>
      <c r="AO26" s="31" t="s">
        <v>29368</v>
      </c>
      <c r="AP26" s="31" t="s">
        <v>20019</v>
      </c>
      <c r="AQ26" s="31" t="s">
        <v>25993</v>
      </c>
      <c r="AR26" s="31" t="s">
        <v>34143</v>
      </c>
      <c r="AS26" s="31" t="s">
        <v>34143</v>
      </c>
      <c r="AT26" s="31" t="str">
        <f>_xlfn.IFNA(VLOOKUP(D26,'[1]5. 1 Mei 2022'!$C$7:$F$60,4,FALSE),"")</f>
        <v/>
      </c>
      <c r="AU26" s="31" t="s">
        <v>36828</v>
      </c>
      <c r="AV26" s="31" t="s">
        <v>20020</v>
      </c>
      <c r="AW26" s="31" t="s">
        <v>21743</v>
      </c>
      <c r="AX26" s="29">
        <f t="shared" si="4"/>
        <v>46509</v>
      </c>
      <c r="AY26" s="31" t="s">
        <v>26346</v>
      </c>
      <c r="AZ26" s="31" t="s">
        <v>20021</v>
      </c>
      <c r="BA26" s="30" t="s">
        <v>20019</v>
      </c>
      <c r="BB26" s="31"/>
      <c r="BC26" s="31"/>
      <c r="BD26" s="31" t="s">
        <v>14968</v>
      </c>
      <c r="BE26" s="31" t="s">
        <v>7976</v>
      </c>
      <c r="BF26" s="31" t="s">
        <v>20020</v>
      </c>
      <c r="BG26" s="31"/>
      <c r="BH26" s="31"/>
      <c r="BI26" s="31" t="s">
        <v>8137</v>
      </c>
      <c r="BJ26" s="31" t="s">
        <v>20298</v>
      </c>
      <c r="BK26" s="31" t="str">
        <f t="shared" si="5"/>
        <v>III/c</v>
      </c>
      <c r="BL26" s="31" t="s">
        <v>8077</v>
      </c>
      <c r="BM26" s="31"/>
      <c r="BN26" s="31"/>
      <c r="BO26" s="31"/>
      <c r="BP26" s="31"/>
      <c r="BQ26" s="31" t="s">
        <v>20279</v>
      </c>
      <c r="BR26" s="52" t="s">
        <v>39748</v>
      </c>
      <c r="BS26" s="52" t="s">
        <v>39171</v>
      </c>
      <c r="BT26" s="31" t="s">
        <v>3503</v>
      </c>
      <c r="BU26" s="31" t="s">
        <v>15682</v>
      </c>
      <c r="BV26" s="31" t="s">
        <v>8283</v>
      </c>
      <c r="BW26" s="31">
        <f t="shared" ca="1" si="6"/>
        <v>9</v>
      </c>
      <c r="BX26" s="78">
        <f t="shared" ca="1" si="7"/>
        <v>3</v>
      </c>
      <c r="BY26" s="31"/>
      <c r="BZ26" s="31" t="s">
        <v>19323</v>
      </c>
      <c r="CA26" s="31" t="s">
        <v>996</v>
      </c>
      <c r="CB26" s="31" t="s">
        <v>2519</v>
      </c>
      <c r="CC26" s="31"/>
      <c r="CD26" s="31">
        <v>1</v>
      </c>
      <c r="CE26" s="31" t="s">
        <v>20085</v>
      </c>
      <c r="CF26" s="31"/>
      <c r="CG26" s="31"/>
      <c r="CH26" s="31"/>
      <c r="CI26" s="31"/>
      <c r="CJ26" s="31"/>
      <c r="CK26" s="31"/>
      <c r="CL26" s="31" t="s">
        <v>23905</v>
      </c>
      <c r="CM26" s="31" t="s">
        <v>23904</v>
      </c>
      <c r="CN26" s="31">
        <v>124</v>
      </c>
      <c r="CO26" s="31" t="s">
        <v>23903</v>
      </c>
      <c r="CP26" s="31" t="s">
        <v>23904</v>
      </c>
      <c r="CQ26" s="31">
        <v>124</v>
      </c>
      <c r="CR26" s="31">
        <v>2351</v>
      </c>
      <c r="CS26" s="31" t="s">
        <v>30321</v>
      </c>
      <c r="CT26" s="31" t="s">
        <v>12439</v>
      </c>
      <c r="CU26" s="31" t="s">
        <v>12440</v>
      </c>
      <c r="CV26" s="31"/>
      <c r="CW26" s="31"/>
      <c r="CX26" s="31"/>
      <c r="CY26" s="31"/>
      <c r="CZ26" s="31"/>
      <c r="DA26" s="31"/>
      <c r="DB26" s="31" t="s">
        <v>16740</v>
      </c>
      <c r="DC26" s="31" t="s">
        <v>16739</v>
      </c>
      <c r="DD26" s="31" t="s">
        <v>4972</v>
      </c>
      <c r="DE26" s="31"/>
      <c r="DF26" s="31" t="s">
        <v>25639</v>
      </c>
      <c r="DG26" s="31" t="s">
        <v>25640</v>
      </c>
      <c r="DH26" s="31" t="s">
        <v>25130</v>
      </c>
      <c r="DI26" s="31" t="s">
        <v>15862</v>
      </c>
      <c r="DJ26" s="31" t="s">
        <v>15863</v>
      </c>
      <c r="DK26" s="31" t="s">
        <v>25644</v>
      </c>
      <c r="DL26" s="31" t="s">
        <v>25643</v>
      </c>
      <c r="DM26" s="38" t="s">
        <v>13911</v>
      </c>
      <c r="DN26" s="38"/>
      <c r="DO26" s="35" t="s">
        <v>31453</v>
      </c>
      <c r="DP26" s="31" t="s">
        <v>14244</v>
      </c>
      <c r="DQ26" s="31" t="s">
        <v>31454</v>
      </c>
      <c r="DR26" s="31"/>
      <c r="DS26" s="52" t="s">
        <v>12058</v>
      </c>
      <c r="DT26" s="31"/>
      <c r="DU26" s="31">
        <v>3</v>
      </c>
      <c r="DV26" s="31" t="s">
        <v>32167</v>
      </c>
      <c r="DW26" s="31"/>
      <c r="DX26" s="31"/>
      <c r="DY26" s="31" t="s">
        <v>34645</v>
      </c>
      <c r="DZ26" s="29">
        <v>43951</v>
      </c>
      <c r="EA26" s="29">
        <v>45046</v>
      </c>
      <c r="EB26" s="31">
        <v>1291866</v>
      </c>
      <c r="EC26" s="31" t="s">
        <v>40137</v>
      </c>
      <c r="ED26" s="31" t="s">
        <v>41100</v>
      </c>
      <c r="EE26" s="31" t="s">
        <v>2711</v>
      </c>
      <c r="EF26" s="31" t="s">
        <v>2711</v>
      </c>
      <c r="EG26" s="31" t="s">
        <v>2711</v>
      </c>
      <c r="EH26" s="31"/>
      <c r="EI26" s="31"/>
      <c r="EJ26" s="31"/>
    </row>
    <row r="27" spans="1:140" ht="23.25" customHeight="1">
      <c r="A27" s="25">
        <v>25</v>
      </c>
      <c r="B27" s="30" t="s">
        <v>21179</v>
      </c>
      <c r="C27" s="31">
        <v>140354187</v>
      </c>
      <c r="D27" s="30" t="s">
        <v>1650</v>
      </c>
      <c r="E27" s="30"/>
      <c r="F27" s="30" t="s">
        <v>36257</v>
      </c>
      <c r="G27" s="31">
        <f t="shared" si="0"/>
        <v>58</v>
      </c>
      <c r="H27" s="72">
        <f t="shared" si="1"/>
        <v>49369</v>
      </c>
      <c r="I27" s="30"/>
      <c r="J27" s="30" t="s">
        <v>34084</v>
      </c>
      <c r="K27" s="30" t="s">
        <v>4318</v>
      </c>
      <c r="L27" s="31" t="s">
        <v>4318</v>
      </c>
      <c r="M27" s="31" t="s">
        <v>3186</v>
      </c>
      <c r="N27" s="31" t="s">
        <v>5797</v>
      </c>
      <c r="O27" s="31" t="s">
        <v>5271</v>
      </c>
      <c r="P27" s="31" t="s">
        <v>30542</v>
      </c>
      <c r="Q27" s="31"/>
      <c r="R27" s="31">
        <v>24</v>
      </c>
      <c r="S27" s="31">
        <v>1</v>
      </c>
      <c r="T27" s="31"/>
      <c r="U27" s="31">
        <v>268</v>
      </c>
      <c r="V27" s="31"/>
      <c r="W27" s="31" t="s">
        <v>2418</v>
      </c>
      <c r="X27" s="31" t="s">
        <v>2419</v>
      </c>
      <c r="Y27" s="31">
        <f t="shared" ca="1" si="2"/>
        <v>46</v>
      </c>
      <c r="Z27" s="31" t="str">
        <f t="shared" ca="1" si="3"/>
        <v>46-58</v>
      </c>
      <c r="AA27" s="31"/>
      <c r="AB27" s="31" t="s">
        <v>10505</v>
      </c>
      <c r="AC27" s="31" t="s">
        <v>34153</v>
      </c>
      <c r="AD27" s="31" t="s">
        <v>34194</v>
      </c>
      <c r="AE27" s="31"/>
      <c r="AF27" s="31" t="s">
        <v>24699</v>
      </c>
      <c r="AG27" s="31" t="s">
        <v>5852</v>
      </c>
      <c r="AH27" s="31" t="s">
        <v>5852</v>
      </c>
      <c r="AI27" s="31" t="s">
        <v>728</v>
      </c>
      <c r="AJ27" s="31" t="s">
        <v>3104</v>
      </c>
      <c r="AK27" s="31" t="s">
        <v>4290</v>
      </c>
      <c r="AL27" s="31" t="s">
        <v>4291</v>
      </c>
      <c r="AM27" s="31" t="s">
        <v>3682</v>
      </c>
      <c r="AN27" s="31"/>
      <c r="AO27" s="31"/>
      <c r="AP27" s="31" t="s">
        <v>33010</v>
      </c>
      <c r="AQ27" s="31" t="s">
        <v>8110</v>
      </c>
      <c r="AR27" s="31" t="s">
        <v>34143</v>
      </c>
      <c r="AS27" s="31" t="s">
        <v>34143</v>
      </c>
      <c r="AT27" s="31" t="str">
        <f>_xlfn.IFNA(VLOOKUP(D27,'[1]5. 1 Mei 2022'!$C$7:$F$60,4,FALSE),"")</f>
        <v/>
      </c>
      <c r="AU27" s="31" t="s">
        <v>36828</v>
      </c>
      <c r="AV27" s="31" t="s">
        <v>33013</v>
      </c>
      <c r="AW27" s="31" t="s">
        <v>21743</v>
      </c>
      <c r="AX27" s="29">
        <f t="shared" si="4"/>
        <v>46509</v>
      </c>
      <c r="AY27" s="31" t="s">
        <v>26344</v>
      </c>
      <c r="AZ27" s="31" t="s">
        <v>33012</v>
      </c>
      <c r="BA27" s="30" t="s">
        <v>33010</v>
      </c>
      <c r="BB27" s="31"/>
      <c r="BC27" s="31"/>
      <c r="BD27" s="31" t="s">
        <v>14968</v>
      </c>
      <c r="BE27" s="31" t="s">
        <v>7967</v>
      </c>
      <c r="BF27" s="31" t="s">
        <v>33013</v>
      </c>
      <c r="BG27" s="31"/>
      <c r="BH27" s="31"/>
      <c r="BI27" s="31"/>
      <c r="BJ27" s="31" t="s">
        <v>21615</v>
      </c>
      <c r="BK27" s="31" t="str">
        <f t="shared" si="5"/>
        <v>III/d</v>
      </c>
      <c r="BL27" s="31" t="s">
        <v>8077</v>
      </c>
      <c r="BM27" s="31"/>
      <c r="BN27" s="31"/>
      <c r="BO27" s="31"/>
      <c r="BP27" s="31" t="s">
        <v>1498</v>
      </c>
      <c r="BQ27" s="31" t="s">
        <v>21615</v>
      </c>
      <c r="BR27" s="31" t="s">
        <v>18580</v>
      </c>
      <c r="BS27" s="31" t="s">
        <v>30461</v>
      </c>
      <c r="BT27" s="31" t="s">
        <v>3271</v>
      </c>
      <c r="BU27" s="31"/>
      <c r="BV27" s="31" t="s">
        <v>1990</v>
      </c>
      <c r="BW27" s="31" t="e">
        <f t="shared" ca="1" si="6"/>
        <v>#VALUE!</v>
      </c>
      <c r="BX27" s="78" t="e">
        <f t="shared" ca="1" si="7"/>
        <v>#VALUE!</v>
      </c>
      <c r="BY27" s="31"/>
      <c r="BZ27" s="31"/>
      <c r="CA27" s="31" t="s">
        <v>4239</v>
      </c>
      <c r="CB27" s="31" t="s">
        <v>2062</v>
      </c>
      <c r="CC27" s="31">
        <v>3</v>
      </c>
      <c r="CD27" s="31"/>
      <c r="CE27" s="31" t="s">
        <v>20085</v>
      </c>
      <c r="CF27" s="31"/>
      <c r="CG27" s="31"/>
      <c r="CH27" s="31"/>
      <c r="CI27" s="31">
        <v>2010</v>
      </c>
      <c r="CJ27" s="31"/>
      <c r="CK27" s="31"/>
      <c r="CL27" s="31"/>
      <c r="CM27" s="31"/>
      <c r="CN27" s="31"/>
      <c r="CO27" s="31"/>
      <c r="CP27" s="31"/>
      <c r="CQ27" s="31"/>
      <c r="CR27" s="31">
        <v>5063</v>
      </c>
      <c r="CS27" s="31" t="s">
        <v>15962</v>
      </c>
      <c r="CT27" s="31"/>
      <c r="CU27" s="31"/>
      <c r="CV27" s="31" t="s">
        <v>8641</v>
      </c>
      <c r="CW27" s="31" t="s">
        <v>8643</v>
      </c>
      <c r="CX27" s="31" t="s">
        <v>8630</v>
      </c>
      <c r="CY27" s="31"/>
      <c r="CZ27" s="31"/>
      <c r="DA27" s="31"/>
      <c r="DB27" s="31"/>
      <c r="DC27" s="31"/>
      <c r="DD27" s="31"/>
      <c r="DE27" s="31"/>
      <c r="DF27" s="31"/>
      <c r="DG27" s="31"/>
      <c r="DH27" s="31"/>
      <c r="DI27" s="31"/>
      <c r="DJ27" s="31"/>
      <c r="DK27" s="31"/>
      <c r="DL27" s="31"/>
      <c r="DM27" s="38" t="s">
        <v>8776</v>
      </c>
      <c r="DN27" s="38"/>
      <c r="DO27" s="35"/>
      <c r="DP27" s="31" t="s">
        <v>13733</v>
      </c>
      <c r="DQ27" s="31" t="s">
        <v>12302</v>
      </c>
      <c r="DR27" s="31"/>
      <c r="DS27" s="31" t="s">
        <v>26514</v>
      </c>
      <c r="DT27" s="31"/>
      <c r="DU27" s="31">
        <v>3</v>
      </c>
      <c r="DV27" s="31" t="s">
        <v>32167</v>
      </c>
      <c r="DW27" s="31"/>
      <c r="DX27" s="31"/>
      <c r="DY27" s="31"/>
      <c r="DZ27" s="31"/>
      <c r="EA27" s="31"/>
      <c r="EB27" s="31">
        <v>0</v>
      </c>
      <c r="EC27" s="31" t="s">
        <v>39747</v>
      </c>
      <c r="ED27" s="31" t="s">
        <v>41100</v>
      </c>
      <c r="EE27" s="31"/>
      <c r="EF27" s="31"/>
      <c r="EG27" s="31"/>
      <c r="EH27" s="31"/>
      <c r="EI27" s="31"/>
      <c r="EJ27" s="31"/>
    </row>
    <row r="28" spans="1:140" ht="23.25" customHeight="1">
      <c r="A28" s="25">
        <v>26</v>
      </c>
      <c r="B28" s="30" t="s">
        <v>22818</v>
      </c>
      <c r="C28" s="31">
        <v>140368998</v>
      </c>
      <c r="D28" s="30" t="s">
        <v>1239</v>
      </c>
      <c r="E28" s="30"/>
      <c r="F28" s="30" t="s">
        <v>36262</v>
      </c>
      <c r="G28" s="31">
        <f t="shared" si="0"/>
        <v>58</v>
      </c>
      <c r="H28" s="72">
        <f t="shared" si="1"/>
        <v>49249</v>
      </c>
      <c r="I28" s="30"/>
      <c r="J28" s="30" t="s">
        <v>34084</v>
      </c>
      <c r="K28" s="30" t="s">
        <v>4318</v>
      </c>
      <c r="L28" s="31" t="s">
        <v>4318</v>
      </c>
      <c r="M28" s="31" t="s">
        <v>3186</v>
      </c>
      <c r="N28" s="31" t="s">
        <v>7120</v>
      </c>
      <c r="O28" s="31" t="s">
        <v>3943</v>
      </c>
      <c r="P28" s="31" t="s">
        <v>18412</v>
      </c>
      <c r="Q28" s="31"/>
      <c r="R28" s="31">
        <v>16</v>
      </c>
      <c r="S28" s="31">
        <v>0</v>
      </c>
      <c r="T28" s="31"/>
      <c r="U28" s="31">
        <v>1032</v>
      </c>
      <c r="V28" s="31" t="s">
        <v>2869</v>
      </c>
      <c r="W28" s="31" t="s">
        <v>7239</v>
      </c>
      <c r="X28" s="31" t="s">
        <v>3188</v>
      </c>
      <c r="Y28" s="31" t="e">
        <f t="shared" ca="1" si="2"/>
        <v>#VALUE!</v>
      </c>
      <c r="Z28" s="31" t="e">
        <f t="shared" ca="1" si="3"/>
        <v>#VALUE!</v>
      </c>
      <c r="AA28" s="31"/>
      <c r="AB28" s="31" t="s">
        <v>21419</v>
      </c>
      <c r="AC28" s="31" t="s">
        <v>34147</v>
      </c>
      <c r="AD28" s="31" t="s">
        <v>34147</v>
      </c>
      <c r="AE28" s="31"/>
      <c r="AF28" s="31" t="s">
        <v>24699</v>
      </c>
      <c r="AG28" s="31" t="s">
        <v>5851</v>
      </c>
      <c r="AH28" s="31" t="s">
        <v>5852</v>
      </c>
      <c r="AI28" s="31" t="s">
        <v>7082</v>
      </c>
      <c r="AJ28" s="31">
        <v>1106041060</v>
      </c>
      <c r="AK28" s="31" t="s">
        <v>16295</v>
      </c>
      <c r="AL28" s="31" t="s">
        <v>11816</v>
      </c>
      <c r="AM28" s="31" t="s">
        <v>2711</v>
      </c>
      <c r="AN28" s="31"/>
      <c r="AO28" s="31"/>
      <c r="AP28" s="31" t="s">
        <v>30103</v>
      </c>
      <c r="AQ28" s="31" t="s">
        <v>29870</v>
      </c>
      <c r="AR28" s="31" t="s">
        <v>34143</v>
      </c>
      <c r="AS28" s="31" t="s">
        <v>34143</v>
      </c>
      <c r="AT28" s="31" t="str">
        <f>_xlfn.IFNA(VLOOKUP(D28,'[1]5. 1 Mei 2022'!$C$7:$F$60,4,FALSE),"")</f>
        <v/>
      </c>
      <c r="AU28" s="31" t="s">
        <v>36828</v>
      </c>
      <c r="AV28" s="31" t="s">
        <v>30104</v>
      </c>
      <c r="AW28" s="31" t="s">
        <v>21743</v>
      </c>
      <c r="AX28" s="29">
        <f t="shared" si="4"/>
        <v>46509</v>
      </c>
      <c r="AY28" s="31" t="s">
        <v>26346</v>
      </c>
      <c r="AZ28" s="31" t="s">
        <v>30105</v>
      </c>
      <c r="BA28" s="30" t="s">
        <v>30103</v>
      </c>
      <c r="BB28" s="31"/>
      <c r="BC28" s="31"/>
      <c r="BD28" s="31" t="s">
        <v>14968</v>
      </c>
      <c r="BE28" s="31" t="s">
        <v>7967</v>
      </c>
      <c r="BF28" s="31" t="s">
        <v>30104</v>
      </c>
      <c r="BG28" s="31"/>
      <c r="BH28" s="31"/>
      <c r="BI28" s="31"/>
      <c r="BJ28" s="31" t="s">
        <v>5448</v>
      </c>
      <c r="BK28" s="31" t="str">
        <f t="shared" si="5"/>
        <v>IV/a</v>
      </c>
      <c r="BL28" s="31" t="s">
        <v>8078</v>
      </c>
      <c r="BM28" s="31"/>
      <c r="BN28" s="31"/>
      <c r="BO28" s="31"/>
      <c r="BP28" s="31" t="s">
        <v>1498</v>
      </c>
      <c r="BQ28" s="31"/>
      <c r="BR28" s="31"/>
      <c r="BS28" s="31"/>
      <c r="BT28" s="31" t="s">
        <v>2481</v>
      </c>
      <c r="BU28" s="31"/>
      <c r="BV28" s="31" t="s">
        <v>6730</v>
      </c>
      <c r="BW28" s="31">
        <f t="shared" ca="1" si="6"/>
        <v>18</v>
      </c>
      <c r="BX28" s="78">
        <f t="shared" ca="1" si="7"/>
        <v>3</v>
      </c>
      <c r="BY28" s="31"/>
      <c r="BZ28" s="31" t="s">
        <v>23178</v>
      </c>
      <c r="CA28" s="31" t="s">
        <v>2483</v>
      </c>
      <c r="CB28" s="31" t="s">
        <v>2519</v>
      </c>
      <c r="CC28" s="31">
        <v>3</v>
      </c>
      <c r="CD28" s="31">
        <v>1</v>
      </c>
      <c r="CE28" s="31" t="s">
        <v>20085</v>
      </c>
      <c r="CF28" s="31"/>
      <c r="CG28" s="31"/>
      <c r="CH28" s="31"/>
      <c r="CI28" s="31"/>
      <c r="CJ28" s="31"/>
      <c r="CK28" s="31"/>
      <c r="CL28" s="31"/>
      <c r="CM28" s="31"/>
      <c r="CN28" s="31"/>
      <c r="CO28" s="31"/>
      <c r="CP28" s="31"/>
      <c r="CQ28" s="31"/>
      <c r="CR28" s="31">
        <v>1315</v>
      </c>
      <c r="CS28" s="31" t="s">
        <v>18905</v>
      </c>
      <c r="CT28" s="31"/>
      <c r="CU28" s="31" t="s">
        <v>3651</v>
      </c>
      <c r="CV28" s="31" t="s">
        <v>8570</v>
      </c>
      <c r="CW28" s="31" t="s">
        <v>8574</v>
      </c>
      <c r="CX28" s="31" t="s">
        <v>8469</v>
      </c>
      <c r="CY28" s="31"/>
      <c r="CZ28" s="31"/>
      <c r="DA28" s="31"/>
      <c r="DB28" s="31"/>
      <c r="DC28" s="31"/>
      <c r="DD28" s="31"/>
      <c r="DE28" s="31"/>
      <c r="DF28" s="31"/>
      <c r="DG28" s="31"/>
      <c r="DH28" s="31"/>
      <c r="DI28" s="31"/>
      <c r="DJ28" s="31"/>
      <c r="DK28" s="31"/>
      <c r="DL28" s="31"/>
      <c r="DM28" s="38" t="s">
        <v>9599</v>
      </c>
      <c r="DN28" s="38"/>
      <c r="DO28" s="35">
        <v>0</v>
      </c>
      <c r="DP28" s="31" t="s">
        <v>14436</v>
      </c>
      <c r="DQ28" s="31" t="s">
        <v>14437</v>
      </c>
      <c r="DR28" s="31" t="s">
        <v>20367</v>
      </c>
      <c r="DS28" s="31" t="s">
        <v>27238</v>
      </c>
      <c r="DT28" s="31" t="s">
        <v>28162</v>
      </c>
      <c r="DU28" s="31">
        <v>3</v>
      </c>
      <c r="DV28" s="31" t="s">
        <v>32167</v>
      </c>
      <c r="DW28" s="31"/>
      <c r="DX28" s="31"/>
      <c r="DY28" s="31"/>
      <c r="DZ28" s="31"/>
      <c r="EA28" s="31"/>
      <c r="EB28" s="31">
        <v>0</v>
      </c>
      <c r="EC28" s="31" t="s">
        <v>40139</v>
      </c>
      <c r="ED28" s="31" t="s">
        <v>41100</v>
      </c>
      <c r="EE28" s="31"/>
      <c r="EF28" s="31"/>
      <c r="EG28" s="31"/>
      <c r="EH28" s="31"/>
      <c r="EI28" s="31"/>
      <c r="EJ28" s="31"/>
    </row>
    <row r="29" spans="1:140" ht="23.25" customHeight="1">
      <c r="A29" s="25">
        <v>27</v>
      </c>
      <c r="B29" s="30" t="s">
        <v>10177</v>
      </c>
      <c r="C29" s="31" t="s">
        <v>6074</v>
      </c>
      <c r="D29" s="30" t="s">
        <v>6074</v>
      </c>
      <c r="E29" s="30"/>
      <c r="F29" s="30" t="s">
        <v>36257</v>
      </c>
      <c r="G29" s="31">
        <f t="shared" si="0"/>
        <v>58</v>
      </c>
      <c r="H29" s="72">
        <f t="shared" si="1"/>
        <v>48639</v>
      </c>
      <c r="I29" s="30"/>
      <c r="J29" s="30" t="s">
        <v>34084</v>
      </c>
      <c r="K29" s="30" t="s">
        <v>4318</v>
      </c>
      <c r="L29" s="31" t="s">
        <v>4318</v>
      </c>
      <c r="M29" s="31" t="s">
        <v>6378</v>
      </c>
      <c r="N29" s="31" t="s">
        <v>5797</v>
      </c>
      <c r="O29" s="31" t="s">
        <v>5271</v>
      </c>
      <c r="P29" s="31" t="s">
        <v>15640</v>
      </c>
      <c r="Q29" s="31"/>
      <c r="R29" s="31">
        <v>14</v>
      </c>
      <c r="S29" s="31">
        <v>0</v>
      </c>
      <c r="T29" s="31"/>
      <c r="U29" s="31">
        <v>199</v>
      </c>
      <c r="V29" s="31"/>
      <c r="W29" s="31" t="s">
        <v>6910</v>
      </c>
      <c r="X29" s="31" t="s">
        <v>3925</v>
      </c>
      <c r="Y29" s="31" t="e">
        <f t="shared" ca="1" si="2"/>
        <v>#VALUE!</v>
      </c>
      <c r="Z29" s="31" t="e">
        <f t="shared" ca="1" si="3"/>
        <v>#VALUE!</v>
      </c>
      <c r="AA29" s="31"/>
      <c r="AB29" s="31" t="s">
        <v>11649</v>
      </c>
      <c r="AC29" s="31" t="s">
        <v>34155</v>
      </c>
      <c r="AD29" s="31" t="s">
        <v>34161</v>
      </c>
      <c r="AE29" s="31" t="s">
        <v>16835</v>
      </c>
      <c r="AF29" s="31" t="s">
        <v>7976</v>
      </c>
      <c r="AG29" s="31" t="s">
        <v>5851</v>
      </c>
      <c r="AH29" s="31" t="s">
        <v>5851</v>
      </c>
      <c r="AI29" s="31" t="s">
        <v>40276</v>
      </c>
      <c r="AJ29" s="31">
        <v>4103172036</v>
      </c>
      <c r="AK29" s="31" t="s">
        <v>2015</v>
      </c>
      <c r="AL29" s="31" t="s">
        <v>4624</v>
      </c>
      <c r="AM29" s="31" t="s">
        <v>2711</v>
      </c>
      <c r="AN29" s="31" t="s">
        <v>15627</v>
      </c>
      <c r="AO29" s="31">
        <v>2010</v>
      </c>
      <c r="AP29" s="31" t="s">
        <v>32846</v>
      </c>
      <c r="AQ29" s="31" t="s">
        <v>21743</v>
      </c>
      <c r="AR29" s="31" t="s">
        <v>34143</v>
      </c>
      <c r="AS29" s="31" t="s">
        <v>34143</v>
      </c>
      <c r="AT29" s="31" t="str">
        <f>_xlfn.IFNA(VLOOKUP(D29,'[1]5. 1 Mei 2022'!$C$7:$F$60,4,FALSE),"")</f>
        <v/>
      </c>
      <c r="AU29" s="31" t="s">
        <v>34273</v>
      </c>
      <c r="AV29" s="31" t="s">
        <v>32996</v>
      </c>
      <c r="AW29" s="31" t="s">
        <v>21743</v>
      </c>
      <c r="AX29" s="29">
        <f t="shared" si="4"/>
        <v>46509</v>
      </c>
      <c r="AY29" s="31" t="s">
        <v>11416</v>
      </c>
      <c r="AZ29" s="31" t="s">
        <v>32855</v>
      </c>
      <c r="BA29" s="30" t="s">
        <v>32846</v>
      </c>
      <c r="BB29" s="31"/>
      <c r="BC29" s="31"/>
      <c r="BD29" s="31" t="s">
        <v>7970</v>
      </c>
      <c r="BE29" s="31" t="s">
        <v>7976</v>
      </c>
      <c r="BF29" s="31" t="s">
        <v>32996</v>
      </c>
      <c r="BG29" s="31"/>
      <c r="BH29" s="31"/>
      <c r="BI29" s="31" t="s">
        <v>8137</v>
      </c>
      <c r="BJ29" s="31" t="s">
        <v>20289</v>
      </c>
      <c r="BK29" s="31" t="str">
        <f t="shared" si="5"/>
        <v>III/d</v>
      </c>
      <c r="BL29" s="31" t="s">
        <v>8077</v>
      </c>
      <c r="BM29" s="31"/>
      <c r="BN29" s="31"/>
      <c r="BO29" s="31"/>
      <c r="BP29" s="31" t="s">
        <v>1498</v>
      </c>
      <c r="BQ29" s="31" t="s">
        <v>20289</v>
      </c>
      <c r="BR29" s="31" t="s">
        <v>17826</v>
      </c>
      <c r="BS29" s="31" t="s">
        <v>29895</v>
      </c>
      <c r="BT29" s="31" t="s">
        <v>3163</v>
      </c>
      <c r="BU29" s="31" t="s">
        <v>3312</v>
      </c>
      <c r="BV29" s="31" t="s">
        <v>3279</v>
      </c>
      <c r="BW29" s="31">
        <f t="shared" ca="1" si="6"/>
        <v>14</v>
      </c>
      <c r="BX29" s="78">
        <f t="shared" ca="1" si="7"/>
        <v>3</v>
      </c>
      <c r="BY29" s="31"/>
      <c r="BZ29" s="31"/>
      <c r="CA29" s="31" t="s">
        <v>2483</v>
      </c>
      <c r="CB29" s="31" t="s">
        <v>2519</v>
      </c>
      <c r="CC29" s="31">
        <v>3</v>
      </c>
      <c r="CD29" s="31">
        <v>1</v>
      </c>
      <c r="CE29" s="31" t="s">
        <v>20085</v>
      </c>
      <c r="CF29" s="31"/>
      <c r="CG29" s="31"/>
      <c r="CH29" s="31"/>
      <c r="CI29" s="31"/>
      <c r="CJ29" s="31"/>
      <c r="CK29" s="31"/>
      <c r="CL29" s="31" t="s">
        <v>32470</v>
      </c>
      <c r="CM29" s="31" t="s">
        <v>23838</v>
      </c>
      <c r="CN29" s="31">
        <v>124</v>
      </c>
      <c r="CO29" s="31" t="s">
        <v>23837</v>
      </c>
      <c r="CP29" s="31" t="s">
        <v>23838</v>
      </c>
      <c r="CQ29" s="31">
        <v>124</v>
      </c>
      <c r="CR29" s="31">
        <v>2215</v>
      </c>
      <c r="CS29" s="31" t="s">
        <v>18480</v>
      </c>
      <c r="CT29" s="31" t="s">
        <v>18481</v>
      </c>
      <c r="CU29" s="31" t="s">
        <v>18482</v>
      </c>
      <c r="CV29" s="31" t="s">
        <v>17907</v>
      </c>
      <c r="CW29" s="31" t="s">
        <v>17908</v>
      </c>
      <c r="CX29" s="31" t="s">
        <v>17894</v>
      </c>
      <c r="CY29" s="31" t="s">
        <v>10350</v>
      </c>
      <c r="CZ29" s="31" t="s">
        <v>8555</v>
      </c>
      <c r="DA29" s="31" t="s">
        <v>10247</v>
      </c>
      <c r="DB29" s="31" t="s">
        <v>16740</v>
      </c>
      <c r="DC29" s="31" t="s">
        <v>16739</v>
      </c>
      <c r="DD29" s="31" t="s">
        <v>4972</v>
      </c>
      <c r="DE29" s="31"/>
      <c r="DF29" s="31" t="s">
        <v>25639</v>
      </c>
      <c r="DG29" s="31" t="s">
        <v>25640</v>
      </c>
      <c r="DH29" s="31" t="s">
        <v>25130</v>
      </c>
      <c r="DI29" s="31" t="s">
        <v>15864</v>
      </c>
      <c r="DJ29" s="31" t="s">
        <v>15865</v>
      </c>
      <c r="DK29" s="31" t="s">
        <v>25644</v>
      </c>
      <c r="DL29" s="31" t="s">
        <v>25643</v>
      </c>
      <c r="DM29" s="38" t="s">
        <v>8767</v>
      </c>
      <c r="DN29" s="38"/>
      <c r="DO29" s="35"/>
      <c r="DP29" s="31" t="s">
        <v>12638</v>
      </c>
      <c r="DQ29" s="31" t="s">
        <v>12637</v>
      </c>
      <c r="DR29" s="31"/>
      <c r="DS29" s="31" t="s">
        <v>7795</v>
      </c>
      <c r="DT29" s="31"/>
      <c r="DU29" s="31">
        <v>3</v>
      </c>
      <c r="DV29" s="31" t="s">
        <v>32167</v>
      </c>
      <c r="DW29" s="31"/>
      <c r="DX29" s="31"/>
      <c r="DY29" s="31" t="s">
        <v>34906</v>
      </c>
      <c r="DZ29" s="52" t="s">
        <v>21696</v>
      </c>
      <c r="EA29" s="52" t="s">
        <v>34898</v>
      </c>
      <c r="EB29" s="31">
        <v>923411</v>
      </c>
      <c r="EC29" s="31" t="s">
        <v>40137</v>
      </c>
      <c r="ED29" s="31" t="s">
        <v>41100</v>
      </c>
      <c r="EE29" s="31" t="s">
        <v>2711</v>
      </c>
      <c r="EF29" s="31" t="s">
        <v>2711</v>
      </c>
      <c r="EG29" s="31" t="s">
        <v>41188</v>
      </c>
      <c r="EH29" s="31"/>
      <c r="EI29" s="31"/>
      <c r="EJ29" s="31"/>
    </row>
    <row r="30" spans="1:140" ht="23.25" customHeight="1">
      <c r="A30" s="25">
        <v>28</v>
      </c>
      <c r="B30" s="30" t="s">
        <v>17202</v>
      </c>
      <c r="C30" s="31">
        <v>140223652</v>
      </c>
      <c r="D30" s="30" t="s">
        <v>438</v>
      </c>
      <c r="E30" s="30"/>
      <c r="F30" s="30" t="s">
        <v>36260</v>
      </c>
      <c r="G30" s="31">
        <f t="shared" si="0"/>
        <v>65</v>
      </c>
      <c r="H30" s="72">
        <f t="shared" si="1"/>
        <v>46569</v>
      </c>
      <c r="I30" s="30"/>
      <c r="J30" s="30" t="s">
        <v>34084</v>
      </c>
      <c r="K30" s="30" t="s">
        <v>4318</v>
      </c>
      <c r="L30" s="31" t="s">
        <v>4318</v>
      </c>
      <c r="M30" s="31" t="s">
        <v>3186</v>
      </c>
      <c r="N30" s="31" t="s">
        <v>4651</v>
      </c>
      <c r="O30" s="31" t="s">
        <v>7595</v>
      </c>
      <c r="P30" s="31" t="s">
        <v>23983</v>
      </c>
      <c r="Q30" s="31"/>
      <c r="R30" s="31">
        <v>32</v>
      </c>
      <c r="S30" s="31">
        <v>0</v>
      </c>
      <c r="T30" s="31"/>
      <c r="U30" s="31">
        <v>1168</v>
      </c>
      <c r="V30" s="31"/>
      <c r="W30" s="31" t="s">
        <v>6910</v>
      </c>
      <c r="X30" s="31" t="s">
        <v>18199</v>
      </c>
      <c r="Y30" s="31">
        <f t="shared" ca="1" si="2"/>
        <v>61</v>
      </c>
      <c r="Z30" s="31" t="str">
        <f t="shared" ca="1" si="3"/>
        <v>Lebih dari 58</v>
      </c>
      <c r="AA30" s="31"/>
      <c r="AB30" s="31" t="s">
        <v>32560</v>
      </c>
      <c r="AC30" s="31" t="s">
        <v>34153</v>
      </c>
      <c r="AD30" s="31" t="s">
        <v>34194</v>
      </c>
      <c r="AE30" s="31"/>
      <c r="AF30" s="31" t="s">
        <v>7976</v>
      </c>
      <c r="AG30" s="31" t="s">
        <v>6781</v>
      </c>
      <c r="AH30" s="31" t="s">
        <v>5851</v>
      </c>
      <c r="AI30" s="31" t="s">
        <v>7082</v>
      </c>
      <c r="AJ30" s="31">
        <v>7003330295</v>
      </c>
      <c r="AK30" s="31" t="s">
        <v>16342</v>
      </c>
      <c r="AL30" s="31" t="s">
        <v>7714</v>
      </c>
      <c r="AM30" s="31" t="s">
        <v>2711</v>
      </c>
      <c r="AN30" s="31"/>
      <c r="AO30" s="31"/>
      <c r="AP30" s="31" t="s">
        <v>33097</v>
      </c>
      <c r="AQ30" s="31" t="s">
        <v>8110</v>
      </c>
      <c r="AR30" s="31" t="s">
        <v>34143</v>
      </c>
      <c r="AS30" s="31" t="s">
        <v>34143</v>
      </c>
      <c r="AT30" s="31" t="str">
        <f>_xlfn.IFNA(VLOOKUP(D30,'[1]5. 1 Mei 2022'!$C$7:$F$60,4,FALSE),"")</f>
        <v/>
      </c>
      <c r="AU30" s="31" t="s">
        <v>34273</v>
      </c>
      <c r="AV30" s="31" t="s">
        <v>33098</v>
      </c>
      <c r="AW30" s="31" t="s">
        <v>17478</v>
      </c>
      <c r="AX30" s="29" t="e">
        <f t="shared" si="4"/>
        <v>#VALUE!</v>
      </c>
      <c r="AY30" s="31" t="s">
        <v>11416</v>
      </c>
      <c r="AZ30" s="31" t="s">
        <v>33099</v>
      </c>
      <c r="BA30" s="30" t="s">
        <v>33097</v>
      </c>
      <c r="BB30" s="31"/>
      <c r="BC30" s="31"/>
      <c r="BD30" s="31" t="s">
        <v>7970</v>
      </c>
      <c r="BE30" s="31" t="s">
        <v>7967</v>
      </c>
      <c r="BF30" s="31" t="s">
        <v>33098</v>
      </c>
      <c r="BG30" s="31"/>
      <c r="BH30" s="31" t="s">
        <v>17477</v>
      </c>
      <c r="BI30" s="31" t="s">
        <v>8137</v>
      </c>
      <c r="BJ30" s="31" t="s">
        <v>23454</v>
      </c>
      <c r="BK30" s="31" t="str">
        <f t="shared" si="5"/>
        <v>IV/d</v>
      </c>
      <c r="BL30" s="31" t="s">
        <v>8077</v>
      </c>
      <c r="BM30" s="31"/>
      <c r="BN30" s="31"/>
      <c r="BO30" s="31"/>
      <c r="BP30" s="31" t="s">
        <v>1498</v>
      </c>
      <c r="BQ30" s="31" t="s">
        <v>23454</v>
      </c>
      <c r="BR30" s="31" t="s">
        <v>24570</v>
      </c>
      <c r="BS30" s="31"/>
      <c r="BT30" s="31" t="s">
        <v>4192</v>
      </c>
      <c r="BU30" s="31"/>
      <c r="BV30" s="31" t="s">
        <v>2936</v>
      </c>
      <c r="BW30" s="31" t="e">
        <f t="shared" ca="1" si="6"/>
        <v>#VALUE!</v>
      </c>
      <c r="BX30" s="78" t="e">
        <f t="shared" ca="1" si="7"/>
        <v>#VALUE!</v>
      </c>
      <c r="BY30" s="31"/>
      <c r="BZ30" s="31"/>
      <c r="CA30" s="31" t="s">
        <v>4239</v>
      </c>
      <c r="CB30" s="31" t="s">
        <v>2519</v>
      </c>
      <c r="CC30" s="31">
        <v>1</v>
      </c>
      <c r="CD30" s="31">
        <v>1</v>
      </c>
      <c r="CE30" s="31" t="s">
        <v>20085</v>
      </c>
      <c r="CF30" s="31"/>
      <c r="CG30" s="31"/>
      <c r="CH30" s="31"/>
      <c r="CI30" s="31">
        <v>2009</v>
      </c>
      <c r="CJ30" s="31"/>
      <c r="CK30" s="31"/>
      <c r="CL30" s="31" t="s">
        <v>39455</v>
      </c>
      <c r="CM30" s="31" t="s">
        <v>39474</v>
      </c>
      <c r="CN30" s="31" t="s">
        <v>39479</v>
      </c>
      <c r="CO30" s="31" t="s">
        <v>39483</v>
      </c>
      <c r="CP30" s="52" t="s">
        <v>39474</v>
      </c>
      <c r="CQ30" s="31" t="s">
        <v>39479</v>
      </c>
      <c r="CR30" s="31">
        <v>5175</v>
      </c>
      <c r="CS30" s="31" t="s">
        <v>10424</v>
      </c>
      <c r="CT30" s="31" t="s">
        <v>10422</v>
      </c>
      <c r="CU30" s="31" t="s">
        <v>10425</v>
      </c>
      <c r="CV30" s="31" t="s">
        <v>8571</v>
      </c>
      <c r="CW30" s="31" t="s">
        <v>8573</v>
      </c>
      <c r="CX30" s="31" t="s">
        <v>8469</v>
      </c>
      <c r="CY30" s="31" t="s">
        <v>10283</v>
      </c>
      <c r="CZ30" s="31" t="s">
        <v>8547</v>
      </c>
      <c r="DA30" s="31" t="s">
        <v>10247</v>
      </c>
      <c r="DB30" s="31" t="s">
        <v>25128</v>
      </c>
      <c r="DC30" s="31"/>
      <c r="DD30" s="31"/>
      <c r="DE30" s="31" t="s">
        <v>18699</v>
      </c>
      <c r="DF30" s="31" t="s">
        <v>10083</v>
      </c>
      <c r="DG30" s="31" t="s">
        <v>10084</v>
      </c>
      <c r="DH30" s="31">
        <v>41313</v>
      </c>
      <c r="DI30" s="31"/>
      <c r="DJ30" s="31"/>
      <c r="DK30" s="31" t="s">
        <v>24819</v>
      </c>
      <c r="DL30" s="31" t="s">
        <v>15612</v>
      </c>
      <c r="DM30" s="38" t="s">
        <v>8761</v>
      </c>
      <c r="DN30" s="38"/>
      <c r="DO30" s="35"/>
      <c r="DP30" s="31" t="s">
        <v>12504</v>
      </c>
      <c r="DQ30" s="31" t="s">
        <v>12505</v>
      </c>
      <c r="DR30" s="31" t="s">
        <v>13131</v>
      </c>
      <c r="DS30" s="31" t="s">
        <v>26508</v>
      </c>
      <c r="DT30" s="31"/>
      <c r="DU30" s="31">
        <v>3</v>
      </c>
      <c r="DV30" s="31" t="s">
        <v>32167</v>
      </c>
      <c r="DW30" s="31"/>
      <c r="DX30" s="31"/>
      <c r="DY30" s="31" t="s">
        <v>35711</v>
      </c>
      <c r="DZ30" s="52" t="s">
        <v>35707</v>
      </c>
      <c r="EA30" s="52" t="s">
        <v>35708</v>
      </c>
      <c r="EB30" s="31">
        <v>0</v>
      </c>
      <c r="EC30" s="31" t="s">
        <v>40170</v>
      </c>
      <c r="ED30" s="31" t="s">
        <v>41100</v>
      </c>
      <c r="EE30" s="31"/>
      <c r="EF30" s="31"/>
      <c r="EG30" s="31"/>
      <c r="EH30" s="31"/>
      <c r="EI30" s="31"/>
      <c r="EJ30" s="31"/>
    </row>
    <row r="31" spans="1:140" ht="23.25" customHeight="1">
      <c r="A31" s="25">
        <v>29</v>
      </c>
      <c r="B31" s="30" t="s">
        <v>24818</v>
      </c>
      <c r="C31" s="31">
        <v>140149508</v>
      </c>
      <c r="D31" s="30" t="s">
        <v>1216</v>
      </c>
      <c r="E31" s="30"/>
      <c r="F31" s="30" t="s">
        <v>36260</v>
      </c>
      <c r="G31" s="31">
        <f t="shared" si="0"/>
        <v>65</v>
      </c>
      <c r="H31" s="72">
        <f t="shared" si="1"/>
        <v>45261</v>
      </c>
      <c r="I31" s="30"/>
      <c r="J31" s="30" t="s">
        <v>34084</v>
      </c>
      <c r="K31" s="30" t="s">
        <v>4318</v>
      </c>
      <c r="L31" s="31" t="s">
        <v>4318</v>
      </c>
      <c r="M31" s="31" t="s">
        <v>3186</v>
      </c>
      <c r="N31" s="31" t="s">
        <v>4651</v>
      </c>
      <c r="O31" s="31" t="s">
        <v>7595</v>
      </c>
      <c r="P31" s="31" t="s">
        <v>2144</v>
      </c>
      <c r="Q31" s="31"/>
      <c r="R31" s="31">
        <v>32</v>
      </c>
      <c r="S31" s="31">
        <v>0</v>
      </c>
      <c r="T31" s="31"/>
      <c r="U31" s="31">
        <v>179</v>
      </c>
      <c r="V31" s="31"/>
      <c r="W31" s="31" t="s">
        <v>6910</v>
      </c>
      <c r="X31" s="31" t="s">
        <v>1746</v>
      </c>
      <c r="Y31" s="31" t="e">
        <f t="shared" ca="1" si="2"/>
        <v>#VALUE!</v>
      </c>
      <c r="Z31" s="31" t="e">
        <f t="shared" ca="1" si="3"/>
        <v>#VALUE!</v>
      </c>
      <c r="AA31" s="31"/>
      <c r="AB31" s="31" t="s">
        <v>15630</v>
      </c>
      <c r="AC31" s="31" t="s">
        <v>34155</v>
      </c>
      <c r="AD31" s="31" t="s">
        <v>34161</v>
      </c>
      <c r="AE31" s="31" t="s">
        <v>16833</v>
      </c>
      <c r="AF31" s="31" t="s">
        <v>7976</v>
      </c>
      <c r="AG31" s="31" t="s">
        <v>5851</v>
      </c>
      <c r="AH31" s="31" t="s">
        <v>5851</v>
      </c>
      <c r="AI31" s="31" t="s">
        <v>40276</v>
      </c>
      <c r="AJ31" s="31" t="s">
        <v>1498</v>
      </c>
      <c r="AK31" s="31" t="s">
        <v>1834</v>
      </c>
      <c r="AL31" s="31">
        <v>35623</v>
      </c>
      <c r="AM31" s="31" t="s">
        <v>2711</v>
      </c>
      <c r="AN31" s="31" t="s">
        <v>2052</v>
      </c>
      <c r="AO31" s="31" t="s">
        <v>32559</v>
      </c>
      <c r="AP31" s="31" t="s">
        <v>22911</v>
      </c>
      <c r="AQ31" s="31" t="s">
        <v>29870</v>
      </c>
      <c r="AR31" s="31" t="s">
        <v>34143</v>
      </c>
      <c r="AS31" s="31" t="s">
        <v>34143</v>
      </c>
      <c r="AT31" s="31" t="str">
        <f>_xlfn.IFNA(VLOOKUP(D31,'[1]5. 1 Mei 2022'!$C$7:$F$60,4,FALSE),"")</f>
        <v/>
      </c>
      <c r="AU31" s="31" t="s">
        <v>34273</v>
      </c>
      <c r="AV31" s="31" t="s">
        <v>22912</v>
      </c>
      <c r="AW31" s="31" t="s">
        <v>30099</v>
      </c>
      <c r="AX31" s="29" t="e">
        <f t="shared" si="4"/>
        <v>#VALUE!</v>
      </c>
      <c r="AY31" s="31" t="s">
        <v>11416</v>
      </c>
      <c r="AZ31" s="31" t="s">
        <v>22913</v>
      </c>
      <c r="BA31" s="30" t="s">
        <v>22911</v>
      </c>
      <c r="BB31" s="31"/>
      <c r="BC31" s="31"/>
      <c r="BD31" s="31" t="s">
        <v>7970</v>
      </c>
      <c r="BE31" s="31" t="s">
        <v>7976</v>
      </c>
      <c r="BF31" s="31" t="s">
        <v>22912</v>
      </c>
      <c r="BG31" s="31" t="s">
        <v>8067</v>
      </c>
      <c r="BH31" s="31" t="s">
        <v>22718</v>
      </c>
      <c r="BI31" s="31" t="s">
        <v>8137</v>
      </c>
      <c r="BJ31" s="31" t="s">
        <v>21630</v>
      </c>
      <c r="BK31" s="31" t="str">
        <f t="shared" si="5"/>
        <v>IV/d</v>
      </c>
      <c r="BL31" s="31" t="s">
        <v>8077</v>
      </c>
      <c r="BM31" s="31"/>
      <c r="BN31" s="31"/>
      <c r="BO31" s="31"/>
      <c r="BP31" s="31" t="s">
        <v>1498</v>
      </c>
      <c r="BQ31" s="31" t="s">
        <v>21630</v>
      </c>
      <c r="BR31" s="31" t="s">
        <v>17509</v>
      </c>
      <c r="BS31" s="31" t="s">
        <v>5520</v>
      </c>
      <c r="BT31" s="31" t="s">
        <v>5366</v>
      </c>
      <c r="BU31" s="31"/>
      <c r="BV31" s="31" t="s">
        <v>5367</v>
      </c>
      <c r="BW31" s="31" t="e">
        <f t="shared" ca="1" si="6"/>
        <v>#VALUE!</v>
      </c>
      <c r="BX31" s="78" t="e">
        <f t="shared" ca="1" si="7"/>
        <v>#VALUE!</v>
      </c>
      <c r="BY31" s="31"/>
      <c r="BZ31" s="31"/>
      <c r="CA31" s="31" t="s">
        <v>2483</v>
      </c>
      <c r="CB31" s="31" t="s">
        <v>2519</v>
      </c>
      <c r="CC31" s="31">
        <v>2</v>
      </c>
      <c r="CD31" s="31">
        <v>1</v>
      </c>
      <c r="CE31" s="31" t="s">
        <v>20085</v>
      </c>
      <c r="CF31" s="31"/>
      <c r="CG31" s="31"/>
      <c r="CH31" s="31" t="s">
        <v>5115</v>
      </c>
      <c r="CI31" s="31">
        <v>2004</v>
      </c>
      <c r="CJ31" s="31"/>
      <c r="CK31" s="31"/>
      <c r="CL31" s="31" t="s">
        <v>33530</v>
      </c>
      <c r="CM31" s="31" t="s">
        <v>31100</v>
      </c>
      <c r="CN31" s="31">
        <v>126</v>
      </c>
      <c r="CO31" s="31" t="s">
        <v>31635</v>
      </c>
      <c r="CP31" s="31" t="s">
        <v>31100</v>
      </c>
      <c r="CQ31" s="31">
        <v>126</v>
      </c>
      <c r="CR31" s="31">
        <v>2153</v>
      </c>
      <c r="CS31" s="31" t="s">
        <v>10077</v>
      </c>
      <c r="CT31" s="31" t="s">
        <v>10076</v>
      </c>
      <c r="CU31" s="31" t="s">
        <v>10078</v>
      </c>
      <c r="CV31" s="31" t="s">
        <v>17911</v>
      </c>
      <c r="CW31" s="31" t="s">
        <v>17912</v>
      </c>
      <c r="CX31" s="31" t="s">
        <v>17894</v>
      </c>
      <c r="CY31" s="31" t="s">
        <v>8490</v>
      </c>
      <c r="CZ31" s="31" t="s">
        <v>8555</v>
      </c>
      <c r="DA31" s="31" t="s">
        <v>8491</v>
      </c>
      <c r="DB31" s="31" t="s">
        <v>18533</v>
      </c>
      <c r="DC31" s="31" t="s">
        <v>18534</v>
      </c>
      <c r="DD31" s="31" t="s">
        <v>18535</v>
      </c>
      <c r="DE31" s="31"/>
      <c r="DF31" s="31" t="s">
        <v>25639</v>
      </c>
      <c r="DG31" s="31" t="s">
        <v>25640</v>
      </c>
      <c r="DH31" s="31" t="s">
        <v>18698</v>
      </c>
      <c r="DI31" s="31" t="s">
        <v>18373</v>
      </c>
      <c r="DJ31" s="31" t="s">
        <v>18374</v>
      </c>
      <c r="DK31" s="31" t="s">
        <v>25644</v>
      </c>
      <c r="DL31" s="31" t="s">
        <v>25643</v>
      </c>
      <c r="DM31" s="38" t="s">
        <v>8795</v>
      </c>
      <c r="DN31" s="38"/>
      <c r="DO31" s="35"/>
      <c r="DP31" s="31" t="s">
        <v>12666</v>
      </c>
      <c r="DQ31" s="31" t="s">
        <v>7907</v>
      </c>
      <c r="DR31" s="31"/>
      <c r="DS31" s="31" t="s">
        <v>38462</v>
      </c>
      <c r="DT31" s="31" t="s">
        <v>37293</v>
      </c>
      <c r="DU31" s="31">
        <v>3</v>
      </c>
      <c r="DV31" s="31" t="s">
        <v>32167</v>
      </c>
      <c r="DW31" s="31"/>
      <c r="DX31" s="31"/>
      <c r="DY31" s="31" t="s">
        <v>33707</v>
      </c>
      <c r="DZ31" s="31" t="s">
        <v>20909</v>
      </c>
      <c r="EA31" s="31" t="s">
        <v>32957</v>
      </c>
      <c r="EB31" s="31">
        <v>0</v>
      </c>
      <c r="EC31" s="31" t="s">
        <v>40137</v>
      </c>
      <c r="ED31" s="31" t="s">
        <v>41100</v>
      </c>
      <c r="EE31" s="31" t="s">
        <v>2711</v>
      </c>
      <c r="EF31" s="31" t="s">
        <v>2711</v>
      </c>
      <c r="EG31" s="31" t="s">
        <v>41189</v>
      </c>
      <c r="EH31" s="31"/>
      <c r="EI31" s="31"/>
      <c r="EJ31" s="31"/>
    </row>
    <row r="32" spans="1:140" ht="23.25" customHeight="1">
      <c r="A32" s="25">
        <v>30</v>
      </c>
      <c r="B32" s="30" t="s">
        <v>21436</v>
      </c>
      <c r="C32" s="31">
        <v>140205686</v>
      </c>
      <c r="D32" s="59" t="s">
        <v>1699</v>
      </c>
      <c r="E32" s="30"/>
      <c r="F32" s="30" t="s">
        <v>36260</v>
      </c>
      <c r="G32" s="31">
        <f t="shared" si="0"/>
        <v>65</v>
      </c>
      <c r="H32" s="72">
        <f t="shared" si="1"/>
        <v>46813</v>
      </c>
      <c r="I32" s="30"/>
      <c r="J32" s="30" t="s">
        <v>34084</v>
      </c>
      <c r="K32" s="30" t="s">
        <v>4318</v>
      </c>
      <c r="L32" s="31" t="s">
        <v>4318</v>
      </c>
      <c r="M32" s="31" t="s">
        <v>3186</v>
      </c>
      <c r="N32" s="31" t="s">
        <v>4652</v>
      </c>
      <c r="O32" s="31" t="s">
        <v>4317</v>
      </c>
      <c r="P32" s="31" t="s">
        <v>30542</v>
      </c>
      <c r="Q32" s="31"/>
      <c r="R32" s="31">
        <v>32</v>
      </c>
      <c r="S32" s="31">
        <v>3</v>
      </c>
      <c r="T32" s="31"/>
      <c r="U32" s="31">
        <v>10</v>
      </c>
      <c r="V32" s="31"/>
      <c r="W32" s="31" t="s">
        <v>5646</v>
      </c>
      <c r="X32" s="31" t="s">
        <v>7888</v>
      </c>
      <c r="Y32" s="31" t="e">
        <f t="shared" ca="1" si="2"/>
        <v>#VALUE!</v>
      </c>
      <c r="Z32" s="31" t="e">
        <f t="shared" ca="1" si="3"/>
        <v>#VALUE!</v>
      </c>
      <c r="AA32" s="31"/>
      <c r="AB32" s="31" t="s">
        <v>21438</v>
      </c>
      <c r="AC32" s="31" t="s">
        <v>34155</v>
      </c>
      <c r="AD32" s="31" t="s">
        <v>34161</v>
      </c>
      <c r="AE32" s="31" t="s">
        <v>16826</v>
      </c>
      <c r="AF32" s="31" t="s">
        <v>7976</v>
      </c>
      <c r="AG32" s="31" t="s">
        <v>5851</v>
      </c>
      <c r="AH32" s="31" t="s">
        <v>5851</v>
      </c>
      <c r="AI32" s="31" t="s">
        <v>40276</v>
      </c>
      <c r="AJ32" s="31">
        <v>3191031189</v>
      </c>
      <c r="AK32" s="31" t="s">
        <v>3239</v>
      </c>
      <c r="AL32" s="31" t="s">
        <v>3240</v>
      </c>
      <c r="AM32" s="31" t="s">
        <v>2711</v>
      </c>
      <c r="AN32" s="31" t="s">
        <v>21437</v>
      </c>
      <c r="AO32" s="31" t="s">
        <v>8460</v>
      </c>
      <c r="AP32" s="31" t="s">
        <v>7218</v>
      </c>
      <c r="AQ32" s="31" t="s">
        <v>19895</v>
      </c>
      <c r="AR32" s="31" t="s">
        <v>34143</v>
      </c>
      <c r="AS32" s="31" t="s">
        <v>34143</v>
      </c>
      <c r="AT32" s="31" t="str">
        <f>_xlfn.IFNA(VLOOKUP(D32,'[1]5. 1 Mei 2022'!$C$7:$F$60,4,FALSE),"")</f>
        <v/>
      </c>
      <c r="AU32" s="31" t="s">
        <v>34273</v>
      </c>
      <c r="AV32" s="31" t="s">
        <v>6674</v>
      </c>
      <c r="AW32" s="31" t="s">
        <v>25647</v>
      </c>
      <c r="AX32" s="29" t="e">
        <f t="shared" si="4"/>
        <v>#VALUE!</v>
      </c>
      <c r="AY32" s="31" t="s">
        <v>11416</v>
      </c>
      <c r="AZ32" s="31" t="s">
        <v>524</v>
      </c>
      <c r="BA32" s="30" t="s">
        <v>7218</v>
      </c>
      <c r="BB32" s="31"/>
      <c r="BC32" s="31"/>
      <c r="BD32" s="31" t="s">
        <v>7970</v>
      </c>
      <c r="BE32" s="31" t="s">
        <v>7967</v>
      </c>
      <c r="BF32" s="31" t="s">
        <v>16403</v>
      </c>
      <c r="BG32" s="31"/>
      <c r="BH32" s="31"/>
      <c r="BI32" s="31" t="s">
        <v>8137</v>
      </c>
      <c r="BJ32" s="31" t="s">
        <v>21630</v>
      </c>
      <c r="BK32" s="31" t="str">
        <f t="shared" si="5"/>
        <v>IV/e</v>
      </c>
      <c r="BL32" s="31" t="s">
        <v>8077</v>
      </c>
      <c r="BM32" s="31"/>
      <c r="BN32" s="31"/>
      <c r="BO32" s="31"/>
      <c r="BP32" s="31" t="s">
        <v>1498</v>
      </c>
      <c r="BQ32" s="31" t="s">
        <v>21630</v>
      </c>
      <c r="BR32" s="31" t="s">
        <v>11500</v>
      </c>
      <c r="BS32" s="31"/>
      <c r="BT32" s="31" t="s">
        <v>7840</v>
      </c>
      <c r="BU32" s="31"/>
      <c r="BV32" s="31" t="s">
        <v>3048</v>
      </c>
      <c r="BW32" s="31" t="e">
        <f t="shared" ca="1" si="6"/>
        <v>#VALUE!</v>
      </c>
      <c r="BX32" s="78" t="e">
        <f t="shared" ca="1" si="7"/>
        <v>#VALUE!</v>
      </c>
      <c r="BY32" s="31"/>
      <c r="BZ32" s="31"/>
      <c r="CA32" s="31" t="s">
        <v>2483</v>
      </c>
      <c r="CB32" s="31" t="s">
        <v>2519</v>
      </c>
      <c r="CC32" s="31">
        <v>2</v>
      </c>
      <c r="CD32" s="31">
        <v>1</v>
      </c>
      <c r="CE32" s="31" t="s">
        <v>20085</v>
      </c>
      <c r="CF32" s="31"/>
      <c r="CG32" s="31">
        <v>2004</v>
      </c>
      <c r="CH32" s="31" t="s">
        <v>2744</v>
      </c>
      <c r="CI32" s="31">
        <v>2010</v>
      </c>
      <c r="CJ32" s="31">
        <v>2012</v>
      </c>
      <c r="CK32" s="31"/>
      <c r="CL32" s="31" t="s">
        <v>25648</v>
      </c>
      <c r="CM32" s="31" t="s">
        <v>23267</v>
      </c>
      <c r="CN32" s="31">
        <v>124</v>
      </c>
      <c r="CO32" s="31" t="s">
        <v>23266</v>
      </c>
      <c r="CP32" s="31" t="s">
        <v>23267</v>
      </c>
      <c r="CQ32" s="31">
        <v>124</v>
      </c>
      <c r="CR32" s="31">
        <v>2024</v>
      </c>
      <c r="CS32" s="31" t="s">
        <v>24076</v>
      </c>
      <c r="CT32" s="31" t="s">
        <v>24077</v>
      </c>
      <c r="CU32" s="31" t="s">
        <v>24078</v>
      </c>
      <c r="CV32" s="31" t="s">
        <v>23969</v>
      </c>
      <c r="CW32" s="31" t="s">
        <v>23965</v>
      </c>
      <c r="CX32" s="31" t="s">
        <v>23937</v>
      </c>
      <c r="CY32" s="31" t="s">
        <v>8490</v>
      </c>
      <c r="CZ32" s="31" t="s">
        <v>8555</v>
      </c>
      <c r="DA32" s="31" t="s">
        <v>8491</v>
      </c>
      <c r="DB32" s="31" t="s">
        <v>25128</v>
      </c>
      <c r="DC32" s="31"/>
      <c r="DD32" s="31"/>
      <c r="DE32" s="31" t="s">
        <v>25130</v>
      </c>
      <c r="DF32" s="31" t="s">
        <v>25639</v>
      </c>
      <c r="DG32" s="31" t="s">
        <v>25640</v>
      </c>
      <c r="DH32" s="31" t="s">
        <v>25130</v>
      </c>
      <c r="DI32" s="31"/>
      <c r="DJ32" s="31"/>
      <c r="DK32" s="31" t="s">
        <v>25644</v>
      </c>
      <c r="DL32" s="31" t="s">
        <v>25643</v>
      </c>
      <c r="DM32" s="38" t="s">
        <v>8765</v>
      </c>
      <c r="DN32" s="38"/>
      <c r="DO32" s="35"/>
      <c r="DP32" s="31" t="s">
        <v>12506</v>
      </c>
      <c r="DQ32" s="31" t="s">
        <v>12507</v>
      </c>
      <c r="DR32" s="31"/>
      <c r="DS32" s="31" t="s">
        <v>5355</v>
      </c>
      <c r="DT32" s="31" t="s">
        <v>37294</v>
      </c>
      <c r="DU32" s="31">
        <v>3</v>
      </c>
      <c r="DV32" s="31" t="s">
        <v>32167</v>
      </c>
      <c r="DW32" s="31"/>
      <c r="DX32" s="31"/>
      <c r="DY32" s="31" t="s">
        <v>41068</v>
      </c>
      <c r="DZ32" s="52" t="s">
        <v>19785</v>
      </c>
      <c r="EA32" s="52" t="s">
        <v>35718</v>
      </c>
      <c r="EB32" s="31">
        <v>720072</v>
      </c>
      <c r="EC32" s="31" t="s">
        <v>40137</v>
      </c>
      <c r="ED32" s="31" t="s">
        <v>41100</v>
      </c>
      <c r="EE32" s="31" t="s">
        <v>2711</v>
      </c>
      <c r="EF32" s="31" t="s">
        <v>2711</v>
      </c>
      <c r="EG32" s="31" t="s">
        <v>41190</v>
      </c>
      <c r="EH32" s="31"/>
      <c r="EI32" s="31"/>
      <c r="EJ32" s="31"/>
    </row>
    <row r="33" spans="1:140" ht="23.25" customHeight="1">
      <c r="A33" s="25">
        <v>31</v>
      </c>
      <c r="B33" s="30" t="s">
        <v>21664</v>
      </c>
      <c r="C33" s="31">
        <v>140253606</v>
      </c>
      <c r="D33" s="30" t="s">
        <v>87</v>
      </c>
      <c r="E33" s="30"/>
      <c r="F33" s="30" t="s">
        <v>36253</v>
      </c>
      <c r="G33" s="31">
        <f t="shared" si="0"/>
        <v>60</v>
      </c>
      <c r="H33" s="72">
        <f t="shared" si="1"/>
        <v>46569</v>
      </c>
      <c r="I33" s="30"/>
      <c r="J33" s="30" t="s">
        <v>34084</v>
      </c>
      <c r="K33" s="30" t="s">
        <v>4318</v>
      </c>
      <c r="L33" s="31" t="s">
        <v>4318</v>
      </c>
      <c r="M33" s="31" t="s">
        <v>3186</v>
      </c>
      <c r="N33" s="31" t="s">
        <v>7121</v>
      </c>
      <c r="O33" s="31" t="s">
        <v>3948</v>
      </c>
      <c r="P33" s="31" t="s">
        <v>30542</v>
      </c>
      <c r="Q33" s="31"/>
      <c r="R33" s="31">
        <v>30</v>
      </c>
      <c r="S33" s="31">
        <v>0</v>
      </c>
      <c r="T33" s="31"/>
      <c r="U33" s="31">
        <v>793</v>
      </c>
      <c r="V33" s="31"/>
      <c r="W33" s="31" t="s">
        <v>6097</v>
      </c>
      <c r="X33" s="31" t="s">
        <v>6098</v>
      </c>
      <c r="Y33" s="31">
        <f t="shared" ca="1" si="2"/>
        <v>56</v>
      </c>
      <c r="Z33" s="31" t="str">
        <f t="shared" ca="1" si="3"/>
        <v>46-58</v>
      </c>
      <c r="AA33" s="31"/>
      <c r="AB33" s="31" t="s">
        <v>21666</v>
      </c>
      <c r="AC33" s="31" t="s">
        <v>34153</v>
      </c>
      <c r="AD33" s="31" t="s">
        <v>34194</v>
      </c>
      <c r="AE33" s="31"/>
      <c r="AF33" s="31" t="s">
        <v>24701</v>
      </c>
      <c r="AG33" s="31" t="s">
        <v>5851</v>
      </c>
      <c r="AH33" s="31" t="s">
        <v>4322</v>
      </c>
      <c r="AI33" s="31" t="s">
        <v>7082</v>
      </c>
      <c r="AJ33" s="31" t="s">
        <v>1498</v>
      </c>
      <c r="AK33" s="31" t="s">
        <v>972</v>
      </c>
      <c r="AL33" s="31" t="s">
        <v>973</v>
      </c>
      <c r="AM33" s="31" t="s">
        <v>2711</v>
      </c>
      <c r="AN33" s="31"/>
      <c r="AO33" s="31"/>
      <c r="AP33" s="31" t="s">
        <v>5316</v>
      </c>
      <c r="AQ33" s="31" t="s">
        <v>22905</v>
      </c>
      <c r="AR33" s="31" t="s">
        <v>34143</v>
      </c>
      <c r="AS33" s="31" t="s">
        <v>34143</v>
      </c>
      <c r="AT33" s="31" t="str">
        <f>_xlfn.IFNA(VLOOKUP(D33,'[1]5. 1 Mei 2022'!$C$7:$F$60,4,FALSE),"")</f>
        <v/>
      </c>
      <c r="AU33" s="31" t="s">
        <v>34273</v>
      </c>
      <c r="AV33" s="31" t="s">
        <v>14438</v>
      </c>
      <c r="AW33" s="31" t="s">
        <v>22906</v>
      </c>
      <c r="AX33" s="29" t="e">
        <f t="shared" si="4"/>
        <v>#VALUE!</v>
      </c>
      <c r="AY33" s="31" t="s">
        <v>11416</v>
      </c>
      <c r="AZ33" s="31" t="s">
        <v>522</v>
      </c>
      <c r="BA33" s="30" t="s">
        <v>5316</v>
      </c>
      <c r="BB33" s="31"/>
      <c r="BC33" s="31"/>
      <c r="BD33" s="31" t="s">
        <v>7970</v>
      </c>
      <c r="BE33" s="31" t="s">
        <v>7969</v>
      </c>
      <c r="BF33" s="31" t="s">
        <v>8115</v>
      </c>
      <c r="BG33" s="31" t="s">
        <v>22716</v>
      </c>
      <c r="BH33" s="31"/>
      <c r="BI33" s="31" t="s">
        <v>8136</v>
      </c>
      <c r="BJ33" s="31" t="s">
        <v>20310</v>
      </c>
      <c r="BK33" s="31" t="str">
        <f t="shared" si="5"/>
        <v>IV/b</v>
      </c>
      <c r="BL33" s="31" t="s">
        <v>8077</v>
      </c>
      <c r="BM33" s="31"/>
      <c r="BN33" s="31"/>
      <c r="BO33" s="31"/>
      <c r="BP33" s="31" t="s">
        <v>1498</v>
      </c>
      <c r="BQ33" s="31" t="s">
        <v>20310</v>
      </c>
      <c r="BR33" s="31" t="s">
        <v>26137</v>
      </c>
      <c r="BS33" s="31" t="s">
        <v>30526</v>
      </c>
      <c r="BT33" s="31" t="s">
        <v>7010</v>
      </c>
      <c r="BU33" s="31"/>
      <c r="BV33" s="31" t="s">
        <v>3610</v>
      </c>
      <c r="BW33" s="31">
        <f t="shared" ca="1" si="6"/>
        <v>33</v>
      </c>
      <c r="BX33" s="78">
        <f t="shared" ca="1" si="7"/>
        <v>3</v>
      </c>
      <c r="BY33" s="31"/>
      <c r="BZ33" s="31"/>
      <c r="CA33" s="31" t="s">
        <v>2483</v>
      </c>
      <c r="CB33" s="31" t="s">
        <v>2519</v>
      </c>
      <c r="CC33" s="31">
        <v>2</v>
      </c>
      <c r="CD33" s="31">
        <v>1</v>
      </c>
      <c r="CE33" s="31" t="s">
        <v>20085</v>
      </c>
      <c r="CF33" s="31"/>
      <c r="CG33" s="31"/>
      <c r="CH33" s="31" t="s">
        <v>2745</v>
      </c>
      <c r="CI33" s="31">
        <v>2010</v>
      </c>
      <c r="CJ33" s="31"/>
      <c r="CK33" s="31"/>
      <c r="CL33" s="31" t="s">
        <v>22025</v>
      </c>
      <c r="CM33" s="31" t="s">
        <v>22026</v>
      </c>
      <c r="CN33" s="31">
        <v>123</v>
      </c>
      <c r="CO33" s="31" t="s">
        <v>23932</v>
      </c>
      <c r="CP33" s="31" t="s">
        <v>22026</v>
      </c>
      <c r="CQ33" s="31">
        <v>123</v>
      </c>
      <c r="CR33" s="31">
        <v>3482</v>
      </c>
      <c r="CS33" s="31" t="s">
        <v>10560</v>
      </c>
      <c r="CT33" s="31" t="s">
        <v>10561</v>
      </c>
      <c r="CU33" s="31" t="s">
        <v>10562</v>
      </c>
      <c r="CV33" s="31" t="s">
        <v>10287</v>
      </c>
      <c r="CW33" s="31" t="s">
        <v>10288</v>
      </c>
      <c r="CX33" s="31" t="s">
        <v>10289</v>
      </c>
      <c r="CY33" s="31"/>
      <c r="CZ33" s="31"/>
      <c r="DA33" s="31"/>
      <c r="DB33" s="31" t="s">
        <v>11355</v>
      </c>
      <c r="DC33" s="31" t="s">
        <v>18668</v>
      </c>
      <c r="DD33" s="31" t="s">
        <v>18474</v>
      </c>
      <c r="DE33" s="31"/>
      <c r="DF33" s="31"/>
      <c r="DG33" s="31"/>
      <c r="DH33" s="31"/>
      <c r="DI33" s="31" t="s">
        <v>24822</v>
      </c>
      <c r="DJ33" s="31" t="s">
        <v>24823</v>
      </c>
      <c r="DK33" s="31" t="s">
        <v>25642</v>
      </c>
      <c r="DL33" s="31" t="s">
        <v>25643</v>
      </c>
      <c r="DM33" s="38" t="s">
        <v>8771</v>
      </c>
      <c r="DN33" s="38"/>
      <c r="DO33" s="35"/>
      <c r="DP33" s="31" t="s">
        <v>12508</v>
      </c>
      <c r="DQ33" s="31" t="s">
        <v>12509</v>
      </c>
      <c r="DR33" s="31" t="s">
        <v>20666</v>
      </c>
      <c r="DS33" s="31" t="s">
        <v>26510</v>
      </c>
      <c r="DT33" s="31" t="s">
        <v>27911</v>
      </c>
      <c r="DU33" s="31">
        <v>3</v>
      </c>
      <c r="DV33" s="31" t="s">
        <v>32167</v>
      </c>
      <c r="DW33" s="31"/>
      <c r="DX33" s="31" t="s">
        <v>31189</v>
      </c>
      <c r="DY33" s="31" t="s">
        <v>31665</v>
      </c>
      <c r="DZ33" s="31" t="s">
        <v>28397</v>
      </c>
      <c r="EA33" s="31"/>
      <c r="EB33" s="31">
        <v>0</v>
      </c>
      <c r="EC33" s="31" t="s">
        <v>39747</v>
      </c>
      <c r="ED33" s="31" t="s">
        <v>41100</v>
      </c>
      <c r="EE33" s="31"/>
      <c r="EF33" s="31"/>
      <c r="EG33" s="31"/>
      <c r="EH33" s="31"/>
      <c r="EI33" s="31"/>
      <c r="EJ33" s="31"/>
    </row>
    <row r="34" spans="1:140" ht="23.25" customHeight="1">
      <c r="A34" s="25">
        <v>32</v>
      </c>
      <c r="B34" s="30" t="s">
        <v>30108</v>
      </c>
      <c r="C34" s="31" t="s">
        <v>4318</v>
      </c>
      <c r="D34" s="30" t="s">
        <v>2384</v>
      </c>
      <c r="E34" s="30"/>
      <c r="F34" s="30" t="s">
        <v>36253</v>
      </c>
      <c r="G34" s="31">
        <f t="shared" si="0"/>
        <v>60</v>
      </c>
      <c r="H34" s="72">
        <f t="shared" si="1"/>
        <v>50100</v>
      </c>
      <c r="I34" s="30"/>
      <c r="J34" s="30" t="s">
        <v>34084</v>
      </c>
      <c r="K34" s="30" t="s">
        <v>4318</v>
      </c>
      <c r="L34" s="31" t="s">
        <v>4318</v>
      </c>
      <c r="M34" s="31" t="s">
        <v>3186</v>
      </c>
      <c r="N34" s="31" t="s">
        <v>7120</v>
      </c>
      <c r="O34" s="31" t="s">
        <v>3943</v>
      </c>
      <c r="P34" s="31" t="s">
        <v>15640</v>
      </c>
      <c r="Q34" s="31"/>
      <c r="R34" s="31">
        <v>12</v>
      </c>
      <c r="S34" s="31">
        <v>0</v>
      </c>
      <c r="T34" s="31"/>
      <c r="U34" s="31">
        <v>1598</v>
      </c>
      <c r="V34" s="31" t="s">
        <v>5643</v>
      </c>
      <c r="W34" s="31" t="s">
        <v>3157</v>
      </c>
      <c r="X34" s="31" t="s">
        <v>4718</v>
      </c>
      <c r="Y34" s="31">
        <f t="shared" ca="1" si="2"/>
        <v>46</v>
      </c>
      <c r="Z34" s="31" t="str">
        <f t="shared" ca="1" si="3"/>
        <v>46-58</v>
      </c>
      <c r="AA34" s="31"/>
      <c r="AB34" s="31" t="s">
        <v>16458</v>
      </c>
      <c r="AC34" s="31" t="s">
        <v>34147</v>
      </c>
      <c r="AD34" s="31" t="s">
        <v>34147</v>
      </c>
      <c r="AE34" s="31"/>
      <c r="AF34" s="31" t="s">
        <v>24699</v>
      </c>
      <c r="AG34" s="31" t="s">
        <v>5851</v>
      </c>
      <c r="AH34" s="31" t="s">
        <v>5852</v>
      </c>
      <c r="AI34" s="31" t="s">
        <v>7082</v>
      </c>
      <c r="AJ34" s="31" t="s">
        <v>26382</v>
      </c>
      <c r="AK34" s="31" t="s">
        <v>26383</v>
      </c>
      <c r="AL34" s="31" t="s">
        <v>25180</v>
      </c>
      <c r="AM34" s="31" t="s">
        <v>5069</v>
      </c>
      <c r="AN34" s="31"/>
      <c r="AO34" s="31"/>
      <c r="AP34" s="31" t="s">
        <v>33096</v>
      </c>
      <c r="AQ34" s="31" t="s">
        <v>29870</v>
      </c>
      <c r="AR34" s="31" t="s">
        <v>34143</v>
      </c>
      <c r="AS34" s="31" t="s">
        <v>34143</v>
      </c>
      <c r="AT34" s="31" t="str">
        <f>_xlfn.IFNA(VLOOKUP(D34,'[1]5. 1 Mei 2022'!$C$7:$F$60,4,FALSE),"")</f>
        <v/>
      </c>
      <c r="AU34" s="31" t="s">
        <v>34273</v>
      </c>
      <c r="AV34" s="31" t="s">
        <v>30101</v>
      </c>
      <c r="AW34" s="31" t="s">
        <v>30097</v>
      </c>
      <c r="AX34" s="29" t="e">
        <f t="shared" si="4"/>
        <v>#VALUE!</v>
      </c>
      <c r="AY34" s="31" t="s">
        <v>11416</v>
      </c>
      <c r="AZ34" s="31" t="s">
        <v>22915</v>
      </c>
      <c r="BA34" s="30" t="s">
        <v>33096</v>
      </c>
      <c r="BB34" s="31"/>
      <c r="BC34" s="31"/>
      <c r="BD34" s="31" t="s">
        <v>7970</v>
      </c>
      <c r="BE34" s="31" t="s">
        <v>7973</v>
      </c>
      <c r="BF34" s="31" t="s">
        <v>30101</v>
      </c>
      <c r="BG34" s="31"/>
      <c r="BH34" s="31"/>
      <c r="BI34" s="31" t="s">
        <v>8120</v>
      </c>
      <c r="BJ34" s="31" t="s">
        <v>23643</v>
      </c>
      <c r="BK34" s="31" t="str">
        <f t="shared" si="5"/>
        <v>IV/a</v>
      </c>
      <c r="BL34" s="31" t="s">
        <v>8077</v>
      </c>
      <c r="BM34" s="31"/>
      <c r="BN34" s="31"/>
      <c r="BO34" s="31"/>
      <c r="BP34" s="31" t="s">
        <v>1498</v>
      </c>
      <c r="BQ34" s="31" t="s">
        <v>23643</v>
      </c>
      <c r="BR34" s="31" t="s">
        <v>26139</v>
      </c>
      <c r="BS34" s="31" t="s">
        <v>29950</v>
      </c>
      <c r="BT34" s="31" t="s">
        <v>7564</v>
      </c>
      <c r="BU34" s="31" t="s">
        <v>794</v>
      </c>
      <c r="BV34" s="31" t="s">
        <v>4464</v>
      </c>
      <c r="BW34" s="31">
        <f t="shared" ca="1" si="6"/>
        <v>14</v>
      </c>
      <c r="BX34" s="78">
        <f t="shared" ca="1" si="7"/>
        <v>3</v>
      </c>
      <c r="BY34" s="31"/>
      <c r="BZ34" s="31"/>
      <c r="CA34" s="31" t="s">
        <v>2483</v>
      </c>
      <c r="CB34" s="31" t="s">
        <v>2519</v>
      </c>
      <c r="CC34" s="31">
        <v>1</v>
      </c>
      <c r="CD34" s="31">
        <v>1</v>
      </c>
      <c r="CE34" s="31" t="s">
        <v>20085</v>
      </c>
      <c r="CF34" s="31"/>
      <c r="CG34" s="31"/>
      <c r="CH34" s="31"/>
      <c r="CI34" s="31"/>
      <c r="CJ34" s="31"/>
      <c r="CK34" s="31"/>
      <c r="CL34" s="31" t="s">
        <v>28334</v>
      </c>
      <c r="CM34" s="31" t="s">
        <v>32452</v>
      </c>
      <c r="CN34" s="31">
        <v>126</v>
      </c>
      <c r="CO34" s="31" t="s">
        <v>32451</v>
      </c>
      <c r="CP34" s="31" t="s">
        <v>32452</v>
      </c>
      <c r="CQ34" s="31">
        <v>126</v>
      </c>
      <c r="CR34" s="31">
        <v>4247</v>
      </c>
      <c r="CS34" s="31" t="s">
        <v>10359</v>
      </c>
      <c r="CT34" s="31" t="s">
        <v>10360</v>
      </c>
      <c r="CU34" s="31" t="s">
        <v>10361</v>
      </c>
      <c r="CV34" s="31" t="s">
        <v>10271</v>
      </c>
      <c r="CW34" s="31" t="s">
        <v>10272</v>
      </c>
      <c r="CX34" s="31" t="s">
        <v>10273</v>
      </c>
      <c r="CY34" s="31"/>
      <c r="CZ34" s="31"/>
      <c r="DA34" s="31"/>
      <c r="DB34" s="31" t="s">
        <v>18989</v>
      </c>
      <c r="DC34" s="31" t="s">
        <v>18990</v>
      </c>
      <c r="DD34" s="31" t="s">
        <v>6188</v>
      </c>
      <c r="DE34" s="31">
        <v>2021</v>
      </c>
      <c r="DF34" s="31"/>
      <c r="DG34" s="31"/>
      <c r="DH34" s="31"/>
      <c r="DI34" s="31" t="s">
        <v>25115</v>
      </c>
      <c r="DJ34" s="31" t="s">
        <v>25113</v>
      </c>
      <c r="DK34" s="31"/>
      <c r="DL34" s="31"/>
      <c r="DM34" s="38" t="s">
        <v>8977</v>
      </c>
      <c r="DN34" s="38"/>
      <c r="DO34" s="35">
        <v>0</v>
      </c>
      <c r="DP34" s="31" t="s">
        <v>13014</v>
      </c>
      <c r="DQ34" s="31" t="s">
        <v>5093</v>
      </c>
      <c r="DR34" s="31" t="s">
        <v>20892</v>
      </c>
      <c r="DS34" s="31" t="s">
        <v>26672</v>
      </c>
      <c r="DT34" s="31" t="s">
        <v>37295</v>
      </c>
      <c r="DU34" s="31">
        <v>2</v>
      </c>
      <c r="DV34" s="31" t="s">
        <v>32166</v>
      </c>
      <c r="DW34" s="31"/>
      <c r="DX34" s="31"/>
      <c r="DY34" s="31" t="s">
        <v>35673</v>
      </c>
      <c r="DZ34" s="52" t="s">
        <v>33512</v>
      </c>
      <c r="EA34" s="52" t="s">
        <v>25966</v>
      </c>
      <c r="EB34" s="31">
        <v>0</v>
      </c>
      <c r="EC34" s="31" t="s">
        <v>40139</v>
      </c>
      <c r="ED34" s="31" t="s">
        <v>41100</v>
      </c>
      <c r="EE34" s="31"/>
      <c r="EF34" s="31"/>
      <c r="EG34" s="31"/>
      <c r="EH34" s="31"/>
      <c r="EI34" s="31"/>
      <c r="EJ34" s="31"/>
    </row>
    <row r="35" spans="1:140" ht="23.25" customHeight="1">
      <c r="A35" s="25">
        <v>33</v>
      </c>
      <c r="B35" s="30" t="s">
        <v>25784</v>
      </c>
      <c r="C35" s="31" t="s">
        <v>19967</v>
      </c>
      <c r="D35" s="30" t="s">
        <v>23591</v>
      </c>
      <c r="E35" s="30"/>
      <c r="F35" s="30" t="s">
        <v>36257</v>
      </c>
      <c r="G35" s="31">
        <f t="shared" si="0"/>
        <v>58</v>
      </c>
      <c r="H35" s="72">
        <f t="shared" si="1"/>
        <v>52110</v>
      </c>
      <c r="I35" s="30"/>
      <c r="J35" s="30" t="s">
        <v>34084</v>
      </c>
      <c r="K35" s="30" t="s">
        <v>4318</v>
      </c>
      <c r="L35" s="31" t="s">
        <v>4318</v>
      </c>
      <c r="M35" s="31" t="s">
        <v>6378</v>
      </c>
      <c r="N35" s="31" t="s">
        <v>4008</v>
      </c>
      <c r="O35" s="31" t="s">
        <v>4320</v>
      </c>
      <c r="P35" s="52" t="s">
        <v>24630</v>
      </c>
      <c r="Q35" s="31" t="s">
        <v>39380</v>
      </c>
      <c r="R35" s="31">
        <v>2</v>
      </c>
      <c r="S35" s="31">
        <v>0</v>
      </c>
      <c r="T35" s="31"/>
      <c r="U35" s="31">
        <v>155</v>
      </c>
      <c r="V35" s="31" t="s">
        <v>31862</v>
      </c>
      <c r="W35" s="31" t="s">
        <v>5914</v>
      </c>
      <c r="X35" s="31" t="s">
        <v>19968</v>
      </c>
      <c r="Y35" s="31">
        <f t="shared" ca="1" si="2"/>
        <v>39</v>
      </c>
      <c r="Z35" s="31" t="str">
        <f t="shared" ca="1" si="3"/>
        <v>36-45</v>
      </c>
      <c r="AA35" s="31"/>
      <c r="AB35" s="31" t="s">
        <v>16552</v>
      </c>
      <c r="AC35" s="31" t="s">
        <v>34154</v>
      </c>
      <c r="AD35" s="31" t="s">
        <v>34161</v>
      </c>
      <c r="AE35" s="31" t="s">
        <v>16860</v>
      </c>
      <c r="AF35" s="31" t="s">
        <v>7976</v>
      </c>
      <c r="AG35" s="31" t="s">
        <v>5851</v>
      </c>
      <c r="AH35" s="31" t="s">
        <v>5851</v>
      </c>
      <c r="AI35" s="31" t="s">
        <v>40275</v>
      </c>
      <c r="AJ35" s="31" t="s">
        <v>19978</v>
      </c>
      <c r="AK35" s="31" t="s">
        <v>19979</v>
      </c>
      <c r="AL35" s="31" t="s">
        <v>15287</v>
      </c>
      <c r="AM35" s="31" t="s">
        <v>2711</v>
      </c>
      <c r="AN35" s="31"/>
      <c r="AO35" s="31"/>
      <c r="AP35" s="31" t="s">
        <v>16860</v>
      </c>
      <c r="AQ35" s="31"/>
      <c r="AR35" s="31" t="s">
        <v>34143</v>
      </c>
      <c r="AS35" s="31" t="s">
        <v>34143</v>
      </c>
      <c r="AT35" s="31" t="str">
        <f>_xlfn.IFNA(VLOOKUP(D35,'[1]5. 1 Mei 2022'!$C$7:$F$60,4,FALSE),"")</f>
        <v/>
      </c>
      <c r="AU35" s="31" t="s">
        <v>34274</v>
      </c>
      <c r="AV35" s="31" t="s">
        <v>19969</v>
      </c>
      <c r="AW35" s="31" t="s">
        <v>30097</v>
      </c>
      <c r="AX35" s="29" t="e">
        <f t="shared" si="4"/>
        <v>#VALUE!</v>
      </c>
      <c r="AY35" s="31" t="s">
        <v>26346</v>
      </c>
      <c r="AZ35" s="31" t="s">
        <v>16861</v>
      </c>
      <c r="BA35" s="30" t="s">
        <v>16860</v>
      </c>
      <c r="BB35" s="31"/>
      <c r="BC35" s="31"/>
      <c r="BD35" s="31" t="s">
        <v>16829</v>
      </c>
      <c r="BE35" s="31" t="s">
        <v>7976</v>
      </c>
      <c r="BF35" s="31" t="s">
        <v>19969</v>
      </c>
      <c r="BG35" s="31"/>
      <c r="BH35" s="31"/>
      <c r="BI35" s="31"/>
      <c r="BJ35" s="31" t="s">
        <v>20298</v>
      </c>
      <c r="BK35" s="31" t="str">
        <f t="shared" ref="BK35:BK66" si="8">N35</f>
        <v>III/c</v>
      </c>
      <c r="BL35" s="31" t="s">
        <v>8077</v>
      </c>
      <c r="BM35" s="31"/>
      <c r="BN35" s="31"/>
      <c r="BO35" s="31"/>
      <c r="BP35" s="31"/>
      <c r="BQ35" s="31" t="s">
        <v>20279</v>
      </c>
      <c r="BR35" s="52" t="s">
        <v>39749</v>
      </c>
      <c r="BS35" s="52" t="s">
        <v>39381</v>
      </c>
      <c r="BT35" s="31" t="s">
        <v>21685</v>
      </c>
      <c r="BU35" s="31" t="s">
        <v>25901</v>
      </c>
      <c r="BV35" s="31" t="s">
        <v>18731</v>
      </c>
      <c r="BW35" s="31">
        <f t="shared" ca="1" si="6"/>
        <v>6</v>
      </c>
      <c r="BX35" s="78">
        <f t="shared" ca="1" si="7"/>
        <v>3</v>
      </c>
      <c r="BY35" s="31"/>
      <c r="BZ35" s="31"/>
      <c r="CA35" s="31" t="s">
        <v>2483</v>
      </c>
      <c r="CB35" s="31" t="s">
        <v>2519</v>
      </c>
      <c r="CC35" s="31">
        <v>1</v>
      </c>
      <c r="CD35" s="31">
        <v>1</v>
      </c>
      <c r="CE35" s="31" t="s">
        <v>20085</v>
      </c>
      <c r="CF35" s="31"/>
      <c r="CG35" s="31"/>
      <c r="CH35" s="31"/>
      <c r="CI35" s="31"/>
      <c r="CJ35" s="31"/>
      <c r="CK35" s="31"/>
      <c r="CL35" s="31" t="s">
        <v>19980</v>
      </c>
      <c r="CM35" s="31" t="s">
        <v>36665</v>
      </c>
      <c r="CN35" s="31">
        <v>127</v>
      </c>
      <c r="CO35" s="31" t="s">
        <v>34483</v>
      </c>
      <c r="CP35" s="29" t="s">
        <v>36665</v>
      </c>
      <c r="CQ35" s="31">
        <v>127</v>
      </c>
      <c r="CR35" s="31">
        <v>2391</v>
      </c>
      <c r="CS35" s="31" t="s">
        <v>25123</v>
      </c>
      <c r="CT35" s="31"/>
      <c r="CU35" s="31"/>
      <c r="CV35" s="31" t="s">
        <v>19976</v>
      </c>
      <c r="CW35" s="31" t="s">
        <v>16454</v>
      </c>
      <c r="CX35" s="31" t="s">
        <v>11547</v>
      </c>
      <c r="CY35" s="31" t="s">
        <v>19976</v>
      </c>
      <c r="CZ35" s="31" t="s">
        <v>8555</v>
      </c>
      <c r="DA35" s="31" t="s">
        <v>11547</v>
      </c>
      <c r="DB35" s="31" t="s">
        <v>25128</v>
      </c>
      <c r="DC35" s="31"/>
      <c r="DD35" s="31"/>
      <c r="DE35" s="31" t="s">
        <v>18699</v>
      </c>
      <c r="DF35" s="31" t="s">
        <v>25639</v>
      </c>
      <c r="DG35" s="31" t="s">
        <v>25640</v>
      </c>
      <c r="DH35" s="31" t="s">
        <v>18699</v>
      </c>
      <c r="DI35" s="31"/>
      <c r="DJ35" s="31"/>
      <c r="DK35" s="31" t="s">
        <v>25644</v>
      </c>
      <c r="DL35" s="31" t="s">
        <v>25643</v>
      </c>
      <c r="DM35" s="38" t="s">
        <v>23675</v>
      </c>
      <c r="DN35" s="38"/>
      <c r="DO35" s="35"/>
      <c r="DP35" s="31" t="s">
        <v>23676</v>
      </c>
      <c r="DQ35" s="31" t="s">
        <v>23677</v>
      </c>
      <c r="DR35" s="31"/>
      <c r="DS35" s="31" t="s">
        <v>19977</v>
      </c>
      <c r="DT35" s="31" t="s">
        <v>37296</v>
      </c>
      <c r="DU35" s="31">
        <v>3</v>
      </c>
      <c r="DV35" s="31" t="s">
        <v>32167</v>
      </c>
      <c r="DW35" s="31"/>
      <c r="DX35" s="31"/>
      <c r="DY35" s="31" t="s">
        <v>34646</v>
      </c>
      <c r="DZ35" s="29">
        <v>44069</v>
      </c>
      <c r="EA35" s="29">
        <v>45164</v>
      </c>
      <c r="EB35" s="31">
        <v>0</v>
      </c>
      <c r="EC35" s="31" t="s">
        <v>40137</v>
      </c>
      <c r="ED35" s="31" t="s">
        <v>41101</v>
      </c>
      <c r="EE35" s="31" t="s">
        <v>2711</v>
      </c>
      <c r="EF35" s="31" t="s">
        <v>2711</v>
      </c>
      <c r="EG35" s="31"/>
      <c r="EH35" s="31"/>
      <c r="EI35" s="31"/>
      <c r="EJ35" s="31"/>
    </row>
    <row r="36" spans="1:140" ht="23.25" customHeight="1">
      <c r="A36" s="25">
        <v>34</v>
      </c>
      <c r="B36" s="30" t="s">
        <v>8202</v>
      </c>
      <c r="C36" s="31" t="s">
        <v>4318</v>
      </c>
      <c r="D36" s="30" t="s">
        <v>7190</v>
      </c>
      <c r="E36" s="30"/>
      <c r="F36" s="30" t="s">
        <v>36257</v>
      </c>
      <c r="G36" s="31">
        <f t="shared" si="0"/>
        <v>58</v>
      </c>
      <c r="H36" s="72">
        <f t="shared" si="1"/>
        <v>46023</v>
      </c>
      <c r="I36" s="30"/>
      <c r="J36" s="30" t="s">
        <v>34084</v>
      </c>
      <c r="K36" s="30" t="s">
        <v>4318</v>
      </c>
      <c r="L36" s="31" t="s">
        <v>4318</v>
      </c>
      <c r="M36" s="31" t="s">
        <v>6378</v>
      </c>
      <c r="N36" s="31" t="s">
        <v>5797</v>
      </c>
      <c r="O36" s="31" t="s">
        <v>5271</v>
      </c>
      <c r="P36" s="31" t="s">
        <v>21723</v>
      </c>
      <c r="Q36" s="31" t="s">
        <v>41455</v>
      </c>
      <c r="R36" s="31">
        <v>24</v>
      </c>
      <c r="S36" s="31">
        <v>4</v>
      </c>
      <c r="T36" s="31"/>
      <c r="U36" s="31">
        <v>102</v>
      </c>
      <c r="V36" s="31"/>
      <c r="W36" s="31" t="s">
        <v>739</v>
      </c>
      <c r="X36" s="31" t="s">
        <v>7191</v>
      </c>
      <c r="Y36" s="31" t="e">
        <f t="shared" ca="1" si="2"/>
        <v>#VALUE!</v>
      </c>
      <c r="Z36" s="31" t="e">
        <f t="shared" ca="1" si="3"/>
        <v>#VALUE!</v>
      </c>
      <c r="AA36" s="31"/>
      <c r="AB36" s="31" t="s">
        <v>16549</v>
      </c>
      <c r="AC36" s="31" t="s">
        <v>34154</v>
      </c>
      <c r="AD36" s="31" t="s">
        <v>34161</v>
      </c>
      <c r="AE36" s="31" t="s">
        <v>16842</v>
      </c>
      <c r="AF36" s="31" t="s">
        <v>7976</v>
      </c>
      <c r="AG36" s="31" t="s">
        <v>5851</v>
      </c>
      <c r="AH36" s="31" t="s">
        <v>5851</v>
      </c>
      <c r="AI36" s="31" t="s">
        <v>40275</v>
      </c>
      <c r="AJ36" s="31" t="s">
        <v>6867</v>
      </c>
      <c r="AK36" s="31" t="s">
        <v>5752</v>
      </c>
      <c r="AL36" s="31" t="s">
        <v>5338</v>
      </c>
      <c r="AM36" s="31" t="s">
        <v>5339</v>
      </c>
      <c r="AN36" s="31"/>
      <c r="AO36" s="31"/>
      <c r="AP36" s="31" t="s">
        <v>16842</v>
      </c>
      <c r="AQ36" s="31"/>
      <c r="AR36" s="31" t="s">
        <v>34143</v>
      </c>
      <c r="AS36" s="31" t="s">
        <v>34143</v>
      </c>
      <c r="AT36" s="31" t="str">
        <f>_xlfn.IFNA(VLOOKUP(D36,'[1]5. 1 Mei 2022'!$C$7:$F$60,4,FALSE),"")</f>
        <v/>
      </c>
      <c r="AU36" s="31" t="s">
        <v>34274</v>
      </c>
      <c r="AV36" s="31" t="s">
        <v>16876</v>
      </c>
      <c r="AW36" s="31" t="s">
        <v>29870</v>
      </c>
      <c r="AX36" s="29">
        <f t="shared" si="4"/>
        <v>46089</v>
      </c>
      <c r="AY36" s="31" t="s">
        <v>26346</v>
      </c>
      <c r="AZ36" s="31" t="s">
        <v>16843</v>
      </c>
      <c r="BA36" s="30" t="s">
        <v>16842</v>
      </c>
      <c r="BB36" s="31"/>
      <c r="BC36" s="31"/>
      <c r="BD36" s="31" t="s">
        <v>16829</v>
      </c>
      <c r="BE36" s="31" t="s">
        <v>7976</v>
      </c>
      <c r="BF36" s="31" t="s">
        <v>16876</v>
      </c>
      <c r="BG36" s="31"/>
      <c r="BH36" s="31"/>
      <c r="BI36" s="31" t="s">
        <v>8137</v>
      </c>
      <c r="BJ36" s="31" t="s">
        <v>20289</v>
      </c>
      <c r="BK36" s="31" t="str">
        <f t="shared" si="8"/>
        <v>III/d</v>
      </c>
      <c r="BL36" s="31" t="s">
        <v>8077</v>
      </c>
      <c r="BM36" s="31"/>
      <c r="BN36" s="31"/>
      <c r="BO36" s="31"/>
      <c r="BP36" s="31"/>
      <c r="BQ36" s="31" t="s">
        <v>20289</v>
      </c>
      <c r="BR36" s="52" t="s">
        <v>30295</v>
      </c>
      <c r="BS36" s="62" t="s">
        <v>41456</v>
      </c>
      <c r="BT36" s="31" t="s">
        <v>6960</v>
      </c>
      <c r="BU36" s="31" t="s">
        <v>6720</v>
      </c>
      <c r="BV36" s="31" t="s">
        <v>1844</v>
      </c>
      <c r="BW36" s="31" t="e">
        <f t="shared" ca="1" si="6"/>
        <v>#VALUE!</v>
      </c>
      <c r="BX36" s="78" t="e">
        <f t="shared" ca="1" si="7"/>
        <v>#VALUE!</v>
      </c>
      <c r="BY36" s="31"/>
      <c r="BZ36" s="31"/>
      <c r="CA36" s="31" t="s">
        <v>2483</v>
      </c>
      <c r="CB36" s="31" t="s">
        <v>2519</v>
      </c>
      <c r="CC36" s="31">
        <v>2</v>
      </c>
      <c r="CD36" s="31">
        <v>1</v>
      </c>
      <c r="CE36" s="31" t="s">
        <v>20085</v>
      </c>
      <c r="CF36" s="31"/>
      <c r="CG36" s="31"/>
      <c r="CH36" s="31"/>
      <c r="CI36" s="31"/>
      <c r="CJ36" s="31"/>
      <c r="CK36" s="31"/>
      <c r="CL36" s="31" t="s">
        <v>22727</v>
      </c>
      <c r="CM36" s="31" t="s">
        <v>22074</v>
      </c>
      <c r="CN36" s="31">
        <v>123</v>
      </c>
      <c r="CO36" s="31" t="s">
        <v>22726</v>
      </c>
      <c r="CP36" s="31" t="s">
        <v>22074</v>
      </c>
      <c r="CQ36" s="31">
        <v>123</v>
      </c>
      <c r="CR36" s="31">
        <v>2293</v>
      </c>
      <c r="CS36" s="31" t="s">
        <v>15965</v>
      </c>
      <c r="CT36" s="31"/>
      <c r="CU36" s="31"/>
      <c r="CV36" s="31" t="s">
        <v>16797</v>
      </c>
      <c r="CW36" s="31" t="s">
        <v>16798</v>
      </c>
      <c r="CX36" s="31" t="s">
        <v>16799</v>
      </c>
      <c r="CY36" s="31"/>
      <c r="CZ36" s="31"/>
      <c r="DA36" s="31"/>
      <c r="DB36" s="31" t="s">
        <v>25128</v>
      </c>
      <c r="DC36" s="31"/>
      <c r="DD36" s="31"/>
      <c r="DE36" s="31">
        <v>2023</v>
      </c>
      <c r="DF36" s="31" t="s">
        <v>25639</v>
      </c>
      <c r="DG36" s="31" t="s">
        <v>25640</v>
      </c>
      <c r="DH36" s="31" t="s">
        <v>25129</v>
      </c>
      <c r="DI36" s="31" t="s">
        <v>18455</v>
      </c>
      <c r="DJ36" s="31" t="s">
        <v>18456</v>
      </c>
      <c r="DK36" s="31" t="s">
        <v>25644</v>
      </c>
      <c r="DL36" s="31" t="s">
        <v>25643</v>
      </c>
      <c r="DM36" s="38" t="s">
        <v>8815</v>
      </c>
      <c r="DN36" s="38"/>
      <c r="DO36" s="35">
        <v>0</v>
      </c>
      <c r="DP36" s="31" t="s">
        <v>31968</v>
      </c>
      <c r="DQ36" s="31" t="s">
        <v>15161</v>
      </c>
      <c r="DR36" s="31"/>
      <c r="DS36" s="31" t="s">
        <v>5549</v>
      </c>
      <c r="DT36" s="31"/>
      <c r="DU36" s="31">
        <v>3</v>
      </c>
      <c r="DV36" s="31" t="s">
        <v>32167</v>
      </c>
      <c r="DW36" s="31"/>
      <c r="DX36" s="31"/>
      <c r="DY36" s="31" t="s">
        <v>37182</v>
      </c>
      <c r="DZ36" s="52" t="s">
        <v>23138</v>
      </c>
      <c r="EA36" s="52" t="s">
        <v>36106</v>
      </c>
      <c r="EB36" s="31">
        <v>1067975</v>
      </c>
      <c r="EC36" s="31" t="s">
        <v>40137</v>
      </c>
      <c r="ED36" s="31" t="s">
        <v>41101</v>
      </c>
      <c r="EE36" s="31" t="s">
        <v>5339</v>
      </c>
      <c r="EF36" s="31" t="s">
        <v>5339</v>
      </c>
      <c r="EG36" s="31"/>
      <c r="EH36" s="31"/>
      <c r="EI36" s="31"/>
      <c r="EJ36" s="31"/>
    </row>
    <row r="37" spans="1:140" ht="23.25" customHeight="1">
      <c r="A37" s="25">
        <v>35</v>
      </c>
      <c r="B37" s="30" t="s">
        <v>37194</v>
      </c>
      <c r="C37" s="31" t="s">
        <v>5055</v>
      </c>
      <c r="D37" s="30" t="s">
        <v>12590</v>
      </c>
      <c r="E37" s="30"/>
      <c r="F37" s="30" t="s">
        <v>36257</v>
      </c>
      <c r="G37" s="31">
        <f t="shared" si="0"/>
        <v>58</v>
      </c>
      <c r="H37" s="72">
        <f t="shared" si="1"/>
        <v>48214</v>
      </c>
      <c r="I37" s="30"/>
      <c r="J37" s="30" t="s">
        <v>34084</v>
      </c>
      <c r="K37" s="30" t="s">
        <v>4318</v>
      </c>
      <c r="L37" s="31" t="s">
        <v>4318</v>
      </c>
      <c r="M37" s="31" t="s">
        <v>3186</v>
      </c>
      <c r="N37" s="31" t="s">
        <v>5797</v>
      </c>
      <c r="O37" s="31" t="s">
        <v>5271</v>
      </c>
      <c r="P37" s="31" t="s">
        <v>21723</v>
      </c>
      <c r="Q37" s="31" t="s">
        <v>41433</v>
      </c>
      <c r="R37" s="31">
        <v>14</v>
      </c>
      <c r="S37" s="31">
        <v>11</v>
      </c>
      <c r="T37" s="31"/>
      <c r="U37" s="31">
        <v>545</v>
      </c>
      <c r="V37" s="31" t="s">
        <v>24797</v>
      </c>
      <c r="W37" s="31" t="s">
        <v>5166</v>
      </c>
      <c r="X37" s="31" t="s">
        <v>740</v>
      </c>
      <c r="Y37" s="31" t="e">
        <f t="shared" ca="1" si="2"/>
        <v>#VALUE!</v>
      </c>
      <c r="Z37" s="31" t="e">
        <f t="shared" ca="1" si="3"/>
        <v>#VALUE!</v>
      </c>
      <c r="AA37" s="31"/>
      <c r="AB37" s="31" t="s">
        <v>39679</v>
      </c>
      <c r="AC37" s="31" t="s">
        <v>34155</v>
      </c>
      <c r="AD37" s="31" t="s">
        <v>34161</v>
      </c>
      <c r="AE37" s="31" t="s">
        <v>16856</v>
      </c>
      <c r="AF37" s="31" t="s">
        <v>7976</v>
      </c>
      <c r="AG37" s="31" t="s">
        <v>5851</v>
      </c>
      <c r="AH37" s="31" t="s">
        <v>5851</v>
      </c>
      <c r="AI37" s="31" t="s">
        <v>40276</v>
      </c>
      <c r="AJ37" s="31" t="s">
        <v>13676</v>
      </c>
      <c r="AK37" s="31" t="s">
        <v>13677</v>
      </c>
      <c r="AL37" s="31" t="s">
        <v>4619</v>
      </c>
      <c r="AM37" s="31" t="s">
        <v>2711</v>
      </c>
      <c r="AN37" s="31" t="s">
        <v>39678</v>
      </c>
      <c r="AO37" s="52" t="s">
        <v>39680</v>
      </c>
      <c r="AP37" s="31" t="s">
        <v>16856</v>
      </c>
      <c r="AQ37" s="31"/>
      <c r="AR37" s="31" t="s">
        <v>34143</v>
      </c>
      <c r="AS37" s="31" t="s">
        <v>34143</v>
      </c>
      <c r="AT37" s="31" t="str">
        <f>_xlfn.IFNA(VLOOKUP(D37,'[1]5. 1 Mei 2022'!$C$7:$F$60,4,FALSE),"")</f>
        <v/>
      </c>
      <c r="AU37" s="31" t="s">
        <v>34274</v>
      </c>
      <c r="AV37" s="31" t="s">
        <v>20425</v>
      </c>
      <c r="AW37" s="31" t="s">
        <v>29870</v>
      </c>
      <c r="AX37" s="29">
        <f t="shared" si="4"/>
        <v>46089</v>
      </c>
      <c r="AY37" s="31" t="s">
        <v>26346</v>
      </c>
      <c r="AZ37" s="31" t="s">
        <v>16857</v>
      </c>
      <c r="BA37" s="30" t="s">
        <v>16856</v>
      </c>
      <c r="BB37" s="31"/>
      <c r="BC37" s="31"/>
      <c r="BD37" s="31" t="s">
        <v>16829</v>
      </c>
      <c r="BE37" s="31" t="s">
        <v>7976</v>
      </c>
      <c r="BF37" s="31" t="s">
        <v>20425</v>
      </c>
      <c r="BG37" s="31"/>
      <c r="BH37" s="31"/>
      <c r="BI37" s="31" t="s">
        <v>8137</v>
      </c>
      <c r="BJ37" s="31" t="s">
        <v>20279</v>
      </c>
      <c r="BK37" s="31" t="str">
        <f t="shared" si="8"/>
        <v>III/d</v>
      </c>
      <c r="BL37" s="31" t="s">
        <v>8077</v>
      </c>
      <c r="BM37" s="31"/>
      <c r="BN37" s="31"/>
      <c r="BO37" s="31"/>
      <c r="BP37" s="31" t="s">
        <v>1498</v>
      </c>
      <c r="BQ37" s="31" t="s">
        <v>20279</v>
      </c>
      <c r="BR37" s="52" t="s">
        <v>30295</v>
      </c>
      <c r="BS37" s="62" t="s">
        <v>41434</v>
      </c>
      <c r="BT37" s="31" t="s">
        <v>3503</v>
      </c>
      <c r="BU37" s="31" t="s">
        <v>15682</v>
      </c>
      <c r="BV37" s="31" t="s">
        <v>794</v>
      </c>
      <c r="BW37" s="31">
        <f t="shared" ca="1" si="6"/>
        <v>13</v>
      </c>
      <c r="BX37" s="78">
        <f t="shared" ca="1" si="7"/>
        <v>3</v>
      </c>
      <c r="BY37" s="31"/>
      <c r="BZ37" s="31" t="s">
        <v>19309</v>
      </c>
      <c r="CA37" s="31" t="s">
        <v>2483</v>
      </c>
      <c r="CB37" s="31" t="s">
        <v>2519</v>
      </c>
      <c r="CC37" s="31">
        <v>1</v>
      </c>
      <c r="CD37" s="31">
        <v>1</v>
      </c>
      <c r="CE37" s="31" t="s">
        <v>20085</v>
      </c>
      <c r="CF37" s="31"/>
      <c r="CG37" s="31"/>
      <c r="CH37" s="31"/>
      <c r="CI37" s="31"/>
      <c r="CJ37" s="31"/>
      <c r="CK37" s="31"/>
      <c r="CL37" s="31" t="s">
        <v>26358</v>
      </c>
      <c r="CM37" s="31" t="s">
        <v>26337</v>
      </c>
      <c r="CN37" s="31">
        <v>125</v>
      </c>
      <c r="CO37" s="31" t="s">
        <v>26336</v>
      </c>
      <c r="CP37" s="31" t="s">
        <v>26337</v>
      </c>
      <c r="CQ37" s="31">
        <v>125</v>
      </c>
      <c r="CR37" s="31">
        <v>2248</v>
      </c>
      <c r="CS37" s="31" t="s">
        <v>10436</v>
      </c>
      <c r="CT37" s="31" t="s">
        <v>10437</v>
      </c>
      <c r="CU37" s="31" t="s">
        <v>10438</v>
      </c>
      <c r="CV37" s="31" t="s">
        <v>10350</v>
      </c>
      <c r="CW37" s="31" t="s">
        <v>8563</v>
      </c>
      <c r="CX37" s="31" t="s">
        <v>10247</v>
      </c>
      <c r="CY37" s="31" t="s">
        <v>8490</v>
      </c>
      <c r="CZ37" s="31" t="s">
        <v>8555</v>
      </c>
      <c r="DA37" s="31" t="s">
        <v>8491</v>
      </c>
      <c r="DB37" s="31" t="s">
        <v>16740</v>
      </c>
      <c r="DC37" s="31" t="s">
        <v>16739</v>
      </c>
      <c r="DD37" s="31" t="s">
        <v>4972</v>
      </c>
      <c r="DE37" s="31" t="s">
        <v>18697</v>
      </c>
      <c r="DF37" s="31" t="s">
        <v>25639</v>
      </c>
      <c r="DG37" s="31" t="s">
        <v>25640</v>
      </c>
      <c r="DH37" s="31" t="s">
        <v>18697</v>
      </c>
      <c r="DI37" s="31" t="s">
        <v>15864</v>
      </c>
      <c r="DJ37" s="31" t="s">
        <v>15865</v>
      </c>
      <c r="DK37" s="31" t="s">
        <v>25644</v>
      </c>
      <c r="DL37" s="31" t="s">
        <v>25643</v>
      </c>
      <c r="DM37" s="38" t="s">
        <v>9089</v>
      </c>
      <c r="DN37" s="38"/>
      <c r="DO37" s="35" t="s">
        <v>10645</v>
      </c>
      <c r="DP37" s="31" t="s">
        <v>10840</v>
      </c>
      <c r="DQ37" s="31" t="s">
        <v>32373</v>
      </c>
      <c r="DR37" s="31"/>
      <c r="DS37" s="31" t="s">
        <v>27748</v>
      </c>
      <c r="DT37" s="31"/>
      <c r="DU37" s="31">
        <v>3</v>
      </c>
      <c r="DV37" s="31" t="s">
        <v>32167</v>
      </c>
      <c r="DW37" s="31"/>
      <c r="DX37" s="31"/>
      <c r="DY37" s="31" t="s">
        <v>37195</v>
      </c>
      <c r="DZ37" s="52" t="s">
        <v>37188</v>
      </c>
      <c r="EA37" s="52" t="s">
        <v>37189</v>
      </c>
      <c r="EB37" s="31">
        <v>1009308</v>
      </c>
      <c r="EC37" s="31" t="s">
        <v>40137</v>
      </c>
      <c r="ED37" s="31" t="s">
        <v>41101</v>
      </c>
      <c r="EE37" s="31" t="s">
        <v>2711</v>
      </c>
      <c r="EF37" s="31" t="s">
        <v>2711</v>
      </c>
      <c r="EG37" s="31"/>
      <c r="EH37" s="31"/>
      <c r="EI37" s="31"/>
      <c r="EJ37" s="31"/>
    </row>
    <row r="38" spans="1:140" ht="23.25" customHeight="1">
      <c r="A38" s="25">
        <v>36</v>
      </c>
      <c r="B38" s="30" t="s">
        <v>25777</v>
      </c>
      <c r="C38" s="31" t="s">
        <v>26149</v>
      </c>
      <c r="D38" s="30" t="s">
        <v>32774</v>
      </c>
      <c r="E38" s="30"/>
      <c r="F38" s="30" t="s">
        <v>36262</v>
      </c>
      <c r="G38" s="31">
        <f t="shared" si="0"/>
        <v>58</v>
      </c>
      <c r="H38" s="72">
        <f t="shared" si="1"/>
        <v>50041</v>
      </c>
      <c r="I38" s="30"/>
      <c r="J38" s="30" t="s">
        <v>34084</v>
      </c>
      <c r="K38" s="30" t="s">
        <v>33537</v>
      </c>
      <c r="L38" s="31" t="s">
        <v>33537</v>
      </c>
      <c r="M38" s="31" t="s">
        <v>3186</v>
      </c>
      <c r="N38" s="31" t="s">
        <v>3311</v>
      </c>
      <c r="O38" s="31" t="s">
        <v>2534</v>
      </c>
      <c r="P38" s="31" t="s">
        <v>18370</v>
      </c>
      <c r="Q38" s="31"/>
      <c r="R38" s="31"/>
      <c r="S38" s="31"/>
      <c r="T38" s="31"/>
      <c r="U38" s="31" t="s">
        <v>4642</v>
      </c>
      <c r="V38" s="31"/>
      <c r="W38" s="31" t="s">
        <v>4457</v>
      </c>
      <c r="X38" s="31" t="s">
        <v>12473</v>
      </c>
      <c r="Y38" s="31">
        <f t="shared" ca="1" si="2"/>
        <v>45</v>
      </c>
      <c r="Z38" s="31" t="str">
        <f t="shared" ca="1" si="3"/>
        <v>36-45</v>
      </c>
      <c r="AA38" s="31"/>
      <c r="AB38" s="31" t="s">
        <v>12474</v>
      </c>
      <c r="AC38" s="31" t="s">
        <v>34154</v>
      </c>
      <c r="AD38" s="31" t="s">
        <v>34161</v>
      </c>
      <c r="AE38" s="31" t="s">
        <v>25131</v>
      </c>
      <c r="AF38" s="31" t="s">
        <v>7976</v>
      </c>
      <c r="AG38" s="31" t="s">
        <v>5851</v>
      </c>
      <c r="AH38" s="31" t="s">
        <v>5851</v>
      </c>
      <c r="AI38" s="31" t="s">
        <v>40275</v>
      </c>
      <c r="AJ38" s="31">
        <v>1006767733</v>
      </c>
      <c r="AK38" s="31" t="s">
        <v>12490</v>
      </c>
      <c r="AL38" s="31" t="s">
        <v>2868</v>
      </c>
      <c r="AM38" s="31" t="s">
        <v>2711</v>
      </c>
      <c r="AN38" s="31"/>
      <c r="AO38" s="31"/>
      <c r="AP38" s="31" t="s">
        <v>25131</v>
      </c>
      <c r="AQ38" s="31" t="s">
        <v>29870</v>
      </c>
      <c r="AR38" s="31" t="s">
        <v>34143</v>
      </c>
      <c r="AS38" s="31" t="s">
        <v>34143</v>
      </c>
      <c r="AT38" s="31" t="str">
        <f>_xlfn.IFNA(VLOOKUP(D38,'[1]5. 1 Mei 2022'!$C$7:$F$60,4,FALSE),"")</f>
        <v/>
      </c>
      <c r="AU38" s="31" t="s">
        <v>34274</v>
      </c>
      <c r="AV38" s="31" t="s">
        <v>25132</v>
      </c>
      <c r="AW38" s="31" t="s">
        <v>29870</v>
      </c>
      <c r="AX38" s="29">
        <v>46089</v>
      </c>
      <c r="AY38" s="31" t="s">
        <v>26346</v>
      </c>
      <c r="AZ38" s="31" t="s">
        <v>16844</v>
      </c>
      <c r="BA38" s="30" t="s">
        <v>25131</v>
      </c>
      <c r="BB38" s="31"/>
      <c r="BC38" s="31"/>
      <c r="BD38" s="31" t="s">
        <v>16829</v>
      </c>
      <c r="BE38" s="31" t="s">
        <v>7976</v>
      </c>
      <c r="BF38" s="31" t="s">
        <v>25132</v>
      </c>
      <c r="BG38" s="31"/>
      <c r="BH38" s="31"/>
      <c r="BI38" s="31"/>
      <c r="BJ38" s="31">
        <v>0</v>
      </c>
      <c r="BK38" s="31" t="str">
        <f t="shared" si="8"/>
        <v>III/b</v>
      </c>
      <c r="BL38" s="31"/>
      <c r="BM38" s="31"/>
      <c r="BN38" s="31"/>
      <c r="BO38" s="31"/>
      <c r="BP38" s="31"/>
      <c r="BQ38" s="31"/>
      <c r="BR38" s="31"/>
      <c r="BS38" s="31"/>
      <c r="BT38" s="31"/>
      <c r="BU38" s="31"/>
      <c r="BV38" s="31" t="s">
        <v>12470</v>
      </c>
      <c r="BW38" s="31">
        <f t="shared" ca="1" si="6"/>
        <v>8</v>
      </c>
      <c r="BX38" s="78">
        <f t="shared" ca="1" si="7"/>
        <v>3</v>
      </c>
      <c r="BY38" s="31" t="s">
        <v>25993</v>
      </c>
      <c r="BZ38" s="31"/>
      <c r="CA38" s="31" t="s">
        <v>2483</v>
      </c>
      <c r="CB38" s="31" t="s">
        <v>2519</v>
      </c>
      <c r="CC38" s="31">
        <v>2</v>
      </c>
      <c r="CD38" s="31">
        <v>1</v>
      </c>
      <c r="CE38" s="31" t="s">
        <v>20085</v>
      </c>
      <c r="CF38" s="31"/>
      <c r="CG38" s="31"/>
      <c r="CH38" s="31"/>
      <c r="CI38" s="31"/>
      <c r="CJ38" s="31"/>
      <c r="CK38" s="31"/>
      <c r="CL38" s="31" t="s">
        <v>25620</v>
      </c>
      <c r="CM38" s="31" t="s">
        <v>25621</v>
      </c>
      <c r="CN38" s="31">
        <v>124</v>
      </c>
      <c r="CO38" s="31" t="s">
        <v>25622</v>
      </c>
      <c r="CP38" s="31" t="s">
        <v>25621</v>
      </c>
      <c r="CQ38" s="31">
        <v>124</v>
      </c>
      <c r="CR38" s="31">
        <v>2364</v>
      </c>
      <c r="CS38" s="31" t="s">
        <v>12491</v>
      </c>
      <c r="CT38" s="31" t="s">
        <v>12492</v>
      </c>
      <c r="CU38" s="31" t="s">
        <v>12493</v>
      </c>
      <c r="CV38" s="31" t="s">
        <v>15575</v>
      </c>
      <c r="CW38" s="31" t="s">
        <v>15576</v>
      </c>
      <c r="CX38" s="31" t="s">
        <v>12395</v>
      </c>
      <c r="CY38" s="31" t="s">
        <v>15574</v>
      </c>
      <c r="CZ38" s="31" t="s">
        <v>8547</v>
      </c>
      <c r="DA38" s="31" t="s">
        <v>12395</v>
      </c>
      <c r="DB38" s="31" t="s">
        <v>16740</v>
      </c>
      <c r="DC38" s="31" t="s">
        <v>16739</v>
      </c>
      <c r="DD38" s="31" t="s">
        <v>4972</v>
      </c>
      <c r="DE38" s="31"/>
      <c r="DF38" s="31"/>
      <c r="DG38" s="31"/>
      <c r="DH38" s="31"/>
      <c r="DI38" s="31" t="s">
        <v>15867</v>
      </c>
      <c r="DJ38" s="31" t="s">
        <v>15868</v>
      </c>
      <c r="DK38" s="31" t="s">
        <v>24819</v>
      </c>
      <c r="DL38" s="31" t="s">
        <v>15612</v>
      </c>
      <c r="DM38" s="38" t="s">
        <v>32297</v>
      </c>
      <c r="DN38" s="38"/>
      <c r="DO38" s="35"/>
      <c r="DP38" s="31" t="s">
        <v>14757</v>
      </c>
      <c r="DQ38" s="31" t="s">
        <v>14758</v>
      </c>
      <c r="DR38" s="31" t="s">
        <v>12488</v>
      </c>
      <c r="DS38" s="31" t="s">
        <v>12489</v>
      </c>
      <c r="DT38" s="31" t="s">
        <v>37297</v>
      </c>
      <c r="DU38" s="31">
        <v>3</v>
      </c>
      <c r="DV38" s="31" t="s">
        <v>32167</v>
      </c>
      <c r="DW38" s="31"/>
      <c r="DX38" s="31"/>
      <c r="DY38" s="31" t="s">
        <v>32005</v>
      </c>
      <c r="DZ38" s="31" t="s">
        <v>32004</v>
      </c>
      <c r="EA38" s="31"/>
      <c r="EB38" s="31">
        <v>1336830</v>
      </c>
      <c r="EC38" s="31" t="s">
        <v>40137</v>
      </c>
      <c r="ED38" s="31" t="s">
        <v>41101</v>
      </c>
      <c r="EE38" s="31" t="s">
        <v>22199</v>
      </c>
      <c r="EF38" s="31" t="s">
        <v>2711</v>
      </c>
      <c r="EG38" s="31"/>
      <c r="EH38" s="31" t="s">
        <v>41769</v>
      </c>
      <c r="EI38" s="31">
        <v>2022</v>
      </c>
      <c r="EJ38" s="31">
        <v>2024</v>
      </c>
    </row>
    <row r="39" spans="1:140" ht="23.25" customHeight="1">
      <c r="A39" s="25">
        <v>37</v>
      </c>
      <c r="B39" s="30" t="s">
        <v>16785</v>
      </c>
      <c r="C39" s="31">
        <v>140376483</v>
      </c>
      <c r="D39" s="30" t="s">
        <v>6900</v>
      </c>
      <c r="E39" s="30"/>
      <c r="F39" s="30" t="s">
        <v>36253</v>
      </c>
      <c r="G39" s="31">
        <f t="shared" si="0"/>
        <v>60</v>
      </c>
      <c r="H39" s="72">
        <f t="shared" si="1"/>
        <v>49341</v>
      </c>
      <c r="I39" s="30"/>
      <c r="J39" s="30" t="s">
        <v>34084</v>
      </c>
      <c r="K39" s="30" t="s">
        <v>4318</v>
      </c>
      <c r="L39" s="31" t="s">
        <v>4318</v>
      </c>
      <c r="M39" s="31" t="s">
        <v>6378</v>
      </c>
      <c r="N39" s="31" t="s">
        <v>7120</v>
      </c>
      <c r="O39" s="31" t="s">
        <v>3943</v>
      </c>
      <c r="P39" s="52" t="s">
        <v>35985</v>
      </c>
      <c r="Q39" s="31" t="s">
        <v>41904</v>
      </c>
      <c r="R39" s="31">
        <v>15</v>
      </c>
      <c r="S39" s="31">
        <v>9</v>
      </c>
      <c r="T39" s="31"/>
      <c r="U39" s="31">
        <v>94</v>
      </c>
      <c r="V39" s="31" t="s">
        <v>4042</v>
      </c>
      <c r="W39" s="31" t="s">
        <v>6910</v>
      </c>
      <c r="X39" s="31" t="s">
        <v>4462</v>
      </c>
      <c r="Y39" s="31" t="e">
        <f t="shared" ca="1" si="2"/>
        <v>#VALUE!</v>
      </c>
      <c r="Z39" s="31" t="e">
        <f t="shared" ca="1" si="3"/>
        <v>#VALUE!</v>
      </c>
      <c r="AA39" s="31"/>
      <c r="AB39" s="31" t="s">
        <v>23232</v>
      </c>
      <c r="AC39" s="31" t="s">
        <v>34155</v>
      </c>
      <c r="AD39" s="31" t="s">
        <v>34161</v>
      </c>
      <c r="AE39" s="31" t="s">
        <v>16826</v>
      </c>
      <c r="AF39" s="31" t="s">
        <v>7976</v>
      </c>
      <c r="AG39" s="31" t="s">
        <v>5851</v>
      </c>
      <c r="AH39" s="31" t="s">
        <v>5851</v>
      </c>
      <c r="AI39" s="31" t="s">
        <v>5829</v>
      </c>
      <c r="AJ39" s="31" t="s">
        <v>16787</v>
      </c>
      <c r="AK39" s="31" t="s">
        <v>23231</v>
      </c>
      <c r="AL39" s="31" t="s">
        <v>16570</v>
      </c>
      <c r="AM39" s="31" t="s">
        <v>2711</v>
      </c>
      <c r="AN39" s="31" t="s">
        <v>23233</v>
      </c>
      <c r="AO39" s="31" t="s">
        <v>23234</v>
      </c>
      <c r="AP39" s="31" t="s">
        <v>16826</v>
      </c>
      <c r="AQ39" s="31"/>
      <c r="AR39" s="31" t="s">
        <v>34143</v>
      </c>
      <c r="AS39" s="31" t="s">
        <v>34143</v>
      </c>
      <c r="AT39" s="31" t="str">
        <f>_xlfn.IFNA(VLOOKUP(D39,'[1]5. 1 Mei 2022'!$C$7:$F$60,4,FALSE),"")</f>
        <v/>
      </c>
      <c r="AU39" s="31" t="s">
        <v>34274</v>
      </c>
      <c r="AV39" s="31" t="s">
        <v>16827</v>
      </c>
      <c r="AW39" s="31" t="s">
        <v>30097</v>
      </c>
      <c r="AX39" s="29" t="e">
        <f t="shared" ref="AX39:AX48" si="9">AW39+1903</f>
        <v>#VALUE!</v>
      </c>
      <c r="AY39" s="31" t="s">
        <v>26346</v>
      </c>
      <c r="AZ39" s="31" t="s">
        <v>16828</v>
      </c>
      <c r="BA39" s="30" t="s">
        <v>16826</v>
      </c>
      <c r="BB39" s="31"/>
      <c r="BC39" s="31"/>
      <c r="BD39" s="31" t="s">
        <v>16829</v>
      </c>
      <c r="BE39" s="31" t="s">
        <v>7976</v>
      </c>
      <c r="BF39" s="31" t="s">
        <v>16827</v>
      </c>
      <c r="BG39" s="31"/>
      <c r="BH39" s="31"/>
      <c r="BI39" s="31" t="s">
        <v>8137</v>
      </c>
      <c r="BJ39" s="31" t="s">
        <v>20289</v>
      </c>
      <c r="BK39" s="31" t="str">
        <f t="shared" si="8"/>
        <v>IV/a</v>
      </c>
      <c r="BL39" s="31" t="s">
        <v>8077</v>
      </c>
      <c r="BM39" s="31"/>
      <c r="BN39" s="31"/>
      <c r="BO39" s="31"/>
      <c r="BP39" s="31" t="s">
        <v>1498</v>
      </c>
      <c r="BQ39" s="31" t="s">
        <v>20308</v>
      </c>
      <c r="BR39" s="52" t="s">
        <v>24067</v>
      </c>
      <c r="BS39" s="31" t="s">
        <v>41795</v>
      </c>
      <c r="BT39" s="31" t="s">
        <v>1935</v>
      </c>
      <c r="BU39" s="31" t="s">
        <v>3164</v>
      </c>
      <c r="BV39" s="31" t="s">
        <v>5272</v>
      </c>
      <c r="BW39" s="31">
        <f t="shared" ca="1" si="6"/>
        <v>15</v>
      </c>
      <c r="BX39" s="78">
        <f t="shared" ca="1" si="7"/>
        <v>3</v>
      </c>
      <c r="BY39" s="31"/>
      <c r="BZ39" s="31"/>
      <c r="CA39" s="31" t="s">
        <v>2483</v>
      </c>
      <c r="CB39" s="31" t="s">
        <v>2519</v>
      </c>
      <c r="CC39" s="31">
        <v>2</v>
      </c>
      <c r="CD39" s="31">
        <v>1</v>
      </c>
      <c r="CE39" s="31" t="s">
        <v>20085</v>
      </c>
      <c r="CF39" s="31"/>
      <c r="CG39" s="31"/>
      <c r="CH39" s="31"/>
      <c r="CI39" s="31"/>
      <c r="CJ39" s="31"/>
      <c r="CK39" s="31"/>
      <c r="CL39" s="52" t="s">
        <v>35992</v>
      </c>
      <c r="CM39" s="31" t="s">
        <v>32444</v>
      </c>
      <c r="CN39" s="31">
        <v>127</v>
      </c>
      <c r="CO39" s="31" t="s">
        <v>32443</v>
      </c>
      <c r="CP39" s="31" t="s">
        <v>32444</v>
      </c>
      <c r="CQ39" s="31">
        <v>127</v>
      </c>
      <c r="CR39" s="31">
        <v>2191</v>
      </c>
      <c r="CS39" s="31" t="s">
        <v>18577</v>
      </c>
      <c r="CT39" s="31" t="s">
        <v>18578</v>
      </c>
      <c r="CU39" s="31" t="s">
        <v>18579</v>
      </c>
      <c r="CV39" s="31" t="s">
        <v>18505</v>
      </c>
      <c r="CW39" s="31" t="s">
        <v>18506</v>
      </c>
      <c r="CX39" s="31" t="s">
        <v>18497</v>
      </c>
      <c r="CY39" s="31" t="s">
        <v>18443</v>
      </c>
      <c r="CZ39" s="31" t="s">
        <v>8555</v>
      </c>
      <c r="DA39" s="31" t="s">
        <v>4303</v>
      </c>
      <c r="DB39" s="31" t="s">
        <v>25128</v>
      </c>
      <c r="DC39" s="31"/>
      <c r="DD39" s="31"/>
      <c r="DE39" s="31" t="s">
        <v>18699</v>
      </c>
      <c r="DF39" s="31" t="s">
        <v>25639</v>
      </c>
      <c r="DG39" s="31" t="s">
        <v>25640</v>
      </c>
      <c r="DH39" s="31" t="s">
        <v>18699</v>
      </c>
      <c r="DI39" s="31"/>
      <c r="DJ39" s="31"/>
      <c r="DK39" s="31" t="s">
        <v>25644</v>
      </c>
      <c r="DL39" s="31" t="s">
        <v>25643</v>
      </c>
      <c r="DM39" s="38" t="s">
        <v>8843</v>
      </c>
      <c r="DN39" s="38"/>
      <c r="DO39" s="35">
        <v>0</v>
      </c>
      <c r="DP39" s="31" t="s">
        <v>14495</v>
      </c>
      <c r="DQ39" s="31" t="s">
        <v>14496</v>
      </c>
      <c r="DR39" s="31"/>
      <c r="DS39" s="31" t="s">
        <v>26558</v>
      </c>
      <c r="DT39" s="31" t="s">
        <v>27934</v>
      </c>
      <c r="DU39" s="31">
        <v>3</v>
      </c>
      <c r="DV39" s="31" t="s">
        <v>32167</v>
      </c>
      <c r="DW39" s="31"/>
      <c r="DX39" s="31"/>
      <c r="DY39" s="52" t="s">
        <v>40663</v>
      </c>
      <c r="DZ39" s="52" t="s">
        <v>19785</v>
      </c>
      <c r="EA39" s="52" t="s">
        <v>35708</v>
      </c>
      <c r="EB39" s="31">
        <v>0</v>
      </c>
      <c r="EC39" s="31" t="s">
        <v>40137</v>
      </c>
      <c r="ED39" s="31" t="s">
        <v>41101</v>
      </c>
      <c r="EE39" s="31" t="s">
        <v>2711</v>
      </c>
      <c r="EF39" s="31" t="s">
        <v>2711</v>
      </c>
      <c r="EG39" s="31" t="s">
        <v>41190</v>
      </c>
      <c r="EH39" s="31"/>
      <c r="EI39" s="31"/>
      <c r="EJ39" s="31"/>
    </row>
    <row r="40" spans="1:140" ht="23.25" customHeight="1">
      <c r="A40" s="25">
        <v>38</v>
      </c>
      <c r="B40" s="30" t="s">
        <v>21254</v>
      </c>
      <c r="C40" s="31" t="s">
        <v>3140</v>
      </c>
      <c r="D40" s="30" t="s">
        <v>3140</v>
      </c>
      <c r="E40" s="30"/>
      <c r="F40" s="30" t="s">
        <v>36257</v>
      </c>
      <c r="G40" s="31">
        <f t="shared" si="0"/>
        <v>58</v>
      </c>
      <c r="H40" s="72">
        <f t="shared" si="1"/>
        <v>48761</v>
      </c>
      <c r="I40" s="30"/>
      <c r="J40" s="30" t="s">
        <v>34084</v>
      </c>
      <c r="K40" s="30" t="s">
        <v>4318</v>
      </c>
      <c r="L40" s="31" t="s">
        <v>4318</v>
      </c>
      <c r="M40" s="31" t="s">
        <v>6378</v>
      </c>
      <c r="N40" s="31" t="s">
        <v>5797</v>
      </c>
      <c r="O40" s="31" t="s">
        <v>5271</v>
      </c>
      <c r="P40" s="31" t="s">
        <v>15640</v>
      </c>
      <c r="Q40" s="31"/>
      <c r="R40" s="31">
        <v>11</v>
      </c>
      <c r="S40" s="31">
        <v>2</v>
      </c>
      <c r="T40" s="31"/>
      <c r="U40" s="31">
        <v>120</v>
      </c>
      <c r="V40" s="31"/>
      <c r="W40" s="31" t="s">
        <v>6910</v>
      </c>
      <c r="X40" s="31" t="s">
        <v>7238</v>
      </c>
      <c r="Y40" s="31" t="e">
        <f t="shared" ca="1" si="2"/>
        <v>#VALUE!</v>
      </c>
      <c r="Z40" s="31" t="e">
        <f t="shared" ca="1" si="3"/>
        <v>#VALUE!</v>
      </c>
      <c r="AA40" s="31"/>
      <c r="AB40" s="31" t="s">
        <v>29324</v>
      </c>
      <c r="AC40" s="31" t="s">
        <v>34155</v>
      </c>
      <c r="AD40" s="31" t="s">
        <v>34161</v>
      </c>
      <c r="AE40" s="31" t="s">
        <v>16835</v>
      </c>
      <c r="AF40" s="31" t="s">
        <v>7976</v>
      </c>
      <c r="AG40" s="31" t="s">
        <v>5851</v>
      </c>
      <c r="AH40" s="31" t="s">
        <v>5851</v>
      </c>
      <c r="AI40" s="31" t="s">
        <v>40276</v>
      </c>
      <c r="AJ40" s="31">
        <v>4103172117</v>
      </c>
      <c r="AK40" s="31" t="s">
        <v>2018</v>
      </c>
      <c r="AL40" s="31" t="s">
        <v>4624</v>
      </c>
      <c r="AM40" s="31" t="s">
        <v>2711</v>
      </c>
      <c r="AN40" s="31" t="s">
        <v>29325</v>
      </c>
      <c r="AO40" s="31" t="s">
        <v>29326</v>
      </c>
      <c r="AP40" s="31" t="s">
        <v>16835</v>
      </c>
      <c r="AQ40" s="31"/>
      <c r="AR40" s="31" t="s">
        <v>34143</v>
      </c>
      <c r="AS40" s="31" t="s">
        <v>34143</v>
      </c>
      <c r="AT40" s="31" t="str">
        <f>_xlfn.IFNA(VLOOKUP(D40,'[1]5. 1 Mei 2022'!$C$7:$F$60,4,FALSE),"")</f>
        <v/>
      </c>
      <c r="AU40" s="31" t="s">
        <v>34274</v>
      </c>
      <c r="AV40" s="31" t="s">
        <v>33809</v>
      </c>
      <c r="AW40" s="31" t="s">
        <v>20332</v>
      </c>
      <c r="AX40" s="29">
        <f t="shared" si="9"/>
        <v>46524</v>
      </c>
      <c r="AY40" s="31" t="s">
        <v>26346</v>
      </c>
      <c r="AZ40" s="31" t="s">
        <v>16836</v>
      </c>
      <c r="BA40" s="30" t="s">
        <v>16835</v>
      </c>
      <c r="BB40" s="31"/>
      <c r="BC40" s="31"/>
      <c r="BD40" s="31" t="s">
        <v>16829</v>
      </c>
      <c r="BE40" s="31" t="s">
        <v>7976</v>
      </c>
      <c r="BF40" s="31" t="s">
        <v>33809</v>
      </c>
      <c r="BG40" s="31"/>
      <c r="BH40" s="31"/>
      <c r="BI40" s="31" t="s">
        <v>8137</v>
      </c>
      <c r="BJ40" s="31" t="s">
        <v>20289</v>
      </c>
      <c r="BK40" s="31" t="str">
        <f t="shared" si="8"/>
        <v>III/d</v>
      </c>
      <c r="BL40" s="31" t="s">
        <v>8077</v>
      </c>
      <c r="BM40" s="31"/>
      <c r="BN40" s="31"/>
      <c r="BO40" s="31"/>
      <c r="BP40" s="31" t="s">
        <v>1498</v>
      </c>
      <c r="BQ40" s="31" t="s">
        <v>20289</v>
      </c>
      <c r="BR40" s="31" t="s">
        <v>17826</v>
      </c>
      <c r="BS40" s="31" t="s">
        <v>29966</v>
      </c>
      <c r="BT40" s="31" t="s">
        <v>3163</v>
      </c>
      <c r="BU40" s="31" t="s">
        <v>3312</v>
      </c>
      <c r="BV40" s="31" t="s">
        <v>3279</v>
      </c>
      <c r="BW40" s="31">
        <f t="shared" ca="1" si="6"/>
        <v>14</v>
      </c>
      <c r="BX40" s="78">
        <f t="shared" ca="1" si="7"/>
        <v>3</v>
      </c>
      <c r="BY40" s="31"/>
      <c r="BZ40" s="31"/>
      <c r="CA40" s="31" t="s">
        <v>2483</v>
      </c>
      <c r="CB40" s="31" t="s">
        <v>2519</v>
      </c>
      <c r="CC40" s="31">
        <v>2</v>
      </c>
      <c r="CD40" s="31">
        <v>1</v>
      </c>
      <c r="CE40" s="31" t="s">
        <v>20085</v>
      </c>
      <c r="CF40" s="31"/>
      <c r="CG40" s="31"/>
      <c r="CH40" s="31"/>
      <c r="CI40" s="31"/>
      <c r="CJ40" s="31"/>
      <c r="CK40" s="31"/>
      <c r="CL40" s="31" t="s">
        <v>32474</v>
      </c>
      <c r="CM40" s="31" t="s">
        <v>23841</v>
      </c>
      <c r="CN40" s="31">
        <v>124</v>
      </c>
      <c r="CO40" s="31" t="s">
        <v>23840</v>
      </c>
      <c r="CP40" s="31" t="s">
        <v>23841</v>
      </c>
      <c r="CQ40" s="31">
        <v>124</v>
      </c>
      <c r="CR40" s="31">
        <v>2214</v>
      </c>
      <c r="CS40" s="31" t="s">
        <v>10431</v>
      </c>
      <c r="CT40" s="31" t="s">
        <v>10428</v>
      </c>
      <c r="CU40" s="31" t="s">
        <v>10432</v>
      </c>
      <c r="CV40" s="31" t="s">
        <v>8557</v>
      </c>
      <c r="CW40" s="31" t="s">
        <v>8563</v>
      </c>
      <c r="CX40" s="31" t="s">
        <v>926</v>
      </c>
      <c r="CY40" s="31" t="s">
        <v>10350</v>
      </c>
      <c r="CZ40" s="31" t="s">
        <v>8555</v>
      </c>
      <c r="DA40" s="31" t="s">
        <v>10247</v>
      </c>
      <c r="DB40" s="31" t="s">
        <v>16740</v>
      </c>
      <c r="DC40" s="31" t="s">
        <v>16739</v>
      </c>
      <c r="DD40" s="31" t="s">
        <v>4972</v>
      </c>
      <c r="DE40" s="31"/>
      <c r="DF40" s="31" t="s">
        <v>25639</v>
      </c>
      <c r="DG40" s="31" t="s">
        <v>25640</v>
      </c>
      <c r="DH40" s="31" t="s">
        <v>25130</v>
      </c>
      <c r="DI40" s="31"/>
      <c r="DJ40" s="31"/>
      <c r="DK40" s="31" t="s">
        <v>25644</v>
      </c>
      <c r="DL40" s="31" t="s">
        <v>25643</v>
      </c>
      <c r="DM40" s="38" t="s">
        <v>9090</v>
      </c>
      <c r="DN40" s="38"/>
      <c r="DO40" s="35">
        <v>0</v>
      </c>
      <c r="DP40" s="31" t="s">
        <v>12640</v>
      </c>
      <c r="DQ40" s="31" t="s">
        <v>12639</v>
      </c>
      <c r="DR40" s="31"/>
      <c r="DS40" s="31" t="s">
        <v>38463</v>
      </c>
      <c r="DT40" s="31" t="s">
        <v>37298</v>
      </c>
      <c r="DU40" s="31">
        <v>1</v>
      </c>
      <c r="DV40" s="31" t="s">
        <v>32165</v>
      </c>
      <c r="DW40" s="31"/>
      <c r="DX40" s="31"/>
      <c r="DY40" s="31" t="s">
        <v>34647</v>
      </c>
      <c r="DZ40" s="29">
        <v>44069</v>
      </c>
      <c r="EA40" s="29">
        <v>45164</v>
      </c>
      <c r="EB40" s="31">
        <v>772036</v>
      </c>
      <c r="EC40" s="31" t="s">
        <v>40137</v>
      </c>
      <c r="ED40" s="31" t="s">
        <v>41101</v>
      </c>
      <c r="EE40" s="31" t="s">
        <v>2711</v>
      </c>
      <c r="EF40" s="31" t="s">
        <v>2711</v>
      </c>
      <c r="EG40" s="31" t="s">
        <v>41188</v>
      </c>
      <c r="EH40" s="31"/>
      <c r="EI40" s="31"/>
      <c r="EJ40" s="31"/>
    </row>
    <row r="41" spans="1:140" ht="23.25" customHeight="1">
      <c r="A41" s="25">
        <v>39</v>
      </c>
      <c r="B41" s="30" t="s">
        <v>15177</v>
      </c>
      <c r="C41" s="31">
        <v>140240966</v>
      </c>
      <c r="D41" s="30" t="s">
        <v>1037</v>
      </c>
      <c r="E41" s="30"/>
      <c r="F41" s="30" t="s">
        <v>36260</v>
      </c>
      <c r="G41" s="31">
        <f t="shared" si="0"/>
        <v>65</v>
      </c>
      <c r="H41" s="72">
        <f t="shared" si="1"/>
        <v>47362</v>
      </c>
      <c r="I41" s="30"/>
      <c r="J41" s="30" t="s">
        <v>34084</v>
      </c>
      <c r="K41" s="30" t="s">
        <v>4318</v>
      </c>
      <c r="L41" s="31" t="s">
        <v>4318</v>
      </c>
      <c r="M41" s="31" t="s">
        <v>3186</v>
      </c>
      <c r="N41" s="31" t="s">
        <v>4652</v>
      </c>
      <c r="O41" s="31" t="s">
        <v>4317</v>
      </c>
      <c r="P41" s="31" t="s">
        <v>21727</v>
      </c>
      <c r="Q41" s="31"/>
      <c r="R41" s="31">
        <v>30</v>
      </c>
      <c r="S41" s="31">
        <v>6</v>
      </c>
      <c r="T41" s="31"/>
      <c r="U41" s="31">
        <v>55</v>
      </c>
      <c r="V41" s="31"/>
      <c r="W41" s="31" t="s">
        <v>6910</v>
      </c>
      <c r="X41" s="31" t="s">
        <v>4886</v>
      </c>
      <c r="Y41" s="31">
        <f t="shared" ca="1" si="2"/>
        <v>59</v>
      </c>
      <c r="Z41" s="31" t="str">
        <f t="shared" ca="1" si="3"/>
        <v>Lebih dari 58</v>
      </c>
      <c r="AA41" s="31"/>
      <c r="AB41" s="31" t="s">
        <v>15980</v>
      </c>
      <c r="AC41" s="31" t="s">
        <v>34154</v>
      </c>
      <c r="AD41" s="31" t="s">
        <v>34161</v>
      </c>
      <c r="AE41" s="31" t="s">
        <v>16858</v>
      </c>
      <c r="AF41" s="31" t="s">
        <v>7976</v>
      </c>
      <c r="AG41" s="31" t="s">
        <v>5851</v>
      </c>
      <c r="AH41" s="31" t="s">
        <v>5851</v>
      </c>
      <c r="AI41" s="31" t="s">
        <v>40275</v>
      </c>
      <c r="AJ41" s="31" t="s">
        <v>1498</v>
      </c>
      <c r="AK41" s="31" t="s">
        <v>7377</v>
      </c>
      <c r="AL41" s="31" t="s">
        <v>7378</v>
      </c>
      <c r="AM41" s="31" t="s">
        <v>2711</v>
      </c>
      <c r="AN41" s="31"/>
      <c r="AO41" s="31"/>
      <c r="AP41" s="31" t="s">
        <v>16858</v>
      </c>
      <c r="AQ41" s="31"/>
      <c r="AR41" s="31" t="s">
        <v>34143</v>
      </c>
      <c r="AS41" s="31" t="s">
        <v>34143</v>
      </c>
      <c r="AT41" s="31" t="str">
        <f>_xlfn.IFNA(VLOOKUP(D41,'[1]5. 1 Mei 2022'!$C$7:$F$60,4,FALSE),"")</f>
        <v/>
      </c>
      <c r="AU41" s="31" t="s">
        <v>34274</v>
      </c>
      <c r="AV41" s="31" t="s">
        <v>16878</v>
      </c>
      <c r="AW41" s="31" t="s">
        <v>29870</v>
      </c>
      <c r="AX41" s="29">
        <f t="shared" si="9"/>
        <v>46089</v>
      </c>
      <c r="AY41" s="31" t="s">
        <v>26346</v>
      </c>
      <c r="AZ41" s="31" t="s">
        <v>16859</v>
      </c>
      <c r="BA41" s="30" t="s">
        <v>16858</v>
      </c>
      <c r="BB41" s="31"/>
      <c r="BC41" s="31"/>
      <c r="BD41" s="31" t="s">
        <v>16829</v>
      </c>
      <c r="BE41" s="31" t="s">
        <v>7976</v>
      </c>
      <c r="BF41" s="31" t="s">
        <v>16878</v>
      </c>
      <c r="BG41" s="31"/>
      <c r="BH41" s="31"/>
      <c r="BI41" s="31" t="s">
        <v>8137</v>
      </c>
      <c r="BJ41" s="31" t="s">
        <v>21630</v>
      </c>
      <c r="BK41" s="31" t="str">
        <f t="shared" si="8"/>
        <v>IV/e</v>
      </c>
      <c r="BL41" s="31" t="s">
        <v>8077</v>
      </c>
      <c r="BM41" s="31"/>
      <c r="BN41" s="31"/>
      <c r="BO41" s="31"/>
      <c r="BP41" s="31" t="s">
        <v>1498</v>
      </c>
      <c r="BQ41" s="31" t="s">
        <v>21630</v>
      </c>
      <c r="BR41" s="31" t="s">
        <v>11500</v>
      </c>
      <c r="BS41" s="31"/>
      <c r="BT41" s="31" t="s">
        <v>5168</v>
      </c>
      <c r="BU41" s="31"/>
      <c r="BV41" s="31" t="s">
        <v>5169</v>
      </c>
      <c r="BW41" s="31" t="e">
        <f t="shared" ca="1" si="6"/>
        <v>#VALUE!</v>
      </c>
      <c r="BX41" s="78" t="e">
        <f t="shared" ca="1" si="7"/>
        <v>#VALUE!</v>
      </c>
      <c r="BY41" s="31"/>
      <c r="BZ41" s="31" t="s">
        <v>38769</v>
      </c>
      <c r="CA41" s="31" t="s">
        <v>2483</v>
      </c>
      <c r="CB41" s="31" t="s">
        <v>2519</v>
      </c>
      <c r="CC41" s="31">
        <v>3</v>
      </c>
      <c r="CD41" s="31">
        <v>1</v>
      </c>
      <c r="CE41" s="31" t="s">
        <v>20085</v>
      </c>
      <c r="CF41" s="31"/>
      <c r="CG41" s="31"/>
      <c r="CH41" s="31">
        <v>2010</v>
      </c>
      <c r="CI41" s="31">
        <v>2010</v>
      </c>
      <c r="CJ41" s="31"/>
      <c r="CK41" s="31"/>
      <c r="CL41" s="52" t="s">
        <v>34487</v>
      </c>
      <c r="CM41" s="29" t="s">
        <v>36026</v>
      </c>
      <c r="CN41" s="31">
        <v>127</v>
      </c>
      <c r="CO41" s="31" t="s">
        <v>34486</v>
      </c>
      <c r="CP41" s="29" t="s">
        <v>36026</v>
      </c>
      <c r="CQ41" s="31">
        <v>127</v>
      </c>
      <c r="CR41" s="31">
        <v>2067</v>
      </c>
      <c r="CS41" s="31" t="s">
        <v>8590</v>
      </c>
      <c r="CT41" s="31"/>
      <c r="CU41" s="31" t="s">
        <v>8591</v>
      </c>
      <c r="CV41" s="31" t="s">
        <v>8557</v>
      </c>
      <c r="CW41" s="31" t="s">
        <v>8563</v>
      </c>
      <c r="CX41" s="31" t="s">
        <v>926</v>
      </c>
      <c r="CY41" s="31" t="s">
        <v>10415</v>
      </c>
      <c r="CZ41" s="31" t="s">
        <v>8547</v>
      </c>
      <c r="DA41" s="31" t="s">
        <v>8493</v>
      </c>
      <c r="DB41" s="31" t="s">
        <v>8703</v>
      </c>
      <c r="DC41" s="31" t="s">
        <v>18692</v>
      </c>
      <c r="DD41" s="31" t="s">
        <v>18658</v>
      </c>
      <c r="DE41" s="31" t="s">
        <v>18699</v>
      </c>
      <c r="DF41" s="31" t="s">
        <v>25639</v>
      </c>
      <c r="DG41" s="31" t="s">
        <v>25640</v>
      </c>
      <c r="DH41" s="31" t="s">
        <v>18699</v>
      </c>
      <c r="DI41" s="31" t="s">
        <v>18455</v>
      </c>
      <c r="DJ41" s="31" t="s">
        <v>18456</v>
      </c>
      <c r="DK41" s="31" t="s">
        <v>25644</v>
      </c>
      <c r="DL41" s="31" t="s">
        <v>25643</v>
      </c>
      <c r="DM41" s="38" t="s">
        <v>32178</v>
      </c>
      <c r="DN41" s="38"/>
      <c r="DO41" s="35">
        <v>0</v>
      </c>
      <c r="DP41" s="31" t="s">
        <v>12871</v>
      </c>
      <c r="DQ41" s="31" t="s">
        <v>7124</v>
      </c>
      <c r="DR41" s="31" t="s">
        <v>12872</v>
      </c>
      <c r="DS41" s="31" t="s">
        <v>26748</v>
      </c>
      <c r="DT41" s="31" t="s">
        <v>37299</v>
      </c>
      <c r="DU41" s="31">
        <v>3</v>
      </c>
      <c r="DV41" s="31" t="s">
        <v>32167</v>
      </c>
      <c r="DW41" s="31"/>
      <c r="DX41" s="31"/>
      <c r="DY41" s="31" t="s">
        <v>23205</v>
      </c>
      <c r="DZ41" s="31" t="s">
        <v>23204</v>
      </c>
      <c r="EA41" s="31"/>
      <c r="EB41" s="31">
        <v>396031</v>
      </c>
      <c r="EC41" s="31" t="s">
        <v>40137</v>
      </c>
      <c r="ED41" s="31" t="s">
        <v>41101</v>
      </c>
      <c r="EE41" s="31" t="s">
        <v>22199</v>
      </c>
      <c r="EF41" s="31" t="s">
        <v>2711</v>
      </c>
      <c r="EG41" s="31"/>
      <c r="EH41" s="31"/>
      <c r="EI41" s="31"/>
      <c r="EJ41" s="31"/>
    </row>
    <row r="42" spans="1:140" ht="23.25" customHeight="1">
      <c r="A42" s="25">
        <v>40</v>
      </c>
      <c r="B42" s="30" t="s">
        <v>17500</v>
      </c>
      <c r="C42" s="31">
        <v>510142187</v>
      </c>
      <c r="D42" s="30" t="s">
        <v>7776</v>
      </c>
      <c r="E42" s="30"/>
      <c r="F42" s="30" t="s">
        <v>36253</v>
      </c>
      <c r="G42" s="31">
        <f t="shared" si="0"/>
        <v>60</v>
      </c>
      <c r="H42" s="72">
        <f t="shared" si="1"/>
        <v>50465</v>
      </c>
      <c r="I42" s="30"/>
      <c r="J42" s="30" t="s">
        <v>34084</v>
      </c>
      <c r="K42" s="30" t="s">
        <v>4318</v>
      </c>
      <c r="L42" s="31" t="s">
        <v>4318</v>
      </c>
      <c r="M42" s="31" t="s">
        <v>3186</v>
      </c>
      <c r="N42" s="31" t="s">
        <v>7121</v>
      </c>
      <c r="O42" s="31" t="s">
        <v>3948</v>
      </c>
      <c r="P42" s="31" t="s">
        <v>30542</v>
      </c>
      <c r="Q42" s="31"/>
      <c r="R42" s="31">
        <v>16</v>
      </c>
      <c r="S42" s="31">
        <v>3</v>
      </c>
      <c r="T42" s="31"/>
      <c r="U42" s="31">
        <v>25</v>
      </c>
      <c r="V42" s="31" t="s">
        <v>868</v>
      </c>
      <c r="W42" s="31" t="s">
        <v>4761</v>
      </c>
      <c r="X42" s="31" t="s">
        <v>6105</v>
      </c>
      <c r="Y42" s="31" t="e">
        <f t="shared" ca="1" si="2"/>
        <v>#VALUE!</v>
      </c>
      <c r="Z42" s="31" t="e">
        <f t="shared" ca="1" si="3"/>
        <v>#VALUE!</v>
      </c>
      <c r="AA42" s="31"/>
      <c r="AB42" s="31" t="s">
        <v>7990</v>
      </c>
      <c r="AC42" s="31" t="s">
        <v>34154</v>
      </c>
      <c r="AD42" s="31" t="s">
        <v>34161</v>
      </c>
      <c r="AE42" s="31" t="s">
        <v>16864</v>
      </c>
      <c r="AF42" s="31" t="s">
        <v>7976</v>
      </c>
      <c r="AG42" s="31" t="s">
        <v>5851</v>
      </c>
      <c r="AH42" s="31" t="s">
        <v>5851</v>
      </c>
      <c r="AI42" s="31" t="s">
        <v>40275</v>
      </c>
      <c r="AJ42" s="31" t="s">
        <v>16191</v>
      </c>
      <c r="AK42" s="31" t="s">
        <v>16192</v>
      </c>
      <c r="AL42" s="31" t="s">
        <v>12107</v>
      </c>
      <c r="AM42" s="31" t="s">
        <v>1087</v>
      </c>
      <c r="AN42" s="31"/>
      <c r="AO42" s="31"/>
      <c r="AP42" s="31" t="s">
        <v>16864</v>
      </c>
      <c r="AQ42" s="31" t="s">
        <v>29870</v>
      </c>
      <c r="AR42" s="31" t="s">
        <v>34143</v>
      </c>
      <c r="AS42" s="31" t="s">
        <v>34143</v>
      </c>
      <c r="AT42" s="31" t="str">
        <f>_xlfn.IFNA(VLOOKUP(D42,'[1]5. 1 Mei 2022'!$C$7:$F$60,4,FALSE),"")</f>
        <v/>
      </c>
      <c r="AU42" s="31" t="s">
        <v>34274</v>
      </c>
      <c r="AV42" s="31" t="s">
        <v>16888</v>
      </c>
      <c r="AW42" s="31" t="s">
        <v>29870</v>
      </c>
      <c r="AX42" s="29">
        <f t="shared" si="9"/>
        <v>46089</v>
      </c>
      <c r="AY42" s="31" t="s">
        <v>26346</v>
      </c>
      <c r="AZ42" s="31" t="s">
        <v>16865</v>
      </c>
      <c r="BA42" s="30" t="s">
        <v>16864</v>
      </c>
      <c r="BB42" s="31"/>
      <c r="BC42" s="31"/>
      <c r="BD42" s="31" t="s">
        <v>16829</v>
      </c>
      <c r="BE42" s="31" t="s">
        <v>7976</v>
      </c>
      <c r="BF42" s="31" t="s">
        <v>16888</v>
      </c>
      <c r="BG42" s="31"/>
      <c r="BH42" s="31"/>
      <c r="BI42" s="31" t="s">
        <v>8137</v>
      </c>
      <c r="BJ42" s="31" t="s">
        <v>21647</v>
      </c>
      <c r="BK42" s="31" t="str">
        <f t="shared" si="8"/>
        <v>IV/b</v>
      </c>
      <c r="BL42" s="31" t="s">
        <v>8077</v>
      </c>
      <c r="BM42" s="31"/>
      <c r="BN42" s="31"/>
      <c r="BO42" s="31"/>
      <c r="BP42" s="31" t="s">
        <v>1498</v>
      </c>
      <c r="BQ42" s="31" t="s">
        <v>21647</v>
      </c>
      <c r="BR42" s="31" t="s">
        <v>26137</v>
      </c>
      <c r="BS42" s="31" t="s">
        <v>30431</v>
      </c>
      <c r="BT42" s="31" t="s">
        <v>2481</v>
      </c>
      <c r="BU42" s="31"/>
      <c r="BV42" s="31" t="s">
        <v>3164</v>
      </c>
      <c r="BW42" s="31">
        <f t="shared" ca="1" si="6"/>
        <v>14</v>
      </c>
      <c r="BX42" s="78">
        <f t="shared" ca="1" si="7"/>
        <v>3</v>
      </c>
      <c r="BY42" s="31"/>
      <c r="BZ42" s="31"/>
      <c r="CA42" s="31" t="s">
        <v>2483</v>
      </c>
      <c r="CB42" s="31" t="s">
        <v>2519</v>
      </c>
      <c r="CC42" s="31">
        <v>2</v>
      </c>
      <c r="CD42" s="31">
        <v>1</v>
      </c>
      <c r="CE42" s="31" t="s">
        <v>20085</v>
      </c>
      <c r="CF42" s="31"/>
      <c r="CG42" s="31"/>
      <c r="CH42" s="31"/>
      <c r="CI42" s="31"/>
      <c r="CJ42" s="31"/>
      <c r="CK42" s="31"/>
      <c r="CL42" s="31" t="s">
        <v>32468</v>
      </c>
      <c r="CM42" s="31" t="s">
        <v>28980</v>
      </c>
      <c r="CN42" s="31">
        <v>125</v>
      </c>
      <c r="CO42" s="31" t="s">
        <v>28979</v>
      </c>
      <c r="CP42" s="31" t="s">
        <v>28980</v>
      </c>
      <c r="CQ42" s="31">
        <v>125</v>
      </c>
      <c r="CR42" s="31">
        <v>2231</v>
      </c>
      <c r="CS42" s="31" t="s">
        <v>16449</v>
      </c>
      <c r="CT42" s="31" t="s">
        <v>16450</v>
      </c>
      <c r="CU42" s="31" t="s">
        <v>16451</v>
      </c>
      <c r="CV42" s="31" t="s">
        <v>16318</v>
      </c>
      <c r="CW42" s="31" t="s">
        <v>16319</v>
      </c>
      <c r="CX42" s="31" t="s">
        <v>8462</v>
      </c>
      <c r="CY42" s="31" t="s">
        <v>8667</v>
      </c>
      <c r="CZ42" s="31" t="s">
        <v>8544</v>
      </c>
      <c r="DA42" s="31" t="s">
        <v>2383</v>
      </c>
      <c r="DB42" s="31" t="s">
        <v>18532</v>
      </c>
      <c r="DC42" s="31" t="s">
        <v>18653</v>
      </c>
      <c r="DD42" s="31" t="s">
        <v>18537</v>
      </c>
      <c r="DE42" s="31"/>
      <c r="DF42" s="31" t="s">
        <v>25639</v>
      </c>
      <c r="DG42" s="31" t="s">
        <v>25640</v>
      </c>
      <c r="DH42" s="31" t="s">
        <v>18697</v>
      </c>
      <c r="DI42" s="31" t="s">
        <v>18377</v>
      </c>
      <c r="DJ42" s="31" t="s">
        <v>18378</v>
      </c>
      <c r="DK42" s="31" t="s">
        <v>25644</v>
      </c>
      <c r="DL42" s="31" t="s">
        <v>25643</v>
      </c>
      <c r="DM42" s="38" t="s">
        <v>9035</v>
      </c>
      <c r="DN42" s="38"/>
      <c r="DO42" s="35">
        <v>0</v>
      </c>
      <c r="DP42" s="31" t="s">
        <v>28289</v>
      </c>
      <c r="DQ42" s="31" t="s">
        <v>19382</v>
      </c>
      <c r="DR42" s="31" t="s">
        <v>17558</v>
      </c>
      <c r="DS42" s="31" t="s">
        <v>26721</v>
      </c>
      <c r="DT42" s="31" t="s">
        <v>27987</v>
      </c>
      <c r="DU42" s="31">
        <v>3</v>
      </c>
      <c r="DV42" s="31" t="s">
        <v>32167</v>
      </c>
      <c r="DW42" s="31"/>
      <c r="DX42" s="31"/>
      <c r="DY42" s="31" t="s">
        <v>32550</v>
      </c>
      <c r="DZ42" s="31" t="s">
        <v>32414</v>
      </c>
      <c r="EA42" s="31" t="s">
        <v>32548</v>
      </c>
      <c r="EB42" s="31">
        <v>1013131</v>
      </c>
      <c r="EC42" s="31" t="s">
        <v>40137</v>
      </c>
      <c r="ED42" s="31" t="s">
        <v>41101</v>
      </c>
      <c r="EE42" s="31" t="s">
        <v>1087</v>
      </c>
      <c r="EF42" s="31" t="s">
        <v>1087</v>
      </c>
      <c r="EG42" s="31"/>
      <c r="EH42" s="31"/>
      <c r="EI42" s="31"/>
      <c r="EJ42" s="31"/>
    </row>
    <row r="43" spans="1:140" ht="23.25" customHeight="1">
      <c r="A43" s="25">
        <v>41</v>
      </c>
      <c r="B43" s="30" t="s">
        <v>25818</v>
      </c>
      <c r="C43" s="31">
        <v>140261119</v>
      </c>
      <c r="D43" s="30" t="s">
        <v>1042</v>
      </c>
      <c r="E43" s="30"/>
      <c r="F43" s="30" t="s">
        <v>36260</v>
      </c>
      <c r="G43" s="31">
        <f t="shared" si="0"/>
        <v>65</v>
      </c>
      <c r="H43" s="72">
        <f t="shared" si="1"/>
        <v>47727</v>
      </c>
      <c r="I43" s="30"/>
      <c r="J43" s="30" t="s">
        <v>34084</v>
      </c>
      <c r="K43" s="30" t="s">
        <v>4318</v>
      </c>
      <c r="L43" s="31" t="s">
        <v>4318</v>
      </c>
      <c r="M43" s="31" t="s">
        <v>3186</v>
      </c>
      <c r="N43" s="31" t="s">
        <v>4652</v>
      </c>
      <c r="O43" s="31" t="s">
        <v>4317</v>
      </c>
      <c r="P43" s="31" t="s">
        <v>30542</v>
      </c>
      <c r="Q43" s="31"/>
      <c r="R43" s="31">
        <v>30</v>
      </c>
      <c r="S43" s="31">
        <v>1</v>
      </c>
      <c r="T43" s="31"/>
      <c r="U43" s="31">
        <v>141</v>
      </c>
      <c r="V43" s="31" t="s">
        <v>4341</v>
      </c>
      <c r="W43" s="31" t="s">
        <v>2471</v>
      </c>
      <c r="X43" s="31" t="s">
        <v>4010</v>
      </c>
      <c r="Y43" s="31">
        <f t="shared" ca="1" si="2"/>
        <v>58</v>
      </c>
      <c r="Z43" s="31" t="str">
        <f t="shared" ca="1" si="3"/>
        <v>46-58</v>
      </c>
      <c r="AA43" s="31"/>
      <c r="AB43" s="31" t="s">
        <v>7987</v>
      </c>
      <c r="AC43" s="31" t="s">
        <v>34154</v>
      </c>
      <c r="AD43" s="31" t="s">
        <v>34161</v>
      </c>
      <c r="AE43" s="31" t="s">
        <v>16846</v>
      </c>
      <c r="AF43" s="31" t="s">
        <v>7976</v>
      </c>
      <c r="AG43" s="31" t="s">
        <v>5851</v>
      </c>
      <c r="AH43" s="31" t="s">
        <v>5851</v>
      </c>
      <c r="AI43" s="31" t="s">
        <v>40275</v>
      </c>
      <c r="AJ43" s="31"/>
      <c r="AK43" s="31" t="s">
        <v>1787</v>
      </c>
      <c r="AL43" s="31" t="s">
        <v>1788</v>
      </c>
      <c r="AM43" s="31" t="s">
        <v>7700</v>
      </c>
      <c r="AN43" s="31"/>
      <c r="AO43" s="31"/>
      <c r="AP43" s="31" t="s">
        <v>16846</v>
      </c>
      <c r="AQ43" s="31"/>
      <c r="AR43" s="31" t="s">
        <v>34143</v>
      </c>
      <c r="AS43" s="31" t="s">
        <v>34143</v>
      </c>
      <c r="AT43" s="31" t="str">
        <f>_xlfn.IFNA(VLOOKUP(D43,'[1]5. 1 Mei 2022'!$C$7:$F$60,4,FALSE),"")</f>
        <v/>
      </c>
      <c r="AU43" s="31" t="s">
        <v>34274</v>
      </c>
      <c r="AV43" s="31" t="s">
        <v>16870</v>
      </c>
      <c r="AW43" s="31" t="s">
        <v>30099</v>
      </c>
      <c r="AX43" s="29" t="e">
        <f t="shared" si="9"/>
        <v>#VALUE!</v>
      </c>
      <c r="AY43" s="31" t="s">
        <v>26346</v>
      </c>
      <c r="AZ43" s="31" t="s">
        <v>16847</v>
      </c>
      <c r="BA43" s="30" t="s">
        <v>16846</v>
      </c>
      <c r="BB43" s="31"/>
      <c r="BC43" s="31"/>
      <c r="BD43" s="31" t="s">
        <v>16829</v>
      </c>
      <c r="BE43" s="31" t="s">
        <v>7976</v>
      </c>
      <c r="BF43" s="31" t="s">
        <v>16870</v>
      </c>
      <c r="BG43" s="31" t="s">
        <v>5686</v>
      </c>
      <c r="BH43" s="31" t="s">
        <v>22718</v>
      </c>
      <c r="BI43" s="31" t="s">
        <v>8137</v>
      </c>
      <c r="BJ43" s="31" t="s">
        <v>21630</v>
      </c>
      <c r="BK43" s="31" t="str">
        <f t="shared" si="8"/>
        <v>IV/e</v>
      </c>
      <c r="BL43" s="31" t="s">
        <v>8077</v>
      </c>
      <c r="BM43" s="31"/>
      <c r="BN43" s="31"/>
      <c r="BO43" s="31"/>
      <c r="BP43" s="31" t="s">
        <v>1498</v>
      </c>
      <c r="BQ43" s="31" t="s">
        <v>21630</v>
      </c>
      <c r="BR43" s="31" t="s">
        <v>17509</v>
      </c>
      <c r="BS43" s="31"/>
      <c r="BT43" s="31" t="s">
        <v>5638</v>
      </c>
      <c r="BU43" s="31"/>
      <c r="BV43" s="31" t="s">
        <v>983</v>
      </c>
      <c r="BW43" s="31">
        <f t="shared" ca="1" si="6"/>
        <v>24</v>
      </c>
      <c r="BX43" s="78">
        <f t="shared" ca="1" si="7"/>
        <v>3</v>
      </c>
      <c r="BY43" s="31"/>
      <c r="BZ43" s="31"/>
      <c r="CA43" s="31" t="s">
        <v>4239</v>
      </c>
      <c r="CB43" s="31" t="s">
        <v>2519</v>
      </c>
      <c r="CC43" s="31">
        <v>2</v>
      </c>
      <c r="CD43" s="31">
        <v>1</v>
      </c>
      <c r="CE43" s="31" t="s">
        <v>20085</v>
      </c>
      <c r="CF43" s="31"/>
      <c r="CG43" s="31"/>
      <c r="CH43" s="31">
        <v>2007</v>
      </c>
      <c r="CI43" s="31">
        <v>2012</v>
      </c>
      <c r="CJ43" s="31"/>
      <c r="CK43" s="31"/>
      <c r="CL43" s="31" t="s">
        <v>31623</v>
      </c>
      <c r="CM43" s="31" t="s">
        <v>31624</v>
      </c>
      <c r="CN43" s="31">
        <v>126</v>
      </c>
      <c r="CO43" s="31" t="s">
        <v>31625</v>
      </c>
      <c r="CP43" s="31" t="s">
        <v>31624</v>
      </c>
      <c r="CQ43" s="31">
        <v>126</v>
      </c>
      <c r="CR43" s="31">
        <v>2082</v>
      </c>
      <c r="CS43" s="31"/>
      <c r="CT43" s="31"/>
      <c r="CU43" s="31"/>
      <c r="CV43" s="31" t="s">
        <v>16789</v>
      </c>
      <c r="CW43" s="31" t="s">
        <v>16790</v>
      </c>
      <c r="CX43" s="31" t="s">
        <v>16791</v>
      </c>
      <c r="CY43" s="31" t="s">
        <v>10351</v>
      </c>
      <c r="CZ43" s="31" t="s">
        <v>10352</v>
      </c>
      <c r="DA43" s="31" t="s">
        <v>10353</v>
      </c>
      <c r="DB43" s="31" t="s">
        <v>8703</v>
      </c>
      <c r="DC43" s="31" t="s">
        <v>18692</v>
      </c>
      <c r="DD43" s="31" t="s">
        <v>18658</v>
      </c>
      <c r="DE43" s="31" t="s">
        <v>18698</v>
      </c>
      <c r="DF43" s="31" t="s">
        <v>25639</v>
      </c>
      <c r="DG43" s="31" t="s">
        <v>25640</v>
      </c>
      <c r="DH43" s="31" t="s">
        <v>25641</v>
      </c>
      <c r="DI43" s="31" t="s">
        <v>18455</v>
      </c>
      <c r="DJ43" s="31" t="s">
        <v>18456</v>
      </c>
      <c r="DK43" s="31" t="s">
        <v>25644</v>
      </c>
      <c r="DL43" s="31" t="s">
        <v>25643</v>
      </c>
      <c r="DM43" s="38" t="s">
        <v>8785</v>
      </c>
      <c r="DN43" s="38"/>
      <c r="DO43" s="35" t="s">
        <v>31528</v>
      </c>
      <c r="DP43" s="31" t="s">
        <v>13473</v>
      </c>
      <c r="DQ43" s="31" t="s">
        <v>13472</v>
      </c>
      <c r="DR43" s="31"/>
      <c r="DS43" s="31" t="s">
        <v>7799</v>
      </c>
      <c r="DT43" s="31" t="s">
        <v>27914</v>
      </c>
      <c r="DU43" s="31">
        <v>3</v>
      </c>
      <c r="DV43" s="31" t="s">
        <v>32167</v>
      </c>
      <c r="DW43" s="31"/>
      <c r="DX43" s="31"/>
      <c r="DY43" s="31" t="s">
        <v>33906</v>
      </c>
      <c r="DZ43" s="31" t="s">
        <v>18408</v>
      </c>
      <c r="EA43" s="31" t="s">
        <v>29805</v>
      </c>
      <c r="EB43" s="31">
        <v>410841</v>
      </c>
      <c r="EC43" s="31" t="s">
        <v>40137</v>
      </c>
      <c r="ED43" s="31" t="s">
        <v>41101</v>
      </c>
      <c r="EE43" s="31" t="s">
        <v>3930</v>
      </c>
      <c r="EF43" s="31" t="s">
        <v>7700</v>
      </c>
      <c r="EG43" s="31"/>
      <c r="EH43" s="31"/>
      <c r="EI43" s="31"/>
      <c r="EJ43" s="31"/>
    </row>
    <row r="44" spans="1:140" ht="23.25" customHeight="1">
      <c r="A44" s="25">
        <v>42</v>
      </c>
      <c r="B44" s="30" t="s">
        <v>32024</v>
      </c>
      <c r="C44" s="31">
        <v>140376488</v>
      </c>
      <c r="D44" s="30" t="s">
        <v>6901</v>
      </c>
      <c r="E44" s="30"/>
      <c r="F44" s="30" t="s">
        <v>36253</v>
      </c>
      <c r="G44" s="31">
        <f t="shared" si="0"/>
        <v>60</v>
      </c>
      <c r="H44" s="72">
        <f t="shared" si="1"/>
        <v>48061</v>
      </c>
      <c r="I44" s="30"/>
      <c r="J44" s="30" t="s">
        <v>34084</v>
      </c>
      <c r="K44" s="30" t="s">
        <v>4318</v>
      </c>
      <c r="L44" s="31" t="s">
        <v>4318</v>
      </c>
      <c r="M44" s="31" t="s">
        <v>3186</v>
      </c>
      <c r="N44" s="31" t="s">
        <v>7120</v>
      </c>
      <c r="O44" s="31" t="s">
        <v>3943</v>
      </c>
      <c r="P44" s="31" t="s">
        <v>18412</v>
      </c>
      <c r="Q44" s="31"/>
      <c r="R44" s="31">
        <v>16</v>
      </c>
      <c r="S44" s="31">
        <v>0</v>
      </c>
      <c r="T44" s="31"/>
      <c r="U44" s="31">
        <v>88</v>
      </c>
      <c r="V44" s="31" t="s">
        <v>4037</v>
      </c>
      <c r="W44" s="31" t="s">
        <v>6910</v>
      </c>
      <c r="X44" s="31" t="s">
        <v>6352</v>
      </c>
      <c r="Y44" s="31" t="e">
        <f t="shared" ca="1" si="2"/>
        <v>#VALUE!</v>
      </c>
      <c r="Z44" s="31" t="e">
        <f t="shared" ca="1" si="3"/>
        <v>#VALUE!</v>
      </c>
      <c r="AA44" s="31"/>
      <c r="AB44" s="31" t="s">
        <v>16555</v>
      </c>
      <c r="AC44" s="31" t="s">
        <v>34154</v>
      </c>
      <c r="AD44" s="31" t="s">
        <v>34161</v>
      </c>
      <c r="AE44" s="31" t="s">
        <v>33103</v>
      </c>
      <c r="AF44" s="31" t="s">
        <v>7976</v>
      </c>
      <c r="AG44" s="31" t="s">
        <v>5851</v>
      </c>
      <c r="AH44" s="31" t="s">
        <v>5851</v>
      </c>
      <c r="AI44" s="31" t="s">
        <v>40275</v>
      </c>
      <c r="AJ44" s="31">
        <v>4100092023</v>
      </c>
      <c r="AK44" s="31" t="s">
        <v>5943</v>
      </c>
      <c r="AL44" s="31" t="s">
        <v>5944</v>
      </c>
      <c r="AM44" s="31" t="s">
        <v>2711</v>
      </c>
      <c r="AN44" s="31"/>
      <c r="AO44" s="31"/>
      <c r="AP44" s="31" t="s">
        <v>33103</v>
      </c>
      <c r="AQ44" s="31" t="s">
        <v>5272</v>
      </c>
      <c r="AR44" s="31" t="s">
        <v>34143</v>
      </c>
      <c r="AS44" s="31" t="s">
        <v>34143</v>
      </c>
      <c r="AT44" s="31" t="str">
        <f>_xlfn.IFNA(VLOOKUP(D44,'[1]5. 1 Mei 2022'!$C$7:$F$60,4,FALSE),"")</f>
        <v/>
      </c>
      <c r="AU44" s="31" t="s">
        <v>34274</v>
      </c>
      <c r="AV44" s="31" t="s">
        <v>33105</v>
      </c>
      <c r="AW44" s="31" t="s">
        <v>30097</v>
      </c>
      <c r="AX44" s="29" t="e">
        <f t="shared" si="9"/>
        <v>#VALUE!</v>
      </c>
      <c r="AY44" s="31" t="s">
        <v>26346</v>
      </c>
      <c r="AZ44" s="31" t="s">
        <v>16854</v>
      </c>
      <c r="BA44" s="30" t="s">
        <v>33103</v>
      </c>
      <c r="BB44" s="31"/>
      <c r="BC44" s="31"/>
      <c r="BD44" s="31" t="s">
        <v>16829</v>
      </c>
      <c r="BE44" s="31" t="s">
        <v>7976</v>
      </c>
      <c r="BF44" s="31" t="s">
        <v>33105</v>
      </c>
      <c r="BG44" s="31"/>
      <c r="BH44" s="31"/>
      <c r="BI44" s="31" t="s">
        <v>8137</v>
      </c>
      <c r="BJ44" s="31" t="s">
        <v>20308</v>
      </c>
      <c r="BK44" s="31" t="str">
        <f t="shared" si="8"/>
        <v>IV/a</v>
      </c>
      <c r="BL44" s="31" t="s">
        <v>8077</v>
      </c>
      <c r="BM44" s="31"/>
      <c r="BN44" s="31"/>
      <c r="BO44" s="31"/>
      <c r="BP44" s="31" t="s">
        <v>1498</v>
      </c>
      <c r="BQ44" s="31" t="s">
        <v>20308</v>
      </c>
      <c r="BR44" s="31" t="s">
        <v>30290</v>
      </c>
      <c r="BS44" s="31" t="s">
        <v>32025</v>
      </c>
      <c r="BT44" s="31" t="s">
        <v>1935</v>
      </c>
      <c r="BU44" s="31" t="s">
        <v>3164</v>
      </c>
      <c r="BV44" s="31" t="s">
        <v>5272</v>
      </c>
      <c r="BW44" s="31">
        <f t="shared" ca="1" si="6"/>
        <v>15</v>
      </c>
      <c r="BX44" s="78">
        <f t="shared" ca="1" si="7"/>
        <v>3</v>
      </c>
      <c r="BY44" s="31"/>
      <c r="BZ44" s="31"/>
      <c r="CA44" s="31" t="s">
        <v>2483</v>
      </c>
      <c r="CB44" s="31" t="s">
        <v>2519</v>
      </c>
      <c r="CC44" s="31">
        <v>2</v>
      </c>
      <c r="CD44" s="31">
        <v>1</v>
      </c>
      <c r="CE44" s="31" t="s">
        <v>20085</v>
      </c>
      <c r="CF44" s="31"/>
      <c r="CG44" s="31"/>
      <c r="CH44" s="31"/>
      <c r="CI44" s="31"/>
      <c r="CJ44" s="31"/>
      <c r="CK44" s="31"/>
      <c r="CL44" s="31" t="s">
        <v>29808</v>
      </c>
      <c r="CM44" s="31" t="s">
        <v>29809</v>
      </c>
      <c r="CN44" s="31">
        <v>126</v>
      </c>
      <c r="CO44" s="31" t="s">
        <v>30719</v>
      </c>
      <c r="CP44" s="31" t="s">
        <v>29809</v>
      </c>
      <c r="CQ44" s="31">
        <v>126</v>
      </c>
      <c r="CR44" s="31">
        <v>2193</v>
      </c>
      <c r="CS44" s="31" t="s">
        <v>10414</v>
      </c>
      <c r="CT44" s="31" t="s">
        <v>10413</v>
      </c>
      <c r="CU44" s="31" t="s">
        <v>10364</v>
      </c>
      <c r="CV44" s="31" t="s">
        <v>8557</v>
      </c>
      <c r="CW44" s="31" t="s">
        <v>8563</v>
      </c>
      <c r="CX44" s="31" t="s">
        <v>926</v>
      </c>
      <c r="CY44" s="31" t="s">
        <v>10277</v>
      </c>
      <c r="CZ44" s="31" t="s">
        <v>8546</v>
      </c>
      <c r="DA44" s="31" t="s">
        <v>10247</v>
      </c>
      <c r="DB44" s="31" t="s">
        <v>18538</v>
      </c>
      <c r="DC44" s="31" t="s">
        <v>18534</v>
      </c>
      <c r="DD44" s="31">
        <v>42618</v>
      </c>
      <c r="DE44" s="31"/>
      <c r="DF44" s="31" t="s">
        <v>25639</v>
      </c>
      <c r="DG44" s="31" t="s">
        <v>25640</v>
      </c>
      <c r="DH44" s="31" t="s">
        <v>18698</v>
      </c>
      <c r="DI44" s="31" t="s">
        <v>18373</v>
      </c>
      <c r="DJ44" s="31" t="s">
        <v>18374</v>
      </c>
      <c r="DK44" s="31" t="s">
        <v>25644</v>
      </c>
      <c r="DL44" s="31" t="s">
        <v>25643</v>
      </c>
      <c r="DM44" s="38" t="s">
        <v>9084</v>
      </c>
      <c r="DN44" s="38"/>
      <c r="DO44" s="35">
        <v>0</v>
      </c>
      <c r="DP44" s="31" t="s">
        <v>14950</v>
      </c>
      <c r="DQ44" s="31" t="s">
        <v>14951</v>
      </c>
      <c r="DR44" s="31"/>
      <c r="DS44" s="31" t="s">
        <v>26746</v>
      </c>
      <c r="DT44" s="31" t="s">
        <v>37300</v>
      </c>
      <c r="DU44" s="31">
        <v>1</v>
      </c>
      <c r="DV44" s="31" t="s">
        <v>32165</v>
      </c>
      <c r="DW44" s="31"/>
      <c r="DX44" s="31"/>
      <c r="DY44" s="31" t="s">
        <v>33515</v>
      </c>
      <c r="DZ44" s="31" t="s">
        <v>21730</v>
      </c>
      <c r="EA44" s="31" t="s">
        <v>33516</v>
      </c>
      <c r="EB44" s="31">
        <v>834802</v>
      </c>
      <c r="EC44" s="31" t="s">
        <v>40137</v>
      </c>
      <c r="ED44" s="31" t="s">
        <v>41101</v>
      </c>
      <c r="EE44" s="31" t="s">
        <v>41774</v>
      </c>
      <c r="EF44" s="31" t="s">
        <v>2711</v>
      </c>
      <c r="EG44" s="31"/>
      <c r="EH44" s="31"/>
      <c r="EI44" s="31"/>
      <c r="EJ44" s="31"/>
    </row>
    <row r="45" spans="1:140" ht="23.25" customHeight="1">
      <c r="A45" s="25">
        <v>43</v>
      </c>
      <c r="B45" s="30" t="s">
        <v>21253</v>
      </c>
      <c r="C45" s="31">
        <v>140240536</v>
      </c>
      <c r="D45" s="30" t="s">
        <v>1046</v>
      </c>
      <c r="E45" s="30"/>
      <c r="F45" s="30" t="s">
        <v>36260</v>
      </c>
      <c r="G45" s="31">
        <f t="shared" si="0"/>
        <v>65</v>
      </c>
      <c r="H45" s="72">
        <f t="shared" si="1"/>
        <v>46692</v>
      </c>
      <c r="I45" s="30"/>
      <c r="J45" s="30" t="s">
        <v>34084</v>
      </c>
      <c r="K45" s="30" t="s">
        <v>4318</v>
      </c>
      <c r="L45" s="31" t="s">
        <v>4318</v>
      </c>
      <c r="M45" s="31" t="s">
        <v>6378</v>
      </c>
      <c r="N45" s="31" t="s">
        <v>4651</v>
      </c>
      <c r="O45" s="31" t="s">
        <v>7595</v>
      </c>
      <c r="P45" s="52" t="s">
        <v>21723</v>
      </c>
      <c r="Q45" s="31" t="s">
        <v>41379</v>
      </c>
      <c r="R45" s="31">
        <v>32</v>
      </c>
      <c r="S45" s="31">
        <v>6</v>
      </c>
      <c r="T45" s="31"/>
      <c r="U45" s="31">
        <v>106</v>
      </c>
      <c r="V45" s="31"/>
      <c r="W45" s="31" t="s">
        <v>1975</v>
      </c>
      <c r="X45" s="31" t="s">
        <v>2345</v>
      </c>
      <c r="Y45" s="31">
        <f t="shared" ca="1" si="2"/>
        <v>61</v>
      </c>
      <c r="Z45" s="31" t="str">
        <f t="shared" ca="1" si="3"/>
        <v>Lebih dari 58</v>
      </c>
      <c r="AA45" s="31"/>
      <c r="AB45" s="31" t="s">
        <v>16553</v>
      </c>
      <c r="AC45" s="31" t="s">
        <v>34154</v>
      </c>
      <c r="AD45" s="31" t="s">
        <v>34161</v>
      </c>
      <c r="AE45" s="31" t="s">
        <v>33106</v>
      </c>
      <c r="AF45" s="31" t="s">
        <v>7976</v>
      </c>
      <c r="AG45" s="31" t="s">
        <v>5851</v>
      </c>
      <c r="AH45" s="31" t="s">
        <v>5851</v>
      </c>
      <c r="AI45" s="31" t="s">
        <v>40275</v>
      </c>
      <c r="AJ45" s="31">
        <v>3194080024</v>
      </c>
      <c r="AK45" s="31" t="s">
        <v>3548</v>
      </c>
      <c r="AL45" s="31" t="s">
        <v>3549</v>
      </c>
      <c r="AM45" s="31" t="s">
        <v>2711</v>
      </c>
      <c r="AN45" s="31"/>
      <c r="AO45" s="31"/>
      <c r="AP45" s="31" t="s">
        <v>33106</v>
      </c>
      <c r="AQ45" s="31"/>
      <c r="AR45" s="31" t="s">
        <v>34143</v>
      </c>
      <c r="AS45" s="31" t="s">
        <v>34143</v>
      </c>
      <c r="AT45" s="31" t="str">
        <f>_xlfn.IFNA(VLOOKUP(D45,'[1]5. 1 Mei 2022'!$C$7:$F$60,4,FALSE),"")</f>
        <v/>
      </c>
      <c r="AU45" s="31" t="s">
        <v>34274</v>
      </c>
      <c r="AV45" s="31" t="s">
        <v>33107</v>
      </c>
      <c r="AW45" s="31" t="s">
        <v>30097</v>
      </c>
      <c r="AX45" s="29" t="e">
        <f t="shared" si="9"/>
        <v>#VALUE!</v>
      </c>
      <c r="AY45" s="31" t="s">
        <v>26346</v>
      </c>
      <c r="AZ45" s="31" t="s">
        <v>16855</v>
      </c>
      <c r="BA45" s="30" t="s">
        <v>33106</v>
      </c>
      <c r="BB45" s="31"/>
      <c r="BC45" s="31"/>
      <c r="BD45" s="31" t="s">
        <v>16829</v>
      </c>
      <c r="BE45" s="31" t="s">
        <v>7976</v>
      </c>
      <c r="BF45" s="31" t="s">
        <v>33107</v>
      </c>
      <c r="BG45" s="31"/>
      <c r="BH45" s="31"/>
      <c r="BI45" s="31" t="s">
        <v>8137</v>
      </c>
      <c r="BJ45" s="31" t="s">
        <v>21630</v>
      </c>
      <c r="BK45" s="31" t="str">
        <f t="shared" si="8"/>
        <v>IV/d</v>
      </c>
      <c r="BL45" s="31" t="s">
        <v>8077</v>
      </c>
      <c r="BM45" s="31"/>
      <c r="BN45" s="31"/>
      <c r="BO45" s="31"/>
      <c r="BP45" s="31" t="s">
        <v>1498</v>
      </c>
      <c r="BQ45" s="31" t="s">
        <v>21630</v>
      </c>
      <c r="BR45" s="31" t="s">
        <v>30821</v>
      </c>
      <c r="BS45" s="31"/>
      <c r="BT45" s="31" t="s">
        <v>5168</v>
      </c>
      <c r="BU45" s="31"/>
      <c r="BV45" s="31" t="s">
        <v>2346</v>
      </c>
      <c r="BW45" s="31">
        <f t="shared" ca="1" si="6"/>
        <v>21</v>
      </c>
      <c r="BX45" s="78">
        <f t="shared" ca="1" si="7"/>
        <v>7</v>
      </c>
      <c r="BY45" s="31"/>
      <c r="BZ45" s="31"/>
      <c r="CA45" s="31" t="s">
        <v>5724</v>
      </c>
      <c r="CB45" s="31" t="s">
        <v>2519</v>
      </c>
      <c r="CC45" s="31">
        <v>2</v>
      </c>
      <c r="CD45" s="31">
        <v>1</v>
      </c>
      <c r="CE45" s="31" t="s">
        <v>20085</v>
      </c>
      <c r="CF45" s="31"/>
      <c r="CG45" s="31"/>
      <c r="CH45" s="31">
        <v>2010</v>
      </c>
      <c r="CI45" s="31">
        <v>2010</v>
      </c>
      <c r="CJ45" s="31"/>
      <c r="CK45" s="31"/>
      <c r="CL45" s="52" t="s">
        <v>35664</v>
      </c>
      <c r="CM45" s="52" t="s">
        <v>32481</v>
      </c>
      <c r="CN45" s="31">
        <v>127</v>
      </c>
      <c r="CO45" s="31" t="s">
        <v>36364</v>
      </c>
      <c r="CP45" s="52" t="s">
        <v>32481</v>
      </c>
      <c r="CQ45" s="31">
        <v>127</v>
      </c>
      <c r="CR45" s="31">
        <v>2092</v>
      </c>
      <c r="CS45" s="31" t="s">
        <v>7499</v>
      </c>
      <c r="CT45" s="31"/>
      <c r="CU45" s="31" t="s">
        <v>7500</v>
      </c>
      <c r="CV45" s="31" t="s">
        <v>8557</v>
      </c>
      <c r="CW45" s="31" t="s">
        <v>8563</v>
      </c>
      <c r="CX45" s="31" t="s">
        <v>926</v>
      </c>
      <c r="CY45" s="31" t="s">
        <v>18432</v>
      </c>
      <c r="CZ45" s="31" t="s">
        <v>18433</v>
      </c>
      <c r="DA45" s="31" t="s">
        <v>18423</v>
      </c>
      <c r="DB45" s="31" t="s">
        <v>25128</v>
      </c>
      <c r="DC45" s="31"/>
      <c r="DD45" s="31"/>
      <c r="DE45" s="31" t="s">
        <v>18699</v>
      </c>
      <c r="DF45" s="31" t="s">
        <v>25639</v>
      </c>
      <c r="DG45" s="31" t="s">
        <v>25640</v>
      </c>
      <c r="DH45" s="31" t="s">
        <v>18699</v>
      </c>
      <c r="DI45" s="31"/>
      <c r="DJ45" s="31"/>
      <c r="DK45" s="31" t="s">
        <v>25644</v>
      </c>
      <c r="DL45" s="31" t="s">
        <v>25643</v>
      </c>
      <c r="DM45" s="38" t="s">
        <v>9088</v>
      </c>
      <c r="DN45" s="38"/>
      <c r="DO45" s="35">
        <v>0</v>
      </c>
      <c r="DP45" s="31" t="s">
        <v>15236</v>
      </c>
      <c r="DQ45" s="31" t="s">
        <v>15237</v>
      </c>
      <c r="DR45" s="31"/>
      <c r="DS45" s="31" t="s">
        <v>7923</v>
      </c>
      <c r="DT45" s="31" t="s">
        <v>27993</v>
      </c>
      <c r="DU45" s="31">
        <v>3</v>
      </c>
      <c r="DV45" s="31" t="s">
        <v>32167</v>
      </c>
      <c r="DW45" s="31"/>
      <c r="DX45" s="31"/>
      <c r="DY45" s="31" t="s">
        <v>32420</v>
      </c>
      <c r="DZ45" s="31" t="s">
        <v>20009</v>
      </c>
      <c r="EA45" s="31"/>
      <c r="EB45" s="31">
        <v>533129</v>
      </c>
      <c r="EC45" s="31" t="s">
        <v>40137</v>
      </c>
      <c r="ED45" s="31" t="s">
        <v>41101</v>
      </c>
      <c r="EE45" s="31" t="s">
        <v>2711</v>
      </c>
      <c r="EF45" s="31" t="s">
        <v>2711</v>
      </c>
      <c r="EG45" s="31"/>
      <c r="EH45" s="31"/>
      <c r="EI45" s="31"/>
      <c r="EJ45" s="31"/>
    </row>
    <row r="46" spans="1:140" ht="23.25" customHeight="1">
      <c r="A46" s="25">
        <v>44</v>
      </c>
      <c r="B46" s="30" t="s">
        <v>32565</v>
      </c>
      <c r="C46" s="31" t="s">
        <v>6099</v>
      </c>
      <c r="D46" s="30" t="s">
        <v>12595</v>
      </c>
      <c r="E46" s="30"/>
      <c r="F46" s="30" t="s">
        <v>36257</v>
      </c>
      <c r="G46" s="31">
        <f t="shared" si="0"/>
        <v>58</v>
      </c>
      <c r="H46" s="72">
        <f t="shared" si="1"/>
        <v>50526</v>
      </c>
      <c r="I46" s="30"/>
      <c r="J46" s="30" t="s">
        <v>34084</v>
      </c>
      <c r="K46" s="30" t="s">
        <v>4318</v>
      </c>
      <c r="L46" s="31" t="s">
        <v>4318</v>
      </c>
      <c r="M46" s="31" t="s">
        <v>3186</v>
      </c>
      <c r="N46" s="31" t="s">
        <v>4008</v>
      </c>
      <c r="O46" s="31" t="s">
        <v>4320</v>
      </c>
      <c r="P46" s="31" t="s">
        <v>30542</v>
      </c>
      <c r="Q46" s="31"/>
      <c r="R46" s="31">
        <v>9</v>
      </c>
      <c r="S46" s="31">
        <v>11</v>
      </c>
      <c r="T46" s="31"/>
      <c r="U46" s="31">
        <v>480</v>
      </c>
      <c r="V46" s="31" t="s">
        <v>19636</v>
      </c>
      <c r="W46" s="31" t="s">
        <v>6910</v>
      </c>
      <c r="X46" s="31" t="s">
        <v>5672</v>
      </c>
      <c r="Y46" s="31">
        <f t="shared" ca="1" si="2"/>
        <v>43</v>
      </c>
      <c r="Z46" s="31" t="str">
        <f t="shared" ca="1" si="3"/>
        <v>36-45</v>
      </c>
      <c r="AA46" s="31"/>
      <c r="AB46" s="31" t="s">
        <v>30115</v>
      </c>
      <c r="AC46" s="31" t="s">
        <v>34155</v>
      </c>
      <c r="AD46" s="31" t="s">
        <v>34161</v>
      </c>
      <c r="AE46" s="31" t="s">
        <v>16840</v>
      </c>
      <c r="AF46" s="31" t="s">
        <v>7976</v>
      </c>
      <c r="AG46" s="31" t="s">
        <v>5851</v>
      </c>
      <c r="AH46" s="31" t="s">
        <v>5851</v>
      </c>
      <c r="AI46" s="31" t="s">
        <v>40276</v>
      </c>
      <c r="AJ46" s="31" t="s">
        <v>13667</v>
      </c>
      <c r="AK46" s="31" t="s">
        <v>4417</v>
      </c>
      <c r="AL46" s="31" t="s">
        <v>13668</v>
      </c>
      <c r="AM46" s="31" t="s">
        <v>2711</v>
      </c>
      <c r="AN46" s="31" t="s">
        <v>30114</v>
      </c>
      <c r="AO46" s="31" t="s">
        <v>23778</v>
      </c>
      <c r="AP46" s="31" t="s">
        <v>16840</v>
      </c>
      <c r="AQ46" s="31"/>
      <c r="AR46" s="31" t="s">
        <v>34143</v>
      </c>
      <c r="AS46" s="31" t="s">
        <v>34143</v>
      </c>
      <c r="AT46" s="31" t="str">
        <f>_xlfn.IFNA(VLOOKUP(D46,'[1]5. 1 Mei 2022'!$C$7:$F$60,4,FALSE),"")</f>
        <v/>
      </c>
      <c r="AU46" s="31" t="s">
        <v>34274</v>
      </c>
      <c r="AV46" s="31" t="s">
        <v>20315</v>
      </c>
      <c r="AW46" s="31" t="s">
        <v>30097</v>
      </c>
      <c r="AX46" s="29" t="e">
        <f t="shared" si="9"/>
        <v>#VALUE!</v>
      </c>
      <c r="AY46" s="31" t="s">
        <v>26346</v>
      </c>
      <c r="AZ46" s="31" t="s">
        <v>16841</v>
      </c>
      <c r="BA46" s="30" t="s">
        <v>16840</v>
      </c>
      <c r="BB46" s="31"/>
      <c r="BC46" s="31"/>
      <c r="BD46" s="31" t="s">
        <v>16829</v>
      </c>
      <c r="BE46" s="31" t="s">
        <v>7976</v>
      </c>
      <c r="BF46" s="31" t="s">
        <v>20315</v>
      </c>
      <c r="BG46" s="31" t="s">
        <v>22718</v>
      </c>
      <c r="BH46" s="31"/>
      <c r="BI46" s="31" t="s">
        <v>8137</v>
      </c>
      <c r="BJ46" s="31" t="s">
        <v>20279</v>
      </c>
      <c r="BK46" s="31" t="str">
        <f t="shared" si="8"/>
        <v>III/c</v>
      </c>
      <c r="BL46" s="31" t="s">
        <v>8077</v>
      </c>
      <c r="BM46" s="31"/>
      <c r="BN46" s="31"/>
      <c r="BO46" s="31"/>
      <c r="BP46" s="31"/>
      <c r="BQ46" s="31" t="s">
        <v>20279</v>
      </c>
      <c r="BR46" s="31" t="s">
        <v>26137</v>
      </c>
      <c r="BS46" s="31" t="s">
        <v>30437</v>
      </c>
      <c r="BT46" s="31" t="s">
        <v>3503</v>
      </c>
      <c r="BU46" s="31" t="s">
        <v>15682</v>
      </c>
      <c r="BV46" s="31" t="s">
        <v>719</v>
      </c>
      <c r="BW46" s="31">
        <f t="shared" ca="1" si="6"/>
        <v>12</v>
      </c>
      <c r="BX46" s="78">
        <f t="shared" ca="1" si="7"/>
        <v>3</v>
      </c>
      <c r="BY46" s="31"/>
      <c r="BZ46" s="31"/>
      <c r="CA46" s="31" t="s">
        <v>2483</v>
      </c>
      <c r="CB46" s="31" t="s">
        <v>2519</v>
      </c>
      <c r="CC46" s="31">
        <v>3</v>
      </c>
      <c r="CD46" s="31">
        <v>1</v>
      </c>
      <c r="CE46" s="31" t="s">
        <v>20085</v>
      </c>
      <c r="CF46" s="31"/>
      <c r="CG46" s="31"/>
      <c r="CH46" s="31"/>
      <c r="CI46" s="31"/>
      <c r="CJ46" s="31"/>
      <c r="CK46" s="31"/>
      <c r="CL46" s="31" t="s">
        <v>35999</v>
      </c>
      <c r="CM46" s="31" t="s">
        <v>33588</v>
      </c>
      <c r="CN46" s="31">
        <v>127</v>
      </c>
      <c r="CO46" s="31" t="s">
        <v>33596</v>
      </c>
      <c r="CP46" s="31" t="s">
        <v>33588</v>
      </c>
      <c r="CQ46" s="31">
        <v>127</v>
      </c>
      <c r="CR46" s="31">
        <v>2291</v>
      </c>
      <c r="CS46" s="31" t="s">
        <v>30320</v>
      </c>
      <c r="CT46" s="31" t="s">
        <v>10076</v>
      </c>
      <c r="CU46" s="31" t="s">
        <v>10078</v>
      </c>
      <c r="CV46" s="31" t="s">
        <v>8557</v>
      </c>
      <c r="CW46" s="31" t="s">
        <v>8561</v>
      </c>
      <c r="CX46" s="31" t="s">
        <v>926</v>
      </c>
      <c r="CY46" s="31" t="s">
        <v>8490</v>
      </c>
      <c r="CZ46" s="31" t="s">
        <v>8555</v>
      </c>
      <c r="DA46" s="31" t="s">
        <v>8491</v>
      </c>
      <c r="DB46" s="31" t="s">
        <v>18533</v>
      </c>
      <c r="DC46" s="31" t="s">
        <v>18534</v>
      </c>
      <c r="DD46" s="31" t="s">
        <v>18535</v>
      </c>
      <c r="DE46" s="31"/>
      <c r="DF46" s="31" t="s">
        <v>25639</v>
      </c>
      <c r="DG46" s="31" t="s">
        <v>25640</v>
      </c>
      <c r="DH46" s="31" t="s">
        <v>18699</v>
      </c>
      <c r="DI46" s="31" t="s">
        <v>18373</v>
      </c>
      <c r="DJ46" s="31" t="s">
        <v>18374</v>
      </c>
      <c r="DK46" s="31" t="s">
        <v>25644</v>
      </c>
      <c r="DL46" s="31" t="s">
        <v>25643</v>
      </c>
      <c r="DM46" s="38" t="s">
        <v>13913</v>
      </c>
      <c r="DN46" s="38"/>
      <c r="DO46" s="35">
        <v>0</v>
      </c>
      <c r="DP46" s="31" t="s">
        <v>14238</v>
      </c>
      <c r="DQ46" s="31" t="s">
        <v>13669</v>
      </c>
      <c r="DR46" s="31"/>
      <c r="DS46" s="31" t="s">
        <v>7490</v>
      </c>
      <c r="DT46" s="31"/>
      <c r="DU46" s="31">
        <v>3</v>
      </c>
      <c r="DV46" s="31" t="s">
        <v>32167</v>
      </c>
      <c r="DW46" s="31"/>
      <c r="DX46" s="31"/>
      <c r="DY46" s="31" t="s">
        <v>30319</v>
      </c>
      <c r="DZ46" s="31" t="s">
        <v>22779</v>
      </c>
      <c r="EA46" s="31"/>
      <c r="EB46" s="31">
        <v>0</v>
      </c>
      <c r="EC46" s="31" t="s">
        <v>40137</v>
      </c>
      <c r="ED46" s="31" t="s">
        <v>41101</v>
      </c>
      <c r="EE46" s="31" t="s">
        <v>2711</v>
      </c>
      <c r="EF46" s="31" t="s">
        <v>2711</v>
      </c>
      <c r="EG46" s="31" t="s">
        <v>2711</v>
      </c>
      <c r="EH46" s="31"/>
      <c r="EI46" s="31"/>
      <c r="EJ46" s="31"/>
    </row>
    <row r="47" spans="1:140" ht="23.25" customHeight="1">
      <c r="A47" s="25">
        <v>45</v>
      </c>
      <c r="B47" s="30" t="s">
        <v>8203</v>
      </c>
      <c r="C47" s="31">
        <v>140240593</v>
      </c>
      <c r="D47" s="30" t="s">
        <v>353</v>
      </c>
      <c r="E47" s="30"/>
      <c r="F47" s="30" t="s">
        <v>36260</v>
      </c>
      <c r="G47" s="31">
        <f t="shared" si="0"/>
        <v>65</v>
      </c>
      <c r="H47" s="72">
        <f t="shared" si="1"/>
        <v>45901</v>
      </c>
      <c r="I47" s="30"/>
      <c r="J47" s="30" t="s">
        <v>34084</v>
      </c>
      <c r="K47" s="30" t="s">
        <v>4318</v>
      </c>
      <c r="L47" s="31" t="s">
        <v>4318</v>
      </c>
      <c r="M47" s="31" t="s">
        <v>3186</v>
      </c>
      <c r="N47" s="31" t="s">
        <v>4652</v>
      </c>
      <c r="O47" s="31" t="s">
        <v>4317</v>
      </c>
      <c r="P47" s="31" t="s">
        <v>2144</v>
      </c>
      <c r="Q47" s="31"/>
      <c r="R47" s="31">
        <v>30</v>
      </c>
      <c r="S47" s="31">
        <v>0</v>
      </c>
      <c r="T47" s="31"/>
      <c r="U47" s="31">
        <v>1470</v>
      </c>
      <c r="V47" s="31"/>
      <c r="W47" s="31" t="s">
        <v>2205</v>
      </c>
      <c r="X47" s="31" t="s">
        <v>925</v>
      </c>
      <c r="Y47" s="31" t="e">
        <f t="shared" ca="1" si="2"/>
        <v>#VALUE!</v>
      </c>
      <c r="Z47" s="31" t="e">
        <f t="shared" ca="1" si="3"/>
        <v>#VALUE!</v>
      </c>
      <c r="AA47" s="31"/>
      <c r="AB47" s="31" t="s">
        <v>7991</v>
      </c>
      <c r="AC47" s="31" t="s">
        <v>34154</v>
      </c>
      <c r="AD47" s="31" t="s">
        <v>34161</v>
      </c>
      <c r="AE47" s="31" t="s">
        <v>16862</v>
      </c>
      <c r="AF47" s="31" t="s">
        <v>7976</v>
      </c>
      <c r="AG47" s="31" t="s">
        <v>5851</v>
      </c>
      <c r="AH47" s="31" t="s">
        <v>5851</v>
      </c>
      <c r="AI47" s="31" t="s">
        <v>40275</v>
      </c>
      <c r="AJ47" s="31">
        <v>3193160024</v>
      </c>
      <c r="AK47" s="31" t="s">
        <v>6407</v>
      </c>
      <c r="AL47" s="31" t="s">
        <v>6408</v>
      </c>
      <c r="AM47" s="31" t="s">
        <v>2711</v>
      </c>
      <c r="AN47" s="31"/>
      <c r="AO47" s="31"/>
      <c r="AP47" s="31" t="s">
        <v>16862</v>
      </c>
      <c r="AQ47" s="31" t="s">
        <v>23857</v>
      </c>
      <c r="AR47" s="31" t="s">
        <v>34143</v>
      </c>
      <c r="AS47" s="31" t="s">
        <v>34143</v>
      </c>
      <c r="AT47" s="31" t="str">
        <f>_xlfn.IFNA(VLOOKUP(D47,'[1]5. 1 Mei 2022'!$C$7:$F$60,4,FALSE),"")</f>
        <v/>
      </c>
      <c r="AU47" s="31" t="s">
        <v>34274</v>
      </c>
      <c r="AV47" s="31" t="s">
        <v>16872</v>
      </c>
      <c r="AW47" s="31" t="s">
        <v>29870</v>
      </c>
      <c r="AX47" s="29">
        <f t="shared" si="9"/>
        <v>46089</v>
      </c>
      <c r="AY47" s="31" t="s">
        <v>26346</v>
      </c>
      <c r="AZ47" s="31" t="s">
        <v>16863</v>
      </c>
      <c r="BA47" s="30" t="s">
        <v>16862</v>
      </c>
      <c r="BB47" s="31"/>
      <c r="BC47" s="31"/>
      <c r="BD47" s="31" t="s">
        <v>16829</v>
      </c>
      <c r="BE47" s="31" t="s">
        <v>7976</v>
      </c>
      <c r="BF47" s="31" t="s">
        <v>16872</v>
      </c>
      <c r="BG47" s="31"/>
      <c r="BH47" s="31"/>
      <c r="BI47" s="31" t="s">
        <v>8137</v>
      </c>
      <c r="BJ47" s="31" t="s">
        <v>21630</v>
      </c>
      <c r="BK47" s="31" t="str">
        <f t="shared" si="8"/>
        <v>IV/e</v>
      </c>
      <c r="BL47" s="31" t="s">
        <v>8077</v>
      </c>
      <c r="BM47" s="31"/>
      <c r="BN47" s="31"/>
      <c r="BO47" s="31"/>
      <c r="BP47" s="31" t="s">
        <v>1498</v>
      </c>
      <c r="BQ47" s="31" t="s">
        <v>21630</v>
      </c>
      <c r="BR47" s="31" t="s">
        <v>6649</v>
      </c>
      <c r="BS47" s="31"/>
      <c r="BT47" s="31" t="s">
        <v>5168</v>
      </c>
      <c r="BU47" s="31"/>
      <c r="BV47" s="31" t="s">
        <v>3514</v>
      </c>
      <c r="BW47" s="31" t="e">
        <f t="shared" ca="1" si="6"/>
        <v>#VALUE!</v>
      </c>
      <c r="BX47" s="78" t="e">
        <f t="shared" ca="1" si="7"/>
        <v>#VALUE!</v>
      </c>
      <c r="BY47" s="31"/>
      <c r="BZ47" s="31"/>
      <c r="CA47" s="31" t="s">
        <v>996</v>
      </c>
      <c r="CB47" s="31" t="s">
        <v>2519</v>
      </c>
      <c r="CC47" s="31">
        <v>2</v>
      </c>
      <c r="CD47" s="31">
        <v>1</v>
      </c>
      <c r="CE47" s="31" t="s">
        <v>20085</v>
      </c>
      <c r="CF47" s="31"/>
      <c r="CG47" s="31"/>
      <c r="CH47" s="31"/>
      <c r="CI47" s="31">
        <v>2010</v>
      </c>
      <c r="CJ47" s="31">
        <v>2009</v>
      </c>
      <c r="CK47" s="31"/>
      <c r="CL47" s="31" t="s">
        <v>30153</v>
      </c>
      <c r="CM47" s="31" t="s">
        <v>30154</v>
      </c>
      <c r="CN47" s="31">
        <v>125</v>
      </c>
      <c r="CO47" s="31" t="s">
        <v>30155</v>
      </c>
      <c r="CP47" s="31" t="s">
        <v>30154</v>
      </c>
      <c r="CQ47" s="31">
        <v>125</v>
      </c>
      <c r="CR47" s="31">
        <v>2155</v>
      </c>
      <c r="CS47" s="31" t="s">
        <v>10215</v>
      </c>
      <c r="CT47" s="31"/>
      <c r="CU47" s="31" t="s">
        <v>8525</v>
      </c>
      <c r="CV47" s="31" t="s">
        <v>8557</v>
      </c>
      <c r="CW47" s="31" t="s">
        <v>8563</v>
      </c>
      <c r="CX47" s="31" t="s">
        <v>926</v>
      </c>
      <c r="CY47" s="31" t="s">
        <v>8505</v>
      </c>
      <c r="CZ47" s="31" t="s">
        <v>8546</v>
      </c>
      <c r="DA47" s="31" t="s">
        <v>8493</v>
      </c>
      <c r="DB47" s="31" t="s">
        <v>18538</v>
      </c>
      <c r="DC47" s="31" t="s">
        <v>18534</v>
      </c>
      <c r="DD47" s="31" t="s">
        <v>18535</v>
      </c>
      <c r="DE47" s="31"/>
      <c r="DF47" s="31" t="s">
        <v>25639</v>
      </c>
      <c r="DG47" s="31" t="s">
        <v>25640</v>
      </c>
      <c r="DH47" s="31" t="s">
        <v>18698</v>
      </c>
      <c r="DI47" s="31" t="s">
        <v>18373</v>
      </c>
      <c r="DJ47" s="31" t="s">
        <v>18374</v>
      </c>
      <c r="DK47" s="31" t="s">
        <v>25644</v>
      </c>
      <c r="DL47" s="31" t="s">
        <v>25643</v>
      </c>
      <c r="DM47" s="38" t="s">
        <v>8768</v>
      </c>
      <c r="DN47" s="38"/>
      <c r="DO47" s="35"/>
      <c r="DP47" s="31" t="s">
        <v>14849</v>
      </c>
      <c r="DQ47" s="31" t="s">
        <v>14850</v>
      </c>
      <c r="DR47" s="31"/>
      <c r="DS47" s="31" t="s">
        <v>7796</v>
      </c>
      <c r="DT47" s="31" t="s">
        <v>37301</v>
      </c>
      <c r="DU47" s="31">
        <v>3</v>
      </c>
      <c r="DV47" s="31" t="s">
        <v>32167</v>
      </c>
      <c r="DW47" s="31"/>
      <c r="DX47" s="31"/>
      <c r="DY47" s="31" t="s">
        <v>24730</v>
      </c>
      <c r="DZ47" s="31" t="s">
        <v>23998</v>
      </c>
      <c r="EA47" s="31"/>
      <c r="EB47" s="31">
        <v>484472</v>
      </c>
      <c r="EC47" s="31" t="s">
        <v>40137</v>
      </c>
      <c r="ED47" s="31" t="s">
        <v>41101</v>
      </c>
      <c r="EE47" s="31" t="s">
        <v>41774</v>
      </c>
      <c r="EF47" s="31" t="s">
        <v>2711</v>
      </c>
      <c r="EG47" s="31"/>
      <c r="EH47" s="31"/>
      <c r="EI47" s="31"/>
      <c r="EJ47" s="31"/>
    </row>
    <row r="48" spans="1:140" ht="23.25" customHeight="1">
      <c r="A48" s="25">
        <v>46</v>
      </c>
      <c r="B48" s="30" t="s">
        <v>31760</v>
      </c>
      <c r="C48" s="31">
        <v>140216080</v>
      </c>
      <c r="D48" s="59" t="s">
        <v>41206</v>
      </c>
      <c r="E48" s="30"/>
      <c r="F48" s="30" t="s">
        <v>36260</v>
      </c>
      <c r="G48" s="31">
        <f t="shared" si="0"/>
        <v>65</v>
      </c>
      <c r="H48" s="72">
        <f t="shared" si="1"/>
        <v>46784</v>
      </c>
      <c r="I48" s="30"/>
      <c r="J48" s="30" t="s">
        <v>34084</v>
      </c>
      <c r="K48" s="30" t="s">
        <v>4318</v>
      </c>
      <c r="L48" s="31" t="s">
        <v>4318</v>
      </c>
      <c r="M48" s="31" t="s">
        <v>3186</v>
      </c>
      <c r="N48" s="31" t="s">
        <v>4651</v>
      </c>
      <c r="O48" s="31" t="s">
        <v>7595</v>
      </c>
      <c r="P48" s="52" t="s">
        <v>35985</v>
      </c>
      <c r="Q48" s="31" t="s">
        <v>41908</v>
      </c>
      <c r="R48" s="31">
        <v>35</v>
      </c>
      <c r="S48" s="31">
        <v>1</v>
      </c>
      <c r="T48" s="31"/>
      <c r="U48" s="31">
        <v>124</v>
      </c>
      <c r="V48" s="31" t="s">
        <v>6917</v>
      </c>
      <c r="W48" s="31" t="s">
        <v>6910</v>
      </c>
      <c r="X48" s="31" t="s">
        <v>7280</v>
      </c>
      <c r="Y48" s="31" t="e">
        <f t="shared" ca="1" si="2"/>
        <v>#VALUE!</v>
      </c>
      <c r="Z48" s="31" t="e">
        <f t="shared" ca="1" si="3"/>
        <v>#VALUE!</v>
      </c>
      <c r="AA48" s="31"/>
      <c r="AB48" s="31" t="s">
        <v>31761</v>
      </c>
      <c r="AC48" s="31" t="s">
        <v>34155</v>
      </c>
      <c r="AD48" s="31" t="s">
        <v>34161</v>
      </c>
      <c r="AE48" s="31" t="s">
        <v>16833</v>
      </c>
      <c r="AF48" s="31" t="s">
        <v>7976</v>
      </c>
      <c r="AG48" s="31" t="s">
        <v>5851</v>
      </c>
      <c r="AH48" s="31" t="s">
        <v>5851</v>
      </c>
      <c r="AI48" s="31" t="s">
        <v>40276</v>
      </c>
      <c r="AJ48" s="31" t="s">
        <v>7281</v>
      </c>
      <c r="AK48" s="31" t="s">
        <v>7282</v>
      </c>
      <c r="AL48" s="31" t="s">
        <v>7283</v>
      </c>
      <c r="AM48" s="31" t="s">
        <v>2711</v>
      </c>
      <c r="AN48" s="31" t="s">
        <v>31762</v>
      </c>
      <c r="AO48" s="31" t="s">
        <v>31755</v>
      </c>
      <c r="AP48" s="31" t="s">
        <v>16833</v>
      </c>
      <c r="AQ48" s="31" t="s">
        <v>12020</v>
      </c>
      <c r="AR48" s="31" t="s">
        <v>34143</v>
      </c>
      <c r="AS48" s="31" t="s">
        <v>34143</v>
      </c>
      <c r="AT48" s="31" t="str">
        <f>_xlfn.IFNA(VLOOKUP(D48,'[1]5. 1 Mei 2022'!$C$7:$F$60,4,FALSE),"")</f>
        <v/>
      </c>
      <c r="AU48" s="31" t="s">
        <v>34274</v>
      </c>
      <c r="AV48" s="31" t="s">
        <v>16868</v>
      </c>
      <c r="AW48" s="31" t="s">
        <v>30097</v>
      </c>
      <c r="AX48" s="29" t="e">
        <f t="shared" si="9"/>
        <v>#VALUE!</v>
      </c>
      <c r="AY48" s="31" t="s">
        <v>26346</v>
      </c>
      <c r="AZ48" s="31" t="s">
        <v>16834</v>
      </c>
      <c r="BA48" s="30" t="s">
        <v>16833</v>
      </c>
      <c r="BB48" s="31"/>
      <c r="BC48" s="31"/>
      <c r="BD48" s="31" t="s">
        <v>16829</v>
      </c>
      <c r="BE48" s="31" t="s">
        <v>7976</v>
      </c>
      <c r="BF48" s="31" t="s">
        <v>16868</v>
      </c>
      <c r="BG48" s="31" t="s">
        <v>22718</v>
      </c>
      <c r="BH48" s="31"/>
      <c r="BI48" s="31" t="s">
        <v>8137</v>
      </c>
      <c r="BJ48" s="31" t="s">
        <v>40290</v>
      </c>
      <c r="BK48" s="31" t="str">
        <f t="shared" si="8"/>
        <v>IV/d</v>
      </c>
      <c r="BL48" s="31" t="s">
        <v>8077</v>
      </c>
      <c r="BM48" s="31"/>
      <c r="BN48" s="31"/>
      <c r="BO48" s="31"/>
      <c r="BP48" s="31"/>
      <c r="BQ48" s="31" t="s">
        <v>23454</v>
      </c>
      <c r="BR48" s="52" t="s">
        <v>39651</v>
      </c>
      <c r="BS48" s="31" t="s">
        <v>30438</v>
      </c>
      <c r="BT48" s="31" t="s">
        <v>4228</v>
      </c>
      <c r="BU48" s="31" t="s">
        <v>1199</v>
      </c>
      <c r="BV48" s="31" t="s">
        <v>7825</v>
      </c>
      <c r="BW48" s="31">
        <f t="shared" ca="1" si="6"/>
        <v>11</v>
      </c>
      <c r="BX48" s="78">
        <f t="shared" ca="1" si="7"/>
        <v>0</v>
      </c>
      <c r="BY48" s="31"/>
      <c r="BZ48" s="31" t="s">
        <v>1419</v>
      </c>
      <c r="CA48" s="31" t="s">
        <v>2483</v>
      </c>
      <c r="CB48" s="31" t="s">
        <v>2519</v>
      </c>
      <c r="CC48" s="31">
        <v>1</v>
      </c>
      <c r="CD48" s="31">
        <v>1</v>
      </c>
      <c r="CE48" s="31" t="s">
        <v>20085</v>
      </c>
      <c r="CF48" s="31"/>
      <c r="CG48" s="31"/>
      <c r="CH48" s="31"/>
      <c r="CI48" s="31"/>
      <c r="CJ48" s="31"/>
      <c r="CK48" s="31"/>
      <c r="CL48" s="31" t="s">
        <v>31696</v>
      </c>
      <c r="CM48" s="31" t="s">
        <v>31695</v>
      </c>
      <c r="CN48" s="31">
        <v>127</v>
      </c>
      <c r="CO48" s="31" t="s">
        <v>31694</v>
      </c>
      <c r="CP48" s="31" t="s">
        <v>31695</v>
      </c>
      <c r="CQ48" s="31">
        <v>127</v>
      </c>
      <c r="CR48" s="31">
        <v>2303</v>
      </c>
      <c r="CS48" s="31" t="s">
        <v>10436</v>
      </c>
      <c r="CT48" s="31" t="s">
        <v>10439</v>
      </c>
      <c r="CU48" s="31" t="s">
        <v>10438</v>
      </c>
      <c r="CV48" s="31" t="s">
        <v>10350</v>
      </c>
      <c r="CW48" s="31" t="s">
        <v>8563</v>
      </c>
      <c r="CX48" s="31" t="s">
        <v>10247</v>
      </c>
      <c r="CY48" s="31" t="s">
        <v>8490</v>
      </c>
      <c r="CZ48" s="31" t="s">
        <v>8555</v>
      </c>
      <c r="DA48" s="31" t="s">
        <v>8491</v>
      </c>
      <c r="DB48" s="31" t="s">
        <v>8703</v>
      </c>
      <c r="DC48" s="31" t="s">
        <v>10082</v>
      </c>
      <c r="DD48" s="31">
        <v>41368</v>
      </c>
      <c r="DE48" s="31"/>
      <c r="DF48" s="31" t="s">
        <v>25639</v>
      </c>
      <c r="DG48" s="31" t="s">
        <v>25640</v>
      </c>
      <c r="DH48" s="31" t="s">
        <v>18699</v>
      </c>
      <c r="DI48" s="31"/>
      <c r="DJ48" s="31"/>
      <c r="DK48" s="31" t="s">
        <v>25644</v>
      </c>
      <c r="DL48" s="31" t="s">
        <v>25643</v>
      </c>
      <c r="DM48" s="38" t="s">
        <v>9075</v>
      </c>
      <c r="DN48" s="38"/>
      <c r="DO48" s="35">
        <v>0</v>
      </c>
      <c r="DP48" s="31" t="s">
        <v>12670</v>
      </c>
      <c r="DQ48" s="31" t="s">
        <v>12669</v>
      </c>
      <c r="DR48" s="31" t="s">
        <v>12671</v>
      </c>
      <c r="DS48" s="31" t="s">
        <v>6718</v>
      </c>
      <c r="DT48" s="31" t="s">
        <v>27992</v>
      </c>
      <c r="DU48" s="31">
        <v>1</v>
      </c>
      <c r="DV48" s="31" t="s">
        <v>32165</v>
      </c>
      <c r="DW48" s="31"/>
      <c r="DX48" s="31"/>
      <c r="DY48" s="31" t="s">
        <v>33710</v>
      </c>
      <c r="DZ48" s="31" t="s">
        <v>18933</v>
      </c>
      <c r="EA48" s="31" t="s">
        <v>32957</v>
      </c>
      <c r="EB48" s="31">
        <v>0</v>
      </c>
      <c r="EC48" s="31" t="s">
        <v>40137</v>
      </c>
      <c r="ED48" s="31" t="s">
        <v>41101</v>
      </c>
      <c r="EE48" s="31"/>
      <c r="EF48" s="31" t="s">
        <v>2711</v>
      </c>
      <c r="EG48" s="31" t="s">
        <v>41189</v>
      </c>
      <c r="EH48" s="31"/>
      <c r="EI48" s="31"/>
      <c r="EJ48" s="31"/>
    </row>
    <row r="49" spans="1:140" ht="23.25" customHeight="1">
      <c r="A49" s="25">
        <v>47</v>
      </c>
      <c r="B49" s="30" t="s">
        <v>18340</v>
      </c>
      <c r="C49" s="31" t="s">
        <v>26146</v>
      </c>
      <c r="D49" s="30" t="s">
        <v>32776</v>
      </c>
      <c r="E49" s="30"/>
      <c r="F49" s="30" t="s">
        <v>36262</v>
      </c>
      <c r="G49" s="31">
        <f t="shared" si="0"/>
        <v>58</v>
      </c>
      <c r="H49" s="72">
        <f t="shared" si="1"/>
        <v>50314</v>
      </c>
      <c r="I49" s="30"/>
      <c r="J49" s="30" t="s">
        <v>34084</v>
      </c>
      <c r="K49" s="30" t="s">
        <v>33537</v>
      </c>
      <c r="L49" s="31" t="s">
        <v>33537</v>
      </c>
      <c r="M49" s="31" t="s">
        <v>6378</v>
      </c>
      <c r="N49" s="31" t="s">
        <v>3311</v>
      </c>
      <c r="O49" s="31" t="s">
        <v>2534</v>
      </c>
      <c r="P49" s="31" t="s">
        <v>18370</v>
      </c>
      <c r="Q49" s="31"/>
      <c r="R49" s="31"/>
      <c r="S49" s="31"/>
      <c r="T49" s="31"/>
      <c r="U49" s="31" t="s">
        <v>18711</v>
      </c>
      <c r="V49" s="31"/>
      <c r="W49" s="31" t="s">
        <v>6910</v>
      </c>
      <c r="X49" s="31" t="s">
        <v>18185</v>
      </c>
      <c r="Y49" s="31">
        <f t="shared" ca="1" si="2"/>
        <v>44</v>
      </c>
      <c r="Z49" s="31" t="str">
        <f t="shared" ca="1" si="3"/>
        <v>36-45</v>
      </c>
      <c r="AA49" s="31"/>
      <c r="AB49" s="31" t="s">
        <v>11720</v>
      </c>
      <c r="AC49" s="31" t="s">
        <v>34155</v>
      </c>
      <c r="AD49" s="31" t="s">
        <v>34161</v>
      </c>
      <c r="AE49" s="31" t="s">
        <v>16849</v>
      </c>
      <c r="AF49" s="31" t="s">
        <v>7976</v>
      </c>
      <c r="AG49" s="31" t="s">
        <v>5851</v>
      </c>
      <c r="AH49" s="31" t="s">
        <v>5851</v>
      </c>
      <c r="AI49" s="31" t="s">
        <v>40276</v>
      </c>
      <c r="AJ49" s="31" t="s">
        <v>18341</v>
      </c>
      <c r="AK49" s="31" t="s">
        <v>18342</v>
      </c>
      <c r="AL49" s="31" t="s">
        <v>16767</v>
      </c>
      <c r="AM49" s="31" t="s">
        <v>2711</v>
      </c>
      <c r="AN49" s="31" t="s">
        <v>11721</v>
      </c>
      <c r="AO49" s="31" t="s">
        <v>16401</v>
      </c>
      <c r="AP49" s="31" t="s">
        <v>16849</v>
      </c>
      <c r="AQ49" s="31" t="s">
        <v>15890</v>
      </c>
      <c r="AR49" s="31" t="s">
        <v>34143</v>
      </c>
      <c r="AS49" s="31" t="s">
        <v>34143</v>
      </c>
      <c r="AT49" s="31" t="str">
        <f>_xlfn.IFNA(VLOOKUP(D49,'[1]5. 1 Mei 2022'!$C$7:$F$60,4,FALSE),"")</f>
        <v/>
      </c>
      <c r="AU49" s="31" t="s">
        <v>34274</v>
      </c>
      <c r="AV49" s="31" t="s">
        <v>16871</v>
      </c>
      <c r="AW49" s="31" t="s">
        <v>30097</v>
      </c>
      <c r="AX49" s="29" t="e">
        <v>#VALUE!</v>
      </c>
      <c r="AY49" s="31" t="s">
        <v>26346</v>
      </c>
      <c r="AZ49" s="31" t="s">
        <v>16850</v>
      </c>
      <c r="BA49" s="30" t="s">
        <v>16849</v>
      </c>
      <c r="BB49" s="31"/>
      <c r="BC49" s="31"/>
      <c r="BD49" s="31" t="s">
        <v>16829</v>
      </c>
      <c r="BE49" s="31" t="s">
        <v>7976</v>
      </c>
      <c r="BF49" s="31" t="s">
        <v>16871</v>
      </c>
      <c r="BG49" s="31"/>
      <c r="BH49" s="31"/>
      <c r="BI49" s="31"/>
      <c r="BJ49" s="31">
        <v>0</v>
      </c>
      <c r="BK49" s="31" t="str">
        <f t="shared" si="8"/>
        <v>III/b</v>
      </c>
      <c r="BL49" s="31"/>
      <c r="BM49" s="31"/>
      <c r="BN49" s="31"/>
      <c r="BO49" s="31"/>
      <c r="BP49" s="31"/>
      <c r="BQ49" s="31"/>
      <c r="BR49" s="31"/>
      <c r="BS49" s="31"/>
      <c r="BT49" s="31"/>
      <c r="BU49" s="31"/>
      <c r="BV49" s="31" t="s">
        <v>15890</v>
      </c>
      <c r="BW49" s="31">
        <f t="shared" ca="1" si="6"/>
        <v>7</v>
      </c>
      <c r="BX49" s="78">
        <f t="shared" ca="1" si="7"/>
        <v>3</v>
      </c>
      <c r="BY49" s="31" t="s">
        <v>25993</v>
      </c>
      <c r="BZ49" s="31"/>
      <c r="CA49" s="31" t="s">
        <v>2483</v>
      </c>
      <c r="CB49" s="31" t="s">
        <v>2519</v>
      </c>
      <c r="CC49" s="31">
        <v>1</v>
      </c>
      <c r="CD49" s="31">
        <v>1</v>
      </c>
      <c r="CE49" s="31" t="s">
        <v>20085</v>
      </c>
      <c r="CF49" s="31"/>
      <c r="CG49" s="31"/>
      <c r="CH49" s="31"/>
      <c r="CI49" s="31"/>
      <c r="CJ49" s="31"/>
      <c r="CK49" s="31"/>
      <c r="CL49" s="31" t="s">
        <v>31026</v>
      </c>
      <c r="CM49" s="31" t="s">
        <v>22063</v>
      </c>
      <c r="CN49" s="31">
        <v>123</v>
      </c>
      <c r="CO49" s="31" t="s">
        <v>22677</v>
      </c>
      <c r="CP49" s="31" t="s">
        <v>22063</v>
      </c>
      <c r="CQ49" s="31">
        <v>123</v>
      </c>
      <c r="CR49" s="31">
        <v>2378</v>
      </c>
      <c r="CS49" s="31" t="s">
        <v>18343</v>
      </c>
      <c r="CT49" s="31" t="s">
        <v>18347</v>
      </c>
      <c r="CU49" s="31" t="s">
        <v>18348</v>
      </c>
      <c r="CV49" s="31" t="s">
        <v>18344</v>
      </c>
      <c r="CW49" s="31" t="s">
        <v>18345</v>
      </c>
      <c r="CX49" s="31" t="s">
        <v>18346</v>
      </c>
      <c r="CY49" s="31"/>
      <c r="CZ49" s="31"/>
      <c r="DA49" s="31"/>
      <c r="DB49" s="31" t="s">
        <v>25128</v>
      </c>
      <c r="DC49" s="31"/>
      <c r="DD49" s="31"/>
      <c r="DE49" s="31" t="s">
        <v>25129</v>
      </c>
      <c r="DF49" s="31" t="s">
        <v>25639</v>
      </c>
      <c r="DG49" s="31" t="s">
        <v>25640</v>
      </c>
      <c r="DH49" s="31" t="s">
        <v>25129</v>
      </c>
      <c r="DI49" s="31" t="s">
        <v>18339</v>
      </c>
      <c r="DJ49" s="31" t="s">
        <v>11985</v>
      </c>
      <c r="DK49" s="31" t="s">
        <v>25644</v>
      </c>
      <c r="DL49" s="31" t="s">
        <v>25643</v>
      </c>
      <c r="DM49" s="38" t="s">
        <v>18708</v>
      </c>
      <c r="DN49" s="38"/>
      <c r="DO49" s="35"/>
      <c r="DP49" s="31" t="s">
        <v>18706</v>
      </c>
      <c r="DQ49" s="31" t="s">
        <v>18707</v>
      </c>
      <c r="DR49" s="31" t="s">
        <v>18336</v>
      </c>
      <c r="DS49" s="31" t="s">
        <v>18337</v>
      </c>
      <c r="DT49" s="31" t="s">
        <v>18338</v>
      </c>
      <c r="DU49" s="31">
        <v>3</v>
      </c>
      <c r="DV49" s="31" t="s">
        <v>32167</v>
      </c>
      <c r="DW49" s="31"/>
      <c r="DX49" s="31"/>
      <c r="DY49" s="31" t="s">
        <v>35719</v>
      </c>
      <c r="DZ49" s="52" t="s">
        <v>21686</v>
      </c>
      <c r="EA49" s="52" t="s">
        <v>35718</v>
      </c>
      <c r="EB49" s="31">
        <v>1427318</v>
      </c>
      <c r="EC49" s="31" t="s">
        <v>40137</v>
      </c>
      <c r="ED49" s="31" t="s">
        <v>41101</v>
      </c>
      <c r="EE49" s="31" t="s">
        <v>41773</v>
      </c>
      <c r="EF49" s="31" t="s">
        <v>2711</v>
      </c>
      <c r="EG49" s="31" t="s">
        <v>2711</v>
      </c>
      <c r="EH49" s="31"/>
      <c r="EI49" s="31"/>
      <c r="EJ49" s="31"/>
    </row>
    <row r="50" spans="1:140" ht="23.25" customHeight="1">
      <c r="A50" s="25">
        <v>48</v>
      </c>
      <c r="B50" s="30" t="s">
        <v>19822</v>
      </c>
      <c r="C50" s="31" t="s">
        <v>4318</v>
      </c>
      <c r="D50" s="30" t="s">
        <v>19823</v>
      </c>
      <c r="E50" s="30"/>
      <c r="F50" s="30" t="s">
        <v>36260</v>
      </c>
      <c r="G50" s="31">
        <f t="shared" si="0"/>
        <v>65</v>
      </c>
      <c r="H50" s="72">
        <f t="shared" si="1"/>
        <v>47969</v>
      </c>
      <c r="I50" s="30"/>
      <c r="J50" s="30" t="s">
        <v>34084</v>
      </c>
      <c r="K50" s="30" t="s">
        <v>4318</v>
      </c>
      <c r="L50" s="31" t="s">
        <v>4318</v>
      </c>
      <c r="M50" s="31" t="s">
        <v>3186</v>
      </c>
      <c r="N50" s="31" t="s">
        <v>4651</v>
      </c>
      <c r="O50" s="31" t="s">
        <v>7595</v>
      </c>
      <c r="P50" s="31" t="s">
        <v>11676</v>
      </c>
      <c r="Q50" s="31"/>
      <c r="R50" s="31">
        <v>30</v>
      </c>
      <c r="S50" s="31">
        <v>0</v>
      </c>
      <c r="T50" s="31"/>
      <c r="U50" s="31">
        <v>46</v>
      </c>
      <c r="V50" s="31"/>
      <c r="W50" s="31" t="s">
        <v>6593</v>
      </c>
      <c r="X50" s="31" t="s">
        <v>5207</v>
      </c>
      <c r="Y50" s="31" t="e">
        <f t="shared" ca="1" si="2"/>
        <v>#VALUE!</v>
      </c>
      <c r="Z50" s="31" t="e">
        <f t="shared" ca="1" si="3"/>
        <v>#VALUE!</v>
      </c>
      <c r="AA50" s="31"/>
      <c r="AB50" s="31" t="s">
        <v>19831</v>
      </c>
      <c r="AC50" s="31" t="s">
        <v>34155</v>
      </c>
      <c r="AD50" s="31" t="s">
        <v>34161</v>
      </c>
      <c r="AE50" s="31" t="s">
        <v>16830</v>
      </c>
      <c r="AF50" s="31" t="s">
        <v>7976</v>
      </c>
      <c r="AG50" s="31" t="s">
        <v>5851</v>
      </c>
      <c r="AH50" s="31" t="s">
        <v>5851</v>
      </c>
      <c r="AI50" s="31" t="s">
        <v>40276</v>
      </c>
      <c r="AJ50" s="31" t="s">
        <v>19828</v>
      </c>
      <c r="AK50" s="31" t="s">
        <v>19829</v>
      </c>
      <c r="AL50" s="31" t="s">
        <v>19830</v>
      </c>
      <c r="AM50" s="31" t="s">
        <v>2711</v>
      </c>
      <c r="AN50" s="31" t="s">
        <v>19832</v>
      </c>
      <c r="AO50" s="31" t="s">
        <v>14978</v>
      </c>
      <c r="AP50" s="31" t="s">
        <v>16830</v>
      </c>
      <c r="AQ50" s="31" t="s">
        <v>4287</v>
      </c>
      <c r="AR50" s="31" t="s">
        <v>34143</v>
      </c>
      <c r="AS50" s="31" t="s">
        <v>34143</v>
      </c>
      <c r="AT50" s="31" t="str">
        <f>_xlfn.IFNA(VLOOKUP(D50,'[1]5. 1 Mei 2022'!$C$7:$F$60,4,FALSE),"")</f>
        <v/>
      </c>
      <c r="AU50" s="31" t="s">
        <v>34274</v>
      </c>
      <c r="AV50" s="31" t="s">
        <v>16831</v>
      </c>
      <c r="AW50" s="31" t="s">
        <v>30097</v>
      </c>
      <c r="AX50" s="29" t="e">
        <f t="shared" ref="AX50:AX81" si="10">AW50+1903</f>
        <v>#VALUE!</v>
      </c>
      <c r="AY50" s="31" t="s">
        <v>26346</v>
      </c>
      <c r="AZ50" s="31" t="s">
        <v>16832</v>
      </c>
      <c r="BA50" s="30" t="s">
        <v>16830</v>
      </c>
      <c r="BB50" s="31"/>
      <c r="BC50" s="31"/>
      <c r="BD50" s="31" t="s">
        <v>16829</v>
      </c>
      <c r="BE50" s="31" t="s">
        <v>7976</v>
      </c>
      <c r="BF50" s="31" t="s">
        <v>16831</v>
      </c>
      <c r="BG50" s="31"/>
      <c r="BH50" s="31"/>
      <c r="BI50" s="31" t="s">
        <v>8137</v>
      </c>
      <c r="BJ50" s="31" t="s">
        <v>3821</v>
      </c>
      <c r="BK50" s="31" t="str">
        <f t="shared" si="8"/>
        <v>IV/d</v>
      </c>
      <c r="BL50" s="31" t="s">
        <v>8077</v>
      </c>
      <c r="BM50" s="31"/>
      <c r="BN50" s="31"/>
      <c r="BO50" s="31"/>
      <c r="BP50" s="31"/>
      <c r="BQ50" s="31" t="s">
        <v>3821</v>
      </c>
      <c r="BR50" s="31" t="s">
        <v>8466</v>
      </c>
      <c r="BS50" s="31"/>
      <c r="BT50" s="31" t="s">
        <v>3590</v>
      </c>
      <c r="BU50" s="31" t="s">
        <v>7856</v>
      </c>
      <c r="BV50" s="31" t="s">
        <v>4287</v>
      </c>
      <c r="BW50" s="31">
        <f t="shared" ca="1" si="6"/>
        <v>6</v>
      </c>
      <c r="BX50" s="78">
        <f t="shared" ca="1" si="7"/>
        <v>4</v>
      </c>
      <c r="BY50" s="31"/>
      <c r="BZ50" s="31"/>
      <c r="CA50" s="31" t="s">
        <v>2483</v>
      </c>
      <c r="CB50" s="31" t="s">
        <v>2519</v>
      </c>
      <c r="CC50" s="31">
        <v>2</v>
      </c>
      <c r="CD50" s="31">
        <v>1</v>
      </c>
      <c r="CE50" s="31" t="s">
        <v>20085</v>
      </c>
      <c r="CF50" s="31"/>
      <c r="CG50" s="31"/>
      <c r="CH50" s="31"/>
      <c r="CI50" s="31"/>
      <c r="CJ50" s="31"/>
      <c r="CK50" s="31"/>
      <c r="CL50" s="31" t="s">
        <v>36004</v>
      </c>
      <c r="CM50" s="31" t="s">
        <v>33378</v>
      </c>
      <c r="CN50" s="31">
        <v>127</v>
      </c>
      <c r="CO50" s="31" t="s">
        <v>33377</v>
      </c>
      <c r="CP50" s="31" t="s">
        <v>33378</v>
      </c>
      <c r="CQ50" s="31">
        <v>127</v>
      </c>
      <c r="CR50" s="31">
        <v>2390</v>
      </c>
      <c r="CS50" s="31" t="s">
        <v>25125</v>
      </c>
      <c r="CT50" s="31" t="s">
        <v>19826</v>
      </c>
      <c r="CU50" s="31" t="s">
        <v>19827</v>
      </c>
      <c r="CV50" s="31" t="s">
        <v>23953</v>
      </c>
      <c r="CW50" s="31" t="s">
        <v>23954</v>
      </c>
      <c r="CX50" s="31" t="s">
        <v>23955</v>
      </c>
      <c r="CY50" s="31" t="s">
        <v>19825</v>
      </c>
      <c r="CZ50" s="31" t="s">
        <v>8555</v>
      </c>
      <c r="DA50" s="31" t="s">
        <v>18313</v>
      </c>
      <c r="DB50" s="31" t="s">
        <v>10081</v>
      </c>
      <c r="DC50" s="31" t="s">
        <v>19833</v>
      </c>
      <c r="DD50" s="31" t="s">
        <v>2166</v>
      </c>
      <c r="DE50" s="31" t="s">
        <v>6188</v>
      </c>
      <c r="DF50" s="31" t="s">
        <v>25639</v>
      </c>
      <c r="DG50" s="31" t="s">
        <v>25640</v>
      </c>
      <c r="DH50" s="31" t="s">
        <v>18699</v>
      </c>
      <c r="DI50" s="31" t="s">
        <v>19824</v>
      </c>
      <c r="DJ50" s="31" t="s">
        <v>18313</v>
      </c>
      <c r="DK50" s="31" t="s">
        <v>25644</v>
      </c>
      <c r="DL50" s="31" t="s">
        <v>25643</v>
      </c>
      <c r="DM50" s="38" t="s">
        <v>19983</v>
      </c>
      <c r="DN50" s="38"/>
      <c r="DO50" s="35"/>
      <c r="DP50" s="31" t="s">
        <v>19984</v>
      </c>
      <c r="DQ50" s="31" t="s">
        <v>19985</v>
      </c>
      <c r="DR50" s="31" t="s">
        <v>19982</v>
      </c>
      <c r="DS50" s="31" t="s">
        <v>27849</v>
      </c>
      <c r="DT50" s="31"/>
      <c r="DU50" s="31">
        <v>3</v>
      </c>
      <c r="DV50" s="31" t="s">
        <v>32167</v>
      </c>
      <c r="DW50" s="31"/>
      <c r="DX50" s="31"/>
      <c r="DY50" s="31"/>
      <c r="DZ50" s="31"/>
      <c r="EA50" s="31"/>
      <c r="EB50" s="31">
        <v>0</v>
      </c>
      <c r="EC50" s="31" t="s">
        <v>40137</v>
      </c>
      <c r="ED50" s="31" t="s">
        <v>41101</v>
      </c>
      <c r="EE50" s="31" t="s">
        <v>2711</v>
      </c>
      <c r="EF50" s="31" t="s">
        <v>2711</v>
      </c>
      <c r="EG50" s="31" t="s">
        <v>41191</v>
      </c>
      <c r="EH50" s="31"/>
      <c r="EI50" s="31"/>
      <c r="EJ50" s="31"/>
    </row>
    <row r="51" spans="1:140" ht="23.25" customHeight="1">
      <c r="A51" s="25">
        <v>49</v>
      </c>
      <c r="B51" s="30" t="s">
        <v>33575</v>
      </c>
      <c r="C51" s="31" t="s">
        <v>7804</v>
      </c>
      <c r="D51" s="30" t="s">
        <v>6761</v>
      </c>
      <c r="E51" s="30"/>
      <c r="F51" s="30" t="s">
        <v>36257</v>
      </c>
      <c r="G51" s="31">
        <f t="shared" si="0"/>
        <v>58</v>
      </c>
      <c r="H51" s="72">
        <f t="shared" si="1"/>
        <v>50375</v>
      </c>
      <c r="I51" s="30"/>
      <c r="J51" s="30" t="s">
        <v>34084</v>
      </c>
      <c r="K51" s="30" t="s">
        <v>4318</v>
      </c>
      <c r="L51" s="31" t="s">
        <v>4318</v>
      </c>
      <c r="M51" s="31" t="s">
        <v>3186</v>
      </c>
      <c r="N51" s="31" t="s">
        <v>5797</v>
      </c>
      <c r="O51" s="31" t="s">
        <v>5271</v>
      </c>
      <c r="P51" s="31" t="s">
        <v>15640</v>
      </c>
      <c r="Q51" s="31"/>
      <c r="R51" s="31">
        <v>10</v>
      </c>
      <c r="S51" s="31">
        <v>0</v>
      </c>
      <c r="T51" s="31"/>
      <c r="U51" s="31">
        <v>205</v>
      </c>
      <c r="V51" s="31" t="s">
        <v>319</v>
      </c>
      <c r="W51" s="31" t="s">
        <v>5313</v>
      </c>
      <c r="X51" s="31" t="s">
        <v>2057</v>
      </c>
      <c r="Y51" s="31">
        <f t="shared" ca="1" si="2"/>
        <v>44</v>
      </c>
      <c r="Z51" s="31" t="str">
        <f t="shared" ca="1" si="3"/>
        <v>36-45</v>
      </c>
      <c r="AA51" s="31"/>
      <c r="AB51" s="31" t="s">
        <v>33576</v>
      </c>
      <c r="AC51" s="31" t="s">
        <v>34155</v>
      </c>
      <c r="AD51" s="31" t="s">
        <v>34161</v>
      </c>
      <c r="AE51" s="31" t="s">
        <v>16851</v>
      </c>
      <c r="AF51" s="31" t="s">
        <v>7976</v>
      </c>
      <c r="AG51" s="31" t="s">
        <v>5851</v>
      </c>
      <c r="AH51" s="31" t="s">
        <v>5851</v>
      </c>
      <c r="AI51" s="31" t="s">
        <v>40276</v>
      </c>
      <c r="AJ51" s="31">
        <v>4105072047</v>
      </c>
      <c r="AK51" s="31" t="s">
        <v>3307</v>
      </c>
      <c r="AL51" s="31" t="s">
        <v>4618</v>
      </c>
      <c r="AM51" s="31" t="s">
        <v>2711</v>
      </c>
      <c r="AN51" s="31" t="s">
        <v>33577</v>
      </c>
      <c r="AO51" s="31" t="s">
        <v>2916</v>
      </c>
      <c r="AP51" s="31" t="s">
        <v>16851</v>
      </c>
      <c r="AQ51" s="31" t="s">
        <v>17826</v>
      </c>
      <c r="AR51" s="31" t="s">
        <v>34143</v>
      </c>
      <c r="AS51" s="31" t="s">
        <v>34143</v>
      </c>
      <c r="AT51" s="31" t="str">
        <f>_xlfn.IFNA(VLOOKUP(D51,'[1]5. 1 Mei 2022'!$C$7:$F$60,4,FALSE),"")</f>
        <v/>
      </c>
      <c r="AU51" s="31" t="s">
        <v>34274</v>
      </c>
      <c r="AV51" s="31" t="s">
        <v>16852</v>
      </c>
      <c r="AW51" s="31" t="s">
        <v>30097</v>
      </c>
      <c r="AX51" s="29" t="e">
        <f t="shared" si="10"/>
        <v>#VALUE!</v>
      </c>
      <c r="AY51" s="31" t="s">
        <v>26346</v>
      </c>
      <c r="AZ51" s="31" t="s">
        <v>16853</v>
      </c>
      <c r="BA51" s="30" t="s">
        <v>16851</v>
      </c>
      <c r="BB51" s="31"/>
      <c r="BC51" s="31"/>
      <c r="BD51" s="31" t="s">
        <v>16829</v>
      </c>
      <c r="BE51" s="31" t="s">
        <v>7976</v>
      </c>
      <c r="BF51" s="31" t="s">
        <v>16852</v>
      </c>
      <c r="BG51" s="31" t="s">
        <v>22718</v>
      </c>
      <c r="BH51" s="31"/>
      <c r="BI51" s="31" t="s">
        <v>8137</v>
      </c>
      <c r="BJ51" s="31" t="s">
        <v>20289</v>
      </c>
      <c r="BK51" s="31" t="str">
        <f t="shared" si="8"/>
        <v>III/d</v>
      </c>
      <c r="BL51" s="31" t="s">
        <v>8077</v>
      </c>
      <c r="BM51" s="31"/>
      <c r="BN51" s="31"/>
      <c r="BO51" s="31"/>
      <c r="BP51" s="31" t="s">
        <v>1498</v>
      </c>
      <c r="BQ51" s="31" t="s">
        <v>20289</v>
      </c>
      <c r="BR51" s="31" t="s">
        <v>17826</v>
      </c>
      <c r="BS51" s="31" t="s">
        <v>29903</v>
      </c>
      <c r="BT51" s="31" t="s">
        <v>3296</v>
      </c>
      <c r="BU51" s="31" t="s">
        <v>2918</v>
      </c>
      <c r="BV51" s="31" t="s">
        <v>4179</v>
      </c>
      <c r="BW51" s="31">
        <f t="shared" ca="1" si="6"/>
        <v>13</v>
      </c>
      <c r="BX51" s="78">
        <f t="shared" ca="1" si="7"/>
        <v>3</v>
      </c>
      <c r="BY51" s="31"/>
      <c r="BZ51" s="31" t="s">
        <v>295</v>
      </c>
      <c r="CA51" s="31" t="s">
        <v>2483</v>
      </c>
      <c r="CB51" s="31" t="s">
        <v>2519</v>
      </c>
      <c r="CC51" s="31">
        <v>2</v>
      </c>
      <c r="CD51" s="31">
        <v>1</v>
      </c>
      <c r="CE51" s="31" t="s">
        <v>20085</v>
      </c>
      <c r="CF51" s="31"/>
      <c r="CG51" s="31"/>
      <c r="CH51" s="31"/>
      <c r="CI51" s="31"/>
      <c r="CJ51" s="31"/>
      <c r="CK51" s="31"/>
      <c r="CL51" s="31" t="s">
        <v>36623</v>
      </c>
      <c r="CM51" s="31" t="s">
        <v>24971</v>
      </c>
      <c r="CN51" s="31">
        <v>124</v>
      </c>
      <c r="CO51" s="31" t="s">
        <v>28335</v>
      </c>
      <c r="CP51" s="31" t="s">
        <v>24971</v>
      </c>
      <c r="CQ51" s="31">
        <v>124</v>
      </c>
      <c r="CR51" s="31">
        <v>2243</v>
      </c>
      <c r="CS51" s="31" t="s">
        <v>10077</v>
      </c>
      <c r="CT51" s="31" t="s">
        <v>10076</v>
      </c>
      <c r="CU51" s="31" t="s">
        <v>10078</v>
      </c>
      <c r="CV51" s="31" t="s">
        <v>8557</v>
      </c>
      <c r="CW51" s="31" t="s">
        <v>8563</v>
      </c>
      <c r="CX51" s="31" t="s">
        <v>926</v>
      </c>
      <c r="CY51" s="31" t="s">
        <v>8490</v>
      </c>
      <c r="CZ51" s="31" t="s">
        <v>8555</v>
      </c>
      <c r="DA51" s="31" t="s">
        <v>8491</v>
      </c>
      <c r="DB51" s="31" t="s">
        <v>16740</v>
      </c>
      <c r="DC51" s="31" t="s">
        <v>16739</v>
      </c>
      <c r="DD51" s="31" t="s">
        <v>4972</v>
      </c>
      <c r="DE51" s="31" t="s">
        <v>21554</v>
      </c>
      <c r="DF51" s="31" t="s">
        <v>10083</v>
      </c>
      <c r="DG51" s="31" t="s">
        <v>10084</v>
      </c>
      <c r="DH51" s="31">
        <v>41313</v>
      </c>
      <c r="DI51" s="31" t="s">
        <v>15864</v>
      </c>
      <c r="DJ51" s="31" t="s">
        <v>15865</v>
      </c>
      <c r="DK51" s="31" t="s">
        <v>24819</v>
      </c>
      <c r="DL51" s="31" t="s">
        <v>15612</v>
      </c>
      <c r="DM51" s="38" t="s">
        <v>9082</v>
      </c>
      <c r="DN51" s="38"/>
      <c r="DO51" s="35" t="s">
        <v>31482</v>
      </c>
      <c r="DP51" s="31" t="s">
        <v>15126</v>
      </c>
      <c r="DQ51" s="31" t="s">
        <v>31483</v>
      </c>
      <c r="DR51" s="31" t="s">
        <v>12423</v>
      </c>
      <c r="DS51" s="31" t="s">
        <v>38464</v>
      </c>
      <c r="DT51" s="31" t="s">
        <v>37302</v>
      </c>
      <c r="DU51" s="31">
        <v>3</v>
      </c>
      <c r="DV51" s="31" t="s">
        <v>32167</v>
      </c>
      <c r="DW51" s="31"/>
      <c r="DX51" s="31"/>
      <c r="DY51" s="31" t="s">
        <v>33695</v>
      </c>
      <c r="DZ51" s="31" t="s">
        <v>18932</v>
      </c>
      <c r="EA51" s="31" t="s">
        <v>33696</v>
      </c>
      <c r="EB51" s="31">
        <v>1024878</v>
      </c>
      <c r="EC51" s="31" t="s">
        <v>40137</v>
      </c>
      <c r="ED51" s="31" t="s">
        <v>41101</v>
      </c>
      <c r="EE51" s="31" t="s">
        <v>2711</v>
      </c>
      <c r="EF51" s="31" t="s">
        <v>2711</v>
      </c>
      <c r="EG51" s="31" t="s">
        <v>41192</v>
      </c>
      <c r="EH51" s="31"/>
      <c r="EI51" s="31"/>
      <c r="EJ51" s="31"/>
    </row>
    <row r="52" spans="1:140" ht="23.25" customHeight="1">
      <c r="A52" s="25">
        <v>50</v>
      </c>
      <c r="B52" s="30" t="s">
        <v>33094</v>
      </c>
      <c r="C52" s="31" t="s">
        <v>4318</v>
      </c>
      <c r="D52" s="30" t="s">
        <v>4551</v>
      </c>
      <c r="E52" s="30"/>
      <c r="F52" s="30" t="s">
        <v>36253</v>
      </c>
      <c r="G52" s="31">
        <f t="shared" si="0"/>
        <v>60</v>
      </c>
      <c r="H52" s="72">
        <f t="shared" si="1"/>
        <v>50041</v>
      </c>
      <c r="I52" s="30"/>
      <c r="J52" s="30" t="s">
        <v>34084</v>
      </c>
      <c r="K52" s="30" t="s">
        <v>4318</v>
      </c>
      <c r="L52" s="31" t="s">
        <v>4318</v>
      </c>
      <c r="M52" s="31" t="s">
        <v>6378</v>
      </c>
      <c r="N52" s="31" t="s">
        <v>7120</v>
      </c>
      <c r="O52" s="31" t="s">
        <v>3943</v>
      </c>
      <c r="P52" s="31" t="s">
        <v>30542</v>
      </c>
      <c r="Q52" s="31"/>
      <c r="R52" s="31">
        <v>12</v>
      </c>
      <c r="S52" s="31">
        <v>4</v>
      </c>
      <c r="T52" s="31"/>
      <c r="U52" s="31">
        <v>130</v>
      </c>
      <c r="V52" s="31" t="s">
        <v>5991</v>
      </c>
      <c r="W52" s="31" t="s">
        <v>980</v>
      </c>
      <c r="X52" s="31" t="s">
        <v>5191</v>
      </c>
      <c r="Y52" s="31">
        <f t="shared" ca="1" si="2"/>
        <v>47</v>
      </c>
      <c r="Z52" s="31" t="str">
        <f t="shared" ca="1" si="3"/>
        <v>46-58</v>
      </c>
      <c r="AA52" s="31"/>
      <c r="AB52" s="31" t="s">
        <v>33967</v>
      </c>
      <c r="AC52" s="31" t="s">
        <v>34155</v>
      </c>
      <c r="AD52" s="31" t="s">
        <v>34161</v>
      </c>
      <c r="AE52" s="31" t="s">
        <v>33100</v>
      </c>
      <c r="AF52" s="31" t="s">
        <v>7976</v>
      </c>
      <c r="AG52" s="31" t="s">
        <v>5851</v>
      </c>
      <c r="AH52" s="31" t="s">
        <v>5851</v>
      </c>
      <c r="AI52" s="31" t="s">
        <v>40276</v>
      </c>
      <c r="AJ52" s="31">
        <v>4103202059</v>
      </c>
      <c r="AK52" s="31" t="s">
        <v>6022</v>
      </c>
      <c r="AL52" s="31" t="s">
        <v>6023</v>
      </c>
      <c r="AM52" s="31" t="s">
        <v>2711</v>
      </c>
      <c r="AN52" s="31" t="s">
        <v>33968</v>
      </c>
      <c r="AO52" s="31"/>
      <c r="AP52" s="31" t="s">
        <v>33100</v>
      </c>
      <c r="AQ52" s="31"/>
      <c r="AR52" s="31" t="s">
        <v>34143</v>
      </c>
      <c r="AS52" s="31" t="s">
        <v>34143</v>
      </c>
      <c r="AT52" s="31" t="str">
        <f>_xlfn.IFNA(VLOOKUP(D52,'[1]5. 1 Mei 2022'!$C$7:$F$60,4,FALSE),"")</f>
        <v/>
      </c>
      <c r="AU52" s="31" t="s">
        <v>34274</v>
      </c>
      <c r="AV52" s="31" t="s">
        <v>33101</v>
      </c>
      <c r="AW52" s="31" t="s">
        <v>30102</v>
      </c>
      <c r="AX52" s="29" t="e">
        <f t="shared" si="10"/>
        <v>#VALUE!</v>
      </c>
      <c r="AY52" s="31" t="s">
        <v>26346</v>
      </c>
      <c r="AZ52" s="31" t="s">
        <v>16837</v>
      </c>
      <c r="BA52" s="30" t="s">
        <v>33100</v>
      </c>
      <c r="BB52" s="31"/>
      <c r="BC52" s="31"/>
      <c r="BD52" s="31" t="s">
        <v>16829</v>
      </c>
      <c r="BE52" s="31" t="s">
        <v>7976</v>
      </c>
      <c r="BF52" s="31" t="s">
        <v>33101</v>
      </c>
      <c r="BG52" s="31"/>
      <c r="BH52" s="31"/>
      <c r="BI52" s="31" t="s">
        <v>8137</v>
      </c>
      <c r="BJ52" s="31" t="s">
        <v>20308</v>
      </c>
      <c r="BK52" s="31" t="str">
        <f t="shared" si="8"/>
        <v>IV/a</v>
      </c>
      <c r="BL52" s="31" t="s">
        <v>8077</v>
      </c>
      <c r="BM52" s="31"/>
      <c r="BN52" s="31"/>
      <c r="BO52" s="31"/>
      <c r="BP52" s="31" t="s">
        <v>1498</v>
      </c>
      <c r="BQ52" s="31" t="s">
        <v>20308</v>
      </c>
      <c r="BR52" s="31" t="s">
        <v>26137</v>
      </c>
      <c r="BS52" s="31" t="s">
        <v>30441</v>
      </c>
      <c r="BT52" s="31" t="s">
        <v>7564</v>
      </c>
      <c r="BU52" s="31" t="s">
        <v>2124</v>
      </c>
      <c r="BV52" s="31" t="s">
        <v>5483</v>
      </c>
      <c r="BW52" s="31">
        <f t="shared" ca="1" si="6"/>
        <v>15</v>
      </c>
      <c r="BX52" s="78">
        <f t="shared" ca="1" si="7"/>
        <v>3</v>
      </c>
      <c r="BY52" s="31"/>
      <c r="BZ52" s="31"/>
      <c r="CA52" s="31" t="s">
        <v>2483</v>
      </c>
      <c r="CB52" s="31" t="s">
        <v>2519</v>
      </c>
      <c r="CC52" s="31">
        <v>1</v>
      </c>
      <c r="CD52" s="31">
        <v>1</v>
      </c>
      <c r="CE52" s="31" t="s">
        <v>20085</v>
      </c>
      <c r="CF52" s="31"/>
      <c r="CG52" s="31"/>
      <c r="CH52" s="31"/>
      <c r="CI52" s="31"/>
      <c r="CJ52" s="31"/>
      <c r="CK52" s="31"/>
      <c r="CL52" s="52" t="s">
        <v>37242</v>
      </c>
      <c r="CM52" s="52" t="s">
        <v>37243</v>
      </c>
      <c r="CN52" s="31" t="s">
        <v>36751</v>
      </c>
      <c r="CO52" s="31" t="s">
        <v>37244</v>
      </c>
      <c r="CP52" s="52" t="s">
        <v>37243</v>
      </c>
      <c r="CQ52" s="31" t="s">
        <v>36751</v>
      </c>
      <c r="CR52" s="31">
        <v>2202</v>
      </c>
      <c r="CS52" s="31" t="s">
        <v>10077</v>
      </c>
      <c r="CT52" s="31" t="s">
        <v>10076</v>
      </c>
      <c r="CU52" s="31" t="s">
        <v>10078</v>
      </c>
      <c r="CV52" s="31" t="s">
        <v>8557</v>
      </c>
      <c r="CW52" s="31" t="s">
        <v>8563</v>
      </c>
      <c r="CX52" s="31" t="s">
        <v>926</v>
      </c>
      <c r="CY52" s="31" t="s">
        <v>8490</v>
      </c>
      <c r="CZ52" s="31" t="s">
        <v>8555</v>
      </c>
      <c r="DA52" s="31" t="s">
        <v>8491</v>
      </c>
      <c r="DB52" s="31" t="s">
        <v>16740</v>
      </c>
      <c r="DC52" s="31" t="s">
        <v>16739</v>
      </c>
      <c r="DD52" s="31" t="s">
        <v>4972</v>
      </c>
      <c r="DE52" s="31"/>
      <c r="DF52" s="31" t="s">
        <v>25639</v>
      </c>
      <c r="DG52" s="31" t="s">
        <v>25640</v>
      </c>
      <c r="DH52" s="31" t="s">
        <v>18699</v>
      </c>
      <c r="DI52" s="31" t="s">
        <v>15864</v>
      </c>
      <c r="DJ52" s="31" t="s">
        <v>15865</v>
      </c>
      <c r="DK52" s="31" t="s">
        <v>25644</v>
      </c>
      <c r="DL52" s="31" t="s">
        <v>25643</v>
      </c>
      <c r="DM52" s="38" t="s">
        <v>8859</v>
      </c>
      <c r="DN52" s="38"/>
      <c r="DO52" s="35">
        <v>0</v>
      </c>
      <c r="DP52" s="31" t="s">
        <v>14473</v>
      </c>
      <c r="DQ52" s="31" t="s">
        <v>20802</v>
      </c>
      <c r="DR52" s="31"/>
      <c r="DS52" s="31" t="s">
        <v>26560</v>
      </c>
      <c r="DT52" s="31" t="s">
        <v>37303</v>
      </c>
      <c r="DU52" s="31">
        <v>2</v>
      </c>
      <c r="DV52" s="31" t="s">
        <v>32165</v>
      </c>
      <c r="DW52" s="31"/>
      <c r="DX52" s="31"/>
      <c r="DY52" s="31" t="s">
        <v>33700</v>
      </c>
      <c r="DZ52" s="31" t="s">
        <v>18891</v>
      </c>
      <c r="EA52" s="31" t="s">
        <v>33699</v>
      </c>
      <c r="EB52" s="31">
        <v>890397</v>
      </c>
      <c r="EC52" s="31" t="s">
        <v>40137</v>
      </c>
      <c r="ED52" s="31" t="s">
        <v>41101</v>
      </c>
      <c r="EE52" s="31" t="s">
        <v>2711</v>
      </c>
      <c r="EF52" s="31" t="s">
        <v>2711</v>
      </c>
      <c r="EG52" s="31" t="s">
        <v>41193</v>
      </c>
      <c r="EH52" s="31"/>
      <c r="EI52" s="31"/>
      <c r="EJ52" s="31"/>
    </row>
    <row r="53" spans="1:140" ht="23.25" customHeight="1">
      <c r="A53" s="25">
        <v>51</v>
      </c>
      <c r="B53" s="30" t="s">
        <v>25787</v>
      </c>
      <c r="C53" s="31" t="s">
        <v>4318</v>
      </c>
      <c r="D53" s="30" t="s">
        <v>12132</v>
      </c>
      <c r="E53" s="30"/>
      <c r="F53" s="30" t="s">
        <v>36253</v>
      </c>
      <c r="G53" s="31">
        <f t="shared" si="0"/>
        <v>60</v>
      </c>
      <c r="H53" s="72">
        <f t="shared" si="1"/>
        <v>48884</v>
      </c>
      <c r="I53" s="30"/>
      <c r="J53" s="30" t="s">
        <v>34084</v>
      </c>
      <c r="K53" s="30" t="s">
        <v>4318</v>
      </c>
      <c r="L53" s="31" t="s">
        <v>4318</v>
      </c>
      <c r="M53" s="31" t="s">
        <v>3186</v>
      </c>
      <c r="N53" s="31" t="s">
        <v>7121</v>
      </c>
      <c r="O53" s="31" t="s">
        <v>3948</v>
      </c>
      <c r="P53" s="31" t="s">
        <v>15640</v>
      </c>
      <c r="Q53" s="31"/>
      <c r="R53" s="31">
        <v>22</v>
      </c>
      <c r="S53" s="31">
        <v>0</v>
      </c>
      <c r="T53" s="31"/>
      <c r="U53" s="31">
        <v>152</v>
      </c>
      <c r="V53" s="31"/>
      <c r="W53" s="31" t="s">
        <v>12134</v>
      </c>
      <c r="X53" s="31" t="s">
        <v>12349</v>
      </c>
      <c r="Y53" s="31">
        <f t="shared" ca="1" si="2"/>
        <v>50</v>
      </c>
      <c r="Z53" s="31" t="str">
        <f t="shared" ca="1" si="3"/>
        <v>46-58</v>
      </c>
      <c r="AA53" s="31"/>
      <c r="AB53" s="31" t="s">
        <v>3564</v>
      </c>
      <c r="AC53" s="31" t="s">
        <v>34154</v>
      </c>
      <c r="AD53" s="31" t="s">
        <v>34161</v>
      </c>
      <c r="AE53" s="31" t="s">
        <v>16838</v>
      </c>
      <c r="AF53" s="31" t="s">
        <v>7976</v>
      </c>
      <c r="AG53" s="31" t="s">
        <v>5851</v>
      </c>
      <c r="AH53" s="31" t="s">
        <v>5851</v>
      </c>
      <c r="AI53" s="31" t="s">
        <v>40275</v>
      </c>
      <c r="AJ53" s="31" t="s">
        <v>16755</v>
      </c>
      <c r="AK53" s="31" t="s">
        <v>16756</v>
      </c>
      <c r="AL53" s="31" t="s">
        <v>16757</v>
      </c>
      <c r="AM53" s="31" t="s">
        <v>5339</v>
      </c>
      <c r="AN53" s="31"/>
      <c r="AO53" s="31"/>
      <c r="AP53" s="31" t="s">
        <v>16838</v>
      </c>
      <c r="AQ53" s="31" t="s">
        <v>12431</v>
      </c>
      <c r="AR53" s="31" t="s">
        <v>34143</v>
      </c>
      <c r="AS53" s="31" t="s">
        <v>34143</v>
      </c>
      <c r="AT53" s="31" t="str">
        <f>_xlfn.IFNA(VLOOKUP(D53,'[1]5. 1 Mei 2022'!$C$7:$F$60,4,FALSE),"")</f>
        <v/>
      </c>
      <c r="AU53" s="31" t="s">
        <v>34274</v>
      </c>
      <c r="AV53" s="31" t="s">
        <v>33808</v>
      </c>
      <c r="AW53" s="31" t="s">
        <v>20332</v>
      </c>
      <c r="AX53" s="29">
        <f t="shared" si="10"/>
        <v>46524</v>
      </c>
      <c r="AY53" s="31" t="s">
        <v>26346</v>
      </c>
      <c r="AZ53" s="31" t="s">
        <v>16839</v>
      </c>
      <c r="BA53" s="30" t="s">
        <v>16838</v>
      </c>
      <c r="BB53" s="31"/>
      <c r="BC53" s="31"/>
      <c r="BD53" s="31" t="s">
        <v>16829</v>
      </c>
      <c r="BE53" s="31" t="s">
        <v>7976</v>
      </c>
      <c r="BF53" s="31" t="s">
        <v>33808</v>
      </c>
      <c r="BG53" s="31"/>
      <c r="BH53" s="31"/>
      <c r="BI53" s="31" t="s">
        <v>8137</v>
      </c>
      <c r="BJ53" s="31" t="s">
        <v>21647</v>
      </c>
      <c r="BK53" s="31" t="str">
        <f t="shared" si="8"/>
        <v>IV/b</v>
      </c>
      <c r="BL53" s="31" t="s">
        <v>8077</v>
      </c>
      <c r="BM53" s="31"/>
      <c r="BN53" s="31"/>
      <c r="BO53" s="31"/>
      <c r="BP53" s="31"/>
      <c r="BQ53" s="31" t="s">
        <v>21647</v>
      </c>
      <c r="BR53" s="31" t="s">
        <v>17826</v>
      </c>
      <c r="BS53" s="31" t="s">
        <v>29935</v>
      </c>
      <c r="BT53" s="31" t="s">
        <v>2289</v>
      </c>
      <c r="BU53" s="31" t="s">
        <v>12201</v>
      </c>
      <c r="BV53" s="31" t="s">
        <v>8637</v>
      </c>
      <c r="BW53" s="31">
        <f t="shared" ca="1" si="6"/>
        <v>9</v>
      </c>
      <c r="BX53" s="78">
        <f t="shared" ca="1" si="7"/>
        <v>3</v>
      </c>
      <c r="BY53" s="31"/>
      <c r="BZ53" s="31"/>
      <c r="CA53" s="31" t="s">
        <v>2483</v>
      </c>
      <c r="CB53" s="31" t="s">
        <v>2519</v>
      </c>
      <c r="CC53" s="31">
        <v>2</v>
      </c>
      <c r="CD53" s="31">
        <v>1</v>
      </c>
      <c r="CE53" s="31" t="s">
        <v>20085</v>
      </c>
      <c r="CF53" s="31"/>
      <c r="CG53" s="31"/>
      <c r="CH53" s="31"/>
      <c r="CI53" s="31"/>
      <c r="CJ53" s="31"/>
      <c r="CK53" s="31"/>
      <c r="CL53" s="31" t="s">
        <v>20244</v>
      </c>
      <c r="CM53" s="31" t="s">
        <v>20245</v>
      </c>
      <c r="CN53" s="31">
        <v>123</v>
      </c>
      <c r="CO53" s="31" t="s">
        <v>20246</v>
      </c>
      <c r="CP53" s="31" t="s">
        <v>20245</v>
      </c>
      <c r="CQ53" s="31">
        <v>123</v>
      </c>
      <c r="CR53" s="31">
        <v>2354</v>
      </c>
      <c r="CS53" s="31" t="s">
        <v>16773</v>
      </c>
      <c r="CT53" s="31"/>
      <c r="CU53" s="31"/>
      <c r="CV53" s="31" t="s">
        <v>12198</v>
      </c>
      <c r="CW53" s="31" t="s">
        <v>12199</v>
      </c>
      <c r="CX53" s="31" t="s">
        <v>12200</v>
      </c>
      <c r="CY53" s="31" t="s">
        <v>16792</v>
      </c>
      <c r="CZ53" s="31" t="s">
        <v>8580</v>
      </c>
      <c r="DA53" s="31" t="s">
        <v>15943</v>
      </c>
      <c r="DB53" s="31" t="s">
        <v>25128</v>
      </c>
      <c r="DC53" s="31"/>
      <c r="DD53" s="31"/>
      <c r="DE53" s="31" t="s">
        <v>25129</v>
      </c>
      <c r="DF53" s="31" t="s">
        <v>25639</v>
      </c>
      <c r="DG53" s="31" t="s">
        <v>25640</v>
      </c>
      <c r="DH53" s="31" t="s">
        <v>25129</v>
      </c>
      <c r="DI53" s="31" t="s">
        <v>15862</v>
      </c>
      <c r="DJ53" s="31" t="s">
        <v>15863</v>
      </c>
      <c r="DK53" s="31" t="s">
        <v>25644</v>
      </c>
      <c r="DL53" s="31" t="s">
        <v>25643</v>
      </c>
      <c r="DM53" s="38" t="s">
        <v>19548</v>
      </c>
      <c r="DN53" s="38"/>
      <c r="DO53" s="35"/>
      <c r="DP53" s="31" t="s">
        <v>13930</v>
      </c>
      <c r="DQ53" s="31" t="s">
        <v>13929</v>
      </c>
      <c r="DR53" s="31"/>
      <c r="DS53" s="31" t="s">
        <v>38465</v>
      </c>
      <c r="DT53" s="31" t="s">
        <v>37304</v>
      </c>
      <c r="DU53" s="31">
        <v>3</v>
      </c>
      <c r="DV53" s="31" t="s">
        <v>32167</v>
      </c>
      <c r="DW53" s="31"/>
      <c r="DX53" s="31"/>
      <c r="DY53" s="31" t="s">
        <v>23255</v>
      </c>
      <c r="DZ53" s="31" t="s">
        <v>22795</v>
      </c>
      <c r="EA53" s="31"/>
      <c r="EB53" s="31">
        <v>1240038</v>
      </c>
      <c r="EC53" s="31" t="s">
        <v>40137</v>
      </c>
      <c r="ED53" s="31" t="s">
        <v>41101</v>
      </c>
      <c r="EE53" s="31" t="s">
        <v>5339</v>
      </c>
      <c r="EF53" s="31" t="s">
        <v>5339</v>
      </c>
      <c r="EG53" s="31"/>
      <c r="EH53" s="31"/>
      <c r="EI53" s="31"/>
      <c r="EJ53" s="31"/>
    </row>
    <row r="54" spans="1:140" ht="23.25" customHeight="1">
      <c r="A54" s="25">
        <v>52</v>
      </c>
      <c r="B54" s="30" t="s">
        <v>8190</v>
      </c>
      <c r="C54" s="31" t="s">
        <v>5915</v>
      </c>
      <c r="D54" s="30" t="s">
        <v>5915</v>
      </c>
      <c r="E54" s="30"/>
      <c r="F54" s="30" t="s">
        <v>36257</v>
      </c>
      <c r="G54" s="31">
        <f t="shared" si="0"/>
        <v>58</v>
      </c>
      <c r="H54" s="72">
        <f t="shared" si="1"/>
        <v>48183</v>
      </c>
      <c r="I54" s="30"/>
      <c r="J54" s="30" t="s">
        <v>34084</v>
      </c>
      <c r="K54" s="30" t="s">
        <v>4318</v>
      </c>
      <c r="L54" s="31" t="s">
        <v>4318</v>
      </c>
      <c r="M54" s="31" t="s">
        <v>3186</v>
      </c>
      <c r="N54" s="31" t="s">
        <v>5797</v>
      </c>
      <c r="O54" s="31" t="s">
        <v>5271</v>
      </c>
      <c r="P54" s="52" t="s">
        <v>35985</v>
      </c>
      <c r="Q54" s="31" t="s">
        <v>41912</v>
      </c>
      <c r="R54" s="31">
        <v>18</v>
      </c>
      <c r="S54" s="31">
        <v>7</v>
      </c>
      <c r="T54" s="31"/>
      <c r="U54" s="31">
        <v>197</v>
      </c>
      <c r="V54" s="31" t="s">
        <v>8623</v>
      </c>
      <c r="W54" s="31" t="s">
        <v>7469</v>
      </c>
      <c r="X54" s="31" t="s">
        <v>2174</v>
      </c>
      <c r="Y54" s="31" t="e">
        <f t="shared" ca="1" si="2"/>
        <v>#VALUE!</v>
      </c>
      <c r="Z54" s="31" t="e">
        <f t="shared" ca="1" si="3"/>
        <v>#VALUE!</v>
      </c>
      <c r="AA54" s="31"/>
      <c r="AB54" s="31" t="s">
        <v>7992</v>
      </c>
      <c r="AC54" s="31" t="s">
        <v>34156</v>
      </c>
      <c r="AD54" s="31" t="s">
        <v>34161</v>
      </c>
      <c r="AE54" s="31" t="s">
        <v>33108</v>
      </c>
      <c r="AF54" s="31" t="s">
        <v>7976</v>
      </c>
      <c r="AG54" s="31" t="s">
        <v>5851</v>
      </c>
      <c r="AH54" s="31" t="s">
        <v>5851</v>
      </c>
      <c r="AI54" s="31" t="s">
        <v>728</v>
      </c>
      <c r="AJ54" s="31"/>
      <c r="AK54" s="31"/>
      <c r="AL54" s="31">
        <v>2002</v>
      </c>
      <c r="AM54" s="31" t="s">
        <v>40555</v>
      </c>
      <c r="AN54" s="31"/>
      <c r="AO54" s="31"/>
      <c r="AP54" s="31" t="s">
        <v>33108</v>
      </c>
      <c r="AQ54" s="31"/>
      <c r="AR54" s="31" t="s">
        <v>34143</v>
      </c>
      <c r="AS54" s="31" t="s">
        <v>34143</v>
      </c>
      <c r="AT54" s="31" t="str">
        <f>_xlfn.IFNA(VLOOKUP(D54,'[1]5. 1 Mei 2022'!$C$7:$F$60,4,FALSE),"")</f>
        <v/>
      </c>
      <c r="AU54" s="31" t="s">
        <v>34274</v>
      </c>
      <c r="AV54" s="31" t="s">
        <v>33109</v>
      </c>
      <c r="AW54" s="31" t="s">
        <v>31221</v>
      </c>
      <c r="AX54" s="29" t="e">
        <f t="shared" si="10"/>
        <v>#VALUE!</v>
      </c>
      <c r="AY54" s="31" t="s">
        <v>26346</v>
      </c>
      <c r="AZ54" s="31" t="s">
        <v>16848</v>
      </c>
      <c r="BA54" s="30" t="s">
        <v>33108</v>
      </c>
      <c r="BB54" s="31"/>
      <c r="BC54" s="31"/>
      <c r="BD54" s="31" t="s">
        <v>16829</v>
      </c>
      <c r="BE54" s="31" t="s">
        <v>7976</v>
      </c>
      <c r="BF54" s="31" t="s">
        <v>33109</v>
      </c>
      <c r="BG54" s="31"/>
      <c r="BH54" s="31"/>
      <c r="BI54" s="31" t="s">
        <v>8137</v>
      </c>
      <c r="BJ54" s="31" t="s">
        <v>20279</v>
      </c>
      <c r="BK54" s="31" t="str">
        <f t="shared" si="8"/>
        <v>III/d</v>
      </c>
      <c r="BL54" s="31" t="s">
        <v>8083</v>
      </c>
      <c r="BM54" s="31"/>
      <c r="BN54" s="31"/>
      <c r="BO54" s="31"/>
      <c r="BP54" s="31" t="s">
        <v>22013</v>
      </c>
      <c r="BQ54" s="31" t="s">
        <v>20279</v>
      </c>
      <c r="BR54" s="52" t="s">
        <v>24067</v>
      </c>
      <c r="BS54" s="31" t="s">
        <v>41804</v>
      </c>
      <c r="BT54" s="31" t="s">
        <v>3163</v>
      </c>
      <c r="BU54" s="31" t="s">
        <v>3312</v>
      </c>
      <c r="BV54" s="31" t="s">
        <v>4321</v>
      </c>
      <c r="BW54" s="31">
        <f t="shared" ca="1" si="6"/>
        <v>19</v>
      </c>
      <c r="BX54" s="78">
        <f t="shared" ca="1" si="7"/>
        <v>3</v>
      </c>
      <c r="BY54" s="31"/>
      <c r="BZ54" s="31"/>
      <c r="CA54" s="31" t="s">
        <v>2483</v>
      </c>
      <c r="CB54" s="31" t="s">
        <v>2519</v>
      </c>
      <c r="CC54" s="31">
        <v>1</v>
      </c>
      <c r="CD54" s="31">
        <v>1</v>
      </c>
      <c r="CE54" s="31" t="s">
        <v>20085</v>
      </c>
      <c r="CF54" s="31"/>
      <c r="CG54" s="31"/>
      <c r="CH54" s="31"/>
      <c r="CI54" s="31"/>
      <c r="CJ54" s="31"/>
      <c r="CK54" s="31"/>
      <c r="CL54" s="31" t="s">
        <v>28334</v>
      </c>
      <c r="CM54" s="31" t="s">
        <v>32530</v>
      </c>
      <c r="CN54" s="31">
        <v>126</v>
      </c>
      <c r="CO54" s="31" t="s">
        <v>32529</v>
      </c>
      <c r="CP54" s="31" t="s">
        <v>32530</v>
      </c>
      <c r="CQ54" s="31">
        <v>126</v>
      </c>
      <c r="CR54" s="31">
        <v>2176</v>
      </c>
      <c r="CS54" s="31" t="s">
        <v>3192</v>
      </c>
      <c r="CT54" s="31"/>
      <c r="CU54" s="31" t="s">
        <v>3193</v>
      </c>
      <c r="CV54" s="31"/>
      <c r="CW54" s="31"/>
      <c r="CX54" s="31"/>
      <c r="CY54" s="31" t="s">
        <v>8575</v>
      </c>
      <c r="CZ54" s="31" t="s">
        <v>8576</v>
      </c>
      <c r="DA54" s="31" t="s">
        <v>8469</v>
      </c>
      <c r="DB54" s="31" t="s">
        <v>8703</v>
      </c>
      <c r="DC54" s="31" t="s">
        <v>11256</v>
      </c>
      <c r="DD54" s="31" t="s">
        <v>11244</v>
      </c>
      <c r="DE54" s="31"/>
      <c r="DF54" s="31" t="s">
        <v>10083</v>
      </c>
      <c r="DG54" s="31" t="s">
        <v>10084</v>
      </c>
      <c r="DH54" s="31">
        <v>41313</v>
      </c>
      <c r="DI54" s="31" t="s">
        <v>10399</v>
      </c>
      <c r="DJ54" s="31" t="s">
        <v>10368</v>
      </c>
      <c r="DK54" s="31" t="s">
        <v>24819</v>
      </c>
      <c r="DL54" s="31" t="s">
        <v>15612</v>
      </c>
      <c r="DM54" s="38" t="s">
        <v>32176</v>
      </c>
      <c r="DN54" s="38"/>
      <c r="DO54" s="35">
        <v>0</v>
      </c>
      <c r="DP54" s="31" t="s">
        <v>15192</v>
      </c>
      <c r="DQ54" s="31" t="s">
        <v>15193</v>
      </c>
      <c r="DR54" s="31" t="s">
        <v>20356</v>
      </c>
      <c r="DS54" s="31" t="s">
        <v>7802</v>
      </c>
      <c r="DT54" s="31" t="s">
        <v>37305</v>
      </c>
      <c r="DU54" s="31">
        <v>3</v>
      </c>
      <c r="DV54" s="31" t="s">
        <v>32167</v>
      </c>
      <c r="DW54" s="31"/>
      <c r="DX54" s="31"/>
      <c r="DY54" s="31" t="s">
        <v>34815</v>
      </c>
      <c r="DZ54" s="29">
        <v>44771</v>
      </c>
      <c r="EA54" s="29">
        <v>45867</v>
      </c>
      <c r="EB54" s="31">
        <v>0</v>
      </c>
      <c r="EC54" s="31" t="s">
        <v>7992</v>
      </c>
      <c r="ED54" s="31" t="s">
        <v>41101</v>
      </c>
      <c r="EE54" s="31" t="s">
        <v>41775</v>
      </c>
      <c r="EF54" s="31"/>
      <c r="EG54" s="31"/>
      <c r="EH54" s="31"/>
      <c r="EI54" s="31"/>
      <c r="EJ54" s="31"/>
    </row>
    <row r="55" spans="1:140" ht="23.25" customHeight="1">
      <c r="A55" s="25">
        <v>53</v>
      </c>
      <c r="B55" s="30" t="s">
        <v>25792</v>
      </c>
      <c r="C55" s="31">
        <v>140370592</v>
      </c>
      <c r="D55" s="30" t="s">
        <v>1215</v>
      </c>
      <c r="E55" s="30"/>
      <c r="F55" s="30" t="s">
        <v>36253</v>
      </c>
      <c r="G55" s="31">
        <f t="shared" si="0"/>
        <v>60</v>
      </c>
      <c r="H55" s="72">
        <f t="shared" si="1"/>
        <v>48884</v>
      </c>
      <c r="I55" s="30"/>
      <c r="J55" s="30" t="s">
        <v>34084</v>
      </c>
      <c r="K55" s="30" t="s">
        <v>4318</v>
      </c>
      <c r="L55" s="31" t="s">
        <v>4318</v>
      </c>
      <c r="M55" s="31" t="s">
        <v>3186</v>
      </c>
      <c r="N55" s="31" t="s">
        <v>2297</v>
      </c>
      <c r="O55" s="31" t="s">
        <v>6405</v>
      </c>
      <c r="P55" s="52" t="s">
        <v>24630</v>
      </c>
      <c r="Q55" s="31" t="s">
        <v>39227</v>
      </c>
      <c r="R55" s="31">
        <v>20</v>
      </c>
      <c r="S55" s="31">
        <v>3</v>
      </c>
      <c r="T55" s="31"/>
      <c r="U55" s="31">
        <v>1237</v>
      </c>
      <c r="V55" s="31" t="s">
        <v>2464</v>
      </c>
      <c r="W55" s="31" t="s">
        <v>4579</v>
      </c>
      <c r="X55" s="31" t="s">
        <v>5707</v>
      </c>
      <c r="Y55" s="31" t="e">
        <f t="shared" ca="1" si="2"/>
        <v>#VALUE!</v>
      </c>
      <c r="Z55" s="31" t="e">
        <f t="shared" ca="1" si="3"/>
        <v>#VALUE!</v>
      </c>
      <c r="AA55" s="31"/>
      <c r="AB55" s="31" t="s">
        <v>12487</v>
      </c>
      <c r="AC55" s="31" t="s">
        <v>34158</v>
      </c>
      <c r="AD55" s="31" t="s">
        <v>34161</v>
      </c>
      <c r="AE55" s="31" t="s">
        <v>16866</v>
      </c>
      <c r="AF55" s="31" t="s">
        <v>7976</v>
      </c>
      <c r="AG55" s="31" t="s">
        <v>7895</v>
      </c>
      <c r="AH55" s="31" t="s">
        <v>5851</v>
      </c>
      <c r="AI55" s="31" t="s">
        <v>40275</v>
      </c>
      <c r="AJ55" s="31"/>
      <c r="AK55" s="31" t="s">
        <v>5476</v>
      </c>
      <c r="AL55" s="31">
        <v>38366</v>
      </c>
      <c r="AM55" s="31" t="s">
        <v>2711</v>
      </c>
      <c r="AN55" s="31"/>
      <c r="AO55" s="31"/>
      <c r="AP55" s="31" t="s">
        <v>16866</v>
      </c>
      <c r="AQ55" s="31" t="s">
        <v>2049</v>
      </c>
      <c r="AR55" s="31" t="s">
        <v>34143</v>
      </c>
      <c r="AS55" s="31" t="s">
        <v>34143</v>
      </c>
      <c r="AT55" s="31" t="str">
        <f>_xlfn.IFNA(VLOOKUP(D55,'[1]5. 1 Mei 2022'!$C$7:$F$60,4,FALSE),"")</f>
        <v/>
      </c>
      <c r="AU55" s="31" t="s">
        <v>34274</v>
      </c>
      <c r="AV55" s="31" t="s">
        <v>20635</v>
      </c>
      <c r="AW55" s="31" t="s">
        <v>29870</v>
      </c>
      <c r="AX55" s="29">
        <f t="shared" si="10"/>
        <v>46089</v>
      </c>
      <c r="AY55" s="31" t="s">
        <v>26346</v>
      </c>
      <c r="AZ55" s="31" t="s">
        <v>16867</v>
      </c>
      <c r="BA55" s="30" t="s">
        <v>16866</v>
      </c>
      <c r="BB55" s="31"/>
      <c r="BC55" s="31"/>
      <c r="BD55" s="31" t="s">
        <v>16829</v>
      </c>
      <c r="BE55" s="31" t="s">
        <v>7976</v>
      </c>
      <c r="BF55" s="31" t="s">
        <v>20635</v>
      </c>
      <c r="BG55" s="31"/>
      <c r="BH55" s="31"/>
      <c r="BI55" s="31" t="s">
        <v>8137</v>
      </c>
      <c r="BJ55" s="31" t="s">
        <v>21646</v>
      </c>
      <c r="BK55" s="31" t="str">
        <f t="shared" si="8"/>
        <v>IV/c</v>
      </c>
      <c r="BL55" s="31" t="s">
        <v>8077</v>
      </c>
      <c r="BM55" s="31"/>
      <c r="BN55" s="31"/>
      <c r="BO55" s="31"/>
      <c r="BP55" s="31" t="s">
        <v>1498</v>
      </c>
      <c r="BQ55" s="31" t="s">
        <v>21646</v>
      </c>
      <c r="BR55" s="76" t="s">
        <v>39748</v>
      </c>
      <c r="BS55" s="52" t="s">
        <v>39228</v>
      </c>
      <c r="BT55" s="31" t="s">
        <v>2481</v>
      </c>
      <c r="BU55" s="31"/>
      <c r="BV55" s="31" t="s">
        <v>6730</v>
      </c>
      <c r="BW55" s="31">
        <f t="shared" ca="1" si="6"/>
        <v>18</v>
      </c>
      <c r="BX55" s="78">
        <f t="shared" ca="1" si="7"/>
        <v>3</v>
      </c>
      <c r="BY55" s="31"/>
      <c r="BZ55" s="31"/>
      <c r="CA55" s="31" t="s">
        <v>2483</v>
      </c>
      <c r="CB55" s="31" t="s">
        <v>2519</v>
      </c>
      <c r="CC55" s="31">
        <v>3</v>
      </c>
      <c r="CD55" s="31">
        <v>1</v>
      </c>
      <c r="CE55" s="31" t="s">
        <v>20085</v>
      </c>
      <c r="CF55" s="31"/>
      <c r="CG55" s="31"/>
      <c r="CH55" s="31"/>
      <c r="CI55" s="31"/>
      <c r="CJ55" s="31"/>
      <c r="CK55" s="31"/>
      <c r="CL55" s="31" t="s">
        <v>31440</v>
      </c>
      <c r="CM55" s="31" t="s">
        <v>31439</v>
      </c>
      <c r="CN55" s="31">
        <v>126</v>
      </c>
      <c r="CO55" s="31" t="s">
        <v>31438</v>
      </c>
      <c r="CP55" s="31" t="s">
        <v>31439</v>
      </c>
      <c r="CQ55" s="31">
        <v>126</v>
      </c>
      <c r="CR55" s="31">
        <v>2151</v>
      </c>
      <c r="CS55" s="31" t="s">
        <v>16731</v>
      </c>
      <c r="CT55" s="31" t="s">
        <v>16732</v>
      </c>
      <c r="CU55" s="31" t="s">
        <v>11651</v>
      </c>
      <c r="CV55" s="31" t="s">
        <v>15933</v>
      </c>
      <c r="CW55" s="31" t="s">
        <v>15934</v>
      </c>
      <c r="CX55" s="31" t="s">
        <v>15935</v>
      </c>
      <c r="CY55" s="31" t="s">
        <v>18434</v>
      </c>
      <c r="CZ55" s="31" t="s">
        <v>18435</v>
      </c>
      <c r="DA55" s="31" t="s">
        <v>18436</v>
      </c>
      <c r="DB55" s="31" t="s">
        <v>18533</v>
      </c>
      <c r="DC55" s="31" t="s">
        <v>18534</v>
      </c>
      <c r="DD55" s="31" t="s">
        <v>18535</v>
      </c>
      <c r="DE55" s="31" t="s">
        <v>18698</v>
      </c>
      <c r="DF55" s="31" t="s">
        <v>25639</v>
      </c>
      <c r="DG55" s="31" t="s">
        <v>25640</v>
      </c>
      <c r="DH55" s="31" t="s">
        <v>18698</v>
      </c>
      <c r="DI55" s="31" t="s">
        <v>18373</v>
      </c>
      <c r="DJ55" s="31" t="s">
        <v>18374</v>
      </c>
      <c r="DK55" s="31" t="s">
        <v>25644</v>
      </c>
      <c r="DL55" s="31" t="s">
        <v>25643</v>
      </c>
      <c r="DM55" s="38" t="s">
        <v>8860</v>
      </c>
      <c r="DN55" s="38"/>
      <c r="DO55" s="35">
        <v>0</v>
      </c>
      <c r="DP55" s="31" t="s">
        <v>14423</v>
      </c>
      <c r="DQ55" s="31" t="s">
        <v>14422</v>
      </c>
      <c r="DR55" s="31"/>
      <c r="DS55" s="31" t="s">
        <v>26561</v>
      </c>
      <c r="DT55" s="31"/>
      <c r="DU55" s="31">
        <v>3</v>
      </c>
      <c r="DV55" s="31" t="s">
        <v>32167</v>
      </c>
      <c r="DW55" s="31"/>
      <c r="DX55" s="31"/>
      <c r="DY55" s="31" t="s">
        <v>32492</v>
      </c>
      <c r="DZ55" s="31" t="s">
        <v>32484</v>
      </c>
      <c r="EA55" s="31" t="s">
        <v>28357</v>
      </c>
      <c r="EB55" s="31">
        <v>663257</v>
      </c>
      <c r="EC55" s="31" t="s">
        <v>40137</v>
      </c>
      <c r="ED55" s="31" t="s">
        <v>41101</v>
      </c>
      <c r="EE55" s="31" t="s">
        <v>2711</v>
      </c>
      <c r="EF55" s="31" t="s">
        <v>2711</v>
      </c>
      <c r="EG55" s="31"/>
      <c r="EH55" s="31"/>
      <c r="EI55" s="31"/>
      <c r="EJ55" s="31"/>
    </row>
    <row r="56" spans="1:140" ht="23.25" customHeight="1">
      <c r="A56" s="25">
        <v>54</v>
      </c>
      <c r="B56" s="30" t="s">
        <v>21188</v>
      </c>
      <c r="C56" s="31" t="s">
        <v>4961</v>
      </c>
      <c r="D56" s="30" t="s">
        <v>4961</v>
      </c>
      <c r="E56" s="30"/>
      <c r="F56" s="30" t="s">
        <v>36253</v>
      </c>
      <c r="G56" s="31">
        <f t="shared" si="0"/>
        <v>60</v>
      </c>
      <c r="H56" s="72">
        <f t="shared" si="1"/>
        <v>48792</v>
      </c>
      <c r="I56" s="30"/>
      <c r="J56" s="30" t="s">
        <v>34084</v>
      </c>
      <c r="K56" s="30" t="s">
        <v>4318</v>
      </c>
      <c r="L56" s="31" t="s">
        <v>4318</v>
      </c>
      <c r="M56" s="31" t="s">
        <v>3186</v>
      </c>
      <c r="N56" s="31" t="s">
        <v>7121</v>
      </c>
      <c r="O56" s="31" t="s">
        <v>3948</v>
      </c>
      <c r="P56" s="29">
        <v>44652</v>
      </c>
      <c r="Q56" s="29"/>
      <c r="R56" s="31">
        <v>18</v>
      </c>
      <c r="S56" s="31">
        <v>3</v>
      </c>
      <c r="T56" s="31"/>
      <c r="U56" s="31">
        <v>47</v>
      </c>
      <c r="V56" s="31"/>
      <c r="W56" s="31" t="s">
        <v>6910</v>
      </c>
      <c r="X56" s="31" t="s">
        <v>4962</v>
      </c>
      <c r="Y56" s="31" t="e">
        <f t="shared" ca="1" si="2"/>
        <v>#VALUE!</v>
      </c>
      <c r="Z56" s="31" t="e">
        <f t="shared" ca="1" si="3"/>
        <v>#VALUE!</v>
      </c>
      <c r="AA56" s="31"/>
      <c r="AB56" s="31" t="s">
        <v>32561</v>
      </c>
      <c r="AC56" s="31" t="s">
        <v>34153</v>
      </c>
      <c r="AD56" s="31" t="s">
        <v>34194</v>
      </c>
      <c r="AE56" s="31"/>
      <c r="AF56" s="31" t="s">
        <v>7976</v>
      </c>
      <c r="AG56" s="31" t="s">
        <v>4322</v>
      </c>
      <c r="AH56" s="31" t="s">
        <v>5851</v>
      </c>
      <c r="AI56" s="31" t="s">
        <v>7082</v>
      </c>
      <c r="AJ56" s="31"/>
      <c r="AK56" s="31" t="s">
        <v>6856</v>
      </c>
      <c r="AL56" s="31" t="s">
        <v>6857</v>
      </c>
      <c r="AM56" s="31" t="s">
        <v>2711</v>
      </c>
      <c r="AN56" s="31"/>
      <c r="AO56" s="31"/>
      <c r="AP56" s="31" t="s">
        <v>33766</v>
      </c>
      <c r="AQ56" s="31" t="s">
        <v>19998</v>
      </c>
      <c r="AR56" s="31" t="s">
        <v>34143</v>
      </c>
      <c r="AS56" s="31" t="s">
        <v>34143</v>
      </c>
      <c r="AT56" s="31" t="str">
        <f>_xlfn.IFNA(VLOOKUP(D56,'[1]5. 1 Mei 2022'!$C$7:$F$60,4,FALSE),"")</f>
        <v/>
      </c>
      <c r="AU56" s="31" t="s">
        <v>34275</v>
      </c>
      <c r="AV56" s="31" t="s">
        <v>33717</v>
      </c>
      <c r="AW56" s="31" t="s">
        <v>31047</v>
      </c>
      <c r="AX56" s="29" t="e">
        <f t="shared" si="10"/>
        <v>#VALUE!</v>
      </c>
      <c r="AY56" s="31" t="s">
        <v>26346</v>
      </c>
      <c r="AZ56" s="31" t="s">
        <v>26339</v>
      </c>
      <c r="BA56" s="30" t="s">
        <v>33766</v>
      </c>
      <c r="BB56" s="31"/>
      <c r="BC56" s="31"/>
      <c r="BD56" s="31" t="s">
        <v>32485</v>
      </c>
      <c r="BE56" s="31" t="s">
        <v>7967</v>
      </c>
      <c r="BF56" s="31" t="s">
        <v>33717</v>
      </c>
      <c r="BG56" s="31"/>
      <c r="BH56" s="31"/>
      <c r="BI56" s="31"/>
      <c r="BJ56" s="31" t="s">
        <v>31074</v>
      </c>
      <c r="BK56" s="31" t="str">
        <f t="shared" si="8"/>
        <v>IV/b</v>
      </c>
      <c r="BL56" s="31" t="s">
        <v>8077</v>
      </c>
      <c r="BM56" s="31"/>
      <c r="BN56" s="31"/>
      <c r="BO56" s="31"/>
      <c r="BP56" s="31"/>
      <c r="BQ56" s="31" t="s">
        <v>31074</v>
      </c>
      <c r="BR56" s="31" t="s">
        <v>31070</v>
      </c>
      <c r="BS56" s="31">
        <v>475</v>
      </c>
      <c r="BT56" s="31" t="s">
        <v>4277</v>
      </c>
      <c r="BU56" s="31" t="s">
        <v>4018</v>
      </c>
      <c r="BV56" s="31" t="s">
        <v>2257</v>
      </c>
      <c r="BW56" s="31">
        <f t="shared" ca="1" si="6"/>
        <v>13</v>
      </c>
      <c r="BX56" s="78">
        <f t="shared" ca="1" si="7"/>
        <v>11</v>
      </c>
      <c r="BY56" s="31"/>
      <c r="BZ56" s="31"/>
      <c r="CA56" s="31" t="s">
        <v>2483</v>
      </c>
      <c r="CB56" s="31" t="s">
        <v>2519</v>
      </c>
      <c r="CC56" s="31">
        <v>1</v>
      </c>
      <c r="CD56" s="31">
        <v>1</v>
      </c>
      <c r="CE56" s="31" t="s">
        <v>20085</v>
      </c>
      <c r="CF56" s="31"/>
      <c r="CG56" s="31"/>
      <c r="CH56" s="31"/>
      <c r="CI56" s="31"/>
      <c r="CJ56" s="31"/>
      <c r="CK56" s="31"/>
      <c r="CL56" s="31" t="s">
        <v>12451</v>
      </c>
      <c r="CM56" s="31" t="s">
        <v>6510</v>
      </c>
      <c r="CN56" s="31">
        <v>116</v>
      </c>
      <c r="CO56" s="31"/>
      <c r="CP56" s="31"/>
      <c r="CQ56" s="31"/>
      <c r="CR56" s="31">
        <v>2257</v>
      </c>
      <c r="CS56" s="31" t="s">
        <v>10430</v>
      </c>
      <c r="CT56" s="31" t="s">
        <v>10428</v>
      </c>
      <c r="CU56" s="31" t="s">
        <v>10429</v>
      </c>
      <c r="CV56" s="31" t="s">
        <v>8570</v>
      </c>
      <c r="CW56" s="31" t="s">
        <v>8573</v>
      </c>
      <c r="CX56" s="31" t="s">
        <v>8469</v>
      </c>
      <c r="CY56" s="31" t="s">
        <v>10350</v>
      </c>
      <c r="CZ56" s="31" t="s">
        <v>8555</v>
      </c>
      <c r="DA56" s="31" t="s">
        <v>10247</v>
      </c>
      <c r="DB56" s="31" t="s">
        <v>16740</v>
      </c>
      <c r="DC56" s="31" t="s">
        <v>16739</v>
      </c>
      <c r="DD56" s="31" t="s">
        <v>4972</v>
      </c>
      <c r="DE56" s="31">
        <v>2016</v>
      </c>
      <c r="DF56" s="31"/>
      <c r="DG56" s="31"/>
      <c r="DH56" s="31"/>
      <c r="DI56" s="31" t="s">
        <v>15862</v>
      </c>
      <c r="DJ56" s="31" t="s">
        <v>15863</v>
      </c>
      <c r="DK56" s="31"/>
      <c r="DL56" s="31"/>
      <c r="DM56" s="38" t="s">
        <v>8812</v>
      </c>
      <c r="DN56" s="38"/>
      <c r="DO56" s="35" t="s">
        <v>14034</v>
      </c>
      <c r="DP56" s="31" t="s">
        <v>14033</v>
      </c>
      <c r="DQ56" s="31" t="s">
        <v>14032</v>
      </c>
      <c r="DR56" s="31"/>
      <c r="DS56" s="31" t="s">
        <v>26536</v>
      </c>
      <c r="DT56" s="31" t="s">
        <v>37306</v>
      </c>
      <c r="DU56" s="31">
        <v>3</v>
      </c>
      <c r="DV56" s="31" t="s">
        <v>32167</v>
      </c>
      <c r="DW56" s="31"/>
      <c r="DX56" s="31"/>
      <c r="DY56" s="31"/>
      <c r="DZ56" s="31"/>
      <c r="EA56" s="31"/>
      <c r="EB56" s="31">
        <v>0</v>
      </c>
      <c r="EC56" s="31" t="s">
        <v>40170</v>
      </c>
      <c r="ED56" s="31" t="s">
        <v>41100</v>
      </c>
      <c r="EE56" s="31"/>
      <c r="EF56" s="31"/>
      <c r="EG56" s="31"/>
      <c r="EH56" s="31"/>
      <c r="EI56" s="31"/>
      <c r="EJ56" s="31"/>
    </row>
    <row r="57" spans="1:140" ht="23.25" customHeight="1">
      <c r="A57" s="25">
        <v>55</v>
      </c>
      <c r="B57" s="30" t="s">
        <v>17204</v>
      </c>
      <c r="C57" s="31">
        <v>140372947</v>
      </c>
      <c r="D57" s="30" t="s">
        <v>1238</v>
      </c>
      <c r="E57" s="30"/>
      <c r="F57" s="30" t="s">
        <v>36253</v>
      </c>
      <c r="G57" s="31">
        <f t="shared" si="0"/>
        <v>60</v>
      </c>
      <c r="H57" s="72">
        <f t="shared" si="1"/>
        <v>46508</v>
      </c>
      <c r="I57" s="30"/>
      <c r="J57" s="30" t="s">
        <v>34084</v>
      </c>
      <c r="K57" s="30" t="s">
        <v>4318</v>
      </c>
      <c r="L57" s="31" t="s">
        <v>4318</v>
      </c>
      <c r="M57" s="31" t="s">
        <v>3186</v>
      </c>
      <c r="N57" s="31" t="s">
        <v>7121</v>
      </c>
      <c r="O57" s="31" t="s">
        <v>3948</v>
      </c>
      <c r="P57" s="29">
        <v>44652</v>
      </c>
      <c r="Q57" s="29"/>
      <c r="R57" s="31">
        <v>23</v>
      </c>
      <c r="S57" s="31">
        <v>7</v>
      </c>
      <c r="T57" s="31"/>
      <c r="U57" s="31">
        <v>52</v>
      </c>
      <c r="V57" s="31" t="s">
        <v>733</v>
      </c>
      <c r="W57" s="31" t="s">
        <v>4761</v>
      </c>
      <c r="X57" s="31" t="s">
        <v>612</v>
      </c>
      <c r="Y57" s="31">
        <f t="shared" ca="1" si="2"/>
        <v>56</v>
      </c>
      <c r="Z57" s="31" t="str">
        <f t="shared" ca="1" si="3"/>
        <v>46-58</v>
      </c>
      <c r="AA57" s="31"/>
      <c r="AB57" s="31" t="s">
        <v>32560</v>
      </c>
      <c r="AC57" s="31" t="s">
        <v>34153</v>
      </c>
      <c r="AD57" s="31" t="s">
        <v>34194</v>
      </c>
      <c r="AE57" s="31"/>
      <c r="AF57" s="31" t="s">
        <v>7976</v>
      </c>
      <c r="AG57" s="31" t="s">
        <v>6781</v>
      </c>
      <c r="AH57" s="31" t="s">
        <v>5851</v>
      </c>
      <c r="AI57" s="31" t="s">
        <v>7082</v>
      </c>
      <c r="AJ57" s="31"/>
      <c r="AK57" s="31" t="s">
        <v>6039</v>
      </c>
      <c r="AL57" s="31" t="s">
        <v>2776</v>
      </c>
      <c r="AM57" s="31" t="s">
        <v>2805</v>
      </c>
      <c r="AN57" s="31"/>
      <c r="AO57" s="31"/>
      <c r="AP57" s="31" t="s">
        <v>33765</v>
      </c>
      <c r="AQ57" s="31" t="s">
        <v>19998</v>
      </c>
      <c r="AR57" s="31" t="s">
        <v>34143</v>
      </c>
      <c r="AS57" s="31" t="s">
        <v>34143</v>
      </c>
      <c r="AT57" s="31" t="str">
        <f>_xlfn.IFNA(VLOOKUP(D57,'[1]5. 1 Mei 2022'!$C$7:$F$60,4,FALSE),"")</f>
        <v/>
      </c>
      <c r="AU57" s="31" t="s">
        <v>34275</v>
      </c>
      <c r="AV57" s="31" t="s">
        <v>33716</v>
      </c>
      <c r="AW57" s="31" t="s">
        <v>31047</v>
      </c>
      <c r="AX57" s="29" t="e">
        <f t="shared" si="10"/>
        <v>#VALUE!</v>
      </c>
      <c r="AY57" s="31" t="s">
        <v>26346</v>
      </c>
      <c r="AZ57" s="31" t="s">
        <v>525</v>
      </c>
      <c r="BA57" s="30" t="s">
        <v>33765</v>
      </c>
      <c r="BB57" s="31"/>
      <c r="BC57" s="31"/>
      <c r="BD57" s="31" t="s">
        <v>32485</v>
      </c>
      <c r="BE57" s="31" t="s">
        <v>7967</v>
      </c>
      <c r="BF57" s="31" t="s">
        <v>33716</v>
      </c>
      <c r="BG57" s="31"/>
      <c r="BH57" s="31"/>
      <c r="BI57" s="31"/>
      <c r="BJ57" s="31" t="s">
        <v>31074</v>
      </c>
      <c r="BK57" s="31" t="str">
        <f t="shared" si="8"/>
        <v>IV/b</v>
      </c>
      <c r="BL57" s="31" t="s">
        <v>8077</v>
      </c>
      <c r="BM57" s="31"/>
      <c r="BN57" s="31"/>
      <c r="BO57" s="31" t="s">
        <v>1498</v>
      </c>
      <c r="BP57" s="31"/>
      <c r="BQ57" s="31" t="s">
        <v>31074</v>
      </c>
      <c r="BR57" s="31" t="s">
        <v>31070</v>
      </c>
      <c r="BS57" s="31">
        <v>475</v>
      </c>
      <c r="BT57" s="31" t="s">
        <v>4277</v>
      </c>
      <c r="BU57" s="31"/>
      <c r="BV57" s="31" t="s">
        <v>7539</v>
      </c>
      <c r="BW57" s="31">
        <f t="shared" ca="1" si="6"/>
        <v>22</v>
      </c>
      <c r="BX57" s="78">
        <f t="shared" ca="1" si="7"/>
        <v>3</v>
      </c>
      <c r="BY57" s="31"/>
      <c r="BZ57" s="31"/>
      <c r="CA57" s="31" t="s">
        <v>2483</v>
      </c>
      <c r="CB57" s="31" t="s">
        <v>2519</v>
      </c>
      <c r="CC57" s="31">
        <v>2</v>
      </c>
      <c r="CD57" s="31">
        <v>1</v>
      </c>
      <c r="CE57" s="31" t="s">
        <v>20085</v>
      </c>
      <c r="CF57" s="31"/>
      <c r="CG57" s="31"/>
      <c r="CH57" s="31"/>
      <c r="CI57" s="31"/>
      <c r="CJ57" s="31"/>
      <c r="CK57" s="31"/>
      <c r="CL57" s="31" t="s">
        <v>28334</v>
      </c>
      <c r="CM57" s="31" t="s">
        <v>33854</v>
      </c>
      <c r="CN57" s="31">
        <v>127</v>
      </c>
      <c r="CO57" s="31" t="s">
        <v>33855</v>
      </c>
      <c r="CP57" s="31" t="s">
        <v>33854</v>
      </c>
      <c r="CQ57" s="31">
        <v>127</v>
      </c>
      <c r="CR57" s="31">
        <v>3700</v>
      </c>
      <c r="CS57" s="31" t="s">
        <v>10406</v>
      </c>
      <c r="CT57" s="31" t="s">
        <v>10405</v>
      </c>
      <c r="CU57" s="31" t="s">
        <v>10407</v>
      </c>
      <c r="CV57" s="31" t="s">
        <v>8570</v>
      </c>
      <c r="CW57" s="31" t="s">
        <v>8573</v>
      </c>
      <c r="CX57" s="31" t="s">
        <v>8469</v>
      </c>
      <c r="CY57" s="31" t="s">
        <v>10248</v>
      </c>
      <c r="CZ57" s="31" t="s">
        <v>8585</v>
      </c>
      <c r="DA57" s="31" t="s">
        <v>10247</v>
      </c>
      <c r="DB57" s="31" t="s">
        <v>25128</v>
      </c>
      <c r="DC57" s="31"/>
      <c r="DD57" s="31"/>
      <c r="DE57" s="31" t="s">
        <v>18699</v>
      </c>
      <c r="DF57" s="31" t="s">
        <v>10402</v>
      </c>
      <c r="DG57" s="31" t="s">
        <v>10400</v>
      </c>
      <c r="DH57" s="31" t="s">
        <v>10234</v>
      </c>
      <c r="DI57" s="31"/>
      <c r="DJ57" s="31"/>
      <c r="DK57" s="31" t="s">
        <v>24819</v>
      </c>
      <c r="DL57" s="31" t="s">
        <v>15612</v>
      </c>
      <c r="DM57" s="38" t="s">
        <v>8811</v>
      </c>
      <c r="DN57" s="38"/>
      <c r="DO57" s="35" t="s">
        <v>31554</v>
      </c>
      <c r="DP57" s="31" t="s">
        <v>14435</v>
      </c>
      <c r="DQ57" s="31" t="s">
        <v>12938</v>
      </c>
      <c r="DR57" s="31"/>
      <c r="DS57" s="31" t="s">
        <v>26535</v>
      </c>
      <c r="DT57" s="31" t="s">
        <v>27924</v>
      </c>
      <c r="DU57" s="31">
        <v>3</v>
      </c>
      <c r="DV57" s="31" t="s">
        <v>32167</v>
      </c>
      <c r="DW57" s="31"/>
      <c r="DX57" s="31"/>
      <c r="DY57" s="31"/>
      <c r="DZ57" s="31"/>
      <c r="EA57" s="31"/>
      <c r="EB57" s="31">
        <v>0</v>
      </c>
      <c r="EC57" s="31" t="s">
        <v>40170</v>
      </c>
      <c r="ED57" s="31" t="s">
        <v>41100</v>
      </c>
      <c r="EE57" s="31"/>
      <c r="EF57" s="31"/>
      <c r="EG57" s="31"/>
      <c r="EH57" s="31"/>
      <c r="EI57" s="31"/>
      <c r="EJ57" s="31"/>
    </row>
    <row r="58" spans="1:140" ht="23.25" customHeight="1">
      <c r="A58" s="25">
        <v>56</v>
      </c>
      <c r="B58" s="30" t="s">
        <v>21187</v>
      </c>
      <c r="C58" s="31">
        <v>140369572</v>
      </c>
      <c r="D58" s="30" t="s">
        <v>4177</v>
      </c>
      <c r="E58" s="30"/>
      <c r="F58" s="30" t="s">
        <v>36253</v>
      </c>
      <c r="G58" s="31">
        <f t="shared" si="0"/>
        <v>60</v>
      </c>
      <c r="H58" s="72">
        <f t="shared" si="1"/>
        <v>47969</v>
      </c>
      <c r="I58" s="30"/>
      <c r="J58" s="30" t="s">
        <v>34084</v>
      </c>
      <c r="K58" s="30" t="s">
        <v>4318</v>
      </c>
      <c r="L58" s="31" t="s">
        <v>4318</v>
      </c>
      <c r="M58" s="31" t="s">
        <v>3186</v>
      </c>
      <c r="N58" s="31" t="s">
        <v>7121</v>
      </c>
      <c r="O58" s="31" t="s">
        <v>3948</v>
      </c>
      <c r="P58" s="31" t="s">
        <v>18412</v>
      </c>
      <c r="Q58" s="31"/>
      <c r="R58" s="31">
        <v>20</v>
      </c>
      <c r="S58" s="31">
        <v>0</v>
      </c>
      <c r="T58" s="31"/>
      <c r="U58" s="31">
        <v>90</v>
      </c>
      <c r="V58" s="31"/>
      <c r="W58" s="31" t="s">
        <v>6910</v>
      </c>
      <c r="X58" s="31" t="s">
        <v>3970</v>
      </c>
      <c r="Y58" s="31">
        <f t="shared" ca="1" si="2"/>
        <v>52</v>
      </c>
      <c r="Z58" s="31" t="str">
        <f t="shared" ca="1" si="3"/>
        <v>46-58</v>
      </c>
      <c r="AA58" s="31"/>
      <c r="AB58" s="31" t="s">
        <v>32561</v>
      </c>
      <c r="AC58" s="31" t="s">
        <v>34153</v>
      </c>
      <c r="AD58" s="31" t="s">
        <v>34194</v>
      </c>
      <c r="AE58" s="31"/>
      <c r="AF58" s="31" t="s">
        <v>7976</v>
      </c>
      <c r="AG58" s="31" t="s">
        <v>4322</v>
      </c>
      <c r="AH58" s="31" t="s">
        <v>5851</v>
      </c>
      <c r="AI58" s="31" t="s">
        <v>7082</v>
      </c>
      <c r="AJ58" s="31" t="s">
        <v>6298</v>
      </c>
      <c r="AK58" s="31" t="s">
        <v>6299</v>
      </c>
      <c r="AL58" s="31" t="s">
        <v>2049</v>
      </c>
      <c r="AM58" s="31" t="s">
        <v>4078</v>
      </c>
      <c r="AN58" s="31"/>
      <c r="AO58" s="31"/>
      <c r="AP58" s="31" t="s">
        <v>33761</v>
      </c>
      <c r="AQ58" s="31" t="s">
        <v>19998</v>
      </c>
      <c r="AR58" s="31" t="s">
        <v>34143</v>
      </c>
      <c r="AS58" s="31" t="s">
        <v>34143</v>
      </c>
      <c r="AT58" s="31" t="str">
        <f>_xlfn.IFNA(VLOOKUP(D58,'[1]5. 1 Mei 2022'!$C$7:$F$60,4,FALSE),"")</f>
        <v/>
      </c>
      <c r="AU58" s="31" t="s">
        <v>34275</v>
      </c>
      <c r="AV58" s="31" t="s">
        <v>33715</v>
      </c>
      <c r="AW58" s="31" t="s">
        <v>19998</v>
      </c>
      <c r="AX58" s="29">
        <f t="shared" si="10"/>
        <v>46253</v>
      </c>
      <c r="AY58" s="31" t="s">
        <v>26342</v>
      </c>
      <c r="AZ58" s="31" t="s">
        <v>536</v>
      </c>
      <c r="BA58" s="30" t="s">
        <v>33761</v>
      </c>
      <c r="BB58" s="31"/>
      <c r="BC58" s="31"/>
      <c r="BD58" s="31" t="s">
        <v>32485</v>
      </c>
      <c r="BE58" s="31" t="s">
        <v>7967</v>
      </c>
      <c r="BF58" s="31" t="s">
        <v>33715</v>
      </c>
      <c r="BG58" s="31"/>
      <c r="BH58" s="31"/>
      <c r="BI58" s="31"/>
      <c r="BJ58" s="31" t="s">
        <v>31075</v>
      </c>
      <c r="BK58" s="31" t="str">
        <f t="shared" si="8"/>
        <v>IV/b</v>
      </c>
      <c r="BL58" s="31" t="s">
        <v>8077</v>
      </c>
      <c r="BM58" s="31"/>
      <c r="BN58" s="31"/>
      <c r="BO58" s="31" t="s">
        <v>1498</v>
      </c>
      <c r="BP58" s="31"/>
      <c r="BQ58" s="31" t="s">
        <v>31075</v>
      </c>
      <c r="BR58" s="31" t="s">
        <v>31070</v>
      </c>
      <c r="BS58" s="31" t="s">
        <v>31076</v>
      </c>
      <c r="BT58" s="31" t="s">
        <v>2481</v>
      </c>
      <c r="BU58" s="31"/>
      <c r="BV58" s="31" t="s">
        <v>4464</v>
      </c>
      <c r="BW58" s="31">
        <f t="shared" ca="1" si="6"/>
        <v>14</v>
      </c>
      <c r="BX58" s="78">
        <f t="shared" ca="1" si="7"/>
        <v>3</v>
      </c>
      <c r="BY58" s="31"/>
      <c r="BZ58" s="31"/>
      <c r="CA58" s="31" t="s">
        <v>2483</v>
      </c>
      <c r="CB58" s="31" t="s">
        <v>2519</v>
      </c>
      <c r="CC58" s="31">
        <v>2</v>
      </c>
      <c r="CD58" s="31">
        <v>1</v>
      </c>
      <c r="CE58" s="31" t="s">
        <v>20085</v>
      </c>
      <c r="CF58" s="31"/>
      <c r="CG58" s="31"/>
      <c r="CH58" s="31"/>
      <c r="CI58" s="31"/>
      <c r="CJ58" s="31"/>
      <c r="CK58" s="31"/>
      <c r="CL58" s="31"/>
      <c r="CM58" s="31"/>
      <c r="CN58" s="31"/>
      <c r="CO58" s="31"/>
      <c r="CP58" s="31"/>
      <c r="CQ58" s="31"/>
      <c r="CR58" s="31">
        <v>2210</v>
      </c>
      <c r="CS58" s="31" t="s">
        <v>16078</v>
      </c>
      <c r="CT58" s="31"/>
      <c r="CU58" s="31"/>
      <c r="CV58" s="31"/>
      <c r="CW58" s="31"/>
      <c r="CX58" s="31"/>
      <c r="CY58" s="31"/>
      <c r="CZ58" s="31"/>
      <c r="DA58" s="31"/>
      <c r="DB58" s="31"/>
      <c r="DC58" s="31"/>
      <c r="DD58" s="31"/>
      <c r="DE58" s="31"/>
      <c r="DF58" s="31"/>
      <c r="DG58" s="31"/>
      <c r="DH58" s="31"/>
      <c r="DI58" s="31"/>
      <c r="DJ58" s="31"/>
      <c r="DK58" s="31"/>
      <c r="DL58" s="31"/>
      <c r="DM58" s="38" t="s">
        <v>8807</v>
      </c>
      <c r="DN58" s="38"/>
      <c r="DO58" s="35" t="s">
        <v>31535</v>
      </c>
      <c r="DP58" s="31" t="s">
        <v>28281</v>
      </c>
      <c r="DQ58" s="31" t="s">
        <v>31536</v>
      </c>
      <c r="DR58" s="31"/>
      <c r="DS58" s="31" t="s">
        <v>26532</v>
      </c>
      <c r="DT58" s="31" t="s">
        <v>27923</v>
      </c>
      <c r="DU58" s="31">
        <v>3</v>
      </c>
      <c r="DV58" s="31" t="s">
        <v>32167</v>
      </c>
      <c r="DW58" s="31"/>
      <c r="DX58" s="31"/>
      <c r="DY58" s="31"/>
      <c r="DZ58" s="31"/>
      <c r="EA58" s="31"/>
      <c r="EB58" s="31">
        <v>0</v>
      </c>
      <c r="EC58" s="31" t="s">
        <v>40170</v>
      </c>
      <c r="ED58" s="31" t="s">
        <v>41100</v>
      </c>
      <c r="EE58" s="31"/>
      <c r="EF58" s="31"/>
      <c r="EG58" s="31"/>
      <c r="EH58" s="31"/>
      <c r="EI58" s="31"/>
      <c r="EJ58" s="31"/>
    </row>
    <row r="59" spans="1:140" ht="23.25" customHeight="1">
      <c r="A59" s="25">
        <v>57</v>
      </c>
      <c r="B59" s="30" t="s">
        <v>21185</v>
      </c>
      <c r="C59" s="31">
        <v>140265245</v>
      </c>
      <c r="D59" s="30" t="s">
        <v>1045</v>
      </c>
      <c r="E59" s="30"/>
      <c r="F59" s="30" t="s">
        <v>36253</v>
      </c>
      <c r="G59" s="31">
        <f t="shared" si="0"/>
        <v>60</v>
      </c>
      <c r="H59" s="72">
        <f t="shared" si="1"/>
        <v>45444</v>
      </c>
      <c r="I59" s="30"/>
      <c r="J59" s="30" t="s">
        <v>34084</v>
      </c>
      <c r="K59" s="30" t="s">
        <v>4318</v>
      </c>
      <c r="L59" s="31" t="s">
        <v>4318</v>
      </c>
      <c r="M59" s="31" t="s">
        <v>3186</v>
      </c>
      <c r="N59" s="31" t="s">
        <v>2297</v>
      </c>
      <c r="O59" s="31" t="s">
        <v>6405</v>
      </c>
      <c r="P59" s="52" t="s">
        <v>24630</v>
      </c>
      <c r="Q59" s="31" t="s">
        <v>39229</v>
      </c>
      <c r="R59" s="31">
        <v>31</v>
      </c>
      <c r="S59" s="31">
        <v>7</v>
      </c>
      <c r="T59" s="31"/>
      <c r="U59" s="31">
        <v>163</v>
      </c>
      <c r="V59" s="31"/>
      <c r="W59" s="31" t="s">
        <v>6910</v>
      </c>
      <c r="X59" s="31" t="s">
        <v>5007</v>
      </c>
      <c r="Y59" s="31">
        <f t="shared" ca="1" si="2"/>
        <v>59</v>
      </c>
      <c r="Z59" s="31" t="str">
        <f t="shared" ca="1" si="3"/>
        <v>Lebih dari 58</v>
      </c>
      <c r="AA59" s="31"/>
      <c r="AB59" s="31" t="s">
        <v>16553</v>
      </c>
      <c r="AC59" s="31" t="s">
        <v>34154</v>
      </c>
      <c r="AD59" s="31" t="s">
        <v>34161</v>
      </c>
      <c r="AE59" s="31" t="s">
        <v>33106</v>
      </c>
      <c r="AF59" s="31" t="s">
        <v>7976</v>
      </c>
      <c r="AG59" s="31" t="s">
        <v>5851</v>
      </c>
      <c r="AH59" s="31" t="s">
        <v>5851</v>
      </c>
      <c r="AI59" s="31" t="s">
        <v>40275</v>
      </c>
      <c r="AJ59" s="31" t="s">
        <v>1498</v>
      </c>
      <c r="AK59" s="31" t="s">
        <v>4703</v>
      </c>
      <c r="AL59" s="31" t="s">
        <v>4704</v>
      </c>
      <c r="AM59" s="31" t="s">
        <v>2711</v>
      </c>
      <c r="AN59" s="31"/>
      <c r="AO59" s="31"/>
      <c r="AP59" s="31" t="s">
        <v>33106</v>
      </c>
      <c r="AQ59" s="52" t="s">
        <v>21871</v>
      </c>
      <c r="AR59" s="31" t="s">
        <v>34144</v>
      </c>
      <c r="AS59" s="31" t="s">
        <v>34144</v>
      </c>
      <c r="AT59" s="31" t="str">
        <f>_xlfn.IFNA(VLOOKUP(D59,'[1]5. 1 Mei 2022'!$C$7:$F$60,4,FALSE),"")</f>
        <v/>
      </c>
      <c r="AU59" s="31"/>
      <c r="AV59" s="31" t="s">
        <v>16553</v>
      </c>
      <c r="AW59" s="52" t="s">
        <v>21871</v>
      </c>
      <c r="AX59" s="29">
        <f t="shared" si="10"/>
        <v>46861</v>
      </c>
      <c r="AY59" s="31" t="s">
        <v>26346</v>
      </c>
      <c r="AZ59" s="31" t="s">
        <v>16855</v>
      </c>
      <c r="BA59" s="30" t="s">
        <v>33106</v>
      </c>
      <c r="BB59" s="31"/>
      <c r="BC59" s="31"/>
      <c r="BD59" s="31"/>
      <c r="BE59" s="31" t="s">
        <v>7976</v>
      </c>
      <c r="BF59" s="31" t="s">
        <v>16553</v>
      </c>
      <c r="BG59" s="31"/>
      <c r="BH59" s="31"/>
      <c r="BI59" s="31" t="s">
        <v>8137</v>
      </c>
      <c r="BJ59" s="31" t="s">
        <v>20308</v>
      </c>
      <c r="BK59" s="31" t="str">
        <f t="shared" si="8"/>
        <v>IV/c</v>
      </c>
      <c r="BL59" s="31" t="s">
        <v>8077</v>
      </c>
      <c r="BM59" s="31"/>
      <c r="BN59" s="31"/>
      <c r="BO59" s="31"/>
      <c r="BP59" s="31"/>
      <c r="BQ59" s="31" t="s">
        <v>20308</v>
      </c>
      <c r="BR59" s="52" t="s">
        <v>39748</v>
      </c>
      <c r="BS59" s="52" t="s">
        <v>39230</v>
      </c>
      <c r="BT59" s="31" t="s">
        <v>5638</v>
      </c>
      <c r="BU59" s="31"/>
      <c r="BV59" s="31" t="s">
        <v>3315</v>
      </c>
      <c r="BW59" s="31">
        <f t="shared" ca="1" si="6"/>
        <v>20</v>
      </c>
      <c r="BX59" s="78">
        <f t="shared" ca="1" si="7"/>
        <v>3</v>
      </c>
      <c r="BY59" s="31"/>
      <c r="BZ59" s="31"/>
      <c r="CA59" s="31" t="s">
        <v>2483</v>
      </c>
      <c r="CB59" s="31" t="s">
        <v>2519</v>
      </c>
      <c r="CC59" s="31">
        <v>2</v>
      </c>
      <c r="CD59" s="31">
        <v>1</v>
      </c>
      <c r="CE59" s="31" t="s">
        <v>20085</v>
      </c>
      <c r="CF59" s="31"/>
      <c r="CG59" s="31"/>
      <c r="CH59" s="31">
        <v>2007</v>
      </c>
      <c r="CI59" s="31">
        <v>2012</v>
      </c>
      <c r="CJ59" s="31"/>
      <c r="CK59" s="31"/>
      <c r="CL59" s="31" t="s">
        <v>28334</v>
      </c>
      <c r="CM59" s="31" t="s">
        <v>34005</v>
      </c>
      <c r="CN59" s="31">
        <v>127</v>
      </c>
      <c r="CO59" s="31" t="s">
        <v>34006</v>
      </c>
      <c r="CP59" s="31" t="s">
        <v>34005</v>
      </c>
      <c r="CQ59" s="31">
        <v>127</v>
      </c>
      <c r="CR59" s="31">
        <v>2096</v>
      </c>
      <c r="CS59" s="31" t="s">
        <v>10217</v>
      </c>
      <c r="CT59" s="31" t="s">
        <v>10216</v>
      </c>
      <c r="CU59" s="31" t="s">
        <v>10218</v>
      </c>
      <c r="CV59" s="31" t="s">
        <v>8557</v>
      </c>
      <c r="CW59" s="31" t="s">
        <v>8563</v>
      </c>
      <c r="CX59" s="31" t="s">
        <v>926</v>
      </c>
      <c r="CY59" s="31" t="s">
        <v>8668</v>
      </c>
      <c r="CZ59" s="31" t="s">
        <v>8669</v>
      </c>
      <c r="DA59" s="31" t="s">
        <v>8670</v>
      </c>
      <c r="DB59" s="31" t="s">
        <v>25128</v>
      </c>
      <c r="DC59" s="31"/>
      <c r="DD59" s="31"/>
      <c r="DE59" s="31" t="s">
        <v>18699</v>
      </c>
      <c r="DF59" s="31" t="s">
        <v>25639</v>
      </c>
      <c r="DG59" s="31" t="s">
        <v>25640</v>
      </c>
      <c r="DH59" s="31" t="s">
        <v>18699</v>
      </c>
      <c r="DI59" s="31"/>
      <c r="DJ59" s="31"/>
      <c r="DK59" s="31" t="s">
        <v>25644</v>
      </c>
      <c r="DL59" s="31" t="s">
        <v>25643</v>
      </c>
      <c r="DM59" s="38" t="s">
        <v>8798</v>
      </c>
      <c r="DN59" s="38"/>
      <c r="DO59" s="35"/>
      <c r="DP59" s="31" t="s">
        <v>31326</v>
      </c>
      <c r="DQ59" s="31" t="s">
        <v>30851</v>
      </c>
      <c r="DR59" s="31"/>
      <c r="DS59" s="31" t="s">
        <v>38466</v>
      </c>
      <c r="DT59" s="31" t="s">
        <v>27921</v>
      </c>
      <c r="DU59" s="31">
        <v>3</v>
      </c>
      <c r="DV59" s="31" t="s">
        <v>32167</v>
      </c>
      <c r="DW59" s="31"/>
      <c r="DX59" s="31"/>
      <c r="DY59" s="31" t="s">
        <v>32419</v>
      </c>
      <c r="DZ59" s="31" t="s">
        <v>20009</v>
      </c>
      <c r="EA59" s="31"/>
      <c r="EB59" s="31">
        <v>0</v>
      </c>
      <c r="EC59" s="31" t="s">
        <v>40137</v>
      </c>
      <c r="ED59" s="31" t="s">
        <v>41101</v>
      </c>
      <c r="EE59" s="31" t="s">
        <v>1087</v>
      </c>
      <c r="EF59" s="31" t="s">
        <v>2711</v>
      </c>
      <c r="EG59" s="31"/>
      <c r="EH59" s="31"/>
      <c r="EI59" s="31"/>
      <c r="EJ59" s="31"/>
    </row>
    <row r="60" spans="1:140" ht="23.25" customHeight="1">
      <c r="A60" s="25">
        <v>58</v>
      </c>
      <c r="B60" s="30" t="s">
        <v>24697</v>
      </c>
      <c r="C60" s="31" t="s">
        <v>4318</v>
      </c>
      <c r="D60" s="30" t="s">
        <v>24698</v>
      </c>
      <c r="E60" s="30"/>
      <c r="F60" s="30" t="s">
        <v>36253</v>
      </c>
      <c r="G60" s="31">
        <f t="shared" si="0"/>
        <v>60</v>
      </c>
      <c r="H60" s="72">
        <f t="shared" si="1"/>
        <v>50041</v>
      </c>
      <c r="I60" s="30"/>
      <c r="J60" s="30" t="s">
        <v>34084</v>
      </c>
      <c r="K60" s="30" t="s">
        <v>4318</v>
      </c>
      <c r="L60" s="31" t="s">
        <v>4318</v>
      </c>
      <c r="M60" s="31" t="s">
        <v>6378</v>
      </c>
      <c r="N60" s="31" t="s">
        <v>7120</v>
      </c>
      <c r="O60" s="31" t="s">
        <v>3943</v>
      </c>
      <c r="P60" s="31" t="s">
        <v>30542</v>
      </c>
      <c r="Q60" s="31"/>
      <c r="R60" s="31">
        <v>16</v>
      </c>
      <c r="S60" s="31">
        <v>0</v>
      </c>
      <c r="T60" s="31"/>
      <c r="U60" s="31">
        <v>99</v>
      </c>
      <c r="V60" s="31"/>
      <c r="W60" s="31" t="s">
        <v>980</v>
      </c>
      <c r="X60" s="31" t="s">
        <v>24782</v>
      </c>
      <c r="Y60" s="31" t="e">
        <f t="shared" ca="1" si="2"/>
        <v>#VALUE!</v>
      </c>
      <c r="Z60" s="31" t="e">
        <f t="shared" ca="1" si="3"/>
        <v>#VALUE!</v>
      </c>
      <c r="AA60" s="31"/>
      <c r="AB60" s="31" t="s">
        <v>12562</v>
      </c>
      <c r="AC60" s="31" t="s">
        <v>34153</v>
      </c>
      <c r="AD60" s="31" t="s">
        <v>34194</v>
      </c>
      <c r="AE60" s="31"/>
      <c r="AF60" s="31" t="s">
        <v>24700</v>
      </c>
      <c r="AG60" s="31" t="s">
        <v>7895</v>
      </c>
      <c r="AH60" s="31" t="s">
        <v>7895</v>
      </c>
      <c r="AI60" s="31" t="s">
        <v>728</v>
      </c>
      <c r="AJ60" s="31"/>
      <c r="AK60" s="31"/>
      <c r="AL60" s="31"/>
      <c r="AM60" s="31"/>
      <c r="AN60" s="31"/>
      <c r="AO60" s="31"/>
      <c r="AP60" s="31" t="s">
        <v>33723</v>
      </c>
      <c r="AQ60" s="31" t="s">
        <v>26338</v>
      </c>
      <c r="AR60" s="31" t="s">
        <v>34143</v>
      </c>
      <c r="AS60" s="31" t="s">
        <v>34143</v>
      </c>
      <c r="AT60" s="31" t="str">
        <f>_xlfn.IFNA(VLOOKUP(D60,'[1]5. 1 Mei 2022'!$C$7:$F$60,4,FALSE),"")</f>
        <v/>
      </c>
      <c r="AU60" s="31" t="s">
        <v>34275</v>
      </c>
      <c r="AV60" s="31" t="s">
        <v>33720</v>
      </c>
      <c r="AW60" s="31" t="s">
        <v>19998</v>
      </c>
      <c r="AX60" s="29">
        <f t="shared" si="10"/>
        <v>46253</v>
      </c>
      <c r="AY60" s="31" t="s">
        <v>26340</v>
      </c>
      <c r="AZ60" s="31" t="s">
        <v>26341</v>
      </c>
      <c r="BA60" s="30" t="s">
        <v>33723</v>
      </c>
      <c r="BB60" s="31"/>
      <c r="BC60" s="31"/>
      <c r="BD60" s="31" t="s">
        <v>32485</v>
      </c>
      <c r="BE60" s="31" t="s">
        <v>7967</v>
      </c>
      <c r="BF60" s="31" t="s">
        <v>33720</v>
      </c>
      <c r="BG60" s="31"/>
      <c r="BH60" s="31"/>
      <c r="BI60" s="31"/>
      <c r="BJ60" s="31" t="s">
        <v>31077</v>
      </c>
      <c r="BK60" s="31" t="str">
        <f t="shared" si="8"/>
        <v>IV/a</v>
      </c>
      <c r="BL60" s="31" t="s">
        <v>8077</v>
      </c>
      <c r="BM60" s="31"/>
      <c r="BN60" s="31"/>
      <c r="BO60" s="31"/>
      <c r="BP60" s="31"/>
      <c r="BQ60" s="31" t="s">
        <v>31077</v>
      </c>
      <c r="BR60" s="31" t="s">
        <v>31070</v>
      </c>
      <c r="BS60" s="31">
        <v>375</v>
      </c>
      <c r="BT60" s="31"/>
      <c r="BU60" s="31"/>
      <c r="BV60" s="31" t="s">
        <v>24656</v>
      </c>
      <c r="BW60" s="31" t="e">
        <f t="shared" ca="1" si="6"/>
        <v>#VALUE!</v>
      </c>
      <c r="BX60" s="78" t="e">
        <f t="shared" ca="1" si="7"/>
        <v>#VALUE!</v>
      </c>
      <c r="BY60" s="31"/>
      <c r="BZ60" s="31"/>
      <c r="CA60" s="31" t="s">
        <v>2483</v>
      </c>
      <c r="CB60" s="31" t="s">
        <v>2519</v>
      </c>
      <c r="CC60" s="31"/>
      <c r="CD60" s="31">
        <v>1</v>
      </c>
      <c r="CE60" s="31"/>
      <c r="CF60" s="31"/>
      <c r="CG60" s="31"/>
      <c r="CH60" s="31"/>
      <c r="CI60" s="31"/>
      <c r="CJ60" s="31"/>
      <c r="CK60" s="31"/>
      <c r="CL60" s="31"/>
      <c r="CM60" s="31"/>
      <c r="CN60" s="31"/>
      <c r="CO60" s="31"/>
      <c r="CP60" s="31"/>
      <c r="CQ60" s="31"/>
      <c r="CR60" s="31">
        <v>1652</v>
      </c>
      <c r="CS60" s="31"/>
      <c r="CT60" s="31"/>
      <c r="CU60" s="31"/>
      <c r="CV60" s="31"/>
      <c r="CW60" s="31"/>
      <c r="CX60" s="31"/>
      <c r="CY60" s="31"/>
      <c r="CZ60" s="31"/>
      <c r="DA60" s="31"/>
      <c r="DB60" s="31"/>
      <c r="DC60" s="31"/>
      <c r="DD60" s="31"/>
      <c r="DE60" s="31"/>
      <c r="DF60" s="31"/>
      <c r="DG60" s="31"/>
      <c r="DH60" s="31"/>
      <c r="DI60" s="31"/>
      <c r="DJ60" s="31"/>
      <c r="DK60" s="31"/>
      <c r="DL60" s="31"/>
      <c r="DM60" s="38" t="e">
        <v>#N/A</v>
      </c>
      <c r="DN60" s="38"/>
      <c r="DO60" s="35"/>
      <c r="DP60" s="31" t="s">
        <v>28325</v>
      </c>
      <c r="DQ60" s="31"/>
      <c r="DR60" s="31"/>
      <c r="DS60" s="31" t="s">
        <v>27907</v>
      </c>
      <c r="DT60" s="31" t="s">
        <v>28278</v>
      </c>
      <c r="DU60" s="31">
        <v>3</v>
      </c>
      <c r="DV60" s="31" t="s">
        <v>32167</v>
      </c>
      <c r="DW60" s="31"/>
      <c r="DX60" s="31"/>
      <c r="DY60" s="31"/>
      <c r="DZ60" s="31"/>
      <c r="EA60" s="31"/>
      <c r="EB60" s="31">
        <v>0</v>
      </c>
      <c r="EC60" s="31" t="s">
        <v>40170</v>
      </c>
      <c r="ED60" s="31" t="s">
        <v>41100</v>
      </c>
      <c r="EE60" s="31"/>
      <c r="EF60" s="31"/>
      <c r="EG60" s="31"/>
      <c r="EH60" s="31"/>
      <c r="EI60" s="31"/>
      <c r="EJ60" s="31"/>
    </row>
    <row r="61" spans="1:140" ht="23.25" customHeight="1">
      <c r="A61" s="25">
        <v>59</v>
      </c>
      <c r="B61" s="30" t="s">
        <v>26351</v>
      </c>
      <c r="C61" s="31" t="s">
        <v>4318</v>
      </c>
      <c r="D61" s="30" t="s">
        <v>26352</v>
      </c>
      <c r="E61" s="30"/>
      <c r="F61" s="30" t="s">
        <v>36253</v>
      </c>
      <c r="G61" s="31">
        <f t="shared" si="0"/>
        <v>60</v>
      </c>
      <c r="H61" s="72">
        <f t="shared" si="1"/>
        <v>50041</v>
      </c>
      <c r="I61" s="30"/>
      <c r="J61" s="30" t="s">
        <v>34084</v>
      </c>
      <c r="K61" s="30" t="s">
        <v>4318</v>
      </c>
      <c r="L61" s="31" t="s">
        <v>4318</v>
      </c>
      <c r="M61" s="31" t="s">
        <v>6378</v>
      </c>
      <c r="N61" s="31" t="s">
        <v>7121</v>
      </c>
      <c r="O61" s="31" t="s">
        <v>3948</v>
      </c>
      <c r="P61" s="52" t="s">
        <v>35985</v>
      </c>
      <c r="Q61" s="31" t="s">
        <v>41926</v>
      </c>
      <c r="R61" s="31">
        <v>21</v>
      </c>
      <c r="S61" s="31">
        <v>6</v>
      </c>
      <c r="T61" s="31"/>
      <c r="U61" s="31"/>
      <c r="V61" s="31"/>
      <c r="W61" s="31" t="s">
        <v>6910</v>
      </c>
      <c r="X61" s="31" t="s">
        <v>26354</v>
      </c>
      <c r="Y61" s="31" t="e">
        <f t="shared" ca="1" si="2"/>
        <v>#VALUE!</v>
      </c>
      <c r="Z61" s="31" t="e">
        <f t="shared" ca="1" si="3"/>
        <v>#VALUE!</v>
      </c>
      <c r="AA61" s="31"/>
      <c r="AB61" s="31" t="s">
        <v>16556</v>
      </c>
      <c r="AC61" s="31" t="s">
        <v>34153</v>
      </c>
      <c r="AD61" s="31" t="s">
        <v>34194</v>
      </c>
      <c r="AE61" s="31"/>
      <c r="AF61" s="31" t="s">
        <v>24700</v>
      </c>
      <c r="AG61" s="31" t="s">
        <v>7895</v>
      </c>
      <c r="AH61" s="31" t="s">
        <v>7895</v>
      </c>
      <c r="AI61" s="31" t="s">
        <v>7082</v>
      </c>
      <c r="AJ61" s="31"/>
      <c r="AK61" s="31"/>
      <c r="AL61" s="31"/>
      <c r="AM61" s="31"/>
      <c r="AN61" s="31"/>
      <c r="AO61" s="31"/>
      <c r="AP61" s="31" t="s">
        <v>33758</v>
      </c>
      <c r="AQ61" s="31" t="s">
        <v>26338</v>
      </c>
      <c r="AR61" s="31" t="s">
        <v>34143</v>
      </c>
      <c r="AS61" s="31" t="s">
        <v>34143</v>
      </c>
      <c r="AT61" s="31" t="str">
        <f>_xlfn.IFNA(VLOOKUP(D61,'[1]5. 1 Mei 2022'!$C$7:$F$60,4,FALSE),"")</f>
        <v/>
      </c>
      <c r="AU61" s="31" t="s">
        <v>34275</v>
      </c>
      <c r="AV61" s="31" t="s">
        <v>33721</v>
      </c>
      <c r="AW61" s="31" t="s">
        <v>19998</v>
      </c>
      <c r="AX61" s="29">
        <f t="shared" si="10"/>
        <v>46253</v>
      </c>
      <c r="AY61" s="31" t="s">
        <v>26344</v>
      </c>
      <c r="AZ61" s="31" t="s">
        <v>26353</v>
      </c>
      <c r="BA61" s="30" t="s">
        <v>33758</v>
      </c>
      <c r="BB61" s="31"/>
      <c r="BC61" s="31"/>
      <c r="BD61" s="31" t="s">
        <v>32485</v>
      </c>
      <c r="BE61" s="31" t="s">
        <v>7967</v>
      </c>
      <c r="BF61" s="31" t="s">
        <v>33721</v>
      </c>
      <c r="BG61" s="31"/>
      <c r="BH61" s="31"/>
      <c r="BI61" s="31"/>
      <c r="BJ61" s="31" t="s">
        <v>31078</v>
      </c>
      <c r="BK61" s="31" t="str">
        <f t="shared" si="8"/>
        <v>IV/b</v>
      </c>
      <c r="BL61" s="31" t="s">
        <v>8077</v>
      </c>
      <c r="BM61" s="31"/>
      <c r="BN61" s="31"/>
      <c r="BO61" s="31"/>
      <c r="BP61" s="31"/>
      <c r="BQ61" s="31" t="s">
        <v>31078</v>
      </c>
      <c r="BR61" s="31" t="s">
        <v>31070</v>
      </c>
      <c r="BS61" s="31" t="s">
        <v>31079</v>
      </c>
      <c r="BT61" s="31"/>
      <c r="BU61" s="31"/>
      <c r="BV61" s="31" t="s">
        <v>26338</v>
      </c>
      <c r="BW61" s="31" t="e">
        <f t="shared" ca="1" si="6"/>
        <v>#VALUE!</v>
      </c>
      <c r="BX61" s="78" t="e">
        <f t="shared" ca="1" si="7"/>
        <v>#VALUE!</v>
      </c>
      <c r="BY61" s="31"/>
      <c r="BZ61" s="31"/>
      <c r="CA61" s="31" t="s">
        <v>2483</v>
      </c>
      <c r="CB61" s="31" t="s">
        <v>2519</v>
      </c>
      <c r="CC61" s="31"/>
      <c r="CD61" s="31">
        <v>1</v>
      </c>
      <c r="CE61" s="31"/>
      <c r="CF61" s="31"/>
      <c r="CG61" s="31"/>
      <c r="CH61" s="31"/>
      <c r="CI61" s="31"/>
      <c r="CJ61" s="31"/>
      <c r="CK61" s="31"/>
      <c r="CL61" s="31"/>
      <c r="CM61" s="31"/>
      <c r="CN61" s="31"/>
      <c r="CO61" s="31"/>
      <c r="CP61" s="31"/>
      <c r="CQ61" s="31"/>
      <c r="CR61" s="31">
        <v>1006</v>
      </c>
      <c r="CS61" s="31"/>
      <c r="CT61" s="31"/>
      <c r="CU61" s="31"/>
      <c r="CV61" s="31"/>
      <c r="CW61" s="31"/>
      <c r="CX61" s="31"/>
      <c r="CY61" s="31"/>
      <c r="CZ61" s="31"/>
      <c r="DA61" s="31"/>
      <c r="DB61" s="31"/>
      <c r="DC61" s="31"/>
      <c r="DD61" s="31"/>
      <c r="DE61" s="31"/>
      <c r="DF61" s="31"/>
      <c r="DG61" s="31"/>
      <c r="DH61" s="31"/>
      <c r="DI61" s="31"/>
      <c r="DJ61" s="31"/>
      <c r="DK61" s="31"/>
      <c r="DL61" s="31"/>
      <c r="DM61" s="38" t="s">
        <v>32221</v>
      </c>
      <c r="DN61" s="38"/>
      <c r="DO61" s="35"/>
      <c r="DP61" s="31" t="s">
        <v>31342</v>
      </c>
      <c r="DQ61" s="31"/>
      <c r="DR61" s="31"/>
      <c r="DS61" s="31" t="s">
        <v>27910</v>
      </c>
      <c r="DT61" s="31"/>
      <c r="DU61" s="31">
        <v>3</v>
      </c>
      <c r="DV61" s="31" t="s">
        <v>32167</v>
      </c>
      <c r="DW61" s="31"/>
      <c r="DX61" s="31"/>
      <c r="DY61" s="31"/>
      <c r="DZ61" s="31"/>
      <c r="EA61" s="31"/>
      <c r="EB61" s="31">
        <v>0</v>
      </c>
      <c r="EC61" s="31" t="s">
        <v>40170</v>
      </c>
      <c r="ED61" s="31" t="s">
        <v>41100</v>
      </c>
      <c r="EE61" s="31"/>
      <c r="EF61" s="31"/>
      <c r="EG61" s="31"/>
      <c r="EH61" s="31"/>
      <c r="EI61" s="31"/>
      <c r="EJ61" s="31"/>
    </row>
    <row r="62" spans="1:140" ht="23.25" customHeight="1">
      <c r="A62" s="25">
        <v>60</v>
      </c>
      <c r="B62" s="30" t="s">
        <v>25768</v>
      </c>
      <c r="C62" s="31" t="s">
        <v>7231</v>
      </c>
      <c r="D62" s="30" t="s">
        <v>1674</v>
      </c>
      <c r="E62" s="30"/>
      <c r="F62" s="30" t="s">
        <v>36257</v>
      </c>
      <c r="G62" s="31">
        <f t="shared" si="0"/>
        <v>58</v>
      </c>
      <c r="H62" s="72">
        <f t="shared" si="1"/>
        <v>51926</v>
      </c>
      <c r="I62" s="30"/>
      <c r="J62" s="30" t="s">
        <v>34084</v>
      </c>
      <c r="K62" s="30" t="s">
        <v>4318</v>
      </c>
      <c r="L62" s="31" t="s">
        <v>4318</v>
      </c>
      <c r="M62" s="31" t="s">
        <v>3186</v>
      </c>
      <c r="N62" s="31" t="s">
        <v>5797</v>
      </c>
      <c r="O62" s="31" t="s">
        <v>5271</v>
      </c>
      <c r="P62" s="31" t="s">
        <v>15640</v>
      </c>
      <c r="Q62" s="31"/>
      <c r="R62" s="31">
        <v>10</v>
      </c>
      <c r="S62" s="31">
        <v>0</v>
      </c>
      <c r="T62" s="31"/>
      <c r="U62" s="31">
        <v>563</v>
      </c>
      <c r="V62" s="31" t="s">
        <v>8618</v>
      </c>
      <c r="W62" s="31" t="s">
        <v>3068</v>
      </c>
      <c r="X62" s="31" t="s">
        <v>2109</v>
      </c>
      <c r="Y62" s="31" t="e">
        <f t="shared" ca="1" si="2"/>
        <v>#VALUE!</v>
      </c>
      <c r="Z62" s="31" t="e">
        <f t="shared" ca="1" si="3"/>
        <v>#VALUE!</v>
      </c>
      <c r="AA62" s="31"/>
      <c r="AB62" s="31" t="s">
        <v>18816</v>
      </c>
      <c r="AC62" s="31" t="s">
        <v>34153</v>
      </c>
      <c r="AD62" s="31" t="s">
        <v>34194</v>
      </c>
      <c r="AE62" s="31"/>
      <c r="AF62" s="31" t="s">
        <v>24701</v>
      </c>
      <c r="AG62" s="31" t="s">
        <v>5851</v>
      </c>
      <c r="AH62" s="31" t="s">
        <v>4322</v>
      </c>
      <c r="AI62" s="31" t="s">
        <v>7082</v>
      </c>
      <c r="AJ62" s="31"/>
      <c r="AK62" s="31"/>
      <c r="AL62" s="31"/>
      <c r="AM62" s="31"/>
      <c r="AN62" s="31"/>
      <c r="AO62" s="31"/>
      <c r="AP62" s="31" t="s">
        <v>33764</v>
      </c>
      <c r="AQ62" s="31" t="s">
        <v>19998</v>
      </c>
      <c r="AR62" s="31" t="s">
        <v>34143</v>
      </c>
      <c r="AS62" s="31" t="s">
        <v>34143</v>
      </c>
      <c r="AT62" s="31" t="str">
        <f>_xlfn.IFNA(VLOOKUP(D62,'[1]5. 1 Mei 2022'!$C$7:$F$60,4,FALSE),"")</f>
        <v/>
      </c>
      <c r="AU62" s="31" t="s">
        <v>34275</v>
      </c>
      <c r="AV62" s="31" t="s">
        <v>33718</v>
      </c>
      <c r="AW62" s="31" t="s">
        <v>31047</v>
      </c>
      <c r="AX62" s="29" t="e">
        <f t="shared" si="10"/>
        <v>#VALUE!</v>
      </c>
      <c r="AY62" s="31" t="s">
        <v>26346</v>
      </c>
      <c r="AZ62" s="31" t="s">
        <v>521</v>
      </c>
      <c r="BA62" s="30" t="s">
        <v>33764</v>
      </c>
      <c r="BB62" s="31"/>
      <c r="BC62" s="31"/>
      <c r="BD62" s="31" t="s">
        <v>32485</v>
      </c>
      <c r="BE62" s="31" t="s">
        <v>7967</v>
      </c>
      <c r="BF62" s="31" t="s">
        <v>33718</v>
      </c>
      <c r="BG62" s="31"/>
      <c r="BH62" s="31"/>
      <c r="BI62" s="31" t="s">
        <v>8136</v>
      </c>
      <c r="BJ62" s="31" t="s">
        <v>20278</v>
      </c>
      <c r="BK62" s="31" t="str">
        <f t="shared" si="8"/>
        <v>III/d</v>
      </c>
      <c r="BL62" s="31" t="s">
        <v>8077</v>
      </c>
      <c r="BM62" s="31"/>
      <c r="BN62" s="31"/>
      <c r="BO62" s="31"/>
      <c r="BP62" s="31"/>
      <c r="BQ62" s="31" t="s">
        <v>20278</v>
      </c>
      <c r="BR62" s="31" t="s">
        <v>17826</v>
      </c>
      <c r="BS62" s="31" t="s">
        <v>29970</v>
      </c>
      <c r="BT62" s="31" t="s">
        <v>3296</v>
      </c>
      <c r="BU62" s="31" t="s">
        <v>2918</v>
      </c>
      <c r="BV62" s="31" t="s">
        <v>1779</v>
      </c>
      <c r="BW62" s="31">
        <f t="shared" ca="1" si="6"/>
        <v>12</v>
      </c>
      <c r="BX62" s="78">
        <f t="shared" ca="1" si="7"/>
        <v>3</v>
      </c>
      <c r="BY62" s="31"/>
      <c r="BZ62" s="31" t="s">
        <v>8607</v>
      </c>
      <c r="CA62" s="31" t="s">
        <v>2483</v>
      </c>
      <c r="CB62" s="31" t="s">
        <v>2519</v>
      </c>
      <c r="CC62" s="31">
        <v>3</v>
      </c>
      <c r="CD62" s="31">
        <v>1</v>
      </c>
      <c r="CE62" s="31" t="s">
        <v>20085</v>
      </c>
      <c r="CF62" s="31"/>
      <c r="CG62" s="31"/>
      <c r="CH62" s="31"/>
      <c r="CI62" s="31"/>
      <c r="CJ62" s="31"/>
      <c r="CK62" s="31"/>
      <c r="CL62" s="31" t="s">
        <v>36594</v>
      </c>
      <c r="CM62" s="31" t="s">
        <v>36644</v>
      </c>
      <c r="CN62" s="31">
        <v>127</v>
      </c>
      <c r="CO62" s="31" t="s">
        <v>36706</v>
      </c>
      <c r="CP62" s="31" t="s">
        <v>36644</v>
      </c>
      <c r="CQ62" s="31">
        <v>127</v>
      </c>
      <c r="CR62" s="31">
        <v>4428</v>
      </c>
      <c r="CS62" s="31" t="s">
        <v>19257</v>
      </c>
      <c r="CT62" s="31" t="s">
        <v>19258</v>
      </c>
      <c r="CU62" s="31" t="s">
        <v>19259</v>
      </c>
      <c r="CV62" s="31" t="s">
        <v>18585</v>
      </c>
      <c r="CW62" s="31" t="s">
        <v>18586</v>
      </c>
      <c r="CX62" s="31" t="s">
        <v>18587</v>
      </c>
      <c r="CY62" s="31"/>
      <c r="CZ62" s="31"/>
      <c r="DA62" s="31"/>
      <c r="DB62" s="31" t="s">
        <v>15747</v>
      </c>
      <c r="DC62" s="31" t="s">
        <v>15748</v>
      </c>
      <c r="DD62" s="31" t="s">
        <v>15746</v>
      </c>
      <c r="DE62" s="31"/>
      <c r="DF62" s="31"/>
      <c r="DG62" s="31"/>
      <c r="DH62" s="31"/>
      <c r="DI62" s="31" t="s">
        <v>24822</v>
      </c>
      <c r="DJ62" s="31" t="s">
        <v>24823</v>
      </c>
      <c r="DK62" s="31" t="s">
        <v>25642</v>
      </c>
      <c r="DL62" s="31" t="s">
        <v>25643</v>
      </c>
      <c r="DM62" s="38" t="s">
        <v>9132</v>
      </c>
      <c r="DN62" s="38"/>
      <c r="DO62" s="35" t="s">
        <v>20462</v>
      </c>
      <c r="DP62" s="31" t="s">
        <v>14892</v>
      </c>
      <c r="DQ62" s="31" t="s">
        <v>14893</v>
      </c>
      <c r="DR62" s="31"/>
      <c r="DS62" s="31" t="s">
        <v>26774</v>
      </c>
      <c r="DT62" s="31" t="s">
        <v>28002</v>
      </c>
      <c r="DU62" s="31">
        <v>3</v>
      </c>
      <c r="DV62" s="31" t="s">
        <v>32167</v>
      </c>
      <c r="DW62" s="31" t="s">
        <v>7997</v>
      </c>
      <c r="DX62" s="31" t="s">
        <v>7997</v>
      </c>
      <c r="DY62" s="31"/>
      <c r="DZ62" s="31"/>
      <c r="EA62" s="31"/>
      <c r="EB62" s="31">
        <v>1125301</v>
      </c>
      <c r="EC62" s="31" t="s">
        <v>40170</v>
      </c>
      <c r="ED62" s="31" t="s">
        <v>41100</v>
      </c>
      <c r="EE62" s="31"/>
      <c r="EF62" s="31"/>
      <c r="EG62" s="31"/>
      <c r="EH62" s="31"/>
      <c r="EI62" s="31"/>
      <c r="EJ62" s="31"/>
    </row>
    <row r="63" spans="1:140" ht="23.25" customHeight="1">
      <c r="A63" s="25">
        <v>61</v>
      </c>
      <c r="B63" s="30" t="s">
        <v>30112</v>
      </c>
      <c r="C63" s="31" t="s">
        <v>4318</v>
      </c>
      <c r="D63" s="30" t="s">
        <v>22671</v>
      </c>
      <c r="E63" s="30"/>
      <c r="F63" s="30" t="s">
        <v>36253</v>
      </c>
      <c r="G63" s="31">
        <f t="shared" si="0"/>
        <v>60</v>
      </c>
      <c r="H63" s="72">
        <f t="shared" si="1"/>
        <v>50710</v>
      </c>
      <c r="I63" s="30"/>
      <c r="J63" s="30" t="s">
        <v>34084</v>
      </c>
      <c r="K63" s="30" t="s">
        <v>4318</v>
      </c>
      <c r="L63" s="31" t="s">
        <v>4318</v>
      </c>
      <c r="M63" s="31" t="s">
        <v>3186</v>
      </c>
      <c r="N63" s="31" t="s">
        <v>7120</v>
      </c>
      <c r="O63" s="31" t="s">
        <v>3943</v>
      </c>
      <c r="P63" s="31" t="s">
        <v>15640</v>
      </c>
      <c r="Q63" s="31"/>
      <c r="R63" s="31">
        <v>16</v>
      </c>
      <c r="S63" s="31">
        <v>0</v>
      </c>
      <c r="T63" s="31"/>
      <c r="U63" s="31">
        <v>190</v>
      </c>
      <c r="V63" s="31"/>
      <c r="W63" s="31" t="s">
        <v>6910</v>
      </c>
      <c r="X63" s="31" t="s">
        <v>22748</v>
      </c>
      <c r="Y63" s="31" t="e">
        <f t="shared" ca="1" si="2"/>
        <v>#VALUE!</v>
      </c>
      <c r="Z63" s="31" t="e">
        <f t="shared" ca="1" si="3"/>
        <v>#VALUE!</v>
      </c>
      <c r="AA63" s="31"/>
      <c r="AB63" s="31" t="s">
        <v>16556</v>
      </c>
      <c r="AC63" s="31" t="s">
        <v>34153</v>
      </c>
      <c r="AD63" s="31" t="s">
        <v>34194</v>
      </c>
      <c r="AE63" s="31"/>
      <c r="AF63" s="31" t="s">
        <v>24700</v>
      </c>
      <c r="AG63" s="31" t="s">
        <v>7895</v>
      </c>
      <c r="AH63" s="31" t="s">
        <v>7895</v>
      </c>
      <c r="AI63" s="31" t="s">
        <v>7082</v>
      </c>
      <c r="AJ63" s="31" t="s">
        <v>28983</v>
      </c>
      <c r="AK63" s="31" t="s">
        <v>28984</v>
      </c>
      <c r="AL63" s="31" t="s">
        <v>28985</v>
      </c>
      <c r="AM63" s="31" t="s">
        <v>28986</v>
      </c>
      <c r="AN63" s="31"/>
      <c r="AO63" s="31"/>
      <c r="AP63" s="31" t="s">
        <v>33725</v>
      </c>
      <c r="AQ63" s="31" t="s">
        <v>26338</v>
      </c>
      <c r="AR63" s="31" t="s">
        <v>34143</v>
      </c>
      <c r="AS63" s="31" t="s">
        <v>34143</v>
      </c>
      <c r="AT63" s="31" t="str">
        <f>_xlfn.IFNA(VLOOKUP(D63,'[1]5. 1 Mei 2022'!$C$7:$F$60,4,FALSE),"")</f>
        <v/>
      </c>
      <c r="AU63" s="31" t="s">
        <v>34275</v>
      </c>
      <c r="AV63" s="31" t="s">
        <v>33719</v>
      </c>
      <c r="AW63" s="31" t="s">
        <v>19998</v>
      </c>
      <c r="AX63" s="29">
        <f t="shared" si="10"/>
        <v>46253</v>
      </c>
      <c r="AY63" s="31" t="s">
        <v>26340</v>
      </c>
      <c r="AZ63" s="31" t="s">
        <v>26343</v>
      </c>
      <c r="BA63" s="30" t="s">
        <v>33725</v>
      </c>
      <c r="BB63" s="31"/>
      <c r="BC63" s="31"/>
      <c r="BD63" s="31" t="s">
        <v>32485</v>
      </c>
      <c r="BE63" s="31" t="s">
        <v>7967</v>
      </c>
      <c r="BF63" s="31" t="s">
        <v>33719</v>
      </c>
      <c r="BG63" s="31"/>
      <c r="BH63" s="31"/>
      <c r="BI63" s="31"/>
      <c r="BJ63" s="31" t="s">
        <v>31077</v>
      </c>
      <c r="BK63" s="31" t="str">
        <f t="shared" si="8"/>
        <v>IV/a</v>
      </c>
      <c r="BL63" s="31" t="s">
        <v>8077</v>
      </c>
      <c r="BM63" s="31"/>
      <c r="BN63" s="31"/>
      <c r="BO63" s="31"/>
      <c r="BP63" s="31"/>
      <c r="BQ63" s="31" t="s">
        <v>31077</v>
      </c>
      <c r="BR63" s="31" t="s">
        <v>31070</v>
      </c>
      <c r="BS63" s="31">
        <v>400</v>
      </c>
      <c r="BT63" s="31"/>
      <c r="BU63" s="31"/>
      <c r="BV63" s="31" t="s">
        <v>23243</v>
      </c>
      <c r="BW63" s="31" t="e">
        <f t="shared" ca="1" si="6"/>
        <v>#VALUE!</v>
      </c>
      <c r="BX63" s="78" t="e">
        <f t="shared" ca="1" si="7"/>
        <v>#VALUE!</v>
      </c>
      <c r="BY63" s="31"/>
      <c r="BZ63" s="31"/>
      <c r="CA63" s="31" t="s">
        <v>2483</v>
      </c>
      <c r="CB63" s="31" t="s">
        <v>2519</v>
      </c>
      <c r="CC63" s="31"/>
      <c r="CD63" s="31">
        <v>1</v>
      </c>
      <c r="CE63" s="31"/>
      <c r="CF63" s="31"/>
      <c r="CG63" s="31"/>
      <c r="CH63" s="31"/>
      <c r="CI63" s="31"/>
      <c r="CJ63" s="31"/>
      <c r="CK63" s="31"/>
      <c r="CL63" s="31"/>
      <c r="CM63" s="31"/>
      <c r="CN63" s="31"/>
      <c r="CO63" s="31"/>
      <c r="CP63" s="31"/>
      <c r="CQ63" s="31"/>
      <c r="CR63" s="31">
        <v>1649</v>
      </c>
      <c r="CS63" s="31" t="s">
        <v>28987</v>
      </c>
      <c r="CT63" s="31"/>
      <c r="CU63" s="31"/>
      <c r="CV63" s="31"/>
      <c r="CW63" s="31"/>
      <c r="CX63" s="31"/>
      <c r="CY63" s="31"/>
      <c r="CZ63" s="31"/>
      <c r="DA63" s="31"/>
      <c r="DB63" s="31"/>
      <c r="DC63" s="31"/>
      <c r="DD63" s="31"/>
      <c r="DE63" s="31"/>
      <c r="DF63" s="31"/>
      <c r="DG63" s="31"/>
      <c r="DH63" s="31"/>
      <c r="DI63" s="31"/>
      <c r="DJ63" s="31"/>
      <c r="DK63" s="31"/>
      <c r="DL63" s="31"/>
      <c r="DM63" s="38" t="s">
        <v>32213</v>
      </c>
      <c r="DN63" s="38"/>
      <c r="DO63" s="35"/>
      <c r="DP63" s="31" t="s">
        <v>28320</v>
      </c>
      <c r="DQ63" s="31"/>
      <c r="DR63" s="31"/>
      <c r="DS63" s="31" t="s">
        <v>38467</v>
      </c>
      <c r="DT63" s="31" t="s">
        <v>37307</v>
      </c>
      <c r="DU63" s="31">
        <v>3</v>
      </c>
      <c r="DV63" s="31" t="s">
        <v>32167</v>
      </c>
      <c r="DW63" s="31"/>
      <c r="DX63" s="31"/>
      <c r="DY63" s="31"/>
      <c r="DZ63" s="31"/>
      <c r="EA63" s="31"/>
      <c r="EB63" s="31">
        <v>0</v>
      </c>
      <c r="EC63" s="31" t="s">
        <v>40170</v>
      </c>
      <c r="ED63" s="31" t="s">
        <v>41100</v>
      </c>
      <c r="EE63" s="31"/>
      <c r="EF63" s="31"/>
      <c r="EG63" s="31"/>
      <c r="EH63" s="31"/>
      <c r="EI63" s="31"/>
      <c r="EJ63" s="31"/>
    </row>
    <row r="64" spans="1:140" ht="23.25" customHeight="1">
      <c r="A64" s="25">
        <v>62</v>
      </c>
      <c r="B64" s="30" t="s">
        <v>12561</v>
      </c>
      <c r="C64" s="31">
        <v>140211397</v>
      </c>
      <c r="D64" s="30" t="s">
        <v>1242</v>
      </c>
      <c r="E64" s="30"/>
      <c r="F64" s="30" t="s">
        <v>36253</v>
      </c>
      <c r="G64" s="31">
        <f t="shared" si="0"/>
        <v>60</v>
      </c>
      <c r="H64" s="72">
        <f t="shared" si="1"/>
        <v>45200</v>
      </c>
      <c r="I64" s="30"/>
      <c r="J64" s="30" t="s">
        <v>34084</v>
      </c>
      <c r="K64" s="30" t="s">
        <v>4318</v>
      </c>
      <c r="L64" s="31" t="s">
        <v>4318</v>
      </c>
      <c r="M64" s="31" t="s">
        <v>3186</v>
      </c>
      <c r="N64" s="31" t="s">
        <v>7121</v>
      </c>
      <c r="O64" s="31" t="s">
        <v>3948</v>
      </c>
      <c r="P64" s="31" t="s">
        <v>2144</v>
      </c>
      <c r="Q64" s="31"/>
      <c r="R64" s="31">
        <v>32</v>
      </c>
      <c r="S64" s="31">
        <v>0</v>
      </c>
      <c r="T64" s="31"/>
      <c r="U64" s="31">
        <v>654</v>
      </c>
      <c r="V64" s="31"/>
      <c r="W64" s="31" t="s">
        <v>7628</v>
      </c>
      <c r="X64" s="31" t="s">
        <v>6163</v>
      </c>
      <c r="Y64" s="31" t="e">
        <f t="shared" ca="1" si="2"/>
        <v>#VALUE!</v>
      </c>
      <c r="Z64" s="31" t="e">
        <f t="shared" ca="1" si="3"/>
        <v>#VALUE!</v>
      </c>
      <c r="AA64" s="31"/>
      <c r="AB64" s="31" t="s">
        <v>10512</v>
      </c>
      <c r="AC64" s="31" t="s">
        <v>34153</v>
      </c>
      <c r="AD64" s="31" t="s">
        <v>34194</v>
      </c>
      <c r="AE64" s="31"/>
      <c r="AF64" s="31" t="s">
        <v>24701</v>
      </c>
      <c r="AG64" s="31" t="s">
        <v>5851</v>
      </c>
      <c r="AH64" s="31" t="s">
        <v>4322</v>
      </c>
      <c r="AI64" s="31" t="s">
        <v>7082</v>
      </c>
      <c r="AJ64" s="31" t="s">
        <v>18776</v>
      </c>
      <c r="AK64" s="31" t="s">
        <v>18777</v>
      </c>
      <c r="AL64" s="31" t="s">
        <v>3993</v>
      </c>
      <c r="AM64" s="31" t="s">
        <v>2711</v>
      </c>
      <c r="AN64" s="31"/>
      <c r="AO64" s="31"/>
      <c r="AP64" s="31" t="s">
        <v>33760</v>
      </c>
      <c r="AQ64" s="31" t="s">
        <v>19998</v>
      </c>
      <c r="AR64" s="31" t="s">
        <v>34143</v>
      </c>
      <c r="AS64" s="31" t="s">
        <v>34143</v>
      </c>
      <c r="AT64" s="31" t="str">
        <f>_xlfn.IFNA(VLOOKUP(D64,'[1]5. 1 Mei 2022'!$C$7:$F$60,4,FALSE),"")</f>
        <v/>
      </c>
      <c r="AU64" s="31"/>
      <c r="AV64" s="31" t="s">
        <v>2926</v>
      </c>
      <c r="AW64" s="31" t="s">
        <v>31044</v>
      </c>
      <c r="AX64" s="29" t="e">
        <f t="shared" si="10"/>
        <v>#VALUE!</v>
      </c>
      <c r="AY64" s="31" t="s">
        <v>26344</v>
      </c>
      <c r="AZ64" s="31" t="s">
        <v>26345</v>
      </c>
      <c r="BA64" s="30" t="s">
        <v>33760</v>
      </c>
      <c r="BB64" s="31"/>
      <c r="BC64" s="31"/>
      <c r="BD64" s="31"/>
      <c r="BE64" s="31" t="s">
        <v>7967</v>
      </c>
      <c r="BF64" s="31"/>
      <c r="BG64" s="31"/>
      <c r="BH64" s="31"/>
      <c r="BI64" s="31"/>
      <c r="BJ64" s="31" t="s">
        <v>30822</v>
      </c>
      <c r="BK64" s="31" t="str">
        <f t="shared" si="8"/>
        <v>IV/b</v>
      </c>
      <c r="BL64" s="31" t="s">
        <v>8077</v>
      </c>
      <c r="BM64" s="31"/>
      <c r="BN64" s="31"/>
      <c r="BO64" s="31"/>
      <c r="BP64" s="31"/>
      <c r="BQ64" s="31" t="s">
        <v>30822</v>
      </c>
      <c r="BR64" s="31" t="s">
        <v>31070</v>
      </c>
      <c r="BS64" s="31">
        <v>550</v>
      </c>
      <c r="BT64" s="31" t="s">
        <v>4228</v>
      </c>
      <c r="BU64" s="31"/>
      <c r="BV64" s="31" t="s">
        <v>4228</v>
      </c>
      <c r="BW64" s="31">
        <f t="shared" ca="1" si="6"/>
        <v>35</v>
      </c>
      <c r="BX64" s="78">
        <f t="shared" ca="1" si="7"/>
        <v>3</v>
      </c>
      <c r="BY64" s="31"/>
      <c r="BZ64" s="31" t="s">
        <v>15730</v>
      </c>
      <c r="CA64" s="31" t="s">
        <v>2483</v>
      </c>
      <c r="CB64" s="31" t="s">
        <v>2519</v>
      </c>
      <c r="CC64" s="31">
        <v>1</v>
      </c>
      <c r="CD64" s="31">
        <v>1</v>
      </c>
      <c r="CE64" s="31" t="s">
        <v>20085</v>
      </c>
      <c r="CF64" s="31"/>
      <c r="CG64" s="31"/>
      <c r="CH64" s="31"/>
      <c r="CI64" s="31">
        <v>2009</v>
      </c>
      <c r="CJ64" s="31" t="s">
        <v>7135</v>
      </c>
      <c r="CK64" s="31"/>
      <c r="CL64" s="31" t="s">
        <v>23375</v>
      </c>
      <c r="CM64" s="31" t="s">
        <v>22372</v>
      </c>
      <c r="CN64" s="31">
        <v>123</v>
      </c>
      <c r="CO64" s="31"/>
      <c r="CP64" s="31"/>
      <c r="CQ64" s="31"/>
      <c r="CR64" s="31">
        <v>3165</v>
      </c>
      <c r="CS64" s="31" t="s">
        <v>10557</v>
      </c>
      <c r="CT64" s="31" t="s">
        <v>10558</v>
      </c>
      <c r="CU64" s="31" t="s">
        <v>10559</v>
      </c>
      <c r="CV64" s="31" t="s">
        <v>10285</v>
      </c>
      <c r="CW64" s="31" t="s">
        <v>10286</v>
      </c>
      <c r="CX64" s="31" t="s">
        <v>10240</v>
      </c>
      <c r="CY64" s="31"/>
      <c r="CZ64" s="31"/>
      <c r="DA64" s="31"/>
      <c r="DB64" s="31" t="s">
        <v>15747</v>
      </c>
      <c r="DC64" s="31" t="s">
        <v>15748</v>
      </c>
      <c r="DD64" s="31" t="s">
        <v>15746</v>
      </c>
      <c r="DE64" s="31"/>
      <c r="DF64" s="31"/>
      <c r="DG64" s="31"/>
      <c r="DH64" s="31"/>
      <c r="DI64" s="31" t="s">
        <v>24822</v>
      </c>
      <c r="DJ64" s="31" t="s">
        <v>24823</v>
      </c>
      <c r="DK64" s="31"/>
      <c r="DL64" s="31"/>
      <c r="DM64" s="38" t="s">
        <v>8760</v>
      </c>
      <c r="DN64" s="38"/>
      <c r="DO64" s="35"/>
      <c r="DP64" s="31" t="s">
        <v>12652</v>
      </c>
      <c r="DQ64" s="31" t="s">
        <v>12651</v>
      </c>
      <c r="DR64" s="31" t="s">
        <v>2758</v>
      </c>
      <c r="DS64" s="31" t="s">
        <v>32685</v>
      </c>
      <c r="DT64" s="31"/>
      <c r="DU64" s="31">
        <v>3</v>
      </c>
      <c r="DV64" s="31" t="s">
        <v>32167</v>
      </c>
      <c r="DW64" s="31"/>
      <c r="DX64" s="31"/>
      <c r="DY64" s="31"/>
      <c r="DZ64" s="31"/>
      <c r="EA64" s="31"/>
      <c r="EB64" s="31">
        <v>0</v>
      </c>
      <c r="EC64" s="31" t="s">
        <v>40170</v>
      </c>
      <c r="ED64" s="31" t="s">
        <v>41101</v>
      </c>
      <c r="EE64" s="31"/>
      <c r="EF64" s="31"/>
      <c r="EG64" s="31"/>
      <c r="EH64" s="31"/>
      <c r="EI64" s="31"/>
      <c r="EJ64" s="31"/>
    </row>
    <row r="65" spans="1:140" ht="23.25" customHeight="1">
      <c r="A65" s="25">
        <v>63</v>
      </c>
      <c r="B65" s="30" t="s">
        <v>40509</v>
      </c>
      <c r="C65" s="31" t="s">
        <v>4318</v>
      </c>
      <c r="D65" s="30" t="s">
        <v>29329</v>
      </c>
      <c r="E65" s="30"/>
      <c r="F65" s="30" t="s">
        <v>36253</v>
      </c>
      <c r="G65" s="31">
        <f t="shared" si="0"/>
        <v>60</v>
      </c>
      <c r="H65" s="72">
        <f t="shared" si="1"/>
        <v>45078</v>
      </c>
      <c r="I65" s="30"/>
      <c r="J65" s="30" t="s">
        <v>34084</v>
      </c>
      <c r="K65" s="30" t="s">
        <v>4318</v>
      </c>
      <c r="L65" s="31" t="s">
        <v>4318</v>
      </c>
      <c r="M65" s="31" t="s">
        <v>3186</v>
      </c>
      <c r="N65" s="31" t="s">
        <v>7121</v>
      </c>
      <c r="O65" s="31" t="s">
        <v>3948</v>
      </c>
      <c r="P65" s="31" t="s">
        <v>15640</v>
      </c>
      <c r="Q65" s="31"/>
      <c r="R65" s="31">
        <v>24</v>
      </c>
      <c r="S65" s="31">
        <v>0</v>
      </c>
      <c r="T65" s="31" t="s">
        <v>2144</v>
      </c>
      <c r="U65" s="31"/>
      <c r="V65" s="31"/>
      <c r="W65" s="31" t="s">
        <v>7044</v>
      </c>
      <c r="X65" s="31" t="s">
        <v>29330</v>
      </c>
      <c r="Y65" s="31" t="e">
        <f t="shared" ca="1" si="2"/>
        <v>#VALUE!</v>
      </c>
      <c r="Z65" s="31" t="e">
        <f t="shared" ca="1" si="3"/>
        <v>#VALUE!</v>
      </c>
      <c r="AA65" s="52" t="s">
        <v>22026</v>
      </c>
      <c r="AB65" s="31" t="s">
        <v>21419</v>
      </c>
      <c r="AC65" s="31" t="s">
        <v>34153</v>
      </c>
      <c r="AD65" s="31" t="s">
        <v>34194</v>
      </c>
      <c r="AE65" s="31"/>
      <c r="AF65" s="31" t="s">
        <v>24700</v>
      </c>
      <c r="AG65" s="31" t="s">
        <v>7895</v>
      </c>
      <c r="AH65" s="31" t="s">
        <v>7895</v>
      </c>
      <c r="AI65" s="31" t="s">
        <v>7082</v>
      </c>
      <c r="AJ65" s="31"/>
      <c r="AK65" s="52" t="s">
        <v>40510</v>
      </c>
      <c r="AL65" s="52" t="s">
        <v>40511</v>
      </c>
      <c r="AM65" s="31" t="s">
        <v>5618</v>
      </c>
      <c r="AN65" s="31"/>
      <c r="AO65" s="52" t="s">
        <v>40512</v>
      </c>
      <c r="AP65" s="31" t="s">
        <v>33763</v>
      </c>
      <c r="AQ65" s="31" t="s">
        <v>29331</v>
      </c>
      <c r="AR65" s="31" t="s">
        <v>34143</v>
      </c>
      <c r="AS65" s="31" t="s">
        <v>34143</v>
      </c>
      <c r="AT65" s="31" t="str">
        <f>_xlfn.IFNA(VLOOKUP(D65,'[1]5. 1 Mei 2022'!$C$7:$F$60,4,FALSE),"")</f>
        <v/>
      </c>
      <c r="AU65" s="31" t="s">
        <v>34275</v>
      </c>
      <c r="AV65" s="31" t="s">
        <v>33722</v>
      </c>
      <c r="AW65" s="31" t="s">
        <v>19998</v>
      </c>
      <c r="AX65" s="29">
        <f t="shared" si="10"/>
        <v>46253</v>
      </c>
      <c r="AY65" s="31" t="s">
        <v>26344</v>
      </c>
      <c r="AZ65" s="31" t="s">
        <v>534</v>
      </c>
      <c r="BA65" s="30" t="s">
        <v>33763</v>
      </c>
      <c r="BB65" s="31"/>
      <c r="BC65" s="31"/>
      <c r="BD65" s="31" t="s">
        <v>32485</v>
      </c>
      <c r="BE65" s="31" t="s">
        <v>7967</v>
      </c>
      <c r="BF65" s="31" t="s">
        <v>33722</v>
      </c>
      <c r="BG65" s="31" t="s">
        <v>39887</v>
      </c>
      <c r="BH65" s="31"/>
      <c r="BI65" s="31"/>
      <c r="BJ65" s="31" t="s">
        <v>29816</v>
      </c>
      <c r="BK65" s="31" t="str">
        <f t="shared" si="8"/>
        <v>IV/b</v>
      </c>
      <c r="BL65" s="31" t="s">
        <v>8077</v>
      </c>
      <c r="BM65" s="52" t="s">
        <v>24067</v>
      </c>
      <c r="BN65" s="31"/>
      <c r="BO65" s="31"/>
      <c r="BP65" s="31"/>
      <c r="BQ65" s="31" t="s">
        <v>29816</v>
      </c>
      <c r="BR65" s="31" t="s">
        <v>31070</v>
      </c>
      <c r="BS65" s="31">
        <v>150</v>
      </c>
      <c r="BT65" s="31"/>
      <c r="BU65" s="31"/>
      <c r="BV65" s="31" t="s">
        <v>29331</v>
      </c>
      <c r="BW65" s="31" t="e">
        <f t="shared" ca="1" si="6"/>
        <v>#VALUE!</v>
      </c>
      <c r="BX65" s="78" t="e">
        <f t="shared" ca="1" si="7"/>
        <v>#VALUE!</v>
      </c>
      <c r="BY65" s="31"/>
      <c r="BZ65" s="31"/>
      <c r="CA65" s="31" t="s">
        <v>996</v>
      </c>
      <c r="CB65" s="31" t="s">
        <v>2062</v>
      </c>
      <c r="CC65" s="31">
        <v>2</v>
      </c>
      <c r="CD65" s="31"/>
      <c r="CE65" s="31"/>
      <c r="CF65" s="31"/>
      <c r="CG65" s="31"/>
      <c r="CH65" s="31"/>
      <c r="CI65" s="31"/>
      <c r="CJ65" s="31"/>
      <c r="CK65" s="31"/>
      <c r="CL65" s="31"/>
      <c r="CM65" s="31"/>
      <c r="CN65" s="31"/>
      <c r="CO65" s="31"/>
      <c r="CP65" s="31"/>
      <c r="CQ65" s="31"/>
      <c r="CR65" s="31">
        <v>1007</v>
      </c>
      <c r="CS65" s="31"/>
      <c r="CT65" s="31"/>
      <c r="CU65" s="31"/>
      <c r="CV65" s="31"/>
      <c r="CW65" s="31"/>
      <c r="CX65" s="31"/>
      <c r="CY65" s="31"/>
      <c r="CZ65" s="31"/>
      <c r="DA65" s="31"/>
      <c r="DB65" s="31"/>
      <c r="DC65" s="31"/>
      <c r="DD65" s="31"/>
      <c r="DE65" s="31"/>
      <c r="DF65" s="31"/>
      <c r="DG65" s="31"/>
      <c r="DH65" s="31"/>
      <c r="DI65" s="31"/>
      <c r="DJ65" s="31"/>
      <c r="DK65" s="31"/>
      <c r="DL65" s="31"/>
      <c r="DM65" s="38" t="s">
        <v>32222</v>
      </c>
      <c r="DN65" s="38"/>
      <c r="DO65" s="35" t="s">
        <v>31512</v>
      </c>
      <c r="DP65" s="31" t="s">
        <v>31339</v>
      </c>
      <c r="DQ65" s="31" t="s">
        <v>31513</v>
      </c>
      <c r="DR65" s="31"/>
      <c r="DS65" s="31" t="s">
        <v>32679</v>
      </c>
      <c r="DT65" s="31" t="s">
        <v>37308</v>
      </c>
      <c r="DU65" s="31">
        <v>3</v>
      </c>
      <c r="DV65" s="31" t="s">
        <v>32167</v>
      </c>
      <c r="DW65" s="31"/>
      <c r="DX65" s="31"/>
      <c r="DY65" s="31"/>
      <c r="DZ65" s="31"/>
      <c r="EA65" s="31"/>
      <c r="EB65" s="31">
        <v>0</v>
      </c>
      <c r="EC65" s="31" t="s">
        <v>40170</v>
      </c>
      <c r="ED65" s="31" t="s">
        <v>41100</v>
      </c>
      <c r="EE65" s="31"/>
      <c r="EF65" s="31"/>
      <c r="EG65" s="31"/>
      <c r="EH65" s="31"/>
      <c r="EI65" s="31"/>
      <c r="EJ65" s="31"/>
    </row>
    <row r="66" spans="1:140" ht="23.25" customHeight="1">
      <c r="A66" s="25">
        <v>64</v>
      </c>
      <c r="B66" s="30" t="s">
        <v>30113</v>
      </c>
      <c r="C66" s="31">
        <v>140377906</v>
      </c>
      <c r="D66" s="30" t="s">
        <v>482</v>
      </c>
      <c r="E66" s="30"/>
      <c r="F66" s="30" t="s">
        <v>36257</v>
      </c>
      <c r="G66" s="31">
        <f t="shared" si="0"/>
        <v>58</v>
      </c>
      <c r="H66" s="72">
        <f t="shared" si="1"/>
        <v>49430</v>
      </c>
      <c r="I66" s="30"/>
      <c r="J66" s="30" t="s">
        <v>34084</v>
      </c>
      <c r="K66" s="30" t="s">
        <v>4318</v>
      </c>
      <c r="L66" s="31" t="s">
        <v>4318</v>
      </c>
      <c r="M66" s="31" t="s">
        <v>6378</v>
      </c>
      <c r="N66" s="31" t="s">
        <v>5797</v>
      </c>
      <c r="O66" s="31" t="s">
        <v>5271</v>
      </c>
      <c r="P66" s="29">
        <v>44652</v>
      </c>
      <c r="Q66" s="29"/>
      <c r="R66" s="31">
        <v>20</v>
      </c>
      <c r="S66" s="31">
        <v>6</v>
      </c>
      <c r="T66" s="31"/>
      <c r="U66" s="31">
        <v>1561</v>
      </c>
      <c r="V66" s="31" t="s">
        <v>6487</v>
      </c>
      <c r="W66" s="31" t="s">
        <v>6910</v>
      </c>
      <c r="X66" s="31" t="s">
        <v>571</v>
      </c>
      <c r="Y66" s="31" t="e">
        <f t="shared" ca="1" si="2"/>
        <v>#VALUE!</v>
      </c>
      <c r="Z66" s="31" t="e">
        <f t="shared" ca="1" si="3"/>
        <v>#VALUE!</v>
      </c>
      <c r="AA66" s="31"/>
      <c r="AB66" s="31" t="s">
        <v>10510</v>
      </c>
      <c r="AC66" s="31" t="s">
        <v>34153</v>
      </c>
      <c r="AD66" s="31" t="s">
        <v>34194</v>
      </c>
      <c r="AE66" s="31"/>
      <c r="AF66" s="31" t="s">
        <v>24700</v>
      </c>
      <c r="AG66" s="31" t="s">
        <v>5851</v>
      </c>
      <c r="AH66" s="31" t="s">
        <v>7895</v>
      </c>
      <c r="AI66" s="31" t="s">
        <v>7082</v>
      </c>
      <c r="AJ66" s="31" t="s">
        <v>25039</v>
      </c>
      <c r="AK66" s="31" t="s">
        <v>25040</v>
      </c>
      <c r="AL66" s="31" t="s">
        <v>25041</v>
      </c>
      <c r="AM66" s="31" t="s">
        <v>11780</v>
      </c>
      <c r="AN66" s="31"/>
      <c r="AO66" s="31"/>
      <c r="AP66" s="31" t="s">
        <v>33725</v>
      </c>
      <c r="AQ66" s="31" t="s">
        <v>26338</v>
      </c>
      <c r="AR66" s="31" t="s">
        <v>34143</v>
      </c>
      <c r="AS66" s="31" t="s">
        <v>34143</v>
      </c>
      <c r="AT66" s="31" t="str">
        <f>_xlfn.IFNA(VLOOKUP(D66,'[1]5. 1 Mei 2022'!$C$7:$F$60,4,FALSE),"")</f>
        <v/>
      </c>
      <c r="AU66" s="31" t="s">
        <v>34277</v>
      </c>
      <c r="AV66" s="31" t="s">
        <v>31064</v>
      </c>
      <c r="AW66" s="31" t="s">
        <v>31047</v>
      </c>
      <c r="AX66" s="29" t="e">
        <f t="shared" si="10"/>
        <v>#VALUE!</v>
      </c>
      <c r="AY66" s="31" t="s">
        <v>26340</v>
      </c>
      <c r="AZ66" s="31" t="s">
        <v>26343</v>
      </c>
      <c r="BA66" s="30" t="s">
        <v>33725</v>
      </c>
      <c r="BB66" s="31"/>
      <c r="BC66" s="31"/>
      <c r="BD66" s="31" t="s">
        <v>32486</v>
      </c>
      <c r="BE66" s="31" t="s">
        <v>7967</v>
      </c>
      <c r="BF66" s="31" t="s">
        <v>31064</v>
      </c>
      <c r="BG66" s="31"/>
      <c r="BH66" s="31"/>
      <c r="BI66" s="31"/>
      <c r="BJ66" s="31" t="s">
        <v>31069</v>
      </c>
      <c r="BK66" s="31" t="str">
        <f t="shared" si="8"/>
        <v>III/d</v>
      </c>
      <c r="BL66" s="31" t="s">
        <v>8077</v>
      </c>
      <c r="BM66" s="31"/>
      <c r="BN66" s="31"/>
      <c r="BO66" s="31"/>
      <c r="BP66" s="31"/>
      <c r="BQ66" s="31" t="s">
        <v>31069</v>
      </c>
      <c r="BR66" s="31" t="s">
        <v>31070</v>
      </c>
      <c r="BS66" s="31">
        <v>250</v>
      </c>
      <c r="BT66" s="31" t="s">
        <v>1693</v>
      </c>
      <c r="BU66" s="31"/>
      <c r="BV66" s="31" t="s">
        <v>1521</v>
      </c>
      <c r="BW66" s="31">
        <f t="shared" ca="1" si="6"/>
        <v>27</v>
      </c>
      <c r="BX66" s="78">
        <f t="shared" ca="1" si="7"/>
        <v>3</v>
      </c>
      <c r="BY66" s="31"/>
      <c r="BZ66" s="31"/>
      <c r="CA66" s="31" t="s">
        <v>2483</v>
      </c>
      <c r="CB66" s="31" t="s">
        <v>2519</v>
      </c>
      <c r="CC66" s="31">
        <v>2</v>
      </c>
      <c r="CD66" s="31">
        <v>1</v>
      </c>
      <c r="CE66" s="31" t="s">
        <v>20085</v>
      </c>
      <c r="CF66" s="31"/>
      <c r="CG66" s="31"/>
      <c r="CH66" s="31"/>
      <c r="CI66" s="31"/>
      <c r="CJ66" s="31"/>
      <c r="CK66" s="31"/>
      <c r="CL66" s="31"/>
      <c r="CM66" s="31"/>
      <c r="CN66" s="31"/>
      <c r="CO66" s="31"/>
      <c r="CP66" s="31"/>
      <c r="CQ66" s="31"/>
      <c r="CR66" s="31">
        <v>1033</v>
      </c>
      <c r="CS66" s="31" t="s">
        <v>16023</v>
      </c>
      <c r="CT66" s="31"/>
      <c r="CU66" s="31"/>
      <c r="CV66" s="31"/>
      <c r="CW66" s="31"/>
      <c r="CX66" s="31"/>
      <c r="CY66" s="31"/>
      <c r="CZ66" s="31"/>
      <c r="DA66" s="31"/>
      <c r="DB66" s="31"/>
      <c r="DC66" s="31"/>
      <c r="DD66" s="31"/>
      <c r="DE66" s="31"/>
      <c r="DF66" s="31"/>
      <c r="DG66" s="31"/>
      <c r="DH66" s="31"/>
      <c r="DI66" s="31"/>
      <c r="DJ66" s="31"/>
      <c r="DK66" s="31"/>
      <c r="DL66" s="31"/>
      <c r="DM66" s="38" t="s">
        <v>9754</v>
      </c>
      <c r="DN66" s="38"/>
      <c r="DO66" s="35" t="s">
        <v>20774</v>
      </c>
      <c r="DP66" s="31" t="s">
        <v>15219</v>
      </c>
      <c r="DQ66" s="31" t="s">
        <v>20773</v>
      </c>
      <c r="DR66" s="31"/>
      <c r="DS66" s="31" t="s">
        <v>27386</v>
      </c>
      <c r="DT66" s="31" t="s">
        <v>28190</v>
      </c>
      <c r="DU66" s="31">
        <v>3</v>
      </c>
      <c r="DV66" s="31" t="s">
        <v>32167</v>
      </c>
      <c r="DW66" s="31"/>
      <c r="DX66" s="31"/>
      <c r="DY66" s="31"/>
      <c r="DZ66" s="31"/>
      <c r="EA66" s="31"/>
      <c r="EB66" s="31">
        <v>0</v>
      </c>
      <c r="EC66" s="31" t="s">
        <v>40170</v>
      </c>
      <c r="ED66" s="31" t="s">
        <v>41100</v>
      </c>
      <c r="EE66" s="31"/>
      <c r="EF66" s="31"/>
      <c r="EG66" s="31"/>
      <c r="EH66" s="31"/>
      <c r="EI66" s="31"/>
      <c r="EJ66" s="31"/>
    </row>
    <row r="67" spans="1:140" ht="23.25" customHeight="1">
      <c r="A67" s="25">
        <v>65</v>
      </c>
      <c r="B67" s="30" t="s">
        <v>16438</v>
      </c>
      <c r="C67" s="31" t="s">
        <v>4318</v>
      </c>
      <c r="D67" s="30" t="s">
        <v>16446</v>
      </c>
      <c r="E67" s="30"/>
      <c r="F67" s="30" t="s">
        <v>36257</v>
      </c>
      <c r="G67" s="31">
        <f t="shared" ref="G67:G130" si="11">IF(F67="Ahli Madya",60,IF(F67="Ahli Utama",65,58))</f>
        <v>58</v>
      </c>
      <c r="H67" s="72">
        <f t="shared" ref="H67:H130" si="12">DATE(YEAR(X67)+G67,MONTH(X67)+1,1)</f>
        <v>46631</v>
      </c>
      <c r="I67" s="30"/>
      <c r="J67" s="30" t="s">
        <v>34084</v>
      </c>
      <c r="K67" s="30" t="s">
        <v>4318</v>
      </c>
      <c r="L67" s="31" t="s">
        <v>4318</v>
      </c>
      <c r="M67" s="31" t="s">
        <v>6378</v>
      </c>
      <c r="N67" s="31" t="s">
        <v>7120</v>
      </c>
      <c r="O67" s="31" t="s">
        <v>3943</v>
      </c>
      <c r="P67" s="29">
        <v>44652</v>
      </c>
      <c r="Q67" s="29"/>
      <c r="R67" s="31">
        <v>27</v>
      </c>
      <c r="S67" s="31">
        <v>5</v>
      </c>
      <c r="T67" s="31"/>
      <c r="U67" s="31">
        <v>282</v>
      </c>
      <c r="V67" s="31" t="s">
        <v>16751</v>
      </c>
      <c r="W67" s="31" t="s">
        <v>6910</v>
      </c>
      <c r="X67" s="31" t="s">
        <v>16748</v>
      </c>
      <c r="Y67" s="31" t="e">
        <f t="shared" ref="Y67:Y130" ca="1" si="13">YEAR(NOW())-YEAR(X67)</f>
        <v>#VALUE!</v>
      </c>
      <c r="Z67" s="31" t="e">
        <f t="shared" ref="Z67:Z130" ca="1" si="14">IF(AND(Y67&gt;=21,Y67&lt;=35),"21-35",IF(AND(Y67&gt;35,Y67&lt;=45),"36-45",IF(AND(Y67&gt;45,Y67&lt;=58),"46-58",IF(Y67&gt;58,"Lebih dari 58",0))))</f>
        <v>#VALUE!</v>
      </c>
      <c r="AA67" s="31"/>
      <c r="AB67" s="31" t="s">
        <v>21419</v>
      </c>
      <c r="AC67" s="31" t="s">
        <v>34153</v>
      </c>
      <c r="AD67" s="31" t="s">
        <v>34194</v>
      </c>
      <c r="AE67" s="31"/>
      <c r="AF67" s="31" t="s">
        <v>24699</v>
      </c>
      <c r="AG67" s="31" t="s">
        <v>5851</v>
      </c>
      <c r="AH67" s="31" t="s">
        <v>5852</v>
      </c>
      <c r="AI67" s="31" t="s">
        <v>7082</v>
      </c>
      <c r="AJ67" s="31" t="s">
        <v>16749</v>
      </c>
      <c r="AK67" s="31" t="s">
        <v>16750</v>
      </c>
      <c r="AL67" s="31" t="s">
        <v>11615</v>
      </c>
      <c r="AM67" s="31" t="s">
        <v>2711</v>
      </c>
      <c r="AN67" s="31"/>
      <c r="AO67" s="31"/>
      <c r="AP67" s="31" t="s">
        <v>33763</v>
      </c>
      <c r="AQ67" s="31" t="s">
        <v>11837</v>
      </c>
      <c r="AR67" s="31" t="s">
        <v>34143</v>
      </c>
      <c r="AS67" s="31" t="s">
        <v>34143</v>
      </c>
      <c r="AT67" s="31" t="str">
        <f>_xlfn.IFNA(VLOOKUP(D67,'[1]5. 1 Mei 2022'!$C$7:$F$60,4,FALSE),"")</f>
        <v/>
      </c>
      <c r="AU67" s="31" t="s">
        <v>34277</v>
      </c>
      <c r="AV67" s="31" t="s">
        <v>31048</v>
      </c>
      <c r="AW67" s="31" t="s">
        <v>31047</v>
      </c>
      <c r="AX67" s="29" t="e">
        <f t="shared" si="10"/>
        <v>#VALUE!</v>
      </c>
      <c r="AY67" s="31" t="s">
        <v>26344</v>
      </c>
      <c r="AZ67" s="31" t="s">
        <v>534</v>
      </c>
      <c r="BA67" s="30" t="s">
        <v>33763</v>
      </c>
      <c r="BB67" s="31"/>
      <c r="BC67" s="31"/>
      <c r="BD67" s="31" t="s">
        <v>32486</v>
      </c>
      <c r="BE67" s="31" t="s">
        <v>7967</v>
      </c>
      <c r="BF67" s="31" t="s">
        <v>31048</v>
      </c>
      <c r="BG67" s="31"/>
      <c r="BH67" s="31"/>
      <c r="BI67" s="31"/>
      <c r="BJ67" s="31" t="s">
        <v>31071</v>
      </c>
      <c r="BK67" s="31" t="str">
        <f t="shared" ref="BK67:BK98" si="15">N67</f>
        <v>IV/a</v>
      </c>
      <c r="BL67" s="31" t="s">
        <v>8077</v>
      </c>
      <c r="BM67" s="31"/>
      <c r="BN67" s="31"/>
      <c r="BO67" s="31"/>
      <c r="BP67" s="31"/>
      <c r="BQ67" s="31" t="s">
        <v>31071</v>
      </c>
      <c r="BR67" s="31" t="s">
        <v>31070</v>
      </c>
      <c r="BS67" s="31">
        <v>100</v>
      </c>
      <c r="BT67" s="31" t="s">
        <v>6533</v>
      </c>
      <c r="BU67" s="31" t="s">
        <v>5639</v>
      </c>
      <c r="BV67" s="31" t="s">
        <v>11837</v>
      </c>
      <c r="BW67" s="31" t="e">
        <f t="shared" ref="BW67:BW130" ca="1" si="16">YEAR(NOW())-YEAR(BV67)</f>
        <v>#VALUE!</v>
      </c>
      <c r="BX67" s="78" t="e">
        <f t="shared" ref="BX67:BX130" ca="1" si="17">DATEDIF(BV67,NOW(),"YM")</f>
        <v>#VALUE!</v>
      </c>
      <c r="BY67" s="31"/>
      <c r="BZ67" s="31"/>
      <c r="CA67" s="31" t="s">
        <v>2483</v>
      </c>
      <c r="CB67" s="31" t="s">
        <v>2519</v>
      </c>
      <c r="CC67" s="31">
        <v>3</v>
      </c>
      <c r="CD67" s="31">
        <v>1</v>
      </c>
      <c r="CE67" s="31" t="s">
        <v>20085</v>
      </c>
      <c r="CF67" s="31"/>
      <c r="CG67" s="31"/>
      <c r="CH67" s="31"/>
      <c r="CI67" s="31"/>
      <c r="CJ67" s="31"/>
      <c r="CK67" s="31"/>
      <c r="CL67" s="31"/>
      <c r="CM67" s="31"/>
      <c r="CN67" s="31"/>
      <c r="CO67" s="31"/>
      <c r="CP67" s="31"/>
      <c r="CQ67" s="31"/>
      <c r="CR67" s="31">
        <v>1626</v>
      </c>
      <c r="CS67" s="31" t="s">
        <v>16078</v>
      </c>
      <c r="CT67" s="31"/>
      <c r="CU67" s="31"/>
      <c r="CV67" s="31"/>
      <c r="CW67" s="31"/>
      <c r="CX67" s="31"/>
      <c r="CY67" s="31"/>
      <c r="CZ67" s="31"/>
      <c r="DA67" s="31"/>
      <c r="DB67" s="31"/>
      <c r="DC67" s="31"/>
      <c r="DD67" s="31"/>
      <c r="DE67" s="31"/>
      <c r="DF67" s="31"/>
      <c r="DG67" s="31"/>
      <c r="DH67" s="31"/>
      <c r="DI67" s="31"/>
      <c r="DJ67" s="31"/>
      <c r="DK67" s="31"/>
      <c r="DL67" s="31"/>
      <c r="DM67" s="38" t="s">
        <v>16754</v>
      </c>
      <c r="DN67" s="38"/>
      <c r="DO67" s="35"/>
      <c r="DP67" s="31" t="s">
        <v>16752</v>
      </c>
      <c r="DQ67" s="31" t="s">
        <v>16753</v>
      </c>
      <c r="DR67" s="31"/>
      <c r="DS67" s="31" t="s">
        <v>27789</v>
      </c>
      <c r="DT67" s="31" t="s">
        <v>37309</v>
      </c>
      <c r="DU67" s="31">
        <v>3</v>
      </c>
      <c r="DV67" s="31" t="s">
        <v>32167</v>
      </c>
      <c r="DW67" s="31"/>
      <c r="DX67" s="31"/>
      <c r="DY67" s="31"/>
      <c r="DZ67" s="31"/>
      <c r="EA67" s="31"/>
      <c r="EB67" s="31">
        <v>0</v>
      </c>
      <c r="EC67" s="31" t="s">
        <v>40170</v>
      </c>
      <c r="ED67" s="31" t="s">
        <v>41100</v>
      </c>
      <c r="EE67" s="31"/>
      <c r="EF67" s="31"/>
      <c r="EG67" s="31"/>
      <c r="EH67" s="31"/>
      <c r="EI67" s="31"/>
      <c r="EJ67" s="31"/>
    </row>
    <row r="68" spans="1:140" ht="23.25" customHeight="1">
      <c r="A68" s="25">
        <v>66</v>
      </c>
      <c r="B68" s="30" t="s">
        <v>7823</v>
      </c>
      <c r="C68" s="31">
        <v>140288013</v>
      </c>
      <c r="D68" s="30" t="s">
        <v>1596</v>
      </c>
      <c r="E68" s="30"/>
      <c r="F68" s="30" t="s">
        <v>36257</v>
      </c>
      <c r="G68" s="31">
        <f t="shared" si="11"/>
        <v>58</v>
      </c>
      <c r="H68" s="72">
        <f t="shared" si="12"/>
        <v>46935</v>
      </c>
      <c r="I68" s="30"/>
      <c r="J68" s="30" t="s">
        <v>34084</v>
      </c>
      <c r="K68" s="30" t="s">
        <v>4318</v>
      </c>
      <c r="L68" s="31" t="s">
        <v>4318</v>
      </c>
      <c r="M68" s="31" t="s">
        <v>6378</v>
      </c>
      <c r="N68" s="31" t="s">
        <v>5797</v>
      </c>
      <c r="O68" s="31" t="s">
        <v>5271</v>
      </c>
      <c r="P68" s="31" t="s">
        <v>1299</v>
      </c>
      <c r="Q68" s="31"/>
      <c r="R68" s="31">
        <v>22</v>
      </c>
      <c r="S68" s="31">
        <v>0</v>
      </c>
      <c r="T68" s="31"/>
      <c r="U68" s="31">
        <v>1188</v>
      </c>
      <c r="V68" s="31"/>
      <c r="W68" s="31" t="s">
        <v>6910</v>
      </c>
      <c r="X68" s="31" t="s">
        <v>2197</v>
      </c>
      <c r="Y68" s="31">
        <f t="shared" ca="1" si="13"/>
        <v>53</v>
      </c>
      <c r="Z68" s="31" t="str">
        <f t="shared" ca="1" si="14"/>
        <v>46-58</v>
      </c>
      <c r="AA68" s="31"/>
      <c r="AB68" s="31" t="s">
        <v>10497</v>
      </c>
      <c r="AC68" s="31" t="s">
        <v>34153</v>
      </c>
      <c r="AD68" s="31" t="s">
        <v>34194</v>
      </c>
      <c r="AE68" s="31"/>
      <c r="AF68" s="31" t="s">
        <v>24700</v>
      </c>
      <c r="AG68" s="31" t="s">
        <v>7895</v>
      </c>
      <c r="AH68" s="31" t="s">
        <v>7895</v>
      </c>
      <c r="AI68" s="31" t="s">
        <v>728</v>
      </c>
      <c r="AJ68" s="31">
        <v>1010020038</v>
      </c>
      <c r="AK68" s="31" t="s">
        <v>10116</v>
      </c>
      <c r="AL68" s="31" t="s">
        <v>10117</v>
      </c>
      <c r="AM68" s="31" t="s">
        <v>10118</v>
      </c>
      <c r="AN68" s="31"/>
      <c r="AO68" s="31"/>
      <c r="AP68" s="31" t="s">
        <v>33758</v>
      </c>
      <c r="AQ68" s="31" t="s">
        <v>26338</v>
      </c>
      <c r="AR68" s="31" t="s">
        <v>34143</v>
      </c>
      <c r="AS68" s="31" t="s">
        <v>34143</v>
      </c>
      <c r="AT68" s="31" t="str">
        <f>_xlfn.IFNA(VLOOKUP(D68,'[1]5. 1 Mei 2022'!$C$7:$F$60,4,FALSE),"")</f>
        <v/>
      </c>
      <c r="AU68" s="31" t="s">
        <v>34277</v>
      </c>
      <c r="AV68" s="31" t="s">
        <v>31053</v>
      </c>
      <c r="AW68" s="31" t="s">
        <v>31047</v>
      </c>
      <c r="AX68" s="29" t="e">
        <f t="shared" si="10"/>
        <v>#VALUE!</v>
      </c>
      <c r="AY68" s="31" t="s">
        <v>26344</v>
      </c>
      <c r="AZ68" s="31" t="s">
        <v>26353</v>
      </c>
      <c r="BA68" s="30" t="s">
        <v>33758</v>
      </c>
      <c r="BB68" s="31"/>
      <c r="BC68" s="31"/>
      <c r="BD68" s="31" t="s">
        <v>32486</v>
      </c>
      <c r="BE68" s="31" t="s">
        <v>7967</v>
      </c>
      <c r="BF68" s="31" t="s">
        <v>31053</v>
      </c>
      <c r="BG68" s="31"/>
      <c r="BH68" s="31"/>
      <c r="BI68" s="31"/>
      <c r="BJ68" s="31" t="s">
        <v>21613</v>
      </c>
      <c r="BK68" s="31" t="str">
        <f t="shared" si="15"/>
        <v>III/d</v>
      </c>
      <c r="BL68" s="31" t="s">
        <v>8077</v>
      </c>
      <c r="BM68" s="31"/>
      <c r="BN68" s="31"/>
      <c r="BO68" s="31"/>
      <c r="BP68" s="31" t="s">
        <v>1498</v>
      </c>
      <c r="BQ68" s="31" t="s">
        <v>21613</v>
      </c>
      <c r="BR68" s="31" t="s">
        <v>31070</v>
      </c>
      <c r="BS68" s="31">
        <v>300</v>
      </c>
      <c r="BT68" s="31" t="s">
        <v>6647</v>
      </c>
      <c r="BU68" s="31"/>
      <c r="BV68" s="31" t="s">
        <v>6101</v>
      </c>
      <c r="BW68" s="31">
        <f t="shared" ca="1" si="16"/>
        <v>31</v>
      </c>
      <c r="BX68" s="78">
        <f t="shared" ca="1" si="17"/>
        <v>4</v>
      </c>
      <c r="BY68" s="31"/>
      <c r="BZ68" s="31" t="s">
        <v>31829</v>
      </c>
      <c r="CA68" s="31" t="s">
        <v>2483</v>
      </c>
      <c r="CB68" s="31" t="s">
        <v>2519</v>
      </c>
      <c r="CC68" s="31">
        <v>3</v>
      </c>
      <c r="CD68" s="31">
        <v>1</v>
      </c>
      <c r="CE68" s="31" t="s">
        <v>20085</v>
      </c>
      <c r="CF68" s="31"/>
      <c r="CG68" s="31"/>
      <c r="CH68" s="31">
        <v>2008</v>
      </c>
      <c r="CI68" s="31"/>
      <c r="CJ68" s="31"/>
      <c r="CK68" s="31"/>
      <c r="CL68" s="31"/>
      <c r="CM68" s="31"/>
      <c r="CN68" s="31"/>
      <c r="CO68" s="31"/>
      <c r="CP68" s="31"/>
      <c r="CQ68" s="31"/>
      <c r="CR68" s="31">
        <v>5002</v>
      </c>
      <c r="CS68" s="31" t="s">
        <v>10113</v>
      </c>
      <c r="CT68" s="31" t="s">
        <v>10114</v>
      </c>
      <c r="CU68" s="31" t="s">
        <v>10115</v>
      </c>
      <c r="CV68" s="31" t="s">
        <v>15770</v>
      </c>
      <c r="CW68" s="31" t="s">
        <v>15771</v>
      </c>
      <c r="CX68" s="31" t="s">
        <v>2261</v>
      </c>
      <c r="CY68" s="31"/>
      <c r="CZ68" s="31"/>
      <c r="DA68" s="31"/>
      <c r="DB68" s="31"/>
      <c r="DC68" s="31"/>
      <c r="DD68" s="31"/>
      <c r="DE68" s="31"/>
      <c r="DF68" s="31"/>
      <c r="DG68" s="31"/>
      <c r="DH68" s="31"/>
      <c r="DI68" s="31"/>
      <c r="DJ68" s="31"/>
      <c r="DK68" s="31"/>
      <c r="DL68" s="31"/>
      <c r="DM68" s="38" t="s">
        <v>8774</v>
      </c>
      <c r="DN68" s="38"/>
      <c r="DO68" s="35"/>
      <c r="DP68" s="31" t="s">
        <v>12850</v>
      </c>
      <c r="DQ68" s="31" t="s">
        <v>20956</v>
      </c>
      <c r="DR68" s="31"/>
      <c r="DS68" s="31" t="s">
        <v>26512</v>
      </c>
      <c r="DT68" s="31" t="s">
        <v>27912</v>
      </c>
      <c r="DU68" s="31">
        <v>3</v>
      </c>
      <c r="DV68" s="31" t="s">
        <v>32167</v>
      </c>
      <c r="DW68" s="31"/>
      <c r="DX68" s="31"/>
      <c r="DY68" s="31"/>
      <c r="DZ68" s="31"/>
      <c r="EA68" s="31"/>
      <c r="EB68" s="31">
        <v>0</v>
      </c>
      <c r="EC68" s="31" t="s">
        <v>40170</v>
      </c>
      <c r="ED68" s="31" t="s">
        <v>41100</v>
      </c>
      <c r="EE68" s="31"/>
      <c r="EF68" s="31"/>
      <c r="EG68" s="31"/>
      <c r="EH68" s="31"/>
      <c r="EI68" s="31"/>
      <c r="EJ68" s="31"/>
    </row>
    <row r="69" spans="1:140" ht="23.25" customHeight="1">
      <c r="A69" s="25">
        <v>67</v>
      </c>
      <c r="B69" s="30" t="s">
        <v>3473</v>
      </c>
      <c r="C69" s="31" t="s">
        <v>5740</v>
      </c>
      <c r="D69" s="30" t="s">
        <v>1677</v>
      </c>
      <c r="E69" s="30"/>
      <c r="F69" s="30" t="s">
        <v>36257</v>
      </c>
      <c r="G69" s="31">
        <f t="shared" si="11"/>
        <v>58</v>
      </c>
      <c r="H69" s="72">
        <f t="shared" si="12"/>
        <v>52322</v>
      </c>
      <c r="I69" s="30"/>
      <c r="J69" s="30" t="s">
        <v>34084</v>
      </c>
      <c r="K69" s="30" t="s">
        <v>4318</v>
      </c>
      <c r="L69" s="31" t="s">
        <v>4318</v>
      </c>
      <c r="M69" s="31" t="s">
        <v>6378</v>
      </c>
      <c r="N69" s="31" t="s">
        <v>5797</v>
      </c>
      <c r="O69" s="31" t="s">
        <v>5271</v>
      </c>
      <c r="P69" s="52" t="s">
        <v>35985</v>
      </c>
      <c r="Q69" s="31" t="s">
        <v>41895</v>
      </c>
      <c r="R69" s="31">
        <v>12</v>
      </c>
      <c r="S69" s="31">
        <v>4</v>
      </c>
      <c r="T69" s="31"/>
      <c r="U69" s="31">
        <v>1737</v>
      </c>
      <c r="V69" s="31" t="s">
        <v>8627</v>
      </c>
      <c r="W69" s="31" t="s">
        <v>2650</v>
      </c>
      <c r="X69" s="31" t="s">
        <v>716</v>
      </c>
      <c r="Y69" s="31">
        <f t="shared" ca="1" si="13"/>
        <v>38</v>
      </c>
      <c r="Z69" s="31" t="str">
        <f t="shared" ca="1" si="14"/>
        <v>36-45</v>
      </c>
      <c r="AA69" s="31"/>
      <c r="AB69" s="31" t="s">
        <v>726</v>
      </c>
      <c r="AC69" s="31" t="s">
        <v>34153</v>
      </c>
      <c r="AD69" s="31" t="s">
        <v>34194</v>
      </c>
      <c r="AE69" s="31"/>
      <c r="AF69" s="31" t="s">
        <v>24700</v>
      </c>
      <c r="AG69" s="31" t="s">
        <v>7895</v>
      </c>
      <c r="AH69" s="31" t="s">
        <v>7895</v>
      </c>
      <c r="AI69" s="31" t="s">
        <v>728</v>
      </c>
      <c r="AJ69" s="31" t="s">
        <v>16111</v>
      </c>
      <c r="AK69" s="31" t="s">
        <v>16110</v>
      </c>
      <c r="AL69" s="31" t="s">
        <v>16109</v>
      </c>
      <c r="AM69" s="31" t="s">
        <v>16108</v>
      </c>
      <c r="AN69" s="31"/>
      <c r="AO69" s="31"/>
      <c r="AP69" s="31" t="s">
        <v>33758</v>
      </c>
      <c r="AQ69" s="31" t="s">
        <v>26338</v>
      </c>
      <c r="AR69" s="31" t="s">
        <v>34143</v>
      </c>
      <c r="AS69" s="31" t="s">
        <v>34143</v>
      </c>
      <c r="AT69" s="31" t="str">
        <f>_xlfn.IFNA(VLOOKUP(D69,'[1]5. 1 Mei 2022'!$C$7:$F$60,4,FALSE),"")</f>
        <v/>
      </c>
      <c r="AU69" s="31" t="s">
        <v>34277</v>
      </c>
      <c r="AV69" s="31" t="s">
        <v>31055</v>
      </c>
      <c r="AW69" s="31" t="s">
        <v>19998</v>
      </c>
      <c r="AX69" s="29">
        <f t="shared" si="10"/>
        <v>46253</v>
      </c>
      <c r="AY69" s="31" t="s">
        <v>26344</v>
      </c>
      <c r="AZ69" s="31" t="s">
        <v>26353</v>
      </c>
      <c r="BA69" s="30" t="s">
        <v>33758</v>
      </c>
      <c r="BB69" s="31"/>
      <c r="BC69" s="31"/>
      <c r="BD69" s="31" t="s">
        <v>32486</v>
      </c>
      <c r="BE69" s="31" t="s">
        <v>7967</v>
      </c>
      <c r="BF69" s="31" t="s">
        <v>31055</v>
      </c>
      <c r="BG69" s="31"/>
      <c r="BH69" s="31"/>
      <c r="BI69" s="31"/>
      <c r="BJ69" s="31" t="s">
        <v>31072</v>
      </c>
      <c r="BK69" s="31" t="str">
        <f t="shared" si="15"/>
        <v>III/d</v>
      </c>
      <c r="BL69" s="31" t="s">
        <v>8077</v>
      </c>
      <c r="BM69" s="31"/>
      <c r="BN69" s="31"/>
      <c r="BO69" s="31"/>
      <c r="BP69" s="31"/>
      <c r="BQ69" s="31" t="s">
        <v>31072</v>
      </c>
      <c r="BR69" s="31" t="s">
        <v>31070</v>
      </c>
      <c r="BS69" s="31">
        <v>225</v>
      </c>
      <c r="BT69" s="31" t="s">
        <v>3296</v>
      </c>
      <c r="BU69" s="31" t="s">
        <v>2918</v>
      </c>
      <c r="BV69" s="31" t="s">
        <v>1779</v>
      </c>
      <c r="BW69" s="31">
        <f t="shared" ca="1" si="16"/>
        <v>12</v>
      </c>
      <c r="BX69" s="78">
        <f t="shared" ca="1" si="17"/>
        <v>3</v>
      </c>
      <c r="BY69" s="31"/>
      <c r="BZ69" s="31"/>
      <c r="CA69" s="31" t="s">
        <v>2483</v>
      </c>
      <c r="CB69" s="31" t="s">
        <v>2519</v>
      </c>
      <c r="CC69" s="31">
        <v>2</v>
      </c>
      <c r="CD69" s="31">
        <v>1</v>
      </c>
      <c r="CE69" s="31" t="s">
        <v>20085</v>
      </c>
      <c r="CF69" s="31"/>
      <c r="CG69" s="31"/>
      <c r="CH69" s="31"/>
      <c r="CI69" s="31"/>
      <c r="CJ69" s="31"/>
      <c r="CK69" s="31"/>
      <c r="CL69" s="31"/>
      <c r="CM69" s="31"/>
      <c r="CN69" s="31"/>
      <c r="CO69" s="31"/>
      <c r="CP69" s="31"/>
      <c r="CQ69" s="31"/>
      <c r="CR69" s="31">
        <v>1537</v>
      </c>
      <c r="CS69" s="31" t="s">
        <v>16023</v>
      </c>
      <c r="CT69" s="31"/>
      <c r="CU69" s="31"/>
      <c r="CV69" s="31"/>
      <c r="CW69" s="31"/>
      <c r="CX69" s="31"/>
      <c r="CY69" s="31"/>
      <c r="CZ69" s="31"/>
      <c r="DA69" s="31"/>
      <c r="DB69" s="31"/>
      <c r="DC69" s="31"/>
      <c r="DD69" s="31"/>
      <c r="DE69" s="31"/>
      <c r="DF69" s="31"/>
      <c r="DG69" s="31"/>
      <c r="DH69" s="31"/>
      <c r="DI69" s="31"/>
      <c r="DJ69" s="31"/>
      <c r="DK69" s="31"/>
      <c r="DL69" s="31"/>
      <c r="DM69" s="38" t="s">
        <v>9764</v>
      </c>
      <c r="DN69" s="38"/>
      <c r="DO69" s="35">
        <v>0</v>
      </c>
      <c r="DP69" s="31" t="s">
        <v>31960</v>
      </c>
      <c r="DQ69" s="31" t="s">
        <v>12627</v>
      </c>
      <c r="DR69" s="31" t="s">
        <v>20659</v>
      </c>
      <c r="DS69" s="31" t="s">
        <v>5739</v>
      </c>
      <c r="DT69" s="31" t="s">
        <v>37310</v>
      </c>
      <c r="DU69" s="31">
        <v>3</v>
      </c>
      <c r="DV69" s="31" t="s">
        <v>32167</v>
      </c>
      <c r="DW69" s="31"/>
      <c r="DX69" s="31"/>
      <c r="DY69" s="31"/>
      <c r="DZ69" s="31"/>
      <c r="EA69" s="31"/>
      <c r="EB69" s="31">
        <v>0</v>
      </c>
      <c r="EC69" s="31" t="s">
        <v>40170</v>
      </c>
      <c r="ED69" s="31" t="s">
        <v>41100</v>
      </c>
      <c r="EE69" s="31"/>
      <c r="EF69" s="31"/>
      <c r="EG69" s="31"/>
      <c r="EH69" s="31"/>
      <c r="EI69" s="31"/>
      <c r="EJ69" s="31"/>
    </row>
    <row r="70" spans="1:140" ht="23.25" customHeight="1">
      <c r="A70" s="25">
        <v>68</v>
      </c>
      <c r="B70" s="30" t="s">
        <v>22819</v>
      </c>
      <c r="C70" s="31">
        <v>140333076</v>
      </c>
      <c r="D70" s="30" t="s">
        <v>1134</v>
      </c>
      <c r="E70" s="30"/>
      <c r="F70" s="30" t="s">
        <v>36257</v>
      </c>
      <c r="G70" s="31">
        <f t="shared" si="11"/>
        <v>58</v>
      </c>
      <c r="H70" s="72">
        <f t="shared" si="12"/>
        <v>49796</v>
      </c>
      <c r="I70" s="30"/>
      <c r="J70" s="30" t="s">
        <v>34084</v>
      </c>
      <c r="K70" s="30" t="s">
        <v>4318</v>
      </c>
      <c r="L70" s="31" t="s">
        <v>4318</v>
      </c>
      <c r="M70" s="31" t="s">
        <v>3186</v>
      </c>
      <c r="N70" s="31" t="s">
        <v>7120</v>
      </c>
      <c r="O70" s="31" t="s">
        <v>3943</v>
      </c>
      <c r="P70" s="31" t="s">
        <v>18412</v>
      </c>
      <c r="Q70" s="31"/>
      <c r="R70" s="31">
        <v>20</v>
      </c>
      <c r="S70" s="31">
        <v>0</v>
      </c>
      <c r="T70" s="31"/>
      <c r="U70" s="31">
        <v>340</v>
      </c>
      <c r="V70" s="31"/>
      <c r="W70" s="31" t="s">
        <v>2161</v>
      </c>
      <c r="X70" s="31" t="s">
        <v>2162</v>
      </c>
      <c r="Y70" s="31" t="e">
        <f t="shared" ca="1" si="13"/>
        <v>#VALUE!</v>
      </c>
      <c r="Z70" s="31" t="e">
        <f t="shared" ca="1" si="14"/>
        <v>#VALUE!</v>
      </c>
      <c r="AA70" s="31"/>
      <c r="AB70" s="31" t="s">
        <v>19703</v>
      </c>
      <c r="AC70" s="31" t="s">
        <v>34153</v>
      </c>
      <c r="AD70" s="31" t="s">
        <v>34194</v>
      </c>
      <c r="AE70" s="31"/>
      <c r="AF70" s="31" t="s">
        <v>24700</v>
      </c>
      <c r="AG70" s="31" t="s">
        <v>5851</v>
      </c>
      <c r="AH70" s="31" t="s">
        <v>5852</v>
      </c>
      <c r="AI70" s="31" t="s">
        <v>7082</v>
      </c>
      <c r="AJ70" s="31" t="s">
        <v>18733</v>
      </c>
      <c r="AK70" s="31" t="s">
        <v>18734</v>
      </c>
      <c r="AL70" s="31" t="s">
        <v>16424</v>
      </c>
      <c r="AM70" s="31" t="s">
        <v>2711</v>
      </c>
      <c r="AN70" s="31"/>
      <c r="AO70" s="31"/>
      <c r="AP70" s="31" t="s">
        <v>33759</v>
      </c>
      <c r="AQ70" s="31" t="s">
        <v>15828</v>
      </c>
      <c r="AR70" s="31" t="s">
        <v>34143</v>
      </c>
      <c r="AS70" s="31" t="s">
        <v>34143</v>
      </c>
      <c r="AT70" s="31" t="str">
        <f>_xlfn.IFNA(VLOOKUP(D70,'[1]5. 1 Mei 2022'!$C$7:$F$60,4,FALSE),"")</f>
        <v/>
      </c>
      <c r="AU70" s="31" t="s">
        <v>34277</v>
      </c>
      <c r="AV70" s="31" t="s">
        <v>31050</v>
      </c>
      <c r="AW70" s="31" t="s">
        <v>35969</v>
      </c>
      <c r="AX70" s="29" t="e">
        <f t="shared" si="10"/>
        <v>#VALUE!</v>
      </c>
      <c r="AY70" s="31" t="s">
        <v>26342</v>
      </c>
      <c r="AZ70" s="31" t="s">
        <v>532</v>
      </c>
      <c r="BA70" s="30" t="s">
        <v>33759</v>
      </c>
      <c r="BB70" s="31"/>
      <c r="BC70" s="31"/>
      <c r="BD70" s="31" t="s">
        <v>32486</v>
      </c>
      <c r="BE70" s="31" t="s">
        <v>7967</v>
      </c>
      <c r="BF70" s="31" t="s">
        <v>31050</v>
      </c>
      <c r="BG70" s="31" t="s">
        <v>35968</v>
      </c>
      <c r="BH70" s="31"/>
      <c r="BI70" s="31"/>
      <c r="BJ70" s="31" t="s">
        <v>31073</v>
      </c>
      <c r="BK70" s="31" t="str">
        <f t="shared" si="15"/>
        <v>IV/a</v>
      </c>
      <c r="BL70" s="31" t="s">
        <v>8077</v>
      </c>
      <c r="BM70" s="31"/>
      <c r="BN70" s="31"/>
      <c r="BO70" s="31"/>
      <c r="BP70" s="31"/>
      <c r="BQ70" s="31" t="s">
        <v>31073</v>
      </c>
      <c r="BR70" s="31" t="s">
        <v>31070</v>
      </c>
      <c r="BS70" s="31">
        <v>300</v>
      </c>
      <c r="BT70" s="31" t="s">
        <v>1694</v>
      </c>
      <c r="BU70" s="31"/>
      <c r="BV70" s="31" t="s">
        <v>7829</v>
      </c>
      <c r="BW70" s="31">
        <f t="shared" ca="1" si="16"/>
        <v>16</v>
      </c>
      <c r="BX70" s="78">
        <f t="shared" ca="1" si="17"/>
        <v>1</v>
      </c>
      <c r="BY70" s="31"/>
      <c r="BZ70" s="31"/>
      <c r="CA70" s="31" t="s">
        <v>2483</v>
      </c>
      <c r="CB70" s="31" t="s">
        <v>2519</v>
      </c>
      <c r="CC70" s="31">
        <v>2</v>
      </c>
      <c r="CD70" s="31">
        <v>1</v>
      </c>
      <c r="CE70" s="31" t="s">
        <v>20085</v>
      </c>
      <c r="CF70" s="31"/>
      <c r="CG70" s="31">
        <v>2010</v>
      </c>
      <c r="CH70" s="31"/>
      <c r="CI70" s="31"/>
      <c r="CJ70" s="31"/>
      <c r="CK70" s="31"/>
      <c r="CL70" s="31"/>
      <c r="CM70" s="31"/>
      <c r="CN70" s="31"/>
      <c r="CO70" s="31"/>
      <c r="CP70" s="31"/>
      <c r="CQ70" s="31"/>
      <c r="CR70" s="31">
        <v>4102</v>
      </c>
      <c r="CS70" s="31" t="s">
        <v>18896</v>
      </c>
      <c r="CT70" s="31"/>
      <c r="CU70" s="31"/>
      <c r="CV70" s="31" t="s">
        <v>10490</v>
      </c>
      <c r="CW70" s="31" t="s">
        <v>10491</v>
      </c>
      <c r="CX70" s="31" t="s">
        <v>10461</v>
      </c>
      <c r="CY70" s="31"/>
      <c r="CZ70" s="31"/>
      <c r="DA70" s="31"/>
      <c r="DB70" s="31"/>
      <c r="DC70" s="31"/>
      <c r="DD70" s="31"/>
      <c r="DE70" s="31"/>
      <c r="DF70" s="31"/>
      <c r="DG70" s="31"/>
      <c r="DH70" s="31"/>
      <c r="DI70" s="31"/>
      <c r="DJ70" s="31"/>
      <c r="DK70" s="31"/>
      <c r="DL70" s="31"/>
      <c r="DM70" s="38" t="s">
        <v>8980</v>
      </c>
      <c r="DN70" s="38"/>
      <c r="DO70" s="35" t="s">
        <v>31557</v>
      </c>
      <c r="DP70" s="31" t="s">
        <v>19373</v>
      </c>
      <c r="DQ70" s="31" t="s">
        <v>19374</v>
      </c>
      <c r="DR70" s="31"/>
      <c r="DS70" s="31" t="s">
        <v>38468</v>
      </c>
      <c r="DT70" s="31" t="s">
        <v>37311</v>
      </c>
      <c r="DU70" s="31">
        <v>3</v>
      </c>
      <c r="DV70" s="31" t="s">
        <v>32167</v>
      </c>
      <c r="DW70" s="31"/>
      <c r="DX70" s="31"/>
      <c r="DY70" s="31"/>
      <c r="DZ70" s="31"/>
      <c r="EA70" s="31"/>
      <c r="EB70" s="31">
        <v>0</v>
      </c>
      <c r="EC70" s="31" t="s">
        <v>40170</v>
      </c>
      <c r="ED70" s="31" t="s">
        <v>41100</v>
      </c>
      <c r="EE70" s="31"/>
      <c r="EF70" s="31"/>
      <c r="EG70" s="31"/>
      <c r="EH70" s="31"/>
      <c r="EI70" s="31"/>
      <c r="EJ70" s="31"/>
    </row>
    <row r="71" spans="1:140" ht="23.25" customHeight="1">
      <c r="A71" s="25">
        <v>69</v>
      </c>
      <c r="B71" s="30" t="s">
        <v>8163</v>
      </c>
      <c r="C71" s="31" t="s">
        <v>5523</v>
      </c>
      <c r="D71" s="30" t="s">
        <v>12603</v>
      </c>
      <c r="E71" s="30"/>
      <c r="F71" s="30" t="s">
        <v>36257</v>
      </c>
      <c r="G71" s="31">
        <f t="shared" si="11"/>
        <v>58</v>
      </c>
      <c r="H71" s="72">
        <f t="shared" si="12"/>
        <v>53114</v>
      </c>
      <c r="I71" s="30"/>
      <c r="J71" s="30" t="s">
        <v>34084</v>
      </c>
      <c r="K71" s="30" t="s">
        <v>4318</v>
      </c>
      <c r="L71" s="31" t="s">
        <v>4318</v>
      </c>
      <c r="M71" s="31" t="s">
        <v>3186</v>
      </c>
      <c r="N71" s="31" t="s">
        <v>5797</v>
      </c>
      <c r="O71" s="31" t="s">
        <v>5271</v>
      </c>
      <c r="P71" s="31" t="s">
        <v>21723</v>
      </c>
      <c r="Q71" s="31" t="s">
        <v>41448</v>
      </c>
      <c r="R71" s="31">
        <v>9</v>
      </c>
      <c r="S71" s="31">
        <v>0</v>
      </c>
      <c r="T71" s="31"/>
      <c r="U71" s="31">
        <v>255</v>
      </c>
      <c r="V71" s="31" t="s">
        <v>19340</v>
      </c>
      <c r="W71" s="31" t="s">
        <v>6910</v>
      </c>
      <c r="X71" s="31" t="s">
        <v>6066</v>
      </c>
      <c r="Y71" s="31" t="e">
        <f t="shared" ca="1" si="13"/>
        <v>#VALUE!</v>
      </c>
      <c r="Z71" s="31" t="e">
        <f t="shared" ca="1" si="14"/>
        <v>#VALUE!</v>
      </c>
      <c r="AA71" s="31"/>
      <c r="AB71" s="31" t="s">
        <v>7992</v>
      </c>
      <c r="AC71" s="31" t="s">
        <v>34156</v>
      </c>
      <c r="AD71" s="31" t="s">
        <v>34161</v>
      </c>
      <c r="AE71" s="31" t="s">
        <v>33108</v>
      </c>
      <c r="AF71" s="31" t="s">
        <v>7976</v>
      </c>
      <c r="AG71" s="31" t="s">
        <v>5851</v>
      </c>
      <c r="AH71" s="31" t="s">
        <v>5851</v>
      </c>
      <c r="AI71" s="31" t="s">
        <v>728</v>
      </c>
      <c r="AJ71" s="31" t="s">
        <v>13575</v>
      </c>
      <c r="AK71" s="31" t="s">
        <v>13576</v>
      </c>
      <c r="AL71" s="31" t="s">
        <v>13573</v>
      </c>
      <c r="AM71" s="31" t="s">
        <v>8728</v>
      </c>
      <c r="AN71" s="31"/>
      <c r="AO71" s="31"/>
      <c r="AP71" s="31" t="s">
        <v>33765</v>
      </c>
      <c r="AQ71" s="31" t="s">
        <v>19998</v>
      </c>
      <c r="AR71" s="31" t="s">
        <v>34143</v>
      </c>
      <c r="AS71" s="31" t="s">
        <v>34143</v>
      </c>
      <c r="AT71" s="31" t="str">
        <f>_xlfn.IFNA(VLOOKUP(D71,'[1]5. 1 Mei 2022'!$C$7:$F$60,4,FALSE),"")</f>
        <v/>
      </c>
      <c r="AU71" s="31" t="s">
        <v>34277</v>
      </c>
      <c r="AV71" s="31" t="s">
        <v>31057</v>
      </c>
      <c r="AW71" s="31" t="s">
        <v>19998</v>
      </c>
      <c r="AX71" s="29">
        <f t="shared" si="10"/>
        <v>46253</v>
      </c>
      <c r="AY71" s="31" t="s">
        <v>26346</v>
      </c>
      <c r="AZ71" s="31" t="s">
        <v>525</v>
      </c>
      <c r="BA71" s="30" t="s">
        <v>33765</v>
      </c>
      <c r="BB71" s="31" t="s">
        <v>34375</v>
      </c>
      <c r="BC71" s="31"/>
      <c r="BD71" s="31" t="s">
        <v>32486</v>
      </c>
      <c r="BE71" s="31" t="s">
        <v>7976</v>
      </c>
      <c r="BF71" s="31" t="s">
        <v>31057</v>
      </c>
      <c r="BG71" s="31"/>
      <c r="BH71" s="31"/>
      <c r="BI71" s="31" t="s">
        <v>8137</v>
      </c>
      <c r="BJ71" s="31" t="s">
        <v>20279</v>
      </c>
      <c r="BK71" s="31" t="str">
        <f t="shared" si="15"/>
        <v>III/d</v>
      </c>
      <c r="BL71" s="31" t="s">
        <v>8077</v>
      </c>
      <c r="BM71" s="31"/>
      <c r="BN71" s="31"/>
      <c r="BO71" s="31"/>
      <c r="BP71" s="31"/>
      <c r="BQ71" s="31" t="s">
        <v>20279</v>
      </c>
      <c r="BR71" s="52" t="s">
        <v>30295</v>
      </c>
      <c r="BS71" s="62" t="s">
        <v>41449</v>
      </c>
      <c r="BT71" s="31" t="s">
        <v>3503</v>
      </c>
      <c r="BU71" s="31" t="s">
        <v>15682</v>
      </c>
      <c r="BV71" s="31" t="s">
        <v>6064</v>
      </c>
      <c r="BW71" s="31" t="e">
        <f t="shared" ca="1" si="16"/>
        <v>#VALUE!</v>
      </c>
      <c r="BX71" s="78" t="e">
        <f t="shared" ca="1" si="17"/>
        <v>#VALUE!</v>
      </c>
      <c r="BY71" s="31"/>
      <c r="BZ71" s="31" t="s">
        <v>19304</v>
      </c>
      <c r="CA71" s="31" t="s">
        <v>2483</v>
      </c>
      <c r="CB71" s="31" t="s">
        <v>2519</v>
      </c>
      <c r="CC71" s="31">
        <v>1</v>
      </c>
      <c r="CD71" s="31">
        <v>1</v>
      </c>
      <c r="CE71" s="31" t="s">
        <v>20085</v>
      </c>
      <c r="CF71" s="31"/>
      <c r="CG71" s="31"/>
      <c r="CH71" s="31"/>
      <c r="CI71" s="31"/>
      <c r="CJ71" s="31"/>
      <c r="CK71" s="31"/>
      <c r="CL71" s="31" t="s">
        <v>36839</v>
      </c>
      <c r="CM71" s="31" t="s">
        <v>36884</v>
      </c>
      <c r="CN71" s="31">
        <v>128</v>
      </c>
      <c r="CO71" s="31" t="s">
        <v>36913</v>
      </c>
      <c r="CP71" s="31" t="s">
        <v>36884</v>
      </c>
      <c r="CQ71" s="31">
        <v>128</v>
      </c>
      <c r="CR71" s="31">
        <v>2311</v>
      </c>
      <c r="CS71" s="31" t="s">
        <v>6175</v>
      </c>
      <c r="CT71" s="31" t="s">
        <v>10204</v>
      </c>
      <c r="CU71" s="31" t="s">
        <v>6176</v>
      </c>
      <c r="CV71" s="31"/>
      <c r="CW71" s="31"/>
      <c r="CX71" s="31"/>
      <c r="CY71" s="31"/>
      <c r="CZ71" s="31"/>
      <c r="DA71" s="31"/>
      <c r="DB71" s="31" t="s">
        <v>8703</v>
      </c>
      <c r="DC71" s="31" t="s">
        <v>11256</v>
      </c>
      <c r="DD71" s="31" t="s">
        <v>11244</v>
      </c>
      <c r="DE71" s="31"/>
      <c r="DF71" s="31" t="s">
        <v>10213</v>
      </c>
      <c r="DG71" s="31" t="s">
        <v>10400</v>
      </c>
      <c r="DH71" s="31" t="s">
        <v>10234</v>
      </c>
      <c r="DI71" s="31" t="s">
        <v>10399</v>
      </c>
      <c r="DJ71" s="31" t="s">
        <v>10368</v>
      </c>
      <c r="DK71" s="31" t="s">
        <v>24819</v>
      </c>
      <c r="DL71" s="31" t="s">
        <v>15612</v>
      </c>
      <c r="DM71" s="38" t="s">
        <v>15518</v>
      </c>
      <c r="DN71" s="38"/>
      <c r="DO71" s="35">
        <v>0</v>
      </c>
      <c r="DP71" s="31" t="s">
        <v>14570</v>
      </c>
      <c r="DQ71" s="31" t="s">
        <v>13574</v>
      </c>
      <c r="DR71" s="31"/>
      <c r="DS71" s="31" t="s">
        <v>27750</v>
      </c>
      <c r="DT71" s="31" t="s">
        <v>37312</v>
      </c>
      <c r="DU71" s="31">
        <v>3</v>
      </c>
      <c r="DV71" s="31" t="s">
        <v>32167</v>
      </c>
      <c r="DW71" s="31"/>
      <c r="DX71" s="31"/>
      <c r="DY71" s="31" t="s">
        <v>35724</v>
      </c>
      <c r="DZ71" s="52" t="s">
        <v>35707</v>
      </c>
      <c r="EA71" s="52" t="s">
        <v>35708</v>
      </c>
      <c r="EB71" s="31">
        <v>997442</v>
      </c>
      <c r="EC71" s="31" t="s">
        <v>40170</v>
      </c>
      <c r="ED71" s="31" t="s">
        <v>41100</v>
      </c>
      <c r="EE71" s="31"/>
      <c r="EF71" s="31"/>
      <c r="EG71" s="31"/>
      <c r="EH71" s="31"/>
      <c r="EI71" s="31"/>
      <c r="EJ71" s="31"/>
    </row>
    <row r="72" spans="1:140" ht="23.25" customHeight="1">
      <c r="A72" s="25">
        <v>70</v>
      </c>
      <c r="B72" s="30" t="s">
        <v>21781</v>
      </c>
      <c r="C72" s="31" t="s">
        <v>5264</v>
      </c>
      <c r="D72" s="30" t="s">
        <v>12605</v>
      </c>
      <c r="E72" s="30"/>
      <c r="F72" s="30" t="s">
        <v>36257</v>
      </c>
      <c r="G72" s="31">
        <f t="shared" si="11"/>
        <v>58</v>
      </c>
      <c r="H72" s="72">
        <f t="shared" si="12"/>
        <v>49279</v>
      </c>
      <c r="I72" s="30"/>
      <c r="J72" s="30" t="s">
        <v>34084</v>
      </c>
      <c r="K72" s="30" t="s">
        <v>4318</v>
      </c>
      <c r="L72" s="31" t="s">
        <v>4318</v>
      </c>
      <c r="M72" s="31" t="s">
        <v>3186</v>
      </c>
      <c r="N72" s="31" t="s">
        <v>5797</v>
      </c>
      <c r="O72" s="31" t="s">
        <v>5271</v>
      </c>
      <c r="P72" s="52" t="s">
        <v>35985</v>
      </c>
      <c r="Q72" s="31" t="s">
        <v>41913</v>
      </c>
      <c r="R72" s="31">
        <v>16</v>
      </c>
      <c r="S72" s="31">
        <v>4</v>
      </c>
      <c r="T72" s="31"/>
      <c r="U72" s="31">
        <v>609</v>
      </c>
      <c r="V72" s="31" t="s">
        <v>24803</v>
      </c>
      <c r="W72" s="31" t="s">
        <v>7068</v>
      </c>
      <c r="X72" s="31" t="s">
        <v>5265</v>
      </c>
      <c r="Y72" s="31">
        <f t="shared" ca="1" si="13"/>
        <v>47</v>
      </c>
      <c r="Z72" s="31" t="str">
        <f t="shared" ca="1" si="14"/>
        <v>46-58</v>
      </c>
      <c r="AA72" s="31"/>
      <c r="AB72" s="31" t="s">
        <v>32563</v>
      </c>
      <c r="AC72" s="31" t="s">
        <v>34153</v>
      </c>
      <c r="AD72" s="31" t="s">
        <v>34194</v>
      </c>
      <c r="AE72" s="31"/>
      <c r="AF72" s="31" t="s">
        <v>7976</v>
      </c>
      <c r="AG72" s="31" t="s">
        <v>5852</v>
      </c>
      <c r="AH72" s="31" t="s">
        <v>7916</v>
      </c>
      <c r="AI72" s="31" t="s">
        <v>7082</v>
      </c>
      <c r="AJ72" s="31" t="s">
        <v>5079</v>
      </c>
      <c r="AK72" s="31" t="s">
        <v>5080</v>
      </c>
      <c r="AL72" s="31" t="s">
        <v>5081</v>
      </c>
      <c r="AM72" s="31" t="s">
        <v>4078</v>
      </c>
      <c r="AN72" s="31"/>
      <c r="AO72" s="31"/>
      <c r="AP72" s="31" t="s">
        <v>33759</v>
      </c>
      <c r="AQ72" s="52" t="s">
        <v>21871</v>
      </c>
      <c r="AR72" s="31" t="s">
        <v>34143</v>
      </c>
      <c r="AS72" s="31" t="s">
        <v>34143</v>
      </c>
      <c r="AT72" s="31" t="str">
        <f>_xlfn.IFNA(VLOOKUP(D72,'[1]5. 1 Mei 2022'!$C$7:$F$60,4,FALSE),"")</f>
        <v/>
      </c>
      <c r="AU72" s="31" t="s">
        <v>34275</v>
      </c>
      <c r="AV72" s="31" t="s">
        <v>33714</v>
      </c>
      <c r="AW72" s="52" t="s">
        <v>21871</v>
      </c>
      <c r="AX72" s="29">
        <f t="shared" si="10"/>
        <v>46861</v>
      </c>
      <c r="AY72" s="31" t="s">
        <v>26342</v>
      </c>
      <c r="AZ72" s="31" t="s">
        <v>532</v>
      </c>
      <c r="BA72" s="30" t="s">
        <v>33759</v>
      </c>
      <c r="BB72" s="31"/>
      <c r="BC72" s="31"/>
      <c r="BD72" s="31" t="s">
        <v>32485</v>
      </c>
      <c r="BE72" s="31" t="s">
        <v>7967</v>
      </c>
      <c r="BF72" s="31" t="s">
        <v>33714</v>
      </c>
      <c r="BG72" s="31"/>
      <c r="BH72" s="31"/>
      <c r="BI72" s="31" t="s">
        <v>8137</v>
      </c>
      <c r="BJ72" s="31" t="s">
        <v>31073</v>
      </c>
      <c r="BK72" s="31" t="str">
        <f t="shared" si="15"/>
        <v>III/d</v>
      </c>
      <c r="BL72" s="31" t="s">
        <v>8077</v>
      </c>
      <c r="BM72" s="31"/>
      <c r="BN72" s="31"/>
      <c r="BO72" s="31"/>
      <c r="BP72" s="31"/>
      <c r="BQ72" s="31" t="s">
        <v>31073</v>
      </c>
      <c r="BR72" s="31" t="s">
        <v>31070</v>
      </c>
      <c r="BS72" s="31">
        <v>225</v>
      </c>
      <c r="BT72" s="31" t="s">
        <v>3503</v>
      </c>
      <c r="BU72" s="31" t="s">
        <v>15682</v>
      </c>
      <c r="BV72" s="31" t="s">
        <v>3163</v>
      </c>
      <c r="BW72" s="31">
        <f t="shared" ca="1" si="16"/>
        <v>14</v>
      </c>
      <c r="BX72" s="78">
        <f t="shared" ca="1" si="17"/>
        <v>2</v>
      </c>
      <c r="BY72" s="31"/>
      <c r="BZ72" s="31" t="s">
        <v>19318</v>
      </c>
      <c r="CA72" s="31" t="s">
        <v>2483</v>
      </c>
      <c r="CB72" s="31" t="s">
        <v>2519</v>
      </c>
      <c r="CC72" s="31">
        <v>1</v>
      </c>
      <c r="CD72" s="31">
        <v>1</v>
      </c>
      <c r="CE72" s="31" t="s">
        <v>20085</v>
      </c>
      <c r="CF72" s="31"/>
      <c r="CG72" s="31"/>
      <c r="CH72" s="31"/>
      <c r="CI72" s="31"/>
      <c r="CJ72" s="31"/>
      <c r="CK72" s="31"/>
      <c r="CL72" s="31" t="s">
        <v>32467</v>
      </c>
      <c r="CM72" s="31" t="s">
        <v>32448</v>
      </c>
      <c r="CN72" s="31">
        <v>126</v>
      </c>
      <c r="CO72" s="31" t="s">
        <v>32447</v>
      </c>
      <c r="CP72" s="31" t="s">
        <v>32448</v>
      </c>
      <c r="CQ72" s="31">
        <v>126</v>
      </c>
      <c r="CR72" s="31">
        <v>2237</v>
      </c>
      <c r="CS72" s="31" t="s">
        <v>19235</v>
      </c>
      <c r="CT72" s="31" t="s">
        <v>19236</v>
      </c>
      <c r="CU72" s="31" t="s">
        <v>5160</v>
      </c>
      <c r="CV72" s="31" t="s">
        <v>8472</v>
      </c>
      <c r="CW72" s="31" t="s">
        <v>8551</v>
      </c>
      <c r="CX72" s="31" t="s">
        <v>8474</v>
      </c>
      <c r="CY72" s="31" t="s">
        <v>19203</v>
      </c>
      <c r="CZ72" s="31" t="s">
        <v>8576</v>
      </c>
      <c r="DA72" s="31" t="s">
        <v>19193</v>
      </c>
      <c r="DB72" s="31" t="s">
        <v>18533</v>
      </c>
      <c r="DC72" s="31" t="s">
        <v>18534</v>
      </c>
      <c r="DD72" s="31" t="s">
        <v>18535</v>
      </c>
      <c r="DE72" s="31" t="s">
        <v>18698</v>
      </c>
      <c r="DF72" s="31" t="s">
        <v>10213</v>
      </c>
      <c r="DG72" s="31" t="s">
        <v>10400</v>
      </c>
      <c r="DH72" s="31" t="s">
        <v>10234</v>
      </c>
      <c r="DI72" s="31" t="s">
        <v>18373</v>
      </c>
      <c r="DJ72" s="31" t="s">
        <v>18374</v>
      </c>
      <c r="DK72" s="31" t="s">
        <v>24819</v>
      </c>
      <c r="DL72" s="31" t="s">
        <v>15612</v>
      </c>
      <c r="DM72" s="38" t="s">
        <v>8762</v>
      </c>
      <c r="DN72" s="38"/>
      <c r="DO72" s="35" t="s">
        <v>10619</v>
      </c>
      <c r="DP72" s="31" t="s">
        <v>10819</v>
      </c>
      <c r="DQ72" s="31" t="s">
        <v>11002</v>
      </c>
      <c r="DR72" s="31" t="s">
        <v>20849</v>
      </c>
      <c r="DS72" s="31" t="s">
        <v>7645</v>
      </c>
      <c r="DT72" s="31" t="s">
        <v>28259</v>
      </c>
      <c r="DU72" s="31">
        <v>3</v>
      </c>
      <c r="DV72" s="31" t="s">
        <v>32167</v>
      </c>
      <c r="DW72" s="31"/>
      <c r="DX72" s="31"/>
      <c r="DY72" s="31" t="s">
        <v>34809</v>
      </c>
      <c r="DZ72" s="29">
        <v>44771</v>
      </c>
      <c r="EA72" s="29">
        <v>45867</v>
      </c>
      <c r="EB72" s="31">
        <v>0</v>
      </c>
      <c r="EC72" s="31" t="s">
        <v>40170</v>
      </c>
      <c r="ED72" s="31" t="s">
        <v>41100</v>
      </c>
      <c r="EE72" s="31"/>
      <c r="EF72" s="31"/>
      <c r="EG72" s="31"/>
      <c r="EH72" s="31"/>
      <c r="EI72" s="31"/>
      <c r="EJ72" s="31"/>
    </row>
    <row r="73" spans="1:140" ht="23.25" customHeight="1">
      <c r="A73" s="25">
        <v>71</v>
      </c>
      <c r="B73" s="30" t="s">
        <v>25793</v>
      </c>
      <c r="C73" s="31" t="s">
        <v>4318</v>
      </c>
      <c r="D73" s="30" t="s">
        <v>2596</v>
      </c>
      <c r="E73" s="30"/>
      <c r="F73" s="30" t="s">
        <v>36257</v>
      </c>
      <c r="G73" s="31">
        <f t="shared" si="11"/>
        <v>58</v>
      </c>
      <c r="H73" s="72">
        <f t="shared" si="12"/>
        <v>46874</v>
      </c>
      <c r="I73" s="30"/>
      <c r="J73" s="30" t="s">
        <v>34084</v>
      </c>
      <c r="K73" s="30" t="s">
        <v>4318</v>
      </c>
      <c r="L73" s="31" t="s">
        <v>4318</v>
      </c>
      <c r="M73" s="31" t="s">
        <v>3186</v>
      </c>
      <c r="N73" s="31" t="s">
        <v>7120</v>
      </c>
      <c r="O73" s="31" t="s">
        <v>3943</v>
      </c>
      <c r="P73" s="31" t="s">
        <v>20080</v>
      </c>
      <c r="Q73" s="31"/>
      <c r="R73" s="31">
        <v>22</v>
      </c>
      <c r="S73" s="31">
        <v>0</v>
      </c>
      <c r="T73" s="31"/>
      <c r="U73" s="31">
        <v>128</v>
      </c>
      <c r="V73" s="31" t="s">
        <v>6171</v>
      </c>
      <c r="W73" s="31" t="s">
        <v>7729</v>
      </c>
      <c r="X73" s="31" t="s">
        <v>4578</v>
      </c>
      <c r="Y73" s="31" t="e">
        <f t="shared" ca="1" si="13"/>
        <v>#VALUE!</v>
      </c>
      <c r="Z73" s="31" t="e">
        <f t="shared" ca="1" si="14"/>
        <v>#VALUE!</v>
      </c>
      <c r="AA73" s="31"/>
      <c r="AB73" s="31" t="s">
        <v>12487</v>
      </c>
      <c r="AC73" s="31" t="s">
        <v>34153</v>
      </c>
      <c r="AD73" s="31" t="s">
        <v>34194</v>
      </c>
      <c r="AE73" s="31"/>
      <c r="AF73" s="31" t="s">
        <v>7976</v>
      </c>
      <c r="AG73" s="31" t="s">
        <v>7895</v>
      </c>
      <c r="AH73" s="31" t="s">
        <v>5851</v>
      </c>
      <c r="AI73" s="31" t="s">
        <v>7082</v>
      </c>
      <c r="AJ73" s="31" t="s">
        <v>6173</v>
      </c>
      <c r="AK73" s="31" t="s">
        <v>6172</v>
      </c>
      <c r="AL73" s="31" t="s">
        <v>4569</v>
      </c>
      <c r="AM73" s="31" t="s">
        <v>2711</v>
      </c>
      <c r="AN73" s="31"/>
      <c r="AO73" s="31"/>
      <c r="AP73" s="31" t="s">
        <v>33765</v>
      </c>
      <c r="AQ73" s="31" t="s">
        <v>1300</v>
      </c>
      <c r="AR73" s="31" t="s">
        <v>34143</v>
      </c>
      <c r="AS73" s="31" t="s">
        <v>34143</v>
      </c>
      <c r="AT73" s="31" t="str">
        <f>_xlfn.IFNA(VLOOKUP(D73,'[1]5. 1 Mei 2022'!$C$7:$F$60,4,FALSE),"")</f>
        <v/>
      </c>
      <c r="AU73" s="31" t="s">
        <v>34277</v>
      </c>
      <c r="AV73" s="31" t="s">
        <v>31058</v>
      </c>
      <c r="AW73" s="31" t="s">
        <v>31047</v>
      </c>
      <c r="AX73" s="29" t="e">
        <f t="shared" si="10"/>
        <v>#VALUE!</v>
      </c>
      <c r="AY73" s="31" t="s">
        <v>26346</v>
      </c>
      <c r="AZ73" s="31" t="s">
        <v>525</v>
      </c>
      <c r="BA73" s="30" t="s">
        <v>33765</v>
      </c>
      <c r="BB73" s="31"/>
      <c r="BC73" s="31"/>
      <c r="BD73" s="31" t="s">
        <v>32486</v>
      </c>
      <c r="BE73" s="31" t="s">
        <v>7967</v>
      </c>
      <c r="BF73" s="31" t="s">
        <v>31058</v>
      </c>
      <c r="BG73" s="31"/>
      <c r="BH73" s="31"/>
      <c r="BI73" s="31"/>
      <c r="BJ73" s="31" t="s">
        <v>31073</v>
      </c>
      <c r="BK73" s="31" t="str">
        <f t="shared" si="15"/>
        <v>IV/a</v>
      </c>
      <c r="BL73" s="31" t="s">
        <v>8077</v>
      </c>
      <c r="BM73" s="31"/>
      <c r="BN73" s="31"/>
      <c r="BO73" s="31"/>
      <c r="BP73" s="31"/>
      <c r="BQ73" s="31" t="s">
        <v>31073</v>
      </c>
      <c r="BR73" s="31" t="s">
        <v>31070</v>
      </c>
      <c r="BS73" s="31">
        <v>300</v>
      </c>
      <c r="BT73" s="31" t="s">
        <v>3271</v>
      </c>
      <c r="BU73" s="31" t="s">
        <v>6174</v>
      </c>
      <c r="BV73" s="31" t="s">
        <v>2651</v>
      </c>
      <c r="BW73" s="31">
        <f t="shared" ca="1" si="16"/>
        <v>11</v>
      </c>
      <c r="BX73" s="78">
        <f t="shared" ca="1" si="17"/>
        <v>3</v>
      </c>
      <c r="BY73" s="31"/>
      <c r="BZ73" s="31"/>
      <c r="CA73" s="31" t="s">
        <v>2483</v>
      </c>
      <c r="CB73" s="31" t="s">
        <v>2519</v>
      </c>
      <c r="CC73" s="31">
        <v>2</v>
      </c>
      <c r="CD73" s="31">
        <v>1</v>
      </c>
      <c r="CE73" s="31" t="s">
        <v>20085</v>
      </c>
      <c r="CF73" s="31"/>
      <c r="CG73" s="31"/>
      <c r="CH73" s="31"/>
      <c r="CI73" s="31"/>
      <c r="CJ73" s="31"/>
      <c r="CK73" s="31"/>
      <c r="CL73" s="31"/>
      <c r="CM73" s="31"/>
      <c r="CN73" s="31"/>
      <c r="CO73" s="31"/>
      <c r="CP73" s="31"/>
      <c r="CQ73" s="31"/>
      <c r="CR73" s="31">
        <v>2315</v>
      </c>
      <c r="CS73" s="31" t="s">
        <v>16733</v>
      </c>
      <c r="CT73" s="31" t="s">
        <v>16732</v>
      </c>
      <c r="CU73" s="31" t="s">
        <v>11651</v>
      </c>
      <c r="CV73" s="31" t="s">
        <v>15936</v>
      </c>
      <c r="CW73" s="31" t="s">
        <v>8563</v>
      </c>
      <c r="CX73" s="31" t="s">
        <v>15884</v>
      </c>
      <c r="CY73" s="31"/>
      <c r="CZ73" s="31"/>
      <c r="DA73" s="31"/>
      <c r="DB73" s="31"/>
      <c r="DC73" s="31"/>
      <c r="DD73" s="31"/>
      <c r="DE73" s="31"/>
      <c r="DF73" s="31"/>
      <c r="DG73" s="31"/>
      <c r="DH73" s="31"/>
      <c r="DI73" s="31"/>
      <c r="DJ73" s="31"/>
      <c r="DK73" s="31"/>
      <c r="DL73" s="31"/>
      <c r="DM73" s="38" t="s">
        <v>8901</v>
      </c>
      <c r="DN73" s="38"/>
      <c r="DO73" s="35">
        <v>0</v>
      </c>
      <c r="DP73" s="31" t="s">
        <v>12879</v>
      </c>
      <c r="DQ73" s="31" t="s">
        <v>12878</v>
      </c>
      <c r="DR73" s="31" t="s">
        <v>12880</v>
      </c>
      <c r="DS73" s="31" t="s">
        <v>26604</v>
      </c>
      <c r="DT73" s="31"/>
      <c r="DU73" s="31">
        <v>3</v>
      </c>
      <c r="DV73" s="31" t="s">
        <v>32167</v>
      </c>
      <c r="DW73" s="31"/>
      <c r="DX73" s="31"/>
      <c r="DY73" s="31"/>
      <c r="DZ73" s="31"/>
      <c r="EA73" s="31"/>
      <c r="EB73" s="31">
        <v>0</v>
      </c>
      <c r="EC73" s="31" t="s">
        <v>40170</v>
      </c>
      <c r="ED73" s="31" t="s">
        <v>41100</v>
      </c>
      <c r="EE73" s="31"/>
      <c r="EF73" s="31"/>
      <c r="EG73" s="31"/>
      <c r="EH73" s="31"/>
      <c r="EI73" s="31"/>
      <c r="EJ73" s="31"/>
    </row>
    <row r="74" spans="1:140" ht="23.25" customHeight="1">
      <c r="A74" s="25">
        <v>72</v>
      </c>
      <c r="B74" s="30" t="s">
        <v>2919</v>
      </c>
      <c r="C74" s="31" t="s">
        <v>16781</v>
      </c>
      <c r="D74" s="30" t="s">
        <v>1676</v>
      </c>
      <c r="E74" s="30"/>
      <c r="F74" s="30" t="s">
        <v>36257</v>
      </c>
      <c r="G74" s="31">
        <f t="shared" si="11"/>
        <v>58</v>
      </c>
      <c r="H74" s="72">
        <f t="shared" si="12"/>
        <v>53053</v>
      </c>
      <c r="I74" s="30"/>
      <c r="J74" s="30" t="s">
        <v>34084</v>
      </c>
      <c r="K74" s="30" t="s">
        <v>4318</v>
      </c>
      <c r="L74" s="31" t="s">
        <v>4318</v>
      </c>
      <c r="M74" s="31" t="s">
        <v>6378</v>
      </c>
      <c r="N74" s="31" t="s">
        <v>5797</v>
      </c>
      <c r="O74" s="31" t="s">
        <v>5271</v>
      </c>
      <c r="P74" s="52" t="s">
        <v>35985</v>
      </c>
      <c r="Q74" s="31" t="s">
        <v>41927</v>
      </c>
      <c r="R74" s="31">
        <v>12</v>
      </c>
      <c r="S74" s="31">
        <v>4</v>
      </c>
      <c r="T74" s="31"/>
      <c r="U74" s="31">
        <v>1797</v>
      </c>
      <c r="V74" s="31" t="s">
        <v>674</v>
      </c>
      <c r="W74" s="31" t="s">
        <v>5952</v>
      </c>
      <c r="X74" s="31" t="s">
        <v>5741</v>
      </c>
      <c r="Y74" s="31">
        <f t="shared" ca="1" si="13"/>
        <v>36</v>
      </c>
      <c r="Z74" s="31" t="str">
        <f t="shared" ca="1" si="14"/>
        <v>36-45</v>
      </c>
      <c r="AA74" s="31"/>
      <c r="AB74" s="31" t="s">
        <v>12562</v>
      </c>
      <c r="AC74" s="31" t="s">
        <v>34153</v>
      </c>
      <c r="AD74" s="31" t="s">
        <v>34194</v>
      </c>
      <c r="AE74" s="31"/>
      <c r="AF74" s="31" t="s">
        <v>24700</v>
      </c>
      <c r="AG74" s="31" t="s">
        <v>7895</v>
      </c>
      <c r="AH74" s="31" t="s">
        <v>7895</v>
      </c>
      <c r="AI74" s="31" t="s">
        <v>728</v>
      </c>
      <c r="AJ74" s="31"/>
      <c r="AK74" s="31"/>
      <c r="AL74" s="31" t="s">
        <v>16052</v>
      </c>
      <c r="AM74" s="31" t="s">
        <v>4078</v>
      </c>
      <c r="AN74" s="31"/>
      <c r="AO74" s="31"/>
      <c r="AP74" s="31" t="s">
        <v>33723</v>
      </c>
      <c r="AQ74" s="31" t="s">
        <v>19998</v>
      </c>
      <c r="AR74" s="31" t="s">
        <v>34143</v>
      </c>
      <c r="AS74" s="31" t="s">
        <v>34143</v>
      </c>
      <c r="AT74" s="31" t="str">
        <f>_xlfn.IFNA(VLOOKUP(D74,'[1]5. 1 Mei 2022'!$C$7:$F$60,4,FALSE),"")</f>
        <v/>
      </c>
      <c r="AU74" s="31" t="s">
        <v>34277</v>
      </c>
      <c r="AV74" s="31" t="s">
        <v>31045</v>
      </c>
      <c r="AW74" s="31" t="s">
        <v>19998</v>
      </c>
      <c r="AX74" s="29">
        <f t="shared" si="10"/>
        <v>46253</v>
      </c>
      <c r="AY74" s="31" t="s">
        <v>26340</v>
      </c>
      <c r="AZ74" s="31" t="s">
        <v>26341</v>
      </c>
      <c r="BA74" s="30" t="s">
        <v>33723</v>
      </c>
      <c r="BB74" s="31"/>
      <c r="BC74" s="31"/>
      <c r="BD74" s="31" t="s">
        <v>32486</v>
      </c>
      <c r="BE74" s="31" t="s">
        <v>7967</v>
      </c>
      <c r="BF74" s="31" t="s">
        <v>31045</v>
      </c>
      <c r="BG74" s="31"/>
      <c r="BH74" s="31"/>
      <c r="BI74" s="31"/>
      <c r="BJ74" s="31" t="s">
        <v>31069</v>
      </c>
      <c r="BK74" s="31" t="str">
        <f t="shared" si="15"/>
        <v>III/d</v>
      </c>
      <c r="BL74" s="31" t="s">
        <v>8077</v>
      </c>
      <c r="BM74" s="31"/>
      <c r="BN74" s="31"/>
      <c r="BO74" s="31"/>
      <c r="BP74" s="31"/>
      <c r="BQ74" s="31" t="s">
        <v>31069</v>
      </c>
      <c r="BR74" s="31" t="s">
        <v>31070</v>
      </c>
      <c r="BS74" s="31">
        <v>225</v>
      </c>
      <c r="BT74" s="31" t="s">
        <v>3296</v>
      </c>
      <c r="BU74" s="31" t="s">
        <v>2918</v>
      </c>
      <c r="BV74" s="31" t="s">
        <v>1779</v>
      </c>
      <c r="BW74" s="31">
        <f t="shared" ca="1" si="16"/>
        <v>12</v>
      </c>
      <c r="BX74" s="78">
        <f t="shared" ca="1" si="17"/>
        <v>3</v>
      </c>
      <c r="BY74" s="31"/>
      <c r="BZ74" s="31"/>
      <c r="CA74" s="31" t="s">
        <v>2483</v>
      </c>
      <c r="CB74" s="31" t="s">
        <v>2519</v>
      </c>
      <c r="CC74" s="31"/>
      <c r="CD74" s="31">
        <v>1</v>
      </c>
      <c r="CE74" s="31" t="s">
        <v>20085</v>
      </c>
      <c r="CF74" s="31"/>
      <c r="CG74" s="31"/>
      <c r="CH74" s="31"/>
      <c r="CI74" s="31"/>
      <c r="CJ74" s="31"/>
      <c r="CK74" s="31"/>
      <c r="CL74" s="31"/>
      <c r="CM74" s="31"/>
      <c r="CN74" s="31"/>
      <c r="CO74" s="31"/>
      <c r="CP74" s="31"/>
      <c r="CQ74" s="31"/>
      <c r="CR74" s="31">
        <v>1538</v>
      </c>
      <c r="CS74" s="31" t="s">
        <v>16023</v>
      </c>
      <c r="CT74" s="31"/>
      <c r="CU74" s="31"/>
      <c r="CV74" s="31"/>
      <c r="CW74" s="31"/>
      <c r="CX74" s="31"/>
      <c r="CY74" s="31"/>
      <c r="CZ74" s="31"/>
      <c r="DA74" s="31"/>
      <c r="DB74" s="31"/>
      <c r="DC74" s="31"/>
      <c r="DD74" s="31"/>
      <c r="DE74" s="31"/>
      <c r="DF74" s="31"/>
      <c r="DG74" s="31"/>
      <c r="DH74" s="31"/>
      <c r="DI74" s="31"/>
      <c r="DJ74" s="31"/>
      <c r="DK74" s="31"/>
      <c r="DL74" s="31"/>
      <c r="DM74" s="38" t="s">
        <v>8912</v>
      </c>
      <c r="DN74" s="38"/>
      <c r="DO74" s="35" t="s">
        <v>20772</v>
      </c>
      <c r="DP74" s="31" t="s">
        <v>12572</v>
      </c>
      <c r="DQ74" s="31" t="s">
        <v>12571</v>
      </c>
      <c r="DR74" s="31"/>
      <c r="DS74" s="31" t="s">
        <v>2204</v>
      </c>
      <c r="DT74" s="31" t="s">
        <v>27961</v>
      </c>
      <c r="DU74" s="31">
        <v>3</v>
      </c>
      <c r="DV74" s="31" t="s">
        <v>32167</v>
      </c>
      <c r="DW74" s="31"/>
      <c r="DX74" s="31"/>
      <c r="DY74" s="31"/>
      <c r="DZ74" s="31"/>
      <c r="EA74" s="31"/>
      <c r="EB74" s="31">
        <v>0</v>
      </c>
      <c r="EC74" s="31" t="s">
        <v>40170</v>
      </c>
      <c r="ED74" s="31" t="s">
        <v>41100</v>
      </c>
      <c r="EE74" s="31"/>
      <c r="EF74" s="31"/>
      <c r="EG74" s="31"/>
      <c r="EH74" s="31"/>
      <c r="EI74" s="31"/>
      <c r="EJ74" s="31"/>
    </row>
    <row r="75" spans="1:140" ht="23.25" customHeight="1">
      <c r="A75" s="25">
        <v>73</v>
      </c>
      <c r="B75" s="30" t="s">
        <v>21346</v>
      </c>
      <c r="C75" s="31">
        <v>140274210</v>
      </c>
      <c r="D75" s="30" t="s">
        <v>1597</v>
      </c>
      <c r="E75" s="30"/>
      <c r="F75" s="30" t="s">
        <v>36257</v>
      </c>
      <c r="G75" s="31">
        <f t="shared" si="11"/>
        <v>58</v>
      </c>
      <c r="H75" s="72">
        <f t="shared" si="12"/>
        <v>47392</v>
      </c>
      <c r="I75" s="30"/>
      <c r="J75" s="30" t="s">
        <v>34084</v>
      </c>
      <c r="K75" s="30" t="s">
        <v>4318</v>
      </c>
      <c r="L75" s="31" t="s">
        <v>4318</v>
      </c>
      <c r="M75" s="31" t="s">
        <v>6378</v>
      </c>
      <c r="N75" s="31" t="s">
        <v>5797</v>
      </c>
      <c r="O75" s="31" t="s">
        <v>5271</v>
      </c>
      <c r="P75" s="31" t="s">
        <v>886</v>
      </c>
      <c r="Q75" s="31"/>
      <c r="R75" s="31">
        <v>26</v>
      </c>
      <c r="S75" s="31">
        <v>0</v>
      </c>
      <c r="T75" s="31"/>
      <c r="U75" s="31">
        <v>1124</v>
      </c>
      <c r="V75" s="31"/>
      <c r="W75" s="31" t="s">
        <v>5646</v>
      </c>
      <c r="X75" s="31" t="s">
        <v>3236</v>
      </c>
      <c r="Y75" s="31">
        <f t="shared" ca="1" si="13"/>
        <v>52</v>
      </c>
      <c r="Z75" s="31" t="str">
        <f t="shared" ca="1" si="14"/>
        <v>46-58</v>
      </c>
      <c r="AA75" s="31"/>
      <c r="AB75" s="31" t="s">
        <v>10497</v>
      </c>
      <c r="AC75" s="31" t="s">
        <v>34153</v>
      </c>
      <c r="AD75" s="31" t="s">
        <v>34194</v>
      </c>
      <c r="AE75" s="31"/>
      <c r="AF75" s="31" t="s">
        <v>24700</v>
      </c>
      <c r="AG75" s="31" t="s">
        <v>7895</v>
      </c>
      <c r="AH75" s="31" t="s">
        <v>7895</v>
      </c>
      <c r="AI75" s="31" t="s">
        <v>728</v>
      </c>
      <c r="AJ75" s="31"/>
      <c r="AK75" s="31"/>
      <c r="AL75" s="31">
        <v>1997</v>
      </c>
      <c r="AM75" s="31"/>
      <c r="AN75" s="31"/>
      <c r="AO75" s="31"/>
      <c r="AP75" s="31" t="s">
        <v>33763</v>
      </c>
      <c r="AQ75" s="31" t="s">
        <v>26338</v>
      </c>
      <c r="AR75" s="31" t="s">
        <v>34143</v>
      </c>
      <c r="AS75" s="31" t="s">
        <v>34143</v>
      </c>
      <c r="AT75" s="31" t="str">
        <f>_xlfn.IFNA(VLOOKUP(D75,'[1]5. 1 Mei 2022'!$C$7:$F$60,4,FALSE),"")</f>
        <v/>
      </c>
      <c r="AU75" s="31" t="s">
        <v>34277</v>
      </c>
      <c r="AV75" s="31" t="s">
        <v>31049</v>
      </c>
      <c r="AW75" s="31" t="s">
        <v>19998</v>
      </c>
      <c r="AX75" s="29">
        <f t="shared" si="10"/>
        <v>46253</v>
      </c>
      <c r="AY75" s="31" t="s">
        <v>26344</v>
      </c>
      <c r="AZ75" s="31" t="s">
        <v>534</v>
      </c>
      <c r="BA75" s="30" t="s">
        <v>33763</v>
      </c>
      <c r="BB75" s="31"/>
      <c r="BC75" s="31"/>
      <c r="BD75" s="31" t="s">
        <v>32486</v>
      </c>
      <c r="BE75" s="31" t="s">
        <v>7967</v>
      </c>
      <c r="BF75" s="31" t="s">
        <v>33762</v>
      </c>
      <c r="BG75" s="31"/>
      <c r="BH75" s="31"/>
      <c r="BI75" s="31"/>
      <c r="BJ75" s="31" t="s">
        <v>31071</v>
      </c>
      <c r="BK75" s="31" t="str">
        <f t="shared" si="15"/>
        <v>III/d</v>
      </c>
      <c r="BL75" s="31" t="s">
        <v>8077</v>
      </c>
      <c r="BM75" s="31"/>
      <c r="BN75" s="31"/>
      <c r="BO75" s="31"/>
      <c r="BP75" s="31"/>
      <c r="BQ75" s="31" t="s">
        <v>31071</v>
      </c>
      <c r="BR75" s="31" t="s">
        <v>31070</v>
      </c>
      <c r="BS75" s="31">
        <v>100</v>
      </c>
      <c r="BT75" s="31" t="s">
        <v>5638</v>
      </c>
      <c r="BU75" s="31"/>
      <c r="BV75" s="31" t="s">
        <v>935</v>
      </c>
      <c r="BW75" s="31" t="e">
        <f t="shared" ca="1" si="16"/>
        <v>#VALUE!</v>
      </c>
      <c r="BX75" s="78" t="e">
        <f t="shared" ca="1" si="17"/>
        <v>#VALUE!</v>
      </c>
      <c r="BY75" s="31"/>
      <c r="BZ75" s="31"/>
      <c r="CA75" s="31" t="s">
        <v>2483</v>
      </c>
      <c r="CB75" s="31" t="s">
        <v>2519</v>
      </c>
      <c r="CC75" s="31">
        <v>3</v>
      </c>
      <c r="CD75" s="31">
        <v>1</v>
      </c>
      <c r="CE75" s="31" t="s">
        <v>20085</v>
      </c>
      <c r="CF75" s="31"/>
      <c r="CG75" s="31"/>
      <c r="CH75" s="31">
        <v>2007</v>
      </c>
      <c r="CI75" s="31" t="s">
        <v>5058</v>
      </c>
      <c r="CJ75" s="31"/>
      <c r="CK75" s="31"/>
      <c r="CL75" s="31"/>
      <c r="CM75" s="31"/>
      <c r="CN75" s="31"/>
      <c r="CO75" s="31"/>
      <c r="CP75" s="31"/>
      <c r="CQ75" s="31"/>
      <c r="CR75" s="31">
        <v>5008</v>
      </c>
      <c r="CS75" s="31" t="s">
        <v>10107</v>
      </c>
      <c r="CT75" s="31" t="s">
        <v>10105</v>
      </c>
      <c r="CU75" s="31" t="s">
        <v>10106</v>
      </c>
      <c r="CV75" s="31" t="s">
        <v>15765</v>
      </c>
      <c r="CW75" s="31" t="s">
        <v>10538</v>
      </c>
      <c r="CX75" s="31" t="s">
        <v>2261</v>
      </c>
      <c r="CY75" s="31"/>
      <c r="CZ75" s="31"/>
      <c r="DA75" s="31"/>
      <c r="DB75" s="31"/>
      <c r="DC75" s="31"/>
      <c r="DD75" s="31"/>
      <c r="DE75" s="31"/>
      <c r="DF75" s="31"/>
      <c r="DG75" s="31"/>
      <c r="DH75" s="31"/>
      <c r="DI75" s="31"/>
      <c r="DJ75" s="31"/>
      <c r="DK75" s="31"/>
      <c r="DL75" s="31"/>
      <c r="DM75" s="38" t="s">
        <v>9756</v>
      </c>
      <c r="DN75" s="38"/>
      <c r="DO75" s="35" t="s">
        <v>20886</v>
      </c>
      <c r="DP75" s="31" t="s">
        <v>31372</v>
      </c>
      <c r="DQ75" s="31" t="s">
        <v>14649</v>
      </c>
      <c r="DR75" s="31"/>
      <c r="DS75" s="31" t="s">
        <v>27388</v>
      </c>
      <c r="DT75" s="31" t="s">
        <v>28192</v>
      </c>
      <c r="DU75" s="31">
        <v>3</v>
      </c>
      <c r="DV75" s="31" t="s">
        <v>32167</v>
      </c>
      <c r="DW75" s="31"/>
      <c r="DX75" s="31"/>
      <c r="DY75" s="31"/>
      <c r="DZ75" s="31"/>
      <c r="EA75" s="31"/>
      <c r="EB75" s="31">
        <v>0</v>
      </c>
      <c r="EC75" s="31" t="s">
        <v>40170</v>
      </c>
      <c r="ED75" s="31" t="s">
        <v>41100</v>
      </c>
      <c r="EE75" s="31"/>
      <c r="EF75" s="31"/>
      <c r="EG75" s="31"/>
      <c r="EH75" s="31"/>
      <c r="EI75" s="31"/>
      <c r="EJ75" s="31"/>
    </row>
    <row r="76" spans="1:140" ht="23.25" customHeight="1">
      <c r="A76" s="25">
        <v>74</v>
      </c>
      <c r="B76" s="30" t="s">
        <v>22672</v>
      </c>
      <c r="C76" s="31" t="s">
        <v>4318</v>
      </c>
      <c r="D76" s="30" t="s">
        <v>22673</v>
      </c>
      <c r="E76" s="30"/>
      <c r="F76" s="30" t="s">
        <v>36257</v>
      </c>
      <c r="G76" s="31">
        <f t="shared" si="11"/>
        <v>58</v>
      </c>
      <c r="H76" s="72">
        <f t="shared" si="12"/>
        <v>49522</v>
      </c>
      <c r="I76" s="30"/>
      <c r="J76" s="30" t="s">
        <v>34084</v>
      </c>
      <c r="K76" s="30" t="s">
        <v>4318</v>
      </c>
      <c r="L76" s="31" t="s">
        <v>4318</v>
      </c>
      <c r="M76" s="31" t="s">
        <v>6378</v>
      </c>
      <c r="N76" s="31" t="s">
        <v>5797</v>
      </c>
      <c r="O76" s="31" t="s">
        <v>5271</v>
      </c>
      <c r="P76" s="31" t="s">
        <v>1299</v>
      </c>
      <c r="Q76" s="31"/>
      <c r="R76" s="31">
        <v>24</v>
      </c>
      <c r="S76" s="31">
        <v>0</v>
      </c>
      <c r="T76" s="31"/>
      <c r="U76" s="31">
        <v>169</v>
      </c>
      <c r="V76" s="31"/>
      <c r="W76" s="31" t="s">
        <v>6910</v>
      </c>
      <c r="X76" s="31" t="s">
        <v>22747</v>
      </c>
      <c r="Y76" s="31">
        <f t="shared" ca="1" si="13"/>
        <v>46</v>
      </c>
      <c r="Z76" s="31" t="str">
        <f t="shared" ca="1" si="14"/>
        <v>46-58</v>
      </c>
      <c r="AA76" s="31"/>
      <c r="AB76" s="31" t="s">
        <v>10493</v>
      </c>
      <c r="AC76" s="31" t="s">
        <v>34153</v>
      </c>
      <c r="AD76" s="31" t="s">
        <v>34194</v>
      </c>
      <c r="AE76" s="31"/>
      <c r="AF76" s="31" t="s">
        <v>24700</v>
      </c>
      <c r="AG76" s="31" t="s">
        <v>7895</v>
      </c>
      <c r="AH76" s="31" t="s">
        <v>7895</v>
      </c>
      <c r="AI76" s="31" t="s">
        <v>728</v>
      </c>
      <c r="AJ76" s="31"/>
      <c r="AK76" s="31"/>
      <c r="AL76" s="31"/>
      <c r="AM76" s="31"/>
      <c r="AN76" s="31"/>
      <c r="AO76" s="31"/>
      <c r="AP76" s="31" t="s">
        <v>33725</v>
      </c>
      <c r="AQ76" s="31" t="s">
        <v>22394</v>
      </c>
      <c r="AR76" s="31" t="s">
        <v>34143</v>
      </c>
      <c r="AS76" s="31" t="s">
        <v>34143</v>
      </c>
      <c r="AT76" s="31" t="str">
        <f>_xlfn.IFNA(VLOOKUP(D76,'[1]5. 1 Mei 2022'!$C$7:$F$60,4,FALSE),"")</f>
        <v/>
      </c>
      <c r="AU76" s="31" t="s">
        <v>34277</v>
      </c>
      <c r="AV76" s="31" t="s">
        <v>31063</v>
      </c>
      <c r="AW76" s="31" t="s">
        <v>19998</v>
      </c>
      <c r="AX76" s="29">
        <f t="shared" si="10"/>
        <v>46253</v>
      </c>
      <c r="AY76" s="31" t="s">
        <v>26340</v>
      </c>
      <c r="AZ76" s="31" t="s">
        <v>26343</v>
      </c>
      <c r="BA76" s="30" t="s">
        <v>33725</v>
      </c>
      <c r="BB76" s="31"/>
      <c r="BC76" s="31"/>
      <c r="BD76" s="31" t="s">
        <v>32486</v>
      </c>
      <c r="BE76" s="31" t="s">
        <v>7967</v>
      </c>
      <c r="BF76" s="31" t="s">
        <v>31063</v>
      </c>
      <c r="BG76" s="31"/>
      <c r="BH76" s="31"/>
      <c r="BI76" s="31"/>
      <c r="BJ76" s="31" t="s">
        <v>31069</v>
      </c>
      <c r="BK76" s="31" t="str">
        <f t="shared" si="15"/>
        <v>III/d</v>
      </c>
      <c r="BL76" s="31" t="s">
        <v>8077</v>
      </c>
      <c r="BM76" s="31"/>
      <c r="BN76" s="31"/>
      <c r="BO76" s="31"/>
      <c r="BP76" s="31"/>
      <c r="BQ76" s="31" t="s">
        <v>31069</v>
      </c>
      <c r="BR76" s="31" t="s">
        <v>31070</v>
      </c>
      <c r="BS76" s="31">
        <v>300</v>
      </c>
      <c r="BT76" s="31"/>
      <c r="BU76" s="31"/>
      <c r="BV76" s="31" t="s">
        <v>23243</v>
      </c>
      <c r="BW76" s="31" t="e">
        <f t="shared" ca="1" si="16"/>
        <v>#VALUE!</v>
      </c>
      <c r="BX76" s="78" t="e">
        <f t="shared" ca="1" si="17"/>
        <v>#VALUE!</v>
      </c>
      <c r="BY76" s="31"/>
      <c r="BZ76" s="31"/>
      <c r="CA76" s="31" t="s">
        <v>2483</v>
      </c>
      <c r="CB76" s="31" t="s">
        <v>2519</v>
      </c>
      <c r="CC76" s="31">
        <v>2</v>
      </c>
      <c r="CD76" s="31">
        <v>1</v>
      </c>
      <c r="CE76" s="31"/>
      <c r="CF76" s="31"/>
      <c r="CG76" s="31"/>
      <c r="CH76" s="31"/>
      <c r="CI76" s="31"/>
      <c r="CJ76" s="31"/>
      <c r="CK76" s="31"/>
      <c r="CL76" s="31"/>
      <c r="CM76" s="31"/>
      <c r="CN76" s="31"/>
      <c r="CO76" s="31"/>
      <c r="CP76" s="31"/>
      <c r="CQ76" s="31"/>
      <c r="CR76" s="31">
        <v>1650</v>
      </c>
      <c r="CS76" s="31"/>
      <c r="CT76" s="31"/>
      <c r="CU76" s="31"/>
      <c r="CV76" s="31"/>
      <c r="CW76" s="31"/>
      <c r="CX76" s="31"/>
      <c r="CY76" s="31"/>
      <c r="CZ76" s="31"/>
      <c r="DA76" s="31"/>
      <c r="DB76" s="31"/>
      <c r="DC76" s="31"/>
      <c r="DD76" s="31"/>
      <c r="DE76" s="31"/>
      <c r="DF76" s="31"/>
      <c r="DG76" s="31"/>
      <c r="DH76" s="31"/>
      <c r="DI76" s="31"/>
      <c r="DJ76" s="31"/>
      <c r="DK76" s="31"/>
      <c r="DL76" s="31"/>
      <c r="DM76" s="38" t="s">
        <v>32214</v>
      </c>
      <c r="DN76" s="38"/>
      <c r="DO76" s="35" t="s">
        <v>25903</v>
      </c>
      <c r="DP76" s="31" t="s">
        <v>28321</v>
      </c>
      <c r="DQ76" s="31" t="s">
        <v>25904</v>
      </c>
      <c r="DR76" s="31"/>
      <c r="DS76" s="31" t="s">
        <v>27880</v>
      </c>
      <c r="DT76" s="31" t="s">
        <v>28272</v>
      </c>
      <c r="DU76" s="31">
        <v>3</v>
      </c>
      <c r="DV76" s="31" t="s">
        <v>32167</v>
      </c>
      <c r="DW76" s="31"/>
      <c r="DX76" s="31"/>
      <c r="DY76" s="31"/>
      <c r="DZ76" s="31"/>
      <c r="EA76" s="31"/>
      <c r="EB76" s="31">
        <v>0</v>
      </c>
      <c r="EC76" s="31" t="s">
        <v>40170</v>
      </c>
      <c r="ED76" s="31" t="s">
        <v>41100</v>
      </c>
      <c r="EE76" s="31"/>
      <c r="EF76" s="31"/>
      <c r="EG76" s="31"/>
      <c r="EH76" s="31"/>
      <c r="EI76" s="31"/>
      <c r="EJ76" s="31"/>
    </row>
    <row r="77" spans="1:140" ht="23.25" customHeight="1">
      <c r="A77" s="25">
        <v>75</v>
      </c>
      <c r="B77" s="30" t="s">
        <v>1856</v>
      </c>
      <c r="C77" s="31" t="s">
        <v>971</v>
      </c>
      <c r="D77" s="30" t="s">
        <v>4002</v>
      </c>
      <c r="E77" s="30"/>
      <c r="F77" s="30" t="s">
        <v>36257</v>
      </c>
      <c r="G77" s="31">
        <f t="shared" si="11"/>
        <v>58</v>
      </c>
      <c r="H77" s="72">
        <f t="shared" si="12"/>
        <v>53175</v>
      </c>
      <c r="I77" s="30"/>
      <c r="J77" s="30" t="s">
        <v>34084</v>
      </c>
      <c r="K77" s="30" t="s">
        <v>4318</v>
      </c>
      <c r="L77" s="31" t="s">
        <v>4318</v>
      </c>
      <c r="M77" s="31" t="s">
        <v>6378</v>
      </c>
      <c r="N77" s="31" t="s">
        <v>5797</v>
      </c>
      <c r="O77" s="31" t="s">
        <v>5271</v>
      </c>
      <c r="P77" s="31" t="s">
        <v>18412</v>
      </c>
      <c r="Q77" s="31"/>
      <c r="R77" s="31">
        <v>10</v>
      </c>
      <c r="S77" s="31">
        <v>10</v>
      </c>
      <c r="T77" s="31"/>
      <c r="U77" s="31">
        <v>1158</v>
      </c>
      <c r="V77" s="31" t="s">
        <v>1483</v>
      </c>
      <c r="W77" s="31" t="s">
        <v>2002</v>
      </c>
      <c r="X77" s="31" t="s">
        <v>4863</v>
      </c>
      <c r="Y77" s="31">
        <f t="shared" ca="1" si="13"/>
        <v>36</v>
      </c>
      <c r="Z77" s="31" t="str">
        <f t="shared" ca="1" si="14"/>
        <v>36-45</v>
      </c>
      <c r="AA77" s="31"/>
      <c r="AB77" s="31" t="s">
        <v>780</v>
      </c>
      <c r="AC77" s="31" t="s">
        <v>34153</v>
      </c>
      <c r="AD77" s="31" t="s">
        <v>34194</v>
      </c>
      <c r="AE77" s="31"/>
      <c r="AF77" s="31" t="s">
        <v>24701</v>
      </c>
      <c r="AG77" s="31" t="s">
        <v>4322</v>
      </c>
      <c r="AH77" s="31" t="s">
        <v>4322</v>
      </c>
      <c r="AI77" s="31" t="s">
        <v>728</v>
      </c>
      <c r="AJ77" s="31" t="s">
        <v>4570</v>
      </c>
      <c r="AK77" s="31" t="s">
        <v>6709</v>
      </c>
      <c r="AL77" s="31" t="s">
        <v>6710</v>
      </c>
      <c r="AM77" s="31" t="s">
        <v>6711</v>
      </c>
      <c r="AN77" s="31"/>
      <c r="AO77" s="31"/>
      <c r="AP77" s="31" t="s">
        <v>33764</v>
      </c>
      <c r="AQ77" s="31" t="s">
        <v>19998</v>
      </c>
      <c r="AR77" s="31" t="s">
        <v>34143</v>
      </c>
      <c r="AS77" s="31" t="s">
        <v>34143</v>
      </c>
      <c r="AT77" s="31" t="str">
        <f>_xlfn.IFNA(VLOOKUP(D77,'[1]5. 1 Mei 2022'!$C$7:$F$60,4,FALSE),"")</f>
        <v/>
      </c>
      <c r="AU77" s="31" t="s">
        <v>34277</v>
      </c>
      <c r="AV77" s="31" t="s">
        <v>31062</v>
      </c>
      <c r="AW77" s="31" t="s">
        <v>31047</v>
      </c>
      <c r="AX77" s="29" t="e">
        <f t="shared" si="10"/>
        <v>#VALUE!</v>
      </c>
      <c r="AY77" s="31" t="s">
        <v>26346</v>
      </c>
      <c r="AZ77" s="31" t="s">
        <v>521</v>
      </c>
      <c r="BA77" s="30" t="s">
        <v>33764</v>
      </c>
      <c r="BB77" s="31"/>
      <c r="BC77" s="31"/>
      <c r="BD77" s="31" t="s">
        <v>32486</v>
      </c>
      <c r="BE77" s="31" t="s">
        <v>7967</v>
      </c>
      <c r="BF77" s="31" t="s">
        <v>31062</v>
      </c>
      <c r="BG77" s="31"/>
      <c r="BH77" s="31"/>
      <c r="BI77" s="31" t="s">
        <v>8136</v>
      </c>
      <c r="BJ77" s="31" t="s">
        <v>20278</v>
      </c>
      <c r="BK77" s="31" t="str">
        <f t="shared" si="15"/>
        <v>III/d</v>
      </c>
      <c r="BL77" s="31" t="s">
        <v>8077</v>
      </c>
      <c r="BM77" s="31"/>
      <c r="BN77" s="31"/>
      <c r="BO77" s="31"/>
      <c r="BP77" s="31"/>
      <c r="BQ77" s="31" t="s">
        <v>20278</v>
      </c>
      <c r="BR77" s="31" t="s">
        <v>30292</v>
      </c>
      <c r="BS77" s="31" t="s">
        <v>32147</v>
      </c>
      <c r="BT77" s="31" t="s">
        <v>3296</v>
      </c>
      <c r="BU77" s="31" t="s">
        <v>2918</v>
      </c>
      <c r="BV77" s="31" t="s">
        <v>1779</v>
      </c>
      <c r="BW77" s="31">
        <f t="shared" ca="1" si="16"/>
        <v>12</v>
      </c>
      <c r="BX77" s="78">
        <f t="shared" ca="1" si="17"/>
        <v>3</v>
      </c>
      <c r="BY77" s="31"/>
      <c r="BZ77" s="31"/>
      <c r="CA77" s="31" t="s">
        <v>2483</v>
      </c>
      <c r="CB77" s="31" t="s">
        <v>2406</v>
      </c>
      <c r="CC77" s="31" t="s">
        <v>1498</v>
      </c>
      <c r="CD77" s="31" t="s">
        <v>1498</v>
      </c>
      <c r="CE77" s="31" t="s">
        <v>20085</v>
      </c>
      <c r="CF77" s="31"/>
      <c r="CG77" s="31"/>
      <c r="CH77" s="31"/>
      <c r="CI77" s="31"/>
      <c r="CJ77" s="31"/>
      <c r="CK77" s="31"/>
      <c r="CL77" s="31" t="s">
        <v>22161</v>
      </c>
      <c r="CM77" s="31" t="s">
        <v>22162</v>
      </c>
      <c r="CN77" s="31">
        <v>123</v>
      </c>
      <c r="CO77" s="31" t="s">
        <v>25516</v>
      </c>
      <c r="CP77" s="31" t="s">
        <v>22162</v>
      </c>
      <c r="CQ77" s="31">
        <v>123</v>
      </c>
      <c r="CR77" s="31">
        <v>4455</v>
      </c>
      <c r="CS77" s="31" t="s">
        <v>8689</v>
      </c>
      <c r="CT77" s="31"/>
      <c r="CU77" s="31" t="s">
        <v>6461</v>
      </c>
      <c r="CV77" s="31" t="s">
        <v>10526</v>
      </c>
      <c r="CW77" s="31" t="s">
        <v>8338</v>
      </c>
      <c r="CX77" s="31" t="s">
        <v>606</v>
      </c>
      <c r="CY77" s="31"/>
      <c r="CZ77" s="31"/>
      <c r="DA77" s="31"/>
      <c r="DB77" s="31" t="s">
        <v>15747</v>
      </c>
      <c r="DC77" s="31" t="s">
        <v>15749</v>
      </c>
      <c r="DD77" s="31" t="s">
        <v>15746</v>
      </c>
      <c r="DE77" s="31"/>
      <c r="DF77" s="31"/>
      <c r="DG77" s="31"/>
      <c r="DH77" s="31"/>
      <c r="DI77" s="31" t="s">
        <v>24822</v>
      </c>
      <c r="DJ77" s="31" t="s">
        <v>24823</v>
      </c>
      <c r="DK77" s="31"/>
      <c r="DL77" s="31"/>
      <c r="DM77" s="38" t="s">
        <v>9163</v>
      </c>
      <c r="DN77" s="38"/>
      <c r="DO77" s="35">
        <v>0</v>
      </c>
      <c r="DP77" s="31" t="s">
        <v>19389</v>
      </c>
      <c r="DQ77" s="31" t="s">
        <v>2539</v>
      </c>
      <c r="DR77" s="31" t="s">
        <v>20451</v>
      </c>
      <c r="DS77" s="31" t="s">
        <v>970</v>
      </c>
      <c r="DT77" s="31"/>
      <c r="DU77" s="31">
        <v>3</v>
      </c>
      <c r="DV77" s="31" t="s">
        <v>32167</v>
      </c>
      <c r="DW77" s="31" t="s">
        <v>1759</v>
      </c>
      <c r="DX77" s="31" t="s">
        <v>1759</v>
      </c>
      <c r="DY77" s="31" t="s">
        <v>24594</v>
      </c>
      <c r="DZ77" s="31" t="s">
        <v>24578</v>
      </c>
      <c r="EA77" s="31"/>
      <c r="EB77" s="31">
        <v>0</v>
      </c>
      <c r="EC77" s="31" t="s">
        <v>40170</v>
      </c>
      <c r="ED77" s="31" t="s">
        <v>41100</v>
      </c>
      <c r="EE77" s="31"/>
      <c r="EF77" s="31"/>
      <c r="EG77" s="31"/>
      <c r="EH77" s="31"/>
      <c r="EI77" s="31"/>
      <c r="EJ77" s="31"/>
    </row>
    <row r="78" spans="1:140" ht="23.25" customHeight="1">
      <c r="A78" s="25">
        <v>76</v>
      </c>
      <c r="B78" s="30" t="s">
        <v>21196</v>
      </c>
      <c r="C78" s="31">
        <v>140216649</v>
      </c>
      <c r="D78" s="30" t="s">
        <v>147</v>
      </c>
      <c r="E78" s="30"/>
      <c r="F78" s="30" t="s">
        <v>36253</v>
      </c>
      <c r="G78" s="31">
        <f t="shared" si="11"/>
        <v>60</v>
      </c>
      <c r="H78" s="72">
        <f t="shared" si="12"/>
        <v>46784</v>
      </c>
      <c r="I78" s="30"/>
      <c r="J78" s="30" t="s">
        <v>34084</v>
      </c>
      <c r="K78" s="30" t="s">
        <v>4318</v>
      </c>
      <c r="L78" s="31" t="s">
        <v>4318</v>
      </c>
      <c r="M78" s="31" t="s">
        <v>3186</v>
      </c>
      <c r="N78" s="31" t="s">
        <v>7120</v>
      </c>
      <c r="O78" s="31" t="s">
        <v>3943</v>
      </c>
      <c r="P78" s="31" t="s">
        <v>3744</v>
      </c>
      <c r="Q78" s="31"/>
      <c r="R78" s="31">
        <v>28</v>
      </c>
      <c r="S78" s="31">
        <v>0</v>
      </c>
      <c r="T78" s="31"/>
      <c r="U78" s="31">
        <v>862</v>
      </c>
      <c r="V78" s="31"/>
      <c r="W78" s="31" t="s">
        <v>980</v>
      </c>
      <c r="X78" s="31" t="s">
        <v>798</v>
      </c>
      <c r="Y78" s="31" t="e">
        <f t="shared" ca="1" si="13"/>
        <v>#VALUE!</v>
      </c>
      <c r="Z78" s="31" t="e">
        <f t="shared" ca="1" si="14"/>
        <v>#VALUE!</v>
      </c>
      <c r="AA78" s="31"/>
      <c r="AB78" s="31" t="s">
        <v>780</v>
      </c>
      <c r="AC78" s="31" t="s">
        <v>34153</v>
      </c>
      <c r="AD78" s="31" t="s">
        <v>34194</v>
      </c>
      <c r="AE78" s="31"/>
      <c r="AF78" s="31" t="s">
        <v>24701</v>
      </c>
      <c r="AG78" s="31" t="s">
        <v>5852</v>
      </c>
      <c r="AH78" s="31" t="s">
        <v>4322</v>
      </c>
      <c r="AI78" s="31" t="s">
        <v>728</v>
      </c>
      <c r="AJ78" s="31"/>
      <c r="AK78" s="31"/>
      <c r="AL78" s="31">
        <v>2006</v>
      </c>
      <c r="AM78" s="31"/>
      <c r="AN78" s="31"/>
      <c r="AO78" s="31"/>
      <c r="AP78" s="31" t="s">
        <v>33764</v>
      </c>
      <c r="AQ78" s="31" t="s">
        <v>24656</v>
      </c>
      <c r="AR78" s="31" t="s">
        <v>34143</v>
      </c>
      <c r="AS78" s="31" t="s">
        <v>34143</v>
      </c>
      <c r="AT78" s="31" t="str">
        <f>_xlfn.IFNA(VLOOKUP(D78,'[1]5. 1 Mei 2022'!$C$7:$F$60,4,FALSE),"")</f>
        <v/>
      </c>
      <c r="AU78" s="31" t="s">
        <v>34277</v>
      </c>
      <c r="AV78" s="31" t="s">
        <v>31059</v>
      </c>
      <c r="AW78" s="31" t="s">
        <v>31060</v>
      </c>
      <c r="AX78" s="29" t="e">
        <f t="shared" si="10"/>
        <v>#VALUE!</v>
      </c>
      <c r="AY78" s="31" t="s">
        <v>26346</v>
      </c>
      <c r="AZ78" s="31" t="s">
        <v>521</v>
      </c>
      <c r="BA78" s="30" t="s">
        <v>33764</v>
      </c>
      <c r="BB78" s="31"/>
      <c r="BC78" s="31"/>
      <c r="BD78" s="31" t="s">
        <v>32486</v>
      </c>
      <c r="BE78" s="31" t="s">
        <v>7967</v>
      </c>
      <c r="BF78" s="31" t="s">
        <v>31059</v>
      </c>
      <c r="BG78" s="31"/>
      <c r="BH78" s="31"/>
      <c r="BI78" s="31" t="s">
        <v>8136</v>
      </c>
      <c r="BJ78" s="31" t="s">
        <v>20310</v>
      </c>
      <c r="BK78" s="31" t="str">
        <f t="shared" si="15"/>
        <v>IV/a</v>
      </c>
      <c r="BL78" s="31" t="s">
        <v>8077</v>
      </c>
      <c r="BM78" s="31"/>
      <c r="BN78" s="31"/>
      <c r="BO78" s="31"/>
      <c r="BP78" s="31"/>
      <c r="BQ78" s="31" t="s">
        <v>20310</v>
      </c>
      <c r="BR78" s="52" t="s">
        <v>21747</v>
      </c>
      <c r="BS78" s="52" t="s">
        <v>40017</v>
      </c>
      <c r="BT78" s="31" t="s">
        <v>4228</v>
      </c>
      <c r="BU78" s="31"/>
      <c r="BV78" s="31" t="s">
        <v>4193</v>
      </c>
      <c r="BW78" s="31">
        <f t="shared" ca="1" si="16"/>
        <v>37</v>
      </c>
      <c r="BX78" s="78">
        <f t="shared" ca="1" si="17"/>
        <v>3</v>
      </c>
      <c r="BY78" s="31"/>
      <c r="BZ78" s="31"/>
      <c r="CA78" s="31" t="s">
        <v>2483</v>
      </c>
      <c r="CB78" s="31" t="s">
        <v>2519</v>
      </c>
      <c r="CC78" s="31">
        <v>2</v>
      </c>
      <c r="CD78" s="31">
        <v>1</v>
      </c>
      <c r="CE78" s="31" t="s">
        <v>20085</v>
      </c>
      <c r="CF78" s="31"/>
      <c r="CG78" s="31">
        <v>2005</v>
      </c>
      <c r="CH78" s="31">
        <v>2005</v>
      </c>
      <c r="CI78" s="31">
        <v>2008</v>
      </c>
      <c r="CJ78" s="31" t="s">
        <v>7135</v>
      </c>
      <c r="CK78" s="31"/>
      <c r="CL78" s="31" t="s">
        <v>38928</v>
      </c>
      <c r="CM78" s="52" t="s">
        <v>36042</v>
      </c>
      <c r="CN78" s="31">
        <v>127</v>
      </c>
      <c r="CO78" s="31">
        <v>0</v>
      </c>
      <c r="CP78" s="31">
        <v>0</v>
      </c>
      <c r="CQ78" s="31">
        <v>0</v>
      </c>
      <c r="CR78" s="31">
        <v>3557</v>
      </c>
      <c r="CS78" s="31" t="s">
        <v>10563</v>
      </c>
      <c r="CT78" s="31" t="s">
        <v>10558</v>
      </c>
      <c r="CU78" s="31" t="s">
        <v>10559</v>
      </c>
      <c r="CV78" s="31" t="s">
        <v>10285</v>
      </c>
      <c r="CW78" s="31" t="s">
        <v>10291</v>
      </c>
      <c r="CX78" s="31" t="s">
        <v>10240</v>
      </c>
      <c r="CY78" s="31"/>
      <c r="CZ78" s="31"/>
      <c r="DA78" s="31"/>
      <c r="DB78" s="31" t="s">
        <v>15747</v>
      </c>
      <c r="DC78" s="31" t="s">
        <v>15756</v>
      </c>
      <c r="DD78" s="31" t="s">
        <v>15746</v>
      </c>
      <c r="DE78" s="31"/>
      <c r="DF78" s="31"/>
      <c r="DG78" s="31"/>
      <c r="DH78" s="31"/>
      <c r="DI78" s="31" t="s">
        <v>24822</v>
      </c>
      <c r="DJ78" s="31" t="s">
        <v>24823</v>
      </c>
      <c r="DK78" s="31"/>
      <c r="DL78" s="31"/>
      <c r="DM78" s="38" t="s">
        <v>8831</v>
      </c>
      <c r="DN78" s="38"/>
      <c r="DO78" s="35">
        <v>0</v>
      </c>
      <c r="DP78" s="31" t="s">
        <v>12766</v>
      </c>
      <c r="DQ78" s="31" t="s">
        <v>12765</v>
      </c>
      <c r="DR78" s="31"/>
      <c r="DS78" s="31" t="s">
        <v>26550</v>
      </c>
      <c r="DT78" s="31" t="s">
        <v>27931</v>
      </c>
      <c r="DU78" s="31">
        <v>3</v>
      </c>
      <c r="DV78" s="31" t="s">
        <v>32167</v>
      </c>
      <c r="DW78" s="31"/>
      <c r="DX78" s="31"/>
      <c r="DY78" s="31" t="s">
        <v>18133</v>
      </c>
      <c r="DZ78" s="31" t="s">
        <v>12080</v>
      </c>
      <c r="EA78" s="31"/>
      <c r="EB78" s="31">
        <v>0</v>
      </c>
      <c r="EC78" s="31" t="s">
        <v>40170</v>
      </c>
      <c r="ED78" s="31" t="s">
        <v>41100</v>
      </c>
      <c r="EE78" s="31"/>
      <c r="EF78" s="31"/>
      <c r="EG78" s="31"/>
      <c r="EH78" s="31"/>
      <c r="EI78" s="31"/>
      <c r="EJ78" s="31"/>
    </row>
    <row r="79" spans="1:140" ht="23.25" customHeight="1">
      <c r="A79" s="25">
        <v>77</v>
      </c>
      <c r="B79" s="30" t="s">
        <v>20338</v>
      </c>
      <c r="C79" s="31">
        <v>140253472</v>
      </c>
      <c r="D79" s="30" t="s">
        <v>1622</v>
      </c>
      <c r="E79" s="30"/>
      <c r="F79" s="30" t="s">
        <v>36257</v>
      </c>
      <c r="G79" s="31">
        <f t="shared" si="11"/>
        <v>58</v>
      </c>
      <c r="H79" s="72">
        <f t="shared" si="12"/>
        <v>47300</v>
      </c>
      <c r="I79" s="30"/>
      <c r="J79" s="30" t="s">
        <v>34084</v>
      </c>
      <c r="K79" s="30" t="s">
        <v>4318</v>
      </c>
      <c r="L79" s="31" t="s">
        <v>4318</v>
      </c>
      <c r="M79" s="31" t="s">
        <v>3186</v>
      </c>
      <c r="N79" s="31" t="s">
        <v>7120</v>
      </c>
      <c r="O79" s="31" t="s">
        <v>3943</v>
      </c>
      <c r="P79" s="31" t="s">
        <v>20080</v>
      </c>
      <c r="Q79" s="31"/>
      <c r="R79" s="31">
        <v>24</v>
      </c>
      <c r="S79" s="31">
        <v>0</v>
      </c>
      <c r="T79" s="31"/>
      <c r="U79" s="31">
        <v>284</v>
      </c>
      <c r="V79" s="31"/>
      <c r="W79" s="31" t="s">
        <v>4066</v>
      </c>
      <c r="X79" s="31" t="s">
        <v>7635</v>
      </c>
      <c r="Y79" s="31" t="e">
        <f t="shared" ca="1" si="13"/>
        <v>#VALUE!</v>
      </c>
      <c r="Z79" s="31" t="e">
        <f t="shared" ca="1" si="14"/>
        <v>#VALUE!</v>
      </c>
      <c r="AA79" s="31"/>
      <c r="AB79" s="31" t="s">
        <v>10510</v>
      </c>
      <c r="AC79" s="31" t="s">
        <v>34153</v>
      </c>
      <c r="AD79" s="31" t="s">
        <v>34194</v>
      </c>
      <c r="AE79" s="31"/>
      <c r="AF79" s="31" t="s">
        <v>24700</v>
      </c>
      <c r="AG79" s="31" t="s">
        <v>5851</v>
      </c>
      <c r="AH79" s="31" t="s">
        <v>7895</v>
      </c>
      <c r="AI79" s="31" t="s">
        <v>7082</v>
      </c>
      <c r="AJ79" s="31"/>
      <c r="AK79" s="31"/>
      <c r="AL79" s="31"/>
      <c r="AM79" s="31"/>
      <c r="AN79" s="31"/>
      <c r="AO79" s="31"/>
      <c r="AP79" s="31" t="s">
        <v>33723</v>
      </c>
      <c r="AQ79" s="31" t="s">
        <v>22012</v>
      </c>
      <c r="AR79" s="31" t="s">
        <v>34143</v>
      </c>
      <c r="AS79" s="31" t="s">
        <v>34143</v>
      </c>
      <c r="AT79" s="31" t="str">
        <f>_xlfn.IFNA(VLOOKUP(D79,'[1]5. 1 Mei 2022'!$C$7:$F$60,4,FALSE),"")</f>
        <v/>
      </c>
      <c r="AU79" s="31" t="s">
        <v>34277</v>
      </c>
      <c r="AV79" s="31" t="s">
        <v>31046</v>
      </c>
      <c r="AW79" s="31" t="s">
        <v>31047</v>
      </c>
      <c r="AX79" s="29" t="e">
        <f t="shared" si="10"/>
        <v>#VALUE!</v>
      </c>
      <c r="AY79" s="31" t="s">
        <v>26340</v>
      </c>
      <c r="AZ79" s="31" t="s">
        <v>26341</v>
      </c>
      <c r="BA79" s="30" t="s">
        <v>33723</v>
      </c>
      <c r="BB79" s="31"/>
      <c r="BC79" s="31"/>
      <c r="BD79" s="31" t="s">
        <v>32486</v>
      </c>
      <c r="BE79" s="31" t="s">
        <v>7967</v>
      </c>
      <c r="BF79" s="31" t="s">
        <v>31046</v>
      </c>
      <c r="BG79" s="31"/>
      <c r="BH79" s="31"/>
      <c r="BI79" s="31"/>
      <c r="BJ79" s="31" t="s">
        <v>31069</v>
      </c>
      <c r="BK79" s="31" t="str">
        <f t="shared" si="15"/>
        <v>IV/a</v>
      </c>
      <c r="BL79" s="31" t="s">
        <v>8077</v>
      </c>
      <c r="BM79" s="31"/>
      <c r="BN79" s="31"/>
      <c r="BO79" s="31" t="s">
        <v>1498</v>
      </c>
      <c r="BP79" s="31"/>
      <c r="BQ79" s="31" t="s">
        <v>31069</v>
      </c>
      <c r="BR79" s="31" t="s">
        <v>31070</v>
      </c>
      <c r="BS79" s="31">
        <v>300</v>
      </c>
      <c r="BT79" s="31" t="s">
        <v>7010</v>
      </c>
      <c r="BU79" s="31"/>
      <c r="BV79" s="31" t="s">
        <v>3258</v>
      </c>
      <c r="BW79" s="31">
        <f t="shared" ca="1" si="16"/>
        <v>22</v>
      </c>
      <c r="BX79" s="78">
        <f t="shared" ca="1" si="17"/>
        <v>3</v>
      </c>
      <c r="BY79" s="31"/>
      <c r="BZ79" s="31"/>
      <c r="CA79" s="31" t="s">
        <v>2483</v>
      </c>
      <c r="CB79" s="31" t="s">
        <v>2519</v>
      </c>
      <c r="CC79" s="31">
        <v>2</v>
      </c>
      <c r="CD79" s="31">
        <v>1</v>
      </c>
      <c r="CE79" s="31" t="s">
        <v>20085</v>
      </c>
      <c r="CF79" s="31"/>
      <c r="CG79" s="31"/>
      <c r="CH79" s="31">
        <v>2007</v>
      </c>
      <c r="CI79" s="31" t="s">
        <v>5058</v>
      </c>
      <c r="CJ79" s="31"/>
      <c r="CK79" s="31"/>
      <c r="CL79" s="31"/>
      <c r="CM79" s="31"/>
      <c r="CN79" s="31"/>
      <c r="CO79" s="31"/>
      <c r="CP79" s="31"/>
      <c r="CQ79" s="31"/>
      <c r="CR79" s="31">
        <v>1216</v>
      </c>
      <c r="CS79" s="31" t="s">
        <v>23920</v>
      </c>
      <c r="CT79" s="31"/>
      <c r="CU79" s="31"/>
      <c r="CV79" s="31" t="s">
        <v>10542</v>
      </c>
      <c r="CW79" s="31" t="s">
        <v>10543</v>
      </c>
      <c r="CX79" s="31" t="s">
        <v>10528</v>
      </c>
      <c r="CY79" s="31"/>
      <c r="CZ79" s="31"/>
      <c r="DA79" s="31"/>
      <c r="DB79" s="31"/>
      <c r="DC79" s="31"/>
      <c r="DD79" s="31"/>
      <c r="DE79" s="31"/>
      <c r="DF79" s="31"/>
      <c r="DG79" s="31"/>
      <c r="DH79" s="31"/>
      <c r="DI79" s="31"/>
      <c r="DJ79" s="31"/>
      <c r="DK79" s="31"/>
      <c r="DL79" s="31"/>
      <c r="DM79" s="38" t="s">
        <v>8808</v>
      </c>
      <c r="DN79" s="38"/>
      <c r="DO79" s="35" t="s">
        <v>31591</v>
      </c>
      <c r="DP79" s="31" t="s">
        <v>13444</v>
      </c>
      <c r="DQ79" s="31" t="s">
        <v>20748</v>
      </c>
      <c r="DR79" s="31"/>
      <c r="DS79" s="31" t="s">
        <v>26533</v>
      </c>
      <c r="DT79" s="31" t="s">
        <v>37313</v>
      </c>
      <c r="DU79" s="31">
        <v>3</v>
      </c>
      <c r="DV79" s="31" t="s">
        <v>32167</v>
      </c>
      <c r="DW79" s="31"/>
      <c r="DX79" s="31"/>
      <c r="DY79" s="31"/>
      <c r="DZ79" s="31"/>
      <c r="EA79" s="31"/>
      <c r="EB79" s="31">
        <v>0</v>
      </c>
      <c r="EC79" s="31" t="s">
        <v>40170</v>
      </c>
      <c r="ED79" s="31" t="s">
        <v>41100</v>
      </c>
      <c r="EE79" s="31"/>
      <c r="EF79" s="31"/>
      <c r="EG79" s="31"/>
      <c r="EH79" s="31"/>
      <c r="EI79" s="31"/>
      <c r="EJ79" s="31"/>
    </row>
    <row r="80" spans="1:140" ht="23.25" customHeight="1">
      <c r="A80" s="25">
        <v>78</v>
      </c>
      <c r="B80" s="30" t="s">
        <v>21416</v>
      </c>
      <c r="C80" s="31" t="s">
        <v>4318</v>
      </c>
      <c r="D80" s="30" t="s">
        <v>21417</v>
      </c>
      <c r="E80" s="30"/>
      <c r="F80" s="30" t="s">
        <v>36253</v>
      </c>
      <c r="G80" s="31">
        <f t="shared" si="11"/>
        <v>60</v>
      </c>
      <c r="H80" s="72">
        <f t="shared" si="12"/>
        <v>51533</v>
      </c>
      <c r="I80" s="30"/>
      <c r="J80" s="30" t="s">
        <v>34084</v>
      </c>
      <c r="K80" s="30" t="s">
        <v>4318</v>
      </c>
      <c r="L80" s="31" t="s">
        <v>4318</v>
      </c>
      <c r="M80" s="31" t="s">
        <v>3186</v>
      </c>
      <c r="N80" s="31" t="s">
        <v>7120</v>
      </c>
      <c r="O80" s="31" t="s">
        <v>3943</v>
      </c>
      <c r="P80" s="52" t="s">
        <v>24630</v>
      </c>
      <c r="Q80" s="31" t="s">
        <v>39325</v>
      </c>
      <c r="R80" s="31">
        <v>17</v>
      </c>
      <c r="S80" s="31">
        <v>9</v>
      </c>
      <c r="T80" s="31"/>
      <c r="U80" s="31">
        <v>1651</v>
      </c>
      <c r="V80" s="31" t="s">
        <v>21441</v>
      </c>
      <c r="W80" s="31" t="s">
        <v>21418</v>
      </c>
      <c r="X80" s="31" t="s">
        <v>5830</v>
      </c>
      <c r="Y80" s="31">
        <f t="shared" ca="1" si="13"/>
        <v>42</v>
      </c>
      <c r="Z80" s="31" t="str">
        <f t="shared" ca="1" si="14"/>
        <v>36-45</v>
      </c>
      <c r="AA80" s="31"/>
      <c r="AB80" s="31" t="s">
        <v>21419</v>
      </c>
      <c r="AC80" s="31" t="s">
        <v>34153</v>
      </c>
      <c r="AD80" s="31" t="s">
        <v>34194</v>
      </c>
      <c r="AE80" s="31"/>
      <c r="AF80" s="31" t="s">
        <v>24699</v>
      </c>
      <c r="AG80" s="31" t="s">
        <v>5851</v>
      </c>
      <c r="AH80" s="31" t="s">
        <v>5852</v>
      </c>
      <c r="AI80" s="31" t="s">
        <v>7082</v>
      </c>
      <c r="AJ80" s="31" t="s">
        <v>21442</v>
      </c>
      <c r="AK80" s="31" t="s">
        <v>21443</v>
      </c>
      <c r="AL80" s="31" t="s">
        <v>3993</v>
      </c>
      <c r="AM80" s="31" t="s">
        <v>2711</v>
      </c>
      <c r="AN80" s="31"/>
      <c r="AO80" s="31"/>
      <c r="AP80" s="31" t="s">
        <v>33760</v>
      </c>
      <c r="AQ80" s="31" t="s">
        <v>20050</v>
      </c>
      <c r="AR80" s="31" t="s">
        <v>34143</v>
      </c>
      <c r="AS80" s="31" t="s">
        <v>34143</v>
      </c>
      <c r="AT80" s="31" t="str">
        <f>_xlfn.IFNA(VLOOKUP(D80,'[1]5. 1 Mei 2022'!$C$7:$F$60,4,FALSE),"")</f>
        <v/>
      </c>
      <c r="AU80" s="31" t="s">
        <v>34277</v>
      </c>
      <c r="AV80" s="31" t="s">
        <v>31056</v>
      </c>
      <c r="AW80" s="31" t="s">
        <v>19998</v>
      </c>
      <c r="AX80" s="29">
        <f t="shared" si="10"/>
        <v>46253</v>
      </c>
      <c r="AY80" s="31" t="s">
        <v>26344</v>
      </c>
      <c r="AZ80" s="31" t="s">
        <v>26345</v>
      </c>
      <c r="BA80" s="30" t="s">
        <v>33760</v>
      </c>
      <c r="BB80" s="31"/>
      <c r="BC80" s="31"/>
      <c r="BD80" s="31" t="s">
        <v>32486</v>
      </c>
      <c r="BE80" s="31" t="s">
        <v>7967</v>
      </c>
      <c r="BF80" s="31" t="s">
        <v>31056</v>
      </c>
      <c r="BG80" s="31"/>
      <c r="BH80" s="31"/>
      <c r="BI80" s="31"/>
      <c r="BJ80" s="31" t="s">
        <v>23235</v>
      </c>
      <c r="BK80" s="31" t="str">
        <f t="shared" si="15"/>
        <v>IV/a</v>
      </c>
      <c r="BL80" s="31" t="s">
        <v>8077</v>
      </c>
      <c r="BM80" s="31"/>
      <c r="BN80" s="31"/>
      <c r="BO80" s="31"/>
      <c r="BP80" s="31"/>
      <c r="BQ80" s="31" t="s">
        <v>31075</v>
      </c>
      <c r="BR80" s="52" t="s">
        <v>39750</v>
      </c>
      <c r="BS80" s="52" t="s">
        <v>39326</v>
      </c>
      <c r="BT80" s="31" t="s">
        <v>2481</v>
      </c>
      <c r="BU80" s="31" t="s">
        <v>6736</v>
      </c>
      <c r="BV80" s="31" t="s">
        <v>20050</v>
      </c>
      <c r="BW80" s="31">
        <f t="shared" ca="1" si="16"/>
        <v>5</v>
      </c>
      <c r="BX80" s="78">
        <f t="shared" ca="1" si="17"/>
        <v>3</v>
      </c>
      <c r="BY80" s="31"/>
      <c r="BZ80" s="31"/>
      <c r="CA80" s="31" t="s">
        <v>2483</v>
      </c>
      <c r="CB80" s="31" t="s">
        <v>2519</v>
      </c>
      <c r="CC80" s="31">
        <v>3</v>
      </c>
      <c r="CD80" s="31">
        <v>1</v>
      </c>
      <c r="CE80" s="31"/>
      <c r="CF80" s="31"/>
      <c r="CG80" s="31"/>
      <c r="CH80" s="31"/>
      <c r="CI80" s="31"/>
      <c r="CJ80" s="31"/>
      <c r="CK80" s="31"/>
      <c r="CL80" s="31"/>
      <c r="CM80" s="31"/>
      <c r="CN80" s="31"/>
      <c r="CO80" s="31"/>
      <c r="CP80" s="31"/>
      <c r="CQ80" s="31"/>
      <c r="CR80" s="31">
        <v>1644</v>
      </c>
      <c r="CS80" s="31"/>
      <c r="CT80" s="31"/>
      <c r="CU80" s="31"/>
      <c r="CV80" s="31" t="s">
        <v>21446</v>
      </c>
      <c r="CW80" s="31" t="s">
        <v>21447</v>
      </c>
      <c r="CX80" s="31" t="s">
        <v>21448</v>
      </c>
      <c r="CY80" s="31"/>
      <c r="CZ80" s="31"/>
      <c r="DA80" s="31"/>
      <c r="DB80" s="31"/>
      <c r="DC80" s="31"/>
      <c r="DD80" s="31"/>
      <c r="DE80" s="31"/>
      <c r="DF80" s="31"/>
      <c r="DG80" s="31"/>
      <c r="DH80" s="31"/>
      <c r="DI80" s="31"/>
      <c r="DJ80" s="31"/>
      <c r="DK80" s="31"/>
      <c r="DL80" s="31"/>
      <c r="DM80" s="38" t="s">
        <v>21444</v>
      </c>
      <c r="DN80" s="38"/>
      <c r="DO80" s="35" t="s">
        <v>31537</v>
      </c>
      <c r="DP80" s="31" t="s">
        <v>28318</v>
      </c>
      <c r="DQ80" s="31" t="s">
        <v>21445</v>
      </c>
      <c r="DR80" s="31"/>
      <c r="DS80" s="31" t="s">
        <v>27866</v>
      </c>
      <c r="DT80" s="31" t="s">
        <v>37314</v>
      </c>
      <c r="DU80" s="31">
        <v>2</v>
      </c>
      <c r="DV80" s="31" t="s">
        <v>32164</v>
      </c>
      <c r="DW80" s="31"/>
      <c r="DX80" s="31"/>
      <c r="DY80" s="31"/>
      <c r="DZ80" s="31"/>
      <c r="EA80" s="31"/>
      <c r="EB80" s="31">
        <v>0</v>
      </c>
      <c r="EC80" s="31" t="s">
        <v>40170</v>
      </c>
      <c r="ED80" s="31" t="s">
        <v>41100</v>
      </c>
      <c r="EE80" s="31"/>
      <c r="EF80" s="31"/>
      <c r="EG80" s="31"/>
      <c r="EH80" s="31"/>
      <c r="EI80" s="31"/>
      <c r="EJ80" s="31"/>
    </row>
    <row r="81" spans="1:140" ht="23.25" customHeight="1">
      <c r="A81" s="25">
        <v>79</v>
      </c>
      <c r="B81" s="30" t="s">
        <v>10161</v>
      </c>
      <c r="C81" s="31" t="s">
        <v>548</v>
      </c>
      <c r="D81" s="30" t="s">
        <v>548</v>
      </c>
      <c r="E81" s="30"/>
      <c r="F81" s="30" t="s">
        <v>36257</v>
      </c>
      <c r="G81" s="31">
        <f t="shared" si="11"/>
        <v>58</v>
      </c>
      <c r="H81" s="72">
        <f t="shared" si="12"/>
        <v>48731</v>
      </c>
      <c r="I81" s="30"/>
      <c r="J81" s="30" t="s">
        <v>34084</v>
      </c>
      <c r="K81" s="30" t="s">
        <v>4318</v>
      </c>
      <c r="L81" s="31" t="s">
        <v>4318</v>
      </c>
      <c r="M81" s="31" t="s">
        <v>3186</v>
      </c>
      <c r="N81" s="31" t="s">
        <v>5797</v>
      </c>
      <c r="O81" s="31" t="s">
        <v>5271</v>
      </c>
      <c r="P81" s="66" t="s">
        <v>21723</v>
      </c>
      <c r="Q81" s="66"/>
      <c r="R81" s="31">
        <v>19</v>
      </c>
      <c r="S81" s="31">
        <v>8</v>
      </c>
      <c r="T81" s="31"/>
      <c r="U81" s="31">
        <v>1706</v>
      </c>
      <c r="V81" s="31"/>
      <c r="W81" s="31" t="s">
        <v>6910</v>
      </c>
      <c r="X81" s="31" t="s">
        <v>5195</v>
      </c>
      <c r="Y81" s="31" t="e">
        <f t="shared" ca="1" si="13"/>
        <v>#VALUE!</v>
      </c>
      <c r="Z81" s="31" t="e">
        <f t="shared" ca="1" si="14"/>
        <v>#VALUE!</v>
      </c>
      <c r="AA81" s="31"/>
      <c r="AB81" s="31" t="s">
        <v>10510</v>
      </c>
      <c r="AC81" s="31" t="s">
        <v>34153</v>
      </c>
      <c r="AD81" s="31" t="s">
        <v>34194</v>
      </c>
      <c r="AE81" s="31"/>
      <c r="AF81" s="31" t="s">
        <v>24700</v>
      </c>
      <c r="AG81" s="31" t="s">
        <v>5851</v>
      </c>
      <c r="AH81" s="31" t="s">
        <v>7895</v>
      </c>
      <c r="AI81" s="31" t="s">
        <v>7082</v>
      </c>
      <c r="AJ81" s="31"/>
      <c r="AK81" s="31"/>
      <c r="AL81" s="31">
        <v>1997</v>
      </c>
      <c r="AM81" s="31"/>
      <c r="AN81" s="31"/>
      <c r="AO81" s="31"/>
      <c r="AP81" s="31" t="s">
        <v>33760</v>
      </c>
      <c r="AQ81" s="31" t="s">
        <v>24656</v>
      </c>
      <c r="AR81" s="31" t="s">
        <v>34143</v>
      </c>
      <c r="AS81" s="31" t="s">
        <v>34143</v>
      </c>
      <c r="AT81" s="31" t="str">
        <f>_xlfn.IFNA(VLOOKUP(D81,'[1]5. 1 Mei 2022'!$C$7:$F$60,4,FALSE),"")</f>
        <v/>
      </c>
      <c r="AU81" s="31" t="s">
        <v>34277</v>
      </c>
      <c r="AV81" s="31" t="s">
        <v>31054</v>
      </c>
      <c r="AW81" s="31" t="s">
        <v>19998</v>
      </c>
      <c r="AX81" s="29">
        <f t="shared" si="10"/>
        <v>46253</v>
      </c>
      <c r="AY81" s="31" t="s">
        <v>26344</v>
      </c>
      <c r="AZ81" s="31" t="s">
        <v>26345</v>
      </c>
      <c r="BA81" s="30" t="s">
        <v>33760</v>
      </c>
      <c r="BB81" s="31"/>
      <c r="BC81" s="31"/>
      <c r="BD81" s="31" t="s">
        <v>32486</v>
      </c>
      <c r="BE81" s="31" t="s">
        <v>7967</v>
      </c>
      <c r="BF81" s="31" t="s">
        <v>31054</v>
      </c>
      <c r="BG81" s="31"/>
      <c r="BH81" s="31"/>
      <c r="BI81" s="31"/>
      <c r="BJ81" s="31" t="s">
        <v>23235</v>
      </c>
      <c r="BK81" s="31" t="str">
        <f t="shared" si="15"/>
        <v>III/d</v>
      </c>
      <c r="BL81" s="31" t="s">
        <v>8077</v>
      </c>
      <c r="BM81" s="31"/>
      <c r="BN81" s="31"/>
      <c r="BO81" s="31"/>
      <c r="BP81" s="31"/>
      <c r="BQ81" s="31" t="s">
        <v>23235</v>
      </c>
      <c r="BR81" s="31" t="s">
        <v>31070</v>
      </c>
      <c r="BS81" s="31">
        <v>250</v>
      </c>
      <c r="BT81" s="31" t="s">
        <v>3163</v>
      </c>
      <c r="BU81" s="31" t="s">
        <v>717</v>
      </c>
      <c r="BV81" s="31" t="s">
        <v>6908</v>
      </c>
      <c r="BW81" s="31">
        <f t="shared" ca="1" si="16"/>
        <v>21</v>
      </c>
      <c r="BX81" s="78">
        <f t="shared" ca="1" si="17"/>
        <v>3</v>
      </c>
      <c r="BY81" s="31"/>
      <c r="BZ81" s="31"/>
      <c r="CA81" s="31" t="s">
        <v>2483</v>
      </c>
      <c r="CB81" s="31" t="s">
        <v>2519</v>
      </c>
      <c r="CC81" s="31">
        <v>3</v>
      </c>
      <c r="CD81" s="31">
        <v>1</v>
      </c>
      <c r="CE81" s="31" t="s">
        <v>20085</v>
      </c>
      <c r="CF81" s="31"/>
      <c r="CG81" s="31"/>
      <c r="CH81" s="31"/>
      <c r="CI81" s="31"/>
      <c r="CJ81" s="31"/>
      <c r="CK81" s="31"/>
      <c r="CL81" s="31"/>
      <c r="CM81" s="31"/>
      <c r="CN81" s="31"/>
      <c r="CO81" s="31"/>
      <c r="CP81" s="31"/>
      <c r="CQ81" s="31"/>
      <c r="CR81" s="31">
        <v>1260</v>
      </c>
      <c r="CS81" s="31" t="s">
        <v>11242</v>
      </c>
      <c r="CT81" s="31" t="s">
        <v>11243</v>
      </c>
      <c r="CU81" s="31" t="s">
        <v>11244</v>
      </c>
      <c r="CV81" s="31" t="s">
        <v>10488</v>
      </c>
      <c r="CW81" s="31" t="s">
        <v>10489</v>
      </c>
      <c r="CX81" s="31" t="s">
        <v>10461</v>
      </c>
      <c r="CY81" s="31"/>
      <c r="CZ81" s="31"/>
      <c r="DA81" s="31"/>
      <c r="DB81" s="31"/>
      <c r="DC81" s="31"/>
      <c r="DD81" s="31"/>
      <c r="DE81" s="31"/>
      <c r="DF81" s="31"/>
      <c r="DG81" s="31"/>
      <c r="DH81" s="31"/>
      <c r="DI81" s="31"/>
      <c r="DJ81" s="31"/>
      <c r="DK81" s="31"/>
      <c r="DL81" s="31"/>
      <c r="DM81" s="38" t="s">
        <v>8911</v>
      </c>
      <c r="DN81" s="38"/>
      <c r="DO81" s="35">
        <v>0</v>
      </c>
      <c r="DP81" s="31" t="s">
        <v>13457</v>
      </c>
      <c r="DQ81" s="31" t="s">
        <v>13456</v>
      </c>
      <c r="DR81" s="31"/>
      <c r="DS81" s="31" t="s">
        <v>26612</v>
      </c>
      <c r="DT81" s="31" t="s">
        <v>27960</v>
      </c>
      <c r="DU81" s="31">
        <v>3</v>
      </c>
      <c r="DV81" s="31" t="s">
        <v>32167</v>
      </c>
      <c r="DW81" s="31"/>
      <c r="DX81" s="31"/>
      <c r="DY81" s="31"/>
      <c r="DZ81" s="31"/>
      <c r="EA81" s="31"/>
      <c r="EB81" s="31">
        <v>0</v>
      </c>
      <c r="EC81" s="31" t="s">
        <v>40170</v>
      </c>
      <c r="ED81" s="31" t="s">
        <v>41100</v>
      </c>
      <c r="EE81" s="31"/>
      <c r="EF81" s="31"/>
      <c r="EG81" s="31"/>
      <c r="EH81" s="31"/>
      <c r="EI81" s="31"/>
      <c r="EJ81" s="31"/>
    </row>
    <row r="82" spans="1:140" ht="23.25" customHeight="1">
      <c r="A82" s="25">
        <v>80</v>
      </c>
      <c r="B82" s="30" t="s">
        <v>21782</v>
      </c>
      <c r="C82" s="31" t="s">
        <v>4318</v>
      </c>
      <c r="D82" s="30" t="s">
        <v>21783</v>
      </c>
      <c r="E82" s="30"/>
      <c r="F82" s="30" t="s">
        <v>36257</v>
      </c>
      <c r="G82" s="31">
        <f t="shared" si="11"/>
        <v>58</v>
      </c>
      <c r="H82" s="72">
        <f t="shared" si="12"/>
        <v>50802</v>
      </c>
      <c r="I82" s="30"/>
      <c r="J82" s="30" t="s">
        <v>34084</v>
      </c>
      <c r="K82" s="30" t="s">
        <v>4318</v>
      </c>
      <c r="L82" s="31" t="s">
        <v>4318</v>
      </c>
      <c r="M82" s="31" t="s">
        <v>3186</v>
      </c>
      <c r="N82" s="31" t="s">
        <v>7120</v>
      </c>
      <c r="O82" s="31" t="s">
        <v>3943</v>
      </c>
      <c r="P82" s="31" t="s">
        <v>30542</v>
      </c>
      <c r="Q82" s="31"/>
      <c r="R82" s="31">
        <v>14</v>
      </c>
      <c r="S82" s="31">
        <v>0</v>
      </c>
      <c r="T82" s="31"/>
      <c r="U82" s="31">
        <v>183</v>
      </c>
      <c r="V82" s="31"/>
      <c r="W82" s="31" t="s">
        <v>5612</v>
      </c>
      <c r="X82" s="31" t="s">
        <v>6645</v>
      </c>
      <c r="Y82" s="31" t="e">
        <f t="shared" ca="1" si="13"/>
        <v>#VALUE!</v>
      </c>
      <c r="Z82" s="31" t="e">
        <f t="shared" ca="1" si="14"/>
        <v>#VALUE!</v>
      </c>
      <c r="AA82" s="31"/>
      <c r="AB82" s="31" t="s">
        <v>4601</v>
      </c>
      <c r="AC82" s="31" t="s">
        <v>34153</v>
      </c>
      <c r="AD82" s="31" t="s">
        <v>34194</v>
      </c>
      <c r="AE82" s="31"/>
      <c r="AF82" s="31" t="s">
        <v>24699</v>
      </c>
      <c r="AG82" s="31" t="s">
        <v>4322</v>
      </c>
      <c r="AH82" s="31" t="s">
        <v>4322</v>
      </c>
      <c r="AI82" s="31" t="s">
        <v>728</v>
      </c>
      <c r="AJ82" s="31"/>
      <c r="AK82" s="31"/>
      <c r="AL82" s="31">
        <v>2007</v>
      </c>
      <c r="AM82" s="31" t="s">
        <v>21826</v>
      </c>
      <c r="AN82" s="31"/>
      <c r="AO82" s="31"/>
      <c r="AP82" s="31" t="s">
        <v>33766</v>
      </c>
      <c r="AQ82" s="31" t="s">
        <v>22012</v>
      </c>
      <c r="AR82" s="31" t="s">
        <v>34143</v>
      </c>
      <c r="AS82" s="31" t="s">
        <v>34143</v>
      </c>
      <c r="AT82" s="31" t="str">
        <f>_xlfn.IFNA(VLOOKUP(D82,'[1]5. 1 Mei 2022'!$C$7:$F$60,4,FALSE),"")</f>
        <v/>
      </c>
      <c r="AU82" s="31" t="s">
        <v>34277</v>
      </c>
      <c r="AV82" s="31" t="s">
        <v>31052</v>
      </c>
      <c r="AW82" s="31" t="s">
        <v>31047</v>
      </c>
      <c r="AX82" s="29" t="e">
        <f t="shared" ref="AX82:AX104" si="18">AW82+1903</f>
        <v>#VALUE!</v>
      </c>
      <c r="AY82" s="31" t="s">
        <v>26346</v>
      </c>
      <c r="AZ82" s="31" t="s">
        <v>26339</v>
      </c>
      <c r="BA82" s="30" t="s">
        <v>33766</v>
      </c>
      <c r="BB82" s="31"/>
      <c r="BC82" s="31"/>
      <c r="BD82" s="31" t="s">
        <v>32486</v>
      </c>
      <c r="BE82" s="31" t="s">
        <v>7967</v>
      </c>
      <c r="BF82" s="31" t="s">
        <v>31052</v>
      </c>
      <c r="BG82" s="31"/>
      <c r="BH82" s="31"/>
      <c r="BI82" s="31"/>
      <c r="BJ82" s="31" t="s">
        <v>31073</v>
      </c>
      <c r="BK82" s="31" t="str">
        <f t="shared" si="15"/>
        <v>IV/a</v>
      </c>
      <c r="BL82" s="31" t="s">
        <v>8077</v>
      </c>
      <c r="BM82" s="31"/>
      <c r="BN82" s="31"/>
      <c r="BO82" s="31"/>
      <c r="BP82" s="31"/>
      <c r="BQ82" s="31" t="s">
        <v>31073</v>
      </c>
      <c r="BR82" s="31" t="s">
        <v>31070</v>
      </c>
      <c r="BS82" s="31">
        <v>300</v>
      </c>
      <c r="BT82" s="31"/>
      <c r="BU82" s="31"/>
      <c r="BV82" s="31" t="s">
        <v>20160</v>
      </c>
      <c r="BW82" s="31">
        <f t="shared" ca="1" si="16"/>
        <v>5</v>
      </c>
      <c r="BX82" s="78">
        <f t="shared" ca="1" si="17"/>
        <v>3</v>
      </c>
      <c r="BY82" s="31"/>
      <c r="BZ82" s="31"/>
      <c r="CA82" s="31" t="s">
        <v>4239</v>
      </c>
      <c r="CB82" s="31" t="s">
        <v>2519</v>
      </c>
      <c r="CC82" s="31">
        <v>2</v>
      </c>
      <c r="CD82" s="31">
        <v>1</v>
      </c>
      <c r="CE82" s="31"/>
      <c r="CF82" s="31"/>
      <c r="CG82" s="31"/>
      <c r="CH82" s="31"/>
      <c r="CI82" s="31"/>
      <c r="CJ82" s="31"/>
      <c r="CK82" s="31"/>
      <c r="CL82" s="31"/>
      <c r="CM82" s="31"/>
      <c r="CN82" s="31"/>
      <c r="CO82" s="31"/>
      <c r="CP82" s="31"/>
      <c r="CQ82" s="31"/>
      <c r="CR82" s="31">
        <v>6485</v>
      </c>
      <c r="CS82" s="31"/>
      <c r="CT82" s="31"/>
      <c r="CU82" s="31"/>
      <c r="CV82" s="31"/>
      <c r="CW82" s="31"/>
      <c r="CX82" s="31"/>
      <c r="CY82" s="31"/>
      <c r="CZ82" s="31"/>
      <c r="DA82" s="31"/>
      <c r="DB82" s="31"/>
      <c r="DC82" s="31"/>
      <c r="DD82" s="31"/>
      <c r="DE82" s="31"/>
      <c r="DF82" s="31"/>
      <c r="DG82" s="31"/>
      <c r="DH82" s="31"/>
      <c r="DI82" s="31"/>
      <c r="DJ82" s="31"/>
      <c r="DK82" s="31"/>
      <c r="DL82" s="31"/>
      <c r="DM82" s="38" t="s">
        <v>21828</v>
      </c>
      <c r="DN82" s="38"/>
      <c r="DO82" s="35"/>
      <c r="DP82" s="31" t="s">
        <v>21827</v>
      </c>
      <c r="DQ82" s="31" t="s">
        <v>21829</v>
      </c>
      <c r="DR82" s="31"/>
      <c r="DS82" s="31" t="s">
        <v>21830</v>
      </c>
      <c r="DT82" s="31" t="s">
        <v>37315</v>
      </c>
      <c r="DU82" s="31">
        <v>3</v>
      </c>
      <c r="DV82" s="31" t="s">
        <v>32167</v>
      </c>
      <c r="DW82" s="31"/>
      <c r="DX82" s="31"/>
      <c r="DY82" s="31"/>
      <c r="DZ82" s="31"/>
      <c r="EA82" s="31"/>
      <c r="EB82" s="31">
        <v>0</v>
      </c>
      <c r="EC82" s="31" t="s">
        <v>40170</v>
      </c>
      <c r="ED82" s="31" t="s">
        <v>41100</v>
      </c>
      <c r="EE82" s="31"/>
      <c r="EF82" s="31"/>
      <c r="EG82" s="31"/>
      <c r="EH82" s="31"/>
      <c r="EI82" s="31"/>
      <c r="EJ82" s="31"/>
    </row>
    <row r="83" spans="1:140" ht="23.25" customHeight="1">
      <c r="A83" s="25">
        <v>81</v>
      </c>
      <c r="B83" s="30" t="s">
        <v>24276</v>
      </c>
      <c r="C83" s="31">
        <v>140368764</v>
      </c>
      <c r="D83" s="30" t="s">
        <v>135</v>
      </c>
      <c r="E83" s="30"/>
      <c r="F83" s="30" t="s">
        <v>36254</v>
      </c>
      <c r="G83" s="31">
        <f t="shared" si="11"/>
        <v>58</v>
      </c>
      <c r="H83" s="72">
        <f t="shared" si="12"/>
        <v>49766</v>
      </c>
      <c r="I83" s="30"/>
      <c r="J83" s="30" t="s">
        <v>34084</v>
      </c>
      <c r="K83" s="30" t="s">
        <v>4318</v>
      </c>
      <c r="L83" s="31" t="s">
        <v>4318</v>
      </c>
      <c r="M83" s="31" t="s">
        <v>3186</v>
      </c>
      <c r="N83" s="31" t="s">
        <v>5797</v>
      </c>
      <c r="O83" s="31" t="s">
        <v>5271</v>
      </c>
      <c r="P83" s="31" t="s">
        <v>30542</v>
      </c>
      <c r="Q83" s="31"/>
      <c r="R83" s="31">
        <v>20</v>
      </c>
      <c r="S83" s="31">
        <v>4</v>
      </c>
      <c r="T83" s="31"/>
      <c r="U83" s="31">
        <v>452</v>
      </c>
      <c r="V83" s="31"/>
      <c r="W83" s="31" t="s">
        <v>7628</v>
      </c>
      <c r="X83" s="31" t="s">
        <v>2477</v>
      </c>
      <c r="Y83" s="31" t="e">
        <f t="shared" ca="1" si="13"/>
        <v>#VALUE!</v>
      </c>
      <c r="Z83" s="31" t="e">
        <f t="shared" ca="1" si="14"/>
        <v>#VALUE!</v>
      </c>
      <c r="AA83" s="52"/>
      <c r="AB83" s="31" t="s">
        <v>11144</v>
      </c>
      <c r="AC83" s="31" t="s">
        <v>34145</v>
      </c>
      <c r="AD83" s="31" t="s">
        <v>34145</v>
      </c>
      <c r="AE83" s="31"/>
      <c r="AF83" s="31" t="s">
        <v>24701</v>
      </c>
      <c r="AG83" s="31" t="s">
        <v>4322</v>
      </c>
      <c r="AH83" s="31" t="s">
        <v>4322</v>
      </c>
      <c r="AI83" s="31" t="s">
        <v>908</v>
      </c>
      <c r="AJ83" s="31">
        <v>10171</v>
      </c>
      <c r="AK83" s="31" t="s">
        <v>2820</v>
      </c>
      <c r="AL83" s="31" t="s">
        <v>5122</v>
      </c>
      <c r="AM83" s="31" t="s">
        <v>4983</v>
      </c>
      <c r="AN83" s="31"/>
      <c r="AO83" s="31"/>
      <c r="AP83" s="31" t="s">
        <v>18118</v>
      </c>
      <c r="AQ83" s="31" t="s">
        <v>3521</v>
      </c>
      <c r="AR83" s="31" t="s">
        <v>34145</v>
      </c>
      <c r="AS83" s="31" t="s">
        <v>34145</v>
      </c>
      <c r="AT83" s="31" t="s">
        <v>39977</v>
      </c>
      <c r="AU83" s="31"/>
      <c r="AV83" s="31" t="s">
        <v>20033</v>
      </c>
      <c r="AW83" s="31" t="s">
        <v>18394</v>
      </c>
      <c r="AX83" s="29">
        <f t="shared" si="18"/>
        <v>46243</v>
      </c>
      <c r="AY83" s="31" t="s">
        <v>26346</v>
      </c>
      <c r="AZ83" s="31" t="s">
        <v>2622</v>
      </c>
      <c r="BA83" s="30" t="s">
        <v>18118</v>
      </c>
      <c r="BB83" s="31" t="s">
        <v>21673</v>
      </c>
      <c r="BC83" s="31"/>
      <c r="BD83" s="31" t="s">
        <v>7997</v>
      </c>
      <c r="BE83" s="31" t="s">
        <v>7969</v>
      </c>
      <c r="BF83" s="31" t="s">
        <v>20033</v>
      </c>
      <c r="BG83" s="31"/>
      <c r="BH83" s="31"/>
      <c r="BI83" s="31" t="s">
        <v>8136</v>
      </c>
      <c r="BJ83" s="31" t="s">
        <v>3185</v>
      </c>
      <c r="BK83" s="31" t="str">
        <f t="shared" si="15"/>
        <v>III/d</v>
      </c>
      <c r="BL83" s="31" t="s">
        <v>8077</v>
      </c>
      <c r="BM83" s="31"/>
      <c r="BN83" s="31"/>
      <c r="BO83" s="31"/>
      <c r="BP83" s="31" t="s">
        <v>1498</v>
      </c>
      <c r="BQ83" s="31" t="s">
        <v>3185</v>
      </c>
      <c r="BR83" s="31" t="s">
        <v>26137</v>
      </c>
      <c r="BS83" s="31" t="s">
        <v>26407</v>
      </c>
      <c r="BT83" s="31" t="s">
        <v>2481</v>
      </c>
      <c r="BU83" s="31"/>
      <c r="BV83" s="31" t="s">
        <v>2482</v>
      </c>
      <c r="BW83" s="31">
        <f t="shared" ca="1" si="16"/>
        <v>27</v>
      </c>
      <c r="BX83" s="78">
        <f t="shared" ca="1" si="17"/>
        <v>2</v>
      </c>
      <c r="BY83" s="31"/>
      <c r="BZ83" s="31"/>
      <c r="CA83" s="31" t="s">
        <v>2483</v>
      </c>
      <c r="CB83" s="31" t="s">
        <v>2519</v>
      </c>
      <c r="CC83" s="31">
        <v>3</v>
      </c>
      <c r="CD83" s="31">
        <v>1</v>
      </c>
      <c r="CE83" s="31" t="s">
        <v>20085</v>
      </c>
      <c r="CF83" s="31"/>
      <c r="CG83" s="31"/>
      <c r="CH83" s="31"/>
      <c r="CI83" s="31"/>
      <c r="CJ83" s="31"/>
      <c r="CK83" s="31"/>
      <c r="CL83" s="31" t="s">
        <v>36570</v>
      </c>
      <c r="CM83" s="31" t="s">
        <v>36630</v>
      </c>
      <c r="CN83" s="31">
        <v>127</v>
      </c>
      <c r="CO83" s="31" t="s">
        <v>36685</v>
      </c>
      <c r="CP83" s="31" t="s">
        <v>36630</v>
      </c>
      <c r="CQ83" s="31">
        <v>127</v>
      </c>
      <c r="CR83" s="31">
        <v>3512</v>
      </c>
      <c r="CS83" s="31" t="s">
        <v>8315</v>
      </c>
      <c r="CT83" s="31"/>
      <c r="CU83" s="31" t="s">
        <v>8314</v>
      </c>
      <c r="CV83" s="31" t="s">
        <v>8347</v>
      </c>
      <c r="CW83" s="31" t="s">
        <v>8348</v>
      </c>
      <c r="CX83" s="31" t="s">
        <v>8346</v>
      </c>
      <c r="CY83" s="31"/>
      <c r="CZ83" s="31"/>
      <c r="DA83" s="31"/>
      <c r="DB83" s="31" t="s">
        <v>15747</v>
      </c>
      <c r="DC83" s="31" t="s">
        <v>15756</v>
      </c>
      <c r="DD83" s="31" t="s">
        <v>15746</v>
      </c>
      <c r="DE83" s="31"/>
      <c r="DF83" s="31"/>
      <c r="DG83" s="31"/>
      <c r="DH83" s="31"/>
      <c r="DI83" s="31" t="s">
        <v>24810</v>
      </c>
      <c r="DJ83" s="31" t="s">
        <v>24811</v>
      </c>
      <c r="DK83" s="31" t="s">
        <v>25642</v>
      </c>
      <c r="DL83" s="31" t="s">
        <v>25643</v>
      </c>
      <c r="DM83" s="38" t="s">
        <v>9383</v>
      </c>
      <c r="DN83" s="38"/>
      <c r="DO83" s="35">
        <v>0</v>
      </c>
      <c r="DP83" s="31" t="s">
        <v>12743</v>
      </c>
      <c r="DQ83" s="31" t="s">
        <v>12742</v>
      </c>
      <c r="DR83" s="31"/>
      <c r="DS83" s="31" t="s">
        <v>27022</v>
      </c>
      <c r="DT83" s="31" t="s">
        <v>37316</v>
      </c>
      <c r="DU83" s="31">
        <v>2</v>
      </c>
      <c r="DV83" s="31" t="s">
        <v>32167</v>
      </c>
      <c r="DW83" s="31" t="s">
        <v>7997</v>
      </c>
      <c r="DX83" s="31" t="s">
        <v>7997</v>
      </c>
      <c r="DY83" s="31" t="s">
        <v>36991</v>
      </c>
      <c r="DZ83" s="52" t="s">
        <v>23138</v>
      </c>
      <c r="EA83" s="52" t="s">
        <v>29832</v>
      </c>
      <c r="EB83" s="31">
        <v>368905</v>
      </c>
      <c r="EC83" s="31" t="s">
        <v>40168</v>
      </c>
      <c r="ED83" s="31" t="s">
        <v>41101</v>
      </c>
      <c r="EE83" s="31"/>
      <c r="EF83" s="31"/>
      <c r="EG83" s="31"/>
      <c r="EH83" s="31"/>
      <c r="EI83" s="31"/>
      <c r="EJ83" s="31"/>
    </row>
    <row r="84" spans="1:140" ht="23.25" customHeight="1">
      <c r="A84" s="25">
        <v>82</v>
      </c>
      <c r="B84" s="30" t="s">
        <v>3705</v>
      </c>
      <c r="C84" s="31" t="s">
        <v>3607</v>
      </c>
      <c r="D84" s="30" t="s">
        <v>3607</v>
      </c>
      <c r="E84" s="30"/>
      <c r="F84" s="30" t="s">
        <v>36262</v>
      </c>
      <c r="G84" s="31">
        <f t="shared" si="11"/>
        <v>58</v>
      </c>
      <c r="H84" s="72">
        <f t="shared" si="12"/>
        <v>48945</v>
      </c>
      <c r="I84" s="30"/>
      <c r="J84" s="30" t="s">
        <v>34084</v>
      </c>
      <c r="K84" s="30" t="s">
        <v>4318</v>
      </c>
      <c r="L84" s="31" t="s">
        <v>4318</v>
      </c>
      <c r="M84" s="31" t="s">
        <v>6378</v>
      </c>
      <c r="N84" s="31" t="s">
        <v>5863</v>
      </c>
      <c r="O84" s="31" t="s">
        <v>5117</v>
      </c>
      <c r="P84" s="31" t="s">
        <v>30542</v>
      </c>
      <c r="Q84" s="31"/>
      <c r="R84" s="31">
        <v>24</v>
      </c>
      <c r="S84" s="31">
        <v>8</v>
      </c>
      <c r="T84" s="31"/>
      <c r="U84" s="31">
        <v>1607</v>
      </c>
      <c r="V84" s="31" t="s">
        <v>995</v>
      </c>
      <c r="W84" s="31" t="s">
        <v>980</v>
      </c>
      <c r="X84" s="31" t="s">
        <v>5558</v>
      </c>
      <c r="Y84" s="31">
        <f t="shared" ca="1" si="13"/>
        <v>48</v>
      </c>
      <c r="Z84" s="31" t="str">
        <f t="shared" ca="1" si="14"/>
        <v>46-58</v>
      </c>
      <c r="AA84" s="31"/>
      <c r="AB84" s="31" t="s">
        <v>29757</v>
      </c>
      <c r="AC84" s="31" t="s">
        <v>34153</v>
      </c>
      <c r="AD84" s="31" t="s">
        <v>34194</v>
      </c>
      <c r="AE84" s="31"/>
      <c r="AF84" s="31" t="s">
        <v>24700</v>
      </c>
      <c r="AG84" s="31" t="s">
        <v>7895</v>
      </c>
      <c r="AH84" s="31" t="s">
        <v>7895</v>
      </c>
      <c r="AI84" s="31" t="s">
        <v>40277</v>
      </c>
      <c r="AJ84" s="31" t="s">
        <v>29758</v>
      </c>
      <c r="AK84" s="31" t="s">
        <v>29759</v>
      </c>
      <c r="AL84" s="31" t="s">
        <v>29752</v>
      </c>
      <c r="AM84" s="31" t="s">
        <v>29756</v>
      </c>
      <c r="AN84" s="31"/>
      <c r="AO84" s="31"/>
      <c r="AP84" s="31" t="s">
        <v>33063</v>
      </c>
      <c r="AQ84" s="31"/>
      <c r="AR84" s="31" t="s">
        <v>34148</v>
      </c>
      <c r="AS84" s="31" t="s">
        <v>34148</v>
      </c>
      <c r="AT84" s="31" t="str">
        <f>_xlfn.IFNA(VLOOKUP(D84,'[1]5. 1 Mei 2022'!$C$7:$F$60,4,FALSE),"")</f>
        <v/>
      </c>
      <c r="AU84" s="31"/>
      <c r="AV84" s="31" t="s">
        <v>6186</v>
      </c>
      <c r="AW84" s="31"/>
      <c r="AX84" s="29">
        <f t="shared" si="18"/>
        <v>1903</v>
      </c>
      <c r="AY84" s="31" t="s">
        <v>26344</v>
      </c>
      <c r="AZ84" s="31" t="s">
        <v>33065</v>
      </c>
      <c r="BA84" s="30" t="s">
        <v>33063</v>
      </c>
      <c r="BB84" s="31"/>
      <c r="BC84" s="31"/>
      <c r="BD84" s="31" t="s">
        <v>30244</v>
      </c>
      <c r="BE84" s="31" t="s">
        <v>7968</v>
      </c>
      <c r="BF84" s="31" t="s">
        <v>30256</v>
      </c>
      <c r="BG84" s="31"/>
      <c r="BH84" s="31"/>
      <c r="BI84" s="31"/>
      <c r="BJ84" s="31" t="s">
        <v>6988</v>
      </c>
      <c r="BK84" s="31" t="str">
        <f t="shared" si="15"/>
        <v>II/d</v>
      </c>
      <c r="BL84" s="31" t="s">
        <v>8078</v>
      </c>
      <c r="BM84" s="31"/>
      <c r="BN84" s="31"/>
      <c r="BO84" s="31"/>
      <c r="BP84" s="31" t="s">
        <v>1498</v>
      </c>
      <c r="BQ84" s="31"/>
      <c r="BR84" s="31"/>
      <c r="BS84" s="31"/>
      <c r="BT84" s="31" t="s">
        <v>7564</v>
      </c>
      <c r="BU84" s="31" t="s">
        <v>794</v>
      </c>
      <c r="BV84" s="31" t="s">
        <v>2060</v>
      </c>
      <c r="BW84" s="31">
        <f t="shared" ca="1" si="16"/>
        <v>27</v>
      </c>
      <c r="BX84" s="78">
        <f t="shared" ca="1" si="17"/>
        <v>3</v>
      </c>
      <c r="BY84" s="31"/>
      <c r="BZ84" s="31"/>
      <c r="CA84" s="31" t="s">
        <v>2483</v>
      </c>
      <c r="CB84" s="31" t="s">
        <v>2519</v>
      </c>
      <c r="CC84" s="31">
        <v>2</v>
      </c>
      <c r="CD84" s="31">
        <v>1</v>
      </c>
      <c r="CE84" s="31" t="s">
        <v>20085</v>
      </c>
      <c r="CF84" s="31"/>
      <c r="CG84" s="31"/>
      <c r="CH84" s="31"/>
      <c r="CI84" s="31"/>
      <c r="CJ84" s="31"/>
      <c r="CK84" s="31"/>
      <c r="CL84" s="31"/>
      <c r="CM84" s="31"/>
      <c r="CN84" s="31"/>
      <c r="CO84" s="31"/>
      <c r="CP84" s="31"/>
      <c r="CQ84" s="31"/>
      <c r="CR84" s="31">
        <v>5033</v>
      </c>
      <c r="CS84" s="31" t="s">
        <v>23918</v>
      </c>
      <c r="CT84" s="31"/>
      <c r="CU84" s="31"/>
      <c r="CV84" s="31" t="s">
        <v>19045</v>
      </c>
      <c r="CW84" s="31" t="s">
        <v>19046</v>
      </c>
      <c r="CX84" s="31" t="s">
        <v>19043</v>
      </c>
      <c r="CY84" s="31"/>
      <c r="CZ84" s="31"/>
      <c r="DA84" s="31"/>
      <c r="DB84" s="31"/>
      <c r="DC84" s="31"/>
      <c r="DD84" s="31"/>
      <c r="DE84" s="31"/>
      <c r="DF84" s="31"/>
      <c r="DG84" s="31"/>
      <c r="DH84" s="31"/>
      <c r="DI84" s="31"/>
      <c r="DJ84" s="31"/>
      <c r="DK84" s="31"/>
      <c r="DL84" s="31"/>
      <c r="DM84" s="38" t="s">
        <v>9897</v>
      </c>
      <c r="DN84" s="38"/>
      <c r="DO84" s="35" t="s">
        <v>20879</v>
      </c>
      <c r="DP84" s="31" t="s">
        <v>14116</v>
      </c>
      <c r="DQ84" s="31" t="s">
        <v>20878</v>
      </c>
      <c r="DR84" s="31" t="s">
        <v>14126</v>
      </c>
      <c r="DS84" s="31" t="s">
        <v>27525</v>
      </c>
      <c r="DT84" s="31" t="s">
        <v>28217</v>
      </c>
      <c r="DU84" s="31">
        <v>2</v>
      </c>
      <c r="DV84" s="31" t="s">
        <v>32165</v>
      </c>
      <c r="DW84" s="31"/>
      <c r="DX84" s="31"/>
      <c r="DY84" s="31"/>
      <c r="DZ84" s="31"/>
      <c r="EA84" s="31"/>
      <c r="EB84" s="31">
        <v>0</v>
      </c>
      <c r="EC84" s="31" t="s">
        <v>39747</v>
      </c>
      <c r="ED84" s="31" t="s">
        <v>41101</v>
      </c>
      <c r="EE84" s="31"/>
      <c r="EF84" s="31"/>
      <c r="EG84" s="31"/>
      <c r="EH84" s="31"/>
      <c r="EI84" s="31"/>
      <c r="EJ84" s="31"/>
    </row>
    <row r="85" spans="1:140" ht="23.25" customHeight="1">
      <c r="A85" s="25">
        <v>83</v>
      </c>
      <c r="B85" s="30" t="s">
        <v>3707</v>
      </c>
      <c r="C85" s="31">
        <v>140375362</v>
      </c>
      <c r="D85" s="30" t="s">
        <v>407</v>
      </c>
      <c r="E85" s="30"/>
      <c r="F85" s="30" t="s">
        <v>36262</v>
      </c>
      <c r="G85" s="31">
        <f t="shared" si="11"/>
        <v>58</v>
      </c>
      <c r="H85" s="72">
        <f t="shared" si="12"/>
        <v>45778</v>
      </c>
      <c r="I85" s="30"/>
      <c r="J85" s="30" t="s">
        <v>34084</v>
      </c>
      <c r="K85" s="30" t="s">
        <v>4318</v>
      </c>
      <c r="L85" s="31" t="s">
        <v>4318</v>
      </c>
      <c r="M85" s="31" t="s">
        <v>6378</v>
      </c>
      <c r="N85" s="31" t="s">
        <v>3557</v>
      </c>
      <c r="O85" s="31" t="s">
        <v>1501</v>
      </c>
      <c r="P85" s="52" t="s">
        <v>35985</v>
      </c>
      <c r="Q85" s="31" t="s">
        <v>41844</v>
      </c>
      <c r="R85" s="31">
        <v>25</v>
      </c>
      <c r="S85" s="31">
        <v>7</v>
      </c>
      <c r="T85" s="31"/>
      <c r="U85" s="31">
        <v>1255</v>
      </c>
      <c r="V85" s="31" t="s">
        <v>3719</v>
      </c>
      <c r="W85" s="31" t="s">
        <v>6910</v>
      </c>
      <c r="X85" s="31" t="s">
        <v>6911</v>
      </c>
      <c r="Y85" s="31">
        <f t="shared" ca="1" si="13"/>
        <v>56</v>
      </c>
      <c r="Z85" s="31" t="str">
        <f t="shared" ca="1" si="14"/>
        <v>46-58</v>
      </c>
      <c r="AA85" s="31"/>
      <c r="AB85" s="31" t="s">
        <v>6912</v>
      </c>
      <c r="AC85" s="31" t="s">
        <v>34153</v>
      </c>
      <c r="AD85" s="31" t="s">
        <v>34194</v>
      </c>
      <c r="AE85" s="31"/>
      <c r="AF85" s="31" t="s">
        <v>24700</v>
      </c>
      <c r="AG85" s="31" t="s">
        <v>7895</v>
      </c>
      <c r="AH85" s="31" t="s">
        <v>7895</v>
      </c>
      <c r="AI85" s="31" t="s">
        <v>40277</v>
      </c>
      <c r="AJ85" s="31">
        <v>541</v>
      </c>
      <c r="AK85" s="31" t="s">
        <v>6891</v>
      </c>
      <c r="AL85" s="31">
        <v>31923</v>
      </c>
      <c r="AM85" s="31" t="s">
        <v>6892</v>
      </c>
      <c r="AN85" s="31"/>
      <c r="AO85" s="31"/>
      <c r="AP85" s="31" t="s">
        <v>2450</v>
      </c>
      <c r="AQ85" s="31" t="s">
        <v>18944</v>
      </c>
      <c r="AR85" s="31" t="s">
        <v>34148</v>
      </c>
      <c r="AS85" s="31" t="s">
        <v>34148</v>
      </c>
      <c r="AT85" s="31" t="str">
        <f>_xlfn.IFNA(VLOOKUP(D85,'[1]5. 1 Mei 2022'!$C$7:$F$60,4,FALSE),"")</f>
        <v/>
      </c>
      <c r="AU85" s="31"/>
      <c r="AV85" s="31" t="s">
        <v>32511</v>
      </c>
      <c r="AW85" s="31" t="s">
        <v>18944</v>
      </c>
      <c r="AX85" s="29">
        <f t="shared" si="18"/>
        <v>46414</v>
      </c>
      <c r="AY85" s="31" t="s">
        <v>26346</v>
      </c>
      <c r="AZ85" s="31" t="s">
        <v>527</v>
      </c>
      <c r="BA85" s="30" t="s">
        <v>2450</v>
      </c>
      <c r="BB85" s="31"/>
      <c r="BC85" s="31"/>
      <c r="BD85" s="31" t="s">
        <v>12244</v>
      </c>
      <c r="BE85" s="31" t="s">
        <v>7968</v>
      </c>
      <c r="BF85" s="31" t="s">
        <v>32511</v>
      </c>
      <c r="BG85" s="31"/>
      <c r="BH85" s="31"/>
      <c r="BI85" s="31"/>
      <c r="BJ85" s="31" t="s">
        <v>23661</v>
      </c>
      <c r="BK85" s="31" t="str">
        <f t="shared" si="15"/>
        <v>III/a</v>
      </c>
      <c r="BL85" s="31" t="s">
        <v>8078</v>
      </c>
      <c r="BM85" s="31"/>
      <c r="BN85" s="31"/>
      <c r="BO85" s="31"/>
      <c r="BP85" s="31" t="s">
        <v>1498</v>
      </c>
      <c r="BQ85" s="31"/>
      <c r="BR85" s="31"/>
      <c r="BS85" s="31"/>
      <c r="BT85" s="31" t="s">
        <v>1172</v>
      </c>
      <c r="BU85" s="31" t="s">
        <v>3521</v>
      </c>
      <c r="BV85" s="31" t="s">
        <v>6913</v>
      </c>
      <c r="BW85" s="31">
        <f t="shared" ca="1" si="16"/>
        <v>31</v>
      </c>
      <c r="BX85" s="78">
        <f t="shared" ca="1" si="17"/>
        <v>3</v>
      </c>
      <c r="BY85" s="31"/>
      <c r="BZ85" s="31" t="s">
        <v>3155</v>
      </c>
      <c r="CA85" s="31" t="s">
        <v>2483</v>
      </c>
      <c r="CB85" s="31" t="s">
        <v>2519</v>
      </c>
      <c r="CC85" s="31">
        <v>2</v>
      </c>
      <c r="CD85" s="31">
        <v>1</v>
      </c>
      <c r="CE85" s="31" t="s">
        <v>20085</v>
      </c>
      <c r="CF85" s="31"/>
      <c r="CG85" s="31"/>
      <c r="CH85" s="31"/>
      <c r="CI85" s="31"/>
      <c r="CJ85" s="31"/>
      <c r="CK85" s="31"/>
      <c r="CL85" s="31"/>
      <c r="CM85" s="31"/>
      <c r="CN85" s="31"/>
      <c r="CO85" s="31"/>
      <c r="CP85" s="31"/>
      <c r="CQ85" s="31"/>
      <c r="CR85" s="31">
        <v>1102</v>
      </c>
      <c r="CS85" s="31"/>
      <c r="CT85" s="31"/>
      <c r="CU85" s="31"/>
      <c r="CV85" s="31"/>
      <c r="CW85" s="31"/>
      <c r="CX85" s="31"/>
      <c r="CY85" s="31"/>
      <c r="CZ85" s="31"/>
      <c r="DA85" s="31"/>
      <c r="DB85" s="31"/>
      <c r="DC85" s="31"/>
      <c r="DD85" s="31"/>
      <c r="DE85" s="31"/>
      <c r="DF85" s="31"/>
      <c r="DG85" s="31"/>
      <c r="DH85" s="31"/>
      <c r="DI85" s="31"/>
      <c r="DJ85" s="31"/>
      <c r="DK85" s="31"/>
      <c r="DL85" s="31"/>
      <c r="DM85" s="38" t="s">
        <v>9876</v>
      </c>
      <c r="DN85" s="38"/>
      <c r="DO85" s="35" t="s">
        <v>20949</v>
      </c>
      <c r="DP85" s="31" t="s">
        <v>14301</v>
      </c>
      <c r="DQ85" s="31" t="s">
        <v>14302</v>
      </c>
      <c r="DR85" s="31" t="s">
        <v>7126</v>
      </c>
      <c r="DS85" s="31" t="s">
        <v>27504</v>
      </c>
      <c r="DT85" s="31" t="s">
        <v>37318</v>
      </c>
      <c r="DU85" s="31">
        <v>3</v>
      </c>
      <c r="DV85" s="31" t="s">
        <v>32167</v>
      </c>
      <c r="DW85" s="31"/>
      <c r="DX85" s="31"/>
      <c r="DY85" s="31"/>
      <c r="DZ85" s="31"/>
      <c r="EA85" s="31"/>
      <c r="EB85" s="31">
        <v>0</v>
      </c>
      <c r="EC85" s="31" t="s">
        <v>39747</v>
      </c>
      <c r="ED85" s="31" t="s">
        <v>41101</v>
      </c>
      <c r="EE85" s="31"/>
      <c r="EF85" s="31"/>
      <c r="EG85" s="31"/>
      <c r="EH85" s="31"/>
      <c r="EI85" s="31"/>
      <c r="EJ85" s="31"/>
    </row>
    <row r="86" spans="1:140" ht="23.25" customHeight="1">
      <c r="A86" s="25">
        <v>84</v>
      </c>
      <c r="B86" s="30" t="s">
        <v>24055</v>
      </c>
      <c r="C86" s="31" t="s">
        <v>2602</v>
      </c>
      <c r="D86" s="30" t="s">
        <v>2602</v>
      </c>
      <c r="E86" s="30"/>
      <c r="F86" s="30" t="s">
        <v>36262</v>
      </c>
      <c r="G86" s="31">
        <f t="shared" si="11"/>
        <v>58</v>
      </c>
      <c r="H86" s="72">
        <f t="shared" si="12"/>
        <v>46447</v>
      </c>
      <c r="I86" s="30"/>
      <c r="J86" s="30" t="s">
        <v>34084</v>
      </c>
      <c r="K86" s="30" t="s">
        <v>4318</v>
      </c>
      <c r="L86" s="31" t="s">
        <v>4318</v>
      </c>
      <c r="M86" s="31" t="s">
        <v>6378</v>
      </c>
      <c r="N86" s="31" t="s">
        <v>3311</v>
      </c>
      <c r="O86" s="31" t="s">
        <v>2534</v>
      </c>
      <c r="P86" s="52" t="s">
        <v>35985</v>
      </c>
      <c r="Q86" s="31" t="s">
        <v>41845</v>
      </c>
      <c r="R86" s="31">
        <v>19</v>
      </c>
      <c r="S86" s="31">
        <v>0</v>
      </c>
      <c r="T86" s="31"/>
      <c r="U86" s="31">
        <v>1688</v>
      </c>
      <c r="V86" s="31"/>
      <c r="W86" s="31" t="s">
        <v>6910</v>
      </c>
      <c r="X86" s="31" t="s">
        <v>6267</v>
      </c>
      <c r="Y86" s="31">
        <f t="shared" ca="1" si="13"/>
        <v>54</v>
      </c>
      <c r="Z86" s="31" t="str">
        <f t="shared" ca="1" si="14"/>
        <v>46-58</v>
      </c>
      <c r="AA86" s="31"/>
      <c r="AB86" s="31" t="s">
        <v>10497</v>
      </c>
      <c r="AC86" s="31" t="s">
        <v>34153</v>
      </c>
      <c r="AD86" s="31" t="s">
        <v>34194</v>
      </c>
      <c r="AE86" s="31"/>
      <c r="AF86" s="31" t="s">
        <v>24700</v>
      </c>
      <c r="AG86" s="31" t="s">
        <v>7895</v>
      </c>
      <c r="AH86" s="31" t="s">
        <v>7895</v>
      </c>
      <c r="AI86" s="31" t="s">
        <v>728</v>
      </c>
      <c r="AJ86" s="31"/>
      <c r="AK86" s="31"/>
      <c r="AL86" s="31"/>
      <c r="AM86" s="31"/>
      <c r="AN86" s="31"/>
      <c r="AO86" s="31"/>
      <c r="AP86" s="31" t="s">
        <v>33725</v>
      </c>
      <c r="AQ86" s="31" t="s">
        <v>30292</v>
      </c>
      <c r="AR86" s="31" t="s">
        <v>34148</v>
      </c>
      <c r="AS86" s="31" t="s">
        <v>34148</v>
      </c>
      <c r="AT86" s="31" t="str">
        <f>_xlfn.IFNA(VLOOKUP(D86,'[1]5. 1 Mei 2022'!$C$7:$F$60,4,FALSE),"")</f>
        <v/>
      </c>
      <c r="AU86" s="31"/>
      <c r="AV86" s="31" t="s">
        <v>15511</v>
      </c>
      <c r="AW86" s="31" t="s">
        <v>30292</v>
      </c>
      <c r="AX86" s="29">
        <f t="shared" si="18"/>
        <v>46251</v>
      </c>
      <c r="AY86" s="31" t="s">
        <v>26340</v>
      </c>
      <c r="AZ86" s="31" t="s">
        <v>26343</v>
      </c>
      <c r="BA86" s="30" t="s">
        <v>33725</v>
      </c>
      <c r="BB86" s="31"/>
      <c r="BC86" s="31"/>
      <c r="BD86" s="31" t="s">
        <v>30241</v>
      </c>
      <c r="BE86" s="31" t="s">
        <v>7968</v>
      </c>
      <c r="BF86" s="31" t="s">
        <v>15511</v>
      </c>
      <c r="BG86" s="31"/>
      <c r="BH86" s="31"/>
      <c r="BI86" s="31"/>
      <c r="BJ86" s="31" t="s">
        <v>5449</v>
      </c>
      <c r="BK86" s="31" t="str">
        <f t="shared" si="15"/>
        <v>III/b</v>
      </c>
      <c r="BL86" s="31" t="s">
        <v>8078</v>
      </c>
      <c r="BM86" s="31"/>
      <c r="BN86" s="31"/>
      <c r="BO86" s="31"/>
      <c r="BP86" s="31" t="s">
        <v>1498</v>
      </c>
      <c r="BQ86" s="31"/>
      <c r="BR86" s="31"/>
      <c r="BS86" s="31"/>
      <c r="BT86" s="31" t="s">
        <v>3163</v>
      </c>
      <c r="BU86" s="31" t="s">
        <v>718</v>
      </c>
      <c r="BV86" s="31" t="s">
        <v>6560</v>
      </c>
      <c r="BW86" s="31">
        <f t="shared" ca="1" si="16"/>
        <v>24</v>
      </c>
      <c r="BX86" s="78">
        <f t="shared" ca="1" si="17"/>
        <v>11</v>
      </c>
      <c r="BY86" s="31"/>
      <c r="BZ86" s="31"/>
      <c r="CA86" s="31" t="s">
        <v>2483</v>
      </c>
      <c r="CB86" s="31" t="s">
        <v>2519</v>
      </c>
      <c r="CC86" s="31">
        <v>1</v>
      </c>
      <c r="CD86" s="31">
        <v>1</v>
      </c>
      <c r="CE86" s="31" t="s">
        <v>20085</v>
      </c>
      <c r="CF86" s="31"/>
      <c r="CG86" s="31"/>
      <c r="CH86" s="31"/>
      <c r="CI86" s="31"/>
      <c r="CJ86" s="31"/>
      <c r="CK86" s="31"/>
      <c r="CL86" s="31"/>
      <c r="CM86" s="31"/>
      <c r="CN86" s="31"/>
      <c r="CO86" s="31"/>
      <c r="CP86" s="31"/>
      <c r="CQ86" s="31"/>
      <c r="CR86" s="31">
        <v>5032</v>
      </c>
      <c r="CS86" s="31"/>
      <c r="CT86" s="31"/>
      <c r="CU86" s="31"/>
      <c r="CV86" s="31"/>
      <c r="CW86" s="31"/>
      <c r="CX86" s="31"/>
      <c r="CY86" s="31"/>
      <c r="CZ86" s="31"/>
      <c r="DA86" s="31"/>
      <c r="DB86" s="31"/>
      <c r="DC86" s="31"/>
      <c r="DD86" s="31"/>
      <c r="DE86" s="31"/>
      <c r="DF86" s="31"/>
      <c r="DG86" s="31"/>
      <c r="DH86" s="31"/>
      <c r="DI86" s="31"/>
      <c r="DJ86" s="31"/>
      <c r="DK86" s="31"/>
      <c r="DL86" s="31"/>
      <c r="DM86" s="38" t="s">
        <v>9916</v>
      </c>
      <c r="DN86" s="38"/>
      <c r="DO86" s="35">
        <v>0</v>
      </c>
      <c r="DP86" s="31" t="s">
        <v>13336</v>
      </c>
      <c r="DQ86" s="31" t="s">
        <v>13335</v>
      </c>
      <c r="DR86" s="31" t="s">
        <v>13337</v>
      </c>
      <c r="DS86" s="31" t="s">
        <v>38470</v>
      </c>
      <c r="DT86" s="31" t="s">
        <v>37319</v>
      </c>
      <c r="DU86" s="31">
        <v>2</v>
      </c>
      <c r="DV86" s="31" t="s">
        <v>32165</v>
      </c>
      <c r="DW86" s="31"/>
      <c r="DX86" s="31"/>
      <c r="DY86" s="31"/>
      <c r="DZ86" s="31"/>
      <c r="EA86" s="31"/>
      <c r="EB86" s="31">
        <v>0</v>
      </c>
      <c r="EC86" s="31" t="s">
        <v>40170</v>
      </c>
      <c r="ED86" s="31" t="s">
        <v>41101</v>
      </c>
      <c r="EE86" s="31"/>
      <c r="EF86" s="31"/>
      <c r="EG86" s="31"/>
      <c r="EH86" s="31"/>
      <c r="EI86" s="31"/>
      <c r="EJ86" s="31"/>
    </row>
    <row r="87" spans="1:140" ht="23.25" customHeight="1">
      <c r="A87" s="25">
        <v>85</v>
      </c>
      <c r="B87" s="30" t="s">
        <v>3708</v>
      </c>
      <c r="C87" s="31" t="s">
        <v>5277</v>
      </c>
      <c r="D87" s="30" t="s">
        <v>5277</v>
      </c>
      <c r="E87" s="30"/>
      <c r="F87" s="30" t="s">
        <v>36262</v>
      </c>
      <c r="G87" s="31">
        <f t="shared" si="11"/>
        <v>58</v>
      </c>
      <c r="H87" s="72">
        <f t="shared" si="12"/>
        <v>50010</v>
      </c>
      <c r="I87" s="30"/>
      <c r="J87" s="30" t="s">
        <v>34084</v>
      </c>
      <c r="K87" s="30" t="s">
        <v>4318</v>
      </c>
      <c r="L87" s="31" t="s">
        <v>4318</v>
      </c>
      <c r="M87" s="31" t="s">
        <v>6378</v>
      </c>
      <c r="N87" s="31" t="s">
        <v>5863</v>
      </c>
      <c r="O87" s="31" t="s">
        <v>2485</v>
      </c>
      <c r="P87" s="31" t="s">
        <v>21723</v>
      </c>
      <c r="Q87" s="31"/>
      <c r="R87" s="31">
        <v>18</v>
      </c>
      <c r="S87" s="31">
        <v>4</v>
      </c>
      <c r="T87" s="31"/>
      <c r="U87" s="31">
        <v>950</v>
      </c>
      <c r="V87" s="31" t="s">
        <v>259</v>
      </c>
      <c r="W87" s="31" t="s">
        <v>6910</v>
      </c>
      <c r="X87" s="31" t="s">
        <v>2781</v>
      </c>
      <c r="Y87" s="31" t="e">
        <f t="shared" ca="1" si="13"/>
        <v>#VALUE!</v>
      </c>
      <c r="Z87" s="31" t="e">
        <f t="shared" ca="1" si="14"/>
        <v>#VALUE!</v>
      </c>
      <c r="AA87" s="31"/>
      <c r="AB87" s="31" t="s">
        <v>1720</v>
      </c>
      <c r="AC87" s="31" t="s">
        <v>34153</v>
      </c>
      <c r="AD87" s="31" t="s">
        <v>34194</v>
      </c>
      <c r="AE87" s="31"/>
      <c r="AF87" s="31" t="s">
        <v>24700</v>
      </c>
      <c r="AG87" s="31" t="s">
        <v>7895</v>
      </c>
      <c r="AH87" s="31" t="s">
        <v>7895</v>
      </c>
      <c r="AI87" s="31" t="s">
        <v>40277</v>
      </c>
      <c r="AJ87" s="31">
        <v>839</v>
      </c>
      <c r="AK87" s="31" t="s">
        <v>7344</v>
      </c>
      <c r="AL87" s="31">
        <v>36302</v>
      </c>
      <c r="AM87" s="31" t="s">
        <v>7345</v>
      </c>
      <c r="AN87" s="31"/>
      <c r="AO87" s="31"/>
      <c r="AP87" s="31" t="s">
        <v>33003</v>
      </c>
      <c r="AQ87" s="31" t="s">
        <v>11579</v>
      </c>
      <c r="AR87" s="31" t="s">
        <v>34148</v>
      </c>
      <c r="AS87" s="31" t="s">
        <v>34148</v>
      </c>
      <c r="AT87" s="31" t="str">
        <f>_xlfn.IFNA(VLOOKUP(D87,'[1]5. 1 Mei 2022'!$C$7:$F$60,4,FALSE),"")</f>
        <v/>
      </c>
      <c r="AU87" s="31"/>
      <c r="AV87" s="31" t="s">
        <v>4645</v>
      </c>
      <c r="AW87" s="31" t="s">
        <v>11579</v>
      </c>
      <c r="AX87" s="29">
        <f t="shared" si="18"/>
        <v>44768</v>
      </c>
      <c r="AY87" s="31" t="s">
        <v>26346</v>
      </c>
      <c r="AZ87" s="31" t="s">
        <v>33005</v>
      </c>
      <c r="BA87" s="30" t="s">
        <v>33003</v>
      </c>
      <c r="BB87" s="31" t="s">
        <v>22909</v>
      </c>
      <c r="BC87" s="31"/>
      <c r="BD87" s="31" t="s">
        <v>30229</v>
      </c>
      <c r="BE87" s="31" t="s">
        <v>7968</v>
      </c>
      <c r="BF87" s="31" t="s">
        <v>4645</v>
      </c>
      <c r="BG87" s="31"/>
      <c r="BH87" s="31"/>
      <c r="BI87" s="31"/>
      <c r="BJ87" s="31" t="s">
        <v>23661</v>
      </c>
      <c r="BK87" s="31" t="str">
        <f t="shared" si="15"/>
        <v>II/d</v>
      </c>
      <c r="BL87" s="31" t="s">
        <v>8078</v>
      </c>
      <c r="BM87" s="31"/>
      <c r="BN87" s="31"/>
      <c r="BO87" s="31"/>
      <c r="BP87" s="31" t="s">
        <v>1498</v>
      </c>
      <c r="BQ87" s="31"/>
      <c r="BR87" s="31"/>
      <c r="BS87" s="31"/>
      <c r="BT87" s="31" t="s">
        <v>3163</v>
      </c>
      <c r="BU87" s="31" t="s">
        <v>718</v>
      </c>
      <c r="BV87" s="31" t="s">
        <v>6324</v>
      </c>
      <c r="BW87" s="31">
        <f t="shared" ca="1" si="16"/>
        <v>20</v>
      </c>
      <c r="BX87" s="78">
        <f t="shared" ca="1" si="17"/>
        <v>2</v>
      </c>
      <c r="BY87" s="31"/>
      <c r="BZ87" s="31" t="s">
        <v>310</v>
      </c>
      <c r="CA87" s="31" t="s">
        <v>2483</v>
      </c>
      <c r="CB87" s="31" t="s">
        <v>2519</v>
      </c>
      <c r="CC87" s="31">
        <v>1</v>
      </c>
      <c r="CD87" s="31">
        <v>1</v>
      </c>
      <c r="CE87" s="31" t="s">
        <v>20085</v>
      </c>
      <c r="CF87" s="31"/>
      <c r="CG87" s="31"/>
      <c r="CH87" s="31"/>
      <c r="CI87" s="31"/>
      <c r="CJ87" s="31"/>
      <c r="CK87" s="31"/>
      <c r="CL87" s="31"/>
      <c r="CM87" s="31"/>
      <c r="CN87" s="31"/>
      <c r="CO87" s="31"/>
      <c r="CP87" s="31"/>
      <c r="CQ87" s="31"/>
      <c r="CR87" s="31">
        <v>3036</v>
      </c>
      <c r="CS87" s="31"/>
      <c r="CT87" s="31"/>
      <c r="CU87" s="31"/>
      <c r="CV87" s="31"/>
      <c r="CW87" s="31"/>
      <c r="CX87" s="31"/>
      <c r="CY87" s="31"/>
      <c r="CZ87" s="31"/>
      <c r="DA87" s="31"/>
      <c r="DB87" s="31"/>
      <c r="DC87" s="31"/>
      <c r="DD87" s="31"/>
      <c r="DE87" s="31"/>
      <c r="DF87" s="31"/>
      <c r="DG87" s="31"/>
      <c r="DH87" s="31"/>
      <c r="DI87" s="31"/>
      <c r="DJ87" s="31"/>
      <c r="DK87" s="31"/>
      <c r="DL87" s="31"/>
      <c r="DM87" s="38" t="s">
        <v>9814</v>
      </c>
      <c r="DN87" s="38"/>
      <c r="DO87" s="35">
        <v>0</v>
      </c>
      <c r="DP87" s="31" t="s">
        <v>14196</v>
      </c>
      <c r="DQ87" s="31" t="s">
        <v>14197</v>
      </c>
      <c r="DR87" s="31"/>
      <c r="DS87" s="31" t="s">
        <v>27449</v>
      </c>
      <c r="DT87" s="31" t="s">
        <v>37320</v>
      </c>
      <c r="DU87" s="31">
        <v>3</v>
      </c>
      <c r="DV87" s="31" t="s">
        <v>32167</v>
      </c>
      <c r="DW87" s="31"/>
      <c r="DX87" s="31"/>
      <c r="DY87" s="31"/>
      <c r="DZ87" s="31"/>
      <c r="EA87" s="31"/>
      <c r="EB87" s="31">
        <v>0</v>
      </c>
      <c r="EC87" s="31" t="s">
        <v>39747</v>
      </c>
      <c r="ED87" s="31" t="s">
        <v>41101</v>
      </c>
      <c r="EE87" s="31"/>
      <c r="EF87" s="31"/>
      <c r="EG87" s="31"/>
      <c r="EH87" s="31"/>
      <c r="EI87" s="31"/>
      <c r="EJ87" s="31"/>
    </row>
    <row r="88" spans="1:140" ht="23.25" customHeight="1">
      <c r="A88" s="25">
        <v>86</v>
      </c>
      <c r="B88" s="30" t="s">
        <v>8244</v>
      </c>
      <c r="C88" s="31">
        <v>140344411</v>
      </c>
      <c r="D88" s="30" t="s">
        <v>377</v>
      </c>
      <c r="E88" s="30"/>
      <c r="F88" s="30" t="s">
        <v>36254</v>
      </c>
      <c r="G88" s="31">
        <f t="shared" si="11"/>
        <v>58</v>
      </c>
      <c r="H88" s="72">
        <f t="shared" si="12"/>
        <v>47209</v>
      </c>
      <c r="I88" s="30"/>
      <c r="J88" s="30" t="s">
        <v>34084</v>
      </c>
      <c r="K88" s="30" t="s">
        <v>4318</v>
      </c>
      <c r="L88" s="31" t="s">
        <v>4318</v>
      </c>
      <c r="M88" s="31" t="s">
        <v>6378</v>
      </c>
      <c r="N88" s="31" t="s">
        <v>5797</v>
      </c>
      <c r="O88" s="31" t="s">
        <v>5271</v>
      </c>
      <c r="P88" s="31" t="s">
        <v>23973</v>
      </c>
      <c r="Q88" s="31"/>
      <c r="R88" s="31">
        <v>19</v>
      </c>
      <c r="S88" s="31">
        <v>1</v>
      </c>
      <c r="T88" s="31"/>
      <c r="U88" s="31">
        <v>673</v>
      </c>
      <c r="V88" s="31" t="s">
        <v>3529</v>
      </c>
      <c r="W88" s="31" t="s">
        <v>4404</v>
      </c>
      <c r="X88" s="31" t="s">
        <v>7355</v>
      </c>
      <c r="Y88" s="31" t="e">
        <f t="shared" ca="1" si="13"/>
        <v>#VALUE!</v>
      </c>
      <c r="Z88" s="31" t="e">
        <f t="shared" ca="1" si="14"/>
        <v>#VALUE!</v>
      </c>
      <c r="AA88" s="31"/>
      <c r="AB88" s="31" t="s">
        <v>11160</v>
      </c>
      <c r="AC88" s="31" t="s">
        <v>34147</v>
      </c>
      <c r="AD88" s="31" t="s">
        <v>34147</v>
      </c>
      <c r="AE88" s="31"/>
      <c r="AF88" s="31" t="s">
        <v>24699</v>
      </c>
      <c r="AG88" s="31" t="s">
        <v>5852</v>
      </c>
      <c r="AH88" s="31" t="s">
        <v>5852</v>
      </c>
      <c r="AI88" s="31" t="s">
        <v>908</v>
      </c>
      <c r="AJ88" s="31" t="s">
        <v>16221</v>
      </c>
      <c r="AK88" s="31" t="s">
        <v>16220</v>
      </c>
      <c r="AL88" s="31" t="s">
        <v>16219</v>
      </c>
      <c r="AM88" s="31" t="s">
        <v>16199</v>
      </c>
      <c r="AN88" s="31"/>
      <c r="AO88" s="31"/>
      <c r="AP88" s="31" t="s">
        <v>33022</v>
      </c>
      <c r="AQ88" s="31"/>
      <c r="AR88" s="31" t="s">
        <v>34147</v>
      </c>
      <c r="AS88" s="31" t="s">
        <v>34147</v>
      </c>
      <c r="AT88" s="31" t="str">
        <f>_xlfn.IFNA(VLOOKUP(D88,'[1]5. 1 Mei 2022'!$C$7:$F$60,4,FALSE),"")</f>
        <v/>
      </c>
      <c r="AU88" s="31"/>
      <c r="AV88" s="31" t="s">
        <v>8001</v>
      </c>
      <c r="AW88" s="31"/>
      <c r="AX88" s="29">
        <f t="shared" si="18"/>
        <v>1903</v>
      </c>
      <c r="AY88" s="31" t="s">
        <v>26346</v>
      </c>
      <c r="AZ88" s="31" t="s">
        <v>33023</v>
      </c>
      <c r="BA88" s="30" t="s">
        <v>33022</v>
      </c>
      <c r="BB88" s="31"/>
      <c r="BC88" s="31"/>
      <c r="BD88" s="31" t="s">
        <v>8125</v>
      </c>
      <c r="BE88" s="31" t="s">
        <v>7973</v>
      </c>
      <c r="BF88" s="31" t="s">
        <v>8001</v>
      </c>
      <c r="BG88" s="31"/>
      <c r="BH88" s="31"/>
      <c r="BI88" s="31" t="s">
        <v>8125</v>
      </c>
      <c r="BJ88" s="31" t="s">
        <v>5701</v>
      </c>
      <c r="BK88" s="31" t="str">
        <f t="shared" si="15"/>
        <v>III/d</v>
      </c>
      <c r="BL88" s="31" t="s">
        <v>8077</v>
      </c>
      <c r="BM88" s="31"/>
      <c r="BN88" s="31"/>
      <c r="BO88" s="31"/>
      <c r="BP88" s="31" t="s">
        <v>1498</v>
      </c>
      <c r="BQ88" s="31" t="s">
        <v>5701</v>
      </c>
      <c r="BR88" s="31" t="s">
        <v>17977</v>
      </c>
      <c r="BS88" s="31" t="s">
        <v>24012</v>
      </c>
      <c r="BT88" s="31" t="s">
        <v>4351</v>
      </c>
      <c r="BU88" s="31"/>
      <c r="BV88" s="31" t="s">
        <v>7503</v>
      </c>
      <c r="BW88" s="31">
        <f t="shared" ca="1" si="16"/>
        <v>26</v>
      </c>
      <c r="BX88" s="78">
        <f t="shared" ca="1" si="17"/>
        <v>3</v>
      </c>
      <c r="BY88" s="31"/>
      <c r="BZ88" s="31"/>
      <c r="CA88" s="31" t="s">
        <v>2483</v>
      </c>
      <c r="CB88" s="31" t="s">
        <v>2519</v>
      </c>
      <c r="CC88" s="31">
        <v>3</v>
      </c>
      <c r="CD88" s="31">
        <v>1</v>
      </c>
      <c r="CE88" s="31" t="s">
        <v>20085</v>
      </c>
      <c r="CF88" s="31"/>
      <c r="CG88" s="31">
        <v>2008</v>
      </c>
      <c r="CH88" s="31"/>
      <c r="CI88" s="31"/>
      <c r="CJ88" s="31"/>
      <c r="CK88" s="31"/>
      <c r="CL88" s="31" t="s">
        <v>22749</v>
      </c>
      <c r="CM88" s="31" t="s">
        <v>22750</v>
      </c>
      <c r="CN88" s="31">
        <v>123</v>
      </c>
      <c r="CO88" s="31" t="s">
        <v>28702</v>
      </c>
      <c r="CP88" s="31" t="s">
        <v>22750</v>
      </c>
      <c r="CQ88" s="31">
        <v>123</v>
      </c>
      <c r="CR88" s="31">
        <v>3859</v>
      </c>
      <c r="CS88" s="31"/>
      <c r="CT88" s="31"/>
      <c r="CU88" s="31"/>
      <c r="CV88" s="31" t="s">
        <v>15940</v>
      </c>
      <c r="CW88" s="31" t="s">
        <v>15941</v>
      </c>
      <c r="CX88" s="31" t="s">
        <v>15899</v>
      </c>
      <c r="CY88" s="31"/>
      <c r="CZ88" s="31"/>
      <c r="DA88" s="31"/>
      <c r="DB88" s="31" t="s">
        <v>8691</v>
      </c>
      <c r="DC88" s="31"/>
      <c r="DD88" s="31" t="s">
        <v>8692</v>
      </c>
      <c r="DE88" s="31"/>
      <c r="DF88" s="31"/>
      <c r="DG88" s="31"/>
      <c r="DH88" s="31"/>
      <c r="DI88" s="31" t="s">
        <v>15790</v>
      </c>
      <c r="DJ88" s="31" t="s">
        <v>3660</v>
      </c>
      <c r="DK88" s="31"/>
      <c r="DL88" s="31"/>
      <c r="DM88" s="38" t="s">
        <v>9629</v>
      </c>
      <c r="DN88" s="38"/>
      <c r="DO88" s="35" t="s">
        <v>20403</v>
      </c>
      <c r="DP88" s="31" t="s">
        <v>14933</v>
      </c>
      <c r="DQ88" s="31" t="s">
        <v>14934</v>
      </c>
      <c r="DR88" s="31"/>
      <c r="DS88" s="31" t="s">
        <v>27265</v>
      </c>
      <c r="DT88" s="31" t="s">
        <v>28175</v>
      </c>
      <c r="DU88" s="31">
        <v>1</v>
      </c>
      <c r="DV88" s="31" t="s">
        <v>32164</v>
      </c>
      <c r="DW88" s="31"/>
      <c r="DX88" s="31"/>
      <c r="DY88" s="31" t="s">
        <v>34503</v>
      </c>
      <c r="DZ88" s="29">
        <v>44550</v>
      </c>
      <c r="EA88" s="29">
        <v>45731</v>
      </c>
      <c r="EB88" s="31">
        <v>217781</v>
      </c>
      <c r="EC88" s="31" t="s">
        <v>8001</v>
      </c>
      <c r="ED88" s="31" t="s">
        <v>41101</v>
      </c>
      <c r="EE88" s="31"/>
      <c r="EF88" s="31"/>
      <c r="EG88" s="31"/>
      <c r="EH88" s="31"/>
      <c r="EI88" s="31"/>
      <c r="EJ88" s="31"/>
    </row>
    <row r="89" spans="1:140" ht="23.25" customHeight="1">
      <c r="A89" s="25">
        <v>87</v>
      </c>
      <c r="B89" s="30" t="s">
        <v>21321</v>
      </c>
      <c r="C89" s="31">
        <v>140375306</v>
      </c>
      <c r="D89" s="30" t="s">
        <v>451</v>
      </c>
      <c r="E89" s="30"/>
      <c r="F89" s="30" t="s">
        <v>36255</v>
      </c>
      <c r="G89" s="31">
        <f t="shared" si="11"/>
        <v>58</v>
      </c>
      <c r="H89" s="72">
        <f t="shared" si="12"/>
        <v>46054</v>
      </c>
      <c r="I89" s="30"/>
      <c r="J89" s="30" t="s">
        <v>34084</v>
      </c>
      <c r="K89" s="30" t="s">
        <v>4318</v>
      </c>
      <c r="L89" s="31" t="s">
        <v>4318</v>
      </c>
      <c r="M89" s="31" t="s">
        <v>6378</v>
      </c>
      <c r="N89" s="31" t="s">
        <v>3311</v>
      </c>
      <c r="O89" s="31" t="s">
        <v>2534</v>
      </c>
      <c r="P89" s="52" t="s">
        <v>24630</v>
      </c>
      <c r="Q89" s="52" t="s">
        <v>39080</v>
      </c>
      <c r="R89" s="31">
        <v>22</v>
      </c>
      <c r="S89" s="31">
        <v>9</v>
      </c>
      <c r="T89" s="31"/>
      <c r="U89" s="31">
        <v>1493</v>
      </c>
      <c r="V89" s="31" t="s">
        <v>6256</v>
      </c>
      <c r="W89" s="31" t="s">
        <v>6910</v>
      </c>
      <c r="X89" s="31" t="s">
        <v>5843</v>
      </c>
      <c r="Y89" s="31" t="e">
        <f t="shared" ca="1" si="13"/>
        <v>#VALUE!</v>
      </c>
      <c r="Z89" s="31" t="e">
        <f t="shared" ca="1" si="14"/>
        <v>#VALUE!</v>
      </c>
      <c r="AA89" s="31"/>
      <c r="AB89" s="31" t="s">
        <v>11165</v>
      </c>
      <c r="AC89" s="31" t="s">
        <v>34147</v>
      </c>
      <c r="AD89" s="31" t="s">
        <v>34147</v>
      </c>
      <c r="AE89" s="31"/>
      <c r="AF89" s="31" t="s">
        <v>24699</v>
      </c>
      <c r="AG89" s="31" t="s">
        <v>5852</v>
      </c>
      <c r="AH89" s="31" t="s">
        <v>5852</v>
      </c>
      <c r="AI89" s="31" t="s">
        <v>908</v>
      </c>
      <c r="AJ89" s="31" t="s">
        <v>4954</v>
      </c>
      <c r="AK89" s="31" t="s">
        <v>4955</v>
      </c>
      <c r="AL89" s="31" t="s">
        <v>4112</v>
      </c>
      <c r="AM89" s="31" t="s">
        <v>4113</v>
      </c>
      <c r="AN89" s="31"/>
      <c r="AO89" s="31"/>
      <c r="AP89" s="31" t="s">
        <v>33014</v>
      </c>
      <c r="AQ89" s="31"/>
      <c r="AR89" s="31" t="s">
        <v>34147</v>
      </c>
      <c r="AS89" s="31" t="s">
        <v>34147</v>
      </c>
      <c r="AT89" s="31" t="str">
        <f>_xlfn.IFNA(VLOOKUP(D89,'[1]5. 1 Mei 2022'!$C$7:$F$60,4,FALSE),"")</f>
        <v/>
      </c>
      <c r="AU89" s="31"/>
      <c r="AV89" s="31" t="s">
        <v>7458</v>
      </c>
      <c r="AW89" s="31"/>
      <c r="AX89" s="29">
        <f t="shared" si="18"/>
        <v>1903</v>
      </c>
      <c r="AY89" s="31" t="s">
        <v>26346</v>
      </c>
      <c r="AZ89" s="31" t="s">
        <v>33016</v>
      </c>
      <c r="BA89" s="30" t="s">
        <v>33014</v>
      </c>
      <c r="BB89" s="31"/>
      <c r="BC89" s="31"/>
      <c r="BD89" s="31" t="s">
        <v>20061</v>
      </c>
      <c r="BE89" s="31" t="s">
        <v>7973</v>
      </c>
      <c r="BF89" s="31" t="s">
        <v>7458</v>
      </c>
      <c r="BG89" s="31"/>
      <c r="BH89" s="31"/>
      <c r="BI89" s="31" t="s">
        <v>8132</v>
      </c>
      <c r="BJ89" s="31" t="s">
        <v>21609</v>
      </c>
      <c r="BK89" s="31" t="str">
        <f t="shared" si="15"/>
        <v>III/b</v>
      </c>
      <c r="BL89" s="31" t="s">
        <v>8077</v>
      </c>
      <c r="BM89" s="31"/>
      <c r="BN89" s="31"/>
      <c r="BO89" s="31"/>
      <c r="BP89" s="31" t="s">
        <v>1498</v>
      </c>
      <c r="BQ89" s="31" t="s">
        <v>21609</v>
      </c>
      <c r="BR89" s="52" t="s">
        <v>39748</v>
      </c>
      <c r="BS89" s="52" t="s">
        <v>39081</v>
      </c>
      <c r="BT89" s="31" t="s">
        <v>1172</v>
      </c>
      <c r="BU89" s="31"/>
      <c r="BV89" s="31" t="s">
        <v>5845</v>
      </c>
      <c r="BW89" s="31">
        <f t="shared" ca="1" si="16"/>
        <v>29</v>
      </c>
      <c r="BX89" s="78">
        <f t="shared" ca="1" si="17"/>
        <v>2</v>
      </c>
      <c r="BY89" s="31"/>
      <c r="BZ89" s="31" t="s">
        <v>3984</v>
      </c>
      <c r="CA89" s="31" t="s">
        <v>2483</v>
      </c>
      <c r="CB89" s="31" t="s">
        <v>2519</v>
      </c>
      <c r="CC89" s="31">
        <v>2</v>
      </c>
      <c r="CD89" s="31">
        <v>1</v>
      </c>
      <c r="CE89" s="31" t="s">
        <v>20085</v>
      </c>
      <c r="CF89" s="31"/>
      <c r="CG89" s="31"/>
      <c r="CH89" s="31"/>
      <c r="CI89" s="31"/>
      <c r="CJ89" s="31"/>
      <c r="CK89" s="31"/>
      <c r="CL89" s="31" t="s">
        <v>36840</v>
      </c>
      <c r="CM89" s="31" t="s">
        <v>35834</v>
      </c>
      <c r="CN89" s="31">
        <v>127</v>
      </c>
      <c r="CO89" s="31" t="s">
        <v>36900</v>
      </c>
      <c r="CP89" s="31" t="s">
        <v>35834</v>
      </c>
      <c r="CQ89" s="31">
        <v>127</v>
      </c>
      <c r="CR89" s="31">
        <v>5195</v>
      </c>
      <c r="CS89" s="31" t="s">
        <v>11166</v>
      </c>
      <c r="CT89" s="31"/>
      <c r="CU89" s="31" t="s">
        <v>3195</v>
      </c>
      <c r="CV89" s="31" t="s">
        <v>8541</v>
      </c>
      <c r="CW89" s="31" t="s">
        <v>11167</v>
      </c>
      <c r="CX89" s="31" t="s">
        <v>8484</v>
      </c>
      <c r="CY89" s="31"/>
      <c r="CZ89" s="31"/>
      <c r="DA89" s="31"/>
      <c r="DB89" s="31" t="s">
        <v>8697</v>
      </c>
      <c r="DC89" s="31"/>
      <c r="DD89" s="31" t="s">
        <v>8692</v>
      </c>
      <c r="DE89" s="31"/>
      <c r="DF89" s="31"/>
      <c r="DG89" s="31"/>
      <c r="DH89" s="31"/>
      <c r="DI89" s="31" t="s">
        <v>25300</v>
      </c>
      <c r="DJ89" s="31" t="s">
        <v>25299</v>
      </c>
      <c r="DK89" s="31"/>
      <c r="DL89" s="31"/>
      <c r="DM89" s="38" t="s">
        <v>9669</v>
      </c>
      <c r="DN89" s="38"/>
      <c r="DO89" s="35" t="s">
        <v>20511</v>
      </c>
      <c r="DP89" s="31" t="s">
        <v>14127</v>
      </c>
      <c r="DQ89" s="31" t="s">
        <v>14128</v>
      </c>
      <c r="DR89" s="31"/>
      <c r="DS89" s="31" t="s">
        <v>27304</v>
      </c>
      <c r="DT89" s="31" t="s">
        <v>37321</v>
      </c>
      <c r="DU89" s="31">
        <v>3</v>
      </c>
      <c r="DV89" s="31" t="s">
        <v>32167</v>
      </c>
      <c r="DW89" s="31"/>
      <c r="DX89" s="31"/>
      <c r="DY89" s="31" t="s">
        <v>25468</v>
      </c>
      <c r="DZ89" s="31" t="s">
        <v>18320</v>
      </c>
      <c r="EA89" s="31"/>
      <c r="EB89" s="31">
        <v>0</v>
      </c>
      <c r="EC89" s="31" t="s">
        <v>40139</v>
      </c>
      <c r="ED89" s="31" t="s">
        <v>41101</v>
      </c>
      <c r="EE89" s="31"/>
      <c r="EF89" s="31"/>
      <c r="EG89" s="31"/>
      <c r="EH89" s="31"/>
      <c r="EI89" s="31"/>
      <c r="EJ89" s="31"/>
    </row>
    <row r="90" spans="1:140" ht="23.25" customHeight="1">
      <c r="A90" s="25">
        <v>88</v>
      </c>
      <c r="B90" s="30" t="s">
        <v>24097</v>
      </c>
      <c r="C90" s="31">
        <v>140336519</v>
      </c>
      <c r="D90" s="30" t="s">
        <v>1251</v>
      </c>
      <c r="E90" s="30"/>
      <c r="F90" s="30" t="s">
        <v>36254</v>
      </c>
      <c r="G90" s="31">
        <f t="shared" si="11"/>
        <v>58</v>
      </c>
      <c r="H90" s="72">
        <f t="shared" si="12"/>
        <v>48488</v>
      </c>
      <c r="I90" s="30"/>
      <c r="J90" s="30" t="s">
        <v>34084</v>
      </c>
      <c r="K90" s="30" t="s">
        <v>4318</v>
      </c>
      <c r="L90" s="31" t="s">
        <v>4318</v>
      </c>
      <c r="M90" s="31" t="s">
        <v>6378</v>
      </c>
      <c r="N90" s="31" t="s">
        <v>5797</v>
      </c>
      <c r="O90" s="31" t="s">
        <v>5271</v>
      </c>
      <c r="P90" s="52" t="s">
        <v>24630</v>
      </c>
      <c r="Q90" s="31" t="s">
        <v>39141</v>
      </c>
      <c r="R90" s="31">
        <v>20</v>
      </c>
      <c r="S90" s="31">
        <v>7</v>
      </c>
      <c r="T90" s="31"/>
      <c r="U90" s="31">
        <v>1416</v>
      </c>
      <c r="V90" s="31"/>
      <c r="W90" s="31" t="s">
        <v>6910</v>
      </c>
      <c r="X90" s="31" t="s">
        <v>1937</v>
      </c>
      <c r="Y90" s="31">
        <f t="shared" ca="1" si="13"/>
        <v>49</v>
      </c>
      <c r="Z90" s="31" t="str">
        <f t="shared" ca="1" si="14"/>
        <v>46-58</v>
      </c>
      <c r="AA90" s="31"/>
      <c r="AB90" s="31" t="s">
        <v>11144</v>
      </c>
      <c r="AC90" s="31" t="s">
        <v>34145</v>
      </c>
      <c r="AD90" s="31" t="s">
        <v>34145</v>
      </c>
      <c r="AE90" s="31"/>
      <c r="AF90" s="31" t="s">
        <v>24701</v>
      </c>
      <c r="AG90" s="31" t="s">
        <v>4322</v>
      </c>
      <c r="AH90" s="31" t="s">
        <v>4322</v>
      </c>
      <c r="AI90" s="31" t="s">
        <v>908</v>
      </c>
      <c r="AJ90" s="31" t="s">
        <v>1995</v>
      </c>
      <c r="AK90" s="31">
        <v>175844</v>
      </c>
      <c r="AL90" s="31" t="s">
        <v>7829</v>
      </c>
      <c r="AM90" s="31" t="s">
        <v>4983</v>
      </c>
      <c r="AN90" s="31"/>
      <c r="AO90" s="31"/>
      <c r="AP90" s="31" t="s">
        <v>2307</v>
      </c>
      <c r="AQ90" s="31" t="s">
        <v>4939</v>
      </c>
      <c r="AR90" s="31" t="s">
        <v>34145</v>
      </c>
      <c r="AS90" s="31" t="s">
        <v>34145</v>
      </c>
      <c r="AT90" s="31" t="str">
        <f>_xlfn.IFNA(VLOOKUP(D90,'[1]5. 1 Mei 2022'!$C$7:$F$60,4,FALSE),"")</f>
        <v/>
      </c>
      <c r="AU90" s="31"/>
      <c r="AV90" s="31" t="s">
        <v>20034</v>
      </c>
      <c r="AW90" s="31"/>
      <c r="AX90" s="29">
        <f t="shared" si="18"/>
        <v>1903</v>
      </c>
      <c r="AY90" s="31" t="s">
        <v>26346</v>
      </c>
      <c r="AZ90" s="31" t="s">
        <v>6924</v>
      </c>
      <c r="BA90" s="30" t="s">
        <v>2307</v>
      </c>
      <c r="BB90" s="31" t="s">
        <v>12007</v>
      </c>
      <c r="BC90" s="31"/>
      <c r="BD90" s="31" t="s">
        <v>1759</v>
      </c>
      <c r="BE90" s="31" t="s">
        <v>7969</v>
      </c>
      <c r="BF90" s="31" t="s">
        <v>20034</v>
      </c>
      <c r="BG90" s="31"/>
      <c r="BH90" s="31"/>
      <c r="BI90" s="31" t="s">
        <v>8136</v>
      </c>
      <c r="BJ90" s="31" t="s">
        <v>3185</v>
      </c>
      <c r="BK90" s="31" t="str">
        <f t="shared" si="15"/>
        <v>III/d</v>
      </c>
      <c r="BL90" s="31" t="s">
        <v>8077</v>
      </c>
      <c r="BM90" s="31"/>
      <c r="BN90" s="31"/>
      <c r="BO90" s="31"/>
      <c r="BP90" s="31" t="s">
        <v>1498</v>
      </c>
      <c r="BQ90" s="31" t="s">
        <v>3185</v>
      </c>
      <c r="BR90" s="52" t="s">
        <v>39748</v>
      </c>
      <c r="BS90" s="52" t="s">
        <v>39142</v>
      </c>
      <c r="BT90" s="31" t="s">
        <v>1694</v>
      </c>
      <c r="BU90" s="31"/>
      <c r="BV90" s="31" t="s">
        <v>2532</v>
      </c>
      <c r="BW90" s="31">
        <f t="shared" ca="1" si="16"/>
        <v>29</v>
      </c>
      <c r="BX90" s="78">
        <f t="shared" ca="1" si="17"/>
        <v>3</v>
      </c>
      <c r="BY90" s="31"/>
      <c r="BZ90" s="31"/>
      <c r="CA90" s="31" t="s">
        <v>2483</v>
      </c>
      <c r="CB90" s="31" t="s">
        <v>2519</v>
      </c>
      <c r="CC90" s="31">
        <v>2</v>
      </c>
      <c r="CD90" s="31">
        <v>1</v>
      </c>
      <c r="CE90" s="31" t="s">
        <v>20085</v>
      </c>
      <c r="CF90" s="31"/>
      <c r="CG90" s="31">
        <v>2008</v>
      </c>
      <c r="CH90" s="31"/>
      <c r="CI90" s="31"/>
      <c r="CJ90" s="31"/>
      <c r="CK90" s="31"/>
      <c r="CL90" s="31" t="s">
        <v>21957</v>
      </c>
      <c r="CM90" s="31" t="s">
        <v>21958</v>
      </c>
      <c r="CN90" s="31">
        <v>123</v>
      </c>
      <c r="CO90" s="31" t="s">
        <v>25843</v>
      </c>
      <c r="CP90" s="31" t="s">
        <v>21958</v>
      </c>
      <c r="CQ90" s="31">
        <v>123</v>
      </c>
      <c r="CR90" s="31">
        <v>3642</v>
      </c>
      <c r="CS90" s="31" t="s">
        <v>8315</v>
      </c>
      <c r="CT90" s="31"/>
      <c r="CU90" s="31" t="s">
        <v>8314</v>
      </c>
      <c r="CV90" s="31" t="s">
        <v>8347</v>
      </c>
      <c r="CW90" s="31" t="s">
        <v>8348</v>
      </c>
      <c r="CX90" s="31" t="s">
        <v>8346</v>
      </c>
      <c r="CY90" s="31"/>
      <c r="CZ90" s="31"/>
      <c r="DA90" s="31"/>
      <c r="DB90" s="31" t="s">
        <v>15747</v>
      </c>
      <c r="DC90" s="31" t="s">
        <v>15750</v>
      </c>
      <c r="DD90" s="31" t="s">
        <v>15746</v>
      </c>
      <c r="DE90" s="31"/>
      <c r="DF90" s="31"/>
      <c r="DG90" s="31"/>
      <c r="DH90" s="31"/>
      <c r="DI90" s="31" t="s">
        <v>24810</v>
      </c>
      <c r="DJ90" s="31" t="s">
        <v>24811</v>
      </c>
      <c r="DK90" s="31"/>
      <c r="DL90" s="31"/>
      <c r="DM90" s="38" t="s">
        <v>9191</v>
      </c>
      <c r="DN90" s="38"/>
      <c r="DO90" s="35">
        <v>0</v>
      </c>
      <c r="DP90" s="31" t="s">
        <v>19392</v>
      </c>
      <c r="DQ90" s="31" t="s">
        <v>19393</v>
      </c>
      <c r="DR90" s="31"/>
      <c r="DS90" s="31" t="s">
        <v>26824</v>
      </c>
      <c r="DT90" s="31" t="s">
        <v>37322</v>
      </c>
      <c r="DU90" s="31">
        <v>3</v>
      </c>
      <c r="DV90" s="31" t="s">
        <v>32167</v>
      </c>
      <c r="DW90" s="31" t="s">
        <v>1759</v>
      </c>
      <c r="DX90" s="31" t="s">
        <v>1759</v>
      </c>
      <c r="DY90" s="31" t="s">
        <v>29659</v>
      </c>
      <c r="DZ90" s="31" t="s">
        <v>18545</v>
      </c>
      <c r="EA90" s="31"/>
      <c r="EB90" s="31">
        <v>0</v>
      </c>
      <c r="EC90" s="31" t="s">
        <v>40168</v>
      </c>
      <c r="ED90" s="31" t="s">
        <v>41101</v>
      </c>
      <c r="EE90" s="31"/>
      <c r="EF90" s="31"/>
      <c r="EG90" s="31"/>
      <c r="EH90" s="31"/>
      <c r="EI90" s="31"/>
      <c r="EJ90" s="31"/>
    </row>
    <row r="91" spans="1:140" ht="23.25" customHeight="1">
      <c r="A91" s="25">
        <v>89</v>
      </c>
      <c r="B91" s="30" t="s">
        <v>2336</v>
      </c>
      <c r="C91" s="31" t="s">
        <v>3511</v>
      </c>
      <c r="D91" s="30" t="s">
        <v>17323</v>
      </c>
      <c r="E91" s="30"/>
      <c r="F91" s="30" t="s">
        <v>36262</v>
      </c>
      <c r="G91" s="31">
        <f t="shared" si="11"/>
        <v>58</v>
      </c>
      <c r="H91" s="72">
        <f t="shared" si="12"/>
        <v>49341</v>
      </c>
      <c r="I91" s="30" t="s">
        <v>34908</v>
      </c>
      <c r="J91" s="30" t="s">
        <v>34085</v>
      </c>
      <c r="K91" s="30" t="s">
        <v>34083</v>
      </c>
      <c r="L91" s="31" t="s">
        <v>16726</v>
      </c>
      <c r="M91" s="31" t="s">
        <v>6378</v>
      </c>
      <c r="N91" s="31" t="s">
        <v>7551</v>
      </c>
      <c r="O91" s="31" t="s">
        <v>5622</v>
      </c>
      <c r="P91" s="31" t="s">
        <v>11676</v>
      </c>
      <c r="Q91" s="31"/>
      <c r="R91" s="31"/>
      <c r="S91" s="31"/>
      <c r="T91" s="31"/>
      <c r="U91" s="31" t="s">
        <v>7477</v>
      </c>
      <c r="V91" s="31"/>
      <c r="W91" s="31" t="s">
        <v>6910</v>
      </c>
      <c r="X91" s="31" t="s">
        <v>4024</v>
      </c>
      <c r="Y91" s="31" t="e">
        <f t="shared" ca="1" si="13"/>
        <v>#VALUE!</v>
      </c>
      <c r="Z91" s="31" t="e">
        <f t="shared" ca="1" si="14"/>
        <v>#VALUE!</v>
      </c>
      <c r="AA91" s="31"/>
      <c r="AB91" s="31" t="s">
        <v>6912</v>
      </c>
      <c r="AC91" s="31" t="s">
        <v>34153</v>
      </c>
      <c r="AD91" s="31" t="s">
        <v>34194</v>
      </c>
      <c r="AE91" s="31"/>
      <c r="AF91" s="31" t="s">
        <v>24700</v>
      </c>
      <c r="AG91" s="31" t="s">
        <v>7895</v>
      </c>
      <c r="AH91" s="31" t="s">
        <v>7895</v>
      </c>
      <c r="AI91" s="31" t="s">
        <v>40277</v>
      </c>
      <c r="AJ91" s="31">
        <v>2718</v>
      </c>
      <c r="AK91" s="31" t="s">
        <v>5891</v>
      </c>
      <c r="AL91" s="31">
        <v>34853</v>
      </c>
      <c r="AM91" s="31" t="s">
        <v>5892</v>
      </c>
      <c r="AN91" s="31"/>
      <c r="AO91" s="31"/>
      <c r="AP91" s="31" t="s">
        <v>2307</v>
      </c>
      <c r="AQ91" s="31"/>
      <c r="AR91" s="31" t="s">
        <v>34148</v>
      </c>
      <c r="AS91" s="31" t="s">
        <v>34148</v>
      </c>
      <c r="AT91" s="31" t="str">
        <f>_xlfn.IFNA(VLOOKUP(D91,'[1]5. 1 Mei 2022'!$C$7:$F$60,4,FALSE),"")</f>
        <v/>
      </c>
      <c r="AU91" s="31"/>
      <c r="AV91" s="31" t="s">
        <v>5273</v>
      </c>
      <c r="AW91" s="31"/>
      <c r="AX91" s="29">
        <f t="shared" si="18"/>
        <v>1903</v>
      </c>
      <c r="AY91" s="31" t="s">
        <v>26346</v>
      </c>
      <c r="AZ91" s="31" t="s">
        <v>6924</v>
      </c>
      <c r="BA91" s="30" t="s">
        <v>2307</v>
      </c>
      <c r="BB91" s="31"/>
      <c r="BC91" s="31"/>
      <c r="BD91" s="31" t="s">
        <v>30229</v>
      </c>
      <c r="BE91" s="31" t="s">
        <v>7968</v>
      </c>
      <c r="BF91" s="31" t="s">
        <v>6987</v>
      </c>
      <c r="BG91" s="31"/>
      <c r="BH91" s="31"/>
      <c r="BI91" s="31"/>
      <c r="BJ91" s="31">
        <v>0</v>
      </c>
      <c r="BK91" s="31" t="str">
        <f t="shared" si="15"/>
        <v>II/a</v>
      </c>
      <c r="BL91" s="31"/>
      <c r="BM91" s="31"/>
      <c r="BN91" s="31"/>
      <c r="BO91" s="31"/>
      <c r="BP91" s="31" t="s">
        <v>1498</v>
      </c>
      <c r="BQ91" s="31"/>
      <c r="BR91" s="31"/>
      <c r="BS91" s="31"/>
      <c r="BT91" s="31"/>
      <c r="BU91" s="31"/>
      <c r="BV91" s="31" t="s">
        <v>6736</v>
      </c>
      <c r="BW91" s="31">
        <f t="shared" ca="1" si="16"/>
        <v>17</v>
      </c>
      <c r="BX91" s="78">
        <f t="shared" ca="1" si="17"/>
        <v>3</v>
      </c>
      <c r="BY91" s="31" t="s">
        <v>11676</v>
      </c>
      <c r="BZ91" s="31"/>
      <c r="CA91" s="31" t="s">
        <v>2483</v>
      </c>
      <c r="CB91" s="31" t="s">
        <v>2519</v>
      </c>
      <c r="CC91" s="31" t="s">
        <v>1498</v>
      </c>
      <c r="CD91" s="31">
        <v>1</v>
      </c>
      <c r="CE91" s="31" t="s">
        <v>20085</v>
      </c>
      <c r="CF91" s="31"/>
      <c r="CG91" s="31"/>
      <c r="CH91" s="31"/>
      <c r="CI91" s="31"/>
      <c r="CJ91" s="31"/>
      <c r="CK91" s="31"/>
      <c r="CL91" s="31"/>
      <c r="CM91" s="31"/>
      <c r="CN91" s="31"/>
      <c r="CO91" s="31"/>
      <c r="CP91" s="31"/>
      <c r="CQ91" s="31"/>
      <c r="CR91" s="31">
        <v>3046</v>
      </c>
      <c r="CS91" s="31" t="s">
        <v>19371</v>
      </c>
      <c r="CT91" s="31" t="s">
        <v>19372</v>
      </c>
      <c r="CU91" s="31" t="s">
        <v>16025</v>
      </c>
      <c r="CV91" s="31" t="s">
        <v>19120</v>
      </c>
      <c r="CW91" s="31" t="s">
        <v>19121</v>
      </c>
      <c r="CX91" s="31" t="s">
        <v>19002</v>
      </c>
      <c r="CY91" s="31"/>
      <c r="CZ91" s="31"/>
      <c r="DA91" s="31"/>
      <c r="DB91" s="31"/>
      <c r="DC91" s="31"/>
      <c r="DD91" s="31"/>
      <c r="DE91" s="31"/>
      <c r="DF91" s="31"/>
      <c r="DG91" s="31"/>
      <c r="DH91" s="31"/>
      <c r="DI91" s="31"/>
      <c r="DJ91" s="31"/>
      <c r="DK91" s="31"/>
      <c r="DL91" s="31"/>
      <c r="DM91" s="38" t="s">
        <v>9834</v>
      </c>
      <c r="DN91" s="38"/>
      <c r="DO91" s="35" t="s">
        <v>10754</v>
      </c>
      <c r="DP91" s="31" t="s">
        <v>10945</v>
      </c>
      <c r="DQ91" s="31" t="s">
        <v>14313</v>
      </c>
      <c r="DR91" s="31"/>
      <c r="DS91" s="31" t="s">
        <v>27468</v>
      </c>
      <c r="DT91" s="31" t="s">
        <v>37323</v>
      </c>
      <c r="DU91" s="31">
        <v>2</v>
      </c>
      <c r="DV91" s="31" t="s">
        <v>32167</v>
      </c>
      <c r="DW91" s="31"/>
      <c r="DX91" s="31"/>
      <c r="DY91" s="31"/>
      <c r="DZ91" s="31"/>
      <c r="EA91" s="31"/>
      <c r="EB91" s="31">
        <v>0</v>
      </c>
      <c r="EC91" s="31" t="s">
        <v>39747</v>
      </c>
      <c r="ED91" s="31" t="s">
        <v>41101</v>
      </c>
      <c r="EE91" s="31"/>
      <c r="EF91" s="31"/>
      <c r="EG91" s="31"/>
      <c r="EH91" s="31"/>
      <c r="EI91" s="31"/>
      <c r="EJ91" s="31"/>
    </row>
    <row r="92" spans="1:140" ht="23.25" customHeight="1">
      <c r="A92" s="25">
        <v>90</v>
      </c>
      <c r="B92" s="30" t="s">
        <v>17275</v>
      </c>
      <c r="C92" s="31" t="s">
        <v>17025</v>
      </c>
      <c r="D92" s="30" t="s">
        <v>26235</v>
      </c>
      <c r="E92" s="30"/>
      <c r="F92" s="30" t="s">
        <v>36262</v>
      </c>
      <c r="G92" s="31">
        <f t="shared" si="11"/>
        <v>58</v>
      </c>
      <c r="H92" s="72">
        <f t="shared" si="12"/>
        <v>55916</v>
      </c>
      <c r="I92" s="30" t="s">
        <v>34909</v>
      </c>
      <c r="J92" s="30" t="s">
        <v>34085</v>
      </c>
      <c r="K92" s="30" t="s">
        <v>34083</v>
      </c>
      <c r="L92" s="31" t="s">
        <v>16726</v>
      </c>
      <c r="M92" s="31" t="s">
        <v>6378</v>
      </c>
      <c r="N92" s="31" t="s">
        <v>5865</v>
      </c>
      <c r="O92" s="31" t="s">
        <v>5117</v>
      </c>
      <c r="P92" s="31" t="s">
        <v>25993</v>
      </c>
      <c r="Q92" s="31"/>
      <c r="R92" s="31"/>
      <c r="S92" s="31"/>
      <c r="T92" s="31"/>
      <c r="U92" s="31" t="s">
        <v>18303</v>
      </c>
      <c r="V92" s="31"/>
      <c r="W92" s="31" t="s">
        <v>6910</v>
      </c>
      <c r="X92" s="31" t="s">
        <v>17176</v>
      </c>
      <c r="Y92" s="31">
        <f t="shared" ca="1" si="13"/>
        <v>28</v>
      </c>
      <c r="Z92" s="31" t="str">
        <f t="shared" ca="1" si="14"/>
        <v>21-35</v>
      </c>
      <c r="AA92" s="31"/>
      <c r="AB92" s="31" t="s">
        <v>11144</v>
      </c>
      <c r="AC92" s="31" t="s">
        <v>34145</v>
      </c>
      <c r="AD92" s="31" t="s">
        <v>34145</v>
      </c>
      <c r="AE92" s="31"/>
      <c r="AF92" s="31" t="s">
        <v>24701</v>
      </c>
      <c r="AG92" s="31" t="s">
        <v>4322</v>
      </c>
      <c r="AH92" s="31" t="s">
        <v>4322</v>
      </c>
      <c r="AI92" s="31" t="s">
        <v>908</v>
      </c>
      <c r="AJ92" s="31">
        <v>12002</v>
      </c>
      <c r="AK92" s="31" t="s">
        <v>17683</v>
      </c>
      <c r="AL92" s="31" t="s">
        <v>15497</v>
      </c>
      <c r="AM92" s="31" t="s">
        <v>2772</v>
      </c>
      <c r="AN92" s="31"/>
      <c r="AO92" s="31"/>
      <c r="AP92" s="31" t="s">
        <v>18118</v>
      </c>
      <c r="AQ92" s="52" t="s">
        <v>33501</v>
      </c>
      <c r="AR92" s="31" t="s">
        <v>34145</v>
      </c>
      <c r="AS92" s="31" t="s">
        <v>34145</v>
      </c>
      <c r="AT92" s="31" t="s">
        <v>37277</v>
      </c>
      <c r="AU92" s="31"/>
      <c r="AV92" s="31" t="s">
        <v>20032</v>
      </c>
      <c r="AW92" s="31" t="s">
        <v>18367</v>
      </c>
      <c r="AX92" s="29">
        <f t="shared" si="18"/>
        <v>46320</v>
      </c>
      <c r="AY92" s="31" t="s">
        <v>26346</v>
      </c>
      <c r="AZ92" s="31" t="s">
        <v>2622</v>
      </c>
      <c r="BA92" s="30" t="s">
        <v>18118</v>
      </c>
      <c r="BB92" s="31" t="s">
        <v>37274</v>
      </c>
      <c r="BC92" s="31" t="s">
        <v>37275</v>
      </c>
      <c r="BD92" s="31" t="s">
        <v>7980</v>
      </c>
      <c r="BE92" s="31" t="s">
        <v>7969</v>
      </c>
      <c r="BF92" s="31" t="s">
        <v>20032</v>
      </c>
      <c r="BG92" s="31"/>
      <c r="BH92" s="31"/>
      <c r="BI92" s="31"/>
      <c r="BJ92" s="31">
        <v>0</v>
      </c>
      <c r="BK92" s="31" t="str">
        <f t="shared" si="15"/>
        <v>II/c</v>
      </c>
      <c r="BL92" s="31"/>
      <c r="BM92" s="31"/>
      <c r="BN92" s="31"/>
      <c r="BO92" s="31"/>
      <c r="BP92" s="31"/>
      <c r="BQ92" s="31"/>
      <c r="BR92" s="31"/>
      <c r="BS92" s="31"/>
      <c r="BT92" s="31"/>
      <c r="BU92" s="31"/>
      <c r="BV92" s="31" t="s">
        <v>8466</v>
      </c>
      <c r="BW92" s="31">
        <f t="shared" ca="1" si="16"/>
        <v>7</v>
      </c>
      <c r="BX92" s="78">
        <f t="shared" ca="1" si="17"/>
        <v>3</v>
      </c>
      <c r="BY92" s="31" t="s">
        <v>25993</v>
      </c>
      <c r="BZ92" s="31"/>
      <c r="CA92" s="31" t="s">
        <v>2483</v>
      </c>
      <c r="CB92" s="31" t="s">
        <v>2406</v>
      </c>
      <c r="CC92" s="31"/>
      <c r="CD92" s="31"/>
      <c r="CE92" s="31" t="s">
        <v>20085</v>
      </c>
      <c r="CF92" s="31"/>
      <c r="CG92" s="31"/>
      <c r="CH92" s="31"/>
      <c r="CI92" s="31"/>
      <c r="CJ92" s="31"/>
      <c r="CK92" s="31"/>
      <c r="CL92" s="31" t="s">
        <v>38437</v>
      </c>
      <c r="CM92" s="52" t="s">
        <v>33389</v>
      </c>
      <c r="CN92" s="31" t="s">
        <v>36751</v>
      </c>
      <c r="CO92" s="31" t="s">
        <v>38438</v>
      </c>
      <c r="CP92" s="52" t="s">
        <v>33389</v>
      </c>
      <c r="CQ92" s="31" t="s">
        <v>36751</v>
      </c>
      <c r="CR92" s="31">
        <v>4962</v>
      </c>
      <c r="CS92" s="31" t="s">
        <v>15424</v>
      </c>
      <c r="CT92" s="31" t="s">
        <v>18409</v>
      </c>
      <c r="CU92" s="31" t="s">
        <v>18410</v>
      </c>
      <c r="CV92" s="31" t="s">
        <v>18032</v>
      </c>
      <c r="CW92" s="31" t="s">
        <v>4907</v>
      </c>
      <c r="CX92" s="31" t="s">
        <v>15874</v>
      </c>
      <c r="CY92" s="31"/>
      <c r="CZ92" s="31"/>
      <c r="DA92" s="31"/>
      <c r="DB92" s="31" t="s">
        <v>11355</v>
      </c>
      <c r="DC92" s="31" t="s">
        <v>18668</v>
      </c>
      <c r="DD92" s="31" t="s">
        <v>18474</v>
      </c>
      <c r="DE92" s="31"/>
      <c r="DF92" s="31"/>
      <c r="DG92" s="31"/>
      <c r="DH92" s="31"/>
      <c r="DI92" s="31" t="s">
        <v>25077</v>
      </c>
      <c r="DJ92" s="31" t="s">
        <v>25042</v>
      </c>
      <c r="DK92" s="31"/>
      <c r="DL92" s="31"/>
      <c r="DM92" s="38" t="s">
        <v>18308</v>
      </c>
      <c r="DN92" s="38"/>
      <c r="DO92" s="35"/>
      <c r="DP92" s="31" t="s">
        <v>17680</v>
      </c>
      <c r="DQ92" s="31" t="s">
        <v>17681</v>
      </c>
      <c r="DR92" s="31"/>
      <c r="DS92" s="31" t="s">
        <v>27801</v>
      </c>
      <c r="DT92" s="31" t="s">
        <v>17682</v>
      </c>
      <c r="DU92" s="31">
        <v>1</v>
      </c>
      <c r="DV92" s="31" t="s">
        <v>32165</v>
      </c>
      <c r="DW92" s="31" t="s">
        <v>7980</v>
      </c>
      <c r="DX92" s="31" t="s">
        <v>7980</v>
      </c>
      <c r="DY92" s="31" t="s">
        <v>28826</v>
      </c>
      <c r="DZ92" s="31" t="s">
        <v>18545</v>
      </c>
      <c r="EA92" s="31"/>
      <c r="EB92" s="31">
        <v>0</v>
      </c>
      <c r="EC92" s="31" t="s">
        <v>40168</v>
      </c>
      <c r="ED92" s="31" t="s">
        <v>41101</v>
      </c>
      <c r="EE92" s="31"/>
      <c r="EF92" s="31"/>
      <c r="EG92" s="31"/>
      <c r="EH92" s="31"/>
      <c r="EI92" s="31"/>
      <c r="EJ92" s="31"/>
    </row>
    <row r="93" spans="1:140" ht="23.25" customHeight="1">
      <c r="A93" s="25">
        <v>91</v>
      </c>
      <c r="B93" s="30" t="s">
        <v>21384</v>
      </c>
      <c r="C93" s="31" t="s">
        <v>3092</v>
      </c>
      <c r="D93" s="30" t="s">
        <v>16719</v>
      </c>
      <c r="E93" s="30"/>
      <c r="F93" s="30" t="s">
        <v>36262</v>
      </c>
      <c r="G93" s="31">
        <f t="shared" si="11"/>
        <v>58</v>
      </c>
      <c r="H93" s="72">
        <f t="shared" si="12"/>
        <v>52263</v>
      </c>
      <c r="I93" s="30" t="s">
        <v>34910</v>
      </c>
      <c r="J93" s="30" t="s">
        <v>34085</v>
      </c>
      <c r="K93" s="30" t="s">
        <v>34083</v>
      </c>
      <c r="L93" s="31" t="s">
        <v>16726</v>
      </c>
      <c r="M93" s="31" t="s">
        <v>6378</v>
      </c>
      <c r="N93" s="31" t="s">
        <v>5865</v>
      </c>
      <c r="O93" s="31" t="s">
        <v>5117</v>
      </c>
      <c r="P93" s="31" t="s">
        <v>3738</v>
      </c>
      <c r="Q93" s="31"/>
      <c r="R93" s="31"/>
      <c r="S93" s="31"/>
      <c r="T93" s="31"/>
      <c r="U93" s="31" t="s">
        <v>2148</v>
      </c>
      <c r="V93" s="31"/>
      <c r="W93" s="31" t="s">
        <v>6910</v>
      </c>
      <c r="X93" s="31" t="s">
        <v>2149</v>
      </c>
      <c r="Y93" s="31" t="e">
        <f t="shared" ca="1" si="13"/>
        <v>#VALUE!</v>
      </c>
      <c r="Z93" s="31" t="e">
        <f t="shared" ca="1" si="14"/>
        <v>#VALUE!</v>
      </c>
      <c r="AA93" s="31"/>
      <c r="AB93" s="31" t="s">
        <v>11234</v>
      </c>
      <c r="AC93" s="31" t="s">
        <v>34153</v>
      </c>
      <c r="AD93" s="31" t="s">
        <v>34194</v>
      </c>
      <c r="AE93" s="31"/>
      <c r="AF93" s="31" t="s">
        <v>24700</v>
      </c>
      <c r="AG93" s="31" t="s">
        <v>5851</v>
      </c>
      <c r="AH93" s="31" t="s">
        <v>7895</v>
      </c>
      <c r="AI93" s="31" t="s">
        <v>908</v>
      </c>
      <c r="AJ93" s="31"/>
      <c r="AK93" s="31"/>
      <c r="AL93" s="31"/>
      <c r="AM93" s="31"/>
      <c r="AN93" s="31"/>
      <c r="AO93" s="31"/>
      <c r="AP93" s="31" t="s">
        <v>33022</v>
      </c>
      <c r="AQ93" s="31" t="s">
        <v>5678</v>
      </c>
      <c r="AR93" s="31" t="s">
        <v>34148</v>
      </c>
      <c r="AS93" s="31" t="s">
        <v>34148</v>
      </c>
      <c r="AT93" s="31" t="str">
        <f>_xlfn.IFNA(VLOOKUP(D93,'[1]5. 1 Mei 2022'!$C$7:$F$60,4,FALSE),"")</f>
        <v/>
      </c>
      <c r="AU93" s="31"/>
      <c r="AV93" s="31" t="s">
        <v>15688</v>
      </c>
      <c r="AW93" s="31"/>
      <c r="AX93" s="29">
        <f t="shared" si="18"/>
        <v>1903</v>
      </c>
      <c r="AY93" s="31" t="s">
        <v>26346</v>
      </c>
      <c r="AZ93" s="31" t="s">
        <v>33023</v>
      </c>
      <c r="BA93" s="30" t="s">
        <v>33022</v>
      </c>
      <c r="BB93" s="31"/>
      <c r="BC93" s="31"/>
      <c r="BD93" s="31" t="s">
        <v>33025</v>
      </c>
      <c r="BE93" s="31" t="s">
        <v>7968</v>
      </c>
      <c r="BF93" s="31" t="s">
        <v>15688</v>
      </c>
      <c r="BG93" s="31"/>
      <c r="BH93" s="31"/>
      <c r="BI93" s="31"/>
      <c r="BJ93" s="31">
        <v>0</v>
      </c>
      <c r="BK93" s="31" t="str">
        <f t="shared" si="15"/>
        <v>II/c</v>
      </c>
      <c r="BL93" s="31"/>
      <c r="BM93" s="31"/>
      <c r="BN93" s="31"/>
      <c r="BO93" s="31"/>
      <c r="BP93" s="31" t="s">
        <v>1498</v>
      </c>
      <c r="BQ93" s="31"/>
      <c r="BR93" s="31"/>
      <c r="BS93" s="31"/>
      <c r="BT93" s="31"/>
      <c r="BU93" s="31"/>
      <c r="BV93" s="31" t="s">
        <v>1693</v>
      </c>
      <c r="BW93" s="31">
        <f t="shared" ca="1" si="16"/>
        <v>16</v>
      </c>
      <c r="BX93" s="78">
        <f t="shared" ca="1" si="17"/>
        <v>3</v>
      </c>
      <c r="BY93" s="31" t="s">
        <v>3738</v>
      </c>
      <c r="BZ93" s="31"/>
      <c r="CA93" s="31" t="s">
        <v>2483</v>
      </c>
      <c r="CB93" s="31" t="s">
        <v>2406</v>
      </c>
      <c r="CC93" s="31" t="s">
        <v>1498</v>
      </c>
      <c r="CD93" s="31" t="s">
        <v>1498</v>
      </c>
      <c r="CE93" s="31" t="s">
        <v>20085</v>
      </c>
      <c r="CF93" s="31"/>
      <c r="CG93" s="31"/>
      <c r="CH93" s="31"/>
      <c r="CI93" s="31"/>
      <c r="CJ93" s="31"/>
      <c r="CK93" s="31"/>
      <c r="CL93" s="31"/>
      <c r="CM93" s="31"/>
      <c r="CN93" s="31"/>
      <c r="CO93" s="31"/>
      <c r="CP93" s="31"/>
      <c r="CQ93" s="31"/>
      <c r="CR93" s="31">
        <v>1457</v>
      </c>
      <c r="CS93" s="31"/>
      <c r="CT93" s="31"/>
      <c r="CU93" s="31"/>
      <c r="CV93" s="31"/>
      <c r="CW93" s="31"/>
      <c r="CX93" s="31"/>
      <c r="CY93" s="31"/>
      <c r="CZ93" s="31"/>
      <c r="DA93" s="31"/>
      <c r="DB93" s="31"/>
      <c r="DC93" s="31"/>
      <c r="DD93" s="31"/>
      <c r="DE93" s="31"/>
      <c r="DF93" s="31"/>
      <c r="DG93" s="31"/>
      <c r="DH93" s="31"/>
      <c r="DI93" s="31"/>
      <c r="DJ93" s="31"/>
      <c r="DK93" s="31"/>
      <c r="DL93" s="31"/>
      <c r="DM93" s="38" t="s">
        <v>10602</v>
      </c>
      <c r="DN93" s="38"/>
      <c r="DO93" s="35" t="s">
        <v>10748</v>
      </c>
      <c r="DP93" s="31" t="s">
        <v>10940</v>
      </c>
      <c r="DQ93" s="31" t="s">
        <v>11074</v>
      </c>
      <c r="DR93" s="31"/>
      <c r="DS93" s="31" t="s">
        <v>27436</v>
      </c>
      <c r="DT93" s="31" t="s">
        <v>37324</v>
      </c>
      <c r="DU93" s="31">
        <v>3</v>
      </c>
      <c r="DV93" s="31" t="s">
        <v>32167</v>
      </c>
      <c r="DW93" s="31"/>
      <c r="DX93" s="31"/>
      <c r="DY93" s="31"/>
      <c r="DZ93" s="31"/>
      <c r="EA93" s="31"/>
      <c r="EB93" s="31">
        <v>818248</v>
      </c>
      <c r="EC93" s="31" t="s">
        <v>39747</v>
      </c>
      <c r="ED93" s="31" t="s">
        <v>41101</v>
      </c>
      <c r="EE93" s="31"/>
      <c r="EF93" s="31"/>
      <c r="EG93" s="31"/>
      <c r="EH93" s="31"/>
      <c r="EI93" s="31"/>
      <c r="EJ93" s="31"/>
    </row>
    <row r="94" spans="1:140" ht="23.25" customHeight="1">
      <c r="A94" s="25">
        <v>92</v>
      </c>
      <c r="B94" s="30" t="s">
        <v>29288</v>
      </c>
      <c r="C94" s="31" t="s">
        <v>6220</v>
      </c>
      <c r="D94" s="30" t="s">
        <v>29022</v>
      </c>
      <c r="E94" s="30"/>
      <c r="F94" s="30" t="s">
        <v>36262</v>
      </c>
      <c r="G94" s="31">
        <f t="shared" si="11"/>
        <v>58</v>
      </c>
      <c r="H94" s="72">
        <f t="shared" si="12"/>
        <v>57315</v>
      </c>
      <c r="I94" s="30" t="s">
        <v>34911</v>
      </c>
      <c r="J94" s="30" t="s">
        <v>34085</v>
      </c>
      <c r="K94" s="30" t="s">
        <v>34082</v>
      </c>
      <c r="L94" s="31" t="s">
        <v>6220</v>
      </c>
      <c r="M94" s="31" t="s">
        <v>6378</v>
      </c>
      <c r="N94" s="31" t="s">
        <v>5865</v>
      </c>
      <c r="O94" s="31" t="s">
        <v>5117</v>
      </c>
      <c r="P94" s="29">
        <v>44805</v>
      </c>
      <c r="Q94" s="29"/>
      <c r="R94" s="31"/>
      <c r="S94" s="31"/>
      <c r="T94" s="29">
        <v>45169</v>
      </c>
      <c r="U94" s="31"/>
      <c r="V94" s="31"/>
      <c r="W94" s="31" t="s">
        <v>4404</v>
      </c>
      <c r="X94" s="31" t="s">
        <v>3253</v>
      </c>
      <c r="Y94" s="31" t="e">
        <f t="shared" ca="1" si="13"/>
        <v>#VALUE!</v>
      </c>
      <c r="Z94" s="31" t="e">
        <f t="shared" ca="1" si="14"/>
        <v>#VALUE!</v>
      </c>
      <c r="AA94" s="31"/>
      <c r="AB94" s="31" t="s">
        <v>29097</v>
      </c>
      <c r="AC94" s="31" t="s">
        <v>34153</v>
      </c>
      <c r="AD94" s="31" t="s">
        <v>34194</v>
      </c>
      <c r="AE94" s="31"/>
      <c r="AF94" s="31" t="s">
        <v>24700</v>
      </c>
      <c r="AG94" s="31" t="s">
        <v>7895</v>
      </c>
      <c r="AH94" s="31" t="s">
        <v>7895</v>
      </c>
      <c r="AI94" s="31" t="s">
        <v>908</v>
      </c>
      <c r="AJ94" s="31" t="s">
        <v>29618</v>
      </c>
      <c r="AK94" s="31" t="s">
        <v>29619</v>
      </c>
      <c r="AL94" s="31" t="s">
        <v>25295</v>
      </c>
      <c r="AM94" s="31" t="s">
        <v>28409</v>
      </c>
      <c r="AN94" s="31"/>
      <c r="AO94" s="31"/>
      <c r="AP94" s="31" t="s">
        <v>33020</v>
      </c>
      <c r="AQ94" s="31" t="s">
        <v>26138</v>
      </c>
      <c r="AR94" s="31" t="s">
        <v>34148</v>
      </c>
      <c r="AS94" s="31" t="s">
        <v>34148</v>
      </c>
      <c r="AT94" s="31" t="str">
        <f>_xlfn.IFNA(VLOOKUP(D94,'[1]5. 1 Mei 2022'!$C$7:$F$60,4,FALSE),"")</f>
        <v/>
      </c>
      <c r="AU94" s="31"/>
      <c r="AV94" s="31" t="s">
        <v>10575</v>
      </c>
      <c r="AW94" s="31" t="s">
        <v>26138</v>
      </c>
      <c r="AX94" s="29">
        <f t="shared" si="18"/>
        <v>45978</v>
      </c>
      <c r="AY94" s="31" t="s">
        <v>26344</v>
      </c>
      <c r="AZ94" s="31" t="s">
        <v>11388</v>
      </c>
      <c r="BA94" s="30" t="s">
        <v>33020</v>
      </c>
      <c r="BB94" s="31"/>
      <c r="BC94" s="31"/>
      <c r="BD94" s="31" t="s">
        <v>30245</v>
      </c>
      <c r="BE94" s="31" t="s">
        <v>7968</v>
      </c>
      <c r="BF94" s="31" t="s">
        <v>10575</v>
      </c>
      <c r="BG94" s="31"/>
      <c r="BH94" s="31"/>
      <c r="BI94" s="31"/>
      <c r="BJ94" s="31"/>
      <c r="BK94" s="31" t="str">
        <f t="shared" si="15"/>
        <v>II/c</v>
      </c>
      <c r="BL94" s="31"/>
      <c r="BM94" s="31"/>
      <c r="BN94" s="31"/>
      <c r="BO94" s="31"/>
      <c r="BP94" s="31"/>
      <c r="BQ94" s="31"/>
      <c r="BR94" s="31"/>
      <c r="BS94" s="31"/>
      <c r="BT94" s="31"/>
      <c r="BU94" s="31"/>
      <c r="BV94" s="31" t="s">
        <v>26138</v>
      </c>
      <c r="BW94" s="31">
        <f t="shared" ca="1" si="16"/>
        <v>3</v>
      </c>
      <c r="BX94" s="78">
        <f t="shared" ca="1" si="17"/>
        <v>3</v>
      </c>
      <c r="BY94" s="31"/>
      <c r="BZ94" s="31"/>
      <c r="CA94" s="31" t="s">
        <v>2483</v>
      </c>
      <c r="CB94" s="31" t="s">
        <v>2406</v>
      </c>
      <c r="CC94" s="31"/>
      <c r="CD94" s="31"/>
      <c r="CE94" s="31"/>
      <c r="CF94" s="31"/>
      <c r="CG94" s="31"/>
      <c r="CH94" s="31"/>
      <c r="CI94" s="31"/>
      <c r="CJ94" s="31"/>
      <c r="CK94" s="31"/>
      <c r="CL94" s="31"/>
      <c r="CM94" s="31"/>
      <c r="CN94" s="31"/>
      <c r="CO94" s="31"/>
      <c r="CP94" s="31"/>
      <c r="CQ94" s="31"/>
      <c r="CR94" s="31">
        <v>1656</v>
      </c>
      <c r="CS94" s="31" t="s">
        <v>28413</v>
      </c>
      <c r="CT94" s="31"/>
      <c r="CU94" s="31"/>
      <c r="CV94" s="31"/>
      <c r="CW94" s="31"/>
      <c r="CX94" s="31"/>
      <c r="CY94" s="31"/>
      <c r="CZ94" s="31"/>
      <c r="DA94" s="31"/>
      <c r="DB94" s="31"/>
      <c r="DC94" s="31"/>
      <c r="DD94" s="31"/>
      <c r="DE94" s="31"/>
      <c r="DF94" s="31"/>
      <c r="DG94" s="31"/>
      <c r="DH94" s="31"/>
      <c r="DI94" s="31"/>
      <c r="DJ94" s="31"/>
      <c r="DK94" s="31"/>
      <c r="DL94" s="31"/>
      <c r="DM94" s="38" t="s">
        <v>29109</v>
      </c>
      <c r="DN94" s="38"/>
      <c r="DO94" s="35"/>
      <c r="DP94" s="31" t="s">
        <v>29146</v>
      </c>
      <c r="DQ94" s="31" t="s">
        <v>29241</v>
      </c>
      <c r="DR94" s="31"/>
      <c r="DS94" s="31" t="s">
        <v>38471</v>
      </c>
      <c r="DT94" s="31" t="s">
        <v>29211</v>
      </c>
      <c r="DU94" s="31">
        <v>3</v>
      </c>
      <c r="DV94" s="31" t="s">
        <v>32167</v>
      </c>
      <c r="DW94" s="31"/>
      <c r="DX94" s="31"/>
      <c r="DY94" s="31"/>
      <c r="DZ94" s="31"/>
      <c r="EA94" s="31"/>
      <c r="EB94" s="31">
        <v>0</v>
      </c>
      <c r="EC94" s="31" t="s">
        <v>39747</v>
      </c>
      <c r="ED94" s="31" t="s">
        <v>41101</v>
      </c>
      <c r="EE94" s="31"/>
      <c r="EF94" s="31"/>
      <c r="EG94" s="31"/>
      <c r="EH94" s="31"/>
      <c r="EI94" s="31"/>
      <c r="EJ94" s="31"/>
    </row>
    <row r="95" spans="1:140" ht="23.25" customHeight="1">
      <c r="A95" s="25">
        <v>93</v>
      </c>
      <c r="B95" s="30" t="s">
        <v>3672</v>
      </c>
      <c r="C95" s="31">
        <v>140377907</v>
      </c>
      <c r="D95" s="30" t="s">
        <v>1648</v>
      </c>
      <c r="E95" s="30"/>
      <c r="F95" s="30" t="s">
        <v>36262</v>
      </c>
      <c r="G95" s="31">
        <f t="shared" si="11"/>
        <v>58</v>
      </c>
      <c r="H95" s="72">
        <f t="shared" si="12"/>
        <v>48611</v>
      </c>
      <c r="I95" s="30"/>
      <c r="J95" s="30" t="s">
        <v>34084</v>
      </c>
      <c r="K95" s="30" t="s">
        <v>4318</v>
      </c>
      <c r="L95" s="31" t="s">
        <v>4318</v>
      </c>
      <c r="M95" s="31" t="s">
        <v>6378</v>
      </c>
      <c r="N95" s="31" t="s">
        <v>5863</v>
      </c>
      <c r="O95" s="31" t="s">
        <v>2485</v>
      </c>
      <c r="P95" s="31" t="s">
        <v>23983</v>
      </c>
      <c r="Q95" s="31"/>
      <c r="R95" s="31">
        <v>25</v>
      </c>
      <c r="S95" s="31">
        <v>0</v>
      </c>
      <c r="T95" s="31"/>
      <c r="U95" s="31">
        <v>1553</v>
      </c>
      <c r="V95" s="31" t="s">
        <v>2273</v>
      </c>
      <c r="W95" s="31" t="s">
        <v>980</v>
      </c>
      <c r="X95" s="31" t="s">
        <v>3704</v>
      </c>
      <c r="Y95" s="31">
        <f t="shared" ca="1" si="13"/>
        <v>48</v>
      </c>
      <c r="Z95" s="31" t="str">
        <f t="shared" ca="1" si="14"/>
        <v>46-58</v>
      </c>
      <c r="AA95" s="31"/>
      <c r="AB95" s="31" t="s">
        <v>1315</v>
      </c>
      <c r="AC95" s="31" t="s">
        <v>34153</v>
      </c>
      <c r="AD95" s="31" t="s">
        <v>34194</v>
      </c>
      <c r="AE95" s="31"/>
      <c r="AF95" s="31" t="s">
        <v>24700</v>
      </c>
      <c r="AG95" s="31" t="s">
        <v>7895</v>
      </c>
      <c r="AH95" s="31" t="s">
        <v>7895</v>
      </c>
      <c r="AI95" s="31" t="s">
        <v>40277</v>
      </c>
      <c r="AJ95" s="31">
        <v>919210002</v>
      </c>
      <c r="AK95" s="31" t="s">
        <v>4988</v>
      </c>
      <c r="AL95" s="31">
        <v>34482</v>
      </c>
      <c r="AM95" s="31" t="s">
        <v>4944</v>
      </c>
      <c r="AN95" s="31"/>
      <c r="AO95" s="31"/>
      <c r="AP95" s="31" t="s">
        <v>33010</v>
      </c>
      <c r="AQ95" s="31" t="s">
        <v>25295</v>
      </c>
      <c r="AR95" s="31" t="s">
        <v>34148</v>
      </c>
      <c r="AS95" s="31" t="s">
        <v>34148</v>
      </c>
      <c r="AT95" s="31" t="str">
        <f>_xlfn.IFNA(VLOOKUP(D95,'[1]5. 1 Mei 2022'!$C$7:$F$60,4,FALSE),"")</f>
        <v/>
      </c>
      <c r="AU95" s="31"/>
      <c r="AV95" s="31" t="s">
        <v>6799</v>
      </c>
      <c r="AW95" s="31" t="s">
        <v>20332</v>
      </c>
      <c r="AX95" s="29">
        <f t="shared" si="18"/>
        <v>46524</v>
      </c>
      <c r="AY95" s="31" t="s">
        <v>26344</v>
      </c>
      <c r="AZ95" s="31" t="s">
        <v>33012</v>
      </c>
      <c r="BA95" s="30" t="s">
        <v>33010</v>
      </c>
      <c r="BB95" s="31"/>
      <c r="BC95" s="31"/>
      <c r="BD95" s="31" t="s">
        <v>8007</v>
      </c>
      <c r="BE95" s="31" t="s">
        <v>7968</v>
      </c>
      <c r="BF95" s="31" t="s">
        <v>6799</v>
      </c>
      <c r="BG95" s="31"/>
      <c r="BH95" s="31"/>
      <c r="BI95" s="31"/>
      <c r="BJ95" s="31" t="s">
        <v>5449</v>
      </c>
      <c r="BK95" s="31" t="str">
        <f t="shared" si="15"/>
        <v>II/d</v>
      </c>
      <c r="BL95" s="31" t="s">
        <v>8078</v>
      </c>
      <c r="BM95" s="31"/>
      <c r="BN95" s="31"/>
      <c r="BO95" s="31"/>
      <c r="BP95" s="31" t="s">
        <v>1498</v>
      </c>
      <c r="BQ95" s="31"/>
      <c r="BR95" s="31"/>
      <c r="BS95" s="31"/>
      <c r="BT95" s="31" t="s">
        <v>1693</v>
      </c>
      <c r="BU95" s="31"/>
      <c r="BV95" s="31" t="s">
        <v>1316</v>
      </c>
      <c r="BW95" s="31">
        <f t="shared" ca="1" si="16"/>
        <v>28</v>
      </c>
      <c r="BX95" s="78">
        <f t="shared" ca="1" si="17"/>
        <v>3</v>
      </c>
      <c r="BY95" s="31"/>
      <c r="BZ95" s="31" t="s">
        <v>610</v>
      </c>
      <c r="CA95" s="31" t="s">
        <v>2483</v>
      </c>
      <c r="CB95" s="31" t="s">
        <v>2519</v>
      </c>
      <c r="CC95" s="31">
        <v>2</v>
      </c>
      <c r="CD95" s="31">
        <v>1</v>
      </c>
      <c r="CE95" s="31" t="s">
        <v>20085</v>
      </c>
      <c r="CF95" s="31"/>
      <c r="CG95" s="31"/>
      <c r="CH95" s="31"/>
      <c r="CI95" s="31"/>
      <c r="CJ95" s="31"/>
      <c r="CK95" s="31"/>
      <c r="CL95" s="31"/>
      <c r="CM95" s="31"/>
      <c r="CN95" s="31"/>
      <c r="CO95" s="31"/>
      <c r="CP95" s="31"/>
      <c r="CQ95" s="31"/>
      <c r="CR95" s="31">
        <v>1103</v>
      </c>
      <c r="CS95" s="31"/>
      <c r="CT95" s="31"/>
      <c r="CU95" s="31"/>
      <c r="CV95" s="31"/>
      <c r="CW95" s="31"/>
      <c r="CX95" s="31"/>
      <c r="CY95" s="31"/>
      <c r="CZ95" s="31"/>
      <c r="DA95" s="31"/>
      <c r="DB95" s="31"/>
      <c r="DC95" s="31"/>
      <c r="DD95" s="31"/>
      <c r="DE95" s="31"/>
      <c r="DF95" s="31"/>
      <c r="DG95" s="31"/>
      <c r="DH95" s="31"/>
      <c r="DI95" s="31"/>
      <c r="DJ95" s="31"/>
      <c r="DK95" s="31"/>
      <c r="DL95" s="31"/>
      <c r="DM95" s="38" t="s">
        <v>10052</v>
      </c>
      <c r="DN95" s="38"/>
      <c r="DO95" s="35" t="s">
        <v>20690</v>
      </c>
      <c r="DP95" s="31" t="s">
        <v>13685</v>
      </c>
      <c r="DQ95" s="31" t="s">
        <v>13684</v>
      </c>
      <c r="DR95" s="31"/>
      <c r="DS95" s="31" t="s">
        <v>27674</v>
      </c>
      <c r="DT95" s="31" t="s">
        <v>37325</v>
      </c>
      <c r="DU95" s="31">
        <v>3</v>
      </c>
      <c r="DV95" s="31" t="s">
        <v>32167</v>
      </c>
      <c r="DW95" s="31"/>
      <c r="DX95" s="31"/>
      <c r="DY95" s="31"/>
      <c r="DZ95" s="31"/>
      <c r="EA95" s="31"/>
      <c r="EB95" s="31">
        <v>0</v>
      </c>
      <c r="EC95" s="31" t="s">
        <v>39747</v>
      </c>
      <c r="ED95" s="31" t="s">
        <v>41101</v>
      </c>
      <c r="EE95" s="31"/>
      <c r="EF95" s="31"/>
      <c r="EG95" s="31"/>
      <c r="EH95" s="31"/>
      <c r="EI95" s="31"/>
      <c r="EJ95" s="31"/>
    </row>
    <row r="96" spans="1:140" ht="23.25" customHeight="1">
      <c r="A96" s="25">
        <v>94</v>
      </c>
      <c r="B96" s="30" t="s">
        <v>21315</v>
      </c>
      <c r="C96" s="31">
        <v>140375224</v>
      </c>
      <c r="D96" s="30" t="s">
        <v>446</v>
      </c>
      <c r="E96" s="30"/>
      <c r="F96" s="30" t="s">
        <v>36255</v>
      </c>
      <c r="G96" s="31">
        <f t="shared" si="11"/>
        <v>58</v>
      </c>
      <c r="H96" s="72">
        <f t="shared" si="12"/>
        <v>45748</v>
      </c>
      <c r="I96" s="30"/>
      <c r="J96" s="30" t="s">
        <v>34084</v>
      </c>
      <c r="K96" s="30" t="s">
        <v>4318</v>
      </c>
      <c r="L96" s="31" t="s">
        <v>4318</v>
      </c>
      <c r="M96" s="31" t="s">
        <v>6378</v>
      </c>
      <c r="N96" s="31" t="s">
        <v>3311</v>
      </c>
      <c r="O96" s="31" t="s">
        <v>2534</v>
      </c>
      <c r="P96" s="52" t="s">
        <v>24630</v>
      </c>
      <c r="Q96" s="31" t="s">
        <v>39407</v>
      </c>
      <c r="R96" s="31">
        <v>23</v>
      </c>
      <c r="S96" s="31">
        <v>3</v>
      </c>
      <c r="T96" s="31"/>
      <c r="U96" s="31">
        <v>1282</v>
      </c>
      <c r="V96" s="31" t="s">
        <v>7609</v>
      </c>
      <c r="W96" s="31" t="s">
        <v>6910</v>
      </c>
      <c r="X96" s="31" t="s">
        <v>3531</v>
      </c>
      <c r="Y96" s="31" t="e">
        <f t="shared" ca="1" si="13"/>
        <v>#VALUE!</v>
      </c>
      <c r="Z96" s="31" t="e">
        <f t="shared" ca="1" si="14"/>
        <v>#VALUE!</v>
      </c>
      <c r="AA96" s="31"/>
      <c r="AB96" s="31" t="s">
        <v>11165</v>
      </c>
      <c r="AC96" s="31" t="s">
        <v>34147</v>
      </c>
      <c r="AD96" s="31" t="s">
        <v>34147</v>
      </c>
      <c r="AE96" s="31"/>
      <c r="AF96" s="31" t="s">
        <v>24699</v>
      </c>
      <c r="AG96" s="31" t="s">
        <v>5852</v>
      </c>
      <c r="AH96" s="31" t="s">
        <v>5852</v>
      </c>
      <c r="AI96" s="31" t="s">
        <v>908</v>
      </c>
      <c r="AJ96" s="31" t="s">
        <v>3803</v>
      </c>
      <c r="AK96" s="31" t="s">
        <v>3804</v>
      </c>
      <c r="AL96" s="31" t="s">
        <v>4112</v>
      </c>
      <c r="AM96" s="31" t="s">
        <v>4113</v>
      </c>
      <c r="AN96" s="31"/>
      <c r="AO96" s="31"/>
      <c r="AP96" s="31" t="s">
        <v>33014</v>
      </c>
      <c r="AQ96" s="31"/>
      <c r="AR96" s="31" t="s">
        <v>34147</v>
      </c>
      <c r="AS96" s="31" t="s">
        <v>34147</v>
      </c>
      <c r="AT96" s="31" t="str">
        <f>_xlfn.IFNA(VLOOKUP(D96,'[1]5. 1 Mei 2022'!$C$7:$F$60,4,FALSE),"")</f>
        <v/>
      </c>
      <c r="AU96" s="31"/>
      <c r="AV96" s="31" t="s">
        <v>7458</v>
      </c>
      <c r="AW96" s="31"/>
      <c r="AX96" s="29">
        <f t="shared" si="18"/>
        <v>1903</v>
      </c>
      <c r="AY96" s="31" t="s">
        <v>26346</v>
      </c>
      <c r="AZ96" s="31" t="s">
        <v>33016</v>
      </c>
      <c r="BA96" s="30" t="s">
        <v>33014</v>
      </c>
      <c r="BB96" s="31"/>
      <c r="BC96" s="31"/>
      <c r="BD96" s="31" t="s">
        <v>20061</v>
      </c>
      <c r="BE96" s="31" t="s">
        <v>7973</v>
      </c>
      <c r="BF96" s="31" t="s">
        <v>7458</v>
      </c>
      <c r="BG96" s="31"/>
      <c r="BH96" s="31"/>
      <c r="BI96" s="31" t="s">
        <v>8132</v>
      </c>
      <c r="BJ96" s="31" t="s">
        <v>21609</v>
      </c>
      <c r="BK96" s="31" t="str">
        <f t="shared" si="15"/>
        <v>III/b</v>
      </c>
      <c r="BL96" s="31" t="s">
        <v>8077</v>
      </c>
      <c r="BM96" s="31"/>
      <c r="BN96" s="31"/>
      <c r="BO96" s="31"/>
      <c r="BP96" s="31" t="s">
        <v>1498</v>
      </c>
      <c r="BQ96" s="31" t="s">
        <v>21609</v>
      </c>
      <c r="BR96" s="52" t="s">
        <v>39748</v>
      </c>
      <c r="BS96" s="52" t="s">
        <v>39138</v>
      </c>
      <c r="BT96" s="31" t="s">
        <v>1172</v>
      </c>
      <c r="BU96" s="31"/>
      <c r="BV96" s="31" t="s">
        <v>3532</v>
      </c>
      <c r="BW96" s="31">
        <f t="shared" ca="1" si="16"/>
        <v>29</v>
      </c>
      <c r="BX96" s="78">
        <f t="shared" ca="1" si="17"/>
        <v>3</v>
      </c>
      <c r="BY96" s="31"/>
      <c r="BZ96" s="31" t="s">
        <v>3153</v>
      </c>
      <c r="CA96" s="31" t="s">
        <v>2483</v>
      </c>
      <c r="CB96" s="31" t="s">
        <v>2519</v>
      </c>
      <c r="CC96" s="31">
        <v>2</v>
      </c>
      <c r="CD96" s="31">
        <v>1</v>
      </c>
      <c r="CE96" s="31" t="s">
        <v>20085</v>
      </c>
      <c r="CF96" s="31"/>
      <c r="CG96" s="31"/>
      <c r="CH96" s="31" t="s">
        <v>5115</v>
      </c>
      <c r="CI96" s="31"/>
      <c r="CJ96" s="31"/>
      <c r="CK96" s="31"/>
      <c r="CL96" s="31" t="s">
        <v>36841</v>
      </c>
      <c r="CM96" s="31" t="s">
        <v>36500</v>
      </c>
      <c r="CN96" s="31">
        <v>127</v>
      </c>
      <c r="CO96" s="31" t="s">
        <v>36901</v>
      </c>
      <c r="CP96" s="31" t="s">
        <v>36500</v>
      </c>
      <c r="CQ96" s="31">
        <v>127</v>
      </c>
      <c r="CR96" s="31">
        <v>5196</v>
      </c>
      <c r="CS96" s="31" t="s">
        <v>11166</v>
      </c>
      <c r="CT96" s="31"/>
      <c r="CU96" s="31" t="s">
        <v>3195</v>
      </c>
      <c r="CV96" s="31" t="s">
        <v>8541</v>
      </c>
      <c r="CW96" s="31" t="s">
        <v>11167</v>
      </c>
      <c r="CX96" s="31" t="s">
        <v>8484</v>
      </c>
      <c r="CY96" s="31"/>
      <c r="CZ96" s="31"/>
      <c r="DA96" s="31"/>
      <c r="DB96" s="31" t="s">
        <v>8697</v>
      </c>
      <c r="DC96" s="31"/>
      <c r="DD96" s="31" t="s">
        <v>8692</v>
      </c>
      <c r="DE96" s="31"/>
      <c r="DF96" s="31"/>
      <c r="DG96" s="31"/>
      <c r="DH96" s="31"/>
      <c r="DI96" s="31" t="s">
        <v>25300</v>
      </c>
      <c r="DJ96" s="31" t="s">
        <v>25299</v>
      </c>
      <c r="DK96" s="31"/>
      <c r="DL96" s="31"/>
      <c r="DM96" s="38" t="s">
        <v>9663</v>
      </c>
      <c r="DN96" s="38"/>
      <c r="DO96" s="35" t="s">
        <v>20513</v>
      </c>
      <c r="DP96" s="31" t="s">
        <v>14055</v>
      </c>
      <c r="DQ96" s="31" t="s">
        <v>20512</v>
      </c>
      <c r="DR96" s="31"/>
      <c r="DS96" s="31" t="s">
        <v>27298</v>
      </c>
      <c r="DT96" s="31"/>
      <c r="DU96" s="31">
        <v>2</v>
      </c>
      <c r="DV96" s="31" t="s">
        <v>32165</v>
      </c>
      <c r="DW96" s="31"/>
      <c r="DX96" s="31"/>
      <c r="DY96" s="31" t="s">
        <v>25237</v>
      </c>
      <c r="DZ96" s="31" t="s">
        <v>18320</v>
      </c>
      <c r="EA96" s="31"/>
      <c r="EB96" s="31">
        <v>0</v>
      </c>
      <c r="EC96" s="31" t="s">
        <v>40139</v>
      </c>
      <c r="ED96" s="31" t="s">
        <v>41101</v>
      </c>
      <c r="EE96" s="31"/>
      <c r="EF96" s="31"/>
      <c r="EG96" s="31"/>
      <c r="EH96" s="31"/>
      <c r="EI96" s="31"/>
      <c r="EJ96" s="31"/>
    </row>
    <row r="97" spans="1:140" ht="23.25" customHeight="1">
      <c r="A97" s="25">
        <v>95</v>
      </c>
      <c r="B97" s="30" t="s">
        <v>7200</v>
      </c>
      <c r="C97" s="31" t="s">
        <v>6724</v>
      </c>
      <c r="D97" s="30" t="s">
        <v>6724</v>
      </c>
      <c r="E97" s="30"/>
      <c r="F97" s="30" t="s">
        <v>36262</v>
      </c>
      <c r="G97" s="31">
        <f t="shared" si="11"/>
        <v>58</v>
      </c>
      <c r="H97" s="72">
        <f t="shared" si="12"/>
        <v>48639</v>
      </c>
      <c r="I97" s="30"/>
      <c r="J97" s="30" t="s">
        <v>34084</v>
      </c>
      <c r="K97" s="30" t="s">
        <v>4318</v>
      </c>
      <c r="L97" s="31" t="s">
        <v>4318</v>
      </c>
      <c r="M97" s="31" t="s">
        <v>6378</v>
      </c>
      <c r="N97" s="31" t="s">
        <v>5863</v>
      </c>
      <c r="O97" s="31" t="s">
        <v>2485</v>
      </c>
      <c r="P97" s="31" t="s">
        <v>21723</v>
      </c>
      <c r="Q97" s="31"/>
      <c r="R97" s="31">
        <v>24</v>
      </c>
      <c r="S97" s="31">
        <v>3</v>
      </c>
      <c r="T97" s="31"/>
      <c r="U97" s="31">
        <v>1732</v>
      </c>
      <c r="V97" s="31" t="s">
        <v>264</v>
      </c>
      <c r="W97" s="31" t="s">
        <v>881</v>
      </c>
      <c r="X97" s="31" t="s">
        <v>7017</v>
      </c>
      <c r="Y97" s="31" t="e">
        <f t="shared" ca="1" si="13"/>
        <v>#VALUE!</v>
      </c>
      <c r="Z97" s="31" t="e">
        <f t="shared" ca="1" si="14"/>
        <v>#VALUE!</v>
      </c>
      <c r="AA97" s="31"/>
      <c r="AB97" s="31" t="s">
        <v>6770</v>
      </c>
      <c r="AC97" s="31" t="s">
        <v>34153</v>
      </c>
      <c r="AD97" s="31" t="s">
        <v>34194</v>
      </c>
      <c r="AE97" s="31"/>
      <c r="AF97" s="31" t="s">
        <v>24700</v>
      </c>
      <c r="AG97" s="31" t="s">
        <v>7895</v>
      </c>
      <c r="AH97" s="31" t="s">
        <v>7895</v>
      </c>
      <c r="AI97" s="31" t="s">
        <v>40277</v>
      </c>
      <c r="AJ97" s="31">
        <v>3302005</v>
      </c>
      <c r="AK97" s="31" t="s">
        <v>5463</v>
      </c>
      <c r="AL97" s="31">
        <v>35584</v>
      </c>
      <c r="AM97" s="31" t="s">
        <v>915</v>
      </c>
      <c r="AN97" s="31"/>
      <c r="AO97" s="31"/>
      <c r="AP97" s="31" t="s">
        <v>33022</v>
      </c>
      <c r="AQ97" s="31"/>
      <c r="AR97" s="31" t="s">
        <v>34148</v>
      </c>
      <c r="AS97" s="31" t="s">
        <v>34148</v>
      </c>
      <c r="AT97" s="31" t="str">
        <f>_xlfn.IFNA(VLOOKUP(D97,'[1]5. 1 Mei 2022'!$C$7:$F$60,4,FALSE),"")</f>
        <v/>
      </c>
      <c r="AU97" s="31"/>
      <c r="AV97" s="31" t="s">
        <v>20074</v>
      </c>
      <c r="AW97" s="31"/>
      <c r="AX97" s="29">
        <f t="shared" si="18"/>
        <v>1903</v>
      </c>
      <c r="AY97" s="31" t="s">
        <v>26346</v>
      </c>
      <c r="AZ97" s="31" t="s">
        <v>33023</v>
      </c>
      <c r="BA97" s="30" t="s">
        <v>33022</v>
      </c>
      <c r="BB97" s="31"/>
      <c r="BC97" s="31"/>
      <c r="BD97" s="31" t="s">
        <v>30261</v>
      </c>
      <c r="BE97" s="31" t="s">
        <v>7968</v>
      </c>
      <c r="BF97" s="31" t="s">
        <v>20074</v>
      </c>
      <c r="BG97" s="31"/>
      <c r="BH97" s="31"/>
      <c r="BI97" s="31"/>
      <c r="BJ97" s="31" t="s">
        <v>5449</v>
      </c>
      <c r="BK97" s="31" t="str">
        <f t="shared" si="15"/>
        <v>II/d</v>
      </c>
      <c r="BL97" s="31" t="s">
        <v>8078</v>
      </c>
      <c r="BM97" s="31"/>
      <c r="BN97" s="31"/>
      <c r="BO97" s="31"/>
      <c r="BP97" s="31" t="s">
        <v>1498</v>
      </c>
      <c r="BQ97" s="31"/>
      <c r="BR97" s="31"/>
      <c r="BS97" s="31"/>
      <c r="BT97" s="31" t="s">
        <v>3163</v>
      </c>
      <c r="BU97" s="31" t="s">
        <v>718</v>
      </c>
      <c r="BV97" s="31" t="s">
        <v>7294</v>
      </c>
      <c r="BW97" s="31">
        <f t="shared" ca="1" si="16"/>
        <v>25</v>
      </c>
      <c r="BX97" s="78">
        <f t="shared" ca="1" si="17"/>
        <v>2</v>
      </c>
      <c r="BY97" s="31"/>
      <c r="BZ97" s="31"/>
      <c r="CA97" s="31" t="s">
        <v>2483</v>
      </c>
      <c r="CB97" s="31" t="s">
        <v>2519</v>
      </c>
      <c r="CC97" s="31">
        <v>2</v>
      </c>
      <c r="CD97" s="31">
        <v>1</v>
      </c>
      <c r="CE97" s="31" t="s">
        <v>20085</v>
      </c>
      <c r="CF97" s="31"/>
      <c r="CG97" s="31"/>
      <c r="CH97" s="31"/>
      <c r="CI97" s="31"/>
      <c r="CJ97" s="31"/>
      <c r="CK97" s="31"/>
      <c r="CL97" s="31"/>
      <c r="CM97" s="31"/>
      <c r="CN97" s="31"/>
      <c r="CO97" s="31"/>
      <c r="CP97" s="31"/>
      <c r="CQ97" s="31"/>
      <c r="CR97" s="31">
        <v>3910</v>
      </c>
      <c r="CS97" s="31"/>
      <c r="CT97" s="31"/>
      <c r="CU97" s="31"/>
      <c r="CV97" s="31"/>
      <c r="CW97" s="31"/>
      <c r="CX97" s="31"/>
      <c r="CY97" s="31"/>
      <c r="CZ97" s="31"/>
      <c r="DA97" s="31"/>
      <c r="DB97" s="31"/>
      <c r="DC97" s="31"/>
      <c r="DD97" s="31"/>
      <c r="DE97" s="31"/>
      <c r="DF97" s="31"/>
      <c r="DG97" s="31"/>
      <c r="DH97" s="31"/>
      <c r="DI97" s="31"/>
      <c r="DJ97" s="31"/>
      <c r="DK97" s="31"/>
      <c r="DL97" s="31"/>
      <c r="DM97" s="38" t="s">
        <v>19537</v>
      </c>
      <c r="DN97" s="38"/>
      <c r="DO97" s="35">
        <v>0</v>
      </c>
      <c r="DP97" s="31" t="s">
        <v>13544</v>
      </c>
      <c r="DQ97" s="31" t="s">
        <v>3919</v>
      </c>
      <c r="DR97" s="31"/>
      <c r="DS97" s="31" t="s">
        <v>27592</v>
      </c>
      <c r="DT97" s="31" t="s">
        <v>37326</v>
      </c>
      <c r="DU97" s="31">
        <v>3</v>
      </c>
      <c r="DV97" s="31" t="s">
        <v>32167</v>
      </c>
      <c r="DW97" s="31"/>
      <c r="DX97" s="31"/>
      <c r="DY97" s="31" t="s">
        <v>18166</v>
      </c>
      <c r="DZ97" s="31" t="s">
        <v>16324</v>
      </c>
      <c r="EA97" s="31"/>
      <c r="EB97" s="31">
        <v>125986</v>
      </c>
      <c r="EC97" s="31" t="s">
        <v>39747</v>
      </c>
      <c r="ED97" s="31" t="s">
        <v>41101</v>
      </c>
      <c r="EE97" s="31"/>
      <c r="EF97" s="31"/>
      <c r="EG97" s="31"/>
      <c r="EH97" s="31"/>
      <c r="EI97" s="31"/>
      <c r="EJ97" s="31"/>
    </row>
    <row r="98" spans="1:140" ht="23.25" customHeight="1">
      <c r="A98" s="25">
        <v>96</v>
      </c>
      <c r="B98" s="30" t="s">
        <v>14611</v>
      </c>
      <c r="C98" s="31" t="s">
        <v>14612</v>
      </c>
      <c r="D98" s="30" t="s">
        <v>26180</v>
      </c>
      <c r="E98" s="30"/>
      <c r="F98" s="30" t="s">
        <v>36262</v>
      </c>
      <c r="G98" s="31">
        <f t="shared" si="11"/>
        <v>58</v>
      </c>
      <c r="H98" s="72">
        <f t="shared" si="12"/>
        <v>54575</v>
      </c>
      <c r="I98" s="30" t="s">
        <v>34912</v>
      </c>
      <c r="J98" s="30" t="s">
        <v>34085</v>
      </c>
      <c r="K98" s="30" t="s">
        <v>34083</v>
      </c>
      <c r="L98" s="31" t="s">
        <v>16726</v>
      </c>
      <c r="M98" s="31" t="s">
        <v>6378</v>
      </c>
      <c r="N98" s="31" t="s">
        <v>5865</v>
      </c>
      <c r="O98" s="31" t="s">
        <v>5117</v>
      </c>
      <c r="P98" s="31" t="s">
        <v>25993</v>
      </c>
      <c r="Q98" s="31"/>
      <c r="R98" s="31"/>
      <c r="S98" s="31"/>
      <c r="T98" s="31"/>
      <c r="U98" s="31" t="s">
        <v>4493</v>
      </c>
      <c r="V98" s="31"/>
      <c r="W98" s="31" t="s">
        <v>2905</v>
      </c>
      <c r="X98" s="31" t="s">
        <v>14613</v>
      </c>
      <c r="Y98" s="31">
        <f t="shared" ca="1" si="13"/>
        <v>32</v>
      </c>
      <c r="Z98" s="31" t="str">
        <f t="shared" ca="1" si="14"/>
        <v>21-35</v>
      </c>
      <c r="AA98" s="31"/>
      <c r="AB98" s="31" t="s">
        <v>11168</v>
      </c>
      <c r="AC98" s="31" t="s">
        <v>34147</v>
      </c>
      <c r="AD98" s="31" t="s">
        <v>34147</v>
      </c>
      <c r="AE98" s="31"/>
      <c r="AF98" s="31" t="s">
        <v>24699</v>
      </c>
      <c r="AG98" s="31" t="s">
        <v>5852</v>
      </c>
      <c r="AH98" s="31" t="s">
        <v>5852</v>
      </c>
      <c r="AI98" s="31" t="s">
        <v>908</v>
      </c>
      <c r="AJ98" s="31" t="s">
        <v>15281</v>
      </c>
      <c r="AK98" s="31" t="s">
        <v>15282</v>
      </c>
      <c r="AL98" s="31" t="s">
        <v>15283</v>
      </c>
      <c r="AM98" s="31" t="s">
        <v>15284</v>
      </c>
      <c r="AN98" s="31"/>
      <c r="AO98" s="31"/>
      <c r="AP98" s="31" t="s">
        <v>4602</v>
      </c>
      <c r="AQ98" s="31" t="s">
        <v>11743</v>
      </c>
      <c r="AR98" s="31" t="s">
        <v>34147</v>
      </c>
      <c r="AS98" s="31" t="s">
        <v>34147</v>
      </c>
      <c r="AT98" s="31" t="str">
        <f>_xlfn.IFNA(VLOOKUP(D98,'[1]5. 1 Mei 2022'!$C$7:$F$60,4,FALSE),"")</f>
        <v/>
      </c>
      <c r="AU98" s="31"/>
      <c r="AV98" s="31" t="s">
        <v>6581</v>
      </c>
      <c r="AW98" s="31" t="s">
        <v>11743</v>
      </c>
      <c r="AX98" s="29">
        <f t="shared" si="18"/>
        <v>44028</v>
      </c>
      <c r="AY98" s="31" t="s">
        <v>26346</v>
      </c>
      <c r="AZ98" s="31" t="s">
        <v>528</v>
      </c>
      <c r="BA98" s="30" t="s">
        <v>4435</v>
      </c>
      <c r="BB98" s="31"/>
      <c r="BC98" s="31"/>
      <c r="BD98" s="31" t="s">
        <v>20056</v>
      </c>
      <c r="BE98" s="31" t="s">
        <v>7973</v>
      </c>
      <c r="BF98" s="31" t="s">
        <v>6581</v>
      </c>
      <c r="BG98" s="31"/>
      <c r="BH98" s="31"/>
      <c r="BI98" s="31" t="s">
        <v>8124</v>
      </c>
      <c r="BJ98" s="31">
        <v>0</v>
      </c>
      <c r="BK98" s="31" t="str">
        <f t="shared" si="15"/>
        <v>II/c</v>
      </c>
      <c r="BL98" s="31"/>
      <c r="BM98" s="31"/>
      <c r="BN98" s="31"/>
      <c r="BO98" s="31"/>
      <c r="BP98" s="31"/>
      <c r="BQ98" s="31"/>
      <c r="BR98" s="31"/>
      <c r="BS98" s="31"/>
      <c r="BT98" s="31"/>
      <c r="BU98" s="31"/>
      <c r="BV98" s="31" t="s">
        <v>11743</v>
      </c>
      <c r="BW98" s="31">
        <f t="shared" ca="1" si="16"/>
        <v>8</v>
      </c>
      <c r="BX98" s="78">
        <f t="shared" ca="1" si="17"/>
        <v>3</v>
      </c>
      <c r="BY98" s="31" t="s">
        <v>25993</v>
      </c>
      <c r="BZ98" s="31"/>
      <c r="CA98" s="31" t="s">
        <v>2483</v>
      </c>
      <c r="CB98" s="31" t="s">
        <v>2406</v>
      </c>
      <c r="CC98" s="31"/>
      <c r="CD98" s="31"/>
      <c r="CE98" s="31" t="s">
        <v>20085</v>
      </c>
      <c r="CF98" s="31"/>
      <c r="CG98" s="31"/>
      <c r="CH98" s="31"/>
      <c r="CI98" s="31"/>
      <c r="CJ98" s="31"/>
      <c r="CK98" s="31"/>
      <c r="CL98" s="31" t="s">
        <v>24963</v>
      </c>
      <c r="CM98" s="31" t="s">
        <v>21883</v>
      </c>
      <c r="CN98" s="31">
        <v>123</v>
      </c>
      <c r="CO98" s="31" t="s">
        <v>28755</v>
      </c>
      <c r="CP98" s="31" t="s">
        <v>21883</v>
      </c>
      <c r="CQ98" s="31">
        <v>123</v>
      </c>
      <c r="CR98" s="31">
        <v>6135</v>
      </c>
      <c r="CS98" s="31" t="s">
        <v>16053</v>
      </c>
      <c r="CT98" s="31"/>
      <c r="CU98" s="31"/>
      <c r="CV98" s="31" t="s">
        <v>15657</v>
      </c>
      <c r="CW98" s="31" t="s">
        <v>15658</v>
      </c>
      <c r="CX98" s="31" t="s">
        <v>12108</v>
      </c>
      <c r="CY98" s="31"/>
      <c r="CZ98" s="31"/>
      <c r="DA98" s="31"/>
      <c r="DB98" s="31" t="s">
        <v>25301</v>
      </c>
      <c r="DC98" s="31" t="s">
        <v>25302</v>
      </c>
      <c r="DD98" s="31" t="s">
        <v>22904</v>
      </c>
      <c r="DE98" s="31">
        <v>2023</v>
      </c>
      <c r="DF98" s="31"/>
      <c r="DG98" s="31"/>
      <c r="DH98" s="31"/>
      <c r="DI98" s="31" t="s">
        <v>25116</v>
      </c>
      <c r="DJ98" s="31" t="s">
        <v>25117</v>
      </c>
      <c r="DK98" s="31"/>
      <c r="DL98" s="31"/>
      <c r="DM98" s="38" t="s">
        <v>15280</v>
      </c>
      <c r="DN98" s="38"/>
      <c r="DO98" s="35"/>
      <c r="DP98" s="31" t="s">
        <v>15278</v>
      </c>
      <c r="DQ98" s="31" t="s">
        <v>15279</v>
      </c>
      <c r="DR98" s="31" t="s">
        <v>15285</v>
      </c>
      <c r="DS98" s="31" t="s">
        <v>27363</v>
      </c>
      <c r="DT98" s="31" t="s">
        <v>37327</v>
      </c>
      <c r="DU98" s="31">
        <v>1</v>
      </c>
      <c r="DV98" s="31" t="s">
        <v>32165</v>
      </c>
      <c r="DW98" s="31"/>
      <c r="DX98" s="31"/>
      <c r="DY98" s="31" t="s">
        <v>25168</v>
      </c>
      <c r="DZ98" s="31" t="s">
        <v>18320</v>
      </c>
      <c r="EA98" s="31"/>
      <c r="EB98" s="31">
        <v>0</v>
      </c>
      <c r="EC98" s="31" t="s">
        <v>40142</v>
      </c>
      <c r="ED98" s="31" t="s">
        <v>41101</v>
      </c>
      <c r="EE98" s="31"/>
      <c r="EF98" s="31"/>
      <c r="EG98" s="31"/>
      <c r="EH98" s="31"/>
      <c r="EI98" s="31"/>
      <c r="EJ98" s="31"/>
    </row>
    <row r="99" spans="1:140" ht="23.25" customHeight="1">
      <c r="A99" s="25">
        <v>97</v>
      </c>
      <c r="B99" s="30" t="s">
        <v>24135</v>
      </c>
      <c r="C99" s="31">
        <v>140362536</v>
      </c>
      <c r="D99" s="30" t="s">
        <v>1361</v>
      </c>
      <c r="E99" s="30"/>
      <c r="F99" s="30" t="s">
        <v>36254</v>
      </c>
      <c r="G99" s="31">
        <f t="shared" si="11"/>
        <v>58</v>
      </c>
      <c r="H99" s="72">
        <f t="shared" si="12"/>
        <v>45292</v>
      </c>
      <c r="I99" s="30"/>
      <c r="J99" s="30" t="s">
        <v>34084</v>
      </c>
      <c r="K99" s="30" t="s">
        <v>4318</v>
      </c>
      <c r="L99" s="31" t="s">
        <v>4318</v>
      </c>
      <c r="M99" s="31" t="s">
        <v>3186</v>
      </c>
      <c r="N99" s="31" t="s">
        <v>5797</v>
      </c>
      <c r="O99" s="31" t="s">
        <v>5271</v>
      </c>
      <c r="P99" s="31" t="s">
        <v>23983</v>
      </c>
      <c r="Q99" s="31"/>
      <c r="R99" s="31">
        <v>16</v>
      </c>
      <c r="S99" s="31">
        <v>0</v>
      </c>
      <c r="T99" s="31"/>
      <c r="U99" s="31">
        <v>1024</v>
      </c>
      <c r="V99" s="31"/>
      <c r="W99" s="31" t="s">
        <v>980</v>
      </c>
      <c r="X99" s="31" t="s">
        <v>981</v>
      </c>
      <c r="Y99" s="31">
        <f t="shared" ca="1" si="13"/>
        <v>58</v>
      </c>
      <c r="Z99" s="31" t="str">
        <f t="shared" ca="1" si="14"/>
        <v>46-58</v>
      </c>
      <c r="AA99" s="31"/>
      <c r="AB99" s="31" t="s">
        <v>11144</v>
      </c>
      <c r="AC99" s="31" t="s">
        <v>34145</v>
      </c>
      <c r="AD99" s="31" t="s">
        <v>34145</v>
      </c>
      <c r="AE99" s="31"/>
      <c r="AF99" s="31" t="s">
        <v>24701</v>
      </c>
      <c r="AG99" s="31" t="s">
        <v>4322</v>
      </c>
      <c r="AH99" s="31" t="s">
        <v>4322</v>
      </c>
      <c r="AI99" s="31" t="s">
        <v>908</v>
      </c>
      <c r="AJ99" s="31">
        <v>749</v>
      </c>
      <c r="AK99" s="31" t="s">
        <v>4090</v>
      </c>
      <c r="AL99" s="31" t="s">
        <v>3818</v>
      </c>
      <c r="AM99" s="31" t="s">
        <v>4982</v>
      </c>
      <c r="AN99" s="31"/>
      <c r="AO99" s="31"/>
      <c r="AP99" s="31" t="s">
        <v>33006</v>
      </c>
      <c r="AQ99" s="31" t="s">
        <v>8453</v>
      </c>
      <c r="AR99" s="31" t="s">
        <v>34145</v>
      </c>
      <c r="AS99" s="31" t="s">
        <v>34145</v>
      </c>
      <c r="AT99" s="31" t="str">
        <f>_xlfn.IFNA(VLOOKUP(D99,'[1]5. 1 Mei 2022'!$C$7:$F$60,4,FALSE),"")</f>
        <v/>
      </c>
      <c r="AU99" s="31"/>
      <c r="AV99" s="31" t="s">
        <v>20033</v>
      </c>
      <c r="AW99" s="31" t="s">
        <v>8453</v>
      </c>
      <c r="AX99" s="29">
        <f t="shared" si="18"/>
        <v>43724</v>
      </c>
      <c r="AY99" s="31" t="s">
        <v>26346</v>
      </c>
      <c r="AZ99" s="31" t="s">
        <v>530</v>
      </c>
      <c r="BA99" s="30" t="s">
        <v>33006</v>
      </c>
      <c r="BB99" s="31" t="s">
        <v>29342</v>
      </c>
      <c r="BC99" s="31"/>
      <c r="BD99" s="31" t="s">
        <v>7997</v>
      </c>
      <c r="BE99" s="31" t="s">
        <v>7969</v>
      </c>
      <c r="BF99" s="31" t="s">
        <v>20033</v>
      </c>
      <c r="BG99" s="31"/>
      <c r="BH99" s="31"/>
      <c r="BI99" s="31" t="s">
        <v>8136</v>
      </c>
      <c r="BJ99" s="31" t="s">
        <v>3185</v>
      </c>
      <c r="BK99" s="31" t="str">
        <f t="shared" ref="BK99:BK130" si="19">N99</f>
        <v>III/d</v>
      </c>
      <c r="BL99" s="31" t="s">
        <v>8077</v>
      </c>
      <c r="BM99" s="31"/>
      <c r="BN99" s="31"/>
      <c r="BO99" s="31"/>
      <c r="BP99" s="31" t="s">
        <v>1498</v>
      </c>
      <c r="BQ99" s="31" t="s">
        <v>3185</v>
      </c>
      <c r="BR99" s="31" t="s">
        <v>21839</v>
      </c>
      <c r="BS99" s="31" t="s">
        <v>25670</v>
      </c>
      <c r="BT99" s="31" t="s">
        <v>2289</v>
      </c>
      <c r="BU99" s="31"/>
      <c r="BV99" s="31" t="s">
        <v>2290</v>
      </c>
      <c r="BW99" s="31">
        <f t="shared" ca="1" si="16"/>
        <v>26</v>
      </c>
      <c r="BX99" s="78">
        <f t="shared" ca="1" si="17"/>
        <v>2</v>
      </c>
      <c r="BY99" s="31"/>
      <c r="BZ99" s="31"/>
      <c r="CA99" s="31" t="s">
        <v>2483</v>
      </c>
      <c r="CB99" s="31" t="s">
        <v>2519</v>
      </c>
      <c r="CC99" s="31">
        <v>3</v>
      </c>
      <c r="CD99" s="31">
        <v>1</v>
      </c>
      <c r="CE99" s="31" t="s">
        <v>20085</v>
      </c>
      <c r="CF99" s="31"/>
      <c r="CG99" s="31">
        <v>2012</v>
      </c>
      <c r="CH99" s="31"/>
      <c r="CI99" s="31"/>
      <c r="CJ99" s="31"/>
      <c r="CK99" s="31"/>
      <c r="CL99" s="31" t="s">
        <v>28472</v>
      </c>
      <c r="CM99" s="31" t="s">
        <v>18721</v>
      </c>
      <c r="CN99" s="31">
        <v>117</v>
      </c>
      <c r="CO99" s="31">
        <v>0</v>
      </c>
      <c r="CP99" s="31">
        <v>0</v>
      </c>
      <c r="CQ99" s="31">
        <v>0</v>
      </c>
      <c r="CR99" s="31">
        <v>3251</v>
      </c>
      <c r="CS99" s="31" t="s">
        <v>10243</v>
      </c>
      <c r="CT99" s="31" t="s">
        <v>10239</v>
      </c>
      <c r="CU99" s="31" t="s">
        <v>10240</v>
      </c>
      <c r="CV99" s="31" t="s">
        <v>10335</v>
      </c>
      <c r="CW99" s="31" t="s">
        <v>11149</v>
      </c>
      <c r="CX99" s="31" t="s">
        <v>10315</v>
      </c>
      <c r="CY99" s="31"/>
      <c r="CZ99" s="31"/>
      <c r="DA99" s="31"/>
      <c r="DB99" s="31" t="s">
        <v>15747</v>
      </c>
      <c r="DC99" s="31" t="s">
        <v>15748</v>
      </c>
      <c r="DD99" s="31" t="s">
        <v>15746</v>
      </c>
      <c r="DE99" s="31"/>
      <c r="DF99" s="31"/>
      <c r="DG99" s="31"/>
      <c r="DH99" s="31"/>
      <c r="DI99" s="31"/>
      <c r="DJ99" s="31"/>
      <c r="DK99" s="31"/>
      <c r="DL99" s="31"/>
      <c r="DM99" s="38" t="s">
        <v>9234</v>
      </c>
      <c r="DN99" s="38"/>
      <c r="DO99" s="35">
        <v>0</v>
      </c>
      <c r="DP99" s="31" t="s">
        <v>13399</v>
      </c>
      <c r="DQ99" s="31" t="s">
        <v>13398</v>
      </c>
      <c r="DR99" s="31"/>
      <c r="DS99" s="31" t="s">
        <v>26867</v>
      </c>
      <c r="DT99" s="31"/>
      <c r="DU99" s="31">
        <v>0</v>
      </c>
      <c r="DV99" s="31"/>
      <c r="DW99" s="31" t="s">
        <v>7997</v>
      </c>
      <c r="DX99" s="31" t="s">
        <v>7997</v>
      </c>
      <c r="DY99" s="31" t="s">
        <v>25230</v>
      </c>
      <c r="DZ99" s="31" t="s">
        <v>25228</v>
      </c>
      <c r="EA99" s="31"/>
      <c r="EB99" s="31">
        <v>0</v>
      </c>
      <c r="EC99" s="31" t="s">
        <v>40168</v>
      </c>
      <c r="ED99" s="31" t="s">
        <v>41101</v>
      </c>
      <c r="EE99" s="31"/>
      <c r="EF99" s="31"/>
      <c r="EG99" s="31"/>
      <c r="EH99" s="31"/>
      <c r="EI99" s="31"/>
      <c r="EJ99" s="31"/>
    </row>
    <row r="100" spans="1:140" ht="23.25" customHeight="1">
      <c r="A100" s="25">
        <v>98</v>
      </c>
      <c r="B100" s="30" t="s">
        <v>24261</v>
      </c>
      <c r="C100" s="31" t="s">
        <v>7154</v>
      </c>
      <c r="D100" s="30" t="s">
        <v>11470</v>
      </c>
      <c r="E100" s="30"/>
      <c r="F100" s="30" t="s">
        <v>36255</v>
      </c>
      <c r="G100" s="31">
        <f t="shared" si="11"/>
        <v>58</v>
      </c>
      <c r="H100" s="72">
        <f t="shared" si="12"/>
        <v>51136</v>
      </c>
      <c r="I100" s="30"/>
      <c r="J100" s="30" t="s">
        <v>34084</v>
      </c>
      <c r="K100" s="30" t="s">
        <v>4318</v>
      </c>
      <c r="L100" s="31" t="s">
        <v>4318</v>
      </c>
      <c r="M100" s="31" t="s">
        <v>3186</v>
      </c>
      <c r="N100" s="31" t="s">
        <v>3557</v>
      </c>
      <c r="O100" s="31" t="s">
        <v>1501</v>
      </c>
      <c r="P100" s="31" t="s">
        <v>30542</v>
      </c>
      <c r="Q100" s="31"/>
      <c r="R100" s="31">
        <v>6</v>
      </c>
      <c r="S100" s="31">
        <v>0</v>
      </c>
      <c r="T100" s="31"/>
      <c r="U100" s="31">
        <v>910</v>
      </c>
      <c r="V100" s="31" t="s">
        <v>15717</v>
      </c>
      <c r="W100" s="31" t="s">
        <v>5689</v>
      </c>
      <c r="X100" s="31" t="s">
        <v>7111</v>
      </c>
      <c r="Y100" s="31" t="e">
        <f t="shared" ca="1" si="13"/>
        <v>#VALUE!</v>
      </c>
      <c r="Z100" s="31" t="e">
        <f t="shared" ca="1" si="14"/>
        <v>#VALUE!</v>
      </c>
      <c r="AA100" s="31"/>
      <c r="AB100" s="31" t="s">
        <v>11144</v>
      </c>
      <c r="AC100" s="31" t="s">
        <v>34145</v>
      </c>
      <c r="AD100" s="31" t="s">
        <v>34145</v>
      </c>
      <c r="AE100" s="31"/>
      <c r="AF100" s="31" t="s">
        <v>24701</v>
      </c>
      <c r="AG100" s="31" t="s">
        <v>4322</v>
      </c>
      <c r="AH100" s="31" t="s">
        <v>4322</v>
      </c>
      <c r="AI100" s="31" t="s">
        <v>908</v>
      </c>
      <c r="AJ100" s="31" t="s">
        <v>11490</v>
      </c>
      <c r="AK100" s="31" t="s">
        <v>11491</v>
      </c>
      <c r="AL100" s="31" t="s">
        <v>3691</v>
      </c>
      <c r="AM100" s="31" t="s">
        <v>4514</v>
      </c>
      <c r="AN100" s="31"/>
      <c r="AO100" s="31"/>
      <c r="AP100" s="31" t="s">
        <v>33003</v>
      </c>
      <c r="AQ100" s="31" t="s">
        <v>16037</v>
      </c>
      <c r="AR100" s="31" t="s">
        <v>34145</v>
      </c>
      <c r="AS100" s="31" t="s">
        <v>34145</v>
      </c>
      <c r="AT100" s="31" t="str">
        <f>_xlfn.IFNA(VLOOKUP(D100,'[1]5. 1 Mei 2022'!$C$7:$F$60,4,FALSE),"")</f>
        <v/>
      </c>
      <c r="AU100" s="31"/>
      <c r="AV100" s="31" t="s">
        <v>20034</v>
      </c>
      <c r="AW100" s="31" t="s">
        <v>31449</v>
      </c>
      <c r="AX100" s="29">
        <f t="shared" si="18"/>
        <v>46331</v>
      </c>
      <c r="AY100" s="31" t="s">
        <v>26346</v>
      </c>
      <c r="AZ100" s="31" t="s">
        <v>33005</v>
      </c>
      <c r="BA100" s="30" t="s">
        <v>33003</v>
      </c>
      <c r="BB100" s="31" t="s">
        <v>11647</v>
      </c>
      <c r="BC100" s="31"/>
      <c r="BD100" s="31" t="s">
        <v>1759</v>
      </c>
      <c r="BE100" s="31" t="s">
        <v>7969</v>
      </c>
      <c r="BF100" s="31" t="s">
        <v>20034</v>
      </c>
      <c r="BG100" s="31"/>
      <c r="BH100" s="31"/>
      <c r="BI100" s="31" t="s">
        <v>8136</v>
      </c>
      <c r="BJ100" s="31" t="s">
        <v>20275</v>
      </c>
      <c r="BK100" s="31" t="str">
        <f t="shared" si="19"/>
        <v>III/a</v>
      </c>
      <c r="BL100" s="31" t="s">
        <v>8077</v>
      </c>
      <c r="BM100" s="31"/>
      <c r="BN100" s="31"/>
      <c r="BO100" s="31"/>
      <c r="BP100" s="31" t="s">
        <v>1498</v>
      </c>
      <c r="BQ100" s="31" t="s">
        <v>20275</v>
      </c>
      <c r="BR100" s="31" t="s">
        <v>26137</v>
      </c>
      <c r="BS100" s="31" t="s">
        <v>31266</v>
      </c>
      <c r="BT100" s="31" t="s">
        <v>8019</v>
      </c>
      <c r="BU100" s="31" t="s">
        <v>12285</v>
      </c>
      <c r="BV100" s="31" t="s">
        <v>1693</v>
      </c>
      <c r="BW100" s="31">
        <f t="shared" ca="1" si="16"/>
        <v>16</v>
      </c>
      <c r="BX100" s="78">
        <f t="shared" ca="1" si="17"/>
        <v>3</v>
      </c>
      <c r="BY100" s="31"/>
      <c r="BZ100" s="31" t="s">
        <v>15743</v>
      </c>
      <c r="CA100" s="31" t="s">
        <v>2483</v>
      </c>
      <c r="CB100" s="31" t="s">
        <v>2519</v>
      </c>
      <c r="CC100" s="31">
        <v>1</v>
      </c>
      <c r="CD100" s="31">
        <v>1</v>
      </c>
      <c r="CE100" s="31" t="s">
        <v>20085</v>
      </c>
      <c r="CF100" s="31"/>
      <c r="CG100" s="31"/>
      <c r="CH100" s="31"/>
      <c r="CI100" s="31"/>
      <c r="CJ100" s="31"/>
      <c r="CK100" s="31"/>
      <c r="CL100" s="31" t="s">
        <v>21973</v>
      </c>
      <c r="CM100" s="31" t="s">
        <v>21974</v>
      </c>
      <c r="CN100" s="31">
        <v>123</v>
      </c>
      <c r="CO100" s="31" t="s">
        <v>25520</v>
      </c>
      <c r="CP100" s="31" t="s">
        <v>21974</v>
      </c>
      <c r="CQ100" s="31">
        <v>123</v>
      </c>
      <c r="CR100" s="31">
        <v>4110</v>
      </c>
      <c r="CS100" s="31" t="s">
        <v>8315</v>
      </c>
      <c r="CT100" s="31" t="s">
        <v>10233</v>
      </c>
      <c r="CU100" s="31" t="s">
        <v>10234</v>
      </c>
      <c r="CV100" s="31"/>
      <c r="CW100" s="31"/>
      <c r="CX100" s="31"/>
      <c r="CY100" s="31"/>
      <c r="CZ100" s="31"/>
      <c r="DA100" s="31"/>
      <c r="DB100" s="31" t="s">
        <v>15744</v>
      </c>
      <c r="DC100" s="31" t="s">
        <v>15745</v>
      </c>
      <c r="DD100" s="31" t="s">
        <v>15746</v>
      </c>
      <c r="DE100" s="31"/>
      <c r="DF100" s="31"/>
      <c r="DG100" s="31"/>
      <c r="DH100" s="31"/>
      <c r="DI100" s="31" t="s">
        <v>24810</v>
      </c>
      <c r="DJ100" s="31" t="s">
        <v>24811</v>
      </c>
      <c r="DK100" s="31" t="s">
        <v>25645</v>
      </c>
      <c r="DL100" s="31" t="s">
        <v>13888</v>
      </c>
      <c r="DM100" s="38" t="s">
        <v>9369</v>
      </c>
      <c r="DN100" s="38"/>
      <c r="DO100" s="35" t="s">
        <v>10676</v>
      </c>
      <c r="DP100" s="31" t="s">
        <v>10871</v>
      </c>
      <c r="DQ100" s="31" t="s">
        <v>11489</v>
      </c>
      <c r="DR100" s="31" t="s">
        <v>20457</v>
      </c>
      <c r="DS100" s="31" t="s">
        <v>27007</v>
      </c>
      <c r="DT100" s="31" t="s">
        <v>37328</v>
      </c>
      <c r="DU100" s="31">
        <v>3</v>
      </c>
      <c r="DV100" s="31" t="s">
        <v>32167</v>
      </c>
      <c r="DW100" s="31" t="s">
        <v>1759</v>
      </c>
      <c r="DX100" s="31" t="s">
        <v>1759</v>
      </c>
      <c r="DY100" s="31" t="s">
        <v>25054</v>
      </c>
      <c r="DZ100" s="31" t="s">
        <v>22318</v>
      </c>
      <c r="EA100" s="31"/>
      <c r="EB100" s="31">
        <v>0</v>
      </c>
      <c r="EC100" s="31" t="s">
        <v>40168</v>
      </c>
      <c r="ED100" s="31" t="s">
        <v>41101</v>
      </c>
      <c r="EE100" s="31"/>
      <c r="EF100" s="31"/>
      <c r="EG100" s="31"/>
      <c r="EH100" s="31"/>
      <c r="EI100" s="31"/>
      <c r="EJ100" s="31"/>
    </row>
    <row r="101" spans="1:140" ht="23.25" customHeight="1">
      <c r="A101" s="25">
        <v>99</v>
      </c>
      <c r="B101" s="30" t="s">
        <v>23592</v>
      </c>
      <c r="C101" s="31" t="s">
        <v>4318</v>
      </c>
      <c r="D101" s="30" t="s">
        <v>23593</v>
      </c>
      <c r="E101" s="30"/>
      <c r="F101" s="30" t="s">
        <v>36256</v>
      </c>
      <c r="G101" s="31">
        <f t="shared" si="11"/>
        <v>58</v>
      </c>
      <c r="H101" s="72">
        <f t="shared" si="12"/>
        <v>53724</v>
      </c>
      <c r="I101" s="30"/>
      <c r="J101" s="30" t="s">
        <v>34084</v>
      </c>
      <c r="K101" s="30" t="s">
        <v>4318</v>
      </c>
      <c r="L101" s="31" t="s">
        <v>4318</v>
      </c>
      <c r="M101" s="31" t="s">
        <v>6378</v>
      </c>
      <c r="N101" s="31" t="s">
        <v>5863</v>
      </c>
      <c r="O101" s="31" t="s">
        <v>2485</v>
      </c>
      <c r="P101" s="52" t="s">
        <v>24630</v>
      </c>
      <c r="Q101" s="31" t="s">
        <v>39136</v>
      </c>
      <c r="R101" s="31">
        <v>6</v>
      </c>
      <c r="S101" s="31">
        <v>8</v>
      </c>
      <c r="T101" s="31"/>
      <c r="U101" s="31">
        <v>424</v>
      </c>
      <c r="V101" s="31" t="s">
        <v>31863</v>
      </c>
      <c r="W101" s="31" t="s">
        <v>4876</v>
      </c>
      <c r="X101" s="31" t="s">
        <v>23594</v>
      </c>
      <c r="Y101" s="31">
        <f t="shared" ca="1" si="13"/>
        <v>34</v>
      </c>
      <c r="Z101" s="31" t="str">
        <f t="shared" ca="1" si="14"/>
        <v>21-35</v>
      </c>
      <c r="AA101" s="31"/>
      <c r="AB101" s="31" t="s">
        <v>11168</v>
      </c>
      <c r="AC101" s="31" t="s">
        <v>34147</v>
      </c>
      <c r="AD101" s="31" t="s">
        <v>34147</v>
      </c>
      <c r="AE101" s="31"/>
      <c r="AF101" s="31" t="s">
        <v>24699</v>
      </c>
      <c r="AG101" s="31" t="s">
        <v>5852</v>
      </c>
      <c r="AH101" s="31" t="s">
        <v>5852</v>
      </c>
      <c r="AI101" s="31" t="s">
        <v>908</v>
      </c>
      <c r="AJ101" s="31" t="s">
        <v>24668</v>
      </c>
      <c r="AK101" s="31" t="s">
        <v>24669</v>
      </c>
      <c r="AL101" s="31" t="s">
        <v>14839</v>
      </c>
      <c r="AM101" s="31" t="s">
        <v>24670</v>
      </c>
      <c r="AN101" s="31"/>
      <c r="AO101" s="31"/>
      <c r="AP101" s="31" t="s">
        <v>4435</v>
      </c>
      <c r="AQ101" s="31" t="s">
        <v>21685</v>
      </c>
      <c r="AR101" s="31" t="s">
        <v>34147</v>
      </c>
      <c r="AS101" s="31" t="s">
        <v>34147</v>
      </c>
      <c r="AT101" s="31" t="str">
        <f>_xlfn.IFNA(VLOOKUP(D101,'[1]5. 1 Mei 2022'!$C$7:$F$60,4,FALSE),"")</f>
        <v/>
      </c>
      <c r="AU101" s="31"/>
      <c r="AV101" s="31" t="s">
        <v>6581</v>
      </c>
      <c r="AW101" s="31" t="s">
        <v>21685</v>
      </c>
      <c r="AX101" s="29">
        <f t="shared" si="18"/>
        <v>45400</v>
      </c>
      <c r="AY101" s="31" t="s">
        <v>26346</v>
      </c>
      <c r="AZ101" s="31" t="s">
        <v>528</v>
      </c>
      <c r="BA101" s="30" t="s">
        <v>4435</v>
      </c>
      <c r="BB101" s="31"/>
      <c r="BC101" s="31"/>
      <c r="BD101" s="31" t="s">
        <v>20056</v>
      </c>
      <c r="BE101" s="31" t="s">
        <v>7973</v>
      </c>
      <c r="BF101" s="31" t="s">
        <v>6581</v>
      </c>
      <c r="BG101" s="31"/>
      <c r="BH101" s="31"/>
      <c r="BI101" s="31" t="s">
        <v>8124</v>
      </c>
      <c r="BJ101" s="31" t="s">
        <v>20273</v>
      </c>
      <c r="BK101" s="31" t="str">
        <f t="shared" si="19"/>
        <v>II/d</v>
      </c>
      <c r="BL101" s="31" t="s">
        <v>8077</v>
      </c>
      <c r="BM101" s="31"/>
      <c r="BN101" s="31"/>
      <c r="BO101" s="31"/>
      <c r="BP101" s="31"/>
      <c r="BQ101" s="31" t="s">
        <v>20273</v>
      </c>
      <c r="BR101" s="52" t="s">
        <v>39748</v>
      </c>
      <c r="BS101" s="52" t="s">
        <v>39137</v>
      </c>
      <c r="BT101" s="31" t="s">
        <v>21685</v>
      </c>
      <c r="BU101" s="31" t="s">
        <v>25901</v>
      </c>
      <c r="BV101" s="31" t="s">
        <v>21685</v>
      </c>
      <c r="BW101" s="31">
        <f t="shared" ca="1" si="16"/>
        <v>4</v>
      </c>
      <c r="BX101" s="78">
        <f t="shared" ca="1" si="17"/>
        <v>3</v>
      </c>
      <c r="BY101" s="31"/>
      <c r="BZ101" s="31"/>
      <c r="CA101" s="31" t="s">
        <v>2483</v>
      </c>
      <c r="CB101" s="31" t="s">
        <v>2519</v>
      </c>
      <c r="CC101" s="31">
        <v>1</v>
      </c>
      <c r="CD101" s="31">
        <v>1</v>
      </c>
      <c r="CE101" s="31"/>
      <c r="CF101" s="31"/>
      <c r="CG101" s="31"/>
      <c r="CH101" s="31"/>
      <c r="CI101" s="31"/>
      <c r="CJ101" s="31"/>
      <c r="CK101" s="31"/>
      <c r="CL101" s="31" t="s">
        <v>25955</v>
      </c>
      <c r="CM101" s="31" t="s">
        <v>25956</v>
      </c>
      <c r="CN101" s="31">
        <v>124</v>
      </c>
      <c r="CO101" s="31" t="s">
        <v>26381</v>
      </c>
      <c r="CP101" s="31" t="s">
        <v>25956</v>
      </c>
      <c r="CQ101" s="31">
        <v>124</v>
      </c>
      <c r="CR101" s="31">
        <v>6183</v>
      </c>
      <c r="CS101" s="31" t="s">
        <v>22126</v>
      </c>
      <c r="CT101" s="31"/>
      <c r="CU101" s="31"/>
      <c r="CV101" s="31"/>
      <c r="CW101" s="31"/>
      <c r="CX101" s="31"/>
      <c r="CY101" s="31"/>
      <c r="CZ101" s="31"/>
      <c r="DA101" s="31"/>
      <c r="DB101" s="31"/>
      <c r="DC101" s="31"/>
      <c r="DD101" s="31"/>
      <c r="DE101" s="31"/>
      <c r="DF101" s="31"/>
      <c r="DG101" s="31"/>
      <c r="DH101" s="31"/>
      <c r="DI101" s="31" t="s">
        <v>25114</v>
      </c>
      <c r="DJ101" s="31" t="s">
        <v>25113</v>
      </c>
      <c r="DK101" s="31"/>
      <c r="DL101" s="31"/>
      <c r="DM101" s="38" t="s">
        <v>23721</v>
      </c>
      <c r="DN101" s="38"/>
      <c r="DO101" s="35" t="s">
        <v>29327</v>
      </c>
      <c r="DP101" s="31" t="s">
        <v>23720</v>
      </c>
      <c r="DQ101" s="31" t="s">
        <v>29317</v>
      </c>
      <c r="DR101" s="31"/>
      <c r="DS101" s="31" t="s">
        <v>24671</v>
      </c>
      <c r="DT101" s="31" t="s">
        <v>37329</v>
      </c>
      <c r="DU101" s="31">
        <v>3</v>
      </c>
      <c r="DV101" s="31" t="s">
        <v>32167</v>
      </c>
      <c r="DW101" s="31"/>
      <c r="DX101" s="31"/>
      <c r="DY101" s="31" t="s">
        <v>32921</v>
      </c>
      <c r="DZ101" s="31" t="s">
        <v>32534</v>
      </c>
      <c r="EA101" s="31" t="s">
        <v>26290</v>
      </c>
      <c r="EB101" s="31">
        <v>0</v>
      </c>
      <c r="EC101" s="31" t="s">
        <v>40142</v>
      </c>
      <c r="ED101" s="31" t="s">
        <v>41101</v>
      </c>
      <c r="EE101" s="31"/>
      <c r="EF101" s="31"/>
      <c r="EG101" s="31"/>
      <c r="EH101" s="31"/>
      <c r="EI101" s="31"/>
      <c r="EJ101" s="31"/>
    </row>
    <row r="102" spans="1:140" ht="23.25" customHeight="1">
      <c r="A102" s="25">
        <v>100</v>
      </c>
      <c r="B102" s="30" t="s">
        <v>8211</v>
      </c>
      <c r="C102" s="31" t="s">
        <v>7777</v>
      </c>
      <c r="D102" s="30" t="s">
        <v>16692</v>
      </c>
      <c r="E102" s="30"/>
      <c r="F102" s="30" t="s">
        <v>36262</v>
      </c>
      <c r="G102" s="31">
        <f t="shared" si="11"/>
        <v>58</v>
      </c>
      <c r="H102" s="72">
        <f t="shared" si="12"/>
        <v>51867</v>
      </c>
      <c r="I102" s="30" t="s">
        <v>34913</v>
      </c>
      <c r="J102" s="30" t="s">
        <v>34085</v>
      </c>
      <c r="K102" s="30" t="s">
        <v>34083</v>
      </c>
      <c r="L102" s="31" t="s">
        <v>16726</v>
      </c>
      <c r="M102" s="31" t="s">
        <v>6378</v>
      </c>
      <c r="N102" s="31" t="s">
        <v>3557</v>
      </c>
      <c r="O102" s="31" t="s">
        <v>1501</v>
      </c>
      <c r="P102" s="31" t="s">
        <v>3738</v>
      </c>
      <c r="Q102" s="31"/>
      <c r="R102" s="31"/>
      <c r="S102" s="31"/>
      <c r="T102" s="31"/>
      <c r="U102" s="31" t="s">
        <v>4477</v>
      </c>
      <c r="V102" s="31"/>
      <c r="W102" s="31" t="s">
        <v>6910</v>
      </c>
      <c r="X102" s="31" t="s">
        <v>4498</v>
      </c>
      <c r="Y102" s="31">
        <f t="shared" ca="1" si="13"/>
        <v>40</v>
      </c>
      <c r="Z102" s="31" t="str">
        <f t="shared" ca="1" si="14"/>
        <v>36-45</v>
      </c>
      <c r="AA102" s="31"/>
      <c r="AB102" s="31" t="s">
        <v>6367</v>
      </c>
      <c r="AC102" s="31" t="s">
        <v>34153</v>
      </c>
      <c r="AD102" s="31" t="s">
        <v>34194</v>
      </c>
      <c r="AE102" s="31"/>
      <c r="AF102" s="31" t="s">
        <v>24700</v>
      </c>
      <c r="AG102" s="31"/>
      <c r="AH102" s="31" t="s">
        <v>7895</v>
      </c>
      <c r="AI102" s="31" t="s">
        <v>728</v>
      </c>
      <c r="AJ102" s="31">
        <v>4415021550</v>
      </c>
      <c r="AK102" s="31" t="s">
        <v>16115</v>
      </c>
      <c r="AL102" s="31" t="s">
        <v>16114</v>
      </c>
      <c r="AM102" s="31" t="s">
        <v>1799</v>
      </c>
      <c r="AN102" s="31"/>
      <c r="AO102" s="31"/>
      <c r="AP102" s="31" t="s">
        <v>33759</v>
      </c>
      <c r="AQ102" s="31" t="s">
        <v>3279</v>
      </c>
      <c r="AR102" s="31" t="s">
        <v>34148</v>
      </c>
      <c r="AS102" s="31" t="s">
        <v>34148</v>
      </c>
      <c r="AT102" s="31" t="str">
        <f>_xlfn.IFNA(VLOOKUP(D102,'[1]5. 1 Mei 2022'!$C$7:$F$60,4,FALSE),"")</f>
        <v/>
      </c>
      <c r="AU102" s="31"/>
      <c r="AV102" s="31" t="s">
        <v>28903</v>
      </c>
      <c r="AW102" s="31" t="s">
        <v>22691</v>
      </c>
      <c r="AX102" s="29">
        <f t="shared" si="18"/>
        <v>45428</v>
      </c>
      <c r="AY102" s="31" t="s">
        <v>26342</v>
      </c>
      <c r="AZ102" s="31" t="s">
        <v>532</v>
      </c>
      <c r="BA102" s="30" t="s">
        <v>33759</v>
      </c>
      <c r="BB102" s="31"/>
      <c r="BC102" s="31"/>
      <c r="BD102" s="31" t="s">
        <v>12244</v>
      </c>
      <c r="BE102" s="31" t="s">
        <v>7968</v>
      </c>
      <c r="BF102" s="31" t="s">
        <v>28903</v>
      </c>
      <c r="BG102" s="31"/>
      <c r="BH102" s="31"/>
      <c r="BI102" s="31"/>
      <c r="BJ102" s="31">
        <v>0</v>
      </c>
      <c r="BK102" s="31" t="str">
        <f t="shared" si="19"/>
        <v>III/a</v>
      </c>
      <c r="BL102" s="31"/>
      <c r="BM102" s="31"/>
      <c r="BN102" s="31"/>
      <c r="BO102" s="31"/>
      <c r="BP102" s="31" t="s">
        <v>1498</v>
      </c>
      <c r="BQ102" s="31"/>
      <c r="BR102" s="31"/>
      <c r="BS102" s="31"/>
      <c r="BT102" s="31"/>
      <c r="BU102" s="31"/>
      <c r="BV102" s="31" t="s">
        <v>3279</v>
      </c>
      <c r="BW102" s="31">
        <f t="shared" ca="1" si="16"/>
        <v>14</v>
      </c>
      <c r="BX102" s="78">
        <f t="shared" ca="1" si="17"/>
        <v>3</v>
      </c>
      <c r="BY102" s="31" t="s">
        <v>3738</v>
      </c>
      <c r="BZ102" s="31"/>
      <c r="CA102" s="31" t="s">
        <v>2483</v>
      </c>
      <c r="CB102" s="31" t="s">
        <v>2519</v>
      </c>
      <c r="CC102" s="31">
        <v>1</v>
      </c>
      <c r="CD102" s="31">
        <v>1</v>
      </c>
      <c r="CE102" s="31" t="s">
        <v>20085</v>
      </c>
      <c r="CF102" s="31"/>
      <c r="CG102" s="31"/>
      <c r="CH102" s="31"/>
      <c r="CI102" s="31"/>
      <c r="CJ102" s="31"/>
      <c r="CK102" s="31"/>
      <c r="CL102" s="31"/>
      <c r="CM102" s="31"/>
      <c r="CN102" s="31"/>
      <c r="CO102" s="31"/>
      <c r="CP102" s="31"/>
      <c r="CQ102" s="31"/>
      <c r="CR102" s="31">
        <v>1513</v>
      </c>
      <c r="CS102" s="31" t="s">
        <v>16023</v>
      </c>
      <c r="CT102" s="31"/>
      <c r="CU102" s="31"/>
      <c r="CV102" s="31"/>
      <c r="CW102" s="31"/>
      <c r="CX102" s="31"/>
      <c r="CY102" s="31"/>
      <c r="CZ102" s="31"/>
      <c r="DA102" s="31"/>
      <c r="DB102" s="31"/>
      <c r="DC102" s="31"/>
      <c r="DD102" s="31"/>
      <c r="DE102" s="31"/>
      <c r="DF102" s="31"/>
      <c r="DG102" s="31"/>
      <c r="DH102" s="31"/>
      <c r="DI102" s="31"/>
      <c r="DJ102" s="31"/>
      <c r="DK102" s="31"/>
      <c r="DL102" s="31"/>
      <c r="DM102" s="38" t="s">
        <v>9771</v>
      </c>
      <c r="DN102" s="38"/>
      <c r="DO102" s="35" t="s">
        <v>20365</v>
      </c>
      <c r="DP102" s="31" t="s">
        <v>12891</v>
      </c>
      <c r="DQ102" s="31" t="s">
        <v>12890</v>
      </c>
      <c r="DR102" s="31"/>
      <c r="DS102" s="31" t="s">
        <v>27402</v>
      </c>
      <c r="DT102" s="31" t="s">
        <v>37330</v>
      </c>
      <c r="DU102" s="31">
        <v>3</v>
      </c>
      <c r="DV102" s="31" t="s">
        <v>32167</v>
      </c>
      <c r="DW102" s="31"/>
      <c r="DX102" s="31"/>
      <c r="DY102" s="31"/>
      <c r="DZ102" s="31"/>
      <c r="EA102" s="31"/>
      <c r="EB102" s="31">
        <v>0</v>
      </c>
      <c r="EC102" s="31" t="s">
        <v>40170</v>
      </c>
      <c r="ED102" s="31" t="s">
        <v>41101</v>
      </c>
      <c r="EE102" s="31"/>
      <c r="EF102" s="31"/>
      <c r="EG102" s="31"/>
      <c r="EH102" s="31"/>
      <c r="EI102" s="31"/>
      <c r="EJ102" s="31"/>
    </row>
    <row r="103" spans="1:140" ht="23.25" customHeight="1">
      <c r="A103" s="25">
        <v>101</v>
      </c>
      <c r="B103" s="30" t="s">
        <v>7274</v>
      </c>
      <c r="C103" s="31" t="s">
        <v>6622</v>
      </c>
      <c r="D103" s="30" t="s">
        <v>6622</v>
      </c>
      <c r="E103" s="30"/>
      <c r="F103" s="30" t="s">
        <v>36262</v>
      </c>
      <c r="G103" s="31">
        <f t="shared" si="11"/>
        <v>58</v>
      </c>
      <c r="H103" s="72">
        <f t="shared" si="12"/>
        <v>49888</v>
      </c>
      <c r="I103" s="30"/>
      <c r="J103" s="30" t="s">
        <v>34084</v>
      </c>
      <c r="K103" s="30" t="s">
        <v>4318</v>
      </c>
      <c r="L103" s="31" t="s">
        <v>4318</v>
      </c>
      <c r="M103" s="31" t="s">
        <v>6378</v>
      </c>
      <c r="N103" s="31" t="s">
        <v>5865</v>
      </c>
      <c r="O103" s="31" t="s">
        <v>5117</v>
      </c>
      <c r="P103" s="31" t="s">
        <v>30542</v>
      </c>
      <c r="Q103" s="31"/>
      <c r="R103" s="31">
        <v>19</v>
      </c>
      <c r="S103" s="31">
        <v>0</v>
      </c>
      <c r="T103" s="31"/>
      <c r="U103" s="31">
        <v>1703</v>
      </c>
      <c r="V103" s="31" t="s">
        <v>6688</v>
      </c>
      <c r="W103" s="31" t="s">
        <v>6910</v>
      </c>
      <c r="X103" s="31" t="s">
        <v>3527</v>
      </c>
      <c r="Y103" s="31" t="e">
        <f t="shared" ca="1" si="13"/>
        <v>#VALUE!</v>
      </c>
      <c r="Z103" s="31" t="e">
        <f t="shared" ca="1" si="14"/>
        <v>#VALUE!</v>
      </c>
      <c r="AA103" s="31"/>
      <c r="AB103" s="31" t="s">
        <v>29760</v>
      </c>
      <c r="AC103" s="31" t="s">
        <v>34153</v>
      </c>
      <c r="AD103" s="31" t="s">
        <v>34194</v>
      </c>
      <c r="AE103" s="31"/>
      <c r="AF103" s="31" t="s">
        <v>24700</v>
      </c>
      <c r="AG103" s="31" t="s">
        <v>7895</v>
      </c>
      <c r="AH103" s="31" t="s">
        <v>7895</v>
      </c>
      <c r="AI103" s="31" t="s">
        <v>40277</v>
      </c>
      <c r="AJ103" s="31" t="s">
        <v>29761</v>
      </c>
      <c r="AK103" s="31" t="s">
        <v>29762</v>
      </c>
      <c r="AL103" s="31" t="s">
        <v>29752</v>
      </c>
      <c r="AM103" s="31" t="s">
        <v>29756</v>
      </c>
      <c r="AN103" s="31"/>
      <c r="AO103" s="31"/>
      <c r="AP103" s="31" t="s">
        <v>33063</v>
      </c>
      <c r="AQ103" s="31"/>
      <c r="AR103" s="31" t="s">
        <v>34148</v>
      </c>
      <c r="AS103" s="31" t="s">
        <v>34148</v>
      </c>
      <c r="AT103" s="31" t="str">
        <f>_xlfn.IFNA(VLOOKUP(D103,'[1]5. 1 Mei 2022'!$C$7:$F$60,4,FALSE),"")</f>
        <v/>
      </c>
      <c r="AU103" s="31"/>
      <c r="AV103" s="31" t="s">
        <v>6186</v>
      </c>
      <c r="AW103" s="31"/>
      <c r="AX103" s="29">
        <f t="shared" si="18"/>
        <v>1903</v>
      </c>
      <c r="AY103" s="31" t="s">
        <v>26344</v>
      </c>
      <c r="AZ103" s="31" t="s">
        <v>33065</v>
      </c>
      <c r="BA103" s="30" t="s">
        <v>33063</v>
      </c>
      <c r="BB103" s="31"/>
      <c r="BC103" s="31"/>
      <c r="BD103" s="31" t="s">
        <v>30244</v>
      </c>
      <c r="BE103" s="31" t="s">
        <v>7968</v>
      </c>
      <c r="BF103" s="31" t="s">
        <v>30256</v>
      </c>
      <c r="BG103" s="31"/>
      <c r="BH103" s="31"/>
      <c r="BI103" s="31"/>
      <c r="BJ103" s="31" t="s">
        <v>6988</v>
      </c>
      <c r="BK103" s="31" t="str">
        <f t="shared" si="19"/>
        <v>II/c</v>
      </c>
      <c r="BL103" s="31" t="s">
        <v>8078</v>
      </c>
      <c r="BM103" s="31"/>
      <c r="BN103" s="31"/>
      <c r="BO103" s="31"/>
      <c r="BP103" s="31" t="s">
        <v>1498</v>
      </c>
      <c r="BQ103" s="31"/>
      <c r="BR103" s="31"/>
      <c r="BS103" s="31"/>
      <c r="BT103" s="31" t="s">
        <v>3163</v>
      </c>
      <c r="BU103" s="31" t="s">
        <v>718</v>
      </c>
      <c r="BV103" s="31" t="s">
        <v>5596</v>
      </c>
      <c r="BW103" s="31">
        <f t="shared" ca="1" si="16"/>
        <v>23</v>
      </c>
      <c r="BX103" s="78">
        <f t="shared" ca="1" si="17"/>
        <v>3</v>
      </c>
      <c r="BY103" s="31"/>
      <c r="BZ103" s="31"/>
      <c r="CA103" s="31" t="s">
        <v>2483</v>
      </c>
      <c r="CB103" s="31" t="s">
        <v>2519</v>
      </c>
      <c r="CC103" s="31">
        <v>2</v>
      </c>
      <c r="CD103" s="31">
        <v>1</v>
      </c>
      <c r="CE103" s="31" t="s">
        <v>20085</v>
      </c>
      <c r="CF103" s="31"/>
      <c r="CG103" s="31"/>
      <c r="CH103" s="31"/>
      <c r="CI103" s="31"/>
      <c r="CJ103" s="31"/>
      <c r="CK103" s="31"/>
      <c r="CL103" s="31"/>
      <c r="CM103" s="31"/>
      <c r="CN103" s="31"/>
      <c r="CO103" s="31"/>
      <c r="CP103" s="31"/>
      <c r="CQ103" s="31"/>
      <c r="CR103" s="31">
        <v>5034</v>
      </c>
      <c r="CS103" s="31" t="s">
        <v>23918</v>
      </c>
      <c r="CT103" s="31"/>
      <c r="CU103" s="31"/>
      <c r="CV103" s="31"/>
      <c r="CW103" s="31"/>
      <c r="CX103" s="31"/>
      <c r="CY103" s="31"/>
      <c r="CZ103" s="31"/>
      <c r="DA103" s="31"/>
      <c r="DB103" s="31"/>
      <c r="DC103" s="31"/>
      <c r="DD103" s="31"/>
      <c r="DE103" s="31"/>
      <c r="DF103" s="31"/>
      <c r="DG103" s="31"/>
      <c r="DH103" s="31"/>
      <c r="DI103" s="31"/>
      <c r="DJ103" s="31"/>
      <c r="DK103" s="31"/>
      <c r="DL103" s="31"/>
      <c r="DM103" s="38" t="s">
        <v>10067</v>
      </c>
      <c r="DN103" s="38"/>
      <c r="DO103" s="35">
        <v>0</v>
      </c>
      <c r="DP103" s="31" t="s">
        <v>14114</v>
      </c>
      <c r="DQ103" s="31" t="s">
        <v>14115</v>
      </c>
      <c r="DR103" s="31"/>
      <c r="DS103" s="31" t="s">
        <v>38472</v>
      </c>
      <c r="DT103" s="31" t="s">
        <v>37331</v>
      </c>
      <c r="DU103" s="31">
        <v>2</v>
      </c>
      <c r="DV103" s="31" t="s">
        <v>32167</v>
      </c>
      <c r="DW103" s="31"/>
      <c r="DX103" s="31"/>
      <c r="DY103" s="31"/>
      <c r="DZ103" s="31"/>
      <c r="EA103" s="31"/>
      <c r="EB103" s="31">
        <v>0</v>
      </c>
      <c r="EC103" s="31" t="s">
        <v>39747</v>
      </c>
      <c r="ED103" s="31" t="s">
        <v>41101</v>
      </c>
      <c r="EE103" s="31"/>
      <c r="EF103" s="31"/>
      <c r="EG103" s="31"/>
      <c r="EH103" s="31"/>
      <c r="EI103" s="31"/>
      <c r="EJ103" s="31"/>
    </row>
    <row r="104" spans="1:140" ht="23.25" customHeight="1">
      <c r="A104" s="25">
        <v>102</v>
      </c>
      <c r="B104" s="30" t="s">
        <v>33323</v>
      </c>
      <c r="C104" s="31" t="s">
        <v>29980</v>
      </c>
      <c r="D104" s="30" t="s">
        <v>33168</v>
      </c>
      <c r="E104" s="30"/>
      <c r="F104" s="30" t="s">
        <v>36256</v>
      </c>
      <c r="G104" s="31">
        <f t="shared" si="11"/>
        <v>58</v>
      </c>
      <c r="H104" s="72">
        <f t="shared" si="12"/>
        <v>57101</v>
      </c>
      <c r="I104" s="30"/>
      <c r="J104" s="30" t="s">
        <v>34084</v>
      </c>
      <c r="K104" s="30" t="s">
        <v>4318</v>
      </c>
      <c r="L104" s="31" t="s">
        <v>4318</v>
      </c>
      <c r="M104" s="31" t="s">
        <v>3186</v>
      </c>
      <c r="N104" s="31" t="s">
        <v>5865</v>
      </c>
      <c r="O104" s="31" t="s">
        <v>5117</v>
      </c>
      <c r="P104" s="52" t="s">
        <v>35984</v>
      </c>
      <c r="Q104" s="52" t="s">
        <v>41256</v>
      </c>
      <c r="R104" s="31"/>
      <c r="S104" s="31"/>
      <c r="T104" s="31"/>
      <c r="U104" s="31"/>
      <c r="V104" s="31"/>
      <c r="W104" s="31" t="s">
        <v>20186</v>
      </c>
      <c r="X104" s="31" t="s">
        <v>33169</v>
      </c>
      <c r="Y104" s="31" t="e">
        <f t="shared" ca="1" si="13"/>
        <v>#VALUE!</v>
      </c>
      <c r="Z104" s="31" t="e">
        <f t="shared" ca="1" si="14"/>
        <v>#VALUE!</v>
      </c>
      <c r="AA104" s="31"/>
      <c r="AB104" s="31" t="s">
        <v>29096</v>
      </c>
      <c r="AC104" s="31" t="s">
        <v>34147</v>
      </c>
      <c r="AD104" s="31" t="s">
        <v>34147</v>
      </c>
      <c r="AE104" s="31"/>
      <c r="AF104" s="31" t="s">
        <v>24699</v>
      </c>
      <c r="AG104" s="31" t="s">
        <v>5852</v>
      </c>
      <c r="AH104" s="31" t="s">
        <v>5852</v>
      </c>
      <c r="AI104" s="31" t="s">
        <v>908</v>
      </c>
      <c r="AJ104" s="52" t="s">
        <v>36427</v>
      </c>
      <c r="AK104" s="52" t="s">
        <v>36428</v>
      </c>
      <c r="AL104" s="52" t="s">
        <v>25334</v>
      </c>
      <c r="AM104" s="31" t="s">
        <v>29788</v>
      </c>
      <c r="AN104" s="31"/>
      <c r="AO104" s="52" t="s">
        <v>25113</v>
      </c>
      <c r="AP104" s="31" t="s">
        <v>3078</v>
      </c>
      <c r="AQ104" s="52" t="s">
        <v>20332</v>
      </c>
      <c r="AR104" s="31" t="s">
        <v>34147</v>
      </c>
      <c r="AS104" s="31" t="s">
        <v>34147</v>
      </c>
      <c r="AT104" s="31" t="str">
        <f>_xlfn.IFNA(VLOOKUP(D104,'[1]5. 1 Mei 2022'!$C$7:$F$60,4,FALSE),"")</f>
        <v/>
      </c>
      <c r="AU104" s="31"/>
      <c r="AV104" s="31" t="s">
        <v>8008</v>
      </c>
      <c r="AW104" s="52" t="s">
        <v>20332</v>
      </c>
      <c r="AX104" s="29">
        <f t="shared" si="18"/>
        <v>46524</v>
      </c>
      <c r="AY104" s="31" t="s">
        <v>26346</v>
      </c>
      <c r="AZ104" s="31" t="s">
        <v>529</v>
      </c>
      <c r="BA104" s="30" t="s">
        <v>3078</v>
      </c>
      <c r="BB104" s="31"/>
      <c r="BC104" s="31"/>
      <c r="BD104" s="31" t="s">
        <v>20064</v>
      </c>
      <c r="BE104" s="31" t="s">
        <v>7973</v>
      </c>
      <c r="BF104" s="31" t="s">
        <v>8008</v>
      </c>
      <c r="BG104" s="31"/>
      <c r="BH104" s="31"/>
      <c r="BI104" s="31"/>
      <c r="BJ104" s="31"/>
      <c r="BK104" s="31" t="str">
        <f t="shared" si="19"/>
        <v>II/c</v>
      </c>
      <c r="BL104" s="31"/>
      <c r="BM104" s="31"/>
      <c r="BN104" s="31"/>
      <c r="BO104" s="31"/>
      <c r="BP104" s="31"/>
      <c r="BQ104" s="31" t="s">
        <v>23230</v>
      </c>
      <c r="BR104" s="52" t="s">
        <v>41376</v>
      </c>
      <c r="BS104" s="31">
        <v>0</v>
      </c>
      <c r="BT104" s="52" t="s">
        <v>20332</v>
      </c>
      <c r="BU104" s="52" t="s">
        <v>35984</v>
      </c>
      <c r="BV104" s="31" t="s">
        <v>20332</v>
      </c>
      <c r="BW104" s="31">
        <f t="shared" ca="1" si="16"/>
        <v>1</v>
      </c>
      <c r="BX104" s="78">
        <f t="shared" ca="1" si="17"/>
        <v>3</v>
      </c>
      <c r="BY104" s="31"/>
      <c r="BZ104" s="31"/>
      <c r="CA104" s="31" t="s">
        <v>2483</v>
      </c>
      <c r="CB104" s="31" t="s">
        <v>2406</v>
      </c>
      <c r="CC104" s="31"/>
      <c r="CD104" s="31"/>
      <c r="CE104" s="31"/>
      <c r="CF104" s="31"/>
      <c r="CG104" s="31"/>
      <c r="CH104" s="31"/>
      <c r="CI104" s="31"/>
      <c r="CJ104" s="31"/>
      <c r="CK104" s="31"/>
      <c r="CL104" s="31" t="s">
        <v>36429</v>
      </c>
      <c r="CM104" s="52" t="s">
        <v>33918</v>
      </c>
      <c r="CN104" s="31">
        <v>125</v>
      </c>
      <c r="CO104" s="31" t="s">
        <v>39538</v>
      </c>
      <c r="CP104" s="31" t="s">
        <v>33918</v>
      </c>
      <c r="CQ104" s="31" t="s">
        <v>39478</v>
      </c>
      <c r="CR104" s="31">
        <v>6349</v>
      </c>
      <c r="CS104" s="31"/>
      <c r="CT104" s="31"/>
      <c r="CU104" s="31"/>
      <c r="CV104" s="31"/>
      <c r="CW104" s="31"/>
      <c r="CX104" s="31"/>
      <c r="CY104" s="31"/>
      <c r="CZ104" s="31"/>
      <c r="DA104" s="31"/>
      <c r="DB104" s="31"/>
      <c r="DC104" s="31"/>
      <c r="DD104" s="31"/>
      <c r="DE104" s="31"/>
      <c r="DF104" s="31"/>
      <c r="DG104" s="31"/>
      <c r="DH104" s="31"/>
      <c r="DI104" s="31"/>
      <c r="DJ104" s="31"/>
      <c r="DK104" s="31"/>
      <c r="DL104" s="31"/>
      <c r="DM104" s="38">
        <v>938668464211000</v>
      </c>
      <c r="DN104" s="38"/>
      <c r="DO104" s="35"/>
      <c r="DP104" s="52" t="s">
        <v>36430</v>
      </c>
      <c r="DQ104" s="31" t="s">
        <v>36431</v>
      </c>
      <c r="DR104" s="31"/>
      <c r="DS104" s="31" t="s">
        <v>33437</v>
      </c>
      <c r="DT104" s="50" t="s">
        <v>36432</v>
      </c>
      <c r="DU104" s="31"/>
      <c r="DV104" s="31"/>
      <c r="DW104" s="31"/>
      <c r="DX104" s="31"/>
      <c r="DY104" s="31"/>
      <c r="DZ104" s="31"/>
      <c r="EA104" s="31"/>
      <c r="EB104" s="31"/>
      <c r="EC104" s="31" t="s">
        <v>8001</v>
      </c>
      <c r="ED104" s="31" t="s">
        <v>41101</v>
      </c>
      <c r="EE104" s="31"/>
      <c r="EF104" s="31"/>
      <c r="EG104" s="31"/>
      <c r="EH104" s="31"/>
      <c r="EI104" s="31"/>
      <c r="EJ104" s="31"/>
    </row>
    <row r="105" spans="1:140" ht="23.25" customHeight="1">
      <c r="A105" s="25">
        <v>103</v>
      </c>
      <c r="B105" s="30" t="s">
        <v>33373</v>
      </c>
      <c r="C105" s="31" t="s">
        <v>29980</v>
      </c>
      <c r="D105" s="30" t="s">
        <v>33288</v>
      </c>
      <c r="E105" s="30"/>
      <c r="F105" s="30" t="s">
        <v>36256</v>
      </c>
      <c r="G105" s="31">
        <f t="shared" si="11"/>
        <v>58</v>
      </c>
      <c r="H105" s="72">
        <f t="shared" si="12"/>
        <v>57377</v>
      </c>
      <c r="I105" s="30"/>
      <c r="J105" s="30" t="s">
        <v>34084</v>
      </c>
      <c r="K105" s="30" t="s">
        <v>4318</v>
      </c>
      <c r="L105" s="31" t="s">
        <v>4318</v>
      </c>
      <c r="M105" s="31" t="s">
        <v>3186</v>
      </c>
      <c r="N105" s="31" t="s">
        <v>5865</v>
      </c>
      <c r="O105" s="31" t="s">
        <v>5117</v>
      </c>
      <c r="P105" s="52" t="s">
        <v>35984</v>
      </c>
      <c r="Q105" s="52" t="s">
        <v>41257</v>
      </c>
      <c r="R105" s="31"/>
      <c r="S105" s="31"/>
      <c r="T105" s="31"/>
      <c r="U105" s="31"/>
      <c r="V105" s="31"/>
      <c r="W105" s="31" t="s">
        <v>6910</v>
      </c>
      <c r="X105" s="31" t="s">
        <v>33289</v>
      </c>
      <c r="Y105" s="31">
        <f t="shared" ca="1" si="13"/>
        <v>24</v>
      </c>
      <c r="Z105" s="31" t="str">
        <f t="shared" ca="1" si="14"/>
        <v>21-35</v>
      </c>
      <c r="AA105" s="31"/>
      <c r="AB105" s="31" t="s">
        <v>11168</v>
      </c>
      <c r="AC105" s="31" t="s">
        <v>34147</v>
      </c>
      <c r="AD105" s="31" t="s">
        <v>34147</v>
      </c>
      <c r="AE105" s="31"/>
      <c r="AF105" s="31" t="s">
        <v>24699</v>
      </c>
      <c r="AG105" s="31" t="s">
        <v>4322</v>
      </c>
      <c r="AH105" s="31" t="s">
        <v>4322</v>
      </c>
      <c r="AI105" s="31" t="s">
        <v>908</v>
      </c>
      <c r="AJ105" s="52" t="s">
        <v>36374</v>
      </c>
      <c r="AK105" s="52" t="s">
        <v>36375</v>
      </c>
      <c r="AL105" s="52" t="s">
        <v>29331</v>
      </c>
      <c r="AM105" s="31" t="s">
        <v>12224</v>
      </c>
      <c r="AN105" s="31"/>
      <c r="AO105" s="52" t="s">
        <v>29345</v>
      </c>
      <c r="AP105" s="31" t="s">
        <v>4602</v>
      </c>
      <c r="AQ105" s="52" t="s">
        <v>20332</v>
      </c>
      <c r="AR105" s="31" t="s">
        <v>34147</v>
      </c>
      <c r="AS105" s="31" t="s">
        <v>34147</v>
      </c>
      <c r="AT105" s="31" t="str">
        <f>_xlfn.IFNA(VLOOKUP(D105,'[1]5. 1 Mei 2022'!$C$7:$F$60,4,FALSE),"")</f>
        <v/>
      </c>
      <c r="AU105" s="31"/>
      <c r="AV105" s="31" t="s">
        <v>6581</v>
      </c>
      <c r="AW105" s="52" t="s">
        <v>20332</v>
      </c>
      <c r="AX105" s="29">
        <v>46404</v>
      </c>
      <c r="AY105" s="31" t="s">
        <v>26346</v>
      </c>
      <c r="AZ105" s="31" t="s">
        <v>528</v>
      </c>
      <c r="BA105" s="30" t="s">
        <v>4435</v>
      </c>
      <c r="BB105" s="31"/>
      <c r="BC105" s="31"/>
      <c r="BD105" s="31" t="s">
        <v>20056</v>
      </c>
      <c r="BE105" s="31" t="s">
        <v>7973</v>
      </c>
      <c r="BF105" s="31" t="s">
        <v>6581</v>
      </c>
      <c r="BG105" s="31"/>
      <c r="BH105" s="31"/>
      <c r="BI105" s="31"/>
      <c r="BJ105" s="31"/>
      <c r="BK105" s="31" t="str">
        <f t="shared" si="19"/>
        <v>II/c</v>
      </c>
      <c r="BL105" s="31"/>
      <c r="BM105" s="31"/>
      <c r="BN105" s="31"/>
      <c r="BO105" s="31"/>
      <c r="BP105" s="31"/>
      <c r="BQ105" s="31" t="s">
        <v>20273</v>
      </c>
      <c r="BR105" s="31" t="s">
        <v>41376</v>
      </c>
      <c r="BS105" s="31">
        <v>0</v>
      </c>
      <c r="BT105" s="52" t="s">
        <v>20332</v>
      </c>
      <c r="BU105" s="52" t="s">
        <v>35984</v>
      </c>
      <c r="BV105" s="31" t="s">
        <v>20332</v>
      </c>
      <c r="BW105" s="31">
        <f t="shared" ca="1" si="16"/>
        <v>1</v>
      </c>
      <c r="BX105" s="78">
        <f t="shared" ca="1" si="17"/>
        <v>3</v>
      </c>
      <c r="BY105" s="31"/>
      <c r="BZ105" s="31"/>
      <c r="CA105" s="31" t="s">
        <v>2483</v>
      </c>
      <c r="CB105" s="31" t="s">
        <v>2519</v>
      </c>
      <c r="CC105" s="31"/>
      <c r="CD105" s="31"/>
      <c r="CE105" s="31"/>
      <c r="CF105" s="31"/>
      <c r="CG105" s="31"/>
      <c r="CH105" s="31"/>
      <c r="CI105" s="31"/>
      <c r="CJ105" s="31"/>
      <c r="CK105" s="31"/>
      <c r="CL105" s="31" t="s">
        <v>36376</v>
      </c>
      <c r="CM105" s="52" t="s">
        <v>33699</v>
      </c>
      <c r="CN105" s="31">
        <v>125</v>
      </c>
      <c r="CO105" s="31" t="s">
        <v>40660</v>
      </c>
      <c r="CP105" s="31" t="s">
        <v>33699</v>
      </c>
      <c r="CQ105" s="31">
        <v>125</v>
      </c>
      <c r="CR105" s="31">
        <v>6332</v>
      </c>
      <c r="CS105" s="31"/>
      <c r="CT105" s="31"/>
      <c r="CU105" s="31"/>
      <c r="CV105" s="31"/>
      <c r="CW105" s="31"/>
      <c r="CX105" s="31"/>
      <c r="CY105" s="31"/>
      <c r="CZ105" s="31"/>
      <c r="DA105" s="31"/>
      <c r="DB105" s="31"/>
      <c r="DC105" s="31"/>
      <c r="DD105" s="31"/>
      <c r="DE105" s="31"/>
      <c r="DF105" s="31"/>
      <c r="DG105" s="31"/>
      <c r="DH105" s="31"/>
      <c r="DI105" s="31"/>
      <c r="DJ105" s="31"/>
      <c r="DK105" s="31"/>
      <c r="DL105" s="31"/>
      <c r="DM105" s="38" t="s">
        <v>35521</v>
      </c>
      <c r="DN105" s="38"/>
      <c r="DO105" s="35"/>
      <c r="DP105" s="52" t="s">
        <v>36377</v>
      </c>
      <c r="DQ105" s="31" t="s">
        <v>36378</v>
      </c>
      <c r="DR105" s="31"/>
      <c r="DS105" s="31" t="s">
        <v>33395</v>
      </c>
      <c r="DT105" s="50" t="s">
        <v>37332</v>
      </c>
      <c r="DU105" s="31"/>
      <c r="DV105" s="31"/>
      <c r="DW105" s="31"/>
      <c r="DX105" s="31"/>
      <c r="DY105" s="31" t="s">
        <v>41749</v>
      </c>
      <c r="DZ105" s="52" t="s">
        <v>41750</v>
      </c>
      <c r="EA105" s="52" t="s">
        <v>41751</v>
      </c>
      <c r="EB105" s="31"/>
      <c r="EC105" s="31" t="s">
        <v>40142</v>
      </c>
      <c r="ED105" s="31" t="s">
        <v>41101</v>
      </c>
      <c r="EE105" s="31"/>
      <c r="EF105" s="31"/>
      <c r="EG105" s="31"/>
      <c r="EH105" s="31"/>
      <c r="EI105" s="31"/>
      <c r="EJ105" s="31"/>
    </row>
    <row r="106" spans="1:140" ht="23.25" customHeight="1">
      <c r="A106" s="25">
        <v>104</v>
      </c>
      <c r="B106" s="30" t="s">
        <v>2641</v>
      </c>
      <c r="C106" s="31" t="s">
        <v>5289</v>
      </c>
      <c r="D106" s="30" t="s">
        <v>5289</v>
      </c>
      <c r="E106" s="30"/>
      <c r="F106" s="30" t="s">
        <v>36262</v>
      </c>
      <c r="G106" s="31">
        <f t="shared" si="11"/>
        <v>58</v>
      </c>
      <c r="H106" s="72">
        <f t="shared" si="12"/>
        <v>48549</v>
      </c>
      <c r="I106" s="30"/>
      <c r="J106" s="30" t="s">
        <v>34084</v>
      </c>
      <c r="K106" s="30" t="s">
        <v>4318</v>
      </c>
      <c r="L106" s="31" t="s">
        <v>4318</v>
      </c>
      <c r="M106" s="31" t="s">
        <v>6378</v>
      </c>
      <c r="N106" s="31" t="s">
        <v>5863</v>
      </c>
      <c r="O106" s="31" t="s">
        <v>2485</v>
      </c>
      <c r="P106" s="31" t="s">
        <v>30542</v>
      </c>
      <c r="Q106" s="31"/>
      <c r="R106" s="31">
        <v>25</v>
      </c>
      <c r="S106" s="31">
        <v>3</v>
      </c>
      <c r="T106" s="31"/>
      <c r="U106" s="31">
        <v>1599</v>
      </c>
      <c r="V106" s="31" t="s">
        <v>7324</v>
      </c>
      <c r="W106" s="31" t="s">
        <v>4579</v>
      </c>
      <c r="X106" s="31" t="s">
        <v>1933</v>
      </c>
      <c r="Y106" s="31">
        <f t="shared" ca="1" si="13"/>
        <v>49</v>
      </c>
      <c r="Z106" s="31" t="str">
        <f t="shared" ca="1" si="14"/>
        <v>46-58</v>
      </c>
      <c r="AA106" s="31"/>
      <c r="AB106" s="31" t="s">
        <v>6770</v>
      </c>
      <c r="AC106" s="31" t="s">
        <v>34153</v>
      </c>
      <c r="AD106" s="31" t="s">
        <v>34194</v>
      </c>
      <c r="AE106" s="31"/>
      <c r="AF106" s="31" t="s">
        <v>24700</v>
      </c>
      <c r="AG106" s="31" t="s">
        <v>7895</v>
      </c>
      <c r="AH106" s="31" t="s">
        <v>7895</v>
      </c>
      <c r="AI106" s="31" t="s">
        <v>40277</v>
      </c>
      <c r="AJ106" s="31">
        <v>276</v>
      </c>
      <c r="AK106" s="31" t="s">
        <v>3776</v>
      </c>
      <c r="AL106" s="31">
        <v>34118</v>
      </c>
      <c r="AM106" s="31" t="s">
        <v>3777</v>
      </c>
      <c r="AN106" s="31"/>
      <c r="AO106" s="31"/>
      <c r="AP106" s="31" t="s">
        <v>2307</v>
      </c>
      <c r="AQ106" s="31"/>
      <c r="AR106" s="31" t="s">
        <v>34148</v>
      </c>
      <c r="AS106" s="31" t="s">
        <v>34148</v>
      </c>
      <c r="AT106" s="31" t="str">
        <f>_xlfn.IFNA(VLOOKUP(D106,'[1]5. 1 Mei 2022'!$C$7:$F$60,4,FALSE),"")</f>
        <v/>
      </c>
      <c r="AU106" s="31"/>
      <c r="AV106" s="31" t="s">
        <v>29362</v>
      </c>
      <c r="AW106" s="31"/>
      <c r="AX106" s="29">
        <f t="shared" ref="AX106:AX152" si="20">AW106+1903</f>
        <v>1903</v>
      </c>
      <c r="AY106" s="31" t="s">
        <v>26346</v>
      </c>
      <c r="AZ106" s="31" t="s">
        <v>6924</v>
      </c>
      <c r="BA106" s="30" t="s">
        <v>2307</v>
      </c>
      <c r="BB106" s="31"/>
      <c r="BC106" s="31"/>
      <c r="BD106" s="31" t="s">
        <v>30249</v>
      </c>
      <c r="BE106" s="31" t="s">
        <v>7968</v>
      </c>
      <c r="BF106" s="31" t="s">
        <v>29362</v>
      </c>
      <c r="BG106" s="31"/>
      <c r="BH106" s="31"/>
      <c r="BI106" s="31"/>
      <c r="BJ106" s="31" t="s">
        <v>23660</v>
      </c>
      <c r="BK106" s="31" t="str">
        <f t="shared" si="19"/>
        <v>II/d</v>
      </c>
      <c r="BL106" s="31" t="s">
        <v>8078</v>
      </c>
      <c r="BM106" s="31"/>
      <c r="BN106" s="31"/>
      <c r="BO106" s="31" t="s">
        <v>856</v>
      </c>
      <c r="BP106" s="31" t="s">
        <v>1498</v>
      </c>
      <c r="BQ106" s="31"/>
      <c r="BR106" s="31"/>
      <c r="BS106" s="31"/>
      <c r="BT106" s="31" t="s">
        <v>7564</v>
      </c>
      <c r="BU106" s="31" t="s">
        <v>794</v>
      </c>
      <c r="BV106" s="31" t="s">
        <v>4650</v>
      </c>
      <c r="BW106" s="31">
        <f t="shared" ca="1" si="16"/>
        <v>27</v>
      </c>
      <c r="BX106" s="78">
        <f t="shared" ca="1" si="17"/>
        <v>3</v>
      </c>
      <c r="BY106" s="31"/>
      <c r="BZ106" s="31"/>
      <c r="CA106" s="31" t="s">
        <v>2483</v>
      </c>
      <c r="CB106" s="31" t="s">
        <v>2519</v>
      </c>
      <c r="CC106" s="31">
        <v>2</v>
      </c>
      <c r="CD106" s="31">
        <v>1</v>
      </c>
      <c r="CE106" s="31" t="s">
        <v>20085</v>
      </c>
      <c r="CF106" s="31"/>
      <c r="CG106" s="31"/>
      <c r="CH106" s="31"/>
      <c r="CI106" s="31"/>
      <c r="CJ106" s="31"/>
      <c r="CK106" s="31"/>
      <c r="CL106" s="31"/>
      <c r="CM106" s="31"/>
      <c r="CN106" s="31"/>
      <c r="CO106" s="31"/>
      <c r="CP106" s="31"/>
      <c r="CQ106" s="31"/>
      <c r="CR106" s="31">
        <v>3053</v>
      </c>
      <c r="CS106" s="31"/>
      <c r="CT106" s="31"/>
      <c r="CU106" s="31"/>
      <c r="CV106" s="31" t="s">
        <v>19080</v>
      </c>
      <c r="CW106" s="31" t="s">
        <v>19081</v>
      </c>
      <c r="CX106" s="31" t="s">
        <v>19014</v>
      </c>
      <c r="CY106" s="31"/>
      <c r="CZ106" s="31"/>
      <c r="DA106" s="31"/>
      <c r="DB106" s="31"/>
      <c r="DC106" s="31"/>
      <c r="DD106" s="31"/>
      <c r="DE106" s="31"/>
      <c r="DF106" s="31"/>
      <c r="DG106" s="31"/>
      <c r="DH106" s="31"/>
      <c r="DI106" s="31"/>
      <c r="DJ106" s="31"/>
      <c r="DK106" s="31"/>
      <c r="DL106" s="31"/>
      <c r="DM106" s="38" t="s">
        <v>9195</v>
      </c>
      <c r="DN106" s="38"/>
      <c r="DO106" s="35" t="s">
        <v>31540</v>
      </c>
      <c r="DP106" s="31" t="s">
        <v>31973</v>
      </c>
      <c r="DQ106" s="31" t="s">
        <v>31999</v>
      </c>
      <c r="DR106" s="31"/>
      <c r="DS106" s="31" t="s">
        <v>27545</v>
      </c>
      <c r="DT106" s="31" t="s">
        <v>37333</v>
      </c>
      <c r="DU106" s="31">
        <v>3</v>
      </c>
      <c r="DV106" s="31" t="s">
        <v>32167</v>
      </c>
      <c r="DW106" s="31"/>
      <c r="DX106" s="31"/>
      <c r="DY106" s="31"/>
      <c r="DZ106" s="31"/>
      <c r="EA106" s="31"/>
      <c r="EB106" s="31">
        <v>0</v>
      </c>
      <c r="EC106" s="31" t="s">
        <v>39747</v>
      </c>
      <c r="ED106" s="31" t="s">
        <v>41101</v>
      </c>
      <c r="EE106" s="31"/>
      <c r="EF106" s="31"/>
      <c r="EG106" s="31"/>
      <c r="EH106" s="31"/>
      <c r="EI106" s="31"/>
      <c r="EJ106" s="31"/>
    </row>
    <row r="107" spans="1:140" ht="23.25" customHeight="1">
      <c r="A107" s="25">
        <v>105</v>
      </c>
      <c r="B107" s="30" t="s">
        <v>24436</v>
      </c>
      <c r="C107" s="31" t="s">
        <v>11410</v>
      </c>
      <c r="D107" s="30" t="s">
        <v>21096</v>
      </c>
      <c r="E107" s="30"/>
      <c r="F107" s="30" t="s">
        <v>36262</v>
      </c>
      <c r="G107" s="31">
        <f t="shared" si="11"/>
        <v>58</v>
      </c>
      <c r="H107" s="72">
        <f t="shared" si="12"/>
        <v>53632</v>
      </c>
      <c r="I107" s="30" t="s">
        <v>34914</v>
      </c>
      <c r="J107" s="30" t="s">
        <v>34085</v>
      </c>
      <c r="K107" s="30" t="s">
        <v>34083</v>
      </c>
      <c r="L107" s="31" t="s">
        <v>16726</v>
      </c>
      <c r="M107" s="31" t="s">
        <v>6378</v>
      </c>
      <c r="N107" s="31" t="s">
        <v>5865</v>
      </c>
      <c r="O107" s="31" t="s">
        <v>5117</v>
      </c>
      <c r="P107" s="31" t="s">
        <v>19644</v>
      </c>
      <c r="Q107" s="31"/>
      <c r="R107" s="31"/>
      <c r="S107" s="31"/>
      <c r="T107" s="31"/>
      <c r="U107" s="31" t="s">
        <v>958</v>
      </c>
      <c r="V107" s="31"/>
      <c r="W107" s="31" t="s">
        <v>7239</v>
      </c>
      <c r="X107" s="31" t="s">
        <v>11564</v>
      </c>
      <c r="Y107" s="31" t="e">
        <f t="shared" ca="1" si="13"/>
        <v>#VALUE!</v>
      </c>
      <c r="Z107" s="31" t="e">
        <f t="shared" ca="1" si="14"/>
        <v>#VALUE!</v>
      </c>
      <c r="AA107" s="31"/>
      <c r="AB107" s="31" t="s">
        <v>11144</v>
      </c>
      <c r="AC107" s="31" t="s">
        <v>34145</v>
      </c>
      <c r="AD107" s="31" t="s">
        <v>34145</v>
      </c>
      <c r="AE107" s="31"/>
      <c r="AF107" s="31" t="s">
        <v>24701</v>
      </c>
      <c r="AG107" s="31" t="s">
        <v>4322</v>
      </c>
      <c r="AH107" s="31" t="s">
        <v>4322</v>
      </c>
      <c r="AI107" s="31" t="s">
        <v>908</v>
      </c>
      <c r="AJ107" s="31" t="s">
        <v>11566</v>
      </c>
      <c r="AK107" s="31" t="s">
        <v>11567</v>
      </c>
      <c r="AL107" s="31" t="s">
        <v>4942</v>
      </c>
      <c r="AM107" s="31" t="s">
        <v>11568</v>
      </c>
      <c r="AN107" s="31"/>
      <c r="AO107" s="31"/>
      <c r="AP107" s="31" t="s">
        <v>3619</v>
      </c>
      <c r="AQ107" s="31" t="s">
        <v>31614</v>
      </c>
      <c r="AR107" s="31" t="s">
        <v>34145</v>
      </c>
      <c r="AS107" s="31" t="s">
        <v>34145</v>
      </c>
      <c r="AT107" s="31" t="str">
        <f>_xlfn.IFNA(VLOOKUP(D107,'[1]5. 1 Mei 2022'!$C$7:$F$60,4,FALSE),"")</f>
        <v/>
      </c>
      <c r="AU107" s="31"/>
      <c r="AV107" s="31" t="s">
        <v>20032</v>
      </c>
      <c r="AW107" s="31" t="s">
        <v>31614</v>
      </c>
      <c r="AX107" s="29">
        <f t="shared" si="20"/>
        <v>46348</v>
      </c>
      <c r="AY107" s="31" t="s">
        <v>26346</v>
      </c>
      <c r="AZ107" s="31" t="s">
        <v>225</v>
      </c>
      <c r="BA107" s="30" t="s">
        <v>3619</v>
      </c>
      <c r="BB107" s="31"/>
      <c r="BC107" s="31"/>
      <c r="BD107" s="31" t="s">
        <v>7980</v>
      </c>
      <c r="BE107" s="31" t="s">
        <v>7969</v>
      </c>
      <c r="BF107" s="31" t="s">
        <v>20032</v>
      </c>
      <c r="BG107" s="31"/>
      <c r="BH107" s="31"/>
      <c r="BI107" s="31"/>
      <c r="BJ107" s="31">
        <v>0</v>
      </c>
      <c r="BK107" s="31" t="str">
        <f t="shared" si="19"/>
        <v>II/c</v>
      </c>
      <c r="BL107" s="31"/>
      <c r="BM107" s="31"/>
      <c r="BN107" s="31"/>
      <c r="BO107" s="31"/>
      <c r="BP107" s="31"/>
      <c r="BQ107" s="31"/>
      <c r="BR107" s="31"/>
      <c r="BS107" s="31"/>
      <c r="BT107" s="31"/>
      <c r="BU107" s="31"/>
      <c r="BV107" s="31" t="s">
        <v>8110</v>
      </c>
      <c r="BW107" s="31">
        <f t="shared" ca="1" si="16"/>
        <v>9</v>
      </c>
      <c r="BX107" s="78">
        <f t="shared" ca="1" si="17"/>
        <v>3</v>
      </c>
      <c r="BY107" s="31" t="s">
        <v>19644</v>
      </c>
      <c r="BZ107" s="31"/>
      <c r="CA107" s="31" t="s">
        <v>2483</v>
      </c>
      <c r="CB107" s="31" t="s">
        <v>2406</v>
      </c>
      <c r="CC107" s="31"/>
      <c r="CD107" s="31"/>
      <c r="CE107" s="31" t="s">
        <v>20085</v>
      </c>
      <c r="CF107" s="31"/>
      <c r="CG107" s="31"/>
      <c r="CH107" s="31"/>
      <c r="CI107" s="31"/>
      <c r="CJ107" s="31"/>
      <c r="CK107" s="31"/>
      <c r="CL107" s="31" t="s">
        <v>23372</v>
      </c>
      <c r="CM107" s="31" t="s">
        <v>22268</v>
      </c>
      <c r="CN107" s="31">
        <v>123</v>
      </c>
      <c r="CO107" s="31" t="s">
        <v>25434</v>
      </c>
      <c r="CP107" s="31" t="s">
        <v>22268</v>
      </c>
      <c r="CQ107" s="31">
        <v>123</v>
      </c>
      <c r="CR107" s="31">
        <v>4735</v>
      </c>
      <c r="CS107" s="31" t="s">
        <v>11653</v>
      </c>
      <c r="CT107" s="31" t="s">
        <v>11654</v>
      </c>
      <c r="CU107" s="31" t="s">
        <v>11559</v>
      </c>
      <c r="CV107" s="31"/>
      <c r="CW107" s="31"/>
      <c r="CX107" s="31"/>
      <c r="CY107" s="31"/>
      <c r="CZ107" s="31"/>
      <c r="DA107" s="31"/>
      <c r="DB107" s="31" t="s">
        <v>11355</v>
      </c>
      <c r="DC107" s="31" t="s">
        <v>16323</v>
      </c>
      <c r="DD107" s="31" t="s">
        <v>16324</v>
      </c>
      <c r="DE107" s="31"/>
      <c r="DF107" s="31"/>
      <c r="DG107" s="31"/>
      <c r="DH107" s="31"/>
      <c r="DI107" s="31" t="s">
        <v>24810</v>
      </c>
      <c r="DJ107" s="31" t="s">
        <v>24811</v>
      </c>
      <c r="DK107" s="31" t="s">
        <v>25642</v>
      </c>
      <c r="DL107" s="31" t="s">
        <v>25643</v>
      </c>
      <c r="DM107" s="38">
        <v>700657273403000</v>
      </c>
      <c r="DN107" s="38"/>
      <c r="DO107" s="35"/>
      <c r="DP107" s="31" t="s">
        <v>11569</v>
      </c>
      <c r="DQ107" s="31" t="s">
        <v>11565</v>
      </c>
      <c r="DR107" s="31"/>
      <c r="DS107" s="31" t="s">
        <v>27712</v>
      </c>
      <c r="DT107" s="31"/>
      <c r="DU107" s="31">
        <v>3</v>
      </c>
      <c r="DV107" s="31" t="s">
        <v>32167</v>
      </c>
      <c r="DW107" s="31" t="s">
        <v>7980</v>
      </c>
      <c r="DX107" s="31" t="s">
        <v>7980</v>
      </c>
      <c r="DY107" s="31" t="s">
        <v>31429</v>
      </c>
      <c r="DZ107" s="31" t="s">
        <v>31427</v>
      </c>
      <c r="EA107" s="31"/>
      <c r="EB107" s="31">
        <v>1280857</v>
      </c>
      <c r="EC107" s="31" t="s">
        <v>40168</v>
      </c>
      <c r="ED107" s="31" t="s">
        <v>41101</v>
      </c>
      <c r="EE107" s="31"/>
      <c r="EF107" s="31"/>
      <c r="EG107" s="31"/>
      <c r="EH107" s="31"/>
      <c r="EI107" s="31"/>
      <c r="EJ107" s="31"/>
    </row>
    <row r="108" spans="1:140" ht="23.25" customHeight="1">
      <c r="A108" s="25">
        <v>106</v>
      </c>
      <c r="B108" s="30" t="s">
        <v>5817</v>
      </c>
      <c r="C108" s="31">
        <v>140314909</v>
      </c>
      <c r="D108" s="30" t="s">
        <v>439</v>
      </c>
      <c r="E108" s="30"/>
      <c r="F108" s="30" t="s">
        <v>36254</v>
      </c>
      <c r="G108" s="31">
        <f t="shared" si="11"/>
        <v>58</v>
      </c>
      <c r="H108" s="72">
        <f t="shared" si="12"/>
        <v>45566</v>
      </c>
      <c r="I108" s="30"/>
      <c r="J108" s="30" t="s">
        <v>34084</v>
      </c>
      <c r="K108" s="30" t="s">
        <v>4318</v>
      </c>
      <c r="L108" s="31" t="s">
        <v>4318</v>
      </c>
      <c r="M108" s="31" t="s">
        <v>3186</v>
      </c>
      <c r="N108" s="31" t="s">
        <v>5797</v>
      </c>
      <c r="O108" s="31" t="s">
        <v>5271</v>
      </c>
      <c r="P108" s="31" t="s">
        <v>11676</v>
      </c>
      <c r="Q108" s="31"/>
      <c r="R108" s="31">
        <v>20</v>
      </c>
      <c r="S108" s="31">
        <v>0</v>
      </c>
      <c r="T108" s="31"/>
      <c r="U108" s="31">
        <v>1305</v>
      </c>
      <c r="V108" s="31"/>
      <c r="W108" s="31" t="s">
        <v>3897</v>
      </c>
      <c r="X108" s="31" t="s">
        <v>3898</v>
      </c>
      <c r="Y108" s="31">
        <f t="shared" ca="1" si="13"/>
        <v>57</v>
      </c>
      <c r="Z108" s="31" t="str">
        <f t="shared" ca="1" si="14"/>
        <v>46-58</v>
      </c>
      <c r="AA108" s="31"/>
      <c r="AB108" s="31" t="s">
        <v>10501</v>
      </c>
      <c r="AC108" s="31" t="s">
        <v>34147</v>
      </c>
      <c r="AD108" s="31" t="s">
        <v>34147</v>
      </c>
      <c r="AE108" s="31"/>
      <c r="AF108" s="31" t="s">
        <v>24699</v>
      </c>
      <c r="AG108" s="31" t="s">
        <v>5852</v>
      </c>
      <c r="AH108" s="31" t="s">
        <v>5852</v>
      </c>
      <c r="AI108" s="31" t="s">
        <v>728</v>
      </c>
      <c r="AJ108" s="31" t="s">
        <v>18795</v>
      </c>
      <c r="AK108" s="31" t="s">
        <v>18796</v>
      </c>
      <c r="AL108" s="31">
        <v>37590</v>
      </c>
      <c r="AM108" s="31" t="s">
        <v>5339</v>
      </c>
      <c r="AN108" s="31"/>
      <c r="AO108" s="31"/>
      <c r="AP108" s="31" t="s">
        <v>33014</v>
      </c>
      <c r="AQ108" s="31" t="s">
        <v>19167</v>
      </c>
      <c r="AR108" s="31" t="s">
        <v>34143</v>
      </c>
      <c r="AS108" s="31" t="s">
        <v>34143</v>
      </c>
      <c r="AT108" s="31" t="str">
        <f>_xlfn.IFNA(VLOOKUP(D108,'[1]5. 1 Mei 2022'!$C$7:$F$60,4,FALSE),"")</f>
        <v/>
      </c>
      <c r="AU108" s="31" t="s">
        <v>34278</v>
      </c>
      <c r="AV108" s="31" t="s">
        <v>33081</v>
      </c>
      <c r="AW108" s="31" t="s">
        <v>21743</v>
      </c>
      <c r="AX108" s="29">
        <f t="shared" si="20"/>
        <v>46509</v>
      </c>
      <c r="AY108" s="31" t="s">
        <v>26346</v>
      </c>
      <c r="AZ108" s="31" t="s">
        <v>33016</v>
      </c>
      <c r="BA108" s="30" t="s">
        <v>33014</v>
      </c>
      <c r="BB108" s="31"/>
      <c r="BC108" s="31"/>
      <c r="BD108" s="31" t="s">
        <v>31066</v>
      </c>
      <c r="BE108" s="31" t="s">
        <v>7967</v>
      </c>
      <c r="BF108" s="31" t="s">
        <v>33081</v>
      </c>
      <c r="BG108" s="31"/>
      <c r="BH108" s="31"/>
      <c r="BI108" s="31" t="s">
        <v>8132</v>
      </c>
      <c r="BJ108" s="31" t="s">
        <v>2499</v>
      </c>
      <c r="BK108" s="31" t="str">
        <f t="shared" si="19"/>
        <v>III/d</v>
      </c>
      <c r="BL108" s="31" t="s">
        <v>8077</v>
      </c>
      <c r="BM108" s="31"/>
      <c r="BN108" s="31"/>
      <c r="BO108" s="31"/>
      <c r="BP108" s="31" t="s">
        <v>1498</v>
      </c>
      <c r="BQ108" s="31" t="s">
        <v>2499</v>
      </c>
      <c r="BR108" s="31" t="s">
        <v>12431</v>
      </c>
      <c r="BS108" s="31" t="s">
        <v>17095</v>
      </c>
      <c r="BT108" s="31" t="s">
        <v>6929</v>
      </c>
      <c r="BU108" s="31"/>
      <c r="BV108" s="31" t="s">
        <v>6930</v>
      </c>
      <c r="BW108" s="31">
        <f t="shared" ca="1" si="16"/>
        <v>28</v>
      </c>
      <c r="BX108" s="78">
        <f t="shared" ca="1" si="17"/>
        <v>3</v>
      </c>
      <c r="BY108" s="31"/>
      <c r="BZ108" s="31"/>
      <c r="CA108" s="31" t="s">
        <v>4239</v>
      </c>
      <c r="CB108" s="31" t="s">
        <v>2519</v>
      </c>
      <c r="CC108" s="31">
        <v>2</v>
      </c>
      <c r="CD108" s="31">
        <v>1</v>
      </c>
      <c r="CE108" s="31" t="s">
        <v>20085</v>
      </c>
      <c r="CF108" s="31"/>
      <c r="CG108" s="31"/>
      <c r="CH108" s="31" t="s">
        <v>5878</v>
      </c>
      <c r="CI108" s="31"/>
      <c r="CJ108" s="31"/>
      <c r="CK108" s="31"/>
      <c r="CL108" s="31"/>
      <c r="CM108" s="31"/>
      <c r="CN108" s="31"/>
      <c r="CO108" s="31"/>
      <c r="CP108" s="31"/>
      <c r="CQ108" s="31"/>
      <c r="CR108" s="31">
        <v>5176</v>
      </c>
      <c r="CS108" s="31" t="s">
        <v>16023</v>
      </c>
      <c r="CT108" s="31"/>
      <c r="CU108" s="31"/>
      <c r="CV108" s="31"/>
      <c r="CW108" s="31"/>
      <c r="CX108" s="31"/>
      <c r="CY108" s="31"/>
      <c r="CZ108" s="31"/>
      <c r="DA108" s="31"/>
      <c r="DB108" s="31"/>
      <c r="DC108" s="31"/>
      <c r="DD108" s="31"/>
      <c r="DE108" s="31"/>
      <c r="DF108" s="31"/>
      <c r="DG108" s="31"/>
      <c r="DH108" s="31"/>
      <c r="DI108" s="31"/>
      <c r="DJ108" s="31"/>
      <c r="DK108" s="31"/>
      <c r="DL108" s="31"/>
      <c r="DM108" s="38" t="s">
        <v>8820</v>
      </c>
      <c r="DN108" s="38"/>
      <c r="DO108" s="35" t="s">
        <v>20443</v>
      </c>
      <c r="DP108" s="31" t="s">
        <v>12546</v>
      </c>
      <c r="DQ108" s="31" t="s">
        <v>12547</v>
      </c>
      <c r="DR108" s="31" t="s">
        <v>14168</v>
      </c>
      <c r="DS108" s="31" t="s">
        <v>26543</v>
      </c>
      <c r="DT108" s="31" t="s">
        <v>37334</v>
      </c>
      <c r="DU108" s="31">
        <v>3</v>
      </c>
      <c r="DV108" s="31" t="s">
        <v>32167</v>
      </c>
      <c r="DW108" s="31"/>
      <c r="DX108" s="31"/>
      <c r="DY108" s="31"/>
      <c r="DZ108" s="31"/>
      <c r="EA108" s="31"/>
      <c r="EB108" s="31">
        <v>0</v>
      </c>
      <c r="EC108" s="31" t="s">
        <v>40139</v>
      </c>
      <c r="ED108" s="31" t="s">
        <v>41100</v>
      </c>
      <c r="EE108" s="31"/>
      <c r="EF108" s="31"/>
      <c r="EG108" s="31"/>
      <c r="EH108" s="31"/>
      <c r="EI108" s="31"/>
      <c r="EJ108" s="31"/>
    </row>
    <row r="109" spans="1:140" ht="23.25" customHeight="1">
      <c r="A109" s="25">
        <v>107</v>
      </c>
      <c r="B109" s="30" t="s">
        <v>22790</v>
      </c>
      <c r="C109" s="31" t="s">
        <v>4318</v>
      </c>
      <c r="D109" s="30" t="s">
        <v>22791</v>
      </c>
      <c r="E109" s="30"/>
      <c r="F109" s="30" t="s">
        <v>36255</v>
      </c>
      <c r="G109" s="31">
        <f t="shared" si="11"/>
        <v>58</v>
      </c>
      <c r="H109" s="72">
        <f t="shared" si="12"/>
        <v>52688</v>
      </c>
      <c r="I109" s="30"/>
      <c r="J109" s="30" t="s">
        <v>34084</v>
      </c>
      <c r="K109" s="30" t="s">
        <v>4318</v>
      </c>
      <c r="L109" s="31" t="s">
        <v>4318</v>
      </c>
      <c r="M109" s="31" t="s">
        <v>3186</v>
      </c>
      <c r="N109" s="31" t="s">
        <v>3557</v>
      </c>
      <c r="O109" s="31" t="s">
        <v>1501</v>
      </c>
      <c r="P109" s="31" t="s">
        <v>15640</v>
      </c>
      <c r="Q109" s="31"/>
      <c r="R109" s="31">
        <v>8</v>
      </c>
      <c r="S109" s="31">
        <v>0</v>
      </c>
      <c r="T109" s="31"/>
      <c r="U109" s="31">
        <v>403</v>
      </c>
      <c r="V109" s="31" t="s">
        <v>23468</v>
      </c>
      <c r="W109" s="31" t="s">
        <v>23248</v>
      </c>
      <c r="X109" s="31" t="s">
        <v>23249</v>
      </c>
      <c r="Y109" s="31">
        <f t="shared" ca="1" si="13"/>
        <v>37</v>
      </c>
      <c r="Z109" s="31" t="str">
        <f t="shared" ca="1" si="14"/>
        <v>36-45</v>
      </c>
      <c r="AA109" s="31"/>
      <c r="AB109" s="31" t="s">
        <v>11163</v>
      </c>
      <c r="AC109" s="31" t="s">
        <v>34147</v>
      </c>
      <c r="AD109" s="31" t="s">
        <v>34147</v>
      </c>
      <c r="AE109" s="31"/>
      <c r="AF109" s="31" t="s">
        <v>24699</v>
      </c>
      <c r="AG109" s="31" t="s">
        <v>5852</v>
      </c>
      <c r="AH109" s="31" t="s">
        <v>5852</v>
      </c>
      <c r="AI109" s="31" t="s">
        <v>908</v>
      </c>
      <c r="AJ109" s="31" t="s">
        <v>23250</v>
      </c>
      <c r="AK109" s="31" t="s">
        <v>23251</v>
      </c>
      <c r="AL109" s="31" t="s">
        <v>16224</v>
      </c>
      <c r="AM109" s="31" t="s">
        <v>16202</v>
      </c>
      <c r="AN109" s="31"/>
      <c r="AO109" s="31"/>
      <c r="AP109" s="31" t="s">
        <v>2450</v>
      </c>
      <c r="AQ109" s="31" t="s">
        <v>22794</v>
      </c>
      <c r="AR109" s="31" t="s">
        <v>34147</v>
      </c>
      <c r="AS109" s="31" t="s">
        <v>34147</v>
      </c>
      <c r="AT109" s="31" t="str">
        <f>_xlfn.IFNA(VLOOKUP(D109,'[1]5. 1 Mei 2022'!$C$7:$F$60,4,FALSE),"")</f>
        <v/>
      </c>
      <c r="AU109" s="31"/>
      <c r="AV109" s="31" t="s">
        <v>30081</v>
      </c>
      <c r="AW109" s="31" t="s">
        <v>22794</v>
      </c>
      <c r="AX109" s="29">
        <f t="shared" si="20"/>
        <v>45263</v>
      </c>
      <c r="AY109" s="31" t="s">
        <v>26346</v>
      </c>
      <c r="AZ109" s="31" t="s">
        <v>527</v>
      </c>
      <c r="BA109" s="30" t="s">
        <v>2450</v>
      </c>
      <c r="BB109" s="31" t="s">
        <v>8100</v>
      </c>
      <c r="BC109" s="31"/>
      <c r="BD109" s="31" t="s">
        <v>20059</v>
      </c>
      <c r="BE109" s="31" t="s">
        <v>7973</v>
      </c>
      <c r="BF109" s="31" t="s">
        <v>30081</v>
      </c>
      <c r="BG109" s="31"/>
      <c r="BH109" s="31"/>
      <c r="BI109" s="31" t="s">
        <v>8128</v>
      </c>
      <c r="BJ109" s="31" t="s">
        <v>20285</v>
      </c>
      <c r="BK109" s="31" t="str">
        <f t="shared" si="19"/>
        <v>III/a</v>
      </c>
      <c r="BL109" s="31" t="s">
        <v>8077</v>
      </c>
      <c r="BM109" s="31"/>
      <c r="BN109" s="31"/>
      <c r="BO109" s="31"/>
      <c r="BP109" s="31"/>
      <c r="BQ109" s="31" t="s">
        <v>20285</v>
      </c>
      <c r="BR109" s="31" t="s">
        <v>17826</v>
      </c>
      <c r="BS109" s="31" t="s">
        <v>29954</v>
      </c>
      <c r="BT109" s="31" t="s">
        <v>3296</v>
      </c>
      <c r="BU109" s="31" t="s">
        <v>2918</v>
      </c>
      <c r="BV109" s="31" t="s">
        <v>21394</v>
      </c>
      <c r="BW109" s="31">
        <f t="shared" ca="1" si="16"/>
        <v>5</v>
      </c>
      <c r="BX109" s="78">
        <f t="shared" ca="1" si="17"/>
        <v>3</v>
      </c>
      <c r="BY109" s="31"/>
      <c r="BZ109" s="31"/>
      <c r="CA109" s="31" t="s">
        <v>2483</v>
      </c>
      <c r="CB109" s="31" t="s">
        <v>2519</v>
      </c>
      <c r="CC109" s="31">
        <v>2</v>
      </c>
      <c r="CD109" s="31">
        <v>1</v>
      </c>
      <c r="CE109" s="31"/>
      <c r="CF109" s="31"/>
      <c r="CG109" s="31"/>
      <c r="CH109" s="31"/>
      <c r="CI109" s="31"/>
      <c r="CJ109" s="31"/>
      <c r="CK109" s="31"/>
      <c r="CL109" s="31" t="s">
        <v>36614</v>
      </c>
      <c r="CM109" s="31" t="s">
        <v>33567</v>
      </c>
      <c r="CN109" s="31">
        <v>127</v>
      </c>
      <c r="CO109" s="31" t="s">
        <v>36728</v>
      </c>
      <c r="CP109" s="31" t="s">
        <v>33567</v>
      </c>
      <c r="CQ109" s="31">
        <v>127</v>
      </c>
      <c r="CR109" s="31">
        <v>6176</v>
      </c>
      <c r="CS109" s="31" t="s">
        <v>23206</v>
      </c>
      <c r="CT109" s="31" t="s">
        <v>24513</v>
      </c>
      <c r="CU109" s="31" t="s">
        <v>24514</v>
      </c>
      <c r="CV109" s="31" t="s">
        <v>24549</v>
      </c>
      <c r="CW109" s="31" t="s">
        <v>22752</v>
      </c>
      <c r="CX109" s="31" t="s">
        <v>24550</v>
      </c>
      <c r="CY109" s="31"/>
      <c r="CZ109" s="31"/>
      <c r="DA109" s="31"/>
      <c r="DB109" s="31"/>
      <c r="DC109" s="31"/>
      <c r="DD109" s="31"/>
      <c r="DE109" s="31"/>
      <c r="DF109" s="31"/>
      <c r="DG109" s="31"/>
      <c r="DH109" s="31"/>
      <c r="DI109" s="31" t="s">
        <v>25298</v>
      </c>
      <c r="DJ109" s="31" t="s">
        <v>25299</v>
      </c>
      <c r="DK109" s="31"/>
      <c r="DL109" s="31"/>
      <c r="DM109" s="38" t="s">
        <v>23465</v>
      </c>
      <c r="DN109" s="38"/>
      <c r="DO109" s="35"/>
      <c r="DP109" s="31" t="s">
        <v>23466</v>
      </c>
      <c r="DQ109" s="31" t="s">
        <v>23467</v>
      </c>
      <c r="DR109" s="31"/>
      <c r="DS109" s="31" t="s">
        <v>23246</v>
      </c>
      <c r="DT109" s="31" t="s">
        <v>23247</v>
      </c>
      <c r="DU109" s="31">
        <v>3</v>
      </c>
      <c r="DV109" s="31" t="s">
        <v>32167</v>
      </c>
      <c r="DW109" s="31"/>
      <c r="DX109" s="31"/>
      <c r="DY109" s="31" t="s">
        <v>36970</v>
      </c>
      <c r="DZ109" s="52" t="s">
        <v>33512</v>
      </c>
      <c r="EA109" s="52" t="s">
        <v>35691</v>
      </c>
      <c r="EB109" s="31">
        <v>0</v>
      </c>
      <c r="EC109" s="31" t="s">
        <v>40139</v>
      </c>
      <c r="ED109" s="31" t="s">
        <v>41101</v>
      </c>
      <c r="EE109" s="31"/>
      <c r="EF109" s="31"/>
      <c r="EG109" s="31"/>
      <c r="EH109" s="31"/>
      <c r="EI109" s="31"/>
      <c r="EJ109" s="31"/>
    </row>
    <row r="110" spans="1:140" ht="23.25" customHeight="1">
      <c r="A110" s="25">
        <v>108</v>
      </c>
      <c r="B110" s="30" t="s">
        <v>28445</v>
      </c>
      <c r="C110" s="31" t="s">
        <v>6220</v>
      </c>
      <c r="D110" s="30" t="s">
        <v>28437</v>
      </c>
      <c r="E110" s="30"/>
      <c r="F110" s="30" t="s">
        <v>36262</v>
      </c>
      <c r="G110" s="31">
        <f t="shared" si="11"/>
        <v>58</v>
      </c>
      <c r="H110" s="72">
        <f t="shared" si="12"/>
        <v>57132</v>
      </c>
      <c r="I110" s="30" t="s">
        <v>34915</v>
      </c>
      <c r="J110" s="30" t="s">
        <v>34085</v>
      </c>
      <c r="K110" s="30" t="s">
        <v>34082</v>
      </c>
      <c r="L110" s="31" t="s">
        <v>6220</v>
      </c>
      <c r="M110" s="31" t="s">
        <v>6378</v>
      </c>
      <c r="N110" s="31" t="s">
        <v>5865</v>
      </c>
      <c r="O110" s="31" t="s">
        <v>5117</v>
      </c>
      <c r="P110" s="52" t="s">
        <v>32747</v>
      </c>
      <c r="Q110" s="52"/>
      <c r="R110" s="31"/>
      <c r="S110" s="31"/>
      <c r="T110" s="52" t="s">
        <v>21920</v>
      </c>
      <c r="U110" s="31"/>
      <c r="V110" s="31"/>
      <c r="W110" s="31" t="s">
        <v>7590</v>
      </c>
      <c r="X110" s="31" t="s">
        <v>28438</v>
      </c>
      <c r="Y110" s="31">
        <f t="shared" ca="1" si="13"/>
        <v>25</v>
      </c>
      <c r="Z110" s="31" t="str">
        <f t="shared" ca="1" si="14"/>
        <v>21-35</v>
      </c>
      <c r="AA110" s="31"/>
      <c r="AB110" s="31" t="s">
        <v>11146</v>
      </c>
      <c r="AC110" s="31" t="s">
        <v>34147</v>
      </c>
      <c r="AD110" s="31" t="s">
        <v>34147</v>
      </c>
      <c r="AE110" s="31"/>
      <c r="AF110" s="31" t="s">
        <v>24699</v>
      </c>
      <c r="AG110" s="31" t="s">
        <v>5852</v>
      </c>
      <c r="AH110" s="31" t="s">
        <v>5852</v>
      </c>
      <c r="AI110" s="31" t="s">
        <v>908</v>
      </c>
      <c r="AJ110" s="31" t="s">
        <v>28446</v>
      </c>
      <c r="AK110" s="31" t="s">
        <v>28447</v>
      </c>
      <c r="AL110" s="31" t="s">
        <v>28448</v>
      </c>
      <c r="AM110" s="31" t="s">
        <v>19846</v>
      </c>
      <c r="AN110" s="31"/>
      <c r="AO110" s="31"/>
      <c r="AP110" s="31" t="s">
        <v>33006</v>
      </c>
      <c r="AQ110" s="31" t="s">
        <v>26139</v>
      </c>
      <c r="AR110" s="31" t="s">
        <v>34147</v>
      </c>
      <c r="AS110" s="31" t="s">
        <v>34147</v>
      </c>
      <c r="AT110" s="31" t="str">
        <f>_xlfn.IFNA(VLOOKUP(D110,'[1]5. 1 Mei 2022'!$C$7:$F$60,4,FALSE),"")</f>
        <v/>
      </c>
      <c r="AU110" s="31"/>
      <c r="AV110" s="31" t="s">
        <v>7772</v>
      </c>
      <c r="AW110" s="31" t="s">
        <v>26139</v>
      </c>
      <c r="AX110" s="29">
        <f t="shared" si="20"/>
        <v>45947</v>
      </c>
      <c r="AY110" s="31" t="s">
        <v>26346</v>
      </c>
      <c r="AZ110" s="31" t="s">
        <v>530</v>
      </c>
      <c r="BA110" s="30" t="s">
        <v>33006</v>
      </c>
      <c r="BB110" s="31"/>
      <c r="BC110" s="31"/>
      <c r="BD110" s="31" t="s">
        <v>20054</v>
      </c>
      <c r="BE110" s="31" t="s">
        <v>7973</v>
      </c>
      <c r="BF110" s="31" t="s">
        <v>7189</v>
      </c>
      <c r="BG110" s="31"/>
      <c r="BH110" s="31"/>
      <c r="BI110" s="31"/>
      <c r="BJ110" s="31"/>
      <c r="BK110" s="31" t="str">
        <f t="shared" si="19"/>
        <v>II/c</v>
      </c>
      <c r="BL110" s="31"/>
      <c r="BM110" s="31"/>
      <c r="BN110" s="31"/>
      <c r="BO110" s="31"/>
      <c r="BP110" s="31"/>
      <c r="BQ110" s="31"/>
      <c r="BR110" s="31"/>
      <c r="BS110" s="31"/>
      <c r="BT110" s="31"/>
      <c r="BU110" s="31"/>
      <c r="BV110" s="31" t="s">
        <v>26139</v>
      </c>
      <c r="BW110" s="31">
        <f t="shared" ca="1" si="16"/>
        <v>3</v>
      </c>
      <c r="BX110" s="78">
        <f t="shared" ca="1" si="17"/>
        <v>3</v>
      </c>
      <c r="BY110" s="31"/>
      <c r="BZ110" s="31"/>
      <c r="CA110" s="31" t="s">
        <v>2483</v>
      </c>
      <c r="CB110" s="31" t="s">
        <v>2406</v>
      </c>
      <c r="CC110" s="31"/>
      <c r="CD110" s="31"/>
      <c r="CE110" s="31"/>
      <c r="CF110" s="31"/>
      <c r="CG110" s="31"/>
      <c r="CH110" s="31"/>
      <c r="CI110" s="31"/>
      <c r="CJ110" s="31"/>
      <c r="CK110" s="31"/>
      <c r="CL110" s="31" t="s">
        <v>28443</v>
      </c>
      <c r="CM110" s="31" t="s">
        <v>28444</v>
      </c>
      <c r="CN110" s="31">
        <v>124</v>
      </c>
      <c r="CO110" s="31" t="s">
        <v>29385</v>
      </c>
      <c r="CP110" s="31" t="s">
        <v>28444</v>
      </c>
      <c r="CQ110" s="31">
        <v>124</v>
      </c>
      <c r="CR110" s="31">
        <v>6188</v>
      </c>
      <c r="CS110" s="31" t="s">
        <v>28413</v>
      </c>
      <c r="CT110" s="31"/>
      <c r="CU110" s="31"/>
      <c r="CV110" s="31"/>
      <c r="CW110" s="31"/>
      <c r="CX110" s="31"/>
      <c r="CY110" s="31"/>
      <c r="CZ110" s="31"/>
      <c r="DA110" s="31"/>
      <c r="DB110" s="31"/>
      <c r="DC110" s="31"/>
      <c r="DD110" s="31"/>
      <c r="DE110" s="31"/>
      <c r="DF110" s="31"/>
      <c r="DG110" s="31"/>
      <c r="DH110" s="31"/>
      <c r="DI110" s="31"/>
      <c r="DJ110" s="31"/>
      <c r="DK110" s="31"/>
      <c r="DL110" s="31"/>
      <c r="DM110" s="38" t="s">
        <v>28814</v>
      </c>
      <c r="DN110" s="38"/>
      <c r="DO110" s="35"/>
      <c r="DP110" s="31" t="s">
        <v>28441</v>
      </c>
      <c r="DQ110" s="31" t="s">
        <v>28442</v>
      </c>
      <c r="DR110" s="31"/>
      <c r="DS110" s="31" t="s">
        <v>28439</v>
      </c>
      <c r="DT110" s="31" t="s">
        <v>28440</v>
      </c>
      <c r="DU110" s="31">
        <v>3</v>
      </c>
      <c r="DV110" s="31" t="s">
        <v>32167</v>
      </c>
      <c r="DW110" s="31"/>
      <c r="DX110" s="31"/>
      <c r="DY110" s="31" t="s">
        <v>32813</v>
      </c>
      <c r="DZ110" s="31" t="s">
        <v>32396</v>
      </c>
      <c r="EA110" s="31" t="s">
        <v>32522</v>
      </c>
      <c r="EB110" s="31">
        <v>0</v>
      </c>
      <c r="EC110" s="31" t="s">
        <v>7772</v>
      </c>
      <c r="ED110" s="31" t="s">
        <v>41101</v>
      </c>
      <c r="EE110" s="31"/>
      <c r="EF110" s="31"/>
      <c r="EG110" s="31"/>
      <c r="EH110" s="31"/>
      <c r="EI110" s="31"/>
      <c r="EJ110" s="31"/>
    </row>
    <row r="111" spans="1:140" ht="23.25" customHeight="1">
      <c r="A111" s="25">
        <v>109</v>
      </c>
      <c r="B111" s="30" t="s">
        <v>17518</v>
      </c>
      <c r="C111" s="31" t="s">
        <v>17520</v>
      </c>
      <c r="D111" s="30" t="s">
        <v>26165</v>
      </c>
      <c r="E111" s="30"/>
      <c r="F111" s="30" t="s">
        <v>36262</v>
      </c>
      <c r="G111" s="31">
        <f t="shared" si="11"/>
        <v>58</v>
      </c>
      <c r="H111" s="72">
        <f t="shared" si="12"/>
        <v>52688</v>
      </c>
      <c r="I111" s="30" t="s">
        <v>34916</v>
      </c>
      <c r="J111" s="30" t="s">
        <v>34085</v>
      </c>
      <c r="K111" s="30" t="s">
        <v>34083</v>
      </c>
      <c r="L111" s="31" t="s">
        <v>16726</v>
      </c>
      <c r="M111" s="31" t="s">
        <v>6378</v>
      </c>
      <c r="N111" s="31" t="s">
        <v>3557</v>
      </c>
      <c r="O111" s="31" t="s">
        <v>1501</v>
      </c>
      <c r="P111" s="31" t="s">
        <v>25993</v>
      </c>
      <c r="Q111" s="31"/>
      <c r="R111" s="31"/>
      <c r="S111" s="31"/>
      <c r="T111" s="31"/>
      <c r="U111" s="31" t="s">
        <v>2221</v>
      </c>
      <c r="V111" s="31"/>
      <c r="W111" s="31" t="s">
        <v>6910</v>
      </c>
      <c r="X111" s="31" t="s">
        <v>17549</v>
      </c>
      <c r="Y111" s="31" t="e">
        <f t="shared" ca="1" si="13"/>
        <v>#VALUE!</v>
      </c>
      <c r="Z111" s="31" t="e">
        <f t="shared" ca="1" si="14"/>
        <v>#VALUE!</v>
      </c>
      <c r="AA111" s="31"/>
      <c r="AB111" s="31" t="s">
        <v>10497</v>
      </c>
      <c r="AC111" s="31" t="s">
        <v>34153</v>
      </c>
      <c r="AD111" s="31" t="s">
        <v>34194</v>
      </c>
      <c r="AE111" s="31"/>
      <c r="AF111" s="31" t="s">
        <v>24700</v>
      </c>
      <c r="AG111" s="31" t="s">
        <v>7895</v>
      </c>
      <c r="AH111" s="31" t="s">
        <v>7895</v>
      </c>
      <c r="AI111" s="31" t="s">
        <v>728</v>
      </c>
      <c r="AJ111" s="31" t="s">
        <v>17748</v>
      </c>
      <c r="AK111" s="31" t="s">
        <v>17749</v>
      </c>
      <c r="AL111" s="31" t="s">
        <v>4464</v>
      </c>
      <c r="AM111" s="31" t="s">
        <v>17547</v>
      </c>
      <c r="AN111" s="31"/>
      <c r="AO111" s="31"/>
      <c r="AP111" s="31" t="s">
        <v>33725</v>
      </c>
      <c r="AQ111" s="31" t="s">
        <v>11676</v>
      </c>
      <c r="AR111" s="31" t="s">
        <v>34148</v>
      </c>
      <c r="AS111" s="31" t="s">
        <v>34148</v>
      </c>
      <c r="AT111" s="31" t="str">
        <f>_xlfn.IFNA(VLOOKUP(D111,'[1]5. 1 Mei 2022'!$C$7:$F$60,4,FALSE),"")</f>
        <v/>
      </c>
      <c r="AU111" s="31"/>
      <c r="AV111" s="31" t="s">
        <v>4214</v>
      </c>
      <c r="AW111" s="31" t="s">
        <v>11676</v>
      </c>
      <c r="AX111" s="29">
        <f t="shared" si="20"/>
        <v>44364</v>
      </c>
      <c r="AY111" s="31" t="s">
        <v>26340</v>
      </c>
      <c r="AZ111" s="31" t="s">
        <v>26343</v>
      </c>
      <c r="BA111" s="30" t="s">
        <v>33725</v>
      </c>
      <c r="BB111" s="31"/>
      <c r="BC111" s="31"/>
      <c r="BD111" s="31" t="s">
        <v>23497</v>
      </c>
      <c r="BE111" s="31" t="s">
        <v>7968</v>
      </c>
      <c r="BF111" s="31" t="s">
        <v>4214</v>
      </c>
      <c r="BG111" s="31"/>
      <c r="BH111" s="31"/>
      <c r="BI111" s="31"/>
      <c r="BJ111" s="31">
        <v>0</v>
      </c>
      <c r="BK111" s="31" t="str">
        <f t="shared" si="19"/>
        <v>III/a</v>
      </c>
      <c r="BL111" s="31"/>
      <c r="BM111" s="31"/>
      <c r="BN111" s="31"/>
      <c r="BO111" s="31"/>
      <c r="BP111" s="31"/>
      <c r="BQ111" s="31"/>
      <c r="BR111" s="31"/>
      <c r="BS111" s="31"/>
      <c r="BT111" s="31"/>
      <c r="BU111" s="31"/>
      <c r="BV111" s="31" t="s">
        <v>11676</v>
      </c>
      <c r="BW111" s="31">
        <f t="shared" ca="1" si="16"/>
        <v>7</v>
      </c>
      <c r="BX111" s="78">
        <f t="shared" ca="1" si="17"/>
        <v>3</v>
      </c>
      <c r="BY111" s="31" t="s">
        <v>25993</v>
      </c>
      <c r="BZ111" s="31"/>
      <c r="CA111" s="31" t="s">
        <v>2483</v>
      </c>
      <c r="CB111" s="31" t="s">
        <v>2519</v>
      </c>
      <c r="CC111" s="31"/>
      <c r="CD111" s="31">
        <v>1</v>
      </c>
      <c r="CE111" s="31" t="s">
        <v>20085</v>
      </c>
      <c r="CF111" s="31"/>
      <c r="CG111" s="31"/>
      <c r="CH111" s="31"/>
      <c r="CI111" s="31"/>
      <c r="CJ111" s="31"/>
      <c r="CK111" s="31"/>
      <c r="CL111" s="31"/>
      <c r="CM111" s="31"/>
      <c r="CN111" s="31"/>
      <c r="CO111" s="31"/>
      <c r="CP111" s="31"/>
      <c r="CQ111" s="31"/>
      <c r="CR111" s="31">
        <v>1629</v>
      </c>
      <c r="CS111" s="31" t="s">
        <v>18064</v>
      </c>
      <c r="CT111" s="31" t="s">
        <v>18065</v>
      </c>
      <c r="CU111" s="31" t="s">
        <v>18066</v>
      </c>
      <c r="CV111" s="31"/>
      <c r="CW111" s="31"/>
      <c r="CX111" s="31"/>
      <c r="CY111" s="31"/>
      <c r="CZ111" s="31"/>
      <c r="DA111" s="31"/>
      <c r="DB111" s="31"/>
      <c r="DC111" s="31"/>
      <c r="DD111" s="31"/>
      <c r="DE111" s="31"/>
      <c r="DF111" s="31"/>
      <c r="DG111" s="31"/>
      <c r="DH111" s="31"/>
      <c r="DI111" s="31"/>
      <c r="DJ111" s="31"/>
      <c r="DK111" s="31"/>
      <c r="DL111" s="31"/>
      <c r="DM111" s="38" t="s">
        <v>31710</v>
      </c>
      <c r="DN111" s="38"/>
      <c r="DO111" s="35"/>
      <c r="DP111" s="31" t="s">
        <v>31709</v>
      </c>
      <c r="DQ111" s="31" t="s">
        <v>17750</v>
      </c>
      <c r="DR111" s="31"/>
      <c r="DS111" s="31" t="s">
        <v>27829</v>
      </c>
      <c r="DT111" s="31" t="s">
        <v>17751</v>
      </c>
      <c r="DU111" s="31">
        <v>3</v>
      </c>
      <c r="DV111" s="31" t="s">
        <v>32167</v>
      </c>
      <c r="DW111" s="31"/>
      <c r="DX111" s="31"/>
      <c r="DY111" s="31"/>
      <c r="DZ111" s="31"/>
      <c r="EA111" s="31"/>
      <c r="EB111" s="31">
        <v>0</v>
      </c>
      <c r="EC111" s="31" t="s">
        <v>40170</v>
      </c>
      <c r="ED111" s="31" t="s">
        <v>41101</v>
      </c>
      <c r="EE111" s="31"/>
      <c r="EF111" s="31"/>
      <c r="EG111" s="31"/>
      <c r="EH111" s="31"/>
      <c r="EI111" s="31"/>
      <c r="EJ111" s="31"/>
    </row>
    <row r="112" spans="1:140" ht="23.25" customHeight="1">
      <c r="A112" s="25">
        <v>110</v>
      </c>
      <c r="B112" s="30" t="s">
        <v>24192</v>
      </c>
      <c r="C112" s="31" t="s">
        <v>5128</v>
      </c>
      <c r="D112" s="30" t="s">
        <v>5128</v>
      </c>
      <c r="E112" s="30"/>
      <c r="F112" s="30" t="s">
        <v>36254</v>
      </c>
      <c r="G112" s="31">
        <f t="shared" si="11"/>
        <v>58</v>
      </c>
      <c r="H112" s="72">
        <f t="shared" si="12"/>
        <v>53083</v>
      </c>
      <c r="I112" s="30"/>
      <c r="J112" s="30" t="s">
        <v>34084</v>
      </c>
      <c r="K112" s="30" t="s">
        <v>4318</v>
      </c>
      <c r="L112" s="31" t="s">
        <v>4318</v>
      </c>
      <c r="M112" s="31" t="s">
        <v>3186</v>
      </c>
      <c r="N112" s="31" t="s">
        <v>4008</v>
      </c>
      <c r="O112" s="31" t="s">
        <v>4320</v>
      </c>
      <c r="P112" s="52" t="s">
        <v>24630</v>
      </c>
      <c r="Q112" s="31" t="s">
        <v>39149</v>
      </c>
      <c r="R112" s="31">
        <v>11</v>
      </c>
      <c r="S112" s="31">
        <v>10</v>
      </c>
      <c r="T112" s="31"/>
      <c r="U112" s="31">
        <v>1590</v>
      </c>
      <c r="V112" s="31" t="s">
        <v>5984</v>
      </c>
      <c r="W112" s="31" t="s">
        <v>7060</v>
      </c>
      <c r="X112" s="31" t="s">
        <v>7299</v>
      </c>
      <c r="Y112" s="31" t="e">
        <f t="shared" ca="1" si="13"/>
        <v>#VALUE!</v>
      </c>
      <c r="Z112" s="31" t="e">
        <f t="shared" ca="1" si="14"/>
        <v>#VALUE!</v>
      </c>
      <c r="AA112" s="31"/>
      <c r="AB112" s="31" t="s">
        <v>11144</v>
      </c>
      <c r="AC112" s="31" t="s">
        <v>34145</v>
      </c>
      <c r="AD112" s="31" t="s">
        <v>34145</v>
      </c>
      <c r="AE112" s="31"/>
      <c r="AF112" s="31" t="s">
        <v>24701</v>
      </c>
      <c r="AG112" s="31" t="s">
        <v>4322</v>
      </c>
      <c r="AH112" s="31" t="s">
        <v>4322</v>
      </c>
      <c r="AI112" s="31" t="s">
        <v>908</v>
      </c>
      <c r="AJ112" s="31" t="s">
        <v>4687</v>
      </c>
      <c r="AK112" s="31">
        <v>190803</v>
      </c>
      <c r="AL112" s="31" t="s">
        <v>4688</v>
      </c>
      <c r="AM112" s="31" t="s">
        <v>4670</v>
      </c>
      <c r="AN112" s="31"/>
      <c r="AO112" s="31"/>
      <c r="AP112" s="31" t="s">
        <v>20019</v>
      </c>
      <c r="AQ112" s="31" t="s">
        <v>30643</v>
      </c>
      <c r="AR112" s="31" t="s">
        <v>34145</v>
      </c>
      <c r="AS112" s="31" t="s">
        <v>34145</v>
      </c>
      <c r="AT112" s="31" t="str">
        <f>_xlfn.IFNA(VLOOKUP(D112,'[1]5. 1 Mei 2022'!$C$7:$F$60,4,FALSE),"")</f>
        <v/>
      </c>
      <c r="AU112" s="31"/>
      <c r="AV112" s="31" t="s">
        <v>20034</v>
      </c>
      <c r="AW112" s="31" t="s">
        <v>30295</v>
      </c>
      <c r="AX112" s="29">
        <f t="shared" si="20"/>
        <v>46434</v>
      </c>
      <c r="AY112" s="31" t="s">
        <v>26346</v>
      </c>
      <c r="AZ112" s="31" t="s">
        <v>20021</v>
      </c>
      <c r="BA112" s="30" t="s">
        <v>20019</v>
      </c>
      <c r="BB112" s="31" t="s">
        <v>8026</v>
      </c>
      <c r="BC112" s="31"/>
      <c r="BD112" s="31" t="s">
        <v>1759</v>
      </c>
      <c r="BE112" s="31" t="s">
        <v>7969</v>
      </c>
      <c r="BF112" s="31" t="s">
        <v>20034</v>
      </c>
      <c r="BG112" s="31"/>
      <c r="BH112" s="31"/>
      <c r="BI112" s="31" t="s">
        <v>8136</v>
      </c>
      <c r="BJ112" s="31" t="s">
        <v>3185</v>
      </c>
      <c r="BK112" s="31" t="str">
        <f t="shared" si="19"/>
        <v>III/c</v>
      </c>
      <c r="BL112" s="31" t="s">
        <v>8077</v>
      </c>
      <c r="BM112" s="31"/>
      <c r="BN112" s="31"/>
      <c r="BO112" s="31"/>
      <c r="BP112" s="31" t="s">
        <v>1498</v>
      </c>
      <c r="BQ112" s="31" t="s">
        <v>3185</v>
      </c>
      <c r="BR112" s="52" t="s">
        <v>39748</v>
      </c>
      <c r="BS112" s="52" t="s">
        <v>39150</v>
      </c>
      <c r="BT112" s="31" t="s">
        <v>7564</v>
      </c>
      <c r="BU112" s="31" t="s">
        <v>794</v>
      </c>
      <c r="BV112" s="31" t="s">
        <v>5383</v>
      </c>
      <c r="BW112" s="31">
        <f t="shared" ca="1" si="16"/>
        <v>14</v>
      </c>
      <c r="BX112" s="78">
        <f t="shared" ca="1" si="17"/>
        <v>3</v>
      </c>
      <c r="BY112" s="31"/>
      <c r="BZ112" s="31"/>
      <c r="CA112" s="31" t="s">
        <v>2483</v>
      </c>
      <c r="CB112" s="31" t="s">
        <v>2519</v>
      </c>
      <c r="CC112" s="31">
        <v>1</v>
      </c>
      <c r="CD112" s="31">
        <v>1</v>
      </c>
      <c r="CE112" s="31" t="s">
        <v>20085</v>
      </c>
      <c r="CF112" s="31"/>
      <c r="CG112" s="31"/>
      <c r="CH112" s="31"/>
      <c r="CI112" s="31"/>
      <c r="CJ112" s="31"/>
      <c r="CK112" s="31"/>
      <c r="CL112" s="31" t="s">
        <v>21959</v>
      </c>
      <c r="CM112" s="31" t="s">
        <v>21960</v>
      </c>
      <c r="CN112" s="31">
        <v>123</v>
      </c>
      <c r="CO112" s="31" t="s">
        <v>25063</v>
      </c>
      <c r="CP112" s="31" t="s">
        <v>21960</v>
      </c>
      <c r="CQ112" s="31">
        <v>123</v>
      </c>
      <c r="CR112" s="31">
        <v>4220</v>
      </c>
      <c r="CS112" s="31" t="s">
        <v>6283</v>
      </c>
      <c r="CT112" s="31"/>
      <c r="CU112" s="31" t="s">
        <v>6042</v>
      </c>
      <c r="CV112" s="31" t="s">
        <v>8438</v>
      </c>
      <c r="CW112" s="31" t="s">
        <v>7785</v>
      </c>
      <c r="CX112" s="31" t="s">
        <v>8346</v>
      </c>
      <c r="CY112" s="31"/>
      <c r="CZ112" s="31"/>
      <c r="DA112" s="31"/>
      <c r="DB112" s="31" t="s">
        <v>15747</v>
      </c>
      <c r="DC112" s="31" t="s">
        <v>15748</v>
      </c>
      <c r="DD112" s="31" t="s">
        <v>15746</v>
      </c>
      <c r="DE112" s="31"/>
      <c r="DF112" s="31"/>
      <c r="DG112" s="31"/>
      <c r="DH112" s="31"/>
      <c r="DI112" s="31" t="s">
        <v>24810</v>
      </c>
      <c r="DJ112" s="31" t="s">
        <v>24811</v>
      </c>
      <c r="DK112" s="31" t="s">
        <v>25642</v>
      </c>
      <c r="DL112" s="31" t="s">
        <v>25643</v>
      </c>
      <c r="DM112" s="38" t="s">
        <v>9293</v>
      </c>
      <c r="DN112" s="38"/>
      <c r="DO112" s="35">
        <v>0</v>
      </c>
      <c r="DP112" s="31" t="s">
        <v>14450</v>
      </c>
      <c r="DQ112" s="31" t="s">
        <v>14451</v>
      </c>
      <c r="DR112" s="31"/>
      <c r="DS112" s="31" t="s">
        <v>38473</v>
      </c>
      <c r="DT112" s="31" t="s">
        <v>37335</v>
      </c>
      <c r="DU112" s="31">
        <v>3</v>
      </c>
      <c r="DV112" s="31" t="s">
        <v>32167</v>
      </c>
      <c r="DW112" s="31" t="s">
        <v>1759</v>
      </c>
      <c r="DX112" s="31" t="s">
        <v>1759</v>
      </c>
      <c r="DY112" s="31" t="s">
        <v>18154</v>
      </c>
      <c r="DZ112" s="31" t="s">
        <v>18135</v>
      </c>
      <c r="EA112" s="31"/>
      <c r="EB112" s="31">
        <v>895864</v>
      </c>
      <c r="EC112" s="31" t="s">
        <v>40168</v>
      </c>
      <c r="ED112" s="31" t="s">
        <v>41101</v>
      </c>
      <c r="EE112" s="31"/>
      <c r="EF112" s="31"/>
      <c r="EG112" s="31"/>
      <c r="EH112" s="31"/>
      <c r="EI112" s="31"/>
      <c r="EJ112" s="31"/>
    </row>
    <row r="113" spans="1:140" ht="23.25" customHeight="1">
      <c r="A113" s="25">
        <v>111</v>
      </c>
      <c r="B113" s="30" t="s">
        <v>21337</v>
      </c>
      <c r="C113" s="31">
        <v>140368613</v>
      </c>
      <c r="D113" s="30" t="s">
        <v>467</v>
      </c>
      <c r="E113" s="30"/>
      <c r="F113" s="30" t="s">
        <v>36254</v>
      </c>
      <c r="G113" s="31">
        <f t="shared" si="11"/>
        <v>58</v>
      </c>
      <c r="H113" s="72">
        <f t="shared" si="12"/>
        <v>51257</v>
      </c>
      <c r="I113" s="30"/>
      <c r="J113" s="30" t="s">
        <v>34084</v>
      </c>
      <c r="K113" s="30" t="s">
        <v>4318</v>
      </c>
      <c r="L113" s="31" t="s">
        <v>4318</v>
      </c>
      <c r="M113" s="31" t="s">
        <v>3186</v>
      </c>
      <c r="N113" s="31" t="s">
        <v>5797</v>
      </c>
      <c r="O113" s="31" t="s">
        <v>5271</v>
      </c>
      <c r="P113" s="31" t="s">
        <v>21723</v>
      </c>
      <c r="Q113" s="31" t="s">
        <v>41503</v>
      </c>
      <c r="R113" s="31">
        <v>15</v>
      </c>
      <c r="S113" s="31">
        <v>3</v>
      </c>
      <c r="T113" s="31"/>
      <c r="U113" s="31">
        <v>1044</v>
      </c>
      <c r="V113" s="31" t="s">
        <v>6737</v>
      </c>
      <c r="W113" s="31" t="s">
        <v>6568</v>
      </c>
      <c r="X113" s="31" t="s">
        <v>6569</v>
      </c>
      <c r="Y113" s="31" t="e">
        <f t="shared" ca="1" si="13"/>
        <v>#VALUE!</v>
      </c>
      <c r="Z113" s="31" t="e">
        <f t="shared" ca="1" si="14"/>
        <v>#VALUE!</v>
      </c>
      <c r="AA113" s="31"/>
      <c r="AB113" s="31" t="s">
        <v>11165</v>
      </c>
      <c r="AC113" s="31" t="s">
        <v>34147</v>
      </c>
      <c r="AD113" s="31" t="s">
        <v>34147</v>
      </c>
      <c r="AE113" s="31"/>
      <c r="AF113" s="31" t="s">
        <v>24699</v>
      </c>
      <c r="AG113" s="31" t="s">
        <v>5852</v>
      </c>
      <c r="AH113" s="31" t="s">
        <v>5852</v>
      </c>
      <c r="AI113" s="31" t="s">
        <v>908</v>
      </c>
      <c r="AJ113" s="31" t="s">
        <v>16237</v>
      </c>
      <c r="AK113" s="31" t="s">
        <v>16236</v>
      </c>
      <c r="AL113" s="31" t="s">
        <v>16235</v>
      </c>
      <c r="AM113" s="31" t="s">
        <v>16234</v>
      </c>
      <c r="AN113" s="31"/>
      <c r="AO113" s="31"/>
      <c r="AP113" s="31" t="s">
        <v>33014</v>
      </c>
      <c r="AQ113" s="31"/>
      <c r="AR113" s="31" t="s">
        <v>34147</v>
      </c>
      <c r="AS113" s="31" t="s">
        <v>34147</v>
      </c>
      <c r="AT113" s="31" t="str">
        <f>_xlfn.IFNA(VLOOKUP(D113,'[1]5. 1 Mei 2022'!$C$7:$F$60,4,FALSE),"")</f>
        <v/>
      </c>
      <c r="AU113" s="31"/>
      <c r="AV113" s="31" t="s">
        <v>7458</v>
      </c>
      <c r="AW113" s="31"/>
      <c r="AX113" s="29">
        <f t="shared" si="20"/>
        <v>1903</v>
      </c>
      <c r="AY113" s="31" t="s">
        <v>26346</v>
      </c>
      <c r="AZ113" s="31" t="s">
        <v>33016</v>
      </c>
      <c r="BA113" s="30" t="s">
        <v>33014</v>
      </c>
      <c r="BB113" s="31"/>
      <c r="BC113" s="31"/>
      <c r="BD113" s="31" t="s">
        <v>20061</v>
      </c>
      <c r="BE113" s="31" t="s">
        <v>7973</v>
      </c>
      <c r="BF113" s="31" t="s">
        <v>7458</v>
      </c>
      <c r="BG113" s="31"/>
      <c r="BH113" s="31"/>
      <c r="BI113" s="31" t="s">
        <v>8132</v>
      </c>
      <c r="BJ113" s="31" t="s">
        <v>2499</v>
      </c>
      <c r="BK113" s="31" t="str">
        <f t="shared" si="19"/>
        <v>III/d</v>
      </c>
      <c r="BL113" s="31" t="s">
        <v>8077</v>
      </c>
      <c r="BM113" s="31"/>
      <c r="BN113" s="31"/>
      <c r="BO113" s="31"/>
      <c r="BP113" s="31" t="s">
        <v>1498</v>
      </c>
      <c r="BQ113" s="31" t="s">
        <v>2499</v>
      </c>
      <c r="BR113" s="52" t="s">
        <v>30295</v>
      </c>
      <c r="BS113" s="62" t="s">
        <v>41504</v>
      </c>
      <c r="BT113" s="31" t="s">
        <v>2481</v>
      </c>
      <c r="BU113" s="31"/>
      <c r="BV113" s="31" t="s">
        <v>6730</v>
      </c>
      <c r="BW113" s="31">
        <f t="shared" ca="1" si="16"/>
        <v>18</v>
      </c>
      <c r="BX113" s="78">
        <f t="shared" ca="1" si="17"/>
        <v>3</v>
      </c>
      <c r="BY113" s="31"/>
      <c r="BZ113" s="31"/>
      <c r="CA113" s="31" t="s">
        <v>2483</v>
      </c>
      <c r="CB113" s="31" t="s">
        <v>2519</v>
      </c>
      <c r="CC113" s="31">
        <v>1</v>
      </c>
      <c r="CD113" s="31">
        <v>1</v>
      </c>
      <c r="CE113" s="31" t="s">
        <v>20085</v>
      </c>
      <c r="CF113" s="31"/>
      <c r="CG113" s="31"/>
      <c r="CH113" s="31"/>
      <c r="CI113" s="31"/>
      <c r="CJ113" s="31"/>
      <c r="CK113" s="31"/>
      <c r="CL113" s="31" t="s">
        <v>36842</v>
      </c>
      <c r="CM113" s="31" t="s">
        <v>36879</v>
      </c>
      <c r="CN113" s="31">
        <v>127</v>
      </c>
      <c r="CO113" s="31" t="s">
        <v>36906</v>
      </c>
      <c r="CP113" s="31" t="s">
        <v>36879</v>
      </c>
      <c r="CQ113" s="31">
        <v>127</v>
      </c>
      <c r="CR113" s="31">
        <v>5183</v>
      </c>
      <c r="CS113" s="31"/>
      <c r="CT113" s="31"/>
      <c r="CU113" s="31"/>
      <c r="CV113" s="31" t="s">
        <v>18507</v>
      </c>
      <c r="CW113" s="31" t="s">
        <v>18508</v>
      </c>
      <c r="CX113" s="31" t="s">
        <v>15686</v>
      </c>
      <c r="CY113" s="31"/>
      <c r="CZ113" s="31"/>
      <c r="DA113" s="31"/>
      <c r="DB113" s="31" t="s">
        <v>8697</v>
      </c>
      <c r="DC113" s="31"/>
      <c r="DD113" s="31" t="s">
        <v>8692</v>
      </c>
      <c r="DE113" s="31"/>
      <c r="DF113" s="31"/>
      <c r="DG113" s="31"/>
      <c r="DH113" s="31"/>
      <c r="DI113" s="31" t="s">
        <v>25300</v>
      </c>
      <c r="DJ113" s="31" t="s">
        <v>25299</v>
      </c>
      <c r="DK113" s="31"/>
      <c r="DL113" s="31"/>
      <c r="DM113" s="38" t="s">
        <v>9683</v>
      </c>
      <c r="DN113" s="38"/>
      <c r="DO113" s="35" t="s">
        <v>20963</v>
      </c>
      <c r="DP113" s="31" t="s">
        <v>14158</v>
      </c>
      <c r="DQ113" s="31" t="s">
        <v>14159</v>
      </c>
      <c r="DR113" s="31"/>
      <c r="DS113" s="31" t="s">
        <v>27318</v>
      </c>
      <c r="DT113" s="31"/>
      <c r="DU113" s="31">
        <v>3</v>
      </c>
      <c r="DV113" s="31" t="s">
        <v>32167</v>
      </c>
      <c r="DW113" s="31"/>
      <c r="DX113" s="31"/>
      <c r="DY113" s="31" t="s">
        <v>34022</v>
      </c>
      <c r="DZ113" s="31" t="s">
        <v>25272</v>
      </c>
      <c r="EA113" s="31" t="s">
        <v>29302</v>
      </c>
      <c r="EB113" s="31">
        <v>0</v>
      </c>
      <c r="EC113" s="31" t="s">
        <v>40139</v>
      </c>
      <c r="ED113" s="31" t="s">
        <v>41101</v>
      </c>
      <c r="EE113" s="31"/>
      <c r="EF113" s="31"/>
      <c r="EG113" s="31"/>
      <c r="EH113" s="31"/>
      <c r="EI113" s="31"/>
      <c r="EJ113" s="31"/>
    </row>
    <row r="114" spans="1:140" ht="23.25" customHeight="1">
      <c r="A114" s="25">
        <v>112</v>
      </c>
      <c r="B114" s="30" t="s">
        <v>16506</v>
      </c>
      <c r="C114" s="31" t="s">
        <v>12015</v>
      </c>
      <c r="D114" s="30" t="s">
        <v>21129</v>
      </c>
      <c r="E114" s="30"/>
      <c r="F114" s="30" t="s">
        <v>36262</v>
      </c>
      <c r="G114" s="31">
        <f t="shared" si="11"/>
        <v>58</v>
      </c>
      <c r="H114" s="72">
        <f t="shared" si="12"/>
        <v>54179</v>
      </c>
      <c r="I114" s="30" t="s">
        <v>34917</v>
      </c>
      <c r="J114" s="30" t="s">
        <v>34085</v>
      </c>
      <c r="K114" s="30" t="s">
        <v>34083</v>
      </c>
      <c r="L114" s="31" t="s">
        <v>16726</v>
      </c>
      <c r="M114" s="31" t="s">
        <v>6378</v>
      </c>
      <c r="N114" s="31" t="s">
        <v>5865</v>
      </c>
      <c r="O114" s="31" t="s">
        <v>5117</v>
      </c>
      <c r="P114" s="31" t="s">
        <v>19644</v>
      </c>
      <c r="Q114" s="31"/>
      <c r="R114" s="31"/>
      <c r="S114" s="31"/>
      <c r="T114" s="31"/>
      <c r="U114" s="31" t="s">
        <v>12193</v>
      </c>
      <c r="V114" s="31"/>
      <c r="W114" s="31" t="s">
        <v>7729</v>
      </c>
      <c r="X114" s="31" t="s">
        <v>7960</v>
      </c>
      <c r="Y114" s="31" t="e">
        <f t="shared" ca="1" si="13"/>
        <v>#VALUE!</v>
      </c>
      <c r="Z114" s="31" t="e">
        <f t="shared" ca="1" si="14"/>
        <v>#VALUE!</v>
      </c>
      <c r="AA114" s="31"/>
      <c r="AB114" s="31" t="s">
        <v>11144</v>
      </c>
      <c r="AC114" s="31" t="s">
        <v>34145</v>
      </c>
      <c r="AD114" s="31" t="s">
        <v>34145</v>
      </c>
      <c r="AE114" s="31"/>
      <c r="AF114" s="31" t="s">
        <v>24701</v>
      </c>
      <c r="AG114" s="31" t="s">
        <v>4322</v>
      </c>
      <c r="AH114" s="31" t="s">
        <v>4322</v>
      </c>
      <c r="AI114" s="31" t="s">
        <v>908</v>
      </c>
      <c r="AJ114" s="31" t="s">
        <v>12186</v>
      </c>
      <c r="AK114" s="31" t="s">
        <v>12187</v>
      </c>
      <c r="AL114" s="31" t="s">
        <v>2773</v>
      </c>
      <c r="AM114" s="31" t="s">
        <v>12188</v>
      </c>
      <c r="AN114" s="31"/>
      <c r="AO114" s="31"/>
      <c r="AP114" s="31" t="s">
        <v>2307</v>
      </c>
      <c r="AQ114" s="31" t="s">
        <v>30290</v>
      </c>
      <c r="AR114" s="31" t="s">
        <v>34145</v>
      </c>
      <c r="AS114" s="31" t="s">
        <v>34145</v>
      </c>
      <c r="AT114" s="31" t="str">
        <f>_xlfn.IFNA(VLOOKUP(D114,'[1]5. 1 Mei 2022'!$C$7:$F$60,4,FALSE),"")</f>
        <v/>
      </c>
      <c r="AU114" s="31"/>
      <c r="AV114" s="31" t="s">
        <v>20032</v>
      </c>
      <c r="AW114" s="31" t="s">
        <v>30290</v>
      </c>
      <c r="AX114" s="29">
        <f t="shared" si="20"/>
        <v>46281</v>
      </c>
      <c r="AY114" s="31" t="s">
        <v>26346</v>
      </c>
      <c r="AZ114" s="31" t="s">
        <v>6924</v>
      </c>
      <c r="BA114" s="30" t="s">
        <v>2307</v>
      </c>
      <c r="BB114" s="31"/>
      <c r="BC114" s="31"/>
      <c r="BD114" s="31" t="s">
        <v>7980</v>
      </c>
      <c r="BE114" s="31" t="s">
        <v>7969</v>
      </c>
      <c r="BF114" s="31" t="s">
        <v>20032</v>
      </c>
      <c r="BG114" s="31"/>
      <c r="BH114" s="31"/>
      <c r="BI114" s="31"/>
      <c r="BJ114" s="31">
        <v>0</v>
      </c>
      <c r="BK114" s="31" t="str">
        <f t="shared" si="19"/>
        <v>II/c</v>
      </c>
      <c r="BL114" s="31"/>
      <c r="BM114" s="31"/>
      <c r="BN114" s="31"/>
      <c r="BO114" s="31"/>
      <c r="BP114" s="31"/>
      <c r="BQ114" s="31"/>
      <c r="BR114" s="31"/>
      <c r="BS114" s="31"/>
      <c r="BT114" s="31"/>
      <c r="BU114" s="31"/>
      <c r="BV114" s="31" t="s">
        <v>8283</v>
      </c>
      <c r="BW114" s="31">
        <f t="shared" ca="1" si="16"/>
        <v>9</v>
      </c>
      <c r="BX114" s="78">
        <f t="shared" ca="1" si="17"/>
        <v>3</v>
      </c>
      <c r="BY114" s="31" t="s">
        <v>19644</v>
      </c>
      <c r="BZ114" s="31"/>
      <c r="CA114" s="31" t="s">
        <v>2483</v>
      </c>
      <c r="CB114" s="31" t="s">
        <v>2406</v>
      </c>
      <c r="CC114" s="31"/>
      <c r="CD114" s="31"/>
      <c r="CE114" s="31" t="s">
        <v>20085</v>
      </c>
      <c r="CF114" s="31"/>
      <c r="CG114" s="31"/>
      <c r="CH114" s="31"/>
      <c r="CI114" s="31"/>
      <c r="CJ114" s="31"/>
      <c r="CK114" s="31"/>
      <c r="CL114" s="31" t="s">
        <v>21963</v>
      </c>
      <c r="CM114" s="31" t="s">
        <v>21964</v>
      </c>
      <c r="CN114" s="31">
        <v>123</v>
      </c>
      <c r="CO114" s="31" t="s">
        <v>25522</v>
      </c>
      <c r="CP114" s="31" t="s">
        <v>21964</v>
      </c>
      <c r="CQ114" s="31">
        <v>123</v>
      </c>
      <c r="CR114" s="31">
        <v>4794</v>
      </c>
      <c r="CS114" s="31" t="s">
        <v>16053</v>
      </c>
      <c r="CT114" s="31"/>
      <c r="CU114" s="31"/>
      <c r="CV114" s="31"/>
      <c r="CW114" s="31"/>
      <c r="CX114" s="31"/>
      <c r="CY114" s="31"/>
      <c r="CZ114" s="31"/>
      <c r="DA114" s="31"/>
      <c r="DB114" s="31" t="s">
        <v>11355</v>
      </c>
      <c r="DC114" s="31" t="s">
        <v>16323</v>
      </c>
      <c r="DD114" s="31" t="s">
        <v>16324</v>
      </c>
      <c r="DE114" s="31"/>
      <c r="DF114" s="31"/>
      <c r="DG114" s="31"/>
      <c r="DH114" s="31"/>
      <c r="DI114" s="31" t="s">
        <v>24810</v>
      </c>
      <c r="DJ114" s="31" t="s">
        <v>24811</v>
      </c>
      <c r="DK114" s="31"/>
      <c r="DL114" s="31"/>
      <c r="DM114" s="38" t="s">
        <v>28955</v>
      </c>
      <c r="DN114" s="38"/>
      <c r="DO114" s="35"/>
      <c r="DP114" s="31" t="s">
        <v>12185</v>
      </c>
      <c r="DQ114" s="31" t="s">
        <v>12184</v>
      </c>
      <c r="DR114" s="31"/>
      <c r="DS114" s="31" t="s">
        <v>12183</v>
      </c>
      <c r="DT114" s="31" t="s">
        <v>37336</v>
      </c>
      <c r="DU114" s="31">
        <v>3</v>
      </c>
      <c r="DV114" s="31" t="s">
        <v>32167</v>
      </c>
      <c r="DW114" s="31" t="s">
        <v>7980</v>
      </c>
      <c r="DX114" s="31" t="s">
        <v>7980</v>
      </c>
      <c r="DY114" s="31" t="s">
        <v>31793</v>
      </c>
      <c r="DZ114" s="31" t="s">
        <v>16948</v>
      </c>
      <c r="EA114" s="31"/>
      <c r="EB114" s="31">
        <v>0</v>
      </c>
      <c r="EC114" s="31" t="s">
        <v>40168</v>
      </c>
      <c r="ED114" s="31" t="s">
        <v>41101</v>
      </c>
      <c r="EE114" s="31"/>
      <c r="EF114" s="31"/>
      <c r="EG114" s="31"/>
      <c r="EH114" s="31"/>
      <c r="EI114" s="31"/>
      <c r="EJ114" s="31"/>
    </row>
    <row r="115" spans="1:140" ht="23.25" customHeight="1">
      <c r="A115" s="25">
        <v>113</v>
      </c>
      <c r="B115" s="30" t="s">
        <v>22393</v>
      </c>
      <c r="C115" s="31" t="s">
        <v>6220</v>
      </c>
      <c r="D115" s="30" t="s">
        <v>22392</v>
      </c>
      <c r="E115" s="30"/>
      <c r="F115" s="30" t="s">
        <v>36262</v>
      </c>
      <c r="G115" s="31">
        <f t="shared" si="11"/>
        <v>58</v>
      </c>
      <c r="H115" s="72">
        <f t="shared" si="12"/>
        <v>51745</v>
      </c>
      <c r="I115" s="30" t="s">
        <v>34918</v>
      </c>
      <c r="J115" s="30" t="s">
        <v>34085</v>
      </c>
      <c r="K115" s="30" t="s">
        <v>34082</v>
      </c>
      <c r="L115" s="31" t="s">
        <v>6220</v>
      </c>
      <c r="M115" s="31" t="s">
        <v>3186</v>
      </c>
      <c r="N115" s="31" t="s">
        <v>5865</v>
      </c>
      <c r="O115" s="31" t="s">
        <v>5117</v>
      </c>
      <c r="P115" s="52" t="s">
        <v>32747</v>
      </c>
      <c r="Q115" s="52"/>
      <c r="R115" s="31"/>
      <c r="S115" s="31"/>
      <c r="T115" s="52" t="s">
        <v>21920</v>
      </c>
      <c r="U115" s="31" t="s">
        <v>22868</v>
      </c>
      <c r="V115" s="31"/>
      <c r="W115" s="31" t="s">
        <v>5646</v>
      </c>
      <c r="X115" s="31" t="s">
        <v>22395</v>
      </c>
      <c r="Y115" s="31" t="e">
        <f t="shared" ca="1" si="13"/>
        <v>#VALUE!</v>
      </c>
      <c r="Z115" s="31" t="e">
        <f t="shared" ca="1" si="14"/>
        <v>#VALUE!</v>
      </c>
      <c r="AA115" s="31"/>
      <c r="AB115" s="31" t="s">
        <v>11191</v>
      </c>
      <c r="AC115" s="31" t="s">
        <v>34147</v>
      </c>
      <c r="AD115" s="31" t="s">
        <v>34147</v>
      </c>
      <c r="AE115" s="31"/>
      <c r="AF115" s="31" t="s">
        <v>24699</v>
      </c>
      <c r="AG115" s="31" t="s">
        <v>7895</v>
      </c>
      <c r="AH115" s="31" t="s">
        <v>4322</v>
      </c>
      <c r="AI115" s="31" t="s">
        <v>908</v>
      </c>
      <c r="AJ115" s="31" t="s">
        <v>22786</v>
      </c>
      <c r="AK115" s="31" t="s">
        <v>22787</v>
      </c>
      <c r="AL115" s="31" t="s">
        <v>22788</v>
      </c>
      <c r="AM115" s="31" t="s">
        <v>22789</v>
      </c>
      <c r="AN115" s="31"/>
      <c r="AO115" s="31"/>
      <c r="AP115" s="31" t="s">
        <v>4434</v>
      </c>
      <c r="AQ115" s="31" t="s">
        <v>22394</v>
      </c>
      <c r="AR115" s="31" t="s">
        <v>34147</v>
      </c>
      <c r="AS115" s="31" t="s">
        <v>34147</v>
      </c>
      <c r="AT115" s="31" t="str">
        <f>_xlfn.IFNA(VLOOKUP(D115,'[1]5. 1 Mei 2022'!$C$7:$F$60,4,FALSE),"")</f>
        <v/>
      </c>
      <c r="AU115" s="31"/>
      <c r="AV115" s="31" t="s">
        <v>21670</v>
      </c>
      <c r="AW115" s="31" t="s">
        <v>22394</v>
      </c>
      <c r="AX115" s="29">
        <f t="shared" si="20"/>
        <v>45228</v>
      </c>
      <c r="AY115" s="31" t="s">
        <v>26346</v>
      </c>
      <c r="AZ115" s="31" t="s">
        <v>6484</v>
      </c>
      <c r="BA115" s="30" t="s">
        <v>4434</v>
      </c>
      <c r="BB115" s="31" t="s">
        <v>8096</v>
      </c>
      <c r="BC115" s="31"/>
      <c r="BD115" s="31" t="s">
        <v>11423</v>
      </c>
      <c r="BE115" s="31" t="s">
        <v>7969</v>
      </c>
      <c r="BF115" s="31" t="s">
        <v>21670</v>
      </c>
      <c r="BG115" s="31"/>
      <c r="BH115" s="31"/>
      <c r="BI115" s="31"/>
      <c r="BJ115" s="31">
        <v>0</v>
      </c>
      <c r="BK115" s="31" t="str">
        <f t="shared" si="19"/>
        <v>II/c</v>
      </c>
      <c r="BL115" s="31"/>
      <c r="BM115" s="31"/>
      <c r="BN115" s="31"/>
      <c r="BO115" s="31"/>
      <c r="BP115" s="31"/>
      <c r="BQ115" s="31"/>
      <c r="BR115" s="31"/>
      <c r="BS115" s="31"/>
      <c r="BT115" s="31"/>
      <c r="BU115" s="31"/>
      <c r="BV115" s="31" t="s">
        <v>22394</v>
      </c>
      <c r="BW115" s="31" t="e">
        <f t="shared" ca="1" si="16"/>
        <v>#VALUE!</v>
      </c>
      <c r="BX115" s="78" t="e">
        <f t="shared" ca="1" si="17"/>
        <v>#VALUE!</v>
      </c>
      <c r="BY115" s="31"/>
      <c r="BZ115" s="31"/>
      <c r="CA115" s="31" t="s">
        <v>2483</v>
      </c>
      <c r="CB115" s="31" t="s">
        <v>2519</v>
      </c>
      <c r="CC115" s="31">
        <v>1</v>
      </c>
      <c r="CD115" s="31">
        <v>1</v>
      </c>
      <c r="CE115" s="31"/>
      <c r="CF115" s="31"/>
      <c r="CG115" s="31"/>
      <c r="CH115" s="31"/>
      <c r="CI115" s="31"/>
      <c r="CJ115" s="31"/>
      <c r="CK115" s="31"/>
      <c r="CL115" s="31" t="s">
        <v>22781</v>
      </c>
      <c r="CM115" s="31" t="s">
        <v>22276</v>
      </c>
      <c r="CN115" s="31">
        <v>123</v>
      </c>
      <c r="CO115" s="31" t="s">
        <v>25331</v>
      </c>
      <c r="CP115" s="31" t="s">
        <v>22276</v>
      </c>
      <c r="CQ115" s="31">
        <v>123</v>
      </c>
      <c r="CR115" s="31">
        <v>6767</v>
      </c>
      <c r="CS115" s="31" t="s">
        <v>24507</v>
      </c>
      <c r="CT115" s="31" t="s">
        <v>24508</v>
      </c>
      <c r="CU115" s="31" t="s">
        <v>24509</v>
      </c>
      <c r="CV115" s="31" t="s">
        <v>24538</v>
      </c>
      <c r="CW115" s="31" t="s">
        <v>11196</v>
      </c>
      <c r="CX115" s="31" t="s">
        <v>23973</v>
      </c>
      <c r="CY115" s="31"/>
      <c r="CZ115" s="31"/>
      <c r="DA115" s="31"/>
      <c r="DB115" s="31"/>
      <c r="DC115" s="31"/>
      <c r="DD115" s="31"/>
      <c r="DE115" s="31"/>
      <c r="DF115" s="31"/>
      <c r="DG115" s="31"/>
      <c r="DH115" s="31"/>
      <c r="DI115" s="31" t="s">
        <v>25077</v>
      </c>
      <c r="DJ115" s="31" t="s">
        <v>25042</v>
      </c>
      <c r="DK115" s="31" t="s">
        <v>25642</v>
      </c>
      <c r="DL115" s="31" t="s">
        <v>25643</v>
      </c>
      <c r="DM115" s="38" t="s">
        <v>22784</v>
      </c>
      <c r="DN115" s="38"/>
      <c r="DO115" s="35"/>
      <c r="DP115" s="31" t="s">
        <v>22782</v>
      </c>
      <c r="DQ115" s="31" t="s">
        <v>22783</v>
      </c>
      <c r="DR115" s="31" t="s">
        <v>22785</v>
      </c>
      <c r="DS115" s="31" t="s">
        <v>27879</v>
      </c>
      <c r="DT115" s="31" t="s">
        <v>37337</v>
      </c>
      <c r="DU115" s="31">
        <v>3</v>
      </c>
      <c r="DV115" s="31" t="s">
        <v>32167</v>
      </c>
      <c r="DW115" s="31" t="s">
        <v>11423</v>
      </c>
      <c r="DX115" s="31"/>
      <c r="DY115" s="31" t="s">
        <v>34038</v>
      </c>
      <c r="DZ115" s="31" t="s">
        <v>25272</v>
      </c>
      <c r="EA115" s="31" t="s">
        <v>33646</v>
      </c>
      <c r="EB115" s="31">
        <v>0</v>
      </c>
      <c r="EC115" s="31" t="s">
        <v>40139</v>
      </c>
      <c r="ED115" s="31" t="s">
        <v>41101</v>
      </c>
      <c r="EE115" s="31"/>
      <c r="EF115" s="31"/>
      <c r="EG115" s="31"/>
      <c r="EH115" s="31"/>
      <c r="EI115" s="31"/>
      <c r="EJ115" s="31"/>
    </row>
    <row r="116" spans="1:140" ht="23.25" customHeight="1">
      <c r="A116" s="25">
        <v>114</v>
      </c>
      <c r="B116" s="30" t="s">
        <v>24441</v>
      </c>
      <c r="C116" s="31" t="s">
        <v>11730</v>
      </c>
      <c r="D116" s="30" t="s">
        <v>21104</v>
      </c>
      <c r="E116" s="30"/>
      <c r="F116" s="30" t="s">
        <v>36262</v>
      </c>
      <c r="G116" s="31">
        <f t="shared" si="11"/>
        <v>58</v>
      </c>
      <c r="H116" s="72">
        <f t="shared" si="12"/>
        <v>54605</v>
      </c>
      <c r="I116" s="30" t="s">
        <v>34919</v>
      </c>
      <c r="J116" s="30" t="s">
        <v>34085</v>
      </c>
      <c r="K116" s="30" t="s">
        <v>34083</v>
      </c>
      <c r="L116" s="31" t="s">
        <v>16726</v>
      </c>
      <c r="M116" s="31" t="s">
        <v>3186</v>
      </c>
      <c r="N116" s="31" t="s">
        <v>5865</v>
      </c>
      <c r="O116" s="31" t="s">
        <v>5117</v>
      </c>
      <c r="P116" s="31" t="s">
        <v>19644</v>
      </c>
      <c r="Q116" s="31"/>
      <c r="R116" s="31"/>
      <c r="S116" s="31"/>
      <c r="T116" s="31"/>
      <c r="U116" s="31" t="s">
        <v>8507</v>
      </c>
      <c r="V116" s="31"/>
      <c r="W116" s="31" t="s">
        <v>6910</v>
      </c>
      <c r="X116" s="31" t="s">
        <v>11760</v>
      </c>
      <c r="Y116" s="31" t="e">
        <f t="shared" ca="1" si="13"/>
        <v>#VALUE!</v>
      </c>
      <c r="Z116" s="31" t="e">
        <f t="shared" ca="1" si="14"/>
        <v>#VALUE!</v>
      </c>
      <c r="AA116" s="31"/>
      <c r="AB116" s="31" t="s">
        <v>11144</v>
      </c>
      <c r="AC116" s="31" t="s">
        <v>34145</v>
      </c>
      <c r="AD116" s="31" t="s">
        <v>34145</v>
      </c>
      <c r="AE116" s="31"/>
      <c r="AF116" s="31" t="s">
        <v>24701</v>
      </c>
      <c r="AG116" s="31" t="s">
        <v>4322</v>
      </c>
      <c r="AH116" s="31" t="s">
        <v>4322</v>
      </c>
      <c r="AI116" s="31" t="s">
        <v>908</v>
      </c>
      <c r="AJ116" s="31" t="s">
        <v>11800</v>
      </c>
      <c r="AK116" s="31" t="s">
        <v>11801</v>
      </c>
      <c r="AL116" s="31" t="s">
        <v>8054</v>
      </c>
      <c r="AM116" s="31" t="s">
        <v>8055</v>
      </c>
      <c r="AN116" s="31"/>
      <c r="AO116" s="31"/>
      <c r="AP116" s="31" t="s">
        <v>33003</v>
      </c>
      <c r="AQ116" s="31" t="s">
        <v>16037</v>
      </c>
      <c r="AR116" s="31" t="s">
        <v>34145</v>
      </c>
      <c r="AS116" s="31" t="s">
        <v>34145</v>
      </c>
      <c r="AT116" s="31" t="str">
        <f>_xlfn.IFNA(VLOOKUP(D116,'[1]5. 1 Mei 2022'!$C$7:$F$60,4,FALSE),"")</f>
        <v/>
      </c>
      <c r="AU116" s="31"/>
      <c r="AV116" s="31" t="s">
        <v>20032</v>
      </c>
      <c r="AW116" s="31" t="s">
        <v>16037</v>
      </c>
      <c r="AX116" s="29">
        <f t="shared" si="20"/>
        <v>45916</v>
      </c>
      <c r="AY116" s="31" t="s">
        <v>26346</v>
      </c>
      <c r="AZ116" s="31" t="s">
        <v>33005</v>
      </c>
      <c r="BA116" s="30" t="s">
        <v>33003</v>
      </c>
      <c r="BB116" s="31" t="s">
        <v>22916</v>
      </c>
      <c r="BC116" s="31"/>
      <c r="BD116" s="31" t="s">
        <v>7980</v>
      </c>
      <c r="BE116" s="31" t="s">
        <v>7969</v>
      </c>
      <c r="BF116" s="31" t="s">
        <v>20032</v>
      </c>
      <c r="BG116" s="31"/>
      <c r="BH116" s="31"/>
      <c r="BI116" s="31"/>
      <c r="BJ116" s="31">
        <v>0</v>
      </c>
      <c r="BK116" s="31" t="str">
        <f t="shared" si="19"/>
        <v>II/c</v>
      </c>
      <c r="BL116" s="31"/>
      <c r="BM116" s="31"/>
      <c r="BN116" s="31"/>
      <c r="BO116" s="31"/>
      <c r="BP116" s="31"/>
      <c r="BQ116" s="31"/>
      <c r="BR116" s="31"/>
      <c r="BS116" s="31"/>
      <c r="BT116" s="31"/>
      <c r="BU116" s="31"/>
      <c r="BV116" s="31" t="s">
        <v>8276</v>
      </c>
      <c r="BW116" s="31">
        <f t="shared" ca="1" si="16"/>
        <v>9</v>
      </c>
      <c r="BX116" s="78">
        <f t="shared" ca="1" si="17"/>
        <v>3</v>
      </c>
      <c r="BY116" s="31" t="s">
        <v>19644</v>
      </c>
      <c r="BZ116" s="31"/>
      <c r="CA116" s="31" t="s">
        <v>2483</v>
      </c>
      <c r="CB116" s="31" t="s">
        <v>2406</v>
      </c>
      <c r="CC116" s="31"/>
      <c r="CD116" s="31"/>
      <c r="CE116" s="31" t="s">
        <v>20085</v>
      </c>
      <c r="CF116" s="31"/>
      <c r="CG116" s="31"/>
      <c r="CH116" s="31"/>
      <c r="CI116" s="31"/>
      <c r="CJ116" s="31"/>
      <c r="CK116" s="31"/>
      <c r="CL116" s="31" t="s">
        <v>21965</v>
      </c>
      <c r="CM116" s="31" t="s">
        <v>21841</v>
      </c>
      <c r="CN116" s="31">
        <v>123</v>
      </c>
      <c r="CO116" s="31" t="s">
        <v>25870</v>
      </c>
      <c r="CP116" s="31" t="s">
        <v>21841</v>
      </c>
      <c r="CQ116" s="31">
        <v>123</v>
      </c>
      <c r="CR116" s="31">
        <v>4752</v>
      </c>
      <c r="CS116" s="31" t="s">
        <v>11624</v>
      </c>
      <c r="CT116" s="31" t="s">
        <v>11878</v>
      </c>
      <c r="CU116" s="31" t="s">
        <v>11768</v>
      </c>
      <c r="CV116" s="31" t="s">
        <v>11797</v>
      </c>
      <c r="CW116" s="31" t="s">
        <v>11798</v>
      </c>
      <c r="CX116" s="31" t="s">
        <v>11799</v>
      </c>
      <c r="CY116" s="31"/>
      <c r="CZ116" s="31"/>
      <c r="DA116" s="31"/>
      <c r="DB116" s="31" t="s">
        <v>11355</v>
      </c>
      <c r="DC116" s="31" t="s">
        <v>16323</v>
      </c>
      <c r="DD116" s="31" t="s">
        <v>16324</v>
      </c>
      <c r="DE116" s="31"/>
      <c r="DF116" s="31"/>
      <c r="DG116" s="31"/>
      <c r="DH116" s="31"/>
      <c r="DI116" s="31" t="s">
        <v>24810</v>
      </c>
      <c r="DJ116" s="31" t="s">
        <v>24811</v>
      </c>
      <c r="DK116" s="31"/>
      <c r="DL116" s="31"/>
      <c r="DM116" s="38" t="s">
        <v>11736</v>
      </c>
      <c r="DN116" s="38"/>
      <c r="DO116" s="35"/>
      <c r="DP116" s="31" t="s">
        <v>11802</v>
      </c>
      <c r="DQ116" s="31" t="s">
        <v>11803</v>
      </c>
      <c r="DR116" s="31" t="s">
        <v>11796</v>
      </c>
      <c r="DS116" s="31" t="s">
        <v>27723</v>
      </c>
      <c r="DT116" s="31"/>
      <c r="DU116" s="31">
        <v>2</v>
      </c>
      <c r="DV116" s="31" t="s">
        <v>32167</v>
      </c>
      <c r="DW116" s="31" t="s">
        <v>7980</v>
      </c>
      <c r="DX116" s="31" t="s">
        <v>7980</v>
      </c>
      <c r="DY116" s="31" t="s">
        <v>31796</v>
      </c>
      <c r="DZ116" s="31" t="s">
        <v>16948</v>
      </c>
      <c r="EA116" s="31"/>
      <c r="EB116" s="31">
        <v>890053</v>
      </c>
      <c r="EC116" s="31" t="s">
        <v>40168</v>
      </c>
      <c r="ED116" s="31" t="s">
        <v>41101</v>
      </c>
      <c r="EE116" s="31"/>
      <c r="EF116" s="31"/>
      <c r="EG116" s="31"/>
      <c r="EH116" s="31"/>
      <c r="EI116" s="31"/>
      <c r="EJ116" s="31"/>
    </row>
    <row r="117" spans="1:140" ht="23.25" customHeight="1">
      <c r="A117" s="25">
        <v>115</v>
      </c>
      <c r="B117" s="30" t="s">
        <v>21224</v>
      </c>
      <c r="C117" s="31" t="s">
        <v>7845</v>
      </c>
      <c r="D117" s="30" t="s">
        <v>16577</v>
      </c>
      <c r="E117" s="30"/>
      <c r="F117" s="30" t="s">
        <v>36262</v>
      </c>
      <c r="G117" s="31">
        <f t="shared" si="11"/>
        <v>58</v>
      </c>
      <c r="H117" s="72">
        <f t="shared" si="12"/>
        <v>50891</v>
      </c>
      <c r="I117" s="30" t="s">
        <v>34920</v>
      </c>
      <c r="J117" s="30" t="s">
        <v>34085</v>
      </c>
      <c r="K117" s="30" t="s">
        <v>34083</v>
      </c>
      <c r="L117" s="31" t="s">
        <v>16726</v>
      </c>
      <c r="M117" s="31" t="s">
        <v>3186</v>
      </c>
      <c r="N117" s="31" t="s">
        <v>5865</v>
      </c>
      <c r="O117" s="31" t="s">
        <v>5117</v>
      </c>
      <c r="P117" s="31" t="s">
        <v>3738</v>
      </c>
      <c r="Q117" s="31"/>
      <c r="R117" s="31"/>
      <c r="S117" s="31"/>
      <c r="T117" s="31"/>
      <c r="U117" s="31" t="s">
        <v>6789</v>
      </c>
      <c r="V117" s="31"/>
      <c r="W117" s="31" t="s">
        <v>6910</v>
      </c>
      <c r="X117" s="31" t="s">
        <v>2237</v>
      </c>
      <c r="Y117" s="31">
        <f t="shared" ca="1" si="13"/>
        <v>42</v>
      </c>
      <c r="Z117" s="31" t="str">
        <f t="shared" ca="1" si="14"/>
        <v>36-45</v>
      </c>
      <c r="AA117" s="31"/>
      <c r="AB117" s="31" t="s">
        <v>11155</v>
      </c>
      <c r="AC117" s="31" t="s">
        <v>34153</v>
      </c>
      <c r="AD117" s="31" t="s">
        <v>34194</v>
      </c>
      <c r="AE117" s="31"/>
      <c r="AF117" s="31" t="s">
        <v>24700</v>
      </c>
      <c r="AG117" s="31" t="s">
        <v>7895</v>
      </c>
      <c r="AH117" s="31" t="s">
        <v>7895</v>
      </c>
      <c r="AI117" s="31" t="s">
        <v>908</v>
      </c>
      <c r="AJ117" s="31">
        <v>1499020037</v>
      </c>
      <c r="AK117" s="31" t="s">
        <v>597</v>
      </c>
      <c r="AL117" s="31">
        <v>37490</v>
      </c>
      <c r="AM117" s="31" t="s">
        <v>598</v>
      </c>
      <c r="AN117" s="31"/>
      <c r="AO117" s="31"/>
      <c r="AP117" s="31" t="s">
        <v>33725</v>
      </c>
      <c r="AQ117" s="31" t="s">
        <v>25950</v>
      </c>
      <c r="AR117" s="31" t="s">
        <v>34148</v>
      </c>
      <c r="AS117" s="31" t="s">
        <v>34148</v>
      </c>
      <c r="AT117" s="31" t="str">
        <f>_xlfn.IFNA(VLOOKUP(D117,'[1]5. 1 Mei 2022'!$C$7:$F$60,4,FALSE),"")</f>
        <v/>
      </c>
      <c r="AU117" s="31"/>
      <c r="AV117" s="31" t="s">
        <v>4214</v>
      </c>
      <c r="AW117" s="31" t="s">
        <v>25950</v>
      </c>
      <c r="AX117" s="29">
        <f t="shared" si="20"/>
        <v>45887</v>
      </c>
      <c r="AY117" s="31" t="s">
        <v>26340</v>
      </c>
      <c r="AZ117" s="31" t="s">
        <v>26343</v>
      </c>
      <c r="BA117" s="30" t="s">
        <v>33725</v>
      </c>
      <c r="BB117" s="31"/>
      <c r="BC117" s="31"/>
      <c r="BD117" s="31" t="s">
        <v>23497</v>
      </c>
      <c r="BE117" s="31" t="s">
        <v>7968</v>
      </c>
      <c r="BF117" s="31" t="s">
        <v>16728</v>
      </c>
      <c r="BG117" s="31"/>
      <c r="BH117" s="31"/>
      <c r="BI117" s="31"/>
      <c r="BJ117" s="31">
        <v>0</v>
      </c>
      <c r="BK117" s="31" t="str">
        <f t="shared" si="19"/>
        <v>II/c</v>
      </c>
      <c r="BL117" s="31"/>
      <c r="BM117" s="31"/>
      <c r="BN117" s="31"/>
      <c r="BO117" s="31"/>
      <c r="BP117" s="31" t="s">
        <v>1498</v>
      </c>
      <c r="BQ117" s="31"/>
      <c r="BR117" s="31"/>
      <c r="BS117" s="31"/>
      <c r="BT117" s="31"/>
      <c r="BU117" s="31"/>
      <c r="BV117" s="31" t="s">
        <v>5118</v>
      </c>
      <c r="BW117" s="31">
        <f t="shared" ca="1" si="16"/>
        <v>17</v>
      </c>
      <c r="BX117" s="78">
        <f t="shared" ca="1" si="17"/>
        <v>3</v>
      </c>
      <c r="BY117" s="31" t="s">
        <v>3738</v>
      </c>
      <c r="BZ117" s="31"/>
      <c r="CA117" s="31" t="s">
        <v>2483</v>
      </c>
      <c r="CB117" s="31" t="s">
        <v>2406</v>
      </c>
      <c r="CC117" s="31" t="s">
        <v>1498</v>
      </c>
      <c r="CD117" s="31" t="s">
        <v>1498</v>
      </c>
      <c r="CE117" s="31" t="s">
        <v>20085</v>
      </c>
      <c r="CF117" s="31"/>
      <c r="CG117" s="31"/>
      <c r="CH117" s="31"/>
      <c r="CI117" s="31"/>
      <c r="CJ117" s="31"/>
      <c r="CK117" s="31"/>
      <c r="CL117" s="31"/>
      <c r="CM117" s="31"/>
      <c r="CN117" s="31"/>
      <c r="CO117" s="31"/>
      <c r="CP117" s="31"/>
      <c r="CQ117" s="31"/>
      <c r="CR117" s="31">
        <v>1223</v>
      </c>
      <c r="CS117" s="31" t="s">
        <v>11156</v>
      </c>
      <c r="CT117" s="31" t="s">
        <v>10551</v>
      </c>
      <c r="CU117" s="31" t="s">
        <v>10552</v>
      </c>
      <c r="CV117" s="31" t="s">
        <v>10380</v>
      </c>
      <c r="CW117" s="31" t="s">
        <v>11157</v>
      </c>
      <c r="CX117" s="31" t="s">
        <v>10378</v>
      </c>
      <c r="CY117" s="31"/>
      <c r="CZ117" s="31"/>
      <c r="DA117" s="31"/>
      <c r="DB117" s="31"/>
      <c r="DC117" s="31"/>
      <c r="DD117" s="31"/>
      <c r="DE117" s="31"/>
      <c r="DF117" s="31"/>
      <c r="DG117" s="31"/>
      <c r="DH117" s="31"/>
      <c r="DI117" s="31"/>
      <c r="DJ117" s="31"/>
      <c r="DK117" s="31"/>
      <c r="DL117" s="31"/>
      <c r="DM117" s="38" t="s">
        <v>8944</v>
      </c>
      <c r="DN117" s="38"/>
      <c r="DO117" s="35" t="s">
        <v>10626</v>
      </c>
      <c r="DP117" s="31" t="s">
        <v>10825</v>
      </c>
      <c r="DQ117" s="31" t="s">
        <v>11009</v>
      </c>
      <c r="DR117" s="31"/>
      <c r="DS117" s="31" t="s">
        <v>26640</v>
      </c>
      <c r="DT117" s="31" t="s">
        <v>27974</v>
      </c>
      <c r="DU117" s="31">
        <v>3</v>
      </c>
      <c r="DV117" s="31" t="s">
        <v>32167</v>
      </c>
      <c r="DW117" s="31"/>
      <c r="DX117" s="31"/>
      <c r="DY117" s="31"/>
      <c r="DZ117" s="31"/>
      <c r="EA117" s="31"/>
      <c r="EB117" s="31">
        <v>0</v>
      </c>
      <c r="EC117" s="31" t="s">
        <v>40170</v>
      </c>
      <c r="ED117" s="31" t="s">
        <v>41101</v>
      </c>
      <c r="EE117" s="31"/>
      <c r="EF117" s="31"/>
      <c r="EG117" s="31"/>
      <c r="EH117" s="31"/>
      <c r="EI117" s="31"/>
      <c r="EJ117" s="31"/>
    </row>
    <row r="118" spans="1:140" ht="23.25" customHeight="1">
      <c r="A118" s="25">
        <v>116</v>
      </c>
      <c r="B118" s="30" t="s">
        <v>7020</v>
      </c>
      <c r="C118" s="31">
        <v>140338392</v>
      </c>
      <c r="D118" s="30" t="s">
        <v>495</v>
      </c>
      <c r="E118" s="30"/>
      <c r="F118" s="30" t="s">
        <v>36262</v>
      </c>
      <c r="G118" s="31">
        <f t="shared" si="11"/>
        <v>58</v>
      </c>
      <c r="H118" s="72">
        <f t="shared" si="12"/>
        <v>47239</v>
      </c>
      <c r="I118" s="30"/>
      <c r="J118" s="30" t="s">
        <v>34084</v>
      </c>
      <c r="K118" s="30" t="s">
        <v>4318</v>
      </c>
      <c r="L118" s="31" t="s">
        <v>4318</v>
      </c>
      <c r="M118" s="31" t="s">
        <v>6378</v>
      </c>
      <c r="N118" s="31" t="s">
        <v>3311</v>
      </c>
      <c r="O118" s="31" t="s">
        <v>2534</v>
      </c>
      <c r="P118" s="31" t="s">
        <v>11676</v>
      </c>
      <c r="Q118" s="31"/>
      <c r="R118" s="31">
        <v>20</v>
      </c>
      <c r="S118" s="31">
        <v>0</v>
      </c>
      <c r="T118" s="31"/>
      <c r="U118" s="31">
        <v>1456</v>
      </c>
      <c r="V118" s="31"/>
      <c r="W118" s="31" t="s">
        <v>5776</v>
      </c>
      <c r="X118" s="31" t="s">
        <v>5777</v>
      </c>
      <c r="Y118" s="31">
        <f t="shared" ca="1" si="13"/>
        <v>52</v>
      </c>
      <c r="Z118" s="31" t="str">
        <f t="shared" ca="1" si="14"/>
        <v>46-58</v>
      </c>
      <c r="AA118" s="31"/>
      <c r="AB118" s="31" t="s">
        <v>6306</v>
      </c>
      <c r="AC118" s="31" t="s">
        <v>34153</v>
      </c>
      <c r="AD118" s="31" t="s">
        <v>34194</v>
      </c>
      <c r="AE118" s="31"/>
      <c r="AF118" s="31" t="s">
        <v>24700</v>
      </c>
      <c r="AG118" s="31" t="s">
        <v>7895</v>
      </c>
      <c r="AH118" s="31" t="s">
        <v>7895</v>
      </c>
      <c r="AI118" s="31" t="s">
        <v>40277</v>
      </c>
      <c r="AJ118" s="31" t="s">
        <v>6141</v>
      </c>
      <c r="AK118" s="31" t="s">
        <v>6142</v>
      </c>
      <c r="AL118" s="31">
        <v>33389</v>
      </c>
      <c r="AM118" s="31" t="s">
        <v>6143</v>
      </c>
      <c r="AN118" s="31"/>
      <c r="AO118" s="31"/>
      <c r="AP118" s="31" t="s">
        <v>32997</v>
      </c>
      <c r="AQ118" s="31"/>
      <c r="AR118" s="31" t="s">
        <v>34148</v>
      </c>
      <c r="AS118" s="31" t="s">
        <v>34148</v>
      </c>
      <c r="AT118" s="31" t="str">
        <f>_xlfn.IFNA(VLOOKUP(D118,'[1]5. 1 Mei 2022'!$C$7:$F$60,4,FALSE),"")</f>
        <v/>
      </c>
      <c r="AU118" s="31"/>
      <c r="AV118" s="31" t="s">
        <v>5449</v>
      </c>
      <c r="AW118" s="31" t="s">
        <v>22924</v>
      </c>
      <c r="AX118" s="29">
        <f t="shared" si="20"/>
        <v>45294</v>
      </c>
      <c r="AY118" s="31" t="s">
        <v>26344</v>
      </c>
      <c r="AZ118" s="31" t="s">
        <v>32999</v>
      </c>
      <c r="BA118" s="30" t="s">
        <v>32997</v>
      </c>
      <c r="BB118" s="31"/>
      <c r="BC118" s="31"/>
      <c r="BD118" s="31" t="s">
        <v>21142</v>
      </c>
      <c r="BE118" s="31" t="s">
        <v>7968</v>
      </c>
      <c r="BF118" s="31" t="s">
        <v>5449</v>
      </c>
      <c r="BG118" s="31"/>
      <c r="BH118" s="31"/>
      <c r="BI118" s="31"/>
      <c r="BJ118" s="31" t="s">
        <v>6988</v>
      </c>
      <c r="BK118" s="31" t="str">
        <f t="shared" si="19"/>
        <v>III/b</v>
      </c>
      <c r="BL118" s="31" t="s">
        <v>8078</v>
      </c>
      <c r="BM118" s="31"/>
      <c r="BN118" s="31"/>
      <c r="BO118" s="31"/>
      <c r="BP118" s="31" t="s">
        <v>1498</v>
      </c>
      <c r="BQ118" s="31"/>
      <c r="BR118" s="31"/>
      <c r="BS118" s="31"/>
      <c r="BT118" s="31" t="s">
        <v>1694</v>
      </c>
      <c r="BU118" s="31"/>
      <c r="BV118" s="31" t="s">
        <v>5845</v>
      </c>
      <c r="BW118" s="31">
        <f t="shared" ca="1" si="16"/>
        <v>29</v>
      </c>
      <c r="BX118" s="78">
        <f t="shared" ca="1" si="17"/>
        <v>2</v>
      </c>
      <c r="BY118" s="31"/>
      <c r="BZ118" s="31"/>
      <c r="CA118" s="31" t="s">
        <v>2483</v>
      </c>
      <c r="CB118" s="31" t="s">
        <v>2519</v>
      </c>
      <c r="CC118" s="31">
        <v>2</v>
      </c>
      <c r="CD118" s="31">
        <v>1</v>
      </c>
      <c r="CE118" s="31" t="s">
        <v>20085</v>
      </c>
      <c r="CF118" s="31"/>
      <c r="CG118" s="31">
        <v>2007</v>
      </c>
      <c r="CH118" s="31"/>
      <c r="CI118" s="31"/>
      <c r="CJ118" s="31"/>
      <c r="CK118" s="31"/>
      <c r="CL118" s="31"/>
      <c r="CM118" s="31"/>
      <c r="CN118" s="31"/>
      <c r="CO118" s="31"/>
      <c r="CP118" s="31"/>
      <c r="CQ118" s="31"/>
      <c r="CR118" s="31">
        <v>1073</v>
      </c>
      <c r="CS118" s="31"/>
      <c r="CT118" s="31"/>
      <c r="CU118" s="31"/>
      <c r="CV118" s="31"/>
      <c r="CW118" s="31"/>
      <c r="CX118" s="31"/>
      <c r="CY118" s="31"/>
      <c r="CZ118" s="31"/>
      <c r="DA118" s="31"/>
      <c r="DB118" s="31"/>
      <c r="DC118" s="31"/>
      <c r="DD118" s="31"/>
      <c r="DE118" s="31"/>
      <c r="DF118" s="31"/>
      <c r="DG118" s="31"/>
      <c r="DH118" s="31"/>
      <c r="DI118" s="31"/>
      <c r="DJ118" s="31"/>
      <c r="DK118" s="31"/>
      <c r="DL118" s="31"/>
      <c r="DM118" s="38" t="s">
        <v>9823</v>
      </c>
      <c r="DN118" s="38"/>
      <c r="DO118" s="35" t="s">
        <v>20357</v>
      </c>
      <c r="DP118" s="31" t="s">
        <v>14440</v>
      </c>
      <c r="DQ118" s="31" t="s">
        <v>14441</v>
      </c>
      <c r="DR118" s="31"/>
      <c r="DS118" s="31" t="s">
        <v>38474</v>
      </c>
      <c r="DT118" s="31" t="s">
        <v>37338</v>
      </c>
      <c r="DU118" s="31">
        <v>3</v>
      </c>
      <c r="DV118" s="31" t="s">
        <v>32167</v>
      </c>
      <c r="DW118" s="31"/>
      <c r="DX118" s="31"/>
      <c r="DY118" s="31"/>
      <c r="DZ118" s="31"/>
      <c r="EA118" s="31"/>
      <c r="EB118" s="31">
        <v>648916</v>
      </c>
      <c r="EC118" s="31" t="s">
        <v>39747</v>
      </c>
      <c r="ED118" s="31" t="s">
        <v>41101</v>
      </c>
      <c r="EE118" s="31"/>
      <c r="EF118" s="31"/>
      <c r="EG118" s="31"/>
      <c r="EH118" s="31"/>
      <c r="EI118" s="31"/>
      <c r="EJ118" s="31"/>
    </row>
    <row r="119" spans="1:140" ht="23.25" customHeight="1">
      <c r="A119" s="25">
        <v>117</v>
      </c>
      <c r="B119" s="30" t="s">
        <v>19004</v>
      </c>
      <c r="C119" s="31" t="s">
        <v>3577</v>
      </c>
      <c r="D119" s="30" t="s">
        <v>17371</v>
      </c>
      <c r="E119" s="30"/>
      <c r="F119" s="30" t="s">
        <v>36262</v>
      </c>
      <c r="G119" s="31">
        <f t="shared" si="11"/>
        <v>58</v>
      </c>
      <c r="H119" s="72">
        <f t="shared" si="12"/>
        <v>51318</v>
      </c>
      <c r="I119" s="30" t="s">
        <v>34921</v>
      </c>
      <c r="J119" s="30" t="s">
        <v>34085</v>
      </c>
      <c r="K119" s="30" t="s">
        <v>34083</v>
      </c>
      <c r="L119" s="31" t="s">
        <v>16726</v>
      </c>
      <c r="M119" s="31" t="s">
        <v>6378</v>
      </c>
      <c r="N119" s="31" t="s">
        <v>7551</v>
      </c>
      <c r="O119" s="31" t="s">
        <v>6326</v>
      </c>
      <c r="P119" s="31" t="s">
        <v>11676</v>
      </c>
      <c r="Q119" s="31"/>
      <c r="R119" s="31"/>
      <c r="S119" s="31"/>
      <c r="T119" s="31"/>
      <c r="U119" s="31" t="s">
        <v>6655</v>
      </c>
      <c r="V119" s="31"/>
      <c r="W119" s="31" t="s">
        <v>6910</v>
      </c>
      <c r="X119" s="31" t="s">
        <v>3559</v>
      </c>
      <c r="Y119" s="31">
        <f t="shared" ca="1" si="13"/>
        <v>41</v>
      </c>
      <c r="Z119" s="31" t="str">
        <f t="shared" ca="1" si="14"/>
        <v>36-45</v>
      </c>
      <c r="AA119" s="31"/>
      <c r="AB119" s="31" t="s">
        <v>1720</v>
      </c>
      <c r="AC119" s="31" t="s">
        <v>34153</v>
      </c>
      <c r="AD119" s="31" t="s">
        <v>34194</v>
      </c>
      <c r="AE119" s="31"/>
      <c r="AF119" s="31" t="s">
        <v>24700</v>
      </c>
      <c r="AG119" s="31" t="s">
        <v>7895</v>
      </c>
      <c r="AH119" s="31" t="s">
        <v>7895</v>
      </c>
      <c r="AI119" s="31" t="s">
        <v>40277</v>
      </c>
      <c r="AJ119" s="31">
        <v>1970016</v>
      </c>
      <c r="AK119" s="31" t="s">
        <v>3132</v>
      </c>
      <c r="AL119" s="31">
        <v>36699</v>
      </c>
      <c r="AM119" s="31" t="s">
        <v>3133</v>
      </c>
      <c r="AN119" s="31"/>
      <c r="AO119" s="31"/>
      <c r="AP119" s="31" t="s">
        <v>33003</v>
      </c>
      <c r="AQ119" s="31" t="s">
        <v>2078</v>
      </c>
      <c r="AR119" s="31" t="s">
        <v>34148</v>
      </c>
      <c r="AS119" s="31" t="s">
        <v>34148</v>
      </c>
      <c r="AT119" s="31" t="str">
        <f>_xlfn.IFNA(VLOOKUP(D119,'[1]5. 1 Mei 2022'!$C$7:$F$60,4,FALSE),"")</f>
        <v/>
      </c>
      <c r="AU119" s="31"/>
      <c r="AV119" s="31" t="s">
        <v>4645</v>
      </c>
      <c r="AW119" s="31" t="s">
        <v>1301</v>
      </c>
      <c r="AX119" s="29">
        <f t="shared" si="20"/>
        <v>44639</v>
      </c>
      <c r="AY119" s="31" t="s">
        <v>26346</v>
      </c>
      <c r="AZ119" s="31" t="s">
        <v>33005</v>
      </c>
      <c r="BA119" s="30" t="s">
        <v>33003</v>
      </c>
      <c r="BB119" s="31" t="s">
        <v>22916</v>
      </c>
      <c r="BC119" s="31"/>
      <c r="BD119" s="31" t="s">
        <v>30229</v>
      </c>
      <c r="BE119" s="31" t="s">
        <v>7968</v>
      </c>
      <c r="BF119" s="31" t="s">
        <v>4645</v>
      </c>
      <c r="BG119" s="31"/>
      <c r="BH119" s="31"/>
      <c r="BI119" s="31"/>
      <c r="BJ119" s="31">
        <v>0</v>
      </c>
      <c r="BK119" s="31" t="str">
        <f t="shared" si="19"/>
        <v>II/a</v>
      </c>
      <c r="BL119" s="31"/>
      <c r="BM119" s="31"/>
      <c r="BN119" s="31"/>
      <c r="BO119" s="31"/>
      <c r="BP119" s="31" t="s">
        <v>1498</v>
      </c>
      <c r="BQ119" s="31"/>
      <c r="BR119" s="31"/>
      <c r="BS119" s="31"/>
      <c r="BT119" s="31"/>
      <c r="BU119" s="31"/>
      <c r="BV119" s="31" t="s">
        <v>7211</v>
      </c>
      <c r="BW119" s="31">
        <f t="shared" ca="1" si="16"/>
        <v>16</v>
      </c>
      <c r="BX119" s="78">
        <f t="shared" ca="1" si="17"/>
        <v>3</v>
      </c>
      <c r="BY119" s="31" t="s">
        <v>11676</v>
      </c>
      <c r="BZ119" s="31"/>
      <c r="CA119" s="31" t="s">
        <v>2483</v>
      </c>
      <c r="CB119" s="31" t="s">
        <v>2519</v>
      </c>
      <c r="CC119" s="31">
        <v>2</v>
      </c>
      <c r="CD119" s="31">
        <v>1</v>
      </c>
      <c r="CE119" s="31" t="s">
        <v>20085</v>
      </c>
      <c r="CF119" s="31"/>
      <c r="CG119" s="31"/>
      <c r="CH119" s="31"/>
      <c r="CI119" s="31"/>
      <c r="CJ119" s="31"/>
      <c r="CK119" s="31"/>
      <c r="CL119" s="31"/>
      <c r="CM119" s="31"/>
      <c r="CN119" s="31"/>
      <c r="CO119" s="31"/>
      <c r="CP119" s="31"/>
      <c r="CQ119" s="31"/>
      <c r="CR119" s="31">
        <v>4091</v>
      </c>
      <c r="CS119" s="31"/>
      <c r="CT119" s="31"/>
      <c r="CU119" s="31"/>
      <c r="CV119" s="31" t="s">
        <v>19049</v>
      </c>
      <c r="CW119" s="31" t="s">
        <v>3133</v>
      </c>
      <c r="CX119" s="31" t="s">
        <v>19043</v>
      </c>
      <c r="CY119" s="31"/>
      <c r="CZ119" s="31"/>
      <c r="DA119" s="31"/>
      <c r="DB119" s="31"/>
      <c r="DC119" s="31"/>
      <c r="DD119" s="31"/>
      <c r="DE119" s="31"/>
      <c r="DF119" s="31"/>
      <c r="DG119" s="31"/>
      <c r="DH119" s="31"/>
      <c r="DI119" s="31"/>
      <c r="DJ119" s="31"/>
      <c r="DK119" s="31"/>
      <c r="DL119" s="31"/>
      <c r="DM119" s="38" t="s">
        <v>9937</v>
      </c>
      <c r="DN119" s="38"/>
      <c r="DO119" s="35" t="s">
        <v>10788</v>
      </c>
      <c r="DP119" s="31" t="s">
        <v>10976</v>
      </c>
      <c r="DQ119" s="31" t="s">
        <v>11103</v>
      </c>
      <c r="DR119" s="31"/>
      <c r="DS119" s="31" t="s">
        <v>27567</v>
      </c>
      <c r="DT119" s="31" t="s">
        <v>37339</v>
      </c>
      <c r="DU119" s="31">
        <v>1</v>
      </c>
      <c r="DV119" s="31" t="s">
        <v>32165</v>
      </c>
      <c r="DW119" s="31"/>
      <c r="DX119" s="31"/>
      <c r="DY119" s="31"/>
      <c r="DZ119" s="31"/>
      <c r="EA119" s="31"/>
      <c r="EB119" s="31">
        <v>0</v>
      </c>
      <c r="EC119" s="31" t="s">
        <v>39747</v>
      </c>
      <c r="ED119" s="31" t="s">
        <v>41101</v>
      </c>
      <c r="EE119" s="31"/>
      <c r="EF119" s="31"/>
      <c r="EG119" s="31"/>
      <c r="EH119" s="31"/>
      <c r="EI119" s="31"/>
      <c r="EJ119" s="31"/>
    </row>
    <row r="120" spans="1:140" ht="23.25" customHeight="1">
      <c r="A120" s="25">
        <v>118</v>
      </c>
      <c r="B120" s="30" t="s">
        <v>4512</v>
      </c>
      <c r="C120" s="31" t="s">
        <v>22929</v>
      </c>
      <c r="D120" s="30" t="s">
        <v>17304</v>
      </c>
      <c r="E120" s="30"/>
      <c r="F120" s="30" t="s">
        <v>36262</v>
      </c>
      <c r="G120" s="31">
        <f t="shared" si="11"/>
        <v>58</v>
      </c>
      <c r="H120" s="72">
        <f t="shared" si="12"/>
        <v>53022</v>
      </c>
      <c r="I120" s="30" t="s">
        <v>34922</v>
      </c>
      <c r="J120" s="30" t="s">
        <v>34085</v>
      </c>
      <c r="K120" s="30" t="s">
        <v>34083</v>
      </c>
      <c r="L120" s="31" t="s">
        <v>16726</v>
      </c>
      <c r="M120" s="31" t="s">
        <v>6378</v>
      </c>
      <c r="N120" s="31" t="s">
        <v>7551</v>
      </c>
      <c r="O120" s="31" t="s">
        <v>6326</v>
      </c>
      <c r="P120" s="31" t="s">
        <v>11676</v>
      </c>
      <c r="Q120" s="31"/>
      <c r="R120" s="31"/>
      <c r="S120" s="31"/>
      <c r="T120" s="31"/>
      <c r="U120" s="31" t="s">
        <v>4478</v>
      </c>
      <c r="V120" s="31"/>
      <c r="W120" s="31" t="s">
        <v>6910</v>
      </c>
      <c r="X120" s="31" t="s">
        <v>1843</v>
      </c>
      <c r="Y120" s="31">
        <f t="shared" ca="1" si="13"/>
        <v>36</v>
      </c>
      <c r="Z120" s="31" t="str">
        <f t="shared" ca="1" si="14"/>
        <v>36-45</v>
      </c>
      <c r="AA120" s="31"/>
      <c r="AB120" s="31" t="s">
        <v>1720</v>
      </c>
      <c r="AC120" s="31" t="s">
        <v>34153</v>
      </c>
      <c r="AD120" s="31" t="s">
        <v>34194</v>
      </c>
      <c r="AE120" s="31"/>
      <c r="AF120" s="31" t="s">
        <v>24700</v>
      </c>
      <c r="AG120" s="31" t="s">
        <v>7895</v>
      </c>
      <c r="AH120" s="31" t="s">
        <v>7895</v>
      </c>
      <c r="AI120" s="31" t="s">
        <v>40277</v>
      </c>
      <c r="AJ120" s="31"/>
      <c r="AK120" s="31"/>
      <c r="AL120" s="31"/>
      <c r="AM120" s="31"/>
      <c r="AN120" s="31"/>
      <c r="AO120" s="31"/>
      <c r="AP120" s="31" t="s">
        <v>33761</v>
      </c>
      <c r="AQ120" s="31"/>
      <c r="AR120" s="31" t="s">
        <v>34148</v>
      </c>
      <c r="AS120" s="31" t="s">
        <v>34148</v>
      </c>
      <c r="AT120" s="31" t="str">
        <f>_xlfn.IFNA(VLOOKUP(D120,'[1]5. 1 Mei 2022'!$C$7:$F$60,4,FALSE),"")</f>
        <v/>
      </c>
      <c r="AU120" s="31"/>
      <c r="AV120" s="31" t="s">
        <v>16727</v>
      </c>
      <c r="AW120" s="31"/>
      <c r="AX120" s="29">
        <f t="shared" si="20"/>
        <v>1903</v>
      </c>
      <c r="AY120" s="31" t="s">
        <v>26342</v>
      </c>
      <c r="AZ120" s="31" t="s">
        <v>536</v>
      </c>
      <c r="BA120" s="30" t="s">
        <v>33761</v>
      </c>
      <c r="BB120" s="31"/>
      <c r="BC120" s="31"/>
      <c r="BD120" s="31" t="s">
        <v>21142</v>
      </c>
      <c r="BE120" s="31" t="s">
        <v>7968</v>
      </c>
      <c r="BF120" s="31" t="s">
        <v>16727</v>
      </c>
      <c r="BG120" s="31"/>
      <c r="BH120" s="31"/>
      <c r="BI120" s="31"/>
      <c r="BJ120" s="31">
        <v>0</v>
      </c>
      <c r="BK120" s="31" t="str">
        <f t="shared" si="19"/>
        <v>II/a</v>
      </c>
      <c r="BL120" s="31"/>
      <c r="BM120" s="31"/>
      <c r="BN120" s="31"/>
      <c r="BO120" s="31" t="s">
        <v>7636</v>
      </c>
      <c r="BP120" s="31" t="s">
        <v>1498</v>
      </c>
      <c r="BQ120" s="31"/>
      <c r="BR120" s="31"/>
      <c r="BS120" s="31"/>
      <c r="BT120" s="31"/>
      <c r="BU120" s="31"/>
      <c r="BV120" s="31" t="s">
        <v>6736</v>
      </c>
      <c r="BW120" s="31">
        <f t="shared" ca="1" si="16"/>
        <v>17</v>
      </c>
      <c r="BX120" s="78">
        <f t="shared" ca="1" si="17"/>
        <v>3</v>
      </c>
      <c r="BY120" s="31" t="s">
        <v>11676</v>
      </c>
      <c r="BZ120" s="31"/>
      <c r="CA120" s="31" t="s">
        <v>2483</v>
      </c>
      <c r="CB120" s="31" t="s">
        <v>2519</v>
      </c>
      <c r="CC120" s="31">
        <v>1</v>
      </c>
      <c r="CD120" s="31">
        <v>1</v>
      </c>
      <c r="CE120" s="31" t="s">
        <v>20085</v>
      </c>
      <c r="CF120" s="31"/>
      <c r="CG120" s="31"/>
      <c r="CH120" s="31"/>
      <c r="CI120" s="31"/>
      <c r="CJ120" s="31"/>
      <c r="CK120" s="31"/>
      <c r="CL120" s="31"/>
      <c r="CM120" s="31"/>
      <c r="CN120" s="31"/>
      <c r="CO120" s="31"/>
      <c r="CP120" s="31"/>
      <c r="CQ120" s="31"/>
      <c r="CR120" s="31">
        <v>1170</v>
      </c>
      <c r="CS120" s="31"/>
      <c r="CT120" s="31"/>
      <c r="CU120" s="31"/>
      <c r="CV120" s="31"/>
      <c r="CW120" s="31"/>
      <c r="CX120" s="31"/>
      <c r="CY120" s="31"/>
      <c r="CZ120" s="31"/>
      <c r="DA120" s="31"/>
      <c r="DB120" s="31"/>
      <c r="DC120" s="31"/>
      <c r="DD120" s="31"/>
      <c r="DE120" s="31"/>
      <c r="DF120" s="31"/>
      <c r="DG120" s="31"/>
      <c r="DH120" s="31"/>
      <c r="DI120" s="31"/>
      <c r="DJ120" s="31"/>
      <c r="DK120" s="31"/>
      <c r="DL120" s="31"/>
      <c r="DM120" s="38" t="s">
        <v>8929</v>
      </c>
      <c r="DN120" s="38"/>
      <c r="DO120" s="35">
        <v>0</v>
      </c>
      <c r="DP120" s="31" t="s">
        <v>14530</v>
      </c>
      <c r="DQ120" s="31" t="s">
        <v>14531</v>
      </c>
      <c r="DR120" s="31"/>
      <c r="DS120" s="31" t="s">
        <v>26627</v>
      </c>
      <c r="DT120" s="31" t="s">
        <v>27968</v>
      </c>
      <c r="DU120" s="31">
        <v>3</v>
      </c>
      <c r="DV120" s="31" t="s">
        <v>32167</v>
      </c>
      <c r="DW120" s="31"/>
      <c r="DX120" s="31"/>
      <c r="DY120" s="31"/>
      <c r="DZ120" s="31"/>
      <c r="EA120" s="31"/>
      <c r="EB120" s="31">
        <v>0</v>
      </c>
      <c r="EC120" s="31" t="s">
        <v>40170</v>
      </c>
      <c r="ED120" s="31" t="s">
        <v>41101</v>
      </c>
      <c r="EE120" s="31"/>
      <c r="EF120" s="31"/>
      <c r="EG120" s="31"/>
      <c r="EH120" s="31"/>
      <c r="EI120" s="31"/>
      <c r="EJ120" s="31"/>
    </row>
    <row r="121" spans="1:140" ht="23.25" customHeight="1">
      <c r="A121" s="25">
        <v>119</v>
      </c>
      <c r="B121" s="30" t="s">
        <v>10209</v>
      </c>
      <c r="C121" s="31" t="s">
        <v>6220</v>
      </c>
      <c r="D121" s="30" t="s">
        <v>10210</v>
      </c>
      <c r="E121" s="30"/>
      <c r="F121" s="30" t="s">
        <v>36262</v>
      </c>
      <c r="G121" s="31">
        <f t="shared" si="11"/>
        <v>58</v>
      </c>
      <c r="H121" s="72">
        <f t="shared" si="12"/>
        <v>52505</v>
      </c>
      <c r="I121" s="30" t="s">
        <v>34923</v>
      </c>
      <c r="J121" s="30" t="s">
        <v>34085</v>
      </c>
      <c r="K121" s="30" t="s">
        <v>34082</v>
      </c>
      <c r="L121" s="31" t="s">
        <v>6220</v>
      </c>
      <c r="M121" s="31" t="s">
        <v>6378</v>
      </c>
      <c r="N121" s="31" t="s">
        <v>7551</v>
      </c>
      <c r="O121" s="31" t="s">
        <v>6326</v>
      </c>
      <c r="P121" s="52" t="s">
        <v>31205</v>
      </c>
      <c r="Q121" s="31" t="s">
        <v>39643</v>
      </c>
      <c r="R121" s="31"/>
      <c r="S121" s="31"/>
      <c r="T121" s="52" t="s">
        <v>24922</v>
      </c>
      <c r="U121" s="31" t="s">
        <v>10305</v>
      </c>
      <c r="V121" s="31"/>
      <c r="W121" s="31" t="s">
        <v>7239</v>
      </c>
      <c r="X121" s="31" t="s">
        <v>7587</v>
      </c>
      <c r="Y121" s="31" t="e">
        <f t="shared" ca="1" si="13"/>
        <v>#VALUE!</v>
      </c>
      <c r="Z121" s="31" t="e">
        <f t="shared" ca="1" si="14"/>
        <v>#VALUE!</v>
      </c>
      <c r="AA121" s="31"/>
      <c r="AB121" s="31" t="s">
        <v>1720</v>
      </c>
      <c r="AC121" s="31" t="s">
        <v>34153</v>
      </c>
      <c r="AD121" s="31" t="s">
        <v>34194</v>
      </c>
      <c r="AE121" s="31"/>
      <c r="AF121" s="31" t="s">
        <v>24700</v>
      </c>
      <c r="AG121" s="31" t="s">
        <v>7895</v>
      </c>
      <c r="AH121" s="31" t="s">
        <v>7895</v>
      </c>
      <c r="AI121" s="31" t="s">
        <v>40277</v>
      </c>
      <c r="AJ121" s="31">
        <v>3850</v>
      </c>
      <c r="AK121" s="31" t="s">
        <v>10306</v>
      </c>
      <c r="AL121" s="31" t="s">
        <v>2005</v>
      </c>
      <c r="AM121" s="31" t="s">
        <v>10307</v>
      </c>
      <c r="AN121" s="31"/>
      <c r="AO121" s="31"/>
      <c r="AP121" s="31" t="s">
        <v>2451</v>
      </c>
      <c r="AQ121" s="31" t="s">
        <v>8084</v>
      </c>
      <c r="AR121" s="31" t="s">
        <v>34148</v>
      </c>
      <c r="AS121" s="31" t="s">
        <v>34148</v>
      </c>
      <c r="AT121" s="31" t="str">
        <f>_xlfn.IFNA(VLOOKUP(D121,'[1]5. 1 Mei 2022'!$C$7:$F$60,4,FALSE),"")</f>
        <v/>
      </c>
      <c r="AU121" s="31"/>
      <c r="AV121" s="31" t="s">
        <v>6580</v>
      </c>
      <c r="AW121" s="31" t="s">
        <v>8084</v>
      </c>
      <c r="AX121" s="29">
        <f t="shared" si="20"/>
        <v>43512</v>
      </c>
      <c r="AY121" s="31" t="s">
        <v>26346</v>
      </c>
      <c r="AZ121" s="31" t="s">
        <v>533</v>
      </c>
      <c r="BA121" s="30" t="s">
        <v>2451</v>
      </c>
      <c r="BB121" s="31"/>
      <c r="BC121" s="31"/>
      <c r="BD121" s="31" t="s">
        <v>30232</v>
      </c>
      <c r="BE121" s="31" t="s">
        <v>7968</v>
      </c>
      <c r="BF121" s="31" t="s">
        <v>6580</v>
      </c>
      <c r="BG121" s="31"/>
      <c r="BH121" s="31"/>
      <c r="BI121" s="31"/>
      <c r="BJ121" s="31">
        <v>0</v>
      </c>
      <c r="BK121" s="31" t="str">
        <f t="shared" si="19"/>
        <v>II/a</v>
      </c>
      <c r="BL121" s="31"/>
      <c r="BM121" s="31"/>
      <c r="BN121" s="31"/>
      <c r="BO121" s="31"/>
      <c r="BP121" s="31"/>
      <c r="BQ121" s="31"/>
      <c r="BR121" s="31"/>
      <c r="BS121" s="31"/>
      <c r="BT121" s="31"/>
      <c r="BU121" s="31"/>
      <c r="BV121" s="31" t="s">
        <v>8084</v>
      </c>
      <c r="BW121" s="31">
        <f t="shared" ca="1" si="16"/>
        <v>10</v>
      </c>
      <c r="BX121" s="78">
        <f t="shared" ca="1" si="17"/>
        <v>2</v>
      </c>
      <c r="BY121" s="31"/>
      <c r="BZ121" s="31"/>
      <c r="CA121" s="31" t="s">
        <v>2483</v>
      </c>
      <c r="CB121" s="31" t="s">
        <v>2406</v>
      </c>
      <c r="CC121" s="31"/>
      <c r="CD121" s="31"/>
      <c r="CE121" s="31" t="s">
        <v>20085</v>
      </c>
      <c r="CF121" s="31"/>
      <c r="CG121" s="31"/>
      <c r="CH121" s="31"/>
      <c r="CI121" s="31"/>
      <c r="CJ121" s="31"/>
      <c r="CK121" s="31"/>
      <c r="CL121" s="31"/>
      <c r="CM121" s="31"/>
      <c r="CN121" s="31"/>
      <c r="CO121" s="31"/>
      <c r="CP121" s="31"/>
      <c r="CQ121" s="31"/>
      <c r="CR121" s="31">
        <v>5366</v>
      </c>
      <c r="CS121" s="31"/>
      <c r="CT121" s="31"/>
      <c r="CU121" s="31"/>
      <c r="CV121" s="31" t="s">
        <v>10310</v>
      </c>
      <c r="CW121" s="31" t="s">
        <v>10307</v>
      </c>
      <c r="CX121" s="31" t="s">
        <v>10234</v>
      </c>
      <c r="CY121" s="31"/>
      <c r="CZ121" s="31"/>
      <c r="DA121" s="31"/>
      <c r="DB121" s="31"/>
      <c r="DC121" s="31"/>
      <c r="DD121" s="31"/>
      <c r="DE121" s="31"/>
      <c r="DF121" s="31"/>
      <c r="DG121" s="31"/>
      <c r="DH121" s="31"/>
      <c r="DI121" s="31"/>
      <c r="DJ121" s="31"/>
      <c r="DK121" s="31"/>
      <c r="DL121" s="31"/>
      <c r="DM121" s="38" t="s">
        <v>32255</v>
      </c>
      <c r="DN121" s="38"/>
      <c r="DO121" s="35" t="s">
        <v>10816</v>
      </c>
      <c r="DP121" s="31" t="s">
        <v>10309</v>
      </c>
      <c r="DQ121" s="31" t="s">
        <v>10308</v>
      </c>
      <c r="DR121" s="31"/>
      <c r="DS121" s="31" t="s">
        <v>27701</v>
      </c>
      <c r="DT121" s="31" t="s">
        <v>37340</v>
      </c>
      <c r="DU121" s="31">
        <v>2</v>
      </c>
      <c r="DV121" s="31" t="s">
        <v>32165</v>
      </c>
      <c r="DW121" s="31"/>
      <c r="DX121" s="31"/>
      <c r="DY121" s="31"/>
      <c r="DZ121" s="31"/>
      <c r="EA121" s="31"/>
      <c r="EB121" s="31">
        <v>0</v>
      </c>
      <c r="EC121" s="31" t="s">
        <v>39747</v>
      </c>
      <c r="ED121" s="31" t="s">
        <v>41101</v>
      </c>
      <c r="EE121" s="31"/>
      <c r="EF121" s="31"/>
      <c r="EG121" s="31"/>
      <c r="EH121" s="31"/>
      <c r="EI121" s="31"/>
      <c r="EJ121" s="31"/>
    </row>
    <row r="122" spans="1:140" ht="23.25" customHeight="1">
      <c r="A122" s="25">
        <v>120</v>
      </c>
      <c r="B122" s="30" t="s">
        <v>4513</v>
      </c>
      <c r="C122" s="31" t="s">
        <v>6842</v>
      </c>
      <c r="D122" s="30" t="s">
        <v>17389</v>
      </c>
      <c r="E122" s="30"/>
      <c r="F122" s="30" t="s">
        <v>36262</v>
      </c>
      <c r="G122" s="31">
        <f t="shared" si="11"/>
        <v>58</v>
      </c>
      <c r="H122" s="72">
        <f t="shared" si="12"/>
        <v>52232</v>
      </c>
      <c r="I122" s="30" t="s">
        <v>34924</v>
      </c>
      <c r="J122" s="30" t="s">
        <v>34085</v>
      </c>
      <c r="K122" s="30" t="s">
        <v>34083</v>
      </c>
      <c r="L122" s="31" t="s">
        <v>16726</v>
      </c>
      <c r="M122" s="31" t="s">
        <v>6378</v>
      </c>
      <c r="N122" s="31" t="s">
        <v>7551</v>
      </c>
      <c r="O122" s="31" t="s">
        <v>6326</v>
      </c>
      <c r="P122" s="31" t="s">
        <v>11676</v>
      </c>
      <c r="Q122" s="31"/>
      <c r="R122" s="31"/>
      <c r="S122" s="31"/>
      <c r="T122" s="31"/>
      <c r="U122" s="31" t="s">
        <v>1519</v>
      </c>
      <c r="V122" s="31"/>
      <c r="W122" s="31" t="s">
        <v>6910</v>
      </c>
      <c r="X122" s="31" t="s">
        <v>713</v>
      </c>
      <c r="Y122" s="31" t="e">
        <f t="shared" ca="1" si="13"/>
        <v>#VALUE!</v>
      </c>
      <c r="Z122" s="31" t="e">
        <f t="shared" ca="1" si="14"/>
        <v>#VALUE!</v>
      </c>
      <c r="AA122" s="31"/>
      <c r="AB122" s="31" t="s">
        <v>6770</v>
      </c>
      <c r="AC122" s="31" t="s">
        <v>34153</v>
      </c>
      <c r="AD122" s="31" t="s">
        <v>34194</v>
      </c>
      <c r="AE122" s="31"/>
      <c r="AF122" s="31" t="s">
        <v>24700</v>
      </c>
      <c r="AG122" s="31" t="s">
        <v>7895</v>
      </c>
      <c r="AH122" s="31" t="s">
        <v>7895</v>
      </c>
      <c r="AI122" s="31" t="s">
        <v>40277</v>
      </c>
      <c r="AJ122" s="31"/>
      <c r="AK122" s="31"/>
      <c r="AL122" s="31"/>
      <c r="AM122" s="31"/>
      <c r="AN122" s="31"/>
      <c r="AO122" s="31"/>
      <c r="AP122" s="31" t="s">
        <v>25999</v>
      </c>
      <c r="AQ122" s="31"/>
      <c r="AR122" s="31" t="s">
        <v>34148</v>
      </c>
      <c r="AS122" s="31" t="s">
        <v>34148</v>
      </c>
      <c r="AT122" s="31" t="str">
        <f>_xlfn.IFNA(VLOOKUP(D122,'[1]5. 1 Mei 2022'!$C$7:$F$60,4,FALSE),"")</f>
        <v/>
      </c>
      <c r="AU122" s="31"/>
      <c r="AV122" s="31" t="s">
        <v>6582</v>
      </c>
      <c r="AW122" s="31"/>
      <c r="AX122" s="29">
        <f t="shared" si="20"/>
        <v>1903</v>
      </c>
      <c r="AY122" s="31" t="s">
        <v>26346</v>
      </c>
      <c r="AZ122" s="31" t="s">
        <v>535</v>
      </c>
      <c r="BA122" s="30" t="s">
        <v>25999</v>
      </c>
      <c r="BB122" s="31" t="s">
        <v>8086</v>
      </c>
      <c r="BC122" s="31"/>
      <c r="BD122" s="31" t="s">
        <v>30262</v>
      </c>
      <c r="BE122" s="31" t="s">
        <v>7968</v>
      </c>
      <c r="BF122" s="31" t="s">
        <v>17390</v>
      </c>
      <c r="BG122" s="31" t="s">
        <v>11732</v>
      </c>
      <c r="BH122" s="31"/>
      <c r="BI122" s="31"/>
      <c r="BJ122" s="31">
        <v>0</v>
      </c>
      <c r="BK122" s="31" t="str">
        <f t="shared" si="19"/>
        <v>II/a</v>
      </c>
      <c r="BL122" s="31"/>
      <c r="BM122" s="31"/>
      <c r="BN122" s="31"/>
      <c r="BO122" s="31"/>
      <c r="BP122" s="31" t="s">
        <v>1498</v>
      </c>
      <c r="BQ122" s="31"/>
      <c r="BR122" s="31"/>
      <c r="BS122" s="31"/>
      <c r="BT122" s="31"/>
      <c r="BU122" s="31"/>
      <c r="BV122" s="31" t="s">
        <v>1306</v>
      </c>
      <c r="BW122" s="31">
        <f t="shared" ca="1" si="16"/>
        <v>16</v>
      </c>
      <c r="BX122" s="78">
        <f t="shared" ca="1" si="17"/>
        <v>2</v>
      </c>
      <c r="BY122" s="31" t="s">
        <v>11676</v>
      </c>
      <c r="BZ122" s="31"/>
      <c r="CA122" s="31" t="s">
        <v>2483</v>
      </c>
      <c r="CB122" s="31" t="s">
        <v>2519</v>
      </c>
      <c r="CC122" s="31"/>
      <c r="CD122" s="31">
        <v>1</v>
      </c>
      <c r="CE122" s="31" t="s">
        <v>20085</v>
      </c>
      <c r="CF122" s="31"/>
      <c r="CG122" s="31"/>
      <c r="CH122" s="31"/>
      <c r="CI122" s="31"/>
      <c r="CJ122" s="31"/>
      <c r="CK122" s="31"/>
      <c r="CL122" s="31"/>
      <c r="CM122" s="31"/>
      <c r="CN122" s="31"/>
      <c r="CO122" s="31"/>
      <c r="CP122" s="31"/>
      <c r="CQ122" s="31"/>
      <c r="CR122" s="31">
        <v>4126</v>
      </c>
      <c r="CS122" s="31"/>
      <c r="CT122" s="31"/>
      <c r="CU122" s="31"/>
      <c r="CV122" s="31"/>
      <c r="CW122" s="31"/>
      <c r="CX122" s="31"/>
      <c r="CY122" s="31"/>
      <c r="CZ122" s="31"/>
      <c r="DA122" s="31"/>
      <c r="DB122" s="31"/>
      <c r="DC122" s="31"/>
      <c r="DD122" s="31"/>
      <c r="DE122" s="31"/>
      <c r="DF122" s="31"/>
      <c r="DG122" s="31"/>
      <c r="DH122" s="31"/>
      <c r="DI122" s="31"/>
      <c r="DJ122" s="31"/>
      <c r="DK122" s="31"/>
      <c r="DL122" s="31"/>
      <c r="DM122" s="38" t="s">
        <v>9994</v>
      </c>
      <c r="DN122" s="38"/>
      <c r="DO122" s="35" t="s">
        <v>10801</v>
      </c>
      <c r="DP122" s="31" t="s">
        <v>10989</v>
      </c>
      <c r="DQ122" s="31" t="s">
        <v>11114</v>
      </c>
      <c r="DR122" s="31" t="s">
        <v>14631</v>
      </c>
      <c r="DS122" s="31" t="s">
        <v>27630</v>
      </c>
      <c r="DT122" s="31" t="s">
        <v>37341</v>
      </c>
      <c r="DU122" s="31">
        <v>3</v>
      </c>
      <c r="DV122" s="31" t="s">
        <v>32167</v>
      </c>
      <c r="DW122" s="31"/>
      <c r="DX122" s="31"/>
      <c r="DY122" s="31"/>
      <c r="DZ122" s="31"/>
      <c r="EA122" s="31"/>
      <c r="EB122" s="31">
        <v>0</v>
      </c>
      <c r="EC122" s="31" t="s">
        <v>39747</v>
      </c>
      <c r="ED122" s="31" t="s">
        <v>41101</v>
      </c>
      <c r="EE122" s="31"/>
      <c r="EF122" s="31"/>
      <c r="EG122" s="31"/>
      <c r="EH122" s="31"/>
      <c r="EI122" s="31"/>
      <c r="EJ122" s="31"/>
    </row>
    <row r="123" spans="1:140" ht="23.25" customHeight="1">
      <c r="A123" s="25">
        <v>121</v>
      </c>
      <c r="B123" s="30" t="s">
        <v>24257</v>
      </c>
      <c r="C123" s="31">
        <v>140368631</v>
      </c>
      <c r="D123" s="30" t="s">
        <v>108</v>
      </c>
      <c r="E123" s="30"/>
      <c r="F123" s="30" t="s">
        <v>36254</v>
      </c>
      <c r="G123" s="31">
        <f t="shared" si="11"/>
        <v>58</v>
      </c>
      <c r="H123" s="72">
        <f t="shared" si="12"/>
        <v>50649</v>
      </c>
      <c r="I123" s="30"/>
      <c r="J123" s="30" t="s">
        <v>34084</v>
      </c>
      <c r="K123" s="30" t="s">
        <v>4318</v>
      </c>
      <c r="L123" s="31" t="s">
        <v>4318</v>
      </c>
      <c r="M123" s="31" t="s">
        <v>6378</v>
      </c>
      <c r="N123" s="31" t="s">
        <v>5797</v>
      </c>
      <c r="O123" s="31" t="s">
        <v>5271</v>
      </c>
      <c r="P123" s="31" t="s">
        <v>21723</v>
      </c>
      <c r="Q123" s="31" t="s">
        <v>41473</v>
      </c>
      <c r="R123" s="31">
        <v>16</v>
      </c>
      <c r="S123" s="31">
        <v>11</v>
      </c>
      <c r="T123" s="31"/>
      <c r="U123" s="31">
        <v>345</v>
      </c>
      <c r="V123" s="31"/>
      <c r="W123" s="31" t="s">
        <v>6910</v>
      </c>
      <c r="X123" s="31" t="s">
        <v>7432</v>
      </c>
      <c r="Y123" s="31">
        <f t="shared" ca="1" si="13"/>
        <v>43</v>
      </c>
      <c r="Z123" s="31" t="str">
        <f t="shared" ca="1" si="14"/>
        <v>36-45</v>
      </c>
      <c r="AA123" s="31"/>
      <c r="AB123" s="31" t="s">
        <v>11144</v>
      </c>
      <c r="AC123" s="31" t="s">
        <v>34145</v>
      </c>
      <c r="AD123" s="31" t="s">
        <v>34145</v>
      </c>
      <c r="AE123" s="31"/>
      <c r="AF123" s="31" t="s">
        <v>24701</v>
      </c>
      <c r="AG123" s="31" t="s">
        <v>4322</v>
      </c>
      <c r="AH123" s="31" t="s">
        <v>4322</v>
      </c>
      <c r="AI123" s="31" t="s">
        <v>908</v>
      </c>
      <c r="AJ123" s="31">
        <v>99001</v>
      </c>
      <c r="AK123" s="31" t="s">
        <v>5716</v>
      </c>
      <c r="AL123" s="31" t="s">
        <v>5717</v>
      </c>
      <c r="AM123" s="31" t="s">
        <v>2772</v>
      </c>
      <c r="AN123" s="31"/>
      <c r="AO123" s="31"/>
      <c r="AP123" s="31" t="s">
        <v>3619</v>
      </c>
      <c r="AQ123" s="31" t="s">
        <v>11742</v>
      </c>
      <c r="AR123" s="31" t="s">
        <v>34145</v>
      </c>
      <c r="AS123" s="31" t="s">
        <v>34145</v>
      </c>
      <c r="AT123" s="31" t="str">
        <f>_xlfn.IFNA(VLOOKUP(D123,'[1]5. 1 Mei 2022'!$C$7:$F$60,4,FALSE),"")</f>
        <v/>
      </c>
      <c r="AU123" s="31"/>
      <c r="AV123" s="31" t="s">
        <v>20034</v>
      </c>
      <c r="AW123" s="31" t="s">
        <v>7696</v>
      </c>
      <c r="AX123" s="29">
        <f t="shared" si="20"/>
        <v>44371</v>
      </c>
      <c r="AY123" s="31" t="s">
        <v>26346</v>
      </c>
      <c r="AZ123" s="31" t="s">
        <v>225</v>
      </c>
      <c r="BA123" s="30" t="s">
        <v>3619</v>
      </c>
      <c r="BB123" s="31" t="s">
        <v>17505</v>
      </c>
      <c r="BC123" s="31"/>
      <c r="BD123" s="31" t="s">
        <v>1759</v>
      </c>
      <c r="BE123" s="31" t="s">
        <v>7969</v>
      </c>
      <c r="BF123" s="31" t="s">
        <v>20034</v>
      </c>
      <c r="BG123" s="31"/>
      <c r="BH123" s="31"/>
      <c r="BI123" s="31" t="s">
        <v>8136</v>
      </c>
      <c r="BJ123" s="31" t="s">
        <v>3185</v>
      </c>
      <c r="BK123" s="31" t="str">
        <f t="shared" si="19"/>
        <v>III/d</v>
      </c>
      <c r="BL123" s="31" t="s">
        <v>8077</v>
      </c>
      <c r="BM123" s="31"/>
      <c r="BN123" s="31"/>
      <c r="BO123" s="31"/>
      <c r="BP123" s="31" t="s">
        <v>1498</v>
      </c>
      <c r="BQ123" s="31" t="s">
        <v>3185</v>
      </c>
      <c r="BR123" s="52" t="s">
        <v>30295</v>
      </c>
      <c r="BS123" s="62" t="s">
        <v>41474</v>
      </c>
      <c r="BT123" s="31" t="s">
        <v>2481</v>
      </c>
      <c r="BU123" s="31"/>
      <c r="BV123" s="31" t="s">
        <v>903</v>
      </c>
      <c r="BW123" s="31">
        <f t="shared" ca="1" si="16"/>
        <v>20</v>
      </c>
      <c r="BX123" s="78">
        <f t="shared" ca="1" si="17"/>
        <v>3</v>
      </c>
      <c r="BY123" s="31"/>
      <c r="BZ123" s="31"/>
      <c r="CA123" s="31" t="s">
        <v>2483</v>
      </c>
      <c r="CB123" s="31" t="s">
        <v>2519</v>
      </c>
      <c r="CC123" s="31">
        <v>1</v>
      </c>
      <c r="CD123" s="31">
        <v>1</v>
      </c>
      <c r="CE123" s="31" t="s">
        <v>20085</v>
      </c>
      <c r="CF123" s="31"/>
      <c r="CG123" s="31"/>
      <c r="CH123" s="31"/>
      <c r="CI123" s="31"/>
      <c r="CJ123" s="31"/>
      <c r="CK123" s="31"/>
      <c r="CL123" s="31" t="s">
        <v>21951</v>
      </c>
      <c r="CM123" s="31" t="s">
        <v>21952</v>
      </c>
      <c r="CN123" s="31">
        <v>123</v>
      </c>
      <c r="CO123" s="31" t="s">
        <v>28633</v>
      </c>
      <c r="CP123" s="31" t="s">
        <v>21952</v>
      </c>
      <c r="CQ123" s="31">
        <v>123</v>
      </c>
      <c r="CR123" s="31">
        <v>3513</v>
      </c>
      <c r="CS123" s="31" t="s">
        <v>18417</v>
      </c>
      <c r="CT123" s="31" t="s">
        <v>18418</v>
      </c>
      <c r="CU123" s="31" t="s">
        <v>4327</v>
      </c>
      <c r="CV123" s="31" t="s">
        <v>17262</v>
      </c>
      <c r="CW123" s="31" t="s">
        <v>17263</v>
      </c>
      <c r="CX123" s="31" t="s">
        <v>17264</v>
      </c>
      <c r="CY123" s="31"/>
      <c r="CZ123" s="31"/>
      <c r="DA123" s="31"/>
      <c r="DB123" s="31" t="s">
        <v>15747</v>
      </c>
      <c r="DC123" s="31" t="s">
        <v>15749</v>
      </c>
      <c r="DD123" s="31" t="s">
        <v>15746</v>
      </c>
      <c r="DE123" s="31"/>
      <c r="DF123" s="31"/>
      <c r="DG123" s="31"/>
      <c r="DH123" s="31"/>
      <c r="DI123" s="31" t="s">
        <v>24810</v>
      </c>
      <c r="DJ123" s="31" t="s">
        <v>24811</v>
      </c>
      <c r="DK123" s="31" t="s">
        <v>25645</v>
      </c>
      <c r="DL123" s="31" t="s">
        <v>13888</v>
      </c>
      <c r="DM123" s="38" t="s">
        <v>9363</v>
      </c>
      <c r="DN123" s="38"/>
      <c r="DO123" s="35" t="s">
        <v>20967</v>
      </c>
      <c r="DP123" s="31" t="s">
        <v>13794</v>
      </c>
      <c r="DQ123" s="31" t="s">
        <v>20966</v>
      </c>
      <c r="DR123" s="31"/>
      <c r="DS123" s="31" t="s">
        <v>38475</v>
      </c>
      <c r="DT123" s="31" t="s">
        <v>37342</v>
      </c>
      <c r="DU123" s="31">
        <v>3</v>
      </c>
      <c r="DV123" s="31" t="s">
        <v>32167</v>
      </c>
      <c r="DW123" s="31" t="s">
        <v>1759</v>
      </c>
      <c r="DX123" s="31" t="s">
        <v>1759</v>
      </c>
      <c r="DY123" s="31" t="s">
        <v>36914</v>
      </c>
      <c r="DZ123" s="52" t="s">
        <v>22014</v>
      </c>
      <c r="EA123" s="52" t="s">
        <v>34898</v>
      </c>
      <c r="EB123" s="31">
        <v>0</v>
      </c>
      <c r="EC123" s="31" t="s">
        <v>40168</v>
      </c>
      <c r="ED123" s="31" t="s">
        <v>41101</v>
      </c>
      <c r="EE123" s="31"/>
      <c r="EF123" s="31"/>
      <c r="EG123" s="31"/>
      <c r="EH123" s="31"/>
      <c r="EI123" s="31"/>
      <c r="EJ123" s="31"/>
    </row>
    <row r="124" spans="1:140" ht="23.25" customHeight="1">
      <c r="A124" s="25">
        <v>122</v>
      </c>
      <c r="B124" s="30" t="s">
        <v>32096</v>
      </c>
      <c r="C124" s="31" t="s">
        <v>3359</v>
      </c>
      <c r="D124" s="30" t="s">
        <v>4097</v>
      </c>
      <c r="E124" s="30"/>
      <c r="F124" s="30" t="s">
        <v>36255</v>
      </c>
      <c r="G124" s="31">
        <f t="shared" si="11"/>
        <v>58</v>
      </c>
      <c r="H124" s="72">
        <f t="shared" si="12"/>
        <v>52475</v>
      </c>
      <c r="I124" s="30"/>
      <c r="J124" s="30" t="s">
        <v>34084</v>
      </c>
      <c r="K124" s="30" t="s">
        <v>4318</v>
      </c>
      <c r="L124" s="31" t="s">
        <v>4318</v>
      </c>
      <c r="M124" s="31" t="s">
        <v>6378</v>
      </c>
      <c r="N124" s="31" t="s">
        <v>5863</v>
      </c>
      <c r="O124" s="31" t="s">
        <v>2485</v>
      </c>
      <c r="P124" s="31" t="s">
        <v>18412</v>
      </c>
      <c r="Q124" s="31"/>
      <c r="R124" s="31">
        <v>11</v>
      </c>
      <c r="S124" s="31">
        <v>0</v>
      </c>
      <c r="T124" s="31"/>
      <c r="U124" s="31">
        <v>1786</v>
      </c>
      <c r="V124" s="31" t="s">
        <v>1445</v>
      </c>
      <c r="W124" s="31" t="s">
        <v>7442</v>
      </c>
      <c r="X124" s="31" t="s">
        <v>3357</v>
      </c>
      <c r="Y124" s="31">
        <f t="shared" ca="1" si="13"/>
        <v>38</v>
      </c>
      <c r="Z124" s="31" t="str">
        <f t="shared" ca="1" si="14"/>
        <v>36-45</v>
      </c>
      <c r="AA124" s="31"/>
      <c r="AB124" s="31" t="s">
        <v>32061</v>
      </c>
      <c r="AC124" s="31" t="s">
        <v>34147</v>
      </c>
      <c r="AD124" s="31" t="s">
        <v>34147</v>
      </c>
      <c r="AE124" s="31"/>
      <c r="AF124" s="31" t="s">
        <v>24699</v>
      </c>
      <c r="AG124" s="31" t="s">
        <v>5852</v>
      </c>
      <c r="AH124" s="31" t="s">
        <v>5852</v>
      </c>
      <c r="AI124" s="31" t="s">
        <v>908</v>
      </c>
      <c r="AJ124" s="31" t="s">
        <v>29885</v>
      </c>
      <c r="AK124" s="31" t="s">
        <v>29886</v>
      </c>
      <c r="AL124" s="31" t="s">
        <v>17674</v>
      </c>
      <c r="AM124" s="31" t="s">
        <v>29788</v>
      </c>
      <c r="AN124" s="31"/>
      <c r="AO124" s="31"/>
      <c r="AP124" s="31" t="s">
        <v>3078</v>
      </c>
      <c r="AQ124" s="31"/>
      <c r="AR124" s="31" t="s">
        <v>34147</v>
      </c>
      <c r="AS124" s="31" t="s">
        <v>34147</v>
      </c>
      <c r="AT124" s="31" t="str">
        <f>_xlfn.IFNA(VLOOKUP(D124,'[1]5. 1 Mei 2022'!$C$7:$F$60,4,FALSE),"")</f>
        <v/>
      </c>
      <c r="AU124" s="31"/>
      <c r="AV124" s="31" t="s">
        <v>33570</v>
      </c>
      <c r="AW124" s="31" t="s">
        <v>21723</v>
      </c>
      <c r="AX124" s="29">
        <f t="shared" si="20"/>
        <v>46555</v>
      </c>
      <c r="AY124" s="31" t="s">
        <v>26346</v>
      </c>
      <c r="AZ124" s="31" t="s">
        <v>529</v>
      </c>
      <c r="BA124" s="30" t="s">
        <v>3078</v>
      </c>
      <c r="BB124" s="31"/>
      <c r="BC124" s="31"/>
      <c r="BD124" s="31" t="s">
        <v>12244</v>
      </c>
      <c r="BE124" s="31" t="s">
        <v>7973</v>
      </c>
      <c r="BF124" s="31" t="s">
        <v>33570</v>
      </c>
      <c r="BG124" s="31"/>
      <c r="BH124" s="31"/>
      <c r="BI124" s="31" t="s">
        <v>8126</v>
      </c>
      <c r="BJ124" s="31" t="s">
        <v>25746</v>
      </c>
      <c r="BK124" s="31" t="str">
        <f t="shared" si="19"/>
        <v>II/d</v>
      </c>
      <c r="BL124" s="31" t="s">
        <v>8077</v>
      </c>
      <c r="BM124" s="31"/>
      <c r="BN124" s="31"/>
      <c r="BO124" s="31"/>
      <c r="BP124" s="31"/>
      <c r="BQ124" s="31" t="s">
        <v>25746</v>
      </c>
      <c r="BR124" s="31" t="s">
        <v>30292</v>
      </c>
      <c r="BS124" s="31" t="s">
        <v>32097</v>
      </c>
      <c r="BT124" s="31" t="s">
        <v>3296</v>
      </c>
      <c r="BU124" s="31" t="s">
        <v>2918</v>
      </c>
      <c r="BV124" s="31" t="s">
        <v>1779</v>
      </c>
      <c r="BW124" s="31">
        <f t="shared" ca="1" si="16"/>
        <v>12</v>
      </c>
      <c r="BX124" s="78">
        <f t="shared" ca="1" si="17"/>
        <v>3</v>
      </c>
      <c r="BY124" s="31"/>
      <c r="BZ124" s="31"/>
      <c r="CA124" s="31" t="s">
        <v>2483</v>
      </c>
      <c r="CB124" s="31" t="s">
        <v>2519</v>
      </c>
      <c r="CC124" s="31">
        <v>2</v>
      </c>
      <c r="CD124" s="31">
        <v>1</v>
      </c>
      <c r="CE124" s="31" t="s">
        <v>20085</v>
      </c>
      <c r="CF124" s="31"/>
      <c r="CG124" s="31"/>
      <c r="CH124" s="31"/>
      <c r="CI124" s="31"/>
      <c r="CJ124" s="31"/>
      <c r="CK124" s="31"/>
      <c r="CL124" s="31" t="s">
        <v>29806</v>
      </c>
      <c r="CM124" s="31" t="s">
        <v>29807</v>
      </c>
      <c r="CN124" s="31">
        <v>125</v>
      </c>
      <c r="CO124" s="31" t="s">
        <v>31918</v>
      </c>
      <c r="CP124" s="31" t="s">
        <v>29807</v>
      </c>
      <c r="CQ124" s="31">
        <v>125</v>
      </c>
      <c r="CR124" s="31">
        <v>4512</v>
      </c>
      <c r="CS124" s="31" t="s">
        <v>29872</v>
      </c>
      <c r="CT124" s="31" t="s">
        <v>17408</v>
      </c>
      <c r="CU124" s="31" t="s">
        <v>3497</v>
      </c>
      <c r="CV124" s="31" t="s">
        <v>17058</v>
      </c>
      <c r="CW124" s="31" t="s">
        <v>17059</v>
      </c>
      <c r="CX124" s="31" t="s">
        <v>17060</v>
      </c>
      <c r="CY124" s="31"/>
      <c r="CZ124" s="31"/>
      <c r="DA124" s="31"/>
      <c r="DB124" s="31" t="s">
        <v>8690</v>
      </c>
      <c r="DC124" s="31"/>
      <c r="DD124" s="31" t="s">
        <v>6187</v>
      </c>
      <c r="DE124" s="31"/>
      <c r="DF124" s="31"/>
      <c r="DG124" s="31"/>
      <c r="DH124" s="31"/>
      <c r="DI124" s="31" t="s">
        <v>24820</v>
      </c>
      <c r="DJ124" s="31" t="s">
        <v>24811</v>
      </c>
      <c r="DK124" s="31"/>
      <c r="DL124" s="31"/>
      <c r="DM124" s="38" t="s">
        <v>9708</v>
      </c>
      <c r="DN124" s="38"/>
      <c r="DO124" s="35">
        <v>0</v>
      </c>
      <c r="DP124" s="31" t="s">
        <v>13738</v>
      </c>
      <c r="DQ124" s="31" t="s">
        <v>13737</v>
      </c>
      <c r="DR124" s="31"/>
      <c r="DS124" s="31" t="s">
        <v>3358</v>
      </c>
      <c r="DT124" s="31" t="s">
        <v>37343</v>
      </c>
      <c r="DU124" s="31">
        <v>3</v>
      </c>
      <c r="DV124" s="31" t="s">
        <v>32167</v>
      </c>
      <c r="DW124" s="31"/>
      <c r="DX124" s="31"/>
      <c r="DY124" s="31" t="s">
        <v>32404</v>
      </c>
      <c r="DZ124" s="31" t="s">
        <v>32396</v>
      </c>
      <c r="EA124" s="31" t="s">
        <v>32522</v>
      </c>
      <c r="EB124" s="31">
        <v>1087605</v>
      </c>
      <c r="EC124" s="31" t="s">
        <v>8001</v>
      </c>
      <c r="ED124" s="31" t="s">
        <v>41101</v>
      </c>
      <c r="EE124" s="31"/>
      <c r="EF124" s="31"/>
      <c r="EG124" s="31"/>
      <c r="EH124" s="31"/>
      <c r="EI124" s="31"/>
      <c r="EJ124" s="31"/>
    </row>
    <row r="125" spans="1:140" ht="23.25" customHeight="1">
      <c r="A125" s="25">
        <v>123</v>
      </c>
      <c r="B125" s="30" t="s">
        <v>3944</v>
      </c>
      <c r="C125" s="31">
        <v>140254298</v>
      </c>
      <c r="D125" s="30" t="s">
        <v>1645</v>
      </c>
      <c r="E125" s="30"/>
      <c r="F125" s="30" t="s">
        <v>36262</v>
      </c>
      <c r="G125" s="31">
        <f t="shared" si="11"/>
        <v>58</v>
      </c>
      <c r="H125" s="72">
        <f t="shared" si="12"/>
        <v>45170</v>
      </c>
      <c r="I125" s="30"/>
      <c r="J125" s="30" t="s">
        <v>34084</v>
      </c>
      <c r="K125" s="30" t="s">
        <v>4318</v>
      </c>
      <c r="L125" s="31" t="s">
        <v>4318</v>
      </c>
      <c r="M125" s="31" t="s">
        <v>6378</v>
      </c>
      <c r="N125" s="31" t="s">
        <v>3311</v>
      </c>
      <c r="O125" s="31" t="s">
        <v>2534</v>
      </c>
      <c r="P125" s="31" t="s">
        <v>4179</v>
      </c>
      <c r="Q125" s="31"/>
      <c r="R125" s="31">
        <v>28</v>
      </c>
      <c r="S125" s="31">
        <v>0</v>
      </c>
      <c r="T125" s="31"/>
      <c r="U125" s="31">
        <v>1068</v>
      </c>
      <c r="V125" s="31"/>
      <c r="W125" s="31" t="s">
        <v>6910</v>
      </c>
      <c r="X125" s="31" t="s">
        <v>6862</v>
      </c>
      <c r="Y125" s="31" t="e">
        <f t="shared" ca="1" si="13"/>
        <v>#VALUE!</v>
      </c>
      <c r="Z125" s="31" t="e">
        <f t="shared" ca="1" si="14"/>
        <v>#VALUE!</v>
      </c>
      <c r="AA125" s="31"/>
      <c r="AB125" s="31" t="s">
        <v>6770</v>
      </c>
      <c r="AC125" s="31" t="s">
        <v>34153</v>
      </c>
      <c r="AD125" s="31" t="s">
        <v>34194</v>
      </c>
      <c r="AE125" s="31"/>
      <c r="AF125" s="31" t="s">
        <v>24700</v>
      </c>
      <c r="AG125" s="31" t="s">
        <v>7895</v>
      </c>
      <c r="AH125" s="31" t="s">
        <v>7895</v>
      </c>
      <c r="AI125" s="31" t="s">
        <v>40277</v>
      </c>
      <c r="AJ125" s="31">
        <v>3043</v>
      </c>
      <c r="AK125" s="31" t="s">
        <v>4665</v>
      </c>
      <c r="AL125" s="31">
        <v>31161</v>
      </c>
      <c r="AM125" s="31" t="s">
        <v>912</v>
      </c>
      <c r="AN125" s="31"/>
      <c r="AO125" s="31"/>
      <c r="AP125" s="31" t="s">
        <v>33763</v>
      </c>
      <c r="AQ125" s="31" t="s">
        <v>8110</v>
      </c>
      <c r="AR125" s="31" t="s">
        <v>34148</v>
      </c>
      <c r="AS125" s="31" t="s">
        <v>34148</v>
      </c>
      <c r="AT125" s="31" t="str">
        <f>_xlfn.IFNA(VLOOKUP(D125,'[1]5. 1 Mei 2022'!$C$7:$F$60,4,FALSE),"")</f>
        <v/>
      </c>
      <c r="AU125" s="31"/>
      <c r="AV125" s="31" t="s">
        <v>6186</v>
      </c>
      <c r="AW125" s="31" t="s">
        <v>8110</v>
      </c>
      <c r="AX125" s="29">
        <f t="shared" si="20"/>
        <v>43602</v>
      </c>
      <c r="AY125" s="31" t="s">
        <v>26344</v>
      </c>
      <c r="AZ125" s="31" t="s">
        <v>534</v>
      </c>
      <c r="BA125" s="30" t="s">
        <v>33763</v>
      </c>
      <c r="BB125" s="31" t="s">
        <v>8072</v>
      </c>
      <c r="BC125" s="31"/>
      <c r="BD125" s="31" t="s">
        <v>21142</v>
      </c>
      <c r="BE125" s="31" t="s">
        <v>7968</v>
      </c>
      <c r="BF125" s="31" t="s">
        <v>5449</v>
      </c>
      <c r="BG125" s="31"/>
      <c r="BH125" s="31"/>
      <c r="BI125" s="31"/>
      <c r="BJ125" s="31" t="s">
        <v>7465</v>
      </c>
      <c r="BK125" s="31" t="str">
        <f t="shared" si="19"/>
        <v>III/b</v>
      </c>
      <c r="BL125" s="31" t="s">
        <v>8078</v>
      </c>
      <c r="BM125" s="31"/>
      <c r="BN125" s="31"/>
      <c r="BO125" s="31"/>
      <c r="BP125" s="31" t="s">
        <v>1498</v>
      </c>
      <c r="BQ125" s="31"/>
      <c r="BR125" s="31"/>
      <c r="BS125" s="31"/>
      <c r="BT125" s="31" t="s">
        <v>7010</v>
      </c>
      <c r="BU125" s="31"/>
      <c r="BV125" s="31" t="s">
        <v>1682</v>
      </c>
      <c r="BW125" s="31">
        <f t="shared" ca="1" si="16"/>
        <v>37</v>
      </c>
      <c r="BX125" s="78">
        <f t="shared" ca="1" si="17"/>
        <v>3</v>
      </c>
      <c r="BY125" s="31"/>
      <c r="BZ125" s="31"/>
      <c r="CA125" s="31" t="s">
        <v>2483</v>
      </c>
      <c r="CB125" s="31" t="s">
        <v>2519</v>
      </c>
      <c r="CC125" s="31">
        <v>5</v>
      </c>
      <c r="CD125" s="31">
        <v>1</v>
      </c>
      <c r="CE125" s="31" t="s">
        <v>20085</v>
      </c>
      <c r="CF125" s="31"/>
      <c r="CG125" s="31"/>
      <c r="CH125" s="31">
        <v>2007</v>
      </c>
      <c r="CI125" s="31">
        <v>2010</v>
      </c>
      <c r="CJ125" s="31"/>
      <c r="CK125" s="31"/>
      <c r="CL125" s="31"/>
      <c r="CM125" s="31"/>
      <c r="CN125" s="31"/>
      <c r="CO125" s="31"/>
      <c r="CP125" s="31"/>
      <c r="CQ125" s="31"/>
      <c r="CR125" s="31">
        <v>1095</v>
      </c>
      <c r="CS125" s="31"/>
      <c r="CT125" s="31"/>
      <c r="CU125" s="31"/>
      <c r="CV125" s="31" t="s">
        <v>10383</v>
      </c>
      <c r="CW125" s="31" t="s">
        <v>912</v>
      </c>
      <c r="CX125" s="31" t="s">
        <v>10378</v>
      </c>
      <c r="CY125" s="31"/>
      <c r="CZ125" s="31"/>
      <c r="DA125" s="31"/>
      <c r="DB125" s="31"/>
      <c r="DC125" s="31"/>
      <c r="DD125" s="31"/>
      <c r="DE125" s="31"/>
      <c r="DF125" s="31"/>
      <c r="DG125" s="31"/>
      <c r="DH125" s="31"/>
      <c r="DI125" s="31"/>
      <c r="DJ125" s="31"/>
      <c r="DK125" s="31"/>
      <c r="DL125" s="31"/>
      <c r="DM125" s="38" t="s">
        <v>10027</v>
      </c>
      <c r="DN125" s="38"/>
      <c r="DO125" s="35" t="s">
        <v>31524</v>
      </c>
      <c r="DP125" s="31" t="s">
        <v>12697</v>
      </c>
      <c r="DQ125" s="31" t="s">
        <v>12696</v>
      </c>
      <c r="DR125" s="31"/>
      <c r="DS125" s="31" t="s">
        <v>27655</v>
      </c>
      <c r="DT125" s="31" t="s">
        <v>37344</v>
      </c>
      <c r="DU125" s="31">
        <v>3</v>
      </c>
      <c r="DV125" s="31" t="s">
        <v>32167</v>
      </c>
      <c r="DW125" s="31"/>
      <c r="DX125" s="31"/>
      <c r="DY125" s="31"/>
      <c r="DZ125" s="31"/>
      <c r="EA125" s="31"/>
      <c r="EB125" s="31">
        <v>0</v>
      </c>
      <c r="EC125" s="31" t="s">
        <v>40170</v>
      </c>
      <c r="ED125" s="31" t="s">
        <v>41101</v>
      </c>
      <c r="EE125" s="31"/>
      <c r="EF125" s="31"/>
      <c r="EG125" s="31"/>
      <c r="EH125" s="31"/>
      <c r="EI125" s="31"/>
      <c r="EJ125" s="31"/>
    </row>
    <row r="126" spans="1:140" ht="23.25" customHeight="1">
      <c r="A126" s="25">
        <v>124</v>
      </c>
      <c r="B126" s="30" t="s">
        <v>2387</v>
      </c>
      <c r="C126" s="31" t="s">
        <v>6220</v>
      </c>
      <c r="D126" s="30" t="s">
        <v>3533</v>
      </c>
      <c r="E126" s="30"/>
      <c r="F126" s="30" t="s">
        <v>36262</v>
      </c>
      <c r="G126" s="31">
        <f t="shared" si="11"/>
        <v>58</v>
      </c>
      <c r="H126" s="72">
        <f t="shared" si="12"/>
        <v>51622</v>
      </c>
      <c r="I126" s="30" t="s">
        <v>34925</v>
      </c>
      <c r="J126" s="30" t="s">
        <v>34085</v>
      </c>
      <c r="K126" s="30" t="s">
        <v>34082</v>
      </c>
      <c r="L126" s="31" t="s">
        <v>6220</v>
      </c>
      <c r="M126" s="31" t="s">
        <v>6378</v>
      </c>
      <c r="N126" s="31" t="s">
        <v>7551</v>
      </c>
      <c r="O126" s="31" t="s">
        <v>5622</v>
      </c>
      <c r="P126" s="52" t="s">
        <v>24067</v>
      </c>
      <c r="Q126" s="31" t="s">
        <v>39694</v>
      </c>
      <c r="R126" s="31"/>
      <c r="S126" s="31"/>
      <c r="T126" s="52" t="s">
        <v>22032</v>
      </c>
      <c r="U126" s="31" t="s">
        <v>3912</v>
      </c>
      <c r="V126" s="31"/>
      <c r="W126" s="31" t="s">
        <v>980</v>
      </c>
      <c r="X126" s="31" t="s">
        <v>3534</v>
      </c>
      <c r="Y126" s="31" t="e">
        <f t="shared" ca="1" si="13"/>
        <v>#VALUE!</v>
      </c>
      <c r="Z126" s="31" t="e">
        <f t="shared" ca="1" si="14"/>
        <v>#VALUE!</v>
      </c>
      <c r="AA126" s="31"/>
      <c r="AB126" s="31" t="s">
        <v>1720</v>
      </c>
      <c r="AC126" s="31" t="s">
        <v>34153</v>
      </c>
      <c r="AD126" s="31" t="s">
        <v>34194</v>
      </c>
      <c r="AE126" s="31"/>
      <c r="AF126" s="31" t="s">
        <v>24700</v>
      </c>
      <c r="AG126" s="31" t="s">
        <v>7895</v>
      </c>
      <c r="AH126" s="31" t="s">
        <v>7895</v>
      </c>
      <c r="AI126" s="31" t="s">
        <v>40277</v>
      </c>
      <c r="AJ126" s="31">
        <v>19800806</v>
      </c>
      <c r="AK126" s="31" t="s">
        <v>2515</v>
      </c>
      <c r="AL126" s="31" t="s">
        <v>2516</v>
      </c>
      <c r="AM126" s="31" t="s">
        <v>2598</v>
      </c>
      <c r="AN126" s="31"/>
      <c r="AO126" s="31"/>
      <c r="AP126" s="31" t="s">
        <v>2451</v>
      </c>
      <c r="AQ126" s="31"/>
      <c r="AR126" s="31" t="s">
        <v>34148</v>
      </c>
      <c r="AS126" s="31" t="s">
        <v>34148</v>
      </c>
      <c r="AT126" s="31" t="str">
        <f>_xlfn.IFNA(VLOOKUP(D126,'[1]5. 1 Mei 2022'!$C$7:$F$60,4,FALSE),"")</f>
        <v/>
      </c>
      <c r="AU126" s="31"/>
      <c r="AV126" s="31" t="s">
        <v>6580</v>
      </c>
      <c r="AW126" s="31"/>
      <c r="AX126" s="29">
        <f t="shared" si="20"/>
        <v>1903</v>
      </c>
      <c r="AY126" s="31" t="s">
        <v>26346</v>
      </c>
      <c r="AZ126" s="31" t="s">
        <v>533</v>
      </c>
      <c r="BA126" s="30" t="s">
        <v>2451</v>
      </c>
      <c r="BB126" s="31"/>
      <c r="BC126" s="31"/>
      <c r="BD126" s="31" t="s">
        <v>30232</v>
      </c>
      <c r="BE126" s="31" t="s">
        <v>7968</v>
      </c>
      <c r="BF126" s="31" t="s">
        <v>6580</v>
      </c>
      <c r="BG126" s="31"/>
      <c r="BH126" s="31"/>
      <c r="BI126" s="31"/>
      <c r="BJ126" s="31">
        <v>0</v>
      </c>
      <c r="BK126" s="31" t="str">
        <f t="shared" si="19"/>
        <v>II/a</v>
      </c>
      <c r="BL126" s="31"/>
      <c r="BM126" s="31"/>
      <c r="BN126" s="31"/>
      <c r="BO126" s="31"/>
      <c r="BP126" s="31"/>
      <c r="BQ126" s="31"/>
      <c r="BR126" s="31"/>
      <c r="BS126" s="31"/>
      <c r="BT126" s="31"/>
      <c r="BU126" s="31"/>
      <c r="BV126" s="31" t="s">
        <v>3413</v>
      </c>
      <c r="BW126" s="31">
        <f t="shared" ca="1" si="16"/>
        <v>11</v>
      </c>
      <c r="BX126" s="78">
        <f t="shared" ca="1" si="17"/>
        <v>3</v>
      </c>
      <c r="BY126" s="31"/>
      <c r="BZ126" s="31"/>
      <c r="CA126" s="31" t="s">
        <v>2483</v>
      </c>
      <c r="CB126" s="31" t="s">
        <v>2519</v>
      </c>
      <c r="CC126" s="31">
        <v>1</v>
      </c>
      <c r="CD126" s="31">
        <v>1</v>
      </c>
      <c r="CE126" s="31" t="s">
        <v>20085</v>
      </c>
      <c r="CF126" s="31"/>
      <c r="CG126" s="31"/>
      <c r="CH126" s="31"/>
      <c r="CI126" s="31"/>
      <c r="CJ126" s="31"/>
      <c r="CK126" s="31"/>
      <c r="CL126" s="31"/>
      <c r="CM126" s="31"/>
      <c r="CN126" s="31"/>
      <c r="CO126" s="31"/>
      <c r="CP126" s="31"/>
      <c r="CQ126" s="31"/>
      <c r="CR126" s="31">
        <v>5355</v>
      </c>
      <c r="CS126" s="31"/>
      <c r="CT126" s="31"/>
      <c r="CU126" s="31"/>
      <c r="CV126" s="31"/>
      <c r="CW126" s="31"/>
      <c r="CX126" s="31"/>
      <c r="CY126" s="31"/>
      <c r="CZ126" s="31"/>
      <c r="DA126" s="31"/>
      <c r="DB126" s="31"/>
      <c r="DC126" s="31"/>
      <c r="DD126" s="31"/>
      <c r="DE126" s="31"/>
      <c r="DF126" s="31"/>
      <c r="DG126" s="31"/>
      <c r="DH126" s="31"/>
      <c r="DI126" s="31"/>
      <c r="DJ126" s="31"/>
      <c r="DK126" s="31"/>
      <c r="DL126" s="31"/>
      <c r="DM126" s="38" t="s">
        <v>9901</v>
      </c>
      <c r="DN126" s="38"/>
      <c r="DO126" s="35" t="s">
        <v>10775</v>
      </c>
      <c r="DP126" s="31" t="s">
        <v>10966</v>
      </c>
      <c r="DQ126" s="31" t="s">
        <v>11095</v>
      </c>
      <c r="DR126" s="31"/>
      <c r="DS126" s="31" t="s">
        <v>27529</v>
      </c>
      <c r="DT126" s="31" t="s">
        <v>37345</v>
      </c>
      <c r="DU126" s="31">
        <v>2</v>
      </c>
      <c r="DV126" s="31" t="s">
        <v>32165</v>
      </c>
      <c r="DW126" s="31"/>
      <c r="DX126" s="31"/>
      <c r="DY126" s="31"/>
      <c r="DZ126" s="31"/>
      <c r="EA126" s="31"/>
      <c r="EB126" s="31">
        <v>0</v>
      </c>
      <c r="EC126" s="31" t="s">
        <v>39747</v>
      </c>
      <c r="ED126" s="31" t="s">
        <v>41101</v>
      </c>
      <c r="EE126" s="31"/>
      <c r="EF126" s="31"/>
      <c r="EG126" s="31"/>
      <c r="EH126" s="31"/>
      <c r="EI126" s="31"/>
      <c r="EJ126" s="31"/>
    </row>
    <row r="127" spans="1:140" ht="23.25" customHeight="1">
      <c r="A127" s="25">
        <v>125</v>
      </c>
      <c r="B127" s="30" t="s">
        <v>3945</v>
      </c>
      <c r="C127" s="31">
        <v>140375634</v>
      </c>
      <c r="D127" s="30" t="s">
        <v>104</v>
      </c>
      <c r="E127" s="30"/>
      <c r="F127" s="30" t="s">
        <v>36262</v>
      </c>
      <c r="G127" s="31">
        <f t="shared" si="11"/>
        <v>58</v>
      </c>
      <c r="H127" s="72">
        <f t="shared" si="12"/>
        <v>46388</v>
      </c>
      <c r="I127" s="30"/>
      <c r="J127" s="30" t="s">
        <v>34084</v>
      </c>
      <c r="K127" s="30" t="s">
        <v>4318</v>
      </c>
      <c r="L127" s="31" t="s">
        <v>4318</v>
      </c>
      <c r="M127" s="31" t="s">
        <v>6378</v>
      </c>
      <c r="N127" s="31" t="s">
        <v>5865</v>
      </c>
      <c r="O127" s="31" t="s">
        <v>5117</v>
      </c>
      <c r="P127" s="31" t="s">
        <v>21727</v>
      </c>
      <c r="Q127" s="31"/>
      <c r="R127" s="31">
        <v>25</v>
      </c>
      <c r="S127" s="31">
        <v>0</v>
      </c>
      <c r="T127" s="31"/>
      <c r="U127" s="31">
        <v>1475</v>
      </c>
      <c r="V127" s="31" t="s">
        <v>7580</v>
      </c>
      <c r="W127" s="31" t="s">
        <v>6910</v>
      </c>
      <c r="X127" s="31" t="s">
        <v>2231</v>
      </c>
      <c r="Y127" s="31" t="e">
        <f t="shared" ca="1" si="13"/>
        <v>#VALUE!</v>
      </c>
      <c r="Z127" s="31" t="e">
        <f t="shared" ca="1" si="14"/>
        <v>#VALUE!</v>
      </c>
      <c r="AA127" s="31"/>
      <c r="AB127" s="31" t="s">
        <v>6770</v>
      </c>
      <c r="AC127" s="31" t="s">
        <v>34153</v>
      </c>
      <c r="AD127" s="31" t="s">
        <v>34194</v>
      </c>
      <c r="AE127" s="31"/>
      <c r="AF127" s="31" t="s">
        <v>24700</v>
      </c>
      <c r="AG127" s="31" t="s">
        <v>7895</v>
      </c>
      <c r="AH127" s="31" t="s">
        <v>7895</v>
      </c>
      <c r="AI127" s="31" t="s">
        <v>40277</v>
      </c>
      <c r="AJ127" s="31" t="s">
        <v>6971</v>
      </c>
      <c r="AK127" s="31" t="s">
        <v>6972</v>
      </c>
      <c r="AL127" s="31">
        <v>33767</v>
      </c>
      <c r="AM127" s="31" t="s">
        <v>6973</v>
      </c>
      <c r="AN127" s="31"/>
      <c r="AO127" s="31"/>
      <c r="AP127" s="31" t="s">
        <v>33003</v>
      </c>
      <c r="AQ127" s="31" t="s">
        <v>20991</v>
      </c>
      <c r="AR127" s="31" t="s">
        <v>34148</v>
      </c>
      <c r="AS127" s="31" t="s">
        <v>34148</v>
      </c>
      <c r="AT127" s="31" t="str">
        <f>_xlfn.IFNA(VLOOKUP(D127,'[1]5. 1 Mei 2022'!$C$7:$F$60,4,FALSE),"")</f>
        <v/>
      </c>
      <c r="AU127" s="31"/>
      <c r="AV127" s="31" t="s">
        <v>4645</v>
      </c>
      <c r="AW127" s="31" t="s">
        <v>20991</v>
      </c>
      <c r="AX127" s="29">
        <f t="shared" si="20"/>
        <v>45015</v>
      </c>
      <c r="AY127" s="31" t="s">
        <v>26346</v>
      </c>
      <c r="AZ127" s="31" t="s">
        <v>33005</v>
      </c>
      <c r="BA127" s="30" t="s">
        <v>33003</v>
      </c>
      <c r="BB127" s="31" t="s">
        <v>22909</v>
      </c>
      <c r="BC127" s="31"/>
      <c r="BD127" s="31" t="s">
        <v>30229</v>
      </c>
      <c r="BE127" s="31" t="s">
        <v>7968</v>
      </c>
      <c r="BF127" s="31" t="s">
        <v>4645</v>
      </c>
      <c r="BG127" s="31"/>
      <c r="BH127" s="31"/>
      <c r="BI127" s="31"/>
      <c r="BJ127" s="31" t="s">
        <v>23661</v>
      </c>
      <c r="BK127" s="31" t="str">
        <f t="shared" si="19"/>
        <v>II/c</v>
      </c>
      <c r="BL127" s="31" t="s">
        <v>8078</v>
      </c>
      <c r="BM127" s="31"/>
      <c r="BN127" s="31"/>
      <c r="BO127" s="31"/>
      <c r="BP127" s="31" t="s">
        <v>1498</v>
      </c>
      <c r="BQ127" s="31"/>
      <c r="BR127" s="31"/>
      <c r="BS127" s="31"/>
      <c r="BT127" s="31" t="s">
        <v>1172</v>
      </c>
      <c r="BU127" s="31" t="s">
        <v>3971</v>
      </c>
      <c r="BV127" s="31" t="s">
        <v>954</v>
      </c>
      <c r="BW127" s="31">
        <f t="shared" ca="1" si="16"/>
        <v>31</v>
      </c>
      <c r="BX127" s="78">
        <f t="shared" ca="1" si="17"/>
        <v>3</v>
      </c>
      <c r="BY127" s="31"/>
      <c r="BZ127" s="31" t="s">
        <v>3147</v>
      </c>
      <c r="CA127" s="31" t="s">
        <v>2483</v>
      </c>
      <c r="CB127" s="31" t="s">
        <v>2519</v>
      </c>
      <c r="CC127" s="31">
        <v>2</v>
      </c>
      <c r="CD127" s="31">
        <v>1</v>
      </c>
      <c r="CE127" s="31" t="s">
        <v>20085</v>
      </c>
      <c r="CF127" s="31"/>
      <c r="CG127" s="31"/>
      <c r="CH127" s="31"/>
      <c r="CI127" s="31"/>
      <c r="CJ127" s="31"/>
      <c r="CK127" s="31"/>
      <c r="CL127" s="31"/>
      <c r="CM127" s="31"/>
      <c r="CN127" s="31"/>
      <c r="CO127" s="31"/>
      <c r="CP127" s="31"/>
      <c r="CQ127" s="31"/>
      <c r="CR127" s="31">
        <v>3530</v>
      </c>
      <c r="CS127" s="31"/>
      <c r="CT127" s="31"/>
      <c r="CU127" s="31"/>
      <c r="CV127" s="31"/>
      <c r="CW127" s="31"/>
      <c r="CX127" s="31"/>
      <c r="CY127" s="31"/>
      <c r="CZ127" s="31"/>
      <c r="DA127" s="31"/>
      <c r="DB127" s="31"/>
      <c r="DC127" s="31"/>
      <c r="DD127" s="31"/>
      <c r="DE127" s="31"/>
      <c r="DF127" s="31"/>
      <c r="DG127" s="31"/>
      <c r="DH127" s="31"/>
      <c r="DI127" s="31"/>
      <c r="DJ127" s="31"/>
      <c r="DK127" s="31"/>
      <c r="DL127" s="31"/>
      <c r="DM127" s="38" t="s">
        <v>9942</v>
      </c>
      <c r="DN127" s="38"/>
      <c r="DO127" s="35" t="s">
        <v>20406</v>
      </c>
      <c r="DP127" s="31" t="s">
        <v>13775</v>
      </c>
      <c r="DQ127" s="31" t="s">
        <v>680</v>
      </c>
      <c r="DR127" s="31"/>
      <c r="DS127" s="31" t="s">
        <v>27572</v>
      </c>
      <c r="DT127" s="31" t="s">
        <v>37346</v>
      </c>
      <c r="DU127" s="31">
        <v>2</v>
      </c>
      <c r="DV127" s="31" t="s">
        <v>32165</v>
      </c>
      <c r="DW127" s="31"/>
      <c r="DX127" s="31"/>
      <c r="DY127" s="31"/>
      <c r="DZ127" s="31"/>
      <c r="EA127" s="31"/>
      <c r="EB127" s="31">
        <v>0</v>
      </c>
      <c r="EC127" s="31" t="s">
        <v>39747</v>
      </c>
      <c r="ED127" s="31" t="s">
        <v>41101</v>
      </c>
      <c r="EE127" s="31"/>
      <c r="EF127" s="31"/>
      <c r="EG127" s="31"/>
      <c r="EH127" s="31"/>
      <c r="EI127" s="31"/>
      <c r="EJ127" s="31"/>
    </row>
    <row r="128" spans="1:140" ht="23.25" customHeight="1">
      <c r="A128" s="25">
        <v>126</v>
      </c>
      <c r="B128" s="30" t="s">
        <v>24457</v>
      </c>
      <c r="C128" s="31" t="s">
        <v>3011</v>
      </c>
      <c r="D128" s="30" t="s">
        <v>12610</v>
      </c>
      <c r="E128" s="30"/>
      <c r="F128" s="30" t="s">
        <v>36255</v>
      </c>
      <c r="G128" s="31">
        <f t="shared" si="11"/>
        <v>58</v>
      </c>
      <c r="H128" s="72">
        <f t="shared" si="12"/>
        <v>53206</v>
      </c>
      <c r="I128" s="30"/>
      <c r="J128" s="30" t="s">
        <v>34084</v>
      </c>
      <c r="K128" s="30" t="s">
        <v>4318</v>
      </c>
      <c r="L128" s="31" t="s">
        <v>4318</v>
      </c>
      <c r="M128" s="31" t="s">
        <v>6378</v>
      </c>
      <c r="N128" s="31" t="s">
        <v>3557</v>
      </c>
      <c r="O128" s="31" t="s">
        <v>1501</v>
      </c>
      <c r="P128" s="31" t="s">
        <v>18412</v>
      </c>
      <c r="Q128" s="31"/>
      <c r="R128" s="31">
        <v>4</v>
      </c>
      <c r="S128" s="31">
        <v>7</v>
      </c>
      <c r="T128" s="31"/>
      <c r="U128" s="31">
        <v>642</v>
      </c>
      <c r="V128" s="31" t="s">
        <v>24800</v>
      </c>
      <c r="W128" s="31" t="s">
        <v>6910</v>
      </c>
      <c r="X128" s="31" t="s">
        <v>6846</v>
      </c>
      <c r="Y128" s="31" t="e">
        <f t="shared" ca="1" si="13"/>
        <v>#VALUE!</v>
      </c>
      <c r="Z128" s="31" t="e">
        <f t="shared" ca="1" si="14"/>
        <v>#VALUE!</v>
      </c>
      <c r="AA128" s="31"/>
      <c r="AB128" s="31" t="s">
        <v>11144</v>
      </c>
      <c r="AC128" s="31" t="s">
        <v>34145</v>
      </c>
      <c r="AD128" s="31" t="s">
        <v>34145</v>
      </c>
      <c r="AE128" s="31"/>
      <c r="AF128" s="31" t="s">
        <v>24701</v>
      </c>
      <c r="AG128" s="31" t="s">
        <v>4322</v>
      </c>
      <c r="AH128" s="31" t="s">
        <v>4322</v>
      </c>
      <c r="AI128" s="31" t="s">
        <v>908</v>
      </c>
      <c r="AJ128" s="31" t="s">
        <v>4687</v>
      </c>
      <c r="AK128" s="31">
        <v>200501</v>
      </c>
      <c r="AL128" s="31" t="s">
        <v>7879</v>
      </c>
      <c r="AM128" s="31" t="s">
        <v>6249</v>
      </c>
      <c r="AN128" s="31"/>
      <c r="AO128" s="31"/>
      <c r="AP128" s="31" t="s">
        <v>33003</v>
      </c>
      <c r="AQ128" s="31" t="s">
        <v>31427</v>
      </c>
      <c r="AR128" s="31" t="s">
        <v>34145</v>
      </c>
      <c r="AS128" s="31" t="s">
        <v>34145</v>
      </c>
      <c r="AT128" s="31" t="str">
        <f>_xlfn.IFNA(VLOOKUP(D128,'[1]5. 1 Mei 2022'!$C$7:$F$60,4,FALSE),"")</f>
        <v/>
      </c>
      <c r="AU128" s="31"/>
      <c r="AV128" s="31" t="s">
        <v>20034</v>
      </c>
      <c r="AW128" s="31" t="s">
        <v>31427</v>
      </c>
      <c r="AX128" s="29">
        <f t="shared" si="20"/>
        <v>46355</v>
      </c>
      <c r="AY128" s="31" t="s">
        <v>26346</v>
      </c>
      <c r="AZ128" s="31" t="s">
        <v>33005</v>
      </c>
      <c r="BA128" s="30" t="s">
        <v>33003</v>
      </c>
      <c r="BB128" s="31" t="s">
        <v>11647</v>
      </c>
      <c r="BC128" s="31"/>
      <c r="BD128" s="31" t="s">
        <v>1759</v>
      </c>
      <c r="BE128" s="31" t="s">
        <v>7969</v>
      </c>
      <c r="BF128" s="31" t="s">
        <v>20034</v>
      </c>
      <c r="BG128" s="31"/>
      <c r="BH128" s="31"/>
      <c r="BI128" s="31" t="s">
        <v>8136</v>
      </c>
      <c r="BJ128" s="31" t="s">
        <v>20275</v>
      </c>
      <c r="BK128" s="31" t="str">
        <f t="shared" si="19"/>
        <v>III/a</v>
      </c>
      <c r="BL128" s="31" t="s">
        <v>8077</v>
      </c>
      <c r="BM128" s="31"/>
      <c r="BN128" s="31"/>
      <c r="BO128" s="31"/>
      <c r="BP128" s="31"/>
      <c r="BQ128" s="31" t="s">
        <v>20275</v>
      </c>
      <c r="BR128" s="31" t="s">
        <v>30292</v>
      </c>
      <c r="BS128" s="31" t="s">
        <v>32094</v>
      </c>
      <c r="BT128" s="31" t="s">
        <v>12470</v>
      </c>
      <c r="BU128" s="31" t="s">
        <v>15682</v>
      </c>
      <c r="BV128" s="31" t="s">
        <v>795</v>
      </c>
      <c r="BW128" s="31">
        <f t="shared" ca="1" si="16"/>
        <v>13</v>
      </c>
      <c r="BX128" s="78">
        <f t="shared" ca="1" si="17"/>
        <v>3</v>
      </c>
      <c r="BY128" s="31"/>
      <c r="BZ128" s="31" t="s">
        <v>19326</v>
      </c>
      <c r="CA128" s="31" t="s">
        <v>2483</v>
      </c>
      <c r="CB128" s="31" t="s">
        <v>2519</v>
      </c>
      <c r="CC128" s="31">
        <v>3</v>
      </c>
      <c r="CD128" s="31">
        <v>1</v>
      </c>
      <c r="CE128" s="31" t="s">
        <v>20085</v>
      </c>
      <c r="CF128" s="31"/>
      <c r="CG128" s="31"/>
      <c r="CH128" s="31"/>
      <c r="CI128" s="31"/>
      <c r="CJ128" s="31"/>
      <c r="CK128" s="31"/>
      <c r="CL128" s="31" t="s">
        <v>21994</v>
      </c>
      <c r="CM128" s="31" t="s">
        <v>21995</v>
      </c>
      <c r="CN128" s="31">
        <v>123</v>
      </c>
      <c r="CO128" s="31" t="s">
        <v>25431</v>
      </c>
      <c r="CP128" s="31" t="s">
        <v>21995</v>
      </c>
      <c r="CQ128" s="31">
        <v>123</v>
      </c>
      <c r="CR128" s="31">
        <v>4359</v>
      </c>
      <c r="CS128" s="31" t="s">
        <v>16053</v>
      </c>
      <c r="CT128" s="31"/>
      <c r="CU128" s="31"/>
      <c r="CV128" s="31" t="s">
        <v>8447</v>
      </c>
      <c r="CW128" s="31" t="s">
        <v>8448</v>
      </c>
      <c r="CX128" s="31" t="s">
        <v>8346</v>
      </c>
      <c r="CY128" s="31"/>
      <c r="CZ128" s="31"/>
      <c r="DA128" s="31"/>
      <c r="DB128" s="31" t="s">
        <v>15744</v>
      </c>
      <c r="DC128" s="31" t="s">
        <v>15745</v>
      </c>
      <c r="DD128" s="31" t="s">
        <v>15746</v>
      </c>
      <c r="DE128" s="31"/>
      <c r="DF128" s="31"/>
      <c r="DG128" s="31"/>
      <c r="DH128" s="31"/>
      <c r="DI128" s="31" t="s">
        <v>24810</v>
      </c>
      <c r="DJ128" s="31" t="s">
        <v>24811</v>
      </c>
      <c r="DK128" s="31" t="s">
        <v>25642</v>
      </c>
      <c r="DL128" s="31" t="s">
        <v>25643</v>
      </c>
      <c r="DM128" s="38" t="s">
        <v>9370</v>
      </c>
      <c r="DN128" s="38"/>
      <c r="DO128" s="35" t="s">
        <v>10677</v>
      </c>
      <c r="DP128" s="31" t="s">
        <v>10872</v>
      </c>
      <c r="DQ128" s="31" t="s">
        <v>13287</v>
      </c>
      <c r="DR128" s="31"/>
      <c r="DS128" s="31" t="s">
        <v>27758</v>
      </c>
      <c r="DT128" s="31"/>
      <c r="DU128" s="31">
        <v>3</v>
      </c>
      <c r="DV128" s="31" t="s">
        <v>32167</v>
      </c>
      <c r="DW128" s="31" t="s">
        <v>1759</v>
      </c>
      <c r="DX128" s="31" t="s">
        <v>1759</v>
      </c>
      <c r="DY128" s="31" t="s">
        <v>28855</v>
      </c>
      <c r="DZ128" s="31" t="s">
        <v>18545</v>
      </c>
      <c r="EA128" s="31"/>
      <c r="EB128" s="31">
        <v>0</v>
      </c>
      <c r="EC128" s="31" t="s">
        <v>40168</v>
      </c>
      <c r="ED128" s="31" t="s">
        <v>41101</v>
      </c>
      <c r="EE128" s="31"/>
      <c r="EF128" s="31"/>
      <c r="EG128" s="31"/>
      <c r="EH128" s="31"/>
      <c r="EI128" s="31"/>
      <c r="EJ128" s="31"/>
    </row>
    <row r="129" spans="1:140" ht="23.25" customHeight="1">
      <c r="A129" s="25">
        <v>127</v>
      </c>
      <c r="B129" s="30" t="s">
        <v>7933</v>
      </c>
      <c r="C129" s="31" t="s">
        <v>6220</v>
      </c>
      <c r="D129" s="30" t="s">
        <v>7935</v>
      </c>
      <c r="E129" s="30"/>
      <c r="F129" s="30" t="s">
        <v>36262</v>
      </c>
      <c r="G129" s="31">
        <f t="shared" si="11"/>
        <v>58</v>
      </c>
      <c r="H129" s="72">
        <f t="shared" si="12"/>
        <v>52475</v>
      </c>
      <c r="I129" s="30" t="s">
        <v>34926</v>
      </c>
      <c r="J129" s="30" t="s">
        <v>34085</v>
      </c>
      <c r="K129" s="30" t="s">
        <v>34082</v>
      </c>
      <c r="L129" s="31" t="s">
        <v>6220</v>
      </c>
      <c r="M129" s="31" t="s">
        <v>6378</v>
      </c>
      <c r="N129" s="31" t="s">
        <v>7551</v>
      </c>
      <c r="O129" s="31" t="s">
        <v>6326</v>
      </c>
      <c r="P129" s="29">
        <v>44757</v>
      </c>
      <c r="Q129" s="29"/>
      <c r="R129" s="31"/>
      <c r="S129" s="31"/>
      <c r="T129" s="29">
        <v>44757</v>
      </c>
      <c r="U129" s="31" t="s">
        <v>3187</v>
      </c>
      <c r="V129" s="31"/>
      <c r="W129" s="31" t="s">
        <v>7936</v>
      </c>
      <c r="X129" s="31" t="s">
        <v>7938</v>
      </c>
      <c r="Y129" s="31" t="e">
        <f t="shared" ca="1" si="13"/>
        <v>#VALUE!</v>
      </c>
      <c r="Z129" s="31" t="e">
        <f t="shared" ca="1" si="14"/>
        <v>#VALUE!</v>
      </c>
      <c r="AA129" s="31"/>
      <c r="AB129" s="31" t="s">
        <v>6010</v>
      </c>
      <c r="AC129" s="31" t="s">
        <v>34153</v>
      </c>
      <c r="AD129" s="31" t="s">
        <v>34194</v>
      </c>
      <c r="AE129" s="31"/>
      <c r="AF129" s="31" t="s">
        <v>24700</v>
      </c>
      <c r="AG129" s="31"/>
      <c r="AH129" s="31"/>
      <c r="AI129" s="31" t="s">
        <v>40277</v>
      </c>
      <c r="AJ129" s="31">
        <v>361</v>
      </c>
      <c r="AK129" s="31" t="s">
        <v>8040</v>
      </c>
      <c r="AL129" s="31" t="s">
        <v>8041</v>
      </c>
      <c r="AM129" s="31" t="s">
        <v>8042</v>
      </c>
      <c r="AN129" s="31"/>
      <c r="AO129" s="31"/>
      <c r="AP129" s="31" t="s">
        <v>2451</v>
      </c>
      <c r="AQ129" s="29">
        <v>44757</v>
      </c>
      <c r="AR129" s="31" t="s">
        <v>34148</v>
      </c>
      <c r="AS129" s="31" t="s">
        <v>34148</v>
      </c>
      <c r="AT129" s="31" t="str">
        <f>_xlfn.IFNA(VLOOKUP(D129,'[1]5. 1 Mei 2022'!$C$7:$F$60,4,FALSE),"")</f>
        <v/>
      </c>
      <c r="AU129" s="31"/>
      <c r="AV129" s="31" t="s">
        <v>6580</v>
      </c>
      <c r="AW129" s="29">
        <v>44757</v>
      </c>
      <c r="AX129" s="29">
        <f t="shared" si="20"/>
        <v>46660</v>
      </c>
      <c r="AY129" s="31" t="s">
        <v>26346</v>
      </c>
      <c r="AZ129" s="31" t="s">
        <v>533</v>
      </c>
      <c r="BA129" s="30" t="s">
        <v>2451</v>
      </c>
      <c r="BB129" s="31" t="s">
        <v>8064</v>
      </c>
      <c r="BC129" s="31"/>
      <c r="BD129" s="31" t="s">
        <v>30232</v>
      </c>
      <c r="BE129" s="31" t="s">
        <v>7968</v>
      </c>
      <c r="BF129" s="31" t="s">
        <v>6580</v>
      </c>
      <c r="BG129" s="31"/>
      <c r="BH129" s="31"/>
      <c r="BI129" s="31"/>
      <c r="BJ129" s="31">
        <v>0</v>
      </c>
      <c r="BK129" s="31" t="str">
        <f t="shared" si="19"/>
        <v>II/a</v>
      </c>
      <c r="BL129" s="31"/>
      <c r="BM129" s="31"/>
      <c r="BN129" s="31"/>
      <c r="BO129" s="31"/>
      <c r="BP129" s="31"/>
      <c r="BQ129" s="31"/>
      <c r="BR129" s="31"/>
      <c r="BS129" s="31"/>
      <c r="BT129" s="31"/>
      <c r="BU129" s="31"/>
      <c r="BV129" s="31" t="s">
        <v>4941</v>
      </c>
      <c r="BW129" s="31">
        <f t="shared" ca="1" si="16"/>
        <v>10</v>
      </c>
      <c r="BX129" s="78">
        <f t="shared" ca="1" si="17"/>
        <v>3</v>
      </c>
      <c r="BY129" s="31"/>
      <c r="BZ129" s="31"/>
      <c r="CA129" s="31" t="s">
        <v>2483</v>
      </c>
      <c r="CB129" s="31" t="s">
        <v>2406</v>
      </c>
      <c r="CC129" s="31"/>
      <c r="CD129" s="31"/>
      <c r="CE129" s="31" t="s">
        <v>20085</v>
      </c>
      <c r="CF129" s="31"/>
      <c r="CG129" s="31"/>
      <c r="CH129" s="31"/>
      <c r="CI129" s="31"/>
      <c r="CJ129" s="31"/>
      <c r="CK129" s="31"/>
      <c r="CL129" s="31"/>
      <c r="CM129" s="31"/>
      <c r="CN129" s="31"/>
      <c r="CO129" s="31"/>
      <c r="CP129" s="31"/>
      <c r="CQ129" s="31"/>
      <c r="CR129" s="31">
        <v>5362</v>
      </c>
      <c r="CS129" s="31"/>
      <c r="CT129" s="31"/>
      <c r="CU129" s="31"/>
      <c r="CV129" s="31" t="s">
        <v>12086</v>
      </c>
      <c r="CW129" s="31" t="s">
        <v>12085</v>
      </c>
      <c r="CX129" s="31">
        <v>41373</v>
      </c>
      <c r="CY129" s="31"/>
      <c r="CZ129" s="31"/>
      <c r="DA129" s="31"/>
      <c r="DB129" s="31"/>
      <c r="DC129" s="31"/>
      <c r="DD129" s="31"/>
      <c r="DE129" s="31"/>
      <c r="DF129" s="31"/>
      <c r="DG129" s="31"/>
      <c r="DH129" s="31"/>
      <c r="DI129" s="31"/>
      <c r="DJ129" s="31"/>
      <c r="DK129" s="31"/>
      <c r="DL129" s="31"/>
      <c r="DM129" s="38" t="s">
        <v>10613</v>
      </c>
      <c r="DN129" s="38"/>
      <c r="DO129" s="35" t="s">
        <v>10809</v>
      </c>
      <c r="DP129" s="31" t="s">
        <v>10994</v>
      </c>
      <c r="DQ129" s="31" t="s">
        <v>14031</v>
      </c>
      <c r="DR129" s="31" t="s">
        <v>7931</v>
      </c>
      <c r="DS129" s="31" t="s">
        <v>38476</v>
      </c>
      <c r="DT129" s="31" t="s">
        <v>37347</v>
      </c>
      <c r="DU129" s="31">
        <v>3</v>
      </c>
      <c r="DV129" s="31" t="s">
        <v>32167</v>
      </c>
      <c r="DW129" s="31"/>
      <c r="DX129" s="31"/>
      <c r="DY129" s="31"/>
      <c r="DZ129" s="31"/>
      <c r="EA129" s="31"/>
      <c r="EB129" s="31">
        <v>0</v>
      </c>
      <c r="EC129" s="31" t="s">
        <v>39747</v>
      </c>
      <c r="ED129" s="31" t="s">
        <v>41101</v>
      </c>
      <c r="EE129" s="31"/>
      <c r="EF129" s="31"/>
      <c r="EG129" s="31"/>
      <c r="EH129" s="31"/>
      <c r="EI129" s="31"/>
      <c r="EJ129" s="31"/>
    </row>
    <row r="130" spans="1:140" ht="23.25" customHeight="1">
      <c r="A130" s="25">
        <v>128</v>
      </c>
      <c r="B130" s="30" t="s">
        <v>35645</v>
      </c>
      <c r="C130" s="31">
        <v>140368099</v>
      </c>
      <c r="D130" s="30" t="s">
        <v>3</v>
      </c>
      <c r="E130" s="30"/>
      <c r="F130" s="30" t="s">
        <v>36254</v>
      </c>
      <c r="G130" s="31">
        <f t="shared" si="11"/>
        <v>58</v>
      </c>
      <c r="H130" s="72">
        <f t="shared" si="12"/>
        <v>48823</v>
      </c>
      <c r="I130" s="30"/>
      <c r="J130" s="30" t="s">
        <v>34084</v>
      </c>
      <c r="K130" s="30" t="s">
        <v>4318</v>
      </c>
      <c r="L130" s="31" t="s">
        <v>4318</v>
      </c>
      <c r="M130" s="31" t="s">
        <v>3186</v>
      </c>
      <c r="N130" s="31" t="s">
        <v>5797</v>
      </c>
      <c r="O130" s="31" t="s">
        <v>5271</v>
      </c>
      <c r="P130" s="31" t="s">
        <v>21727</v>
      </c>
      <c r="Q130" s="31"/>
      <c r="R130" s="31">
        <v>24</v>
      </c>
      <c r="S130" s="31">
        <v>0</v>
      </c>
      <c r="T130" s="31"/>
      <c r="U130" s="31">
        <v>214</v>
      </c>
      <c r="V130" s="31"/>
      <c r="W130" s="31" t="s">
        <v>7076</v>
      </c>
      <c r="X130" s="31" t="s">
        <v>5619</v>
      </c>
      <c r="Y130" s="31" t="e">
        <f t="shared" ca="1" si="13"/>
        <v>#VALUE!</v>
      </c>
      <c r="Z130" s="31" t="e">
        <f t="shared" ca="1" si="14"/>
        <v>#VALUE!</v>
      </c>
      <c r="AA130" s="31"/>
      <c r="AB130" s="31" t="s">
        <v>19417</v>
      </c>
      <c r="AC130" s="31" t="s">
        <v>34145</v>
      </c>
      <c r="AD130" s="31" t="s">
        <v>34145</v>
      </c>
      <c r="AE130" s="31"/>
      <c r="AF130" s="31" t="s">
        <v>24701</v>
      </c>
      <c r="AG130" s="31" t="s">
        <v>4322</v>
      </c>
      <c r="AH130" s="31" t="s">
        <v>4322</v>
      </c>
      <c r="AI130" s="31" t="s">
        <v>728</v>
      </c>
      <c r="AJ130" s="52" t="s">
        <v>35646</v>
      </c>
      <c r="AK130" s="52" t="s">
        <v>35647</v>
      </c>
      <c r="AL130" s="52" t="s">
        <v>23436</v>
      </c>
      <c r="AM130" s="31" t="s">
        <v>2681</v>
      </c>
      <c r="AN130" s="31"/>
      <c r="AO130" s="52" t="s">
        <v>21729</v>
      </c>
      <c r="AP130" s="31" t="s">
        <v>18118</v>
      </c>
      <c r="AQ130" s="31" t="s">
        <v>11676</v>
      </c>
      <c r="AR130" s="31" t="s">
        <v>34145</v>
      </c>
      <c r="AS130" s="31" t="s">
        <v>34145</v>
      </c>
      <c r="AT130" s="31" t="str">
        <f>_xlfn.IFNA(VLOOKUP(D130,'[1]5. 1 Mei 2022'!$C$7:$F$60,4,FALSE),"")</f>
        <v/>
      </c>
      <c r="AU130" s="31"/>
      <c r="AV130" s="31" t="s">
        <v>24786</v>
      </c>
      <c r="AW130" s="31" t="s">
        <v>18310</v>
      </c>
      <c r="AX130" s="29">
        <f t="shared" si="20"/>
        <v>46537</v>
      </c>
      <c r="AY130" s="31" t="s">
        <v>26346</v>
      </c>
      <c r="AZ130" s="31" t="s">
        <v>2622</v>
      </c>
      <c r="BA130" s="30" t="s">
        <v>18118</v>
      </c>
      <c r="BB130" s="31" t="s">
        <v>31769</v>
      </c>
      <c r="BC130" s="31"/>
      <c r="BD130" s="31" t="s">
        <v>24787</v>
      </c>
      <c r="BE130" s="31" t="s">
        <v>7969</v>
      </c>
      <c r="BF130" s="31" t="s">
        <v>24786</v>
      </c>
      <c r="BG130" s="31"/>
      <c r="BH130" s="31"/>
      <c r="BI130" s="31" t="s">
        <v>8136</v>
      </c>
      <c r="BJ130" s="31" t="s">
        <v>3185</v>
      </c>
      <c r="BK130" s="31" t="str">
        <f t="shared" si="19"/>
        <v>III/d</v>
      </c>
      <c r="BL130" s="31" t="s">
        <v>8077</v>
      </c>
      <c r="BM130" s="31"/>
      <c r="BN130" s="31"/>
      <c r="BO130" s="31"/>
      <c r="BP130" s="31" t="s">
        <v>1498</v>
      </c>
      <c r="BQ130" s="31" t="s">
        <v>3185</v>
      </c>
      <c r="BR130" s="31" t="s">
        <v>12422</v>
      </c>
      <c r="BS130" s="31" t="s">
        <v>26401</v>
      </c>
      <c r="BT130" s="31" t="s">
        <v>6324</v>
      </c>
      <c r="BU130" s="31"/>
      <c r="BV130" s="31" t="s">
        <v>2696</v>
      </c>
      <c r="BW130" s="31">
        <f t="shared" ca="1" si="16"/>
        <v>25</v>
      </c>
      <c r="BX130" s="78">
        <f t="shared" ca="1" si="17"/>
        <v>2</v>
      </c>
      <c r="BY130" s="31"/>
      <c r="BZ130" s="31"/>
      <c r="CA130" s="31" t="s">
        <v>2483</v>
      </c>
      <c r="CB130" s="31" t="s">
        <v>2519</v>
      </c>
      <c r="CC130" s="31">
        <v>2</v>
      </c>
      <c r="CD130" s="31">
        <v>1</v>
      </c>
      <c r="CE130" s="31" t="s">
        <v>20085</v>
      </c>
      <c r="CF130" s="31"/>
      <c r="CG130" s="31"/>
      <c r="CH130" s="31"/>
      <c r="CI130" s="31"/>
      <c r="CJ130" s="31"/>
      <c r="CK130" s="31"/>
      <c r="CL130" s="31" t="s">
        <v>21980</v>
      </c>
      <c r="CM130" s="31" t="s">
        <v>21881</v>
      </c>
      <c r="CN130" s="31">
        <v>123</v>
      </c>
      <c r="CO130" s="31" t="s">
        <v>24926</v>
      </c>
      <c r="CP130" s="31" t="s">
        <v>21881</v>
      </c>
      <c r="CQ130" s="31">
        <v>123</v>
      </c>
      <c r="CR130" s="31">
        <v>3274</v>
      </c>
      <c r="CS130" s="31" t="s">
        <v>862</v>
      </c>
      <c r="CT130" s="31"/>
      <c r="CU130" s="31" t="s">
        <v>863</v>
      </c>
      <c r="CV130" s="31" t="s">
        <v>8383</v>
      </c>
      <c r="CW130" s="31" t="s">
        <v>8384</v>
      </c>
      <c r="CX130" s="31" t="s">
        <v>8346</v>
      </c>
      <c r="CY130" s="31"/>
      <c r="CZ130" s="31"/>
      <c r="DA130" s="31"/>
      <c r="DB130" s="31" t="s">
        <v>15747</v>
      </c>
      <c r="DC130" s="31" t="s">
        <v>15750</v>
      </c>
      <c r="DD130" s="31" t="s">
        <v>15746</v>
      </c>
      <c r="DE130" s="31"/>
      <c r="DF130" s="31"/>
      <c r="DG130" s="31"/>
      <c r="DH130" s="31"/>
      <c r="DI130" s="31" t="s">
        <v>24810</v>
      </c>
      <c r="DJ130" s="31" t="s">
        <v>24811</v>
      </c>
      <c r="DK130" s="31" t="s">
        <v>25642</v>
      </c>
      <c r="DL130" s="31" t="s">
        <v>25643</v>
      </c>
      <c r="DM130" s="38" t="s">
        <v>9266</v>
      </c>
      <c r="DN130" s="38"/>
      <c r="DO130" s="35">
        <v>0</v>
      </c>
      <c r="DP130" s="31" t="s">
        <v>13372</v>
      </c>
      <c r="DQ130" s="31" t="s">
        <v>12536</v>
      </c>
      <c r="DR130" s="31"/>
      <c r="DS130" s="31" t="s">
        <v>26897</v>
      </c>
      <c r="DT130" s="31"/>
      <c r="DU130" s="31">
        <v>3</v>
      </c>
      <c r="DV130" s="31" t="s">
        <v>32167</v>
      </c>
      <c r="DW130" s="31" t="s">
        <v>7997</v>
      </c>
      <c r="DX130" s="31" t="s">
        <v>7997</v>
      </c>
      <c r="DY130" s="31" t="s">
        <v>35680</v>
      </c>
      <c r="DZ130" s="52" t="s">
        <v>21718</v>
      </c>
      <c r="EA130" s="52" t="s">
        <v>35681</v>
      </c>
      <c r="EB130" s="31">
        <v>375702</v>
      </c>
      <c r="EC130" s="31" t="s">
        <v>40168</v>
      </c>
      <c r="ED130" s="31" t="s">
        <v>41101</v>
      </c>
      <c r="EE130" s="31"/>
      <c r="EF130" s="31"/>
      <c r="EG130" s="31"/>
      <c r="EH130" s="31"/>
      <c r="EI130" s="31"/>
      <c r="EJ130" s="31"/>
    </row>
    <row r="131" spans="1:140" ht="23.25" customHeight="1">
      <c r="A131" s="25">
        <v>129</v>
      </c>
      <c r="B131" s="30" t="s">
        <v>21329</v>
      </c>
      <c r="C131" s="31">
        <v>140374947</v>
      </c>
      <c r="D131" s="30" t="s">
        <v>460</v>
      </c>
      <c r="E131" s="30"/>
      <c r="F131" s="30" t="s">
        <v>36255</v>
      </c>
      <c r="G131" s="31">
        <f t="shared" ref="G131:G194" si="21">IF(F131="Ahli Madya",60,IF(F131="Ahli Utama",65,58))</f>
        <v>58</v>
      </c>
      <c r="H131" s="72">
        <f t="shared" ref="H131:H194" si="22">DATE(YEAR(X131)+G131,MONTH(X131)+1,1)</f>
        <v>48823</v>
      </c>
      <c r="I131" s="30"/>
      <c r="J131" s="30" t="s">
        <v>34084</v>
      </c>
      <c r="K131" s="30" t="s">
        <v>4318</v>
      </c>
      <c r="L131" s="31" t="s">
        <v>4318</v>
      </c>
      <c r="M131" s="31" t="s">
        <v>6378</v>
      </c>
      <c r="N131" s="31" t="s">
        <v>3557</v>
      </c>
      <c r="O131" s="31" t="s">
        <v>1501</v>
      </c>
      <c r="P131" s="31" t="s">
        <v>21727</v>
      </c>
      <c r="Q131" s="31"/>
      <c r="R131" s="31">
        <v>22</v>
      </c>
      <c r="S131" s="31">
        <v>0</v>
      </c>
      <c r="T131" s="31"/>
      <c r="U131" s="31">
        <v>1505</v>
      </c>
      <c r="V131" s="31" t="s">
        <v>3986</v>
      </c>
      <c r="W131" s="31" t="s">
        <v>6910</v>
      </c>
      <c r="X131" s="31" t="s">
        <v>5700</v>
      </c>
      <c r="Y131" s="31">
        <f t="shared" ref="Y131:Y194" ca="1" si="23">YEAR(NOW())-YEAR(X131)</f>
        <v>48</v>
      </c>
      <c r="Z131" s="31" t="str">
        <f t="shared" ref="Z131:Z194" ca="1" si="24">IF(AND(Y131&gt;=21,Y131&lt;=35),"21-35",IF(AND(Y131&gt;35,Y131&lt;=45),"36-45",IF(AND(Y131&gt;45,Y131&lt;=58),"46-58",IF(Y131&gt;58,"Lebih dari 58",0))))</f>
        <v>46-58</v>
      </c>
      <c r="AA131" s="31"/>
      <c r="AB131" s="31" t="s">
        <v>11165</v>
      </c>
      <c r="AC131" s="31" t="s">
        <v>34147</v>
      </c>
      <c r="AD131" s="31" t="s">
        <v>34147</v>
      </c>
      <c r="AE131" s="31"/>
      <c r="AF131" s="31" t="s">
        <v>24699</v>
      </c>
      <c r="AG131" s="31" t="s">
        <v>5852</v>
      </c>
      <c r="AH131" s="31" t="s">
        <v>5852</v>
      </c>
      <c r="AI131" s="31" t="s">
        <v>908</v>
      </c>
      <c r="AJ131" s="31" t="s">
        <v>25256</v>
      </c>
      <c r="AK131" s="31" t="s">
        <v>25257</v>
      </c>
      <c r="AL131" s="31" t="s">
        <v>25249</v>
      </c>
      <c r="AM131" s="31" t="s">
        <v>25250</v>
      </c>
      <c r="AN131" s="31"/>
      <c r="AO131" s="31"/>
      <c r="AP131" s="31" t="s">
        <v>33006</v>
      </c>
      <c r="AQ131" s="52" t="s">
        <v>21871</v>
      </c>
      <c r="AR131" s="31" t="s">
        <v>34147</v>
      </c>
      <c r="AS131" s="31" t="s">
        <v>34147</v>
      </c>
      <c r="AT131" s="31" t="str">
        <f>_xlfn.IFNA(VLOOKUP(D131,'[1]5. 1 Mei 2022'!$C$7:$F$60,4,FALSE),"")</f>
        <v/>
      </c>
      <c r="AU131" s="31"/>
      <c r="AV131" s="31" t="s">
        <v>7458</v>
      </c>
      <c r="AW131" s="52" t="s">
        <v>21871</v>
      </c>
      <c r="AX131" s="29">
        <f t="shared" si="20"/>
        <v>46861</v>
      </c>
      <c r="AY131" s="31" t="s">
        <v>26346</v>
      </c>
      <c r="AZ131" s="31" t="s">
        <v>33016</v>
      </c>
      <c r="BA131" s="30" t="s">
        <v>33006</v>
      </c>
      <c r="BB131" s="31" t="s">
        <v>40599</v>
      </c>
      <c r="BC131" s="31"/>
      <c r="BD131" s="31" t="s">
        <v>20061</v>
      </c>
      <c r="BE131" s="31" t="s">
        <v>7973</v>
      </c>
      <c r="BF131" s="31" t="s">
        <v>7458</v>
      </c>
      <c r="BG131" s="31"/>
      <c r="BH131" s="31"/>
      <c r="BI131" s="31" t="s">
        <v>8132</v>
      </c>
      <c r="BJ131" s="31" t="s">
        <v>21609</v>
      </c>
      <c r="BK131" s="31" t="str">
        <f t="shared" ref="BK131:BK162" si="25">N131</f>
        <v>III/a</v>
      </c>
      <c r="BL131" s="31" t="s">
        <v>8077</v>
      </c>
      <c r="BM131" s="31"/>
      <c r="BN131" s="31"/>
      <c r="BO131" s="31"/>
      <c r="BP131" s="31" t="s">
        <v>1498</v>
      </c>
      <c r="BQ131" s="31" t="s">
        <v>21609</v>
      </c>
      <c r="BR131" s="31" t="s">
        <v>12422</v>
      </c>
      <c r="BS131" s="31" t="s">
        <v>26403</v>
      </c>
      <c r="BT131" s="31" t="s">
        <v>1172</v>
      </c>
      <c r="BU131" s="31"/>
      <c r="BV131" s="31" t="s">
        <v>5845</v>
      </c>
      <c r="BW131" s="31">
        <f t="shared" ref="BW131:BW194" ca="1" si="26">YEAR(NOW())-YEAR(BV131)</f>
        <v>29</v>
      </c>
      <c r="BX131" s="78">
        <f t="shared" ref="BX131:BX194" ca="1" si="27">DATEDIF(BV131,NOW(),"YM")</f>
        <v>2</v>
      </c>
      <c r="BY131" s="31"/>
      <c r="BZ131" s="31"/>
      <c r="CA131" s="31" t="s">
        <v>2483</v>
      </c>
      <c r="CB131" s="31" t="s">
        <v>2519</v>
      </c>
      <c r="CC131" s="31">
        <v>2</v>
      </c>
      <c r="CD131" s="31">
        <v>1</v>
      </c>
      <c r="CE131" s="31" t="s">
        <v>20085</v>
      </c>
      <c r="CF131" s="31"/>
      <c r="CG131" s="31"/>
      <c r="CH131" s="31"/>
      <c r="CI131" s="31"/>
      <c r="CJ131" s="31"/>
      <c r="CK131" s="31"/>
      <c r="CL131" s="31" t="s">
        <v>36843</v>
      </c>
      <c r="CM131" s="31" t="s">
        <v>36554</v>
      </c>
      <c r="CN131" s="31">
        <v>127</v>
      </c>
      <c r="CO131" s="31" t="s">
        <v>36902</v>
      </c>
      <c r="CP131" s="31" t="s">
        <v>36554</v>
      </c>
      <c r="CQ131" s="31">
        <v>127</v>
      </c>
      <c r="CR131" s="31">
        <v>5197</v>
      </c>
      <c r="CS131" s="31" t="s">
        <v>11166</v>
      </c>
      <c r="CT131" s="31"/>
      <c r="CU131" s="31" t="s">
        <v>3195</v>
      </c>
      <c r="CV131" s="31" t="s">
        <v>8541</v>
      </c>
      <c r="CW131" s="31" t="s">
        <v>11167</v>
      </c>
      <c r="CX131" s="31" t="s">
        <v>8484</v>
      </c>
      <c r="CY131" s="31"/>
      <c r="CZ131" s="31"/>
      <c r="DA131" s="31"/>
      <c r="DB131" s="31" t="s">
        <v>11355</v>
      </c>
      <c r="DC131" s="31" t="s">
        <v>16323</v>
      </c>
      <c r="DD131" s="31" t="s">
        <v>16324</v>
      </c>
      <c r="DE131" s="31"/>
      <c r="DF131" s="31"/>
      <c r="DG131" s="31"/>
      <c r="DH131" s="31"/>
      <c r="DI131" s="31" t="s">
        <v>25300</v>
      </c>
      <c r="DJ131" s="31" t="s">
        <v>25299</v>
      </c>
      <c r="DK131" s="31"/>
      <c r="DL131" s="31"/>
      <c r="DM131" s="38" t="s">
        <v>9677</v>
      </c>
      <c r="DN131" s="38"/>
      <c r="DO131" s="35" t="s">
        <v>20480</v>
      </c>
      <c r="DP131" s="31" t="s">
        <v>14164</v>
      </c>
      <c r="DQ131" s="31" t="s">
        <v>14165</v>
      </c>
      <c r="DR131" s="31"/>
      <c r="DS131" s="31" t="s">
        <v>27311</v>
      </c>
      <c r="DT131" s="31" t="s">
        <v>37348</v>
      </c>
      <c r="DU131" s="31">
        <v>3</v>
      </c>
      <c r="DV131" s="31" t="s">
        <v>32167</v>
      </c>
      <c r="DW131" s="31"/>
      <c r="DX131" s="31"/>
      <c r="DY131" s="31" t="s">
        <v>25255</v>
      </c>
      <c r="DZ131" s="31" t="s">
        <v>18320</v>
      </c>
      <c r="EA131" s="31"/>
      <c r="EB131" s="31">
        <v>0</v>
      </c>
      <c r="EC131" s="31" t="s">
        <v>40139</v>
      </c>
      <c r="ED131" s="31" t="s">
        <v>41101</v>
      </c>
      <c r="EE131" s="31"/>
      <c r="EF131" s="31"/>
      <c r="EG131" s="31"/>
      <c r="EH131" s="31"/>
      <c r="EI131" s="31"/>
      <c r="EJ131" s="31"/>
    </row>
    <row r="132" spans="1:140" ht="23.25" customHeight="1">
      <c r="A132" s="25">
        <v>130</v>
      </c>
      <c r="B132" s="30" t="s">
        <v>20221</v>
      </c>
      <c r="C132" s="31" t="s">
        <v>5975</v>
      </c>
      <c r="D132" s="30" t="s">
        <v>16724</v>
      </c>
      <c r="E132" s="30"/>
      <c r="F132" s="30" t="s">
        <v>36262</v>
      </c>
      <c r="G132" s="31">
        <f t="shared" si="21"/>
        <v>58</v>
      </c>
      <c r="H132" s="72">
        <f t="shared" si="22"/>
        <v>52841</v>
      </c>
      <c r="I132" s="30" t="s">
        <v>34927</v>
      </c>
      <c r="J132" s="30" t="s">
        <v>34085</v>
      </c>
      <c r="K132" s="30" t="s">
        <v>34083</v>
      </c>
      <c r="L132" s="31" t="s">
        <v>16726</v>
      </c>
      <c r="M132" s="31" t="s">
        <v>3186</v>
      </c>
      <c r="N132" s="31" t="s">
        <v>5865</v>
      </c>
      <c r="O132" s="31" t="s">
        <v>5117</v>
      </c>
      <c r="P132" s="31" t="s">
        <v>3738</v>
      </c>
      <c r="Q132" s="31"/>
      <c r="R132" s="31"/>
      <c r="S132" s="31"/>
      <c r="T132" s="31"/>
      <c r="U132" s="31" t="s">
        <v>3913</v>
      </c>
      <c r="V132" s="31"/>
      <c r="W132" s="31" t="s">
        <v>6910</v>
      </c>
      <c r="X132" s="31" t="s">
        <v>5976</v>
      </c>
      <c r="Y132" s="31">
        <f t="shared" ca="1" si="23"/>
        <v>37</v>
      </c>
      <c r="Z132" s="31" t="str">
        <f t="shared" ca="1" si="24"/>
        <v>36-45</v>
      </c>
      <c r="AA132" s="31"/>
      <c r="AB132" s="31" t="s">
        <v>11240</v>
      </c>
      <c r="AC132" s="31" t="s">
        <v>34153</v>
      </c>
      <c r="AD132" s="31" t="s">
        <v>34194</v>
      </c>
      <c r="AE132" s="31"/>
      <c r="AF132" s="31" t="s">
        <v>24700</v>
      </c>
      <c r="AG132" s="31" t="s">
        <v>5852</v>
      </c>
      <c r="AH132" s="31" t="s">
        <v>7895</v>
      </c>
      <c r="AI132" s="31" t="s">
        <v>908</v>
      </c>
      <c r="AJ132" s="31"/>
      <c r="AK132" s="31"/>
      <c r="AL132" s="31"/>
      <c r="AM132" s="31"/>
      <c r="AN132" s="31"/>
      <c r="AO132" s="31"/>
      <c r="AP132" s="31" t="s">
        <v>33000</v>
      </c>
      <c r="AQ132" s="31" t="s">
        <v>23496</v>
      </c>
      <c r="AR132" s="31" t="s">
        <v>34148</v>
      </c>
      <c r="AS132" s="31" t="s">
        <v>34148</v>
      </c>
      <c r="AT132" s="31" t="str">
        <f>_xlfn.IFNA(VLOOKUP(D132,'[1]5. 1 Mei 2022'!$C$7:$F$60,4,FALSE),"")</f>
        <v/>
      </c>
      <c r="AU132" s="31"/>
      <c r="AV132" s="31" t="s">
        <v>4214</v>
      </c>
      <c r="AW132" s="31" t="s">
        <v>1301</v>
      </c>
      <c r="AX132" s="29">
        <f t="shared" si="20"/>
        <v>44639</v>
      </c>
      <c r="AY132" s="31" t="s">
        <v>26340</v>
      </c>
      <c r="AZ132" s="31" t="s">
        <v>33002</v>
      </c>
      <c r="BA132" s="30" t="s">
        <v>33000</v>
      </c>
      <c r="BB132" s="31"/>
      <c r="BC132" s="31"/>
      <c r="BD132" s="31" t="s">
        <v>23497</v>
      </c>
      <c r="BE132" s="31" t="s">
        <v>7968</v>
      </c>
      <c r="BF132" s="31" t="s">
        <v>4214</v>
      </c>
      <c r="BG132" s="31"/>
      <c r="BH132" s="31"/>
      <c r="BI132" s="31"/>
      <c r="BJ132" s="31">
        <v>0</v>
      </c>
      <c r="BK132" s="31" t="str">
        <f t="shared" si="25"/>
        <v>II/c</v>
      </c>
      <c r="BL132" s="31"/>
      <c r="BM132" s="31"/>
      <c r="BN132" s="31"/>
      <c r="BO132" s="31"/>
      <c r="BP132" s="31"/>
      <c r="BQ132" s="31"/>
      <c r="BR132" s="31"/>
      <c r="BS132" s="31"/>
      <c r="BT132" s="31"/>
      <c r="BU132" s="31"/>
      <c r="BV132" s="31" t="s">
        <v>2918</v>
      </c>
      <c r="BW132" s="31">
        <f t="shared" ca="1" si="26"/>
        <v>11</v>
      </c>
      <c r="BX132" s="78">
        <f t="shared" ca="1" si="27"/>
        <v>3</v>
      </c>
      <c r="BY132" s="31" t="s">
        <v>3738</v>
      </c>
      <c r="BZ132" s="31"/>
      <c r="CA132" s="31" t="s">
        <v>2483</v>
      </c>
      <c r="CB132" s="31" t="s">
        <v>2519</v>
      </c>
      <c r="CC132" s="31">
        <v>3</v>
      </c>
      <c r="CD132" s="31">
        <v>1</v>
      </c>
      <c r="CE132" s="31" t="s">
        <v>20085</v>
      </c>
      <c r="CF132" s="31"/>
      <c r="CG132" s="31"/>
      <c r="CH132" s="31"/>
      <c r="CI132" s="31"/>
      <c r="CJ132" s="31"/>
      <c r="CK132" s="31"/>
      <c r="CL132" s="31"/>
      <c r="CM132" s="31"/>
      <c r="CN132" s="31"/>
      <c r="CO132" s="31"/>
      <c r="CP132" s="31"/>
      <c r="CQ132" s="31"/>
      <c r="CR132" s="31">
        <v>1561</v>
      </c>
      <c r="CS132" s="31" t="s">
        <v>12105</v>
      </c>
      <c r="CT132" s="31" t="s">
        <v>12106</v>
      </c>
      <c r="CU132" s="31">
        <v>40997</v>
      </c>
      <c r="CV132" s="31" t="s">
        <v>10473</v>
      </c>
      <c r="CW132" s="31" t="s">
        <v>11241</v>
      </c>
      <c r="CX132" s="31" t="s">
        <v>10461</v>
      </c>
      <c r="CY132" s="31"/>
      <c r="CZ132" s="31"/>
      <c r="DA132" s="31"/>
      <c r="DB132" s="31"/>
      <c r="DC132" s="31"/>
      <c r="DD132" s="31"/>
      <c r="DE132" s="31"/>
      <c r="DF132" s="31"/>
      <c r="DG132" s="31"/>
      <c r="DH132" s="31"/>
      <c r="DI132" s="31"/>
      <c r="DJ132" s="31"/>
      <c r="DK132" s="31"/>
      <c r="DL132" s="31"/>
      <c r="DM132" s="38" t="s">
        <v>9812</v>
      </c>
      <c r="DN132" s="38"/>
      <c r="DO132" s="35" t="s">
        <v>10751</v>
      </c>
      <c r="DP132" s="31" t="s">
        <v>10942</v>
      </c>
      <c r="DQ132" s="31" t="s">
        <v>11076</v>
      </c>
      <c r="DR132" s="31"/>
      <c r="DS132" s="31" t="s">
        <v>27445</v>
      </c>
      <c r="DT132" s="31" t="s">
        <v>37349</v>
      </c>
      <c r="DU132" s="31">
        <v>3</v>
      </c>
      <c r="DV132" s="31" t="s">
        <v>32167</v>
      </c>
      <c r="DW132" s="31"/>
      <c r="DX132" s="31"/>
      <c r="DY132" s="31"/>
      <c r="DZ132" s="31"/>
      <c r="EA132" s="31"/>
      <c r="EB132" s="31">
        <v>0</v>
      </c>
      <c r="EC132" s="31" t="s">
        <v>39747</v>
      </c>
      <c r="ED132" s="31" t="s">
        <v>41101</v>
      </c>
      <c r="EE132" s="31"/>
      <c r="EF132" s="31"/>
      <c r="EG132" s="31"/>
      <c r="EH132" s="31"/>
      <c r="EI132" s="31"/>
      <c r="EJ132" s="31"/>
    </row>
    <row r="133" spans="1:140" ht="23.25" customHeight="1">
      <c r="A133" s="25">
        <v>131</v>
      </c>
      <c r="B133" s="30" t="s">
        <v>29003</v>
      </c>
      <c r="C133" s="31" t="s">
        <v>6220</v>
      </c>
      <c r="D133" s="30" t="s">
        <v>29018</v>
      </c>
      <c r="E133" s="30"/>
      <c r="F133" s="30" t="s">
        <v>36262</v>
      </c>
      <c r="G133" s="31">
        <f t="shared" si="21"/>
        <v>58</v>
      </c>
      <c r="H133" s="72">
        <f t="shared" si="22"/>
        <v>56980</v>
      </c>
      <c r="I133" s="30" t="s">
        <v>34928</v>
      </c>
      <c r="J133" s="30" t="s">
        <v>34085</v>
      </c>
      <c r="K133" s="30" t="s">
        <v>34082</v>
      </c>
      <c r="L133" s="31" t="s">
        <v>6220</v>
      </c>
      <c r="M133" s="31" t="s">
        <v>6378</v>
      </c>
      <c r="N133" s="31" t="s">
        <v>5865</v>
      </c>
      <c r="O133" s="31" t="s">
        <v>5117</v>
      </c>
      <c r="P133" s="31" t="s">
        <v>30588</v>
      </c>
      <c r="Q133" s="31"/>
      <c r="R133" s="31"/>
      <c r="S133" s="31"/>
      <c r="T133" s="31" t="s">
        <v>32418</v>
      </c>
      <c r="U133" s="31"/>
      <c r="V133" s="31"/>
      <c r="W133" s="31" t="s">
        <v>980</v>
      </c>
      <c r="X133" s="31" t="s">
        <v>29067</v>
      </c>
      <c r="Y133" s="31">
        <f t="shared" ca="1" si="23"/>
        <v>26</v>
      </c>
      <c r="Z133" s="31" t="str">
        <f t="shared" ca="1" si="24"/>
        <v>21-35</v>
      </c>
      <c r="AA133" s="31"/>
      <c r="AB133" s="31" t="s">
        <v>29095</v>
      </c>
      <c r="AC133" s="31" t="s">
        <v>34153</v>
      </c>
      <c r="AD133" s="31" t="s">
        <v>34194</v>
      </c>
      <c r="AE133" s="31"/>
      <c r="AF133" s="31" t="s">
        <v>24700</v>
      </c>
      <c r="AG133" s="31" t="s">
        <v>7895</v>
      </c>
      <c r="AH133" s="31" t="s">
        <v>7895</v>
      </c>
      <c r="AI133" s="31" t="s">
        <v>908</v>
      </c>
      <c r="AJ133" s="31" t="s">
        <v>29599</v>
      </c>
      <c r="AK133" s="31" t="s">
        <v>29600</v>
      </c>
      <c r="AL133" s="31" t="s">
        <v>21532</v>
      </c>
      <c r="AM133" s="31" t="s">
        <v>7757</v>
      </c>
      <c r="AN133" s="31"/>
      <c r="AO133" s="31"/>
      <c r="AP133" s="31" t="s">
        <v>33014</v>
      </c>
      <c r="AQ133" s="31" t="s">
        <v>26138</v>
      </c>
      <c r="AR133" s="31" t="s">
        <v>34148</v>
      </c>
      <c r="AS133" s="31" t="s">
        <v>34148</v>
      </c>
      <c r="AT133" s="31" t="str">
        <f>_xlfn.IFNA(VLOOKUP(D133,'[1]5. 1 Mei 2022'!$C$7:$F$60,4,FALSE),"")</f>
        <v/>
      </c>
      <c r="AU133" s="31"/>
      <c r="AV133" s="31" t="s">
        <v>5449</v>
      </c>
      <c r="AW133" s="31" t="s">
        <v>26138</v>
      </c>
      <c r="AX133" s="29">
        <f t="shared" si="20"/>
        <v>45978</v>
      </c>
      <c r="AY133" s="31" t="s">
        <v>26346</v>
      </c>
      <c r="AZ133" s="31" t="s">
        <v>33016</v>
      </c>
      <c r="BA133" s="30" t="s">
        <v>33014</v>
      </c>
      <c r="BB133" s="31"/>
      <c r="BC133" s="31"/>
      <c r="BD133" s="31" t="s">
        <v>21142</v>
      </c>
      <c r="BE133" s="31" t="s">
        <v>7968</v>
      </c>
      <c r="BF133" s="31" t="s">
        <v>5449</v>
      </c>
      <c r="BG133" s="31"/>
      <c r="BH133" s="31"/>
      <c r="BI133" s="31"/>
      <c r="BJ133" s="31"/>
      <c r="BK133" s="31" t="str">
        <f t="shared" si="25"/>
        <v>II/c</v>
      </c>
      <c r="BL133" s="31"/>
      <c r="BM133" s="31"/>
      <c r="BN133" s="31"/>
      <c r="BO133" s="31"/>
      <c r="BP133" s="31"/>
      <c r="BQ133" s="31"/>
      <c r="BR133" s="31"/>
      <c r="BS133" s="31"/>
      <c r="BT133" s="31"/>
      <c r="BU133" s="31"/>
      <c r="BV133" s="31" t="s">
        <v>26138</v>
      </c>
      <c r="BW133" s="31">
        <f t="shared" ca="1" si="26"/>
        <v>3</v>
      </c>
      <c r="BX133" s="78">
        <f t="shared" ca="1" si="27"/>
        <v>3</v>
      </c>
      <c r="BY133" s="31"/>
      <c r="BZ133" s="31"/>
      <c r="CA133" s="31" t="s">
        <v>2483</v>
      </c>
      <c r="CB133" s="31" t="s">
        <v>2406</v>
      </c>
      <c r="CC133" s="31"/>
      <c r="CD133" s="31"/>
      <c r="CE133" s="31"/>
      <c r="CF133" s="31"/>
      <c r="CG133" s="31"/>
      <c r="CH133" s="31"/>
      <c r="CI133" s="31"/>
      <c r="CJ133" s="31"/>
      <c r="CK133" s="31"/>
      <c r="CL133" s="31"/>
      <c r="CM133" s="31"/>
      <c r="CN133" s="31"/>
      <c r="CO133" s="31"/>
      <c r="CP133" s="31"/>
      <c r="CQ133" s="31"/>
      <c r="CR133" s="31">
        <v>1658</v>
      </c>
      <c r="CS133" s="31" t="s">
        <v>28413</v>
      </c>
      <c r="CT133" s="31"/>
      <c r="CU133" s="31"/>
      <c r="CV133" s="31"/>
      <c r="CW133" s="31"/>
      <c r="CX133" s="31"/>
      <c r="CY133" s="31"/>
      <c r="CZ133" s="31"/>
      <c r="DA133" s="31"/>
      <c r="DB133" s="31"/>
      <c r="DC133" s="31"/>
      <c r="DD133" s="31"/>
      <c r="DE133" s="31"/>
      <c r="DF133" s="31"/>
      <c r="DG133" s="31"/>
      <c r="DH133" s="31"/>
      <c r="DI133" s="31"/>
      <c r="DJ133" s="31"/>
      <c r="DK133" s="31"/>
      <c r="DL133" s="31"/>
      <c r="DM133" s="38" t="s">
        <v>32310</v>
      </c>
      <c r="DN133" s="38"/>
      <c r="DO133" s="35"/>
      <c r="DP133" s="31" t="s">
        <v>29142</v>
      </c>
      <c r="DQ133" s="31" t="s">
        <v>29598</v>
      </c>
      <c r="DR133" s="31"/>
      <c r="DS133" s="31" t="s">
        <v>32973</v>
      </c>
      <c r="DT133" s="31" t="s">
        <v>29210</v>
      </c>
      <c r="DU133" s="31">
        <v>2</v>
      </c>
      <c r="DV133" s="31" t="s">
        <v>32167</v>
      </c>
      <c r="DW133" s="31"/>
      <c r="DX133" s="31"/>
      <c r="DY133" s="31"/>
      <c r="DZ133" s="31"/>
      <c r="EA133" s="31"/>
      <c r="EB133" s="31">
        <v>0</v>
      </c>
      <c r="EC133" s="31" t="s">
        <v>39747</v>
      </c>
      <c r="ED133" s="31" t="s">
        <v>41101</v>
      </c>
      <c r="EE133" s="31"/>
      <c r="EF133" s="31"/>
      <c r="EG133" s="31"/>
      <c r="EH133" s="31"/>
      <c r="EI133" s="31"/>
      <c r="EJ133" s="31"/>
    </row>
    <row r="134" spans="1:140" ht="23.25" customHeight="1">
      <c r="A134" s="25">
        <v>132</v>
      </c>
      <c r="B134" s="30" t="s">
        <v>1072</v>
      </c>
      <c r="C134" s="31" t="s">
        <v>2421</v>
      </c>
      <c r="D134" s="30" t="s">
        <v>17400</v>
      </c>
      <c r="E134" s="30"/>
      <c r="F134" s="30" t="s">
        <v>36262</v>
      </c>
      <c r="G134" s="31">
        <f t="shared" si="21"/>
        <v>58</v>
      </c>
      <c r="H134" s="72">
        <f t="shared" si="22"/>
        <v>51318</v>
      </c>
      <c r="I134" s="30" t="s">
        <v>34929</v>
      </c>
      <c r="J134" s="30" t="s">
        <v>34085</v>
      </c>
      <c r="K134" s="30" t="s">
        <v>34083</v>
      </c>
      <c r="L134" s="31" t="s">
        <v>16726</v>
      </c>
      <c r="M134" s="31" t="s">
        <v>6378</v>
      </c>
      <c r="N134" s="31" t="s">
        <v>7551</v>
      </c>
      <c r="O134" s="31" t="s">
        <v>6326</v>
      </c>
      <c r="P134" s="31" t="s">
        <v>11676</v>
      </c>
      <c r="Q134" s="31"/>
      <c r="R134" s="31"/>
      <c r="S134" s="31"/>
      <c r="T134" s="31"/>
      <c r="U134" s="31" t="s">
        <v>1518</v>
      </c>
      <c r="V134" s="31"/>
      <c r="W134" s="31" t="s">
        <v>6910</v>
      </c>
      <c r="X134" s="31" t="s">
        <v>6390</v>
      </c>
      <c r="Y134" s="31" t="e">
        <f t="shared" ca="1" si="23"/>
        <v>#VALUE!</v>
      </c>
      <c r="Z134" s="31" t="e">
        <f t="shared" ca="1" si="24"/>
        <v>#VALUE!</v>
      </c>
      <c r="AA134" s="31"/>
      <c r="AB134" s="31" t="s">
        <v>6770</v>
      </c>
      <c r="AC134" s="31" t="s">
        <v>34153</v>
      </c>
      <c r="AD134" s="31" t="s">
        <v>34194</v>
      </c>
      <c r="AE134" s="31"/>
      <c r="AF134" s="31" t="s">
        <v>24700</v>
      </c>
      <c r="AG134" s="31" t="s">
        <v>4322</v>
      </c>
      <c r="AH134" s="31" t="s">
        <v>7895</v>
      </c>
      <c r="AI134" s="31" t="s">
        <v>40277</v>
      </c>
      <c r="AJ134" s="31">
        <v>98991070</v>
      </c>
      <c r="AK134" s="31" t="s">
        <v>16286</v>
      </c>
      <c r="AL134" s="31" t="s">
        <v>2516</v>
      </c>
      <c r="AM134" s="31" t="s">
        <v>16287</v>
      </c>
      <c r="AN134" s="31"/>
      <c r="AO134" s="31"/>
      <c r="AP134" s="31" t="s">
        <v>2451</v>
      </c>
      <c r="AQ134" s="31"/>
      <c r="AR134" s="31" t="s">
        <v>34148</v>
      </c>
      <c r="AS134" s="31" t="s">
        <v>34148</v>
      </c>
      <c r="AT134" s="31" t="str">
        <f>_xlfn.IFNA(VLOOKUP(D134,'[1]5. 1 Mei 2022'!$C$7:$F$60,4,FALSE),"")</f>
        <v/>
      </c>
      <c r="AU134" s="31"/>
      <c r="AV134" s="31" t="s">
        <v>6580</v>
      </c>
      <c r="AW134" s="31"/>
      <c r="AX134" s="29">
        <f t="shared" si="20"/>
        <v>1903</v>
      </c>
      <c r="AY134" s="31" t="s">
        <v>26346</v>
      </c>
      <c r="AZ134" s="31" t="s">
        <v>533</v>
      </c>
      <c r="BA134" s="30" t="s">
        <v>2451</v>
      </c>
      <c r="BB134" s="31"/>
      <c r="BC134" s="31"/>
      <c r="BD134" s="31" t="s">
        <v>30232</v>
      </c>
      <c r="BE134" s="31" t="s">
        <v>7968</v>
      </c>
      <c r="BF134" s="31" t="s">
        <v>17399</v>
      </c>
      <c r="BG134" s="31"/>
      <c r="BH134" s="31"/>
      <c r="BI134" s="31"/>
      <c r="BJ134" s="31">
        <v>0</v>
      </c>
      <c r="BK134" s="31" t="str">
        <f t="shared" si="25"/>
        <v>II/a</v>
      </c>
      <c r="BL134" s="31"/>
      <c r="BM134" s="31"/>
      <c r="BN134" s="31"/>
      <c r="BO134" s="31"/>
      <c r="BP134" s="31" t="s">
        <v>1498</v>
      </c>
      <c r="BQ134" s="31"/>
      <c r="BR134" s="31"/>
      <c r="BS134" s="31"/>
      <c r="BT134" s="31"/>
      <c r="BU134" s="31"/>
      <c r="BV134" s="31" t="s">
        <v>1306</v>
      </c>
      <c r="BW134" s="31">
        <f t="shared" ca="1" si="26"/>
        <v>16</v>
      </c>
      <c r="BX134" s="78">
        <f t="shared" ca="1" si="27"/>
        <v>2</v>
      </c>
      <c r="BY134" s="31" t="s">
        <v>11676</v>
      </c>
      <c r="BZ134" s="31"/>
      <c r="CA134" s="31" t="s">
        <v>2483</v>
      </c>
      <c r="CB134" s="31" t="s">
        <v>2519</v>
      </c>
      <c r="CC134" s="31">
        <v>1</v>
      </c>
      <c r="CD134" s="31">
        <v>1</v>
      </c>
      <c r="CE134" s="31" t="s">
        <v>20085</v>
      </c>
      <c r="CF134" s="31"/>
      <c r="CG134" s="31"/>
      <c r="CH134" s="31"/>
      <c r="CI134" s="31"/>
      <c r="CJ134" s="31"/>
      <c r="CK134" s="31"/>
      <c r="CL134" s="31"/>
      <c r="CM134" s="31"/>
      <c r="CN134" s="31"/>
      <c r="CO134" s="31"/>
      <c r="CP134" s="31"/>
      <c r="CQ134" s="31"/>
      <c r="CR134" s="31">
        <v>5311</v>
      </c>
      <c r="CS134" s="31"/>
      <c r="CT134" s="31"/>
      <c r="CU134" s="31"/>
      <c r="CV134" s="31"/>
      <c r="CW134" s="31"/>
      <c r="CX134" s="31"/>
      <c r="CY134" s="31"/>
      <c r="CZ134" s="31"/>
      <c r="DA134" s="31"/>
      <c r="DB134" s="31"/>
      <c r="DC134" s="31"/>
      <c r="DD134" s="31"/>
      <c r="DE134" s="31"/>
      <c r="DF134" s="31"/>
      <c r="DG134" s="31"/>
      <c r="DH134" s="31"/>
      <c r="DI134" s="31"/>
      <c r="DJ134" s="31"/>
      <c r="DK134" s="31"/>
      <c r="DL134" s="31"/>
      <c r="DM134" s="38" t="s">
        <v>10011</v>
      </c>
      <c r="DN134" s="38"/>
      <c r="DO134" s="35" t="s">
        <v>10803</v>
      </c>
      <c r="DP134" s="31" t="s">
        <v>10991</v>
      </c>
      <c r="DQ134" s="31" t="s">
        <v>11116</v>
      </c>
      <c r="DR134" s="31"/>
      <c r="DS134" s="31" t="s">
        <v>27643</v>
      </c>
      <c r="DT134" s="31" t="s">
        <v>37350</v>
      </c>
      <c r="DU134" s="31">
        <v>2</v>
      </c>
      <c r="DV134" s="31" t="s">
        <v>32164</v>
      </c>
      <c r="DW134" s="31"/>
      <c r="DX134" s="31"/>
      <c r="DY134" s="31"/>
      <c r="DZ134" s="31"/>
      <c r="EA134" s="31"/>
      <c r="EB134" s="31">
        <v>0</v>
      </c>
      <c r="EC134" s="31" t="s">
        <v>39747</v>
      </c>
      <c r="ED134" s="31" t="s">
        <v>41101</v>
      </c>
      <c r="EE134" s="31"/>
      <c r="EF134" s="31"/>
      <c r="EG134" s="31"/>
      <c r="EH134" s="31"/>
      <c r="EI134" s="31"/>
      <c r="EJ134" s="31"/>
    </row>
    <row r="135" spans="1:140" ht="23.25" customHeight="1">
      <c r="A135" s="25">
        <v>133</v>
      </c>
      <c r="B135" s="30" t="s">
        <v>24328</v>
      </c>
      <c r="C135" s="31">
        <v>140344413</v>
      </c>
      <c r="D135" s="30" t="s">
        <v>1101</v>
      </c>
      <c r="E135" s="30"/>
      <c r="F135" s="30" t="s">
        <v>36254</v>
      </c>
      <c r="G135" s="31">
        <f t="shared" si="21"/>
        <v>58</v>
      </c>
      <c r="H135" s="72">
        <f t="shared" si="22"/>
        <v>48488</v>
      </c>
      <c r="I135" s="30"/>
      <c r="J135" s="30" t="s">
        <v>34084</v>
      </c>
      <c r="K135" s="30" t="s">
        <v>4318</v>
      </c>
      <c r="L135" s="31" t="s">
        <v>4318</v>
      </c>
      <c r="M135" s="31" t="s">
        <v>6378</v>
      </c>
      <c r="N135" s="31" t="s">
        <v>5797</v>
      </c>
      <c r="O135" s="31" t="s">
        <v>5271</v>
      </c>
      <c r="P135" s="31" t="s">
        <v>23973</v>
      </c>
      <c r="Q135" s="31"/>
      <c r="R135" s="31">
        <v>20</v>
      </c>
      <c r="S135" s="31">
        <v>0</v>
      </c>
      <c r="T135" s="31"/>
      <c r="U135" s="31">
        <v>807</v>
      </c>
      <c r="V135" s="31"/>
      <c r="W135" s="31" t="s">
        <v>3581</v>
      </c>
      <c r="X135" s="31" t="s">
        <v>3582</v>
      </c>
      <c r="Y135" s="31" t="e">
        <f t="shared" ca="1" si="23"/>
        <v>#VALUE!</v>
      </c>
      <c r="Z135" s="31" t="e">
        <f t="shared" ca="1" si="24"/>
        <v>#VALUE!</v>
      </c>
      <c r="AA135" s="31"/>
      <c r="AB135" s="31" t="s">
        <v>11144</v>
      </c>
      <c r="AC135" s="31" t="s">
        <v>34145</v>
      </c>
      <c r="AD135" s="31" t="s">
        <v>34145</v>
      </c>
      <c r="AE135" s="31"/>
      <c r="AF135" s="31" t="s">
        <v>24701</v>
      </c>
      <c r="AG135" s="31" t="s">
        <v>4322</v>
      </c>
      <c r="AH135" s="31" t="s">
        <v>4322</v>
      </c>
      <c r="AI135" s="31" t="s">
        <v>908</v>
      </c>
      <c r="AJ135" s="31" t="s">
        <v>7201</v>
      </c>
      <c r="AK135" s="31" t="s">
        <v>7202</v>
      </c>
      <c r="AL135" s="31" t="s">
        <v>945</v>
      </c>
      <c r="AM135" s="31" t="s">
        <v>6617</v>
      </c>
      <c r="AN135" s="31"/>
      <c r="AO135" s="31"/>
      <c r="AP135" s="31" t="s">
        <v>3619</v>
      </c>
      <c r="AQ135" s="31" t="s">
        <v>7696</v>
      </c>
      <c r="AR135" s="31" t="s">
        <v>34145</v>
      </c>
      <c r="AS135" s="31" t="s">
        <v>34145</v>
      </c>
      <c r="AT135" s="31" t="str">
        <f>_xlfn.IFNA(VLOOKUP(D135,'[1]5. 1 Mei 2022'!$C$7:$F$60,4,FALSE),"")</f>
        <v/>
      </c>
      <c r="AU135" s="31"/>
      <c r="AV135" s="31" t="s">
        <v>20033</v>
      </c>
      <c r="AW135" s="31" t="s">
        <v>7696</v>
      </c>
      <c r="AX135" s="29">
        <f t="shared" si="20"/>
        <v>44371</v>
      </c>
      <c r="AY135" s="31" t="s">
        <v>26346</v>
      </c>
      <c r="AZ135" s="31" t="s">
        <v>225</v>
      </c>
      <c r="BA135" s="30" t="s">
        <v>3619</v>
      </c>
      <c r="BB135" s="31" t="s">
        <v>17504</v>
      </c>
      <c r="BC135" s="31"/>
      <c r="BD135" s="31" t="s">
        <v>7997</v>
      </c>
      <c r="BE135" s="31" t="s">
        <v>7969</v>
      </c>
      <c r="BF135" s="31" t="s">
        <v>20033</v>
      </c>
      <c r="BG135" s="31"/>
      <c r="BH135" s="31"/>
      <c r="BI135" s="31" t="s">
        <v>8136</v>
      </c>
      <c r="BJ135" s="31" t="s">
        <v>3185</v>
      </c>
      <c r="BK135" s="31" t="str">
        <f t="shared" si="25"/>
        <v>III/d</v>
      </c>
      <c r="BL135" s="31" t="s">
        <v>8077</v>
      </c>
      <c r="BM135" s="31"/>
      <c r="BN135" s="31"/>
      <c r="BO135" s="31"/>
      <c r="BP135" s="31" t="s">
        <v>1498</v>
      </c>
      <c r="BQ135" s="31" t="s">
        <v>3185</v>
      </c>
      <c r="BR135" s="31" t="s">
        <v>17977</v>
      </c>
      <c r="BS135" s="31" t="s">
        <v>24039</v>
      </c>
      <c r="BT135" s="31" t="s">
        <v>4351</v>
      </c>
      <c r="BU135" s="31"/>
      <c r="BV135" s="31" t="s">
        <v>4335</v>
      </c>
      <c r="BW135" s="31">
        <f t="shared" ca="1" si="26"/>
        <v>26</v>
      </c>
      <c r="BX135" s="78">
        <f t="shared" ca="1" si="27"/>
        <v>10</v>
      </c>
      <c r="BY135" s="31"/>
      <c r="BZ135" s="31"/>
      <c r="CA135" s="31" t="s">
        <v>2483</v>
      </c>
      <c r="CB135" s="31" t="s">
        <v>2519</v>
      </c>
      <c r="CC135" s="31">
        <v>1</v>
      </c>
      <c r="CD135" s="31">
        <v>1</v>
      </c>
      <c r="CE135" s="31" t="s">
        <v>20085</v>
      </c>
      <c r="CF135" s="31"/>
      <c r="CG135" s="31">
        <v>2010</v>
      </c>
      <c r="CH135" s="31"/>
      <c r="CI135" s="31"/>
      <c r="CJ135" s="31"/>
      <c r="CK135" s="31"/>
      <c r="CL135" s="31" t="s">
        <v>36557</v>
      </c>
      <c r="CM135" s="31" t="s">
        <v>36626</v>
      </c>
      <c r="CN135" s="31">
        <v>127</v>
      </c>
      <c r="CO135" s="31" t="s">
        <v>36671</v>
      </c>
      <c r="CP135" s="31" t="s">
        <v>36626</v>
      </c>
      <c r="CQ135" s="31">
        <v>127</v>
      </c>
      <c r="CR135" s="31">
        <v>3644</v>
      </c>
      <c r="CS135" s="31" t="s">
        <v>11174</v>
      </c>
      <c r="CT135" s="31" t="s">
        <v>10553</v>
      </c>
      <c r="CU135" s="31" t="s">
        <v>10554</v>
      </c>
      <c r="CV135" s="31" t="s">
        <v>10338</v>
      </c>
      <c r="CW135" s="31" t="s">
        <v>11175</v>
      </c>
      <c r="CX135" s="31" t="s">
        <v>10312</v>
      </c>
      <c r="CY135" s="31"/>
      <c r="CZ135" s="31"/>
      <c r="DA135" s="31"/>
      <c r="DB135" s="31" t="s">
        <v>15747</v>
      </c>
      <c r="DC135" s="31" t="s">
        <v>15751</v>
      </c>
      <c r="DD135" s="31" t="s">
        <v>15746</v>
      </c>
      <c r="DE135" s="31"/>
      <c r="DF135" s="31"/>
      <c r="DG135" s="31"/>
      <c r="DH135" s="31"/>
      <c r="DI135" s="31" t="s">
        <v>24810</v>
      </c>
      <c r="DJ135" s="31" t="s">
        <v>24811</v>
      </c>
      <c r="DK135" s="31"/>
      <c r="DL135" s="31"/>
      <c r="DM135" s="38" t="s">
        <v>9435</v>
      </c>
      <c r="DN135" s="38"/>
      <c r="DO135" s="35">
        <v>0</v>
      </c>
      <c r="DP135" s="31" t="s">
        <v>15063</v>
      </c>
      <c r="DQ135" s="31" t="s">
        <v>13658</v>
      </c>
      <c r="DR135" s="31"/>
      <c r="DS135" s="31" t="s">
        <v>15064</v>
      </c>
      <c r="DT135" s="31" t="s">
        <v>28113</v>
      </c>
      <c r="DU135" s="31">
        <v>3</v>
      </c>
      <c r="DV135" s="31" t="s">
        <v>32167</v>
      </c>
      <c r="DW135" s="31" t="s">
        <v>7997</v>
      </c>
      <c r="DX135" s="31" t="s">
        <v>7997</v>
      </c>
      <c r="DY135" s="31" t="s">
        <v>34830</v>
      </c>
      <c r="DZ135" s="29">
        <v>44770</v>
      </c>
      <c r="EA135" s="29">
        <v>45929</v>
      </c>
      <c r="EB135" s="31">
        <v>0</v>
      </c>
      <c r="EC135" s="31" t="s">
        <v>40168</v>
      </c>
      <c r="ED135" s="31" t="s">
        <v>41101</v>
      </c>
      <c r="EE135" s="31"/>
      <c r="EF135" s="31"/>
      <c r="EG135" s="31"/>
      <c r="EH135" s="31"/>
      <c r="EI135" s="31"/>
      <c r="EJ135" s="31"/>
    </row>
    <row r="136" spans="1:140" ht="23.25" customHeight="1">
      <c r="A136" s="25">
        <v>134</v>
      </c>
      <c r="B136" s="30" t="s">
        <v>11903</v>
      </c>
      <c r="C136" s="31" t="s">
        <v>6018</v>
      </c>
      <c r="D136" s="30" t="s">
        <v>6018</v>
      </c>
      <c r="E136" s="30"/>
      <c r="F136" s="30" t="s">
        <v>36262</v>
      </c>
      <c r="G136" s="31">
        <f t="shared" si="21"/>
        <v>58</v>
      </c>
      <c r="H136" s="72">
        <f t="shared" si="22"/>
        <v>49796</v>
      </c>
      <c r="I136" s="30"/>
      <c r="J136" s="30" t="s">
        <v>34084</v>
      </c>
      <c r="K136" s="30" t="s">
        <v>4318</v>
      </c>
      <c r="L136" s="31" t="s">
        <v>4318</v>
      </c>
      <c r="M136" s="31" t="s">
        <v>6378</v>
      </c>
      <c r="N136" s="31" t="s">
        <v>4008</v>
      </c>
      <c r="O136" s="31" t="s">
        <v>4320</v>
      </c>
      <c r="P136" s="31" t="s">
        <v>21723</v>
      </c>
      <c r="Q136" s="31"/>
      <c r="R136" s="31">
        <v>12</v>
      </c>
      <c r="S136" s="31">
        <v>7</v>
      </c>
      <c r="T136" s="31"/>
      <c r="U136" s="31">
        <v>1705</v>
      </c>
      <c r="V136" s="31"/>
      <c r="W136" s="31" t="s">
        <v>6910</v>
      </c>
      <c r="X136" s="31" t="s">
        <v>2640</v>
      </c>
      <c r="Y136" s="31">
        <f t="shared" ca="1" si="23"/>
        <v>45</v>
      </c>
      <c r="Z136" s="31" t="str">
        <f t="shared" ca="1" si="24"/>
        <v>36-45</v>
      </c>
      <c r="AA136" s="31"/>
      <c r="AB136" s="31" t="s">
        <v>11904</v>
      </c>
      <c r="AC136" s="31" t="s">
        <v>34153</v>
      </c>
      <c r="AD136" s="31" t="s">
        <v>34194</v>
      </c>
      <c r="AE136" s="31"/>
      <c r="AF136" s="31" t="s">
        <v>24700</v>
      </c>
      <c r="AG136" s="31" t="s">
        <v>738</v>
      </c>
      <c r="AH136" s="31" t="s">
        <v>7895</v>
      </c>
      <c r="AI136" s="31" t="s">
        <v>728</v>
      </c>
      <c r="AJ136" s="31">
        <v>96520692</v>
      </c>
      <c r="AK136" s="31" t="s">
        <v>11905</v>
      </c>
      <c r="AL136" s="31">
        <v>37625</v>
      </c>
      <c r="AM136" s="31" t="s">
        <v>11906</v>
      </c>
      <c r="AN136" s="31"/>
      <c r="AO136" s="31"/>
      <c r="AP136" s="31" t="s">
        <v>32997</v>
      </c>
      <c r="AQ136" s="31" t="s">
        <v>5694</v>
      </c>
      <c r="AR136" s="31" t="s">
        <v>34148</v>
      </c>
      <c r="AS136" s="31" t="s">
        <v>34148</v>
      </c>
      <c r="AT136" s="31" t="str">
        <f>_xlfn.IFNA(VLOOKUP(D136,'[1]5. 1 Mei 2022'!$C$7:$F$60,4,FALSE),"")</f>
        <v/>
      </c>
      <c r="AU136" s="31"/>
      <c r="AV136" s="31" t="s">
        <v>7947</v>
      </c>
      <c r="AW136" s="31" t="s">
        <v>11500</v>
      </c>
      <c r="AX136" s="29">
        <f t="shared" si="20"/>
        <v>44517</v>
      </c>
      <c r="AY136" s="31" t="s">
        <v>26344</v>
      </c>
      <c r="AZ136" s="31" t="s">
        <v>32999</v>
      </c>
      <c r="BA136" s="30" t="s">
        <v>32997</v>
      </c>
      <c r="BB136" s="31" t="s">
        <v>18656</v>
      </c>
      <c r="BC136" s="31"/>
      <c r="BD136" s="31" t="s">
        <v>30247</v>
      </c>
      <c r="BE136" s="31" t="s">
        <v>7968</v>
      </c>
      <c r="BF136" s="31" t="s">
        <v>7947</v>
      </c>
      <c r="BG136" s="31"/>
      <c r="BH136" s="31"/>
      <c r="BI136" s="31"/>
      <c r="BJ136" s="31" t="s">
        <v>6989</v>
      </c>
      <c r="BK136" s="31" t="str">
        <f t="shared" si="25"/>
        <v>III/c</v>
      </c>
      <c r="BL136" s="31" t="s">
        <v>8078</v>
      </c>
      <c r="BM136" s="31"/>
      <c r="BN136" s="31"/>
      <c r="BO136" s="31"/>
      <c r="BP136" s="31" t="s">
        <v>1498</v>
      </c>
      <c r="BQ136" s="31"/>
      <c r="BR136" s="31"/>
      <c r="BS136" s="31"/>
      <c r="BT136" s="31" t="s">
        <v>3163</v>
      </c>
      <c r="BU136" s="31" t="s">
        <v>719</v>
      </c>
      <c r="BV136" s="31" t="s">
        <v>6008</v>
      </c>
      <c r="BW136" s="31">
        <f t="shared" ca="1" si="26"/>
        <v>19</v>
      </c>
      <c r="BX136" s="78">
        <f t="shared" ca="1" si="27"/>
        <v>3</v>
      </c>
      <c r="BY136" s="31"/>
      <c r="BZ136" s="31"/>
      <c r="CA136" s="31" t="s">
        <v>2483</v>
      </c>
      <c r="CB136" s="31" t="s">
        <v>2519</v>
      </c>
      <c r="CC136" s="31">
        <v>1</v>
      </c>
      <c r="CD136" s="31">
        <v>1</v>
      </c>
      <c r="CE136" s="31" t="s">
        <v>20085</v>
      </c>
      <c r="CF136" s="31"/>
      <c r="CG136" s="31"/>
      <c r="CH136" s="31"/>
      <c r="CI136" s="31"/>
      <c r="CJ136" s="31"/>
      <c r="CK136" s="31"/>
      <c r="CL136" s="31"/>
      <c r="CM136" s="31"/>
      <c r="CN136" s="31"/>
      <c r="CO136" s="31"/>
      <c r="CP136" s="31"/>
      <c r="CQ136" s="31"/>
      <c r="CR136" s="31">
        <v>5223</v>
      </c>
      <c r="CS136" s="31" t="s">
        <v>19226</v>
      </c>
      <c r="CT136" s="31" t="s">
        <v>19227</v>
      </c>
      <c r="CU136" s="31" t="s">
        <v>16025</v>
      </c>
      <c r="CV136" s="31" t="s">
        <v>19178</v>
      </c>
      <c r="CW136" s="31" t="s">
        <v>19179</v>
      </c>
      <c r="CX136" s="31" t="s">
        <v>4970</v>
      </c>
      <c r="CY136" s="31"/>
      <c r="CZ136" s="31"/>
      <c r="DA136" s="31"/>
      <c r="DB136" s="31"/>
      <c r="DC136" s="31"/>
      <c r="DD136" s="31"/>
      <c r="DE136" s="31"/>
      <c r="DF136" s="31"/>
      <c r="DG136" s="31"/>
      <c r="DH136" s="31"/>
      <c r="DI136" s="31"/>
      <c r="DJ136" s="31"/>
      <c r="DK136" s="31"/>
      <c r="DL136" s="31"/>
      <c r="DM136" s="38" t="s">
        <v>19520</v>
      </c>
      <c r="DN136" s="38"/>
      <c r="DO136" s="35">
        <v>0</v>
      </c>
      <c r="DP136" s="31" t="s">
        <v>13687</v>
      </c>
      <c r="DQ136" s="31" t="s">
        <v>13686</v>
      </c>
      <c r="DR136" s="31"/>
      <c r="DS136" s="31" t="s">
        <v>27461</v>
      </c>
      <c r="DT136" s="31"/>
      <c r="DU136" s="31">
        <v>2</v>
      </c>
      <c r="DV136" s="31" t="s">
        <v>32165</v>
      </c>
      <c r="DW136" s="31"/>
      <c r="DX136" s="31"/>
      <c r="DY136" s="31"/>
      <c r="DZ136" s="31"/>
      <c r="EA136" s="31"/>
      <c r="EB136" s="31">
        <v>0</v>
      </c>
      <c r="EC136" s="31" t="s">
        <v>39747</v>
      </c>
      <c r="ED136" s="31" t="s">
        <v>41101</v>
      </c>
      <c r="EE136" s="31"/>
      <c r="EF136" s="31"/>
      <c r="EG136" s="31"/>
      <c r="EH136" s="31"/>
      <c r="EI136" s="31"/>
      <c r="EJ136" s="31"/>
    </row>
    <row r="137" spans="1:140" ht="23.25" customHeight="1">
      <c r="A137" s="25">
        <v>135</v>
      </c>
      <c r="B137" s="30" t="s">
        <v>18282</v>
      </c>
      <c r="C137" s="31" t="s">
        <v>2039</v>
      </c>
      <c r="D137" s="30" t="s">
        <v>17354</v>
      </c>
      <c r="E137" s="30"/>
      <c r="F137" s="30" t="s">
        <v>36262</v>
      </c>
      <c r="G137" s="31">
        <f t="shared" si="21"/>
        <v>58</v>
      </c>
      <c r="H137" s="72">
        <f t="shared" si="22"/>
        <v>53022</v>
      </c>
      <c r="I137" s="30" t="s">
        <v>34930</v>
      </c>
      <c r="J137" s="30" t="s">
        <v>34085</v>
      </c>
      <c r="K137" s="30" t="s">
        <v>34083</v>
      </c>
      <c r="L137" s="31" t="s">
        <v>16726</v>
      </c>
      <c r="M137" s="31" t="s">
        <v>6378</v>
      </c>
      <c r="N137" s="31" t="s">
        <v>5865</v>
      </c>
      <c r="O137" s="31" t="s">
        <v>5117</v>
      </c>
      <c r="P137" s="31" t="s">
        <v>11676</v>
      </c>
      <c r="Q137" s="31"/>
      <c r="R137" s="31"/>
      <c r="S137" s="31"/>
      <c r="T137" s="31"/>
      <c r="U137" s="31" t="s">
        <v>3832</v>
      </c>
      <c r="V137" s="31"/>
      <c r="W137" s="31" t="s">
        <v>6910</v>
      </c>
      <c r="X137" s="31" t="s">
        <v>3830</v>
      </c>
      <c r="Y137" s="31" t="e">
        <f t="shared" ca="1" si="23"/>
        <v>#VALUE!</v>
      </c>
      <c r="Z137" s="31" t="e">
        <f t="shared" ca="1" si="24"/>
        <v>#VALUE!</v>
      </c>
      <c r="AA137" s="31"/>
      <c r="AB137" s="31" t="s">
        <v>30296</v>
      </c>
      <c r="AC137" s="31" t="s">
        <v>34153</v>
      </c>
      <c r="AD137" s="31" t="s">
        <v>34194</v>
      </c>
      <c r="AE137" s="31"/>
      <c r="AF137" s="31" t="s">
        <v>24700</v>
      </c>
      <c r="AG137" s="31" t="s">
        <v>7895</v>
      </c>
      <c r="AH137" s="31" t="s">
        <v>7895</v>
      </c>
      <c r="AI137" s="31" t="s">
        <v>728</v>
      </c>
      <c r="AJ137" s="31" t="s">
        <v>30297</v>
      </c>
      <c r="AK137" s="31" t="s">
        <v>30298</v>
      </c>
      <c r="AL137" s="31" t="s">
        <v>30299</v>
      </c>
      <c r="AM137" s="31" t="s">
        <v>16370</v>
      </c>
      <c r="AN137" s="31"/>
      <c r="AO137" s="31"/>
      <c r="AP137" s="31" t="s">
        <v>33020</v>
      </c>
      <c r="AQ137" s="31" t="s">
        <v>19167</v>
      </c>
      <c r="AR137" s="31" t="s">
        <v>34143</v>
      </c>
      <c r="AS137" s="31" t="s">
        <v>34143</v>
      </c>
      <c r="AT137" s="31" t="str">
        <f>_xlfn.IFNA(VLOOKUP(D137,'[1]5. 1 Mei 2022'!$C$7:$F$60,4,FALSE),"")</f>
        <v/>
      </c>
      <c r="AU137" s="31" t="s">
        <v>34278</v>
      </c>
      <c r="AV137" s="31" t="s">
        <v>33067</v>
      </c>
      <c r="AW137" s="31" t="s">
        <v>21743</v>
      </c>
      <c r="AX137" s="29">
        <f t="shared" si="20"/>
        <v>46509</v>
      </c>
      <c r="AY137" s="31" t="s">
        <v>26344</v>
      </c>
      <c r="AZ137" s="31" t="s">
        <v>11388</v>
      </c>
      <c r="BA137" s="30" t="s">
        <v>33020</v>
      </c>
      <c r="BB137" s="31"/>
      <c r="BC137" s="31"/>
      <c r="BD137" s="31" t="s">
        <v>31066</v>
      </c>
      <c r="BE137" s="31" t="s">
        <v>7968</v>
      </c>
      <c r="BF137" s="31" t="s">
        <v>33067</v>
      </c>
      <c r="BG137" s="31"/>
      <c r="BH137" s="31"/>
      <c r="BI137" s="31"/>
      <c r="BJ137" s="31">
        <v>0</v>
      </c>
      <c r="BK137" s="31" t="str">
        <f t="shared" si="25"/>
        <v>II/c</v>
      </c>
      <c r="BL137" s="31"/>
      <c r="BM137" s="31"/>
      <c r="BN137" s="31"/>
      <c r="BO137" s="31"/>
      <c r="BP137" s="31" t="s">
        <v>1498</v>
      </c>
      <c r="BQ137" s="31"/>
      <c r="BR137" s="31"/>
      <c r="BS137" s="31"/>
      <c r="BT137" s="31"/>
      <c r="BU137" s="31"/>
      <c r="BV137" s="31" t="s">
        <v>6736</v>
      </c>
      <c r="BW137" s="31">
        <f t="shared" ca="1" si="26"/>
        <v>17</v>
      </c>
      <c r="BX137" s="78">
        <f t="shared" ca="1" si="27"/>
        <v>3</v>
      </c>
      <c r="BY137" s="31" t="s">
        <v>11676</v>
      </c>
      <c r="BZ137" s="31"/>
      <c r="CA137" s="31" t="s">
        <v>2483</v>
      </c>
      <c r="CB137" s="31" t="s">
        <v>2519</v>
      </c>
      <c r="CC137" s="31" t="s">
        <v>1498</v>
      </c>
      <c r="CD137" s="31">
        <v>1</v>
      </c>
      <c r="CE137" s="31" t="s">
        <v>20085</v>
      </c>
      <c r="CF137" s="31"/>
      <c r="CG137" s="31"/>
      <c r="CH137" s="31"/>
      <c r="CI137" s="31"/>
      <c r="CJ137" s="31"/>
      <c r="CK137" s="31"/>
      <c r="CL137" s="31"/>
      <c r="CM137" s="31"/>
      <c r="CN137" s="31"/>
      <c r="CO137" s="31"/>
      <c r="CP137" s="31"/>
      <c r="CQ137" s="31"/>
      <c r="CR137" s="31">
        <v>1344</v>
      </c>
      <c r="CS137" s="31" t="s">
        <v>30300</v>
      </c>
      <c r="CT137" s="31"/>
      <c r="CU137" s="31"/>
      <c r="CV137" s="31"/>
      <c r="CW137" s="31"/>
      <c r="CX137" s="31"/>
      <c r="CY137" s="31"/>
      <c r="CZ137" s="31"/>
      <c r="DA137" s="31"/>
      <c r="DB137" s="31"/>
      <c r="DC137" s="31"/>
      <c r="DD137" s="31"/>
      <c r="DE137" s="31"/>
      <c r="DF137" s="31"/>
      <c r="DG137" s="31"/>
      <c r="DH137" s="31"/>
      <c r="DI137" s="31"/>
      <c r="DJ137" s="31"/>
      <c r="DK137" s="31"/>
      <c r="DL137" s="31"/>
      <c r="DM137" s="38" t="s">
        <v>9913</v>
      </c>
      <c r="DN137" s="38"/>
      <c r="DO137" s="35">
        <v>0</v>
      </c>
      <c r="DP137" s="31" t="s">
        <v>31970</v>
      </c>
      <c r="DQ137" s="31" t="s">
        <v>12829</v>
      </c>
      <c r="DR137" s="31"/>
      <c r="DS137" s="31" t="s">
        <v>27540</v>
      </c>
      <c r="DT137" s="31" t="s">
        <v>37351</v>
      </c>
      <c r="DU137" s="31">
        <v>3</v>
      </c>
      <c r="DV137" s="31" t="s">
        <v>32167</v>
      </c>
      <c r="DW137" s="31"/>
      <c r="DX137" s="31"/>
      <c r="DY137" s="31"/>
      <c r="DZ137" s="31"/>
      <c r="EA137" s="31"/>
      <c r="EB137" s="31">
        <v>0</v>
      </c>
      <c r="EC137" s="31" t="s">
        <v>39747</v>
      </c>
      <c r="ED137" s="31" t="s">
        <v>41100</v>
      </c>
      <c r="EE137" s="31"/>
      <c r="EF137" s="31"/>
      <c r="EG137" s="31"/>
      <c r="EH137" s="31"/>
      <c r="EI137" s="31"/>
      <c r="EJ137" s="31"/>
    </row>
    <row r="138" spans="1:140" ht="23.25" customHeight="1">
      <c r="A138" s="25">
        <v>136</v>
      </c>
      <c r="B138" s="30" t="s">
        <v>16288</v>
      </c>
      <c r="C138" s="31" t="s">
        <v>6665</v>
      </c>
      <c r="D138" s="30" t="s">
        <v>17405</v>
      </c>
      <c r="E138" s="30"/>
      <c r="F138" s="30" t="s">
        <v>36262</v>
      </c>
      <c r="G138" s="31">
        <f t="shared" si="21"/>
        <v>58</v>
      </c>
      <c r="H138" s="72">
        <f t="shared" si="22"/>
        <v>48549</v>
      </c>
      <c r="I138" s="30" t="s">
        <v>34931</v>
      </c>
      <c r="J138" s="30" t="s">
        <v>34085</v>
      </c>
      <c r="K138" s="30" t="s">
        <v>34083</v>
      </c>
      <c r="L138" s="31" t="s">
        <v>16726</v>
      </c>
      <c r="M138" s="31" t="s">
        <v>6378</v>
      </c>
      <c r="N138" s="31" t="s">
        <v>7551</v>
      </c>
      <c r="O138" s="31" t="s">
        <v>6326</v>
      </c>
      <c r="P138" s="31" t="s">
        <v>11676</v>
      </c>
      <c r="Q138" s="31"/>
      <c r="R138" s="31"/>
      <c r="S138" s="31"/>
      <c r="T138" s="31"/>
      <c r="U138" s="31" t="s">
        <v>4589</v>
      </c>
      <c r="V138" s="31"/>
      <c r="W138" s="31" t="s">
        <v>16289</v>
      </c>
      <c r="X138" s="31" t="s">
        <v>4675</v>
      </c>
      <c r="Y138" s="31" t="e">
        <f t="shared" ca="1" si="23"/>
        <v>#VALUE!</v>
      </c>
      <c r="Z138" s="31" t="e">
        <f t="shared" ca="1" si="24"/>
        <v>#VALUE!</v>
      </c>
      <c r="AA138" s="31"/>
      <c r="AB138" s="31" t="s">
        <v>6770</v>
      </c>
      <c r="AC138" s="31" t="s">
        <v>34153</v>
      </c>
      <c r="AD138" s="31" t="s">
        <v>34194</v>
      </c>
      <c r="AE138" s="31"/>
      <c r="AF138" s="31" t="s">
        <v>24700</v>
      </c>
      <c r="AG138" s="31" t="s">
        <v>7895</v>
      </c>
      <c r="AH138" s="31" t="s">
        <v>7895</v>
      </c>
      <c r="AI138" s="31" t="s">
        <v>40277</v>
      </c>
      <c r="AJ138" s="31">
        <v>1134</v>
      </c>
      <c r="AK138" s="31" t="s">
        <v>16290</v>
      </c>
      <c r="AL138" s="31" t="s">
        <v>16291</v>
      </c>
      <c r="AM138" s="31" t="s">
        <v>16292</v>
      </c>
      <c r="AN138" s="31"/>
      <c r="AO138" s="31"/>
      <c r="AP138" s="31" t="s">
        <v>33725</v>
      </c>
      <c r="AQ138" s="31" t="s">
        <v>11348</v>
      </c>
      <c r="AR138" s="31" t="s">
        <v>34148</v>
      </c>
      <c r="AS138" s="31" t="s">
        <v>34148</v>
      </c>
      <c r="AT138" s="31" t="str">
        <f>_xlfn.IFNA(VLOOKUP(D138,'[1]5. 1 Mei 2022'!$C$7:$F$60,4,FALSE),"")</f>
        <v/>
      </c>
      <c r="AU138" s="31"/>
      <c r="AV138" s="31" t="s">
        <v>26468</v>
      </c>
      <c r="AW138" s="31" t="s">
        <v>25950</v>
      </c>
      <c r="AX138" s="29">
        <f t="shared" si="20"/>
        <v>45887</v>
      </c>
      <c r="AY138" s="31" t="s">
        <v>26340</v>
      </c>
      <c r="AZ138" s="31" t="s">
        <v>26343</v>
      </c>
      <c r="BA138" s="30" t="s">
        <v>33725</v>
      </c>
      <c r="BB138" s="31"/>
      <c r="BC138" s="31"/>
      <c r="BD138" s="31" t="s">
        <v>12244</v>
      </c>
      <c r="BE138" s="31" t="s">
        <v>7968</v>
      </c>
      <c r="BF138" s="31" t="s">
        <v>26468</v>
      </c>
      <c r="BG138" s="31"/>
      <c r="BH138" s="31"/>
      <c r="BI138" s="31"/>
      <c r="BJ138" s="31">
        <v>0</v>
      </c>
      <c r="BK138" s="31" t="str">
        <f t="shared" si="25"/>
        <v>II/a</v>
      </c>
      <c r="BL138" s="31"/>
      <c r="BM138" s="31"/>
      <c r="BN138" s="31"/>
      <c r="BO138" s="31"/>
      <c r="BP138" s="31" t="s">
        <v>1498</v>
      </c>
      <c r="BQ138" s="31"/>
      <c r="BR138" s="31"/>
      <c r="BS138" s="31"/>
      <c r="BT138" s="31" t="s">
        <v>6140</v>
      </c>
      <c r="BU138" s="31"/>
      <c r="BV138" s="31" t="s">
        <v>6140</v>
      </c>
      <c r="BW138" s="31">
        <f t="shared" ca="1" si="26"/>
        <v>18</v>
      </c>
      <c r="BX138" s="78">
        <f t="shared" ca="1" si="27"/>
        <v>3</v>
      </c>
      <c r="BY138" s="31" t="s">
        <v>11676</v>
      </c>
      <c r="BZ138" s="31"/>
      <c r="CA138" s="31" t="s">
        <v>2483</v>
      </c>
      <c r="CB138" s="31" t="s">
        <v>2519</v>
      </c>
      <c r="CC138" s="31">
        <v>2</v>
      </c>
      <c r="CD138" s="31">
        <v>1</v>
      </c>
      <c r="CE138" s="31" t="s">
        <v>20085</v>
      </c>
      <c r="CF138" s="31"/>
      <c r="CG138" s="31"/>
      <c r="CH138" s="31"/>
      <c r="CI138" s="31"/>
      <c r="CJ138" s="31"/>
      <c r="CK138" s="31"/>
      <c r="CL138" s="31"/>
      <c r="CM138" s="31"/>
      <c r="CN138" s="31"/>
      <c r="CO138" s="31"/>
      <c r="CP138" s="31"/>
      <c r="CQ138" s="31"/>
      <c r="CR138" s="31">
        <v>1402</v>
      </c>
      <c r="CS138" s="31"/>
      <c r="CT138" s="31"/>
      <c r="CU138" s="31"/>
      <c r="CV138" s="31"/>
      <c r="CW138" s="31"/>
      <c r="CX138" s="31"/>
      <c r="CY138" s="31"/>
      <c r="CZ138" s="31"/>
      <c r="DA138" s="31"/>
      <c r="DB138" s="31"/>
      <c r="DC138" s="31"/>
      <c r="DD138" s="31"/>
      <c r="DE138" s="31"/>
      <c r="DF138" s="31"/>
      <c r="DG138" s="31"/>
      <c r="DH138" s="31"/>
      <c r="DI138" s="31"/>
      <c r="DJ138" s="31"/>
      <c r="DK138" s="31"/>
      <c r="DL138" s="31"/>
      <c r="DM138" s="38" t="s">
        <v>10025</v>
      </c>
      <c r="DN138" s="38"/>
      <c r="DO138" s="35" t="s">
        <v>10807</v>
      </c>
      <c r="DP138" s="31" t="s">
        <v>31353</v>
      </c>
      <c r="DQ138" s="31" t="s">
        <v>11119</v>
      </c>
      <c r="DR138" s="31"/>
      <c r="DS138" s="31" t="s">
        <v>27653</v>
      </c>
      <c r="DT138" s="31" t="s">
        <v>28237</v>
      </c>
      <c r="DU138" s="31">
        <v>3</v>
      </c>
      <c r="DV138" s="31" t="s">
        <v>32167</v>
      </c>
      <c r="DW138" s="31"/>
      <c r="DX138" s="31"/>
      <c r="DY138" s="31"/>
      <c r="DZ138" s="31"/>
      <c r="EA138" s="31"/>
      <c r="EB138" s="31">
        <v>0</v>
      </c>
      <c r="EC138" s="31" t="s">
        <v>40170</v>
      </c>
      <c r="ED138" s="31" t="s">
        <v>41101</v>
      </c>
      <c r="EE138" s="31"/>
      <c r="EF138" s="31"/>
      <c r="EG138" s="31"/>
      <c r="EH138" s="31"/>
      <c r="EI138" s="31"/>
      <c r="EJ138" s="31"/>
    </row>
    <row r="139" spans="1:140" ht="23.25" customHeight="1">
      <c r="A139" s="25">
        <v>137</v>
      </c>
      <c r="B139" s="30" t="s">
        <v>30810</v>
      </c>
      <c r="C139" s="31">
        <v>140375372</v>
      </c>
      <c r="D139" s="30" t="s">
        <v>489</v>
      </c>
      <c r="E139" s="30"/>
      <c r="F139" s="30" t="s">
        <v>36262</v>
      </c>
      <c r="G139" s="31">
        <f t="shared" si="21"/>
        <v>58</v>
      </c>
      <c r="H139" s="72">
        <f t="shared" si="22"/>
        <v>49004</v>
      </c>
      <c r="I139" s="30"/>
      <c r="J139" s="30" t="s">
        <v>34084</v>
      </c>
      <c r="K139" s="30" t="s">
        <v>4318</v>
      </c>
      <c r="L139" s="31" t="s">
        <v>4318</v>
      </c>
      <c r="M139" s="31" t="s">
        <v>6378</v>
      </c>
      <c r="N139" s="31" t="s">
        <v>3557</v>
      </c>
      <c r="O139" s="31" t="s">
        <v>1501</v>
      </c>
      <c r="P139" s="31" t="s">
        <v>30542</v>
      </c>
      <c r="Q139" s="31"/>
      <c r="R139" s="31">
        <v>22</v>
      </c>
      <c r="S139" s="31">
        <v>0</v>
      </c>
      <c r="T139" s="31"/>
      <c r="U139" s="31">
        <v>1513</v>
      </c>
      <c r="V139" s="31" t="s">
        <v>2646</v>
      </c>
      <c r="W139" s="31" t="s">
        <v>6910</v>
      </c>
      <c r="X139" s="31" t="s">
        <v>6579</v>
      </c>
      <c r="Y139" s="31">
        <f t="shared" ca="1" si="23"/>
        <v>47</v>
      </c>
      <c r="Z139" s="31" t="str">
        <f t="shared" ca="1" si="24"/>
        <v>46-58</v>
      </c>
      <c r="AA139" s="31"/>
      <c r="AB139" s="31" t="s">
        <v>10497</v>
      </c>
      <c r="AC139" s="31" t="s">
        <v>34153</v>
      </c>
      <c r="AD139" s="31" t="s">
        <v>34194</v>
      </c>
      <c r="AE139" s="31"/>
      <c r="AF139" s="31" t="s">
        <v>24700</v>
      </c>
      <c r="AG139" s="31" t="s">
        <v>7895</v>
      </c>
      <c r="AH139" s="31" t="s">
        <v>7895</v>
      </c>
      <c r="AI139" s="31" t="s">
        <v>728</v>
      </c>
      <c r="AJ139" s="31"/>
      <c r="AK139" s="31"/>
      <c r="AL139" s="31"/>
      <c r="AM139" s="31"/>
      <c r="AN139" s="31"/>
      <c r="AO139" s="31"/>
      <c r="AP139" s="31" t="s">
        <v>33763</v>
      </c>
      <c r="AQ139" s="31" t="s">
        <v>3279</v>
      </c>
      <c r="AR139" s="31" t="s">
        <v>34148</v>
      </c>
      <c r="AS139" s="31" t="s">
        <v>34148</v>
      </c>
      <c r="AT139" s="31" t="str">
        <f>_xlfn.IFNA(VLOOKUP(D139,'[1]5. 1 Mei 2022'!$C$7:$F$60,4,FALSE),"")</f>
        <v/>
      </c>
      <c r="AU139" s="31"/>
      <c r="AV139" s="31" t="s">
        <v>6186</v>
      </c>
      <c r="AW139" s="31"/>
      <c r="AX139" s="29">
        <f t="shared" si="20"/>
        <v>1903</v>
      </c>
      <c r="AY139" s="31" t="s">
        <v>26344</v>
      </c>
      <c r="AZ139" s="31" t="s">
        <v>534</v>
      </c>
      <c r="BA139" s="30" t="s">
        <v>33763</v>
      </c>
      <c r="BB139" s="31" t="s">
        <v>8072</v>
      </c>
      <c r="BC139" s="31" t="s">
        <v>8075</v>
      </c>
      <c r="BD139" s="31" t="s">
        <v>21142</v>
      </c>
      <c r="BE139" s="31" t="s">
        <v>7968</v>
      </c>
      <c r="BF139" s="31" t="s">
        <v>5449</v>
      </c>
      <c r="BG139" s="31"/>
      <c r="BH139" s="31"/>
      <c r="BI139" s="31"/>
      <c r="BJ139" s="31" t="s">
        <v>31006</v>
      </c>
      <c r="BK139" s="31" t="str">
        <f t="shared" si="25"/>
        <v>III/a</v>
      </c>
      <c r="BL139" s="31" t="s">
        <v>8078</v>
      </c>
      <c r="BM139" s="31"/>
      <c r="BN139" s="31"/>
      <c r="BO139" s="31"/>
      <c r="BP139" s="31" t="s">
        <v>1498</v>
      </c>
      <c r="BQ139" s="31"/>
      <c r="BR139" s="31"/>
      <c r="BS139" s="31"/>
      <c r="BT139" s="31" t="s">
        <v>1172</v>
      </c>
      <c r="BU139" s="31" t="s">
        <v>3521</v>
      </c>
      <c r="BV139" s="31" t="s">
        <v>6930</v>
      </c>
      <c r="BW139" s="31">
        <f t="shared" ca="1" si="26"/>
        <v>28</v>
      </c>
      <c r="BX139" s="78">
        <f t="shared" ca="1" si="27"/>
        <v>3</v>
      </c>
      <c r="BY139" s="31"/>
      <c r="BZ139" s="31" t="s">
        <v>6124</v>
      </c>
      <c r="CA139" s="31" t="s">
        <v>2483</v>
      </c>
      <c r="CB139" s="31" t="s">
        <v>2519</v>
      </c>
      <c r="CC139" s="31">
        <v>3</v>
      </c>
      <c r="CD139" s="31">
        <v>1</v>
      </c>
      <c r="CE139" s="31" t="s">
        <v>20085</v>
      </c>
      <c r="CF139" s="31"/>
      <c r="CG139" s="31"/>
      <c r="CH139" s="31"/>
      <c r="CI139" s="31"/>
      <c r="CJ139" s="31"/>
      <c r="CK139" s="31"/>
      <c r="CL139" s="31"/>
      <c r="CM139" s="31"/>
      <c r="CN139" s="31"/>
      <c r="CO139" s="31"/>
      <c r="CP139" s="31"/>
      <c r="CQ139" s="31"/>
      <c r="CR139" s="31">
        <v>1104</v>
      </c>
      <c r="CS139" s="31"/>
      <c r="CT139" s="31"/>
      <c r="CU139" s="31"/>
      <c r="CV139" s="31" t="s">
        <v>19115</v>
      </c>
      <c r="CW139" s="31" t="s">
        <v>19116</v>
      </c>
      <c r="CX139" s="31" t="s">
        <v>19002</v>
      </c>
      <c r="CY139" s="31"/>
      <c r="CZ139" s="31"/>
      <c r="DA139" s="31"/>
      <c r="DB139" s="31"/>
      <c r="DC139" s="31"/>
      <c r="DD139" s="31"/>
      <c r="DE139" s="31"/>
      <c r="DF139" s="31"/>
      <c r="DG139" s="31"/>
      <c r="DH139" s="31"/>
      <c r="DI139" s="31"/>
      <c r="DJ139" s="31"/>
      <c r="DK139" s="31"/>
      <c r="DL139" s="31"/>
      <c r="DM139" s="38" t="s">
        <v>9986</v>
      </c>
      <c r="DN139" s="38"/>
      <c r="DO139" s="35" t="s">
        <v>20537</v>
      </c>
      <c r="DP139" s="31" t="s">
        <v>12701</v>
      </c>
      <c r="DQ139" s="31" t="s">
        <v>5871</v>
      </c>
      <c r="DR139" s="31" t="s">
        <v>20664</v>
      </c>
      <c r="DS139" s="31" t="s">
        <v>27619</v>
      </c>
      <c r="DT139" s="31" t="s">
        <v>37352</v>
      </c>
      <c r="DU139" s="31">
        <v>3</v>
      </c>
      <c r="DV139" s="31" t="s">
        <v>32167</v>
      </c>
      <c r="DW139" s="31"/>
      <c r="DX139" s="31"/>
      <c r="DY139" s="31"/>
      <c r="DZ139" s="31"/>
      <c r="EA139" s="31"/>
      <c r="EB139" s="31">
        <v>0</v>
      </c>
      <c r="EC139" s="31" t="s">
        <v>40170</v>
      </c>
      <c r="ED139" s="31" t="s">
        <v>41101</v>
      </c>
      <c r="EE139" s="31"/>
      <c r="EF139" s="31"/>
      <c r="EG139" s="31"/>
      <c r="EH139" s="31"/>
      <c r="EI139" s="31"/>
      <c r="EJ139" s="31"/>
    </row>
    <row r="140" spans="1:140" ht="23.25" customHeight="1">
      <c r="A140" s="25">
        <v>138</v>
      </c>
      <c r="B140" s="30" t="s">
        <v>24412</v>
      </c>
      <c r="C140" s="31" t="s">
        <v>4318</v>
      </c>
      <c r="D140" s="30" t="s">
        <v>3027</v>
      </c>
      <c r="E140" s="30"/>
      <c r="F140" s="30" t="s">
        <v>36255</v>
      </c>
      <c r="G140" s="31">
        <f t="shared" si="21"/>
        <v>58</v>
      </c>
      <c r="H140" s="72">
        <f t="shared" si="22"/>
        <v>52140</v>
      </c>
      <c r="I140" s="30"/>
      <c r="J140" s="30" t="s">
        <v>34084</v>
      </c>
      <c r="K140" s="30" t="s">
        <v>4318</v>
      </c>
      <c r="L140" s="31" t="s">
        <v>4318</v>
      </c>
      <c r="M140" s="31" t="s">
        <v>3186</v>
      </c>
      <c r="N140" s="31" t="s">
        <v>3311</v>
      </c>
      <c r="O140" s="31" t="s">
        <v>2534</v>
      </c>
      <c r="P140" s="52" t="s">
        <v>24630</v>
      </c>
      <c r="Q140" s="31" t="s">
        <v>39117</v>
      </c>
      <c r="R140" s="31">
        <v>7</v>
      </c>
      <c r="S140" s="31">
        <v>10</v>
      </c>
      <c r="T140" s="31"/>
      <c r="U140" s="31">
        <v>429</v>
      </c>
      <c r="V140" s="31" t="s">
        <v>5813</v>
      </c>
      <c r="W140" s="31" t="s">
        <v>6910</v>
      </c>
      <c r="X140" s="31" t="s">
        <v>3028</v>
      </c>
      <c r="Y140" s="31" t="e">
        <f t="shared" ca="1" si="23"/>
        <v>#VALUE!</v>
      </c>
      <c r="Z140" s="31" t="e">
        <f t="shared" ca="1" si="24"/>
        <v>#VALUE!</v>
      </c>
      <c r="AA140" s="31"/>
      <c r="AB140" s="31" t="s">
        <v>11144</v>
      </c>
      <c r="AC140" s="31" t="s">
        <v>34145</v>
      </c>
      <c r="AD140" s="31" t="s">
        <v>34145</v>
      </c>
      <c r="AE140" s="31"/>
      <c r="AF140" s="31" t="s">
        <v>24701</v>
      </c>
      <c r="AG140" s="31" t="s">
        <v>4322</v>
      </c>
      <c r="AH140" s="31" t="s">
        <v>4322</v>
      </c>
      <c r="AI140" s="31" t="s">
        <v>908</v>
      </c>
      <c r="AJ140" s="31" t="s">
        <v>1803</v>
      </c>
      <c r="AK140" s="31">
        <v>123784</v>
      </c>
      <c r="AL140" s="31" t="s">
        <v>5958</v>
      </c>
      <c r="AM140" s="31" t="s">
        <v>2772</v>
      </c>
      <c r="AN140" s="31"/>
      <c r="AO140" s="31"/>
      <c r="AP140" s="31" t="s">
        <v>18118</v>
      </c>
      <c r="AQ140" s="31" t="s">
        <v>11744</v>
      </c>
      <c r="AR140" s="31" t="s">
        <v>34145</v>
      </c>
      <c r="AS140" s="31" t="s">
        <v>34145</v>
      </c>
      <c r="AT140" s="31" t="str">
        <f>_xlfn.IFNA(VLOOKUP(D140,'[1]5. 1 Mei 2022'!$C$7:$F$60,4,FALSE),"")</f>
        <v/>
      </c>
      <c r="AU140" s="31"/>
      <c r="AV140" s="31" t="s">
        <v>20034</v>
      </c>
      <c r="AW140" s="52" t="s">
        <v>33910</v>
      </c>
      <c r="AX140" s="29">
        <f t="shared" si="20"/>
        <v>46798</v>
      </c>
      <c r="AY140" s="31" t="s">
        <v>26346</v>
      </c>
      <c r="AZ140" s="31" t="s">
        <v>2622</v>
      </c>
      <c r="BA140" s="30" t="s">
        <v>18118</v>
      </c>
      <c r="BB140" s="31" t="s">
        <v>8024</v>
      </c>
      <c r="BC140" s="31"/>
      <c r="BD140" s="31" t="s">
        <v>7980</v>
      </c>
      <c r="BE140" s="31" t="s">
        <v>7969</v>
      </c>
      <c r="BF140" s="31" t="s">
        <v>20034</v>
      </c>
      <c r="BG140" s="31"/>
      <c r="BH140" s="31"/>
      <c r="BI140" s="31" t="s">
        <v>8136</v>
      </c>
      <c r="BJ140" s="31" t="s">
        <v>20275</v>
      </c>
      <c r="BK140" s="31" t="str">
        <f t="shared" si="25"/>
        <v>III/b</v>
      </c>
      <c r="BL140" s="31" t="s">
        <v>8077</v>
      </c>
      <c r="BM140" s="31"/>
      <c r="BN140" s="31"/>
      <c r="BO140" s="31"/>
      <c r="BP140" s="31"/>
      <c r="BQ140" s="31" t="s">
        <v>20275</v>
      </c>
      <c r="BR140" s="52" t="s">
        <v>39748</v>
      </c>
      <c r="BS140" s="52" t="s">
        <v>39118</v>
      </c>
      <c r="BT140" s="31" t="s">
        <v>2917</v>
      </c>
      <c r="BU140" s="31" t="s">
        <v>5049</v>
      </c>
      <c r="BV140" s="31" t="s">
        <v>5145</v>
      </c>
      <c r="BW140" s="31">
        <f t="shared" ca="1" si="26"/>
        <v>10</v>
      </c>
      <c r="BX140" s="78">
        <f t="shared" ca="1" si="27"/>
        <v>3</v>
      </c>
      <c r="BY140" s="31"/>
      <c r="BZ140" s="31"/>
      <c r="CA140" s="31" t="s">
        <v>2483</v>
      </c>
      <c r="CB140" s="31" t="s">
        <v>2519</v>
      </c>
      <c r="CC140" s="31">
        <v>2</v>
      </c>
      <c r="CD140" s="31">
        <v>1</v>
      </c>
      <c r="CE140" s="31" t="s">
        <v>20085</v>
      </c>
      <c r="CF140" s="31"/>
      <c r="CG140" s="31"/>
      <c r="CH140" s="31"/>
      <c r="CI140" s="31"/>
      <c r="CJ140" s="31"/>
      <c r="CK140" s="31"/>
      <c r="CL140" s="31" t="s">
        <v>21971</v>
      </c>
      <c r="CM140" s="31" t="s">
        <v>21972</v>
      </c>
      <c r="CN140" s="31">
        <v>123</v>
      </c>
      <c r="CO140" s="31" t="s">
        <v>28686</v>
      </c>
      <c r="CP140" s="31" t="s">
        <v>21972</v>
      </c>
      <c r="CQ140" s="31">
        <v>123</v>
      </c>
      <c r="CR140" s="31">
        <v>4667</v>
      </c>
      <c r="CS140" s="31" t="s">
        <v>8731</v>
      </c>
      <c r="CT140" s="31"/>
      <c r="CU140" s="31" t="s">
        <v>8732</v>
      </c>
      <c r="CV140" s="31" t="s">
        <v>10323</v>
      </c>
      <c r="CW140" s="31" t="s">
        <v>4907</v>
      </c>
      <c r="CX140" s="31">
        <v>41592</v>
      </c>
      <c r="CY140" s="31"/>
      <c r="CZ140" s="31"/>
      <c r="DA140" s="31"/>
      <c r="DB140" s="31" t="s">
        <v>15747</v>
      </c>
      <c r="DC140" s="31" t="s">
        <v>15756</v>
      </c>
      <c r="DD140" s="31" t="s">
        <v>15746</v>
      </c>
      <c r="DE140" s="31"/>
      <c r="DF140" s="31"/>
      <c r="DG140" s="31"/>
      <c r="DH140" s="31"/>
      <c r="DI140" s="31" t="s">
        <v>24810</v>
      </c>
      <c r="DJ140" s="31" t="s">
        <v>24811</v>
      </c>
      <c r="DK140" s="31"/>
      <c r="DL140" s="31"/>
      <c r="DM140" s="38" t="s">
        <v>9522</v>
      </c>
      <c r="DN140" s="38"/>
      <c r="DO140" s="35" t="s">
        <v>30543</v>
      </c>
      <c r="DP140" s="31" t="s">
        <v>14684</v>
      </c>
      <c r="DQ140" s="31" t="s">
        <v>14685</v>
      </c>
      <c r="DR140" s="31"/>
      <c r="DS140" s="31" t="s">
        <v>27154</v>
      </c>
      <c r="DT140" s="31" t="s">
        <v>37353</v>
      </c>
      <c r="DU140" s="31">
        <v>3</v>
      </c>
      <c r="DV140" s="31" t="s">
        <v>32167</v>
      </c>
      <c r="DW140" s="31" t="s">
        <v>1759</v>
      </c>
      <c r="DX140" s="31" t="s">
        <v>7980</v>
      </c>
      <c r="DY140" s="31" t="s">
        <v>31433</v>
      </c>
      <c r="DZ140" s="31" t="s">
        <v>31427</v>
      </c>
      <c r="EA140" s="31"/>
      <c r="EB140" s="31">
        <v>0</v>
      </c>
      <c r="EC140" s="31" t="s">
        <v>40168</v>
      </c>
      <c r="ED140" s="31" t="s">
        <v>41101</v>
      </c>
      <c r="EE140" s="31"/>
      <c r="EF140" s="31"/>
      <c r="EG140" s="31"/>
      <c r="EH140" s="31"/>
      <c r="EI140" s="31"/>
      <c r="EJ140" s="31"/>
    </row>
    <row r="141" spans="1:140" ht="23.25" customHeight="1">
      <c r="A141" s="25">
        <v>139</v>
      </c>
      <c r="B141" s="30" t="s">
        <v>33315</v>
      </c>
      <c r="C141" s="31" t="s">
        <v>29980</v>
      </c>
      <c r="D141" s="30" t="s">
        <v>33155</v>
      </c>
      <c r="E141" s="30"/>
      <c r="F141" s="30" t="s">
        <v>36256</v>
      </c>
      <c r="G141" s="31">
        <f t="shared" si="21"/>
        <v>58</v>
      </c>
      <c r="H141" s="72">
        <f t="shared" si="22"/>
        <v>56097</v>
      </c>
      <c r="I141" s="30"/>
      <c r="J141" s="30" t="s">
        <v>34084</v>
      </c>
      <c r="K141" s="30" t="s">
        <v>4318</v>
      </c>
      <c r="L141" s="31" t="s">
        <v>4318</v>
      </c>
      <c r="M141" s="31" t="s">
        <v>3186</v>
      </c>
      <c r="N141" s="31" t="s">
        <v>5865</v>
      </c>
      <c r="O141" s="31" t="s">
        <v>5117</v>
      </c>
      <c r="P141" s="52" t="s">
        <v>35984</v>
      </c>
      <c r="Q141" s="52" t="s">
        <v>41258</v>
      </c>
      <c r="R141" s="31"/>
      <c r="S141" s="31"/>
      <c r="T141" s="31"/>
      <c r="U141" s="31"/>
      <c r="V141" s="31"/>
      <c r="W141" s="31" t="s">
        <v>6910</v>
      </c>
      <c r="X141" s="31" t="s">
        <v>33156</v>
      </c>
      <c r="Y141" s="31" t="e">
        <f t="shared" ca="1" si="23"/>
        <v>#VALUE!</v>
      </c>
      <c r="Z141" s="31" t="e">
        <f t="shared" ca="1" si="24"/>
        <v>#VALUE!</v>
      </c>
      <c r="AA141" s="31"/>
      <c r="AB141" s="31" t="s">
        <v>11160</v>
      </c>
      <c r="AC141" s="31" t="s">
        <v>34147</v>
      </c>
      <c r="AD141" s="31" t="s">
        <v>34147</v>
      </c>
      <c r="AE141" s="31"/>
      <c r="AF141" s="31" t="s">
        <v>24699</v>
      </c>
      <c r="AG141" s="31" t="s">
        <v>5852</v>
      </c>
      <c r="AH141" s="31" t="s">
        <v>5852</v>
      </c>
      <c r="AI141" s="31" t="s">
        <v>908</v>
      </c>
      <c r="AJ141" s="52" t="s">
        <v>36433</v>
      </c>
      <c r="AK141" s="31" t="s">
        <v>36434</v>
      </c>
      <c r="AL141" s="52" t="s">
        <v>36435</v>
      </c>
      <c r="AM141" s="31" t="s">
        <v>36436</v>
      </c>
      <c r="AN141" s="31"/>
      <c r="AO141" s="31"/>
      <c r="AP141" s="31" t="s">
        <v>33022</v>
      </c>
      <c r="AQ141" s="52" t="s">
        <v>20332</v>
      </c>
      <c r="AR141" s="31" t="s">
        <v>34147</v>
      </c>
      <c r="AS141" s="31" t="s">
        <v>34147</v>
      </c>
      <c r="AT141" s="31" t="str">
        <f>_xlfn.IFNA(VLOOKUP(D141,'[1]5. 1 Mei 2022'!$C$7:$F$60,4,FALSE),"")</f>
        <v/>
      </c>
      <c r="AU141" s="31"/>
      <c r="AV141" s="31" t="s">
        <v>8001</v>
      </c>
      <c r="AW141" s="52" t="s">
        <v>20332</v>
      </c>
      <c r="AX141" s="29">
        <f t="shared" si="20"/>
        <v>46524</v>
      </c>
      <c r="AY141" s="31" t="s">
        <v>26346</v>
      </c>
      <c r="AZ141" s="31" t="s">
        <v>33023</v>
      </c>
      <c r="BA141" s="30" t="s">
        <v>33022</v>
      </c>
      <c r="BB141" s="31"/>
      <c r="BC141" s="31"/>
      <c r="BD141" s="31" t="s">
        <v>8125</v>
      </c>
      <c r="BE141" s="31" t="s">
        <v>7973</v>
      </c>
      <c r="BF141" s="31" t="s">
        <v>8001</v>
      </c>
      <c r="BG141" s="31"/>
      <c r="BH141" s="31"/>
      <c r="BI141" s="31"/>
      <c r="BJ141" s="31"/>
      <c r="BK141" s="31" t="str">
        <f t="shared" si="25"/>
        <v>II/c</v>
      </c>
      <c r="BL141" s="31"/>
      <c r="BM141" s="31"/>
      <c r="BN141" s="31"/>
      <c r="BO141" s="31"/>
      <c r="BP141" s="31"/>
      <c r="BQ141" s="31" t="s">
        <v>21618</v>
      </c>
      <c r="BR141" s="31" t="s">
        <v>41376</v>
      </c>
      <c r="BS141" s="31">
        <v>0</v>
      </c>
      <c r="BT141" s="52" t="s">
        <v>20332</v>
      </c>
      <c r="BU141" s="52" t="s">
        <v>35984</v>
      </c>
      <c r="BV141" s="31" t="s">
        <v>20332</v>
      </c>
      <c r="BW141" s="31">
        <f t="shared" ca="1" si="26"/>
        <v>1</v>
      </c>
      <c r="BX141" s="78">
        <f t="shared" ca="1" si="27"/>
        <v>3</v>
      </c>
      <c r="BY141" s="31"/>
      <c r="BZ141" s="31"/>
      <c r="CA141" s="31" t="s">
        <v>2483</v>
      </c>
      <c r="CB141" s="31" t="s">
        <v>2406</v>
      </c>
      <c r="CC141" s="31"/>
      <c r="CD141" s="31"/>
      <c r="CE141" s="31"/>
      <c r="CF141" s="31"/>
      <c r="CG141" s="31"/>
      <c r="CH141" s="31"/>
      <c r="CI141" s="31"/>
      <c r="CJ141" s="31"/>
      <c r="CK141" s="31"/>
      <c r="CL141" s="31" t="s">
        <v>39442</v>
      </c>
      <c r="CM141" s="52" t="s">
        <v>39470</v>
      </c>
      <c r="CN141" s="31" t="s">
        <v>36751</v>
      </c>
      <c r="CO141" s="31" t="s">
        <v>39519</v>
      </c>
      <c r="CP141" s="31" t="s">
        <v>39470</v>
      </c>
      <c r="CQ141" s="31" t="s">
        <v>36751</v>
      </c>
      <c r="CR141" s="31">
        <v>6341</v>
      </c>
      <c r="CS141" s="31"/>
      <c r="CT141" s="31"/>
      <c r="CU141" s="31"/>
      <c r="CV141" s="31"/>
      <c r="CW141" s="31"/>
      <c r="CX141" s="31"/>
      <c r="CY141" s="31"/>
      <c r="CZ141" s="31"/>
      <c r="DA141" s="31"/>
      <c r="DB141" s="31"/>
      <c r="DC141" s="31"/>
      <c r="DD141" s="31"/>
      <c r="DE141" s="31"/>
      <c r="DF141" s="31"/>
      <c r="DG141" s="31"/>
      <c r="DH141" s="31"/>
      <c r="DI141" s="31"/>
      <c r="DJ141" s="31"/>
      <c r="DK141" s="31"/>
      <c r="DL141" s="31"/>
      <c r="DM141" s="38">
        <v>749254504009000</v>
      </c>
      <c r="DN141" s="38"/>
      <c r="DO141" s="35"/>
      <c r="DP141" s="52" t="s">
        <v>36437</v>
      </c>
      <c r="DQ141" s="31" t="s">
        <v>36438</v>
      </c>
      <c r="DR141" s="31"/>
      <c r="DS141" s="31" t="s">
        <v>33403</v>
      </c>
      <c r="DT141" s="50" t="s">
        <v>36439</v>
      </c>
      <c r="DU141" s="31"/>
      <c r="DV141" s="31"/>
      <c r="DW141" s="31"/>
      <c r="DX141" s="31"/>
      <c r="DY141" s="31"/>
      <c r="DZ141" s="31"/>
      <c r="EA141" s="31"/>
      <c r="EB141" s="31"/>
      <c r="EC141" s="31" t="s">
        <v>8001</v>
      </c>
      <c r="ED141" s="31" t="s">
        <v>41101</v>
      </c>
      <c r="EE141" s="31"/>
      <c r="EF141" s="31"/>
      <c r="EG141" s="31"/>
      <c r="EH141" s="31"/>
      <c r="EI141" s="31"/>
      <c r="EJ141" s="31"/>
    </row>
    <row r="142" spans="1:140" ht="23.25" customHeight="1">
      <c r="A142" s="25">
        <v>140</v>
      </c>
      <c r="B142" s="30" t="s">
        <v>17519</v>
      </c>
      <c r="C142" s="31" t="s">
        <v>6220</v>
      </c>
      <c r="D142" s="30" t="s">
        <v>17521</v>
      </c>
      <c r="E142" s="30"/>
      <c r="F142" s="30" t="s">
        <v>36262</v>
      </c>
      <c r="G142" s="31">
        <f t="shared" si="21"/>
        <v>58</v>
      </c>
      <c r="H142" s="72">
        <f t="shared" si="22"/>
        <v>52688</v>
      </c>
      <c r="I142" s="30" t="s">
        <v>34932</v>
      </c>
      <c r="J142" s="30" t="s">
        <v>34085</v>
      </c>
      <c r="K142" s="30" t="s">
        <v>34082</v>
      </c>
      <c r="L142" s="31" t="s">
        <v>6220</v>
      </c>
      <c r="M142" s="31" t="s">
        <v>6378</v>
      </c>
      <c r="N142" s="31" t="s">
        <v>7551</v>
      </c>
      <c r="O142" s="31" t="s">
        <v>6326</v>
      </c>
      <c r="P142" s="31" t="s">
        <v>30542</v>
      </c>
      <c r="Q142" s="31"/>
      <c r="R142" s="31"/>
      <c r="S142" s="31"/>
      <c r="T142" s="29">
        <v>45016</v>
      </c>
      <c r="U142" s="31" t="s">
        <v>5149</v>
      </c>
      <c r="V142" s="31"/>
      <c r="W142" s="31" t="s">
        <v>7590</v>
      </c>
      <c r="X142" s="31" t="s">
        <v>7300</v>
      </c>
      <c r="Y142" s="31">
        <f t="shared" ca="1" si="23"/>
        <v>37</v>
      </c>
      <c r="Z142" s="31" t="str">
        <f t="shared" ca="1" si="24"/>
        <v>36-45</v>
      </c>
      <c r="AA142" s="31"/>
      <c r="AB142" s="31" t="s">
        <v>6770</v>
      </c>
      <c r="AC142" s="31" t="s">
        <v>34153</v>
      </c>
      <c r="AD142" s="31" t="s">
        <v>34194</v>
      </c>
      <c r="AE142" s="31"/>
      <c r="AF142" s="31" t="s">
        <v>24700</v>
      </c>
      <c r="AG142" s="31" t="s">
        <v>7895</v>
      </c>
      <c r="AH142" s="31" t="s">
        <v>7895</v>
      </c>
      <c r="AI142" s="31" t="s">
        <v>40277</v>
      </c>
      <c r="AJ142" s="31">
        <v>1589</v>
      </c>
      <c r="AK142" s="31" t="s">
        <v>17745</v>
      </c>
      <c r="AL142" s="31" t="s">
        <v>2005</v>
      </c>
      <c r="AM142" s="31" t="s">
        <v>17746</v>
      </c>
      <c r="AN142" s="31"/>
      <c r="AO142" s="31"/>
      <c r="AP142" s="31" t="s">
        <v>33763</v>
      </c>
      <c r="AQ142" s="31" t="s">
        <v>11676</v>
      </c>
      <c r="AR142" s="31" t="s">
        <v>34148</v>
      </c>
      <c r="AS142" s="31" t="s">
        <v>34148</v>
      </c>
      <c r="AT142" s="31" t="str">
        <f>_xlfn.IFNA(VLOOKUP(D142,'[1]5. 1 Mei 2022'!$C$7:$F$60,4,FALSE),"")</f>
        <v/>
      </c>
      <c r="AU142" s="31"/>
      <c r="AV142" s="31" t="s">
        <v>5251</v>
      </c>
      <c r="AW142" s="31" t="s">
        <v>17927</v>
      </c>
      <c r="AX142" s="29">
        <f t="shared" si="20"/>
        <v>44406</v>
      </c>
      <c r="AY142" s="31" t="s">
        <v>26344</v>
      </c>
      <c r="AZ142" s="31" t="s">
        <v>534</v>
      </c>
      <c r="BA142" s="30" t="s">
        <v>33763</v>
      </c>
      <c r="BB142" s="31" t="s">
        <v>8072</v>
      </c>
      <c r="BC142" s="31"/>
      <c r="BD142" s="31" t="s">
        <v>30259</v>
      </c>
      <c r="BE142" s="31" t="s">
        <v>7968</v>
      </c>
      <c r="BF142" s="31" t="s">
        <v>5251</v>
      </c>
      <c r="BG142" s="31"/>
      <c r="BH142" s="31"/>
      <c r="BI142" s="31"/>
      <c r="BJ142" s="31">
        <v>0</v>
      </c>
      <c r="BK142" s="31" t="str">
        <f t="shared" si="25"/>
        <v>II/a</v>
      </c>
      <c r="BL142" s="31"/>
      <c r="BM142" s="31"/>
      <c r="BN142" s="31"/>
      <c r="BO142" s="31"/>
      <c r="BP142" s="31"/>
      <c r="BQ142" s="31"/>
      <c r="BR142" s="31"/>
      <c r="BS142" s="31"/>
      <c r="BT142" s="31"/>
      <c r="BU142" s="31"/>
      <c r="BV142" s="31" t="s">
        <v>11676</v>
      </c>
      <c r="BW142" s="31">
        <f t="shared" ca="1" si="26"/>
        <v>7</v>
      </c>
      <c r="BX142" s="78">
        <f t="shared" ca="1" si="27"/>
        <v>3</v>
      </c>
      <c r="BY142" s="31"/>
      <c r="BZ142" s="31"/>
      <c r="CA142" s="31" t="s">
        <v>2483</v>
      </c>
      <c r="CB142" s="31" t="s">
        <v>2406</v>
      </c>
      <c r="CC142" s="31"/>
      <c r="CD142" s="31"/>
      <c r="CE142" s="31" t="s">
        <v>20085</v>
      </c>
      <c r="CF142" s="31"/>
      <c r="CG142" s="31"/>
      <c r="CH142" s="31"/>
      <c r="CI142" s="31"/>
      <c r="CJ142" s="31"/>
      <c r="CK142" s="31"/>
      <c r="CL142" s="31"/>
      <c r="CM142" s="31"/>
      <c r="CN142" s="31"/>
      <c r="CO142" s="31"/>
      <c r="CP142" s="31"/>
      <c r="CQ142" s="31"/>
      <c r="CR142" s="31">
        <v>1630</v>
      </c>
      <c r="CS142" s="31"/>
      <c r="CT142" s="31"/>
      <c r="CU142" s="31"/>
      <c r="CV142" s="31"/>
      <c r="CW142" s="31"/>
      <c r="CX142" s="31"/>
      <c r="CY142" s="31"/>
      <c r="CZ142" s="31"/>
      <c r="DA142" s="31"/>
      <c r="DB142" s="31"/>
      <c r="DC142" s="31"/>
      <c r="DD142" s="31"/>
      <c r="DE142" s="31"/>
      <c r="DF142" s="31"/>
      <c r="DG142" s="31"/>
      <c r="DH142" s="31"/>
      <c r="DI142" s="31"/>
      <c r="DJ142" s="31"/>
      <c r="DK142" s="31"/>
      <c r="DL142" s="31"/>
      <c r="DM142" s="38" t="s">
        <v>17743</v>
      </c>
      <c r="DN142" s="38"/>
      <c r="DO142" s="35"/>
      <c r="DP142" s="31" t="s">
        <v>17741</v>
      </c>
      <c r="DQ142" s="31" t="s">
        <v>17742</v>
      </c>
      <c r="DR142" s="31"/>
      <c r="DS142" s="31" t="s">
        <v>17744</v>
      </c>
      <c r="DT142" s="31" t="s">
        <v>37354</v>
      </c>
      <c r="DU142" s="31">
        <v>3</v>
      </c>
      <c r="DV142" s="31" t="s">
        <v>32167</v>
      </c>
      <c r="DW142" s="31"/>
      <c r="DX142" s="31"/>
      <c r="DY142" s="31"/>
      <c r="DZ142" s="31"/>
      <c r="EA142" s="31"/>
      <c r="EB142" s="31">
        <v>0</v>
      </c>
      <c r="EC142" s="31" t="s">
        <v>40170</v>
      </c>
      <c r="ED142" s="31" t="s">
        <v>41101</v>
      </c>
      <c r="EE142" s="31"/>
      <c r="EF142" s="31"/>
      <c r="EG142" s="31"/>
      <c r="EH142" s="31"/>
      <c r="EI142" s="31"/>
      <c r="EJ142" s="31"/>
    </row>
    <row r="143" spans="1:140" ht="23.25" customHeight="1">
      <c r="A143" s="25">
        <v>141</v>
      </c>
      <c r="B143" s="30" t="s">
        <v>17579</v>
      </c>
      <c r="C143" s="31">
        <v>140337547</v>
      </c>
      <c r="D143" s="30" t="s">
        <v>1008</v>
      </c>
      <c r="E143" s="30"/>
      <c r="F143" s="30" t="s">
        <v>36262</v>
      </c>
      <c r="G143" s="31">
        <f t="shared" si="21"/>
        <v>58</v>
      </c>
      <c r="H143" s="72">
        <f t="shared" si="22"/>
        <v>45962</v>
      </c>
      <c r="I143" s="30"/>
      <c r="J143" s="30" t="s">
        <v>34084</v>
      </c>
      <c r="K143" s="30" t="s">
        <v>4318</v>
      </c>
      <c r="L143" s="31" t="s">
        <v>4318</v>
      </c>
      <c r="M143" s="31" t="s">
        <v>6378</v>
      </c>
      <c r="N143" s="31" t="s">
        <v>4008</v>
      </c>
      <c r="O143" s="31" t="s">
        <v>4320</v>
      </c>
      <c r="P143" s="31" t="s">
        <v>11676</v>
      </c>
      <c r="Q143" s="31"/>
      <c r="R143" s="31">
        <v>20</v>
      </c>
      <c r="S143" s="31">
        <v>0</v>
      </c>
      <c r="T143" s="31"/>
      <c r="U143" s="31">
        <v>1412</v>
      </c>
      <c r="V143" s="31"/>
      <c r="W143" s="31" t="s">
        <v>12556</v>
      </c>
      <c r="X143" s="31" t="s">
        <v>4879</v>
      </c>
      <c r="Y143" s="31" t="e">
        <f t="shared" ca="1" si="23"/>
        <v>#VALUE!</v>
      </c>
      <c r="Z143" s="31" t="e">
        <f t="shared" ca="1" si="24"/>
        <v>#VALUE!</v>
      </c>
      <c r="AA143" s="31"/>
      <c r="AB143" s="31" t="s">
        <v>12557</v>
      </c>
      <c r="AC143" s="31" t="s">
        <v>34147</v>
      </c>
      <c r="AD143" s="31" t="s">
        <v>34147</v>
      </c>
      <c r="AE143" s="31"/>
      <c r="AF143" s="31" t="s">
        <v>24699</v>
      </c>
      <c r="AG143" s="31" t="s">
        <v>5852</v>
      </c>
      <c r="AH143" s="31" t="s">
        <v>5852</v>
      </c>
      <c r="AI143" s="31" t="s">
        <v>908</v>
      </c>
      <c r="AJ143" s="31" t="s">
        <v>17580</v>
      </c>
      <c r="AK143" s="31" t="s">
        <v>17581</v>
      </c>
      <c r="AL143" s="31" t="s">
        <v>17583</v>
      </c>
      <c r="AM143" s="31" t="s">
        <v>17582</v>
      </c>
      <c r="AN143" s="31"/>
      <c r="AO143" s="31"/>
      <c r="AP143" s="31" t="s">
        <v>33082</v>
      </c>
      <c r="AQ143" s="31" t="s">
        <v>21743</v>
      </c>
      <c r="AR143" s="31" t="s">
        <v>34143</v>
      </c>
      <c r="AS143" s="31" t="s">
        <v>34143</v>
      </c>
      <c r="AT143" s="31" t="str">
        <f>_xlfn.IFNA(VLOOKUP(D143,'[1]5. 1 Mei 2022'!$C$7:$F$60,4,FALSE),"")</f>
        <v/>
      </c>
      <c r="AU143" s="31" t="s">
        <v>34278</v>
      </c>
      <c r="AV143" s="31" t="s">
        <v>33084</v>
      </c>
      <c r="AW143" s="31" t="s">
        <v>21743</v>
      </c>
      <c r="AX143" s="29">
        <f t="shared" si="20"/>
        <v>46509</v>
      </c>
      <c r="AY143" s="31" t="s">
        <v>26344</v>
      </c>
      <c r="AZ143" s="31" t="s">
        <v>523</v>
      </c>
      <c r="BA143" s="30" t="s">
        <v>33082</v>
      </c>
      <c r="BB143" s="31"/>
      <c r="BC143" s="31"/>
      <c r="BD143" s="31" t="s">
        <v>31066</v>
      </c>
      <c r="BE143" s="31" t="s">
        <v>7967</v>
      </c>
      <c r="BF143" s="31" t="s">
        <v>33084</v>
      </c>
      <c r="BG143" s="31"/>
      <c r="BH143" s="31"/>
      <c r="BI143" s="31"/>
      <c r="BJ143" s="31" t="s">
        <v>5448</v>
      </c>
      <c r="BK143" s="31" t="str">
        <f t="shared" si="25"/>
        <v>III/c</v>
      </c>
      <c r="BL143" s="31" t="s">
        <v>8078</v>
      </c>
      <c r="BM143" s="31"/>
      <c r="BN143" s="31"/>
      <c r="BO143" s="31"/>
      <c r="BP143" s="31" t="s">
        <v>1498</v>
      </c>
      <c r="BQ143" s="31"/>
      <c r="BR143" s="31"/>
      <c r="BS143" s="31"/>
      <c r="BT143" s="31" t="s">
        <v>1694</v>
      </c>
      <c r="BU143" s="31"/>
      <c r="BV143" s="31" t="s">
        <v>4880</v>
      </c>
      <c r="BW143" s="31">
        <f t="shared" ca="1" si="26"/>
        <v>29</v>
      </c>
      <c r="BX143" s="78">
        <f t="shared" ca="1" si="27"/>
        <v>4</v>
      </c>
      <c r="BY143" s="31"/>
      <c r="BZ143" s="31"/>
      <c r="CA143" s="31" t="s">
        <v>2483</v>
      </c>
      <c r="CB143" s="31" t="s">
        <v>2519</v>
      </c>
      <c r="CC143" s="31">
        <v>2</v>
      </c>
      <c r="CD143" s="31">
        <v>1</v>
      </c>
      <c r="CE143" s="31" t="s">
        <v>20085</v>
      </c>
      <c r="CF143" s="31"/>
      <c r="CG143" s="31">
        <v>2008</v>
      </c>
      <c r="CH143" s="31"/>
      <c r="CI143" s="31"/>
      <c r="CJ143" s="31"/>
      <c r="CK143" s="31"/>
      <c r="CL143" s="31"/>
      <c r="CM143" s="31"/>
      <c r="CN143" s="31"/>
      <c r="CO143" s="31"/>
      <c r="CP143" s="31"/>
      <c r="CQ143" s="31"/>
      <c r="CR143" s="31">
        <v>1074</v>
      </c>
      <c r="CS143" s="31" t="s">
        <v>3190</v>
      </c>
      <c r="CT143" s="31"/>
      <c r="CU143" s="31" t="s">
        <v>7639</v>
      </c>
      <c r="CV143" s="31" t="s">
        <v>8476</v>
      </c>
      <c r="CW143" s="31" t="s">
        <v>8532</v>
      </c>
      <c r="CX143" s="31" t="s">
        <v>6176</v>
      </c>
      <c r="CY143" s="31"/>
      <c r="CZ143" s="31"/>
      <c r="DA143" s="31"/>
      <c r="DB143" s="31"/>
      <c r="DC143" s="31"/>
      <c r="DD143" s="31"/>
      <c r="DE143" s="31"/>
      <c r="DF143" s="31"/>
      <c r="DG143" s="31"/>
      <c r="DH143" s="31"/>
      <c r="DI143" s="31"/>
      <c r="DJ143" s="31"/>
      <c r="DK143" s="31"/>
      <c r="DL143" s="31"/>
      <c r="DM143" s="38" t="s">
        <v>8837</v>
      </c>
      <c r="DN143" s="38"/>
      <c r="DO143" s="35">
        <v>0</v>
      </c>
      <c r="DP143" s="31" t="s">
        <v>12690</v>
      </c>
      <c r="DQ143" s="31" t="s">
        <v>20716</v>
      </c>
      <c r="DR143" s="31"/>
      <c r="DS143" s="31" t="s">
        <v>26555</v>
      </c>
      <c r="DT143" s="31" t="s">
        <v>37355</v>
      </c>
      <c r="DU143" s="31">
        <v>2</v>
      </c>
      <c r="DV143" s="31" t="s">
        <v>32165</v>
      </c>
      <c r="DW143" s="31"/>
      <c r="DX143" s="31"/>
      <c r="DY143" s="31"/>
      <c r="DZ143" s="31"/>
      <c r="EA143" s="31"/>
      <c r="EB143" s="31">
        <v>0</v>
      </c>
      <c r="EC143" s="31" t="s">
        <v>16444</v>
      </c>
      <c r="ED143" s="31" t="s">
        <v>41100</v>
      </c>
      <c r="EE143" s="31"/>
      <c r="EF143" s="31"/>
      <c r="EG143" s="31"/>
      <c r="EH143" s="31"/>
      <c r="EI143" s="31"/>
      <c r="EJ143" s="31"/>
    </row>
    <row r="144" spans="1:140" ht="23.25" customHeight="1">
      <c r="A144" s="25">
        <v>142</v>
      </c>
      <c r="B144" s="30" t="s">
        <v>15134</v>
      </c>
      <c r="C144" s="31">
        <v>140368620</v>
      </c>
      <c r="D144" s="30" t="s">
        <v>1580</v>
      </c>
      <c r="E144" s="30"/>
      <c r="F144" s="30" t="s">
        <v>36257</v>
      </c>
      <c r="G144" s="31">
        <f t="shared" si="21"/>
        <v>58</v>
      </c>
      <c r="H144" s="72">
        <f t="shared" si="22"/>
        <v>48976</v>
      </c>
      <c r="I144" s="30"/>
      <c r="J144" s="30" t="s">
        <v>34084</v>
      </c>
      <c r="K144" s="30" t="s">
        <v>4318</v>
      </c>
      <c r="L144" s="31" t="s">
        <v>4318</v>
      </c>
      <c r="M144" s="31" t="s">
        <v>3186</v>
      </c>
      <c r="N144" s="31" t="s">
        <v>5797</v>
      </c>
      <c r="O144" s="31" t="s">
        <v>5271</v>
      </c>
      <c r="P144" s="31" t="s">
        <v>18412</v>
      </c>
      <c r="Q144" s="31"/>
      <c r="R144" s="31">
        <v>14</v>
      </c>
      <c r="S144" s="31">
        <v>9</v>
      </c>
      <c r="T144" s="31"/>
      <c r="U144" s="31">
        <v>1161</v>
      </c>
      <c r="V144" s="31"/>
      <c r="W144" s="31" t="s">
        <v>980</v>
      </c>
      <c r="X144" s="31" t="s">
        <v>4646</v>
      </c>
      <c r="Y144" s="31" t="e">
        <f t="shared" ca="1" si="23"/>
        <v>#VALUE!</v>
      </c>
      <c r="Z144" s="31" t="e">
        <f t="shared" ca="1" si="24"/>
        <v>#VALUE!</v>
      </c>
      <c r="AA144" s="31"/>
      <c r="AB144" s="31" t="s">
        <v>10505</v>
      </c>
      <c r="AC144" s="31" t="s">
        <v>34147</v>
      </c>
      <c r="AD144" s="31" t="s">
        <v>34147</v>
      </c>
      <c r="AE144" s="31"/>
      <c r="AF144" s="31" t="s">
        <v>24699</v>
      </c>
      <c r="AG144" s="31" t="s">
        <v>5852</v>
      </c>
      <c r="AH144" s="31" t="s">
        <v>5852</v>
      </c>
      <c r="AI144" s="31" t="s">
        <v>728</v>
      </c>
      <c r="AJ144" s="31" t="s">
        <v>18806</v>
      </c>
      <c r="AK144" s="31" t="s">
        <v>18807</v>
      </c>
      <c r="AL144" s="31" t="s">
        <v>18808</v>
      </c>
      <c r="AM144" s="31" t="s">
        <v>17055</v>
      </c>
      <c r="AN144" s="31"/>
      <c r="AO144" s="31"/>
      <c r="AP144" s="31" t="s">
        <v>2451</v>
      </c>
      <c r="AQ144" s="31"/>
      <c r="AR144" s="31" t="s">
        <v>34147</v>
      </c>
      <c r="AS144" s="31" t="s">
        <v>34147</v>
      </c>
      <c r="AT144" s="31" t="str">
        <f>_xlfn.IFNA(VLOOKUP(D144,'[1]5. 1 Mei 2022'!$C$7:$F$60,4,FALSE),"")</f>
        <v/>
      </c>
      <c r="AU144" s="31"/>
      <c r="AV144" s="31" t="s">
        <v>5781</v>
      </c>
      <c r="AW144" s="31"/>
      <c r="AX144" s="29">
        <f t="shared" si="20"/>
        <v>1903</v>
      </c>
      <c r="AY144" s="31" t="s">
        <v>26346</v>
      </c>
      <c r="AZ144" s="31" t="s">
        <v>533</v>
      </c>
      <c r="BA144" s="30" t="s">
        <v>2451</v>
      </c>
      <c r="BB144" s="31"/>
      <c r="BC144" s="31"/>
      <c r="BD144" s="31" t="s">
        <v>20058</v>
      </c>
      <c r="BE144" s="31" t="s">
        <v>7973</v>
      </c>
      <c r="BF144" s="31" t="s">
        <v>5781</v>
      </c>
      <c r="BG144" s="31"/>
      <c r="BH144" s="31"/>
      <c r="BI144" s="31" t="s">
        <v>8133</v>
      </c>
      <c r="BJ144" s="31" t="s">
        <v>20281</v>
      </c>
      <c r="BK144" s="31" t="str">
        <f t="shared" si="25"/>
        <v>III/d</v>
      </c>
      <c r="BL144" s="31" t="s">
        <v>8077</v>
      </c>
      <c r="BM144" s="31"/>
      <c r="BN144" s="31"/>
      <c r="BO144" s="31"/>
      <c r="BP144" s="31" t="s">
        <v>1498</v>
      </c>
      <c r="BQ144" s="31" t="s">
        <v>20281</v>
      </c>
      <c r="BR144" s="31" t="s">
        <v>30290</v>
      </c>
      <c r="BS144" s="31" t="s">
        <v>32095</v>
      </c>
      <c r="BT144" s="31" t="s">
        <v>2481</v>
      </c>
      <c r="BU144" s="31"/>
      <c r="BV144" s="31" t="s">
        <v>6730</v>
      </c>
      <c r="BW144" s="31">
        <f t="shared" ca="1" si="26"/>
        <v>18</v>
      </c>
      <c r="BX144" s="78">
        <f t="shared" ca="1" si="27"/>
        <v>3</v>
      </c>
      <c r="BY144" s="31"/>
      <c r="BZ144" s="31"/>
      <c r="CA144" s="31" t="s">
        <v>2483</v>
      </c>
      <c r="CB144" s="31" t="s">
        <v>2519</v>
      </c>
      <c r="CC144" s="31">
        <v>4</v>
      </c>
      <c r="CD144" s="31">
        <v>1</v>
      </c>
      <c r="CE144" s="31" t="s">
        <v>20085</v>
      </c>
      <c r="CF144" s="31"/>
      <c r="CG144" s="31"/>
      <c r="CH144" s="31"/>
      <c r="CI144" s="31"/>
      <c r="CJ144" s="31"/>
      <c r="CK144" s="31"/>
      <c r="CL144" s="31" t="s">
        <v>24626</v>
      </c>
      <c r="CM144" s="31" t="s">
        <v>24627</v>
      </c>
      <c r="CN144" s="31">
        <v>123</v>
      </c>
      <c r="CO144" s="31" t="s">
        <v>24628</v>
      </c>
      <c r="CP144" s="31" t="s">
        <v>24627</v>
      </c>
      <c r="CQ144" s="31">
        <v>123</v>
      </c>
      <c r="CR144" s="31">
        <v>5053</v>
      </c>
      <c r="CS144" s="31" t="s">
        <v>18848</v>
      </c>
      <c r="CT144" s="31" t="s">
        <v>18849</v>
      </c>
      <c r="CU144" s="31" t="s">
        <v>18850</v>
      </c>
      <c r="CV144" s="31" t="s">
        <v>18600</v>
      </c>
      <c r="CW144" s="31" t="s">
        <v>18601</v>
      </c>
      <c r="CX144" s="31" t="s">
        <v>18602</v>
      </c>
      <c r="CY144" s="31"/>
      <c r="CZ144" s="31"/>
      <c r="DA144" s="31"/>
      <c r="DB144" s="31" t="s">
        <v>8699</v>
      </c>
      <c r="DC144" s="31"/>
      <c r="DD144" s="31" t="s">
        <v>3173</v>
      </c>
      <c r="DE144" s="31"/>
      <c r="DF144" s="31"/>
      <c r="DG144" s="31"/>
      <c r="DH144" s="31"/>
      <c r="DI144" s="31" t="s">
        <v>15793</v>
      </c>
      <c r="DJ144" s="31" t="s">
        <v>3660</v>
      </c>
      <c r="DK144" s="31"/>
      <c r="DL144" s="31"/>
      <c r="DM144" s="38" t="s">
        <v>9614</v>
      </c>
      <c r="DN144" s="38"/>
      <c r="DO144" s="35">
        <v>0</v>
      </c>
      <c r="DP144" s="31" t="s">
        <v>13945</v>
      </c>
      <c r="DQ144" s="31" t="s">
        <v>13944</v>
      </c>
      <c r="DR144" s="31"/>
      <c r="DS144" s="31" t="s">
        <v>27251</v>
      </c>
      <c r="DT144" s="31"/>
      <c r="DU144" s="31">
        <v>3</v>
      </c>
      <c r="DV144" s="31" t="s">
        <v>32167</v>
      </c>
      <c r="DW144" s="31"/>
      <c r="DX144" s="31"/>
      <c r="DY144" s="31" t="s">
        <v>24625</v>
      </c>
      <c r="DZ144" s="31" t="s">
        <v>18320</v>
      </c>
      <c r="EA144" s="31"/>
      <c r="EB144" s="31">
        <v>0</v>
      </c>
      <c r="EC144" s="31" t="s">
        <v>40140</v>
      </c>
      <c r="ED144" s="31" t="s">
        <v>41101</v>
      </c>
      <c r="EE144" s="31"/>
      <c r="EF144" s="31"/>
      <c r="EG144" s="31"/>
      <c r="EH144" s="31"/>
      <c r="EI144" s="31"/>
      <c r="EJ144" s="31"/>
    </row>
    <row r="145" spans="1:140" ht="23.25" customHeight="1">
      <c r="A145" s="25">
        <v>143</v>
      </c>
      <c r="B145" s="30" t="s">
        <v>24177</v>
      </c>
      <c r="C145" s="52" t="s">
        <v>21</v>
      </c>
      <c r="D145" s="30" t="s">
        <v>21</v>
      </c>
      <c r="E145" s="30"/>
      <c r="F145" s="30" t="s">
        <v>36254</v>
      </c>
      <c r="G145" s="31">
        <f t="shared" si="21"/>
        <v>58</v>
      </c>
      <c r="H145" s="72">
        <f t="shared" si="22"/>
        <v>53114</v>
      </c>
      <c r="I145" s="30"/>
      <c r="J145" s="30" t="s">
        <v>34084</v>
      </c>
      <c r="K145" s="30" t="s">
        <v>4318</v>
      </c>
      <c r="L145" s="31" t="s">
        <v>4318</v>
      </c>
      <c r="M145" s="31" t="s">
        <v>3186</v>
      </c>
      <c r="N145" s="31" t="s">
        <v>4008</v>
      </c>
      <c r="O145" s="31" t="s">
        <v>4320</v>
      </c>
      <c r="P145" s="52" t="s">
        <v>24630</v>
      </c>
      <c r="Q145" s="31" t="s">
        <v>39113</v>
      </c>
      <c r="R145" s="31">
        <v>11</v>
      </c>
      <c r="S145" s="31">
        <v>10</v>
      </c>
      <c r="T145" s="31"/>
      <c r="U145" s="31">
        <v>1596</v>
      </c>
      <c r="V145" s="31" t="s">
        <v>994</v>
      </c>
      <c r="W145" s="31" t="s">
        <v>6910</v>
      </c>
      <c r="X145" s="31" t="s">
        <v>6677</v>
      </c>
      <c r="Y145" s="31" t="e">
        <f t="shared" ca="1" si="23"/>
        <v>#VALUE!</v>
      </c>
      <c r="Z145" s="31" t="e">
        <f t="shared" ca="1" si="24"/>
        <v>#VALUE!</v>
      </c>
      <c r="AA145" s="31"/>
      <c r="AB145" s="31" t="s">
        <v>11144</v>
      </c>
      <c r="AC145" s="31" t="s">
        <v>34145</v>
      </c>
      <c r="AD145" s="31" t="s">
        <v>34145</v>
      </c>
      <c r="AE145" s="31"/>
      <c r="AF145" s="31" t="s">
        <v>24701</v>
      </c>
      <c r="AG145" s="31" t="s">
        <v>4322</v>
      </c>
      <c r="AH145" s="31" t="s">
        <v>4322</v>
      </c>
      <c r="AI145" s="31" t="s">
        <v>908</v>
      </c>
      <c r="AJ145" s="31" t="s">
        <v>3207</v>
      </c>
      <c r="AK145" s="31">
        <v>191712</v>
      </c>
      <c r="AL145" s="31" t="s">
        <v>4127</v>
      </c>
      <c r="AM145" s="31" t="s">
        <v>2772</v>
      </c>
      <c r="AN145" s="31"/>
      <c r="AO145" s="31"/>
      <c r="AP145" s="31" t="s">
        <v>18118</v>
      </c>
      <c r="AQ145" s="31" t="s">
        <v>16037</v>
      </c>
      <c r="AR145" s="31" t="s">
        <v>34145</v>
      </c>
      <c r="AS145" s="31" t="s">
        <v>34145</v>
      </c>
      <c r="AT145" s="31" t="str">
        <f>_xlfn.IFNA(VLOOKUP(D145,'[1]5. 1 Mei 2022'!$C$7:$F$60,4,FALSE),"")</f>
        <v/>
      </c>
      <c r="AU145" s="31"/>
      <c r="AV145" s="31" t="s">
        <v>20034</v>
      </c>
      <c r="AW145" s="31" t="s">
        <v>16037</v>
      </c>
      <c r="AX145" s="29">
        <f t="shared" si="20"/>
        <v>45916</v>
      </c>
      <c r="AY145" s="31" t="s">
        <v>26346</v>
      </c>
      <c r="AZ145" s="31" t="s">
        <v>2622</v>
      </c>
      <c r="BA145" s="30" t="s">
        <v>18118</v>
      </c>
      <c r="BB145" s="31" t="s">
        <v>21673</v>
      </c>
      <c r="BC145" s="31"/>
      <c r="BD145" s="31" t="s">
        <v>1759</v>
      </c>
      <c r="BE145" s="31" t="s">
        <v>7969</v>
      </c>
      <c r="BF145" s="31" t="s">
        <v>20034</v>
      </c>
      <c r="BG145" s="31"/>
      <c r="BH145" s="31"/>
      <c r="BI145" s="31" t="s">
        <v>8136</v>
      </c>
      <c r="BJ145" s="31" t="s">
        <v>3185</v>
      </c>
      <c r="BK145" s="31" t="str">
        <f t="shared" si="25"/>
        <v>III/c</v>
      </c>
      <c r="BL145" s="31" t="s">
        <v>8077</v>
      </c>
      <c r="BM145" s="31"/>
      <c r="BN145" s="31"/>
      <c r="BO145" s="31"/>
      <c r="BP145" s="31" t="s">
        <v>1498</v>
      </c>
      <c r="BQ145" s="31" t="s">
        <v>3185</v>
      </c>
      <c r="BR145" s="52" t="s">
        <v>39748</v>
      </c>
      <c r="BS145" s="52" t="s">
        <v>39114</v>
      </c>
      <c r="BT145" s="31" t="s">
        <v>7564</v>
      </c>
      <c r="BU145" s="31" t="s">
        <v>794</v>
      </c>
      <c r="BV145" s="31" t="s">
        <v>7443</v>
      </c>
      <c r="BW145" s="31">
        <f t="shared" ca="1" si="26"/>
        <v>15</v>
      </c>
      <c r="BX145" s="78">
        <f t="shared" ca="1" si="27"/>
        <v>3</v>
      </c>
      <c r="BY145" s="31"/>
      <c r="BZ145" s="31"/>
      <c r="CA145" s="31" t="s">
        <v>2483</v>
      </c>
      <c r="CB145" s="31" t="s">
        <v>2519</v>
      </c>
      <c r="CC145" s="31"/>
      <c r="CD145" s="31">
        <v>1</v>
      </c>
      <c r="CE145" s="31" t="s">
        <v>20085</v>
      </c>
      <c r="CF145" s="31"/>
      <c r="CG145" s="31"/>
      <c r="CH145" s="31"/>
      <c r="CI145" s="31"/>
      <c r="CJ145" s="31"/>
      <c r="CK145" s="31"/>
      <c r="CL145" s="31" t="s">
        <v>21981</v>
      </c>
      <c r="CM145" s="31" t="s">
        <v>20031</v>
      </c>
      <c r="CN145" s="31">
        <v>123</v>
      </c>
      <c r="CO145" s="31" t="s">
        <v>25978</v>
      </c>
      <c r="CP145" s="31" t="s">
        <v>20031</v>
      </c>
      <c r="CQ145" s="31">
        <v>123</v>
      </c>
      <c r="CR145" s="31">
        <v>4213</v>
      </c>
      <c r="CS145" s="31" t="s">
        <v>18417</v>
      </c>
      <c r="CT145" s="31" t="s">
        <v>18418</v>
      </c>
      <c r="CU145" s="31" t="s">
        <v>4327</v>
      </c>
      <c r="CV145" s="31" t="s">
        <v>17262</v>
      </c>
      <c r="CW145" s="31" t="s">
        <v>17263</v>
      </c>
      <c r="CX145" s="31" t="s">
        <v>17264</v>
      </c>
      <c r="CY145" s="31"/>
      <c r="CZ145" s="31"/>
      <c r="DA145" s="31"/>
      <c r="DB145" s="31" t="s">
        <v>15747</v>
      </c>
      <c r="DC145" s="31" t="s">
        <v>15756</v>
      </c>
      <c r="DD145" s="31" t="s">
        <v>15746</v>
      </c>
      <c r="DE145" s="31"/>
      <c r="DF145" s="31"/>
      <c r="DG145" s="31"/>
      <c r="DH145" s="31"/>
      <c r="DI145" s="31" t="s">
        <v>24810</v>
      </c>
      <c r="DJ145" s="31" t="s">
        <v>24811</v>
      </c>
      <c r="DK145" s="31"/>
      <c r="DL145" s="31"/>
      <c r="DM145" s="38" t="s">
        <v>9281</v>
      </c>
      <c r="DN145" s="38"/>
      <c r="DO145" s="35" t="s">
        <v>20815</v>
      </c>
      <c r="DP145" s="31" t="s">
        <v>15112</v>
      </c>
      <c r="DQ145" s="31" t="s">
        <v>20814</v>
      </c>
      <c r="DR145" s="31"/>
      <c r="DS145" s="31" t="s">
        <v>26917</v>
      </c>
      <c r="DT145" s="31" t="s">
        <v>37356</v>
      </c>
      <c r="DU145" s="31">
        <v>2</v>
      </c>
      <c r="DV145" s="31" t="s">
        <v>32167</v>
      </c>
      <c r="DW145" s="31" t="s">
        <v>1759</v>
      </c>
      <c r="DX145" s="31" t="s">
        <v>1759</v>
      </c>
      <c r="DY145" s="31" t="s">
        <v>36111</v>
      </c>
      <c r="DZ145" s="52" t="s">
        <v>36110</v>
      </c>
      <c r="EA145" s="52" t="s">
        <v>30934</v>
      </c>
      <c r="EB145" s="31">
        <v>627493</v>
      </c>
      <c r="EC145" s="31" t="s">
        <v>40168</v>
      </c>
      <c r="ED145" s="31" t="s">
        <v>41101</v>
      </c>
      <c r="EE145" s="31"/>
      <c r="EF145" s="31"/>
      <c r="EG145" s="31"/>
      <c r="EH145" s="31"/>
      <c r="EI145" s="31"/>
      <c r="EJ145" s="31"/>
    </row>
    <row r="146" spans="1:140" ht="23.25" customHeight="1">
      <c r="A146" s="25">
        <v>144</v>
      </c>
      <c r="B146" s="30" t="s">
        <v>22390</v>
      </c>
      <c r="C146" s="31" t="s">
        <v>6220</v>
      </c>
      <c r="D146" s="30" t="s">
        <v>21487</v>
      </c>
      <c r="E146" s="30"/>
      <c r="F146" s="30" t="s">
        <v>36262</v>
      </c>
      <c r="G146" s="31">
        <f t="shared" si="21"/>
        <v>58</v>
      </c>
      <c r="H146" s="72">
        <f t="shared" si="22"/>
        <v>56615</v>
      </c>
      <c r="I146" s="30" t="s">
        <v>34933</v>
      </c>
      <c r="J146" s="30" t="s">
        <v>34085</v>
      </c>
      <c r="K146" s="30" t="s">
        <v>34082</v>
      </c>
      <c r="L146" s="31" t="s">
        <v>6220</v>
      </c>
      <c r="M146" s="31" t="s">
        <v>6378</v>
      </c>
      <c r="N146" s="31" t="s">
        <v>5865</v>
      </c>
      <c r="O146" s="31" t="s">
        <v>5117</v>
      </c>
      <c r="P146" s="52" t="s">
        <v>35984</v>
      </c>
      <c r="Q146" s="31" t="s">
        <v>41008</v>
      </c>
      <c r="R146" s="31"/>
      <c r="S146" s="31"/>
      <c r="T146" s="52" t="s">
        <v>32516</v>
      </c>
      <c r="U146" s="31" t="s">
        <v>23397</v>
      </c>
      <c r="V146" s="31"/>
      <c r="W146" s="31" t="s">
        <v>6910</v>
      </c>
      <c r="X146" s="31" t="s">
        <v>21589</v>
      </c>
      <c r="Y146" s="31" t="e">
        <f t="shared" ca="1" si="23"/>
        <v>#VALUE!</v>
      </c>
      <c r="Z146" s="31" t="e">
        <f t="shared" ca="1" si="24"/>
        <v>#VALUE!</v>
      </c>
      <c r="AA146" s="31"/>
      <c r="AB146" s="31" t="s">
        <v>11144</v>
      </c>
      <c r="AC146" s="31" t="s">
        <v>34145</v>
      </c>
      <c r="AD146" s="31" t="s">
        <v>34145</v>
      </c>
      <c r="AE146" s="31"/>
      <c r="AF146" s="31" t="s">
        <v>24701</v>
      </c>
      <c r="AG146" s="31" t="s">
        <v>4322</v>
      </c>
      <c r="AH146" s="31" t="s">
        <v>4322</v>
      </c>
      <c r="AI146" s="31" t="s">
        <v>908</v>
      </c>
      <c r="AJ146" s="31">
        <v>14005</v>
      </c>
      <c r="AK146" s="31" t="s">
        <v>22391</v>
      </c>
      <c r="AL146" s="31" t="s">
        <v>6472</v>
      </c>
      <c r="AM146" s="31" t="s">
        <v>3001</v>
      </c>
      <c r="AN146" s="31"/>
      <c r="AO146" s="31"/>
      <c r="AP146" s="31" t="s">
        <v>33003</v>
      </c>
      <c r="AQ146" s="52" t="s">
        <v>32747</v>
      </c>
      <c r="AR146" s="31" t="s">
        <v>34145</v>
      </c>
      <c r="AS146" s="31" t="s">
        <v>34145</v>
      </c>
      <c r="AT146" s="31" t="s">
        <v>35626</v>
      </c>
      <c r="AU146" s="31"/>
      <c r="AV146" s="31" t="s">
        <v>20032</v>
      </c>
      <c r="AW146" s="52" t="s">
        <v>32747</v>
      </c>
      <c r="AX146" s="29">
        <f t="shared" si="20"/>
        <v>46677</v>
      </c>
      <c r="AY146" s="31" t="s">
        <v>26346</v>
      </c>
      <c r="AZ146" s="31" t="s">
        <v>33005</v>
      </c>
      <c r="BA146" s="30" t="s">
        <v>33003</v>
      </c>
      <c r="BB146" s="31" t="s">
        <v>35618</v>
      </c>
      <c r="BC146" s="31"/>
      <c r="BD146" s="31" t="s">
        <v>11423</v>
      </c>
      <c r="BE146" s="31" t="s">
        <v>7969</v>
      </c>
      <c r="BF146" s="31" t="s">
        <v>20032</v>
      </c>
      <c r="BG146" s="31"/>
      <c r="BH146" s="31"/>
      <c r="BI146" s="31"/>
      <c r="BJ146" s="31">
        <v>0</v>
      </c>
      <c r="BK146" s="31" t="str">
        <f t="shared" si="25"/>
        <v>II/c</v>
      </c>
      <c r="BL146" s="31"/>
      <c r="BM146" s="31"/>
      <c r="BN146" s="31"/>
      <c r="BO146" s="31"/>
      <c r="BP146" s="31"/>
      <c r="BQ146" s="31"/>
      <c r="BR146" s="31"/>
      <c r="BS146" s="31"/>
      <c r="BT146" s="31"/>
      <c r="BU146" s="31"/>
      <c r="BV146" s="31" t="s">
        <v>21556</v>
      </c>
      <c r="BW146" s="31">
        <f t="shared" ca="1" si="26"/>
        <v>5</v>
      </c>
      <c r="BX146" s="78">
        <f t="shared" ca="1" si="27"/>
        <v>10</v>
      </c>
      <c r="BY146" s="31"/>
      <c r="BZ146" s="31"/>
      <c r="CA146" s="31" t="s">
        <v>2483</v>
      </c>
      <c r="CB146" s="31" t="s">
        <v>2406</v>
      </c>
      <c r="CC146" s="31"/>
      <c r="CD146" s="31"/>
      <c r="CE146" s="31"/>
      <c r="CF146" s="31"/>
      <c r="CG146" s="31"/>
      <c r="CH146" s="31"/>
      <c r="CI146" s="31"/>
      <c r="CJ146" s="31"/>
      <c r="CK146" s="31"/>
      <c r="CL146" s="31" t="s">
        <v>28539</v>
      </c>
      <c r="CM146" s="31" t="s">
        <v>25624</v>
      </c>
      <c r="CN146" s="31">
        <v>123</v>
      </c>
      <c r="CO146" s="31" t="s">
        <v>28785</v>
      </c>
      <c r="CP146" s="31" t="s">
        <v>25624</v>
      </c>
      <c r="CQ146" s="31">
        <v>123</v>
      </c>
      <c r="CR146" s="31">
        <v>6706</v>
      </c>
      <c r="CS146" s="31" t="s">
        <v>22126</v>
      </c>
      <c r="CT146" s="31"/>
      <c r="CU146" s="31"/>
      <c r="CV146" s="31"/>
      <c r="CW146" s="31"/>
      <c r="CX146" s="31"/>
      <c r="CY146" s="31"/>
      <c r="CZ146" s="31"/>
      <c r="DA146" s="31"/>
      <c r="DB146" s="31"/>
      <c r="DC146" s="31"/>
      <c r="DD146" s="31"/>
      <c r="DE146" s="31"/>
      <c r="DF146" s="31"/>
      <c r="DG146" s="31"/>
      <c r="DH146" s="31"/>
      <c r="DI146" s="31"/>
      <c r="DJ146" s="31"/>
      <c r="DK146" s="31" t="s">
        <v>25645</v>
      </c>
      <c r="DL146" s="31" t="s">
        <v>13888</v>
      </c>
      <c r="DM146" s="38" t="s">
        <v>32313</v>
      </c>
      <c r="DN146" s="38"/>
      <c r="DO146" s="35"/>
      <c r="DP146" s="31" t="s">
        <v>22389</v>
      </c>
      <c r="DQ146" s="31" t="s">
        <v>22388</v>
      </c>
      <c r="DR146" s="31"/>
      <c r="DS146" s="31" t="s">
        <v>27869</v>
      </c>
      <c r="DT146" s="31" t="s">
        <v>37357</v>
      </c>
      <c r="DU146" s="31">
        <v>3</v>
      </c>
      <c r="DV146" s="31" t="s">
        <v>32167</v>
      </c>
      <c r="DW146" s="31" t="s">
        <v>34444</v>
      </c>
      <c r="DX146" s="31" t="s">
        <v>34444</v>
      </c>
      <c r="DY146" s="31" t="s">
        <v>34460</v>
      </c>
      <c r="DZ146" s="29">
        <v>44754</v>
      </c>
      <c r="EA146" s="31"/>
      <c r="EB146" s="31">
        <v>0</v>
      </c>
      <c r="EC146" s="31" t="s">
        <v>40168</v>
      </c>
      <c r="ED146" s="31" t="s">
        <v>41101</v>
      </c>
      <c r="EE146" s="31"/>
      <c r="EF146" s="31"/>
      <c r="EG146" s="31"/>
      <c r="EH146" s="31"/>
      <c r="EI146" s="31"/>
      <c r="EJ146" s="31"/>
    </row>
    <row r="147" spans="1:140" ht="23.25" customHeight="1">
      <c r="A147" s="25">
        <v>145</v>
      </c>
      <c r="B147" s="30" t="s">
        <v>6865</v>
      </c>
      <c r="C147" s="31">
        <v>140375369</v>
      </c>
      <c r="D147" s="30" t="s">
        <v>426</v>
      </c>
      <c r="E147" s="30"/>
      <c r="F147" s="30" t="s">
        <v>36262</v>
      </c>
      <c r="G147" s="31">
        <f t="shared" si="21"/>
        <v>58</v>
      </c>
      <c r="H147" s="72">
        <f t="shared" si="22"/>
        <v>47696</v>
      </c>
      <c r="I147" s="30"/>
      <c r="J147" s="30" t="s">
        <v>34084</v>
      </c>
      <c r="K147" s="30" t="s">
        <v>4318</v>
      </c>
      <c r="L147" s="31" t="s">
        <v>4318</v>
      </c>
      <c r="M147" s="31" t="s">
        <v>6378</v>
      </c>
      <c r="N147" s="31" t="s">
        <v>3557</v>
      </c>
      <c r="O147" s="31" t="s">
        <v>1501</v>
      </c>
      <c r="P147" s="52" t="s">
        <v>35985</v>
      </c>
      <c r="Q147" s="31" t="s">
        <v>41846</v>
      </c>
      <c r="R147" s="31">
        <v>22</v>
      </c>
      <c r="S147" s="31">
        <v>6</v>
      </c>
      <c r="T147" s="31"/>
      <c r="U147" s="31">
        <v>217</v>
      </c>
      <c r="V147" s="31" t="s">
        <v>4043</v>
      </c>
      <c r="W147" s="31" t="s">
        <v>6910</v>
      </c>
      <c r="X147" s="31" t="s">
        <v>720</v>
      </c>
      <c r="Y147" s="31" t="e">
        <f t="shared" ca="1" si="23"/>
        <v>#VALUE!</v>
      </c>
      <c r="Z147" s="31" t="e">
        <f t="shared" ca="1" si="24"/>
        <v>#VALUE!</v>
      </c>
      <c r="AA147" s="31"/>
      <c r="AB147" s="31" t="s">
        <v>1315</v>
      </c>
      <c r="AC147" s="31" t="s">
        <v>34153</v>
      </c>
      <c r="AD147" s="31" t="s">
        <v>34194</v>
      </c>
      <c r="AE147" s="31"/>
      <c r="AF147" s="31" t="s">
        <v>24700</v>
      </c>
      <c r="AG147" s="31" t="s">
        <v>7895</v>
      </c>
      <c r="AH147" s="31" t="s">
        <v>7895</v>
      </c>
      <c r="AI147" s="31" t="s">
        <v>40277</v>
      </c>
      <c r="AJ147" s="31">
        <v>3163</v>
      </c>
      <c r="AK147" s="31" t="s">
        <v>3180</v>
      </c>
      <c r="AL147" s="31">
        <v>33024</v>
      </c>
      <c r="AM147" s="31" t="s">
        <v>3181</v>
      </c>
      <c r="AN147" s="31"/>
      <c r="AO147" s="31"/>
      <c r="AP147" s="31" t="s">
        <v>4434</v>
      </c>
      <c r="AQ147" s="31" t="s">
        <v>19167</v>
      </c>
      <c r="AR147" s="31" t="s">
        <v>34148</v>
      </c>
      <c r="AS147" s="31" t="s">
        <v>34148</v>
      </c>
      <c r="AT147" s="31" t="str">
        <f>_xlfn.IFNA(VLOOKUP(D147,'[1]5. 1 Mei 2022'!$C$7:$F$60,4,FALSE),"")</f>
        <v/>
      </c>
      <c r="AU147" s="31"/>
      <c r="AV147" s="31" t="s">
        <v>6987</v>
      </c>
      <c r="AW147" s="31" t="s">
        <v>19167</v>
      </c>
      <c r="AX147" s="29">
        <f t="shared" si="20"/>
        <v>44851</v>
      </c>
      <c r="AY147" s="31" t="s">
        <v>26346</v>
      </c>
      <c r="AZ147" s="31" t="s">
        <v>6484</v>
      </c>
      <c r="BA147" s="30" t="s">
        <v>4434</v>
      </c>
      <c r="BB147" s="31" t="s">
        <v>20022</v>
      </c>
      <c r="BC147" s="31" t="s">
        <v>15009</v>
      </c>
      <c r="BD147" s="31" t="s">
        <v>30229</v>
      </c>
      <c r="BE147" s="31" t="s">
        <v>7968</v>
      </c>
      <c r="BF147" s="31" t="s">
        <v>6987</v>
      </c>
      <c r="BG147" s="31"/>
      <c r="BH147" s="31"/>
      <c r="BI147" s="31"/>
      <c r="BJ147" s="31" t="s">
        <v>23661</v>
      </c>
      <c r="BK147" s="31" t="str">
        <f t="shared" si="25"/>
        <v>III/a</v>
      </c>
      <c r="BL147" s="31" t="s">
        <v>8078</v>
      </c>
      <c r="BM147" s="31"/>
      <c r="BN147" s="31"/>
      <c r="BO147" s="31"/>
      <c r="BP147" s="31" t="s">
        <v>1498</v>
      </c>
      <c r="BQ147" s="31"/>
      <c r="BR147" s="31"/>
      <c r="BS147" s="31"/>
      <c r="BT147" s="31" t="s">
        <v>1172</v>
      </c>
      <c r="BU147" s="31" t="s">
        <v>3521</v>
      </c>
      <c r="BV147" s="31" t="s">
        <v>1316</v>
      </c>
      <c r="BW147" s="31">
        <f t="shared" ca="1" si="26"/>
        <v>28</v>
      </c>
      <c r="BX147" s="78">
        <f t="shared" ca="1" si="27"/>
        <v>3</v>
      </c>
      <c r="BY147" s="31"/>
      <c r="BZ147" s="31"/>
      <c r="CA147" s="31" t="s">
        <v>2483</v>
      </c>
      <c r="CB147" s="31" t="s">
        <v>2519</v>
      </c>
      <c r="CC147" s="31">
        <v>4</v>
      </c>
      <c r="CD147" s="31">
        <v>1</v>
      </c>
      <c r="CE147" s="31" t="s">
        <v>20085</v>
      </c>
      <c r="CF147" s="31"/>
      <c r="CG147" s="31"/>
      <c r="CH147" s="31"/>
      <c r="CI147" s="31"/>
      <c r="CJ147" s="31"/>
      <c r="CK147" s="31"/>
      <c r="CL147" s="31"/>
      <c r="CM147" s="31"/>
      <c r="CN147" s="31"/>
      <c r="CO147" s="31"/>
      <c r="CP147" s="31"/>
      <c r="CQ147" s="31"/>
      <c r="CR147" s="31">
        <v>1105</v>
      </c>
      <c r="CS147" s="31"/>
      <c r="CT147" s="31"/>
      <c r="CU147" s="31"/>
      <c r="CV147" s="31" t="s">
        <v>10381</v>
      </c>
      <c r="CW147" s="31" t="s">
        <v>10382</v>
      </c>
      <c r="CX147" s="31" t="s">
        <v>10378</v>
      </c>
      <c r="CY147" s="31"/>
      <c r="CZ147" s="31"/>
      <c r="DA147" s="31"/>
      <c r="DB147" s="31"/>
      <c r="DC147" s="31"/>
      <c r="DD147" s="31"/>
      <c r="DE147" s="31"/>
      <c r="DF147" s="31"/>
      <c r="DG147" s="31"/>
      <c r="DH147" s="31"/>
      <c r="DI147" s="31"/>
      <c r="DJ147" s="31"/>
      <c r="DK147" s="31"/>
      <c r="DL147" s="31"/>
      <c r="DM147" s="38" t="s">
        <v>10048</v>
      </c>
      <c r="DN147" s="38"/>
      <c r="DO147" s="35">
        <v>0</v>
      </c>
      <c r="DP147" s="31" t="s">
        <v>13096</v>
      </c>
      <c r="DQ147" s="31" t="s">
        <v>3790</v>
      </c>
      <c r="DR147" s="31"/>
      <c r="DS147" s="31" t="s">
        <v>27670</v>
      </c>
      <c r="DT147" s="31"/>
      <c r="DU147" s="31">
        <v>0</v>
      </c>
      <c r="DV147" s="31"/>
      <c r="DW147" s="31"/>
      <c r="DX147" s="31"/>
      <c r="DY147" s="31"/>
      <c r="DZ147" s="31"/>
      <c r="EA147" s="31"/>
      <c r="EB147" s="31">
        <v>0</v>
      </c>
      <c r="EC147" s="31" t="s">
        <v>39747</v>
      </c>
      <c r="ED147" s="31" t="s">
        <v>41101</v>
      </c>
      <c r="EE147" s="31"/>
      <c r="EF147" s="31"/>
      <c r="EG147" s="31"/>
      <c r="EH147" s="31"/>
      <c r="EI147" s="31"/>
      <c r="EJ147" s="31"/>
    </row>
    <row r="148" spans="1:140" ht="23.25" customHeight="1">
      <c r="A148" s="25">
        <v>146</v>
      </c>
      <c r="B148" s="30" t="s">
        <v>33346</v>
      </c>
      <c r="C148" s="31" t="s">
        <v>29980</v>
      </c>
      <c r="D148" s="30" t="s">
        <v>33290</v>
      </c>
      <c r="E148" s="30"/>
      <c r="F148" s="30" t="s">
        <v>36256</v>
      </c>
      <c r="G148" s="31">
        <f t="shared" si="21"/>
        <v>58</v>
      </c>
      <c r="H148" s="72">
        <f t="shared" si="22"/>
        <v>57193</v>
      </c>
      <c r="I148" s="30"/>
      <c r="J148" s="30" t="s">
        <v>34084</v>
      </c>
      <c r="K148" s="30" t="s">
        <v>4318</v>
      </c>
      <c r="L148" s="31" t="s">
        <v>4318</v>
      </c>
      <c r="M148" s="31" t="s">
        <v>6378</v>
      </c>
      <c r="N148" s="31" t="s">
        <v>5865</v>
      </c>
      <c r="O148" s="31" t="s">
        <v>5117</v>
      </c>
      <c r="P148" s="52" t="s">
        <v>35984</v>
      </c>
      <c r="Q148" s="52" t="s">
        <v>41259</v>
      </c>
      <c r="R148" s="31"/>
      <c r="S148" s="31"/>
      <c r="T148" s="31"/>
      <c r="U148" s="31"/>
      <c r="V148" s="31"/>
      <c r="W148" s="31" t="s">
        <v>6910</v>
      </c>
      <c r="X148" s="31" t="s">
        <v>33291</v>
      </c>
      <c r="Y148" s="31">
        <f t="shared" ca="1" si="23"/>
        <v>25</v>
      </c>
      <c r="Z148" s="31" t="str">
        <f t="shared" ca="1" si="24"/>
        <v>21-35</v>
      </c>
      <c r="AA148" s="31"/>
      <c r="AB148" s="31" t="s">
        <v>11165</v>
      </c>
      <c r="AC148" s="31" t="s">
        <v>34147</v>
      </c>
      <c r="AD148" s="31" t="s">
        <v>34147</v>
      </c>
      <c r="AE148" s="31"/>
      <c r="AF148" s="31" t="s">
        <v>24699</v>
      </c>
      <c r="AG148" s="31" t="s">
        <v>4322</v>
      </c>
      <c r="AH148" s="31" t="s">
        <v>4322</v>
      </c>
      <c r="AI148" s="31" t="s">
        <v>908</v>
      </c>
      <c r="AJ148" s="31"/>
      <c r="AK148" s="52" t="s">
        <v>35815</v>
      </c>
      <c r="AL148" s="52" t="s">
        <v>26066</v>
      </c>
      <c r="AM148" s="31" t="s">
        <v>4113</v>
      </c>
      <c r="AN148" s="31"/>
      <c r="AO148" s="31"/>
      <c r="AP148" s="31" t="s">
        <v>33014</v>
      </c>
      <c r="AQ148" s="52" t="s">
        <v>35816</v>
      </c>
      <c r="AR148" s="31" t="s">
        <v>34147</v>
      </c>
      <c r="AS148" s="31" t="s">
        <v>34147</v>
      </c>
      <c r="AT148" s="31" t="str">
        <f>_xlfn.IFNA(VLOOKUP(D148,'[1]5. 1 Mei 2022'!$C$7:$F$60,4,FALSE),"")</f>
        <v/>
      </c>
      <c r="AU148" s="31"/>
      <c r="AV148" s="31" t="s">
        <v>7458</v>
      </c>
      <c r="AW148" s="52" t="s">
        <v>20332</v>
      </c>
      <c r="AX148" s="29">
        <f t="shared" si="20"/>
        <v>46524</v>
      </c>
      <c r="AY148" s="31" t="s">
        <v>26346</v>
      </c>
      <c r="AZ148" s="31" t="s">
        <v>33016</v>
      </c>
      <c r="BA148" s="30" t="s">
        <v>33014</v>
      </c>
      <c r="BB148" s="31"/>
      <c r="BC148" s="31"/>
      <c r="BD148" s="31" t="s">
        <v>20061</v>
      </c>
      <c r="BE148" s="31" t="s">
        <v>7973</v>
      </c>
      <c r="BF148" s="31" t="s">
        <v>7458</v>
      </c>
      <c r="BG148" s="31"/>
      <c r="BH148" s="31"/>
      <c r="BI148" s="31"/>
      <c r="BJ148" s="31"/>
      <c r="BK148" s="31" t="str">
        <f t="shared" si="25"/>
        <v>II/c</v>
      </c>
      <c r="BL148" s="31"/>
      <c r="BM148" s="31"/>
      <c r="BN148" s="31"/>
      <c r="BO148" s="31"/>
      <c r="BP148" s="31"/>
      <c r="BQ148" s="31" t="s">
        <v>20272</v>
      </c>
      <c r="BR148" s="31" t="s">
        <v>41376</v>
      </c>
      <c r="BS148" s="31">
        <v>0</v>
      </c>
      <c r="BT148" s="52" t="s">
        <v>20332</v>
      </c>
      <c r="BU148" s="52" t="s">
        <v>35984</v>
      </c>
      <c r="BV148" s="31" t="s">
        <v>20332</v>
      </c>
      <c r="BW148" s="31">
        <f t="shared" ca="1" si="26"/>
        <v>1</v>
      </c>
      <c r="BX148" s="78">
        <f t="shared" ca="1" si="27"/>
        <v>3</v>
      </c>
      <c r="BY148" s="31"/>
      <c r="BZ148" s="31"/>
      <c r="CA148" s="31" t="s">
        <v>2483</v>
      </c>
      <c r="CB148" s="31" t="s">
        <v>2406</v>
      </c>
      <c r="CC148" s="31"/>
      <c r="CD148" s="31"/>
      <c r="CE148" s="31"/>
      <c r="CF148" s="31"/>
      <c r="CG148" s="31"/>
      <c r="CH148" s="31"/>
      <c r="CI148" s="31"/>
      <c r="CJ148" s="31"/>
      <c r="CK148" s="31"/>
      <c r="CL148" s="52" t="s">
        <v>35817</v>
      </c>
      <c r="CM148" s="52" t="s">
        <v>35818</v>
      </c>
      <c r="CN148" s="31">
        <v>125</v>
      </c>
      <c r="CO148" s="31" t="s">
        <v>39019</v>
      </c>
      <c r="CP148" s="52" t="s">
        <v>35818</v>
      </c>
      <c r="CQ148" s="31">
        <v>125</v>
      </c>
      <c r="CR148" s="31">
        <v>6355</v>
      </c>
      <c r="CS148" s="31"/>
      <c r="CT148" s="31"/>
      <c r="CU148" s="31"/>
      <c r="CV148" s="31"/>
      <c r="CW148" s="31"/>
      <c r="CX148" s="31"/>
      <c r="CY148" s="31"/>
      <c r="CZ148" s="31"/>
      <c r="DA148" s="31"/>
      <c r="DB148" s="31"/>
      <c r="DC148" s="31"/>
      <c r="DD148" s="31"/>
      <c r="DE148" s="31"/>
      <c r="DF148" s="31"/>
      <c r="DG148" s="31"/>
      <c r="DH148" s="31"/>
      <c r="DI148" s="31"/>
      <c r="DJ148" s="31"/>
      <c r="DK148" s="31"/>
      <c r="DL148" s="31"/>
      <c r="DM148" s="38">
        <v>946903929027000</v>
      </c>
      <c r="DN148" s="38"/>
      <c r="DO148" s="35"/>
      <c r="DP148" s="52" t="s">
        <v>35819</v>
      </c>
      <c r="DQ148" s="31" t="s">
        <v>35820</v>
      </c>
      <c r="DR148" s="31"/>
      <c r="DS148" s="31" t="s">
        <v>33426</v>
      </c>
      <c r="DT148" s="50" t="s">
        <v>37358</v>
      </c>
      <c r="DU148" s="31"/>
      <c r="DV148" s="31"/>
      <c r="DW148" s="31"/>
      <c r="DX148" s="31"/>
      <c r="DY148" s="31"/>
      <c r="DZ148" s="31"/>
      <c r="EA148" s="31"/>
      <c r="EB148" s="31"/>
      <c r="EC148" s="31" t="s">
        <v>40139</v>
      </c>
      <c r="ED148" s="31" t="s">
        <v>41101</v>
      </c>
      <c r="EE148" s="31"/>
      <c r="EF148" s="31"/>
      <c r="EG148" s="31"/>
      <c r="EH148" s="31"/>
      <c r="EI148" s="31"/>
      <c r="EJ148" s="31"/>
    </row>
    <row r="149" spans="1:140" ht="23.25" customHeight="1">
      <c r="A149" s="25">
        <v>147</v>
      </c>
      <c r="B149" s="30" t="s">
        <v>5812</v>
      </c>
      <c r="C149" s="31" t="s">
        <v>2239</v>
      </c>
      <c r="D149" s="30" t="s">
        <v>17318</v>
      </c>
      <c r="E149" s="30"/>
      <c r="F149" s="30" t="s">
        <v>36262</v>
      </c>
      <c r="G149" s="31">
        <f t="shared" si="21"/>
        <v>58</v>
      </c>
      <c r="H149" s="72">
        <f t="shared" si="22"/>
        <v>53509</v>
      </c>
      <c r="I149" s="30" t="s">
        <v>34934</v>
      </c>
      <c r="J149" s="30" t="s">
        <v>34085</v>
      </c>
      <c r="K149" s="30" t="s">
        <v>34083</v>
      </c>
      <c r="L149" s="31" t="s">
        <v>16726</v>
      </c>
      <c r="M149" s="31" t="s">
        <v>3186</v>
      </c>
      <c r="N149" s="31" t="s">
        <v>7551</v>
      </c>
      <c r="O149" s="31" t="s">
        <v>6326</v>
      </c>
      <c r="P149" s="31" t="s">
        <v>11676</v>
      </c>
      <c r="Q149" s="31"/>
      <c r="R149" s="31"/>
      <c r="S149" s="31"/>
      <c r="T149" s="31"/>
      <c r="U149" s="31" t="s">
        <v>2208</v>
      </c>
      <c r="V149" s="31"/>
      <c r="W149" s="31" t="s">
        <v>6910</v>
      </c>
      <c r="X149" s="31" t="s">
        <v>3686</v>
      </c>
      <c r="Y149" s="31">
        <f t="shared" ca="1" si="23"/>
        <v>35</v>
      </c>
      <c r="Z149" s="31" t="str">
        <f t="shared" ca="1" si="24"/>
        <v>21-35</v>
      </c>
      <c r="AA149" s="31"/>
      <c r="AB149" s="31" t="s">
        <v>19679</v>
      </c>
      <c r="AC149" s="31" t="s">
        <v>34147</v>
      </c>
      <c r="AD149" s="31" t="s">
        <v>34147</v>
      </c>
      <c r="AE149" s="31"/>
      <c r="AF149" s="31" t="s">
        <v>24699</v>
      </c>
      <c r="AG149" s="31" t="s">
        <v>5852</v>
      </c>
      <c r="AH149" s="31" t="s">
        <v>5852</v>
      </c>
      <c r="AI149" s="31" t="s">
        <v>40277</v>
      </c>
      <c r="AJ149" s="31" t="s">
        <v>19683</v>
      </c>
      <c r="AK149" s="31" t="s">
        <v>19684</v>
      </c>
      <c r="AL149" s="31" t="s">
        <v>19685</v>
      </c>
      <c r="AM149" s="31" t="s">
        <v>17055</v>
      </c>
      <c r="AN149" s="31"/>
      <c r="AO149" s="31"/>
      <c r="AP149" s="31" t="s">
        <v>4602</v>
      </c>
      <c r="AQ149" s="31"/>
      <c r="AR149" s="31" t="s">
        <v>34147</v>
      </c>
      <c r="AS149" s="31" t="s">
        <v>34147</v>
      </c>
      <c r="AT149" s="31" t="str">
        <f>_xlfn.IFNA(VLOOKUP(D149,'[1]5. 1 Mei 2022'!$C$7:$F$60,4,FALSE),"")</f>
        <v/>
      </c>
      <c r="AU149" s="31"/>
      <c r="AV149" s="31" t="s">
        <v>39913</v>
      </c>
      <c r="AW149" s="52" t="s">
        <v>24067</v>
      </c>
      <c r="AX149" s="29">
        <f t="shared" si="20"/>
        <v>46830</v>
      </c>
      <c r="AY149" s="31" t="s">
        <v>26346</v>
      </c>
      <c r="AZ149" s="31" t="s">
        <v>528</v>
      </c>
      <c r="BA149" s="30" t="s">
        <v>4435</v>
      </c>
      <c r="BB149" s="31" t="s">
        <v>4434</v>
      </c>
      <c r="BC149" s="31"/>
      <c r="BD149" s="31" t="s">
        <v>12244</v>
      </c>
      <c r="BE149" s="31" t="s">
        <v>7973</v>
      </c>
      <c r="BF149" s="31" t="s">
        <v>39913</v>
      </c>
      <c r="BG149" s="31"/>
      <c r="BH149" s="31"/>
      <c r="BI149" s="31" t="s">
        <v>8124</v>
      </c>
      <c r="BJ149" s="31">
        <v>0</v>
      </c>
      <c r="BK149" s="31" t="str">
        <f t="shared" si="25"/>
        <v>II/a</v>
      </c>
      <c r="BL149" s="31"/>
      <c r="BM149" s="31"/>
      <c r="BN149" s="31"/>
      <c r="BO149" s="31"/>
      <c r="BP149" s="31" t="s">
        <v>1498</v>
      </c>
      <c r="BQ149" s="31"/>
      <c r="BR149" s="31"/>
      <c r="BS149" s="31"/>
      <c r="BT149" s="31"/>
      <c r="BU149" s="31"/>
      <c r="BV149" s="31" t="s">
        <v>7211</v>
      </c>
      <c r="BW149" s="31">
        <f t="shared" ca="1" si="26"/>
        <v>16</v>
      </c>
      <c r="BX149" s="78">
        <f t="shared" ca="1" si="27"/>
        <v>3</v>
      </c>
      <c r="BY149" s="31" t="s">
        <v>11676</v>
      </c>
      <c r="BZ149" s="31"/>
      <c r="CA149" s="31" t="s">
        <v>2483</v>
      </c>
      <c r="CB149" s="31" t="s">
        <v>2406</v>
      </c>
      <c r="CC149" s="31"/>
      <c r="CD149" s="31"/>
      <c r="CE149" s="31" t="s">
        <v>20085</v>
      </c>
      <c r="CF149" s="31"/>
      <c r="CG149" s="31"/>
      <c r="CH149" s="31"/>
      <c r="CI149" s="31"/>
      <c r="CJ149" s="31"/>
      <c r="CK149" s="31"/>
      <c r="CL149" s="31" t="s">
        <v>23512</v>
      </c>
      <c r="CM149" s="31" t="s">
        <v>28916</v>
      </c>
      <c r="CN149" s="31">
        <v>125</v>
      </c>
      <c r="CO149" s="31" t="s">
        <v>28995</v>
      </c>
      <c r="CP149" s="31" t="s">
        <v>28916</v>
      </c>
      <c r="CQ149" s="31">
        <v>125</v>
      </c>
      <c r="CR149" s="31">
        <v>4089</v>
      </c>
      <c r="CS149" s="31" t="s">
        <v>23917</v>
      </c>
      <c r="CT149" s="31" t="s">
        <v>18911</v>
      </c>
      <c r="CU149" s="31" t="s">
        <v>12265</v>
      </c>
      <c r="CV149" s="31" t="s">
        <v>18871</v>
      </c>
      <c r="CW149" s="31" t="s">
        <v>18872</v>
      </c>
      <c r="CX149" s="31" t="s">
        <v>7788</v>
      </c>
      <c r="CY149" s="31"/>
      <c r="CZ149" s="31"/>
      <c r="DA149" s="31"/>
      <c r="DB149" s="31" t="s">
        <v>25502</v>
      </c>
      <c r="DC149" s="31" t="s">
        <v>25503</v>
      </c>
      <c r="DD149" s="31" t="s">
        <v>25504</v>
      </c>
      <c r="DE149" s="31">
        <v>2020</v>
      </c>
      <c r="DF149" s="31"/>
      <c r="DG149" s="31"/>
      <c r="DH149" s="31"/>
      <c r="DI149" s="31" t="s">
        <v>25115</v>
      </c>
      <c r="DJ149" s="31" t="s">
        <v>25113</v>
      </c>
      <c r="DK149" s="31"/>
      <c r="DL149" s="31"/>
      <c r="DM149" s="38" t="s">
        <v>9744</v>
      </c>
      <c r="DN149" s="38"/>
      <c r="DO149" s="35" t="s">
        <v>10719</v>
      </c>
      <c r="DP149" s="31" t="s">
        <v>10913</v>
      </c>
      <c r="DQ149" s="31" t="s">
        <v>11054</v>
      </c>
      <c r="DR149" s="31"/>
      <c r="DS149" s="31" t="s">
        <v>27377</v>
      </c>
      <c r="DT149" s="31"/>
      <c r="DU149" s="31">
        <v>3</v>
      </c>
      <c r="DV149" s="31" t="s">
        <v>32167</v>
      </c>
      <c r="DW149" s="31"/>
      <c r="DX149" s="31"/>
      <c r="DY149" s="31" t="s">
        <v>34035</v>
      </c>
      <c r="DZ149" s="31" t="s">
        <v>25272</v>
      </c>
      <c r="EA149" s="31" t="s">
        <v>28916</v>
      </c>
      <c r="EB149" s="31">
        <v>0</v>
      </c>
      <c r="EC149" s="31" t="s">
        <v>40142</v>
      </c>
      <c r="ED149" s="31" t="s">
        <v>41101</v>
      </c>
      <c r="EE149" s="31"/>
      <c r="EF149" s="31"/>
      <c r="EG149" s="31"/>
      <c r="EH149" s="31"/>
      <c r="EI149" s="31"/>
      <c r="EJ149" s="31"/>
    </row>
    <row r="150" spans="1:140" ht="23.25" customHeight="1">
      <c r="A150" s="25">
        <v>148</v>
      </c>
      <c r="B150" s="30" t="s">
        <v>21314</v>
      </c>
      <c r="C150" s="31" t="s">
        <v>5021</v>
      </c>
      <c r="D150" s="30" t="s">
        <v>5021</v>
      </c>
      <c r="E150" s="30"/>
      <c r="F150" s="30" t="s">
        <v>36254</v>
      </c>
      <c r="G150" s="31">
        <f t="shared" si="21"/>
        <v>58</v>
      </c>
      <c r="H150" s="72">
        <f t="shared" si="22"/>
        <v>52628</v>
      </c>
      <c r="I150" s="30"/>
      <c r="J150" s="30" t="s">
        <v>34084</v>
      </c>
      <c r="K150" s="30" t="s">
        <v>4318</v>
      </c>
      <c r="L150" s="31" t="s">
        <v>4318</v>
      </c>
      <c r="M150" s="31" t="s">
        <v>3186</v>
      </c>
      <c r="N150" s="31" t="s">
        <v>4008</v>
      </c>
      <c r="O150" s="31" t="s">
        <v>4320</v>
      </c>
      <c r="P150" s="52" t="s">
        <v>24630</v>
      </c>
      <c r="Q150" s="31" t="s">
        <v>39147</v>
      </c>
      <c r="R150" s="31">
        <v>10</v>
      </c>
      <c r="S150" s="31">
        <v>10</v>
      </c>
      <c r="T150" s="31"/>
      <c r="U150" s="31">
        <v>1664</v>
      </c>
      <c r="V150" s="31"/>
      <c r="W150" s="31" t="s">
        <v>6910</v>
      </c>
      <c r="X150" s="31" t="s">
        <v>2504</v>
      </c>
      <c r="Y150" s="31" t="e">
        <f t="shared" ca="1" si="23"/>
        <v>#VALUE!</v>
      </c>
      <c r="Z150" s="31" t="e">
        <f t="shared" ca="1" si="24"/>
        <v>#VALUE!</v>
      </c>
      <c r="AA150" s="31"/>
      <c r="AB150" s="31" t="s">
        <v>11162</v>
      </c>
      <c r="AC150" s="31" t="s">
        <v>34147</v>
      </c>
      <c r="AD150" s="31" t="s">
        <v>34147</v>
      </c>
      <c r="AE150" s="31"/>
      <c r="AF150" s="31" t="s">
        <v>24699</v>
      </c>
      <c r="AG150" s="31" t="s">
        <v>5852</v>
      </c>
      <c r="AH150" s="31" t="s">
        <v>5852</v>
      </c>
      <c r="AI150" s="31" t="s">
        <v>908</v>
      </c>
      <c r="AJ150" s="31"/>
      <c r="AK150" s="31"/>
      <c r="AL150" s="31">
        <v>2008</v>
      </c>
      <c r="AM150" s="31"/>
      <c r="AN150" s="31"/>
      <c r="AO150" s="31"/>
      <c r="AP150" s="31" t="s">
        <v>2450</v>
      </c>
      <c r="AQ150" s="31"/>
      <c r="AR150" s="31" t="s">
        <v>34147</v>
      </c>
      <c r="AS150" s="31" t="s">
        <v>34147</v>
      </c>
      <c r="AT150" s="31" t="str">
        <f>_xlfn.IFNA(VLOOKUP(D150,'[1]5. 1 Mei 2022'!$C$7:$F$60,4,FALSE),"")</f>
        <v/>
      </c>
      <c r="AU150" s="31"/>
      <c r="AV150" s="31" t="s">
        <v>30079</v>
      </c>
      <c r="AW150" s="31" t="s">
        <v>6732</v>
      </c>
      <c r="AX150" s="29">
        <f t="shared" si="20"/>
        <v>44943</v>
      </c>
      <c r="AY150" s="31" t="s">
        <v>26346</v>
      </c>
      <c r="AZ150" s="31" t="s">
        <v>527</v>
      </c>
      <c r="BA150" s="30" t="s">
        <v>2450</v>
      </c>
      <c r="BB150" s="31" t="s">
        <v>8103</v>
      </c>
      <c r="BC150" s="31"/>
      <c r="BD150" s="31" t="s">
        <v>23265</v>
      </c>
      <c r="BE150" s="31" t="s">
        <v>7973</v>
      </c>
      <c r="BF150" s="31" t="s">
        <v>30079</v>
      </c>
      <c r="BG150" s="31"/>
      <c r="BH150" s="31"/>
      <c r="BI150" s="31" t="s">
        <v>8131</v>
      </c>
      <c r="BJ150" s="31" t="s">
        <v>39148</v>
      </c>
      <c r="BK150" s="31" t="str">
        <f t="shared" si="25"/>
        <v>III/c</v>
      </c>
      <c r="BL150" s="31" t="s">
        <v>8077</v>
      </c>
      <c r="BM150" s="31"/>
      <c r="BN150" s="31"/>
      <c r="BO150" s="31"/>
      <c r="BP150" s="31" t="s">
        <v>1498</v>
      </c>
      <c r="BQ150" s="31" t="s">
        <v>39148</v>
      </c>
      <c r="BR150" s="52" t="s">
        <v>39748</v>
      </c>
      <c r="BS150" s="31" t="s">
        <v>25732</v>
      </c>
      <c r="BT150" s="31" t="s">
        <v>3163</v>
      </c>
      <c r="BU150" s="31" t="s">
        <v>718</v>
      </c>
      <c r="BV150" s="31" t="s">
        <v>6786</v>
      </c>
      <c r="BW150" s="31">
        <f t="shared" ca="1" si="26"/>
        <v>13</v>
      </c>
      <c r="BX150" s="78">
        <f t="shared" ca="1" si="27"/>
        <v>3</v>
      </c>
      <c r="BY150" s="31"/>
      <c r="BZ150" s="31" t="s">
        <v>23309</v>
      </c>
      <c r="CA150" s="31" t="s">
        <v>2483</v>
      </c>
      <c r="CB150" s="31" t="s">
        <v>2519</v>
      </c>
      <c r="CC150" s="31"/>
      <c r="CD150" s="31">
        <v>1</v>
      </c>
      <c r="CE150" s="31" t="s">
        <v>20085</v>
      </c>
      <c r="CF150" s="31"/>
      <c r="CG150" s="31"/>
      <c r="CH150" s="31"/>
      <c r="CI150" s="31"/>
      <c r="CJ150" s="31"/>
      <c r="CK150" s="31"/>
      <c r="CL150" s="31" t="s">
        <v>21864</v>
      </c>
      <c r="CM150" s="31" t="s">
        <v>21865</v>
      </c>
      <c r="CN150" s="31">
        <v>123</v>
      </c>
      <c r="CO150" s="31" t="s">
        <v>28708</v>
      </c>
      <c r="CP150" s="31" t="s">
        <v>21865</v>
      </c>
      <c r="CQ150" s="31">
        <v>123</v>
      </c>
      <c r="CR150" s="31">
        <v>4331</v>
      </c>
      <c r="CS150" s="31" t="s">
        <v>10250</v>
      </c>
      <c r="CT150" s="31" t="s">
        <v>10251</v>
      </c>
      <c r="CU150" s="31" t="s">
        <v>10252</v>
      </c>
      <c r="CV150" s="31"/>
      <c r="CW150" s="31"/>
      <c r="CX150" s="31"/>
      <c r="CY150" s="31"/>
      <c r="CZ150" s="31"/>
      <c r="DA150" s="31"/>
      <c r="DB150" s="31" t="s">
        <v>8694</v>
      </c>
      <c r="DC150" s="31"/>
      <c r="DD150" s="31" t="s">
        <v>3419</v>
      </c>
      <c r="DE150" s="31"/>
      <c r="DF150" s="31"/>
      <c r="DG150" s="31"/>
      <c r="DH150" s="31"/>
      <c r="DI150" s="31" t="s">
        <v>25386</v>
      </c>
      <c r="DJ150" s="31" t="s">
        <v>25387</v>
      </c>
      <c r="DK150" s="31"/>
      <c r="DL150" s="31"/>
      <c r="DM150" s="38" t="s">
        <v>9651</v>
      </c>
      <c r="DN150" s="38"/>
      <c r="DO150" s="35">
        <v>0</v>
      </c>
      <c r="DP150" s="31" t="s">
        <v>14299</v>
      </c>
      <c r="DQ150" s="31" t="s">
        <v>14300</v>
      </c>
      <c r="DR150" s="31"/>
      <c r="DS150" s="31" t="s">
        <v>27284</v>
      </c>
      <c r="DT150" s="31" t="s">
        <v>28180</v>
      </c>
      <c r="DU150" s="31">
        <v>3</v>
      </c>
      <c r="DV150" s="31" t="s">
        <v>32167</v>
      </c>
      <c r="DW150" s="31"/>
      <c r="DX150" s="31"/>
      <c r="DY150" s="31" t="s">
        <v>34586</v>
      </c>
      <c r="DZ150" s="29">
        <v>44550</v>
      </c>
      <c r="EA150" s="29">
        <v>45677</v>
      </c>
      <c r="EB150" s="31">
        <v>0</v>
      </c>
      <c r="EC150" s="31" t="s">
        <v>40139</v>
      </c>
      <c r="ED150" s="31" t="s">
        <v>41101</v>
      </c>
      <c r="EE150" s="31"/>
      <c r="EF150" s="31"/>
      <c r="EG150" s="31"/>
      <c r="EH150" s="31"/>
      <c r="EI150" s="31"/>
      <c r="EJ150" s="31"/>
    </row>
    <row r="151" spans="1:140" ht="23.25" customHeight="1">
      <c r="A151" s="25">
        <v>149</v>
      </c>
      <c r="B151" s="30" t="s">
        <v>26063</v>
      </c>
      <c r="C151" s="31" t="s">
        <v>6220</v>
      </c>
      <c r="D151" s="30" t="s">
        <v>26056</v>
      </c>
      <c r="E151" s="30"/>
      <c r="F151" s="30" t="s">
        <v>36262</v>
      </c>
      <c r="G151" s="31">
        <f t="shared" si="21"/>
        <v>58</v>
      </c>
      <c r="H151" s="72">
        <f t="shared" si="22"/>
        <v>57193</v>
      </c>
      <c r="I151" s="30" t="s">
        <v>34935</v>
      </c>
      <c r="J151" s="30" t="s">
        <v>34085</v>
      </c>
      <c r="K151" s="30" t="s">
        <v>34082</v>
      </c>
      <c r="L151" s="31" t="s">
        <v>6220</v>
      </c>
      <c r="M151" s="31" t="s">
        <v>3186</v>
      </c>
      <c r="N151" s="31" t="s">
        <v>5865</v>
      </c>
      <c r="O151" s="31" t="s">
        <v>5117</v>
      </c>
      <c r="P151" s="31" t="s">
        <v>30542</v>
      </c>
      <c r="Q151" s="31"/>
      <c r="R151" s="31"/>
      <c r="S151" s="31"/>
      <c r="T151" s="29">
        <v>45016</v>
      </c>
      <c r="U151" s="31"/>
      <c r="V151" s="31"/>
      <c r="W151" s="31" t="s">
        <v>578</v>
      </c>
      <c r="X151" s="31" t="s">
        <v>26057</v>
      </c>
      <c r="Y151" s="31" t="e">
        <f t="shared" ca="1" si="23"/>
        <v>#VALUE!</v>
      </c>
      <c r="Z151" s="31" t="e">
        <f t="shared" ca="1" si="24"/>
        <v>#VALUE!</v>
      </c>
      <c r="AA151" s="31"/>
      <c r="AB151" s="31" t="s">
        <v>11144</v>
      </c>
      <c r="AC151" s="31" t="s">
        <v>34145</v>
      </c>
      <c r="AD151" s="31" t="s">
        <v>34145</v>
      </c>
      <c r="AE151" s="31"/>
      <c r="AF151" s="31" t="s">
        <v>24701</v>
      </c>
      <c r="AG151" s="31" t="s">
        <v>4322</v>
      </c>
      <c r="AH151" s="31" t="s">
        <v>4322</v>
      </c>
      <c r="AI151" s="31" t="s">
        <v>908</v>
      </c>
      <c r="AJ151" s="31" t="s">
        <v>26064</v>
      </c>
      <c r="AK151" s="31" t="s">
        <v>26065</v>
      </c>
      <c r="AL151" s="31" t="s">
        <v>26066</v>
      </c>
      <c r="AM151" s="31" t="s">
        <v>20202</v>
      </c>
      <c r="AN151" s="31"/>
      <c r="AO151" s="31"/>
      <c r="AP151" s="31" t="s">
        <v>33003</v>
      </c>
      <c r="AQ151" s="31" t="s">
        <v>23514</v>
      </c>
      <c r="AR151" s="31" t="s">
        <v>34145</v>
      </c>
      <c r="AS151" s="31" t="s">
        <v>34145</v>
      </c>
      <c r="AT151" s="31" t="str">
        <f>_xlfn.IFNA(VLOOKUP(D151,'[1]5. 1 Mei 2022'!$C$7:$F$60,4,FALSE),"")</f>
        <v/>
      </c>
      <c r="AU151" s="31"/>
      <c r="AV151" s="31" t="s">
        <v>26001</v>
      </c>
      <c r="AW151" s="31" t="s">
        <v>23514</v>
      </c>
      <c r="AX151" s="29">
        <f t="shared" si="20"/>
        <v>46363</v>
      </c>
      <c r="AY151" s="31" t="s">
        <v>26346</v>
      </c>
      <c r="AZ151" s="31" t="s">
        <v>33005</v>
      </c>
      <c r="BA151" s="30" t="s">
        <v>33003</v>
      </c>
      <c r="BB151" s="31" t="s">
        <v>11647</v>
      </c>
      <c r="BC151" s="31"/>
      <c r="BD151" s="31" t="s">
        <v>11423</v>
      </c>
      <c r="BE151" s="31" t="s">
        <v>7969</v>
      </c>
      <c r="BF151" s="31" t="s">
        <v>26001</v>
      </c>
      <c r="BG151" s="31"/>
      <c r="BH151" s="31"/>
      <c r="BI151" s="31"/>
      <c r="BJ151" s="31"/>
      <c r="BK151" s="31" t="str">
        <f t="shared" si="25"/>
        <v>II/c</v>
      </c>
      <c r="BL151" s="31"/>
      <c r="BM151" s="31"/>
      <c r="BN151" s="31"/>
      <c r="BO151" s="31"/>
      <c r="BP151" s="31"/>
      <c r="BQ151" s="31"/>
      <c r="BR151" s="31"/>
      <c r="BS151" s="31"/>
      <c r="BT151" s="31"/>
      <c r="BU151" s="31"/>
      <c r="BV151" s="31" t="s">
        <v>26026</v>
      </c>
      <c r="BW151" s="31" t="e">
        <f t="shared" ca="1" si="26"/>
        <v>#VALUE!</v>
      </c>
      <c r="BX151" s="78" t="e">
        <f t="shared" ca="1" si="27"/>
        <v>#VALUE!</v>
      </c>
      <c r="BY151" s="31"/>
      <c r="BZ151" s="31"/>
      <c r="CA151" s="31" t="s">
        <v>2483</v>
      </c>
      <c r="CB151" s="31" t="s">
        <v>2406</v>
      </c>
      <c r="CC151" s="31"/>
      <c r="CD151" s="31"/>
      <c r="CE151" s="31"/>
      <c r="CF151" s="31"/>
      <c r="CG151" s="31"/>
      <c r="CH151" s="31"/>
      <c r="CI151" s="31"/>
      <c r="CJ151" s="31"/>
      <c r="CK151" s="31"/>
      <c r="CL151" s="31" t="s">
        <v>26067</v>
      </c>
      <c r="CM151" s="31" t="s">
        <v>26068</v>
      </c>
      <c r="CN151" s="31">
        <v>125</v>
      </c>
      <c r="CO151" s="31" t="s">
        <v>29381</v>
      </c>
      <c r="CP151" s="31" t="s">
        <v>26068</v>
      </c>
      <c r="CQ151" s="31">
        <v>125</v>
      </c>
      <c r="CR151" s="31">
        <v>6894</v>
      </c>
      <c r="CS151" s="31"/>
      <c r="CT151" s="31"/>
      <c r="CU151" s="31"/>
      <c r="CV151" s="31"/>
      <c r="CW151" s="31"/>
      <c r="CX151" s="31"/>
      <c r="CY151" s="31"/>
      <c r="CZ151" s="31"/>
      <c r="DA151" s="31"/>
      <c r="DB151" s="31"/>
      <c r="DC151" s="31"/>
      <c r="DD151" s="31"/>
      <c r="DE151" s="31"/>
      <c r="DF151" s="31"/>
      <c r="DG151" s="31"/>
      <c r="DH151" s="31"/>
      <c r="DI151" s="31"/>
      <c r="DJ151" s="31"/>
      <c r="DK151" s="31"/>
      <c r="DL151" s="31"/>
      <c r="DM151" s="38" t="s">
        <v>32220</v>
      </c>
      <c r="DN151" s="38"/>
      <c r="DO151" s="35" t="s">
        <v>26062</v>
      </c>
      <c r="DP151" s="31" t="s">
        <v>26059</v>
      </c>
      <c r="DQ151" s="31" t="s">
        <v>26060</v>
      </c>
      <c r="DR151" s="31"/>
      <c r="DS151" s="31" t="s">
        <v>26058</v>
      </c>
      <c r="DT151" s="31" t="s">
        <v>26061</v>
      </c>
      <c r="DU151" s="31">
        <v>1</v>
      </c>
      <c r="DV151" s="31" t="s">
        <v>32165</v>
      </c>
      <c r="DW151" s="31" t="s">
        <v>11423</v>
      </c>
      <c r="DX151" s="31" t="s">
        <v>11423</v>
      </c>
      <c r="DY151" s="31" t="s">
        <v>28870</v>
      </c>
      <c r="DZ151" s="31" t="s">
        <v>18545</v>
      </c>
      <c r="EA151" s="31"/>
      <c r="EB151" s="31">
        <v>0</v>
      </c>
      <c r="EC151" s="31" t="s">
        <v>40168</v>
      </c>
      <c r="ED151" s="31" t="s">
        <v>41101</v>
      </c>
      <c r="EE151" s="31"/>
      <c r="EF151" s="31"/>
      <c r="EG151" s="31"/>
      <c r="EH151" s="31"/>
      <c r="EI151" s="31"/>
      <c r="EJ151" s="31"/>
    </row>
    <row r="152" spans="1:140" ht="23.25" customHeight="1">
      <c r="A152" s="25">
        <v>150</v>
      </c>
      <c r="B152" s="30" t="s">
        <v>17293</v>
      </c>
      <c r="C152" s="31" t="s">
        <v>17140</v>
      </c>
      <c r="D152" s="30" t="s">
        <v>26260</v>
      </c>
      <c r="E152" s="30"/>
      <c r="F152" s="30" t="s">
        <v>36262</v>
      </c>
      <c r="G152" s="31">
        <f t="shared" si="21"/>
        <v>58</v>
      </c>
      <c r="H152" s="72">
        <f t="shared" si="22"/>
        <v>56066</v>
      </c>
      <c r="I152" s="30" t="s">
        <v>34936</v>
      </c>
      <c r="J152" s="30" t="s">
        <v>34085</v>
      </c>
      <c r="K152" s="30" t="s">
        <v>34083</v>
      </c>
      <c r="L152" s="31" t="s">
        <v>16726</v>
      </c>
      <c r="M152" s="31" t="s">
        <v>3186</v>
      </c>
      <c r="N152" s="31" t="s">
        <v>5865</v>
      </c>
      <c r="O152" s="31" t="s">
        <v>5117</v>
      </c>
      <c r="P152" s="31" t="s">
        <v>25993</v>
      </c>
      <c r="Q152" s="31"/>
      <c r="R152" s="31"/>
      <c r="S152" s="31"/>
      <c r="T152" s="31"/>
      <c r="U152" s="31" t="s">
        <v>18470</v>
      </c>
      <c r="V152" s="31"/>
      <c r="W152" s="31" t="s">
        <v>17942</v>
      </c>
      <c r="X152" s="31" t="s">
        <v>17228</v>
      </c>
      <c r="Y152" s="31" t="e">
        <f t="shared" ca="1" si="23"/>
        <v>#VALUE!</v>
      </c>
      <c r="Z152" s="31" t="e">
        <f t="shared" ca="1" si="24"/>
        <v>#VALUE!</v>
      </c>
      <c r="AA152" s="31"/>
      <c r="AB152" s="31" t="s">
        <v>11144</v>
      </c>
      <c r="AC152" s="31" t="s">
        <v>34145</v>
      </c>
      <c r="AD152" s="31" t="s">
        <v>34145</v>
      </c>
      <c r="AE152" s="31"/>
      <c r="AF152" s="31" t="s">
        <v>24701</v>
      </c>
      <c r="AG152" s="31" t="s">
        <v>4322</v>
      </c>
      <c r="AH152" s="31" t="s">
        <v>4322</v>
      </c>
      <c r="AI152" s="31" t="s">
        <v>908</v>
      </c>
      <c r="AJ152" s="31" t="s">
        <v>17943</v>
      </c>
      <c r="AK152" s="31" t="s">
        <v>17944</v>
      </c>
      <c r="AL152" s="31" t="s">
        <v>1790</v>
      </c>
      <c r="AM152" s="31" t="s">
        <v>11345</v>
      </c>
      <c r="AN152" s="31"/>
      <c r="AO152" s="31"/>
      <c r="AP152" s="31" t="s">
        <v>2307</v>
      </c>
      <c r="AQ152" s="31" t="s">
        <v>31206</v>
      </c>
      <c r="AR152" s="31" t="s">
        <v>34145</v>
      </c>
      <c r="AS152" s="31" t="s">
        <v>34145</v>
      </c>
      <c r="AT152" s="31" t="str">
        <f>_xlfn.IFNA(VLOOKUP(D152,'[1]5. 1 Mei 2022'!$C$7:$F$60,4,FALSE),"")</f>
        <v/>
      </c>
      <c r="AU152" s="31"/>
      <c r="AV152" s="31" t="s">
        <v>20032</v>
      </c>
      <c r="AW152" s="31" t="s">
        <v>31206</v>
      </c>
      <c r="AX152" s="29">
        <f t="shared" si="20"/>
        <v>46278</v>
      </c>
      <c r="AY152" s="31" t="s">
        <v>26346</v>
      </c>
      <c r="AZ152" s="31" t="s">
        <v>6924</v>
      </c>
      <c r="BA152" s="30" t="s">
        <v>2307</v>
      </c>
      <c r="BB152" s="31" t="s">
        <v>31207</v>
      </c>
      <c r="BC152" s="31"/>
      <c r="BD152" s="31" t="s">
        <v>7980</v>
      </c>
      <c r="BE152" s="31" t="s">
        <v>7969</v>
      </c>
      <c r="BF152" s="31" t="s">
        <v>20032</v>
      </c>
      <c r="BG152" s="31"/>
      <c r="BH152" s="31"/>
      <c r="BI152" s="31"/>
      <c r="BJ152" s="31">
        <v>0</v>
      </c>
      <c r="BK152" s="31" t="str">
        <f t="shared" si="25"/>
        <v>II/c</v>
      </c>
      <c r="BL152" s="31"/>
      <c r="BM152" s="31"/>
      <c r="BN152" s="31"/>
      <c r="BO152" s="31"/>
      <c r="BP152" s="31"/>
      <c r="BQ152" s="31"/>
      <c r="BR152" s="31"/>
      <c r="BS152" s="31"/>
      <c r="BT152" s="31"/>
      <c r="BU152" s="31"/>
      <c r="BV152" s="31" t="s">
        <v>8466</v>
      </c>
      <c r="BW152" s="31">
        <f t="shared" ca="1" si="26"/>
        <v>7</v>
      </c>
      <c r="BX152" s="78">
        <f t="shared" ca="1" si="27"/>
        <v>3</v>
      </c>
      <c r="BY152" s="31" t="s">
        <v>25993</v>
      </c>
      <c r="BZ152" s="31"/>
      <c r="CA152" s="31" t="s">
        <v>2483</v>
      </c>
      <c r="CB152" s="31" t="s">
        <v>2406</v>
      </c>
      <c r="CC152" s="31"/>
      <c r="CD152" s="31"/>
      <c r="CE152" s="31" t="s">
        <v>20085</v>
      </c>
      <c r="CF152" s="31"/>
      <c r="CG152" s="31"/>
      <c r="CH152" s="31"/>
      <c r="CI152" s="31"/>
      <c r="CJ152" s="31"/>
      <c r="CK152" s="31"/>
      <c r="CL152" s="31" t="s">
        <v>32755</v>
      </c>
      <c r="CM152" s="31" t="s">
        <v>32756</v>
      </c>
      <c r="CN152" s="31">
        <v>126</v>
      </c>
      <c r="CO152" s="31" t="s">
        <v>28767</v>
      </c>
      <c r="CP152" s="31" t="s">
        <v>29313</v>
      </c>
      <c r="CQ152" s="31">
        <v>125</v>
      </c>
      <c r="CR152" s="31">
        <v>6555</v>
      </c>
      <c r="CS152" s="31" t="s">
        <v>22126</v>
      </c>
      <c r="CT152" s="31"/>
      <c r="CU152" s="31"/>
      <c r="CV152" s="31" t="s">
        <v>18095</v>
      </c>
      <c r="CW152" s="31" t="s">
        <v>18096</v>
      </c>
      <c r="CX152" s="31" t="s">
        <v>15874</v>
      </c>
      <c r="CY152" s="31"/>
      <c r="CZ152" s="31"/>
      <c r="DA152" s="31"/>
      <c r="DB152" s="31"/>
      <c r="DC152" s="31"/>
      <c r="DD152" s="31"/>
      <c r="DE152" s="31"/>
      <c r="DF152" s="31"/>
      <c r="DG152" s="31"/>
      <c r="DH152" s="31"/>
      <c r="DI152" s="31"/>
      <c r="DJ152" s="31"/>
      <c r="DK152" s="31" t="s">
        <v>25645</v>
      </c>
      <c r="DL152" s="31" t="s">
        <v>13888</v>
      </c>
      <c r="DM152" s="38" t="s">
        <v>28958</v>
      </c>
      <c r="DN152" s="38"/>
      <c r="DO152" s="35"/>
      <c r="DP152" s="31" t="s">
        <v>17939</v>
      </c>
      <c r="DQ152" s="31" t="s">
        <v>17940</v>
      </c>
      <c r="DR152" s="31"/>
      <c r="DS152" s="31" t="s">
        <v>32376</v>
      </c>
      <c r="DT152" s="31" t="s">
        <v>17941</v>
      </c>
      <c r="DU152" s="31">
        <v>2</v>
      </c>
      <c r="DV152" s="31" t="s">
        <v>32166</v>
      </c>
      <c r="DW152" s="31" t="s">
        <v>7980</v>
      </c>
      <c r="DX152" s="31" t="s">
        <v>7980</v>
      </c>
      <c r="DY152" s="31" t="s">
        <v>28891</v>
      </c>
      <c r="DZ152" s="31" t="s">
        <v>18545</v>
      </c>
      <c r="EA152" s="31"/>
      <c r="EB152" s="31">
        <v>1437142</v>
      </c>
      <c r="EC152" s="31" t="s">
        <v>40168</v>
      </c>
      <c r="ED152" s="31" t="s">
        <v>41101</v>
      </c>
      <c r="EE152" s="31"/>
      <c r="EF152" s="31"/>
      <c r="EG152" s="31"/>
      <c r="EH152" s="31"/>
      <c r="EI152" s="31"/>
      <c r="EJ152" s="31"/>
    </row>
    <row r="153" spans="1:140" ht="23.25" customHeight="1">
      <c r="A153" s="25">
        <v>151</v>
      </c>
      <c r="B153" s="30" t="s">
        <v>33301</v>
      </c>
      <c r="C153" s="31" t="s">
        <v>29980</v>
      </c>
      <c r="D153" s="30" t="s">
        <v>33122</v>
      </c>
      <c r="E153" s="30"/>
      <c r="F153" s="30" t="s">
        <v>36256</v>
      </c>
      <c r="G153" s="31">
        <f t="shared" si="21"/>
        <v>58</v>
      </c>
      <c r="H153" s="72">
        <f t="shared" si="22"/>
        <v>57436</v>
      </c>
      <c r="I153" s="30"/>
      <c r="J153" s="30" t="s">
        <v>34084</v>
      </c>
      <c r="K153" s="30" t="s">
        <v>4318</v>
      </c>
      <c r="L153" s="31" t="s">
        <v>4318</v>
      </c>
      <c r="M153" s="31" t="s">
        <v>3186</v>
      </c>
      <c r="N153" s="31" t="s">
        <v>5865</v>
      </c>
      <c r="O153" s="31" t="s">
        <v>5117</v>
      </c>
      <c r="P153" s="52" t="s">
        <v>35984</v>
      </c>
      <c r="Q153" s="52" t="s">
        <v>41260</v>
      </c>
      <c r="R153" s="31"/>
      <c r="S153" s="31"/>
      <c r="T153" s="31"/>
      <c r="U153" s="31"/>
      <c r="V153" s="31"/>
      <c r="W153" s="31" t="s">
        <v>6910</v>
      </c>
      <c r="X153" s="31" t="s">
        <v>33123</v>
      </c>
      <c r="Y153" s="31" t="e">
        <f t="shared" ca="1" si="23"/>
        <v>#VALUE!</v>
      </c>
      <c r="Z153" s="31" t="e">
        <f t="shared" ca="1" si="24"/>
        <v>#VALUE!</v>
      </c>
      <c r="AA153" s="31"/>
      <c r="AB153" s="31" t="s">
        <v>11168</v>
      </c>
      <c r="AC153" s="31" t="s">
        <v>34147</v>
      </c>
      <c r="AD153" s="31" t="s">
        <v>34147</v>
      </c>
      <c r="AE153" s="31"/>
      <c r="AF153" s="31" t="s">
        <v>24699</v>
      </c>
      <c r="AG153" s="31" t="s">
        <v>5852</v>
      </c>
      <c r="AH153" s="31" t="s">
        <v>5852</v>
      </c>
      <c r="AI153" s="31" t="s">
        <v>908</v>
      </c>
      <c r="AJ153" s="31" t="s">
        <v>36193</v>
      </c>
      <c r="AK153" s="52" t="s">
        <v>36194</v>
      </c>
      <c r="AL153" s="52" t="s">
        <v>29331</v>
      </c>
      <c r="AM153" s="31" t="s">
        <v>12224</v>
      </c>
      <c r="AN153" s="31"/>
      <c r="AO153" s="52" t="s">
        <v>29345</v>
      </c>
      <c r="AP153" s="31" t="s">
        <v>4435</v>
      </c>
      <c r="AQ153" s="52" t="s">
        <v>20332</v>
      </c>
      <c r="AR153" s="31" t="s">
        <v>34147</v>
      </c>
      <c r="AS153" s="31" t="s">
        <v>34147</v>
      </c>
      <c r="AT153" s="31" t="str">
        <f>_xlfn.IFNA(VLOOKUP(D153,'[1]5. 1 Mei 2022'!$C$7:$F$60,4,FALSE),"")</f>
        <v/>
      </c>
      <c r="AU153" s="31"/>
      <c r="AV153" s="31" t="s">
        <v>6581</v>
      </c>
      <c r="AW153" s="52" t="s">
        <v>20332</v>
      </c>
      <c r="AX153" s="29">
        <v>46404</v>
      </c>
      <c r="AY153" s="31" t="s">
        <v>26346</v>
      </c>
      <c r="AZ153" s="31" t="s">
        <v>528</v>
      </c>
      <c r="BA153" s="30" t="s">
        <v>4435</v>
      </c>
      <c r="BB153" s="31"/>
      <c r="BC153" s="31"/>
      <c r="BD153" s="31" t="s">
        <v>20056</v>
      </c>
      <c r="BE153" s="31" t="s">
        <v>7973</v>
      </c>
      <c r="BF153" s="31" t="s">
        <v>6581</v>
      </c>
      <c r="BG153" s="31"/>
      <c r="BH153" s="31"/>
      <c r="BI153" s="31"/>
      <c r="BJ153" s="31"/>
      <c r="BK153" s="31" t="str">
        <f t="shared" si="25"/>
        <v>II/c</v>
      </c>
      <c r="BL153" s="31"/>
      <c r="BM153" s="31"/>
      <c r="BN153" s="31"/>
      <c r="BO153" s="31"/>
      <c r="BP153" s="31"/>
      <c r="BQ153" s="31" t="s">
        <v>20273</v>
      </c>
      <c r="BR153" s="31" t="s">
        <v>41376</v>
      </c>
      <c r="BS153" s="31">
        <v>0</v>
      </c>
      <c r="BT153" s="52" t="s">
        <v>20332</v>
      </c>
      <c r="BU153" s="52" t="s">
        <v>35984</v>
      </c>
      <c r="BV153" s="31" t="s">
        <v>20332</v>
      </c>
      <c r="BW153" s="31">
        <f t="shared" ca="1" si="26"/>
        <v>1</v>
      </c>
      <c r="BX153" s="78">
        <f t="shared" ca="1" si="27"/>
        <v>3</v>
      </c>
      <c r="BY153" s="31"/>
      <c r="BZ153" s="31"/>
      <c r="CA153" s="31" t="s">
        <v>2483</v>
      </c>
      <c r="CB153" s="31" t="s">
        <v>2406</v>
      </c>
      <c r="CC153" s="31"/>
      <c r="CD153" s="31"/>
      <c r="CE153" s="31"/>
      <c r="CF153" s="31"/>
      <c r="CG153" s="31"/>
      <c r="CH153" s="31"/>
      <c r="CI153" s="31"/>
      <c r="CJ153" s="31"/>
      <c r="CK153" s="31"/>
      <c r="CL153" s="52" t="s">
        <v>36195</v>
      </c>
      <c r="CM153" s="52" t="s">
        <v>36196</v>
      </c>
      <c r="CN153" s="31">
        <v>125</v>
      </c>
      <c r="CO153" s="31" t="s">
        <v>36745</v>
      </c>
      <c r="CP153" s="29" t="s">
        <v>36196</v>
      </c>
      <c r="CQ153" s="31">
        <v>125</v>
      </c>
      <c r="CR153" s="31">
        <v>6331</v>
      </c>
      <c r="CS153" s="31"/>
      <c r="CT153" s="31"/>
      <c r="CU153" s="31"/>
      <c r="CV153" s="31"/>
      <c r="CW153" s="31"/>
      <c r="CX153" s="31"/>
      <c r="CY153" s="31"/>
      <c r="CZ153" s="31"/>
      <c r="DA153" s="31"/>
      <c r="DB153" s="31"/>
      <c r="DC153" s="31"/>
      <c r="DD153" s="31"/>
      <c r="DE153" s="31"/>
      <c r="DF153" s="31"/>
      <c r="DG153" s="31"/>
      <c r="DH153" s="31"/>
      <c r="DI153" s="31"/>
      <c r="DJ153" s="31"/>
      <c r="DK153" s="31"/>
      <c r="DL153" s="31"/>
      <c r="DM153" s="38" t="s">
        <v>35522</v>
      </c>
      <c r="DN153" s="38"/>
      <c r="DO153" s="35"/>
      <c r="DP153" s="52" t="s">
        <v>36197</v>
      </c>
      <c r="DQ153" s="31" t="s">
        <v>36198</v>
      </c>
      <c r="DR153" s="31"/>
      <c r="DS153" s="31" t="s">
        <v>33394</v>
      </c>
      <c r="DT153" s="50" t="s">
        <v>36199</v>
      </c>
      <c r="DU153" s="31"/>
      <c r="DV153" s="31"/>
      <c r="DW153" s="31"/>
      <c r="DX153" s="31"/>
      <c r="DY153" s="31" t="s">
        <v>41752</v>
      </c>
      <c r="DZ153" s="52" t="s">
        <v>41245</v>
      </c>
      <c r="EA153" s="52" t="s">
        <v>28430</v>
      </c>
      <c r="EB153" s="31"/>
      <c r="EC153" s="31" t="s">
        <v>40142</v>
      </c>
      <c r="ED153" s="31" t="s">
        <v>41101</v>
      </c>
      <c r="EE153" s="31"/>
      <c r="EF153" s="31"/>
      <c r="EG153" s="31"/>
      <c r="EH153" s="31"/>
      <c r="EI153" s="31"/>
      <c r="EJ153" s="31"/>
    </row>
    <row r="154" spans="1:140" ht="23.25" customHeight="1">
      <c r="A154" s="25">
        <v>152</v>
      </c>
      <c r="B154" s="30" t="s">
        <v>14910</v>
      </c>
      <c r="C154" s="31" t="s">
        <v>14911</v>
      </c>
      <c r="D154" s="30" t="s">
        <v>26164</v>
      </c>
      <c r="E154" s="30"/>
      <c r="F154" s="30" t="s">
        <v>36262</v>
      </c>
      <c r="G154" s="31">
        <f t="shared" si="21"/>
        <v>58</v>
      </c>
      <c r="H154" s="72">
        <f t="shared" si="22"/>
        <v>53144</v>
      </c>
      <c r="I154" s="30" t="s">
        <v>34937</v>
      </c>
      <c r="J154" s="30" t="s">
        <v>34085</v>
      </c>
      <c r="K154" s="30" t="s">
        <v>34083</v>
      </c>
      <c r="L154" s="31" t="s">
        <v>16726</v>
      </c>
      <c r="M154" s="31" t="s">
        <v>3186</v>
      </c>
      <c r="N154" s="31" t="s">
        <v>3311</v>
      </c>
      <c r="O154" s="31" t="s">
        <v>2534</v>
      </c>
      <c r="P154" s="31" t="s">
        <v>25993</v>
      </c>
      <c r="Q154" s="31"/>
      <c r="R154" s="31"/>
      <c r="S154" s="31"/>
      <c r="T154" s="31"/>
      <c r="U154" s="31" t="s">
        <v>15835</v>
      </c>
      <c r="V154" s="31"/>
      <c r="W154" s="31" t="s">
        <v>6910</v>
      </c>
      <c r="X154" s="31" t="s">
        <v>14912</v>
      </c>
      <c r="Y154" s="31" t="e">
        <f t="shared" ca="1" si="23"/>
        <v>#VALUE!</v>
      </c>
      <c r="Z154" s="31" t="e">
        <f t="shared" ca="1" si="24"/>
        <v>#VALUE!</v>
      </c>
      <c r="AA154" s="31"/>
      <c r="AB154" s="31" t="s">
        <v>10510</v>
      </c>
      <c r="AC154" s="31" t="s">
        <v>34153</v>
      </c>
      <c r="AD154" s="31" t="s">
        <v>34194</v>
      </c>
      <c r="AE154" s="31"/>
      <c r="AF154" s="31" t="s">
        <v>24700</v>
      </c>
      <c r="AG154" s="31" t="s">
        <v>5851</v>
      </c>
      <c r="AH154" s="31" t="s">
        <v>7895</v>
      </c>
      <c r="AI154" s="31" t="s">
        <v>7082</v>
      </c>
      <c r="AJ154" s="31">
        <v>122101016</v>
      </c>
      <c r="AK154" s="31" t="s">
        <v>14962</v>
      </c>
      <c r="AL154" s="31" t="s">
        <v>14963</v>
      </c>
      <c r="AM154" s="31" t="s">
        <v>7596</v>
      </c>
      <c r="AN154" s="31"/>
      <c r="AO154" s="31"/>
      <c r="AP154" s="31" t="s">
        <v>33723</v>
      </c>
      <c r="AQ154" s="31" t="s">
        <v>11742</v>
      </c>
      <c r="AR154" s="31" t="s">
        <v>34148</v>
      </c>
      <c r="AS154" s="31" t="s">
        <v>34148</v>
      </c>
      <c r="AT154" s="31" t="str">
        <f>_xlfn.IFNA(VLOOKUP(D154,'[1]5. 1 Mei 2022'!$C$7:$F$60,4,FALSE),"")</f>
        <v/>
      </c>
      <c r="AU154" s="31"/>
      <c r="AV154" s="31" t="s">
        <v>6260</v>
      </c>
      <c r="AW154" s="31" t="s">
        <v>11742</v>
      </c>
      <c r="AX154" s="29">
        <f>AW154+1903</f>
        <v>44059</v>
      </c>
      <c r="AY154" s="31" t="s">
        <v>26340</v>
      </c>
      <c r="AZ154" s="31" t="s">
        <v>26341</v>
      </c>
      <c r="BA154" s="30" t="s">
        <v>33723</v>
      </c>
      <c r="BB154" s="31"/>
      <c r="BC154" s="31"/>
      <c r="BD154" s="31" t="s">
        <v>30264</v>
      </c>
      <c r="BE154" s="31" t="s">
        <v>7968</v>
      </c>
      <c r="BF154" s="31" t="s">
        <v>6260</v>
      </c>
      <c r="BG154" s="31"/>
      <c r="BH154" s="31"/>
      <c r="BI154" s="31"/>
      <c r="BJ154" s="31">
        <v>0</v>
      </c>
      <c r="BK154" s="31" t="str">
        <f t="shared" si="25"/>
        <v>III/b</v>
      </c>
      <c r="BL154" s="31"/>
      <c r="BM154" s="31"/>
      <c r="BN154" s="31"/>
      <c r="BO154" s="31"/>
      <c r="BP154" s="31"/>
      <c r="BQ154" s="31"/>
      <c r="BR154" s="31"/>
      <c r="BS154" s="31"/>
      <c r="BT154" s="31"/>
      <c r="BU154" s="31"/>
      <c r="BV154" s="31" t="s">
        <v>11742</v>
      </c>
      <c r="BW154" s="31">
        <f t="shared" ca="1" si="26"/>
        <v>8</v>
      </c>
      <c r="BX154" s="78">
        <f t="shared" ca="1" si="27"/>
        <v>3</v>
      </c>
      <c r="BY154" s="31" t="s">
        <v>25993</v>
      </c>
      <c r="BZ154" s="31"/>
      <c r="CA154" s="31" t="s">
        <v>2483</v>
      </c>
      <c r="CB154" s="31" t="s">
        <v>2519</v>
      </c>
      <c r="CC154" s="31">
        <v>1</v>
      </c>
      <c r="CD154" s="31">
        <v>1</v>
      </c>
      <c r="CE154" s="31" t="s">
        <v>20085</v>
      </c>
      <c r="CF154" s="31"/>
      <c r="CG154" s="31"/>
      <c r="CH154" s="31"/>
      <c r="CI154" s="31"/>
      <c r="CJ154" s="31"/>
      <c r="CK154" s="31"/>
      <c r="CL154" s="31"/>
      <c r="CM154" s="31"/>
      <c r="CN154" s="31"/>
      <c r="CO154" s="31"/>
      <c r="CP154" s="31"/>
      <c r="CQ154" s="31"/>
      <c r="CR154" s="31">
        <v>1612</v>
      </c>
      <c r="CS154" s="31" t="s">
        <v>16154</v>
      </c>
      <c r="CT154" s="31" t="s">
        <v>15411</v>
      </c>
      <c r="CU154" s="31" t="s">
        <v>15412</v>
      </c>
      <c r="CV154" s="31" t="s">
        <v>15414</v>
      </c>
      <c r="CW154" s="31" t="s">
        <v>15415</v>
      </c>
      <c r="CX154" s="31" t="s">
        <v>15413</v>
      </c>
      <c r="CY154" s="31"/>
      <c r="CZ154" s="31"/>
      <c r="DA154" s="31"/>
      <c r="DB154" s="31"/>
      <c r="DC154" s="31"/>
      <c r="DD154" s="31"/>
      <c r="DE154" s="31"/>
      <c r="DF154" s="31"/>
      <c r="DG154" s="31"/>
      <c r="DH154" s="31"/>
      <c r="DI154" s="31"/>
      <c r="DJ154" s="31"/>
      <c r="DK154" s="31"/>
      <c r="DL154" s="31"/>
      <c r="DM154" s="38" t="e">
        <v>#N/A</v>
      </c>
      <c r="DN154" s="38"/>
      <c r="DO154" s="35"/>
      <c r="DP154" s="31" t="s">
        <v>14960</v>
      </c>
      <c r="DQ154" s="31" t="s">
        <v>14961</v>
      </c>
      <c r="DR154" s="31"/>
      <c r="DS154" s="31" t="s">
        <v>27772</v>
      </c>
      <c r="DT154" s="31" t="s">
        <v>37359</v>
      </c>
      <c r="DU154" s="31">
        <v>3</v>
      </c>
      <c r="DV154" s="31" t="s">
        <v>32167</v>
      </c>
      <c r="DW154" s="31"/>
      <c r="DX154" s="31"/>
      <c r="DY154" s="31"/>
      <c r="DZ154" s="31"/>
      <c r="EA154" s="31"/>
      <c r="EB154" s="31">
        <v>0</v>
      </c>
      <c r="EC154" s="31" t="s">
        <v>40170</v>
      </c>
      <c r="ED154" s="31" t="s">
        <v>41101</v>
      </c>
      <c r="EE154" s="31"/>
      <c r="EF154" s="31"/>
      <c r="EG154" s="31"/>
      <c r="EH154" s="31"/>
      <c r="EI154" s="31"/>
      <c r="EJ154" s="31"/>
    </row>
    <row r="155" spans="1:140" ht="23.25" customHeight="1">
      <c r="A155" s="25">
        <v>153</v>
      </c>
      <c r="B155" s="30" t="s">
        <v>5633</v>
      </c>
      <c r="C155" s="31" t="s">
        <v>3578</v>
      </c>
      <c r="D155" s="30" t="s">
        <v>17369</v>
      </c>
      <c r="E155" s="30"/>
      <c r="F155" s="30" t="s">
        <v>36262</v>
      </c>
      <c r="G155" s="31">
        <f t="shared" si="21"/>
        <v>58</v>
      </c>
      <c r="H155" s="72">
        <f t="shared" si="22"/>
        <v>52475</v>
      </c>
      <c r="I155" s="30" t="s">
        <v>34938</v>
      </c>
      <c r="J155" s="30" t="s">
        <v>34085</v>
      </c>
      <c r="K155" s="30" t="s">
        <v>34083</v>
      </c>
      <c r="L155" s="31" t="s">
        <v>16726</v>
      </c>
      <c r="M155" s="31" t="s">
        <v>6378</v>
      </c>
      <c r="N155" s="31" t="s">
        <v>7551</v>
      </c>
      <c r="O155" s="31" t="s">
        <v>6326</v>
      </c>
      <c r="P155" s="31" t="s">
        <v>11676</v>
      </c>
      <c r="Q155" s="31"/>
      <c r="R155" s="31"/>
      <c r="S155" s="31"/>
      <c r="T155" s="31"/>
      <c r="U155" s="31" t="s">
        <v>4706</v>
      </c>
      <c r="V155" s="31"/>
      <c r="W155" s="31" t="s">
        <v>5614</v>
      </c>
      <c r="X155" s="31" t="s">
        <v>5615</v>
      </c>
      <c r="Y155" s="31">
        <f t="shared" ca="1" si="23"/>
        <v>38</v>
      </c>
      <c r="Z155" s="31" t="str">
        <f t="shared" ca="1" si="24"/>
        <v>36-45</v>
      </c>
      <c r="AA155" s="31"/>
      <c r="AB155" s="31" t="s">
        <v>29755</v>
      </c>
      <c r="AC155" s="31" t="s">
        <v>34153</v>
      </c>
      <c r="AD155" s="31" t="s">
        <v>34194</v>
      </c>
      <c r="AE155" s="31"/>
      <c r="AF155" s="31" t="s">
        <v>24700</v>
      </c>
      <c r="AG155" s="31" t="s">
        <v>7895</v>
      </c>
      <c r="AH155" s="31" t="s">
        <v>7895</v>
      </c>
      <c r="AI155" s="31" t="s">
        <v>728</v>
      </c>
      <c r="AJ155" s="31">
        <v>12327097</v>
      </c>
      <c r="AK155" s="31" t="s">
        <v>16335</v>
      </c>
      <c r="AL155" s="31" t="s">
        <v>15819</v>
      </c>
      <c r="AM155" s="31" t="s">
        <v>3484</v>
      </c>
      <c r="AN155" s="31"/>
      <c r="AO155" s="31"/>
      <c r="AP155" s="31" t="s">
        <v>33723</v>
      </c>
      <c r="AQ155" s="31" t="s">
        <v>23982</v>
      </c>
      <c r="AR155" s="31" t="s">
        <v>34148</v>
      </c>
      <c r="AS155" s="31" t="s">
        <v>34148</v>
      </c>
      <c r="AT155" s="31" t="str">
        <f>_xlfn.IFNA(VLOOKUP(D155,'[1]5. 1 Mei 2022'!$C$7:$F$60,4,FALSE),"")</f>
        <v/>
      </c>
      <c r="AU155" s="31"/>
      <c r="AV155" s="31" t="s">
        <v>5447</v>
      </c>
      <c r="AW155" s="31" t="s">
        <v>23982</v>
      </c>
      <c r="AX155" s="29">
        <f>AW155+1903</f>
        <v>45520</v>
      </c>
      <c r="AY155" s="31" t="s">
        <v>26340</v>
      </c>
      <c r="AZ155" s="31" t="s">
        <v>26341</v>
      </c>
      <c r="BA155" s="30" t="s">
        <v>33723</v>
      </c>
      <c r="BB155" s="31"/>
      <c r="BC155" s="31"/>
      <c r="BD155" s="31" t="s">
        <v>30253</v>
      </c>
      <c r="BE155" s="31" t="s">
        <v>7968</v>
      </c>
      <c r="BF155" s="31" t="s">
        <v>5447</v>
      </c>
      <c r="BG155" s="31"/>
      <c r="BH155" s="31"/>
      <c r="BI155" s="31"/>
      <c r="BJ155" s="31">
        <v>0</v>
      </c>
      <c r="BK155" s="31" t="str">
        <f t="shared" si="25"/>
        <v>II/a</v>
      </c>
      <c r="BL155" s="31"/>
      <c r="BM155" s="31"/>
      <c r="BN155" s="31"/>
      <c r="BO155" s="31" t="s">
        <v>7548</v>
      </c>
      <c r="BP155" s="31" t="s">
        <v>1498</v>
      </c>
      <c r="BQ155" s="31"/>
      <c r="BR155" s="31"/>
      <c r="BS155" s="31"/>
      <c r="BT155" s="31"/>
      <c r="BU155" s="31"/>
      <c r="BV155" s="31" t="s">
        <v>7211</v>
      </c>
      <c r="BW155" s="31">
        <f t="shared" ca="1" si="26"/>
        <v>16</v>
      </c>
      <c r="BX155" s="78">
        <f t="shared" ca="1" si="27"/>
        <v>3</v>
      </c>
      <c r="BY155" s="31" t="s">
        <v>11676</v>
      </c>
      <c r="BZ155" s="31"/>
      <c r="CA155" s="31" t="s">
        <v>2483</v>
      </c>
      <c r="CB155" s="31" t="s">
        <v>2519</v>
      </c>
      <c r="CC155" s="31">
        <v>1</v>
      </c>
      <c r="CD155" s="31">
        <v>1</v>
      </c>
      <c r="CE155" s="31" t="s">
        <v>20085</v>
      </c>
      <c r="CF155" s="31"/>
      <c r="CG155" s="31"/>
      <c r="CH155" s="31"/>
      <c r="CI155" s="31"/>
      <c r="CJ155" s="31"/>
      <c r="CK155" s="31"/>
      <c r="CL155" s="31"/>
      <c r="CM155" s="31"/>
      <c r="CN155" s="31"/>
      <c r="CO155" s="31"/>
      <c r="CP155" s="31"/>
      <c r="CQ155" s="31"/>
      <c r="CR155" s="31">
        <v>4092</v>
      </c>
      <c r="CS155" s="31" t="s">
        <v>23918</v>
      </c>
      <c r="CT155" s="31"/>
      <c r="CU155" s="31"/>
      <c r="CV155" s="31"/>
      <c r="CW155" s="31"/>
      <c r="CX155" s="31"/>
      <c r="CY155" s="31"/>
      <c r="CZ155" s="31"/>
      <c r="DA155" s="31"/>
      <c r="DB155" s="31"/>
      <c r="DC155" s="31"/>
      <c r="DD155" s="31"/>
      <c r="DE155" s="31"/>
      <c r="DF155" s="31"/>
      <c r="DG155" s="31"/>
      <c r="DH155" s="31"/>
      <c r="DI155" s="31"/>
      <c r="DJ155" s="31"/>
      <c r="DK155" s="31"/>
      <c r="DL155" s="31"/>
      <c r="DM155" s="38" t="s">
        <v>10606</v>
      </c>
      <c r="DN155" s="38"/>
      <c r="DO155" s="35" t="s">
        <v>10786</v>
      </c>
      <c r="DP155" s="31" t="s">
        <v>10974</v>
      </c>
      <c r="DQ155" s="31" t="s">
        <v>11102</v>
      </c>
      <c r="DR155" s="31"/>
      <c r="DS155" s="31" t="s">
        <v>27564</v>
      </c>
      <c r="DT155" s="31" t="s">
        <v>37360</v>
      </c>
      <c r="DU155" s="31">
        <v>3</v>
      </c>
      <c r="DV155" s="31" t="s">
        <v>32167</v>
      </c>
      <c r="DW155" s="31"/>
      <c r="DX155" s="31"/>
      <c r="DY155" s="31"/>
      <c r="DZ155" s="31"/>
      <c r="EA155" s="31"/>
      <c r="EB155" s="31">
        <v>791849</v>
      </c>
      <c r="EC155" s="31" t="s">
        <v>40170</v>
      </c>
      <c r="ED155" s="31" t="s">
        <v>41101</v>
      </c>
      <c r="EE155" s="31"/>
      <c r="EF155" s="31"/>
      <c r="EG155" s="31"/>
      <c r="EH155" s="31"/>
      <c r="EI155" s="31"/>
      <c r="EJ155" s="31"/>
    </row>
    <row r="156" spans="1:140" ht="23.25" customHeight="1">
      <c r="A156" s="25">
        <v>154</v>
      </c>
      <c r="B156" s="30" t="s">
        <v>15170</v>
      </c>
      <c r="C156" s="31" t="s">
        <v>5442</v>
      </c>
      <c r="D156" s="30" t="s">
        <v>16681</v>
      </c>
      <c r="E156" s="30"/>
      <c r="F156" s="30" t="s">
        <v>36262</v>
      </c>
      <c r="G156" s="31">
        <f t="shared" si="21"/>
        <v>58</v>
      </c>
      <c r="H156" s="72">
        <f t="shared" si="22"/>
        <v>52749</v>
      </c>
      <c r="I156" s="30" t="s">
        <v>34939</v>
      </c>
      <c r="J156" s="30" t="s">
        <v>34085</v>
      </c>
      <c r="K156" s="30" t="s">
        <v>34083</v>
      </c>
      <c r="L156" s="31" t="s">
        <v>16726</v>
      </c>
      <c r="M156" s="31" t="s">
        <v>6378</v>
      </c>
      <c r="N156" s="31" t="s">
        <v>3557</v>
      </c>
      <c r="O156" s="31" t="s">
        <v>1501</v>
      </c>
      <c r="P156" s="31" t="s">
        <v>3738</v>
      </c>
      <c r="Q156" s="31"/>
      <c r="R156" s="31"/>
      <c r="S156" s="31"/>
      <c r="T156" s="31"/>
      <c r="U156" s="31" t="s">
        <v>4676</v>
      </c>
      <c r="V156" s="31"/>
      <c r="W156" s="31" t="s">
        <v>2905</v>
      </c>
      <c r="X156" s="31" t="s">
        <v>6446</v>
      </c>
      <c r="Y156" s="31" t="e">
        <f t="shared" ca="1" si="23"/>
        <v>#VALUE!</v>
      </c>
      <c r="Z156" s="31" t="e">
        <f t="shared" ca="1" si="24"/>
        <v>#VALUE!</v>
      </c>
      <c r="AA156" s="31"/>
      <c r="AB156" s="31" t="s">
        <v>5054</v>
      </c>
      <c r="AC156" s="31" t="s">
        <v>34147</v>
      </c>
      <c r="AD156" s="31" t="s">
        <v>34147</v>
      </c>
      <c r="AE156" s="31"/>
      <c r="AF156" s="31" t="s">
        <v>24699</v>
      </c>
      <c r="AG156" s="31" t="s">
        <v>5851</v>
      </c>
      <c r="AH156" s="31" t="s">
        <v>5852</v>
      </c>
      <c r="AI156" s="31" t="s">
        <v>728</v>
      </c>
      <c r="AJ156" s="31" t="s">
        <v>16085</v>
      </c>
      <c r="AK156" s="31"/>
      <c r="AL156" s="31" t="s">
        <v>16084</v>
      </c>
      <c r="AM156" s="31" t="s">
        <v>4050</v>
      </c>
      <c r="AN156" s="31"/>
      <c r="AO156" s="31"/>
      <c r="AP156" s="31" t="s">
        <v>33022</v>
      </c>
      <c r="AQ156" s="31"/>
      <c r="AR156" s="31" t="s">
        <v>34147</v>
      </c>
      <c r="AS156" s="31" t="s">
        <v>34147</v>
      </c>
      <c r="AT156" s="31" t="str">
        <f>_xlfn.IFNA(VLOOKUP(D156,'[1]5. 1 Mei 2022'!$C$7:$F$60,4,FALSE),"")</f>
        <v/>
      </c>
      <c r="AU156" s="31"/>
      <c r="AV156" s="31" t="s">
        <v>8001</v>
      </c>
      <c r="AW156" s="31"/>
      <c r="AX156" s="29">
        <f>AW156+1903</f>
        <v>1903</v>
      </c>
      <c r="AY156" s="31" t="s">
        <v>26346</v>
      </c>
      <c r="AZ156" s="31" t="s">
        <v>33023</v>
      </c>
      <c r="BA156" s="30" t="s">
        <v>33022</v>
      </c>
      <c r="BB156" s="31"/>
      <c r="BC156" s="31"/>
      <c r="BD156" s="31" t="s">
        <v>8125</v>
      </c>
      <c r="BE156" s="31" t="s">
        <v>7973</v>
      </c>
      <c r="BF156" s="31" t="s">
        <v>8001</v>
      </c>
      <c r="BG156" s="31"/>
      <c r="BH156" s="31"/>
      <c r="BI156" s="31" t="s">
        <v>8125</v>
      </c>
      <c r="BJ156" s="31">
        <v>0</v>
      </c>
      <c r="BK156" s="31" t="str">
        <f t="shared" si="25"/>
        <v>III/a</v>
      </c>
      <c r="BL156" s="31"/>
      <c r="BM156" s="31"/>
      <c r="BN156" s="31"/>
      <c r="BO156" s="31"/>
      <c r="BP156" s="31" t="s">
        <v>1498</v>
      </c>
      <c r="BQ156" s="31"/>
      <c r="BR156" s="31"/>
      <c r="BS156" s="31"/>
      <c r="BT156" s="31"/>
      <c r="BU156" s="31"/>
      <c r="BV156" s="31" t="s">
        <v>794</v>
      </c>
      <c r="BW156" s="31">
        <f t="shared" ca="1" si="26"/>
        <v>13</v>
      </c>
      <c r="BX156" s="78">
        <f t="shared" ca="1" si="27"/>
        <v>3</v>
      </c>
      <c r="BY156" s="31" t="s">
        <v>3738</v>
      </c>
      <c r="BZ156" s="31"/>
      <c r="CA156" s="31" t="s">
        <v>2483</v>
      </c>
      <c r="CB156" s="31" t="s">
        <v>2519</v>
      </c>
      <c r="CC156" s="31"/>
      <c r="CD156" s="31">
        <v>1</v>
      </c>
      <c r="CE156" s="31" t="s">
        <v>20085</v>
      </c>
      <c r="CF156" s="31"/>
      <c r="CG156" s="31"/>
      <c r="CH156" s="31"/>
      <c r="CI156" s="31"/>
      <c r="CJ156" s="31"/>
      <c r="CK156" s="31"/>
      <c r="CL156" s="31"/>
      <c r="CM156" s="31"/>
      <c r="CN156" s="31"/>
      <c r="CO156" s="31"/>
      <c r="CP156" s="31"/>
      <c r="CQ156" s="31"/>
      <c r="CR156" s="31">
        <v>4354</v>
      </c>
      <c r="CS156" s="31" t="s">
        <v>16023</v>
      </c>
      <c r="CT156" s="31"/>
      <c r="CU156" s="31"/>
      <c r="CV156" s="31"/>
      <c r="CW156" s="31"/>
      <c r="CX156" s="31"/>
      <c r="CY156" s="31"/>
      <c r="CZ156" s="31"/>
      <c r="DA156" s="31"/>
      <c r="DB156" s="31"/>
      <c r="DC156" s="31"/>
      <c r="DD156" s="31"/>
      <c r="DE156" s="31"/>
      <c r="DF156" s="31"/>
      <c r="DG156" s="31"/>
      <c r="DH156" s="31"/>
      <c r="DI156" s="31"/>
      <c r="DJ156" s="31"/>
      <c r="DK156" s="31"/>
      <c r="DL156" s="31"/>
      <c r="DM156" s="38" t="s">
        <v>9636</v>
      </c>
      <c r="DN156" s="38"/>
      <c r="DO156" s="35" t="s">
        <v>10708</v>
      </c>
      <c r="DP156" s="31" t="s">
        <v>10903</v>
      </c>
      <c r="DQ156" s="31" t="s">
        <v>6957</v>
      </c>
      <c r="DR156" s="31"/>
      <c r="DS156" s="31" t="s">
        <v>5342</v>
      </c>
      <c r="DT156" s="31" t="s">
        <v>37361</v>
      </c>
      <c r="DU156" s="31">
        <v>2</v>
      </c>
      <c r="DV156" s="31" t="s">
        <v>32165</v>
      </c>
      <c r="DW156" s="31"/>
      <c r="DX156" s="31"/>
      <c r="DY156" s="31" t="s">
        <v>18161</v>
      </c>
      <c r="DZ156" s="31" t="s">
        <v>16324</v>
      </c>
      <c r="EA156" s="31"/>
      <c r="EB156" s="31">
        <v>982452</v>
      </c>
      <c r="EC156" s="31" t="s">
        <v>8001</v>
      </c>
      <c r="ED156" s="31" t="s">
        <v>41101</v>
      </c>
      <c r="EE156" s="31"/>
      <c r="EF156" s="31"/>
      <c r="EG156" s="31"/>
      <c r="EH156" s="31"/>
      <c r="EI156" s="31"/>
      <c r="EJ156" s="31"/>
    </row>
    <row r="157" spans="1:140" ht="23.25" customHeight="1">
      <c r="A157" s="25">
        <v>155</v>
      </c>
      <c r="B157" s="30" t="s">
        <v>34182</v>
      </c>
      <c r="C157" s="31" t="s">
        <v>34190</v>
      </c>
      <c r="D157" s="30" t="s">
        <v>34190</v>
      </c>
      <c r="E157" s="30"/>
      <c r="F157" s="30" t="s">
        <v>36262</v>
      </c>
      <c r="G157" s="31">
        <f t="shared" si="21"/>
        <v>58</v>
      </c>
      <c r="H157" s="72">
        <f t="shared" si="22"/>
        <v>57831</v>
      </c>
      <c r="I157" s="30"/>
      <c r="J157" s="30" t="s">
        <v>34085</v>
      </c>
      <c r="K157" s="30" t="s">
        <v>34082</v>
      </c>
      <c r="L157" s="31" t="s">
        <v>6220</v>
      </c>
      <c r="M157" s="31" t="s">
        <v>3186</v>
      </c>
      <c r="N157" s="31" t="s">
        <v>5865</v>
      </c>
      <c r="O157" s="31" t="s">
        <v>5117</v>
      </c>
      <c r="P157" s="66" t="s">
        <v>32746</v>
      </c>
      <c r="Q157" s="66"/>
      <c r="R157" s="31"/>
      <c r="S157" s="31"/>
      <c r="T157" s="66" t="s">
        <v>25569</v>
      </c>
      <c r="U157" s="31"/>
      <c r="V157" s="31"/>
      <c r="W157" s="31" t="s">
        <v>6910</v>
      </c>
      <c r="X157" s="29">
        <v>36623</v>
      </c>
      <c r="Y157" s="31">
        <f t="shared" ca="1" si="23"/>
        <v>23</v>
      </c>
      <c r="Z157" s="31" t="str">
        <f t="shared" ca="1" si="24"/>
        <v>21-35</v>
      </c>
      <c r="AA157" s="31"/>
      <c r="AB157" s="31" t="s">
        <v>11168</v>
      </c>
      <c r="AC157" s="31" t="s">
        <v>34147</v>
      </c>
      <c r="AD157" s="31" t="s">
        <v>34147</v>
      </c>
      <c r="AE157" s="31"/>
      <c r="AF157" s="31" t="s">
        <v>24699</v>
      </c>
      <c r="AG157" s="31"/>
      <c r="AH157" s="31"/>
      <c r="AI157" s="31" t="s">
        <v>908</v>
      </c>
      <c r="AJ157" s="31"/>
      <c r="AK157" s="31"/>
      <c r="AL157" s="31"/>
      <c r="AM157" s="31"/>
      <c r="AN157" s="31"/>
      <c r="AO157" s="31"/>
      <c r="AP157" s="31" t="s">
        <v>4435</v>
      </c>
      <c r="AQ157" s="29">
        <v>44726</v>
      </c>
      <c r="AR157" s="31" t="s">
        <v>34147</v>
      </c>
      <c r="AS157" s="31" t="s">
        <v>34147</v>
      </c>
      <c r="AT157" s="31" t="str">
        <f>_xlfn.IFNA(VLOOKUP(D157,'[1]5. 1 Mei 2022'!$C$7:$F$60,4,FALSE),"")</f>
        <v/>
      </c>
      <c r="AU157" s="31"/>
      <c r="AV157" s="31" t="s">
        <v>34191</v>
      </c>
      <c r="AW157" s="31" t="s">
        <v>21698</v>
      </c>
      <c r="AX157" s="29"/>
      <c r="AY157" s="31" t="s">
        <v>26346</v>
      </c>
      <c r="AZ157" s="31" t="s">
        <v>528</v>
      </c>
      <c r="BA157" s="36" t="s">
        <v>4435</v>
      </c>
      <c r="BB157" s="31"/>
      <c r="BC157" s="31"/>
      <c r="BD157" s="31" t="s">
        <v>30268</v>
      </c>
      <c r="BE157" s="31" t="s">
        <v>7973</v>
      </c>
      <c r="BF157" s="31" t="s">
        <v>34191</v>
      </c>
      <c r="BG157" s="31"/>
      <c r="BH157" s="31"/>
      <c r="BI157" s="31"/>
      <c r="BJ157" s="31"/>
      <c r="BK157" s="31" t="str">
        <f t="shared" si="25"/>
        <v>II/c</v>
      </c>
      <c r="BL157" s="31"/>
      <c r="BM157" s="31"/>
      <c r="BN157" s="31"/>
      <c r="BO157" s="31"/>
      <c r="BP157" s="31"/>
      <c r="BQ157" s="31"/>
      <c r="BR157" s="31"/>
      <c r="BS157" s="31"/>
      <c r="BT157" s="31"/>
      <c r="BU157" s="31"/>
      <c r="BV157" s="66" t="s">
        <v>21698</v>
      </c>
      <c r="BW157" s="31" t="e">
        <f t="shared" ca="1" si="26"/>
        <v>#VALUE!</v>
      </c>
      <c r="BX157" s="78" t="e">
        <f t="shared" ca="1" si="27"/>
        <v>#VALUE!</v>
      </c>
      <c r="BY157" s="31"/>
      <c r="BZ157" s="31"/>
      <c r="CA157" s="31" t="s">
        <v>2483</v>
      </c>
      <c r="CB157" s="31" t="s">
        <v>2406</v>
      </c>
      <c r="CC157" s="31"/>
      <c r="CD157" s="31"/>
      <c r="CE157" s="31"/>
      <c r="CF157" s="31"/>
      <c r="CG157" s="31"/>
      <c r="CH157" s="31"/>
      <c r="CI157" s="31"/>
      <c r="CJ157" s="31"/>
      <c r="CK157" s="31"/>
      <c r="CL157" s="31" t="s">
        <v>39453</v>
      </c>
      <c r="CM157" s="31" t="s">
        <v>33549</v>
      </c>
      <c r="CN157" s="31">
        <v>127</v>
      </c>
      <c r="CO157" s="31" t="s">
        <v>39481</v>
      </c>
      <c r="CP157" s="31" t="s">
        <v>33549</v>
      </c>
      <c r="CQ157" s="31">
        <v>127</v>
      </c>
      <c r="CR157" s="31">
        <v>6229</v>
      </c>
      <c r="CS157" s="31"/>
      <c r="CT157" s="31"/>
      <c r="CU157" s="31"/>
      <c r="CV157" s="31"/>
      <c r="CW157" s="31"/>
      <c r="CX157" s="31"/>
      <c r="CY157" s="31"/>
      <c r="CZ157" s="31"/>
      <c r="DA157" s="31"/>
      <c r="DB157" s="31"/>
      <c r="DC157" s="31"/>
      <c r="DD157" s="31"/>
      <c r="DE157" s="31"/>
      <c r="DF157" s="31"/>
      <c r="DG157" s="31"/>
      <c r="DH157" s="31"/>
      <c r="DI157" s="31"/>
      <c r="DJ157" s="31"/>
      <c r="DK157" s="31"/>
      <c r="DL157" s="31"/>
      <c r="DM157" s="38">
        <v>421908187048000</v>
      </c>
      <c r="DN157" s="38"/>
      <c r="DO157" s="35"/>
      <c r="DP157" s="52" t="s">
        <v>40151</v>
      </c>
      <c r="DQ157" s="31"/>
      <c r="DR157" s="31"/>
      <c r="DS157" s="31" t="s">
        <v>38477</v>
      </c>
      <c r="DT157" s="31" t="s">
        <v>37362</v>
      </c>
      <c r="DU157" s="31"/>
      <c r="DV157" s="31"/>
      <c r="DW157" s="31"/>
      <c r="DX157" s="31"/>
      <c r="DY157" s="31" t="s">
        <v>41753</v>
      </c>
      <c r="DZ157" s="52" t="s">
        <v>25729</v>
      </c>
      <c r="EA157" s="52" t="s">
        <v>41754</v>
      </c>
      <c r="EB157" s="31"/>
      <c r="EC157" s="31" t="s">
        <v>40142</v>
      </c>
      <c r="ED157" s="31" t="s">
        <v>41101</v>
      </c>
      <c r="EE157" s="31"/>
      <c r="EF157" s="31"/>
      <c r="EG157" s="31"/>
      <c r="EH157" s="31"/>
      <c r="EI157" s="31"/>
      <c r="EJ157" s="31"/>
    </row>
    <row r="158" spans="1:140" ht="23.25" customHeight="1">
      <c r="A158" s="25">
        <v>156</v>
      </c>
      <c r="B158" s="30" t="s">
        <v>5635</v>
      </c>
      <c r="C158" s="31" t="s">
        <v>7144</v>
      </c>
      <c r="D158" s="30" t="s">
        <v>17327</v>
      </c>
      <c r="E158" s="30"/>
      <c r="F158" s="30" t="s">
        <v>36262</v>
      </c>
      <c r="G158" s="31">
        <f t="shared" si="21"/>
        <v>58</v>
      </c>
      <c r="H158" s="72">
        <f t="shared" si="22"/>
        <v>52536</v>
      </c>
      <c r="I158" s="30" t="s">
        <v>34940</v>
      </c>
      <c r="J158" s="30" t="s">
        <v>34085</v>
      </c>
      <c r="K158" s="30" t="s">
        <v>34083</v>
      </c>
      <c r="L158" s="31" t="s">
        <v>16726</v>
      </c>
      <c r="M158" s="31" t="s">
        <v>3186</v>
      </c>
      <c r="N158" s="31" t="s">
        <v>7551</v>
      </c>
      <c r="O158" s="31" t="s">
        <v>6326</v>
      </c>
      <c r="P158" s="31" t="s">
        <v>11676</v>
      </c>
      <c r="Q158" s="31"/>
      <c r="R158" s="31"/>
      <c r="S158" s="31"/>
      <c r="T158" s="31"/>
      <c r="U158" s="31" t="s">
        <v>2679</v>
      </c>
      <c r="V158" s="31"/>
      <c r="W158" s="31" t="s">
        <v>2794</v>
      </c>
      <c r="X158" s="31" t="s">
        <v>3309</v>
      </c>
      <c r="Y158" s="31" t="e">
        <f t="shared" ca="1" si="23"/>
        <v>#VALUE!</v>
      </c>
      <c r="Z158" s="31" t="e">
        <f t="shared" ca="1" si="24"/>
        <v>#VALUE!</v>
      </c>
      <c r="AA158" s="31"/>
      <c r="AB158" s="31" t="s">
        <v>29753</v>
      </c>
      <c r="AC158" s="31" t="s">
        <v>34153</v>
      </c>
      <c r="AD158" s="31" t="s">
        <v>34194</v>
      </c>
      <c r="AE158" s="31"/>
      <c r="AF158" s="31" t="s">
        <v>24700</v>
      </c>
      <c r="AG158" s="31" t="s">
        <v>7895</v>
      </c>
      <c r="AH158" s="31" t="s">
        <v>7895</v>
      </c>
      <c r="AI158" s="31" t="s">
        <v>728</v>
      </c>
      <c r="AJ158" s="31" t="s">
        <v>31629</v>
      </c>
      <c r="AK158" s="31" t="s">
        <v>31630</v>
      </c>
      <c r="AL158" s="31" t="s">
        <v>23382</v>
      </c>
      <c r="AM158" s="31" t="s">
        <v>11780</v>
      </c>
      <c r="AN158" s="31"/>
      <c r="AO158" s="31"/>
      <c r="AP158" s="31" t="s">
        <v>4434</v>
      </c>
      <c r="AQ158" s="31" t="s">
        <v>18580</v>
      </c>
      <c r="AR158" s="31" t="s">
        <v>34148</v>
      </c>
      <c r="AS158" s="31" t="s">
        <v>34148</v>
      </c>
      <c r="AT158" s="31" t="str">
        <f>_xlfn.IFNA(VLOOKUP(D158,'[1]5. 1 Mei 2022'!$C$7:$F$60,4,FALSE),"")</f>
        <v/>
      </c>
      <c r="AU158" s="31"/>
      <c r="AV158" s="31" t="s">
        <v>5449</v>
      </c>
      <c r="AW158" s="31" t="s">
        <v>18580</v>
      </c>
      <c r="AX158" s="29">
        <f t="shared" ref="AX158:AX183" si="28">AW158+1903</f>
        <v>46100</v>
      </c>
      <c r="AY158" s="31" t="s">
        <v>26346</v>
      </c>
      <c r="AZ158" s="31" t="s">
        <v>6484</v>
      </c>
      <c r="BA158" s="30" t="s">
        <v>4434</v>
      </c>
      <c r="BB158" s="31"/>
      <c r="BC158" s="31"/>
      <c r="BD158" s="31" t="s">
        <v>21142</v>
      </c>
      <c r="BE158" s="31" t="s">
        <v>7968</v>
      </c>
      <c r="BF158" s="31" t="s">
        <v>5449</v>
      </c>
      <c r="BG158" s="31"/>
      <c r="BH158" s="31"/>
      <c r="BI158" s="31"/>
      <c r="BJ158" s="31">
        <v>0</v>
      </c>
      <c r="BK158" s="31" t="str">
        <f t="shared" si="25"/>
        <v>II/a</v>
      </c>
      <c r="BL158" s="31"/>
      <c r="BM158" s="31"/>
      <c r="BN158" s="31"/>
      <c r="BO158" s="31" t="s">
        <v>7636</v>
      </c>
      <c r="BP158" s="31" t="s">
        <v>1498</v>
      </c>
      <c r="BQ158" s="31"/>
      <c r="BR158" s="31"/>
      <c r="BS158" s="31"/>
      <c r="BT158" s="31"/>
      <c r="BU158" s="31"/>
      <c r="BV158" s="31" t="s">
        <v>6736</v>
      </c>
      <c r="BW158" s="31">
        <f t="shared" ca="1" si="26"/>
        <v>17</v>
      </c>
      <c r="BX158" s="78">
        <f t="shared" ca="1" si="27"/>
        <v>3</v>
      </c>
      <c r="BY158" s="31" t="s">
        <v>11676</v>
      </c>
      <c r="BZ158" s="31"/>
      <c r="CA158" s="31" t="s">
        <v>2483</v>
      </c>
      <c r="CB158" s="31" t="s">
        <v>2519</v>
      </c>
      <c r="CC158" s="31" t="s">
        <v>1498</v>
      </c>
      <c r="CD158" s="31">
        <v>1</v>
      </c>
      <c r="CE158" s="31" t="s">
        <v>20085</v>
      </c>
      <c r="CF158" s="31"/>
      <c r="CG158" s="31"/>
      <c r="CH158" s="31"/>
      <c r="CI158" s="31"/>
      <c r="CJ158" s="31"/>
      <c r="CK158" s="31"/>
      <c r="CL158" s="31"/>
      <c r="CM158" s="31"/>
      <c r="CN158" s="31"/>
      <c r="CO158" s="31"/>
      <c r="CP158" s="31"/>
      <c r="CQ158" s="31"/>
      <c r="CR158" s="31">
        <v>3072</v>
      </c>
      <c r="CS158" s="31" t="s">
        <v>23918</v>
      </c>
      <c r="CT158" s="31"/>
      <c r="CU158" s="31"/>
      <c r="CV158" s="31" t="s">
        <v>19069</v>
      </c>
      <c r="CW158" s="31" t="s">
        <v>19070</v>
      </c>
      <c r="CX158" s="31" t="s">
        <v>19043</v>
      </c>
      <c r="CY158" s="31"/>
      <c r="CZ158" s="31"/>
      <c r="DA158" s="31"/>
      <c r="DB158" s="31"/>
      <c r="DC158" s="31"/>
      <c r="DD158" s="31"/>
      <c r="DE158" s="31"/>
      <c r="DF158" s="31"/>
      <c r="DG158" s="31"/>
      <c r="DH158" s="31"/>
      <c r="DI158" s="31"/>
      <c r="DJ158" s="31"/>
      <c r="DK158" s="31"/>
      <c r="DL158" s="31"/>
      <c r="DM158" s="38" t="s">
        <v>9841</v>
      </c>
      <c r="DN158" s="38"/>
      <c r="DO158" s="35" t="s">
        <v>10756</v>
      </c>
      <c r="DP158" s="31" t="s">
        <v>10947</v>
      </c>
      <c r="DQ158" s="31" t="s">
        <v>13650</v>
      </c>
      <c r="DR158" s="31"/>
      <c r="DS158" s="31" t="s">
        <v>27474</v>
      </c>
      <c r="DT158" s="31"/>
      <c r="DU158" s="31">
        <v>3</v>
      </c>
      <c r="DV158" s="31" t="s">
        <v>32167</v>
      </c>
      <c r="DW158" s="31"/>
      <c r="DX158" s="31"/>
      <c r="DY158" s="31"/>
      <c r="DZ158" s="31"/>
      <c r="EA158" s="31"/>
      <c r="EB158" s="31">
        <v>0</v>
      </c>
      <c r="EC158" s="31" t="s">
        <v>39747</v>
      </c>
      <c r="ED158" s="31" t="s">
        <v>41101</v>
      </c>
      <c r="EE158" s="31"/>
      <c r="EF158" s="31"/>
      <c r="EG158" s="31"/>
      <c r="EH158" s="31"/>
      <c r="EI158" s="31"/>
      <c r="EJ158" s="31"/>
    </row>
    <row r="159" spans="1:140" ht="23.25" customHeight="1">
      <c r="A159" s="25">
        <v>157</v>
      </c>
      <c r="B159" s="30" t="s">
        <v>12127</v>
      </c>
      <c r="C159" s="31" t="s">
        <v>6220</v>
      </c>
      <c r="D159" s="30" t="s">
        <v>12129</v>
      </c>
      <c r="E159" s="30"/>
      <c r="F159" s="30" t="s">
        <v>36262</v>
      </c>
      <c r="G159" s="31">
        <f t="shared" si="21"/>
        <v>58</v>
      </c>
      <c r="H159" s="72">
        <f t="shared" si="22"/>
        <v>55671</v>
      </c>
      <c r="I159" s="30" t="s">
        <v>34941</v>
      </c>
      <c r="J159" s="30" t="s">
        <v>34085</v>
      </c>
      <c r="K159" s="30" t="s">
        <v>34082</v>
      </c>
      <c r="L159" s="31" t="s">
        <v>6220</v>
      </c>
      <c r="M159" s="31" t="s">
        <v>3186</v>
      </c>
      <c r="N159" s="31" t="s">
        <v>7551</v>
      </c>
      <c r="O159" s="31" t="s">
        <v>6326</v>
      </c>
      <c r="P159" s="52" t="s">
        <v>32746</v>
      </c>
      <c r="Q159" s="52"/>
      <c r="R159" s="31"/>
      <c r="S159" s="31"/>
      <c r="T159" s="52" t="s">
        <v>23787</v>
      </c>
      <c r="U159" s="31" t="s">
        <v>15095</v>
      </c>
      <c r="V159" s="31"/>
      <c r="W159" s="31" t="s">
        <v>867</v>
      </c>
      <c r="X159" s="31" t="s">
        <v>12311</v>
      </c>
      <c r="Y159" s="31" t="e">
        <f t="shared" ca="1" si="23"/>
        <v>#VALUE!</v>
      </c>
      <c r="Z159" s="31" t="e">
        <f t="shared" ca="1" si="24"/>
        <v>#VALUE!</v>
      </c>
      <c r="AA159" s="31"/>
      <c r="AB159" s="31" t="s">
        <v>1720</v>
      </c>
      <c r="AC159" s="31" t="s">
        <v>34153</v>
      </c>
      <c r="AD159" s="31" t="s">
        <v>34194</v>
      </c>
      <c r="AE159" s="31"/>
      <c r="AF159" s="31" t="s">
        <v>24700</v>
      </c>
      <c r="AG159" s="31" t="s">
        <v>7895</v>
      </c>
      <c r="AH159" s="31" t="s">
        <v>7895</v>
      </c>
      <c r="AI159" s="31" t="s">
        <v>40277</v>
      </c>
      <c r="AJ159" s="31" t="s">
        <v>15885</v>
      </c>
      <c r="AK159" s="31" t="s">
        <v>15886</v>
      </c>
      <c r="AL159" s="31" t="s">
        <v>11875</v>
      </c>
      <c r="AM159" s="31" t="s">
        <v>15887</v>
      </c>
      <c r="AN159" s="31"/>
      <c r="AO159" s="31"/>
      <c r="AP159" s="31" t="s">
        <v>4434</v>
      </c>
      <c r="AQ159" s="31" t="s">
        <v>26475</v>
      </c>
      <c r="AR159" s="31" t="s">
        <v>34148</v>
      </c>
      <c r="AS159" s="31" t="s">
        <v>34148</v>
      </c>
      <c r="AT159" s="31" t="str">
        <f>_xlfn.IFNA(VLOOKUP(D159,'[1]5. 1 Mei 2022'!$C$7:$F$60,4,FALSE),"")</f>
        <v/>
      </c>
      <c r="AU159" s="31"/>
      <c r="AV159" s="31" t="s">
        <v>5449</v>
      </c>
      <c r="AW159" s="31" t="s">
        <v>26475</v>
      </c>
      <c r="AX159" s="29">
        <f t="shared" si="28"/>
        <v>45901</v>
      </c>
      <c r="AY159" s="31" t="s">
        <v>26346</v>
      </c>
      <c r="AZ159" s="31" t="s">
        <v>6484</v>
      </c>
      <c r="BA159" s="30" t="s">
        <v>4434</v>
      </c>
      <c r="BB159" s="31" t="s">
        <v>22926</v>
      </c>
      <c r="BC159" s="31"/>
      <c r="BD159" s="31" t="s">
        <v>21142</v>
      </c>
      <c r="BE159" s="31" t="s">
        <v>7968</v>
      </c>
      <c r="BF159" s="31" t="s">
        <v>5449</v>
      </c>
      <c r="BG159" s="31"/>
      <c r="BH159" s="31"/>
      <c r="BI159" s="31"/>
      <c r="BJ159" s="31">
        <v>0</v>
      </c>
      <c r="BK159" s="31" t="str">
        <f t="shared" si="25"/>
        <v>II/a</v>
      </c>
      <c r="BL159" s="31"/>
      <c r="BM159" s="31"/>
      <c r="BN159" s="31"/>
      <c r="BO159" s="31"/>
      <c r="BP159" s="31"/>
      <c r="BQ159" s="31"/>
      <c r="BR159" s="31"/>
      <c r="BS159" s="31"/>
      <c r="BT159" s="31"/>
      <c r="BU159" s="31"/>
      <c r="BV159" s="31" t="s">
        <v>8637</v>
      </c>
      <c r="BW159" s="31">
        <f t="shared" ca="1" si="26"/>
        <v>9</v>
      </c>
      <c r="BX159" s="78">
        <f t="shared" ca="1" si="27"/>
        <v>3</v>
      </c>
      <c r="BY159" s="31"/>
      <c r="BZ159" s="31"/>
      <c r="CA159" s="31" t="s">
        <v>2483</v>
      </c>
      <c r="CB159" s="31" t="s">
        <v>2406</v>
      </c>
      <c r="CC159" s="31"/>
      <c r="CD159" s="31"/>
      <c r="CE159" s="31" t="s">
        <v>20085</v>
      </c>
      <c r="CF159" s="31"/>
      <c r="CG159" s="31"/>
      <c r="CH159" s="31"/>
      <c r="CI159" s="31"/>
      <c r="CJ159" s="31"/>
      <c r="CK159" s="31"/>
      <c r="CL159" s="31"/>
      <c r="CM159" s="31"/>
      <c r="CN159" s="31"/>
      <c r="CO159" s="31"/>
      <c r="CP159" s="31"/>
      <c r="CQ159" s="31"/>
      <c r="CR159" s="31">
        <v>1598</v>
      </c>
      <c r="CS159" s="31"/>
      <c r="CT159" s="31"/>
      <c r="CU159" s="31"/>
      <c r="CV159" s="31"/>
      <c r="CW159" s="31"/>
      <c r="CX159" s="31"/>
      <c r="CY159" s="31"/>
      <c r="CZ159" s="31"/>
      <c r="DA159" s="31"/>
      <c r="DB159" s="31"/>
      <c r="DC159" s="31"/>
      <c r="DD159" s="31"/>
      <c r="DE159" s="31"/>
      <c r="DF159" s="31"/>
      <c r="DG159" s="31"/>
      <c r="DH159" s="31"/>
      <c r="DI159" s="31"/>
      <c r="DJ159" s="31"/>
      <c r="DK159" s="31"/>
      <c r="DL159" s="31"/>
      <c r="DM159" s="38" t="s">
        <v>32292</v>
      </c>
      <c r="DN159" s="38"/>
      <c r="DO159" s="35"/>
      <c r="DP159" s="31" t="s">
        <v>13039</v>
      </c>
      <c r="DQ159" s="31" t="s">
        <v>12196</v>
      </c>
      <c r="DR159" s="31" t="s">
        <v>12197</v>
      </c>
      <c r="DS159" s="31" t="s">
        <v>27735</v>
      </c>
      <c r="DT159" s="31"/>
      <c r="DU159" s="31">
        <v>2</v>
      </c>
      <c r="DV159" s="31" t="s">
        <v>32165</v>
      </c>
      <c r="DW159" s="31"/>
      <c r="DX159" s="31"/>
      <c r="DY159" s="31"/>
      <c r="DZ159" s="31"/>
      <c r="EA159" s="31"/>
      <c r="EB159" s="31">
        <v>0</v>
      </c>
      <c r="EC159" s="31" t="s">
        <v>39747</v>
      </c>
      <c r="ED159" s="31" t="s">
        <v>41101</v>
      </c>
      <c r="EE159" s="31"/>
      <c r="EF159" s="31"/>
      <c r="EG159" s="31"/>
      <c r="EH159" s="31"/>
      <c r="EI159" s="31"/>
      <c r="EJ159" s="31"/>
    </row>
    <row r="160" spans="1:140" ht="23.25" customHeight="1">
      <c r="A160" s="25">
        <v>158</v>
      </c>
      <c r="B160" s="30" t="s">
        <v>4874</v>
      </c>
      <c r="C160" s="31">
        <v>140375337</v>
      </c>
      <c r="D160" s="30" t="s">
        <v>1642</v>
      </c>
      <c r="E160" s="30"/>
      <c r="F160" s="30" t="s">
        <v>36256</v>
      </c>
      <c r="G160" s="31">
        <f t="shared" si="21"/>
        <v>58</v>
      </c>
      <c r="H160" s="72">
        <f t="shared" si="22"/>
        <v>48639</v>
      </c>
      <c r="I160" s="30"/>
      <c r="J160" s="30" t="s">
        <v>34084</v>
      </c>
      <c r="K160" s="30" t="s">
        <v>4318</v>
      </c>
      <c r="L160" s="31" t="s">
        <v>4318</v>
      </c>
      <c r="M160" s="31" t="s">
        <v>3186</v>
      </c>
      <c r="N160" s="31" t="s">
        <v>5863</v>
      </c>
      <c r="O160" s="31" t="s">
        <v>2485</v>
      </c>
      <c r="P160" s="31" t="s">
        <v>23973</v>
      </c>
      <c r="Q160" s="31"/>
      <c r="R160" s="31">
        <v>27</v>
      </c>
      <c r="S160" s="31">
        <v>0</v>
      </c>
      <c r="T160" s="31"/>
      <c r="U160" s="31">
        <v>951</v>
      </c>
      <c r="V160" s="31" t="s">
        <v>4296</v>
      </c>
      <c r="W160" s="31" t="s">
        <v>6910</v>
      </c>
      <c r="X160" s="31" t="s">
        <v>3925</v>
      </c>
      <c r="Y160" s="31" t="e">
        <f t="shared" ca="1" si="23"/>
        <v>#VALUE!</v>
      </c>
      <c r="Z160" s="31" t="e">
        <f t="shared" ca="1" si="24"/>
        <v>#VALUE!</v>
      </c>
      <c r="AA160" s="31"/>
      <c r="AB160" s="31" t="s">
        <v>6912</v>
      </c>
      <c r="AC160" s="31" t="s">
        <v>34153</v>
      </c>
      <c r="AD160" s="31" t="s">
        <v>34194</v>
      </c>
      <c r="AE160" s="31"/>
      <c r="AF160" s="31" t="s">
        <v>24700</v>
      </c>
      <c r="AG160" s="31" t="s">
        <v>7895</v>
      </c>
      <c r="AH160" s="31" t="s">
        <v>7895</v>
      </c>
      <c r="AI160" s="31" t="s">
        <v>40277</v>
      </c>
      <c r="AJ160" s="31">
        <v>4586</v>
      </c>
      <c r="AK160" s="31" t="s">
        <v>6943</v>
      </c>
      <c r="AL160" s="31">
        <v>34487</v>
      </c>
      <c r="AM160" s="31" t="s">
        <v>7206</v>
      </c>
      <c r="AN160" s="31"/>
      <c r="AO160" s="31"/>
      <c r="AP160" s="31" t="s">
        <v>33000</v>
      </c>
      <c r="AQ160" s="31" t="s">
        <v>23496</v>
      </c>
      <c r="AR160" s="31" t="s">
        <v>34148</v>
      </c>
      <c r="AS160" s="31" t="s">
        <v>34148</v>
      </c>
      <c r="AT160" s="31" t="str">
        <f>_xlfn.IFNA(VLOOKUP(D160,'[1]5. 1 Mei 2022'!$C$7:$F$60,4,FALSE),"")</f>
        <v/>
      </c>
      <c r="AU160" s="31"/>
      <c r="AV160" s="31" t="s">
        <v>4214</v>
      </c>
      <c r="AW160" s="31" t="s">
        <v>1301</v>
      </c>
      <c r="AX160" s="29">
        <f t="shared" si="28"/>
        <v>44639</v>
      </c>
      <c r="AY160" s="31" t="s">
        <v>26340</v>
      </c>
      <c r="AZ160" s="31" t="s">
        <v>33002</v>
      </c>
      <c r="BA160" s="30" t="s">
        <v>33000</v>
      </c>
      <c r="BB160" s="31"/>
      <c r="BC160" s="31"/>
      <c r="BD160" s="31" t="s">
        <v>23497</v>
      </c>
      <c r="BE160" s="31" t="s">
        <v>7968</v>
      </c>
      <c r="BF160" s="31" t="s">
        <v>4214</v>
      </c>
      <c r="BG160" s="31"/>
      <c r="BH160" s="31"/>
      <c r="BI160" s="31"/>
      <c r="BJ160" s="31" t="s">
        <v>31208</v>
      </c>
      <c r="BK160" s="31" t="str">
        <f t="shared" si="25"/>
        <v>II/d</v>
      </c>
      <c r="BL160" s="31" t="s">
        <v>8077</v>
      </c>
      <c r="BM160" s="31"/>
      <c r="BN160" s="31"/>
      <c r="BO160" s="31"/>
      <c r="BP160" s="31" t="s">
        <v>1498</v>
      </c>
      <c r="BQ160" s="31" t="s">
        <v>31208</v>
      </c>
      <c r="BR160" s="31" t="s">
        <v>30542</v>
      </c>
      <c r="BS160" s="31">
        <v>87</v>
      </c>
      <c r="BT160" s="31" t="s">
        <v>1172</v>
      </c>
      <c r="BU160" s="31"/>
      <c r="BV160" s="31" t="s">
        <v>2843</v>
      </c>
      <c r="BW160" s="31">
        <f t="shared" ca="1" si="26"/>
        <v>28</v>
      </c>
      <c r="BX160" s="78">
        <f t="shared" ca="1" si="27"/>
        <v>3</v>
      </c>
      <c r="BY160" s="31"/>
      <c r="BZ160" s="31" t="s">
        <v>3975</v>
      </c>
      <c r="CA160" s="31" t="s">
        <v>2483</v>
      </c>
      <c r="CB160" s="31" t="s">
        <v>2519</v>
      </c>
      <c r="CC160" s="31">
        <v>2</v>
      </c>
      <c r="CD160" s="31">
        <v>1</v>
      </c>
      <c r="CE160" s="31" t="s">
        <v>20085</v>
      </c>
      <c r="CF160" s="31"/>
      <c r="CG160" s="31"/>
      <c r="CH160" s="31"/>
      <c r="CI160" s="31"/>
      <c r="CJ160" s="31"/>
      <c r="CK160" s="31"/>
      <c r="CL160" s="31"/>
      <c r="CM160" s="31"/>
      <c r="CN160" s="31"/>
      <c r="CO160" s="31"/>
      <c r="CP160" s="31"/>
      <c r="CQ160" s="31"/>
      <c r="CR160" s="31">
        <v>3911</v>
      </c>
      <c r="CS160" s="31"/>
      <c r="CT160" s="31"/>
      <c r="CU160" s="31"/>
      <c r="CV160" s="31" t="s">
        <v>19056</v>
      </c>
      <c r="CW160" s="31" t="s">
        <v>19057</v>
      </c>
      <c r="CX160" s="31" t="s">
        <v>19043</v>
      </c>
      <c r="CY160" s="31"/>
      <c r="CZ160" s="31"/>
      <c r="DA160" s="31"/>
      <c r="DB160" s="31"/>
      <c r="DC160" s="31"/>
      <c r="DD160" s="31"/>
      <c r="DE160" s="31"/>
      <c r="DF160" s="31"/>
      <c r="DG160" s="31"/>
      <c r="DH160" s="31"/>
      <c r="DI160" s="31"/>
      <c r="DJ160" s="31"/>
      <c r="DK160" s="31"/>
      <c r="DL160" s="31"/>
      <c r="DM160" s="38" t="s">
        <v>9915</v>
      </c>
      <c r="DN160" s="38"/>
      <c r="DO160" s="35" t="s">
        <v>20469</v>
      </c>
      <c r="DP160" s="31" t="s">
        <v>13349</v>
      </c>
      <c r="DQ160" s="31" t="s">
        <v>13348</v>
      </c>
      <c r="DR160" s="31"/>
      <c r="DS160" s="31" t="s">
        <v>27541</v>
      </c>
      <c r="DT160" s="31"/>
      <c r="DU160" s="31">
        <v>3</v>
      </c>
      <c r="DV160" s="31" t="s">
        <v>32167</v>
      </c>
      <c r="DW160" s="31"/>
      <c r="DX160" s="31"/>
      <c r="DY160" s="31"/>
      <c r="DZ160" s="31"/>
      <c r="EA160" s="31"/>
      <c r="EB160" s="31">
        <v>0</v>
      </c>
      <c r="EC160" s="31" t="s">
        <v>39747</v>
      </c>
      <c r="ED160" s="31" t="s">
        <v>41101</v>
      </c>
      <c r="EE160" s="31"/>
      <c r="EF160" s="31"/>
      <c r="EG160" s="31"/>
      <c r="EH160" s="31"/>
      <c r="EI160" s="31"/>
      <c r="EJ160" s="31"/>
    </row>
    <row r="161" spans="1:140" ht="23.25" customHeight="1">
      <c r="A161" s="25">
        <v>159</v>
      </c>
      <c r="B161" s="30" t="s">
        <v>21330</v>
      </c>
      <c r="C161" s="31">
        <v>140374758</v>
      </c>
      <c r="D161" s="30" t="s">
        <v>461</v>
      </c>
      <c r="E161" s="30"/>
      <c r="F161" s="30" t="s">
        <v>36255</v>
      </c>
      <c r="G161" s="31">
        <f t="shared" si="21"/>
        <v>58</v>
      </c>
      <c r="H161" s="72">
        <f t="shared" si="22"/>
        <v>47239</v>
      </c>
      <c r="I161" s="30"/>
      <c r="J161" s="30" t="s">
        <v>34084</v>
      </c>
      <c r="K161" s="30" t="s">
        <v>4318</v>
      </c>
      <c r="L161" s="31" t="s">
        <v>4318</v>
      </c>
      <c r="M161" s="31" t="s">
        <v>3186</v>
      </c>
      <c r="N161" s="31" t="s">
        <v>3311</v>
      </c>
      <c r="O161" s="31" t="s">
        <v>2534</v>
      </c>
      <c r="P161" s="52" t="s">
        <v>24630</v>
      </c>
      <c r="Q161" s="31" t="s">
        <v>39119</v>
      </c>
      <c r="R161" s="31">
        <v>22</v>
      </c>
      <c r="S161" s="31">
        <v>8</v>
      </c>
      <c r="T161" s="31"/>
      <c r="U161" s="31">
        <v>317</v>
      </c>
      <c r="V161" s="31" t="s">
        <v>4565</v>
      </c>
      <c r="W161" s="31" t="s">
        <v>6910</v>
      </c>
      <c r="X161" s="31" t="s">
        <v>2844</v>
      </c>
      <c r="Y161" s="31" t="e">
        <f t="shared" ca="1" si="23"/>
        <v>#VALUE!</v>
      </c>
      <c r="Z161" s="31" t="e">
        <f t="shared" ca="1" si="24"/>
        <v>#VALUE!</v>
      </c>
      <c r="AA161" s="31"/>
      <c r="AB161" s="31" t="s">
        <v>11165</v>
      </c>
      <c r="AC161" s="31" t="s">
        <v>34147</v>
      </c>
      <c r="AD161" s="31" t="s">
        <v>34147</v>
      </c>
      <c r="AE161" s="31"/>
      <c r="AF161" s="31" t="s">
        <v>24699</v>
      </c>
      <c r="AG161" s="31" t="s">
        <v>5852</v>
      </c>
      <c r="AH161" s="31" t="s">
        <v>5852</v>
      </c>
      <c r="AI161" s="31" t="s">
        <v>908</v>
      </c>
      <c r="AJ161" s="31" t="s">
        <v>5111</v>
      </c>
      <c r="AK161" s="31" t="s">
        <v>5112</v>
      </c>
      <c r="AL161" s="31" t="s">
        <v>4112</v>
      </c>
      <c r="AM161" s="31" t="s">
        <v>4113</v>
      </c>
      <c r="AN161" s="31"/>
      <c r="AO161" s="31"/>
      <c r="AP161" s="31" t="s">
        <v>33014</v>
      </c>
      <c r="AQ161" s="31"/>
      <c r="AR161" s="31" t="s">
        <v>34147</v>
      </c>
      <c r="AS161" s="31" t="s">
        <v>34147</v>
      </c>
      <c r="AT161" s="31" t="str">
        <f>_xlfn.IFNA(VLOOKUP(D161,'[1]5. 1 Mei 2022'!$C$7:$F$60,4,FALSE),"")</f>
        <v/>
      </c>
      <c r="AU161" s="31"/>
      <c r="AV161" s="31" t="s">
        <v>7458</v>
      </c>
      <c r="AW161" s="31"/>
      <c r="AX161" s="29">
        <f t="shared" si="28"/>
        <v>1903</v>
      </c>
      <c r="AY161" s="31" t="s">
        <v>26346</v>
      </c>
      <c r="AZ161" s="31" t="s">
        <v>33016</v>
      </c>
      <c r="BA161" s="30" t="s">
        <v>33014</v>
      </c>
      <c r="BB161" s="31"/>
      <c r="BC161" s="31"/>
      <c r="BD161" s="31" t="s">
        <v>20061</v>
      </c>
      <c r="BE161" s="31" t="s">
        <v>7973</v>
      </c>
      <c r="BF161" s="31" t="s">
        <v>7458</v>
      </c>
      <c r="BG161" s="31"/>
      <c r="BH161" s="31"/>
      <c r="BI161" s="31" t="s">
        <v>8132</v>
      </c>
      <c r="BJ161" s="31" t="s">
        <v>21609</v>
      </c>
      <c r="BK161" s="31" t="str">
        <f t="shared" si="25"/>
        <v>III/b</v>
      </c>
      <c r="BL161" s="31" t="s">
        <v>8077</v>
      </c>
      <c r="BM161" s="31"/>
      <c r="BN161" s="31"/>
      <c r="BO161" s="31"/>
      <c r="BP161" s="31" t="s">
        <v>1498</v>
      </c>
      <c r="BQ161" s="31" t="s">
        <v>21609</v>
      </c>
      <c r="BR161" s="52" t="s">
        <v>39748</v>
      </c>
      <c r="BS161" s="52" t="s">
        <v>39120</v>
      </c>
      <c r="BT161" s="31" t="s">
        <v>1172</v>
      </c>
      <c r="BU161" s="31"/>
      <c r="BV161" s="31" t="s">
        <v>6930</v>
      </c>
      <c r="BW161" s="31">
        <f t="shared" ca="1" si="26"/>
        <v>28</v>
      </c>
      <c r="BX161" s="78">
        <f t="shared" ca="1" si="27"/>
        <v>3</v>
      </c>
      <c r="BY161" s="31"/>
      <c r="BZ161" s="31"/>
      <c r="CA161" s="31" t="s">
        <v>2483</v>
      </c>
      <c r="CB161" s="31" t="s">
        <v>2406</v>
      </c>
      <c r="CC161" s="31" t="s">
        <v>1498</v>
      </c>
      <c r="CD161" s="31" t="s">
        <v>1498</v>
      </c>
      <c r="CE161" s="31" t="s">
        <v>20085</v>
      </c>
      <c r="CF161" s="31"/>
      <c r="CG161" s="31"/>
      <c r="CH161" s="31">
        <v>2007</v>
      </c>
      <c r="CI161" s="31"/>
      <c r="CJ161" s="31"/>
      <c r="CK161" s="31"/>
      <c r="CL161" s="31" t="s">
        <v>35986</v>
      </c>
      <c r="CM161" s="31" t="s">
        <v>36022</v>
      </c>
      <c r="CN161" s="31">
        <v>127</v>
      </c>
      <c r="CO161" s="31" t="s">
        <v>36044</v>
      </c>
      <c r="CP161" s="31" t="s">
        <v>36022</v>
      </c>
      <c r="CQ161" s="31">
        <v>127</v>
      </c>
      <c r="CR161" s="31">
        <v>5198</v>
      </c>
      <c r="CS161" s="31" t="s">
        <v>11166</v>
      </c>
      <c r="CT161" s="31"/>
      <c r="CU161" s="31" t="s">
        <v>3195</v>
      </c>
      <c r="CV161" s="31" t="s">
        <v>8541</v>
      </c>
      <c r="CW161" s="31" t="s">
        <v>11215</v>
      </c>
      <c r="CX161" s="31" t="s">
        <v>8484</v>
      </c>
      <c r="CY161" s="31"/>
      <c r="CZ161" s="31"/>
      <c r="DA161" s="31"/>
      <c r="DB161" s="31" t="s">
        <v>8697</v>
      </c>
      <c r="DC161" s="31"/>
      <c r="DD161" s="31" t="s">
        <v>8692</v>
      </c>
      <c r="DE161" s="31"/>
      <c r="DF161" s="31"/>
      <c r="DG161" s="31"/>
      <c r="DH161" s="31"/>
      <c r="DI161" s="31" t="s">
        <v>25300</v>
      </c>
      <c r="DJ161" s="31" t="s">
        <v>25299</v>
      </c>
      <c r="DK161" s="31"/>
      <c r="DL161" s="31"/>
      <c r="DM161" s="38" t="s">
        <v>9678</v>
      </c>
      <c r="DN161" s="38"/>
      <c r="DO161" s="35">
        <v>0</v>
      </c>
      <c r="DP161" s="31" t="s">
        <v>14144</v>
      </c>
      <c r="DQ161" s="31" t="s">
        <v>14145</v>
      </c>
      <c r="DR161" s="31" t="s">
        <v>14169</v>
      </c>
      <c r="DS161" s="31" t="s">
        <v>27313</v>
      </c>
      <c r="DT161" s="31" t="s">
        <v>37364</v>
      </c>
      <c r="DU161" s="31">
        <v>0</v>
      </c>
      <c r="DV161" s="31"/>
      <c r="DW161" s="31"/>
      <c r="DX161" s="31"/>
      <c r="DY161" s="31" t="s">
        <v>25470</v>
      </c>
      <c r="DZ161" s="31" t="s">
        <v>18320</v>
      </c>
      <c r="EA161" s="31"/>
      <c r="EB161" s="31">
        <v>0</v>
      </c>
      <c r="EC161" s="31" t="s">
        <v>40139</v>
      </c>
      <c r="ED161" s="31" t="s">
        <v>41101</v>
      </c>
      <c r="EE161" s="31"/>
      <c r="EF161" s="31"/>
      <c r="EG161" s="31"/>
      <c r="EH161" s="31"/>
      <c r="EI161" s="31"/>
      <c r="EJ161" s="31"/>
    </row>
    <row r="162" spans="1:140" ht="23.25" customHeight="1">
      <c r="A162" s="25">
        <v>160</v>
      </c>
      <c r="B162" s="30" t="s">
        <v>5310</v>
      </c>
      <c r="C162" s="31">
        <v>140377917</v>
      </c>
      <c r="D162" s="30" t="s">
        <v>1285</v>
      </c>
      <c r="E162" s="30"/>
      <c r="F162" s="30" t="s">
        <v>36262</v>
      </c>
      <c r="G162" s="31">
        <f t="shared" si="21"/>
        <v>58</v>
      </c>
      <c r="H162" s="72">
        <f t="shared" si="22"/>
        <v>49126</v>
      </c>
      <c r="I162" s="30"/>
      <c r="J162" s="30" t="s">
        <v>34084</v>
      </c>
      <c r="K162" s="30" t="s">
        <v>4318</v>
      </c>
      <c r="L162" s="31" t="s">
        <v>4318</v>
      </c>
      <c r="M162" s="31" t="s">
        <v>6378</v>
      </c>
      <c r="N162" s="31" t="s">
        <v>5863</v>
      </c>
      <c r="O162" s="31" t="s">
        <v>2485</v>
      </c>
      <c r="P162" s="31" t="s">
        <v>23983</v>
      </c>
      <c r="Q162" s="31"/>
      <c r="R162" s="31">
        <v>25</v>
      </c>
      <c r="S162" s="31">
        <v>0</v>
      </c>
      <c r="T162" s="31"/>
      <c r="U162" s="31">
        <v>1555</v>
      </c>
      <c r="V162" s="31" t="s">
        <v>2761</v>
      </c>
      <c r="W162" s="31" t="s">
        <v>3380</v>
      </c>
      <c r="X162" s="31" t="s">
        <v>3142</v>
      </c>
      <c r="Y162" s="31" t="e">
        <f t="shared" ca="1" si="23"/>
        <v>#VALUE!</v>
      </c>
      <c r="Z162" s="31" t="e">
        <f t="shared" ca="1" si="24"/>
        <v>#VALUE!</v>
      </c>
      <c r="AA162" s="31"/>
      <c r="AB162" s="31" t="s">
        <v>6770</v>
      </c>
      <c r="AC162" s="31" t="s">
        <v>34153</v>
      </c>
      <c r="AD162" s="31" t="s">
        <v>34194</v>
      </c>
      <c r="AE162" s="31"/>
      <c r="AF162" s="31" t="s">
        <v>24700</v>
      </c>
      <c r="AG162" s="31" t="s">
        <v>7895</v>
      </c>
      <c r="AH162" s="31" t="s">
        <v>7895</v>
      </c>
      <c r="AI162" s="31" t="s">
        <v>40277</v>
      </c>
      <c r="AJ162" s="31">
        <v>911104</v>
      </c>
      <c r="AK162" s="31" t="s">
        <v>7259</v>
      </c>
      <c r="AL162" s="31">
        <v>34460</v>
      </c>
      <c r="AM162" s="31" t="s">
        <v>7260</v>
      </c>
      <c r="AN162" s="31"/>
      <c r="AO162" s="31"/>
      <c r="AP162" s="31" t="s">
        <v>4434</v>
      </c>
      <c r="AQ162" s="31" t="s">
        <v>3279</v>
      </c>
      <c r="AR162" s="31" t="s">
        <v>34148</v>
      </c>
      <c r="AS162" s="31" t="s">
        <v>34148</v>
      </c>
      <c r="AT162" s="31" t="str">
        <f>_xlfn.IFNA(VLOOKUP(D162,'[1]5. 1 Mei 2022'!$C$7:$F$60,4,FALSE),"")</f>
        <v/>
      </c>
      <c r="AU162" s="31"/>
      <c r="AV162" s="31" t="s">
        <v>5449</v>
      </c>
      <c r="AW162" s="31" t="s">
        <v>3742</v>
      </c>
      <c r="AX162" s="29">
        <f t="shared" si="28"/>
        <v>44985</v>
      </c>
      <c r="AY162" s="31" t="s">
        <v>26346</v>
      </c>
      <c r="AZ162" s="31" t="s">
        <v>6484</v>
      </c>
      <c r="BA162" s="30" t="s">
        <v>4434</v>
      </c>
      <c r="BB162" s="31" t="s">
        <v>8029</v>
      </c>
      <c r="BC162" s="31"/>
      <c r="BD162" s="31" t="s">
        <v>21142</v>
      </c>
      <c r="BE162" s="31" t="s">
        <v>7968</v>
      </c>
      <c r="BF162" s="31" t="s">
        <v>5449</v>
      </c>
      <c r="BG162" s="31"/>
      <c r="BH162" s="31"/>
      <c r="BI162" s="31"/>
      <c r="BJ162" s="31" t="s">
        <v>23661</v>
      </c>
      <c r="BK162" s="31" t="str">
        <f t="shared" si="25"/>
        <v>II/d</v>
      </c>
      <c r="BL162" s="31" t="s">
        <v>8078</v>
      </c>
      <c r="BM162" s="31"/>
      <c r="BN162" s="31"/>
      <c r="BO162" s="31" t="s">
        <v>7636</v>
      </c>
      <c r="BP162" s="31" t="s">
        <v>1498</v>
      </c>
      <c r="BQ162" s="31"/>
      <c r="BR162" s="31"/>
      <c r="BS162" s="31"/>
      <c r="BT162" s="31" t="s">
        <v>1693</v>
      </c>
      <c r="BU162" s="31" t="s">
        <v>3164</v>
      </c>
      <c r="BV162" s="31" t="s">
        <v>1316</v>
      </c>
      <c r="BW162" s="31">
        <f t="shared" ca="1" si="26"/>
        <v>28</v>
      </c>
      <c r="BX162" s="78">
        <f t="shared" ca="1" si="27"/>
        <v>3</v>
      </c>
      <c r="BY162" s="31"/>
      <c r="BZ162" s="31" t="s">
        <v>3146</v>
      </c>
      <c r="CA162" s="31" t="s">
        <v>2483</v>
      </c>
      <c r="CB162" s="31" t="s">
        <v>2519</v>
      </c>
      <c r="CC162" s="31">
        <v>3</v>
      </c>
      <c r="CD162" s="31">
        <v>1</v>
      </c>
      <c r="CE162" s="31" t="s">
        <v>20085</v>
      </c>
      <c r="CF162" s="31"/>
      <c r="CG162" s="31"/>
      <c r="CH162" s="31"/>
      <c r="CI162" s="31"/>
      <c r="CJ162" s="31"/>
      <c r="CK162" s="31"/>
      <c r="CL162" s="31"/>
      <c r="CM162" s="31"/>
      <c r="CN162" s="31"/>
      <c r="CO162" s="31"/>
      <c r="CP162" s="31"/>
      <c r="CQ162" s="31"/>
      <c r="CR162" s="31">
        <v>1106</v>
      </c>
      <c r="CS162" s="31"/>
      <c r="CT162" s="31"/>
      <c r="CU162" s="31"/>
      <c r="CV162" s="31"/>
      <c r="CW162" s="31"/>
      <c r="CX162" s="31"/>
      <c r="CY162" s="31"/>
      <c r="CZ162" s="31"/>
      <c r="DA162" s="31"/>
      <c r="DB162" s="31"/>
      <c r="DC162" s="31"/>
      <c r="DD162" s="31"/>
      <c r="DE162" s="31"/>
      <c r="DF162" s="31"/>
      <c r="DG162" s="31"/>
      <c r="DH162" s="31"/>
      <c r="DI162" s="31"/>
      <c r="DJ162" s="31"/>
      <c r="DK162" s="31"/>
      <c r="DL162" s="31"/>
      <c r="DM162" s="38" t="s">
        <v>9926</v>
      </c>
      <c r="DN162" s="38"/>
      <c r="DO162" s="35" t="s">
        <v>20389</v>
      </c>
      <c r="DP162" s="31" t="s">
        <v>12525</v>
      </c>
      <c r="DQ162" s="31" t="s">
        <v>31570</v>
      </c>
      <c r="DR162" s="31"/>
      <c r="DS162" s="31" t="s">
        <v>27550</v>
      </c>
      <c r="DT162" s="31"/>
      <c r="DU162" s="31">
        <v>3</v>
      </c>
      <c r="DV162" s="31" t="s">
        <v>32167</v>
      </c>
      <c r="DW162" s="31"/>
      <c r="DX162" s="31"/>
      <c r="DY162" s="31"/>
      <c r="DZ162" s="31"/>
      <c r="EA162" s="31"/>
      <c r="EB162" s="31">
        <v>0</v>
      </c>
      <c r="EC162" s="31" t="s">
        <v>39747</v>
      </c>
      <c r="ED162" s="31" t="s">
        <v>41101</v>
      </c>
      <c r="EE162" s="31"/>
      <c r="EF162" s="31"/>
      <c r="EG162" s="31"/>
      <c r="EH162" s="31"/>
      <c r="EI162" s="31"/>
      <c r="EJ162" s="31"/>
    </row>
    <row r="163" spans="1:140" ht="23.25" customHeight="1">
      <c r="A163" s="25">
        <v>161</v>
      </c>
      <c r="B163" s="30" t="s">
        <v>7847</v>
      </c>
      <c r="C163" s="31" t="s">
        <v>3047</v>
      </c>
      <c r="D163" s="30" t="s">
        <v>3047</v>
      </c>
      <c r="E163" s="30"/>
      <c r="F163" s="30" t="s">
        <v>36262</v>
      </c>
      <c r="G163" s="31">
        <f t="shared" si="21"/>
        <v>58</v>
      </c>
      <c r="H163" s="72">
        <f t="shared" si="22"/>
        <v>47392</v>
      </c>
      <c r="I163" s="30"/>
      <c r="J163" s="30" t="s">
        <v>34084</v>
      </c>
      <c r="K163" s="30" t="s">
        <v>4318</v>
      </c>
      <c r="L163" s="31" t="s">
        <v>4318</v>
      </c>
      <c r="M163" s="31" t="s">
        <v>3186</v>
      </c>
      <c r="N163" s="31" t="s">
        <v>5865</v>
      </c>
      <c r="O163" s="31" t="s">
        <v>5117</v>
      </c>
      <c r="P163" s="31" t="s">
        <v>15640</v>
      </c>
      <c r="Q163" s="31"/>
      <c r="R163" s="31">
        <v>21</v>
      </c>
      <c r="S163" s="31">
        <v>0</v>
      </c>
      <c r="T163" s="31"/>
      <c r="U163" s="31">
        <v>560</v>
      </c>
      <c r="V163" s="31" t="s">
        <v>3861</v>
      </c>
      <c r="W163" s="31" t="s">
        <v>7239</v>
      </c>
      <c r="X163" s="31" t="s">
        <v>4416</v>
      </c>
      <c r="Y163" s="31">
        <f t="shared" ca="1" si="23"/>
        <v>52</v>
      </c>
      <c r="Z163" s="31" t="str">
        <f t="shared" ca="1" si="24"/>
        <v>46-58</v>
      </c>
      <c r="AA163" s="31"/>
      <c r="AB163" s="31" t="s">
        <v>6770</v>
      </c>
      <c r="AC163" s="31" t="s">
        <v>34153</v>
      </c>
      <c r="AD163" s="31" t="s">
        <v>34194</v>
      </c>
      <c r="AE163" s="31"/>
      <c r="AF163" s="31" t="s">
        <v>24700</v>
      </c>
      <c r="AG163" s="31" t="s">
        <v>7895</v>
      </c>
      <c r="AH163" s="31" t="s">
        <v>7895</v>
      </c>
      <c r="AI163" s="31" t="s">
        <v>40277</v>
      </c>
      <c r="AJ163" s="31">
        <v>1316</v>
      </c>
      <c r="AK163" s="31" t="s">
        <v>16280</v>
      </c>
      <c r="AL163" s="31" t="s">
        <v>16281</v>
      </c>
      <c r="AM163" s="31" t="s">
        <v>3055</v>
      </c>
      <c r="AN163" s="31"/>
      <c r="AO163" s="31"/>
      <c r="AP163" s="31" t="s">
        <v>2451</v>
      </c>
      <c r="AQ163" s="31"/>
      <c r="AR163" s="31" t="s">
        <v>34148</v>
      </c>
      <c r="AS163" s="31" t="s">
        <v>34148</v>
      </c>
      <c r="AT163" s="31" t="str">
        <f>_xlfn.IFNA(VLOOKUP(D163,'[1]5. 1 Mei 2022'!$C$7:$F$60,4,FALSE),"")</f>
        <v/>
      </c>
      <c r="AU163" s="31"/>
      <c r="AV163" s="31" t="s">
        <v>1307</v>
      </c>
      <c r="AW163" s="31"/>
      <c r="AX163" s="29">
        <f t="shared" si="28"/>
        <v>1903</v>
      </c>
      <c r="AY163" s="31" t="s">
        <v>26346</v>
      </c>
      <c r="AZ163" s="31" t="s">
        <v>533</v>
      </c>
      <c r="BA163" s="30" t="s">
        <v>2451</v>
      </c>
      <c r="BB163" s="31"/>
      <c r="BC163" s="31"/>
      <c r="BD163" s="31" t="s">
        <v>30240</v>
      </c>
      <c r="BE163" s="31" t="s">
        <v>7968</v>
      </c>
      <c r="BF163" s="31" t="s">
        <v>1307</v>
      </c>
      <c r="BG163" s="31"/>
      <c r="BH163" s="31"/>
      <c r="BI163" s="31"/>
      <c r="BJ163" s="31" t="s">
        <v>23661</v>
      </c>
      <c r="BK163" s="31" t="str">
        <f t="shared" ref="BK163:BK183" si="29">N163</f>
        <v>II/c</v>
      </c>
      <c r="BL163" s="31" t="s">
        <v>8078</v>
      </c>
      <c r="BM163" s="31"/>
      <c r="BN163" s="31"/>
      <c r="BO163" s="31"/>
      <c r="BP163" s="31" t="s">
        <v>1498</v>
      </c>
      <c r="BQ163" s="31"/>
      <c r="BR163" s="31"/>
      <c r="BS163" s="31"/>
      <c r="BT163" s="31" t="s">
        <v>7564</v>
      </c>
      <c r="BU163" s="31" t="s">
        <v>794</v>
      </c>
      <c r="BV163" s="31" t="s">
        <v>1742</v>
      </c>
      <c r="BW163" s="31">
        <f t="shared" ca="1" si="26"/>
        <v>27</v>
      </c>
      <c r="BX163" s="78">
        <f t="shared" ca="1" si="27"/>
        <v>2</v>
      </c>
      <c r="BY163" s="31"/>
      <c r="BZ163" s="31"/>
      <c r="CA163" s="31" t="s">
        <v>2483</v>
      </c>
      <c r="CB163" s="31" t="s">
        <v>2519</v>
      </c>
      <c r="CC163" s="31">
        <v>2</v>
      </c>
      <c r="CD163" s="31">
        <v>1</v>
      </c>
      <c r="CE163" s="31" t="s">
        <v>20085</v>
      </c>
      <c r="CF163" s="31"/>
      <c r="CG163" s="31"/>
      <c r="CH163" s="31"/>
      <c r="CI163" s="31"/>
      <c r="CJ163" s="31"/>
      <c r="CK163" s="31"/>
      <c r="CL163" s="31"/>
      <c r="CM163" s="31"/>
      <c r="CN163" s="31"/>
      <c r="CO163" s="31"/>
      <c r="CP163" s="31"/>
      <c r="CQ163" s="31"/>
      <c r="CR163" s="31">
        <v>5093</v>
      </c>
      <c r="CS163" s="31"/>
      <c r="CT163" s="31"/>
      <c r="CU163" s="31"/>
      <c r="CV163" s="31"/>
      <c r="CW163" s="31"/>
      <c r="CX163" s="31"/>
      <c r="CY163" s="31"/>
      <c r="CZ163" s="31"/>
      <c r="DA163" s="31"/>
      <c r="DB163" s="31"/>
      <c r="DC163" s="31"/>
      <c r="DD163" s="31"/>
      <c r="DE163" s="31"/>
      <c r="DF163" s="31"/>
      <c r="DG163" s="31"/>
      <c r="DH163" s="31"/>
      <c r="DI163" s="31"/>
      <c r="DJ163" s="31"/>
      <c r="DK163" s="31"/>
      <c r="DL163" s="31"/>
      <c r="DM163" s="38" t="s">
        <v>10001</v>
      </c>
      <c r="DN163" s="38"/>
      <c r="DO163" s="35" t="s">
        <v>20673</v>
      </c>
      <c r="DP163" s="31" t="s">
        <v>13998</v>
      </c>
      <c r="DQ163" s="31" t="s">
        <v>20672</v>
      </c>
      <c r="DR163" s="31"/>
      <c r="DS163" s="31" t="s">
        <v>38478</v>
      </c>
      <c r="DT163" s="31" t="s">
        <v>37365</v>
      </c>
      <c r="DU163" s="31">
        <v>3</v>
      </c>
      <c r="DV163" s="31" t="s">
        <v>32167</v>
      </c>
      <c r="DW163" s="31"/>
      <c r="DX163" s="31"/>
      <c r="DY163" s="31"/>
      <c r="DZ163" s="31"/>
      <c r="EA163" s="31"/>
      <c r="EB163" s="31">
        <v>0</v>
      </c>
      <c r="EC163" s="31" t="s">
        <v>39747</v>
      </c>
      <c r="ED163" s="31" t="s">
        <v>41101</v>
      </c>
      <c r="EE163" s="31"/>
      <c r="EF163" s="31"/>
      <c r="EG163" s="31"/>
      <c r="EH163" s="31"/>
      <c r="EI163" s="31"/>
      <c r="EJ163" s="31"/>
    </row>
    <row r="164" spans="1:140" ht="23.25" customHeight="1">
      <c r="A164" s="25">
        <v>162</v>
      </c>
      <c r="B164" s="30" t="s">
        <v>7848</v>
      </c>
      <c r="C164" s="31">
        <v>140288305</v>
      </c>
      <c r="D164" s="30" t="s">
        <v>1606</v>
      </c>
      <c r="E164" s="30"/>
      <c r="F164" s="30" t="s">
        <v>36262</v>
      </c>
      <c r="G164" s="31">
        <f t="shared" si="21"/>
        <v>58</v>
      </c>
      <c r="H164" s="72">
        <f t="shared" si="22"/>
        <v>46935</v>
      </c>
      <c r="I164" s="30"/>
      <c r="J164" s="30" t="s">
        <v>34084</v>
      </c>
      <c r="K164" s="30" t="s">
        <v>4318</v>
      </c>
      <c r="L164" s="31" t="s">
        <v>4318</v>
      </c>
      <c r="M164" s="31" t="s">
        <v>6378</v>
      </c>
      <c r="N164" s="31" t="s">
        <v>5797</v>
      </c>
      <c r="O164" s="31" t="s">
        <v>5271</v>
      </c>
      <c r="P164" s="31" t="s">
        <v>8638</v>
      </c>
      <c r="Q164" s="31"/>
      <c r="R164" s="31">
        <v>22</v>
      </c>
      <c r="S164" s="31">
        <v>0</v>
      </c>
      <c r="T164" s="31"/>
      <c r="U164" s="31">
        <v>1221</v>
      </c>
      <c r="V164" s="31"/>
      <c r="W164" s="31" t="s">
        <v>6910</v>
      </c>
      <c r="X164" s="31" t="s">
        <v>2349</v>
      </c>
      <c r="Y164" s="31" t="e">
        <f t="shared" ca="1" si="23"/>
        <v>#VALUE!</v>
      </c>
      <c r="Z164" s="31" t="e">
        <f t="shared" ca="1" si="24"/>
        <v>#VALUE!</v>
      </c>
      <c r="AA164" s="31"/>
      <c r="AB164" s="31" t="s">
        <v>10503</v>
      </c>
      <c r="AC164" s="31" t="s">
        <v>34153</v>
      </c>
      <c r="AD164" s="31" t="s">
        <v>34194</v>
      </c>
      <c r="AE164" s="31"/>
      <c r="AF164" s="31" t="s">
        <v>24700</v>
      </c>
      <c r="AG164" s="31" t="s">
        <v>7895</v>
      </c>
      <c r="AH164" s="31" t="s">
        <v>7895</v>
      </c>
      <c r="AI164" s="31" t="s">
        <v>728</v>
      </c>
      <c r="AJ164" s="31"/>
      <c r="AK164" s="31"/>
      <c r="AL164" s="31">
        <v>2001</v>
      </c>
      <c r="AM164" s="31"/>
      <c r="AN164" s="31"/>
      <c r="AO164" s="31"/>
      <c r="AP164" s="31" t="s">
        <v>33725</v>
      </c>
      <c r="AQ164" s="31"/>
      <c r="AR164" s="31" t="s">
        <v>34148</v>
      </c>
      <c r="AS164" s="31" t="s">
        <v>34148</v>
      </c>
      <c r="AT164" s="31" t="str">
        <f>_xlfn.IFNA(VLOOKUP(D164,'[1]5. 1 Mei 2022'!$C$7:$F$60,4,FALSE),"")</f>
        <v/>
      </c>
      <c r="AU164" s="31"/>
      <c r="AV164" s="31" t="s">
        <v>7399</v>
      </c>
      <c r="AW164" s="31" t="s">
        <v>8638</v>
      </c>
      <c r="AX164" s="29">
        <f t="shared" si="28"/>
        <v>43816</v>
      </c>
      <c r="AY164" s="31" t="s">
        <v>26340</v>
      </c>
      <c r="AZ164" s="31" t="s">
        <v>26343</v>
      </c>
      <c r="BA164" s="30" t="s">
        <v>33725</v>
      </c>
      <c r="BB164" s="31"/>
      <c r="BC164" s="31"/>
      <c r="BD164" s="31" t="s">
        <v>8002</v>
      </c>
      <c r="BE164" s="31" t="s">
        <v>7968</v>
      </c>
      <c r="BF164" s="31" t="s">
        <v>12245</v>
      </c>
      <c r="BG164" s="31"/>
      <c r="BH164" s="31"/>
      <c r="BI164" s="31"/>
      <c r="BJ164" s="31" t="s">
        <v>4214</v>
      </c>
      <c r="BK164" s="31" t="str">
        <f t="shared" si="29"/>
        <v>III/d</v>
      </c>
      <c r="BL164" s="31" t="s">
        <v>8078</v>
      </c>
      <c r="BM164" s="31"/>
      <c r="BN164" s="31"/>
      <c r="BO164" s="31"/>
      <c r="BP164" s="31" t="s">
        <v>1498</v>
      </c>
      <c r="BQ164" s="31"/>
      <c r="BR164" s="31"/>
      <c r="BS164" s="31"/>
      <c r="BT164" s="31" t="s">
        <v>6647</v>
      </c>
      <c r="BU164" s="31"/>
      <c r="BV164" s="31" t="s">
        <v>3374</v>
      </c>
      <c r="BW164" s="31">
        <f t="shared" ca="1" si="26"/>
        <v>30</v>
      </c>
      <c r="BX164" s="78">
        <f t="shared" ca="1" si="27"/>
        <v>5</v>
      </c>
      <c r="BY164" s="31"/>
      <c r="BZ164" s="31"/>
      <c r="CA164" s="31" t="s">
        <v>2483</v>
      </c>
      <c r="CB164" s="31" t="s">
        <v>2519</v>
      </c>
      <c r="CC164" s="31">
        <v>3</v>
      </c>
      <c r="CD164" s="31">
        <v>1</v>
      </c>
      <c r="CE164" s="31" t="s">
        <v>20085</v>
      </c>
      <c r="CF164" s="31"/>
      <c r="CG164" s="31"/>
      <c r="CH164" s="31">
        <v>2008</v>
      </c>
      <c r="CI164" s="31">
        <v>2012</v>
      </c>
      <c r="CJ164" s="31"/>
      <c r="CK164" s="31"/>
      <c r="CL164" s="31"/>
      <c r="CM164" s="31"/>
      <c r="CN164" s="31"/>
      <c r="CO164" s="31"/>
      <c r="CP164" s="31"/>
      <c r="CQ164" s="31"/>
      <c r="CR164" s="31">
        <v>1180</v>
      </c>
      <c r="CS164" s="31" t="s">
        <v>8754</v>
      </c>
      <c r="CT164" s="31"/>
      <c r="CU164" s="31" t="s">
        <v>8705</v>
      </c>
      <c r="CV164" s="31" t="s">
        <v>8652</v>
      </c>
      <c r="CW164" s="31" t="s">
        <v>8653</v>
      </c>
      <c r="CX164" s="31" t="s">
        <v>8630</v>
      </c>
      <c r="CY164" s="31"/>
      <c r="CZ164" s="31"/>
      <c r="DA164" s="31"/>
      <c r="DB164" s="31"/>
      <c r="DC164" s="31"/>
      <c r="DD164" s="31"/>
      <c r="DE164" s="31"/>
      <c r="DF164" s="31"/>
      <c r="DG164" s="31"/>
      <c r="DH164" s="31"/>
      <c r="DI164" s="31"/>
      <c r="DJ164" s="31"/>
      <c r="DK164" s="31"/>
      <c r="DL164" s="31"/>
      <c r="DM164" s="38" t="s">
        <v>8909</v>
      </c>
      <c r="DN164" s="38"/>
      <c r="DO164" s="35" t="s">
        <v>20562</v>
      </c>
      <c r="DP164" s="31" t="s">
        <v>15214</v>
      </c>
      <c r="DQ164" s="31" t="s">
        <v>6876</v>
      </c>
      <c r="DR164" s="31"/>
      <c r="DS164" s="31" t="s">
        <v>26610</v>
      </c>
      <c r="DT164" s="31" t="s">
        <v>27959</v>
      </c>
      <c r="DU164" s="31">
        <v>3</v>
      </c>
      <c r="DV164" s="31" t="s">
        <v>32167</v>
      </c>
      <c r="DW164" s="31"/>
      <c r="DX164" s="31"/>
      <c r="DY164" s="31"/>
      <c r="DZ164" s="31"/>
      <c r="EA164" s="31"/>
      <c r="EB164" s="31">
        <v>0</v>
      </c>
      <c r="EC164" s="31" t="s">
        <v>40170</v>
      </c>
      <c r="ED164" s="31" t="s">
        <v>41101</v>
      </c>
      <c r="EE164" s="31"/>
      <c r="EF164" s="31"/>
      <c r="EG164" s="31"/>
      <c r="EH164" s="31"/>
      <c r="EI164" s="31"/>
      <c r="EJ164" s="31"/>
    </row>
    <row r="165" spans="1:140" ht="23.25" customHeight="1">
      <c r="A165" s="25">
        <v>163</v>
      </c>
      <c r="B165" s="30" t="s">
        <v>30597</v>
      </c>
      <c r="C165" s="31" t="s">
        <v>6220</v>
      </c>
      <c r="D165" s="30" t="s">
        <v>29017</v>
      </c>
      <c r="E165" s="30"/>
      <c r="F165" s="30" t="s">
        <v>36262</v>
      </c>
      <c r="G165" s="31">
        <f t="shared" si="21"/>
        <v>58</v>
      </c>
      <c r="H165" s="72">
        <f t="shared" si="22"/>
        <v>57285</v>
      </c>
      <c r="I165" s="30" t="s">
        <v>34942</v>
      </c>
      <c r="J165" s="30" t="s">
        <v>34085</v>
      </c>
      <c r="K165" s="30" t="s">
        <v>34082</v>
      </c>
      <c r="L165" s="31" t="s">
        <v>6220</v>
      </c>
      <c r="M165" s="31" t="s">
        <v>3186</v>
      </c>
      <c r="N165" s="31" t="s">
        <v>5865</v>
      </c>
      <c r="O165" s="31" t="s">
        <v>5117</v>
      </c>
      <c r="P165" s="52" t="s">
        <v>32746</v>
      </c>
      <c r="Q165" s="52"/>
      <c r="R165" s="31"/>
      <c r="S165" s="31"/>
      <c r="T165" s="52" t="s">
        <v>23787</v>
      </c>
      <c r="U165" s="31"/>
      <c r="V165" s="31"/>
      <c r="W165" s="31" t="s">
        <v>6910</v>
      </c>
      <c r="X165" s="31" t="s">
        <v>29066</v>
      </c>
      <c r="Y165" s="31" t="e">
        <f t="shared" ca="1" si="23"/>
        <v>#VALUE!</v>
      </c>
      <c r="Z165" s="31" t="e">
        <f t="shared" ca="1" si="24"/>
        <v>#VALUE!</v>
      </c>
      <c r="AA165" s="31"/>
      <c r="AB165" s="31" t="s">
        <v>11168</v>
      </c>
      <c r="AC165" s="31" t="s">
        <v>34147</v>
      </c>
      <c r="AD165" s="31" t="s">
        <v>34147</v>
      </c>
      <c r="AE165" s="31"/>
      <c r="AF165" s="31" t="s">
        <v>24699</v>
      </c>
      <c r="AG165" s="31" t="s">
        <v>5852</v>
      </c>
      <c r="AH165" s="31" t="s">
        <v>5852</v>
      </c>
      <c r="AI165" s="31" t="s">
        <v>908</v>
      </c>
      <c r="AJ165" s="31" t="s">
        <v>29610</v>
      </c>
      <c r="AK165" s="31" t="s">
        <v>29611</v>
      </c>
      <c r="AL165" s="31" t="s">
        <v>25042</v>
      </c>
      <c r="AM165" s="31" t="s">
        <v>5337</v>
      </c>
      <c r="AN165" s="31"/>
      <c r="AO165" s="31"/>
      <c r="AP165" s="31" t="s">
        <v>4435</v>
      </c>
      <c r="AQ165" s="31" t="s">
        <v>26138</v>
      </c>
      <c r="AR165" s="31" t="s">
        <v>34147</v>
      </c>
      <c r="AS165" s="31" t="s">
        <v>34147</v>
      </c>
      <c r="AT165" s="31" t="str">
        <f>_xlfn.IFNA(VLOOKUP(D165,'[1]5. 1 Mei 2022'!$C$7:$F$60,4,FALSE),"")</f>
        <v/>
      </c>
      <c r="AU165" s="31"/>
      <c r="AV165" s="31" t="s">
        <v>6581</v>
      </c>
      <c r="AW165" s="31" t="s">
        <v>26138</v>
      </c>
      <c r="AX165" s="29">
        <f t="shared" si="28"/>
        <v>45978</v>
      </c>
      <c r="AY165" s="31" t="s">
        <v>26346</v>
      </c>
      <c r="AZ165" s="31" t="s">
        <v>528</v>
      </c>
      <c r="BA165" s="30" t="s">
        <v>4435</v>
      </c>
      <c r="BB165" s="31"/>
      <c r="BC165" s="31"/>
      <c r="BD165" s="31" t="s">
        <v>20056</v>
      </c>
      <c r="BE165" s="31" t="s">
        <v>7973</v>
      </c>
      <c r="BF165" s="31" t="s">
        <v>6581</v>
      </c>
      <c r="BG165" s="31"/>
      <c r="BH165" s="31"/>
      <c r="BI165" s="31"/>
      <c r="BJ165" s="31"/>
      <c r="BK165" s="31" t="str">
        <f t="shared" si="29"/>
        <v>II/c</v>
      </c>
      <c r="BL165" s="31"/>
      <c r="BM165" s="31"/>
      <c r="BN165" s="31"/>
      <c r="BO165" s="31"/>
      <c r="BP165" s="31"/>
      <c r="BQ165" s="31"/>
      <c r="BR165" s="31"/>
      <c r="BS165" s="31"/>
      <c r="BT165" s="31"/>
      <c r="BU165" s="31"/>
      <c r="BV165" s="31" t="s">
        <v>26138</v>
      </c>
      <c r="BW165" s="31">
        <f t="shared" ca="1" si="26"/>
        <v>3</v>
      </c>
      <c r="BX165" s="78">
        <f t="shared" ca="1" si="27"/>
        <v>3</v>
      </c>
      <c r="BY165" s="31"/>
      <c r="BZ165" s="31"/>
      <c r="CA165" s="31" t="s">
        <v>2483</v>
      </c>
      <c r="CB165" s="31" t="s">
        <v>2406</v>
      </c>
      <c r="CC165" s="31"/>
      <c r="CD165" s="31"/>
      <c r="CE165" s="31"/>
      <c r="CF165" s="31"/>
      <c r="CG165" s="31"/>
      <c r="CH165" s="31"/>
      <c r="CI165" s="31"/>
      <c r="CJ165" s="31"/>
      <c r="CK165" s="31"/>
      <c r="CL165" s="31" t="s">
        <v>29612</v>
      </c>
      <c r="CM165" s="31" t="s">
        <v>29613</v>
      </c>
      <c r="CN165" s="31">
        <v>124</v>
      </c>
      <c r="CO165" s="31" t="s">
        <v>31258</v>
      </c>
      <c r="CP165" s="31" t="s">
        <v>29613</v>
      </c>
      <c r="CQ165" s="31">
        <v>124</v>
      </c>
      <c r="CR165" s="31">
        <v>6194</v>
      </c>
      <c r="CS165" s="31" t="s">
        <v>28413</v>
      </c>
      <c r="CT165" s="31"/>
      <c r="CU165" s="31"/>
      <c r="CV165" s="31"/>
      <c r="CW165" s="31"/>
      <c r="CX165" s="31"/>
      <c r="CY165" s="31"/>
      <c r="CZ165" s="31"/>
      <c r="DA165" s="31"/>
      <c r="DB165" s="31"/>
      <c r="DC165" s="31"/>
      <c r="DD165" s="31"/>
      <c r="DE165" s="31"/>
      <c r="DF165" s="31"/>
      <c r="DG165" s="31"/>
      <c r="DH165" s="31"/>
      <c r="DI165" s="31"/>
      <c r="DJ165" s="31"/>
      <c r="DK165" s="31"/>
      <c r="DL165" s="31"/>
      <c r="DM165" s="38" t="s">
        <v>29105</v>
      </c>
      <c r="DN165" s="38"/>
      <c r="DO165" s="35"/>
      <c r="DP165" s="31" t="s">
        <v>29141</v>
      </c>
      <c r="DQ165" s="31" t="s">
        <v>29608</v>
      </c>
      <c r="DR165" s="31"/>
      <c r="DS165" s="31" t="s">
        <v>29609</v>
      </c>
      <c r="DT165" s="31" t="s">
        <v>29209</v>
      </c>
      <c r="DU165" s="31">
        <v>3</v>
      </c>
      <c r="DV165" s="31" t="s">
        <v>32167</v>
      </c>
      <c r="DW165" s="31"/>
      <c r="DX165" s="31"/>
      <c r="DY165" s="31" t="s">
        <v>32923</v>
      </c>
      <c r="DZ165" s="31" t="s">
        <v>32534</v>
      </c>
      <c r="EA165" s="31" t="s">
        <v>29613</v>
      </c>
      <c r="EB165" s="31">
        <v>0</v>
      </c>
      <c r="EC165" s="31" t="s">
        <v>40142</v>
      </c>
      <c r="ED165" s="31" t="s">
        <v>41101</v>
      </c>
      <c r="EE165" s="31"/>
      <c r="EF165" s="31"/>
      <c r="EG165" s="31"/>
      <c r="EH165" s="31"/>
      <c r="EI165" s="31"/>
      <c r="EJ165" s="31"/>
    </row>
    <row r="166" spans="1:140" ht="23.25" customHeight="1">
      <c r="A166" s="25">
        <v>164</v>
      </c>
      <c r="B166" s="30" t="s">
        <v>7849</v>
      </c>
      <c r="C166" s="31">
        <v>140375311</v>
      </c>
      <c r="D166" s="30" t="s">
        <v>1567</v>
      </c>
      <c r="E166" s="30"/>
      <c r="F166" s="30" t="s">
        <v>36262</v>
      </c>
      <c r="G166" s="31">
        <f t="shared" si="21"/>
        <v>58</v>
      </c>
      <c r="H166" s="72">
        <f t="shared" si="22"/>
        <v>45931</v>
      </c>
      <c r="I166" s="30"/>
      <c r="J166" s="30" t="s">
        <v>34084</v>
      </c>
      <c r="K166" s="30" t="s">
        <v>4318</v>
      </c>
      <c r="L166" s="31" t="s">
        <v>4318</v>
      </c>
      <c r="M166" s="31" t="s">
        <v>3186</v>
      </c>
      <c r="N166" s="31" t="s">
        <v>5865</v>
      </c>
      <c r="O166" s="31" t="s">
        <v>5117</v>
      </c>
      <c r="P166" s="31" t="s">
        <v>21727</v>
      </c>
      <c r="Q166" s="31"/>
      <c r="R166" s="31">
        <v>25</v>
      </c>
      <c r="S166" s="31">
        <v>8</v>
      </c>
      <c r="T166" s="31"/>
      <c r="U166" s="31">
        <v>1376</v>
      </c>
      <c r="V166" s="31" t="s">
        <v>7677</v>
      </c>
      <c r="W166" s="31" t="s">
        <v>3392</v>
      </c>
      <c r="X166" s="31" t="s">
        <v>7215</v>
      </c>
      <c r="Y166" s="31">
        <f t="shared" ca="1" si="23"/>
        <v>56</v>
      </c>
      <c r="Z166" s="31" t="str">
        <f t="shared" ca="1" si="24"/>
        <v>46-58</v>
      </c>
      <c r="AA166" s="31"/>
      <c r="AB166" s="31" t="s">
        <v>6770</v>
      </c>
      <c r="AC166" s="31" t="s">
        <v>34153</v>
      </c>
      <c r="AD166" s="31" t="s">
        <v>34194</v>
      </c>
      <c r="AE166" s="31"/>
      <c r="AF166" s="31" t="s">
        <v>24700</v>
      </c>
      <c r="AG166" s="31" t="s">
        <v>7895</v>
      </c>
      <c r="AH166" s="31" t="s">
        <v>7895</v>
      </c>
      <c r="AI166" s="31" t="s">
        <v>40277</v>
      </c>
      <c r="AJ166" s="31">
        <v>165</v>
      </c>
      <c r="AK166" s="31" t="s">
        <v>5869</v>
      </c>
      <c r="AL166" s="31">
        <v>33767</v>
      </c>
      <c r="AM166" s="31" t="s">
        <v>5870</v>
      </c>
      <c r="AN166" s="31"/>
      <c r="AO166" s="31"/>
      <c r="AP166" s="31" t="s">
        <v>2451</v>
      </c>
      <c r="AQ166" s="31"/>
      <c r="AR166" s="31" t="s">
        <v>34148</v>
      </c>
      <c r="AS166" s="31" t="s">
        <v>34148</v>
      </c>
      <c r="AT166" s="31" t="str">
        <f>_xlfn.IFNA(VLOOKUP(D166,'[1]5. 1 Mei 2022'!$C$7:$F$60,4,FALSE),"")</f>
        <v/>
      </c>
      <c r="AU166" s="31"/>
      <c r="AV166" s="31" t="s">
        <v>6580</v>
      </c>
      <c r="AW166" s="31"/>
      <c r="AX166" s="29">
        <f t="shared" si="28"/>
        <v>1903</v>
      </c>
      <c r="AY166" s="31" t="s">
        <v>26346</v>
      </c>
      <c r="AZ166" s="31" t="s">
        <v>533</v>
      </c>
      <c r="BA166" s="30" t="s">
        <v>2451</v>
      </c>
      <c r="BB166" s="31"/>
      <c r="BC166" s="31"/>
      <c r="BD166" s="31" t="s">
        <v>30232</v>
      </c>
      <c r="BE166" s="31" t="s">
        <v>7968</v>
      </c>
      <c r="BF166" s="31" t="s">
        <v>6580</v>
      </c>
      <c r="BG166" s="31"/>
      <c r="BH166" s="31"/>
      <c r="BI166" s="31"/>
      <c r="BJ166" s="31" t="s">
        <v>23661</v>
      </c>
      <c r="BK166" s="31" t="str">
        <f t="shared" si="29"/>
        <v>II/c</v>
      </c>
      <c r="BL166" s="31" t="s">
        <v>8078</v>
      </c>
      <c r="BM166" s="31"/>
      <c r="BN166" s="31"/>
      <c r="BO166" s="31"/>
      <c r="BP166" s="31" t="s">
        <v>1498</v>
      </c>
      <c r="BQ166" s="31"/>
      <c r="BR166" s="31"/>
      <c r="BS166" s="31"/>
      <c r="BT166" s="31" t="s">
        <v>1172</v>
      </c>
      <c r="BU166" s="31"/>
      <c r="BV166" s="31" t="s">
        <v>2562</v>
      </c>
      <c r="BW166" s="31">
        <f t="shared" ca="1" si="26"/>
        <v>32</v>
      </c>
      <c r="BX166" s="78">
        <f t="shared" ca="1" si="27"/>
        <v>3</v>
      </c>
      <c r="BY166" s="31"/>
      <c r="BZ166" s="31"/>
      <c r="CA166" s="31" t="s">
        <v>2483</v>
      </c>
      <c r="CB166" s="31" t="s">
        <v>2519</v>
      </c>
      <c r="CC166" s="31">
        <v>2</v>
      </c>
      <c r="CD166" s="31">
        <v>1</v>
      </c>
      <c r="CE166" s="31" t="s">
        <v>20085</v>
      </c>
      <c r="CF166" s="31"/>
      <c r="CG166" s="31"/>
      <c r="CH166" s="31"/>
      <c r="CI166" s="31"/>
      <c r="CJ166" s="31"/>
      <c r="CK166" s="31"/>
      <c r="CL166" s="31"/>
      <c r="CM166" s="31"/>
      <c r="CN166" s="31"/>
      <c r="CO166" s="31"/>
      <c r="CP166" s="31"/>
      <c r="CQ166" s="31"/>
      <c r="CR166" s="31">
        <v>5094</v>
      </c>
      <c r="CS166" s="31"/>
      <c r="CT166" s="31"/>
      <c r="CU166" s="31"/>
      <c r="CV166" s="31"/>
      <c r="CW166" s="31"/>
      <c r="CX166" s="31"/>
      <c r="CY166" s="31"/>
      <c r="CZ166" s="31"/>
      <c r="DA166" s="31"/>
      <c r="DB166" s="31"/>
      <c r="DC166" s="31"/>
      <c r="DD166" s="31"/>
      <c r="DE166" s="31"/>
      <c r="DF166" s="31"/>
      <c r="DG166" s="31"/>
      <c r="DH166" s="31"/>
      <c r="DI166" s="31"/>
      <c r="DJ166" s="31"/>
      <c r="DK166" s="31"/>
      <c r="DL166" s="31"/>
      <c r="DM166" s="38" t="s">
        <v>9996</v>
      </c>
      <c r="DN166" s="38"/>
      <c r="DO166" s="35">
        <v>0</v>
      </c>
      <c r="DP166" s="31" t="s">
        <v>13992</v>
      </c>
      <c r="DQ166" s="31" t="s">
        <v>13688</v>
      </c>
      <c r="DR166" s="31"/>
      <c r="DS166" s="31" t="s">
        <v>27632</v>
      </c>
      <c r="DT166" s="31" t="s">
        <v>37366</v>
      </c>
      <c r="DU166" s="31">
        <v>3</v>
      </c>
      <c r="DV166" s="31" t="s">
        <v>32167</v>
      </c>
      <c r="DW166" s="31"/>
      <c r="DX166" s="31"/>
      <c r="DY166" s="31"/>
      <c r="DZ166" s="31"/>
      <c r="EA166" s="31"/>
      <c r="EB166" s="31">
        <v>0</v>
      </c>
      <c r="EC166" s="31" t="s">
        <v>39747</v>
      </c>
      <c r="ED166" s="31" t="s">
        <v>41101</v>
      </c>
      <c r="EE166" s="31"/>
      <c r="EF166" s="31"/>
      <c r="EG166" s="31"/>
      <c r="EH166" s="31"/>
      <c r="EI166" s="31"/>
      <c r="EJ166" s="31"/>
    </row>
    <row r="167" spans="1:140" ht="23.25" customHeight="1">
      <c r="A167" s="25">
        <v>165</v>
      </c>
      <c r="B167" s="30" t="s">
        <v>7850</v>
      </c>
      <c r="C167" s="31">
        <v>140315018</v>
      </c>
      <c r="D167" s="30" t="s">
        <v>1641</v>
      </c>
      <c r="E167" s="30"/>
      <c r="F167" s="30" t="s">
        <v>36262</v>
      </c>
      <c r="G167" s="31">
        <f t="shared" si="21"/>
        <v>58</v>
      </c>
      <c r="H167" s="72">
        <f t="shared" si="22"/>
        <v>45078</v>
      </c>
      <c r="I167" s="30"/>
      <c r="J167" s="30" t="s">
        <v>34084</v>
      </c>
      <c r="K167" s="30" t="s">
        <v>4318</v>
      </c>
      <c r="L167" s="31" t="s">
        <v>4318</v>
      </c>
      <c r="M167" s="31" t="s">
        <v>3186</v>
      </c>
      <c r="N167" s="31" t="s">
        <v>3311</v>
      </c>
      <c r="O167" s="31" t="s">
        <v>2534</v>
      </c>
      <c r="P167" s="31" t="s">
        <v>5144</v>
      </c>
      <c r="Q167" s="31"/>
      <c r="R167" s="31">
        <v>20</v>
      </c>
      <c r="S167" s="31">
        <v>0</v>
      </c>
      <c r="T167" s="31"/>
      <c r="U167" s="31">
        <v>1381</v>
      </c>
      <c r="V167" s="31"/>
      <c r="W167" s="31" t="s">
        <v>5637</v>
      </c>
      <c r="X167" s="31" t="s">
        <v>7216</v>
      </c>
      <c r="Y167" s="31" t="e">
        <f t="shared" ca="1" si="23"/>
        <v>#VALUE!</v>
      </c>
      <c r="Z167" s="31" t="e">
        <f t="shared" ca="1" si="24"/>
        <v>#VALUE!</v>
      </c>
      <c r="AA167" s="52" t="s">
        <v>22026</v>
      </c>
      <c r="AB167" s="31" t="s">
        <v>6912</v>
      </c>
      <c r="AC167" s="31" t="s">
        <v>34153</v>
      </c>
      <c r="AD167" s="31" t="s">
        <v>34194</v>
      </c>
      <c r="AE167" s="31"/>
      <c r="AF167" s="31" t="s">
        <v>24700</v>
      </c>
      <c r="AG167" s="31" t="s">
        <v>7895</v>
      </c>
      <c r="AH167" s="31" t="s">
        <v>7895</v>
      </c>
      <c r="AI167" s="31" t="s">
        <v>40277</v>
      </c>
      <c r="AJ167" s="31">
        <v>18103586</v>
      </c>
      <c r="AK167" s="31" t="s">
        <v>6944</v>
      </c>
      <c r="AL167" s="31">
        <v>30802</v>
      </c>
      <c r="AM167" s="31" t="s">
        <v>6945</v>
      </c>
      <c r="AN167" s="31"/>
      <c r="AO167" s="31"/>
      <c r="AP167" s="31" t="s">
        <v>33000</v>
      </c>
      <c r="AQ167" s="31" t="s">
        <v>23496</v>
      </c>
      <c r="AR167" s="31" t="s">
        <v>34148</v>
      </c>
      <c r="AS167" s="31" t="s">
        <v>34148</v>
      </c>
      <c r="AT167" s="31" t="str">
        <f>_xlfn.IFNA(VLOOKUP(D167,'[1]5. 1 Mei 2022'!$C$7:$F$60,4,FALSE),"")</f>
        <v/>
      </c>
      <c r="AU167" s="31"/>
      <c r="AV167" s="31" t="s">
        <v>4214</v>
      </c>
      <c r="AW167" s="31" t="s">
        <v>1301</v>
      </c>
      <c r="AX167" s="29">
        <f t="shared" si="28"/>
        <v>44639</v>
      </c>
      <c r="AY167" s="31" t="s">
        <v>26340</v>
      </c>
      <c r="AZ167" s="31" t="s">
        <v>33002</v>
      </c>
      <c r="BA167" s="30" t="s">
        <v>33000</v>
      </c>
      <c r="BB167" s="31"/>
      <c r="BC167" s="31"/>
      <c r="BD167" s="31" t="s">
        <v>23497</v>
      </c>
      <c r="BE167" s="31" t="s">
        <v>7968</v>
      </c>
      <c r="BF167" s="31" t="s">
        <v>4214</v>
      </c>
      <c r="BG167" s="31"/>
      <c r="BH167" s="31"/>
      <c r="BI167" s="31"/>
      <c r="BJ167" s="31" t="s">
        <v>4214</v>
      </c>
      <c r="BK167" s="31" t="str">
        <f t="shared" si="29"/>
        <v>III/b</v>
      </c>
      <c r="BL167" s="31" t="s">
        <v>8078</v>
      </c>
      <c r="BM167" s="31"/>
      <c r="BN167" s="31"/>
      <c r="BO167" s="31"/>
      <c r="BP167" s="31" t="s">
        <v>1498</v>
      </c>
      <c r="BQ167" s="31"/>
      <c r="BR167" s="31"/>
      <c r="BS167" s="31"/>
      <c r="BT167" s="31" t="s">
        <v>6929</v>
      </c>
      <c r="BU167" s="31"/>
      <c r="BV167" s="31" t="s">
        <v>5845</v>
      </c>
      <c r="BW167" s="31">
        <f t="shared" ca="1" si="26"/>
        <v>29</v>
      </c>
      <c r="BX167" s="78">
        <f t="shared" ca="1" si="27"/>
        <v>2</v>
      </c>
      <c r="BY167" s="31"/>
      <c r="BZ167" s="31"/>
      <c r="CA167" s="31" t="s">
        <v>2483</v>
      </c>
      <c r="CB167" s="31" t="s">
        <v>2519</v>
      </c>
      <c r="CC167" s="31">
        <v>3</v>
      </c>
      <c r="CD167" s="31">
        <v>1</v>
      </c>
      <c r="CE167" s="31" t="s">
        <v>20085</v>
      </c>
      <c r="CF167" s="31"/>
      <c r="CG167" s="31"/>
      <c r="CH167" s="31" t="s">
        <v>5878</v>
      </c>
      <c r="CI167" s="31"/>
      <c r="CJ167" s="31"/>
      <c r="CK167" s="31"/>
      <c r="CL167" s="31"/>
      <c r="CM167" s="31"/>
      <c r="CN167" s="31"/>
      <c r="CO167" s="31"/>
      <c r="CP167" s="31"/>
      <c r="CQ167" s="31"/>
      <c r="CR167" s="31">
        <v>1387</v>
      </c>
      <c r="CS167" s="31"/>
      <c r="CT167" s="31"/>
      <c r="CU167" s="31"/>
      <c r="CV167" s="31"/>
      <c r="CW167" s="31"/>
      <c r="CX167" s="31"/>
      <c r="CY167" s="31"/>
      <c r="CZ167" s="31"/>
      <c r="DA167" s="31"/>
      <c r="DB167" s="31"/>
      <c r="DC167" s="31"/>
      <c r="DD167" s="31"/>
      <c r="DE167" s="31"/>
      <c r="DF167" s="31"/>
      <c r="DG167" s="31"/>
      <c r="DH167" s="31"/>
      <c r="DI167" s="31"/>
      <c r="DJ167" s="31"/>
      <c r="DK167" s="31"/>
      <c r="DL167" s="31"/>
      <c r="DM167" s="38" t="s">
        <v>9914</v>
      </c>
      <c r="DN167" s="38"/>
      <c r="DO167" s="35">
        <v>0</v>
      </c>
      <c r="DP167" s="31" t="s">
        <v>13330</v>
      </c>
      <c r="DQ167" s="31" t="s">
        <v>13329</v>
      </c>
      <c r="DR167" s="31"/>
      <c r="DS167" s="31" t="s">
        <v>38479</v>
      </c>
      <c r="DT167" s="31" t="s">
        <v>37367</v>
      </c>
      <c r="DU167" s="31">
        <v>3</v>
      </c>
      <c r="DV167" s="31" t="s">
        <v>32167</v>
      </c>
      <c r="DW167" s="31"/>
      <c r="DX167" s="31"/>
      <c r="DY167" s="31"/>
      <c r="DZ167" s="31"/>
      <c r="EA167" s="31"/>
      <c r="EB167" s="31">
        <v>0</v>
      </c>
      <c r="EC167" s="31" t="s">
        <v>39747</v>
      </c>
      <c r="ED167" s="31" t="s">
        <v>41101</v>
      </c>
      <c r="EE167" s="31"/>
      <c r="EF167" s="31"/>
      <c r="EG167" s="31"/>
      <c r="EH167" s="31"/>
      <c r="EI167" s="31"/>
      <c r="EJ167" s="31"/>
    </row>
    <row r="168" spans="1:140" ht="23.25" customHeight="1">
      <c r="A168" s="25">
        <v>166</v>
      </c>
      <c r="B168" s="30" t="s">
        <v>7851</v>
      </c>
      <c r="C168" s="31" t="s">
        <v>2897</v>
      </c>
      <c r="D168" s="30" t="s">
        <v>17368</v>
      </c>
      <c r="E168" s="30"/>
      <c r="F168" s="30" t="s">
        <v>36262</v>
      </c>
      <c r="G168" s="31">
        <f t="shared" si="21"/>
        <v>58</v>
      </c>
      <c r="H168" s="72">
        <f t="shared" si="22"/>
        <v>52657</v>
      </c>
      <c r="I168" s="30" t="s">
        <v>34943</v>
      </c>
      <c r="J168" s="30" t="s">
        <v>34085</v>
      </c>
      <c r="K168" s="30" t="s">
        <v>34083</v>
      </c>
      <c r="L168" s="31" t="s">
        <v>16726</v>
      </c>
      <c r="M168" s="31" t="s">
        <v>6378</v>
      </c>
      <c r="N168" s="31" t="s">
        <v>7551</v>
      </c>
      <c r="O168" s="31" t="s">
        <v>6326</v>
      </c>
      <c r="P168" s="31" t="s">
        <v>11676</v>
      </c>
      <c r="Q168" s="31"/>
      <c r="R168" s="31"/>
      <c r="S168" s="31"/>
      <c r="T168" s="31"/>
      <c r="U168" s="31" t="s">
        <v>3831</v>
      </c>
      <c r="V168" s="31"/>
      <c r="W168" s="31" t="s">
        <v>7059</v>
      </c>
      <c r="X168" s="31" t="s">
        <v>6393</v>
      </c>
      <c r="Y168" s="31">
        <f t="shared" ca="1" si="23"/>
        <v>37</v>
      </c>
      <c r="Z168" s="31" t="str">
        <f t="shared" ca="1" si="24"/>
        <v>36-45</v>
      </c>
      <c r="AA168" s="31"/>
      <c r="AB168" s="31" t="s">
        <v>29755</v>
      </c>
      <c r="AC168" s="31" t="s">
        <v>34153</v>
      </c>
      <c r="AD168" s="31" t="s">
        <v>34194</v>
      </c>
      <c r="AE168" s="31"/>
      <c r="AF168" s="31" t="s">
        <v>24700</v>
      </c>
      <c r="AG168" s="31" t="s">
        <v>7895</v>
      </c>
      <c r="AH168" s="31" t="s">
        <v>7895</v>
      </c>
      <c r="AI168" s="31" t="s">
        <v>728</v>
      </c>
      <c r="AJ168" s="31" t="s">
        <v>23457</v>
      </c>
      <c r="AK168" s="31" t="s">
        <v>23458</v>
      </c>
      <c r="AL168" s="31" t="s">
        <v>2166</v>
      </c>
      <c r="AM168" s="31" t="s">
        <v>6893</v>
      </c>
      <c r="AN168" s="31"/>
      <c r="AO168" s="31"/>
      <c r="AP168" s="31" t="s">
        <v>33723</v>
      </c>
      <c r="AQ168" s="31" t="s">
        <v>25950</v>
      </c>
      <c r="AR168" s="31" t="s">
        <v>34148</v>
      </c>
      <c r="AS168" s="31" t="s">
        <v>34148</v>
      </c>
      <c r="AT168" s="31" t="str">
        <f>_xlfn.IFNA(VLOOKUP(D168,'[1]5. 1 Mei 2022'!$C$7:$F$60,4,FALSE),"")</f>
        <v/>
      </c>
      <c r="AU168" s="31"/>
      <c r="AV168" s="31" t="s">
        <v>5449</v>
      </c>
      <c r="AW168" s="31" t="s">
        <v>25950</v>
      </c>
      <c r="AX168" s="29">
        <f t="shared" si="28"/>
        <v>45887</v>
      </c>
      <c r="AY168" s="31" t="s">
        <v>26340</v>
      </c>
      <c r="AZ168" s="31" t="s">
        <v>26341</v>
      </c>
      <c r="BA168" s="30" t="s">
        <v>33723</v>
      </c>
      <c r="BB168" s="31"/>
      <c r="BC168" s="31"/>
      <c r="BD168" s="31" t="s">
        <v>21142</v>
      </c>
      <c r="BE168" s="31" t="s">
        <v>7968</v>
      </c>
      <c r="BF168" s="31" t="s">
        <v>5449</v>
      </c>
      <c r="BG168" s="31"/>
      <c r="BH168" s="31"/>
      <c r="BI168" s="31"/>
      <c r="BJ168" s="31">
        <v>0</v>
      </c>
      <c r="BK168" s="31" t="str">
        <f t="shared" si="29"/>
        <v>II/a</v>
      </c>
      <c r="BL168" s="31"/>
      <c r="BM168" s="31"/>
      <c r="BN168" s="31"/>
      <c r="BO168" s="31" t="s">
        <v>7636</v>
      </c>
      <c r="BP168" s="31" t="s">
        <v>1498</v>
      </c>
      <c r="BQ168" s="31"/>
      <c r="BR168" s="31"/>
      <c r="BS168" s="31"/>
      <c r="BT168" s="31"/>
      <c r="BU168" s="31"/>
      <c r="BV168" s="31" t="s">
        <v>6736</v>
      </c>
      <c r="BW168" s="31">
        <f t="shared" ca="1" si="26"/>
        <v>17</v>
      </c>
      <c r="BX168" s="78">
        <f t="shared" ca="1" si="27"/>
        <v>3</v>
      </c>
      <c r="BY168" s="31" t="s">
        <v>11676</v>
      </c>
      <c r="BZ168" s="31"/>
      <c r="CA168" s="31" t="s">
        <v>2483</v>
      </c>
      <c r="CB168" s="31" t="s">
        <v>2519</v>
      </c>
      <c r="CC168" s="31" t="s">
        <v>1498</v>
      </c>
      <c r="CD168" s="31">
        <v>1</v>
      </c>
      <c r="CE168" s="31" t="s">
        <v>20085</v>
      </c>
      <c r="CF168" s="31"/>
      <c r="CG168" s="31"/>
      <c r="CH168" s="31"/>
      <c r="CI168" s="31"/>
      <c r="CJ168" s="31"/>
      <c r="CK168" s="31"/>
      <c r="CL168" s="31"/>
      <c r="CM168" s="31"/>
      <c r="CN168" s="31"/>
      <c r="CO168" s="31"/>
      <c r="CP168" s="31"/>
      <c r="CQ168" s="31"/>
      <c r="CR168" s="31">
        <v>3311</v>
      </c>
      <c r="CS168" s="31" t="s">
        <v>23918</v>
      </c>
      <c r="CT168" s="31"/>
      <c r="CU168" s="31"/>
      <c r="CV168" s="31" t="s">
        <v>19119</v>
      </c>
      <c r="CW168" s="31" t="s">
        <v>6967</v>
      </c>
      <c r="CX168" s="31" t="s">
        <v>19002</v>
      </c>
      <c r="CY168" s="31"/>
      <c r="CZ168" s="31"/>
      <c r="DA168" s="31"/>
      <c r="DB168" s="31"/>
      <c r="DC168" s="31"/>
      <c r="DD168" s="31"/>
      <c r="DE168" s="31"/>
      <c r="DF168" s="31"/>
      <c r="DG168" s="31"/>
      <c r="DH168" s="31"/>
      <c r="DI168" s="31"/>
      <c r="DJ168" s="31"/>
      <c r="DK168" s="31"/>
      <c r="DL168" s="31"/>
      <c r="DM168" s="38" t="s">
        <v>32243</v>
      </c>
      <c r="DN168" s="38"/>
      <c r="DO168" s="35">
        <v>0</v>
      </c>
      <c r="DP168" s="31" t="s">
        <v>14683</v>
      </c>
      <c r="DQ168" s="31" t="s">
        <v>13174</v>
      </c>
      <c r="DR168" s="31"/>
      <c r="DS168" s="31" t="s">
        <v>27563</v>
      </c>
      <c r="DT168" s="31" t="s">
        <v>37368</v>
      </c>
      <c r="DU168" s="31">
        <v>3</v>
      </c>
      <c r="DV168" s="31" t="s">
        <v>32167</v>
      </c>
      <c r="DW168" s="31"/>
      <c r="DX168" s="31"/>
      <c r="DY168" s="31"/>
      <c r="DZ168" s="31"/>
      <c r="EA168" s="31"/>
      <c r="EB168" s="31">
        <v>0</v>
      </c>
      <c r="EC168" s="31" t="s">
        <v>40170</v>
      </c>
      <c r="ED168" s="31" t="s">
        <v>41101</v>
      </c>
      <c r="EE168" s="31"/>
      <c r="EF168" s="31"/>
      <c r="EG168" s="31"/>
      <c r="EH168" s="31"/>
      <c r="EI168" s="31"/>
      <c r="EJ168" s="31"/>
    </row>
    <row r="169" spans="1:140" ht="23.25" customHeight="1">
      <c r="A169" s="25">
        <v>167</v>
      </c>
      <c r="B169" s="30" t="s">
        <v>24400</v>
      </c>
      <c r="C169" s="31" t="s">
        <v>6707</v>
      </c>
      <c r="D169" s="30" t="s">
        <v>2554</v>
      </c>
      <c r="E169" s="30"/>
      <c r="F169" s="30" t="s">
        <v>36255</v>
      </c>
      <c r="G169" s="31">
        <f t="shared" si="21"/>
        <v>58</v>
      </c>
      <c r="H169" s="72">
        <f t="shared" si="22"/>
        <v>52413</v>
      </c>
      <c r="I169" s="30"/>
      <c r="J169" s="30" t="s">
        <v>34084</v>
      </c>
      <c r="K169" s="30" t="s">
        <v>4318</v>
      </c>
      <c r="L169" s="31" t="s">
        <v>4318</v>
      </c>
      <c r="M169" s="31" t="s">
        <v>6378</v>
      </c>
      <c r="N169" s="31" t="s">
        <v>3311</v>
      </c>
      <c r="O169" s="31" t="s">
        <v>2534</v>
      </c>
      <c r="P169" s="52" t="s">
        <v>24630</v>
      </c>
      <c r="Q169" s="31" t="s">
        <v>39121</v>
      </c>
      <c r="R169" s="31">
        <v>7</v>
      </c>
      <c r="S169" s="31">
        <v>10</v>
      </c>
      <c r="T169" s="31"/>
      <c r="U169" s="31">
        <v>396</v>
      </c>
      <c r="V169" s="31" t="s">
        <v>5813</v>
      </c>
      <c r="W169" s="31" t="s">
        <v>881</v>
      </c>
      <c r="X169" s="31" t="s">
        <v>4707</v>
      </c>
      <c r="Y169" s="31">
        <f t="shared" ca="1" si="23"/>
        <v>38</v>
      </c>
      <c r="Z169" s="31" t="str">
        <f t="shared" ca="1" si="24"/>
        <v>36-45</v>
      </c>
      <c r="AA169" s="31"/>
      <c r="AB169" s="31" t="s">
        <v>11144</v>
      </c>
      <c r="AC169" s="31" t="s">
        <v>34145</v>
      </c>
      <c r="AD169" s="31" t="s">
        <v>34145</v>
      </c>
      <c r="AE169" s="31"/>
      <c r="AF169" s="31" t="s">
        <v>24701</v>
      </c>
      <c r="AG169" s="31" t="s">
        <v>4322</v>
      </c>
      <c r="AH169" s="31" t="s">
        <v>4322</v>
      </c>
      <c r="AI169" s="31" t="s">
        <v>908</v>
      </c>
      <c r="AJ169" s="31" t="s">
        <v>1498</v>
      </c>
      <c r="AK169" s="31">
        <v>179110</v>
      </c>
      <c r="AL169" s="31" t="s">
        <v>4932</v>
      </c>
      <c r="AM169" s="31" t="s">
        <v>5000</v>
      </c>
      <c r="AN169" s="31"/>
      <c r="AO169" s="31"/>
      <c r="AP169" s="31" t="s">
        <v>3619</v>
      </c>
      <c r="AQ169" s="31" t="s">
        <v>11651</v>
      </c>
      <c r="AR169" s="31" t="s">
        <v>34145</v>
      </c>
      <c r="AS169" s="31" t="s">
        <v>34145</v>
      </c>
      <c r="AT169" s="31" t="str">
        <f>_xlfn.IFNA(VLOOKUP(D169,'[1]5. 1 Mei 2022'!$C$7:$F$60,4,FALSE),"")</f>
        <v/>
      </c>
      <c r="AU169" s="31"/>
      <c r="AV169" s="31" t="s">
        <v>20032</v>
      </c>
      <c r="AW169" s="31" t="s">
        <v>16037</v>
      </c>
      <c r="AX169" s="29">
        <f t="shared" si="28"/>
        <v>45916</v>
      </c>
      <c r="AY169" s="31" t="s">
        <v>26346</v>
      </c>
      <c r="AZ169" s="31" t="s">
        <v>225</v>
      </c>
      <c r="BA169" s="30" t="s">
        <v>3619</v>
      </c>
      <c r="BB169" s="31" t="s">
        <v>17505</v>
      </c>
      <c r="BC169" s="31"/>
      <c r="BD169" s="31" t="s">
        <v>7980</v>
      </c>
      <c r="BE169" s="31" t="s">
        <v>7969</v>
      </c>
      <c r="BF169" s="31" t="s">
        <v>20032</v>
      </c>
      <c r="BG169" s="31"/>
      <c r="BH169" s="31"/>
      <c r="BI169" s="31" t="s">
        <v>8136</v>
      </c>
      <c r="BJ169" s="31" t="s">
        <v>20275</v>
      </c>
      <c r="BK169" s="31" t="str">
        <f t="shared" si="29"/>
        <v>III/b</v>
      </c>
      <c r="BL169" s="31" t="s">
        <v>8077</v>
      </c>
      <c r="BM169" s="31"/>
      <c r="BN169" s="31"/>
      <c r="BO169" s="31"/>
      <c r="BP169" s="31"/>
      <c r="BQ169" s="31" t="s">
        <v>20275</v>
      </c>
      <c r="BR169" s="52" t="s">
        <v>39748</v>
      </c>
      <c r="BS169" s="52" t="s">
        <v>39122</v>
      </c>
      <c r="BT169" s="31" t="s">
        <v>2917</v>
      </c>
      <c r="BU169" s="31" t="s">
        <v>5049</v>
      </c>
      <c r="BV169" s="31" t="s">
        <v>3408</v>
      </c>
      <c r="BW169" s="31">
        <f t="shared" ca="1" si="26"/>
        <v>12</v>
      </c>
      <c r="BX169" s="78">
        <f t="shared" ca="1" si="27"/>
        <v>3</v>
      </c>
      <c r="BY169" s="31"/>
      <c r="BZ169" s="31"/>
      <c r="CA169" s="31" t="s">
        <v>2483</v>
      </c>
      <c r="CB169" s="31" t="s">
        <v>2519</v>
      </c>
      <c r="CC169" s="31">
        <v>2</v>
      </c>
      <c r="CD169" s="31">
        <v>1</v>
      </c>
      <c r="CE169" s="31" t="s">
        <v>20085</v>
      </c>
      <c r="CF169" s="31"/>
      <c r="CG169" s="31"/>
      <c r="CH169" s="31"/>
      <c r="CI169" s="31"/>
      <c r="CJ169" s="31"/>
      <c r="CK169" s="31"/>
      <c r="CL169" s="31" t="s">
        <v>21985</v>
      </c>
      <c r="CM169" s="31" t="s">
        <v>21986</v>
      </c>
      <c r="CN169" s="31">
        <v>123</v>
      </c>
      <c r="CO169" s="31" t="s">
        <v>28683</v>
      </c>
      <c r="CP169" s="31" t="s">
        <v>21986</v>
      </c>
      <c r="CQ169" s="31">
        <v>123</v>
      </c>
      <c r="CR169" s="31">
        <v>4627</v>
      </c>
      <c r="CS169" s="31" t="s">
        <v>8310</v>
      </c>
      <c r="CT169" s="31"/>
      <c r="CU169" s="31" t="s">
        <v>861</v>
      </c>
      <c r="CV169" s="31" t="s">
        <v>8412</v>
      </c>
      <c r="CW169" s="31" t="s">
        <v>8413</v>
      </c>
      <c r="CX169" s="31" t="s">
        <v>8346</v>
      </c>
      <c r="CY169" s="31"/>
      <c r="CZ169" s="31"/>
      <c r="DA169" s="31"/>
      <c r="DB169" s="31" t="s">
        <v>15747</v>
      </c>
      <c r="DC169" s="31" t="s">
        <v>15749</v>
      </c>
      <c r="DD169" s="31" t="s">
        <v>15746</v>
      </c>
      <c r="DE169" s="31"/>
      <c r="DF169" s="31"/>
      <c r="DG169" s="31"/>
      <c r="DH169" s="31"/>
      <c r="DI169" s="31" t="s">
        <v>24810</v>
      </c>
      <c r="DJ169" s="31" t="s">
        <v>24811</v>
      </c>
      <c r="DK169" s="31" t="s">
        <v>25645</v>
      </c>
      <c r="DL169" s="31" t="s">
        <v>13888</v>
      </c>
      <c r="DM169" s="38" t="s">
        <v>9506</v>
      </c>
      <c r="DN169" s="38"/>
      <c r="DO169" s="35" t="s">
        <v>20864</v>
      </c>
      <c r="DP169" s="31" t="s">
        <v>31299</v>
      </c>
      <c r="DQ169" s="31" t="s">
        <v>13822</v>
      </c>
      <c r="DR169" s="31"/>
      <c r="DS169" s="31" t="s">
        <v>944</v>
      </c>
      <c r="DT169" s="31" t="s">
        <v>37369</v>
      </c>
      <c r="DU169" s="31">
        <v>2</v>
      </c>
      <c r="DV169" s="31" t="s">
        <v>32167</v>
      </c>
      <c r="DW169" s="31" t="s">
        <v>7980</v>
      </c>
      <c r="DX169" s="31" t="s">
        <v>7980</v>
      </c>
      <c r="DY169" s="31" t="s">
        <v>32538</v>
      </c>
      <c r="DZ169" s="31" t="s">
        <v>32534</v>
      </c>
      <c r="EA169" s="31" t="s">
        <v>25948</v>
      </c>
      <c r="EB169" s="31">
        <v>0</v>
      </c>
      <c r="EC169" s="31" t="s">
        <v>40168</v>
      </c>
      <c r="ED169" s="31" t="s">
        <v>41101</v>
      </c>
      <c r="EE169" s="31"/>
      <c r="EF169" s="31"/>
      <c r="EG169" s="31"/>
      <c r="EH169" s="31"/>
      <c r="EI169" s="31"/>
      <c r="EJ169" s="31"/>
    </row>
    <row r="170" spans="1:140" ht="23.25" customHeight="1">
      <c r="A170" s="25">
        <v>168</v>
      </c>
      <c r="B170" s="30" t="s">
        <v>24301</v>
      </c>
      <c r="C170" s="31" t="s">
        <v>5027</v>
      </c>
      <c r="D170" s="30" t="s">
        <v>5027</v>
      </c>
      <c r="E170" s="30"/>
      <c r="F170" s="30" t="s">
        <v>36254</v>
      </c>
      <c r="G170" s="31">
        <f t="shared" si="21"/>
        <v>58</v>
      </c>
      <c r="H170" s="72">
        <f t="shared" si="22"/>
        <v>52171</v>
      </c>
      <c r="I170" s="30"/>
      <c r="J170" s="30" t="s">
        <v>34084</v>
      </c>
      <c r="K170" s="30" t="s">
        <v>4318</v>
      </c>
      <c r="L170" s="31" t="s">
        <v>4318</v>
      </c>
      <c r="M170" s="31" t="s">
        <v>3186</v>
      </c>
      <c r="N170" s="31" t="s">
        <v>4008</v>
      </c>
      <c r="O170" s="31" t="s">
        <v>2534</v>
      </c>
      <c r="P170" s="52" t="s">
        <v>35985</v>
      </c>
      <c r="Q170" s="31" t="s">
        <v>41892</v>
      </c>
      <c r="R170" s="31">
        <v>11</v>
      </c>
      <c r="S170" s="31">
        <v>4</v>
      </c>
      <c r="T170" s="31"/>
      <c r="U170" s="31">
        <v>1668</v>
      </c>
      <c r="V170" s="31"/>
      <c r="W170" s="31" t="s">
        <v>4579</v>
      </c>
      <c r="X170" s="31" t="s">
        <v>5771</v>
      </c>
      <c r="Y170" s="31" t="e">
        <f t="shared" ca="1" si="23"/>
        <v>#VALUE!</v>
      </c>
      <c r="Z170" s="31" t="e">
        <f t="shared" ca="1" si="24"/>
        <v>#VALUE!</v>
      </c>
      <c r="AA170" s="31"/>
      <c r="AB170" s="31" t="s">
        <v>11144</v>
      </c>
      <c r="AC170" s="31" t="s">
        <v>34145</v>
      </c>
      <c r="AD170" s="31" t="s">
        <v>34145</v>
      </c>
      <c r="AE170" s="31"/>
      <c r="AF170" s="31" t="s">
        <v>24701</v>
      </c>
      <c r="AG170" s="31" t="s">
        <v>4322</v>
      </c>
      <c r="AH170" s="31" t="s">
        <v>4322</v>
      </c>
      <c r="AI170" s="31" t="s">
        <v>908</v>
      </c>
      <c r="AJ170" s="31" t="s">
        <v>17623</v>
      </c>
      <c r="AK170" s="31" t="s">
        <v>17624</v>
      </c>
      <c r="AL170" s="31" t="s">
        <v>17625</v>
      </c>
      <c r="AM170" s="31" t="s">
        <v>17626</v>
      </c>
      <c r="AN170" s="31"/>
      <c r="AO170" s="31"/>
      <c r="AP170" s="31" t="s">
        <v>18118</v>
      </c>
      <c r="AQ170" s="31" t="s">
        <v>3892</v>
      </c>
      <c r="AR170" s="31" t="s">
        <v>34145</v>
      </c>
      <c r="AS170" s="31" t="s">
        <v>34145</v>
      </c>
      <c r="AT170" s="31" t="s">
        <v>39975</v>
      </c>
      <c r="AU170" s="31"/>
      <c r="AV170" s="31" t="s">
        <v>24786</v>
      </c>
      <c r="AW170" s="52" t="s">
        <v>24067</v>
      </c>
      <c r="AX170" s="29">
        <f t="shared" si="28"/>
        <v>46830</v>
      </c>
      <c r="AY170" s="31" t="s">
        <v>26346</v>
      </c>
      <c r="AZ170" s="31" t="s">
        <v>2622</v>
      </c>
      <c r="BA170" s="30" t="s">
        <v>18118</v>
      </c>
      <c r="BB170" s="31" t="s">
        <v>8024</v>
      </c>
      <c r="BC170" s="31"/>
      <c r="BD170" s="31" t="s">
        <v>24787</v>
      </c>
      <c r="BE170" s="31" t="s">
        <v>7969</v>
      </c>
      <c r="BF170" s="31" t="s">
        <v>24786</v>
      </c>
      <c r="BG170" s="31"/>
      <c r="BH170" s="31"/>
      <c r="BI170" s="31" t="s">
        <v>8136</v>
      </c>
      <c r="BJ170" s="31" t="s">
        <v>20275</v>
      </c>
      <c r="BK170" s="31" t="str">
        <f t="shared" si="29"/>
        <v>III/c</v>
      </c>
      <c r="BL170" s="31" t="s">
        <v>8077</v>
      </c>
      <c r="BM170" s="31"/>
      <c r="BN170" s="31"/>
      <c r="BO170" s="31"/>
      <c r="BP170" s="31" t="s">
        <v>1498</v>
      </c>
      <c r="BQ170" s="31" t="s">
        <v>3185</v>
      </c>
      <c r="BR170" s="52" t="s">
        <v>24067</v>
      </c>
      <c r="BS170" s="62" t="s">
        <v>41784</v>
      </c>
      <c r="BT170" s="31" t="s">
        <v>3163</v>
      </c>
      <c r="BU170" s="31" t="s">
        <v>718</v>
      </c>
      <c r="BV170" s="31" t="s">
        <v>6786</v>
      </c>
      <c r="BW170" s="31">
        <f t="shared" ca="1" si="26"/>
        <v>13</v>
      </c>
      <c r="BX170" s="78">
        <f t="shared" ca="1" si="27"/>
        <v>3</v>
      </c>
      <c r="BY170" s="31"/>
      <c r="BZ170" s="31" t="s">
        <v>15738</v>
      </c>
      <c r="CA170" s="31" t="s">
        <v>2483</v>
      </c>
      <c r="CB170" s="31" t="s">
        <v>2519</v>
      </c>
      <c r="CC170" s="31">
        <v>1</v>
      </c>
      <c r="CD170" s="31">
        <v>1</v>
      </c>
      <c r="CE170" s="31" t="s">
        <v>20085</v>
      </c>
      <c r="CF170" s="31"/>
      <c r="CG170" s="31"/>
      <c r="CH170" s="31"/>
      <c r="CI170" s="31"/>
      <c r="CJ170" s="31"/>
      <c r="CK170" s="31"/>
      <c r="CL170" s="31" t="s">
        <v>21966</v>
      </c>
      <c r="CM170" s="31" t="s">
        <v>21967</v>
      </c>
      <c r="CN170" s="31">
        <v>123</v>
      </c>
      <c r="CO170" s="31" t="s">
        <v>28651</v>
      </c>
      <c r="CP170" s="31" t="s">
        <v>21967</v>
      </c>
      <c r="CQ170" s="31">
        <v>123</v>
      </c>
      <c r="CR170" s="31">
        <v>4314</v>
      </c>
      <c r="CS170" s="31"/>
      <c r="CT170" s="31"/>
      <c r="CU170" s="31"/>
      <c r="CV170" s="31" t="s">
        <v>18234</v>
      </c>
      <c r="CW170" s="31" t="s">
        <v>18054</v>
      </c>
      <c r="CX170" s="31" t="s">
        <v>3868</v>
      </c>
      <c r="CY170" s="31"/>
      <c r="CZ170" s="31"/>
      <c r="DA170" s="31"/>
      <c r="DB170" s="31" t="s">
        <v>15747</v>
      </c>
      <c r="DC170" s="31" t="s">
        <v>15756</v>
      </c>
      <c r="DD170" s="31" t="s">
        <v>15746</v>
      </c>
      <c r="DE170" s="31"/>
      <c r="DF170" s="31"/>
      <c r="DG170" s="31"/>
      <c r="DH170" s="31"/>
      <c r="DI170" s="31" t="s">
        <v>24810</v>
      </c>
      <c r="DJ170" s="31" t="s">
        <v>24811</v>
      </c>
      <c r="DK170" s="31"/>
      <c r="DL170" s="31"/>
      <c r="DM170" s="38" t="s">
        <v>9405</v>
      </c>
      <c r="DN170" s="38"/>
      <c r="DO170" s="35">
        <v>0</v>
      </c>
      <c r="DP170" s="31" t="s">
        <v>12737</v>
      </c>
      <c r="DQ170" s="31" t="s">
        <v>12736</v>
      </c>
      <c r="DR170" s="31" t="s">
        <v>20795</v>
      </c>
      <c r="DS170" s="31" t="s">
        <v>27045</v>
      </c>
      <c r="DT170" s="31" t="s">
        <v>37370</v>
      </c>
      <c r="DU170" s="31">
        <v>3</v>
      </c>
      <c r="DV170" s="31" t="s">
        <v>32167</v>
      </c>
      <c r="DW170" s="31" t="s">
        <v>1759</v>
      </c>
      <c r="DX170" s="31" t="s">
        <v>1759</v>
      </c>
      <c r="DY170" s="31" t="s">
        <v>28827</v>
      </c>
      <c r="DZ170" s="31" t="s">
        <v>18545</v>
      </c>
      <c r="EA170" s="31"/>
      <c r="EB170" s="31">
        <v>996973</v>
      </c>
      <c r="EC170" s="31" t="s">
        <v>40168</v>
      </c>
      <c r="ED170" s="31" t="s">
        <v>41101</v>
      </c>
      <c r="EE170" s="31"/>
      <c r="EF170" s="31"/>
      <c r="EG170" s="31"/>
      <c r="EH170" s="31"/>
      <c r="EI170" s="31"/>
      <c r="EJ170" s="31"/>
    </row>
    <row r="171" spans="1:140" ht="23.25" customHeight="1">
      <c r="A171" s="25">
        <v>169</v>
      </c>
      <c r="B171" s="30" t="s">
        <v>19944</v>
      </c>
      <c r="C171" s="31" t="s">
        <v>2097</v>
      </c>
      <c r="D171" s="30" t="s">
        <v>2097</v>
      </c>
      <c r="E171" s="30"/>
      <c r="F171" s="30" t="s">
        <v>36258</v>
      </c>
      <c r="G171" s="31">
        <f t="shared" si="21"/>
        <v>58</v>
      </c>
      <c r="H171" s="72">
        <f t="shared" si="22"/>
        <v>49522</v>
      </c>
      <c r="I171" s="30"/>
      <c r="J171" s="30" t="s">
        <v>34084</v>
      </c>
      <c r="K171" s="30" t="s">
        <v>4318</v>
      </c>
      <c r="L171" s="31" t="s">
        <v>4318</v>
      </c>
      <c r="M171" s="31" t="s">
        <v>3186</v>
      </c>
      <c r="N171" s="31" t="s">
        <v>3311</v>
      </c>
      <c r="O171" s="31" t="s">
        <v>2534</v>
      </c>
      <c r="P171" s="52" t="s">
        <v>24630</v>
      </c>
      <c r="Q171" s="31" t="s">
        <v>39384</v>
      </c>
      <c r="R171" s="31">
        <v>20</v>
      </c>
      <c r="S171" s="31">
        <v>9</v>
      </c>
      <c r="T171" s="31"/>
      <c r="U171" s="31">
        <v>1611</v>
      </c>
      <c r="V171" s="31" t="s">
        <v>7234</v>
      </c>
      <c r="W171" s="31" t="s">
        <v>16568</v>
      </c>
      <c r="X171" s="31" t="s">
        <v>1926</v>
      </c>
      <c r="Y171" s="31" t="e">
        <f t="shared" ca="1" si="23"/>
        <v>#VALUE!</v>
      </c>
      <c r="Z171" s="31" t="e">
        <f t="shared" ca="1" si="24"/>
        <v>#VALUE!</v>
      </c>
      <c r="AA171" s="31"/>
      <c r="AB171" s="31" t="s">
        <v>10497</v>
      </c>
      <c r="AC171" s="31" t="s">
        <v>34153</v>
      </c>
      <c r="AD171" s="31" t="s">
        <v>34194</v>
      </c>
      <c r="AE171" s="31"/>
      <c r="AF171" s="31" t="s">
        <v>24700</v>
      </c>
      <c r="AG171" s="31" t="s">
        <v>7895</v>
      </c>
      <c r="AH171" s="31" t="s">
        <v>7895</v>
      </c>
      <c r="AI171" s="31" t="s">
        <v>728</v>
      </c>
      <c r="AJ171" s="31">
        <v>11310036</v>
      </c>
      <c r="AK171" s="31" t="s">
        <v>16569</v>
      </c>
      <c r="AL171" s="31" t="s">
        <v>15819</v>
      </c>
      <c r="AM171" s="31" t="s">
        <v>3484</v>
      </c>
      <c r="AN171" s="31"/>
      <c r="AO171" s="31"/>
      <c r="AP171" s="31" t="s">
        <v>33761</v>
      </c>
      <c r="AQ171" s="31"/>
      <c r="AR171" s="31" t="s">
        <v>34148</v>
      </c>
      <c r="AS171" s="31" t="s">
        <v>34148</v>
      </c>
      <c r="AT171" s="31" t="str">
        <f>_xlfn.IFNA(VLOOKUP(D171,'[1]5. 1 Mei 2022'!$C$7:$F$60,4,FALSE),"")</f>
        <v/>
      </c>
      <c r="AU171" s="31"/>
      <c r="AV171" s="31" t="s">
        <v>20164</v>
      </c>
      <c r="AW171" s="52" t="s">
        <v>29818</v>
      </c>
      <c r="AX171" s="29">
        <f t="shared" si="28"/>
        <v>46050</v>
      </c>
      <c r="AY171" s="31" t="s">
        <v>26342</v>
      </c>
      <c r="AZ171" s="31" t="s">
        <v>536</v>
      </c>
      <c r="BA171" s="30" t="s">
        <v>33761</v>
      </c>
      <c r="BB171" s="31"/>
      <c r="BC171" s="31"/>
      <c r="BD171" s="31" t="s">
        <v>21143</v>
      </c>
      <c r="BE171" s="31" t="s">
        <v>7968</v>
      </c>
      <c r="BF171" s="31" t="s">
        <v>20164</v>
      </c>
      <c r="BG171" s="31"/>
      <c r="BH171" s="31"/>
      <c r="BI171" s="31" t="s">
        <v>8140</v>
      </c>
      <c r="BJ171" s="31" t="s">
        <v>29819</v>
      </c>
      <c r="BK171" s="31" t="str">
        <f t="shared" si="29"/>
        <v>III/b</v>
      </c>
      <c r="BL171" s="31" t="s">
        <v>8077</v>
      </c>
      <c r="BM171" s="31"/>
      <c r="BN171" s="31"/>
      <c r="BO171" s="31"/>
      <c r="BP171" s="31" t="s">
        <v>1498</v>
      </c>
      <c r="BQ171" s="31" t="s">
        <v>29819</v>
      </c>
      <c r="BR171" s="52" t="s">
        <v>39751</v>
      </c>
      <c r="BS171" s="52" t="s">
        <v>39385</v>
      </c>
      <c r="BT171" s="31" t="s">
        <v>7564</v>
      </c>
      <c r="BU171" s="31" t="s">
        <v>794</v>
      </c>
      <c r="BV171" s="31" t="s">
        <v>573</v>
      </c>
      <c r="BW171" s="31">
        <f t="shared" ca="1" si="26"/>
        <v>26</v>
      </c>
      <c r="BX171" s="78">
        <f t="shared" ca="1" si="27"/>
        <v>2</v>
      </c>
      <c r="BY171" s="31"/>
      <c r="BZ171" s="31"/>
      <c r="CA171" s="31" t="s">
        <v>2483</v>
      </c>
      <c r="CB171" s="31" t="s">
        <v>2519</v>
      </c>
      <c r="CC171" s="31">
        <v>2</v>
      </c>
      <c r="CD171" s="31">
        <v>1</v>
      </c>
      <c r="CE171" s="31" t="s">
        <v>20085</v>
      </c>
      <c r="CF171" s="31"/>
      <c r="CG171" s="31"/>
      <c r="CH171" s="31"/>
      <c r="CI171" s="31"/>
      <c r="CJ171" s="31"/>
      <c r="CK171" s="31"/>
      <c r="CL171" s="31"/>
      <c r="CM171" s="31"/>
      <c r="CN171" s="31"/>
      <c r="CO171" s="31"/>
      <c r="CP171" s="31"/>
      <c r="CQ171" s="31"/>
      <c r="CR171" s="31">
        <v>1175</v>
      </c>
      <c r="CS171" s="31" t="s">
        <v>19274</v>
      </c>
      <c r="CT171" s="31" t="s">
        <v>19275</v>
      </c>
      <c r="CU171" s="31" t="s">
        <v>16025</v>
      </c>
      <c r="CV171" s="31" t="s">
        <v>19152</v>
      </c>
      <c r="CW171" s="31" t="s">
        <v>19153</v>
      </c>
      <c r="CX171" s="31" t="s">
        <v>4970</v>
      </c>
      <c r="CY171" s="31"/>
      <c r="CZ171" s="31"/>
      <c r="DA171" s="31"/>
      <c r="DB171" s="31"/>
      <c r="DC171" s="31"/>
      <c r="DD171" s="31"/>
      <c r="DE171" s="31"/>
      <c r="DF171" s="31"/>
      <c r="DG171" s="31"/>
      <c r="DH171" s="31"/>
      <c r="DI171" s="31"/>
      <c r="DJ171" s="31"/>
      <c r="DK171" s="31"/>
      <c r="DL171" s="31"/>
      <c r="DM171" s="38" t="s">
        <v>8935</v>
      </c>
      <c r="DN171" s="38"/>
      <c r="DO171" s="35">
        <v>0</v>
      </c>
      <c r="DP171" s="31" t="s">
        <v>14520</v>
      </c>
      <c r="DQ171" s="31" t="s">
        <v>14521</v>
      </c>
      <c r="DR171" s="31"/>
      <c r="DS171" s="31" t="s">
        <v>38480</v>
      </c>
      <c r="DT171" s="31" t="s">
        <v>27971</v>
      </c>
      <c r="DU171" s="31">
        <v>2</v>
      </c>
      <c r="DV171" s="31" t="s">
        <v>32167</v>
      </c>
      <c r="DW171" s="31"/>
      <c r="DX171" s="31"/>
      <c r="DY171" s="31"/>
      <c r="DZ171" s="31"/>
      <c r="EA171" s="31"/>
      <c r="EB171" s="31">
        <v>0</v>
      </c>
      <c r="EC171" s="31" t="s">
        <v>40170</v>
      </c>
      <c r="ED171" s="31" t="s">
        <v>41101</v>
      </c>
      <c r="EE171" s="31"/>
      <c r="EF171" s="31"/>
      <c r="EG171" s="31"/>
      <c r="EH171" s="31"/>
      <c r="EI171" s="31"/>
      <c r="EJ171" s="31"/>
    </row>
    <row r="172" spans="1:140" ht="23.25" customHeight="1">
      <c r="A172" s="25">
        <v>170</v>
      </c>
      <c r="B172" s="30" t="s">
        <v>6679</v>
      </c>
      <c r="C172" s="31" t="s">
        <v>3512</v>
      </c>
      <c r="D172" s="30" t="s">
        <v>17359</v>
      </c>
      <c r="E172" s="30"/>
      <c r="F172" s="30" t="s">
        <v>36262</v>
      </c>
      <c r="G172" s="31">
        <f t="shared" si="21"/>
        <v>58</v>
      </c>
      <c r="H172" s="72">
        <f t="shared" si="22"/>
        <v>51561</v>
      </c>
      <c r="I172" s="30" t="s">
        <v>34944</v>
      </c>
      <c r="J172" s="30" t="s">
        <v>34085</v>
      </c>
      <c r="K172" s="30" t="s">
        <v>34083</v>
      </c>
      <c r="L172" s="31" t="s">
        <v>16726</v>
      </c>
      <c r="M172" s="31" t="s">
        <v>6378</v>
      </c>
      <c r="N172" s="31" t="s">
        <v>7551</v>
      </c>
      <c r="O172" s="31" t="s">
        <v>6326</v>
      </c>
      <c r="P172" s="31" t="s">
        <v>11676</v>
      </c>
      <c r="Q172" s="31"/>
      <c r="R172" s="31"/>
      <c r="S172" s="31"/>
      <c r="T172" s="31"/>
      <c r="U172" s="31" t="s">
        <v>2678</v>
      </c>
      <c r="V172" s="31"/>
      <c r="W172" s="31" t="s">
        <v>980</v>
      </c>
      <c r="X172" s="31" t="s">
        <v>1951</v>
      </c>
      <c r="Y172" s="31" t="e">
        <f t="shared" ca="1" si="23"/>
        <v>#VALUE!</v>
      </c>
      <c r="Z172" s="31" t="e">
        <f t="shared" ca="1" si="24"/>
        <v>#VALUE!</v>
      </c>
      <c r="AA172" s="31"/>
      <c r="AB172" s="31" t="s">
        <v>5131</v>
      </c>
      <c r="AC172" s="31" t="s">
        <v>34153</v>
      </c>
      <c r="AD172" s="31" t="s">
        <v>34194</v>
      </c>
      <c r="AE172" s="31"/>
      <c r="AF172" s="31" t="s">
        <v>24700</v>
      </c>
      <c r="AG172" s="31" t="s">
        <v>7895</v>
      </c>
      <c r="AH172" s="31" t="s">
        <v>7895</v>
      </c>
      <c r="AI172" s="31" t="s">
        <v>40277</v>
      </c>
      <c r="AJ172" s="31">
        <v>98991252</v>
      </c>
      <c r="AK172" s="31" t="s">
        <v>7263</v>
      </c>
      <c r="AL172" s="31">
        <v>37065</v>
      </c>
      <c r="AM172" s="31" t="s">
        <v>7264</v>
      </c>
      <c r="AN172" s="31"/>
      <c r="AO172" s="31"/>
      <c r="AP172" s="31" t="s">
        <v>4434</v>
      </c>
      <c r="AQ172" s="31" t="s">
        <v>26475</v>
      </c>
      <c r="AR172" s="31" t="s">
        <v>34148</v>
      </c>
      <c r="AS172" s="31" t="s">
        <v>34148</v>
      </c>
      <c r="AT172" s="31" t="str">
        <f>_xlfn.IFNA(VLOOKUP(D172,'[1]5. 1 Mei 2022'!$C$7:$F$60,4,FALSE),"")</f>
        <v/>
      </c>
      <c r="AU172" s="31"/>
      <c r="AV172" s="31" t="s">
        <v>5449</v>
      </c>
      <c r="AW172" s="31" t="s">
        <v>26475</v>
      </c>
      <c r="AX172" s="29">
        <f t="shared" si="28"/>
        <v>45901</v>
      </c>
      <c r="AY172" s="31" t="s">
        <v>26346</v>
      </c>
      <c r="AZ172" s="31" t="s">
        <v>6484</v>
      </c>
      <c r="BA172" s="30" t="s">
        <v>4434</v>
      </c>
      <c r="BB172" s="31"/>
      <c r="BC172" s="31"/>
      <c r="BD172" s="31" t="s">
        <v>21142</v>
      </c>
      <c r="BE172" s="31" t="s">
        <v>7968</v>
      </c>
      <c r="BF172" s="31" t="s">
        <v>5449</v>
      </c>
      <c r="BG172" s="31"/>
      <c r="BH172" s="31"/>
      <c r="BI172" s="31"/>
      <c r="BJ172" s="31">
        <v>0</v>
      </c>
      <c r="BK172" s="31" t="str">
        <f t="shared" si="29"/>
        <v>II/a</v>
      </c>
      <c r="BL172" s="31"/>
      <c r="BM172" s="31"/>
      <c r="BN172" s="31"/>
      <c r="BO172" s="31" t="s">
        <v>7636</v>
      </c>
      <c r="BP172" s="31" t="s">
        <v>1498</v>
      </c>
      <c r="BQ172" s="31"/>
      <c r="BR172" s="31"/>
      <c r="BS172" s="31"/>
      <c r="BT172" s="31"/>
      <c r="BU172" s="31"/>
      <c r="BV172" s="31" t="s">
        <v>6736</v>
      </c>
      <c r="BW172" s="31">
        <f t="shared" ca="1" si="26"/>
        <v>17</v>
      </c>
      <c r="BX172" s="78">
        <f t="shared" ca="1" si="27"/>
        <v>3</v>
      </c>
      <c r="BY172" s="31" t="s">
        <v>11676</v>
      </c>
      <c r="BZ172" s="31"/>
      <c r="CA172" s="31" t="s">
        <v>2483</v>
      </c>
      <c r="CB172" s="31" t="s">
        <v>2519</v>
      </c>
      <c r="CC172" s="31">
        <v>1</v>
      </c>
      <c r="CD172" s="31">
        <v>1</v>
      </c>
      <c r="CE172" s="31" t="s">
        <v>20085</v>
      </c>
      <c r="CF172" s="31"/>
      <c r="CG172" s="31"/>
      <c r="CH172" s="31"/>
      <c r="CI172" s="31"/>
      <c r="CJ172" s="31"/>
      <c r="CK172" s="31"/>
      <c r="CL172" s="31"/>
      <c r="CM172" s="31"/>
      <c r="CN172" s="31"/>
      <c r="CO172" s="31"/>
      <c r="CP172" s="31"/>
      <c r="CQ172" s="31"/>
      <c r="CR172" s="31">
        <v>3073</v>
      </c>
      <c r="CS172" s="31"/>
      <c r="CT172" s="31"/>
      <c r="CU172" s="31"/>
      <c r="CV172" s="31"/>
      <c r="CW172" s="31"/>
      <c r="CX172" s="31"/>
      <c r="CY172" s="31"/>
      <c r="CZ172" s="31"/>
      <c r="DA172" s="31"/>
      <c r="DB172" s="31"/>
      <c r="DC172" s="31"/>
      <c r="DD172" s="31"/>
      <c r="DE172" s="31"/>
      <c r="DF172" s="31"/>
      <c r="DG172" s="31"/>
      <c r="DH172" s="31"/>
      <c r="DI172" s="31"/>
      <c r="DJ172" s="31"/>
      <c r="DK172" s="31"/>
      <c r="DL172" s="31"/>
      <c r="DM172" s="38" t="s">
        <v>9930</v>
      </c>
      <c r="DN172" s="38"/>
      <c r="DO172" s="35" t="s">
        <v>10782</v>
      </c>
      <c r="DP172" s="31" t="s">
        <v>10971</v>
      </c>
      <c r="DQ172" s="31" t="s">
        <v>11100</v>
      </c>
      <c r="DR172" s="31"/>
      <c r="DS172" s="31" t="s">
        <v>27554</v>
      </c>
      <c r="DT172" s="31" t="s">
        <v>28222</v>
      </c>
      <c r="DU172" s="31">
        <v>3</v>
      </c>
      <c r="DV172" s="31" t="s">
        <v>32167</v>
      </c>
      <c r="DW172" s="31"/>
      <c r="DX172" s="31"/>
      <c r="DY172" s="31"/>
      <c r="DZ172" s="31"/>
      <c r="EA172" s="31"/>
      <c r="EB172" s="31">
        <v>0</v>
      </c>
      <c r="EC172" s="31" t="s">
        <v>39747</v>
      </c>
      <c r="ED172" s="31" t="s">
        <v>41101</v>
      </c>
      <c r="EE172" s="31"/>
      <c r="EF172" s="31"/>
      <c r="EG172" s="31"/>
      <c r="EH172" s="31"/>
      <c r="EI172" s="31"/>
      <c r="EJ172" s="31"/>
    </row>
    <row r="173" spans="1:140" ht="23.25" customHeight="1">
      <c r="A173" s="25">
        <v>171</v>
      </c>
      <c r="B173" s="30" t="s">
        <v>19947</v>
      </c>
      <c r="C173" s="31" t="s">
        <v>1062</v>
      </c>
      <c r="D173" s="30" t="s">
        <v>1062</v>
      </c>
      <c r="E173" s="30"/>
      <c r="F173" s="30" t="s">
        <v>36262</v>
      </c>
      <c r="G173" s="31">
        <f t="shared" si="21"/>
        <v>58</v>
      </c>
      <c r="H173" s="72">
        <f t="shared" si="22"/>
        <v>49461</v>
      </c>
      <c r="I173" s="30"/>
      <c r="J173" s="30" t="s">
        <v>34084</v>
      </c>
      <c r="K173" s="30" t="s">
        <v>4318</v>
      </c>
      <c r="L173" s="31" t="s">
        <v>4318</v>
      </c>
      <c r="M173" s="31" t="s">
        <v>6378</v>
      </c>
      <c r="N173" s="31" t="s">
        <v>3311</v>
      </c>
      <c r="O173" s="31" t="s">
        <v>2534</v>
      </c>
      <c r="P173" s="31" t="s">
        <v>30542</v>
      </c>
      <c r="Q173" s="31"/>
      <c r="R173" s="31">
        <v>18</v>
      </c>
      <c r="S173" s="31">
        <v>0</v>
      </c>
      <c r="T173" s="31"/>
      <c r="U173" s="31">
        <v>1726</v>
      </c>
      <c r="V173" s="31" t="s">
        <v>255</v>
      </c>
      <c r="W173" s="31" t="s">
        <v>980</v>
      </c>
      <c r="X173" s="31" t="s">
        <v>6559</v>
      </c>
      <c r="Y173" s="31" t="e">
        <f t="shared" ca="1" si="23"/>
        <v>#VALUE!</v>
      </c>
      <c r="Z173" s="31" t="e">
        <f t="shared" ca="1" si="24"/>
        <v>#VALUE!</v>
      </c>
      <c r="AA173" s="31"/>
      <c r="AB173" s="31" t="s">
        <v>10497</v>
      </c>
      <c r="AC173" s="31" t="s">
        <v>34153</v>
      </c>
      <c r="AD173" s="31" t="s">
        <v>34194</v>
      </c>
      <c r="AE173" s="31"/>
      <c r="AF173" s="31" t="s">
        <v>24700</v>
      </c>
      <c r="AG173" s="31" t="s">
        <v>7895</v>
      </c>
      <c r="AH173" s="31" t="s">
        <v>7895</v>
      </c>
      <c r="AI173" s="31" t="s">
        <v>728</v>
      </c>
      <c r="AJ173" s="31"/>
      <c r="AK173" s="31"/>
      <c r="AL173" s="31"/>
      <c r="AM173" s="31"/>
      <c r="AN173" s="31"/>
      <c r="AO173" s="31"/>
      <c r="AP173" s="31" t="s">
        <v>33725</v>
      </c>
      <c r="AQ173" s="31" t="s">
        <v>18889</v>
      </c>
      <c r="AR173" s="31" t="s">
        <v>34148</v>
      </c>
      <c r="AS173" s="31" t="s">
        <v>34148</v>
      </c>
      <c r="AT173" s="31" t="str">
        <f>_xlfn.IFNA(VLOOKUP(D173,'[1]5. 1 Mei 2022'!$C$7:$F$60,4,FALSE),"")</f>
        <v/>
      </c>
      <c r="AU173" s="31"/>
      <c r="AV173" s="31" t="s">
        <v>21404</v>
      </c>
      <c r="AW173" s="31" t="s">
        <v>20050</v>
      </c>
      <c r="AX173" s="29">
        <f t="shared" si="28"/>
        <v>45063</v>
      </c>
      <c r="AY173" s="31" t="s">
        <v>26340</v>
      </c>
      <c r="AZ173" s="31" t="s">
        <v>26343</v>
      </c>
      <c r="BA173" s="30" t="s">
        <v>33725</v>
      </c>
      <c r="BB173" s="31"/>
      <c r="BC173" s="31"/>
      <c r="BD173" s="31" t="s">
        <v>23497</v>
      </c>
      <c r="BE173" s="31" t="s">
        <v>7968</v>
      </c>
      <c r="BF173" s="31" t="s">
        <v>21404</v>
      </c>
      <c r="BG173" s="31"/>
      <c r="BH173" s="31"/>
      <c r="BI173" s="31"/>
      <c r="BJ173" s="31" t="s">
        <v>31007</v>
      </c>
      <c r="BK173" s="31" t="str">
        <f t="shared" si="29"/>
        <v>III/b</v>
      </c>
      <c r="BL173" s="31" t="s">
        <v>8078</v>
      </c>
      <c r="BM173" s="31"/>
      <c r="BN173" s="31"/>
      <c r="BO173" s="31"/>
      <c r="BP173" s="31" t="s">
        <v>1498</v>
      </c>
      <c r="BQ173" s="31"/>
      <c r="BR173" s="31"/>
      <c r="BS173" s="31"/>
      <c r="BT173" s="31" t="s">
        <v>3163</v>
      </c>
      <c r="BU173" s="31" t="s">
        <v>718</v>
      </c>
      <c r="BV173" s="31" t="s">
        <v>5206</v>
      </c>
      <c r="BW173" s="31">
        <f t="shared" ca="1" si="26"/>
        <v>24</v>
      </c>
      <c r="BX173" s="78">
        <f t="shared" ca="1" si="27"/>
        <v>0</v>
      </c>
      <c r="BY173" s="31"/>
      <c r="BZ173" s="31"/>
      <c r="CA173" s="31" t="s">
        <v>2483</v>
      </c>
      <c r="CB173" s="31" t="s">
        <v>2519</v>
      </c>
      <c r="CC173" s="31">
        <v>1</v>
      </c>
      <c r="CD173" s="31">
        <v>1</v>
      </c>
      <c r="CE173" s="31" t="s">
        <v>20085</v>
      </c>
      <c r="CF173" s="31"/>
      <c r="CG173" s="31"/>
      <c r="CH173" s="31"/>
      <c r="CI173" s="31"/>
      <c r="CJ173" s="31"/>
      <c r="CK173" s="31"/>
      <c r="CL173" s="31"/>
      <c r="CM173" s="31"/>
      <c r="CN173" s="31"/>
      <c r="CO173" s="31"/>
      <c r="CP173" s="31"/>
      <c r="CQ173" s="31"/>
      <c r="CR173" s="31">
        <v>1107</v>
      </c>
      <c r="CS173" s="31" t="s">
        <v>16023</v>
      </c>
      <c r="CT173" s="31"/>
      <c r="CU173" s="31"/>
      <c r="CV173" s="31"/>
      <c r="CW173" s="31"/>
      <c r="CX173" s="31"/>
      <c r="CY173" s="31"/>
      <c r="CZ173" s="31"/>
      <c r="DA173" s="31"/>
      <c r="DB173" s="31"/>
      <c r="DC173" s="31"/>
      <c r="DD173" s="31"/>
      <c r="DE173" s="31"/>
      <c r="DF173" s="31"/>
      <c r="DG173" s="31"/>
      <c r="DH173" s="31"/>
      <c r="DI173" s="31"/>
      <c r="DJ173" s="31"/>
      <c r="DK173" s="31"/>
      <c r="DL173" s="31"/>
      <c r="DM173" s="38" t="s">
        <v>9906</v>
      </c>
      <c r="DN173" s="38"/>
      <c r="DO173" s="35">
        <v>0</v>
      </c>
      <c r="DP173" s="31" t="s">
        <v>15224</v>
      </c>
      <c r="DQ173" s="31" t="s">
        <v>15225</v>
      </c>
      <c r="DR173" s="31"/>
      <c r="DS173" s="31" t="s">
        <v>27534</v>
      </c>
      <c r="DT173" s="31" t="s">
        <v>37371</v>
      </c>
      <c r="DU173" s="31">
        <v>3</v>
      </c>
      <c r="DV173" s="31" t="s">
        <v>32167</v>
      </c>
      <c r="DW173" s="31"/>
      <c r="DX173" s="31"/>
      <c r="DY173" s="31"/>
      <c r="DZ173" s="31"/>
      <c r="EA173" s="31"/>
      <c r="EB173" s="31">
        <v>0</v>
      </c>
      <c r="EC173" s="31" t="s">
        <v>40170</v>
      </c>
      <c r="ED173" s="31" t="s">
        <v>41101</v>
      </c>
      <c r="EE173" s="31"/>
      <c r="EF173" s="31"/>
      <c r="EG173" s="31"/>
      <c r="EH173" s="31"/>
      <c r="EI173" s="31"/>
      <c r="EJ173" s="31"/>
    </row>
    <row r="174" spans="1:140" ht="23.25" customHeight="1">
      <c r="A174" s="25">
        <v>172</v>
      </c>
      <c r="B174" s="30" t="s">
        <v>17457</v>
      </c>
      <c r="C174" s="31">
        <v>140337813</v>
      </c>
      <c r="D174" s="30" t="s">
        <v>1628</v>
      </c>
      <c r="E174" s="30"/>
      <c r="F174" s="30" t="s">
        <v>36262</v>
      </c>
      <c r="G174" s="31">
        <f t="shared" si="21"/>
        <v>58</v>
      </c>
      <c r="H174" s="72">
        <f t="shared" si="22"/>
        <v>47209</v>
      </c>
      <c r="I174" s="30"/>
      <c r="J174" s="30" t="s">
        <v>34084</v>
      </c>
      <c r="K174" s="30" t="s">
        <v>4318</v>
      </c>
      <c r="L174" s="31" t="s">
        <v>4318</v>
      </c>
      <c r="M174" s="31" t="s">
        <v>3186</v>
      </c>
      <c r="N174" s="31" t="s">
        <v>7120</v>
      </c>
      <c r="O174" s="31" t="s">
        <v>3943</v>
      </c>
      <c r="P174" s="31" t="s">
        <v>3499</v>
      </c>
      <c r="Q174" s="31"/>
      <c r="R174" s="31">
        <v>20</v>
      </c>
      <c r="S174" s="31">
        <v>0</v>
      </c>
      <c r="T174" s="31"/>
      <c r="U174" s="31">
        <v>1019</v>
      </c>
      <c r="V174" s="31"/>
      <c r="W174" s="31" t="s">
        <v>6910</v>
      </c>
      <c r="X174" s="31" t="s">
        <v>5387</v>
      </c>
      <c r="Y174" s="31">
        <f t="shared" ca="1" si="23"/>
        <v>52</v>
      </c>
      <c r="Z174" s="31" t="str">
        <f t="shared" ca="1" si="24"/>
        <v>46-58</v>
      </c>
      <c r="AA174" s="31"/>
      <c r="AB174" s="31" t="s">
        <v>10510</v>
      </c>
      <c r="AC174" s="31" t="s">
        <v>34153</v>
      </c>
      <c r="AD174" s="31" t="s">
        <v>34194</v>
      </c>
      <c r="AE174" s="31"/>
      <c r="AF174" s="31" t="s">
        <v>24700</v>
      </c>
      <c r="AG174" s="31" t="s">
        <v>5851</v>
      </c>
      <c r="AH174" s="31" t="s">
        <v>7895</v>
      </c>
      <c r="AI174" s="31" t="s">
        <v>7082</v>
      </c>
      <c r="AJ174" s="31" t="s">
        <v>18793</v>
      </c>
      <c r="AK174" s="31" t="s">
        <v>18794</v>
      </c>
      <c r="AL174" s="31">
        <v>40452</v>
      </c>
      <c r="AM174" s="31" t="s">
        <v>10118</v>
      </c>
      <c r="AN174" s="31"/>
      <c r="AO174" s="31"/>
      <c r="AP174" s="31" t="s">
        <v>33763</v>
      </c>
      <c r="AQ174" s="31" t="s">
        <v>14998</v>
      </c>
      <c r="AR174" s="31" t="s">
        <v>34148</v>
      </c>
      <c r="AS174" s="31" t="s">
        <v>34148</v>
      </c>
      <c r="AT174" s="31" t="str">
        <f>_xlfn.IFNA(VLOOKUP(D174,'[1]5. 1 Mei 2022'!$C$7:$F$60,4,FALSE),"")</f>
        <v/>
      </c>
      <c r="AU174" s="31"/>
      <c r="AV174" s="31" t="s">
        <v>6186</v>
      </c>
      <c r="AW174" s="31" t="s">
        <v>14998</v>
      </c>
      <c r="AX174" s="29">
        <f t="shared" si="28"/>
        <v>44070</v>
      </c>
      <c r="AY174" s="31" t="s">
        <v>26344</v>
      </c>
      <c r="AZ174" s="31" t="s">
        <v>534</v>
      </c>
      <c r="BA174" s="30" t="s">
        <v>33763</v>
      </c>
      <c r="BB174" s="31"/>
      <c r="BC174" s="31"/>
      <c r="BD174" s="31" t="s">
        <v>21142</v>
      </c>
      <c r="BE174" s="31" t="s">
        <v>7968</v>
      </c>
      <c r="BF174" s="31" t="s">
        <v>5449</v>
      </c>
      <c r="BG174" s="31"/>
      <c r="BH174" s="31"/>
      <c r="BI174" s="31"/>
      <c r="BJ174" s="31" t="s">
        <v>5447</v>
      </c>
      <c r="BK174" s="31" t="str">
        <f t="shared" si="29"/>
        <v>IV/a</v>
      </c>
      <c r="BL174" s="31" t="s">
        <v>8078</v>
      </c>
      <c r="BM174" s="31"/>
      <c r="BN174" s="31"/>
      <c r="BO174" s="31" t="s">
        <v>1498</v>
      </c>
      <c r="BP174" s="31"/>
      <c r="BQ174" s="31"/>
      <c r="BR174" s="31"/>
      <c r="BS174" s="31"/>
      <c r="BT174" s="31" t="s">
        <v>1694</v>
      </c>
      <c r="BU174" s="31"/>
      <c r="BV174" s="31" t="s">
        <v>1521</v>
      </c>
      <c r="BW174" s="31">
        <f t="shared" ca="1" si="26"/>
        <v>27</v>
      </c>
      <c r="BX174" s="78">
        <f t="shared" ca="1" si="27"/>
        <v>3</v>
      </c>
      <c r="BY174" s="31"/>
      <c r="BZ174" s="31"/>
      <c r="CA174" s="31" t="s">
        <v>2483</v>
      </c>
      <c r="CB174" s="31" t="s">
        <v>2519</v>
      </c>
      <c r="CC174" s="31">
        <v>1</v>
      </c>
      <c r="CD174" s="31">
        <v>1</v>
      </c>
      <c r="CE174" s="31" t="s">
        <v>20085</v>
      </c>
      <c r="CF174" s="31"/>
      <c r="CG174" s="31" t="s">
        <v>5058</v>
      </c>
      <c r="CH174" s="31"/>
      <c r="CI174" s="31"/>
      <c r="CJ174" s="31"/>
      <c r="CK174" s="31"/>
      <c r="CL174" s="31"/>
      <c r="CM174" s="31"/>
      <c r="CN174" s="31"/>
      <c r="CO174" s="31"/>
      <c r="CP174" s="31"/>
      <c r="CQ174" s="31"/>
      <c r="CR174" s="31">
        <v>1253</v>
      </c>
      <c r="CS174" s="31" t="s">
        <v>19286</v>
      </c>
      <c r="CT174" s="31" t="s">
        <v>19287</v>
      </c>
      <c r="CU174" s="31" t="s">
        <v>3501</v>
      </c>
      <c r="CV174" s="31" t="s">
        <v>19137</v>
      </c>
      <c r="CW174" s="31" t="s">
        <v>19138</v>
      </c>
      <c r="CX174" s="31" t="s">
        <v>4970</v>
      </c>
      <c r="CY174" s="31"/>
      <c r="CZ174" s="31"/>
      <c r="DA174" s="31"/>
      <c r="DB174" s="31"/>
      <c r="DC174" s="31"/>
      <c r="DD174" s="31"/>
      <c r="DE174" s="31"/>
      <c r="DF174" s="31"/>
      <c r="DG174" s="31"/>
      <c r="DH174" s="31"/>
      <c r="DI174" s="31"/>
      <c r="DJ174" s="31"/>
      <c r="DK174" s="31"/>
      <c r="DL174" s="31"/>
      <c r="DM174" s="38" t="s">
        <v>8809</v>
      </c>
      <c r="DN174" s="38"/>
      <c r="DO174" s="35">
        <v>0</v>
      </c>
      <c r="DP174" s="31" t="s">
        <v>13446</v>
      </c>
      <c r="DQ174" s="31" t="s">
        <v>13445</v>
      </c>
      <c r="DR174" s="31"/>
      <c r="DS174" s="31" t="s">
        <v>26534</v>
      </c>
      <c r="DT174" s="31" t="s">
        <v>37372</v>
      </c>
      <c r="DU174" s="31">
        <v>2</v>
      </c>
      <c r="DV174" s="31" t="s">
        <v>32165</v>
      </c>
      <c r="DW174" s="31"/>
      <c r="DX174" s="31"/>
      <c r="DY174" s="31"/>
      <c r="DZ174" s="31"/>
      <c r="EA174" s="31"/>
      <c r="EB174" s="31">
        <v>0</v>
      </c>
      <c r="EC174" s="31" t="s">
        <v>40170</v>
      </c>
      <c r="ED174" s="31" t="s">
        <v>41101</v>
      </c>
      <c r="EE174" s="31"/>
      <c r="EF174" s="31"/>
      <c r="EG174" s="31"/>
      <c r="EH174" s="31"/>
      <c r="EI174" s="31"/>
      <c r="EJ174" s="31"/>
    </row>
    <row r="175" spans="1:140" ht="23.25" customHeight="1">
      <c r="A175" s="25">
        <v>173</v>
      </c>
      <c r="B175" s="30" t="s">
        <v>24180</v>
      </c>
      <c r="C175" s="31" t="s">
        <v>5022</v>
      </c>
      <c r="D175" s="30" t="s">
        <v>5022</v>
      </c>
      <c r="E175" s="30"/>
      <c r="F175" s="30" t="s">
        <v>36254</v>
      </c>
      <c r="G175" s="31">
        <f t="shared" si="21"/>
        <v>58</v>
      </c>
      <c r="H175" s="72">
        <f t="shared" si="22"/>
        <v>52413</v>
      </c>
      <c r="I175" s="30"/>
      <c r="J175" s="30" t="s">
        <v>34084</v>
      </c>
      <c r="K175" s="30" t="s">
        <v>4318</v>
      </c>
      <c r="L175" s="31" t="s">
        <v>4318</v>
      </c>
      <c r="M175" s="31" t="s">
        <v>6378</v>
      </c>
      <c r="N175" s="31" t="s">
        <v>4008</v>
      </c>
      <c r="O175" s="31" t="s">
        <v>4320</v>
      </c>
      <c r="P175" s="52" t="s">
        <v>35985</v>
      </c>
      <c r="Q175" s="31" t="s">
        <v>41893</v>
      </c>
      <c r="R175" s="31">
        <v>11</v>
      </c>
      <c r="S175" s="31">
        <v>4</v>
      </c>
      <c r="T175" s="31"/>
      <c r="U175" s="31">
        <v>1652</v>
      </c>
      <c r="V175" s="31"/>
      <c r="W175" s="31" t="s">
        <v>6800</v>
      </c>
      <c r="X175" s="31" t="s">
        <v>6567</v>
      </c>
      <c r="Y175" s="31" t="e">
        <f t="shared" ca="1" si="23"/>
        <v>#VALUE!</v>
      </c>
      <c r="Z175" s="31" t="e">
        <f t="shared" ca="1" si="24"/>
        <v>#VALUE!</v>
      </c>
      <c r="AA175" s="31"/>
      <c r="AB175" s="31" t="s">
        <v>11144</v>
      </c>
      <c r="AC175" s="31" t="s">
        <v>34145</v>
      </c>
      <c r="AD175" s="31" t="s">
        <v>34145</v>
      </c>
      <c r="AE175" s="31"/>
      <c r="AF175" s="31" t="s">
        <v>24701</v>
      </c>
      <c r="AG175" s="31" t="s">
        <v>4322</v>
      </c>
      <c r="AH175" s="31" t="s">
        <v>4322</v>
      </c>
      <c r="AI175" s="31" t="s">
        <v>908</v>
      </c>
      <c r="AJ175" s="31" t="s">
        <v>6594</v>
      </c>
      <c r="AK175" s="31">
        <v>175807</v>
      </c>
      <c r="AL175" s="31" t="s">
        <v>7829</v>
      </c>
      <c r="AM175" s="31" t="s">
        <v>4983</v>
      </c>
      <c r="AN175" s="31"/>
      <c r="AO175" s="31"/>
      <c r="AP175" s="31" t="s">
        <v>3619</v>
      </c>
      <c r="AQ175" s="31" t="s">
        <v>7696</v>
      </c>
      <c r="AR175" s="31" t="s">
        <v>34145</v>
      </c>
      <c r="AS175" s="31" t="s">
        <v>34145</v>
      </c>
      <c r="AT175" s="31" t="str">
        <f>_xlfn.IFNA(VLOOKUP(D175,'[1]5. 1 Mei 2022'!$C$7:$F$60,4,FALSE),"")</f>
        <v/>
      </c>
      <c r="AU175" s="31"/>
      <c r="AV175" s="31" t="s">
        <v>20034</v>
      </c>
      <c r="AW175" s="31" t="s">
        <v>16037</v>
      </c>
      <c r="AX175" s="29">
        <f t="shared" si="28"/>
        <v>45916</v>
      </c>
      <c r="AY175" s="31" t="s">
        <v>26346</v>
      </c>
      <c r="AZ175" s="31" t="s">
        <v>225</v>
      </c>
      <c r="BA175" s="30" t="s">
        <v>3619</v>
      </c>
      <c r="BB175" s="31" t="s">
        <v>17505</v>
      </c>
      <c r="BC175" s="31"/>
      <c r="BD175" s="31" t="s">
        <v>1759</v>
      </c>
      <c r="BE175" s="31" t="s">
        <v>7969</v>
      </c>
      <c r="BF175" s="31" t="s">
        <v>20034</v>
      </c>
      <c r="BG175" s="31"/>
      <c r="BH175" s="31"/>
      <c r="BI175" s="31" t="s">
        <v>8136</v>
      </c>
      <c r="BJ175" s="31" t="s">
        <v>20275</v>
      </c>
      <c r="BK175" s="31" t="str">
        <f t="shared" si="29"/>
        <v>III/c</v>
      </c>
      <c r="BL175" s="31" t="s">
        <v>8077</v>
      </c>
      <c r="BM175" s="31"/>
      <c r="BN175" s="31"/>
      <c r="BO175" s="31"/>
      <c r="BP175" s="31" t="s">
        <v>1498</v>
      </c>
      <c r="BQ175" s="31" t="s">
        <v>3185</v>
      </c>
      <c r="BR175" s="52" t="s">
        <v>24067</v>
      </c>
      <c r="BS175" s="31" t="s">
        <v>41785</v>
      </c>
      <c r="BT175" s="31" t="s">
        <v>3163</v>
      </c>
      <c r="BU175" s="31" t="s">
        <v>718</v>
      </c>
      <c r="BV175" s="31" t="s">
        <v>6786</v>
      </c>
      <c r="BW175" s="31">
        <f t="shared" ca="1" si="26"/>
        <v>13</v>
      </c>
      <c r="BX175" s="78">
        <f t="shared" ca="1" si="27"/>
        <v>3</v>
      </c>
      <c r="BY175" s="31"/>
      <c r="BZ175" s="31"/>
      <c r="CA175" s="31" t="s">
        <v>2483</v>
      </c>
      <c r="CB175" s="31" t="s">
        <v>2519</v>
      </c>
      <c r="CC175" s="31">
        <v>1</v>
      </c>
      <c r="CD175" s="31">
        <v>1</v>
      </c>
      <c r="CE175" s="31" t="s">
        <v>20085</v>
      </c>
      <c r="CF175" s="31"/>
      <c r="CG175" s="31"/>
      <c r="CH175" s="31"/>
      <c r="CI175" s="31"/>
      <c r="CJ175" s="31"/>
      <c r="CK175" s="31"/>
      <c r="CL175" s="31" t="s">
        <v>21955</v>
      </c>
      <c r="CM175" s="31" t="s">
        <v>21956</v>
      </c>
      <c r="CN175" s="31">
        <v>123</v>
      </c>
      <c r="CO175" s="31" t="s">
        <v>28621</v>
      </c>
      <c r="CP175" s="31" t="s">
        <v>21956</v>
      </c>
      <c r="CQ175" s="31">
        <v>123</v>
      </c>
      <c r="CR175" s="31">
        <v>4333</v>
      </c>
      <c r="CS175" s="31" t="s">
        <v>8315</v>
      </c>
      <c r="CT175" s="31"/>
      <c r="CU175" s="31" t="s">
        <v>8314</v>
      </c>
      <c r="CV175" s="31" t="s">
        <v>8347</v>
      </c>
      <c r="CW175" s="31" t="s">
        <v>8348</v>
      </c>
      <c r="CX175" s="31" t="s">
        <v>8346</v>
      </c>
      <c r="CY175" s="31"/>
      <c r="CZ175" s="31"/>
      <c r="DA175" s="31"/>
      <c r="DB175" s="31" t="s">
        <v>15747</v>
      </c>
      <c r="DC175" s="31" t="s">
        <v>15756</v>
      </c>
      <c r="DD175" s="31" t="s">
        <v>15746</v>
      </c>
      <c r="DE175" s="31"/>
      <c r="DF175" s="31"/>
      <c r="DG175" s="31"/>
      <c r="DH175" s="31"/>
      <c r="DI175" s="31" t="s">
        <v>24810</v>
      </c>
      <c r="DJ175" s="31" t="s">
        <v>24811</v>
      </c>
      <c r="DK175" s="31" t="s">
        <v>25645</v>
      </c>
      <c r="DL175" s="31" t="s">
        <v>13888</v>
      </c>
      <c r="DM175" s="38" t="s">
        <v>9283</v>
      </c>
      <c r="DN175" s="38"/>
      <c r="DO175" s="35">
        <v>0</v>
      </c>
      <c r="DP175" s="31" t="s">
        <v>14711</v>
      </c>
      <c r="DQ175" s="31" t="s">
        <v>14712</v>
      </c>
      <c r="DR175" s="31" t="s">
        <v>20491</v>
      </c>
      <c r="DS175" s="31" t="s">
        <v>26919</v>
      </c>
      <c r="DT175" s="31" t="s">
        <v>37373</v>
      </c>
      <c r="DU175" s="31">
        <v>3</v>
      </c>
      <c r="DV175" s="31" t="s">
        <v>32167</v>
      </c>
      <c r="DW175" s="31" t="s">
        <v>1759</v>
      </c>
      <c r="DX175" s="31" t="s">
        <v>1759</v>
      </c>
      <c r="DY175" s="31" t="s">
        <v>40585</v>
      </c>
      <c r="DZ175" s="52" t="s">
        <v>40579</v>
      </c>
      <c r="EA175" s="52" t="s">
        <v>40586</v>
      </c>
      <c r="EB175" s="31">
        <v>0</v>
      </c>
      <c r="EC175" s="31" t="s">
        <v>40168</v>
      </c>
      <c r="ED175" s="31" t="s">
        <v>41101</v>
      </c>
      <c r="EE175" s="31"/>
      <c r="EF175" s="31"/>
      <c r="EG175" s="31"/>
      <c r="EH175" s="31"/>
      <c r="EI175" s="31"/>
      <c r="EJ175" s="31"/>
    </row>
    <row r="176" spans="1:140" ht="23.25" customHeight="1">
      <c r="A176" s="25">
        <v>174</v>
      </c>
      <c r="B176" s="30" t="s">
        <v>30017</v>
      </c>
      <c r="C176" s="31" t="s">
        <v>4318</v>
      </c>
      <c r="D176" s="30" t="s">
        <v>30018</v>
      </c>
      <c r="E176" s="30"/>
      <c r="F176" s="30" t="s">
        <v>36256</v>
      </c>
      <c r="G176" s="31">
        <f t="shared" si="21"/>
        <v>58</v>
      </c>
      <c r="H176" s="72">
        <f t="shared" si="22"/>
        <v>56066</v>
      </c>
      <c r="I176" s="30"/>
      <c r="J176" s="30" t="s">
        <v>34084</v>
      </c>
      <c r="K176" s="30" t="s">
        <v>4318</v>
      </c>
      <c r="L176" s="31" t="s">
        <v>4318</v>
      </c>
      <c r="M176" s="31" t="s">
        <v>3186</v>
      </c>
      <c r="N176" s="31" t="s">
        <v>5865</v>
      </c>
      <c r="O176" s="31" t="s">
        <v>5117</v>
      </c>
      <c r="P176" s="31" t="s">
        <v>30295</v>
      </c>
      <c r="Q176" s="31"/>
      <c r="R176" s="31">
        <v>4</v>
      </c>
      <c r="S176" s="31">
        <v>0</v>
      </c>
      <c r="T176" s="31"/>
      <c r="U176" s="31"/>
      <c r="V176" s="31"/>
      <c r="W176" s="31" t="s">
        <v>30058</v>
      </c>
      <c r="X176" s="31" t="s">
        <v>30059</v>
      </c>
      <c r="Y176" s="31" t="e">
        <f t="shared" ca="1" si="23"/>
        <v>#VALUE!</v>
      </c>
      <c r="Z176" s="31" t="e">
        <f t="shared" ca="1" si="24"/>
        <v>#VALUE!</v>
      </c>
      <c r="AA176" s="31"/>
      <c r="AB176" s="31" t="s">
        <v>11144</v>
      </c>
      <c r="AC176" s="31" t="s">
        <v>34145</v>
      </c>
      <c r="AD176" s="31" t="s">
        <v>34145</v>
      </c>
      <c r="AE176" s="31"/>
      <c r="AF176" s="31" t="s">
        <v>24701</v>
      </c>
      <c r="AG176" s="31" t="s">
        <v>4322</v>
      </c>
      <c r="AH176" s="31" t="s">
        <v>4322</v>
      </c>
      <c r="AI176" s="31" t="s">
        <v>908</v>
      </c>
      <c r="AJ176" s="31" t="s">
        <v>30684</v>
      </c>
      <c r="AK176" s="31" t="s">
        <v>30685</v>
      </c>
      <c r="AL176" s="31" t="s">
        <v>30686</v>
      </c>
      <c r="AM176" s="31" t="s">
        <v>30687</v>
      </c>
      <c r="AN176" s="31"/>
      <c r="AO176" s="31"/>
      <c r="AP176" s="31" t="s">
        <v>33003</v>
      </c>
      <c r="AQ176" s="31" t="s">
        <v>21723</v>
      </c>
      <c r="AR176" s="31" t="s">
        <v>34145</v>
      </c>
      <c r="AS176" s="31" t="s">
        <v>34145</v>
      </c>
      <c r="AT176" s="31" t="str">
        <f>_xlfn.IFNA(VLOOKUP(D176,'[1]5. 1 Mei 2022'!$C$7:$F$60,4,FALSE),"")</f>
        <v/>
      </c>
      <c r="AU176" s="31"/>
      <c r="AV176" s="31" t="s">
        <v>26001</v>
      </c>
      <c r="AW176" s="31" t="s">
        <v>21723</v>
      </c>
      <c r="AX176" s="29">
        <f t="shared" si="28"/>
        <v>46555</v>
      </c>
      <c r="AY176" s="31" t="s">
        <v>26346</v>
      </c>
      <c r="AZ176" s="31" t="s">
        <v>33005</v>
      </c>
      <c r="BA176" s="30" t="s">
        <v>33003</v>
      </c>
      <c r="BB176" s="31" t="s">
        <v>6574</v>
      </c>
      <c r="BC176" s="31"/>
      <c r="BD176" s="31" t="s">
        <v>11423</v>
      </c>
      <c r="BE176" s="31" t="s">
        <v>7969</v>
      </c>
      <c r="BF176" s="31" t="s">
        <v>26001</v>
      </c>
      <c r="BG176" s="31"/>
      <c r="BH176" s="31"/>
      <c r="BI176" s="31"/>
      <c r="BJ176" s="31"/>
      <c r="BK176" s="31" t="str">
        <f t="shared" si="29"/>
        <v>II/c</v>
      </c>
      <c r="BL176" s="31" t="s">
        <v>8077</v>
      </c>
      <c r="BM176" s="31"/>
      <c r="BN176" s="31"/>
      <c r="BO176" s="31"/>
      <c r="BP176" s="31"/>
      <c r="BQ176" s="31" t="s">
        <v>20284</v>
      </c>
      <c r="BR176" s="29">
        <v>44739</v>
      </c>
      <c r="BS176" s="52" t="s">
        <v>34686</v>
      </c>
      <c r="BT176" s="31" t="s">
        <v>26137</v>
      </c>
      <c r="BU176" s="31" t="s">
        <v>30295</v>
      </c>
      <c r="BV176" s="31" t="s">
        <v>26137</v>
      </c>
      <c r="BW176" s="31">
        <f t="shared" ca="1" si="26"/>
        <v>3</v>
      </c>
      <c r="BX176" s="78">
        <f t="shared" ca="1" si="27"/>
        <v>2</v>
      </c>
      <c r="BY176" s="31"/>
      <c r="BZ176" s="31"/>
      <c r="CA176" s="31" t="s">
        <v>4239</v>
      </c>
      <c r="CB176" s="31" t="s">
        <v>2519</v>
      </c>
      <c r="CC176" s="31">
        <v>1</v>
      </c>
      <c r="CD176" s="31">
        <v>1</v>
      </c>
      <c r="CE176" s="31"/>
      <c r="CF176" s="31"/>
      <c r="CG176" s="31"/>
      <c r="CH176" s="31"/>
      <c r="CI176" s="31"/>
      <c r="CJ176" s="31"/>
      <c r="CK176" s="31"/>
      <c r="CL176" s="31" t="s">
        <v>32715</v>
      </c>
      <c r="CM176" s="31" t="s">
        <v>32716</v>
      </c>
      <c r="CN176" s="31">
        <v>126</v>
      </c>
      <c r="CO176" s="31" t="s">
        <v>32981</v>
      </c>
      <c r="CP176" s="31" t="s">
        <v>32716</v>
      </c>
      <c r="CQ176" s="31">
        <v>126</v>
      </c>
      <c r="CR176" s="31">
        <v>6891</v>
      </c>
      <c r="CS176" s="31"/>
      <c r="CT176" s="31"/>
      <c r="CU176" s="31"/>
      <c r="CV176" s="31"/>
      <c r="CW176" s="31"/>
      <c r="CX176" s="31"/>
      <c r="CY176" s="31"/>
      <c r="CZ176" s="31"/>
      <c r="DA176" s="31"/>
      <c r="DB176" s="31"/>
      <c r="DC176" s="31"/>
      <c r="DD176" s="31"/>
      <c r="DE176" s="31"/>
      <c r="DF176" s="31"/>
      <c r="DG176" s="31"/>
      <c r="DH176" s="31"/>
      <c r="DI176" s="31"/>
      <c r="DJ176" s="31"/>
      <c r="DK176" s="31"/>
      <c r="DL176" s="31"/>
      <c r="DM176" s="38" t="s">
        <v>30967</v>
      </c>
      <c r="DN176" s="38"/>
      <c r="DO176" s="35" t="s">
        <v>33592</v>
      </c>
      <c r="DP176" s="31" t="s">
        <v>30688</v>
      </c>
      <c r="DQ176" s="31" t="s">
        <v>30689</v>
      </c>
      <c r="DR176" s="31"/>
      <c r="DS176" s="31" t="s">
        <v>38481</v>
      </c>
      <c r="DT176" s="31" t="s">
        <v>30683</v>
      </c>
      <c r="DU176" s="31">
        <v>2</v>
      </c>
      <c r="DV176" s="31" t="s">
        <v>32165</v>
      </c>
      <c r="DW176" s="31" t="s">
        <v>11423</v>
      </c>
      <c r="DX176" s="31" t="s">
        <v>11423</v>
      </c>
      <c r="DY176" s="31" t="s">
        <v>34842</v>
      </c>
      <c r="DZ176" s="29">
        <v>44797</v>
      </c>
      <c r="EA176" s="29">
        <v>45821</v>
      </c>
      <c r="EB176" s="31">
        <v>0</v>
      </c>
      <c r="EC176" s="31" t="s">
        <v>40168</v>
      </c>
      <c r="ED176" s="31" t="s">
        <v>41101</v>
      </c>
      <c r="EE176" s="31"/>
      <c r="EF176" s="31"/>
      <c r="EG176" s="31"/>
      <c r="EH176" s="31"/>
      <c r="EI176" s="31"/>
      <c r="EJ176" s="31"/>
    </row>
    <row r="177" spans="1:140" ht="23.25" customHeight="1">
      <c r="A177" s="25">
        <v>175</v>
      </c>
      <c r="B177" s="30" t="s">
        <v>8251</v>
      </c>
      <c r="C177" s="31" t="s">
        <v>5441</v>
      </c>
      <c r="D177" s="30" t="s">
        <v>2392</v>
      </c>
      <c r="E177" s="30"/>
      <c r="F177" s="30" t="s">
        <v>36255</v>
      </c>
      <c r="G177" s="31">
        <f t="shared" si="21"/>
        <v>58</v>
      </c>
      <c r="H177" s="72">
        <f t="shared" si="22"/>
        <v>53693</v>
      </c>
      <c r="I177" s="30"/>
      <c r="J177" s="30" t="s">
        <v>34084</v>
      </c>
      <c r="K177" s="30" t="s">
        <v>4318</v>
      </c>
      <c r="L177" s="31" t="s">
        <v>4318</v>
      </c>
      <c r="M177" s="31" t="s">
        <v>3186</v>
      </c>
      <c r="N177" s="31" t="s">
        <v>3311</v>
      </c>
      <c r="O177" s="31" t="s">
        <v>2534</v>
      </c>
      <c r="P177" s="31" t="s">
        <v>30542</v>
      </c>
      <c r="Q177" s="31"/>
      <c r="R177" s="31">
        <v>8</v>
      </c>
      <c r="S177" s="31">
        <v>4</v>
      </c>
      <c r="T177" s="31"/>
      <c r="U177" s="31">
        <v>1735</v>
      </c>
      <c r="V177" s="31" t="s">
        <v>1442</v>
      </c>
      <c r="W177" s="31" t="s">
        <v>6910</v>
      </c>
      <c r="X177" s="31" t="s">
        <v>4682</v>
      </c>
      <c r="Y177" s="31" t="e">
        <f t="shared" ca="1" si="23"/>
        <v>#VALUE!</v>
      </c>
      <c r="Z177" s="31" t="e">
        <f t="shared" ca="1" si="24"/>
        <v>#VALUE!</v>
      </c>
      <c r="AA177" s="31"/>
      <c r="AB177" s="31" t="s">
        <v>11160</v>
      </c>
      <c r="AC177" s="31" t="s">
        <v>34147</v>
      </c>
      <c r="AD177" s="31" t="s">
        <v>34147</v>
      </c>
      <c r="AE177" s="31"/>
      <c r="AF177" s="31" t="s">
        <v>24699</v>
      </c>
      <c r="AG177" s="31" t="s">
        <v>5852</v>
      </c>
      <c r="AH177" s="31" t="s">
        <v>5852</v>
      </c>
      <c r="AI177" s="31" t="s">
        <v>908</v>
      </c>
      <c r="AJ177" s="31" t="s">
        <v>16083</v>
      </c>
      <c r="AK177" s="31">
        <v>1732</v>
      </c>
      <c r="AL177" s="31" t="s">
        <v>16082</v>
      </c>
      <c r="AM177" s="31" t="s">
        <v>15893</v>
      </c>
      <c r="AN177" s="31"/>
      <c r="AO177" s="31"/>
      <c r="AP177" s="31" t="s">
        <v>33022</v>
      </c>
      <c r="AQ177" s="31"/>
      <c r="AR177" s="31" t="s">
        <v>34147</v>
      </c>
      <c r="AS177" s="31" t="s">
        <v>34147</v>
      </c>
      <c r="AT177" s="31" t="str">
        <f>_xlfn.IFNA(VLOOKUP(D177,'[1]5. 1 Mei 2022'!$C$7:$F$60,4,FALSE),"")</f>
        <v/>
      </c>
      <c r="AU177" s="31"/>
      <c r="AV177" s="31" t="s">
        <v>8001</v>
      </c>
      <c r="AW177" s="31"/>
      <c r="AX177" s="29">
        <f t="shared" si="28"/>
        <v>1903</v>
      </c>
      <c r="AY177" s="31" t="s">
        <v>26346</v>
      </c>
      <c r="AZ177" s="31" t="s">
        <v>33023</v>
      </c>
      <c r="BA177" s="30" t="s">
        <v>33022</v>
      </c>
      <c r="BB177" s="31"/>
      <c r="BC177" s="31"/>
      <c r="BD177" s="31" t="s">
        <v>8125</v>
      </c>
      <c r="BE177" s="31" t="s">
        <v>7973</v>
      </c>
      <c r="BF177" s="31" t="s">
        <v>8001</v>
      </c>
      <c r="BG177" s="31"/>
      <c r="BH177" s="31"/>
      <c r="BI177" s="31" t="s">
        <v>8125</v>
      </c>
      <c r="BJ177" s="31" t="s">
        <v>20299</v>
      </c>
      <c r="BK177" s="31" t="str">
        <f t="shared" si="29"/>
        <v>III/b</v>
      </c>
      <c r="BL177" s="31" t="s">
        <v>8077</v>
      </c>
      <c r="BM177" s="31"/>
      <c r="BN177" s="31"/>
      <c r="BO177" s="31"/>
      <c r="BP177" s="31" t="s">
        <v>1498</v>
      </c>
      <c r="BQ177" s="31" t="s">
        <v>20299</v>
      </c>
      <c r="BR177" s="31" t="s">
        <v>26137</v>
      </c>
      <c r="BS177" s="31" t="s">
        <v>30407</v>
      </c>
      <c r="BT177" s="31" t="s">
        <v>3296</v>
      </c>
      <c r="BU177" s="31" t="s">
        <v>2918</v>
      </c>
      <c r="BV177" s="31" t="s">
        <v>794</v>
      </c>
      <c r="BW177" s="31">
        <f t="shared" ca="1" si="26"/>
        <v>13</v>
      </c>
      <c r="BX177" s="78">
        <f t="shared" ca="1" si="27"/>
        <v>3</v>
      </c>
      <c r="BY177" s="31"/>
      <c r="BZ177" s="31"/>
      <c r="CA177" s="31" t="s">
        <v>2483</v>
      </c>
      <c r="CB177" s="31" t="s">
        <v>2519</v>
      </c>
      <c r="CC177" s="31">
        <v>1</v>
      </c>
      <c r="CD177" s="31">
        <v>1</v>
      </c>
      <c r="CE177" s="31" t="s">
        <v>20085</v>
      </c>
      <c r="CF177" s="31"/>
      <c r="CG177" s="31"/>
      <c r="CH177" s="31"/>
      <c r="CI177" s="31"/>
      <c r="CJ177" s="31"/>
      <c r="CK177" s="31"/>
      <c r="CL177" s="31" t="s">
        <v>39857</v>
      </c>
      <c r="CM177" s="31" t="s">
        <v>39858</v>
      </c>
      <c r="CN177" s="31">
        <v>127</v>
      </c>
      <c r="CO177" s="31" t="s">
        <v>40336</v>
      </c>
      <c r="CP177" s="31" t="s">
        <v>39858</v>
      </c>
      <c r="CQ177" s="31">
        <v>127</v>
      </c>
      <c r="CR177" s="31">
        <v>4353</v>
      </c>
      <c r="CS177" s="31" t="s">
        <v>17989</v>
      </c>
      <c r="CT177" s="31" t="s">
        <v>17990</v>
      </c>
      <c r="CU177" s="31" t="s">
        <v>17889</v>
      </c>
      <c r="CV177" s="31" t="s">
        <v>17061</v>
      </c>
      <c r="CW177" s="31" t="s">
        <v>17062</v>
      </c>
      <c r="CX177" s="31" t="s">
        <v>17063</v>
      </c>
      <c r="CY177" s="31"/>
      <c r="CZ177" s="31"/>
      <c r="DA177" s="31"/>
      <c r="DB177" s="31" t="s">
        <v>8691</v>
      </c>
      <c r="DC177" s="31"/>
      <c r="DD177" s="31" t="s">
        <v>8692</v>
      </c>
      <c r="DE177" s="31"/>
      <c r="DF177" s="31"/>
      <c r="DG177" s="31"/>
      <c r="DH177" s="31"/>
      <c r="DI177" s="31" t="s">
        <v>15790</v>
      </c>
      <c r="DJ177" s="31" t="s">
        <v>3660</v>
      </c>
      <c r="DK177" s="31"/>
      <c r="DL177" s="31"/>
      <c r="DM177" s="38" t="s">
        <v>9635</v>
      </c>
      <c r="DN177" s="38"/>
      <c r="DO177" s="35">
        <v>0</v>
      </c>
      <c r="DP177" s="31" t="s">
        <v>13539</v>
      </c>
      <c r="DQ177" s="31" t="s">
        <v>6366</v>
      </c>
      <c r="DR177" s="31"/>
      <c r="DS177" s="31" t="s">
        <v>27271</v>
      </c>
      <c r="DT177" s="31" t="s">
        <v>37374</v>
      </c>
      <c r="DU177" s="31">
        <v>2</v>
      </c>
      <c r="DV177" s="31" t="s">
        <v>32166</v>
      </c>
      <c r="DW177" s="31"/>
      <c r="DX177" s="31"/>
      <c r="DY177" s="31" t="s">
        <v>34517</v>
      </c>
      <c r="DZ177" s="29">
        <v>44550</v>
      </c>
      <c r="EA177" s="29">
        <v>45652</v>
      </c>
      <c r="EB177" s="31">
        <v>986989</v>
      </c>
      <c r="EC177" s="31" t="s">
        <v>8001</v>
      </c>
      <c r="ED177" s="31" t="s">
        <v>41101</v>
      </c>
      <c r="EE177" s="31"/>
      <c r="EF177" s="31"/>
      <c r="EG177" s="31"/>
      <c r="EH177" s="31"/>
      <c r="EI177" s="31"/>
      <c r="EJ177" s="31"/>
    </row>
    <row r="178" spans="1:140" ht="23.25" customHeight="1">
      <c r="A178" s="25">
        <v>176</v>
      </c>
      <c r="B178" s="30" t="s">
        <v>21653</v>
      </c>
      <c r="C178" s="31" t="s">
        <v>6480</v>
      </c>
      <c r="D178" s="30" t="s">
        <v>6480</v>
      </c>
      <c r="E178" s="30"/>
      <c r="F178" s="30" t="s">
        <v>36258</v>
      </c>
      <c r="G178" s="31">
        <f t="shared" si="21"/>
        <v>58</v>
      </c>
      <c r="H178" s="72">
        <f t="shared" si="22"/>
        <v>47604</v>
      </c>
      <c r="I178" s="30"/>
      <c r="J178" s="30" t="s">
        <v>34084</v>
      </c>
      <c r="K178" s="30" t="s">
        <v>4318</v>
      </c>
      <c r="L178" s="31" t="s">
        <v>4318</v>
      </c>
      <c r="M178" s="31" t="s">
        <v>3186</v>
      </c>
      <c r="N178" s="31" t="s">
        <v>3557</v>
      </c>
      <c r="O178" s="31" t="s">
        <v>1501</v>
      </c>
      <c r="P178" s="31" t="s">
        <v>20080</v>
      </c>
      <c r="Q178" s="31"/>
      <c r="R178" s="31">
        <v>14</v>
      </c>
      <c r="S178" s="31">
        <v>0</v>
      </c>
      <c r="T178" s="31"/>
      <c r="U178" s="31">
        <v>1725</v>
      </c>
      <c r="V178" s="31" t="s">
        <v>21524</v>
      </c>
      <c r="W178" s="31" t="s">
        <v>6910</v>
      </c>
      <c r="X178" s="31" t="s">
        <v>3530</v>
      </c>
      <c r="Y178" s="31">
        <f t="shared" ca="1" si="23"/>
        <v>51</v>
      </c>
      <c r="Z178" s="31" t="str">
        <f t="shared" ca="1" si="24"/>
        <v>46-58</v>
      </c>
      <c r="AA178" s="31"/>
      <c r="AB178" s="31" t="s">
        <v>10497</v>
      </c>
      <c r="AC178" s="31" t="s">
        <v>34153</v>
      </c>
      <c r="AD178" s="31" t="s">
        <v>34194</v>
      </c>
      <c r="AE178" s="31"/>
      <c r="AF178" s="31" t="s">
        <v>24700</v>
      </c>
      <c r="AG178" s="31" t="s">
        <v>7895</v>
      </c>
      <c r="AH178" s="31" t="s">
        <v>7895</v>
      </c>
      <c r="AI178" s="31" t="s">
        <v>728</v>
      </c>
      <c r="AJ178" s="31">
        <v>13120059</v>
      </c>
      <c r="AK178" s="31" t="s">
        <v>19934</v>
      </c>
      <c r="AL178" s="31" t="s">
        <v>19935</v>
      </c>
      <c r="AM178" s="31" t="s">
        <v>19936</v>
      </c>
      <c r="AN178" s="31"/>
      <c r="AO178" s="31"/>
      <c r="AP178" s="31" t="s">
        <v>33766</v>
      </c>
      <c r="AQ178" s="31" t="s">
        <v>1691</v>
      </c>
      <c r="AR178" s="31" t="s">
        <v>34148</v>
      </c>
      <c r="AS178" s="31" t="s">
        <v>34148</v>
      </c>
      <c r="AT178" s="31" t="str">
        <f>_xlfn.IFNA(VLOOKUP(D178,'[1]5. 1 Mei 2022'!$C$7:$F$60,4,FALSE),"")</f>
        <v/>
      </c>
      <c r="AU178" s="31"/>
      <c r="AV178" s="31" t="s">
        <v>7995</v>
      </c>
      <c r="AW178" s="31"/>
      <c r="AX178" s="29">
        <f t="shared" si="28"/>
        <v>1903</v>
      </c>
      <c r="AY178" s="31" t="s">
        <v>26346</v>
      </c>
      <c r="AZ178" s="31" t="s">
        <v>26339</v>
      </c>
      <c r="BA178" s="30" t="s">
        <v>33766</v>
      </c>
      <c r="BB178" s="31"/>
      <c r="BC178" s="31"/>
      <c r="BD178" s="31" t="s">
        <v>21142</v>
      </c>
      <c r="BE178" s="31" t="s">
        <v>7968</v>
      </c>
      <c r="BF178" s="31" t="s">
        <v>5449</v>
      </c>
      <c r="BG178" s="31"/>
      <c r="BH178" s="31"/>
      <c r="BI178" s="31"/>
      <c r="BJ178" s="31" t="s">
        <v>29819</v>
      </c>
      <c r="BK178" s="31" t="str">
        <f t="shared" si="29"/>
        <v>III/a</v>
      </c>
      <c r="BL178" s="31" t="s">
        <v>8077</v>
      </c>
      <c r="BM178" s="31"/>
      <c r="BN178" s="31"/>
      <c r="BO178" s="31"/>
      <c r="BP178" s="31" t="s">
        <v>1498</v>
      </c>
      <c r="BQ178" s="31" t="s">
        <v>29819</v>
      </c>
      <c r="BR178" s="31" t="s">
        <v>30542</v>
      </c>
      <c r="BS178" s="31">
        <v>25</v>
      </c>
      <c r="BT178" s="31" t="s">
        <v>3163</v>
      </c>
      <c r="BU178" s="31" t="s">
        <v>718</v>
      </c>
      <c r="BV178" s="31" t="s">
        <v>4100</v>
      </c>
      <c r="BW178" s="31">
        <f t="shared" ca="1" si="26"/>
        <v>20</v>
      </c>
      <c r="BX178" s="78">
        <f t="shared" ca="1" si="27"/>
        <v>3</v>
      </c>
      <c r="BY178" s="31"/>
      <c r="BZ178" s="31"/>
      <c r="CA178" s="31" t="s">
        <v>2483</v>
      </c>
      <c r="CB178" s="31" t="s">
        <v>2519</v>
      </c>
      <c r="CC178" s="31">
        <v>2</v>
      </c>
      <c r="CD178" s="31">
        <v>1</v>
      </c>
      <c r="CE178" s="31" t="s">
        <v>20085</v>
      </c>
      <c r="CF178" s="31"/>
      <c r="CG178" s="31"/>
      <c r="CH178" s="31"/>
      <c r="CI178" s="31"/>
      <c r="CJ178" s="31"/>
      <c r="CK178" s="31"/>
      <c r="CL178" s="31"/>
      <c r="CM178" s="31"/>
      <c r="CN178" s="31"/>
      <c r="CO178" s="31"/>
      <c r="CP178" s="31"/>
      <c r="CQ178" s="31"/>
      <c r="CR178" s="31">
        <v>1345</v>
      </c>
      <c r="CS178" s="31" t="s">
        <v>23918</v>
      </c>
      <c r="CT178" s="31"/>
      <c r="CU178" s="31"/>
      <c r="CV178" s="31" t="s">
        <v>19132</v>
      </c>
      <c r="CW178" s="31" t="s">
        <v>19133</v>
      </c>
      <c r="CX178" s="31" t="s">
        <v>19002</v>
      </c>
      <c r="CY178" s="31"/>
      <c r="CZ178" s="31"/>
      <c r="DA178" s="31"/>
      <c r="DB178" s="31"/>
      <c r="DC178" s="31"/>
      <c r="DD178" s="31"/>
      <c r="DE178" s="31"/>
      <c r="DF178" s="31"/>
      <c r="DG178" s="31"/>
      <c r="DH178" s="31"/>
      <c r="DI178" s="31"/>
      <c r="DJ178" s="31"/>
      <c r="DK178" s="31"/>
      <c r="DL178" s="31"/>
      <c r="DM178" s="38" t="s">
        <v>9831</v>
      </c>
      <c r="DN178" s="38"/>
      <c r="DO178" s="35" t="s">
        <v>14039</v>
      </c>
      <c r="DP178" s="31" t="s">
        <v>14038</v>
      </c>
      <c r="DQ178" s="31" t="s">
        <v>31555</v>
      </c>
      <c r="DR178" s="31"/>
      <c r="DS178" s="31" t="s">
        <v>27465</v>
      </c>
      <c r="DT178" s="31" t="s">
        <v>28209</v>
      </c>
      <c r="DU178" s="31">
        <v>3</v>
      </c>
      <c r="DV178" s="31" t="s">
        <v>32167</v>
      </c>
      <c r="DW178" s="31"/>
      <c r="DX178" s="31"/>
      <c r="DY178" s="31"/>
      <c r="DZ178" s="31"/>
      <c r="EA178" s="31"/>
      <c r="EB178" s="31">
        <v>0</v>
      </c>
      <c r="EC178" s="31" t="s">
        <v>40170</v>
      </c>
      <c r="ED178" s="31" t="s">
        <v>41101</v>
      </c>
      <c r="EE178" s="31"/>
      <c r="EF178" s="31"/>
      <c r="EG178" s="31"/>
      <c r="EH178" s="31"/>
      <c r="EI178" s="31"/>
      <c r="EJ178" s="31"/>
    </row>
    <row r="179" spans="1:140" ht="23.25" customHeight="1">
      <c r="A179" s="25">
        <v>177</v>
      </c>
      <c r="B179" s="30" t="s">
        <v>24145</v>
      </c>
      <c r="C179" s="31" t="s">
        <v>2538</v>
      </c>
      <c r="D179" s="30" t="s">
        <v>21056</v>
      </c>
      <c r="E179" s="30"/>
      <c r="F179" s="30" t="s">
        <v>36262</v>
      </c>
      <c r="G179" s="31">
        <f t="shared" si="21"/>
        <v>58</v>
      </c>
      <c r="H179" s="72">
        <f t="shared" si="22"/>
        <v>53571</v>
      </c>
      <c r="I179" s="30" t="s">
        <v>34945</v>
      </c>
      <c r="J179" s="30" t="s">
        <v>34085</v>
      </c>
      <c r="K179" s="30" t="s">
        <v>34083</v>
      </c>
      <c r="L179" s="31" t="s">
        <v>16726</v>
      </c>
      <c r="M179" s="31" t="s">
        <v>3186</v>
      </c>
      <c r="N179" s="31" t="s">
        <v>5865</v>
      </c>
      <c r="O179" s="31" t="s">
        <v>5117</v>
      </c>
      <c r="P179" s="31" t="s">
        <v>19644</v>
      </c>
      <c r="Q179" s="31"/>
      <c r="R179" s="31"/>
      <c r="S179" s="31"/>
      <c r="T179" s="31"/>
      <c r="U179" s="31" t="s">
        <v>5906</v>
      </c>
      <c r="V179" s="31"/>
      <c r="W179" s="31" t="s">
        <v>6910</v>
      </c>
      <c r="X179" s="31" t="s">
        <v>4436</v>
      </c>
      <c r="Y179" s="31" t="e">
        <f t="shared" ca="1" si="23"/>
        <v>#VALUE!</v>
      </c>
      <c r="Z179" s="31" t="e">
        <f t="shared" ca="1" si="24"/>
        <v>#VALUE!</v>
      </c>
      <c r="AA179" s="31"/>
      <c r="AB179" s="31" t="s">
        <v>11144</v>
      </c>
      <c r="AC179" s="31" t="s">
        <v>34145</v>
      </c>
      <c r="AD179" s="31" t="s">
        <v>34145</v>
      </c>
      <c r="AE179" s="31"/>
      <c r="AF179" s="31" t="s">
        <v>24701</v>
      </c>
      <c r="AG179" s="31" t="s">
        <v>4322</v>
      </c>
      <c r="AH179" s="31" t="s">
        <v>4322</v>
      </c>
      <c r="AI179" s="31" t="s">
        <v>908</v>
      </c>
      <c r="AJ179" s="31" t="s">
        <v>6873</v>
      </c>
      <c r="AK179" s="31">
        <v>219542</v>
      </c>
      <c r="AL179" s="31" t="s">
        <v>4669</v>
      </c>
      <c r="AM179" s="31" t="s">
        <v>7785</v>
      </c>
      <c r="AN179" s="31"/>
      <c r="AO179" s="31"/>
      <c r="AP179" s="31" t="s">
        <v>18118</v>
      </c>
      <c r="AQ179" s="31" t="s">
        <v>18186</v>
      </c>
      <c r="AR179" s="31" t="s">
        <v>34145</v>
      </c>
      <c r="AS179" s="31" t="s">
        <v>34145</v>
      </c>
      <c r="AT179" s="31" t="str">
        <f>_xlfn.IFNA(VLOOKUP(D179,'[1]5. 1 Mei 2022'!$C$7:$F$60,4,FALSE),"")</f>
        <v/>
      </c>
      <c r="AU179" s="31"/>
      <c r="AV179" s="31" t="s">
        <v>20034</v>
      </c>
      <c r="AW179" s="52" t="s">
        <v>33910</v>
      </c>
      <c r="AX179" s="29">
        <f t="shared" si="28"/>
        <v>46798</v>
      </c>
      <c r="AY179" s="31" t="s">
        <v>26346</v>
      </c>
      <c r="AZ179" s="31" t="s">
        <v>2622</v>
      </c>
      <c r="BA179" s="30" t="s">
        <v>18118</v>
      </c>
      <c r="BB179" s="31" t="s">
        <v>21673</v>
      </c>
      <c r="BC179" s="31"/>
      <c r="BD179" s="31" t="s">
        <v>7980</v>
      </c>
      <c r="BE179" s="31" t="s">
        <v>7969</v>
      </c>
      <c r="BF179" s="31" t="s">
        <v>20034</v>
      </c>
      <c r="BG179" s="31"/>
      <c r="BH179" s="31"/>
      <c r="BI179" s="31"/>
      <c r="BJ179" s="31">
        <v>0</v>
      </c>
      <c r="BK179" s="31" t="str">
        <f t="shared" si="29"/>
        <v>II/c</v>
      </c>
      <c r="BL179" s="31"/>
      <c r="BM179" s="31"/>
      <c r="BN179" s="31"/>
      <c r="BO179" s="31"/>
      <c r="BP179" s="31"/>
      <c r="BQ179" s="31"/>
      <c r="BR179" s="31"/>
      <c r="BS179" s="31"/>
      <c r="BT179" s="31"/>
      <c r="BU179" s="31"/>
      <c r="BV179" s="31" t="s">
        <v>2460</v>
      </c>
      <c r="BW179" s="31">
        <f t="shared" ca="1" si="26"/>
        <v>11</v>
      </c>
      <c r="BX179" s="78">
        <f t="shared" ca="1" si="27"/>
        <v>3</v>
      </c>
      <c r="BY179" s="31" t="s">
        <v>19644</v>
      </c>
      <c r="BZ179" s="31"/>
      <c r="CA179" s="31" t="s">
        <v>2483</v>
      </c>
      <c r="CB179" s="31" t="s">
        <v>2519</v>
      </c>
      <c r="CC179" s="31">
        <v>1</v>
      </c>
      <c r="CD179" s="31">
        <v>1</v>
      </c>
      <c r="CE179" s="31" t="s">
        <v>20085</v>
      </c>
      <c r="CF179" s="31"/>
      <c r="CG179" s="31"/>
      <c r="CH179" s="31"/>
      <c r="CI179" s="31"/>
      <c r="CJ179" s="31"/>
      <c r="CK179" s="31"/>
      <c r="CL179" s="31" t="s">
        <v>21950</v>
      </c>
      <c r="CM179" s="31" t="s">
        <v>20919</v>
      </c>
      <c r="CN179" s="31">
        <v>123</v>
      </c>
      <c r="CO179" s="31" t="s">
        <v>25427</v>
      </c>
      <c r="CP179" s="31" t="s">
        <v>20919</v>
      </c>
      <c r="CQ179" s="31">
        <v>123</v>
      </c>
      <c r="CR179" s="31">
        <v>4652</v>
      </c>
      <c r="CS179" s="31" t="s">
        <v>6285</v>
      </c>
      <c r="CT179" s="31"/>
      <c r="CU179" s="31" t="s">
        <v>6286</v>
      </c>
      <c r="CV179" s="31"/>
      <c r="CW179" s="31"/>
      <c r="CX179" s="31"/>
      <c r="CY179" s="31"/>
      <c r="CZ179" s="31"/>
      <c r="DA179" s="31"/>
      <c r="DB179" s="31" t="s">
        <v>15747</v>
      </c>
      <c r="DC179" s="31" t="s">
        <v>15748</v>
      </c>
      <c r="DD179" s="31" t="s">
        <v>15746</v>
      </c>
      <c r="DE179" s="31"/>
      <c r="DF179" s="31"/>
      <c r="DG179" s="31"/>
      <c r="DH179" s="31"/>
      <c r="DI179" s="31" t="s">
        <v>24810</v>
      </c>
      <c r="DJ179" s="31" t="s">
        <v>24811</v>
      </c>
      <c r="DK179" s="31" t="s">
        <v>25642</v>
      </c>
      <c r="DL179" s="31" t="s">
        <v>25643</v>
      </c>
      <c r="DM179" s="38" t="s">
        <v>9244</v>
      </c>
      <c r="DN179" s="38"/>
      <c r="DO179" s="35">
        <v>0</v>
      </c>
      <c r="DP179" s="31" t="s">
        <v>14194</v>
      </c>
      <c r="DQ179" s="31" t="s">
        <v>14195</v>
      </c>
      <c r="DR179" s="31" t="s">
        <v>14267</v>
      </c>
      <c r="DS179" s="31" t="s">
        <v>26876</v>
      </c>
      <c r="DT179" s="31" t="s">
        <v>37375</v>
      </c>
      <c r="DU179" s="31">
        <v>3</v>
      </c>
      <c r="DV179" s="31" t="s">
        <v>32167</v>
      </c>
      <c r="DW179" s="31" t="s">
        <v>1759</v>
      </c>
      <c r="DX179" s="31" t="s">
        <v>1759</v>
      </c>
      <c r="DY179" s="52" t="s">
        <v>40638</v>
      </c>
      <c r="DZ179" s="52" t="s">
        <v>40579</v>
      </c>
      <c r="EA179" s="52" t="s">
        <v>36347</v>
      </c>
      <c r="EB179" s="31">
        <v>1053830</v>
      </c>
      <c r="EC179" s="31" t="s">
        <v>40168</v>
      </c>
      <c r="ED179" s="31" t="s">
        <v>41101</v>
      </c>
      <c r="EE179" s="31"/>
      <c r="EF179" s="31"/>
      <c r="EG179" s="31"/>
      <c r="EH179" s="31"/>
      <c r="EI179" s="31"/>
      <c r="EJ179" s="31"/>
    </row>
    <row r="180" spans="1:140" ht="23.25" customHeight="1">
      <c r="A180" s="25">
        <v>178</v>
      </c>
      <c r="B180" s="30" t="s">
        <v>24096</v>
      </c>
      <c r="C180" s="31">
        <v>140231337</v>
      </c>
      <c r="D180" s="30" t="s">
        <v>1013</v>
      </c>
      <c r="E180" s="30"/>
      <c r="F180" s="30" t="s">
        <v>36254</v>
      </c>
      <c r="G180" s="31">
        <f t="shared" si="21"/>
        <v>58</v>
      </c>
      <c r="H180" s="72">
        <f t="shared" si="22"/>
        <v>45323</v>
      </c>
      <c r="I180" s="30"/>
      <c r="J180" s="30" t="s">
        <v>34084</v>
      </c>
      <c r="K180" s="30" t="s">
        <v>4318</v>
      </c>
      <c r="L180" s="31" t="s">
        <v>4318</v>
      </c>
      <c r="M180" s="31" t="s">
        <v>3186</v>
      </c>
      <c r="N180" s="31" t="s">
        <v>5797</v>
      </c>
      <c r="O180" s="31" t="s">
        <v>5271</v>
      </c>
      <c r="P180" s="31" t="s">
        <v>3050</v>
      </c>
      <c r="Q180" s="31"/>
      <c r="R180" s="31">
        <v>28</v>
      </c>
      <c r="S180" s="31">
        <v>0</v>
      </c>
      <c r="T180" s="31"/>
      <c r="U180" s="31">
        <v>651</v>
      </c>
      <c r="V180" s="31"/>
      <c r="W180" s="31" t="s">
        <v>7628</v>
      </c>
      <c r="X180" s="31" t="s">
        <v>7117</v>
      </c>
      <c r="Y180" s="31" t="e">
        <f t="shared" ca="1" si="23"/>
        <v>#VALUE!</v>
      </c>
      <c r="Z180" s="31" t="e">
        <f t="shared" ca="1" si="24"/>
        <v>#VALUE!</v>
      </c>
      <c r="AA180" s="31"/>
      <c r="AB180" s="31" t="s">
        <v>40003</v>
      </c>
      <c r="AC180" s="31" t="s">
        <v>34145</v>
      </c>
      <c r="AD180" s="31" t="s">
        <v>34145</v>
      </c>
      <c r="AE180" s="31"/>
      <c r="AF180" s="31" t="s">
        <v>24701</v>
      </c>
      <c r="AG180" s="31" t="s">
        <v>4322</v>
      </c>
      <c r="AH180" s="31" t="s">
        <v>4322</v>
      </c>
      <c r="AI180" s="31" t="s">
        <v>728</v>
      </c>
      <c r="AJ180" s="52" t="s">
        <v>40013</v>
      </c>
      <c r="AK180" s="52" t="s">
        <v>40014</v>
      </c>
      <c r="AL180" s="52" t="s">
        <v>23436</v>
      </c>
      <c r="AM180" s="31" t="s">
        <v>2681</v>
      </c>
      <c r="AN180" s="31"/>
      <c r="AO180" s="52" t="s">
        <v>21729</v>
      </c>
      <c r="AP180" s="31" t="s">
        <v>7218</v>
      </c>
      <c r="AQ180" s="31" t="s">
        <v>5030</v>
      </c>
      <c r="AR180" s="31" t="s">
        <v>34145</v>
      </c>
      <c r="AS180" s="31" t="s">
        <v>34145</v>
      </c>
      <c r="AT180" s="31" t="str">
        <f>_xlfn.IFNA(VLOOKUP(D180,'[1]5. 1 Mei 2022'!$C$7:$F$60,4,FALSE),"")</f>
        <v/>
      </c>
      <c r="AU180" s="31"/>
      <c r="AV180" s="31" t="s">
        <v>22820</v>
      </c>
      <c r="AW180" s="52" t="s">
        <v>32746</v>
      </c>
      <c r="AX180" s="29">
        <f t="shared" si="28"/>
        <v>46708</v>
      </c>
      <c r="AY180" s="31" t="s">
        <v>11416</v>
      </c>
      <c r="AZ180" s="31" t="s">
        <v>524</v>
      </c>
      <c r="BA180" s="30" t="s">
        <v>7218</v>
      </c>
      <c r="BB180" s="31"/>
      <c r="BC180" s="31"/>
      <c r="BD180" s="31" t="s">
        <v>7974</v>
      </c>
      <c r="BE180" s="31" t="s">
        <v>7969</v>
      </c>
      <c r="BF180" s="31" t="s">
        <v>22820</v>
      </c>
      <c r="BG180" s="31"/>
      <c r="BH180" s="31"/>
      <c r="BI180" s="31" t="s">
        <v>8136</v>
      </c>
      <c r="BJ180" s="31" t="s">
        <v>3185</v>
      </c>
      <c r="BK180" s="31" t="str">
        <f t="shared" si="29"/>
        <v>III/d</v>
      </c>
      <c r="BL180" s="31" t="s">
        <v>8077</v>
      </c>
      <c r="BM180" s="31"/>
      <c r="BN180" s="31"/>
      <c r="BO180" s="31"/>
      <c r="BP180" s="31" t="s">
        <v>1498</v>
      </c>
      <c r="BQ180" s="31" t="s">
        <v>3185</v>
      </c>
      <c r="BR180" s="31" t="s">
        <v>3312</v>
      </c>
      <c r="BS180" s="31">
        <v>305852</v>
      </c>
      <c r="BT180" s="31" t="s">
        <v>5749</v>
      </c>
      <c r="BU180" s="31"/>
      <c r="BV180" s="31" t="s">
        <v>7118</v>
      </c>
      <c r="BW180" s="31" t="e">
        <f t="shared" ca="1" si="26"/>
        <v>#VALUE!</v>
      </c>
      <c r="BX180" s="78" t="e">
        <f t="shared" ca="1" si="27"/>
        <v>#VALUE!</v>
      </c>
      <c r="BY180" s="31"/>
      <c r="BZ180" s="31"/>
      <c r="CA180" s="31" t="s">
        <v>2483</v>
      </c>
      <c r="CB180" s="31" t="s">
        <v>2519</v>
      </c>
      <c r="CC180" s="31">
        <v>2</v>
      </c>
      <c r="CD180" s="31">
        <v>1</v>
      </c>
      <c r="CE180" s="31" t="s">
        <v>20085</v>
      </c>
      <c r="CF180" s="31"/>
      <c r="CG180" s="31"/>
      <c r="CH180" s="31"/>
      <c r="CI180" s="31">
        <v>2009</v>
      </c>
      <c r="CJ180" s="31"/>
      <c r="CK180" s="31"/>
      <c r="CL180" s="31" t="s">
        <v>38857</v>
      </c>
      <c r="CM180" s="52" t="s">
        <v>37097</v>
      </c>
      <c r="CN180" s="31" t="s">
        <v>36751</v>
      </c>
      <c r="CO180" s="31" t="s">
        <v>38858</v>
      </c>
      <c r="CP180" s="52" t="s">
        <v>37097</v>
      </c>
      <c r="CQ180" s="31" t="s">
        <v>36751</v>
      </c>
      <c r="CR180" s="31">
        <v>3488</v>
      </c>
      <c r="CS180" s="31" t="s">
        <v>8684</v>
      </c>
      <c r="CT180" s="31"/>
      <c r="CU180" s="31" t="s">
        <v>6134</v>
      </c>
      <c r="CV180" s="31" t="s">
        <v>8387</v>
      </c>
      <c r="CW180" s="31" t="s">
        <v>8388</v>
      </c>
      <c r="CX180" s="31" t="s">
        <v>8346</v>
      </c>
      <c r="CY180" s="31"/>
      <c r="CZ180" s="31"/>
      <c r="DA180" s="31"/>
      <c r="DB180" s="31" t="s">
        <v>15747</v>
      </c>
      <c r="DC180" s="31" t="s">
        <v>15752</v>
      </c>
      <c r="DD180" s="31" t="s">
        <v>15746</v>
      </c>
      <c r="DE180" s="31"/>
      <c r="DF180" s="31"/>
      <c r="DG180" s="31"/>
      <c r="DH180" s="31"/>
      <c r="DI180" s="31" t="s">
        <v>24810</v>
      </c>
      <c r="DJ180" s="31" t="s">
        <v>24811</v>
      </c>
      <c r="DK180" s="31" t="s">
        <v>25642</v>
      </c>
      <c r="DL180" s="31" t="s">
        <v>25643</v>
      </c>
      <c r="DM180" s="38" t="s">
        <v>9190</v>
      </c>
      <c r="DN180" s="38"/>
      <c r="DO180" s="35" t="s">
        <v>31546</v>
      </c>
      <c r="DP180" s="31" t="s">
        <v>12825</v>
      </c>
      <c r="DQ180" s="31" t="s">
        <v>12824</v>
      </c>
      <c r="DR180" s="31" t="s">
        <v>12826</v>
      </c>
      <c r="DS180" s="31" t="s">
        <v>26823</v>
      </c>
      <c r="DT180" s="31"/>
      <c r="DU180" s="31">
        <v>3</v>
      </c>
      <c r="DV180" s="31" t="s">
        <v>32167</v>
      </c>
      <c r="DW180" s="31"/>
      <c r="DX180" s="31"/>
      <c r="DY180" s="31" t="s">
        <v>24037</v>
      </c>
      <c r="DZ180" s="31" t="s">
        <v>23998</v>
      </c>
      <c r="EA180" s="31"/>
      <c r="EB180" s="31">
        <v>0</v>
      </c>
      <c r="EC180" s="31" t="s">
        <v>40168</v>
      </c>
      <c r="ED180" s="31" t="s">
        <v>41101</v>
      </c>
      <c r="EE180" s="31"/>
      <c r="EF180" s="31"/>
      <c r="EG180" s="31"/>
      <c r="EH180" s="31"/>
      <c r="EI180" s="31"/>
      <c r="EJ180" s="31"/>
    </row>
    <row r="181" spans="1:140" ht="23.25" customHeight="1">
      <c r="A181" s="25">
        <v>179</v>
      </c>
      <c r="B181" s="30" t="s">
        <v>24259</v>
      </c>
      <c r="C181" s="31">
        <v>140336497</v>
      </c>
      <c r="D181" s="30" t="s">
        <v>115</v>
      </c>
      <c r="E181" s="30"/>
      <c r="F181" s="30" t="s">
        <v>36254</v>
      </c>
      <c r="G181" s="31">
        <f t="shared" si="21"/>
        <v>58</v>
      </c>
      <c r="H181" s="72">
        <f t="shared" si="22"/>
        <v>48914</v>
      </c>
      <c r="I181" s="30"/>
      <c r="J181" s="30" t="s">
        <v>34084</v>
      </c>
      <c r="K181" s="30" t="s">
        <v>4318</v>
      </c>
      <c r="L181" s="31" t="s">
        <v>4318</v>
      </c>
      <c r="M181" s="31" t="s">
        <v>3186</v>
      </c>
      <c r="N181" s="31" t="s">
        <v>5797</v>
      </c>
      <c r="O181" s="31" t="s">
        <v>5271</v>
      </c>
      <c r="P181" s="31" t="s">
        <v>18412</v>
      </c>
      <c r="Q181" s="31"/>
      <c r="R181" s="31">
        <v>20</v>
      </c>
      <c r="S181" s="31">
        <v>0</v>
      </c>
      <c r="T181" s="31"/>
      <c r="U181" s="31">
        <v>1455</v>
      </c>
      <c r="V181" s="31"/>
      <c r="W181" s="31" t="s">
        <v>6910</v>
      </c>
      <c r="X181" s="31" t="s">
        <v>4552</v>
      </c>
      <c r="Y181" s="31">
        <f t="shared" ca="1" si="23"/>
        <v>48</v>
      </c>
      <c r="Z181" s="31" t="str">
        <f t="shared" ca="1" si="24"/>
        <v>46-58</v>
      </c>
      <c r="AA181" s="31"/>
      <c r="AB181" s="31" t="s">
        <v>11144</v>
      </c>
      <c r="AC181" s="31" t="s">
        <v>34145</v>
      </c>
      <c r="AD181" s="31" t="s">
        <v>34145</v>
      </c>
      <c r="AE181" s="31"/>
      <c r="AF181" s="31" t="s">
        <v>24701</v>
      </c>
      <c r="AG181" s="31" t="s">
        <v>4322</v>
      </c>
      <c r="AH181" s="31" t="s">
        <v>4322</v>
      </c>
      <c r="AI181" s="31" t="s">
        <v>908</v>
      </c>
      <c r="AJ181" s="31" t="s">
        <v>17617</v>
      </c>
      <c r="AK181" s="31" t="s">
        <v>17618</v>
      </c>
      <c r="AL181" s="31" t="s">
        <v>6607</v>
      </c>
      <c r="AM181" s="31" t="s">
        <v>2772</v>
      </c>
      <c r="AN181" s="31"/>
      <c r="AO181" s="31"/>
      <c r="AP181" s="31" t="s">
        <v>18118</v>
      </c>
      <c r="AQ181" s="52" t="s">
        <v>35514</v>
      </c>
      <c r="AR181" s="31" t="s">
        <v>34145</v>
      </c>
      <c r="AS181" s="31" t="s">
        <v>34145</v>
      </c>
      <c r="AT181" s="31" t="s">
        <v>35973</v>
      </c>
      <c r="AU181" s="31"/>
      <c r="AV181" s="31" t="s">
        <v>20033</v>
      </c>
      <c r="AW181" s="31" t="s">
        <v>18367</v>
      </c>
      <c r="AX181" s="29">
        <f t="shared" si="28"/>
        <v>46320</v>
      </c>
      <c r="AY181" s="31" t="s">
        <v>26346</v>
      </c>
      <c r="AZ181" s="31" t="s">
        <v>33005</v>
      </c>
      <c r="BA181" s="30" t="s">
        <v>33003</v>
      </c>
      <c r="BB181" s="31" t="s">
        <v>35974</v>
      </c>
      <c r="BC181" s="31"/>
      <c r="BD181" s="31" t="s">
        <v>7997</v>
      </c>
      <c r="BE181" s="31" t="s">
        <v>7969</v>
      </c>
      <c r="BF181" s="31" t="s">
        <v>20033</v>
      </c>
      <c r="BG181" s="31"/>
      <c r="BH181" s="31"/>
      <c r="BI181" s="31" t="s">
        <v>8136</v>
      </c>
      <c r="BJ181" s="31" t="s">
        <v>3185</v>
      </c>
      <c r="BK181" s="31" t="str">
        <f t="shared" si="29"/>
        <v>III/d</v>
      </c>
      <c r="BL181" s="31" t="s">
        <v>8077</v>
      </c>
      <c r="BM181" s="31"/>
      <c r="BN181" s="31"/>
      <c r="BO181" s="31"/>
      <c r="BP181" s="31" t="s">
        <v>1498</v>
      </c>
      <c r="BQ181" s="31" t="s">
        <v>3185</v>
      </c>
      <c r="BR181" s="31" t="s">
        <v>30292</v>
      </c>
      <c r="BS181" s="31" t="s">
        <v>32093</v>
      </c>
      <c r="BT181" s="31" t="s">
        <v>1694</v>
      </c>
      <c r="BU181" s="31"/>
      <c r="BV181" s="31" t="s">
        <v>4553</v>
      </c>
      <c r="BW181" s="31">
        <f t="shared" ca="1" si="26"/>
        <v>28</v>
      </c>
      <c r="BX181" s="78">
        <f t="shared" ca="1" si="27"/>
        <v>3</v>
      </c>
      <c r="BY181" s="31"/>
      <c r="BZ181" s="31"/>
      <c r="CA181" s="31" t="s">
        <v>2483</v>
      </c>
      <c r="CB181" s="31" t="s">
        <v>2519</v>
      </c>
      <c r="CC181" s="31">
        <v>3</v>
      </c>
      <c r="CD181" s="31">
        <v>1</v>
      </c>
      <c r="CE181" s="31" t="s">
        <v>20085</v>
      </c>
      <c r="CF181" s="31"/>
      <c r="CG181" s="31">
        <v>2008</v>
      </c>
      <c r="CH181" s="31"/>
      <c r="CI181" s="31"/>
      <c r="CJ181" s="31"/>
      <c r="CK181" s="31"/>
      <c r="CL181" s="31" t="s">
        <v>21982</v>
      </c>
      <c r="CM181" s="31" t="s">
        <v>21931</v>
      </c>
      <c r="CN181" s="31">
        <v>123</v>
      </c>
      <c r="CO181" s="31" t="s">
        <v>24954</v>
      </c>
      <c r="CP181" s="31" t="s">
        <v>21931</v>
      </c>
      <c r="CQ181" s="31">
        <v>123</v>
      </c>
      <c r="CR181" s="31">
        <v>3365</v>
      </c>
      <c r="CS181" s="31" t="s">
        <v>17441</v>
      </c>
      <c r="CT181" s="31" t="s">
        <v>18559</v>
      </c>
      <c r="CU181" s="31" t="s">
        <v>3743</v>
      </c>
      <c r="CV181" s="31" t="s">
        <v>18511</v>
      </c>
      <c r="CW181" s="31" t="s">
        <v>10314</v>
      </c>
      <c r="CX181" s="31" t="s">
        <v>18512</v>
      </c>
      <c r="CY181" s="31"/>
      <c r="CZ181" s="31"/>
      <c r="DA181" s="31"/>
      <c r="DB181" s="31" t="s">
        <v>15747</v>
      </c>
      <c r="DC181" s="31" t="s">
        <v>15749</v>
      </c>
      <c r="DD181" s="31" t="s">
        <v>15746</v>
      </c>
      <c r="DE181" s="31"/>
      <c r="DF181" s="31"/>
      <c r="DG181" s="31"/>
      <c r="DH181" s="31"/>
      <c r="DI181" s="31" t="s">
        <v>24810</v>
      </c>
      <c r="DJ181" s="31" t="s">
        <v>24811</v>
      </c>
      <c r="DK181" s="31" t="s">
        <v>25642</v>
      </c>
      <c r="DL181" s="31" t="s">
        <v>25643</v>
      </c>
      <c r="DM181" s="38" t="s">
        <v>32658</v>
      </c>
      <c r="DN181" s="38"/>
      <c r="DO181" s="35">
        <v>0</v>
      </c>
      <c r="DP181" s="31" t="s">
        <v>13821</v>
      </c>
      <c r="DQ181" s="31" t="s">
        <v>13820</v>
      </c>
      <c r="DR181" s="31"/>
      <c r="DS181" s="31" t="s">
        <v>38482</v>
      </c>
      <c r="DT181" s="31" t="s">
        <v>37376</v>
      </c>
      <c r="DU181" s="31">
        <v>3</v>
      </c>
      <c r="DV181" s="31" t="s">
        <v>32167</v>
      </c>
      <c r="DW181" s="31" t="s">
        <v>7997</v>
      </c>
      <c r="DX181" s="31" t="s">
        <v>7997</v>
      </c>
      <c r="DY181" s="31" t="s">
        <v>39806</v>
      </c>
      <c r="DZ181" s="52" t="s">
        <v>39798</v>
      </c>
      <c r="EA181" s="52" t="s">
        <v>37005</v>
      </c>
      <c r="EB181" s="31">
        <v>0</v>
      </c>
      <c r="EC181" s="31" t="s">
        <v>40168</v>
      </c>
      <c r="ED181" s="31" t="s">
        <v>41101</v>
      </c>
      <c r="EE181" s="31"/>
      <c r="EF181" s="31"/>
      <c r="EG181" s="31"/>
      <c r="EH181" s="31"/>
      <c r="EI181" s="31"/>
      <c r="EJ181" s="31"/>
    </row>
    <row r="182" spans="1:140" ht="23.25" customHeight="1">
      <c r="A182" s="25">
        <v>180</v>
      </c>
      <c r="B182" s="30" t="s">
        <v>22813</v>
      </c>
      <c r="C182" s="31">
        <v>140368753</v>
      </c>
      <c r="D182" s="30" t="s">
        <v>170</v>
      </c>
      <c r="E182" s="30"/>
      <c r="F182" s="30" t="s">
        <v>36257</v>
      </c>
      <c r="G182" s="31">
        <f t="shared" si="21"/>
        <v>58</v>
      </c>
      <c r="H182" s="72">
        <f t="shared" si="22"/>
        <v>49796</v>
      </c>
      <c r="I182" s="30"/>
      <c r="J182" s="30" t="s">
        <v>34084</v>
      </c>
      <c r="K182" s="30" t="s">
        <v>4318</v>
      </c>
      <c r="L182" s="31" t="s">
        <v>4318</v>
      </c>
      <c r="M182" s="31" t="s">
        <v>3186</v>
      </c>
      <c r="N182" s="31" t="s">
        <v>5797</v>
      </c>
      <c r="O182" s="31" t="s">
        <v>5271</v>
      </c>
      <c r="P182" s="31" t="s">
        <v>30542</v>
      </c>
      <c r="Q182" s="31"/>
      <c r="R182" s="31">
        <v>14</v>
      </c>
      <c r="S182" s="31">
        <v>3</v>
      </c>
      <c r="T182" s="31"/>
      <c r="U182" s="31">
        <v>952</v>
      </c>
      <c r="V182" s="31" t="s">
        <v>7830</v>
      </c>
      <c r="W182" s="31" t="s">
        <v>7831</v>
      </c>
      <c r="X182" s="31" t="s">
        <v>7832</v>
      </c>
      <c r="Y182" s="31" t="e">
        <f t="shared" ca="1" si="23"/>
        <v>#VALUE!</v>
      </c>
      <c r="Z182" s="31" t="e">
        <f t="shared" ca="1" si="24"/>
        <v>#VALUE!</v>
      </c>
      <c r="AA182" s="31"/>
      <c r="AB182" s="31" t="s">
        <v>19417</v>
      </c>
      <c r="AC182" s="31" t="s">
        <v>34145</v>
      </c>
      <c r="AD182" s="31" t="s">
        <v>34145</v>
      </c>
      <c r="AE182" s="31"/>
      <c r="AF182" s="31" t="s">
        <v>24701</v>
      </c>
      <c r="AG182" s="31" t="s">
        <v>4322</v>
      </c>
      <c r="AH182" s="31" t="s">
        <v>4322</v>
      </c>
      <c r="AI182" s="31" t="s">
        <v>728</v>
      </c>
      <c r="AJ182" s="31"/>
      <c r="AK182" s="31"/>
      <c r="AL182" s="31"/>
      <c r="AM182" s="31"/>
      <c r="AN182" s="31"/>
      <c r="AO182" s="31"/>
      <c r="AP182" s="31" t="s">
        <v>18118</v>
      </c>
      <c r="AQ182" s="31" t="s">
        <v>4344</v>
      </c>
      <c r="AR182" s="31" t="s">
        <v>34145</v>
      </c>
      <c r="AS182" s="31" t="s">
        <v>34145</v>
      </c>
      <c r="AT182" s="31" t="str">
        <f>_xlfn.IFNA(VLOOKUP(D182,'[1]5. 1 Mei 2022'!$C$7:$F$60,4,FALSE),"")</f>
        <v/>
      </c>
      <c r="AU182" s="31"/>
      <c r="AV182" s="31" t="s">
        <v>24786</v>
      </c>
      <c r="AW182" s="31" t="s">
        <v>31614</v>
      </c>
      <c r="AX182" s="29">
        <f t="shared" si="28"/>
        <v>46348</v>
      </c>
      <c r="AY182" s="31" t="s">
        <v>26346</v>
      </c>
      <c r="AZ182" s="31" t="s">
        <v>2622</v>
      </c>
      <c r="BA182" s="30" t="s">
        <v>18118</v>
      </c>
      <c r="BB182" s="31" t="s">
        <v>8024</v>
      </c>
      <c r="BC182" s="31"/>
      <c r="BD182" s="31" t="s">
        <v>24787</v>
      </c>
      <c r="BE182" s="31" t="s">
        <v>7969</v>
      </c>
      <c r="BF182" s="31" t="s">
        <v>24786</v>
      </c>
      <c r="BG182" s="31"/>
      <c r="BH182" s="31"/>
      <c r="BI182" s="31" t="s">
        <v>8136</v>
      </c>
      <c r="BJ182" s="31" t="s">
        <v>20278</v>
      </c>
      <c r="BK182" s="31" t="str">
        <f t="shared" si="29"/>
        <v>III/d</v>
      </c>
      <c r="BL182" s="31" t="s">
        <v>8077</v>
      </c>
      <c r="BM182" s="31"/>
      <c r="BN182" s="31"/>
      <c r="BO182" s="31"/>
      <c r="BP182" s="31" t="s">
        <v>1498</v>
      </c>
      <c r="BQ182" s="31" t="s">
        <v>20278</v>
      </c>
      <c r="BR182" s="31" t="s">
        <v>26137</v>
      </c>
      <c r="BS182" s="31" t="s">
        <v>30408</v>
      </c>
      <c r="BT182" s="31" t="s">
        <v>2481</v>
      </c>
      <c r="BU182" s="31"/>
      <c r="BV182" s="31" t="s">
        <v>6354</v>
      </c>
      <c r="BW182" s="31">
        <f t="shared" ca="1" si="26"/>
        <v>18</v>
      </c>
      <c r="BX182" s="78">
        <f t="shared" ca="1" si="27"/>
        <v>3</v>
      </c>
      <c r="BY182" s="31"/>
      <c r="BZ182" s="31"/>
      <c r="CA182" s="31" t="s">
        <v>2483</v>
      </c>
      <c r="CB182" s="31" t="s">
        <v>2519</v>
      </c>
      <c r="CC182" s="31">
        <v>2</v>
      </c>
      <c r="CD182" s="31">
        <v>1</v>
      </c>
      <c r="CE182" s="31" t="s">
        <v>20085</v>
      </c>
      <c r="CF182" s="31"/>
      <c r="CG182" s="31"/>
      <c r="CH182" s="31"/>
      <c r="CI182" s="31"/>
      <c r="CJ182" s="31"/>
      <c r="CK182" s="31"/>
      <c r="CL182" s="31" t="s">
        <v>28483</v>
      </c>
      <c r="CM182" s="31" t="s">
        <v>23793</v>
      </c>
      <c r="CN182" s="31">
        <v>123</v>
      </c>
      <c r="CO182" s="31" t="s">
        <v>28650</v>
      </c>
      <c r="CP182" s="31" t="s">
        <v>23793</v>
      </c>
      <c r="CQ182" s="31">
        <v>123</v>
      </c>
      <c r="CR182" s="31">
        <v>3366</v>
      </c>
      <c r="CS182" s="31" t="s">
        <v>24709</v>
      </c>
      <c r="CT182" s="31"/>
      <c r="CU182" s="31" t="s">
        <v>2049</v>
      </c>
      <c r="CV182" s="31" t="s">
        <v>8389</v>
      </c>
      <c r="CW182" s="31" t="s">
        <v>7317</v>
      </c>
      <c r="CX182" s="31" t="s">
        <v>8346</v>
      </c>
      <c r="CY182" s="31"/>
      <c r="CZ182" s="31"/>
      <c r="DA182" s="31"/>
      <c r="DB182" s="31" t="s">
        <v>15747</v>
      </c>
      <c r="DC182" s="31" t="s">
        <v>15756</v>
      </c>
      <c r="DD182" s="31" t="s">
        <v>15746</v>
      </c>
      <c r="DE182" s="31"/>
      <c r="DF182" s="31"/>
      <c r="DG182" s="31"/>
      <c r="DH182" s="31"/>
      <c r="DI182" s="31"/>
      <c r="DJ182" s="31"/>
      <c r="DK182" s="31"/>
      <c r="DL182" s="31"/>
      <c r="DM182" s="38" t="s">
        <v>9402</v>
      </c>
      <c r="DN182" s="38"/>
      <c r="DO182" s="35">
        <v>0</v>
      </c>
      <c r="DP182" s="31" t="s">
        <v>12733</v>
      </c>
      <c r="DQ182" s="31" t="s">
        <v>12732</v>
      </c>
      <c r="DR182" s="31"/>
      <c r="DS182" s="31" t="s">
        <v>27041</v>
      </c>
      <c r="DT182" s="31" t="s">
        <v>28094</v>
      </c>
      <c r="DU182" s="31">
        <v>2</v>
      </c>
      <c r="DV182" s="31" t="s">
        <v>32165</v>
      </c>
      <c r="DW182" s="31" t="s">
        <v>34462</v>
      </c>
      <c r="DX182" s="31" t="s">
        <v>7997</v>
      </c>
      <c r="DY182" s="31" t="s">
        <v>34460</v>
      </c>
      <c r="DZ182" s="29">
        <v>44754</v>
      </c>
      <c r="EA182" s="31"/>
      <c r="EB182" s="31">
        <v>573016</v>
      </c>
      <c r="EC182" s="31" t="s">
        <v>40168</v>
      </c>
      <c r="ED182" s="31" t="s">
        <v>41101</v>
      </c>
      <c r="EE182" s="31"/>
      <c r="EF182" s="31"/>
      <c r="EG182" s="31"/>
      <c r="EH182" s="31"/>
      <c r="EI182" s="31"/>
      <c r="EJ182" s="31"/>
    </row>
    <row r="183" spans="1:140" ht="23.25" customHeight="1">
      <c r="A183" s="25">
        <v>181</v>
      </c>
      <c r="B183" s="30" t="s">
        <v>7099</v>
      </c>
      <c r="C183" s="31" t="s">
        <v>5430</v>
      </c>
      <c r="D183" s="30" t="s">
        <v>17334</v>
      </c>
      <c r="E183" s="30"/>
      <c r="F183" s="30" t="s">
        <v>36262</v>
      </c>
      <c r="G183" s="31">
        <f t="shared" si="21"/>
        <v>58</v>
      </c>
      <c r="H183" s="72">
        <f t="shared" si="22"/>
        <v>53418</v>
      </c>
      <c r="I183" s="30" t="s">
        <v>34946</v>
      </c>
      <c r="J183" s="30" t="s">
        <v>34085</v>
      </c>
      <c r="K183" s="30" t="s">
        <v>34083</v>
      </c>
      <c r="L183" s="31" t="s">
        <v>16726</v>
      </c>
      <c r="M183" s="31" t="s">
        <v>3186</v>
      </c>
      <c r="N183" s="31" t="s">
        <v>7551</v>
      </c>
      <c r="O183" s="31" t="s">
        <v>6326</v>
      </c>
      <c r="P183" s="31" t="s">
        <v>11676</v>
      </c>
      <c r="Q183" s="31"/>
      <c r="R183" s="31"/>
      <c r="S183" s="31"/>
      <c r="T183" s="31"/>
      <c r="U183" s="31" t="s">
        <v>6179</v>
      </c>
      <c r="V183" s="31"/>
      <c r="W183" s="31" t="s">
        <v>7044</v>
      </c>
      <c r="X183" s="31" t="s">
        <v>4431</v>
      </c>
      <c r="Y183" s="31" t="e">
        <f t="shared" ca="1" si="23"/>
        <v>#VALUE!</v>
      </c>
      <c r="Z183" s="31" t="e">
        <f t="shared" ca="1" si="24"/>
        <v>#VALUE!</v>
      </c>
      <c r="AA183" s="31"/>
      <c r="AB183" s="31" t="s">
        <v>41251</v>
      </c>
      <c r="AC183" s="31" t="s">
        <v>34153</v>
      </c>
      <c r="AD183" s="31" t="s">
        <v>34194</v>
      </c>
      <c r="AE183" s="31"/>
      <c r="AF183" s="31" t="s">
        <v>24700</v>
      </c>
      <c r="AG183" s="31" t="s">
        <v>7895</v>
      </c>
      <c r="AH183" s="31" t="s">
        <v>7895</v>
      </c>
      <c r="AI183" s="31" t="s">
        <v>728</v>
      </c>
      <c r="AJ183" s="52" t="s">
        <v>41252</v>
      </c>
      <c r="AK183" s="52" t="s">
        <v>41253</v>
      </c>
      <c r="AL183" s="52" t="s">
        <v>25901</v>
      </c>
      <c r="AM183" s="31" t="s">
        <v>11780</v>
      </c>
      <c r="AN183" s="31"/>
      <c r="AO183" s="52" t="s">
        <v>41254</v>
      </c>
      <c r="AP183" s="31" t="s">
        <v>18118</v>
      </c>
      <c r="AQ183" s="31"/>
      <c r="AR183" s="31" t="s">
        <v>34148</v>
      </c>
      <c r="AS183" s="31" t="s">
        <v>34148</v>
      </c>
      <c r="AT183" s="31" t="str">
        <f>_xlfn.IFNA(VLOOKUP(D183,'[1]5. 1 Mei 2022'!$C$7:$F$60,4,FALSE),"")</f>
        <v/>
      </c>
      <c r="AU183" s="31"/>
      <c r="AV183" s="31" t="s">
        <v>5449</v>
      </c>
      <c r="AW183" s="31" t="s">
        <v>26137</v>
      </c>
      <c r="AX183" s="29">
        <f t="shared" si="28"/>
        <v>46069</v>
      </c>
      <c r="AY183" s="31" t="s">
        <v>26346</v>
      </c>
      <c r="AZ183" s="31" t="s">
        <v>2622</v>
      </c>
      <c r="BA183" s="30" t="s">
        <v>18118</v>
      </c>
      <c r="BB183" s="31" t="s">
        <v>8028</v>
      </c>
      <c r="BC183" s="31"/>
      <c r="BD183" s="31" t="s">
        <v>21142</v>
      </c>
      <c r="BE183" s="31" t="s">
        <v>7968</v>
      </c>
      <c r="BF183" s="31" t="s">
        <v>17333</v>
      </c>
      <c r="BG183" s="31"/>
      <c r="BH183" s="31"/>
      <c r="BI183" s="31"/>
      <c r="BJ183" s="31">
        <v>0</v>
      </c>
      <c r="BK183" s="31" t="str">
        <f t="shared" si="29"/>
        <v>II/a</v>
      </c>
      <c r="BL183" s="31"/>
      <c r="BM183" s="31"/>
      <c r="BN183" s="31"/>
      <c r="BO183" s="31"/>
      <c r="BP183" s="31" t="s">
        <v>1498</v>
      </c>
      <c r="BQ183" s="31"/>
      <c r="BR183" s="31"/>
      <c r="BS183" s="31"/>
      <c r="BT183" s="31"/>
      <c r="BU183" s="31"/>
      <c r="BV183" s="31" t="s">
        <v>6736</v>
      </c>
      <c r="BW183" s="31">
        <f t="shared" ca="1" si="26"/>
        <v>17</v>
      </c>
      <c r="BX183" s="78">
        <f t="shared" ca="1" si="27"/>
        <v>3</v>
      </c>
      <c r="BY183" s="31" t="s">
        <v>11676</v>
      </c>
      <c r="BZ183" s="31"/>
      <c r="CA183" s="31" t="s">
        <v>2483</v>
      </c>
      <c r="CB183" s="31" t="s">
        <v>2519</v>
      </c>
      <c r="CC183" s="31" t="s">
        <v>1498</v>
      </c>
      <c r="CD183" s="31">
        <v>1</v>
      </c>
      <c r="CE183" s="31" t="s">
        <v>20085</v>
      </c>
      <c r="CF183" s="31"/>
      <c r="CG183" s="31"/>
      <c r="CH183" s="31"/>
      <c r="CI183" s="31"/>
      <c r="CJ183" s="31"/>
      <c r="CK183" s="31"/>
      <c r="CL183" s="31"/>
      <c r="CM183" s="31"/>
      <c r="CN183" s="31"/>
      <c r="CO183" s="31"/>
      <c r="CP183" s="31"/>
      <c r="CQ183" s="31"/>
      <c r="CR183" s="31">
        <v>3555</v>
      </c>
      <c r="CS183" s="31"/>
      <c r="CT183" s="31"/>
      <c r="CU183" s="31"/>
      <c r="CV183" s="31" t="s">
        <v>19094</v>
      </c>
      <c r="CW183" s="31" t="s">
        <v>11660</v>
      </c>
      <c r="CX183" s="31" t="s">
        <v>19002</v>
      </c>
      <c r="CY183" s="31"/>
      <c r="CZ183" s="31"/>
      <c r="DA183" s="31"/>
      <c r="DB183" s="31"/>
      <c r="DC183" s="31"/>
      <c r="DD183" s="31"/>
      <c r="DE183" s="31"/>
      <c r="DF183" s="31"/>
      <c r="DG183" s="31"/>
      <c r="DH183" s="31"/>
      <c r="DI183" s="31"/>
      <c r="DJ183" s="31"/>
      <c r="DK183" s="31"/>
      <c r="DL183" s="31"/>
      <c r="DM183" s="38" t="s">
        <v>9851</v>
      </c>
      <c r="DN183" s="38"/>
      <c r="DO183" s="35" t="s">
        <v>10760</v>
      </c>
      <c r="DP183" s="31" t="s">
        <v>10951</v>
      </c>
      <c r="DQ183" s="31" t="s">
        <v>11083</v>
      </c>
      <c r="DR183" s="31"/>
      <c r="DS183" s="31" t="s">
        <v>27484</v>
      </c>
      <c r="DT183" s="31" t="s">
        <v>37377</v>
      </c>
      <c r="DU183" s="31">
        <v>3</v>
      </c>
      <c r="DV183" s="31" t="s">
        <v>32167</v>
      </c>
      <c r="DW183" s="31"/>
      <c r="DX183" s="31"/>
      <c r="DY183" s="31"/>
      <c r="DZ183" s="31"/>
      <c r="EA183" s="31"/>
      <c r="EB183" s="31">
        <v>754442</v>
      </c>
      <c r="EC183" s="31" t="s">
        <v>39747</v>
      </c>
      <c r="ED183" s="31" t="s">
        <v>41101</v>
      </c>
      <c r="EE183" s="31"/>
      <c r="EF183" s="31"/>
      <c r="EG183" s="31"/>
      <c r="EH183" s="31"/>
      <c r="EI183" s="31"/>
      <c r="EJ183" s="31"/>
    </row>
    <row r="184" spans="1:140" ht="23.25" customHeight="1">
      <c r="A184" s="25">
        <v>182</v>
      </c>
      <c r="B184" s="30" t="s">
        <v>34177</v>
      </c>
      <c r="C184" s="31" t="s">
        <v>34185</v>
      </c>
      <c r="D184" s="30" t="s">
        <v>34185</v>
      </c>
      <c r="E184" s="30"/>
      <c r="F184" s="30" t="s">
        <v>36262</v>
      </c>
      <c r="G184" s="31">
        <f t="shared" si="21"/>
        <v>58</v>
      </c>
      <c r="H184" s="72">
        <f t="shared" si="22"/>
        <v>56705</v>
      </c>
      <c r="I184" s="30"/>
      <c r="J184" s="30" t="s">
        <v>34085</v>
      </c>
      <c r="K184" s="30" t="s">
        <v>34082</v>
      </c>
      <c r="L184" s="31" t="s">
        <v>6220</v>
      </c>
      <c r="M184" s="31" t="s">
        <v>3186</v>
      </c>
      <c r="N184" s="31" t="s">
        <v>5865</v>
      </c>
      <c r="O184" s="31" t="s">
        <v>5117</v>
      </c>
      <c r="P184" s="66" t="s">
        <v>32746</v>
      </c>
      <c r="Q184" s="66"/>
      <c r="R184" s="31"/>
      <c r="S184" s="31"/>
      <c r="T184" s="66" t="s">
        <v>25569</v>
      </c>
      <c r="U184" s="31"/>
      <c r="V184" s="31"/>
      <c r="W184" s="31" t="s">
        <v>6910</v>
      </c>
      <c r="X184" s="29">
        <v>35502</v>
      </c>
      <c r="Y184" s="31">
        <f t="shared" ca="1" si="23"/>
        <v>26</v>
      </c>
      <c r="Z184" s="31" t="str">
        <f t="shared" ca="1" si="24"/>
        <v>21-35</v>
      </c>
      <c r="AA184" s="31"/>
      <c r="AB184" s="31" t="s">
        <v>11168</v>
      </c>
      <c r="AC184" s="31" t="s">
        <v>34147</v>
      </c>
      <c r="AD184" s="31" t="s">
        <v>34147</v>
      </c>
      <c r="AE184" s="31"/>
      <c r="AF184" s="31" t="s">
        <v>24699</v>
      </c>
      <c r="AG184" s="31"/>
      <c r="AH184" s="31"/>
      <c r="AI184" s="31" t="s">
        <v>908</v>
      </c>
      <c r="AJ184" s="31"/>
      <c r="AK184" s="31"/>
      <c r="AL184" s="31"/>
      <c r="AM184" s="31"/>
      <c r="AN184" s="31"/>
      <c r="AO184" s="31"/>
      <c r="AP184" s="31" t="s">
        <v>4435</v>
      </c>
      <c r="AQ184" s="29">
        <v>44726</v>
      </c>
      <c r="AR184" s="31" t="s">
        <v>34147</v>
      </c>
      <c r="AS184" s="31" t="s">
        <v>34147</v>
      </c>
      <c r="AT184" s="31" t="str">
        <f>_xlfn.IFNA(VLOOKUP(D184,'[1]5. 1 Mei 2022'!$C$7:$F$60,4,FALSE),"")</f>
        <v/>
      </c>
      <c r="AU184" s="31"/>
      <c r="AV184" s="31" t="s">
        <v>34191</v>
      </c>
      <c r="AW184" s="31" t="s">
        <v>21698</v>
      </c>
      <c r="AX184" s="29"/>
      <c r="AY184" s="31" t="s">
        <v>26346</v>
      </c>
      <c r="AZ184" s="31" t="s">
        <v>528</v>
      </c>
      <c r="BA184" s="36" t="s">
        <v>4435</v>
      </c>
      <c r="BB184" s="31"/>
      <c r="BC184" s="31"/>
      <c r="BD184" s="31" t="s">
        <v>30268</v>
      </c>
      <c r="BE184" s="31" t="s">
        <v>7973</v>
      </c>
      <c r="BF184" s="31" t="s">
        <v>34191</v>
      </c>
      <c r="BG184" s="31"/>
      <c r="BH184" s="31"/>
      <c r="BI184" s="31"/>
      <c r="BJ184" s="31"/>
      <c r="BK184" s="31"/>
      <c r="BL184" s="31"/>
      <c r="BM184" s="31"/>
      <c r="BN184" s="31"/>
      <c r="BO184" s="31"/>
      <c r="BP184" s="31"/>
      <c r="BQ184" s="31"/>
      <c r="BR184" s="31"/>
      <c r="BS184" s="31"/>
      <c r="BT184" s="31"/>
      <c r="BU184" s="31"/>
      <c r="BV184" s="66" t="s">
        <v>21698</v>
      </c>
      <c r="BW184" s="31" t="e">
        <f t="shared" ca="1" si="26"/>
        <v>#VALUE!</v>
      </c>
      <c r="BX184" s="78" t="e">
        <f t="shared" ca="1" si="27"/>
        <v>#VALUE!</v>
      </c>
      <c r="BY184" s="31"/>
      <c r="BZ184" s="31"/>
      <c r="CA184" s="31" t="s">
        <v>2483</v>
      </c>
      <c r="CB184" s="31" t="s">
        <v>2406</v>
      </c>
      <c r="CC184" s="31"/>
      <c r="CD184" s="31"/>
      <c r="CE184" s="31"/>
      <c r="CF184" s="31"/>
      <c r="CG184" s="31"/>
      <c r="CH184" s="31"/>
      <c r="CI184" s="31"/>
      <c r="CJ184" s="31"/>
      <c r="CK184" s="31"/>
      <c r="CL184" s="31" t="s">
        <v>39451</v>
      </c>
      <c r="CM184" s="31" t="s">
        <v>29364</v>
      </c>
      <c r="CN184" s="31">
        <v>125</v>
      </c>
      <c r="CO184" s="31">
        <v>0</v>
      </c>
      <c r="CP184" s="31">
        <v>0</v>
      </c>
      <c r="CQ184" s="31">
        <v>0</v>
      </c>
      <c r="CR184" s="31">
        <v>6224</v>
      </c>
      <c r="CS184" s="31"/>
      <c r="CT184" s="31"/>
      <c r="CU184" s="31"/>
      <c r="CV184" s="31"/>
      <c r="CW184" s="31"/>
      <c r="CX184" s="31"/>
      <c r="CY184" s="31"/>
      <c r="CZ184" s="31"/>
      <c r="DA184" s="31"/>
      <c r="DB184" s="31"/>
      <c r="DC184" s="31"/>
      <c r="DD184" s="31"/>
      <c r="DE184" s="31"/>
      <c r="DF184" s="31"/>
      <c r="DG184" s="31"/>
      <c r="DH184" s="31"/>
      <c r="DI184" s="31"/>
      <c r="DJ184" s="31"/>
      <c r="DK184" s="31"/>
      <c r="DL184" s="31"/>
      <c r="DM184" s="38">
        <v>955558473436000</v>
      </c>
      <c r="DN184" s="38"/>
      <c r="DO184" s="35"/>
      <c r="DP184" s="52" t="s">
        <v>40152</v>
      </c>
      <c r="DQ184" s="31"/>
      <c r="DR184" s="31"/>
      <c r="DS184" s="31" t="s">
        <v>38483</v>
      </c>
      <c r="DT184" s="31" t="s">
        <v>37378</v>
      </c>
      <c r="DU184" s="31"/>
      <c r="DV184" s="31"/>
      <c r="DW184" s="31"/>
      <c r="DX184" s="31"/>
      <c r="DY184" s="31" t="s">
        <v>35668</v>
      </c>
      <c r="DZ184" s="52" t="s">
        <v>21722</v>
      </c>
      <c r="EA184" s="52" t="s">
        <v>22278</v>
      </c>
      <c r="EB184" s="31"/>
      <c r="EC184" s="31" t="s">
        <v>40142</v>
      </c>
      <c r="ED184" s="31" t="s">
        <v>41101</v>
      </c>
      <c r="EE184" s="31"/>
      <c r="EF184" s="31"/>
      <c r="EG184" s="31"/>
      <c r="EH184" s="31"/>
      <c r="EI184" s="31"/>
      <c r="EJ184" s="31"/>
    </row>
    <row r="185" spans="1:140" ht="23.25" customHeight="1">
      <c r="A185" s="25">
        <v>183</v>
      </c>
      <c r="B185" s="30" t="s">
        <v>14956</v>
      </c>
      <c r="C185" s="31">
        <v>140374760</v>
      </c>
      <c r="D185" s="30" t="s">
        <v>1621</v>
      </c>
      <c r="E185" s="30"/>
      <c r="F185" s="30" t="s">
        <v>36254</v>
      </c>
      <c r="G185" s="31">
        <f t="shared" si="21"/>
        <v>58</v>
      </c>
      <c r="H185" s="72">
        <f t="shared" si="22"/>
        <v>48427</v>
      </c>
      <c r="I185" s="30"/>
      <c r="J185" s="30" t="s">
        <v>34084</v>
      </c>
      <c r="K185" s="30" t="s">
        <v>4318</v>
      </c>
      <c r="L185" s="31" t="s">
        <v>4318</v>
      </c>
      <c r="M185" s="31" t="s">
        <v>3186</v>
      </c>
      <c r="N185" s="31" t="s">
        <v>4008</v>
      </c>
      <c r="O185" s="31" t="s">
        <v>4320</v>
      </c>
      <c r="P185" s="31" t="s">
        <v>21727</v>
      </c>
      <c r="Q185" s="31"/>
      <c r="R185" s="31">
        <v>20</v>
      </c>
      <c r="S185" s="31">
        <v>0</v>
      </c>
      <c r="T185" s="31"/>
      <c r="U185" s="31">
        <v>1516</v>
      </c>
      <c r="V185" s="31" t="s">
        <v>3989</v>
      </c>
      <c r="W185" s="31" t="s">
        <v>6910</v>
      </c>
      <c r="X185" s="31" t="s">
        <v>5482</v>
      </c>
      <c r="Y185" s="31">
        <f t="shared" ca="1" si="23"/>
        <v>49</v>
      </c>
      <c r="Z185" s="31" t="str">
        <f t="shared" ca="1" si="24"/>
        <v>46-58</v>
      </c>
      <c r="AA185" s="31"/>
      <c r="AB185" s="31" t="s">
        <v>10497</v>
      </c>
      <c r="AC185" s="31" t="s">
        <v>34153</v>
      </c>
      <c r="AD185" s="31" t="s">
        <v>34194</v>
      </c>
      <c r="AE185" s="31"/>
      <c r="AF185" s="31" t="s">
        <v>24700</v>
      </c>
      <c r="AG185" s="31" t="s">
        <v>7895</v>
      </c>
      <c r="AH185" s="31" t="s">
        <v>7895</v>
      </c>
      <c r="AI185" s="31" t="s">
        <v>728</v>
      </c>
      <c r="AJ185" s="31" t="s">
        <v>2526</v>
      </c>
      <c r="AK185" s="31" t="s">
        <v>2527</v>
      </c>
      <c r="AL185" s="31" t="s">
        <v>2528</v>
      </c>
      <c r="AM185" s="31" t="s">
        <v>2529</v>
      </c>
      <c r="AN185" s="31"/>
      <c r="AO185" s="31"/>
      <c r="AP185" s="31" t="s">
        <v>33725</v>
      </c>
      <c r="AQ185" s="31" t="s">
        <v>25950</v>
      </c>
      <c r="AR185" s="31" t="s">
        <v>34148</v>
      </c>
      <c r="AS185" s="31" t="s">
        <v>34148</v>
      </c>
      <c r="AT185" s="31" t="str">
        <f>_xlfn.IFNA(VLOOKUP(D185,'[1]5. 1 Mei 2022'!$C$7:$F$60,4,FALSE),"")</f>
        <v/>
      </c>
      <c r="AU185" s="31"/>
      <c r="AV185" s="31" t="s">
        <v>30150</v>
      </c>
      <c r="AW185" s="52" t="s">
        <v>19689</v>
      </c>
      <c r="AX185" s="29">
        <f t="shared" ref="AX185:AX216" si="30">AW185+1903</f>
        <v>46694</v>
      </c>
      <c r="AY185" s="31" t="s">
        <v>26340</v>
      </c>
      <c r="AZ185" s="31" t="s">
        <v>26343</v>
      </c>
      <c r="BA185" s="30" t="s">
        <v>33725</v>
      </c>
      <c r="BB185" s="31"/>
      <c r="BC185" s="31"/>
      <c r="BD185" s="31" t="s">
        <v>8004</v>
      </c>
      <c r="BE185" s="31" t="s">
        <v>7968</v>
      </c>
      <c r="BF185" s="31" t="s">
        <v>30150</v>
      </c>
      <c r="BG185" s="31"/>
      <c r="BH185" s="31"/>
      <c r="BI185" s="31"/>
      <c r="BJ185" s="31" t="s">
        <v>31209</v>
      </c>
      <c r="BK185" s="31" t="str">
        <f t="shared" ref="BK185:BK248" si="31">N185</f>
        <v>III/c</v>
      </c>
      <c r="BL185" s="31" t="s">
        <v>8077</v>
      </c>
      <c r="BM185" s="31"/>
      <c r="BN185" s="31"/>
      <c r="BO185" s="31"/>
      <c r="BP185" s="31" t="s">
        <v>1498</v>
      </c>
      <c r="BQ185" s="31" t="s">
        <v>31209</v>
      </c>
      <c r="BR185" s="31" t="s">
        <v>30542</v>
      </c>
      <c r="BS185" s="31">
        <v>223</v>
      </c>
      <c r="BT185" s="31" t="s">
        <v>1172</v>
      </c>
      <c r="BU185" s="31"/>
      <c r="BV185" s="31" t="s">
        <v>2843</v>
      </c>
      <c r="BW185" s="31">
        <f t="shared" ca="1" si="26"/>
        <v>28</v>
      </c>
      <c r="BX185" s="78">
        <f t="shared" ca="1" si="27"/>
        <v>3</v>
      </c>
      <c r="BY185" s="31"/>
      <c r="BZ185" s="31"/>
      <c r="CA185" s="31" t="s">
        <v>2483</v>
      </c>
      <c r="CB185" s="31" t="s">
        <v>2519</v>
      </c>
      <c r="CC185" s="31">
        <v>2</v>
      </c>
      <c r="CD185" s="31">
        <v>1</v>
      </c>
      <c r="CE185" s="31" t="s">
        <v>20085</v>
      </c>
      <c r="CF185" s="31"/>
      <c r="CG185" s="31"/>
      <c r="CH185" s="31"/>
      <c r="CI185" s="31"/>
      <c r="CJ185" s="31"/>
      <c r="CK185" s="31"/>
      <c r="CL185" s="31"/>
      <c r="CM185" s="31"/>
      <c r="CN185" s="31"/>
      <c r="CO185" s="31"/>
      <c r="CP185" s="31"/>
      <c r="CQ185" s="31"/>
      <c r="CR185" s="31">
        <v>1220</v>
      </c>
      <c r="CS185" s="31" t="s">
        <v>10113</v>
      </c>
      <c r="CT185" s="31" t="s">
        <v>10114</v>
      </c>
      <c r="CU185" s="31" t="s">
        <v>10115</v>
      </c>
      <c r="CV185" s="31" t="s">
        <v>15770</v>
      </c>
      <c r="CW185" s="31" t="s">
        <v>15771</v>
      </c>
      <c r="CX185" s="31" t="s">
        <v>2261</v>
      </c>
      <c r="CY185" s="31"/>
      <c r="CZ185" s="31"/>
      <c r="DA185" s="31"/>
      <c r="DB185" s="31"/>
      <c r="DC185" s="31"/>
      <c r="DD185" s="31"/>
      <c r="DE185" s="31"/>
      <c r="DF185" s="31"/>
      <c r="DG185" s="31"/>
      <c r="DH185" s="31"/>
      <c r="DI185" s="31"/>
      <c r="DJ185" s="31"/>
      <c r="DK185" s="31"/>
      <c r="DL185" s="31"/>
      <c r="DM185" s="38" t="s">
        <v>10019</v>
      </c>
      <c r="DN185" s="38"/>
      <c r="DO185" s="35">
        <v>0</v>
      </c>
      <c r="DP185" s="31" t="s">
        <v>31334</v>
      </c>
      <c r="DQ185" s="31" t="s">
        <v>7230</v>
      </c>
      <c r="DR185" s="31"/>
      <c r="DS185" s="31" t="s">
        <v>27649</v>
      </c>
      <c r="DT185" s="31" t="s">
        <v>28236</v>
      </c>
      <c r="DU185" s="31">
        <v>3</v>
      </c>
      <c r="DV185" s="31" t="s">
        <v>32167</v>
      </c>
      <c r="DW185" s="31"/>
      <c r="DX185" s="31"/>
      <c r="DY185" s="31"/>
      <c r="DZ185" s="31"/>
      <c r="EA185" s="31"/>
      <c r="EB185" s="31">
        <v>0</v>
      </c>
      <c r="EC185" s="31" t="s">
        <v>40170</v>
      </c>
      <c r="ED185" s="31" t="s">
        <v>41101</v>
      </c>
      <c r="EE185" s="31"/>
      <c r="EF185" s="31"/>
      <c r="EG185" s="31"/>
      <c r="EH185" s="31"/>
      <c r="EI185" s="31"/>
      <c r="EJ185" s="31"/>
    </row>
    <row r="186" spans="1:140" ht="23.25" customHeight="1">
      <c r="A186" s="25">
        <v>184</v>
      </c>
      <c r="B186" s="30" t="s">
        <v>1745</v>
      </c>
      <c r="C186" s="31">
        <v>140286873</v>
      </c>
      <c r="D186" s="30" t="s">
        <v>1001</v>
      </c>
      <c r="E186" s="30"/>
      <c r="F186" s="30" t="s">
        <v>36262</v>
      </c>
      <c r="G186" s="31">
        <f t="shared" si="21"/>
        <v>58</v>
      </c>
      <c r="H186" s="72">
        <f t="shared" si="22"/>
        <v>47696</v>
      </c>
      <c r="I186" s="30"/>
      <c r="J186" s="30" t="s">
        <v>34084</v>
      </c>
      <c r="K186" s="30" t="s">
        <v>4318</v>
      </c>
      <c r="L186" s="31" t="s">
        <v>4318</v>
      </c>
      <c r="M186" s="31" t="s">
        <v>3186</v>
      </c>
      <c r="N186" s="31" t="s">
        <v>3311</v>
      </c>
      <c r="O186" s="31" t="s">
        <v>2534</v>
      </c>
      <c r="P186" s="31" t="s">
        <v>2918</v>
      </c>
      <c r="Q186" s="31"/>
      <c r="R186" s="31">
        <v>22</v>
      </c>
      <c r="S186" s="31">
        <v>0</v>
      </c>
      <c r="T186" s="31"/>
      <c r="U186" s="31">
        <v>275</v>
      </c>
      <c r="V186" s="31"/>
      <c r="W186" s="31" t="s">
        <v>3375</v>
      </c>
      <c r="X186" s="31" t="s">
        <v>3232</v>
      </c>
      <c r="Y186" s="31" t="e">
        <f t="shared" ca="1" si="23"/>
        <v>#VALUE!</v>
      </c>
      <c r="Z186" s="31" t="e">
        <f t="shared" ca="1" si="24"/>
        <v>#VALUE!</v>
      </c>
      <c r="AA186" s="31"/>
      <c r="AB186" s="31" t="s">
        <v>6770</v>
      </c>
      <c r="AC186" s="31" t="s">
        <v>34153</v>
      </c>
      <c r="AD186" s="31" t="s">
        <v>34194</v>
      </c>
      <c r="AE186" s="31"/>
      <c r="AF186" s="31" t="s">
        <v>24700</v>
      </c>
      <c r="AG186" s="31" t="s">
        <v>7895</v>
      </c>
      <c r="AH186" s="31" t="s">
        <v>7895</v>
      </c>
      <c r="AI186" s="31" t="s">
        <v>40277</v>
      </c>
      <c r="AJ186" s="31">
        <v>764</v>
      </c>
      <c r="AK186" s="31" t="s">
        <v>6948</v>
      </c>
      <c r="AL186" s="31">
        <v>33390</v>
      </c>
      <c r="AM186" s="31" t="s">
        <v>6949</v>
      </c>
      <c r="AN186" s="31"/>
      <c r="AO186" s="31"/>
      <c r="AP186" s="31" t="s">
        <v>22917</v>
      </c>
      <c r="AQ186" s="31" t="s">
        <v>17977</v>
      </c>
      <c r="AR186" s="31" t="s">
        <v>34148</v>
      </c>
      <c r="AS186" s="31" t="s">
        <v>34148</v>
      </c>
      <c r="AT186" s="31" t="str">
        <f>_xlfn.IFNA(VLOOKUP(D186,'[1]5. 1 Mei 2022'!$C$7:$F$60,4,FALSE),"")</f>
        <v/>
      </c>
      <c r="AU186" s="31"/>
      <c r="AV186" s="31" t="s">
        <v>5449</v>
      </c>
      <c r="AW186" s="31" t="s">
        <v>17977</v>
      </c>
      <c r="AX186" s="29">
        <f t="shared" si="30"/>
        <v>45338</v>
      </c>
      <c r="AY186" s="31" t="s">
        <v>26346</v>
      </c>
      <c r="AZ186" s="31" t="s">
        <v>22919</v>
      </c>
      <c r="BA186" s="30" t="s">
        <v>22917</v>
      </c>
      <c r="BB186" s="31"/>
      <c r="BC186" s="31"/>
      <c r="BD186" s="31" t="s">
        <v>21142</v>
      </c>
      <c r="BE186" s="31" t="s">
        <v>7968</v>
      </c>
      <c r="BF186" s="31" t="s">
        <v>5449</v>
      </c>
      <c r="BG186" s="31"/>
      <c r="BH186" s="31"/>
      <c r="BI186" s="31"/>
      <c r="BJ186" s="31" t="s">
        <v>5449</v>
      </c>
      <c r="BK186" s="31" t="str">
        <f t="shared" si="31"/>
        <v>III/b</v>
      </c>
      <c r="BL186" s="31" t="s">
        <v>8078</v>
      </c>
      <c r="BM186" s="31"/>
      <c r="BN186" s="31"/>
      <c r="BO186" s="31"/>
      <c r="BP186" s="31" t="s">
        <v>1498</v>
      </c>
      <c r="BQ186" s="31"/>
      <c r="BR186" s="31"/>
      <c r="BS186" s="31"/>
      <c r="BT186" s="31" t="s">
        <v>6647</v>
      </c>
      <c r="BU186" s="31"/>
      <c r="BV186" s="31" t="s">
        <v>3233</v>
      </c>
      <c r="BW186" s="31" t="e">
        <f t="shared" ca="1" si="26"/>
        <v>#VALUE!</v>
      </c>
      <c r="BX186" s="78" t="e">
        <f t="shared" ca="1" si="27"/>
        <v>#VALUE!</v>
      </c>
      <c r="BY186" s="31"/>
      <c r="BZ186" s="31"/>
      <c r="CA186" s="31" t="s">
        <v>4239</v>
      </c>
      <c r="CB186" s="31" t="s">
        <v>2519</v>
      </c>
      <c r="CC186" s="31">
        <v>4</v>
      </c>
      <c r="CD186" s="31">
        <v>1</v>
      </c>
      <c r="CE186" s="31" t="s">
        <v>20085</v>
      </c>
      <c r="CF186" s="31"/>
      <c r="CG186" s="31"/>
      <c r="CH186" s="31">
        <v>2008</v>
      </c>
      <c r="CI186" s="31">
        <v>2012</v>
      </c>
      <c r="CJ186" s="31"/>
      <c r="CK186" s="31"/>
      <c r="CL186" s="31"/>
      <c r="CM186" s="31"/>
      <c r="CN186" s="31"/>
      <c r="CO186" s="31"/>
      <c r="CP186" s="31"/>
      <c r="CQ186" s="31"/>
      <c r="CR186" s="31">
        <v>3170</v>
      </c>
      <c r="CS186" s="31"/>
      <c r="CT186" s="31"/>
      <c r="CU186" s="31"/>
      <c r="CV186" s="31"/>
      <c r="CW186" s="31"/>
      <c r="CX186" s="31"/>
      <c r="CY186" s="31"/>
      <c r="CZ186" s="31"/>
      <c r="DA186" s="31"/>
      <c r="DB186" s="31"/>
      <c r="DC186" s="31"/>
      <c r="DD186" s="31"/>
      <c r="DE186" s="31"/>
      <c r="DF186" s="31"/>
      <c r="DG186" s="31"/>
      <c r="DH186" s="31"/>
      <c r="DI186" s="31"/>
      <c r="DJ186" s="31"/>
      <c r="DK186" s="31"/>
      <c r="DL186" s="31"/>
      <c r="DM186" s="38" t="s">
        <v>9919</v>
      </c>
      <c r="DN186" s="38"/>
      <c r="DO186" s="35">
        <v>0</v>
      </c>
      <c r="DP186" s="31" t="s">
        <v>12951</v>
      </c>
      <c r="DQ186" s="31" t="s">
        <v>12950</v>
      </c>
      <c r="DR186" s="31"/>
      <c r="DS186" s="31" t="s">
        <v>27542</v>
      </c>
      <c r="DT186" s="31"/>
      <c r="DU186" s="31">
        <v>2</v>
      </c>
      <c r="DV186" s="31" t="s">
        <v>32165</v>
      </c>
      <c r="DW186" s="31"/>
      <c r="DX186" s="31"/>
      <c r="DY186" s="31"/>
      <c r="DZ186" s="31"/>
      <c r="EA186" s="31"/>
      <c r="EB186" s="31">
        <v>0</v>
      </c>
      <c r="EC186" s="31" t="s">
        <v>39747</v>
      </c>
      <c r="ED186" s="31" t="s">
        <v>41101</v>
      </c>
      <c r="EE186" s="31"/>
      <c r="EF186" s="31"/>
      <c r="EG186" s="31"/>
      <c r="EH186" s="31"/>
      <c r="EI186" s="31"/>
      <c r="EJ186" s="31"/>
    </row>
    <row r="187" spans="1:140" ht="23.25" customHeight="1">
      <c r="A187" s="25">
        <v>185</v>
      </c>
      <c r="B187" s="30" t="s">
        <v>24439</v>
      </c>
      <c r="C187" s="31" t="s">
        <v>4318</v>
      </c>
      <c r="D187" s="30" t="s">
        <v>11435</v>
      </c>
      <c r="E187" s="30"/>
      <c r="F187" s="30" t="s">
        <v>36255</v>
      </c>
      <c r="G187" s="31">
        <f t="shared" si="21"/>
        <v>58</v>
      </c>
      <c r="H187" s="72">
        <f t="shared" si="22"/>
        <v>54697</v>
      </c>
      <c r="I187" s="30"/>
      <c r="J187" s="30" t="s">
        <v>34084</v>
      </c>
      <c r="K187" s="30" t="s">
        <v>4318</v>
      </c>
      <c r="L187" s="31" t="s">
        <v>4318</v>
      </c>
      <c r="M187" s="31" t="s">
        <v>3186</v>
      </c>
      <c r="N187" s="31" t="s">
        <v>3557</v>
      </c>
      <c r="O187" s="31" t="s">
        <v>1501</v>
      </c>
      <c r="P187" s="31" t="s">
        <v>30542</v>
      </c>
      <c r="Q187" s="31"/>
      <c r="R187" s="31">
        <v>6</v>
      </c>
      <c r="S187" s="31">
        <v>0</v>
      </c>
      <c r="T187" s="31"/>
      <c r="U187" s="31">
        <v>1267</v>
      </c>
      <c r="V187" s="31" t="s">
        <v>15716</v>
      </c>
      <c r="W187" s="31" t="s">
        <v>2418</v>
      </c>
      <c r="X187" s="31" t="s">
        <v>11508</v>
      </c>
      <c r="Y187" s="31" t="e">
        <f t="shared" ca="1" si="23"/>
        <v>#VALUE!</v>
      </c>
      <c r="Z187" s="31" t="e">
        <f t="shared" ca="1" si="24"/>
        <v>#VALUE!</v>
      </c>
      <c r="AA187" s="31"/>
      <c r="AB187" s="31" t="s">
        <v>11144</v>
      </c>
      <c r="AC187" s="31" t="s">
        <v>34145</v>
      </c>
      <c r="AD187" s="31" t="s">
        <v>34145</v>
      </c>
      <c r="AE187" s="31"/>
      <c r="AF187" s="31" t="s">
        <v>24701</v>
      </c>
      <c r="AG187" s="31" t="s">
        <v>4322</v>
      </c>
      <c r="AH187" s="31" t="s">
        <v>4322</v>
      </c>
      <c r="AI187" s="31" t="s">
        <v>908</v>
      </c>
      <c r="AJ187" s="31" t="s">
        <v>11509</v>
      </c>
      <c r="AK187" s="31" t="s">
        <v>11510</v>
      </c>
      <c r="AL187" s="31" t="s">
        <v>8054</v>
      </c>
      <c r="AM187" s="31" t="s">
        <v>8055</v>
      </c>
      <c r="AN187" s="31"/>
      <c r="AO187" s="31"/>
      <c r="AP187" s="31" t="s">
        <v>33003</v>
      </c>
      <c r="AQ187" s="31" t="s">
        <v>23514</v>
      </c>
      <c r="AR187" s="31" t="s">
        <v>34145</v>
      </c>
      <c r="AS187" s="31" t="s">
        <v>34145</v>
      </c>
      <c r="AT187" s="31" t="str">
        <f>_xlfn.IFNA(VLOOKUP(D187,'[1]5. 1 Mei 2022'!$C$7:$F$60,4,FALSE),"")</f>
        <v/>
      </c>
      <c r="AU187" s="31"/>
      <c r="AV187" s="31" t="s">
        <v>20032</v>
      </c>
      <c r="AW187" s="31" t="s">
        <v>23514</v>
      </c>
      <c r="AX187" s="29">
        <f t="shared" si="30"/>
        <v>46363</v>
      </c>
      <c r="AY187" s="31" t="s">
        <v>26346</v>
      </c>
      <c r="AZ187" s="31" t="s">
        <v>33005</v>
      </c>
      <c r="BA187" s="30" t="s">
        <v>33003</v>
      </c>
      <c r="BB187" s="31" t="s">
        <v>22916</v>
      </c>
      <c r="BC187" s="31"/>
      <c r="BD187" s="31" t="s">
        <v>7980</v>
      </c>
      <c r="BE187" s="31" t="s">
        <v>7969</v>
      </c>
      <c r="BF187" s="31" t="s">
        <v>20032</v>
      </c>
      <c r="BG187" s="31"/>
      <c r="BH187" s="31"/>
      <c r="BI187" s="31" t="s">
        <v>8136</v>
      </c>
      <c r="BJ187" s="31" t="s">
        <v>20275</v>
      </c>
      <c r="BK187" s="31" t="str">
        <f t="shared" si="31"/>
        <v>III/a</v>
      </c>
      <c r="BL187" s="31" t="s">
        <v>8077</v>
      </c>
      <c r="BM187" s="31"/>
      <c r="BN187" s="31"/>
      <c r="BO187" s="31"/>
      <c r="BP187" s="31"/>
      <c r="BQ187" s="31" t="s">
        <v>20275</v>
      </c>
      <c r="BR187" s="31" t="s">
        <v>26137</v>
      </c>
      <c r="BS187" s="31" t="s">
        <v>30410</v>
      </c>
      <c r="BT187" s="31" t="s">
        <v>8019</v>
      </c>
      <c r="BU187" s="31" t="s">
        <v>12285</v>
      </c>
      <c r="BV187" s="31" t="s">
        <v>8110</v>
      </c>
      <c r="BW187" s="31">
        <f t="shared" ca="1" si="26"/>
        <v>9</v>
      </c>
      <c r="BX187" s="78">
        <f t="shared" ca="1" si="27"/>
        <v>3</v>
      </c>
      <c r="BY187" s="31"/>
      <c r="BZ187" s="31"/>
      <c r="CA187" s="31" t="s">
        <v>2483</v>
      </c>
      <c r="CB187" s="31" t="s">
        <v>2406</v>
      </c>
      <c r="CC187" s="31"/>
      <c r="CD187" s="31"/>
      <c r="CE187" s="31" t="s">
        <v>20085</v>
      </c>
      <c r="CF187" s="31"/>
      <c r="CG187" s="31"/>
      <c r="CH187" s="31"/>
      <c r="CI187" s="31"/>
      <c r="CJ187" s="31"/>
      <c r="CK187" s="31"/>
      <c r="CL187" s="31" t="s">
        <v>23324</v>
      </c>
      <c r="CM187" s="31" t="s">
        <v>23325</v>
      </c>
      <c r="CN187" s="31">
        <v>123</v>
      </c>
      <c r="CO187" s="31" t="s">
        <v>25700</v>
      </c>
      <c r="CP187" s="31" t="s">
        <v>23325</v>
      </c>
      <c r="CQ187" s="31">
        <v>123</v>
      </c>
      <c r="CR187" s="31">
        <v>4744</v>
      </c>
      <c r="CS187" s="31"/>
      <c r="CT187" s="31"/>
      <c r="CU187" s="31"/>
      <c r="CV187" s="31" t="s">
        <v>18596</v>
      </c>
      <c r="CW187" s="31" t="s">
        <v>18599</v>
      </c>
      <c r="CX187" s="31" t="s">
        <v>18598</v>
      </c>
      <c r="CY187" s="31"/>
      <c r="CZ187" s="31"/>
      <c r="DA187" s="31"/>
      <c r="DB187" s="31" t="s">
        <v>11355</v>
      </c>
      <c r="DC187" s="31" t="s">
        <v>16323</v>
      </c>
      <c r="DD187" s="31" t="s">
        <v>16324</v>
      </c>
      <c r="DE187" s="31"/>
      <c r="DF187" s="31"/>
      <c r="DG187" s="31"/>
      <c r="DH187" s="31"/>
      <c r="DI187" s="31" t="s">
        <v>25077</v>
      </c>
      <c r="DJ187" s="31" t="s">
        <v>25042</v>
      </c>
      <c r="DK187" s="31"/>
      <c r="DL187" s="31"/>
      <c r="DM187" s="38" t="s">
        <v>11512</v>
      </c>
      <c r="DN187" s="38"/>
      <c r="DO187" s="35"/>
      <c r="DP187" s="31" t="s">
        <v>13193</v>
      </c>
      <c r="DQ187" s="31" t="s">
        <v>11511</v>
      </c>
      <c r="DR187" s="31"/>
      <c r="DS187" s="52" t="s">
        <v>27717</v>
      </c>
      <c r="DT187" s="31" t="s">
        <v>37379</v>
      </c>
      <c r="DU187" s="31">
        <v>2</v>
      </c>
      <c r="DV187" s="31" t="s">
        <v>32165</v>
      </c>
      <c r="DW187" s="31" t="s">
        <v>7980</v>
      </c>
      <c r="DX187" s="31" t="s">
        <v>7980</v>
      </c>
      <c r="DY187" s="31" t="s">
        <v>31676</v>
      </c>
      <c r="DZ187" s="31" t="s">
        <v>26491</v>
      </c>
      <c r="EA187" s="31"/>
      <c r="EB187" s="31">
        <v>1338397</v>
      </c>
      <c r="EC187" s="31" t="s">
        <v>40168</v>
      </c>
      <c r="ED187" s="31" t="s">
        <v>41101</v>
      </c>
      <c r="EE187" s="31"/>
      <c r="EF187" s="31"/>
      <c r="EG187" s="31"/>
      <c r="EH187" s="31"/>
      <c r="EI187" s="31"/>
      <c r="EJ187" s="31"/>
    </row>
    <row r="188" spans="1:140" ht="23.25" customHeight="1">
      <c r="A188" s="25">
        <v>186</v>
      </c>
      <c r="B188" s="30" t="s">
        <v>17294</v>
      </c>
      <c r="C188" s="31" t="s">
        <v>17141</v>
      </c>
      <c r="D188" s="30" t="s">
        <v>26261</v>
      </c>
      <c r="E188" s="30"/>
      <c r="F188" s="30" t="s">
        <v>36262</v>
      </c>
      <c r="G188" s="31">
        <f t="shared" si="21"/>
        <v>58</v>
      </c>
      <c r="H188" s="72">
        <f t="shared" si="22"/>
        <v>55427</v>
      </c>
      <c r="I188" s="30" t="s">
        <v>34947</v>
      </c>
      <c r="J188" s="30" t="s">
        <v>34085</v>
      </c>
      <c r="K188" s="30" t="s">
        <v>34083</v>
      </c>
      <c r="L188" s="31" t="s">
        <v>16726</v>
      </c>
      <c r="M188" s="31" t="s">
        <v>3186</v>
      </c>
      <c r="N188" s="31" t="s">
        <v>5865</v>
      </c>
      <c r="O188" s="31" t="s">
        <v>5117</v>
      </c>
      <c r="P188" s="31" t="s">
        <v>25993</v>
      </c>
      <c r="Q188" s="31"/>
      <c r="R188" s="31"/>
      <c r="S188" s="31"/>
      <c r="T188" s="31"/>
      <c r="U188" s="31" t="s">
        <v>18463</v>
      </c>
      <c r="V188" s="31"/>
      <c r="W188" s="31" t="s">
        <v>6910</v>
      </c>
      <c r="X188" s="31" t="s">
        <v>12368</v>
      </c>
      <c r="Y188" s="31" t="e">
        <f t="shared" ca="1" si="23"/>
        <v>#VALUE!</v>
      </c>
      <c r="Z188" s="31" t="e">
        <f t="shared" ca="1" si="24"/>
        <v>#VALUE!</v>
      </c>
      <c r="AA188" s="31"/>
      <c r="AB188" s="31" t="s">
        <v>11144</v>
      </c>
      <c r="AC188" s="31" t="s">
        <v>34145</v>
      </c>
      <c r="AD188" s="31" t="s">
        <v>34145</v>
      </c>
      <c r="AE188" s="31"/>
      <c r="AF188" s="31" t="s">
        <v>24701</v>
      </c>
      <c r="AG188" s="31" t="s">
        <v>4322</v>
      </c>
      <c r="AH188" s="31" t="s">
        <v>4322</v>
      </c>
      <c r="AI188" s="31" t="s">
        <v>908</v>
      </c>
      <c r="AJ188" s="31" t="s">
        <v>17936</v>
      </c>
      <c r="AK188" s="31" t="s">
        <v>17937</v>
      </c>
      <c r="AL188" s="31" t="s">
        <v>15489</v>
      </c>
      <c r="AM188" s="31" t="s">
        <v>8055</v>
      </c>
      <c r="AN188" s="31"/>
      <c r="AO188" s="31"/>
      <c r="AP188" s="31" t="s">
        <v>18118</v>
      </c>
      <c r="AQ188" s="52" t="s">
        <v>32747</v>
      </c>
      <c r="AR188" s="31" t="s">
        <v>34145</v>
      </c>
      <c r="AS188" s="31" t="s">
        <v>34145</v>
      </c>
      <c r="AT188" s="31" t="s">
        <v>35625</v>
      </c>
      <c r="AU188" s="31"/>
      <c r="AV188" s="31" t="s">
        <v>20032</v>
      </c>
      <c r="AW188" s="52" t="s">
        <v>32747</v>
      </c>
      <c r="AX188" s="29">
        <f t="shared" si="30"/>
        <v>46677</v>
      </c>
      <c r="AY188" s="31" t="s">
        <v>26346</v>
      </c>
      <c r="AZ188" s="31" t="s">
        <v>2622</v>
      </c>
      <c r="BA188" s="30" t="s">
        <v>18118</v>
      </c>
      <c r="BB188" s="31"/>
      <c r="BC188" s="31"/>
      <c r="BD188" s="31" t="s">
        <v>7980</v>
      </c>
      <c r="BE188" s="31" t="s">
        <v>7969</v>
      </c>
      <c r="BF188" s="31" t="s">
        <v>20032</v>
      </c>
      <c r="BG188" s="31"/>
      <c r="BH188" s="31"/>
      <c r="BI188" s="31"/>
      <c r="BJ188" s="31">
        <v>0</v>
      </c>
      <c r="BK188" s="31" t="str">
        <f t="shared" si="31"/>
        <v>II/c</v>
      </c>
      <c r="BL188" s="31"/>
      <c r="BM188" s="31"/>
      <c r="BN188" s="31"/>
      <c r="BO188" s="31"/>
      <c r="BP188" s="31"/>
      <c r="BQ188" s="31"/>
      <c r="BR188" s="31"/>
      <c r="BS188" s="31"/>
      <c r="BT188" s="31"/>
      <c r="BU188" s="31"/>
      <c r="BV188" s="31" t="s">
        <v>8466</v>
      </c>
      <c r="BW188" s="31">
        <f t="shared" ca="1" si="26"/>
        <v>7</v>
      </c>
      <c r="BX188" s="78">
        <f t="shared" ca="1" si="27"/>
        <v>3</v>
      </c>
      <c r="BY188" s="31" t="s">
        <v>25993</v>
      </c>
      <c r="BZ188" s="31"/>
      <c r="CA188" s="31" t="s">
        <v>2483</v>
      </c>
      <c r="CB188" s="31" t="s">
        <v>2406</v>
      </c>
      <c r="CC188" s="31"/>
      <c r="CD188" s="31"/>
      <c r="CE188" s="31" t="s">
        <v>20085</v>
      </c>
      <c r="CF188" s="31"/>
      <c r="CG188" s="31"/>
      <c r="CH188" s="31"/>
      <c r="CI188" s="31"/>
      <c r="CJ188" s="31"/>
      <c r="CK188" s="31"/>
      <c r="CL188" s="31" t="s">
        <v>36562</v>
      </c>
      <c r="CM188" s="31" t="s">
        <v>36629</v>
      </c>
      <c r="CN188" s="31">
        <v>126</v>
      </c>
      <c r="CO188" s="31" t="s">
        <v>36676</v>
      </c>
      <c r="CP188" s="31" t="s">
        <v>36629</v>
      </c>
      <c r="CQ188" s="31">
        <v>126</v>
      </c>
      <c r="CR188" s="31">
        <v>6557</v>
      </c>
      <c r="CS188" s="31" t="s">
        <v>17858</v>
      </c>
      <c r="CT188" s="31" t="s">
        <v>17996</v>
      </c>
      <c r="CU188" s="31" t="s">
        <v>17997</v>
      </c>
      <c r="CV188" s="31" t="s">
        <v>18005</v>
      </c>
      <c r="CW188" s="31" t="s">
        <v>11798</v>
      </c>
      <c r="CX188" s="31" t="s">
        <v>3498</v>
      </c>
      <c r="CY188" s="31"/>
      <c r="CZ188" s="31"/>
      <c r="DA188" s="31"/>
      <c r="DB188" s="31" t="s">
        <v>11355</v>
      </c>
      <c r="DC188" s="31" t="s">
        <v>18668</v>
      </c>
      <c r="DD188" s="31" t="s">
        <v>18474</v>
      </c>
      <c r="DE188" s="31"/>
      <c r="DF188" s="31"/>
      <c r="DG188" s="31"/>
      <c r="DH188" s="31"/>
      <c r="DI188" s="31" t="s">
        <v>18569</v>
      </c>
      <c r="DJ188" s="31" t="s">
        <v>18570</v>
      </c>
      <c r="DK188" s="31" t="s">
        <v>25642</v>
      </c>
      <c r="DL188" s="31" t="s">
        <v>25643</v>
      </c>
      <c r="DM188" s="38" t="s">
        <v>28970</v>
      </c>
      <c r="DN188" s="38"/>
      <c r="DO188" s="35"/>
      <c r="DP188" s="31" t="s">
        <v>17934</v>
      </c>
      <c r="DQ188" s="31" t="s">
        <v>17938</v>
      </c>
      <c r="DR188" s="31"/>
      <c r="DS188" s="31" t="s">
        <v>27815</v>
      </c>
      <c r="DT188" s="31" t="s">
        <v>17935</v>
      </c>
      <c r="DU188" s="31">
        <v>3</v>
      </c>
      <c r="DV188" s="31" t="s">
        <v>32167</v>
      </c>
      <c r="DW188" s="31" t="s">
        <v>7980</v>
      </c>
      <c r="DX188" s="31" t="s">
        <v>7980</v>
      </c>
      <c r="DY188" s="31" t="s">
        <v>26458</v>
      </c>
      <c r="DZ188" s="31" t="s">
        <v>18545</v>
      </c>
      <c r="EA188" s="31"/>
      <c r="EB188" s="31">
        <v>1252131</v>
      </c>
      <c r="EC188" s="31" t="s">
        <v>40168</v>
      </c>
      <c r="ED188" s="31" t="s">
        <v>41101</v>
      </c>
      <c r="EE188" s="31"/>
      <c r="EF188" s="31"/>
      <c r="EG188" s="31"/>
      <c r="EH188" s="31"/>
      <c r="EI188" s="31"/>
      <c r="EJ188" s="31"/>
    </row>
    <row r="189" spans="1:140" ht="23.25" customHeight="1">
      <c r="A189" s="25">
        <v>187</v>
      </c>
      <c r="B189" s="30" t="s">
        <v>41255</v>
      </c>
      <c r="C189" s="31" t="s">
        <v>29980</v>
      </c>
      <c r="D189" s="30" t="s">
        <v>33188</v>
      </c>
      <c r="E189" s="30"/>
      <c r="F189" s="30" t="s">
        <v>36258</v>
      </c>
      <c r="G189" s="31">
        <f t="shared" si="21"/>
        <v>58</v>
      </c>
      <c r="H189" s="72">
        <f t="shared" si="22"/>
        <v>54605</v>
      </c>
      <c r="I189" s="30"/>
      <c r="J189" s="30" t="s">
        <v>34084</v>
      </c>
      <c r="K189" s="30" t="s">
        <v>4318</v>
      </c>
      <c r="L189" s="31" t="s">
        <v>4318</v>
      </c>
      <c r="M189" s="31" t="s">
        <v>3186</v>
      </c>
      <c r="N189" s="31" t="s">
        <v>3557</v>
      </c>
      <c r="O189" s="31" t="s">
        <v>1501</v>
      </c>
      <c r="P189" s="52" t="s">
        <v>35984</v>
      </c>
      <c r="Q189" s="52" t="s">
        <v>41261</v>
      </c>
      <c r="R189" s="31"/>
      <c r="S189" s="31"/>
      <c r="T189" s="31"/>
      <c r="U189" s="31"/>
      <c r="V189" s="31"/>
      <c r="W189" s="31" t="s">
        <v>6910</v>
      </c>
      <c r="X189" s="31" t="s">
        <v>33189</v>
      </c>
      <c r="Y189" s="31" t="e">
        <f t="shared" ca="1" si="23"/>
        <v>#VALUE!</v>
      </c>
      <c r="Z189" s="31" t="e">
        <f t="shared" ca="1" si="24"/>
        <v>#VALUE!</v>
      </c>
      <c r="AA189" s="31"/>
      <c r="AB189" s="31" t="s">
        <v>10494</v>
      </c>
      <c r="AC189" s="31" t="s">
        <v>34147</v>
      </c>
      <c r="AD189" s="31" t="s">
        <v>34147</v>
      </c>
      <c r="AE189" s="31"/>
      <c r="AF189" s="31" t="s">
        <v>24699</v>
      </c>
      <c r="AG189" s="31" t="s">
        <v>5852</v>
      </c>
      <c r="AH189" s="31" t="s">
        <v>5852</v>
      </c>
      <c r="AI189" s="31" t="s">
        <v>5828</v>
      </c>
      <c r="AJ189" s="31"/>
      <c r="AK189" s="52" t="s">
        <v>35837</v>
      </c>
      <c r="AL189" s="52" t="s">
        <v>35838</v>
      </c>
      <c r="AM189" s="31" t="s">
        <v>4113</v>
      </c>
      <c r="AN189" s="31"/>
      <c r="AO189" s="31"/>
      <c r="AP189" s="31" t="s">
        <v>2450</v>
      </c>
      <c r="AQ189" s="52" t="s">
        <v>20332</v>
      </c>
      <c r="AR189" s="31" t="s">
        <v>34147</v>
      </c>
      <c r="AS189" s="31" t="s">
        <v>34147</v>
      </c>
      <c r="AT189" s="31" t="str">
        <f>_xlfn.IFNA(VLOOKUP(D189,'[1]5. 1 Mei 2022'!$C$7:$F$60,4,FALSE),"")</f>
        <v/>
      </c>
      <c r="AU189" s="31"/>
      <c r="AV189" s="31" t="s">
        <v>8009</v>
      </c>
      <c r="AW189" s="52" t="s">
        <v>20332</v>
      </c>
      <c r="AX189" s="29">
        <f t="shared" si="30"/>
        <v>46524</v>
      </c>
      <c r="AY189" s="31" t="s">
        <v>26346</v>
      </c>
      <c r="AZ189" s="31" t="s">
        <v>527</v>
      </c>
      <c r="BA189" s="30" t="s">
        <v>2450</v>
      </c>
      <c r="BB189" s="31"/>
      <c r="BC189" s="31"/>
      <c r="BD189" s="31" t="s">
        <v>20057</v>
      </c>
      <c r="BE189" s="31" t="s">
        <v>7973</v>
      </c>
      <c r="BF189" s="31" t="s">
        <v>8009</v>
      </c>
      <c r="BG189" s="31"/>
      <c r="BH189" s="31"/>
      <c r="BI189" s="31"/>
      <c r="BJ189" s="31"/>
      <c r="BK189" s="31" t="str">
        <f t="shared" si="31"/>
        <v>III/a</v>
      </c>
      <c r="BL189" s="31"/>
      <c r="BM189" s="31"/>
      <c r="BN189" s="31"/>
      <c r="BO189" s="31"/>
      <c r="BP189" s="31"/>
      <c r="BQ189" s="31" t="s">
        <v>32459</v>
      </c>
      <c r="BR189" s="31" t="s">
        <v>41376</v>
      </c>
      <c r="BS189" s="31">
        <v>0</v>
      </c>
      <c r="BT189" s="52" t="s">
        <v>20332</v>
      </c>
      <c r="BU189" s="52" t="s">
        <v>35984</v>
      </c>
      <c r="BV189" s="31" t="s">
        <v>20332</v>
      </c>
      <c r="BW189" s="31">
        <f t="shared" ca="1" si="26"/>
        <v>1</v>
      </c>
      <c r="BX189" s="78">
        <f t="shared" ca="1" si="27"/>
        <v>3</v>
      </c>
      <c r="BY189" s="31"/>
      <c r="BZ189" s="31"/>
      <c r="CA189" s="31" t="s">
        <v>2483</v>
      </c>
      <c r="CB189" s="31" t="s">
        <v>2519</v>
      </c>
      <c r="CC189" s="31"/>
      <c r="CD189" s="31"/>
      <c r="CE189" s="31"/>
      <c r="CF189" s="31"/>
      <c r="CG189" s="31"/>
      <c r="CH189" s="31"/>
      <c r="CI189" s="31"/>
      <c r="CJ189" s="31"/>
      <c r="CK189" s="31"/>
      <c r="CL189" s="52" t="s">
        <v>35839</v>
      </c>
      <c r="CM189" s="52" t="s">
        <v>29776</v>
      </c>
      <c r="CN189" s="31">
        <v>125</v>
      </c>
      <c r="CO189" s="31" t="s">
        <v>39018</v>
      </c>
      <c r="CP189" s="52" t="s">
        <v>29776</v>
      </c>
      <c r="CQ189" s="31">
        <v>125</v>
      </c>
      <c r="CR189" s="31">
        <v>6351</v>
      </c>
      <c r="CS189" s="31"/>
      <c r="CT189" s="31"/>
      <c r="CU189" s="31"/>
      <c r="CV189" s="31"/>
      <c r="CW189" s="31"/>
      <c r="CX189" s="31"/>
      <c r="CY189" s="31"/>
      <c r="CZ189" s="31"/>
      <c r="DA189" s="31"/>
      <c r="DB189" s="31"/>
      <c r="DC189" s="31"/>
      <c r="DD189" s="31"/>
      <c r="DE189" s="31"/>
      <c r="DF189" s="31"/>
      <c r="DG189" s="31"/>
      <c r="DH189" s="31"/>
      <c r="DI189" s="31"/>
      <c r="DJ189" s="31"/>
      <c r="DK189" s="31"/>
      <c r="DL189" s="31"/>
      <c r="DM189" s="38" t="s">
        <v>35523</v>
      </c>
      <c r="DN189" s="38"/>
      <c r="DO189" s="35"/>
      <c r="DP189" s="52" t="s">
        <v>35840</v>
      </c>
      <c r="DQ189" s="31" t="s">
        <v>35841</v>
      </c>
      <c r="DR189" s="31"/>
      <c r="DS189" s="31" t="s">
        <v>33435</v>
      </c>
      <c r="DT189" s="50" t="s">
        <v>35842</v>
      </c>
      <c r="DU189" s="31"/>
      <c r="DV189" s="31"/>
      <c r="DW189" s="31"/>
      <c r="DX189" s="31"/>
      <c r="DY189" s="31"/>
      <c r="DZ189" s="31"/>
      <c r="EA189" s="31"/>
      <c r="EB189" s="31"/>
      <c r="EC189" s="31" t="s">
        <v>8009</v>
      </c>
      <c r="ED189" s="31" t="s">
        <v>41101</v>
      </c>
      <c r="EE189" s="31"/>
      <c r="EF189" s="31"/>
      <c r="EG189" s="31"/>
      <c r="EH189" s="31"/>
      <c r="EI189" s="31"/>
      <c r="EJ189" s="31"/>
    </row>
    <row r="190" spans="1:140" ht="23.25" customHeight="1">
      <c r="A190" s="25">
        <v>188</v>
      </c>
      <c r="B190" s="30" t="s">
        <v>18775</v>
      </c>
      <c r="C190" s="31">
        <v>140235800</v>
      </c>
      <c r="D190" s="30" t="s">
        <v>1154</v>
      </c>
      <c r="E190" s="30"/>
      <c r="F190" s="30" t="s">
        <v>36254</v>
      </c>
      <c r="G190" s="31">
        <f t="shared" si="21"/>
        <v>58</v>
      </c>
      <c r="H190" s="72">
        <f t="shared" si="22"/>
        <v>46569</v>
      </c>
      <c r="I190" s="30"/>
      <c r="J190" s="30" t="s">
        <v>34084</v>
      </c>
      <c r="K190" s="30" t="s">
        <v>4318</v>
      </c>
      <c r="L190" s="31" t="s">
        <v>4318</v>
      </c>
      <c r="M190" s="31" t="s">
        <v>3186</v>
      </c>
      <c r="N190" s="31" t="s">
        <v>4008</v>
      </c>
      <c r="O190" s="31" t="s">
        <v>4320</v>
      </c>
      <c r="P190" s="31" t="s">
        <v>2144</v>
      </c>
      <c r="Q190" s="31"/>
      <c r="R190" s="31">
        <v>28</v>
      </c>
      <c r="S190" s="31">
        <v>0</v>
      </c>
      <c r="T190" s="31"/>
      <c r="U190" s="31">
        <v>988</v>
      </c>
      <c r="V190" s="31"/>
      <c r="W190" s="31" t="s">
        <v>7628</v>
      </c>
      <c r="X190" s="31" t="s">
        <v>2232</v>
      </c>
      <c r="Y190" s="31" t="e">
        <f t="shared" ca="1" si="23"/>
        <v>#VALUE!</v>
      </c>
      <c r="Z190" s="31" t="e">
        <f t="shared" ca="1" si="24"/>
        <v>#VALUE!</v>
      </c>
      <c r="AA190" s="31"/>
      <c r="AB190" s="31" t="s">
        <v>7308</v>
      </c>
      <c r="AC190" s="31" t="s">
        <v>34153</v>
      </c>
      <c r="AD190" s="31" t="s">
        <v>34194</v>
      </c>
      <c r="AE190" s="31"/>
      <c r="AF190" s="31" t="s">
        <v>24700</v>
      </c>
      <c r="AG190" s="31" t="s">
        <v>5852</v>
      </c>
      <c r="AH190" s="31" t="s">
        <v>5852</v>
      </c>
      <c r="AI190" s="31" t="s">
        <v>40277</v>
      </c>
      <c r="AJ190" s="31" t="s">
        <v>16246</v>
      </c>
      <c r="AK190" s="31" t="s">
        <v>16245</v>
      </c>
      <c r="AL190" s="31" t="s">
        <v>16244</v>
      </c>
      <c r="AM190" s="31" t="s">
        <v>16243</v>
      </c>
      <c r="AN190" s="31"/>
      <c r="AO190" s="31"/>
      <c r="AP190" s="31" t="s">
        <v>4602</v>
      </c>
      <c r="AQ190" s="52" t="s">
        <v>36808</v>
      </c>
      <c r="AR190" s="31" t="s">
        <v>34148</v>
      </c>
      <c r="AS190" s="31" t="s">
        <v>34148</v>
      </c>
      <c r="AT190" s="31" t="str">
        <f>_xlfn.IFNA(VLOOKUP(D190,'[1]5. 1 Mei 2022'!$C$7:$F$60,4,FALSE),"")</f>
        <v/>
      </c>
      <c r="AU190" s="31"/>
      <c r="AV190" s="31" t="s">
        <v>5449</v>
      </c>
      <c r="AW190" s="52" t="s">
        <v>36808</v>
      </c>
      <c r="AX190" s="29">
        <f t="shared" si="30"/>
        <v>46743</v>
      </c>
      <c r="AY190" s="31" t="s">
        <v>26346</v>
      </c>
      <c r="AZ190" s="31" t="s">
        <v>528</v>
      </c>
      <c r="BA190" s="30" t="s">
        <v>4435</v>
      </c>
      <c r="BB190" s="31"/>
      <c r="BC190" s="31"/>
      <c r="BD190" s="31" t="s">
        <v>20056</v>
      </c>
      <c r="BE190" s="31" t="s">
        <v>7973</v>
      </c>
      <c r="BF190" s="31" t="s">
        <v>5449</v>
      </c>
      <c r="BG190" s="31"/>
      <c r="BH190" s="31"/>
      <c r="BI190" s="31" t="s">
        <v>8124</v>
      </c>
      <c r="BJ190" s="31" t="s">
        <v>4105</v>
      </c>
      <c r="BK190" s="31" t="str">
        <f t="shared" si="31"/>
        <v>III/c</v>
      </c>
      <c r="BL190" s="31" t="s">
        <v>8077</v>
      </c>
      <c r="BM190" s="31"/>
      <c r="BN190" s="31"/>
      <c r="BO190" s="31"/>
      <c r="BP190" s="31" t="s">
        <v>1498</v>
      </c>
      <c r="BQ190" s="31" t="s">
        <v>4105</v>
      </c>
      <c r="BR190" s="31" t="s">
        <v>19167</v>
      </c>
      <c r="BS190" s="31" t="s">
        <v>20294</v>
      </c>
      <c r="BT190" s="31" t="s">
        <v>5749</v>
      </c>
      <c r="BU190" s="31"/>
      <c r="BV190" s="31" t="s">
        <v>6533</v>
      </c>
      <c r="BW190" s="31">
        <f t="shared" ca="1" si="26"/>
        <v>34</v>
      </c>
      <c r="BX190" s="78">
        <f t="shared" ca="1" si="27"/>
        <v>3</v>
      </c>
      <c r="BY190" s="31"/>
      <c r="BZ190" s="31"/>
      <c r="CA190" s="31" t="s">
        <v>2483</v>
      </c>
      <c r="CB190" s="31" t="s">
        <v>2519</v>
      </c>
      <c r="CC190" s="31">
        <v>3</v>
      </c>
      <c r="CD190" s="31">
        <v>1</v>
      </c>
      <c r="CE190" s="31" t="s">
        <v>20085</v>
      </c>
      <c r="CF190" s="31"/>
      <c r="CG190" s="31"/>
      <c r="CH190" s="31"/>
      <c r="CI190" s="31">
        <v>2009</v>
      </c>
      <c r="CJ190" s="31">
        <v>2009</v>
      </c>
      <c r="CK190" s="31"/>
      <c r="CL190" s="31" t="s">
        <v>25976</v>
      </c>
      <c r="CM190" s="31" t="s">
        <v>20257</v>
      </c>
      <c r="CN190" s="31">
        <v>120</v>
      </c>
      <c r="CO190" s="31">
        <v>0</v>
      </c>
      <c r="CP190" s="31">
        <v>0</v>
      </c>
      <c r="CQ190" s="31">
        <v>0</v>
      </c>
      <c r="CR190" s="31">
        <v>3787</v>
      </c>
      <c r="CS190" s="31" t="s">
        <v>19040</v>
      </c>
      <c r="CT190" s="31" t="s">
        <v>19041</v>
      </c>
      <c r="CU190" s="31" t="s">
        <v>19042</v>
      </c>
      <c r="CV190" s="31" t="s">
        <v>19168</v>
      </c>
      <c r="CW190" s="31" t="s">
        <v>19169</v>
      </c>
      <c r="CX190" s="31" t="s">
        <v>19164</v>
      </c>
      <c r="CY190" s="31"/>
      <c r="CZ190" s="31"/>
      <c r="DA190" s="31"/>
      <c r="DB190" s="31"/>
      <c r="DC190" s="31"/>
      <c r="DD190" s="31"/>
      <c r="DE190" s="31"/>
      <c r="DF190" s="31"/>
      <c r="DG190" s="31"/>
      <c r="DH190" s="31"/>
      <c r="DI190" s="31" t="s">
        <v>18625</v>
      </c>
      <c r="DJ190" s="31" t="s">
        <v>18626</v>
      </c>
      <c r="DK190" s="31"/>
      <c r="DL190" s="31"/>
      <c r="DM190" s="38" t="s">
        <v>9721</v>
      </c>
      <c r="DN190" s="38"/>
      <c r="DO190" s="35">
        <v>0</v>
      </c>
      <c r="DP190" s="31" t="s">
        <v>13020</v>
      </c>
      <c r="DQ190" s="31" t="s">
        <v>2873</v>
      </c>
      <c r="DR190" s="31"/>
      <c r="DS190" s="31" t="s">
        <v>38484</v>
      </c>
      <c r="DT190" s="31" t="s">
        <v>37380</v>
      </c>
      <c r="DU190" s="31">
        <v>2</v>
      </c>
      <c r="DV190" s="31" t="s">
        <v>32166</v>
      </c>
      <c r="DW190" s="31"/>
      <c r="DX190" s="31"/>
      <c r="DY190" s="31" t="s">
        <v>18162</v>
      </c>
      <c r="DZ190" s="31" t="s">
        <v>16324</v>
      </c>
      <c r="EA190" s="31"/>
      <c r="EB190" s="31">
        <v>0</v>
      </c>
      <c r="EC190" s="31" t="s">
        <v>39747</v>
      </c>
      <c r="ED190" s="31" t="s">
        <v>41101</v>
      </c>
      <c r="EE190" s="31"/>
      <c r="EF190" s="31"/>
      <c r="EG190" s="31"/>
      <c r="EH190" s="31"/>
      <c r="EI190" s="31"/>
      <c r="EJ190" s="31"/>
    </row>
    <row r="191" spans="1:140" ht="23.25" customHeight="1">
      <c r="A191" s="25">
        <v>189</v>
      </c>
      <c r="B191" s="30" t="s">
        <v>24242</v>
      </c>
      <c r="C191" s="31" t="s">
        <v>2250</v>
      </c>
      <c r="D191" s="30" t="s">
        <v>16644</v>
      </c>
      <c r="E191" s="30"/>
      <c r="F191" s="30" t="s">
        <v>36262</v>
      </c>
      <c r="G191" s="31">
        <f t="shared" si="21"/>
        <v>58</v>
      </c>
      <c r="H191" s="72">
        <f t="shared" si="22"/>
        <v>53997</v>
      </c>
      <c r="I191" s="30" t="s">
        <v>34948</v>
      </c>
      <c r="J191" s="30" t="s">
        <v>34085</v>
      </c>
      <c r="K191" s="30" t="s">
        <v>34083</v>
      </c>
      <c r="L191" s="31" t="s">
        <v>16726</v>
      </c>
      <c r="M191" s="31" t="s">
        <v>3186</v>
      </c>
      <c r="N191" s="31" t="s">
        <v>5865</v>
      </c>
      <c r="O191" s="31" t="s">
        <v>5117</v>
      </c>
      <c r="P191" s="31" t="s">
        <v>3738</v>
      </c>
      <c r="Q191" s="31"/>
      <c r="R191" s="31"/>
      <c r="S191" s="31"/>
      <c r="T191" s="31"/>
      <c r="U191" s="31" t="s">
        <v>1860</v>
      </c>
      <c r="V191" s="31"/>
      <c r="W191" s="31" t="s">
        <v>6910</v>
      </c>
      <c r="X191" s="31" t="s">
        <v>4867</v>
      </c>
      <c r="Y191" s="31">
        <f t="shared" ca="1" si="23"/>
        <v>34</v>
      </c>
      <c r="Z191" s="31" t="str">
        <f t="shared" ca="1" si="24"/>
        <v>21-35</v>
      </c>
      <c r="AA191" s="31"/>
      <c r="AB191" s="31" t="s">
        <v>11144</v>
      </c>
      <c r="AC191" s="31" t="s">
        <v>34145</v>
      </c>
      <c r="AD191" s="31" t="s">
        <v>34145</v>
      </c>
      <c r="AE191" s="31"/>
      <c r="AF191" s="31" t="s">
        <v>24701</v>
      </c>
      <c r="AG191" s="31" t="s">
        <v>4322</v>
      </c>
      <c r="AH191" s="31" t="s">
        <v>4322</v>
      </c>
      <c r="AI191" s="31" t="s">
        <v>908</v>
      </c>
      <c r="AJ191" s="31" t="s">
        <v>6261</v>
      </c>
      <c r="AK191" s="31">
        <v>244634</v>
      </c>
      <c r="AL191" s="31" t="s">
        <v>2771</v>
      </c>
      <c r="AM191" s="31" t="s">
        <v>2772</v>
      </c>
      <c r="AN191" s="31"/>
      <c r="AO191" s="31"/>
      <c r="AP191" s="31" t="s">
        <v>20019</v>
      </c>
      <c r="AQ191" s="31" t="s">
        <v>11873</v>
      </c>
      <c r="AR191" s="31" t="s">
        <v>34145</v>
      </c>
      <c r="AS191" s="31" t="s">
        <v>34145</v>
      </c>
      <c r="AT191" s="31" t="str">
        <f>_xlfn.IFNA(VLOOKUP(D191,'[1]5. 1 Mei 2022'!$C$7:$F$60,4,FALSE),"")</f>
        <v/>
      </c>
      <c r="AU191" s="31"/>
      <c r="AV191" s="31" t="s">
        <v>20032</v>
      </c>
      <c r="AW191" s="31" t="s">
        <v>11873</v>
      </c>
      <c r="AX191" s="29">
        <f t="shared" si="30"/>
        <v>45124</v>
      </c>
      <c r="AY191" s="31" t="s">
        <v>26346</v>
      </c>
      <c r="AZ191" s="31" t="s">
        <v>20021</v>
      </c>
      <c r="BA191" s="30" t="s">
        <v>20019</v>
      </c>
      <c r="BB191" s="31" t="s">
        <v>8026</v>
      </c>
      <c r="BC191" s="31"/>
      <c r="BD191" s="31" t="s">
        <v>7980</v>
      </c>
      <c r="BE191" s="31" t="s">
        <v>7969</v>
      </c>
      <c r="BF191" s="31" t="s">
        <v>20032</v>
      </c>
      <c r="BG191" s="31"/>
      <c r="BH191" s="31"/>
      <c r="BI191" s="31"/>
      <c r="BJ191" s="31">
        <v>0</v>
      </c>
      <c r="BK191" s="31" t="str">
        <f t="shared" si="31"/>
        <v>II/c</v>
      </c>
      <c r="BL191" s="31"/>
      <c r="BM191" s="31"/>
      <c r="BN191" s="31"/>
      <c r="BO191" s="31"/>
      <c r="BP191" s="31"/>
      <c r="BQ191" s="31"/>
      <c r="BR191" s="31"/>
      <c r="BS191" s="31"/>
      <c r="BT191" s="31"/>
      <c r="BU191" s="31"/>
      <c r="BV191" s="31" t="s">
        <v>2124</v>
      </c>
      <c r="BW191" s="31">
        <f t="shared" ca="1" si="26"/>
        <v>13</v>
      </c>
      <c r="BX191" s="78">
        <f t="shared" ca="1" si="27"/>
        <v>3</v>
      </c>
      <c r="BY191" s="31" t="s">
        <v>3738</v>
      </c>
      <c r="BZ191" s="31"/>
      <c r="CA191" s="31" t="s">
        <v>2483</v>
      </c>
      <c r="CB191" s="31" t="s">
        <v>2519</v>
      </c>
      <c r="CC191" s="31"/>
      <c r="CD191" s="31">
        <v>1</v>
      </c>
      <c r="CE191" s="31" t="s">
        <v>20085</v>
      </c>
      <c r="CF191" s="31"/>
      <c r="CG191" s="31"/>
      <c r="CH191" s="31"/>
      <c r="CI191" s="31"/>
      <c r="CJ191" s="31"/>
      <c r="CK191" s="31"/>
      <c r="CL191" s="31" t="s">
        <v>21968</v>
      </c>
      <c r="CM191" s="31" t="s">
        <v>21969</v>
      </c>
      <c r="CN191" s="31">
        <v>123</v>
      </c>
      <c r="CO191" s="31" t="s">
        <v>25528</v>
      </c>
      <c r="CP191" s="31" t="s">
        <v>21969</v>
      </c>
      <c r="CQ191" s="31">
        <v>123</v>
      </c>
      <c r="CR191" s="31">
        <v>4372</v>
      </c>
      <c r="CS191" s="31" t="s">
        <v>18417</v>
      </c>
      <c r="CT191" s="31" t="s">
        <v>18418</v>
      </c>
      <c r="CU191" s="31" t="s">
        <v>4327</v>
      </c>
      <c r="CV191" s="31" t="s">
        <v>17266</v>
      </c>
      <c r="CW191" s="31" t="s">
        <v>10314</v>
      </c>
      <c r="CX191" s="31" t="s">
        <v>17267</v>
      </c>
      <c r="CY191" s="31"/>
      <c r="CZ191" s="31"/>
      <c r="DA191" s="31"/>
      <c r="DB191" s="31" t="s">
        <v>15747</v>
      </c>
      <c r="DC191" s="31" t="s">
        <v>15757</v>
      </c>
      <c r="DD191" s="31" t="s">
        <v>15746</v>
      </c>
      <c r="DE191" s="31"/>
      <c r="DF191" s="31"/>
      <c r="DG191" s="31"/>
      <c r="DH191" s="31"/>
      <c r="DI191" s="31" t="s">
        <v>24810</v>
      </c>
      <c r="DJ191" s="31" t="s">
        <v>24811</v>
      </c>
      <c r="DK191" s="31"/>
      <c r="DL191" s="31"/>
      <c r="DM191" s="38" t="s">
        <v>9345</v>
      </c>
      <c r="DN191" s="38"/>
      <c r="DO191" s="35">
        <v>0</v>
      </c>
      <c r="DP191" s="31" t="s">
        <v>15004</v>
      </c>
      <c r="DQ191" s="31" t="s">
        <v>15005</v>
      </c>
      <c r="DR191" s="31"/>
      <c r="DS191" s="31" t="s">
        <v>26986</v>
      </c>
      <c r="DT191" s="31" t="s">
        <v>37381</v>
      </c>
      <c r="DU191" s="31">
        <v>3</v>
      </c>
      <c r="DV191" s="31" t="s">
        <v>32167</v>
      </c>
      <c r="DW191" s="31" t="s">
        <v>7980</v>
      </c>
      <c r="DX191" s="31" t="s">
        <v>7980</v>
      </c>
      <c r="DY191" s="31" t="s">
        <v>31678</v>
      </c>
      <c r="DZ191" s="31" t="s">
        <v>26491</v>
      </c>
      <c r="EA191" s="31"/>
      <c r="EB191" s="31">
        <v>0</v>
      </c>
      <c r="EC191" s="31" t="s">
        <v>40168</v>
      </c>
      <c r="ED191" s="31" t="s">
        <v>41101</v>
      </c>
      <c r="EE191" s="31"/>
      <c r="EF191" s="31"/>
      <c r="EG191" s="31"/>
      <c r="EH191" s="31"/>
      <c r="EI191" s="31"/>
      <c r="EJ191" s="31"/>
    </row>
    <row r="192" spans="1:140" ht="23.25" customHeight="1">
      <c r="A192" s="25">
        <v>190</v>
      </c>
      <c r="B192" s="30" t="s">
        <v>23501</v>
      </c>
      <c r="C192" s="31">
        <v>140229543</v>
      </c>
      <c r="D192" s="30" t="s">
        <v>770</v>
      </c>
      <c r="E192" s="30"/>
      <c r="F192" s="30" t="s">
        <v>36253</v>
      </c>
      <c r="G192" s="31">
        <f t="shared" si="21"/>
        <v>60</v>
      </c>
      <c r="H192" s="72">
        <f t="shared" si="22"/>
        <v>47270</v>
      </c>
      <c r="I192" s="30"/>
      <c r="J192" s="30" t="s">
        <v>34084</v>
      </c>
      <c r="K192" s="30" t="s">
        <v>4318</v>
      </c>
      <c r="L192" s="31" t="s">
        <v>4318</v>
      </c>
      <c r="M192" s="31" t="s">
        <v>3186</v>
      </c>
      <c r="N192" s="31" t="s">
        <v>7121</v>
      </c>
      <c r="O192" s="31" t="s">
        <v>3948</v>
      </c>
      <c r="P192" s="31" t="s">
        <v>21727</v>
      </c>
      <c r="Q192" s="31"/>
      <c r="R192" s="31">
        <v>28</v>
      </c>
      <c r="S192" s="31">
        <v>0</v>
      </c>
      <c r="T192" s="31"/>
      <c r="U192" s="31">
        <v>987</v>
      </c>
      <c r="V192" s="31"/>
      <c r="W192" s="31" t="s">
        <v>2471</v>
      </c>
      <c r="X192" s="31" t="s">
        <v>2472</v>
      </c>
      <c r="Y192" s="31">
        <f t="shared" ca="1" si="23"/>
        <v>54</v>
      </c>
      <c r="Z192" s="31" t="str">
        <f t="shared" ca="1" si="24"/>
        <v>46-58</v>
      </c>
      <c r="AA192" s="31"/>
      <c r="AB192" s="31" t="s">
        <v>10496</v>
      </c>
      <c r="AC192" s="31" t="s">
        <v>34146</v>
      </c>
      <c r="AD192" s="31" t="s">
        <v>34146</v>
      </c>
      <c r="AE192" s="31"/>
      <c r="AF192" s="31" t="s">
        <v>14478</v>
      </c>
      <c r="AG192" s="31" t="s">
        <v>4322</v>
      </c>
      <c r="AH192" s="31" t="s">
        <v>4322</v>
      </c>
      <c r="AI192" s="31" t="s">
        <v>5828</v>
      </c>
      <c r="AJ192" s="31"/>
      <c r="AK192" s="31"/>
      <c r="AL192" s="31"/>
      <c r="AM192" s="31"/>
      <c r="AN192" s="31"/>
      <c r="AO192" s="31"/>
      <c r="AP192" s="31" t="s">
        <v>18118</v>
      </c>
      <c r="AQ192" s="31" t="s">
        <v>15890</v>
      </c>
      <c r="AR192" s="31" t="s">
        <v>34146</v>
      </c>
      <c r="AS192" s="31" t="s">
        <v>34146</v>
      </c>
      <c r="AT192" s="31" t="str">
        <f>_xlfn.IFNA(VLOOKUP(D192,'[1]5. 1 Mei 2022'!$C$7:$F$60,4,FALSE),"")</f>
        <v/>
      </c>
      <c r="AU192" s="31"/>
      <c r="AV192" s="31" t="s">
        <v>21600</v>
      </c>
      <c r="AW192" s="31" t="s">
        <v>22694</v>
      </c>
      <c r="AX192" s="29" t="e">
        <f t="shared" si="30"/>
        <v>#VALUE!</v>
      </c>
      <c r="AY192" s="31" t="s">
        <v>26346</v>
      </c>
      <c r="AZ192" s="31" t="s">
        <v>2622</v>
      </c>
      <c r="BA192" s="30" t="s">
        <v>18118</v>
      </c>
      <c r="BB192" s="31" t="s">
        <v>24735</v>
      </c>
      <c r="BC192" s="31"/>
      <c r="BD192" s="31" t="s">
        <v>7997</v>
      </c>
      <c r="BE192" s="31" t="s">
        <v>7969</v>
      </c>
      <c r="BF192" s="31" t="s">
        <v>21600</v>
      </c>
      <c r="BG192" s="31" t="s">
        <v>22701</v>
      </c>
      <c r="BH192" s="31"/>
      <c r="BI192" s="31" t="s">
        <v>14478</v>
      </c>
      <c r="BJ192" s="31" t="s">
        <v>20309</v>
      </c>
      <c r="BK192" s="31" t="str">
        <f t="shared" si="31"/>
        <v>IV/b</v>
      </c>
      <c r="BL192" s="31" t="s">
        <v>8077</v>
      </c>
      <c r="BM192" s="31"/>
      <c r="BN192" s="31"/>
      <c r="BO192" s="31"/>
      <c r="BP192" s="31" t="s">
        <v>1498</v>
      </c>
      <c r="BQ192" s="31" t="s">
        <v>20309</v>
      </c>
      <c r="BR192" s="31" t="s">
        <v>23984</v>
      </c>
      <c r="BS192" s="31" t="s">
        <v>26446</v>
      </c>
      <c r="BT192" s="31" t="s">
        <v>5749</v>
      </c>
      <c r="BU192" s="31"/>
      <c r="BV192" s="31" t="s">
        <v>5161</v>
      </c>
      <c r="BW192" s="31">
        <f t="shared" ca="1" si="26"/>
        <v>34</v>
      </c>
      <c r="BX192" s="78">
        <f t="shared" ca="1" si="27"/>
        <v>1</v>
      </c>
      <c r="BY192" s="31"/>
      <c r="BZ192" s="31"/>
      <c r="CA192" s="31" t="s">
        <v>2483</v>
      </c>
      <c r="CB192" s="31" t="s">
        <v>2519</v>
      </c>
      <c r="CC192" s="31">
        <v>2</v>
      </c>
      <c r="CD192" s="31">
        <v>1</v>
      </c>
      <c r="CE192" s="31" t="s">
        <v>20085</v>
      </c>
      <c r="CF192" s="31"/>
      <c r="CG192" s="31"/>
      <c r="CH192" s="31"/>
      <c r="CI192" s="31">
        <v>2009</v>
      </c>
      <c r="CJ192" s="31"/>
      <c r="CK192" s="31"/>
      <c r="CL192" s="31" t="s">
        <v>36597</v>
      </c>
      <c r="CM192" s="31" t="s">
        <v>34005</v>
      </c>
      <c r="CN192" s="31">
        <v>127</v>
      </c>
      <c r="CO192" s="31" t="s">
        <v>37254</v>
      </c>
      <c r="CP192" s="52" t="s">
        <v>34005</v>
      </c>
      <c r="CQ192" s="31">
        <v>127</v>
      </c>
      <c r="CR192" s="31">
        <v>3199</v>
      </c>
      <c r="CS192" s="31" t="s">
        <v>18717</v>
      </c>
      <c r="CT192" s="31" t="s">
        <v>18718</v>
      </c>
      <c r="CU192" s="31" t="s">
        <v>18719</v>
      </c>
      <c r="CV192" s="31" t="s">
        <v>18516</v>
      </c>
      <c r="CW192" s="31" t="s">
        <v>18517</v>
      </c>
      <c r="CX192" s="31" t="s">
        <v>18518</v>
      </c>
      <c r="CY192" s="31"/>
      <c r="CZ192" s="31"/>
      <c r="DA192" s="31"/>
      <c r="DB192" s="31" t="s">
        <v>11355</v>
      </c>
      <c r="DC192" s="31" t="s">
        <v>16323</v>
      </c>
      <c r="DD192" s="31" t="s">
        <v>16324</v>
      </c>
      <c r="DE192" s="31"/>
      <c r="DF192" s="31"/>
      <c r="DG192" s="31"/>
      <c r="DH192" s="31"/>
      <c r="DI192" s="31" t="s">
        <v>24821</v>
      </c>
      <c r="DJ192" s="31" t="s">
        <v>24811</v>
      </c>
      <c r="DK192" s="31"/>
      <c r="DL192" s="31"/>
      <c r="DM192" s="38" t="s">
        <v>9538</v>
      </c>
      <c r="DN192" s="38"/>
      <c r="DO192" s="35" t="s">
        <v>20860</v>
      </c>
      <c r="DP192" s="31" t="s">
        <v>13477</v>
      </c>
      <c r="DQ192" s="31" t="s">
        <v>13476</v>
      </c>
      <c r="DR192" s="31"/>
      <c r="DS192" s="31" t="s">
        <v>27167</v>
      </c>
      <c r="DT192" s="31" t="s">
        <v>37382</v>
      </c>
      <c r="DU192" s="31">
        <v>2</v>
      </c>
      <c r="DV192" s="31" t="s">
        <v>32165</v>
      </c>
      <c r="DW192" s="31" t="s">
        <v>7997</v>
      </c>
      <c r="DX192" s="31" t="s">
        <v>7997</v>
      </c>
      <c r="DY192" s="31" t="s">
        <v>34208</v>
      </c>
      <c r="DZ192" s="29">
        <v>44575</v>
      </c>
      <c r="EA192" s="31"/>
      <c r="EB192" s="31">
        <v>57911</v>
      </c>
      <c r="EC192" s="31" t="s">
        <v>40169</v>
      </c>
      <c r="ED192" s="31" t="s">
        <v>41101</v>
      </c>
      <c r="EE192" s="31"/>
      <c r="EF192" s="31"/>
      <c r="EG192" s="31"/>
      <c r="EH192" s="31"/>
      <c r="EI192" s="31"/>
      <c r="EJ192" s="31"/>
    </row>
    <row r="193" spans="1:140" ht="23.25" customHeight="1">
      <c r="A193" s="25">
        <v>191</v>
      </c>
      <c r="B193" s="30" t="s">
        <v>29009</v>
      </c>
      <c r="C193" s="31" t="s">
        <v>6220</v>
      </c>
      <c r="D193" s="30" t="s">
        <v>29052</v>
      </c>
      <c r="E193" s="30"/>
      <c r="F193" s="30" t="s">
        <v>36262</v>
      </c>
      <c r="G193" s="31">
        <f t="shared" si="21"/>
        <v>58</v>
      </c>
      <c r="H193" s="72">
        <f t="shared" si="22"/>
        <v>57040</v>
      </c>
      <c r="I193" s="30" t="s">
        <v>34949</v>
      </c>
      <c r="J193" s="30" t="s">
        <v>34085</v>
      </c>
      <c r="K193" s="30" t="s">
        <v>34082</v>
      </c>
      <c r="L193" s="31" t="s">
        <v>6220</v>
      </c>
      <c r="M193" s="31" t="s">
        <v>3186</v>
      </c>
      <c r="N193" s="31" t="s">
        <v>3557</v>
      </c>
      <c r="O193" s="31" t="s">
        <v>1501</v>
      </c>
      <c r="P193" s="52" t="s">
        <v>32746</v>
      </c>
      <c r="Q193" s="52"/>
      <c r="R193" s="31"/>
      <c r="S193" s="31"/>
      <c r="T193" s="52" t="s">
        <v>23787</v>
      </c>
      <c r="U193" s="31"/>
      <c r="V193" s="31"/>
      <c r="W193" s="31" t="s">
        <v>6910</v>
      </c>
      <c r="X193" s="31" t="s">
        <v>29088</v>
      </c>
      <c r="Y193" s="31" t="e">
        <f t="shared" ca="1" si="23"/>
        <v>#VALUE!</v>
      </c>
      <c r="Z193" s="31" t="e">
        <f t="shared" ca="1" si="24"/>
        <v>#VALUE!</v>
      </c>
      <c r="AA193" s="31"/>
      <c r="AB193" s="31" t="s">
        <v>10501</v>
      </c>
      <c r="AC193" s="31" t="s">
        <v>34147</v>
      </c>
      <c r="AD193" s="31" t="s">
        <v>34147</v>
      </c>
      <c r="AE193" s="31"/>
      <c r="AF193" s="31" t="s">
        <v>24699</v>
      </c>
      <c r="AG193" s="31" t="s">
        <v>5852</v>
      </c>
      <c r="AH193" s="31" t="s">
        <v>5852</v>
      </c>
      <c r="AI193" s="31" t="s">
        <v>728</v>
      </c>
      <c r="AJ193" s="31">
        <v>1610713077</v>
      </c>
      <c r="AK193" s="31" t="s">
        <v>29570</v>
      </c>
      <c r="AL193" s="31" t="s">
        <v>24491</v>
      </c>
      <c r="AM193" s="31" t="s">
        <v>6705</v>
      </c>
      <c r="AN193" s="31"/>
      <c r="AO193" s="31"/>
      <c r="AP193" s="31" t="s">
        <v>2307</v>
      </c>
      <c r="AQ193" s="31" t="s">
        <v>26138</v>
      </c>
      <c r="AR193" s="31" t="s">
        <v>34147</v>
      </c>
      <c r="AS193" s="31" t="s">
        <v>34147</v>
      </c>
      <c r="AT193" s="31" t="str">
        <f>_xlfn.IFNA(VLOOKUP(D193,'[1]5. 1 Mei 2022'!$C$7:$F$60,4,FALSE),"")</f>
        <v/>
      </c>
      <c r="AU193" s="31"/>
      <c r="AV193" s="31" t="s">
        <v>29099</v>
      </c>
      <c r="AW193" s="31" t="s">
        <v>26138</v>
      </c>
      <c r="AX193" s="29">
        <f t="shared" si="30"/>
        <v>45978</v>
      </c>
      <c r="AY193" s="31" t="s">
        <v>26346</v>
      </c>
      <c r="AZ193" s="31" t="s">
        <v>6924</v>
      </c>
      <c r="BA193" s="30" t="s">
        <v>2307</v>
      </c>
      <c r="BB193" s="31"/>
      <c r="BC193" s="31"/>
      <c r="BD193" s="31" t="s">
        <v>30233</v>
      </c>
      <c r="BE193" s="31" t="s">
        <v>7968</v>
      </c>
      <c r="BF193" s="31" t="s">
        <v>29099</v>
      </c>
      <c r="BG193" s="31"/>
      <c r="BH193" s="31"/>
      <c r="BI193" s="31"/>
      <c r="BJ193" s="31"/>
      <c r="BK193" s="31" t="str">
        <f t="shared" si="31"/>
        <v>III/a</v>
      </c>
      <c r="BL193" s="31"/>
      <c r="BM193" s="31"/>
      <c r="BN193" s="31"/>
      <c r="BO193" s="31"/>
      <c r="BP193" s="31"/>
      <c r="BQ193" s="31"/>
      <c r="BR193" s="31"/>
      <c r="BS193" s="31"/>
      <c r="BT193" s="31"/>
      <c r="BU193" s="31"/>
      <c r="BV193" s="31" t="s">
        <v>26138</v>
      </c>
      <c r="BW193" s="31">
        <f t="shared" ca="1" si="26"/>
        <v>3</v>
      </c>
      <c r="BX193" s="78">
        <f t="shared" ca="1" si="27"/>
        <v>3</v>
      </c>
      <c r="BY193" s="31"/>
      <c r="BZ193" s="31"/>
      <c r="CA193" s="31" t="s">
        <v>2483</v>
      </c>
      <c r="CB193" s="31" t="s">
        <v>2406</v>
      </c>
      <c r="CC193" s="31"/>
      <c r="CD193" s="31"/>
      <c r="CE193" s="31"/>
      <c r="CF193" s="31"/>
      <c r="CG193" s="31"/>
      <c r="CH193" s="31"/>
      <c r="CI193" s="31"/>
      <c r="CJ193" s="31"/>
      <c r="CK193" s="31"/>
      <c r="CL193" s="31"/>
      <c r="CM193" s="31"/>
      <c r="CN193" s="31"/>
      <c r="CO193" s="31"/>
      <c r="CP193" s="31"/>
      <c r="CQ193" s="31"/>
      <c r="CR193" s="31">
        <v>1659</v>
      </c>
      <c r="CS193" s="31" t="s">
        <v>23918</v>
      </c>
      <c r="CT193" s="31"/>
      <c r="CU193" s="31"/>
      <c r="CV193" s="31"/>
      <c r="CW193" s="31"/>
      <c r="CX193" s="31"/>
      <c r="CY193" s="31"/>
      <c r="CZ193" s="31"/>
      <c r="DA193" s="31"/>
      <c r="DB193" s="31"/>
      <c r="DC193" s="31"/>
      <c r="DD193" s="31"/>
      <c r="DE193" s="31"/>
      <c r="DF193" s="31"/>
      <c r="DG193" s="31"/>
      <c r="DH193" s="31"/>
      <c r="DI193" s="31"/>
      <c r="DJ193" s="31"/>
      <c r="DK193" s="31"/>
      <c r="DL193" s="31"/>
      <c r="DM193" s="38" t="s">
        <v>29133</v>
      </c>
      <c r="DN193" s="38"/>
      <c r="DO193" s="35"/>
      <c r="DP193" s="31" t="s">
        <v>29174</v>
      </c>
      <c r="DQ193" s="31" t="s">
        <v>29262</v>
      </c>
      <c r="DR193" s="31"/>
      <c r="DS193" s="31" t="s">
        <v>29200</v>
      </c>
      <c r="DT193" s="31" t="s">
        <v>29233</v>
      </c>
      <c r="DU193" s="31">
        <v>3</v>
      </c>
      <c r="DV193" s="31" t="s">
        <v>32167</v>
      </c>
      <c r="DW193" s="31"/>
      <c r="DX193" s="31"/>
      <c r="DY193" s="31"/>
      <c r="DZ193" s="31"/>
      <c r="EA193" s="31"/>
      <c r="EB193" s="31">
        <v>0</v>
      </c>
      <c r="EC193" s="31" t="s">
        <v>40139</v>
      </c>
      <c r="ED193" s="31" t="s">
        <v>41101</v>
      </c>
      <c r="EE193" s="31"/>
      <c r="EF193" s="31"/>
      <c r="EG193" s="31"/>
      <c r="EH193" s="31"/>
      <c r="EI193" s="31"/>
      <c r="EJ193" s="31"/>
    </row>
    <row r="194" spans="1:140" ht="23.25" customHeight="1">
      <c r="A194" s="25">
        <v>192</v>
      </c>
      <c r="B194" s="30" t="s">
        <v>34060</v>
      </c>
      <c r="C194" s="31" t="s">
        <v>6220</v>
      </c>
      <c r="D194" s="30" t="s">
        <v>34062</v>
      </c>
      <c r="E194" s="30"/>
      <c r="F194" s="30" t="s">
        <v>36262</v>
      </c>
      <c r="G194" s="31">
        <f t="shared" si="21"/>
        <v>58</v>
      </c>
      <c r="H194" s="72">
        <f t="shared" si="22"/>
        <v>57680</v>
      </c>
      <c r="I194" s="30"/>
      <c r="J194" s="30" t="s">
        <v>34085</v>
      </c>
      <c r="K194" s="30" t="s">
        <v>34082</v>
      </c>
      <c r="L194" s="31" t="s">
        <v>6220</v>
      </c>
      <c r="M194" s="31" t="s">
        <v>3186</v>
      </c>
      <c r="N194" s="31" t="s">
        <v>5865</v>
      </c>
      <c r="O194" s="31" t="s">
        <v>5117</v>
      </c>
      <c r="P194" s="52" t="s">
        <v>32746</v>
      </c>
      <c r="Q194" s="52"/>
      <c r="R194" s="31"/>
      <c r="S194" s="31"/>
      <c r="T194" s="52" t="s">
        <v>25569</v>
      </c>
      <c r="U194" s="31"/>
      <c r="V194" s="31"/>
      <c r="W194" s="31" t="s">
        <v>6910</v>
      </c>
      <c r="X194" s="29">
        <v>36489</v>
      </c>
      <c r="Y194" s="31">
        <f t="shared" ca="1" si="23"/>
        <v>24</v>
      </c>
      <c r="Z194" s="31" t="str">
        <f t="shared" ca="1" si="24"/>
        <v>21-35</v>
      </c>
      <c r="AA194" s="31"/>
      <c r="AB194" s="31" t="s">
        <v>34064</v>
      </c>
      <c r="AC194" s="31" t="s">
        <v>34147</v>
      </c>
      <c r="AD194" s="31" t="s">
        <v>34147</v>
      </c>
      <c r="AE194" s="31"/>
      <c r="AF194" s="31" t="s">
        <v>24699</v>
      </c>
      <c r="AG194" s="31"/>
      <c r="AH194" s="31"/>
      <c r="AI194" s="31" t="s">
        <v>908</v>
      </c>
      <c r="AJ194" s="31"/>
      <c r="AK194" s="35" t="s">
        <v>34198</v>
      </c>
      <c r="AL194" s="29">
        <v>44055</v>
      </c>
      <c r="AM194" s="31" t="s">
        <v>34199</v>
      </c>
      <c r="AN194" s="31"/>
      <c r="AO194" s="29">
        <v>44054</v>
      </c>
      <c r="AP194" s="31" t="s">
        <v>4435</v>
      </c>
      <c r="AQ194" s="31" t="s">
        <v>22457</v>
      </c>
      <c r="AR194" s="31" t="s">
        <v>34147</v>
      </c>
      <c r="AS194" s="31" t="s">
        <v>34147</v>
      </c>
      <c r="AT194" s="31" t="str">
        <f>_xlfn.IFNA(VLOOKUP(D194,'[1]5. 1 Mei 2022'!$C$7:$F$60,4,FALSE),"")</f>
        <v/>
      </c>
      <c r="AU194" s="31"/>
      <c r="AV194" s="31" t="s">
        <v>34065</v>
      </c>
      <c r="AW194" s="31" t="s">
        <v>22457</v>
      </c>
      <c r="AX194" s="29">
        <f t="shared" si="30"/>
        <v>46616</v>
      </c>
      <c r="AY194" s="31" t="s">
        <v>26346</v>
      </c>
      <c r="AZ194" s="31" t="s">
        <v>528</v>
      </c>
      <c r="BA194" s="30" t="s">
        <v>4435</v>
      </c>
      <c r="BB194" s="31"/>
      <c r="BC194" s="31"/>
      <c r="BD194" s="31" t="s">
        <v>20056</v>
      </c>
      <c r="BE194" s="31" t="s">
        <v>7973</v>
      </c>
      <c r="BF194" s="31" t="s">
        <v>6581</v>
      </c>
      <c r="BG194" s="31"/>
      <c r="BH194" s="31"/>
      <c r="BI194" s="31" t="s">
        <v>8124</v>
      </c>
      <c r="BJ194" s="31"/>
      <c r="BK194" s="31" t="str">
        <f t="shared" si="31"/>
        <v>II/c</v>
      </c>
      <c r="BL194" s="31"/>
      <c r="BM194" s="31"/>
      <c r="BN194" s="31"/>
      <c r="BO194" s="31"/>
      <c r="BP194" s="31"/>
      <c r="BQ194" s="31"/>
      <c r="BR194" s="31"/>
      <c r="BS194" s="31"/>
      <c r="BT194" s="31"/>
      <c r="BU194" s="31"/>
      <c r="BV194" s="66" t="s">
        <v>22457</v>
      </c>
      <c r="BW194" s="31">
        <f t="shared" ca="1" si="26"/>
        <v>1</v>
      </c>
      <c r="BX194" s="78">
        <f t="shared" ca="1" si="27"/>
        <v>3</v>
      </c>
      <c r="BY194" s="31"/>
      <c r="BZ194" s="31"/>
      <c r="CA194" s="31" t="s">
        <v>2483</v>
      </c>
      <c r="CB194" s="31" t="s">
        <v>2406</v>
      </c>
      <c r="CC194" s="31"/>
      <c r="CD194" s="31"/>
      <c r="CE194" s="31"/>
      <c r="CF194" s="31"/>
      <c r="CG194" s="31"/>
      <c r="CH194" s="31"/>
      <c r="CI194" s="31"/>
      <c r="CJ194" s="31"/>
      <c r="CK194" s="31"/>
      <c r="CL194" s="31" t="s">
        <v>34200</v>
      </c>
      <c r="CM194" s="29" t="s">
        <v>31100</v>
      </c>
      <c r="CN194" s="31">
        <v>126</v>
      </c>
      <c r="CO194" s="31" t="s">
        <v>40990</v>
      </c>
      <c r="CP194" s="31" t="s">
        <v>31100</v>
      </c>
      <c r="CQ194" s="31">
        <v>126</v>
      </c>
      <c r="CR194" s="31">
        <v>6220</v>
      </c>
      <c r="CS194" s="31"/>
      <c r="CT194" s="31"/>
      <c r="CU194" s="31"/>
      <c r="CV194" s="31"/>
      <c r="CW194" s="31"/>
      <c r="CX194" s="31"/>
      <c r="CY194" s="31"/>
      <c r="CZ194" s="31"/>
      <c r="DA194" s="31"/>
      <c r="DB194" s="31"/>
      <c r="DC194" s="31"/>
      <c r="DD194" s="31"/>
      <c r="DE194" s="31"/>
      <c r="DF194" s="31"/>
      <c r="DG194" s="31"/>
      <c r="DH194" s="31"/>
      <c r="DI194" s="31"/>
      <c r="DJ194" s="31"/>
      <c r="DK194" s="31"/>
      <c r="DL194" s="31"/>
      <c r="DM194" s="38" t="s">
        <v>35524</v>
      </c>
      <c r="DN194" s="38"/>
      <c r="DO194" s="35"/>
      <c r="DP194" s="31" t="s">
        <v>34066</v>
      </c>
      <c r="DQ194" s="31" t="s">
        <v>34068</v>
      </c>
      <c r="DR194" s="31"/>
      <c r="DS194" s="31" t="s">
        <v>34070</v>
      </c>
      <c r="DT194" s="31" t="s">
        <v>37383</v>
      </c>
      <c r="DU194" s="31"/>
      <c r="DV194" s="31"/>
      <c r="DW194" s="31"/>
      <c r="DX194" s="31"/>
      <c r="DY194" s="31" t="s">
        <v>35513</v>
      </c>
      <c r="DZ194" s="52" t="s">
        <v>35514</v>
      </c>
      <c r="EA194" s="52" t="s">
        <v>21905</v>
      </c>
      <c r="EB194" s="31"/>
      <c r="EC194" s="31" t="s">
        <v>40142</v>
      </c>
      <c r="ED194" s="31" t="s">
        <v>41101</v>
      </c>
      <c r="EE194" s="31"/>
      <c r="EF194" s="31"/>
      <c r="EG194" s="31"/>
      <c r="EH194" s="31"/>
      <c r="EI194" s="31"/>
      <c r="EJ194" s="31"/>
    </row>
    <row r="195" spans="1:140" ht="23.25" customHeight="1">
      <c r="A195" s="25">
        <v>193</v>
      </c>
      <c r="B195" s="30" t="s">
        <v>24413</v>
      </c>
      <c r="C195" s="31" t="s">
        <v>4318</v>
      </c>
      <c r="D195" s="30" t="s">
        <v>3029</v>
      </c>
      <c r="E195" s="30"/>
      <c r="F195" s="30" t="s">
        <v>36255</v>
      </c>
      <c r="G195" s="31">
        <f t="shared" ref="G195:G258" si="32">IF(F195="Ahli Madya",60,IF(F195="Ahli Utama",65,58))</f>
        <v>58</v>
      </c>
      <c r="H195" s="72">
        <f t="shared" ref="H195:H258" si="33">DATE(YEAR(X195)+G195,MONTH(X195)+1,1)</f>
        <v>53479</v>
      </c>
      <c r="I195" s="30"/>
      <c r="J195" s="30" t="s">
        <v>34084</v>
      </c>
      <c r="K195" s="30" t="s">
        <v>4318</v>
      </c>
      <c r="L195" s="31" t="s">
        <v>4318</v>
      </c>
      <c r="M195" s="31" t="s">
        <v>6378</v>
      </c>
      <c r="N195" s="31" t="s">
        <v>3311</v>
      </c>
      <c r="O195" s="31" t="s">
        <v>2534</v>
      </c>
      <c r="P195" s="52" t="s">
        <v>24630</v>
      </c>
      <c r="Q195" s="31" t="s">
        <v>39131</v>
      </c>
      <c r="R195" s="31">
        <v>7</v>
      </c>
      <c r="S195" s="31">
        <v>10</v>
      </c>
      <c r="T195" s="31"/>
      <c r="U195" s="31">
        <v>477</v>
      </c>
      <c r="V195" s="31" t="s">
        <v>5813</v>
      </c>
      <c r="W195" s="31" t="s">
        <v>7076</v>
      </c>
      <c r="X195" s="31" t="s">
        <v>3030</v>
      </c>
      <c r="Y195" s="31" t="e">
        <f t="shared" ref="Y195:Y258" ca="1" si="34">YEAR(NOW())-YEAR(X195)</f>
        <v>#VALUE!</v>
      </c>
      <c r="Z195" s="31" t="e">
        <f t="shared" ref="Z195:Z258" ca="1" si="35">IF(AND(Y195&gt;=21,Y195&lt;=35),"21-35",IF(AND(Y195&gt;35,Y195&lt;=45),"36-45",IF(AND(Y195&gt;45,Y195&lt;=58),"46-58",IF(Y195&gt;58,"Lebih dari 58",0))))</f>
        <v>#VALUE!</v>
      </c>
      <c r="AA195" s="31"/>
      <c r="AB195" s="31" t="s">
        <v>11144</v>
      </c>
      <c r="AC195" s="31" t="s">
        <v>34145</v>
      </c>
      <c r="AD195" s="31" t="s">
        <v>34145</v>
      </c>
      <c r="AE195" s="31"/>
      <c r="AF195" s="31" t="s">
        <v>24701</v>
      </c>
      <c r="AG195" s="31" t="s">
        <v>4322</v>
      </c>
      <c r="AH195" s="31" t="s">
        <v>4322</v>
      </c>
      <c r="AI195" s="31" t="s">
        <v>908</v>
      </c>
      <c r="AJ195" s="31">
        <v>611010017</v>
      </c>
      <c r="AK195" s="31" t="s">
        <v>3964</v>
      </c>
      <c r="AL195" s="31" t="s">
        <v>3965</v>
      </c>
      <c r="AM195" s="31" t="s">
        <v>3966</v>
      </c>
      <c r="AN195" s="31"/>
      <c r="AO195" s="31"/>
      <c r="AP195" s="31" t="s">
        <v>3619</v>
      </c>
      <c r="AQ195" s="31" t="s">
        <v>21685</v>
      </c>
      <c r="AR195" s="31" t="s">
        <v>34145</v>
      </c>
      <c r="AS195" s="31" t="s">
        <v>34145</v>
      </c>
      <c r="AT195" s="31" t="str">
        <f>_xlfn.IFNA(VLOOKUP(D195,'[1]5. 1 Mei 2022'!$C$7:$F$60,4,FALSE),"")</f>
        <v/>
      </c>
      <c r="AU195" s="31"/>
      <c r="AV195" s="31" t="s">
        <v>20034</v>
      </c>
      <c r="AW195" s="31" t="s">
        <v>16037</v>
      </c>
      <c r="AX195" s="29">
        <f t="shared" si="30"/>
        <v>45916</v>
      </c>
      <c r="AY195" s="31" t="s">
        <v>26346</v>
      </c>
      <c r="AZ195" s="31" t="s">
        <v>225</v>
      </c>
      <c r="BA195" s="30" t="s">
        <v>3619</v>
      </c>
      <c r="BB195" s="31" t="s">
        <v>17505</v>
      </c>
      <c r="BC195" s="31"/>
      <c r="BD195" s="31" t="s">
        <v>7980</v>
      </c>
      <c r="BE195" s="31" t="s">
        <v>7969</v>
      </c>
      <c r="BF195" s="31" t="s">
        <v>20034</v>
      </c>
      <c r="BG195" s="31"/>
      <c r="BH195" s="31"/>
      <c r="BI195" s="31" t="s">
        <v>8136</v>
      </c>
      <c r="BJ195" s="31" t="s">
        <v>20275</v>
      </c>
      <c r="BK195" s="31" t="str">
        <f t="shared" si="31"/>
        <v>III/b</v>
      </c>
      <c r="BL195" s="31" t="s">
        <v>8077</v>
      </c>
      <c r="BM195" s="31"/>
      <c r="BN195" s="31"/>
      <c r="BO195" s="31"/>
      <c r="BP195" s="31"/>
      <c r="BQ195" s="31" t="s">
        <v>20275</v>
      </c>
      <c r="BR195" s="52" t="s">
        <v>39748</v>
      </c>
      <c r="BS195" s="31" t="s">
        <v>25745</v>
      </c>
      <c r="BT195" s="31" t="s">
        <v>2917</v>
      </c>
      <c r="BU195" s="31" t="s">
        <v>5049</v>
      </c>
      <c r="BV195" s="31" t="s">
        <v>5145</v>
      </c>
      <c r="BW195" s="31">
        <f t="shared" ref="BW195:BW258" ca="1" si="36">YEAR(NOW())-YEAR(BV195)</f>
        <v>10</v>
      </c>
      <c r="BX195" s="78">
        <f t="shared" ref="BX195:BX258" ca="1" si="37">DATEDIF(BV195,NOW(),"YM")</f>
        <v>3</v>
      </c>
      <c r="BY195" s="31"/>
      <c r="BZ195" s="31" t="s">
        <v>23179</v>
      </c>
      <c r="CA195" s="31" t="s">
        <v>2483</v>
      </c>
      <c r="CB195" s="31" t="s">
        <v>2519</v>
      </c>
      <c r="CC195" s="31">
        <v>1</v>
      </c>
      <c r="CD195" s="31">
        <v>1</v>
      </c>
      <c r="CE195" s="31" t="s">
        <v>20085</v>
      </c>
      <c r="CF195" s="31"/>
      <c r="CG195" s="31"/>
      <c r="CH195" s="31"/>
      <c r="CI195" s="31"/>
      <c r="CJ195" s="31"/>
      <c r="CK195" s="31"/>
      <c r="CL195" s="31" t="s">
        <v>23365</v>
      </c>
      <c r="CM195" s="31" t="s">
        <v>23366</v>
      </c>
      <c r="CN195" s="31">
        <v>123</v>
      </c>
      <c r="CO195" s="31" t="s">
        <v>25863</v>
      </c>
      <c r="CP195" s="31" t="s">
        <v>23366</v>
      </c>
      <c r="CQ195" s="31">
        <v>123</v>
      </c>
      <c r="CR195" s="31">
        <v>4668</v>
      </c>
      <c r="CS195" s="31" t="s">
        <v>8292</v>
      </c>
      <c r="CT195" s="31"/>
      <c r="CU195" s="31" t="s">
        <v>5144</v>
      </c>
      <c r="CV195" s="31"/>
      <c r="CW195" s="31"/>
      <c r="CX195" s="31"/>
      <c r="CY195" s="31"/>
      <c r="CZ195" s="31"/>
      <c r="DA195" s="31"/>
      <c r="DB195" s="31" t="s">
        <v>15747</v>
      </c>
      <c r="DC195" s="31" t="s">
        <v>15748</v>
      </c>
      <c r="DD195" s="31" t="s">
        <v>15746</v>
      </c>
      <c r="DE195" s="31"/>
      <c r="DF195" s="31"/>
      <c r="DG195" s="31"/>
      <c r="DH195" s="31"/>
      <c r="DI195" s="31" t="s">
        <v>24810</v>
      </c>
      <c r="DJ195" s="31" t="s">
        <v>24811</v>
      </c>
      <c r="DK195" s="31"/>
      <c r="DL195" s="31"/>
      <c r="DM195" s="38" t="s">
        <v>9523</v>
      </c>
      <c r="DN195" s="38"/>
      <c r="DO195" s="35">
        <v>0</v>
      </c>
      <c r="DP195" s="31" t="s">
        <v>14814</v>
      </c>
      <c r="DQ195" s="31" t="s">
        <v>12458</v>
      </c>
      <c r="DR195" s="31" t="s">
        <v>20452</v>
      </c>
      <c r="DS195" s="31" t="s">
        <v>27155</v>
      </c>
      <c r="DT195" s="31" t="s">
        <v>37384</v>
      </c>
      <c r="DU195" s="31">
        <v>3</v>
      </c>
      <c r="DV195" s="31" t="s">
        <v>32167</v>
      </c>
      <c r="DW195" s="31" t="s">
        <v>2963</v>
      </c>
      <c r="DX195" s="31" t="s">
        <v>2963</v>
      </c>
      <c r="DY195" s="31" t="s">
        <v>34460</v>
      </c>
      <c r="DZ195" s="29">
        <v>44754</v>
      </c>
      <c r="EA195" s="31"/>
      <c r="EB195" s="31">
        <v>0</v>
      </c>
      <c r="EC195" s="31" t="s">
        <v>40168</v>
      </c>
      <c r="ED195" s="31" t="s">
        <v>41101</v>
      </c>
      <c r="EE195" s="31"/>
      <c r="EF195" s="31"/>
      <c r="EG195" s="31"/>
      <c r="EH195" s="31"/>
      <c r="EI195" s="31"/>
      <c r="EJ195" s="31"/>
    </row>
    <row r="196" spans="1:140" ht="23.25" customHeight="1">
      <c r="A196" s="25">
        <v>194</v>
      </c>
      <c r="B196" s="30" t="s">
        <v>5927</v>
      </c>
      <c r="C196" s="31" t="s">
        <v>1750</v>
      </c>
      <c r="D196" s="30" t="s">
        <v>1750</v>
      </c>
      <c r="E196" s="30"/>
      <c r="F196" s="30" t="s">
        <v>36262</v>
      </c>
      <c r="G196" s="31">
        <f t="shared" si="32"/>
        <v>58</v>
      </c>
      <c r="H196" s="72">
        <f t="shared" si="33"/>
        <v>49369</v>
      </c>
      <c r="I196" s="30"/>
      <c r="J196" s="30" t="s">
        <v>34084</v>
      </c>
      <c r="K196" s="30" t="s">
        <v>4318</v>
      </c>
      <c r="L196" s="31" t="s">
        <v>4318</v>
      </c>
      <c r="M196" s="31" t="s">
        <v>6378</v>
      </c>
      <c r="N196" s="31" t="s">
        <v>5863</v>
      </c>
      <c r="O196" s="31" t="s">
        <v>2485</v>
      </c>
      <c r="P196" s="31" t="s">
        <v>21723</v>
      </c>
      <c r="Q196" s="31"/>
      <c r="R196" s="31">
        <v>23</v>
      </c>
      <c r="S196" s="31">
        <v>0</v>
      </c>
      <c r="T196" s="31"/>
      <c r="U196" s="31">
        <v>1448</v>
      </c>
      <c r="V196" s="31"/>
      <c r="W196" s="31" t="s">
        <v>6561</v>
      </c>
      <c r="X196" s="31" t="s">
        <v>2419</v>
      </c>
      <c r="Y196" s="31">
        <f t="shared" ca="1" si="34"/>
        <v>46</v>
      </c>
      <c r="Z196" s="31" t="str">
        <f t="shared" ca="1" si="35"/>
        <v>46-58</v>
      </c>
      <c r="AA196" s="31"/>
      <c r="AB196" s="31" t="s">
        <v>1720</v>
      </c>
      <c r="AC196" s="31" t="s">
        <v>34153</v>
      </c>
      <c r="AD196" s="31" t="s">
        <v>34194</v>
      </c>
      <c r="AE196" s="31"/>
      <c r="AF196" s="31" t="s">
        <v>24700</v>
      </c>
      <c r="AG196" s="31" t="s">
        <v>7895</v>
      </c>
      <c r="AH196" s="31" t="s">
        <v>7895</v>
      </c>
      <c r="AI196" s="31" t="s">
        <v>40277</v>
      </c>
      <c r="AJ196" s="31">
        <v>9406914</v>
      </c>
      <c r="AK196" s="31" t="s">
        <v>2948</v>
      </c>
      <c r="AL196" s="31">
        <v>35583</v>
      </c>
      <c r="AM196" s="31" t="s">
        <v>2949</v>
      </c>
      <c r="AN196" s="31"/>
      <c r="AO196" s="31"/>
      <c r="AP196" s="31" t="s">
        <v>33022</v>
      </c>
      <c r="AQ196" s="31" t="s">
        <v>3279</v>
      </c>
      <c r="AR196" s="31" t="s">
        <v>34148</v>
      </c>
      <c r="AS196" s="31" t="s">
        <v>34148</v>
      </c>
      <c r="AT196" s="31" t="str">
        <f>_xlfn.IFNA(VLOOKUP(D196,'[1]5. 1 Mei 2022'!$C$7:$F$60,4,FALSE),"")</f>
        <v/>
      </c>
      <c r="AU196" s="31"/>
      <c r="AV196" s="31" t="s">
        <v>5449</v>
      </c>
      <c r="AW196" s="31" t="s">
        <v>19644</v>
      </c>
      <c r="AX196" s="29">
        <f t="shared" si="30"/>
        <v>45004</v>
      </c>
      <c r="AY196" s="31" t="s">
        <v>26346</v>
      </c>
      <c r="AZ196" s="31" t="s">
        <v>33023</v>
      </c>
      <c r="BA196" s="30" t="s">
        <v>33022</v>
      </c>
      <c r="BB196" s="31"/>
      <c r="BC196" s="31"/>
      <c r="BD196" s="31" t="s">
        <v>21142</v>
      </c>
      <c r="BE196" s="31" t="s">
        <v>7968</v>
      </c>
      <c r="BF196" s="31" t="s">
        <v>5449</v>
      </c>
      <c r="BG196" s="31"/>
      <c r="BH196" s="31"/>
      <c r="BI196" s="31"/>
      <c r="BJ196" s="31" t="s">
        <v>5449</v>
      </c>
      <c r="BK196" s="31" t="str">
        <f t="shared" si="31"/>
        <v>II/d</v>
      </c>
      <c r="BL196" s="31" t="s">
        <v>8078</v>
      </c>
      <c r="BM196" s="31"/>
      <c r="BN196" s="31"/>
      <c r="BO196" s="31"/>
      <c r="BP196" s="31" t="s">
        <v>1498</v>
      </c>
      <c r="BQ196" s="31"/>
      <c r="BR196" s="31"/>
      <c r="BS196" s="31"/>
      <c r="BT196" s="31" t="s">
        <v>3163</v>
      </c>
      <c r="BU196" s="31" t="s">
        <v>718</v>
      </c>
      <c r="BV196" s="31" t="s">
        <v>6560</v>
      </c>
      <c r="BW196" s="31">
        <f t="shared" ca="1" si="36"/>
        <v>24</v>
      </c>
      <c r="BX196" s="78">
        <f t="shared" ca="1" si="37"/>
        <v>11</v>
      </c>
      <c r="BY196" s="31"/>
      <c r="BZ196" s="31"/>
      <c r="CA196" s="31" t="s">
        <v>2483</v>
      </c>
      <c r="CB196" s="31" t="s">
        <v>2519</v>
      </c>
      <c r="CC196" s="31">
        <v>2</v>
      </c>
      <c r="CD196" s="31">
        <v>1</v>
      </c>
      <c r="CE196" s="31" t="s">
        <v>20085</v>
      </c>
      <c r="CF196" s="31"/>
      <c r="CG196" s="31"/>
      <c r="CH196" s="31"/>
      <c r="CI196" s="31"/>
      <c r="CJ196" s="31"/>
      <c r="CK196" s="31"/>
      <c r="CL196" s="31"/>
      <c r="CM196" s="31"/>
      <c r="CN196" s="31"/>
      <c r="CO196" s="31"/>
      <c r="CP196" s="31"/>
      <c r="CQ196" s="31"/>
      <c r="CR196" s="31">
        <v>1108</v>
      </c>
      <c r="CS196" s="31"/>
      <c r="CT196" s="31"/>
      <c r="CU196" s="31"/>
      <c r="CV196" s="31"/>
      <c r="CW196" s="31"/>
      <c r="CX196" s="31"/>
      <c r="CY196" s="31"/>
      <c r="CZ196" s="31"/>
      <c r="DA196" s="31"/>
      <c r="DB196" s="31"/>
      <c r="DC196" s="31"/>
      <c r="DD196" s="31"/>
      <c r="DE196" s="31"/>
      <c r="DF196" s="31"/>
      <c r="DG196" s="31"/>
      <c r="DH196" s="31"/>
      <c r="DI196" s="31"/>
      <c r="DJ196" s="31"/>
      <c r="DK196" s="31"/>
      <c r="DL196" s="31"/>
      <c r="DM196" s="38" t="s">
        <v>9872</v>
      </c>
      <c r="DN196" s="38"/>
      <c r="DO196" s="35">
        <v>0</v>
      </c>
      <c r="DP196" s="31" t="s">
        <v>31962</v>
      </c>
      <c r="DQ196" s="31" t="s">
        <v>13562</v>
      </c>
      <c r="DR196" s="31"/>
      <c r="DS196" s="31" t="s">
        <v>27498</v>
      </c>
      <c r="DT196" s="31" t="s">
        <v>37385</v>
      </c>
      <c r="DU196" s="31">
        <v>3</v>
      </c>
      <c r="DV196" s="31" t="s">
        <v>32167</v>
      </c>
      <c r="DW196" s="31"/>
      <c r="DX196" s="31"/>
      <c r="DY196" s="31"/>
      <c r="DZ196" s="31"/>
      <c r="EA196" s="31"/>
      <c r="EB196" s="31">
        <v>122453</v>
      </c>
      <c r="EC196" s="31" t="s">
        <v>39747</v>
      </c>
      <c r="ED196" s="31" t="s">
        <v>41101</v>
      </c>
      <c r="EE196" s="31"/>
      <c r="EF196" s="31"/>
      <c r="EG196" s="31"/>
      <c r="EH196" s="31"/>
      <c r="EI196" s="31"/>
      <c r="EJ196" s="31"/>
    </row>
    <row r="197" spans="1:140" ht="23.25" customHeight="1">
      <c r="A197" s="25">
        <v>195</v>
      </c>
      <c r="B197" s="30" t="s">
        <v>4613</v>
      </c>
      <c r="C197" s="31" t="s">
        <v>2133</v>
      </c>
      <c r="D197" s="30" t="s">
        <v>2133</v>
      </c>
      <c r="E197" s="30"/>
      <c r="F197" s="30" t="s">
        <v>36262</v>
      </c>
      <c r="G197" s="31">
        <f t="shared" si="32"/>
        <v>58</v>
      </c>
      <c r="H197" s="72">
        <f t="shared" si="33"/>
        <v>49065</v>
      </c>
      <c r="I197" s="30"/>
      <c r="J197" s="30" t="s">
        <v>34084</v>
      </c>
      <c r="K197" s="30" t="s">
        <v>4318</v>
      </c>
      <c r="L197" s="31" t="s">
        <v>4318</v>
      </c>
      <c r="M197" s="31" t="s">
        <v>6378</v>
      </c>
      <c r="N197" s="31" t="s">
        <v>5863</v>
      </c>
      <c r="O197" s="31" t="s">
        <v>2485</v>
      </c>
      <c r="P197" s="31" t="s">
        <v>21723</v>
      </c>
      <c r="Q197" s="31"/>
      <c r="R197" s="31">
        <v>19</v>
      </c>
      <c r="S197" s="31">
        <v>0</v>
      </c>
      <c r="T197" s="31"/>
      <c r="U197" s="31">
        <v>555</v>
      </c>
      <c r="V197" s="31" t="s">
        <v>5841</v>
      </c>
      <c r="W197" s="31" t="s">
        <v>4761</v>
      </c>
      <c r="X197" s="31" t="s">
        <v>5064</v>
      </c>
      <c r="Y197" s="31">
        <f t="shared" ca="1" si="34"/>
        <v>47</v>
      </c>
      <c r="Z197" s="31" t="str">
        <f t="shared" ca="1" si="35"/>
        <v>46-58</v>
      </c>
      <c r="AA197" s="31"/>
      <c r="AB197" s="31" t="s">
        <v>6770</v>
      </c>
      <c r="AC197" s="31" t="s">
        <v>34153</v>
      </c>
      <c r="AD197" s="31" t="s">
        <v>34194</v>
      </c>
      <c r="AE197" s="31"/>
      <c r="AF197" s="31" t="s">
        <v>24700</v>
      </c>
      <c r="AG197" s="31" t="s">
        <v>7895</v>
      </c>
      <c r="AH197" s="31" t="s">
        <v>7895</v>
      </c>
      <c r="AI197" s="31" t="s">
        <v>40277</v>
      </c>
      <c r="AJ197" s="31">
        <v>768</v>
      </c>
      <c r="AK197" s="31" t="s">
        <v>7423</v>
      </c>
      <c r="AL197" s="31">
        <v>35212</v>
      </c>
      <c r="AM197" s="31" t="s">
        <v>7424</v>
      </c>
      <c r="AN197" s="31"/>
      <c r="AO197" s="31"/>
      <c r="AP197" s="31" t="s">
        <v>16849</v>
      </c>
      <c r="AQ197" s="31" t="s">
        <v>5160</v>
      </c>
      <c r="AR197" s="31" t="s">
        <v>34148</v>
      </c>
      <c r="AS197" s="31" t="s">
        <v>34148</v>
      </c>
      <c r="AT197" s="31" t="str">
        <f>_xlfn.IFNA(VLOOKUP(D197,'[1]5. 1 Mei 2022'!$C$7:$F$60,4,FALSE),"")</f>
        <v/>
      </c>
      <c r="AU197" s="31"/>
      <c r="AV197" s="31" t="s">
        <v>5449</v>
      </c>
      <c r="AW197" s="31" t="s">
        <v>5160</v>
      </c>
      <c r="AX197" s="29">
        <f t="shared" si="30"/>
        <v>44608</v>
      </c>
      <c r="AY197" s="31" t="s">
        <v>26346</v>
      </c>
      <c r="AZ197" s="31" t="s">
        <v>16850</v>
      </c>
      <c r="BA197" s="30" t="s">
        <v>16849</v>
      </c>
      <c r="BB197" s="31"/>
      <c r="BC197" s="31"/>
      <c r="BD197" s="31" t="s">
        <v>21142</v>
      </c>
      <c r="BE197" s="31" t="s">
        <v>7968</v>
      </c>
      <c r="BF197" s="31" t="s">
        <v>5449</v>
      </c>
      <c r="BG197" s="31"/>
      <c r="BH197" s="31"/>
      <c r="BI197" s="31"/>
      <c r="BJ197" s="31" t="s">
        <v>5449</v>
      </c>
      <c r="BK197" s="31" t="str">
        <f t="shared" si="31"/>
        <v>II/d</v>
      </c>
      <c r="BL197" s="31" t="s">
        <v>8078</v>
      </c>
      <c r="BM197" s="31"/>
      <c r="BN197" s="31"/>
      <c r="BO197" s="31" t="s">
        <v>5250</v>
      </c>
      <c r="BP197" s="31" t="s">
        <v>1498</v>
      </c>
      <c r="BQ197" s="31"/>
      <c r="BR197" s="31"/>
      <c r="BS197" s="31"/>
      <c r="BT197" s="31" t="s">
        <v>3163</v>
      </c>
      <c r="BU197" s="31" t="s">
        <v>718</v>
      </c>
      <c r="BV197" s="31" t="s">
        <v>4100</v>
      </c>
      <c r="BW197" s="31">
        <f t="shared" ca="1" si="36"/>
        <v>20</v>
      </c>
      <c r="BX197" s="78">
        <f t="shared" ca="1" si="37"/>
        <v>3</v>
      </c>
      <c r="BY197" s="31"/>
      <c r="BZ197" s="31"/>
      <c r="CA197" s="31" t="s">
        <v>2483</v>
      </c>
      <c r="CB197" s="31" t="s">
        <v>2519</v>
      </c>
      <c r="CC197" s="31">
        <v>1</v>
      </c>
      <c r="CD197" s="31">
        <v>1</v>
      </c>
      <c r="CE197" s="31" t="s">
        <v>20085</v>
      </c>
      <c r="CF197" s="31"/>
      <c r="CG197" s="31"/>
      <c r="CH197" s="31"/>
      <c r="CI197" s="31"/>
      <c r="CJ197" s="31"/>
      <c r="CK197" s="31"/>
      <c r="CL197" s="31"/>
      <c r="CM197" s="31"/>
      <c r="CN197" s="31"/>
      <c r="CO197" s="31"/>
      <c r="CP197" s="31"/>
      <c r="CQ197" s="31"/>
      <c r="CR197" s="31">
        <v>1083</v>
      </c>
      <c r="CS197" s="31"/>
      <c r="CT197" s="31"/>
      <c r="CU197" s="31"/>
      <c r="CV197" s="31" t="s">
        <v>19117</v>
      </c>
      <c r="CW197" s="31" t="s">
        <v>19118</v>
      </c>
      <c r="CX197" s="31" t="s">
        <v>19002</v>
      </c>
      <c r="CY197" s="31"/>
      <c r="CZ197" s="31"/>
      <c r="DA197" s="31"/>
      <c r="DB197" s="31"/>
      <c r="DC197" s="31"/>
      <c r="DD197" s="31"/>
      <c r="DE197" s="31"/>
      <c r="DF197" s="31"/>
      <c r="DG197" s="31"/>
      <c r="DH197" s="31"/>
      <c r="DI197" s="31"/>
      <c r="DJ197" s="31"/>
      <c r="DK197" s="31"/>
      <c r="DL197" s="31"/>
      <c r="DM197" s="38" t="s">
        <v>9980</v>
      </c>
      <c r="DN197" s="38"/>
      <c r="DO197" s="35">
        <v>0</v>
      </c>
      <c r="DP197" s="31" t="s">
        <v>13760</v>
      </c>
      <c r="DQ197" s="31" t="s">
        <v>13759</v>
      </c>
      <c r="DR197" s="31"/>
      <c r="DS197" s="31" t="s">
        <v>27612</v>
      </c>
      <c r="DT197" s="31"/>
      <c r="DU197" s="31">
        <v>2</v>
      </c>
      <c r="DV197" s="31" t="s">
        <v>32165</v>
      </c>
      <c r="DW197" s="31"/>
      <c r="DX197" s="31"/>
      <c r="DY197" s="31"/>
      <c r="DZ197" s="31"/>
      <c r="EA197" s="31"/>
      <c r="EB197" s="31">
        <v>0</v>
      </c>
      <c r="EC197" s="31" t="s">
        <v>39747</v>
      </c>
      <c r="ED197" s="31" t="s">
        <v>41101</v>
      </c>
      <c r="EE197" s="31"/>
      <c r="EF197" s="31"/>
      <c r="EG197" s="31"/>
      <c r="EH197" s="31"/>
      <c r="EI197" s="31"/>
      <c r="EJ197" s="31"/>
    </row>
    <row r="198" spans="1:140" ht="23.25" customHeight="1">
      <c r="A198" s="25">
        <v>196</v>
      </c>
      <c r="B198" s="30" t="s">
        <v>4614</v>
      </c>
      <c r="C198" s="31" t="s">
        <v>3060</v>
      </c>
      <c r="D198" s="30" t="s">
        <v>17362</v>
      </c>
      <c r="E198" s="30"/>
      <c r="F198" s="30" t="s">
        <v>36262</v>
      </c>
      <c r="G198" s="31">
        <f t="shared" si="32"/>
        <v>58</v>
      </c>
      <c r="H198" s="72">
        <f t="shared" si="33"/>
        <v>51987</v>
      </c>
      <c r="I198" s="30" t="s">
        <v>34950</v>
      </c>
      <c r="J198" s="30" t="s">
        <v>34085</v>
      </c>
      <c r="K198" s="30" t="s">
        <v>34083</v>
      </c>
      <c r="L198" s="31" t="s">
        <v>16726</v>
      </c>
      <c r="M198" s="31" t="s">
        <v>6378</v>
      </c>
      <c r="N198" s="31" t="s">
        <v>7551</v>
      </c>
      <c r="O198" s="31" t="s">
        <v>6326</v>
      </c>
      <c r="P198" s="31" t="s">
        <v>11676</v>
      </c>
      <c r="Q198" s="31"/>
      <c r="R198" s="31"/>
      <c r="S198" s="31"/>
      <c r="T198" s="31"/>
      <c r="U198" s="31" t="s">
        <v>2202</v>
      </c>
      <c r="V198" s="31"/>
      <c r="W198" s="31" t="s">
        <v>6910</v>
      </c>
      <c r="X198" s="31" t="s">
        <v>6448</v>
      </c>
      <c r="Y198" s="31">
        <f t="shared" ca="1" si="34"/>
        <v>39</v>
      </c>
      <c r="Z198" s="31" t="str">
        <f t="shared" ca="1" si="35"/>
        <v>36-45</v>
      </c>
      <c r="AA198" s="31"/>
      <c r="AB198" s="31" t="s">
        <v>5131</v>
      </c>
      <c r="AC198" s="31" t="s">
        <v>34153</v>
      </c>
      <c r="AD198" s="31" t="s">
        <v>34194</v>
      </c>
      <c r="AE198" s="31"/>
      <c r="AF198" s="31" t="s">
        <v>24700</v>
      </c>
      <c r="AG198" s="31" t="s">
        <v>7895</v>
      </c>
      <c r="AH198" s="31" t="s">
        <v>7895</v>
      </c>
      <c r="AI198" s="31" t="s">
        <v>40277</v>
      </c>
      <c r="AJ198" s="31"/>
      <c r="AK198" s="31"/>
      <c r="AL198" s="31"/>
      <c r="AM198" s="31"/>
      <c r="AN198" s="31"/>
      <c r="AO198" s="31"/>
      <c r="AP198" s="31" t="s">
        <v>2307</v>
      </c>
      <c r="AQ198" s="31" t="s">
        <v>20340</v>
      </c>
      <c r="AR198" s="31" t="s">
        <v>34148</v>
      </c>
      <c r="AS198" s="31" t="s">
        <v>34148</v>
      </c>
      <c r="AT198" s="31" t="str">
        <f>_xlfn.IFNA(VLOOKUP(D198,'[1]5. 1 Mei 2022'!$C$7:$F$60,4,FALSE),"")</f>
        <v/>
      </c>
      <c r="AU198" s="31"/>
      <c r="AV198" s="31" t="s">
        <v>4645</v>
      </c>
      <c r="AW198" s="31" t="s">
        <v>20340</v>
      </c>
      <c r="AX198" s="29">
        <f t="shared" si="30"/>
        <v>46411</v>
      </c>
      <c r="AY198" s="31" t="s">
        <v>26346</v>
      </c>
      <c r="AZ198" s="31" t="s">
        <v>6924</v>
      </c>
      <c r="BA198" s="30" t="s">
        <v>2307</v>
      </c>
      <c r="BB198" s="31"/>
      <c r="BC198" s="31"/>
      <c r="BD198" s="31" t="s">
        <v>30229</v>
      </c>
      <c r="BE198" s="31" t="s">
        <v>7968</v>
      </c>
      <c r="BF198" s="31" t="s">
        <v>4645</v>
      </c>
      <c r="BG198" s="31"/>
      <c r="BH198" s="31"/>
      <c r="BI198" s="31"/>
      <c r="BJ198" s="31">
        <v>0</v>
      </c>
      <c r="BK198" s="31" t="str">
        <f t="shared" si="31"/>
        <v>II/a</v>
      </c>
      <c r="BL198" s="31"/>
      <c r="BM198" s="31"/>
      <c r="BN198" s="31"/>
      <c r="BO198" s="31" t="s">
        <v>7636</v>
      </c>
      <c r="BP198" s="31" t="s">
        <v>1498</v>
      </c>
      <c r="BQ198" s="31"/>
      <c r="BR198" s="31"/>
      <c r="BS198" s="31"/>
      <c r="BT198" s="31"/>
      <c r="BU198" s="31"/>
      <c r="BV198" s="31" t="s">
        <v>6767</v>
      </c>
      <c r="BW198" s="31">
        <f t="shared" ca="1" si="36"/>
        <v>17</v>
      </c>
      <c r="BX198" s="78">
        <f t="shared" ca="1" si="37"/>
        <v>3</v>
      </c>
      <c r="BY198" s="31" t="s">
        <v>11676</v>
      </c>
      <c r="BZ198" s="31"/>
      <c r="CA198" s="31" t="s">
        <v>2483</v>
      </c>
      <c r="CB198" s="31" t="s">
        <v>2406</v>
      </c>
      <c r="CC198" s="31" t="s">
        <v>1498</v>
      </c>
      <c r="CD198" s="31" t="s">
        <v>1498</v>
      </c>
      <c r="CE198" s="31" t="s">
        <v>20085</v>
      </c>
      <c r="CF198" s="31"/>
      <c r="CG198" s="31"/>
      <c r="CH198" s="31"/>
      <c r="CI198" s="31"/>
      <c r="CJ198" s="31"/>
      <c r="CK198" s="31"/>
      <c r="CL198" s="31"/>
      <c r="CM198" s="31"/>
      <c r="CN198" s="31"/>
      <c r="CO198" s="31"/>
      <c r="CP198" s="31"/>
      <c r="CQ198" s="31"/>
      <c r="CR198" s="31">
        <v>3074</v>
      </c>
      <c r="CS198" s="31"/>
      <c r="CT198" s="31"/>
      <c r="CU198" s="31"/>
      <c r="CV198" s="31"/>
      <c r="CW198" s="31"/>
      <c r="CX198" s="31"/>
      <c r="CY198" s="31"/>
      <c r="CZ198" s="31"/>
      <c r="DA198" s="31"/>
      <c r="DB198" s="31"/>
      <c r="DC198" s="31"/>
      <c r="DD198" s="31"/>
      <c r="DE198" s="31"/>
      <c r="DF198" s="31"/>
      <c r="DG198" s="31"/>
      <c r="DH198" s="31"/>
      <c r="DI198" s="31"/>
      <c r="DJ198" s="31"/>
      <c r="DK198" s="31"/>
      <c r="DL198" s="31"/>
      <c r="DM198" s="38" t="s">
        <v>15516</v>
      </c>
      <c r="DN198" s="38"/>
      <c r="DO198" s="35">
        <v>0</v>
      </c>
      <c r="DP198" s="52" t="s">
        <v>40167</v>
      </c>
      <c r="DQ198" s="31"/>
      <c r="DR198" s="31"/>
      <c r="DS198" s="31" t="s">
        <v>27556</v>
      </c>
      <c r="DT198" s="31"/>
      <c r="DU198" s="31">
        <v>0</v>
      </c>
      <c r="DV198" s="31"/>
      <c r="DW198" s="31"/>
      <c r="DX198" s="31"/>
      <c r="DY198" s="31"/>
      <c r="DZ198" s="31"/>
      <c r="EA198" s="31"/>
      <c r="EB198" s="31">
        <v>0</v>
      </c>
      <c r="EC198" s="31" t="s">
        <v>39747</v>
      </c>
      <c r="ED198" s="31" t="s">
        <v>41101</v>
      </c>
      <c r="EE198" s="31"/>
      <c r="EF198" s="31"/>
      <c r="EG198" s="31"/>
      <c r="EH198" s="31"/>
      <c r="EI198" s="31"/>
      <c r="EJ198" s="31"/>
    </row>
    <row r="199" spans="1:140" ht="23.25" customHeight="1">
      <c r="A199" s="25">
        <v>197</v>
      </c>
      <c r="B199" s="30" t="s">
        <v>12559</v>
      </c>
      <c r="C199" s="31" t="s">
        <v>2637</v>
      </c>
      <c r="D199" s="30" t="s">
        <v>16723</v>
      </c>
      <c r="E199" s="30"/>
      <c r="F199" s="30" t="s">
        <v>36262</v>
      </c>
      <c r="G199" s="31">
        <f t="shared" si="32"/>
        <v>58</v>
      </c>
      <c r="H199" s="72">
        <f t="shared" si="33"/>
        <v>51622</v>
      </c>
      <c r="I199" s="30" t="s">
        <v>34951</v>
      </c>
      <c r="J199" s="30" t="s">
        <v>34085</v>
      </c>
      <c r="K199" s="30" t="s">
        <v>34083</v>
      </c>
      <c r="L199" s="31" t="s">
        <v>16726</v>
      </c>
      <c r="M199" s="31" t="s">
        <v>3186</v>
      </c>
      <c r="N199" s="31" t="s">
        <v>5865</v>
      </c>
      <c r="O199" s="31" t="s">
        <v>5117</v>
      </c>
      <c r="P199" s="31" t="s">
        <v>3738</v>
      </c>
      <c r="Q199" s="31"/>
      <c r="R199" s="31"/>
      <c r="S199" s="31"/>
      <c r="T199" s="31"/>
      <c r="U199" s="31" t="s">
        <v>4677</v>
      </c>
      <c r="V199" s="31"/>
      <c r="W199" s="31" t="s">
        <v>6910</v>
      </c>
      <c r="X199" s="31" t="s">
        <v>2894</v>
      </c>
      <c r="Y199" s="31">
        <f t="shared" ca="1" si="34"/>
        <v>40</v>
      </c>
      <c r="Z199" s="31" t="str">
        <f t="shared" ca="1" si="35"/>
        <v>36-45</v>
      </c>
      <c r="AA199" s="31"/>
      <c r="AB199" s="31" t="s">
        <v>11237</v>
      </c>
      <c r="AC199" s="31" t="s">
        <v>34153</v>
      </c>
      <c r="AD199" s="31" t="s">
        <v>34194</v>
      </c>
      <c r="AE199" s="31"/>
      <c r="AF199" s="31" t="s">
        <v>24700</v>
      </c>
      <c r="AG199" s="31" t="s">
        <v>5852</v>
      </c>
      <c r="AH199" s="31" t="s">
        <v>7895</v>
      </c>
      <c r="AI199" s="31" t="s">
        <v>908</v>
      </c>
      <c r="AJ199" s="31">
        <v>3001210124</v>
      </c>
      <c r="AK199" s="31" t="s">
        <v>6745</v>
      </c>
      <c r="AL199" s="31">
        <v>38209</v>
      </c>
      <c r="AM199" s="31" t="s">
        <v>2711</v>
      </c>
      <c r="AN199" s="31"/>
      <c r="AO199" s="31"/>
      <c r="AP199" s="31" t="s">
        <v>25131</v>
      </c>
      <c r="AQ199" s="31"/>
      <c r="AR199" s="31" t="s">
        <v>34148</v>
      </c>
      <c r="AS199" s="31" t="s">
        <v>34148</v>
      </c>
      <c r="AT199" s="31" t="str">
        <f>_xlfn.IFNA(VLOOKUP(D199,'[1]5. 1 Mei 2022'!$C$7:$F$60,4,FALSE),"")</f>
        <v/>
      </c>
      <c r="AU199" s="31"/>
      <c r="AV199" s="31" t="s">
        <v>5449</v>
      </c>
      <c r="AW199" s="31"/>
      <c r="AX199" s="29">
        <f t="shared" si="30"/>
        <v>1903</v>
      </c>
      <c r="AY199" s="31" t="s">
        <v>26346</v>
      </c>
      <c r="AZ199" s="31" t="s">
        <v>16844</v>
      </c>
      <c r="BA199" s="30" t="s">
        <v>25131</v>
      </c>
      <c r="BB199" s="31"/>
      <c r="BC199" s="31"/>
      <c r="BD199" s="31" t="s">
        <v>21142</v>
      </c>
      <c r="BE199" s="31" t="s">
        <v>7968</v>
      </c>
      <c r="BF199" s="31" t="s">
        <v>5449</v>
      </c>
      <c r="BG199" s="31"/>
      <c r="BH199" s="31"/>
      <c r="BI199" s="31"/>
      <c r="BJ199" s="31">
        <v>0</v>
      </c>
      <c r="BK199" s="31" t="str">
        <f t="shared" si="31"/>
        <v>II/c</v>
      </c>
      <c r="BL199" s="31"/>
      <c r="BM199" s="31"/>
      <c r="BN199" s="31"/>
      <c r="BO199" s="31"/>
      <c r="BP199" s="31"/>
      <c r="BQ199" s="31"/>
      <c r="BR199" s="31"/>
      <c r="BS199" s="31"/>
      <c r="BT199" s="31"/>
      <c r="BU199" s="31"/>
      <c r="BV199" s="31" t="s">
        <v>886</v>
      </c>
      <c r="BW199" s="31">
        <f t="shared" ca="1" si="36"/>
        <v>13</v>
      </c>
      <c r="BX199" s="78">
        <f t="shared" ca="1" si="37"/>
        <v>3</v>
      </c>
      <c r="BY199" s="31" t="s">
        <v>3738</v>
      </c>
      <c r="BZ199" s="31"/>
      <c r="CA199" s="31" t="s">
        <v>2483</v>
      </c>
      <c r="CB199" s="31" t="s">
        <v>2519</v>
      </c>
      <c r="CC199" s="31"/>
      <c r="CD199" s="31">
        <v>1</v>
      </c>
      <c r="CE199" s="31" t="s">
        <v>20085</v>
      </c>
      <c r="CF199" s="31"/>
      <c r="CG199" s="31"/>
      <c r="CH199" s="31"/>
      <c r="CI199" s="31"/>
      <c r="CJ199" s="31"/>
      <c r="CK199" s="31"/>
      <c r="CL199" s="31"/>
      <c r="CM199" s="31"/>
      <c r="CN199" s="31"/>
      <c r="CO199" s="31"/>
      <c r="CP199" s="31"/>
      <c r="CQ199" s="31"/>
      <c r="CR199" s="31">
        <v>1529</v>
      </c>
      <c r="CS199" s="31"/>
      <c r="CT199" s="31"/>
      <c r="CU199" s="31"/>
      <c r="CV199" s="31" t="s">
        <v>10473</v>
      </c>
      <c r="CW199" s="31" t="s">
        <v>11238</v>
      </c>
      <c r="CX199" s="31" t="s">
        <v>10461</v>
      </c>
      <c r="CY199" s="31"/>
      <c r="CZ199" s="31"/>
      <c r="DA199" s="31"/>
      <c r="DB199" s="31"/>
      <c r="DC199" s="31"/>
      <c r="DD199" s="31"/>
      <c r="DE199" s="31"/>
      <c r="DF199" s="31"/>
      <c r="DG199" s="31"/>
      <c r="DH199" s="31"/>
      <c r="DI199" s="31"/>
      <c r="DJ199" s="31"/>
      <c r="DK199" s="31"/>
      <c r="DL199" s="31"/>
      <c r="DM199" s="38" t="s">
        <v>9811</v>
      </c>
      <c r="DN199" s="38"/>
      <c r="DO199" s="35" t="s">
        <v>10750</v>
      </c>
      <c r="DP199" s="31" t="s">
        <v>10941</v>
      </c>
      <c r="DQ199" s="31" t="s">
        <v>11075</v>
      </c>
      <c r="DR199" s="31"/>
      <c r="DS199" s="31" t="s">
        <v>27444</v>
      </c>
      <c r="DT199" s="31"/>
      <c r="DU199" s="31">
        <v>3</v>
      </c>
      <c r="DV199" s="31" t="s">
        <v>32167</v>
      </c>
      <c r="DW199" s="31"/>
      <c r="DX199" s="31"/>
      <c r="DY199" s="31"/>
      <c r="DZ199" s="31"/>
      <c r="EA199" s="31"/>
      <c r="EB199" s="31">
        <v>0</v>
      </c>
      <c r="EC199" s="31" t="s">
        <v>39747</v>
      </c>
      <c r="ED199" s="31" t="s">
        <v>41101</v>
      </c>
      <c r="EE199" s="31"/>
      <c r="EF199" s="31"/>
      <c r="EG199" s="31"/>
      <c r="EH199" s="31"/>
      <c r="EI199" s="31"/>
      <c r="EJ199" s="31"/>
    </row>
    <row r="200" spans="1:140" ht="23.25" customHeight="1">
      <c r="A200" s="25">
        <v>198</v>
      </c>
      <c r="B200" s="30" t="s">
        <v>34384</v>
      </c>
      <c r="C200" s="31" t="s">
        <v>6220</v>
      </c>
      <c r="D200" s="30" t="s">
        <v>33551</v>
      </c>
      <c r="E200" s="30"/>
      <c r="F200" s="30" t="s">
        <v>36262</v>
      </c>
      <c r="G200" s="31">
        <f t="shared" si="32"/>
        <v>58</v>
      </c>
      <c r="H200" s="72">
        <f t="shared" si="33"/>
        <v>57497</v>
      </c>
      <c r="I200" s="30" t="s">
        <v>39700</v>
      </c>
      <c r="J200" s="30" t="s">
        <v>34085</v>
      </c>
      <c r="K200" s="30" t="s">
        <v>34082</v>
      </c>
      <c r="L200" s="31" t="s">
        <v>6220</v>
      </c>
      <c r="M200" s="31" t="s">
        <v>6378</v>
      </c>
      <c r="N200" s="31" t="s">
        <v>5865</v>
      </c>
      <c r="O200" s="31" t="s">
        <v>5117</v>
      </c>
      <c r="P200" s="52" t="s">
        <v>35984</v>
      </c>
      <c r="Q200" s="31" t="s">
        <v>40628</v>
      </c>
      <c r="R200" s="31"/>
      <c r="S200" s="31"/>
      <c r="T200" s="52" t="s">
        <v>32516</v>
      </c>
      <c r="U200" s="31"/>
      <c r="V200" s="31"/>
      <c r="W200" s="31" t="s">
        <v>7239</v>
      </c>
      <c r="X200" s="31" t="s">
        <v>4776</v>
      </c>
      <c r="Y200" s="31">
        <f t="shared" ca="1" si="34"/>
        <v>24</v>
      </c>
      <c r="Z200" s="31" t="str">
        <f t="shared" ca="1" si="35"/>
        <v>21-35</v>
      </c>
      <c r="AA200" s="31"/>
      <c r="AB200" s="31" t="s">
        <v>11144</v>
      </c>
      <c r="AC200" s="31" t="s">
        <v>34145</v>
      </c>
      <c r="AD200" s="31" t="s">
        <v>34145</v>
      </c>
      <c r="AE200" s="31"/>
      <c r="AF200" s="31" t="s">
        <v>24701</v>
      </c>
      <c r="AG200" s="31" t="s">
        <v>4322</v>
      </c>
      <c r="AH200" s="31" t="s">
        <v>4322</v>
      </c>
      <c r="AI200" s="31" t="s">
        <v>908</v>
      </c>
      <c r="AJ200" s="31"/>
      <c r="AK200" s="31"/>
      <c r="AL200" s="31"/>
      <c r="AM200" s="31"/>
      <c r="AN200" s="31"/>
      <c r="AO200" s="31"/>
      <c r="AP200" s="31" t="s">
        <v>3619</v>
      </c>
      <c r="AQ200" s="29">
        <v>44713</v>
      </c>
      <c r="AR200" s="31" t="s">
        <v>34145</v>
      </c>
      <c r="AS200" s="31" t="s">
        <v>34145</v>
      </c>
      <c r="AT200" s="31" t="str">
        <f>_xlfn.IFNA(VLOOKUP(D200,'[1]5. 1 Mei 2022'!$C$7:$F$60,4,FALSE),"")</f>
        <v/>
      </c>
      <c r="AU200" s="31"/>
      <c r="AV200" s="31" t="s">
        <v>26001</v>
      </c>
      <c r="AW200" s="29">
        <v>44713</v>
      </c>
      <c r="AX200" s="29">
        <f t="shared" si="30"/>
        <v>46616</v>
      </c>
      <c r="AY200" s="31" t="s">
        <v>26346</v>
      </c>
      <c r="AZ200" s="31" t="s">
        <v>225</v>
      </c>
      <c r="BA200" s="30" t="s">
        <v>3619</v>
      </c>
      <c r="BB200" s="31"/>
      <c r="BC200" s="31"/>
      <c r="BD200" s="31" t="s">
        <v>11423</v>
      </c>
      <c r="BE200" s="31" t="s">
        <v>7969</v>
      </c>
      <c r="BF200" s="31" t="s">
        <v>26001</v>
      </c>
      <c r="BG200" s="31"/>
      <c r="BH200" s="31"/>
      <c r="BI200" s="31"/>
      <c r="BJ200" s="31"/>
      <c r="BK200" s="31" t="str">
        <f t="shared" si="31"/>
        <v>II/c</v>
      </c>
      <c r="BL200" s="31"/>
      <c r="BM200" s="31"/>
      <c r="BN200" s="31"/>
      <c r="BO200" s="31"/>
      <c r="BP200" s="31"/>
      <c r="BQ200" s="31"/>
      <c r="BR200" s="31"/>
      <c r="BS200" s="31"/>
      <c r="BT200" s="31"/>
      <c r="BU200" s="31"/>
      <c r="BV200" s="31" t="s">
        <v>20332</v>
      </c>
      <c r="BW200" s="31">
        <f t="shared" ca="1" si="36"/>
        <v>1</v>
      </c>
      <c r="BX200" s="78">
        <f t="shared" ca="1" si="37"/>
        <v>3</v>
      </c>
      <c r="BY200" s="31"/>
      <c r="BZ200" s="31"/>
      <c r="CA200" s="31" t="s">
        <v>2483</v>
      </c>
      <c r="CB200" s="31" t="s">
        <v>2406</v>
      </c>
      <c r="CC200" s="31"/>
      <c r="CD200" s="31"/>
      <c r="CE200" s="31"/>
      <c r="CF200" s="31"/>
      <c r="CG200" s="31"/>
      <c r="CH200" s="31"/>
      <c r="CI200" s="31"/>
      <c r="CJ200" s="31"/>
      <c r="CK200" s="31"/>
      <c r="CL200" s="31" t="s">
        <v>39412</v>
      </c>
      <c r="CM200" s="31" t="s">
        <v>31102</v>
      </c>
      <c r="CN200" s="31">
        <v>126</v>
      </c>
      <c r="CO200" s="31" t="s">
        <v>39570</v>
      </c>
      <c r="CP200" s="31" t="s">
        <v>31102</v>
      </c>
      <c r="CQ200" s="31">
        <v>126</v>
      </c>
      <c r="CR200" s="31">
        <v>6948</v>
      </c>
      <c r="CS200" s="31"/>
      <c r="CT200" s="31"/>
      <c r="CU200" s="31"/>
      <c r="CV200" s="31"/>
      <c r="CW200" s="31"/>
      <c r="CX200" s="31"/>
      <c r="CY200" s="31"/>
      <c r="CZ200" s="31"/>
      <c r="DA200" s="31"/>
      <c r="DB200" s="31"/>
      <c r="DC200" s="31"/>
      <c r="DD200" s="31"/>
      <c r="DE200" s="31"/>
      <c r="DF200" s="31"/>
      <c r="DG200" s="31"/>
      <c r="DH200" s="31"/>
      <c r="DI200" s="31"/>
      <c r="DJ200" s="31"/>
      <c r="DK200" s="31"/>
      <c r="DL200" s="31"/>
      <c r="DM200" s="38">
        <v>417055795501000</v>
      </c>
      <c r="DN200" s="38"/>
      <c r="DO200" s="35"/>
      <c r="DP200" s="31" t="s">
        <v>33557</v>
      </c>
      <c r="DQ200" s="31" t="s">
        <v>33558</v>
      </c>
      <c r="DR200" s="31"/>
      <c r="DS200" s="31" t="s">
        <v>33559</v>
      </c>
      <c r="DT200" s="31" t="s">
        <v>37386</v>
      </c>
      <c r="DU200" s="31"/>
      <c r="DV200" s="31"/>
      <c r="DW200" s="31"/>
      <c r="DX200" s="31" t="s">
        <v>11423</v>
      </c>
      <c r="DY200" s="31" t="s">
        <v>38435</v>
      </c>
      <c r="DZ200" s="52" t="s">
        <v>21745</v>
      </c>
      <c r="EA200" s="52" t="s">
        <v>37214</v>
      </c>
      <c r="EB200" s="31"/>
      <c r="EC200" s="31" t="s">
        <v>40168</v>
      </c>
      <c r="ED200" s="31" t="s">
        <v>41101</v>
      </c>
      <c r="EE200" s="31"/>
      <c r="EF200" s="31"/>
      <c r="EG200" s="31"/>
      <c r="EH200" s="31"/>
      <c r="EI200" s="31"/>
      <c r="EJ200" s="31"/>
    </row>
    <row r="201" spans="1:140" ht="23.25" customHeight="1">
      <c r="A201" s="25">
        <v>199</v>
      </c>
      <c r="B201" s="30" t="s">
        <v>4615</v>
      </c>
      <c r="C201" s="31">
        <v>140375360</v>
      </c>
      <c r="D201" s="30" t="s">
        <v>1261</v>
      </c>
      <c r="E201" s="30"/>
      <c r="F201" s="30" t="s">
        <v>36262</v>
      </c>
      <c r="G201" s="31">
        <f t="shared" si="32"/>
        <v>58</v>
      </c>
      <c r="H201" s="72">
        <f t="shared" si="33"/>
        <v>47484</v>
      </c>
      <c r="I201" s="30"/>
      <c r="J201" s="30" t="s">
        <v>34084</v>
      </c>
      <c r="K201" s="30" t="s">
        <v>4318</v>
      </c>
      <c r="L201" s="31" t="s">
        <v>4318</v>
      </c>
      <c r="M201" s="31" t="s">
        <v>6378</v>
      </c>
      <c r="N201" s="31" t="s">
        <v>3557</v>
      </c>
      <c r="O201" s="31" t="s">
        <v>1501</v>
      </c>
      <c r="P201" s="52" t="s">
        <v>35985</v>
      </c>
      <c r="Q201" s="31" t="s">
        <v>41847</v>
      </c>
      <c r="R201" s="31">
        <v>23</v>
      </c>
      <c r="S201" s="31">
        <v>9</v>
      </c>
      <c r="T201" s="31"/>
      <c r="U201" s="31">
        <v>1369</v>
      </c>
      <c r="V201" s="31" t="s">
        <v>3084</v>
      </c>
      <c r="W201" s="31" t="s">
        <v>6910</v>
      </c>
      <c r="X201" s="31" t="s">
        <v>2428</v>
      </c>
      <c r="Y201" s="31" t="e">
        <f t="shared" ca="1" si="34"/>
        <v>#VALUE!</v>
      </c>
      <c r="Z201" s="31" t="e">
        <f t="shared" ca="1" si="35"/>
        <v>#VALUE!</v>
      </c>
      <c r="AA201" s="31"/>
      <c r="AB201" s="31" t="s">
        <v>6306</v>
      </c>
      <c r="AC201" s="31" t="s">
        <v>34153</v>
      </c>
      <c r="AD201" s="31" t="s">
        <v>34194</v>
      </c>
      <c r="AE201" s="31"/>
      <c r="AF201" s="31" t="s">
        <v>24700</v>
      </c>
      <c r="AG201" s="31" t="s">
        <v>7895</v>
      </c>
      <c r="AH201" s="31" t="s">
        <v>7895</v>
      </c>
      <c r="AI201" s="31" t="s">
        <v>40277</v>
      </c>
      <c r="AJ201" s="31">
        <v>1933</v>
      </c>
      <c r="AK201" s="31" t="s">
        <v>7348</v>
      </c>
      <c r="AL201" s="31">
        <v>33390</v>
      </c>
      <c r="AM201" s="31" t="s">
        <v>7349</v>
      </c>
      <c r="AN201" s="31"/>
      <c r="AO201" s="31"/>
      <c r="AP201" s="31" t="s">
        <v>2307</v>
      </c>
      <c r="AQ201" s="31"/>
      <c r="AR201" s="31" t="s">
        <v>34148</v>
      </c>
      <c r="AS201" s="31" t="s">
        <v>34148</v>
      </c>
      <c r="AT201" s="31" t="str">
        <f>_xlfn.IFNA(VLOOKUP(D201,'[1]5. 1 Mei 2022'!$C$7:$F$60,4,FALSE),"")</f>
        <v/>
      </c>
      <c r="AU201" s="31"/>
      <c r="AV201" s="31" t="s">
        <v>29362</v>
      </c>
      <c r="AW201" s="31"/>
      <c r="AX201" s="29">
        <f t="shared" si="30"/>
        <v>1903</v>
      </c>
      <c r="AY201" s="31" t="s">
        <v>26346</v>
      </c>
      <c r="AZ201" s="31" t="s">
        <v>6924</v>
      </c>
      <c r="BA201" s="30" t="s">
        <v>2307</v>
      </c>
      <c r="BB201" s="31"/>
      <c r="BC201" s="31"/>
      <c r="BD201" s="31" t="s">
        <v>30249</v>
      </c>
      <c r="BE201" s="31" t="s">
        <v>7968</v>
      </c>
      <c r="BF201" s="31" t="s">
        <v>29362</v>
      </c>
      <c r="BG201" s="31"/>
      <c r="BH201" s="31"/>
      <c r="BI201" s="31"/>
      <c r="BJ201" s="31" t="s">
        <v>23660</v>
      </c>
      <c r="BK201" s="31" t="str">
        <f t="shared" si="31"/>
        <v>III/a</v>
      </c>
      <c r="BL201" s="31" t="s">
        <v>8078</v>
      </c>
      <c r="BM201" s="31"/>
      <c r="BN201" s="31"/>
      <c r="BO201" s="31" t="s">
        <v>856</v>
      </c>
      <c r="BP201" s="31" t="s">
        <v>1498</v>
      </c>
      <c r="BQ201" s="31"/>
      <c r="BR201" s="31"/>
      <c r="BS201" s="31"/>
      <c r="BT201" s="31" t="s">
        <v>1172</v>
      </c>
      <c r="BU201" s="31" t="s">
        <v>2124</v>
      </c>
      <c r="BV201" s="31" t="s">
        <v>3532</v>
      </c>
      <c r="BW201" s="31">
        <f t="shared" ca="1" si="36"/>
        <v>29</v>
      </c>
      <c r="BX201" s="78">
        <f t="shared" ca="1" si="37"/>
        <v>3</v>
      </c>
      <c r="BY201" s="31"/>
      <c r="BZ201" s="31"/>
      <c r="CA201" s="31" t="s">
        <v>2483</v>
      </c>
      <c r="CB201" s="31" t="s">
        <v>2519</v>
      </c>
      <c r="CC201" s="31">
        <v>2</v>
      </c>
      <c r="CD201" s="31">
        <v>1</v>
      </c>
      <c r="CE201" s="31" t="s">
        <v>20085</v>
      </c>
      <c r="CF201" s="31"/>
      <c r="CG201" s="31"/>
      <c r="CH201" s="31"/>
      <c r="CI201" s="31"/>
      <c r="CJ201" s="31"/>
      <c r="CK201" s="31"/>
      <c r="CL201" s="31"/>
      <c r="CM201" s="31"/>
      <c r="CN201" s="31"/>
      <c r="CO201" s="31"/>
      <c r="CP201" s="31"/>
      <c r="CQ201" s="31"/>
      <c r="CR201" s="31">
        <v>3054</v>
      </c>
      <c r="CS201" s="31"/>
      <c r="CT201" s="31"/>
      <c r="CU201" s="31"/>
      <c r="CV201" s="31" t="s">
        <v>19065</v>
      </c>
      <c r="CW201" s="31" t="s">
        <v>19066</v>
      </c>
      <c r="CX201" s="31" t="s">
        <v>19043</v>
      </c>
      <c r="CY201" s="31"/>
      <c r="CZ201" s="31"/>
      <c r="DA201" s="31"/>
      <c r="DB201" s="31"/>
      <c r="DC201" s="31"/>
      <c r="DD201" s="31"/>
      <c r="DE201" s="31"/>
      <c r="DF201" s="31"/>
      <c r="DG201" s="31"/>
      <c r="DH201" s="31"/>
      <c r="DI201" s="31"/>
      <c r="DJ201" s="31"/>
      <c r="DK201" s="31"/>
      <c r="DL201" s="31"/>
      <c r="DM201" s="38" t="s">
        <v>19514</v>
      </c>
      <c r="DN201" s="38"/>
      <c r="DO201" s="35">
        <v>0</v>
      </c>
      <c r="DP201" s="31" t="s">
        <v>15121</v>
      </c>
      <c r="DQ201" s="31" t="s">
        <v>13359</v>
      </c>
      <c r="DR201" s="31" t="s">
        <v>15122</v>
      </c>
      <c r="DS201" s="31" t="s">
        <v>27447</v>
      </c>
      <c r="DT201" s="31" t="s">
        <v>37387</v>
      </c>
      <c r="DU201" s="31">
        <v>2</v>
      </c>
      <c r="DV201" s="31" t="s">
        <v>32167</v>
      </c>
      <c r="DW201" s="31"/>
      <c r="DX201" s="31"/>
      <c r="DY201" s="31"/>
      <c r="DZ201" s="31"/>
      <c r="EA201" s="31"/>
      <c r="EB201" s="31">
        <v>0</v>
      </c>
      <c r="EC201" s="31" t="s">
        <v>39747</v>
      </c>
      <c r="ED201" s="31" t="s">
        <v>41101</v>
      </c>
      <c r="EE201" s="31"/>
      <c r="EF201" s="31"/>
      <c r="EG201" s="31"/>
      <c r="EH201" s="31"/>
      <c r="EI201" s="31"/>
      <c r="EJ201" s="31"/>
    </row>
    <row r="202" spans="1:140" ht="23.25" customHeight="1">
      <c r="A202" s="25">
        <v>200</v>
      </c>
      <c r="B202" s="30" t="s">
        <v>7822</v>
      </c>
      <c r="C202" s="31">
        <v>140273379</v>
      </c>
      <c r="D202" s="30" t="s">
        <v>649</v>
      </c>
      <c r="E202" s="30"/>
      <c r="F202" s="30" t="s">
        <v>36253</v>
      </c>
      <c r="G202" s="31">
        <f t="shared" si="32"/>
        <v>60</v>
      </c>
      <c r="H202" s="72">
        <f t="shared" si="33"/>
        <v>46388</v>
      </c>
      <c r="I202" s="30"/>
      <c r="J202" s="30" t="s">
        <v>34084</v>
      </c>
      <c r="K202" s="30" t="s">
        <v>4318</v>
      </c>
      <c r="L202" s="31" t="s">
        <v>4318</v>
      </c>
      <c r="M202" s="31" t="s">
        <v>3186</v>
      </c>
      <c r="N202" s="31" t="s">
        <v>7121</v>
      </c>
      <c r="O202" s="31" t="s">
        <v>3948</v>
      </c>
      <c r="P202" s="31" t="s">
        <v>21723</v>
      </c>
      <c r="Q202" s="31" t="s">
        <v>41402</v>
      </c>
      <c r="R202" s="31">
        <v>29</v>
      </c>
      <c r="S202" s="31">
        <v>1</v>
      </c>
      <c r="T202" s="31"/>
      <c r="U202" s="31">
        <v>1023</v>
      </c>
      <c r="V202" s="31"/>
      <c r="W202" s="31" t="s">
        <v>2429</v>
      </c>
      <c r="X202" s="31" t="s">
        <v>2430</v>
      </c>
      <c r="Y202" s="31">
        <f t="shared" ca="1" si="34"/>
        <v>57</v>
      </c>
      <c r="Z202" s="31" t="str">
        <f t="shared" ca="1" si="35"/>
        <v>46-58</v>
      </c>
      <c r="AA202" s="31"/>
      <c r="AB202" s="31" t="s">
        <v>10499</v>
      </c>
      <c r="AC202" s="31" t="s">
        <v>34153</v>
      </c>
      <c r="AD202" s="31" t="s">
        <v>34194</v>
      </c>
      <c r="AE202" s="31"/>
      <c r="AF202" s="31" t="s">
        <v>24700</v>
      </c>
      <c r="AG202" s="31" t="s">
        <v>5851</v>
      </c>
      <c r="AH202" s="31" t="s">
        <v>5852</v>
      </c>
      <c r="AI202" s="31" t="s">
        <v>728</v>
      </c>
      <c r="AJ202" s="31" t="s">
        <v>19801</v>
      </c>
      <c r="AK202" s="31" t="s">
        <v>19802</v>
      </c>
      <c r="AL202" s="31" t="s">
        <v>19803</v>
      </c>
      <c r="AM202" s="31" t="s">
        <v>2711</v>
      </c>
      <c r="AN202" s="31"/>
      <c r="AO202" s="31"/>
      <c r="AP202" s="31" t="s">
        <v>33010</v>
      </c>
      <c r="AQ202" s="31"/>
      <c r="AR202" s="31" t="s">
        <v>34148</v>
      </c>
      <c r="AS202" s="31" t="s">
        <v>34148</v>
      </c>
      <c r="AT202" s="31" t="str">
        <f>_xlfn.IFNA(VLOOKUP(D202,'[1]5. 1 Mei 2022'!$C$7:$F$60,4,FALSE),"")</f>
        <v/>
      </c>
      <c r="AU202" s="31"/>
      <c r="AV202" s="31" t="s">
        <v>6799</v>
      </c>
      <c r="AW202" s="31" t="s">
        <v>20332</v>
      </c>
      <c r="AX202" s="29">
        <f t="shared" si="30"/>
        <v>46524</v>
      </c>
      <c r="AY202" s="31" t="s">
        <v>26344</v>
      </c>
      <c r="AZ202" s="31" t="s">
        <v>33012</v>
      </c>
      <c r="BA202" s="30" t="s">
        <v>33010</v>
      </c>
      <c r="BB202" s="31"/>
      <c r="BC202" s="31"/>
      <c r="BD202" s="31" t="s">
        <v>8007</v>
      </c>
      <c r="BE202" s="31" t="s">
        <v>7968</v>
      </c>
      <c r="BF202" s="31" t="s">
        <v>6799</v>
      </c>
      <c r="BG202" s="31"/>
      <c r="BH202" s="31"/>
      <c r="BI202" s="31" t="s">
        <v>8122</v>
      </c>
      <c r="BJ202" s="31" t="s">
        <v>23651</v>
      </c>
      <c r="BK202" s="31" t="str">
        <f t="shared" si="31"/>
        <v>IV/b</v>
      </c>
      <c r="BL202" s="31" t="s">
        <v>8077</v>
      </c>
      <c r="BM202" s="31"/>
      <c r="BN202" s="31"/>
      <c r="BO202" s="31"/>
      <c r="BP202" s="31" t="s">
        <v>1498</v>
      </c>
      <c r="BQ202" s="31" t="s">
        <v>23651</v>
      </c>
      <c r="BR202" s="52" t="s">
        <v>30293</v>
      </c>
      <c r="BS202" s="62" t="s">
        <v>41403</v>
      </c>
      <c r="BT202" s="31" t="s">
        <v>5638</v>
      </c>
      <c r="BU202" s="31"/>
      <c r="BV202" s="31" t="s">
        <v>1939</v>
      </c>
      <c r="BW202" s="31">
        <f t="shared" ca="1" si="36"/>
        <v>27</v>
      </c>
      <c r="BX202" s="78">
        <f t="shared" ca="1" si="37"/>
        <v>6</v>
      </c>
      <c r="BY202" s="31"/>
      <c r="BZ202" s="31"/>
      <c r="CA202" s="31" t="s">
        <v>2483</v>
      </c>
      <c r="CB202" s="31" t="s">
        <v>2406</v>
      </c>
      <c r="CC202" s="31" t="s">
        <v>1498</v>
      </c>
      <c r="CD202" s="31" t="s">
        <v>1498</v>
      </c>
      <c r="CE202" s="31" t="s">
        <v>20085</v>
      </c>
      <c r="CF202" s="31"/>
      <c r="CG202" s="31"/>
      <c r="CH202" s="31">
        <v>2007</v>
      </c>
      <c r="CI202" s="31" t="s">
        <v>5058</v>
      </c>
      <c r="CJ202" s="31"/>
      <c r="CK202" s="31"/>
      <c r="CL202" s="31" t="s">
        <v>23481</v>
      </c>
      <c r="CM202" s="31" t="s">
        <v>23482</v>
      </c>
      <c r="CN202" s="31">
        <v>122</v>
      </c>
      <c r="CO202" s="31" t="s">
        <v>28392</v>
      </c>
      <c r="CP202" s="31" t="s">
        <v>23482</v>
      </c>
      <c r="CQ202" s="31">
        <v>122</v>
      </c>
      <c r="CR202" s="31">
        <v>5134</v>
      </c>
      <c r="CS202" s="31" t="s">
        <v>3648</v>
      </c>
      <c r="CT202" s="31"/>
      <c r="CU202" s="31" t="s">
        <v>3649</v>
      </c>
      <c r="CV202" s="31" t="s">
        <v>8568</v>
      </c>
      <c r="CW202" s="31" t="s">
        <v>8569</v>
      </c>
      <c r="CX202" s="31" t="s">
        <v>8469</v>
      </c>
      <c r="CY202" s="31"/>
      <c r="CZ202" s="31"/>
      <c r="DA202" s="31"/>
      <c r="DB202" s="31" t="s">
        <v>8698</v>
      </c>
      <c r="DC202" s="31"/>
      <c r="DD202" s="31" t="s">
        <v>3173</v>
      </c>
      <c r="DE202" s="31"/>
      <c r="DF202" s="31"/>
      <c r="DG202" s="31"/>
      <c r="DH202" s="31"/>
      <c r="DI202" s="31" t="s">
        <v>25298</v>
      </c>
      <c r="DJ202" s="31" t="s">
        <v>25299</v>
      </c>
      <c r="DK202" s="31"/>
      <c r="DL202" s="31"/>
      <c r="DM202" s="38" t="s">
        <v>9648</v>
      </c>
      <c r="DN202" s="38"/>
      <c r="DO202" s="35">
        <v>0</v>
      </c>
      <c r="DP202" s="31" t="s">
        <v>14047</v>
      </c>
      <c r="DQ202" s="31" t="s">
        <v>14046</v>
      </c>
      <c r="DR202" s="31"/>
      <c r="DS202" s="31" t="s">
        <v>27282</v>
      </c>
      <c r="DT202" s="31" t="s">
        <v>37388</v>
      </c>
      <c r="DU202" s="31">
        <v>3</v>
      </c>
      <c r="DV202" s="31" t="s">
        <v>32167</v>
      </c>
      <c r="DW202" s="31"/>
      <c r="DX202" s="31"/>
      <c r="DY202" s="31" t="s">
        <v>34510</v>
      </c>
      <c r="DZ202" s="29">
        <v>44550</v>
      </c>
      <c r="EA202" s="29">
        <v>45692</v>
      </c>
      <c r="EB202" s="31">
        <v>0</v>
      </c>
      <c r="EC202" s="31" t="s">
        <v>39747</v>
      </c>
      <c r="ED202" s="31" t="s">
        <v>41101</v>
      </c>
      <c r="EE202" s="31"/>
      <c r="EF202" s="31"/>
      <c r="EG202" s="31"/>
      <c r="EH202" s="31"/>
      <c r="EI202" s="31"/>
      <c r="EJ202" s="31"/>
    </row>
    <row r="203" spans="1:140" ht="23.25" customHeight="1">
      <c r="A203" s="25">
        <v>201</v>
      </c>
      <c r="B203" s="30" t="s">
        <v>24414</v>
      </c>
      <c r="C203" s="31" t="s">
        <v>4318</v>
      </c>
      <c r="D203" s="30" t="s">
        <v>3031</v>
      </c>
      <c r="E203" s="30"/>
      <c r="F203" s="30" t="s">
        <v>36255</v>
      </c>
      <c r="G203" s="31">
        <f t="shared" si="32"/>
        <v>58</v>
      </c>
      <c r="H203" s="72">
        <f t="shared" si="33"/>
        <v>53387</v>
      </c>
      <c r="I203" s="30"/>
      <c r="J203" s="30" t="s">
        <v>34084</v>
      </c>
      <c r="K203" s="30" t="s">
        <v>4318</v>
      </c>
      <c r="L203" s="31" t="s">
        <v>4318</v>
      </c>
      <c r="M203" s="31" t="s">
        <v>6378</v>
      </c>
      <c r="N203" s="31" t="s">
        <v>3311</v>
      </c>
      <c r="O203" s="31" t="s">
        <v>2534</v>
      </c>
      <c r="P203" s="52" t="s">
        <v>24630</v>
      </c>
      <c r="Q203" s="31" t="s">
        <v>39123</v>
      </c>
      <c r="R203" s="31">
        <v>7</v>
      </c>
      <c r="S203" s="31">
        <v>10</v>
      </c>
      <c r="T203" s="31"/>
      <c r="U203" s="31">
        <v>449</v>
      </c>
      <c r="V203" s="31" t="s">
        <v>5813</v>
      </c>
      <c r="W203" s="31" t="s">
        <v>6311</v>
      </c>
      <c r="X203" s="31" t="s">
        <v>3032</v>
      </c>
      <c r="Y203" s="31">
        <f t="shared" ca="1" si="34"/>
        <v>35</v>
      </c>
      <c r="Z203" s="31" t="str">
        <f t="shared" ca="1" si="35"/>
        <v>21-35</v>
      </c>
      <c r="AA203" s="31"/>
      <c r="AB203" s="31" t="s">
        <v>11144</v>
      </c>
      <c r="AC203" s="31" t="s">
        <v>34145</v>
      </c>
      <c r="AD203" s="31" t="s">
        <v>34145</v>
      </c>
      <c r="AE203" s="31"/>
      <c r="AF203" s="31" t="s">
        <v>24701</v>
      </c>
      <c r="AG203" s="31" t="s">
        <v>4322</v>
      </c>
      <c r="AH203" s="31" t="s">
        <v>4322</v>
      </c>
      <c r="AI203" s="31" t="s">
        <v>908</v>
      </c>
      <c r="AJ203" s="31" t="s">
        <v>1809</v>
      </c>
      <c r="AK203" s="31">
        <v>239875</v>
      </c>
      <c r="AL203" s="31" t="s">
        <v>1810</v>
      </c>
      <c r="AM203" s="31" t="s">
        <v>1811</v>
      </c>
      <c r="AN203" s="31"/>
      <c r="AO203" s="31"/>
      <c r="AP203" s="31" t="s">
        <v>33003</v>
      </c>
      <c r="AQ203" s="52" t="s">
        <v>35984</v>
      </c>
      <c r="AR203" s="31" t="s">
        <v>34145</v>
      </c>
      <c r="AS203" s="31" t="s">
        <v>34145</v>
      </c>
      <c r="AT203" s="31" t="s">
        <v>41694</v>
      </c>
      <c r="AU203" s="31"/>
      <c r="AV203" s="31" t="s">
        <v>20032</v>
      </c>
      <c r="AW203" s="31" t="s">
        <v>18933</v>
      </c>
      <c r="AX203" s="29">
        <f t="shared" si="30"/>
        <v>46481</v>
      </c>
      <c r="AY203" s="31" t="s">
        <v>26346</v>
      </c>
      <c r="AZ203" s="31" t="s">
        <v>33005</v>
      </c>
      <c r="BA203" s="30" t="s">
        <v>33003</v>
      </c>
      <c r="BB203" s="31" t="s">
        <v>22916</v>
      </c>
      <c r="BC203" s="31" t="s">
        <v>41676</v>
      </c>
      <c r="BD203" s="31" t="s">
        <v>7980</v>
      </c>
      <c r="BE203" s="31" t="s">
        <v>7969</v>
      </c>
      <c r="BF203" s="31" t="s">
        <v>20032</v>
      </c>
      <c r="BG203" s="31"/>
      <c r="BH203" s="31"/>
      <c r="BI203" s="31" t="s">
        <v>8136</v>
      </c>
      <c r="BJ203" s="31" t="s">
        <v>20275</v>
      </c>
      <c r="BK203" s="31" t="str">
        <f t="shared" si="31"/>
        <v>III/b</v>
      </c>
      <c r="BL203" s="31" t="s">
        <v>8077</v>
      </c>
      <c r="BM203" s="31"/>
      <c r="BN203" s="31"/>
      <c r="BO203" s="31"/>
      <c r="BP203" s="31"/>
      <c r="BQ203" s="31" t="s">
        <v>20275</v>
      </c>
      <c r="BR203" s="52" t="s">
        <v>39748</v>
      </c>
      <c r="BS203" s="52" t="s">
        <v>39124</v>
      </c>
      <c r="BT203" s="31" t="s">
        <v>2917</v>
      </c>
      <c r="BU203" s="31" t="s">
        <v>5049</v>
      </c>
      <c r="BV203" s="31" t="s">
        <v>5145</v>
      </c>
      <c r="BW203" s="31">
        <f t="shared" ca="1" si="36"/>
        <v>10</v>
      </c>
      <c r="BX203" s="78">
        <f t="shared" ca="1" si="37"/>
        <v>3</v>
      </c>
      <c r="BY203" s="31"/>
      <c r="BZ203" s="31" t="s">
        <v>23174</v>
      </c>
      <c r="CA203" s="31" t="s">
        <v>2483</v>
      </c>
      <c r="CB203" s="31" t="s">
        <v>2519</v>
      </c>
      <c r="CC203" s="31"/>
      <c r="CD203" s="31">
        <v>1</v>
      </c>
      <c r="CE203" s="31" t="s">
        <v>20085</v>
      </c>
      <c r="CF203" s="31"/>
      <c r="CG203" s="31"/>
      <c r="CH203" s="31"/>
      <c r="CI203" s="31"/>
      <c r="CJ203" s="31"/>
      <c r="CK203" s="31"/>
      <c r="CL203" s="31" t="s">
        <v>32945</v>
      </c>
      <c r="CM203" s="31" t="s">
        <v>32946</v>
      </c>
      <c r="CN203" s="31">
        <v>127</v>
      </c>
      <c r="CO203" s="31" t="s">
        <v>32947</v>
      </c>
      <c r="CP203" s="31" t="s">
        <v>32946</v>
      </c>
      <c r="CQ203" s="31">
        <v>127</v>
      </c>
      <c r="CR203" s="31">
        <v>4669</v>
      </c>
      <c r="CS203" s="31" t="s">
        <v>8675</v>
      </c>
      <c r="CT203" s="31"/>
      <c r="CU203" s="31" t="s">
        <v>5144</v>
      </c>
      <c r="CV203" s="31"/>
      <c r="CW203" s="31"/>
      <c r="CX203" s="31"/>
      <c r="CY203" s="31"/>
      <c r="CZ203" s="31"/>
      <c r="DA203" s="31"/>
      <c r="DB203" s="31" t="s">
        <v>15747</v>
      </c>
      <c r="DC203" s="31" t="s">
        <v>15757</v>
      </c>
      <c r="DD203" s="31" t="s">
        <v>15746</v>
      </c>
      <c r="DE203" s="31"/>
      <c r="DF203" s="31"/>
      <c r="DG203" s="31"/>
      <c r="DH203" s="31"/>
      <c r="DI203" s="31" t="s">
        <v>24810</v>
      </c>
      <c r="DJ203" s="31" t="s">
        <v>24811</v>
      </c>
      <c r="DK203" s="31"/>
      <c r="DL203" s="31"/>
      <c r="DM203" s="38" t="s">
        <v>9524</v>
      </c>
      <c r="DN203" s="38"/>
      <c r="DO203" s="35">
        <v>0</v>
      </c>
      <c r="DP203" s="31" t="s">
        <v>13188</v>
      </c>
      <c r="DQ203" s="31" t="s">
        <v>11665</v>
      </c>
      <c r="DR203" s="31"/>
      <c r="DS203" s="31" t="s">
        <v>38485</v>
      </c>
      <c r="DT203" s="31" t="s">
        <v>37389</v>
      </c>
      <c r="DU203" s="31">
        <v>3</v>
      </c>
      <c r="DV203" s="31" t="s">
        <v>32167</v>
      </c>
      <c r="DW203" s="31" t="s">
        <v>7980</v>
      </c>
      <c r="DX203" s="31" t="s">
        <v>7980</v>
      </c>
      <c r="DY203" s="31" t="s">
        <v>31432</v>
      </c>
      <c r="DZ203" s="31" t="s">
        <v>31427</v>
      </c>
      <c r="EA203" s="31"/>
      <c r="EB203" s="31">
        <v>1203429</v>
      </c>
      <c r="EC203" s="31" t="s">
        <v>40168</v>
      </c>
      <c r="ED203" s="31" t="s">
        <v>41101</v>
      </c>
      <c r="EE203" s="31"/>
      <c r="EF203" s="31"/>
      <c r="EG203" s="31"/>
      <c r="EH203" s="31"/>
      <c r="EI203" s="31"/>
      <c r="EJ203" s="31"/>
    </row>
    <row r="204" spans="1:140" ht="23.25" customHeight="1">
      <c r="A204" s="25">
        <v>202</v>
      </c>
      <c r="B204" s="30" t="s">
        <v>24485</v>
      </c>
      <c r="C204" s="31" t="s">
        <v>19741</v>
      </c>
      <c r="D204" s="30" t="s">
        <v>23595</v>
      </c>
      <c r="E204" s="30"/>
      <c r="F204" s="30" t="s">
        <v>36256</v>
      </c>
      <c r="G204" s="31">
        <f t="shared" si="32"/>
        <v>58</v>
      </c>
      <c r="H204" s="72">
        <f t="shared" si="33"/>
        <v>55763</v>
      </c>
      <c r="I204" s="30"/>
      <c r="J204" s="30" t="s">
        <v>34084</v>
      </c>
      <c r="K204" s="30" t="s">
        <v>4318</v>
      </c>
      <c r="L204" s="31" t="s">
        <v>4318</v>
      </c>
      <c r="M204" s="31" t="s">
        <v>3186</v>
      </c>
      <c r="N204" s="31" t="s">
        <v>5863</v>
      </c>
      <c r="O204" s="31" t="s">
        <v>2485</v>
      </c>
      <c r="P204" s="52" t="s">
        <v>24630</v>
      </c>
      <c r="Q204" s="31" t="s">
        <v>39125</v>
      </c>
      <c r="R204" s="31">
        <v>6</v>
      </c>
      <c r="S204" s="31">
        <v>8</v>
      </c>
      <c r="T204" s="31"/>
      <c r="U204" s="31">
        <v>516</v>
      </c>
      <c r="V204" s="31" t="s">
        <v>31858</v>
      </c>
      <c r="W204" s="31" t="s">
        <v>7076</v>
      </c>
      <c r="X204" s="31" t="s">
        <v>19759</v>
      </c>
      <c r="Y204" s="31" t="e">
        <f t="shared" ca="1" si="34"/>
        <v>#VALUE!</v>
      </c>
      <c r="Z204" s="31" t="e">
        <f t="shared" ca="1" si="35"/>
        <v>#VALUE!</v>
      </c>
      <c r="AA204" s="31"/>
      <c r="AB204" s="31" t="s">
        <v>11144</v>
      </c>
      <c r="AC204" s="31" t="s">
        <v>34145</v>
      </c>
      <c r="AD204" s="31" t="s">
        <v>34145</v>
      </c>
      <c r="AE204" s="31"/>
      <c r="AF204" s="31" t="s">
        <v>24701</v>
      </c>
      <c r="AG204" s="31" t="s">
        <v>4322</v>
      </c>
      <c r="AH204" s="31" t="s">
        <v>4322</v>
      </c>
      <c r="AI204" s="31" t="s">
        <v>908</v>
      </c>
      <c r="AJ204" s="31" t="s">
        <v>19844</v>
      </c>
      <c r="AK204" s="31" t="s">
        <v>19845</v>
      </c>
      <c r="AL204" s="31" t="s">
        <v>15969</v>
      </c>
      <c r="AM204" s="31" t="s">
        <v>19846</v>
      </c>
      <c r="AN204" s="31"/>
      <c r="AO204" s="31"/>
      <c r="AP204" s="31" t="s">
        <v>33003</v>
      </c>
      <c r="AQ204" s="31" t="s">
        <v>23514</v>
      </c>
      <c r="AR204" s="31" t="s">
        <v>34145</v>
      </c>
      <c r="AS204" s="31" t="s">
        <v>34145</v>
      </c>
      <c r="AT204" s="31" t="str">
        <f>_xlfn.IFNA(VLOOKUP(D204,'[1]5. 1 Mei 2022'!$C$7:$F$60,4,FALSE),"")</f>
        <v/>
      </c>
      <c r="AU204" s="31"/>
      <c r="AV204" s="31" t="s">
        <v>20032</v>
      </c>
      <c r="AW204" s="52" t="s">
        <v>33910</v>
      </c>
      <c r="AX204" s="29">
        <f t="shared" si="30"/>
        <v>46798</v>
      </c>
      <c r="AY204" s="31" t="s">
        <v>26346</v>
      </c>
      <c r="AZ204" s="31" t="s">
        <v>33005</v>
      </c>
      <c r="BA204" s="30" t="s">
        <v>33003</v>
      </c>
      <c r="BB204" s="31" t="s">
        <v>22916</v>
      </c>
      <c r="BC204" s="31"/>
      <c r="BD204" s="31" t="s">
        <v>11423</v>
      </c>
      <c r="BE204" s="31" t="s">
        <v>7969</v>
      </c>
      <c r="BF204" s="31" t="s">
        <v>20032</v>
      </c>
      <c r="BG204" s="31"/>
      <c r="BH204" s="31"/>
      <c r="BI204" s="31"/>
      <c r="BJ204" s="31" t="s">
        <v>20284</v>
      </c>
      <c r="BK204" s="31" t="str">
        <f t="shared" si="31"/>
        <v>II/d</v>
      </c>
      <c r="BL204" s="31" t="s">
        <v>8077</v>
      </c>
      <c r="BM204" s="31"/>
      <c r="BN204" s="31"/>
      <c r="BO204" s="31"/>
      <c r="BP204" s="31"/>
      <c r="BQ204" s="31" t="s">
        <v>20284</v>
      </c>
      <c r="BR204" s="52" t="s">
        <v>39748</v>
      </c>
      <c r="BS204" s="52" t="s">
        <v>39126</v>
      </c>
      <c r="BT204" s="66" t="s">
        <v>21685</v>
      </c>
      <c r="BU204" s="31" t="s">
        <v>25901</v>
      </c>
      <c r="BV204" s="31" t="s">
        <v>8461</v>
      </c>
      <c r="BW204" s="31">
        <f t="shared" ca="1" si="36"/>
        <v>6</v>
      </c>
      <c r="BX204" s="78">
        <f t="shared" ca="1" si="37"/>
        <v>3</v>
      </c>
      <c r="BY204" s="31"/>
      <c r="BZ204" s="31"/>
      <c r="CA204" s="31" t="s">
        <v>2483</v>
      </c>
      <c r="CB204" s="31" t="s">
        <v>2406</v>
      </c>
      <c r="CC204" s="31"/>
      <c r="CD204" s="31"/>
      <c r="CE204" s="31" t="s">
        <v>20085</v>
      </c>
      <c r="CF204" s="31"/>
      <c r="CG204" s="31"/>
      <c r="CH204" s="31"/>
      <c r="CI204" s="31"/>
      <c r="CJ204" s="31"/>
      <c r="CK204" s="31"/>
      <c r="CL204" s="31" t="s">
        <v>29836</v>
      </c>
      <c r="CM204" s="31" t="s">
        <v>29835</v>
      </c>
      <c r="CN204" s="31">
        <v>125</v>
      </c>
      <c r="CO204" s="31" t="s">
        <v>29834</v>
      </c>
      <c r="CP204" s="31" t="s">
        <v>29835</v>
      </c>
      <c r="CQ204" s="31">
        <v>125</v>
      </c>
      <c r="CR204" s="31">
        <v>6651</v>
      </c>
      <c r="CS204" s="31" t="s">
        <v>13259</v>
      </c>
      <c r="CT204" s="31" t="s">
        <v>20248</v>
      </c>
      <c r="CU204" s="31" t="s">
        <v>11933</v>
      </c>
      <c r="CV204" s="31" t="s">
        <v>20143</v>
      </c>
      <c r="CW204" s="31" t="s">
        <v>15347</v>
      </c>
      <c r="CX204" s="31" t="s">
        <v>20133</v>
      </c>
      <c r="CY204" s="31"/>
      <c r="CZ204" s="31"/>
      <c r="DA204" s="31"/>
      <c r="DB204" s="31"/>
      <c r="DC204" s="31"/>
      <c r="DD204" s="31"/>
      <c r="DE204" s="31"/>
      <c r="DF204" s="31"/>
      <c r="DG204" s="31"/>
      <c r="DH204" s="31"/>
      <c r="DI204" s="31" t="s">
        <v>25077</v>
      </c>
      <c r="DJ204" s="31" t="s">
        <v>25042</v>
      </c>
      <c r="DK204" s="31" t="s">
        <v>25642</v>
      </c>
      <c r="DL204" s="31" t="s">
        <v>25643</v>
      </c>
      <c r="DM204" s="38" t="s">
        <v>19843</v>
      </c>
      <c r="DN204" s="38"/>
      <c r="DO204" s="35"/>
      <c r="DP204" s="31" t="s">
        <v>19841</v>
      </c>
      <c r="DQ204" s="31" t="s">
        <v>19842</v>
      </c>
      <c r="DR204" s="31"/>
      <c r="DS204" s="31" t="s">
        <v>27896</v>
      </c>
      <c r="DT204" s="31" t="s">
        <v>19781</v>
      </c>
      <c r="DU204" s="31">
        <v>3</v>
      </c>
      <c r="DV204" s="31" t="s">
        <v>32167</v>
      </c>
      <c r="DW204" s="31" t="s">
        <v>7980</v>
      </c>
      <c r="DX204" s="31" t="s">
        <v>11423</v>
      </c>
      <c r="DY204" s="31" t="s">
        <v>28878</v>
      </c>
      <c r="DZ204" s="31" t="s">
        <v>18545</v>
      </c>
      <c r="EA204" s="31"/>
      <c r="EB204" s="31">
        <v>0</v>
      </c>
      <c r="EC204" s="31" t="s">
        <v>40168</v>
      </c>
      <c r="ED204" s="31" t="s">
        <v>41101</v>
      </c>
      <c r="EE204" s="31"/>
      <c r="EF204" s="31"/>
      <c r="EG204" s="31"/>
      <c r="EH204" s="31"/>
      <c r="EI204" s="31"/>
      <c r="EJ204" s="31"/>
    </row>
    <row r="205" spans="1:140" ht="23.25" customHeight="1">
      <c r="A205" s="25">
        <v>203</v>
      </c>
      <c r="B205" s="30" t="s">
        <v>24245</v>
      </c>
      <c r="C205" s="31" t="s">
        <v>5068</v>
      </c>
      <c r="D205" s="30" t="s">
        <v>16647</v>
      </c>
      <c r="E205" s="30"/>
      <c r="F205" s="30" t="s">
        <v>36262</v>
      </c>
      <c r="G205" s="31">
        <f t="shared" si="32"/>
        <v>58</v>
      </c>
      <c r="H205" s="72">
        <f t="shared" si="33"/>
        <v>49341</v>
      </c>
      <c r="I205" s="30" t="s">
        <v>34952</v>
      </c>
      <c r="J205" s="30" t="s">
        <v>34085</v>
      </c>
      <c r="K205" s="30" t="s">
        <v>34083</v>
      </c>
      <c r="L205" s="31" t="s">
        <v>16726</v>
      </c>
      <c r="M205" s="31" t="s">
        <v>3186</v>
      </c>
      <c r="N205" s="31" t="s">
        <v>5865</v>
      </c>
      <c r="O205" s="31" t="s">
        <v>5117</v>
      </c>
      <c r="P205" s="31" t="s">
        <v>3738</v>
      </c>
      <c r="Q205" s="31"/>
      <c r="R205" s="31"/>
      <c r="S205" s="31"/>
      <c r="T205" s="31"/>
      <c r="U205" s="31" t="s">
        <v>6033</v>
      </c>
      <c r="V205" s="31"/>
      <c r="W205" s="31" t="s">
        <v>6910</v>
      </c>
      <c r="X205" s="31" t="s">
        <v>5730</v>
      </c>
      <c r="Y205" s="31" t="e">
        <f t="shared" ca="1" si="34"/>
        <v>#VALUE!</v>
      </c>
      <c r="Z205" s="31" t="e">
        <f t="shared" ca="1" si="35"/>
        <v>#VALUE!</v>
      </c>
      <c r="AA205" s="31"/>
      <c r="AB205" s="31" t="s">
        <v>11144</v>
      </c>
      <c r="AC205" s="31" t="s">
        <v>34145</v>
      </c>
      <c r="AD205" s="31" t="s">
        <v>34145</v>
      </c>
      <c r="AE205" s="31"/>
      <c r="AF205" s="31" t="s">
        <v>24701</v>
      </c>
      <c r="AG205" s="31" t="s">
        <v>4322</v>
      </c>
      <c r="AH205" s="31" t="s">
        <v>4322</v>
      </c>
      <c r="AI205" s="31" t="s">
        <v>908</v>
      </c>
      <c r="AJ205" s="31" t="s">
        <v>1498</v>
      </c>
      <c r="AK205" s="31" t="s">
        <v>6465</v>
      </c>
      <c r="AL205" s="31" t="s">
        <v>6466</v>
      </c>
      <c r="AM205" s="31" t="s">
        <v>5708</v>
      </c>
      <c r="AN205" s="31"/>
      <c r="AO205" s="31"/>
      <c r="AP205" s="31" t="s">
        <v>33003</v>
      </c>
      <c r="AQ205" s="31" t="s">
        <v>32853</v>
      </c>
      <c r="AR205" s="31" t="s">
        <v>34145</v>
      </c>
      <c r="AS205" s="31" t="s">
        <v>34145</v>
      </c>
      <c r="AT205" s="31" t="str">
        <f>_xlfn.IFNA(VLOOKUP(D205,'[1]5. 1 Mei 2022'!$C$7:$F$60,4,FALSE),"")</f>
        <v/>
      </c>
      <c r="AU205" s="31"/>
      <c r="AV205" s="31" t="s">
        <v>20032</v>
      </c>
      <c r="AW205" s="31" t="s">
        <v>21723</v>
      </c>
      <c r="AX205" s="29">
        <f t="shared" si="30"/>
        <v>46555</v>
      </c>
      <c r="AY205" s="31" t="s">
        <v>26346</v>
      </c>
      <c r="AZ205" s="31" t="s">
        <v>33005</v>
      </c>
      <c r="BA205" s="30" t="s">
        <v>33003</v>
      </c>
      <c r="BB205" s="31" t="s">
        <v>22909</v>
      </c>
      <c r="BC205" s="31"/>
      <c r="BD205" s="31" t="s">
        <v>7980</v>
      </c>
      <c r="BE205" s="31" t="s">
        <v>7969</v>
      </c>
      <c r="BF205" s="31" t="s">
        <v>20032</v>
      </c>
      <c r="BG205" s="31"/>
      <c r="BH205" s="31"/>
      <c r="BI205" s="31"/>
      <c r="BJ205" s="31">
        <v>0</v>
      </c>
      <c r="BK205" s="31" t="str">
        <f t="shared" si="31"/>
        <v>II/c</v>
      </c>
      <c r="BL205" s="31"/>
      <c r="BM205" s="31"/>
      <c r="BN205" s="31"/>
      <c r="BO205" s="31"/>
      <c r="BP205" s="31"/>
      <c r="BQ205" s="31"/>
      <c r="BR205" s="31"/>
      <c r="BS205" s="31"/>
      <c r="BT205" s="31"/>
      <c r="BU205" s="31"/>
      <c r="BV205" s="31" t="s">
        <v>3408</v>
      </c>
      <c r="BW205" s="31">
        <f t="shared" ca="1" si="36"/>
        <v>12</v>
      </c>
      <c r="BX205" s="78">
        <f t="shared" ca="1" si="37"/>
        <v>3</v>
      </c>
      <c r="BY205" s="31" t="s">
        <v>3738</v>
      </c>
      <c r="BZ205" s="31"/>
      <c r="CA205" s="31" t="s">
        <v>2483</v>
      </c>
      <c r="CB205" s="31" t="s">
        <v>2519</v>
      </c>
      <c r="CC205" s="31" t="s">
        <v>1498</v>
      </c>
      <c r="CD205" s="31">
        <v>1</v>
      </c>
      <c r="CE205" s="31" t="s">
        <v>20085</v>
      </c>
      <c r="CF205" s="31"/>
      <c r="CG205" s="31"/>
      <c r="CH205" s="31"/>
      <c r="CI205" s="31"/>
      <c r="CJ205" s="31"/>
      <c r="CK205" s="31"/>
      <c r="CL205" s="31" t="s">
        <v>39446</v>
      </c>
      <c r="CM205" s="31" t="s">
        <v>36656</v>
      </c>
      <c r="CN205" s="31">
        <v>127</v>
      </c>
      <c r="CO205" s="31" t="s">
        <v>39597</v>
      </c>
      <c r="CP205" s="31" t="s">
        <v>36656</v>
      </c>
      <c r="CQ205" s="31">
        <v>127</v>
      </c>
      <c r="CR205" s="31">
        <v>4615</v>
      </c>
      <c r="CS205" s="31" t="s">
        <v>8315</v>
      </c>
      <c r="CT205" s="31"/>
      <c r="CU205" s="31" t="s">
        <v>8314</v>
      </c>
      <c r="CV205" s="31" t="s">
        <v>8347</v>
      </c>
      <c r="CW205" s="31" t="s">
        <v>8348</v>
      </c>
      <c r="CX205" s="31" t="s">
        <v>8346</v>
      </c>
      <c r="CY205" s="31"/>
      <c r="CZ205" s="31"/>
      <c r="DA205" s="31"/>
      <c r="DB205" s="31" t="s">
        <v>15747</v>
      </c>
      <c r="DC205" s="31" t="s">
        <v>15748</v>
      </c>
      <c r="DD205" s="31" t="s">
        <v>15746</v>
      </c>
      <c r="DE205" s="31"/>
      <c r="DF205" s="31"/>
      <c r="DG205" s="31"/>
      <c r="DH205" s="31"/>
      <c r="DI205" s="31" t="s">
        <v>24810</v>
      </c>
      <c r="DJ205" s="31" t="s">
        <v>24811</v>
      </c>
      <c r="DK205" s="31" t="s">
        <v>25645</v>
      </c>
      <c r="DL205" s="31" t="s">
        <v>13888</v>
      </c>
      <c r="DM205" s="38" t="s">
        <v>9348</v>
      </c>
      <c r="DN205" s="38"/>
      <c r="DO205" s="35">
        <v>0</v>
      </c>
      <c r="DP205" s="31" t="s">
        <v>14387</v>
      </c>
      <c r="DQ205" s="31" t="s">
        <v>6304</v>
      </c>
      <c r="DR205" s="31"/>
      <c r="DS205" s="31" t="s">
        <v>38486</v>
      </c>
      <c r="DT205" s="31" t="s">
        <v>37390</v>
      </c>
      <c r="DU205" s="31">
        <v>3</v>
      </c>
      <c r="DV205" s="31" t="s">
        <v>32167</v>
      </c>
      <c r="DW205" s="31" t="s">
        <v>7980</v>
      </c>
      <c r="DX205" s="31" t="s">
        <v>7980</v>
      </c>
      <c r="DY205" s="31" t="s">
        <v>31435</v>
      </c>
      <c r="DZ205" s="31" t="s">
        <v>31427</v>
      </c>
      <c r="EA205" s="31"/>
      <c r="EB205" s="31">
        <v>0</v>
      </c>
      <c r="EC205" s="31" t="s">
        <v>40168</v>
      </c>
      <c r="ED205" s="31" t="s">
        <v>41101</v>
      </c>
      <c r="EE205" s="31"/>
      <c r="EF205" s="31"/>
      <c r="EG205" s="31"/>
      <c r="EH205" s="31"/>
      <c r="EI205" s="31"/>
      <c r="EJ205" s="31"/>
    </row>
    <row r="206" spans="1:140" ht="23.25" customHeight="1">
      <c r="A206" s="25">
        <v>204</v>
      </c>
      <c r="B206" s="30" t="s">
        <v>24317</v>
      </c>
      <c r="C206" s="31" t="s">
        <v>3554</v>
      </c>
      <c r="D206" s="30" t="s">
        <v>16664</v>
      </c>
      <c r="E206" s="30"/>
      <c r="F206" s="30" t="s">
        <v>36262</v>
      </c>
      <c r="G206" s="31">
        <f t="shared" si="32"/>
        <v>58</v>
      </c>
      <c r="H206" s="72">
        <f t="shared" si="33"/>
        <v>52779</v>
      </c>
      <c r="I206" s="30" t="s">
        <v>34953</v>
      </c>
      <c r="J206" s="30" t="s">
        <v>34085</v>
      </c>
      <c r="K206" s="30" t="s">
        <v>34083</v>
      </c>
      <c r="L206" s="31" t="s">
        <v>16726</v>
      </c>
      <c r="M206" s="31" t="s">
        <v>6378</v>
      </c>
      <c r="N206" s="31" t="s">
        <v>5865</v>
      </c>
      <c r="O206" s="31" t="s">
        <v>5117</v>
      </c>
      <c r="P206" s="31" t="s">
        <v>3738</v>
      </c>
      <c r="Q206" s="31"/>
      <c r="R206" s="31"/>
      <c r="S206" s="31"/>
      <c r="T206" s="31"/>
      <c r="U206" s="31" t="s">
        <v>5526</v>
      </c>
      <c r="V206" s="31"/>
      <c r="W206" s="31" t="s">
        <v>7239</v>
      </c>
      <c r="X206" s="31" t="s">
        <v>7237</v>
      </c>
      <c r="Y206" s="31">
        <f t="shared" ca="1" si="34"/>
        <v>37</v>
      </c>
      <c r="Z206" s="31" t="str">
        <f t="shared" ca="1" si="35"/>
        <v>36-45</v>
      </c>
      <c r="AA206" s="31"/>
      <c r="AB206" s="31" t="s">
        <v>11144</v>
      </c>
      <c r="AC206" s="31" t="s">
        <v>34145</v>
      </c>
      <c r="AD206" s="31" t="s">
        <v>34145</v>
      </c>
      <c r="AE206" s="31"/>
      <c r="AF206" s="31" t="s">
        <v>24701</v>
      </c>
      <c r="AG206" s="31" t="s">
        <v>4322</v>
      </c>
      <c r="AH206" s="31" t="s">
        <v>4322</v>
      </c>
      <c r="AI206" s="31" t="s">
        <v>908</v>
      </c>
      <c r="AJ206" s="31" t="s">
        <v>16073</v>
      </c>
      <c r="AK206" s="31" t="s">
        <v>16072</v>
      </c>
      <c r="AL206" s="31" t="s">
        <v>5003</v>
      </c>
      <c r="AM206" s="31" t="s">
        <v>2772</v>
      </c>
      <c r="AN206" s="31"/>
      <c r="AO206" s="31"/>
      <c r="AP206" s="31" t="s">
        <v>18118</v>
      </c>
      <c r="AQ206" s="31" t="s">
        <v>16037</v>
      </c>
      <c r="AR206" s="31" t="s">
        <v>34145</v>
      </c>
      <c r="AS206" s="31" t="s">
        <v>34145</v>
      </c>
      <c r="AT206" s="31" t="str">
        <f>_xlfn.IFNA(VLOOKUP(D206,'[1]5. 1 Mei 2022'!$C$7:$F$60,4,FALSE),"")</f>
        <v/>
      </c>
      <c r="AU206" s="31"/>
      <c r="AV206" s="31" t="s">
        <v>20034</v>
      </c>
      <c r="AW206" s="31" t="s">
        <v>16037</v>
      </c>
      <c r="AX206" s="29">
        <f t="shared" si="30"/>
        <v>45916</v>
      </c>
      <c r="AY206" s="31" t="s">
        <v>26346</v>
      </c>
      <c r="AZ206" s="31" t="s">
        <v>2622</v>
      </c>
      <c r="BA206" s="30" t="s">
        <v>18118</v>
      </c>
      <c r="BB206" s="31" t="s">
        <v>29337</v>
      </c>
      <c r="BC206" s="31"/>
      <c r="BD206" s="31" t="s">
        <v>1759</v>
      </c>
      <c r="BE206" s="31" t="s">
        <v>7969</v>
      </c>
      <c r="BF206" s="31" t="s">
        <v>20034</v>
      </c>
      <c r="BG206" s="31"/>
      <c r="BH206" s="31"/>
      <c r="BI206" s="31"/>
      <c r="BJ206" s="31">
        <v>0</v>
      </c>
      <c r="BK206" s="31" t="str">
        <f t="shared" si="31"/>
        <v>II/c</v>
      </c>
      <c r="BL206" s="31"/>
      <c r="BM206" s="31"/>
      <c r="BN206" s="31"/>
      <c r="BO206" s="31"/>
      <c r="BP206" s="31" t="s">
        <v>1498</v>
      </c>
      <c r="BQ206" s="31"/>
      <c r="BR206" s="31"/>
      <c r="BS206" s="31"/>
      <c r="BT206" s="31"/>
      <c r="BU206" s="31"/>
      <c r="BV206" s="31" t="s">
        <v>1693</v>
      </c>
      <c r="BW206" s="31">
        <f t="shared" ca="1" si="36"/>
        <v>16</v>
      </c>
      <c r="BX206" s="78">
        <f t="shared" ca="1" si="37"/>
        <v>3</v>
      </c>
      <c r="BY206" s="31" t="s">
        <v>3738</v>
      </c>
      <c r="BZ206" s="31"/>
      <c r="CA206" s="31" t="s">
        <v>2483</v>
      </c>
      <c r="CB206" s="31" t="s">
        <v>2406</v>
      </c>
      <c r="CC206" s="31" t="s">
        <v>1498</v>
      </c>
      <c r="CD206" s="31" t="s">
        <v>1498</v>
      </c>
      <c r="CE206" s="31" t="s">
        <v>20085</v>
      </c>
      <c r="CF206" s="31"/>
      <c r="CG206" s="31"/>
      <c r="CH206" s="31"/>
      <c r="CI206" s="31"/>
      <c r="CJ206" s="31"/>
      <c r="CK206" s="31"/>
      <c r="CL206" s="31" t="s">
        <v>21975</v>
      </c>
      <c r="CM206" s="31" t="s">
        <v>21976</v>
      </c>
      <c r="CN206" s="31">
        <v>123</v>
      </c>
      <c r="CO206" s="31" t="s">
        <v>25561</v>
      </c>
      <c r="CP206" s="31" t="s">
        <v>21976</v>
      </c>
      <c r="CQ206" s="31">
        <v>123</v>
      </c>
      <c r="CR206" s="31">
        <v>4111</v>
      </c>
      <c r="CS206" s="31" t="s">
        <v>18417</v>
      </c>
      <c r="CT206" s="31" t="s">
        <v>18418</v>
      </c>
      <c r="CU206" s="31" t="s">
        <v>4327</v>
      </c>
      <c r="CV206" s="31" t="s">
        <v>17266</v>
      </c>
      <c r="CW206" s="31" t="s">
        <v>10314</v>
      </c>
      <c r="CX206" s="31" t="s">
        <v>17267</v>
      </c>
      <c r="CY206" s="31"/>
      <c r="CZ206" s="31"/>
      <c r="DA206" s="31"/>
      <c r="DB206" s="31" t="s">
        <v>15747</v>
      </c>
      <c r="DC206" s="31" t="s">
        <v>15751</v>
      </c>
      <c r="DD206" s="31" t="s">
        <v>15746</v>
      </c>
      <c r="DE206" s="31"/>
      <c r="DF206" s="31"/>
      <c r="DG206" s="31"/>
      <c r="DH206" s="31"/>
      <c r="DI206" s="31" t="s">
        <v>24810</v>
      </c>
      <c r="DJ206" s="31" t="s">
        <v>24811</v>
      </c>
      <c r="DK206" s="31"/>
      <c r="DL206" s="31"/>
      <c r="DM206" s="38" t="s">
        <v>9424</v>
      </c>
      <c r="DN206" s="38"/>
      <c r="DO206" s="35" t="s">
        <v>10687</v>
      </c>
      <c r="DP206" s="52" t="s">
        <v>37279</v>
      </c>
      <c r="DQ206" s="31" t="s">
        <v>11034</v>
      </c>
      <c r="DR206" s="31"/>
      <c r="DS206" s="31" t="s">
        <v>38487</v>
      </c>
      <c r="DT206" s="31" t="s">
        <v>37391</v>
      </c>
      <c r="DU206" s="31">
        <v>2</v>
      </c>
      <c r="DV206" s="31" t="s">
        <v>32165</v>
      </c>
      <c r="DW206" s="31" t="s">
        <v>1759</v>
      </c>
      <c r="DX206" s="31" t="s">
        <v>1759</v>
      </c>
      <c r="DY206" s="31" t="s">
        <v>29657</v>
      </c>
      <c r="DZ206" s="31" t="s">
        <v>18545</v>
      </c>
      <c r="EA206" s="31"/>
      <c r="EB206" s="31">
        <v>0</v>
      </c>
      <c r="EC206" s="31" t="s">
        <v>40168</v>
      </c>
      <c r="ED206" s="31" t="s">
        <v>41101</v>
      </c>
      <c r="EE206" s="31"/>
      <c r="EF206" s="31"/>
      <c r="EG206" s="31"/>
      <c r="EH206" s="31"/>
      <c r="EI206" s="31"/>
      <c r="EJ206" s="31"/>
    </row>
    <row r="207" spans="1:140" ht="23.25" customHeight="1">
      <c r="A207" s="25">
        <v>205</v>
      </c>
      <c r="B207" s="30" t="s">
        <v>12231</v>
      </c>
      <c r="C207" s="31" t="s">
        <v>6220</v>
      </c>
      <c r="D207" s="30" t="s">
        <v>12236</v>
      </c>
      <c r="E207" s="30"/>
      <c r="F207" s="30" t="s">
        <v>36262</v>
      </c>
      <c r="G207" s="31">
        <f t="shared" si="32"/>
        <v>58</v>
      </c>
      <c r="H207" s="72">
        <f t="shared" si="33"/>
        <v>53601</v>
      </c>
      <c r="I207" s="30" t="s">
        <v>34954</v>
      </c>
      <c r="J207" s="30" t="s">
        <v>34085</v>
      </c>
      <c r="K207" s="30" t="s">
        <v>34082</v>
      </c>
      <c r="L207" s="31" t="s">
        <v>6220</v>
      </c>
      <c r="M207" s="31" t="s">
        <v>6378</v>
      </c>
      <c r="N207" s="31" t="s">
        <v>7551</v>
      </c>
      <c r="O207" s="31" t="s">
        <v>6326</v>
      </c>
      <c r="P207" s="52" t="s">
        <v>24630</v>
      </c>
      <c r="Q207" s="52"/>
      <c r="R207" s="31"/>
      <c r="S207" s="31"/>
      <c r="T207" s="52" t="s">
        <v>35656</v>
      </c>
      <c r="U207" s="31" t="s">
        <v>11753</v>
      </c>
      <c r="V207" s="31"/>
      <c r="W207" s="31" t="s">
        <v>3739</v>
      </c>
      <c r="X207" s="31" t="s">
        <v>12336</v>
      </c>
      <c r="Y207" s="31">
        <f t="shared" ca="1" si="34"/>
        <v>35</v>
      </c>
      <c r="Z207" s="31" t="str">
        <f t="shared" ca="1" si="35"/>
        <v>21-35</v>
      </c>
      <c r="AA207" s="31"/>
      <c r="AB207" s="31" t="s">
        <v>29754</v>
      </c>
      <c r="AC207" s="31" t="s">
        <v>34153</v>
      </c>
      <c r="AD207" s="31" t="s">
        <v>34194</v>
      </c>
      <c r="AE207" s="31"/>
      <c r="AF207" s="31" t="s">
        <v>24700</v>
      </c>
      <c r="AG207" s="31" t="s">
        <v>7895</v>
      </c>
      <c r="AH207" s="31" t="s">
        <v>7895</v>
      </c>
      <c r="AI207" s="31" t="s">
        <v>728</v>
      </c>
      <c r="AJ207" s="31">
        <v>11803</v>
      </c>
      <c r="AK207" s="31" t="s">
        <v>12256</v>
      </c>
      <c r="AL207" s="31" t="s">
        <v>2543</v>
      </c>
      <c r="AM207" s="31" t="s">
        <v>12257</v>
      </c>
      <c r="AN207" s="31"/>
      <c r="AO207" s="31"/>
      <c r="AP207" s="31" t="s">
        <v>33760</v>
      </c>
      <c r="AQ207" s="31" t="s">
        <v>16037</v>
      </c>
      <c r="AR207" s="31" t="s">
        <v>34148</v>
      </c>
      <c r="AS207" s="31" t="s">
        <v>34148</v>
      </c>
      <c r="AT207" s="31" t="str">
        <f>_xlfn.IFNA(VLOOKUP(D207,'[1]5. 1 Mei 2022'!$C$7:$F$60,4,FALSE),"")</f>
        <v/>
      </c>
      <c r="AU207" s="31"/>
      <c r="AV207" s="31" t="s">
        <v>5449</v>
      </c>
      <c r="AW207" s="31" t="s">
        <v>16037</v>
      </c>
      <c r="AX207" s="29">
        <f t="shared" si="30"/>
        <v>45916</v>
      </c>
      <c r="AY207" s="31" t="s">
        <v>26344</v>
      </c>
      <c r="AZ207" s="31" t="s">
        <v>26345</v>
      </c>
      <c r="BA207" s="30" t="s">
        <v>33760</v>
      </c>
      <c r="BB207" s="31"/>
      <c r="BC207" s="31"/>
      <c r="BD207" s="31" t="s">
        <v>21142</v>
      </c>
      <c r="BE207" s="31" t="s">
        <v>7968</v>
      </c>
      <c r="BF207" s="31" t="s">
        <v>5449</v>
      </c>
      <c r="BG207" s="31"/>
      <c r="BH207" s="31"/>
      <c r="BI207" s="31"/>
      <c r="BJ207" s="31">
        <v>0</v>
      </c>
      <c r="BK207" s="31" t="str">
        <f t="shared" si="31"/>
        <v>II/a</v>
      </c>
      <c r="BL207" s="31"/>
      <c r="BM207" s="31"/>
      <c r="BN207" s="31"/>
      <c r="BO207" s="31"/>
      <c r="BP207" s="31"/>
      <c r="BQ207" s="31"/>
      <c r="BR207" s="31"/>
      <c r="BS207" s="31"/>
      <c r="BT207" s="31"/>
      <c r="BU207" s="31"/>
      <c r="BV207" s="31" t="s">
        <v>8638</v>
      </c>
      <c r="BW207" s="31">
        <f t="shared" ca="1" si="36"/>
        <v>9</v>
      </c>
      <c r="BX207" s="78">
        <f t="shared" ca="1" si="37"/>
        <v>3</v>
      </c>
      <c r="BY207" s="31"/>
      <c r="BZ207" s="31"/>
      <c r="CA207" s="31" t="s">
        <v>2483</v>
      </c>
      <c r="CB207" s="31" t="s">
        <v>2406</v>
      </c>
      <c r="CC207" s="31"/>
      <c r="CD207" s="31"/>
      <c r="CE207" s="31" t="s">
        <v>20085</v>
      </c>
      <c r="CF207" s="31"/>
      <c r="CG207" s="31"/>
      <c r="CH207" s="31"/>
      <c r="CI207" s="31"/>
      <c r="CJ207" s="31"/>
      <c r="CK207" s="31"/>
      <c r="CL207" s="31"/>
      <c r="CM207" s="31"/>
      <c r="CN207" s="31"/>
      <c r="CO207" s="31"/>
      <c r="CP207" s="31"/>
      <c r="CQ207" s="31"/>
      <c r="CR207" s="31">
        <v>1599</v>
      </c>
      <c r="CS207" s="31"/>
      <c r="CT207" s="31"/>
      <c r="CU207" s="31"/>
      <c r="CV207" s="31" t="s">
        <v>12254</v>
      </c>
      <c r="CW207" s="31" t="s">
        <v>12255</v>
      </c>
      <c r="CX207" s="31" t="s">
        <v>8638</v>
      </c>
      <c r="CY207" s="31"/>
      <c r="CZ207" s="31"/>
      <c r="DA207" s="31"/>
      <c r="DB207" s="31"/>
      <c r="DC207" s="31"/>
      <c r="DD207" s="31"/>
      <c r="DE207" s="31"/>
      <c r="DF207" s="31"/>
      <c r="DG207" s="31"/>
      <c r="DH207" s="31"/>
      <c r="DI207" s="31"/>
      <c r="DJ207" s="31"/>
      <c r="DK207" s="31"/>
      <c r="DL207" s="31"/>
      <c r="DM207" s="38" t="s">
        <v>32269</v>
      </c>
      <c r="DN207" s="38"/>
      <c r="DO207" s="35" t="s">
        <v>31700</v>
      </c>
      <c r="DP207" s="31" t="s">
        <v>31327</v>
      </c>
      <c r="DQ207" s="31" t="s">
        <v>31328</v>
      </c>
      <c r="DR207" s="31"/>
      <c r="DS207" s="31" t="s">
        <v>38488</v>
      </c>
      <c r="DT207" s="31" t="s">
        <v>37392</v>
      </c>
      <c r="DU207" s="31">
        <v>3</v>
      </c>
      <c r="DV207" s="31" t="s">
        <v>32167</v>
      </c>
      <c r="DW207" s="31"/>
      <c r="DX207" s="31"/>
      <c r="DY207" s="31"/>
      <c r="DZ207" s="31"/>
      <c r="EA207" s="31"/>
      <c r="EB207" s="31">
        <v>0</v>
      </c>
      <c r="EC207" s="31" t="s">
        <v>40170</v>
      </c>
      <c r="ED207" s="31" t="s">
        <v>41101</v>
      </c>
      <c r="EE207" s="31"/>
      <c r="EF207" s="31"/>
      <c r="EG207" s="31"/>
      <c r="EH207" s="31"/>
      <c r="EI207" s="31"/>
      <c r="EJ207" s="31"/>
    </row>
    <row r="208" spans="1:140" ht="23.25" customHeight="1">
      <c r="A208" s="25">
        <v>206</v>
      </c>
      <c r="B208" s="30" t="s">
        <v>5594</v>
      </c>
      <c r="C208" s="31">
        <v>140215863</v>
      </c>
      <c r="D208" s="30" t="s">
        <v>469</v>
      </c>
      <c r="E208" s="30"/>
      <c r="F208" s="30" t="s">
        <v>36254</v>
      </c>
      <c r="G208" s="31">
        <f t="shared" si="32"/>
        <v>58</v>
      </c>
      <c r="H208" s="72">
        <f t="shared" si="33"/>
        <v>45108</v>
      </c>
      <c r="I208" s="30"/>
      <c r="J208" s="30" t="s">
        <v>34084</v>
      </c>
      <c r="K208" s="30" t="s">
        <v>4318</v>
      </c>
      <c r="L208" s="31" t="s">
        <v>4318</v>
      </c>
      <c r="M208" s="31" t="s">
        <v>3186</v>
      </c>
      <c r="N208" s="31" t="s">
        <v>5797</v>
      </c>
      <c r="O208" s="31" t="s">
        <v>5271</v>
      </c>
      <c r="P208" s="31" t="s">
        <v>886</v>
      </c>
      <c r="Q208" s="31"/>
      <c r="R208" s="31">
        <v>32</v>
      </c>
      <c r="S208" s="31">
        <v>0</v>
      </c>
      <c r="T208" s="31"/>
      <c r="U208" s="31">
        <v>655</v>
      </c>
      <c r="V208" s="31"/>
      <c r="W208" s="31" t="s">
        <v>6910</v>
      </c>
      <c r="X208" s="31" t="s">
        <v>4446</v>
      </c>
      <c r="Y208" s="31" t="e">
        <f t="shared" ca="1" si="34"/>
        <v>#VALUE!</v>
      </c>
      <c r="Z208" s="31" t="e">
        <f t="shared" ca="1" si="35"/>
        <v>#VALUE!</v>
      </c>
      <c r="AA208" s="52" t="s">
        <v>22304</v>
      </c>
      <c r="AB208" s="31" t="s">
        <v>10501</v>
      </c>
      <c r="AC208" s="31" t="s">
        <v>34147</v>
      </c>
      <c r="AD208" s="31" t="s">
        <v>34147</v>
      </c>
      <c r="AE208" s="31"/>
      <c r="AF208" s="31" t="s">
        <v>24699</v>
      </c>
      <c r="AG208" s="31" t="s">
        <v>5852</v>
      </c>
      <c r="AH208" s="31" t="s">
        <v>5852</v>
      </c>
      <c r="AI208" s="31" t="s">
        <v>728</v>
      </c>
      <c r="AJ208" s="31"/>
      <c r="AK208" s="31"/>
      <c r="AL208" s="31">
        <v>2007</v>
      </c>
      <c r="AM208" s="31"/>
      <c r="AN208" s="31"/>
      <c r="AO208" s="31"/>
      <c r="AP208" s="31" t="s">
        <v>2451</v>
      </c>
      <c r="AQ208" s="31" t="s">
        <v>4939</v>
      </c>
      <c r="AR208" s="31" t="s">
        <v>34147</v>
      </c>
      <c r="AS208" s="31" t="s">
        <v>34147</v>
      </c>
      <c r="AT208" s="31" t="str">
        <f>_xlfn.IFNA(VLOOKUP(D208,'[1]5. 1 Mei 2022'!$C$7:$F$60,4,FALSE),"")</f>
        <v/>
      </c>
      <c r="AU208" s="31"/>
      <c r="AV208" s="31" t="s">
        <v>5781</v>
      </c>
      <c r="AW208" s="31" t="s">
        <v>21743</v>
      </c>
      <c r="AX208" s="29">
        <f t="shared" si="30"/>
        <v>46509</v>
      </c>
      <c r="AY208" s="31" t="s">
        <v>26346</v>
      </c>
      <c r="AZ208" s="31" t="s">
        <v>533</v>
      </c>
      <c r="BA208" s="30" t="s">
        <v>2451</v>
      </c>
      <c r="BB208" s="31"/>
      <c r="BC208" s="31"/>
      <c r="BD208" s="31" t="s">
        <v>20058</v>
      </c>
      <c r="BE208" s="31" t="s">
        <v>7973</v>
      </c>
      <c r="BF208" s="31" t="s">
        <v>5781</v>
      </c>
      <c r="BG208" s="31"/>
      <c r="BH208" s="31"/>
      <c r="BI208" s="31" t="s">
        <v>8133</v>
      </c>
      <c r="BJ208" s="31" t="s">
        <v>7056</v>
      </c>
      <c r="BK208" s="31" t="str">
        <f t="shared" si="31"/>
        <v>III/d</v>
      </c>
      <c r="BL208" s="31" t="s">
        <v>8077</v>
      </c>
      <c r="BM208" s="31"/>
      <c r="BN208" s="31"/>
      <c r="BO208" s="31"/>
      <c r="BP208" s="31" t="s">
        <v>1498</v>
      </c>
      <c r="BQ208" s="31" t="s">
        <v>7056</v>
      </c>
      <c r="BR208" s="31" t="s">
        <v>2124</v>
      </c>
      <c r="BS208" s="31">
        <v>304144</v>
      </c>
      <c r="BT208" s="31" t="s">
        <v>4228</v>
      </c>
      <c r="BU208" s="31"/>
      <c r="BV208" s="31" t="s">
        <v>7058</v>
      </c>
      <c r="BW208" s="31">
        <f t="shared" ca="1" si="36"/>
        <v>31</v>
      </c>
      <c r="BX208" s="78">
        <f t="shared" ca="1" si="37"/>
        <v>1</v>
      </c>
      <c r="BY208" s="31"/>
      <c r="BZ208" s="31"/>
      <c r="CA208" s="31" t="s">
        <v>2483</v>
      </c>
      <c r="CB208" s="31" t="s">
        <v>2519</v>
      </c>
      <c r="CC208" s="31">
        <v>2</v>
      </c>
      <c r="CD208" s="31">
        <v>1</v>
      </c>
      <c r="CE208" s="31" t="s">
        <v>20085</v>
      </c>
      <c r="CF208" s="31"/>
      <c r="CG208" s="31"/>
      <c r="CH208" s="31"/>
      <c r="CI208" s="31" t="s">
        <v>5058</v>
      </c>
      <c r="CJ208" s="31"/>
      <c r="CK208" s="31"/>
      <c r="CL208" s="31" t="s">
        <v>37135</v>
      </c>
      <c r="CM208" s="52" t="s">
        <v>37136</v>
      </c>
      <c r="CN208" s="31">
        <v>127</v>
      </c>
      <c r="CO208" s="31" t="s">
        <v>39489</v>
      </c>
      <c r="CP208" s="31" t="s">
        <v>37136</v>
      </c>
      <c r="CQ208" s="31">
        <v>127</v>
      </c>
      <c r="CR208" s="31">
        <v>5056</v>
      </c>
      <c r="CS208" s="31" t="s">
        <v>3198</v>
      </c>
      <c r="CT208" s="31"/>
      <c r="CU208" s="31" t="s">
        <v>3651</v>
      </c>
      <c r="CV208" s="31" t="s">
        <v>8571</v>
      </c>
      <c r="CW208" s="31" t="s">
        <v>8574</v>
      </c>
      <c r="CX208" s="31" t="s">
        <v>8469</v>
      </c>
      <c r="CY208" s="31"/>
      <c r="CZ208" s="31"/>
      <c r="DA208" s="31"/>
      <c r="DB208" s="31" t="s">
        <v>8699</v>
      </c>
      <c r="DC208" s="31"/>
      <c r="DD208" s="31" t="s">
        <v>3173</v>
      </c>
      <c r="DE208" s="31"/>
      <c r="DF208" s="31"/>
      <c r="DG208" s="31"/>
      <c r="DH208" s="31"/>
      <c r="DI208" s="31" t="s">
        <v>15793</v>
      </c>
      <c r="DJ208" s="31" t="s">
        <v>3660</v>
      </c>
      <c r="DK208" s="31"/>
      <c r="DL208" s="31"/>
      <c r="DM208" s="38" t="s">
        <v>9613</v>
      </c>
      <c r="DN208" s="38"/>
      <c r="DO208" s="35" t="s">
        <v>20647</v>
      </c>
      <c r="DP208" s="31" t="s">
        <v>13934</v>
      </c>
      <c r="DQ208" s="31" t="s">
        <v>13933</v>
      </c>
      <c r="DR208" s="31"/>
      <c r="DS208" s="31" t="s">
        <v>27249</v>
      </c>
      <c r="DT208" s="31" t="s">
        <v>37393</v>
      </c>
      <c r="DU208" s="31">
        <v>3</v>
      </c>
      <c r="DV208" s="31" t="s">
        <v>32167</v>
      </c>
      <c r="DW208" s="31"/>
      <c r="DX208" s="31"/>
      <c r="DY208" s="31" t="s">
        <v>34514</v>
      </c>
      <c r="DZ208" s="29">
        <v>44550</v>
      </c>
      <c r="EA208" s="29">
        <v>45472</v>
      </c>
      <c r="EB208" s="31">
        <v>0</v>
      </c>
      <c r="EC208" s="31" t="s">
        <v>40140</v>
      </c>
      <c r="ED208" s="31" t="s">
        <v>41101</v>
      </c>
      <c r="EE208" s="31"/>
      <c r="EF208" s="31"/>
      <c r="EG208" s="31"/>
      <c r="EH208" s="31"/>
      <c r="EI208" s="31"/>
      <c r="EJ208" s="31"/>
    </row>
    <row r="209" spans="1:140" ht="23.25" customHeight="1">
      <c r="A209" s="25">
        <v>207</v>
      </c>
      <c r="B209" s="30" t="s">
        <v>24394</v>
      </c>
      <c r="C209" s="31" t="s">
        <v>3955</v>
      </c>
      <c r="D209" s="30" t="s">
        <v>2544</v>
      </c>
      <c r="E209" s="30"/>
      <c r="F209" s="30" t="s">
        <v>36255</v>
      </c>
      <c r="G209" s="31">
        <f t="shared" si="32"/>
        <v>58</v>
      </c>
      <c r="H209" s="72">
        <f t="shared" si="33"/>
        <v>52718</v>
      </c>
      <c r="I209" s="30"/>
      <c r="J209" s="30" t="s">
        <v>34084</v>
      </c>
      <c r="K209" s="30" t="s">
        <v>4318</v>
      </c>
      <c r="L209" s="31" t="s">
        <v>4318</v>
      </c>
      <c r="M209" s="31" t="s">
        <v>6378</v>
      </c>
      <c r="N209" s="31" t="s">
        <v>3311</v>
      </c>
      <c r="O209" s="31" t="s">
        <v>2534</v>
      </c>
      <c r="P209" s="52" t="s">
        <v>35985</v>
      </c>
      <c r="Q209" s="31" t="s">
        <v>41894</v>
      </c>
      <c r="R209" s="31">
        <v>8</v>
      </c>
      <c r="S209" s="31">
        <v>4</v>
      </c>
      <c r="T209" s="31"/>
      <c r="U209" s="31">
        <v>579</v>
      </c>
      <c r="V209" s="31" t="s">
        <v>5813</v>
      </c>
      <c r="W209" s="31" t="s">
        <v>980</v>
      </c>
      <c r="X209" s="31" t="s">
        <v>3081</v>
      </c>
      <c r="Y209" s="31">
        <f t="shared" ca="1" si="34"/>
        <v>37</v>
      </c>
      <c r="Z209" s="31" t="str">
        <f t="shared" ca="1" si="35"/>
        <v>36-45</v>
      </c>
      <c r="AA209" s="31"/>
      <c r="AB209" s="31" t="s">
        <v>11144</v>
      </c>
      <c r="AC209" s="31" t="s">
        <v>34145</v>
      </c>
      <c r="AD209" s="31" t="s">
        <v>34145</v>
      </c>
      <c r="AE209" s="31"/>
      <c r="AF209" s="31" t="s">
        <v>24701</v>
      </c>
      <c r="AG209" s="31" t="s">
        <v>4322</v>
      </c>
      <c r="AH209" s="31" t="s">
        <v>4322</v>
      </c>
      <c r="AI209" s="31" t="s">
        <v>908</v>
      </c>
      <c r="AJ209" s="31" t="s">
        <v>4173</v>
      </c>
      <c r="AK209" s="31">
        <v>245828</v>
      </c>
      <c r="AL209" s="31" t="s">
        <v>3588</v>
      </c>
      <c r="AM209" s="31" t="s">
        <v>3625</v>
      </c>
      <c r="AN209" s="31"/>
      <c r="AO209" s="31"/>
      <c r="AP209" s="31" t="s">
        <v>22917</v>
      </c>
      <c r="AQ209" s="52" t="s">
        <v>35984</v>
      </c>
      <c r="AR209" s="31" t="s">
        <v>34145</v>
      </c>
      <c r="AS209" s="31" t="s">
        <v>34145</v>
      </c>
      <c r="AT209" s="31" t="s">
        <v>41655</v>
      </c>
      <c r="AU209" s="31"/>
      <c r="AV209" s="31" t="s">
        <v>20034</v>
      </c>
      <c r="AW209" s="52" t="s">
        <v>24630</v>
      </c>
      <c r="AX209" s="29">
        <f t="shared" si="30"/>
        <v>46738</v>
      </c>
      <c r="AY209" s="31" t="s">
        <v>26346</v>
      </c>
      <c r="AZ209" s="31" t="s">
        <v>22919</v>
      </c>
      <c r="BA209" s="30" t="s">
        <v>22917</v>
      </c>
      <c r="BB209" s="31"/>
      <c r="BC209" s="31"/>
      <c r="BD209" s="31" t="s">
        <v>1759</v>
      </c>
      <c r="BE209" s="31" t="s">
        <v>7969</v>
      </c>
      <c r="BF209" s="31" t="s">
        <v>20034</v>
      </c>
      <c r="BG209" s="31"/>
      <c r="BH209" s="31"/>
      <c r="BI209" s="31" t="s">
        <v>8136</v>
      </c>
      <c r="BJ209" s="31" t="s">
        <v>20275</v>
      </c>
      <c r="BK209" s="31" t="str">
        <f t="shared" si="31"/>
        <v>III/b</v>
      </c>
      <c r="BL209" s="31" t="s">
        <v>8077</v>
      </c>
      <c r="BM209" s="31"/>
      <c r="BN209" s="31"/>
      <c r="BO209" s="31"/>
      <c r="BP209" s="31"/>
      <c r="BQ209" s="31" t="s">
        <v>20275</v>
      </c>
      <c r="BR209" s="52" t="s">
        <v>24067</v>
      </c>
      <c r="BS209" s="31" t="s">
        <v>41786</v>
      </c>
      <c r="BT209" s="31" t="s">
        <v>2917</v>
      </c>
      <c r="BU209" s="31" t="s">
        <v>5049</v>
      </c>
      <c r="BV209" s="31" t="s">
        <v>717</v>
      </c>
      <c r="BW209" s="31">
        <f t="shared" ca="1" si="36"/>
        <v>12</v>
      </c>
      <c r="BX209" s="78">
        <f t="shared" ca="1" si="37"/>
        <v>3</v>
      </c>
      <c r="BY209" s="31"/>
      <c r="BZ209" s="31"/>
      <c r="CA209" s="31" t="s">
        <v>2483</v>
      </c>
      <c r="CB209" s="31" t="s">
        <v>2519</v>
      </c>
      <c r="CC209" s="31">
        <v>2</v>
      </c>
      <c r="CD209" s="31">
        <v>1</v>
      </c>
      <c r="CE209" s="31" t="s">
        <v>20085</v>
      </c>
      <c r="CF209" s="31"/>
      <c r="CG209" s="31"/>
      <c r="CH209" s="31"/>
      <c r="CI209" s="31"/>
      <c r="CJ209" s="31"/>
      <c r="CK209" s="31"/>
      <c r="CL209" s="31" t="s">
        <v>28489</v>
      </c>
      <c r="CM209" s="31" t="s">
        <v>28490</v>
      </c>
      <c r="CN209" s="31">
        <v>124</v>
      </c>
      <c r="CO209" s="31" t="s">
        <v>28680</v>
      </c>
      <c r="CP209" s="31" t="s">
        <v>28490</v>
      </c>
      <c r="CQ209" s="31">
        <v>124</v>
      </c>
      <c r="CR209" s="31">
        <v>4593</v>
      </c>
      <c r="CS209" s="31" t="s">
        <v>8315</v>
      </c>
      <c r="CT209" s="31"/>
      <c r="CU209" s="31" t="s">
        <v>8314</v>
      </c>
      <c r="CV209" s="31" t="s">
        <v>8347</v>
      </c>
      <c r="CW209" s="31" t="s">
        <v>8348</v>
      </c>
      <c r="CX209" s="31" t="s">
        <v>8346</v>
      </c>
      <c r="CY209" s="31"/>
      <c r="CZ209" s="31"/>
      <c r="DA209" s="31"/>
      <c r="DB209" s="31" t="s">
        <v>15744</v>
      </c>
      <c r="DC209" s="31" t="s">
        <v>15745</v>
      </c>
      <c r="DD209" s="31" t="s">
        <v>15746</v>
      </c>
      <c r="DE209" s="31"/>
      <c r="DF209" s="31"/>
      <c r="DG209" s="31"/>
      <c r="DH209" s="31"/>
      <c r="DI209" s="31"/>
      <c r="DJ209" s="31"/>
      <c r="DK209" s="31"/>
      <c r="DL209" s="31"/>
      <c r="DM209" s="38" t="s">
        <v>9500</v>
      </c>
      <c r="DN209" s="38"/>
      <c r="DO209" s="35">
        <v>0</v>
      </c>
      <c r="DP209" s="31" t="s">
        <v>13825</v>
      </c>
      <c r="DQ209" s="31" t="s">
        <v>13824</v>
      </c>
      <c r="DR209" s="31"/>
      <c r="DS209" s="31" t="s">
        <v>27140</v>
      </c>
      <c r="DT209" s="31"/>
      <c r="DU209" s="31">
        <v>3</v>
      </c>
      <c r="DV209" s="31" t="s">
        <v>32166</v>
      </c>
      <c r="DW209" s="31" t="s">
        <v>1759</v>
      </c>
      <c r="DX209" s="31" t="s">
        <v>1759</v>
      </c>
      <c r="DY209" s="31" t="s">
        <v>32543</v>
      </c>
      <c r="DZ209" s="31" t="s">
        <v>32534</v>
      </c>
      <c r="EA209" s="31" t="s">
        <v>28490</v>
      </c>
      <c r="EB209" s="31">
        <v>0</v>
      </c>
      <c r="EC209" s="31" t="s">
        <v>40168</v>
      </c>
      <c r="ED209" s="31" t="s">
        <v>41101</v>
      </c>
      <c r="EE209" s="31"/>
      <c r="EF209" s="31"/>
      <c r="EG209" s="31"/>
      <c r="EH209" s="31"/>
      <c r="EI209" s="31"/>
      <c r="EJ209" s="31"/>
    </row>
    <row r="210" spans="1:140" ht="23.25" customHeight="1">
      <c r="A210" s="25">
        <v>208</v>
      </c>
      <c r="B210" s="30" t="s">
        <v>16509</v>
      </c>
      <c r="C210" s="31" t="s">
        <v>4318</v>
      </c>
      <c r="D210" s="30" t="s">
        <v>12614</v>
      </c>
      <c r="E210" s="30"/>
      <c r="F210" s="30" t="s">
        <v>36255</v>
      </c>
      <c r="G210" s="31">
        <f t="shared" si="32"/>
        <v>58</v>
      </c>
      <c r="H210" s="72">
        <f t="shared" si="33"/>
        <v>55274</v>
      </c>
      <c r="I210" s="30"/>
      <c r="J210" s="30" t="s">
        <v>34084</v>
      </c>
      <c r="K210" s="30" t="s">
        <v>4318</v>
      </c>
      <c r="L210" s="31" t="s">
        <v>4318</v>
      </c>
      <c r="M210" s="31" t="s">
        <v>6378</v>
      </c>
      <c r="N210" s="31" t="s">
        <v>3557</v>
      </c>
      <c r="O210" s="31" t="s">
        <v>1501</v>
      </c>
      <c r="P210" s="31" t="s">
        <v>18412</v>
      </c>
      <c r="Q210" s="31"/>
      <c r="R210" s="31">
        <v>4</v>
      </c>
      <c r="S210" s="31">
        <v>7</v>
      </c>
      <c r="T210" s="31"/>
      <c r="U210" s="31">
        <v>717</v>
      </c>
      <c r="V210" s="31" t="s">
        <v>19362</v>
      </c>
      <c r="W210" s="31" t="s">
        <v>6910</v>
      </c>
      <c r="X210" s="31" t="s">
        <v>13245</v>
      </c>
      <c r="Y210" s="31" t="e">
        <f t="shared" ca="1" si="34"/>
        <v>#VALUE!</v>
      </c>
      <c r="Z210" s="31" t="e">
        <f t="shared" ca="1" si="35"/>
        <v>#VALUE!</v>
      </c>
      <c r="AA210" s="31"/>
      <c r="AB210" s="31" t="s">
        <v>11144</v>
      </c>
      <c r="AC210" s="31" t="s">
        <v>34145</v>
      </c>
      <c r="AD210" s="31" t="s">
        <v>34145</v>
      </c>
      <c r="AE210" s="31"/>
      <c r="AF210" s="31" t="s">
        <v>24701</v>
      </c>
      <c r="AG210" s="31" t="s">
        <v>4322</v>
      </c>
      <c r="AH210" s="31" t="s">
        <v>4322</v>
      </c>
      <c r="AI210" s="31" t="s">
        <v>908</v>
      </c>
      <c r="AJ210" s="31" t="s">
        <v>13246</v>
      </c>
      <c r="AK210" s="31" t="s">
        <v>13247</v>
      </c>
      <c r="AL210" s="31" t="s">
        <v>13241</v>
      </c>
      <c r="AM210" s="31" t="s">
        <v>8055</v>
      </c>
      <c r="AN210" s="31"/>
      <c r="AO210" s="31"/>
      <c r="AP210" s="31" t="s">
        <v>18118</v>
      </c>
      <c r="AQ210" s="52" t="s">
        <v>32747</v>
      </c>
      <c r="AR210" s="31" t="s">
        <v>34145</v>
      </c>
      <c r="AS210" s="31" t="s">
        <v>34145</v>
      </c>
      <c r="AT210" s="31" t="s">
        <v>35622</v>
      </c>
      <c r="AU210" s="31"/>
      <c r="AV210" s="31" t="s">
        <v>20032</v>
      </c>
      <c r="AW210" s="52" t="s">
        <v>32747</v>
      </c>
      <c r="AX210" s="29">
        <f t="shared" si="30"/>
        <v>46677</v>
      </c>
      <c r="AY210" s="31" t="s">
        <v>26346</v>
      </c>
      <c r="AZ210" s="31" t="s">
        <v>2622</v>
      </c>
      <c r="BA210" s="30" t="s">
        <v>18118</v>
      </c>
      <c r="BB210" s="31" t="s">
        <v>35618</v>
      </c>
      <c r="BC210" s="31"/>
      <c r="BD210" s="31" t="s">
        <v>7980</v>
      </c>
      <c r="BE210" s="31" t="s">
        <v>7969</v>
      </c>
      <c r="BF210" s="31" t="s">
        <v>20032</v>
      </c>
      <c r="BG210" s="31"/>
      <c r="BH210" s="31"/>
      <c r="BI210" s="31" t="s">
        <v>8136</v>
      </c>
      <c r="BJ210" s="31" t="s">
        <v>20275</v>
      </c>
      <c r="BK210" s="31" t="str">
        <f t="shared" si="31"/>
        <v>III/a</v>
      </c>
      <c r="BL210" s="31" t="s">
        <v>8077</v>
      </c>
      <c r="BM210" s="31"/>
      <c r="BN210" s="31"/>
      <c r="BO210" s="31"/>
      <c r="BP210" s="31"/>
      <c r="BQ210" s="31" t="s">
        <v>20275</v>
      </c>
      <c r="BR210" s="31" t="s">
        <v>30292</v>
      </c>
      <c r="BS210" s="31" t="s">
        <v>32092</v>
      </c>
      <c r="BT210" s="31" t="s">
        <v>12470</v>
      </c>
      <c r="BU210" s="31" t="s">
        <v>15682</v>
      </c>
      <c r="BV210" s="31" t="s">
        <v>12470</v>
      </c>
      <c r="BW210" s="31">
        <f t="shared" ca="1" si="36"/>
        <v>8</v>
      </c>
      <c r="BX210" s="78">
        <f t="shared" ca="1" si="37"/>
        <v>3</v>
      </c>
      <c r="BY210" s="31"/>
      <c r="BZ210" s="31" t="s">
        <v>26100</v>
      </c>
      <c r="CA210" s="31" t="s">
        <v>2483</v>
      </c>
      <c r="CB210" s="31" t="s">
        <v>2519</v>
      </c>
      <c r="CC210" s="31">
        <v>1</v>
      </c>
      <c r="CD210" s="31">
        <v>1</v>
      </c>
      <c r="CE210" s="31" t="s">
        <v>20085</v>
      </c>
      <c r="CF210" s="31"/>
      <c r="CG210" s="31"/>
      <c r="CH210" s="31"/>
      <c r="CI210" s="31"/>
      <c r="CJ210" s="31"/>
      <c r="CK210" s="31"/>
      <c r="CL210" s="31" t="s">
        <v>29301</v>
      </c>
      <c r="CM210" s="31" t="s">
        <v>29302</v>
      </c>
      <c r="CN210" s="31">
        <v>125</v>
      </c>
      <c r="CO210" s="31" t="s">
        <v>31265</v>
      </c>
      <c r="CP210" s="31" t="s">
        <v>29302</v>
      </c>
      <c r="CQ210" s="31">
        <v>125</v>
      </c>
      <c r="CR210" s="31">
        <v>4816</v>
      </c>
      <c r="CS210" s="31" t="s">
        <v>13299</v>
      </c>
      <c r="CT210" s="31" t="s">
        <v>15664</v>
      </c>
      <c r="CU210" s="31">
        <v>42087</v>
      </c>
      <c r="CV210" s="31" t="s">
        <v>15332</v>
      </c>
      <c r="CW210" s="31" t="s">
        <v>11798</v>
      </c>
      <c r="CX210" s="31" t="s">
        <v>14833</v>
      </c>
      <c r="CY210" s="31"/>
      <c r="CZ210" s="31"/>
      <c r="DA210" s="31"/>
      <c r="DB210" s="31" t="s">
        <v>11355</v>
      </c>
      <c r="DC210" s="31" t="s">
        <v>18668</v>
      </c>
      <c r="DD210" s="31" t="s">
        <v>18474</v>
      </c>
      <c r="DE210" s="31"/>
      <c r="DF210" s="31"/>
      <c r="DG210" s="31"/>
      <c r="DH210" s="31"/>
      <c r="DI210" s="31" t="s">
        <v>25077</v>
      </c>
      <c r="DJ210" s="31" t="s">
        <v>25042</v>
      </c>
      <c r="DK210" s="31"/>
      <c r="DL210" s="31"/>
      <c r="DM210" s="38" t="s">
        <v>13242</v>
      </c>
      <c r="DN210" s="38"/>
      <c r="DO210" s="35" t="s">
        <v>29304</v>
      </c>
      <c r="DP210" s="31" t="s">
        <v>14765</v>
      </c>
      <c r="DQ210" s="31" t="s">
        <v>13244</v>
      </c>
      <c r="DR210" s="31" t="s">
        <v>29303</v>
      </c>
      <c r="DS210" s="31" t="s">
        <v>13243</v>
      </c>
      <c r="DT210" s="31"/>
      <c r="DU210" s="31">
        <v>1</v>
      </c>
      <c r="DV210" s="31" t="s">
        <v>32164</v>
      </c>
      <c r="DW210" s="31" t="s">
        <v>7980</v>
      </c>
      <c r="DX210" s="31" t="s">
        <v>7980</v>
      </c>
      <c r="DY210" s="52" t="s">
        <v>40643</v>
      </c>
      <c r="DZ210" s="52" t="s">
        <v>23097</v>
      </c>
      <c r="EA210" s="52" t="s">
        <v>40644</v>
      </c>
      <c r="EB210" s="31">
        <v>1345936</v>
      </c>
      <c r="EC210" s="31" t="s">
        <v>40168</v>
      </c>
      <c r="ED210" s="31" t="s">
        <v>41101</v>
      </c>
      <c r="EE210" s="31"/>
      <c r="EF210" s="31"/>
      <c r="EG210" s="31"/>
      <c r="EH210" s="31"/>
      <c r="EI210" s="31"/>
      <c r="EJ210" s="31"/>
    </row>
    <row r="211" spans="1:140" ht="23.25" customHeight="1">
      <c r="A211" s="25">
        <v>209</v>
      </c>
      <c r="B211" s="30" t="s">
        <v>1540</v>
      </c>
      <c r="C211" s="31" t="s">
        <v>5557</v>
      </c>
      <c r="D211" s="30" t="s">
        <v>6177</v>
      </c>
      <c r="E211" s="30"/>
      <c r="F211" s="30" t="s">
        <v>36256</v>
      </c>
      <c r="G211" s="31">
        <f t="shared" si="32"/>
        <v>58</v>
      </c>
      <c r="H211" s="72">
        <f t="shared" si="33"/>
        <v>53418</v>
      </c>
      <c r="I211" s="30"/>
      <c r="J211" s="30" t="s">
        <v>34084</v>
      </c>
      <c r="K211" s="30" t="s">
        <v>4318</v>
      </c>
      <c r="L211" s="31" t="s">
        <v>4318</v>
      </c>
      <c r="M211" s="31" t="s">
        <v>6378</v>
      </c>
      <c r="N211" s="31" t="s">
        <v>5865</v>
      </c>
      <c r="O211" s="31" t="s">
        <v>5117</v>
      </c>
      <c r="P211" s="31" t="s">
        <v>15640</v>
      </c>
      <c r="Q211" s="31"/>
      <c r="R211" s="31">
        <v>11</v>
      </c>
      <c r="S211" s="31">
        <v>0</v>
      </c>
      <c r="T211" s="31"/>
      <c r="U211" s="31">
        <v>1742</v>
      </c>
      <c r="V211" s="31" t="s">
        <v>323</v>
      </c>
      <c r="W211" s="31" t="s">
        <v>6910</v>
      </c>
      <c r="X211" s="31" t="s">
        <v>2222</v>
      </c>
      <c r="Y211" s="31" t="e">
        <f t="shared" ca="1" si="34"/>
        <v>#VALUE!</v>
      </c>
      <c r="Z211" s="31" t="e">
        <f t="shared" ca="1" si="35"/>
        <v>#VALUE!</v>
      </c>
      <c r="AA211" s="31"/>
      <c r="AB211" s="31" t="s">
        <v>29785</v>
      </c>
      <c r="AC211" s="31" t="s">
        <v>34147</v>
      </c>
      <c r="AD211" s="31" t="s">
        <v>34147</v>
      </c>
      <c r="AE211" s="31"/>
      <c r="AF211" s="31" t="s">
        <v>24699</v>
      </c>
      <c r="AG211" s="31" t="s">
        <v>5852</v>
      </c>
      <c r="AH211" s="31" t="s">
        <v>5852</v>
      </c>
      <c r="AI211" s="31" t="s">
        <v>5827</v>
      </c>
      <c r="AJ211" s="31" t="s">
        <v>29879</v>
      </c>
      <c r="AK211" s="31" t="s">
        <v>29880</v>
      </c>
      <c r="AL211" s="31" t="s">
        <v>17674</v>
      </c>
      <c r="AM211" s="31" t="s">
        <v>29788</v>
      </c>
      <c r="AN211" s="31"/>
      <c r="AO211" s="31"/>
      <c r="AP211" s="31" t="s">
        <v>3078</v>
      </c>
      <c r="AQ211" s="31" t="s">
        <v>21685</v>
      </c>
      <c r="AR211" s="31" t="s">
        <v>34147</v>
      </c>
      <c r="AS211" s="31" t="s">
        <v>34147</v>
      </c>
      <c r="AT211" s="31" t="str">
        <f>_xlfn.IFNA(VLOOKUP(D211,'[1]5. 1 Mei 2022'!$C$7:$F$60,4,FALSE),"")</f>
        <v/>
      </c>
      <c r="AU211" s="31"/>
      <c r="AV211" s="31" t="s">
        <v>8008</v>
      </c>
      <c r="AW211" s="31" t="s">
        <v>21685</v>
      </c>
      <c r="AX211" s="29">
        <f t="shared" si="30"/>
        <v>45400</v>
      </c>
      <c r="AY211" s="31" t="s">
        <v>26346</v>
      </c>
      <c r="AZ211" s="31" t="s">
        <v>529</v>
      </c>
      <c r="BA211" s="30" t="s">
        <v>3078</v>
      </c>
      <c r="BB211" s="31"/>
      <c r="BC211" s="31"/>
      <c r="BD211" s="31" t="s">
        <v>20064</v>
      </c>
      <c r="BE211" s="31" t="s">
        <v>7973</v>
      </c>
      <c r="BF211" s="31" t="s">
        <v>8008</v>
      </c>
      <c r="BG211" s="31"/>
      <c r="BH211" s="31"/>
      <c r="BI211" s="31" t="s">
        <v>8126</v>
      </c>
      <c r="BJ211" s="31" t="s">
        <v>23230</v>
      </c>
      <c r="BK211" s="31" t="str">
        <f t="shared" si="31"/>
        <v>II/c</v>
      </c>
      <c r="BL211" s="31" t="s">
        <v>8077</v>
      </c>
      <c r="BM211" s="31"/>
      <c r="BN211" s="31"/>
      <c r="BO211" s="31"/>
      <c r="BP211" s="31" t="s">
        <v>1498</v>
      </c>
      <c r="BQ211" s="31" t="s">
        <v>23230</v>
      </c>
      <c r="BR211" s="31" t="s">
        <v>17826</v>
      </c>
      <c r="BS211" s="31" t="s">
        <v>29929</v>
      </c>
      <c r="BT211" s="31" t="s">
        <v>3296</v>
      </c>
      <c r="BU211" s="31" t="s">
        <v>2918</v>
      </c>
      <c r="BV211" s="31" t="s">
        <v>3372</v>
      </c>
      <c r="BW211" s="31">
        <f t="shared" ca="1" si="36"/>
        <v>14</v>
      </c>
      <c r="BX211" s="78">
        <f t="shared" ca="1" si="37"/>
        <v>3</v>
      </c>
      <c r="BY211" s="31"/>
      <c r="BZ211" s="31" t="s">
        <v>305</v>
      </c>
      <c r="CA211" s="31" t="s">
        <v>2483</v>
      </c>
      <c r="CB211" s="31" t="s">
        <v>2519</v>
      </c>
      <c r="CC211" s="31">
        <v>1</v>
      </c>
      <c r="CD211" s="31">
        <v>1</v>
      </c>
      <c r="CE211" s="31" t="s">
        <v>20085</v>
      </c>
      <c r="CF211" s="31"/>
      <c r="CG211" s="31"/>
      <c r="CH211" s="31"/>
      <c r="CI211" s="31"/>
      <c r="CJ211" s="31"/>
      <c r="CK211" s="31"/>
      <c r="CL211" s="31" t="s">
        <v>29831</v>
      </c>
      <c r="CM211" s="31" t="s">
        <v>29832</v>
      </c>
      <c r="CN211" s="31">
        <v>125</v>
      </c>
      <c r="CO211" s="31" t="s">
        <v>31894</v>
      </c>
      <c r="CP211" s="31" t="s">
        <v>29832</v>
      </c>
      <c r="CQ211" s="31">
        <v>125</v>
      </c>
      <c r="CR211" s="31">
        <v>4269</v>
      </c>
      <c r="CS211" s="31" t="s">
        <v>29872</v>
      </c>
      <c r="CT211" s="31" t="s">
        <v>17408</v>
      </c>
      <c r="CU211" s="31" t="s">
        <v>3497</v>
      </c>
      <c r="CV211" s="31" t="s">
        <v>17058</v>
      </c>
      <c r="CW211" s="31" t="s">
        <v>17059</v>
      </c>
      <c r="CX211" s="31" t="s">
        <v>17060</v>
      </c>
      <c r="CY211" s="31"/>
      <c r="CZ211" s="31"/>
      <c r="DA211" s="31"/>
      <c r="DB211" s="31" t="s">
        <v>8690</v>
      </c>
      <c r="DC211" s="31"/>
      <c r="DD211" s="31" t="s">
        <v>6187</v>
      </c>
      <c r="DE211" s="31"/>
      <c r="DF211" s="31"/>
      <c r="DG211" s="31"/>
      <c r="DH211" s="31"/>
      <c r="DI211" s="31" t="s">
        <v>15788</v>
      </c>
      <c r="DJ211" s="31" t="s">
        <v>15789</v>
      </c>
      <c r="DK211" s="31"/>
      <c r="DL211" s="31"/>
      <c r="DM211" s="38" t="s">
        <v>9703</v>
      </c>
      <c r="DN211" s="38"/>
      <c r="DO211" s="35">
        <v>0</v>
      </c>
      <c r="DP211" s="31" t="s">
        <v>13736</v>
      </c>
      <c r="DQ211" s="31" t="s">
        <v>20796</v>
      </c>
      <c r="DR211" s="31"/>
      <c r="DS211" s="31" t="s">
        <v>27337</v>
      </c>
      <c r="DT211" s="31" t="s">
        <v>37394</v>
      </c>
      <c r="DU211" s="31">
        <v>3</v>
      </c>
      <c r="DV211" s="31" t="s">
        <v>32167</v>
      </c>
      <c r="DW211" s="31"/>
      <c r="DX211" s="31"/>
      <c r="DY211" s="31" t="s">
        <v>32507</v>
      </c>
      <c r="DZ211" s="31" t="s">
        <v>32396</v>
      </c>
      <c r="EA211" s="31" t="s">
        <v>32516</v>
      </c>
      <c r="EB211" s="31">
        <v>0</v>
      </c>
      <c r="EC211" s="31" t="s">
        <v>8001</v>
      </c>
      <c r="ED211" s="31" t="s">
        <v>41101</v>
      </c>
      <c r="EE211" s="31"/>
      <c r="EF211" s="31"/>
      <c r="EG211" s="31"/>
      <c r="EH211" s="31"/>
      <c r="EI211" s="31"/>
      <c r="EJ211" s="31"/>
    </row>
    <row r="212" spans="1:140" ht="23.25" customHeight="1">
      <c r="A212" s="25">
        <v>210</v>
      </c>
      <c r="B212" s="30" t="s">
        <v>33304</v>
      </c>
      <c r="C212" s="31" t="s">
        <v>29980</v>
      </c>
      <c r="D212" s="30" t="s">
        <v>33135</v>
      </c>
      <c r="E212" s="30"/>
      <c r="F212" s="30" t="s">
        <v>36256</v>
      </c>
      <c r="G212" s="31">
        <f t="shared" si="32"/>
        <v>58</v>
      </c>
      <c r="H212" s="72">
        <f t="shared" si="33"/>
        <v>55944</v>
      </c>
      <c r="I212" s="30"/>
      <c r="J212" s="30" t="s">
        <v>34084</v>
      </c>
      <c r="K212" s="30" t="s">
        <v>4318</v>
      </c>
      <c r="L212" s="31" t="s">
        <v>4318</v>
      </c>
      <c r="M212" s="31" t="s">
        <v>6378</v>
      </c>
      <c r="N212" s="31" t="s">
        <v>5865</v>
      </c>
      <c r="O212" s="31" t="s">
        <v>5117</v>
      </c>
      <c r="P212" s="52" t="s">
        <v>35984</v>
      </c>
      <c r="Q212" s="52" t="s">
        <v>41262</v>
      </c>
      <c r="R212" s="31"/>
      <c r="S212" s="31"/>
      <c r="T212" s="31"/>
      <c r="U212" s="31"/>
      <c r="V212" s="31"/>
      <c r="W212" s="31" t="s">
        <v>3287</v>
      </c>
      <c r="X212" s="31" t="s">
        <v>33136</v>
      </c>
      <c r="Y212" s="31">
        <f t="shared" ca="1" si="34"/>
        <v>28</v>
      </c>
      <c r="Z212" s="31" t="str">
        <f t="shared" ca="1" si="35"/>
        <v>21-35</v>
      </c>
      <c r="AA212" s="31"/>
      <c r="AB212" s="31" t="s">
        <v>11144</v>
      </c>
      <c r="AC212" s="31" t="s">
        <v>34145</v>
      </c>
      <c r="AD212" s="31" t="s">
        <v>34145</v>
      </c>
      <c r="AE212" s="31"/>
      <c r="AF212" s="31" t="s">
        <v>24701</v>
      </c>
      <c r="AG212" s="31" t="s">
        <v>4322</v>
      </c>
      <c r="AH212" s="31" t="s">
        <v>4322</v>
      </c>
      <c r="AI212" s="31" t="s">
        <v>908</v>
      </c>
      <c r="AJ212" s="31" t="s">
        <v>35888</v>
      </c>
      <c r="AK212" s="31" t="s">
        <v>35889</v>
      </c>
      <c r="AL212" s="52" t="s">
        <v>35890</v>
      </c>
      <c r="AM212" s="31" t="s">
        <v>35891</v>
      </c>
      <c r="AN212" s="31"/>
      <c r="AO212" s="52" t="s">
        <v>35892</v>
      </c>
      <c r="AP212" s="31" t="s">
        <v>3619</v>
      </c>
      <c r="AQ212" s="52" t="s">
        <v>24630</v>
      </c>
      <c r="AR212" s="31" t="s">
        <v>34145</v>
      </c>
      <c r="AS212" s="31" t="s">
        <v>34145</v>
      </c>
      <c r="AT212" s="31" t="s">
        <v>41063</v>
      </c>
      <c r="AU212" s="31"/>
      <c r="AV212" s="31" t="s">
        <v>26001</v>
      </c>
      <c r="AW212" s="52" t="s">
        <v>24630</v>
      </c>
      <c r="AX212" s="29">
        <f t="shared" si="30"/>
        <v>46738</v>
      </c>
      <c r="AY212" s="31" t="s">
        <v>26346</v>
      </c>
      <c r="AZ212" s="31" t="s">
        <v>225</v>
      </c>
      <c r="BA212" s="30" t="s">
        <v>3619</v>
      </c>
      <c r="BB212" s="31"/>
      <c r="BC212" s="31"/>
      <c r="BD212" s="31" t="s">
        <v>11423</v>
      </c>
      <c r="BE212" s="31" t="s">
        <v>7969</v>
      </c>
      <c r="BF212" s="31" t="s">
        <v>26001</v>
      </c>
      <c r="BG212" s="31"/>
      <c r="BH212" s="31"/>
      <c r="BI212" s="31"/>
      <c r="BJ212" s="31"/>
      <c r="BK212" s="31" t="str">
        <f t="shared" si="31"/>
        <v>II/c</v>
      </c>
      <c r="BL212" s="31"/>
      <c r="BM212" s="31"/>
      <c r="BN212" s="31"/>
      <c r="BO212" s="31"/>
      <c r="BP212" s="31"/>
      <c r="BQ212" s="31" t="s">
        <v>20284</v>
      </c>
      <c r="BR212" s="31" t="s">
        <v>41376</v>
      </c>
      <c r="BS212" s="31">
        <v>0</v>
      </c>
      <c r="BT212" s="52" t="s">
        <v>20332</v>
      </c>
      <c r="BU212" s="52" t="s">
        <v>35984</v>
      </c>
      <c r="BV212" s="31" t="s">
        <v>20332</v>
      </c>
      <c r="BW212" s="31">
        <f t="shared" ca="1" si="36"/>
        <v>1</v>
      </c>
      <c r="BX212" s="78">
        <f t="shared" ca="1" si="37"/>
        <v>3</v>
      </c>
      <c r="BY212" s="31"/>
      <c r="BZ212" s="31"/>
      <c r="CA212" s="31" t="s">
        <v>2483</v>
      </c>
      <c r="CB212" s="31" t="s">
        <v>2519</v>
      </c>
      <c r="CC212" s="31"/>
      <c r="CD212" s="31">
        <v>1</v>
      </c>
      <c r="CE212" s="31"/>
      <c r="CF212" s="31"/>
      <c r="CG212" s="31"/>
      <c r="CH212" s="31"/>
      <c r="CI212" s="31"/>
      <c r="CJ212" s="31"/>
      <c r="CK212" s="31"/>
      <c r="CL212" s="31" t="s">
        <v>35893</v>
      </c>
      <c r="CM212" s="31" t="s">
        <v>33702</v>
      </c>
      <c r="CN212" s="31">
        <v>127</v>
      </c>
      <c r="CO212" s="31" t="s">
        <v>33703</v>
      </c>
      <c r="CP212" s="31" t="s">
        <v>33702</v>
      </c>
      <c r="CQ212" s="31">
        <v>127</v>
      </c>
      <c r="CR212" s="31"/>
      <c r="CS212" s="31"/>
      <c r="CT212" s="31"/>
      <c r="CU212" s="31"/>
      <c r="CV212" s="31"/>
      <c r="CW212" s="31"/>
      <c r="CX212" s="31"/>
      <c r="CY212" s="31"/>
      <c r="CZ212" s="31"/>
      <c r="DA212" s="31"/>
      <c r="DB212" s="31"/>
      <c r="DC212" s="31"/>
      <c r="DD212" s="31"/>
      <c r="DE212" s="31"/>
      <c r="DF212" s="31"/>
      <c r="DG212" s="31"/>
      <c r="DH212" s="31"/>
      <c r="DI212" s="31"/>
      <c r="DJ212" s="31"/>
      <c r="DK212" s="31"/>
      <c r="DL212" s="31"/>
      <c r="DM212" s="38" t="s">
        <v>35525</v>
      </c>
      <c r="DN212" s="38"/>
      <c r="DO212" s="35"/>
      <c r="DP212" s="52" t="s">
        <v>35894</v>
      </c>
      <c r="DQ212" s="31" t="s">
        <v>35895</v>
      </c>
      <c r="DR212" s="31"/>
      <c r="DS212" s="31" t="s">
        <v>33432</v>
      </c>
      <c r="DT212" s="50" t="s">
        <v>35896</v>
      </c>
      <c r="DU212" s="31"/>
      <c r="DV212" s="31"/>
      <c r="DW212" s="31"/>
      <c r="DX212" s="31"/>
      <c r="DY212" s="31"/>
      <c r="DZ212" s="31"/>
      <c r="EA212" s="31"/>
      <c r="EB212" s="31"/>
      <c r="EC212" s="31" t="s">
        <v>40168</v>
      </c>
      <c r="ED212" s="31" t="s">
        <v>41101</v>
      </c>
      <c r="EE212" s="31"/>
      <c r="EF212" s="31"/>
      <c r="EG212" s="31"/>
      <c r="EH212" s="31"/>
      <c r="EI212" s="31"/>
      <c r="EJ212" s="31"/>
    </row>
    <row r="213" spans="1:140" ht="23.25" customHeight="1">
      <c r="A213" s="25">
        <v>211</v>
      </c>
      <c r="B213" s="30" t="s">
        <v>14619</v>
      </c>
      <c r="C213" s="31" t="s">
        <v>16678</v>
      </c>
      <c r="D213" s="30" t="s">
        <v>23540</v>
      </c>
      <c r="E213" s="30"/>
      <c r="F213" s="30" t="s">
        <v>36256</v>
      </c>
      <c r="G213" s="31">
        <f t="shared" si="32"/>
        <v>58</v>
      </c>
      <c r="H213" s="72">
        <f t="shared" si="33"/>
        <v>53813</v>
      </c>
      <c r="I213" s="30"/>
      <c r="J213" s="30" t="s">
        <v>34084</v>
      </c>
      <c r="K213" s="30" t="s">
        <v>4318</v>
      </c>
      <c r="L213" s="31" t="s">
        <v>4318</v>
      </c>
      <c r="M213" s="31" t="s">
        <v>6378</v>
      </c>
      <c r="N213" s="31" t="s">
        <v>5865</v>
      </c>
      <c r="O213" s="31" t="s">
        <v>5117</v>
      </c>
      <c r="P213" s="31" t="s">
        <v>25901</v>
      </c>
      <c r="Q213" s="31"/>
      <c r="R213" s="31">
        <v>5</v>
      </c>
      <c r="S213" s="31">
        <v>0</v>
      </c>
      <c r="T213" s="31"/>
      <c r="U213" s="31">
        <v>527</v>
      </c>
      <c r="V213" s="31" t="s">
        <v>31859</v>
      </c>
      <c r="W213" s="31" t="s">
        <v>6910</v>
      </c>
      <c r="X213" s="31" t="s">
        <v>3083</v>
      </c>
      <c r="Y213" s="31" t="e">
        <f t="shared" ca="1" si="34"/>
        <v>#VALUE!</v>
      </c>
      <c r="Z213" s="31" t="e">
        <f t="shared" ca="1" si="35"/>
        <v>#VALUE!</v>
      </c>
      <c r="AA213" s="31"/>
      <c r="AB213" s="31" t="s">
        <v>11142</v>
      </c>
      <c r="AC213" s="31" t="s">
        <v>34147</v>
      </c>
      <c r="AD213" s="31" t="s">
        <v>34147</v>
      </c>
      <c r="AE213" s="31"/>
      <c r="AF213" s="31" t="s">
        <v>24699</v>
      </c>
      <c r="AG213" s="31" t="s">
        <v>5852</v>
      </c>
      <c r="AH213" s="31" t="s">
        <v>4322</v>
      </c>
      <c r="AI213" s="31" t="s">
        <v>908</v>
      </c>
      <c r="AJ213" s="31" t="s">
        <v>3324</v>
      </c>
      <c r="AK213" s="31">
        <v>253936</v>
      </c>
      <c r="AL213" s="31" t="s">
        <v>5597</v>
      </c>
      <c r="AM213" s="31" t="s">
        <v>2489</v>
      </c>
      <c r="AN213" s="31"/>
      <c r="AO213" s="31"/>
      <c r="AP213" s="31" t="s">
        <v>3619</v>
      </c>
      <c r="AQ213" s="31" t="s">
        <v>7696</v>
      </c>
      <c r="AR213" s="31" t="s">
        <v>34147</v>
      </c>
      <c r="AS213" s="31" t="s">
        <v>34147</v>
      </c>
      <c r="AT213" s="31" t="str">
        <f>_xlfn.IFNA(VLOOKUP(D213,'[1]5. 1 Mei 2022'!$C$7:$F$60,4,FALSE),"")</f>
        <v/>
      </c>
      <c r="AU213" s="31"/>
      <c r="AV213" s="31" t="s">
        <v>20032</v>
      </c>
      <c r="AW213" s="31" t="s">
        <v>16037</v>
      </c>
      <c r="AX213" s="29">
        <f t="shared" si="30"/>
        <v>45916</v>
      </c>
      <c r="AY213" s="31" t="s">
        <v>26346</v>
      </c>
      <c r="AZ213" s="31" t="s">
        <v>225</v>
      </c>
      <c r="BA213" s="30" t="s">
        <v>3619</v>
      </c>
      <c r="BB213" s="31" t="s">
        <v>29341</v>
      </c>
      <c r="BC213" s="31"/>
      <c r="BD213" s="31" t="s">
        <v>7980</v>
      </c>
      <c r="BE213" s="31" t="s">
        <v>7969</v>
      </c>
      <c r="BF213" s="31" t="s">
        <v>20032</v>
      </c>
      <c r="BG213" s="31"/>
      <c r="BH213" s="31"/>
      <c r="BI213" s="31"/>
      <c r="BJ213" s="31" t="s">
        <v>20284</v>
      </c>
      <c r="BK213" s="31" t="str">
        <f t="shared" si="31"/>
        <v>II/c</v>
      </c>
      <c r="BL213" s="31" t="s">
        <v>8077</v>
      </c>
      <c r="BM213" s="31"/>
      <c r="BN213" s="31"/>
      <c r="BO213" s="31"/>
      <c r="BP213" s="31"/>
      <c r="BQ213" s="31" t="s">
        <v>20284</v>
      </c>
      <c r="BR213" s="31" t="s">
        <v>29818</v>
      </c>
      <c r="BS213" s="31" t="s">
        <v>29822</v>
      </c>
      <c r="BT213" s="31" t="s">
        <v>21685</v>
      </c>
      <c r="BU213" s="31" t="s">
        <v>25901</v>
      </c>
      <c r="BV213" s="31" t="s">
        <v>717</v>
      </c>
      <c r="BW213" s="31">
        <f t="shared" ca="1" si="36"/>
        <v>12</v>
      </c>
      <c r="BX213" s="78">
        <f t="shared" ca="1" si="37"/>
        <v>3</v>
      </c>
      <c r="BY213" s="31" t="s">
        <v>3738</v>
      </c>
      <c r="BZ213" s="31" t="s">
        <v>31844</v>
      </c>
      <c r="CA213" s="31" t="s">
        <v>2483</v>
      </c>
      <c r="CB213" s="31" t="s">
        <v>2519</v>
      </c>
      <c r="CC213" s="31">
        <v>2</v>
      </c>
      <c r="CD213" s="31">
        <v>1</v>
      </c>
      <c r="CE213" s="31" t="s">
        <v>20085</v>
      </c>
      <c r="CF213" s="31"/>
      <c r="CG213" s="31"/>
      <c r="CH213" s="31"/>
      <c r="CI213" s="31"/>
      <c r="CJ213" s="31"/>
      <c r="CK213" s="31"/>
      <c r="CL213" s="31" t="s">
        <v>28551</v>
      </c>
      <c r="CM213" s="31" t="s">
        <v>23794</v>
      </c>
      <c r="CN213" s="31">
        <v>123</v>
      </c>
      <c r="CO213" s="31" t="s">
        <v>28798</v>
      </c>
      <c r="CP213" s="31" t="s">
        <v>23794</v>
      </c>
      <c r="CQ213" s="31">
        <v>123</v>
      </c>
      <c r="CR213" s="31">
        <v>4601</v>
      </c>
      <c r="CS213" s="31" t="s">
        <v>10229</v>
      </c>
      <c r="CT213" s="31" t="s">
        <v>10227</v>
      </c>
      <c r="CU213" s="31" t="s">
        <v>3516</v>
      </c>
      <c r="CV213" s="31" t="s">
        <v>10332</v>
      </c>
      <c r="CW213" s="31" t="s">
        <v>11143</v>
      </c>
      <c r="CX213" s="31" t="s">
        <v>10312</v>
      </c>
      <c r="CY213" s="31"/>
      <c r="CZ213" s="31"/>
      <c r="DA213" s="31"/>
      <c r="DB213" s="31" t="s">
        <v>11355</v>
      </c>
      <c r="DC213" s="31" t="s">
        <v>11356</v>
      </c>
      <c r="DD213" s="31" t="s">
        <v>10554</v>
      </c>
      <c r="DE213" s="31"/>
      <c r="DF213" s="31"/>
      <c r="DG213" s="31"/>
      <c r="DH213" s="31"/>
      <c r="DI213" s="31" t="s">
        <v>10372</v>
      </c>
      <c r="DJ213" s="31" t="s">
        <v>10240</v>
      </c>
      <c r="DK213" s="31"/>
      <c r="DL213" s="31"/>
      <c r="DM213" s="38" t="s">
        <v>23733</v>
      </c>
      <c r="DN213" s="38"/>
      <c r="DO213" s="35">
        <v>0</v>
      </c>
      <c r="DP213" s="31" t="s">
        <v>23731</v>
      </c>
      <c r="DQ213" s="31" t="s">
        <v>23732</v>
      </c>
      <c r="DR213" s="31" t="s">
        <v>5468</v>
      </c>
      <c r="DS213" s="31" t="s">
        <v>27898</v>
      </c>
      <c r="DT213" s="31" t="s">
        <v>28275</v>
      </c>
      <c r="DU213" s="31">
        <v>3</v>
      </c>
      <c r="DV213" s="31" t="s">
        <v>32167</v>
      </c>
      <c r="DW213" s="31" t="s">
        <v>7980</v>
      </c>
      <c r="DX213" s="31" t="s">
        <v>7980</v>
      </c>
      <c r="DY213" s="31">
        <v>2018</v>
      </c>
      <c r="DZ213" s="31">
        <v>2018</v>
      </c>
      <c r="EA213" s="31"/>
      <c r="EB213" s="31">
        <v>0</v>
      </c>
      <c r="EC213" s="31" t="s">
        <v>40139</v>
      </c>
      <c r="ED213" s="31" t="s">
        <v>41101</v>
      </c>
      <c r="EE213" s="31"/>
      <c r="EF213" s="31"/>
      <c r="EG213" s="31"/>
      <c r="EH213" s="31"/>
      <c r="EI213" s="31"/>
      <c r="EJ213" s="31"/>
    </row>
    <row r="214" spans="1:140" ht="23.25" customHeight="1">
      <c r="A214" s="25">
        <v>212</v>
      </c>
      <c r="B214" s="30" t="s">
        <v>12271</v>
      </c>
      <c r="C214" s="31" t="s">
        <v>1060</v>
      </c>
      <c r="D214" s="30" t="s">
        <v>1060</v>
      </c>
      <c r="E214" s="30"/>
      <c r="F214" s="30" t="s">
        <v>36255</v>
      </c>
      <c r="G214" s="31">
        <f t="shared" si="32"/>
        <v>58</v>
      </c>
      <c r="H214" s="72">
        <f t="shared" si="33"/>
        <v>48245</v>
      </c>
      <c r="I214" s="30"/>
      <c r="J214" s="30" t="s">
        <v>34084</v>
      </c>
      <c r="K214" s="30" t="s">
        <v>4318</v>
      </c>
      <c r="L214" s="31" t="s">
        <v>4318</v>
      </c>
      <c r="M214" s="31" t="s">
        <v>6378</v>
      </c>
      <c r="N214" s="31" t="s">
        <v>3311</v>
      </c>
      <c r="O214" s="31" t="s">
        <v>2534</v>
      </c>
      <c r="P214" s="52" t="s">
        <v>24630</v>
      </c>
      <c r="Q214" s="31" t="s">
        <v>39088</v>
      </c>
      <c r="R214" s="31">
        <v>12</v>
      </c>
      <c r="S214" s="31">
        <v>10</v>
      </c>
      <c r="T214" s="31"/>
      <c r="U214" s="31">
        <v>1419</v>
      </c>
      <c r="V214" s="31" t="s">
        <v>239</v>
      </c>
      <c r="W214" s="31" t="s">
        <v>7631</v>
      </c>
      <c r="X214" s="31" t="s">
        <v>5370</v>
      </c>
      <c r="Y214" s="31" t="e">
        <f t="shared" ca="1" si="34"/>
        <v>#VALUE!</v>
      </c>
      <c r="Z214" s="31" t="e">
        <f t="shared" ca="1" si="35"/>
        <v>#VALUE!</v>
      </c>
      <c r="AA214" s="31"/>
      <c r="AB214" s="31" t="s">
        <v>11165</v>
      </c>
      <c r="AC214" s="31" t="s">
        <v>34147</v>
      </c>
      <c r="AD214" s="31" t="s">
        <v>34147</v>
      </c>
      <c r="AE214" s="31"/>
      <c r="AF214" s="31" t="s">
        <v>24699</v>
      </c>
      <c r="AG214" s="31" t="s">
        <v>5852</v>
      </c>
      <c r="AH214" s="31" t="s">
        <v>5852</v>
      </c>
      <c r="AI214" s="31" t="s">
        <v>908</v>
      </c>
      <c r="AJ214" s="31" t="s">
        <v>3884</v>
      </c>
      <c r="AK214" s="31" t="s">
        <v>3885</v>
      </c>
      <c r="AL214" s="31" t="s">
        <v>4112</v>
      </c>
      <c r="AM214" s="31" t="s">
        <v>4113</v>
      </c>
      <c r="AN214" s="31"/>
      <c r="AO214" s="31"/>
      <c r="AP214" s="31" t="s">
        <v>33014</v>
      </c>
      <c r="AQ214" s="31" t="s">
        <v>4344</v>
      </c>
      <c r="AR214" s="31" t="s">
        <v>34147</v>
      </c>
      <c r="AS214" s="31" t="s">
        <v>34147</v>
      </c>
      <c r="AT214" s="31" t="str">
        <f>_xlfn.IFNA(VLOOKUP(D214,'[1]5. 1 Mei 2022'!$C$7:$F$60,4,FALSE),"")</f>
        <v/>
      </c>
      <c r="AU214" s="31"/>
      <c r="AV214" s="31" t="s">
        <v>7458</v>
      </c>
      <c r="AW214" s="31"/>
      <c r="AX214" s="29">
        <f t="shared" si="30"/>
        <v>1903</v>
      </c>
      <c r="AY214" s="31" t="s">
        <v>26346</v>
      </c>
      <c r="AZ214" s="31" t="s">
        <v>33016</v>
      </c>
      <c r="BA214" s="30" t="s">
        <v>33014</v>
      </c>
      <c r="BB214" s="31"/>
      <c r="BC214" s="31"/>
      <c r="BD214" s="31" t="s">
        <v>20061</v>
      </c>
      <c r="BE214" s="31" t="s">
        <v>7973</v>
      </c>
      <c r="BF214" s="31" t="s">
        <v>7458</v>
      </c>
      <c r="BG214" s="31"/>
      <c r="BH214" s="31"/>
      <c r="BI214" s="31" t="s">
        <v>8132</v>
      </c>
      <c r="BJ214" s="31" t="s">
        <v>21609</v>
      </c>
      <c r="BK214" s="31" t="str">
        <f t="shared" si="31"/>
        <v>III/b</v>
      </c>
      <c r="BL214" s="31" t="s">
        <v>8077</v>
      </c>
      <c r="BM214" s="31"/>
      <c r="BN214" s="31"/>
      <c r="BO214" s="31"/>
      <c r="BP214" s="31" t="s">
        <v>1498</v>
      </c>
      <c r="BQ214" s="31" t="s">
        <v>21609</v>
      </c>
      <c r="BR214" s="52" t="s">
        <v>39748</v>
      </c>
      <c r="BS214" s="52" t="s">
        <v>39898</v>
      </c>
      <c r="BT214" s="31" t="s">
        <v>1172</v>
      </c>
      <c r="BU214" s="31" t="s">
        <v>718</v>
      </c>
      <c r="BV214" s="31" t="s">
        <v>6930</v>
      </c>
      <c r="BW214" s="31">
        <f t="shared" ca="1" si="36"/>
        <v>28</v>
      </c>
      <c r="BX214" s="78">
        <f t="shared" ca="1" si="37"/>
        <v>3</v>
      </c>
      <c r="BY214" s="31"/>
      <c r="BZ214" s="31"/>
      <c r="CA214" s="31" t="s">
        <v>2483</v>
      </c>
      <c r="CB214" s="31" t="s">
        <v>2519</v>
      </c>
      <c r="CC214" s="31">
        <v>3</v>
      </c>
      <c r="CD214" s="31">
        <v>1</v>
      </c>
      <c r="CE214" s="31" t="s">
        <v>20085</v>
      </c>
      <c r="CF214" s="31"/>
      <c r="CG214" s="31"/>
      <c r="CH214" s="31"/>
      <c r="CI214" s="31"/>
      <c r="CJ214" s="31"/>
      <c r="CK214" s="31"/>
      <c r="CL214" s="31" t="s">
        <v>36844</v>
      </c>
      <c r="CM214" s="31" t="s">
        <v>31118</v>
      </c>
      <c r="CN214" s="31">
        <v>126</v>
      </c>
      <c r="CO214" s="31" t="s">
        <v>36898</v>
      </c>
      <c r="CP214" s="31" t="s">
        <v>31118</v>
      </c>
      <c r="CQ214" s="31">
        <v>126</v>
      </c>
      <c r="CR214" s="31">
        <v>5017</v>
      </c>
      <c r="CS214" s="31" t="s">
        <v>11166</v>
      </c>
      <c r="CT214" s="31"/>
      <c r="CU214" s="31" t="s">
        <v>3195</v>
      </c>
      <c r="CV214" s="31" t="s">
        <v>8541</v>
      </c>
      <c r="CW214" s="31" t="s">
        <v>11215</v>
      </c>
      <c r="CX214" s="31" t="s">
        <v>8484</v>
      </c>
      <c r="CY214" s="31"/>
      <c r="CZ214" s="31"/>
      <c r="DA214" s="31"/>
      <c r="DB214" s="31" t="s">
        <v>11355</v>
      </c>
      <c r="DC214" s="31" t="s">
        <v>16323</v>
      </c>
      <c r="DD214" s="31" t="s">
        <v>16324</v>
      </c>
      <c r="DE214" s="31"/>
      <c r="DF214" s="31"/>
      <c r="DG214" s="31"/>
      <c r="DH214" s="31"/>
      <c r="DI214" s="31" t="s">
        <v>25300</v>
      </c>
      <c r="DJ214" s="31" t="s">
        <v>25299</v>
      </c>
      <c r="DK214" s="31"/>
      <c r="DL214" s="31"/>
      <c r="DM214" s="38" t="s">
        <v>19506</v>
      </c>
      <c r="DN214" s="38"/>
      <c r="DO214" s="35" t="s">
        <v>20969</v>
      </c>
      <c r="DP214" s="31" t="s">
        <v>14084</v>
      </c>
      <c r="DQ214" s="31" t="s">
        <v>14083</v>
      </c>
      <c r="DR214" s="31"/>
      <c r="DS214" s="31" t="s">
        <v>27312</v>
      </c>
      <c r="DT214" s="31" t="s">
        <v>37395</v>
      </c>
      <c r="DU214" s="31">
        <v>3</v>
      </c>
      <c r="DV214" s="31" t="s">
        <v>32167</v>
      </c>
      <c r="DW214" s="31"/>
      <c r="DX214" s="31"/>
      <c r="DY214" s="31" t="s">
        <v>25239</v>
      </c>
      <c r="DZ214" s="31" t="s">
        <v>18320</v>
      </c>
      <c r="EA214" s="31"/>
      <c r="EB214" s="31">
        <v>0</v>
      </c>
      <c r="EC214" s="31" t="s">
        <v>40139</v>
      </c>
      <c r="ED214" s="31" t="s">
        <v>41101</v>
      </c>
      <c r="EE214" s="31"/>
      <c r="EF214" s="31"/>
      <c r="EG214" s="31"/>
      <c r="EH214" s="31"/>
      <c r="EI214" s="31"/>
      <c r="EJ214" s="31"/>
    </row>
    <row r="215" spans="1:140" ht="23.25" customHeight="1">
      <c r="A215" s="25">
        <v>213</v>
      </c>
      <c r="B215" s="30" t="s">
        <v>39836</v>
      </c>
      <c r="C215" s="31" t="s">
        <v>6220</v>
      </c>
      <c r="D215" s="30" t="s">
        <v>12239</v>
      </c>
      <c r="E215" s="30"/>
      <c r="F215" s="30" t="s">
        <v>36262</v>
      </c>
      <c r="G215" s="31">
        <f t="shared" si="32"/>
        <v>58</v>
      </c>
      <c r="H215" s="72">
        <f t="shared" si="33"/>
        <v>53844</v>
      </c>
      <c r="I215" s="30" t="s">
        <v>34955</v>
      </c>
      <c r="J215" s="30" t="s">
        <v>34085</v>
      </c>
      <c r="K215" s="30" t="s">
        <v>34082</v>
      </c>
      <c r="L215" s="31" t="s">
        <v>6220</v>
      </c>
      <c r="M215" s="31" t="s">
        <v>6378</v>
      </c>
      <c r="N215" s="31" t="s">
        <v>7551</v>
      </c>
      <c r="O215" s="31" t="s">
        <v>6326</v>
      </c>
      <c r="P215" s="52" t="s">
        <v>24630</v>
      </c>
      <c r="Q215" s="52"/>
      <c r="R215" s="31"/>
      <c r="S215" s="31"/>
      <c r="T215" s="52" t="s">
        <v>35656</v>
      </c>
      <c r="U215" s="31" t="s">
        <v>15100</v>
      </c>
      <c r="V215" s="31"/>
      <c r="W215" s="31" t="s">
        <v>7059</v>
      </c>
      <c r="X215" s="31" t="s">
        <v>12334</v>
      </c>
      <c r="Y215" s="31">
        <f t="shared" ca="1" si="34"/>
        <v>34</v>
      </c>
      <c r="Z215" s="31" t="str">
        <f t="shared" ca="1" si="35"/>
        <v>21-35</v>
      </c>
      <c r="AA215" s="31"/>
      <c r="AB215" s="31" t="s">
        <v>11165</v>
      </c>
      <c r="AC215" s="31" t="s">
        <v>34147</v>
      </c>
      <c r="AD215" s="31" t="s">
        <v>34147</v>
      </c>
      <c r="AE215" s="31"/>
      <c r="AF215" s="31" t="s">
        <v>24699</v>
      </c>
      <c r="AG215" s="31" t="s">
        <v>5852</v>
      </c>
      <c r="AH215" s="31" t="s">
        <v>5852</v>
      </c>
      <c r="AI215" s="31" t="s">
        <v>908</v>
      </c>
      <c r="AJ215" s="52" t="s">
        <v>36368</v>
      </c>
      <c r="AK215" s="52" t="s">
        <v>36369</v>
      </c>
      <c r="AL215" s="31"/>
      <c r="AM215" s="31" t="s">
        <v>4113</v>
      </c>
      <c r="AN215" s="31"/>
      <c r="AO215" s="52" t="s">
        <v>36370</v>
      </c>
      <c r="AP215" s="31" t="s">
        <v>33014</v>
      </c>
      <c r="AQ215" s="31" t="s">
        <v>8638</v>
      </c>
      <c r="AR215" s="31" t="s">
        <v>34147</v>
      </c>
      <c r="AS215" s="31" t="s">
        <v>34147</v>
      </c>
      <c r="AT215" s="31" t="str">
        <f>_xlfn.IFNA(VLOOKUP(D215,'[1]5. 1 Mei 2022'!$C$7:$F$60,4,FALSE),"")</f>
        <v/>
      </c>
      <c r="AU215" s="31"/>
      <c r="AV215" s="31" t="s">
        <v>7458</v>
      </c>
      <c r="AW215" s="52" t="s">
        <v>32746</v>
      </c>
      <c r="AX215" s="29">
        <f t="shared" si="30"/>
        <v>46708</v>
      </c>
      <c r="AY215" s="31" t="s">
        <v>26346</v>
      </c>
      <c r="AZ215" s="31" t="s">
        <v>33016</v>
      </c>
      <c r="BA215" s="30" t="s">
        <v>33014</v>
      </c>
      <c r="BB215" s="31"/>
      <c r="BC215" s="31"/>
      <c r="BD215" s="31" t="s">
        <v>20061</v>
      </c>
      <c r="BE215" s="31" t="s">
        <v>7973</v>
      </c>
      <c r="BF215" s="31" t="s">
        <v>7458</v>
      </c>
      <c r="BG215" s="31"/>
      <c r="BH215" s="31"/>
      <c r="BI215" s="31"/>
      <c r="BJ215" s="31">
        <v>0</v>
      </c>
      <c r="BK215" s="31" t="str">
        <f t="shared" si="31"/>
        <v>II/a</v>
      </c>
      <c r="BL215" s="31"/>
      <c r="BM215" s="31"/>
      <c r="BN215" s="31"/>
      <c r="BO215" s="31"/>
      <c r="BP215" s="31"/>
      <c r="BQ215" s="31"/>
      <c r="BR215" s="31"/>
      <c r="BS215" s="31"/>
      <c r="BT215" s="31"/>
      <c r="BU215" s="31"/>
      <c r="BV215" s="31" t="s">
        <v>8638</v>
      </c>
      <c r="BW215" s="31">
        <f t="shared" ca="1" si="36"/>
        <v>9</v>
      </c>
      <c r="BX215" s="78">
        <f t="shared" ca="1" si="37"/>
        <v>3</v>
      </c>
      <c r="BY215" s="31"/>
      <c r="BZ215" s="31"/>
      <c r="CA215" s="31" t="s">
        <v>2483</v>
      </c>
      <c r="CB215" s="31" t="s">
        <v>2519</v>
      </c>
      <c r="CC215" s="31"/>
      <c r="CD215" s="31">
        <v>1</v>
      </c>
      <c r="CE215" s="31" t="s">
        <v>20085</v>
      </c>
      <c r="CF215" s="31"/>
      <c r="CG215" s="31"/>
      <c r="CH215" s="31"/>
      <c r="CI215" s="31"/>
      <c r="CJ215" s="31"/>
      <c r="CK215" s="31"/>
      <c r="CL215" s="52" t="s">
        <v>39837</v>
      </c>
      <c r="CM215" s="52" t="s">
        <v>39838</v>
      </c>
      <c r="CN215" s="31">
        <v>127</v>
      </c>
      <c r="CO215" s="52" t="s">
        <v>39839</v>
      </c>
      <c r="CP215" s="52" t="s">
        <v>39838</v>
      </c>
      <c r="CQ215" s="31">
        <v>127</v>
      </c>
      <c r="CR215" s="31">
        <v>1603</v>
      </c>
      <c r="CS215" s="31"/>
      <c r="CT215" s="31"/>
      <c r="CU215" s="31"/>
      <c r="CV215" s="31"/>
      <c r="CW215" s="31"/>
      <c r="CX215" s="31"/>
      <c r="CY215" s="31"/>
      <c r="CZ215" s="31"/>
      <c r="DA215" s="31"/>
      <c r="DB215" s="31"/>
      <c r="DC215" s="31"/>
      <c r="DD215" s="31"/>
      <c r="DE215" s="31"/>
      <c r="DF215" s="31"/>
      <c r="DG215" s="31"/>
      <c r="DH215" s="31"/>
      <c r="DI215" s="31"/>
      <c r="DJ215" s="31"/>
      <c r="DK215" s="31"/>
      <c r="DL215" s="31"/>
      <c r="DM215" s="38" t="s">
        <v>32308</v>
      </c>
      <c r="DN215" s="38"/>
      <c r="DO215" s="35"/>
      <c r="DP215" s="31" t="s">
        <v>14076</v>
      </c>
      <c r="DQ215" s="31" t="s">
        <v>14075</v>
      </c>
      <c r="DR215" s="31" t="s">
        <v>12270</v>
      </c>
      <c r="DS215" s="31" t="s">
        <v>38489</v>
      </c>
      <c r="DT215" s="31" t="s">
        <v>37396</v>
      </c>
      <c r="DU215" s="31">
        <v>2</v>
      </c>
      <c r="DV215" s="31" t="s">
        <v>32165</v>
      </c>
      <c r="DW215" s="31"/>
      <c r="DX215" s="31"/>
      <c r="DY215" s="31" t="s">
        <v>40443</v>
      </c>
      <c r="DZ215" s="52" t="s">
        <v>25014</v>
      </c>
      <c r="EA215" s="52" t="s">
        <v>40444</v>
      </c>
      <c r="EB215" s="31">
        <v>0</v>
      </c>
      <c r="EC215" s="31" t="s">
        <v>39747</v>
      </c>
      <c r="ED215" s="31" t="s">
        <v>41101</v>
      </c>
      <c r="EE215" s="31"/>
      <c r="EF215" s="31"/>
      <c r="EG215" s="31"/>
      <c r="EH215" s="31"/>
      <c r="EI215" s="31"/>
      <c r="EJ215" s="31"/>
    </row>
    <row r="216" spans="1:140" ht="23.25" customHeight="1">
      <c r="A216" s="25">
        <v>214</v>
      </c>
      <c r="B216" s="30" t="s">
        <v>21333</v>
      </c>
      <c r="C216" s="31">
        <v>140365117</v>
      </c>
      <c r="D216" s="30" t="s">
        <v>466</v>
      </c>
      <c r="E216" s="30"/>
      <c r="F216" s="30" t="s">
        <v>36254</v>
      </c>
      <c r="G216" s="31">
        <f t="shared" si="32"/>
        <v>58</v>
      </c>
      <c r="H216" s="72">
        <f t="shared" si="33"/>
        <v>46143</v>
      </c>
      <c r="I216" s="30"/>
      <c r="J216" s="30" t="s">
        <v>34084</v>
      </c>
      <c r="K216" s="30" t="s">
        <v>4318</v>
      </c>
      <c r="L216" s="31" t="s">
        <v>4318</v>
      </c>
      <c r="M216" s="31" t="s">
        <v>6378</v>
      </c>
      <c r="N216" s="31" t="s">
        <v>5797</v>
      </c>
      <c r="O216" s="31" t="s">
        <v>5271</v>
      </c>
      <c r="P216" s="31" t="s">
        <v>23983</v>
      </c>
      <c r="Q216" s="31"/>
      <c r="R216" s="31">
        <v>16</v>
      </c>
      <c r="S216" s="31">
        <v>0</v>
      </c>
      <c r="T216" s="31"/>
      <c r="U216" s="31">
        <v>1060</v>
      </c>
      <c r="V216" s="31"/>
      <c r="W216" s="31" t="s">
        <v>6910</v>
      </c>
      <c r="X216" s="31" t="s">
        <v>7460</v>
      </c>
      <c r="Y216" s="31">
        <f t="shared" ca="1" si="34"/>
        <v>55</v>
      </c>
      <c r="Z216" s="31" t="str">
        <f t="shared" ca="1" si="35"/>
        <v>46-58</v>
      </c>
      <c r="AA216" s="31"/>
      <c r="AB216" s="31" t="s">
        <v>11165</v>
      </c>
      <c r="AC216" s="31" t="s">
        <v>34147</v>
      </c>
      <c r="AD216" s="31" t="s">
        <v>34147</v>
      </c>
      <c r="AE216" s="31"/>
      <c r="AF216" s="31" t="s">
        <v>24699</v>
      </c>
      <c r="AG216" s="31" t="s">
        <v>5852</v>
      </c>
      <c r="AH216" s="31" t="s">
        <v>5852</v>
      </c>
      <c r="AI216" s="31" t="s">
        <v>908</v>
      </c>
      <c r="AJ216" s="31">
        <v>97041</v>
      </c>
      <c r="AK216" s="31" t="s">
        <v>16233</v>
      </c>
      <c r="AL216" s="31" t="s">
        <v>16232</v>
      </c>
      <c r="AM216" s="31" t="s">
        <v>16231</v>
      </c>
      <c r="AN216" s="31"/>
      <c r="AO216" s="31"/>
      <c r="AP216" s="31" t="s">
        <v>33014</v>
      </c>
      <c r="AQ216" s="31"/>
      <c r="AR216" s="31" t="s">
        <v>34147</v>
      </c>
      <c r="AS216" s="31" t="s">
        <v>34147</v>
      </c>
      <c r="AT216" s="31" t="str">
        <f>_xlfn.IFNA(VLOOKUP(D216,'[1]5. 1 Mei 2022'!$C$7:$F$60,4,FALSE),"")</f>
        <v/>
      </c>
      <c r="AU216" s="31"/>
      <c r="AV216" s="31" t="s">
        <v>7458</v>
      </c>
      <c r="AW216" s="31"/>
      <c r="AX216" s="29">
        <f t="shared" si="30"/>
        <v>1903</v>
      </c>
      <c r="AY216" s="31" t="s">
        <v>26346</v>
      </c>
      <c r="AZ216" s="31" t="s">
        <v>33016</v>
      </c>
      <c r="BA216" s="30" t="s">
        <v>33014</v>
      </c>
      <c r="BB216" s="31"/>
      <c r="BC216" s="31"/>
      <c r="BD216" s="31" t="s">
        <v>20061</v>
      </c>
      <c r="BE216" s="31" t="s">
        <v>7973</v>
      </c>
      <c r="BF216" s="31" t="s">
        <v>7458</v>
      </c>
      <c r="BG216" s="31"/>
      <c r="BH216" s="31"/>
      <c r="BI216" s="31" t="s">
        <v>8132</v>
      </c>
      <c r="BJ216" s="31" t="s">
        <v>2499</v>
      </c>
      <c r="BK216" s="31" t="str">
        <f t="shared" si="31"/>
        <v>III/d</v>
      </c>
      <c r="BL216" s="31" t="s">
        <v>8077</v>
      </c>
      <c r="BM216" s="31"/>
      <c r="BN216" s="31"/>
      <c r="BO216" s="31"/>
      <c r="BP216" s="31" t="s">
        <v>1498</v>
      </c>
      <c r="BQ216" s="31" t="s">
        <v>2499</v>
      </c>
      <c r="BR216" s="31" t="s">
        <v>21839</v>
      </c>
      <c r="BS216" s="31" t="s">
        <v>25671</v>
      </c>
      <c r="BT216" s="31" t="s">
        <v>3388</v>
      </c>
      <c r="BU216" s="31"/>
      <c r="BV216" s="31" t="s">
        <v>1939</v>
      </c>
      <c r="BW216" s="31">
        <f t="shared" ca="1" si="36"/>
        <v>27</v>
      </c>
      <c r="BX216" s="78">
        <f t="shared" ca="1" si="37"/>
        <v>6</v>
      </c>
      <c r="BY216" s="31"/>
      <c r="BZ216" s="31"/>
      <c r="CA216" s="31" t="s">
        <v>2483</v>
      </c>
      <c r="CB216" s="31" t="s">
        <v>2519</v>
      </c>
      <c r="CC216" s="31"/>
      <c r="CD216" s="31">
        <v>1</v>
      </c>
      <c r="CE216" s="31" t="s">
        <v>20085</v>
      </c>
      <c r="CF216" s="31"/>
      <c r="CG216" s="31"/>
      <c r="CH216" s="31"/>
      <c r="CI216" s="31"/>
      <c r="CJ216" s="31"/>
      <c r="CK216" s="31"/>
      <c r="CL216" s="31" t="s">
        <v>33815</v>
      </c>
      <c r="CM216" s="31" t="s">
        <v>33816</v>
      </c>
      <c r="CN216" s="31">
        <v>127</v>
      </c>
      <c r="CO216" s="31" t="s">
        <v>33817</v>
      </c>
      <c r="CP216" s="31" t="s">
        <v>33816</v>
      </c>
      <c r="CQ216" s="31">
        <v>127</v>
      </c>
      <c r="CR216" s="31">
        <v>5184</v>
      </c>
      <c r="CS216" s="31"/>
      <c r="CT216" s="31"/>
      <c r="CU216" s="31"/>
      <c r="CV216" s="31" t="s">
        <v>17038</v>
      </c>
      <c r="CW216" s="31" t="s">
        <v>17039</v>
      </c>
      <c r="CX216" s="31" t="s">
        <v>17040</v>
      </c>
      <c r="CY216" s="31"/>
      <c r="CZ216" s="31"/>
      <c r="DA216" s="31"/>
      <c r="DB216" s="31" t="s">
        <v>8697</v>
      </c>
      <c r="DC216" s="31"/>
      <c r="DD216" s="31" t="s">
        <v>8692</v>
      </c>
      <c r="DE216" s="31"/>
      <c r="DF216" s="31"/>
      <c r="DG216" s="31"/>
      <c r="DH216" s="31"/>
      <c r="DI216" s="31" t="s">
        <v>25300</v>
      </c>
      <c r="DJ216" s="31" t="s">
        <v>25299</v>
      </c>
      <c r="DK216" s="31"/>
      <c r="DL216" s="31"/>
      <c r="DM216" s="38" t="s">
        <v>9681</v>
      </c>
      <c r="DN216" s="38"/>
      <c r="DO216" s="35">
        <v>0</v>
      </c>
      <c r="DP216" s="31" t="s">
        <v>14139</v>
      </c>
      <c r="DQ216" s="31" t="s">
        <v>14140</v>
      </c>
      <c r="DR216" s="31"/>
      <c r="DS216" s="31" t="s">
        <v>38490</v>
      </c>
      <c r="DT216" s="31" t="s">
        <v>37397</v>
      </c>
      <c r="DU216" s="31">
        <v>0</v>
      </c>
      <c r="DV216" s="31"/>
      <c r="DW216" s="31"/>
      <c r="DX216" s="31"/>
      <c r="DY216" s="31" t="s">
        <v>25253</v>
      </c>
      <c r="DZ216" s="31" t="s">
        <v>18320</v>
      </c>
      <c r="EA216" s="31"/>
      <c r="EB216" s="31">
        <v>0</v>
      </c>
      <c r="EC216" s="31" t="s">
        <v>40139</v>
      </c>
      <c r="ED216" s="31" t="s">
        <v>41101</v>
      </c>
      <c r="EE216" s="31"/>
      <c r="EF216" s="31"/>
      <c r="EG216" s="31"/>
      <c r="EH216" s="31"/>
      <c r="EI216" s="31"/>
      <c r="EJ216" s="31"/>
    </row>
    <row r="217" spans="1:140" ht="23.25" customHeight="1">
      <c r="A217" s="25">
        <v>215</v>
      </c>
      <c r="B217" s="30" t="s">
        <v>1541</v>
      </c>
      <c r="C217" s="31">
        <v>140375619</v>
      </c>
      <c r="D217" s="30" t="s">
        <v>650</v>
      </c>
      <c r="E217" s="30"/>
      <c r="F217" s="30" t="s">
        <v>36262</v>
      </c>
      <c r="G217" s="31">
        <f t="shared" si="32"/>
        <v>58</v>
      </c>
      <c r="H217" s="72">
        <f t="shared" si="33"/>
        <v>45474</v>
      </c>
      <c r="I217" s="30"/>
      <c r="J217" s="30" t="s">
        <v>34084</v>
      </c>
      <c r="K217" s="30" t="s">
        <v>4318</v>
      </c>
      <c r="L217" s="31" t="s">
        <v>4318</v>
      </c>
      <c r="M217" s="31" t="s">
        <v>6378</v>
      </c>
      <c r="N217" s="31" t="s">
        <v>3557</v>
      </c>
      <c r="O217" s="31" t="s">
        <v>1501</v>
      </c>
      <c r="P217" s="52" t="s">
        <v>35985</v>
      </c>
      <c r="Q217" s="31" t="s">
        <v>41848</v>
      </c>
      <c r="R217" s="31">
        <v>14</v>
      </c>
      <c r="S217" s="31">
        <v>11</v>
      </c>
      <c r="T217" s="31"/>
      <c r="U217" s="31">
        <v>1526</v>
      </c>
      <c r="V217" s="31" t="s">
        <v>7575</v>
      </c>
      <c r="W217" s="31" t="s">
        <v>6910</v>
      </c>
      <c r="X217" s="31" t="s">
        <v>3389</v>
      </c>
      <c r="Y217" s="31">
        <f t="shared" ca="1" si="34"/>
        <v>57</v>
      </c>
      <c r="Z217" s="31" t="str">
        <f t="shared" ca="1" si="35"/>
        <v>46-58</v>
      </c>
      <c r="AA217" s="31"/>
      <c r="AB217" s="31" t="s">
        <v>1315</v>
      </c>
      <c r="AC217" s="31" t="s">
        <v>34153</v>
      </c>
      <c r="AD217" s="31" t="s">
        <v>34194</v>
      </c>
      <c r="AE217" s="31"/>
      <c r="AF217" s="31" t="s">
        <v>24700</v>
      </c>
      <c r="AG217" s="31" t="s">
        <v>7895</v>
      </c>
      <c r="AH217" s="31" t="s">
        <v>7895</v>
      </c>
      <c r="AI217" s="31" t="s">
        <v>40277</v>
      </c>
      <c r="AJ217" s="31">
        <v>8485238</v>
      </c>
      <c r="AK217" s="31" t="s">
        <v>4945</v>
      </c>
      <c r="AL217" s="31">
        <v>31878</v>
      </c>
      <c r="AM217" s="31" t="s">
        <v>4946</v>
      </c>
      <c r="AN217" s="31"/>
      <c r="AO217" s="31"/>
      <c r="AP217" s="31" t="s">
        <v>22917</v>
      </c>
      <c r="AQ217" s="31" t="s">
        <v>22691</v>
      </c>
      <c r="AR217" s="31" t="s">
        <v>34148</v>
      </c>
      <c r="AS217" s="31" t="s">
        <v>34148</v>
      </c>
      <c r="AT217" s="31" t="str">
        <f>_xlfn.IFNA(VLOOKUP(D217,'[1]5. 1 Mei 2022'!$C$7:$F$60,4,FALSE),"")</f>
        <v/>
      </c>
      <c r="AU217" s="31"/>
      <c r="AV217" s="31" t="s">
        <v>5449</v>
      </c>
      <c r="AW217" s="31" t="s">
        <v>22691</v>
      </c>
      <c r="AX217" s="29">
        <f t="shared" ref="AX217:AX242" si="38">AW217+1903</f>
        <v>45428</v>
      </c>
      <c r="AY217" s="31" t="s">
        <v>26346</v>
      </c>
      <c r="AZ217" s="31" t="s">
        <v>22919</v>
      </c>
      <c r="BA217" s="30" t="s">
        <v>22917</v>
      </c>
      <c r="BB217" s="31"/>
      <c r="BC217" s="31"/>
      <c r="BD217" s="31" t="s">
        <v>21142</v>
      </c>
      <c r="BE217" s="31" t="s">
        <v>7968</v>
      </c>
      <c r="BF217" s="31" t="s">
        <v>5449</v>
      </c>
      <c r="BG217" s="31"/>
      <c r="BH217" s="31"/>
      <c r="BI217" s="31"/>
      <c r="BJ217" s="31" t="s">
        <v>7465</v>
      </c>
      <c r="BK217" s="31" t="str">
        <f t="shared" si="31"/>
        <v>III/a</v>
      </c>
      <c r="BL217" s="31" t="s">
        <v>8078</v>
      </c>
      <c r="BM217" s="31"/>
      <c r="BN217" s="31"/>
      <c r="BO217" s="31"/>
      <c r="BP217" s="31" t="s">
        <v>1498</v>
      </c>
      <c r="BQ217" s="31"/>
      <c r="BR217" s="31"/>
      <c r="BS217" s="31"/>
      <c r="BT217" s="31" t="s">
        <v>1172</v>
      </c>
      <c r="BU217" s="31" t="s">
        <v>3971</v>
      </c>
      <c r="BV217" s="31" t="s">
        <v>3390</v>
      </c>
      <c r="BW217" s="31">
        <f t="shared" ca="1" si="36"/>
        <v>20</v>
      </c>
      <c r="BX217" s="78">
        <f t="shared" ca="1" si="37"/>
        <v>3</v>
      </c>
      <c r="BY217" s="31"/>
      <c r="BZ217" s="31" t="s">
        <v>3151</v>
      </c>
      <c r="CA217" s="31" t="s">
        <v>2483</v>
      </c>
      <c r="CB217" s="31" t="s">
        <v>2519</v>
      </c>
      <c r="CC217" s="31">
        <v>3</v>
      </c>
      <c r="CD217" s="31">
        <v>1</v>
      </c>
      <c r="CE217" s="31" t="s">
        <v>20085</v>
      </c>
      <c r="CF217" s="31"/>
      <c r="CG217" s="31"/>
      <c r="CH217" s="31"/>
      <c r="CI217" s="31"/>
      <c r="CJ217" s="31"/>
      <c r="CK217" s="31"/>
      <c r="CL217" s="31"/>
      <c r="CM217" s="31"/>
      <c r="CN217" s="31"/>
      <c r="CO217" s="31"/>
      <c r="CP217" s="31"/>
      <c r="CQ217" s="31"/>
      <c r="CR217" s="31">
        <v>3803</v>
      </c>
      <c r="CS217" s="31"/>
      <c r="CT217" s="31"/>
      <c r="CU217" s="31"/>
      <c r="CV217" s="31"/>
      <c r="CW217" s="31"/>
      <c r="CX217" s="31"/>
      <c r="CY217" s="31"/>
      <c r="CZ217" s="31"/>
      <c r="DA217" s="31"/>
      <c r="DB217" s="31"/>
      <c r="DC217" s="31"/>
      <c r="DD217" s="31"/>
      <c r="DE217" s="31"/>
      <c r="DF217" s="31"/>
      <c r="DG217" s="31"/>
      <c r="DH217" s="31"/>
      <c r="DI217" s="31"/>
      <c r="DJ217" s="31"/>
      <c r="DK217" s="31"/>
      <c r="DL217" s="31"/>
      <c r="DM217" s="38" t="s">
        <v>10053</v>
      </c>
      <c r="DN217" s="38"/>
      <c r="DO217" s="35">
        <v>0</v>
      </c>
      <c r="DP217" s="31" t="s">
        <v>15239</v>
      </c>
      <c r="DQ217" s="31" t="s">
        <v>15240</v>
      </c>
      <c r="DR217" s="31"/>
      <c r="DS217" s="31" t="s">
        <v>27672</v>
      </c>
      <c r="DT217" s="31" t="s">
        <v>28240</v>
      </c>
      <c r="DU217" s="31">
        <v>3</v>
      </c>
      <c r="DV217" s="31" t="s">
        <v>32167</v>
      </c>
      <c r="DW217" s="31"/>
      <c r="DX217" s="31"/>
      <c r="DY217" s="31"/>
      <c r="DZ217" s="31"/>
      <c r="EA217" s="31"/>
      <c r="EB217" s="31">
        <v>0</v>
      </c>
      <c r="EC217" s="31" t="s">
        <v>39747</v>
      </c>
      <c r="ED217" s="31" t="s">
        <v>41101</v>
      </c>
      <c r="EE217" s="31"/>
      <c r="EF217" s="31"/>
      <c r="EG217" s="31"/>
      <c r="EH217" s="31"/>
      <c r="EI217" s="31"/>
      <c r="EJ217" s="31"/>
    </row>
    <row r="218" spans="1:140" ht="23.25" customHeight="1">
      <c r="A218" s="25">
        <v>216</v>
      </c>
      <c r="B218" s="30" t="s">
        <v>23542</v>
      </c>
      <c r="C218" s="31" t="s">
        <v>4318</v>
      </c>
      <c r="D218" s="30" t="s">
        <v>23541</v>
      </c>
      <c r="E218" s="30"/>
      <c r="F218" s="30" t="s">
        <v>36256</v>
      </c>
      <c r="G218" s="31">
        <f t="shared" si="32"/>
        <v>58</v>
      </c>
      <c r="H218" s="72">
        <f t="shared" si="33"/>
        <v>53479</v>
      </c>
      <c r="I218" s="30"/>
      <c r="J218" s="30" t="s">
        <v>34084</v>
      </c>
      <c r="K218" s="30" t="s">
        <v>4318</v>
      </c>
      <c r="L218" s="31" t="s">
        <v>4318</v>
      </c>
      <c r="M218" s="31" t="s">
        <v>3186</v>
      </c>
      <c r="N218" s="31" t="s">
        <v>5863</v>
      </c>
      <c r="O218" s="31" t="s">
        <v>2485</v>
      </c>
      <c r="P218" s="52" t="s">
        <v>24630</v>
      </c>
      <c r="Q218" s="31" t="s">
        <v>39134</v>
      </c>
      <c r="R218" s="31">
        <v>6</v>
      </c>
      <c r="S218" s="31">
        <v>8</v>
      </c>
      <c r="T218" s="31"/>
      <c r="U218" s="31">
        <v>605</v>
      </c>
      <c r="V218" s="31" t="s">
        <v>31869</v>
      </c>
      <c r="W218" s="31" t="s">
        <v>980</v>
      </c>
      <c r="X218" s="31" t="s">
        <v>6065</v>
      </c>
      <c r="Y218" s="31" t="e">
        <f t="shared" ca="1" si="34"/>
        <v>#VALUE!</v>
      </c>
      <c r="Z218" s="31" t="e">
        <f t="shared" ca="1" si="35"/>
        <v>#VALUE!</v>
      </c>
      <c r="AA218" s="31"/>
      <c r="AB218" s="31" t="s">
        <v>11144</v>
      </c>
      <c r="AC218" s="31" t="s">
        <v>34145</v>
      </c>
      <c r="AD218" s="31" t="s">
        <v>34145</v>
      </c>
      <c r="AE218" s="31"/>
      <c r="AF218" s="31" t="s">
        <v>24701</v>
      </c>
      <c r="AG218" s="31" t="s">
        <v>4322</v>
      </c>
      <c r="AH218" s="31" t="s">
        <v>4322</v>
      </c>
      <c r="AI218" s="31" t="s">
        <v>908</v>
      </c>
      <c r="AJ218" s="31" t="s">
        <v>24890</v>
      </c>
      <c r="AK218" s="31" t="s">
        <v>24891</v>
      </c>
      <c r="AL218" s="31" t="s">
        <v>24892</v>
      </c>
      <c r="AM218" s="31" t="s">
        <v>8360</v>
      </c>
      <c r="AN218" s="31"/>
      <c r="AO218" s="31"/>
      <c r="AP218" s="31" t="s">
        <v>18118</v>
      </c>
      <c r="AQ218" s="31" t="s">
        <v>18367</v>
      </c>
      <c r="AR218" s="31" t="s">
        <v>34145</v>
      </c>
      <c r="AS218" s="31" t="s">
        <v>34145</v>
      </c>
      <c r="AT218" s="31" t="str">
        <f>_xlfn.IFNA(VLOOKUP(D218,'[1]5. 1 Mei 2022'!$C$7:$F$60,4,FALSE),"")</f>
        <v/>
      </c>
      <c r="AU218" s="31"/>
      <c r="AV218" s="31" t="s">
        <v>20032</v>
      </c>
      <c r="AW218" s="31" t="s">
        <v>31427</v>
      </c>
      <c r="AX218" s="29">
        <f t="shared" si="38"/>
        <v>46355</v>
      </c>
      <c r="AY218" s="31" t="s">
        <v>26346</v>
      </c>
      <c r="AZ218" s="31" t="s">
        <v>2622</v>
      </c>
      <c r="BA218" s="30" t="s">
        <v>18118</v>
      </c>
      <c r="BB218" s="31" t="s">
        <v>24733</v>
      </c>
      <c r="BC218" s="31"/>
      <c r="BD218" s="31" t="s">
        <v>11423</v>
      </c>
      <c r="BE218" s="31" t="s">
        <v>7969</v>
      </c>
      <c r="BF218" s="31" t="s">
        <v>20032</v>
      </c>
      <c r="BG218" s="31"/>
      <c r="BH218" s="31"/>
      <c r="BI218" s="31"/>
      <c r="BJ218" s="31" t="s">
        <v>20284</v>
      </c>
      <c r="BK218" s="31" t="str">
        <f t="shared" si="31"/>
        <v>II/d</v>
      </c>
      <c r="BL218" s="31" t="s">
        <v>8077</v>
      </c>
      <c r="BM218" s="31"/>
      <c r="BN218" s="31"/>
      <c r="BO218" s="31"/>
      <c r="BP218" s="31"/>
      <c r="BQ218" s="31" t="s">
        <v>20284</v>
      </c>
      <c r="BR218" s="52" t="s">
        <v>39748</v>
      </c>
      <c r="BS218" s="52" t="s">
        <v>39135</v>
      </c>
      <c r="BT218" s="31" t="s">
        <v>21685</v>
      </c>
      <c r="BU218" s="31" t="s">
        <v>25901</v>
      </c>
      <c r="BV218" s="31" t="s">
        <v>21685</v>
      </c>
      <c r="BW218" s="31">
        <f t="shared" ca="1" si="36"/>
        <v>4</v>
      </c>
      <c r="BX218" s="78">
        <f t="shared" ca="1" si="37"/>
        <v>3</v>
      </c>
      <c r="BY218" s="31"/>
      <c r="BZ218" s="31" t="s">
        <v>31836</v>
      </c>
      <c r="CA218" s="31" t="s">
        <v>2483</v>
      </c>
      <c r="CB218" s="31" t="s">
        <v>2519</v>
      </c>
      <c r="CC218" s="31">
        <v>2</v>
      </c>
      <c r="CD218" s="31">
        <v>1</v>
      </c>
      <c r="CE218" s="31"/>
      <c r="CF218" s="31"/>
      <c r="CG218" s="31"/>
      <c r="CH218" s="31"/>
      <c r="CI218" s="31"/>
      <c r="CJ218" s="31"/>
      <c r="CK218" s="31"/>
      <c r="CL218" s="31" t="s">
        <v>28546</v>
      </c>
      <c r="CM218" s="31" t="s">
        <v>25719</v>
      </c>
      <c r="CN218" s="31">
        <v>124</v>
      </c>
      <c r="CO218" s="31" t="s">
        <v>25763</v>
      </c>
      <c r="CP218" s="31" t="s">
        <v>25719</v>
      </c>
      <c r="CQ218" s="31">
        <v>124</v>
      </c>
      <c r="CR218" s="31">
        <v>6830</v>
      </c>
      <c r="CS218" s="31"/>
      <c r="CT218" s="31"/>
      <c r="CU218" s="31"/>
      <c r="CV218" s="31"/>
      <c r="CW218" s="31"/>
      <c r="CX218" s="31"/>
      <c r="CY218" s="31"/>
      <c r="CZ218" s="31"/>
      <c r="DA218" s="31"/>
      <c r="DB218" s="31"/>
      <c r="DC218" s="31"/>
      <c r="DD218" s="31"/>
      <c r="DE218" s="31"/>
      <c r="DF218" s="31"/>
      <c r="DG218" s="31"/>
      <c r="DH218" s="31"/>
      <c r="DI218" s="31"/>
      <c r="DJ218" s="31"/>
      <c r="DK218" s="31"/>
      <c r="DL218" s="31"/>
      <c r="DM218" s="38" t="s">
        <v>23735</v>
      </c>
      <c r="DN218" s="38"/>
      <c r="DO218" s="35" t="s">
        <v>23737</v>
      </c>
      <c r="DP218" s="31" t="s">
        <v>23734</v>
      </c>
      <c r="DQ218" s="31" t="s">
        <v>23736</v>
      </c>
      <c r="DR218" s="31"/>
      <c r="DS218" s="31" t="s">
        <v>24888</v>
      </c>
      <c r="DT218" s="31" t="s">
        <v>24889</v>
      </c>
      <c r="DU218" s="31">
        <v>2</v>
      </c>
      <c r="DV218" s="31" t="s">
        <v>32167</v>
      </c>
      <c r="DW218" s="31" t="s">
        <v>34444</v>
      </c>
      <c r="DX218" s="31" t="s">
        <v>34444</v>
      </c>
      <c r="DY218" s="31" t="s">
        <v>36306</v>
      </c>
      <c r="DZ218" s="66" t="s">
        <v>36307</v>
      </c>
      <c r="EA218" s="52" t="s">
        <v>36308</v>
      </c>
      <c r="EB218" s="31">
        <v>0</v>
      </c>
      <c r="EC218" s="31" t="s">
        <v>40168</v>
      </c>
      <c r="ED218" s="31" t="s">
        <v>41101</v>
      </c>
      <c r="EE218" s="31"/>
      <c r="EF218" s="31"/>
      <c r="EG218" s="31"/>
      <c r="EH218" s="31"/>
      <c r="EI218" s="31"/>
      <c r="EJ218" s="31"/>
    </row>
    <row r="219" spans="1:140" ht="23.25" customHeight="1">
      <c r="A219" s="25">
        <v>217</v>
      </c>
      <c r="B219" s="30" t="s">
        <v>24153</v>
      </c>
      <c r="C219" s="31">
        <v>140368742</v>
      </c>
      <c r="D219" s="30" t="s">
        <v>1390</v>
      </c>
      <c r="E219" s="30"/>
      <c r="F219" s="30" t="s">
        <v>36254</v>
      </c>
      <c r="G219" s="31">
        <f t="shared" si="32"/>
        <v>58</v>
      </c>
      <c r="H219" s="72">
        <f t="shared" si="33"/>
        <v>49461</v>
      </c>
      <c r="I219" s="30"/>
      <c r="J219" s="30" t="s">
        <v>34084</v>
      </c>
      <c r="K219" s="30" t="s">
        <v>4318</v>
      </c>
      <c r="L219" s="31" t="s">
        <v>4318</v>
      </c>
      <c r="M219" s="31" t="s">
        <v>3186</v>
      </c>
      <c r="N219" s="31" t="s">
        <v>5797</v>
      </c>
      <c r="O219" s="31" t="s">
        <v>5271</v>
      </c>
      <c r="P219" s="31" t="s">
        <v>30542</v>
      </c>
      <c r="Q219" s="31"/>
      <c r="R219" s="31">
        <v>20</v>
      </c>
      <c r="S219" s="31">
        <v>0</v>
      </c>
      <c r="T219" s="31"/>
      <c r="U219" s="31">
        <v>243</v>
      </c>
      <c r="V219" s="31"/>
      <c r="W219" s="31" t="s">
        <v>7059</v>
      </c>
      <c r="X219" s="31" t="s">
        <v>1741</v>
      </c>
      <c r="Y219" s="31" t="e">
        <f t="shared" ca="1" si="34"/>
        <v>#VALUE!</v>
      </c>
      <c r="Z219" s="31" t="e">
        <f t="shared" ca="1" si="35"/>
        <v>#VALUE!</v>
      </c>
      <c r="AA219" s="31"/>
      <c r="AB219" s="31" t="s">
        <v>11144</v>
      </c>
      <c r="AC219" s="31" t="s">
        <v>34145</v>
      </c>
      <c r="AD219" s="31" t="s">
        <v>34145</v>
      </c>
      <c r="AE219" s="31"/>
      <c r="AF219" s="31" t="s">
        <v>24701</v>
      </c>
      <c r="AG219" s="31" t="s">
        <v>4322</v>
      </c>
      <c r="AH219" s="31" t="s">
        <v>4322</v>
      </c>
      <c r="AI219" s="31" t="s">
        <v>908</v>
      </c>
      <c r="AJ219" s="31">
        <v>10173</v>
      </c>
      <c r="AK219" s="31" t="s">
        <v>3666</v>
      </c>
      <c r="AL219" s="31" t="s">
        <v>5122</v>
      </c>
      <c r="AM219" s="31" t="s">
        <v>4983</v>
      </c>
      <c r="AN219" s="31"/>
      <c r="AO219" s="31"/>
      <c r="AP219" s="31" t="s">
        <v>33003</v>
      </c>
      <c r="AQ219" s="31"/>
      <c r="AR219" s="31" t="s">
        <v>34145</v>
      </c>
      <c r="AS219" s="31" t="s">
        <v>34145</v>
      </c>
      <c r="AT219" s="31" t="str">
        <f>_xlfn.IFNA(VLOOKUP(D219,'[1]5. 1 Mei 2022'!$C$7:$F$60,4,FALSE),"")</f>
        <v/>
      </c>
      <c r="AU219" s="31"/>
      <c r="AV219" s="31" t="s">
        <v>20033</v>
      </c>
      <c r="AW219" s="31" t="s">
        <v>16037</v>
      </c>
      <c r="AX219" s="29">
        <f t="shared" si="38"/>
        <v>45916</v>
      </c>
      <c r="AY219" s="31" t="s">
        <v>26346</v>
      </c>
      <c r="AZ219" s="31" t="s">
        <v>33005</v>
      </c>
      <c r="BA219" s="30" t="s">
        <v>33003</v>
      </c>
      <c r="BB219" s="31" t="s">
        <v>22916</v>
      </c>
      <c r="BC219" s="31"/>
      <c r="BD219" s="31" t="s">
        <v>7997</v>
      </c>
      <c r="BE219" s="31" t="s">
        <v>7969</v>
      </c>
      <c r="BF219" s="31" t="s">
        <v>20033</v>
      </c>
      <c r="BG219" s="31"/>
      <c r="BH219" s="31"/>
      <c r="BI219" s="31" t="s">
        <v>8136</v>
      </c>
      <c r="BJ219" s="31" t="s">
        <v>3185</v>
      </c>
      <c r="BK219" s="31" t="str">
        <f t="shared" si="31"/>
        <v>III/d</v>
      </c>
      <c r="BL219" s="31" t="s">
        <v>8077</v>
      </c>
      <c r="BM219" s="31"/>
      <c r="BN219" s="31"/>
      <c r="BO219" s="31"/>
      <c r="BP219" s="31" t="s">
        <v>1498</v>
      </c>
      <c r="BQ219" s="31" t="s">
        <v>3185</v>
      </c>
      <c r="BR219" s="31" t="s">
        <v>26137</v>
      </c>
      <c r="BS219" s="31" t="s">
        <v>30411</v>
      </c>
      <c r="BT219" s="31" t="s">
        <v>2481</v>
      </c>
      <c r="BU219" s="31"/>
      <c r="BV219" s="31" t="s">
        <v>1742</v>
      </c>
      <c r="BW219" s="31">
        <f t="shared" ca="1" si="36"/>
        <v>27</v>
      </c>
      <c r="BX219" s="78">
        <f t="shared" ca="1" si="37"/>
        <v>2</v>
      </c>
      <c r="BY219" s="31"/>
      <c r="BZ219" s="31"/>
      <c r="CA219" s="31" t="s">
        <v>2483</v>
      </c>
      <c r="CB219" s="31" t="s">
        <v>2519</v>
      </c>
      <c r="CC219" s="31">
        <v>2</v>
      </c>
      <c r="CD219" s="31">
        <v>1</v>
      </c>
      <c r="CE219" s="31" t="s">
        <v>20085</v>
      </c>
      <c r="CF219" s="31"/>
      <c r="CG219" s="31"/>
      <c r="CH219" s="31"/>
      <c r="CI219" s="31"/>
      <c r="CJ219" s="31"/>
      <c r="CK219" s="31"/>
      <c r="CL219" s="31" t="s">
        <v>21946</v>
      </c>
      <c r="CM219" s="31" t="s">
        <v>21947</v>
      </c>
      <c r="CN219" s="31">
        <v>123</v>
      </c>
      <c r="CO219" s="31" t="s">
        <v>25580</v>
      </c>
      <c r="CP219" s="31" t="s">
        <v>21947</v>
      </c>
      <c r="CQ219" s="31">
        <v>123</v>
      </c>
      <c r="CR219" s="31">
        <v>3252</v>
      </c>
      <c r="CS219" s="31" t="s">
        <v>8315</v>
      </c>
      <c r="CT219" s="31"/>
      <c r="CU219" s="31" t="s">
        <v>8314</v>
      </c>
      <c r="CV219" s="31" t="s">
        <v>8347</v>
      </c>
      <c r="CW219" s="31" t="s">
        <v>8348</v>
      </c>
      <c r="CX219" s="31" t="s">
        <v>8346</v>
      </c>
      <c r="CY219" s="31"/>
      <c r="CZ219" s="31"/>
      <c r="DA219" s="31"/>
      <c r="DB219" s="31" t="s">
        <v>15747</v>
      </c>
      <c r="DC219" s="31" t="s">
        <v>15748</v>
      </c>
      <c r="DD219" s="31" t="s">
        <v>15746</v>
      </c>
      <c r="DE219" s="31"/>
      <c r="DF219" s="31"/>
      <c r="DG219" s="31"/>
      <c r="DH219" s="31"/>
      <c r="DI219" s="31" t="s">
        <v>24810</v>
      </c>
      <c r="DJ219" s="31" t="s">
        <v>24811</v>
      </c>
      <c r="DK219" s="31"/>
      <c r="DL219" s="31"/>
      <c r="DM219" s="38" t="s">
        <v>9254</v>
      </c>
      <c r="DN219" s="38"/>
      <c r="DO219" s="35">
        <v>0</v>
      </c>
      <c r="DP219" s="31" t="s">
        <v>14214</v>
      </c>
      <c r="DQ219" s="31" t="s">
        <v>14215</v>
      </c>
      <c r="DR219" s="31"/>
      <c r="DS219" s="31" t="s">
        <v>26887</v>
      </c>
      <c r="DT219" s="31" t="s">
        <v>37398</v>
      </c>
      <c r="DU219" s="31">
        <v>2</v>
      </c>
      <c r="DV219" s="31" t="s">
        <v>32165</v>
      </c>
      <c r="DW219" s="31" t="s">
        <v>7997</v>
      </c>
      <c r="DX219" s="31" t="s">
        <v>7997</v>
      </c>
      <c r="DY219" s="31" t="s">
        <v>36956</v>
      </c>
      <c r="DZ219" s="52" t="s">
        <v>36938</v>
      </c>
      <c r="EA219" s="52" t="s">
        <v>36957</v>
      </c>
      <c r="EB219" s="31">
        <v>0</v>
      </c>
      <c r="EC219" s="31" t="s">
        <v>40168</v>
      </c>
      <c r="ED219" s="31" t="s">
        <v>41101</v>
      </c>
      <c r="EE219" s="31"/>
      <c r="EF219" s="31"/>
      <c r="EG219" s="31"/>
      <c r="EH219" s="31"/>
      <c r="EI219" s="31"/>
      <c r="EJ219" s="31"/>
    </row>
    <row r="220" spans="1:140" ht="23.25" customHeight="1">
      <c r="A220" s="25">
        <v>218</v>
      </c>
      <c r="B220" s="30" t="s">
        <v>21217</v>
      </c>
      <c r="C220" s="31">
        <v>140368778</v>
      </c>
      <c r="D220" s="30" t="s">
        <v>501</v>
      </c>
      <c r="E220" s="30"/>
      <c r="F220" s="30" t="s">
        <v>36258</v>
      </c>
      <c r="G220" s="31">
        <f t="shared" si="32"/>
        <v>58</v>
      </c>
      <c r="H220" s="72">
        <f t="shared" si="33"/>
        <v>49675</v>
      </c>
      <c r="I220" s="30"/>
      <c r="J220" s="30" t="s">
        <v>34084</v>
      </c>
      <c r="K220" s="30" t="s">
        <v>4318</v>
      </c>
      <c r="L220" s="31" t="s">
        <v>4318</v>
      </c>
      <c r="M220" s="31" t="s">
        <v>6378</v>
      </c>
      <c r="N220" s="31" t="s">
        <v>3311</v>
      </c>
      <c r="O220" s="31" t="s">
        <v>2534</v>
      </c>
      <c r="P220" s="31" t="s">
        <v>12285</v>
      </c>
      <c r="Q220" s="31"/>
      <c r="R220" s="31">
        <v>14</v>
      </c>
      <c r="S220" s="31">
        <v>0</v>
      </c>
      <c r="T220" s="31"/>
      <c r="U220" s="31">
        <v>701</v>
      </c>
      <c r="V220" s="31" t="s">
        <v>7147</v>
      </c>
      <c r="W220" s="31" t="s">
        <v>6910</v>
      </c>
      <c r="X220" s="31" t="s">
        <v>5623</v>
      </c>
      <c r="Y220" s="31" t="e">
        <f t="shared" ca="1" si="34"/>
        <v>#VALUE!</v>
      </c>
      <c r="Z220" s="31" t="e">
        <f t="shared" ca="1" si="35"/>
        <v>#VALUE!</v>
      </c>
      <c r="AA220" s="31"/>
      <c r="AB220" s="31" t="s">
        <v>10500</v>
      </c>
      <c r="AC220" s="31" t="s">
        <v>34153</v>
      </c>
      <c r="AD220" s="31" t="s">
        <v>34194</v>
      </c>
      <c r="AE220" s="31"/>
      <c r="AF220" s="31" t="s">
        <v>24700</v>
      </c>
      <c r="AG220" s="31" t="s">
        <v>5851</v>
      </c>
      <c r="AH220" s="31" t="s">
        <v>7895</v>
      </c>
      <c r="AI220" s="31" t="s">
        <v>728</v>
      </c>
      <c r="AJ220" s="31" t="s">
        <v>7859</v>
      </c>
      <c r="AK220" s="31" t="s">
        <v>7860</v>
      </c>
      <c r="AL220" s="31">
        <v>40072</v>
      </c>
      <c r="AM220" s="31" t="s">
        <v>7857</v>
      </c>
      <c r="AN220" s="31"/>
      <c r="AO220" s="31"/>
      <c r="AP220" s="31" t="s">
        <v>33761</v>
      </c>
      <c r="AQ220" s="31"/>
      <c r="AR220" s="31" t="s">
        <v>34148</v>
      </c>
      <c r="AS220" s="31" t="s">
        <v>34148</v>
      </c>
      <c r="AT220" s="31" t="str">
        <f>_xlfn.IFNA(VLOOKUP(D220,'[1]5. 1 Mei 2022'!$C$7:$F$60,4,FALSE),"")</f>
        <v/>
      </c>
      <c r="AU220" s="31"/>
      <c r="AV220" s="31" t="s">
        <v>33527</v>
      </c>
      <c r="AW220" s="31" t="s">
        <v>20332</v>
      </c>
      <c r="AX220" s="29">
        <f t="shared" si="38"/>
        <v>46524</v>
      </c>
      <c r="AY220" s="31" t="s">
        <v>26342</v>
      </c>
      <c r="AZ220" s="31" t="s">
        <v>536</v>
      </c>
      <c r="BA220" s="30" t="s">
        <v>33761</v>
      </c>
      <c r="BB220" s="31"/>
      <c r="BC220" s="31"/>
      <c r="BD220" s="31" t="s">
        <v>12244</v>
      </c>
      <c r="BE220" s="31" t="s">
        <v>7968</v>
      </c>
      <c r="BF220" s="31" t="s">
        <v>33527</v>
      </c>
      <c r="BG220" s="31"/>
      <c r="BH220" s="31"/>
      <c r="BI220" s="31"/>
      <c r="BJ220" s="31" t="s">
        <v>23649</v>
      </c>
      <c r="BK220" s="31" t="str">
        <f t="shared" si="31"/>
        <v>III/b</v>
      </c>
      <c r="BL220" s="31" t="s">
        <v>8077</v>
      </c>
      <c r="BM220" s="31"/>
      <c r="BN220" s="31"/>
      <c r="BO220" s="31" t="s">
        <v>4762</v>
      </c>
      <c r="BP220" s="31" t="s">
        <v>1498</v>
      </c>
      <c r="BQ220" s="31" t="s">
        <v>23649</v>
      </c>
      <c r="BR220" s="31" t="s">
        <v>1301</v>
      </c>
      <c r="BS220" s="31">
        <v>162</v>
      </c>
      <c r="BT220" s="31" t="s">
        <v>2481</v>
      </c>
      <c r="BU220" s="31"/>
      <c r="BV220" s="31" t="s">
        <v>4100</v>
      </c>
      <c r="BW220" s="31">
        <f t="shared" ca="1" si="36"/>
        <v>20</v>
      </c>
      <c r="BX220" s="78">
        <f t="shared" ca="1" si="37"/>
        <v>3</v>
      </c>
      <c r="BY220" s="31"/>
      <c r="BZ220" s="31"/>
      <c r="CA220" s="31" t="s">
        <v>2483</v>
      </c>
      <c r="CB220" s="31" t="s">
        <v>2519</v>
      </c>
      <c r="CC220" s="31">
        <v>4</v>
      </c>
      <c r="CD220" s="31">
        <v>1</v>
      </c>
      <c r="CE220" s="31" t="s">
        <v>20085</v>
      </c>
      <c r="CF220" s="31"/>
      <c r="CG220" s="31"/>
      <c r="CH220" s="31"/>
      <c r="CI220" s="31"/>
      <c r="CJ220" s="31"/>
      <c r="CK220" s="31"/>
      <c r="CL220" s="31"/>
      <c r="CM220" s="31"/>
      <c r="CN220" s="31"/>
      <c r="CO220" s="31"/>
      <c r="CP220" s="31"/>
      <c r="CQ220" s="31"/>
      <c r="CR220" s="31">
        <v>1159</v>
      </c>
      <c r="CS220" s="31" t="s">
        <v>8744</v>
      </c>
      <c r="CT220" s="31"/>
      <c r="CU220" s="31" t="s">
        <v>2261</v>
      </c>
      <c r="CV220" s="31" t="s">
        <v>8650</v>
      </c>
      <c r="CW220" s="31" t="s">
        <v>8651</v>
      </c>
      <c r="CX220" s="31" t="s">
        <v>8630</v>
      </c>
      <c r="CY220" s="31"/>
      <c r="CZ220" s="31"/>
      <c r="DA220" s="31"/>
      <c r="DB220" s="31"/>
      <c r="DC220" s="31"/>
      <c r="DD220" s="31"/>
      <c r="DE220" s="31"/>
      <c r="DF220" s="31"/>
      <c r="DG220" s="31"/>
      <c r="DH220" s="31"/>
      <c r="DI220" s="31"/>
      <c r="DJ220" s="31"/>
      <c r="DK220" s="31"/>
      <c r="DL220" s="31"/>
      <c r="DM220" s="38" t="s">
        <v>8920</v>
      </c>
      <c r="DN220" s="38"/>
      <c r="DO220" s="35">
        <v>0</v>
      </c>
      <c r="DP220" s="31" t="s">
        <v>14537</v>
      </c>
      <c r="DQ220" s="31" t="s">
        <v>14538</v>
      </c>
      <c r="DR220" s="31"/>
      <c r="DS220" s="31" t="s">
        <v>26618</v>
      </c>
      <c r="DT220" s="31" t="s">
        <v>27964</v>
      </c>
      <c r="DU220" s="31">
        <v>3</v>
      </c>
      <c r="DV220" s="31" t="s">
        <v>32166</v>
      </c>
      <c r="DW220" s="31"/>
      <c r="DX220" s="31"/>
      <c r="DY220" s="31"/>
      <c r="DZ220" s="31"/>
      <c r="EA220" s="31"/>
      <c r="EB220" s="31">
        <v>0</v>
      </c>
      <c r="EC220" s="31" t="s">
        <v>40170</v>
      </c>
      <c r="ED220" s="31" t="s">
        <v>41101</v>
      </c>
      <c r="EE220" s="31"/>
      <c r="EF220" s="31"/>
      <c r="EG220" s="31"/>
      <c r="EH220" s="31"/>
      <c r="EI220" s="31"/>
      <c r="EJ220" s="31"/>
    </row>
    <row r="221" spans="1:140" ht="23.25" customHeight="1">
      <c r="A221" s="25">
        <v>219</v>
      </c>
      <c r="B221" s="30" t="s">
        <v>4542</v>
      </c>
      <c r="C221" s="31" t="s">
        <v>5074</v>
      </c>
      <c r="D221" s="30" t="s">
        <v>5074</v>
      </c>
      <c r="E221" s="30"/>
      <c r="F221" s="30" t="s">
        <v>36262</v>
      </c>
      <c r="G221" s="31">
        <f t="shared" si="32"/>
        <v>58</v>
      </c>
      <c r="H221" s="72">
        <f t="shared" si="33"/>
        <v>47969</v>
      </c>
      <c r="I221" s="30"/>
      <c r="J221" s="30" t="s">
        <v>34084</v>
      </c>
      <c r="K221" s="30" t="s">
        <v>4318</v>
      </c>
      <c r="L221" s="31" t="s">
        <v>4318</v>
      </c>
      <c r="M221" s="31" t="s">
        <v>6378</v>
      </c>
      <c r="N221" s="31" t="s">
        <v>5865</v>
      </c>
      <c r="O221" s="31" t="s">
        <v>5117</v>
      </c>
      <c r="P221" s="31" t="s">
        <v>30542</v>
      </c>
      <c r="Q221" s="31"/>
      <c r="R221" s="31">
        <v>23</v>
      </c>
      <c r="S221" s="31">
        <v>0</v>
      </c>
      <c r="T221" s="31"/>
      <c r="U221" s="31">
        <v>1610</v>
      </c>
      <c r="V221" s="31" t="s">
        <v>993</v>
      </c>
      <c r="W221" s="31" t="s">
        <v>6910</v>
      </c>
      <c r="X221" s="31" t="s">
        <v>3069</v>
      </c>
      <c r="Y221" s="31">
        <f t="shared" ca="1" si="34"/>
        <v>50</v>
      </c>
      <c r="Z221" s="31" t="str">
        <f t="shared" ca="1" si="35"/>
        <v>46-58</v>
      </c>
      <c r="AA221" s="31"/>
      <c r="AB221" s="31" t="s">
        <v>6306</v>
      </c>
      <c r="AC221" s="31" t="s">
        <v>34153</v>
      </c>
      <c r="AD221" s="31" t="s">
        <v>34194</v>
      </c>
      <c r="AE221" s="31"/>
      <c r="AF221" s="31" t="s">
        <v>24700</v>
      </c>
      <c r="AG221" s="31" t="s">
        <v>7895</v>
      </c>
      <c r="AH221" s="31" t="s">
        <v>7895</v>
      </c>
      <c r="AI221" s="31" t="s">
        <v>40277</v>
      </c>
      <c r="AJ221" s="31">
        <v>602</v>
      </c>
      <c r="AK221" s="31" t="s">
        <v>7359</v>
      </c>
      <c r="AL221" s="31">
        <v>33767</v>
      </c>
      <c r="AM221" s="31" t="s">
        <v>7347</v>
      </c>
      <c r="AN221" s="31"/>
      <c r="AO221" s="31"/>
      <c r="AP221" s="31" t="s">
        <v>3619</v>
      </c>
      <c r="AQ221" s="31"/>
      <c r="AR221" s="31" t="s">
        <v>34148</v>
      </c>
      <c r="AS221" s="31" t="s">
        <v>34148</v>
      </c>
      <c r="AT221" s="31" t="str">
        <f>_xlfn.IFNA(VLOOKUP(D221,'[1]5. 1 Mei 2022'!$C$7:$F$60,4,FALSE),"")</f>
        <v/>
      </c>
      <c r="AU221" s="31"/>
      <c r="AV221" s="31" t="s">
        <v>4645</v>
      </c>
      <c r="AW221" s="31"/>
      <c r="AX221" s="29">
        <f t="shared" si="38"/>
        <v>1903</v>
      </c>
      <c r="AY221" s="31" t="s">
        <v>26346</v>
      </c>
      <c r="AZ221" s="31" t="s">
        <v>225</v>
      </c>
      <c r="BA221" s="30" t="s">
        <v>3619</v>
      </c>
      <c r="BB221" s="31" t="s">
        <v>8070</v>
      </c>
      <c r="BC221" s="31"/>
      <c r="BD221" s="31" t="s">
        <v>30229</v>
      </c>
      <c r="BE221" s="31" t="s">
        <v>7968</v>
      </c>
      <c r="BF221" s="31" t="s">
        <v>4645</v>
      </c>
      <c r="BG221" s="31"/>
      <c r="BH221" s="31"/>
      <c r="BI221" s="31"/>
      <c r="BJ221" s="31" t="s">
        <v>23661</v>
      </c>
      <c r="BK221" s="31" t="str">
        <f t="shared" si="31"/>
        <v>II/c</v>
      </c>
      <c r="BL221" s="31" t="s">
        <v>8078</v>
      </c>
      <c r="BM221" s="31"/>
      <c r="BN221" s="31"/>
      <c r="BO221" s="31"/>
      <c r="BP221" s="31" t="s">
        <v>1498</v>
      </c>
      <c r="BQ221" s="31"/>
      <c r="BR221" s="31"/>
      <c r="BS221" s="31"/>
      <c r="BT221" s="31" t="s">
        <v>7564</v>
      </c>
      <c r="BU221" s="31" t="s">
        <v>795</v>
      </c>
      <c r="BV221" s="31" t="s">
        <v>1055</v>
      </c>
      <c r="BW221" s="31">
        <f t="shared" ca="1" si="36"/>
        <v>28</v>
      </c>
      <c r="BX221" s="78">
        <f t="shared" ca="1" si="37"/>
        <v>3</v>
      </c>
      <c r="BY221" s="31"/>
      <c r="BZ221" s="31"/>
      <c r="CA221" s="31" t="s">
        <v>2483</v>
      </c>
      <c r="CB221" s="31" t="s">
        <v>2519</v>
      </c>
      <c r="CC221" s="31">
        <v>2</v>
      </c>
      <c r="CD221" s="31">
        <v>1</v>
      </c>
      <c r="CE221" s="31" t="s">
        <v>20085</v>
      </c>
      <c r="CF221" s="31"/>
      <c r="CG221" s="31"/>
      <c r="CH221" s="31"/>
      <c r="CI221" s="31"/>
      <c r="CJ221" s="31"/>
      <c r="CK221" s="31"/>
      <c r="CL221" s="31"/>
      <c r="CM221" s="31"/>
      <c r="CN221" s="31"/>
      <c r="CO221" s="31"/>
      <c r="CP221" s="31"/>
      <c r="CQ221" s="31"/>
      <c r="CR221" s="31">
        <v>3695</v>
      </c>
      <c r="CS221" s="31"/>
      <c r="CT221" s="31"/>
      <c r="CU221" s="31"/>
      <c r="CV221" s="31" t="s">
        <v>10533</v>
      </c>
      <c r="CW221" s="31" t="s">
        <v>10534</v>
      </c>
      <c r="CX221" s="31" t="s">
        <v>10535</v>
      </c>
      <c r="CY221" s="31"/>
      <c r="CZ221" s="31"/>
      <c r="DA221" s="31"/>
      <c r="DB221" s="31"/>
      <c r="DC221" s="31"/>
      <c r="DD221" s="31"/>
      <c r="DE221" s="31"/>
      <c r="DF221" s="31"/>
      <c r="DG221" s="31"/>
      <c r="DH221" s="31"/>
      <c r="DI221" s="31"/>
      <c r="DJ221" s="31"/>
      <c r="DK221" s="31"/>
      <c r="DL221" s="31"/>
      <c r="DM221" s="38" t="s">
        <v>9817</v>
      </c>
      <c r="DN221" s="38"/>
      <c r="DO221" s="35" t="s">
        <v>20692</v>
      </c>
      <c r="DP221" s="31" t="s">
        <v>15062</v>
      </c>
      <c r="DQ221" s="31" t="s">
        <v>12552</v>
      </c>
      <c r="DR221" s="31"/>
      <c r="DS221" s="31" t="s">
        <v>27451</v>
      </c>
      <c r="DT221" s="31" t="s">
        <v>37399</v>
      </c>
      <c r="DU221" s="31">
        <v>3</v>
      </c>
      <c r="DV221" s="31" t="s">
        <v>32167</v>
      </c>
      <c r="DW221" s="31"/>
      <c r="DX221" s="31"/>
      <c r="DY221" s="31"/>
      <c r="DZ221" s="31"/>
      <c r="EA221" s="31"/>
      <c r="EB221" s="31">
        <v>0</v>
      </c>
      <c r="EC221" s="31" t="s">
        <v>39747</v>
      </c>
      <c r="ED221" s="31" t="s">
        <v>41101</v>
      </c>
      <c r="EE221" s="31"/>
      <c r="EF221" s="31"/>
      <c r="EG221" s="31"/>
      <c r="EH221" s="31"/>
      <c r="EI221" s="31"/>
      <c r="EJ221" s="31"/>
    </row>
    <row r="222" spans="1:140" ht="23.25" customHeight="1">
      <c r="A222" s="25">
        <v>220</v>
      </c>
      <c r="B222" s="30" t="s">
        <v>40484</v>
      </c>
      <c r="C222" s="31" t="s">
        <v>4318</v>
      </c>
      <c r="D222" s="30" t="s">
        <v>11437</v>
      </c>
      <c r="E222" s="30"/>
      <c r="F222" s="30" t="s">
        <v>36255</v>
      </c>
      <c r="G222" s="31">
        <f t="shared" si="32"/>
        <v>58</v>
      </c>
      <c r="H222" s="72">
        <f t="shared" si="33"/>
        <v>55366</v>
      </c>
      <c r="I222" s="30"/>
      <c r="J222" s="30" t="s">
        <v>34084</v>
      </c>
      <c r="K222" s="30" t="s">
        <v>4318</v>
      </c>
      <c r="L222" s="31" t="s">
        <v>4318</v>
      </c>
      <c r="M222" s="31" t="s">
        <v>6378</v>
      </c>
      <c r="N222" s="31" t="s">
        <v>3557</v>
      </c>
      <c r="O222" s="31" t="s">
        <v>1501</v>
      </c>
      <c r="P222" s="31" t="s">
        <v>18412</v>
      </c>
      <c r="Q222" s="31"/>
      <c r="R222" s="31">
        <v>6</v>
      </c>
      <c r="S222" s="31">
        <v>0</v>
      </c>
      <c r="T222" s="31"/>
      <c r="U222" s="31">
        <v>1035</v>
      </c>
      <c r="V222" s="31" t="s">
        <v>15713</v>
      </c>
      <c r="W222" s="31" t="s">
        <v>4203</v>
      </c>
      <c r="X222" s="31" t="s">
        <v>11551</v>
      </c>
      <c r="Y222" s="31">
        <f t="shared" ca="1" si="34"/>
        <v>30</v>
      </c>
      <c r="Z222" s="31" t="str">
        <f t="shared" ca="1" si="35"/>
        <v>21-35</v>
      </c>
      <c r="AA222" s="31"/>
      <c r="AB222" s="31" t="s">
        <v>41078</v>
      </c>
      <c r="AC222" s="31" t="s">
        <v>34147</v>
      </c>
      <c r="AD222" s="31" t="s">
        <v>34147</v>
      </c>
      <c r="AE222" s="31"/>
      <c r="AF222" s="31" t="s">
        <v>24699</v>
      </c>
      <c r="AG222" s="31" t="s">
        <v>5852</v>
      </c>
      <c r="AH222" s="31" t="s">
        <v>5852</v>
      </c>
      <c r="AI222" s="31" t="s">
        <v>728</v>
      </c>
      <c r="AJ222" s="52" t="s">
        <v>40485</v>
      </c>
      <c r="AK222" s="52" t="s">
        <v>40486</v>
      </c>
      <c r="AL222" s="52" t="s">
        <v>40487</v>
      </c>
      <c r="AM222" s="31" t="s">
        <v>36342</v>
      </c>
      <c r="AN222" s="31"/>
      <c r="AO222" s="52" t="s">
        <v>40488</v>
      </c>
      <c r="AP222" s="31" t="s">
        <v>2450</v>
      </c>
      <c r="AQ222" s="31" t="s">
        <v>8110</v>
      </c>
      <c r="AR222" s="31" t="s">
        <v>34147</v>
      </c>
      <c r="AS222" s="31" t="s">
        <v>34147</v>
      </c>
      <c r="AT222" s="31" t="str">
        <f>_xlfn.IFNA(VLOOKUP(D222,'[1]5. 1 Mei 2022'!$C$7:$F$60,4,FALSE),"")</f>
        <v/>
      </c>
      <c r="AU222" s="31"/>
      <c r="AV222" s="31" t="s">
        <v>8009</v>
      </c>
      <c r="AW222" s="31" t="s">
        <v>8110</v>
      </c>
      <c r="AX222" s="29">
        <f t="shared" si="38"/>
        <v>43602</v>
      </c>
      <c r="AY222" s="31" t="s">
        <v>26346</v>
      </c>
      <c r="AZ222" s="31" t="s">
        <v>527</v>
      </c>
      <c r="BA222" s="30" t="s">
        <v>2450</v>
      </c>
      <c r="BB222" s="31"/>
      <c r="BC222" s="31"/>
      <c r="BD222" s="31" t="s">
        <v>20057</v>
      </c>
      <c r="BE222" s="31" t="s">
        <v>7973</v>
      </c>
      <c r="BF222" s="31" t="s">
        <v>8009</v>
      </c>
      <c r="BG222" s="31"/>
      <c r="BH222" s="31"/>
      <c r="BI222" s="31" t="s">
        <v>8127</v>
      </c>
      <c r="BJ222" s="31" t="s">
        <v>30498</v>
      </c>
      <c r="BK222" s="31" t="str">
        <f t="shared" si="31"/>
        <v>III/a</v>
      </c>
      <c r="BL222" s="31" t="s">
        <v>8077</v>
      </c>
      <c r="BM222" s="31"/>
      <c r="BN222" s="31"/>
      <c r="BO222" s="31"/>
      <c r="BP222" s="31"/>
      <c r="BQ222" s="31" t="s">
        <v>30498</v>
      </c>
      <c r="BR222" s="31" t="s">
        <v>30292</v>
      </c>
      <c r="BS222" s="31" t="s">
        <v>32091</v>
      </c>
      <c r="BT222" s="31" t="s">
        <v>8019</v>
      </c>
      <c r="BU222" s="31" t="s">
        <v>12285</v>
      </c>
      <c r="BV222" s="31" t="s">
        <v>8110</v>
      </c>
      <c r="BW222" s="31">
        <f t="shared" ca="1" si="36"/>
        <v>9</v>
      </c>
      <c r="BX222" s="78">
        <f t="shared" ca="1" si="37"/>
        <v>3</v>
      </c>
      <c r="BY222" s="31"/>
      <c r="BZ222" s="31"/>
      <c r="CA222" s="31" t="s">
        <v>996</v>
      </c>
      <c r="CB222" s="31" t="s">
        <v>2406</v>
      </c>
      <c r="CC222" s="31"/>
      <c r="CD222" s="31"/>
      <c r="CE222" s="31" t="s">
        <v>20085</v>
      </c>
      <c r="CF222" s="31"/>
      <c r="CG222" s="31"/>
      <c r="CH222" s="31"/>
      <c r="CI222" s="31"/>
      <c r="CJ222" s="31"/>
      <c r="CK222" s="31"/>
      <c r="CL222" s="31" t="s">
        <v>25916</v>
      </c>
      <c r="CM222" s="31" t="s">
        <v>25917</v>
      </c>
      <c r="CN222" s="31">
        <v>124</v>
      </c>
      <c r="CO222" s="31" t="s">
        <v>25918</v>
      </c>
      <c r="CP222" s="31" t="s">
        <v>25917</v>
      </c>
      <c r="CQ222" s="31">
        <v>124</v>
      </c>
      <c r="CR222" s="31">
        <v>6302</v>
      </c>
      <c r="CS222" s="31" t="s">
        <v>16053</v>
      </c>
      <c r="CT222" s="31"/>
      <c r="CU222" s="31"/>
      <c r="CV222" s="31" t="s">
        <v>11644</v>
      </c>
      <c r="CW222" s="31" t="s">
        <v>11646</v>
      </c>
      <c r="CX222" s="31" t="s">
        <v>11377</v>
      </c>
      <c r="CY222" s="31"/>
      <c r="CZ222" s="31"/>
      <c r="DA222" s="31"/>
      <c r="DB222" s="31" t="s">
        <v>11355</v>
      </c>
      <c r="DC222" s="31" t="s">
        <v>16323</v>
      </c>
      <c r="DD222" s="31" t="s">
        <v>16324</v>
      </c>
      <c r="DE222" s="31"/>
      <c r="DF222" s="31"/>
      <c r="DG222" s="31"/>
      <c r="DH222" s="31"/>
      <c r="DI222" s="31" t="s">
        <v>15856</v>
      </c>
      <c r="DJ222" s="31" t="s">
        <v>15853</v>
      </c>
      <c r="DK222" s="31"/>
      <c r="DL222" s="31"/>
      <c r="DM222" s="38" t="s">
        <v>31021</v>
      </c>
      <c r="DN222" s="38"/>
      <c r="DO222" s="35"/>
      <c r="DP222" s="31" t="s">
        <v>14271</v>
      </c>
      <c r="DQ222" s="31" t="s">
        <v>11553</v>
      </c>
      <c r="DR222" s="31" t="s">
        <v>20360</v>
      </c>
      <c r="DS222" s="31" t="s">
        <v>11552</v>
      </c>
      <c r="DT222" s="31"/>
      <c r="DU222" s="31">
        <v>3</v>
      </c>
      <c r="DV222" s="31" t="s">
        <v>32167</v>
      </c>
      <c r="DW222" s="31"/>
      <c r="DX222" s="31"/>
      <c r="DY222" s="31" t="s">
        <v>34585</v>
      </c>
      <c r="DZ222" s="29">
        <v>44552</v>
      </c>
      <c r="EA222" s="29">
        <v>45479</v>
      </c>
      <c r="EB222" s="31">
        <v>0</v>
      </c>
      <c r="EC222" s="31" t="s">
        <v>8009</v>
      </c>
      <c r="ED222" s="31" t="s">
        <v>41101</v>
      </c>
      <c r="EE222" s="31"/>
      <c r="EF222" s="31"/>
      <c r="EG222" s="31"/>
      <c r="EH222" s="31"/>
      <c r="EI222" s="31"/>
      <c r="EJ222" s="31"/>
    </row>
    <row r="223" spans="1:140" ht="23.25" customHeight="1">
      <c r="A223" s="25">
        <v>221</v>
      </c>
      <c r="B223" s="30" t="s">
        <v>16300</v>
      </c>
      <c r="C223" s="31" t="s">
        <v>2871</v>
      </c>
      <c r="D223" s="30" t="s">
        <v>2871</v>
      </c>
      <c r="E223" s="30"/>
      <c r="F223" s="30" t="s">
        <v>36262</v>
      </c>
      <c r="G223" s="31">
        <f t="shared" si="32"/>
        <v>58</v>
      </c>
      <c r="H223" s="72">
        <f t="shared" si="33"/>
        <v>46966</v>
      </c>
      <c r="I223" s="30"/>
      <c r="J223" s="30" t="s">
        <v>34084</v>
      </c>
      <c r="K223" s="30" t="s">
        <v>4318</v>
      </c>
      <c r="L223" s="31" t="s">
        <v>4318</v>
      </c>
      <c r="M223" s="31" t="s">
        <v>6378</v>
      </c>
      <c r="N223" s="31" t="s">
        <v>5863</v>
      </c>
      <c r="O223" s="31" t="s">
        <v>2485</v>
      </c>
      <c r="P223" s="31" t="s">
        <v>21723</v>
      </c>
      <c r="Q223" s="31"/>
      <c r="R223" s="31">
        <v>22</v>
      </c>
      <c r="S223" s="31">
        <v>1</v>
      </c>
      <c r="T223" s="31"/>
      <c r="U223" s="31">
        <v>1684</v>
      </c>
      <c r="V223" s="31" t="s">
        <v>2589</v>
      </c>
      <c r="W223" s="31" t="s">
        <v>6910</v>
      </c>
      <c r="X223" s="31" t="s">
        <v>7119</v>
      </c>
      <c r="Y223" s="31" t="e">
        <f t="shared" ca="1" si="34"/>
        <v>#VALUE!</v>
      </c>
      <c r="Z223" s="31" t="e">
        <f t="shared" ca="1" si="35"/>
        <v>#VALUE!</v>
      </c>
      <c r="AA223" s="31"/>
      <c r="AB223" s="31" t="s">
        <v>17461</v>
      </c>
      <c r="AC223" s="31" t="s">
        <v>34153</v>
      </c>
      <c r="AD223" s="31" t="s">
        <v>34194</v>
      </c>
      <c r="AE223" s="31"/>
      <c r="AF223" s="31" t="s">
        <v>24700</v>
      </c>
      <c r="AG223" s="31" t="s">
        <v>7895</v>
      </c>
      <c r="AH223" s="31" t="s">
        <v>7895</v>
      </c>
      <c r="AI223" s="31" t="s">
        <v>40277</v>
      </c>
      <c r="AJ223" s="31">
        <v>11401153</v>
      </c>
      <c r="AK223" s="31" t="s">
        <v>17462</v>
      </c>
      <c r="AL223" s="31" t="s">
        <v>17463</v>
      </c>
      <c r="AM223" s="31" t="s">
        <v>15878</v>
      </c>
      <c r="AN223" s="31"/>
      <c r="AO223" s="31"/>
      <c r="AP223" s="31" t="s">
        <v>2307</v>
      </c>
      <c r="AQ223" s="31" t="s">
        <v>21721</v>
      </c>
      <c r="AR223" s="31" t="s">
        <v>34148</v>
      </c>
      <c r="AS223" s="31" t="s">
        <v>34148</v>
      </c>
      <c r="AT223" s="31" t="str">
        <f>_xlfn.IFNA(VLOOKUP(D223,'[1]5. 1 Mei 2022'!$C$7:$F$60,4,FALSE),"")</f>
        <v/>
      </c>
      <c r="AU223" s="31"/>
      <c r="AV223" s="31" t="s">
        <v>4645</v>
      </c>
      <c r="AW223" s="31" t="s">
        <v>21721</v>
      </c>
      <c r="AX223" s="29">
        <f t="shared" si="38"/>
        <v>46489</v>
      </c>
      <c r="AY223" s="31" t="s">
        <v>26346</v>
      </c>
      <c r="AZ223" s="31" t="s">
        <v>6924</v>
      </c>
      <c r="BA223" s="30" t="s">
        <v>2307</v>
      </c>
      <c r="BB223" s="31"/>
      <c r="BC223" s="31"/>
      <c r="BD223" s="31" t="s">
        <v>30229</v>
      </c>
      <c r="BE223" s="31" t="s">
        <v>7968</v>
      </c>
      <c r="BF223" s="31" t="s">
        <v>4645</v>
      </c>
      <c r="BG223" s="31"/>
      <c r="BH223" s="31"/>
      <c r="BI223" s="31"/>
      <c r="BJ223" s="31" t="s">
        <v>23661</v>
      </c>
      <c r="BK223" s="31" t="str">
        <f t="shared" si="31"/>
        <v>II/d</v>
      </c>
      <c r="BL223" s="31" t="s">
        <v>8078</v>
      </c>
      <c r="BM223" s="31"/>
      <c r="BN223" s="31"/>
      <c r="BO223" s="31"/>
      <c r="BP223" s="31" t="s">
        <v>1498</v>
      </c>
      <c r="BQ223" s="31"/>
      <c r="BR223" s="31"/>
      <c r="BS223" s="31"/>
      <c r="BT223" s="31" t="s">
        <v>3163</v>
      </c>
      <c r="BU223" s="31" t="s">
        <v>718</v>
      </c>
      <c r="BV223" s="31" t="s">
        <v>1681</v>
      </c>
      <c r="BW223" s="31">
        <f t="shared" ca="1" si="36"/>
        <v>23</v>
      </c>
      <c r="BX223" s="78">
        <f t="shared" ca="1" si="37"/>
        <v>10</v>
      </c>
      <c r="BY223" s="31"/>
      <c r="BZ223" s="31" t="s">
        <v>235</v>
      </c>
      <c r="CA223" s="31" t="s">
        <v>2483</v>
      </c>
      <c r="CB223" s="31" t="s">
        <v>2519</v>
      </c>
      <c r="CC223" s="31">
        <v>1</v>
      </c>
      <c r="CD223" s="31">
        <v>1</v>
      </c>
      <c r="CE223" s="31" t="s">
        <v>20085</v>
      </c>
      <c r="CF223" s="31"/>
      <c r="CG223" s="31"/>
      <c r="CH223" s="31"/>
      <c r="CI223" s="31"/>
      <c r="CJ223" s="31"/>
      <c r="CK223" s="31"/>
      <c r="CL223" s="31"/>
      <c r="CM223" s="31"/>
      <c r="CN223" s="31"/>
      <c r="CO223" s="31"/>
      <c r="CP223" s="31"/>
      <c r="CQ223" s="31"/>
      <c r="CR223" s="31">
        <v>1109</v>
      </c>
      <c r="CS223" s="31"/>
      <c r="CT223" s="31"/>
      <c r="CU223" s="31"/>
      <c r="CV223" s="31"/>
      <c r="CW223" s="31"/>
      <c r="CX223" s="31"/>
      <c r="CY223" s="31"/>
      <c r="CZ223" s="31"/>
      <c r="DA223" s="31"/>
      <c r="DB223" s="31"/>
      <c r="DC223" s="31"/>
      <c r="DD223" s="31"/>
      <c r="DE223" s="31"/>
      <c r="DF223" s="31"/>
      <c r="DG223" s="31"/>
      <c r="DH223" s="31"/>
      <c r="DI223" s="31"/>
      <c r="DJ223" s="31"/>
      <c r="DK223" s="31"/>
      <c r="DL223" s="31"/>
      <c r="DM223" s="38" t="s">
        <v>9800</v>
      </c>
      <c r="DN223" s="38"/>
      <c r="DO223" s="35">
        <v>0</v>
      </c>
      <c r="DP223" s="31" t="s">
        <v>13043</v>
      </c>
      <c r="DQ223" s="31" t="s">
        <v>13042</v>
      </c>
      <c r="DR223" s="31" t="s">
        <v>815</v>
      </c>
      <c r="DS223" s="31">
        <v>0</v>
      </c>
      <c r="DT223" s="31"/>
      <c r="DU223" s="31">
        <v>0</v>
      </c>
      <c r="DV223" s="31"/>
      <c r="DW223" s="31"/>
      <c r="DX223" s="31"/>
      <c r="DY223" s="31"/>
      <c r="DZ223" s="31"/>
      <c r="EA223" s="31"/>
      <c r="EB223" s="31">
        <v>0</v>
      </c>
      <c r="EC223" s="31" t="s">
        <v>39747</v>
      </c>
      <c r="ED223" s="31" t="s">
        <v>41101</v>
      </c>
      <c r="EE223" s="31"/>
      <c r="EF223" s="31"/>
      <c r="EG223" s="31"/>
      <c r="EH223" s="31"/>
      <c r="EI223" s="31"/>
      <c r="EJ223" s="31"/>
    </row>
    <row r="224" spans="1:140" ht="23.25" customHeight="1">
      <c r="A224" s="25">
        <v>222</v>
      </c>
      <c r="B224" s="30" t="s">
        <v>26131</v>
      </c>
      <c r="C224" s="31" t="s">
        <v>2732</v>
      </c>
      <c r="D224" s="30" t="s">
        <v>2732</v>
      </c>
      <c r="E224" s="30"/>
      <c r="F224" s="30" t="s">
        <v>36256</v>
      </c>
      <c r="G224" s="31">
        <f t="shared" si="32"/>
        <v>58</v>
      </c>
      <c r="H224" s="72">
        <f t="shared" si="33"/>
        <v>51380</v>
      </c>
      <c r="I224" s="30"/>
      <c r="J224" s="30" t="s">
        <v>34084</v>
      </c>
      <c r="K224" s="30" t="s">
        <v>4318</v>
      </c>
      <c r="L224" s="31" t="s">
        <v>4318</v>
      </c>
      <c r="M224" s="31" t="s">
        <v>6378</v>
      </c>
      <c r="N224" s="31" t="s">
        <v>5863</v>
      </c>
      <c r="O224" s="31" t="s">
        <v>2485</v>
      </c>
      <c r="P224" s="52" t="s">
        <v>24630</v>
      </c>
      <c r="Q224" s="31" t="s">
        <v>39132</v>
      </c>
      <c r="R224" s="31">
        <v>18</v>
      </c>
      <c r="S224" s="31">
        <v>8</v>
      </c>
      <c r="T224" s="31"/>
      <c r="U224" s="31">
        <v>370</v>
      </c>
      <c r="V224" s="31" t="s">
        <v>247</v>
      </c>
      <c r="W224" s="31" t="s">
        <v>6910</v>
      </c>
      <c r="X224" s="31" t="s">
        <v>6558</v>
      </c>
      <c r="Y224" s="31" t="e">
        <f t="shared" ca="1" si="34"/>
        <v>#VALUE!</v>
      </c>
      <c r="Z224" s="31" t="e">
        <f t="shared" ca="1" si="35"/>
        <v>#VALUE!</v>
      </c>
      <c r="AA224" s="31"/>
      <c r="AB224" s="31" t="s">
        <v>11165</v>
      </c>
      <c r="AC224" s="31" t="s">
        <v>34153</v>
      </c>
      <c r="AD224" s="31" t="s">
        <v>34194</v>
      </c>
      <c r="AE224" s="31"/>
      <c r="AF224" s="31" t="s">
        <v>24700</v>
      </c>
      <c r="AG224" s="31" t="s">
        <v>7895</v>
      </c>
      <c r="AH224" s="31" t="s">
        <v>7895</v>
      </c>
      <c r="AI224" s="31" t="s">
        <v>908</v>
      </c>
      <c r="AJ224" s="31" t="s">
        <v>25148</v>
      </c>
      <c r="AK224" s="31" t="s">
        <v>25149</v>
      </c>
      <c r="AL224" s="31" t="s">
        <v>24550</v>
      </c>
      <c r="AM224" s="31" t="s">
        <v>4113</v>
      </c>
      <c r="AN224" s="31"/>
      <c r="AO224" s="31"/>
      <c r="AP224" s="31" t="s">
        <v>33014</v>
      </c>
      <c r="AQ224" s="31" t="s">
        <v>4344</v>
      </c>
      <c r="AR224" s="31" t="s">
        <v>34148</v>
      </c>
      <c r="AS224" s="31" t="s">
        <v>34148</v>
      </c>
      <c r="AT224" s="31" t="str">
        <f>_xlfn.IFNA(VLOOKUP(D224,'[1]5. 1 Mei 2022'!$C$7:$F$60,4,FALSE),"")</f>
        <v/>
      </c>
      <c r="AU224" s="31"/>
      <c r="AV224" s="31" t="s">
        <v>6186</v>
      </c>
      <c r="AW224" s="31"/>
      <c r="AX224" s="29">
        <f t="shared" si="38"/>
        <v>1903</v>
      </c>
      <c r="AY224" s="31" t="s">
        <v>26346</v>
      </c>
      <c r="AZ224" s="31" t="s">
        <v>33016</v>
      </c>
      <c r="BA224" s="30" t="s">
        <v>33014</v>
      </c>
      <c r="BB224" s="31"/>
      <c r="BC224" s="31"/>
      <c r="BD224" s="31" t="s">
        <v>21142</v>
      </c>
      <c r="BE224" s="31" t="s">
        <v>7968</v>
      </c>
      <c r="BF224" s="31" t="s">
        <v>5449</v>
      </c>
      <c r="BG224" s="31" t="s">
        <v>12056</v>
      </c>
      <c r="BH224" s="31"/>
      <c r="BI224" s="31" t="s">
        <v>8132</v>
      </c>
      <c r="BJ224" s="31" t="s">
        <v>20272</v>
      </c>
      <c r="BK224" s="31" t="str">
        <f t="shared" si="31"/>
        <v>II/d</v>
      </c>
      <c r="BL224" s="31" t="s">
        <v>8077</v>
      </c>
      <c r="BM224" s="31"/>
      <c r="BN224" s="31"/>
      <c r="BO224" s="31"/>
      <c r="BP224" s="31" t="s">
        <v>1498</v>
      </c>
      <c r="BQ224" s="31" t="s">
        <v>20272</v>
      </c>
      <c r="BR224" s="52" t="s">
        <v>39748</v>
      </c>
      <c r="BS224" s="52" t="s">
        <v>39133</v>
      </c>
      <c r="BT224" s="31" t="s">
        <v>3163</v>
      </c>
      <c r="BU224" s="31" t="s">
        <v>718</v>
      </c>
      <c r="BV224" s="31" t="s">
        <v>6048</v>
      </c>
      <c r="BW224" s="31">
        <f t="shared" ca="1" si="36"/>
        <v>19</v>
      </c>
      <c r="BX224" s="78">
        <f t="shared" ca="1" si="37"/>
        <v>2</v>
      </c>
      <c r="BY224" s="31"/>
      <c r="BZ224" s="31"/>
      <c r="CA224" s="31" t="s">
        <v>2483</v>
      </c>
      <c r="CB224" s="31" t="s">
        <v>2519</v>
      </c>
      <c r="CC224" s="31">
        <v>2</v>
      </c>
      <c r="CD224" s="31">
        <v>1</v>
      </c>
      <c r="CE224" s="31" t="s">
        <v>20085</v>
      </c>
      <c r="CF224" s="31"/>
      <c r="CG224" s="31"/>
      <c r="CH224" s="31"/>
      <c r="CI224" s="31"/>
      <c r="CJ224" s="31"/>
      <c r="CK224" s="31"/>
      <c r="CL224" s="31"/>
      <c r="CM224" s="31"/>
      <c r="CN224" s="31"/>
      <c r="CO224" s="31"/>
      <c r="CP224" s="31"/>
      <c r="CQ224" s="31"/>
      <c r="CR224" s="31">
        <v>5018</v>
      </c>
      <c r="CS224" s="31" t="s">
        <v>25150</v>
      </c>
      <c r="CT224" s="31" t="s">
        <v>19016</v>
      </c>
      <c r="CU224" s="31" t="s">
        <v>16025</v>
      </c>
      <c r="CV224" s="31" t="s">
        <v>19103</v>
      </c>
      <c r="CW224" s="31" t="s">
        <v>19104</v>
      </c>
      <c r="CX224" s="31" t="s">
        <v>19002</v>
      </c>
      <c r="CY224" s="31"/>
      <c r="CZ224" s="31"/>
      <c r="DA224" s="31"/>
      <c r="DB224" s="31"/>
      <c r="DC224" s="31"/>
      <c r="DD224" s="31"/>
      <c r="DE224" s="31"/>
      <c r="DF224" s="31"/>
      <c r="DG224" s="31"/>
      <c r="DH224" s="31"/>
      <c r="DI224" s="31"/>
      <c r="DJ224" s="31"/>
      <c r="DK224" s="31"/>
      <c r="DL224" s="31"/>
      <c r="DM224" s="38" t="s">
        <v>19526</v>
      </c>
      <c r="DN224" s="38"/>
      <c r="DO224" s="35">
        <v>0</v>
      </c>
      <c r="DP224" s="31" t="s">
        <v>14065</v>
      </c>
      <c r="DQ224" s="31" t="s">
        <v>14064</v>
      </c>
      <c r="DR224" s="31"/>
      <c r="DS224" s="31" t="s">
        <v>27508</v>
      </c>
      <c r="DT224" s="31" t="s">
        <v>37400</v>
      </c>
      <c r="DU224" s="31">
        <v>2</v>
      </c>
      <c r="DV224" s="31" t="s">
        <v>32165</v>
      </c>
      <c r="DW224" s="31"/>
      <c r="DX224" s="31"/>
      <c r="DY224" s="31"/>
      <c r="DZ224" s="31"/>
      <c r="EA224" s="31"/>
      <c r="EB224" s="31">
        <v>0</v>
      </c>
      <c r="EC224" s="31" t="s">
        <v>39747</v>
      </c>
      <c r="ED224" s="31" t="s">
        <v>41101</v>
      </c>
      <c r="EE224" s="31"/>
      <c r="EF224" s="31"/>
      <c r="EG224" s="31"/>
      <c r="EH224" s="31"/>
      <c r="EI224" s="31"/>
      <c r="EJ224" s="31"/>
    </row>
    <row r="225" spans="1:140" ht="23.25" customHeight="1">
      <c r="A225" s="25">
        <v>223</v>
      </c>
      <c r="B225" s="30" t="s">
        <v>4543</v>
      </c>
      <c r="C225" s="31">
        <v>140338393</v>
      </c>
      <c r="D225" s="30" t="s">
        <v>643</v>
      </c>
      <c r="E225" s="30"/>
      <c r="F225" s="30" t="s">
        <v>36262</v>
      </c>
      <c r="G225" s="31">
        <f t="shared" si="32"/>
        <v>58</v>
      </c>
      <c r="H225" s="72">
        <f t="shared" si="33"/>
        <v>47696</v>
      </c>
      <c r="I225" s="30"/>
      <c r="J225" s="30" t="s">
        <v>34084</v>
      </c>
      <c r="K225" s="30" t="s">
        <v>4318</v>
      </c>
      <c r="L225" s="31" t="s">
        <v>4318</v>
      </c>
      <c r="M225" s="31" t="s">
        <v>6378</v>
      </c>
      <c r="N225" s="31" t="s">
        <v>3311</v>
      </c>
      <c r="O225" s="31" t="s">
        <v>2534</v>
      </c>
      <c r="P225" s="31" t="s">
        <v>23983</v>
      </c>
      <c r="Q225" s="31"/>
      <c r="R225" s="31">
        <v>20</v>
      </c>
      <c r="S225" s="31">
        <v>0</v>
      </c>
      <c r="T225" s="31"/>
      <c r="U225" s="31">
        <v>1411</v>
      </c>
      <c r="V225" s="31"/>
      <c r="W225" s="31" t="s">
        <v>7059</v>
      </c>
      <c r="X225" s="31" t="s">
        <v>7699</v>
      </c>
      <c r="Y225" s="31" t="e">
        <f t="shared" ca="1" si="34"/>
        <v>#VALUE!</v>
      </c>
      <c r="Z225" s="31" t="e">
        <f t="shared" ca="1" si="35"/>
        <v>#VALUE!</v>
      </c>
      <c r="AA225" s="31"/>
      <c r="AB225" s="31" t="s">
        <v>6306</v>
      </c>
      <c r="AC225" s="31" t="s">
        <v>34153</v>
      </c>
      <c r="AD225" s="31" t="s">
        <v>34194</v>
      </c>
      <c r="AE225" s="31"/>
      <c r="AF225" s="31" t="s">
        <v>24700</v>
      </c>
      <c r="AG225" s="31" t="s">
        <v>7895</v>
      </c>
      <c r="AH225" s="31" t="s">
        <v>7895</v>
      </c>
      <c r="AI225" s="31" t="s">
        <v>40277</v>
      </c>
      <c r="AJ225" s="31">
        <v>901981</v>
      </c>
      <c r="AK225" s="31" t="s">
        <v>5886</v>
      </c>
      <c r="AL225" s="31">
        <v>34122</v>
      </c>
      <c r="AM225" s="31" t="s">
        <v>18934</v>
      </c>
      <c r="AN225" s="31"/>
      <c r="AO225" s="31"/>
      <c r="AP225" s="31" t="s">
        <v>33010</v>
      </c>
      <c r="AQ225" s="31" t="s">
        <v>21740</v>
      </c>
      <c r="AR225" s="31" t="s">
        <v>34148</v>
      </c>
      <c r="AS225" s="31" t="s">
        <v>34148</v>
      </c>
      <c r="AT225" s="31" t="str">
        <f>_xlfn.IFNA(VLOOKUP(D225,'[1]5. 1 Mei 2022'!$C$7:$F$60,4,FALSE),"")</f>
        <v/>
      </c>
      <c r="AU225" s="31"/>
      <c r="AV225" s="31" t="s">
        <v>33011</v>
      </c>
      <c r="AW225" s="52" t="s">
        <v>24630</v>
      </c>
      <c r="AX225" s="29">
        <f t="shared" si="38"/>
        <v>46738</v>
      </c>
      <c r="AY225" s="31" t="s">
        <v>26344</v>
      </c>
      <c r="AZ225" s="31" t="s">
        <v>33012</v>
      </c>
      <c r="BA225" s="30" t="s">
        <v>33010</v>
      </c>
      <c r="BB225" s="31"/>
      <c r="BC225" s="31"/>
      <c r="BD225" s="31" t="s">
        <v>25296</v>
      </c>
      <c r="BE225" s="31" t="s">
        <v>7968</v>
      </c>
      <c r="BF225" s="31" t="s">
        <v>33011</v>
      </c>
      <c r="BG225" s="31"/>
      <c r="BH225" s="31"/>
      <c r="BI225" s="31"/>
      <c r="BJ225" s="31" t="s">
        <v>5449</v>
      </c>
      <c r="BK225" s="31" t="str">
        <f t="shared" si="31"/>
        <v>III/b</v>
      </c>
      <c r="BL225" s="31" t="s">
        <v>8078</v>
      </c>
      <c r="BM225" s="31"/>
      <c r="BN225" s="31"/>
      <c r="BO225" s="31"/>
      <c r="BP225" s="31" t="s">
        <v>1498</v>
      </c>
      <c r="BQ225" s="31"/>
      <c r="BR225" s="31"/>
      <c r="BS225" s="31"/>
      <c r="BT225" s="31" t="s">
        <v>1694</v>
      </c>
      <c r="BU225" s="31"/>
      <c r="BV225" s="31" t="s">
        <v>2843</v>
      </c>
      <c r="BW225" s="31">
        <f t="shared" ca="1" si="36"/>
        <v>28</v>
      </c>
      <c r="BX225" s="78">
        <f t="shared" ca="1" si="37"/>
        <v>3</v>
      </c>
      <c r="BY225" s="31"/>
      <c r="BZ225" s="31" t="s">
        <v>23378</v>
      </c>
      <c r="CA225" s="31" t="s">
        <v>2483</v>
      </c>
      <c r="CB225" s="31" t="s">
        <v>2519</v>
      </c>
      <c r="CC225" s="31">
        <v>4</v>
      </c>
      <c r="CD225" s="31">
        <v>1</v>
      </c>
      <c r="CE225" s="31" t="s">
        <v>20085</v>
      </c>
      <c r="CF225" s="31"/>
      <c r="CG225" s="31"/>
      <c r="CH225" s="31"/>
      <c r="CI225" s="31"/>
      <c r="CJ225" s="31"/>
      <c r="CK225" s="31"/>
      <c r="CL225" s="31"/>
      <c r="CM225" s="31"/>
      <c r="CN225" s="31"/>
      <c r="CO225" s="31"/>
      <c r="CP225" s="31"/>
      <c r="CQ225" s="31"/>
      <c r="CR225" s="31">
        <v>3756</v>
      </c>
      <c r="CS225" s="31"/>
      <c r="CT225" s="31"/>
      <c r="CU225" s="31"/>
      <c r="CV225" s="31" t="s">
        <v>19217</v>
      </c>
      <c r="CW225" s="31" t="s">
        <v>19218</v>
      </c>
      <c r="CX225" s="31" t="s">
        <v>19136</v>
      </c>
      <c r="CY225" s="31"/>
      <c r="CZ225" s="31"/>
      <c r="DA225" s="31"/>
      <c r="DB225" s="31"/>
      <c r="DC225" s="31"/>
      <c r="DD225" s="31"/>
      <c r="DE225" s="31"/>
      <c r="DF225" s="31"/>
      <c r="DG225" s="31"/>
      <c r="DH225" s="31"/>
      <c r="DI225" s="31"/>
      <c r="DJ225" s="31"/>
      <c r="DK225" s="31"/>
      <c r="DL225" s="31"/>
      <c r="DM225" s="38" t="s">
        <v>9830</v>
      </c>
      <c r="DN225" s="38"/>
      <c r="DO225" s="35">
        <v>0</v>
      </c>
      <c r="DP225" s="31" t="s">
        <v>13729</v>
      </c>
      <c r="DQ225" s="31" t="s">
        <v>13728</v>
      </c>
      <c r="DR225" s="31"/>
      <c r="DS225" s="31" t="s">
        <v>27463</v>
      </c>
      <c r="DT225" s="31"/>
      <c r="DU225" s="31">
        <v>3</v>
      </c>
      <c r="DV225" s="31" t="s">
        <v>32167</v>
      </c>
      <c r="DW225" s="31"/>
      <c r="DX225" s="31"/>
      <c r="DY225" s="31"/>
      <c r="DZ225" s="31"/>
      <c r="EA225" s="31"/>
      <c r="EB225" s="31">
        <v>0</v>
      </c>
      <c r="EC225" s="31" t="s">
        <v>39747</v>
      </c>
      <c r="ED225" s="31" t="s">
        <v>41101</v>
      </c>
      <c r="EE225" s="31"/>
      <c r="EF225" s="31"/>
      <c r="EG225" s="31"/>
      <c r="EH225" s="31"/>
      <c r="EI225" s="31"/>
      <c r="EJ225" s="31"/>
    </row>
    <row r="226" spans="1:140" ht="23.25" customHeight="1">
      <c r="A226" s="25">
        <v>224</v>
      </c>
      <c r="B226" s="30" t="s">
        <v>4544</v>
      </c>
      <c r="C226" s="31" t="s">
        <v>2040</v>
      </c>
      <c r="D226" s="30" t="s">
        <v>17404</v>
      </c>
      <c r="E226" s="30"/>
      <c r="F226" s="30" t="s">
        <v>36262</v>
      </c>
      <c r="G226" s="31">
        <f t="shared" si="32"/>
        <v>58</v>
      </c>
      <c r="H226" s="72">
        <f t="shared" si="33"/>
        <v>50526</v>
      </c>
      <c r="I226" s="30" t="s">
        <v>34956</v>
      </c>
      <c r="J226" s="30" t="s">
        <v>34085</v>
      </c>
      <c r="K226" s="30" t="s">
        <v>34083</v>
      </c>
      <c r="L226" s="31" t="s">
        <v>16726</v>
      </c>
      <c r="M226" s="31" t="s">
        <v>6378</v>
      </c>
      <c r="N226" s="31" t="s">
        <v>7551</v>
      </c>
      <c r="O226" s="31" t="s">
        <v>6326</v>
      </c>
      <c r="P226" s="31" t="s">
        <v>11676</v>
      </c>
      <c r="Q226" s="31"/>
      <c r="R226" s="31"/>
      <c r="S226" s="31"/>
      <c r="T226" s="31"/>
      <c r="U226" s="31" t="s">
        <v>5234</v>
      </c>
      <c r="V226" s="31"/>
      <c r="W226" s="31" t="s">
        <v>6910</v>
      </c>
      <c r="X226" s="31" t="s">
        <v>3231</v>
      </c>
      <c r="Y226" s="31" t="e">
        <f t="shared" ca="1" si="34"/>
        <v>#VALUE!</v>
      </c>
      <c r="Z226" s="31" t="e">
        <f t="shared" ca="1" si="35"/>
        <v>#VALUE!</v>
      </c>
      <c r="AA226" s="31"/>
      <c r="AB226" s="31" t="s">
        <v>23196</v>
      </c>
      <c r="AC226" s="31" t="s">
        <v>34153</v>
      </c>
      <c r="AD226" s="31" t="s">
        <v>34194</v>
      </c>
      <c r="AE226" s="31"/>
      <c r="AF226" s="31" t="s">
        <v>24700</v>
      </c>
      <c r="AG226" s="31" t="s">
        <v>7895</v>
      </c>
      <c r="AH226" s="31" t="s">
        <v>7895</v>
      </c>
      <c r="AI226" s="31" t="s">
        <v>728</v>
      </c>
      <c r="AJ226" s="31" t="s">
        <v>23197</v>
      </c>
      <c r="AK226" s="31" t="s">
        <v>23198</v>
      </c>
      <c r="AL226" s="31" t="s">
        <v>23199</v>
      </c>
      <c r="AM226" s="31" t="s">
        <v>12051</v>
      </c>
      <c r="AN226" s="31"/>
      <c r="AO226" s="31"/>
      <c r="AP226" s="31" t="s">
        <v>33020</v>
      </c>
      <c r="AQ226" s="31"/>
      <c r="AR226" s="31" t="s">
        <v>34148</v>
      </c>
      <c r="AS226" s="31" t="s">
        <v>34148</v>
      </c>
      <c r="AT226" s="31" t="str">
        <f>_xlfn.IFNA(VLOOKUP(D226,'[1]5. 1 Mei 2022'!$C$7:$F$60,4,FALSE),"")</f>
        <v/>
      </c>
      <c r="AU226" s="31"/>
      <c r="AV226" s="31" t="s">
        <v>33446</v>
      </c>
      <c r="AW226" s="31" t="s">
        <v>20332</v>
      </c>
      <c r="AX226" s="29">
        <f t="shared" si="38"/>
        <v>46524</v>
      </c>
      <c r="AY226" s="31" t="s">
        <v>26344</v>
      </c>
      <c r="AZ226" s="31" t="s">
        <v>11388</v>
      </c>
      <c r="BA226" s="30" t="s">
        <v>33020</v>
      </c>
      <c r="BB226" s="31"/>
      <c r="BC226" s="31"/>
      <c r="BD226" s="31" t="s">
        <v>12244</v>
      </c>
      <c r="BE226" s="31" t="s">
        <v>7968</v>
      </c>
      <c r="BF226" s="31" t="s">
        <v>33446</v>
      </c>
      <c r="BG226" s="31"/>
      <c r="BH226" s="31"/>
      <c r="BI226" s="31"/>
      <c r="BJ226" s="31">
        <v>0</v>
      </c>
      <c r="BK226" s="31" t="str">
        <f t="shared" si="31"/>
        <v>II/a</v>
      </c>
      <c r="BL226" s="31"/>
      <c r="BM226" s="31"/>
      <c r="BN226" s="31"/>
      <c r="BO226" s="31"/>
      <c r="BP226" s="31" t="s">
        <v>1498</v>
      </c>
      <c r="BQ226" s="31"/>
      <c r="BR226" s="31"/>
      <c r="BS226" s="31"/>
      <c r="BT226" s="31"/>
      <c r="BU226" s="31"/>
      <c r="BV226" s="31" t="s">
        <v>6736</v>
      </c>
      <c r="BW226" s="31">
        <f t="shared" ca="1" si="36"/>
        <v>17</v>
      </c>
      <c r="BX226" s="78">
        <f t="shared" ca="1" si="37"/>
        <v>3</v>
      </c>
      <c r="BY226" s="31" t="s">
        <v>11676</v>
      </c>
      <c r="BZ226" s="31"/>
      <c r="CA226" s="31" t="s">
        <v>2483</v>
      </c>
      <c r="CB226" s="31" t="s">
        <v>2519</v>
      </c>
      <c r="CC226" s="31">
        <v>1</v>
      </c>
      <c r="CD226" s="31">
        <v>1</v>
      </c>
      <c r="CE226" s="31" t="s">
        <v>20085</v>
      </c>
      <c r="CF226" s="31"/>
      <c r="CG226" s="31"/>
      <c r="CH226" s="31"/>
      <c r="CI226" s="31"/>
      <c r="CJ226" s="31"/>
      <c r="CK226" s="31"/>
      <c r="CL226" s="31"/>
      <c r="CM226" s="31"/>
      <c r="CN226" s="31"/>
      <c r="CO226" s="31"/>
      <c r="CP226" s="31"/>
      <c r="CQ226" s="31"/>
      <c r="CR226" s="31">
        <v>1346</v>
      </c>
      <c r="CS226" s="31" t="s">
        <v>24515</v>
      </c>
      <c r="CT226" s="31" t="s">
        <v>24516</v>
      </c>
      <c r="CU226" s="31" t="s">
        <v>24517</v>
      </c>
      <c r="CV226" s="31" t="s">
        <v>24535</v>
      </c>
      <c r="CW226" s="31" t="s">
        <v>24536</v>
      </c>
      <c r="CX226" s="31" t="s">
        <v>24521</v>
      </c>
      <c r="CY226" s="31"/>
      <c r="CZ226" s="31"/>
      <c r="DA226" s="31"/>
      <c r="DB226" s="31"/>
      <c r="DC226" s="31"/>
      <c r="DD226" s="31"/>
      <c r="DE226" s="31"/>
      <c r="DF226" s="31"/>
      <c r="DG226" s="31"/>
      <c r="DH226" s="31"/>
      <c r="DI226" s="31"/>
      <c r="DJ226" s="31"/>
      <c r="DK226" s="31"/>
      <c r="DL226" s="31"/>
      <c r="DM226" s="38" t="s">
        <v>10020</v>
      </c>
      <c r="DN226" s="38"/>
      <c r="DO226" s="35">
        <v>0</v>
      </c>
      <c r="DP226" s="31" t="s">
        <v>12839</v>
      </c>
      <c r="DQ226" s="31" t="s">
        <v>12838</v>
      </c>
      <c r="DR226" s="31"/>
      <c r="DS226" s="31" t="s">
        <v>27650</v>
      </c>
      <c r="DT226" s="31" t="s">
        <v>37401</v>
      </c>
      <c r="DU226" s="31">
        <v>2</v>
      </c>
      <c r="DV226" s="31" t="s">
        <v>32167</v>
      </c>
      <c r="DW226" s="31"/>
      <c r="DX226" s="31"/>
      <c r="DY226" s="31"/>
      <c r="DZ226" s="31"/>
      <c r="EA226" s="31"/>
      <c r="EB226" s="31">
        <v>0</v>
      </c>
      <c r="EC226" s="31" t="s">
        <v>39747</v>
      </c>
      <c r="ED226" s="31" t="s">
        <v>41101</v>
      </c>
      <c r="EE226" s="31"/>
      <c r="EF226" s="31"/>
      <c r="EG226" s="31"/>
      <c r="EH226" s="31"/>
      <c r="EI226" s="31"/>
      <c r="EJ226" s="31"/>
    </row>
    <row r="227" spans="1:140" ht="23.25" customHeight="1">
      <c r="A227" s="25">
        <v>225</v>
      </c>
      <c r="B227" s="30" t="s">
        <v>4522</v>
      </c>
      <c r="C227" s="31">
        <v>140377905</v>
      </c>
      <c r="D227" s="30" t="s">
        <v>476</v>
      </c>
      <c r="E227" s="30"/>
      <c r="F227" s="30" t="s">
        <v>36262</v>
      </c>
      <c r="G227" s="31">
        <f t="shared" si="32"/>
        <v>58</v>
      </c>
      <c r="H227" s="72">
        <f t="shared" si="33"/>
        <v>47727</v>
      </c>
      <c r="I227" s="30"/>
      <c r="J227" s="30" t="s">
        <v>34084</v>
      </c>
      <c r="K227" s="30" t="s">
        <v>4318</v>
      </c>
      <c r="L227" s="31" t="s">
        <v>4318</v>
      </c>
      <c r="M227" s="31" t="s">
        <v>6378</v>
      </c>
      <c r="N227" s="31" t="s">
        <v>5864</v>
      </c>
      <c r="O227" s="31" t="s">
        <v>7116</v>
      </c>
      <c r="P227" s="31" t="s">
        <v>23983</v>
      </c>
      <c r="Q227" s="31"/>
      <c r="R227" s="31">
        <v>21</v>
      </c>
      <c r="S227" s="31">
        <v>0</v>
      </c>
      <c r="T227" s="31"/>
      <c r="U227" s="31">
        <v>1567</v>
      </c>
      <c r="V227" s="31" t="s">
        <v>7576</v>
      </c>
      <c r="W227" s="31" t="s">
        <v>5637</v>
      </c>
      <c r="X227" s="31" t="s">
        <v>4557</v>
      </c>
      <c r="Y227" s="31">
        <f t="shared" ca="1" si="34"/>
        <v>51</v>
      </c>
      <c r="Z227" s="31" t="str">
        <f t="shared" ca="1" si="35"/>
        <v>46-58</v>
      </c>
      <c r="AA227" s="31"/>
      <c r="AB227" s="31" t="s">
        <v>2658</v>
      </c>
      <c r="AC227" s="31" t="s">
        <v>34153</v>
      </c>
      <c r="AD227" s="31" t="s">
        <v>34194</v>
      </c>
      <c r="AE227" s="31"/>
      <c r="AF227" s="31" t="s">
        <v>24700</v>
      </c>
      <c r="AG227" s="31" t="s">
        <v>7895</v>
      </c>
      <c r="AH227" s="31" t="s">
        <v>7895</v>
      </c>
      <c r="AI227" s="31" t="s">
        <v>2658</v>
      </c>
      <c r="AJ227" s="31">
        <v>85861346</v>
      </c>
      <c r="AK227" s="31" t="s">
        <v>4608</v>
      </c>
      <c r="AL227" s="31">
        <v>32310</v>
      </c>
      <c r="AM227" s="31" t="s">
        <v>4609</v>
      </c>
      <c r="AN227" s="31"/>
      <c r="AO227" s="31"/>
      <c r="AP227" s="31" t="s">
        <v>33758</v>
      </c>
      <c r="AQ227" s="31" t="s">
        <v>3164</v>
      </c>
      <c r="AR227" s="31" t="s">
        <v>34148</v>
      </c>
      <c r="AS227" s="31" t="s">
        <v>34148</v>
      </c>
      <c r="AT227" s="31" t="str">
        <f>_xlfn.IFNA(VLOOKUP(D227,'[1]5. 1 Mei 2022'!$C$7:$F$60,4,FALSE),"")</f>
        <v/>
      </c>
      <c r="AU227" s="31"/>
      <c r="AV227" s="31" t="s">
        <v>11428</v>
      </c>
      <c r="AW227" s="31"/>
      <c r="AX227" s="29">
        <f t="shared" si="38"/>
        <v>1903</v>
      </c>
      <c r="AY227" s="31" t="s">
        <v>26344</v>
      </c>
      <c r="AZ227" s="31" t="s">
        <v>26353</v>
      </c>
      <c r="BA227" s="30" t="s">
        <v>33758</v>
      </c>
      <c r="BB227" s="31"/>
      <c r="BC227" s="31"/>
      <c r="BD227" s="31" t="s">
        <v>30237</v>
      </c>
      <c r="BE227" s="31" t="s">
        <v>7968</v>
      </c>
      <c r="BF227" s="31" t="s">
        <v>11428</v>
      </c>
      <c r="BG227" s="31"/>
      <c r="BH227" s="31"/>
      <c r="BI227" s="31"/>
      <c r="BJ227" s="31" t="s">
        <v>23659</v>
      </c>
      <c r="BK227" s="31" t="str">
        <f t="shared" si="31"/>
        <v>II/b</v>
      </c>
      <c r="BL227" s="31" t="s">
        <v>8078</v>
      </c>
      <c r="BM227" s="31"/>
      <c r="BN227" s="31"/>
      <c r="BO227" s="31"/>
      <c r="BP227" s="31" t="s">
        <v>1498</v>
      </c>
      <c r="BQ227" s="31"/>
      <c r="BR227" s="31"/>
      <c r="BS227" s="31"/>
      <c r="BT227" s="31" t="s">
        <v>1693</v>
      </c>
      <c r="BU227" s="31" t="s">
        <v>3164</v>
      </c>
      <c r="BV227" s="31" t="s">
        <v>2482</v>
      </c>
      <c r="BW227" s="31">
        <f t="shared" ca="1" si="36"/>
        <v>27</v>
      </c>
      <c r="BX227" s="78">
        <f t="shared" ca="1" si="37"/>
        <v>2</v>
      </c>
      <c r="BY227" s="31"/>
      <c r="BZ227" s="31" t="s">
        <v>3148</v>
      </c>
      <c r="CA227" s="31" t="s">
        <v>2483</v>
      </c>
      <c r="CB227" s="31" t="s">
        <v>2519</v>
      </c>
      <c r="CC227" s="31">
        <v>2</v>
      </c>
      <c r="CD227" s="31">
        <v>1</v>
      </c>
      <c r="CE227" s="31" t="s">
        <v>20085</v>
      </c>
      <c r="CF227" s="31"/>
      <c r="CG227" s="31"/>
      <c r="CH227" s="31"/>
      <c r="CI227" s="31"/>
      <c r="CJ227" s="31"/>
      <c r="CK227" s="31"/>
      <c r="CL227" s="31"/>
      <c r="CM227" s="31"/>
      <c r="CN227" s="31"/>
      <c r="CO227" s="31"/>
      <c r="CP227" s="31"/>
      <c r="CQ227" s="31"/>
      <c r="CR227" s="31">
        <v>5035</v>
      </c>
      <c r="CS227" s="31"/>
      <c r="CT227" s="31"/>
      <c r="CU227" s="31"/>
      <c r="CV227" s="31"/>
      <c r="CW227" s="31"/>
      <c r="CX227" s="31"/>
      <c r="CY227" s="31"/>
      <c r="CZ227" s="31"/>
      <c r="DA227" s="31"/>
      <c r="DB227" s="31"/>
      <c r="DC227" s="31"/>
      <c r="DD227" s="31"/>
      <c r="DE227" s="31"/>
      <c r="DF227" s="31"/>
      <c r="DG227" s="31"/>
      <c r="DH227" s="31"/>
      <c r="DI227" s="31"/>
      <c r="DJ227" s="31"/>
      <c r="DK227" s="31"/>
      <c r="DL227" s="31"/>
      <c r="DM227" s="38" t="s">
        <v>10066</v>
      </c>
      <c r="DN227" s="38"/>
      <c r="DO227" s="35">
        <v>0</v>
      </c>
      <c r="DP227" s="31" t="s">
        <v>12866</v>
      </c>
      <c r="DQ227" s="31" t="s">
        <v>12865</v>
      </c>
      <c r="DR227" s="31"/>
      <c r="DS227" s="31" t="s">
        <v>27683</v>
      </c>
      <c r="DT227" s="31" t="s">
        <v>37402</v>
      </c>
      <c r="DU227" s="31">
        <v>2</v>
      </c>
      <c r="DV227" s="31" t="s">
        <v>32166</v>
      </c>
      <c r="DW227" s="31"/>
      <c r="DX227" s="31"/>
      <c r="DY227" s="31"/>
      <c r="DZ227" s="31"/>
      <c r="EA227" s="31"/>
      <c r="EB227" s="31">
        <v>0</v>
      </c>
      <c r="EC227" s="31" t="s">
        <v>40170</v>
      </c>
      <c r="ED227" s="31" t="s">
        <v>41101</v>
      </c>
      <c r="EE227" s="31"/>
      <c r="EF227" s="31"/>
      <c r="EG227" s="31"/>
      <c r="EH227" s="31"/>
      <c r="EI227" s="31"/>
      <c r="EJ227" s="31"/>
    </row>
    <row r="228" spans="1:140" ht="23.25" customHeight="1">
      <c r="A228" s="25">
        <v>226</v>
      </c>
      <c r="B228" s="30" t="s">
        <v>29100</v>
      </c>
      <c r="C228" s="31" t="s">
        <v>6220</v>
      </c>
      <c r="D228" s="30" t="s">
        <v>29049</v>
      </c>
      <c r="E228" s="30"/>
      <c r="F228" s="30" t="s">
        <v>36262</v>
      </c>
      <c r="G228" s="31">
        <f t="shared" si="32"/>
        <v>58</v>
      </c>
      <c r="H228" s="72">
        <f t="shared" si="33"/>
        <v>56462</v>
      </c>
      <c r="I228" s="30" t="s">
        <v>34957</v>
      </c>
      <c r="J228" s="30" t="s">
        <v>34085</v>
      </c>
      <c r="K228" s="30" t="s">
        <v>34082</v>
      </c>
      <c r="L228" s="31" t="s">
        <v>6220</v>
      </c>
      <c r="M228" s="31" t="s">
        <v>6378</v>
      </c>
      <c r="N228" s="31" t="s">
        <v>5865</v>
      </c>
      <c r="O228" s="31" t="s">
        <v>5117</v>
      </c>
      <c r="P228" s="31" t="s">
        <v>30588</v>
      </c>
      <c r="Q228" s="31"/>
      <c r="R228" s="31"/>
      <c r="S228" s="31"/>
      <c r="T228" s="31" t="s">
        <v>32418</v>
      </c>
      <c r="U228" s="31"/>
      <c r="V228" s="31"/>
      <c r="W228" s="31" t="s">
        <v>980</v>
      </c>
      <c r="X228" s="31" t="s">
        <v>2060</v>
      </c>
      <c r="Y228" s="31">
        <f t="shared" ca="1" si="34"/>
        <v>27</v>
      </c>
      <c r="Z228" s="31" t="str">
        <f t="shared" ca="1" si="35"/>
        <v>21-35</v>
      </c>
      <c r="AA228" s="31"/>
      <c r="AB228" s="31" t="s">
        <v>11144</v>
      </c>
      <c r="AC228" s="31" t="s">
        <v>34145</v>
      </c>
      <c r="AD228" s="31" t="s">
        <v>34145</v>
      </c>
      <c r="AE228" s="31"/>
      <c r="AF228" s="31" t="s">
        <v>24701</v>
      </c>
      <c r="AG228" s="31" t="s">
        <v>4322</v>
      </c>
      <c r="AH228" s="31" t="s">
        <v>4322</v>
      </c>
      <c r="AI228" s="31" t="s">
        <v>908</v>
      </c>
      <c r="AJ228" s="31" t="s">
        <v>29540</v>
      </c>
      <c r="AK228" s="31" t="s">
        <v>29541</v>
      </c>
      <c r="AL228" s="31" t="s">
        <v>29542</v>
      </c>
      <c r="AM228" s="31" t="s">
        <v>15474</v>
      </c>
      <c r="AN228" s="31"/>
      <c r="AO228" s="31"/>
      <c r="AP228" s="31" t="s">
        <v>18118</v>
      </c>
      <c r="AQ228" s="52" t="s">
        <v>32747</v>
      </c>
      <c r="AR228" s="31" t="s">
        <v>34145</v>
      </c>
      <c r="AS228" s="31" t="s">
        <v>34145</v>
      </c>
      <c r="AT228" s="31" t="s">
        <v>35627</v>
      </c>
      <c r="AU228" s="31"/>
      <c r="AV228" s="31" t="s">
        <v>26001</v>
      </c>
      <c r="AW228" s="52" t="s">
        <v>32747</v>
      </c>
      <c r="AX228" s="29">
        <f t="shared" si="38"/>
        <v>46677</v>
      </c>
      <c r="AY228" s="31" t="s">
        <v>26346</v>
      </c>
      <c r="AZ228" s="31" t="s">
        <v>33005</v>
      </c>
      <c r="BA228" s="30" t="s">
        <v>18118</v>
      </c>
      <c r="BB228" s="31" t="s">
        <v>35618</v>
      </c>
      <c r="BC228" s="31"/>
      <c r="BD228" s="31" t="s">
        <v>11423</v>
      </c>
      <c r="BE228" s="31" t="s">
        <v>7969</v>
      </c>
      <c r="BF228" s="31" t="s">
        <v>26001</v>
      </c>
      <c r="BG228" s="31"/>
      <c r="BH228" s="31"/>
      <c r="BI228" s="31"/>
      <c r="BJ228" s="31"/>
      <c r="BK228" s="31" t="str">
        <f t="shared" si="31"/>
        <v>II/c</v>
      </c>
      <c r="BL228" s="31"/>
      <c r="BM228" s="31"/>
      <c r="BN228" s="31"/>
      <c r="BO228" s="31"/>
      <c r="BP228" s="31"/>
      <c r="BQ228" s="31"/>
      <c r="BR228" s="31"/>
      <c r="BS228" s="31"/>
      <c r="BT228" s="31"/>
      <c r="BU228" s="31"/>
      <c r="BV228" s="31" t="s">
        <v>26138</v>
      </c>
      <c r="BW228" s="31">
        <f t="shared" ca="1" si="36"/>
        <v>3</v>
      </c>
      <c r="BX228" s="78">
        <f t="shared" ca="1" si="37"/>
        <v>3</v>
      </c>
      <c r="BY228" s="31"/>
      <c r="BZ228" s="31"/>
      <c r="CA228" s="31" t="s">
        <v>2483</v>
      </c>
      <c r="CB228" s="31" t="s">
        <v>2406</v>
      </c>
      <c r="CC228" s="31"/>
      <c r="CD228" s="31"/>
      <c r="CE228" s="31"/>
      <c r="CF228" s="31"/>
      <c r="CG228" s="31"/>
      <c r="CH228" s="31"/>
      <c r="CI228" s="31"/>
      <c r="CJ228" s="31"/>
      <c r="CK228" s="31"/>
      <c r="CL228" s="31" t="s">
        <v>29543</v>
      </c>
      <c r="CM228" s="31" t="s">
        <v>24995</v>
      </c>
      <c r="CN228" s="31">
        <v>124</v>
      </c>
      <c r="CO228" s="31" t="s">
        <v>31325</v>
      </c>
      <c r="CP228" s="31" t="s">
        <v>24995</v>
      </c>
      <c r="CQ228" s="31">
        <v>124</v>
      </c>
      <c r="CR228" s="31">
        <v>6855</v>
      </c>
      <c r="CS228" s="31" t="s">
        <v>22126</v>
      </c>
      <c r="CT228" s="31"/>
      <c r="CU228" s="31"/>
      <c r="CV228" s="31"/>
      <c r="CW228" s="31"/>
      <c r="CX228" s="31"/>
      <c r="CY228" s="31"/>
      <c r="CZ228" s="31"/>
      <c r="DA228" s="31"/>
      <c r="DB228" s="31"/>
      <c r="DC228" s="31"/>
      <c r="DD228" s="31"/>
      <c r="DE228" s="31"/>
      <c r="DF228" s="31"/>
      <c r="DG228" s="31"/>
      <c r="DH228" s="31"/>
      <c r="DI228" s="31"/>
      <c r="DJ228" s="31"/>
      <c r="DK228" s="31"/>
      <c r="DL228" s="31"/>
      <c r="DM228" s="38" t="s">
        <v>29539</v>
      </c>
      <c r="DN228" s="38"/>
      <c r="DO228" s="35"/>
      <c r="DP228" s="31" t="s">
        <v>29171</v>
      </c>
      <c r="DQ228" s="31" t="s">
        <v>29259</v>
      </c>
      <c r="DR228" s="31"/>
      <c r="DS228" s="31" t="s">
        <v>29197</v>
      </c>
      <c r="DT228" s="31" t="s">
        <v>29230</v>
      </c>
      <c r="DU228" s="31">
        <v>3</v>
      </c>
      <c r="DV228" s="31" t="s">
        <v>32167</v>
      </c>
      <c r="DW228" s="31"/>
      <c r="DX228" s="31" t="s">
        <v>11423</v>
      </c>
      <c r="DY228" s="31" t="s">
        <v>30339</v>
      </c>
      <c r="DZ228" s="31" t="s">
        <v>16040</v>
      </c>
      <c r="EA228" s="31"/>
      <c r="EB228" s="31">
        <v>0</v>
      </c>
      <c r="EC228" s="31" t="s">
        <v>40168</v>
      </c>
      <c r="ED228" s="31" t="s">
        <v>41101</v>
      </c>
      <c r="EE228" s="31"/>
      <c r="EF228" s="31"/>
      <c r="EG228" s="31"/>
      <c r="EH228" s="31"/>
      <c r="EI228" s="31"/>
      <c r="EJ228" s="31"/>
    </row>
    <row r="229" spans="1:140" ht="23.25" customHeight="1">
      <c r="A229" s="25">
        <v>227</v>
      </c>
      <c r="B229" s="30" t="s">
        <v>21369</v>
      </c>
      <c r="C229" s="31" t="s">
        <v>820</v>
      </c>
      <c r="D229" s="30" t="s">
        <v>820</v>
      </c>
      <c r="E229" s="30"/>
      <c r="F229" s="30" t="s">
        <v>36262</v>
      </c>
      <c r="G229" s="31">
        <f t="shared" si="32"/>
        <v>58</v>
      </c>
      <c r="H229" s="72">
        <f t="shared" si="33"/>
        <v>47788</v>
      </c>
      <c r="I229" s="30"/>
      <c r="J229" s="30" t="s">
        <v>34084</v>
      </c>
      <c r="K229" s="30" t="s">
        <v>4318</v>
      </c>
      <c r="L229" s="31" t="s">
        <v>4318</v>
      </c>
      <c r="M229" s="31" t="s">
        <v>6378</v>
      </c>
      <c r="N229" s="31" t="s">
        <v>3311</v>
      </c>
      <c r="O229" s="31" t="s">
        <v>2534</v>
      </c>
      <c r="P229" s="31" t="s">
        <v>21723</v>
      </c>
      <c r="Q229" s="31"/>
      <c r="R229" s="31">
        <v>15</v>
      </c>
      <c r="S229" s="31">
        <v>7</v>
      </c>
      <c r="T229" s="31"/>
      <c r="U229" s="31">
        <v>1686</v>
      </c>
      <c r="V229" s="31"/>
      <c r="W229" s="31" t="s">
        <v>6910</v>
      </c>
      <c r="X229" s="31" t="s">
        <v>5388</v>
      </c>
      <c r="Y229" s="31">
        <f t="shared" ca="1" si="34"/>
        <v>51</v>
      </c>
      <c r="Z229" s="31" t="str">
        <f t="shared" ca="1" si="35"/>
        <v>46-58</v>
      </c>
      <c r="AA229" s="31"/>
      <c r="AB229" s="31" t="s">
        <v>11155</v>
      </c>
      <c r="AC229" s="31" t="s">
        <v>34153</v>
      </c>
      <c r="AD229" s="31" t="s">
        <v>34194</v>
      </c>
      <c r="AE229" s="31"/>
      <c r="AF229" s="31" t="s">
        <v>24700</v>
      </c>
      <c r="AG229" s="31" t="s">
        <v>7895</v>
      </c>
      <c r="AH229" s="31" t="s">
        <v>7895</v>
      </c>
      <c r="AI229" s="31" t="s">
        <v>908</v>
      </c>
      <c r="AJ229" s="31">
        <v>92102066</v>
      </c>
      <c r="AK229" s="31" t="s">
        <v>2982</v>
      </c>
      <c r="AL229" s="31">
        <v>35345</v>
      </c>
      <c r="AM229" s="31" t="s">
        <v>5404</v>
      </c>
      <c r="AN229" s="31"/>
      <c r="AO229" s="31"/>
      <c r="AP229" s="31" t="s">
        <v>33000</v>
      </c>
      <c r="AQ229" s="31" t="s">
        <v>23496</v>
      </c>
      <c r="AR229" s="31" t="s">
        <v>34148</v>
      </c>
      <c r="AS229" s="31" t="s">
        <v>34148</v>
      </c>
      <c r="AT229" s="31" t="str">
        <f>_xlfn.IFNA(VLOOKUP(D229,'[1]5. 1 Mei 2022'!$C$7:$F$60,4,FALSE),"")</f>
        <v/>
      </c>
      <c r="AU229" s="31"/>
      <c r="AV229" s="31" t="s">
        <v>4214</v>
      </c>
      <c r="AW229" s="31" t="s">
        <v>1301</v>
      </c>
      <c r="AX229" s="29">
        <f t="shared" si="38"/>
        <v>44639</v>
      </c>
      <c r="AY229" s="31" t="s">
        <v>26340</v>
      </c>
      <c r="AZ229" s="31" t="s">
        <v>33002</v>
      </c>
      <c r="BA229" s="30" t="s">
        <v>33000</v>
      </c>
      <c r="BB229" s="31"/>
      <c r="BC229" s="31"/>
      <c r="BD229" s="31" t="s">
        <v>23497</v>
      </c>
      <c r="BE229" s="31" t="s">
        <v>7968</v>
      </c>
      <c r="BF229" s="31" t="s">
        <v>4214</v>
      </c>
      <c r="BG229" s="31"/>
      <c r="BH229" s="31"/>
      <c r="BI229" s="31"/>
      <c r="BJ229" s="31" t="s">
        <v>4214</v>
      </c>
      <c r="BK229" s="31" t="str">
        <f t="shared" si="31"/>
        <v>III/b</v>
      </c>
      <c r="BL229" s="31" t="s">
        <v>8078</v>
      </c>
      <c r="BM229" s="31"/>
      <c r="BN229" s="31"/>
      <c r="BO229" s="31"/>
      <c r="BP229" s="31" t="s">
        <v>1498</v>
      </c>
      <c r="BQ229" s="31"/>
      <c r="BR229" s="31"/>
      <c r="BS229" s="31"/>
      <c r="BT229" s="31" t="s">
        <v>3163</v>
      </c>
      <c r="BU229" s="31" t="s">
        <v>718</v>
      </c>
      <c r="BV229" s="31" t="s">
        <v>6008</v>
      </c>
      <c r="BW229" s="31">
        <f t="shared" ca="1" si="36"/>
        <v>19</v>
      </c>
      <c r="BX229" s="78">
        <f t="shared" ca="1" si="37"/>
        <v>3</v>
      </c>
      <c r="BY229" s="31"/>
      <c r="BZ229" s="31"/>
      <c r="CA229" s="31" t="s">
        <v>2483</v>
      </c>
      <c r="CB229" s="31" t="s">
        <v>2519</v>
      </c>
      <c r="CC229" s="31">
        <v>2</v>
      </c>
      <c r="CD229" s="31">
        <v>1</v>
      </c>
      <c r="CE229" s="31" t="s">
        <v>20085</v>
      </c>
      <c r="CF229" s="31"/>
      <c r="CG229" s="31"/>
      <c r="CH229" s="31"/>
      <c r="CI229" s="31"/>
      <c r="CJ229" s="31"/>
      <c r="CK229" s="31"/>
      <c r="CL229" s="31"/>
      <c r="CM229" s="31"/>
      <c r="CN229" s="31"/>
      <c r="CO229" s="31"/>
      <c r="CP229" s="31"/>
      <c r="CQ229" s="31"/>
      <c r="CR229" s="31">
        <v>1404</v>
      </c>
      <c r="CS229" s="31" t="s">
        <v>11170</v>
      </c>
      <c r="CT229" s="31" t="s">
        <v>10570</v>
      </c>
      <c r="CU229" s="31" t="s">
        <v>10571</v>
      </c>
      <c r="CV229" s="31" t="s">
        <v>10379</v>
      </c>
      <c r="CW229" s="31" t="s">
        <v>11171</v>
      </c>
      <c r="CX229" s="31" t="s">
        <v>10378</v>
      </c>
      <c r="CY229" s="31"/>
      <c r="CZ229" s="31"/>
      <c r="DA229" s="31"/>
      <c r="DB229" s="31"/>
      <c r="DC229" s="31"/>
      <c r="DD229" s="31"/>
      <c r="DE229" s="31"/>
      <c r="DF229" s="31"/>
      <c r="DG229" s="31"/>
      <c r="DH229" s="31"/>
      <c r="DI229" s="31"/>
      <c r="DJ229" s="31"/>
      <c r="DK229" s="31"/>
      <c r="DL229" s="31"/>
      <c r="DM229" s="38" t="s">
        <v>9790</v>
      </c>
      <c r="DN229" s="38"/>
      <c r="DO229" s="35" t="s">
        <v>20563</v>
      </c>
      <c r="DP229" s="31" t="s">
        <v>13339</v>
      </c>
      <c r="DQ229" s="31" t="s">
        <v>13338</v>
      </c>
      <c r="DR229" s="31" t="s">
        <v>13340</v>
      </c>
      <c r="DS229" s="31" t="s">
        <v>27420</v>
      </c>
      <c r="DT229" s="31" t="s">
        <v>37403</v>
      </c>
      <c r="DU229" s="31">
        <v>3</v>
      </c>
      <c r="DV229" s="31" t="s">
        <v>32167</v>
      </c>
      <c r="DW229" s="31"/>
      <c r="DX229" s="31"/>
      <c r="DY229" s="31"/>
      <c r="DZ229" s="31"/>
      <c r="EA229" s="31"/>
      <c r="EB229" s="31">
        <v>0</v>
      </c>
      <c r="EC229" s="31" t="s">
        <v>39747</v>
      </c>
      <c r="ED229" s="31" t="s">
        <v>41101</v>
      </c>
      <c r="EE229" s="31"/>
      <c r="EF229" s="31"/>
      <c r="EG229" s="31"/>
      <c r="EH229" s="31"/>
      <c r="EI229" s="31"/>
      <c r="EJ229" s="31"/>
    </row>
    <row r="230" spans="1:140" ht="23.25" customHeight="1">
      <c r="A230" s="25">
        <v>228</v>
      </c>
      <c r="B230" s="30" t="s">
        <v>3815</v>
      </c>
      <c r="C230" s="31">
        <v>140353989</v>
      </c>
      <c r="D230" s="30" t="s">
        <v>3816</v>
      </c>
      <c r="E230" s="30"/>
      <c r="F230" s="30" t="s">
        <v>36262</v>
      </c>
      <c r="G230" s="31">
        <f t="shared" si="32"/>
        <v>58</v>
      </c>
      <c r="H230" s="72">
        <f t="shared" si="33"/>
        <v>48153</v>
      </c>
      <c r="I230" s="30"/>
      <c r="J230" s="30" t="s">
        <v>34084</v>
      </c>
      <c r="K230" s="30" t="s">
        <v>4318</v>
      </c>
      <c r="L230" s="31" t="s">
        <v>4318</v>
      </c>
      <c r="M230" s="31" t="s">
        <v>6378</v>
      </c>
      <c r="N230" s="31" t="s">
        <v>7120</v>
      </c>
      <c r="O230" s="31" t="s">
        <v>3943</v>
      </c>
      <c r="P230" s="31" t="s">
        <v>2261</v>
      </c>
      <c r="Q230" s="31"/>
      <c r="R230" s="31">
        <v>22</v>
      </c>
      <c r="S230" s="31">
        <v>0</v>
      </c>
      <c r="T230" s="31"/>
      <c r="U230" s="31">
        <v>369</v>
      </c>
      <c r="V230" s="31"/>
      <c r="W230" s="31" t="s">
        <v>6910</v>
      </c>
      <c r="X230" s="31" t="s">
        <v>3817</v>
      </c>
      <c r="Y230" s="31" t="e">
        <f t="shared" ca="1" si="34"/>
        <v>#VALUE!</v>
      </c>
      <c r="Z230" s="31" t="e">
        <f t="shared" ca="1" si="35"/>
        <v>#VALUE!</v>
      </c>
      <c r="AA230" s="31"/>
      <c r="AB230" s="31" t="s">
        <v>21419</v>
      </c>
      <c r="AC230" s="31" t="s">
        <v>34147</v>
      </c>
      <c r="AD230" s="31" t="s">
        <v>34147</v>
      </c>
      <c r="AE230" s="31"/>
      <c r="AF230" s="31" t="s">
        <v>24699</v>
      </c>
      <c r="AG230" s="31" t="s">
        <v>5851</v>
      </c>
      <c r="AH230" s="31" t="s">
        <v>5852</v>
      </c>
      <c r="AI230" s="31" t="s">
        <v>7082</v>
      </c>
      <c r="AJ230" s="31"/>
      <c r="AK230" s="31" t="s">
        <v>5279</v>
      </c>
      <c r="AL230" s="31" t="s">
        <v>7714</v>
      </c>
      <c r="AM230" s="31" t="s">
        <v>2711</v>
      </c>
      <c r="AN230" s="31"/>
      <c r="AO230" s="31"/>
      <c r="AP230" s="31" t="s">
        <v>32997</v>
      </c>
      <c r="AQ230" s="31" t="s">
        <v>21743</v>
      </c>
      <c r="AR230" s="31" t="s">
        <v>34143</v>
      </c>
      <c r="AS230" s="31" t="s">
        <v>34143</v>
      </c>
      <c r="AT230" s="31" t="str">
        <f>_xlfn.IFNA(VLOOKUP(D230,'[1]5. 1 Mei 2022'!$C$7:$F$60,4,FALSE),"")</f>
        <v/>
      </c>
      <c r="AU230" s="31" t="s">
        <v>34278</v>
      </c>
      <c r="AV230" s="31" t="s">
        <v>33071</v>
      </c>
      <c r="AW230" s="31" t="s">
        <v>21743</v>
      </c>
      <c r="AX230" s="29">
        <f t="shared" si="38"/>
        <v>46509</v>
      </c>
      <c r="AY230" s="31" t="s">
        <v>26344</v>
      </c>
      <c r="AZ230" s="31" t="s">
        <v>32999</v>
      </c>
      <c r="BA230" s="30" t="s">
        <v>32997</v>
      </c>
      <c r="BB230" s="31"/>
      <c r="BC230" s="31"/>
      <c r="BD230" s="31" t="s">
        <v>31066</v>
      </c>
      <c r="BE230" s="31" t="s">
        <v>7967</v>
      </c>
      <c r="BF230" s="31" t="s">
        <v>33071</v>
      </c>
      <c r="BG230" s="31"/>
      <c r="BH230" s="31"/>
      <c r="BI230" s="31"/>
      <c r="BJ230" s="31" t="s">
        <v>23655</v>
      </c>
      <c r="BK230" s="31" t="str">
        <f t="shared" si="31"/>
        <v>IV/a</v>
      </c>
      <c r="BL230" s="31" t="s">
        <v>8078</v>
      </c>
      <c r="BM230" s="31"/>
      <c r="BN230" s="31"/>
      <c r="BO230" s="31"/>
      <c r="BP230" s="31"/>
      <c r="BQ230" s="31"/>
      <c r="BR230" s="31"/>
      <c r="BS230" s="31"/>
      <c r="BT230" s="31" t="s">
        <v>3271</v>
      </c>
      <c r="BU230" s="31" t="s">
        <v>2103</v>
      </c>
      <c r="BV230" s="31" t="s">
        <v>2104</v>
      </c>
      <c r="BW230" s="31">
        <f t="shared" ca="1" si="36"/>
        <v>22</v>
      </c>
      <c r="BX230" s="78">
        <f t="shared" ca="1" si="37"/>
        <v>4</v>
      </c>
      <c r="BY230" s="31"/>
      <c r="BZ230" s="31"/>
      <c r="CA230" s="31" t="s">
        <v>2483</v>
      </c>
      <c r="CB230" s="31" t="s">
        <v>2519</v>
      </c>
      <c r="CC230" s="31">
        <v>2</v>
      </c>
      <c r="CD230" s="31">
        <v>1</v>
      </c>
      <c r="CE230" s="31" t="s">
        <v>20085</v>
      </c>
      <c r="CF230" s="31"/>
      <c r="CG230" s="31"/>
      <c r="CH230" s="31"/>
      <c r="CI230" s="31"/>
      <c r="CJ230" s="31"/>
      <c r="CK230" s="31"/>
      <c r="CL230" s="31" t="s">
        <v>24572</v>
      </c>
      <c r="CM230" s="31" t="s">
        <v>21916</v>
      </c>
      <c r="CN230" s="31">
        <v>123</v>
      </c>
      <c r="CO230" s="31">
        <v>0</v>
      </c>
      <c r="CP230" s="31">
        <v>0</v>
      </c>
      <c r="CQ230" s="31">
        <v>0</v>
      </c>
      <c r="CR230" s="31">
        <v>1553</v>
      </c>
      <c r="CS230" s="31" t="s">
        <v>3655</v>
      </c>
      <c r="CT230" s="31"/>
      <c r="CU230" s="31" t="s">
        <v>3651</v>
      </c>
      <c r="CV230" s="31" t="s">
        <v>8571</v>
      </c>
      <c r="CW230" s="31" t="s">
        <v>8573</v>
      </c>
      <c r="CX230" s="31" t="s">
        <v>8469</v>
      </c>
      <c r="CY230" s="31"/>
      <c r="CZ230" s="31"/>
      <c r="DA230" s="31"/>
      <c r="DB230" s="31"/>
      <c r="DC230" s="31"/>
      <c r="DD230" s="31"/>
      <c r="DE230" s="31"/>
      <c r="DF230" s="31"/>
      <c r="DG230" s="31"/>
      <c r="DH230" s="31"/>
      <c r="DI230" s="31"/>
      <c r="DJ230" s="31"/>
      <c r="DK230" s="31"/>
      <c r="DL230" s="31"/>
      <c r="DM230" s="38" t="s">
        <v>8903</v>
      </c>
      <c r="DN230" s="38"/>
      <c r="DO230" s="35">
        <v>0</v>
      </c>
      <c r="DP230" s="31" t="s">
        <v>12882</v>
      </c>
      <c r="DQ230" s="31" t="s">
        <v>12881</v>
      </c>
      <c r="DR230" s="31"/>
      <c r="DS230" s="31" t="s">
        <v>26606</v>
      </c>
      <c r="DT230" s="31" t="s">
        <v>37404</v>
      </c>
      <c r="DU230" s="31">
        <v>2</v>
      </c>
      <c r="DV230" s="31" t="s">
        <v>32168</v>
      </c>
      <c r="DW230" s="31"/>
      <c r="DX230" s="31"/>
      <c r="DY230" s="31"/>
      <c r="DZ230" s="31"/>
      <c r="EA230" s="31"/>
      <c r="EB230" s="31">
        <v>0</v>
      </c>
      <c r="EC230" s="31" t="s">
        <v>40139</v>
      </c>
      <c r="ED230" s="31" t="s">
        <v>41100</v>
      </c>
      <c r="EE230" s="31"/>
      <c r="EF230" s="31"/>
      <c r="EG230" s="31"/>
      <c r="EH230" s="31"/>
      <c r="EI230" s="31"/>
      <c r="EJ230" s="31"/>
    </row>
    <row r="231" spans="1:140" ht="23.25" customHeight="1">
      <c r="A231" s="25">
        <v>229</v>
      </c>
      <c r="B231" s="30" t="s">
        <v>4523</v>
      </c>
      <c r="C231" s="31" t="s">
        <v>2042</v>
      </c>
      <c r="D231" s="30" t="s">
        <v>2042</v>
      </c>
      <c r="E231" s="30"/>
      <c r="F231" s="30" t="s">
        <v>36262</v>
      </c>
      <c r="G231" s="31">
        <f t="shared" si="32"/>
        <v>58</v>
      </c>
      <c r="H231" s="72">
        <f t="shared" si="33"/>
        <v>46874</v>
      </c>
      <c r="I231" s="30"/>
      <c r="J231" s="30" t="s">
        <v>34084</v>
      </c>
      <c r="K231" s="30" t="s">
        <v>4318</v>
      </c>
      <c r="L231" s="31" t="s">
        <v>4318</v>
      </c>
      <c r="M231" s="31" t="s">
        <v>6378</v>
      </c>
      <c r="N231" s="31" t="s">
        <v>5863</v>
      </c>
      <c r="O231" s="31" t="s">
        <v>2485</v>
      </c>
      <c r="P231" s="31" t="s">
        <v>30542</v>
      </c>
      <c r="Q231" s="31"/>
      <c r="R231" s="31">
        <v>24</v>
      </c>
      <c r="S231" s="31">
        <v>5</v>
      </c>
      <c r="T231" s="31"/>
      <c r="U231" s="31">
        <v>1604</v>
      </c>
      <c r="V231" s="31" t="s">
        <v>6149</v>
      </c>
      <c r="W231" s="31" t="s">
        <v>2471</v>
      </c>
      <c r="X231" s="31" t="s">
        <v>2801</v>
      </c>
      <c r="Y231" s="31">
        <f t="shared" ca="1" si="34"/>
        <v>53</v>
      </c>
      <c r="Z231" s="31" t="str">
        <f t="shared" ca="1" si="35"/>
        <v>46-58</v>
      </c>
      <c r="AA231" s="31"/>
      <c r="AB231" s="31" t="s">
        <v>6306</v>
      </c>
      <c r="AC231" s="31" t="s">
        <v>34153</v>
      </c>
      <c r="AD231" s="31" t="s">
        <v>34194</v>
      </c>
      <c r="AE231" s="31"/>
      <c r="AF231" s="31" t="s">
        <v>24700</v>
      </c>
      <c r="AG231" s="31" t="s">
        <v>7895</v>
      </c>
      <c r="AH231" s="31" t="s">
        <v>7895</v>
      </c>
      <c r="AI231" s="31" t="s">
        <v>40277</v>
      </c>
      <c r="AJ231" s="31">
        <v>1865161</v>
      </c>
      <c r="AK231" s="31" t="s">
        <v>7837</v>
      </c>
      <c r="AL231" s="31">
        <v>32641</v>
      </c>
      <c r="AM231" s="31" t="s">
        <v>7838</v>
      </c>
      <c r="AN231" s="31"/>
      <c r="AO231" s="31"/>
      <c r="AP231" s="31" t="s">
        <v>32997</v>
      </c>
      <c r="AQ231" s="31"/>
      <c r="AR231" s="31" t="s">
        <v>34148</v>
      </c>
      <c r="AS231" s="31" t="s">
        <v>34148</v>
      </c>
      <c r="AT231" s="31" t="str">
        <f>_xlfn.IFNA(VLOOKUP(D231,'[1]5. 1 Mei 2022'!$C$7:$F$60,4,FALSE),"")</f>
        <v/>
      </c>
      <c r="AU231" s="31"/>
      <c r="AV231" s="31" t="s">
        <v>18655</v>
      </c>
      <c r="AW231" s="31" t="s">
        <v>11500</v>
      </c>
      <c r="AX231" s="29">
        <f t="shared" si="38"/>
        <v>44517</v>
      </c>
      <c r="AY231" s="31" t="s">
        <v>26344</v>
      </c>
      <c r="AZ231" s="31" t="s">
        <v>32999</v>
      </c>
      <c r="BA231" s="30" t="s">
        <v>32997</v>
      </c>
      <c r="BB231" s="31"/>
      <c r="BC231" s="31"/>
      <c r="BD231" s="31" t="s">
        <v>12244</v>
      </c>
      <c r="BE231" s="31" t="s">
        <v>7968</v>
      </c>
      <c r="BF231" s="31" t="s">
        <v>18655</v>
      </c>
      <c r="BG231" s="31"/>
      <c r="BH231" s="31"/>
      <c r="BI231" s="31"/>
      <c r="BJ231" s="31" t="s">
        <v>6989</v>
      </c>
      <c r="BK231" s="31" t="str">
        <f t="shared" si="31"/>
        <v>II/d</v>
      </c>
      <c r="BL231" s="31" t="s">
        <v>8078</v>
      </c>
      <c r="BM231" s="31"/>
      <c r="BN231" s="31"/>
      <c r="BO231" s="31"/>
      <c r="BP231" s="31" t="s">
        <v>1498</v>
      </c>
      <c r="BQ231" s="31"/>
      <c r="BR231" s="31"/>
      <c r="BS231" s="31"/>
      <c r="BT231" s="31" t="s">
        <v>7564</v>
      </c>
      <c r="BU231" s="31" t="s">
        <v>794</v>
      </c>
      <c r="BV231" s="31" t="s">
        <v>1727</v>
      </c>
      <c r="BW231" s="31">
        <f t="shared" ca="1" si="36"/>
        <v>27</v>
      </c>
      <c r="BX231" s="78">
        <f t="shared" ca="1" si="37"/>
        <v>3</v>
      </c>
      <c r="BY231" s="31"/>
      <c r="BZ231" s="31"/>
      <c r="CA231" s="31" t="s">
        <v>2483</v>
      </c>
      <c r="CB231" s="31" t="s">
        <v>2519</v>
      </c>
      <c r="CC231" s="31">
        <v>2</v>
      </c>
      <c r="CD231" s="31">
        <v>1</v>
      </c>
      <c r="CE231" s="31" t="s">
        <v>20085</v>
      </c>
      <c r="CF231" s="31"/>
      <c r="CG231" s="31"/>
      <c r="CH231" s="31"/>
      <c r="CI231" s="31"/>
      <c r="CJ231" s="31"/>
      <c r="CK231" s="31"/>
      <c r="CL231" s="31"/>
      <c r="CM231" s="31"/>
      <c r="CN231" s="31"/>
      <c r="CO231" s="31"/>
      <c r="CP231" s="31"/>
      <c r="CQ231" s="31"/>
      <c r="CR231" s="31">
        <v>5147</v>
      </c>
      <c r="CS231" s="31"/>
      <c r="CT231" s="31"/>
      <c r="CU231" s="31"/>
      <c r="CV231" s="31"/>
      <c r="CW231" s="31"/>
      <c r="CX231" s="31"/>
      <c r="CY231" s="31"/>
      <c r="CZ231" s="31"/>
      <c r="DA231" s="31"/>
      <c r="DB231" s="31"/>
      <c r="DC231" s="31"/>
      <c r="DD231" s="31"/>
      <c r="DE231" s="31"/>
      <c r="DF231" s="31"/>
      <c r="DG231" s="31"/>
      <c r="DH231" s="31"/>
      <c r="DI231" s="31"/>
      <c r="DJ231" s="31"/>
      <c r="DK231" s="31"/>
      <c r="DL231" s="31"/>
      <c r="DM231" s="38" t="s">
        <v>9010</v>
      </c>
      <c r="DN231" s="38"/>
      <c r="DO231" s="35" t="s">
        <v>14816</v>
      </c>
      <c r="DP231" s="31" t="s">
        <v>31368</v>
      </c>
      <c r="DQ231" s="31" t="s">
        <v>13690</v>
      </c>
      <c r="DR231" s="31"/>
      <c r="DS231" s="31" t="s">
        <v>38491</v>
      </c>
      <c r="DT231" s="31" t="s">
        <v>37405</v>
      </c>
      <c r="DU231" s="31">
        <v>3</v>
      </c>
      <c r="DV231" s="31" t="s">
        <v>32167</v>
      </c>
      <c r="DW231" s="31"/>
      <c r="DX231" s="31"/>
      <c r="DY231" s="31"/>
      <c r="DZ231" s="31"/>
      <c r="EA231" s="31"/>
      <c r="EB231" s="31">
        <v>0</v>
      </c>
      <c r="EC231" s="31" t="s">
        <v>39747</v>
      </c>
      <c r="ED231" s="31" t="s">
        <v>41101</v>
      </c>
      <c r="EE231" s="31"/>
      <c r="EF231" s="31"/>
      <c r="EG231" s="31"/>
      <c r="EH231" s="31"/>
      <c r="EI231" s="31"/>
      <c r="EJ231" s="31"/>
    </row>
    <row r="232" spans="1:140" ht="23.25" customHeight="1">
      <c r="A232" s="25">
        <v>230</v>
      </c>
      <c r="B232" s="30" t="s">
        <v>24426</v>
      </c>
      <c r="C232" s="31">
        <v>140248109</v>
      </c>
      <c r="D232" s="30" t="s">
        <v>1289</v>
      </c>
      <c r="E232" s="30"/>
      <c r="F232" s="30" t="s">
        <v>36254</v>
      </c>
      <c r="G232" s="31">
        <f t="shared" si="32"/>
        <v>58</v>
      </c>
      <c r="H232" s="72">
        <f t="shared" si="33"/>
        <v>46419</v>
      </c>
      <c r="I232" s="30"/>
      <c r="J232" s="30" t="s">
        <v>34084</v>
      </c>
      <c r="K232" s="30" t="s">
        <v>4318</v>
      </c>
      <c r="L232" s="31" t="s">
        <v>4318</v>
      </c>
      <c r="M232" s="31" t="s">
        <v>3186</v>
      </c>
      <c r="N232" s="31" t="s">
        <v>5797</v>
      </c>
      <c r="O232" s="31" t="s">
        <v>5271</v>
      </c>
      <c r="P232" s="31" t="s">
        <v>20080</v>
      </c>
      <c r="Q232" s="31"/>
      <c r="R232" s="31">
        <v>24</v>
      </c>
      <c r="S232" s="31">
        <v>0</v>
      </c>
      <c r="T232" s="31"/>
      <c r="U232" s="31">
        <v>1085</v>
      </c>
      <c r="V232" s="31"/>
      <c r="W232" s="31" t="s">
        <v>4761</v>
      </c>
      <c r="X232" s="31" t="s">
        <v>1180</v>
      </c>
      <c r="Y232" s="31" t="e">
        <f t="shared" ca="1" si="34"/>
        <v>#VALUE!</v>
      </c>
      <c r="Z232" s="31" t="e">
        <f t="shared" ca="1" si="35"/>
        <v>#VALUE!</v>
      </c>
      <c r="AA232" s="31"/>
      <c r="AB232" s="31" t="s">
        <v>11144</v>
      </c>
      <c r="AC232" s="31" t="s">
        <v>34145</v>
      </c>
      <c r="AD232" s="31" t="s">
        <v>34145</v>
      </c>
      <c r="AE232" s="31"/>
      <c r="AF232" s="31" t="s">
        <v>24701</v>
      </c>
      <c r="AG232" s="31" t="s">
        <v>4322</v>
      </c>
      <c r="AH232" s="31" t="s">
        <v>4322</v>
      </c>
      <c r="AI232" s="31" t="s">
        <v>908</v>
      </c>
      <c r="AJ232" s="31" t="s">
        <v>19229</v>
      </c>
      <c r="AK232" s="31">
        <v>288074</v>
      </c>
      <c r="AL232" s="31" t="s">
        <v>2462</v>
      </c>
      <c r="AM232" s="31" t="s">
        <v>2772</v>
      </c>
      <c r="AN232" s="31"/>
      <c r="AO232" s="31"/>
      <c r="AP232" s="31" t="s">
        <v>4434</v>
      </c>
      <c r="AQ232" s="31"/>
      <c r="AR232" s="31" t="s">
        <v>34145</v>
      </c>
      <c r="AS232" s="31" t="s">
        <v>34145</v>
      </c>
      <c r="AT232" s="31" t="str">
        <f>_xlfn.IFNA(VLOOKUP(D232,'[1]5. 1 Mei 2022'!$C$7:$F$60,4,FALSE),"")</f>
        <v/>
      </c>
      <c r="AU232" s="31"/>
      <c r="AV232" s="31" t="s">
        <v>20034</v>
      </c>
      <c r="AW232" s="31" t="s">
        <v>22705</v>
      </c>
      <c r="AX232" s="29" t="e">
        <f t="shared" si="38"/>
        <v>#VALUE!</v>
      </c>
      <c r="AY232" s="31" t="s">
        <v>26346</v>
      </c>
      <c r="AZ232" s="31" t="s">
        <v>6484</v>
      </c>
      <c r="BA232" s="30" t="s">
        <v>4434</v>
      </c>
      <c r="BB232" s="31" t="s">
        <v>8098</v>
      </c>
      <c r="BC232" s="31"/>
      <c r="BD232" s="31" t="s">
        <v>1759</v>
      </c>
      <c r="BE232" s="31" t="s">
        <v>7969</v>
      </c>
      <c r="BF232" s="31" t="s">
        <v>20034</v>
      </c>
      <c r="BG232" s="31" t="s">
        <v>22701</v>
      </c>
      <c r="BH232" s="31"/>
      <c r="BI232" s="31" t="s">
        <v>8136</v>
      </c>
      <c r="BJ232" s="31" t="s">
        <v>3185</v>
      </c>
      <c r="BK232" s="31" t="str">
        <f t="shared" si="31"/>
        <v>III/d</v>
      </c>
      <c r="BL232" s="31" t="s">
        <v>8077</v>
      </c>
      <c r="BM232" s="31"/>
      <c r="BN232" s="31"/>
      <c r="BO232" s="31"/>
      <c r="BP232" s="31" t="s">
        <v>1498</v>
      </c>
      <c r="BQ232" s="31" t="s">
        <v>3185</v>
      </c>
      <c r="BR232" s="31" t="s">
        <v>17856</v>
      </c>
      <c r="BS232" s="31" t="s">
        <v>21606</v>
      </c>
      <c r="BT232" s="31" t="s">
        <v>7010</v>
      </c>
      <c r="BU232" s="31"/>
      <c r="BV232" s="31" t="s">
        <v>1181</v>
      </c>
      <c r="BW232" s="31">
        <f t="shared" ca="1" si="36"/>
        <v>33</v>
      </c>
      <c r="BX232" s="78">
        <f t="shared" ca="1" si="37"/>
        <v>2</v>
      </c>
      <c r="BY232" s="31"/>
      <c r="BZ232" s="31"/>
      <c r="CA232" s="31" t="s">
        <v>2483</v>
      </c>
      <c r="CB232" s="31" t="s">
        <v>2519</v>
      </c>
      <c r="CC232" s="31" t="s">
        <v>1498</v>
      </c>
      <c r="CD232" s="31">
        <v>1</v>
      </c>
      <c r="CE232" s="31" t="s">
        <v>20085</v>
      </c>
      <c r="CF232" s="31"/>
      <c r="CG232" s="31"/>
      <c r="CH232" s="31" t="s">
        <v>2743</v>
      </c>
      <c r="CI232" s="31">
        <v>2010</v>
      </c>
      <c r="CJ232" s="31"/>
      <c r="CK232" s="31"/>
      <c r="CL232" s="31" t="s">
        <v>37047</v>
      </c>
      <c r="CM232" s="52" t="s">
        <v>36042</v>
      </c>
      <c r="CN232" s="31" t="s">
        <v>36751</v>
      </c>
      <c r="CO232" s="31" t="s">
        <v>39494</v>
      </c>
      <c r="CP232" s="52" t="s">
        <v>36042</v>
      </c>
      <c r="CQ232" s="31" t="s">
        <v>36751</v>
      </c>
      <c r="CR232" s="31">
        <v>3082</v>
      </c>
      <c r="CS232" s="31"/>
      <c r="CT232" s="31"/>
      <c r="CU232" s="31"/>
      <c r="CV232" s="31" t="s">
        <v>24530</v>
      </c>
      <c r="CW232" s="31" t="s">
        <v>24531</v>
      </c>
      <c r="CX232" s="31" t="s">
        <v>24532</v>
      </c>
      <c r="CY232" s="31"/>
      <c r="CZ232" s="31"/>
      <c r="DA232" s="31"/>
      <c r="DB232" s="31" t="s">
        <v>15747</v>
      </c>
      <c r="DC232" s="31" t="s">
        <v>15749</v>
      </c>
      <c r="DD232" s="31" t="s">
        <v>15746</v>
      </c>
      <c r="DE232" s="31"/>
      <c r="DF232" s="31"/>
      <c r="DG232" s="31"/>
      <c r="DH232" s="31"/>
      <c r="DI232" s="31" t="s">
        <v>24810</v>
      </c>
      <c r="DJ232" s="31" t="s">
        <v>24811</v>
      </c>
      <c r="DK232" s="31" t="s">
        <v>25645</v>
      </c>
      <c r="DL232" s="31" t="s">
        <v>13888</v>
      </c>
      <c r="DM232" s="38" t="s">
        <v>9566</v>
      </c>
      <c r="DN232" s="38"/>
      <c r="DO232" s="35">
        <v>0</v>
      </c>
      <c r="DP232" s="31" t="s">
        <v>30806</v>
      </c>
      <c r="DQ232" s="31" t="s">
        <v>13610</v>
      </c>
      <c r="DR232" s="31"/>
      <c r="DS232" s="31" t="s">
        <v>38492</v>
      </c>
      <c r="DT232" s="31" t="s">
        <v>28154</v>
      </c>
      <c r="DU232" s="31">
        <v>3</v>
      </c>
      <c r="DV232" s="31" t="s">
        <v>32167</v>
      </c>
      <c r="DW232" s="31" t="s">
        <v>1759</v>
      </c>
      <c r="DX232" s="31" t="s">
        <v>1759</v>
      </c>
      <c r="DY232" s="31" t="s">
        <v>37001</v>
      </c>
      <c r="DZ232" s="52" t="s">
        <v>22014</v>
      </c>
      <c r="EA232" s="52" t="s">
        <v>36948</v>
      </c>
      <c r="EB232" s="31">
        <v>0</v>
      </c>
      <c r="EC232" s="31" t="s">
        <v>40168</v>
      </c>
      <c r="ED232" s="31" t="s">
        <v>41101</v>
      </c>
      <c r="EE232" s="31"/>
      <c r="EF232" s="31"/>
      <c r="EG232" s="31"/>
      <c r="EH232" s="31"/>
      <c r="EI232" s="31"/>
      <c r="EJ232" s="31"/>
    </row>
    <row r="233" spans="1:140" ht="23.25" customHeight="1">
      <c r="A233" s="25">
        <v>231</v>
      </c>
      <c r="B233" s="30" t="s">
        <v>4524</v>
      </c>
      <c r="C233" s="31">
        <v>140374761</v>
      </c>
      <c r="D233" s="30" t="s">
        <v>1620</v>
      </c>
      <c r="E233" s="30"/>
      <c r="F233" s="30" t="s">
        <v>36256</v>
      </c>
      <c r="G233" s="31">
        <f t="shared" si="32"/>
        <v>58</v>
      </c>
      <c r="H233" s="72">
        <f t="shared" si="33"/>
        <v>48792</v>
      </c>
      <c r="I233" s="30"/>
      <c r="J233" s="30" t="s">
        <v>34084</v>
      </c>
      <c r="K233" s="30" t="s">
        <v>4318</v>
      </c>
      <c r="L233" s="31" t="s">
        <v>4318</v>
      </c>
      <c r="M233" s="31" t="s">
        <v>3186</v>
      </c>
      <c r="N233" s="31" t="s">
        <v>5863</v>
      </c>
      <c r="O233" s="31" t="s">
        <v>2485</v>
      </c>
      <c r="P233" s="31" t="s">
        <v>23973</v>
      </c>
      <c r="Q233" s="31"/>
      <c r="R233" s="31">
        <v>27</v>
      </c>
      <c r="S233" s="31">
        <v>0</v>
      </c>
      <c r="T233" s="31"/>
      <c r="U233" s="31">
        <v>661</v>
      </c>
      <c r="V233" s="31" t="s">
        <v>3987</v>
      </c>
      <c r="W233" s="31" t="s">
        <v>6910</v>
      </c>
      <c r="X233" s="31" t="s">
        <v>3234</v>
      </c>
      <c r="Y233" s="31" t="e">
        <f t="shared" ca="1" si="34"/>
        <v>#VALUE!</v>
      </c>
      <c r="Z233" s="31" t="e">
        <f t="shared" ca="1" si="35"/>
        <v>#VALUE!</v>
      </c>
      <c r="AA233" s="31"/>
      <c r="AB233" s="31" t="s">
        <v>6912</v>
      </c>
      <c r="AC233" s="31" t="s">
        <v>34153</v>
      </c>
      <c r="AD233" s="31" t="s">
        <v>34194</v>
      </c>
      <c r="AE233" s="31"/>
      <c r="AF233" s="31" t="s">
        <v>24700</v>
      </c>
      <c r="AG233" s="31" t="s">
        <v>7895</v>
      </c>
      <c r="AH233" s="31" t="s">
        <v>7895</v>
      </c>
      <c r="AI233" s="31" t="s">
        <v>40277</v>
      </c>
      <c r="AJ233" s="31">
        <v>910439</v>
      </c>
      <c r="AK233" s="31" t="s">
        <v>3574</v>
      </c>
      <c r="AL233" s="31">
        <v>34487</v>
      </c>
      <c r="AM233" s="31" t="s">
        <v>3575</v>
      </c>
      <c r="AN233" s="31"/>
      <c r="AO233" s="31"/>
      <c r="AP233" s="31" t="s">
        <v>33725</v>
      </c>
      <c r="AQ233" s="31"/>
      <c r="AR233" s="31" t="s">
        <v>34148</v>
      </c>
      <c r="AS233" s="31" t="s">
        <v>34148</v>
      </c>
      <c r="AT233" s="31" t="str">
        <f>_xlfn.IFNA(VLOOKUP(D233,'[1]5. 1 Mei 2022'!$C$7:$F$60,4,FALSE),"")</f>
        <v/>
      </c>
      <c r="AU233" s="31"/>
      <c r="AV233" s="31" t="s">
        <v>4214</v>
      </c>
      <c r="AW233" s="31" t="s">
        <v>25950</v>
      </c>
      <c r="AX233" s="29">
        <f t="shared" si="38"/>
        <v>45887</v>
      </c>
      <c r="AY233" s="31" t="s">
        <v>26340</v>
      </c>
      <c r="AZ233" s="31" t="s">
        <v>26343</v>
      </c>
      <c r="BA233" s="30" t="s">
        <v>33725</v>
      </c>
      <c r="BB233" s="31"/>
      <c r="BC233" s="31"/>
      <c r="BD233" s="31" t="s">
        <v>23497</v>
      </c>
      <c r="BE233" s="31" t="s">
        <v>7968</v>
      </c>
      <c r="BF233" s="31" t="s">
        <v>4214</v>
      </c>
      <c r="BG233" s="31"/>
      <c r="BH233" s="31"/>
      <c r="BI233" s="31"/>
      <c r="BJ233" s="31" t="s">
        <v>31208</v>
      </c>
      <c r="BK233" s="31" t="str">
        <f t="shared" si="31"/>
        <v>II/d</v>
      </c>
      <c r="BL233" s="31" t="s">
        <v>8077</v>
      </c>
      <c r="BM233" s="31"/>
      <c r="BN233" s="31"/>
      <c r="BO233" s="31"/>
      <c r="BP233" s="31" t="s">
        <v>1498</v>
      </c>
      <c r="BQ233" s="31" t="s">
        <v>31208</v>
      </c>
      <c r="BR233" s="31" t="s">
        <v>30542</v>
      </c>
      <c r="BS233" s="31">
        <v>97</v>
      </c>
      <c r="BT233" s="31" t="s">
        <v>1172</v>
      </c>
      <c r="BU233" s="31"/>
      <c r="BV233" s="31" t="s">
        <v>2843</v>
      </c>
      <c r="BW233" s="31">
        <f t="shared" ca="1" si="36"/>
        <v>28</v>
      </c>
      <c r="BX233" s="78">
        <f t="shared" ca="1" si="37"/>
        <v>3</v>
      </c>
      <c r="BY233" s="31"/>
      <c r="BZ233" s="31" t="s">
        <v>3979</v>
      </c>
      <c r="CA233" s="31" t="s">
        <v>2483</v>
      </c>
      <c r="CB233" s="31" t="s">
        <v>2519</v>
      </c>
      <c r="CC233" s="31">
        <v>3</v>
      </c>
      <c r="CD233" s="31">
        <v>1</v>
      </c>
      <c r="CE233" s="31" t="s">
        <v>20085</v>
      </c>
      <c r="CF233" s="31"/>
      <c r="CG233" s="31"/>
      <c r="CH233" s="31"/>
      <c r="CI233" s="31"/>
      <c r="CJ233" s="31"/>
      <c r="CK233" s="31"/>
      <c r="CL233" s="31"/>
      <c r="CM233" s="31"/>
      <c r="CN233" s="31"/>
      <c r="CO233" s="31"/>
      <c r="CP233" s="31"/>
      <c r="CQ233" s="31"/>
      <c r="CR233" s="31">
        <v>1235</v>
      </c>
      <c r="CS233" s="31"/>
      <c r="CT233" s="31"/>
      <c r="CU233" s="31"/>
      <c r="CV233" s="31" t="s">
        <v>10386</v>
      </c>
      <c r="CW233" s="31" t="s">
        <v>10387</v>
      </c>
      <c r="CX233" s="31" t="s">
        <v>10378</v>
      </c>
      <c r="CY233" s="31"/>
      <c r="CZ233" s="31"/>
      <c r="DA233" s="31"/>
      <c r="DB233" s="31"/>
      <c r="DC233" s="31"/>
      <c r="DD233" s="31"/>
      <c r="DE233" s="31"/>
      <c r="DF233" s="31"/>
      <c r="DG233" s="31"/>
      <c r="DH233" s="31"/>
      <c r="DI233" s="31"/>
      <c r="DJ233" s="31"/>
      <c r="DK233" s="31"/>
      <c r="DL233" s="31"/>
      <c r="DM233" s="38" t="s">
        <v>9904</v>
      </c>
      <c r="DN233" s="38"/>
      <c r="DO233" s="35" t="s">
        <v>31495</v>
      </c>
      <c r="DP233" s="31" t="s">
        <v>15215</v>
      </c>
      <c r="DQ233" s="31" t="s">
        <v>13981</v>
      </c>
      <c r="DR233" s="31"/>
      <c r="DS233" s="31" t="s">
        <v>27532</v>
      </c>
      <c r="DT233" s="31" t="s">
        <v>37406</v>
      </c>
      <c r="DU233" s="31">
        <v>3</v>
      </c>
      <c r="DV233" s="31" t="s">
        <v>32167</v>
      </c>
      <c r="DW233" s="31"/>
      <c r="DX233" s="31"/>
      <c r="DY233" s="31"/>
      <c r="DZ233" s="31"/>
      <c r="EA233" s="31"/>
      <c r="EB233" s="31">
        <v>0</v>
      </c>
      <c r="EC233" s="31" t="s">
        <v>40170</v>
      </c>
      <c r="ED233" s="31" t="s">
        <v>41101</v>
      </c>
      <c r="EE233" s="31"/>
      <c r="EF233" s="31"/>
      <c r="EG233" s="31"/>
      <c r="EH233" s="31"/>
      <c r="EI233" s="31"/>
      <c r="EJ233" s="31"/>
    </row>
    <row r="234" spans="1:140" ht="23.25" customHeight="1">
      <c r="A234" s="25">
        <v>232</v>
      </c>
      <c r="B234" s="30" t="s">
        <v>4889</v>
      </c>
      <c r="C234" s="31" t="s">
        <v>6220</v>
      </c>
      <c r="D234" s="30" t="s">
        <v>6199</v>
      </c>
      <c r="E234" s="30"/>
      <c r="F234" s="30" t="s">
        <v>36262</v>
      </c>
      <c r="G234" s="31">
        <f t="shared" si="32"/>
        <v>58</v>
      </c>
      <c r="H234" s="72">
        <f t="shared" si="33"/>
        <v>53297</v>
      </c>
      <c r="I234" s="30" t="s">
        <v>34958</v>
      </c>
      <c r="J234" s="30" t="s">
        <v>34085</v>
      </c>
      <c r="K234" s="30" t="s">
        <v>34082</v>
      </c>
      <c r="L234" s="31" t="s">
        <v>6220</v>
      </c>
      <c r="M234" s="31" t="s">
        <v>6378</v>
      </c>
      <c r="N234" s="31" t="s">
        <v>7551</v>
      </c>
      <c r="O234" s="31" t="s">
        <v>6326</v>
      </c>
      <c r="P234" s="52" t="s">
        <v>22457</v>
      </c>
      <c r="Q234" s="31" t="s">
        <v>39683</v>
      </c>
      <c r="R234" s="31"/>
      <c r="S234" s="31"/>
      <c r="T234" s="52" t="s">
        <v>25569</v>
      </c>
      <c r="U234" s="31" t="s">
        <v>6906</v>
      </c>
      <c r="V234" s="31"/>
      <c r="W234" s="31" t="s">
        <v>6322</v>
      </c>
      <c r="X234" s="31" t="s">
        <v>5109</v>
      </c>
      <c r="Y234" s="31">
        <f t="shared" ca="1" si="34"/>
        <v>36</v>
      </c>
      <c r="Z234" s="31" t="str">
        <f t="shared" ca="1" si="35"/>
        <v>36-45</v>
      </c>
      <c r="AA234" s="31"/>
      <c r="AB234" s="31" t="s">
        <v>1720</v>
      </c>
      <c r="AC234" s="31" t="s">
        <v>34153</v>
      </c>
      <c r="AD234" s="31" t="s">
        <v>34194</v>
      </c>
      <c r="AE234" s="31"/>
      <c r="AF234" s="31" t="s">
        <v>24700</v>
      </c>
      <c r="AG234" s="31" t="s">
        <v>7895</v>
      </c>
      <c r="AH234" s="31" t="s">
        <v>7895</v>
      </c>
      <c r="AI234" s="31" t="s">
        <v>40277</v>
      </c>
      <c r="AJ234" s="31"/>
      <c r="AK234" s="31" t="s">
        <v>2542</v>
      </c>
      <c r="AL234" s="31" t="s">
        <v>2543</v>
      </c>
      <c r="AM234" s="31" t="s">
        <v>3697</v>
      </c>
      <c r="AN234" s="31"/>
      <c r="AO234" s="31"/>
      <c r="AP234" s="31" t="s">
        <v>2307</v>
      </c>
      <c r="AQ234" s="31" t="s">
        <v>12220</v>
      </c>
      <c r="AR234" s="31" t="s">
        <v>34148</v>
      </c>
      <c r="AS234" s="31" t="s">
        <v>34148</v>
      </c>
      <c r="AT234" s="31" t="str">
        <f>_xlfn.IFNA(VLOOKUP(D234,'[1]5. 1 Mei 2022'!$C$7:$F$60,4,FALSE),"")</f>
        <v/>
      </c>
      <c r="AU234" s="31"/>
      <c r="AV234" s="31" t="s">
        <v>29362</v>
      </c>
      <c r="AW234" s="31"/>
      <c r="AX234" s="29">
        <f t="shared" si="38"/>
        <v>1903</v>
      </c>
      <c r="AY234" s="31" t="s">
        <v>26346</v>
      </c>
      <c r="AZ234" s="31" t="s">
        <v>6924</v>
      </c>
      <c r="BA234" s="30" t="s">
        <v>2307</v>
      </c>
      <c r="BB234" s="31"/>
      <c r="BC234" s="31"/>
      <c r="BD234" s="31" t="s">
        <v>30249</v>
      </c>
      <c r="BE234" s="31" t="s">
        <v>7968</v>
      </c>
      <c r="BF234" s="31" t="s">
        <v>29362</v>
      </c>
      <c r="BG234" s="31"/>
      <c r="BH234" s="31"/>
      <c r="BI234" s="31"/>
      <c r="BJ234" s="31">
        <v>0</v>
      </c>
      <c r="BK234" s="31" t="str">
        <f t="shared" si="31"/>
        <v>II/a</v>
      </c>
      <c r="BL234" s="31"/>
      <c r="BM234" s="31"/>
      <c r="BN234" s="31"/>
      <c r="BO234" s="31"/>
      <c r="BP234" s="31"/>
      <c r="BQ234" s="31"/>
      <c r="BR234" s="31"/>
      <c r="BS234" s="31"/>
      <c r="BT234" s="31"/>
      <c r="BU234" s="31"/>
      <c r="BV234" s="31" t="s">
        <v>3408</v>
      </c>
      <c r="BW234" s="31">
        <f t="shared" ca="1" si="36"/>
        <v>12</v>
      </c>
      <c r="BX234" s="78">
        <f t="shared" ca="1" si="37"/>
        <v>3</v>
      </c>
      <c r="BY234" s="31"/>
      <c r="BZ234" s="31"/>
      <c r="CA234" s="31" t="s">
        <v>2483</v>
      </c>
      <c r="CB234" s="31" t="s">
        <v>2406</v>
      </c>
      <c r="CC234" s="31" t="s">
        <v>1498</v>
      </c>
      <c r="CD234" s="31" t="s">
        <v>1498</v>
      </c>
      <c r="CE234" s="31" t="s">
        <v>20085</v>
      </c>
      <c r="CF234" s="31"/>
      <c r="CG234" s="31"/>
      <c r="CH234" s="31"/>
      <c r="CI234" s="31"/>
      <c r="CJ234" s="31"/>
      <c r="CK234" s="31"/>
      <c r="CL234" s="31"/>
      <c r="CM234" s="31"/>
      <c r="CN234" s="31"/>
      <c r="CO234" s="31"/>
      <c r="CP234" s="31"/>
      <c r="CQ234" s="31"/>
      <c r="CR234" s="31">
        <v>1549</v>
      </c>
      <c r="CS234" s="31"/>
      <c r="CT234" s="31"/>
      <c r="CU234" s="31"/>
      <c r="CV234" s="31" t="s">
        <v>19082</v>
      </c>
      <c r="CW234" s="31" t="s">
        <v>3697</v>
      </c>
      <c r="CX234" s="31" t="s">
        <v>19014</v>
      </c>
      <c r="CY234" s="31"/>
      <c r="CZ234" s="31"/>
      <c r="DA234" s="31"/>
      <c r="DB234" s="31"/>
      <c r="DC234" s="31"/>
      <c r="DD234" s="31"/>
      <c r="DE234" s="31"/>
      <c r="DF234" s="31"/>
      <c r="DG234" s="31"/>
      <c r="DH234" s="31"/>
      <c r="DI234" s="31"/>
      <c r="DJ234" s="31"/>
      <c r="DK234" s="31"/>
      <c r="DL234" s="31"/>
      <c r="DM234" s="38" t="s">
        <v>9890</v>
      </c>
      <c r="DN234" s="38"/>
      <c r="DO234" s="35" t="s">
        <v>10769</v>
      </c>
      <c r="DP234" s="31" t="s">
        <v>10960</v>
      </c>
      <c r="DQ234" s="31" t="s">
        <v>11091</v>
      </c>
      <c r="DR234" s="31"/>
      <c r="DS234" s="31" t="s">
        <v>27518</v>
      </c>
      <c r="DT234" s="31" t="s">
        <v>37407</v>
      </c>
      <c r="DU234" s="31">
        <v>3</v>
      </c>
      <c r="DV234" s="31" t="s">
        <v>32167</v>
      </c>
      <c r="DW234" s="31"/>
      <c r="DX234" s="31"/>
      <c r="DY234" s="31"/>
      <c r="DZ234" s="31"/>
      <c r="EA234" s="31"/>
      <c r="EB234" s="31">
        <v>0</v>
      </c>
      <c r="EC234" s="31" t="s">
        <v>39747</v>
      </c>
      <c r="ED234" s="31" t="s">
        <v>41101</v>
      </c>
      <c r="EE234" s="31"/>
      <c r="EF234" s="31"/>
      <c r="EG234" s="31"/>
      <c r="EH234" s="31"/>
      <c r="EI234" s="31"/>
      <c r="EJ234" s="31"/>
    </row>
    <row r="235" spans="1:140" ht="23.25" customHeight="1">
      <c r="A235" s="25">
        <v>233</v>
      </c>
      <c r="B235" s="30" t="s">
        <v>24415</v>
      </c>
      <c r="C235" s="31" t="s">
        <v>4318</v>
      </c>
      <c r="D235" s="30" t="s">
        <v>2138</v>
      </c>
      <c r="E235" s="30"/>
      <c r="F235" s="30" t="s">
        <v>36255</v>
      </c>
      <c r="G235" s="31">
        <f t="shared" si="32"/>
        <v>58</v>
      </c>
      <c r="H235" s="72">
        <f t="shared" si="33"/>
        <v>50465</v>
      </c>
      <c r="I235" s="30"/>
      <c r="J235" s="30" t="s">
        <v>34084</v>
      </c>
      <c r="K235" s="30" t="s">
        <v>4318</v>
      </c>
      <c r="L235" s="31" t="s">
        <v>4318</v>
      </c>
      <c r="M235" s="31" t="s">
        <v>3186</v>
      </c>
      <c r="N235" s="31" t="s">
        <v>3311</v>
      </c>
      <c r="O235" s="31" t="s">
        <v>2534</v>
      </c>
      <c r="P235" s="52" t="s">
        <v>24630</v>
      </c>
      <c r="Q235" s="31" t="s">
        <v>39129</v>
      </c>
      <c r="R235" s="31">
        <v>7</v>
      </c>
      <c r="S235" s="31">
        <v>10</v>
      </c>
      <c r="T235" s="31"/>
      <c r="U235" s="31">
        <v>445</v>
      </c>
      <c r="V235" s="31" t="s">
        <v>5813</v>
      </c>
      <c r="W235" s="31" t="s">
        <v>6910</v>
      </c>
      <c r="X235" s="31" t="s">
        <v>2139</v>
      </c>
      <c r="Y235" s="31" t="e">
        <f t="shared" ca="1" si="34"/>
        <v>#VALUE!</v>
      </c>
      <c r="Z235" s="31" t="e">
        <f t="shared" ca="1" si="35"/>
        <v>#VALUE!</v>
      </c>
      <c r="AA235" s="31"/>
      <c r="AB235" s="31" t="s">
        <v>11144</v>
      </c>
      <c r="AC235" s="31" t="s">
        <v>34145</v>
      </c>
      <c r="AD235" s="31" t="s">
        <v>34145</v>
      </c>
      <c r="AE235" s="31"/>
      <c r="AF235" s="31" t="s">
        <v>24701</v>
      </c>
      <c r="AG235" s="31" t="s">
        <v>4322</v>
      </c>
      <c r="AH235" s="31" t="s">
        <v>4322</v>
      </c>
      <c r="AI235" s="31" t="s">
        <v>908</v>
      </c>
      <c r="AJ235" s="31">
        <v>98004</v>
      </c>
      <c r="AK235" s="31" t="s">
        <v>5359</v>
      </c>
      <c r="AL235" s="31" t="s">
        <v>5360</v>
      </c>
      <c r="AM235" s="31" t="s">
        <v>5361</v>
      </c>
      <c r="AN235" s="31"/>
      <c r="AO235" s="31"/>
      <c r="AP235" s="31" t="s">
        <v>18118</v>
      </c>
      <c r="AQ235" s="31" t="s">
        <v>11744</v>
      </c>
      <c r="AR235" s="31" t="s">
        <v>34145</v>
      </c>
      <c r="AS235" s="31" t="s">
        <v>34145</v>
      </c>
      <c r="AT235" s="31" t="s">
        <v>39980</v>
      </c>
      <c r="AU235" s="31"/>
      <c r="AV235" s="31" t="s">
        <v>20034</v>
      </c>
      <c r="AW235" s="52" t="s">
        <v>33910</v>
      </c>
      <c r="AX235" s="29">
        <f t="shared" si="38"/>
        <v>46798</v>
      </c>
      <c r="AY235" s="31" t="s">
        <v>26346</v>
      </c>
      <c r="AZ235" s="31" t="s">
        <v>2622</v>
      </c>
      <c r="BA235" s="30" t="s">
        <v>18118</v>
      </c>
      <c r="BB235" s="31" t="s">
        <v>31213</v>
      </c>
      <c r="BC235" s="31" t="s">
        <v>39979</v>
      </c>
      <c r="BD235" s="31" t="s">
        <v>7980</v>
      </c>
      <c r="BE235" s="31" t="s">
        <v>7969</v>
      </c>
      <c r="BF235" s="31" t="s">
        <v>20034</v>
      </c>
      <c r="BG235" s="31"/>
      <c r="BH235" s="31"/>
      <c r="BI235" s="31" t="s">
        <v>8136</v>
      </c>
      <c r="BJ235" s="31" t="s">
        <v>20275</v>
      </c>
      <c r="BK235" s="31" t="str">
        <f t="shared" si="31"/>
        <v>III/b</v>
      </c>
      <c r="BL235" s="31" t="s">
        <v>8077</v>
      </c>
      <c r="BM235" s="31"/>
      <c r="BN235" s="31"/>
      <c r="BO235" s="31"/>
      <c r="BP235" s="31"/>
      <c r="BQ235" s="31" t="s">
        <v>20275</v>
      </c>
      <c r="BR235" s="52" t="s">
        <v>39748</v>
      </c>
      <c r="BS235" s="52" t="s">
        <v>39130</v>
      </c>
      <c r="BT235" s="31" t="s">
        <v>2917</v>
      </c>
      <c r="BU235" s="31" t="s">
        <v>5049</v>
      </c>
      <c r="BV235" s="31" t="s">
        <v>5145</v>
      </c>
      <c r="BW235" s="31">
        <f t="shared" ca="1" si="36"/>
        <v>10</v>
      </c>
      <c r="BX235" s="78">
        <f t="shared" ca="1" si="37"/>
        <v>3</v>
      </c>
      <c r="BY235" s="31"/>
      <c r="BZ235" s="31"/>
      <c r="CA235" s="31" t="s">
        <v>2483</v>
      </c>
      <c r="CB235" s="31" t="s">
        <v>2519</v>
      </c>
      <c r="CC235" s="31">
        <v>3</v>
      </c>
      <c r="CD235" s="31">
        <v>1</v>
      </c>
      <c r="CE235" s="31" t="s">
        <v>20085</v>
      </c>
      <c r="CF235" s="31"/>
      <c r="CG235" s="31"/>
      <c r="CH235" s="31"/>
      <c r="CI235" s="31"/>
      <c r="CJ235" s="31"/>
      <c r="CK235" s="31"/>
      <c r="CL235" s="31" t="s">
        <v>33033</v>
      </c>
      <c r="CM235" s="31" t="s">
        <v>33034</v>
      </c>
      <c r="CN235" s="31">
        <v>127</v>
      </c>
      <c r="CO235" s="31" t="s">
        <v>36680</v>
      </c>
      <c r="CP235" s="31" t="s">
        <v>33034</v>
      </c>
      <c r="CQ235" s="31">
        <v>127</v>
      </c>
      <c r="CR235" s="31">
        <v>4670</v>
      </c>
      <c r="CS235" s="31" t="s">
        <v>8288</v>
      </c>
      <c r="CT235" s="31"/>
      <c r="CU235" s="31" t="s">
        <v>8289</v>
      </c>
      <c r="CV235" s="31"/>
      <c r="CW235" s="31"/>
      <c r="CX235" s="31"/>
      <c r="CY235" s="31"/>
      <c r="CZ235" s="31"/>
      <c r="DA235" s="31"/>
      <c r="DB235" s="31" t="s">
        <v>15747</v>
      </c>
      <c r="DC235" s="31" t="s">
        <v>15756</v>
      </c>
      <c r="DD235" s="31" t="s">
        <v>15746</v>
      </c>
      <c r="DE235" s="31"/>
      <c r="DF235" s="31"/>
      <c r="DG235" s="31"/>
      <c r="DH235" s="31"/>
      <c r="DI235" s="31" t="s">
        <v>24810</v>
      </c>
      <c r="DJ235" s="31" t="s">
        <v>24811</v>
      </c>
      <c r="DK235" s="31"/>
      <c r="DL235" s="31"/>
      <c r="DM235" s="38" t="s">
        <v>9525</v>
      </c>
      <c r="DN235" s="38"/>
      <c r="DO235" s="35" t="s">
        <v>31600</v>
      </c>
      <c r="DP235" s="31" t="s">
        <v>14717</v>
      </c>
      <c r="DQ235" s="31" t="s">
        <v>31599</v>
      </c>
      <c r="DR235" s="31" t="s">
        <v>2140</v>
      </c>
      <c r="DS235" s="31" t="s">
        <v>27156</v>
      </c>
      <c r="DT235" s="31" t="s">
        <v>28140</v>
      </c>
      <c r="DU235" s="31">
        <v>3</v>
      </c>
      <c r="DV235" s="31" t="s">
        <v>32167</v>
      </c>
      <c r="DW235" s="31" t="s">
        <v>1759</v>
      </c>
      <c r="DX235" s="31" t="s">
        <v>7980</v>
      </c>
      <c r="DY235" s="31" t="s">
        <v>31272</v>
      </c>
      <c r="DZ235" s="31" t="s">
        <v>18581</v>
      </c>
      <c r="EA235" s="31"/>
      <c r="EB235" s="31">
        <v>1202575</v>
      </c>
      <c r="EC235" s="31" t="s">
        <v>40168</v>
      </c>
      <c r="ED235" s="31" t="s">
        <v>41101</v>
      </c>
      <c r="EE235" s="31"/>
      <c r="EF235" s="31"/>
      <c r="EG235" s="31"/>
      <c r="EH235" s="31"/>
      <c r="EI235" s="31"/>
      <c r="EJ235" s="31"/>
    </row>
    <row r="236" spans="1:140" ht="23.25" customHeight="1">
      <c r="A236" s="25">
        <v>234</v>
      </c>
      <c r="B236" s="30" t="s">
        <v>33316</v>
      </c>
      <c r="C236" s="31" t="s">
        <v>29980</v>
      </c>
      <c r="D236" s="30" t="s">
        <v>33157</v>
      </c>
      <c r="E236" s="30"/>
      <c r="F236" s="30" t="s">
        <v>36256</v>
      </c>
      <c r="G236" s="31">
        <f t="shared" si="32"/>
        <v>58</v>
      </c>
      <c r="H236" s="72">
        <f t="shared" si="33"/>
        <v>55640</v>
      </c>
      <c r="I236" s="30"/>
      <c r="J236" s="30" t="s">
        <v>34084</v>
      </c>
      <c r="K236" s="30" t="s">
        <v>4318</v>
      </c>
      <c r="L236" s="31" t="s">
        <v>4318</v>
      </c>
      <c r="M236" s="31" t="s">
        <v>3186</v>
      </c>
      <c r="N236" s="31" t="s">
        <v>5865</v>
      </c>
      <c r="O236" s="31" t="s">
        <v>5117</v>
      </c>
      <c r="P236" s="52" t="s">
        <v>35984</v>
      </c>
      <c r="Q236" s="52" t="s">
        <v>41263</v>
      </c>
      <c r="R236" s="31"/>
      <c r="S236" s="31"/>
      <c r="T236" s="31"/>
      <c r="U236" s="31"/>
      <c r="V236" s="31"/>
      <c r="W236" s="31" t="s">
        <v>980</v>
      </c>
      <c r="X236" s="31" t="s">
        <v>33158</v>
      </c>
      <c r="Y236" s="31" t="e">
        <f t="shared" ca="1" si="34"/>
        <v>#VALUE!</v>
      </c>
      <c r="Z236" s="31" t="e">
        <f t="shared" ca="1" si="35"/>
        <v>#VALUE!</v>
      </c>
      <c r="AA236" s="31"/>
      <c r="AB236" s="31" t="s">
        <v>11160</v>
      </c>
      <c r="AC236" s="31" t="s">
        <v>34147</v>
      </c>
      <c r="AD236" s="31" t="s">
        <v>34147</v>
      </c>
      <c r="AE236" s="31"/>
      <c r="AF236" s="31" t="s">
        <v>24699</v>
      </c>
      <c r="AG236" s="31" t="s">
        <v>5852</v>
      </c>
      <c r="AH236" s="31" t="s">
        <v>5852</v>
      </c>
      <c r="AI236" s="31" t="s">
        <v>908</v>
      </c>
      <c r="AJ236" s="31" t="s">
        <v>35882</v>
      </c>
      <c r="AK236" s="52" t="s">
        <v>35883</v>
      </c>
      <c r="AL236" s="52" t="s">
        <v>2468</v>
      </c>
      <c r="AM236" s="31" t="s">
        <v>11522</v>
      </c>
      <c r="AN236" s="31"/>
      <c r="AO236" s="31"/>
      <c r="AP236" s="31" t="s">
        <v>33022</v>
      </c>
      <c r="AQ236" s="52" t="s">
        <v>20332</v>
      </c>
      <c r="AR236" s="31" t="s">
        <v>34147</v>
      </c>
      <c r="AS236" s="31" t="s">
        <v>34147</v>
      </c>
      <c r="AT236" s="31" t="str">
        <f>_xlfn.IFNA(VLOOKUP(D236,'[1]5. 1 Mei 2022'!$C$7:$F$60,4,FALSE),"")</f>
        <v/>
      </c>
      <c r="AU236" s="31"/>
      <c r="AV236" s="31" t="s">
        <v>8001</v>
      </c>
      <c r="AW236" s="52" t="s">
        <v>20332</v>
      </c>
      <c r="AX236" s="29">
        <f t="shared" si="38"/>
        <v>46524</v>
      </c>
      <c r="AY236" s="31" t="s">
        <v>26346</v>
      </c>
      <c r="AZ236" s="31" t="s">
        <v>33023</v>
      </c>
      <c r="BA236" s="30" t="s">
        <v>33022</v>
      </c>
      <c r="BB236" s="31"/>
      <c r="BC236" s="31"/>
      <c r="BD236" s="31" t="s">
        <v>8125</v>
      </c>
      <c r="BE236" s="31" t="s">
        <v>7973</v>
      </c>
      <c r="BF236" s="31" t="s">
        <v>8001</v>
      </c>
      <c r="BG236" s="31"/>
      <c r="BH236" s="31"/>
      <c r="BI236" s="31"/>
      <c r="BJ236" s="31"/>
      <c r="BK236" s="31" t="str">
        <f t="shared" si="31"/>
        <v>II/c</v>
      </c>
      <c r="BL236" s="31"/>
      <c r="BM236" s="31"/>
      <c r="BN236" s="31"/>
      <c r="BO236" s="31"/>
      <c r="BP236" s="31"/>
      <c r="BQ236" s="31" t="s">
        <v>21618</v>
      </c>
      <c r="BR236" s="31" t="s">
        <v>41376</v>
      </c>
      <c r="BS236" s="31">
        <v>0</v>
      </c>
      <c r="BT236" s="52" t="s">
        <v>20332</v>
      </c>
      <c r="BU236" s="52" t="s">
        <v>35984</v>
      </c>
      <c r="BV236" s="31" t="s">
        <v>20332</v>
      </c>
      <c r="BW236" s="31">
        <f t="shared" ca="1" si="36"/>
        <v>1</v>
      </c>
      <c r="BX236" s="78">
        <f t="shared" ca="1" si="37"/>
        <v>3</v>
      </c>
      <c r="BY236" s="31"/>
      <c r="BZ236" s="31"/>
      <c r="CA236" s="31" t="s">
        <v>2483</v>
      </c>
      <c r="CB236" s="31" t="s">
        <v>2519</v>
      </c>
      <c r="CC236" s="31"/>
      <c r="CD236" s="31"/>
      <c r="CE236" s="31"/>
      <c r="CF236" s="31"/>
      <c r="CG236" s="31"/>
      <c r="CH236" s="31"/>
      <c r="CI236" s="31"/>
      <c r="CJ236" s="31"/>
      <c r="CK236" s="31"/>
      <c r="CL236" s="31" t="s">
        <v>35884</v>
      </c>
      <c r="CM236" s="52" t="s">
        <v>31240</v>
      </c>
      <c r="CN236" s="31">
        <v>126</v>
      </c>
      <c r="CO236" s="31" t="s">
        <v>39514</v>
      </c>
      <c r="CP236" s="31" t="s">
        <v>31240</v>
      </c>
      <c r="CQ236" s="31" t="s">
        <v>39477</v>
      </c>
      <c r="CR236" s="31">
        <v>6337</v>
      </c>
      <c r="CS236" s="31"/>
      <c r="CT236" s="31"/>
      <c r="CU236" s="31"/>
      <c r="CV236" s="31"/>
      <c r="CW236" s="31"/>
      <c r="CX236" s="31"/>
      <c r="CY236" s="31"/>
      <c r="CZ236" s="31"/>
      <c r="DA236" s="31"/>
      <c r="DB236" s="31"/>
      <c r="DC236" s="31"/>
      <c r="DD236" s="31"/>
      <c r="DE236" s="31"/>
      <c r="DF236" s="31"/>
      <c r="DG236" s="31"/>
      <c r="DH236" s="31"/>
      <c r="DI236" s="31"/>
      <c r="DJ236" s="31"/>
      <c r="DK236" s="31"/>
      <c r="DL236" s="31"/>
      <c r="DM236" s="38">
        <v>810811869412000</v>
      </c>
      <c r="DN236" s="38"/>
      <c r="DO236" s="35"/>
      <c r="DP236" s="52" t="s">
        <v>35885</v>
      </c>
      <c r="DQ236" s="31" t="s">
        <v>35886</v>
      </c>
      <c r="DR236" s="31"/>
      <c r="DS236" s="31" t="s">
        <v>38493</v>
      </c>
      <c r="DT236" s="50" t="s">
        <v>35887</v>
      </c>
      <c r="DU236" s="31"/>
      <c r="DV236" s="31"/>
      <c r="DW236" s="31"/>
      <c r="DX236" s="31"/>
      <c r="DY236" s="31"/>
      <c r="DZ236" s="31"/>
      <c r="EA236" s="31"/>
      <c r="EB236" s="31"/>
      <c r="EC236" s="31" t="s">
        <v>8001</v>
      </c>
      <c r="ED236" s="31" t="s">
        <v>41101</v>
      </c>
      <c r="EE236" s="31"/>
      <c r="EF236" s="31"/>
      <c r="EG236" s="31"/>
      <c r="EH236" s="31"/>
      <c r="EI236" s="31"/>
      <c r="EJ236" s="31"/>
    </row>
    <row r="237" spans="1:140" ht="23.25" customHeight="1">
      <c r="A237" s="25">
        <v>235</v>
      </c>
      <c r="B237" s="30" t="s">
        <v>4525</v>
      </c>
      <c r="C237" s="31">
        <v>140377895</v>
      </c>
      <c r="D237" s="30" t="s">
        <v>67</v>
      </c>
      <c r="E237" s="30"/>
      <c r="F237" s="30" t="s">
        <v>36262</v>
      </c>
      <c r="G237" s="31">
        <f t="shared" si="32"/>
        <v>58</v>
      </c>
      <c r="H237" s="72">
        <f t="shared" si="33"/>
        <v>47939</v>
      </c>
      <c r="I237" s="30"/>
      <c r="J237" s="30" t="s">
        <v>34084</v>
      </c>
      <c r="K237" s="30" t="s">
        <v>4318</v>
      </c>
      <c r="L237" s="31" t="s">
        <v>4318</v>
      </c>
      <c r="M237" s="31" t="s">
        <v>6378</v>
      </c>
      <c r="N237" s="31" t="s">
        <v>5863</v>
      </c>
      <c r="O237" s="31" t="s">
        <v>2485</v>
      </c>
      <c r="P237" s="52" t="s">
        <v>35985</v>
      </c>
      <c r="Q237" s="31" t="s">
        <v>41849</v>
      </c>
      <c r="R237" s="31">
        <v>25</v>
      </c>
      <c r="S237" s="31">
        <v>9</v>
      </c>
      <c r="T237" s="31"/>
      <c r="U237" s="31">
        <v>1566</v>
      </c>
      <c r="V237" s="31" t="s">
        <v>6475</v>
      </c>
      <c r="W237" s="31" t="s">
        <v>6910</v>
      </c>
      <c r="X237" s="31" t="s">
        <v>7522</v>
      </c>
      <c r="Y237" s="31" t="e">
        <f t="shared" ca="1" si="34"/>
        <v>#VALUE!</v>
      </c>
      <c r="Z237" s="31" t="e">
        <f t="shared" ca="1" si="35"/>
        <v>#VALUE!</v>
      </c>
      <c r="AA237" s="31"/>
      <c r="AB237" s="31" t="s">
        <v>6306</v>
      </c>
      <c r="AC237" s="31" t="s">
        <v>34153</v>
      </c>
      <c r="AD237" s="31" t="s">
        <v>34194</v>
      </c>
      <c r="AE237" s="31"/>
      <c r="AF237" s="31" t="s">
        <v>24700</v>
      </c>
      <c r="AG237" s="31" t="s">
        <v>7895</v>
      </c>
      <c r="AH237" s="31" t="s">
        <v>7895</v>
      </c>
      <c r="AI237" s="31" t="s">
        <v>40277</v>
      </c>
      <c r="AJ237" s="31">
        <v>901007</v>
      </c>
      <c r="AK237" s="31" t="s">
        <v>1688</v>
      </c>
      <c r="AL237" s="31">
        <v>34118</v>
      </c>
      <c r="AM237" s="31" t="s">
        <v>1689</v>
      </c>
      <c r="AN237" s="31"/>
      <c r="AO237" s="31"/>
      <c r="AP237" s="31" t="s">
        <v>33003</v>
      </c>
      <c r="AQ237" s="31"/>
      <c r="AR237" s="31" t="s">
        <v>34148</v>
      </c>
      <c r="AS237" s="31" t="s">
        <v>34148</v>
      </c>
      <c r="AT237" s="31" t="str">
        <f>_xlfn.IFNA(VLOOKUP(D237,'[1]5. 1 Mei 2022'!$C$7:$F$60,4,FALSE),"")</f>
        <v/>
      </c>
      <c r="AU237" s="31"/>
      <c r="AV237" s="31" t="s">
        <v>4645</v>
      </c>
      <c r="AW237" s="31"/>
      <c r="AX237" s="29">
        <f t="shared" si="38"/>
        <v>1903</v>
      </c>
      <c r="AY237" s="31" t="s">
        <v>26346</v>
      </c>
      <c r="AZ237" s="31" t="s">
        <v>33005</v>
      </c>
      <c r="BA237" s="30" t="s">
        <v>33003</v>
      </c>
      <c r="BB237" s="31" t="s">
        <v>22916</v>
      </c>
      <c r="BC237" s="31"/>
      <c r="BD237" s="31" t="s">
        <v>30229</v>
      </c>
      <c r="BE237" s="31" t="s">
        <v>7968</v>
      </c>
      <c r="BF237" s="31" t="s">
        <v>4645</v>
      </c>
      <c r="BG237" s="31"/>
      <c r="BH237" s="31"/>
      <c r="BI237" s="31"/>
      <c r="BJ237" s="31" t="s">
        <v>23661</v>
      </c>
      <c r="BK237" s="31" t="str">
        <f t="shared" si="31"/>
        <v>II/d</v>
      </c>
      <c r="BL237" s="31" t="s">
        <v>8078</v>
      </c>
      <c r="BM237" s="31"/>
      <c r="BN237" s="31"/>
      <c r="BO237" s="31"/>
      <c r="BP237" s="31" t="s">
        <v>1498</v>
      </c>
      <c r="BQ237" s="31"/>
      <c r="BR237" s="31"/>
      <c r="BS237" s="31"/>
      <c r="BT237" s="31" t="s">
        <v>1693</v>
      </c>
      <c r="BU237" s="31"/>
      <c r="BV237" s="31" t="s">
        <v>3532</v>
      </c>
      <c r="BW237" s="31">
        <f t="shared" ca="1" si="36"/>
        <v>29</v>
      </c>
      <c r="BX237" s="78">
        <f t="shared" ca="1" si="37"/>
        <v>3</v>
      </c>
      <c r="BY237" s="31"/>
      <c r="BZ237" s="31" t="s">
        <v>6115</v>
      </c>
      <c r="CA237" s="31" t="s">
        <v>2483</v>
      </c>
      <c r="CB237" s="31" t="s">
        <v>2519</v>
      </c>
      <c r="CC237" s="31">
        <v>1</v>
      </c>
      <c r="CD237" s="31">
        <v>1</v>
      </c>
      <c r="CE237" s="31" t="s">
        <v>20085</v>
      </c>
      <c r="CF237" s="31"/>
      <c r="CG237" s="31"/>
      <c r="CH237" s="31"/>
      <c r="CI237" s="31"/>
      <c r="CJ237" s="31"/>
      <c r="CK237" s="31"/>
      <c r="CL237" s="31"/>
      <c r="CM237" s="31"/>
      <c r="CN237" s="31"/>
      <c r="CO237" s="31"/>
      <c r="CP237" s="31"/>
      <c r="CQ237" s="31"/>
      <c r="CR237" s="31">
        <v>3391</v>
      </c>
      <c r="CS237" s="31"/>
      <c r="CT237" s="31"/>
      <c r="CU237" s="31"/>
      <c r="CV237" s="31"/>
      <c r="CW237" s="31"/>
      <c r="CX237" s="31"/>
      <c r="CY237" s="31"/>
      <c r="CZ237" s="31"/>
      <c r="DA237" s="31"/>
      <c r="DB237" s="31"/>
      <c r="DC237" s="31"/>
      <c r="DD237" s="31"/>
      <c r="DE237" s="31"/>
      <c r="DF237" s="31"/>
      <c r="DG237" s="31"/>
      <c r="DH237" s="31"/>
      <c r="DI237" s="31"/>
      <c r="DJ237" s="31"/>
      <c r="DK237" s="31"/>
      <c r="DL237" s="31"/>
      <c r="DM237" s="38" t="s">
        <v>9816</v>
      </c>
      <c r="DN237" s="38"/>
      <c r="DO237" s="35">
        <v>0</v>
      </c>
      <c r="DP237" s="31" t="s">
        <v>14470</v>
      </c>
      <c r="DQ237" s="31" t="s">
        <v>14471</v>
      </c>
      <c r="DR237" s="31"/>
      <c r="DS237" s="31" t="s">
        <v>38494</v>
      </c>
      <c r="DT237" s="31" t="s">
        <v>37408</v>
      </c>
      <c r="DU237" s="31">
        <v>3</v>
      </c>
      <c r="DV237" s="31" t="s">
        <v>32167</v>
      </c>
      <c r="DW237" s="31"/>
      <c r="DX237" s="31"/>
      <c r="DY237" s="31"/>
      <c r="DZ237" s="31"/>
      <c r="EA237" s="31"/>
      <c r="EB237" s="31">
        <v>21487</v>
      </c>
      <c r="EC237" s="31" t="s">
        <v>39747</v>
      </c>
      <c r="ED237" s="31" t="s">
        <v>41101</v>
      </c>
      <c r="EE237" s="31"/>
      <c r="EF237" s="31"/>
      <c r="EG237" s="31"/>
      <c r="EH237" s="31"/>
      <c r="EI237" s="31"/>
      <c r="EJ237" s="31"/>
    </row>
    <row r="238" spans="1:140" ht="23.25" customHeight="1">
      <c r="A238" s="25">
        <v>236</v>
      </c>
      <c r="B238" s="30" t="s">
        <v>30143</v>
      </c>
      <c r="C238" s="31" t="s">
        <v>4318</v>
      </c>
      <c r="D238" s="30" t="s">
        <v>6609</v>
      </c>
      <c r="E238" s="30"/>
      <c r="F238" s="30" t="s">
        <v>36254</v>
      </c>
      <c r="G238" s="31">
        <f t="shared" si="32"/>
        <v>58</v>
      </c>
      <c r="H238" s="72">
        <f t="shared" si="33"/>
        <v>48488</v>
      </c>
      <c r="I238" s="30"/>
      <c r="J238" s="30" t="s">
        <v>34084</v>
      </c>
      <c r="K238" s="30" t="s">
        <v>4318</v>
      </c>
      <c r="L238" s="31" t="s">
        <v>4318</v>
      </c>
      <c r="M238" s="31" t="s">
        <v>3186</v>
      </c>
      <c r="N238" s="31" t="s">
        <v>5797</v>
      </c>
      <c r="O238" s="31" t="s">
        <v>5271</v>
      </c>
      <c r="P238" s="52" t="s">
        <v>24630</v>
      </c>
      <c r="Q238" s="31" t="s">
        <v>39127</v>
      </c>
      <c r="R238" s="31">
        <v>21</v>
      </c>
      <c r="S238" s="31">
        <v>7</v>
      </c>
      <c r="T238" s="31"/>
      <c r="U238" s="31">
        <v>238</v>
      </c>
      <c r="V238" s="31" t="s">
        <v>807</v>
      </c>
      <c r="W238" s="31" t="s">
        <v>4966</v>
      </c>
      <c r="X238" s="31" t="s">
        <v>3582</v>
      </c>
      <c r="Y238" s="31" t="e">
        <f t="shared" ca="1" si="34"/>
        <v>#VALUE!</v>
      </c>
      <c r="Z238" s="31" t="e">
        <f t="shared" ca="1" si="35"/>
        <v>#VALUE!</v>
      </c>
      <c r="AA238" s="31"/>
      <c r="AB238" s="31" t="s">
        <v>11168</v>
      </c>
      <c r="AC238" s="31" t="s">
        <v>34147</v>
      </c>
      <c r="AD238" s="31" t="s">
        <v>34147</v>
      </c>
      <c r="AE238" s="31"/>
      <c r="AF238" s="31" t="s">
        <v>24699</v>
      </c>
      <c r="AG238" s="31" t="s">
        <v>5852</v>
      </c>
      <c r="AH238" s="31" t="s">
        <v>5852</v>
      </c>
      <c r="AI238" s="31" t="s">
        <v>908</v>
      </c>
      <c r="AJ238" s="31"/>
      <c r="AK238" s="31"/>
      <c r="AL238" s="31"/>
      <c r="AM238" s="31"/>
      <c r="AN238" s="31"/>
      <c r="AO238" s="31"/>
      <c r="AP238" s="31" t="s">
        <v>4602</v>
      </c>
      <c r="AQ238" s="31"/>
      <c r="AR238" s="31" t="s">
        <v>34147</v>
      </c>
      <c r="AS238" s="31" t="s">
        <v>34147</v>
      </c>
      <c r="AT238" s="31" t="str">
        <f>_xlfn.IFNA(VLOOKUP(D238,'[1]5. 1 Mei 2022'!$C$7:$F$60,4,FALSE),"")</f>
        <v/>
      </c>
      <c r="AU238" s="31"/>
      <c r="AV238" s="31" t="s">
        <v>6581</v>
      </c>
      <c r="AW238" s="31" t="s">
        <v>12453</v>
      </c>
      <c r="AX238" s="29">
        <f t="shared" si="38"/>
        <v>44820</v>
      </c>
      <c r="AY238" s="31" t="s">
        <v>26346</v>
      </c>
      <c r="AZ238" s="31" t="s">
        <v>528</v>
      </c>
      <c r="BA238" s="30" t="s">
        <v>4435</v>
      </c>
      <c r="BB238" s="31"/>
      <c r="BC238" s="31"/>
      <c r="BD238" s="31" t="s">
        <v>20056</v>
      </c>
      <c r="BE238" s="31" t="s">
        <v>7973</v>
      </c>
      <c r="BF238" s="31" t="s">
        <v>6581</v>
      </c>
      <c r="BG238" s="31"/>
      <c r="BH238" s="31"/>
      <c r="BI238" s="31" t="s">
        <v>8124</v>
      </c>
      <c r="BJ238" s="31" t="s">
        <v>4105</v>
      </c>
      <c r="BK238" s="31" t="str">
        <f t="shared" si="31"/>
        <v>III/d</v>
      </c>
      <c r="BL238" s="31" t="s">
        <v>8077</v>
      </c>
      <c r="BM238" s="31"/>
      <c r="BN238" s="31"/>
      <c r="BO238" s="31"/>
      <c r="BP238" s="31"/>
      <c r="BQ238" s="31" t="s">
        <v>4105</v>
      </c>
      <c r="BR238" s="52" t="s">
        <v>39748</v>
      </c>
      <c r="BS238" s="52" t="s">
        <v>39128</v>
      </c>
      <c r="BT238" s="31" t="s">
        <v>5142</v>
      </c>
      <c r="BU238" s="31" t="s">
        <v>3974</v>
      </c>
      <c r="BV238" s="31" t="s">
        <v>719</v>
      </c>
      <c r="BW238" s="31">
        <f t="shared" ca="1" si="36"/>
        <v>12</v>
      </c>
      <c r="BX238" s="78">
        <f t="shared" ca="1" si="37"/>
        <v>3</v>
      </c>
      <c r="BY238" s="31"/>
      <c r="BZ238" s="31"/>
      <c r="CA238" s="31" t="s">
        <v>2483</v>
      </c>
      <c r="CB238" s="31" t="s">
        <v>2519</v>
      </c>
      <c r="CC238" s="31">
        <v>2</v>
      </c>
      <c r="CD238" s="31">
        <v>1</v>
      </c>
      <c r="CE238" s="31" t="s">
        <v>20085</v>
      </c>
      <c r="CF238" s="31"/>
      <c r="CG238" s="31"/>
      <c r="CH238" s="31" t="s">
        <v>2689</v>
      </c>
      <c r="CI238" s="31"/>
      <c r="CJ238" s="31"/>
      <c r="CK238" s="31"/>
      <c r="CL238" s="31" t="s">
        <v>24964</v>
      </c>
      <c r="CM238" s="31" t="s">
        <v>24965</v>
      </c>
      <c r="CN238" s="31">
        <v>123</v>
      </c>
      <c r="CO238" s="31" t="s">
        <v>28730</v>
      </c>
      <c r="CP238" s="31" t="s">
        <v>24965</v>
      </c>
      <c r="CQ238" s="31">
        <v>123</v>
      </c>
      <c r="CR238" s="31">
        <v>1548</v>
      </c>
      <c r="CS238" s="31"/>
      <c r="CT238" s="31"/>
      <c r="CU238" s="31"/>
      <c r="CV238" s="31" t="s">
        <v>18868</v>
      </c>
      <c r="CW238" s="31" t="s">
        <v>18869</v>
      </c>
      <c r="CX238" s="31" t="s">
        <v>7788</v>
      </c>
      <c r="CY238" s="31"/>
      <c r="CZ238" s="31"/>
      <c r="DA238" s="31"/>
      <c r="DB238" s="31" t="s">
        <v>25301</v>
      </c>
      <c r="DC238" s="31" t="s">
        <v>25302</v>
      </c>
      <c r="DD238" s="31" t="s">
        <v>22904</v>
      </c>
      <c r="DE238" s="31">
        <v>2023</v>
      </c>
      <c r="DF238" s="31"/>
      <c r="DG238" s="31"/>
      <c r="DH238" s="31"/>
      <c r="DI238" s="31" t="s">
        <v>25116</v>
      </c>
      <c r="DJ238" s="31" t="s">
        <v>25117</v>
      </c>
      <c r="DK238" s="31"/>
      <c r="DL238" s="31"/>
      <c r="DM238" s="38" t="s">
        <v>9747</v>
      </c>
      <c r="DN238" s="38"/>
      <c r="DO238" s="35">
        <v>0</v>
      </c>
      <c r="DP238" s="31" t="s">
        <v>12984</v>
      </c>
      <c r="DQ238" s="31" t="s">
        <v>12983</v>
      </c>
      <c r="DR238" s="31"/>
      <c r="DS238" s="31" t="s">
        <v>27381</v>
      </c>
      <c r="DT238" s="31" t="s">
        <v>37409</v>
      </c>
      <c r="DU238" s="31">
        <v>3</v>
      </c>
      <c r="DV238" s="31" t="s">
        <v>32167</v>
      </c>
      <c r="DW238" s="31"/>
      <c r="DX238" s="31"/>
      <c r="DY238" s="31" t="s">
        <v>32897</v>
      </c>
      <c r="DZ238" s="31" t="s">
        <v>32534</v>
      </c>
      <c r="EA238" s="31" t="s">
        <v>32505</v>
      </c>
      <c r="EB238" s="31">
        <v>0</v>
      </c>
      <c r="EC238" s="31" t="s">
        <v>40142</v>
      </c>
      <c r="ED238" s="31" t="s">
        <v>41101</v>
      </c>
      <c r="EE238" s="31"/>
      <c r="EF238" s="31"/>
      <c r="EG238" s="31"/>
      <c r="EH238" s="31"/>
      <c r="EI238" s="31"/>
      <c r="EJ238" s="31"/>
    </row>
    <row r="239" spans="1:140" ht="23.25" customHeight="1">
      <c r="A239" s="25">
        <v>237</v>
      </c>
      <c r="B239" s="30" t="s">
        <v>24060</v>
      </c>
      <c r="C239" s="31">
        <v>140375314</v>
      </c>
      <c r="D239" s="30" t="s">
        <v>511</v>
      </c>
      <c r="E239" s="30"/>
      <c r="F239" s="30" t="s">
        <v>36262</v>
      </c>
      <c r="G239" s="31">
        <f t="shared" si="32"/>
        <v>58</v>
      </c>
      <c r="H239" s="72">
        <f t="shared" si="33"/>
        <v>47239</v>
      </c>
      <c r="I239" s="30"/>
      <c r="J239" s="30" t="s">
        <v>34084</v>
      </c>
      <c r="K239" s="30" t="s">
        <v>4318</v>
      </c>
      <c r="L239" s="31" t="s">
        <v>4318</v>
      </c>
      <c r="M239" s="31" t="s">
        <v>6378</v>
      </c>
      <c r="N239" s="31" t="s">
        <v>3311</v>
      </c>
      <c r="O239" s="31" t="s">
        <v>2534</v>
      </c>
      <c r="P239" s="52" t="s">
        <v>35985</v>
      </c>
      <c r="Q239" s="31" t="s">
        <v>41850</v>
      </c>
      <c r="R239" s="31">
        <v>23</v>
      </c>
      <c r="S239" s="31">
        <v>8</v>
      </c>
      <c r="T239" s="31"/>
      <c r="U239" s="31">
        <v>1465</v>
      </c>
      <c r="V239" s="31" t="s">
        <v>6254</v>
      </c>
      <c r="W239" s="31" t="s">
        <v>6910</v>
      </c>
      <c r="X239" s="31" t="s">
        <v>5172</v>
      </c>
      <c r="Y239" s="31">
        <f t="shared" ca="1" si="34"/>
        <v>52</v>
      </c>
      <c r="Z239" s="31" t="str">
        <f t="shared" ca="1" si="35"/>
        <v>46-58</v>
      </c>
      <c r="AA239" s="31"/>
      <c r="AB239" s="31" t="s">
        <v>10493</v>
      </c>
      <c r="AC239" s="31" t="s">
        <v>34153</v>
      </c>
      <c r="AD239" s="31" t="s">
        <v>34194</v>
      </c>
      <c r="AE239" s="31"/>
      <c r="AF239" s="31" t="s">
        <v>24700</v>
      </c>
      <c r="AG239" s="31" t="s">
        <v>7895</v>
      </c>
      <c r="AH239" s="31" t="s">
        <v>7895</v>
      </c>
      <c r="AI239" s="31" t="s">
        <v>728</v>
      </c>
      <c r="AJ239" s="31"/>
      <c r="AK239" s="31"/>
      <c r="AL239" s="31"/>
      <c r="AM239" s="31"/>
      <c r="AN239" s="31"/>
      <c r="AO239" s="31"/>
      <c r="AP239" s="31" t="s">
        <v>2307</v>
      </c>
      <c r="AQ239" s="31" t="s">
        <v>8141</v>
      </c>
      <c r="AR239" s="31" t="s">
        <v>34148</v>
      </c>
      <c r="AS239" s="31" t="s">
        <v>34148</v>
      </c>
      <c r="AT239" s="31" t="str">
        <f>_xlfn.IFNA(VLOOKUP(D239,'[1]5. 1 Mei 2022'!$C$7:$F$60,4,FALSE),"")</f>
        <v/>
      </c>
      <c r="AU239" s="31"/>
      <c r="AV239" s="31" t="s">
        <v>8142</v>
      </c>
      <c r="AW239" s="31" t="s">
        <v>8141</v>
      </c>
      <c r="AX239" s="29">
        <f t="shared" si="38"/>
        <v>43352</v>
      </c>
      <c r="AY239" s="31" t="s">
        <v>26346</v>
      </c>
      <c r="AZ239" s="31" t="s">
        <v>6924</v>
      </c>
      <c r="BA239" s="30" t="s">
        <v>2307</v>
      </c>
      <c r="BB239" s="31"/>
      <c r="BC239" s="31"/>
      <c r="BD239" s="31" t="s">
        <v>30241</v>
      </c>
      <c r="BE239" s="31" t="s">
        <v>7968</v>
      </c>
      <c r="BF239" s="31" t="s">
        <v>8142</v>
      </c>
      <c r="BG239" s="31"/>
      <c r="BH239" s="31"/>
      <c r="BI239" s="31"/>
      <c r="BJ239" s="31" t="s">
        <v>5449</v>
      </c>
      <c r="BK239" s="31" t="str">
        <f t="shared" si="31"/>
        <v>III/b</v>
      </c>
      <c r="BL239" s="31" t="s">
        <v>8078</v>
      </c>
      <c r="BM239" s="31"/>
      <c r="BN239" s="31"/>
      <c r="BO239" s="31"/>
      <c r="BP239" s="31" t="s">
        <v>1498</v>
      </c>
      <c r="BQ239" s="31"/>
      <c r="BR239" s="31"/>
      <c r="BS239" s="31"/>
      <c r="BT239" s="31" t="s">
        <v>1172</v>
      </c>
      <c r="BU239" s="31"/>
      <c r="BV239" s="31" t="s">
        <v>2562</v>
      </c>
      <c r="BW239" s="31">
        <f t="shared" ca="1" si="36"/>
        <v>32</v>
      </c>
      <c r="BX239" s="78">
        <f t="shared" ca="1" si="37"/>
        <v>3</v>
      </c>
      <c r="BY239" s="31"/>
      <c r="BZ239" s="31"/>
      <c r="CA239" s="31" t="s">
        <v>2483</v>
      </c>
      <c r="CB239" s="31" t="s">
        <v>2519</v>
      </c>
      <c r="CC239" s="31">
        <v>2</v>
      </c>
      <c r="CD239" s="31">
        <v>1</v>
      </c>
      <c r="CE239" s="31" t="s">
        <v>20085</v>
      </c>
      <c r="CF239" s="31"/>
      <c r="CG239" s="31"/>
      <c r="CH239" s="31"/>
      <c r="CI239" s="31"/>
      <c r="CJ239" s="31"/>
      <c r="CK239" s="31"/>
      <c r="CL239" s="31"/>
      <c r="CM239" s="31"/>
      <c r="CN239" s="31"/>
      <c r="CO239" s="31"/>
      <c r="CP239" s="31"/>
      <c r="CQ239" s="31"/>
      <c r="CR239" s="31">
        <v>5036</v>
      </c>
      <c r="CS239" s="31"/>
      <c r="CT239" s="31"/>
      <c r="CU239" s="31"/>
      <c r="CV239" s="31"/>
      <c r="CW239" s="31"/>
      <c r="CX239" s="31"/>
      <c r="CY239" s="31"/>
      <c r="CZ239" s="31"/>
      <c r="DA239" s="31"/>
      <c r="DB239" s="31"/>
      <c r="DC239" s="31"/>
      <c r="DD239" s="31"/>
      <c r="DE239" s="31"/>
      <c r="DF239" s="31"/>
      <c r="DG239" s="31"/>
      <c r="DH239" s="31"/>
      <c r="DI239" s="31"/>
      <c r="DJ239" s="31"/>
      <c r="DK239" s="31"/>
      <c r="DL239" s="31"/>
      <c r="DM239" s="38" t="s">
        <v>9896</v>
      </c>
      <c r="DN239" s="38"/>
      <c r="DO239" s="35">
        <v>0</v>
      </c>
      <c r="DP239" s="31" t="s">
        <v>14332</v>
      </c>
      <c r="DQ239" s="31" t="s">
        <v>6795</v>
      </c>
      <c r="DR239" s="31"/>
      <c r="DS239" s="31" t="s">
        <v>27524</v>
      </c>
      <c r="DT239" s="31" t="s">
        <v>30783</v>
      </c>
      <c r="DU239" s="31">
        <v>2</v>
      </c>
      <c r="DV239" s="31" t="s">
        <v>32165</v>
      </c>
      <c r="DW239" s="31"/>
      <c r="DX239" s="31"/>
      <c r="DY239" s="31"/>
      <c r="DZ239" s="31"/>
      <c r="EA239" s="31"/>
      <c r="EB239" s="31">
        <v>0</v>
      </c>
      <c r="EC239" s="31" t="s">
        <v>39747</v>
      </c>
      <c r="ED239" s="31" t="s">
        <v>41101</v>
      </c>
      <c r="EE239" s="31"/>
      <c r="EF239" s="31"/>
      <c r="EG239" s="31"/>
      <c r="EH239" s="31"/>
      <c r="EI239" s="31"/>
      <c r="EJ239" s="31"/>
    </row>
    <row r="240" spans="1:140" ht="23.25" customHeight="1">
      <c r="A240" s="25">
        <v>238</v>
      </c>
      <c r="B240" s="30" t="s">
        <v>24348</v>
      </c>
      <c r="C240" s="31" t="s">
        <v>7250</v>
      </c>
      <c r="D240" s="30" t="s">
        <v>16670</v>
      </c>
      <c r="E240" s="30"/>
      <c r="F240" s="30" t="s">
        <v>36262</v>
      </c>
      <c r="G240" s="31">
        <f t="shared" si="32"/>
        <v>58</v>
      </c>
      <c r="H240" s="72">
        <f t="shared" si="33"/>
        <v>53936</v>
      </c>
      <c r="I240" s="30" t="s">
        <v>34959</v>
      </c>
      <c r="J240" s="30" t="s">
        <v>34085</v>
      </c>
      <c r="K240" s="30" t="s">
        <v>34083</v>
      </c>
      <c r="L240" s="31" t="s">
        <v>16726</v>
      </c>
      <c r="M240" s="31" t="s">
        <v>3186</v>
      </c>
      <c r="N240" s="31" t="s">
        <v>5865</v>
      </c>
      <c r="O240" s="31" t="s">
        <v>5117</v>
      </c>
      <c r="P240" s="31" t="s">
        <v>3738</v>
      </c>
      <c r="Q240" s="31"/>
      <c r="R240" s="31"/>
      <c r="S240" s="31"/>
      <c r="T240" s="31"/>
      <c r="U240" s="31" t="s">
        <v>4001</v>
      </c>
      <c r="V240" s="31"/>
      <c r="W240" s="31" t="s">
        <v>6910</v>
      </c>
      <c r="X240" s="31" t="s">
        <v>5307</v>
      </c>
      <c r="Y240" s="31">
        <f t="shared" ca="1" si="34"/>
        <v>34</v>
      </c>
      <c r="Z240" s="31" t="str">
        <f t="shared" ca="1" si="35"/>
        <v>21-35</v>
      </c>
      <c r="AA240" s="31"/>
      <c r="AB240" s="31" t="s">
        <v>11144</v>
      </c>
      <c r="AC240" s="31" t="s">
        <v>34145</v>
      </c>
      <c r="AD240" s="31" t="s">
        <v>34145</v>
      </c>
      <c r="AE240" s="31"/>
      <c r="AF240" s="31" t="s">
        <v>24701</v>
      </c>
      <c r="AG240" s="31" t="s">
        <v>4322</v>
      </c>
      <c r="AH240" s="31" t="s">
        <v>4322</v>
      </c>
      <c r="AI240" s="31" t="s">
        <v>908</v>
      </c>
      <c r="AJ240" s="31" t="s">
        <v>6044</v>
      </c>
      <c r="AK240" s="31">
        <v>244637</v>
      </c>
      <c r="AL240" s="31" t="s">
        <v>2771</v>
      </c>
      <c r="AM240" s="31" t="s">
        <v>2772</v>
      </c>
      <c r="AN240" s="31"/>
      <c r="AO240" s="31"/>
      <c r="AP240" s="31" t="s">
        <v>33003</v>
      </c>
      <c r="AQ240" s="31" t="s">
        <v>31449</v>
      </c>
      <c r="AR240" s="31" t="s">
        <v>34145</v>
      </c>
      <c r="AS240" s="31" t="s">
        <v>34145</v>
      </c>
      <c r="AT240" s="31" t="str">
        <f>_xlfn.IFNA(VLOOKUP(D240,'[1]5. 1 Mei 2022'!$C$7:$F$60,4,FALSE),"")</f>
        <v/>
      </c>
      <c r="AU240" s="31"/>
      <c r="AV240" s="31" t="s">
        <v>20032</v>
      </c>
      <c r="AW240" s="31" t="s">
        <v>31449</v>
      </c>
      <c r="AX240" s="29">
        <f t="shared" si="38"/>
        <v>46331</v>
      </c>
      <c r="AY240" s="31" t="s">
        <v>26346</v>
      </c>
      <c r="AZ240" s="31" t="s">
        <v>33005</v>
      </c>
      <c r="BA240" s="30" t="s">
        <v>33003</v>
      </c>
      <c r="BB240" s="31" t="s">
        <v>11647</v>
      </c>
      <c r="BC240" s="31"/>
      <c r="BD240" s="31" t="s">
        <v>7980</v>
      </c>
      <c r="BE240" s="31" t="s">
        <v>7969</v>
      </c>
      <c r="BF240" s="31" t="s">
        <v>20032</v>
      </c>
      <c r="BG240" s="31"/>
      <c r="BH240" s="31"/>
      <c r="BI240" s="31"/>
      <c r="BJ240" s="31">
        <v>0</v>
      </c>
      <c r="BK240" s="31" t="str">
        <f t="shared" si="31"/>
        <v>II/c</v>
      </c>
      <c r="BL240" s="31"/>
      <c r="BM240" s="31"/>
      <c r="BN240" s="31"/>
      <c r="BO240" s="31"/>
      <c r="BP240" s="31"/>
      <c r="BQ240" s="31"/>
      <c r="BR240" s="31"/>
      <c r="BS240" s="31"/>
      <c r="BT240" s="31"/>
      <c r="BU240" s="31"/>
      <c r="BV240" s="31" t="s">
        <v>717</v>
      </c>
      <c r="BW240" s="31">
        <f t="shared" ca="1" si="36"/>
        <v>12</v>
      </c>
      <c r="BX240" s="78">
        <f t="shared" ca="1" si="37"/>
        <v>3</v>
      </c>
      <c r="BY240" s="31" t="s">
        <v>3738</v>
      </c>
      <c r="BZ240" s="31"/>
      <c r="CA240" s="31" t="s">
        <v>2483</v>
      </c>
      <c r="CB240" s="31" t="s">
        <v>2406</v>
      </c>
      <c r="CC240" s="31" t="s">
        <v>1498</v>
      </c>
      <c r="CD240" s="31" t="s">
        <v>1498</v>
      </c>
      <c r="CE240" s="31" t="s">
        <v>20085</v>
      </c>
      <c r="CF240" s="31"/>
      <c r="CG240" s="31"/>
      <c r="CH240" s="31"/>
      <c r="CI240" s="31"/>
      <c r="CJ240" s="31"/>
      <c r="CK240" s="31"/>
      <c r="CL240" s="31" t="s">
        <v>39423</v>
      </c>
      <c r="CM240" s="31" t="s">
        <v>37068</v>
      </c>
      <c r="CN240" s="31">
        <v>127</v>
      </c>
      <c r="CO240" s="31" t="s">
        <v>28395</v>
      </c>
      <c r="CP240" s="31" t="s">
        <v>21696</v>
      </c>
      <c r="CQ240" s="31">
        <v>122</v>
      </c>
      <c r="CR240" s="31">
        <v>4597</v>
      </c>
      <c r="CS240" s="31" t="s">
        <v>18417</v>
      </c>
      <c r="CT240" s="31" t="s">
        <v>18418</v>
      </c>
      <c r="CU240" s="31" t="s">
        <v>4327</v>
      </c>
      <c r="CV240" s="31" t="s">
        <v>17262</v>
      </c>
      <c r="CW240" s="31" t="s">
        <v>17263</v>
      </c>
      <c r="CX240" s="31" t="s">
        <v>17264</v>
      </c>
      <c r="CY240" s="31"/>
      <c r="CZ240" s="31"/>
      <c r="DA240" s="31"/>
      <c r="DB240" s="31" t="s">
        <v>15747</v>
      </c>
      <c r="DC240" s="31" t="s">
        <v>15757</v>
      </c>
      <c r="DD240" s="31" t="s">
        <v>15746</v>
      </c>
      <c r="DE240" s="31"/>
      <c r="DF240" s="31"/>
      <c r="DG240" s="31"/>
      <c r="DH240" s="31"/>
      <c r="DI240" s="31" t="s">
        <v>24810</v>
      </c>
      <c r="DJ240" s="31" t="s">
        <v>24811</v>
      </c>
      <c r="DK240" s="31"/>
      <c r="DL240" s="31"/>
      <c r="DM240" s="38" t="s">
        <v>9457</v>
      </c>
      <c r="DN240" s="38"/>
      <c r="DO240" s="35">
        <v>0</v>
      </c>
      <c r="DP240" s="31" t="s">
        <v>31370</v>
      </c>
      <c r="DQ240" s="31" t="s">
        <v>2778</v>
      </c>
      <c r="DR240" s="31"/>
      <c r="DS240" s="31" t="s">
        <v>2779</v>
      </c>
      <c r="DT240" s="31" t="s">
        <v>37410</v>
      </c>
      <c r="DU240" s="31">
        <v>3</v>
      </c>
      <c r="DV240" s="31" t="s">
        <v>32167</v>
      </c>
      <c r="DW240" s="31" t="s">
        <v>7980</v>
      </c>
      <c r="DX240" s="31" t="s">
        <v>7980</v>
      </c>
      <c r="DY240" s="31" t="s">
        <v>32407</v>
      </c>
      <c r="DZ240" s="31" t="s">
        <v>32398</v>
      </c>
      <c r="EA240" s="31"/>
      <c r="EB240" s="31">
        <v>0</v>
      </c>
      <c r="EC240" s="31" t="s">
        <v>40168</v>
      </c>
      <c r="ED240" s="31" t="s">
        <v>41101</v>
      </c>
      <c r="EE240" s="31"/>
      <c r="EF240" s="31"/>
      <c r="EG240" s="31"/>
      <c r="EH240" s="31"/>
      <c r="EI240" s="31"/>
      <c r="EJ240" s="31"/>
    </row>
    <row r="241" spans="1:140" ht="23.25" customHeight="1">
      <c r="A241" s="25">
        <v>239</v>
      </c>
      <c r="B241" s="30" t="s">
        <v>24486</v>
      </c>
      <c r="C241" s="31" t="s">
        <v>21132</v>
      </c>
      <c r="D241" s="30" t="s">
        <v>23612</v>
      </c>
      <c r="E241" s="30"/>
      <c r="F241" s="30" t="s">
        <v>36256</v>
      </c>
      <c r="G241" s="31">
        <f t="shared" si="32"/>
        <v>58</v>
      </c>
      <c r="H241" s="72">
        <f t="shared" si="33"/>
        <v>54758</v>
      </c>
      <c r="I241" s="30"/>
      <c r="J241" s="30" t="s">
        <v>34084</v>
      </c>
      <c r="K241" s="30" t="s">
        <v>4318</v>
      </c>
      <c r="L241" s="31" t="s">
        <v>4318</v>
      </c>
      <c r="M241" s="31" t="s">
        <v>3186</v>
      </c>
      <c r="N241" s="31" t="s">
        <v>5863</v>
      </c>
      <c r="O241" s="31" t="s">
        <v>2485</v>
      </c>
      <c r="P241" s="52" t="s">
        <v>24630</v>
      </c>
      <c r="Q241" s="31" t="s">
        <v>39139</v>
      </c>
      <c r="R241" s="31">
        <v>6</v>
      </c>
      <c r="S241" s="31">
        <v>8</v>
      </c>
      <c r="T241" s="31"/>
      <c r="U241" s="31">
        <v>532</v>
      </c>
      <c r="V241" s="31" t="s">
        <v>31860</v>
      </c>
      <c r="W241" s="31" t="s">
        <v>6910</v>
      </c>
      <c r="X241" s="31" t="s">
        <v>12327</v>
      </c>
      <c r="Y241" s="31">
        <f t="shared" ca="1" si="34"/>
        <v>32</v>
      </c>
      <c r="Z241" s="31" t="str">
        <f t="shared" ca="1" si="35"/>
        <v>21-35</v>
      </c>
      <c r="AA241" s="31"/>
      <c r="AB241" s="31" t="s">
        <v>11144</v>
      </c>
      <c r="AC241" s="31" t="s">
        <v>34145</v>
      </c>
      <c r="AD241" s="31" t="s">
        <v>34145</v>
      </c>
      <c r="AE241" s="31"/>
      <c r="AF241" s="31" t="s">
        <v>24701</v>
      </c>
      <c r="AG241" s="31" t="s">
        <v>4322</v>
      </c>
      <c r="AH241" s="31" t="s">
        <v>4322</v>
      </c>
      <c r="AI241" s="31" t="s">
        <v>908</v>
      </c>
      <c r="AJ241" s="31" t="s">
        <v>12204</v>
      </c>
      <c r="AK241" s="31" t="s">
        <v>12205</v>
      </c>
      <c r="AL241" s="31" t="s">
        <v>8054</v>
      </c>
      <c r="AM241" s="31" t="s">
        <v>11621</v>
      </c>
      <c r="AN241" s="31"/>
      <c r="AO241" s="31"/>
      <c r="AP241" s="31" t="s">
        <v>33003</v>
      </c>
      <c r="AQ241" s="31" t="s">
        <v>16037</v>
      </c>
      <c r="AR241" s="31" t="s">
        <v>34145</v>
      </c>
      <c r="AS241" s="31" t="s">
        <v>34145</v>
      </c>
      <c r="AT241" s="31" t="str">
        <f>_xlfn.IFNA(VLOOKUP(D241,'[1]5. 1 Mei 2022'!$C$7:$F$60,4,FALSE),"")</f>
        <v/>
      </c>
      <c r="AU241" s="31"/>
      <c r="AV241" s="31" t="s">
        <v>20032</v>
      </c>
      <c r="AW241" s="31" t="s">
        <v>16037</v>
      </c>
      <c r="AX241" s="29">
        <f t="shared" si="38"/>
        <v>45916</v>
      </c>
      <c r="AY241" s="31" t="s">
        <v>26346</v>
      </c>
      <c r="AZ241" s="31" t="s">
        <v>33005</v>
      </c>
      <c r="BA241" s="30" t="s">
        <v>33003</v>
      </c>
      <c r="BB241" s="31" t="s">
        <v>22916</v>
      </c>
      <c r="BC241" s="31"/>
      <c r="BD241" s="31" t="s">
        <v>7980</v>
      </c>
      <c r="BE241" s="31" t="s">
        <v>7969</v>
      </c>
      <c r="BF241" s="31" t="s">
        <v>20032</v>
      </c>
      <c r="BG241" s="31"/>
      <c r="BH241" s="31"/>
      <c r="BI241" s="31"/>
      <c r="BJ241" s="31" t="s">
        <v>20284</v>
      </c>
      <c r="BK241" s="31" t="str">
        <f t="shared" si="31"/>
        <v>II/d</v>
      </c>
      <c r="BL241" s="31" t="s">
        <v>8077</v>
      </c>
      <c r="BM241" s="31"/>
      <c r="BN241" s="31"/>
      <c r="BO241" s="31"/>
      <c r="BP241" s="31"/>
      <c r="BQ241" s="31" t="s">
        <v>20284</v>
      </c>
      <c r="BR241" s="52" t="s">
        <v>39748</v>
      </c>
      <c r="BS241" s="52" t="s">
        <v>39140</v>
      </c>
      <c r="BT241" s="31" t="s">
        <v>21685</v>
      </c>
      <c r="BU241" s="31" t="s">
        <v>25901</v>
      </c>
      <c r="BV241" s="31" t="s">
        <v>8637</v>
      </c>
      <c r="BW241" s="31">
        <f t="shared" ca="1" si="36"/>
        <v>9</v>
      </c>
      <c r="BX241" s="78">
        <f t="shared" ca="1" si="37"/>
        <v>3</v>
      </c>
      <c r="BY241" s="31" t="s">
        <v>19644</v>
      </c>
      <c r="BZ241" s="31" t="s">
        <v>31831</v>
      </c>
      <c r="CA241" s="31" t="s">
        <v>2483</v>
      </c>
      <c r="CB241" s="31" t="s">
        <v>2519</v>
      </c>
      <c r="CC241" s="31"/>
      <c r="CD241" s="31">
        <v>1</v>
      </c>
      <c r="CE241" s="31" t="s">
        <v>20085</v>
      </c>
      <c r="CF241" s="31"/>
      <c r="CG241" s="31"/>
      <c r="CH241" s="31"/>
      <c r="CI241" s="31"/>
      <c r="CJ241" s="31"/>
      <c r="CK241" s="31"/>
      <c r="CL241" s="31" t="s">
        <v>21978</v>
      </c>
      <c r="CM241" s="31" t="s">
        <v>21979</v>
      </c>
      <c r="CN241" s="31">
        <v>123</v>
      </c>
      <c r="CO241" s="31" t="s">
        <v>25587</v>
      </c>
      <c r="CP241" s="31" t="s">
        <v>21979</v>
      </c>
      <c r="CQ241" s="31">
        <v>123</v>
      </c>
      <c r="CR241" s="31">
        <v>4790</v>
      </c>
      <c r="CS241" s="31"/>
      <c r="CT241" s="31"/>
      <c r="CU241" s="31"/>
      <c r="CV241" s="31" t="s">
        <v>18595</v>
      </c>
      <c r="CW241" s="31" t="s">
        <v>11798</v>
      </c>
      <c r="CX241" s="31" t="s">
        <v>4327</v>
      </c>
      <c r="CY241" s="31"/>
      <c r="CZ241" s="31"/>
      <c r="DA241" s="31"/>
      <c r="DB241" s="31" t="s">
        <v>11355</v>
      </c>
      <c r="DC241" s="31" t="s">
        <v>16323</v>
      </c>
      <c r="DD241" s="31" t="s">
        <v>16324</v>
      </c>
      <c r="DE241" s="31"/>
      <c r="DF241" s="31"/>
      <c r="DG241" s="31"/>
      <c r="DH241" s="31"/>
      <c r="DI241" s="31" t="s">
        <v>24810</v>
      </c>
      <c r="DJ241" s="31" t="s">
        <v>24811</v>
      </c>
      <c r="DK241" s="31"/>
      <c r="DL241" s="31"/>
      <c r="DM241" s="38" t="s">
        <v>12203</v>
      </c>
      <c r="DN241" s="38"/>
      <c r="DO241" s="35"/>
      <c r="DP241" s="31" t="s">
        <v>13170</v>
      </c>
      <c r="DQ241" s="31" t="s">
        <v>23738</v>
      </c>
      <c r="DR241" s="31" t="s">
        <v>12202</v>
      </c>
      <c r="DS241" s="52" t="s">
        <v>27897</v>
      </c>
      <c r="DT241" s="31" t="s">
        <v>28274</v>
      </c>
      <c r="DU241" s="31">
        <v>2</v>
      </c>
      <c r="DV241" s="31" t="s">
        <v>32164</v>
      </c>
      <c r="DW241" s="31" t="s">
        <v>7980</v>
      </c>
      <c r="DX241" s="31" t="s">
        <v>7980</v>
      </c>
      <c r="DY241" s="31" t="s">
        <v>31672</v>
      </c>
      <c r="DZ241" s="31" t="s">
        <v>16948</v>
      </c>
      <c r="EA241" s="31"/>
      <c r="EB241" s="31">
        <v>933826</v>
      </c>
      <c r="EC241" s="31" t="s">
        <v>40168</v>
      </c>
      <c r="ED241" s="31" t="s">
        <v>41101</v>
      </c>
      <c r="EE241" s="31"/>
      <c r="EF241" s="31"/>
      <c r="EG241" s="31"/>
      <c r="EH241" s="31"/>
      <c r="EI241" s="31"/>
      <c r="EJ241" s="31"/>
    </row>
    <row r="242" spans="1:140" ht="23.25" customHeight="1">
      <c r="A242" s="25">
        <v>240</v>
      </c>
      <c r="B242" s="30" t="s">
        <v>7379</v>
      </c>
      <c r="C242" s="31" t="s">
        <v>6220</v>
      </c>
      <c r="D242" s="30" t="s">
        <v>3794</v>
      </c>
      <c r="E242" s="30"/>
      <c r="F242" s="30" t="s">
        <v>36262</v>
      </c>
      <c r="G242" s="31">
        <f t="shared" si="32"/>
        <v>58</v>
      </c>
      <c r="H242" s="72">
        <f t="shared" si="33"/>
        <v>51410</v>
      </c>
      <c r="I242" s="30" t="s">
        <v>34960</v>
      </c>
      <c r="J242" s="30" t="s">
        <v>34085</v>
      </c>
      <c r="K242" s="30" t="s">
        <v>34082</v>
      </c>
      <c r="L242" s="31" t="s">
        <v>6220</v>
      </c>
      <c r="M242" s="31" t="s">
        <v>6378</v>
      </c>
      <c r="N242" s="31" t="s">
        <v>7551</v>
      </c>
      <c r="O242" s="31" t="s">
        <v>5622</v>
      </c>
      <c r="P242" s="52" t="s">
        <v>32746</v>
      </c>
      <c r="Q242" s="52"/>
      <c r="R242" s="31"/>
      <c r="S242" s="31"/>
      <c r="T242" s="52" t="s">
        <v>23787</v>
      </c>
      <c r="U242" s="31" t="s">
        <v>4480</v>
      </c>
      <c r="V242" s="31"/>
      <c r="W242" s="31" t="s">
        <v>560</v>
      </c>
      <c r="X242" s="31" t="s">
        <v>7380</v>
      </c>
      <c r="Y242" s="31">
        <f t="shared" ca="1" si="34"/>
        <v>41</v>
      </c>
      <c r="Z242" s="31" t="str">
        <f t="shared" ca="1" si="35"/>
        <v>36-45</v>
      </c>
      <c r="AA242" s="31"/>
      <c r="AB242" s="31" t="s">
        <v>6770</v>
      </c>
      <c r="AC242" s="31" t="s">
        <v>34153</v>
      </c>
      <c r="AD242" s="31" t="s">
        <v>34194</v>
      </c>
      <c r="AE242" s="31"/>
      <c r="AF242" s="31" t="s">
        <v>24700</v>
      </c>
      <c r="AG242" s="31" t="s">
        <v>7895</v>
      </c>
      <c r="AH242" s="31" t="s">
        <v>7895</v>
      </c>
      <c r="AI242" s="31" t="s">
        <v>40277</v>
      </c>
      <c r="AJ242" s="31"/>
      <c r="AK242" s="31" t="s">
        <v>4575</v>
      </c>
      <c r="AL242" s="31" t="s">
        <v>4576</v>
      </c>
      <c r="AM242" s="31" t="s">
        <v>2750</v>
      </c>
      <c r="AN242" s="31"/>
      <c r="AO242" s="31"/>
      <c r="AP242" s="31" t="s">
        <v>2451</v>
      </c>
      <c r="AQ242" s="31"/>
      <c r="AR242" s="31" t="s">
        <v>34148</v>
      </c>
      <c r="AS242" s="31" t="s">
        <v>34148</v>
      </c>
      <c r="AT242" s="31" t="str">
        <f>_xlfn.IFNA(VLOOKUP(D242,'[1]5. 1 Mei 2022'!$C$7:$F$60,4,FALSE),"")</f>
        <v/>
      </c>
      <c r="AU242" s="31"/>
      <c r="AV242" s="31" t="s">
        <v>6580</v>
      </c>
      <c r="AW242" s="31"/>
      <c r="AX242" s="29">
        <f t="shared" si="38"/>
        <v>1903</v>
      </c>
      <c r="AY242" s="31" t="s">
        <v>26346</v>
      </c>
      <c r="AZ242" s="31" t="s">
        <v>533</v>
      </c>
      <c r="BA242" s="30" t="s">
        <v>2451</v>
      </c>
      <c r="BB242" s="31"/>
      <c r="BC242" s="31"/>
      <c r="BD242" s="31" t="s">
        <v>30232</v>
      </c>
      <c r="BE242" s="31" t="s">
        <v>7968</v>
      </c>
      <c r="BF242" s="31" t="s">
        <v>6580</v>
      </c>
      <c r="BG242" s="31"/>
      <c r="BH242" s="31"/>
      <c r="BI242" s="31"/>
      <c r="BJ242" s="31">
        <v>0</v>
      </c>
      <c r="BK242" s="31" t="str">
        <f t="shared" si="31"/>
        <v>II/a</v>
      </c>
      <c r="BL242" s="31"/>
      <c r="BM242" s="31"/>
      <c r="BN242" s="31"/>
      <c r="BO242" s="31"/>
      <c r="BP242" s="31"/>
      <c r="BQ242" s="31"/>
      <c r="BR242" s="31"/>
      <c r="BS242" s="31"/>
      <c r="BT242" s="31"/>
      <c r="BU242" s="31"/>
      <c r="BV242" s="31" t="s">
        <v>959</v>
      </c>
      <c r="BW242" s="31">
        <f t="shared" ca="1" si="36"/>
        <v>12</v>
      </c>
      <c r="BX242" s="78">
        <f t="shared" ca="1" si="37"/>
        <v>3</v>
      </c>
      <c r="BY242" s="31"/>
      <c r="BZ242" s="31"/>
      <c r="CA242" s="31" t="s">
        <v>2483</v>
      </c>
      <c r="CB242" s="31" t="s">
        <v>2519</v>
      </c>
      <c r="CC242" s="31" t="s">
        <v>1498</v>
      </c>
      <c r="CD242" s="31">
        <v>1</v>
      </c>
      <c r="CE242" s="31" t="s">
        <v>20085</v>
      </c>
      <c r="CF242" s="31"/>
      <c r="CG242" s="31"/>
      <c r="CH242" s="31"/>
      <c r="CI242" s="31"/>
      <c r="CJ242" s="31"/>
      <c r="CK242" s="31"/>
      <c r="CL242" s="31"/>
      <c r="CM242" s="31"/>
      <c r="CN242" s="31"/>
      <c r="CO242" s="31"/>
      <c r="CP242" s="31"/>
      <c r="CQ242" s="31"/>
      <c r="CR242" s="31">
        <v>5354</v>
      </c>
      <c r="CS242" s="31"/>
      <c r="CT242" s="31"/>
      <c r="CU242" s="31"/>
      <c r="CV242" s="31" t="s">
        <v>18672</v>
      </c>
      <c r="CW242" s="31" t="s">
        <v>18673</v>
      </c>
      <c r="CX242" s="31" t="s">
        <v>18658</v>
      </c>
      <c r="CY242" s="31"/>
      <c r="CZ242" s="31"/>
      <c r="DA242" s="31"/>
      <c r="DB242" s="31"/>
      <c r="DC242" s="31"/>
      <c r="DD242" s="31"/>
      <c r="DE242" s="31"/>
      <c r="DF242" s="31"/>
      <c r="DG242" s="31"/>
      <c r="DH242" s="31"/>
      <c r="DI242" s="31"/>
      <c r="DJ242" s="31"/>
      <c r="DK242" s="31"/>
      <c r="DL242" s="31"/>
      <c r="DM242" s="38" t="s">
        <v>10015</v>
      </c>
      <c r="DN242" s="38"/>
      <c r="DO242" s="35">
        <v>0</v>
      </c>
      <c r="DP242" s="31" t="s">
        <v>14027</v>
      </c>
      <c r="DQ242" s="31" t="s">
        <v>14026</v>
      </c>
      <c r="DR242" s="31"/>
      <c r="DS242" s="31" t="s">
        <v>27646</v>
      </c>
      <c r="DT242" s="31"/>
      <c r="DU242" s="31">
        <v>2</v>
      </c>
      <c r="DV242" s="31" t="s">
        <v>32165</v>
      </c>
      <c r="DW242" s="31"/>
      <c r="DX242" s="31"/>
      <c r="DY242" s="31"/>
      <c r="DZ242" s="31"/>
      <c r="EA242" s="31"/>
      <c r="EB242" s="31">
        <v>0</v>
      </c>
      <c r="EC242" s="31" t="s">
        <v>39747</v>
      </c>
      <c r="ED242" s="31" t="s">
        <v>41101</v>
      </c>
      <c r="EE242" s="31"/>
      <c r="EF242" s="31"/>
      <c r="EG242" s="31"/>
      <c r="EH242" s="31"/>
      <c r="EI242" s="31"/>
      <c r="EJ242" s="31"/>
    </row>
    <row r="243" spans="1:140" ht="23.25" customHeight="1">
      <c r="A243" s="25">
        <v>241</v>
      </c>
      <c r="B243" s="30" t="s">
        <v>41264</v>
      </c>
      <c r="C243" s="31" t="s">
        <v>29980</v>
      </c>
      <c r="D243" s="30" t="s">
        <v>33113</v>
      </c>
      <c r="E243" s="30"/>
      <c r="F243" s="30" t="s">
        <v>36258</v>
      </c>
      <c r="G243" s="31">
        <f t="shared" si="32"/>
        <v>58</v>
      </c>
      <c r="H243" s="72">
        <f t="shared" si="33"/>
        <v>55610</v>
      </c>
      <c r="I243" s="30"/>
      <c r="J243" s="30" t="s">
        <v>34084</v>
      </c>
      <c r="K243" s="30" t="s">
        <v>4318</v>
      </c>
      <c r="L243" s="31" t="s">
        <v>4318</v>
      </c>
      <c r="M243" s="31" t="s">
        <v>3186</v>
      </c>
      <c r="N243" s="31" t="s">
        <v>3557</v>
      </c>
      <c r="O243" s="31" t="s">
        <v>1501</v>
      </c>
      <c r="P243" s="52" t="s">
        <v>35984</v>
      </c>
      <c r="Q243" s="29" t="s">
        <v>41265</v>
      </c>
      <c r="R243" s="31"/>
      <c r="S243" s="31"/>
      <c r="T243" s="31"/>
      <c r="U243" s="31"/>
      <c r="V243" s="31"/>
      <c r="W243" s="31" t="s">
        <v>7469</v>
      </c>
      <c r="X243" s="31" t="s">
        <v>17215</v>
      </c>
      <c r="Y243" s="31" t="e">
        <f t="shared" ca="1" si="34"/>
        <v>#VALUE!</v>
      </c>
      <c r="Z243" s="31" t="e">
        <f t="shared" ca="1" si="35"/>
        <v>#VALUE!</v>
      </c>
      <c r="AA243" s="31"/>
      <c r="AB243" s="31" t="s">
        <v>8706</v>
      </c>
      <c r="AC243" s="31" t="s">
        <v>34153</v>
      </c>
      <c r="AD243" s="31" t="s">
        <v>34194</v>
      </c>
      <c r="AE243" s="31"/>
      <c r="AF243" s="31" t="s">
        <v>24700</v>
      </c>
      <c r="AG243" s="31" t="s">
        <v>7895</v>
      </c>
      <c r="AH243" s="31" t="s">
        <v>7895</v>
      </c>
      <c r="AI243" s="31" t="s">
        <v>728</v>
      </c>
      <c r="AJ243" s="52" t="s">
        <v>34793</v>
      </c>
      <c r="AK243" s="31" t="s">
        <v>34794</v>
      </c>
      <c r="AL243" s="31"/>
      <c r="AM243" s="31" t="s">
        <v>5086</v>
      </c>
      <c r="AN243" s="31"/>
      <c r="AO243" s="29">
        <v>42247</v>
      </c>
      <c r="AP243" s="31" t="s">
        <v>33020</v>
      </c>
      <c r="AQ243" s="31"/>
      <c r="AR243" s="31" t="s">
        <v>34148</v>
      </c>
      <c r="AS243" s="31" t="s">
        <v>34148</v>
      </c>
      <c r="AT243" s="31" t="str">
        <f>_xlfn.IFNA(VLOOKUP(D243,'[1]5. 1 Mei 2022'!$C$7:$F$60,4,FALSE),"")</f>
        <v/>
      </c>
      <c r="AU243" s="31"/>
      <c r="AV243" s="31" t="s">
        <v>24494</v>
      </c>
      <c r="AW243" s="31"/>
      <c r="AX243" s="29"/>
      <c r="AY243" s="31" t="s">
        <v>26344</v>
      </c>
      <c r="AZ243" s="31" t="s">
        <v>11388</v>
      </c>
      <c r="BA243" s="30" t="s">
        <v>33020</v>
      </c>
      <c r="BB243" s="31"/>
      <c r="BC243" s="31"/>
      <c r="BD243" s="31" t="s">
        <v>30245</v>
      </c>
      <c r="BE243" s="31" t="s">
        <v>7968</v>
      </c>
      <c r="BF243" s="31" t="s">
        <v>24494</v>
      </c>
      <c r="BG243" s="31"/>
      <c r="BH243" s="31"/>
      <c r="BI243" s="31"/>
      <c r="BJ243" s="31" t="s">
        <v>34724</v>
      </c>
      <c r="BK243" s="31" t="str">
        <f t="shared" si="31"/>
        <v>III/a</v>
      </c>
      <c r="BL243" s="31"/>
      <c r="BM243" s="31"/>
      <c r="BN243" s="31"/>
      <c r="BO243" s="31"/>
      <c r="BP243" s="31"/>
      <c r="BQ243" s="31" t="s">
        <v>34724</v>
      </c>
      <c r="BR243" s="31" t="s">
        <v>41376</v>
      </c>
      <c r="BS243" s="31">
        <v>0</v>
      </c>
      <c r="BT243" s="29">
        <v>44621</v>
      </c>
      <c r="BU243" s="52" t="s">
        <v>35984</v>
      </c>
      <c r="BV243" s="31" t="s">
        <v>20332</v>
      </c>
      <c r="BW243" s="31">
        <f t="shared" ca="1" si="36"/>
        <v>1</v>
      </c>
      <c r="BX243" s="78">
        <f t="shared" ca="1" si="37"/>
        <v>3</v>
      </c>
      <c r="BY243" s="31"/>
      <c r="BZ243" s="31"/>
      <c r="CA243" s="31" t="s">
        <v>2483</v>
      </c>
      <c r="CB243" s="31" t="s">
        <v>2406</v>
      </c>
      <c r="CC243" s="31"/>
      <c r="CD243" s="31"/>
      <c r="CE243" s="31"/>
      <c r="CF243" s="31"/>
      <c r="CG243" s="31"/>
      <c r="CH243" s="31"/>
      <c r="CI243" s="31"/>
      <c r="CJ243" s="31"/>
      <c r="CK243" s="31"/>
      <c r="CL243" s="31"/>
      <c r="CM243" s="31"/>
      <c r="CN243" s="31"/>
      <c r="CO243" s="31"/>
      <c r="CP243" s="31"/>
      <c r="CQ243" s="31"/>
      <c r="CR243" s="31">
        <v>1688</v>
      </c>
      <c r="CS243" s="31"/>
      <c r="CT243" s="31"/>
      <c r="CU243" s="31"/>
      <c r="CV243" s="31"/>
      <c r="CW243" s="31"/>
      <c r="CX243" s="31"/>
      <c r="CY243" s="31"/>
      <c r="CZ243" s="31"/>
      <c r="DA243" s="31"/>
      <c r="DB243" s="31"/>
      <c r="DC243" s="31"/>
      <c r="DD243" s="31"/>
      <c r="DE243" s="31"/>
      <c r="DF243" s="31"/>
      <c r="DG243" s="31"/>
      <c r="DH243" s="31"/>
      <c r="DI243" s="31"/>
      <c r="DJ243" s="31"/>
      <c r="DK243" s="31"/>
      <c r="DL243" s="31"/>
      <c r="DM243" s="38" t="s">
        <v>35526</v>
      </c>
      <c r="DN243" s="38"/>
      <c r="DO243" s="35"/>
      <c r="DP243" s="52" t="s">
        <v>34725</v>
      </c>
      <c r="DQ243" s="31" t="s">
        <v>34726</v>
      </c>
      <c r="DR243" s="31"/>
      <c r="DS243" s="52" t="s">
        <v>34727</v>
      </c>
      <c r="DT243" s="50" t="s">
        <v>34728</v>
      </c>
      <c r="DU243" s="31"/>
      <c r="DV243" s="31"/>
      <c r="DW243" s="31"/>
      <c r="DX243" s="31"/>
      <c r="DY243" s="31"/>
      <c r="DZ243" s="31"/>
      <c r="EA243" s="31"/>
      <c r="EB243" s="31"/>
      <c r="EC243" s="31" t="s">
        <v>39747</v>
      </c>
      <c r="ED243" s="31" t="s">
        <v>41101</v>
      </c>
      <c r="EE243" s="31"/>
      <c r="EF243" s="31"/>
      <c r="EG243" s="31"/>
      <c r="EH243" s="31"/>
      <c r="EI243" s="31"/>
      <c r="EJ243" s="31"/>
    </row>
    <row r="244" spans="1:140" ht="23.25" customHeight="1">
      <c r="A244" s="25">
        <v>242</v>
      </c>
      <c r="B244" s="30" t="s">
        <v>24118</v>
      </c>
      <c r="C244" s="31">
        <v>140251018</v>
      </c>
      <c r="D244" s="30" t="s">
        <v>1280</v>
      </c>
      <c r="E244" s="30"/>
      <c r="F244" s="30" t="s">
        <v>36254</v>
      </c>
      <c r="G244" s="31">
        <f t="shared" si="32"/>
        <v>58</v>
      </c>
      <c r="H244" s="72">
        <f t="shared" si="33"/>
        <v>45200</v>
      </c>
      <c r="I244" s="30"/>
      <c r="J244" s="30" t="s">
        <v>34084</v>
      </c>
      <c r="K244" s="30" t="s">
        <v>4318</v>
      </c>
      <c r="L244" s="31" t="s">
        <v>4318</v>
      </c>
      <c r="M244" s="31" t="s">
        <v>3186</v>
      </c>
      <c r="N244" s="31" t="s">
        <v>5797</v>
      </c>
      <c r="O244" s="31" t="s">
        <v>5271</v>
      </c>
      <c r="P244" s="31" t="s">
        <v>1299</v>
      </c>
      <c r="Q244" s="31"/>
      <c r="R244" s="31">
        <v>24</v>
      </c>
      <c r="S244" s="31">
        <v>0</v>
      </c>
      <c r="T244" s="31"/>
      <c r="U244" s="31">
        <v>1095</v>
      </c>
      <c r="V244" s="31"/>
      <c r="W244" s="31" t="s">
        <v>2794</v>
      </c>
      <c r="X244" s="31" t="s">
        <v>5856</v>
      </c>
      <c r="Y244" s="31">
        <f t="shared" ca="1" si="34"/>
        <v>58</v>
      </c>
      <c r="Z244" s="31" t="str">
        <f t="shared" ca="1" si="35"/>
        <v>46-58</v>
      </c>
      <c r="AA244" s="31"/>
      <c r="AB244" s="31" t="s">
        <v>11144</v>
      </c>
      <c r="AC244" s="31" t="s">
        <v>34145</v>
      </c>
      <c r="AD244" s="31" t="s">
        <v>34145</v>
      </c>
      <c r="AE244" s="31"/>
      <c r="AF244" s="31" t="s">
        <v>24701</v>
      </c>
      <c r="AG244" s="31" t="s">
        <v>4322</v>
      </c>
      <c r="AH244" s="31" t="s">
        <v>4322</v>
      </c>
      <c r="AI244" s="31" t="s">
        <v>908</v>
      </c>
      <c r="AJ244" s="31">
        <v>99081</v>
      </c>
      <c r="AK244" s="31" t="s">
        <v>7881</v>
      </c>
      <c r="AL244" s="31" t="s">
        <v>4981</v>
      </c>
      <c r="AM244" s="31" t="s">
        <v>4978</v>
      </c>
      <c r="AN244" s="31"/>
      <c r="AO244" s="31"/>
      <c r="AP244" s="31" t="s">
        <v>4434</v>
      </c>
      <c r="AQ244" s="31" t="s">
        <v>886</v>
      </c>
      <c r="AR244" s="31" t="s">
        <v>34145</v>
      </c>
      <c r="AS244" s="31" t="s">
        <v>34145</v>
      </c>
      <c r="AT244" s="31" t="str">
        <f>_xlfn.IFNA(VLOOKUP(D244,'[1]5. 1 Mei 2022'!$C$7:$F$60,4,FALSE),"")</f>
        <v/>
      </c>
      <c r="AU244" s="31"/>
      <c r="AV244" s="31" t="s">
        <v>20034</v>
      </c>
      <c r="AW244" s="31"/>
      <c r="AX244" s="29">
        <f>AW244+1903</f>
        <v>1903</v>
      </c>
      <c r="AY244" s="31" t="s">
        <v>26346</v>
      </c>
      <c r="AZ244" s="31" t="s">
        <v>6484</v>
      </c>
      <c r="BA244" s="30" t="s">
        <v>4434</v>
      </c>
      <c r="BB244" s="31"/>
      <c r="BC244" s="31"/>
      <c r="BD244" s="31" t="s">
        <v>1759</v>
      </c>
      <c r="BE244" s="31" t="s">
        <v>7969</v>
      </c>
      <c r="BF244" s="31" t="s">
        <v>20034</v>
      </c>
      <c r="BG244" s="31" t="s">
        <v>17480</v>
      </c>
      <c r="BH244" s="31"/>
      <c r="BI244" s="31" t="s">
        <v>8136</v>
      </c>
      <c r="BJ244" s="31" t="s">
        <v>3185</v>
      </c>
      <c r="BK244" s="31" t="str">
        <f t="shared" si="31"/>
        <v>III/d</v>
      </c>
      <c r="BL244" s="31" t="s">
        <v>8077</v>
      </c>
      <c r="BM244" s="31"/>
      <c r="BN244" s="31"/>
      <c r="BO244" s="31"/>
      <c r="BP244" s="31" t="s">
        <v>1498</v>
      </c>
      <c r="BQ244" s="31" t="s">
        <v>3185</v>
      </c>
      <c r="BR244" s="31" t="s">
        <v>7033</v>
      </c>
      <c r="BS244" s="31" t="s">
        <v>19664</v>
      </c>
      <c r="BT244" s="31" t="s">
        <v>7010</v>
      </c>
      <c r="BU244" s="31"/>
      <c r="BV244" s="31" t="s">
        <v>5857</v>
      </c>
      <c r="BW244" s="31" t="e">
        <f t="shared" ca="1" si="36"/>
        <v>#VALUE!</v>
      </c>
      <c r="BX244" s="78" t="e">
        <f t="shared" ca="1" si="37"/>
        <v>#VALUE!</v>
      </c>
      <c r="BY244" s="31"/>
      <c r="BZ244" s="31"/>
      <c r="CA244" s="31" t="s">
        <v>2483</v>
      </c>
      <c r="CB244" s="31" t="s">
        <v>2519</v>
      </c>
      <c r="CC244" s="31">
        <v>2</v>
      </c>
      <c r="CD244" s="31">
        <v>1</v>
      </c>
      <c r="CE244" s="31" t="s">
        <v>20085</v>
      </c>
      <c r="CF244" s="31"/>
      <c r="CG244" s="31"/>
      <c r="CH244" s="31">
        <v>2008</v>
      </c>
      <c r="CI244" s="31" t="s">
        <v>5058</v>
      </c>
      <c r="CJ244" s="31"/>
      <c r="CK244" s="31"/>
      <c r="CL244" s="31" t="s">
        <v>21953</v>
      </c>
      <c r="CM244" s="31" t="s">
        <v>21954</v>
      </c>
      <c r="CN244" s="31">
        <v>123</v>
      </c>
      <c r="CO244" s="31" t="s">
        <v>28597</v>
      </c>
      <c r="CP244" s="31" t="s">
        <v>21954</v>
      </c>
      <c r="CQ244" s="31">
        <v>123</v>
      </c>
      <c r="CR244" s="31">
        <v>3560</v>
      </c>
      <c r="CS244" s="31" t="s">
        <v>8315</v>
      </c>
      <c r="CT244" s="31"/>
      <c r="CU244" s="31" t="s">
        <v>8314</v>
      </c>
      <c r="CV244" s="31" t="s">
        <v>8347</v>
      </c>
      <c r="CW244" s="31" t="s">
        <v>8348</v>
      </c>
      <c r="CX244" s="31" t="s">
        <v>8346</v>
      </c>
      <c r="CY244" s="31"/>
      <c r="CZ244" s="31"/>
      <c r="DA244" s="31"/>
      <c r="DB244" s="31" t="s">
        <v>15747</v>
      </c>
      <c r="DC244" s="31" t="s">
        <v>15749</v>
      </c>
      <c r="DD244" s="31" t="s">
        <v>15746</v>
      </c>
      <c r="DE244" s="31"/>
      <c r="DF244" s="31"/>
      <c r="DG244" s="31"/>
      <c r="DH244" s="31"/>
      <c r="DI244" s="31" t="s">
        <v>24810</v>
      </c>
      <c r="DJ244" s="31" t="s">
        <v>24811</v>
      </c>
      <c r="DK244" s="31" t="s">
        <v>25645</v>
      </c>
      <c r="DL244" s="31" t="s">
        <v>13888</v>
      </c>
      <c r="DM244" s="38" t="s">
        <v>9215</v>
      </c>
      <c r="DN244" s="38"/>
      <c r="DO244" s="35">
        <v>0</v>
      </c>
      <c r="DP244" s="31" t="s">
        <v>13639</v>
      </c>
      <c r="DQ244" s="31" t="s">
        <v>12550</v>
      </c>
      <c r="DR244" s="31" t="s">
        <v>20708</v>
      </c>
      <c r="DS244" s="31" t="s">
        <v>26846</v>
      </c>
      <c r="DT244" s="31" t="s">
        <v>28024</v>
      </c>
      <c r="DU244" s="31">
        <v>3</v>
      </c>
      <c r="DV244" s="31" t="s">
        <v>32167</v>
      </c>
      <c r="DW244" s="31" t="s">
        <v>1759</v>
      </c>
      <c r="DX244" s="31" t="s">
        <v>1759</v>
      </c>
      <c r="DY244" s="31" t="s">
        <v>38422</v>
      </c>
      <c r="DZ244" s="52" t="s">
        <v>38418</v>
      </c>
      <c r="EA244" s="52" t="s">
        <v>38423</v>
      </c>
      <c r="EB244" s="31">
        <v>0</v>
      </c>
      <c r="EC244" s="31" t="s">
        <v>40168</v>
      </c>
      <c r="ED244" s="31" t="s">
        <v>41101</v>
      </c>
      <c r="EE244" s="31"/>
      <c r="EF244" s="31"/>
      <c r="EG244" s="31"/>
      <c r="EH244" s="31"/>
      <c r="EI244" s="31"/>
      <c r="EJ244" s="31"/>
    </row>
    <row r="245" spans="1:140" ht="23.25" customHeight="1">
      <c r="A245" s="25">
        <v>243</v>
      </c>
      <c r="B245" s="30" t="s">
        <v>696</v>
      </c>
      <c r="C245" s="31" t="s">
        <v>2099</v>
      </c>
      <c r="D245" s="30" t="s">
        <v>2099</v>
      </c>
      <c r="E245" s="30"/>
      <c r="F245" s="30" t="s">
        <v>36262</v>
      </c>
      <c r="G245" s="31">
        <f t="shared" si="32"/>
        <v>58</v>
      </c>
      <c r="H245" s="72">
        <f t="shared" si="33"/>
        <v>46784</v>
      </c>
      <c r="I245" s="30"/>
      <c r="J245" s="30" t="s">
        <v>34084</v>
      </c>
      <c r="K245" s="30" t="s">
        <v>4318</v>
      </c>
      <c r="L245" s="31" t="s">
        <v>4318</v>
      </c>
      <c r="M245" s="31" t="s">
        <v>6378</v>
      </c>
      <c r="N245" s="31" t="s">
        <v>5864</v>
      </c>
      <c r="O245" s="31" t="s">
        <v>7116</v>
      </c>
      <c r="P245" s="31" t="s">
        <v>30542</v>
      </c>
      <c r="Q245" s="31"/>
      <c r="R245" s="31">
        <v>23</v>
      </c>
      <c r="S245" s="31">
        <v>0</v>
      </c>
      <c r="T245" s="31"/>
      <c r="U245" s="31">
        <v>1629</v>
      </c>
      <c r="V245" s="31"/>
      <c r="W245" s="31" t="s">
        <v>6910</v>
      </c>
      <c r="X245" s="31" t="s">
        <v>3611</v>
      </c>
      <c r="Y245" s="31">
        <f t="shared" ca="1" si="34"/>
        <v>53</v>
      </c>
      <c r="Z245" s="31" t="str">
        <f t="shared" ca="1" si="35"/>
        <v>46-58</v>
      </c>
      <c r="AA245" s="31"/>
      <c r="AB245" s="31" t="s">
        <v>19298</v>
      </c>
      <c r="AC245" s="31" t="s">
        <v>34153</v>
      </c>
      <c r="AD245" s="31" t="s">
        <v>34194</v>
      </c>
      <c r="AE245" s="31"/>
      <c r="AF245" s="31" t="s">
        <v>24700</v>
      </c>
      <c r="AG245" s="31" t="s">
        <v>7895</v>
      </c>
      <c r="AH245" s="31" t="s">
        <v>7895</v>
      </c>
      <c r="AI245" s="31" t="s">
        <v>2658</v>
      </c>
      <c r="AJ245" s="31">
        <v>1417</v>
      </c>
      <c r="AK245" s="31" t="s">
        <v>19299</v>
      </c>
      <c r="AL245" s="31" t="s">
        <v>19300</v>
      </c>
      <c r="AM245" s="31" t="s">
        <v>16279</v>
      </c>
      <c r="AN245" s="31"/>
      <c r="AO245" s="31"/>
      <c r="AP245" s="31" t="s">
        <v>33003</v>
      </c>
      <c r="AQ245" s="31"/>
      <c r="AR245" s="31" t="s">
        <v>34148</v>
      </c>
      <c r="AS245" s="31" t="s">
        <v>34148</v>
      </c>
      <c r="AT245" s="31" t="str">
        <f>_xlfn.IFNA(VLOOKUP(D245,'[1]5. 1 Mei 2022'!$C$7:$F$60,4,FALSE),"")</f>
        <v/>
      </c>
      <c r="AU245" s="31"/>
      <c r="AV245" s="31" t="s">
        <v>4645</v>
      </c>
      <c r="AW245" s="31" t="s">
        <v>11651</v>
      </c>
      <c r="AX245" s="29">
        <f>AW245+1903</f>
        <v>44304</v>
      </c>
      <c r="AY245" s="31" t="s">
        <v>26346</v>
      </c>
      <c r="AZ245" s="31" t="s">
        <v>33005</v>
      </c>
      <c r="BA245" s="30" t="s">
        <v>33003</v>
      </c>
      <c r="BB245" s="31" t="s">
        <v>6574</v>
      </c>
      <c r="BC245" s="31"/>
      <c r="BD245" s="31" t="s">
        <v>30229</v>
      </c>
      <c r="BE245" s="31" t="s">
        <v>7968</v>
      </c>
      <c r="BF245" s="31" t="s">
        <v>4645</v>
      </c>
      <c r="BG245" s="31"/>
      <c r="BH245" s="31"/>
      <c r="BI245" s="31"/>
      <c r="BJ245" s="31" t="s">
        <v>23661</v>
      </c>
      <c r="BK245" s="31" t="str">
        <f t="shared" si="31"/>
        <v>II/b</v>
      </c>
      <c r="BL245" s="31" t="s">
        <v>8078</v>
      </c>
      <c r="BM245" s="31"/>
      <c r="BN245" s="31"/>
      <c r="BO245" s="31"/>
      <c r="BP245" s="31" t="s">
        <v>1498</v>
      </c>
      <c r="BQ245" s="31"/>
      <c r="BR245" s="31"/>
      <c r="BS245" s="31"/>
      <c r="BT245" s="31" t="s">
        <v>7564</v>
      </c>
      <c r="BU245" s="31" t="s">
        <v>794</v>
      </c>
      <c r="BV245" s="31" t="s">
        <v>1055</v>
      </c>
      <c r="BW245" s="31">
        <f t="shared" ca="1" si="36"/>
        <v>28</v>
      </c>
      <c r="BX245" s="78">
        <f t="shared" ca="1" si="37"/>
        <v>3</v>
      </c>
      <c r="BY245" s="31"/>
      <c r="BZ245" s="31"/>
      <c r="CA245" s="31" t="s">
        <v>2483</v>
      </c>
      <c r="CB245" s="31" t="s">
        <v>2519</v>
      </c>
      <c r="CC245" s="31">
        <v>3</v>
      </c>
      <c r="CD245" s="31">
        <v>1</v>
      </c>
      <c r="CE245" s="31" t="s">
        <v>20085</v>
      </c>
      <c r="CF245" s="31"/>
      <c r="CG245" s="31"/>
      <c r="CH245" s="31"/>
      <c r="CI245" s="31"/>
      <c r="CJ245" s="31"/>
      <c r="CK245" s="31"/>
      <c r="CL245" s="31"/>
      <c r="CM245" s="31"/>
      <c r="CN245" s="31"/>
      <c r="CO245" s="31"/>
      <c r="CP245" s="31"/>
      <c r="CQ245" s="31"/>
      <c r="CR245" s="31">
        <v>3477</v>
      </c>
      <c r="CS245" s="31"/>
      <c r="CT245" s="31"/>
      <c r="CU245" s="31"/>
      <c r="CV245" s="31"/>
      <c r="CW245" s="31"/>
      <c r="CX245" s="31"/>
      <c r="CY245" s="31"/>
      <c r="CZ245" s="31"/>
      <c r="DA245" s="31"/>
      <c r="DB245" s="31"/>
      <c r="DC245" s="31"/>
      <c r="DD245" s="31"/>
      <c r="DE245" s="31"/>
      <c r="DF245" s="31"/>
      <c r="DG245" s="31"/>
      <c r="DH245" s="31"/>
      <c r="DI245" s="31"/>
      <c r="DJ245" s="31"/>
      <c r="DK245" s="31"/>
      <c r="DL245" s="31"/>
      <c r="DM245" s="38" t="s">
        <v>10058</v>
      </c>
      <c r="DN245" s="38"/>
      <c r="DO245" s="35" t="s">
        <v>20382</v>
      </c>
      <c r="DP245" s="31" t="s">
        <v>13198</v>
      </c>
      <c r="DQ245" s="31" t="s">
        <v>13197</v>
      </c>
      <c r="DR245" s="31"/>
      <c r="DS245" s="31" t="s">
        <v>27678</v>
      </c>
      <c r="DT245" s="31" t="s">
        <v>37411</v>
      </c>
      <c r="DU245" s="31">
        <v>3</v>
      </c>
      <c r="DV245" s="31" t="s">
        <v>32167</v>
      </c>
      <c r="DW245" s="31"/>
      <c r="DX245" s="31"/>
      <c r="DY245" s="31"/>
      <c r="DZ245" s="31"/>
      <c r="EA245" s="31"/>
      <c r="EB245" s="31">
        <v>0</v>
      </c>
      <c r="EC245" s="31" t="s">
        <v>39747</v>
      </c>
      <c r="ED245" s="31" t="s">
        <v>41101</v>
      </c>
      <c r="EE245" s="31"/>
      <c r="EF245" s="31"/>
      <c r="EG245" s="31"/>
      <c r="EH245" s="31"/>
      <c r="EI245" s="31"/>
      <c r="EJ245" s="31"/>
    </row>
    <row r="246" spans="1:140" ht="23.25" customHeight="1">
      <c r="A246" s="25">
        <v>244</v>
      </c>
      <c r="B246" s="30" t="s">
        <v>33737</v>
      </c>
      <c r="C246" s="31" t="s">
        <v>6220</v>
      </c>
      <c r="D246" s="30" t="s">
        <v>32824</v>
      </c>
      <c r="E246" s="30"/>
      <c r="F246" s="30" t="s">
        <v>36262</v>
      </c>
      <c r="G246" s="31">
        <f t="shared" si="32"/>
        <v>58</v>
      </c>
      <c r="H246" s="72">
        <f t="shared" si="33"/>
        <v>57285</v>
      </c>
      <c r="I246" s="30" t="s">
        <v>39701</v>
      </c>
      <c r="J246" s="30" t="s">
        <v>34085</v>
      </c>
      <c r="K246" s="30" t="s">
        <v>34082</v>
      </c>
      <c r="L246" s="31" t="s">
        <v>6220</v>
      </c>
      <c r="M246" s="31" t="s">
        <v>6378</v>
      </c>
      <c r="N246" s="31" t="s">
        <v>3557</v>
      </c>
      <c r="O246" s="31" t="s">
        <v>1501</v>
      </c>
      <c r="P246" s="66" t="s">
        <v>21871</v>
      </c>
      <c r="Q246" s="29" t="s">
        <v>40000</v>
      </c>
      <c r="R246" s="31"/>
      <c r="S246" s="31"/>
      <c r="T246" s="66" t="s">
        <v>32522</v>
      </c>
      <c r="U246" s="31"/>
      <c r="V246" s="31"/>
      <c r="W246" s="31" t="s">
        <v>6910</v>
      </c>
      <c r="X246" s="31" t="s">
        <v>29066</v>
      </c>
      <c r="Y246" s="31" t="e">
        <f t="shared" ca="1" si="34"/>
        <v>#VALUE!</v>
      </c>
      <c r="Z246" s="31" t="e">
        <f t="shared" ca="1" si="35"/>
        <v>#VALUE!</v>
      </c>
      <c r="AA246" s="31"/>
      <c r="AB246" s="31" t="s">
        <v>32845</v>
      </c>
      <c r="AC246" s="31" t="s">
        <v>34153</v>
      </c>
      <c r="AD246" s="31" t="s">
        <v>34194</v>
      </c>
      <c r="AE246" s="31"/>
      <c r="AF246" s="31" t="s">
        <v>24700</v>
      </c>
      <c r="AG246" s="31" t="s">
        <v>4322</v>
      </c>
      <c r="AH246" s="31" t="s">
        <v>4322</v>
      </c>
      <c r="AI246" s="31" t="s">
        <v>728</v>
      </c>
      <c r="AJ246" s="31" t="s">
        <v>33873</v>
      </c>
      <c r="AK246" s="31"/>
      <c r="AL246" s="31" t="s">
        <v>33874</v>
      </c>
      <c r="AM246" s="31" t="s">
        <v>33875</v>
      </c>
      <c r="AN246" s="31"/>
      <c r="AO246" s="31"/>
      <c r="AP246" s="31" t="s">
        <v>3619</v>
      </c>
      <c r="AQ246" s="29">
        <v>44682</v>
      </c>
      <c r="AR246" s="31" t="s">
        <v>34148</v>
      </c>
      <c r="AS246" s="31" t="s">
        <v>34148</v>
      </c>
      <c r="AT246" s="31" t="str">
        <f>_xlfn.IFNA(VLOOKUP(D246,'[1]5. 1 Mei 2022'!$C$7:$F$60,4,FALSE),"")</f>
        <v/>
      </c>
      <c r="AU246" s="31"/>
      <c r="AV246" s="31" t="s">
        <v>5449</v>
      </c>
      <c r="AW246" s="31" t="s">
        <v>21693</v>
      </c>
      <c r="AX246" s="29">
        <v>44371</v>
      </c>
      <c r="AY246" s="31" t="s">
        <v>26346</v>
      </c>
      <c r="AZ246" s="31" t="s">
        <v>225</v>
      </c>
      <c r="BA246" s="30" t="s">
        <v>3619</v>
      </c>
      <c r="BB246" s="31"/>
      <c r="BC246" s="31"/>
      <c r="BD246" s="31" t="s">
        <v>21142</v>
      </c>
      <c r="BE246" s="31" t="s">
        <v>7968</v>
      </c>
      <c r="BF246" s="31" t="s">
        <v>5449</v>
      </c>
      <c r="BG246" s="31"/>
      <c r="BH246" s="31"/>
      <c r="BI246" s="31"/>
      <c r="BJ246" s="31"/>
      <c r="BK246" s="31" t="str">
        <f t="shared" si="31"/>
        <v>III/a</v>
      </c>
      <c r="BL246" s="31"/>
      <c r="BM246" s="31"/>
      <c r="BN246" s="31"/>
      <c r="BO246" s="31"/>
      <c r="BP246" s="31"/>
      <c r="BQ246" s="31"/>
      <c r="BR246" s="31"/>
      <c r="BS246" s="31"/>
      <c r="BT246" s="31"/>
      <c r="BU246" s="31"/>
      <c r="BV246" s="31" t="s">
        <v>21693</v>
      </c>
      <c r="BW246" s="31">
        <f t="shared" ca="1" si="36"/>
        <v>1</v>
      </c>
      <c r="BX246" s="78">
        <f t="shared" ca="1" si="37"/>
        <v>3</v>
      </c>
      <c r="BY246" s="31"/>
      <c r="BZ246" s="31"/>
      <c r="CA246" s="31" t="s">
        <v>2483</v>
      </c>
      <c r="CB246" s="31" t="s">
        <v>2406</v>
      </c>
      <c r="CC246" s="31"/>
      <c r="CD246" s="31"/>
      <c r="CE246" s="31"/>
      <c r="CF246" s="31"/>
      <c r="CG246" s="31"/>
      <c r="CH246" s="31"/>
      <c r="CI246" s="31"/>
      <c r="CJ246" s="31"/>
      <c r="CK246" s="31"/>
      <c r="CL246" s="31"/>
      <c r="CM246" s="31"/>
      <c r="CN246" s="31"/>
      <c r="CO246" s="31"/>
      <c r="CP246" s="31"/>
      <c r="CQ246" s="31"/>
      <c r="CR246" s="31">
        <v>1680</v>
      </c>
      <c r="CS246" s="31"/>
      <c r="CT246" s="31"/>
      <c r="CU246" s="31"/>
      <c r="CV246" s="31"/>
      <c r="CW246" s="31"/>
      <c r="CX246" s="31"/>
      <c r="CY246" s="31"/>
      <c r="CZ246" s="31"/>
      <c r="DA246" s="31"/>
      <c r="DB246" s="31"/>
      <c r="DC246" s="31"/>
      <c r="DD246" s="31"/>
      <c r="DE246" s="31"/>
      <c r="DF246" s="31"/>
      <c r="DG246" s="31"/>
      <c r="DH246" s="31"/>
      <c r="DI246" s="31"/>
      <c r="DJ246" s="31"/>
      <c r="DK246" s="31"/>
      <c r="DL246" s="31"/>
      <c r="DM246" s="38" t="s">
        <v>35527</v>
      </c>
      <c r="DN246" s="38"/>
      <c r="DO246" s="35"/>
      <c r="DP246" s="31" t="s">
        <v>32867</v>
      </c>
      <c r="DQ246" s="31" t="s">
        <v>33872</v>
      </c>
      <c r="DR246" s="31"/>
      <c r="DS246" s="31" t="s">
        <v>32892</v>
      </c>
      <c r="DT246" s="31" t="s">
        <v>37412</v>
      </c>
      <c r="DU246" s="31"/>
      <c r="DV246" s="31"/>
      <c r="DW246" s="31"/>
      <c r="DX246" s="31"/>
      <c r="DY246" s="31"/>
      <c r="DZ246" s="31"/>
      <c r="EA246" s="31"/>
      <c r="EB246" s="31"/>
      <c r="EC246" s="31" t="s">
        <v>39747</v>
      </c>
      <c r="ED246" s="31" t="s">
        <v>41101</v>
      </c>
      <c r="EE246" s="31"/>
      <c r="EF246" s="31"/>
      <c r="EG246" s="31"/>
      <c r="EH246" s="31"/>
      <c r="EI246" s="31"/>
      <c r="EJ246" s="31"/>
    </row>
    <row r="247" spans="1:140" ht="23.25" customHeight="1">
      <c r="A247" s="25">
        <v>245</v>
      </c>
      <c r="B247" s="30" t="s">
        <v>20222</v>
      </c>
      <c r="C247" s="31" t="s">
        <v>6220</v>
      </c>
      <c r="D247" s="30" t="s">
        <v>20042</v>
      </c>
      <c r="E247" s="30"/>
      <c r="F247" s="30" t="s">
        <v>36262</v>
      </c>
      <c r="G247" s="31">
        <f t="shared" si="32"/>
        <v>58</v>
      </c>
      <c r="H247" s="72">
        <f t="shared" si="33"/>
        <v>55640</v>
      </c>
      <c r="I247" s="30" t="s">
        <v>34961</v>
      </c>
      <c r="J247" s="30" t="s">
        <v>34085</v>
      </c>
      <c r="K247" s="30" t="s">
        <v>34082</v>
      </c>
      <c r="L247" s="31" t="s">
        <v>6220</v>
      </c>
      <c r="M247" s="31" t="s">
        <v>3186</v>
      </c>
      <c r="N247" s="31" t="s">
        <v>5865</v>
      </c>
      <c r="O247" s="31" t="s">
        <v>5117</v>
      </c>
      <c r="P247" s="52" t="s">
        <v>32746</v>
      </c>
      <c r="Q247" s="31" t="s">
        <v>39697</v>
      </c>
      <c r="R247" s="31"/>
      <c r="S247" s="31"/>
      <c r="T247" s="52" t="s">
        <v>23787</v>
      </c>
      <c r="U247" s="31" t="s">
        <v>22880</v>
      </c>
      <c r="V247" s="31"/>
      <c r="W247" s="31" t="s">
        <v>6910</v>
      </c>
      <c r="X247" s="31" t="s">
        <v>20047</v>
      </c>
      <c r="Y247" s="31">
        <f t="shared" ca="1" si="34"/>
        <v>29</v>
      </c>
      <c r="Z247" s="31" t="str">
        <f t="shared" ca="1" si="35"/>
        <v>21-35</v>
      </c>
      <c r="AA247" s="31"/>
      <c r="AB247" s="31" t="s">
        <v>11240</v>
      </c>
      <c r="AC247" s="31" t="s">
        <v>34153</v>
      </c>
      <c r="AD247" s="31" t="s">
        <v>34194</v>
      </c>
      <c r="AE247" s="31"/>
      <c r="AF247" s="31" t="s">
        <v>24700</v>
      </c>
      <c r="AG247" s="31" t="s">
        <v>5852</v>
      </c>
      <c r="AH247" s="31" t="s">
        <v>7895</v>
      </c>
      <c r="AI247" s="31" t="s">
        <v>908</v>
      </c>
      <c r="AJ247" s="31" t="s">
        <v>20223</v>
      </c>
      <c r="AK247" s="31" t="s">
        <v>20224</v>
      </c>
      <c r="AL247" s="31" t="s">
        <v>16424</v>
      </c>
      <c r="AM247" s="31" t="s">
        <v>2711</v>
      </c>
      <c r="AN247" s="31"/>
      <c r="AO247" s="31"/>
      <c r="AP247" s="31" t="s">
        <v>22911</v>
      </c>
      <c r="AQ247" s="31" t="s">
        <v>22924</v>
      </c>
      <c r="AR247" s="31" t="s">
        <v>34148</v>
      </c>
      <c r="AS247" s="31" t="s">
        <v>34148</v>
      </c>
      <c r="AT247" s="31" t="str">
        <f>_xlfn.IFNA(VLOOKUP(D247,'[1]5. 1 Mei 2022'!$C$7:$F$60,4,FALSE),"")</f>
        <v/>
      </c>
      <c r="AU247" s="31"/>
      <c r="AV247" s="31" t="s">
        <v>5449</v>
      </c>
      <c r="AW247" s="31" t="s">
        <v>22924</v>
      </c>
      <c r="AX247" s="29">
        <f>AW247+1903</f>
        <v>45294</v>
      </c>
      <c r="AY247" s="31" t="s">
        <v>11416</v>
      </c>
      <c r="AZ247" s="31" t="s">
        <v>22913</v>
      </c>
      <c r="BA247" s="30" t="s">
        <v>22911</v>
      </c>
      <c r="BB247" s="31"/>
      <c r="BC247" s="31"/>
      <c r="BD247" s="31" t="s">
        <v>21142</v>
      </c>
      <c r="BE247" s="31" t="s">
        <v>7968</v>
      </c>
      <c r="BF247" s="31" t="s">
        <v>5449</v>
      </c>
      <c r="BG247" s="31"/>
      <c r="BH247" s="31"/>
      <c r="BI247" s="31"/>
      <c r="BJ247" s="31">
        <v>0</v>
      </c>
      <c r="BK247" s="31" t="str">
        <f t="shared" si="31"/>
        <v>II/c</v>
      </c>
      <c r="BL247" s="31"/>
      <c r="BM247" s="31"/>
      <c r="BN247" s="31"/>
      <c r="BO247" s="31"/>
      <c r="BP247" s="31"/>
      <c r="BQ247" s="31"/>
      <c r="BR247" s="31"/>
      <c r="BS247" s="31"/>
      <c r="BT247" s="31"/>
      <c r="BU247" s="31"/>
      <c r="BV247" s="31" t="s">
        <v>12112</v>
      </c>
      <c r="BW247" s="31">
        <f t="shared" ca="1" si="36"/>
        <v>6</v>
      </c>
      <c r="BX247" s="78">
        <f t="shared" ca="1" si="37"/>
        <v>3</v>
      </c>
      <c r="BY247" s="31"/>
      <c r="BZ247" s="31"/>
      <c r="CA247" s="31" t="s">
        <v>2483</v>
      </c>
      <c r="CB247" s="31" t="s">
        <v>2519</v>
      </c>
      <c r="CC247" s="31"/>
      <c r="CD247" s="31">
        <v>1</v>
      </c>
      <c r="CE247" s="31" t="s">
        <v>20085</v>
      </c>
      <c r="CF247" s="31"/>
      <c r="CG247" s="31"/>
      <c r="CH247" s="31"/>
      <c r="CI247" s="31"/>
      <c r="CJ247" s="31"/>
      <c r="CK247" s="31"/>
      <c r="CL247" s="31"/>
      <c r="CM247" s="31"/>
      <c r="CN247" s="31"/>
      <c r="CO247" s="31"/>
      <c r="CP247" s="31"/>
      <c r="CQ247" s="31"/>
      <c r="CR247" s="31">
        <v>1637</v>
      </c>
      <c r="CS247" s="31" t="s">
        <v>20217</v>
      </c>
      <c r="CT247" s="31" t="s">
        <v>20218</v>
      </c>
      <c r="CU247" s="31" t="s">
        <v>18690</v>
      </c>
      <c r="CV247" s="31" t="s">
        <v>20575</v>
      </c>
      <c r="CW247" s="31" t="s">
        <v>20576</v>
      </c>
      <c r="CX247" s="31" t="s">
        <v>20577</v>
      </c>
      <c r="CY247" s="31"/>
      <c r="CZ247" s="31"/>
      <c r="DA247" s="31"/>
      <c r="DB247" s="31"/>
      <c r="DC247" s="31"/>
      <c r="DD247" s="31"/>
      <c r="DE247" s="31"/>
      <c r="DF247" s="31"/>
      <c r="DG247" s="31"/>
      <c r="DH247" s="31"/>
      <c r="DI247" s="31"/>
      <c r="DJ247" s="31"/>
      <c r="DK247" s="31"/>
      <c r="DL247" s="31"/>
      <c r="DM247" s="38" t="s">
        <v>32325</v>
      </c>
      <c r="DN247" s="38"/>
      <c r="DO247" s="35" t="s">
        <v>20225</v>
      </c>
      <c r="DP247" s="31" t="s">
        <v>20219</v>
      </c>
      <c r="DQ247" s="31" t="s">
        <v>34632</v>
      </c>
      <c r="DR247" s="31" t="s">
        <v>20220</v>
      </c>
      <c r="DS247" s="31" t="s">
        <v>27852</v>
      </c>
      <c r="DT247" s="31" t="s">
        <v>37413</v>
      </c>
      <c r="DU247" s="31">
        <v>3</v>
      </c>
      <c r="DV247" s="31" t="s">
        <v>32167</v>
      </c>
      <c r="DW247" s="31"/>
      <c r="DX247" s="31"/>
      <c r="DY247" s="31"/>
      <c r="DZ247" s="31"/>
      <c r="EA247" s="31"/>
      <c r="EB247" s="31">
        <v>0</v>
      </c>
      <c r="EC247" s="31" t="s">
        <v>40170</v>
      </c>
      <c r="ED247" s="31" t="s">
        <v>41101</v>
      </c>
      <c r="EE247" s="31"/>
      <c r="EF247" s="31"/>
      <c r="EG247" s="31"/>
      <c r="EH247" s="31"/>
      <c r="EI247" s="31"/>
      <c r="EJ247" s="31"/>
    </row>
    <row r="248" spans="1:140" ht="23.25" customHeight="1">
      <c r="A248" s="25">
        <v>246</v>
      </c>
      <c r="B248" s="30" t="s">
        <v>697</v>
      </c>
      <c r="C248" s="31">
        <v>140375243</v>
      </c>
      <c r="D248" s="30" t="s">
        <v>1260</v>
      </c>
      <c r="E248" s="30"/>
      <c r="F248" s="30" t="s">
        <v>36262</v>
      </c>
      <c r="G248" s="31">
        <f t="shared" si="32"/>
        <v>58</v>
      </c>
      <c r="H248" s="72">
        <f t="shared" si="33"/>
        <v>45809</v>
      </c>
      <c r="I248" s="30"/>
      <c r="J248" s="30" t="s">
        <v>34084</v>
      </c>
      <c r="K248" s="30" t="s">
        <v>4318</v>
      </c>
      <c r="L248" s="31" t="s">
        <v>4318</v>
      </c>
      <c r="M248" s="31" t="s">
        <v>6378</v>
      </c>
      <c r="N248" s="31" t="s">
        <v>5865</v>
      </c>
      <c r="O248" s="31" t="s">
        <v>5117</v>
      </c>
      <c r="P248" s="52" t="s">
        <v>35985</v>
      </c>
      <c r="Q248" s="31" t="s">
        <v>41851</v>
      </c>
      <c r="R248" s="31">
        <v>16</v>
      </c>
      <c r="S248" s="31">
        <v>9</v>
      </c>
      <c r="T248" s="31"/>
      <c r="U248" s="31">
        <v>1489</v>
      </c>
      <c r="V248" s="31" t="s">
        <v>7612</v>
      </c>
      <c r="W248" s="31" t="s">
        <v>6910</v>
      </c>
      <c r="X248" s="31" t="s">
        <v>2160</v>
      </c>
      <c r="Y248" s="31">
        <f t="shared" ca="1" si="34"/>
        <v>56</v>
      </c>
      <c r="Z248" s="31" t="str">
        <f t="shared" ca="1" si="35"/>
        <v>46-58</v>
      </c>
      <c r="AA248" s="31"/>
      <c r="AB248" s="31" t="s">
        <v>2658</v>
      </c>
      <c r="AC248" s="31" t="s">
        <v>34153</v>
      </c>
      <c r="AD248" s="31" t="s">
        <v>34194</v>
      </c>
      <c r="AE248" s="31"/>
      <c r="AF248" s="31" t="s">
        <v>24700</v>
      </c>
      <c r="AG248" s="31" t="s">
        <v>7895</v>
      </c>
      <c r="AH248" s="31" t="s">
        <v>7895</v>
      </c>
      <c r="AI248" s="31" t="s">
        <v>2658</v>
      </c>
      <c r="AJ248" s="31">
        <v>1648</v>
      </c>
      <c r="AK248" s="31" t="s">
        <v>4931</v>
      </c>
      <c r="AL248" s="31">
        <v>31931</v>
      </c>
      <c r="AM248" s="31" t="s">
        <v>7219</v>
      </c>
      <c r="AN248" s="31"/>
      <c r="AO248" s="31"/>
      <c r="AP248" s="31" t="s">
        <v>2307</v>
      </c>
      <c r="AQ248" s="31"/>
      <c r="AR248" s="31" t="s">
        <v>34148</v>
      </c>
      <c r="AS248" s="31" t="s">
        <v>34148</v>
      </c>
      <c r="AT248" s="31" t="str">
        <f>_xlfn.IFNA(VLOOKUP(D248,'[1]5. 1 Mei 2022'!$C$7:$F$60,4,FALSE),"")</f>
        <v/>
      </c>
      <c r="AU248" s="31"/>
      <c r="AV248" s="31" t="s">
        <v>4645</v>
      </c>
      <c r="AW248" s="31"/>
      <c r="AX248" s="29">
        <f>AW248+1903</f>
        <v>1903</v>
      </c>
      <c r="AY248" s="31" t="s">
        <v>26346</v>
      </c>
      <c r="AZ248" s="31" t="s">
        <v>6924</v>
      </c>
      <c r="BA248" s="30" t="s">
        <v>2307</v>
      </c>
      <c r="BB248" s="31"/>
      <c r="BC248" s="31"/>
      <c r="BD248" s="31" t="s">
        <v>30229</v>
      </c>
      <c r="BE248" s="31" t="s">
        <v>7968</v>
      </c>
      <c r="BF248" s="31" t="s">
        <v>4645</v>
      </c>
      <c r="BG248" s="31"/>
      <c r="BH248" s="31"/>
      <c r="BI248" s="31"/>
      <c r="BJ248" s="31" t="s">
        <v>23661</v>
      </c>
      <c r="BK248" s="31" t="str">
        <f t="shared" si="31"/>
        <v>II/c</v>
      </c>
      <c r="BL248" s="31" t="s">
        <v>8078</v>
      </c>
      <c r="BM248" s="31"/>
      <c r="BN248" s="31"/>
      <c r="BO248" s="31"/>
      <c r="BP248" s="31" t="s">
        <v>1498</v>
      </c>
      <c r="BQ248" s="31"/>
      <c r="BR248" s="31"/>
      <c r="BS248" s="31"/>
      <c r="BT248" s="31" t="s">
        <v>1172</v>
      </c>
      <c r="BU248" s="31"/>
      <c r="BV248" s="31" t="s">
        <v>3532</v>
      </c>
      <c r="BW248" s="31">
        <f t="shared" ca="1" si="36"/>
        <v>29</v>
      </c>
      <c r="BX248" s="78">
        <f t="shared" ca="1" si="37"/>
        <v>3</v>
      </c>
      <c r="BY248" s="31"/>
      <c r="BZ248" s="31" t="s">
        <v>7870</v>
      </c>
      <c r="CA248" s="31" t="s">
        <v>2483</v>
      </c>
      <c r="CB248" s="31" t="s">
        <v>2519</v>
      </c>
      <c r="CC248" s="31">
        <v>3</v>
      </c>
      <c r="CD248" s="31">
        <v>1</v>
      </c>
      <c r="CE248" s="31" t="s">
        <v>20085</v>
      </c>
      <c r="CF248" s="31"/>
      <c r="CG248" s="31"/>
      <c r="CH248" s="31"/>
      <c r="CI248" s="31"/>
      <c r="CJ248" s="31"/>
      <c r="CK248" s="31"/>
      <c r="CL248" s="31"/>
      <c r="CM248" s="31"/>
      <c r="CN248" s="31"/>
      <c r="CO248" s="31"/>
      <c r="CP248" s="31"/>
      <c r="CQ248" s="31"/>
      <c r="CR248" s="31">
        <v>3037</v>
      </c>
      <c r="CS248" s="31"/>
      <c r="CT248" s="31"/>
      <c r="CU248" s="31"/>
      <c r="CV248" s="31"/>
      <c r="CW248" s="31"/>
      <c r="CX248" s="31"/>
      <c r="CY248" s="31"/>
      <c r="CZ248" s="31"/>
      <c r="DA248" s="31"/>
      <c r="DB248" s="31"/>
      <c r="DC248" s="31"/>
      <c r="DD248" s="31"/>
      <c r="DE248" s="31"/>
      <c r="DF248" s="31"/>
      <c r="DG248" s="31"/>
      <c r="DH248" s="31"/>
      <c r="DI248" s="31"/>
      <c r="DJ248" s="31"/>
      <c r="DK248" s="31"/>
      <c r="DL248" s="31"/>
      <c r="DM248" s="38" t="s">
        <v>10055</v>
      </c>
      <c r="DN248" s="38"/>
      <c r="DO248" s="35">
        <v>0</v>
      </c>
      <c r="DP248" s="31" t="s">
        <v>14314</v>
      </c>
      <c r="DQ248" s="31" t="s">
        <v>14315</v>
      </c>
      <c r="DR248" s="31"/>
      <c r="DS248" s="31" t="s">
        <v>27676</v>
      </c>
      <c r="DT248" s="31"/>
      <c r="DU248" s="31">
        <v>2</v>
      </c>
      <c r="DV248" s="31" t="s">
        <v>32165</v>
      </c>
      <c r="DW248" s="31"/>
      <c r="DX248" s="31"/>
      <c r="DY248" s="31"/>
      <c r="DZ248" s="31"/>
      <c r="EA248" s="31"/>
      <c r="EB248" s="31">
        <v>0</v>
      </c>
      <c r="EC248" s="31" t="s">
        <v>39747</v>
      </c>
      <c r="ED248" s="31" t="s">
        <v>41101</v>
      </c>
      <c r="EE248" s="31"/>
      <c r="EF248" s="31"/>
      <c r="EG248" s="31"/>
      <c r="EH248" s="31"/>
      <c r="EI248" s="31"/>
      <c r="EJ248" s="31"/>
    </row>
    <row r="249" spans="1:140" ht="23.25" customHeight="1">
      <c r="A249" s="25">
        <v>247</v>
      </c>
      <c r="B249" s="30" t="s">
        <v>21302</v>
      </c>
      <c r="C249" s="31">
        <v>140229548</v>
      </c>
      <c r="D249" s="30" t="s">
        <v>1353</v>
      </c>
      <c r="E249" s="30"/>
      <c r="F249" s="30" t="s">
        <v>36254</v>
      </c>
      <c r="G249" s="31">
        <f t="shared" si="32"/>
        <v>58</v>
      </c>
      <c r="H249" s="72">
        <f t="shared" si="33"/>
        <v>46143</v>
      </c>
      <c r="I249" s="30"/>
      <c r="J249" s="30" t="s">
        <v>34084</v>
      </c>
      <c r="K249" s="30" t="s">
        <v>4318</v>
      </c>
      <c r="L249" s="31" t="s">
        <v>4318</v>
      </c>
      <c r="M249" s="31" t="s">
        <v>3186</v>
      </c>
      <c r="N249" s="31" t="s">
        <v>5797</v>
      </c>
      <c r="O249" s="31" t="s">
        <v>5271</v>
      </c>
      <c r="P249" s="31" t="s">
        <v>8638</v>
      </c>
      <c r="Q249" s="31"/>
      <c r="R249" s="31">
        <v>28</v>
      </c>
      <c r="S249" s="31">
        <v>0</v>
      </c>
      <c r="T249" s="31"/>
      <c r="U249" s="31">
        <v>982</v>
      </c>
      <c r="V249" s="31"/>
      <c r="W249" s="31" t="s">
        <v>7239</v>
      </c>
      <c r="X249" s="31" t="s">
        <v>6810</v>
      </c>
      <c r="Y249" s="31" t="e">
        <f t="shared" ca="1" si="34"/>
        <v>#VALUE!</v>
      </c>
      <c r="Z249" s="31" t="e">
        <f t="shared" ca="1" si="35"/>
        <v>#VALUE!</v>
      </c>
      <c r="AA249" s="31"/>
      <c r="AB249" s="31" t="s">
        <v>11145</v>
      </c>
      <c r="AC249" s="31" t="s">
        <v>34146</v>
      </c>
      <c r="AD249" s="31" t="s">
        <v>34146</v>
      </c>
      <c r="AE249" s="31"/>
      <c r="AF249" s="31" t="s">
        <v>14478</v>
      </c>
      <c r="AG249" s="31" t="s">
        <v>4322</v>
      </c>
      <c r="AH249" s="31" t="s">
        <v>4322</v>
      </c>
      <c r="AI249" s="31" t="s">
        <v>908</v>
      </c>
      <c r="AJ249" s="31"/>
      <c r="AK249" s="31"/>
      <c r="AL249" s="31"/>
      <c r="AM249" s="31"/>
      <c r="AN249" s="31"/>
      <c r="AO249" s="31"/>
      <c r="AP249" s="31" t="s">
        <v>3619</v>
      </c>
      <c r="AQ249" s="31" t="s">
        <v>7696</v>
      </c>
      <c r="AR249" s="31" t="s">
        <v>34146</v>
      </c>
      <c r="AS249" s="31" t="s">
        <v>34146</v>
      </c>
      <c r="AT249" s="31" t="str">
        <f>_xlfn.IFNA(VLOOKUP(D249,'[1]5. 1 Mei 2022'!$C$7:$F$60,4,FALSE),"")</f>
        <v/>
      </c>
      <c r="AU249" s="31"/>
      <c r="AV249" s="31" t="s">
        <v>21600</v>
      </c>
      <c r="AW249" s="31" t="s">
        <v>7696</v>
      </c>
      <c r="AX249" s="29">
        <f>AW249+1903</f>
        <v>44371</v>
      </c>
      <c r="AY249" s="31" t="s">
        <v>26346</v>
      </c>
      <c r="AZ249" s="31" t="s">
        <v>225</v>
      </c>
      <c r="BA249" s="30" t="s">
        <v>3619</v>
      </c>
      <c r="BB249" s="31" t="s">
        <v>17503</v>
      </c>
      <c r="BC249" s="31"/>
      <c r="BD249" s="31" t="s">
        <v>7997</v>
      </c>
      <c r="BE249" s="31" t="s">
        <v>7969</v>
      </c>
      <c r="BF249" s="31" t="s">
        <v>21600</v>
      </c>
      <c r="BG249" s="31"/>
      <c r="BH249" s="31"/>
      <c r="BI249" s="31" t="s">
        <v>14478</v>
      </c>
      <c r="BJ249" s="31" t="s">
        <v>5587</v>
      </c>
      <c r="BK249" s="31" t="str">
        <f t="shared" ref="BK249:BK312" si="39">N249</f>
        <v>III/d</v>
      </c>
      <c r="BL249" s="31" t="s">
        <v>8077</v>
      </c>
      <c r="BM249" s="31"/>
      <c r="BN249" s="31"/>
      <c r="BO249" s="31"/>
      <c r="BP249" s="31" t="s">
        <v>1498</v>
      </c>
      <c r="BQ249" s="31" t="s">
        <v>5587</v>
      </c>
      <c r="BR249" s="31" t="s">
        <v>8283</v>
      </c>
      <c r="BS249" s="31" t="s">
        <v>15241</v>
      </c>
      <c r="BT249" s="31" t="s">
        <v>5749</v>
      </c>
      <c r="BU249" s="31"/>
      <c r="BV249" s="31" t="s">
        <v>5161</v>
      </c>
      <c r="BW249" s="31">
        <f t="shared" ca="1" si="36"/>
        <v>34</v>
      </c>
      <c r="BX249" s="78">
        <f t="shared" ca="1" si="37"/>
        <v>1</v>
      </c>
      <c r="BY249" s="31"/>
      <c r="BZ249" s="31"/>
      <c r="CA249" s="31" t="s">
        <v>2483</v>
      </c>
      <c r="CB249" s="31" t="s">
        <v>2519</v>
      </c>
      <c r="CC249" s="31">
        <v>3</v>
      </c>
      <c r="CD249" s="31">
        <v>1</v>
      </c>
      <c r="CE249" s="31" t="s">
        <v>20085</v>
      </c>
      <c r="CF249" s="31"/>
      <c r="CG249" s="31"/>
      <c r="CH249" s="31"/>
      <c r="CI249" s="31">
        <v>2009</v>
      </c>
      <c r="CJ249" s="31"/>
      <c r="CK249" s="31"/>
      <c r="CL249" s="31" t="s">
        <v>39431</v>
      </c>
      <c r="CM249" s="31" t="s">
        <v>33532</v>
      </c>
      <c r="CN249" s="31">
        <v>127</v>
      </c>
      <c r="CO249" s="31" t="s">
        <v>39558</v>
      </c>
      <c r="CP249" s="31" t="s">
        <v>33532</v>
      </c>
      <c r="CQ249" s="31">
        <v>127</v>
      </c>
      <c r="CR249" s="31">
        <v>3175</v>
      </c>
      <c r="CS249" s="31" t="s">
        <v>10228</v>
      </c>
      <c r="CT249" s="31" t="s">
        <v>10227</v>
      </c>
      <c r="CU249" s="31" t="s">
        <v>3516</v>
      </c>
      <c r="CV249" s="31" t="s">
        <v>10332</v>
      </c>
      <c r="CW249" s="31" t="s">
        <v>11188</v>
      </c>
      <c r="CX249" s="31">
        <v>41592</v>
      </c>
      <c r="CY249" s="31"/>
      <c r="CZ249" s="31"/>
      <c r="DA249" s="31"/>
      <c r="DB249" s="31" t="s">
        <v>11355</v>
      </c>
      <c r="DC249" s="31" t="s">
        <v>16323</v>
      </c>
      <c r="DD249" s="31" t="s">
        <v>16324</v>
      </c>
      <c r="DE249" s="31"/>
      <c r="DF249" s="31"/>
      <c r="DG249" s="31"/>
      <c r="DH249" s="31"/>
      <c r="DI249" s="31" t="s">
        <v>24821</v>
      </c>
      <c r="DJ249" s="31" t="s">
        <v>24811</v>
      </c>
      <c r="DK249" s="31"/>
      <c r="DL249" s="31"/>
      <c r="DM249" s="38" t="s">
        <v>9335</v>
      </c>
      <c r="DN249" s="38"/>
      <c r="DO249" s="35" t="s">
        <v>31583</v>
      </c>
      <c r="DP249" s="31" t="s">
        <v>13475</v>
      </c>
      <c r="DQ249" s="31" t="s">
        <v>13474</v>
      </c>
      <c r="DR249" s="31"/>
      <c r="DS249" s="31" t="s">
        <v>27183</v>
      </c>
      <c r="DT249" s="31" t="s">
        <v>37414</v>
      </c>
      <c r="DU249" s="31">
        <v>3</v>
      </c>
      <c r="DV249" s="31" t="s">
        <v>32167</v>
      </c>
      <c r="DW249" s="31" t="s">
        <v>7997</v>
      </c>
      <c r="DX249" s="31" t="s">
        <v>41563</v>
      </c>
      <c r="DY249" s="31" t="s">
        <v>41564</v>
      </c>
      <c r="DZ249" s="52" t="s">
        <v>40579</v>
      </c>
      <c r="EA249" s="52" t="s">
        <v>41565</v>
      </c>
      <c r="EB249" s="31">
        <v>0</v>
      </c>
      <c r="EC249" s="31" t="s">
        <v>40169</v>
      </c>
      <c r="ED249" s="31" t="s">
        <v>41101</v>
      </c>
      <c r="EE249" s="31"/>
      <c r="EF249" s="31"/>
      <c r="EG249" s="31"/>
      <c r="EH249" s="31"/>
      <c r="EI249" s="31"/>
      <c r="EJ249" s="31"/>
    </row>
    <row r="250" spans="1:140" ht="23.25" customHeight="1">
      <c r="A250" s="25">
        <v>248</v>
      </c>
      <c r="B250" s="30" t="s">
        <v>33306</v>
      </c>
      <c r="C250" s="31" t="s">
        <v>29980</v>
      </c>
      <c r="D250" s="30" t="s">
        <v>33138</v>
      </c>
      <c r="E250" s="30"/>
      <c r="F250" s="30" t="s">
        <v>36256</v>
      </c>
      <c r="G250" s="31">
        <f t="shared" si="32"/>
        <v>58</v>
      </c>
      <c r="H250" s="72">
        <f t="shared" si="33"/>
        <v>56554</v>
      </c>
      <c r="I250" s="30"/>
      <c r="J250" s="30" t="s">
        <v>34084</v>
      </c>
      <c r="K250" s="30" t="s">
        <v>4318</v>
      </c>
      <c r="L250" s="31" t="s">
        <v>4318</v>
      </c>
      <c r="M250" s="31" t="s">
        <v>3186</v>
      </c>
      <c r="N250" s="31" t="s">
        <v>5865</v>
      </c>
      <c r="O250" s="31" t="s">
        <v>5117</v>
      </c>
      <c r="P250" s="52" t="s">
        <v>35984</v>
      </c>
      <c r="Q250" s="52" t="s">
        <v>41266</v>
      </c>
      <c r="R250" s="31"/>
      <c r="S250" s="31"/>
      <c r="T250" s="31"/>
      <c r="U250" s="31"/>
      <c r="V250" s="31"/>
      <c r="W250" s="31" t="s">
        <v>2905</v>
      </c>
      <c r="X250" s="31" t="s">
        <v>23590</v>
      </c>
      <c r="Y250" s="31" t="e">
        <f t="shared" ca="1" si="34"/>
        <v>#VALUE!</v>
      </c>
      <c r="Z250" s="31" t="e">
        <f t="shared" ca="1" si="35"/>
        <v>#VALUE!</v>
      </c>
      <c r="AA250" s="31"/>
      <c r="AB250" s="31" t="s">
        <v>11168</v>
      </c>
      <c r="AC250" s="31" t="s">
        <v>34147</v>
      </c>
      <c r="AD250" s="31" t="s">
        <v>34147</v>
      </c>
      <c r="AE250" s="31"/>
      <c r="AF250" s="31" t="s">
        <v>24699</v>
      </c>
      <c r="AG250" s="31" t="s">
        <v>5852</v>
      </c>
      <c r="AH250" s="31" t="s">
        <v>5852</v>
      </c>
      <c r="AI250" s="31" t="s">
        <v>908</v>
      </c>
      <c r="AJ250" s="52" t="s">
        <v>36208</v>
      </c>
      <c r="AK250" s="31" t="s">
        <v>36209</v>
      </c>
      <c r="AL250" s="52" t="s">
        <v>11808</v>
      </c>
      <c r="AM250" s="31" t="s">
        <v>15284</v>
      </c>
      <c r="AN250" s="31"/>
      <c r="AO250" s="52" t="s">
        <v>36210</v>
      </c>
      <c r="AP250" s="31" t="s">
        <v>4602</v>
      </c>
      <c r="AQ250" s="52" t="s">
        <v>20332</v>
      </c>
      <c r="AR250" s="31" t="s">
        <v>34147</v>
      </c>
      <c r="AS250" s="31" t="s">
        <v>34147</v>
      </c>
      <c r="AT250" s="31" t="str">
        <f>_xlfn.IFNA(VLOOKUP(D250,'[1]5. 1 Mei 2022'!$C$7:$F$60,4,FALSE),"")</f>
        <v/>
      </c>
      <c r="AU250" s="31"/>
      <c r="AV250" s="31" t="s">
        <v>6581</v>
      </c>
      <c r="AW250" s="52" t="s">
        <v>20332</v>
      </c>
      <c r="AX250" s="29">
        <v>46404</v>
      </c>
      <c r="AY250" s="31" t="s">
        <v>26346</v>
      </c>
      <c r="AZ250" s="31" t="s">
        <v>528</v>
      </c>
      <c r="BA250" s="30" t="s">
        <v>4435</v>
      </c>
      <c r="BB250" s="31"/>
      <c r="BC250" s="31"/>
      <c r="BD250" s="31" t="s">
        <v>20056</v>
      </c>
      <c r="BE250" s="31" t="s">
        <v>7973</v>
      </c>
      <c r="BF250" s="31" t="s">
        <v>6581</v>
      </c>
      <c r="BG250" s="31"/>
      <c r="BH250" s="31"/>
      <c r="BI250" s="31"/>
      <c r="BJ250" s="31"/>
      <c r="BK250" s="31" t="str">
        <f t="shared" si="39"/>
        <v>II/c</v>
      </c>
      <c r="BL250" s="31"/>
      <c r="BM250" s="31"/>
      <c r="BN250" s="31"/>
      <c r="BO250" s="31"/>
      <c r="BP250" s="31"/>
      <c r="BQ250" s="31" t="s">
        <v>20273</v>
      </c>
      <c r="BR250" s="31" t="s">
        <v>41376</v>
      </c>
      <c r="BS250" s="31">
        <v>0</v>
      </c>
      <c r="BT250" s="52" t="s">
        <v>20332</v>
      </c>
      <c r="BU250" s="52" t="s">
        <v>35984</v>
      </c>
      <c r="BV250" s="31" t="s">
        <v>20332</v>
      </c>
      <c r="BW250" s="31">
        <f t="shared" ca="1" si="36"/>
        <v>1</v>
      </c>
      <c r="BX250" s="78">
        <f t="shared" ca="1" si="37"/>
        <v>3</v>
      </c>
      <c r="BY250" s="31"/>
      <c r="BZ250" s="31"/>
      <c r="CA250" s="31" t="s">
        <v>2483</v>
      </c>
      <c r="CB250" s="31" t="s">
        <v>2519</v>
      </c>
      <c r="CC250" s="31"/>
      <c r="CD250" s="31"/>
      <c r="CE250" s="31" t="s">
        <v>20085</v>
      </c>
      <c r="CF250" s="31"/>
      <c r="CG250" s="31"/>
      <c r="CH250" s="31"/>
      <c r="CI250" s="31"/>
      <c r="CJ250" s="31"/>
      <c r="CK250" s="31"/>
      <c r="CL250" s="52" t="s">
        <v>41616</v>
      </c>
      <c r="CM250" s="52" t="s">
        <v>39932</v>
      </c>
      <c r="CN250" s="31">
        <v>127</v>
      </c>
      <c r="CO250" s="31" t="s">
        <v>41617</v>
      </c>
      <c r="CP250" s="31" t="s">
        <v>39932</v>
      </c>
      <c r="CQ250" s="31">
        <v>127</v>
      </c>
      <c r="CR250" s="31"/>
      <c r="CS250" s="31"/>
      <c r="CT250" s="31"/>
      <c r="CU250" s="31"/>
      <c r="CV250" s="31"/>
      <c r="CW250" s="31"/>
      <c r="CX250" s="31"/>
      <c r="CY250" s="31"/>
      <c r="CZ250" s="31"/>
      <c r="DA250" s="31"/>
      <c r="DB250" s="31"/>
      <c r="DC250" s="31"/>
      <c r="DD250" s="31"/>
      <c r="DE250" s="31"/>
      <c r="DF250" s="31"/>
      <c r="DG250" s="31"/>
      <c r="DH250" s="31"/>
      <c r="DI250" s="31"/>
      <c r="DJ250" s="31"/>
      <c r="DK250" s="31"/>
      <c r="DL250" s="31"/>
      <c r="DM250" s="38" t="s">
        <v>35528</v>
      </c>
      <c r="DN250" s="38"/>
      <c r="DO250" s="35"/>
      <c r="DP250" s="52" t="s">
        <v>36211</v>
      </c>
      <c r="DQ250" s="31" t="s">
        <v>36212</v>
      </c>
      <c r="DR250" s="31"/>
      <c r="DS250" s="31" t="s">
        <v>33392</v>
      </c>
      <c r="DT250" s="50" t="s">
        <v>36213</v>
      </c>
      <c r="DU250" s="31"/>
      <c r="DV250" s="31"/>
      <c r="DW250" s="31"/>
      <c r="DX250" s="31"/>
      <c r="DY250" s="31"/>
      <c r="DZ250" s="31"/>
      <c r="EA250" s="31"/>
      <c r="EB250" s="31"/>
      <c r="EC250" s="31" t="s">
        <v>40142</v>
      </c>
      <c r="ED250" s="31" t="s">
        <v>41101</v>
      </c>
      <c r="EE250" s="31"/>
      <c r="EF250" s="31"/>
      <c r="EG250" s="31"/>
      <c r="EH250" s="31"/>
      <c r="EI250" s="31"/>
      <c r="EJ250" s="31"/>
    </row>
    <row r="251" spans="1:140" ht="23.25" customHeight="1">
      <c r="A251" s="25">
        <v>249</v>
      </c>
      <c r="B251" s="30" t="s">
        <v>24432</v>
      </c>
      <c r="C251" s="31" t="s">
        <v>11138</v>
      </c>
      <c r="D251" s="30" t="s">
        <v>21086</v>
      </c>
      <c r="E251" s="30"/>
      <c r="F251" s="30" t="s">
        <v>36262</v>
      </c>
      <c r="G251" s="31">
        <f t="shared" si="32"/>
        <v>58</v>
      </c>
      <c r="H251" s="72">
        <f t="shared" si="33"/>
        <v>54089</v>
      </c>
      <c r="I251" s="30" t="s">
        <v>34962</v>
      </c>
      <c r="J251" s="30" t="s">
        <v>34085</v>
      </c>
      <c r="K251" s="30" t="s">
        <v>34083</v>
      </c>
      <c r="L251" s="31" t="s">
        <v>16726</v>
      </c>
      <c r="M251" s="31" t="s">
        <v>3186</v>
      </c>
      <c r="N251" s="31" t="s">
        <v>5865</v>
      </c>
      <c r="O251" s="31" t="s">
        <v>5117</v>
      </c>
      <c r="P251" s="31" t="s">
        <v>19644</v>
      </c>
      <c r="Q251" s="31"/>
      <c r="R251" s="31"/>
      <c r="S251" s="31"/>
      <c r="T251" s="31"/>
      <c r="U251" s="31" t="s">
        <v>11364</v>
      </c>
      <c r="V251" s="31"/>
      <c r="W251" s="31" t="s">
        <v>6910</v>
      </c>
      <c r="X251" s="31" t="s">
        <v>7081</v>
      </c>
      <c r="Y251" s="31">
        <f t="shared" ca="1" si="34"/>
        <v>33</v>
      </c>
      <c r="Z251" s="31" t="str">
        <f t="shared" ca="1" si="35"/>
        <v>21-35</v>
      </c>
      <c r="AA251" s="31"/>
      <c r="AB251" s="31" t="s">
        <v>11144</v>
      </c>
      <c r="AC251" s="31" t="s">
        <v>34145</v>
      </c>
      <c r="AD251" s="31" t="s">
        <v>34145</v>
      </c>
      <c r="AE251" s="31"/>
      <c r="AF251" s="31" t="s">
        <v>24701</v>
      </c>
      <c r="AG251" s="31" t="s">
        <v>4322</v>
      </c>
      <c r="AH251" s="31" t="s">
        <v>4322</v>
      </c>
      <c r="AI251" s="31" t="s">
        <v>908</v>
      </c>
      <c r="AJ251" s="31" t="s">
        <v>11326</v>
      </c>
      <c r="AK251" s="31" t="s">
        <v>11327</v>
      </c>
      <c r="AL251" s="31" t="s">
        <v>2771</v>
      </c>
      <c r="AM251" s="31" t="s">
        <v>3001</v>
      </c>
      <c r="AN251" s="31"/>
      <c r="AO251" s="31"/>
      <c r="AP251" s="31" t="s">
        <v>18118</v>
      </c>
      <c r="AQ251" s="52" t="s">
        <v>33501</v>
      </c>
      <c r="AR251" s="31" t="s">
        <v>34145</v>
      </c>
      <c r="AS251" s="31" t="s">
        <v>34145</v>
      </c>
      <c r="AT251" s="31" t="s">
        <v>37277</v>
      </c>
      <c r="AU251" s="31"/>
      <c r="AV251" s="31" t="s">
        <v>20032</v>
      </c>
      <c r="AW251" s="52" t="s">
        <v>24630</v>
      </c>
      <c r="AX251" s="29">
        <f>AW251+1903</f>
        <v>46738</v>
      </c>
      <c r="AY251" s="31" t="s">
        <v>26346</v>
      </c>
      <c r="AZ251" s="31" t="s">
        <v>2622</v>
      </c>
      <c r="BA251" s="30" t="s">
        <v>18118</v>
      </c>
      <c r="BB251" s="31" t="s">
        <v>37274</v>
      </c>
      <c r="BC251" s="31" t="s">
        <v>37278</v>
      </c>
      <c r="BD251" s="31" t="s">
        <v>7980</v>
      </c>
      <c r="BE251" s="31" t="s">
        <v>7969</v>
      </c>
      <c r="BF251" s="31" t="s">
        <v>20032</v>
      </c>
      <c r="BG251" s="31"/>
      <c r="BH251" s="31"/>
      <c r="BI251" s="31"/>
      <c r="BJ251" s="31">
        <v>0</v>
      </c>
      <c r="BK251" s="31" t="str">
        <f t="shared" si="39"/>
        <v>II/c</v>
      </c>
      <c r="BL251" s="31"/>
      <c r="BM251" s="31"/>
      <c r="BN251" s="31"/>
      <c r="BO251" s="31"/>
      <c r="BP251" s="31"/>
      <c r="BQ251" s="31"/>
      <c r="BR251" s="31"/>
      <c r="BS251" s="31"/>
      <c r="BT251" s="31"/>
      <c r="BU251" s="31"/>
      <c r="BV251" s="31" t="s">
        <v>8019</v>
      </c>
      <c r="BW251" s="31">
        <f t="shared" ca="1" si="36"/>
        <v>9</v>
      </c>
      <c r="BX251" s="78">
        <f t="shared" ca="1" si="37"/>
        <v>3</v>
      </c>
      <c r="BY251" s="31" t="s">
        <v>19644</v>
      </c>
      <c r="BZ251" s="31"/>
      <c r="CA251" s="31" t="s">
        <v>2483</v>
      </c>
      <c r="CB251" s="31" t="s">
        <v>2406</v>
      </c>
      <c r="CC251" s="31"/>
      <c r="CD251" s="31"/>
      <c r="CE251" s="31" t="s">
        <v>20085</v>
      </c>
      <c r="CF251" s="31"/>
      <c r="CG251" s="31"/>
      <c r="CH251" s="31"/>
      <c r="CI251" s="31"/>
      <c r="CJ251" s="31"/>
      <c r="CK251" s="31"/>
      <c r="CL251" s="31" t="s">
        <v>25934</v>
      </c>
      <c r="CM251" s="31" t="s">
        <v>25809</v>
      </c>
      <c r="CN251" s="31">
        <v>124</v>
      </c>
      <c r="CO251" s="31" t="s">
        <v>25933</v>
      </c>
      <c r="CP251" s="31" t="s">
        <v>25809</v>
      </c>
      <c r="CQ251" s="31">
        <v>124</v>
      </c>
      <c r="CR251" s="31">
        <v>4724</v>
      </c>
      <c r="CS251" s="31" t="s">
        <v>10088</v>
      </c>
      <c r="CT251" s="31" t="s">
        <v>11330</v>
      </c>
      <c r="CU251" s="31" t="s">
        <v>5922</v>
      </c>
      <c r="CV251" s="31" t="s">
        <v>11293</v>
      </c>
      <c r="CW251" s="31" t="s">
        <v>11331</v>
      </c>
      <c r="CX251" s="31" t="s">
        <v>10552</v>
      </c>
      <c r="CY251" s="31"/>
      <c r="CZ251" s="31"/>
      <c r="DA251" s="31"/>
      <c r="DB251" s="31" t="s">
        <v>11355</v>
      </c>
      <c r="DC251" s="31" t="s">
        <v>16323</v>
      </c>
      <c r="DD251" s="31" t="s">
        <v>16324</v>
      </c>
      <c r="DE251" s="31"/>
      <c r="DF251" s="31"/>
      <c r="DG251" s="31"/>
      <c r="DH251" s="31"/>
      <c r="DI251" s="31" t="s">
        <v>24810</v>
      </c>
      <c r="DJ251" s="31" t="s">
        <v>24811</v>
      </c>
      <c r="DK251" s="31" t="s">
        <v>25645</v>
      </c>
      <c r="DL251" s="31" t="s">
        <v>13888</v>
      </c>
      <c r="DM251" s="38" t="s">
        <v>11324</v>
      </c>
      <c r="DN251" s="38"/>
      <c r="DO251" s="35"/>
      <c r="DP251" s="31" t="s">
        <v>11329</v>
      </c>
      <c r="DQ251" s="31" t="s">
        <v>11328</v>
      </c>
      <c r="DR251" s="31" t="s">
        <v>11325</v>
      </c>
      <c r="DS251" s="31" t="s">
        <v>27705</v>
      </c>
      <c r="DT251" s="31"/>
      <c r="DU251" s="31">
        <v>2</v>
      </c>
      <c r="DV251" s="31" t="s">
        <v>32165</v>
      </c>
      <c r="DW251" s="31" t="s">
        <v>7980</v>
      </c>
      <c r="DX251" s="31" t="s">
        <v>7980</v>
      </c>
      <c r="DY251" s="31" t="s">
        <v>30926</v>
      </c>
      <c r="DZ251" s="31" t="s">
        <v>19629</v>
      </c>
      <c r="EA251" s="31"/>
      <c r="EB251" s="31">
        <v>1277394</v>
      </c>
      <c r="EC251" s="31" t="s">
        <v>40168</v>
      </c>
      <c r="ED251" s="31" t="s">
        <v>41101</v>
      </c>
      <c r="EE251" s="31"/>
      <c r="EF251" s="31"/>
      <c r="EG251" s="31"/>
      <c r="EH251" s="31"/>
      <c r="EI251" s="31"/>
      <c r="EJ251" s="31"/>
    </row>
    <row r="252" spans="1:140" ht="23.25" customHeight="1">
      <c r="A252" s="25">
        <v>250</v>
      </c>
      <c r="B252" s="30" t="s">
        <v>698</v>
      </c>
      <c r="C252" s="31">
        <v>140377914</v>
      </c>
      <c r="D252" s="30" t="s">
        <v>1595</v>
      </c>
      <c r="E252" s="30"/>
      <c r="F252" s="30" t="s">
        <v>36262</v>
      </c>
      <c r="G252" s="31">
        <f t="shared" si="32"/>
        <v>58</v>
      </c>
      <c r="H252" s="72">
        <f t="shared" si="33"/>
        <v>49218</v>
      </c>
      <c r="I252" s="30"/>
      <c r="J252" s="30" t="s">
        <v>34084</v>
      </c>
      <c r="K252" s="30" t="s">
        <v>4318</v>
      </c>
      <c r="L252" s="31" t="s">
        <v>4318</v>
      </c>
      <c r="M252" s="31" t="s">
        <v>6378</v>
      </c>
      <c r="N252" s="31" t="s">
        <v>5863</v>
      </c>
      <c r="O252" s="31" t="s">
        <v>2485</v>
      </c>
      <c r="P252" s="31" t="s">
        <v>23983</v>
      </c>
      <c r="Q252" s="31"/>
      <c r="R252" s="31">
        <v>25</v>
      </c>
      <c r="S252" s="31">
        <v>0</v>
      </c>
      <c r="T252" s="31"/>
      <c r="U252" s="31">
        <v>1554</v>
      </c>
      <c r="V252" s="31" t="s">
        <v>6372</v>
      </c>
      <c r="W252" s="31" t="s">
        <v>6910</v>
      </c>
      <c r="X252" s="31" t="s">
        <v>6630</v>
      </c>
      <c r="Y252" s="31">
        <f t="shared" ca="1" si="34"/>
        <v>47</v>
      </c>
      <c r="Z252" s="31" t="str">
        <f t="shared" ca="1" si="35"/>
        <v>46-58</v>
      </c>
      <c r="AA252" s="31"/>
      <c r="AB252" s="31" t="s">
        <v>6306</v>
      </c>
      <c r="AC252" s="31" t="s">
        <v>34153</v>
      </c>
      <c r="AD252" s="31" t="s">
        <v>34194</v>
      </c>
      <c r="AE252" s="31"/>
      <c r="AF252" s="31" t="s">
        <v>24700</v>
      </c>
      <c r="AG252" s="31" t="s">
        <v>7895</v>
      </c>
      <c r="AH252" s="31" t="s">
        <v>7895</v>
      </c>
      <c r="AI252" s="31" t="s">
        <v>40277</v>
      </c>
      <c r="AJ252" s="31">
        <v>9209524</v>
      </c>
      <c r="AK252" s="31" t="s">
        <v>4926</v>
      </c>
      <c r="AL252" s="31">
        <v>34853</v>
      </c>
      <c r="AM252" s="31" t="s">
        <v>7178</v>
      </c>
      <c r="AN252" s="31"/>
      <c r="AO252" s="31"/>
      <c r="AP252" s="31" t="s">
        <v>32997</v>
      </c>
      <c r="AQ252" s="31"/>
      <c r="AR252" s="31" t="s">
        <v>34148</v>
      </c>
      <c r="AS252" s="31" t="s">
        <v>34148</v>
      </c>
      <c r="AT252" s="31" t="str">
        <f>_xlfn.IFNA(VLOOKUP(D252,'[1]5. 1 Mei 2022'!$C$7:$F$60,4,FALSE),"")</f>
        <v/>
      </c>
      <c r="AU252" s="31"/>
      <c r="AV252" s="31" t="s">
        <v>7947</v>
      </c>
      <c r="AW252" s="31" t="s">
        <v>18389</v>
      </c>
      <c r="AX252" s="29">
        <f>AW252+1903</f>
        <v>46131</v>
      </c>
      <c r="AY252" s="31" t="s">
        <v>26344</v>
      </c>
      <c r="AZ252" s="31" t="s">
        <v>32999</v>
      </c>
      <c r="BA252" s="30" t="s">
        <v>32997</v>
      </c>
      <c r="BB252" s="31" t="s">
        <v>30551</v>
      </c>
      <c r="BC252" s="31"/>
      <c r="BD252" s="31" t="s">
        <v>30247</v>
      </c>
      <c r="BE252" s="31" t="s">
        <v>7968</v>
      </c>
      <c r="BF252" s="31" t="s">
        <v>7947</v>
      </c>
      <c r="BG252" s="31"/>
      <c r="BH252" s="31"/>
      <c r="BI252" s="31"/>
      <c r="BJ252" s="31" t="s">
        <v>6989</v>
      </c>
      <c r="BK252" s="31" t="str">
        <f t="shared" si="39"/>
        <v>II/d</v>
      </c>
      <c r="BL252" s="31" t="s">
        <v>8078</v>
      </c>
      <c r="BM252" s="31"/>
      <c r="BN252" s="31"/>
      <c r="BO252" s="31"/>
      <c r="BP252" s="31" t="s">
        <v>1498</v>
      </c>
      <c r="BQ252" s="31"/>
      <c r="BR252" s="31"/>
      <c r="BS252" s="31"/>
      <c r="BT252" s="31" t="s">
        <v>1693</v>
      </c>
      <c r="BU252" s="31"/>
      <c r="BV252" s="31" t="s">
        <v>1521</v>
      </c>
      <c r="BW252" s="31">
        <f t="shared" ca="1" si="36"/>
        <v>27</v>
      </c>
      <c r="BX252" s="78">
        <f t="shared" ca="1" si="37"/>
        <v>3</v>
      </c>
      <c r="BY252" s="31"/>
      <c r="BZ252" s="31" t="s">
        <v>5970</v>
      </c>
      <c r="CA252" s="31" t="s">
        <v>2483</v>
      </c>
      <c r="CB252" s="31" t="s">
        <v>2519</v>
      </c>
      <c r="CC252" s="31">
        <v>2</v>
      </c>
      <c r="CD252" s="31">
        <v>1</v>
      </c>
      <c r="CE252" s="31" t="s">
        <v>20085</v>
      </c>
      <c r="CF252" s="31"/>
      <c r="CG252" s="31"/>
      <c r="CH252" s="31"/>
      <c r="CI252" s="31"/>
      <c r="CJ252" s="31"/>
      <c r="CK252" s="31"/>
      <c r="CL252" s="31"/>
      <c r="CM252" s="31"/>
      <c r="CN252" s="31"/>
      <c r="CO252" s="31"/>
      <c r="CP252" s="31"/>
      <c r="CQ252" s="31"/>
      <c r="CR252" s="31">
        <v>5171</v>
      </c>
      <c r="CS252" s="31" t="s">
        <v>19267</v>
      </c>
      <c r="CT252" s="31" t="s">
        <v>19268</v>
      </c>
      <c r="CU252" s="31" t="s">
        <v>3855</v>
      </c>
      <c r="CV252" s="31" t="s">
        <v>19128</v>
      </c>
      <c r="CW252" s="31" t="s">
        <v>19129</v>
      </c>
      <c r="CX252" s="31" t="s">
        <v>19002</v>
      </c>
      <c r="CY252" s="31"/>
      <c r="CZ252" s="31"/>
      <c r="DA252" s="31"/>
      <c r="DB252" s="31"/>
      <c r="DC252" s="31"/>
      <c r="DD252" s="31"/>
      <c r="DE252" s="31"/>
      <c r="DF252" s="31"/>
      <c r="DG252" s="31"/>
      <c r="DH252" s="31"/>
      <c r="DI252" s="31"/>
      <c r="DJ252" s="31"/>
      <c r="DK252" s="31"/>
      <c r="DL252" s="31"/>
      <c r="DM252" s="38" t="s">
        <v>11709</v>
      </c>
      <c r="DN252" s="38"/>
      <c r="DO252" s="35" t="s">
        <v>24956</v>
      </c>
      <c r="DP252" s="31" t="s">
        <v>13692</v>
      </c>
      <c r="DQ252" s="31" t="s">
        <v>13691</v>
      </c>
      <c r="DR252" s="31"/>
      <c r="DS252" s="31" t="s">
        <v>27460</v>
      </c>
      <c r="DT252" s="31"/>
      <c r="DU252" s="31">
        <v>0</v>
      </c>
      <c r="DV252" s="31" t="s">
        <v>32616</v>
      </c>
      <c r="DW252" s="31"/>
      <c r="DX252" s="31"/>
      <c r="DY252" s="31"/>
      <c r="DZ252" s="31"/>
      <c r="EA252" s="31"/>
      <c r="EB252" s="31">
        <v>0</v>
      </c>
      <c r="EC252" s="31" t="s">
        <v>39747</v>
      </c>
      <c r="ED252" s="31" t="s">
        <v>41101</v>
      </c>
      <c r="EE252" s="31"/>
      <c r="EF252" s="31"/>
      <c r="EG252" s="31"/>
      <c r="EH252" s="31"/>
      <c r="EI252" s="31"/>
      <c r="EJ252" s="31"/>
    </row>
    <row r="253" spans="1:140" ht="23.25" customHeight="1">
      <c r="A253" s="25">
        <v>251</v>
      </c>
      <c r="B253" s="30" t="s">
        <v>21480</v>
      </c>
      <c r="C253" s="31" t="s">
        <v>6220</v>
      </c>
      <c r="D253" s="30" t="s">
        <v>21516</v>
      </c>
      <c r="E253" s="30"/>
      <c r="F253" s="30" t="s">
        <v>36262</v>
      </c>
      <c r="G253" s="31">
        <f t="shared" si="32"/>
        <v>58</v>
      </c>
      <c r="H253" s="72">
        <f t="shared" si="33"/>
        <v>56189</v>
      </c>
      <c r="I253" s="30" t="s">
        <v>34963</v>
      </c>
      <c r="J253" s="30" t="s">
        <v>34085</v>
      </c>
      <c r="K253" s="30" t="s">
        <v>34082</v>
      </c>
      <c r="L253" s="31" t="s">
        <v>6220</v>
      </c>
      <c r="M253" s="31" t="s">
        <v>3186</v>
      </c>
      <c r="N253" s="31" t="s">
        <v>5865</v>
      </c>
      <c r="O253" s="31" t="s">
        <v>5117</v>
      </c>
      <c r="P253" s="52" t="s">
        <v>35984</v>
      </c>
      <c r="Q253" s="31" t="s">
        <v>41234</v>
      </c>
      <c r="R253" s="31"/>
      <c r="S253" s="31"/>
      <c r="T253" s="52" t="s">
        <v>32516</v>
      </c>
      <c r="U253" s="31" t="s">
        <v>23420</v>
      </c>
      <c r="V253" s="31"/>
      <c r="W253" s="31" t="s">
        <v>5646</v>
      </c>
      <c r="X253" s="31" t="s">
        <v>21579</v>
      </c>
      <c r="Y253" s="31">
        <f t="shared" ca="1" si="34"/>
        <v>28</v>
      </c>
      <c r="Z253" s="31" t="str">
        <f t="shared" ca="1" si="35"/>
        <v>21-35</v>
      </c>
      <c r="AA253" s="31"/>
      <c r="AB253" s="31" t="s">
        <v>11145</v>
      </c>
      <c r="AC253" s="31" t="s">
        <v>34146</v>
      </c>
      <c r="AD253" s="31" t="s">
        <v>34146</v>
      </c>
      <c r="AE253" s="31"/>
      <c r="AF253" s="31" t="s">
        <v>14478</v>
      </c>
      <c r="AG253" s="31" t="s">
        <v>4322</v>
      </c>
      <c r="AH253" s="31" t="s">
        <v>4322</v>
      </c>
      <c r="AI253" s="31" t="s">
        <v>908</v>
      </c>
      <c r="AJ253" s="31" t="s">
        <v>22433</v>
      </c>
      <c r="AK253" s="31" t="s">
        <v>22434</v>
      </c>
      <c r="AL253" s="31" t="s">
        <v>18456</v>
      </c>
      <c r="AM253" s="31" t="s">
        <v>22435</v>
      </c>
      <c r="AN253" s="31"/>
      <c r="AO253" s="31"/>
      <c r="AP253" s="31" t="s">
        <v>2307</v>
      </c>
      <c r="AQ253" s="31" t="s">
        <v>30279</v>
      </c>
      <c r="AR253" s="31" t="s">
        <v>34146</v>
      </c>
      <c r="AS253" s="31" t="s">
        <v>34146</v>
      </c>
      <c r="AT253" s="31" t="str">
        <f>_xlfn.IFNA(VLOOKUP(D253,'[1]5. 1 Mei 2022'!$C$7:$F$60,4,FALSE),"")</f>
        <v/>
      </c>
      <c r="AU253" s="31"/>
      <c r="AV253" s="31" t="s">
        <v>26002</v>
      </c>
      <c r="AW253" s="31" t="s">
        <v>30279</v>
      </c>
      <c r="AX253" s="29">
        <f>AW253+1903</f>
        <v>46117</v>
      </c>
      <c r="AY253" s="31" t="s">
        <v>26346</v>
      </c>
      <c r="AZ253" s="31" t="s">
        <v>6924</v>
      </c>
      <c r="BA253" s="30" t="s">
        <v>2307</v>
      </c>
      <c r="BB253" s="31" t="s">
        <v>29562</v>
      </c>
      <c r="BC253" s="31"/>
      <c r="BD253" s="31" t="s">
        <v>11423</v>
      </c>
      <c r="BE253" s="31" t="s">
        <v>7969</v>
      </c>
      <c r="BF253" s="31" t="s">
        <v>26002</v>
      </c>
      <c r="BG253" s="31"/>
      <c r="BH253" s="31"/>
      <c r="BI253" s="31"/>
      <c r="BJ253" s="31">
        <v>0</v>
      </c>
      <c r="BK253" s="31" t="str">
        <f t="shared" si="39"/>
        <v>II/c</v>
      </c>
      <c r="BL253" s="31"/>
      <c r="BM253" s="31"/>
      <c r="BN253" s="31"/>
      <c r="BO253" s="31"/>
      <c r="BP253" s="31"/>
      <c r="BQ253" s="31"/>
      <c r="BR253" s="31"/>
      <c r="BS253" s="31"/>
      <c r="BT253" s="31"/>
      <c r="BU253" s="31"/>
      <c r="BV253" s="31" t="s">
        <v>21556</v>
      </c>
      <c r="BW253" s="31">
        <f t="shared" ca="1" si="36"/>
        <v>5</v>
      </c>
      <c r="BX253" s="78">
        <f t="shared" ca="1" si="37"/>
        <v>10</v>
      </c>
      <c r="BY253" s="31"/>
      <c r="BZ253" s="31"/>
      <c r="CA253" s="31" t="s">
        <v>2483</v>
      </c>
      <c r="CB253" s="31" t="s">
        <v>2406</v>
      </c>
      <c r="CC253" s="31"/>
      <c r="CD253" s="31"/>
      <c r="CE253" s="31"/>
      <c r="CF253" s="31"/>
      <c r="CG253" s="31"/>
      <c r="CH253" s="31"/>
      <c r="CI253" s="31"/>
      <c r="CJ253" s="31"/>
      <c r="CK253" s="31"/>
      <c r="CL253" s="31" t="s">
        <v>36596</v>
      </c>
      <c r="CM253" s="31" t="s">
        <v>36646</v>
      </c>
      <c r="CN253" s="31">
        <v>127</v>
      </c>
      <c r="CO253" s="31" t="s">
        <v>25271</v>
      </c>
      <c r="CP253" s="31" t="s">
        <v>25270</v>
      </c>
      <c r="CQ253" s="31">
        <v>122</v>
      </c>
      <c r="CR253" s="31">
        <v>6697</v>
      </c>
      <c r="CS253" s="31" t="s">
        <v>22126</v>
      </c>
      <c r="CT253" s="31"/>
      <c r="CU253" s="31"/>
      <c r="CV253" s="31"/>
      <c r="CW253" s="31"/>
      <c r="CX253" s="31"/>
      <c r="CY253" s="31"/>
      <c r="CZ253" s="31"/>
      <c r="DA253" s="31"/>
      <c r="DB253" s="31"/>
      <c r="DC253" s="31"/>
      <c r="DD253" s="31"/>
      <c r="DE253" s="31"/>
      <c r="DF253" s="31"/>
      <c r="DG253" s="31"/>
      <c r="DH253" s="31"/>
      <c r="DI253" s="31"/>
      <c r="DJ253" s="31"/>
      <c r="DK253" s="31"/>
      <c r="DL253" s="31"/>
      <c r="DM253" s="38" t="s">
        <v>32671</v>
      </c>
      <c r="DN253" s="38"/>
      <c r="DO253" s="35" t="s">
        <v>31552</v>
      </c>
      <c r="DP253" s="31" t="s">
        <v>28319</v>
      </c>
      <c r="DQ253" s="31" t="s">
        <v>31553</v>
      </c>
      <c r="DR253" s="31"/>
      <c r="DS253" s="52" t="s">
        <v>35634</v>
      </c>
      <c r="DT253" s="31" t="s">
        <v>37415</v>
      </c>
      <c r="DU253" s="31">
        <v>3</v>
      </c>
      <c r="DV253" s="31" t="s">
        <v>32167</v>
      </c>
      <c r="DW253" s="31" t="s">
        <v>11423</v>
      </c>
      <c r="DX253" s="31" t="s">
        <v>11423</v>
      </c>
      <c r="DY253" s="31" t="s">
        <v>31186</v>
      </c>
      <c r="DZ253" s="31" t="s">
        <v>16948</v>
      </c>
      <c r="EA253" s="31"/>
      <c r="EB253" s="31">
        <v>0</v>
      </c>
      <c r="EC253" s="31" t="s">
        <v>40169</v>
      </c>
      <c r="ED253" s="31" t="s">
        <v>41101</v>
      </c>
      <c r="EE253" s="31"/>
      <c r="EF253" s="31"/>
      <c r="EG253" s="31"/>
      <c r="EH253" s="31"/>
      <c r="EI253" s="31"/>
      <c r="EJ253" s="31"/>
    </row>
    <row r="254" spans="1:140" ht="23.25" customHeight="1">
      <c r="A254" s="25">
        <v>252</v>
      </c>
      <c r="B254" s="30" t="s">
        <v>7824</v>
      </c>
      <c r="C254" s="31">
        <v>140254218</v>
      </c>
      <c r="D254" s="30" t="s">
        <v>211</v>
      </c>
      <c r="E254" s="30"/>
      <c r="F254" s="30" t="s">
        <v>36262</v>
      </c>
      <c r="G254" s="31">
        <f t="shared" si="32"/>
        <v>58</v>
      </c>
      <c r="H254" s="72">
        <f t="shared" si="33"/>
        <v>45078</v>
      </c>
      <c r="I254" s="30"/>
      <c r="J254" s="30" t="s">
        <v>34084</v>
      </c>
      <c r="K254" s="30" t="s">
        <v>4318</v>
      </c>
      <c r="L254" s="31" t="s">
        <v>4318</v>
      </c>
      <c r="M254" s="31" t="s">
        <v>6378</v>
      </c>
      <c r="N254" s="31" t="s">
        <v>5797</v>
      </c>
      <c r="O254" s="31" t="s">
        <v>5271</v>
      </c>
      <c r="P254" s="31" t="s">
        <v>5144</v>
      </c>
      <c r="Q254" s="31"/>
      <c r="R254" s="31">
        <v>30</v>
      </c>
      <c r="S254" s="31">
        <v>0</v>
      </c>
      <c r="T254" s="31"/>
      <c r="U254" s="31">
        <v>398</v>
      </c>
      <c r="V254" s="31"/>
      <c r="W254" s="31" t="s">
        <v>4761</v>
      </c>
      <c r="X254" s="31" t="s">
        <v>7674</v>
      </c>
      <c r="Y254" s="31" t="e">
        <f t="shared" ca="1" si="34"/>
        <v>#VALUE!</v>
      </c>
      <c r="Z254" s="31" t="e">
        <f t="shared" ca="1" si="35"/>
        <v>#VALUE!</v>
      </c>
      <c r="AA254" s="31"/>
      <c r="AB254" s="31" t="s">
        <v>10501</v>
      </c>
      <c r="AC254" s="31" t="s">
        <v>34147</v>
      </c>
      <c r="AD254" s="31" t="s">
        <v>34147</v>
      </c>
      <c r="AE254" s="31"/>
      <c r="AF254" s="31" t="s">
        <v>24699</v>
      </c>
      <c r="AG254" s="31" t="s">
        <v>5852</v>
      </c>
      <c r="AH254" s="31" t="s">
        <v>5852</v>
      </c>
      <c r="AI254" s="31" t="s">
        <v>728</v>
      </c>
      <c r="AJ254" s="31">
        <v>1002210258</v>
      </c>
      <c r="AK254" s="31" t="s">
        <v>4144</v>
      </c>
      <c r="AL254" s="31" t="s">
        <v>3993</v>
      </c>
      <c r="AM254" s="31" t="s">
        <v>2711</v>
      </c>
      <c r="AN254" s="31"/>
      <c r="AO254" s="31"/>
      <c r="AP254" s="31" t="s">
        <v>33006</v>
      </c>
      <c r="AQ254" s="31" t="s">
        <v>1052</v>
      </c>
      <c r="AR254" s="31" t="s">
        <v>34147</v>
      </c>
      <c r="AS254" s="31" t="s">
        <v>34147</v>
      </c>
      <c r="AT254" s="31" t="str">
        <f>_xlfn.IFNA(VLOOKUP(D254,'[1]5. 1 Mei 2022'!$C$7:$F$60,4,FALSE),"")</f>
        <v/>
      </c>
      <c r="AU254" s="31"/>
      <c r="AV254" s="31" t="s">
        <v>20033</v>
      </c>
      <c r="AW254" s="31" t="s">
        <v>1052</v>
      </c>
      <c r="AX254" s="29">
        <f>AW254+1903</f>
        <v>44255</v>
      </c>
      <c r="AY254" s="31" t="s">
        <v>26346</v>
      </c>
      <c r="AZ254" s="31" t="s">
        <v>530</v>
      </c>
      <c r="BA254" s="30" t="s">
        <v>33006</v>
      </c>
      <c r="BB254" s="31" t="s">
        <v>29342</v>
      </c>
      <c r="BC254" s="31"/>
      <c r="BD254" s="31" t="s">
        <v>7997</v>
      </c>
      <c r="BE254" s="31" t="s">
        <v>7969</v>
      </c>
      <c r="BF254" s="31" t="s">
        <v>20033</v>
      </c>
      <c r="BG254" s="31"/>
      <c r="BH254" s="31"/>
      <c r="BI254" s="31"/>
      <c r="BJ254" s="31" t="s">
        <v>5448</v>
      </c>
      <c r="BK254" s="31" t="str">
        <f t="shared" si="39"/>
        <v>III/d</v>
      </c>
      <c r="BL254" s="31" t="s">
        <v>8078</v>
      </c>
      <c r="BM254" s="31"/>
      <c r="BN254" s="31"/>
      <c r="BO254" s="31"/>
      <c r="BP254" s="31" t="s">
        <v>1498</v>
      </c>
      <c r="BQ254" s="31"/>
      <c r="BR254" s="31"/>
      <c r="BS254" s="31"/>
      <c r="BT254" s="31" t="s">
        <v>7010</v>
      </c>
      <c r="BU254" s="31"/>
      <c r="BV254" s="31" t="s">
        <v>7675</v>
      </c>
      <c r="BW254" s="31" t="e">
        <f t="shared" ca="1" si="36"/>
        <v>#VALUE!</v>
      </c>
      <c r="BX254" s="78" t="e">
        <f t="shared" ca="1" si="37"/>
        <v>#VALUE!</v>
      </c>
      <c r="BY254" s="31"/>
      <c r="BZ254" s="31"/>
      <c r="CA254" s="31" t="s">
        <v>2483</v>
      </c>
      <c r="CB254" s="31" t="s">
        <v>2519</v>
      </c>
      <c r="CC254" s="31">
        <v>1</v>
      </c>
      <c r="CD254" s="31">
        <v>1</v>
      </c>
      <c r="CE254" s="31" t="s">
        <v>20085</v>
      </c>
      <c r="CF254" s="31"/>
      <c r="CG254" s="31"/>
      <c r="CH254" s="31">
        <v>2007</v>
      </c>
      <c r="CI254" s="31" t="s">
        <v>5058</v>
      </c>
      <c r="CJ254" s="31"/>
      <c r="CK254" s="31"/>
      <c r="CL254" s="31" t="s">
        <v>31153</v>
      </c>
      <c r="CM254" s="31" t="s">
        <v>28549</v>
      </c>
      <c r="CN254" s="31">
        <v>124</v>
      </c>
      <c r="CO254" s="31">
        <v>0</v>
      </c>
      <c r="CP254" s="31">
        <v>0</v>
      </c>
      <c r="CQ254" s="31">
        <v>0</v>
      </c>
      <c r="CR254" s="31">
        <v>3646</v>
      </c>
      <c r="CS254" s="31" t="s">
        <v>11397</v>
      </c>
      <c r="CT254" s="31" t="s">
        <v>11395</v>
      </c>
      <c r="CU254" s="31" t="s">
        <v>11396</v>
      </c>
      <c r="CV254" s="31" t="s">
        <v>10474</v>
      </c>
      <c r="CW254" s="31" t="s">
        <v>8574</v>
      </c>
      <c r="CX254" s="31" t="s">
        <v>10461</v>
      </c>
      <c r="CY254" s="31"/>
      <c r="CZ254" s="31"/>
      <c r="DA254" s="31"/>
      <c r="DB254" s="31" t="s">
        <v>11355</v>
      </c>
      <c r="DC254" s="31" t="s">
        <v>11356</v>
      </c>
      <c r="DD254" s="31" t="s">
        <v>10554</v>
      </c>
      <c r="DE254" s="31"/>
      <c r="DF254" s="31"/>
      <c r="DG254" s="31"/>
      <c r="DH254" s="31"/>
      <c r="DI254" s="31" t="s">
        <v>10372</v>
      </c>
      <c r="DJ254" s="31" t="s">
        <v>10240</v>
      </c>
      <c r="DK254" s="31"/>
      <c r="DL254" s="31"/>
      <c r="DM254" s="38" t="s">
        <v>15065</v>
      </c>
      <c r="DN254" s="38"/>
      <c r="DO254" s="35">
        <v>0</v>
      </c>
      <c r="DP254" s="31" t="s">
        <v>15066</v>
      </c>
      <c r="DQ254" s="31" t="s">
        <v>14696</v>
      </c>
      <c r="DR254" s="31"/>
      <c r="DS254" s="31" t="s">
        <v>15067</v>
      </c>
      <c r="DT254" s="31" t="s">
        <v>37416</v>
      </c>
      <c r="DU254" s="31">
        <v>3</v>
      </c>
      <c r="DV254" s="31" t="s">
        <v>32167</v>
      </c>
      <c r="DW254" s="31" t="s">
        <v>7997</v>
      </c>
      <c r="DX254" s="31"/>
      <c r="DY254" s="31" t="s">
        <v>36401</v>
      </c>
      <c r="DZ254" s="52" t="s">
        <v>33512</v>
      </c>
      <c r="EA254" s="52" t="s">
        <v>29313</v>
      </c>
      <c r="EB254" s="31">
        <v>0</v>
      </c>
      <c r="EC254" s="31" t="s">
        <v>40139</v>
      </c>
      <c r="ED254" s="31" t="s">
        <v>41101</v>
      </c>
      <c r="EE254" s="31"/>
      <c r="EF254" s="31"/>
      <c r="EG254" s="31"/>
      <c r="EH254" s="31"/>
      <c r="EI254" s="31"/>
      <c r="EJ254" s="31"/>
    </row>
    <row r="255" spans="1:140" ht="23.25" customHeight="1">
      <c r="A255" s="25">
        <v>253</v>
      </c>
      <c r="B255" s="30" t="s">
        <v>33738</v>
      </c>
      <c r="C255" s="31" t="s">
        <v>6220</v>
      </c>
      <c r="D255" s="30" t="s">
        <v>32817</v>
      </c>
      <c r="E255" s="30"/>
      <c r="F255" s="30" t="s">
        <v>36262</v>
      </c>
      <c r="G255" s="31">
        <f t="shared" si="32"/>
        <v>58</v>
      </c>
      <c r="H255" s="72">
        <f t="shared" si="33"/>
        <v>56615</v>
      </c>
      <c r="I255" s="30" t="s">
        <v>39707</v>
      </c>
      <c r="J255" s="30" t="s">
        <v>34085</v>
      </c>
      <c r="K255" s="30" t="s">
        <v>34082</v>
      </c>
      <c r="L255" s="31" t="s">
        <v>6220</v>
      </c>
      <c r="M255" s="31" t="s">
        <v>6378</v>
      </c>
      <c r="N255" s="31" t="s">
        <v>3557</v>
      </c>
      <c r="O255" s="31" t="s">
        <v>1501</v>
      </c>
      <c r="P255" s="66" t="s">
        <v>21871</v>
      </c>
      <c r="Q255" s="29" t="s">
        <v>40357</v>
      </c>
      <c r="R255" s="31"/>
      <c r="S255" s="31"/>
      <c r="T255" s="66" t="s">
        <v>32522</v>
      </c>
      <c r="U255" s="31"/>
      <c r="V255" s="31"/>
      <c r="W255" s="31" t="s">
        <v>6910</v>
      </c>
      <c r="X255" s="31" t="s">
        <v>32831</v>
      </c>
      <c r="Y255" s="31">
        <f t="shared" ca="1" si="34"/>
        <v>27</v>
      </c>
      <c r="Z255" s="31" t="str">
        <f t="shared" ca="1" si="35"/>
        <v>21-35</v>
      </c>
      <c r="AA255" s="31"/>
      <c r="AB255" s="31" t="s">
        <v>8706</v>
      </c>
      <c r="AC255" s="31" t="s">
        <v>34153</v>
      </c>
      <c r="AD255" s="31" t="s">
        <v>34194</v>
      </c>
      <c r="AE255" s="31"/>
      <c r="AF255" s="31" t="s">
        <v>24700</v>
      </c>
      <c r="AG255" s="31" t="s">
        <v>4322</v>
      </c>
      <c r="AH255" s="31" t="s">
        <v>4322</v>
      </c>
      <c r="AI255" s="31" t="s">
        <v>728</v>
      </c>
      <c r="AJ255" s="31" t="s">
        <v>33931</v>
      </c>
      <c r="AK255" s="31" t="s">
        <v>33932</v>
      </c>
      <c r="AL255" s="31" t="s">
        <v>22732</v>
      </c>
      <c r="AM255" s="31" t="s">
        <v>5086</v>
      </c>
      <c r="AN255" s="31"/>
      <c r="AO255" s="31"/>
      <c r="AP255" s="31" t="s">
        <v>33020</v>
      </c>
      <c r="AQ255" s="31" t="s">
        <v>21693</v>
      </c>
      <c r="AR255" s="31" t="s">
        <v>34148</v>
      </c>
      <c r="AS255" s="31" t="s">
        <v>34148</v>
      </c>
      <c r="AT255" s="31" t="str">
        <f>_xlfn.IFNA(VLOOKUP(D255,'[1]5. 1 Mei 2022'!$C$7:$F$60,4,FALSE),"")</f>
        <v/>
      </c>
      <c r="AU255" s="31"/>
      <c r="AV255" s="31" t="s">
        <v>32848</v>
      </c>
      <c r="AW255" s="29">
        <v>44682</v>
      </c>
      <c r="AX255" s="29">
        <v>44371</v>
      </c>
      <c r="AY255" s="31" t="s">
        <v>26344</v>
      </c>
      <c r="AZ255" s="31" t="s">
        <v>11388</v>
      </c>
      <c r="BA255" s="30" t="s">
        <v>33020</v>
      </c>
      <c r="BB255" s="31"/>
      <c r="BC255" s="31"/>
      <c r="BD255" s="31" t="s">
        <v>30245</v>
      </c>
      <c r="BE255" s="31" t="s">
        <v>7968</v>
      </c>
      <c r="BF255" s="31" t="s">
        <v>10575</v>
      </c>
      <c r="BG255" s="31"/>
      <c r="BH255" s="31"/>
      <c r="BI255" s="31"/>
      <c r="BJ255" s="31"/>
      <c r="BK255" s="31" t="str">
        <f t="shared" si="39"/>
        <v>III/a</v>
      </c>
      <c r="BL255" s="31"/>
      <c r="BM255" s="31"/>
      <c r="BN255" s="31"/>
      <c r="BO255" s="31"/>
      <c r="BP255" s="31"/>
      <c r="BQ255" s="31"/>
      <c r="BR255" s="31"/>
      <c r="BS255" s="31"/>
      <c r="BT255" s="31"/>
      <c r="BU255" s="31"/>
      <c r="BV255" s="31" t="s">
        <v>21693</v>
      </c>
      <c r="BW255" s="31">
        <f t="shared" ca="1" si="36"/>
        <v>1</v>
      </c>
      <c r="BX255" s="78">
        <f t="shared" ca="1" si="37"/>
        <v>3</v>
      </c>
      <c r="BY255" s="31"/>
      <c r="BZ255" s="31"/>
      <c r="CA255" s="31" t="s">
        <v>2483</v>
      </c>
      <c r="CB255" s="31" t="s">
        <v>2406</v>
      </c>
      <c r="CC255" s="31"/>
      <c r="CD255" s="31"/>
      <c r="CE255" s="31"/>
      <c r="CF255" s="31"/>
      <c r="CG255" s="31"/>
      <c r="CH255" s="31"/>
      <c r="CI255" s="31"/>
      <c r="CJ255" s="31"/>
      <c r="CK255" s="31"/>
      <c r="CL255" s="31"/>
      <c r="CM255" s="31"/>
      <c r="CN255" s="31"/>
      <c r="CO255" s="31"/>
      <c r="CP255" s="31"/>
      <c r="CQ255" s="31"/>
      <c r="CR255" s="31">
        <v>1673</v>
      </c>
      <c r="CS255" s="31"/>
      <c r="CT255" s="31"/>
      <c r="CU255" s="31"/>
      <c r="CV255" s="31"/>
      <c r="CW255" s="31"/>
      <c r="CX255" s="31"/>
      <c r="CY255" s="31"/>
      <c r="CZ255" s="31"/>
      <c r="DA255" s="31"/>
      <c r="DB255" s="31"/>
      <c r="DC255" s="31"/>
      <c r="DD255" s="31"/>
      <c r="DE255" s="31"/>
      <c r="DF255" s="31"/>
      <c r="DG255" s="31"/>
      <c r="DH255" s="31"/>
      <c r="DI255" s="31"/>
      <c r="DJ255" s="31"/>
      <c r="DK255" s="31"/>
      <c r="DL255" s="31"/>
      <c r="DM255" s="38">
        <v>954153128448000</v>
      </c>
      <c r="DN255" s="38"/>
      <c r="DO255" s="35" t="s">
        <v>33930</v>
      </c>
      <c r="DP255" s="31" t="s">
        <v>32860</v>
      </c>
      <c r="DQ255" s="31" t="s">
        <v>33928</v>
      </c>
      <c r="DR255" s="31"/>
      <c r="DS255" s="31" t="s">
        <v>32885</v>
      </c>
      <c r="DT255" s="31" t="s">
        <v>33929</v>
      </c>
      <c r="DU255" s="31"/>
      <c r="DV255" s="31"/>
      <c r="DW255" s="31"/>
      <c r="DX255" s="31"/>
      <c r="DY255" s="31"/>
      <c r="DZ255" s="31"/>
      <c r="EA255" s="31"/>
      <c r="EB255" s="31"/>
      <c r="EC255" s="31" t="s">
        <v>39747</v>
      </c>
      <c r="ED255" s="31" t="s">
        <v>41101</v>
      </c>
      <c r="EE255" s="31"/>
      <c r="EF255" s="31"/>
      <c r="EG255" s="31"/>
      <c r="EH255" s="31"/>
      <c r="EI255" s="31"/>
      <c r="EJ255" s="31"/>
    </row>
    <row r="256" spans="1:140" ht="23.25" customHeight="1">
      <c r="A256" s="25">
        <v>254</v>
      </c>
      <c r="B256" s="30" t="s">
        <v>21335</v>
      </c>
      <c r="C256" s="31" t="s">
        <v>3713</v>
      </c>
      <c r="D256" s="30" t="s">
        <v>3713</v>
      </c>
      <c r="E256" s="30"/>
      <c r="F256" s="30" t="s">
        <v>36255</v>
      </c>
      <c r="G256" s="31">
        <f t="shared" si="32"/>
        <v>58</v>
      </c>
      <c r="H256" s="72">
        <f t="shared" si="33"/>
        <v>48030</v>
      </c>
      <c r="I256" s="30"/>
      <c r="J256" s="30" t="s">
        <v>34084</v>
      </c>
      <c r="K256" s="30" t="s">
        <v>4318</v>
      </c>
      <c r="L256" s="31" t="s">
        <v>4318</v>
      </c>
      <c r="M256" s="31" t="s">
        <v>6378</v>
      </c>
      <c r="N256" s="31" t="s">
        <v>3311</v>
      </c>
      <c r="O256" s="31" t="s">
        <v>2534</v>
      </c>
      <c r="P256" s="52" t="s">
        <v>24630</v>
      </c>
      <c r="Q256" s="31" t="s">
        <v>39107</v>
      </c>
      <c r="R256" s="31">
        <v>13</v>
      </c>
      <c r="S256" s="31">
        <v>4</v>
      </c>
      <c r="T256" s="31"/>
      <c r="U256" s="31">
        <v>694</v>
      </c>
      <c r="V256" s="31" t="s">
        <v>240</v>
      </c>
      <c r="W256" s="31" t="s">
        <v>6910</v>
      </c>
      <c r="X256" s="31" t="s">
        <v>4851</v>
      </c>
      <c r="Y256" s="31" t="e">
        <f t="shared" ca="1" si="34"/>
        <v>#VALUE!</v>
      </c>
      <c r="Z256" s="31" t="e">
        <f t="shared" ca="1" si="35"/>
        <v>#VALUE!</v>
      </c>
      <c r="AA256" s="31"/>
      <c r="AB256" s="31" t="s">
        <v>11165</v>
      </c>
      <c r="AC256" s="31" t="s">
        <v>34147</v>
      </c>
      <c r="AD256" s="31" t="s">
        <v>34147</v>
      </c>
      <c r="AE256" s="31"/>
      <c r="AF256" s="31" t="s">
        <v>24699</v>
      </c>
      <c r="AG256" s="31" t="s">
        <v>5852</v>
      </c>
      <c r="AH256" s="31" t="s">
        <v>5852</v>
      </c>
      <c r="AI256" s="31" t="s">
        <v>908</v>
      </c>
      <c r="AJ256" s="31" t="s">
        <v>3880</v>
      </c>
      <c r="AK256" s="31" t="s">
        <v>3881</v>
      </c>
      <c r="AL256" s="31" t="s">
        <v>4112</v>
      </c>
      <c r="AM256" s="31" t="s">
        <v>4113</v>
      </c>
      <c r="AN256" s="31"/>
      <c r="AO256" s="31"/>
      <c r="AP256" s="31" t="s">
        <v>33014</v>
      </c>
      <c r="AQ256" s="31"/>
      <c r="AR256" s="31" t="s">
        <v>34147</v>
      </c>
      <c r="AS256" s="31" t="s">
        <v>34147</v>
      </c>
      <c r="AT256" s="31" t="str">
        <f>_xlfn.IFNA(VLOOKUP(D256,'[1]5. 1 Mei 2022'!$C$7:$F$60,4,FALSE),"")</f>
        <v/>
      </c>
      <c r="AU256" s="31"/>
      <c r="AV256" s="31" t="s">
        <v>7458</v>
      </c>
      <c r="AW256" s="31"/>
      <c r="AX256" s="29">
        <f t="shared" ref="AX256:AX287" si="40">AW256+1903</f>
        <v>1903</v>
      </c>
      <c r="AY256" s="31" t="s">
        <v>26346</v>
      </c>
      <c r="AZ256" s="31" t="s">
        <v>33016</v>
      </c>
      <c r="BA256" s="30" t="s">
        <v>33014</v>
      </c>
      <c r="BB256" s="31"/>
      <c r="BC256" s="31"/>
      <c r="BD256" s="31" t="s">
        <v>20061</v>
      </c>
      <c r="BE256" s="31" t="s">
        <v>7973</v>
      </c>
      <c r="BF256" s="31" t="s">
        <v>7458</v>
      </c>
      <c r="BG256" s="31" t="s">
        <v>12057</v>
      </c>
      <c r="BH256" s="31"/>
      <c r="BI256" s="31" t="s">
        <v>8132</v>
      </c>
      <c r="BJ256" s="31" t="s">
        <v>21609</v>
      </c>
      <c r="BK256" s="31" t="str">
        <f t="shared" si="39"/>
        <v>III/b</v>
      </c>
      <c r="BL256" s="31" t="s">
        <v>8077</v>
      </c>
      <c r="BM256" s="31"/>
      <c r="BN256" s="31"/>
      <c r="BO256" s="31"/>
      <c r="BP256" s="31" t="s">
        <v>1498</v>
      </c>
      <c r="BQ256" s="31" t="s">
        <v>21609</v>
      </c>
      <c r="BR256" s="52" t="s">
        <v>39748</v>
      </c>
      <c r="BS256" s="52" t="s">
        <v>39108</v>
      </c>
      <c r="BT256" s="31" t="s">
        <v>3163</v>
      </c>
      <c r="BU256" s="31" t="s">
        <v>718</v>
      </c>
      <c r="BV256" s="31" t="s">
        <v>1823</v>
      </c>
      <c r="BW256" s="31">
        <f t="shared" ca="1" si="36"/>
        <v>19</v>
      </c>
      <c r="BX256" s="78">
        <f t="shared" ca="1" si="37"/>
        <v>1</v>
      </c>
      <c r="BY256" s="31"/>
      <c r="BZ256" s="31"/>
      <c r="CA256" s="31" t="s">
        <v>2483</v>
      </c>
      <c r="CB256" s="31" t="s">
        <v>2519</v>
      </c>
      <c r="CC256" s="31">
        <v>1</v>
      </c>
      <c r="CD256" s="31">
        <v>1</v>
      </c>
      <c r="CE256" s="31" t="s">
        <v>20085</v>
      </c>
      <c r="CF256" s="31"/>
      <c r="CG256" s="31"/>
      <c r="CH256" s="31"/>
      <c r="CI256" s="31"/>
      <c r="CJ256" s="31"/>
      <c r="CK256" s="31"/>
      <c r="CL256" s="31" t="s">
        <v>24788</v>
      </c>
      <c r="CM256" s="31" t="s">
        <v>21956</v>
      </c>
      <c r="CN256" s="31">
        <v>123</v>
      </c>
      <c r="CO256" s="31" t="s">
        <v>28717</v>
      </c>
      <c r="CP256" s="31" t="s">
        <v>21956</v>
      </c>
      <c r="CQ256" s="31">
        <v>123</v>
      </c>
      <c r="CR256" s="31">
        <v>5224</v>
      </c>
      <c r="CS256" s="31" t="s">
        <v>11166</v>
      </c>
      <c r="CT256" s="31"/>
      <c r="CU256" s="31" t="s">
        <v>3195</v>
      </c>
      <c r="CV256" s="31" t="s">
        <v>8541</v>
      </c>
      <c r="CW256" s="31" t="s">
        <v>11167</v>
      </c>
      <c r="CX256" s="31" t="s">
        <v>8484</v>
      </c>
      <c r="CY256" s="31"/>
      <c r="CZ256" s="31"/>
      <c r="DA256" s="31"/>
      <c r="DB256" s="31" t="s">
        <v>11355</v>
      </c>
      <c r="DC256" s="31" t="s">
        <v>16323</v>
      </c>
      <c r="DD256" s="31" t="s">
        <v>16324</v>
      </c>
      <c r="DE256" s="31"/>
      <c r="DF256" s="31"/>
      <c r="DG256" s="31"/>
      <c r="DH256" s="31"/>
      <c r="DI256" s="31" t="s">
        <v>25300</v>
      </c>
      <c r="DJ256" s="31" t="s">
        <v>25299</v>
      </c>
      <c r="DK256" s="31"/>
      <c r="DL256" s="31"/>
      <c r="DM256" s="38" t="s">
        <v>19508</v>
      </c>
      <c r="DN256" s="38"/>
      <c r="DO256" s="35" t="s">
        <v>20856</v>
      </c>
      <c r="DP256" s="31" t="s">
        <v>14861</v>
      </c>
      <c r="DQ256" s="31" t="s">
        <v>14862</v>
      </c>
      <c r="DR256" s="31"/>
      <c r="DS256" s="31" t="s">
        <v>27317</v>
      </c>
      <c r="DT256" s="31"/>
      <c r="DU256" s="31">
        <v>3</v>
      </c>
      <c r="DV256" s="31" t="s">
        <v>32167</v>
      </c>
      <c r="DW256" s="31"/>
      <c r="DX256" s="31"/>
      <c r="DY256" s="31" t="s">
        <v>25254</v>
      </c>
      <c r="DZ256" s="31" t="s">
        <v>18320</v>
      </c>
      <c r="EA256" s="31"/>
      <c r="EB256" s="31">
        <v>0</v>
      </c>
      <c r="EC256" s="31" t="s">
        <v>40139</v>
      </c>
      <c r="ED256" s="31" t="s">
        <v>41101</v>
      </c>
      <c r="EE256" s="31"/>
      <c r="EF256" s="31"/>
      <c r="EG256" s="31"/>
      <c r="EH256" s="31"/>
      <c r="EI256" s="31"/>
      <c r="EJ256" s="31"/>
    </row>
    <row r="257" spans="1:140" ht="23.25" customHeight="1">
      <c r="A257" s="25">
        <v>255</v>
      </c>
      <c r="B257" s="30" t="s">
        <v>24272</v>
      </c>
      <c r="C257" s="31" t="s">
        <v>4826</v>
      </c>
      <c r="D257" s="30" t="s">
        <v>21057</v>
      </c>
      <c r="E257" s="30"/>
      <c r="F257" s="30" t="s">
        <v>36262</v>
      </c>
      <c r="G257" s="31">
        <f t="shared" si="32"/>
        <v>58</v>
      </c>
      <c r="H257" s="72">
        <f t="shared" si="33"/>
        <v>53966</v>
      </c>
      <c r="I257" s="30" t="s">
        <v>34964</v>
      </c>
      <c r="J257" s="30" t="s">
        <v>34085</v>
      </c>
      <c r="K257" s="30" t="s">
        <v>34083</v>
      </c>
      <c r="L257" s="31" t="s">
        <v>16726</v>
      </c>
      <c r="M257" s="31" t="s">
        <v>6378</v>
      </c>
      <c r="N257" s="31" t="s">
        <v>5865</v>
      </c>
      <c r="O257" s="31" t="s">
        <v>5117</v>
      </c>
      <c r="P257" s="31" t="s">
        <v>19644</v>
      </c>
      <c r="Q257" s="31"/>
      <c r="R257" s="31"/>
      <c r="S257" s="31"/>
      <c r="T257" s="31"/>
      <c r="U257" s="31" t="s">
        <v>5590</v>
      </c>
      <c r="V257" s="31"/>
      <c r="W257" s="31" t="s">
        <v>6910</v>
      </c>
      <c r="X257" s="31" t="s">
        <v>4827</v>
      </c>
      <c r="Y257" s="31">
        <f t="shared" ca="1" si="34"/>
        <v>34</v>
      </c>
      <c r="Z257" s="31" t="str">
        <f t="shared" ca="1" si="35"/>
        <v>21-35</v>
      </c>
      <c r="AA257" s="31"/>
      <c r="AB257" s="31" t="s">
        <v>11144</v>
      </c>
      <c r="AC257" s="31" t="s">
        <v>34145</v>
      </c>
      <c r="AD257" s="31" t="s">
        <v>34145</v>
      </c>
      <c r="AE257" s="31"/>
      <c r="AF257" s="31" t="s">
        <v>24701</v>
      </c>
      <c r="AG257" s="31" t="s">
        <v>4322</v>
      </c>
      <c r="AH257" s="31" t="s">
        <v>4322</v>
      </c>
      <c r="AI257" s="31" t="s">
        <v>908</v>
      </c>
      <c r="AJ257" s="31" t="s">
        <v>7786</v>
      </c>
      <c r="AK257" s="31">
        <v>298166</v>
      </c>
      <c r="AL257" s="31" t="s">
        <v>7787</v>
      </c>
      <c r="AM257" s="31" t="s">
        <v>3001</v>
      </c>
      <c r="AN257" s="31"/>
      <c r="AO257" s="31"/>
      <c r="AP257" s="31" t="s">
        <v>33003</v>
      </c>
      <c r="AQ257" s="31" t="s">
        <v>18675</v>
      </c>
      <c r="AR257" s="31" t="s">
        <v>34145</v>
      </c>
      <c r="AS257" s="31" t="s">
        <v>34145</v>
      </c>
      <c r="AT257" s="31" t="str">
        <f>_xlfn.IFNA(VLOOKUP(D257,'[1]5. 1 Mei 2022'!$C$7:$F$60,4,FALSE),"")</f>
        <v/>
      </c>
      <c r="AU257" s="31"/>
      <c r="AV257" s="31" t="s">
        <v>20032</v>
      </c>
      <c r="AW257" s="31" t="s">
        <v>31449</v>
      </c>
      <c r="AX257" s="29">
        <f t="shared" si="40"/>
        <v>46331</v>
      </c>
      <c r="AY257" s="31" t="s">
        <v>26346</v>
      </c>
      <c r="AZ257" s="31" t="s">
        <v>33005</v>
      </c>
      <c r="BA257" s="30" t="s">
        <v>33003</v>
      </c>
      <c r="BB257" s="31" t="s">
        <v>11647</v>
      </c>
      <c r="BC257" s="31"/>
      <c r="BD257" s="31" t="s">
        <v>7980</v>
      </c>
      <c r="BE257" s="31" t="s">
        <v>7969</v>
      </c>
      <c r="BF257" s="31" t="s">
        <v>20032</v>
      </c>
      <c r="BG257" s="31"/>
      <c r="BH257" s="31"/>
      <c r="BI257" s="31"/>
      <c r="BJ257" s="31">
        <v>0</v>
      </c>
      <c r="BK257" s="31" t="str">
        <f t="shared" si="39"/>
        <v>II/c</v>
      </c>
      <c r="BL257" s="31"/>
      <c r="BM257" s="31"/>
      <c r="BN257" s="31"/>
      <c r="BO257" s="31"/>
      <c r="BP257" s="31"/>
      <c r="BQ257" s="31"/>
      <c r="BR257" s="31"/>
      <c r="BS257" s="31"/>
      <c r="BT257" s="31"/>
      <c r="BU257" s="31"/>
      <c r="BV257" s="31" t="s">
        <v>2460</v>
      </c>
      <c r="BW257" s="31">
        <f t="shared" ca="1" si="36"/>
        <v>11</v>
      </c>
      <c r="BX257" s="78">
        <f t="shared" ca="1" si="37"/>
        <v>3</v>
      </c>
      <c r="BY257" s="31" t="s">
        <v>19644</v>
      </c>
      <c r="BZ257" s="31"/>
      <c r="CA257" s="31" t="s">
        <v>2483</v>
      </c>
      <c r="CB257" s="31" t="s">
        <v>2406</v>
      </c>
      <c r="CC257" s="31"/>
      <c r="CD257" s="31"/>
      <c r="CE257" s="31" t="s">
        <v>20085</v>
      </c>
      <c r="CF257" s="31"/>
      <c r="CG257" s="31"/>
      <c r="CH257" s="31"/>
      <c r="CI257" s="31"/>
      <c r="CJ257" s="31"/>
      <c r="CK257" s="31"/>
      <c r="CL257" s="31" t="s">
        <v>22437</v>
      </c>
      <c r="CM257" s="31" t="s">
        <v>22063</v>
      </c>
      <c r="CN257" s="31">
        <v>123</v>
      </c>
      <c r="CO257" s="31" t="s">
        <v>25501</v>
      </c>
      <c r="CP257" s="31" t="s">
        <v>22063</v>
      </c>
      <c r="CQ257" s="31">
        <v>123</v>
      </c>
      <c r="CR257" s="31">
        <v>4651</v>
      </c>
      <c r="CS257" s="31" t="s">
        <v>18417</v>
      </c>
      <c r="CT257" s="31" t="s">
        <v>18418</v>
      </c>
      <c r="CU257" s="31" t="s">
        <v>4327</v>
      </c>
      <c r="CV257" s="31" t="s">
        <v>17266</v>
      </c>
      <c r="CW257" s="31" t="s">
        <v>10314</v>
      </c>
      <c r="CX257" s="31" t="s">
        <v>17267</v>
      </c>
      <c r="CY257" s="31"/>
      <c r="CZ257" s="31"/>
      <c r="DA257" s="31"/>
      <c r="DB257" s="31" t="s">
        <v>15744</v>
      </c>
      <c r="DC257" s="31" t="s">
        <v>15745</v>
      </c>
      <c r="DD257" s="31" t="s">
        <v>15746</v>
      </c>
      <c r="DE257" s="31"/>
      <c r="DF257" s="31"/>
      <c r="DG257" s="31"/>
      <c r="DH257" s="31"/>
      <c r="DI257" s="31" t="s">
        <v>24810</v>
      </c>
      <c r="DJ257" s="31" t="s">
        <v>24811</v>
      </c>
      <c r="DK257" s="31" t="s">
        <v>25642</v>
      </c>
      <c r="DL257" s="31" t="s">
        <v>25643</v>
      </c>
      <c r="DM257" s="38" t="s">
        <v>9378</v>
      </c>
      <c r="DN257" s="38"/>
      <c r="DO257" s="35">
        <v>0</v>
      </c>
      <c r="DP257" s="31" t="s">
        <v>13839</v>
      </c>
      <c r="DQ257" s="31" t="s">
        <v>13838</v>
      </c>
      <c r="DR257" s="31"/>
      <c r="DS257" s="31" t="s">
        <v>27018</v>
      </c>
      <c r="DT257" s="31"/>
      <c r="DU257" s="31">
        <v>2</v>
      </c>
      <c r="DV257" s="31" t="s">
        <v>32165</v>
      </c>
      <c r="DW257" s="31" t="s">
        <v>7980</v>
      </c>
      <c r="DX257" s="31" t="s">
        <v>7980</v>
      </c>
      <c r="DY257" s="31" t="s">
        <v>31295</v>
      </c>
      <c r="DZ257" s="31" t="s">
        <v>31294</v>
      </c>
      <c r="EA257" s="31"/>
      <c r="EB257" s="31">
        <v>0</v>
      </c>
      <c r="EC257" s="31" t="s">
        <v>40168</v>
      </c>
      <c r="ED257" s="31" t="s">
        <v>41101</v>
      </c>
      <c r="EE257" s="31"/>
      <c r="EF257" s="31"/>
      <c r="EG257" s="31"/>
      <c r="EH257" s="31"/>
      <c r="EI257" s="31"/>
      <c r="EJ257" s="31"/>
    </row>
    <row r="258" spans="1:140" ht="23.25" customHeight="1">
      <c r="A258" s="25">
        <v>256</v>
      </c>
      <c r="B258" s="30" t="s">
        <v>12383</v>
      </c>
      <c r="C258" s="31">
        <v>140333456</v>
      </c>
      <c r="D258" s="30" t="s">
        <v>399</v>
      </c>
      <c r="E258" s="30"/>
      <c r="F258" s="30" t="s">
        <v>36253</v>
      </c>
      <c r="G258" s="31">
        <f t="shared" si="32"/>
        <v>60</v>
      </c>
      <c r="H258" s="72">
        <f t="shared" si="33"/>
        <v>48519</v>
      </c>
      <c r="I258" s="30"/>
      <c r="J258" s="30" t="s">
        <v>34084</v>
      </c>
      <c r="K258" s="30" t="s">
        <v>4318</v>
      </c>
      <c r="L258" s="31" t="s">
        <v>4318</v>
      </c>
      <c r="M258" s="31" t="s">
        <v>6378</v>
      </c>
      <c r="N258" s="31" t="s">
        <v>7120</v>
      </c>
      <c r="O258" s="31" t="s">
        <v>3943</v>
      </c>
      <c r="P258" s="31" t="s">
        <v>30542</v>
      </c>
      <c r="Q258" s="31"/>
      <c r="R258" s="31">
        <v>22</v>
      </c>
      <c r="S258" s="31">
        <v>1</v>
      </c>
      <c r="T258" s="31"/>
      <c r="U258" s="31">
        <v>1394</v>
      </c>
      <c r="V258" s="31"/>
      <c r="W258" s="31" t="s">
        <v>6910</v>
      </c>
      <c r="X258" s="31" t="s">
        <v>3528</v>
      </c>
      <c r="Y258" s="31" t="e">
        <f t="shared" ca="1" si="34"/>
        <v>#VALUE!</v>
      </c>
      <c r="Z258" s="31" t="e">
        <f t="shared" ca="1" si="35"/>
        <v>#VALUE!</v>
      </c>
      <c r="AA258" s="31"/>
      <c r="AB258" s="31" t="s">
        <v>23972</v>
      </c>
      <c r="AC258" s="31" t="s">
        <v>34147</v>
      </c>
      <c r="AD258" s="31" t="s">
        <v>34147</v>
      </c>
      <c r="AE258" s="31"/>
      <c r="AF258" s="31" t="s">
        <v>24699</v>
      </c>
      <c r="AG258" s="31" t="s">
        <v>5851</v>
      </c>
      <c r="AH258" s="31" t="s">
        <v>5851</v>
      </c>
      <c r="AI258" s="31" t="s">
        <v>5828</v>
      </c>
      <c r="AJ258" s="31" t="s">
        <v>12399</v>
      </c>
      <c r="AK258" s="31" t="s">
        <v>12400</v>
      </c>
      <c r="AL258" s="31" t="s">
        <v>12401</v>
      </c>
      <c r="AM258" s="31" t="s">
        <v>5337</v>
      </c>
      <c r="AN258" s="31"/>
      <c r="AO258" s="31"/>
      <c r="AP258" s="31" t="s">
        <v>33006</v>
      </c>
      <c r="AQ258" s="31"/>
      <c r="AR258" s="31" t="s">
        <v>34147</v>
      </c>
      <c r="AS258" s="31" t="s">
        <v>34147</v>
      </c>
      <c r="AT258" s="31" t="str">
        <f>_xlfn.IFNA(VLOOKUP(D258,'[1]5. 1 Mei 2022'!$C$7:$F$60,4,FALSE),"")</f>
        <v/>
      </c>
      <c r="AU258" s="31"/>
      <c r="AV258" s="31" t="s">
        <v>7772</v>
      </c>
      <c r="AW258" s="31" t="s">
        <v>22695</v>
      </c>
      <c r="AX258" s="29" t="e">
        <f t="shared" si="40"/>
        <v>#VALUE!</v>
      </c>
      <c r="AY258" s="31" t="s">
        <v>26346</v>
      </c>
      <c r="AZ258" s="31" t="s">
        <v>530</v>
      </c>
      <c r="BA258" s="30" t="s">
        <v>33006</v>
      </c>
      <c r="BB258" s="31"/>
      <c r="BC258" s="31"/>
      <c r="BD258" s="31" t="s">
        <v>20054</v>
      </c>
      <c r="BE258" s="31" t="s">
        <v>7973</v>
      </c>
      <c r="BF258" s="31" t="s">
        <v>7772</v>
      </c>
      <c r="BG258" s="31" t="s">
        <v>22692</v>
      </c>
      <c r="BH258" s="31"/>
      <c r="BI258" s="31" t="s">
        <v>8121</v>
      </c>
      <c r="BJ258" s="31" t="s">
        <v>23645</v>
      </c>
      <c r="BK258" s="31" t="str">
        <f t="shared" si="39"/>
        <v>IV/a</v>
      </c>
      <c r="BL258" s="31" t="s">
        <v>8077</v>
      </c>
      <c r="BM258" s="31"/>
      <c r="BN258" s="31"/>
      <c r="BO258" s="31"/>
      <c r="BP258" s="31" t="s">
        <v>1498</v>
      </c>
      <c r="BQ258" s="31" t="s">
        <v>23645</v>
      </c>
      <c r="BR258" s="31" t="s">
        <v>26137</v>
      </c>
      <c r="BS258" s="31" t="s">
        <v>30413</v>
      </c>
      <c r="BT258" s="31" t="s">
        <v>1694</v>
      </c>
      <c r="BU258" s="31"/>
      <c r="BV258" s="31" t="s">
        <v>7901</v>
      </c>
      <c r="BW258" s="31">
        <f t="shared" ca="1" si="36"/>
        <v>28</v>
      </c>
      <c r="BX258" s="78">
        <f t="shared" ca="1" si="37"/>
        <v>3</v>
      </c>
      <c r="BY258" s="31"/>
      <c r="BZ258" s="31"/>
      <c r="CA258" s="31" t="s">
        <v>2483</v>
      </c>
      <c r="CB258" s="31" t="s">
        <v>2519</v>
      </c>
      <c r="CC258" s="31">
        <v>3</v>
      </c>
      <c r="CD258" s="31">
        <v>1</v>
      </c>
      <c r="CE258" s="31" t="s">
        <v>20085</v>
      </c>
      <c r="CF258" s="31"/>
      <c r="CG258" s="31">
        <v>2008</v>
      </c>
      <c r="CH258" s="31"/>
      <c r="CI258" s="31"/>
      <c r="CJ258" s="31"/>
      <c r="CK258" s="31"/>
      <c r="CL258" s="31" t="s">
        <v>20910</v>
      </c>
      <c r="CM258" s="31" t="s">
        <v>20911</v>
      </c>
      <c r="CN258" s="31">
        <v>123</v>
      </c>
      <c r="CO258" s="31" t="s">
        <v>23783</v>
      </c>
      <c r="CP258" s="31" t="s">
        <v>20911</v>
      </c>
      <c r="CQ258" s="31">
        <v>123</v>
      </c>
      <c r="CR258" s="31">
        <v>3923</v>
      </c>
      <c r="CS258" s="31" t="s">
        <v>18764</v>
      </c>
      <c r="CT258" s="31" t="s">
        <v>18765</v>
      </c>
      <c r="CU258" s="31" t="s">
        <v>18766</v>
      </c>
      <c r="CV258" s="31" t="s">
        <v>18610</v>
      </c>
      <c r="CW258" s="31" t="s">
        <v>18611</v>
      </c>
      <c r="CX258" s="31" t="s">
        <v>18605</v>
      </c>
      <c r="CY258" s="31"/>
      <c r="CZ258" s="31"/>
      <c r="DA258" s="31"/>
      <c r="DB258" s="31" t="s">
        <v>8696</v>
      </c>
      <c r="DC258" s="31"/>
      <c r="DD258" s="31" t="s">
        <v>6187</v>
      </c>
      <c r="DE258" s="31"/>
      <c r="DF258" s="31"/>
      <c r="DG258" s="31"/>
      <c r="DH258" s="31"/>
      <c r="DI258" s="31" t="s">
        <v>25386</v>
      </c>
      <c r="DJ258" s="31" t="s">
        <v>25387</v>
      </c>
      <c r="DK258" s="31"/>
      <c r="DL258" s="31"/>
      <c r="DM258" s="38" t="s">
        <v>9602</v>
      </c>
      <c r="DN258" s="38"/>
      <c r="DO258" s="35">
        <v>0</v>
      </c>
      <c r="DP258" s="31" t="s">
        <v>13414</v>
      </c>
      <c r="DQ258" s="31" t="s">
        <v>13413</v>
      </c>
      <c r="DR258" s="31"/>
      <c r="DS258" s="31" t="s">
        <v>38495</v>
      </c>
      <c r="DT258" s="31" t="s">
        <v>37417</v>
      </c>
      <c r="DU258" s="31">
        <v>3</v>
      </c>
      <c r="DV258" s="31" t="s">
        <v>32167</v>
      </c>
      <c r="DW258" s="31"/>
      <c r="DX258" s="31"/>
      <c r="DY258" s="31" t="s">
        <v>33602</v>
      </c>
      <c r="DZ258" s="31" t="s">
        <v>21743</v>
      </c>
      <c r="EA258" s="31" t="s">
        <v>30624</v>
      </c>
      <c r="EB258" s="31">
        <v>0</v>
      </c>
      <c r="EC258" s="31" t="s">
        <v>7772</v>
      </c>
      <c r="ED258" s="31" t="s">
        <v>41101</v>
      </c>
      <c r="EE258" s="31"/>
      <c r="EF258" s="31"/>
      <c r="EG258" s="31"/>
      <c r="EH258" s="31"/>
      <c r="EI258" s="31"/>
      <c r="EJ258" s="31"/>
    </row>
    <row r="259" spans="1:140" ht="23.25" customHeight="1">
      <c r="A259" s="25">
        <v>257</v>
      </c>
      <c r="B259" s="30" t="s">
        <v>21435</v>
      </c>
      <c r="C259" s="31" t="s">
        <v>6669</v>
      </c>
      <c r="D259" s="30" t="s">
        <v>6669</v>
      </c>
      <c r="E259" s="30"/>
      <c r="F259" s="30" t="s">
        <v>36253</v>
      </c>
      <c r="G259" s="31">
        <f t="shared" ref="G259:G322" si="41">IF(F259="Ahli Madya",60,IF(F259="Ahli Utama",65,58))</f>
        <v>60</v>
      </c>
      <c r="H259" s="72">
        <f t="shared" ref="H259:H322" si="42">DATE(YEAR(X259)+G259,MONTH(X259)+1,1)</f>
        <v>51561</v>
      </c>
      <c r="I259" s="30"/>
      <c r="J259" s="30" t="s">
        <v>34084</v>
      </c>
      <c r="K259" s="30" t="s">
        <v>4318</v>
      </c>
      <c r="L259" s="31" t="s">
        <v>4318</v>
      </c>
      <c r="M259" s="31" t="s">
        <v>3186</v>
      </c>
      <c r="N259" s="31" t="s">
        <v>7120</v>
      </c>
      <c r="O259" s="31" t="s">
        <v>3943</v>
      </c>
      <c r="P259" s="31" t="s">
        <v>21723</v>
      </c>
      <c r="Q259" s="31" t="s">
        <v>41419</v>
      </c>
      <c r="R259" s="31">
        <v>12</v>
      </c>
      <c r="S259" s="31">
        <v>4</v>
      </c>
      <c r="T259" s="31"/>
      <c r="U259" s="31">
        <v>1655</v>
      </c>
      <c r="V259" s="31" t="s">
        <v>4769</v>
      </c>
      <c r="W259" s="31" t="s">
        <v>4761</v>
      </c>
      <c r="X259" s="31" t="s">
        <v>5200</v>
      </c>
      <c r="Y259" s="31">
        <f t="shared" ref="Y259:Y322" ca="1" si="43">YEAR(NOW())-YEAR(X259)</f>
        <v>42</v>
      </c>
      <c r="Z259" s="31" t="str">
        <f t="shared" ref="Z259:Z322" ca="1" si="44">IF(AND(Y259&gt;=21,Y259&lt;=35),"21-35",IF(AND(Y259&gt;35,Y259&lt;=45),"36-45",IF(AND(Y259&gt;45,Y259&lt;=58),"46-58",IF(Y259&gt;58,"Lebih dari 58",0))))</f>
        <v>36-45</v>
      </c>
      <c r="AA259" s="31"/>
      <c r="AB259" s="31" t="s">
        <v>4601</v>
      </c>
      <c r="AC259" s="31" t="s">
        <v>34147</v>
      </c>
      <c r="AD259" s="31" t="s">
        <v>34147</v>
      </c>
      <c r="AE259" s="31"/>
      <c r="AF259" s="31" t="s">
        <v>24699</v>
      </c>
      <c r="AG259" s="31" t="s">
        <v>5852</v>
      </c>
      <c r="AH259" s="31" t="s">
        <v>5852</v>
      </c>
      <c r="AI259" s="31" t="s">
        <v>728</v>
      </c>
      <c r="AJ259" s="31"/>
      <c r="AK259" s="31"/>
      <c r="AL259" s="31">
        <v>2005</v>
      </c>
      <c r="AM259" s="31"/>
      <c r="AN259" s="31"/>
      <c r="AO259" s="31"/>
      <c r="AP259" s="31" t="s">
        <v>4435</v>
      </c>
      <c r="AQ259" s="52" t="s">
        <v>23138</v>
      </c>
      <c r="AR259" s="31" t="s">
        <v>34147</v>
      </c>
      <c r="AS259" s="31" t="s">
        <v>34147</v>
      </c>
      <c r="AT259" s="31" t="str">
        <f>_xlfn.IFNA(VLOOKUP(D259,'[1]5. 1 Mei 2022'!$C$7:$F$60,4,FALSE),"")</f>
        <v/>
      </c>
      <c r="AU259" s="31"/>
      <c r="AV259" s="31" t="s">
        <v>33052</v>
      </c>
      <c r="AW259" s="52" t="s">
        <v>24067</v>
      </c>
      <c r="AX259" s="29">
        <f t="shared" si="40"/>
        <v>46830</v>
      </c>
      <c r="AY259" s="31" t="s">
        <v>26346</v>
      </c>
      <c r="AZ259" s="31" t="s">
        <v>528</v>
      </c>
      <c r="BA259" s="30" t="s">
        <v>4435</v>
      </c>
      <c r="BB259" s="31"/>
      <c r="BC259" s="31"/>
      <c r="BD259" s="31" t="s">
        <v>31066</v>
      </c>
      <c r="BE259" s="31" t="s">
        <v>7967</v>
      </c>
      <c r="BF259" s="31" t="s">
        <v>33052</v>
      </c>
      <c r="BG259" s="31" t="s">
        <v>39922</v>
      </c>
      <c r="BH259" s="31"/>
      <c r="BI259" s="31" t="s">
        <v>8120</v>
      </c>
      <c r="BJ259" s="31" t="s">
        <v>20283</v>
      </c>
      <c r="BK259" s="31" t="str">
        <f t="shared" si="39"/>
        <v>IV/a</v>
      </c>
      <c r="BL259" s="31" t="s">
        <v>8077</v>
      </c>
      <c r="BM259" s="31"/>
      <c r="BN259" s="31"/>
      <c r="BO259" s="31"/>
      <c r="BP259" s="31" t="s">
        <v>1498</v>
      </c>
      <c r="BQ259" s="31" t="s">
        <v>23643</v>
      </c>
      <c r="BR259" s="66" t="s">
        <v>30295</v>
      </c>
      <c r="BS259" s="62" t="s">
        <v>41420</v>
      </c>
      <c r="BT259" s="31" t="s">
        <v>3163</v>
      </c>
      <c r="BU259" s="31" t="s">
        <v>3312</v>
      </c>
      <c r="BV259" s="31" t="s">
        <v>6786</v>
      </c>
      <c r="BW259" s="31">
        <f t="shared" ref="BW259:BW322" ca="1" si="45">YEAR(NOW())-YEAR(BV259)</f>
        <v>13</v>
      </c>
      <c r="BX259" s="78">
        <f t="shared" ref="BX259:BX322" ca="1" si="46">DATEDIF(BV259,NOW(),"YM")</f>
        <v>3</v>
      </c>
      <c r="BY259" s="31"/>
      <c r="BZ259" s="31" t="s">
        <v>8605</v>
      </c>
      <c r="CA259" s="31" t="s">
        <v>2483</v>
      </c>
      <c r="CB259" s="31" t="s">
        <v>2519</v>
      </c>
      <c r="CC259" s="31">
        <v>3</v>
      </c>
      <c r="CD259" s="31">
        <v>1</v>
      </c>
      <c r="CE259" s="31" t="s">
        <v>20085</v>
      </c>
      <c r="CF259" s="31"/>
      <c r="CG259" s="31"/>
      <c r="CH259" s="31"/>
      <c r="CI259" s="31"/>
      <c r="CJ259" s="31"/>
      <c r="CK259" s="31"/>
      <c r="CL259" s="31" t="s">
        <v>4971</v>
      </c>
      <c r="CM259" s="31" t="s">
        <v>31236</v>
      </c>
      <c r="CN259" s="31">
        <v>126</v>
      </c>
      <c r="CO259" s="31" t="s">
        <v>31237</v>
      </c>
      <c r="CP259" s="31" t="s">
        <v>31236</v>
      </c>
      <c r="CQ259" s="31">
        <v>126</v>
      </c>
      <c r="CR259" s="31">
        <v>4303</v>
      </c>
      <c r="CS259" s="31" t="s">
        <v>3194</v>
      </c>
      <c r="CT259" s="31"/>
      <c r="CU259" s="31" t="s">
        <v>3195</v>
      </c>
      <c r="CV259" s="31" t="s">
        <v>8537</v>
      </c>
      <c r="CW259" s="31" t="s">
        <v>8538</v>
      </c>
      <c r="CX259" s="31" t="s">
        <v>8469</v>
      </c>
      <c r="CY259" s="31"/>
      <c r="CZ259" s="31"/>
      <c r="DA259" s="31"/>
      <c r="DB259" s="31" t="s">
        <v>25502</v>
      </c>
      <c r="DC259" s="31" t="s">
        <v>25503</v>
      </c>
      <c r="DD259" s="31" t="s">
        <v>25504</v>
      </c>
      <c r="DE259" s="31">
        <v>2021</v>
      </c>
      <c r="DF259" s="31"/>
      <c r="DG259" s="31"/>
      <c r="DH259" s="31"/>
      <c r="DI259" s="31" t="s">
        <v>25115</v>
      </c>
      <c r="DJ259" s="31" t="s">
        <v>25113</v>
      </c>
      <c r="DK259" s="31"/>
      <c r="DL259" s="31"/>
      <c r="DM259" s="38" t="s">
        <v>8979</v>
      </c>
      <c r="DN259" s="38"/>
      <c r="DO259" s="35">
        <v>0</v>
      </c>
      <c r="DP259" s="31" t="s">
        <v>14939</v>
      </c>
      <c r="DQ259" s="31" t="s">
        <v>14940</v>
      </c>
      <c r="DR259" s="31"/>
      <c r="DS259" s="31" t="s">
        <v>26674</v>
      </c>
      <c r="DT259" s="31" t="s">
        <v>37418</v>
      </c>
      <c r="DU259" s="31">
        <v>3</v>
      </c>
      <c r="DV259" s="31" t="s">
        <v>32167</v>
      </c>
      <c r="DW259" s="31"/>
      <c r="DX259" s="31"/>
      <c r="DY259" s="31" t="s">
        <v>34511</v>
      </c>
      <c r="DZ259" s="29">
        <v>44550</v>
      </c>
      <c r="EA259" s="29">
        <v>45697</v>
      </c>
      <c r="EB259" s="31">
        <v>0</v>
      </c>
      <c r="EC259" s="31" t="s">
        <v>40142</v>
      </c>
      <c r="ED259" s="31" t="s">
        <v>41101</v>
      </c>
      <c r="EE259" s="31"/>
      <c r="EF259" s="31"/>
      <c r="EG259" s="31"/>
      <c r="EH259" s="31"/>
      <c r="EI259" s="31"/>
      <c r="EJ259" s="31"/>
    </row>
    <row r="260" spans="1:140" ht="23.25" customHeight="1">
      <c r="A260" s="25">
        <v>258</v>
      </c>
      <c r="B260" s="30" t="s">
        <v>24172</v>
      </c>
      <c r="C260" s="31">
        <v>140336499</v>
      </c>
      <c r="D260" s="30" t="s">
        <v>14</v>
      </c>
      <c r="E260" s="30"/>
      <c r="F260" s="30" t="s">
        <v>36254</v>
      </c>
      <c r="G260" s="31">
        <f t="shared" si="41"/>
        <v>58</v>
      </c>
      <c r="H260" s="72">
        <f t="shared" si="42"/>
        <v>49096</v>
      </c>
      <c r="I260" s="30"/>
      <c r="J260" s="30" t="s">
        <v>34084</v>
      </c>
      <c r="K260" s="30" t="s">
        <v>4318</v>
      </c>
      <c r="L260" s="31" t="s">
        <v>4318</v>
      </c>
      <c r="M260" s="31" t="s">
        <v>6378</v>
      </c>
      <c r="N260" s="31" t="s">
        <v>5797</v>
      </c>
      <c r="O260" s="31" t="s">
        <v>5271</v>
      </c>
      <c r="P260" s="31" t="s">
        <v>15640</v>
      </c>
      <c r="Q260" s="31"/>
      <c r="R260" s="31">
        <v>20</v>
      </c>
      <c r="S260" s="31">
        <v>0</v>
      </c>
      <c r="T260" s="31"/>
      <c r="U260" s="31">
        <v>1434</v>
      </c>
      <c r="V260" s="31"/>
      <c r="W260" s="31" t="s">
        <v>6910</v>
      </c>
      <c r="X260" s="31" t="s">
        <v>6350</v>
      </c>
      <c r="Y260" s="31" t="e">
        <f t="shared" ca="1" si="43"/>
        <v>#VALUE!</v>
      </c>
      <c r="Z260" s="31" t="e">
        <f t="shared" ca="1" si="44"/>
        <v>#VALUE!</v>
      </c>
      <c r="AA260" s="31"/>
      <c r="AB260" s="31" t="s">
        <v>11144</v>
      </c>
      <c r="AC260" s="31" t="s">
        <v>34145</v>
      </c>
      <c r="AD260" s="31" t="s">
        <v>34145</v>
      </c>
      <c r="AE260" s="31"/>
      <c r="AF260" s="31" t="s">
        <v>24701</v>
      </c>
      <c r="AG260" s="31" t="s">
        <v>4322</v>
      </c>
      <c r="AH260" s="31" t="s">
        <v>4322</v>
      </c>
      <c r="AI260" s="31" t="s">
        <v>908</v>
      </c>
      <c r="AJ260" s="31">
        <v>99082</v>
      </c>
      <c r="AK260" s="31" t="s">
        <v>5504</v>
      </c>
      <c r="AL260" s="31" t="s">
        <v>4981</v>
      </c>
      <c r="AM260" s="31" t="s">
        <v>4978</v>
      </c>
      <c r="AN260" s="31"/>
      <c r="AO260" s="31"/>
      <c r="AP260" s="31" t="s">
        <v>4434</v>
      </c>
      <c r="AQ260" s="31" t="s">
        <v>7696</v>
      </c>
      <c r="AR260" s="31" t="s">
        <v>34145</v>
      </c>
      <c r="AS260" s="31" t="s">
        <v>34145</v>
      </c>
      <c r="AT260" s="31" t="str">
        <f>_xlfn.IFNA(VLOOKUP(D260,'[1]5. 1 Mei 2022'!$C$7:$F$60,4,FALSE),"")</f>
        <v/>
      </c>
      <c r="AU260" s="31"/>
      <c r="AV260" s="31" t="s">
        <v>20033</v>
      </c>
      <c r="AW260" s="31" t="s">
        <v>7696</v>
      </c>
      <c r="AX260" s="29">
        <f t="shared" si="40"/>
        <v>44371</v>
      </c>
      <c r="AY260" s="31" t="s">
        <v>26346</v>
      </c>
      <c r="AZ260" s="31" t="s">
        <v>6484</v>
      </c>
      <c r="BA260" s="30" t="s">
        <v>4434</v>
      </c>
      <c r="BB260" s="31"/>
      <c r="BC260" s="31"/>
      <c r="BD260" s="31" t="s">
        <v>7997</v>
      </c>
      <c r="BE260" s="31" t="s">
        <v>7969</v>
      </c>
      <c r="BF260" s="31" t="s">
        <v>20033</v>
      </c>
      <c r="BG260" s="31"/>
      <c r="BH260" s="31"/>
      <c r="BI260" s="31" t="s">
        <v>8136</v>
      </c>
      <c r="BJ260" s="31" t="s">
        <v>3185</v>
      </c>
      <c r="BK260" s="31" t="str">
        <f t="shared" si="39"/>
        <v>III/d</v>
      </c>
      <c r="BL260" s="31" t="s">
        <v>8077</v>
      </c>
      <c r="BM260" s="31"/>
      <c r="BN260" s="31"/>
      <c r="BO260" s="31"/>
      <c r="BP260" s="31" t="s">
        <v>1498</v>
      </c>
      <c r="BQ260" s="31" t="s">
        <v>3185</v>
      </c>
      <c r="BR260" s="31" t="s">
        <v>17826</v>
      </c>
      <c r="BS260" s="31" t="s">
        <v>29900</v>
      </c>
      <c r="BT260" s="31" t="s">
        <v>1694</v>
      </c>
      <c r="BU260" s="31"/>
      <c r="BV260" s="31" t="s">
        <v>1922</v>
      </c>
      <c r="BW260" s="31" t="e">
        <f t="shared" ca="1" si="45"/>
        <v>#VALUE!</v>
      </c>
      <c r="BX260" s="78" t="e">
        <f t="shared" ca="1" si="46"/>
        <v>#VALUE!</v>
      </c>
      <c r="BY260" s="31"/>
      <c r="BZ260" s="31"/>
      <c r="CA260" s="31" t="s">
        <v>996</v>
      </c>
      <c r="CB260" s="31" t="s">
        <v>2519</v>
      </c>
      <c r="CC260" s="31">
        <v>2</v>
      </c>
      <c r="CD260" s="31">
        <v>1</v>
      </c>
      <c r="CE260" s="31" t="s">
        <v>20085</v>
      </c>
      <c r="CF260" s="31"/>
      <c r="CG260" s="31">
        <v>2007</v>
      </c>
      <c r="CH260" s="31"/>
      <c r="CI260" s="31"/>
      <c r="CJ260" s="31"/>
      <c r="CK260" s="31"/>
      <c r="CL260" s="31" t="s">
        <v>22436</v>
      </c>
      <c r="CM260" s="31" t="s">
        <v>20031</v>
      </c>
      <c r="CN260" s="31">
        <v>123</v>
      </c>
      <c r="CO260" s="31" t="s">
        <v>28336</v>
      </c>
      <c r="CP260" s="31" t="s">
        <v>20031</v>
      </c>
      <c r="CQ260" s="31">
        <v>123</v>
      </c>
      <c r="CR260" s="31">
        <v>3367</v>
      </c>
      <c r="CS260" s="31" t="s">
        <v>8315</v>
      </c>
      <c r="CT260" s="31"/>
      <c r="CU260" s="31" t="s">
        <v>8314</v>
      </c>
      <c r="CV260" s="31" t="s">
        <v>8347</v>
      </c>
      <c r="CW260" s="31" t="s">
        <v>8348</v>
      </c>
      <c r="CX260" s="31" t="s">
        <v>8346</v>
      </c>
      <c r="CY260" s="31"/>
      <c r="CZ260" s="31"/>
      <c r="DA260" s="31"/>
      <c r="DB260" s="31" t="s">
        <v>15747</v>
      </c>
      <c r="DC260" s="31" t="s">
        <v>15756</v>
      </c>
      <c r="DD260" s="31" t="s">
        <v>15746</v>
      </c>
      <c r="DE260" s="31"/>
      <c r="DF260" s="31"/>
      <c r="DG260" s="31"/>
      <c r="DH260" s="31"/>
      <c r="DI260" s="31" t="s">
        <v>24810</v>
      </c>
      <c r="DJ260" s="31" t="s">
        <v>24811</v>
      </c>
      <c r="DK260" s="31"/>
      <c r="DL260" s="31"/>
      <c r="DM260" s="38" t="s">
        <v>9278</v>
      </c>
      <c r="DN260" s="38"/>
      <c r="DO260" s="35" t="s">
        <v>20735</v>
      </c>
      <c r="DP260" s="31" t="s">
        <v>14707</v>
      </c>
      <c r="DQ260" s="31" t="s">
        <v>14708</v>
      </c>
      <c r="DR260" s="31"/>
      <c r="DS260" s="31" t="s">
        <v>26909</v>
      </c>
      <c r="DT260" s="31" t="s">
        <v>28050</v>
      </c>
      <c r="DU260" s="31">
        <v>3</v>
      </c>
      <c r="DV260" s="31" t="s">
        <v>32167</v>
      </c>
      <c r="DW260" s="31" t="s">
        <v>7997</v>
      </c>
      <c r="DX260" s="31" t="s">
        <v>1759</v>
      </c>
      <c r="DY260" s="31" t="s">
        <v>25055</v>
      </c>
      <c r="DZ260" s="31" t="s">
        <v>22318</v>
      </c>
      <c r="EA260" s="31"/>
      <c r="EB260" s="31">
        <v>0</v>
      </c>
      <c r="EC260" s="31" t="s">
        <v>40168</v>
      </c>
      <c r="ED260" s="31" t="s">
        <v>41101</v>
      </c>
      <c r="EE260" s="31"/>
      <c r="EF260" s="31"/>
      <c r="EG260" s="31"/>
      <c r="EH260" s="31"/>
      <c r="EI260" s="31"/>
      <c r="EJ260" s="31"/>
    </row>
    <row r="261" spans="1:140" ht="23.25" customHeight="1">
      <c r="A261" s="25">
        <v>259</v>
      </c>
      <c r="B261" s="30" t="s">
        <v>3451</v>
      </c>
      <c r="C261" s="31">
        <v>140269880</v>
      </c>
      <c r="D261" s="30" t="s">
        <v>1613</v>
      </c>
      <c r="E261" s="30"/>
      <c r="F261" s="30" t="s">
        <v>36262</v>
      </c>
      <c r="G261" s="31">
        <f t="shared" si="41"/>
        <v>58</v>
      </c>
      <c r="H261" s="72">
        <f t="shared" si="42"/>
        <v>45627</v>
      </c>
      <c r="I261" s="30"/>
      <c r="J261" s="30" t="s">
        <v>34084</v>
      </c>
      <c r="K261" s="30" t="s">
        <v>4318</v>
      </c>
      <c r="L261" s="31" t="s">
        <v>4318</v>
      </c>
      <c r="M261" s="31" t="s">
        <v>6378</v>
      </c>
      <c r="N261" s="31" t="s">
        <v>3311</v>
      </c>
      <c r="O261" s="31" t="s">
        <v>2534</v>
      </c>
      <c r="P261" s="31" t="s">
        <v>11676</v>
      </c>
      <c r="Q261" s="31"/>
      <c r="R261" s="31">
        <v>20</v>
      </c>
      <c r="S261" s="31">
        <v>0</v>
      </c>
      <c r="T261" s="31"/>
      <c r="U261" s="31">
        <v>1292</v>
      </c>
      <c r="V261" s="31"/>
      <c r="W261" s="31" t="s">
        <v>6910</v>
      </c>
      <c r="X261" s="31" t="s">
        <v>1923</v>
      </c>
      <c r="Y261" s="31">
        <f t="shared" ca="1" si="43"/>
        <v>57</v>
      </c>
      <c r="Z261" s="31" t="str">
        <f t="shared" ca="1" si="44"/>
        <v>46-58</v>
      </c>
      <c r="AA261" s="31"/>
      <c r="AB261" s="31" t="s">
        <v>6770</v>
      </c>
      <c r="AC261" s="31" t="s">
        <v>34153</v>
      </c>
      <c r="AD261" s="31" t="s">
        <v>34194</v>
      </c>
      <c r="AE261" s="31"/>
      <c r="AF261" s="31" t="s">
        <v>24700</v>
      </c>
      <c r="AG261" s="31" t="s">
        <v>7895</v>
      </c>
      <c r="AH261" s="31" t="s">
        <v>7895</v>
      </c>
      <c r="AI261" s="31" t="s">
        <v>40277</v>
      </c>
      <c r="AJ261" s="31" t="s">
        <v>2398</v>
      </c>
      <c r="AK261" s="31" t="s">
        <v>2399</v>
      </c>
      <c r="AL261" s="31">
        <v>34493</v>
      </c>
      <c r="AM261" s="31" t="s">
        <v>1182</v>
      </c>
      <c r="AN261" s="31"/>
      <c r="AO261" s="31"/>
      <c r="AP261" s="31" t="s">
        <v>33014</v>
      </c>
      <c r="AQ261" s="31" t="s">
        <v>8283</v>
      </c>
      <c r="AR261" s="31" t="s">
        <v>34148</v>
      </c>
      <c r="AS261" s="31" t="s">
        <v>34148</v>
      </c>
      <c r="AT261" s="31" t="str">
        <f>_xlfn.IFNA(VLOOKUP(D261,'[1]5. 1 Mei 2022'!$C$7:$F$60,4,FALSE),"")</f>
        <v/>
      </c>
      <c r="AU261" s="31"/>
      <c r="AV261" s="31" t="s">
        <v>5449</v>
      </c>
      <c r="AW261" s="31" t="s">
        <v>8283</v>
      </c>
      <c r="AX261" s="29">
        <f t="shared" si="40"/>
        <v>43755</v>
      </c>
      <c r="AY261" s="31" t="s">
        <v>26346</v>
      </c>
      <c r="AZ261" s="31" t="s">
        <v>33016</v>
      </c>
      <c r="BA261" s="30" t="s">
        <v>33014</v>
      </c>
      <c r="BB261" s="31"/>
      <c r="BC261" s="31"/>
      <c r="BD261" s="31" t="s">
        <v>21142</v>
      </c>
      <c r="BE261" s="31" t="s">
        <v>7968</v>
      </c>
      <c r="BF261" s="31" t="s">
        <v>5449</v>
      </c>
      <c r="BG261" s="31"/>
      <c r="BH261" s="31"/>
      <c r="BI261" s="31"/>
      <c r="BJ261" s="31" t="s">
        <v>5449</v>
      </c>
      <c r="BK261" s="31" t="str">
        <f t="shared" si="39"/>
        <v>III/b</v>
      </c>
      <c r="BL261" s="31" t="s">
        <v>8078</v>
      </c>
      <c r="BM261" s="31"/>
      <c r="BN261" s="31"/>
      <c r="BO261" s="31"/>
      <c r="BP261" s="31" t="s">
        <v>1498</v>
      </c>
      <c r="BQ261" s="31"/>
      <c r="BR261" s="31"/>
      <c r="BS261" s="31"/>
      <c r="BT261" s="31" t="s">
        <v>5638</v>
      </c>
      <c r="BU261" s="31"/>
      <c r="BV261" s="31" t="s">
        <v>5333</v>
      </c>
      <c r="BW261" s="31" t="e">
        <f t="shared" ca="1" si="45"/>
        <v>#VALUE!</v>
      </c>
      <c r="BX261" s="78" t="e">
        <f t="shared" ca="1" si="46"/>
        <v>#VALUE!</v>
      </c>
      <c r="BY261" s="31"/>
      <c r="BZ261" s="31"/>
      <c r="CA261" s="31" t="s">
        <v>2483</v>
      </c>
      <c r="CB261" s="31" t="s">
        <v>2519</v>
      </c>
      <c r="CC261" s="31">
        <v>2</v>
      </c>
      <c r="CD261" s="31">
        <v>1</v>
      </c>
      <c r="CE261" s="31" t="s">
        <v>20085</v>
      </c>
      <c r="CF261" s="31"/>
      <c r="CG261" s="31"/>
      <c r="CH261" s="31">
        <v>2007</v>
      </c>
      <c r="CI261" s="31" t="s">
        <v>5058</v>
      </c>
      <c r="CJ261" s="31"/>
      <c r="CK261" s="31"/>
      <c r="CL261" s="31"/>
      <c r="CM261" s="31"/>
      <c r="CN261" s="31"/>
      <c r="CO261" s="31"/>
      <c r="CP261" s="31"/>
      <c r="CQ261" s="31"/>
      <c r="CR261" s="31">
        <v>1396</v>
      </c>
      <c r="CS261" s="31"/>
      <c r="CT261" s="31"/>
      <c r="CU261" s="31"/>
      <c r="CV261" s="31"/>
      <c r="CW261" s="31"/>
      <c r="CX261" s="31"/>
      <c r="CY261" s="31"/>
      <c r="CZ261" s="31"/>
      <c r="DA261" s="31"/>
      <c r="DB261" s="31"/>
      <c r="DC261" s="31"/>
      <c r="DD261" s="31"/>
      <c r="DE261" s="31"/>
      <c r="DF261" s="31"/>
      <c r="DG261" s="31"/>
      <c r="DH261" s="31"/>
      <c r="DI261" s="31"/>
      <c r="DJ261" s="31"/>
      <c r="DK261" s="31"/>
      <c r="DL261" s="31"/>
      <c r="DM261" s="38" t="s">
        <v>8964</v>
      </c>
      <c r="DN261" s="38"/>
      <c r="DO261" s="35" t="s">
        <v>20436</v>
      </c>
      <c r="DP261" s="31" t="s">
        <v>14091</v>
      </c>
      <c r="DQ261" s="31" t="s">
        <v>14090</v>
      </c>
      <c r="DR261" s="31"/>
      <c r="DS261" s="31" t="s">
        <v>26660</v>
      </c>
      <c r="DT261" s="31"/>
      <c r="DU261" s="31">
        <v>2</v>
      </c>
      <c r="DV261" s="31" t="s">
        <v>32167</v>
      </c>
      <c r="DW261" s="31"/>
      <c r="DX261" s="31"/>
      <c r="DY261" s="31"/>
      <c r="DZ261" s="31"/>
      <c r="EA261" s="31"/>
      <c r="EB261" s="31">
        <v>0</v>
      </c>
      <c r="EC261" s="31" t="s">
        <v>39747</v>
      </c>
      <c r="ED261" s="31" t="s">
        <v>41101</v>
      </c>
      <c r="EE261" s="31"/>
      <c r="EF261" s="31"/>
      <c r="EG261" s="31"/>
      <c r="EH261" s="31"/>
      <c r="EI261" s="31"/>
      <c r="EJ261" s="31"/>
    </row>
    <row r="262" spans="1:140" ht="23.25" customHeight="1">
      <c r="A262" s="25">
        <v>260</v>
      </c>
      <c r="B262" s="30" t="s">
        <v>3376</v>
      </c>
      <c r="C262" s="31">
        <v>140373136</v>
      </c>
      <c r="D262" s="30" t="s">
        <v>385</v>
      </c>
      <c r="E262" s="30"/>
      <c r="F262" s="30" t="s">
        <v>36262</v>
      </c>
      <c r="G262" s="31">
        <f t="shared" si="41"/>
        <v>58</v>
      </c>
      <c r="H262" s="72">
        <f t="shared" si="42"/>
        <v>48976</v>
      </c>
      <c r="I262" s="30"/>
      <c r="J262" s="30" t="s">
        <v>34084</v>
      </c>
      <c r="K262" s="30" t="s">
        <v>4318</v>
      </c>
      <c r="L262" s="31" t="s">
        <v>4318</v>
      </c>
      <c r="M262" s="31" t="s">
        <v>6378</v>
      </c>
      <c r="N262" s="31" t="s">
        <v>4008</v>
      </c>
      <c r="O262" s="31" t="s">
        <v>4320</v>
      </c>
      <c r="P262" s="31" t="s">
        <v>21723</v>
      </c>
      <c r="Q262" s="31"/>
      <c r="R262" s="31">
        <v>18</v>
      </c>
      <c r="S262" s="31">
        <v>0</v>
      </c>
      <c r="T262" s="31"/>
      <c r="U262" s="31">
        <v>735</v>
      </c>
      <c r="V262" s="31" t="s">
        <v>5759</v>
      </c>
      <c r="W262" s="31" t="s">
        <v>5637</v>
      </c>
      <c r="X262" s="31" t="s">
        <v>5760</v>
      </c>
      <c r="Y262" s="31" t="e">
        <f t="shared" ca="1" si="43"/>
        <v>#VALUE!</v>
      </c>
      <c r="Z262" s="31" t="e">
        <f t="shared" ca="1" si="44"/>
        <v>#VALUE!</v>
      </c>
      <c r="AA262" s="31"/>
      <c r="AB262" s="31" t="s">
        <v>11151</v>
      </c>
      <c r="AC262" s="31" t="s">
        <v>34153</v>
      </c>
      <c r="AD262" s="31" t="s">
        <v>34194</v>
      </c>
      <c r="AE262" s="31"/>
      <c r="AF262" s="31" t="s">
        <v>24700</v>
      </c>
      <c r="AG262" s="31" t="s">
        <v>7895</v>
      </c>
      <c r="AH262" s="31" t="s">
        <v>7895</v>
      </c>
      <c r="AI262" s="31" t="s">
        <v>908</v>
      </c>
      <c r="AJ262" s="31">
        <v>95502139</v>
      </c>
      <c r="AK262" s="31" t="s">
        <v>5089</v>
      </c>
      <c r="AL262" s="31">
        <v>36550</v>
      </c>
      <c r="AM262" s="31"/>
      <c r="AN262" s="31"/>
      <c r="AO262" s="31"/>
      <c r="AP262" s="31" t="s">
        <v>33022</v>
      </c>
      <c r="AQ262" s="31" t="s">
        <v>5678</v>
      </c>
      <c r="AR262" s="31" t="s">
        <v>34148</v>
      </c>
      <c r="AS262" s="31" t="s">
        <v>34148</v>
      </c>
      <c r="AT262" s="31" t="str">
        <f>_xlfn.IFNA(VLOOKUP(D262,'[1]5. 1 Mei 2022'!$C$7:$F$60,4,FALSE),"")</f>
        <v/>
      </c>
      <c r="AU262" s="31"/>
      <c r="AV262" s="31" t="s">
        <v>5679</v>
      </c>
      <c r="AW262" s="31"/>
      <c r="AX262" s="29">
        <f t="shared" si="40"/>
        <v>1903</v>
      </c>
      <c r="AY262" s="31" t="s">
        <v>26346</v>
      </c>
      <c r="AZ262" s="31" t="s">
        <v>33023</v>
      </c>
      <c r="BA262" s="30" t="s">
        <v>33022</v>
      </c>
      <c r="BB262" s="31"/>
      <c r="BC262" s="31"/>
      <c r="BD262" s="31" t="s">
        <v>20066</v>
      </c>
      <c r="BE262" s="31" t="s">
        <v>7968</v>
      </c>
      <c r="BF262" s="31" t="s">
        <v>33024</v>
      </c>
      <c r="BG262" s="31"/>
      <c r="BH262" s="31"/>
      <c r="BI262" s="31"/>
      <c r="BJ262" s="31" t="s">
        <v>5449</v>
      </c>
      <c r="BK262" s="31" t="str">
        <f t="shared" si="39"/>
        <v>III/c</v>
      </c>
      <c r="BL262" s="31" t="s">
        <v>8078</v>
      </c>
      <c r="BM262" s="31"/>
      <c r="BN262" s="31"/>
      <c r="BO262" s="31"/>
      <c r="BP262" s="31" t="s">
        <v>1498</v>
      </c>
      <c r="BQ262" s="31"/>
      <c r="BR262" s="31"/>
      <c r="BS262" s="31"/>
      <c r="BT262" s="31" t="s">
        <v>4277</v>
      </c>
      <c r="BU262" s="31"/>
      <c r="BV262" s="31" t="s">
        <v>5695</v>
      </c>
      <c r="BW262" s="31">
        <f t="shared" ca="1" si="45"/>
        <v>21</v>
      </c>
      <c r="BX262" s="78">
        <f t="shared" ca="1" si="46"/>
        <v>3</v>
      </c>
      <c r="BY262" s="31"/>
      <c r="BZ262" s="31"/>
      <c r="CA262" s="31" t="s">
        <v>2483</v>
      </c>
      <c r="CB262" s="31" t="s">
        <v>2519</v>
      </c>
      <c r="CC262" s="31">
        <v>2</v>
      </c>
      <c r="CD262" s="31">
        <v>1</v>
      </c>
      <c r="CE262" s="31" t="s">
        <v>20085</v>
      </c>
      <c r="CF262" s="31"/>
      <c r="CG262" s="31"/>
      <c r="CH262" s="31"/>
      <c r="CI262" s="31"/>
      <c r="CJ262" s="31"/>
      <c r="CK262" s="31"/>
      <c r="CL262" s="31"/>
      <c r="CM262" s="31"/>
      <c r="CN262" s="31"/>
      <c r="CO262" s="31"/>
      <c r="CP262" s="31"/>
      <c r="CQ262" s="31"/>
      <c r="CR262" s="31">
        <v>5200</v>
      </c>
      <c r="CS262" s="31" t="s">
        <v>10174</v>
      </c>
      <c r="CT262" s="31" t="s">
        <v>10175</v>
      </c>
      <c r="CU262" s="31" t="s">
        <v>10176</v>
      </c>
      <c r="CV262" s="31" t="s">
        <v>15777</v>
      </c>
      <c r="CW262" s="31" t="s">
        <v>15778</v>
      </c>
      <c r="CX262" s="31" t="s">
        <v>2261</v>
      </c>
      <c r="CY262" s="31"/>
      <c r="CZ262" s="31"/>
      <c r="DA262" s="31"/>
      <c r="DB262" s="31"/>
      <c r="DC262" s="31"/>
      <c r="DD262" s="31"/>
      <c r="DE262" s="31"/>
      <c r="DF262" s="31"/>
      <c r="DG262" s="31"/>
      <c r="DH262" s="31"/>
      <c r="DI262" s="31"/>
      <c r="DJ262" s="31"/>
      <c r="DK262" s="31"/>
      <c r="DL262" s="31"/>
      <c r="DM262" s="38" t="s">
        <v>9804</v>
      </c>
      <c r="DN262" s="38"/>
      <c r="DO262" s="35" t="s">
        <v>31511</v>
      </c>
      <c r="DP262" s="31" t="s">
        <v>13551</v>
      </c>
      <c r="DQ262" s="31" t="s">
        <v>13550</v>
      </c>
      <c r="DR262" s="31"/>
      <c r="DS262" s="31" t="s">
        <v>27435</v>
      </c>
      <c r="DT262" s="31" t="s">
        <v>37419</v>
      </c>
      <c r="DU262" s="31">
        <v>3</v>
      </c>
      <c r="DV262" s="31" t="s">
        <v>32167</v>
      </c>
      <c r="DW262" s="31"/>
      <c r="DX262" s="31"/>
      <c r="DY262" s="31"/>
      <c r="DZ262" s="31"/>
      <c r="EA262" s="31"/>
      <c r="EB262" s="31">
        <v>126308</v>
      </c>
      <c r="EC262" s="31" t="s">
        <v>39747</v>
      </c>
      <c r="ED262" s="31" t="s">
        <v>41101</v>
      </c>
      <c r="EE262" s="31"/>
      <c r="EF262" s="31"/>
      <c r="EG262" s="31"/>
      <c r="EH262" s="31"/>
      <c r="EI262" s="31"/>
      <c r="EJ262" s="31"/>
    </row>
    <row r="263" spans="1:140" ht="23.25" customHeight="1">
      <c r="A263" s="25">
        <v>261</v>
      </c>
      <c r="B263" s="30" t="s">
        <v>16464</v>
      </c>
      <c r="C263" s="31" t="s">
        <v>7946</v>
      </c>
      <c r="D263" s="30" t="s">
        <v>21075</v>
      </c>
      <c r="E263" s="30"/>
      <c r="F263" s="30" t="s">
        <v>36262</v>
      </c>
      <c r="G263" s="31">
        <f t="shared" si="41"/>
        <v>58</v>
      </c>
      <c r="H263" s="72">
        <f t="shared" si="42"/>
        <v>54940</v>
      </c>
      <c r="I263" s="30" t="s">
        <v>34965</v>
      </c>
      <c r="J263" s="30" t="s">
        <v>34085</v>
      </c>
      <c r="K263" s="30" t="s">
        <v>34083</v>
      </c>
      <c r="L263" s="31" t="s">
        <v>16726</v>
      </c>
      <c r="M263" s="31" t="s">
        <v>6378</v>
      </c>
      <c r="N263" s="31" t="s">
        <v>5865</v>
      </c>
      <c r="O263" s="31" t="s">
        <v>5117</v>
      </c>
      <c r="P263" s="31" t="s">
        <v>19644</v>
      </c>
      <c r="Q263" s="31"/>
      <c r="R263" s="31"/>
      <c r="S263" s="31"/>
      <c r="T263" s="31"/>
      <c r="U263" s="31" t="s">
        <v>2718</v>
      </c>
      <c r="V263" s="31"/>
      <c r="W263" s="31" t="s">
        <v>6910</v>
      </c>
      <c r="X263" s="31" t="s">
        <v>7962</v>
      </c>
      <c r="Y263" s="31">
        <f t="shared" ca="1" si="43"/>
        <v>31</v>
      </c>
      <c r="Z263" s="31" t="str">
        <f t="shared" ca="1" si="44"/>
        <v>21-35</v>
      </c>
      <c r="AA263" s="31"/>
      <c r="AB263" s="31" t="s">
        <v>11221</v>
      </c>
      <c r="AC263" s="31" t="s">
        <v>34147</v>
      </c>
      <c r="AD263" s="31" t="s">
        <v>34147</v>
      </c>
      <c r="AE263" s="31"/>
      <c r="AF263" s="31" t="s">
        <v>24699</v>
      </c>
      <c r="AG263" s="31" t="s">
        <v>5852</v>
      </c>
      <c r="AH263" s="31" t="s">
        <v>5852</v>
      </c>
      <c r="AI263" s="31" t="s">
        <v>908</v>
      </c>
      <c r="AJ263" s="31" t="s">
        <v>8038</v>
      </c>
      <c r="AK263" s="31" t="s">
        <v>8039</v>
      </c>
      <c r="AL263" s="31" t="s">
        <v>870</v>
      </c>
      <c r="AM263" s="31" t="s">
        <v>8036</v>
      </c>
      <c r="AN263" s="31"/>
      <c r="AO263" s="31"/>
      <c r="AP263" s="31" t="s">
        <v>4435</v>
      </c>
      <c r="AQ263" s="31" t="s">
        <v>4941</v>
      </c>
      <c r="AR263" s="31" t="s">
        <v>34147</v>
      </c>
      <c r="AS263" s="31" t="s">
        <v>34147</v>
      </c>
      <c r="AT263" s="31" t="str">
        <f>_xlfn.IFNA(VLOOKUP(D263,'[1]5. 1 Mei 2022'!$C$7:$F$60,4,FALSE),"")</f>
        <v/>
      </c>
      <c r="AU263" s="31"/>
      <c r="AV263" s="31" t="s">
        <v>6581</v>
      </c>
      <c r="AW263" s="31" t="s">
        <v>4941</v>
      </c>
      <c r="AX263" s="29">
        <f t="shared" si="40"/>
        <v>43298</v>
      </c>
      <c r="AY263" s="31" t="s">
        <v>26346</v>
      </c>
      <c r="AZ263" s="31" t="s">
        <v>528</v>
      </c>
      <c r="BA263" s="30" t="s">
        <v>4435</v>
      </c>
      <c r="BB263" s="31"/>
      <c r="BC263" s="31"/>
      <c r="BD263" s="31" t="s">
        <v>20056</v>
      </c>
      <c r="BE263" s="31" t="s">
        <v>7973</v>
      </c>
      <c r="BF263" s="31" t="s">
        <v>6581</v>
      </c>
      <c r="BG263" s="31"/>
      <c r="BH263" s="31"/>
      <c r="BI263" s="31"/>
      <c r="BJ263" s="31">
        <v>0</v>
      </c>
      <c r="BK263" s="31" t="str">
        <f t="shared" si="39"/>
        <v>II/c</v>
      </c>
      <c r="BL263" s="31"/>
      <c r="BM263" s="31"/>
      <c r="BN263" s="31"/>
      <c r="BO263" s="31"/>
      <c r="BP263" s="31"/>
      <c r="BQ263" s="31"/>
      <c r="BR263" s="31"/>
      <c r="BS263" s="31"/>
      <c r="BT263" s="31"/>
      <c r="BU263" s="31"/>
      <c r="BV263" s="31" t="s">
        <v>4941</v>
      </c>
      <c r="BW263" s="31">
        <f t="shared" ca="1" si="45"/>
        <v>10</v>
      </c>
      <c r="BX263" s="78">
        <f t="shared" ca="1" si="46"/>
        <v>3</v>
      </c>
      <c r="BY263" s="31" t="s">
        <v>19644</v>
      </c>
      <c r="BZ263" s="31"/>
      <c r="CA263" s="31" t="s">
        <v>2483</v>
      </c>
      <c r="CB263" s="31" t="s">
        <v>2406</v>
      </c>
      <c r="CC263" s="31"/>
      <c r="CD263" s="31"/>
      <c r="CE263" s="31" t="s">
        <v>20085</v>
      </c>
      <c r="CF263" s="31"/>
      <c r="CG263" s="31"/>
      <c r="CH263" s="31"/>
      <c r="CI263" s="31"/>
      <c r="CJ263" s="31"/>
      <c r="CK263" s="31"/>
      <c r="CL263" s="31" t="s">
        <v>24966</v>
      </c>
      <c r="CM263" s="31" t="s">
        <v>24967</v>
      </c>
      <c r="CN263" s="31">
        <v>124</v>
      </c>
      <c r="CO263" s="31" t="s">
        <v>28731</v>
      </c>
      <c r="CP263" s="31" t="s">
        <v>24967</v>
      </c>
      <c r="CQ263" s="31">
        <v>124</v>
      </c>
      <c r="CR263" s="31">
        <v>6102</v>
      </c>
      <c r="CS263" s="31" t="s">
        <v>8113</v>
      </c>
      <c r="CT263" s="31" t="s">
        <v>12083</v>
      </c>
      <c r="CU263" s="31" t="s">
        <v>8112</v>
      </c>
      <c r="CV263" s="31"/>
      <c r="CW263" s="31"/>
      <c r="CX263" s="31"/>
      <c r="CY263" s="31"/>
      <c r="CZ263" s="31"/>
      <c r="DA263" s="31"/>
      <c r="DB263" s="31" t="s">
        <v>25301</v>
      </c>
      <c r="DC263" s="31" t="s">
        <v>25302</v>
      </c>
      <c r="DD263" s="31" t="s">
        <v>22904</v>
      </c>
      <c r="DE263" s="31">
        <v>2024</v>
      </c>
      <c r="DF263" s="31"/>
      <c r="DG263" s="31"/>
      <c r="DH263" s="31"/>
      <c r="DI263" s="31" t="s">
        <v>25116</v>
      </c>
      <c r="DJ263" s="31" t="s">
        <v>25117</v>
      </c>
      <c r="DK263" s="31"/>
      <c r="DL263" s="31"/>
      <c r="DM263" s="38" t="s">
        <v>10614</v>
      </c>
      <c r="DN263" s="38"/>
      <c r="DO263" s="35" t="s">
        <v>10811</v>
      </c>
      <c r="DP263" s="31" t="s">
        <v>10995</v>
      </c>
      <c r="DQ263" s="31" t="s">
        <v>11120</v>
      </c>
      <c r="DR263" s="31" t="s">
        <v>8037</v>
      </c>
      <c r="DS263" s="31" t="s">
        <v>38496</v>
      </c>
      <c r="DT263" s="31" t="s">
        <v>37420</v>
      </c>
      <c r="DU263" s="31">
        <v>3</v>
      </c>
      <c r="DV263" s="31" t="s">
        <v>32167</v>
      </c>
      <c r="DW263" s="31"/>
      <c r="DX263" s="31"/>
      <c r="DY263" s="31" t="s">
        <v>33687</v>
      </c>
      <c r="DZ263" s="31" t="s">
        <v>25272</v>
      </c>
      <c r="EA263" s="31" t="s">
        <v>33688</v>
      </c>
      <c r="EB263" s="31">
        <v>0</v>
      </c>
      <c r="EC263" s="31" t="s">
        <v>40142</v>
      </c>
      <c r="ED263" s="31" t="s">
        <v>41101</v>
      </c>
      <c r="EE263" s="31"/>
      <c r="EF263" s="31"/>
      <c r="EG263" s="31"/>
      <c r="EH263" s="31"/>
      <c r="EI263" s="31"/>
      <c r="EJ263" s="31"/>
    </row>
    <row r="264" spans="1:140" ht="23.25" customHeight="1">
      <c r="A264" s="25">
        <v>262</v>
      </c>
      <c r="B264" s="30" t="s">
        <v>4060</v>
      </c>
      <c r="C264" s="31" t="s">
        <v>7846</v>
      </c>
      <c r="D264" s="30" t="s">
        <v>17350</v>
      </c>
      <c r="E264" s="30"/>
      <c r="F264" s="30" t="s">
        <v>36262</v>
      </c>
      <c r="G264" s="31">
        <f t="shared" si="41"/>
        <v>58</v>
      </c>
      <c r="H264" s="72">
        <f t="shared" si="42"/>
        <v>50557</v>
      </c>
      <c r="I264" s="30" t="s">
        <v>34966</v>
      </c>
      <c r="J264" s="30" t="s">
        <v>34085</v>
      </c>
      <c r="K264" s="30" t="s">
        <v>34083</v>
      </c>
      <c r="L264" s="31" t="s">
        <v>16726</v>
      </c>
      <c r="M264" s="31" t="s">
        <v>6378</v>
      </c>
      <c r="N264" s="31" t="s">
        <v>7551</v>
      </c>
      <c r="O264" s="31" t="s">
        <v>6326</v>
      </c>
      <c r="P264" s="31" t="s">
        <v>11676</v>
      </c>
      <c r="Q264" s="31"/>
      <c r="R264" s="31"/>
      <c r="S264" s="31"/>
      <c r="T264" s="31"/>
      <c r="U264" s="31" t="s">
        <v>2831</v>
      </c>
      <c r="V264" s="31"/>
      <c r="W264" s="31" t="s">
        <v>6910</v>
      </c>
      <c r="X264" s="31" t="s">
        <v>7827</v>
      </c>
      <c r="Y264" s="31">
        <f t="shared" ca="1" si="43"/>
        <v>43</v>
      </c>
      <c r="Z264" s="31" t="str">
        <f t="shared" ca="1" si="44"/>
        <v>36-45</v>
      </c>
      <c r="AA264" s="31"/>
      <c r="AB264" s="31" t="s">
        <v>1720</v>
      </c>
      <c r="AC264" s="31" t="s">
        <v>34153</v>
      </c>
      <c r="AD264" s="31" t="s">
        <v>34194</v>
      </c>
      <c r="AE264" s="31"/>
      <c r="AF264" s="31" t="s">
        <v>24700</v>
      </c>
      <c r="AG264" s="31" t="s">
        <v>7895</v>
      </c>
      <c r="AH264" s="31" t="s">
        <v>7895</v>
      </c>
      <c r="AI264" s="31" t="s">
        <v>40277</v>
      </c>
      <c r="AJ264" s="31">
        <v>5827</v>
      </c>
      <c r="AK264" s="31" t="s">
        <v>6495</v>
      </c>
      <c r="AL264" s="31">
        <v>35938</v>
      </c>
      <c r="AM264" s="31" t="s">
        <v>6496</v>
      </c>
      <c r="AN264" s="31"/>
      <c r="AO264" s="31"/>
      <c r="AP264" s="31" t="s">
        <v>32997</v>
      </c>
      <c r="AQ264" s="31" t="s">
        <v>3279</v>
      </c>
      <c r="AR264" s="31" t="s">
        <v>34148</v>
      </c>
      <c r="AS264" s="31" t="s">
        <v>34148</v>
      </c>
      <c r="AT264" s="31" t="str">
        <f>_xlfn.IFNA(VLOOKUP(D264,'[1]5. 1 Mei 2022'!$C$7:$F$60,4,FALSE),"")</f>
        <v/>
      </c>
      <c r="AU264" s="31"/>
      <c r="AV264" s="31" t="s">
        <v>7947</v>
      </c>
      <c r="AW264" s="31" t="s">
        <v>18389</v>
      </c>
      <c r="AX264" s="29">
        <f t="shared" si="40"/>
        <v>46131</v>
      </c>
      <c r="AY264" s="31" t="s">
        <v>26344</v>
      </c>
      <c r="AZ264" s="31" t="s">
        <v>32999</v>
      </c>
      <c r="BA264" s="30" t="s">
        <v>32997</v>
      </c>
      <c r="BB264" s="31" t="s">
        <v>30549</v>
      </c>
      <c r="BC264" s="31"/>
      <c r="BD264" s="31" t="s">
        <v>30247</v>
      </c>
      <c r="BE264" s="31" t="s">
        <v>7968</v>
      </c>
      <c r="BF264" s="31" t="s">
        <v>7947</v>
      </c>
      <c r="BG264" s="31"/>
      <c r="BH264" s="31"/>
      <c r="BI264" s="31"/>
      <c r="BJ264" s="31">
        <v>0</v>
      </c>
      <c r="BK264" s="31" t="str">
        <f t="shared" si="39"/>
        <v>II/a</v>
      </c>
      <c r="BL264" s="31"/>
      <c r="BM264" s="31"/>
      <c r="BN264" s="31"/>
      <c r="BO264" s="31"/>
      <c r="BP264" s="31" t="s">
        <v>1498</v>
      </c>
      <c r="BQ264" s="31"/>
      <c r="BR264" s="31"/>
      <c r="BS264" s="31"/>
      <c r="BT264" s="31"/>
      <c r="BU264" s="31"/>
      <c r="BV264" s="31" t="s">
        <v>6736</v>
      </c>
      <c r="BW264" s="31">
        <f t="shared" ca="1" si="45"/>
        <v>17</v>
      </c>
      <c r="BX264" s="78">
        <f t="shared" ca="1" si="46"/>
        <v>3</v>
      </c>
      <c r="BY264" s="31" t="s">
        <v>11676</v>
      </c>
      <c r="BZ264" s="31"/>
      <c r="CA264" s="31" t="s">
        <v>2483</v>
      </c>
      <c r="CB264" s="31" t="s">
        <v>2519</v>
      </c>
      <c r="CC264" s="31">
        <v>2</v>
      </c>
      <c r="CD264" s="31">
        <v>1</v>
      </c>
      <c r="CE264" s="31" t="s">
        <v>20085</v>
      </c>
      <c r="CF264" s="31"/>
      <c r="CG264" s="31"/>
      <c r="CH264" s="31"/>
      <c r="CI264" s="31"/>
      <c r="CJ264" s="31"/>
      <c r="CK264" s="31"/>
      <c r="CL264" s="31"/>
      <c r="CM264" s="31"/>
      <c r="CN264" s="31"/>
      <c r="CO264" s="31"/>
      <c r="CP264" s="31"/>
      <c r="CQ264" s="31"/>
      <c r="CR264" s="31">
        <v>1128</v>
      </c>
      <c r="CS264" s="31"/>
      <c r="CT264" s="31"/>
      <c r="CU264" s="31"/>
      <c r="CV264" s="31"/>
      <c r="CW264" s="31"/>
      <c r="CX264" s="31"/>
      <c r="CY264" s="31"/>
      <c r="CZ264" s="31"/>
      <c r="DA264" s="31"/>
      <c r="DB264" s="31"/>
      <c r="DC264" s="31"/>
      <c r="DD264" s="31"/>
      <c r="DE264" s="31"/>
      <c r="DF264" s="31"/>
      <c r="DG264" s="31"/>
      <c r="DH264" s="31"/>
      <c r="DI264" s="31"/>
      <c r="DJ264" s="31"/>
      <c r="DK264" s="31"/>
      <c r="DL264" s="31"/>
      <c r="DM264" s="38" t="s">
        <v>9902</v>
      </c>
      <c r="DN264" s="38"/>
      <c r="DO264" s="35">
        <v>0</v>
      </c>
      <c r="DP264" s="31" t="s">
        <v>13694</v>
      </c>
      <c r="DQ264" s="31" t="s">
        <v>13693</v>
      </c>
      <c r="DR264" s="31"/>
      <c r="DS264" s="31" t="s">
        <v>27530</v>
      </c>
      <c r="DT264" s="31" t="s">
        <v>37421</v>
      </c>
      <c r="DU264" s="31">
        <v>3</v>
      </c>
      <c r="DV264" s="31" t="s">
        <v>32167</v>
      </c>
      <c r="DW264" s="31"/>
      <c r="DX264" s="31"/>
      <c r="DY264" s="31"/>
      <c r="DZ264" s="31"/>
      <c r="EA264" s="31"/>
      <c r="EB264" s="31">
        <v>0</v>
      </c>
      <c r="EC264" s="31" t="s">
        <v>39747</v>
      </c>
      <c r="ED264" s="31" t="s">
        <v>41101</v>
      </c>
      <c r="EE264" s="31"/>
      <c r="EF264" s="31"/>
      <c r="EG264" s="31"/>
      <c r="EH264" s="31"/>
      <c r="EI264" s="31"/>
      <c r="EJ264" s="31"/>
    </row>
    <row r="265" spans="1:140" ht="23.25" customHeight="1">
      <c r="A265" s="25">
        <v>263</v>
      </c>
      <c r="B265" s="30" t="s">
        <v>4061</v>
      </c>
      <c r="C265" s="31">
        <v>140186628</v>
      </c>
      <c r="D265" s="30" t="s">
        <v>508</v>
      </c>
      <c r="E265" s="30"/>
      <c r="F265" s="30" t="s">
        <v>36262</v>
      </c>
      <c r="G265" s="31">
        <f t="shared" si="41"/>
        <v>58</v>
      </c>
      <c r="H265" s="72">
        <f t="shared" si="42"/>
        <v>45170</v>
      </c>
      <c r="I265" s="30"/>
      <c r="J265" s="30" t="s">
        <v>34084</v>
      </c>
      <c r="K265" s="30" t="s">
        <v>4318</v>
      </c>
      <c r="L265" s="31" t="s">
        <v>4318</v>
      </c>
      <c r="M265" s="31" t="s">
        <v>6378</v>
      </c>
      <c r="N265" s="31" t="s">
        <v>3311</v>
      </c>
      <c r="O265" s="31" t="s">
        <v>2534</v>
      </c>
      <c r="P265" s="31" t="s">
        <v>3050</v>
      </c>
      <c r="Q265" s="31"/>
      <c r="R265" s="31">
        <v>28</v>
      </c>
      <c r="S265" s="31">
        <v>0</v>
      </c>
      <c r="T265" s="31"/>
      <c r="U265" s="31">
        <v>1141</v>
      </c>
      <c r="V265" s="31"/>
      <c r="W265" s="31" t="s">
        <v>6910</v>
      </c>
      <c r="X265" s="31" t="s">
        <v>3467</v>
      </c>
      <c r="Y265" s="31">
        <f t="shared" ca="1" si="43"/>
        <v>58</v>
      </c>
      <c r="Z265" s="31" t="str">
        <f t="shared" ca="1" si="44"/>
        <v>46-58</v>
      </c>
      <c r="AA265" s="31"/>
      <c r="AB265" s="31" t="s">
        <v>6770</v>
      </c>
      <c r="AC265" s="31" t="s">
        <v>34153</v>
      </c>
      <c r="AD265" s="31" t="s">
        <v>34194</v>
      </c>
      <c r="AE265" s="31"/>
      <c r="AF265" s="31" t="s">
        <v>24700</v>
      </c>
      <c r="AG265" s="31" t="s">
        <v>7895</v>
      </c>
      <c r="AH265" s="31" t="s">
        <v>7895</v>
      </c>
      <c r="AI265" s="31" t="s">
        <v>40277</v>
      </c>
      <c r="AJ265" s="31">
        <v>84308</v>
      </c>
      <c r="AK265" s="31" t="s">
        <v>4324</v>
      </c>
      <c r="AL265" s="31">
        <v>31923</v>
      </c>
      <c r="AM265" s="31" t="s">
        <v>4325</v>
      </c>
      <c r="AN265" s="31"/>
      <c r="AO265" s="31"/>
      <c r="AP265" s="31" t="s">
        <v>33063</v>
      </c>
      <c r="AQ265" s="31"/>
      <c r="AR265" s="31" t="s">
        <v>34148</v>
      </c>
      <c r="AS265" s="31" t="s">
        <v>34148</v>
      </c>
      <c r="AT265" s="31" t="str">
        <f>_xlfn.IFNA(VLOOKUP(D265,'[1]5. 1 Mei 2022'!$C$7:$F$60,4,FALSE),"")</f>
        <v/>
      </c>
      <c r="AU265" s="31"/>
      <c r="AV265" s="31" t="s">
        <v>17474</v>
      </c>
      <c r="AW265" s="31"/>
      <c r="AX265" s="29">
        <f t="shared" si="40"/>
        <v>1903</v>
      </c>
      <c r="AY265" s="31" t="s">
        <v>26344</v>
      </c>
      <c r="AZ265" s="31" t="s">
        <v>33065</v>
      </c>
      <c r="BA265" s="30" t="s">
        <v>33063</v>
      </c>
      <c r="BB265" s="31"/>
      <c r="BC265" s="31"/>
      <c r="BD265" s="31" t="s">
        <v>7994</v>
      </c>
      <c r="BE265" s="31" t="s">
        <v>7968</v>
      </c>
      <c r="BF265" s="31" t="s">
        <v>17474</v>
      </c>
      <c r="BG265" s="31"/>
      <c r="BH265" s="31"/>
      <c r="BI265" s="31"/>
      <c r="BJ265" s="31" t="s">
        <v>5449</v>
      </c>
      <c r="BK265" s="31" t="str">
        <f t="shared" si="39"/>
        <v>III/b</v>
      </c>
      <c r="BL265" s="31" t="s">
        <v>8078</v>
      </c>
      <c r="BM265" s="31"/>
      <c r="BN265" s="31"/>
      <c r="BO265" s="31"/>
      <c r="BP265" s="31" t="s">
        <v>1498</v>
      </c>
      <c r="BQ265" s="31"/>
      <c r="BR265" s="31"/>
      <c r="BS265" s="31"/>
      <c r="BT265" s="31" t="s">
        <v>3823</v>
      </c>
      <c r="BU265" s="31"/>
      <c r="BV265" s="31" t="s">
        <v>1744</v>
      </c>
      <c r="BW265" s="31" t="e">
        <f t="shared" ca="1" si="45"/>
        <v>#VALUE!</v>
      </c>
      <c r="BX265" s="78" t="e">
        <f t="shared" ca="1" si="46"/>
        <v>#VALUE!</v>
      </c>
      <c r="BY265" s="31"/>
      <c r="BZ265" s="31"/>
      <c r="CA265" s="31" t="s">
        <v>2483</v>
      </c>
      <c r="CB265" s="31" t="s">
        <v>2519</v>
      </c>
      <c r="CC265" s="31">
        <v>1</v>
      </c>
      <c r="CD265" s="31">
        <v>1</v>
      </c>
      <c r="CE265" s="31" t="s">
        <v>20085</v>
      </c>
      <c r="CF265" s="31"/>
      <c r="CG265" s="31">
        <v>2004</v>
      </c>
      <c r="CH265" s="31" t="s">
        <v>7893</v>
      </c>
      <c r="CI265" s="31">
        <v>2008</v>
      </c>
      <c r="CJ265" s="31" t="s">
        <v>5548</v>
      </c>
      <c r="CK265" s="31"/>
      <c r="CL265" s="31"/>
      <c r="CM265" s="31"/>
      <c r="CN265" s="31"/>
      <c r="CO265" s="31"/>
      <c r="CP265" s="31"/>
      <c r="CQ265" s="31"/>
      <c r="CR265" s="31">
        <v>5025</v>
      </c>
      <c r="CS265" s="31"/>
      <c r="CT265" s="31"/>
      <c r="CU265" s="31"/>
      <c r="CV265" s="31"/>
      <c r="CW265" s="31"/>
      <c r="CX265" s="31"/>
      <c r="CY265" s="31"/>
      <c r="CZ265" s="31"/>
      <c r="DA265" s="31"/>
      <c r="DB265" s="31"/>
      <c r="DC265" s="31"/>
      <c r="DD265" s="31"/>
      <c r="DE265" s="31"/>
      <c r="DF265" s="31"/>
      <c r="DG265" s="31"/>
      <c r="DH265" s="31"/>
      <c r="DI265" s="31"/>
      <c r="DJ265" s="31"/>
      <c r="DK265" s="31"/>
      <c r="DL265" s="31"/>
      <c r="DM265" s="38" t="s">
        <v>9019</v>
      </c>
      <c r="DN265" s="38"/>
      <c r="DO265" s="35">
        <v>0</v>
      </c>
      <c r="DP265" s="31" t="s">
        <v>14111</v>
      </c>
      <c r="DQ265" s="31" t="s">
        <v>14112</v>
      </c>
      <c r="DR265" s="31"/>
      <c r="DS265" s="31" t="s">
        <v>26710</v>
      </c>
      <c r="DT265" s="31" t="s">
        <v>37422</v>
      </c>
      <c r="DU265" s="31">
        <v>2</v>
      </c>
      <c r="DV265" s="31" t="s">
        <v>32165</v>
      </c>
      <c r="DW265" s="31"/>
      <c r="DX265" s="31"/>
      <c r="DY265" s="31"/>
      <c r="DZ265" s="31"/>
      <c r="EA265" s="31"/>
      <c r="EB265" s="31">
        <v>0</v>
      </c>
      <c r="EC265" s="31" t="s">
        <v>39747</v>
      </c>
      <c r="ED265" s="31" t="s">
        <v>41101</v>
      </c>
      <c r="EE265" s="31"/>
      <c r="EF265" s="31"/>
      <c r="EG265" s="31"/>
      <c r="EH265" s="31"/>
      <c r="EI265" s="31"/>
      <c r="EJ265" s="31"/>
    </row>
    <row r="266" spans="1:140" ht="23.25" customHeight="1">
      <c r="A266" s="25">
        <v>264</v>
      </c>
      <c r="B266" s="30" t="s">
        <v>4062</v>
      </c>
      <c r="C266" s="31">
        <v>140302592</v>
      </c>
      <c r="D266" s="30" t="s">
        <v>1590</v>
      </c>
      <c r="E266" s="30"/>
      <c r="F266" s="30" t="s">
        <v>36262</v>
      </c>
      <c r="G266" s="31">
        <f t="shared" si="41"/>
        <v>58</v>
      </c>
      <c r="H266" s="72">
        <f t="shared" si="42"/>
        <v>45261</v>
      </c>
      <c r="I266" s="30"/>
      <c r="J266" s="30" t="s">
        <v>34084</v>
      </c>
      <c r="K266" s="30" t="s">
        <v>4318</v>
      </c>
      <c r="L266" s="31" t="s">
        <v>4318</v>
      </c>
      <c r="M266" s="31" t="s">
        <v>6378</v>
      </c>
      <c r="N266" s="31" t="s">
        <v>3311</v>
      </c>
      <c r="O266" s="31" t="s">
        <v>2534</v>
      </c>
      <c r="P266" s="31" t="s">
        <v>2918</v>
      </c>
      <c r="Q266" s="31"/>
      <c r="R266" s="31">
        <v>24</v>
      </c>
      <c r="S266" s="31">
        <v>0</v>
      </c>
      <c r="T266" s="31"/>
      <c r="U266" s="31">
        <v>1327</v>
      </c>
      <c r="V266" s="31"/>
      <c r="W266" s="31" t="s">
        <v>6910</v>
      </c>
      <c r="X266" s="31" t="s">
        <v>7166</v>
      </c>
      <c r="Y266" s="31" t="e">
        <f t="shared" ca="1" si="43"/>
        <v>#VALUE!</v>
      </c>
      <c r="Z266" s="31" t="e">
        <f t="shared" ca="1" si="44"/>
        <v>#VALUE!</v>
      </c>
      <c r="AA266" s="52" t="s">
        <v>22501</v>
      </c>
      <c r="AB266" s="31" t="s">
        <v>6306</v>
      </c>
      <c r="AC266" s="31" t="s">
        <v>34153</v>
      </c>
      <c r="AD266" s="31" t="s">
        <v>34194</v>
      </c>
      <c r="AE266" s="31"/>
      <c r="AF266" s="31" t="s">
        <v>24700</v>
      </c>
      <c r="AG266" s="31" t="s">
        <v>7895</v>
      </c>
      <c r="AH266" s="31" t="s">
        <v>7895</v>
      </c>
      <c r="AI266" s="31" t="s">
        <v>40277</v>
      </c>
      <c r="AJ266" s="31">
        <v>1033</v>
      </c>
      <c r="AK266" s="31" t="s">
        <v>4918</v>
      </c>
      <c r="AL266" s="31">
        <v>31530</v>
      </c>
      <c r="AM266" s="31" t="s">
        <v>4919</v>
      </c>
      <c r="AN266" s="31"/>
      <c r="AO266" s="31"/>
      <c r="AP266" s="31" t="s">
        <v>32997</v>
      </c>
      <c r="AQ266" s="31"/>
      <c r="AR266" s="31" t="s">
        <v>34148</v>
      </c>
      <c r="AS266" s="31" t="s">
        <v>34148</v>
      </c>
      <c r="AT266" s="31" t="str">
        <f>_xlfn.IFNA(VLOOKUP(D266,'[1]5. 1 Mei 2022'!$C$7:$F$60,4,FALSE),"")</f>
        <v/>
      </c>
      <c r="AU266" s="31"/>
      <c r="AV266" s="31" t="s">
        <v>20023</v>
      </c>
      <c r="AW266" s="31" t="s">
        <v>7865</v>
      </c>
      <c r="AX266" s="29">
        <f t="shared" si="40"/>
        <v>41017</v>
      </c>
      <c r="AY266" s="31" t="s">
        <v>26344</v>
      </c>
      <c r="AZ266" s="31" t="s">
        <v>32999</v>
      </c>
      <c r="BA266" s="30" t="s">
        <v>32997</v>
      </c>
      <c r="BB266" s="31"/>
      <c r="BC266" s="31"/>
      <c r="BD266" s="31" t="s">
        <v>30248</v>
      </c>
      <c r="BE266" s="31" t="s">
        <v>7968</v>
      </c>
      <c r="BF266" s="31" t="s">
        <v>20023</v>
      </c>
      <c r="BG266" s="31"/>
      <c r="BH266" s="31"/>
      <c r="BI266" s="31"/>
      <c r="BJ266" s="31" t="s">
        <v>6989</v>
      </c>
      <c r="BK266" s="31" t="str">
        <f t="shared" si="39"/>
        <v>III/b</v>
      </c>
      <c r="BL266" s="31" t="s">
        <v>8078</v>
      </c>
      <c r="BM266" s="31"/>
      <c r="BN266" s="31"/>
      <c r="BO266" s="31"/>
      <c r="BP266" s="31" t="s">
        <v>1498</v>
      </c>
      <c r="BQ266" s="31"/>
      <c r="BR266" s="31"/>
      <c r="BS266" s="31"/>
      <c r="BT266" s="31" t="s">
        <v>7167</v>
      </c>
      <c r="BU266" s="31"/>
      <c r="BV266" s="31" t="s">
        <v>7167</v>
      </c>
      <c r="BW266" s="31">
        <f t="shared" ca="1" si="45"/>
        <v>30</v>
      </c>
      <c r="BX266" s="78">
        <f t="shared" ca="1" si="46"/>
        <v>3</v>
      </c>
      <c r="BY266" s="31"/>
      <c r="BZ266" s="31"/>
      <c r="CA266" s="31" t="s">
        <v>2483</v>
      </c>
      <c r="CB266" s="31" t="s">
        <v>2519</v>
      </c>
      <c r="CC266" s="31">
        <v>3</v>
      </c>
      <c r="CD266" s="31">
        <v>1</v>
      </c>
      <c r="CE266" s="31" t="s">
        <v>20085</v>
      </c>
      <c r="CF266" s="31"/>
      <c r="CG266" s="31"/>
      <c r="CH266" s="31">
        <v>2009</v>
      </c>
      <c r="CI266" s="31"/>
      <c r="CJ266" s="31"/>
      <c r="CK266" s="31"/>
      <c r="CL266" s="31"/>
      <c r="CM266" s="31"/>
      <c r="CN266" s="31"/>
      <c r="CO266" s="31"/>
      <c r="CP266" s="31"/>
      <c r="CQ266" s="31"/>
      <c r="CR266" s="31">
        <v>5155</v>
      </c>
      <c r="CS266" s="31"/>
      <c r="CT266" s="31"/>
      <c r="CU266" s="31"/>
      <c r="CV266" s="31"/>
      <c r="CW266" s="31"/>
      <c r="CX266" s="31"/>
      <c r="CY266" s="31"/>
      <c r="CZ266" s="31"/>
      <c r="DA266" s="31"/>
      <c r="DB266" s="31"/>
      <c r="DC266" s="31"/>
      <c r="DD266" s="31"/>
      <c r="DE266" s="31"/>
      <c r="DF266" s="31"/>
      <c r="DG266" s="31"/>
      <c r="DH266" s="31"/>
      <c r="DI266" s="31"/>
      <c r="DJ266" s="31"/>
      <c r="DK266" s="31"/>
      <c r="DL266" s="31"/>
      <c r="DM266" s="38" t="s">
        <v>19519</v>
      </c>
      <c r="DN266" s="38"/>
      <c r="DO266" s="35">
        <v>0</v>
      </c>
      <c r="DP266" s="31" t="s">
        <v>13695</v>
      </c>
      <c r="DQ266" s="31" t="s">
        <v>20857</v>
      </c>
      <c r="DR266" s="31"/>
      <c r="DS266" s="31" t="s">
        <v>27459</v>
      </c>
      <c r="DT266" s="31" t="s">
        <v>37423</v>
      </c>
      <c r="DU266" s="31">
        <v>2</v>
      </c>
      <c r="DV266" s="31" t="s">
        <v>32165</v>
      </c>
      <c r="DW266" s="31"/>
      <c r="DX266" s="31"/>
      <c r="DY266" s="31"/>
      <c r="DZ266" s="31"/>
      <c r="EA266" s="31"/>
      <c r="EB266" s="31">
        <v>0</v>
      </c>
      <c r="EC266" s="31" t="s">
        <v>39747</v>
      </c>
      <c r="ED266" s="31" t="s">
        <v>41101</v>
      </c>
      <c r="EE266" s="31"/>
      <c r="EF266" s="31"/>
      <c r="EG266" s="31"/>
      <c r="EH266" s="31"/>
      <c r="EI266" s="31"/>
      <c r="EJ266" s="31"/>
    </row>
    <row r="267" spans="1:140" ht="23.25" customHeight="1">
      <c r="A267" s="25">
        <v>265</v>
      </c>
      <c r="B267" s="30" t="s">
        <v>16515</v>
      </c>
      <c r="C267" s="31" t="s">
        <v>4318</v>
      </c>
      <c r="D267" s="30" t="s">
        <v>12621</v>
      </c>
      <c r="E267" s="30"/>
      <c r="F267" s="30" t="s">
        <v>36255</v>
      </c>
      <c r="G267" s="31">
        <f t="shared" si="41"/>
        <v>58</v>
      </c>
      <c r="H267" s="72">
        <f t="shared" si="42"/>
        <v>55397</v>
      </c>
      <c r="I267" s="30"/>
      <c r="J267" s="30" t="s">
        <v>34084</v>
      </c>
      <c r="K267" s="30" t="s">
        <v>4318</v>
      </c>
      <c r="L267" s="31" t="s">
        <v>4318</v>
      </c>
      <c r="M267" s="31" t="s">
        <v>3186</v>
      </c>
      <c r="N267" s="31" t="s">
        <v>3557</v>
      </c>
      <c r="O267" s="31" t="s">
        <v>1501</v>
      </c>
      <c r="P267" s="31" t="s">
        <v>18412</v>
      </c>
      <c r="Q267" s="31"/>
      <c r="R267" s="31">
        <v>4</v>
      </c>
      <c r="S267" s="31">
        <v>7</v>
      </c>
      <c r="T267" s="31"/>
      <c r="U267" s="31">
        <v>786</v>
      </c>
      <c r="V267" s="31" t="s">
        <v>19357</v>
      </c>
      <c r="W267" s="31" t="s">
        <v>3068</v>
      </c>
      <c r="X267" s="31" t="s">
        <v>13272</v>
      </c>
      <c r="Y267" s="31" t="e">
        <f t="shared" ca="1" si="43"/>
        <v>#VALUE!</v>
      </c>
      <c r="Z267" s="31" t="e">
        <f t="shared" ca="1" si="44"/>
        <v>#VALUE!</v>
      </c>
      <c r="AA267" s="31"/>
      <c r="AB267" s="31" t="s">
        <v>11144</v>
      </c>
      <c r="AC267" s="31" t="s">
        <v>34145</v>
      </c>
      <c r="AD267" s="31" t="s">
        <v>34145</v>
      </c>
      <c r="AE267" s="31"/>
      <c r="AF267" s="31" t="s">
        <v>24701</v>
      </c>
      <c r="AG267" s="31" t="s">
        <v>4322</v>
      </c>
      <c r="AH267" s="31" t="s">
        <v>4322</v>
      </c>
      <c r="AI267" s="31" t="s">
        <v>908</v>
      </c>
      <c r="AJ267" s="31" t="s">
        <v>13273</v>
      </c>
      <c r="AK267" s="31" t="s">
        <v>13274</v>
      </c>
      <c r="AL267" s="31" t="s">
        <v>4666</v>
      </c>
      <c r="AM267" s="31" t="s">
        <v>11345</v>
      </c>
      <c r="AN267" s="31"/>
      <c r="AO267" s="31"/>
      <c r="AP267" s="31" t="s">
        <v>18118</v>
      </c>
      <c r="AQ267" s="31" t="s">
        <v>16037</v>
      </c>
      <c r="AR267" s="31" t="s">
        <v>34145</v>
      </c>
      <c r="AS267" s="31" t="s">
        <v>34145</v>
      </c>
      <c r="AT267" s="31" t="str">
        <f>_xlfn.IFNA(VLOOKUP(D267,'[1]5. 1 Mei 2022'!$C$7:$F$60,4,FALSE),"")</f>
        <v/>
      </c>
      <c r="AU267" s="31"/>
      <c r="AV267" s="31" t="s">
        <v>20032</v>
      </c>
      <c r="AW267" s="31" t="s">
        <v>21723</v>
      </c>
      <c r="AX267" s="29">
        <f t="shared" si="40"/>
        <v>46555</v>
      </c>
      <c r="AY267" s="31" t="s">
        <v>26346</v>
      </c>
      <c r="AZ267" s="31" t="s">
        <v>2622</v>
      </c>
      <c r="BA267" s="30" t="s">
        <v>18118</v>
      </c>
      <c r="BB267" s="31" t="s">
        <v>24733</v>
      </c>
      <c r="BC267" s="31"/>
      <c r="BD267" s="31" t="s">
        <v>7980</v>
      </c>
      <c r="BE267" s="31" t="s">
        <v>7969</v>
      </c>
      <c r="BF267" s="31" t="s">
        <v>20032</v>
      </c>
      <c r="BG267" s="31"/>
      <c r="BH267" s="31"/>
      <c r="BI267" s="31" t="s">
        <v>8136</v>
      </c>
      <c r="BJ267" s="31" t="s">
        <v>20275</v>
      </c>
      <c r="BK267" s="31" t="str">
        <f t="shared" si="39"/>
        <v>III/a</v>
      </c>
      <c r="BL267" s="31" t="s">
        <v>8077</v>
      </c>
      <c r="BM267" s="31"/>
      <c r="BN267" s="31"/>
      <c r="BO267" s="31"/>
      <c r="BP267" s="31"/>
      <c r="BQ267" s="31" t="s">
        <v>20275</v>
      </c>
      <c r="BR267" s="31" t="s">
        <v>30292</v>
      </c>
      <c r="BS267" s="31" t="s">
        <v>32090</v>
      </c>
      <c r="BT267" s="31" t="s">
        <v>12470</v>
      </c>
      <c r="BU267" s="31" t="s">
        <v>15682</v>
      </c>
      <c r="BV267" s="31" t="s">
        <v>12470</v>
      </c>
      <c r="BW267" s="31">
        <f t="shared" ca="1" si="45"/>
        <v>8</v>
      </c>
      <c r="BX267" s="78">
        <f t="shared" ca="1" si="46"/>
        <v>3</v>
      </c>
      <c r="BY267" s="31"/>
      <c r="BZ267" s="31"/>
      <c r="CA267" s="31" t="s">
        <v>2483</v>
      </c>
      <c r="CB267" s="31" t="s">
        <v>2519</v>
      </c>
      <c r="CC267" s="31"/>
      <c r="CD267" s="31">
        <v>1</v>
      </c>
      <c r="CE267" s="31" t="s">
        <v>20085</v>
      </c>
      <c r="CF267" s="31"/>
      <c r="CG267" s="31"/>
      <c r="CH267" s="31"/>
      <c r="CI267" s="31"/>
      <c r="CJ267" s="31"/>
      <c r="CK267" s="31"/>
      <c r="CL267" s="31" t="s">
        <v>29772</v>
      </c>
      <c r="CM267" s="31" t="s">
        <v>29773</v>
      </c>
      <c r="CN267" s="31">
        <v>125</v>
      </c>
      <c r="CO267" s="31" t="s">
        <v>30965</v>
      </c>
      <c r="CP267" s="31" t="s">
        <v>29773</v>
      </c>
      <c r="CQ267" s="31">
        <v>125</v>
      </c>
      <c r="CR267" s="31">
        <v>4822</v>
      </c>
      <c r="CS267" s="31" t="s">
        <v>13270</v>
      </c>
      <c r="CT267" s="31" t="s">
        <v>13271</v>
      </c>
      <c r="CU267" s="31" t="s">
        <v>13261</v>
      </c>
      <c r="CV267" s="31" t="s">
        <v>15343</v>
      </c>
      <c r="CW267" s="31" t="s">
        <v>11186</v>
      </c>
      <c r="CX267" s="31" t="s">
        <v>14833</v>
      </c>
      <c r="CY267" s="31"/>
      <c r="CZ267" s="31"/>
      <c r="DA267" s="31"/>
      <c r="DB267" s="31"/>
      <c r="DC267" s="31"/>
      <c r="DD267" s="31"/>
      <c r="DE267" s="31"/>
      <c r="DF267" s="31"/>
      <c r="DG267" s="31"/>
      <c r="DH267" s="31"/>
      <c r="DI267" s="31"/>
      <c r="DJ267" s="31"/>
      <c r="DK267" s="31"/>
      <c r="DL267" s="31"/>
      <c r="DM267" s="38" t="s">
        <v>13275</v>
      </c>
      <c r="DN267" s="38"/>
      <c r="DO267" s="35"/>
      <c r="DP267" s="31" t="s">
        <v>13186</v>
      </c>
      <c r="DQ267" s="31" t="s">
        <v>13185</v>
      </c>
      <c r="DR267" s="31"/>
      <c r="DS267" s="31" t="s">
        <v>13276</v>
      </c>
      <c r="DT267" s="31" t="s">
        <v>28266</v>
      </c>
      <c r="DU267" s="31">
        <v>3</v>
      </c>
      <c r="DV267" s="31" t="s">
        <v>32167</v>
      </c>
      <c r="DW267" s="31" t="s">
        <v>7980</v>
      </c>
      <c r="DX267" s="31" t="s">
        <v>7980</v>
      </c>
      <c r="DY267" s="31" t="s">
        <v>35498</v>
      </c>
      <c r="DZ267" s="52" t="s">
        <v>35493</v>
      </c>
      <c r="EA267" s="52" t="s">
        <v>29773</v>
      </c>
      <c r="EB267" s="31">
        <v>1404889</v>
      </c>
      <c r="EC267" s="31" t="s">
        <v>40168</v>
      </c>
      <c r="ED267" s="31" t="s">
        <v>41101</v>
      </c>
      <c r="EE267" s="31"/>
      <c r="EF267" s="31"/>
      <c r="EG267" s="31"/>
      <c r="EH267" s="31"/>
      <c r="EI267" s="31"/>
      <c r="EJ267" s="31"/>
    </row>
    <row r="268" spans="1:140" ht="23.25" customHeight="1">
      <c r="A268" s="25">
        <v>266</v>
      </c>
      <c r="B268" s="30" t="s">
        <v>14983</v>
      </c>
      <c r="C268" s="31" t="s">
        <v>3932</v>
      </c>
      <c r="D268" s="30" t="s">
        <v>17326</v>
      </c>
      <c r="E268" s="30"/>
      <c r="F268" s="30" t="s">
        <v>36262</v>
      </c>
      <c r="G268" s="31">
        <f t="shared" si="41"/>
        <v>58</v>
      </c>
      <c r="H268" s="72">
        <f t="shared" si="42"/>
        <v>50649</v>
      </c>
      <c r="I268" s="30" t="s">
        <v>34967</v>
      </c>
      <c r="J268" s="30" t="s">
        <v>34085</v>
      </c>
      <c r="K268" s="30" t="s">
        <v>34083</v>
      </c>
      <c r="L268" s="31" t="s">
        <v>16726</v>
      </c>
      <c r="M268" s="31" t="s">
        <v>3186</v>
      </c>
      <c r="N268" s="31" t="s">
        <v>7551</v>
      </c>
      <c r="O268" s="31" t="s">
        <v>6326</v>
      </c>
      <c r="P268" s="31" t="s">
        <v>11676</v>
      </c>
      <c r="Q268" s="31"/>
      <c r="R268" s="31"/>
      <c r="S268" s="31"/>
      <c r="T268" s="31"/>
      <c r="U268" s="31" t="s">
        <v>2832</v>
      </c>
      <c r="V268" s="31"/>
      <c r="W268" s="31" t="s">
        <v>6910</v>
      </c>
      <c r="X268" s="31" t="s">
        <v>823</v>
      </c>
      <c r="Y268" s="31" t="e">
        <f t="shared" ca="1" si="43"/>
        <v>#VALUE!</v>
      </c>
      <c r="Z268" s="31" t="e">
        <f t="shared" ca="1" si="44"/>
        <v>#VALUE!</v>
      </c>
      <c r="AA268" s="31"/>
      <c r="AB268" s="31" t="s">
        <v>6912</v>
      </c>
      <c r="AC268" s="31" t="s">
        <v>34153</v>
      </c>
      <c r="AD268" s="31" t="s">
        <v>34194</v>
      </c>
      <c r="AE268" s="31"/>
      <c r="AF268" s="31" t="s">
        <v>24700</v>
      </c>
      <c r="AG268" s="31" t="s">
        <v>7895</v>
      </c>
      <c r="AH268" s="31" t="s">
        <v>7895</v>
      </c>
      <c r="AI268" s="31" t="s">
        <v>40277</v>
      </c>
      <c r="AJ268" s="31">
        <v>6334</v>
      </c>
      <c r="AK268" s="31" t="s">
        <v>7367</v>
      </c>
      <c r="AL268" s="31">
        <v>36302</v>
      </c>
      <c r="AM268" s="31" t="s">
        <v>7368</v>
      </c>
      <c r="AN268" s="31"/>
      <c r="AO268" s="31"/>
      <c r="AP268" s="31" t="s">
        <v>4434</v>
      </c>
      <c r="AQ268" s="31" t="s">
        <v>5678</v>
      </c>
      <c r="AR268" s="31" t="s">
        <v>34148</v>
      </c>
      <c r="AS268" s="31" t="s">
        <v>34148</v>
      </c>
      <c r="AT268" s="31" t="str">
        <f>_xlfn.IFNA(VLOOKUP(D268,'[1]5. 1 Mei 2022'!$C$7:$F$60,4,FALSE),"")</f>
        <v/>
      </c>
      <c r="AU268" s="31"/>
      <c r="AV268" s="31" t="s">
        <v>7560</v>
      </c>
      <c r="AW268" s="31"/>
      <c r="AX268" s="29">
        <f t="shared" si="40"/>
        <v>1903</v>
      </c>
      <c r="AY268" s="31" t="s">
        <v>26346</v>
      </c>
      <c r="AZ268" s="31" t="s">
        <v>6484</v>
      </c>
      <c r="BA268" s="30" t="s">
        <v>4434</v>
      </c>
      <c r="BB268" s="31"/>
      <c r="BC268" s="31"/>
      <c r="BD268" s="31" t="s">
        <v>30241</v>
      </c>
      <c r="BE268" s="31" t="s">
        <v>7968</v>
      </c>
      <c r="BF268" s="31" t="s">
        <v>15511</v>
      </c>
      <c r="BG268" s="31"/>
      <c r="BH268" s="31"/>
      <c r="BI268" s="31"/>
      <c r="BJ268" s="31">
        <v>0</v>
      </c>
      <c r="BK268" s="31" t="str">
        <f t="shared" si="39"/>
        <v>II/a</v>
      </c>
      <c r="BL268" s="31"/>
      <c r="BM268" s="31"/>
      <c r="BN268" s="31"/>
      <c r="BO268" s="31"/>
      <c r="BP268" s="31" t="s">
        <v>1498</v>
      </c>
      <c r="BQ268" s="31"/>
      <c r="BR268" s="31"/>
      <c r="BS268" s="31"/>
      <c r="BT268" s="31"/>
      <c r="BU268" s="31"/>
      <c r="BV268" s="31" t="s">
        <v>6736</v>
      </c>
      <c r="BW268" s="31">
        <f t="shared" ca="1" si="45"/>
        <v>17</v>
      </c>
      <c r="BX268" s="78">
        <f t="shared" ca="1" si="46"/>
        <v>3</v>
      </c>
      <c r="BY268" s="31" t="s">
        <v>11676</v>
      </c>
      <c r="BZ268" s="31"/>
      <c r="CA268" s="31" t="s">
        <v>2483</v>
      </c>
      <c r="CB268" s="31" t="s">
        <v>2519</v>
      </c>
      <c r="CC268" s="31">
        <v>1</v>
      </c>
      <c r="CD268" s="31">
        <v>1</v>
      </c>
      <c r="CE268" s="31" t="s">
        <v>20085</v>
      </c>
      <c r="CF268" s="31"/>
      <c r="CG268" s="31"/>
      <c r="CH268" s="31"/>
      <c r="CI268" s="31"/>
      <c r="CJ268" s="31"/>
      <c r="CK268" s="31"/>
      <c r="CL268" s="31"/>
      <c r="CM268" s="31"/>
      <c r="CN268" s="31"/>
      <c r="CO268" s="31"/>
      <c r="CP268" s="31"/>
      <c r="CQ268" s="31"/>
      <c r="CR268" s="31">
        <v>1347</v>
      </c>
      <c r="CS268" s="31"/>
      <c r="CT268" s="31"/>
      <c r="CU268" s="31"/>
      <c r="CV268" s="31"/>
      <c r="CW268" s="31"/>
      <c r="CX268" s="31"/>
      <c r="CY268" s="31"/>
      <c r="CZ268" s="31"/>
      <c r="DA268" s="31"/>
      <c r="DB268" s="31"/>
      <c r="DC268" s="31"/>
      <c r="DD268" s="31"/>
      <c r="DE268" s="31"/>
      <c r="DF268" s="31"/>
      <c r="DG268" s="31"/>
      <c r="DH268" s="31"/>
      <c r="DI268" s="31"/>
      <c r="DJ268" s="31"/>
      <c r="DK268" s="31"/>
      <c r="DL268" s="31"/>
      <c r="DM268" s="38" t="s">
        <v>9840</v>
      </c>
      <c r="DN268" s="38"/>
      <c r="DO268" s="35">
        <v>0</v>
      </c>
      <c r="DP268" s="31" t="s">
        <v>13637</v>
      </c>
      <c r="DQ268" s="31" t="s">
        <v>13585</v>
      </c>
      <c r="DR268" s="31"/>
      <c r="DS268" s="31" t="s">
        <v>27473</v>
      </c>
      <c r="DT268" s="31" t="s">
        <v>28211</v>
      </c>
      <c r="DU268" s="31">
        <v>3</v>
      </c>
      <c r="DV268" s="31" t="s">
        <v>32167</v>
      </c>
      <c r="DW268" s="31"/>
      <c r="DX268" s="31"/>
      <c r="DY268" s="31"/>
      <c r="DZ268" s="31"/>
      <c r="EA268" s="31"/>
      <c r="EB268" s="31">
        <v>0</v>
      </c>
      <c r="EC268" s="31" t="s">
        <v>39747</v>
      </c>
      <c r="ED268" s="31" t="s">
        <v>41101</v>
      </c>
      <c r="EE268" s="31"/>
      <c r="EF268" s="31"/>
      <c r="EG268" s="31"/>
      <c r="EH268" s="31"/>
      <c r="EI268" s="31"/>
      <c r="EJ268" s="31"/>
    </row>
    <row r="269" spans="1:140" ht="23.25" customHeight="1">
      <c r="A269" s="25">
        <v>267</v>
      </c>
      <c r="B269" s="30" t="s">
        <v>24306</v>
      </c>
      <c r="C269" s="31">
        <v>140300707</v>
      </c>
      <c r="D269" s="30" t="s">
        <v>177</v>
      </c>
      <c r="E269" s="30"/>
      <c r="F269" s="30" t="s">
        <v>36254</v>
      </c>
      <c r="G269" s="31">
        <f t="shared" si="41"/>
        <v>58</v>
      </c>
      <c r="H269" s="72">
        <f t="shared" si="42"/>
        <v>45992</v>
      </c>
      <c r="I269" s="30"/>
      <c r="J269" s="30" t="s">
        <v>34084</v>
      </c>
      <c r="K269" s="30" t="s">
        <v>4318</v>
      </c>
      <c r="L269" s="31" t="s">
        <v>4318</v>
      </c>
      <c r="M269" s="31" t="s">
        <v>3186</v>
      </c>
      <c r="N269" s="31" t="s">
        <v>5797</v>
      </c>
      <c r="O269" s="31" t="s">
        <v>5271</v>
      </c>
      <c r="P269" s="31" t="s">
        <v>23983</v>
      </c>
      <c r="Q269" s="31"/>
      <c r="R269" s="31">
        <v>24</v>
      </c>
      <c r="S269" s="31">
        <v>0</v>
      </c>
      <c r="T269" s="31"/>
      <c r="U269" s="31">
        <v>1314</v>
      </c>
      <c r="V269" s="31"/>
      <c r="W269" s="31" t="s">
        <v>5612</v>
      </c>
      <c r="X269" s="31" t="s">
        <v>5613</v>
      </c>
      <c r="Y269" s="31" t="e">
        <f t="shared" ca="1" si="43"/>
        <v>#VALUE!</v>
      </c>
      <c r="Z269" s="31" t="e">
        <f t="shared" ca="1" si="44"/>
        <v>#VALUE!</v>
      </c>
      <c r="AA269" s="31"/>
      <c r="AB269" s="31" t="s">
        <v>11144</v>
      </c>
      <c r="AC269" s="31" t="s">
        <v>34145</v>
      </c>
      <c r="AD269" s="31" t="s">
        <v>34145</v>
      </c>
      <c r="AE269" s="31"/>
      <c r="AF269" s="31" t="s">
        <v>24701</v>
      </c>
      <c r="AG269" s="31" t="s">
        <v>4322</v>
      </c>
      <c r="AH269" s="31" t="s">
        <v>4322</v>
      </c>
      <c r="AI269" s="31" t="s">
        <v>908</v>
      </c>
      <c r="AJ269" s="31">
        <v>98103</v>
      </c>
      <c r="AK269" s="31" t="s">
        <v>5398</v>
      </c>
      <c r="AL269" s="31" t="s">
        <v>4979</v>
      </c>
      <c r="AM269" s="31" t="s">
        <v>4978</v>
      </c>
      <c r="AN269" s="31"/>
      <c r="AO269" s="31"/>
      <c r="AP269" s="31" t="s">
        <v>18118</v>
      </c>
      <c r="AQ269" s="31" t="s">
        <v>12247</v>
      </c>
      <c r="AR269" s="31" t="s">
        <v>34145</v>
      </c>
      <c r="AS269" s="31" t="s">
        <v>34145</v>
      </c>
      <c r="AT269" s="31" t="str">
        <f>_xlfn.IFNA(VLOOKUP(D269,'[1]5. 1 Mei 2022'!$C$7:$F$60,4,FALSE),"")</f>
        <v/>
      </c>
      <c r="AU269" s="31"/>
      <c r="AV269" s="31" t="s">
        <v>20033</v>
      </c>
      <c r="AW269" s="31" t="s">
        <v>12247</v>
      </c>
      <c r="AX269" s="29">
        <f t="shared" si="40"/>
        <v>43842</v>
      </c>
      <c r="AY269" s="31" t="s">
        <v>26346</v>
      </c>
      <c r="AZ269" s="31" t="s">
        <v>2622</v>
      </c>
      <c r="BA269" s="30" t="s">
        <v>18118</v>
      </c>
      <c r="BB269" s="31" t="s">
        <v>8027</v>
      </c>
      <c r="BC269" s="31"/>
      <c r="BD269" s="31" t="s">
        <v>7997</v>
      </c>
      <c r="BE269" s="31" t="s">
        <v>7969</v>
      </c>
      <c r="BF269" s="31" t="s">
        <v>20033</v>
      </c>
      <c r="BG269" s="31"/>
      <c r="BH269" s="31"/>
      <c r="BI269" s="31" t="s">
        <v>8136</v>
      </c>
      <c r="BJ269" s="31" t="s">
        <v>3185</v>
      </c>
      <c r="BK269" s="31" t="str">
        <f t="shared" si="39"/>
        <v>III/d</v>
      </c>
      <c r="BL269" s="31" t="s">
        <v>8077</v>
      </c>
      <c r="BM269" s="31"/>
      <c r="BN269" s="31"/>
      <c r="BO269" s="31"/>
      <c r="BP269" s="31" t="s">
        <v>1498</v>
      </c>
      <c r="BQ269" s="31" t="s">
        <v>3185</v>
      </c>
      <c r="BR269" s="31" t="s">
        <v>21839</v>
      </c>
      <c r="BS269" s="31" t="s">
        <v>25687</v>
      </c>
      <c r="BT269" s="31" t="s">
        <v>7167</v>
      </c>
      <c r="BU269" s="31"/>
      <c r="BV269" s="31" t="s">
        <v>2562</v>
      </c>
      <c r="BW269" s="31">
        <f t="shared" ca="1" si="45"/>
        <v>32</v>
      </c>
      <c r="BX269" s="78">
        <f t="shared" ca="1" si="46"/>
        <v>3</v>
      </c>
      <c r="BY269" s="31"/>
      <c r="BZ269" s="31"/>
      <c r="CA269" s="31" t="s">
        <v>4239</v>
      </c>
      <c r="CB269" s="31" t="s">
        <v>2519</v>
      </c>
      <c r="CC269" s="31">
        <v>2</v>
      </c>
      <c r="CD269" s="31">
        <v>1</v>
      </c>
      <c r="CE269" s="31" t="s">
        <v>20085</v>
      </c>
      <c r="CF269" s="31"/>
      <c r="CG269" s="31"/>
      <c r="CH269" s="31">
        <v>2009</v>
      </c>
      <c r="CI269" s="31"/>
      <c r="CJ269" s="31"/>
      <c r="CK269" s="31"/>
      <c r="CL269" s="31" t="s">
        <v>25425</v>
      </c>
      <c r="CM269" s="31" t="s">
        <v>24984</v>
      </c>
      <c r="CN269" s="31">
        <v>124</v>
      </c>
      <c r="CO269" s="31" t="s">
        <v>28654</v>
      </c>
      <c r="CP269" s="31" t="s">
        <v>24984</v>
      </c>
      <c r="CQ269" s="31">
        <v>124</v>
      </c>
      <c r="CR269" s="31">
        <v>3561</v>
      </c>
      <c r="CS269" s="31" t="s">
        <v>8315</v>
      </c>
      <c r="CT269" s="31"/>
      <c r="CU269" s="31" t="s">
        <v>8314</v>
      </c>
      <c r="CV269" s="31" t="s">
        <v>8347</v>
      </c>
      <c r="CW269" s="31" t="s">
        <v>8348</v>
      </c>
      <c r="CX269" s="31" t="s">
        <v>8346</v>
      </c>
      <c r="CY269" s="31"/>
      <c r="CZ269" s="31"/>
      <c r="DA269" s="31"/>
      <c r="DB269" s="31" t="s">
        <v>15747</v>
      </c>
      <c r="DC269" s="31" t="s">
        <v>15752</v>
      </c>
      <c r="DD269" s="31" t="s">
        <v>15746</v>
      </c>
      <c r="DE269" s="31"/>
      <c r="DF269" s="31"/>
      <c r="DG269" s="31"/>
      <c r="DH269" s="31"/>
      <c r="DI269" s="31"/>
      <c r="DJ269" s="31"/>
      <c r="DK269" s="31"/>
      <c r="DL269" s="31"/>
      <c r="DM269" s="38" t="s">
        <v>19453</v>
      </c>
      <c r="DN269" s="38"/>
      <c r="DO269" s="35" t="s">
        <v>20353</v>
      </c>
      <c r="DP269" s="31" t="s">
        <v>12721</v>
      </c>
      <c r="DQ269" s="31" t="s">
        <v>12720</v>
      </c>
      <c r="DR269" s="31"/>
      <c r="DS269" s="31" t="s">
        <v>27052</v>
      </c>
      <c r="DT269" s="31" t="s">
        <v>37424</v>
      </c>
      <c r="DU269" s="31">
        <v>3</v>
      </c>
      <c r="DV269" s="31" t="s">
        <v>32167</v>
      </c>
      <c r="DW269" s="31" t="s">
        <v>7997</v>
      </c>
      <c r="DX269" s="31" t="s">
        <v>7997</v>
      </c>
      <c r="DY269" s="31" t="s">
        <v>25059</v>
      </c>
      <c r="DZ269" s="31" t="s">
        <v>22318</v>
      </c>
      <c r="EA269" s="31"/>
      <c r="EB269" s="31">
        <v>0</v>
      </c>
      <c r="EC269" s="31" t="s">
        <v>40168</v>
      </c>
      <c r="ED269" s="31" t="s">
        <v>41101</v>
      </c>
      <c r="EE269" s="31"/>
      <c r="EF269" s="31"/>
      <c r="EG269" s="31"/>
      <c r="EH269" s="31"/>
      <c r="EI269" s="31"/>
      <c r="EJ269" s="31"/>
    </row>
    <row r="270" spans="1:140" ht="23.25" customHeight="1">
      <c r="A270" s="25">
        <v>268</v>
      </c>
      <c r="B270" s="30" t="s">
        <v>21660</v>
      </c>
      <c r="C270" s="31" t="s">
        <v>5750</v>
      </c>
      <c r="D270" s="30" t="s">
        <v>5750</v>
      </c>
      <c r="E270" s="30"/>
      <c r="F270" s="30" t="s">
        <v>36262</v>
      </c>
      <c r="G270" s="31">
        <f t="shared" si="41"/>
        <v>58</v>
      </c>
      <c r="H270" s="72">
        <f t="shared" si="42"/>
        <v>47209</v>
      </c>
      <c r="I270" s="30"/>
      <c r="J270" s="30" t="s">
        <v>34084</v>
      </c>
      <c r="K270" s="30" t="s">
        <v>4318</v>
      </c>
      <c r="L270" s="31" t="s">
        <v>4318</v>
      </c>
      <c r="M270" s="31" t="s">
        <v>6378</v>
      </c>
      <c r="N270" s="31" t="s">
        <v>5863</v>
      </c>
      <c r="O270" s="31" t="s">
        <v>2485</v>
      </c>
      <c r="P270" s="52" t="s">
        <v>35985</v>
      </c>
      <c r="Q270" s="31" t="s">
        <v>41852</v>
      </c>
      <c r="R270" s="31">
        <v>23</v>
      </c>
      <c r="S270" s="31">
        <v>1</v>
      </c>
      <c r="T270" s="31"/>
      <c r="U270" s="31">
        <v>751</v>
      </c>
      <c r="V270" s="31"/>
      <c r="W270" s="31" t="s">
        <v>6910</v>
      </c>
      <c r="X270" s="31" t="s">
        <v>2469</v>
      </c>
      <c r="Y270" s="31">
        <f t="shared" ca="1" si="43"/>
        <v>52</v>
      </c>
      <c r="Z270" s="31" t="str">
        <f t="shared" ca="1" si="44"/>
        <v>46-58</v>
      </c>
      <c r="AA270" s="31"/>
      <c r="AB270" s="31" t="s">
        <v>6770</v>
      </c>
      <c r="AC270" s="31" t="s">
        <v>34153</v>
      </c>
      <c r="AD270" s="31" t="s">
        <v>34194</v>
      </c>
      <c r="AE270" s="31"/>
      <c r="AF270" s="31" t="s">
        <v>24700</v>
      </c>
      <c r="AG270" s="31" t="s">
        <v>7895</v>
      </c>
      <c r="AH270" s="31" t="s">
        <v>7895</v>
      </c>
      <c r="AI270" s="31" t="s">
        <v>40277</v>
      </c>
      <c r="AJ270" s="31">
        <v>916</v>
      </c>
      <c r="AK270" s="31" t="s">
        <v>6963</v>
      </c>
      <c r="AL270" s="31" t="s">
        <v>6964</v>
      </c>
      <c r="AM270" s="31" t="s">
        <v>6968</v>
      </c>
      <c r="AN270" s="31"/>
      <c r="AO270" s="31"/>
      <c r="AP270" s="31" t="s">
        <v>33014</v>
      </c>
      <c r="AQ270" s="31" t="s">
        <v>22691</v>
      </c>
      <c r="AR270" s="31" t="s">
        <v>34148</v>
      </c>
      <c r="AS270" s="31" t="s">
        <v>34148</v>
      </c>
      <c r="AT270" s="31" t="str">
        <f>_xlfn.IFNA(VLOOKUP(D270,'[1]5. 1 Mei 2022'!$C$7:$F$60,4,FALSE),"")</f>
        <v/>
      </c>
      <c r="AU270" s="31"/>
      <c r="AV270" s="31" t="s">
        <v>16456</v>
      </c>
      <c r="AW270" s="31" t="s">
        <v>22691</v>
      </c>
      <c r="AX270" s="29">
        <f t="shared" si="40"/>
        <v>45428</v>
      </c>
      <c r="AY270" s="31" t="s">
        <v>26346</v>
      </c>
      <c r="AZ270" s="31" t="s">
        <v>33016</v>
      </c>
      <c r="BA270" s="30" t="s">
        <v>33014</v>
      </c>
      <c r="BB270" s="31"/>
      <c r="BC270" s="31"/>
      <c r="BD270" s="31" t="s">
        <v>30255</v>
      </c>
      <c r="BE270" s="31" t="s">
        <v>7968</v>
      </c>
      <c r="BF270" s="31" t="s">
        <v>16456</v>
      </c>
      <c r="BG270" s="31"/>
      <c r="BH270" s="31"/>
      <c r="BI270" s="31"/>
      <c r="BJ270" s="31" t="s">
        <v>23661</v>
      </c>
      <c r="BK270" s="31" t="str">
        <f t="shared" si="39"/>
        <v>II/d</v>
      </c>
      <c r="BL270" s="31" t="s">
        <v>8078</v>
      </c>
      <c r="BM270" s="31"/>
      <c r="BN270" s="31"/>
      <c r="BO270" s="31"/>
      <c r="BP270" s="31" t="s">
        <v>1498</v>
      </c>
      <c r="BQ270" s="31"/>
      <c r="BR270" s="31"/>
      <c r="BS270" s="31"/>
      <c r="BT270" s="31" t="s">
        <v>3163</v>
      </c>
      <c r="BU270" s="31" t="s">
        <v>718</v>
      </c>
      <c r="BV270" s="31" t="s">
        <v>1681</v>
      </c>
      <c r="BW270" s="31">
        <f t="shared" ca="1" si="45"/>
        <v>23</v>
      </c>
      <c r="BX270" s="78">
        <f t="shared" ca="1" si="46"/>
        <v>10</v>
      </c>
      <c r="BY270" s="31"/>
      <c r="BZ270" s="31"/>
      <c r="CA270" s="31" t="s">
        <v>2483</v>
      </c>
      <c r="CB270" s="31" t="s">
        <v>2519</v>
      </c>
      <c r="CC270" s="31">
        <v>2</v>
      </c>
      <c r="CD270" s="31">
        <v>1</v>
      </c>
      <c r="CE270" s="31" t="s">
        <v>20085</v>
      </c>
      <c r="CF270" s="31"/>
      <c r="CG270" s="31"/>
      <c r="CH270" s="31"/>
      <c r="CI270" s="31"/>
      <c r="CJ270" s="31"/>
      <c r="CK270" s="31"/>
      <c r="CL270" s="31"/>
      <c r="CM270" s="31"/>
      <c r="CN270" s="31"/>
      <c r="CO270" s="31"/>
      <c r="CP270" s="31"/>
      <c r="CQ270" s="31"/>
      <c r="CR270" s="31">
        <v>1110</v>
      </c>
      <c r="CS270" s="31"/>
      <c r="CT270" s="31"/>
      <c r="CU270" s="31"/>
      <c r="CV270" s="31"/>
      <c r="CW270" s="31"/>
      <c r="CX270" s="31"/>
      <c r="CY270" s="31"/>
      <c r="CZ270" s="31"/>
      <c r="DA270" s="31"/>
      <c r="DB270" s="31"/>
      <c r="DC270" s="31"/>
      <c r="DD270" s="31"/>
      <c r="DE270" s="31"/>
      <c r="DF270" s="31"/>
      <c r="DG270" s="31"/>
      <c r="DH270" s="31"/>
      <c r="DI270" s="31"/>
      <c r="DJ270" s="31"/>
      <c r="DK270" s="31"/>
      <c r="DL270" s="31"/>
      <c r="DM270" s="38" t="s">
        <v>9939</v>
      </c>
      <c r="DN270" s="38"/>
      <c r="DO270" s="35">
        <v>0</v>
      </c>
      <c r="DP270" s="31" t="s">
        <v>13383</v>
      </c>
      <c r="DQ270" s="31" t="s">
        <v>13382</v>
      </c>
      <c r="DR270" s="31"/>
      <c r="DS270" s="31" t="s">
        <v>27569</v>
      </c>
      <c r="DT270" s="31"/>
      <c r="DU270" s="31">
        <v>2</v>
      </c>
      <c r="DV270" s="31" t="s">
        <v>32165</v>
      </c>
      <c r="DW270" s="31"/>
      <c r="DX270" s="31"/>
      <c r="DY270" s="31"/>
      <c r="DZ270" s="31"/>
      <c r="EA270" s="31"/>
      <c r="EB270" s="31">
        <v>0</v>
      </c>
      <c r="EC270" s="31" t="s">
        <v>39747</v>
      </c>
      <c r="ED270" s="31" t="s">
        <v>41101</v>
      </c>
      <c r="EE270" s="31"/>
      <c r="EF270" s="31"/>
      <c r="EG270" s="31"/>
      <c r="EH270" s="31"/>
      <c r="EI270" s="31"/>
      <c r="EJ270" s="31"/>
    </row>
    <row r="271" spans="1:140" ht="23.25" customHeight="1">
      <c r="A271" s="25">
        <v>269</v>
      </c>
      <c r="B271" s="30" t="s">
        <v>7042</v>
      </c>
      <c r="C271" s="31" t="s">
        <v>3294</v>
      </c>
      <c r="D271" s="30" t="s">
        <v>3294</v>
      </c>
      <c r="E271" s="30"/>
      <c r="F271" s="30" t="s">
        <v>36262</v>
      </c>
      <c r="G271" s="31">
        <f t="shared" si="41"/>
        <v>58</v>
      </c>
      <c r="H271" s="72">
        <f t="shared" si="42"/>
        <v>48214</v>
      </c>
      <c r="I271" s="30"/>
      <c r="J271" s="30" t="s">
        <v>34084</v>
      </c>
      <c r="K271" s="30" t="s">
        <v>4318</v>
      </c>
      <c r="L271" s="31" t="s">
        <v>4318</v>
      </c>
      <c r="M271" s="31" t="s">
        <v>3186</v>
      </c>
      <c r="N271" s="31" t="s">
        <v>5863</v>
      </c>
      <c r="O271" s="31" t="s">
        <v>2485</v>
      </c>
      <c r="P271" s="31" t="s">
        <v>30542</v>
      </c>
      <c r="Q271" s="31"/>
      <c r="R271" s="31">
        <v>25</v>
      </c>
      <c r="S271" s="31">
        <v>0</v>
      </c>
      <c r="T271" s="31"/>
      <c r="U271" s="31">
        <v>373</v>
      </c>
      <c r="V271" s="31" t="s">
        <v>574</v>
      </c>
      <c r="W271" s="31" t="s">
        <v>5612</v>
      </c>
      <c r="X271" s="31" t="s">
        <v>7188</v>
      </c>
      <c r="Y271" s="31" t="e">
        <f t="shared" ca="1" si="43"/>
        <v>#VALUE!</v>
      </c>
      <c r="Z271" s="31" t="e">
        <f t="shared" ca="1" si="44"/>
        <v>#VALUE!</v>
      </c>
      <c r="AA271" s="31"/>
      <c r="AB271" s="31" t="s">
        <v>2024</v>
      </c>
      <c r="AC271" s="31" t="s">
        <v>34153</v>
      </c>
      <c r="AD271" s="31" t="s">
        <v>34194</v>
      </c>
      <c r="AE271" s="31"/>
      <c r="AF271" s="31" t="s">
        <v>24700</v>
      </c>
      <c r="AG271" s="31" t="s">
        <v>7895</v>
      </c>
      <c r="AH271" s="31" t="s">
        <v>7895</v>
      </c>
      <c r="AI271" s="31" t="s">
        <v>40277</v>
      </c>
      <c r="AJ271" s="31">
        <v>164</v>
      </c>
      <c r="AK271" s="31" t="s">
        <v>6502</v>
      </c>
      <c r="AL271" s="31">
        <v>34118</v>
      </c>
      <c r="AM271" s="31" t="s">
        <v>6503</v>
      </c>
      <c r="AN271" s="31"/>
      <c r="AO271" s="31"/>
      <c r="AP271" s="31" t="s">
        <v>2451</v>
      </c>
      <c r="AQ271" s="31"/>
      <c r="AR271" s="31" t="s">
        <v>34148</v>
      </c>
      <c r="AS271" s="31" t="s">
        <v>34148</v>
      </c>
      <c r="AT271" s="31" t="str">
        <f>_xlfn.IFNA(VLOOKUP(D271,'[1]5. 1 Mei 2022'!$C$7:$F$60,4,FALSE),"")</f>
        <v/>
      </c>
      <c r="AU271" s="31"/>
      <c r="AV271" s="31" t="s">
        <v>1307</v>
      </c>
      <c r="AW271" s="31"/>
      <c r="AX271" s="29">
        <f t="shared" si="40"/>
        <v>1903</v>
      </c>
      <c r="AY271" s="31" t="s">
        <v>26346</v>
      </c>
      <c r="AZ271" s="31" t="s">
        <v>533</v>
      </c>
      <c r="BA271" s="30" t="s">
        <v>2451</v>
      </c>
      <c r="BB271" s="31"/>
      <c r="BC271" s="31"/>
      <c r="BD271" s="31" t="s">
        <v>30240</v>
      </c>
      <c r="BE271" s="31" t="s">
        <v>7968</v>
      </c>
      <c r="BF271" s="31" t="s">
        <v>1307</v>
      </c>
      <c r="BG271" s="31"/>
      <c r="BH271" s="31"/>
      <c r="BI271" s="31"/>
      <c r="BJ271" s="31" t="s">
        <v>23661</v>
      </c>
      <c r="BK271" s="31" t="str">
        <f t="shared" si="39"/>
        <v>II/d</v>
      </c>
      <c r="BL271" s="31" t="s">
        <v>8078</v>
      </c>
      <c r="BM271" s="31"/>
      <c r="BN271" s="31"/>
      <c r="BO271" s="31"/>
      <c r="BP271" s="31" t="s">
        <v>1498</v>
      </c>
      <c r="BQ271" s="31"/>
      <c r="BR271" s="31"/>
      <c r="BS271" s="31"/>
      <c r="BT271" s="31" t="s">
        <v>7564</v>
      </c>
      <c r="BU271" s="31" t="s">
        <v>794</v>
      </c>
      <c r="BV271" s="31" t="s">
        <v>4345</v>
      </c>
      <c r="BW271" s="31">
        <f t="shared" ca="1" si="45"/>
        <v>27</v>
      </c>
      <c r="BX271" s="78">
        <f t="shared" ca="1" si="46"/>
        <v>3</v>
      </c>
      <c r="BY271" s="31"/>
      <c r="BZ271" s="31"/>
      <c r="CA271" s="31" t="s">
        <v>4349</v>
      </c>
      <c r="CB271" s="31" t="s">
        <v>2062</v>
      </c>
      <c r="CC271" s="31">
        <v>3</v>
      </c>
      <c r="CD271" s="31"/>
      <c r="CE271" s="31" t="s">
        <v>20085</v>
      </c>
      <c r="CF271" s="31"/>
      <c r="CG271" s="31"/>
      <c r="CH271" s="31"/>
      <c r="CI271" s="31"/>
      <c r="CJ271" s="31"/>
      <c r="CK271" s="31"/>
      <c r="CL271" s="31"/>
      <c r="CM271" s="31"/>
      <c r="CN271" s="31"/>
      <c r="CO271" s="31"/>
      <c r="CP271" s="31"/>
      <c r="CQ271" s="31"/>
      <c r="CR271" s="31">
        <v>5095</v>
      </c>
      <c r="CS271" s="31"/>
      <c r="CT271" s="31"/>
      <c r="CU271" s="31"/>
      <c r="CV271" s="31"/>
      <c r="CW271" s="31"/>
      <c r="CX271" s="31"/>
      <c r="CY271" s="31"/>
      <c r="CZ271" s="31"/>
      <c r="DA271" s="31"/>
      <c r="DB271" s="31"/>
      <c r="DC271" s="31"/>
      <c r="DD271" s="31"/>
      <c r="DE271" s="31"/>
      <c r="DF271" s="31"/>
      <c r="DG271" s="31"/>
      <c r="DH271" s="31"/>
      <c r="DI271" s="31"/>
      <c r="DJ271" s="31"/>
      <c r="DK271" s="31"/>
      <c r="DL271" s="31"/>
      <c r="DM271" s="38" t="s">
        <v>10037</v>
      </c>
      <c r="DN271" s="38"/>
      <c r="DO271" s="35" t="s">
        <v>29714</v>
      </c>
      <c r="DP271" s="31" t="s">
        <v>13965</v>
      </c>
      <c r="DQ271" s="31" t="s">
        <v>29715</v>
      </c>
      <c r="DR271" s="31"/>
      <c r="DS271" s="31" t="s">
        <v>27663</v>
      </c>
      <c r="DT271" s="31" t="s">
        <v>37425</v>
      </c>
      <c r="DU271" s="31">
        <v>3</v>
      </c>
      <c r="DV271" s="31" t="s">
        <v>32167</v>
      </c>
      <c r="DW271" s="31"/>
      <c r="DX271" s="31"/>
      <c r="DY271" s="31"/>
      <c r="DZ271" s="31"/>
      <c r="EA271" s="31"/>
      <c r="EB271" s="31">
        <v>0</v>
      </c>
      <c r="EC271" s="31" t="s">
        <v>39747</v>
      </c>
      <c r="ED271" s="31" t="s">
        <v>41101</v>
      </c>
      <c r="EE271" s="31"/>
      <c r="EF271" s="31"/>
      <c r="EG271" s="31"/>
      <c r="EH271" s="31"/>
      <c r="EI271" s="31"/>
      <c r="EJ271" s="31"/>
    </row>
    <row r="272" spans="1:140" ht="23.25" customHeight="1">
      <c r="A272" s="25">
        <v>270</v>
      </c>
      <c r="B272" s="30" t="s">
        <v>19948</v>
      </c>
      <c r="C272" s="31" t="s">
        <v>5198</v>
      </c>
      <c r="D272" s="30" t="s">
        <v>5198</v>
      </c>
      <c r="E272" s="30"/>
      <c r="F272" s="30" t="s">
        <v>36262</v>
      </c>
      <c r="G272" s="31">
        <f t="shared" si="41"/>
        <v>58</v>
      </c>
      <c r="H272" s="72">
        <f t="shared" si="42"/>
        <v>48061</v>
      </c>
      <c r="I272" s="30"/>
      <c r="J272" s="30" t="s">
        <v>34084</v>
      </c>
      <c r="K272" s="30" t="s">
        <v>4318</v>
      </c>
      <c r="L272" s="31" t="s">
        <v>4318</v>
      </c>
      <c r="M272" s="31" t="s">
        <v>3186</v>
      </c>
      <c r="N272" s="31" t="s">
        <v>5863</v>
      </c>
      <c r="O272" s="31" t="s">
        <v>2485</v>
      </c>
      <c r="P272" s="31" t="s">
        <v>30542</v>
      </c>
      <c r="Q272" s="31"/>
      <c r="R272" s="31">
        <v>19</v>
      </c>
      <c r="S272" s="31">
        <v>0</v>
      </c>
      <c r="T272" s="31"/>
      <c r="U272" s="31">
        <v>1710</v>
      </c>
      <c r="V272" s="31" t="s">
        <v>6689</v>
      </c>
      <c r="W272" s="31" t="s">
        <v>2650</v>
      </c>
      <c r="X272" s="31" t="s">
        <v>1684</v>
      </c>
      <c r="Y272" s="31">
        <f t="shared" ca="1" si="43"/>
        <v>50</v>
      </c>
      <c r="Z272" s="31" t="str">
        <f t="shared" ca="1" si="44"/>
        <v>46-58</v>
      </c>
      <c r="AA272" s="31"/>
      <c r="AB272" s="31" t="s">
        <v>11239</v>
      </c>
      <c r="AC272" s="31" t="s">
        <v>34153</v>
      </c>
      <c r="AD272" s="31" t="s">
        <v>34194</v>
      </c>
      <c r="AE272" s="31"/>
      <c r="AF272" s="31" t="s">
        <v>24700</v>
      </c>
      <c r="AG272" s="31" t="s">
        <v>7895</v>
      </c>
      <c r="AH272" s="31" t="s">
        <v>7895</v>
      </c>
      <c r="AI272" s="31" t="s">
        <v>908</v>
      </c>
      <c r="AJ272" s="31" t="s">
        <v>18770</v>
      </c>
      <c r="AK272" s="31" t="s">
        <v>18771</v>
      </c>
      <c r="AL272" s="31" t="s">
        <v>16131</v>
      </c>
      <c r="AM272" s="31" t="s">
        <v>18772</v>
      </c>
      <c r="AN272" s="31"/>
      <c r="AO272" s="31"/>
      <c r="AP272" s="31" t="s">
        <v>33022</v>
      </c>
      <c r="AQ272" s="31" t="s">
        <v>7457</v>
      </c>
      <c r="AR272" s="31" t="s">
        <v>34148</v>
      </c>
      <c r="AS272" s="31" t="s">
        <v>34148</v>
      </c>
      <c r="AT272" s="31" t="str">
        <f>_xlfn.IFNA(VLOOKUP(D272,'[1]5. 1 Mei 2022'!$C$7:$F$60,4,FALSE),"")</f>
        <v/>
      </c>
      <c r="AU272" s="31"/>
      <c r="AV272" s="31" t="s">
        <v>20572</v>
      </c>
      <c r="AW272" s="31"/>
      <c r="AX272" s="29">
        <f t="shared" si="40"/>
        <v>1903</v>
      </c>
      <c r="AY272" s="31" t="s">
        <v>26346</v>
      </c>
      <c r="AZ272" s="31" t="s">
        <v>33023</v>
      </c>
      <c r="BA272" s="30" t="s">
        <v>33022</v>
      </c>
      <c r="BB272" s="31" t="s">
        <v>8014</v>
      </c>
      <c r="BC272" s="31"/>
      <c r="BD272" s="31" t="s">
        <v>30241</v>
      </c>
      <c r="BE272" s="31" t="s">
        <v>7968</v>
      </c>
      <c r="BF272" s="31" t="s">
        <v>20572</v>
      </c>
      <c r="BG272" s="31"/>
      <c r="BH272" s="31"/>
      <c r="BI272" s="31"/>
      <c r="BJ272" s="31" t="s">
        <v>31006</v>
      </c>
      <c r="BK272" s="31" t="str">
        <f t="shared" si="39"/>
        <v>II/d</v>
      </c>
      <c r="BL272" s="31" t="s">
        <v>8078</v>
      </c>
      <c r="BM272" s="31"/>
      <c r="BN272" s="31"/>
      <c r="BO272" s="31"/>
      <c r="BP272" s="31" t="s">
        <v>1498</v>
      </c>
      <c r="BQ272" s="31"/>
      <c r="BR272" s="31"/>
      <c r="BS272" s="31"/>
      <c r="BT272" s="31" t="s">
        <v>3163</v>
      </c>
      <c r="BU272" s="31" t="s">
        <v>718</v>
      </c>
      <c r="BV272" s="31" t="s">
        <v>4100</v>
      </c>
      <c r="BW272" s="31">
        <f t="shared" ca="1" si="45"/>
        <v>20</v>
      </c>
      <c r="BX272" s="78">
        <f t="shared" ca="1" si="46"/>
        <v>3</v>
      </c>
      <c r="BY272" s="31"/>
      <c r="BZ272" s="31"/>
      <c r="CA272" s="31" t="s">
        <v>2483</v>
      </c>
      <c r="CB272" s="31" t="s">
        <v>2519</v>
      </c>
      <c r="CC272" s="31">
        <v>3</v>
      </c>
      <c r="CD272" s="31">
        <v>1</v>
      </c>
      <c r="CE272" s="31" t="s">
        <v>20085</v>
      </c>
      <c r="CF272" s="31"/>
      <c r="CG272" s="31"/>
      <c r="CH272" s="31"/>
      <c r="CI272" s="31"/>
      <c r="CJ272" s="31"/>
      <c r="CK272" s="31"/>
      <c r="CL272" s="31"/>
      <c r="CM272" s="31"/>
      <c r="CN272" s="31"/>
      <c r="CO272" s="31"/>
      <c r="CP272" s="31"/>
      <c r="CQ272" s="31"/>
      <c r="CR272" s="31">
        <v>1084</v>
      </c>
      <c r="CS272" s="31" t="s">
        <v>18910</v>
      </c>
      <c r="CT272" s="31"/>
      <c r="CU272" s="31"/>
      <c r="CV272" s="31"/>
      <c r="CW272" s="31"/>
      <c r="CX272" s="31"/>
      <c r="CY272" s="31"/>
      <c r="CZ272" s="31"/>
      <c r="DA272" s="31"/>
      <c r="DB272" s="31"/>
      <c r="DC272" s="31"/>
      <c r="DD272" s="31"/>
      <c r="DE272" s="31"/>
      <c r="DF272" s="31"/>
      <c r="DG272" s="31"/>
      <c r="DH272" s="31"/>
      <c r="DI272" s="31"/>
      <c r="DJ272" s="31"/>
      <c r="DK272" s="31"/>
      <c r="DL272" s="31"/>
      <c r="DM272" s="38" t="s">
        <v>19538</v>
      </c>
      <c r="DN272" s="38"/>
      <c r="DO272" s="35">
        <v>0</v>
      </c>
      <c r="DP272" s="31" t="s">
        <v>13542</v>
      </c>
      <c r="DQ272" s="31" t="s">
        <v>13541</v>
      </c>
      <c r="DR272" s="31"/>
      <c r="DS272" s="31" t="s">
        <v>27593</v>
      </c>
      <c r="DT272" s="31" t="s">
        <v>28226</v>
      </c>
      <c r="DU272" s="31">
        <v>3</v>
      </c>
      <c r="DV272" s="31" t="s">
        <v>32167</v>
      </c>
      <c r="DW272" s="31"/>
      <c r="DX272" s="31"/>
      <c r="DY272" s="31"/>
      <c r="DZ272" s="31"/>
      <c r="EA272" s="31"/>
      <c r="EB272" s="31">
        <v>138322</v>
      </c>
      <c r="EC272" s="31" t="s">
        <v>39747</v>
      </c>
      <c r="ED272" s="31" t="s">
        <v>41101</v>
      </c>
      <c r="EE272" s="31"/>
      <c r="EF272" s="31"/>
      <c r="EG272" s="31"/>
      <c r="EH272" s="31"/>
      <c r="EI272" s="31"/>
      <c r="EJ272" s="31"/>
    </row>
    <row r="273" spans="1:140" ht="23.25" customHeight="1">
      <c r="A273" s="25">
        <v>271</v>
      </c>
      <c r="B273" s="30" t="s">
        <v>12276</v>
      </c>
      <c r="C273" s="31">
        <v>140302929</v>
      </c>
      <c r="D273" s="30" t="s">
        <v>208</v>
      </c>
      <c r="E273" s="30"/>
      <c r="F273" s="30" t="s">
        <v>36254</v>
      </c>
      <c r="G273" s="31">
        <f t="shared" si="41"/>
        <v>58</v>
      </c>
      <c r="H273" s="72">
        <f t="shared" si="42"/>
        <v>47788</v>
      </c>
      <c r="I273" s="30"/>
      <c r="J273" s="30" t="s">
        <v>34084</v>
      </c>
      <c r="K273" s="30" t="s">
        <v>4318</v>
      </c>
      <c r="L273" s="31" t="s">
        <v>4318</v>
      </c>
      <c r="M273" s="31" t="s">
        <v>6378</v>
      </c>
      <c r="N273" s="31" t="s">
        <v>5797</v>
      </c>
      <c r="O273" s="31" t="s">
        <v>5271</v>
      </c>
      <c r="P273" s="31" t="s">
        <v>2144</v>
      </c>
      <c r="Q273" s="31"/>
      <c r="R273" s="31">
        <v>24</v>
      </c>
      <c r="S273" s="31">
        <v>0</v>
      </c>
      <c r="T273" s="31"/>
      <c r="U273" s="31">
        <v>1331</v>
      </c>
      <c r="V273" s="31"/>
      <c r="W273" s="31" t="s">
        <v>6910</v>
      </c>
      <c r="X273" s="31" t="s">
        <v>7083</v>
      </c>
      <c r="Y273" s="31" t="e">
        <f t="shared" ca="1" si="43"/>
        <v>#VALUE!</v>
      </c>
      <c r="Z273" s="31" t="e">
        <f t="shared" ca="1" si="44"/>
        <v>#VALUE!</v>
      </c>
      <c r="AA273" s="31"/>
      <c r="AB273" s="31" t="s">
        <v>11142</v>
      </c>
      <c r="AC273" s="31" t="s">
        <v>34145</v>
      </c>
      <c r="AD273" s="31" t="s">
        <v>34145</v>
      </c>
      <c r="AE273" s="31"/>
      <c r="AF273" s="31" t="s">
        <v>24701</v>
      </c>
      <c r="AG273" s="31" t="s">
        <v>5852</v>
      </c>
      <c r="AH273" s="31" t="s">
        <v>4322</v>
      </c>
      <c r="AI273" s="31" t="s">
        <v>908</v>
      </c>
      <c r="AJ273" s="31">
        <v>99006</v>
      </c>
      <c r="AK273" s="31" t="s">
        <v>3320</v>
      </c>
      <c r="AL273" s="31">
        <v>37630</v>
      </c>
      <c r="AM273" s="31" t="s">
        <v>4517</v>
      </c>
      <c r="AN273" s="31"/>
      <c r="AO273" s="31"/>
      <c r="AP273" s="31" t="s">
        <v>3619</v>
      </c>
      <c r="AQ273" s="31"/>
      <c r="AR273" s="31" t="s">
        <v>34145</v>
      </c>
      <c r="AS273" s="31" t="s">
        <v>34145</v>
      </c>
      <c r="AT273" s="31" t="str">
        <f>_xlfn.IFNA(VLOOKUP(D273,'[1]5. 1 Mei 2022'!$C$7:$F$60,4,FALSE),"")</f>
        <v/>
      </c>
      <c r="AU273" s="31"/>
      <c r="AV273" s="31" t="s">
        <v>20033</v>
      </c>
      <c r="AW273" s="31" t="s">
        <v>7696</v>
      </c>
      <c r="AX273" s="29">
        <f t="shared" si="40"/>
        <v>44371</v>
      </c>
      <c r="AY273" s="31" t="s">
        <v>26346</v>
      </c>
      <c r="AZ273" s="31" t="s">
        <v>225</v>
      </c>
      <c r="BA273" s="30" t="s">
        <v>3619</v>
      </c>
      <c r="BB273" s="31" t="s">
        <v>17505</v>
      </c>
      <c r="BC273" s="31"/>
      <c r="BD273" s="31" t="s">
        <v>7997</v>
      </c>
      <c r="BE273" s="31" t="s">
        <v>7969</v>
      </c>
      <c r="BF273" s="31" t="s">
        <v>20033</v>
      </c>
      <c r="BG273" s="31"/>
      <c r="BH273" s="31"/>
      <c r="BI273" s="31" t="s">
        <v>8136</v>
      </c>
      <c r="BJ273" s="31" t="s">
        <v>25034</v>
      </c>
      <c r="BK273" s="31" t="str">
        <f t="shared" si="39"/>
        <v>III/d</v>
      </c>
      <c r="BL273" s="31" t="s">
        <v>8077</v>
      </c>
      <c r="BM273" s="31"/>
      <c r="BN273" s="31"/>
      <c r="BO273" s="31"/>
      <c r="BP273" s="31" t="s">
        <v>1498</v>
      </c>
      <c r="BQ273" s="31" t="s">
        <v>25034</v>
      </c>
      <c r="BR273" s="31" t="s">
        <v>21597</v>
      </c>
      <c r="BS273" s="31" t="s">
        <v>25035</v>
      </c>
      <c r="BT273" s="31" t="s">
        <v>7167</v>
      </c>
      <c r="BU273" s="31"/>
      <c r="BV273" s="31" t="s">
        <v>954</v>
      </c>
      <c r="BW273" s="31">
        <f t="shared" ca="1" si="45"/>
        <v>31</v>
      </c>
      <c r="BX273" s="78">
        <f t="shared" ca="1" si="46"/>
        <v>3</v>
      </c>
      <c r="BY273" s="31"/>
      <c r="BZ273" s="31"/>
      <c r="CA273" s="31" t="s">
        <v>2483</v>
      </c>
      <c r="CB273" s="31" t="s">
        <v>2519</v>
      </c>
      <c r="CC273" s="31">
        <v>3</v>
      </c>
      <c r="CD273" s="31">
        <v>1</v>
      </c>
      <c r="CE273" s="31" t="s">
        <v>20085</v>
      </c>
      <c r="CF273" s="31"/>
      <c r="CG273" s="31"/>
      <c r="CH273" s="31">
        <v>2009</v>
      </c>
      <c r="CI273" s="31"/>
      <c r="CJ273" s="31"/>
      <c r="CK273" s="31"/>
      <c r="CL273" s="31" t="s">
        <v>28498</v>
      </c>
      <c r="CM273" s="31" t="s">
        <v>22259</v>
      </c>
      <c r="CN273" s="31">
        <v>123</v>
      </c>
      <c r="CO273" s="31" t="s">
        <v>25408</v>
      </c>
      <c r="CP273" s="31" t="s">
        <v>22259</v>
      </c>
      <c r="CQ273" s="31">
        <v>123</v>
      </c>
      <c r="CR273" s="31">
        <v>3647</v>
      </c>
      <c r="CS273" s="31" t="s">
        <v>10229</v>
      </c>
      <c r="CT273" s="31" t="s">
        <v>10227</v>
      </c>
      <c r="CU273" s="31" t="s">
        <v>3516</v>
      </c>
      <c r="CV273" s="31" t="s">
        <v>10332</v>
      </c>
      <c r="CW273" s="31" t="s">
        <v>11143</v>
      </c>
      <c r="CX273" s="31" t="s">
        <v>10312</v>
      </c>
      <c r="CY273" s="31"/>
      <c r="CZ273" s="31"/>
      <c r="DA273" s="31"/>
      <c r="DB273" s="31" t="s">
        <v>11355</v>
      </c>
      <c r="DC273" s="31" t="s">
        <v>11356</v>
      </c>
      <c r="DD273" s="31" t="s">
        <v>10554</v>
      </c>
      <c r="DE273" s="31"/>
      <c r="DF273" s="31"/>
      <c r="DG273" s="31"/>
      <c r="DH273" s="31"/>
      <c r="DI273" s="31" t="s">
        <v>10372</v>
      </c>
      <c r="DJ273" s="31" t="s">
        <v>10240</v>
      </c>
      <c r="DK273" s="31" t="s">
        <v>25642</v>
      </c>
      <c r="DL273" s="31" t="s">
        <v>25643</v>
      </c>
      <c r="DM273" s="38" t="s">
        <v>15068</v>
      </c>
      <c r="DN273" s="38"/>
      <c r="DO273" s="35">
        <v>0</v>
      </c>
      <c r="DP273" s="31" t="s">
        <v>15069</v>
      </c>
      <c r="DQ273" s="31" t="s">
        <v>15070</v>
      </c>
      <c r="DR273" s="31"/>
      <c r="DS273" s="31" t="s">
        <v>27202</v>
      </c>
      <c r="DT273" s="31" t="s">
        <v>37426</v>
      </c>
      <c r="DU273" s="31">
        <v>3</v>
      </c>
      <c r="DV273" s="31" t="s">
        <v>32167</v>
      </c>
      <c r="DW273" s="31" t="s">
        <v>7997</v>
      </c>
      <c r="DX273" s="31" t="s">
        <v>7997</v>
      </c>
      <c r="DY273" s="31" t="s">
        <v>25057</v>
      </c>
      <c r="DZ273" s="31" t="s">
        <v>22318</v>
      </c>
      <c r="EA273" s="31"/>
      <c r="EB273" s="31">
        <v>0</v>
      </c>
      <c r="EC273" s="31" t="s">
        <v>40168</v>
      </c>
      <c r="ED273" s="31" t="s">
        <v>41101</v>
      </c>
      <c r="EE273" s="31"/>
      <c r="EF273" s="31"/>
      <c r="EG273" s="31"/>
      <c r="EH273" s="31"/>
      <c r="EI273" s="31"/>
      <c r="EJ273" s="31"/>
    </row>
    <row r="274" spans="1:140" ht="23.25" customHeight="1">
      <c r="A274" s="25">
        <v>272</v>
      </c>
      <c r="B274" s="30" t="s">
        <v>24464</v>
      </c>
      <c r="C274" s="31" t="s">
        <v>26472</v>
      </c>
      <c r="D274" s="30" t="s">
        <v>33121</v>
      </c>
      <c r="E274" s="30"/>
      <c r="F274" s="30" t="s">
        <v>36256</v>
      </c>
      <c r="G274" s="31">
        <f t="shared" si="41"/>
        <v>58</v>
      </c>
      <c r="H274" s="72">
        <f t="shared" si="42"/>
        <v>53297</v>
      </c>
      <c r="I274" s="30"/>
      <c r="J274" s="30" t="s">
        <v>34084</v>
      </c>
      <c r="K274" s="30" t="s">
        <v>4318</v>
      </c>
      <c r="L274" s="31" t="s">
        <v>4318</v>
      </c>
      <c r="M274" s="31" t="s">
        <v>3186</v>
      </c>
      <c r="N274" s="31" t="s">
        <v>5865</v>
      </c>
      <c r="O274" s="31" t="s">
        <v>5117</v>
      </c>
      <c r="P274" s="52" t="s">
        <v>35984</v>
      </c>
      <c r="Q274" s="31" t="s">
        <v>41267</v>
      </c>
      <c r="R274" s="31"/>
      <c r="S274" s="31"/>
      <c r="T274" s="31"/>
      <c r="U274" s="31" t="s">
        <v>16155</v>
      </c>
      <c r="V274" s="31"/>
      <c r="W274" s="31" t="s">
        <v>6657</v>
      </c>
      <c r="X274" s="31" t="s">
        <v>2866</v>
      </c>
      <c r="Y274" s="31" t="e">
        <f t="shared" ca="1" si="43"/>
        <v>#VALUE!</v>
      </c>
      <c r="Z274" s="31" t="e">
        <f t="shared" ca="1" si="44"/>
        <v>#VALUE!</v>
      </c>
      <c r="AA274" s="31"/>
      <c r="AB274" s="31" t="s">
        <v>11144</v>
      </c>
      <c r="AC274" s="31" t="s">
        <v>34145</v>
      </c>
      <c r="AD274" s="31" t="s">
        <v>34145</v>
      </c>
      <c r="AE274" s="31"/>
      <c r="AF274" s="31" t="s">
        <v>24701</v>
      </c>
      <c r="AG274" s="31" t="s">
        <v>4322</v>
      </c>
      <c r="AH274" s="31" t="s">
        <v>4322</v>
      </c>
      <c r="AI274" s="31" t="s">
        <v>908</v>
      </c>
      <c r="AJ274" s="31" t="s">
        <v>16160</v>
      </c>
      <c r="AK274" s="31" t="s">
        <v>15992</v>
      </c>
      <c r="AL274" s="31" t="s">
        <v>3587</v>
      </c>
      <c r="AM274" s="31" t="s">
        <v>3001</v>
      </c>
      <c r="AN274" s="31"/>
      <c r="AO274" s="31"/>
      <c r="AP274" s="31" t="s">
        <v>20019</v>
      </c>
      <c r="AQ274" s="31" t="s">
        <v>21740</v>
      </c>
      <c r="AR274" s="31" t="s">
        <v>34145</v>
      </c>
      <c r="AS274" s="31" t="s">
        <v>34145</v>
      </c>
      <c r="AT274" s="31" t="str">
        <f>_xlfn.IFNA(VLOOKUP(D274,'[1]5. 1 Mei 2022'!$C$7:$F$60,4,FALSE),"")</f>
        <v/>
      </c>
      <c r="AU274" s="31"/>
      <c r="AV274" s="31" t="s">
        <v>20032</v>
      </c>
      <c r="AW274" s="31" t="s">
        <v>21740</v>
      </c>
      <c r="AX274" s="29">
        <f t="shared" si="40"/>
        <v>46467</v>
      </c>
      <c r="AY274" s="31" t="s">
        <v>26346</v>
      </c>
      <c r="AZ274" s="31" t="s">
        <v>20021</v>
      </c>
      <c r="BA274" s="30" t="s">
        <v>20019</v>
      </c>
      <c r="BB274" s="31" t="s">
        <v>8026</v>
      </c>
      <c r="BC274" s="31"/>
      <c r="BD274" s="31" t="s">
        <v>7980</v>
      </c>
      <c r="BE274" s="31" t="s">
        <v>7969</v>
      </c>
      <c r="BF274" s="31" t="s">
        <v>20032</v>
      </c>
      <c r="BG274" s="31"/>
      <c r="BH274" s="31"/>
      <c r="BI274" s="31"/>
      <c r="BJ274" s="31">
        <v>0</v>
      </c>
      <c r="BK274" s="31" t="str">
        <f t="shared" si="39"/>
        <v>II/c</v>
      </c>
      <c r="BL274" s="31"/>
      <c r="BM274" s="31"/>
      <c r="BN274" s="31"/>
      <c r="BO274" s="31"/>
      <c r="BP274" s="31"/>
      <c r="BQ274" s="31" t="s">
        <v>20284</v>
      </c>
      <c r="BR274" s="31" t="s">
        <v>41376</v>
      </c>
      <c r="BS274" s="31">
        <v>0</v>
      </c>
      <c r="BT274" s="52" t="s">
        <v>20332</v>
      </c>
      <c r="BU274" s="52" t="s">
        <v>35984</v>
      </c>
      <c r="BV274" s="31" t="s">
        <v>15471</v>
      </c>
      <c r="BW274" s="31">
        <f t="shared" ca="1" si="45"/>
        <v>8</v>
      </c>
      <c r="BX274" s="78">
        <f t="shared" ca="1" si="46"/>
        <v>3</v>
      </c>
      <c r="BY274" s="31" t="s">
        <v>25993</v>
      </c>
      <c r="BZ274" s="31"/>
      <c r="CA274" s="31" t="s">
        <v>2483</v>
      </c>
      <c r="CB274" s="31" t="s">
        <v>2519</v>
      </c>
      <c r="CC274" s="31">
        <v>1</v>
      </c>
      <c r="CD274" s="31">
        <v>1</v>
      </c>
      <c r="CE274" s="31" t="s">
        <v>20085</v>
      </c>
      <c r="CF274" s="31"/>
      <c r="CG274" s="31"/>
      <c r="CH274" s="31"/>
      <c r="CI274" s="31"/>
      <c r="CJ274" s="31"/>
      <c r="CK274" s="31"/>
      <c r="CL274" s="31" t="s">
        <v>31906</v>
      </c>
      <c r="CM274" s="31" t="s">
        <v>31907</v>
      </c>
      <c r="CN274" s="31">
        <v>126</v>
      </c>
      <c r="CO274" s="31" t="s">
        <v>31908</v>
      </c>
      <c r="CP274" s="31" t="s">
        <v>31907</v>
      </c>
      <c r="CQ274" s="31"/>
      <c r="CR274" s="31">
        <v>4892</v>
      </c>
      <c r="CS274" s="31" t="s">
        <v>17441</v>
      </c>
      <c r="CT274" s="31" t="s">
        <v>17691</v>
      </c>
      <c r="CU274" s="31" t="s">
        <v>17030</v>
      </c>
      <c r="CV274" s="31" t="s">
        <v>15967</v>
      </c>
      <c r="CW274" s="31" t="s">
        <v>15968</v>
      </c>
      <c r="CX274" s="31" t="s">
        <v>1488</v>
      </c>
      <c r="CY274" s="31"/>
      <c r="CZ274" s="31"/>
      <c r="DA274" s="31"/>
      <c r="DB274" s="31" t="s">
        <v>15945</v>
      </c>
      <c r="DC274" s="31" t="s">
        <v>15946</v>
      </c>
      <c r="DD274" s="31" t="s">
        <v>15884</v>
      </c>
      <c r="DE274" s="31"/>
      <c r="DF274" s="31"/>
      <c r="DG274" s="31"/>
      <c r="DH274" s="31"/>
      <c r="DI274" s="31" t="s">
        <v>25077</v>
      </c>
      <c r="DJ274" s="31" t="s">
        <v>25042</v>
      </c>
      <c r="DK274" s="31"/>
      <c r="DL274" s="31"/>
      <c r="DM274" s="38" t="s">
        <v>16159</v>
      </c>
      <c r="DN274" s="38"/>
      <c r="DO274" s="35"/>
      <c r="DP274" s="31" t="s">
        <v>15989</v>
      </c>
      <c r="DQ274" s="31" t="s">
        <v>15990</v>
      </c>
      <c r="DR274" s="31" t="s">
        <v>15991</v>
      </c>
      <c r="DS274" s="31" t="s">
        <v>31879</v>
      </c>
      <c r="DT274" s="31" t="s">
        <v>37427</v>
      </c>
      <c r="DU274" s="31">
        <v>3</v>
      </c>
      <c r="DV274" s="31" t="s">
        <v>32167</v>
      </c>
      <c r="DW274" s="31" t="s">
        <v>7980</v>
      </c>
      <c r="DX274" s="31"/>
      <c r="DY274" s="31" t="s">
        <v>25853</v>
      </c>
      <c r="DZ274" s="31" t="s">
        <v>25805</v>
      </c>
      <c r="EA274" s="31"/>
      <c r="EB274" s="31">
        <v>861540</v>
      </c>
      <c r="EC274" s="31" t="s">
        <v>40168</v>
      </c>
      <c r="ED274" s="31" t="s">
        <v>41101</v>
      </c>
      <c r="EE274" s="31"/>
      <c r="EF274" s="31"/>
      <c r="EG274" s="31"/>
      <c r="EH274" s="31"/>
      <c r="EI274" s="31"/>
      <c r="EJ274" s="31"/>
    </row>
    <row r="275" spans="1:140" ht="23.25" customHeight="1">
      <c r="A275" s="25">
        <v>273</v>
      </c>
      <c r="B275" s="30" t="s">
        <v>24295</v>
      </c>
      <c r="C275" s="31">
        <v>140352984</v>
      </c>
      <c r="D275" s="30" t="s">
        <v>167</v>
      </c>
      <c r="E275" s="30"/>
      <c r="F275" s="30" t="s">
        <v>36254</v>
      </c>
      <c r="G275" s="31">
        <f t="shared" si="41"/>
        <v>58</v>
      </c>
      <c r="H275" s="72">
        <f t="shared" si="42"/>
        <v>47757</v>
      </c>
      <c r="I275" s="30"/>
      <c r="J275" s="30" t="s">
        <v>34084</v>
      </c>
      <c r="K275" s="30" t="s">
        <v>4318</v>
      </c>
      <c r="L275" s="31" t="s">
        <v>4318</v>
      </c>
      <c r="M275" s="31" t="s">
        <v>3186</v>
      </c>
      <c r="N275" s="31" t="s">
        <v>5797</v>
      </c>
      <c r="O275" s="31" t="s">
        <v>5271</v>
      </c>
      <c r="P275" s="31" t="s">
        <v>23973</v>
      </c>
      <c r="Q275" s="31"/>
      <c r="R275" s="31">
        <v>20</v>
      </c>
      <c r="S275" s="31">
        <v>0</v>
      </c>
      <c r="T275" s="31"/>
      <c r="U275" s="31">
        <v>263</v>
      </c>
      <c r="V275" s="31"/>
      <c r="W275" s="31" t="s">
        <v>3063</v>
      </c>
      <c r="X275" s="31" t="s">
        <v>6037</v>
      </c>
      <c r="Y275" s="31" t="e">
        <f t="shared" ca="1" si="43"/>
        <v>#VALUE!</v>
      </c>
      <c r="Z275" s="31" t="e">
        <f t="shared" ca="1" si="44"/>
        <v>#VALUE!</v>
      </c>
      <c r="AA275" s="31"/>
      <c r="AB275" s="31" t="s">
        <v>11144</v>
      </c>
      <c r="AC275" s="31" t="s">
        <v>34145</v>
      </c>
      <c r="AD275" s="31" t="s">
        <v>34145</v>
      </c>
      <c r="AE275" s="31"/>
      <c r="AF275" s="31" t="s">
        <v>24701</v>
      </c>
      <c r="AG275" s="31" t="s">
        <v>4322</v>
      </c>
      <c r="AH275" s="31" t="s">
        <v>4322</v>
      </c>
      <c r="AI275" s="31" t="s">
        <v>908</v>
      </c>
      <c r="AJ275" s="31">
        <v>91011</v>
      </c>
      <c r="AK275" s="31" t="s">
        <v>773</v>
      </c>
      <c r="AL275" s="31" t="s">
        <v>3363</v>
      </c>
      <c r="AM275" s="31" t="s">
        <v>3343</v>
      </c>
      <c r="AN275" s="31"/>
      <c r="AO275" s="31"/>
      <c r="AP275" s="31" t="s">
        <v>18118</v>
      </c>
      <c r="AQ275" s="31"/>
      <c r="AR275" s="31" t="s">
        <v>34145</v>
      </c>
      <c r="AS275" s="31" t="s">
        <v>34145</v>
      </c>
      <c r="AT275" s="31" t="str">
        <f>_xlfn.IFNA(VLOOKUP(D275,'[1]5. 1 Mei 2022'!$C$7:$F$60,4,FALSE),"")</f>
        <v/>
      </c>
      <c r="AU275" s="31"/>
      <c r="AV275" s="31" t="s">
        <v>20033</v>
      </c>
      <c r="AW275" s="31"/>
      <c r="AX275" s="29">
        <f t="shared" si="40"/>
        <v>1903</v>
      </c>
      <c r="AY275" s="31" t="s">
        <v>26346</v>
      </c>
      <c r="AZ275" s="31" t="s">
        <v>2622</v>
      </c>
      <c r="BA275" s="30" t="s">
        <v>18118</v>
      </c>
      <c r="BB275" s="31" t="s">
        <v>8024</v>
      </c>
      <c r="BC275" s="31"/>
      <c r="BD275" s="31" t="s">
        <v>7997</v>
      </c>
      <c r="BE275" s="31" t="s">
        <v>7969</v>
      </c>
      <c r="BF275" s="31" t="s">
        <v>20033</v>
      </c>
      <c r="BG275" s="31"/>
      <c r="BH275" s="31"/>
      <c r="BI275" s="31" t="s">
        <v>8136</v>
      </c>
      <c r="BJ275" s="31" t="s">
        <v>3185</v>
      </c>
      <c r="BK275" s="31" t="str">
        <f t="shared" si="39"/>
        <v>III/d</v>
      </c>
      <c r="BL275" s="31" t="s">
        <v>8077</v>
      </c>
      <c r="BM275" s="31"/>
      <c r="BN275" s="31"/>
      <c r="BO275" s="31"/>
      <c r="BP275" s="31" t="s">
        <v>1498</v>
      </c>
      <c r="BQ275" s="31" t="s">
        <v>3185</v>
      </c>
      <c r="BR275" s="31" t="s">
        <v>17977</v>
      </c>
      <c r="BS275" s="31" t="s">
        <v>24013</v>
      </c>
      <c r="BT275" s="31" t="s">
        <v>3271</v>
      </c>
      <c r="BU275" s="31"/>
      <c r="BV275" s="31" t="s">
        <v>6303</v>
      </c>
      <c r="BW275" s="31">
        <f t="shared" ca="1" si="45"/>
        <v>20</v>
      </c>
      <c r="BX275" s="78">
        <f t="shared" ca="1" si="46"/>
        <v>11</v>
      </c>
      <c r="BY275" s="31"/>
      <c r="BZ275" s="31"/>
      <c r="CA275" s="31" t="s">
        <v>2483</v>
      </c>
      <c r="CB275" s="31" t="s">
        <v>2519</v>
      </c>
      <c r="CC275" s="31">
        <v>3</v>
      </c>
      <c r="CD275" s="31">
        <v>1</v>
      </c>
      <c r="CE275" s="31" t="s">
        <v>20085</v>
      </c>
      <c r="CF275" s="31"/>
      <c r="CG275" s="31">
        <v>2010</v>
      </c>
      <c r="CH275" s="31"/>
      <c r="CI275" s="31"/>
      <c r="CJ275" s="31"/>
      <c r="CK275" s="31"/>
      <c r="CL275" s="31" t="s">
        <v>22440</v>
      </c>
      <c r="CM275" s="31" t="s">
        <v>21934</v>
      </c>
      <c r="CN275" s="31">
        <v>123</v>
      </c>
      <c r="CO275" s="31" t="s">
        <v>28648</v>
      </c>
      <c r="CP275" s="31" t="s">
        <v>21934</v>
      </c>
      <c r="CQ275" s="31">
        <v>123</v>
      </c>
      <c r="CR275" s="31">
        <v>3562</v>
      </c>
      <c r="CS275" s="31" t="s">
        <v>8683</v>
      </c>
      <c r="CT275" s="31"/>
      <c r="CU275" s="31" t="s">
        <v>6672</v>
      </c>
      <c r="CV275" s="31" t="s">
        <v>8361</v>
      </c>
      <c r="CW275" s="31" t="s">
        <v>8362</v>
      </c>
      <c r="CX275" s="31" t="s">
        <v>8346</v>
      </c>
      <c r="CY275" s="31"/>
      <c r="CZ275" s="31"/>
      <c r="DA275" s="31"/>
      <c r="DB275" s="31" t="s">
        <v>15747</v>
      </c>
      <c r="DC275" s="31" t="s">
        <v>15756</v>
      </c>
      <c r="DD275" s="31" t="s">
        <v>15746</v>
      </c>
      <c r="DE275" s="31"/>
      <c r="DF275" s="31"/>
      <c r="DG275" s="31"/>
      <c r="DH275" s="31"/>
      <c r="DI275" s="31" t="s">
        <v>24810</v>
      </c>
      <c r="DJ275" s="31" t="s">
        <v>24811</v>
      </c>
      <c r="DK275" s="31"/>
      <c r="DL275" s="31"/>
      <c r="DM275" s="38" t="s">
        <v>9399</v>
      </c>
      <c r="DN275" s="38"/>
      <c r="DO275" s="35">
        <v>0</v>
      </c>
      <c r="DP275" s="31" t="s">
        <v>12761</v>
      </c>
      <c r="DQ275" s="31" t="s">
        <v>12760</v>
      </c>
      <c r="DR275" s="31"/>
      <c r="DS275" s="31" t="s">
        <v>27038</v>
      </c>
      <c r="DT275" s="31" t="s">
        <v>37428</v>
      </c>
      <c r="DU275" s="31">
        <v>3</v>
      </c>
      <c r="DV275" s="31" t="s">
        <v>32167</v>
      </c>
      <c r="DW275" s="31" t="s">
        <v>7997</v>
      </c>
      <c r="DX275" s="31" t="s">
        <v>7997</v>
      </c>
      <c r="DY275" s="31" t="s">
        <v>36931</v>
      </c>
      <c r="DZ275" s="52" t="s">
        <v>23138</v>
      </c>
      <c r="EA275" s="52" t="s">
        <v>29349</v>
      </c>
      <c r="EB275" s="31">
        <v>523647</v>
      </c>
      <c r="EC275" s="31" t="s">
        <v>40168</v>
      </c>
      <c r="ED275" s="31" t="s">
        <v>41101</v>
      </c>
      <c r="EE275" s="31"/>
      <c r="EF275" s="31"/>
      <c r="EG275" s="31"/>
      <c r="EH275" s="31"/>
      <c r="EI275" s="31"/>
      <c r="EJ275" s="31"/>
    </row>
    <row r="276" spans="1:140" ht="23.25" customHeight="1">
      <c r="A276" s="25">
        <v>274</v>
      </c>
      <c r="B276" s="30" t="s">
        <v>21328</v>
      </c>
      <c r="C276" s="31">
        <v>140377915</v>
      </c>
      <c r="D276" s="30" t="s">
        <v>459</v>
      </c>
      <c r="E276" s="30"/>
      <c r="F276" s="30" t="s">
        <v>36255</v>
      </c>
      <c r="G276" s="31">
        <f t="shared" si="41"/>
        <v>58</v>
      </c>
      <c r="H276" s="72">
        <f t="shared" si="42"/>
        <v>48245</v>
      </c>
      <c r="I276" s="30"/>
      <c r="J276" s="30" t="s">
        <v>34084</v>
      </c>
      <c r="K276" s="30" t="s">
        <v>4318</v>
      </c>
      <c r="L276" s="31" t="s">
        <v>4318</v>
      </c>
      <c r="M276" s="31" t="s">
        <v>6378</v>
      </c>
      <c r="N276" s="31" t="s">
        <v>3557</v>
      </c>
      <c r="O276" s="31" t="s">
        <v>1501</v>
      </c>
      <c r="P276" s="31" t="s">
        <v>15640</v>
      </c>
      <c r="Q276" s="31"/>
      <c r="R276" s="31">
        <v>22</v>
      </c>
      <c r="S276" s="31">
        <v>0</v>
      </c>
      <c r="T276" s="31"/>
      <c r="U276" s="31">
        <v>1549</v>
      </c>
      <c r="V276" s="31" t="s">
        <v>2279</v>
      </c>
      <c r="W276" s="31" t="s">
        <v>6910</v>
      </c>
      <c r="X276" s="31" t="s">
        <v>3289</v>
      </c>
      <c r="Y276" s="31">
        <f t="shared" ca="1" si="43"/>
        <v>49</v>
      </c>
      <c r="Z276" s="31" t="str">
        <f t="shared" ca="1" si="44"/>
        <v>46-58</v>
      </c>
      <c r="AA276" s="31"/>
      <c r="AB276" s="31" t="s">
        <v>11165</v>
      </c>
      <c r="AC276" s="31" t="s">
        <v>34147</v>
      </c>
      <c r="AD276" s="31" t="s">
        <v>34147</v>
      </c>
      <c r="AE276" s="31"/>
      <c r="AF276" s="31" t="s">
        <v>24699</v>
      </c>
      <c r="AG276" s="31" t="s">
        <v>5852</v>
      </c>
      <c r="AH276" s="31" t="s">
        <v>5852</v>
      </c>
      <c r="AI276" s="31" t="s">
        <v>908</v>
      </c>
      <c r="AJ276" s="31" t="s">
        <v>5033</v>
      </c>
      <c r="AK276" s="31" t="s">
        <v>3796</v>
      </c>
      <c r="AL276" s="31" t="s">
        <v>4112</v>
      </c>
      <c r="AM276" s="31" t="s">
        <v>4113</v>
      </c>
      <c r="AN276" s="31"/>
      <c r="AO276" s="31"/>
      <c r="AP276" s="31" t="s">
        <v>33014</v>
      </c>
      <c r="AQ276" s="31"/>
      <c r="AR276" s="31" t="s">
        <v>34147</v>
      </c>
      <c r="AS276" s="31" t="s">
        <v>34147</v>
      </c>
      <c r="AT276" s="31" t="str">
        <f>_xlfn.IFNA(VLOOKUP(D276,'[1]5. 1 Mei 2022'!$C$7:$F$60,4,FALSE),"")</f>
        <v/>
      </c>
      <c r="AU276" s="31"/>
      <c r="AV276" s="31" t="s">
        <v>7458</v>
      </c>
      <c r="AW276" s="31"/>
      <c r="AX276" s="29">
        <f t="shared" si="40"/>
        <v>1903</v>
      </c>
      <c r="AY276" s="31" t="s">
        <v>26346</v>
      </c>
      <c r="AZ276" s="31" t="s">
        <v>33016</v>
      </c>
      <c r="BA276" s="30" t="s">
        <v>33014</v>
      </c>
      <c r="BB276" s="31"/>
      <c r="BC276" s="31"/>
      <c r="BD276" s="31" t="s">
        <v>20061</v>
      </c>
      <c r="BE276" s="31" t="s">
        <v>7973</v>
      </c>
      <c r="BF276" s="31" t="s">
        <v>7458</v>
      </c>
      <c r="BG276" s="31"/>
      <c r="BH276" s="31"/>
      <c r="BI276" s="31" t="s">
        <v>8132</v>
      </c>
      <c r="BJ276" s="31" t="s">
        <v>21609</v>
      </c>
      <c r="BK276" s="31" t="str">
        <f t="shared" si="39"/>
        <v>III/a</v>
      </c>
      <c r="BL276" s="31" t="s">
        <v>8077</v>
      </c>
      <c r="BM276" s="31"/>
      <c r="BN276" s="31"/>
      <c r="BO276" s="31"/>
      <c r="BP276" s="31" t="s">
        <v>1498</v>
      </c>
      <c r="BQ276" s="31" t="s">
        <v>21609</v>
      </c>
      <c r="BR276" s="31" t="s">
        <v>17826</v>
      </c>
      <c r="BS276" s="31" t="s">
        <v>29964</v>
      </c>
      <c r="BT276" s="31" t="s">
        <v>1693</v>
      </c>
      <c r="BU276" s="31"/>
      <c r="BV276" s="31" t="s">
        <v>5845</v>
      </c>
      <c r="BW276" s="31">
        <f t="shared" ca="1" si="45"/>
        <v>29</v>
      </c>
      <c r="BX276" s="78">
        <f t="shared" ca="1" si="46"/>
        <v>2</v>
      </c>
      <c r="BY276" s="31"/>
      <c r="BZ276" s="31" t="s">
        <v>6132</v>
      </c>
      <c r="CA276" s="31" t="s">
        <v>2483</v>
      </c>
      <c r="CB276" s="31" t="s">
        <v>2519</v>
      </c>
      <c r="CC276" s="31">
        <v>3</v>
      </c>
      <c r="CD276" s="31">
        <v>1</v>
      </c>
      <c r="CE276" s="31" t="s">
        <v>20085</v>
      </c>
      <c r="CF276" s="31"/>
      <c r="CG276" s="31"/>
      <c r="CH276" s="31"/>
      <c r="CI276" s="31"/>
      <c r="CJ276" s="31"/>
      <c r="CK276" s="31"/>
      <c r="CL276" s="31" t="s">
        <v>36845</v>
      </c>
      <c r="CM276" s="31" t="s">
        <v>31242</v>
      </c>
      <c r="CN276" s="31">
        <v>126</v>
      </c>
      <c r="CO276" s="31" t="s">
        <v>36897</v>
      </c>
      <c r="CP276" s="31" t="s">
        <v>31242</v>
      </c>
      <c r="CQ276" s="31">
        <v>126</v>
      </c>
      <c r="CR276" s="31">
        <v>5201</v>
      </c>
      <c r="CS276" s="31" t="s">
        <v>11166</v>
      </c>
      <c r="CT276" s="31"/>
      <c r="CU276" s="31" t="s">
        <v>3195</v>
      </c>
      <c r="CV276" s="31" t="s">
        <v>8541</v>
      </c>
      <c r="CW276" s="31" t="s">
        <v>11167</v>
      </c>
      <c r="CX276" s="31" t="s">
        <v>8484</v>
      </c>
      <c r="CY276" s="31"/>
      <c r="CZ276" s="31"/>
      <c r="DA276" s="31"/>
      <c r="DB276" s="31" t="s">
        <v>8697</v>
      </c>
      <c r="DC276" s="31"/>
      <c r="DD276" s="31" t="s">
        <v>8692</v>
      </c>
      <c r="DE276" s="31"/>
      <c r="DF276" s="31"/>
      <c r="DG276" s="31"/>
      <c r="DH276" s="31"/>
      <c r="DI276" s="31" t="s">
        <v>25300</v>
      </c>
      <c r="DJ276" s="31" t="s">
        <v>25299</v>
      </c>
      <c r="DK276" s="31"/>
      <c r="DL276" s="31"/>
      <c r="DM276" s="38" t="s">
        <v>9676</v>
      </c>
      <c r="DN276" s="38"/>
      <c r="DO276" s="35" t="s">
        <v>20445</v>
      </c>
      <c r="DP276" s="31" t="s">
        <v>14141</v>
      </c>
      <c r="DQ276" s="31" t="s">
        <v>14142</v>
      </c>
      <c r="DR276" s="31"/>
      <c r="DS276" s="31" t="s">
        <v>27310</v>
      </c>
      <c r="DT276" s="31" t="s">
        <v>37429</v>
      </c>
      <c r="DU276" s="31">
        <v>3</v>
      </c>
      <c r="DV276" s="31" t="s">
        <v>32167</v>
      </c>
      <c r="DW276" s="31"/>
      <c r="DX276" s="31"/>
      <c r="DY276" s="31" t="s">
        <v>25280</v>
      </c>
      <c r="DZ276" s="31" t="s">
        <v>18320</v>
      </c>
      <c r="EA276" s="31"/>
      <c r="EB276" s="31">
        <v>0</v>
      </c>
      <c r="EC276" s="31" t="s">
        <v>40139</v>
      </c>
      <c r="ED276" s="31" t="s">
        <v>41101</v>
      </c>
      <c r="EE276" s="31"/>
      <c r="EF276" s="31"/>
      <c r="EG276" s="31"/>
      <c r="EH276" s="31"/>
      <c r="EI276" s="31"/>
      <c r="EJ276" s="31"/>
    </row>
    <row r="277" spans="1:140" ht="23.25" customHeight="1">
      <c r="A277" s="25">
        <v>275</v>
      </c>
      <c r="B277" s="30" t="s">
        <v>11889</v>
      </c>
      <c r="C277" s="31" t="s">
        <v>11890</v>
      </c>
      <c r="D277" s="30" t="s">
        <v>21118</v>
      </c>
      <c r="E277" s="30"/>
      <c r="F277" s="30" t="s">
        <v>36262</v>
      </c>
      <c r="G277" s="31">
        <f t="shared" si="41"/>
        <v>58</v>
      </c>
      <c r="H277" s="72">
        <f t="shared" si="42"/>
        <v>54302</v>
      </c>
      <c r="I277" s="30" t="s">
        <v>34968</v>
      </c>
      <c r="J277" s="30" t="s">
        <v>34085</v>
      </c>
      <c r="K277" s="30" t="s">
        <v>34083</v>
      </c>
      <c r="L277" s="31" t="s">
        <v>16726</v>
      </c>
      <c r="M277" s="31" t="s">
        <v>6378</v>
      </c>
      <c r="N277" s="31" t="s">
        <v>3557</v>
      </c>
      <c r="O277" s="31" t="s">
        <v>1501</v>
      </c>
      <c r="P277" s="31" t="s">
        <v>19644</v>
      </c>
      <c r="Q277" s="31"/>
      <c r="R277" s="31"/>
      <c r="S277" s="31"/>
      <c r="T277" s="31"/>
      <c r="U277" s="31" t="s">
        <v>12070</v>
      </c>
      <c r="V277" s="31"/>
      <c r="W277" s="31" t="s">
        <v>7044</v>
      </c>
      <c r="X277" s="31" t="s">
        <v>7950</v>
      </c>
      <c r="Y277" s="31" t="e">
        <f t="shared" ca="1" si="43"/>
        <v>#VALUE!</v>
      </c>
      <c r="Z277" s="31" t="e">
        <f t="shared" ca="1" si="44"/>
        <v>#VALUE!</v>
      </c>
      <c r="AA277" s="31"/>
      <c r="AB277" s="31" t="s">
        <v>8118</v>
      </c>
      <c r="AC277" s="31" t="s">
        <v>34153</v>
      </c>
      <c r="AD277" s="31" t="s">
        <v>34194</v>
      </c>
      <c r="AE277" s="31"/>
      <c r="AF277" s="31" t="s">
        <v>24700</v>
      </c>
      <c r="AG277" s="31" t="s">
        <v>7895</v>
      </c>
      <c r="AH277" s="31" t="s">
        <v>7895</v>
      </c>
      <c r="AI277" s="31" t="s">
        <v>728</v>
      </c>
      <c r="AJ277" s="31" t="s">
        <v>12048</v>
      </c>
      <c r="AK277" s="31" t="s">
        <v>12049</v>
      </c>
      <c r="AL277" s="31" t="s">
        <v>12050</v>
      </c>
      <c r="AM277" s="31" t="s">
        <v>12051</v>
      </c>
      <c r="AN277" s="31"/>
      <c r="AO277" s="31"/>
      <c r="AP277" s="31" t="s">
        <v>33020</v>
      </c>
      <c r="AQ277" s="31" t="s">
        <v>8453</v>
      </c>
      <c r="AR277" s="31" t="s">
        <v>34148</v>
      </c>
      <c r="AS277" s="31" t="s">
        <v>34148</v>
      </c>
      <c r="AT277" s="31" t="str">
        <f>_xlfn.IFNA(VLOOKUP(D277,'[1]5. 1 Mei 2022'!$C$7:$F$60,4,FALSE),"")</f>
        <v/>
      </c>
      <c r="AU277" s="31"/>
      <c r="AV277" s="31" t="s">
        <v>33447</v>
      </c>
      <c r="AW277" s="31" t="s">
        <v>20332</v>
      </c>
      <c r="AX277" s="29">
        <f t="shared" si="40"/>
        <v>46524</v>
      </c>
      <c r="AY277" s="31" t="s">
        <v>26344</v>
      </c>
      <c r="AZ277" s="31" t="s">
        <v>11388</v>
      </c>
      <c r="BA277" s="30" t="s">
        <v>33020</v>
      </c>
      <c r="BB277" s="31"/>
      <c r="BC277" s="31"/>
      <c r="BD277" s="31" t="s">
        <v>12244</v>
      </c>
      <c r="BE277" s="31" t="s">
        <v>7968</v>
      </c>
      <c r="BF277" s="31" t="s">
        <v>33447</v>
      </c>
      <c r="BG277" s="31"/>
      <c r="BH277" s="31"/>
      <c r="BI277" s="31"/>
      <c r="BJ277" s="31">
        <v>0</v>
      </c>
      <c r="BK277" s="31" t="str">
        <f t="shared" si="39"/>
        <v>III/a</v>
      </c>
      <c r="BL277" s="31"/>
      <c r="BM277" s="31"/>
      <c r="BN277" s="31"/>
      <c r="BO277" s="31"/>
      <c r="BP277" s="31"/>
      <c r="BQ277" s="31"/>
      <c r="BR277" s="31"/>
      <c r="BS277" s="31"/>
      <c r="BT277" s="31"/>
      <c r="BU277" s="31"/>
      <c r="BV277" s="31" t="s">
        <v>8453</v>
      </c>
      <c r="BW277" s="31">
        <f t="shared" ca="1" si="45"/>
        <v>9</v>
      </c>
      <c r="BX277" s="78">
        <f t="shared" ca="1" si="46"/>
        <v>3</v>
      </c>
      <c r="BY277" s="31" t="s">
        <v>19644</v>
      </c>
      <c r="BZ277" s="31"/>
      <c r="CA277" s="31" t="s">
        <v>2483</v>
      </c>
      <c r="CB277" s="31" t="s">
        <v>2406</v>
      </c>
      <c r="CC277" s="31"/>
      <c r="CD277" s="31"/>
      <c r="CE277" s="31" t="s">
        <v>20085</v>
      </c>
      <c r="CF277" s="31"/>
      <c r="CG277" s="31"/>
      <c r="CH277" s="31"/>
      <c r="CI277" s="31"/>
      <c r="CJ277" s="31"/>
      <c r="CK277" s="31"/>
      <c r="CL277" s="31"/>
      <c r="CM277" s="31"/>
      <c r="CN277" s="31"/>
      <c r="CO277" s="31"/>
      <c r="CP277" s="31"/>
      <c r="CQ277" s="31"/>
      <c r="CR277" s="31">
        <v>1479</v>
      </c>
      <c r="CS277" s="31" t="s">
        <v>16023</v>
      </c>
      <c r="CT277" s="31"/>
      <c r="CU277" s="31"/>
      <c r="CV277" s="31"/>
      <c r="CW277" s="31"/>
      <c r="CX277" s="31"/>
      <c r="CY277" s="31"/>
      <c r="CZ277" s="31"/>
      <c r="DA277" s="31"/>
      <c r="DB277" s="31"/>
      <c r="DC277" s="31"/>
      <c r="DD277" s="31"/>
      <c r="DE277" s="31"/>
      <c r="DF277" s="31"/>
      <c r="DG277" s="31"/>
      <c r="DH277" s="31"/>
      <c r="DI277" s="31"/>
      <c r="DJ277" s="31"/>
      <c r="DK277" s="31"/>
      <c r="DL277" s="31"/>
      <c r="DM277" s="38" t="s">
        <v>32250</v>
      </c>
      <c r="DN277" s="38"/>
      <c r="DO277" s="35"/>
      <c r="DP277" s="31" t="s">
        <v>12841</v>
      </c>
      <c r="DQ277" s="31" t="s">
        <v>12052</v>
      </c>
      <c r="DR277" s="31"/>
      <c r="DS277" s="31" t="s">
        <v>12053</v>
      </c>
      <c r="DT277" s="31" t="s">
        <v>37430</v>
      </c>
      <c r="DU277" s="31">
        <v>3</v>
      </c>
      <c r="DV277" s="31" t="s">
        <v>32167</v>
      </c>
      <c r="DW277" s="31"/>
      <c r="DX277" s="31"/>
      <c r="DY277" s="31"/>
      <c r="DZ277" s="31"/>
      <c r="EA277" s="31"/>
      <c r="EB277" s="31">
        <v>0</v>
      </c>
      <c r="EC277" s="31" t="s">
        <v>39747</v>
      </c>
      <c r="ED277" s="31" t="s">
        <v>41101</v>
      </c>
      <c r="EE277" s="31"/>
      <c r="EF277" s="31"/>
      <c r="EG277" s="31"/>
      <c r="EH277" s="31"/>
      <c r="EI277" s="31"/>
      <c r="EJ277" s="31"/>
    </row>
    <row r="278" spans="1:140" ht="23.25" customHeight="1">
      <c r="A278" s="25">
        <v>276</v>
      </c>
      <c r="B278" s="30" t="s">
        <v>16490</v>
      </c>
      <c r="C278" s="31" t="s">
        <v>1839</v>
      </c>
      <c r="D278" s="30" t="s">
        <v>21060</v>
      </c>
      <c r="E278" s="30"/>
      <c r="F278" s="30" t="s">
        <v>36262</v>
      </c>
      <c r="G278" s="31">
        <f t="shared" si="41"/>
        <v>58</v>
      </c>
      <c r="H278" s="72">
        <f t="shared" si="42"/>
        <v>53874</v>
      </c>
      <c r="I278" s="30" t="s">
        <v>34969</v>
      </c>
      <c r="J278" s="30" t="s">
        <v>34085</v>
      </c>
      <c r="K278" s="30" t="s">
        <v>34083</v>
      </c>
      <c r="L278" s="31" t="s">
        <v>16726</v>
      </c>
      <c r="M278" s="31" t="s">
        <v>6378</v>
      </c>
      <c r="N278" s="31" t="s">
        <v>5865</v>
      </c>
      <c r="O278" s="31" t="s">
        <v>5117</v>
      </c>
      <c r="P278" s="31" t="s">
        <v>19644</v>
      </c>
      <c r="Q278" s="31"/>
      <c r="R278" s="31"/>
      <c r="S278" s="31"/>
      <c r="T278" s="31"/>
      <c r="U278" s="31" t="s">
        <v>6834</v>
      </c>
      <c r="V278" s="31"/>
      <c r="W278" s="31" t="s">
        <v>6910</v>
      </c>
      <c r="X278" s="31" t="s">
        <v>624</v>
      </c>
      <c r="Y278" s="31" t="e">
        <f t="shared" ca="1" si="43"/>
        <v>#VALUE!</v>
      </c>
      <c r="Z278" s="31" t="e">
        <f t="shared" ca="1" si="44"/>
        <v>#VALUE!</v>
      </c>
      <c r="AA278" s="31"/>
      <c r="AB278" s="31" t="s">
        <v>11144</v>
      </c>
      <c r="AC278" s="31" t="s">
        <v>34145</v>
      </c>
      <c r="AD278" s="31" t="s">
        <v>34145</v>
      </c>
      <c r="AE278" s="31"/>
      <c r="AF278" s="31" t="s">
        <v>24701</v>
      </c>
      <c r="AG278" s="31" t="s">
        <v>4322</v>
      </c>
      <c r="AH278" s="31" t="s">
        <v>4322</v>
      </c>
      <c r="AI278" s="31" t="s">
        <v>908</v>
      </c>
      <c r="AJ278" s="31" t="s">
        <v>625</v>
      </c>
      <c r="AK278" s="31" t="s">
        <v>626</v>
      </c>
      <c r="AL278" s="31" t="s">
        <v>627</v>
      </c>
      <c r="AM278" s="31" t="s">
        <v>2772</v>
      </c>
      <c r="AN278" s="31"/>
      <c r="AO278" s="31"/>
      <c r="AP278" s="31" t="s">
        <v>33003</v>
      </c>
      <c r="AQ278" s="52" t="s">
        <v>40300</v>
      </c>
      <c r="AR278" s="31" t="s">
        <v>34145</v>
      </c>
      <c r="AS278" s="31" t="s">
        <v>34145</v>
      </c>
      <c r="AT278" s="31" t="s">
        <v>40302</v>
      </c>
      <c r="AU278" s="31"/>
      <c r="AV278" s="31" t="s">
        <v>20032</v>
      </c>
      <c r="AW278" s="31" t="s">
        <v>31449</v>
      </c>
      <c r="AX278" s="29">
        <f t="shared" si="40"/>
        <v>46331</v>
      </c>
      <c r="AY278" s="31" t="s">
        <v>26346</v>
      </c>
      <c r="AZ278" s="31" t="s">
        <v>33005</v>
      </c>
      <c r="BA278" s="30" t="s">
        <v>33003</v>
      </c>
      <c r="BB278" s="31" t="s">
        <v>22909</v>
      </c>
      <c r="BC278" s="31" t="s">
        <v>40303</v>
      </c>
      <c r="BD278" s="31" t="s">
        <v>7980</v>
      </c>
      <c r="BE278" s="31" t="s">
        <v>7969</v>
      </c>
      <c r="BF278" s="31" t="s">
        <v>20032</v>
      </c>
      <c r="BG278" s="31"/>
      <c r="BH278" s="31"/>
      <c r="BI278" s="31"/>
      <c r="BJ278" s="31">
        <v>0</v>
      </c>
      <c r="BK278" s="31" t="str">
        <f t="shared" si="39"/>
        <v>II/c</v>
      </c>
      <c r="BL278" s="31"/>
      <c r="BM278" s="31"/>
      <c r="BN278" s="31"/>
      <c r="BO278" s="31"/>
      <c r="BP278" s="31"/>
      <c r="BQ278" s="31"/>
      <c r="BR278" s="31"/>
      <c r="BS278" s="31"/>
      <c r="BT278" s="31"/>
      <c r="BU278" s="31"/>
      <c r="BV278" s="31" t="s">
        <v>5145</v>
      </c>
      <c r="BW278" s="31">
        <f t="shared" ca="1" si="45"/>
        <v>10</v>
      </c>
      <c r="BX278" s="78">
        <f t="shared" ca="1" si="46"/>
        <v>3</v>
      </c>
      <c r="BY278" s="31" t="s">
        <v>19644</v>
      </c>
      <c r="BZ278" s="31"/>
      <c r="CA278" s="31" t="s">
        <v>2483</v>
      </c>
      <c r="CB278" s="31" t="s">
        <v>2406</v>
      </c>
      <c r="CC278" s="31"/>
      <c r="CD278" s="31"/>
      <c r="CE278" s="31" t="s">
        <v>20085</v>
      </c>
      <c r="CF278" s="31"/>
      <c r="CG278" s="31"/>
      <c r="CH278" s="31"/>
      <c r="CI278" s="31"/>
      <c r="CJ278" s="31"/>
      <c r="CK278" s="31"/>
      <c r="CL278" s="31" t="s">
        <v>22470</v>
      </c>
      <c r="CM278" s="31" t="s">
        <v>22375</v>
      </c>
      <c r="CN278" s="31">
        <v>123</v>
      </c>
      <c r="CO278" s="31" t="s">
        <v>26291</v>
      </c>
      <c r="CP278" s="31" t="s">
        <v>22375</v>
      </c>
      <c r="CQ278" s="31">
        <v>123</v>
      </c>
      <c r="CR278" s="31">
        <v>4682</v>
      </c>
      <c r="CS278" s="31" t="s">
        <v>8731</v>
      </c>
      <c r="CT278" s="31"/>
      <c r="CU278" s="31" t="s">
        <v>8732</v>
      </c>
      <c r="CV278" s="31" t="s">
        <v>10323</v>
      </c>
      <c r="CW278" s="31" t="s">
        <v>4907</v>
      </c>
      <c r="CX278" s="31">
        <v>41592</v>
      </c>
      <c r="CY278" s="31"/>
      <c r="CZ278" s="31"/>
      <c r="DA278" s="31"/>
      <c r="DB278" s="31" t="s">
        <v>11355</v>
      </c>
      <c r="DC278" s="31" t="s">
        <v>16323</v>
      </c>
      <c r="DD278" s="31" t="s">
        <v>16324</v>
      </c>
      <c r="DE278" s="31"/>
      <c r="DF278" s="31"/>
      <c r="DG278" s="31"/>
      <c r="DH278" s="31"/>
      <c r="DI278" s="31" t="s">
        <v>24810</v>
      </c>
      <c r="DJ278" s="31" t="s">
        <v>24811</v>
      </c>
      <c r="DK278" s="31"/>
      <c r="DL278" s="31"/>
      <c r="DM278" s="38" t="s">
        <v>9531</v>
      </c>
      <c r="DN278" s="38"/>
      <c r="DO278" s="35">
        <v>0</v>
      </c>
      <c r="DP278" s="31" t="s">
        <v>14351</v>
      </c>
      <c r="DQ278" s="31" t="s">
        <v>628</v>
      </c>
      <c r="DR278" s="31"/>
      <c r="DS278" s="31" t="s">
        <v>38497</v>
      </c>
      <c r="DT278" s="31" t="s">
        <v>37431</v>
      </c>
      <c r="DU278" s="31">
        <v>2</v>
      </c>
      <c r="DV278" s="31" t="s">
        <v>32165</v>
      </c>
      <c r="DW278" s="31" t="s">
        <v>7980</v>
      </c>
      <c r="DX278" s="31" t="s">
        <v>7980</v>
      </c>
      <c r="DY278" s="31" t="s">
        <v>30340</v>
      </c>
      <c r="DZ278" s="31" t="s">
        <v>16040</v>
      </c>
      <c r="EA278" s="31"/>
      <c r="EB278" s="31">
        <v>1201723</v>
      </c>
      <c r="EC278" s="31" t="s">
        <v>40168</v>
      </c>
      <c r="ED278" s="31" t="s">
        <v>41101</v>
      </c>
      <c r="EE278" s="31"/>
      <c r="EF278" s="31"/>
      <c r="EG278" s="31"/>
      <c r="EH278" s="31"/>
      <c r="EI278" s="31"/>
      <c r="EJ278" s="31"/>
    </row>
    <row r="279" spans="1:140" ht="23.25" customHeight="1">
      <c r="A279" s="25">
        <v>277</v>
      </c>
      <c r="B279" s="30" t="s">
        <v>24387</v>
      </c>
      <c r="C279" s="31" t="s">
        <v>4318</v>
      </c>
      <c r="D279" s="30" t="s">
        <v>1918</v>
      </c>
      <c r="E279" s="30"/>
      <c r="F279" s="30" t="s">
        <v>36254</v>
      </c>
      <c r="G279" s="31">
        <f t="shared" si="41"/>
        <v>58</v>
      </c>
      <c r="H279" s="72">
        <f t="shared" si="42"/>
        <v>52779</v>
      </c>
      <c r="I279" s="30"/>
      <c r="J279" s="30" t="s">
        <v>34084</v>
      </c>
      <c r="K279" s="30" t="s">
        <v>4318</v>
      </c>
      <c r="L279" s="31" t="s">
        <v>4318</v>
      </c>
      <c r="M279" s="31" t="s">
        <v>3186</v>
      </c>
      <c r="N279" s="31" t="s">
        <v>4008</v>
      </c>
      <c r="O279" s="31" t="s">
        <v>4320</v>
      </c>
      <c r="P279" s="52" t="s">
        <v>24630</v>
      </c>
      <c r="Q279" s="31" t="s">
        <v>39109</v>
      </c>
      <c r="R279" s="31">
        <v>11</v>
      </c>
      <c r="S279" s="31">
        <v>10</v>
      </c>
      <c r="T279" s="31"/>
      <c r="U279" s="31">
        <v>1575</v>
      </c>
      <c r="V279" s="31" t="s">
        <v>5640</v>
      </c>
      <c r="W279" s="31" t="s">
        <v>4876</v>
      </c>
      <c r="X279" s="31" t="s">
        <v>4877</v>
      </c>
      <c r="Y279" s="31" t="e">
        <f t="shared" ca="1" si="43"/>
        <v>#VALUE!</v>
      </c>
      <c r="Z279" s="31" t="e">
        <f t="shared" ca="1" si="44"/>
        <v>#VALUE!</v>
      </c>
      <c r="AA279" s="31"/>
      <c r="AB279" s="31" t="s">
        <v>11144</v>
      </c>
      <c r="AC279" s="31" t="s">
        <v>34145</v>
      </c>
      <c r="AD279" s="31" t="s">
        <v>34145</v>
      </c>
      <c r="AE279" s="31"/>
      <c r="AF279" s="31" t="s">
        <v>24701</v>
      </c>
      <c r="AG279" s="31" t="s">
        <v>4322</v>
      </c>
      <c r="AH279" s="31" t="s">
        <v>4322</v>
      </c>
      <c r="AI279" s="31" t="s">
        <v>908</v>
      </c>
      <c r="AJ279" s="31" t="s">
        <v>2186</v>
      </c>
      <c r="AK279" s="31">
        <v>171643</v>
      </c>
      <c r="AL279" s="31" t="s">
        <v>737</v>
      </c>
      <c r="AM279" s="31" t="s">
        <v>7884</v>
      </c>
      <c r="AN279" s="31"/>
      <c r="AO279" s="31"/>
      <c r="AP279" s="31" t="s">
        <v>33003</v>
      </c>
      <c r="AQ279" s="31" t="s">
        <v>31449</v>
      </c>
      <c r="AR279" s="31" t="s">
        <v>34145</v>
      </c>
      <c r="AS279" s="31" t="s">
        <v>34145</v>
      </c>
      <c r="AT279" s="31" t="str">
        <f>_xlfn.IFNA(VLOOKUP(D279,'[1]5. 1 Mei 2022'!$C$7:$F$60,4,FALSE),"")</f>
        <v/>
      </c>
      <c r="AU279" s="31"/>
      <c r="AV279" s="31" t="s">
        <v>20034</v>
      </c>
      <c r="AW279" s="31" t="s">
        <v>31449</v>
      </c>
      <c r="AX279" s="29">
        <f t="shared" si="40"/>
        <v>46331</v>
      </c>
      <c r="AY279" s="31" t="s">
        <v>26346</v>
      </c>
      <c r="AZ279" s="31" t="s">
        <v>33005</v>
      </c>
      <c r="BA279" s="30" t="s">
        <v>33003</v>
      </c>
      <c r="BB279" s="31" t="s">
        <v>11647</v>
      </c>
      <c r="BC279" s="31"/>
      <c r="BD279" s="31" t="s">
        <v>1759</v>
      </c>
      <c r="BE279" s="31" t="s">
        <v>7969</v>
      </c>
      <c r="BF279" s="31" t="s">
        <v>20034</v>
      </c>
      <c r="BG279" s="31"/>
      <c r="BH279" s="31"/>
      <c r="BI279" s="31" t="s">
        <v>8136</v>
      </c>
      <c r="BJ279" s="31" t="s">
        <v>3185</v>
      </c>
      <c r="BK279" s="31" t="str">
        <f t="shared" si="39"/>
        <v>III/c</v>
      </c>
      <c r="BL279" s="31" t="s">
        <v>8077</v>
      </c>
      <c r="BM279" s="31"/>
      <c r="BN279" s="31"/>
      <c r="BO279" s="31"/>
      <c r="BP279" s="31" t="s">
        <v>1498</v>
      </c>
      <c r="BQ279" s="31" t="s">
        <v>3185</v>
      </c>
      <c r="BR279" s="52" t="s">
        <v>39748</v>
      </c>
      <c r="BS279" s="52" t="s">
        <v>39110</v>
      </c>
      <c r="BT279" s="52" t="s">
        <v>24630</v>
      </c>
      <c r="BU279" s="31" t="s">
        <v>794</v>
      </c>
      <c r="BV279" s="31" t="s">
        <v>5383</v>
      </c>
      <c r="BW279" s="31">
        <f t="shared" ca="1" si="45"/>
        <v>14</v>
      </c>
      <c r="BX279" s="78">
        <f t="shared" ca="1" si="46"/>
        <v>3</v>
      </c>
      <c r="BY279" s="31"/>
      <c r="BZ279" s="31"/>
      <c r="CA279" s="31" t="s">
        <v>2483</v>
      </c>
      <c r="CB279" s="31" t="s">
        <v>2519</v>
      </c>
      <c r="CC279" s="31"/>
      <c r="CD279" s="31">
        <v>1</v>
      </c>
      <c r="CE279" s="31" t="s">
        <v>20085</v>
      </c>
      <c r="CF279" s="31"/>
      <c r="CG279" s="31"/>
      <c r="CH279" s="31"/>
      <c r="CI279" s="31"/>
      <c r="CJ279" s="31"/>
      <c r="CK279" s="31"/>
      <c r="CL279" s="31" t="s">
        <v>22468</v>
      </c>
      <c r="CM279" s="31" t="s">
        <v>22170</v>
      </c>
      <c r="CN279" s="31">
        <v>123</v>
      </c>
      <c r="CO279" s="31" t="s">
        <v>28679</v>
      </c>
      <c r="CP279" s="31" t="s">
        <v>22170</v>
      </c>
      <c r="CQ279" s="31">
        <v>123</v>
      </c>
      <c r="CR279" s="31">
        <v>4223</v>
      </c>
      <c r="CS279" s="31" t="s">
        <v>8685</v>
      </c>
      <c r="CT279" s="31"/>
      <c r="CU279" s="31" t="s">
        <v>1878</v>
      </c>
      <c r="CV279" s="31" t="s">
        <v>10325</v>
      </c>
      <c r="CW279" s="31" t="s">
        <v>8370</v>
      </c>
      <c r="CX279" s="31" t="s">
        <v>8346</v>
      </c>
      <c r="CY279" s="31"/>
      <c r="CZ279" s="31"/>
      <c r="DA279" s="31"/>
      <c r="DB279" s="31" t="s">
        <v>15744</v>
      </c>
      <c r="DC279" s="31" t="s">
        <v>15745</v>
      </c>
      <c r="DD279" s="31" t="s">
        <v>15746</v>
      </c>
      <c r="DE279" s="31"/>
      <c r="DF279" s="31"/>
      <c r="DG279" s="31"/>
      <c r="DH279" s="31"/>
      <c r="DI279" s="31" t="s">
        <v>24810</v>
      </c>
      <c r="DJ279" s="31" t="s">
        <v>24811</v>
      </c>
      <c r="DK279" s="31" t="s">
        <v>25645</v>
      </c>
      <c r="DL279" s="31" t="s">
        <v>13888</v>
      </c>
      <c r="DM279" s="38" t="s">
        <v>9495</v>
      </c>
      <c r="DN279" s="38"/>
      <c r="DO279" s="35">
        <v>0</v>
      </c>
      <c r="DP279" s="31" t="s">
        <v>13861</v>
      </c>
      <c r="DQ279" s="31" t="s">
        <v>13860</v>
      </c>
      <c r="DR279" s="31" t="s">
        <v>20094</v>
      </c>
      <c r="DS279" s="31" t="s">
        <v>27132</v>
      </c>
      <c r="DT279" s="31" t="s">
        <v>37432</v>
      </c>
      <c r="DU279" s="31">
        <v>2</v>
      </c>
      <c r="DV279" s="31" t="s">
        <v>32167</v>
      </c>
      <c r="DW279" s="31" t="s">
        <v>1759</v>
      </c>
      <c r="DX279" s="31" t="s">
        <v>1759</v>
      </c>
      <c r="DY279" s="31" t="s">
        <v>39954</v>
      </c>
      <c r="DZ279" s="52" t="s">
        <v>39955</v>
      </c>
      <c r="EA279" s="52" t="s">
        <v>36380</v>
      </c>
      <c r="EB279" s="31">
        <v>0</v>
      </c>
      <c r="EC279" s="31" t="s">
        <v>40168</v>
      </c>
      <c r="ED279" s="31" t="s">
        <v>41101</v>
      </c>
      <c r="EE279" s="31"/>
      <c r="EF279" s="31"/>
      <c r="EG279" s="31"/>
      <c r="EH279" s="31"/>
      <c r="EI279" s="31"/>
      <c r="EJ279" s="31"/>
    </row>
    <row r="280" spans="1:140" ht="23.25" customHeight="1">
      <c r="A280" s="25">
        <v>278</v>
      </c>
      <c r="B280" s="30" t="s">
        <v>24128</v>
      </c>
      <c r="C280" s="31">
        <v>140217316</v>
      </c>
      <c r="D280" s="30" t="s">
        <v>762</v>
      </c>
      <c r="E280" s="30"/>
      <c r="F280" s="30" t="s">
        <v>36254</v>
      </c>
      <c r="G280" s="31">
        <f t="shared" si="41"/>
        <v>58</v>
      </c>
      <c r="H280" s="72">
        <f t="shared" si="42"/>
        <v>45139</v>
      </c>
      <c r="I280" s="30"/>
      <c r="J280" s="30" t="s">
        <v>34084</v>
      </c>
      <c r="K280" s="30" t="s">
        <v>4318</v>
      </c>
      <c r="L280" s="31" t="s">
        <v>4318</v>
      </c>
      <c r="M280" s="31" t="s">
        <v>3186</v>
      </c>
      <c r="N280" s="31" t="s">
        <v>5797</v>
      </c>
      <c r="O280" s="31" t="s">
        <v>5271</v>
      </c>
      <c r="P280" s="31" t="s">
        <v>2651</v>
      </c>
      <c r="Q280" s="31"/>
      <c r="R280" s="31">
        <v>26</v>
      </c>
      <c r="S280" s="31">
        <v>0</v>
      </c>
      <c r="T280" s="31"/>
      <c r="U280" s="31">
        <v>871</v>
      </c>
      <c r="V280" s="31"/>
      <c r="W280" s="31" t="s">
        <v>2161</v>
      </c>
      <c r="X280" s="31" t="s">
        <v>2920</v>
      </c>
      <c r="Y280" s="31">
        <f t="shared" ca="1" si="43"/>
        <v>58</v>
      </c>
      <c r="Z280" s="31" t="str">
        <f t="shared" ca="1" si="44"/>
        <v>46-58</v>
      </c>
      <c r="AA280" s="52" t="s">
        <v>39823</v>
      </c>
      <c r="AB280" s="31" t="s">
        <v>11144</v>
      </c>
      <c r="AC280" s="31" t="s">
        <v>34145</v>
      </c>
      <c r="AD280" s="31" t="s">
        <v>34145</v>
      </c>
      <c r="AE280" s="31"/>
      <c r="AF280" s="31" t="s">
        <v>24701</v>
      </c>
      <c r="AG280" s="31" t="s">
        <v>4322</v>
      </c>
      <c r="AH280" s="31" t="s">
        <v>4322</v>
      </c>
      <c r="AI280" s="31" t="s">
        <v>908</v>
      </c>
      <c r="AJ280" s="31" t="s">
        <v>1498</v>
      </c>
      <c r="AK280" s="31" t="s">
        <v>2461</v>
      </c>
      <c r="AL280" s="31" t="s">
        <v>2462</v>
      </c>
      <c r="AM280" s="31" t="s">
        <v>2772</v>
      </c>
      <c r="AN280" s="31"/>
      <c r="AO280" s="31"/>
      <c r="AP280" s="31" t="s">
        <v>4434</v>
      </c>
      <c r="AQ280" s="31"/>
      <c r="AR280" s="31" t="s">
        <v>34145</v>
      </c>
      <c r="AS280" s="31" t="s">
        <v>34145</v>
      </c>
      <c r="AT280" s="31" t="str">
        <f>_xlfn.IFNA(VLOOKUP(D280,'[1]5. 1 Mei 2022'!$C$7:$F$60,4,FALSE),"")</f>
        <v/>
      </c>
      <c r="AU280" s="31"/>
      <c r="AV280" s="31" t="s">
        <v>20034</v>
      </c>
      <c r="AW280" s="31" t="s">
        <v>22698</v>
      </c>
      <c r="AX280" s="29" t="e">
        <f t="shared" si="40"/>
        <v>#VALUE!</v>
      </c>
      <c r="AY280" s="31" t="s">
        <v>26346</v>
      </c>
      <c r="AZ280" s="31" t="s">
        <v>6484</v>
      </c>
      <c r="BA280" s="30" t="s">
        <v>4434</v>
      </c>
      <c r="BB280" s="31" t="s">
        <v>8089</v>
      </c>
      <c r="BC280" s="31"/>
      <c r="BD280" s="31" t="s">
        <v>1759</v>
      </c>
      <c r="BE280" s="31" t="s">
        <v>7969</v>
      </c>
      <c r="BF280" s="31" t="s">
        <v>20034</v>
      </c>
      <c r="BG280" s="31" t="s">
        <v>22701</v>
      </c>
      <c r="BH280" s="31"/>
      <c r="BI280" s="31" t="s">
        <v>8136</v>
      </c>
      <c r="BJ280" s="31" t="s">
        <v>3185</v>
      </c>
      <c r="BK280" s="31" t="str">
        <f t="shared" si="39"/>
        <v>III/d</v>
      </c>
      <c r="BL280" s="31" t="s">
        <v>8077</v>
      </c>
      <c r="BM280" s="31"/>
      <c r="BN280" s="31"/>
      <c r="BO280" s="31"/>
      <c r="BP280" s="31" t="s">
        <v>1498</v>
      </c>
      <c r="BQ280" s="31" t="s">
        <v>3185</v>
      </c>
      <c r="BR280" s="31" t="s">
        <v>2460</v>
      </c>
      <c r="BS280" s="31">
        <v>308151</v>
      </c>
      <c r="BT280" s="31" t="s">
        <v>4228</v>
      </c>
      <c r="BU280" s="31"/>
      <c r="BV280" s="31" t="s">
        <v>2921</v>
      </c>
      <c r="BW280" s="31" t="e">
        <f t="shared" ca="1" si="45"/>
        <v>#VALUE!</v>
      </c>
      <c r="BX280" s="78" t="e">
        <f t="shared" ca="1" si="46"/>
        <v>#VALUE!</v>
      </c>
      <c r="BY280" s="31"/>
      <c r="BZ280" s="31"/>
      <c r="CA280" s="31" t="s">
        <v>2483</v>
      </c>
      <c r="CB280" s="31" t="s">
        <v>2519</v>
      </c>
      <c r="CC280" s="31">
        <v>2</v>
      </c>
      <c r="CD280" s="31">
        <v>1</v>
      </c>
      <c r="CE280" s="31" t="s">
        <v>20085</v>
      </c>
      <c r="CF280" s="31"/>
      <c r="CG280" s="31">
        <v>2004</v>
      </c>
      <c r="CH280" s="31" t="s">
        <v>5115</v>
      </c>
      <c r="CI280" s="31">
        <v>2009</v>
      </c>
      <c r="CJ280" s="31" t="s">
        <v>7135</v>
      </c>
      <c r="CK280" s="31"/>
      <c r="CL280" s="31" t="s">
        <v>28471</v>
      </c>
      <c r="CM280" s="31" t="s">
        <v>22052</v>
      </c>
      <c r="CN280" s="31">
        <v>123</v>
      </c>
      <c r="CO280" s="31" t="s">
        <v>28602</v>
      </c>
      <c r="CP280" s="31" t="s">
        <v>22052</v>
      </c>
      <c r="CQ280" s="31">
        <v>123</v>
      </c>
      <c r="CR280" s="31">
        <v>3157</v>
      </c>
      <c r="CS280" s="31" t="s">
        <v>18417</v>
      </c>
      <c r="CT280" s="31" t="s">
        <v>18418</v>
      </c>
      <c r="CU280" s="31" t="s">
        <v>4327</v>
      </c>
      <c r="CV280" s="31" t="s">
        <v>17262</v>
      </c>
      <c r="CW280" s="31" t="s">
        <v>17265</v>
      </c>
      <c r="CX280" s="31" t="s">
        <v>17264</v>
      </c>
      <c r="CY280" s="31"/>
      <c r="CZ280" s="31"/>
      <c r="DA280" s="31"/>
      <c r="DB280" s="31" t="s">
        <v>15747</v>
      </c>
      <c r="DC280" s="31" t="s">
        <v>15749</v>
      </c>
      <c r="DD280" s="31" t="s">
        <v>15746</v>
      </c>
      <c r="DE280" s="31"/>
      <c r="DF280" s="31"/>
      <c r="DG280" s="31"/>
      <c r="DH280" s="31"/>
      <c r="DI280" s="31"/>
      <c r="DJ280" s="31"/>
      <c r="DK280" s="31" t="s">
        <v>25645</v>
      </c>
      <c r="DL280" s="31" t="s">
        <v>13888</v>
      </c>
      <c r="DM280" s="38" t="s">
        <v>9224</v>
      </c>
      <c r="DN280" s="38"/>
      <c r="DO280" s="35">
        <v>0</v>
      </c>
      <c r="DP280" s="31" t="s">
        <v>13626</v>
      </c>
      <c r="DQ280" s="31" t="s">
        <v>13625</v>
      </c>
      <c r="DR280" s="31"/>
      <c r="DS280" s="31" t="s">
        <v>26857</v>
      </c>
      <c r="DT280" s="31" t="s">
        <v>37433</v>
      </c>
      <c r="DU280" s="31">
        <v>3</v>
      </c>
      <c r="DV280" s="31" t="s">
        <v>32167</v>
      </c>
      <c r="DW280" s="31" t="s">
        <v>1759</v>
      </c>
      <c r="DX280" s="31" t="s">
        <v>1759</v>
      </c>
      <c r="DY280" s="31" t="s">
        <v>18148</v>
      </c>
      <c r="DZ280" s="31" t="s">
        <v>18135</v>
      </c>
      <c r="EA280" s="31"/>
      <c r="EB280" s="31">
        <v>0</v>
      </c>
      <c r="EC280" s="31" t="s">
        <v>40168</v>
      </c>
      <c r="ED280" s="31" t="s">
        <v>41101</v>
      </c>
      <c r="EE280" s="31"/>
      <c r="EF280" s="31"/>
      <c r="EG280" s="31"/>
      <c r="EH280" s="31"/>
      <c r="EI280" s="31"/>
      <c r="EJ280" s="31"/>
    </row>
    <row r="281" spans="1:140" ht="23.25" customHeight="1">
      <c r="A281" s="25">
        <v>279</v>
      </c>
      <c r="B281" s="30" t="s">
        <v>11908</v>
      </c>
      <c r="C281" s="31" t="s">
        <v>11725</v>
      </c>
      <c r="D281" s="30" t="s">
        <v>21107</v>
      </c>
      <c r="E281" s="30"/>
      <c r="F281" s="30" t="s">
        <v>36262</v>
      </c>
      <c r="G281" s="31">
        <f t="shared" si="41"/>
        <v>58</v>
      </c>
      <c r="H281" s="72">
        <f t="shared" si="42"/>
        <v>52994</v>
      </c>
      <c r="I281" s="30" t="s">
        <v>34970</v>
      </c>
      <c r="J281" s="30" t="s">
        <v>34085</v>
      </c>
      <c r="K281" s="30" t="s">
        <v>34083</v>
      </c>
      <c r="L281" s="31" t="s">
        <v>16726</v>
      </c>
      <c r="M281" s="31" t="s">
        <v>6378</v>
      </c>
      <c r="N281" s="31" t="s">
        <v>5865</v>
      </c>
      <c r="O281" s="31" t="s">
        <v>5117</v>
      </c>
      <c r="P281" s="31" t="s">
        <v>19644</v>
      </c>
      <c r="Q281" s="31"/>
      <c r="R281" s="31"/>
      <c r="S281" s="31"/>
      <c r="T281" s="31"/>
      <c r="U281" s="31" t="s">
        <v>7671</v>
      </c>
      <c r="V281" s="31"/>
      <c r="W281" s="31" t="s">
        <v>6910</v>
      </c>
      <c r="X281" s="31" t="s">
        <v>1492</v>
      </c>
      <c r="Y281" s="31" t="e">
        <f t="shared" ca="1" si="43"/>
        <v>#VALUE!</v>
      </c>
      <c r="Z281" s="31" t="e">
        <f t="shared" ca="1" si="44"/>
        <v>#VALUE!</v>
      </c>
      <c r="AA281" s="31"/>
      <c r="AB281" s="31" t="s">
        <v>11168</v>
      </c>
      <c r="AC281" s="31" t="s">
        <v>34147</v>
      </c>
      <c r="AD281" s="31" t="s">
        <v>34147</v>
      </c>
      <c r="AE281" s="31"/>
      <c r="AF281" s="31" t="s">
        <v>24699</v>
      </c>
      <c r="AG281" s="31" t="s">
        <v>5852</v>
      </c>
      <c r="AH281" s="31" t="s">
        <v>5852</v>
      </c>
      <c r="AI281" s="31" t="s">
        <v>908</v>
      </c>
      <c r="AJ281" s="31" t="s">
        <v>11833</v>
      </c>
      <c r="AK281" s="31" t="s">
        <v>11834</v>
      </c>
      <c r="AL281" s="31" t="s">
        <v>11835</v>
      </c>
      <c r="AM281" s="31" t="s">
        <v>11836</v>
      </c>
      <c r="AN281" s="31"/>
      <c r="AO281" s="31"/>
      <c r="AP281" s="31" t="s">
        <v>4435</v>
      </c>
      <c r="AQ281" s="31" t="s">
        <v>8276</v>
      </c>
      <c r="AR281" s="31" t="s">
        <v>34147</v>
      </c>
      <c r="AS281" s="31" t="s">
        <v>34147</v>
      </c>
      <c r="AT281" s="31" t="str">
        <f>_xlfn.IFNA(VLOOKUP(D281,'[1]5. 1 Mei 2022'!$C$7:$F$60,4,FALSE),"")</f>
        <v/>
      </c>
      <c r="AU281" s="31"/>
      <c r="AV281" s="31" t="s">
        <v>6581</v>
      </c>
      <c r="AW281" s="31" t="s">
        <v>8276</v>
      </c>
      <c r="AX281" s="29">
        <f t="shared" si="40"/>
        <v>43663</v>
      </c>
      <c r="AY281" s="31" t="s">
        <v>26346</v>
      </c>
      <c r="AZ281" s="31" t="s">
        <v>528</v>
      </c>
      <c r="BA281" s="30" t="s">
        <v>4435</v>
      </c>
      <c r="BB281" s="31"/>
      <c r="BC281" s="31"/>
      <c r="BD281" s="31" t="s">
        <v>20056</v>
      </c>
      <c r="BE281" s="31" t="s">
        <v>7973</v>
      </c>
      <c r="BF281" s="31" t="s">
        <v>6581</v>
      </c>
      <c r="BG281" s="31"/>
      <c r="BH281" s="31"/>
      <c r="BI281" s="31"/>
      <c r="BJ281" s="31">
        <v>0</v>
      </c>
      <c r="BK281" s="31" t="str">
        <f t="shared" si="39"/>
        <v>II/c</v>
      </c>
      <c r="BL281" s="31"/>
      <c r="BM281" s="31"/>
      <c r="BN281" s="31"/>
      <c r="BO281" s="31"/>
      <c r="BP281" s="31"/>
      <c r="BQ281" s="31"/>
      <c r="BR281" s="31"/>
      <c r="BS281" s="31"/>
      <c r="BT281" s="31"/>
      <c r="BU281" s="31"/>
      <c r="BV281" s="31" t="s">
        <v>8276</v>
      </c>
      <c r="BW281" s="31">
        <f t="shared" ca="1" si="45"/>
        <v>9</v>
      </c>
      <c r="BX281" s="78">
        <f t="shared" ca="1" si="46"/>
        <v>3</v>
      </c>
      <c r="BY281" s="31" t="s">
        <v>19644</v>
      </c>
      <c r="BZ281" s="31"/>
      <c r="CA281" s="31" t="s">
        <v>2483</v>
      </c>
      <c r="CB281" s="31" t="s">
        <v>2406</v>
      </c>
      <c r="CC281" s="31"/>
      <c r="CD281" s="31"/>
      <c r="CE281" s="31" t="s">
        <v>20085</v>
      </c>
      <c r="CF281" s="31"/>
      <c r="CG281" s="31"/>
      <c r="CH281" s="31"/>
      <c r="CI281" s="31"/>
      <c r="CJ281" s="31"/>
      <c r="CK281" s="31"/>
      <c r="CL281" s="31" t="s">
        <v>32792</v>
      </c>
      <c r="CM281" s="31" t="s">
        <v>32793</v>
      </c>
      <c r="CN281" s="31">
        <v>125</v>
      </c>
      <c r="CO281" s="31" t="s">
        <v>32794</v>
      </c>
      <c r="CP281" s="31" t="s">
        <v>32793</v>
      </c>
      <c r="CQ281" s="31">
        <v>125</v>
      </c>
      <c r="CR281" s="31">
        <v>6107</v>
      </c>
      <c r="CS281" s="31" t="s">
        <v>11876</v>
      </c>
      <c r="CT281" s="31" t="s">
        <v>11877</v>
      </c>
      <c r="CU281" s="31" t="s">
        <v>11776</v>
      </c>
      <c r="CV281" s="31" t="s">
        <v>11838</v>
      </c>
      <c r="CW281" s="31" t="s">
        <v>11839</v>
      </c>
      <c r="CX281" s="31" t="s">
        <v>11799</v>
      </c>
      <c r="CY281" s="31"/>
      <c r="CZ281" s="31"/>
      <c r="DA281" s="31"/>
      <c r="DB281" s="31" t="s">
        <v>25301</v>
      </c>
      <c r="DC281" s="31" t="s">
        <v>25302</v>
      </c>
      <c r="DD281" s="31" t="s">
        <v>22904</v>
      </c>
      <c r="DE281" s="31"/>
      <c r="DF281" s="31"/>
      <c r="DG281" s="31"/>
      <c r="DH281" s="31"/>
      <c r="DI281" s="31" t="s">
        <v>25116</v>
      </c>
      <c r="DJ281" s="31" t="s">
        <v>25117</v>
      </c>
      <c r="DK281" s="31"/>
      <c r="DL281" s="31"/>
      <c r="DM281" s="38" t="s">
        <v>15521</v>
      </c>
      <c r="DN281" s="38"/>
      <c r="DO281" s="35"/>
      <c r="DP281" s="31" t="s">
        <v>11831</v>
      </c>
      <c r="DQ281" s="31" t="s">
        <v>11832</v>
      </c>
      <c r="DR281" s="31" t="s">
        <v>11830</v>
      </c>
      <c r="DS281" s="31" t="s">
        <v>27724</v>
      </c>
      <c r="DT281" s="31" t="s">
        <v>37434</v>
      </c>
      <c r="DU281" s="31">
        <v>3</v>
      </c>
      <c r="DV281" s="31" t="s">
        <v>32167</v>
      </c>
      <c r="DW281" s="31"/>
      <c r="DX281" s="31"/>
      <c r="DY281" s="31" t="s">
        <v>32896</v>
      </c>
      <c r="DZ281" s="31" t="s">
        <v>32534</v>
      </c>
      <c r="EA281" s="31" t="s">
        <v>32793</v>
      </c>
      <c r="EB281" s="31">
        <v>0</v>
      </c>
      <c r="EC281" s="31" t="s">
        <v>40142</v>
      </c>
      <c r="ED281" s="31" t="s">
        <v>41101</v>
      </c>
      <c r="EE281" s="31"/>
      <c r="EF281" s="31"/>
      <c r="EG281" s="31"/>
      <c r="EH281" s="31"/>
      <c r="EI281" s="31"/>
      <c r="EJ281" s="31"/>
    </row>
    <row r="282" spans="1:140" ht="23.25" customHeight="1">
      <c r="A282" s="25">
        <v>280</v>
      </c>
      <c r="B282" s="30" t="s">
        <v>21344</v>
      </c>
      <c r="C282" s="31">
        <v>140375400</v>
      </c>
      <c r="D282" s="30" t="s">
        <v>644</v>
      </c>
      <c r="E282" s="30"/>
      <c r="F282" s="30" t="s">
        <v>36257</v>
      </c>
      <c r="G282" s="31">
        <f t="shared" si="41"/>
        <v>58</v>
      </c>
      <c r="H282" s="72">
        <f t="shared" si="42"/>
        <v>51533</v>
      </c>
      <c r="I282" s="30"/>
      <c r="J282" s="30" t="s">
        <v>34084</v>
      </c>
      <c r="K282" s="30" t="s">
        <v>4318</v>
      </c>
      <c r="L282" s="31" t="s">
        <v>4318</v>
      </c>
      <c r="M282" s="31" t="s">
        <v>3186</v>
      </c>
      <c r="N282" s="31" t="s">
        <v>5797</v>
      </c>
      <c r="O282" s="31" t="s">
        <v>5271</v>
      </c>
      <c r="P282" s="31" t="s">
        <v>30542</v>
      </c>
      <c r="Q282" s="31"/>
      <c r="R282" s="31">
        <v>14</v>
      </c>
      <c r="S282" s="31">
        <v>0</v>
      </c>
      <c r="T282" s="31"/>
      <c r="U282" s="31">
        <v>423</v>
      </c>
      <c r="V282" s="31" t="s">
        <v>4040</v>
      </c>
      <c r="W282" s="31" t="s">
        <v>6910</v>
      </c>
      <c r="X282" s="31" t="s">
        <v>904</v>
      </c>
      <c r="Y282" s="31" t="e">
        <f t="shared" ca="1" si="43"/>
        <v>#VALUE!</v>
      </c>
      <c r="Z282" s="31" t="e">
        <f t="shared" ca="1" si="44"/>
        <v>#VALUE!</v>
      </c>
      <c r="AA282" s="31"/>
      <c r="AB282" s="31" t="s">
        <v>4601</v>
      </c>
      <c r="AC282" s="31" t="s">
        <v>34147</v>
      </c>
      <c r="AD282" s="31" t="s">
        <v>34147</v>
      </c>
      <c r="AE282" s="31"/>
      <c r="AF282" s="31" t="s">
        <v>24699</v>
      </c>
      <c r="AG282" s="31" t="s">
        <v>5852</v>
      </c>
      <c r="AH282" s="31" t="s">
        <v>5852</v>
      </c>
      <c r="AI282" s="31" t="s">
        <v>728</v>
      </c>
      <c r="AJ282" s="31" t="s">
        <v>30225</v>
      </c>
      <c r="AK282" s="31"/>
      <c r="AL282" s="31" t="s">
        <v>2733</v>
      </c>
      <c r="AM282" s="31" t="s">
        <v>17055</v>
      </c>
      <c r="AN282" s="31"/>
      <c r="AO282" s="31"/>
      <c r="AP282" s="31" t="s">
        <v>33010</v>
      </c>
      <c r="AQ282" s="31" t="s">
        <v>18307</v>
      </c>
      <c r="AR282" s="31" t="s">
        <v>34147</v>
      </c>
      <c r="AS282" s="31" t="s">
        <v>34147</v>
      </c>
      <c r="AT282" s="31" t="str">
        <f>_xlfn.IFNA(VLOOKUP(D282,'[1]5. 1 Mei 2022'!$C$7:$F$60,4,FALSE),"")</f>
        <v/>
      </c>
      <c r="AU282" s="31"/>
      <c r="AV282" s="31" t="s">
        <v>6799</v>
      </c>
      <c r="AW282" s="31" t="s">
        <v>20332</v>
      </c>
      <c r="AX282" s="29">
        <f t="shared" si="40"/>
        <v>46524</v>
      </c>
      <c r="AY282" s="31" t="s">
        <v>26344</v>
      </c>
      <c r="AZ282" s="31" t="s">
        <v>33012</v>
      </c>
      <c r="BA282" s="30" t="s">
        <v>33010</v>
      </c>
      <c r="BB282" s="31"/>
      <c r="BC282" s="31"/>
      <c r="BD282" s="31" t="s">
        <v>8007</v>
      </c>
      <c r="BE282" s="31" t="s">
        <v>7968</v>
      </c>
      <c r="BF282" s="31" t="s">
        <v>6799</v>
      </c>
      <c r="BG282" s="31"/>
      <c r="BH282" s="31"/>
      <c r="BI282" s="31" t="s">
        <v>8120</v>
      </c>
      <c r="BJ282" s="31" t="s">
        <v>20283</v>
      </c>
      <c r="BK282" s="31" t="str">
        <f t="shared" si="39"/>
        <v>III/d</v>
      </c>
      <c r="BL282" s="31" t="s">
        <v>8077</v>
      </c>
      <c r="BM282" s="31"/>
      <c r="BN282" s="31"/>
      <c r="BO282" s="31"/>
      <c r="BP282" s="31" t="s">
        <v>1498</v>
      </c>
      <c r="BQ282" s="31" t="s">
        <v>20283</v>
      </c>
      <c r="BR282" s="31" t="s">
        <v>26137</v>
      </c>
      <c r="BS282" s="31" t="s">
        <v>30414</v>
      </c>
      <c r="BT282" s="31" t="s">
        <v>1172</v>
      </c>
      <c r="BU282" s="31" t="s">
        <v>3521</v>
      </c>
      <c r="BV282" s="31" t="s">
        <v>3390</v>
      </c>
      <c r="BW282" s="31">
        <f t="shared" ca="1" si="45"/>
        <v>20</v>
      </c>
      <c r="BX282" s="78">
        <f t="shared" ca="1" si="46"/>
        <v>3</v>
      </c>
      <c r="BY282" s="31"/>
      <c r="BZ282" s="31"/>
      <c r="CA282" s="31" t="s">
        <v>2483</v>
      </c>
      <c r="CB282" s="31" t="s">
        <v>2519</v>
      </c>
      <c r="CC282" s="31">
        <v>2</v>
      </c>
      <c r="CD282" s="31">
        <v>1</v>
      </c>
      <c r="CE282" s="31" t="s">
        <v>20085</v>
      </c>
      <c r="CF282" s="31"/>
      <c r="CG282" s="31"/>
      <c r="CH282" s="31"/>
      <c r="CI282" s="31"/>
      <c r="CJ282" s="31"/>
      <c r="CK282" s="31"/>
      <c r="CL282" s="31" t="s">
        <v>16024</v>
      </c>
      <c r="CM282" s="31" t="s">
        <v>31303</v>
      </c>
      <c r="CN282" s="31">
        <v>126</v>
      </c>
      <c r="CO282" s="31" t="s">
        <v>31304</v>
      </c>
      <c r="CP282" s="31" t="s">
        <v>31303</v>
      </c>
      <c r="CQ282" s="31">
        <v>126</v>
      </c>
      <c r="CR282" s="31">
        <v>6008</v>
      </c>
      <c r="CS282" s="31" t="s">
        <v>11391</v>
      </c>
      <c r="CT282" s="31" t="s">
        <v>11392</v>
      </c>
      <c r="CU282" s="31" t="s">
        <v>11374</v>
      </c>
      <c r="CV282" s="31" t="s">
        <v>10471</v>
      </c>
      <c r="CW282" s="31" t="s">
        <v>10472</v>
      </c>
      <c r="CX282" s="31" t="s">
        <v>10461</v>
      </c>
      <c r="CY282" s="31"/>
      <c r="CZ282" s="31"/>
      <c r="DA282" s="31"/>
      <c r="DB282" s="31" t="s">
        <v>25502</v>
      </c>
      <c r="DC282" s="31" t="s">
        <v>25503</v>
      </c>
      <c r="DD282" s="31" t="s">
        <v>25504</v>
      </c>
      <c r="DE282" s="31">
        <v>2021</v>
      </c>
      <c r="DF282" s="31"/>
      <c r="DG282" s="31"/>
      <c r="DH282" s="31"/>
      <c r="DI282" s="31" t="s">
        <v>25115</v>
      </c>
      <c r="DJ282" s="31" t="s">
        <v>25113</v>
      </c>
      <c r="DK282" s="31"/>
      <c r="DL282" s="31"/>
      <c r="DM282" s="38" t="s">
        <v>9748</v>
      </c>
      <c r="DN282" s="38"/>
      <c r="DO282" s="35" t="s">
        <v>20813</v>
      </c>
      <c r="DP282" s="31" t="s">
        <v>12966</v>
      </c>
      <c r="DQ282" s="31" t="s">
        <v>12965</v>
      </c>
      <c r="DR282" s="31"/>
      <c r="DS282" s="31" t="s">
        <v>27382</v>
      </c>
      <c r="DT282" s="31"/>
      <c r="DU282" s="31">
        <v>2</v>
      </c>
      <c r="DV282" s="31" t="s">
        <v>32165</v>
      </c>
      <c r="DW282" s="31"/>
      <c r="DX282" s="31"/>
      <c r="DY282" s="31" t="s">
        <v>30226</v>
      </c>
      <c r="DZ282" s="31" t="s">
        <v>16324</v>
      </c>
      <c r="EA282" s="31"/>
      <c r="EB282" s="31">
        <v>0</v>
      </c>
      <c r="EC282" s="31" t="s">
        <v>40142</v>
      </c>
      <c r="ED282" s="31" t="s">
        <v>41101</v>
      </c>
      <c r="EE282" s="31"/>
      <c r="EF282" s="31"/>
      <c r="EG282" s="31"/>
      <c r="EH282" s="31"/>
      <c r="EI282" s="31"/>
      <c r="EJ282" s="31"/>
    </row>
    <row r="283" spans="1:140" ht="23.25" customHeight="1">
      <c r="A283" s="25">
        <v>281</v>
      </c>
      <c r="B283" s="30" t="s">
        <v>5302</v>
      </c>
      <c r="C283" s="31" t="s">
        <v>5524</v>
      </c>
      <c r="D283" s="30" t="s">
        <v>17329</v>
      </c>
      <c r="E283" s="30"/>
      <c r="F283" s="30" t="s">
        <v>36262</v>
      </c>
      <c r="G283" s="31">
        <f t="shared" si="41"/>
        <v>58</v>
      </c>
      <c r="H283" s="72">
        <f t="shared" si="42"/>
        <v>49919</v>
      </c>
      <c r="I283" s="30" t="s">
        <v>34971</v>
      </c>
      <c r="J283" s="30" t="s">
        <v>34085</v>
      </c>
      <c r="K283" s="30" t="s">
        <v>34083</v>
      </c>
      <c r="L283" s="31" t="s">
        <v>16726</v>
      </c>
      <c r="M283" s="31" t="s">
        <v>6378</v>
      </c>
      <c r="N283" s="31" t="s">
        <v>7551</v>
      </c>
      <c r="O283" s="31" t="s">
        <v>6326</v>
      </c>
      <c r="P283" s="31" t="s">
        <v>11676</v>
      </c>
      <c r="Q283" s="31"/>
      <c r="R283" s="31"/>
      <c r="S283" s="31"/>
      <c r="T283" s="31"/>
      <c r="U283" s="31" t="s">
        <v>7478</v>
      </c>
      <c r="V283" s="31"/>
      <c r="W283" s="31" t="s">
        <v>6910</v>
      </c>
      <c r="X283" s="31" t="s">
        <v>1552</v>
      </c>
      <c r="Y283" s="31">
        <f t="shared" ca="1" si="43"/>
        <v>45</v>
      </c>
      <c r="Z283" s="31" t="str">
        <f t="shared" ca="1" si="44"/>
        <v>36-45</v>
      </c>
      <c r="AA283" s="31"/>
      <c r="AB283" s="31" t="s">
        <v>1720</v>
      </c>
      <c r="AC283" s="31" t="s">
        <v>34153</v>
      </c>
      <c r="AD283" s="31" t="s">
        <v>34194</v>
      </c>
      <c r="AE283" s="31"/>
      <c r="AF283" s="31" t="s">
        <v>24700</v>
      </c>
      <c r="AG283" s="31" t="s">
        <v>7895</v>
      </c>
      <c r="AH283" s="31" t="s">
        <v>7895</v>
      </c>
      <c r="AI283" s="31" t="s">
        <v>40277</v>
      </c>
      <c r="AJ283" s="31">
        <v>6511</v>
      </c>
      <c r="AK283" s="31" t="s">
        <v>6336</v>
      </c>
      <c r="AL283" s="31">
        <v>35583</v>
      </c>
      <c r="AM283" s="31" t="s">
        <v>6733</v>
      </c>
      <c r="AN283" s="31"/>
      <c r="AO283" s="31"/>
      <c r="AP283" s="31" t="s">
        <v>33003</v>
      </c>
      <c r="AQ283" s="31" t="s">
        <v>14588</v>
      </c>
      <c r="AR283" s="31" t="s">
        <v>34148</v>
      </c>
      <c r="AS283" s="31" t="s">
        <v>34148</v>
      </c>
      <c r="AT283" s="31" t="str">
        <f>_xlfn.IFNA(VLOOKUP(D283,'[1]5. 1 Mei 2022'!$C$7:$F$60,4,FALSE),"")</f>
        <v/>
      </c>
      <c r="AU283" s="31"/>
      <c r="AV283" s="31" t="s">
        <v>4645</v>
      </c>
      <c r="AW283" s="31"/>
      <c r="AX283" s="29">
        <f t="shared" si="40"/>
        <v>1903</v>
      </c>
      <c r="AY283" s="31" t="s">
        <v>26346</v>
      </c>
      <c r="AZ283" s="31" t="s">
        <v>33005</v>
      </c>
      <c r="BA283" s="30" t="s">
        <v>33003</v>
      </c>
      <c r="BB283" s="31" t="s">
        <v>22916</v>
      </c>
      <c r="BC283" s="31"/>
      <c r="BD283" s="31" t="s">
        <v>30229</v>
      </c>
      <c r="BE283" s="31" t="s">
        <v>7968</v>
      </c>
      <c r="BF283" s="31" t="s">
        <v>4645</v>
      </c>
      <c r="BG283" s="31"/>
      <c r="BH283" s="31"/>
      <c r="BI283" s="31"/>
      <c r="BJ283" s="31">
        <v>0</v>
      </c>
      <c r="BK283" s="31" t="str">
        <f t="shared" si="39"/>
        <v>II/a</v>
      </c>
      <c r="BL283" s="31"/>
      <c r="BM283" s="31"/>
      <c r="BN283" s="31"/>
      <c r="BO283" s="31" t="s">
        <v>7548</v>
      </c>
      <c r="BP283" s="31" t="s">
        <v>1498</v>
      </c>
      <c r="BQ283" s="31"/>
      <c r="BR283" s="31"/>
      <c r="BS283" s="31"/>
      <c r="BT283" s="31"/>
      <c r="BU283" s="31"/>
      <c r="BV283" s="31" t="s">
        <v>6736</v>
      </c>
      <c r="BW283" s="31">
        <f t="shared" ca="1" si="45"/>
        <v>17</v>
      </c>
      <c r="BX283" s="78">
        <f t="shared" ca="1" si="46"/>
        <v>3</v>
      </c>
      <c r="BY283" s="31" t="s">
        <v>11676</v>
      </c>
      <c r="BZ283" s="31"/>
      <c r="CA283" s="31" t="s">
        <v>2483</v>
      </c>
      <c r="CB283" s="31" t="s">
        <v>2519</v>
      </c>
      <c r="CC283" s="31">
        <v>1</v>
      </c>
      <c r="CD283" s="31">
        <v>1</v>
      </c>
      <c r="CE283" s="31" t="s">
        <v>20085</v>
      </c>
      <c r="CF283" s="31"/>
      <c r="CG283" s="31"/>
      <c r="CH283" s="31"/>
      <c r="CI283" s="31"/>
      <c r="CJ283" s="31"/>
      <c r="CK283" s="31"/>
      <c r="CL283" s="31"/>
      <c r="CM283" s="31"/>
      <c r="CN283" s="31"/>
      <c r="CO283" s="31"/>
      <c r="CP283" s="31"/>
      <c r="CQ283" s="31"/>
      <c r="CR283" s="31">
        <v>1129</v>
      </c>
      <c r="CS283" s="31"/>
      <c r="CT283" s="31"/>
      <c r="CU283" s="31"/>
      <c r="CV283" s="31" t="s">
        <v>19211</v>
      </c>
      <c r="CW283" s="31" t="s">
        <v>19212</v>
      </c>
      <c r="CX283" s="31" t="s">
        <v>19136</v>
      </c>
      <c r="CY283" s="31"/>
      <c r="CZ283" s="31"/>
      <c r="DA283" s="31"/>
      <c r="DB283" s="31"/>
      <c r="DC283" s="31"/>
      <c r="DD283" s="31"/>
      <c r="DE283" s="31"/>
      <c r="DF283" s="31"/>
      <c r="DG283" s="31"/>
      <c r="DH283" s="31"/>
      <c r="DI283" s="31"/>
      <c r="DJ283" s="31"/>
      <c r="DK283" s="31"/>
      <c r="DL283" s="31"/>
      <c r="DM283" s="38" t="s">
        <v>9844</v>
      </c>
      <c r="DN283" s="38"/>
      <c r="DO283" s="35">
        <v>0</v>
      </c>
      <c r="DP283" s="31" t="s">
        <v>13371</v>
      </c>
      <c r="DQ283" s="31" t="s">
        <v>13370</v>
      </c>
      <c r="DR283" s="31"/>
      <c r="DS283" s="31" t="s">
        <v>27477</v>
      </c>
      <c r="DT283" s="31" t="s">
        <v>37435</v>
      </c>
      <c r="DU283" s="31">
        <v>2</v>
      </c>
      <c r="DV283" s="31" t="s">
        <v>32165</v>
      </c>
      <c r="DW283" s="31"/>
      <c r="DX283" s="31"/>
      <c r="DY283" s="31"/>
      <c r="DZ283" s="31"/>
      <c r="EA283" s="31"/>
      <c r="EB283" s="31">
        <v>0</v>
      </c>
      <c r="EC283" s="31" t="s">
        <v>39747</v>
      </c>
      <c r="ED283" s="31" t="s">
        <v>41101</v>
      </c>
      <c r="EE283" s="31"/>
      <c r="EF283" s="31"/>
      <c r="EG283" s="31"/>
      <c r="EH283" s="31"/>
      <c r="EI283" s="31"/>
      <c r="EJ283" s="31"/>
    </row>
    <row r="284" spans="1:140" ht="23.25" customHeight="1">
      <c r="A284" s="25">
        <v>282</v>
      </c>
      <c r="B284" s="30" t="s">
        <v>24422</v>
      </c>
      <c r="C284" s="31" t="s">
        <v>7942</v>
      </c>
      <c r="D284" s="30" t="s">
        <v>21068</v>
      </c>
      <c r="E284" s="30"/>
      <c r="F284" s="30" t="s">
        <v>36262</v>
      </c>
      <c r="G284" s="31">
        <f t="shared" si="41"/>
        <v>58</v>
      </c>
      <c r="H284" s="72">
        <f t="shared" si="42"/>
        <v>54271</v>
      </c>
      <c r="I284" s="30" t="s">
        <v>34972</v>
      </c>
      <c r="J284" s="30" t="s">
        <v>34085</v>
      </c>
      <c r="K284" s="30" t="s">
        <v>34083</v>
      </c>
      <c r="L284" s="31" t="s">
        <v>16726</v>
      </c>
      <c r="M284" s="31" t="s">
        <v>6378</v>
      </c>
      <c r="N284" s="31" t="s">
        <v>5865</v>
      </c>
      <c r="O284" s="31" t="s">
        <v>5117</v>
      </c>
      <c r="P284" s="31" t="s">
        <v>19644</v>
      </c>
      <c r="Q284" s="31"/>
      <c r="R284" s="31"/>
      <c r="S284" s="31"/>
      <c r="T284" s="31"/>
      <c r="U284" s="31" t="s">
        <v>3407</v>
      </c>
      <c r="V284" s="31"/>
      <c r="W284" s="31" t="s">
        <v>4644</v>
      </c>
      <c r="X284" s="31" t="s">
        <v>7948</v>
      </c>
      <c r="Y284" s="31" t="e">
        <f t="shared" ca="1" si="43"/>
        <v>#VALUE!</v>
      </c>
      <c r="Z284" s="31" t="e">
        <f t="shared" ca="1" si="44"/>
        <v>#VALUE!</v>
      </c>
      <c r="AA284" s="31"/>
      <c r="AB284" s="31" t="s">
        <v>11144</v>
      </c>
      <c r="AC284" s="31" t="s">
        <v>34145</v>
      </c>
      <c r="AD284" s="31" t="s">
        <v>34145</v>
      </c>
      <c r="AE284" s="31"/>
      <c r="AF284" s="31" t="s">
        <v>24701</v>
      </c>
      <c r="AG284" s="31" t="s">
        <v>4322</v>
      </c>
      <c r="AH284" s="31" t="s">
        <v>4322</v>
      </c>
      <c r="AI284" s="31" t="s">
        <v>908</v>
      </c>
      <c r="AJ284" s="31" t="s">
        <v>8056</v>
      </c>
      <c r="AK284" s="31" t="s">
        <v>8057</v>
      </c>
      <c r="AL284" s="31" t="s">
        <v>7787</v>
      </c>
      <c r="AM284" s="31" t="s">
        <v>3001</v>
      </c>
      <c r="AN284" s="31"/>
      <c r="AO284" s="31"/>
      <c r="AP284" s="31" t="s">
        <v>3619</v>
      </c>
      <c r="AQ284" s="31" t="s">
        <v>4941</v>
      </c>
      <c r="AR284" s="31" t="s">
        <v>34145</v>
      </c>
      <c r="AS284" s="31" t="s">
        <v>34145</v>
      </c>
      <c r="AT284" s="31" t="str">
        <f>_xlfn.IFNA(VLOOKUP(D284,'[1]5. 1 Mei 2022'!$C$7:$F$60,4,FALSE),"")</f>
        <v/>
      </c>
      <c r="AU284" s="31"/>
      <c r="AV284" s="31" t="s">
        <v>20032</v>
      </c>
      <c r="AW284" s="31" t="s">
        <v>16037</v>
      </c>
      <c r="AX284" s="29">
        <f t="shared" si="40"/>
        <v>45916</v>
      </c>
      <c r="AY284" s="31" t="s">
        <v>26346</v>
      </c>
      <c r="AZ284" s="31" t="s">
        <v>225</v>
      </c>
      <c r="BA284" s="30" t="s">
        <v>3619</v>
      </c>
      <c r="BB284" s="31" t="s">
        <v>17505</v>
      </c>
      <c r="BC284" s="31"/>
      <c r="BD284" s="31" t="s">
        <v>7980</v>
      </c>
      <c r="BE284" s="31" t="s">
        <v>7969</v>
      </c>
      <c r="BF284" s="31" t="s">
        <v>20032</v>
      </c>
      <c r="BG284" s="31"/>
      <c r="BH284" s="31"/>
      <c r="BI284" s="31"/>
      <c r="BJ284" s="31">
        <v>0</v>
      </c>
      <c r="BK284" s="31" t="str">
        <f t="shared" si="39"/>
        <v>II/c</v>
      </c>
      <c r="BL284" s="31"/>
      <c r="BM284" s="31"/>
      <c r="BN284" s="31"/>
      <c r="BO284" s="31"/>
      <c r="BP284" s="31"/>
      <c r="BQ284" s="31"/>
      <c r="BR284" s="31"/>
      <c r="BS284" s="31"/>
      <c r="BT284" s="31"/>
      <c r="BU284" s="31"/>
      <c r="BV284" s="31" t="s">
        <v>4941</v>
      </c>
      <c r="BW284" s="31">
        <f t="shared" ca="1" si="45"/>
        <v>10</v>
      </c>
      <c r="BX284" s="78">
        <f t="shared" ca="1" si="46"/>
        <v>3</v>
      </c>
      <c r="BY284" s="31" t="s">
        <v>19644</v>
      </c>
      <c r="BZ284" s="31"/>
      <c r="CA284" s="31" t="s">
        <v>2483</v>
      </c>
      <c r="CB284" s="31" t="s">
        <v>2406</v>
      </c>
      <c r="CC284" s="31"/>
      <c r="CD284" s="31"/>
      <c r="CE284" s="31" t="s">
        <v>20085</v>
      </c>
      <c r="CF284" s="31"/>
      <c r="CG284" s="31"/>
      <c r="CH284" s="31"/>
      <c r="CI284" s="31"/>
      <c r="CJ284" s="31"/>
      <c r="CK284" s="31"/>
      <c r="CL284" s="31" t="s">
        <v>31176</v>
      </c>
      <c r="CM284" s="31" t="s">
        <v>31169</v>
      </c>
      <c r="CN284" s="31">
        <v>125</v>
      </c>
      <c r="CO284" s="31" t="s">
        <v>31168</v>
      </c>
      <c r="CP284" s="31" t="s">
        <v>31169</v>
      </c>
      <c r="CQ284" s="31">
        <v>125</v>
      </c>
      <c r="CR284" s="31">
        <v>4693</v>
      </c>
      <c r="CS284" s="31" t="s">
        <v>8731</v>
      </c>
      <c r="CT284" s="31" t="s">
        <v>10225</v>
      </c>
      <c r="CU284" s="31" t="s">
        <v>5159</v>
      </c>
      <c r="CV284" s="31" t="s">
        <v>10323</v>
      </c>
      <c r="CW284" s="31" t="s">
        <v>4907</v>
      </c>
      <c r="CX284" s="31">
        <v>41592</v>
      </c>
      <c r="CY284" s="31"/>
      <c r="CZ284" s="31"/>
      <c r="DA284" s="31"/>
      <c r="DB284" s="31" t="s">
        <v>11355</v>
      </c>
      <c r="DC284" s="31" t="s">
        <v>18668</v>
      </c>
      <c r="DD284" s="31" t="s">
        <v>18474</v>
      </c>
      <c r="DE284" s="31"/>
      <c r="DF284" s="31"/>
      <c r="DG284" s="31"/>
      <c r="DH284" s="31"/>
      <c r="DI284" s="31" t="s">
        <v>24810</v>
      </c>
      <c r="DJ284" s="31" t="s">
        <v>24811</v>
      </c>
      <c r="DK284" s="31" t="s">
        <v>25645</v>
      </c>
      <c r="DL284" s="31" t="s">
        <v>13888</v>
      </c>
      <c r="DM284" s="38">
        <v>984005959501000</v>
      </c>
      <c r="DN284" s="38"/>
      <c r="DO284" s="35">
        <v>0</v>
      </c>
      <c r="DP284" s="31" t="s">
        <v>31974</v>
      </c>
      <c r="DQ284" s="31" t="s">
        <v>7953</v>
      </c>
      <c r="DR284" s="31"/>
      <c r="DS284" s="31" t="s">
        <v>27195</v>
      </c>
      <c r="DT284" s="31" t="s">
        <v>37436</v>
      </c>
      <c r="DU284" s="31">
        <v>3</v>
      </c>
      <c r="DV284" s="31" t="s">
        <v>32167</v>
      </c>
      <c r="DW284" s="31" t="s">
        <v>7980</v>
      </c>
      <c r="DX284" s="31" t="s">
        <v>7980</v>
      </c>
      <c r="DY284" s="31" t="s">
        <v>31648</v>
      </c>
      <c r="DZ284" s="31" t="s">
        <v>31294</v>
      </c>
      <c r="EA284" s="31"/>
      <c r="EB284" s="31">
        <v>0</v>
      </c>
      <c r="EC284" s="31" t="s">
        <v>40168</v>
      </c>
      <c r="ED284" s="31" t="s">
        <v>41101</v>
      </c>
      <c r="EE284" s="31"/>
      <c r="EF284" s="31"/>
      <c r="EG284" s="31"/>
      <c r="EH284" s="31"/>
      <c r="EI284" s="31"/>
      <c r="EJ284" s="31"/>
    </row>
    <row r="285" spans="1:140" ht="23.25" customHeight="1">
      <c r="A285" s="25">
        <v>283</v>
      </c>
      <c r="B285" s="30" t="s">
        <v>5303</v>
      </c>
      <c r="C285" s="31" t="s">
        <v>2306</v>
      </c>
      <c r="D285" s="30" t="s">
        <v>2306</v>
      </c>
      <c r="E285" s="30"/>
      <c r="F285" s="30" t="s">
        <v>36262</v>
      </c>
      <c r="G285" s="31">
        <f t="shared" si="41"/>
        <v>58</v>
      </c>
      <c r="H285" s="72">
        <f t="shared" si="42"/>
        <v>46722</v>
      </c>
      <c r="I285" s="30"/>
      <c r="J285" s="30" t="s">
        <v>34084</v>
      </c>
      <c r="K285" s="30" t="s">
        <v>4318</v>
      </c>
      <c r="L285" s="31" t="s">
        <v>4318</v>
      </c>
      <c r="M285" s="31" t="s">
        <v>6378</v>
      </c>
      <c r="N285" s="31" t="s">
        <v>5863</v>
      </c>
      <c r="O285" s="31" t="s">
        <v>2485</v>
      </c>
      <c r="P285" s="31" t="s">
        <v>21723</v>
      </c>
      <c r="Q285" s="31"/>
      <c r="R285" s="31">
        <v>23</v>
      </c>
      <c r="S285" s="31">
        <v>0</v>
      </c>
      <c r="T285" s="31"/>
      <c r="U285" s="31">
        <v>1162</v>
      </c>
      <c r="V285" s="31"/>
      <c r="W285" s="31" t="s">
        <v>6910</v>
      </c>
      <c r="X285" s="31" t="s">
        <v>5276</v>
      </c>
      <c r="Y285" s="31" t="e">
        <f t="shared" ca="1" si="43"/>
        <v>#VALUE!</v>
      </c>
      <c r="Z285" s="31" t="e">
        <f t="shared" ca="1" si="44"/>
        <v>#VALUE!</v>
      </c>
      <c r="AA285" s="31"/>
      <c r="AB285" s="31" t="s">
        <v>6912</v>
      </c>
      <c r="AC285" s="31" t="s">
        <v>34153</v>
      </c>
      <c r="AD285" s="31" t="s">
        <v>34194</v>
      </c>
      <c r="AE285" s="31"/>
      <c r="AF285" s="31" t="s">
        <v>24700</v>
      </c>
      <c r="AG285" s="31" t="s">
        <v>7895</v>
      </c>
      <c r="AH285" s="31" t="s">
        <v>7895</v>
      </c>
      <c r="AI285" s="31" t="s">
        <v>40277</v>
      </c>
      <c r="AJ285" s="31">
        <v>5408</v>
      </c>
      <c r="AK285" s="31" t="s">
        <v>4883</v>
      </c>
      <c r="AL285" s="31">
        <v>33019</v>
      </c>
      <c r="AM285" s="31" t="s">
        <v>1872</v>
      </c>
      <c r="AN285" s="31"/>
      <c r="AO285" s="31"/>
      <c r="AP285" s="31" t="s">
        <v>3619</v>
      </c>
      <c r="AQ285" s="31" t="s">
        <v>3279</v>
      </c>
      <c r="AR285" s="31" t="s">
        <v>34148</v>
      </c>
      <c r="AS285" s="31" t="s">
        <v>34148</v>
      </c>
      <c r="AT285" s="31" t="str">
        <f>_xlfn.IFNA(VLOOKUP(D285,'[1]5. 1 Mei 2022'!$C$7:$F$60,4,FALSE),"")</f>
        <v/>
      </c>
      <c r="AU285" s="31"/>
      <c r="AV285" s="31" t="s">
        <v>4645</v>
      </c>
      <c r="AW285" s="31"/>
      <c r="AX285" s="29">
        <f t="shared" si="40"/>
        <v>1903</v>
      </c>
      <c r="AY285" s="31" t="s">
        <v>26346</v>
      </c>
      <c r="AZ285" s="31" t="s">
        <v>225</v>
      </c>
      <c r="BA285" s="30" t="s">
        <v>3619</v>
      </c>
      <c r="BB285" s="31"/>
      <c r="BC285" s="31"/>
      <c r="BD285" s="31" t="s">
        <v>30229</v>
      </c>
      <c r="BE285" s="31" t="s">
        <v>7968</v>
      </c>
      <c r="BF285" s="31" t="s">
        <v>4645</v>
      </c>
      <c r="BG285" s="31"/>
      <c r="BH285" s="31"/>
      <c r="BI285" s="31"/>
      <c r="BJ285" s="31" t="s">
        <v>23661</v>
      </c>
      <c r="BK285" s="31" t="str">
        <f t="shared" si="39"/>
        <v>II/d</v>
      </c>
      <c r="BL285" s="31" t="s">
        <v>8078</v>
      </c>
      <c r="BM285" s="31"/>
      <c r="BN285" s="31"/>
      <c r="BO285" s="31"/>
      <c r="BP285" s="31" t="s">
        <v>1498</v>
      </c>
      <c r="BQ285" s="31"/>
      <c r="BR285" s="31"/>
      <c r="BS285" s="31"/>
      <c r="BT285" s="31" t="s">
        <v>3163</v>
      </c>
      <c r="BU285" s="31" t="s">
        <v>718</v>
      </c>
      <c r="BV285" s="31" t="s">
        <v>6560</v>
      </c>
      <c r="BW285" s="31">
        <f t="shared" ca="1" si="45"/>
        <v>24</v>
      </c>
      <c r="BX285" s="78">
        <f t="shared" ca="1" si="46"/>
        <v>11</v>
      </c>
      <c r="BY285" s="31"/>
      <c r="BZ285" s="31"/>
      <c r="CA285" s="31" t="s">
        <v>2483</v>
      </c>
      <c r="CB285" s="31" t="s">
        <v>2519</v>
      </c>
      <c r="CC285" s="31">
        <v>2</v>
      </c>
      <c r="CD285" s="31">
        <v>1</v>
      </c>
      <c r="CE285" s="31" t="s">
        <v>20085</v>
      </c>
      <c r="CF285" s="31"/>
      <c r="CG285" s="31"/>
      <c r="CH285" s="31"/>
      <c r="CI285" s="31"/>
      <c r="CJ285" s="31"/>
      <c r="CK285" s="31"/>
      <c r="CL285" s="31"/>
      <c r="CM285" s="31"/>
      <c r="CN285" s="31"/>
      <c r="CO285" s="31"/>
      <c r="CP285" s="31"/>
      <c r="CQ285" s="31"/>
      <c r="CR285" s="31">
        <v>1111</v>
      </c>
      <c r="CS285" s="31" t="s">
        <v>19249</v>
      </c>
      <c r="CT285" s="31" t="s">
        <v>19250</v>
      </c>
      <c r="CU285" s="31" t="s">
        <v>19251</v>
      </c>
      <c r="CV285" s="31" t="s">
        <v>19054</v>
      </c>
      <c r="CW285" s="31" t="s">
        <v>19055</v>
      </c>
      <c r="CX285" s="31" t="s">
        <v>19043</v>
      </c>
      <c r="CY285" s="31"/>
      <c r="CZ285" s="31"/>
      <c r="DA285" s="31"/>
      <c r="DB285" s="31"/>
      <c r="DC285" s="31"/>
      <c r="DD285" s="31"/>
      <c r="DE285" s="31"/>
      <c r="DF285" s="31"/>
      <c r="DG285" s="31"/>
      <c r="DH285" s="31"/>
      <c r="DI285" s="31"/>
      <c r="DJ285" s="31"/>
      <c r="DK285" s="31"/>
      <c r="DL285" s="31"/>
      <c r="DM285" s="38" t="s">
        <v>9853</v>
      </c>
      <c r="DN285" s="38"/>
      <c r="DO285" s="35" t="s">
        <v>20676</v>
      </c>
      <c r="DP285" s="31" t="s">
        <v>28311</v>
      </c>
      <c r="DQ285" s="31" t="s">
        <v>20675</v>
      </c>
      <c r="DR285" s="31"/>
      <c r="DS285" s="31" t="s">
        <v>38498</v>
      </c>
      <c r="DT285" s="31" t="s">
        <v>28212</v>
      </c>
      <c r="DU285" s="31">
        <v>3</v>
      </c>
      <c r="DV285" s="31" t="s">
        <v>32167</v>
      </c>
      <c r="DW285" s="31"/>
      <c r="DX285" s="31"/>
      <c r="DY285" s="31"/>
      <c r="DZ285" s="31"/>
      <c r="EA285" s="31"/>
      <c r="EB285" s="31">
        <v>0</v>
      </c>
      <c r="EC285" s="31" t="s">
        <v>39747</v>
      </c>
      <c r="ED285" s="31" t="s">
        <v>41101</v>
      </c>
      <c r="EE285" s="31"/>
      <c r="EF285" s="31"/>
      <c r="EG285" s="31"/>
      <c r="EH285" s="31"/>
      <c r="EI285" s="31"/>
      <c r="EJ285" s="31"/>
    </row>
    <row r="286" spans="1:140" ht="23.25" customHeight="1">
      <c r="A286" s="25">
        <v>284</v>
      </c>
      <c r="B286" s="30" t="s">
        <v>694</v>
      </c>
      <c r="C286" s="31" t="s">
        <v>22931</v>
      </c>
      <c r="D286" s="30" t="s">
        <v>17306</v>
      </c>
      <c r="E286" s="30"/>
      <c r="F286" s="30" t="s">
        <v>36262</v>
      </c>
      <c r="G286" s="31">
        <f t="shared" si="41"/>
        <v>58</v>
      </c>
      <c r="H286" s="72">
        <f t="shared" si="42"/>
        <v>51105</v>
      </c>
      <c r="I286" s="30" t="s">
        <v>34973</v>
      </c>
      <c r="J286" s="30" t="s">
        <v>34085</v>
      </c>
      <c r="K286" s="30" t="s">
        <v>34083</v>
      </c>
      <c r="L286" s="31" t="s">
        <v>16726</v>
      </c>
      <c r="M286" s="31" t="s">
        <v>3186</v>
      </c>
      <c r="N286" s="31" t="s">
        <v>7551</v>
      </c>
      <c r="O286" s="31" t="s">
        <v>6326</v>
      </c>
      <c r="P286" s="31" t="s">
        <v>11676</v>
      </c>
      <c r="Q286" s="31"/>
      <c r="R286" s="31"/>
      <c r="S286" s="31"/>
      <c r="T286" s="31"/>
      <c r="U286" s="31" t="s">
        <v>5236</v>
      </c>
      <c r="V286" s="31"/>
      <c r="W286" s="31" t="s">
        <v>2668</v>
      </c>
      <c r="X286" s="31" t="s">
        <v>4755</v>
      </c>
      <c r="Y286" s="31">
        <f t="shared" ca="1" si="43"/>
        <v>42</v>
      </c>
      <c r="Z286" s="31" t="str">
        <f t="shared" ca="1" si="44"/>
        <v>36-45</v>
      </c>
      <c r="AA286" s="31"/>
      <c r="AB286" s="31" t="s">
        <v>6770</v>
      </c>
      <c r="AC286" s="31" t="s">
        <v>34153</v>
      </c>
      <c r="AD286" s="31" t="s">
        <v>34194</v>
      </c>
      <c r="AE286" s="31"/>
      <c r="AF286" s="31" t="s">
        <v>24700</v>
      </c>
      <c r="AG286" s="31" t="s">
        <v>7895</v>
      </c>
      <c r="AH286" s="31" t="s">
        <v>7895</v>
      </c>
      <c r="AI286" s="31" t="s">
        <v>40277</v>
      </c>
      <c r="AJ286" s="31">
        <v>6523</v>
      </c>
      <c r="AK286" s="31" t="s">
        <v>4860</v>
      </c>
      <c r="AL286" s="31">
        <v>36689</v>
      </c>
      <c r="AM286" s="31" t="s">
        <v>16818</v>
      </c>
      <c r="AN286" s="31"/>
      <c r="AO286" s="31"/>
      <c r="AP286" s="31" t="s">
        <v>33063</v>
      </c>
      <c r="AQ286" s="31" t="s">
        <v>21532</v>
      </c>
      <c r="AR286" s="31" t="s">
        <v>34148</v>
      </c>
      <c r="AS286" s="31" t="s">
        <v>34148</v>
      </c>
      <c r="AT286" s="31" t="str">
        <f>_xlfn.IFNA(VLOOKUP(D286,'[1]5. 1 Mei 2022'!$C$7:$F$60,4,FALSE),"")</f>
        <v/>
      </c>
      <c r="AU286" s="31"/>
      <c r="AV286" s="31" t="s">
        <v>8043</v>
      </c>
      <c r="AW286" s="31" t="s">
        <v>21532</v>
      </c>
      <c r="AX286" s="29">
        <f t="shared" si="40"/>
        <v>45277</v>
      </c>
      <c r="AY286" s="31" t="s">
        <v>26344</v>
      </c>
      <c r="AZ286" s="31" t="s">
        <v>33065</v>
      </c>
      <c r="BA286" s="30" t="s">
        <v>33063</v>
      </c>
      <c r="BB286" s="31"/>
      <c r="BC286" s="31"/>
      <c r="BD286" s="31" t="s">
        <v>30231</v>
      </c>
      <c r="BE286" s="31" t="s">
        <v>7968</v>
      </c>
      <c r="BF286" s="31" t="s">
        <v>8043</v>
      </c>
      <c r="BG286" s="31"/>
      <c r="BH286" s="31"/>
      <c r="BI286" s="31"/>
      <c r="BJ286" s="31">
        <v>0</v>
      </c>
      <c r="BK286" s="31" t="str">
        <f t="shared" si="39"/>
        <v>II/a</v>
      </c>
      <c r="BL286" s="31"/>
      <c r="BM286" s="31"/>
      <c r="BN286" s="31"/>
      <c r="BO286" s="31"/>
      <c r="BP286" s="31" t="s">
        <v>1498</v>
      </c>
      <c r="BQ286" s="31"/>
      <c r="BR286" s="31"/>
      <c r="BS286" s="31"/>
      <c r="BT286" s="31"/>
      <c r="BU286" s="31"/>
      <c r="BV286" s="31" t="s">
        <v>6736</v>
      </c>
      <c r="BW286" s="31">
        <f t="shared" ca="1" si="45"/>
        <v>17</v>
      </c>
      <c r="BX286" s="78">
        <f t="shared" ca="1" si="46"/>
        <v>3</v>
      </c>
      <c r="BY286" s="31" t="s">
        <v>11676</v>
      </c>
      <c r="BZ286" s="31"/>
      <c r="CA286" s="31" t="s">
        <v>2483</v>
      </c>
      <c r="CB286" s="31" t="s">
        <v>2519</v>
      </c>
      <c r="CC286" s="31">
        <v>3</v>
      </c>
      <c r="CD286" s="31">
        <v>1</v>
      </c>
      <c r="CE286" s="31" t="s">
        <v>20085</v>
      </c>
      <c r="CF286" s="31"/>
      <c r="CG286" s="31"/>
      <c r="CH286" s="31"/>
      <c r="CI286" s="31"/>
      <c r="CJ286" s="31"/>
      <c r="CK286" s="31"/>
      <c r="CL286" s="31"/>
      <c r="CM286" s="31"/>
      <c r="CN286" s="31"/>
      <c r="CO286" s="31"/>
      <c r="CP286" s="31"/>
      <c r="CQ286" s="31"/>
      <c r="CR286" s="31">
        <v>1130</v>
      </c>
      <c r="CS286" s="31"/>
      <c r="CT286" s="31"/>
      <c r="CU286" s="31"/>
      <c r="CV286" s="31" t="s">
        <v>19215</v>
      </c>
      <c r="CW286" s="31" t="s">
        <v>19216</v>
      </c>
      <c r="CX286" s="31" t="s">
        <v>19136</v>
      </c>
      <c r="CY286" s="31"/>
      <c r="CZ286" s="31"/>
      <c r="DA286" s="31"/>
      <c r="DB286" s="31"/>
      <c r="DC286" s="31"/>
      <c r="DD286" s="31"/>
      <c r="DE286" s="31"/>
      <c r="DF286" s="31"/>
      <c r="DG286" s="31"/>
      <c r="DH286" s="31"/>
      <c r="DI286" s="31"/>
      <c r="DJ286" s="31"/>
      <c r="DK286" s="31"/>
      <c r="DL286" s="31"/>
      <c r="DM286" s="38" t="s">
        <v>8936</v>
      </c>
      <c r="DN286" s="38"/>
      <c r="DO286" s="35">
        <v>0</v>
      </c>
      <c r="DP286" s="31" t="s">
        <v>12647</v>
      </c>
      <c r="DQ286" s="31" t="s">
        <v>12646</v>
      </c>
      <c r="DR286" s="31"/>
      <c r="DS286" s="31" t="s">
        <v>26634</v>
      </c>
      <c r="DT286" s="31" t="s">
        <v>37437</v>
      </c>
      <c r="DU286" s="31">
        <v>2</v>
      </c>
      <c r="DV286" s="31" t="s">
        <v>32165</v>
      </c>
      <c r="DW286" s="31"/>
      <c r="DX286" s="31"/>
      <c r="DY286" s="31"/>
      <c r="DZ286" s="31"/>
      <c r="EA286" s="31"/>
      <c r="EB286" s="31">
        <v>0</v>
      </c>
      <c r="EC286" s="31" t="s">
        <v>39747</v>
      </c>
      <c r="ED286" s="31" t="s">
        <v>41101</v>
      </c>
      <c r="EE286" s="31"/>
      <c r="EF286" s="31"/>
      <c r="EG286" s="31"/>
      <c r="EH286" s="31"/>
      <c r="EI286" s="31"/>
      <c r="EJ286" s="31"/>
    </row>
    <row r="287" spans="1:140" ht="23.25" customHeight="1">
      <c r="A287" s="25">
        <v>285</v>
      </c>
      <c r="B287" s="30" t="s">
        <v>695</v>
      </c>
      <c r="C287" s="31" t="s">
        <v>3545</v>
      </c>
      <c r="D287" s="30" t="s">
        <v>3545</v>
      </c>
      <c r="E287" s="30"/>
      <c r="F287" s="30" t="s">
        <v>36262</v>
      </c>
      <c r="G287" s="31">
        <f t="shared" si="41"/>
        <v>58</v>
      </c>
      <c r="H287" s="72">
        <f t="shared" si="42"/>
        <v>47880</v>
      </c>
      <c r="I287" s="30"/>
      <c r="J287" s="30" t="s">
        <v>34084</v>
      </c>
      <c r="K287" s="30" t="s">
        <v>4318</v>
      </c>
      <c r="L287" s="31" t="s">
        <v>4318</v>
      </c>
      <c r="M287" s="31" t="s">
        <v>6378</v>
      </c>
      <c r="N287" s="31" t="s">
        <v>5863</v>
      </c>
      <c r="O287" s="31" t="s">
        <v>2485</v>
      </c>
      <c r="P287" s="31" t="s">
        <v>21723</v>
      </c>
      <c r="Q287" s="31"/>
      <c r="R287" s="31">
        <v>17</v>
      </c>
      <c r="S287" s="31">
        <v>10</v>
      </c>
      <c r="T287" s="31"/>
      <c r="U287" s="31">
        <v>1682</v>
      </c>
      <c r="V287" s="31" t="s">
        <v>257</v>
      </c>
      <c r="W287" s="31" t="s">
        <v>6910</v>
      </c>
      <c r="X287" s="31" t="s">
        <v>5317</v>
      </c>
      <c r="Y287" s="31" t="e">
        <f t="shared" ca="1" si="43"/>
        <v>#VALUE!</v>
      </c>
      <c r="Z287" s="31" t="e">
        <f t="shared" ca="1" si="44"/>
        <v>#VALUE!</v>
      </c>
      <c r="AA287" s="31"/>
      <c r="AB287" s="31" t="s">
        <v>6912</v>
      </c>
      <c r="AC287" s="31" t="s">
        <v>34153</v>
      </c>
      <c r="AD287" s="31" t="s">
        <v>34194</v>
      </c>
      <c r="AE287" s="31"/>
      <c r="AF287" s="31" t="s">
        <v>24700</v>
      </c>
      <c r="AG287" s="31" t="s">
        <v>7895</v>
      </c>
      <c r="AH287" s="31" t="s">
        <v>7895</v>
      </c>
      <c r="AI287" s="31" t="s">
        <v>40277</v>
      </c>
      <c r="AJ287" s="31">
        <v>880054</v>
      </c>
      <c r="AK287" s="31" t="s">
        <v>5887</v>
      </c>
      <c r="AL287" s="31">
        <v>33390</v>
      </c>
      <c r="AM287" s="31" t="s">
        <v>5888</v>
      </c>
      <c r="AN287" s="31"/>
      <c r="AO287" s="31"/>
      <c r="AP287" s="31" t="s">
        <v>33725</v>
      </c>
      <c r="AQ287" s="31" t="s">
        <v>21712</v>
      </c>
      <c r="AR287" s="31" t="s">
        <v>34148</v>
      </c>
      <c r="AS287" s="31" t="s">
        <v>34148</v>
      </c>
      <c r="AT287" s="31" t="str">
        <f>_xlfn.IFNA(VLOOKUP(D287,'[1]5. 1 Mei 2022'!$C$7:$F$60,4,FALSE),"")</f>
        <v/>
      </c>
      <c r="AU287" s="31"/>
      <c r="AV287" s="31" t="s">
        <v>15511</v>
      </c>
      <c r="AW287" s="31" t="s">
        <v>21712</v>
      </c>
      <c r="AX287" s="29">
        <f t="shared" si="40"/>
        <v>46581</v>
      </c>
      <c r="AY287" s="31" t="s">
        <v>26340</v>
      </c>
      <c r="AZ287" s="31" t="s">
        <v>26343</v>
      </c>
      <c r="BA287" s="30" t="s">
        <v>33725</v>
      </c>
      <c r="BB287" s="31"/>
      <c r="BC287" s="31"/>
      <c r="BD287" s="31" t="s">
        <v>30241</v>
      </c>
      <c r="BE287" s="31" t="s">
        <v>7968</v>
      </c>
      <c r="BF287" s="31" t="s">
        <v>15511</v>
      </c>
      <c r="BG287" s="31"/>
      <c r="BH287" s="31"/>
      <c r="BI287" s="31"/>
      <c r="BJ287" s="31" t="s">
        <v>5449</v>
      </c>
      <c r="BK287" s="31" t="str">
        <f t="shared" si="39"/>
        <v>II/d</v>
      </c>
      <c r="BL287" s="31" t="s">
        <v>8078</v>
      </c>
      <c r="BM287" s="31"/>
      <c r="BN287" s="31"/>
      <c r="BO287" s="31"/>
      <c r="BP287" s="31" t="s">
        <v>1498</v>
      </c>
      <c r="BQ287" s="31"/>
      <c r="BR287" s="31"/>
      <c r="BS287" s="31"/>
      <c r="BT287" s="31" t="s">
        <v>3163</v>
      </c>
      <c r="BU287" s="31" t="s">
        <v>718</v>
      </c>
      <c r="BV287" s="31" t="s">
        <v>6109</v>
      </c>
      <c r="BW287" s="31">
        <f t="shared" ca="1" si="45"/>
        <v>19</v>
      </c>
      <c r="BX287" s="78">
        <f t="shared" ca="1" si="46"/>
        <v>3</v>
      </c>
      <c r="BY287" s="31"/>
      <c r="BZ287" s="31"/>
      <c r="CA287" s="31" t="s">
        <v>2483</v>
      </c>
      <c r="CB287" s="31" t="s">
        <v>2519</v>
      </c>
      <c r="CC287" s="31">
        <v>3</v>
      </c>
      <c r="CD287" s="31">
        <v>1</v>
      </c>
      <c r="CE287" s="31" t="s">
        <v>20085</v>
      </c>
      <c r="CF287" s="31"/>
      <c r="CG287" s="31"/>
      <c r="CH287" s="31"/>
      <c r="CI287" s="31"/>
      <c r="CJ287" s="31"/>
      <c r="CK287" s="31"/>
      <c r="CL287" s="31"/>
      <c r="CM287" s="31"/>
      <c r="CN287" s="31"/>
      <c r="CO287" s="31"/>
      <c r="CP287" s="31"/>
      <c r="CQ287" s="31"/>
      <c r="CR287" s="31">
        <v>1296</v>
      </c>
      <c r="CS287" s="31"/>
      <c r="CT287" s="31"/>
      <c r="CU287" s="31"/>
      <c r="CV287" s="31" t="s">
        <v>10386</v>
      </c>
      <c r="CW287" s="31" t="s">
        <v>10387</v>
      </c>
      <c r="CX287" s="31" t="s">
        <v>10378</v>
      </c>
      <c r="CY287" s="31"/>
      <c r="CZ287" s="31"/>
      <c r="DA287" s="31"/>
      <c r="DB287" s="31"/>
      <c r="DC287" s="31"/>
      <c r="DD287" s="31"/>
      <c r="DE287" s="31"/>
      <c r="DF287" s="31"/>
      <c r="DG287" s="31"/>
      <c r="DH287" s="31"/>
      <c r="DI287" s="31"/>
      <c r="DJ287" s="31"/>
      <c r="DK287" s="31"/>
      <c r="DL287" s="31"/>
      <c r="DM287" s="38" t="s">
        <v>9832</v>
      </c>
      <c r="DN287" s="38"/>
      <c r="DO287" s="35">
        <v>0</v>
      </c>
      <c r="DP287" s="31" t="s">
        <v>12657</v>
      </c>
      <c r="DQ287" s="31" t="s">
        <v>12656</v>
      </c>
      <c r="DR287" s="31"/>
      <c r="DS287" s="31" t="s">
        <v>38499</v>
      </c>
      <c r="DT287" s="31" t="s">
        <v>30760</v>
      </c>
      <c r="DU287" s="31">
        <v>2</v>
      </c>
      <c r="DV287" s="31" t="s">
        <v>32165</v>
      </c>
      <c r="DW287" s="31"/>
      <c r="DX287" s="31"/>
      <c r="DY287" s="31"/>
      <c r="DZ287" s="31"/>
      <c r="EA287" s="31"/>
      <c r="EB287" s="31">
        <v>0</v>
      </c>
      <c r="EC287" s="31" t="s">
        <v>40170</v>
      </c>
      <c r="ED287" s="31" t="s">
        <v>41101</v>
      </c>
      <c r="EE287" s="31"/>
      <c r="EF287" s="31"/>
      <c r="EG287" s="31"/>
      <c r="EH287" s="31"/>
      <c r="EI287" s="31"/>
      <c r="EJ287" s="31"/>
    </row>
    <row r="288" spans="1:140" ht="23.25" customHeight="1">
      <c r="A288" s="25">
        <v>286</v>
      </c>
      <c r="B288" s="30" t="s">
        <v>7651</v>
      </c>
      <c r="C288" s="31" t="s">
        <v>7242</v>
      </c>
      <c r="D288" s="30" t="s">
        <v>17375</v>
      </c>
      <c r="E288" s="30"/>
      <c r="F288" s="30" t="s">
        <v>36262</v>
      </c>
      <c r="G288" s="31">
        <f t="shared" si="41"/>
        <v>58</v>
      </c>
      <c r="H288" s="72">
        <f t="shared" si="42"/>
        <v>49614</v>
      </c>
      <c r="I288" s="30" t="s">
        <v>34974</v>
      </c>
      <c r="J288" s="30" t="s">
        <v>34085</v>
      </c>
      <c r="K288" s="30" t="s">
        <v>34083</v>
      </c>
      <c r="L288" s="31" t="s">
        <v>16726</v>
      </c>
      <c r="M288" s="31" t="s">
        <v>6378</v>
      </c>
      <c r="N288" s="31" t="s">
        <v>7551</v>
      </c>
      <c r="O288" s="31" t="s">
        <v>6326</v>
      </c>
      <c r="P288" s="31" t="s">
        <v>11676</v>
      </c>
      <c r="Q288" s="31"/>
      <c r="R288" s="31"/>
      <c r="S288" s="31"/>
      <c r="T288" s="31"/>
      <c r="U288" s="31" t="s">
        <v>4528</v>
      </c>
      <c r="V288" s="31"/>
      <c r="W288" s="31" t="s">
        <v>6910</v>
      </c>
      <c r="X288" s="31" t="s">
        <v>6852</v>
      </c>
      <c r="Y288" s="31">
        <f t="shared" ca="1" si="43"/>
        <v>46</v>
      </c>
      <c r="Z288" s="31" t="str">
        <f t="shared" ca="1" si="44"/>
        <v>46-58</v>
      </c>
      <c r="AA288" s="31"/>
      <c r="AB288" s="31" t="s">
        <v>16557</v>
      </c>
      <c r="AC288" s="31" t="s">
        <v>34153</v>
      </c>
      <c r="AD288" s="31" t="s">
        <v>34194</v>
      </c>
      <c r="AE288" s="31"/>
      <c r="AF288" s="31" t="s">
        <v>24700</v>
      </c>
      <c r="AG288" s="31" t="s">
        <v>7895</v>
      </c>
      <c r="AH288" s="31" t="s">
        <v>7895</v>
      </c>
      <c r="AI288" s="31" t="s">
        <v>728</v>
      </c>
      <c r="AJ288" s="31" t="s">
        <v>16558</v>
      </c>
      <c r="AK288" s="31" t="s">
        <v>16559</v>
      </c>
      <c r="AL288" s="31" t="s">
        <v>16560</v>
      </c>
      <c r="AM288" s="31" t="s">
        <v>16561</v>
      </c>
      <c r="AN288" s="31"/>
      <c r="AO288" s="31"/>
      <c r="AP288" s="31" t="s">
        <v>33000</v>
      </c>
      <c r="AQ288" s="31" t="s">
        <v>23496</v>
      </c>
      <c r="AR288" s="31" t="s">
        <v>34148</v>
      </c>
      <c r="AS288" s="31" t="s">
        <v>34148</v>
      </c>
      <c r="AT288" s="31" t="str">
        <f>_xlfn.IFNA(VLOOKUP(D288,'[1]5. 1 Mei 2022'!$C$7:$F$60,4,FALSE),"")</f>
        <v/>
      </c>
      <c r="AU288" s="31"/>
      <c r="AV288" s="31" t="s">
        <v>4214</v>
      </c>
      <c r="AW288" s="31" t="s">
        <v>11651</v>
      </c>
      <c r="AX288" s="29">
        <f t="shared" ref="AX288:AX319" si="47">AW288+1903</f>
        <v>44304</v>
      </c>
      <c r="AY288" s="31" t="s">
        <v>26340</v>
      </c>
      <c r="AZ288" s="31" t="s">
        <v>33002</v>
      </c>
      <c r="BA288" s="30" t="s">
        <v>33000</v>
      </c>
      <c r="BB288" s="31"/>
      <c r="BC288" s="31"/>
      <c r="BD288" s="31" t="s">
        <v>23497</v>
      </c>
      <c r="BE288" s="31" t="s">
        <v>7968</v>
      </c>
      <c r="BF288" s="31" t="s">
        <v>4214</v>
      </c>
      <c r="BG288" s="31"/>
      <c r="BH288" s="31"/>
      <c r="BI288" s="31"/>
      <c r="BJ288" s="31">
        <v>0</v>
      </c>
      <c r="BK288" s="31" t="str">
        <f t="shared" si="39"/>
        <v>II/a</v>
      </c>
      <c r="BL288" s="31"/>
      <c r="BM288" s="31"/>
      <c r="BN288" s="31"/>
      <c r="BO288" s="31"/>
      <c r="BP288" s="31" t="s">
        <v>1498</v>
      </c>
      <c r="BQ288" s="31"/>
      <c r="BR288" s="31"/>
      <c r="BS288" s="31"/>
      <c r="BT288" s="31"/>
      <c r="BU288" s="31"/>
      <c r="BV288" s="31" t="s">
        <v>1693</v>
      </c>
      <c r="BW288" s="31">
        <f t="shared" ca="1" si="45"/>
        <v>16</v>
      </c>
      <c r="BX288" s="78">
        <f t="shared" ca="1" si="46"/>
        <v>3</v>
      </c>
      <c r="BY288" s="31" t="s">
        <v>11676</v>
      </c>
      <c r="BZ288" s="31"/>
      <c r="CA288" s="31" t="s">
        <v>2483</v>
      </c>
      <c r="CB288" s="31" t="s">
        <v>2519</v>
      </c>
      <c r="CC288" s="31">
        <v>2</v>
      </c>
      <c r="CD288" s="31">
        <v>1</v>
      </c>
      <c r="CE288" s="31" t="s">
        <v>20085</v>
      </c>
      <c r="CF288" s="31"/>
      <c r="CG288" s="31"/>
      <c r="CH288" s="31"/>
      <c r="CI288" s="31"/>
      <c r="CJ288" s="31"/>
      <c r="CK288" s="31"/>
      <c r="CL288" s="31"/>
      <c r="CM288" s="31"/>
      <c r="CN288" s="31"/>
      <c r="CO288" s="31"/>
      <c r="CP288" s="31"/>
      <c r="CQ288" s="31"/>
      <c r="CR288" s="31">
        <v>1463</v>
      </c>
      <c r="CS288" s="31" t="s">
        <v>23918</v>
      </c>
      <c r="CT288" s="31"/>
      <c r="CU288" s="31"/>
      <c r="CV288" s="31"/>
      <c r="CW288" s="31"/>
      <c r="CX288" s="31"/>
      <c r="CY288" s="31"/>
      <c r="CZ288" s="31"/>
      <c r="DA288" s="31"/>
      <c r="DB288" s="31"/>
      <c r="DC288" s="31"/>
      <c r="DD288" s="31"/>
      <c r="DE288" s="31"/>
      <c r="DF288" s="31"/>
      <c r="DG288" s="31"/>
      <c r="DH288" s="31"/>
      <c r="DI288" s="31"/>
      <c r="DJ288" s="31"/>
      <c r="DK288" s="31"/>
      <c r="DL288" s="31"/>
      <c r="DM288" s="38" t="s">
        <v>9949</v>
      </c>
      <c r="DN288" s="38"/>
      <c r="DO288" s="35" t="s">
        <v>31463</v>
      </c>
      <c r="DP288" s="31" t="s">
        <v>13377</v>
      </c>
      <c r="DQ288" s="31" t="s">
        <v>13376</v>
      </c>
      <c r="DR288" s="31"/>
      <c r="DS288" s="31" t="s">
        <v>38500</v>
      </c>
      <c r="DT288" s="31" t="s">
        <v>37438</v>
      </c>
      <c r="DU288" s="31">
        <v>3</v>
      </c>
      <c r="DV288" s="31" t="s">
        <v>32167</v>
      </c>
      <c r="DW288" s="31"/>
      <c r="DX288" s="31"/>
      <c r="DY288" s="31"/>
      <c r="DZ288" s="31"/>
      <c r="EA288" s="31"/>
      <c r="EB288" s="31">
        <v>0</v>
      </c>
      <c r="EC288" s="31" t="s">
        <v>39747</v>
      </c>
      <c r="ED288" s="31" t="s">
        <v>41101</v>
      </c>
      <c r="EE288" s="31"/>
      <c r="EF288" s="31"/>
      <c r="EG288" s="31"/>
      <c r="EH288" s="31"/>
      <c r="EI288" s="31"/>
      <c r="EJ288" s="31"/>
    </row>
    <row r="289" spans="1:140" ht="23.25" customHeight="1">
      <c r="A289" s="25">
        <v>287</v>
      </c>
      <c r="B289" s="30" t="s">
        <v>16511</v>
      </c>
      <c r="C289" s="31" t="s">
        <v>4318</v>
      </c>
      <c r="D289" s="30" t="s">
        <v>12616</v>
      </c>
      <c r="E289" s="30"/>
      <c r="F289" s="30" t="s">
        <v>36255</v>
      </c>
      <c r="G289" s="31">
        <f t="shared" si="41"/>
        <v>58</v>
      </c>
      <c r="H289" s="72">
        <f t="shared" si="42"/>
        <v>55427</v>
      </c>
      <c r="I289" s="30"/>
      <c r="J289" s="30" t="s">
        <v>34084</v>
      </c>
      <c r="K289" s="30" t="s">
        <v>4318</v>
      </c>
      <c r="L289" s="31" t="s">
        <v>4318</v>
      </c>
      <c r="M289" s="31" t="s">
        <v>3186</v>
      </c>
      <c r="N289" s="31" t="s">
        <v>3557</v>
      </c>
      <c r="O289" s="31" t="s">
        <v>1501</v>
      </c>
      <c r="P289" s="31" t="s">
        <v>18412</v>
      </c>
      <c r="Q289" s="31"/>
      <c r="R289" s="31">
        <v>4</v>
      </c>
      <c r="S289" s="31">
        <v>7</v>
      </c>
      <c r="T289" s="31"/>
      <c r="U289" s="31">
        <v>821</v>
      </c>
      <c r="V289" s="31" t="s">
        <v>19335</v>
      </c>
      <c r="W289" s="31" t="s">
        <v>6910</v>
      </c>
      <c r="X289" s="31" t="s">
        <v>13302</v>
      </c>
      <c r="Y289" s="31" t="e">
        <f t="shared" ca="1" si="43"/>
        <v>#VALUE!</v>
      </c>
      <c r="Z289" s="31" t="e">
        <f t="shared" ca="1" si="44"/>
        <v>#VALUE!</v>
      </c>
      <c r="AA289" s="31"/>
      <c r="AB289" s="31" t="s">
        <v>11144</v>
      </c>
      <c r="AC289" s="31" t="s">
        <v>34145</v>
      </c>
      <c r="AD289" s="31" t="s">
        <v>34145</v>
      </c>
      <c r="AE289" s="31"/>
      <c r="AF289" s="31" t="s">
        <v>24701</v>
      </c>
      <c r="AG289" s="31" t="s">
        <v>4322</v>
      </c>
      <c r="AH289" s="31" t="s">
        <v>4322</v>
      </c>
      <c r="AI289" s="31" t="s">
        <v>908</v>
      </c>
      <c r="AJ289" s="31" t="s">
        <v>13303</v>
      </c>
      <c r="AK289" s="31" t="s">
        <v>13304</v>
      </c>
      <c r="AL289" s="31" t="s">
        <v>13241</v>
      </c>
      <c r="AM289" s="31" t="s">
        <v>8055</v>
      </c>
      <c r="AN289" s="31"/>
      <c r="AO289" s="31"/>
      <c r="AP289" s="31" t="s">
        <v>18118</v>
      </c>
      <c r="AQ289" s="31" t="s">
        <v>33043</v>
      </c>
      <c r="AR289" s="31" t="s">
        <v>34145</v>
      </c>
      <c r="AS289" s="31" t="s">
        <v>34145</v>
      </c>
      <c r="AT289" s="31" t="str">
        <f>_xlfn.IFNA(VLOOKUP(D289,'[1]5. 1 Mei 2022'!$C$7:$F$60,4,FALSE),"")</f>
        <v/>
      </c>
      <c r="AU289" s="31"/>
      <c r="AV289" s="31" t="s">
        <v>20032</v>
      </c>
      <c r="AW289" s="31" t="s">
        <v>33043</v>
      </c>
      <c r="AX289" s="29">
        <f t="shared" si="47"/>
        <v>46492</v>
      </c>
      <c r="AY289" s="31" t="s">
        <v>26346</v>
      </c>
      <c r="AZ289" s="31" t="s">
        <v>2622</v>
      </c>
      <c r="BA289" s="30" t="s">
        <v>18118</v>
      </c>
      <c r="BB289" s="31" t="s">
        <v>32784</v>
      </c>
      <c r="BC289" s="31"/>
      <c r="BD289" s="31" t="s">
        <v>7980</v>
      </c>
      <c r="BE289" s="31" t="s">
        <v>7969</v>
      </c>
      <c r="BF289" s="31" t="s">
        <v>20032</v>
      </c>
      <c r="BG289" s="31"/>
      <c r="BH289" s="31"/>
      <c r="BI289" s="31" t="s">
        <v>8136</v>
      </c>
      <c r="BJ289" s="31" t="s">
        <v>20275</v>
      </c>
      <c r="BK289" s="31" t="str">
        <f t="shared" si="39"/>
        <v>III/a</v>
      </c>
      <c r="BL289" s="31" t="s">
        <v>8077</v>
      </c>
      <c r="BM289" s="31"/>
      <c r="BN289" s="31"/>
      <c r="BO289" s="31"/>
      <c r="BP289" s="31"/>
      <c r="BQ289" s="31" t="s">
        <v>20275</v>
      </c>
      <c r="BR289" s="31" t="s">
        <v>30292</v>
      </c>
      <c r="BS289" s="31" t="s">
        <v>32089</v>
      </c>
      <c r="BT289" s="31" t="s">
        <v>12470</v>
      </c>
      <c r="BU289" s="31" t="s">
        <v>15682</v>
      </c>
      <c r="BV289" s="31" t="s">
        <v>12470</v>
      </c>
      <c r="BW289" s="31">
        <f t="shared" ca="1" si="45"/>
        <v>8</v>
      </c>
      <c r="BX289" s="78">
        <f t="shared" ca="1" si="46"/>
        <v>3</v>
      </c>
      <c r="BY289" s="31"/>
      <c r="BZ289" s="31" t="s">
        <v>22633</v>
      </c>
      <c r="CA289" s="31" t="s">
        <v>2483</v>
      </c>
      <c r="CB289" s="31" t="s">
        <v>2406</v>
      </c>
      <c r="CC289" s="31"/>
      <c r="CD289" s="31"/>
      <c r="CE289" s="31" t="s">
        <v>20085</v>
      </c>
      <c r="CF289" s="31"/>
      <c r="CG289" s="31"/>
      <c r="CH289" s="31"/>
      <c r="CI289" s="31"/>
      <c r="CJ289" s="31"/>
      <c r="CK289" s="31"/>
      <c r="CL289" s="31" t="s">
        <v>31160</v>
      </c>
      <c r="CM289" s="31" t="s">
        <v>29803</v>
      </c>
      <c r="CN289" s="31">
        <v>125</v>
      </c>
      <c r="CO289" s="31" t="s">
        <v>31112</v>
      </c>
      <c r="CP289" s="31" t="s">
        <v>29803</v>
      </c>
      <c r="CQ289" s="31">
        <v>125</v>
      </c>
      <c r="CR289" s="31">
        <v>4819</v>
      </c>
      <c r="CS289" s="31" t="s">
        <v>15661</v>
      </c>
      <c r="CT289" s="31" t="s">
        <v>15662</v>
      </c>
      <c r="CU289" s="31" t="s">
        <v>15663</v>
      </c>
      <c r="CV289" s="31"/>
      <c r="CW289" s="31"/>
      <c r="CX289" s="31"/>
      <c r="CY289" s="31"/>
      <c r="CZ289" s="31"/>
      <c r="DA289" s="31"/>
      <c r="DB289" s="31" t="s">
        <v>11355</v>
      </c>
      <c r="DC289" s="31" t="s">
        <v>18668</v>
      </c>
      <c r="DD289" s="31" t="s">
        <v>18474</v>
      </c>
      <c r="DE289" s="31"/>
      <c r="DF289" s="31"/>
      <c r="DG289" s="31"/>
      <c r="DH289" s="31"/>
      <c r="DI289" s="31" t="s">
        <v>25077</v>
      </c>
      <c r="DJ289" s="31" t="s">
        <v>25042</v>
      </c>
      <c r="DK289" s="31"/>
      <c r="DL289" s="31"/>
      <c r="DM289" s="38" t="s">
        <v>13305</v>
      </c>
      <c r="DN289" s="38"/>
      <c r="DO289" s="35"/>
      <c r="DP289" s="31" t="s">
        <v>14907</v>
      </c>
      <c r="DQ289" s="31" t="s">
        <v>14908</v>
      </c>
      <c r="DR289" s="31" t="s">
        <v>13301</v>
      </c>
      <c r="DS289" s="31" t="s">
        <v>38501</v>
      </c>
      <c r="DT289" s="31" t="s">
        <v>37439</v>
      </c>
      <c r="DU289" s="31">
        <v>2</v>
      </c>
      <c r="DV289" s="31" t="s">
        <v>32165</v>
      </c>
      <c r="DW289" s="31" t="s">
        <v>7980</v>
      </c>
      <c r="DX289" s="31" t="s">
        <v>7980</v>
      </c>
      <c r="DY289" s="31" t="s">
        <v>31792</v>
      </c>
      <c r="DZ289" s="31" t="s">
        <v>16948</v>
      </c>
      <c r="EA289" s="31"/>
      <c r="EB289" s="31">
        <v>0</v>
      </c>
      <c r="EC289" s="31" t="s">
        <v>40168</v>
      </c>
      <c r="ED289" s="31" t="s">
        <v>41101</v>
      </c>
      <c r="EE289" s="31"/>
      <c r="EF289" s="31"/>
      <c r="EG289" s="31"/>
      <c r="EH289" s="31"/>
      <c r="EI289" s="31"/>
      <c r="EJ289" s="31"/>
    </row>
    <row r="290" spans="1:140" ht="23.25" customHeight="1">
      <c r="A290" s="25">
        <v>288</v>
      </c>
      <c r="B290" s="30" t="s">
        <v>6297</v>
      </c>
      <c r="C290" s="31" t="s">
        <v>7153</v>
      </c>
      <c r="D290" s="30" t="s">
        <v>16591</v>
      </c>
      <c r="E290" s="30"/>
      <c r="F290" s="30" t="s">
        <v>36262</v>
      </c>
      <c r="G290" s="31">
        <f t="shared" si="41"/>
        <v>58</v>
      </c>
      <c r="H290" s="72">
        <f t="shared" si="42"/>
        <v>50830</v>
      </c>
      <c r="I290" s="30" t="s">
        <v>34975</v>
      </c>
      <c r="J290" s="30" t="s">
        <v>34085</v>
      </c>
      <c r="K290" s="30" t="s">
        <v>34083</v>
      </c>
      <c r="L290" s="31" t="s">
        <v>16726</v>
      </c>
      <c r="M290" s="31" t="s">
        <v>3186</v>
      </c>
      <c r="N290" s="31" t="s">
        <v>3311</v>
      </c>
      <c r="O290" s="31" t="s">
        <v>2534</v>
      </c>
      <c r="P290" s="31" t="s">
        <v>3738</v>
      </c>
      <c r="Q290" s="31"/>
      <c r="R290" s="31"/>
      <c r="S290" s="31"/>
      <c r="T290" s="31"/>
      <c r="U290" s="31" t="s">
        <v>5659</v>
      </c>
      <c r="V290" s="31"/>
      <c r="W290" s="31" t="s">
        <v>6910</v>
      </c>
      <c r="X290" s="31" t="s">
        <v>5660</v>
      </c>
      <c r="Y290" s="31" t="e">
        <f t="shared" ca="1" si="43"/>
        <v>#VALUE!</v>
      </c>
      <c r="Z290" s="31" t="e">
        <f t="shared" ca="1" si="44"/>
        <v>#VALUE!</v>
      </c>
      <c r="AA290" s="31"/>
      <c r="AB290" s="31" t="s">
        <v>4601</v>
      </c>
      <c r="AC290" s="31" t="s">
        <v>34147</v>
      </c>
      <c r="AD290" s="31" t="s">
        <v>34147</v>
      </c>
      <c r="AE290" s="31"/>
      <c r="AF290" s="31" t="s">
        <v>24699</v>
      </c>
      <c r="AG290" s="31" t="s">
        <v>5852</v>
      </c>
      <c r="AH290" s="31" t="s">
        <v>5852</v>
      </c>
      <c r="AI290" s="31" t="s">
        <v>728</v>
      </c>
      <c r="AJ290" s="31"/>
      <c r="AK290" s="31"/>
      <c r="AL290" s="31"/>
      <c r="AM290" s="31"/>
      <c r="AN290" s="31"/>
      <c r="AO290" s="31"/>
      <c r="AP290" s="31" t="s">
        <v>4435</v>
      </c>
      <c r="AQ290" s="31" t="s">
        <v>12453</v>
      </c>
      <c r="AR290" s="31" t="s">
        <v>34147</v>
      </c>
      <c r="AS290" s="31" t="s">
        <v>34147</v>
      </c>
      <c r="AT290" s="31" t="str">
        <f>_xlfn.IFNA(VLOOKUP(D290,'[1]5. 1 Mei 2022'!$C$7:$F$60,4,FALSE),"")</f>
        <v/>
      </c>
      <c r="AU290" s="31"/>
      <c r="AV290" s="31" t="s">
        <v>32691</v>
      </c>
      <c r="AW290" s="31" t="s">
        <v>30294</v>
      </c>
      <c r="AX290" s="29">
        <f t="shared" si="47"/>
        <v>46404</v>
      </c>
      <c r="AY290" s="31" t="s">
        <v>26346</v>
      </c>
      <c r="AZ290" s="31" t="s">
        <v>528</v>
      </c>
      <c r="BA290" s="30" t="s">
        <v>4435</v>
      </c>
      <c r="BB290" s="31" t="s">
        <v>2622</v>
      </c>
      <c r="BC290" s="31"/>
      <c r="BD290" s="31" t="s">
        <v>12244</v>
      </c>
      <c r="BE290" s="31" t="s">
        <v>7973</v>
      </c>
      <c r="BF290" s="31" t="s">
        <v>32691</v>
      </c>
      <c r="BG290" s="31"/>
      <c r="BH290" s="31"/>
      <c r="BI290" s="31" t="s">
        <v>8120</v>
      </c>
      <c r="BJ290" s="31">
        <v>0</v>
      </c>
      <c r="BK290" s="31" t="str">
        <f t="shared" si="39"/>
        <v>III/b</v>
      </c>
      <c r="BL290" s="31"/>
      <c r="BM290" s="31"/>
      <c r="BN290" s="31"/>
      <c r="BO290" s="31"/>
      <c r="BP290" s="31" t="s">
        <v>1498</v>
      </c>
      <c r="BQ290" s="31"/>
      <c r="BR290" s="31"/>
      <c r="BS290" s="31"/>
      <c r="BT290" s="31"/>
      <c r="BU290" s="31"/>
      <c r="BV290" s="31" t="s">
        <v>1693</v>
      </c>
      <c r="BW290" s="31">
        <f t="shared" ca="1" si="45"/>
        <v>16</v>
      </c>
      <c r="BX290" s="78">
        <f t="shared" ca="1" si="46"/>
        <v>3</v>
      </c>
      <c r="BY290" s="31" t="s">
        <v>3738</v>
      </c>
      <c r="BZ290" s="31"/>
      <c r="CA290" s="31" t="s">
        <v>2483</v>
      </c>
      <c r="CB290" s="31" t="s">
        <v>2519</v>
      </c>
      <c r="CC290" s="31" t="s">
        <v>1498</v>
      </c>
      <c r="CD290" s="31">
        <v>1</v>
      </c>
      <c r="CE290" s="31" t="s">
        <v>20085</v>
      </c>
      <c r="CF290" s="31"/>
      <c r="CG290" s="31"/>
      <c r="CH290" s="31"/>
      <c r="CI290" s="31"/>
      <c r="CJ290" s="31"/>
      <c r="CK290" s="31"/>
      <c r="CL290" s="31" t="s">
        <v>4973</v>
      </c>
      <c r="CM290" s="31" t="s">
        <v>31238</v>
      </c>
      <c r="CN290" s="31">
        <v>126</v>
      </c>
      <c r="CO290" s="31" t="s">
        <v>32433</v>
      </c>
      <c r="CP290" s="31" t="s">
        <v>31238</v>
      </c>
      <c r="CQ290" s="31">
        <v>126</v>
      </c>
      <c r="CR290" s="31">
        <v>4108</v>
      </c>
      <c r="CS290" s="31"/>
      <c r="CT290" s="31"/>
      <c r="CU290" s="31"/>
      <c r="CV290" s="31" t="s">
        <v>10481</v>
      </c>
      <c r="CW290" s="31" t="s">
        <v>8567</v>
      </c>
      <c r="CX290" s="31" t="s">
        <v>10461</v>
      </c>
      <c r="CY290" s="31"/>
      <c r="CZ290" s="31"/>
      <c r="DA290" s="31"/>
      <c r="DB290" s="31" t="s">
        <v>25502</v>
      </c>
      <c r="DC290" s="31" t="s">
        <v>25503</v>
      </c>
      <c r="DD290" s="31" t="s">
        <v>25504</v>
      </c>
      <c r="DE290" s="31">
        <v>2021</v>
      </c>
      <c r="DF290" s="31"/>
      <c r="DG290" s="31"/>
      <c r="DH290" s="31"/>
      <c r="DI290" s="31" t="s">
        <v>25115</v>
      </c>
      <c r="DJ290" s="31" t="s">
        <v>25113</v>
      </c>
      <c r="DK290" s="31"/>
      <c r="DL290" s="31"/>
      <c r="DM290" s="38" t="s">
        <v>8974</v>
      </c>
      <c r="DN290" s="38"/>
      <c r="DO290" s="35" t="s">
        <v>10637</v>
      </c>
      <c r="DP290" s="31" t="s">
        <v>10834</v>
      </c>
      <c r="DQ290" s="31" t="s">
        <v>11016</v>
      </c>
      <c r="DR290" s="31"/>
      <c r="DS290" s="31" t="s">
        <v>26669</v>
      </c>
      <c r="DT290" s="31" t="s">
        <v>37440</v>
      </c>
      <c r="DU290" s="31">
        <v>3</v>
      </c>
      <c r="DV290" s="31" t="s">
        <v>32167</v>
      </c>
      <c r="DW290" s="31"/>
      <c r="DX290" s="31"/>
      <c r="DY290" s="31" t="s">
        <v>34039</v>
      </c>
      <c r="DZ290" s="31" t="s">
        <v>25272</v>
      </c>
      <c r="EA290" s="31" t="s">
        <v>31120</v>
      </c>
      <c r="EB290" s="31">
        <v>0</v>
      </c>
      <c r="EC290" s="31" t="s">
        <v>40142</v>
      </c>
      <c r="ED290" s="31" t="s">
        <v>41101</v>
      </c>
      <c r="EE290" s="31"/>
      <c r="EF290" s="31"/>
      <c r="EG290" s="31"/>
      <c r="EH290" s="31"/>
      <c r="EI290" s="31"/>
      <c r="EJ290" s="31"/>
    </row>
    <row r="291" spans="1:140" ht="23.25" customHeight="1">
      <c r="A291" s="25">
        <v>289</v>
      </c>
      <c r="B291" s="30" t="s">
        <v>6417</v>
      </c>
      <c r="C291" s="31" t="s">
        <v>6160</v>
      </c>
      <c r="D291" s="30" t="s">
        <v>17328</v>
      </c>
      <c r="E291" s="30"/>
      <c r="F291" s="30" t="s">
        <v>36262</v>
      </c>
      <c r="G291" s="31">
        <f t="shared" si="41"/>
        <v>58</v>
      </c>
      <c r="H291" s="72">
        <f t="shared" si="42"/>
        <v>53083</v>
      </c>
      <c r="I291" s="30" t="s">
        <v>34976</v>
      </c>
      <c r="J291" s="30" t="s">
        <v>34085</v>
      </c>
      <c r="K291" s="30" t="s">
        <v>34083</v>
      </c>
      <c r="L291" s="31" t="s">
        <v>16726</v>
      </c>
      <c r="M291" s="31" t="s">
        <v>3186</v>
      </c>
      <c r="N291" s="31" t="s">
        <v>7551</v>
      </c>
      <c r="O291" s="31" t="s">
        <v>6326</v>
      </c>
      <c r="P291" s="31" t="s">
        <v>11676</v>
      </c>
      <c r="Q291" s="31"/>
      <c r="R291" s="31"/>
      <c r="S291" s="31"/>
      <c r="T291" s="31"/>
      <c r="U291" s="31" t="s">
        <v>2829</v>
      </c>
      <c r="V291" s="31"/>
      <c r="W291" s="31" t="s">
        <v>6910</v>
      </c>
      <c r="X291" s="31" t="s">
        <v>4989</v>
      </c>
      <c r="Y291" s="31">
        <f t="shared" ca="1" si="43"/>
        <v>36</v>
      </c>
      <c r="Z291" s="31" t="str">
        <f t="shared" ca="1" si="44"/>
        <v>36-45</v>
      </c>
      <c r="AA291" s="31"/>
      <c r="AB291" s="31" t="s">
        <v>1720</v>
      </c>
      <c r="AC291" s="31" t="s">
        <v>34153</v>
      </c>
      <c r="AD291" s="31" t="s">
        <v>34194</v>
      </c>
      <c r="AE291" s="31"/>
      <c r="AF291" s="31" t="s">
        <v>24700</v>
      </c>
      <c r="AG291" s="31" t="s">
        <v>7895</v>
      </c>
      <c r="AH291" s="31" t="s">
        <v>7895</v>
      </c>
      <c r="AI291" s="31" t="s">
        <v>40277</v>
      </c>
      <c r="AJ291" s="31"/>
      <c r="AK291" s="31"/>
      <c r="AL291" s="31"/>
      <c r="AM291" s="31"/>
      <c r="AN291" s="31"/>
      <c r="AO291" s="31"/>
      <c r="AP291" s="31" t="s">
        <v>4434</v>
      </c>
      <c r="AQ291" s="31" t="s">
        <v>5678</v>
      </c>
      <c r="AR291" s="31" t="s">
        <v>34148</v>
      </c>
      <c r="AS291" s="31" t="s">
        <v>34148</v>
      </c>
      <c r="AT291" s="31" t="str">
        <f>_xlfn.IFNA(VLOOKUP(D291,'[1]5. 1 Mei 2022'!$C$7:$F$60,4,FALSE),"")</f>
        <v/>
      </c>
      <c r="AU291" s="31"/>
      <c r="AV291" s="31" t="s">
        <v>15514</v>
      </c>
      <c r="AW291" s="31"/>
      <c r="AX291" s="29">
        <f t="shared" si="47"/>
        <v>1903</v>
      </c>
      <c r="AY291" s="31" t="s">
        <v>26346</v>
      </c>
      <c r="AZ291" s="31" t="s">
        <v>6484</v>
      </c>
      <c r="BA291" s="30" t="s">
        <v>4434</v>
      </c>
      <c r="BB291" s="31"/>
      <c r="BC291" s="31"/>
      <c r="BD291" s="31" t="s">
        <v>30241</v>
      </c>
      <c r="BE291" s="31" t="s">
        <v>7968</v>
      </c>
      <c r="BF291" s="31" t="s">
        <v>15511</v>
      </c>
      <c r="BG291" s="31"/>
      <c r="BH291" s="31"/>
      <c r="BI291" s="31"/>
      <c r="BJ291" s="31">
        <v>0</v>
      </c>
      <c r="BK291" s="31" t="str">
        <f t="shared" si="39"/>
        <v>II/a</v>
      </c>
      <c r="BL291" s="31"/>
      <c r="BM291" s="31"/>
      <c r="BN291" s="31"/>
      <c r="BO291" s="31"/>
      <c r="BP291" s="31" t="s">
        <v>1498</v>
      </c>
      <c r="BQ291" s="31"/>
      <c r="BR291" s="31"/>
      <c r="BS291" s="31"/>
      <c r="BT291" s="31"/>
      <c r="BU291" s="31"/>
      <c r="BV291" s="31" t="s">
        <v>6767</v>
      </c>
      <c r="BW291" s="31">
        <f t="shared" ca="1" si="45"/>
        <v>17</v>
      </c>
      <c r="BX291" s="78">
        <f t="shared" ca="1" si="46"/>
        <v>3</v>
      </c>
      <c r="BY291" s="31" t="s">
        <v>11676</v>
      </c>
      <c r="BZ291" s="31"/>
      <c r="CA291" s="31" t="s">
        <v>2483</v>
      </c>
      <c r="CB291" s="31" t="s">
        <v>2519</v>
      </c>
      <c r="CC291" s="31" t="s">
        <v>1498</v>
      </c>
      <c r="CD291" s="31">
        <v>1</v>
      </c>
      <c r="CE291" s="31" t="s">
        <v>20085</v>
      </c>
      <c r="CF291" s="31"/>
      <c r="CG291" s="31"/>
      <c r="CH291" s="31"/>
      <c r="CI291" s="31"/>
      <c r="CJ291" s="31"/>
      <c r="CK291" s="31"/>
      <c r="CL291" s="31"/>
      <c r="CM291" s="31"/>
      <c r="CN291" s="31"/>
      <c r="CO291" s="31"/>
      <c r="CP291" s="31"/>
      <c r="CQ291" s="31"/>
      <c r="CR291" s="31">
        <v>1348</v>
      </c>
      <c r="CS291" s="31"/>
      <c r="CT291" s="31"/>
      <c r="CU291" s="31"/>
      <c r="CV291" s="31"/>
      <c r="CW291" s="31"/>
      <c r="CX291" s="31"/>
      <c r="CY291" s="31"/>
      <c r="CZ291" s="31"/>
      <c r="DA291" s="31"/>
      <c r="DB291" s="31"/>
      <c r="DC291" s="31"/>
      <c r="DD291" s="31"/>
      <c r="DE291" s="31"/>
      <c r="DF291" s="31"/>
      <c r="DG291" s="31"/>
      <c r="DH291" s="31"/>
      <c r="DI291" s="31"/>
      <c r="DJ291" s="31"/>
      <c r="DK291" s="31"/>
      <c r="DL291" s="31"/>
      <c r="DM291" s="38" t="s">
        <v>9842</v>
      </c>
      <c r="DN291" s="38"/>
      <c r="DO291" s="35" t="s">
        <v>10757</v>
      </c>
      <c r="DP291" s="31" t="s">
        <v>10948</v>
      </c>
      <c r="DQ291" s="31" t="s">
        <v>11080</v>
      </c>
      <c r="DR291" s="31"/>
      <c r="DS291" s="31" t="s">
        <v>27475</v>
      </c>
      <c r="DT291" s="31" t="s">
        <v>37441</v>
      </c>
      <c r="DU291" s="31">
        <v>2</v>
      </c>
      <c r="DV291" s="31" t="s">
        <v>32167</v>
      </c>
      <c r="DW291" s="31"/>
      <c r="DX291" s="31"/>
      <c r="DY291" s="31"/>
      <c r="DZ291" s="31"/>
      <c r="EA291" s="31"/>
      <c r="EB291" s="31">
        <v>0</v>
      </c>
      <c r="EC291" s="31" t="s">
        <v>39747</v>
      </c>
      <c r="ED291" s="31" t="s">
        <v>41101</v>
      </c>
      <c r="EE291" s="31"/>
      <c r="EF291" s="31"/>
      <c r="EG291" s="31"/>
      <c r="EH291" s="31"/>
      <c r="EI291" s="31"/>
      <c r="EJ291" s="31"/>
    </row>
    <row r="292" spans="1:140" ht="23.25" customHeight="1">
      <c r="A292" s="25">
        <v>290</v>
      </c>
      <c r="B292" s="30" t="s">
        <v>24116</v>
      </c>
      <c r="C292" s="31">
        <v>140192653</v>
      </c>
      <c r="D292" s="30" t="s">
        <v>1278</v>
      </c>
      <c r="E292" s="30"/>
      <c r="F292" s="30" t="s">
        <v>36254</v>
      </c>
      <c r="G292" s="31">
        <f t="shared" si="41"/>
        <v>58</v>
      </c>
      <c r="H292" s="72">
        <f t="shared" si="42"/>
        <v>45536</v>
      </c>
      <c r="I292" s="30"/>
      <c r="J292" s="30" t="s">
        <v>34084</v>
      </c>
      <c r="K292" s="30" t="s">
        <v>4318</v>
      </c>
      <c r="L292" s="31" t="s">
        <v>4318</v>
      </c>
      <c r="M292" s="31" t="s">
        <v>3186</v>
      </c>
      <c r="N292" s="31" t="s">
        <v>5797</v>
      </c>
      <c r="O292" s="31" t="s">
        <v>5271</v>
      </c>
      <c r="P292" s="31" t="s">
        <v>3050</v>
      </c>
      <c r="Q292" s="31"/>
      <c r="R292" s="31">
        <v>30</v>
      </c>
      <c r="S292" s="31">
        <v>0</v>
      </c>
      <c r="T292" s="31"/>
      <c r="U292" s="31">
        <v>826</v>
      </c>
      <c r="V292" s="31" t="s">
        <v>7712</v>
      </c>
      <c r="W292" s="31" t="s">
        <v>7104</v>
      </c>
      <c r="X292" s="31" t="s">
        <v>2850</v>
      </c>
      <c r="Y292" s="31">
        <f t="shared" ca="1" si="43"/>
        <v>57</v>
      </c>
      <c r="Z292" s="31" t="str">
        <f t="shared" ca="1" si="44"/>
        <v>46-58</v>
      </c>
      <c r="AA292" s="31"/>
      <c r="AB292" s="31" t="s">
        <v>11144</v>
      </c>
      <c r="AC292" s="31" t="s">
        <v>34145</v>
      </c>
      <c r="AD292" s="31" t="s">
        <v>34145</v>
      </c>
      <c r="AE292" s="31"/>
      <c r="AF292" s="31" t="s">
        <v>24701</v>
      </c>
      <c r="AG292" s="31" t="s">
        <v>4322</v>
      </c>
      <c r="AH292" s="31" t="s">
        <v>4322</v>
      </c>
      <c r="AI292" s="31" t="s">
        <v>908</v>
      </c>
      <c r="AJ292" s="31" t="s">
        <v>16061</v>
      </c>
      <c r="AK292" s="31" t="s">
        <v>16062</v>
      </c>
      <c r="AL292" s="31" t="s">
        <v>6607</v>
      </c>
      <c r="AM292" s="31" t="s">
        <v>3001</v>
      </c>
      <c r="AN292" s="31"/>
      <c r="AO292" s="31"/>
      <c r="AP292" s="31" t="s">
        <v>4434</v>
      </c>
      <c r="AQ292" s="31" t="s">
        <v>3892</v>
      </c>
      <c r="AR292" s="31" t="s">
        <v>34145</v>
      </c>
      <c r="AS292" s="31" t="s">
        <v>34145</v>
      </c>
      <c r="AT292" s="31" t="str">
        <f>_xlfn.IFNA(VLOOKUP(D292,'[1]5. 1 Mei 2022'!$C$7:$F$60,4,FALSE),"")</f>
        <v/>
      </c>
      <c r="AU292" s="31"/>
      <c r="AV292" s="31" t="s">
        <v>20034</v>
      </c>
      <c r="AW292" s="31"/>
      <c r="AX292" s="29">
        <f t="shared" si="47"/>
        <v>1903</v>
      </c>
      <c r="AY292" s="31" t="s">
        <v>26346</v>
      </c>
      <c r="AZ292" s="31" t="s">
        <v>6484</v>
      </c>
      <c r="BA292" s="30" t="s">
        <v>4434</v>
      </c>
      <c r="BB292" s="31"/>
      <c r="BC292" s="31"/>
      <c r="BD292" s="31" t="s">
        <v>1759</v>
      </c>
      <c r="BE292" s="31" t="s">
        <v>7969</v>
      </c>
      <c r="BF292" s="31" t="s">
        <v>20034</v>
      </c>
      <c r="BG292" s="31"/>
      <c r="BH292" s="31"/>
      <c r="BI292" s="31" t="s">
        <v>8136</v>
      </c>
      <c r="BJ292" s="31" t="s">
        <v>3185</v>
      </c>
      <c r="BK292" s="31" t="str">
        <f t="shared" si="39"/>
        <v>III/d</v>
      </c>
      <c r="BL292" s="31" t="s">
        <v>8077</v>
      </c>
      <c r="BM292" s="31"/>
      <c r="BN292" s="31"/>
      <c r="BO292" s="31"/>
      <c r="BP292" s="31" t="s">
        <v>1498</v>
      </c>
      <c r="BQ292" s="31" t="s">
        <v>3185</v>
      </c>
      <c r="BR292" s="31" t="s">
        <v>3312</v>
      </c>
      <c r="BS292" s="31" t="s">
        <v>6333</v>
      </c>
      <c r="BT292" s="31" t="s">
        <v>545</v>
      </c>
      <c r="BU292" s="31"/>
      <c r="BV292" s="31" t="s">
        <v>546</v>
      </c>
      <c r="BW292" s="31" t="e">
        <f t="shared" ca="1" si="45"/>
        <v>#VALUE!</v>
      </c>
      <c r="BX292" s="78" t="e">
        <f t="shared" ca="1" si="46"/>
        <v>#VALUE!</v>
      </c>
      <c r="BY292" s="31"/>
      <c r="BZ292" s="31"/>
      <c r="CA292" s="31" t="s">
        <v>2483</v>
      </c>
      <c r="CB292" s="31" t="s">
        <v>2519</v>
      </c>
      <c r="CC292" s="31">
        <v>2</v>
      </c>
      <c r="CD292" s="31">
        <v>1</v>
      </c>
      <c r="CE292" s="31" t="s">
        <v>20085</v>
      </c>
      <c r="CF292" s="31"/>
      <c r="CG292" s="31"/>
      <c r="CH292" s="31"/>
      <c r="CI292" s="31">
        <v>2007</v>
      </c>
      <c r="CJ292" s="31"/>
      <c r="CK292" s="31"/>
      <c r="CL292" s="31" t="s">
        <v>22464</v>
      </c>
      <c r="CM292" s="31" t="s">
        <v>22465</v>
      </c>
      <c r="CN292" s="31">
        <v>123</v>
      </c>
      <c r="CO292" s="31" t="s">
        <v>28596</v>
      </c>
      <c r="CP292" s="31" t="s">
        <v>22465</v>
      </c>
      <c r="CQ292" s="31">
        <v>123</v>
      </c>
      <c r="CR292" s="31">
        <v>3448</v>
      </c>
      <c r="CS292" s="31" t="s">
        <v>18417</v>
      </c>
      <c r="CT292" s="31" t="s">
        <v>18418</v>
      </c>
      <c r="CU292" s="31" t="s">
        <v>4327</v>
      </c>
      <c r="CV292" s="31" t="s">
        <v>17266</v>
      </c>
      <c r="CW292" s="31" t="s">
        <v>10314</v>
      </c>
      <c r="CX292" s="31" t="s">
        <v>17267</v>
      </c>
      <c r="CY292" s="31"/>
      <c r="CZ292" s="31"/>
      <c r="DA292" s="31"/>
      <c r="DB292" s="31" t="s">
        <v>15747</v>
      </c>
      <c r="DC292" s="31" t="s">
        <v>15749</v>
      </c>
      <c r="DD292" s="31" t="s">
        <v>15746</v>
      </c>
      <c r="DE292" s="31"/>
      <c r="DF292" s="31"/>
      <c r="DG292" s="31"/>
      <c r="DH292" s="31"/>
      <c r="DI292" s="31" t="s">
        <v>24810</v>
      </c>
      <c r="DJ292" s="31" t="s">
        <v>24811</v>
      </c>
      <c r="DK292" s="31" t="s">
        <v>25645</v>
      </c>
      <c r="DL292" s="31" t="s">
        <v>13888</v>
      </c>
      <c r="DM292" s="38" t="s">
        <v>9213</v>
      </c>
      <c r="DN292" s="38"/>
      <c r="DO292" s="35">
        <v>0</v>
      </c>
      <c r="DP292" s="31" t="s">
        <v>32611</v>
      </c>
      <c r="DQ292" s="31" t="s">
        <v>14803</v>
      </c>
      <c r="DR292" s="31"/>
      <c r="DS292" s="31" t="s">
        <v>26844</v>
      </c>
      <c r="DT292" s="31" t="s">
        <v>37442</v>
      </c>
      <c r="DU292" s="31">
        <v>3</v>
      </c>
      <c r="DV292" s="31" t="s">
        <v>32167</v>
      </c>
      <c r="DW292" s="31" t="s">
        <v>7997</v>
      </c>
      <c r="DX292" s="31" t="s">
        <v>7997</v>
      </c>
      <c r="DY292" s="31" t="s">
        <v>35491</v>
      </c>
      <c r="DZ292" s="52" t="s">
        <v>19789</v>
      </c>
      <c r="EA292" s="52" t="s">
        <v>29807</v>
      </c>
      <c r="EB292" s="31">
        <v>0</v>
      </c>
      <c r="EC292" s="31" t="s">
        <v>40168</v>
      </c>
      <c r="ED292" s="31" t="s">
        <v>41101</v>
      </c>
      <c r="EE292" s="31"/>
      <c r="EF292" s="31"/>
      <c r="EG292" s="31"/>
      <c r="EH292" s="31"/>
      <c r="EI292" s="31"/>
      <c r="EJ292" s="31"/>
    </row>
    <row r="293" spans="1:140" ht="23.25" customHeight="1">
      <c r="A293" s="25">
        <v>291</v>
      </c>
      <c r="B293" s="30" t="s">
        <v>20581</v>
      </c>
      <c r="C293" s="31" t="s">
        <v>6220</v>
      </c>
      <c r="D293" s="30" t="s">
        <v>20573</v>
      </c>
      <c r="E293" s="30"/>
      <c r="F293" s="30" t="s">
        <v>36262</v>
      </c>
      <c r="G293" s="31">
        <f t="shared" si="41"/>
        <v>58</v>
      </c>
      <c r="H293" s="72">
        <f t="shared" si="42"/>
        <v>56340</v>
      </c>
      <c r="I293" s="30" t="s">
        <v>34977</v>
      </c>
      <c r="J293" s="30" t="s">
        <v>34085</v>
      </c>
      <c r="K293" s="30" t="s">
        <v>34082</v>
      </c>
      <c r="L293" s="31" t="s">
        <v>6220</v>
      </c>
      <c r="M293" s="31" t="s">
        <v>3186</v>
      </c>
      <c r="N293" s="31" t="s">
        <v>5865</v>
      </c>
      <c r="O293" s="31" t="s">
        <v>5117</v>
      </c>
      <c r="P293" s="52" t="s">
        <v>24067</v>
      </c>
      <c r="Q293" s="31" t="s">
        <v>39690</v>
      </c>
      <c r="R293" s="31"/>
      <c r="S293" s="31"/>
      <c r="T293" s="52" t="s">
        <v>22032</v>
      </c>
      <c r="U293" s="31" t="s">
        <v>22888</v>
      </c>
      <c r="V293" s="31"/>
      <c r="W293" s="31" t="s">
        <v>6910</v>
      </c>
      <c r="X293" s="31" t="s">
        <v>20580</v>
      </c>
      <c r="Y293" s="31" t="e">
        <f t="shared" ca="1" si="43"/>
        <v>#VALUE!</v>
      </c>
      <c r="Z293" s="31" t="e">
        <f t="shared" ca="1" si="44"/>
        <v>#VALUE!</v>
      </c>
      <c r="AA293" s="31"/>
      <c r="AB293" s="31" t="s">
        <v>11168</v>
      </c>
      <c r="AC293" s="31" t="s">
        <v>34147</v>
      </c>
      <c r="AD293" s="31" t="s">
        <v>34147</v>
      </c>
      <c r="AE293" s="31"/>
      <c r="AF293" s="31" t="s">
        <v>24699</v>
      </c>
      <c r="AG293" s="31" t="s">
        <v>5852</v>
      </c>
      <c r="AH293" s="31" t="s">
        <v>5852</v>
      </c>
      <c r="AI293" s="31" t="s">
        <v>908</v>
      </c>
      <c r="AJ293" s="31" t="s">
        <v>21177</v>
      </c>
      <c r="AK293" s="31" t="s">
        <v>21178</v>
      </c>
      <c r="AL293" s="31" t="s">
        <v>1300</v>
      </c>
      <c r="AM293" s="31" t="s">
        <v>12224</v>
      </c>
      <c r="AN293" s="31"/>
      <c r="AO293" s="31"/>
      <c r="AP293" s="31" t="s">
        <v>4435</v>
      </c>
      <c r="AQ293" s="31" t="s">
        <v>19644</v>
      </c>
      <c r="AR293" s="31" t="s">
        <v>34147</v>
      </c>
      <c r="AS293" s="31" t="s">
        <v>34147</v>
      </c>
      <c r="AT293" s="31" t="str">
        <f>_xlfn.IFNA(VLOOKUP(D293,'[1]5. 1 Mei 2022'!$C$7:$F$60,4,FALSE),"")</f>
        <v/>
      </c>
      <c r="AU293" s="31"/>
      <c r="AV293" s="31" t="s">
        <v>6581</v>
      </c>
      <c r="AW293" s="31" t="s">
        <v>19644</v>
      </c>
      <c r="AX293" s="29">
        <f t="shared" si="47"/>
        <v>45004</v>
      </c>
      <c r="AY293" s="31" t="s">
        <v>26346</v>
      </c>
      <c r="AZ293" s="31" t="s">
        <v>528</v>
      </c>
      <c r="BA293" s="30" t="s">
        <v>4435</v>
      </c>
      <c r="BB293" s="31"/>
      <c r="BC293" s="31"/>
      <c r="BD293" s="31" t="s">
        <v>20056</v>
      </c>
      <c r="BE293" s="31" t="s">
        <v>7973</v>
      </c>
      <c r="BF293" s="31" t="s">
        <v>6581</v>
      </c>
      <c r="BG293" s="31"/>
      <c r="BH293" s="31"/>
      <c r="BI293" s="31"/>
      <c r="BJ293" s="31">
        <v>0</v>
      </c>
      <c r="BK293" s="31" t="str">
        <f t="shared" si="39"/>
        <v>II/c</v>
      </c>
      <c r="BL293" s="31"/>
      <c r="BM293" s="31"/>
      <c r="BN293" s="31"/>
      <c r="BO293" s="31"/>
      <c r="BP293" s="31"/>
      <c r="BQ293" s="31"/>
      <c r="BR293" s="31"/>
      <c r="BS293" s="31"/>
      <c r="BT293" s="31"/>
      <c r="BU293" s="31"/>
      <c r="BV293" s="31" t="s">
        <v>19644</v>
      </c>
      <c r="BW293" s="31">
        <f t="shared" ca="1" si="45"/>
        <v>5</v>
      </c>
      <c r="BX293" s="78">
        <f t="shared" ca="1" si="46"/>
        <v>3</v>
      </c>
      <c r="BY293" s="31"/>
      <c r="BZ293" s="31"/>
      <c r="CA293" s="31" t="s">
        <v>2483</v>
      </c>
      <c r="CB293" s="31" t="s">
        <v>2406</v>
      </c>
      <c r="CC293" s="31"/>
      <c r="CD293" s="31"/>
      <c r="CE293" s="31"/>
      <c r="CF293" s="31"/>
      <c r="CG293" s="31"/>
      <c r="CH293" s="31"/>
      <c r="CI293" s="31"/>
      <c r="CJ293" s="31"/>
      <c r="CK293" s="31"/>
      <c r="CL293" s="31" t="s">
        <v>36759</v>
      </c>
      <c r="CM293" s="31" t="s">
        <v>36779</v>
      </c>
      <c r="CN293" s="31">
        <v>127</v>
      </c>
      <c r="CO293" s="31" t="s">
        <v>36806</v>
      </c>
      <c r="CP293" s="31" t="s">
        <v>36779</v>
      </c>
      <c r="CQ293" s="31">
        <v>127</v>
      </c>
      <c r="CR293" s="31">
        <v>6167</v>
      </c>
      <c r="CS293" s="31" t="s">
        <v>22126</v>
      </c>
      <c r="CT293" s="31"/>
      <c r="CU293" s="31"/>
      <c r="CV293" s="31"/>
      <c r="CW293" s="31"/>
      <c r="CX293" s="31"/>
      <c r="CY293" s="31"/>
      <c r="CZ293" s="31"/>
      <c r="DA293" s="31"/>
      <c r="DB293" s="31" t="s">
        <v>25301</v>
      </c>
      <c r="DC293" s="31" t="s">
        <v>25302</v>
      </c>
      <c r="DD293" s="31" t="s">
        <v>22904</v>
      </c>
      <c r="DE293" s="31">
        <v>2022</v>
      </c>
      <c r="DF293" s="31"/>
      <c r="DG293" s="31"/>
      <c r="DH293" s="31"/>
      <c r="DI293" s="31" t="s">
        <v>25116</v>
      </c>
      <c r="DJ293" s="31" t="s">
        <v>25117</v>
      </c>
      <c r="DK293" s="31"/>
      <c r="DL293" s="31"/>
      <c r="DM293" s="38" t="s">
        <v>21176</v>
      </c>
      <c r="DN293" s="38"/>
      <c r="DO293" s="35"/>
      <c r="DP293" s="31" t="s">
        <v>21173</v>
      </c>
      <c r="DQ293" s="31" t="s">
        <v>21174</v>
      </c>
      <c r="DR293" s="31"/>
      <c r="DS293" s="31" t="s">
        <v>21175</v>
      </c>
      <c r="DT293" s="31" t="s">
        <v>37443</v>
      </c>
      <c r="DU293" s="31">
        <v>2</v>
      </c>
      <c r="DV293" s="31" t="s">
        <v>32165</v>
      </c>
      <c r="DW293" s="31"/>
      <c r="DX293" s="31"/>
      <c r="DY293" s="31" t="s">
        <v>34051</v>
      </c>
      <c r="DZ293" s="31" t="s">
        <v>25272</v>
      </c>
      <c r="EA293" s="31" t="s">
        <v>34052</v>
      </c>
      <c r="EB293" s="31">
        <v>0</v>
      </c>
      <c r="EC293" s="31" t="s">
        <v>40142</v>
      </c>
      <c r="ED293" s="31" t="s">
        <v>41101</v>
      </c>
      <c r="EE293" s="31"/>
      <c r="EF293" s="31"/>
      <c r="EG293" s="31"/>
      <c r="EH293" s="31"/>
      <c r="EI293" s="31"/>
      <c r="EJ293" s="31"/>
    </row>
    <row r="294" spans="1:140" ht="23.25" customHeight="1">
      <c r="A294" s="25">
        <v>292</v>
      </c>
      <c r="B294" s="30" t="s">
        <v>10298</v>
      </c>
      <c r="C294" s="31">
        <v>140288429</v>
      </c>
      <c r="D294" s="30" t="s">
        <v>503</v>
      </c>
      <c r="E294" s="30"/>
      <c r="F294" s="30" t="s">
        <v>36262</v>
      </c>
      <c r="G294" s="31">
        <f t="shared" si="41"/>
        <v>58</v>
      </c>
      <c r="H294" s="72">
        <f t="shared" si="42"/>
        <v>46174</v>
      </c>
      <c r="I294" s="30"/>
      <c r="J294" s="30" t="s">
        <v>34084</v>
      </c>
      <c r="K294" s="30" t="s">
        <v>4318</v>
      </c>
      <c r="L294" s="31" t="s">
        <v>4318</v>
      </c>
      <c r="M294" s="31" t="s">
        <v>6378</v>
      </c>
      <c r="N294" s="31" t="s">
        <v>5797</v>
      </c>
      <c r="O294" s="31" t="s">
        <v>5271</v>
      </c>
      <c r="P294" s="31" t="s">
        <v>21727</v>
      </c>
      <c r="Q294" s="31"/>
      <c r="R294" s="31">
        <v>23</v>
      </c>
      <c r="S294" s="31">
        <v>1</v>
      </c>
      <c r="T294" s="31"/>
      <c r="U294" s="31">
        <v>1175</v>
      </c>
      <c r="V294" s="31"/>
      <c r="W294" s="31" t="s">
        <v>5637</v>
      </c>
      <c r="X294" s="31" t="s">
        <v>4745</v>
      </c>
      <c r="Y294" s="31">
        <f t="shared" ca="1" si="43"/>
        <v>55</v>
      </c>
      <c r="Z294" s="31" t="str">
        <f t="shared" ca="1" si="44"/>
        <v>46-58</v>
      </c>
      <c r="AA294" s="31"/>
      <c r="AB294" s="31" t="s">
        <v>10501</v>
      </c>
      <c r="AC294" s="31" t="s">
        <v>34147</v>
      </c>
      <c r="AD294" s="31" t="s">
        <v>34147</v>
      </c>
      <c r="AE294" s="31"/>
      <c r="AF294" s="31" t="s">
        <v>24699</v>
      </c>
      <c r="AG294" s="31" t="s">
        <v>5852</v>
      </c>
      <c r="AH294" s="31" t="s">
        <v>5852</v>
      </c>
      <c r="AI294" s="31" t="s">
        <v>728</v>
      </c>
      <c r="AJ294" s="31" t="s">
        <v>10299</v>
      </c>
      <c r="AK294" s="31" t="s">
        <v>10300</v>
      </c>
      <c r="AL294" s="31" t="s">
        <v>10301</v>
      </c>
      <c r="AM294" s="31" t="s">
        <v>4980</v>
      </c>
      <c r="AN294" s="31"/>
      <c r="AO294" s="31"/>
      <c r="AP294" s="31" t="s">
        <v>33759</v>
      </c>
      <c r="AQ294" s="31" t="s">
        <v>21746</v>
      </c>
      <c r="AR294" s="31" t="s">
        <v>34147</v>
      </c>
      <c r="AS294" s="31" t="s">
        <v>34147</v>
      </c>
      <c r="AT294" s="31" t="str">
        <f>_xlfn.IFNA(VLOOKUP(D294,'[1]5. 1 Mei 2022'!$C$7:$F$60,4,FALSE),"")</f>
        <v/>
      </c>
      <c r="AU294" s="31"/>
      <c r="AV294" s="31" t="s">
        <v>34016</v>
      </c>
      <c r="AW294" s="31" t="s">
        <v>21746</v>
      </c>
      <c r="AX294" s="29">
        <f t="shared" si="47"/>
        <v>46585</v>
      </c>
      <c r="AY294" s="31" t="s">
        <v>26342</v>
      </c>
      <c r="AZ294" s="31" t="s">
        <v>532</v>
      </c>
      <c r="BA294" s="30" t="s">
        <v>33759</v>
      </c>
      <c r="BB294" s="31"/>
      <c r="BC294" s="31"/>
      <c r="BD294" s="31" t="s">
        <v>12244</v>
      </c>
      <c r="BE294" s="31" t="s">
        <v>7968</v>
      </c>
      <c r="BF294" s="31" t="s">
        <v>34016</v>
      </c>
      <c r="BG294" s="31"/>
      <c r="BH294" s="31"/>
      <c r="BI294" s="31"/>
      <c r="BJ294" s="31" t="s">
        <v>5447</v>
      </c>
      <c r="BK294" s="31" t="str">
        <f t="shared" si="39"/>
        <v>III/d</v>
      </c>
      <c r="BL294" s="31" t="s">
        <v>8078</v>
      </c>
      <c r="BM294" s="31"/>
      <c r="BN294" s="31"/>
      <c r="BO294" s="31"/>
      <c r="BP294" s="31" t="s">
        <v>1498</v>
      </c>
      <c r="BQ294" s="31"/>
      <c r="BR294" s="31"/>
      <c r="BS294" s="31"/>
      <c r="BT294" s="31" t="s">
        <v>6647</v>
      </c>
      <c r="BU294" s="31"/>
      <c r="BV294" s="31" t="s">
        <v>2737</v>
      </c>
      <c r="BW294" s="31">
        <f t="shared" ca="1" si="45"/>
        <v>31</v>
      </c>
      <c r="BX294" s="78">
        <f t="shared" ca="1" si="46"/>
        <v>10</v>
      </c>
      <c r="BY294" s="31"/>
      <c r="BZ294" s="31"/>
      <c r="CA294" s="31" t="s">
        <v>2483</v>
      </c>
      <c r="CB294" s="31" t="s">
        <v>2519</v>
      </c>
      <c r="CC294" s="31">
        <v>2</v>
      </c>
      <c r="CD294" s="31">
        <v>1</v>
      </c>
      <c r="CE294" s="31" t="s">
        <v>20085</v>
      </c>
      <c r="CF294" s="31"/>
      <c r="CG294" s="31"/>
      <c r="CH294" s="31">
        <v>2009</v>
      </c>
      <c r="CI294" s="31">
        <v>2012</v>
      </c>
      <c r="CJ294" s="31">
        <v>2009</v>
      </c>
      <c r="CK294" s="31"/>
      <c r="CL294" s="31"/>
      <c r="CM294" s="31"/>
      <c r="CN294" s="31"/>
      <c r="CO294" s="31"/>
      <c r="CP294" s="31"/>
      <c r="CQ294" s="31"/>
      <c r="CR294" s="31">
        <v>1299</v>
      </c>
      <c r="CS294" s="31" t="s">
        <v>16023</v>
      </c>
      <c r="CT294" s="31"/>
      <c r="CU294" s="31"/>
      <c r="CV294" s="31"/>
      <c r="CW294" s="31"/>
      <c r="CX294" s="31"/>
      <c r="CY294" s="31"/>
      <c r="CZ294" s="31"/>
      <c r="DA294" s="31"/>
      <c r="DB294" s="31"/>
      <c r="DC294" s="31"/>
      <c r="DD294" s="31"/>
      <c r="DE294" s="31"/>
      <c r="DF294" s="31"/>
      <c r="DG294" s="31"/>
      <c r="DH294" s="31"/>
      <c r="DI294" s="31"/>
      <c r="DJ294" s="31"/>
      <c r="DK294" s="31"/>
      <c r="DL294" s="31"/>
      <c r="DM294" s="38" t="s">
        <v>8937</v>
      </c>
      <c r="DN294" s="38"/>
      <c r="DO294" s="35" t="s">
        <v>31487</v>
      </c>
      <c r="DP294" s="31" t="s">
        <v>12886</v>
      </c>
      <c r="DQ294" s="31" t="s">
        <v>12885</v>
      </c>
      <c r="DR294" s="31"/>
      <c r="DS294" s="31" t="s">
        <v>26635</v>
      </c>
      <c r="DT294" s="31" t="s">
        <v>37444</v>
      </c>
      <c r="DU294" s="31">
        <v>3</v>
      </c>
      <c r="DV294" s="31" t="s">
        <v>32167</v>
      </c>
      <c r="DW294" s="31"/>
      <c r="DX294" s="31"/>
      <c r="DY294" s="31"/>
      <c r="DZ294" s="31"/>
      <c r="EA294" s="31"/>
      <c r="EB294" s="31">
        <v>0</v>
      </c>
      <c r="EC294" s="31" t="s">
        <v>40139</v>
      </c>
      <c r="ED294" s="31" t="s">
        <v>41101</v>
      </c>
      <c r="EE294" s="31"/>
      <c r="EF294" s="31"/>
      <c r="EG294" s="31"/>
      <c r="EH294" s="31"/>
      <c r="EI294" s="31"/>
      <c r="EJ294" s="31"/>
    </row>
    <row r="295" spans="1:140" ht="23.25" customHeight="1">
      <c r="A295" s="25">
        <v>293</v>
      </c>
      <c r="B295" s="30" t="s">
        <v>21374</v>
      </c>
      <c r="C295" s="31" t="s">
        <v>4429</v>
      </c>
      <c r="D295" s="30" t="s">
        <v>16709</v>
      </c>
      <c r="E295" s="30"/>
      <c r="F295" s="30" t="s">
        <v>36262</v>
      </c>
      <c r="G295" s="31">
        <f t="shared" si="41"/>
        <v>58</v>
      </c>
      <c r="H295" s="72">
        <f t="shared" si="42"/>
        <v>50983</v>
      </c>
      <c r="I295" s="30" t="s">
        <v>34978</v>
      </c>
      <c r="J295" s="30" t="s">
        <v>34085</v>
      </c>
      <c r="K295" s="30" t="s">
        <v>34083</v>
      </c>
      <c r="L295" s="31" t="s">
        <v>16726</v>
      </c>
      <c r="M295" s="31" t="s">
        <v>6378</v>
      </c>
      <c r="N295" s="31" t="s">
        <v>5865</v>
      </c>
      <c r="O295" s="31" t="s">
        <v>5117</v>
      </c>
      <c r="P295" s="31" t="s">
        <v>3738</v>
      </c>
      <c r="Q295" s="31"/>
      <c r="R295" s="31"/>
      <c r="S295" s="31"/>
      <c r="T295" s="31"/>
      <c r="U295" s="31" t="s">
        <v>7662</v>
      </c>
      <c r="V295" s="31"/>
      <c r="W295" s="31" t="s">
        <v>6910</v>
      </c>
      <c r="X295" s="31" t="s">
        <v>6861</v>
      </c>
      <c r="Y295" s="31">
        <f t="shared" ca="1" si="43"/>
        <v>42</v>
      </c>
      <c r="Z295" s="31" t="str">
        <f t="shared" ca="1" si="44"/>
        <v>36-45</v>
      </c>
      <c r="AA295" s="31"/>
      <c r="AB295" s="31" t="s">
        <v>11151</v>
      </c>
      <c r="AC295" s="31" t="s">
        <v>34153</v>
      </c>
      <c r="AD295" s="31" t="s">
        <v>34194</v>
      </c>
      <c r="AE295" s="31"/>
      <c r="AF295" s="31" t="s">
        <v>24700</v>
      </c>
      <c r="AG295" s="31" t="s">
        <v>5851</v>
      </c>
      <c r="AH295" s="31" t="s">
        <v>7895</v>
      </c>
      <c r="AI295" s="31" t="s">
        <v>908</v>
      </c>
      <c r="AJ295" s="31">
        <v>200502073</v>
      </c>
      <c r="AK295" s="31" t="s">
        <v>2989</v>
      </c>
      <c r="AL295" s="31">
        <v>38556</v>
      </c>
      <c r="AM295" s="31" t="s">
        <v>6705</v>
      </c>
      <c r="AN295" s="31"/>
      <c r="AO295" s="31"/>
      <c r="AP295" s="31" t="s">
        <v>2307</v>
      </c>
      <c r="AQ295" s="31" t="s">
        <v>5678</v>
      </c>
      <c r="AR295" s="31" t="s">
        <v>34148</v>
      </c>
      <c r="AS295" s="31" t="s">
        <v>34148</v>
      </c>
      <c r="AT295" s="31" t="str">
        <f>_xlfn.IFNA(VLOOKUP(D295,'[1]5. 1 Mei 2022'!$C$7:$F$60,4,FALSE),"")</f>
        <v/>
      </c>
      <c r="AU295" s="31"/>
      <c r="AV295" s="31" t="s">
        <v>15487</v>
      </c>
      <c r="AW295" s="31"/>
      <c r="AX295" s="29">
        <f t="shared" si="47"/>
        <v>1903</v>
      </c>
      <c r="AY295" s="31" t="s">
        <v>26346</v>
      </c>
      <c r="AZ295" s="31" t="s">
        <v>6924</v>
      </c>
      <c r="BA295" s="30" t="s">
        <v>2307</v>
      </c>
      <c r="BB295" s="31"/>
      <c r="BC295" s="31"/>
      <c r="BD295" s="31" t="s">
        <v>21142</v>
      </c>
      <c r="BE295" s="31" t="s">
        <v>7968</v>
      </c>
      <c r="BF295" s="31" t="s">
        <v>5449</v>
      </c>
      <c r="BG295" s="31"/>
      <c r="BH295" s="31"/>
      <c r="BI295" s="31"/>
      <c r="BJ295" s="31">
        <v>0</v>
      </c>
      <c r="BK295" s="31" t="str">
        <f t="shared" si="39"/>
        <v>II/c</v>
      </c>
      <c r="BL295" s="31"/>
      <c r="BM295" s="31"/>
      <c r="BN295" s="31"/>
      <c r="BO295" s="31"/>
      <c r="BP295" s="31" t="s">
        <v>1498</v>
      </c>
      <c r="BQ295" s="31"/>
      <c r="BR295" s="31"/>
      <c r="BS295" s="31"/>
      <c r="BT295" s="31"/>
      <c r="BU295" s="31"/>
      <c r="BV295" s="31" t="s">
        <v>6736</v>
      </c>
      <c r="BW295" s="31">
        <f t="shared" ca="1" si="45"/>
        <v>17</v>
      </c>
      <c r="BX295" s="78">
        <f t="shared" ca="1" si="46"/>
        <v>3</v>
      </c>
      <c r="BY295" s="31" t="s">
        <v>3738</v>
      </c>
      <c r="BZ295" s="31"/>
      <c r="CA295" s="31" t="s">
        <v>2483</v>
      </c>
      <c r="CB295" s="31" t="s">
        <v>2406</v>
      </c>
      <c r="CC295" s="31" t="s">
        <v>1498</v>
      </c>
      <c r="CD295" s="31" t="s">
        <v>1498</v>
      </c>
      <c r="CE295" s="31" t="s">
        <v>20085</v>
      </c>
      <c r="CF295" s="31"/>
      <c r="CG295" s="31"/>
      <c r="CH295" s="31"/>
      <c r="CI295" s="31"/>
      <c r="CJ295" s="31"/>
      <c r="CK295" s="31"/>
      <c r="CL295" s="31"/>
      <c r="CM295" s="31"/>
      <c r="CN295" s="31"/>
      <c r="CO295" s="31"/>
      <c r="CP295" s="31"/>
      <c r="CQ295" s="31"/>
      <c r="CR295" s="31">
        <v>1349</v>
      </c>
      <c r="CS295" s="31" t="s">
        <v>10174</v>
      </c>
      <c r="CT295" s="31" t="s">
        <v>10175</v>
      </c>
      <c r="CU295" s="31" t="s">
        <v>10176</v>
      </c>
      <c r="CV295" s="31" t="s">
        <v>15777</v>
      </c>
      <c r="CW295" s="31" t="s">
        <v>15778</v>
      </c>
      <c r="CX295" s="31" t="s">
        <v>2261</v>
      </c>
      <c r="CY295" s="31"/>
      <c r="CZ295" s="31"/>
      <c r="DA295" s="31"/>
      <c r="DB295" s="31"/>
      <c r="DC295" s="31"/>
      <c r="DD295" s="31"/>
      <c r="DE295" s="31"/>
      <c r="DF295" s="31"/>
      <c r="DG295" s="31"/>
      <c r="DH295" s="31"/>
      <c r="DI295" s="31"/>
      <c r="DJ295" s="31"/>
      <c r="DK295" s="31"/>
      <c r="DL295" s="31"/>
      <c r="DM295" s="38" t="s">
        <v>9796</v>
      </c>
      <c r="DN295" s="38"/>
      <c r="DO295" s="35" t="s">
        <v>10739</v>
      </c>
      <c r="DP295" s="31" t="s">
        <v>10932</v>
      </c>
      <c r="DQ295" s="31" t="s">
        <v>11069</v>
      </c>
      <c r="DR295" s="31"/>
      <c r="DS295" s="31" t="s">
        <v>38502</v>
      </c>
      <c r="DT295" s="31" t="s">
        <v>37445</v>
      </c>
      <c r="DU295" s="31">
        <v>3</v>
      </c>
      <c r="DV295" s="31" t="s">
        <v>32167</v>
      </c>
      <c r="DW295" s="31"/>
      <c r="DX295" s="31"/>
      <c r="DY295" s="31"/>
      <c r="DZ295" s="31"/>
      <c r="EA295" s="31"/>
      <c r="EB295" s="31">
        <v>77092</v>
      </c>
      <c r="EC295" s="31" t="s">
        <v>39747</v>
      </c>
      <c r="ED295" s="31" t="s">
        <v>41101</v>
      </c>
      <c r="EE295" s="31"/>
      <c r="EF295" s="31"/>
      <c r="EG295" s="31"/>
      <c r="EH295" s="31"/>
      <c r="EI295" s="31"/>
      <c r="EJ295" s="31"/>
    </row>
    <row r="296" spans="1:140" ht="23.25" customHeight="1">
      <c r="A296" s="25">
        <v>294</v>
      </c>
      <c r="B296" s="30" t="s">
        <v>24103</v>
      </c>
      <c r="C296" s="31">
        <v>140373123</v>
      </c>
      <c r="D296" s="30" t="s">
        <v>1266</v>
      </c>
      <c r="E296" s="30"/>
      <c r="F296" s="30" t="s">
        <v>36254</v>
      </c>
      <c r="G296" s="31">
        <f t="shared" si="41"/>
        <v>58</v>
      </c>
      <c r="H296" s="72">
        <f t="shared" si="42"/>
        <v>49096</v>
      </c>
      <c r="I296" s="30"/>
      <c r="J296" s="30" t="s">
        <v>34084</v>
      </c>
      <c r="K296" s="30" t="s">
        <v>4318</v>
      </c>
      <c r="L296" s="31" t="s">
        <v>4318</v>
      </c>
      <c r="M296" s="31" t="s">
        <v>3186</v>
      </c>
      <c r="N296" s="31" t="s">
        <v>5797</v>
      </c>
      <c r="O296" s="31" t="s">
        <v>5271</v>
      </c>
      <c r="P296" s="52" t="s">
        <v>35985</v>
      </c>
      <c r="Q296" s="31" t="s">
        <v>41896</v>
      </c>
      <c r="R296" s="31">
        <v>21</v>
      </c>
      <c r="S296" s="31">
        <v>4</v>
      </c>
      <c r="T296" s="31"/>
      <c r="U296" s="31">
        <v>1038</v>
      </c>
      <c r="V296" s="31" t="s">
        <v>1527</v>
      </c>
      <c r="W296" s="31" t="s">
        <v>7239</v>
      </c>
      <c r="X296" s="31" t="s">
        <v>6350</v>
      </c>
      <c r="Y296" s="31" t="e">
        <f t="shared" ca="1" si="43"/>
        <v>#VALUE!</v>
      </c>
      <c r="Z296" s="31" t="e">
        <f t="shared" ca="1" si="44"/>
        <v>#VALUE!</v>
      </c>
      <c r="AA296" s="31"/>
      <c r="AB296" s="31" t="s">
        <v>11144</v>
      </c>
      <c r="AC296" s="31" t="s">
        <v>34145</v>
      </c>
      <c r="AD296" s="31" t="s">
        <v>34145</v>
      </c>
      <c r="AE296" s="31"/>
      <c r="AF296" s="31" t="s">
        <v>24701</v>
      </c>
      <c r="AG296" s="31" t="s">
        <v>4322</v>
      </c>
      <c r="AH296" s="31" t="s">
        <v>4322</v>
      </c>
      <c r="AI296" s="31" t="s">
        <v>908</v>
      </c>
      <c r="AJ296" s="31">
        <v>10223</v>
      </c>
      <c r="AK296" s="31">
        <v>111398</v>
      </c>
      <c r="AL296" s="31" t="s">
        <v>2997</v>
      </c>
      <c r="AM296" s="31" t="s">
        <v>4983</v>
      </c>
      <c r="AN296" s="31"/>
      <c r="AO296" s="31"/>
      <c r="AP296" s="31" t="s">
        <v>33003</v>
      </c>
      <c r="AQ296" s="31" t="s">
        <v>31427</v>
      </c>
      <c r="AR296" s="31" t="s">
        <v>34145</v>
      </c>
      <c r="AS296" s="31" t="s">
        <v>34145</v>
      </c>
      <c r="AT296" s="31" t="str">
        <f>_xlfn.IFNA(VLOOKUP(D296,'[1]5. 1 Mei 2022'!$C$7:$F$60,4,FALSE),"")</f>
        <v/>
      </c>
      <c r="AU296" s="31"/>
      <c r="AV296" s="31" t="s">
        <v>20034</v>
      </c>
      <c r="AW296" s="31" t="s">
        <v>31427</v>
      </c>
      <c r="AX296" s="29">
        <f t="shared" si="47"/>
        <v>46355</v>
      </c>
      <c r="AY296" s="31" t="s">
        <v>26346</v>
      </c>
      <c r="AZ296" s="31" t="s">
        <v>33005</v>
      </c>
      <c r="BA296" s="30" t="s">
        <v>33003</v>
      </c>
      <c r="BB296" s="31" t="s">
        <v>11647</v>
      </c>
      <c r="BC296" s="31"/>
      <c r="BD296" s="31" t="s">
        <v>1759</v>
      </c>
      <c r="BE296" s="31" t="s">
        <v>7969</v>
      </c>
      <c r="BF296" s="31" t="s">
        <v>20034</v>
      </c>
      <c r="BG296" s="31"/>
      <c r="BH296" s="31"/>
      <c r="BI296" s="31" t="s">
        <v>8136</v>
      </c>
      <c r="BJ296" s="31" t="s">
        <v>3185</v>
      </c>
      <c r="BK296" s="31" t="str">
        <f t="shared" si="39"/>
        <v>III/d</v>
      </c>
      <c r="BL296" s="31" t="s">
        <v>8077</v>
      </c>
      <c r="BM296" s="31"/>
      <c r="BN296" s="31"/>
      <c r="BO296" s="31"/>
      <c r="BP296" s="31" t="s">
        <v>1498</v>
      </c>
      <c r="BQ296" s="31" t="s">
        <v>3185</v>
      </c>
      <c r="BR296" s="52" t="s">
        <v>24067</v>
      </c>
      <c r="BS296" s="31" t="s">
        <v>41787</v>
      </c>
      <c r="BT296" s="31" t="s">
        <v>4277</v>
      </c>
      <c r="BU296" s="31"/>
      <c r="BV296" s="31" t="s">
        <v>1742</v>
      </c>
      <c r="BW296" s="31">
        <f t="shared" ca="1" si="45"/>
        <v>27</v>
      </c>
      <c r="BX296" s="78">
        <f t="shared" ca="1" si="46"/>
        <v>2</v>
      </c>
      <c r="BY296" s="31"/>
      <c r="BZ296" s="31"/>
      <c r="CA296" s="31" t="s">
        <v>2483</v>
      </c>
      <c r="CB296" s="31" t="s">
        <v>2519</v>
      </c>
      <c r="CC296" s="31">
        <v>2</v>
      </c>
      <c r="CD296" s="31">
        <v>1</v>
      </c>
      <c r="CE296" s="31" t="s">
        <v>20085</v>
      </c>
      <c r="CF296" s="31"/>
      <c r="CG296" s="31"/>
      <c r="CH296" s="31"/>
      <c r="CI296" s="31"/>
      <c r="CJ296" s="31"/>
      <c r="CK296" s="31"/>
      <c r="CL296" s="31" t="s">
        <v>28462</v>
      </c>
      <c r="CM296" s="31" t="s">
        <v>28463</v>
      </c>
      <c r="CN296" s="31">
        <v>124</v>
      </c>
      <c r="CO296" s="31" t="s">
        <v>28593</v>
      </c>
      <c r="CP296" s="31" t="s">
        <v>28463</v>
      </c>
      <c r="CQ296" s="31">
        <v>124</v>
      </c>
      <c r="CR296" s="31">
        <v>3038</v>
      </c>
      <c r="CS296" s="31" t="s">
        <v>8315</v>
      </c>
      <c r="CT296" s="31"/>
      <c r="CU296" s="31" t="s">
        <v>8314</v>
      </c>
      <c r="CV296" s="31" t="s">
        <v>8347</v>
      </c>
      <c r="CW296" s="31" t="s">
        <v>8348</v>
      </c>
      <c r="CX296" s="31" t="s">
        <v>8346</v>
      </c>
      <c r="CY296" s="31"/>
      <c r="CZ296" s="31"/>
      <c r="DA296" s="31"/>
      <c r="DB296" s="31" t="s">
        <v>15747</v>
      </c>
      <c r="DC296" s="31" t="s">
        <v>15750</v>
      </c>
      <c r="DD296" s="31" t="s">
        <v>15746</v>
      </c>
      <c r="DE296" s="31"/>
      <c r="DF296" s="31"/>
      <c r="DG296" s="31"/>
      <c r="DH296" s="31"/>
      <c r="DI296" s="31"/>
      <c r="DJ296" s="31"/>
      <c r="DK296" s="31"/>
      <c r="DL296" s="31"/>
      <c r="DM296" s="38" t="s">
        <v>9198</v>
      </c>
      <c r="DN296" s="38"/>
      <c r="DO296" s="35">
        <v>0</v>
      </c>
      <c r="DP296" s="31" t="s">
        <v>19394</v>
      </c>
      <c r="DQ296" s="31" t="s">
        <v>19395</v>
      </c>
      <c r="DR296" s="31"/>
      <c r="DS296" s="31" t="s">
        <v>26830</v>
      </c>
      <c r="DT296" s="31" t="s">
        <v>37446</v>
      </c>
      <c r="DU296" s="31">
        <v>3</v>
      </c>
      <c r="DV296" s="31" t="s">
        <v>32167</v>
      </c>
      <c r="DW296" s="31" t="s">
        <v>1759</v>
      </c>
      <c r="DX296" s="31" t="s">
        <v>1759</v>
      </c>
      <c r="DY296" s="31" t="s">
        <v>24557</v>
      </c>
      <c r="DZ296" s="31" t="s">
        <v>24556</v>
      </c>
      <c r="EA296" s="31"/>
      <c r="EB296" s="31">
        <v>0</v>
      </c>
      <c r="EC296" s="31" t="s">
        <v>40168</v>
      </c>
      <c r="ED296" s="31" t="s">
        <v>41101</v>
      </c>
      <c r="EE296" s="31"/>
      <c r="EF296" s="31"/>
      <c r="EG296" s="31"/>
      <c r="EH296" s="31"/>
      <c r="EI296" s="31"/>
      <c r="EJ296" s="31"/>
    </row>
    <row r="297" spans="1:140" ht="23.25" customHeight="1">
      <c r="A297" s="25">
        <v>295</v>
      </c>
      <c r="B297" s="30" t="s">
        <v>24324</v>
      </c>
      <c r="C297" s="31">
        <v>140224289</v>
      </c>
      <c r="D297" s="30" t="s">
        <v>200</v>
      </c>
      <c r="E297" s="30"/>
      <c r="F297" s="30" t="s">
        <v>36254</v>
      </c>
      <c r="G297" s="31">
        <f t="shared" si="41"/>
        <v>58</v>
      </c>
      <c r="H297" s="72">
        <f t="shared" si="42"/>
        <v>45505</v>
      </c>
      <c r="I297" s="30"/>
      <c r="J297" s="30" t="s">
        <v>34084</v>
      </c>
      <c r="K297" s="30" t="s">
        <v>4318</v>
      </c>
      <c r="L297" s="31" t="s">
        <v>4318</v>
      </c>
      <c r="M297" s="31" t="s">
        <v>3186</v>
      </c>
      <c r="N297" s="31" t="s">
        <v>5797</v>
      </c>
      <c r="O297" s="31" t="s">
        <v>5271</v>
      </c>
      <c r="P297" s="31" t="s">
        <v>5049</v>
      </c>
      <c r="Q297" s="31"/>
      <c r="R297" s="31">
        <v>28</v>
      </c>
      <c r="S297" s="31">
        <v>0</v>
      </c>
      <c r="T297" s="31"/>
      <c r="U297" s="31">
        <v>896</v>
      </c>
      <c r="V297" s="31"/>
      <c r="W297" s="31" t="s">
        <v>4694</v>
      </c>
      <c r="X297" s="31" t="s">
        <v>4695</v>
      </c>
      <c r="Y297" s="31" t="e">
        <f t="shared" ca="1" si="43"/>
        <v>#VALUE!</v>
      </c>
      <c r="Z297" s="31" t="e">
        <f t="shared" ca="1" si="44"/>
        <v>#VALUE!</v>
      </c>
      <c r="AA297" s="31"/>
      <c r="AB297" s="31" t="s">
        <v>11144</v>
      </c>
      <c r="AC297" s="31" t="s">
        <v>34145</v>
      </c>
      <c r="AD297" s="31" t="s">
        <v>34145</v>
      </c>
      <c r="AE297" s="31"/>
      <c r="AF297" s="31" t="s">
        <v>24701</v>
      </c>
      <c r="AG297" s="31" t="s">
        <v>4322</v>
      </c>
      <c r="AH297" s="31" t="s">
        <v>4322</v>
      </c>
      <c r="AI297" s="31" t="s">
        <v>908</v>
      </c>
      <c r="AJ297" s="31">
        <v>10224</v>
      </c>
      <c r="AK297" s="31">
        <v>111399</v>
      </c>
      <c r="AL297" s="31" t="s">
        <v>2997</v>
      </c>
      <c r="AM297" s="31" t="s">
        <v>4983</v>
      </c>
      <c r="AN297" s="31"/>
      <c r="AO297" s="31"/>
      <c r="AP297" s="31" t="s">
        <v>3619</v>
      </c>
      <c r="AQ297" s="31" t="s">
        <v>7696</v>
      </c>
      <c r="AR297" s="31" t="s">
        <v>34145</v>
      </c>
      <c r="AS297" s="31" t="s">
        <v>34145</v>
      </c>
      <c r="AT297" s="31" t="str">
        <f>_xlfn.IFNA(VLOOKUP(D297,'[1]5. 1 Mei 2022'!$C$7:$F$60,4,FALSE),"")</f>
        <v/>
      </c>
      <c r="AU297" s="31"/>
      <c r="AV297" s="31" t="s">
        <v>20033</v>
      </c>
      <c r="AW297" s="31" t="s">
        <v>7696</v>
      </c>
      <c r="AX297" s="29">
        <f t="shared" si="47"/>
        <v>44371</v>
      </c>
      <c r="AY297" s="31" t="s">
        <v>26346</v>
      </c>
      <c r="AZ297" s="31" t="s">
        <v>225</v>
      </c>
      <c r="BA297" s="30" t="s">
        <v>3619</v>
      </c>
      <c r="BB297" s="31" t="s">
        <v>17503</v>
      </c>
      <c r="BC297" s="31"/>
      <c r="BD297" s="31" t="s">
        <v>7997</v>
      </c>
      <c r="BE297" s="31" t="s">
        <v>7969</v>
      </c>
      <c r="BF297" s="31" t="s">
        <v>20033</v>
      </c>
      <c r="BG297" s="31"/>
      <c r="BH297" s="31"/>
      <c r="BI297" s="31" t="s">
        <v>8136</v>
      </c>
      <c r="BJ297" s="31" t="s">
        <v>3185</v>
      </c>
      <c r="BK297" s="31" t="str">
        <f t="shared" si="39"/>
        <v>III/d</v>
      </c>
      <c r="BL297" s="31" t="s">
        <v>8077</v>
      </c>
      <c r="BM297" s="31"/>
      <c r="BN297" s="31"/>
      <c r="BO297" s="31"/>
      <c r="BP297" s="31" t="s">
        <v>1498</v>
      </c>
      <c r="BQ297" s="31" t="s">
        <v>3185</v>
      </c>
      <c r="BR297" s="31" t="s">
        <v>2124</v>
      </c>
      <c r="BS297" s="31">
        <v>203989</v>
      </c>
      <c r="BT297" s="31" t="s">
        <v>4192</v>
      </c>
      <c r="BU297" s="31"/>
      <c r="BV297" s="31" t="s">
        <v>4193</v>
      </c>
      <c r="BW297" s="31">
        <f t="shared" ca="1" si="45"/>
        <v>37</v>
      </c>
      <c r="BX297" s="78">
        <f t="shared" ca="1" si="46"/>
        <v>3</v>
      </c>
      <c r="BY297" s="31"/>
      <c r="BZ297" s="31"/>
      <c r="CA297" s="31" t="s">
        <v>2483</v>
      </c>
      <c r="CB297" s="31" t="s">
        <v>2519</v>
      </c>
      <c r="CC297" s="31">
        <v>3</v>
      </c>
      <c r="CD297" s="31">
        <v>1</v>
      </c>
      <c r="CE297" s="31" t="s">
        <v>20085</v>
      </c>
      <c r="CF297" s="31"/>
      <c r="CG297" s="31"/>
      <c r="CH297" s="31"/>
      <c r="CI297" s="31" t="s">
        <v>5058</v>
      </c>
      <c r="CJ297" s="31"/>
      <c r="CK297" s="31"/>
      <c r="CL297" s="31" t="s">
        <v>22504</v>
      </c>
      <c r="CM297" s="31" t="s">
        <v>22505</v>
      </c>
      <c r="CN297" s="31">
        <v>123</v>
      </c>
      <c r="CO297" s="31" t="s">
        <v>25406</v>
      </c>
      <c r="CP297" s="31" t="s">
        <v>22505</v>
      </c>
      <c r="CQ297" s="31">
        <v>123</v>
      </c>
      <c r="CR297" s="31">
        <v>3648</v>
      </c>
      <c r="CS297" s="31" t="s">
        <v>8315</v>
      </c>
      <c r="CT297" s="31"/>
      <c r="CU297" s="31" t="s">
        <v>8314</v>
      </c>
      <c r="CV297" s="31" t="s">
        <v>8347</v>
      </c>
      <c r="CW297" s="31" t="s">
        <v>8348</v>
      </c>
      <c r="CX297" s="31" t="s">
        <v>8346</v>
      </c>
      <c r="CY297" s="31"/>
      <c r="CZ297" s="31"/>
      <c r="DA297" s="31"/>
      <c r="DB297" s="31" t="s">
        <v>15747</v>
      </c>
      <c r="DC297" s="31" t="s">
        <v>15751</v>
      </c>
      <c r="DD297" s="31" t="s">
        <v>15746</v>
      </c>
      <c r="DE297" s="31"/>
      <c r="DF297" s="31"/>
      <c r="DG297" s="31"/>
      <c r="DH297" s="31"/>
      <c r="DI297" s="31" t="s">
        <v>24810</v>
      </c>
      <c r="DJ297" s="31" t="s">
        <v>24811</v>
      </c>
      <c r="DK297" s="31" t="s">
        <v>25642</v>
      </c>
      <c r="DL297" s="31" t="s">
        <v>25643</v>
      </c>
      <c r="DM297" s="38" t="s">
        <v>9432</v>
      </c>
      <c r="DN297" s="38"/>
      <c r="DO297" s="35">
        <v>0</v>
      </c>
      <c r="DP297" s="31" t="s">
        <v>15073</v>
      </c>
      <c r="DQ297" s="31" t="s">
        <v>15074</v>
      </c>
      <c r="DR297" s="31"/>
      <c r="DS297" s="31" t="s">
        <v>38503</v>
      </c>
      <c r="DT297" s="31" t="s">
        <v>37447</v>
      </c>
      <c r="DU297" s="31">
        <v>3</v>
      </c>
      <c r="DV297" s="31" t="s">
        <v>32167</v>
      </c>
      <c r="DW297" s="31" t="s">
        <v>7997</v>
      </c>
      <c r="DX297" s="31" t="s">
        <v>7997</v>
      </c>
      <c r="DY297" s="31" t="s">
        <v>34822</v>
      </c>
      <c r="DZ297" s="29">
        <v>44770</v>
      </c>
      <c r="EA297" s="29">
        <v>45864</v>
      </c>
      <c r="EB297" s="31">
        <v>0</v>
      </c>
      <c r="EC297" s="31" t="s">
        <v>40168</v>
      </c>
      <c r="ED297" s="31" t="s">
        <v>41101</v>
      </c>
      <c r="EE297" s="31"/>
      <c r="EF297" s="31"/>
      <c r="EG297" s="31"/>
      <c r="EH297" s="31"/>
      <c r="EI297" s="31"/>
      <c r="EJ297" s="31"/>
    </row>
    <row r="298" spans="1:140" ht="23.25" customHeight="1">
      <c r="A298" s="25">
        <v>296</v>
      </c>
      <c r="B298" s="30" t="s">
        <v>40491</v>
      </c>
      <c r="C298" s="31" t="s">
        <v>2248</v>
      </c>
      <c r="D298" s="30" t="s">
        <v>3024</v>
      </c>
      <c r="E298" s="30"/>
      <c r="F298" s="30" t="s">
        <v>36255</v>
      </c>
      <c r="G298" s="31">
        <f t="shared" si="41"/>
        <v>58</v>
      </c>
      <c r="H298" s="72">
        <f t="shared" si="42"/>
        <v>53479</v>
      </c>
      <c r="I298" s="30"/>
      <c r="J298" s="30" t="s">
        <v>34084</v>
      </c>
      <c r="K298" s="30" t="s">
        <v>4318</v>
      </c>
      <c r="L298" s="31" t="s">
        <v>4318</v>
      </c>
      <c r="M298" s="31" t="s">
        <v>6378</v>
      </c>
      <c r="N298" s="31" t="s">
        <v>3311</v>
      </c>
      <c r="O298" s="31" t="s">
        <v>2534</v>
      </c>
      <c r="P298" s="52" t="s">
        <v>35985</v>
      </c>
      <c r="Q298" s="31" t="s">
        <v>41897</v>
      </c>
      <c r="R298" s="31">
        <v>8</v>
      </c>
      <c r="S298" s="31">
        <v>4</v>
      </c>
      <c r="T298" s="31"/>
      <c r="U298" s="31">
        <v>596</v>
      </c>
      <c r="V298" s="31" t="s">
        <v>5813</v>
      </c>
      <c r="W298" s="31" t="s">
        <v>881</v>
      </c>
      <c r="X298" s="31" t="s">
        <v>7833</v>
      </c>
      <c r="Y298" s="31" t="e">
        <f t="shared" ca="1" si="43"/>
        <v>#VALUE!</v>
      </c>
      <c r="Z298" s="31" t="e">
        <f t="shared" ca="1" si="44"/>
        <v>#VALUE!</v>
      </c>
      <c r="AA298" s="31"/>
      <c r="AB298" s="31" t="s">
        <v>40003</v>
      </c>
      <c r="AC298" s="31" t="s">
        <v>34145</v>
      </c>
      <c r="AD298" s="31" t="s">
        <v>34145</v>
      </c>
      <c r="AE298" s="31"/>
      <c r="AF298" s="31" t="s">
        <v>24701</v>
      </c>
      <c r="AG298" s="31" t="s">
        <v>4322</v>
      </c>
      <c r="AH298" s="31" t="s">
        <v>4322</v>
      </c>
      <c r="AI298" s="31" t="s">
        <v>728</v>
      </c>
      <c r="AJ298" s="52" t="s">
        <v>40492</v>
      </c>
      <c r="AK298" s="52" t="s">
        <v>40493</v>
      </c>
      <c r="AL298" s="52" t="s">
        <v>29368</v>
      </c>
      <c r="AM298" s="31" t="s">
        <v>2711</v>
      </c>
      <c r="AN298" s="31"/>
      <c r="AO298" s="52" t="s">
        <v>40494</v>
      </c>
      <c r="AP298" s="31" t="s">
        <v>22917</v>
      </c>
      <c r="AQ298" s="52" t="s">
        <v>35984</v>
      </c>
      <c r="AR298" s="31" t="s">
        <v>34145</v>
      </c>
      <c r="AS298" s="31" t="s">
        <v>34145</v>
      </c>
      <c r="AT298" s="31" t="s">
        <v>41655</v>
      </c>
      <c r="AU298" s="31"/>
      <c r="AV298" s="31" t="s">
        <v>20034</v>
      </c>
      <c r="AW298" s="52" t="s">
        <v>33910</v>
      </c>
      <c r="AX298" s="29">
        <f t="shared" si="47"/>
        <v>46798</v>
      </c>
      <c r="AY298" s="31" t="s">
        <v>26346</v>
      </c>
      <c r="AZ298" s="31" t="s">
        <v>22919</v>
      </c>
      <c r="BA298" s="30" t="s">
        <v>22917</v>
      </c>
      <c r="BB298" s="31"/>
      <c r="BC298" s="31"/>
      <c r="BD298" s="31" t="s">
        <v>1759</v>
      </c>
      <c r="BE298" s="31" t="s">
        <v>7969</v>
      </c>
      <c r="BF298" s="31" t="s">
        <v>20034</v>
      </c>
      <c r="BG298" s="31"/>
      <c r="BH298" s="31"/>
      <c r="BI298" s="31" t="s">
        <v>8136</v>
      </c>
      <c r="BJ298" s="31" t="s">
        <v>20275</v>
      </c>
      <c r="BK298" s="31" t="str">
        <f t="shared" si="39"/>
        <v>III/b</v>
      </c>
      <c r="BL298" s="31" t="s">
        <v>8077</v>
      </c>
      <c r="BM298" s="31"/>
      <c r="BN298" s="31"/>
      <c r="BO298" s="31"/>
      <c r="BP298" s="31"/>
      <c r="BQ298" s="31" t="s">
        <v>20275</v>
      </c>
      <c r="BR298" s="52" t="s">
        <v>24067</v>
      </c>
      <c r="BS298" s="31" t="s">
        <v>41788</v>
      </c>
      <c r="BT298" s="31" t="s">
        <v>2917</v>
      </c>
      <c r="BU298" s="31" t="s">
        <v>5049</v>
      </c>
      <c r="BV298" s="31" t="s">
        <v>2124</v>
      </c>
      <c r="BW298" s="31">
        <f t="shared" ca="1" si="45"/>
        <v>13</v>
      </c>
      <c r="BX298" s="78">
        <f t="shared" ca="1" si="46"/>
        <v>3</v>
      </c>
      <c r="BY298" s="31"/>
      <c r="BZ298" s="31"/>
      <c r="CA298" s="31" t="s">
        <v>2483</v>
      </c>
      <c r="CB298" s="31" t="s">
        <v>2519</v>
      </c>
      <c r="CC298" s="31">
        <v>1</v>
      </c>
      <c r="CD298" s="31">
        <v>1</v>
      </c>
      <c r="CE298" s="31" t="s">
        <v>20085</v>
      </c>
      <c r="CF298" s="31"/>
      <c r="CG298" s="31"/>
      <c r="CH298" s="31"/>
      <c r="CI298" s="31"/>
      <c r="CJ298" s="31"/>
      <c r="CK298" s="31"/>
      <c r="CL298" s="31" t="s">
        <v>22492</v>
      </c>
      <c r="CM298" s="31" t="s">
        <v>22493</v>
      </c>
      <c r="CN298" s="31">
        <v>123</v>
      </c>
      <c r="CO298" s="31" t="s">
        <v>25439</v>
      </c>
      <c r="CP298" s="31" t="s">
        <v>22493</v>
      </c>
      <c r="CQ298" s="31">
        <v>123</v>
      </c>
      <c r="CR298" s="31">
        <v>4370</v>
      </c>
      <c r="CS298" s="31" t="s">
        <v>18417</v>
      </c>
      <c r="CT298" s="31" t="s">
        <v>18418</v>
      </c>
      <c r="CU298" s="31" t="s">
        <v>4327</v>
      </c>
      <c r="CV298" s="31" t="s">
        <v>17262</v>
      </c>
      <c r="CW298" s="31" t="s">
        <v>17263</v>
      </c>
      <c r="CX298" s="31" t="s">
        <v>17268</v>
      </c>
      <c r="CY298" s="31"/>
      <c r="CZ298" s="31"/>
      <c r="DA298" s="31"/>
      <c r="DB298" s="31" t="s">
        <v>15747</v>
      </c>
      <c r="DC298" s="31" t="s">
        <v>15750</v>
      </c>
      <c r="DD298" s="31" t="s">
        <v>15746</v>
      </c>
      <c r="DE298" s="31"/>
      <c r="DF298" s="31"/>
      <c r="DG298" s="31"/>
      <c r="DH298" s="31"/>
      <c r="DI298" s="31" t="s">
        <v>24810</v>
      </c>
      <c r="DJ298" s="31" t="s">
        <v>24811</v>
      </c>
      <c r="DK298" s="31" t="s">
        <v>25642</v>
      </c>
      <c r="DL298" s="31" t="s">
        <v>25643</v>
      </c>
      <c r="DM298" s="38" t="s">
        <v>9520</v>
      </c>
      <c r="DN298" s="38"/>
      <c r="DO298" s="35">
        <v>0</v>
      </c>
      <c r="DP298" s="31" t="s">
        <v>14327</v>
      </c>
      <c r="DQ298" s="31" t="s">
        <v>3025</v>
      </c>
      <c r="DR298" s="31"/>
      <c r="DS298" s="31" t="s">
        <v>38504</v>
      </c>
      <c r="DT298" s="31" t="s">
        <v>37448</v>
      </c>
      <c r="DU298" s="31">
        <v>3</v>
      </c>
      <c r="DV298" s="31" t="s">
        <v>32167</v>
      </c>
      <c r="DW298" s="31" t="s">
        <v>1759</v>
      </c>
      <c r="DX298" s="31" t="s">
        <v>7980</v>
      </c>
      <c r="DY298" s="31" t="s">
        <v>26365</v>
      </c>
      <c r="DZ298" s="31" t="s">
        <v>18545</v>
      </c>
      <c r="EA298" s="31"/>
      <c r="EB298" s="31">
        <v>0</v>
      </c>
      <c r="EC298" s="31" t="s">
        <v>40168</v>
      </c>
      <c r="ED298" s="31" t="s">
        <v>41101</v>
      </c>
      <c r="EE298" s="31"/>
      <c r="EF298" s="31"/>
      <c r="EG298" s="31"/>
      <c r="EH298" s="31"/>
      <c r="EI298" s="31"/>
      <c r="EJ298" s="31"/>
    </row>
    <row r="299" spans="1:140" ht="23.25" customHeight="1">
      <c r="A299" s="25">
        <v>297</v>
      </c>
      <c r="B299" s="30" t="s">
        <v>12280</v>
      </c>
      <c r="C299" s="31">
        <v>140375309</v>
      </c>
      <c r="D299" s="30" t="s">
        <v>390</v>
      </c>
      <c r="E299" s="30"/>
      <c r="F299" s="30" t="s">
        <v>36255</v>
      </c>
      <c r="G299" s="31">
        <f t="shared" si="41"/>
        <v>58</v>
      </c>
      <c r="H299" s="72">
        <f t="shared" si="42"/>
        <v>50952</v>
      </c>
      <c r="I299" s="30"/>
      <c r="J299" s="30" t="s">
        <v>34084</v>
      </c>
      <c r="K299" s="30" t="s">
        <v>4318</v>
      </c>
      <c r="L299" s="31" t="s">
        <v>4318</v>
      </c>
      <c r="M299" s="31" t="s">
        <v>6378</v>
      </c>
      <c r="N299" s="31" t="s">
        <v>5863</v>
      </c>
      <c r="O299" s="31" t="s">
        <v>2485</v>
      </c>
      <c r="P299" s="31" t="s">
        <v>30542</v>
      </c>
      <c r="Q299" s="31"/>
      <c r="R299" s="31">
        <v>21</v>
      </c>
      <c r="S299" s="31">
        <v>0</v>
      </c>
      <c r="T299" s="31"/>
      <c r="U299" s="31">
        <v>1527</v>
      </c>
      <c r="V299" s="31" t="s">
        <v>4038</v>
      </c>
      <c r="W299" s="31" t="s">
        <v>3157</v>
      </c>
      <c r="X299" s="31" t="s">
        <v>3158</v>
      </c>
      <c r="Y299" s="31" t="e">
        <f t="shared" ca="1" si="43"/>
        <v>#VALUE!</v>
      </c>
      <c r="Z299" s="31" t="e">
        <f t="shared" ca="1" si="44"/>
        <v>#VALUE!</v>
      </c>
      <c r="AA299" s="31"/>
      <c r="AB299" s="31" t="s">
        <v>29873</v>
      </c>
      <c r="AC299" s="31" t="s">
        <v>34147</v>
      </c>
      <c r="AD299" s="31" t="s">
        <v>34147</v>
      </c>
      <c r="AE299" s="31"/>
      <c r="AF299" s="31" t="s">
        <v>24699</v>
      </c>
      <c r="AG299" s="31" t="s">
        <v>5852</v>
      </c>
      <c r="AH299" s="31" t="s">
        <v>5852</v>
      </c>
      <c r="AI299" s="31" t="s">
        <v>908</v>
      </c>
      <c r="AJ299" s="31" t="s">
        <v>29874</v>
      </c>
      <c r="AK299" s="31" t="s">
        <v>29875</v>
      </c>
      <c r="AL299" s="31" t="s">
        <v>29733</v>
      </c>
      <c r="AM299" s="31" t="s">
        <v>29734</v>
      </c>
      <c r="AN299" s="31"/>
      <c r="AO299" s="31"/>
      <c r="AP299" s="31" t="s">
        <v>3078</v>
      </c>
      <c r="AQ299" s="31"/>
      <c r="AR299" s="31" t="s">
        <v>34147</v>
      </c>
      <c r="AS299" s="31" t="s">
        <v>34147</v>
      </c>
      <c r="AT299" s="31" t="str">
        <f>_xlfn.IFNA(VLOOKUP(D299,'[1]5. 1 Mei 2022'!$C$7:$F$60,4,FALSE),"")</f>
        <v/>
      </c>
      <c r="AU299" s="31"/>
      <c r="AV299" s="31" t="s">
        <v>33569</v>
      </c>
      <c r="AW299" s="31" t="s">
        <v>21723</v>
      </c>
      <c r="AX299" s="29">
        <f t="shared" si="47"/>
        <v>46555</v>
      </c>
      <c r="AY299" s="31" t="s">
        <v>26346</v>
      </c>
      <c r="AZ299" s="31" t="s">
        <v>529</v>
      </c>
      <c r="BA299" s="30" t="s">
        <v>3078</v>
      </c>
      <c r="BB299" s="31"/>
      <c r="BC299" s="31"/>
      <c r="BD299" s="31" t="s">
        <v>12244</v>
      </c>
      <c r="BE299" s="31" t="s">
        <v>7973</v>
      </c>
      <c r="BF299" s="31" t="s">
        <v>33569</v>
      </c>
      <c r="BG299" s="31"/>
      <c r="BH299" s="31"/>
      <c r="BI299" s="31" t="s">
        <v>8125</v>
      </c>
      <c r="BJ299" s="31" t="s">
        <v>20299</v>
      </c>
      <c r="BK299" s="31" t="str">
        <f t="shared" si="39"/>
        <v>II/d</v>
      </c>
      <c r="BL299" s="31" t="s">
        <v>8077</v>
      </c>
      <c r="BM299" s="31"/>
      <c r="BN299" s="31"/>
      <c r="BO299" s="31"/>
      <c r="BP299" s="31" t="s">
        <v>1498</v>
      </c>
      <c r="BQ299" s="31" t="s">
        <v>20299</v>
      </c>
      <c r="BR299" s="31" t="s">
        <v>26137</v>
      </c>
      <c r="BS299" s="31" t="s">
        <v>30416</v>
      </c>
      <c r="BT299" s="31" t="s">
        <v>1172</v>
      </c>
      <c r="BU299" s="31" t="s">
        <v>3279</v>
      </c>
      <c r="BV299" s="31" t="s">
        <v>5596</v>
      </c>
      <c r="BW299" s="31">
        <f t="shared" ca="1" si="45"/>
        <v>23</v>
      </c>
      <c r="BX299" s="78">
        <f t="shared" ca="1" si="46"/>
        <v>3</v>
      </c>
      <c r="BY299" s="31"/>
      <c r="BZ299" s="31"/>
      <c r="CA299" s="31" t="s">
        <v>996</v>
      </c>
      <c r="CB299" s="31" t="s">
        <v>2519</v>
      </c>
      <c r="CC299" s="31">
        <v>1</v>
      </c>
      <c r="CD299" s="31">
        <v>1</v>
      </c>
      <c r="CE299" s="31" t="s">
        <v>20085</v>
      </c>
      <c r="CF299" s="31"/>
      <c r="CG299" s="31"/>
      <c r="CH299" s="31"/>
      <c r="CI299" s="31"/>
      <c r="CJ299" s="31"/>
      <c r="CK299" s="31"/>
      <c r="CL299" s="31" t="s">
        <v>29789</v>
      </c>
      <c r="CM299" s="31" t="s">
        <v>29790</v>
      </c>
      <c r="CN299" s="31">
        <v>125</v>
      </c>
      <c r="CO299" s="31" t="s">
        <v>29833</v>
      </c>
      <c r="CP299" s="31" t="s">
        <v>29790</v>
      </c>
      <c r="CQ299" s="31">
        <v>125</v>
      </c>
      <c r="CR299" s="31">
        <v>3901</v>
      </c>
      <c r="CS299" s="31" t="s">
        <v>29876</v>
      </c>
      <c r="CT299" s="31"/>
      <c r="CU299" s="31"/>
      <c r="CV299" s="31" t="s">
        <v>8483</v>
      </c>
      <c r="CW299" s="31" t="s">
        <v>8535</v>
      </c>
      <c r="CX299" s="31" t="s">
        <v>6176</v>
      </c>
      <c r="CY299" s="31"/>
      <c r="CZ299" s="31"/>
      <c r="DA299" s="31"/>
      <c r="DB299" s="31" t="s">
        <v>8691</v>
      </c>
      <c r="DC299" s="31"/>
      <c r="DD299" s="31" t="s">
        <v>8692</v>
      </c>
      <c r="DE299" s="31"/>
      <c r="DF299" s="31"/>
      <c r="DG299" s="31"/>
      <c r="DH299" s="31"/>
      <c r="DI299" s="31" t="s">
        <v>24820</v>
      </c>
      <c r="DJ299" s="31" t="s">
        <v>24811</v>
      </c>
      <c r="DK299" s="31"/>
      <c r="DL299" s="31"/>
      <c r="DM299" s="38" t="s">
        <v>9022</v>
      </c>
      <c r="DN299" s="38"/>
      <c r="DO299" s="35" t="s">
        <v>31558</v>
      </c>
      <c r="DP299" s="31" t="s">
        <v>13744</v>
      </c>
      <c r="DQ299" s="31" t="s">
        <v>31559</v>
      </c>
      <c r="DR299" s="31" t="s">
        <v>13743</v>
      </c>
      <c r="DS299" s="31" t="s">
        <v>26713</v>
      </c>
      <c r="DT299" s="31" t="s">
        <v>37449</v>
      </c>
      <c r="DU299" s="31">
        <v>3</v>
      </c>
      <c r="DV299" s="31" t="s">
        <v>32167</v>
      </c>
      <c r="DW299" s="31"/>
      <c r="DX299" s="31"/>
      <c r="DY299" s="31" t="s">
        <v>25288</v>
      </c>
      <c r="DZ299" s="31" t="s">
        <v>18320</v>
      </c>
      <c r="EA299" s="31"/>
      <c r="EB299" s="31">
        <v>402803</v>
      </c>
      <c r="EC299" s="31" t="s">
        <v>8001</v>
      </c>
      <c r="ED299" s="31" t="s">
        <v>41101</v>
      </c>
      <c r="EE299" s="31"/>
      <c r="EF299" s="31"/>
      <c r="EG299" s="31"/>
      <c r="EH299" s="31"/>
      <c r="EI299" s="31"/>
      <c r="EJ299" s="31"/>
    </row>
    <row r="300" spans="1:140" ht="23.25" customHeight="1">
      <c r="A300" s="25">
        <v>298</v>
      </c>
      <c r="B300" s="30" t="s">
        <v>8247</v>
      </c>
      <c r="C300" s="31">
        <v>140348492</v>
      </c>
      <c r="D300" s="30" t="s">
        <v>380</v>
      </c>
      <c r="E300" s="30"/>
      <c r="F300" s="30" t="s">
        <v>36254</v>
      </c>
      <c r="G300" s="31">
        <f t="shared" si="41"/>
        <v>58</v>
      </c>
      <c r="H300" s="72">
        <f t="shared" si="42"/>
        <v>49035</v>
      </c>
      <c r="I300" s="30"/>
      <c r="J300" s="30" t="s">
        <v>34084</v>
      </c>
      <c r="K300" s="30" t="s">
        <v>4318</v>
      </c>
      <c r="L300" s="31" t="s">
        <v>4318</v>
      </c>
      <c r="M300" s="31" t="s">
        <v>6378</v>
      </c>
      <c r="N300" s="31" t="s">
        <v>5797</v>
      </c>
      <c r="O300" s="31" t="s">
        <v>5271</v>
      </c>
      <c r="P300" s="31" t="s">
        <v>23983</v>
      </c>
      <c r="Q300" s="31"/>
      <c r="R300" s="31">
        <v>18</v>
      </c>
      <c r="S300" s="31">
        <v>7</v>
      </c>
      <c r="T300" s="31"/>
      <c r="U300" s="31">
        <v>1144</v>
      </c>
      <c r="V300" s="31"/>
      <c r="W300" s="31" t="s">
        <v>7212</v>
      </c>
      <c r="X300" s="31" t="s">
        <v>7213</v>
      </c>
      <c r="Y300" s="31">
        <f t="shared" ca="1" si="43"/>
        <v>47</v>
      </c>
      <c r="Z300" s="31" t="str">
        <f t="shared" ca="1" si="44"/>
        <v>46-58</v>
      </c>
      <c r="AA300" s="31"/>
      <c r="AB300" s="31" t="s">
        <v>11160</v>
      </c>
      <c r="AC300" s="31" t="s">
        <v>34147</v>
      </c>
      <c r="AD300" s="31" t="s">
        <v>34147</v>
      </c>
      <c r="AE300" s="31"/>
      <c r="AF300" s="31" t="s">
        <v>24699</v>
      </c>
      <c r="AG300" s="31" t="s">
        <v>5852</v>
      </c>
      <c r="AH300" s="31" t="s">
        <v>5852</v>
      </c>
      <c r="AI300" s="31" t="s">
        <v>908</v>
      </c>
      <c r="AJ300" s="31"/>
      <c r="AK300" s="31"/>
      <c r="AL300" s="31">
        <v>1997</v>
      </c>
      <c r="AM300" s="31"/>
      <c r="AN300" s="31"/>
      <c r="AO300" s="31"/>
      <c r="AP300" s="31" t="s">
        <v>33022</v>
      </c>
      <c r="AQ300" s="31"/>
      <c r="AR300" s="31" t="s">
        <v>34143</v>
      </c>
      <c r="AS300" s="31" t="s">
        <v>34143</v>
      </c>
      <c r="AT300" s="31" t="str">
        <f>_xlfn.IFNA(VLOOKUP(D300,'[1]5. 1 Mei 2022'!$C$7:$F$60,4,FALSE),"")</f>
        <v/>
      </c>
      <c r="AU300" s="31" t="s">
        <v>34278</v>
      </c>
      <c r="AV300" s="31" t="s">
        <v>33062</v>
      </c>
      <c r="AW300" s="31" t="s">
        <v>21743</v>
      </c>
      <c r="AX300" s="29">
        <f t="shared" si="47"/>
        <v>46509</v>
      </c>
      <c r="AY300" s="31" t="s">
        <v>26346</v>
      </c>
      <c r="AZ300" s="31" t="s">
        <v>33023</v>
      </c>
      <c r="BA300" s="30" t="s">
        <v>33022</v>
      </c>
      <c r="BB300" s="31"/>
      <c r="BC300" s="31"/>
      <c r="BD300" s="31" t="s">
        <v>31066</v>
      </c>
      <c r="BE300" s="31" t="s">
        <v>7973</v>
      </c>
      <c r="BF300" s="31" t="s">
        <v>33062</v>
      </c>
      <c r="BG300" s="31" t="s">
        <v>37044</v>
      </c>
      <c r="BH300" s="31"/>
      <c r="BI300" s="31" t="s">
        <v>8125</v>
      </c>
      <c r="BJ300" s="31" t="s">
        <v>5701</v>
      </c>
      <c r="BK300" s="31" t="str">
        <f t="shared" si="39"/>
        <v>III/d</v>
      </c>
      <c r="BL300" s="31" t="s">
        <v>8077</v>
      </c>
      <c r="BM300" s="31"/>
      <c r="BN300" s="31"/>
      <c r="BO300" s="31"/>
      <c r="BP300" s="31" t="s">
        <v>1498</v>
      </c>
      <c r="BQ300" s="31" t="s">
        <v>5701</v>
      </c>
      <c r="BR300" s="31" t="s">
        <v>21839</v>
      </c>
      <c r="BS300" s="31" t="s">
        <v>25672</v>
      </c>
      <c r="BT300" s="31" t="s">
        <v>6555</v>
      </c>
      <c r="BU300" s="31"/>
      <c r="BV300" s="31" t="s">
        <v>7214</v>
      </c>
      <c r="BW300" s="31">
        <f t="shared" ca="1" si="45"/>
        <v>24</v>
      </c>
      <c r="BX300" s="78">
        <f t="shared" ca="1" si="46"/>
        <v>3</v>
      </c>
      <c r="BY300" s="31"/>
      <c r="BZ300" s="31"/>
      <c r="CA300" s="31" t="s">
        <v>2483</v>
      </c>
      <c r="CB300" s="31" t="s">
        <v>2519</v>
      </c>
      <c r="CC300" s="31">
        <v>2</v>
      </c>
      <c r="CD300" s="31">
        <v>1</v>
      </c>
      <c r="CE300" s="31" t="s">
        <v>20085</v>
      </c>
      <c r="CF300" s="31"/>
      <c r="CG300" s="31">
        <v>2010</v>
      </c>
      <c r="CH300" s="31"/>
      <c r="CI300" s="31"/>
      <c r="CJ300" s="31"/>
      <c r="CK300" s="31"/>
      <c r="CL300" s="31" t="s">
        <v>36520</v>
      </c>
      <c r="CM300" s="52" t="s">
        <v>36535</v>
      </c>
      <c r="CN300" s="31">
        <v>127</v>
      </c>
      <c r="CO300" s="31" t="s">
        <v>36536</v>
      </c>
      <c r="CP300" s="52" t="s">
        <v>36535</v>
      </c>
      <c r="CQ300" s="31">
        <v>127</v>
      </c>
      <c r="CR300" s="31">
        <v>3861</v>
      </c>
      <c r="CS300" s="31" t="s">
        <v>4284</v>
      </c>
      <c r="CT300" s="31"/>
      <c r="CU300" s="31" t="s">
        <v>4285</v>
      </c>
      <c r="CV300" s="31" t="s">
        <v>8467</v>
      </c>
      <c r="CW300" s="31" t="s">
        <v>8468</v>
      </c>
      <c r="CX300" s="31" t="s">
        <v>6176</v>
      </c>
      <c r="CY300" s="31"/>
      <c r="CZ300" s="31"/>
      <c r="DA300" s="31"/>
      <c r="DB300" s="31" t="s">
        <v>8691</v>
      </c>
      <c r="DC300" s="31"/>
      <c r="DD300" s="31" t="s">
        <v>8692</v>
      </c>
      <c r="DE300" s="31"/>
      <c r="DF300" s="31"/>
      <c r="DG300" s="31"/>
      <c r="DH300" s="31"/>
      <c r="DI300" s="31" t="s">
        <v>15790</v>
      </c>
      <c r="DJ300" s="31" t="s">
        <v>3660</v>
      </c>
      <c r="DK300" s="31"/>
      <c r="DL300" s="31"/>
      <c r="DM300" s="38" t="s">
        <v>9626</v>
      </c>
      <c r="DN300" s="38"/>
      <c r="DO300" s="35" t="s">
        <v>20432</v>
      </c>
      <c r="DP300" s="31" t="s">
        <v>13560</v>
      </c>
      <c r="DQ300" s="31" t="s">
        <v>13559</v>
      </c>
      <c r="DR300" s="31"/>
      <c r="DS300" s="31" t="s">
        <v>27268</v>
      </c>
      <c r="DT300" s="31" t="s">
        <v>28176</v>
      </c>
      <c r="DU300" s="31">
        <v>3</v>
      </c>
      <c r="DV300" s="31" t="s">
        <v>32167</v>
      </c>
      <c r="DW300" s="31"/>
      <c r="DX300" s="31"/>
      <c r="DY300" s="31" t="s">
        <v>34639</v>
      </c>
      <c r="DZ300" s="29">
        <v>44550</v>
      </c>
      <c r="EA300" s="29">
        <v>45723</v>
      </c>
      <c r="EB300" s="31">
        <v>371977</v>
      </c>
      <c r="EC300" s="31" t="s">
        <v>8001</v>
      </c>
      <c r="ED300" s="31" t="s">
        <v>41100</v>
      </c>
      <c r="EE300" s="31"/>
      <c r="EF300" s="31"/>
      <c r="EG300" s="31"/>
      <c r="EH300" s="31"/>
      <c r="EI300" s="31"/>
      <c r="EJ300" s="31"/>
    </row>
    <row r="301" spans="1:140" ht="23.25" customHeight="1">
      <c r="A301" s="25">
        <v>299</v>
      </c>
      <c r="B301" s="30" t="s">
        <v>4432</v>
      </c>
      <c r="C301" s="31" t="s">
        <v>2055</v>
      </c>
      <c r="D301" s="30" t="s">
        <v>16595</v>
      </c>
      <c r="E301" s="30"/>
      <c r="F301" s="30" t="s">
        <v>36262</v>
      </c>
      <c r="G301" s="31">
        <f t="shared" si="41"/>
        <v>58</v>
      </c>
      <c r="H301" s="72">
        <f t="shared" si="42"/>
        <v>49919</v>
      </c>
      <c r="I301" s="30" t="s">
        <v>34979</v>
      </c>
      <c r="J301" s="30" t="s">
        <v>34085</v>
      </c>
      <c r="K301" s="30" t="s">
        <v>34083</v>
      </c>
      <c r="L301" s="31" t="s">
        <v>16726</v>
      </c>
      <c r="M301" s="31" t="s">
        <v>6378</v>
      </c>
      <c r="N301" s="31" t="s">
        <v>3557</v>
      </c>
      <c r="O301" s="31" t="s">
        <v>1501</v>
      </c>
      <c r="P301" s="31" t="s">
        <v>3738</v>
      </c>
      <c r="Q301" s="31"/>
      <c r="R301" s="31"/>
      <c r="S301" s="31"/>
      <c r="T301" s="31"/>
      <c r="U301" s="31" t="s">
        <v>16190</v>
      </c>
      <c r="V301" s="31"/>
      <c r="W301" s="31" t="s">
        <v>6910</v>
      </c>
      <c r="X301" s="31" t="s">
        <v>5177</v>
      </c>
      <c r="Y301" s="31" t="e">
        <f t="shared" ca="1" si="43"/>
        <v>#VALUE!</v>
      </c>
      <c r="Z301" s="31" t="e">
        <f t="shared" ca="1" si="44"/>
        <v>#VALUE!</v>
      </c>
      <c r="AA301" s="31"/>
      <c r="AB301" s="31" t="s">
        <v>3351</v>
      </c>
      <c r="AC301" s="31" t="s">
        <v>34153</v>
      </c>
      <c r="AD301" s="31" t="s">
        <v>34194</v>
      </c>
      <c r="AE301" s="31"/>
      <c r="AF301" s="31" t="s">
        <v>24700</v>
      </c>
      <c r="AG301" s="31" t="s">
        <v>738</v>
      </c>
      <c r="AH301" s="31" t="s">
        <v>7895</v>
      </c>
      <c r="AI301" s="31" t="s">
        <v>728</v>
      </c>
      <c r="AJ301" s="31" t="s">
        <v>16819</v>
      </c>
      <c r="AK301" s="31" t="s">
        <v>16820</v>
      </c>
      <c r="AL301" s="31" t="s">
        <v>16054</v>
      </c>
      <c r="AM301" s="31" t="s">
        <v>7596</v>
      </c>
      <c r="AN301" s="31"/>
      <c r="AO301" s="31"/>
      <c r="AP301" s="31" t="s">
        <v>32997</v>
      </c>
      <c r="AQ301" s="31" t="s">
        <v>21740</v>
      </c>
      <c r="AR301" s="31" t="s">
        <v>34143</v>
      </c>
      <c r="AS301" s="31" t="s">
        <v>34143</v>
      </c>
      <c r="AT301" s="31" t="str">
        <f>_xlfn.IFNA(VLOOKUP(D301,'[1]5. 1 Mei 2022'!$C$7:$F$60,4,FALSE),"")</f>
        <v/>
      </c>
      <c r="AU301" s="31"/>
      <c r="AV301" s="31" t="s">
        <v>33045</v>
      </c>
      <c r="AW301" s="31" t="s">
        <v>21743</v>
      </c>
      <c r="AX301" s="29">
        <f t="shared" si="47"/>
        <v>46509</v>
      </c>
      <c r="AY301" s="31" t="s">
        <v>26344</v>
      </c>
      <c r="AZ301" s="31" t="s">
        <v>32999</v>
      </c>
      <c r="BA301" s="30" t="s">
        <v>32997</v>
      </c>
      <c r="BB301" s="31"/>
      <c r="BC301" s="31"/>
      <c r="BD301" s="31" t="s">
        <v>31066</v>
      </c>
      <c r="BE301" s="31" t="s">
        <v>7967</v>
      </c>
      <c r="BF301" s="31" t="s">
        <v>33045</v>
      </c>
      <c r="BG301" s="31"/>
      <c r="BH301" s="31"/>
      <c r="BI301" s="31"/>
      <c r="BJ301" s="31">
        <v>0</v>
      </c>
      <c r="BK301" s="31" t="str">
        <f t="shared" si="39"/>
        <v>III/a</v>
      </c>
      <c r="BL301" s="31"/>
      <c r="BM301" s="31"/>
      <c r="BN301" s="31"/>
      <c r="BO301" s="31"/>
      <c r="BP301" s="31" t="s">
        <v>1498</v>
      </c>
      <c r="BQ301" s="31"/>
      <c r="BR301" s="31"/>
      <c r="BS301" s="31"/>
      <c r="BT301" s="31"/>
      <c r="BU301" s="31"/>
      <c r="BV301" s="31" t="s">
        <v>1693</v>
      </c>
      <c r="BW301" s="31">
        <f t="shared" ca="1" si="45"/>
        <v>16</v>
      </c>
      <c r="BX301" s="78">
        <f t="shared" ca="1" si="46"/>
        <v>3</v>
      </c>
      <c r="BY301" s="31" t="s">
        <v>3738</v>
      </c>
      <c r="BZ301" s="31"/>
      <c r="CA301" s="31" t="s">
        <v>2483</v>
      </c>
      <c r="CB301" s="31" t="s">
        <v>2519</v>
      </c>
      <c r="CC301" s="31" t="s">
        <v>1498</v>
      </c>
      <c r="CD301" s="31">
        <v>1</v>
      </c>
      <c r="CE301" s="31" t="s">
        <v>20085</v>
      </c>
      <c r="CF301" s="31"/>
      <c r="CG301" s="31"/>
      <c r="CH301" s="31"/>
      <c r="CI301" s="31"/>
      <c r="CJ301" s="31"/>
      <c r="CK301" s="31"/>
      <c r="CL301" s="31"/>
      <c r="CM301" s="31"/>
      <c r="CN301" s="31"/>
      <c r="CO301" s="31"/>
      <c r="CP301" s="31"/>
      <c r="CQ301" s="31"/>
      <c r="CR301" s="31">
        <v>5308</v>
      </c>
      <c r="CS301" s="31" t="s">
        <v>19012</v>
      </c>
      <c r="CT301" s="31" t="s">
        <v>19013</v>
      </c>
      <c r="CU301" s="31" t="s">
        <v>19014</v>
      </c>
      <c r="CV301" s="31" t="s">
        <v>19142</v>
      </c>
      <c r="CW301" s="31" t="s">
        <v>19143</v>
      </c>
      <c r="CX301" s="31" t="s">
        <v>4970</v>
      </c>
      <c r="CY301" s="31"/>
      <c r="CZ301" s="31"/>
      <c r="DA301" s="31"/>
      <c r="DB301" s="31"/>
      <c r="DC301" s="31"/>
      <c r="DD301" s="31"/>
      <c r="DE301" s="31"/>
      <c r="DF301" s="31"/>
      <c r="DG301" s="31"/>
      <c r="DH301" s="31"/>
      <c r="DI301" s="31"/>
      <c r="DJ301" s="31"/>
      <c r="DK301" s="31"/>
      <c r="DL301" s="31"/>
      <c r="DM301" s="38" t="s">
        <v>9004</v>
      </c>
      <c r="DN301" s="38"/>
      <c r="DO301" s="35" t="s">
        <v>10639</v>
      </c>
      <c r="DP301" s="31" t="s">
        <v>10836</v>
      </c>
      <c r="DQ301" s="31" t="s">
        <v>2322</v>
      </c>
      <c r="DR301" s="31"/>
      <c r="DS301" s="31" t="s">
        <v>26696</v>
      </c>
      <c r="DT301" s="31" t="s">
        <v>37450</v>
      </c>
      <c r="DU301" s="31">
        <v>3</v>
      </c>
      <c r="DV301" s="31" t="s">
        <v>32167</v>
      </c>
      <c r="DW301" s="31"/>
      <c r="DX301" s="31"/>
      <c r="DY301" s="31"/>
      <c r="DZ301" s="31"/>
      <c r="EA301" s="31"/>
      <c r="EB301" s="31">
        <v>0</v>
      </c>
      <c r="EC301" s="31" t="s">
        <v>39747</v>
      </c>
      <c r="ED301" s="31" t="s">
        <v>41101</v>
      </c>
      <c r="EE301" s="31"/>
      <c r="EF301" s="31"/>
      <c r="EG301" s="31"/>
      <c r="EH301" s="31"/>
      <c r="EI301" s="31"/>
      <c r="EJ301" s="31"/>
    </row>
    <row r="302" spans="1:140" ht="23.25" customHeight="1">
      <c r="A302" s="25">
        <v>300</v>
      </c>
      <c r="B302" s="30" t="s">
        <v>6084</v>
      </c>
      <c r="C302" s="31">
        <v>140323509</v>
      </c>
      <c r="D302" s="30" t="s">
        <v>51</v>
      </c>
      <c r="E302" s="30"/>
      <c r="F302" s="30" t="s">
        <v>36255</v>
      </c>
      <c r="G302" s="31">
        <f t="shared" si="41"/>
        <v>58</v>
      </c>
      <c r="H302" s="72">
        <f t="shared" si="42"/>
        <v>48700</v>
      </c>
      <c r="I302" s="30"/>
      <c r="J302" s="30" t="s">
        <v>34084</v>
      </c>
      <c r="K302" s="30" t="s">
        <v>4318</v>
      </c>
      <c r="L302" s="31" t="s">
        <v>4318</v>
      </c>
      <c r="M302" s="31" t="s">
        <v>6378</v>
      </c>
      <c r="N302" s="31" t="s">
        <v>3311</v>
      </c>
      <c r="O302" s="31" t="s">
        <v>2534</v>
      </c>
      <c r="P302" s="31" t="s">
        <v>20080</v>
      </c>
      <c r="Q302" s="31"/>
      <c r="R302" s="31">
        <v>22</v>
      </c>
      <c r="S302" s="31">
        <v>0</v>
      </c>
      <c r="T302" s="31"/>
      <c r="U302" s="31">
        <v>12</v>
      </c>
      <c r="V302" s="31"/>
      <c r="W302" s="31" t="s">
        <v>6910</v>
      </c>
      <c r="X302" s="31" t="s">
        <v>896</v>
      </c>
      <c r="Y302" s="31" t="e">
        <f t="shared" ca="1" si="43"/>
        <v>#VALUE!</v>
      </c>
      <c r="Z302" s="31" t="e">
        <f t="shared" ca="1" si="44"/>
        <v>#VALUE!</v>
      </c>
      <c r="AA302" s="31"/>
      <c r="AB302" s="31" t="s">
        <v>19228</v>
      </c>
      <c r="AC302" s="31" t="s">
        <v>34145</v>
      </c>
      <c r="AD302" s="31" t="s">
        <v>34145</v>
      </c>
      <c r="AE302" s="31"/>
      <c r="AF302" s="31" t="s">
        <v>24701</v>
      </c>
      <c r="AG302" s="31" t="s">
        <v>4322</v>
      </c>
      <c r="AH302" s="31" t="s">
        <v>4322</v>
      </c>
      <c r="AI302" s="31" t="s">
        <v>40277</v>
      </c>
      <c r="AJ302" s="31" t="s">
        <v>31418</v>
      </c>
      <c r="AK302" s="31" t="s">
        <v>31419</v>
      </c>
      <c r="AL302" s="31" t="s">
        <v>22732</v>
      </c>
      <c r="AM302" s="31" t="s">
        <v>11621</v>
      </c>
      <c r="AN302" s="31"/>
      <c r="AO302" s="31"/>
      <c r="AP302" s="31" t="s">
        <v>4434</v>
      </c>
      <c r="AQ302" s="31" t="s">
        <v>8276</v>
      </c>
      <c r="AR302" s="31" t="s">
        <v>34145</v>
      </c>
      <c r="AS302" s="31" t="s">
        <v>34145</v>
      </c>
      <c r="AT302" s="31" t="str">
        <f>_xlfn.IFNA(VLOOKUP(D302,'[1]5. 1 Mei 2022'!$C$7:$F$60,4,FALSE),"")</f>
        <v/>
      </c>
      <c r="AU302" s="31"/>
      <c r="AV302" s="31" t="s">
        <v>20034</v>
      </c>
      <c r="AW302" s="31" t="s">
        <v>8276</v>
      </c>
      <c r="AX302" s="29">
        <f t="shared" si="47"/>
        <v>43663</v>
      </c>
      <c r="AY302" s="31" t="s">
        <v>26346</v>
      </c>
      <c r="AZ302" s="31" t="s">
        <v>6484</v>
      </c>
      <c r="BA302" s="30" t="s">
        <v>4434</v>
      </c>
      <c r="BB302" s="31"/>
      <c r="BC302" s="31"/>
      <c r="BD302" s="31" t="s">
        <v>1759</v>
      </c>
      <c r="BE302" s="31" t="s">
        <v>7969</v>
      </c>
      <c r="BF302" s="31" t="s">
        <v>20034</v>
      </c>
      <c r="BG302" s="31"/>
      <c r="BH302" s="31"/>
      <c r="BI302" s="31" t="s">
        <v>8136</v>
      </c>
      <c r="BJ302" s="31" t="s">
        <v>20275</v>
      </c>
      <c r="BK302" s="31" t="str">
        <f t="shared" si="39"/>
        <v>III/b</v>
      </c>
      <c r="BL302" s="31" t="s">
        <v>8077</v>
      </c>
      <c r="BM302" s="31"/>
      <c r="BN302" s="31"/>
      <c r="BO302" s="31"/>
      <c r="BP302" s="31" t="s">
        <v>1498</v>
      </c>
      <c r="BQ302" s="31" t="s">
        <v>20275</v>
      </c>
      <c r="BR302" s="31" t="s">
        <v>17856</v>
      </c>
      <c r="BS302" s="31" t="s">
        <v>21627</v>
      </c>
      <c r="BT302" s="31" t="s">
        <v>7839</v>
      </c>
      <c r="BU302" s="31"/>
      <c r="BV302" s="31" t="s">
        <v>2940</v>
      </c>
      <c r="BW302" s="31">
        <f t="shared" ca="1" si="45"/>
        <v>30</v>
      </c>
      <c r="BX302" s="78">
        <f t="shared" ca="1" si="46"/>
        <v>3</v>
      </c>
      <c r="BY302" s="31"/>
      <c r="BZ302" s="31"/>
      <c r="CA302" s="31" t="s">
        <v>2483</v>
      </c>
      <c r="CB302" s="31" t="s">
        <v>2519</v>
      </c>
      <c r="CC302" s="31">
        <v>2</v>
      </c>
      <c r="CD302" s="31">
        <v>1</v>
      </c>
      <c r="CE302" s="31" t="s">
        <v>20085</v>
      </c>
      <c r="CF302" s="31"/>
      <c r="CG302" s="31"/>
      <c r="CH302" s="31" t="s">
        <v>2689</v>
      </c>
      <c r="CI302" s="31"/>
      <c r="CJ302" s="31"/>
      <c r="CK302" s="31"/>
      <c r="CL302" s="31" t="s">
        <v>28374</v>
      </c>
      <c r="CM302" s="31" t="s">
        <v>28373</v>
      </c>
      <c r="CN302" s="31">
        <v>124</v>
      </c>
      <c r="CO302" s="31" t="s">
        <v>28372</v>
      </c>
      <c r="CP302" s="31" t="s">
        <v>28373</v>
      </c>
      <c r="CQ302" s="31">
        <v>124</v>
      </c>
      <c r="CR302" s="31">
        <v>3395</v>
      </c>
      <c r="CS302" s="31" t="s">
        <v>22126</v>
      </c>
      <c r="CT302" s="31"/>
      <c r="CU302" s="31"/>
      <c r="CV302" s="31" t="s">
        <v>10323</v>
      </c>
      <c r="CW302" s="31" t="s">
        <v>5376</v>
      </c>
      <c r="CX302" s="31">
        <v>41592</v>
      </c>
      <c r="CY302" s="31"/>
      <c r="CZ302" s="31"/>
      <c r="DA302" s="31"/>
      <c r="DB302" s="31" t="s">
        <v>15747</v>
      </c>
      <c r="DC302" s="31" t="s">
        <v>15756</v>
      </c>
      <c r="DD302" s="31" t="s">
        <v>15746</v>
      </c>
      <c r="DE302" s="31"/>
      <c r="DF302" s="31"/>
      <c r="DG302" s="31"/>
      <c r="DH302" s="31"/>
      <c r="DI302" s="31"/>
      <c r="DJ302" s="31"/>
      <c r="DK302" s="31"/>
      <c r="DL302" s="31"/>
      <c r="DM302" s="38" t="s">
        <v>9400</v>
      </c>
      <c r="DN302" s="38"/>
      <c r="DO302" s="35">
        <v>0</v>
      </c>
      <c r="DP302" s="31" t="s">
        <v>13642</v>
      </c>
      <c r="DQ302" s="31" t="s">
        <v>13641</v>
      </c>
      <c r="DR302" s="31"/>
      <c r="DS302" s="31" t="s">
        <v>27215</v>
      </c>
      <c r="DT302" s="31" t="s">
        <v>37451</v>
      </c>
      <c r="DU302" s="31">
        <v>3</v>
      </c>
      <c r="DV302" s="31" t="s">
        <v>32167</v>
      </c>
      <c r="DW302" s="31" t="s">
        <v>1759</v>
      </c>
      <c r="DX302" s="31" t="s">
        <v>1759</v>
      </c>
      <c r="DY302" s="31" t="s">
        <v>18155</v>
      </c>
      <c r="DZ302" s="31" t="s">
        <v>18135</v>
      </c>
      <c r="EA302" s="31"/>
      <c r="EB302" s="31">
        <v>0</v>
      </c>
      <c r="EC302" s="31" t="s">
        <v>40168</v>
      </c>
      <c r="ED302" s="31" t="s">
        <v>41101</v>
      </c>
      <c r="EE302" s="31"/>
      <c r="EF302" s="31"/>
      <c r="EG302" s="31"/>
      <c r="EH302" s="31"/>
      <c r="EI302" s="31"/>
      <c r="EJ302" s="31"/>
    </row>
    <row r="303" spans="1:140" ht="23.25" customHeight="1">
      <c r="A303" s="25">
        <v>301</v>
      </c>
      <c r="B303" s="30" t="s">
        <v>6512</v>
      </c>
      <c r="C303" s="31" t="s">
        <v>3606</v>
      </c>
      <c r="D303" s="30" t="s">
        <v>3606</v>
      </c>
      <c r="E303" s="30"/>
      <c r="F303" s="30" t="s">
        <v>36262</v>
      </c>
      <c r="G303" s="31">
        <f t="shared" si="41"/>
        <v>58</v>
      </c>
      <c r="H303" s="72">
        <f t="shared" si="42"/>
        <v>45108</v>
      </c>
      <c r="I303" s="30"/>
      <c r="J303" s="30" t="s">
        <v>34084</v>
      </c>
      <c r="K303" s="30" t="s">
        <v>4318</v>
      </c>
      <c r="L303" s="31" t="s">
        <v>4318</v>
      </c>
      <c r="M303" s="31" t="s">
        <v>6378</v>
      </c>
      <c r="N303" s="31" t="s">
        <v>5865</v>
      </c>
      <c r="O303" s="31" t="s">
        <v>5117</v>
      </c>
      <c r="P303" s="31" t="s">
        <v>21727</v>
      </c>
      <c r="Q303" s="31"/>
      <c r="R303" s="31">
        <v>21</v>
      </c>
      <c r="S303" s="31">
        <v>11</v>
      </c>
      <c r="T303" s="31"/>
      <c r="U303" s="31">
        <v>1603</v>
      </c>
      <c r="V303" s="31" t="s">
        <v>2364</v>
      </c>
      <c r="W303" s="31" t="s">
        <v>980</v>
      </c>
      <c r="X303" s="31" t="s">
        <v>3946</v>
      </c>
      <c r="Y303" s="31">
        <f t="shared" ca="1" si="43"/>
        <v>58</v>
      </c>
      <c r="Z303" s="31" t="str">
        <f t="shared" ca="1" si="44"/>
        <v>46-58</v>
      </c>
      <c r="AA303" s="31"/>
      <c r="AB303" s="31" t="s">
        <v>6770</v>
      </c>
      <c r="AC303" s="31" t="s">
        <v>34153</v>
      </c>
      <c r="AD303" s="31" t="s">
        <v>34194</v>
      </c>
      <c r="AE303" s="31"/>
      <c r="AF303" s="31" t="s">
        <v>24700</v>
      </c>
      <c r="AG303" s="31" t="s">
        <v>7895</v>
      </c>
      <c r="AH303" s="31" t="s">
        <v>7895</v>
      </c>
      <c r="AI303" s="31" t="s">
        <v>40277</v>
      </c>
      <c r="AJ303" s="31">
        <v>318</v>
      </c>
      <c r="AK303" s="31" t="s">
        <v>2012</v>
      </c>
      <c r="AL303" s="31">
        <v>31523</v>
      </c>
      <c r="AM303" s="31" t="s">
        <v>3175</v>
      </c>
      <c r="AN303" s="31"/>
      <c r="AO303" s="31"/>
      <c r="AP303" s="31" t="s">
        <v>33003</v>
      </c>
      <c r="AQ303" s="31"/>
      <c r="AR303" s="31" t="s">
        <v>34148</v>
      </c>
      <c r="AS303" s="31" t="s">
        <v>34148</v>
      </c>
      <c r="AT303" s="31" t="str">
        <f>_xlfn.IFNA(VLOOKUP(D303,'[1]5. 1 Mei 2022'!$C$7:$F$60,4,FALSE),"")</f>
        <v/>
      </c>
      <c r="AU303" s="31"/>
      <c r="AV303" s="31" t="s">
        <v>4645</v>
      </c>
      <c r="AW303" s="31"/>
      <c r="AX303" s="29">
        <f t="shared" si="47"/>
        <v>1903</v>
      </c>
      <c r="AY303" s="31" t="s">
        <v>26346</v>
      </c>
      <c r="AZ303" s="31" t="s">
        <v>33005</v>
      </c>
      <c r="BA303" s="30" t="s">
        <v>33003</v>
      </c>
      <c r="BB303" s="31" t="s">
        <v>11647</v>
      </c>
      <c r="BC303" s="31"/>
      <c r="BD303" s="31" t="s">
        <v>30229</v>
      </c>
      <c r="BE303" s="31" t="s">
        <v>7968</v>
      </c>
      <c r="BF303" s="31" t="s">
        <v>4645</v>
      </c>
      <c r="BG303" s="31"/>
      <c r="BH303" s="31"/>
      <c r="BI303" s="31"/>
      <c r="BJ303" s="31" t="s">
        <v>23661</v>
      </c>
      <c r="BK303" s="31" t="str">
        <f t="shared" si="39"/>
        <v>II/c</v>
      </c>
      <c r="BL303" s="31" t="s">
        <v>8078</v>
      </c>
      <c r="BM303" s="31"/>
      <c r="BN303" s="31"/>
      <c r="BO303" s="31"/>
      <c r="BP303" s="31" t="s">
        <v>1498</v>
      </c>
      <c r="BQ303" s="31"/>
      <c r="BR303" s="31"/>
      <c r="BS303" s="31"/>
      <c r="BT303" s="31" t="s">
        <v>7564</v>
      </c>
      <c r="BU303" s="31" t="s">
        <v>794</v>
      </c>
      <c r="BV303" s="31" t="s">
        <v>1055</v>
      </c>
      <c r="BW303" s="31">
        <f t="shared" ca="1" si="45"/>
        <v>28</v>
      </c>
      <c r="BX303" s="78">
        <f t="shared" ca="1" si="46"/>
        <v>3</v>
      </c>
      <c r="BY303" s="31"/>
      <c r="BZ303" s="31"/>
      <c r="CA303" s="31" t="s">
        <v>2483</v>
      </c>
      <c r="CB303" s="31" t="s">
        <v>2519</v>
      </c>
      <c r="CC303" s="31">
        <v>3</v>
      </c>
      <c r="CD303" s="31">
        <v>1</v>
      </c>
      <c r="CE303" s="31" t="s">
        <v>20085</v>
      </c>
      <c r="CF303" s="31"/>
      <c r="CG303" s="31"/>
      <c r="CH303" s="31"/>
      <c r="CI303" s="31"/>
      <c r="CJ303" s="31"/>
      <c r="CK303" s="31"/>
      <c r="CL303" s="31"/>
      <c r="CM303" s="31"/>
      <c r="CN303" s="31"/>
      <c r="CO303" s="31"/>
      <c r="CP303" s="31"/>
      <c r="CQ303" s="31"/>
      <c r="CR303" s="31">
        <v>3531</v>
      </c>
      <c r="CS303" s="31"/>
      <c r="CT303" s="31"/>
      <c r="CU303" s="31"/>
      <c r="CV303" s="31"/>
      <c r="CW303" s="31"/>
      <c r="CX303" s="31"/>
      <c r="CY303" s="31"/>
      <c r="CZ303" s="31"/>
      <c r="DA303" s="31"/>
      <c r="DB303" s="31"/>
      <c r="DC303" s="31"/>
      <c r="DD303" s="31"/>
      <c r="DE303" s="31"/>
      <c r="DF303" s="31"/>
      <c r="DG303" s="31"/>
      <c r="DH303" s="31"/>
      <c r="DI303" s="31"/>
      <c r="DJ303" s="31"/>
      <c r="DK303" s="31"/>
      <c r="DL303" s="31"/>
      <c r="DM303" s="38" t="s">
        <v>10045</v>
      </c>
      <c r="DN303" s="38"/>
      <c r="DO303" s="35" t="s">
        <v>20376</v>
      </c>
      <c r="DP303" s="31" t="s">
        <v>13771</v>
      </c>
      <c r="DQ303" s="31" t="s">
        <v>13770</v>
      </c>
      <c r="DR303" s="31"/>
      <c r="DS303" s="31" t="s">
        <v>27668</v>
      </c>
      <c r="DT303" s="31"/>
      <c r="DU303" s="31">
        <v>3</v>
      </c>
      <c r="DV303" s="31" t="s">
        <v>32167</v>
      </c>
      <c r="DW303" s="31"/>
      <c r="DX303" s="31"/>
      <c r="DY303" s="31"/>
      <c r="DZ303" s="31"/>
      <c r="EA303" s="31"/>
      <c r="EB303" s="31">
        <v>0</v>
      </c>
      <c r="EC303" s="31" t="s">
        <v>39747</v>
      </c>
      <c r="ED303" s="31" t="s">
        <v>41101</v>
      </c>
      <c r="EE303" s="31"/>
      <c r="EF303" s="31"/>
      <c r="EG303" s="31"/>
      <c r="EH303" s="31"/>
      <c r="EI303" s="31"/>
      <c r="EJ303" s="31"/>
    </row>
    <row r="304" spans="1:140" ht="23.25" customHeight="1">
      <c r="A304" s="25">
        <v>302</v>
      </c>
      <c r="B304" s="30" t="s">
        <v>16304</v>
      </c>
      <c r="C304" s="31">
        <v>140309689</v>
      </c>
      <c r="D304" s="30" t="s">
        <v>394</v>
      </c>
      <c r="E304" s="30"/>
      <c r="F304" s="30" t="s">
        <v>36254</v>
      </c>
      <c r="G304" s="31">
        <f t="shared" si="41"/>
        <v>58</v>
      </c>
      <c r="H304" s="72">
        <f t="shared" si="42"/>
        <v>46784</v>
      </c>
      <c r="I304" s="30"/>
      <c r="J304" s="30" t="s">
        <v>34084</v>
      </c>
      <c r="K304" s="30" t="s">
        <v>4318</v>
      </c>
      <c r="L304" s="31" t="s">
        <v>4318</v>
      </c>
      <c r="M304" s="31" t="s">
        <v>3186</v>
      </c>
      <c r="N304" s="31" t="s">
        <v>4008</v>
      </c>
      <c r="O304" s="31" t="s">
        <v>4320</v>
      </c>
      <c r="P304" s="31"/>
      <c r="Q304" s="31"/>
      <c r="R304" s="31">
        <v>12</v>
      </c>
      <c r="S304" s="31">
        <v>1</v>
      </c>
      <c r="T304" s="31"/>
      <c r="U304" s="31">
        <v>1015</v>
      </c>
      <c r="V304" s="31"/>
      <c r="W304" s="31" t="s">
        <v>5773</v>
      </c>
      <c r="X304" s="31" t="s">
        <v>3835</v>
      </c>
      <c r="Y304" s="31">
        <f t="shared" ca="1" si="43"/>
        <v>53</v>
      </c>
      <c r="Z304" s="31" t="str">
        <f t="shared" ca="1" si="44"/>
        <v>46-58</v>
      </c>
      <c r="AA304" s="31"/>
      <c r="AB304" s="31" t="s">
        <v>40174</v>
      </c>
      <c r="AC304" s="31" t="s">
        <v>34147</v>
      </c>
      <c r="AD304" s="31" t="s">
        <v>34147</v>
      </c>
      <c r="AE304" s="31"/>
      <c r="AF304" s="31" t="s">
        <v>24699</v>
      </c>
      <c r="AG304" s="31" t="s">
        <v>5851</v>
      </c>
      <c r="AH304" s="31" t="s">
        <v>5852</v>
      </c>
      <c r="AI304" s="31" t="s">
        <v>7082</v>
      </c>
      <c r="AJ304" s="31" t="s">
        <v>40175</v>
      </c>
      <c r="AK304" s="52" t="s">
        <v>40176</v>
      </c>
      <c r="AL304" s="52" t="s">
        <v>21747</v>
      </c>
      <c r="AM304" s="31" t="s">
        <v>34329</v>
      </c>
      <c r="AN304" s="31"/>
      <c r="AO304" s="52" t="s">
        <v>40177</v>
      </c>
      <c r="AP304" s="31" t="s">
        <v>33096</v>
      </c>
      <c r="AQ304" s="31" t="s">
        <v>29870</v>
      </c>
      <c r="AR304" s="31" t="s">
        <v>34143</v>
      </c>
      <c r="AS304" s="31" t="s">
        <v>34143</v>
      </c>
      <c r="AT304" s="31" t="str">
        <f>_xlfn.IFNA(VLOOKUP(D304,'[1]5. 1 Mei 2022'!$C$7:$F$60,4,FALSE),"")</f>
        <v/>
      </c>
      <c r="AU304" s="31" t="s">
        <v>34271</v>
      </c>
      <c r="AV304" s="31" t="s">
        <v>30098</v>
      </c>
      <c r="AW304" s="31" t="s">
        <v>29870</v>
      </c>
      <c r="AX304" s="29">
        <f t="shared" si="47"/>
        <v>46089</v>
      </c>
      <c r="AY304" s="31" t="s">
        <v>11416</v>
      </c>
      <c r="AZ304" s="31" t="s">
        <v>22915</v>
      </c>
      <c r="BA304" s="30" t="s">
        <v>33096</v>
      </c>
      <c r="BB304" s="31"/>
      <c r="BC304" s="31"/>
      <c r="BD304" s="31" t="s">
        <v>7972</v>
      </c>
      <c r="BE304" s="31" t="s">
        <v>7973</v>
      </c>
      <c r="BF304" s="31" t="s">
        <v>30098</v>
      </c>
      <c r="BG304" s="31"/>
      <c r="BH304" s="31"/>
      <c r="BI304" s="31" t="s">
        <v>8121</v>
      </c>
      <c r="BJ304" s="31" t="s">
        <v>3822</v>
      </c>
      <c r="BK304" s="31" t="str">
        <f t="shared" si="39"/>
        <v>III/c</v>
      </c>
      <c r="BL304" s="31" t="s">
        <v>8077</v>
      </c>
      <c r="BM304" s="31"/>
      <c r="BN304" s="31"/>
      <c r="BO304" s="31"/>
      <c r="BP304" s="31" t="s">
        <v>1498</v>
      </c>
      <c r="BQ304" s="31" t="s">
        <v>3822</v>
      </c>
      <c r="BR304" s="31" t="s">
        <v>8283</v>
      </c>
      <c r="BS304" s="31" t="s">
        <v>15158</v>
      </c>
      <c r="BT304" s="31" t="s">
        <v>6929</v>
      </c>
      <c r="BU304" s="31"/>
      <c r="BV304" s="31" t="s">
        <v>3836</v>
      </c>
      <c r="BW304" s="31">
        <f t="shared" ca="1" si="45"/>
        <v>26</v>
      </c>
      <c r="BX304" s="78">
        <f t="shared" ca="1" si="46"/>
        <v>1</v>
      </c>
      <c r="BY304" s="31"/>
      <c r="BZ304" s="31"/>
      <c r="CA304" s="31" t="s">
        <v>2483</v>
      </c>
      <c r="CB304" s="31" t="s">
        <v>2519</v>
      </c>
      <c r="CC304" s="31">
        <v>3</v>
      </c>
      <c r="CD304" s="31">
        <v>1</v>
      </c>
      <c r="CE304" s="31" t="s">
        <v>20085</v>
      </c>
      <c r="CF304" s="31"/>
      <c r="CG304" s="31"/>
      <c r="CH304" s="31" t="s">
        <v>5878</v>
      </c>
      <c r="CI304" s="31"/>
      <c r="CJ304" s="31"/>
      <c r="CK304" s="31"/>
      <c r="CL304" s="31" t="s">
        <v>33628</v>
      </c>
      <c r="CM304" s="31" t="s">
        <v>32488</v>
      </c>
      <c r="CN304" s="31">
        <v>127</v>
      </c>
      <c r="CO304" s="31" t="s">
        <v>38873</v>
      </c>
      <c r="CP304" s="52" t="s">
        <v>32488</v>
      </c>
      <c r="CQ304" s="31" t="s">
        <v>36751</v>
      </c>
      <c r="CR304" s="31">
        <v>3924</v>
      </c>
      <c r="CS304" s="31" t="s">
        <v>18997</v>
      </c>
      <c r="CT304" s="31" t="s">
        <v>18998</v>
      </c>
      <c r="CU304" s="31" t="s">
        <v>18999</v>
      </c>
      <c r="CV304" s="31" t="s">
        <v>19205</v>
      </c>
      <c r="CW304" s="31" t="s">
        <v>19206</v>
      </c>
      <c r="CX304" s="31" t="s">
        <v>19207</v>
      </c>
      <c r="CY304" s="31"/>
      <c r="CZ304" s="31"/>
      <c r="DA304" s="31"/>
      <c r="DB304" s="31" t="s">
        <v>8696</v>
      </c>
      <c r="DC304" s="31"/>
      <c r="DD304" s="31" t="s">
        <v>6187</v>
      </c>
      <c r="DE304" s="31"/>
      <c r="DF304" s="31"/>
      <c r="DG304" s="31"/>
      <c r="DH304" s="31"/>
      <c r="DI304" s="31" t="s">
        <v>25386</v>
      </c>
      <c r="DJ304" s="31" t="s">
        <v>25387</v>
      </c>
      <c r="DK304" s="31"/>
      <c r="DL304" s="31"/>
      <c r="DM304" s="38" t="s">
        <v>8983</v>
      </c>
      <c r="DN304" s="38"/>
      <c r="DO304" s="35">
        <v>0</v>
      </c>
      <c r="DP304" s="31" t="s">
        <v>13409</v>
      </c>
      <c r="DQ304" s="31" t="s">
        <v>13408</v>
      </c>
      <c r="DR304" s="31"/>
      <c r="DS304" s="31" t="s">
        <v>26677</v>
      </c>
      <c r="DT304" s="31"/>
      <c r="DU304" s="31">
        <v>3</v>
      </c>
      <c r="DV304" s="31" t="s">
        <v>32167</v>
      </c>
      <c r="DW304" s="31"/>
      <c r="DX304" s="31"/>
      <c r="DY304" s="31" t="s">
        <v>33627</v>
      </c>
      <c r="DZ304" s="31" t="s">
        <v>18310</v>
      </c>
      <c r="EA304" s="31" t="s">
        <v>28371</v>
      </c>
      <c r="EB304" s="31">
        <v>0</v>
      </c>
      <c r="EC304" s="31" t="s">
        <v>40139</v>
      </c>
      <c r="ED304" s="31" t="s">
        <v>41100</v>
      </c>
      <c r="EE304" s="31"/>
      <c r="EF304" s="31"/>
      <c r="EG304" s="31"/>
      <c r="EH304" s="31"/>
      <c r="EI304" s="31"/>
      <c r="EJ304" s="31"/>
    </row>
    <row r="305" spans="1:140" ht="23.25" customHeight="1">
      <c r="A305" s="25">
        <v>303</v>
      </c>
      <c r="B305" s="30" t="s">
        <v>3259</v>
      </c>
      <c r="C305" s="31" t="s">
        <v>2448</v>
      </c>
      <c r="D305" s="30" t="s">
        <v>2448</v>
      </c>
      <c r="E305" s="30"/>
      <c r="F305" s="30" t="s">
        <v>36262</v>
      </c>
      <c r="G305" s="31">
        <f t="shared" si="41"/>
        <v>58</v>
      </c>
      <c r="H305" s="72">
        <f t="shared" si="42"/>
        <v>50284</v>
      </c>
      <c r="I305" s="30"/>
      <c r="J305" s="30" t="s">
        <v>34084</v>
      </c>
      <c r="K305" s="30" t="s">
        <v>4318</v>
      </c>
      <c r="L305" s="31" t="s">
        <v>4318</v>
      </c>
      <c r="M305" s="31" t="s">
        <v>6378</v>
      </c>
      <c r="N305" s="31" t="s">
        <v>5863</v>
      </c>
      <c r="O305" s="31" t="s">
        <v>2485</v>
      </c>
      <c r="P305" s="31" t="s">
        <v>21723</v>
      </c>
      <c r="Q305" s="31"/>
      <c r="R305" s="31">
        <v>18</v>
      </c>
      <c r="S305" s="31">
        <v>3</v>
      </c>
      <c r="T305" s="31"/>
      <c r="U305" s="31">
        <v>1690</v>
      </c>
      <c r="V305" s="31"/>
      <c r="W305" s="31" t="s">
        <v>7590</v>
      </c>
      <c r="X305" s="31" t="s">
        <v>3256</v>
      </c>
      <c r="Y305" s="31" t="e">
        <f t="shared" ca="1" si="43"/>
        <v>#VALUE!</v>
      </c>
      <c r="Z305" s="31" t="e">
        <f t="shared" ca="1" si="44"/>
        <v>#VALUE!</v>
      </c>
      <c r="AA305" s="31"/>
      <c r="AB305" s="31" t="s">
        <v>5131</v>
      </c>
      <c r="AC305" s="31" t="s">
        <v>34153</v>
      </c>
      <c r="AD305" s="31" t="s">
        <v>34194</v>
      </c>
      <c r="AE305" s="31"/>
      <c r="AF305" s="31" t="s">
        <v>24700</v>
      </c>
      <c r="AG305" s="31" t="s">
        <v>7895</v>
      </c>
      <c r="AH305" s="31" t="s">
        <v>7895</v>
      </c>
      <c r="AI305" s="31" t="s">
        <v>40277</v>
      </c>
      <c r="AJ305" s="31">
        <v>1933</v>
      </c>
      <c r="AK305" s="31" t="s">
        <v>916</v>
      </c>
      <c r="AL305" s="31">
        <v>37837</v>
      </c>
      <c r="AM305" s="31" t="s">
        <v>917</v>
      </c>
      <c r="AN305" s="31"/>
      <c r="AO305" s="31"/>
      <c r="AP305" s="31" t="s">
        <v>4602</v>
      </c>
      <c r="AQ305" s="31"/>
      <c r="AR305" s="31" t="s">
        <v>34148</v>
      </c>
      <c r="AS305" s="31" t="s">
        <v>34148</v>
      </c>
      <c r="AT305" s="31" t="str">
        <f>_xlfn.IFNA(VLOOKUP(D305,'[1]5. 1 Mei 2022'!$C$7:$F$60,4,FALSE),"")</f>
        <v/>
      </c>
      <c r="AU305" s="31"/>
      <c r="AV305" s="31" t="s">
        <v>7495</v>
      </c>
      <c r="AW305" s="31"/>
      <c r="AX305" s="29">
        <f t="shared" si="47"/>
        <v>1903</v>
      </c>
      <c r="AY305" s="31" t="s">
        <v>26346</v>
      </c>
      <c r="AZ305" s="31" t="s">
        <v>528</v>
      </c>
      <c r="BA305" s="30" t="s">
        <v>4435</v>
      </c>
      <c r="BB305" s="31"/>
      <c r="BC305" s="31"/>
      <c r="BD305" s="31" t="s">
        <v>30238</v>
      </c>
      <c r="BE305" s="31" t="s">
        <v>7968</v>
      </c>
      <c r="BF305" s="31" t="s">
        <v>7495</v>
      </c>
      <c r="BG305" s="31"/>
      <c r="BH305" s="31"/>
      <c r="BI305" s="31"/>
      <c r="BJ305" s="31" t="s">
        <v>5449</v>
      </c>
      <c r="BK305" s="31" t="str">
        <f t="shared" si="39"/>
        <v>II/d</v>
      </c>
      <c r="BL305" s="31" t="s">
        <v>8078</v>
      </c>
      <c r="BM305" s="31"/>
      <c r="BN305" s="31"/>
      <c r="BO305" s="31"/>
      <c r="BP305" s="31" t="s">
        <v>1498</v>
      </c>
      <c r="BQ305" s="31"/>
      <c r="BR305" s="31"/>
      <c r="BS305" s="31"/>
      <c r="BT305" s="31" t="s">
        <v>3163</v>
      </c>
      <c r="BU305" s="31" t="s">
        <v>718</v>
      </c>
      <c r="BV305" s="31" t="s">
        <v>3390</v>
      </c>
      <c r="BW305" s="31">
        <f t="shared" ca="1" si="45"/>
        <v>20</v>
      </c>
      <c r="BX305" s="78">
        <f t="shared" ca="1" si="46"/>
        <v>3</v>
      </c>
      <c r="BY305" s="31"/>
      <c r="BZ305" s="31"/>
      <c r="CA305" s="31" t="s">
        <v>2483</v>
      </c>
      <c r="CB305" s="31" t="s">
        <v>2519</v>
      </c>
      <c r="CC305" s="31">
        <v>3</v>
      </c>
      <c r="CD305" s="31">
        <v>1</v>
      </c>
      <c r="CE305" s="31" t="s">
        <v>20085</v>
      </c>
      <c r="CF305" s="31"/>
      <c r="CG305" s="31"/>
      <c r="CH305" s="31"/>
      <c r="CI305" s="31"/>
      <c r="CJ305" s="31"/>
      <c r="CK305" s="31"/>
      <c r="CL305" s="31"/>
      <c r="CM305" s="31"/>
      <c r="CN305" s="31"/>
      <c r="CO305" s="31"/>
      <c r="CP305" s="31"/>
      <c r="CQ305" s="31"/>
      <c r="CR305" s="31">
        <v>3804</v>
      </c>
      <c r="CS305" s="31"/>
      <c r="CT305" s="31"/>
      <c r="CU305" s="31"/>
      <c r="CV305" s="31"/>
      <c r="CW305" s="31"/>
      <c r="CX305" s="31"/>
      <c r="CY305" s="31"/>
      <c r="CZ305" s="31"/>
      <c r="DA305" s="31"/>
      <c r="DB305" s="31"/>
      <c r="DC305" s="31"/>
      <c r="DD305" s="31"/>
      <c r="DE305" s="31"/>
      <c r="DF305" s="31"/>
      <c r="DG305" s="31"/>
      <c r="DH305" s="31"/>
      <c r="DI305" s="31"/>
      <c r="DJ305" s="31"/>
      <c r="DK305" s="31"/>
      <c r="DL305" s="31"/>
      <c r="DM305" s="38" t="s">
        <v>9953</v>
      </c>
      <c r="DN305" s="38"/>
      <c r="DO305" s="35">
        <v>0</v>
      </c>
      <c r="DP305" s="31" t="s">
        <v>14680</v>
      </c>
      <c r="DQ305" s="31" t="s">
        <v>14681</v>
      </c>
      <c r="DR305" s="31" t="s">
        <v>20874</v>
      </c>
      <c r="DS305" s="31" t="s">
        <v>27582</v>
      </c>
      <c r="DT305" s="31" t="s">
        <v>37452</v>
      </c>
      <c r="DU305" s="31">
        <v>3</v>
      </c>
      <c r="DV305" s="31" t="s">
        <v>32167</v>
      </c>
      <c r="DW305" s="31"/>
      <c r="DX305" s="31"/>
      <c r="DY305" s="31"/>
      <c r="DZ305" s="31"/>
      <c r="EA305" s="31"/>
      <c r="EB305" s="31">
        <v>0</v>
      </c>
      <c r="EC305" s="31" t="s">
        <v>39747</v>
      </c>
      <c r="ED305" s="31" t="s">
        <v>41101</v>
      </c>
      <c r="EE305" s="31"/>
      <c r="EF305" s="31"/>
      <c r="EG305" s="31"/>
      <c r="EH305" s="31"/>
      <c r="EI305" s="31"/>
      <c r="EJ305" s="31"/>
    </row>
    <row r="306" spans="1:140" ht="23.25" customHeight="1">
      <c r="A306" s="25">
        <v>304</v>
      </c>
      <c r="B306" s="30" t="s">
        <v>23507</v>
      </c>
      <c r="C306" s="31" t="s">
        <v>3543</v>
      </c>
      <c r="D306" s="30" t="s">
        <v>3543</v>
      </c>
      <c r="E306" s="30"/>
      <c r="F306" s="30" t="s">
        <v>36257</v>
      </c>
      <c r="G306" s="31">
        <f t="shared" si="41"/>
        <v>58</v>
      </c>
      <c r="H306" s="72">
        <f t="shared" si="42"/>
        <v>50526</v>
      </c>
      <c r="I306" s="30"/>
      <c r="J306" s="30" t="s">
        <v>34084</v>
      </c>
      <c r="K306" s="30" t="s">
        <v>4318</v>
      </c>
      <c r="L306" s="31" t="s">
        <v>4318</v>
      </c>
      <c r="M306" s="31" t="s">
        <v>6378</v>
      </c>
      <c r="N306" s="31" t="s">
        <v>4008</v>
      </c>
      <c r="O306" s="31" t="s">
        <v>4320</v>
      </c>
      <c r="P306" s="52" t="s">
        <v>35985</v>
      </c>
      <c r="Q306" s="31" t="s">
        <v>41898</v>
      </c>
      <c r="R306" s="31">
        <v>13</v>
      </c>
      <c r="S306" s="31">
        <v>9</v>
      </c>
      <c r="T306" s="31"/>
      <c r="U306" s="31">
        <v>1687</v>
      </c>
      <c r="V306" s="31" t="s">
        <v>263</v>
      </c>
      <c r="W306" s="31" t="s">
        <v>7076</v>
      </c>
      <c r="X306" s="31" t="s">
        <v>6449</v>
      </c>
      <c r="Y306" s="31">
        <f t="shared" ca="1" si="43"/>
        <v>43</v>
      </c>
      <c r="Z306" s="31" t="str">
        <f t="shared" ca="1" si="44"/>
        <v>36-45</v>
      </c>
      <c r="AA306" s="31"/>
      <c r="AB306" s="31" t="s">
        <v>19798</v>
      </c>
      <c r="AC306" s="31" t="s">
        <v>34147</v>
      </c>
      <c r="AD306" s="31" t="s">
        <v>34147</v>
      </c>
      <c r="AE306" s="31"/>
      <c r="AF306" s="31" t="s">
        <v>24699</v>
      </c>
      <c r="AG306" s="31" t="s">
        <v>5852</v>
      </c>
      <c r="AH306" s="31" t="s">
        <v>5852</v>
      </c>
      <c r="AI306" s="31" t="s">
        <v>5828</v>
      </c>
      <c r="AJ306" s="31" t="s">
        <v>18768</v>
      </c>
      <c r="AK306" s="31" t="s">
        <v>18769</v>
      </c>
      <c r="AL306" s="31" t="s">
        <v>12171</v>
      </c>
      <c r="AM306" s="31" t="s">
        <v>12224</v>
      </c>
      <c r="AN306" s="31"/>
      <c r="AO306" s="31"/>
      <c r="AP306" s="31" t="s">
        <v>32997</v>
      </c>
      <c r="AQ306" s="31" t="s">
        <v>22691</v>
      </c>
      <c r="AR306" s="31" t="s">
        <v>34143</v>
      </c>
      <c r="AS306" s="31" t="s">
        <v>34143</v>
      </c>
      <c r="AT306" s="31" t="str">
        <f>_xlfn.IFNA(VLOOKUP(D306,'[1]5. 1 Mei 2022'!$C$7:$F$60,4,FALSE),"")</f>
        <v/>
      </c>
      <c r="AU306" s="31" t="s">
        <v>34278</v>
      </c>
      <c r="AV306" s="31" t="s">
        <v>33060</v>
      </c>
      <c r="AW306" s="31" t="s">
        <v>21743</v>
      </c>
      <c r="AX306" s="29">
        <f t="shared" si="47"/>
        <v>46509</v>
      </c>
      <c r="AY306" s="31" t="s">
        <v>26344</v>
      </c>
      <c r="AZ306" s="31" t="s">
        <v>32999</v>
      </c>
      <c r="BA306" s="30" t="s">
        <v>32997</v>
      </c>
      <c r="BB306" s="31"/>
      <c r="BC306" s="31"/>
      <c r="BD306" s="31" t="s">
        <v>31066</v>
      </c>
      <c r="BE306" s="31" t="s">
        <v>7973</v>
      </c>
      <c r="BF306" s="31" t="s">
        <v>33060</v>
      </c>
      <c r="BG306" s="31"/>
      <c r="BH306" s="31"/>
      <c r="BI306" s="31" t="s">
        <v>8122</v>
      </c>
      <c r="BJ306" s="31" t="s">
        <v>21619</v>
      </c>
      <c r="BK306" s="31" t="str">
        <f t="shared" si="39"/>
        <v>III/c</v>
      </c>
      <c r="BL306" s="31" t="s">
        <v>8077</v>
      </c>
      <c r="BM306" s="31"/>
      <c r="BN306" s="31"/>
      <c r="BO306" s="31"/>
      <c r="BP306" s="31" t="s">
        <v>1498</v>
      </c>
      <c r="BQ306" s="31" t="s">
        <v>26417</v>
      </c>
      <c r="BR306" s="52" t="s">
        <v>24067</v>
      </c>
      <c r="BS306" s="31" t="s">
        <v>41789</v>
      </c>
      <c r="BT306" s="31" t="s">
        <v>3163</v>
      </c>
      <c r="BU306" s="31" t="s">
        <v>718</v>
      </c>
      <c r="BV306" s="31" t="s">
        <v>4281</v>
      </c>
      <c r="BW306" s="31">
        <f t="shared" ca="1" si="45"/>
        <v>19</v>
      </c>
      <c r="BX306" s="78">
        <f t="shared" ca="1" si="46"/>
        <v>3</v>
      </c>
      <c r="BY306" s="31"/>
      <c r="BZ306" s="31"/>
      <c r="CA306" s="31" t="s">
        <v>2483</v>
      </c>
      <c r="CB306" s="31" t="s">
        <v>2519</v>
      </c>
      <c r="CC306" s="31">
        <v>1</v>
      </c>
      <c r="CD306" s="31">
        <v>1</v>
      </c>
      <c r="CE306" s="31" t="s">
        <v>20085</v>
      </c>
      <c r="CF306" s="31" t="s">
        <v>5446</v>
      </c>
      <c r="CG306" s="31"/>
      <c r="CH306" s="31"/>
      <c r="CI306" s="31"/>
      <c r="CJ306" s="31"/>
      <c r="CK306" s="31"/>
      <c r="CL306" s="31" t="s">
        <v>36611</v>
      </c>
      <c r="CM306" s="31" t="s">
        <v>33451</v>
      </c>
      <c r="CN306" s="31">
        <v>127</v>
      </c>
      <c r="CO306" s="31" t="s">
        <v>36721</v>
      </c>
      <c r="CP306" s="31" t="s">
        <v>33451</v>
      </c>
      <c r="CQ306" s="31">
        <v>127</v>
      </c>
      <c r="CR306" s="31">
        <v>1311</v>
      </c>
      <c r="CS306" s="31" t="s">
        <v>19000</v>
      </c>
      <c r="CT306" s="31" t="s">
        <v>19001</v>
      </c>
      <c r="CU306" s="31" t="s">
        <v>19002</v>
      </c>
      <c r="CV306" s="31" t="s">
        <v>19208</v>
      </c>
      <c r="CW306" s="31" t="s">
        <v>19209</v>
      </c>
      <c r="CX306" s="31" t="s">
        <v>19210</v>
      </c>
      <c r="CY306" s="31"/>
      <c r="CZ306" s="31"/>
      <c r="DA306" s="31"/>
      <c r="DB306" s="31" t="s">
        <v>8698</v>
      </c>
      <c r="DC306" s="31"/>
      <c r="DD306" s="31" t="s">
        <v>3173</v>
      </c>
      <c r="DE306" s="31"/>
      <c r="DF306" s="31"/>
      <c r="DG306" s="31"/>
      <c r="DH306" s="31"/>
      <c r="DI306" s="31" t="s">
        <v>25298</v>
      </c>
      <c r="DJ306" s="31" t="s">
        <v>25299</v>
      </c>
      <c r="DK306" s="31"/>
      <c r="DL306" s="31"/>
      <c r="DM306" s="38" t="s">
        <v>9641</v>
      </c>
      <c r="DN306" s="38"/>
      <c r="DO306" s="35">
        <v>0</v>
      </c>
      <c r="DP306" s="31" t="s">
        <v>31956</v>
      </c>
      <c r="DQ306" s="31" t="s">
        <v>13517</v>
      </c>
      <c r="DR306" s="31"/>
      <c r="DS306" s="31" t="s">
        <v>27276</v>
      </c>
      <c r="DT306" s="31" t="s">
        <v>28177</v>
      </c>
      <c r="DU306" s="31">
        <v>3</v>
      </c>
      <c r="DV306" s="31" t="s">
        <v>32167</v>
      </c>
      <c r="DW306" s="31"/>
      <c r="DX306" s="31"/>
      <c r="DY306" s="31" t="s">
        <v>34513</v>
      </c>
      <c r="DZ306" s="29">
        <v>44550</v>
      </c>
      <c r="EA306" s="29">
        <v>45758</v>
      </c>
      <c r="EB306" s="31">
        <v>0</v>
      </c>
      <c r="EC306" s="31" t="s">
        <v>40139</v>
      </c>
      <c r="ED306" s="31" t="s">
        <v>41100</v>
      </c>
      <c r="EE306" s="31"/>
      <c r="EF306" s="31"/>
      <c r="EG306" s="31"/>
      <c r="EH306" s="31"/>
      <c r="EI306" s="31"/>
      <c r="EJ306" s="31"/>
    </row>
    <row r="307" spans="1:140" ht="23.25" customHeight="1">
      <c r="A307" s="25">
        <v>305</v>
      </c>
      <c r="B307" s="30" t="s">
        <v>24442</v>
      </c>
      <c r="C307" s="31" t="s">
        <v>11724</v>
      </c>
      <c r="D307" s="30" t="s">
        <v>21105</v>
      </c>
      <c r="E307" s="30"/>
      <c r="F307" s="30" t="s">
        <v>36262</v>
      </c>
      <c r="G307" s="31">
        <f t="shared" si="41"/>
        <v>58</v>
      </c>
      <c r="H307" s="72">
        <f t="shared" si="42"/>
        <v>54605</v>
      </c>
      <c r="I307" s="30" t="s">
        <v>34980</v>
      </c>
      <c r="J307" s="30" t="s">
        <v>34085</v>
      </c>
      <c r="K307" s="30" t="s">
        <v>34083</v>
      </c>
      <c r="L307" s="31" t="s">
        <v>16726</v>
      </c>
      <c r="M307" s="31" t="s">
        <v>6378</v>
      </c>
      <c r="N307" s="31" t="s">
        <v>5865</v>
      </c>
      <c r="O307" s="31" t="s">
        <v>5117</v>
      </c>
      <c r="P307" s="31" t="s">
        <v>19644</v>
      </c>
      <c r="Q307" s="31"/>
      <c r="R307" s="31"/>
      <c r="S307" s="31"/>
      <c r="T307" s="31"/>
      <c r="U307" s="31" t="s">
        <v>3447</v>
      </c>
      <c r="V307" s="31"/>
      <c r="W307" s="31" t="s">
        <v>6910</v>
      </c>
      <c r="X307" s="31" t="s">
        <v>11761</v>
      </c>
      <c r="Y307" s="31">
        <f t="shared" ca="1" si="43"/>
        <v>32</v>
      </c>
      <c r="Z307" s="31" t="str">
        <f t="shared" ca="1" si="44"/>
        <v>21-35</v>
      </c>
      <c r="AA307" s="31"/>
      <c r="AB307" s="31" t="s">
        <v>11144</v>
      </c>
      <c r="AC307" s="31" t="s">
        <v>34145</v>
      </c>
      <c r="AD307" s="31" t="s">
        <v>34145</v>
      </c>
      <c r="AE307" s="31"/>
      <c r="AF307" s="31" t="s">
        <v>24701</v>
      </c>
      <c r="AG307" s="31" t="s">
        <v>4322</v>
      </c>
      <c r="AH307" s="31" t="s">
        <v>4322</v>
      </c>
      <c r="AI307" s="31" t="s">
        <v>908</v>
      </c>
      <c r="AJ307" s="31" t="s">
        <v>11827</v>
      </c>
      <c r="AK307" s="31" t="s">
        <v>11828</v>
      </c>
      <c r="AL307" s="31" t="s">
        <v>8054</v>
      </c>
      <c r="AM307" s="31" t="s">
        <v>11621</v>
      </c>
      <c r="AN307" s="31"/>
      <c r="AO307" s="31"/>
      <c r="AP307" s="31" t="s">
        <v>18118</v>
      </c>
      <c r="AQ307" s="52" t="s">
        <v>24067</v>
      </c>
      <c r="AR307" s="31" t="s">
        <v>34145</v>
      </c>
      <c r="AS307" s="31" t="s">
        <v>34145</v>
      </c>
      <c r="AT307" s="31" t="s">
        <v>39912</v>
      </c>
      <c r="AU307" s="31"/>
      <c r="AV307" s="31" t="s">
        <v>20032</v>
      </c>
      <c r="AW307" s="31" t="s">
        <v>31427</v>
      </c>
      <c r="AX307" s="29">
        <f t="shared" si="47"/>
        <v>46355</v>
      </c>
      <c r="AY307" s="31" t="s">
        <v>26346</v>
      </c>
      <c r="AZ307" s="31" t="s">
        <v>2622</v>
      </c>
      <c r="BA307" s="30" t="s">
        <v>18118</v>
      </c>
      <c r="BB307" s="31" t="s">
        <v>31201</v>
      </c>
      <c r="BC307" s="31" t="s">
        <v>39911</v>
      </c>
      <c r="BD307" s="31" t="s">
        <v>7980</v>
      </c>
      <c r="BE307" s="31" t="s">
        <v>7969</v>
      </c>
      <c r="BF307" s="31" t="s">
        <v>20032</v>
      </c>
      <c r="BG307" s="31"/>
      <c r="BH307" s="31"/>
      <c r="BI307" s="31"/>
      <c r="BJ307" s="31">
        <v>0</v>
      </c>
      <c r="BK307" s="31" t="str">
        <f t="shared" si="39"/>
        <v>II/c</v>
      </c>
      <c r="BL307" s="31"/>
      <c r="BM307" s="31"/>
      <c r="BN307" s="31"/>
      <c r="BO307" s="31"/>
      <c r="BP307" s="31"/>
      <c r="BQ307" s="31"/>
      <c r="BR307" s="31"/>
      <c r="BS307" s="31"/>
      <c r="BT307" s="31"/>
      <c r="BU307" s="31"/>
      <c r="BV307" s="31" t="s">
        <v>8276</v>
      </c>
      <c r="BW307" s="31">
        <f t="shared" ca="1" si="45"/>
        <v>9</v>
      </c>
      <c r="BX307" s="78">
        <f t="shared" ca="1" si="46"/>
        <v>3</v>
      </c>
      <c r="BY307" s="31" t="s">
        <v>19644</v>
      </c>
      <c r="BZ307" s="31"/>
      <c r="CA307" s="31" t="s">
        <v>2483</v>
      </c>
      <c r="CB307" s="31" t="s">
        <v>2406</v>
      </c>
      <c r="CC307" s="31"/>
      <c r="CD307" s="31"/>
      <c r="CE307" s="31" t="s">
        <v>20085</v>
      </c>
      <c r="CF307" s="31"/>
      <c r="CG307" s="31"/>
      <c r="CH307" s="31"/>
      <c r="CI307" s="31"/>
      <c r="CJ307" s="31"/>
      <c r="CK307" s="31"/>
      <c r="CL307" s="31" t="s">
        <v>22485</v>
      </c>
      <c r="CM307" s="31" t="s">
        <v>22486</v>
      </c>
      <c r="CN307" s="31">
        <v>123</v>
      </c>
      <c r="CO307" s="31" t="s">
        <v>28736</v>
      </c>
      <c r="CP307" s="31" t="s">
        <v>22486</v>
      </c>
      <c r="CQ307" s="31">
        <v>123</v>
      </c>
      <c r="CR307" s="31">
        <v>4756</v>
      </c>
      <c r="CS307" s="31" t="s">
        <v>11575</v>
      </c>
      <c r="CT307" s="31" t="s">
        <v>11879</v>
      </c>
      <c r="CU307" s="31" t="s">
        <v>11768</v>
      </c>
      <c r="CV307" s="31" t="s">
        <v>11797</v>
      </c>
      <c r="CW307" s="31" t="s">
        <v>11798</v>
      </c>
      <c r="CX307" s="31" t="s">
        <v>11799</v>
      </c>
      <c r="CY307" s="31"/>
      <c r="CZ307" s="31"/>
      <c r="DA307" s="31"/>
      <c r="DB307" s="31" t="s">
        <v>11355</v>
      </c>
      <c r="DC307" s="31" t="s">
        <v>16323</v>
      </c>
      <c r="DD307" s="31" t="s">
        <v>16324</v>
      </c>
      <c r="DE307" s="31"/>
      <c r="DF307" s="31"/>
      <c r="DG307" s="31"/>
      <c r="DH307" s="31"/>
      <c r="DI307" s="31" t="s">
        <v>24810</v>
      </c>
      <c r="DJ307" s="31" t="s">
        <v>24811</v>
      </c>
      <c r="DK307" s="31" t="s">
        <v>25645</v>
      </c>
      <c r="DL307" s="31" t="s">
        <v>13888</v>
      </c>
      <c r="DM307" s="38" t="s">
        <v>11888</v>
      </c>
      <c r="DN307" s="38"/>
      <c r="DO307" s="35"/>
      <c r="DP307" s="31" t="s">
        <v>13813</v>
      </c>
      <c r="DQ307" s="31" t="s">
        <v>13812</v>
      </c>
      <c r="DR307" s="31"/>
      <c r="DS307" s="31" t="s">
        <v>11826</v>
      </c>
      <c r="DT307" s="31"/>
      <c r="DU307" s="31">
        <v>3</v>
      </c>
      <c r="DV307" s="31" t="s">
        <v>32167</v>
      </c>
      <c r="DW307" s="31" t="s">
        <v>7980</v>
      </c>
      <c r="DX307" s="31" t="s">
        <v>7980</v>
      </c>
      <c r="DY307" s="31" t="s">
        <v>31674</v>
      </c>
      <c r="DZ307" s="31" t="s">
        <v>16948</v>
      </c>
      <c r="EA307" s="31"/>
      <c r="EB307" s="31">
        <v>0</v>
      </c>
      <c r="EC307" s="31" t="s">
        <v>40168</v>
      </c>
      <c r="ED307" s="31" t="s">
        <v>41101</v>
      </c>
      <c r="EE307" s="31"/>
      <c r="EF307" s="31"/>
      <c r="EG307" s="31"/>
      <c r="EH307" s="31"/>
      <c r="EI307" s="31"/>
      <c r="EJ307" s="31"/>
    </row>
    <row r="308" spans="1:140" ht="23.25" customHeight="1">
      <c r="A308" s="25">
        <v>306</v>
      </c>
      <c r="B308" s="30" t="s">
        <v>24115</v>
      </c>
      <c r="C308" s="31">
        <v>140333461</v>
      </c>
      <c r="D308" s="30" t="s">
        <v>1275</v>
      </c>
      <c r="E308" s="30"/>
      <c r="F308" s="30" t="s">
        <v>36254</v>
      </c>
      <c r="G308" s="31">
        <f t="shared" si="41"/>
        <v>58</v>
      </c>
      <c r="H308" s="72">
        <f t="shared" si="42"/>
        <v>46784</v>
      </c>
      <c r="I308" s="30"/>
      <c r="J308" s="30" t="s">
        <v>34084</v>
      </c>
      <c r="K308" s="30" t="s">
        <v>4318</v>
      </c>
      <c r="L308" s="31" t="s">
        <v>4318</v>
      </c>
      <c r="M308" s="31" t="s">
        <v>6378</v>
      </c>
      <c r="N308" s="31" t="s">
        <v>5797</v>
      </c>
      <c r="O308" s="31" t="s">
        <v>5271</v>
      </c>
      <c r="P308" s="31" t="s">
        <v>21727</v>
      </c>
      <c r="Q308" s="31"/>
      <c r="R308" s="31">
        <v>21</v>
      </c>
      <c r="S308" s="31">
        <v>1</v>
      </c>
      <c r="T308" s="31"/>
      <c r="U308" s="31">
        <v>1401</v>
      </c>
      <c r="V308" s="31"/>
      <c r="W308" s="31" t="s">
        <v>5369</v>
      </c>
      <c r="X308" s="31" t="s">
        <v>2459</v>
      </c>
      <c r="Y308" s="31">
        <f t="shared" ca="1" si="43"/>
        <v>53</v>
      </c>
      <c r="Z308" s="31" t="str">
        <f t="shared" ca="1" si="44"/>
        <v>46-58</v>
      </c>
      <c r="AA308" s="31"/>
      <c r="AB308" s="31" t="s">
        <v>11144</v>
      </c>
      <c r="AC308" s="31" t="s">
        <v>34145</v>
      </c>
      <c r="AD308" s="31" t="s">
        <v>34145</v>
      </c>
      <c r="AE308" s="31"/>
      <c r="AF308" s="31" t="s">
        <v>24701</v>
      </c>
      <c r="AG308" s="31" t="s">
        <v>4322</v>
      </c>
      <c r="AH308" s="31" t="s">
        <v>4322</v>
      </c>
      <c r="AI308" s="31" t="s">
        <v>908</v>
      </c>
      <c r="AJ308" s="31">
        <v>91012</v>
      </c>
      <c r="AK308" s="31" t="s">
        <v>5257</v>
      </c>
      <c r="AL308" s="31" t="s">
        <v>5258</v>
      </c>
      <c r="AM308" s="31" t="s">
        <v>6509</v>
      </c>
      <c r="AN308" s="31"/>
      <c r="AO308" s="31"/>
      <c r="AP308" s="31" t="s">
        <v>4434</v>
      </c>
      <c r="AQ308" s="31" t="s">
        <v>11744</v>
      </c>
      <c r="AR308" s="31" t="s">
        <v>34145</v>
      </c>
      <c r="AS308" s="31" t="s">
        <v>34145</v>
      </c>
      <c r="AT308" s="31" t="str">
        <f>_xlfn.IFNA(VLOOKUP(D308,'[1]5. 1 Mei 2022'!$C$7:$F$60,4,FALSE),"")</f>
        <v/>
      </c>
      <c r="AU308" s="31"/>
      <c r="AV308" s="31" t="s">
        <v>20033</v>
      </c>
      <c r="AW308" s="31" t="s">
        <v>11744</v>
      </c>
      <c r="AX308" s="29">
        <f t="shared" si="47"/>
        <v>44151</v>
      </c>
      <c r="AY308" s="31" t="s">
        <v>26346</v>
      </c>
      <c r="AZ308" s="31" t="s">
        <v>6484</v>
      </c>
      <c r="BA308" s="30" t="s">
        <v>4434</v>
      </c>
      <c r="BB308" s="31"/>
      <c r="BC308" s="31"/>
      <c r="BD308" s="31" t="s">
        <v>7997</v>
      </c>
      <c r="BE308" s="31" t="s">
        <v>7969</v>
      </c>
      <c r="BF308" s="31" t="s">
        <v>20033</v>
      </c>
      <c r="BG308" s="31"/>
      <c r="BH308" s="31"/>
      <c r="BI308" s="31" t="s">
        <v>8136</v>
      </c>
      <c r="BJ308" s="31" t="s">
        <v>3185</v>
      </c>
      <c r="BK308" s="31" t="str">
        <f t="shared" si="39"/>
        <v>III/d</v>
      </c>
      <c r="BL308" s="31" t="s">
        <v>8077</v>
      </c>
      <c r="BM308" s="31"/>
      <c r="BN308" s="31"/>
      <c r="BO308" s="31"/>
      <c r="BP308" s="31" t="s">
        <v>1498</v>
      </c>
      <c r="BQ308" s="31" t="s">
        <v>3185</v>
      </c>
      <c r="BR308" s="31" t="s">
        <v>12422</v>
      </c>
      <c r="BS308" s="31" t="s">
        <v>26404</v>
      </c>
      <c r="BT308" s="31" t="s">
        <v>1694</v>
      </c>
      <c r="BU308" s="31"/>
      <c r="BV308" s="31" t="s">
        <v>1694</v>
      </c>
      <c r="BW308" s="31">
        <f t="shared" ca="1" si="45"/>
        <v>26</v>
      </c>
      <c r="BX308" s="78">
        <f t="shared" ca="1" si="46"/>
        <v>3</v>
      </c>
      <c r="BY308" s="31"/>
      <c r="BZ308" s="31" t="s">
        <v>8598</v>
      </c>
      <c r="CA308" s="31" t="s">
        <v>2483</v>
      </c>
      <c r="CB308" s="31" t="s">
        <v>2519</v>
      </c>
      <c r="CC308" s="31">
        <v>1</v>
      </c>
      <c r="CD308" s="31">
        <v>1</v>
      </c>
      <c r="CE308" s="31" t="s">
        <v>20085</v>
      </c>
      <c r="CF308" s="31"/>
      <c r="CG308" s="31">
        <v>2008</v>
      </c>
      <c r="CH308" s="31"/>
      <c r="CI308" s="31"/>
      <c r="CJ308" s="31"/>
      <c r="CK308" s="31"/>
      <c r="CL308" s="31" t="s">
        <v>25808</v>
      </c>
      <c r="CM308" s="31" t="s">
        <v>25809</v>
      </c>
      <c r="CN308" s="31">
        <v>124</v>
      </c>
      <c r="CO308" s="31">
        <v>0</v>
      </c>
      <c r="CP308" s="31">
        <v>0</v>
      </c>
      <c r="CQ308" s="31">
        <v>0</v>
      </c>
      <c r="CR308" s="31">
        <v>3014</v>
      </c>
      <c r="CS308" s="31"/>
      <c r="CT308" s="31"/>
      <c r="CU308" s="31"/>
      <c r="CV308" s="31" t="s">
        <v>18238</v>
      </c>
      <c r="CW308" s="31" t="s">
        <v>18239</v>
      </c>
      <c r="CX308" s="31" t="s">
        <v>18237</v>
      </c>
      <c r="CY308" s="31"/>
      <c r="CZ308" s="31"/>
      <c r="DA308" s="31"/>
      <c r="DB308" s="31" t="s">
        <v>15747</v>
      </c>
      <c r="DC308" s="31" t="s">
        <v>15750</v>
      </c>
      <c r="DD308" s="31" t="s">
        <v>15746</v>
      </c>
      <c r="DE308" s="31"/>
      <c r="DF308" s="31"/>
      <c r="DG308" s="31"/>
      <c r="DH308" s="31"/>
      <c r="DI308" s="31"/>
      <c r="DJ308" s="31"/>
      <c r="DK308" s="31"/>
      <c r="DL308" s="31"/>
      <c r="DM308" s="38" t="s">
        <v>19399</v>
      </c>
      <c r="DN308" s="38"/>
      <c r="DO308" s="35">
        <v>0</v>
      </c>
      <c r="DP308" s="31" t="s">
        <v>19397</v>
      </c>
      <c r="DQ308" s="31" t="s">
        <v>19398</v>
      </c>
      <c r="DR308" s="31"/>
      <c r="DS308" s="31" t="s">
        <v>26843</v>
      </c>
      <c r="DT308" s="31"/>
      <c r="DU308" s="31">
        <v>3</v>
      </c>
      <c r="DV308" s="31" t="s">
        <v>32167</v>
      </c>
      <c r="DW308" s="31" t="s">
        <v>7997</v>
      </c>
      <c r="DX308" s="31" t="s">
        <v>7997</v>
      </c>
      <c r="DY308" s="31" t="s">
        <v>25231</v>
      </c>
      <c r="DZ308" s="31" t="s">
        <v>25228</v>
      </c>
      <c r="EA308" s="31"/>
      <c r="EB308" s="31">
        <v>0</v>
      </c>
      <c r="EC308" s="31" t="s">
        <v>40168</v>
      </c>
      <c r="ED308" s="31" t="s">
        <v>41101</v>
      </c>
      <c r="EE308" s="31"/>
      <c r="EF308" s="31"/>
      <c r="EG308" s="31"/>
      <c r="EH308" s="31"/>
      <c r="EI308" s="31"/>
      <c r="EJ308" s="31"/>
    </row>
    <row r="309" spans="1:140" ht="23.25" customHeight="1">
      <c r="A309" s="25">
        <v>307</v>
      </c>
      <c r="B309" s="30" t="s">
        <v>21184</v>
      </c>
      <c r="C309" s="31">
        <v>140373415</v>
      </c>
      <c r="D309" s="30" t="s">
        <v>1000</v>
      </c>
      <c r="E309" s="30"/>
      <c r="F309" s="30" t="s">
        <v>36258</v>
      </c>
      <c r="G309" s="31">
        <f t="shared" si="41"/>
        <v>58</v>
      </c>
      <c r="H309" s="72">
        <f t="shared" si="42"/>
        <v>47969</v>
      </c>
      <c r="I309" s="30"/>
      <c r="J309" s="30" t="s">
        <v>34084</v>
      </c>
      <c r="K309" s="30" t="s">
        <v>4318</v>
      </c>
      <c r="L309" s="31" t="s">
        <v>4318</v>
      </c>
      <c r="M309" s="31" t="s">
        <v>6378</v>
      </c>
      <c r="N309" s="31" t="s">
        <v>5797</v>
      </c>
      <c r="O309" s="31" t="s">
        <v>5271</v>
      </c>
      <c r="P309" s="31" t="s">
        <v>20080</v>
      </c>
      <c r="Q309" s="31"/>
      <c r="R309" s="31">
        <v>22</v>
      </c>
      <c r="S309" s="31">
        <v>0</v>
      </c>
      <c r="T309" s="31"/>
      <c r="U309" s="31">
        <v>971</v>
      </c>
      <c r="V309" s="31" t="s">
        <v>4583</v>
      </c>
      <c r="W309" s="31" t="s">
        <v>4878</v>
      </c>
      <c r="X309" s="31" t="s">
        <v>19365</v>
      </c>
      <c r="Y309" s="31">
        <f t="shared" ca="1" si="43"/>
        <v>50</v>
      </c>
      <c r="Z309" s="31" t="str">
        <f t="shared" ca="1" si="44"/>
        <v>46-58</v>
      </c>
      <c r="AA309" s="31"/>
      <c r="AB309" s="31" t="s">
        <v>10504</v>
      </c>
      <c r="AC309" s="31" t="s">
        <v>34153</v>
      </c>
      <c r="AD309" s="31" t="s">
        <v>34194</v>
      </c>
      <c r="AE309" s="31"/>
      <c r="AF309" s="31" t="s">
        <v>24700</v>
      </c>
      <c r="AG309" s="31" t="s">
        <v>7895</v>
      </c>
      <c r="AH309" s="31" t="s">
        <v>7895</v>
      </c>
      <c r="AI309" s="31" t="s">
        <v>728</v>
      </c>
      <c r="AJ309" s="31" t="s">
        <v>16187</v>
      </c>
      <c r="AK309" s="31" t="s">
        <v>16188</v>
      </c>
      <c r="AL309" s="31" t="s">
        <v>4077</v>
      </c>
      <c r="AM309" s="31" t="s">
        <v>16186</v>
      </c>
      <c r="AN309" s="31"/>
      <c r="AO309" s="31"/>
      <c r="AP309" s="31" t="s">
        <v>3280</v>
      </c>
      <c r="AQ309" s="31" t="s">
        <v>8461</v>
      </c>
      <c r="AR309" s="31" t="s">
        <v>34148</v>
      </c>
      <c r="AS309" s="31" t="s">
        <v>34148</v>
      </c>
      <c r="AT309" s="31" t="str">
        <f>_xlfn.IFNA(VLOOKUP(D309,'[1]5. 1 Mei 2022'!$C$7:$F$60,4,FALSE),"")</f>
        <v/>
      </c>
      <c r="AU309" s="31"/>
      <c r="AV309" s="31" t="s">
        <v>14439</v>
      </c>
      <c r="AW309" s="31" t="s">
        <v>8461</v>
      </c>
      <c r="AX309" s="29">
        <f t="shared" si="47"/>
        <v>44759</v>
      </c>
      <c r="AY309" s="31" t="s">
        <v>11416</v>
      </c>
      <c r="AZ309" s="31" t="s">
        <v>520</v>
      </c>
      <c r="BA309" s="30" t="s">
        <v>3280</v>
      </c>
      <c r="BB309" s="31"/>
      <c r="BC309" s="31"/>
      <c r="BD309" s="31" t="s">
        <v>20065</v>
      </c>
      <c r="BE309" s="31" t="s">
        <v>7968</v>
      </c>
      <c r="BF309" s="31" t="s">
        <v>3280</v>
      </c>
      <c r="BG309" s="31"/>
      <c r="BH309" s="31"/>
      <c r="BI309" s="31"/>
      <c r="BJ309" s="31" t="s">
        <v>25348</v>
      </c>
      <c r="BK309" s="31" t="str">
        <f t="shared" si="39"/>
        <v>III/d</v>
      </c>
      <c r="BL309" s="31" t="s">
        <v>8077</v>
      </c>
      <c r="BM309" s="31"/>
      <c r="BN309" s="31"/>
      <c r="BO309" s="31"/>
      <c r="BP309" s="31" t="s">
        <v>1498</v>
      </c>
      <c r="BQ309" s="31" t="s">
        <v>25348</v>
      </c>
      <c r="BR309" s="31" t="s">
        <v>22691</v>
      </c>
      <c r="BS309" s="31" t="s">
        <v>25349</v>
      </c>
      <c r="BT309" s="31" t="s">
        <v>4277</v>
      </c>
      <c r="BU309" s="31"/>
      <c r="BV309" s="31" t="s">
        <v>5596</v>
      </c>
      <c r="BW309" s="31">
        <f t="shared" ca="1" si="45"/>
        <v>23</v>
      </c>
      <c r="BX309" s="78">
        <f t="shared" ca="1" si="46"/>
        <v>3</v>
      </c>
      <c r="BY309" s="31"/>
      <c r="BZ309" s="31"/>
      <c r="CA309" s="31" t="s">
        <v>2483</v>
      </c>
      <c r="CB309" s="31" t="s">
        <v>2519</v>
      </c>
      <c r="CC309" s="31">
        <v>2</v>
      </c>
      <c r="CD309" s="31">
        <v>1</v>
      </c>
      <c r="CE309" s="31" t="s">
        <v>20085</v>
      </c>
      <c r="CF309" s="31"/>
      <c r="CG309" s="31"/>
      <c r="CH309" s="31"/>
      <c r="CI309" s="31"/>
      <c r="CJ309" s="31"/>
      <c r="CK309" s="31"/>
      <c r="CL309" s="31"/>
      <c r="CM309" s="31"/>
      <c r="CN309" s="31"/>
      <c r="CO309" s="31"/>
      <c r="CP309" s="31"/>
      <c r="CQ309" s="31"/>
      <c r="CR309" s="31">
        <v>1337</v>
      </c>
      <c r="CS309" s="31" t="s">
        <v>19005</v>
      </c>
      <c r="CT309" s="31" t="s">
        <v>19006</v>
      </c>
      <c r="CU309" s="31" t="s">
        <v>19002</v>
      </c>
      <c r="CV309" s="31" t="s">
        <v>19187</v>
      </c>
      <c r="CW309" s="31" t="s">
        <v>19188</v>
      </c>
      <c r="CX309" s="31" t="s">
        <v>4970</v>
      </c>
      <c r="CY309" s="31"/>
      <c r="CZ309" s="31"/>
      <c r="DA309" s="31"/>
      <c r="DB309" s="31"/>
      <c r="DC309" s="31"/>
      <c r="DD309" s="31"/>
      <c r="DE309" s="31"/>
      <c r="DF309" s="31"/>
      <c r="DG309" s="31"/>
      <c r="DH309" s="31"/>
      <c r="DI309" s="31"/>
      <c r="DJ309" s="31"/>
      <c r="DK309" s="31"/>
      <c r="DL309" s="31"/>
      <c r="DM309" s="38" t="s">
        <v>8791</v>
      </c>
      <c r="DN309" s="38"/>
      <c r="DO309" s="35" t="s">
        <v>31590</v>
      </c>
      <c r="DP309" s="31" t="s">
        <v>31337</v>
      </c>
      <c r="DQ309" s="31" t="s">
        <v>13133</v>
      </c>
      <c r="DR309" s="31"/>
      <c r="DS309" s="31" t="s">
        <v>26525</v>
      </c>
      <c r="DT309" s="31" t="s">
        <v>27919</v>
      </c>
      <c r="DU309" s="31">
        <v>3</v>
      </c>
      <c r="DV309" s="31" t="s">
        <v>32167</v>
      </c>
      <c r="DW309" s="31"/>
      <c r="DX309" s="31"/>
      <c r="DY309" s="31"/>
      <c r="DZ309" s="31"/>
      <c r="EA309" s="31"/>
      <c r="EB309" s="31">
        <v>0</v>
      </c>
      <c r="EC309" s="31" t="s">
        <v>40170</v>
      </c>
      <c r="ED309" s="31" t="s">
        <v>41101</v>
      </c>
      <c r="EE309" s="31"/>
      <c r="EF309" s="31"/>
      <c r="EG309" s="31"/>
      <c r="EH309" s="31"/>
      <c r="EI309" s="31"/>
      <c r="EJ309" s="31"/>
    </row>
    <row r="310" spans="1:140" ht="23.25" customHeight="1">
      <c r="A310" s="25">
        <v>308</v>
      </c>
      <c r="B310" s="30" t="s">
        <v>3260</v>
      </c>
      <c r="C310" s="31" t="s">
        <v>3609</v>
      </c>
      <c r="D310" s="30" t="s">
        <v>3609</v>
      </c>
      <c r="E310" s="30"/>
      <c r="F310" s="30" t="s">
        <v>36262</v>
      </c>
      <c r="G310" s="31">
        <f t="shared" si="41"/>
        <v>58</v>
      </c>
      <c r="H310" s="72">
        <f t="shared" si="42"/>
        <v>48335</v>
      </c>
      <c r="I310" s="30"/>
      <c r="J310" s="30" t="s">
        <v>34084</v>
      </c>
      <c r="K310" s="30" t="s">
        <v>4318</v>
      </c>
      <c r="L310" s="31" t="s">
        <v>4318</v>
      </c>
      <c r="M310" s="31" t="s">
        <v>3186</v>
      </c>
      <c r="N310" s="31" t="s">
        <v>5863</v>
      </c>
      <c r="O310" s="31" t="s">
        <v>2485</v>
      </c>
      <c r="P310" s="31" t="s">
        <v>30542</v>
      </c>
      <c r="Q310" s="31"/>
      <c r="R310" s="31">
        <v>27</v>
      </c>
      <c r="S310" s="31">
        <v>0</v>
      </c>
      <c r="T310" s="31"/>
      <c r="U310" s="31">
        <v>1605</v>
      </c>
      <c r="V310" s="31" t="s">
        <v>992</v>
      </c>
      <c r="W310" s="31" t="s">
        <v>980</v>
      </c>
      <c r="X310" s="31" t="s">
        <v>7640</v>
      </c>
      <c r="Y310" s="31">
        <f t="shared" ca="1" si="43"/>
        <v>49</v>
      </c>
      <c r="Z310" s="31" t="str">
        <f t="shared" ca="1" si="44"/>
        <v>46-58</v>
      </c>
      <c r="AA310" s="31"/>
      <c r="AB310" s="31" t="s">
        <v>6912</v>
      </c>
      <c r="AC310" s="31" t="s">
        <v>34153</v>
      </c>
      <c r="AD310" s="31" t="s">
        <v>34194</v>
      </c>
      <c r="AE310" s="31"/>
      <c r="AF310" s="31" t="s">
        <v>24700</v>
      </c>
      <c r="AG310" s="31" t="s">
        <v>7895</v>
      </c>
      <c r="AH310" s="31" t="s">
        <v>7895</v>
      </c>
      <c r="AI310" s="31" t="s">
        <v>40277</v>
      </c>
      <c r="AJ310" s="31">
        <v>1911182</v>
      </c>
      <c r="AK310" s="31" t="s">
        <v>812</v>
      </c>
      <c r="AL310" s="31">
        <v>34482</v>
      </c>
      <c r="AM310" s="31" t="s">
        <v>700</v>
      </c>
      <c r="AN310" s="31"/>
      <c r="AO310" s="31"/>
      <c r="AP310" s="31" t="s">
        <v>22917</v>
      </c>
      <c r="AQ310" s="31" t="s">
        <v>25272</v>
      </c>
      <c r="AR310" s="31" t="s">
        <v>34148</v>
      </c>
      <c r="AS310" s="31" t="s">
        <v>34148</v>
      </c>
      <c r="AT310" s="31" t="str">
        <f>_xlfn.IFNA(VLOOKUP(D310,'[1]5. 1 Mei 2022'!$C$7:$F$60,4,FALSE),"")</f>
        <v/>
      </c>
      <c r="AU310" s="31"/>
      <c r="AV310" s="31" t="s">
        <v>4645</v>
      </c>
      <c r="AW310" s="31" t="s">
        <v>25272</v>
      </c>
      <c r="AX310" s="29">
        <f t="shared" si="47"/>
        <v>46464</v>
      </c>
      <c r="AY310" s="31" t="s">
        <v>26346</v>
      </c>
      <c r="AZ310" s="31" t="s">
        <v>22919</v>
      </c>
      <c r="BA310" s="30" t="s">
        <v>22917</v>
      </c>
      <c r="BB310" s="31"/>
      <c r="BC310" s="31"/>
      <c r="BD310" s="31" t="s">
        <v>30229</v>
      </c>
      <c r="BE310" s="31" t="s">
        <v>7968</v>
      </c>
      <c r="BF310" s="31" t="s">
        <v>4645</v>
      </c>
      <c r="BG310" s="31"/>
      <c r="BH310" s="31"/>
      <c r="BI310" s="31"/>
      <c r="BJ310" s="31" t="s">
        <v>23661</v>
      </c>
      <c r="BK310" s="31" t="str">
        <f t="shared" si="39"/>
        <v>II/d</v>
      </c>
      <c r="BL310" s="31" t="s">
        <v>8078</v>
      </c>
      <c r="BM310" s="31"/>
      <c r="BN310" s="31"/>
      <c r="BO310" s="31"/>
      <c r="BP310" s="31" t="s">
        <v>1498</v>
      </c>
      <c r="BQ310" s="31"/>
      <c r="BR310" s="31"/>
      <c r="BS310" s="31"/>
      <c r="BT310" s="31" t="s">
        <v>7564</v>
      </c>
      <c r="BU310" s="31" t="s">
        <v>794</v>
      </c>
      <c r="BV310" s="31" t="s">
        <v>6930</v>
      </c>
      <c r="BW310" s="31">
        <f t="shared" ca="1" si="45"/>
        <v>28</v>
      </c>
      <c r="BX310" s="78">
        <f t="shared" ca="1" si="46"/>
        <v>3</v>
      </c>
      <c r="BY310" s="31"/>
      <c r="BZ310" s="31"/>
      <c r="CA310" s="31" t="s">
        <v>2483</v>
      </c>
      <c r="CB310" s="31" t="s">
        <v>2519</v>
      </c>
      <c r="CC310" s="31">
        <v>2</v>
      </c>
      <c r="CD310" s="31">
        <v>1</v>
      </c>
      <c r="CE310" s="31" t="s">
        <v>20085</v>
      </c>
      <c r="CF310" s="31"/>
      <c r="CG310" s="31"/>
      <c r="CH310" s="31"/>
      <c r="CI310" s="31"/>
      <c r="CJ310" s="31"/>
      <c r="CK310" s="31"/>
      <c r="CL310" s="31"/>
      <c r="CM310" s="31"/>
      <c r="CN310" s="31"/>
      <c r="CO310" s="31"/>
      <c r="CP310" s="31"/>
      <c r="CQ310" s="31"/>
      <c r="CR310" s="31">
        <v>3614</v>
      </c>
      <c r="CS310" s="31"/>
      <c r="CT310" s="31"/>
      <c r="CU310" s="31"/>
      <c r="CV310" s="31" t="s">
        <v>19078</v>
      </c>
      <c r="CW310" s="31" t="s">
        <v>19079</v>
      </c>
      <c r="CX310" s="31" t="s">
        <v>19014</v>
      </c>
      <c r="CY310" s="31"/>
      <c r="CZ310" s="31"/>
      <c r="DA310" s="31"/>
      <c r="DB310" s="31"/>
      <c r="DC310" s="31"/>
      <c r="DD310" s="31"/>
      <c r="DE310" s="31"/>
      <c r="DF310" s="31"/>
      <c r="DG310" s="31"/>
      <c r="DH310" s="31"/>
      <c r="DI310" s="31"/>
      <c r="DJ310" s="31"/>
      <c r="DK310" s="31"/>
      <c r="DL310" s="31"/>
      <c r="DM310" s="38" t="s">
        <v>9852</v>
      </c>
      <c r="DN310" s="38"/>
      <c r="DO310" s="35" t="s">
        <v>20565</v>
      </c>
      <c r="DP310" s="31" t="s">
        <v>12724</v>
      </c>
      <c r="DQ310" s="31" t="s">
        <v>12723</v>
      </c>
      <c r="DR310" s="31" t="s">
        <v>20564</v>
      </c>
      <c r="DS310" s="31" t="s">
        <v>27485</v>
      </c>
      <c r="DT310" s="31"/>
      <c r="DU310" s="31">
        <v>3</v>
      </c>
      <c r="DV310" s="31" t="s">
        <v>32167</v>
      </c>
      <c r="DW310" s="31"/>
      <c r="DX310" s="31"/>
      <c r="DY310" s="31"/>
      <c r="DZ310" s="31"/>
      <c r="EA310" s="31"/>
      <c r="EB310" s="31">
        <v>98497</v>
      </c>
      <c r="EC310" s="31" t="s">
        <v>39747</v>
      </c>
      <c r="ED310" s="31" t="s">
        <v>41101</v>
      </c>
      <c r="EE310" s="31"/>
      <c r="EF310" s="31"/>
      <c r="EG310" s="31"/>
      <c r="EH310" s="31"/>
      <c r="EI310" s="31"/>
      <c r="EJ310" s="31"/>
    </row>
    <row r="311" spans="1:140" ht="23.25" customHeight="1">
      <c r="A311" s="25">
        <v>309</v>
      </c>
      <c r="B311" s="30" t="s">
        <v>24186</v>
      </c>
      <c r="C311" s="31">
        <v>140307295</v>
      </c>
      <c r="D311" s="30" t="s">
        <v>25</v>
      </c>
      <c r="E311" s="30"/>
      <c r="F311" s="30" t="s">
        <v>36254</v>
      </c>
      <c r="G311" s="31">
        <f t="shared" si="41"/>
        <v>58</v>
      </c>
      <c r="H311" s="72">
        <f t="shared" si="42"/>
        <v>46600</v>
      </c>
      <c r="I311" s="30"/>
      <c r="J311" s="30" t="s">
        <v>34084</v>
      </c>
      <c r="K311" s="30" t="s">
        <v>4318</v>
      </c>
      <c r="L311" s="31" t="s">
        <v>4318</v>
      </c>
      <c r="M311" s="31" t="s">
        <v>3186</v>
      </c>
      <c r="N311" s="31" t="s">
        <v>5797</v>
      </c>
      <c r="O311" s="31" t="s">
        <v>5271</v>
      </c>
      <c r="P311" s="31" t="s">
        <v>23983</v>
      </c>
      <c r="Q311" s="31"/>
      <c r="R311" s="31">
        <v>20</v>
      </c>
      <c r="S311" s="31">
        <v>7</v>
      </c>
      <c r="T311" s="31"/>
      <c r="U311" s="31">
        <v>1352</v>
      </c>
      <c r="V311" s="31"/>
      <c r="W311" s="31" t="s">
        <v>7628</v>
      </c>
      <c r="X311" s="31" t="s">
        <v>1705</v>
      </c>
      <c r="Y311" s="31" t="e">
        <f t="shared" ca="1" si="43"/>
        <v>#VALUE!</v>
      </c>
      <c r="Z311" s="31" t="e">
        <f t="shared" ca="1" si="44"/>
        <v>#VALUE!</v>
      </c>
      <c r="AA311" s="31"/>
      <c r="AB311" s="31" t="s">
        <v>11144</v>
      </c>
      <c r="AC311" s="31" t="s">
        <v>34145</v>
      </c>
      <c r="AD311" s="31" t="s">
        <v>34145</v>
      </c>
      <c r="AE311" s="31"/>
      <c r="AF311" s="31" t="s">
        <v>24701</v>
      </c>
      <c r="AG311" s="31" t="s">
        <v>4322</v>
      </c>
      <c r="AH311" s="31" t="s">
        <v>4322</v>
      </c>
      <c r="AI311" s="31" t="s">
        <v>908</v>
      </c>
      <c r="AJ311" s="31">
        <v>10225</v>
      </c>
      <c r="AK311" s="31">
        <v>111401</v>
      </c>
      <c r="AL311" s="31" t="s">
        <v>4896</v>
      </c>
      <c r="AM311" s="31" t="s">
        <v>4983</v>
      </c>
      <c r="AN311" s="31"/>
      <c r="AO311" s="31"/>
      <c r="AP311" s="31" t="s">
        <v>4434</v>
      </c>
      <c r="AQ311" s="52" t="s">
        <v>35984</v>
      </c>
      <c r="AR311" s="31" t="s">
        <v>34145</v>
      </c>
      <c r="AS311" s="31" t="s">
        <v>34145</v>
      </c>
      <c r="AT311" s="31" t="s">
        <v>41658</v>
      </c>
      <c r="AU311" s="31"/>
      <c r="AV311" s="31" t="s">
        <v>20033</v>
      </c>
      <c r="AW311" s="31" t="s">
        <v>21740</v>
      </c>
      <c r="AX311" s="29">
        <f t="shared" si="47"/>
        <v>46467</v>
      </c>
      <c r="AY311" s="31" t="s">
        <v>26346</v>
      </c>
      <c r="AZ311" s="31" t="s">
        <v>6484</v>
      </c>
      <c r="BA311" s="30" t="s">
        <v>4434</v>
      </c>
      <c r="BB311" s="31" t="s">
        <v>41659</v>
      </c>
      <c r="BC311" s="31"/>
      <c r="BD311" s="31" t="s">
        <v>7997</v>
      </c>
      <c r="BE311" s="31" t="s">
        <v>7969</v>
      </c>
      <c r="BF311" s="31" t="s">
        <v>20033</v>
      </c>
      <c r="BG311" s="31"/>
      <c r="BH311" s="31"/>
      <c r="BI311" s="31" t="s">
        <v>8136</v>
      </c>
      <c r="BJ311" s="31" t="s">
        <v>3185</v>
      </c>
      <c r="BK311" s="31" t="str">
        <f t="shared" si="39"/>
        <v>III/d</v>
      </c>
      <c r="BL311" s="31" t="s">
        <v>8077</v>
      </c>
      <c r="BM311" s="31"/>
      <c r="BN311" s="31"/>
      <c r="BO311" s="31"/>
      <c r="BP311" s="31" t="s">
        <v>1498</v>
      </c>
      <c r="BQ311" s="31" t="s">
        <v>3185</v>
      </c>
      <c r="BR311" s="31" t="s">
        <v>21839</v>
      </c>
      <c r="BS311" s="31" t="s">
        <v>25686</v>
      </c>
      <c r="BT311" s="31" t="s">
        <v>6929</v>
      </c>
      <c r="BU311" s="31"/>
      <c r="BV311" s="31" t="s">
        <v>954</v>
      </c>
      <c r="BW311" s="31">
        <f t="shared" ca="1" si="45"/>
        <v>31</v>
      </c>
      <c r="BX311" s="78">
        <f t="shared" ca="1" si="46"/>
        <v>3</v>
      </c>
      <c r="BY311" s="31"/>
      <c r="BZ311" s="31"/>
      <c r="CA311" s="31" t="s">
        <v>2483</v>
      </c>
      <c r="CB311" s="31" t="s">
        <v>2519</v>
      </c>
      <c r="CC311" s="31">
        <v>3</v>
      </c>
      <c r="CD311" s="31">
        <v>1</v>
      </c>
      <c r="CE311" s="31" t="s">
        <v>20085</v>
      </c>
      <c r="CF311" s="31"/>
      <c r="CG311" s="31"/>
      <c r="CH311" s="31"/>
      <c r="CI311" s="31"/>
      <c r="CJ311" s="31"/>
      <c r="CK311" s="31"/>
      <c r="CL311" s="31" t="s">
        <v>28476</v>
      </c>
      <c r="CM311" s="31" t="s">
        <v>28477</v>
      </c>
      <c r="CN311" s="31">
        <v>124</v>
      </c>
      <c r="CO311" s="31" t="s">
        <v>28623</v>
      </c>
      <c r="CP311" s="31" t="s">
        <v>28477</v>
      </c>
      <c r="CQ311" s="31">
        <v>124</v>
      </c>
      <c r="CR311" s="31">
        <v>3344</v>
      </c>
      <c r="CS311" s="31" t="s">
        <v>8315</v>
      </c>
      <c r="CT311" s="31"/>
      <c r="CU311" s="31" t="s">
        <v>8314</v>
      </c>
      <c r="CV311" s="31" t="s">
        <v>8347</v>
      </c>
      <c r="CW311" s="31" t="s">
        <v>8348</v>
      </c>
      <c r="CX311" s="31" t="s">
        <v>8346</v>
      </c>
      <c r="CY311" s="31"/>
      <c r="CZ311" s="31"/>
      <c r="DA311" s="31"/>
      <c r="DB311" s="31" t="s">
        <v>15747</v>
      </c>
      <c r="DC311" s="31" t="s">
        <v>15748</v>
      </c>
      <c r="DD311" s="31" t="s">
        <v>15746</v>
      </c>
      <c r="DE311" s="31"/>
      <c r="DF311" s="31"/>
      <c r="DG311" s="31"/>
      <c r="DH311" s="31"/>
      <c r="DI311" s="31"/>
      <c r="DJ311" s="31"/>
      <c r="DK311" s="31" t="s">
        <v>25645</v>
      </c>
      <c r="DL311" s="31" t="s">
        <v>13888</v>
      </c>
      <c r="DM311" s="38" t="s">
        <v>9288</v>
      </c>
      <c r="DN311" s="38"/>
      <c r="DO311" s="35" t="s">
        <v>20386</v>
      </c>
      <c r="DP311" s="31" t="s">
        <v>13849</v>
      </c>
      <c r="DQ311" s="31" t="s">
        <v>13848</v>
      </c>
      <c r="DR311" s="31"/>
      <c r="DS311" s="31" t="s">
        <v>26925</v>
      </c>
      <c r="DT311" s="31"/>
      <c r="DU311" s="31">
        <v>2</v>
      </c>
      <c r="DV311" s="31" t="s">
        <v>32165</v>
      </c>
      <c r="DW311" s="31" t="s">
        <v>7997</v>
      </c>
      <c r="DX311" s="31" t="s">
        <v>7997</v>
      </c>
      <c r="DY311" s="31" t="s">
        <v>25044</v>
      </c>
      <c r="DZ311" s="31" t="s">
        <v>22318</v>
      </c>
      <c r="EA311" s="31"/>
      <c r="EB311" s="31">
        <v>0</v>
      </c>
      <c r="EC311" s="31" t="s">
        <v>40168</v>
      </c>
      <c r="ED311" s="31" t="s">
        <v>41101</v>
      </c>
      <c r="EE311" s="31"/>
      <c r="EF311" s="31"/>
      <c r="EG311" s="31"/>
      <c r="EH311" s="31"/>
      <c r="EI311" s="31"/>
      <c r="EJ311" s="31"/>
    </row>
    <row r="312" spans="1:140" ht="23.25" customHeight="1">
      <c r="A312" s="25">
        <v>310</v>
      </c>
      <c r="B312" s="30" t="s">
        <v>24226</v>
      </c>
      <c r="C312" s="31" t="s">
        <v>4805</v>
      </c>
      <c r="D312" s="30" t="s">
        <v>5562</v>
      </c>
      <c r="E312" s="30"/>
      <c r="F312" s="30" t="s">
        <v>36262</v>
      </c>
      <c r="G312" s="31">
        <f t="shared" si="41"/>
        <v>58</v>
      </c>
      <c r="H312" s="72">
        <f t="shared" si="42"/>
        <v>51561</v>
      </c>
      <c r="I312" s="30"/>
      <c r="J312" s="30" t="s">
        <v>34084</v>
      </c>
      <c r="K312" s="30" t="s">
        <v>4318</v>
      </c>
      <c r="L312" s="31" t="s">
        <v>4318</v>
      </c>
      <c r="M312" s="31" t="s">
        <v>6378</v>
      </c>
      <c r="N312" s="31" t="s">
        <v>5863</v>
      </c>
      <c r="O312" s="31" t="s">
        <v>2485</v>
      </c>
      <c r="P312" s="31" t="s">
        <v>3499</v>
      </c>
      <c r="Q312" s="31"/>
      <c r="R312" s="31">
        <v>13</v>
      </c>
      <c r="S312" s="31">
        <v>0</v>
      </c>
      <c r="T312" s="31"/>
      <c r="U312" s="31">
        <v>364</v>
      </c>
      <c r="V312" s="31"/>
      <c r="W312" s="31" t="s">
        <v>6910</v>
      </c>
      <c r="X312" s="31" t="s">
        <v>7430</v>
      </c>
      <c r="Y312" s="31" t="e">
        <f t="shared" ca="1" si="43"/>
        <v>#VALUE!</v>
      </c>
      <c r="Z312" s="31" t="e">
        <f t="shared" ca="1" si="44"/>
        <v>#VALUE!</v>
      </c>
      <c r="AA312" s="31"/>
      <c r="AB312" s="31" t="s">
        <v>11144</v>
      </c>
      <c r="AC312" s="31" t="s">
        <v>34145</v>
      </c>
      <c r="AD312" s="31" t="s">
        <v>34145</v>
      </c>
      <c r="AE312" s="31"/>
      <c r="AF312" s="31" t="s">
        <v>24701</v>
      </c>
      <c r="AG312" s="31" t="s">
        <v>4322</v>
      </c>
      <c r="AH312" s="31" t="s">
        <v>4322</v>
      </c>
      <c r="AI312" s="31" t="s">
        <v>908</v>
      </c>
      <c r="AJ312" s="31" t="s">
        <v>1949</v>
      </c>
      <c r="AK312" s="31">
        <v>176016</v>
      </c>
      <c r="AL312" s="31" t="s">
        <v>5003</v>
      </c>
      <c r="AM312" s="31" t="s">
        <v>3038</v>
      </c>
      <c r="AN312" s="31"/>
      <c r="AO312" s="31"/>
      <c r="AP312" s="31" t="s">
        <v>33003</v>
      </c>
      <c r="AQ312" s="31" t="s">
        <v>23514</v>
      </c>
      <c r="AR312" s="31" t="s">
        <v>34145</v>
      </c>
      <c r="AS312" s="31" t="s">
        <v>34145</v>
      </c>
      <c r="AT312" s="31" t="str">
        <f>_xlfn.IFNA(VLOOKUP(D312,'[1]5. 1 Mei 2022'!$C$7:$F$60,4,FALSE),"")</f>
        <v/>
      </c>
      <c r="AU312" s="31"/>
      <c r="AV312" s="31" t="s">
        <v>20032</v>
      </c>
      <c r="AW312" s="31" t="s">
        <v>23514</v>
      </c>
      <c r="AX312" s="29">
        <f t="shared" si="47"/>
        <v>46363</v>
      </c>
      <c r="AY312" s="31" t="s">
        <v>26346</v>
      </c>
      <c r="AZ312" s="31" t="s">
        <v>33005</v>
      </c>
      <c r="BA312" s="30" t="s">
        <v>33003</v>
      </c>
      <c r="BB312" s="31" t="s">
        <v>22916</v>
      </c>
      <c r="BC312" s="31"/>
      <c r="BD312" s="31" t="s">
        <v>7980</v>
      </c>
      <c r="BE312" s="31" t="s">
        <v>7969</v>
      </c>
      <c r="BF312" s="31" t="s">
        <v>20032</v>
      </c>
      <c r="BG312" s="31"/>
      <c r="BH312" s="31"/>
      <c r="BI312" s="31" t="s">
        <v>8136</v>
      </c>
      <c r="BJ312" s="31" t="s">
        <v>2479</v>
      </c>
      <c r="BK312" s="31" t="str">
        <f t="shared" si="39"/>
        <v>II/d</v>
      </c>
      <c r="BL312" s="31" t="s">
        <v>8077</v>
      </c>
      <c r="BM312" s="31"/>
      <c r="BN312" s="31"/>
      <c r="BO312" s="31"/>
      <c r="BP312" s="31"/>
      <c r="BQ312" s="31" t="s">
        <v>2479</v>
      </c>
      <c r="BR312" s="31" t="s">
        <v>12431</v>
      </c>
      <c r="BS312" s="31" t="s">
        <v>16806</v>
      </c>
      <c r="BT312" s="31" t="s">
        <v>3296</v>
      </c>
      <c r="BU312" s="31" t="s">
        <v>2918</v>
      </c>
      <c r="BV312" s="31" t="s">
        <v>1779</v>
      </c>
      <c r="BW312" s="31">
        <f t="shared" ca="1" si="45"/>
        <v>12</v>
      </c>
      <c r="BX312" s="78">
        <f t="shared" ca="1" si="46"/>
        <v>3</v>
      </c>
      <c r="BY312" s="31"/>
      <c r="BZ312" s="31"/>
      <c r="CA312" s="31" t="s">
        <v>2483</v>
      </c>
      <c r="CB312" s="31" t="s">
        <v>2519</v>
      </c>
      <c r="CC312" s="31" t="s">
        <v>1498</v>
      </c>
      <c r="CD312" s="31">
        <v>1</v>
      </c>
      <c r="CE312" s="31" t="s">
        <v>20085</v>
      </c>
      <c r="CF312" s="31"/>
      <c r="CG312" s="31"/>
      <c r="CH312" s="31"/>
      <c r="CI312" s="31"/>
      <c r="CJ312" s="31"/>
      <c r="CK312" s="31"/>
      <c r="CL312" s="31" t="s">
        <v>25826</v>
      </c>
      <c r="CM312" s="31" t="s">
        <v>23267</v>
      </c>
      <c r="CN312" s="31">
        <v>124</v>
      </c>
      <c r="CO312" s="31" t="s">
        <v>39841</v>
      </c>
      <c r="CP312" s="31" t="s">
        <v>23267</v>
      </c>
      <c r="CQ312" s="31">
        <v>124</v>
      </c>
      <c r="CR312" s="31">
        <v>4461</v>
      </c>
      <c r="CS312" s="31" t="s">
        <v>8301</v>
      </c>
      <c r="CT312" s="31"/>
      <c r="CU312" s="31" t="s">
        <v>6672</v>
      </c>
      <c r="CV312" s="31" t="s">
        <v>8377</v>
      </c>
      <c r="CW312" s="31" t="s">
        <v>8379</v>
      </c>
      <c r="CX312" s="31" t="s">
        <v>8346</v>
      </c>
      <c r="CY312" s="31"/>
      <c r="CZ312" s="31"/>
      <c r="DA312" s="31"/>
      <c r="DB312" s="31" t="s">
        <v>15747</v>
      </c>
      <c r="DC312" s="31" t="s">
        <v>15756</v>
      </c>
      <c r="DD312" s="31" t="s">
        <v>15746</v>
      </c>
      <c r="DE312" s="31"/>
      <c r="DF312" s="31"/>
      <c r="DG312" s="31"/>
      <c r="DH312" s="31"/>
      <c r="DI312" s="31"/>
      <c r="DJ312" s="31"/>
      <c r="DK312" s="31"/>
      <c r="DL312" s="31"/>
      <c r="DM312" s="38" t="s">
        <v>9322</v>
      </c>
      <c r="DN312" s="38"/>
      <c r="DO312" s="35">
        <v>0</v>
      </c>
      <c r="DP312" s="31" t="s">
        <v>19428</v>
      </c>
      <c r="DQ312" s="31" t="s">
        <v>19429</v>
      </c>
      <c r="DR312" s="31" t="s">
        <v>7431</v>
      </c>
      <c r="DS312" s="31" t="s">
        <v>38505</v>
      </c>
      <c r="DT312" s="31" t="s">
        <v>37453</v>
      </c>
      <c r="DU312" s="31">
        <v>0</v>
      </c>
      <c r="DV312" s="31"/>
      <c r="DW312" s="31" t="s">
        <v>7980</v>
      </c>
      <c r="DX312" s="31" t="s">
        <v>7980</v>
      </c>
      <c r="DY312" s="31" t="s">
        <v>26359</v>
      </c>
      <c r="DZ312" s="31" t="s">
        <v>18545</v>
      </c>
      <c r="EA312" s="31"/>
      <c r="EB312" s="31">
        <v>43621</v>
      </c>
      <c r="EC312" s="31" t="s">
        <v>40168</v>
      </c>
      <c r="ED312" s="31" t="s">
        <v>41101</v>
      </c>
      <c r="EE312" s="31"/>
      <c r="EF312" s="31"/>
      <c r="EG312" s="31"/>
      <c r="EH312" s="31"/>
      <c r="EI312" s="31"/>
      <c r="EJ312" s="31"/>
    </row>
    <row r="313" spans="1:140" ht="23.25" customHeight="1">
      <c r="A313" s="25">
        <v>311</v>
      </c>
      <c r="B313" s="30" t="s">
        <v>24744</v>
      </c>
      <c r="C313" s="31" t="s">
        <v>5489</v>
      </c>
      <c r="D313" s="30" t="s">
        <v>11469</v>
      </c>
      <c r="E313" s="30"/>
      <c r="F313" s="30" t="s">
        <v>36258</v>
      </c>
      <c r="G313" s="31">
        <f t="shared" si="41"/>
        <v>58</v>
      </c>
      <c r="H313" s="72">
        <f t="shared" si="42"/>
        <v>53175</v>
      </c>
      <c r="I313" s="30"/>
      <c r="J313" s="30" t="s">
        <v>34084</v>
      </c>
      <c r="K313" s="30" t="s">
        <v>4318</v>
      </c>
      <c r="L313" s="31" t="s">
        <v>4318</v>
      </c>
      <c r="M313" s="31" t="s">
        <v>6378</v>
      </c>
      <c r="N313" s="31" t="s">
        <v>3557</v>
      </c>
      <c r="O313" s="31" t="s">
        <v>1501</v>
      </c>
      <c r="P313" s="31" t="s">
        <v>23973</v>
      </c>
      <c r="Q313" s="31"/>
      <c r="R313" s="31">
        <v>6</v>
      </c>
      <c r="S313" s="31">
        <v>0</v>
      </c>
      <c r="T313" s="31"/>
      <c r="U313" s="31">
        <v>1242</v>
      </c>
      <c r="V313" s="31" t="s">
        <v>15714</v>
      </c>
      <c r="W313" s="31" t="s">
        <v>3353</v>
      </c>
      <c r="X313" s="31" t="s">
        <v>5321</v>
      </c>
      <c r="Y313" s="31">
        <f t="shared" ca="1" si="43"/>
        <v>36</v>
      </c>
      <c r="Z313" s="31" t="str">
        <f t="shared" ca="1" si="44"/>
        <v>36-45</v>
      </c>
      <c r="AA313" s="31"/>
      <c r="AB313" s="31" t="s">
        <v>18207</v>
      </c>
      <c r="AC313" s="31" t="s">
        <v>34147</v>
      </c>
      <c r="AD313" s="31" t="s">
        <v>34147</v>
      </c>
      <c r="AE313" s="31"/>
      <c r="AF313" s="31" t="s">
        <v>24699</v>
      </c>
      <c r="AG313" s="31" t="s">
        <v>5852</v>
      </c>
      <c r="AH313" s="31" t="s">
        <v>5852</v>
      </c>
      <c r="AI313" s="31" t="s">
        <v>728</v>
      </c>
      <c r="AJ313" s="31" t="s">
        <v>24745</v>
      </c>
      <c r="AK313" s="31" t="s">
        <v>24747</v>
      </c>
      <c r="AL313" s="31" t="s">
        <v>24746</v>
      </c>
      <c r="AM313" s="31" t="s">
        <v>4113</v>
      </c>
      <c r="AN313" s="31"/>
      <c r="AO313" s="31"/>
      <c r="AP313" s="31" t="s">
        <v>2450</v>
      </c>
      <c r="AQ313" s="31"/>
      <c r="AR313" s="31" t="s">
        <v>34147</v>
      </c>
      <c r="AS313" s="31" t="s">
        <v>34147</v>
      </c>
      <c r="AT313" s="31" t="str">
        <f>_xlfn.IFNA(VLOOKUP(D313,'[1]5. 1 Mei 2022'!$C$7:$F$60,4,FALSE),"")</f>
        <v/>
      </c>
      <c r="AU313" s="31"/>
      <c r="AV313" s="31" t="s">
        <v>8009</v>
      </c>
      <c r="AW313" s="31"/>
      <c r="AX313" s="29">
        <f t="shared" si="47"/>
        <v>1903</v>
      </c>
      <c r="AY313" s="31" t="s">
        <v>26346</v>
      </c>
      <c r="AZ313" s="31" t="s">
        <v>527</v>
      </c>
      <c r="BA313" s="30" t="s">
        <v>2450</v>
      </c>
      <c r="BB313" s="31" t="s">
        <v>8023</v>
      </c>
      <c r="BC313" s="31"/>
      <c r="BD313" s="31" t="s">
        <v>20057</v>
      </c>
      <c r="BE313" s="31" t="s">
        <v>7973</v>
      </c>
      <c r="BF313" s="31" t="s">
        <v>8009</v>
      </c>
      <c r="BG313" s="31"/>
      <c r="BH313" s="31"/>
      <c r="BI313" s="31" t="s">
        <v>8127</v>
      </c>
      <c r="BJ313" s="31" t="s">
        <v>32459</v>
      </c>
      <c r="BK313" s="31" t="str">
        <f t="shared" ref="BK313:BK376" si="48">N313</f>
        <v>III/a</v>
      </c>
      <c r="BL313" s="31" t="s">
        <v>8077</v>
      </c>
      <c r="BM313" s="31"/>
      <c r="BN313" s="31"/>
      <c r="BO313" s="31"/>
      <c r="BP313" s="31"/>
      <c r="BQ313" s="31" t="s">
        <v>32459</v>
      </c>
      <c r="BR313" s="31" t="s">
        <v>25455</v>
      </c>
      <c r="BS313" s="31" t="s">
        <v>32460</v>
      </c>
      <c r="BT313" s="31" t="s">
        <v>8019</v>
      </c>
      <c r="BU313" s="31" t="s">
        <v>12285</v>
      </c>
      <c r="BV313" s="31" t="s">
        <v>717</v>
      </c>
      <c r="BW313" s="31">
        <f t="shared" ca="1" si="45"/>
        <v>12</v>
      </c>
      <c r="BX313" s="78">
        <f t="shared" ca="1" si="46"/>
        <v>3</v>
      </c>
      <c r="BY313" s="31"/>
      <c r="BZ313" s="31"/>
      <c r="CA313" s="31" t="s">
        <v>4239</v>
      </c>
      <c r="CB313" s="31" t="s">
        <v>2519</v>
      </c>
      <c r="CC313" s="31">
        <v>2</v>
      </c>
      <c r="CD313" s="31">
        <v>1</v>
      </c>
      <c r="CE313" s="31" t="s">
        <v>20085</v>
      </c>
      <c r="CF313" s="31"/>
      <c r="CG313" s="31"/>
      <c r="CH313" s="31"/>
      <c r="CI313" s="31"/>
      <c r="CJ313" s="31"/>
      <c r="CK313" s="31"/>
      <c r="CL313" s="31" t="s">
        <v>23469</v>
      </c>
      <c r="CM313" s="31" t="s">
        <v>23470</v>
      </c>
      <c r="CN313" s="31">
        <v>123</v>
      </c>
      <c r="CO313" s="31" t="s">
        <v>28714</v>
      </c>
      <c r="CP313" s="31" t="s">
        <v>23470</v>
      </c>
      <c r="CQ313" s="31">
        <v>123</v>
      </c>
      <c r="CR313" s="31">
        <v>4606</v>
      </c>
      <c r="CS313" s="31" t="s">
        <v>23918</v>
      </c>
      <c r="CT313" s="31"/>
      <c r="CU313" s="31"/>
      <c r="CV313" s="31" t="s">
        <v>17077</v>
      </c>
      <c r="CW313" s="31" t="s">
        <v>17078</v>
      </c>
      <c r="CX313" s="31" t="s">
        <v>17079</v>
      </c>
      <c r="CY313" s="31"/>
      <c r="CZ313" s="31"/>
      <c r="DA313" s="31"/>
      <c r="DB313" s="31" t="s">
        <v>11355</v>
      </c>
      <c r="DC313" s="31" t="s">
        <v>16323</v>
      </c>
      <c r="DD313" s="31" t="s">
        <v>16324</v>
      </c>
      <c r="DE313" s="31"/>
      <c r="DF313" s="31"/>
      <c r="DG313" s="31"/>
      <c r="DH313" s="31"/>
      <c r="DI313" s="31" t="s">
        <v>25298</v>
      </c>
      <c r="DJ313" s="31" t="s">
        <v>25299</v>
      </c>
      <c r="DK313" s="31"/>
      <c r="DL313" s="31"/>
      <c r="DM313" s="38" t="s">
        <v>9657</v>
      </c>
      <c r="DN313" s="38"/>
      <c r="DO313" s="35" t="s">
        <v>29373</v>
      </c>
      <c r="DP313" s="31" t="s">
        <v>14298</v>
      </c>
      <c r="DQ313" s="31" t="s">
        <v>29374</v>
      </c>
      <c r="DR313" s="31"/>
      <c r="DS313" s="31" t="s">
        <v>27292</v>
      </c>
      <c r="DT313" s="31"/>
      <c r="DU313" s="31">
        <v>2</v>
      </c>
      <c r="DV313" s="31" t="s">
        <v>32164</v>
      </c>
      <c r="DW313" s="31"/>
      <c r="DX313" s="31"/>
      <c r="DY313" s="31">
        <v>2018</v>
      </c>
      <c r="DZ313" s="31">
        <v>2018</v>
      </c>
      <c r="EA313" s="31"/>
      <c r="EB313" s="31">
        <v>0</v>
      </c>
      <c r="EC313" s="31" t="s">
        <v>8009</v>
      </c>
      <c r="ED313" s="31" t="s">
        <v>41101</v>
      </c>
      <c r="EE313" s="31"/>
      <c r="EF313" s="31"/>
      <c r="EG313" s="31"/>
      <c r="EH313" s="31"/>
      <c r="EI313" s="31"/>
      <c r="EJ313" s="31"/>
    </row>
    <row r="314" spans="1:140" ht="23.25" customHeight="1">
      <c r="A314" s="25">
        <v>312</v>
      </c>
      <c r="B314" s="30" t="s">
        <v>7272</v>
      </c>
      <c r="C314" s="31">
        <v>140375342</v>
      </c>
      <c r="D314" s="30" t="s">
        <v>400</v>
      </c>
      <c r="E314" s="30"/>
      <c r="F314" s="30" t="s">
        <v>36262</v>
      </c>
      <c r="G314" s="31">
        <f t="shared" si="41"/>
        <v>58</v>
      </c>
      <c r="H314" s="72">
        <f t="shared" si="42"/>
        <v>47969</v>
      </c>
      <c r="I314" s="30"/>
      <c r="J314" s="30" t="s">
        <v>34084</v>
      </c>
      <c r="K314" s="30" t="s">
        <v>4318</v>
      </c>
      <c r="L314" s="31" t="s">
        <v>4318</v>
      </c>
      <c r="M314" s="31" t="s">
        <v>6378</v>
      </c>
      <c r="N314" s="31" t="s">
        <v>5865</v>
      </c>
      <c r="O314" s="31" t="s">
        <v>5117</v>
      </c>
      <c r="P314" s="31" t="s">
        <v>21727</v>
      </c>
      <c r="Q314" s="31"/>
      <c r="R314" s="31">
        <v>21</v>
      </c>
      <c r="S314" s="31">
        <v>11</v>
      </c>
      <c r="T314" s="31"/>
      <c r="U314" s="31">
        <v>1506</v>
      </c>
      <c r="V314" s="31" t="s">
        <v>2277</v>
      </c>
      <c r="W314" s="31" t="s">
        <v>6910</v>
      </c>
      <c r="X314" s="31" t="s">
        <v>7112</v>
      </c>
      <c r="Y314" s="31">
        <f t="shared" ca="1" si="43"/>
        <v>50</v>
      </c>
      <c r="Z314" s="31" t="str">
        <f t="shared" ca="1" si="44"/>
        <v>46-58</v>
      </c>
      <c r="AA314" s="31"/>
      <c r="AB314" s="31" t="s">
        <v>6912</v>
      </c>
      <c r="AC314" s="31" t="s">
        <v>34153</v>
      </c>
      <c r="AD314" s="31" t="s">
        <v>34194</v>
      </c>
      <c r="AE314" s="31"/>
      <c r="AF314" s="31" t="s">
        <v>24700</v>
      </c>
      <c r="AG314" s="31" t="s">
        <v>7895</v>
      </c>
      <c r="AH314" s="31" t="s">
        <v>7895</v>
      </c>
      <c r="AI314" s="31" t="s">
        <v>40277</v>
      </c>
      <c r="AJ314" s="31" t="s">
        <v>3477</v>
      </c>
      <c r="AK314" s="31" t="s">
        <v>3478</v>
      </c>
      <c r="AL314" s="31">
        <v>33767</v>
      </c>
      <c r="AM314" s="31" t="s">
        <v>3479</v>
      </c>
      <c r="AN314" s="31"/>
      <c r="AO314" s="31"/>
      <c r="AP314" s="31" t="s">
        <v>33006</v>
      </c>
      <c r="AQ314" s="31"/>
      <c r="AR314" s="31" t="s">
        <v>34148</v>
      </c>
      <c r="AS314" s="31" t="s">
        <v>34148</v>
      </c>
      <c r="AT314" s="31" t="str">
        <f>_xlfn.IFNA(VLOOKUP(D314,'[1]5. 1 Mei 2022'!$C$7:$F$60,4,FALSE),"")</f>
        <v/>
      </c>
      <c r="AU314" s="31"/>
      <c r="AV314" s="31" t="s">
        <v>6186</v>
      </c>
      <c r="AW314" s="31"/>
      <c r="AX314" s="29">
        <f t="shared" si="47"/>
        <v>1903</v>
      </c>
      <c r="AY314" s="31" t="s">
        <v>26346</v>
      </c>
      <c r="AZ314" s="31" t="s">
        <v>530</v>
      </c>
      <c r="BA314" s="30" t="s">
        <v>33006</v>
      </c>
      <c r="BB314" s="31"/>
      <c r="BC314" s="31"/>
      <c r="BD314" s="31" t="s">
        <v>30229</v>
      </c>
      <c r="BE314" s="31" t="s">
        <v>7968</v>
      </c>
      <c r="BF314" s="31" t="s">
        <v>6186</v>
      </c>
      <c r="BG314" s="31"/>
      <c r="BH314" s="31"/>
      <c r="BI314" s="31"/>
      <c r="BJ314" s="31" t="s">
        <v>23661</v>
      </c>
      <c r="BK314" s="31" t="str">
        <f t="shared" si="48"/>
        <v>II/c</v>
      </c>
      <c r="BL314" s="31" t="s">
        <v>8078</v>
      </c>
      <c r="BM314" s="31"/>
      <c r="BN314" s="31"/>
      <c r="BO314" s="31"/>
      <c r="BP314" s="31" t="s">
        <v>1498</v>
      </c>
      <c r="BQ314" s="31" t="s">
        <v>841</v>
      </c>
      <c r="BR314" s="31" t="s">
        <v>3075</v>
      </c>
      <c r="BS314" s="31">
        <v>400</v>
      </c>
      <c r="BT314" s="31" t="s">
        <v>1172</v>
      </c>
      <c r="BU314" s="31"/>
      <c r="BV314" s="31" t="s">
        <v>6930</v>
      </c>
      <c r="BW314" s="31">
        <f t="shared" ca="1" si="45"/>
        <v>28</v>
      </c>
      <c r="BX314" s="78">
        <f t="shared" ca="1" si="46"/>
        <v>3</v>
      </c>
      <c r="BY314" s="31"/>
      <c r="BZ314" s="31" t="s">
        <v>6117</v>
      </c>
      <c r="CA314" s="31" t="s">
        <v>2483</v>
      </c>
      <c r="CB314" s="31" t="s">
        <v>2519</v>
      </c>
      <c r="CC314" s="31">
        <v>2</v>
      </c>
      <c r="CD314" s="31">
        <v>1</v>
      </c>
      <c r="CE314" s="31" t="s">
        <v>20085</v>
      </c>
      <c r="CF314" s="31"/>
      <c r="CG314" s="31"/>
      <c r="CH314" s="31"/>
      <c r="CI314" s="31"/>
      <c r="CJ314" s="31"/>
      <c r="CK314" s="31"/>
      <c r="CL314" s="31"/>
      <c r="CM314" s="31"/>
      <c r="CN314" s="31"/>
      <c r="CO314" s="31"/>
      <c r="CP314" s="31"/>
      <c r="CQ314" s="31"/>
      <c r="CR314" s="31">
        <v>3941</v>
      </c>
      <c r="CS314" s="31"/>
      <c r="CT314" s="31"/>
      <c r="CU314" s="31"/>
      <c r="CV314" s="31"/>
      <c r="CW314" s="31"/>
      <c r="CX314" s="31"/>
      <c r="CY314" s="31"/>
      <c r="CZ314" s="31"/>
      <c r="DA314" s="31"/>
      <c r="DB314" s="31"/>
      <c r="DC314" s="31"/>
      <c r="DD314" s="31"/>
      <c r="DE314" s="31"/>
      <c r="DF314" s="31"/>
      <c r="DG314" s="31"/>
      <c r="DH314" s="31"/>
      <c r="DI314" s="31"/>
      <c r="DJ314" s="31"/>
      <c r="DK314" s="31"/>
      <c r="DL314" s="31"/>
      <c r="DM314" s="38" t="s">
        <v>9874</v>
      </c>
      <c r="DN314" s="38"/>
      <c r="DO314" s="35">
        <v>0</v>
      </c>
      <c r="DP314" s="31" t="s">
        <v>13417</v>
      </c>
      <c r="DQ314" s="31" t="s">
        <v>4014</v>
      </c>
      <c r="DR314" s="31"/>
      <c r="DS314" s="31" t="s">
        <v>27501</v>
      </c>
      <c r="DT314" s="31" t="s">
        <v>37454</v>
      </c>
      <c r="DU314" s="31">
        <v>0</v>
      </c>
      <c r="DV314" s="31"/>
      <c r="DW314" s="31"/>
      <c r="DX314" s="31"/>
      <c r="DY314" s="31"/>
      <c r="DZ314" s="31"/>
      <c r="EA314" s="31"/>
      <c r="EB314" s="31">
        <v>0</v>
      </c>
      <c r="EC314" s="31" t="s">
        <v>39747</v>
      </c>
      <c r="ED314" s="31" t="s">
        <v>41101</v>
      </c>
      <c r="EE314" s="31"/>
      <c r="EF314" s="31"/>
      <c r="EG314" s="31"/>
      <c r="EH314" s="31"/>
      <c r="EI314" s="31"/>
      <c r="EJ314" s="31"/>
    </row>
    <row r="315" spans="1:140" ht="23.25" customHeight="1">
      <c r="A315" s="25">
        <v>313</v>
      </c>
      <c r="B315" s="30" t="s">
        <v>24270</v>
      </c>
      <c r="C315" s="31" t="s">
        <v>2251</v>
      </c>
      <c r="D315" s="30" t="s">
        <v>16656</v>
      </c>
      <c r="E315" s="30"/>
      <c r="F315" s="30" t="s">
        <v>36262</v>
      </c>
      <c r="G315" s="31">
        <f t="shared" si="41"/>
        <v>58</v>
      </c>
      <c r="H315" s="72">
        <f t="shared" si="42"/>
        <v>53874</v>
      </c>
      <c r="I315" s="30" t="s">
        <v>34981</v>
      </c>
      <c r="J315" s="30" t="s">
        <v>34085</v>
      </c>
      <c r="K315" s="30" t="s">
        <v>34083</v>
      </c>
      <c r="L315" s="31" t="s">
        <v>16726</v>
      </c>
      <c r="M315" s="31" t="s">
        <v>3186</v>
      </c>
      <c r="N315" s="31" t="s">
        <v>5865</v>
      </c>
      <c r="O315" s="31" t="s">
        <v>5117</v>
      </c>
      <c r="P315" s="31" t="s">
        <v>3738</v>
      </c>
      <c r="Q315" s="31"/>
      <c r="R315" s="31"/>
      <c r="S315" s="31"/>
      <c r="T315" s="31"/>
      <c r="U315" s="31" t="s">
        <v>1859</v>
      </c>
      <c r="V315" s="31"/>
      <c r="W315" s="31" t="s">
        <v>6561</v>
      </c>
      <c r="X315" s="31" t="s">
        <v>7835</v>
      </c>
      <c r="Y315" s="31" t="e">
        <f t="shared" ca="1" si="43"/>
        <v>#VALUE!</v>
      </c>
      <c r="Z315" s="31" t="e">
        <f t="shared" ca="1" si="44"/>
        <v>#VALUE!</v>
      </c>
      <c r="AA315" s="31"/>
      <c r="AB315" s="31" t="s">
        <v>11144</v>
      </c>
      <c r="AC315" s="31" t="s">
        <v>34145</v>
      </c>
      <c r="AD315" s="31" t="s">
        <v>34145</v>
      </c>
      <c r="AE315" s="31"/>
      <c r="AF315" s="31" t="s">
        <v>24701</v>
      </c>
      <c r="AG315" s="31" t="s">
        <v>4322</v>
      </c>
      <c r="AH315" s="31" t="s">
        <v>4322</v>
      </c>
      <c r="AI315" s="31" t="s">
        <v>908</v>
      </c>
      <c r="AJ315" s="31" t="s">
        <v>6262</v>
      </c>
      <c r="AK315" s="31">
        <v>244644</v>
      </c>
      <c r="AL315" s="31" t="s">
        <v>2771</v>
      </c>
      <c r="AM315" s="31" t="s">
        <v>2772</v>
      </c>
      <c r="AN315" s="31"/>
      <c r="AO315" s="31"/>
      <c r="AP315" s="31" t="s">
        <v>33003</v>
      </c>
      <c r="AQ315" s="31" t="s">
        <v>2773</v>
      </c>
      <c r="AR315" s="31" t="s">
        <v>34145</v>
      </c>
      <c r="AS315" s="31" t="s">
        <v>34145</v>
      </c>
      <c r="AT315" s="31" t="str">
        <f>_xlfn.IFNA(VLOOKUP(D315,'[1]5. 1 Mei 2022'!$C$7:$F$60,4,FALSE),"")</f>
        <v/>
      </c>
      <c r="AU315" s="31"/>
      <c r="AV315" s="31" t="s">
        <v>20034</v>
      </c>
      <c r="AW315" s="31" t="s">
        <v>31449</v>
      </c>
      <c r="AX315" s="29">
        <f t="shared" si="47"/>
        <v>46331</v>
      </c>
      <c r="AY315" s="31" t="s">
        <v>26346</v>
      </c>
      <c r="AZ315" s="31" t="s">
        <v>33005</v>
      </c>
      <c r="BA315" s="30" t="s">
        <v>33003</v>
      </c>
      <c r="BB315" s="31" t="s">
        <v>11647</v>
      </c>
      <c r="BC315" s="31"/>
      <c r="BD315" s="31" t="s">
        <v>7980</v>
      </c>
      <c r="BE315" s="31" t="s">
        <v>7969</v>
      </c>
      <c r="BF315" s="31" t="s">
        <v>20034</v>
      </c>
      <c r="BG315" s="31"/>
      <c r="BH315" s="31"/>
      <c r="BI315" s="31"/>
      <c r="BJ315" s="31">
        <v>0</v>
      </c>
      <c r="BK315" s="31" t="str">
        <f t="shared" si="48"/>
        <v>II/c</v>
      </c>
      <c r="BL315" s="31"/>
      <c r="BM315" s="31"/>
      <c r="BN315" s="31"/>
      <c r="BO315" s="31"/>
      <c r="BP315" s="31"/>
      <c r="BQ315" s="31"/>
      <c r="BR315" s="31"/>
      <c r="BS315" s="31"/>
      <c r="BT315" s="31"/>
      <c r="BU315" s="31"/>
      <c r="BV315" s="31" t="s">
        <v>2124</v>
      </c>
      <c r="BW315" s="31">
        <f t="shared" ca="1" si="45"/>
        <v>13</v>
      </c>
      <c r="BX315" s="78">
        <f t="shared" ca="1" si="46"/>
        <v>3</v>
      </c>
      <c r="BY315" s="31" t="s">
        <v>3738</v>
      </c>
      <c r="BZ315" s="31"/>
      <c r="CA315" s="31" t="s">
        <v>2483</v>
      </c>
      <c r="CB315" s="31" t="s">
        <v>2406</v>
      </c>
      <c r="CC315" s="31"/>
      <c r="CD315" s="31"/>
      <c r="CE315" s="31" t="s">
        <v>20085</v>
      </c>
      <c r="CF315" s="31"/>
      <c r="CG315" s="31"/>
      <c r="CH315" s="31"/>
      <c r="CI315" s="31"/>
      <c r="CJ315" s="31"/>
      <c r="CK315" s="31"/>
      <c r="CL315" s="31" t="s">
        <v>22502</v>
      </c>
      <c r="CM315" s="31" t="s">
        <v>22170</v>
      </c>
      <c r="CN315" s="31">
        <v>123</v>
      </c>
      <c r="CO315" s="31" t="s">
        <v>25499</v>
      </c>
      <c r="CP315" s="31" t="s">
        <v>22170</v>
      </c>
      <c r="CQ315" s="31">
        <v>123</v>
      </c>
      <c r="CR315" s="31">
        <v>4376</v>
      </c>
      <c r="CS315" s="31" t="s">
        <v>18417</v>
      </c>
      <c r="CT315" s="31" t="s">
        <v>18418</v>
      </c>
      <c r="CU315" s="31" t="s">
        <v>4327</v>
      </c>
      <c r="CV315" s="31" t="s">
        <v>17266</v>
      </c>
      <c r="CW315" s="31" t="s">
        <v>10314</v>
      </c>
      <c r="CX315" s="31" t="s">
        <v>17267</v>
      </c>
      <c r="CY315" s="31"/>
      <c r="CZ315" s="31"/>
      <c r="DA315" s="31"/>
      <c r="DB315" s="31" t="s">
        <v>15744</v>
      </c>
      <c r="DC315" s="31" t="s">
        <v>15745</v>
      </c>
      <c r="DD315" s="31" t="s">
        <v>15746</v>
      </c>
      <c r="DE315" s="31"/>
      <c r="DF315" s="31"/>
      <c r="DG315" s="31"/>
      <c r="DH315" s="31"/>
      <c r="DI315" s="31" t="s">
        <v>24810</v>
      </c>
      <c r="DJ315" s="31" t="s">
        <v>24811</v>
      </c>
      <c r="DK315" s="31" t="s">
        <v>25642</v>
      </c>
      <c r="DL315" s="31" t="s">
        <v>25643</v>
      </c>
      <c r="DM315" s="38" t="s">
        <v>10586</v>
      </c>
      <c r="DN315" s="38"/>
      <c r="DO315" s="35" t="s">
        <v>10681</v>
      </c>
      <c r="DP315" s="31" t="s">
        <v>10876</v>
      </c>
      <c r="DQ315" s="31" t="s">
        <v>11029</v>
      </c>
      <c r="DR315" s="31"/>
      <c r="DS315" s="31" t="s">
        <v>27017</v>
      </c>
      <c r="DT315" s="31" t="s">
        <v>37455</v>
      </c>
      <c r="DU315" s="31">
        <v>2</v>
      </c>
      <c r="DV315" s="31" t="s">
        <v>32165</v>
      </c>
      <c r="DW315" s="31" t="s">
        <v>2963</v>
      </c>
      <c r="DX315" s="31" t="s">
        <v>2963</v>
      </c>
      <c r="DY315" s="31" t="s">
        <v>34460</v>
      </c>
      <c r="DZ315" s="29">
        <v>44754</v>
      </c>
      <c r="EA315" s="31"/>
      <c r="EB315" s="31">
        <v>0</v>
      </c>
      <c r="EC315" s="31" t="s">
        <v>40168</v>
      </c>
      <c r="ED315" s="31" t="s">
        <v>41101</v>
      </c>
      <c r="EE315" s="31"/>
      <c r="EF315" s="31"/>
      <c r="EG315" s="31"/>
      <c r="EH315" s="31"/>
      <c r="EI315" s="31"/>
      <c r="EJ315" s="31"/>
    </row>
    <row r="316" spans="1:140" ht="23.25" customHeight="1">
      <c r="A316" s="25">
        <v>314</v>
      </c>
      <c r="B316" s="30" t="s">
        <v>17290</v>
      </c>
      <c r="C316" s="31" t="s">
        <v>17132</v>
      </c>
      <c r="D316" s="30" t="s">
        <v>26256</v>
      </c>
      <c r="E316" s="30"/>
      <c r="F316" s="30" t="s">
        <v>36262</v>
      </c>
      <c r="G316" s="31">
        <f t="shared" si="41"/>
        <v>58</v>
      </c>
      <c r="H316" s="72">
        <f t="shared" si="42"/>
        <v>55458</v>
      </c>
      <c r="I316" s="30" t="s">
        <v>34982</v>
      </c>
      <c r="J316" s="30" t="s">
        <v>34085</v>
      </c>
      <c r="K316" s="30" t="s">
        <v>34083</v>
      </c>
      <c r="L316" s="31" t="s">
        <v>16726</v>
      </c>
      <c r="M316" s="31" t="s">
        <v>3186</v>
      </c>
      <c r="N316" s="31" t="s">
        <v>5865</v>
      </c>
      <c r="O316" s="31" t="s">
        <v>5117</v>
      </c>
      <c r="P316" s="31" t="s">
        <v>25993</v>
      </c>
      <c r="Q316" s="31"/>
      <c r="R316" s="31"/>
      <c r="S316" s="31"/>
      <c r="T316" s="31"/>
      <c r="U316" s="31" t="s">
        <v>5818</v>
      </c>
      <c r="V316" s="31"/>
      <c r="W316" s="31" t="s">
        <v>6910</v>
      </c>
      <c r="X316" s="31" t="s">
        <v>17231</v>
      </c>
      <c r="Y316" s="31" t="e">
        <f t="shared" ca="1" si="43"/>
        <v>#VALUE!</v>
      </c>
      <c r="Z316" s="31" t="e">
        <f t="shared" ca="1" si="44"/>
        <v>#VALUE!</v>
      </c>
      <c r="AA316" s="31"/>
      <c r="AB316" s="31" t="s">
        <v>11144</v>
      </c>
      <c r="AC316" s="31" t="s">
        <v>34145</v>
      </c>
      <c r="AD316" s="31" t="s">
        <v>34145</v>
      </c>
      <c r="AE316" s="31"/>
      <c r="AF316" s="31" t="s">
        <v>24701</v>
      </c>
      <c r="AG316" s="31" t="s">
        <v>4322</v>
      </c>
      <c r="AH316" s="31" t="s">
        <v>4322</v>
      </c>
      <c r="AI316" s="31" t="s">
        <v>908</v>
      </c>
      <c r="AJ316" s="31">
        <v>12023</v>
      </c>
      <c r="AK316" s="31" t="s">
        <v>17710</v>
      </c>
      <c r="AL316" s="31" t="s">
        <v>15497</v>
      </c>
      <c r="AM316" s="31" t="s">
        <v>2772</v>
      </c>
      <c r="AN316" s="31"/>
      <c r="AO316" s="31"/>
      <c r="AP316" s="31" t="s">
        <v>18118</v>
      </c>
      <c r="AQ316" s="31" t="s">
        <v>11873</v>
      </c>
      <c r="AR316" s="31" t="s">
        <v>34145</v>
      </c>
      <c r="AS316" s="31" t="s">
        <v>34145</v>
      </c>
      <c r="AT316" s="31" t="str">
        <f>_xlfn.IFNA(VLOOKUP(D316,'[1]5. 1 Mei 2022'!$C$7:$F$60,4,FALSE),"")</f>
        <v/>
      </c>
      <c r="AU316" s="31"/>
      <c r="AV316" s="31" t="s">
        <v>20032</v>
      </c>
      <c r="AW316" s="31" t="s">
        <v>16037</v>
      </c>
      <c r="AX316" s="29">
        <f t="shared" si="47"/>
        <v>45916</v>
      </c>
      <c r="AY316" s="31" t="s">
        <v>26346</v>
      </c>
      <c r="AZ316" s="31" t="s">
        <v>2622</v>
      </c>
      <c r="BA316" s="30" t="s">
        <v>18118</v>
      </c>
      <c r="BB316" s="31" t="s">
        <v>24733</v>
      </c>
      <c r="BC316" s="31"/>
      <c r="BD316" s="31" t="s">
        <v>7980</v>
      </c>
      <c r="BE316" s="31" t="s">
        <v>7969</v>
      </c>
      <c r="BF316" s="31" t="s">
        <v>20032</v>
      </c>
      <c r="BG316" s="31"/>
      <c r="BH316" s="31"/>
      <c r="BI316" s="31"/>
      <c r="BJ316" s="31">
        <v>0</v>
      </c>
      <c r="BK316" s="31" t="str">
        <f t="shared" si="48"/>
        <v>II/c</v>
      </c>
      <c r="BL316" s="31"/>
      <c r="BM316" s="31"/>
      <c r="BN316" s="31"/>
      <c r="BO316" s="31"/>
      <c r="BP316" s="31"/>
      <c r="BQ316" s="31"/>
      <c r="BR316" s="31"/>
      <c r="BS316" s="31"/>
      <c r="BT316" s="31"/>
      <c r="BU316" s="31"/>
      <c r="BV316" s="31" t="s">
        <v>8466</v>
      </c>
      <c r="BW316" s="31">
        <f t="shared" ca="1" si="45"/>
        <v>7</v>
      </c>
      <c r="BX316" s="78">
        <f t="shared" ca="1" si="46"/>
        <v>3</v>
      </c>
      <c r="BY316" s="31" t="s">
        <v>25993</v>
      </c>
      <c r="BZ316" s="31"/>
      <c r="CA316" s="31" t="s">
        <v>2483</v>
      </c>
      <c r="CB316" s="31" t="s">
        <v>2406</v>
      </c>
      <c r="CC316" s="31"/>
      <c r="CD316" s="31"/>
      <c r="CE316" s="31" t="s">
        <v>20085</v>
      </c>
      <c r="CF316" s="31"/>
      <c r="CG316" s="31"/>
      <c r="CH316" s="31"/>
      <c r="CI316" s="31"/>
      <c r="CJ316" s="31"/>
      <c r="CK316" s="31"/>
      <c r="CL316" s="31" t="s">
        <v>25505</v>
      </c>
      <c r="CM316" s="31" t="s">
        <v>25506</v>
      </c>
      <c r="CN316" s="31">
        <v>124</v>
      </c>
      <c r="CO316" s="31" t="s">
        <v>28766</v>
      </c>
      <c r="CP316" s="31" t="s">
        <v>25506</v>
      </c>
      <c r="CQ316" s="31">
        <v>124</v>
      </c>
      <c r="CR316" s="31">
        <v>6560</v>
      </c>
      <c r="CS316" s="31" t="s">
        <v>15424</v>
      </c>
      <c r="CT316" s="31" t="s">
        <v>18409</v>
      </c>
      <c r="CU316" s="31" t="s">
        <v>18410</v>
      </c>
      <c r="CV316" s="31" t="s">
        <v>18031</v>
      </c>
      <c r="CW316" s="31" t="s">
        <v>4907</v>
      </c>
      <c r="CX316" s="31" t="s">
        <v>15874</v>
      </c>
      <c r="CY316" s="31"/>
      <c r="CZ316" s="31"/>
      <c r="DA316" s="31"/>
      <c r="DB316" s="31"/>
      <c r="DC316" s="31"/>
      <c r="DD316" s="31"/>
      <c r="DE316" s="31"/>
      <c r="DF316" s="31"/>
      <c r="DG316" s="31"/>
      <c r="DH316" s="31"/>
      <c r="DI316" s="31"/>
      <c r="DJ316" s="31"/>
      <c r="DK316" s="31"/>
      <c r="DL316" s="31"/>
      <c r="DM316" s="38" t="s">
        <v>17708</v>
      </c>
      <c r="DN316" s="38"/>
      <c r="DO316" s="35"/>
      <c r="DP316" s="31" t="s">
        <v>17706</v>
      </c>
      <c r="DQ316" s="31" t="s">
        <v>17707</v>
      </c>
      <c r="DR316" s="31" t="s">
        <v>17709</v>
      </c>
      <c r="DS316" s="31" t="s">
        <v>27812</v>
      </c>
      <c r="DT316" s="31" t="s">
        <v>37456</v>
      </c>
      <c r="DU316" s="31">
        <v>2</v>
      </c>
      <c r="DV316" s="31" t="s">
        <v>32165</v>
      </c>
      <c r="DW316" s="31" t="s">
        <v>7980</v>
      </c>
      <c r="DX316" s="31" t="s">
        <v>7980</v>
      </c>
      <c r="DY316" s="52" t="s">
        <v>36110</v>
      </c>
      <c r="DZ316" s="52" t="s">
        <v>36387</v>
      </c>
      <c r="EA316" s="31"/>
      <c r="EB316" s="31">
        <v>0</v>
      </c>
      <c r="EC316" s="31" t="s">
        <v>40168</v>
      </c>
      <c r="ED316" s="31" t="s">
        <v>41101</v>
      </c>
      <c r="EE316" s="31"/>
      <c r="EF316" s="31"/>
      <c r="EG316" s="31"/>
      <c r="EH316" s="31"/>
      <c r="EI316" s="31"/>
      <c r="EJ316" s="31"/>
    </row>
    <row r="317" spans="1:140" ht="23.25" customHeight="1">
      <c r="A317" s="25">
        <v>315</v>
      </c>
      <c r="B317" s="30" t="s">
        <v>30585</v>
      </c>
      <c r="C317" s="31" t="s">
        <v>6220</v>
      </c>
      <c r="D317" s="30" t="s">
        <v>29402</v>
      </c>
      <c r="E317" s="30"/>
      <c r="F317" s="30" t="s">
        <v>36262</v>
      </c>
      <c r="G317" s="31">
        <f t="shared" si="41"/>
        <v>58</v>
      </c>
      <c r="H317" s="72">
        <f t="shared" si="42"/>
        <v>56615</v>
      </c>
      <c r="I317" s="30" t="s">
        <v>34983</v>
      </c>
      <c r="J317" s="30" t="s">
        <v>34085</v>
      </c>
      <c r="K317" s="30" t="s">
        <v>34082</v>
      </c>
      <c r="L317" s="31" t="s">
        <v>6220</v>
      </c>
      <c r="M317" s="31" t="s">
        <v>3186</v>
      </c>
      <c r="N317" s="31" t="s">
        <v>5865</v>
      </c>
      <c r="O317" s="31" t="s">
        <v>5117</v>
      </c>
      <c r="P317" s="52" t="s">
        <v>24630</v>
      </c>
      <c r="Q317" s="52"/>
      <c r="R317" s="31"/>
      <c r="S317" s="31"/>
      <c r="T317" s="52" t="s">
        <v>35656</v>
      </c>
      <c r="U317" s="31"/>
      <c r="V317" s="31"/>
      <c r="W317" s="31" t="s">
        <v>5646</v>
      </c>
      <c r="X317" s="31" t="s">
        <v>945</v>
      </c>
      <c r="Y317" s="31">
        <f t="shared" ca="1" si="43"/>
        <v>27</v>
      </c>
      <c r="Z317" s="31" t="str">
        <f t="shared" ca="1" si="44"/>
        <v>21-35</v>
      </c>
      <c r="AA317" s="31"/>
      <c r="AB317" s="31" t="s">
        <v>11160</v>
      </c>
      <c r="AC317" s="31" t="s">
        <v>34147</v>
      </c>
      <c r="AD317" s="31" t="s">
        <v>34147</v>
      </c>
      <c r="AE317" s="31"/>
      <c r="AF317" s="31" t="s">
        <v>24699</v>
      </c>
      <c r="AG317" s="31" t="s">
        <v>5852</v>
      </c>
      <c r="AH317" s="31" t="s">
        <v>5852</v>
      </c>
      <c r="AI317" s="31" t="s">
        <v>908</v>
      </c>
      <c r="AJ317" s="31" t="s">
        <v>30170</v>
      </c>
      <c r="AK317" s="31" t="s">
        <v>30171</v>
      </c>
      <c r="AL317" s="31" t="s">
        <v>30164</v>
      </c>
      <c r="AM317" s="31" t="s">
        <v>30165</v>
      </c>
      <c r="AN317" s="31"/>
      <c r="AO317" s="31"/>
      <c r="AP317" s="31" t="s">
        <v>33022</v>
      </c>
      <c r="AQ317" s="31" t="s">
        <v>15640</v>
      </c>
      <c r="AR317" s="31" t="s">
        <v>34147</v>
      </c>
      <c r="AS317" s="31" t="s">
        <v>34147</v>
      </c>
      <c r="AT317" s="31" t="str">
        <f>_xlfn.IFNA(VLOOKUP(D317,'[1]5. 1 Mei 2022'!$C$7:$F$60,4,FALSE),"")</f>
        <v/>
      </c>
      <c r="AU317" s="31"/>
      <c r="AV317" s="31" t="s">
        <v>7496</v>
      </c>
      <c r="AW317" s="31" t="s">
        <v>15640</v>
      </c>
      <c r="AX317" s="29">
        <f t="shared" si="47"/>
        <v>46008</v>
      </c>
      <c r="AY317" s="31" t="s">
        <v>26346</v>
      </c>
      <c r="AZ317" s="31" t="s">
        <v>33023</v>
      </c>
      <c r="BA317" s="30" t="s">
        <v>33022</v>
      </c>
      <c r="BB317" s="31"/>
      <c r="BC317" s="31"/>
      <c r="BD317" s="31" t="s">
        <v>30261</v>
      </c>
      <c r="BE317" s="31" t="s">
        <v>7973</v>
      </c>
      <c r="BF317" s="31" t="s">
        <v>7496</v>
      </c>
      <c r="BG317" s="31"/>
      <c r="BH317" s="31"/>
      <c r="BI317" s="31"/>
      <c r="BJ317" s="31"/>
      <c r="BK317" s="31" t="str">
        <f t="shared" si="48"/>
        <v>II/c</v>
      </c>
      <c r="BL317" s="31"/>
      <c r="BM317" s="31"/>
      <c r="BN317" s="31"/>
      <c r="BO317" s="31"/>
      <c r="BP317" s="31"/>
      <c r="BQ317" s="31"/>
      <c r="BR317" s="31"/>
      <c r="BS317" s="31"/>
      <c r="BT317" s="31"/>
      <c r="BU317" s="31"/>
      <c r="BV317" s="31" t="s">
        <v>15640</v>
      </c>
      <c r="BW317" s="31">
        <f t="shared" ca="1" si="45"/>
        <v>3</v>
      </c>
      <c r="BX317" s="78">
        <f t="shared" ca="1" si="46"/>
        <v>3</v>
      </c>
      <c r="BY317" s="31"/>
      <c r="BZ317" s="31"/>
      <c r="CA317" s="31" t="s">
        <v>2483</v>
      </c>
      <c r="CB317" s="31" t="s">
        <v>2406</v>
      </c>
      <c r="CC317" s="31"/>
      <c r="CD317" s="31"/>
      <c r="CE317" s="31"/>
      <c r="CF317" s="31"/>
      <c r="CG317" s="31"/>
      <c r="CH317" s="31"/>
      <c r="CI317" s="31"/>
      <c r="CJ317" s="31"/>
      <c r="CK317" s="31"/>
      <c r="CL317" s="31" t="s">
        <v>36529</v>
      </c>
      <c r="CM317" s="52" t="s">
        <v>36530</v>
      </c>
      <c r="CN317" s="31">
        <v>127</v>
      </c>
      <c r="CO317" s="31" t="s">
        <v>36531</v>
      </c>
      <c r="CP317" s="52" t="s">
        <v>36530</v>
      </c>
      <c r="CQ317" s="31">
        <v>127</v>
      </c>
      <c r="CR317" s="31">
        <v>6313</v>
      </c>
      <c r="CS317" s="31" t="s">
        <v>22126</v>
      </c>
      <c r="CT317" s="31"/>
      <c r="CU317" s="31"/>
      <c r="CV317" s="31"/>
      <c r="CW317" s="31"/>
      <c r="CX317" s="31"/>
      <c r="CY317" s="31"/>
      <c r="CZ317" s="31"/>
      <c r="DA317" s="31"/>
      <c r="DB317" s="31"/>
      <c r="DC317" s="31"/>
      <c r="DD317" s="31"/>
      <c r="DE317" s="31"/>
      <c r="DF317" s="31"/>
      <c r="DG317" s="31"/>
      <c r="DH317" s="31"/>
      <c r="DI317" s="31"/>
      <c r="DJ317" s="31"/>
      <c r="DK317" s="31"/>
      <c r="DL317" s="31"/>
      <c r="DM317" s="38" t="s">
        <v>35529</v>
      </c>
      <c r="DN317" s="38"/>
      <c r="DO317" s="35"/>
      <c r="DP317" s="31" t="s">
        <v>30166</v>
      </c>
      <c r="DQ317" s="31" t="s">
        <v>30167</v>
      </c>
      <c r="DR317" s="31"/>
      <c r="DS317" s="31" t="s">
        <v>30168</v>
      </c>
      <c r="DT317" s="31" t="s">
        <v>30169</v>
      </c>
      <c r="DU317" s="31">
        <v>3</v>
      </c>
      <c r="DV317" s="31" t="s">
        <v>32167</v>
      </c>
      <c r="DW317" s="31"/>
      <c r="DX317" s="31"/>
      <c r="DY317" s="31" t="s">
        <v>34634</v>
      </c>
      <c r="DZ317" s="29">
        <v>44550</v>
      </c>
      <c r="EA317" s="29">
        <v>45635</v>
      </c>
      <c r="EB317" s="31">
        <v>0</v>
      </c>
      <c r="EC317" s="31" t="s">
        <v>8001</v>
      </c>
      <c r="ED317" s="31" t="s">
        <v>41101</v>
      </c>
      <c r="EE317" s="31"/>
      <c r="EF317" s="31"/>
      <c r="EG317" s="31"/>
      <c r="EH317" s="31"/>
      <c r="EI317" s="31"/>
      <c r="EJ317" s="31"/>
    </row>
    <row r="318" spans="1:140" ht="23.25" customHeight="1">
      <c r="A318" s="25">
        <v>316</v>
      </c>
      <c r="B318" s="30" t="s">
        <v>24197</v>
      </c>
      <c r="C318" s="31">
        <v>140286643</v>
      </c>
      <c r="D318" s="30" t="s">
        <v>36</v>
      </c>
      <c r="E318" s="30"/>
      <c r="F318" s="30" t="s">
        <v>36254</v>
      </c>
      <c r="G318" s="31">
        <f t="shared" si="41"/>
        <v>58</v>
      </c>
      <c r="H318" s="72">
        <f t="shared" si="42"/>
        <v>47908</v>
      </c>
      <c r="I318" s="30"/>
      <c r="J318" s="30" t="s">
        <v>34084</v>
      </c>
      <c r="K318" s="30" t="s">
        <v>4318</v>
      </c>
      <c r="L318" s="31" t="s">
        <v>4318</v>
      </c>
      <c r="M318" s="31" t="s">
        <v>3186</v>
      </c>
      <c r="N318" s="31" t="s">
        <v>5797</v>
      </c>
      <c r="O318" s="31" t="s">
        <v>5271</v>
      </c>
      <c r="P318" s="31" t="s">
        <v>11676</v>
      </c>
      <c r="Q318" s="31"/>
      <c r="R318" s="31">
        <v>22</v>
      </c>
      <c r="S318" s="31">
        <v>0</v>
      </c>
      <c r="T318" s="31"/>
      <c r="U318" s="31">
        <v>1196</v>
      </c>
      <c r="V318" s="31"/>
      <c r="W318" s="31" t="s">
        <v>18204</v>
      </c>
      <c r="X318" s="31" t="s">
        <v>5420</v>
      </c>
      <c r="Y318" s="31" t="e">
        <f t="shared" ca="1" si="43"/>
        <v>#VALUE!</v>
      </c>
      <c r="Z318" s="31" t="e">
        <f t="shared" ca="1" si="44"/>
        <v>#VALUE!</v>
      </c>
      <c r="AA318" s="31"/>
      <c r="AB318" s="31" t="s">
        <v>11144</v>
      </c>
      <c r="AC318" s="31" t="s">
        <v>34145</v>
      </c>
      <c r="AD318" s="31" t="s">
        <v>34145</v>
      </c>
      <c r="AE318" s="31"/>
      <c r="AF318" s="31" t="s">
        <v>24701</v>
      </c>
      <c r="AG318" s="31" t="s">
        <v>4322</v>
      </c>
      <c r="AH318" s="31" t="s">
        <v>4322</v>
      </c>
      <c r="AI318" s="31" t="s">
        <v>908</v>
      </c>
      <c r="AJ318" s="31">
        <v>10177</v>
      </c>
      <c r="AK318" s="31" t="s">
        <v>4305</v>
      </c>
      <c r="AL318" s="31" t="s">
        <v>5122</v>
      </c>
      <c r="AM318" s="31" t="s">
        <v>4983</v>
      </c>
      <c r="AN318" s="31"/>
      <c r="AO318" s="31"/>
      <c r="AP318" s="31" t="s">
        <v>4434</v>
      </c>
      <c r="AQ318" s="31" t="s">
        <v>24504</v>
      </c>
      <c r="AR318" s="31" t="s">
        <v>34145</v>
      </c>
      <c r="AS318" s="31" t="s">
        <v>34145</v>
      </c>
      <c r="AT318" s="31" t="str">
        <f>_xlfn.IFNA(VLOOKUP(D318,'[1]5. 1 Mei 2022'!$C$7:$F$60,4,FALSE),"")</f>
        <v/>
      </c>
      <c r="AU318" s="31"/>
      <c r="AV318" s="31" t="s">
        <v>20033</v>
      </c>
      <c r="AW318" s="31" t="s">
        <v>24504</v>
      </c>
      <c r="AX318" s="29">
        <f t="shared" si="47"/>
        <v>45550</v>
      </c>
      <c r="AY318" s="31" t="s">
        <v>26346</v>
      </c>
      <c r="AZ318" s="31" t="s">
        <v>6484</v>
      </c>
      <c r="BA318" s="30" t="s">
        <v>4434</v>
      </c>
      <c r="BB318" s="31"/>
      <c r="BC318" s="31"/>
      <c r="BD318" s="31" t="s">
        <v>7997</v>
      </c>
      <c r="BE318" s="31" t="s">
        <v>7969</v>
      </c>
      <c r="BF318" s="31" t="s">
        <v>20033</v>
      </c>
      <c r="BG318" s="31"/>
      <c r="BH318" s="31"/>
      <c r="BI318" s="31" t="s">
        <v>8136</v>
      </c>
      <c r="BJ318" s="31" t="s">
        <v>3185</v>
      </c>
      <c r="BK318" s="31" t="str">
        <f t="shared" si="48"/>
        <v>III/d</v>
      </c>
      <c r="BL318" s="31" t="s">
        <v>8077</v>
      </c>
      <c r="BM318" s="31"/>
      <c r="BN318" s="31"/>
      <c r="BO318" s="31"/>
      <c r="BP318" s="31" t="s">
        <v>1498</v>
      </c>
      <c r="BQ318" s="31" t="s">
        <v>3185</v>
      </c>
      <c r="BR318" s="31" t="s">
        <v>15452</v>
      </c>
      <c r="BS318" s="31" t="s">
        <v>17096</v>
      </c>
      <c r="BT318" s="31" t="s">
        <v>6647</v>
      </c>
      <c r="BU318" s="31"/>
      <c r="BV318" s="31" t="s">
        <v>5421</v>
      </c>
      <c r="BW318" s="31">
        <f t="shared" ca="1" si="45"/>
        <v>32</v>
      </c>
      <c r="BX318" s="78">
        <f t="shared" ca="1" si="46"/>
        <v>3</v>
      </c>
      <c r="BY318" s="31"/>
      <c r="BZ318" s="31"/>
      <c r="CA318" s="31" t="s">
        <v>4239</v>
      </c>
      <c r="CB318" s="31" t="s">
        <v>2519</v>
      </c>
      <c r="CC318" s="31">
        <v>2</v>
      </c>
      <c r="CD318" s="31">
        <v>1</v>
      </c>
      <c r="CE318" s="31" t="s">
        <v>20085</v>
      </c>
      <c r="CF318" s="31"/>
      <c r="CG318" s="31">
        <v>2007</v>
      </c>
      <c r="CH318" s="31"/>
      <c r="CI318" s="31"/>
      <c r="CJ318" s="31">
        <v>2009</v>
      </c>
      <c r="CK318" s="31"/>
      <c r="CL318" s="31" t="s">
        <v>36846</v>
      </c>
      <c r="CM318" s="31" t="s">
        <v>36644</v>
      </c>
      <c r="CN318" s="31">
        <v>127</v>
      </c>
      <c r="CO318" s="31" t="s">
        <v>36831</v>
      </c>
      <c r="CP318" s="31" t="s">
        <v>36644</v>
      </c>
      <c r="CQ318" s="31">
        <v>127</v>
      </c>
      <c r="CR318" s="31">
        <v>3370</v>
      </c>
      <c r="CS318" s="31" t="s">
        <v>8315</v>
      </c>
      <c r="CT318" s="31"/>
      <c r="CU318" s="31" t="s">
        <v>8314</v>
      </c>
      <c r="CV318" s="31" t="s">
        <v>8347</v>
      </c>
      <c r="CW318" s="31" t="s">
        <v>8348</v>
      </c>
      <c r="CX318" s="31" t="s">
        <v>8346</v>
      </c>
      <c r="CY318" s="31"/>
      <c r="CZ318" s="31"/>
      <c r="DA318" s="31"/>
      <c r="DB318" s="31" t="s">
        <v>15747</v>
      </c>
      <c r="DC318" s="31" t="s">
        <v>15750</v>
      </c>
      <c r="DD318" s="31" t="s">
        <v>15746</v>
      </c>
      <c r="DE318" s="31"/>
      <c r="DF318" s="31"/>
      <c r="DG318" s="31"/>
      <c r="DH318" s="31"/>
      <c r="DI318" s="31" t="s">
        <v>24810</v>
      </c>
      <c r="DJ318" s="31" t="s">
        <v>24811</v>
      </c>
      <c r="DK318" s="31" t="s">
        <v>25645</v>
      </c>
      <c r="DL318" s="31" t="s">
        <v>13888</v>
      </c>
      <c r="DM318" s="38" t="s">
        <v>9298</v>
      </c>
      <c r="DN318" s="38"/>
      <c r="DO318" s="35">
        <v>0</v>
      </c>
      <c r="DP318" s="31" t="s">
        <v>13116</v>
      </c>
      <c r="DQ318" s="31" t="s">
        <v>13115</v>
      </c>
      <c r="DR318" s="31"/>
      <c r="DS318" s="31" t="s">
        <v>38506</v>
      </c>
      <c r="DT318" s="31" t="s">
        <v>28060</v>
      </c>
      <c r="DU318" s="31">
        <v>3</v>
      </c>
      <c r="DV318" s="31" t="s">
        <v>32167</v>
      </c>
      <c r="DW318" s="31" t="s">
        <v>7997</v>
      </c>
      <c r="DX318" s="31" t="s">
        <v>7997</v>
      </c>
      <c r="DY318" s="31" t="s">
        <v>41574</v>
      </c>
      <c r="DZ318" s="52" t="s">
        <v>40579</v>
      </c>
      <c r="EA318" s="52" t="s">
        <v>41130</v>
      </c>
      <c r="EB318" s="31">
        <v>32482</v>
      </c>
      <c r="EC318" s="31" t="s">
        <v>40168</v>
      </c>
      <c r="ED318" s="31" t="s">
        <v>41101</v>
      </c>
      <c r="EE318" s="31"/>
      <c r="EF318" s="31"/>
      <c r="EG318" s="31"/>
      <c r="EH318" s="31"/>
      <c r="EI318" s="31"/>
      <c r="EJ318" s="31"/>
    </row>
    <row r="319" spans="1:140" ht="23.25" customHeight="1">
      <c r="A319" s="25">
        <v>317</v>
      </c>
      <c r="B319" s="30" t="s">
        <v>16320</v>
      </c>
      <c r="C319" s="31" t="s">
        <v>16306</v>
      </c>
      <c r="D319" s="30" t="s">
        <v>26171</v>
      </c>
      <c r="E319" s="30"/>
      <c r="F319" s="30" t="s">
        <v>36262</v>
      </c>
      <c r="G319" s="31">
        <f t="shared" si="41"/>
        <v>58</v>
      </c>
      <c r="H319" s="72">
        <f t="shared" si="42"/>
        <v>52171</v>
      </c>
      <c r="I319" s="30" t="s">
        <v>34984</v>
      </c>
      <c r="J319" s="30" t="s">
        <v>34085</v>
      </c>
      <c r="K319" s="30" t="s">
        <v>34083</v>
      </c>
      <c r="L319" s="31" t="s">
        <v>16726</v>
      </c>
      <c r="M319" s="31" t="s">
        <v>3186</v>
      </c>
      <c r="N319" s="31" t="s">
        <v>5865</v>
      </c>
      <c r="O319" s="31" t="s">
        <v>5117</v>
      </c>
      <c r="P319" s="31" t="s">
        <v>25993</v>
      </c>
      <c r="Q319" s="31"/>
      <c r="R319" s="31"/>
      <c r="S319" s="31"/>
      <c r="T319" s="31"/>
      <c r="U319" s="31" t="s">
        <v>15098</v>
      </c>
      <c r="V319" s="31"/>
      <c r="W319" s="31" t="s">
        <v>6910</v>
      </c>
      <c r="X319" s="31" t="s">
        <v>16313</v>
      </c>
      <c r="Y319" s="31" t="e">
        <f t="shared" ca="1" si="43"/>
        <v>#VALUE!</v>
      </c>
      <c r="Z319" s="31" t="e">
        <f t="shared" ca="1" si="44"/>
        <v>#VALUE!</v>
      </c>
      <c r="AA319" s="31"/>
      <c r="AB319" s="31" t="s">
        <v>11168</v>
      </c>
      <c r="AC319" s="31" t="s">
        <v>34147</v>
      </c>
      <c r="AD319" s="31" t="s">
        <v>34147</v>
      </c>
      <c r="AE319" s="31"/>
      <c r="AF319" s="31" t="s">
        <v>24699</v>
      </c>
      <c r="AG319" s="31" t="s">
        <v>5852</v>
      </c>
      <c r="AH319" s="31" t="s">
        <v>5852</v>
      </c>
      <c r="AI319" s="31" t="s">
        <v>908</v>
      </c>
      <c r="AJ319" s="31" t="s">
        <v>16906</v>
      </c>
      <c r="AK319" s="31" t="s">
        <v>16907</v>
      </c>
      <c r="AL319" s="31" t="s">
        <v>16908</v>
      </c>
      <c r="AM319" s="31" t="s">
        <v>11870</v>
      </c>
      <c r="AN319" s="31"/>
      <c r="AO319" s="31"/>
      <c r="AP319" s="31" t="s">
        <v>4435</v>
      </c>
      <c r="AQ319" s="31" t="s">
        <v>3738</v>
      </c>
      <c r="AR319" s="31" t="s">
        <v>34147</v>
      </c>
      <c r="AS319" s="31" t="s">
        <v>34147</v>
      </c>
      <c r="AT319" s="31" t="str">
        <f>_xlfn.IFNA(VLOOKUP(D319,'[1]5. 1 Mei 2022'!$C$7:$F$60,4,FALSE),"")</f>
        <v/>
      </c>
      <c r="AU319" s="31"/>
      <c r="AV319" s="31" t="s">
        <v>6581</v>
      </c>
      <c r="AW319" s="31" t="s">
        <v>3738</v>
      </c>
      <c r="AX319" s="29">
        <f t="shared" si="47"/>
        <v>44273</v>
      </c>
      <c r="AY319" s="31" t="s">
        <v>26346</v>
      </c>
      <c r="AZ319" s="31" t="s">
        <v>528</v>
      </c>
      <c r="BA319" s="30" t="s">
        <v>4435</v>
      </c>
      <c r="BB319" s="31"/>
      <c r="BC319" s="31"/>
      <c r="BD319" s="31" t="s">
        <v>20056</v>
      </c>
      <c r="BE319" s="31" t="s">
        <v>7973</v>
      </c>
      <c r="BF319" s="31" t="s">
        <v>6581</v>
      </c>
      <c r="BG319" s="31"/>
      <c r="BH319" s="31"/>
      <c r="BI319" s="31"/>
      <c r="BJ319" s="31">
        <v>0</v>
      </c>
      <c r="BK319" s="31" t="str">
        <f t="shared" si="48"/>
        <v>II/c</v>
      </c>
      <c r="BL319" s="31"/>
      <c r="BM319" s="31"/>
      <c r="BN319" s="31"/>
      <c r="BO319" s="31"/>
      <c r="BP319" s="31"/>
      <c r="BQ319" s="31"/>
      <c r="BR319" s="31"/>
      <c r="BS319" s="31"/>
      <c r="BT319" s="31"/>
      <c r="BU319" s="31"/>
      <c r="BV319" s="31" t="s">
        <v>3738</v>
      </c>
      <c r="BW319" s="31">
        <f t="shared" ca="1" si="45"/>
        <v>7</v>
      </c>
      <c r="BX319" s="78">
        <f t="shared" ca="1" si="46"/>
        <v>3</v>
      </c>
      <c r="BY319" s="31" t="s">
        <v>25993</v>
      </c>
      <c r="BZ319" s="31"/>
      <c r="CA319" s="31" t="s">
        <v>2483</v>
      </c>
      <c r="CB319" s="31" t="s">
        <v>2406</v>
      </c>
      <c r="CC319" s="31"/>
      <c r="CD319" s="31"/>
      <c r="CE319" s="31" t="s">
        <v>20085</v>
      </c>
      <c r="CF319" s="31"/>
      <c r="CG319" s="31"/>
      <c r="CH319" s="31"/>
      <c r="CI319" s="31"/>
      <c r="CJ319" s="31"/>
      <c r="CK319" s="31"/>
      <c r="CL319" s="31" t="s">
        <v>24974</v>
      </c>
      <c r="CM319" s="31" t="s">
        <v>24975</v>
      </c>
      <c r="CN319" s="31">
        <v>124</v>
      </c>
      <c r="CO319" s="31" t="s">
        <v>28759</v>
      </c>
      <c r="CP319" s="31" t="s">
        <v>24975</v>
      </c>
      <c r="CQ319" s="31">
        <v>124</v>
      </c>
      <c r="CR319" s="31">
        <v>6140</v>
      </c>
      <c r="CS319" s="31" t="s">
        <v>16998</v>
      </c>
      <c r="CT319" s="31" t="s">
        <v>16995</v>
      </c>
      <c r="CU319" s="31" t="s">
        <v>16996</v>
      </c>
      <c r="CV319" s="31" t="s">
        <v>16901</v>
      </c>
      <c r="CW319" s="31" t="s">
        <v>11839</v>
      </c>
      <c r="CX319" s="31" t="s">
        <v>12463</v>
      </c>
      <c r="CY319" s="31"/>
      <c r="CZ319" s="31"/>
      <c r="DA319" s="31"/>
      <c r="DB319" s="31" t="s">
        <v>25301</v>
      </c>
      <c r="DC319" s="31" t="s">
        <v>25302</v>
      </c>
      <c r="DD319" s="31" t="s">
        <v>22904</v>
      </c>
      <c r="DE319" s="31">
        <v>2024</v>
      </c>
      <c r="DF319" s="31"/>
      <c r="DG319" s="31"/>
      <c r="DH319" s="31"/>
      <c r="DI319" s="31" t="s">
        <v>25116</v>
      </c>
      <c r="DJ319" s="31" t="s">
        <v>25117</v>
      </c>
      <c r="DK319" s="31"/>
      <c r="DL319" s="31"/>
      <c r="DM319" s="38" t="s">
        <v>28977</v>
      </c>
      <c r="DN319" s="38"/>
      <c r="DO319" s="35"/>
      <c r="DP319" s="31" t="s">
        <v>16909</v>
      </c>
      <c r="DQ319" s="31" t="s">
        <v>16910</v>
      </c>
      <c r="DR319" s="31"/>
      <c r="DS319" s="31" t="s">
        <v>27783</v>
      </c>
      <c r="DT319" s="31" t="s">
        <v>37457</v>
      </c>
      <c r="DU319" s="31">
        <v>3</v>
      </c>
      <c r="DV319" s="31" t="s">
        <v>32167</v>
      </c>
      <c r="DW319" s="31"/>
      <c r="DX319" s="31"/>
      <c r="DY319" s="31" t="s">
        <v>25279</v>
      </c>
      <c r="DZ319" s="31" t="s">
        <v>18320</v>
      </c>
      <c r="EA319" s="31"/>
      <c r="EB319" s="31">
        <v>0</v>
      </c>
      <c r="EC319" s="31" t="s">
        <v>40142</v>
      </c>
      <c r="ED319" s="31" t="s">
        <v>41101</v>
      </c>
      <c r="EE319" s="31"/>
      <c r="EF319" s="31"/>
      <c r="EG319" s="31"/>
      <c r="EH319" s="31"/>
      <c r="EI319" s="31"/>
      <c r="EJ319" s="31"/>
    </row>
    <row r="320" spans="1:140" ht="23.25" customHeight="1">
      <c r="A320" s="25">
        <v>318</v>
      </c>
      <c r="B320" s="30" t="s">
        <v>23500</v>
      </c>
      <c r="C320" s="31">
        <v>140201046</v>
      </c>
      <c r="D320" s="30" t="s">
        <v>768</v>
      </c>
      <c r="E320" s="30"/>
      <c r="F320" s="30" t="s">
        <v>36253</v>
      </c>
      <c r="G320" s="31">
        <f t="shared" si="41"/>
        <v>60</v>
      </c>
      <c r="H320" s="72">
        <f t="shared" si="42"/>
        <v>46174</v>
      </c>
      <c r="I320" s="30"/>
      <c r="J320" s="30" t="s">
        <v>34084</v>
      </c>
      <c r="K320" s="30" t="s">
        <v>4318</v>
      </c>
      <c r="L320" s="31" t="s">
        <v>4318</v>
      </c>
      <c r="M320" s="31" t="s">
        <v>3186</v>
      </c>
      <c r="N320" s="31" t="s">
        <v>2297</v>
      </c>
      <c r="O320" s="31" t="s">
        <v>6405</v>
      </c>
      <c r="P320" s="52" t="s">
        <v>35985</v>
      </c>
      <c r="Q320" s="31" t="s">
        <v>41899</v>
      </c>
      <c r="R320" s="31">
        <v>31</v>
      </c>
      <c r="S320" s="31">
        <v>1</v>
      </c>
      <c r="T320" s="31"/>
      <c r="U320" s="31">
        <v>797</v>
      </c>
      <c r="V320" s="31"/>
      <c r="W320" s="31" t="s">
        <v>6910</v>
      </c>
      <c r="X320" s="31" t="s">
        <v>5422</v>
      </c>
      <c r="Y320" s="31" t="e">
        <f t="shared" ca="1" si="43"/>
        <v>#VALUE!</v>
      </c>
      <c r="Z320" s="31" t="e">
        <f t="shared" ca="1" si="44"/>
        <v>#VALUE!</v>
      </c>
      <c r="AA320" s="31"/>
      <c r="AB320" s="31" t="s">
        <v>10496</v>
      </c>
      <c r="AC320" s="31" t="s">
        <v>34146</v>
      </c>
      <c r="AD320" s="31" t="s">
        <v>34146</v>
      </c>
      <c r="AE320" s="31"/>
      <c r="AF320" s="31" t="s">
        <v>14478</v>
      </c>
      <c r="AG320" s="31" t="s">
        <v>5851</v>
      </c>
      <c r="AH320" s="31" t="s">
        <v>4322</v>
      </c>
      <c r="AI320" s="31" t="s">
        <v>5828</v>
      </c>
      <c r="AJ320" s="31" t="s">
        <v>23981</v>
      </c>
      <c r="AK320" s="31" t="s">
        <v>1200</v>
      </c>
      <c r="AL320" s="31" t="s">
        <v>5030</v>
      </c>
      <c r="AM320" s="31" t="s">
        <v>1201</v>
      </c>
      <c r="AN320" s="31"/>
      <c r="AO320" s="31"/>
      <c r="AP320" s="31" t="s">
        <v>4434</v>
      </c>
      <c r="AQ320" s="31" t="s">
        <v>16037</v>
      </c>
      <c r="AR320" s="31" t="s">
        <v>34146</v>
      </c>
      <c r="AS320" s="31" t="s">
        <v>34146</v>
      </c>
      <c r="AT320" s="31" t="str">
        <f>_xlfn.IFNA(VLOOKUP(D320,'[1]5. 1 Mei 2022'!$C$7:$F$60,4,FALSE),"")</f>
        <v/>
      </c>
      <c r="AU320" s="31"/>
      <c r="AV320" s="31" t="s">
        <v>21600</v>
      </c>
      <c r="AW320" s="31" t="s">
        <v>16037</v>
      </c>
      <c r="AX320" s="29">
        <f t="shared" ref="AX320:AX345" si="49">AW320+1903</f>
        <v>45916</v>
      </c>
      <c r="AY320" s="31" t="s">
        <v>26346</v>
      </c>
      <c r="AZ320" s="31" t="s">
        <v>6484</v>
      </c>
      <c r="BA320" s="30" t="s">
        <v>4434</v>
      </c>
      <c r="BB320" s="31"/>
      <c r="BC320" s="31"/>
      <c r="BD320" s="31" t="s">
        <v>7997</v>
      </c>
      <c r="BE320" s="31" t="s">
        <v>7969</v>
      </c>
      <c r="BF320" s="31" t="s">
        <v>21600</v>
      </c>
      <c r="BG320" s="31"/>
      <c r="BH320" s="31"/>
      <c r="BI320" s="31" t="s">
        <v>14478</v>
      </c>
      <c r="BJ320" s="31" t="s">
        <v>20309</v>
      </c>
      <c r="BK320" s="31" t="str">
        <f t="shared" si="48"/>
        <v>IV/c</v>
      </c>
      <c r="BL320" s="31" t="s">
        <v>8077</v>
      </c>
      <c r="BM320" s="31"/>
      <c r="BN320" s="31"/>
      <c r="BO320" s="31"/>
      <c r="BP320" s="31" t="s">
        <v>1498</v>
      </c>
      <c r="BQ320" s="31" t="s">
        <v>20309</v>
      </c>
      <c r="BR320" s="52" t="s">
        <v>24067</v>
      </c>
      <c r="BS320" s="31" t="s">
        <v>41790</v>
      </c>
      <c r="BT320" s="31" t="s">
        <v>545</v>
      </c>
      <c r="BU320" s="31"/>
      <c r="BV320" s="31" t="s">
        <v>4193</v>
      </c>
      <c r="BW320" s="31">
        <f t="shared" ca="1" si="45"/>
        <v>37</v>
      </c>
      <c r="BX320" s="78">
        <f t="shared" ca="1" si="46"/>
        <v>3</v>
      </c>
      <c r="BY320" s="31"/>
      <c r="BZ320" s="31"/>
      <c r="CA320" s="31" t="s">
        <v>2483</v>
      </c>
      <c r="CB320" s="31" t="s">
        <v>2519</v>
      </c>
      <c r="CC320" s="31">
        <v>2</v>
      </c>
      <c r="CD320" s="31">
        <v>1</v>
      </c>
      <c r="CE320" s="31" t="s">
        <v>20085</v>
      </c>
      <c r="CF320" s="31"/>
      <c r="CG320" s="31">
        <v>2004</v>
      </c>
      <c r="CH320" s="31" t="s">
        <v>7893</v>
      </c>
      <c r="CI320" s="31">
        <v>2008</v>
      </c>
      <c r="CJ320" s="31" t="s">
        <v>7135</v>
      </c>
      <c r="CK320" s="31"/>
      <c r="CL320" s="31" t="s">
        <v>39436</v>
      </c>
      <c r="CM320" s="31" t="s">
        <v>36516</v>
      </c>
      <c r="CN320" s="31">
        <v>127</v>
      </c>
      <c r="CO320" s="31" t="s">
        <v>39536</v>
      </c>
      <c r="CP320" s="31" t="s">
        <v>36516</v>
      </c>
      <c r="CQ320" s="31">
        <v>127</v>
      </c>
      <c r="CR320" s="31">
        <v>3176</v>
      </c>
      <c r="CS320" s="31" t="s">
        <v>16770</v>
      </c>
      <c r="CT320" s="31"/>
      <c r="CU320" s="31"/>
      <c r="CV320" s="31" t="s">
        <v>10293</v>
      </c>
      <c r="CW320" s="31" t="s">
        <v>10294</v>
      </c>
      <c r="CX320" s="31" t="s">
        <v>10240</v>
      </c>
      <c r="CY320" s="31"/>
      <c r="CZ320" s="31"/>
      <c r="DA320" s="31"/>
      <c r="DB320" s="31" t="s">
        <v>11355</v>
      </c>
      <c r="DC320" s="31" t="s">
        <v>16323</v>
      </c>
      <c r="DD320" s="31" t="s">
        <v>16324</v>
      </c>
      <c r="DE320" s="31"/>
      <c r="DF320" s="31"/>
      <c r="DG320" s="31"/>
      <c r="DH320" s="31"/>
      <c r="DI320" s="31" t="s">
        <v>24821</v>
      </c>
      <c r="DJ320" s="31" t="s">
        <v>24811</v>
      </c>
      <c r="DK320" s="31"/>
      <c r="DL320" s="31"/>
      <c r="DM320" s="38" t="s">
        <v>9536</v>
      </c>
      <c r="DN320" s="38"/>
      <c r="DO320" s="35">
        <v>0</v>
      </c>
      <c r="DP320" s="31" t="s">
        <v>12907</v>
      </c>
      <c r="DQ320" s="31" t="s">
        <v>12906</v>
      </c>
      <c r="DR320" s="31"/>
      <c r="DS320" s="31" t="s">
        <v>27165</v>
      </c>
      <c r="DT320" s="31" t="s">
        <v>28144</v>
      </c>
      <c r="DU320" s="31">
        <v>2</v>
      </c>
      <c r="DV320" s="31" t="s">
        <v>32167</v>
      </c>
      <c r="DW320" s="31" t="s">
        <v>7997</v>
      </c>
      <c r="DX320" s="31" t="s">
        <v>7997</v>
      </c>
      <c r="DY320" s="31" t="s">
        <v>23832</v>
      </c>
      <c r="DZ320" s="31" t="s">
        <v>23825</v>
      </c>
      <c r="EA320" s="31"/>
      <c r="EB320" s="31">
        <v>0</v>
      </c>
      <c r="EC320" s="31" t="s">
        <v>40169</v>
      </c>
      <c r="ED320" s="31" t="s">
        <v>41101</v>
      </c>
      <c r="EE320" s="31"/>
      <c r="EF320" s="31"/>
      <c r="EG320" s="31"/>
      <c r="EH320" s="31"/>
      <c r="EI320" s="31"/>
      <c r="EJ320" s="31"/>
    </row>
    <row r="321" spans="1:140" ht="23.25" customHeight="1">
      <c r="A321" s="25">
        <v>319</v>
      </c>
      <c r="B321" s="30" t="s">
        <v>6083</v>
      </c>
      <c r="C321" s="31">
        <v>140375378</v>
      </c>
      <c r="D321" s="30" t="s">
        <v>52</v>
      </c>
      <c r="E321" s="30"/>
      <c r="F321" s="30" t="s">
        <v>36262</v>
      </c>
      <c r="G321" s="31">
        <f t="shared" si="41"/>
        <v>58</v>
      </c>
      <c r="H321" s="72">
        <f t="shared" si="42"/>
        <v>46600</v>
      </c>
      <c r="I321" s="30"/>
      <c r="J321" s="30" t="s">
        <v>34084</v>
      </c>
      <c r="K321" s="30" t="s">
        <v>4318</v>
      </c>
      <c r="L321" s="31" t="s">
        <v>4318</v>
      </c>
      <c r="M321" s="31" t="s">
        <v>6378</v>
      </c>
      <c r="N321" s="31" t="s">
        <v>5863</v>
      </c>
      <c r="O321" s="31" t="s">
        <v>2485</v>
      </c>
      <c r="P321" s="52" t="s">
        <v>35985</v>
      </c>
      <c r="Q321" s="31" t="s">
        <v>41853</v>
      </c>
      <c r="R321" s="31">
        <v>25</v>
      </c>
      <c r="S321" s="31">
        <v>9</v>
      </c>
      <c r="T321" s="31"/>
      <c r="U321" s="31">
        <v>1488</v>
      </c>
      <c r="V321" s="31" t="s">
        <v>3718</v>
      </c>
      <c r="W321" s="31" t="s">
        <v>5689</v>
      </c>
      <c r="X321" s="31" t="s">
        <v>848</v>
      </c>
      <c r="Y321" s="31" t="e">
        <f t="shared" ca="1" si="43"/>
        <v>#VALUE!</v>
      </c>
      <c r="Z321" s="31" t="e">
        <f t="shared" ca="1" si="44"/>
        <v>#VALUE!</v>
      </c>
      <c r="AA321" s="31"/>
      <c r="AB321" s="31" t="s">
        <v>6770</v>
      </c>
      <c r="AC321" s="31" t="s">
        <v>34153</v>
      </c>
      <c r="AD321" s="31" t="s">
        <v>34194</v>
      </c>
      <c r="AE321" s="31"/>
      <c r="AF321" s="31" t="s">
        <v>24700</v>
      </c>
      <c r="AG321" s="31" t="s">
        <v>7895</v>
      </c>
      <c r="AH321" s="31" t="s">
        <v>7895</v>
      </c>
      <c r="AI321" s="31" t="s">
        <v>40277</v>
      </c>
      <c r="AJ321" s="31" t="s">
        <v>7013</v>
      </c>
      <c r="AK321" s="31" t="s">
        <v>3128</v>
      </c>
      <c r="AL321" s="31">
        <v>34865</v>
      </c>
      <c r="AM321" s="31" t="s">
        <v>3129</v>
      </c>
      <c r="AN321" s="31"/>
      <c r="AO321" s="31"/>
      <c r="AP321" s="31" t="s">
        <v>33003</v>
      </c>
      <c r="AQ321" s="31"/>
      <c r="AR321" s="31" t="s">
        <v>34148</v>
      </c>
      <c r="AS321" s="31" t="s">
        <v>34148</v>
      </c>
      <c r="AT321" s="31" t="str">
        <f>_xlfn.IFNA(VLOOKUP(D321,'[1]5. 1 Mei 2022'!$C$7:$F$60,4,FALSE),"")</f>
        <v/>
      </c>
      <c r="AU321" s="31"/>
      <c r="AV321" s="31" t="s">
        <v>4645</v>
      </c>
      <c r="AW321" s="31" t="s">
        <v>11651</v>
      </c>
      <c r="AX321" s="29">
        <f t="shared" si="49"/>
        <v>44304</v>
      </c>
      <c r="AY321" s="31" t="s">
        <v>26346</v>
      </c>
      <c r="AZ321" s="31" t="s">
        <v>33005</v>
      </c>
      <c r="BA321" s="30" t="s">
        <v>33003</v>
      </c>
      <c r="BB321" s="31" t="s">
        <v>22916</v>
      </c>
      <c r="BC321" s="31"/>
      <c r="BD321" s="31" t="s">
        <v>30229</v>
      </c>
      <c r="BE321" s="31" t="s">
        <v>7968</v>
      </c>
      <c r="BF321" s="31" t="s">
        <v>4645</v>
      </c>
      <c r="BG321" s="31"/>
      <c r="BH321" s="31"/>
      <c r="BI321" s="31"/>
      <c r="BJ321" s="31" t="s">
        <v>23661</v>
      </c>
      <c r="BK321" s="31" t="str">
        <f t="shared" si="48"/>
        <v>II/d</v>
      </c>
      <c r="BL321" s="31" t="s">
        <v>8078</v>
      </c>
      <c r="BM321" s="31"/>
      <c r="BN321" s="31"/>
      <c r="BO321" s="31"/>
      <c r="BP321" s="31" t="s">
        <v>1498</v>
      </c>
      <c r="BQ321" s="31"/>
      <c r="BR321" s="31"/>
      <c r="BS321" s="31"/>
      <c r="BT321" s="31" t="s">
        <v>1172</v>
      </c>
      <c r="BU321" s="31" t="s">
        <v>3521</v>
      </c>
      <c r="BV321" s="31" t="s">
        <v>3532</v>
      </c>
      <c r="BW321" s="31">
        <f t="shared" ca="1" si="45"/>
        <v>29</v>
      </c>
      <c r="BX321" s="78">
        <f t="shared" ca="1" si="46"/>
        <v>3</v>
      </c>
      <c r="BY321" s="31"/>
      <c r="BZ321" s="31"/>
      <c r="CA321" s="31" t="s">
        <v>2483</v>
      </c>
      <c r="CB321" s="31" t="s">
        <v>2519</v>
      </c>
      <c r="CC321" s="31">
        <v>1</v>
      </c>
      <c r="CD321" s="31">
        <v>1</v>
      </c>
      <c r="CE321" s="31" t="s">
        <v>20085</v>
      </c>
      <c r="CF321" s="31"/>
      <c r="CG321" s="31"/>
      <c r="CH321" s="31"/>
      <c r="CI321" s="31"/>
      <c r="CJ321" s="31"/>
      <c r="CK321" s="31"/>
      <c r="CL321" s="31"/>
      <c r="CM321" s="31"/>
      <c r="CN321" s="31"/>
      <c r="CO321" s="31"/>
      <c r="CP321" s="31"/>
      <c r="CQ321" s="31"/>
      <c r="CR321" s="31">
        <v>3422</v>
      </c>
      <c r="CS321" s="31"/>
      <c r="CT321" s="31"/>
      <c r="CU321" s="31"/>
      <c r="CV321" s="31"/>
      <c r="CW321" s="31"/>
      <c r="CX321" s="31"/>
      <c r="CY321" s="31"/>
      <c r="CZ321" s="31"/>
      <c r="DA321" s="31"/>
      <c r="DB321" s="31"/>
      <c r="DC321" s="31"/>
      <c r="DD321" s="31"/>
      <c r="DE321" s="31"/>
      <c r="DF321" s="31"/>
      <c r="DG321" s="31"/>
      <c r="DH321" s="31"/>
      <c r="DI321" s="31"/>
      <c r="DJ321" s="31"/>
      <c r="DK321" s="31"/>
      <c r="DL321" s="31"/>
      <c r="DM321" s="38" t="s">
        <v>19530</v>
      </c>
      <c r="DN321" s="38"/>
      <c r="DO321" s="35">
        <v>0</v>
      </c>
      <c r="DP321" s="31" t="s">
        <v>19528</v>
      </c>
      <c r="DQ321" s="31" t="s">
        <v>19529</v>
      </c>
      <c r="DR321" s="31"/>
      <c r="DS321" s="31" t="s">
        <v>27565</v>
      </c>
      <c r="DT321" s="31" t="s">
        <v>37458</v>
      </c>
      <c r="DU321" s="31">
        <v>2</v>
      </c>
      <c r="DV321" s="31" t="s">
        <v>32165</v>
      </c>
      <c r="DW321" s="31"/>
      <c r="DX321" s="31"/>
      <c r="DY321" s="31"/>
      <c r="DZ321" s="31"/>
      <c r="EA321" s="31"/>
      <c r="EB321" s="31" t="s">
        <v>38407</v>
      </c>
      <c r="EC321" s="31" t="s">
        <v>39747</v>
      </c>
      <c r="ED321" s="31" t="s">
        <v>41101</v>
      </c>
      <c r="EE321" s="31"/>
      <c r="EF321" s="31"/>
      <c r="EG321" s="31"/>
      <c r="EH321" s="31"/>
      <c r="EI321" s="31"/>
      <c r="EJ321" s="31"/>
    </row>
    <row r="322" spans="1:140" ht="23.25" customHeight="1">
      <c r="A322" s="25">
        <v>320</v>
      </c>
      <c r="B322" s="30" t="s">
        <v>28975</v>
      </c>
      <c r="C322" s="31" t="s">
        <v>6220</v>
      </c>
      <c r="D322" s="30" t="s">
        <v>19971</v>
      </c>
      <c r="E322" s="30"/>
      <c r="F322" s="30" t="s">
        <v>36262</v>
      </c>
      <c r="G322" s="31">
        <f t="shared" si="41"/>
        <v>58</v>
      </c>
      <c r="H322" s="72">
        <f t="shared" si="42"/>
        <v>53448</v>
      </c>
      <c r="I322" s="30" t="s">
        <v>34985</v>
      </c>
      <c r="J322" s="30" t="s">
        <v>34085</v>
      </c>
      <c r="K322" s="30" t="s">
        <v>34082</v>
      </c>
      <c r="L322" s="31" t="s">
        <v>6220</v>
      </c>
      <c r="M322" s="31" t="s">
        <v>6378</v>
      </c>
      <c r="N322" s="31" t="s">
        <v>5865</v>
      </c>
      <c r="O322" s="31" t="s">
        <v>5117</v>
      </c>
      <c r="P322" s="29">
        <v>44713</v>
      </c>
      <c r="Q322" s="29"/>
      <c r="R322" s="31"/>
      <c r="S322" s="31"/>
      <c r="T322" s="31" t="s">
        <v>18416</v>
      </c>
      <c r="U322" s="31" t="s">
        <v>22867</v>
      </c>
      <c r="V322" s="31"/>
      <c r="W322" s="31" t="s">
        <v>19972</v>
      </c>
      <c r="X322" s="31" t="s">
        <v>19973</v>
      </c>
      <c r="Y322" s="31" t="e">
        <f t="shared" ca="1" si="43"/>
        <v>#VALUE!</v>
      </c>
      <c r="Z322" s="31" t="e">
        <f t="shared" ca="1" si="44"/>
        <v>#VALUE!</v>
      </c>
      <c r="AA322" s="31"/>
      <c r="AB322" s="31" t="s">
        <v>11168</v>
      </c>
      <c r="AC322" s="31" t="s">
        <v>34147</v>
      </c>
      <c r="AD322" s="31" t="s">
        <v>34147</v>
      </c>
      <c r="AE322" s="31"/>
      <c r="AF322" s="31" t="s">
        <v>24699</v>
      </c>
      <c r="AG322" s="31" t="s">
        <v>5852</v>
      </c>
      <c r="AH322" s="31" t="s">
        <v>5852</v>
      </c>
      <c r="AI322" s="31" t="s">
        <v>908</v>
      </c>
      <c r="AJ322" s="31" t="s">
        <v>20069</v>
      </c>
      <c r="AK322" s="31" t="s">
        <v>20068</v>
      </c>
      <c r="AL322" s="31" t="s">
        <v>3502</v>
      </c>
      <c r="AM322" s="31" t="s">
        <v>20067</v>
      </c>
      <c r="AN322" s="31"/>
      <c r="AO322" s="31"/>
      <c r="AP322" s="31" t="s">
        <v>4435</v>
      </c>
      <c r="AQ322" s="29">
        <v>44713</v>
      </c>
      <c r="AR322" s="31" t="s">
        <v>34147</v>
      </c>
      <c r="AS322" s="31" t="s">
        <v>34147</v>
      </c>
      <c r="AT322" s="31" t="str">
        <f>_xlfn.IFNA(VLOOKUP(D322,'[1]5. 1 Mei 2022'!$C$7:$F$60,4,FALSE),"")</f>
        <v/>
      </c>
      <c r="AU322" s="31"/>
      <c r="AV322" s="31" t="s">
        <v>6581</v>
      </c>
      <c r="AW322" s="31" t="s">
        <v>18731</v>
      </c>
      <c r="AX322" s="29">
        <f t="shared" si="49"/>
        <v>44790</v>
      </c>
      <c r="AY322" s="31" t="s">
        <v>26346</v>
      </c>
      <c r="AZ322" s="31" t="s">
        <v>528</v>
      </c>
      <c r="BA322" s="30" t="s">
        <v>4435</v>
      </c>
      <c r="BB322" s="31"/>
      <c r="BC322" s="31"/>
      <c r="BD322" s="31" t="s">
        <v>20056</v>
      </c>
      <c r="BE322" s="31" t="s">
        <v>7973</v>
      </c>
      <c r="BF322" s="31" t="s">
        <v>6581</v>
      </c>
      <c r="BG322" s="31"/>
      <c r="BH322" s="31"/>
      <c r="BI322" s="31"/>
      <c r="BJ322" s="31">
        <v>0</v>
      </c>
      <c r="BK322" s="31" t="str">
        <f t="shared" si="48"/>
        <v>II/c</v>
      </c>
      <c r="BL322" s="31"/>
      <c r="BM322" s="31"/>
      <c r="BN322" s="31"/>
      <c r="BO322" s="31"/>
      <c r="BP322" s="31"/>
      <c r="BQ322" s="31"/>
      <c r="BR322" s="31"/>
      <c r="BS322" s="31"/>
      <c r="BT322" s="31"/>
      <c r="BU322" s="31"/>
      <c r="BV322" s="31" t="s">
        <v>18731</v>
      </c>
      <c r="BW322" s="31">
        <f t="shared" ca="1" si="45"/>
        <v>6</v>
      </c>
      <c r="BX322" s="78">
        <f t="shared" ca="1" si="46"/>
        <v>3</v>
      </c>
      <c r="BY322" s="31"/>
      <c r="BZ322" s="31"/>
      <c r="CA322" s="31" t="s">
        <v>2483</v>
      </c>
      <c r="CB322" s="31" t="s">
        <v>2406</v>
      </c>
      <c r="CC322" s="31">
        <v>0</v>
      </c>
      <c r="CD322" s="31">
        <v>0</v>
      </c>
      <c r="CE322" s="31" t="s">
        <v>20085</v>
      </c>
      <c r="CF322" s="31"/>
      <c r="CG322" s="31"/>
      <c r="CH322" s="31"/>
      <c r="CI322" s="31"/>
      <c r="CJ322" s="31"/>
      <c r="CK322" s="31"/>
      <c r="CL322" s="31" t="s">
        <v>39884</v>
      </c>
      <c r="CM322" s="31" t="s">
        <v>36879</v>
      </c>
      <c r="CN322" s="31">
        <v>127</v>
      </c>
      <c r="CO322" s="31" t="s">
        <v>28775</v>
      </c>
      <c r="CP322" s="31" t="s">
        <v>18681</v>
      </c>
      <c r="CQ322" s="31">
        <v>122</v>
      </c>
      <c r="CR322" s="31">
        <v>6161</v>
      </c>
      <c r="CS322" s="31" t="s">
        <v>22126</v>
      </c>
      <c r="CT322" s="31"/>
      <c r="CU322" s="31"/>
      <c r="CV322" s="31" t="s">
        <v>20147</v>
      </c>
      <c r="CW322" s="31" t="s">
        <v>20148</v>
      </c>
      <c r="CX322" s="31" t="s">
        <v>20146</v>
      </c>
      <c r="CY322" s="31"/>
      <c r="CZ322" s="31"/>
      <c r="DA322" s="31"/>
      <c r="DB322" s="31" t="s">
        <v>25301</v>
      </c>
      <c r="DC322" s="31" t="s">
        <v>25302</v>
      </c>
      <c r="DD322" s="31" t="s">
        <v>22904</v>
      </c>
      <c r="DE322" s="31">
        <v>2022</v>
      </c>
      <c r="DF322" s="31"/>
      <c r="DG322" s="31"/>
      <c r="DH322" s="31"/>
      <c r="DI322" s="31" t="s">
        <v>25116</v>
      </c>
      <c r="DJ322" s="31" t="s">
        <v>25117</v>
      </c>
      <c r="DK322" s="31"/>
      <c r="DL322" s="31"/>
      <c r="DM322" s="38" t="s">
        <v>28976</v>
      </c>
      <c r="DN322" s="38"/>
      <c r="DO322" s="35"/>
      <c r="DP322" s="31" t="s">
        <v>20070</v>
      </c>
      <c r="DQ322" s="31" t="s">
        <v>20071</v>
      </c>
      <c r="DR322" s="31"/>
      <c r="DS322" s="31" t="s">
        <v>20072</v>
      </c>
      <c r="DT322" s="31" t="s">
        <v>37459</v>
      </c>
      <c r="DU322" s="31">
        <v>3</v>
      </c>
      <c r="DV322" s="31" t="s">
        <v>32167</v>
      </c>
      <c r="DW322" s="31"/>
      <c r="DX322" s="31"/>
      <c r="DY322" s="31" t="s">
        <v>24858</v>
      </c>
      <c r="DZ322" s="31" t="s">
        <v>18320</v>
      </c>
      <c r="EA322" s="31"/>
      <c r="EB322" s="31">
        <v>1516439</v>
      </c>
      <c r="EC322" s="31" t="s">
        <v>40142</v>
      </c>
      <c r="ED322" s="31" t="s">
        <v>41101</v>
      </c>
      <c r="EE322" s="31"/>
      <c r="EF322" s="31"/>
      <c r="EG322" s="31"/>
      <c r="EH322" s="31"/>
      <c r="EI322" s="31"/>
      <c r="EJ322" s="31"/>
    </row>
    <row r="323" spans="1:140" ht="23.25" customHeight="1">
      <c r="A323" s="25">
        <v>321</v>
      </c>
      <c r="B323" s="30" t="s">
        <v>4581</v>
      </c>
      <c r="C323" s="31">
        <v>140170450</v>
      </c>
      <c r="D323" s="30" t="s">
        <v>506</v>
      </c>
      <c r="E323" s="30"/>
      <c r="F323" s="30" t="s">
        <v>36262</v>
      </c>
      <c r="G323" s="31">
        <f t="shared" ref="G323:G386" si="50">IF(F323="Ahli Madya",60,IF(F323="Ahli Utama",65,58))</f>
        <v>58</v>
      </c>
      <c r="H323" s="72">
        <f t="shared" ref="H323:H386" si="51">DATE(YEAR(X323)+G323,MONTH(X323)+1,1)</f>
        <v>45047</v>
      </c>
      <c r="I323" s="30"/>
      <c r="J323" s="30" t="s">
        <v>34084</v>
      </c>
      <c r="K323" s="30" t="s">
        <v>4318</v>
      </c>
      <c r="L323" s="31" t="s">
        <v>4318</v>
      </c>
      <c r="M323" s="31" t="s">
        <v>6378</v>
      </c>
      <c r="N323" s="31" t="s">
        <v>5797</v>
      </c>
      <c r="O323" s="31" t="s">
        <v>5271</v>
      </c>
      <c r="P323" s="31" t="s">
        <v>3050</v>
      </c>
      <c r="Q323" s="31"/>
      <c r="R323" s="31">
        <v>32</v>
      </c>
      <c r="S323" s="31">
        <v>0</v>
      </c>
      <c r="T323" s="31"/>
      <c r="U323" s="31">
        <v>730</v>
      </c>
      <c r="V323" s="31"/>
      <c r="W323" s="31" t="s">
        <v>7628</v>
      </c>
      <c r="X323" s="31" t="s">
        <v>6046</v>
      </c>
      <c r="Y323" s="31">
        <f t="shared" ref="Y323:Y386" ca="1" si="52">YEAR(NOW())-YEAR(X323)</f>
        <v>58</v>
      </c>
      <c r="Z323" s="31" t="str">
        <f t="shared" ref="Z323:Z386" ca="1" si="53">IF(AND(Y323&gt;=21,Y323&lt;=35),"21-35",IF(AND(Y323&gt;35,Y323&lt;=45),"36-45",IF(AND(Y323&gt;45,Y323&lt;=58),"46-58",IF(Y323&gt;58,"Lebih dari 58",0))))</f>
        <v>46-58</v>
      </c>
      <c r="AA323" s="52" t="s">
        <v>22324</v>
      </c>
      <c r="AB323" s="31" t="s">
        <v>10503</v>
      </c>
      <c r="AC323" s="31" t="s">
        <v>34153</v>
      </c>
      <c r="AD323" s="31" t="s">
        <v>34194</v>
      </c>
      <c r="AE323" s="31"/>
      <c r="AF323" s="31" t="s">
        <v>24700</v>
      </c>
      <c r="AG323" s="31" t="s">
        <v>7895</v>
      </c>
      <c r="AH323" s="31" t="s">
        <v>7895</v>
      </c>
      <c r="AI323" s="31" t="s">
        <v>728</v>
      </c>
      <c r="AJ323" s="31">
        <v>507103</v>
      </c>
      <c r="AK323" s="31"/>
      <c r="AL323" s="31" t="s">
        <v>900</v>
      </c>
      <c r="AM323" s="31" t="s">
        <v>18781</v>
      </c>
      <c r="AN323" s="31"/>
      <c r="AO323" s="31"/>
      <c r="AP323" s="31" t="s">
        <v>2450</v>
      </c>
      <c r="AQ323" s="31" t="s">
        <v>21685</v>
      </c>
      <c r="AR323" s="31" t="s">
        <v>34148</v>
      </c>
      <c r="AS323" s="31" t="s">
        <v>34148</v>
      </c>
      <c r="AT323" s="31" t="str">
        <f>_xlfn.IFNA(VLOOKUP(D323,'[1]5. 1 Mei 2022'!$C$7:$F$60,4,FALSE),"")</f>
        <v/>
      </c>
      <c r="AU323" s="31"/>
      <c r="AV323" s="31" t="s">
        <v>23169</v>
      </c>
      <c r="AW323" s="31" t="s">
        <v>21743</v>
      </c>
      <c r="AX323" s="29">
        <f t="shared" si="49"/>
        <v>46509</v>
      </c>
      <c r="AY323" s="31" t="s">
        <v>26346</v>
      </c>
      <c r="AZ323" s="31" t="s">
        <v>527</v>
      </c>
      <c r="BA323" s="30" t="s">
        <v>2450</v>
      </c>
      <c r="BB323" s="31"/>
      <c r="BC323" s="31"/>
      <c r="BD323" s="31" t="s">
        <v>30235</v>
      </c>
      <c r="BE323" s="31" t="s">
        <v>7968</v>
      </c>
      <c r="BF323" s="31" t="s">
        <v>23169</v>
      </c>
      <c r="BG323" s="31"/>
      <c r="BH323" s="31"/>
      <c r="BI323" s="31"/>
      <c r="BJ323" s="31" t="s">
        <v>5481</v>
      </c>
      <c r="BK323" s="31" t="str">
        <f t="shared" si="48"/>
        <v>III/d</v>
      </c>
      <c r="BL323" s="31" t="s">
        <v>8078</v>
      </c>
      <c r="BM323" s="31"/>
      <c r="BN323" s="31"/>
      <c r="BO323" s="31" t="s">
        <v>1498</v>
      </c>
      <c r="BP323" s="31" t="s">
        <v>1498</v>
      </c>
      <c r="BQ323" s="31"/>
      <c r="BR323" s="31"/>
      <c r="BS323" s="31"/>
      <c r="BT323" s="31" t="s">
        <v>2535</v>
      </c>
      <c r="BU323" s="31"/>
      <c r="BV323" s="31" t="s">
        <v>7269</v>
      </c>
      <c r="BW323" s="31" t="e">
        <f t="shared" ref="BW323:BW386" ca="1" si="54">YEAR(NOW())-YEAR(BV323)</f>
        <v>#VALUE!</v>
      </c>
      <c r="BX323" s="78" t="e">
        <f t="shared" ref="BX323:BX386" ca="1" si="55">DATEDIF(BV323,NOW(),"YM")</f>
        <v>#VALUE!</v>
      </c>
      <c r="BY323" s="31"/>
      <c r="BZ323" s="31"/>
      <c r="CA323" s="31" t="s">
        <v>2483</v>
      </c>
      <c r="CB323" s="31" t="s">
        <v>2519</v>
      </c>
      <c r="CC323" s="31">
        <v>2</v>
      </c>
      <c r="CD323" s="31">
        <v>1</v>
      </c>
      <c r="CE323" s="31" t="s">
        <v>20085</v>
      </c>
      <c r="CF323" s="31"/>
      <c r="CG323" s="31"/>
      <c r="CH323" s="31"/>
      <c r="CI323" s="31"/>
      <c r="CJ323" s="31">
        <v>2009</v>
      </c>
      <c r="CK323" s="31"/>
      <c r="CL323" s="31"/>
      <c r="CM323" s="31"/>
      <c r="CN323" s="31"/>
      <c r="CO323" s="31"/>
      <c r="CP323" s="31"/>
      <c r="CQ323" s="31"/>
      <c r="CR323" s="31">
        <v>4000</v>
      </c>
      <c r="CS323" s="31" t="s">
        <v>8744</v>
      </c>
      <c r="CT323" s="31"/>
      <c r="CU323" s="31" t="s">
        <v>2261</v>
      </c>
      <c r="CV323" s="31" t="s">
        <v>8650</v>
      </c>
      <c r="CW323" s="31" t="s">
        <v>8651</v>
      </c>
      <c r="CX323" s="31" t="s">
        <v>8630</v>
      </c>
      <c r="CY323" s="31"/>
      <c r="CZ323" s="31"/>
      <c r="DA323" s="31"/>
      <c r="DB323" s="31"/>
      <c r="DC323" s="31"/>
      <c r="DD323" s="31"/>
      <c r="DE323" s="31"/>
      <c r="DF323" s="31"/>
      <c r="DG323" s="31"/>
      <c r="DH323" s="31"/>
      <c r="DI323" s="31"/>
      <c r="DJ323" s="31"/>
      <c r="DK323" s="31"/>
      <c r="DL323" s="31"/>
      <c r="DM323" s="38" t="s">
        <v>8775</v>
      </c>
      <c r="DN323" s="38"/>
      <c r="DO323" s="35"/>
      <c r="DP323" s="31" t="s">
        <v>12510</v>
      </c>
      <c r="DQ323" s="31" t="s">
        <v>12511</v>
      </c>
      <c r="DR323" s="31" t="s">
        <v>3071</v>
      </c>
      <c r="DS323" s="31" t="s">
        <v>26513</v>
      </c>
      <c r="DT323" s="31"/>
      <c r="DU323" s="31">
        <v>3</v>
      </c>
      <c r="DV323" s="31" t="s">
        <v>32167</v>
      </c>
      <c r="DW323" s="31"/>
      <c r="DX323" s="31"/>
      <c r="DY323" s="31"/>
      <c r="DZ323" s="31"/>
      <c r="EA323" s="31"/>
      <c r="EB323" s="31">
        <v>0</v>
      </c>
      <c r="EC323" s="31" t="s">
        <v>39747</v>
      </c>
      <c r="ED323" s="31" t="s">
        <v>41101</v>
      </c>
      <c r="EE323" s="31"/>
      <c r="EF323" s="31"/>
      <c r="EG323" s="31"/>
      <c r="EH323" s="31"/>
      <c r="EI323" s="31"/>
      <c r="EJ323" s="31"/>
    </row>
    <row r="324" spans="1:140" ht="23.25" customHeight="1">
      <c r="A324" s="25">
        <v>322</v>
      </c>
      <c r="B324" s="30" t="s">
        <v>21229</v>
      </c>
      <c r="C324" s="31" t="s">
        <v>5331</v>
      </c>
      <c r="D324" s="30" t="s">
        <v>16582</v>
      </c>
      <c r="E324" s="30"/>
      <c r="F324" s="30" t="s">
        <v>36262</v>
      </c>
      <c r="G324" s="31">
        <f t="shared" si="50"/>
        <v>58</v>
      </c>
      <c r="H324" s="72">
        <f t="shared" si="51"/>
        <v>51410</v>
      </c>
      <c r="I324" s="30" t="s">
        <v>34986</v>
      </c>
      <c r="J324" s="30" t="s">
        <v>34085</v>
      </c>
      <c r="K324" s="30" t="s">
        <v>34083</v>
      </c>
      <c r="L324" s="31" t="s">
        <v>16726</v>
      </c>
      <c r="M324" s="31" t="s">
        <v>3186</v>
      </c>
      <c r="N324" s="31" t="s">
        <v>5865</v>
      </c>
      <c r="O324" s="31" t="s">
        <v>5117</v>
      </c>
      <c r="P324" s="31" t="s">
        <v>3738</v>
      </c>
      <c r="Q324" s="31"/>
      <c r="R324" s="31"/>
      <c r="S324" s="31"/>
      <c r="T324" s="31"/>
      <c r="U324" s="31" t="s">
        <v>4882</v>
      </c>
      <c r="V324" s="31"/>
      <c r="W324" s="31" t="s">
        <v>6910</v>
      </c>
      <c r="X324" s="31" t="s">
        <v>4828</v>
      </c>
      <c r="Y324" s="31">
        <f t="shared" ca="1" si="52"/>
        <v>41</v>
      </c>
      <c r="Z324" s="31" t="str">
        <f t="shared" ca="1" si="53"/>
        <v>36-45</v>
      </c>
      <c r="AA324" s="31"/>
      <c r="AB324" s="31" t="s">
        <v>16533</v>
      </c>
      <c r="AC324" s="31" t="s">
        <v>34153</v>
      </c>
      <c r="AD324" s="31" t="s">
        <v>34194</v>
      </c>
      <c r="AE324" s="31"/>
      <c r="AF324" s="31" t="s">
        <v>24700</v>
      </c>
      <c r="AG324" s="31" t="s">
        <v>7895</v>
      </c>
      <c r="AH324" s="31" t="s">
        <v>7895</v>
      </c>
      <c r="AI324" s="31" t="s">
        <v>908</v>
      </c>
      <c r="AJ324" s="31"/>
      <c r="AK324" s="31"/>
      <c r="AL324" s="31"/>
      <c r="AM324" s="31"/>
      <c r="AN324" s="31"/>
      <c r="AO324" s="31"/>
      <c r="AP324" s="31" t="s">
        <v>33723</v>
      </c>
      <c r="AQ324" s="31" t="s">
        <v>3496</v>
      </c>
      <c r="AR324" s="31" t="s">
        <v>34148</v>
      </c>
      <c r="AS324" s="31" t="s">
        <v>34148</v>
      </c>
      <c r="AT324" s="31" t="str">
        <f>_xlfn.IFNA(VLOOKUP(D324,'[1]5. 1 Mei 2022'!$C$7:$F$60,4,FALSE),"")</f>
        <v/>
      </c>
      <c r="AU324" s="31"/>
      <c r="AV324" s="31" t="s">
        <v>6259</v>
      </c>
      <c r="AW324" s="31" t="s">
        <v>3496</v>
      </c>
      <c r="AX324" s="29">
        <f t="shared" si="49"/>
        <v>44592</v>
      </c>
      <c r="AY324" s="31" t="s">
        <v>26340</v>
      </c>
      <c r="AZ324" s="31" t="s">
        <v>26341</v>
      </c>
      <c r="BA324" s="30" t="s">
        <v>33723</v>
      </c>
      <c r="BB324" s="31"/>
      <c r="BC324" s="31"/>
      <c r="BD324" s="31" t="s">
        <v>20066</v>
      </c>
      <c r="BE324" s="31" t="s">
        <v>7968</v>
      </c>
      <c r="BF324" s="31" t="s">
        <v>6259</v>
      </c>
      <c r="BG324" s="31"/>
      <c r="BH324" s="31"/>
      <c r="BI324" s="31"/>
      <c r="BJ324" s="31">
        <v>0</v>
      </c>
      <c r="BK324" s="31" t="str">
        <f t="shared" si="48"/>
        <v>II/c</v>
      </c>
      <c r="BL324" s="31"/>
      <c r="BM324" s="31"/>
      <c r="BN324" s="31"/>
      <c r="BO324" s="31"/>
      <c r="BP324" s="31" t="s">
        <v>1498</v>
      </c>
      <c r="BQ324" s="31"/>
      <c r="BR324" s="31"/>
      <c r="BS324" s="31"/>
      <c r="BT324" s="31"/>
      <c r="BU324" s="31"/>
      <c r="BV324" s="31" t="s">
        <v>1693</v>
      </c>
      <c r="BW324" s="31">
        <f t="shared" ca="1" si="54"/>
        <v>16</v>
      </c>
      <c r="BX324" s="78">
        <f t="shared" ca="1" si="55"/>
        <v>3</v>
      </c>
      <c r="BY324" s="31" t="s">
        <v>3738</v>
      </c>
      <c r="BZ324" s="31"/>
      <c r="CA324" s="31" t="s">
        <v>2483</v>
      </c>
      <c r="CB324" s="31" t="s">
        <v>2519</v>
      </c>
      <c r="CC324" s="31">
        <v>3</v>
      </c>
      <c r="CD324" s="31">
        <v>1</v>
      </c>
      <c r="CE324" s="31" t="s">
        <v>20085</v>
      </c>
      <c r="CF324" s="31"/>
      <c r="CG324" s="31"/>
      <c r="CH324" s="31"/>
      <c r="CI324" s="31"/>
      <c r="CJ324" s="31"/>
      <c r="CK324" s="31"/>
      <c r="CL324" s="31"/>
      <c r="CM324" s="31"/>
      <c r="CN324" s="31"/>
      <c r="CO324" s="31"/>
      <c r="CP324" s="31"/>
      <c r="CQ324" s="31"/>
      <c r="CR324" s="31">
        <v>1458</v>
      </c>
      <c r="CS324" s="31" t="s">
        <v>11394</v>
      </c>
      <c r="CT324" s="31" t="s">
        <v>11393</v>
      </c>
      <c r="CU324" s="31" t="s">
        <v>11374</v>
      </c>
      <c r="CV324" s="31" t="s">
        <v>10537</v>
      </c>
      <c r="CW324" s="31" t="s">
        <v>11158</v>
      </c>
      <c r="CX324" s="31" t="s">
        <v>10528</v>
      </c>
      <c r="CY324" s="31"/>
      <c r="CZ324" s="31"/>
      <c r="DA324" s="31"/>
      <c r="DB324" s="31"/>
      <c r="DC324" s="31"/>
      <c r="DD324" s="31"/>
      <c r="DE324" s="31"/>
      <c r="DF324" s="31"/>
      <c r="DG324" s="31"/>
      <c r="DH324" s="31"/>
      <c r="DI324" s="31"/>
      <c r="DJ324" s="31"/>
      <c r="DK324" s="31"/>
      <c r="DL324" s="31"/>
      <c r="DM324" s="38" t="s">
        <v>8951</v>
      </c>
      <c r="DN324" s="38"/>
      <c r="DO324" s="35" t="s">
        <v>10630</v>
      </c>
      <c r="DP324" s="31" t="s">
        <v>10829</v>
      </c>
      <c r="DQ324" s="31" t="s">
        <v>11012</v>
      </c>
      <c r="DR324" s="31"/>
      <c r="DS324" s="31" t="s">
        <v>26648</v>
      </c>
      <c r="DT324" s="31" t="s">
        <v>37460</v>
      </c>
      <c r="DU324" s="31">
        <v>3</v>
      </c>
      <c r="DV324" s="31" t="s">
        <v>32167</v>
      </c>
      <c r="DW324" s="31"/>
      <c r="DX324" s="31"/>
      <c r="DY324" s="31"/>
      <c r="DZ324" s="31"/>
      <c r="EA324" s="31"/>
      <c r="EB324" s="31">
        <v>0</v>
      </c>
      <c r="EC324" s="31" t="s">
        <v>40170</v>
      </c>
      <c r="ED324" s="31" t="s">
        <v>41101</v>
      </c>
      <c r="EE324" s="31"/>
      <c r="EF324" s="31"/>
      <c r="EG324" s="31"/>
      <c r="EH324" s="31"/>
      <c r="EI324" s="31"/>
      <c r="EJ324" s="31"/>
    </row>
    <row r="325" spans="1:140" ht="23.25" customHeight="1">
      <c r="A325" s="25">
        <v>323</v>
      </c>
      <c r="B325" s="30" t="s">
        <v>4582</v>
      </c>
      <c r="C325" s="31" t="s">
        <v>2958</v>
      </c>
      <c r="D325" s="30" t="s">
        <v>17315</v>
      </c>
      <c r="E325" s="30"/>
      <c r="F325" s="30" t="s">
        <v>36262</v>
      </c>
      <c r="G325" s="31">
        <f t="shared" si="50"/>
        <v>58</v>
      </c>
      <c r="H325" s="72">
        <f t="shared" si="51"/>
        <v>53328</v>
      </c>
      <c r="I325" s="30" t="s">
        <v>34987</v>
      </c>
      <c r="J325" s="30" t="s">
        <v>34085</v>
      </c>
      <c r="K325" s="30" t="s">
        <v>34083</v>
      </c>
      <c r="L325" s="31" t="s">
        <v>16726</v>
      </c>
      <c r="M325" s="31" t="s">
        <v>3186</v>
      </c>
      <c r="N325" s="31" t="s">
        <v>7551</v>
      </c>
      <c r="O325" s="31" t="s">
        <v>6326</v>
      </c>
      <c r="P325" s="31" t="s">
        <v>11676</v>
      </c>
      <c r="Q325" s="31"/>
      <c r="R325" s="31"/>
      <c r="S325" s="31"/>
      <c r="T325" s="31"/>
      <c r="U325" s="31" t="s">
        <v>4465</v>
      </c>
      <c r="V325" s="31"/>
      <c r="W325" s="31" t="s">
        <v>2592</v>
      </c>
      <c r="X325" s="31" t="s">
        <v>2593</v>
      </c>
      <c r="Y325" s="31" t="e">
        <f t="shared" ca="1" si="52"/>
        <v>#VALUE!</v>
      </c>
      <c r="Z325" s="31" t="e">
        <f t="shared" ca="1" si="53"/>
        <v>#VALUE!</v>
      </c>
      <c r="AA325" s="31"/>
      <c r="AB325" s="31" t="s">
        <v>23515</v>
      </c>
      <c r="AC325" s="31" t="s">
        <v>34147</v>
      </c>
      <c r="AD325" s="31" t="s">
        <v>34147</v>
      </c>
      <c r="AE325" s="31"/>
      <c r="AF325" s="31" t="s">
        <v>24699</v>
      </c>
      <c r="AG325" s="31" t="s">
        <v>5852</v>
      </c>
      <c r="AH325" s="31" t="s">
        <v>5852</v>
      </c>
      <c r="AI325" s="31" t="s">
        <v>908</v>
      </c>
      <c r="AJ325" s="31" t="s">
        <v>31312</v>
      </c>
      <c r="AK325" s="31" t="s">
        <v>31323</v>
      </c>
      <c r="AL325" s="31" t="s">
        <v>29331</v>
      </c>
      <c r="AM325" s="31" t="s">
        <v>5337</v>
      </c>
      <c r="AN325" s="31"/>
      <c r="AO325" s="31"/>
      <c r="AP325" s="31" t="s">
        <v>4602</v>
      </c>
      <c r="AQ325" s="31"/>
      <c r="AR325" s="31" t="s">
        <v>34147</v>
      </c>
      <c r="AS325" s="31" t="s">
        <v>34147</v>
      </c>
      <c r="AT325" s="31" t="str">
        <f>_xlfn.IFNA(VLOOKUP(D325,'[1]5. 1 Mei 2022'!$C$7:$F$60,4,FALSE),"")</f>
        <v/>
      </c>
      <c r="AU325" s="31"/>
      <c r="AV325" s="31" t="s">
        <v>6581</v>
      </c>
      <c r="AW325" s="31" t="s">
        <v>3892</v>
      </c>
      <c r="AX325" s="29">
        <f t="shared" si="49"/>
        <v>42478</v>
      </c>
      <c r="AY325" s="31" t="s">
        <v>26346</v>
      </c>
      <c r="AZ325" s="31" t="s">
        <v>528</v>
      </c>
      <c r="BA325" s="30" t="s">
        <v>4435</v>
      </c>
      <c r="BB325" s="31"/>
      <c r="BC325" s="31"/>
      <c r="BD325" s="31" t="s">
        <v>20056</v>
      </c>
      <c r="BE325" s="31" t="s">
        <v>7973</v>
      </c>
      <c r="BF325" s="31" t="s">
        <v>6581</v>
      </c>
      <c r="BG325" s="31"/>
      <c r="BH325" s="31"/>
      <c r="BI325" s="31" t="s">
        <v>8124</v>
      </c>
      <c r="BJ325" s="31">
        <v>0</v>
      </c>
      <c r="BK325" s="31" t="str">
        <f t="shared" si="48"/>
        <v>II/a</v>
      </c>
      <c r="BL325" s="31"/>
      <c r="BM325" s="31"/>
      <c r="BN325" s="31"/>
      <c r="BO325" s="31"/>
      <c r="BP325" s="31" t="s">
        <v>1498</v>
      </c>
      <c r="BQ325" s="31"/>
      <c r="BR325" s="31"/>
      <c r="BS325" s="31"/>
      <c r="BT325" s="31"/>
      <c r="BU325" s="31"/>
      <c r="BV325" s="31" t="s">
        <v>6767</v>
      </c>
      <c r="BW325" s="31">
        <f t="shared" ca="1" si="54"/>
        <v>17</v>
      </c>
      <c r="BX325" s="78">
        <f t="shared" ca="1" si="55"/>
        <v>3</v>
      </c>
      <c r="BY325" s="31" t="s">
        <v>11676</v>
      </c>
      <c r="BZ325" s="31"/>
      <c r="CA325" s="31" t="s">
        <v>4239</v>
      </c>
      <c r="CB325" s="31" t="s">
        <v>2406</v>
      </c>
      <c r="CC325" s="31" t="s">
        <v>1498</v>
      </c>
      <c r="CD325" s="31" t="s">
        <v>1498</v>
      </c>
      <c r="CE325" s="31" t="s">
        <v>20085</v>
      </c>
      <c r="CF325" s="31"/>
      <c r="CG325" s="31"/>
      <c r="CH325" s="31"/>
      <c r="CI325" s="31"/>
      <c r="CJ325" s="31"/>
      <c r="CK325" s="31"/>
      <c r="CL325" s="31" t="s">
        <v>31246</v>
      </c>
      <c r="CM325" s="31" t="s">
        <v>31247</v>
      </c>
      <c r="CN325" s="31">
        <v>125</v>
      </c>
      <c r="CO325" s="31" t="s">
        <v>31248</v>
      </c>
      <c r="CP325" s="31" t="s">
        <v>31247</v>
      </c>
      <c r="CQ325" s="31">
        <v>125</v>
      </c>
      <c r="CR325" s="31">
        <v>3831</v>
      </c>
      <c r="CS325" s="31" t="s">
        <v>25189</v>
      </c>
      <c r="CT325" s="31" t="s">
        <v>18911</v>
      </c>
      <c r="CU325" s="31" t="s">
        <v>12265</v>
      </c>
      <c r="CV325" s="31" t="s">
        <v>18871</v>
      </c>
      <c r="CW325" s="31" t="s">
        <v>18872</v>
      </c>
      <c r="CX325" s="31" t="s">
        <v>7788</v>
      </c>
      <c r="CY325" s="31"/>
      <c r="CZ325" s="31"/>
      <c r="DA325" s="31"/>
      <c r="DB325" s="31" t="s">
        <v>25301</v>
      </c>
      <c r="DC325" s="31" t="s">
        <v>25302</v>
      </c>
      <c r="DD325" s="31" t="s">
        <v>22904</v>
      </c>
      <c r="DE325" s="31">
        <v>2020</v>
      </c>
      <c r="DF325" s="31"/>
      <c r="DG325" s="31"/>
      <c r="DH325" s="31"/>
      <c r="DI325" s="31" t="s">
        <v>25116</v>
      </c>
      <c r="DJ325" s="31" t="s">
        <v>25117</v>
      </c>
      <c r="DK325" s="31"/>
      <c r="DL325" s="31"/>
      <c r="DM325" s="38" t="s">
        <v>9742</v>
      </c>
      <c r="DN325" s="38"/>
      <c r="DO325" s="35">
        <v>0</v>
      </c>
      <c r="DP325" s="31" t="s">
        <v>14646</v>
      </c>
      <c r="DQ325" s="31" t="s">
        <v>14647</v>
      </c>
      <c r="DR325" s="31"/>
      <c r="DS325" s="31" t="s">
        <v>27374</v>
      </c>
      <c r="DT325" s="31" t="s">
        <v>37461</v>
      </c>
      <c r="DU325" s="31">
        <v>3</v>
      </c>
      <c r="DV325" s="31" t="s">
        <v>32167</v>
      </c>
      <c r="DW325" s="31"/>
      <c r="DX325" s="31"/>
      <c r="DY325" s="31" t="s">
        <v>24855</v>
      </c>
      <c r="DZ325" s="31" t="s">
        <v>18320</v>
      </c>
      <c r="EA325" s="31"/>
      <c r="EB325" s="31">
        <v>0</v>
      </c>
      <c r="EC325" s="31" t="s">
        <v>40142</v>
      </c>
      <c r="ED325" s="31" t="s">
        <v>41101</v>
      </c>
      <c r="EE325" s="31"/>
      <c r="EF325" s="31"/>
      <c r="EG325" s="31"/>
      <c r="EH325" s="31"/>
      <c r="EI325" s="31"/>
      <c r="EJ325" s="31"/>
    </row>
    <row r="326" spans="1:140" ht="23.25" customHeight="1">
      <c r="A326" s="25">
        <v>324</v>
      </c>
      <c r="B326" s="30" t="s">
        <v>12566</v>
      </c>
      <c r="C326" s="31" t="s">
        <v>5445</v>
      </c>
      <c r="D326" s="30" t="s">
        <v>17344</v>
      </c>
      <c r="E326" s="30"/>
      <c r="F326" s="30" t="s">
        <v>36262</v>
      </c>
      <c r="G326" s="31">
        <f t="shared" si="50"/>
        <v>58</v>
      </c>
      <c r="H326" s="72">
        <f t="shared" si="51"/>
        <v>50314</v>
      </c>
      <c r="I326" s="30" t="s">
        <v>34988</v>
      </c>
      <c r="J326" s="30" t="s">
        <v>34085</v>
      </c>
      <c r="K326" s="30" t="s">
        <v>34083</v>
      </c>
      <c r="L326" s="31" t="s">
        <v>16726</v>
      </c>
      <c r="M326" s="31" t="s">
        <v>6378</v>
      </c>
      <c r="N326" s="31" t="s">
        <v>7551</v>
      </c>
      <c r="O326" s="31" t="s">
        <v>6326</v>
      </c>
      <c r="P326" s="31" t="s">
        <v>11676</v>
      </c>
      <c r="Q326" s="31"/>
      <c r="R326" s="31"/>
      <c r="S326" s="31"/>
      <c r="T326" s="31"/>
      <c r="U326" s="31" t="s">
        <v>4678</v>
      </c>
      <c r="V326" s="31"/>
      <c r="W326" s="31" t="s">
        <v>866</v>
      </c>
      <c r="X326" s="31" t="s">
        <v>6445</v>
      </c>
      <c r="Y326" s="31" t="e">
        <f t="shared" ca="1" si="52"/>
        <v>#VALUE!</v>
      </c>
      <c r="Z326" s="31" t="e">
        <f t="shared" ca="1" si="53"/>
        <v>#VALUE!</v>
      </c>
      <c r="AA326" s="31"/>
      <c r="AB326" s="31" t="s">
        <v>1720</v>
      </c>
      <c r="AC326" s="31" t="s">
        <v>34153</v>
      </c>
      <c r="AD326" s="31" t="s">
        <v>34194</v>
      </c>
      <c r="AE326" s="31"/>
      <c r="AF326" s="31" t="s">
        <v>24700</v>
      </c>
      <c r="AG326" s="31" t="s">
        <v>7895</v>
      </c>
      <c r="AH326" s="31" t="s">
        <v>7895</v>
      </c>
      <c r="AI326" s="31" t="s">
        <v>40277</v>
      </c>
      <c r="AJ326" s="31">
        <v>7206</v>
      </c>
      <c r="AK326" s="31" t="s">
        <v>4490</v>
      </c>
      <c r="AL326" s="31">
        <v>35938</v>
      </c>
      <c r="AM326" s="31" t="s">
        <v>4188</v>
      </c>
      <c r="AN326" s="31"/>
      <c r="AO326" s="31"/>
      <c r="AP326" s="31" t="s">
        <v>33763</v>
      </c>
      <c r="AQ326" s="31"/>
      <c r="AR326" s="31" t="s">
        <v>34148</v>
      </c>
      <c r="AS326" s="31" t="s">
        <v>34148</v>
      </c>
      <c r="AT326" s="31" t="str">
        <f>_xlfn.IFNA(VLOOKUP(D326,'[1]5. 1 Mei 2022'!$C$7:$F$60,4,FALSE),"")</f>
        <v/>
      </c>
      <c r="AU326" s="31"/>
      <c r="AV326" s="31" t="s">
        <v>32697</v>
      </c>
      <c r="AW326" s="31" t="s">
        <v>25272</v>
      </c>
      <c r="AX326" s="29">
        <f t="shared" si="49"/>
        <v>46464</v>
      </c>
      <c r="AY326" s="31" t="s">
        <v>26344</v>
      </c>
      <c r="AZ326" s="31" t="s">
        <v>534</v>
      </c>
      <c r="BA326" s="30" t="s">
        <v>33763</v>
      </c>
      <c r="BB326" s="31" t="s">
        <v>8072</v>
      </c>
      <c r="BC326" s="31"/>
      <c r="BD326" s="31" t="s">
        <v>30250</v>
      </c>
      <c r="BE326" s="31" t="s">
        <v>7968</v>
      </c>
      <c r="BF326" s="31" t="s">
        <v>32697</v>
      </c>
      <c r="BG326" s="31"/>
      <c r="BH326" s="31"/>
      <c r="BI326" s="31"/>
      <c r="BJ326" s="31">
        <v>0</v>
      </c>
      <c r="BK326" s="31" t="str">
        <f t="shared" si="48"/>
        <v>II/a</v>
      </c>
      <c r="BL326" s="31"/>
      <c r="BM326" s="31"/>
      <c r="BN326" s="31"/>
      <c r="BO326" s="31" t="s">
        <v>5249</v>
      </c>
      <c r="BP326" s="31" t="s">
        <v>1498</v>
      </c>
      <c r="BQ326" s="31"/>
      <c r="BR326" s="31"/>
      <c r="BS326" s="31"/>
      <c r="BT326" s="31"/>
      <c r="BU326" s="31"/>
      <c r="BV326" s="31" t="s">
        <v>794</v>
      </c>
      <c r="BW326" s="31">
        <f t="shared" ca="1" si="54"/>
        <v>13</v>
      </c>
      <c r="BX326" s="78">
        <f t="shared" ca="1" si="55"/>
        <v>3</v>
      </c>
      <c r="BY326" s="31" t="s">
        <v>11676</v>
      </c>
      <c r="BZ326" s="31"/>
      <c r="CA326" s="31" t="s">
        <v>2483</v>
      </c>
      <c r="CB326" s="31" t="s">
        <v>2519</v>
      </c>
      <c r="CC326" s="31">
        <v>2</v>
      </c>
      <c r="CD326" s="31">
        <v>1</v>
      </c>
      <c r="CE326" s="31" t="s">
        <v>20085</v>
      </c>
      <c r="CF326" s="31"/>
      <c r="CG326" s="31"/>
      <c r="CH326" s="31"/>
      <c r="CI326" s="31"/>
      <c r="CJ326" s="31"/>
      <c r="CK326" s="31"/>
      <c r="CL326" s="31"/>
      <c r="CM326" s="31"/>
      <c r="CN326" s="31"/>
      <c r="CO326" s="31"/>
      <c r="CP326" s="31"/>
      <c r="CQ326" s="31"/>
      <c r="CR326" s="31">
        <v>1522</v>
      </c>
      <c r="CS326" s="31"/>
      <c r="CT326" s="31"/>
      <c r="CU326" s="31"/>
      <c r="CV326" s="31" t="s">
        <v>19134</v>
      </c>
      <c r="CW326" s="31" t="s">
        <v>19135</v>
      </c>
      <c r="CX326" s="31" t="s">
        <v>19136</v>
      </c>
      <c r="CY326" s="31"/>
      <c r="CZ326" s="31"/>
      <c r="DA326" s="31"/>
      <c r="DB326" s="31"/>
      <c r="DC326" s="31"/>
      <c r="DD326" s="31"/>
      <c r="DE326" s="31"/>
      <c r="DF326" s="31"/>
      <c r="DG326" s="31"/>
      <c r="DH326" s="31"/>
      <c r="DI326" s="31"/>
      <c r="DJ326" s="31"/>
      <c r="DK326" s="31"/>
      <c r="DL326" s="31"/>
      <c r="DM326" s="38" t="s">
        <v>9891</v>
      </c>
      <c r="DN326" s="38"/>
      <c r="DO326" s="35" t="s">
        <v>10770</v>
      </c>
      <c r="DP326" s="31" t="s">
        <v>10961</v>
      </c>
      <c r="DQ326" s="31" t="s">
        <v>14484</v>
      </c>
      <c r="DR326" s="31"/>
      <c r="DS326" s="31" t="s">
        <v>27519</v>
      </c>
      <c r="DT326" s="31"/>
      <c r="DU326" s="31">
        <v>3</v>
      </c>
      <c r="DV326" s="31" t="s">
        <v>32167</v>
      </c>
      <c r="DW326" s="31"/>
      <c r="DX326" s="31"/>
      <c r="DY326" s="31"/>
      <c r="DZ326" s="31"/>
      <c r="EA326" s="31"/>
      <c r="EB326" s="31">
        <v>0</v>
      </c>
      <c r="EC326" s="31" t="s">
        <v>40170</v>
      </c>
      <c r="ED326" s="31" t="s">
        <v>41101</v>
      </c>
      <c r="EE326" s="31"/>
      <c r="EF326" s="31"/>
      <c r="EG326" s="31"/>
      <c r="EH326" s="31"/>
      <c r="EI326" s="31"/>
      <c r="EJ326" s="31"/>
    </row>
    <row r="327" spans="1:140" ht="23.25" customHeight="1">
      <c r="A327" s="25">
        <v>325</v>
      </c>
      <c r="B327" s="30" t="s">
        <v>6016</v>
      </c>
      <c r="C327" s="31" t="s">
        <v>5849</v>
      </c>
      <c r="D327" s="30" t="s">
        <v>17397</v>
      </c>
      <c r="E327" s="30"/>
      <c r="F327" s="30" t="s">
        <v>36262</v>
      </c>
      <c r="G327" s="31">
        <f t="shared" si="50"/>
        <v>58</v>
      </c>
      <c r="H327" s="72">
        <f t="shared" si="51"/>
        <v>51502</v>
      </c>
      <c r="I327" s="30" t="s">
        <v>34989</v>
      </c>
      <c r="J327" s="30" t="s">
        <v>34085</v>
      </c>
      <c r="K327" s="30" t="s">
        <v>34083</v>
      </c>
      <c r="L327" s="31" t="s">
        <v>16726</v>
      </c>
      <c r="M327" s="31" t="s">
        <v>6378</v>
      </c>
      <c r="N327" s="31" t="s">
        <v>7551</v>
      </c>
      <c r="O327" s="31" t="s">
        <v>6326</v>
      </c>
      <c r="P327" s="31" t="s">
        <v>11676</v>
      </c>
      <c r="Q327" s="31"/>
      <c r="R327" s="31"/>
      <c r="S327" s="31"/>
      <c r="T327" s="31"/>
      <c r="U327" s="31" t="s">
        <v>1697</v>
      </c>
      <c r="V327" s="31"/>
      <c r="W327" s="31" t="s">
        <v>2471</v>
      </c>
      <c r="X327" s="31" t="s">
        <v>5603</v>
      </c>
      <c r="Y327" s="31" t="e">
        <f t="shared" ca="1" si="52"/>
        <v>#VALUE!</v>
      </c>
      <c r="Z327" s="31" t="e">
        <f t="shared" ca="1" si="53"/>
        <v>#VALUE!</v>
      </c>
      <c r="AA327" s="31"/>
      <c r="AB327" s="31" t="s">
        <v>5131</v>
      </c>
      <c r="AC327" s="31" t="s">
        <v>34153</v>
      </c>
      <c r="AD327" s="31" t="s">
        <v>34194</v>
      </c>
      <c r="AE327" s="31"/>
      <c r="AF327" s="31" t="s">
        <v>24700</v>
      </c>
      <c r="AG327" s="31" t="s">
        <v>7895</v>
      </c>
      <c r="AH327" s="31" t="s">
        <v>7895</v>
      </c>
      <c r="AI327" s="31" t="s">
        <v>40277</v>
      </c>
      <c r="AJ327" s="31">
        <v>97981105</v>
      </c>
      <c r="AK327" s="31" t="s">
        <v>1189</v>
      </c>
      <c r="AL327" s="31">
        <v>36699</v>
      </c>
      <c r="AM327" s="31" t="s">
        <v>1190</v>
      </c>
      <c r="AN327" s="31"/>
      <c r="AO327" s="31"/>
      <c r="AP327" s="31" t="s">
        <v>2451</v>
      </c>
      <c r="AQ327" s="31"/>
      <c r="AR327" s="31" t="s">
        <v>34148</v>
      </c>
      <c r="AS327" s="31" t="s">
        <v>34148</v>
      </c>
      <c r="AT327" s="31" t="str">
        <f>_xlfn.IFNA(VLOOKUP(D327,'[1]5. 1 Mei 2022'!$C$7:$F$60,4,FALSE),"")</f>
        <v/>
      </c>
      <c r="AU327" s="31"/>
      <c r="AV327" s="31" t="s">
        <v>1307</v>
      </c>
      <c r="AW327" s="31"/>
      <c r="AX327" s="29">
        <f t="shared" si="49"/>
        <v>1903</v>
      </c>
      <c r="AY327" s="31" t="s">
        <v>26346</v>
      </c>
      <c r="AZ327" s="31" t="s">
        <v>533</v>
      </c>
      <c r="BA327" s="30" t="s">
        <v>2451</v>
      </c>
      <c r="BB327" s="31"/>
      <c r="BC327" s="31"/>
      <c r="BD327" s="31" t="s">
        <v>30240</v>
      </c>
      <c r="BE327" s="31" t="s">
        <v>7968</v>
      </c>
      <c r="BF327" s="31" t="s">
        <v>1307</v>
      </c>
      <c r="BG327" s="31"/>
      <c r="BH327" s="31"/>
      <c r="BI327" s="31"/>
      <c r="BJ327" s="31">
        <v>0</v>
      </c>
      <c r="BK327" s="31" t="str">
        <f t="shared" si="48"/>
        <v>II/a</v>
      </c>
      <c r="BL327" s="31"/>
      <c r="BM327" s="31"/>
      <c r="BN327" s="31"/>
      <c r="BO327" s="31"/>
      <c r="BP327" s="31" t="s">
        <v>1498</v>
      </c>
      <c r="BQ327" s="31"/>
      <c r="BR327" s="31"/>
      <c r="BS327" s="31"/>
      <c r="BT327" s="31"/>
      <c r="BU327" s="31"/>
      <c r="BV327" s="31" t="s">
        <v>7211</v>
      </c>
      <c r="BW327" s="31">
        <f t="shared" ca="1" si="54"/>
        <v>16</v>
      </c>
      <c r="BX327" s="78">
        <f t="shared" ca="1" si="55"/>
        <v>3</v>
      </c>
      <c r="BY327" s="31" t="s">
        <v>11676</v>
      </c>
      <c r="BZ327" s="31"/>
      <c r="CA327" s="31" t="s">
        <v>2483</v>
      </c>
      <c r="CB327" s="31" t="s">
        <v>2519</v>
      </c>
      <c r="CC327" s="31">
        <v>2</v>
      </c>
      <c r="CD327" s="31">
        <v>1</v>
      </c>
      <c r="CE327" s="31" t="s">
        <v>20085</v>
      </c>
      <c r="CF327" s="31"/>
      <c r="CG327" s="31"/>
      <c r="CH327" s="31"/>
      <c r="CI327" s="31"/>
      <c r="CJ327" s="31"/>
      <c r="CK327" s="31"/>
      <c r="CL327" s="31"/>
      <c r="CM327" s="31"/>
      <c r="CN327" s="31"/>
      <c r="CO327" s="31"/>
      <c r="CP327" s="31"/>
      <c r="CQ327" s="31"/>
      <c r="CR327" s="31">
        <v>5301</v>
      </c>
      <c r="CS327" s="31"/>
      <c r="CT327" s="31"/>
      <c r="CU327" s="31"/>
      <c r="CV327" s="31"/>
      <c r="CW327" s="31"/>
      <c r="CX327" s="31"/>
      <c r="CY327" s="31"/>
      <c r="CZ327" s="31"/>
      <c r="DA327" s="31"/>
      <c r="DB327" s="31"/>
      <c r="DC327" s="31"/>
      <c r="DD327" s="31"/>
      <c r="DE327" s="31"/>
      <c r="DF327" s="31"/>
      <c r="DG327" s="31"/>
      <c r="DH327" s="31"/>
      <c r="DI327" s="31"/>
      <c r="DJ327" s="31"/>
      <c r="DK327" s="31"/>
      <c r="DL327" s="31"/>
      <c r="DM327" s="38" t="s">
        <v>10009</v>
      </c>
      <c r="DN327" s="38"/>
      <c r="DO327" s="35">
        <v>0</v>
      </c>
      <c r="DP327" s="31" t="s">
        <v>14025</v>
      </c>
      <c r="DQ327" s="31" t="s">
        <v>14024</v>
      </c>
      <c r="DR327" s="31"/>
      <c r="DS327" s="31" t="s">
        <v>27641</v>
      </c>
      <c r="DT327" s="31"/>
      <c r="DU327" s="31">
        <v>2</v>
      </c>
      <c r="DV327" s="31" t="s">
        <v>32165</v>
      </c>
      <c r="DW327" s="31"/>
      <c r="DX327" s="31"/>
      <c r="DY327" s="31"/>
      <c r="DZ327" s="31"/>
      <c r="EA327" s="31"/>
      <c r="EB327" s="31">
        <v>0</v>
      </c>
      <c r="EC327" s="31" t="s">
        <v>39747</v>
      </c>
      <c r="ED327" s="31" t="s">
        <v>41101</v>
      </c>
      <c r="EE327" s="31"/>
      <c r="EF327" s="31"/>
      <c r="EG327" s="31"/>
      <c r="EH327" s="31"/>
      <c r="EI327" s="31"/>
      <c r="EJ327" s="31"/>
    </row>
    <row r="328" spans="1:140" ht="23.25" customHeight="1">
      <c r="A328" s="25">
        <v>326</v>
      </c>
      <c r="B328" s="30" t="s">
        <v>24222</v>
      </c>
      <c r="C328" s="31">
        <v>140376626</v>
      </c>
      <c r="D328" s="30" t="s">
        <v>60</v>
      </c>
      <c r="E328" s="30"/>
      <c r="F328" s="30" t="s">
        <v>36254</v>
      </c>
      <c r="G328" s="31">
        <f t="shared" si="50"/>
        <v>58</v>
      </c>
      <c r="H328" s="72">
        <f t="shared" si="51"/>
        <v>52018</v>
      </c>
      <c r="I328" s="30"/>
      <c r="J328" s="30" t="s">
        <v>34084</v>
      </c>
      <c r="K328" s="30" t="s">
        <v>4318</v>
      </c>
      <c r="L328" s="31" t="s">
        <v>4318</v>
      </c>
      <c r="M328" s="31" t="s">
        <v>6378</v>
      </c>
      <c r="N328" s="31" t="s">
        <v>4008</v>
      </c>
      <c r="O328" s="31" t="s">
        <v>4320</v>
      </c>
      <c r="P328" s="31" t="s">
        <v>18412</v>
      </c>
      <c r="Q328" s="31"/>
      <c r="R328" s="31">
        <v>12</v>
      </c>
      <c r="S328" s="31">
        <v>0</v>
      </c>
      <c r="T328" s="31"/>
      <c r="U328" s="31">
        <v>1544</v>
      </c>
      <c r="V328" s="31" t="s">
        <v>6375</v>
      </c>
      <c r="W328" s="31" t="s">
        <v>7713</v>
      </c>
      <c r="X328" s="31" t="s">
        <v>1058</v>
      </c>
      <c r="Y328" s="31" t="e">
        <f t="shared" ca="1" si="52"/>
        <v>#VALUE!</v>
      </c>
      <c r="Z328" s="31" t="e">
        <f t="shared" ca="1" si="53"/>
        <v>#VALUE!</v>
      </c>
      <c r="AA328" s="31"/>
      <c r="AB328" s="31" t="s">
        <v>11144</v>
      </c>
      <c r="AC328" s="31" t="s">
        <v>34145</v>
      </c>
      <c r="AD328" s="31" t="s">
        <v>34145</v>
      </c>
      <c r="AE328" s="31"/>
      <c r="AF328" s="31" t="s">
        <v>24701</v>
      </c>
      <c r="AG328" s="31" t="s">
        <v>4322</v>
      </c>
      <c r="AH328" s="31" t="s">
        <v>4322</v>
      </c>
      <c r="AI328" s="31" t="s">
        <v>908</v>
      </c>
      <c r="AJ328" s="31" t="s">
        <v>7107</v>
      </c>
      <c r="AK328" s="31">
        <v>123789</v>
      </c>
      <c r="AL328" s="31" t="s">
        <v>5958</v>
      </c>
      <c r="AM328" s="31" t="s">
        <v>2772</v>
      </c>
      <c r="AN328" s="31"/>
      <c r="AO328" s="31"/>
      <c r="AP328" s="31" t="s">
        <v>20019</v>
      </c>
      <c r="AQ328" s="31" t="s">
        <v>19167</v>
      </c>
      <c r="AR328" s="31" t="s">
        <v>34145</v>
      </c>
      <c r="AS328" s="31" t="s">
        <v>34145</v>
      </c>
      <c r="AT328" s="31" t="str">
        <f>_xlfn.IFNA(VLOOKUP(D328,'[1]5. 1 Mei 2022'!$C$7:$F$60,4,FALSE),"")</f>
        <v/>
      </c>
      <c r="AU328" s="31"/>
      <c r="AV328" s="31" t="s">
        <v>20034</v>
      </c>
      <c r="AW328" s="31"/>
      <c r="AX328" s="29">
        <f t="shared" si="49"/>
        <v>1903</v>
      </c>
      <c r="AY328" s="31" t="s">
        <v>26346</v>
      </c>
      <c r="AZ328" s="31" t="s">
        <v>20021</v>
      </c>
      <c r="BA328" s="30" t="s">
        <v>20019</v>
      </c>
      <c r="BB328" s="31" t="s">
        <v>8026</v>
      </c>
      <c r="BC328" s="31"/>
      <c r="BD328" s="31" t="s">
        <v>1759</v>
      </c>
      <c r="BE328" s="31" t="s">
        <v>7969</v>
      </c>
      <c r="BF328" s="31" t="s">
        <v>20034</v>
      </c>
      <c r="BG328" s="31"/>
      <c r="BH328" s="31"/>
      <c r="BI328" s="31" t="s">
        <v>8136</v>
      </c>
      <c r="BJ328" s="31" t="s">
        <v>3185</v>
      </c>
      <c r="BK328" s="31" t="str">
        <f t="shared" si="48"/>
        <v>III/c</v>
      </c>
      <c r="BL328" s="31" t="s">
        <v>8077</v>
      </c>
      <c r="BM328" s="31"/>
      <c r="BN328" s="31"/>
      <c r="BO328" s="31"/>
      <c r="BP328" s="31" t="s">
        <v>1498</v>
      </c>
      <c r="BQ328" s="31" t="s">
        <v>3185</v>
      </c>
      <c r="BR328" s="31" t="s">
        <v>30292</v>
      </c>
      <c r="BS328" s="31" t="s">
        <v>32088</v>
      </c>
      <c r="BT328" s="31" t="s">
        <v>1935</v>
      </c>
      <c r="BU328" s="31" t="s">
        <v>3164</v>
      </c>
      <c r="BV328" s="31" t="s">
        <v>5272</v>
      </c>
      <c r="BW328" s="31">
        <f t="shared" ca="1" si="54"/>
        <v>15</v>
      </c>
      <c r="BX328" s="78">
        <f t="shared" ca="1" si="55"/>
        <v>3</v>
      </c>
      <c r="BY328" s="31"/>
      <c r="BZ328" s="31"/>
      <c r="CA328" s="31" t="s">
        <v>2483</v>
      </c>
      <c r="CB328" s="31" t="s">
        <v>2519</v>
      </c>
      <c r="CC328" s="31">
        <v>2</v>
      </c>
      <c r="CD328" s="31">
        <v>1</v>
      </c>
      <c r="CE328" s="31" t="s">
        <v>20085</v>
      </c>
      <c r="CF328" s="31"/>
      <c r="CG328" s="31"/>
      <c r="CH328" s="31"/>
      <c r="CI328" s="31"/>
      <c r="CJ328" s="31"/>
      <c r="CK328" s="31"/>
      <c r="CL328" s="31" t="s">
        <v>24910</v>
      </c>
      <c r="CM328" s="31" t="s">
        <v>22266</v>
      </c>
      <c r="CN328" s="31">
        <v>123</v>
      </c>
      <c r="CO328" s="31" t="s">
        <v>25539</v>
      </c>
      <c r="CP328" s="31" t="s">
        <v>22266</v>
      </c>
      <c r="CQ328" s="31">
        <v>123</v>
      </c>
      <c r="CR328" s="31">
        <v>5334</v>
      </c>
      <c r="CS328" s="31" t="s">
        <v>18417</v>
      </c>
      <c r="CT328" s="31" t="s">
        <v>18418</v>
      </c>
      <c r="CU328" s="31" t="s">
        <v>4327</v>
      </c>
      <c r="CV328" s="31" t="s">
        <v>17262</v>
      </c>
      <c r="CW328" s="31" t="s">
        <v>17263</v>
      </c>
      <c r="CX328" s="31" t="s">
        <v>17264</v>
      </c>
      <c r="CY328" s="31"/>
      <c r="CZ328" s="31"/>
      <c r="DA328" s="31"/>
      <c r="DB328" s="31" t="s">
        <v>15747</v>
      </c>
      <c r="DC328" s="31" t="s">
        <v>15750</v>
      </c>
      <c r="DD328" s="31" t="s">
        <v>15746</v>
      </c>
      <c r="DE328" s="31"/>
      <c r="DF328" s="31"/>
      <c r="DG328" s="31"/>
      <c r="DH328" s="31"/>
      <c r="DI328" s="31" t="s">
        <v>25077</v>
      </c>
      <c r="DJ328" s="31" t="s">
        <v>25042</v>
      </c>
      <c r="DK328" s="31"/>
      <c r="DL328" s="31"/>
      <c r="DM328" s="38" t="s">
        <v>9319</v>
      </c>
      <c r="DN328" s="38"/>
      <c r="DO328" s="35">
        <v>0</v>
      </c>
      <c r="DP328" s="31" t="s">
        <v>13064</v>
      </c>
      <c r="DQ328" s="31" t="s">
        <v>13063</v>
      </c>
      <c r="DR328" s="31"/>
      <c r="DS328" s="31" t="s">
        <v>26960</v>
      </c>
      <c r="DT328" s="31" t="s">
        <v>37462</v>
      </c>
      <c r="DU328" s="31">
        <v>3</v>
      </c>
      <c r="DV328" s="31" t="s">
        <v>32167</v>
      </c>
      <c r="DW328" s="31" t="s">
        <v>1759</v>
      </c>
      <c r="DX328" s="31" t="s">
        <v>1759</v>
      </c>
      <c r="DY328" s="31" t="s">
        <v>24759</v>
      </c>
      <c r="DZ328" s="31" t="s">
        <v>21842</v>
      </c>
      <c r="EA328" s="31"/>
      <c r="EB328" s="31">
        <v>572672</v>
      </c>
      <c r="EC328" s="31" t="s">
        <v>40168</v>
      </c>
      <c r="ED328" s="31" t="s">
        <v>41101</v>
      </c>
      <c r="EE328" s="31"/>
      <c r="EF328" s="31"/>
      <c r="EG328" s="31"/>
      <c r="EH328" s="31"/>
      <c r="EI328" s="31"/>
      <c r="EJ328" s="31"/>
    </row>
    <row r="329" spans="1:140" ht="23.25" customHeight="1">
      <c r="A329" s="25">
        <v>327</v>
      </c>
      <c r="B329" s="30" t="s">
        <v>29289</v>
      </c>
      <c r="C329" s="31" t="s">
        <v>6220</v>
      </c>
      <c r="D329" s="30" t="s">
        <v>29021</v>
      </c>
      <c r="E329" s="30"/>
      <c r="F329" s="30" t="s">
        <v>36262</v>
      </c>
      <c r="G329" s="31">
        <f t="shared" si="50"/>
        <v>58</v>
      </c>
      <c r="H329" s="72">
        <f t="shared" si="51"/>
        <v>55488</v>
      </c>
      <c r="I329" s="30" t="s">
        <v>34990</v>
      </c>
      <c r="J329" s="30" t="s">
        <v>34085</v>
      </c>
      <c r="K329" s="30" t="s">
        <v>34082</v>
      </c>
      <c r="L329" s="31" t="s">
        <v>6220</v>
      </c>
      <c r="M329" s="31" t="s">
        <v>6378</v>
      </c>
      <c r="N329" s="31" t="s">
        <v>5865</v>
      </c>
      <c r="O329" s="31" t="s">
        <v>5117</v>
      </c>
      <c r="P329" s="29">
        <v>44805</v>
      </c>
      <c r="Q329" s="29"/>
      <c r="R329" s="31"/>
      <c r="S329" s="31"/>
      <c r="T329" s="29">
        <v>45169</v>
      </c>
      <c r="U329" s="31"/>
      <c r="V329" s="31"/>
      <c r="W329" s="31" t="s">
        <v>6800</v>
      </c>
      <c r="X329" s="31" t="s">
        <v>16239</v>
      </c>
      <c r="Y329" s="31" t="e">
        <f t="shared" ca="1" si="52"/>
        <v>#VALUE!</v>
      </c>
      <c r="Z329" s="31" t="e">
        <f t="shared" ca="1" si="53"/>
        <v>#VALUE!</v>
      </c>
      <c r="AA329" s="31"/>
      <c r="AB329" s="31" t="s">
        <v>11151</v>
      </c>
      <c r="AC329" s="31" t="s">
        <v>34153</v>
      </c>
      <c r="AD329" s="31" t="s">
        <v>34194</v>
      </c>
      <c r="AE329" s="31"/>
      <c r="AF329" s="31" t="s">
        <v>24700</v>
      </c>
      <c r="AG329" s="31" t="s">
        <v>7895</v>
      </c>
      <c r="AH329" s="31" t="s">
        <v>7895</v>
      </c>
      <c r="AI329" s="31" t="s">
        <v>908</v>
      </c>
      <c r="AJ329" s="31" t="s">
        <v>29615</v>
      </c>
      <c r="AK329" s="31" t="s">
        <v>29616</v>
      </c>
      <c r="AL329" s="31" t="s">
        <v>17675</v>
      </c>
      <c r="AM329" s="31" t="s">
        <v>29617</v>
      </c>
      <c r="AN329" s="31"/>
      <c r="AO329" s="31"/>
      <c r="AP329" s="31" t="s">
        <v>33020</v>
      </c>
      <c r="AQ329" s="31" t="s">
        <v>26138</v>
      </c>
      <c r="AR329" s="31" t="s">
        <v>34148</v>
      </c>
      <c r="AS329" s="31" t="s">
        <v>34148</v>
      </c>
      <c r="AT329" s="31" t="str">
        <f>_xlfn.IFNA(VLOOKUP(D329,'[1]5. 1 Mei 2022'!$C$7:$F$60,4,FALSE),"")</f>
        <v/>
      </c>
      <c r="AU329" s="31"/>
      <c r="AV329" s="31" t="s">
        <v>10575</v>
      </c>
      <c r="AW329" s="31" t="s">
        <v>26138</v>
      </c>
      <c r="AX329" s="29">
        <f t="shared" si="49"/>
        <v>45978</v>
      </c>
      <c r="AY329" s="31" t="s">
        <v>26344</v>
      </c>
      <c r="AZ329" s="31" t="s">
        <v>11388</v>
      </c>
      <c r="BA329" s="30" t="s">
        <v>33020</v>
      </c>
      <c r="BB329" s="31"/>
      <c r="BC329" s="31"/>
      <c r="BD329" s="31" t="s">
        <v>30245</v>
      </c>
      <c r="BE329" s="31" t="s">
        <v>7968</v>
      </c>
      <c r="BF329" s="31" t="s">
        <v>10575</v>
      </c>
      <c r="BG329" s="31"/>
      <c r="BH329" s="31"/>
      <c r="BI329" s="31"/>
      <c r="BJ329" s="31"/>
      <c r="BK329" s="31" t="str">
        <f t="shared" si="48"/>
        <v>II/c</v>
      </c>
      <c r="BL329" s="31"/>
      <c r="BM329" s="31"/>
      <c r="BN329" s="31"/>
      <c r="BO329" s="31"/>
      <c r="BP329" s="31"/>
      <c r="BQ329" s="31"/>
      <c r="BR329" s="31"/>
      <c r="BS329" s="31"/>
      <c r="BT329" s="31"/>
      <c r="BU329" s="31"/>
      <c r="BV329" s="31" t="s">
        <v>26138</v>
      </c>
      <c r="BW329" s="31">
        <f t="shared" ca="1" si="54"/>
        <v>3</v>
      </c>
      <c r="BX329" s="78">
        <f t="shared" ca="1" si="55"/>
        <v>3</v>
      </c>
      <c r="BY329" s="31"/>
      <c r="BZ329" s="31"/>
      <c r="CA329" s="31" t="s">
        <v>2483</v>
      </c>
      <c r="CB329" s="31" t="s">
        <v>2406</v>
      </c>
      <c r="CC329" s="31"/>
      <c r="CD329" s="31"/>
      <c r="CE329" s="31"/>
      <c r="CF329" s="31"/>
      <c r="CG329" s="31"/>
      <c r="CH329" s="31"/>
      <c r="CI329" s="31"/>
      <c r="CJ329" s="31"/>
      <c r="CK329" s="31"/>
      <c r="CL329" s="31"/>
      <c r="CM329" s="31"/>
      <c r="CN329" s="31"/>
      <c r="CO329" s="31"/>
      <c r="CP329" s="31"/>
      <c r="CQ329" s="31"/>
      <c r="CR329" s="31">
        <v>1655</v>
      </c>
      <c r="CS329" s="31" t="s">
        <v>28413</v>
      </c>
      <c r="CT329" s="31"/>
      <c r="CU329" s="31"/>
      <c r="CV329" s="31"/>
      <c r="CW329" s="31"/>
      <c r="CX329" s="31"/>
      <c r="CY329" s="31"/>
      <c r="CZ329" s="31"/>
      <c r="DA329" s="31"/>
      <c r="DB329" s="31"/>
      <c r="DC329" s="31"/>
      <c r="DD329" s="31"/>
      <c r="DE329" s="31"/>
      <c r="DF329" s="31"/>
      <c r="DG329" s="31"/>
      <c r="DH329" s="31"/>
      <c r="DI329" s="31"/>
      <c r="DJ329" s="31"/>
      <c r="DK329" s="31"/>
      <c r="DL329" s="31"/>
      <c r="DM329" s="38" t="s">
        <v>29108</v>
      </c>
      <c r="DN329" s="38"/>
      <c r="DO329" s="35"/>
      <c r="DP329" s="31" t="s">
        <v>29145</v>
      </c>
      <c r="DQ329" s="31" t="s">
        <v>29614</v>
      </c>
      <c r="DR329" s="31"/>
      <c r="DS329" s="31">
        <v>89601450765</v>
      </c>
      <c r="DT329" s="31" t="s">
        <v>37463</v>
      </c>
      <c r="DU329" s="31">
        <v>3</v>
      </c>
      <c r="DV329" s="31" t="s">
        <v>32167</v>
      </c>
      <c r="DW329" s="31"/>
      <c r="DX329" s="31"/>
      <c r="DY329" s="31"/>
      <c r="DZ329" s="31"/>
      <c r="EA329" s="31"/>
      <c r="EB329" s="31">
        <v>0</v>
      </c>
      <c r="EC329" s="31" t="s">
        <v>39747</v>
      </c>
      <c r="ED329" s="31" t="s">
        <v>41101</v>
      </c>
      <c r="EE329" s="31"/>
      <c r="EF329" s="31"/>
      <c r="EG329" s="31"/>
      <c r="EH329" s="31"/>
      <c r="EI329" s="31"/>
      <c r="EJ329" s="31"/>
    </row>
    <row r="330" spans="1:140" ht="23.25" customHeight="1">
      <c r="A330" s="25">
        <v>328</v>
      </c>
      <c r="B330" s="30" t="s">
        <v>24445</v>
      </c>
      <c r="C330" s="31" t="s">
        <v>11840</v>
      </c>
      <c r="D330" s="30" t="s">
        <v>21112</v>
      </c>
      <c r="E330" s="30"/>
      <c r="F330" s="30" t="s">
        <v>36262</v>
      </c>
      <c r="G330" s="31">
        <f t="shared" si="50"/>
        <v>58</v>
      </c>
      <c r="H330" s="72">
        <f t="shared" si="51"/>
        <v>54789</v>
      </c>
      <c r="I330" s="30" t="s">
        <v>34991</v>
      </c>
      <c r="J330" s="30" t="s">
        <v>34085</v>
      </c>
      <c r="K330" s="30" t="s">
        <v>34083</v>
      </c>
      <c r="L330" s="31" t="s">
        <v>16726</v>
      </c>
      <c r="M330" s="31" t="s">
        <v>6378</v>
      </c>
      <c r="N330" s="31" t="s">
        <v>5865</v>
      </c>
      <c r="O330" s="31" t="s">
        <v>5117</v>
      </c>
      <c r="P330" s="31" t="s">
        <v>19644</v>
      </c>
      <c r="Q330" s="31"/>
      <c r="R330" s="31"/>
      <c r="S330" s="31"/>
      <c r="T330" s="31"/>
      <c r="U330" s="31" t="s">
        <v>11990</v>
      </c>
      <c r="V330" s="31"/>
      <c r="W330" s="31" t="s">
        <v>2905</v>
      </c>
      <c r="X330" s="31" t="s">
        <v>12318</v>
      </c>
      <c r="Y330" s="31" t="e">
        <f t="shared" ca="1" si="52"/>
        <v>#VALUE!</v>
      </c>
      <c r="Z330" s="31" t="e">
        <f t="shared" ca="1" si="53"/>
        <v>#VALUE!</v>
      </c>
      <c r="AA330" s="31"/>
      <c r="AB330" s="31" t="s">
        <v>11144</v>
      </c>
      <c r="AC330" s="31" t="s">
        <v>34145</v>
      </c>
      <c r="AD330" s="31" t="s">
        <v>34145</v>
      </c>
      <c r="AE330" s="31"/>
      <c r="AF330" s="31" t="s">
        <v>24701</v>
      </c>
      <c r="AG330" s="31" t="s">
        <v>4322</v>
      </c>
      <c r="AH330" s="31" t="s">
        <v>4322</v>
      </c>
      <c r="AI330" s="31" t="s">
        <v>908</v>
      </c>
      <c r="AJ330" s="31" t="s">
        <v>11962</v>
      </c>
      <c r="AK330" s="31" t="s">
        <v>11963</v>
      </c>
      <c r="AL330" s="31">
        <v>41136</v>
      </c>
      <c r="AM330" s="31" t="s">
        <v>8055</v>
      </c>
      <c r="AN330" s="31"/>
      <c r="AO330" s="31"/>
      <c r="AP330" s="31" t="s">
        <v>33003</v>
      </c>
      <c r="AQ330" s="31" t="s">
        <v>21685</v>
      </c>
      <c r="AR330" s="31" t="s">
        <v>34145</v>
      </c>
      <c r="AS330" s="31" t="s">
        <v>34145</v>
      </c>
      <c r="AT330" s="31" t="str">
        <f>_xlfn.IFNA(VLOOKUP(D330,'[1]5. 1 Mei 2022'!$C$7:$F$60,4,FALSE),"")</f>
        <v/>
      </c>
      <c r="AU330" s="31"/>
      <c r="AV330" s="31" t="s">
        <v>20032</v>
      </c>
      <c r="AW330" s="31" t="s">
        <v>31449</v>
      </c>
      <c r="AX330" s="29">
        <f t="shared" si="49"/>
        <v>46331</v>
      </c>
      <c r="AY330" s="31" t="s">
        <v>26346</v>
      </c>
      <c r="AZ330" s="31" t="s">
        <v>33005</v>
      </c>
      <c r="BA330" s="30" t="s">
        <v>33003</v>
      </c>
      <c r="BB330" s="31" t="s">
        <v>11647</v>
      </c>
      <c r="BC330" s="31"/>
      <c r="BD330" s="31" t="s">
        <v>7980</v>
      </c>
      <c r="BE330" s="31" t="s">
        <v>7969</v>
      </c>
      <c r="BF330" s="31" t="s">
        <v>20032</v>
      </c>
      <c r="BG330" s="31"/>
      <c r="BH330" s="31"/>
      <c r="BI330" s="31"/>
      <c r="BJ330" s="31">
        <v>0</v>
      </c>
      <c r="BK330" s="31" t="str">
        <f t="shared" si="48"/>
        <v>II/c</v>
      </c>
      <c r="BL330" s="31"/>
      <c r="BM330" s="31"/>
      <c r="BN330" s="31"/>
      <c r="BO330" s="31"/>
      <c r="BP330" s="31"/>
      <c r="BQ330" s="31"/>
      <c r="BR330" s="31"/>
      <c r="BS330" s="31"/>
      <c r="BT330" s="31"/>
      <c r="BU330" s="31"/>
      <c r="BV330" s="31" t="s">
        <v>8454</v>
      </c>
      <c r="BW330" s="31">
        <f t="shared" ca="1" si="54"/>
        <v>9</v>
      </c>
      <c r="BX330" s="78">
        <f t="shared" ca="1" si="55"/>
        <v>3</v>
      </c>
      <c r="BY330" s="31" t="s">
        <v>19644</v>
      </c>
      <c r="BZ330" s="31"/>
      <c r="CA330" s="31" t="s">
        <v>2483</v>
      </c>
      <c r="CB330" s="31" t="s">
        <v>2406</v>
      </c>
      <c r="CC330" s="31"/>
      <c r="CD330" s="31"/>
      <c r="CE330" s="31" t="s">
        <v>20085</v>
      </c>
      <c r="CF330" s="31"/>
      <c r="CG330" s="31"/>
      <c r="CH330" s="31"/>
      <c r="CI330" s="31"/>
      <c r="CJ330" s="31"/>
      <c r="CK330" s="31"/>
      <c r="CL330" s="31" t="s">
        <v>28515</v>
      </c>
      <c r="CM330" s="31" t="s">
        <v>21424</v>
      </c>
      <c r="CN330" s="31">
        <v>123</v>
      </c>
      <c r="CO330" s="31" t="s">
        <v>28737</v>
      </c>
      <c r="CP330" s="31" t="s">
        <v>21424</v>
      </c>
      <c r="CQ330" s="31">
        <v>123</v>
      </c>
      <c r="CR330" s="31">
        <v>4768</v>
      </c>
      <c r="CS330" s="31" t="s">
        <v>12146</v>
      </c>
      <c r="CT330" s="31" t="s">
        <v>12147</v>
      </c>
      <c r="CU330" s="31" t="s">
        <v>12148</v>
      </c>
      <c r="CV330" s="31" t="s">
        <v>11926</v>
      </c>
      <c r="CW330" s="31" t="s">
        <v>11643</v>
      </c>
      <c r="CX330" s="31" t="s">
        <v>11817</v>
      </c>
      <c r="CY330" s="31"/>
      <c r="CZ330" s="31"/>
      <c r="DA330" s="31"/>
      <c r="DB330" s="31" t="s">
        <v>11355</v>
      </c>
      <c r="DC330" s="31" t="s">
        <v>16323</v>
      </c>
      <c r="DD330" s="31" t="s">
        <v>16324</v>
      </c>
      <c r="DE330" s="31"/>
      <c r="DF330" s="31"/>
      <c r="DG330" s="31"/>
      <c r="DH330" s="31"/>
      <c r="DI330" s="31" t="s">
        <v>15852</v>
      </c>
      <c r="DJ330" s="31" t="s">
        <v>15853</v>
      </c>
      <c r="DK330" s="31" t="s">
        <v>25645</v>
      </c>
      <c r="DL330" s="31" t="s">
        <v>13888</v>
      </c>
      <c r="DM330" s="38" t="s">
        <v>32253</v>
      </c>
      <c r="DN330" s="38"/>
      <c r="DO330" s="35"/>
      <c r="DP330" s="31" t="s">
        <v>11961</v>
      </c>
      <c r="DQ330" s="31" t="s">
        <v>11960</v>
      </c>
      <c r="DR330" s="31"/>
      <c r="DS330" s="31" t="s">
        <v>27728</v>
      </c>
      <c r="DT330" s="31" t="s">
        <v>28251</v>
      </c>
      <c r="DU330" s="31">
        <v>2</v>
      </c>
      <c r="DV330" s="31" t="s">
        <v>32165</v>
      </c>
      <c r="DW330" s="31" t="s">
        <v>7980</v>
      </c>
      <c r="DX330" s="31" t="s">
        <v>7980</v>
      </c>
      <c r="DY330" s="31" t="s">
        <v>31673</v>
      </c>
      <c r="DZ330" s="31" t="s">
        <v>16948</v>
      </c>
      <c r="EA330" s="31"/>
      <c r="EB330" s="31">
        <v>0</v>
      </c>
      <c r="EC330" s="31" t="s">
        <v>40168</v>
      </c>
      <c r="ED330" s="31" t="s">
        <v>41101</v>
      </c>
      <c r="EE330" s="31"/>
      <c r="EF330" s="31"/>
      <c r="EG330" s="31"/>
      <c r="EH330" s="31"/>
      <c r="EI330" s="31"/>
      <c r="EJ330" s="31"/>
    </row>
    <row r="331" spans="1:140" ht="23.25" customHeight="1">
      <c r="A331" s="25">
        <v>329</v>
      </c>
      <c r="B331" s="30" t="s">
        <v>16380</v>
      </c>
      <c r="C331" s="31">
        <v>140373144</v>
      </c>
      <c r="D331" s="30" t="s">
        <v>369</v>
      </c>
      <c r="E331" s="30"/>
      <c r="F331" s="30" t="s">
        <v>36255</v>
      </c>
      <c r="G331" s="31">
        <f t="shared" si="50"/>
        <v>58</v>
      </c>
      <c r="H331" s="72">
        <f t="shared" si="51"/>
        <v>48305</v>
      </c>
      <c r="I331" s="30"/>
      <c r="J331" s="30" t="s">
        <v>34084</v>
      </c>
      <c r="K331" s="30" t="s">
        <v>4318</v>
      </c>
      <c r="L331" s="31" t="s">
        <v>4318</v>
      </c>
      <c r="M331" s="31" t="s">
        <v>6378</v>
      </c>
      <c r="N331" s="31" t="s">
        <v>3311</v>
      </c>
      <c r="O331" s="31" t="s">
        <v>2534</v>
      </c>
      <c r="P331" s="31" t="s">
        <v>21723</v>
      </c>
      <c r="Q331" s="31" t="s">
        <v>41537</v>
      </c>
      <c r="R331" s="31">
        <v>21</v>
      </c>
      <c r="S331" s="31">
        <v>7</v>
      </c>
      <c r="T331" s="31"/>
      <c r="U331" s="31">
        <v>936</v>
      </c>
      <c r="V331" s="31"/>
      <c r="W331" s="31" t="s">
        <v>5612</v>
      </c>
      <c r="X331" s="31" t="s">
        <v>1054</v>
      </c>
      <c r="Y331" s="31">
        <f t="shared" ca="1" si="52"/>
        <v>49</v>
      </c>
      <c r="Z331" s="31" t="str">
        <f t="shared" ca="1" si="53"/>
        <v>46-58</v>
      </c>
      <c r="AA331" s="31"/>
      <c r="AB331" s="31" t="s">
        <v>11160</v>
      </c>
      <c r="AC331" s="31" t="s">
        <v>34147</v>
      </c>
      <c r="AD331" s="31" t="s">
        <v>34147</v>
      </c>
      <c r="AE331" s="31"/>
      <c r="AF331" s="31" t="s">
        <v>24699</v>
      </c>
      <c r="AG331" s="31" t="s">
        <v>5852</v>
      </c>
      <c r="AH331" s="31" t="s">
        <v>5852</v>
      </c>
      <c r="AI331" s="31" t="s">
        <v>908</v>
      </c>
      <c r="AJ331" s="31" t="s">
        <v>16377</v>
      </c>
      <c r="AK331" s="31" t="s">
        <v>16378</v>
      </c>
      <c r="AL331" s="31" t="s">
        <v>16379</v>
      </c>
      <c r="AM331" s="31" t="s">
        <v>585</v>
      </c>
      <c r="AN331" s="31"/>
      <c r="AO331" s="31"/>
      <c r="AP331" s="31" t="s">
        <v>33022</v>
      </c>
      <c r="AQ331" s="31"/>
      <c r="AR331" s="31" t="s">
        <v>34147</v>
      </c>
      <c r="AS331" s="31" t="s">
        <v>34147</v>
      </c>
      <c r="AT331" s="31" t="str">
        <f>_xlfn.IFNA(VLOOKUP(D331,'[1]5. 1 Mei 2022'!$C$7:$F$60,4,FALSE),"")</f>
        <v/>
      </c>
      <c r="AU331" s="31"/>
      <c r="AV331" s="31" t="s">
        <v>8001</v>
      </c>
      <c r="AW331" s="31"/>
      <c r="AX331" s="29">
        <f t="shared" si="49"/>
        <v>1903</v>
      </c>
      <c r="AY331" s="31" t="s">
        <v>26346</v>
      </c>
      <c r="AZ331" s="31" t="s">
        <v>33023</v>
      </c>
      <c r="BA331" s="30" t="s">
        <v>33022</v>
      </c>
      <c r="BB331" s="31"/>
      <c r="BC331" s="31"/>
      <c r="BD331" s="31" t="s">
        <v>8125</v>
      </c>
      <c r="BE331" s="31" t="s">
        <v>7973</v>
      </c>
      <c r="BF331" s="31" t="s">
        <v>8001</v>
      </c>
      <c r="BG331" s="31"/>
      <c r="BH331" s="31"/>
      <c r="BI331" s="31" t="s">
        <v>8125</v>
      </c>
      <c r="BJ331" s="31" t="s">
        <v>20299</v>
      </c>
      <c r="BK331" s="31" t="str">
        <f t="shared" si="48"/>
        <v>III/b</v>
      </c>
      <c r="BL331" s="31" t="s">
        <v>8077</v>
      </c>
      <c r="BM331" s="31"/>
      <c r="BN331" s="31"/>
      <c r="BO331" s="31"/>
      <c r="BP331" s="31" t="s">
        <v>1498</v>
      </c>
      <c r="BQ331" s="31" t="s">
        <v>20299</v>
      </c>
      <c r="BR331" s="52" t="s">
        <v>30295</v>
      </c>
      <c r="BS331" s="62" t="s">
        <v>41538</v>
      </c>
      <c r="BT331" s="31" t="s">
        <v>4277</v>
      </c>
      <c r="BU331" s="31"/>
      <c r="BV331" s="31" t="s">
        <v>1055</v>
      </c>
      <c r="BW331" s="31">
        <f t="shared" ca="1" si="54"/>
        <v>28</v>
      </c>
      <c r="BX331" s="78">
        <f t="shared" ca="1" si="55"/>
        <v>3</v>
      </c>
      <c r="BY331" s="31"/>
      <c r="BZ331" s="31"/>
      <c r="CA331" s="31" t="s">
        <v>4239</v>
      </c>
      <c r="CB331" s="31" t="s">
        <v>2519</v>
      </c>
      <c r="CC331" s="31">
        <v>2</v>
      </c>
      <c r="CD331" s="31">
        <v>1</v>
      </c>
      <c r="CE331" s="31" t="s">
        <v>20085</v>
      </c>
      <c r="CF331" s="31"/>
      <c r="CG331" s="31"/>
      <c r="CH331" s="31"/>
      <c r="CI331" s="31"/>
      <c r="CJ331" s="31"/>
      <c r="CK331" s="31"/>
      <c r="CL331" s="31" t="s">
        <v>38996</v>
      </c>
      <c r="CM331" s="52" t="s">
        <v>33036</v>
      </c>
      <c r="CN331" s="31">
        <v>127</v>
      </c>
      <c r="CO331" s="31" t="s">
        <v>38997</v>
      </c>
      <c r="CP331" s="52" t="s">
        <v>33036</v>
      </c>
      <c r="CQ331" s="31">
        <v>127</v>
      </c>
      <c r="CR331" s="31">
        <v>3890</v>
      </c>
      <c r="CS331" s="31" t="s">
        <v>3197</v>
      </c>
      <c r="CT331" s="31"/>
      <c r="CU331" s="31" t="s">
        <v>3195</v>
      </c>
      <c r="CV331" s="31" t="s">
        <v>8534</v>
      </c>
      <c r="CW331" s="31" t="s">
        <v>11148</v>
      </c>
      <c r="CX331" s="31" t="s">
        <v>6176</v>
      </c>
      <c r="CY331" s="31"/>
      <c r="CZ331" s="31"/>
      <c r="DA331" s="31"/>
      <c r="DB331" s="31" t="s">
        <v>8691</v>
      </c>
      <c r="DC331" s="31"/>
      <c r="DD331" s="31" t="s">
        <v>8692</v>
      </c>
      <c r="DE331" s="31"/>
      <c r="DF331" s="31"/>
      <c r="DG331" s="31"/>
      <c r="DH331" s="31"/>
      <c r="DI331" s="31" t="s">
        <v>15790</v>
      </c>
      <c r="DJ331" s="31" t="s">
        <v>3660</v>
      </c>
      <c r="DK331" s="31"/>
      <c r="DL331" s="31"/>
      <c r="DM331" s="38" t="s">
        <v>9714</v>
      </c>
      <c r="DN331" s="38"/>
      <c r="DO331" s="35" t="s">
        <v>31507</v>
      </c>
      <c r="DP331" s="31" t="s">
        <v>13537</v>
      </c>
      <c r="DQ331" s="31" t="s">
        <v>20426</v>
      </c>
      <c r="DR331" s="31"/>
      <c r="DS331" s="31" t="s">
        <v>27347</v>
      </c>
      <c r="DT331" s="31"/>
      <c r="DU331" s="31">
        <v>3</v>
      </c>
      <c r="DV331" s="31" t="s">
        <v>32167</v>
      </c>
      <c r="DW331" s="31"/>
      <c r="DX331" s="31"/>
      <c r="DY331" s="31" t="s">
        <v>34502</v>
      </c>
      <c r="DZ331" s="29">
        <v>44550</v>
      </c>
      <c r="EA331" s="29">
        <v>45728</v>
      </c>
      <c r="EB331" s="31">
        <v>222717</v>
      </c>
      <c r="EC331" s="31" t="s">
        <v>8001</v>
      </c>
      <c r="ED331" s="31" t="s">
        <v>41101</v>
      </c>
      <c r="EE331" s="31"/>
      <c r="EF331" s="31"/>
      <c r="EG331" s="31"/>
      <c r="EH331" s="31"/>
      <c r="EI331" s="31"/>
      <c r="EJ331" s="31"/>
    </row>
    <row r="332" spans="1:140" ht="23.25" customHeight="1">
      <c r="A332" s="25">
        <v>330</v>
      </c>
      <c r="B332" s="30" t="s">
        <v>24224</v>
      </c>
      <c r="C332" s="31" t="s">
        <v>3812</v>
      </c>
      <c r="D332" s="30" t="s">
        <v>3812</v>
      </c>
      <c r="E332" s="30"/>
      <c r="F332" s="30" t="s">
        <v>36254</v>
      </c>
      <c r="G332" s="31">
        <f t="shared" si="50"/>
        <v>58</v>
      </c>
      <c r="H332" s="72">
        <f t="shared" si="51"/>
        <v>53114</v>
      </c>
      <c r="I332" s="30"/>
      <c r="J332" s="30" t="s">
        <v>34084</v>
      </c>
      <c r="K332" s="30" t="s">
        <v>4318</v>
      </c>
      <c r="L332" s="31" t="s">
        <v>4318</v>
      </c>
      <c r="M332" s="31" t="s">
        <v>6378</v>
      </c>
      <c r="N332" s="31" t="s">
        <v>4008</v>
      </c>
      <c r="O332" s="31" t="s">
        <v>4320</v>
      </c>
      <c r="P332" s="52" t="s">
        <v>35985</v>
      </c>
      <c r="Q332" s="31" t="s">
        <v>41900</v>
      </c>
      <c r="R332" s="31">
        <v>11</v>
      </c>
      <c r="S332" s="31">
        <v>4</v>
      </c>
      <c r="T332" s="31"/>
      <c r="U332" s="31">
        <v>1659</v>
      </c>
      <c r="V332" s="31"/>
      <c r="W332" s="31" t="s">
        <v>6910</v>
      </c>
      <c r="X332" s="31" t="s">
        <v>3844</v>
      </c>
      <c r="Y332" s="31">
        <f t="shared" ca="1" si="52"/>
        <v>36</v>
      </c>
      <c r="Z332" s="31" t="str">
        <f t="shared" ca="1" si="53"/>
        <v>36-45</v>
      </c>
      <c r="AA332" s="31"/>
      <c r="AB332" s="31" t="s">
        <v>40003</v>
      </c>
      <c r="AC332" s="31" t="s">
        <v>34145</v>
      </c>
      <c r="AD332" s="31" t="s">
        <v>34145</v>
      </c>
      <c r="AE332" s="31"/>
      <c r="AF332" s="31" t="s">
        <v>24701</v>
      </c>
      <c r="AG332" s="31" t="s">
        <v>4322</v>
      </c>
      <c r="AH332" s="31" t="s">
        <v>4322</v>
      </c>
      <c r="AI332" s="31" t="s">
        <v>908</v>
      </c>
      <c r="AJ332" s="52" t="s">
        <v>40011</v>
      </c>
      <c r="AK332" s="52" t="s">
        <v>40012</v>
      </c>
      <c r="AL332" s="52" t="s">
        <v>40009</v>
      </c>
      <c r="AM332" s="31" t="s">
        <v>2711</v>
      </c>
      <c r="AN332" s="31"/>
      <c r="AO332" s="52" t="s">
        <v>40010</v>
      </c>
      <c r="AP332" s="31" t="s">
        <v>33003</v>
      </c>
      <c r="AQ332" s="31" t="s">
        <v>31614</v>
      </c>
      <c r="AR332" s="31" t="s">
        <v>34145</v>
      </c>
      <c r="AS332" s="31" t="s">
        <v>34145</v>
      </c>
      <c r="AT332" s="31" t="str">
        <f>_xlfn.IFNA(VLOOKUP(D332,'[1]5. 1 Mei 2022'!$C$7:$F$60,4,FALSE),"")</f>
        <v/>
      </c>
      <c r="AU332" s="31"/>
      <c r="AV332" s="31" t="s">
        <v>20034</v>
      </c>
      <c r="AW332" s="31" t="s">
        <v>31614</v>
      </c>
      <c r="AX332" s="29">
        <f t="shared" si="49"/>
        <v>46348</v>
      </c>
      <c r="AY332" s="31" t="s">
        <v>26346</v>
      </c>
      <c r="AZ332" s="31" t="s">
        <v>33005</v>
      </c>
      <c r="BA332" s="30" t="s">
        <v>33003</v>
      </c>
      <c r="BB332" s="31" t="s">
        <v>11647</v>
      </c>
      <c r="BC332" s="31"/>
      <c r="BD332" s="31" t="s">
        <v>1759</v>
      </c>
      <c r="BE332" s="31" t="s">
        <v>7969</v>
      </c>
      <c r="BF332" s="31" t="s">
        <v>20034</v>
      </c>
      <c r="BG332" s="31"/>
      <c r="BH332" s="31"/>
      <c r="BI332" s="31" t="s">
        <v>8136</v>
      </c>
      <c r="BJ332" s="31" t="s">
        <v>20275</v>
      </c>
      <c r="BK332" s="31" t="str">
        <f t="shared" si="48"/>
        <v>III/c</v>
      </c>
      <c r="BL332" s="31" t="s">
        <v>8077</v>
      </c>
      <c r="BM332" s="31"/>
      <c r="BN332" s="31"/>
      <c r="BO332" s="31"/>
      <c r="BP332" s="31" t="s">
        <v>1498</v>
      </c>
      <c r="BQ332" s="31" t="s">
        <v>3185</v>
      </c>
      <c r="BR332" s="52" t="s">
        <v>24067</v>
      </c>
      <c r="BS332" s="31" t="s">
        <v>41791</v>
      </c>
      <c r="BT332" s="31" t="s">
        <v>3163</v>
      </c>
      <c r="BU332" s="31" t="s">
        <v>718</v>
      </c>
      <c r="BV332" s="31" t="s">
        <v>6786</v>
      </c>
      <c r="BW332" s="31">
        <f t="shared" ca="1" si="54"/>
        <v>13</v>
      </c>
      <c r="BX332" s="78">
        <f t="shared" ca="1" si="55"/>
        <v>3</v>
      </c>
      <c r="BY332" s="31"/>
      <c r="BZ332" s="31"/>
      <c r="CA332" s="31" t="s">
        <v>2483</v>
      </c>
      <c r="CB332" s="31" t="s">
        <v>2519</v>
      </c>
      <c r="CC332" s="31"/>
      <c r="CD332" s="31">
        <v>1</v>
      </c>
      <c r="CE332" s="31" t="s">
        <v>20085</v>
      </c>
      <c r="CF332" s="31"/>
      <c r="CG332" s="31"/>
      <c r="CH332" s="31"/>
      <c r="CI332" s="31"/>
      <c r="CJ332" s="31"/>
      <c r="CK332" s="31"/>
      <c r="CL332" s="31" t="s">
        <v>23350</v>
      </c>
      <c r="CM332" s="31" t="s">
        <v>21434</v>
      </c>
      <c r="CN332" s="31">
        <v>123</v>
      </c>
      <c r="CO332" s="31" t="s">
        <v>25429</v>
      </c>
      <c r="CP332" s="31" t="s">
        <v>21434</v>
      </c>
      <c r="CQ332" s="31">
        <v>123</v>
      </c>
      <c r="CR332" s="31">
        <v>4324</v>
      </c>
      <c r="CS332" s="31" t="s">
        <v>8315</v>
      </c>
      <c r="CT332" s="31"/>
      <c r="CU332" s="31" t="s">
        <v>8314</v>
      </c>
      <c r="CV332" s="31" t="s">
        <v>8347</v>
      </c>
      <c r="CW332" s="31" t="s">
        <v>8348</v>
      </c>
      <c r="CX332" s="31" t="s">
        <v>8346</v>
      </c>
      <c r="CY332" s="31"/>
      <c r="CZ332" s="31"/>
      <c r="DA332" s="31"/>
      <c r="DB332" s="31" t="s">
        <v>15747</v>
      </c>
      <c r="DC332" s="31" t="s">
        <v>15756</v>
      </c>
      <c r="DD332" s="31" t="s">
        <v>15746</v>
      </c>
      <c r="DE332" s="31"/>
      <c r="DF332" s="31"/>
      <c r="DG332" s="31"/>
      <c r="DH332" s="31"/>
      <c r="DI332" s="31" t="s">
        <v>24810</v>
      </c>
      <c r="DJ332" s="31" t="s">
        <v>24811</v>
      </c>
      <c r="DK332" s="31" t="s">
        <v>25642</v>
      </c>
      <c r="DL332" s="31" t="s">
        <v>25643</v>
      </c>
      <c r="DM332" s="38" t="s">
        <v>9320</v>
      </c>
      <c r="DN332" s="38"/>
      <c r="DO332" s="35">
        <v>0</v>
      </c>
      <c r="DP332" s="31" t="s">
        <v>14407</v>
      </c>
      <c r="DQ332" s="31" t="s">
        <v>14408</v>
      </c>
      <c r="DR332" s="31"/>
      <c r="DS332" s="31" t="s">
        <v>26962</v>
      </c>
      <c r="DT332" s="31" t="s">
        <v>28065</v>
      </c>
      <c r="DU332" s="31">
        <v>3</v>
      </c>
      <c r="DV332" s="31" t="s">
        <v>32167</v>
      </c>
      <c r="DW332" s="31" t="s">
        <v>1759</v>
      </c>
      <c r="DX332" s="31" t="s">
        <v>1759</v>
      </c>
      <c r="DY332" s="31" t="s">
        <v>39807</v>
      </c>
      <c r="DZ332" s="52" t="s">
        <v>39798</v>
      </c>
      <c r="EA332" s="52" t="s">
        <v>32934</v>
      </c>
      <c r="EB332" s="31">
        <v>959718</v>
      </c>
      <c r="EC332" s="31" t="s">
        <v>40168</v>
      </c>
      <c r="ED332" s="31" t="s">
        <v>41101</v>
      </c>
      <c r="EE332" s="31"/>
      <c r="EF332" s="31"/>
      <c r="EG332" s="31"/>
      <c r="EH332" s="31"/>
      <c r="EI332" s="31"/>
      <c r="EJ332" s="31"/>
    </row>
    <row r="333" spans="1:140" ht="23.25" customHeight="1">
      <c r="A333" s="25">
        <v>331</v>
      </c>
      <c r="B333" s="30" t="s">
        <v>24421</v>
      </c>
      <c r="C333" s="31" t="s">
        <v>21066</v>
      </c>
      <c r="D333" s="30" t="s">
        <v>33228</v>
      </c>
      <c r="E333" s="30"/>
      <c r="F333" s="30" t="s">
        <v>36256</v>
      </c>
      <c r="G333" s="31">
        <f t="shared" si="50"/>
        <v>58</v>
      </c>
      <c r="H333" s="72">
        <f t="shared" si="51"/>
        <v>53328</v>
      </c>
      <c r="I333" s="30"/>
      <c r="J333" s="30" t="s">
        <v>34084</v>
      </c>
      <c r="K333" s="30" t="s">
        <v>4318</v>
      </c>
      <c r="L333" s="31" t="s">
        <v>4318</v>
      </c>
      <c r="M333" s="31" t="s">
        <v>6378</v>
      </c>
      <c r="N333" s="31" t="s">
        <v>5865</v>
      </c>
      <c r="O333" s="31" t="s">
        <v>5117</v>
      </c>
      <c r="P333" s="52" t="s">
        <v>35984</v>
      </c>
      <c r="Q333" s="52" t="s">
        <v>41268</v>
      </c>
      <c r="R333" s="31"/>
      <c r="S333" s="31"/>
      <c r="T333" s="31"/>
      <c r="U333" s="31" t="s">
        <v>3169</v>
      </c>
      <c r="V333" s="31"/>
      <c r="W333" s="31" t="s">
        <v>6910</v>
      </c>
      <c r="X333" s="31" t="s">
        <v>7951</v>
      </c>
      <c r="Y333" s="31" t="e">
        <f t="shared" ca="1" si="52"/>
        <v>#VALUE!</v>
      </c>
      <c r="Z333" s="31" t="e">
        <f t="shared" ca="1" si="53"/>
        <v>#VALUE!</v>
      </c>
      <c r="AA333" s="31"/>
      <c r="AB333" s="31" t="s">
        <v>11144</v>
      </c>
      <c r="AC333" s="31" t="s">
        <v>34145</v>
      </c>
      <c r="AD333" s="31" t="s">
        <v>34145</v>
      </c>
      <c r="AE333" s="31"/>
      <c r="AF333" s="31" t="s">
        <v>24701</v>
      </c>
      <c r="AG333" s="31" t="s">
        <v>4322</v>
      </c>
      <c r="AH333" s="31" t="s">
        <v>4322</v>
      </c>
      <c r="AI333" s="31" t="s">
        <v>908</v>
      </c>
      <c r="AJ333" s="31" t="s">
        <v>8065</v>
      </c>
      <c r="AK333" s="31" t="s">
        <v>8057</v>
      </c>
      <c r="AL333" s="31" t="s">
        <v>6005</v>
      </c>
      <c r="AM333" s="31" t="s">
        <v>8066</v>
      </c>
      <c r="AN333" s="31"/>
      <c r="AO333" s="31"/>
      <c r="AP333" s="31" t="s">
        <v>3619</v>
      </c>
      <c r="AQ333" s="31" t="s">
        <v>7696</v>
      </c>
      <c r="AR333" s="31" t="s">
        <v>34145</v>
      </c>
      <c r="AS333" s="31" t="s">
        <v>34145</v>
      </c>
      <c r="AT333" s="31" t="str">
        <f>_xlfn.IFNA(VLOOKUP(D333,'[1]5. 1 Mei 2022'!$C$7:$F$60,4,FALSE),"")</f>
        <v/>
      </c>
      <c r="AU333" s="31"/>
      <c r="AV333" s="31" t="s">
        <v>20034</v>
      </c>
      <c r="AW333" s="31" t="s">
        <v>7696</v>
      </c>
      <c r="AX333" s="29">
        <f t="shared" si="49"/>
        <v>44371</v>
      </c>
      <c r="AY333" s="31" t="s">
        <v>26346</v>
      </c>
      <c r="AZ333" s="31" t="s">
        <v>225</v>
      </c>
      <c r="BA333" s="30" t="s">
        <v>3619</v>
      </c>
      <c r="BB333" s="31" t="s">
        <v>17505</v>
      </c>
      <c r="BC333" s="31"/>
      <c r="BD333" s="31" t="s">
        <v>7980</v>
      </c>
      <c r="BE333" s="31" t="s">
        <v>7969</v>
      </c>
      <c r="BF333" s="31" t="s">
        <v>20034</v>
      </c>
      <c r="BG333" s="31"/>
      <c r="BH333" s="31"/>
      <c r="BI333" s="31"/>
      <c r="BJ333" s="31">
        <v>0</v>
      </c>
      <c r="BK333" s="31" t="str">
        <f t="shared" si="48"/>
        <v>II/c</v>
      </c>
      <c r="BL333" s="31"/>
      <c r="BM333" s="31"/>
      <c r="BN333" s="31"/>
      <c r="BO333" s="31"/>
      <c r="BP333" s="31"/>
      <c r="BQ333" s="31" t="s">
        <v>20284</v>
      </c>
      <c r="BR333" s="31" t="s">
        <v>41376</v>
      </c>
      <c r="BS333" s="31">
        <v>0</v>
      </c>
      <c r="BT333" s="52" t="s">
        <v>20332</v>
      </c>
      <c r="BU333" s="52" t="s">
        <v>35984</v>
      </c>
      <c r="BV333" s="31" t="s">
        <v>4941</v>
      </c>
      <c r="BW333" s="31">
        <f t="shared" ca="1" si="54"/>
        <v>10</v>
      </c>
      <c r="BX333" s="78">
        <f t="shared" ca="1" si="55"/>
        <v>3</v>
      </c>
      <c r="BY333" s="31" t="s">
        <v>19644</v>
      </c>
      <c r="BZ333" s="31"/>
      <c r="CA333" s="31" t="s">
        <v>2483</v>
      </c>
      <c r="CB333" s="31" t="s">
        <v>2406</v>
      </c>
      <c r="CC333" s="31"/>
      <c r="CD333" s="31"/>
      <c r="CE333" s="31" t="s">
        <v>20085</v>
      </c>
      <c r="CF333" s="31"/>
      <c r="CG333" s="31"/>
      <c r="CH333" s="31"/>
      <c r="CI333" s="31"/>
      <c r="CJ333" s="31"/>
      <c r="CK333" s="31"/>
      <c r="CL333" s="31" t="s">
        <v>29840</v>
      </c>
      <c r="CM333" s="31" t="s">
        <v>29841</v>
      </c>
      <c r="CN333" s="31">
        <v>125</v>
      </c>
      <c r="CO333" s="31" t="s">
        <v>29842</v>
      </c>
      <c r="CP333" s="31" t="s">
        <v>29841</v>
      </c>
      <c r="CQ333" s="31"/>
      <c r="CR333" s="31">
        <v>4689</v>
      </c>
      <c r="CS333" s="31" t="s">
        <v>8470</v>
      </c>
      <c r="CT333" s="31"/>
      <c r="CU333" s="31" t="s">
        <v>8160</v>
      </c>
      <c r="CV333" s="31"/>
      <c r="CW333" s="31"/>
      <c r="CX333" s="31"/>
      <c r="CY333" s="31"/>
      <c r="CZ333" s="31"/>
      <c r="DA333" s="31"/>
      <c r="DB333" s="31" t="s">
        <v>11355</v>
      </c>
      <c r="DC333" s="31" t="s">
        <v>16323</v>
      </c>
      <c r="DD333" s="31" t="s">
        <v>16324</v>
      </c>
      <c r="DE333" s="31"/>
      <c r="DF333" s="31"/>
      <c r="DG333" s="31"/>
      <c r="DH333" s="31"/>
      <c r="DI333" s="31" t="s">
        <v>24810</v>
      </c>
      <c r="DJ333" s="31" t="s">
        <v>24811</v>
      </c>
      <c r="DK333" s="31" t="s">
        <v>25645</v>
      </c>
      <c r="DL333" s="31" t="s">
        <v>13888</v>
      </c>
      <c r="DM333" s="38" t="s">
        <v>15071</v>
      </c>
      <c r="DN333" s="38"/>
      <c r="DO333" s="35">
        <v>0</v>
      </c>
      <c r="DP333" s="31" t="s">
        <v>15072</v>
      </c>
      <c r="DQ333" s="31" t="s">
        <v>7956</v>
      </c>
      <c r="DR333" s="31"/>
      <c r="DS333" s="31" t="s">
        <v>27193</v>
      </c>
      <c r="DT333" s="50" t="s">
        <v>36214</v>
      </c>
      <c r="DU333" s="31">
        <v>3</v>
      </c>
      <c r="DV333" s="31" t="s">
        <v>32167</v>
      </c>
      <c r="DW333" s="31" t="s">
        <v>2963</v>
      </c>
      <c r="DX333" s="31" t="s">
        <v>2963</v>
      </c>
      <c r="DY333" s="31" t="s">
        <v>34460</v>
      </c>
      <c r="DZ333" s="29">
        <v>44754</v>
      </c>
      <c r="EA333" s="31"/>
      <c r="EB333" s="31">
        <v>0</v>
      </c>
      <c r="EC333" s="31" t="s">
        <v>40168</v>
      </c>
      <c r="ED333" s="31" t="s">
        <v>41101</v>
      </c>
      <c r="EE333" s="31"/>
      <c r="EF333" s="31"/>
      <c r="EG333" s="31"/>
      <c r="EH333" s="31"/>
      <c r="EI333" s="31"/>
      <c r="EJ333" s="31"/>
    </row>
    <row r="334" spans="1:140" ht="23.25" customHeight="1">
      <c r="A334" s="25">
        <v>332</v>
      </c>
      <c r="B334" s="30" t="s">
        <v>8223</v>
      </c>
      <c r="C334" s="31">
        <v>140377900</v>
      </c>
      <c r="D334" s="30" t="s">
        <v>341</v>
      </c>
      <c r="E334" s="30"/>
      <c r="F334" s="30" t="s">
        <v>36254</v>
      </c>
      <c r="G334" s="31">
        <f t="shared" si="50"/>
        <v>58</v>
      </c>
      <c r="H334" s="72">
        <f t="shared" si="51"/>
        <v>51136</v>
      </c>
      <c r="I334" s="30"/>
      <c r="J334" s="30" t="s">
        <v>34084</v>
      </c>
      <c r="K334" s="30" t="s">
        <v>4318</v>
      </c>
      <c r="L334" s="31" t="s">
        <v>4318</v>
      </c>
      <c r="M334" s="31" t="s">
        <v>6378</v>
      </c>
      <c r="N334" s="31" t="s">
        <v>4008</v>
      </c>
      <c r="O334" s="31" t="s">
        <v>4320</v>
      </c>
      <c r="P334" s="31" t="s">
        <v>21723</v>
      </c>
      <c r="Q334" s="31" t="s">
        <v>41509</v>
      </c>
      <c r="R334" s="31">
        <v>16</v>
      </c>
      <c r="S334" s="31">
        <v>0</v>
      </c>
      <c r="T334" s="31"/>
      <c r="U334" s="31">
        <v>1550</v>
      </c>
      <c r="V334" s="31" t="s">
        <v>6486</v>
      </c>
      <c r="W334" s="31" t="s">
        <v>6910</v>
      </c>
      <c r="X334" s="31" t="s">
        <v>4108</v>
      </c>
      <c r="Y334" s="31" t="e">
        <f t="shared" ca="1" si="52"/>
        <v>#VALUE!</v>
      </c>
      <c r="Z334" s="31" t="e">
        <f t="shared" ca="1" si="53"/>
        <v>#VALUE!</v>
      </c>
      <c r="AA334" s="31"/>
      <c r="AB334" s="31" t="s">
        <v>11168</v>
      </c>
      <c r="AC334" s="31" t="s">
        <v>34147</v>
      </c>
      <c r="AD334" s="31" t="s">
        <v>34147</v>
      </c>
      <c r="AE334" s="31"/>
      <c r="AF334" s="31" t="s">
        <v>24699</v>
      </c>
      <c r="AG334" s="31" t="s">
        <v>5852</v>
      </c>
      <c r="AH334" s="31" t="s">
        <v>5852</v>
      </c>
      <c r="AI334" s="31" t="s">
        <v>908</v>
      </c>
      <c r="AJ334" s="31"/>
      <c r="AK334" s="31" t="s">
        <v>25173</v>
      </c>
      <c r="AL334" s="31" t="s">
        <v>25174</v>
      </c>
      <c r="AM334" s="31" t="s">
        <v>2711</v>
      </c>
      <c r="AN334" s="31"/>
      <c r="AO334" s="31"/>
      <c r="AP334" s="31" t="s">
        <v>4602</v>
      </c>
      <c r="AQ334" s="31"/>
      <c r="AR334" s="31" t="s">
        <v>34147</v>
      </c>
      <c r="AS334" s="31" t="s">
        <v>34147</v>
      </c>
      <c r="AT334" s="31" t="str">
        <f>_xlfn.IFNA(VLOOKUP(D334,'[1]5. 1 Mei 2022'!$C$7:$F$60,4,FALSE),"")</f>
        <v/>
      </c>
      <c r="AU334" s="31"/>
      <c r="AV334" s="31" t="s">
        <v>6581</v>
      </c>
      <c r="AW334" s="31"/>
      <c r="AX334" s="29">
        <f t="shared" si="49"/>
        <v>1903</v>
      </c>
      <c r="AY334" s="31" t="s">
        <v>26346</v>
      </c>
      <c r="AZ334" s="31" t="s">
        <v>528</v>
      </c>
      <c r="BA334" s="30" t="s">
        <v>4435</v>
      </c>
      <c r="BB334" s="31"/>
      <c r="BC334" s="31"/>
      <c r="BD334" s="31" t="s">
        <v>20056</v>
      </c>
      <c r="BE334" s="31" t="s">
        <v>7973</v>
      </c>
      <c r="BF334" s="31" t="s">
        <v>6581</v>
      </c>
      <c r="BG334" s="31"/>
      <c r="BH334" s="31"/>
      <c r="BI334" s="31" t="s">
        <v>8124</v>
      </c>
      <c r="BJ334" s="31" t="s">
        <v>4105</v>
      </c>
      <c r="BK334" s="31" t="str">
        <f t="shared" si="48"/>
        <v>III/c</v>
      </c>
      <c r="BL334" s="31" t="s">
        <v>8077</v>
      </c>
      <c r="BM334" s="31"/>
      <c r="BN334" s="31"/>
      <c r="BO334" s="31"/>
      <c r="BP334" s="31" t="s">
        <v>1498</v>
      </c>
      <c r="BQ334" s="31" t="s">
        <v>4105</v>
      </c>
      <c r="BR334" s="66" t="s">
        <v>30295</v>
      </c>
      <c r="BS334" s="62" t="s">
        <v>41510</v>
      </c>
      <c r="BT334" s="31" t="s">
        <v>1693</v>
      </c>
      <c r="BU334" s="31"/>
      <c r="BV334" s="31" t="s">
        <v>4355</v>
      </c>
      <c r="BW334" s="31">
        <f t="shared" ca="1" si="54"/>
        <v>19</v>
      </c>
      <c r="BX334" s="78">
        <f t="shared" ca="1" si="55"/>
        <v>3</v>
      </c>
      <c r="BY334" s="31"/>
      <c r="BZ334" s="31"/>
      <c r="CA334" s="31" t="s">
        <v>2483</v>
      </c>
      <c r="CB334" s="31" t="s">
        <v>2406</v>
      </c>
      <c r="CC334" s="31" t="s">
        <v>1498</v>
      </c>
      <c r="CD334" s="31" t="s">
        <v>1498</v>
      </c>
      <c r="CE334" s="31" t="s">
        <v>20085</v>
      </c>
      <c r="CF334" s="31"/>
      <c r="CG334" s="31"/>
      <c r="CH334" s="31"/>
      <c r="CI334" s="31"/>
      <c r="CJ334" s="31"/>
      <c r="CK334" s="31"/>
      <c r="CL334" s="31" t="s">
        <v>21421</v>
      </c>
      <c r="CM334" s="31" t="s">
        <v>21422</v>
      </c>
      <c r="CN334" s="31">
        <v>123</v>
      </c>
      <c r="CO334" s="31" t="s">
        <v>25175</v>
      </c>
      <c r="CP334" s="31" t="s">
        <v>21422</v>
      </c>
      <c r="CQ334" s="31">
        <v>123</v>
      </c>
      <c r="CR334" s="31">
        <v>3832</v>
      </c>
      <c r="CS334" s="31" t="s">
        <v>8751</v>
      </c>
      <c r="CT334" s="31" t="s">
        <v>10205</v>
      </c>
      <c r="CU334" s="31" t="s">
        <v>3783</v>
      </c>
      <c r="CV334" s="31" t="s">
        <v>8564</v>
      </c>
      <c r="CW334" s="31" t="s">
        <v>11169</v>
      </c>
      <c r="CX334" s="31" t="s">
        <v>8469</v>
      </c>
      <c r="CY334" s="31"/>
      <c r="CZ334" s="31"/>
      <c r="DA334" s="31"/>
      <c r="DB334" s="31" t="s">
        <v>25301</v>
      </c>
      <c r="DC334" s="31" t="s">
        <v>25302</v>
      </c>
      <c r="DD334" s="31" t="s">
        <v>22904</v>
      </c>
      <c r="DE334" s="31">
        <v>2023</v>
      </c>
      <c r="DF334" s="31"/>
      <c r="DG334" s="31"/>
      <c r="DH334" s="31"/>
      <c r="DI334" s="31" t="s">
        <v>25116</v>
      </c>
      <c r="DJ334" s="31" t="s">
        <v>25117</v>
      </c>
      <c r="DK334" s="31"/>
      <c r="DL334" s="31"/>
      <c r="DM334" s="38" t="s">
        <v>9694</v>
      </c>
      <c r="DN334" s="38"/>
      <c r="DO334" s="35">
        <v>0</v>
      </c>
      <c r="DP334" s="31" t="s">
        <v>12972</v>
      </c>
      <c r="DQ334" s="31" t="s">
        <v>12971</v>
      </c>
      <c r="DR334" s="31"/>
      <c r="DS334" s="31" t="s">
        <v>27327</v>
      </c>
      <c r="DT334" s="31" t="s">
        <v>37464</v>
      </c>
      <c r="DU334" s="31">
        <v>2</v>
      </c>
      <c r="DV334" s="31" t="s">
        <v>32165</v>
      </c>
      <c r="DW334" s="31"/>
      <c r="DX334" s="31"/>
      <c r="DY334" s="31" t="s">
        <v>25172</v>
      </c>
      <c r="DZ334" s="31" t="s">
        <v>18320</v>
      </c>
      <c r="EA334" s="31"/>
      <c r="EB334" s="31">
        <v>0</v>
      </c>
      <c r="EC334" s="31" t="s">
        <v>40142</v>
      </c>
      <c r="ED334" s="31" t="s">
        <v>41101</v>
      </c>
      <c r="EE334" s="31"/>
      <c r="EF334" s="31"/>
      <c r="EG334" s="31"/>
      <c r="EH334" s="31"/>
      <c r="EI334" s="31"/>
      <c r="EJ334" s="31"/>
    </row>
    <row r="335" spans="1:140" ht="23.25" customHeight="1">
      <c r="A335" s="25">
        <v>333</v>
      </c>
      <c r="B335" s="30" t="s">
        <v>4103</v>
      </c>
      <c r="C335" s="31" t="s">
        <v>5246</v>
      </c>
      <c r="D335" s="30" t="s">
        <v>17385</v>
      </c>
      <c r="E335" s="30"/>
      <c r="F335" s="30" t="s">
        <v>36262</v>
      </c>
      <c r="G335" s="31">
        <f t="shared" si="50"/>
        <v>58</v>
      </c>
      <c r="H335" s="72">
        <f t="shared" si="51"/>
        <v>49035</v>
      </c>
      <c r="I335" s="30" t="s">
        <v>34992</v>
      </c>
      <c r="J335" s="30" t="s">
        <v>34085</v>
      </c>
      <c r="K335" s="30" t="s">
        <v>34083</v>
      </c>
      <c r="L335" s="31" t="s">
        <v>16726</v>
      </c>
      <c r="M335" s="31" t="s">
        <v>3186</v>
      </c>
      <c r="N335" s="31" t="s">
        <v>7551</v>
      </c>
      <c r="O335" s="31" t="s">
        <v>6326</v>
      </c>
      <c r="P335" s="31" t="s">
        <v>11676</v>
      </c>
      <c r="Q335" s="31"/>
      <c r="R335" s="31"/>
      <c r="S335" s="31"/>
      <c r="T335" s="31"/>
      <c r="U335" s="31" t="s">
        <v>7775</v>
      </c>
      <c r="V335" s="31"/>
      <c r="W335" s="31" t="s">
        <v>6910</v>
      </c>
      <c r="X335" s="31" t="s">
        <v>4126</v>
      </c>
      <c r="Y335" s="31" t="e">
        <f t="shared" ca="1" si="52"/>
        <v>#VALUE!</v>
      </c>
      <c r="Z335" s="31" t="e">
        <f t="shared" ca="1" si="53"/>
        <v>#VALUE!</v>
      </c>
      <c r="AA335" s="31"/>
      <c r="AB335" s="31" t="s">
        <v>6770</v>
      </c>
      <c r="AC335" s="31" t="s">
        <v>34153</v>
      </c>
      <c r="AD335" s="31" t="s">
        <v>34194</v>
      </c>
      <c r="AE335" s="31"/>
      <c r="AF335" s="31" t="s">
        <v>24700</v>
      </c>
      <c r="AG335" s="31" t="s">
        <v>7895</v>
      </c>
      <c r="AH335" s="31" t="s">
        <v>7895</v>
      </c>
      <c r="AI335" s="31" t="s">
        <v>40277</v>
      </c>
      <c r="AJ335" s="31">
        <v>10302</v>
      </c>
      <c r="AK335" s="31" t="s">
        <v>7421</v>
      </c>
      <c r="AL335" s="31">
        <v>34853</v>
      </c>
      <c r="AM335" s="31" t="s">
        <v>7422</v>
      </c>
      <c r="AN335" s="31"/>
      <c r="AO335" s="31"/>
      <c r="AP335" s="31" t="s">
        <v>33014</v>
      </c>
      <c r="AQ335" s="31" t="s">
        <v>568</v>
      </c>
      <c r="AR335" s="31" t="s">
        <v>34148</v>
      </c>
      <c r="AS335" s="31" t="s">
        <v>34148</v>
      </c>
      <c r="AT335" s="31" t="str">
        <f>_xlfn.IFNA(VLOOKUP(D335,'[1]5. 1 Mei 2022'!$C$7:$F$60,4,FALSE),"")</f>
        <v/>
      </c>
      <c r="AU335" s="31"/>
      <c r="AV335" s="31" t="s">
        <v>5449</v>
      </c>
      <c r="AW335" s="31"/>
      <c r="AX335" s="29">
        <f t="shared" si="49"/>
        <v>1903</v>
      </c>
      <c r="AY335" s="31" t="s">
        <v>26346</v>
      </c>
      <c r="AZ335" s="31" t="s">
        <v>33016</v>
      </c>
      <c r="BA335" s="30" t="s">
        <v>33014</v>
      </c>
      <c r="BB335" s="31"/>
      <c r="BC335" s="31"/>
      <c r="BD335" s="31" t="s">
        <v>21142</v>
      </c>
      <c r="BE335" s="31" t="s">
        <v>7968</v>
      </c>
      <c r="BF335" s="31" t="s">
        <v>5449</v>
      </c>
      <c r="BG335" s="31"/>
      <c r="BH335" s="31"/>
      <c r="BI335" s="31"/>
      <c r="BJ335" s="31">
        <v>0</v>
      </c>
      <c r="BK335" s="31" t="str">
        <f t="shared" si="48"/>
        <v>II/a</v>
      </c>
      <c r="BL335" s="31"/>
      <c r="BM335" s="31"/>
      <c r="BN335" s="31"/>
      <c r="BO335" s="31"/>
      <c r="BP335" s="31" t="s">
        <v>1498</v>
      </c>
      <c r="BQ335" s="31"/>
      <c r="BR335" s="31"/>
      <c r="BS335" s="31"/>
      <c r="BT335" s="31"/>
      <c r="BU335" s="31"/>
      <c r="BV335" s="31" t="s">
        <v>4957</v>
      </c>
      <c r="BW335" s="31">
        <f t="shared" ca="1" si="54"/>
        <v>13</v>
      </c>
      <c r="BX335" s="78">
        <f t="shared" ca="1" si="55"/>
        <v>3</v>
      </c>
      <c r="BY335" s="31" t="s">
        <v>11676</v>
      </c>
      <c r="BZ335" s="31"/>
      <c r="CA335" s="31" t="s">
        <v>2483</v>
      </c>
      <c r="CB335" s="31" t="s">
        <v>2519</v>
      </c>
      <c r="CC335" s="31"/>
      <c r="CD335" s="31">
        <v>1</v>
      </c>
      <c r="CE335" s="31" t="s">
        <v>20085</v>
      </c>
      <c r="CF335" s="31"/>
      <c r="CG335" s="31"/>
      <c r="CH335" s="31"/>
      <c r="CI335" s="31"/>
      <c r="CJ335" s="31"/>
      <c r="CK335" s="31"/>
      <c r="CL335" s="31"/>
      <c r="CM335" s="31"/>
      <c r="CN335" s="31"/>
      <c r="CO335" s="31"/>
      <c r="CP335" s="31"/>
      <c r="CQ335" s="31"/>
      <c r="CR335" s="31">
        <v>1517</v>
      </c>
      <c r="CS335" s="31"/>
      <c r="CT335" s="31"/>
      <c r="CU335" s="31"/>
      <c r="CV335" s="31"/>
      <c r="CW335" s="31"/>
      <c r="CX335" s="31"/>
      <c r="CY335" s="31"/>
      <c r="CZ335" s="31"/>
      <c r="DA335" s="31"/>
      <c r="DB335" s="31"/>
      <c r="DC335" s="31"/>
      <c r="DD335" s="31"/>
      <c r="DE335" s="31"/>
      <c r="DF335" s="31"/>
      <c r="DG335" s="31"/>
      <c r="DH335" s="31"/>
      <c r="DI335" s="31"/>
      <c r="DJ335" s="31"/>
      <c r="DK335" s="31"/>
      <c r="DL335" s="31"/>
      <c r="DM335" s="38" t="s">
        <v>9978</v>
      </c>
      <c r="DN335" s="38"/>
      <c r="DO335" s="35" t="s">
        <v>10796</v>
      </c>
      <c r="DP335" s="31" t="s">
        <v>10984</v>
      </c>
      <c r="DQ335" s="31" t="s">
        <v>11110</v>
      </c>
      <c r="DR335" s="31" t="s">
        <v>14170</v>
      </c>
      <c r="DS335" s="31" t="s">
        <v>38507</v>
      </c>
      <c r="DT335" s="31" t="s">
        <v>37465</v>
      </c>
      <c r="DU335" s="31">
        <v>3</v>
      </c>
      <c r="DV335" s="31" t="s">
        <v>32167</v>
      </c>
      <c r="DW335" s="31"/>
      <c r="DX335" s="31"/>
      <c r="DY335" s="31"/>
      <c r="DZ335" s="31"/>
      <c r="EA335" s="31"/>
      <c r="EB335" s="31">
        <v>0</v>
      </c>
      <c r="EC335" s="31" t="s">
        <v>39747</v>
      </c>
      <c r="ED335" s="31" t="s">
        <v>41101</v>
      </c>
      <c r="EE335" s="31"/>
      <c r="EF335" s="31"/>
      <c r="EG335" s="31"/>
      <c r="EH335" s="31"/>
      <c r="EI335" s="31"/>
      <c r="EJ335" s="31"/>
    </row>
    <row r="336" spans="1:140" ht="23.25" customHeight="1">
      <c r="A336" s="25">
        <v>334</v>
      </c>
      <c r="B336" s="30" t="s">
        <v>24458</v>
      </c>
      <c r="C336" s="31" t="s">
        <v>4318</v>
      </c>
      <c r="D336" s="30" t="s">
        <v>12611</v>
      </c>
      <c r="E336" s="30"/>
      <c r="F336" s="30" t="s">
        <v>36255</v>
      </c>
      <c r="G336" s="31">
        <f t="shared" si="50"/>
        <v>58</v>
      </c>
      <c r="H336" s="72">
        <f t="shared" si="51"/>
        <v>54424</v>
      </c>
      <c r="I336" s="30"/>
      <c r="J336" s="30" t="s">
        <v>34084</v>
      </c>
      <c r="K336" s="30" t="s">
        <v>4318</v>
      </c>
      <c r="L336" s="31" t="s">
        <v>4318</v>
      </c>
      <c r="M336" s="31" t="s">
        <v>3186</v>
      </c>
      <c r="N336" s="31" t="s">
        <v>3557</v>
      </c>
      <c r="O336" s="31" t="s">
        <v>1501</v>
      </c>
      <c r="P336" s="31" t="s">
        <v>18412</v>
      </c>
      <c r="Q336" s="31"/>
      <c r="R336" s="31">
        <v>4</v>
      </c>
      <c r="S336" s="31">
        <v>7</v>
      </c>
      <c r="T336" s="31"/>
      <c r="U336" s="31">
        <v>725</v>
      </c>
      <c r="V336" s="31" t="s">
        <v>19332</v>
      </c>
      <c r="W336" s="31" t="s">
        <v>6910</v>
      </c>
      <c r="X336" s="31" t="s">
        <v>13310</v>
      </c>
      <c r="Y336" s="31" t="e">
        <f t="shared" ca="1" si="52"/>
        <v>#VALUE!</v>
      </c>
      <c r="Z336" s="31" t="e">
        <f t="shared" ca="1" si="53"/>
        <v>#VALUE!</v>
      </c>
      <c r="AA336" s="31"/>
      <c r="AB336" s="31" t="s">
        <v>11144</v>
      </c>
      <c r="AC336" s="31" t="s">
        <v>34145</v>
      </c>
      <c r="AD336" s="31" t="s">
        <v>34145</v>
      </c>
      <c r="AE336" s="31"/>
      <c r="AF336" s="31" t="s">
        <v>24701</v>
      </c>
      <c r="AG336" s="31" t="s">
        <v>4322</v>
      </c>
      <c r="AH336" s="31" t="s">
        <v>4322</v>
      </c>
      <c r="AI336" s="31" t="s">
        <v>908</v>
      </c>
      <c r="AJ336" s="31" t="s">
        <v>13311</v>
      </c>
      <c r="AK336" s="31" t="s">
        <v>13312</v>
      </c>
      <c r="AL336" s="31" t="s">
        <v>8738</v>
      </c>
      <c r="AM336" s="31" t="s">
        <v>13313</v>
      </c>
      <c r="AN336" s="31"/>
      <c r="AO336" s="31"/>
      <c r="AP336" s="31" t="s">
        <v>33003</v>
      </c>
      <c r="AQ336" s="31" t="s">
        <v>18367</v>
      </c>
      <c r="AR336" s="31" t="s">
        <v>34145</v>
      </c>
      <c r="AS336" s="31" t="s">
        <v>34145</v>
      </c>
      <c r="AT336" s="31" t="str">
        <f>_xlfn.IFNA(VLOOKUP(D336,'[1]5. 1 Mei 2022'!$C$7:$F$60,4,FALSE),"")</f>
        <v/>
      </c>
      <c r="AU336" s="31"/>
      <c r="AV336" s="31" t="s">
        <v>20032</v>
      </c>
      <c r="AW336" s="31" t="s">
        <v>18367</v>
      </c>
      <c r="AX336" s="29">
        <f t="shared" si="49"/>
        <v>46320</v>
      </c>
      <c r="AY336" s="31" t="s">
        <v>26346</v>
      </c>
      <c r="AZ336" s="31" t="s">
        <v>33005</v>
      </c>
      <c r="BA336" s="30" t="s">
        <v>33003</v>
      </c>
      <c r="BB336" s="31" t="s">
        <v>22916</v>
      </c>
      <c r="BC336" s="31"/>
      <c r="BD336" s="31" t="s">
        <v>7980</v>
      </c>
      <c r="BE336" s="31" t="s">
        <v>7969</v>
      </c>
      <c r="BF336" s="31" t="s">
        <v>20032</v>
      </c>
      <c r="BG336" s="31"/>
      <c r="BH336" s="31"/>
      <c r="BI336" s="31" t="s">
        <v>8136</v>
      </c>
      <c r="BJ336" s="31" t="s">
        <v>20275</v>
      </c>
      <c r="BK336" s="31" t="str">
        <f t="shared" si="48"/>
        <v>III/a</v>
      </c>
      <c r="BL336" s="31" t="s">
        <v>8077</v>
      </c>
      <c r="BM336" s="31"/>
      <c r="BN336" s="31"/>
      <c r="BO336" s="31"/>
      <c r="BP336" s="31"/>
      <c r="BQ336" s="31" t="s">
        <v>20275</v>
      </c>
      <c r="BR336" s="31" t="s">
        <v>30292</v>
      </c>
      <c r="BS336" s="31" t="s">
        <v>32087</v>
      </c>
      <c r="BT336" s="31" t="s">
        <v>12470</v>
      </c>
      <c r="BU336" s="31" t="s">
        <v>15682</v>
      </c>
      <c r="BV336" s="31" t="s">
        <v>12470</v>
      </c>
      <c r="BW336" s="31">
        <f t="shared" ca="1" si="54"/>
        <v>8</v>
      </c>
      <c r="BX336" s="78">
        <f t="shared" ca="1" si="55"/>
        <v>3</v>
      </c>
      <c r="BY336" s="31"/>
      <c r="BZ336" s="31" t="s">
        <v>24751</v>
      </c>
      <c r="CA336" s="31" t="s">
        <v>2483</v>
      </c>
      <c r="CB336" s="31" t="s">
        <v>2519</v>
      </c>
      <c r="CC336" s="31"/>
      <c r="CD336" s="31">
        <v>1</v>
      </c>
      <c r="CE336" s="31" t="s">
        <v>20085</v>
      </c>
      <c r="CF336" s="31"/>
      <c r="CG336" s="31"/>
      <c r="CH336" s="31"/>
      <c r="CI336" s="31"/>
      <c r="CJ336" s="31"/>
      <c r="CK336" s="31"/>
      <c r="CL336" s="31" t="s">
        <v>28326</v>
      </c>
      <c r="CM336" s="31" t="s">
        <v>28327</v>
      </c>
      <c r="CN336" s="31">
        <v>125</v>
      </c>
      <c r="CO336" s="31" t="s">
        <v>28328</v>
      </c>
      <c r="CP336" s="31" t="s">
        <v>28327</v>
      </c>
      <c r="CQ336" s="31">
        <v>125</v>
      </c>
      <c r="CR336" s="31">
        <v>4824</v>
      </c>
      <c r="CS336" s="31" t="s">
        <v>16053</v>
      </c>
      <c r="CT336" s="31"/>
      <c r="CU336" s="31"/>
      <c r="CV336" s="31" t="s">
        <v>15348</v>
      </c>
      <c r="CW336" s="31" t="s">
        <v>15349</v>
      </c>
      <c r="CX336" s="31" t="s">
        <v>14833</v>
      </c>
      <c r="CY336" s="31"/>
      <c r="CZ336" s="31"/>
      <c r="DA336" s="31"/>
      <c r="DB336" s="31" t="s">
        <v>11355</v>
      </c>
      <c r="DC336" s="31" t="s">
        <v>16323</v>
      </c>
      <c r="DD336" s="31" t="s">
        <v>16324</v>
      </c>
      <c r="DE336" s="31"/>
      <c r="DF336" s="31"/>
      <c r="DG336" s="31"/>
      <c r="DH336" s="31"/>
      <c r="DI336" s="31" t="s">
        <v>25077</v>
      </c>
      <c r="DJ336" s="31" t="s">
        <v>25042</v>
      </c>
      <c r="DK336" s="31" t="s">
        <v>25645</v>
      </c>
      <c r="DL336" s="31" t="s">
        <v>13888</v>
      </c>
      <c r="DM336" s="38" t="s">
        <v>13314</v>
      </c>
      <c r="DN336" s="38"/>
      <c r="DO336" s="35"/>
      <c r="DP336" s="31" t="s">
        <v>31989</v>
      </c>
      <c r="DQ336" s="31" t="s">
        <v>13309</v>
      </c>
      <c r="DR336" s="31"/>
      <c r="DS336" s="31" t="s">
        <v>13315</v>
      </c>
      <c r="DT336" s="31" t="s">
        <v>37466</v>
      </c>
      <c r="DU336" s="31">
        <v>2</v>
      </c>
      <c r="DV336" s="31" t="s">
        <v>32164</v>
      </c>
      <c r="DW336" s="31" t="s">
        <v>7980</v>
      </c>
      <c r="DX336" s="31" t="s">
        <v>7980</v>
      </c>
      <c r="DY336" s="31" t="s">
        <v>37009</v>
      </c>
      <c r="DZ336" s="52" t="s">
        <v>22014</v>
      </c>
      <c r="EA336" s="52" t="s">
        <v>28327</v>
      </c>
      <c r="EB336" s="31">
        <v>0</v>
      </c>
      <c r="EC336" s="31" t="s">
        <v>40168</v>
      </c>
      <c r="ED336" s="31" t="s">
        <v>41101</v>
      </c>
      <c r="EE336" s="31"/>
      <c r="EF336" s="31"/>
      <c r="EG336" s="31"/>
      <c r="EH336" s="31"/>
      <c r="EI336" s="31"/>
      <c r="EJ336" s="31"/>
    </row>
    <row r="337" spans="1:140" ht="23.25" customHeight="1">
      <c r="A337" s="25">
        <v>335</v>
      </c>
      <c r="B337" s="30" t="s">
        <v>21219</v>
      </c>
      <c r="C337" s="31" t="s">
        <v>16782</v>
      </c>
      <c r="D337" s="30" t="s">
        <v>4586</v>
      </c>
      <c r="E337" s="30"/>
      <c r="F337" s="30" t="s">
        <v>36255</v>
      </c>
      <c r="G337" s="31">
        <f t="shared" si="50"/>
        <v>58</v>
      </c>
      <c r="H337" s="72">
        <f t="shared" si="51"/>
        <v>50771</v>
      </c>
      <c r="I337" s="30"/>
      <c r="J337" s="30" t="s">
        <v>34084</v>
      </c>
      <c r="K337" s="30" t="s">
        <v>4318</v>
      </c>
      <c r="L337" s="31" t="s">
        <v>4318</v>
      </c>
      <c r="M337" s="31" t="s">
        <v>3186</v>
      </c>
      <c r="N337" s="31" t="s">
        <v>3557</v>
      </c>
      <c r="O337" s="31" t="s">
        <v>1501</v>
      </c>
      <c r="P337" s="31" t="s">
        <v>23973</v>
      </c>
      <c r="Q337" s="31"/>
      <c r="R337" s="31">
        <v>8</v>
      </c>
      <c r="S337" s="31">
        <v>0</v>
      </c>
      <c r="T337" s="31"/>
      <c r="U337" s="31">
        <v>1799</v>
      </c>
      <c r="V337" s="31" t="s">
        <v>1448</v>
      </c>
      <c r="W337" s="31" t="s">
        <v>7239</v>
      </c>
      <c r="X337" s="31" t="s">
        <v>4685</v>
      </c>
      <c r="Y337" s="31" t="e">
        <f t="shared" ca="1" si="52"/>
        <v>#VALUE!</v>
      </c>
      <c r="Z337" s="31" t="e">
        <f t="shared" ca="1" si="53"/>
        <v>#VALUE!</v>
      </c>
      <c r="AA337" s="31"/>
      <c r="AB337" s="31" t="s">
        <v>16535</v>
      </c>
      <c r="AC337" s="31" t="s">
        <v>34153</v>
      </c>
      <c r="AD337" s="31" t="s">
        <v>34194</v>
      </c>
      <c r="AE337" s="31"/>
      <c r="AF337" s="31" t="s">
        <v>24700</v>
      </c>
      <c r="AG337" s="31" t="s">
        <v>5851</v>
      </c>
      <c r="AH337" s="31" t="s">
        <v>7895</v>
      </c>
      <c r="AI337" s="31" t="s">
        <v>908</v>
      </c>
      <c r="AJ337" s="31">
        <v>3992593</v>
      </c>
      <c r="AK337" s="31" t="s">
        <v>7862</v>
      </c>
      <c r="AL337" s="31">
        <v>37611</v>
      </c>
      <c r="AM337" s="31" t="s">
        <v>4052</v>
      </c>
      <c r="AN337" s="31"/>
      <c r="AO337" s="31"/>
      <c r="AP337" s="31" t="s">
        <v>33761</v>
      </c>
      <c r="AQ337" s="31"/>
      <c r="AR337" s="31" t="s">
        <v>34148</v>
      </c>
      <c r="AS337" s="31" t="s">
        <v>34148</v>
      </c>
      <c r="AT337" s="31" t="str">
        <f>_xlfn.IFNA(VLOOKUP(D337,'[1]5. 1 Mei 2022'!$C$7:$F$60,4,FALSE),"")</f>
        <v/>
      </c>
      <c r="AU337" s="31"/>
      <c r="AV337" s="31" t="s">
        <v>16727</v>
      </c>
      <c r="AW337" s="31" t="s">
        <v>30588</v>
      </c>
      <c r="AX337" s="29">
        <f t="shared" si="49"/>
        <v>46343</v>
      </c>
      <c r="AY337" s="31" t="s">
        <v>26342</v>
      </c>
      <c r="AZ337" s="31" t="s">
        <v>536</v>
      </c>
      <c r="BA337" s="30" t="s">
        <v>33761</v>
      </c>
      <c r="BB337" s="31"/>
      <c r="BC337" s="31"/>
      <c r="BD337" s="31" t="s">
        <v>21143</v>
      </c>
      <c r="BE337" s="31" t="s">
        <v>7968</v>
      </c>
      <c r="BF337" s="31" t="s">
        <v>16727</v>
      </c>
      <c r="BG337" s="31"/>
      <c r="BH337" s="31"/>
      <c r="BI337" s="31"/>
      <c r="BJ337" s="31" t="s">
        <v>26007</v>
      </c>
      <c r="BK337" s="31" t="str">
        <f t="shared" si="48"/>
        <v>III/a</v>
      </c>
      <c r="BL337" s="31" t="s">
        <v>8077</v>
      </c>
      <c r="BM337" s="31"/>
      <c r="BN337" s="31"/>
      <c r="BO337" s="31"/>
      <c r="BP337" s="31"/>
      <c r="BQ337" s="31" t="s">
        <v>26007</v>
      </c>
      <c r="BR337" s="31" t="s">
        <v>23495</v>
      </c>
      <c r="BS337" s="31">
        <v>100</v>
      </c>
      <c r="BT337" s="31" t="s">
        <v>3296</v>
      </c>
      <c r="BU337" s="31" t="s">
        <v>2918</v>
      </c>
      <c r="BV337" s="31" t="s">
        <v>1779</v>
      </c>
      <c r="BW337" s="31">
        <f t="shared" ca="1" si="54"/>
        <v>12</v>
      </c>
      <c r="BX337" s="78">
        <f t="shared" ca="1" si="55"/>
        <v>3</v>
      </c>
      <c r="BY337" s="31"/>
      <c r="BZ337" s="31" t="s">
        <v>291</v>
      </c>
      <c r="CA337" s="31" t="s">
        <v>2483</v>
      </c>
      <c r="CB337" s="31" t="s">
        <v>2519</v>
      </c>
      <c r="CC337" s="31"/>
      <c r="CD337" s="31">
        <v>1</v>
      </c>
      <c r="CE337" s="31" t="s">
        <v>20085</v>
      </c>
      <c r="CF337" s="31"/>
      <c r="CG337" s="31"/>
      <c r="CH337" s="31"/>
      <c r="CI337" s="31"/>
      <c r="CJ337" s="31"/>
      <c r="CK337" s="31"/>
      <c r="CL337" s="31"/>
      <c r="CM337" s="31"/>
      <c r="CN337" s="31"/>
      <c r="CO337" s="31"/>
      <c r="CP337" s="31"/>
      <c r="CQ337" s="31"/>
      <c r="CR337" s="31">
        <v>1540</v>
      </c>
      <c r="CS337" s="31" t="s">
        <v>10085</v>
      </c>
      <c r="CT337" s="31" t="s">
        <v>10086</v>
      </c>
      <c r="CU337" s="31">
        <v>41563</v>
      </c>
      <c r="CV337" s="31" t="s">
        <v>15768</v>
      </c>
      <c r="CW337" s="31" t="s">
        <v>15769</v>
      </c>
      <c r="CX337" s="31" t="s">
        <v>2261</v>
      </c>
      <c r="CY337" s="31"/>
      <c r="CZ337" s="31"/>
      <c r="DA337" s="31"/>
      <c r="DB337" s="31"/>
      <c r="DC337" s="31"/>
      <c r="DD337" s="31"/>
      <c r="DE337" s="31"/>
      <c r="DF337" s="31"/>
      <c r="DG337" s="31"/>
      <c r="DH337" s="31"/>
      <c r="DI337" s="31"/>
      <c r="DJ337" s="31"/>
      <c r="DK337" s="31"/>
      <c r="DL337" s="31"/>
      <c r="DM337" s="38" t="s">
        <v>8922</v>
      </c>
      <c r="DN337" s="38"/>
      <c r="DO337" s="35">
        <v>0</v>
      </c>
      <c r="DP337" s="31" t="s">
        <v>14485</v>
      </c>
      <c r="DQ337" s="31" t="s">
        <v>2946</v>
      </c>
      <c r="DR337" s="31"/>
      <c r="DS337" s="31" t="s">
        <v>26620</v>
      </c>
      <c r="DT337" s="31" t="s">
        <v>27966</v>
      </c>
      <c r="DU337" s="31">
        <v>3</v>
      </c>
      <c r="DV337" s="31" t="s">
        <v>32167</v>
      </c>
      <c r="DW337" s="31"/>
      <c r="DX337" s="31"/>
      <c r="DY337" s="31"/>
      <c r="DZ337" s="31"/>
      <c r="EA337" s="31"/>
      <c r="EB337" s="31">
        <v>0</v>
      </c>
      <c r="EC337" s="31" t="s">
        <v>40170</v>
      </c>
      <c r="ED337" s="31" t="s">
        <v>41101</v>
      </c>
      <c r="EE337" s="31"/>
      <c r="EF337" s="31"/>
      <c r="EG337" s="31"/>
      <c r="EH337" s="31"/>
      <c r="EI337" s="31"/>
      <c r="EJ337" s="31"/>
    </row>
    <row r="338" spans="1:140" ht="23.25" customHeight="1">
      <c r="A338" s="25">
        <v>336</v>
      </c>
      <c r="B338" s="30" t="s">
        <v>21230</v>
      </c>
      <c r="C338" s="31" t="s">
        <v>1546</v>
      </c>
      <c r="D338" s="30" t="s">
        <v>16583</v>
      </c>
      <c r="E338" s="30"/>
      <c r="F338" s="30" t="s">
        <v>36262</v>
      </c>
      <c r="G338" s="31">
        <f t="shared" si="50"/>
        <v>58</v>
      </c>
      <c r="H338" s="72">
        <f t="shared" si="51"/>
        <v>52232</v>
      </c>
      <c r="I338" s="30" t="s">
        <v>34993</v>
      </c>
      <c r="J338" s="30" t="s">
        <v>34085</v>
      </c>
      <c r="K338" s="30" t="s">
        <v>34083</v>
      </c>
      <c r="L338" s="31" t="s">
        <v>16726</v>
      </c>
      <c r="M338" s="31" t="s">
        <v>3186</v>
      </c>
      <c r="N338" s="31" t="s">
        <v>5865</v>
      </c>
      <c r="O338" s="31" t="s">
        <v>5117</v>
      </c>
      <c r="P338" s="31" t="s">
        <v>3738</v>
      </c>
      <c r="Q338" s="31"/>
      <c r="R338" s="31"/>
      <c r="S338" s="31"/>
      <c r="T338" s="31"/>
      <c r="U338" s="31" t="s">
        <v>888</v>
      </c>
      <c r="V338" s="31"/>
      <c r="W338" s="31" t="s">
        <v>6910</v>
      </c>
      <c r="X338" s="31" t="s">
        <v>889</v>
      </c>
      <c r="Y338" s="31" t="e">
        <f t="shared" ca="1" si="52"/>
        <v>#VALUE!</v>
      </c>
      <c r="Z338" s="31" t="e">
        <f t="shared" ca="1" si="53"/>
        <v>#VALUE!</v>
      </c>
      <c r="AA338" s="31"/>
      <c r="AB338" s="31" t="s">
        <v>16534</v>
      </c>
      <c r="AC338" s="31" t="s">
        <v>34153</v>
      </c>
      <c r="AD338" s="31" t="s">
        <v>34194</v>
      </c>
      <c r="AE338" s="31"/>
      <c r="AF338" s="31" t="s">
        <v>24700</v>
      </c>
      <c r="AG338" s="31" t="s">
        <v>7895</v>
      </c>
      <c r="AH338" s="31" t="s">
        <v>7895</v>
      </c>
      <c r="AI338" s="31" t="s">
        <v>728</v>
      </c>
      <c r="AJ338" s="31" t="s">
        <v>16350</v>
      </c>
      <c r="AK338" s="31"/>
      <c r="AL338" s="31" t="s">
        <v>8049</v>
      </c>
      <c r="AM338" s="31" t="s">
        <v>6893</v>
      </c>
      <c r="AN338" s="31"/>
      <c r="AO338" s="31"/>
      <c r="AP338" s="31" t="s">
        <v>33725</v>
      </c>
      <c r="AQ338" s="31" t="s">
        <v>1301</v>
      </c>
      <c r="AR338" s="31" t="s">
        <v>34148</v>
      </c>
      <c r="AS338" s="31" t="s">
        <v>34148</v>
      </c>
      <c r="AT338" s="31" t="str">
        <f>_xlfn.IFNA(VLOOKUP(D338,'[1]5. 1 Mei 2022'!$C$7:$F$60,4,FALSE),"")</f>
        <v/>
      </c>
      <c r="AU338" s="31"/>
      <c r="AV338" s="31" t="s">
        <v>21406</v>
      </c>
      <c r="AW338" s="31" t="s">
        <v>20050</v>
      </c>
      <c r="AX338" s="29">
        <f t="shared" si="49"/>
        <v>45063</v>
      </c>
      <c r="AY338" s="31" t="s">
        <v>26340</v>
      </c>
      <c r="AZ338" s="31" t="s">
        <v>26343</v>
      </c>
      <c r="BA338" s="30" t="s">
        <v>33725</v>
      </c>
      <c r="BB338" s="31"/>
      <c r="BC338" s="31"/>
      <c r="BD338" s="31" t="s">
        <v>23497</v>
      </c>
      <c r="BE338" s="31" t="s">
        <v>7968</v>
      </c>
      <c r="BF338" s="31" t="s">
        <v>21406</v>
      </c>
      <c r="BG338" s="31"/>
      <c r="BH338" s="31"/>
      <c r="BI338" s="31"/>
      <c r="BJ338" s="31">
        <v>0</v>
      </c>
      <c r="BK338" s="31" t="str">
        <f t="shared" si="48"/>
        <v>II/c</v>
      </c>
      <c r="BL338" s="31"/>
      <c r="BM338" s="31"/>
      <c r="BN338" s="31"/>
      <c r="BO338" s="31"/>
      <c r="BP338" s="31" t="s">
        <v>1498</v>
      </c>
      <c r="BQ338" s="31"/>
      <c r="BR338" s="31"/>
      <c r="BS338" s="31"/>
      <c r="BT338" s="31"/>
      <c r="BU338" s="31"/>
      <c r="BV338" s="31" t="s">
        <v>1693</v>
      </c>
      <c r="BW338" s="31">
        <f t="shared" ca="1" si="54"/>
        <v>16</v>
      </c>
      <c r="BX338" s="78">
        <f t="shared" ca="1" si="55"/>
        <v>3</v>
      </c>
      <c r="BY338" s="31" t="s">
        <v>3738</v>
      </c>
      <c r="BZ338" s="31"/>
      <c r="CA338" s="31" t="s">
        <v>2483</v>
      </c>
      <c r="CB338" s="31" t="s">
        <v>2519</v>
      </c>
      <c r="CC338" s="31"/>
      <c r="CD338" s="31">
        <v>1</v>
      </c>
      <c r="CE338" s="31" t="s">
        <v>20085</v>
      </c>
      <c r="CF338" s="31"/>
      <c r="CG338" s="31"/>
      <c r="CH338" s="31"/>
      <c r="CI338" s="31"/>
      <c r="CJ338" s="31"/>
      <c r="CK338" s="31"/>
      <c r="CL338" s="31"/>
      <c r="CM338" s="31"/>
      <c r="CN338" s="31"/>
      <c r="CO338" s="31"/>
      <c r="CP338" s="31"/>
      <c r="CQ338" s="31"/>
      <c r="CR338" s="31">
        <v>1459</v>
      </c>
      <c r="CS338" s="31" t="s">
        <v>18895</v>
      </c>
      <c r="CT338" s="31"/>
      <c r="CU338" s="31"/>
      <c r="CV338" s="31" t="s">
        <v>10369</v>
      </c>
      <c r="CW338" s="31" t="s">
        <v>10371</v>
      </c>
      <c r="CX338" s="31"/>
      <c r="CY338" s="31"/>
      <c r="CZ338" s="31"/>
      <c r="DA338" s="31"/>
      <c r="DB338" s="31"/>
      <c r="DC338" s="31"/>
      <c r="DD338" s="31"/>
      <c r="DE338" s="31"/>
      <c r="DF338" s="31"/>
      <c r="DG338" s="31"/>
      <c r="DH338" s="31"/>
      <c r="DI338" s="31"/>
      <c r="DJ338" s="31"/>
      <c r="DK338" s="31"/>
      <c r="DL338" s="31"/>
      <c r="DM338" s="38" t="s">
        <v>8952</v>
      </c>
      <c r="DN338" s="38"/>
      <c r="DO338" s="35" t="s">
        <v>10631</v>
      </c>
      <c r="DP338" s="31" t="s">
        <v>10830</v>
      </c>
      <c r="DQ338" s="31" t="s">
        <v>31492</v>
      </c>
      <c r="DR338" s="31"/>
      <c r="DS338" s="31" t="s">
        <v>26649</v>
      </c>
      <c r="DT338" s="31" t="s">
        <v>37467</v>
      </c>
      <c r="DU338" s="31">
        <v>3</v>
      </c>
      <c r="DV338" s="31" t="s">
        <v>32167</v>
      </c>
      <c r="DW338" s="31"/>
      <c r="DX338" s="31"/>
      <c r="DY338" s="31"/>
      <c r="DZ338" s="31"/>
      <c r="EA338" s="31"/>
      <c r="EB338" s="31">
        <v>0</v>
      </c>
      <c r="EC338" s="31" t="s">
        <v>40170</v>
      </c>
      <c r="ED338" s="31" t="s">
        <v>41101</v>
      </c>
      <c r="EE338" s="31"/>
      <c r="EF338" s="31"/>
      <c r="EG338" s="31"/>
      <c r="EH338" s="31"/>
      <c r="EI338" s="31"/>
      <c r="EJ338" s="31"/>
    </row>
    <row r="339" spans="1:140" ht="23.25" customHeight="1">
      <c r="A339" s="25">
        <v>337</v>
      </c>
      <c r="B339" s="30" t="s">
        <v>8231</v>
      </c>
      <c r="C339" s="31" t="s">
        <v>6792</v>
      </c>
      <c r="D339" s="30" t="s">
        <v>4175</v>
      </c>
      <c r="E339" s="30"/>
      <c r="F339" s="30" t="s">
        <v>36255</v>
      </c>
      <c r="G339" s="31">
        <f t="shared" si="50"/>
        <v>58</v>
      </c>
      <c r="H339" s="72">
        <f t="shared" si="51"/>
        <v>53693</v>
      </c>
      <c r="I339" s="30"/>
      <c r="J339" s="30" t="s">
        <v>34084</v>
      </c>
      <c r="K339" s="30" t="s">
        <v>4318</v>
      </c>
      <c r="L339" s="31" t="s">
        <v>4318</v>
      </c>
      <c r="M339" s="31" t="s">
        <v>3186</v>
      </c>
      <c r="N339" s="31" t="s">
        <v>3311</v>
      </c>
      <c r="O339" s="31" t="s">
        <v>2534</v>
      </c>
      <c r="P339" s="31" t="s">
        <v>30542</v>
      </c>
      <c r="Q339" s="31"/>
      <c r="R339" s="31">
        <v>8</v>
      </c>
      <c r="S339" s="31">
        <v>4</v>
      </c>
      <c r="T339" s="31"/>
      <c r="U339" s="31">
        <v>1773</v>
      </c>
      <c r="V339" s="31" t="s">
        <v>1469</v>
      </c>
      <c r="W339" s="31" t="s">
        <v>7928</v>
      </c>
      <c r="X339" s="31" t="s">
        <v>2309</v>
      </c>
      <c r="Y339" s="31" t="e">
        <f t="shared" ca="1" si="52"/>
        <v>#VALUE!</v>
      </c>
      <c r="Z339" s="31" t="e">
        <f t="shared" ca="1" si="53"/>
        <v>#VALUE!</v>
      </c>
      <c r="AA339" s="31"/>
      <c r="AB339" s="31" t="s">
        <v>11160</v>
      </c>
      <c r="AC339" s="31" t="s">
        <v>34147</v>
      </c>
      <c r="AD339" s="31" t="s">
        <v>34147</v>
      </c>
      <c r="AE339" s="31"/>
      <c r="AF339" s="31" t="s">
        <v>24699</v>
      </c>
      <c r="AG339" s="31" t="s">
        <v>5852</v>
      </c>
      <c r="AH339" s="31" t="s">
        <v>5852</v>
      </c>
      <c r="AI339" s="31" t="s">
        <v>908</v>
      </c>
      <c r="AJ339" s="31"/>
      <c r="AK339" s="31"/>
      <c r="AL339" s="31">
        <v>2010</v>
      </c>
      <c r="AM339" s="31"/>
      <c r="AN339" s="31"/>
      <c r="AO339" s="31"/>
      <c r="AP339" s="31" t="s">
        <v>33022</v>
      </c>
      <c r="AQ339" s="31"/>
      <c r="AR339" s="31" t="s">
        <v>34147</v>
      </c>
      <c r="AS339" s="31" t="s">
        <v>34147</v>
      </c>
      <c r="AT339" s="31" t="str">
        <f>_xlfn.IFNA(VLOOKUP(D339,'[1]5. 1 Mei 2022'!$C$7:$F$60,4,FALSE),"")</f>
        <v/>
      </c>
      <c r="AU339" s="31"/>
      <c r="AV339" s="31" t="s">
        <v>8001</v>
      </c>
      <c r="AW339" s="31"/>
      <c r="AX339" s="29">
        <f t="shared" si="49"/>
        <v>1903</v>
      </c>
      <c r="AY339" s="31" t="s">
        <v>26346</v>
      </c>
      <c r="AZ339" s="31" t="s">
        <v>33023</v>
      </c>
      <c r="BA339" s="30" t="s">
        <v>33022</v>
      </c>
      <c r="BB339" s="31"/>
      <c r="BC339" s="31"/>
      <c r="BD339" s="31" t="s">
        <v>8125</v>
      </c>
      <c r="BE339" s="31" t="s">
        <v>7973</v>
      </c>
      <c r="BF339" s="31" t="s">
        <v>8001</v>
      </c>
      <c r="BG339" s="31"/>
      <c r="BH339" s="31"/>
      <c r="BI339" s="31" t="s">
        <v>8125</v>
      </c>
      <c r="BJ339" s="31" t="s">
        <v>20299</v>
      </c>
      <c r="BK339" s="31" t="str">
        <f t="shared" si="48"/>
        <v>III/b</v>
      </c>
      <c r="BL339" s="31" t="s">
        <v>8077</v>
      </c>
      <c r="BM339" s="31"/>
      <c r="BN339" s="31"/>
      <c r="BO339" s="31"/>
      <c r="BP339" s="31"/>
      <c r="BQ339" s="31" t="s">
        <v>20299</v>
      </c>
      <c r="BR339" s="31" t="s">
        <v>26137</v>
      </c>
      <c r="BS339" s="31" t="s">
        <v>30418</v>
      </c>
      <c r="BT339" s="31" t="s">
        <v>3296</v>
      </c>
      <c r="BU339" s="31" t="s">
        <v>2918</v>
      </c>
      <c r="BV339" s="31" t="s">
        <v>1779</v>
      </c>
      <c r="BW339" s="31">
        <f t="shared" ca="1" si="54"/>
        <v>12</v>
      </c>
      <c r="BX339" s="78">
        <f t="shared" ca="1" si="55"/>
        <v>3</v>
      </c>
      <c r="BY339" s="31"/>
      <c r="BZ339" s="31" t="s">
        <v>19312</v>
      </c>
      <c r="CA339" s="31" t="s">
        <v>2483</v>
      </c>
      <c r="CB339" s="31" t="s">
        <v>2519</v>
      </c>
      <c r="CC339" s="31" t="s">
        <v>1498</v>
      </c>
      <c r="CD339" s="31">
        <v>1</v>
      </c>
      <c r="CE339" s="31" t="s">
        <v>20085</v>
      </c>
      <c r="CF339" s="31"/>
      <c r="CG339" s="31"/>
      <c r="CH339" s="31"/>
      <c r="CI339" s="31"/>
      <c r="CJ339" s="31"/>
      <c r="CK339" s="31"/>
      <c r="CL339" s="31" t="s">
        <v>23442</v>
      </c>
      <c r="CM339" s="31" t="s">
        <v>22074</v>
      </c>
      <c r="CN339" s="31">
        <v>123</v>
      </c>
      <c r="CO339" s="31" t="s">
        <v>28705</v>
      </c>
      <c r="CP339" s="31" t="s">
        <v>22074</v>
      </c>
      <c r="CQ339" s="31">
        <v>123</v>
      </c>
      <c r="CR339" s="31">
        <v>4481</v>
      </c>
      <c r="CS339" s="31" t="s">
        <v>3197</v>
      </c>
      <c r="CT339" s="31"/>
      <c r="CU339" s="31" t="s">
        <v>3195</v>
      </c>
      <c r="CV339" s="31" t="s">
        <v>8534</v>
      </c>
      <c r="CW339" s="31" t="s">
        <v>11148</v>
      </c>
      <c r="CX339" s="31" t="s">
        <v>6176</v>
      </c>
      <c r="CY339" s="31"/>
      <c r="CZ339" s="31"/>
      <c r="DA339" s="31"/>
      <c r="DB339" s="31" t="s">
        <v>8691</v>
      </c>
      <c r="DC339" s="31"/>
      <c r="DD339" s="31" t="s">
        <v>8692</v>
      </c>
      <c r="DE339" s="31"/>
      <c r="DF339" s="31"/>
      <c r="DG339" s="31"/>
      <c r="DH339" s="31"/>
      <c r="DI339" s="31" t="s">
        <v>15790</v>
      </c>
      <c r="DJ339" s="31" t="s">
        <v>3660</v>
      </c>
      <c r="DK339" s="31"/>
      <c r="DL339" s="31"/>
      <c r="DM339" s="38" t="s">
        <v>9638</v>
      </c>
      <c r="DN339" s="38"/>
      <c r="DO339" s="35">
        <v>0</v>
      </c>
      <c r="DP339" s="31" t="s">
        <v>13538</v>
      </c>
      <c r="DQ339" s="31" t="s">
        <v>4884</v>
      </c>
      <c r="DR339" s="31"/>
      <c r="DS339" s="31" t="s">
        <v>27273</v>
      </c>
      <c r="DT339" s="31"/>
      <c r="DU339" s="31">
        <v>3</v>
      </c>
      <c r="DV339" s="31" t="s">
        <v>32167</v>
      </c>
      <c r="DW339" s="31"/>
      <c r="DX339" s="31"/>
      <c r="DY339" s="31" t="s">
        <v>34571</v>
      </c>
      <c r="DZ339" s="29">
        <v>44550</v>
      </c>
      <c r="EA339" s="29">
        <v>45655</v>
      </c>
      <c r="EB339" s="31">
        <v>1069935</v>
      </c>
      <c r="EC339" s="31" t="s">
        <v>8001</v>
      </c>
      <c r="ED339" s="31" t="s">
        <v>41101</v>
      </c>
      <c r="EE339" s="31"/>
      <c r="EF339" s="31"/>
      <c r="EG339" s="31"/>
      <c r="EH339" s="31"/>
      <c r="EI339" s="31"/>
      <c r="EJ339" s="31"/>
    </row>
    <row r="340" spans="1:140" ht="23.25" customHeight="1">
      <c r="A340" s="25">
        <v>338</v>
      </c>
      <c r="B340" s="30" t="s">
        <v>24240</v>
      </c>
      <c r="C340" s="31" t="s">
        <v>1919</v>
      </c>
      <c r="D340" s="30" t="s">
        <v>1919</v>
      </c>
      <c r="E340" s="30"/>
      <c r="F340" s="30" t="s">
        <v>36254</v>
      </c>
      <c r="G340" s="31">
        <f t="shared" si="50"/>
        <v>58</v>
      </c>
      <c r="H340" s="72">
        <f t="shared" si="51"/>
        <v>53328</v>
      </c>
      <c r="I340" s="30"/>
      <c r="J340" s="30" t="s">
        <v>34084</v>
      </c>
      <c r="K340" s="30" t="s">
        <v>4318</v>
      </c>
      <c r="L340" s="31" t="s">
        <v>4318</v>
      </c>
      <c r="M340" s="31" t="s">
        <v>3186</v>
      </c>
      <c r="N340" s="31" t="s">
        <v>4008</v>
      </c>
      <c r="O340" s="31" t="s">
        <v>4320</v>
      </c>
      <c r="P340" s="52" t="s">
        <v>24630</v>
      </c>
      <c r="Q340" s="31" t="s">
        <v>39155</v>
      </c>
      <c r="R340" s="31">
        <v>11</v>
      </c>
      <c r="S340" s="31">
        <v>10</v>
      </c>
      <c r="T340" s="31"/>
      <c r="U340" s="31">
        <v>1586</v>
      </c>
      <c r="V340" s="31" t="s">
        <v>991</v>
      </c>
      <c r="W340" s="31" t="s">
        <v>980</v>
      </c>
      <c r="X340" s="31" t="s">
        <v>4657</v>
      </c>
      <c r="Y340" s="31" t="e">
        <f t="shared" ca="1" si="52"/>
        <v>#VALUE!</v>
      </c>
      <c r="Z340" s="31" t="e">
        <f t="shared" ca="1" si="53"/>
        <v>#VALUE!</v>
      </c>
      <c r="AA340" s="31"/>
      <c r="AB340" s="31" t="s">
        <v>11144</v>
      </c>
      <c r="AC340" s="31" t="s">
        <v>34145</v>
      </c>
      <c r="AD340" s="31" t="s">
        <v>34145</v>
      </c>
      <c r="AE340" s="31"/>
      <c r="AF340" s="31" t="s">
        <v>24701</v>
      </c>
      <c r="AG340" s="31" t="s">
        <v>4322</v>
      </c>
      <c r="AH340" s="31" t="s">
        <v>4322</v>
      </c>
      <c r="AI340" s="31" t="s">
        <v>908</v>
      </c>
      <c r="AJ340" s="31" t="s">
        <v>6317</v>
      </c>
      <c r="AK340" s="31">
        <v>191718</v>
      </c>
      <c r="AL340" s="31" t="s">
        <v>4127</v>
      </c>
      <c r="AM340" s="31" t="s">
        <v>2772</v>
      </c>
      <c r="AN340" s="31"/>
      <c r="AO340" s="31"/>
      <c r="AP340" s="31" t="s">
        <v>2307</v>
      </c>
      <c r="AQ340" s="31" t="s">
        <v>21713</v>
      </c>
      <c r="AR340" s="31" t="s">
        <v>34145</v>
      </c>
      <c r="AS340" s="31" t="s">
        <v>34145</v>
      </c>
      <c r="AT340" s="31" t="str">
        <f>_xlfn.IFNA(VLOOKUP(D340,'[1]5. 1 Mei 2022'!$C$7:$F$60,4,FALSE),"")</f>
        <v/>
      </c>
      <c r="AU340" s="31"/>
      <c r="AV340" s="31" t="s">
        <v>20034</v>
      </c>
      <c r="AW340" s="31" t="s">
        <v>21713</v>
      </c>
      <c r="AX340" s="29">
        <f t="shared" si="49"/>
        <v>46527</v>
      </c>
      <c r="AY340" s="31" t="s">
        <v>26346</v>
      </c>
      <c r="AZ340" s="31" t="s">
        <v>6924</v>
      </c>
      <c r="BA340" s="30" t="s">
        <v>2307</v>
      </c>
      <c r="BB340" s="31" t="s">
        <v>23182</v>
      </c>
      <c r="BC340" s="31"/>
      <c r="BD340" s="31" t="s">
        <v>1759</v>
      </c>
      <c r="BE340" s="31" t="s">
        <v>7969</v>
      </c>
      <c r="BF340" s="31" t="s">
        <v>20034</v>
      </c>
      <c r="BG340" s="31"/>
      <c r="BH340" s="31"/>
      <c r="BI340" s="31" t="s">
        <v>8136</v>
      </c>
      <c r="BJ340" s="31" t="s">
        <v>3185</v>
      </c>
      <c r="BK340" s="31" t="str">
        <f t="shared" si="48"/>
        <v>III/c</v>
      </c>
      <c r="BL340" s="31" t="s">
        <v>8077</v>
      </c>
      <c r="BM340" s="31"/>
      <c r="BN340" s="31"/>
      <c r="BO340" s="31"/>
      <c r="BP340" s="31" t="s">
        <v>1498</v>
      </c>
      <c r="BQ340" s="31" t="s">
        <v>3185</v>
      </c>
      <c r="BR340" s="52" t="s">
        <v>39748</v>
      </c>
      <c r="BS340" s="52" t="s">
        <v>39156</v>
      </c>
      <c r="BT340" s="31" t="s">
        <v>7564</v>
      </c>
      <c r="BU340" s="31" t="s">
        <v>794</v>
      </c>
      <c r="BV340" s="31" t="s">
        <v>5383</v>
      </c>
      <c r="BW340" s="31">
        <f t="shared" ca="1" si="54"/>
        <v>14</v>
      </c>
      <c r="BX340" s="78">
        <f t="shared" ca="1" si="55"/>
        <v>3</v>
      </c>
      <c r="BY340" s="31"/>
      <c r="BZ340" s="31" t="s">
        <v>299</v>
      </c>
      <c r="CA340" s="31" t="s">
        <v>2483</v>
      </c>
      <c r="CB340" s="31" t="s">
        <v>2519</v>
      </c>
      <c r="CC340" s="31">
        <v>2</v>
      </c>
      <c r="CD340" s="31">
        <v>1</v>
      </c>
      <c r="CE340" s="31" t="s">
        <v>20085</v>
      </c>
      <c r="CF340" s="31"/>
      <c r="CG340" s="31"/>
      <c r="CH340" s="31"/>
      <c r="CI340" s="31"/>
      <c r="CJ340" s="31"/>
      <c r="CK340" s="31"/>
      <c r="CL340" s="31" t="s">
        <v>22487</v>
      </c>
      <c r="CM340" s="31" t="s">
        <v>21974</v>
      </c>
      <c r="CN340" s="31">
        <v>123</v>
      </c>
      <c r="CO340" s="31" t="s">
        <v>25603</v>
      </c>
      <c r="CP340" s="31" t="s">
        <v>21974</v>
      </c>
      <c r="CQ340" s="31">
        <v>123</v>
      </c>
      <c r="CR340" s="31">
        <v>4224</v>
      </c>
      <c r="CS340" s="31" t="s">
        <v>18417</v>
      </c>
      <c r="CT340" s="31" t="s">
        <v>18418</v>
      </c>
      <c r="CU340" s="31" t="s">
        <v>4327</v>
      </c>
      <c r="CV340" s="31" t="s">
        <v>17262</v>
      </c>
      <c r="CW340" s="31" t="s">
        <v>17263</v>
      </c>
      <c r="CX340" s="31" t="s">
        <v>17264</v>
      </c>
      <c r="CY340" s="31"/>
      <c r="CZ340" s="31"/>
      <c r="DA340" s="31"/>
      <c r="DB340" s="31" t="s">
        <v>15747</v>
      </c>
      <c r="DC340" s="31" t="s">
        <v>15757</v>
      </c>
      <c r="DD340" s="31" t="s">
        <v>15746</v>
      </c>
      <c r="DE340" s="31"/>
      <c r="DF340" s="31"/>
      <c r="DG340" s="31"/>
      <c r="DH340" s="31"/>
      <c r="DI340" s="31" t="s">
        <v>24810</v>
      </c>
      <c r="DJ340" s="31" t="s">
        <v>24811</v>
      </c>
      <c r="DK340" s="31"/>
      <c r="DL340" s="31"/>
      <c r="DM340" s="38" t="s">
        <v>9343</v>
      </c>
      <c r="DN340" s="38"/>
      <c r="DO340" s="35" t="s">
        <v>20459</v>
      </c>
      <c r="DP340" s="31" t="s">
        <v>13206</v>
      </c>
      <c r="DQ340" s="31" t="s">
        <v>20787</v>
      </c>
      <c r="DR340" s="31"/>
      <c r="DS340" s="31" t="s">
        <v>26984</v>
      </c>
      <c r="DT340" s="31" t="s">
        <v>37468</v>
      </c>
      <c r="DU340" s="31">
        <v>3</v>
      </c>
      <c r="DV340" s="31" t="s">
        <v>32167</v>
      </c>
      <c r="DW340" s="31" t="s">
        <v>1759</v>
      </c>
      <c r="DX340" s="31" t="s">
        <v>1759</v>
      </c>
      <c r="DY340" s="31" t="s">
        <v>25061</v>
      </c>
      <c r="DZ340" s="31" t="s">
        <v>22318</v>
      </c>
      <c r="EA340" s="31"/>
      <c r="EB340" s="31">
        <v>420101</v>
      </c>
      <c r="EC340" s="31" t="s">
        <v>40168</v>
      </c>
      <c r="ED340" s="31" t="s">
        <v>41101</v>
      </c>
      <c r="EE340" s="31"/>
      <c r="EF340" s="31"/>
      <c r="EG340" s="31"/>
      <c r="EH340" s="31"/>
      <c r="EI340" s="31"/>
      <c r="EJ340" s="31"/>
    </row>
    <row r="341" spans="1:140" ht="23.25" customHeight="1">
      <c r="A341" s="25">
        <v>339</v>
      </c>
      <c r="B341" s="30" t="s">
        <v>24284</v>
      </c>
      <c r="C341" s="31" t="s">
        <v>7248</v>
      </c>
      <c r="D341" s="30" t="s">
        <v>16659</v>
      </c>
      <c r="E341" s="30"/>
      <c r="F341" s="30" t="s">
        <v>36262</v>
      </c>
      <c r="G341" s="31">
        <f t="shared" si="50"/>
        <v>58</v>
      </c>
      <c r="H341" s="72">
        <f t="shared" si="51"/>
        <v>54210</v>
      </c>
      <c r="I341" s="30" t="s">
        <v>34994</v>
      </c>
      <c r="J341" s="30" t="s">
        <v>34085</v>
      </c>
      <c r="K341" s="30" t="s">
        <v>34083</v>
      </c>
      <c r="L341" s="31" t="s">
        <v>16726</v>
      </c>
      <c r="M341" s="31" t="s">
        <v>3186</v>
      </c>
      <c r="N341" s="31" t="s">
        <v>5865</v>
      </c>
      <c r="O341" s="31" t="s">
        <v>5621</v>
      </c>
      <c r="P341" s="31" t="s">
        <v>3738</v>
      </c>
      <c r="Q341" s="31"/>
      <c r="R341" s="31"/>
      <c r="S341" s="31"/>
      <c r="T341" s="31"/>
      <c r="U341" s="31" t="s">
        <v>2960</v>
      </c>
      <c r="V341" s="31"/>
      <c r="W341" s="31" t="s">
        <v>6910</v>
      </c>
      <c r="X341" s="31" t="s">
        <v>5305</v>
      </c>
      <c r="Y341" s="31" t="e">
        <f t="shared" ca="1" si="52"/>
        <v>#VALUE!</v>
      </c>
      <c r="Z341" s="31" t="e">
        <f t="shared" ca="1" si="53"/>
        <v>#VALUE!</v>
      </c>
      <c r="AA341" s="31"/>
      <c r="AB341" s="31" t="s">
        <v>11144</v>
      </c>
      <c r="AC341" s="31" t="s">
        <v>34145</v>
      </c>
      <c r="AD341" s="31" t="s">
        <v>34145</v>
      </c>
      <c r="AE341" s="31"/>
      <c r="AF341" s="31" t="s">
        <v>24701</v>
      </c>
      <c r="AG341" s="31" t="s">
        <v>4322</v>
      </c>
      <c r="AH341" s="31" t="s">
        <v>4322</v>
      </c>
      <c r="AI341" s="31" t="s">
        <v>908</v>
      </c>
      <c r="AJ341" s="31" t="s">
        <v>783</v>
      </c>
      <c r="AK341" s="31">
        <v>244647</v>
      </c>
      <c r="AL341" s="31" t="s">
        <v>2771</v>
      </c>
      <c r="AM341" s="31" t="s">
        <v>2772</v>
      </c>
      <c r="AN341" s="31"/>
      <c r="AO341" s="31"/>
      <c r="AP341" s="31" t="s">
        <v>18118</v>
      </c>
      <c r="AQ341" s="31" t="s">
        <v>16037</v>
      </c>
      <c r="AR341" s="31" t="s">
        <v>34145</v>
      </c>
      <c r="AS341" s="31" t="s">
        <v>34145</v>
      </c>
      <c r="AT341" s="31" t="str">
        <f>_xlfn.IFNA(VLOOKUP(D341,'[1]5. 1 Mei 2022'!$C$7:$F$60,4,FALSE),"")</f>
        <v/>
      </c>
      <c r="AU341" s="31"/>
      <c r="AV341" s="31" t="s">
        <v>20034</v>
      </c>
      <c r="AW341" s="52" t="s">
        <v>33910</v>
      </c>
      <c r="AX341" s="29">
        <f t="shared" si="49"/>
        <v>46798</v>
      </c>
      <c r="AY341" s="31" t="s">
        <v>26346</v>
      </c>
      <c r="AZ341" s="31" t="s">
        <v>2622</v>
      </c>
      <c r="BA341" s="30" t="s">
        <v>18118</v>
      </c>
      <c r="BB341" s="31" t="s">
        <v>30151</v>
      </c>
      <c r="BC341" s="31"/>
      <c r="BD341" s="31" t="s">
        <v>7980</v>
      </c>
      <c r="BE341" s="31" t="s">
        <v>7969</v>
      </c>
      <c r="BF341" s="31" t="s">
        <v>20034</v>
      </c>
      <c r="BG341" s="31"/>
      <c r="BH341" s="31"/>
      <c r="BI341" s="31"/>
      <c r="BJ341" s="31">
        <v>0</v>
      </c>
      <c r="BK341" s="31" t="str">
        <f t="shared" si="48"/>
        <v>II/c</v>
      </c>
      <c r="BL341" s="31"/>
      <c r="BM341" s="31"/>
      <c r="BN341" s="31"/>
      <c r="BO341" s="31"/>
      <c r="BP341" s="31"/>
      <c r="BQ341" s="31"/>
      <c r="BR341" s="31"/>
      <c r="BS341" s="31"/>
      <c r="BT341" s="31"/>
      <c r="BU341" s="31"/>
      <c r="BV341" s="31" t="s">
        <v>717</v>
      </c>
      <c r="BW341" s="31">
        <f t="shared" ca="1" si="54"/>
        <v>12</v>
      </c>
      <c r="BX341" s="78">
        <f t="shared" ca="1" si="55"/>
        <v>3</v>
      </c>
      <c r="BY341" s="31" t="s">
        <v>3738</v>
      </c>
      <c r="BZ341" s="31"/>
      <c r="CA341" s="31" t="s">
        <v>2483</v>
      </c>
      <c r="CB341" s="31" t="s">
        <v>2406</v>
      </c>
      <c r="CC341" s="31" t="s">
        <v>1498</v>
      </c>
      <c r="CD341" s="31" t="s">
        <v>1498</v>
      </c>
      <c r="CE341" s="31" t="s">
        <v>20085</v>
      </c>
      <c r="CF341" s="31"/>
      <c r="CG341" s="31"/>
      <c r="CH341" s="31"/>
      <c r="CI341" s="31"/>
      <c r="CJ341" s="31"/>
      <c r="CK341" s="31"/>
      <c r="CL341" s="31" t="s">
        <v>22496</v>
      </c>
      <c r="CM341" s="31" t="s">
        <v>20031</v>
      </c>
      <c r="CN341" s="31">
        <v>123</v>
      </c>
      <c r="CO341" s="31" t="s">
        <v>28642</v>
      </c>
      <c r="CP341" s="31" t="s">
        <v>20031</v>
      </c>
      <c r="CQ341" s="31">
        <v>123</v>
      </c>
      <c r="CR341" s="31">
        <v>4589</v>
      </c>
      <c r="CS341" s="31" t="s">
        <v>18417</v>
      </c>
      <c r="CT341" s="31" t="s">
        <v>18418</v>
      </c>
      <c r="CU341" s="31" t="s">
        <v>4327</v>
      </c>
      <c r="CV341" s="31" t="s">
        <v>17262</v>
      </c>
      <c r="CW341" s="31" t="s">
        <v>17263</v>
      </c>
      <c r="CX341" s="31" t="s">
        <v>17264</v>
      </c>
      <c r="CY341" s="31"/>
      <c r="CZ341" s="31"/>
      <c r="DA341" s="31"/>
      <c r="DB341" s="31" t="s">
        <v>15747</v>
      </c>
      <c r="DC341" s="31" t="s">
        <v>15757</v>
      </c>
      <c r="DD341" s="31" t="s">
        <v>15746</v>
      </c>
      <c r="DE341" s="31"/>
      <c r="DF341" s="31"/>
      <c r="DG341" s="31"/>
      <c r="DH341" s="31"/>
      <c r="DI341" s="31" t="s">
        <v>24810</v>
      </c>
      <c r="DJ341" s="31" t="s">
        <v>24811</v>
      </c>
      <c r="DK341" s="31" t="s">
        <v>25645</v>
      </c>
      <c r="DL341" s="31" t="s">
        <v>13888</v>
      </c>
      <c r="DM341" s="38" t="s">
        <v>9387</v>
      </c>
      <c r="DN341" s="38"/>
      <c r="DO341" s="35" t="s">
        <v>10682</v>
      </c>
      <c r="DP341" s="31" t="s">
        <v>10878</v>
      </c>
      <c r="DQ341" s="31" t="s">
        <v>11030</v>
      </c>
      <c r="DR341" s="31"/>
      <c r="DS341" s="31" t="s">
        <v>38508</v>
      </c>
      <c r="DT341" s="31" t="s">
        <v>37469</v>
      </c>
      <c r="DU341" s="31">
        <v>1</v>
      </c>
      <c r="DV341" s="31" t="s">
        <v>32165</v>
      </c>
      <c r="DW341" s="31" t="s">
        <v>1759</v>
      </c>
      <c r="DX341" s="31" t="s">
        <v>1759</v>
      </c>
      <c r="DY341" s="31" t="s">
        <v>40021</v>
      </c>
      <c r="DZ341" s="52" t="s">
        <v>39955</v>
      </c>
      <c r="EA341" s="52" t="s">
        <v>30934</v>
      </c>
      <c r="EB341" s="31">
        <v>827543</v>
      </c>
      <c r="EC341" s="31" t="s">
        <v>40168</v>
      </c>
      <c r="ED341" s="31" t="s">
        <v>41101</v>
      </c>
      <c r="EE341" s="31"/>
      <c r="EF341" s="31"/>
      <c r="EG341" s="31"/>
      <c r="EH341" s="31"/>
      <c r="EI341" s="31"/>
      <c r="EJ341" s="31"/>
    </row>
    <row r="342" spans="1:140" ht="23.25" customHeight="1">
      <c r="A342" s="25">
        <v>340</v>
      </c>
      <c r="B342" s="30" t="s">
        <v>24243</v>
      </c>
      <c r="C342" s="31" t="s">
        <v>5493</v>
      </c>
      <c r="D342" s="30" t="s">
        <v>16645</v>
      </c>
      <c r="E342" s="30"/>
      <c r="F342" s="30" t="s">
        <v>36262</v>
      </c>
      <c r="G342" s="31">
        <f t="shared" si="50"/>
        <v>58</v>
      </c>
      <c r="H342" s="72">
        <f t="shared" si="51"/>
        <v>51136</v>
      </c>
      <c r="I342" s="30" t="s">
        <v>34995</v>
      </c>
      <c r="J342" s="30" t="s">
        <v>34085</v>
      </c>
      <c r="K342" s="30" t="s">
        <v>34083</v>
      </c>
      <c r="L342" s="31" t="s">
        <v>16726</v>
      </c>
      <c r="M342" s="31" t="s">
        <v>6378</v>
      </c>
      <c r="N342" s="31" t="s">
        <v>5865</v>
      </c>
      <c r="O342" s="31" t="s">
        <v>5117</v>
      </c>
      <c r="P342" s="31" t="s">
        <v>3738</v>
      </c>
      <c r="Q342" s="31"/>
      <c r="R342" s="31"/>
      <c r="S342" s="31"/>
      <c r="T342" s="31"/>
      <c r="U342" s="31" t="s">
        <v>1826</v>
      </c>
      <c r="V342" s="31"/>
      <c r="W342" s="31" t="s">
        <v>6910</v>
      </c>
      <c r="X342" s="31" t="s">
        <v>7111</v>
      </c>
      <c r="Y342" s="31" t="e">
        <f t="shared" ca="1" si="52"/>
        <v>#VALUE!</v>
      </c>
      <c r="Z342" s="31" t="e">
        <f t="shared" ca="1" si="53"/>
        <v>#VALUE!</v>
      </c>
      <c r="AA342" s="31"/>
      <c r="AB342" s="31" t="s">
        <v>11144</v>
      </c>
      <c r="AC342" s="31" t="s">
        <v>34145</v>
      </c>
      <c r="AD342" s="31" t="s">
        <v>34145</v>
      </c>
      <c r="AE342" s="31"/>
      <c r="AF342" s="31" t="s">
        <v>24701</v>
      </c>
      <c r="AG342" s="31" t="s">
        <v>4322</v>
      </c>
      <c r="AH342" s="31" t="s">
        <v>4322</v>
      </c>
      <c r="AI342" s="31" t="s">
        <v>908</v>
      </c>
      <c r="AJ342" s="31" t="s">
        <v>6321</v>
      </c>
      <c r="AK342" s="31">
        <v>103813</v>
      </c>
      <c r="AL342" s="31" t="s">
        <v>3626</v>
      </c>
      <c r="AM342" s="31" t="s">
        <v>2772</v>
      </c>
      <c r="AN342" s="31"/>
      <c r="AO342" s="31"/>
      <c r="AP342" s="31" t="s">
        <v>4434</v>
      </c>
      <c r="AQ342" s="52" t="s">
        <v>35984</v>
      </c>
      <c r="AR342" s="31" t="s">
        <v>34145</v>
      </c>
      <c r="AS342" s="31" t="s">
        <v>34145</v>
      </c>
      <c r="AT342" s="31" t="s">
        <v>41666</v>
      </c>
      <c r="AU342" s="31"/>
      <c r="AV342" s="31" t="s">
        <v>20032</v>
      </c>
      <c r="AW342" s="31" t="s">
        <v>21723</v>
      </c>
      <c r="AX342" s="29">
        <f t="shared" si="49"/>
        <v>46555</v>
      </c>
      <c r="AY342" s="31" t="s">
        <v>26346</v>
      </c>
      <c r="AZ342" s="31" t="s">
        <v>6484</v>
      </c>
      <c r="BA342" s="30" t="s">
        <v>4434</v>
      </c>
      <c r="BB342" s="31" t="s">
        <v>41657</v>
      </c>
      <c r="BC342" s="31"/>
      <c r="BD342" s="31" t="s">
        <v>7980</v>
      </c>
      <c r="BE342" s="31" t="s">
        <v>7969</v>
      </c>
      <c r="BF342" s="31" t="s">
        <v>20032</v>
      </c>
      <c r="BG342" s="31"/>
      <c r="BH342" s="31"/>
      <c r="BI342" s="31"/>
      <c r="BJ342" s="31">
        <v>0</v>
      </c>
      <c r="BK342" s="31" t="str">
        <f t="shared" si="48"/>
        <v>II/c</v>
      </c>
      <c r="BL342" s="31"/>
      <c r="BM342" s="31"/>
      <c r="BN342" s="31"/>
      <c r="BO342" s="31"/>
      <c r="BP342" s="31"/>
      <c r="BQ342" s="31"/>
      <c r="BR342" s="31"/>
      <c r="BS342" s="31"/>
      <c r="BT342" s="31"/>
      <c r="BU342" s="31"/>
      <c r="BV342" s="31" t="s">
        <v>717</v>
      </c>
      <c r="BW342" s="31">
        <f t="shared" ca="1" si="54"/>
        <v>12</v>
      </c>
      <c r="BX342" s="78">
        <f t="shared" ca="1" si="55"/>
        <v>3</v>
      </c>
      <c r="BY342" s="31" t="s">
        <v>3738</v>
      </c>
      <c r="BZ342" s="31"/>
      <c r="CA342" s="31" t="s">
        <v>2483</v>
      </c>
      <c r="CB342" s="31" t="s">
        <v>2519</v>
      </c>
      <c r="CC342" s="31">
        <v>1</v>
      </c>
      <c r="CD342" s="31">
        <v>1</v>
      </c>
      <c r="CE342" s="31" t="s">
        <v>20085</v>
      </c>
      <c r="CF342" s="31"/>
      <c r="CG342" s="31"/>
      <c r="CH342" s="31"/>
      <c r="CI342" s="31"/>
      <c r="CJ342" s="31"/>
      <c r="CK342" s="31"/>
      <c r="CL342" s="31" t="s">
        <v>22479</v>
      </c>
      <c r="CM342" s="31" t="s">
        <v>21974</v>
      </c>
      <c r="CN342" s="31">
        <v>123</v>
      </c>
      <c r="CO342" s="31" t="s">
        <v>25837</v>
      </c>
      <c r="CP342" s="31" t="s">
        <v>21974</v>
      </c>
      <c r="CQ342" s="31">
        <v>123</v>
      </c>
      <c r="CR342" s="31">
        <v>4582</v>
      </c>
      <c r="CS342" s="31" t="s">
        <v>18417</v>
      </c>
      <c r="CT342" s="31" t="s">
        <v>18418</v>
      </c>
      <c r="CU342" s="31" t="s">
        <v>4327</v>
      </c>
      <c r="CV342" s="31" t="s">
        <v>17262</v>
      </c>
      <c r="CW342" s="31" t="s">
        <v>17263</v>
      </c>
      <c r="CX342" s="31" t="s">
        <v>17264</v>
      </c>
      <c r="CY342" s="31"/>
      <c r="CZ342" s="31"/>
      <c r="DA342" s="31"/>
      <c r="DB342" s="31" t="s">
        <v>15747</v>
      </c>
      <c r="DC342" s="31" t="s">
        <v>15757</v>
      </c>
      <c r="DD342" s="31" t="s">
        <v>15746</v>
      </c>
      <c r="DE342" s="31"/>
      <c r="DF342" s="31"/>
      <c r="DG342" s="31"/>
      <c r="DH342" s="31"/>
      <c r="DI342" s="31" t="s">
        <v>24810</v>
      </c>
      <c r="DJ342" s="31" t="s">
        <v>24811</v>
      </c>
      <c r="DK342" s="31"/>
      <c r="DL342" s="31"/>
      <c r="DM342" s="38" t="s">
        <v>9346</v>
      </c>
      <c r="DN342" s="38"/>
      <c r="DO342" s="35" t="s">
        <v>10672</v>
      </c>
      <c r="DP342" s="31" t="s">
        <v>10867</v>
      </c>
      <c r="DQ342" s="31" t="s">
        <v>5497</v>
      </c>
      <c r="DR342" s="31"/>
      <c r="DS342" s="52" t="s">
        <v>26987</v>
      </c>
      <c r="DT342" s="31" t="s">
        <v>37470</v>
      </c>
      <c r="DU342" s="31">
        <v>2</v>
      </c>
      <c r="DV342" s="31" t="s">
        <v>32165</v>
      </c>
      <c r="DW342" s="31" t="s">
        <v>7980</v>
      </c>
      <c r="DX342" s="31" t="s">
        <v>7980</v>
      </c>
      <c r="DY342" s="31" t="s">
        <v>28894</v>
      </c>
      <c r="DZ342" s="31" t="s">
        <v>18545</v>
      </c>
      <c r="EA342" s="31"/>
      <c r="EB342" s="31">
        <v>1053809</v>
      </c>
      <c r="EC342" s="31" t="s">
        <v>40168</v>
      </c>
      <c r="ED342" s="31" t="s">
        <v>41101</v>
      </c>
      <c r="EE342" s="31"/>
      <c r="EF342" s="31"/>
      <c r="EG342" s="31"/>
      <c r="EH342" s="31"/>
      <c r="EI342" s="31"/>
      <c r="EJ342" s="31"/>
    </row>
    <row r="343" spans="1:140" ht="23.25" customHeight="1">
      <c r="A343" s="25">
        <v>341</v>
      </c>
      <c r="B343" s="30" t="s">
        <v>21788</v>
      </c>
      <c r="C343" s="31" t="s">
        <v>7320</v>
      </c>
      <c r="D343" s="30" t="s">
        <v>7036</v>
      </c>
      <c r="E343" s="30"/>
      <c r="F343" s="30" t="s">
        <v>36257</v>
      </c>
      <c r="G343" s="31">
        <f t="shared" si="50"/>
        <v>58</v>
      </c>
      <c r="H343" s="72">
        <f t="shared" si="51"/>
        <v>52963</v>
      </c>
      <c r="I343" s="30"/>
      <c r="J343" s="30" t="s">
        <v>34084</v>
      </c>
      <c r="K343" s="30" t="s">
        <v>4318</v>
      </c>
      <c r="L343" s="31" t="s">
        <v>4318</v>
      </c>
      <c r="M343" s="31" t="s">
        <v>3186</v>
      </c>
      <c r="N343" s="31" t="s">
        <v>4008</v>
      </c>
      <c r="O343" s="31" t="s">
        <v>4320</v>
      </c>
      <c r="P343" s="52" t="s">
        <v>24630</v>
      </c>
      <c r="Q343" s="31" t="s">
        <v>39153</v>
      </c>
      <c r="R343" s="31">
        <v>9</v>
      </c>
      <c r="S343" s="31">
        <v>10</v>
      </c>
      <c r="T343" s="31"/>
      <c r="U343" s="31">
        <v>349</v>
      </c>
      <c r="V343" s="31" t="s">
        <v>1450</v>
      </c>
      <c r="W343" s="31" t="s">
        <v>6910</v>
      </c>
      <c r="X343" s="31" t="s">
        <v>7621</v>
      </c>
      <c r="Y343" s="31" t="e">
        <f t="shared" ca="1" si="52"/>
        <v>#VALUE!</v>
      </c>
      <c r="Z343" s="31" t="e">
        <f t="shared" ca="1" si="53"/>
        <v>#VALUE!</v>
      </c>
      <c r="AA343" s="31"/>
      <c r="AB343" s="31" t="s">
        <v>10496</v>
      </c>
      <c r="AC343" s="31" t="s">
        <v>34146</v>
      </c>
      <c r="AD343" s="31" t="s">
        <v>34146</v>
      </c>
      <c r="AE343" s="31"/>
      <c r="AF343" s="31" t="s">
        <v>14478</v>
      </c>
      <c r="AG343" s="31" t="s">
        <v>4322</v>
      </c>
      <c r="AH343" s="31" t="s">
        <v>4322</v>
      </c>
      <c r="AI343" s="31" t="s">
        <v>5828</v>
      </c>
      <c r="AJ343" s="31" t="s">
        <v>21009</v>
      </c>
      <c r="AK343" s="31" t="s">
        <v>21010</v>
      </c>
      <c r="AL343" s="31" t="s">
        <v>11483</v>
      </c>
      <c r="AM343" s="31" t="s">
        <v>5568</v>
      </c>
      <c r="AN343" s="31"/>
      <c r="AO343" s="31"/>
      <c r="AP343" s="31" t="s">
        <v>2307</v>
      </c>
      <c r="AQ343" s="31" t="s">
        <v>29561</v>
      </c>
      <c r="AR343" s="31" t="s">
        <v>34146</v>
      </c>
      <c r="AS343" s="31" t="s">
        <v>34146</v>
      </c>
      <c r="AT343" s="31" t="str">
        <f>_xlfn.IFNA(VLOOKUP(D343,'[1]5. 1 Mei 2022'!$C$7:$F$60,4,FALSE),"")</f>
        <v/>
      </c>
      <c r="AU343" s="31"/>
      <c r="AV343" s="31" t="s">
        <v>20034</v>
      </c>
      <c r="AW343" s="31" t="s">
        <v>38822</v>
      </c>
      <c r="AX343" s="29" t="e">
        <f t="shared" si="49"/>
        <v>#VALUE!</v>
      </c>
      <c r="AY343" s="31" t="s">
        <v>26346</v>
      </c>
      <c r="AZ343" s="31" t="s">
        <v>6924</v>
      </c>
      <c r="BA343" s="30" t="s">
        <v>2307</v>
      </c>
      <c r="BB343" s="31" t="s">
        <v>32490</v>
      </c>
      <c r="BC343" s="31"/>
      <c r="BD343" s="31" t="s">
        <v>7980</v>
      </c>
      <c r="BE343" s="31" t="s">
        <v>7969</v>
      </c>
      <c r="BF343" s="31" t="s">
        <v>20034</v>
      </c>
      <c r="BG343" s="31" t="s">
        <v>38823</v>
      </c>
      <c r="BH343" s="31"/>
      <c r="BI343" s="31" t="s">
        <v>14478</v>
      </c>
      <c r="BJ343" s="31" t="s">
        <v>25685</v>
      </c>
      <c r="BK343" s="31" t="str">
        <f t="shared" si="48"/>
        <v>III/c</v>
      </c>
      <c r="BL343" s="31" t="s">
        <v>8077</v>
      </c>
      <c r="BM343" s="31"/>
      <c r="BN343" s="31"/>
      <c r="BO343" s="31"/>
      <c r="BP343" s="31"/>
      <c r="BQ343" s="31" t="s">
        <v>20282</v>
      </c>
      <c r="BR343" s="52" t="s">
        <v>39748</v>
      </c>
      <c r="BS343" s="52" t="s">
        <v>39154</v>
      </c>
      <c r="BT343" s="31" t="s">
        <v>3296</v>
      </c>
      <c r="BU343" s="31" t="s">
        <v>2918</v>
      </c>
      <c r="BV343" s="31" t="s">
        <v>1779</v>
      </c>
      <c r="BW343" s="31">
        <f t="shared" ca="1" si="54"/>
        <v>12</v>
      </c>
      <c r="BX343" s="78">
        <f t="shared" ca="1" si="55"/>
        <v>3</v>
      </c>
      <c r="BY343" s="31"/>
      <c r="BZ343" s="31" t="s">
        <v>26503</v>
      </c>
      <c r="CA343" s="31" t="s">
        <v>2483</v>
      </c>
      <c r="CB343" s="31" t="s">
        <v>2519</v>
      </c>
      <c r="CC343" s="31">
        <v>1</v>
      </c>
      <c r="CD343" s="31">
        <v>1</v>
      </c>
      <c r="CE343" s="31" t="s">
        <v>20085</v>
      </c>
      <c r="CF343" s="31"/>
      <c r="CG343" s="31"/>
      <c r="CH343" s="31"/>
      <c r="CI343" s="31"/>
      <c r="CJ343" s="31"/>
      <c r="CK343" s="31"/>
      <c r="CL343" s="31" t="s">
        <v>39859</v>
      </c>
      <c r="CM343" s="31" t="s">
        <v>39860</v>
      </c>
      <c r="CN343" s="31">
        <v>127</v>
      </c>
      <c r="CO343" s="31" t="s">
        <v>39861</v>
      </c>
      <c r="CP343" s="31" t="s">
        <v>39860</v>
      </c>
      <c r="CQ343" s="31">
        <v>127</v>
      </c>
      <c r="CR343" s="31">
        <v>4468</v>
      </c>
      <c r="CS343" s="31" t="s">
        <v>16053</v>
      </c>
      <c r="CT343" s="31"/>
      <c r="CU343" s="31"/>
      <c r="CV343" s="31"/>
      <c r="CW343" s="31"/>
      <c r="CX343" s="31"/>
      <c r="CY343" s="31"/>
      <c r="CZ343" s="31"/>
      <c r="DA343" s="31"/>
      <c r="DB343" s="31" t="s">
        <v>11355</v>
      </c>
      <c r="DC343" s="31" t="s">
        <v>16323</v>
      </c>
      <c r="DD343" s="31" t="s">
        <v>16324</v>
      </c>
      <c r="DE343" s="31"/>
      <c r="DF343" s="31"/>
      <c r="DG343" s="31"/>
      <c r="DH343" s="31"/>
      <c r="DI343" s="31" t="s">
        <v>24821</v>
      </c>
      <c r="DJ343" s="31" t="s">
        <v>24811</v>
      </c>
      <c r="DK343" s="31"/>
      <c r="DL343" s="31"/>
      <c r="DM343" s="38" t="s">
        <v>9558</v>
      </c>
      <c r="DN343" s="38"/>
      <c r="DO343" s="35" t="s">
        <v>23977</v>
      </c>
      <c r="DP343" s="31" t="s">
        <v>13479</v>
      </c>
      <c r="DQ343" s="31" t="s">
        <v>23978</v>
      </c>
      <c r="DR343" s="31"/>
      <c r="DS343" s="31" t="s">
        <v>27189</v>
      </c>
      <c r="DT343" s="31" t="s">
        <v>37471</v>
      </c>
      <c r="DU343" s="31">
        <v>2</v>
      </c>
      <c r="DV343" s="31" t="s">
        <v>32165</v>
      </c>
      <c r="DW343" s="31" t="s">
        <v>2963</v>
      </c>
      <c r="DX343" s="31" t="s">
        <v>2963</v>
      </c>
      <c r="DY343" s="31" t="s">
        <v>34460</v>
      </c>
      <c r="DZ343" s="29">
        <v>44754</v>
      </c>
      <c r="EA343" s="31" t="s">
        <v>32508</v>
      </c>
      <c r="EB343" s="31">
        <v>1054649</v>
      </c>
      <c r="EC343" s="31" t="s">
        <v>40169</v>
      </c>
      <c r="ED343" s="31" t="s">
        <v>41101</v>
      </c>
      <c r="EE343" s="31"/>
      <c r="EF343" s="31"/>
      <c r="EG343" s="31"/>
      <c r="EH343" s="31"/>
      <c r="EI343" s="31"/>
      <c r="EJ343" s="31"/>
    </row>
    <row r="344" spans="1:140" ht="23.25" customHeight="1">
      <c r="A344" s="25">
        <v>342</v>
      </c>
      <c r="B344" s="30" t="s">
        <v>16991</v>
      </c>
      <c r="C344" s="31" t="s">
        <v>26184</v>
      </c>
      <c r="D344" s="30" t="s">
        <v>30020</v>
      </c>
      <c r="E344" s="30"/>
      <c r="F344" s="30" t="s">
        <v>36256</v>
      </c>
      <c r="G344" s="31">
        <f t="shared" si="50"/>
        <v>58</v>
      </c>
      <c r="H344" s="72">
        <f t="shared" si="51"/>
        <v>55824</v>
      </c>
      <c r="I344" s="30"/>
      <c r="J344" s="30" t="s">
        <v>34084</v>
      </c>
      <c r="K344" s="30" t="s">
        <v>4318</v>
      </c>
      <c r="L344" s="31" t="s">
        <v>4318</v>
      </c>
      <c r="M344" s="31" t="s">
        <v>3186</v>
      </c>
      <c r="N344" s="31" t="s">
        <v>5865</v>
      </c>
      <c r="O344" s="31" t="s">
        <v>5117</v>
      </c>
      <c r="P344" s="31" t="s">
        <v>30295</v>
      </c>
      <c r="Q344" s="31"/>
      <c r="R344" s="31">
        <v>8</v>
      </c>
      <c r="S344" s="31">
        <v>11</v>
      </c>
      <c r="T344" s="31"/>
      <c r="U344" s="31"/>
      <c r="V344" s="31"/>
      <c r="W344" s="31" t="s">
        <v>2764</v>
      </c>
      <c r="X344" s="31" t="s">
        <v>7546</v>
      </c>
      <c r="Y344" s="31">
        <f t="shared" ca="1" si="52"/>
        <v>29</v>
      </c>
      <c r="Z344" s="31" t="str">
        <f t="shared" ca="1" si="53"/>
        <v>21-35</v>
      </c>
      <c r="AA344" s="31"/>
      <c r="AB344" s="31" t="s">
        <v>11160</v>
      </c>
      <c r="AC344" s="31" t="s">
        <v>34147</v>
      </c>
      <c r="AD344" s="31" t="s">
        <v>34147</v>
      </c>
      <c r="AE344" s="31"/>
      <c r="AF344" s="31" t="s">
        <v>24699</v>
      </c>
      <c r="AG344" s="31" t="s">
        <v>5852</v>
      </c>
      <c r="AH344" s="31" t="s">
        <v>5852</v>
      </c>
      <c r="AI344" s="31" t="s">
        <v>908</v>
      </c>
      <c r="AJ344" s="31" t="s">
        <v>16992</v>
      </c>
      <c r="AK344" s="31" t="s">
        <v>16993</v>
      </c>
      <c r="AL344" s="31" t="s">
        <v>15819</v>
      </c>
      <c r="AM344" s="31" t="s">
        <v>16933</v>
      </c>
      <c r="AN344" s="31"/>
      <c r="AO344" s="31"/>
      <c r="AP344" s="31" t="s">
        <v>33022</v>
      </c>
      <c r="AQ344" s="31" t="s">
        <v>3738</v>
      </c>
      <c r="AR344" s="31" t="s">
        <v>34147</v>
      </c>
      <c r="AS344" s="31" t="s">
        <v>34147</v>
      </c>
      <c r="AT344" s="31" t="str">
        <f>_xlfn.IFNA(VLOOKUP(D344,'[1]5. 1 Mei 2022'!$C$7:$F$60,4,FALSE),"")</f>
        <v/>
      </c>
      <c r="AU344" s="31"/>
      <c r="AV344" s="31" t="s">
        <v>8001</v>
      </c>
      <c r="AW344" s="31" t="s">
        <v>3738</v>
      </c>
      <c r="AX344" s="29">
        <f t="shared" si="49"/>
        <v>44273</v>
      </c>
      <c r="AY344" s="31" t="s">
        <v>26346</v>
      </c>
      <c r="AZ344" s="31" t="s">
        <v>33023</v>
      </c>
      <c r="BA344" s="30" t="s">
        <v>33022</v>
      </c>
      <c r="BB344" s="31"/>
      <c r="BC344" s="31"/>
      <c r="BD344" s="31" t="s">
        <v>8125</v>
      </c>
      <c r="BE344" s="31" t="s">
        <v>7973</v>
      </c>
      <c r="BF344" s="31" t="s">
        <v>8001</v>
      </c>
      <c r="BG344" s="31"/>
      <c r="BH344" s="31"/>
      <c r="BI344" s="31"/>
      <c r="BJ344" s="31">
        <v>0</v>
      </c>
      <c r="BK344" s="31" t="str">
        <f t="shared" si="48"/>
        <v>II/c</v>
      </c>
      <c r="BL344" s="31" t="s">
        <v>8077</v>
      </c>
      <c r="BM344" s="31"/>
      <c r="BN344" s="31"/>
      <c r="BO344" s="31"/>
      <c r="BP344" s="31"/>
      <c r="BQ344" s="31" t="s">
        <v>21618</v>
      </c>
      <c r="BR344" s="29">
        <v>44739</v>
      </c>
      <c r="BS344" s="52" t="s">
        <v>34687</v>
      </c>
      <c r="BT344" s="31" t="s">
        <v>26137</v>
      </c>
      <c r="BU344" s="31" t="s">
        <v>30295</v>
      </c>
      <c r="BV344" s="31" t="s">
        <v>3738</v>
      </c>
      <c r="BW344" s="31">
        <f t="shared" ca="1" si="54"/>
        <v>7</v>
      </c>
      <c r="BX344" s="78">
        <f t="shared" ca="1" si="55"/>
        <v>3</v>
      </c>
      <c r="BY344" s="31" t="s">
        <v>25993</v>
      </c>
      <c r="BZ344" s="31"/>
      <c r="CA344" s="31" t="s">
        <v>2483</v>
      </c>
      <c r="CB344" s="31" t="s">
        <v>2406</v>
      </c>
      <c r="CC344" s="31"/>
      <c r="CD344" s="31"/>
      <c r="CE344" s="31" t="s">
        <v>20085</v>
      </c>
      <c r="CF344" s="31"/>
      <c r="CG344" s="31"/>
      <c r="CH344" s="31"/>
      <c r="CI344" s="31"/>
      <c r="CJ344" s="31"/>
      <c r="CK344" s="31"/>
      <c r="CL344" s="31" t="s">
        <v>36518</v>
      </c>
      <c r="CM344" s="52" t="s">
        <v>32532</v>
      </c>
      <c r="CN344" s="31">
        <v>126</v>
      </c>
      <c r="CO344" s="31" t="s">
        <v>36519</v>
      </c>
      <c r="CP344" s="52" t="s">
        <v>32532</v>
      </c>
      <c r="CQ344" s="31">
        <v>126</v>
      </c>
      <c r="CR344" s="31">
        <v>6150</v>
      </c>
      <c r="CS344" s="31" t="s">
        <v>22126</v>
      </c>
      <c r="CT344" s="31"/>
      <c r="CU344" s="31"/>
      <c r="CV344" s="31" t="s">
        <v>16934</v>
      </c>
      <c r="CW344" s="31" t="s">
        <v>16935</v>
      </c>
      <c r="CX344" s="31" t="s">
        <v>12463</v>
      </c>
      <c r="CY344" s="31"/>
      <c r="CZ344" s="31"/>
      <c r="DA344" s="31"/>
      <c r="DB344" s="31" t="s">
        <v>11355</v>
      </c>
      <c r="DC344" s="31" t="s">
        <v>18668</v>
      </c>
      <c r="DD344" s="31" t="s">
        <v>18474</v>
      </c>
      <c r="DE344" s="31"/>
      <c r="DF344" s="31"/>
      <c r="DG344" s="31"/>
      <c r="DH344" s="31"/>
      <c r="DI344" s="31" t="s">
        <v>18569</v>
      </c>
      <c r="DJ344" s="31" t="s">
        <v>18570</v>
      </c>
      <c r="DK344" s="31"/>
      <c r="DL344" s="31"/>
      <c r="DM344" s="38" t="s">
        <v>30645</v>
      </c>
      <c r="DN344" s="38"/>
      <c r="DO344" s="35" t="s">
        <v>30980</v>
      </c>
      <c r="DP344" s="31" t="s">
        <v>16989</v>
      </c>
      <c r="DQ344" s="31" t="s">
        <v>16990</v>
      </c>
      <c r="DR344" s="31"/>
      <c r="DS344" s="31" t="s">
        <v>27788</v>
      </c>
      <c r="DT344" s="31" t="s">
        <v>37472</v>
      </c>
      <c r="DU344" s="31">
        <v>3</v>
      </c>
      <c r="DV344" s="31" t="s">
        <v>32167</v>
      </c>
      <c r="DW344" s="31"/>
      <c r="DX344" s="31"/>
      <c r="DY344" s="31" t="s">
        <v>34574</v>
      </c>
      <c r="DZ344" s="29">
        <v>44550</v>
      </c>
      <c r="EA344" s="29">
        <v>45566</v>
      </c>
      <c r="EB344" s="31">
        <v>1397919</v>
      </c>
      <c r="EC344" s="31" t="s">
        <v>8001</v>
      </c>
      <c r="ED344" s="31" t="s">
        <v>41101</v>
      </c>
      <c r="EE344" s="31"/>
      <c r="EF344" s="31"/>
      <c r="EG344" s="31"/>
      <c r="EH344" s="31"/>
      <c r="EI344" s="31"/>
      <c r="EJ344" s="31"/>
    </row>
    <row r="345" spans="1:140" ht="23.25" customHeight="1">
      <c r="A345" s="25">
        <v>343</v>
      </c>
      <c r="B345" s="30" t="s">
        <v>12625</v>
      </c>
      <c r="C345" s="31" t="s">
        <v>4318</v>
      </c>
      <c r="D345" s="30" t="s">
        <v>12626</v>
      </c>
      <c r="E345" s="30"/>
      <c r="F345" s="30" t="s">
        <v>36255</v>
      </c>
      <c r="G345" s="31">
        <f t="shared" si="50"/>
        <v>58</v>
      </c>
      <c r="H345" s="72">
        <f t="shared" si="51"/>
        <v>54789</v>
      </c>
      <c r="I345" s="30"/>
      <c r="J345" s="30" t="s">
        <v>34084</v>
      </c>
      <c r="K345" s="30" t="s">
        <v>4318</v>
      </c>
      <c r="L345" s="31" t="s">
        <v>4318</v>
      </c>
      <c r="M345" s="31" t="s">
        <v>3186</v>
      </c>
      <c r="N345" s="31" t="s">
        <v>3557</v>
      </c>
      <c r="O345" s="31" t="s">
        <v>1501</v>
      </c>
      <c r="P345" s="31" t="s">
        <v>21723</v>
      </c>
      <c r="Q345" s="31" t="s">
        <v>41541</v>
      </c>
      <c r="R345" s="31">
        <v>5</v>
      </c>
      <c r="S345" s="31">
        <v>1</v>
      </c>
      <c r="T345" s="31"/>
      <c r="U345" s="31">
        <v>743</v>
      </c>
      <c r="V345" s="31" t="s">
        <v>24802</v>
      </c>
      <c r="W345" s="31" t="s">
        <v>6910</v>
      </c>
      <c r="X345" s="31" t="s">
        <v>12318</v>
      </c>
      <c r="Y345" s="31" t="e">
        <f t="shared" ca="1" si="52"/>
        <v>#VALUE!</v>
      </c>
      <c r="Z345" s="31" t="e">
        <f t="shared" ca="1" si="53"/>
        <v>#VALUE!</v>
      </c>
      <c r="AA345" s="31"/>
      <c r="AB345" s="31" t="s">
        <v>11168</v>
      </c>
      <c r="AC345" s="31" t="s">
        <v>34147</v>
      </c>
      <c r="AD345" s="31" t="s">
        <v>34147</v>
      </c>
      <c r="AE345" s="31"/>
      <c r="AF345" s="31" t="s">
        <v>24699</v>
      </c>
      <c r="AG345" s="31" t="s">
        <v>5852</v>
      </c>
      <c r="AH345" s="31" t="s">
        <v>5852</v>
      </c>
      <c r="AI345" s="31" t="s">
        <v>908</v>
      </c>
      <c r="AJ345" s="31" t="s">
        <v>13306</v>
      </c>
      <c r="AK345" s="31" t="s">
        <v>13307</v>
      </c>
      <c r="AL345" s="31" t="s">
        <v>13308</v>
      </c>
      <c r="AM345" s="31" t="s">
        <v>12224</v>
      </c>
      <c r="AN345" s="31"/>
      <c r="AO345" s="31"/>
      <c r="AP345" s="31" t="s">
        <v>4435</v>
      </c>
      <c r="AQ345" s="31" t="s">
        <v>12470</v>
      </c>
      <c r="AR345" s="31" t="s">
        <v>34147</v>
      </c>
      <c r="AS345" s="31" t="s">
        <v>34147</v>
      </c>
      <c r="AT345" s="31" t="str">
        <f>_xlfn.IFNA(VLOOKUP(D345,'[1]5. 1 Mei 2022'!$C$7:$F$60,4,FALSE),"")</f>
        <v/>
      </c>
      <c r="AU345" s="31"/>
      <c r="AV345" s="31" t="s">
        <v>6581</v>
      </c>
      <c r="AW345" s="31" t="s">
        <v>12470</v>
      </c>
      <c r="AX345" s="29">
        <f t="shared" si="49"/>
        <v>43967</v>
      </c>
      <c r="AY345" s="31" t="s">
        <v>26346</v>
      </c>
      <c r="AZ345" s="31" t="s">
        <v>528</v>
      </c>
      <c r="BA345" s="30" t="s">
        <v>4435</v>
      </c>
      <c r="BB345" s="31"/>
      <c r="BC345" s="31"/>
      <c r="BD345" s="31" t="s">
        <v>20056</v>
      </c>
      <c r="BE345" s="31" t="s">
        <v>7973</v>
      </c>
      <c r="BF345" s="31" t="s">
        <v>6581</v>
      </c>
      <c r="BG345" s="31"/>
      <c r="BH345" s="31"/>
      <c r="BI345" s="31" t="s">
        <v>8124</v>
      </c>
      <c r="BJ345" s="31" t="s">
        <v>20273</v>
      </c>
      <c r="BK345" s="31" t="str">
        <f t="shared" si="48"/>
        <v>III/a</v>
      </c>
      <c r="BL345" s="31" t="s">
        <v>8077</v>
      </c>
      <c r="BM345" s="31"/>
      <c r="BN345" s="31"/>
      <c r="BO345" s="31"/>
      <c r="BP345" s="31"/>
      <c r="BQ345" s="31" t="s">
        <v>20300</v>
      </c>
      <c r="BR345" s="52" t="s">
        <v>30295</v>
      </c>
      <c r="BS345" s="62" t="s">
        <v>41542</v>
      </c>
      <c r="BT345" s="31" t="s">
        <v>12470</v>
      </c>
      <c r="BU345" s="31" t="s">
        <v>15682</v>
      </c>
      <c r="BV345" s="31" t="s">
        <v>12470</v>
      </c>
      <c r="BW345" s="31">
        <f t="shared" ca="1" si="54"/>
        <v>8</v>
      </c>
      <c r="BX345" s="78">
        <f t="shared" ca="1" si="55"/>
        <v>3</v>
      </c>
      <c r="BY345" s="31"/>
      <c r="BZ345" s="31" t="s">
        <v>19303</v>
      </c>
      <c r="CA345" s="31" t="s">
        <v>2483</v>
      </c>
      <c r="CB345" s="31" t="s">
        <v>2519</v>
      </c>
      <c r="CC345" s="31">
        <v>2</v>
      </c>
      <c r="CD345" s="31">
        <v>1</v>
      </c>
      <c r="CE345" s="31" t="s">
        <v>20085</v>
      </c>
      <c r="CF345" s="31"/>
      <c r="CG345" s="31"/>
      <c r="CH345" s="31"/>
      <c r="CI345" s="31"/>
      <c r="CJ345" s="31"/>
      <c r="CK345" s="31"/>
      <c r="CL345" s="31" t="s">
        <v>21423</v>
      </c>
      <c r="CM345" s="31" t="s">
        <v>21424</v>
      </c>
      <c r="CN345" s="31">
        <v>123</v>
      </c>
      <c r="CO345" s="31" t="s">
        <v>25210</v>
      </c>
      <c r="CP345" s="31" t="s">
        <v>21424</v>
      </c>
      <c r="CQ345" s="31">
        <v>123</v>
      </c>
      <c r="CR345" s="31">
        <v>6126</v>
      </c>
      <c r="CS345" s="31" t="s">
        <v>14007</v>
      </c>
      <c r="CT345" s="31" t="s">
        <v>14917</v>
      </c>
      <c r="CU345" s="31" t="s">
        <v>13269</v>
      </c>
      <c r="CV345" s="31" t="s">
        <v>15350</v>
      </c>
      <c r="CW345" s="31" t="s">
        <v>11839</v>
      </c>
      <c r="CX345" s="31" t="s">
        <v>14833</v>
      </c>
      <c r="CY345" s="31"/>
      <c r="CZ345" s="31"/>
      <c r="DA345" s="31"/>
      <c r="DB345" s="31" t="s">
        <v>25301</v>
      </c>
      <c r="DC345" s="31" t="s">
        <v>25302</v>
      </c>
      <c r="DD345" s="31" t="s">
        <v>22904</v>
      </c>
      <c r="DE345" s="31">
        <v>2023</v>
      </c>
      <c r="DF345" s="31"/>
      <c r="DG345" s="31"/>
      <c r="DH345" s="31"/>
      <c r="DI345" s="31" t="s">
        <v>25116</v>
      </c>
      <c r="DJ345" s="31" t="s">
        <v>25117</v>
      </c>
      <c r="DK345" s="31"/>
      <c r="DL345" s="31"/>
      <c r="DM345" s="38" t="s">
        <v>14104</v>
      </c>
      <c r="DN345" s="38"/>
      <c r="DO345" s="35"/>
      <c r="DP345" s="31" t="s">
        <v>14937</v>
      </c>
      <c r="DQ345" s="31" t="s">
        <v>14938</v>
      </c>
      <c r="DR345" s="31"/>
      <c r="DS345" s="31" t="s">
        <v>38509</v>
      </c>
      <c r="DT345" s="31" t="s">
        <v>37473</v>
      </c>
      <c r="DU345" s="31">
        <v>3</v>
      </c>
      <c r="DV345" s="31" t="s">
        <v>32167</v>
      </c>
      <c r="DW345" s="31"/>
      <c r="DX345" s="31"/>
      <c r="DY345" s="31" t="s">
        <v>32929</v>
      </c>
      <c r="DZ345" s="31" t="s">
        <v>32534</v>
      </c>
      <c r="EA345" s="31" t="s">
        <v>32930</v>
      </c>
      <c r="EB345" s="31" t="s">
        <v>38408</v>
      </c>
      <c r="EC345" s="31" t="s">
        <v>40142</v>
      </c>
      <c r="ED345" s="31" t="s">
        <v>41101</v>
      </c>
      <c r="EE345" s="31"/>
      <c r="EF345" s="31"/>
      <c r="EG345" s="31"/>
      <c r="EH345" s="31"/>
      <c r="EI345" s="31"/>
      <c r="EJ345" s="31"/>
    </row>
    <row r="346" spans="1:140" ht="23.25" customHeight="1">
      <c r="A346" s="25">
        <v>344</v>
      </c>
      <c r="B346" s="30" t="s">
        <v>33752</v>
      </c>
      <c r="C346" s="31" t="s">
        <v>6220</v>
      </c>
      <c r="D346" s="30" t="s">
        <v>32823</v>
      </c>
      <c r="E346" s="30"/>
      <c r="F346" s="30" t="s">
        <v>36262</v>
      </c>
      <c r="G346" s="31">
        <f t="shared" si="50"/>
        <v>58</v>
      </c>
      <c r="H346" s="72">
        <f t="shared" si="51"/>
        <v>56980</v>
      </c>
      <c r="I346" s="30" t="s">
        <v>39704</v>
      </c>
      <c r="J346" s="30" t="s">
        <v>34085</v>
      </c>
      <c r="K346" s="30" t="s">
        <v>34082</v>
      </c>
      <c r="L346" s="31" t="s">
        <v>6220</v>
      </c>
      <c r="M346" s="31" t="s">
        <v>3186</v>
      </c>
      <c r="N346" s="31" t="s">
        <v>3557</v>
      </c>
      <c r="O346" s="31" t="s">
        <v>1501</v>
      </c>
      <c r="P346" s="52" t="s">
        <v>21871</v>
      </c>
      <c r="Q346" s="31" t="s">
        <v>41030</v>
      </c>
      <c r="R346" s="31"/>
      <c r="S346" s="31"/>
      <c r="T346" s="66" t="s">
        <v>32522</v>
      </c>
      <c r="U346" s="31"/>
      <c r="V346" s="31"/>
      <c r="W346" s="31" t="s">
        <v>6910</v>
      </c>
      <c r="X346" s="31" t="s">
        <v>32836</v>
      </c>
      <c r="Y346" s="31" t="e">
        <f t="shared" ca="1" si="52"/>
        <v>#VALUE!</v>
      </c>
      <c r="Z346" s="31" t="e">
        <f t="shared" ca="1" si="53"/>
        <v>#VALUE!</v>
      </c>
      <c r="AA346" s="31"/>
      <c r="AB346" s="31" t="s">
        <v>33888</v>
      </c>
      <c r="AC346" s="31" t="s">
        <v>34153</v>
      </c>
      <c r="AD346" s="31" t="s">
        <v>34194</v>
      </c>
      <c r="AE346" s="31"/>
      <c r="AF346" s="31" t="s">
        <v>24700</v>
      </c>
      <c r="AG346" s="31" t="s">
        <v>4322</v>
      </c>
      <c r="AH346" s="31" t="s">
        <v>4322</v>
      </c>
      <c r="AI346" s="31" t="s">
        <v>5828</v>
      </c>
      <c r="AJ346" s="31" t="s">
        <v>33889</v>
      </c>
      <c r="AK346" s="31" t="s">
        <v>33890</v>
      </c>
      <c r="AL346" s="31" t="s">
        <v>25042</v>
      </c>
      <c r="AM346" s="31" t="s">
        <v>5337</v>
      </c>
      <c r="AN346" s="31"/>
      <c r="AO346" s="31"/>
      <c r="AP346" s="31" t="s">
        <v>4434</v>
      </c>
      <c r="AQ346" s="31" t="s">
        <v>21693</v>
      </c>
      <c r="AR346" s="31" t="s">
        <v>34148</v>
      </c>
      <c r="AS346" s="31" t="s">
        <v>34148</v>
      </c>
      <c r="AT346" s="31" t="str">
        <f>_xlfn.IFNA(VLOOKUP(D346,'[1]5. 1 Mei 2022'!$C$7:$F$60,4,FALSE),"")</f>
        <v/>
      </c>
      <c r="AU346" s="31"/>
      <c r="AV346" s="31" t="s">
        <v>5449</v>
      </c>
      <c r="AW346" s="31" t="s">
        <v>21693</v>
      </c>
      <c r="AX346" s="29">
        <v>44371</v>
      </c>
      <c r="AY346" s="31" t="s">
        <v>26346</v>
      </c>
      <c r="AZ346" s="31" t="s">
        <v>6484</v>
      </c>
      <c r="BA346" s="30" t="s">
        <v>4434</v>
      </c>
      <c r="BB346" s="31"/>
      <c r="BC346" s="31"/>
      <c r="BD346" s="31" t="s">
        <v>21142</v>
      </c>
      <c r="BE346" s="31" t="s">
        <v>7968</v>
      </c>
      <c r="BF346" s="31" t="s">
        <v>5449</v>
      </c>
      <c r="BG346" s="31"/>
      <c r="BH346" s="31"/>
      <c r="BI346" s="31"/>
      <c r="BJ346" s="31"/>
      <c r="BK346" s="31" t="str">
        <f t="shared" si="48"/>
        <v>III/a</v>
      </c>
      <c r="BL346" s="31"/>
      <c r="BM346" s="31"/>
      <c r="BN346" s="31"/>
      <c r="BO346" s="31"/>
      <c r="BP346" s="31"/>
      <c r="BQ346" s="31"/>
      <c r="BR346" s="31"/>
      <c r="BS346" s="31"/>
      <c r="BT346" s="31"/>
      <c r="BU346" s="31"/>
      <c r="BV346" s="31" t="s">
        <v>21693</v>
      </c>
      <c r="BW346" s="31">
        <f t="shared" ca="1" si="54"/>
        <v>1</v>
      </c>
      <c r="BX346" s="78">
        <f t="shared" ca="1" si="55"/>
        <v>3</v>
      </c>
      <c r="BY346" s="31"/>
      <c r="BZ346" s="31"/>
      <c r="CA346" s="31" t="s">
        <v>2483</v>
      </c>
      <c r="CB346" s="31" t="s">
        <v>2406</v>
      </c>
      <c r="CC346" s="31"/>
      <c r="CD346" s="31"/>
      <c r="CE346" s="31"/>
      <c r="CF346" s="31"/>
      <c r="CG346" s="31"/>
      <c r="CH346" s="31"/>
      <c r="CI346" s="31"/>
      <c r="CJ346" s="31"/>
      <c r="CK346" s="31"/>
      <c r="CL346" s="31" t="s">
        <v>33754</v>
      </c>
      <c r="CM346" s="31" t="s">
        <v>33755</v>
      </c>
      <c r="CN346" s="31">
        <v>124</v>
      </c>
      <c r="CO346" s="31"/>
      <c r="CP346" s="31"/>
      <c r="CQ346" s="31"/>
      <c r="CR346" s="31">
        <v>1679</v>
      </c>
      <c r="CS346" s="31"/>
      <c r="CT346" s="31"/>
      <c r="CU346" s="31"/>
      <c r="CV346" s="31"/>
      <c r="CW346" s="31"/>
      <c r="CX346" s="31"/>
      <c r="CY346" s="31"/>
      <c r="CZ346" s="31"/>
      <c r="DA346" s="31"/>
      <c r="DB346" s="31"/>
      <c r="DC346" s="31"/>
      <c r="DD346" s="31"/>
      <c r="DE346" s="31"/>
      <c r="DF346" s="31"/>
      <c r="DG346" s="31"/>
      <c r="DH346" s="31"/>
      <c r="DI346" s="31"/>
      <c r="DJ346" s="31"/>
      <c r="DK346" s="31"/>
      <c r="DL346" s="31"/>
      <c r="DM346" s="38">
        <v>964647929448000</v>
      </c>
      <c r="DN346" s="38"/>
      <c r="DO346" s="35"/>
      <c r="DP346" s="31" t="s">
        <v>32866</v>
      </c>
      <c r="DQ346" s="31" t="s">
        <v>33753</v>
      </c>
      <c r="DR346" s="31"/>
      <c r="DS346" s="31" t="s">
        <v>32891</v>
      </c>
      <c r="DT346" s="31" t="s">
        <v>33891</v>
      </c>
      <c r="DU346" s="31"/>
      <c r="DV346" s="31"/>
      <c r="DW346" s="31"/>
      <c r="DX346" s="31"/>
      <c r="DY346" s="31"/>
      <c r="DZ346" s="31"/>
      <c r="EA346" s="31"/>
      <c r="EB346" s="31"/>
      <c r="EC346" s="31" t="s">
        <v>39747</v>
      </c>
      <c r="ED346" s="31" t="s">
        <v>41101</v>
      </c>
      <c r="EE346" s="31"/>
      <c r="EF346" s="31"/>
      <c r="EG346" s="31"/>
      <c r="EH346" s="31"/>
      <c r="EI346" s="31"/>
      <c r="EJ346" s="31"/>
    </row>
    <row r="347" spans="1:140" ht="23.25" customHeight="1">
      <c r="A347" s="25">
        <v>345</v>
      </c>
      <c r="B347" s="30" t="s">
        <v>24332</v>
      </c>
      <c r="C347" s="31">
        <v>140234347</v>
      </c>
      <c r="D347" s="30" t="s">
        <v>1107</v>
      </c>
      <c r="E347" s="30"/>
      <c r="F347" s="30" t="s">
        <v>36254</v>
      </c>
      <c r="G347" s="31">
        <f t="shared" si="50"/>
        <v>58</v>
      </c>
      <c r="H347" s="72">
        <f t="shared" si="51"/>
        <v>46478</v>
      </c>
      <c r="I347" s="30"/>
      <c r="J347" s="30" t="s">
        <v>34084</v>
      </c>
      <c r="K347" s="30" t="s">
        <v>4318</v>
      </c>
      <c r="L347" s="31" t="s">
        <v>4318</v>
      </c>
      <c r="M347" s="31" t="s">
        <v>3186</v>
      </c>
      <c r="N347" s="31" t="s">
        <v>5797</v>
      </c>
      <c r="O347" s="31" t="s">
        <v>5271</v>
      </c>
      <c r="P347" s="31" t="s">
        <v>2651</v>
      </c>
      <c r="Q347" s="31"/>
      <c r="R347" s="31">
        <v>28</v>
      </c>
      <c r="S347" s="31">
        <v>0</v>
      </c>
      <c r="T347" s="31"/>
      <c r="U347" s="31">
        <v>932</v>
      </c>
      <c r="V347" s="31"/>
      <c r="W347" s="31" t="s">
        <v>2642</v>
      </c>
      <c r="X347" s="31" t="s">
        <v>2643</v>
      </c>
      <c r="Y347" s="31" t="e">
        <f t="shared" ca="1" si="52"/>
        <v>#VALUE!</v>
      </c>
      <c r="Z347" s="31" t="e">
        <f t="shared" ca="1" si="53"/>
        <v>#VALUE!</v>
      </c>
      <c r="AA347" s="31"/>
      <c r="AB347" s="31" t="s">
        <v>11144</v>
      </c>
      <c r="AC347" s="31" t="s">
        <v>34145</v>
      </c>
      <c r="AD347" s="31" t="s">
        <v>34145</v>
      </c>
      <c r="AE347" s="31"/>
      <c r="AF347" s="31" t="s">
        <v>24701</v>
      </c>
      <c r="AG347" s="31" t="s">
        <v>4322</v>
      </c>
      <c r="AH347" s="31" t="s">
        <v>4322</v>
      </c>
      <c r="AI347" s="31" t="s">
        <v>908</v>
      </c>
      <c r="AJ347" s="31">
        <v>99084</v>
      </c>
      <c r="AK347" s="31" t="s">
        <v>953</v>
      </c>
      <c r="AL347" s="31" t="s">
        <v>4981</v>
      </c>
      <c r="AM347" s="31" t="s">
        <v>4978</v>
      </c>
      <c r="AN347" s="31"/>
      <c r="AO347" s="31"/>
      <c r="AP347" s="31" t="s">
        <v>3619</v>
      </c>
      <c r="AQ347" s="31"/>
      <c r="AR347" s="31" t="s">
        <v>34145</v>
      </c>
      <c r="AS347" s="31" t="s">
        <v>34145</v>
      </c>
      <c r="AT347" s="31" t="str">
        <f>_xlfn.IFNA(VLOOKUP(D347,'[1]5. 1 Mei 2022'!$C$7:$F$60,4,FALSE),"")</f>
        <v/>
      </c>
      <c r="AU347" s="31"/>
      <c r="AV347" s="31" t="s">
        <v>20033</v>
      </c>
      <c r="AW347" s="31" t="s">
        <v>7696</v>
      </c>
      <c r="AX347" s="29">
        <f t="shared" ref="AX347:AX361" si="56">AW347+1903</f>
        <v>44371</v>
      </c>
      <c r="AY347" s="31" t="s">
        <v>26346</v>
      </c>
      <c r="AZ347" s="31" t="s">
        <v>225</v>
      </c>
      <c r="BA347" s="30" t="s">
        <v>3619</v>
      </c>
      <c r="BB347" s="31" t="s">
        <v>17505</v>
      </c>
      <c r="BC347" s="31"/>
      <c r="BD347" s="31" t="s">
        <v>7997</v>
      </c>
      <c r="BE347" s="31" t="s">
        <v>7969</v>
      </c>
      <c r="BF347" s="31" t="s">
        <v>20033</v>
      </c>
      <c r="BG347" s="31"/>
      <c r="BH347" s="31"/>
      <c r="BI347" s="31" t="s">
        <v>8136</v>
      </c>
      <c r="BJ347" s="31" t="s">
        <v>3185</v>
      </c>
      <c r="BK347" s="31" t="str">
        <f t="shared" si="48"/>
        <v>III/d</v>
      </c>
      <c r="BL347" s="31" t="s">
        <v>8077</v>
      </c>
      <c r="BM347" s="31"/>
      <c r="BN347" s="31"/>
      <c r="BO347" s="31"/>
      <c r="BP347" s="31" t="s">
        <v>1498</v>
      </c>
      <c r="BQ347" s="31" t="s">
        <v>3185</v>
      </c>
      <c r="BR347" s="29">
        <v>41122</v>
      </c>
      <c r="BS347" s="31">
        <v>305072</v>
      </c>
      <c r="BT347" s="31" t="s">
        <v>5749</v>
      </c>
      <c r="BU347" s="31" t="s">
        <v>4967</v>
      </c>
      <c r="BV347" s="31" t="s">
        <v>5161</v>
      </c>
      <c r="BW347" s="31">
        <f t="shared" ca="1" si="54"/>
        <v>34</v>
      </c>
      <c r="BX347" s="78">
        <f t="shared" ca="1" si="55"/>
        <v>1</v>
      </c>
      <c r="BY347" s="31"/>
      <c r="BZ347" s="31" t="s">
        <v>26093</v>
      </c>
      <c r="CA347" s="31" t="s">
        <v>2483</v>
      </c>
      <c r="CB347" s="31" t="s">
        <v>2519</v>
      </c>
      <c r="CC347" s="31"/>
      <c r="CD347" s="31">
        <v>1</v>
      </c>
      <c r="CE347" s="31" t="s">
        <v>20085</v>
      </c>
      <c r="CF347" s="31"/>
      <c r="CG347" s="31"/>
      <c r="CH347" s="31"/>
      <c r="CI347" s="31">
        <v>2009</v>
      </c>
      <c r="CJ347" s="31"/>
      <c r="CK347" s="31"/>
      <c r="CL347" s="31" t="s">
        <v>36566</v>
      </c>
      <c r="CM347" s="31" t="s">
        <v>36630</v>
      </c>
      <c r="CN347" s="31">
        <v>127</v>
      </c>
      <c r="CO347" s="31" t="s">
        <v>36681</v>
      </c>
      <c r="CP347" s="31" t="s">
        <v>36630</v>
      </c>
      <c r="CQ347" s="31">
        <v>127</v>
      </c>
      <c r="CR347" s="31">
        <v>3683</v>
      </c>
      <c r="CS347" s="31" t="s">
        <v>8315</v>
      </c>
      <c r="CT347" s="31"/>
      <c r="CU347" s="31" t="s">
        <v>8314</v>
      </c>
      <c r="CV347" s="31" t="s">
        <v>8347</v>
      </c>
      <c r="CW347" s="31" t="s">
        <v>8348</v>
      </c>
      <c r="CX347" s="31" t="s">
        <v>8346</v>
      </c>
      <c r="CY347" s="31"/>
      <c r="CZ347" s="31"/>
      <c r="DA347" s="31"/>
      <c r="DB347" s="31" t="s">
        <v>15747</v>
      </c>
      <c r="DC347" s="31" t="s">
        <v>15751</v>
      </c>
      <c r="DD347" s="31" t="s">
        <v>15746</v>
      </c>
      <c r="DE347" s="31"/>
      <c r="DF347" s="31"/>
      <c r="DG347" s="31"/>
      <c r="DH347" s="31"/>
      <c r="DI347" s="31" t="s">
        <v>24810</v>
      </c>
      <c r="DJ347" s="31" t="s">
        <v>24811</v>
      </c>
      <c r="DK347" s="31" t="s">
        <v>25642</v>
      </c>
      <c r="DL347" s="31" t="s">
        <v>25643</v>
      </c>
      <c r="DM347" s="38" t="s">
        <v>9440</v>
      </c>
      <c r="DN347" s="38"/>
      <c r="DO347" s="35">
        <v>0</v>
      </c>
      <c r="DP347" s="31" t="s">
        <v>15075</v>
      </c>
      <c r="DQ347" s="31" t="s">
        <v>15076</v>
      </c>
      <c r="DR347" s="31"/>
      <c r="DS347" s="31" t="s">
        <v>15077</v>
      </c>
      <c r="DT347" s="31" t="s">
        <v>37474</v>
      </c>
      <c r="DU347" s="31">
        <v>3</v>
      </c>
      <c r="DV347" s="31" t="s">
        <v>32167</v>
      </c>
      <c r="DW347" s="31" t="s">
        <v>7997</v>
      </c>
      <c r="DX347" s="31" t="s">
        <v>7997</v>
      </c>
      <c r="DY347" s="31" t="s">
        <v>34825</v>
      </c>
      <c r="DZ347" s="29">
        <v>44770</v>
      </c>
      <c r="EA347" s="29">
        <v>45737</v>
      </c>
      <c r="EB347" s="31">
        <v>0</v>
      </c>
      <c r="EC347" s="31" t="s">
        <v>40168</v>
      </c>
      <c r="ED347" s="31" t="s">
        <v>41101</v>
      </c>
      <c r="EE347" s="31"/>
      <c r="EF347" s="31"/>
      <c r="EG347" s="31"/>
      <c r="EH347" s="31"/>
      <c r="EI347" s="31"/>
      <c r="EJ347" s="31"/>
    </row>
    <row r="348" spans="1:140" ht="23.25" customHeight="1">
      <c r="A348" s="25">
        <v>346</v>
      </c>
      <c r="B348" s="30" t="s">
        <v>23603</v>
      </c>
      <c r="C348" s="31" t="s">
        <v>4318</v>
      </c>
      <c r="D348" s="30" t="s">
        <v>23602</v>
      </c>
      <c r="E348" s="30"/>
      <c r="F348" s="30" t="s">
        <v>36256</v>
      </c>
      <c r="G348" s="31">
        <f t="shared" si="50"/>
        <v>58</v>
      </c>
      <c r="H348" s="72">
        <f t="shared" si="51"/>
        <v>53632</v>
      </c>
      <c r="I348" s="30"/>
      <c r="J348" s="30" t="s">
        <v>34084</v>
      </c>
      <c r="K348" s="30" t="s">
        <v>4318</v>
      </c>
      <c r="L348" s="31" t="s">
        <v>4318</v>
      </c>
      <c r="M348" s="31" t="s">
        <v>3186</v>
      </c>
      <c r="N348" s="31" t="s">
        <v>5863</v>
      </c>
      <c r="O348" s="31" t="s">
        <v>2485</v>
      </c>
      <c r="P348" s="52" t="s">
        <v>24630</v>
      </c>
      <c r="Q348" s="31" t="s">
        <v>39151</v>
      </c>
      <c r="R348" s="31">
        <v>6</v>
      </c>
      <c r="S348" s="31">
        <v>8</v>
      </c>
      <c r="T348" s="31"/>
      <c r="U348" s="31">
        <v>624</v>
      </c>
      <c r="V348" s="31" t="s">
        <v>31867</v>
      </c>
      <c r="W348" s="31" t="s">
        <v>23604</v>
      </c>
      <c r="X348" s="31" t="s">
        <v>23605</v>
      </c>
      <c r="Y348" s="31" t="e">
        <f t="shared" ca="1" si="52"/>
        <v>#VALUE!</v>
      </c>
      <c r="Z348" s="31" t="e">
        <f t="shared" ca="1" si="53"/>
        <v>#VALUE!</v>
      </c>
      <c r="AA348" s="31"/>
      <c r="AB348" s="31" t="s">
        <v>11144</v>
      </c>
      <c r="AC348" s="31" t="s">
        <v>34145</v>
      </c>
      <c r="AD348" s="31" t="s">
        <v>34145</v>
      </c>
      <c r="AE348" s="31"/>
      <c r="AF348" s="31" t="s">
        <v>24701</v>
      </c>
      <c r="AG348" s="31" t="s">
        <v>4322</v>
      </c>
      <c r="AH348" s="31" t="s">
        <v>4322</v>
      </c>
      <c r="AI348" s="31" t="s">
        <v>908</v>
      </c>
      <c r="AJ348" s="31" t="s">
        <v>24895</v>
      </c>
      <c r="AK348" s="31" t="s">
        <v>24896</v>
      </c>
      <c r="AL348" s="31" t="s">
        <v>5922</v>
      </c>
      <c r="AM348" s="31" t="s">
        <v>23160</v>
      </c>
      <c r="AN348" s="31"/>
      <c r="AO348" s="31"/>
      <c r="AP348" s="31" t="s">
        <v>18118</v>
      </c>
      <c r="AQ348" s="31" t="s">
        <v>16037</v>
      </c>
      <c r="AR348" s="31" t="s">
        <v>34145</v>
      </c>
      <c r="AS348" s="31" t="s">
        <v>34145</v>
      </c>
      <c r="AT348" s="31" t="str">
        <f>_xlfn.IFNA(VLOOKUP(D348,'[1]5. 1 Mei 2022'!$C$7:$F$60,4,FALSE),"")</f>
        <v/>
      </c>
      <c r="AU348" s="31"/>
      <c r="AV348" s="31" t="s">
        <v>20032</v>
      </c>
      <c r="AW348" s="52" t="s">
        <v>33910</v>
      </c>
      <c r="AX348" s="29">
        <f t="shared" si="56"/>
        <v>46798</v>
      </c>
      <c r="AY348" s="31" t="s">
        <v>26346</v>
      </c>
      <c r="AZ348" s="31" t="s">
        <v>2622</v>
      </c>
      <c r="BA348" s="30" t="s">
        <v>18118</v>
      </c>
      <c r="BB348" s="31" t="s">
        <v>29338</v>
      </c>
      <c r="BC348" s="31"/>
      <c r="BD348" s="31" t="s">
        <v>11423</v>
      </c>
      <c r="BE348" s="31" t="s">
        <v>7969</v>
      </c>
      <c r="BF348" s="31" t="s">
        <v>20032</v>
      </c>
      <c r="BG348" s="31"/>
      <c r="BH348" s="31"/>
      <c r="BI348" s="31"/>
      <c r="BJ348" s="31" t="s">
        <v>20284</v>
      </c>
      <c r="BK348" s="31" t="str">
        <f t="shared" si="48"/>
        <v>II/d</v>
      </c>
      <c r="BL348" s="31" t="s">
        <v>8077</v>
      </c>
      <c r="BM348" s="31"/>
      <c r="BN348" s="31"/>
      <c r="BO348" s="31"/>
      <c r="BP348" s="31"/>
      <c r="BQ348" s="31" t="s">
        <v>20284</v>
      </c>
      <c r="BR348" s="52" t="s">
        <v>39748</v>
      </c>
      <c r="BS348" s="52" t="s">
        <v>39152</v>
      </c>
      <c r="BT348" s="31" t="s">
        <v>21685</v>
      </c>
      <c r="BU348" s="31" t="s">
        <v>25901</v>
      </c>
      <c r="BV348" s="31" t="s">
        <v>21685</v>
      </c>
      <c r="BW348" s="31">
        <f t="shared" ca="1" si="54"/>
        <v>4</v>
      </c>
      <c r="BX348" s="78">
        <f t="shared" ca="1" si="55"/>
        <v>3</v>
      </c>
      <c r="BY348" s="31"/>
      <c r="BZ348" s="31"/>
      <c r="CA348" s="31" t="s">
        <v>4239</v>
      </c>
      <c r="CB348" s="31" t="s">
        <v>2406</v>
      </c>
      <c r="CC348" s="31"/>
      <c r="CD348" s="31"/>
      <c r="CE348" s="31"/>
      <c r="CF348" s="31"/>
      <c r="CG348" s="31"/>
      <c r="CH348" s="31"/>
      <c r="CI348" s="31"/>
      <c r="CJ348" s="31"/>
      <c r="CK348" s="31"/>
      <c r="CL348" s="31" t="s">
        <v>24897</v>
      </c>
      <c r="CM348" s="31" t="s">
        <v>24898</v>
      </c>
      <c r="CN348" s="31">
        <v>122</v>
      </c>
      <c r="CO348" s="31" t="s">
        <v>25747</v>
      </c>
      <c r="CP348" s="31" t="s">
        <v>24898</v>
      </c>
      <c r="CQ348" s="31">
        <v>122</v>
      </c>
      <c r="CR348" s="31">
        <v>6829</v>
      </c>
      <c r="CS348" s="31" t="s">
        <v>22126</v>
      </c>
      <c r="CT348" s="31"/>
      <c r="CU348" s="31"/>
      <c r="CV348" s="31"/>
      <c r="CW348" s="31"/>
      <c r="CX348" s="31"/>
      <c r="CY348" s="31"/>
      <c r="CZ348" s="31"/>
      <c r="DA348" s="31"/>
      <c r="DB348" s="31"/>
      <c r="DC348" s="31"/>
      <c r="DD348" s="31"/>
      <c r="DE348" s="31"/>
      <c r="DF348" s="31"/>
      <c r="DG348" s="31"/>
      <c r="DH348" s="31"/>
      <c r="DI348" s="31"/>
      <c r="DJ348" s="31"/>
      <c r="DK348" s="31"/>
      <c r="DL348" s="31"/>
      <c r="DM348" s="38" t="s">
        <v>23741</v>
      </c>
      <c r="DN348" s="38"/>
      <c r="DO348" s="35" t="s">
        <v>24894</v>
      </c>
      <c r="DP348" s="31" t="s">
        <v>23739</v>
      </c>
      <c r="DQ348" s="31" t="s">
        <v>23740</v>
      </c>
      <c r="DR348" s="31"/>
      <c r="DS348" s="31" t="s">
        <v>24893</v>
      </c>
      <c r="DT348" s="31" t="s">
        <v>37475</v>
      </c>
      <c r="DU348" s="31">
        <v>3</v>
      </c>
      <c r="DV348" s="31" t="s">
        <v>32167</v>
      </c>
      <c r="DW348" s="31" t="s">
        <v>7980</v>
      </c>
      <c r="DX348" s="31" t="s">
        <v>11423</v>
      </c>
      <c r="DY348" s="31" t="s">
        <v>28874</v>
      </c>
      <c r="DZ348" s="31" t="s">
        <v>18545</v>
      </c>
      <c r="EA348" s="31"/>
      <c r="EB348" s="31">
        <v>0</v>
      </c>
      <c r="EC348" s="31" t="s">
        <v>40168</v>
      </c>
      <c r="ED348" s="31" t="s">
        <v>41101</v>
      </c>
      <c r="EE348" s="31"/>
      <c r="EF348" s="31"/>
      <c r="EG348" s="31"/>
      <c r="EH348" s="31"/>
      <c r="EI348" s="31"/>
      <c r="EJ348" s="31"/>
    </row>
    <row r="349" spans="1:140" ht="23.25" customHeight="1">
      <c r="A349" s="25">
        <v>347</v>
      </c>
      <c r="B349" s="30" t="s">
        <v>30136</v>
      </c>
      <c r="C349" s="31">
        <v>140369005</v>
      </c>
      <c r="D349" s="30" t="s">
        <v>349</v>
      </c>
      <c r="E349" s="30"/>
      <c r="F349" s="30" t="s">
        <v>36255</v>
      </c>
      <c r="G349" s="31">
        <f t="shared" si="50"/>
        <v>58</v>
      </c>
      <c r="H349" s="72">
        <f t="shared" si="51"/>
        <v>50192</v>
      </c>
      <c r="I349" s="30"/>
      <c r="J349" s="30" t="s">
        <v>34084</v>
      </c>
      <c r="K349" s="30" t="s">
        <v>4318</v>
      </c>
      <c r="L349" s="31" t="s">
        <v>4318</v>
      </c>
      <c r="M349" s="31" t="s">
        <v>3186</v>
      </c>
      <c r="N349" s="31" t="s">
        <v>3557</v>
      </c>
      <c r="O349" s="31" t="s">
        <v>1501</v>
      </c>
      <c r="P349" s="31" t="s">
        <v>30542</v>
      </c>
      <c r="Q349" s="31"/>
      <c r="R349" s="31">
        <v>12</v>
      </c>
      <c r="S349" s="31">
        <v>0</v>
      </c>
      <c r="T349" s="31"/>
      <c r="U349" s="31">
        <v>232</v>
      </c>
      <c r="V349" s="31"/>
      <c r="W349" s="31" t="s">
        <v>5754</v>
      </c>
      <c r="X349" s="31" t="s">
        <v>7828</v>
      </c>
      <c r="Y349" s="31">
        <f t="shared" ca="1" si="52"/>
        <v>44</v>
      </c>
      <c r="Z349" s="31" t="str">
        <f t="shared" ca="1" si="53"/>
        <v>36-45</v>
      </c>
      <c r="AA349" s="31"/>
      <c r="AB349" s="31" t="s">
        <v>11168</v>
      </c>
      <c r="AC349" s="31" t="s">
        <v>34147</v>
      </c>
      <c r="AD349" s="31" t="s">
        <v>34147</v>
      </c>
      <c r="AE349" s="31"/>
      <c r="AF349" s="31" t="s">
        <v>24699</v>
      </c>
      <c r="AG349" s="31" t="s">
        <v>5852</v>
      </c>
      <c r="AH349" s="31" t="s">
        <v>5852</v>
      </c>
      <c r="AI349" s="31" t="s">
        <v>908</v>
      </c>
      <c r="AJ349" s="31" t="s">
        <v>25206</v>
      </c>
      <c r="AK349" s="31" t="s">
        <v>25207</v>
      </c>
      <c r="AL349" s="31" t="s">
        <v>25180</v>
      </c>
      <c r="AM349" s="31" t="s">
        <v>8035</v>
      </c>
      <c r="AN349" s="31"/>
      <c r="AO349" s="31"/>
      <c r="AP349" s="31" t="s">
        <v>4602</v>
      </c>
      <c r="AQ349" s="52" t="s">
        <v>24630</v>
      </c>
      <c r="AR349" s="31" t="s">
        <v>34147</v>
      </c>
      <c r="AS349" s="31" t="s">
        <v>34147</v>
      </c>
      <c r="AT349" s="31" t="str">
        <f>_xlfn.IFNA(VLOOKUP(D349,'[1]5. 1 Mei 2022'!$C$7:$F$60,4,FALSE),"")</f>
        <v/>
      </c>
      <c r="AU349" s="31"/>
      <c r="AV349" s="31" t="s">
        <v>6581</v>
      </c>
      <c r="AW349" s="52" t="s">
        <v>24630</v>
      </c>
      <c r="AX349" s="29">
        <f t="shared" si="56"/>
        <v>46738</v>
      </c>
      <c r="AY349" s="31" t="s">
        <v>26346</v>
      </c>
      <c r="AZ349" s="31" t="s">
        <v>528</v>
      </c>
      <c r="BA349" s="30" t="s">
        <v>4435</v>
      </c>
      <c r="BB349" s="31" t="s">
        <v>36489</v>
      </c>
      <c r="BC349" s="31"/>
      <c r="BD349" s="31" t="s">
        <v>20056</v>
      </c>
      <c r="BE349" s="31" t="s">
        <v>7973</v>
      </c>
      <c r="BF349" s="31" t="s">
        <v>6581</v>
      </c>
      <c r="BG349" s="31"/>
      <c r="BH349" s="31"/>
      <c r="BI349" s="31" t="s">
        <v>8124</v>
      </c>
      <c r="BJ349" s="31" t="s">
        <v>20300</v>
      </c>
      <c r="BK349" s="31" t="str">
        <f t="shared" si="48"/>
        <v>III/a</v>
      </c>
      <c r="BL349" s="31" t="s">
        <v>8077</v>
      </c>
      <c r="BM349" s="31"/>
      <c r="BN349" s="31"/>
      <c r="BO349" s="31"/>
      <c r="BP349" s="31" t="s">
        <v>1498</v>
      </c>
      <c r="BQ349" s="31" t="s">
        <v>20300</v>
      </c>
      <c r="BR349" s="31" t="s">
        <v>26137</v>
      </c>
      <c r="BS349" s="31" t="s">
        <v>30419</v>
      </c>
      <c r="BT349" s="31" t="s">
        <v>6730</v>
      </c>
      <c r="BU349" s="31"/>
      <c r="BV349" s="31" t="s">
        <v>7829</v>
      </c>
      <c r="BW349" s="31">
        <f t="shared" ca="1" si="54"/>
        <v>16</v>
      </c>
      <c r="BX349" s="78">
        <f t="shared" ca="1" si="55"/>
        <v>1</v>
      </c>
      <c r="BY349" s="31"/>
      <c r="BZ349" s="31" t="s">
        <v>15731</v>
      </c>
      <c r="CA349" s="31" t="s">
        <v>2483</v>
      </c>
      <c r="CB349" s="31" t="s">
        <v>2519</v>
      </c>
      <c r="CC349" s="31">
        <v>2</v>
      </c>
      <c r="CD349" s="31">
        <v>1</v>
      </c>
      <c r="CE349" s="31" t="s">
        <v>20085</v>
      </c>
      <c r="CF349" s="31"/>
      <c r="CG349" s="31"/>
      <c r="CH349" s="31"/>
      <c r="CI349" s="31"/>
      <c r="CJ349" s="31"/>
      <c r="CK349" s="31"/>
      <c r="CL349" s="31" t="s">
        <v>24968</v>
      </c>
      <c r="CM349" s="31" t="s">
        <v>22324</v>
      </c>
      <c r="CN349" s="31">
        <v>123</v>
      </c>
      <c r="CO349" s="31" t="s">
        <v>25209</v>
      </c>
      <c r="CP349" s="31" t="s">
        <v>22324</v>
      </c>
      <c r="CQ349" s="31">
        <v>123</v>
      </c>
      <c r="CR349" s="31">
        <v>4106</v>
      </c>
      <c r="CS349" s="31" t="s">
        <v>25208</v>
      </c>
      <c r="CT349" s="31" t="s">
        <v>19025</v>
      </c>
      <c r="CU349" s="31" t="s">
        <v>3855</v>
      </c>
      <c r="CV349" s="31" t="s">
        <v>19189</v>
      </c>
      <c r="CW349" s="31" t="s">
        <v>19190</v>
      </c>
      <c r="CX349" s="31" t="s">
        <v>2655</v>
      </c>
      <c r="CY349" s="31"/>
      <c r="CZ349" s="31"/>
      <c r="DA349" s="31"/>
      <c r="DB349" s="31" t="s">
        <v>25301</v>
      </c>
      <c r="DC349" s="31" t="s">
        <v>25302</v>
      </c>
      <c r="DD349" s="31" t="s">
        <v>22904</v>
      </c>
      <c r="DE349" s="31">
        <v>2023</v>
      </c>
      <c r="DF349" s="31"/>
      <c r="DG349" s="31"/>
      <c r="DH349" s="31"/>
      <c r="DI349" s="31" t="s">
        <v>25116</v>
      </c>
      <c r="DJ349" s="31" t="s">
        <v>25117</v>
      </c>
      <c r="DK349" s="31"/>
      <c r="DL349" s="31"/>
      <c r="DM349" s="38" t="s">
        <v>9746</v>
      </c>
      <c r="DN349" s="38"/>
      <c r="DO349" s="35">
        <v>0</v>
      </c>
      <c r="DP349" s="31" t="s">
        <v>14642</v>
      </c>
      <c r="DQ349" s="31" t="s">
        <v>14643</v>
      </c>
      <c r="DR349" s="31"/>
      <c r="DS349" s="31" t="s">
        <v>38510</v>
      </c>
      <c r="DT349" s="31" t="s">
        <v>37476</v>
      </c>
      <c r="DU349" s="31">
        <v>3</v>
      </c>
      <c r="DV349" s="31" t="s">
        <v>32167</v>
      </c>
      <c r="DW349" s="31"/>
      <c r="DX349" s="31"/>
      <c r="DY349" s="31" t="s">
        <v>25205</v>
      </c>
      <c r="DZ349" s="31" t="s">
        <v>18320</v>
      </c>
      <c r="EA349" s="31"/>
      <c r="EB349" s="31">
        <v>0</v>
      </c>
      <c r="EC349" s="31" t="s">
        <v>40142</v>
      </c>
      <c r="ED349" s="31" t="s">
        <v>41101</v>
      </c>
      <c r="EE349" s="31"/>
      <c r="EF349" s="31"/>
      <c r="EG349" s="31"/>
      <c r="EH349" s="31"/>
      <c r="EI349" s="31"/>
      <c r="EJ349" s="31"/>
    </row>
    <row r="350" spans="1:140" ht="23.25" customHeight="1">
      <c r="A350" s="25">
        <v>348</v>
      </c>
      <c r="B350" s="30" t="s">
        <v>8209</v>
      </c>
      <c r="C350" s="31" t="s">
        <v>5494</v>
      </c>
      <c r="D350" s="30" t="s">
        <v>5494</v>
      </c>
      <c r="E350" s="30"/>
      <c r="F350" s="30" t="s">
        <v>36262</v>
      </c>
      <c r="G350" s="31">
        <f t="shared" si="50"/>
        <v>58</v>
      </c>
      <c r="H350" s="72">
        <f t="shared" si="51"/>
        <v>49430</v>
      </c>
      <c r="I350" s="30"/>
      <c r="J350" s="30" t="s">
        <v>34084</v>
      </c>
      <c r="K350" s="30" t="s">
        <v>4318</v>
      </c>
      <c r="L350" s="31" t="s">
        <v>4318</v>
      </c>
      <c r="M350" s="31" t="s">
        <v>3186</v>
      </c>
      <c r="N350" s="31" t="s">
        <v>3311</v>
      </c>
      <c r="O350" s="31" t="s">
        <v>2534</v>
      </c>
      <c r="P350" s="31" t="s">
        <v>21723</v>
      </c>
      <c r="Q350" s="31"/>
      <c r="R350" s="31">
        <v>15</v>
      </c>
      <c r="S350" s="31">
        <v>7</v>
      </c>
      <c r="T350" s="31"/>
      <c r="U350" s="31">
        <v>1707</v>
      </c>
      <c r="V350" s="31" t="s">
        <v>241</v>
      </c>
      <c r="W350" s="31" t="s">
        <v>6910</v>
      </c>
      <c r="X350" s="31" t="s">
        <v>7721</v>
      </c>
      <c r="Y350" s="31" t="e">
        <f t="shared" ca="1" si="52"/>
        <v>#VALUE!</v>
      </c>
      <c r="Z350" s="31" t="e">
        <f t="shared" ca="1" si="53"/>
        <v>#VALUE!</v>
      </c>
      <c r="AA350" s="31"/>
      <c r="AB350" s="31" t="s">
        <v>11235</v>
      </c>
      <c r="AC350" s="31" t="s">
        <v>34153</v>
      </c>
      <c r="AD350" s="31" t="s">
        <v>34194</v>
      </c>
      <c r="AE350" s="31"/>
      <c r="AF350" s="31" t="s">
        <v>24700</v>
      </c>
      <c r="AG350" s="31" t="s">
        <v>7895</v>
      </c>
      <c r="AH350" s="31" t="s">
        <v>7895</v>
      </c>
      <c r="AI350" s="31" t="s">
        <v>908</v>
      </c>
      <c r="AJ350" s="31">
        <v>39500579</v>
      </c>
      <c r="AK350" s="31" t="s">
        <v>6743</v>
      </c>
      <c r="AL350" s="31">
        <v>36099</v>
      </c>
      <c r="AM350" s="31" t="s">
        <v>5086</v>
      </c>
      <c r="AN350" s="31"/>
      <c r="AO350" s="31"/>
      <c r="AP350" s="31" t="s">
        <v>33014</v>
      </c>
      <c r="AQ350" s="31" t="s">
        <v>13747</v>
      </c>
      <c r="AR350" s="31" t="s">
        <v>34148</v>
      </c>
      <c r="AS350" s="31" t="s">
        <v>34148</v>
      </c>
      <c r="AT350" s="31" t="str">
        <f>_xlfn.IFNA(VLOOKUP(D350,'[1]5. 1 Mei 2022'!$C$7:$F$60,4,FALSE),"")</f>
        <v/>
      </c>
      <c r="AU350" s="31"/>
      <c r="AV350" s="31" t="s">
        <v>6186</v>
      </c>
      <c r="AW350" s="31" t="s">
        <v>13747</v>
      </c>
      <c r="AX350" s="29">
        <f t="shared" si="56"/>
        <v>44017</v>
      </c>
      <c r="AY350" s="31" t="s">
        <v>26346</v>
      </c>
      <c r="AZ350" s="31" t="s">
        <v>33016</v>
      </c>
      <c r="BA350" s="30" t="s">
        <v>33014</v>
      </c>
      <c r="BB350" s="31"/>
      <c r="BC350" s="31"/>
      <c r="BD350" s="31" t="s">
        <v>21142</v>
      </c>
      <c r="BE350" s="31" t="s">
        <v>7968</v>
      </c>
      <c r="BF350" s="31" t="s">
        <v>5449</v>
      </c>
      <c r="BG350" s="31"/>
      <c r="BH350" s="31"/>
      <c r="BI350" s="31"/>
      <c r="BJ350" s="31" t="s">
        <v>5449</v>
      </c>
      <c r="BK350" s="31" t="str">
        <f t="shared" si="48"/>
        <v>III/b</v>
      </c>
      <c r="BL350" s="31" t="s">
        <v>8078</v>
      </c>
      <c r="BM350" s="31"/>
      <c r="BN350" s="31"/>
      <c r="BO350" s="31"/>
      <c r="BP350" s="31" t="s">
        <v>1498</v>
      </c>
      <c r="BQ350" s="31"/>
      <c r="BR350" s="31"/>
      <c r="BS350" s="31"/>
      <c r="BT350" s="31" t="s">
        <v>3163</v>
      </c>
      <c r="BU350" s="31" t="s">
        <v>718</v>
      </c>
      <c r="BV350" s="31" t="s">
        <v>6008</v>
      </c>
      <c r="BW350" s="31">
        <f t="shared" ca="1" si="54"/>
        <v>19</v>
      </c>
      <c r="BX350" s="78">
        <f t="shared" ca="1" si="55"/>
        <v>3</v>
      </c>
      <c r="BY350" s="31"/>
      <c r="BZ350" s="31"/>
      <c r="CA350" s="31" t="s">
        <v>2483</v>
      </c>
      <c r="CB350" s="31" t="s">
        <v>2519</v>
      </c>
      <c r="CC350" s="31">
        <v>2</v>
      </c>
      <c r="CD350" s="31">
        <v>1</v>
      </c>
      <c r="CE350" s="31" t="s">
        <v>20085</v>
      </c>
      <c r="CF350" s="31"/>
      <c r="CG350" s="31"/>
      <c r="CH350" s="31"/>
      <c r="CI350" s="31"/>
      <c r="CJ350" s="31"/>
      <c r="CK350" s="31"/>
      <c r="CL350" s="31"/>
      <c r="CM350" s="31"/>
      <c r="CN350" s="31"/>
      <c r="CO350" s="31"/>
      <c r="CP350" s="31"/>
      <c r="CQ350" s="31"/>
      <c r="CR350" s="31">
        <v>1051</v>
      </c>
      <c r="CS350" s="31" t="s">
        <v>10172</v>
      </c>
      <c r="CT350" s="31" t="s">
        <v>10167</v>
      </c>
      <c r="CU350" s="31" t="s">
        <v>10168</v>
      </c>
      <c r="CV350" s="31" t="s">
        <v>15779</v>
      </c>
      <c r="CW350" s="31" t="s">
        <v>15780</v>
      </c>
      <c r="CX350" s="31" t="s">
        <v>2261</v>
      </c>
      <c r="CY350" s="31"/>
      <c r="CZ350" s="31"/>
      <c r="DA350" s="31"/>
      <c r="DB350" s="31"/>
      <c r="DC350" s="31"/>
      <c r="DD350" s="31"/>
      <c r="DE350" s="31"/>
      <c r="DF350" s="31"/>
      <c r="DG350" s="31"/>
      <c r="DH350" s="31"/>
      <c r="DI350" s="31"/>
      <c r="DJ350" s="31"/>
      <c r="DK350" s="31"/>
      <c r="DL350" s="31"/>
      <c r="DM350" s="38" t="s">
        <v>9808</v>
      </c>
      <c r="DN350" s="38"/>
      <c r="DO350" s="35" t="s">
        <v>20433</v>
      </c>
      <c r="DP350" s="31" t="s">
        <v>13358</v>
      </c>
      <c r="DQ350" s="31" t="s">
        <v>13357</v>
      </c>
      <c r="DR350" s="31"/>
      <c r="DS350" s="31" t="s">
        <v>38511</v>
      </c>
      <c r="DT350" s="31" t="s">
        <v>37477</v>
      </c>
      <c r="DU350" s="31">
        <v>2</v>
      </c>
      <c r="DV350" s="31" t="s">
        <v>32165</v>
      </c>
      <c r="DW350" s="31"/>
      <c r="DX350" s="31"/>
      <c r="DY350" s="31"/>
      <c r="DZ350" s="31"/>
      <c r="EA350" s="31"/>
      <c r="EB350" s="31">
        <v>0</v>
      </c>
      <c r="EC350" s="31" t="s">
        <v>39747</v>
      </c>
      <c r="ED350" s="31" t="s">
        <v>41101</v>
      </c>
      <c r="EE350" s="31"/>
      <c r="EF350" s="31"/>
      <c r="EG350" s="31"/>
      <c r="EH350" s="31"/>
      <c r="EI350" s="31"/>
      <c r="EJ350" s="31"/>
    </row>
    <row r="351" spans="1:140" ht="23.25" customHeight="1">
      <c r="A351" s="25">
        <v>349</v>
      </c>
      <c r="B351" s="30" t="s">
        <v>34061</v>
      </c>
      <c r="C351" s="31" t="s">
        <v>6220</v>
      </c>
      <c r="D351" s="30" t="s">
        <v>34063</v>
      </c>
      <c r="E351" s="30"/>
      <c r="F351" s="30" t="s">
        <v>36262</v>
      </c>
      <c r="G351" s="31">
        <f t="shared" si="50"/>
        <v>58</v>
      </c>
      <c r="H351" s="72">
        <f t="shared" si="51"/>
        <v>57680</v>
      </c>
      <c r="I351" s="30"/>
      <c r="J351" s="30" t="s">
        <v>34085</v>
      </c>
      <c r="K351" s="30" t="s">
        <v>34082</v>
      </c>
      <c r="L351" s="31" t="s">
        <v>6220</v>
      </c>
      <c r="M351" s="31" t="s">
        <v>3186</v>
      </c>
      <c r="N351" s="31" t="s">
        <v>5865</v>
      </c>
      <c r="O351" s="31" t="s">
        <v>5117</v>
      </c>
      <c r="P351" s="52" t="s">
        <v>32746</v>
      </c>
      <c r="Q351" s="52"/>
      <c r="R351" s="31"/>
      <c r="S351" s="31"/>
      <c r="T351" s="52" t="s">
        <v>25569</v>
      </c>
      <c r="U351" s="31"/>
      <c r="V351" s="31"/>
      <c r="W351" s="31" t="s">
        <v>2905</v>
      </c>
      <c r="X351" s="29">
        <v>36483</v>
      </c>
      <c r="Y351" s="31">
        <f t="shared" ca="1" si="52"/>
        <v>24</v>
      </c>
      <c r="Z351" s="31" t="str">
        <f t="shared" ca="1" si="53"/>
        <v>21-35</v>
      </c>
      <c r="AA351" s="31"/>
      <c r="AB351" s="31" t="s">
        <v>34064</v>
      </c>
      <c r="AC351" s="31" t="s">
        <v>34147</v>
      </c>
      <c r="AD351" s="31" t="s">
        <v>34147</v>
      </c>
      <c r="AE351" s="31"/>
      <c r="AF351" s="31" t="s">
        <v>24699</v>
      </c>
      <c r="AG351" s="31"/>
      <c r="AH351" s="31"/>
      <c r="AI351" s="31" t="s">
        <v>908</v>
      </c>
      <c r="AJ351" s="31"/>
      <c r="AK351" s="31" t="s">
        <v>34201</v>
      </c>
      <c r="AL351" s="29">
        <v>44497</v>
      </c>
      <c r="AM351" s="31" t="s">
        <v>15284</v>
      </c>
      <c r="AN351" s="31"/>
      <c r="AO351" s="31"/>
      <c r="AP351" s="31" t="s">
        <v>4435</v>
      </c>
      <c r="AQ351" s="31" t="s">
        <v>22457</v>
      </c>
      <c r="AR351" s="31" t="s">
        <v>34147</v>
      </c>
      <c r="AS351" s="31" t="s">
        <v>34147</v>
      </c>
      <c r="AT351" s="31" t="str">
        <f>_xlfn.IFNA(VLOOKUP(D351,'[1]5. 1 Mei 2022'!$C$7:$F$60,4,FALSE),"")</f>
        <v/>
      </c>
      <c r="AU351" s="31"/>
      <c r="AV351" s="31" t="s">
        <v>34065</v>
      </c>
      <c r="AW351" s="31" t="s">
        <v>22457</v>
      </c>
      <c r="AX351" s="29">
        <f t="shared" si="56"/>
        <v>46616</v>
      </c>
      <c r="AY351" s="31" t="s">
        <v>26346</v>
      </c>
      <c r="AZ351" s="31" t="s">
        <v>528</v>
      </c>
      <c r="BA351" s="30" t="s">
        <v>4435</v>
      </c>
      <c r="BB351" s="31"/>
      <c r="BC351" s="31"/>
      <c r="BD351" s="31" t="s">
        <v>20056</v>
      </c>
      <c r="BE351" s="31" t="s">
        <v>7973</v>
      </c>
      <c r="BF351" s="31" t="s">
        <v>6581</v>
      </c>
      <c r="BG351" s="31"/>
      <c r="BH351" s="31"/>
      <c r="BI351" s="31"/>
      <c r="BJ351" s="31"/>
      <c r="BK351" s="31" t="str">
        <f t="shared" si="48"/>
        <v>II/c</v>
      </c>
      <c r="BL351" s="31"/>
      <c r="BM351" s="31"/>
      <c r="BN351" s="31"/>
      <c r="BO351" s="31"/>
      <c r="BP351" s="31"/>
      <c r="BQ351" s="31"/>
      <c r="BR351" s="31"/>
      <c r="BS351" s="31"/>
      <c r="BT351" s="31"/>
      <c r="BU351" s="31"/>
      <c r="BV351" s="66" t="s">
        <v>22457</v>
      </c>
      <c r="BW351" s="31">
        <f t="shared" ca="1" si="54"/>
        <v>1</v>
      </c>
      <c r="BX351" s="78">
        <f t="shared" ca="1" si="55"/>
        <v>3</v>
      </c>
      <c r="BY351" s="31"/>
      <c r="BZ351" s="31"/>
      <c r="CA351" s="31" t="s">
        <v>2483</v>
      </c>
      <c r="CB351" s="31" t="s">
        <v>2406</v>
      </c>
      <c r="CC351" s="31"/>
      <c r="CD351" s="31"/>
      <c r="CE351" s="31"/>
      <c r="CF351" s="31"/>
      <c r="CG351" s="31"/>
      <c r="CH351" s="31"/>
      <c r="CI351" s="31"/>
      <c r="CJ351" s="31"/>
      <c r="CK351" s="31"/>
      <c r="CL351" s="31" t="s">
        <v>34202</v>
      </c>
      <c r="CM351" s="29" t="s">
        <v>36662</v>
      </c>
      <c r="CN351" s="31">
        <v>126</v>
      </c>
      <c r="CO351" s="31" t="s">
        <v>36807</v>
      </c>
      <c r="CP351" s="31" t="s">
        <v>36662</v>
      </c>
      <c r="CQ351" s="31">
        <v>126</v>
      </c>
      <c r="CR351" s="31">
        <v>6221</v>
      </c>
      <c r="CS351" s="31"/>
      <c r="CT351" s="31"/>
      <c r="CU351" s="31"/>
      <c r="CV351" s="31"/>
      <c r="CW351" s="31" t="s">
        <v>34203</v>
      </c>
      <c r="CX351" s="31"/>
      <c r="CY351" s="31"/>
      <c r="CZ351" s="31" t="s">
        <v>34203</v>
      </c>
      <c r="DA351" s="31"/>
      <c r="DB351" s="31"/>
      <c r="DC351" s="31"/>
      <c r="DD351" s="31"/>
      <c r="DE351" s="31"/>
      <c r="DF351" s="31"/>
      <c r="DG351" s="31"/>
      <c r="DH351" s="31"/>
      <c r="DI351" s="31"/>
      <c r="DJ351" s="31"/>
      <c r="DK351" s="31"/>
      <c r="DL351" s="31"/>
      <c r="DM351" s="38">
        <v>632167680501000</v>
      </c>
      <c r="DN351" s="38"/>
      <c r="DO351" s="35"/>
      <c r="DP351" s="31" t="s">
        <v>34067</v>
      </c>
      <c r="DQ351" s="31" t="s">
        <v>34069</v>
      </c>
      <c r="DR351" s="31"/>
      <c r="DS351" s="31" t="s">
        <v>34071</v>
      </c>
      <c r="DT351" s="31" t="s">
        <v>37478</v>
      </c>
      <c r="DU351" s="31"/>
      <c r="DV351" s="31"/>
      <c r="DW351" s="31"/>
      <c r="DX351" s="31"/>
      <c r="DY351" s="31" t="s">
        <v>35515</v>
      </c>
      <c r="DZ351" s="52" t="s">
        <v>35514</v>
      </c>
      <c r="EA351" s="52" t="s">
        <v>30717</v>
      </c>
      <c r="EB351" s="31"/>
      <c r="EC351" s="31" t="s">
        <v>40142</v>
      </c>
      <c r="ED351" s="31" t="s">
        <v>41101</v>
      </c>
      <c r="EE351" s="31"/>
      <c r="EF351" s="31"/>
      <c r="EG351" s="31"/>
      <c r="EH351" s="31"/>
      <c r="EI351" s="31"/>
      <c r="EJ351" s="31"/>
    </row>
    <row r="352" spans="1:140" ht="23.25" customHeight="1">
      <c r="A352" s="25">
        <v>350</v>
      </c>
      <c r="B352" s="30" t="s">
        <v>24056</v>
      </c>
      <c r="C352" s="31" t="s">
        <v>6478</v>
      </c>
      <c r="D352" s="30" t="s">
        <v>6478</v>
      </c>
      <c r="E352" s="30"/>
      <c r="F352" s="30" t="s">
        <v>36262</v>
      </c>
      <c r="G352" s="31">
        <f t="shared" si="50"/>
        <v>58</v>
      </c>
      <c r="H352" s="72">
        <f t="shared" si="51"/>
        <v>49004</v>
      </c>
      <c r="I352" s="30"/>
      <c r="J352" s="30" t="s">
        <v>34084</v>
      </c>
      <c r="K352" s="30" t="s">
        <v>4318</v>
      </c>
      <c r="L352" s="31" t="s">
        <v>4318</v>
      </c>
      <c r="M352" s="31" t="s">
        <v>3186</v>
      </c>
      <c r="N352" s="31" t="s">
        <v>3311</v>
      </c>
      <c r="O352" s="31" t="s">
        <v>2534</v>
      </c>
      <c r="P352" s="52" t="s">
        <v>35985</v>
      </c>
      <c r="Q352" s="31" t="s">
        <v>41854</v>
      </c>
      <c r="R352" s="31">
        <v>20</v>
      </c>
      <c r="S352" s="31">
        <v>4</v>
      </c>
      <c r="T352" s="31"/>
      <c r="U352" s="31">
        <v>721</v>
      </c>
      <c r="V352" s="31"/>
      <c r="W352" s="31" t="s">
        <v>980</v>
      </c>
      <c r="X352" s="31" t="s">
        <v>1539</v>
      </c>
      <c r="Y352" s="31" t="e">
        <f t="shared" ca="1" si="52"/>
        <v>#VALUE!</v>
      </c>
      <c r="Z352" s="31" t="e">
        <f t="shared" ca="1" si="53"/>
        <v>#VALUE!</v>
      </c>
      <c r="AA352" s="31"/>
      <c r="AB352" s="31" t="s">
        <v>10497</v>
      </c>
      <c r="AC352" s="31" t="s">
        <v>34153</v>
      </c>
      <c r="AD352" s="31" t="s">
        <v>34194</v>
      </c>
      <c r="AE352" s="31"/>
      <c r="AF352" s="31" t="s">
        <v>24700</v>
      </c>
      <c r="AG352" s="31" t="s">
        <v>7895</v>
      </c>
      <c r="AH352" s="31" t="s">
        <v>7895</v>
      </c>
      <c r="AI352" s="31" t="s">
        <v>728</v>
      </c>
      <c r="AJ352" s="31"/>
      <c r="AK352" s="31"/>
      <c r="AL352" s="31"/>
      <c r="AM352" s="31"/>
      <c r="AN352" s="31"/>
      <c r="AO352" s="31"/>
      <c r="AP352" s="31" t="s">
        <v>33000</v>
      </c>
      <c r="AQ352" s="31" t="s">
        <v>23496</v>
      </c>
      <c r="AR352" s="31" t="s">
        <v>34148</v>
      </c>
      <c r="AS352" s="31" t="s">
        <v>34148</v>
      </c>
      <c r="AT352" s="31" t="str">
        <f>_xlfn.IFNA(VLOOKUP(D352,'[1]5. 1 Mei 2022'!$C$7:$F$60,4,FALSE),"")</f>
        <v/>
      </c>
      <c r="AU352" s="31"/>
      <c r="AV352" s="31" t="s">
        <v>33046</v>
      </c>
      <c r="AW352" s="31" t="s">
        <v>21743</v>
      </c>
      <c r="AX352" s="29">
        <f t="shared" si="56"/>
        <v>46509</v>
      </c>
      <c r="AY352" s="31" t="s">
        <v>26340</v>
      </c>
      <c r="AZ352" s="31" t="s">
        <v>33002</v>
      </c>
      <c r="BA352" s="30" t="s">
        <v>33000</v>
      </c>
      <c r="BB352" s="31"/>
      <c r="BC352" s="31"/>
      <c r="BD352" s="31" t="s">
        <v>33047</v>
      </c>
      <c r="BE352" s="31" t="s">
        <v>7968</v>
      </c>
      <c r="BF352" s="31" t="s">
        <v>33046</v>
      </c>
      <c r="BG352" s="31"/>
      <c r="BH352" s="31"/>
      <c r="BI352" s="31"/>
      <c r="BJ352" s="31" t="s">
        <v>4214</v>
      </c>
      <c r="BK352" s="31" t="str">
        <f t="shared" si="48"/>
        <v>III/b</v>
      </c>
      <c r="BL352" s="31" t="s">
        <v>8078</v>
      </c>
      <c r="BM352" s="31"/>
      <c r="BN352" s="31"/>
      <c r="BO352" s="31"/>
      <c r="BP352" s="31" t="s">
        <v>1498</v>
      </c>
      <c r="BQ352" s="31"/>
      <c r="BR352" s="31"/>
      <c r="BS352" s="31"/>
      <c r="BT352" s="31" t="s">
        <v>3163</v>
      </c>
      <c r="BU352" s="31" t="s">
        <v>718</v>
      </c>
      <c r="BV352" s="31" t="s">
        <v>1171</v>
      </c>
      <c r="BW352" s="31">
        <f t="shared" ca="1" si="54"/>
        <v>26</v>
      </c>
      <c r="BX352" s="78">
        <f t="shared" ca="1" si="55"/>
        <v>2</v>
      </c>
      <c r="BY352" s="31"/>
      <c r="BZ352" s="31"/>
      <c r="CA352" s="31" t="s">
        <v>2483</v>
      </c>
      <c r="CB352" s="31" t="s">
        <v>2519</v>
      </c>
      <c r="CC352" s="31">
        <v>3</v>
      </c>
      <c r="CD352" s="31">
        <v>1</v>
      </c>
      <c r="CE352" s="31" t="s">
        <v>20085</v>
      </c>
      <c r="CF352" s="31" t="s">
        <v>3715</v>
      </c>
      <c r="CG352" s="31"/>
      <c r="CH352" s="31"/>
      <c r="CI352" s="31"/>
      <c r="CJ352" s="31"/>
      <c r="CK352" s="31"/>
      <c r="CL352" s="31"/>
      <c r="CM352" s="31"/>
      <c r="CN352" s="31"/>
      <c r="CO352" s="31"/>
      <c r="CP352" s="31"/>
      <c r="CQ352" s="31"/>
      <c r="CR352" s="31">
        <v>1399</v>
      </c>
      <c r="CS352" s="31"/>
      <c r="CT352" s="31"/>
      <c r="CU352" s="31"/>
      <c r="CV352" s="31"/>
      <c r="CW352" s="31"/>
      <c r="CX352" s="31"/>
      <c r="CY352" s="31"/>
      <c r="CZ352" s="31"/>
      <c r="DA352" s="31"/>
      <c r="DB352" s="31"/>
      <c r="DC352" s="31"/>
      <c r="DD352" s="31"/>
      <c r="DE352" s="31"/>
      <c r="DF352" s="31"/>
      <c r="DG352" s="31"/>
      <c r="DH352" s="31"/>
      <c r="DI352" s="31"/>
      <c r="DJ352" s="31"/>
      <c r="DK352" s="31"/>
      <c r="DL352" s="31"/>
      <c r="DM352" s="38" t="s">
        <v>9014</v>
      </c>
      <c r="DN352" s="38"/>
      <c r="DO352" s="35" t="s">
        <v>31459</v>
      </c>
      <c r="DP352" s="31" t="s">
        <v>13345</v>
      </c>
      <c r="DQ352" s="31" t="s">
        <v>2500</v>
      </c>
      <c r="DR352" s="31"/>
      <c r="DS352" s="31" t="s">
        <v>38512</v>
      </c>
      <c r="DT352" s="31" t="s">
        <v>37479</v>
      </c>
      <c r="DU352" s="31">
        <v>3</v>
      </c>
      <c r="DV352" s="31" t="s">
        <v>32167</v>
      </c>
      <c r="DW352" s="31"/>
      <c r="DX352" s="31"/>
      <c r="DY352" s="31"/>
      <c r="DZ352" s="31"/>
      <c r="EA352" s="31"/>
      <c r="EB352" s="31">
        <v>0</v>
      </c>
      <c r="EC352" s="31" t="s">
        <v>39747</v>
      </c>
      <c r="ED352" s="31" t="s">
        <v>41101</v>
      </c>
      <c r="EE352" s="31"/>
      <c r="EF352" s="31"/>
      <c r="EG352" s="31"/>
      <c r="EH352" s="31"/>
      <c r="EI352" s="31"/>
      <c r="EJ352" s="31"/>
    </row>
    <row r="353" spans="1:140" ht="23.25" customHeight="1">
      <c r="A353" s="25">
        <v>351</v>
      </c>
      <c r="B353" s="30" t="s">
        <v>21674</v>
      </c>
      <c r="C353" s="31">
        <v>140373483</v>
      </c>
      <c r="D353" s="30" t="s">
        <v>1163</v>
      </c>
      <c r="E353" s="30"/>
      <c r="F353" s="30" t="s">
        <v>36262</v>
      </c>
      <c r="G353" s="31">
        <f t="shared" si="50"/>
        <v>58</v>
      </c>
      <c r="H353" s="72">
        <f t="shared" si="51"/>
        <v>48853</v>
      </c>
      <c r="I353" s="30"/>
      <c r="J353" s="30" t="s">
        <v>34084</v>
      </c>
      <c r="K353" s="30" t="s">
        <v>4318</v>
      </c>
      <c r="L353" s="31" t="s">
        <v>4318</v>
      </c>
      <c r="M353" s="31" t="s">
        <v>3186</v>
      </c>
      <c r="N353" s="31" t="s">
        <v>3311</v>
      </c>
      <c r="O353" s="31" t="s">
        <v>2534</v>
      </c>
      <c r="P353" s="51" t="s">
        <v>21723</v>
      </c>
      <c r="Q353" s="31" t="s">
        <v>40505</v>
      </c>
      <c r="R353" s="31">
        <v>13</v>
      </c>
      <c r="S353" s="31">
        <v>11</v>
      </c>
      <c r="T353" s="31"/>
      <c r="U353" s="31">
        <v>995</v>
      </c>
      <c r="V353" s="31" t="s">
        <v>5187</v>
      </c>
      <c r="W353" s="31" t="s">
        <v>3546</v>
      </c>
      <c r="X353" s="31" t="s">
        <v>1731</v>
      </c>
      <c r="Y353" s="31" t="e">
        <f t="shared" ca="1" si="52"/>
        <v>#VALUE!</v>
      </c>
      <c r="Z353" s="31" t="e">
        <f t="shared" ca="1" si="53"/>
        <v>#VALUE!</v>
      </c>
      <c r="AA353" s="31"/>
      <c r="AB353" s="31" t="s">
        <v>4601</v>
      </c>
      <c r="AC353" s="31" t="s">
        <v>34147</v>
      </c>
      <c r="AD353" s="31" t="s">
        <v>34147</v>
      </c>
      <c r="AE353" s="31"/>
      <c r="AF353" s="31" t="s">
        <v>24699</v>
      </c>
      <c r="AG353" s="31" t="s">
        <v>5852</v>
      </c>
      <c r="AH353" s="31" t="s">
        <v>5852</v>
      </c>
      <c r="AI353" s="31" t="s">
        <v>728</v>
      </c>
      <c r="AJ353" s="31" t="s">
        <v>19680</v>
      </c>
      <c r="AK353" s="31" t="s">
        <v>19681</v>
      </c>
      <c r="AL353" s="31" t="s">
        <v>19682</v>
      </c>
      <c r="AM353" s="31" t="s">
        <v>2984</v>
      </c>
      <c r="AN353" s="31"/>
      <c r="AO353" s="31"/>
      <c r="AP353" s="31" t="s">
        <v>4602</v>
      </c>
      <c r="AQ353" s="31"/>
      <c r="AR353" s="31" t="s">
        <v>34147</v>
      </c>
      <c r="AS353" s="31" t="s">
        <v>34147</v>
      </c>
      <c r="AT353" s="31" t="str">
        <f>_xlfn.IFNA(VLOOKUP(D353,'[1]5. 1 Mei 2022'!$C$7:$F$60,4,FALSE),"")</f>
        <v/>
      </c>
      <c r="AU353" s="31"/>
      <c r="AV353" s="31" t="s">
        <v>4601</v>
      </c>
      <c r="AW353" s="31"/>
      <c r="AX353" s="29">
        <f t="shared" si="56"/>
        <v>1903</v>
      </c>
      <c r="AY353" s="31" t="s">
        <v>26346</v>
      </c>
      <c r="AZ353" s="31" t="s">
        <v>528</v>
      </c>
      <c r="BA353" s="30" t="s">
        <v>4435</v>
      </c>
      <c r="BB353" s="31"/>
      <c r="BC353" s="31"/>
      <c r="BD353" s="31" t="s">
        <v>20055</v>
      </c>
      <c r="BE353" s="31" t="s">
        <v>7973</v>
      </c>
      <c r="BF353" s="31" t="s">
        <v>4601</v>
      </c>
      <c r="BG353" s="31"/>
      <c r="BH353" s="31"/>
      <c r="BI353" s="31" t="s">
        <v>8120</v>
      </c>
      <c r="BJ353" s="31" t="s">
        <v>4601</v>
      </c>
      <c r="BK353" s="31" t="str">
        <f t="shared" si="48"/>
        <v>III/b</v>
      </c>
      <c r="BL353" s="31" t="s">
        <v>8078</v>
      </c>
      <c r="BM353" s="31"/>
      <c r="BN353" s="31"/>
      <c r="BO353" s="31"/>
      <c r="BP353" s="31" t="s">
        <v>1498</v>
      </c>
      <c r="BQ353" s="31" t="s">
        <v>19686</v>
      </c>
      <c r="BR353" s="31" t="s">
        <v>5160</v>
      </c>
      <c r="BS353" s="31">
        <v>65651</v>
      </c>
      <c r="BT353" s="31" t="s">
        <v>4277</v>
      </c>
      <c r="BU353" s="31"/>
      <c r="BV353" s="31" t="s">
        <v>3390</v>
      </c>
      <c r="BW353" s="31">
        <f t="shared" ca="1" si="54"/>
        <v>20</v>
      </c>
      <c r="BX353" s="78">
        <f t="shared" ca="1" si="55"/>
        <v>3</v>
      </c>
      <c r="BY353" s="31"/>
      <c r="BZ353" s="31"/>
      <c r="CA353" s="31" t="s">
        <v>2483</v>
      </c>
      <c r="CB353" s="31" t="s">
        <v>2519</v>
      </c>
      <c r="CC353" s="31">
        <v>3</v>
      </c>
      <c r="CD353" s="31">
        <v>1</v>
      </c>
      <c r="CE353" s="31" t="s">
        <v>20085</v>
      </c>
      <c r="CF353" s="31"/>
      <c r="CG353" s="31"/>
      <c r="CH353" s="31"/>
      <c r="CI353" s="31"/>
      <c r="CJ353" s="31"/>
      <c r="CK353" s="31"/>
      <c r="CL353" s="31" t="s">
        <v>24960</v>
      </c>
      <c r="CM353" s="31" t="s">
        <v>29844</v>
      </c>
      <c r="CN353" s="31">
        <v>125</v>
      </c>
      <c r="CO353" s="31" t="s">
        <v>29843</v>
      </c>
      <c r="CP353" s="31" t="s">
        <v>29844</v>
      </c>
      <c r="CQ353" s="31">
        <v>125</v>
      </c>
      <c r="CR353" s="31">
        <v>3805</v>
      </c>
      <c r="CS353" s="31" t="s">
        <v>23914</v>
      </c>
      <c r="CT353" s="31" t="s">
        <v>19025</v>
      </c>
      <c r="CU353" s="31" t="s">
        <v>3855</v>
      </c>
      <c r="CV353" s="31" t="s">
        <v>19189</v>
      </c>
      <c r="CW353" s="31" t="s">
        <v>19190</v>
      </c>
      <c r="CX353" s="31" t="s">
        <v>2655</v>
      </c>
      <c r="CY353" s="31"/>
      <c r="CZ353" s="31"/>
      <c r="DA353" s="31"/>
      <c r="DB353" s="31" t="s">
        <v>25502</v>
      </c>
      <c r="DC353" s="31" t="s">
        <v>25503</v>
      </c>
      <c r="DD353" s="31" t="s">
        <v>25504</v>
      </c>
      <c r="DE353" s="31">
        <v>2020</v>
      </c>
      <c r="DF353" s="31"/>
      <c r="DG353" s="31"/>
      <c r="DH353" s="31"/>
      <c r="DI353" s="31" t="s">
        <v>25115</v>
      </c>
      <c r="DJ353" s="31" t="s">
        <v>25113</v>
      </c>
      <c r="DK353" s="31"/>
      <c r="DL353" s="31"/>
      <c r="DM353" s="38" t="s">
        <v>8913</v>
      </c>
      <c r="DN353" s="38"/>
      <c r="DO353" s="35" t="s">
        <v>20834</v>
      </c>
      <c r="DP353" s="31" t="s">
        <v>14660</v>
      </c>
      <c r="DQ353" s="31" t="s">
        <v>20833</v>
      </c>
      <c r="DR353" s="31"/>
      <c r="DS353" s="31" t="s">
        <v>27358</v>
      </c>
      <c r="DT353" s="31" t="s">
        <v>37480</v>
      </c>
      <c r="DU353" s="31">
        <v>3</v>
      </c>
      <c r="DV353" s="31" t="s">
        <v>32167</v>
      </c>
      <c r="DW353" s="31"/>
      <c r="DX353" s="31"/>
      <c r="DY353" s="31">
        <v>2018</v>
      </c>
      <c r="DZ353" s="31">
        <v>2018</v>
      </c>
      <c r="EA353" s="31"/>
      <c r="EB353" s="31">
        <v>0</v>
      </c>
      <c r="EC353" s="31" t="s">
        <v>40142</v>
      </c>
      <c r="ED353" s="31" t="s">
        <v>41101</v>
      </c>
      <c r="EE353" s="31"/>
      <c r="EF353" s="31"/>
      <c r="EG353" s="31"/>
      <c r="EH353" s="31"/>
      <c r="EI353" s="31"/>
      <c r="EJ353" s="31"/>
    </row>
    <row r="354" spans="1:140" ht="23.25" customHeight="1">
      <c r="A354" s="25">
        <v>352</v>
      </c>
      <c r="B354" s="30" t="s">
        <v>40504</v>
      </c>
      <c r="C354" s="31">
        <v>140227374</v>
      </c>
      <c r="D354" s="30" t="s">
        <v>759</v>
      </c>
      <c r="E354" s="30"/>
      <c r="F354" s="30" t="s">
        <v>36254</v>
      </c>
      <c r="G354" s="31">
        <f t="shared" si="50"/>
        <v>58</v>
      </c>
      <c r="H354" s="72">
        <f t="shared" si="51"/>
        <v>46966</v>
      </c>
      <c r="I354" s="30"/>
      <c r="J354" s="30" t="s">
        <v>34084</v>
      </c>
      <c r="K354" s="30" t="s">
        <v>4318</v>
      </c>
      <c r="L354" s="31" t="s">
        <v>4318</v>
      </c>
      <c r="M354" s="31" t="s">
        <v>3186</v>
      </c>
      <c r="N354" s="31" t="s">
        <v>5797</v>
      </c>
      <c r="O354" s="31" t="s">
        <v>5271</v>
      </c>
      <c r="P354" s="31" t="s">
        <v>8638</v>
      </c>
      <c r="Q354" s="31"/>
      <c r="R354" s="31">
        <v>28</v>
      </c>
      <c r="S354" s="31">
        <v>0</v>
      </c>
      <c r="T354" s="31"/>
      <c r="U354" s="31">
        <v>912</v>
      </c>
      <c r="V354" s="31"/>
      <c r="W354" s="31" t="s">
        <v>6910</v>
      </c>
      <c r="X354" s="31" t="s">
        <v>4235</v>
      </c>
      <c r="Y354" s="31">
        <f t="shared" ca="1" si="52"/>
        <v>53</v>
      </c>
      <c r="Z354" s="31" t="str">
        <f t="shared" ca="1" si="53"/>
        <v>46-58</v>
      </c>
      <c r="AA354" s="31"/>
      <c r="AB354" s="31" t="s">
        <v>11144</v>
      </c>
      <c r="AC354" s="31" t="s">
        <v>34145</v>
      </c>
      <c r="AD354" s="31" t="s">
        <v>34145</v>
      </c>
      <c r="AE354" s="31"/>
      <c r="AF354" s="31" t="s">
        <v>24701</v>
      </c>
      <c r="AG354" s="31" t="s">
        <v>4322</v>
      </c>
      <c r="AH354" s="31" t="s">
        <v>4322</v>
      </c>
      <c r="AI354" s="31" t="s">
        <v>908</v>
      </c>
      <c r="AJ354" s="31" t="s">
        <v>19233</v>
      </c>
      <c r="AK354" s="31">
        <v>288077</v>
      </c>
      <c r="AL354" s="31" t="s">
        <v>2462</v>
      </c>
      <c r="AM354" s="31" t="s">
        <v>2772</v>
      </c>
      <c r="AN354" s="31"/>
      <c r="AO354" s="52" t="s">
        <v>40506</v>
      </c>
      <c r="AP354" s="31" t="s">
        <v>4434</v>
      </c>
      <c r="AQ354" s="31"/>
      <c r="AR354" s="31" t="s">
        <v>34145</v>
      </c>
      <c r="AS354" s="31" t="s">
        <v>34145</v>
      </c>
      <c r="AT354" s="31" t="str">
        <f>_xlfn.IFNA(VLOOKUP(D354,'[1]5. 1 Mei 2022'!$C$7:$F$60,4,FALSE),"")</f>
        <v/>
      </c>
      <c r="AU354" s="31"/>
      <c r="AV354" s="31" t="s">
        <v>20034</v>
      </c>
      <c r="AW354" s="31" t="s">
        <v>20975</v>
      </c>
      <c r="AX354" s="29">
        <f t="shared" si="56"/>
        <v>45216</v>
      </c>
      <c r="AY354" s="31" t="s">
        <v>26346</v>
      </c>
      <c r="AZ354" s="31" t="s">
        <v>6484</v>
      </c>
      <c r="BA354" s="30" t="s">
        <v>4434</v>
      </c>
      <c r="BB354" s="31" t="s">
        <v>8090</v>
      </c>
      <c r="BC354" s="31"/>
      <c r="BD354" s="31" t="s">
        <v>1759</v>
      </c>
      <c r="BE354" s="31" t="s">
        <v>7969</v>
      </c>
      <c r="BF354" s="31" t="s">
        <v>20034</v>
      </c>
      <c r="BG354" s="31"/>
      <c r="BH354" s="31"/>
      <c r="BI354" s="31" t="s">
        <v>8136</v>
      </c>
      <c r="BJ354" s="31" t="s">
        <v>3185</v>
      </c>
      <c r="BK354" s="31" t="str">
        <f t="shared" si="48"/>
        <v>III/d</v>
      </c>
      <c r="BL354" s="31" t="s">
        <v>8077</v>
      </c>
      <c r="BM354" s="31"/>
      <c r="BN354" s="31"/>
      <c r="BO354" s="31"/>
      <c r="BP354" s="31" t="s">
        <v>1498</v>
      </c>
      <c r="BQ354" s="31" t="s">
        <v>3185</v>
      </c>
      <c r="BR354" s="31" t="s">
        <v>8283</v>
      </c>
      <c r="BS354" s="31" t="s">
        <v>15254</v>
      </c>
      <c r="BT354" s="31" t="s">
        <v>5319</v>
      </c>
      <c r="BU354" s="31"/>
      <c r="BV354" s="31" t="s">
        <v>5161</v>
      </c>
      <c r="BW354" s="31">
        <f t="shared" ca="1" si="54"/>
        <v>34</v>
      </c>
      <c r="BX354" s="78">
        <f t="shared" ca="1" si="55"/>
        <v>1</v>
      </c>
      <c r="BY354" s="31"/>
      <c r="BZ354" s="31"/>
      <c r="CA354" s="31" t="s">
        <v>2483</v>
      </c>
      <c r="CB354" s="31" t="s">
        <v>2519</v>
      </c>
      <c r="CC354" s="31">
        <v>2</v>
      </c>
      <c r="CD354" s="31">
        <v>1</v>
      </c>
      <c r="CE354" s="31" t="s">
        <v>20085</v>
      </c>
      <c r="CF354" s="31"/>
      <c r="CG354" s="31"/>
      <c r="CH354" s="31">
        <v>2010</v>
      </c>
      <c r="CI354" s="31">
        <v>2010</v>
      </c>
      <c r="CJ354" s="31"/>
      <c r="CK354" s="31"/>
      <c r="CL354" s="31" t="s">
        <v>28501</v>
      </c>
      <c r="CM354" s="31" t="s">
        <v>26102</v>
      </c>
      <c r="CN354" s="31">
        <v>123</v>
      </c>
      <c r="CO354" s="31" t="s">
        <v>28695</v>
      </c>
      <c r="CP354" s="31" t="s">
        <v>26102</v>
      </c>
      <c r="CQ354" s="31">
        <v>123</v>
      </c>
      <c r="CR354" s="31">
        <v>3153</v>
      </c>
      <c r="CS354" s="31"/>
      <c r="CT354" s="31"/>
      <c r="CU354" s="31"/>
      <c r="CV354" s="31" t="s">
        <v>10323</v>
      </c>
      <c r="CW354" s="31" t="s">
        <v>4907</v>
      </c>
      <c r="CX354" s="31">
        <v>41592</v>
      </c>
      <c r="CY354" s="31"/>
      <c r="CZ354" s="31"/>
      <c r="DA354" s="31"/>
      <c r="DB354" s="31" t="s">
        <v>15747</v>
      </c>
      <c r="DC354" s="31" t="s">
        <v>15749</v>
      </c>
      <c r="DD354" s="31" t="s">
        <v>15746</v>
      </c>
      <c r="DE354" s="31"/>
      <c r="DF354" s="31"/>
      <c r="DG354" s="31"/>
      <c r="DH354" s="31"/>
      <c r="DI354" s="31"/>
      <c r="DJ354" s="31"/>
      <c r="DK354" s="31" t="s">
        <v>25645</v>
      </c>
      <c r="DL354" s="31" t="s">
        <v>13888</v>
      </c>
      <c r="DM354" s="38" t="s">
        <v>9570</v>
      </c>
      <c r="DN354" s="38"/>
      <c r="DO354" s="35">
        <v>0</v>
      </c>
      <c r="DP354" s="31" t="s">
        <v>13640</v>
      </c>
      <c r="DQ354" s="31" t="s">
        <v>12901</v>
      </c>
      <c r="DR354" s="31"/>
      <c r="DS354" s="31" t="s">
        <v>27207</v>
      </c>
      <c r="DT354" s="31" t="s">
        <v>37481</v>
      </c>
      <c r="DU354" s="31">
        <v>2</v>
      </c>
      <c r="DV354" s="31" t="s">
        <v>32167</v>
      </c>
      <c r="DW354" s="31" t="s">
        <v>1759</v>
      </c>
      <c r="DX354" s="31" t="s">
        <v>1759</v>
      </c>
      <c r="DY354" s="31" t="s">
        <v>40033</v>
      </c>
      <c r="DZ354" s="52" t="s">
        <v>39955</v>
      </c>
      <c r="EA354" s="52" t="s">
        <v>40034</v>
      </c>
      <c r="EB354" s="31">
        <v>0</v>
      </c>
      <c r="EC354" s="31" t="s">
        <v>40168</v>
      </c>
      <c r="ED354" s="31" t="s">
        <v>41101</v>
      </c>
      <c r="EE354" s="31"/>
      <c r="EF354" s="31"/>
      <c r="EG354" s="31"/>
      <c r="EH354" s="31"/>
      <c r="EI354" s="31"/>
      <c r="EJ354" s="31"/>
    </row>
    <row r="355" spans="1:140" ht="23.25" customHeight="1">
      <c r="A355" s="25">
        <v>353</v>
      </c>
      <c r="B355" s="30" t="s">
        <v>21357</v>
      </c>
      <c r="C355" s="31" t="s">
        <v>7145</v>
      </c>
      <c r="D355" s="30" t="s">
        <v>16694</v>
      </c>
      <c r="E355" s="30"/>
      <c r="F355" s="30" t="s">
        <v>36262</v>
      </c>
      <c r="G355" s="31">
        <f t="shared" si="50"/>
        <v>58</v>
      </c>
      <c r="H355" s="72">
        <f t="shared" si="51"/>
        <v>50922</v>
      </c>
      <c r="I355" s="30" t="s">
        <v>34996</v>
      </c>
      <c r="J355" s="30" t="s">
        <v>34085</v>
      </c>
      <c r="K355" s="30" t="s">
        <v>34083</v>
      </c>
      <c r="L355" s="31" t="s">
        <v>16726</v>
      </c>
      <c r="M355" s="31" t="s">
        <v>3186</v>
      </c>
      <c r="N355" s="31" t="s">
        <v>5865</v>
      </c>
      <c r="O355" s="31" t="s">
        <v>5117</v>
      </c>
      <c r="P355" s="31" t="s">
        <v>3738</v>
      </c>
      <c r="Q355" s="31"/>
      <c r="R355" s="31"/>
      <c r="S355" s="31"/>
      <c r="T355" s="31"/>
      <c r="U355" s="31" t="s">
        <v>2085</v>
      </c>
      <c r="V355" s="31"/>
      <c r="W355" s="31" t="s">
        <v>6910</v>
      </c>
      <c r="X355" s="31" t="s">
        <v>7130</v>
      </c>
      <c r="Y355" s="31">
        <f t="shared" ca="1" si="52"/>
        <v>42</v>
      </c>
      <c r="Z355" s="31" t="str">
        <f t="shared" ca="1" si="53"/>
        <v>36-45</v>
      </c>
      <c r="AA355" s="31"/>
      <c r="AB355" s="31" t="s">
        <v>16533</v>
      </c>
      <c r="AC355" s="31" t="s">
        <v>34153</v>
      </c>
      <c r="AD355" s="31" t="s">
        <v>34194</v>
      </c>
      <c r="AE355" s="31"/>
      <c r="AF355" s="31" t="s">
        <v>24700</v>
      </c>
      <c r="AG355" s="31" t="s">
        <v>7895</v>
      </c>
      <c r="AH355" s="31" t="s">
        <v>7895</v>
      </c>
      <c r="AI355" s="31" t="s">
        <v>908</v>
      </c>
      <c r="AJ355" s="31">
        <v>99101005</v>
      </c>
      <c r="AK355" s="31" t="s">
        <v>4904</v>
      </c>
      <c r="AL355" s="31">
        <v>37972</v>
      </c>
      <c r="AM355" s="31" t="s">
        <v>6705</v>
      </c>
      <c r="AN355" s="31"/>
      <c r="AO355" s="31"/>
      <c r="AP355" s="31" t="s">
        <v>4434</v>
      </c>
      <c r="AQ355" s="31"/>
      <c r="AR355" s="31" t="s">
        <v>34148</v>
      </c>
      <c r="AS355" s="31" t="s">
        <v>34148</v>
      </c>
      <c r="AT355" s="31" t="str">
        <f>_xlfn.IFNA(VLOOKUP(D355,'[1]5. 1 Mei 2022'!$C$7:$F$60,4,FALSE),"")</f>
        <v/>
      </c>
      <c r="AU355" s="31"/>
      <c r="AV355" s="31" t="s">
        <v>5449</v>
      </c>
      <c r="AW355" s="31"/>
      <c r="AX355" s="29">
        <f t="shared" si="56"/>
        <v>1903</v>
      </c>
      <c r="AY355" s="31" t="s">
        <v>26346</v>
      </c>
      <c r="AZ355" s="31" t="s">
        <v>6484</v>
      </c>
      <c r="BA355" s="30" t="s">
        <v>4434</v>
      </c>
      <c r="BB355" s="31" t="s">
        <v>8014</v>
      </c>
      <c r="BC355" s="31"/>
      <c r="BD355" s="31" t="s">
        <v>21142</v>
      </c>
      <c r="BE355" s="31" t="s">
        <v>7968</v>
      </c>
      <c r="BF355" s="31" t="s">
        <v>5449</v>
      </c>
      <c r="BG355" s="31"/>
      <c r="BH355" s="31"/>
      <c r="BI355" s="31"/>
      <c r="BJ355" s="31">
        <v>0</v>
      </c>
      <c r="BK355" s="31" t="str">
        <f t="shared" si="48"/>
        <v>II/c</v>
      </c>
      <c r="BL355" s="31"/>
      <c r="BM355" s="31"/>
      <c r="BN355" s="31"/>
      <c r="BO355" s="31" t="s">
        <v>4762</v>
      </c>
      <c r="BP355" s="31" t="s">
        <v>1498</v>
      </c>
      <c r="BQ355" s="31"/>
      <c r="BR355" s="31"/>
      <c r="BS355" s="31"/>
      <c r="BT355" s="31"/>
      <c r="BU355" s="31"/>
      <c r="BV355" s="31" t="s">
        <v>6736</v>
      </c>
      <c r="BW355" s="31">
        <f t="shared" ca="1" si="54"/>
        <v>17</v>
      </c>
      <c r="BX355" s="78">
        <f t="shared" ca="1" si="55"/>
        <v>3</v>
      </c>
      <c r="BY355" s="31" t="s">
        <v>3738</v>
      </c>
      <c r="BZ355" s="31"/>
      <c r="CA355" s="31" t="s">
        <v>2483</v>
      </c>
      <c r="CB355" s="31" t="s">
        <v>2519</v>
      </c>
      <c r="CC355" s="31" t="s">
        <v>1498</v>
      </c>
      <c r="CD355" s="31">
        <v>1</v>
      </c>
      <c r="CE355" s="31" t="s">
        <v>20085</v>
      </c>
      <c r="CF355" s="31"/>
      <c r="CG355" s="31"/>
      <c r="CH355" s="31"/>
      <c r="CI355" s="31"/>
      <c r="CJ355" s="31"/>
      <c r="CK355" s="31"/>
      <c r="CL355" s="31"/>
      <c r="CM355" s="31"/>
      <c r="CN355" s="31"/>
      <c r="CO355" s="31"/>
      <c r="CP355" s="31"/>
      <c r="CQ355" s="31"/>
      <c r="CR355" s="31">
        <v>3076</v>
      </c>
      <c r="CS355" s="31" t="s">
        <v>10162</v>
      </c>
      <c r="CT355" s="31" t="s">
        <v>10159</v>
      </c>
      <c r="CU355" s="31">
        <v>41576</v>
      </c>
      <c r="CV355" s="31" t="s">
        <v>15763</v>
      </c>
      <c r="CW355" s="31" t="s">
        <v>15764</v>
      </c>
      <c r="CX355" s="31" t="s">
        <v>2261</v>
      </c>
      <c r="CY355" s="31"/>
      <c r="CZ355" s="31"/>
      <c r="DA355" s="31"/>
      <c r="DB355" s="31"/>
      <c r="DC355" s="31"/>
      <c r="DD355" s="31"/>
      <c r="DE355" s="31"/>
      <c r="DF355" s="31"/>
      <c r="DG355" s="31"/>
      <c r="DH355" s="31"/>
      <c r="DI355" s="31"/>
      <c r="DJ355" s="31"/>
      <c r="DK355" s="31"/>
      <c r="DL355" s="31"/>
      <c r="DM355" s="38" t="s">
        <v>9778</v>
      </c>
      <c r="DN355" s="38"/>
      <c r="DO355" s="35" t="s">
        <v>10726</v>
      </c>
      <c r="DP355" s="31" t="s">
        <v>10920</v>
      </c>
      <c r="DQ355" s="31" t="s">
        <v>11060</v>
      </c>
      <c r="DR355" s="31"/>
      <c r="DS355" s="31" t="s">
        <v>27408</v>
      </c>
      <c r="DT355" s="31"/>
      <c r="DU355" s="31">
        <v>3</v>
      </c>
      <c r="DV355" s="31" t="s">
        <v>32167</v>
      </c>
      <c r="DW355" s="31"/>
      <c r="DX355" s="31"/>
      <c r="DY355" s="31"/>
      <c r="DZ355" s="31"/>
      <c r="EA355" s="31"/>
      <c r="EB355" s="31">
        <v>0</v>
      </c>
      <c r="EC355" s="31" t="s">
        <v>39747</v>
      </c>
      <c r="ED355" s="31" t="s">
        <v>41101</v>
      </c>
      <c r="EE355" s="31"/>
      <c r="EF355" s="31"/>
      <c r="EG355" s="31"/>
      <c r="EH355" s="31"/>
      <c r="EI355" s="31"/>
      <c r="EJ355" s="31"/>
    </row>
    <row r="356" spans="1:140" ht="23.25" customHeight="1">
      <c r="A356" s="25">
        <v>354</v>
      </c>
      <c r="B356" s="30" t="s">
        <v>7818</v>
      </c>
      <c r="C356" s="31" t="s">
        <v>5196</v>
      </c>
      <c r="D356" s="30" t="s">
        <v>5196</v>
      </c>
      <c r="E356" s="30"/>
      <c r="F356" s="30" t="s">
        <v>36262</v>
      </c>
      <c r="G356" s="31">
        <f t="shared" si="50"/>
        <v>58</v>
      </c>
      <c r="H356" s="72">
        <f t="shared" si="51"/>
        <v>47757</v>
      </c>
      <c r="I356" s="30"/>
      <c r="J356" s="30" t="s">
        <v>34084</v>
      </c>
      <c r="K356" s="30" t="s">
        <v>4318</v>
      </c>
      <c r="L356" s="31" t="s">
        <v>4318</v>
      </c>
      <c r="M356" s="31" t="s">
        <v>3186</v>
      </c>
      <c r="N356" s="31" t="s">
        <v>5863</v>
      </c>
      <c r="O356" s="31" t="s">
        <v>2485</v>
      </c>
      <c r="P356" s="31" t="s">
        <v>30542</v>
      </c>
      <c r="Q356" s="31"/>
      <c r="R356" s="31">
        <v>25</v>
      </c>
      <c r="S356" s="31">
        <v>0</v>
      </c>
      <c r="T356" s="31"/>
      <c r="U356" s="31">
        <v>1633</v>
      </c>
      <c r="V356" s="31" t="s">
        <v>990</v>
      </c>
      <c r="W356" s="31" t="s">
        <v>6692</v>
      </c>
      <c r="X356" s="31" t="s">
        <v>7568</v>
      </c>
      <c r="Y356" s="31">
        <f t="shared" ca="1" si="52"/>
        <v>51</v>
      </c>
      <c r="Z356" s="31" t="str">
        <f t="shared" ca="1" si="53"/>
        <v>46-58</v>
      </c>
      <c r="AA356" s="31"/>
      <c r="AB356" s="31" t="s">
        <v>6081</v>
      </c>
      <c r="AC356" s="31" t="s">
        <v>34153</v>
      </c>
      <c r="AD356" s="31" t="s">
        <v>34194</v>
      </c>
      <c r="AE356" s="31"/>
      <c r="AF356" s="31" t="s">
        <v>24700</v>
      </c>
      <c r="AG356" s="31" t="s">
        <v>7895</v>
      </c>
      <c r="AH356" s="31" t="s">
        <v>7895</v>
      </c>
      <c r="AI356" s="31" t="s">
        <v>40277</v>
      </c>
      <c r="AJ356" s="31">
        <v>5185</v>
      </c>
      <c r="AK356" s="31" t="s">
        <v>4816</v>
      </c>
      <c r="AL356" s="31">
        <v>33767</v>
      </c>
      <c r="AM356" s="31" t="s">
        <v>4815</v>
      </c>
      <c r="AN356" s="31"/>
      <c r="AO356" s="31"/>
      <c r="AP356" s="31" t="s">
        <v>2451</v>
      </c>
      <c r="AQ356" s="31"/>
      <c r="AR356" s="31" t="s">
        <v>34148</v>
      </c>
      <c r="AS356" s="31" t="s">
        <v>34148</v>
      </c>
      <c r="AT356" s="31" t="str">
        <f>_xlfn.IFNA(VLOOKUP(D356,'[1]5. 1 Mei 2022'!$C$7:$F$60,4,FALSE),"")</f>
        <v/>
      </c>
      <c r="AU356" s="31"/>
      <c r="AV356" s="31" t="s">
        <v>1307</v>
      </c>
      <c r="AW356" s="31"/>
      <c r="AX356" s="29">
        <f t="shared" si="56"/>
        <v>1903</v>
      </c>
      <c r="AY356" s="31" t="s">
        <v>26346</v>
      </c>
      <c r="AZ356" s="31" t="s">
        <v>533</v>
      </c>
      <c r="BA356" s="30" t="s">
        <v>2451</v>
      </c>
      <c r="BB356" s="31"/>
      <c r="BC356" s="31"/>
      <c r="BD356" s="31" t="s">
        <v>30240</v>
      </c>
      <c r="BE356" s="31" t="s">
        <v>7968</v>
      </c>
      <c r="BF356" s="31" t="s">
        <v>1307</v>
      </c>
      <c r="BG356" s="31"/>
      <c r="BH356" s="31"/>
      <c r="BI356" s="31"/>
      <c r="BJ356" s="31" t="s">
        <v>23661</v>
      </c>
      <c r="BK356" s="31" t="str">
        <f t="shared" si="48"/>
        <v>II/d</v>
      </c>
      <c r="BL356" s="31" t="s">
        <v>8078</v>
      </c>
      <c r="BM356" s="31"/>
      <c r="BN356" s="31"/>
      <c r="BO356" s="31"/>
      <c r="BP356" s="31" t="s">
        <v>1498</v>
      </c>
      <c r="BQ356" s="31"/>
      <c r="BR356" s="31"/>
      <c r="BS356" s="31"/>
      <c r="BT356" s="31" t="s">
        <v>7564</v>
      </c>
      <c r="BU356" s="31" t="s">
        <v>795</v>
      </c>
      <c r="BV356" s="31" t="s">
        <v>5912</v>
      </c>
      <c r="BW356" s="31">
        <f t="shared" ca="1" si="54"/>
        <v>26</v>
      </c>
      <c r="BX356" s="78">
        <f t="shared" ca="1" si="55"/>
        <v>3</v>
      </c>
      <c r="BY356" s="31"/>
      <c r="BZ356" s="31"/>
      <c r="CA356" s="31" t="s">
        <v>2483</v>
      </c>
      <c r="CB356" s="31" t="s">
        <v>2519</v>
      </c>
      <c r="CC356" s="31">
        <v>2</v>
      </c>
      <c r="CD356" s="31">
        <v>1</v>
      </c>
      <c r="CE356" s="31" t="s">
        <v>20085</v>
      </c>
      <c r="CF356" s="31"/>
      <c r="CG356" s="31"/>
      <c r="CH356" s="31"/>
      <c r="CI356" s="31"/>
      <c r="CJ356" s="31"/>
      <c r="CK356" s="31"/>
      <c r="CL356" s="31"/>
      <c r="CM356" s="31"/>
      <c r="CN356" s="31"/>
      <c r="CO356" s="31"/>
      <c r="CP356" s="31"/>
      <c r="CQ356" s="31"/>
      <c r="CR356" s="31">
        <v>5096</v>
      </c>
      <c r="CS356" s="31"/>
      <c r="CT356" s="31"/>
      <c r="CU356" s="31"/>
      <c r="CV356" s="31"/>
      <c r="CW356" s="31"/>
      <c r="CX356" s="31"/>
      <c r="CY356" s="31"/>
      <c r="CZ356" s="31"/>
      <c r="DA356" s="31"/>
      <c r="DB356" s="31"/>
      <c r="DC356" s="31"/>
      <c r="DD356" s="31"/>
      <c r="DE356" s="31"/>
      <c r="DF356" s="31"/>
      <c r="DG356" s="31"/>
      <c r="DH356" s="31"/>
      <c r="DI356" s="31"/>
      <c r="DJ356" s="31"/>
      <c r="DK356" s="31"/>
      <c r="DL356" s="31"/>
      <c r="DM356" s="38" t="s">
        <v>10039</v>
      </c>
      <c r="DN356" s="38"/>
      <c r="DO356" s="35">
        <v>0</v>
      </c>
      <c r="DP356" s="31" t="s">
        <v>13962</v>
      </c>
      <c r="DQ356" s="31" t="s">
        <v>13961</v>
      </c>
      <c r="DR356" s="31"/>
      <c r="DS356" s="31" t="s">
        <v>38513</v>
      </c>
      <c r="DT356" s="31" t="s">
        <v>37482</v>
      </c>
      <c r="DU356" s="31">
        <v>3</v>
      </c>
      <c r="DV356" s="31" t="s">
        <v>32167</v>
      </c>
      <c r="DW356" s="31"/>
      <c r="DX356" s="31"/>
      <c r="DY356" s="31"/>
      <c r="DZ356" s="31"/>
      <c r="EA356" s="31"/>
      <c r="EB356" s="31">
        <v>0</v>
      </c>
      <c r="EC356" s="31" t="s">
        <v>39747</v>
      </c>
      <c r="ED356" s="31" t="s">
        <v>41101</v>
      </c>
      <c r="EE356" s="31"/>
      <c r="EF356" s="31"/>
      <c r="EG356" s="31"/>
      <c r="EH356" s="31"/>
      <c r="EI356" s="31"/>
      <c r="EJ356" s="31"/>
    </row>
    <row r="357" spans="1:140" ht="23.25" customHeight="1">
      <c r="A357" s="25">
        <v>355</v>
      </c>
      <c r="B357" s="30" t="s">
        <v>7819</v>
      </c>
      <c r="C357" s="31">
        <v>140289037</v>
      </c>
      <c r="D357" s="30" t="s">
        <v>1616</v>
      </c>
      <c r="E357" s="30"/>
      <c r="F357" s="30" t="s">
        <v>36262</v>
      </c>
      <c r="G357" s="31">
        <f t="shared" si="50"/>
        <v>58</v>
      </c>
      <c r="H357" s="72">
        <f t="shared" si="51"/>
        <v>46753</v>
      </c>
      <c r="I357" s="30"/>
      <c r="J357" s="30" t="s">
        <v>34084</v>
      </c>
      <c r="K357" s="30" t="s">
        <v>4318</v>
      </c>
      <c r="L357" s="31" t="s">
        <v>4318</v>
      </c>
      <c r="M357" s="31" t="s">
        <v>3186</v>
      </c>
      <c r="N357" s="31" t="s">
        <v>3311</v>
      </c>
      <c r="O357" s="31" t="s">
        <v>2534</v>
      </c>
      <c r="P357" s="31" t="s">
        <v>2918</v>
      </c>
      <c r="Q357" s="31"/>
      <c r="R357" s="31">
        <v>22</v>
      </c>
      <c r="S357" s="31">
        <v>0</v>
      </c>
      <c r="T357" s="31"/>
      <c r="U357" s="31">
        <v>1181</v>
      </c>
      <c r="V357" s="31"/>
      <c r="W357" s="31" t="s">
        <v>5657</v>
      </c>
      <c r="X357" s="31" t="s">
        <v>5658</v>
      </c>
      <c r="Y357" s="31" t="e">
        <f t="shared" ca="1" si="52"/>
        <v>#VALUE!</v>
      </c>
      <c r="Z357" s="31" t="e">
        <f t="shared" ca="1" si="53"/>
        <v>#VALUE!</v>
      </c>
      <c r="AA357" s="31"/>
      <c r="AB357" s="31" t="s">
        <v>6770</v>
      </c>
      <c r="AC357" s="31" t="s">
        <v>34153</v>
      </c>
      <c r="AD357" s="31" t="s">
        <v>34194</v>
      </c>
      <c r="AE357" s="31"/>
      <c r="AF357" s="31" t="s">
        <v>24700</v>
      </c>
      <c r="AG357" s="31" t="s">
        <v>7895</v>
      </c>
      <c r="AH357" s="31" t="s">
        <v>7895</v>
      </c>
      <c r="AI357" s="31" t="s">
        <v>40277</v>
      </c>
      <c r="AJ357" s="31">
        <v>86871012</v>
      </c>
      <c r="AK357" s="31" t="s">
        <v>2524</v>
      </c>
      <c r="AL357" s="31">
        <v>32641</v>
      </c>
      <c r="AM357" s="31" t="s">
        <v>2525</v>
      </c>
      <c r="AN357" s="31"/>
      <c r="AO357" s="31"/>
      <c r="AP357" s="31" t="s">
        <v>33725</v>
      </c>
      <c r="AQ357" s="31" t="s">
        <v>11651</v>
      </c>
      <c r="AR357" s="31" t="s">
        <v>34148</v>
      </c>
      <c r="AS357" s="31" t="s">
        <v>34148</v>
      </c>
      <c r="AT357" s="31" t="str">
        <f>_xlfn.IFNA(VLOOKUP(D357,'[1]5. 1 Mei 2022'!$C$7:$F$60,4,FALSE),"")</f>
        <v/>
      </c>
      <c r="AU357" s="31"/>
      <c r="AV357" s="31" t="s">
        <v>4214</v>
      </c>
      <c r="AW357" s="31" t="s">
        <v>1301</v>
      </c>
      <c r="AX357" s="29">
        <f t="shared" si="56"/>
        <v>44639</v>
      </c>
      <c r="AY357" s="31" t="s">
        <v>26340</v>
      </c>
      <c r="AZ357" s="31" t="s">
        <v>26343</v>
      </c>
      <c r="BA357" s="30" t="s">
        <v>33725</v>
      </c>
      <c r="BB357" s="31"/>
      <c r="BC357" s="31"/>
      <c r="BD357" s="31" t="s">
        <v>23497</v>
      </c>
      <c r="BE357" s="31" t="s">
        <v>7968</v>
      </c>
      <c r="BF357" s="31" t="s">
        <v>4214</v>
      </c>
      <c r="BG357" s="31"/>
      <c r="BH357" s="31"/>
      <c r="BI357" s="31"/>
      <c r="BJ357" s="31" t="s">
        <v>4214</v>
      </c>
      <c r="BK357" s="31" t="str">
        <f t="shared" si="48"/>
        <v>III/b</v>
      </c>
      <c r="BL357" s="31" t="s">
        <v>8078</v>
      </c>
      <c r="BM357" s="31"/>
      <c r="BN357" s="31"/>
      <c r="BO357" s="31"/>
      <c r="BP357" s="31" t="s">
        <v>1498</v>
      </c>
      <c r="BQ357" s="31"/>
      <c r="BR357" s="31"/>
      <c r="BS357" s="31"/>
      <c r="BT357" s="31" t="s">
        <v>6647</v>
      </c>
      <c r="BU357" s="31"/>
      <c r="BV357" s="31" t="s">
        <v>2737</v>
      </c>
      <c r="BW357" s="31">
        <f t="shared" ca="1" si="54"/>
        <v>31</v>
      </c>
      <c r="BX357" s="78">
        <f t="shared" ca="1" si="55"/>
        <v>10</v>
      </c>
      <c r="BY357" s="31"/>
      <c r="BZ357" s="31"/>
      <c r="CA357" s="31" t="s">
        <v>2483</v>
      </c>
      <c r="CB357" s="31" t="s">
        <v>2519</v>
      </c>
      <c r="CC357" s="31">
        <v>3</v>
      </c>
      <c r="CD357" s="31">
        <v>1</v>
      </c>
      <c r="CE357" s="31" t="s">
        <v>20085</v>
      </c>
      <c r="CF357" s="31"/>
      <c r="CG357" s="31"/>
      <c r="CH357" s="31">
        <v>2008</v>
      </c>
      <c r="CI357" s="31">
        <v>2012</v>
      </c>
      <c r="CJ357" s="31"/>
      <c r="CK357" s="31"/>
      <c r="CL357" s="31"/>
      <c r="CM357" s="31"/>
      <c r="CN357" s="31"/>
      <c r="CO357" s="31"/>
      <c r="CP357" s="31"/>
      <c r="CQ357" s="31"/>
      <c r="CR357" s="31">
        <v>1243</v>
      </c>
      <c r="CS357" s="31"/>
      <c r="CT357" s="31"/>
      <c r="CU357" s="31"/>
      <c r="CV357" s="31" t="s">
        <v>19124</v>
      </c>
      <c r="CW357" s="31" t="s">
        <v>19125</v>
      </c>
      <c r="CX357" s="31" t="s">
        <v>19002</v>
      </c>
      <c r="CY357" s="31"/>
      <c r="CZ357" s="31"/>
      <c r="DA357" s="31"/>
      <c r="DB357" s="31"/>
      <c r="DC357" s="31"/>
      <c r="DD357" s="31"/>
      <c r="DE357" s="31"/>
      <c r="DF357" s="31"/>
      <c r="DG357" s="31"/>
      <c r="DH357" s="31"/>
      <c r="DI357" s="31"/>
      <c r="DJ357" s="31"/>
      <c r="DK357" s="31"/>
      <c r="DL357" s="31"/>
      <c r="DM357" s="38" t="s">
        <v>10017</v>
      </c>
      <c r="DN357" s="38"/>
      <c r="DO357" s="35" t="s">
        <v>31489</v>
      </c>
      <c r="DP357" s="31" t="s">
        <v>14517</v>
      </c>
      <c r="DQ357" s="31" t="s">
        <v>14518</v>
      </c>
      <c r="DR357" s="31"/>
      <c r="DS357" s="31" t="s">
        <v>27647</v>
      </c>
      <c r="DT357" s="31" t="s">
        <v>28235</v>
      </c>
      <c r="DU357" s="31">
        <v>3</v>
      </c>
      <c r="DV357" s="31" t="s">
        <v>32167</v>
      </c>
      <c r="DW357" s="31"/>
      <c r="DX357" s="31"/>
      <c r="DY357" s="31"/>
      <c r="DZ357" s="31"/>
      <c r="EA357" s="31"/>
      <c r="EB357" s="31">
        <v>0</v>
      </c>
      <c r="EC357" s="31" t="s">
        <v>40170</v>
      </c>
      <c r="ED357" s="31" t="s">
        <v>41101</v>
      </c>
      <c r="EE357" s="31"/>
      <c r="EF357" s="31"/>
      <c r="EG357" s="31"/>
      <c r="EH357" s="31"/>
      <c r="EI357" s="31"/>
      <c r="EJ357" s="31"/>
    </row>
    <row r="358" spans="1:140" ht="23.25" customHeight="1">
      <c r="A358" s="25">
        <v>356</v>
      </c>
      <c r="B358" s="30" t="s">
        <v>24404</v>
      </c>
      <c r="C358" s="31" t="s">
        <v>2424</v>
      </c>
      <c r="D358" s="30" t="s">
        <v>3872</v>
      </c>
      <c r="E358" s="30"/>
      <c r="F358" s="30" t="s">
        <v>36255</v>
      </c>
      <c r="G358" s="31">
        <f t="shared" si="50"/>
        <v>58</v>
      </c>
      <c r="H358" s="72">
        <f t="shared" si="51"/>
        <v>51957</v>
      </c>
      <c r="I358" s="30"/>
      <c r="J358" s="30" t="s">
        <v>34084</v>
      </c>
      <c r="K358" s="30" t="s">
        <v>4318</v>
      </c>
      <c r="L358" s="31" t="s">
        <v>4318</v>
      </c>
      <c r="M358" s="31" t="s">
        <v>3186</v>
      </c>
      <c r="N358" s="31" t="s">
        <v>3311</v>
      </c>
      <c r="O358" s="31" t="s">
        <v>2534</v>
      </c>
      <c r="P358" s="52" t="s">
        <v>24630</v>
      </c>
      <c r="Q358" s="31" t="s">
        <v>39159</v>
      </c>
      <c r="R358" s="31">
        <v>7</v>
      </c>
      <c r="S358" s="31">
        <v>10</v>
      </c>
      <c r="T358" s="31"/>
      <c r="U358" s="31">
        <v>402</v>
      </c>
      <c r="V358" s="31" t="s">
        <v>5813</v>
      </c>
      <c r="W358" s="31" t="s">
        <v>7239</v>
      </c>
      <c r="X358" s="31" t="s">
        <v>6909</v>
      </c>
      <c r="Y358" s="31">
        <f t="shared" ca="1" si="52"/>
        <v>39</v>
      </c>
      <c r="Z358" s="31" t="str">
        <f t="shared" ca="1" si="53"/>
        <v>36-45</v>
      </c>
      <c r="AA358" s="31"/>
      <c r="AB358" s="31" t="s">
        <v>11144</v>
      </c>
      <c r="AC358" s="31" t="s">
        <v>34145</v>
      </c>
      <c r="AD358" s="31" t="s">
        <v>34145</v>
      </c>
      <c r="AE358" s="31"/>
      <c r="AF358" s="31" t="s">
        <v>24701</v>
      </c>
      <c r="AG358" s="31" t="s">
        <v>4322</v>
      </c>
      <c r="AH358" s="31" t="s">
        <v>4322</v>
      </c>
      <c r="AI358" s="31" t="s">
        <v>908</v>
      </c>
      <c r="AJ358" s="31" t="s">
        <v>5960</v>
      </c>
      <c r="AK358" s="31">
        <v>148438</v>
      </c>
      <c r="AL358" s="31" t="s">
        <v>1814</v>
      </c>
      <c r="AM358" s="31" t="s">
        <v>2772</v>
      </c>
      <c r="AN358" s="31"/>
      <c r="AO358" s="31"/>
      <c r="AP358" s="31" t="s">
        <v>18118</v>
      </c>
      <c r="AQ358" s="31" t="s">
        <v>25993</v>
      </c>
      <c r="AR358" s="31" t="s">
        <v>34145</v>
      </c>
      <c r="AS358" s="31" t="s">
        <v>34145</v>
      </c>
      <c r="AT358" s="31" t="str">
        <f>_xlfn.IFNA(VLOOKUP(D358,'[1]5. 1 Mei 2022'!$C$7:$F$60,4,FALSE),"")</f>
        <v/>
      </c>
      <c r="AU358" s="31"/>
      <c r="AV358" s="31" t="s">
        <v>20034</v>
      </c>
      <c r="AW358" s="31" t="s">
        <v>25993</v>
      </c>
      <c r="AX358" s="29">
        <f t="shared" si="56"/>
        <v>45855</v>
      </c>
      <c r="AY358" s="31" t="s">
        <v>26346</v>
      </c>
      <c r="AZ358" s="31" t="s">
        <v>2622</v>
      </c>
      <c r="BA358" s="30" t="s">
        <v>18118</v>
      </c>
      <c r="BB358" s="31" t="s">
        <v>29339</v>
      </c>
      <c r="BC358" s="31"/>
      <c r="BD358" s="31" t="s">
        <v>1759</v>
      </c>
      <c r="BE358" s="31" t="s">
        <v>7969</v>
      </c>
      <c r="BF358" s="31" t="s">
        <v>20034</v>
      </c>
      <c r="BG358" s="31"/>
      <c r="BH358" s="31"/>
      <c r="BI358" s="31" t="s">
        <v>8136</v>
      </c>
      <c r="BJ358" s="31" t="s">
        <v>20275</v>
      </c>
      <c r="BK358" s="31" t="str">
        <f t="shared" si="48"/>
        <v>III/b</v>
      </c>
      <c r="BL358" s="31" t="s">
        <v>8077</v>
      </c>
      <c r="BM358" s="31"/>
      <c r="BN358" s="31"/>
      <c r="BO358" s="31"/>
      <c r="BP358" s="31"/>
      <c r="BQ358" s="31" t="s">
        <v>20275</v>
      </c>
      <c r="BR358" s="52" t="s">
        <v>39748</v>
      </c>
      <c r="BS358" s="52" t="s">
        <v>39160</v>
      </c>
      <c r="BT358" s="31" t="s">
        <v>2917</v>
      </c>
      <c r="BU358" s="31" t="s">
        <v>5049</v>
      </c>
      <c r="BV358" s="31" t="s">
        <v>7211</v>
      </c>
      <c r="BW358" s="31">
        <f t="shared" ca="1" si="54"/>
        <v>16</v>
      </c>
      <c r="BX358" s="78">
        <f t="shared" ca="1" si="55"/>
        <v>3</v>
      </c>
      <c r="BY358" s="31"/>
      <c r="BZ358" s="31"/>
      <c r="CA358" s="31" t="s">
        <v>2483</v>
      </c>
      <c r="CB358" s="31" t="s">
        <v>2519</v>
      </c>
      <c r="CC358" s="31">
        <v>2</v>
      </c>
      <c r="CD358" s="31">
        <v>1</v>
      </c>
      <c r="CE358" s="31" t="s">
        <v>20085</v>
      </c>
      <c r="CF358" s="31"/>
      <c r="CG358" s="31"/>
      <c r="CH358" s="31"/>
      <c r="CI358" s="31"/>
      <c r="CJ358" s="31"/>
      <c r="CK358" s="31"/>
      <c r="CL358" s="31" t="s">
        <v>34482</v>
      </c>
      <c r="CM358" s="29" t="s">
        <v>31698</v>
      </c>
      <c r="CN358" s="31">
        <v>127</v>
      </c>
      <c r="CO358" s="31" t="s">
        <v>36045</v>
      </c>
      <c r="CP358" s="29" t="s">
        <v>31698</v>
      </c>
      <c r="CQ358" s="31">
        <v>127</v>
      </c>
      <c r="CR358" s="31">
        <v>4054</v>
      </c>
      <c r="CS358" s="31" t="s">
        <v>18417</v>
      </c>
      <c r="CT358" s="31" t="s">
        <v>18418</v>
      </c>
      <c r="CU358" s="31" t="s">
        <v>4327</v>
      </c>
      <c r="CV358" s="31" t="s">
        <v>17262</v>
      </c>
      <c r="CW358" s="31" t="s">
        <v>17263</v>
      </c>
      <c r="CX358" s="31" t="s">
        <v>17264</v>
      </c>
      <c r="CY358" s="31"/>
      <c r="CZ358" s="31"/>
      <c r="DA358" s="31"/>
      <c r="DB358" s="31" t="s">
        <v>15747</v>
      </c>
      <c r="DC358" s="31" t="s">
        <v>15751</v>
      </c>
      <c r="DD358" s="31" t="s">
        <v>15746</v>
      </c>
      <c r="DE358" s="31"/>
      <c r="DF358" s="31"/>
      <c r="DG358" s="31"/>
      <c r="DH358" s="31"/>
      <c r="DI358" s="31" t="s">
        <v>24810</v>
      </c>
      <c r="DJ358" s="31" t="s">
        <v>24811</v>
      </c>
      <c r="DK358" s="31" t="s">
        <v>25642</v>
      </c>
      <c r="DL358" s="31" t="s">
        <v>25643</v>
      </c>
      <c r="DM358" s="38" t="s">
        <v>9511</v>
      </c>
      <c r="DN358" s="38"/>
      <c r="DO358" s="35">
        <v>0</v>
      </c>
      <c r="DP358" s="31" t="s">
        <v>14375</v>
      </c>
      <c r="DQ358" s="31" t="s">
        <v>3873</v>
      </c>
      <c r="DR358" s="31"/>
      <c r="DS358" s="31" t="s">
        <v>3874</v>
      </c>
      <c r="DT358" s="31" t="s">
        <v>28134</v>
      </c>
      <c r="DU358" s="31">
        <v>3</v>
      </c>
      <c r="DV358" s="31" t="s">
        <v>32167</v>
      </c>
      <c r="DW358" s="31" t="s">
        <v>1759</v>
      </c>
      <c r="DX358" s="31" t="s">
        <v>1759</v>
      </c>
      <c r="DY358" s="31" t="s">
        <v>37008</v>
      </c>
      <c r="DZ358" s="52" t="s">
        <v>22014</v>
      </c>
      <c r="EA358" s="52" t="s">
        <v>36104</v>
      </c>
      <c r="EB358" s="31">
        <v>211134</v>
      </c>
      <c r="EC358" s="31" t="s">
        <v>40168</v>
      </c>
      <c r="ED358" s="31" t="s">
        <v>41101</v>
      </c>
      <c r="EE358" s="31"/>
      <c r="EF358" s="31"/>
      <c r="EG358" s="31"/>
      <c r="EH358" s="31"/>
      <c r="EI358" s="31"/>
      <c r="EJ358" s="31"/>
    </row>
    <row r="359" spans="1:140" ht="23.25" customHeight="1">
      <c r="A359" s="25">
        <v>357</v>
      </c>
      <c r="B359" s="30" t="s">
        <v>4196</v>
      </c>
      <c r="C359" s="31" t="s">
        <v>3933</v>
      </c>
      <c r="D359" s="30" t="s">
        <v>17352</v>
      </c>
      <c r="E359" s="30"/>
      <c r="F359" s="30" t="s">
        <v>36262</v>
      </c>
      <c r="G359" s="31">
        <f t="shared" si="50"/>
        <v>58</v>
      </c>
      <c r="H359" s="72">
        <f t="shared" si="51"/>
        <v>51775</v>
      </c>
      <c r="I359" s="30" t="s">
        <v>34997</v>
      </c>
      <c r="J359" s="30" t="s">
        <v>34085</v>
      </c>
      <c r="K359" s="30" t="s">
        <v>34083</v>
      </c>
      <c r="L359" s="31" t="s">
        <v>16726</v>
      </c>
      <c r="M359" s="31" t="s">
        <v>3186</v>
      </c>
      <c r="N359" s="31" t="s">
        <v>7551</v>
      </c>
      <c r="O359" s="31" t="s">
        <v>6326</v>
      </c>
      <c r="P359" s="31" t="s">
        <v>11676</v>
      </c>
      <c r="Q359" s="31"/>
      <c r="R359" s="31"/>
      <c r="S359" s="31"/>
      <c r="T359" s="31"/>
      <c r="U359" s="31" t="s">
        <v>2835</v>
      </c>
      <c r="V359" s="31"/>
      <c r="W359" s="31" t="s">
        <v>6910</v>
      </c>
      <c r="X359" s="31" t="s">
        <v>3278</v>
      </c>
      <c r="Y359" s="31" t="e">
        <f t="shared" ca="1" si="52"/>
        <v>#VALUE!</v>
      </c>
      <c r="Z359" s="31" t="e">
        <f t="shared" ca="1" si="53"/>
        <v>#VALUE!</v>
      </c>
      <c r="AA359" s="31"/>
      <c r="AB359" s="31" t="s">
        <v>23189</v>
      </c>
      <c r="AC359" s="31" t="s">
        <v>34153</v>
      </c>
      <c r="AD359" s="31" t="s">
        <v>34194</v>
      </c>
      <c r="AE359" s="31"/>
      <c r="AF359" s="31" t="s">
        <v>24700</v>
      </c>
      <c r="AG359" s="31" t="s">
        <v>7895</v>
      </c>
      <c r="AH359" s="31" t="s">
        <v>7895</v>
      </c>
      <c r="AI359" s="31" t="s">
        <v>728</v>
      </c>
      <c r="AJ359" s="31" t="s">
        <v>31618</v>
      </c>
      <c r="AK359" s="31"/>
      <c r="AL359" s="31" t="s">
        <v>31619</v>
      </c>
      <c r="AM359" s="31" t="s">
        <v>23192</v>
      </c>
      <c r="AN359" s="31"/>
      <c r="AO359" s="31"/>
      <c r="AP359" s="31" t="s">
        <v>33014</v>
      </c>
      <c r="AQ359" s="31" t="s">
        <v>11556</v>
      </c>
      <c r="AR359" s="31" t="s">
        <v>34148</v>
      </c>
      <c r="AS359" s="31" t="s">
        <v>34148</v>
      </c>
      <c r="AT359" s="31" t="str">
        <f>_xlfn.IFNA(VLOOKUP(D359,'[1]5. 1 Mei 2022'!$C$7:$F$60,4,FALSE),"")</f>
        <v/>
      </c>
      <c r="AU359" s="31"/>
      <c r="AV359" s="31" t="s">
        <v>5447</v>
      </c>
      <c r="AW359" s="31" t="s">
        <v>11556</v>
      </c>
      <c r="AX359" s="29">
        <f t="shared" si="56"/>
        <v>43619</v>
      </c>
      <c r="AY359" s="31" t="s">
        <v>26346</v>
      </c>
      <c r="AZ359" s="31" t="s">
        <v>33016</v>
      </c>
      <c r="BA359" s="30" t="s">
        <v>33014</v>
      </c>
      <c r="BB359" s="31"/>
      <c r="BC359" s="31"/>
      <c r="BD359" s="31" t="s">
        <v>30253</v>
      </c>
      <c r="BE359" s="31" t="s">
        <v>7968</v>
      </c>
      <c r="BF359" s="31" t="s">
        <v>5447</v>
      </c>
      <c r="BG359" s="31"/>
      <c r="BH359" s="31"/>
      <c r="BI359" s="31"/>
      <c r="BJ359" s="31">
        <v>0</v>
      </c>
      <c r="BK359" s="31" t="str">
        <f t="shared" si="48"/>
        <v>II/a</v>
      </c>
      <c r="BL359" s="31"/>
      <c r="BM359" s="31"/>
      <c r="BN359" s="31"/>
      <c r="BO359" s="31"/>
      <c r="BP359" s="31" t="s">
        <v>1498</v>
      </c>
      <c r="BQ359" s="31"/>
      <c r="BR359" s="31"/>
      <c r="BS359" s="31"/>
      <c r="BT359" s="31"/>
      <c r="BU359" s="31"/>
      <c r="BV359" s="31" t="s">
        <v>6736</v>
      </c>
      <c r="BW359" s="31">
        <f t="shared" ca="1" si="54"/>
        <v>17</v>
      </c>
      <c r="BX359" s="78">
        <f t="shared" ca="1" si="55"/>
        <v>3</v>
      </c>
      <c r="BY359" s="31" t="s">
        <v>11676</v>
      </c>
      <c r="BZ359" s="31"/>
      <c r="CA359" s="31" t="s">
        <v>2483</v>
      </c>
      <c r="CB359" s="31" t="s">
        <v>2519</v>
      </c>
      <c r="CC359" s="31" t="s">
        <v>1498</v>
      </c>
      <c r="CD359" s="31">
        <v>1</v>
      </c>
      <c r="CE359" s="31" t="s">
        <v>20085</v>
      </c>
      <c r="CF359" s="31"/>
      <c r="CG359" s="31"/>
      <c r="CH359" s="31"/>
      <c r="CI359" s="31"/>
      <c r="CJ359" s="31"/>
      <c r="CK359" s="31"/>
      <c r="CL359" s="31"/>
      <c r="CM359" s="31"/>
      <c r="CN359" s="31"/>
      <c r="CO359" s="31"/>
      <c r="CP359" s="31"/>
      <c r="CQ359" s="31"/>
      <c r="CR359" s="31">
        <v>1350</v>
      </c>
      <c r="CS359" s="31" t="s">
        <v>16023</v>
      </c>
      <c r="CT359" s="31"/>
      <c r="CU359" s="31"/>
      <c r="CV359" s="31"/>
      <c r="CW359" s="31"/>
      <c r="CX359" s="31"/>
      <c r="CY359" s="31"/>
      <c r="CZ359" s="31"/>
      <c r="DA359" s="31"/>
      <c r="DB359" s="31"/>
      <c r="DC359" s="31"/>
      <c r="DD359" s="31"/>
      <c r="DE359" s="31"/>
      <c r="DF359" s="31"/>
      <c r="DG359" s="31"/>
      <c r="DH359" s="31"/>
      <c r="DI359" s="31"/>
      <c r="DJ359" s="31"/>
      <c r="DK359" s="31"/>
      <c r="DL359" s="31"/>
      <c r="DM359" s="38" t="s">
        <v>9911</v>
      </c>
      <c r="DN359" s="38"/>
      <c r="DO359" s="35" t="s">
        <v>10777</v>
      </c>
      <c r="DP359" s="31" t="s">
        <v>14080</v>
      </c>
      <c r="DQ359" s="31" t="s">
        <v>14079</v>
      </c>
      <c r="DR359" s="31"/>
      <c r="DS359" s="31" t="s">
        <v>27538</v>
      </c>
      <c r="DT359" s="31" t="s">
        <v>28219</v>
      </c>
      <c r="DU359" s="31">
        <v>3</v>
      </c>
      <c r="DV359" s="31" t="s">
        <v>32167</v>
      </c>
      <c r="DW359" s="31"/>
      <c r="DX359" s="31"/>
      <c r="DY359" s="31"/>
      <c r="DZ359" s="31"/>
      <c r="EA359" s="31"/>
      <c r="EB359" s="31">
        <v>0</v>
      </c>
      <c r="EC359" s="31" t="s">
        <v>39747</v>
      </c>
      <c r="ED359" s="31" t="s">
        <v>41101</v>
      </c>
      <c r="EE359" s="31"/>
      <c r="EF359" s="31"/>
      <c r="EG359" s="31"/>
      <c r="EH359" s="31"/>
      <c r="EI359" s="31"/>
      <c r="EJ359" s="31"/>
    </row>
    <row r="360" spans="1:140" ht="23.25" customHeight="1">
      <c r="A360" s="25">
        <v>358</v>
      </c>
      <c r="B360" s="30" t="s">
        <v>33318</v>
      </c>
      <c r="C360" s="31" t="s">
        <v>29980</v>
      </c>
      <c r="D360" s="30" t="s">
        <v>33160</v>
      </c>
      <c r="E360" s="30"/>
      <c r="F360" s="30" t="s">
        <v>36256</v>
      </c>
      <c r="G360" s="31">
        <f t="shared" si="50"/>
        <v>58</v>
      </c>
      <c r="H360" s="72">
        <f t="shared" si="51"/>
        <v>53724</v>
      </c>
      <c r="I360" s="30"/>
      <c r="J360" s="30" t="s">
        <v>34084</v>
      </c>
      <c r="K360" s="30" t="s">
        <v>4318</v>
      </c>
      <c r="L360" s="31" t="s">
        <v>4318</v>
      </c>
      <c r="M360" s="31" t="s">
        <v>3186</v>
      </c>
      <c r="N360" s="31" t="s">
        <v>5865</v>
      </c>
      <c r="O360" s="31" t="s">
        <v>5117</v>
      </c>
      <c r="P360" s="52" t="s">
        <v>35984</v>
      </c>
      <c r="Q360" s="52" t="s">
        <v>41269</v>
      </c>
      <c r="R360" s="31"/>
      <c r="S360" s="31"/>
      <c r="T360" s="31"/>
      <c r="U360" s="31"/>
      <c r="V360" s="31"/>
      <c r="W360" s="31" t="s">
        <v>6910</v>
      </c>
      <c r="X360" s="31" t="s">
        <v>22955</v>
      </c>
      <c r="Y360" s="31" t="e">
        <f t="shared" ca="1" si="52"/>
        <v>#VALUE!</v>
      </c>
      <c r="Z360" s="31" t="e">
        <f t="shared" ca="1" si="53"/>
        <v>#VALUE!</v>
      </c>
      <c r="AA360" s="31"/>
      <c r="AB360" s="31" t="s">
        <v>11160</v>
      </c>
      <c r="AC360" s="31" t="s">
        <v>34147</v>
      </c>
      <c r="AD360" s="31" t="s">
        <v>34147</v>
      </c>
      <c r="AE360" s="31"/>
      <c r="AF360" s="31" t="s">
        <v>24699</v>
      </c>
      <c r="AG360" s="31" t="s">
        <v>5852</v>
      </c>
      <c r="AH360" s="31" t="s">
        <v>5852</v>
      </c>
      <c r="AI360" s="31" t="s">
        <v>908</v>
      </c>
      <c r="AJ360" s="31"/>
      <c r="AK360" s="31"/>
      <c r="AL360" s="52" t="s">
        <v>22691</v>
      </c>
      <c r="AM360" s="31" t="s">
        <v>35843</v>
      </c>
      <c r="AN360" s="31"/>
      <c r="AO360" s="31"/>
      <c r="AP360" s="31" t="s">
        <v>33022</v>
      </c>
      <c r="AQ360" s="52" t="s">
        <v>20332</v>
      </c>
      <c r="AR360" s="31" t="s">
        <v>34147</v>
      </c>
      <c r="AS360" s="31" t="s">
        <v>34147</v>
      </c>
      <c r="AT360" s="31" t="str">
        <f>_xlfn.IFNA(VLOOKUP(D360,'[1]5. 1 Mei 2022'!$C$7:$F$60,4,FALSE),"")</f>
        <v/>
      </c>
      <c r="AU360" s="31"/>
      <c r="AV360" s="31" t="s">
        <v>8001</v>
      </c>
      <c r="AW360" s="52" t="s">
        <v>20332</v>
      </c>
      <c r="AX360" s="29">
        <f t="shared" si="56"/>
        <v>46524</v>
      </c>
      <c r="AY360" s="31" t="s">
        <v>26346</v>
      </c>
      <c r="AZ360" s="31" t="s">
        <v>33023</v>
      </c>
      <c r="BA360" s="30" t="s">
        <v>33022</v>
      </c>
      <c r="BB360" s="31"/>
      <c r="BC360" s="31"/>
      <c r="BD360" s="31" t="s">
        <v>8125</v>
      </c>
      <c r="BE360" s="31" t="s">
        <v>7973</v>
      </c>
      <c r="BF360" s="31" t="s">
        <v>8001</v>
      </c>
      <c r="BG360" s="31"/>
      <c r="BH360" s="31"/>
      <c r="BI360" s="31"/>
      <c r="BJ360" s="31"/>
      <c r="BK360" s="31" t="str">
        <f t="shared" si="48"/>
        <v>II/c</v>
      </c>
      <c r="BL360" s="31"/>
      <c r="BM360" s="31"/>
      <c r="BN360" s="31"/>
      <c r="BO360" s="31"/>
      <c r="BP360" s="31"/>
      <c r="BQ360" s="31" t="s">
        <v>21618</v>
      </c>
      <c r="BR360" s="31" t="s">
        <v>41376</v>
      </c>
      <c r="BS360" s="31">
        <v>0</v>
      </c>
      <c r="BT360" s="52" t="s">
        <v>20332</v>
      </c>
      <c r="BU360" s="52" t="s">
        <v>35984</v>
      </c>
      <c r="BV360" s="31" t="s">
        <v>20332</v>
      </c>
      <c r="BW360" s="31">
        <f t="shared" ca="1" si="54"/>
        <v>1</v>
      </c>
      <c r="BX360" s="78">
        <f t="shared" ca="1" si="55"/>
        <v>3</v>
      </c>
      <c r="BY360" s="31"/>
      <c r="BZ360" s="31"/>
      <c r="CA360" s="31" t="s">
        <v>2483</v>
      </c>
      <c r="CB360" s="31" t="s">
        <v>2519</v>
      </c>
      <c r="CC360" s="31"/>
      <c r="CD360" s="31"/>
      <c r="CE360" s="31"/>
      <c r="CF360" s="31"/>
      <c r="CG360" s="31"/>
      <c r="CH360" s="31"/>
      <c r="CI360" s="31"/>
      <c r="CJ360" s="31"/>
      <c r="CK360" s="31"/>
      <c r="CL360" s="52" t="s">
        <v>35844</v>
      </c>
      <c r="CM360" s="52" t="s">
        <v>35845</v>
      </c>
      <c r="CN360" s="31">
        <v>125</v>
      </c>
      <c r="CO360" s="31" t="s">
        <v>39517</v>
      </c>
      <c r="CP360" s="31" t="s">
        <v>35845</v>
      </c>
      <c r="CQ360" s="31">
        <v>125</v>
      </c>
      <c r="CR360" s="31">
        <v>6338</v>
      </c>
      <c r="CS360" s="31"/>
      <c r="CT360" s="31"/>
      <c r="CU360" s="31"/>
      <c r="CV360" s="31"/>
      <c r="CW360" s="31"/>
      <c r="CX360" s="31"/>
      <c r="CY360" s="31"/>
      <c r="CZ360" s="31"/>
      <c r="DA360" s="31"/>
      <c r="DB360" s="31"/>
      <c r="DC360" s="31"/>
      <c r="DD360" s="31"/>
      <c r="DE360" s="31"/>
      <c r="DF360" s="31"/>
      <c r="DG360" s="31"/>
      <c r="DH360" s="31"/>
      <c r="DI360" s="31"/>
      <c r="DJ360" s="31"/>
      <c r="DK360" s="31"/>
      <c r="DL360" s="31"/>
      <c r="DM360" s="38">
        <v>686754904009000</v>
      </c>
      <c r="DN360" s="38"/>
      <c r="DO360" s="35"/>
      <c r="DP360" s="52" t="s">
        <v>35846</v>
      </c>
      <c r="DQ360" s="31" t="s">
        <v>35847</v>
      </c>
      <c r="DR360" s="31"/>
      <c r="DS360" s="31" t="s">
        <v>33399</v>
      </c>
      <c r="DT360" s="50" t="s">
        <v>35848</v>
      </c>
      <c r="DU360" s="31"/>
      <c r="DV360" s="31"/>
      <c r="DW360" s="31"/>
      <c r="DX360" s="31"/>
      <c r="DY360" s="31" t="s">
        <v>41620</v>
      </c>
      <c r="DZ360" s="52" t="s">
        <v>41621</v>
      </c>
      <c r="EA360" s="52" t="s">
        <v>41622</v>
      </c>
      <c r="EB360" s="31"/>
      <c r="EC360" s="31" t="s">
        <v>8001</v>
      </c>
      <c r="ED360" s="31" t="s">
        <v>41101</v>
      </c>
      <c r="EE360" s="31"/>
      <c r="EF360" s="31"/>
      <c r="EG360" s="31"/>
      <c r="EH360" s="31"/>
      <c r="EI360" s="31"/>
      <c r="EJ360" s="31"/>
    </row>
    <row r="361" spans="1:140" ht="23.25" customHeight="1">
      <c r="A361" s="25">
        <v>359</v>
      </c>
      <c r="B361" s="30" t="s">
        <v>33311</v>
      </c>
      <c r="C361" s="31" t="s">
        <v>29980</v>
      </c>
      <c r="D361" s="30" t="s">
        <v>33119</v>
      </c>
      <c r="E361" s="30"/>
      <c r="F361" s="30" t="s">
        <v>36256</v>
      </c>
      <c r="G361" s="31">
        <f t="shared" si="50"/>
        <v>58</v>
      </c>
      <c r="H361" s="72">
        <f t="shared" si="51"/>
        <v>55062</v>
      </c>
      <c r="I361" s="30"/>
      <c r="J361" s="30" t="s">
        <v>34084</v>
      </c>
      <c r="K361" s="30" t="s">
        <v>4318</v>
      </c>
      <c r="L361" s="31" t="s">
        <v>4318</v>
      </c>
      <c r="M361" s="31" t="s">
        <v>3186</v>
      </c>
      <c r="N361" s="31" t="s">
        <v>5865</v>
      </c>
      <c r="O361" s="31" t="s">
        <v>5117</v>
      </c>
      <c r="P361" s="52" t="s">
        <v>35984</v>
      </c>
      <c r="Q361" s="52" t="s">
        <v>41270</v>
      </c>
      <c r="R361" s="31"/>
      <c r="S361" s="31"/>
      <c r="T361" s="31"/>
      <c r="U361" s="31"/>
      <c r="V361" s="31"/>
      <c r="W361" s="31" t="s">
        <v>4761</v>
      </c>
      <c r="X361" s="31" t="s">
        <v>33120</v>
      </c>
      <c r="Y361" s="31" t="e">
        <f t="shared" ca="1" si="52"/>
        <v>#VALUE!</v>
      </c>
      <c r="Z361" s="31" t="e">
        <f t="shared" ca="1" si="53"/>
        <v>#VALUE!</v>
      </c>
      <c r="AA361" s="31"/>
      <c r="AB361" s="31" t="s">
        <v>11144</v>
      </c>
      <c r="AC361" s="31" t="s">
        <v>34145</v>
      </c>
      <c r="AD361" s="31" t="s">
        <v>34145</v>
      </c>
      <c r="AE361" s="31"/>
      <c r="AF361" s="31" t="s">
        <v>24701</v>
      </c>
      <c r="AG361" s="31" t="s">
        <v>4322</v>
      </c>
      <c r="AH361" s="31" t="s">
        <v>4322</v>
      </c>
      <c r="AI361" s="31" t="s">
        <v>908</v>
      </c>
      <c r="AJ361" s="52" t="s">
        <v>35821</v>
      </c>
      <c r="AK361" s="52" t="s">
        <v>35822</v>
      </c>
      <c r="AL361" s="52" t="s">
        <v>35823</v>
      </c>
      <c r="AM361" s="31" t="s">
        <v>35824</v>
      </c>
      <c r="AN361" s="31"/>
      <c r="AO361" s="31"/>
      <c r="AP361" s="31" t="s">
        <v>33003</v>
      </c>
      <c r="AQ361" s="52" t="s">
        <v>20332</v>
      </c>
      <c r="AR361" s="31" t="s">
        <v>34145</v>
      </c>
      <c r="AS361" s="31" t="s">
        <v>34145</v>
      </c>
      <c r="AT361" s="31" t="s">
        <v>41041</v>
      </c>
      <c r="AU361" s="31"/>
      <c r="AV361" s="31" t="s">
        <v>26001</v>
      </c>
      <c r="AW361" s="52" t="s">
        <v>20332</v>
      </c>
      <c r="AX361" s="29">
        <f t="shared" si="56"/>
        <v>46524</v>
      </c>
      <c r="AY361" s="31" t="s">
        <v>26346</v>
      </c>
      <c r="AZ361" s="31" t="s">
        <v>33005</v>
      </c>
      <c r="BA361" s="30" t="s">
        <v>33003</v>
      </c>
      <c r="BB361" s="31" t="s">
        <v>11647</v>
      </c>
      <c r="BC361" s="31" t="s">
        <v>41042</v>
      </c>
      <c r="BD361" s="31" t="s">
        <v>11423</v>
      </c>
      <c r="BE361" s="31" t="s">
        <v>7969</v>
      </c>
      <c r="BF361" s="31" t="s">
        <v>26001</v>
      </c>
      <c r="BG361" s="31"/>
      <c r="BH361" s="31"/>
      <c r="BI361" s="31"/>
      <c r="BJ361" s="31"/>
      <c r="BK361" s="31" t="str">
        <f t="shared" si="48"/>
        <v>II/c</v>
      </c>
      <c r="BL361" s="31"/>
      <c r="BM361" s="31"/>
      <c r="BN361" s="31"/>
      <c r="BO361" s="31"/>
      <c r="BP361" s="31"/>
      <c r="BQ361" s="31" t="s">
        <v>20284</v>
      </c>
      <c r="BR361" s="31" t="s">
        <v>41376</v>
      </c>
      <c r="BS361" s="31">
        <v>0</v>
      </c>
      <c r="BT361" s="31"/>
      <c r="BU361" s="52" t="s">
        <v>35984</v>
      </c>
      <c r="BV361" s="31" t="s">
        <v>20332</v>
      </c>
      <c r="BW361" s="31">
        <f t="shared" ca="1" si="54"/>
        <v>1</v>
      </c>
      <c r="BX361" s="78">
        <f t="shared" ca="1" si="55"/>
        <v>3</v>
      </c>
      <c r="BY361" s="31"/>
      <c r="BZ361" s="31"/>
      <c r="CA361" s="31" t="s">
        <v>2483</v>
      </c>
      <c r="CB361" s="31" t="s">
        <v>2519</v>
      </c>
      <c r="CC361" s="31"/>
      <c r="CD361" s="31"/>
      <c r="CE361" s="31"/>
      <c r="CF361" s="31"/>
      <c r="CG361" s="31"/>
      <c r="CH361" s="31"/>
      <c r="CI361" s="31"/>
      <c r="CJ361" s="31"/>
      <c r="CK361" s="31"/>
      <c r="CL361" s="52" t="s">
        <v>35825</v>
      </c>
      <c r="CM361" s="52" t="s">
        <v>35667</v>
      </c>
      <c r="CN361" s="31">
        <v>123</v>
      </c>
      <c r="CO361" s="31" t="s">
        <v>39840</v>
      </c>
      <c r="CP361" s="31" t="s">
        <v>35667</v>
      </c>
      <c r="CQ361" s="31">
        <v>123</v>
      </c>
      <c r="CR361" s="31"/>
      <c r="CS361" s="31"/>
      <c r="CT361" s="31"/>
      <c r="CU361" s="31"/>
      <c r="CV361" s="31"/>
      <c r="CW361" s="31"/>
      <c r="CX361" s="31"/>
      <c r="CY361" s="31"/>
      <c r="CZ361" s="31"/>
      <c r="DA361" s="31"/>
      <c r="DB361" s="31"/>
      <c r="DC361" s="31"/>
      <c r="DD361" s="31"/>
      <c r="DE361" s="31"/>
      <c r="DF361" s="31"/>
      <c r="DG361" s="31"/>
      <c r="DH361" s="31"/>
      <c r="DI361" s="31"/>
      <c r="DJ361" s="31"/>
      <c r="DK361" s="31"/>
      <c r="DL361" s="31"/>
      <c r="DM361" s="38" t="s">
        <v>35530</v>
      </c>
      <c r="DN361" s="38"/>
      <c r="DO361" s="35"/>
      <c r="DP361" s="51" t="s">
        <v>35826</v>
      </c>
      <c r="DQ361" s="31" t="s">
        <v>35827</v>
      </c>
      <c r="DR361" s="31"/>
      <c r="DS361" s="52" t="s">
        <v>35828</v>
      </c>
      <c r="DT361" s="50" t="s">
        <v>35829</v>
      </c>
      <c r="DU361" s="31"/>
      <c r="DV361" s="31"/>
      <c r="DW361" s="31"/>
      <c r="DX361" s="31"/>
      <c r="DY361" s="31"/>
      <c r="DZ361" s="31"/>
      <c r="EA361" s="31"/>
      <c r="EB361" s="31"/>
      <c r="EC361" s="31" t="s">
        <v>40168</v>
      </c>
      <c r="ED361" s="31" t="s">
        <v>41101</v>
      </c>
      <c r="EE361" s="31"/>
      <c r="EF361" s="31"/>
      <c r="EG361" s="31"/>
      <c r="EH361" s="31"/>
      <c r="EI361" s="31"/>
      <c r="EJ361" s="31"/>
    </row>
    <row r="362" spans="1:140" ht="23.25" customHeight="1">
      <c r="A362" s="25">
        <v>360</v>
      </c>
      <c r="B362" s="30" t="s">
        <v>33746</v>
      </c>
      <c r="C362" s="31" t="s">
        <v>6220</v>
      </c>
      <c r="D362" s="30" t="s">
        <v>32826</v>
      </c>
      <c r="E362" s="30"/>
      <c r="F362" s="30" t="s">
        <v>36262</v>
      </c>
      <c r="G362" s="31">
        <f t="shared" si="50"/>
        <v>58</v>
      </c>
      <c r="H362" s="72">
        <f t="shared" si="51"/>
        <v>56523</v>
      </c>
      <c r="I362" s="30" t="s">
        <v>39710</v>
      </c>
      <c r="J362" s="30" t="s">
        <v>34085</v>
      </c>
      <c r="K362" s="30" t="s">
        <v>34082</v>
      </c>
      <c r="L362" s="31" t="s">
        <v>6220</v>
      </c>
      <c r="M362" s="31" t="s">
        <v>3186</v>
      </c>
      <c r="N362" s="31" t="s">
        <v>5865</v>
      </c>
      <c r="O362" s="31" t="s">
        <v>5117</v>
      </c>
      <c r="P362" s="52" t="s">
        <v>21871</v>
      </c>
      <c r="Q362" s="31" t="s">
        <v>40352</v>
      </c>
      <c r="R362" s="31"/>
      <c r="S362" s="31"/>
      <c r="T362" s="66" t="s">
        <v>32522</v>
      </c>
      <c r="U362" s="31"/>
      <c r="V362" s="31"/>
      <c r="W362" s="31" t="s">
        <v>6910</v>
      </c>
      <c r="X362" s="31" t="s">
        <v>32838</v>
      </c>
      <c r="Y362" s="31" t="e">
        <f t="shared" ca="1" si="52"/>
        <v>#VALUE!</v>
      </c>
      <c r="Z362" s="31" t="e">
        <f t="shared" ca="1" si="53"/>
        <v>#VALUE!</v>
      </c>
      <c r="AA362" s="31"/>
      <c r="AB362" s="31" t="s">
        <v>33868</v>
      </c>
      <c r="AC362" s="31" t="s">
        <v>34153</v>
      </c>
      <c r="AD362" s="31" t="s">
        <v>34194</v>
      </c>
      <c r="AE362" s="31"/>
      <c r="AF362" s="31" t="s">
        <v>24700</v>
      </c>
      <c r="AG362" s="31" t="s">
        <v>7895</v>
      </c>
      <c r="AH362" s="31" t="s">
        <v>7895</v>
      </c>
      <c r="AI362" s="31" t="s">
        <v>908</v>
      </c>
      <c r="AJ362" s="31" t="s">
        <v>33869</v>
      </c>
      <c r="AK362" s="31" t="s">
        <v>33870</v>
      </c>
      <c r="AL362" s="31" t="s">
        <v>18722</v>
      </c>
      <c r="AM362" s="31" t="s">
        <v>33871</v>
      </c>
      <c r="AN362" s="31"/>
      <c r="AO362" s="31"/>
      <c r="AP362" s="31" t="s">
        <v>3078</v>
      </c>
      <c r="AQ362" s="31" t="s">
        <v>21693</v>
      </c>
      <c r="AR362" s="31" t="s">
        <v>34148</v>
      </c>
      <c r="AS362" s="31" t="s">
        <v>34148</v>
      </c>
      <c r="AT362" s="31" t="str">
        <f>_xlfn.IFNA(VLOOKUP(D362,'[1]5. 1 Mei 2022'!$C$7:$F$60,4,FALSE),"")</f>
        <v/>
      </c>
      <c r="AU362" s="31"/>
      <c r="AV362" s="31" t="s">
        <v>5449</v>
      </c>
      <c r="AW362" s="31" t="s">
        <v>21693</v>
      </c>
      <c r="AX362" s="29">
        <v>44371</v>
      </c>
      <c r="AY362" s="31" t="s">
        <v>26346</v>
      </c>
      <c r="AZ362" s="31" t="s">
        <v>529</v>
      </c>
      <c r="BA362" s="30" t="s">
        <v>3078</v>
      </c>
      <c r="BB362" s="31"/>
      <c r="BC362" s="31"/>
      <c r="BD362" s="31" t="s">
        <v>21142</v>
      </c>
      <c r="BE362" s="31" t="s">
        <v>7968</v>
      </c>
      <c r="BF362" s="31" t="s">
        <v>5449</v>
      </c>
      <c r="BG362" s="31"/>
      <c r="BH362" s="31"/>
      <c r="BI362" s="31"/>
      <c r="BJ362" s="31"/>
      <c r="BK362" s="31" t="str">
        <f t="shared" si="48"/>
        <v>II/c</v>
      </c>
      <c r="BL362" s="31"/>
      <c r="BM362" s="31"/>
      <c r="BN362" s="31"/>
      <c r="BO362" s="31"/>
      <c r="BP362" s="31"/>
      <c r="BQ362" s="31"/>
      <c r="BR362" s="31"/>
      <c r="BS362" s="31"/>
      <c r="BT362" s="31"/>
      <c r="BU362" s="31"/>
      <c r="BV362" s="31" t="s">
        <v>21693</v>
      </c>
      <c r="BW362" s="31">
        <f t="shared" ca="1" si="54"/>
        <v>1</v>
      </c>
      <c r="BX362" s="78">
        <f t="shared" ca="1" si="55"/>
        <v>3</v>
      </c>
      <c r="BY362" s="31"/>
      <c r="BZ362" s="31"/>
      <c r="CA362" s="31" t="s">
        <v>2483</v>
      </c>
      <c r="CB362" s="31" t="s">
        <v>2406</v>
      </c>
      <c r="CC362" s="31"/>
      <c r="CD362" s="31"/>
      <c r="CE362" s="31"/>
      <c r="CF362" s="31"/>
      <c r="CG362" s="31"/>
      <c r="CH362" s="31"/>
      <c r="CI362" s="31"/>
      <c r="CJ362" s="31"/>
      <c r="CK362" s="31"/>
      <c r="CL362" s="31"/>
      <c r="CM362" s="31"/>
      <c r="CN362" s="31"/>
      <c r="CO362" s="31"/>
      <c r="CP362" s="31"/>
      <c r="CQ362" s="31"/>
      <c r="CR362" s="31">
        <v>1682</v>
      </c>
      <c r="CS362" s="31"/>
      <c r="CT362" s="31"/>
      <c r="CU362" s="31"/>
      <c r="CV362" s="31"/>
      <c r="CW362" s="31"/>
      <c r="CX362" s="31"/>
      <c r="CY362" s="31"/>
      <c r="CZ362" s="31"/>
      <c r="DA362" s="31"/>
      <c r="DB362" s="31"/>
      <c r="DC362" s="31"/>
      <c r="DD362" s="31"/>
      <c r="DE362" s="31"/>
      <c r="DF362" s="31"/>
      <c r="DG362" s="31"/>
      <c r="DH362" s="31"/>
      <c r="DI362" s="31"/>
      <c r="DJ362" s="31"/>
      <c r="DK362" s="31"/>
      <c r="DL362" s="31"/>
      <c r="DM362" s="38" t="s">
        <v>35531</v>
      </c>
      <c r="DN362" s="38"/>
      <c r="DO362" s="35"/>
      <c r="DP362" s="31" t="s">
        <v>32869</v>
      </c>
      <c r="DQ362" s="31" t="s">
        <v>32879</v>
      </c>
      <c r="DR362" s="31"/>
      <c r="DS362" s="31" t="s">
        <v>32894</v>
      </c>
      <c r="DT362" s="31" t="s">
        <v>33867</v>
      </c>
      <c r="DU362" s="31"/>
      <c r="DV362" s="31"/>
      <c r="DW362" s="31"/>
      <c r="DX362" s="31"/>
      <c r="DY362" s="31"/>
      <c r="DZ362" s="31"/>
      <c r="EA362" s="31"/>
      <c r="EB362" s="31"/>
      <c r="EC362" s="31" t="s">
        <v>39747</v>
      </c>
      <c r="ED362" s="31" t="s">
        <v>41101</v>
      </c>
      <c r="EE362" s="31"/>
      <c r="EF362" s="31"/>
      <c r="EG362" s="31"/>
      <c r="EH362" s="31"/>
      <c r="EI362" s="31"/>
      <c r="EJ362" s="31"/>
    </row>
    <row r="363" spans="1:140" ht="23.25" customHeight="1">
      <c r="A363" s="25">
        <v>361</v>
      </c>
      <c r="B363" s="30" t="s">
        <v>21367</v>
      </c>
      <c r="C363" s="31" t="s">
        <v>7217</v>
      </c>
      <c r="D363" s="30" t="s">
        <v>7217</v>
      </c>
      <c r="E363" s="30"/>
      <c r="F363" s="30" t="s">
        <v>36262</v>
      </c>
      <c r="G363" s="31">
        <f t="shared" si="50"/>
        <v>58</v>
      </c>
      <c r="H363" s="72">
        <f t="shared" si="51"/>
        <v>50526</v>
      </c>
      <c r="I363" s="30"/>
      <c r="J363" s="30" t="s">
        <v>34084</v>
      </c>
      <c r="K363" s="30" t="s">
        <v>4318</v>
      </c>
      <c r="L363" s="31" t="s">
        <v>4318</v>
      </c>
      <c r="M363" s="31" t="s">
        <v>3186</v>
      </c>
      <c r="N363" s="31" t="s">
        <v>3311</v>
      </c>
      <c r="O363" s="31" t="s">
        <v>2534</v>
      </c>
      <c r="P363" s="31" t="s">
        <v>21723</v>
      </c>
      <c r="Q363" s="31"/>
      <c r="R363" s="31">
        <v>16</v>
      </c>
      <c r="S363" s="31">
        <v>0</v>
      </c>
      <c r="T363" s="31"/>
      <c r="U363" s="31">
        <v>1696</v>
      </c>
      <c r="V363" s="31"/>
      <c r="W363" s="31" t="s">
        <v>6910</v>
      </c>
      <c r="X363" s="31" t="s">
        <v>2510</v>
      </c>
      <c r="Y363" s="31" t="e">
        <f t="shared" ca="1" si="52"/>
        <v>#VALUE!</v>
      </c>
      <c r="Z363" s="31" t="e">
        <f t="shared" ca="1" si="53"/>
        <v>#VALUE!</v>
      </c>
      <c r="AA363" s="31"/>
      <c r="AB363" s="31" t="s">
        <v>11155</v>
      </c>
      <c r="AC363" s="31" t="s">
        <v>34153</v>
      </c>
      <c r="AD363" s="31" t="s">
        <v>34194</v>
      </c>
      <c r="AE363" s="31"/>
      <c r="AF363" s="31" t="s">
        <v>24700</v>
      </c>
      <c r="AG363" s="31" t="s">
        <v>7895</v>
      </c>
      <c r="AH363" s="31" t="s">
        <v>7895</v>
      </c>
      <c r="AI363" s="31" t="s">
        <v>908</v>
      </c>
      <c r="AJ363" s="31">
        <v>98102208</v>
      </c>
      <c r="AK363" s="31" t="s">
        <v>2981</v>
      </c>
      <c r="AL363" s="31">
        <v>37405</v>
      </c>
      <c r="AM363" s="31" t="s">
        <v>6705</v>
      </c>
      <c r="AN363" s="31"/>
      <c r="AO363" s="31"/>
      <c r="AP363" s="31" t="s">
        <v>33723</v>
      </c>
      <c r="AQ363" s="31"/>
      <c r="AR363" s="31" t="s">
        <v>34148</v>
      </c>
      <c r="AS363" s="31" t="s">
        <v>34148</v>
      </c>
      <c r="AT363" s="31" t="str">
        <f>_xlfn.IFNA(VLOOKUP(D363,'[1]5. 1 Mei 2022'!$C$7:$F$60,4,FALSE),"")</f>
        <v/>
      </c>
      <c r="AU363" s="31"/>
      <c r="AV363" s="31" t="s">
        <v>6186</v>
      </c>
      <c r="AW363" s="31"/>
      <c r="AX363" s="29">
        <f t="shared" ref="AX363:AX388" si="57">AW363+1903</f>
        <v>1903</v>
      </c>
      <c r="AY363" s="31" t="s">
        <v>26340</v>
      </c>
      <c r="AZ363" s="31" t="s">
        <v>26341</v>
      </c>
      <c r="BA363" s="30" t="s">
        <v>33723</v>
      </c>
      <c r="BB363" s="31"/>
      <c r="BC363" s="31"/>
      <c r="BD363" s="31" t="s">
        <v>20066</v>
      </c>
      <c r="BE363" s="31" t="s">
        <v>7968</v>
      </c>
      <c r="BF363" s="31" t="s">
        <v>20017</v>
      </c>
      <c r="BG363" s="31"/>
      <c r="BH363" s="31"/>
      <c r="BI363" s="31"/>
      <c r="BJ363" s="31" t="s">
        <v>6260</v>
      </c>
      <c r="BK363" s="31" t="str">
        <f t="shared" si="48"/>
        <v>III/b</v>
      </c>
      <c r="BL363" s="31" t="s">
        <v>8078</v>
      </c>
      <c r="BM363" s="31"/>
      <c r="BN363" s="31"/>
      <c r="BO363" s="31"/>
      <c r="BP363" s="31" t="s">
        <v>1498</v>
      </c>
      <c r="BQ363" s="31"/>
      <c r="BR363" s="31"/>
      <c r="BS363" s="31"/>
      <c r="BT363" s="31" t="s">
        <v>3163</v>
      </c>
      <c r="BU363" s="31" t="s">
        <v>718</v>
      </c>
      <c r="BV363" s="31" t="s">
        <v>4281</v>
      </c>
      <c r="BW363" s="31">
        <f t="shared" ca="1" si="54"/>
        <v>19</v>
      </c>
      <c r="BX363" s="78">
        <f t="shared" ca="1" si="55"/>
        <v>3</v>
      </c>
      <c r="BY363" s="31"/>
      <c r="BZ363" s="31"/>
      <c r="CA363" s="31" t="s">
        <v>2483</v>
      </c>
      <c r="CB363" s="31" t="s">
        <v>2519</v>
      </c>
      <c r="CC363" s="31">
        <v>2</v>
      </c>
      <c r="CD363" s="31">
        <v>1</v>
      </c>
      <c r="CE363" s="31" t="s">
        <v>20085</v>
      </c>
      <c r="CF363" s="31"/>
      <c r="CG363" s="31"/>
      <c r="CH363" s="31"/>
      <c r="CI363" s="31"/>
      <c r="CJ363" s="31"/>
      <c r="CK363" s="31"/>
      <c r="CL363" s="31"/>
      <c r="CM363" s="31"/>
      <c r="CN363" s="31"/>
      <c r="CO363" s="31"/>
      <c r="CP363" s="31"/>
      <c r="CQ363" s="31"/>
      <c r="CR363" s="31">
        <v>1268</v>
      </c>
      <c r="CS363" s="31" t="s">
        <v>10160</v>
      </c>
      <c r="CT363" s="31" t="s">
        <v>10159</v>
      </c>
      <c r="CU363" s="31">
        <v>41576</v>
      </c>
      <c r="CV363" s="31" t="s">
        <v>15763</v>
      </c>
      <c r="CW363" s="31" t="s">
        <v>11860</v>
      </c>
      <c r="CX363" s="31" t="s">
        <v>2261</v>
      </c>
      <c r="CY363" s="31"/>
      <c r="CZ363" s="31"/>
      <c r="DA363" s="31"/>
      <c r="DB363" s="31"/>
      <c r="DC363" s="31"/>
      <c r="DD363" s="31"/>
      <c r="DE363" s="31"/>
      <c r="DF363" s="31"/>
      <c r="DG363" s="31"/>
      <c r="DH363" s="31"/>
      <c r="DI363" s="31"/>
      <c r="DJ363" s="31"/>
      <c r="DK363" s="31"/>
      <c r="DL363" s="31"/>
      <c r="DM363" s="38" t="s">
        <v>9786</v>
      </c>
      <c r="DN363" s="38"/>
      <c r="DO363" s="35" t="s">
        <v>8281</v>
      </c>
      <c r="DP363" s="31" t="s">
        <v>13455</v>
      </c>
      <c r="DQ363" s="31" t="s">
        <v>20749</v>
      </c>
      <c r="DR363" s="31"/>
      <c r="DS363" s="31" t="s">
        <v>27417</v>
      </c>
      <c r="DT363" s="31" t="s">
        <v>37483</v>
      </c>
      <c r="DU363" s="31">
        <v>3</v>
      </c>
      <c r="DV363" s="31" t="s">
        <v>32167</v>
      </c>
      <c r="DW363" s="31"/>
      <c r="DX363" s="31"/>
      <c r="DY363" s="31"/>
      <c r="DZ363" s="31"/>
      <c r="EA363" s="31"/>
      <c r="EB363" s="31">
        <v>0</v>
      </c>
      <c r="EC363" s="31" t="s">
        <v>40170</v>
      </c>
      <c r="ED363" s="31" t="s">
        <v>41101</v>
      </c>
      <c r="EE363" s="31"/>
      <c r="EF363" s="31"/>
      <c r="EG363" s="31"/>
      <c r="EH363" s="31"/>
      <c r="EI363" s="31"/>
      <c r="EJ363" s="31"/>
    </row>
    <row r="364" spans="1:140" ht="23.25" customHeight="1">
      <c r="A364" s="25">
        <v>362</v>
      </c>
      <c r="B364" s="30" t="s">
        <v>17291</v>
      </c>
      <c r="C364" s="31" t="s">
        <v>17133</v>
      </c>
      <c r="D364" s="30" t="s">
        <v>26257</v>
      </c>
      <c r="E364" s="30"/>
      <c r="F364" s="30" t="s">
        <v>36262</v>
      </c>
      <c r="G364" s="31">
        <f t="shared" si="50"/>
        <v>58</v>
      </c>
      <c r="H364" s="72">
        <f t="shared" si="51"/>
        <v>55916</v>
      </c>
      <c r="I364" s="30" t="s">
        <v>34998</v>
      </c>
      <c r="J364" s="30" t="s">
        <v>34085</v>
      </c>
      <c r="K364" s="30" t="s">
        <v>34083</v>
      </c>
      <c r="L364" s="31" t="s">
        <v>16726</v>
      </c>
      <c r="M364" s="31" t="s">
        <v>3186</v>
      </c>
      <c r="N364" s="31" t="s">
        <v>5865</v>
      </c>
      <c r="O364" s="31" t="s">
        <v>5117</v>
      </c>
      <c r="P364" s="31" t="s">
        <v>25993</v>
      </c>
      <c r="Q364" s="31"/>
      <c r="R364" s="31"/>
      <c r="S364" s="31"/>
      <c r="T364" s="31"/>
      <c r="U364" s="31" t="s">
        <v>18472</v>
      </c>
      <c r="V364" s="31"/>
      <c r="W364" s="31" t="s">
        <v>2305</v>
      </c>
      <c r="X364" s="31" t="s">
        <v>17227</v>
      </c>
      <c r="Y364" s="31">
        <f t="shared" ca="1" si="52"/>
        <v>28</v>
      </c>
      <c r="Z364" s="31" t="str">
        <f t="shared" ca="1" si="53"/>
        <v>21-35</v>
      </c>
      <c r="AA364" s="31"/>
      <c r="AB364" s="31" t="s">
        <v>11144</v>
      </c>
      <c r="AC364" s="31" t="s">
        <v>34145</v>
      </c>
      <c r="AD364" s="31" t="s">
        <v>34145</v>
      </c>
      <c r="AE364" s="31"/>
      <c r="AF364" s="31" t="s">
        <v>24701</v>
      </c>
      <c r="AG364" s="31" t="s">
        <v>4322</v>
      </c>
      <c r="AH364" s="31" t="s">
        <v>4322</v>
      </c>
      <c r="AI364" s="31" t="s">
        <v>908</v>
      </c>
      <c r="AJ364" s="31">
        <v>2012998</v>
      </c>
      <c r="AK364" s="31" t="s">
        <v>17637</v>
      </c>
      <c r="AL364" s="31" t="s">
        <v>15969</v>
      </c>
      <c r="AM364" s="31" t="s">
        <v>17638</v>
      </c>
      <c r="AN364" s="31"/>
      <c r="AO364" s="31"/>
      <c r="AP364" s="31" t="s">
        <v>33003</v>
      </c>
      <c r="AQ364" s="31" t="s">
        <v>18367</v>
      </c>
      <c r="AR364" s="31" t="s">
        <v>34145</v>
      </c>
      <c r="AS364" s="31" t="s">
        <v>34145</v>
      </c>
      <c r="AT364" s="31" t="str">
        <f>_xlfn.IFNA(VLOOKUP(D364,'[1]5. 1 Mei 2022'!$C$7:$F$60,4,FALSE),"")</f>
        <v/>
      </c>
      <c r="AU364" s="31"/>
      <c r="AV364" s="31" t="s">
        <v>20032</v>
      </c>
      <c r="AW364" s="31" t="s">
        <v>18367</v>
      </c>
      <c r="AX364" s="29">
        <f t="shared" si="57"/>
        <v>46320</v>
      </c>
      <c r="AY364" s="31" t="s">
        <v>26346</v>
      </c>
      <c r="AZ364" s="31" t="s">
        <v>33005</v>
      </c>
      <c r="BA364" s="30" t="s">
        <v>33003</v>
      </c>
      <c r="BB364" s="31" t="s">
        <v>22916</v>
      </c>
      <c r="BC364" s="31"/>
      <c r="BD364" s="31" t="s">
        <v>7980</v>
      </c>
      <c r="BE364" s="31" t="s">
        <v>7969</v>
      </c>
      <c r="BF364" s="31" t="s">
        <v>20032</v>
      </c>
      <c r="BG364" s="31"/>
      <c r="BH364" s="31"/>
      <c r="BI364" s="31"/>
      <c r="BJ364" s="31">
        <v>0</v>
      </c>
      <c r="BK364" s="31" t="str">
        <f t="shared" si="48"/>
        <v>II/c</v>
      </c>
      <c r="BL364" s="31"/>
      <c r="BM364" s="31"/>
      <c r="BN364" s="31"/>
      <c r="BO364" s="31"/>
      <c r="BP364" s="31"/>
      <c r="BQ364" s="31"/>
      <c r="BR364" s="31"/>
      <c r="BS364" s="31"/>
      <c r="BT364" s="31"/>
      <c r="BU364" s="31"/>
      <c r="BV364" s="31" t="s">
        <v>8466</v>
      </c>
      <c r="BW364" s="31">
        <f t="shared" ca="1" si="54"/>
        <v>7</v>
      </c>
      <c r="BX364" s="78">
        <f t="shared" ca="1" si="55"/>
        <v>3</v>
      </c>
      <c r="BY364" s="31" t="s">
        <v>25993</v>
      </c>
      <c r="BZ364" s="31"/>
      <c r="CA364" s="31" t="s">
        <v>2483</v>
      </c>
      <c r="CB364" s="31" t="s">
        <v>2406</v>
      </c>
      <c r="CC364" s="31"/>
      <c r="CD364" s="31"/>
      <c r="CE364" s="31" t="s">
        <v>20085</v>
      </c>
      <c r="CF364" s="31"/>
      <c r="CG364" s="31"/>
      <c r="CH364" s="31"/>
      <c r="CI364" s="31"/>
      <c r="CJ364" s="31"/>
      <c r="CK364" s="31"/>
      <c r="CL364" s="31" t="s">
        <v>31882</v>
      </c>
      <c r="CM364" s="31" t="s">
        <v>31883</v>
      </c>
      <c r="CN364" s="31">
        <v>126</v>
      </c>
      <c r="CO364" s="31" t="s">
        <v>31885</v>
      </c>
      <c r="CP364" s="31" t="s">
        <v>31883</v>
      </c>
      <c r="CQ364" s="31">
        <v>126</v>
      </c>
      <c r="CR364" s="31">
        <v>6561</v>
      </c>
      <c r="CS364" s="31" t="s">
        <v>17993</v>
      </c>
      <c r="CT364" s="31" t="s">
        <v>17994</v>
      </c>
      <c r="CU364" s="31" t="s">
        <v>17995</v>
      </c>
      <c r="CV364" s="31" t="s">
        <v>18089</v>
      </c>
      <c r="CW364" s="31" t="s">
        <v>18090</v>
      </c>
      <c r="CX364" s="31" t="s">
        <v>15874</v>
      </c>
      <c r="CY364" s="31"/>
      <c r="CZ364" s="31"/>
      <c r="DA364" s="31"/>
      <c r="DB364" s="31"/>
      <c r="DC364" s="31"/>
      <c r="DD364" s="31"/>
      <c r="DE364" s="31"/>
      <c r="DF364" s="31"/>
      <c r="DG364" s="31"/>
      <c r="DH364" s="31"/>
      <c r="DI364" s="31" t="s">
        <v>25077</v>
      </c>
      <c r="DJ364" s="31" t="s">
        <v>25042</v>
      </c>
      <c r="DK364" s="31" t="s">
        <v>25642</v>
      </c>
      <c r="DL364" s="31" t="s">
        <v>25643</v>
      </c>
      <c r="DM364" s="38" t="s">
        <v>9786</v>
      </c>
      <c r="DN364" s="38"/>
      <c r="DO364" s="35"/>
      <c r="DP364" s="31" t="s">
        <v>17640</v>
      </c>
      <c r="DQ364" s="31" t="s">
        <v>17641</v>
      </c>
      <c r="DR364" s="31"/>
      <c r="DS364" s="31" t="s">
        <v>17639</v>
      </c>
      <c r="DT364" s="31"/>
      <c r="DU364" s="31">
        <v>3</v>
      </c>
      <c r="DV364" s="31" t="s">
        <v>32167</v>
      </c>
      <c r="DW364" s="31" t="s">
        <v>7980</v>
      </c>
      <c r="DX364" s="31" t="s">
        <v>7980</v>
      </c>
      <c r="DY364" s="31" t="s">
        <v>41576</v>
      </c>
      <c r="DZ364" s="52" t="s">
        <v>23097</v>
      </c>
      <c r="EA364" s="52" t="s">
        <v>31883</v>
      </c>
      <c r="EB364" s="31">
        <v>0</v>
      </c>
      <c r="EC364" s="31" t="s">
        <v>40168</v>
      </c>
      <c r="ED364" s="31" t="s">
        <v>41101</v>
      </c>
      <c r="EE364" s="31"/>
      <c r="EF364" s="31"/>
      <c r="EG364" s="31"/>
      <c r="EH364" s="31"/>
      <c r="EI364" s="31"/>
      <c r="EJ364" s="31"/>
    </row>
    <row r="365" spans="1:140" ht="23.25" customHeight="1">
      <c r="A365" s="25">
        <v>363</v>
      </c>
      <c r="B365" s="30" t="s">
        <v>4197</v>
      </c>
      <c r="C365" s="31" t="s">
        <v>3414</v>
      </c>
      <c r="D365" s="30" t="s">
        <v>17415</v>
      </c>
      <c r="E365" s="30"/>
      <c r="F365" s="30" t="s">
        <v>36262</v>
      </c>
      <c r="G365" s="31">
        <f t="shared" si="50"/>
        <v>58</v>
      </c>
      <c r="H365" s="72">
        <f t="shared" si="51"/>
        <v>49369</v>
      </c>
      <c r="I365" s="30" t="s">
        <v>34999</v>
      </c>
      <c r="J365" s="30" t="s">
        <v>34085</v>
      </c>
      <c r="K365" s="30" t="s">
        <v>34083</v>
      </c>
      <c r="L365" s="31" t="s">
        <v>16726</v>
      </c>
      <c r="M365" s="31" t="s">
        <v>3186</v>
      </c>
      <c r="N365" s="31" t="s">
        <v>7551</v>
      </c>
      <c r="O365" s="31" t="s">
        <v>6326</v>
      </c>
      <c r="P365" s="31" t="s">
        <v>11676</v>
      </c>
      <c r="Q365" s="31"/>
      <c r="R365" s="31"/>
      <c r="S365" s="31"/>
      <c r="T365" s="31"/>
      <c r="U365" s="31" t="s">
        <v>2262</v>
      </c>
      <c r="V365" s="31"/>
      <c r="W365" s="31" t="s">
        <v>7239</v>
      </c>
      <c r="X365" s="31" t="s">
        <v>4509</v>
      </c>
      <c r="Y365" s="31" t="e">
        <f t="shared" ca="1" si="52"/>
        <v>#VALUE!</v>
      </c>
      <c r="Z365" s="31" t="e">
        <f t="shared" ca="1" si="53"/>
        <v>#VALUE!</v>
      </c>
      <c r="AA365" s="31"/>
      <c r="AB365" s="31" t="s">
        <v>29755</v>
      </c>
      <c r="AC365" s="31" t="s">
        <v>34153</v>
      </c>
      <c r="AD365" s="31" t="s">
        <v>34194</v>
      </c>
      <c r="AE365" s="31"/>
      <c r="AF365" s="31" t="s">
        <v>24700</v>
      </c>
      <c r="AG365" s="31" t="s">
        <v>7895</v>
      </c>
      <c r="AH365" s="31" t="s">
        <v>7895</v>
      </c>
      <c r="AI365" s="31" t="s">
        <v>728</v>
      </c>
      <c r="AJ365" s="31">
        <v>1295310131</v>
      </c>
      <c r="AK365" s="31" t="s">
        <v>23929</v>
      </c>
      <c r="AL365" s="31" t="s">
        <v>23930</v>
      </c>
      <c r="AM365" s="31" t="s">
        <v>5069</v>
      </c>
      <c r="AN365" s="31"/>
      <c r="AO365" s="31"/>
      <c r="AP365" s="31" t="s">
        <v>32847</v>
      </c>
      <c r="AQ365" s="31" t="s">
        <v>30545</v>
      </c>
      <c r="AR365" s="31" t="s">
        <v>34148</v>
      </c>
      <c r="AS365" s="31" t="s">
        <v>34148</v>
      </c>
      <c r="AT365" s="31" t="s">
        <v>34382</v>
      </c>
      <c r="AU365" s="31"/>
      <c r="AV365" s="31" t="s">
        <v>5449</v>
      </c>
      <c r="AW365" s="31" t="s">
        <v>20332</v>
      </c>
      <c r="AX365" s="29">
        <f t="shared" si="57"/>
        <v>46524</v>
      </c>
      <c r="AY365" s="31" t="s">
        <v>26342</v>
      </c>
      <c r="AZ365" s="31" t="s">
        <v>32856</v>
      </c>
      <c r="BA365" s="30" t="s">
        <v>32847</v>
      </c>
      <c r="BB365" s="31"/>
      <c r="BC365" s="31"/>
      <c r="BD365" s="31" t="s">
        <v>21142</v>
      </c>
      <c r="BE365" s="31" t="s">
        <v>7968</v>
      </c>
      <c r="BF365" s="31" t="s">
        <v>5449</v>
      </c>
      <c r="BG365" s="31"/>
      <c r="BH365" s="31"/>
      <c r="BI365" s="31"/>
      <c r="BJ365" s="31">
        <v>0</v>
      </c>
      <c r="BK365" s="31" t="str">
        <f t="shared" si="48"/>
        <v>II/a</v>
      </c>
      <c r="BL365" s="31"/>
      <c r="BM365" s="31"/>
      <c r="BN365" s="31"/>
      <c r="BO365" s="31"/>
      <c r="BP365" s="31" t="s">
        <v>1498</v>
      </c>
      <c r="BQ365" s="31"/>
      <c r="BR365" s="31"/>
      <c r="BS365" s="31"/>
      <c r="BT365" s="31"/>
      <c r="BU365" s="31"/>
      <c r="BV365" s="31" t="s">
        <v>2480</v>
      </c>
      <c r="BW365" s="31">
        <f t="shared" ca="1" si="54"/>
        <v>17</v>
      </c>
      <c r="BX365" s="78">
        <f t="shared" ca="1" si="55"/>
        <v>3</v>
      </c>
      <c r="BY365" s="31" t="s">
        <v>11676</v>
      </c>
      <c r="BZ365" s="31"/>
      <c r="CA365" s="31" t="s">
        <v>2483</v>
      </c>
      <c r="CB365" s="31" t="s">
        <v>2519</v>
      </c>
      <c r="CC365" s="31">
        <v>2</v>
      </c>
      <c r="CD365" s="31">
        <v>1</v>
      </c>
      <c r="CE365" s="31" t="s">
        <v>20085</v>
      </c>
      <c r="CF365" s="31"/>
      <c r="CG365" s="31"/>
      <c r="CH365" s="31"/>
      <c r="CI365" s="31"/>
      <c r="CJ365" s="31"/>
      <c r="CK365" s="31"/>
      <c r="CL365" s="31"/>
      <c r="CM365" s="31"/>
      <c r="CN365" s="31"/>
      <c r="CO365" s="31"/>
      <c r="CP365" s="31"/>
      <c r="CQ365" s="31"/>
      <c r="CR365" s="31">
        <v>1052</v>
      </c>
      <c r="CS365" s="31" t="s">
        <v>11247</v>
      </c>
      <c r="CT365" s="31" t="s">
        <v>11245</v>
      </c>
      <c r="CU365" s="31" t="s">
        <v>11246</v>
      </c>
      <c r="CV365" s="31" t="s">
        <v>10478</v>
      </c>
      <c r="CW365" s="31" t="s">
        <v>10480</v>
      </c>
      <c r="CX365" s="31" t="s">
        <v>10461</v>
      </c>
      <c r="CY365" s="31"/>
      <c r="CZ365" s="31"/>
      <c r="DA365" s="31"/>
      <c r="DB365" s="31"/>
      <c r="DC365" s="31"/>
      <c r="DD365" s="31"/>
      <c r="DE365" s="31"/>
      <c r="DF365" s="31"/>
      <c r="DG365" s="31"/>
      <c r="DH365" s="31"/>
      <c r="DI365" s="31"/>
      <c r="DJ365" s="31"/>
      <c r="DK365" s="31"/>
      <c r="DL365" s="31"/>
      <c r="DM365" s="38" t="s">
        <v>9979</v>
      </c>
      <c r="DN365" s="38"/>
      <c r="DO365" s="35" t="s">
        <v>23329</v>
      </c>
      <c r="DP365" s="31" t="s">
        <v>10985</v>
      </c>
      <c r="DQ365" s="31" t="s">
        <v>11111</v>
      </c>
      <c r="DR365" s="31"/>
      <c r="DS365" s="31" t="s">
        <v>27611</v>
      </c>
      <c r="DT365" s="31" t="s">
        <v>37484</v>
      </c>
      <c r="DU365" s="31">
        <v>2</v>
      </c>
      <c r="DV365" s="31" t="s">
        <v>32165</v>
      </c>
      <c r="DW365" s="31"/>
      <c r="DX365" s="31"/>
      <c r="DY365" s="31"/>
      <c r="DZ365" s="31"/>
      <c r="EA365" s="31"/>
      <c r="EB365" s="31">
        <v>0</v>
      </c>
      <c r="EC365" s="31" t="s">
        <v>39747</v>
      </c>
      <c r="ED365" s="31" t="s">
        <v>41101</v>
      </c>
      <c r="EE365" s="31"/>
      <c r="EF365" s="31"/>
      <c r="EG365" s="31"/>
      <c r="EH365" s="31"/>
      <c r="EI365" s="31"/>
      <c r="EJ365" s="31"/>
    </row>
    <row r="366" spans="1:140" ht="23.25" customHeight="1">
      <c r="A366" s="25">
        <v>364</v>
      </c>
      <c r="B366" s="30" t="s">
        <v>40141</v>
      </c>
      <c r="C366" s="31">
        <v>140377903</v>
      </c>
      <c r="D366" s="30" t="s">
        <v>342</v>
      </c>
      <c r="E366" s="30"/>
      <c r="F366" s="30" t="s">
        <v>36255</v>
      </c>
      <c r="G366" s="31">
        <f t="shared" si="50"/>
        <v>58</v>
      </c>
      <c r="H366" s="72">
        <f t="shared" si="51"/>
        <v>52932</v>
      </c>
      <c r="I366" s="30"/>
      <c r="J366" s="30" t="s">
        <v>34084</v>
      </c>
      <c r="K366" s="30" t="s">
        <v>4318</v>
      </c>
      <c r="L366" s="31" t="s">
        <v>4318</v>
      </c>
      <c r="M366" s="31" t="s">
        <v>3186</v>
      </c>
      <c r="N366" s="31" t="s">
        <v>3557</v>
      </c>
      <c r="O366" s="31" t="s">
        <v>1501</v>
      </c>
      <c r="P366" s="31" t="s">
        <v>18412</v>
      </c>
      <c r="Q366" s="31"/>
      <c r="R366" s="31">
        <v>12</v>
      </c>
      <c r="S366" s="31">
        <v>2</v>
      </c>
      <c r="T366" s="31"/>
      <c r="U366" s="31">
        <v>1551</v>
      </c>
      <c r="V366" s="31" t="s">
        <v>2785</v>
      </c>
      <c r="W366" s="31" t="s">
        <v>6910</v>
      </c>
      <c r="X366" s="31" t="s">
        <v>3547</v>
      </c>
      <c r="Y366" s="31">
        <f t="shared" ca="1" si="52"/>
        <v>37</v>
      </c>
      <c r="Z366" s="31" t="str">
        <f t="shared" ca="1" si="53"/>
        <v>36-45</v>
      </c>
      <c r="AA366" s="31"/>
      <c r="AB366" s="31" t="s">
        <v>40143</v>
      </c>
      <c r="AC366" s="31" t="s">
        <v>34147</v>
      </c>
      <c r="AD366" s="31" t="s">
        <v>34147</v>
      </c>
      <c r="AE366" s="31"/>
      <c r="AF366" s="31" t="s">
        <v>24699</v>
      </c>
      <c r="AG366" s="31" t="s">
        <v>5852</v>
      </c>
      <c r="AH366" s="31" t="s">
        <v>5852</v>
      </c>
      <c r="AI366" s="31" t="s">
        <v>728</v>
      </c>
      <c r="AJ366" s="52" t="s">
        <v>40450</v>
      </c>
      <c r="AK366" s="52" t="s">
        <v>40451</v>
      </c>
      <c r="AL366" s="52" t="s">
        <v>40452</v>
      </c>
      <c r="AM366" s="31" t="s">
        <v>17055</v>
      </c>
      <c r="AN366" s="31"/>
      <c r="AO366" s="52" t="s">
        <v>40452</v>
      </c>
      <c r="AP366" s="31" t="s">
        <v>4602</v>
      </c>
      <c r="AQ366" s="31"/>
      <c r="AR366" s="31" t="s">
        <v>34147</v>
      </c>
      <c r="AS366" s="31" t="s">
        <v>34147</v>
      </c>
      <c r="AT366" s="31" t="str">
        <f>_xlfn.IFNA(VLOOKUP(D366,'[1]5. 1 Mei 2022'!$C$7:$F$60,4,FALSE),"")</f>
        <v/>
      </c>
      <c r="AU366" s="31"/>
      <c r="AV366" s="31" t="s">
        <v>6581</v>
      </c>
      <c r="AW366" s="31"/>
      <c r="AX366" s="29">
        <f t="shared" si="57"/>
        <v>1903</v>
      </c>
      <c r="AY366" s="31" t="s">
        <v>26346</v>
      </c>
      <c r="AZ366" s="31" t="s">
        <v>528</v>
      </c>
      <c r="BA366" s="30" t="s">
        <v>4435</v>
      </c>
      <c r="BB366" s="31"/>
      <c r="BC366" s="31"/>
      <c r="BD366" s="31" t="s">
        <v>20056</v>
      </c>
      <c r="BE366" s="31" t="s">
        <v>7973</v>
      </c>
      <c r="BF366" s="31" t="s">
        <v>6581</v>
      </c>
      <c r="BG366" s="31"/>
      <c r="BH366" s="31"/>
      <c r="BI366" s="31" t="s">
        <v>8124</v>
      </c>
      <c r="BJ366" s="31" t="s">
        <v>20300</v>
      </c>
      <c r="BK366" s="31" t="str">
        <f t="shared" si="48"/>
        <v>III/a</v>
      </c>
      <c r="BL366" s="31" t="s">
        <v>8077</v>
      </c>
      <c r="BM366" s="31"/>
      <c r="BN366" s="31"/>
      <c r="BO366" s="31"/>
      <c r="BP366" s="31" t="s">
        <v>1498</v>
      </c>
      <c r="BQ366" s="31" t="s">
        <v>20300</v>
      </c>
      <c r="BR366" s="31" t="s">
        <v>30292</v>
      </c>
      <c r="BS366" s="31" t="s">
        <v>32086</v>
      </c>
      <c r="BT366" s="31" t="s">
        <v>1693</v>
      </c>
      <c r="BU366" s="31"/>
      <c r="BV366" s="31" t="s">
        <v>4355</v>
      </c>
      <c r="BW366" s="31">
        <f t="shared" ca="1" si="54"/>
        <v>19</v>
      </c>
      <c r="BX366" s="78">
        <f t="shared" ca="1" si="55"/>
        <v>3</v>
      </c>
      <c r="BY366" s="31"/>
      <c r="BZ366" s="31"/>
      <c r="CA366" s="31" t="s">
        <v>2483</v>
      </c>
      <c r="CB366" s="31" t="s">
        <v>2406</v>
      </c>
      <c r="CC366" s="31" t="s">
        <v>1498</v>
      </c>
      <c r="CD366" s="31" t="s">
        <v>1498</v>
      </c>
      <c r="CE366" s="31" t="s">
        <v>20085</v>
      </c>
      <c r="CF366" s="31"/>
      <c r="CG366" s="31"/>
      <c r="CH366" s="31"/>
      <c r="CI366" s="31"/>
      <c r="CJ366" s="31"/>
      <c r="CK366" s="31"/>
      <c r="CL366" s="31" t="s">
        <v>39944</v>
      </c>
      <c r="CM366" s="31" t="s">
        <v>39945</v>
      </c>
      <c r="CN366" s="31">
        <v>128</v>
      </c>
      <c r="CO366" s="31" t="s">
        <v>41961</v>
      </c>
      <c r="CP366" s="31" t="s">
        <v>39945</v>
      </c>
      <c r="CQ366" s="31">
        <v>128</v>
      </c>
      <c r="CR366" s="31">
        <v>3833</v>
      </c>
      <c r="CS366" s="31" t="s">
        <v>23916</v>
      </c>
      <c r="CT366" s="31" t="s">
        <v>18911</v>
      </c>
      <c r="CU366" s="31" t="s">
        <v>12265</v>
      </c>
      <c r="CV366" s="31" t="s">
        <v>18871</v>
      </c>
      <c r="CW366" s="31" t="s">
        <v>18872</v>
      </c>
      <c r="CX366" s="31" t="s">
        <v>7788</v>
      </c>
      <c r="CY366" s="31"/>
      <c r="CZ366" s="31"/>
      <c r="DA366" s="31"/>
      <c r="DB366" s="31" t="s">
        <v>25502</v>
      </c>
      <c r="DC366" s="31" t="s">
        <v>25503</v>
      </c>
      <c r="DD366" s="31" t="s">
        <v>25504</v>
      </c>
      <c r="DE366" s="31">
        <v>2022</v>
      </c>
      <c r="DF366" s="31"/>
      <c r="DG366" s="31"/>
      <c r="DH366" s="31"/>
      <c r="DI366" s="31" t="s">
        <v>25115</v>
      </c>
      <c r="DJ366" s="31" t="s">
        <v>25113</v>
      </c>
      <c r="DK366" s="31"/>
      <c r="DL366" s="31"/>
      <c r="DM366" s="38" t="s">
        <v>9733</v>
      </c>
      <c r="DN366" s="38"/>
      <c r="DO366" s="35">
        <v>0</v>
      </c>
      <c r="DP366" s="31" t="s">
        <v>14675</v>
      </c>
      <c r="DQ366" s="31" t="s">
        <v>20890</v>
      </c>
      <c r="DR366" s="31"/>
      <c r="DS366" s="31" t="s">
        <v>27364</v>
      </c>
      <c r="DT366" s="31" t="s">
        <v>37485</v>
      </c>
      <c r="DU366" s="31">
        <v>3</v>
      </c>
      <c r="DV366" s="31" t="s">
        <v>32167</v>
      </c>
      <c r="DW366" s="31"/>
      <c r="DX366" s="31"/>
      <c r="DY366" s="31" t="s">
        <v>30228</v>
      </c>
      <c r="DZ366" s="31" t="s">
        <v>14003</v>
      </c>
      <c r="EA366" s="31"/>
      <c r="EB366" s="31">
        <v>0</v>
      </c>
      <c r="EC366" s="31" t="s">
        <v>40142</v>
      </c>
      <c r="ED366" s="31" t="s">
        <v>41101</v>
      </c>
      <c r="EE366" s="31"/>
      <c r="EF366" s="31"/>
      <c r="EG366" s="31"/>
      <c r="EH366" s="31"/>
      <c r="EI366" s="31"/>
      <c r="EJ366" s="31"/>
    </row>
    <row r="367" spans="1:140" ht="23.25" customHeight="1">
      <c r="A367" s="25">
        <v>365</v>
      </c>
      <c r="B367" s="30" t="s">
        <v>8250</v>
      </c>
      <c r="C367" s="31">
        <v>140376982</v>
      </c>
      <c r="D367" s="30" t="s">
        <v>387</v>
      </c>
      <c r="E367" s="30"/>
      <c r="F367" s="30" t="s">
        <v>36254</v>
      </c>
      <c r="G367" s="31">
        <f t="shared" si="50"/>
        <v>58</v>
      </c>
      <c r="H367" s="72">
        <f t="shared" si="51"/>
        <v>52505</v>
      </c>
      <c r="I367" s="30"/>
      <c r="J367" s="30" t="s">
        <v>34084</v>
      </c>
      <c r="K367" s="30" t="s">
        <v>4318</v>
      </c>
      <c r="L367" s="31" t="s">
        <v>4318</v>
      </c>
      <c r="M367" s="31" t="s">
        <v>3186</v>
      </c>
      <c r="N367" s="31" t="s">
        <v>4008</v>
      </c>
      <c r="O367" s="31" t="s">
        <v>4320</v>
      </c>
      <c r="P367" s="31" t="s">
        <v>21723</v>
      </c>
      <c r="Q367" s="31" t="s">
        <v>41523</v>
      </c>
      <c r="R367" s="31">
        <v>12</v>
      </c>
      <c r="S367" s="31">
        <v>3</v>
      </c>
      <c r="T367" s="31"/>
      <c r="U367" s="31">
        <v>1540</v>
      </c>
      <c r="V367" s="31" t="s">
        <v>989</v>
      </c>
      <c r="W367" s="31" t="s">
        <v>6910</v>
      </c>
      <c r="X367" s="31" t="s">
        <v>3141</v>
      </c>
      <c r="Y367" s="31" t="e">
        <f t="shared" ca="1" si="52"/>
        <v>#VALUE!</v>
      </c>
      <c r="Z367" s="31" t="e">
        <f t="shared" ca="1" si="53"/>
        <v>#VALUE!</v>
      </c>
      <c r="AA367" s="31"/>
      <c r="AB367" s="31" t="s">
        <v>11160</v>
      </c>
      <c r="AC367" s="31" t="s">
        <v>34147</v>
      </c>
      <c r="AD367" s="31" t="s">
        <v>34147</v>
      </c>
      <c r="AE367" s="31"/>
      <c r="AF367" s="31" t="s">
        <v>24699</v>
      </c>
      <c r="AG367" s="31" t="s">
        <v>5852</v>
      </c>
      <c r="AH367" s="31" t="s">
        <v>5852</v>
      </c>
      <c r="AI367" s="31" t="s">
        <v>908</v>
      </c>
      <c r="AJ367" s="31" t="s">
        <v>22768</v>
      </c>
      <c r="AK367" s="31" t="s">
        <v>22769</v>
      </c>
      <c r="AL367" s="31" t="s">
        <v>737</v>
      </c>
      <c r="AM367" s="31" t="s">
        <v>11130</v>
      </c>
      <c r="AN367" s="31"/>
      <c r="AO367" s="31"/>
      <c r="AP367" s="31" t="s">
        <v>33022</v>
      </c>
      <c r="AQ367" s="31" t="s">
        <v>5272</v>
      </c>
      <c r="AR367" s="31" t="s">
        <v>34147</v>
      </c>
      <c r="AS367" s="31" t="s">
        <v>34147</v>
      </c>
      <c r="AT367" s="31" t="str">
        <f>_xlfn.IFNA(VLOOKUP(D367,'[1]5. 1 Mei 2022'!$C$7:$F$60,4,FALSE),"")</f>
        <v/>
      </c>
      <c r="AU367" s="31"/>
      <c r="AV367" s="31" t="s">
        <v>8001</v>
      </c>
      <c r="AW367" s="31"/>
      <c r="AX367" s="29">
        <f t="shared" si="57"/>
        <v>1903</v>
      </c>
      <c r="AY367" s="31" t="s">
        <v>26346</v>
      </c>
      <c r="AZ367" s="31" t="s">
        <v>33023</v>
      </c>
      <c r="BA367" s="30" t="s">
        <v>33022</v>
      </c>
      <c r="BB367" s="31"/>
      <c r="BC367" s="31"/>
      <c r="BD367" s="31" t="s">
        <v>8125</v>
      </c>
      <c r="BE367" s="31" t="s">
        <v>7973</v>
      </c>
      <c r="BF367" s="31" t="s">
        <v>8001</v>
      </c>
      <c r="BG367" s="31"/>
      <c r="BH367" s="31"/>
      <c r="BI367" s="31" t="s">
        <v>8125</v>
      </c>
      <c r="BJ367" s="31" t="s">
        <v>5701</v>
      </c>
      <c r="BK367" s="31" t="str">
        <f t="shared" si="48"/>
        <v>III/c</v>
      </c>
      <c r="BL367" s="31" t="s">
        <v>8077</v>
      </c>
      <c r="BM367" s="31"/>
      <c r="BN367" s="31"/>
      <c r="BO367" s="31"/>
      <c r="BP367" s="31" t="s">
        <v>1498</v>
      </c>
      <c r="BQ367" s="31" t="s">
        <v>5701</v>
      </c>
      <c r="BR367" s="52" t="s">
        <v>30295</v>
      </c>
      <c r="BS367" s="62" t="s">
        <v>41524</v>
      </c>
      <c r="BT367" s="31" t="s">
        <v>1935</v>
      </c>
      <c r="BU367" s="31" t="s">
        <v>6786</v>
      </c>
      <c r="BV367" s="31" t="s">
        <v>5272</v>
      </c>
      <c r="BW367" s="31">
        <f t="shared" ca="1" si="54"/>
        <v>15</v>
      </c>
      <c r="BX367" s="78">
        <f t="shared" ca="1" si="55"/>
        <v>3</v>
      </c>
      <c r="BY367" s="31"/>
      <c r="BZ367" s="31"/>
      <c r="CA367" s="31" t="s">
        <v>2483</v>
      </c>
      <c r="CB367" s="31" t="s">
        <v>2519</v>
      </c>
      <c r="CC367" s="31"/>
      <c r="CD367" s="31"/>
      <c r="CE367" s="31" t="s">
        <v>20085</v>
      </c>
      <c r="CF367" s="31"/>
      <c r="CG367" s="31"/>
      <c r="CH367" s="31"/>
      <c r="CI367" s="31"/>
      <c r="CJ367" s="31"/>
      <c r="CK367" s="31"/>
      <c r="CL367" s="31" t="s">
        <v>23441</v>
      </c>
      <c r="CM367" s="31" t="s">
        <v>21934</v>
      </c>
      <c r="CN367" s="31">
        <v>123</v>
      </c>
      <c r="CO367" s="31" t="s">
        <v>28704</v>
      </c>
      <c r="CP367" s="31" t="s">
        <v>21934</v>
      </c>
      <c r="CQ367" s="31">
        <v>123</v>
      </c>
      <c r="CR367" s="31">
        <v>5336</v>
      </c>
      <c r="CS367" s="31" t="s">
        <v>3197</v>
      </c>
      <c r="CT367" s="31"/>
      <c r="CU367" s="31" t="s">
        <v>3195</v>
      </c>
      <c r="CV367" s="31" t="s">
        <v>8534</v>
      </c>
      <c r="CW367" s="31" t="s">
        <v>11148</v>
      </c>
      <c r="CX367" s="31" t="s">
        <v>6176</v>
      </c>
      <c r="CY367" s="31"/>
      <c r="CZ367" s="31"/>
      <c r="DA367" s="31"/>
      <c r="DB367" s="31" t="s">
        <v>8691</v>
      </c>
      <c r="DC367" s="31"/>
      <c r="DD367" s="31" t="s">
        <v>8692</v>
      </c>
      <c r="DE367" s="31"/>
      <c r="DF367" s="31"/>
      <c r="DG367" s="31"/>
      <c r="DH367" s="31"/>
      <c r="DI367" s="31" t="s">
        <v>15790</v>
      </c>
      <c r="DJ367" s="31" t="s">
        <v>3660</v>
      </c>
      <c r="DK367" s="31"/>
      <c r="DL367" s="31"/>
      <c r="DM367" s="38" t="s">
        <v>9634</v>
      </c>
      <c r="DN367" s="38"/>
      <c r="DO367" s="35">
        <v>0</v>
      </c>
      <c r="DP367" s="31" t="s">
        <v>13558</v>
      </c>
      <c r="DQ367" s="31" t="s">
        <v>13557</v>
      </c>
      <c r="DR367" s="31"/>
      <c r="DS367" s="31" t="s">
        <v>38514</v>
      </c>
      <c r="DT367" s="31" t="s">
        <v>37486</v>
      </c>
      <c r="DU367" s="31">
        <v>2</v>
      </c>
      <c r="DV367" s="31" t="s">
        <v>32167</v>
      </c>
      <c r="DW367" s="31"/>
      <c r="DX367" s="31"/>
      <c r="DY367" s="31" t="s">
        <v>34494</v>
      </c>
      <c r="DZ367" s="29">
        <v>44550</v>
      </c>
      <c r="EA367" s="29">
        <v>45549</v>
      </c>
      <c r="EB367" s="31">
        <v>884500</v>
      </c>
      <c r="EC367" s="31" t="s">
        <v>8001</v>
      </c>
      <c r="ED367" s="31" t="s">
        <v>41101</v>
      </c>
      <c r="EE367" s="31"/>
      <c r="EF367" s="31"/>
      <c r="EG367" s="31"/>
      <c r="EH367" s="31"/>
      <c r="EI367" s="31"/>
      <c r="EJ367" s="31"/>
    </row>
    <row r="368" spans="1:140" ht="23.25" customHeight="1">
      <c r="A368" s="25">
        <v>366</v>
      </c>
      <c r="B368" s="30" t="s">
        <v>24423</v>
      </c>
      <c r="C368" s="31" t="s">
        <v>7943</v>
      </c>
      <c r="D368" s="30" t="s">
        <v>21069</v>
      </c>
      <c r="E368" s="30"/>
      <c r="F368" s="30" t="s">
        <v>36262</v>
      </c>
      <c r="G368" s="31">
        <f t="shared" si="50"/>
        <v>58</v>
      </c>
      <c r="H368" s="72">
        <f t="shared" si="51"/>
        <v>54149</v>
      </c>
      <c r="I368" s="30" t="s">
        <v>35000</v>
      </c>
      <c r="J368" s="30" t="s">
        <v>34085</v>
      </c>
      <c r="K368" s="30" t="s">
        <v>34083</v>
      </c>
      <c r="L368" s="31" t="s">
        <v>16726</v>
      </c>
      <c r="M368" s="31" t="s">
        <v>3186</v>
      </c>
      <c r="N368" s="31" t="s">
        <v>5865</v>
      </c>
      <c r="O368" s="31" t="s">
        <v>5117</v>
      </c>
      <c r="P368" s="31" t="s">
        <v>19644</v>
      </c>
      <c r="Q368" s="31"/>
      <c r="R368" s="31"/>
      <c r="S368" s="31"/>
      <c r="T368" s="31"/>
      <c r="U368" s="31" t="s">
        <v>8108</v>
      </c>
      <c r="V368" s="31"/>
      <c r="W368" s="31" t="s">
        <v>6910</v>
      </c>
      <c r="X368" s="31" t="s">
        <v>4377</v>
      </c>
      <c r="Y368" s="31" t="e">
        <f t="shared" ca="1" si="52"/>
        <v>#VALUE!</v>
      </c>
      <c r="Z368" s="31" t="e">
        <f t="shared" ca="1" si="53"/>
        <v>#VALUE!</v>
      </c>
      <c r="AA368" s="31"/>
      <c r="AB368" s="31" t="s">
        <v>11144</v>
      </c>
      <c r="AC368" s="31" t="s">
        <v>34145</v>
      </c>
      <c r="AD368" s="31" t="s">
        <v>34145</v>
      </c>
      <c r="AE368" s="31"/>
      <c r="AF368" s="31" t="s">
        <v>24701</v>
      </c>
      <c r="AG368" s="31" t="s">
        <v>4322</v>
      </c>
      <c r="AH368" s="31" t="s">
        <v>4322</v>
      </c>
      <c r="AI368" s="31" t="s">
        <v>908</v>
      </c>
      <c r="AJ368" s="31" t="s">
        <v>8045</v>
      </c>
      <c r="AK368" s="31" t="s">
        <v>8046</v>
      </c>
      <c r="AL368" s="31" t="s">
        <v>7787</v>
      </c>
      <c r="AM368" s="31" t="s">
        <v>3001</v>
      </c>
      <c r="AN368" s="31"/>
      <c r="AO368" s="31"/>
      <c r="AP368" s="31" t="s">
        <v>18118</v>
      </c>
      <c r="AQ368" s="31" t="s">
        <v>4941</v>
      </c>
      <c r="AR368" s="31" t="s">
        <v>34145</v>
      </c>
      <c r="AS368" s="31" t="s">
        <v>34145</v>
      </c>
      <c r="AT368" s="31" t="str">
        <f>_xlfn.IFNA(VLOOKUP(D368,'[1]5. 1 Mei 2022'!$C$7:$F$60,4,FALSE),"")</f>
        <v/>
      </c>
      <c r="AU368" s="31"/>
      <c r="AV368" s="31" t="s">
        <v>20032</v>
      </c>
      <c r="AW368" s="31" t="s">
        <v>21723</v>
      </c>
      <c r="AX368" s="29">
        <f t="shared" si="57"/>
        <v>46555</v>
      </c>
      <c r="AY368" s="31" t="s">
        <v>26346</v>
      </c>
      <c r="AZ368" s="31" t="s">
        <v>2622</v>
      </c>
      <c r="BA368" s="30" t="s">
        <v>18118</v>
      </c>
      <c r="BB368" s="31" t="s">
        <v>8024</v>
      </c>
      <c r="BC368" s="31"/>
      <c r="BD368" s="31" t="s">
        <v>7980</v>
      </c>
      <c r="BE368" s="31" t="s">
        <v>7969</v>
      </c>
      <c r="BF368" s="31" t="s">
        <v>20032</v>
      </c>
      <c r="BG368" s="31"/>
      <c r="BH368" s="31"/>
      <c r="BI368" s="31"/>
      <c r="BJ368" s="31">
        <v>0</v>
      </c>
      <c r="BK368" s="31" t="str">
        <f t="shared" si="48"/>
        <v>II/c</v>
      </c>
      <c r="BL368" s="31"/>
      <c r="BM368" s="31"/>
      <c r="BN368" s="31"/>
      <c r="BO368" s="31"/>
      <c r="BP368" s="31"/>
      <c r="BQ368" s="31"/>
      <c r="BR368" s="31"/>
      <c r="BS368" s="31"/>
      <c r="BT368" s="31"/>
      <c r="BU368" s="31"/>
      <c r="BV368" s="31" t="s">
        <v>4941</v>
      </c>
      <c r="BW368" s="31">
        <f t="shared" ca="1" si="54"/>
        <v>10</v>
      </c>
      <c r="BX368" s="78">
        <f t="shared" ca="1" si="55"/>
        <v>3</v>
      </c>
      <c r="BY368" s="31" t="s">
        <v>19644</v>
      </c>
      <c r="BZ368" s="31"/>
      <c r="CA368" s="31" t="s">
        <v>2483</v>
      </c>
      <c r="CB368" s="31" t="s">
        <v>2406</v>
      </c>
      <c r="CC368" s="31"/>
      <c r="CD368" s="31"/>
      <c r="CE368" s="31" t="s">
        <v>20085</v>
      </c>
      <c r="CF368" s="31"/>
      <c r="CG368" s="31"/>
      <c r="CH368" s="31"/>
      <c r="CI368" s="31"/>
      <c r="CJ368" s="31"/>
      <c r="CK368" s="31"/>
      <c r="CL368" s="31" t="s">
        <v>29363</v>
      </c>
      <c r="CM368" s="31" t="s">
        <v>29364</v>
      </c>
      <c r="CN368" s="31">
        <v>125</v>
      </c>
      <c r="CO368" s="31" t="s">
        <v>38939</v>
      </c>
      <c r="CP368" s="29" t="s">
        <v>29364</v>
      </c>
      <c r="CQ368" s="31" t="s">
        <v>39478</v>
      </c>
      <c r="CR368" s="31">
        <v>4694</v>
      </c>
      <c r="CS368" s="31" t="s">
        <v>8731</v>
      </c>
      <c r="CT368" s="31" t="s">
        <v>10224</v>
      </c>
      <c r="CU368" s="31" t="s">
        <v>5159</v>
      </c>
      <c r="CV368" s="31" t="s">
        <v>10323</v>
      </c>
      <c r="CW368" s="31" t="s">
        <v>4907</v>
      </c>
      <c r="CX368" s="31">
        <v>41592</v>
      </c>
      <c r="CY368" s="31"/>
      <c r="CZ368" s="31"/>
      <c r="DA368" s="31"/>
      <c r="DB368" s="31" t="s">
        <v>11355</v>
      </c>
      <c r="DC368" s="31" t="s">
        <v>18668</v>
      </c>
      <c r="DD368" s="31" t="s">
        <v>18474</v>
      </c>
      <c r="DE368" s="31"/>
      <c r="DF368" s="31"/>
      <c r="DG368" s="31"/>
      <c r="DH368" s="31"/>
      <c r="DI368" s="31" t="s">
        <v>24810</v>
      </c>
      <c r="DJ368" s="31" t="s">
        <v>24811</v>
      </c>
      <c r="DK368" s="31"/>
      <c r="DL368" s="31"/>
      <c r="DM368" s="38" t="s">
        <v>10593</v>
      </c>
      <c r="DN368" s="38"/>
      <c r="DO368" s="35" t="s">
        <v>10705</v>
      </c>
      <c r="DP368" s="31" t="s">
        <v>10900</v>
      </c>
      <c r="DQ368" s="31" t="s">
        <v>7954</v>
      </c>
      <c r="DR368" s="31"/>
      <c r="DS368" s="31" t="s">
        <v>27196</v>
      </c>
      <c r="DT368" s="31"/>
      <c r="DU368" s="31">
        <v>3</v>
      </c>
      <c r="DV368" s="31" t="s">
        <v>32167</v>
      </c>
      <c r="DW368" s="31" t="s">
        <v>7980</v>
      </c>
      <c r="DX368" s="31" t="s">
        <v>7980</v>
      </c>
      <c r="DY368" s="31" t="s">
        <v>31670</v>
      </c>
      <c r="DZ368" s="31" t="s">
        <v>16948</v>
      </c>
      <c r="EA368" s="31"/>
      <c r="EB368" s="31">
        <v>1004805</v>
      </c>
      <c r="EC368" s="31" t="s">
        <v>40168</v>
      </c>
      <c r="ED368" s="31" t="s">
        <v>41101</v>
      </c>
      <c r="EE368" s="31"/>
      <c r="EF368" s="31"/>
      <c r="EG368" s="31"/>
      <c r="EH368" s="31"/>
      <c r="EI368" s="31"/>
      <c r="EJ368" s="31"/>
    </row>
    <row r="369" spans="1:140" ht="23.25" customHeight="1">
      <c r="A369" s="25">
        <v>367</v>
      </c>
      <c r="B369" s="30" t="s">
        <v>40489</v>
      </c>
      <c r="C369" s="31">
        <v>140368757</v>
      </c>
      <c r="D369" s="30" t="s">
        <v>1105</v>
      </c>
      <c r="E369" s="30"/>
      <c r="F369" s="30" t="s">
        <v>36254</v>
      </c>
      <c r="G369" s="31">
        <f t="shared" si="50"/>
        <v>58</v>
      </c>
      <c r="H369" s="72">
        <f t="shared" si="51"/>
        <v>51898</v>
      </c>
      <c r="I369" s="30"/>
      <c r="J369" s="30" t="s">
        <v>34084</v>
      </c>
      <c r="K369" s="30" t="s">
        <v>4318</v>
      </c>
      <c r="L369" s="31" t="s">
        <v>4318</v>
      </c>
      <c r="M369" s="31" t="s">
        <v>3186</v>
      </c>
      <c r="N369" s="31" t="s">
        <v>5797</v>
      </c>
      <c r="O369" s="31" t="s">
        <v>5271</v>
      </c>
      <c r="P369" s="31" t="s">
        <v>21723</v>
      </c>
      <c r="Q369" s="31" t="s">
        <v>41475</v>
      </c>
      <c r="R369" s="31">
        <v>15</v>
      </c>
      <c r="S369" s="31">
        <v>3</v>
      </c>
      <c r="T369" s="31"/>
      <c r="U369" s="31">
        <v>938</v>
      </c>
      <c r="V369" s="31" t="s">
        <v>1532</v>
      </c>
      <c r="W369" s="31" t="s">
        <v>2471</v>
      </c>
      <c r="X369" s="31" t="s">
        <v>1533</v>
      </c>
      <c r="Y369" s="31">
        <f t="shared" ca="1" si="52"/>
        <v>39</v>
      </c>
      <c r="Z369" s="31" t="str">
        <f t="shared" ca="1" si="53"/>
        <v>36-45</v>
      </c>
      <c r="AA369" s="31"/>
      <c r="AB369" s="31" t="s">
        <v>40003</v>
      </c>
      <c r="AC369" s="31" t="s">
        <v>34145</v>
      </c>
      <c r="AD369" s="31" t="s">
        <v>34145</v>
      </c>
      <c r="AE369" s="31"/>
      <c r="AF369" s="31" t="s">
        <v>24701</v>
      </c>
      <c r="AG369" s="31" t="s">
        <v>4322</v>
      </c>
      <c r="AH369" s="31" t="s">
        <v>4322</v>
      </c>
      <c r="AI369" s="31" t="s">
        <v>728</v>
      </c>
      <c r="AJ369" s="52" t="s">
        <v>31395</v>
      </c>
      <c r="AK369" s="31" t="s">
        <v>31396</v>
      </c>
      <c r="AL369" s="31" t="s">
        <v>31390</v>
      </c>
      <c r="AM369" s="31" t="s">
        <v>31391</v>
      </c>
      <c r="AN369" s="31"/>
      <c r="AO369" s="52" t="s">
        <v>40490</v>
      </c>
      <c r="AP369" s="31" t="s">
        <v>3619</v>
      </c>
      <c r="AQ369" s="31" t="s">
        <v>7696</v>
      </c>
      <c r="AR369" s="31" t="s">
        <v>34145</v>
      </c>
      <c r="AS369" s="31" t="s">
        <v>34145</v>
      </c>
      <c r="AT369" s="31" t="str">
        <f>_xlfn.IFNA(VLOOKUP(D369,'[1]5. 1 Mei 2022'!$C$7:$F$60,4,FALSE),"")</f>
        <v/>
      </c>
      <c r="AU369" s="31"/>
      <c r="AV369" s="31" t="s">
        <v>20033</v>
      </c>
      <c r="AW369" s="31" t="s">
        <v>7696</v>
      </c>
      <c r="AX369" s="29">
        <f t="shared" si="57"/>
        <v>44371</v>
      </c>
      <c r="AY369" s="31" t="s">
        <v>26346</v>
      </c>
      <c r="AZ369" s="31" t="s">
        <v>225</v>
      </c>
      <c r="BA369" s="30" t="s">
        <v>3619</v>
      </c>
      <c r="BB369" s="31" t="s">
        <v>17504</v>
      </c>
      <c r="BC369" s="31"/>
      <c r="BD369" s="31" t="s">
        <v>7997</v>
      </c>
      <c r="BE369" s="31" t="s">
        <v>7969</v>
      </c>
      <c r="BF369" s="31" t="s">
        <v>20033</v>
      </c>
      <c r="BG369" s="31"/>
      <c r="BH369" s="31"/>
      <c r="BI369" s="31" t="s">
        <v>8136</v>
      </c>
      <c r="BJ369" s="31" t="s">
        <v>3185</v>
      </c>
      <c r="BK369" s="31" t="str">
        <f t="shared" si="48"/>
        <v>III/d</v>
      </c>
      <c r="BL369" s="31" t="s">
        <v>8077</v>
      </c>
      <c r="BM369" s="31"/>
      <c r="BN369" s="31"/>
      <c r="BO369" s="31"/>
      <c r="BP369" s="31" t="s">
        <v>1498</v>
      </c>
      <c r="BQ369" s="31" t="s">
        <v>3185</v>
      </c>
      <c r="BR369" s="52" t="s">
        <v>30295</v>
      </c>
      <c r="BS369" s="62" t="s">
        <v>41476</v>
      </c>
      <c r="BT369" s="31" t="s">
        <v>2481</v>
      </c>
      <c r="BU369" s="31"/>
      <c r="BV369" s="31" t="s">
        <v>6730</v>
      </c>
      <c r="BW369" s="31">
        <f t="shared" ca="1" si="54"/>
        <v>18</v>
      </c>
      <c r="BX369" s="78">
        <f t="shared" ca="1" si="55"/>
        <v>3</v>
      </c>
      <c r="BY369" s="31"/>
      <c r="BZ369" s="31"/>
      <c r="CA369" s="31" t="s">
        <v>2483</v>
      </c>
      <c r="CB369" s="31" t="s">
        <v>2519</v>
      </c>
      <c r="CC369" s="31">
        <v>2</v>
      </c>
      <c r="CD369" s="31">
        <v>1</v>
      </c>
      <c r="CE369" s="31" t="s">
        <v>20085</v>
      </c>
      <c r="CF369" s="31"/>
      <c r="CG369" s="31"/>
      <c r="CH369" s="31"/>
      <c r="CI369" s="31"/>
      <c r="CJ369" s="31"/>
      <c r="CK369" s="31"/>
      <c r="CL369" s="31" t="s">
        <v>36588</v>
      </c>
      <c r="CM369" s="31" t="s">
        <v>36641</v>
      </c>
      <c r="CN369" s="31">
        <v>127</v>
      </c>
      <c r="CO369" s="31" t="s">
        <v>36701</v>
      </c>
      <c r="CP369" s="31" t="s">
        <v>36641</v>
      </c>
      <c r="CQ369" s="31">
        <v>127</v>
      </c>
      <c r="CR369" s="31">
        <v>3399</v>
      </c>
      <c r="CS369" s="31" t="s">
        <v>16764</v>
      </c>
      <c r="CT369" s="31"/>
      <c r="CU369" s="31" t="s">
        <v>8314</v>
      </c>
      <c r="CV369" s="31" t="s">
        <v>8347</v>
      </c>
      <c r="CW369" s="31" t="s">
        <v>8348</v>
      </c>
      <c r="CX369" s="31" t="s">
        <v>8346</v>
      </c>
      <c r="CY369" s="31"/>
      <c r="CZ369" s="31"/>
      <c r="DA369" s="31"/>
      <c r="DB369" s="31" t="s">
        <v>15747</v>
      </c>
      <c r="DC369" s="31" t="s">
        <v>15751</v>
      </c>
      <c r="DD369" s="31" t="s">
        <v>15746</v>
      </c>
      <c r="DE369" s="31"/>
      <c r="DF369" s="31"/>
      <c r="DG369" s="31"/>
      <c r="DH369" s="31"/>
      <c r="DI369" s="31" t="s">
        <v>24810</v>
      </c>
      <c r="DJ369" s="31" t="s">
        <v>24811</v>
      </c>
      <c r="DK369" s="31" t="s">
        <v>25645</v>
      </c>
      <c r="DL369" s="31" t="s">
        <v>13888</v>
      </c>
      <c r="DM369" s="38" t="s">
        <v>9437</v>
      </c>
      <c r="DN369" s="38"/>
      <c r="DO369" s="35" t="s">
        <v>20414</v>
      </c>
      <c r="DP369" s="31" t="s">
        <v>15078</v>
      </c>
      <c r="DQ369" s="31" t="s">
        <v>15079</v>
      </c>
      <c r="DR369" s="31"/>
      <c r="DS369" s="31" t="s">
        <v>15080</v>
      </c>
      <c r="DT369" s="31" t="s">
        <v>28114</v>
      </c>
      <c r="DU369" s="31">
        <v>3</v>
      </c>
      <c r="DV369" s="31" t="s">
        <v>32167</v>
      </c>
      <c r="DW369" s="31" t="s">
        <v>7997</v>
      </c>
      <c r="DX369" s="31" t="s">
        <v>7997</v>
      </c>
      <c r="DY369" s="31" t="s">
        <v>36966</v>
      </c>
      <c r="DZ369" s="52" t="s">
        <v>22014</v>
      </c>
      <c r="EA369" s="52" t="s">
        <v>29461</v>
      </c>
      <c r="EB369" s="31">
        <v>0</v>
      </c>
      <c r="EC369" s="31" t="s">
        <v>40168</v>
      </c>
      <c r="ED369" s="31" t="s">
        <v>41101</v>
      </c>
      <c r="EE369" s="31"/>
      <c r="EF369" s="31"/>
      <c r="EG369" s="31"/>
      <c r="EH369" s="31"/>
      <c r="EI369" s="31"/>
      <c r="EJ369" s="31"/>
    </row>
    <row r="370" spans="1:140" ht="23.25" customHeight="1">
      <c r="A370" s="25">
        <v>368</v>
      </c>
      <c r="B370" s="30" t="s">
        <v>30125</v>
      </c>
      <c r="C370" s="31">
        <v>140370593</v>
      </c>
      <c r="D370" s="30" t="s">
        <v>348</v>
      </c>
      <c r="E370" s="30"/>
      <c r="F370" s="30" t="s">
        <v>36255</v>
      </c>
      <c r="G370" s="31">
        <f t="shared" si="50"/>
        <v>58</v>
      </c>
      <c r="H370" s="72">
        <f t="shared" si="51"/>
        <v>47331</v>
      </c>
      <c r="I370" s="30"/>
      <c r="J370" s="30" t="s">
        <v>34084</v>
      </c>
      <c r="K370" s="30" t="s">
        <v>4318</v>
      </c>
      <c r="L370" s="31" t="s">
        <v>4318</v>
      </c>
      <c r="M370" s="31" t="s">
        <v>3186</v>
      </c>
      <c r="N370" s="31" t="s">
        <v>3311</v>
      </c>
      <c r="O370" s="31" t="s">
        <v>2534</v>
      </c>
      <c r="P370" s="31" t="s">
        <v>30542</v>
      </c>
      <c r="Q370" s="31"/>
      <c r="R370" s="31">
        <v>12</v>
      </c>
      <c r="S370" s="31">
        <v>0</v>
      </c>
      <c r="T370" s="31"/>
      <c r="U370" s="31">
        <v>1087</v>
      </c>
      <c r="V370" s="31" t="s">
        <v>4845</v>
      </c>
      <c r="W370" s="31" t="s">
        <v>6910</v>
      </c>
      <c r="X370" s="31" t="s">
        <v>7122</v>
      </c>
      <c r="Y370" s="31">
        <f t="shared" ca="1" si="52"/>
        <v>52</v>
      </c>
      <c r="Z370" s="31" t="str">
        <f t="shared" ca="1" si="53"/>
        <v>46-58</v>
      </c>
      <c r="AA370" s="31"/>
      <c r="AB370" s="31" t="s">
        <v>11168</v>
      </c>
      <c r="AC370" s="31" t="s">
        <v>34147</v>
      </c>
      <c r="AD370" s="31" t="s">
        <v>34147</v>
      </c>
      <c r="AE370" s="31"/>
      <c r="AF370" s="31" t="s">
        <v>24699</v>
      </c>
      <c r="AG370" s="31" t="s">
        <v>5852</v>
      </c>
      <c r="AH370" s="31" t="s">
        <v>5852</v>
      </c>
      <c r="AI370" s="31" t="s">
        <v>908</v>
      </c>
      <c r="AJ370" s="31" t="s">
        <v>23516</v>
      </c>
      <c r="AK370" s="31" t="s">
        <v>23517</v>
      </c>
      <c r="AL370" s="31" t="s">
        <v>23518</v>
      </c>
      <c r="AM370" s="31" t="s">
        <v>5337</v>
      </c>
      <c r="AN370" s="31"/>
      <c r="AO370" s="31"/>
      <c r="AP370" s="31" t="s">
        <v>4602</v>
      </c>
      <c r="AQ370" s="31"/>
      <c r="AR370" s="31" t="s">
        <v>34147</v>
      </c>
      <c r="AS370" s="31" t="s">
        <v>34147</v>
      </c>
      <c r="AT370" s="31" t="str">
        <f>_xlfn.IFNA(VLOOKUP(D370,'[1]5. 1 Mei 2022'!$C$7:$F$60,4,FALSE),"")</f>
        <v/>
      </c>
      <c r="AU370" s="31"/>
      <c r="AV370" s="31" t="s">
        <v>32695</v>
      </c>
      <c r="AW370" s="31" t="s">
        <v>30294</v>
      </c>
      <c r="AX370" s="29">
        <f t="shared" si="57"/>
        <v>46404</v>
      </c>
      <c r="AY370" s="31" t="s">
        <v>26346</v>
      </c>
      <c r="AZ370" s="31" t="s">
        <v>528</v>
      </c>
      <c r="BA370" s="30" t="s">
        <v>4435</v>
      </c>
      <c r="BB370" s="31"/>
      <c r="BC370" s="31"/>
      <c r="BD370" s="31" t="s">
        <v>12244</v>
      </c>
      <c r="BE370" s="31" t="s">
        <v>7973</v>
      </c>
      <c r="BF370" s="31" t="s">
        <v>32695</v>
      </c>
      <c r="BG370" s="31"/>
      <c r="BH370" s="31"/>
      <c r="BI370" s="31" t="s">
        <v>8124</v>
      </c>
      <c r="BJ370" s="31" t="s">
        <v>20300</v>
      </c>
      <c r="BK370" s="31" t="str">
        <f t="shared" si="48"/>
        <v>III/b</v>
      </c>
      <c r="BL370" s="31" t="s">
        <v>8077</v>
      </c>
      <c r="BM370" s="31"/>
      <c r="BN370" s="31"/>
      <c r="BO370" s="31"/>
      <c r="BP370" s="31" t="s">
        <v>1498</v>
      </c>
      <c r="BQ370" s="31" t="s">
        <v>20300</v>
      </c>
      <c r="BR370" s="31" t="s">
        <v>26137</v>
      </c>
      <c r="BS370" s="31" t="s">
        <v>30422</v>
      </c>
      <c r="BT370" s="31" t="s">
        <v>2481</v>
      </c>
      <c r="BU370" s="31" t="s">
        <v>6736</v>
      </c>
      <c r="BV370" s="31" t="s">
        <v>6730</v>
      </c>
      <c r="BW370" s="31">
        <f t="shared" ca="1" si="54"/>
        <v>18</v>
      </c>
      <c r="BX370" s="78">
        <f t="shared" ca="1" si="55"/>
        <v>3</v>
      </c>
      <c r="BY370" s="31"/>
      <c r="BZ370" s="31"/>
      <c r="CA370" s="31" t="s">
        <v>2483</v>
      </c>
      <c r="CB370" s="31" t="s">
        <v>2519</v>
      </c>
      <c r="CC370" s="31">
        <v>2</v>
      </c>
      <c r="CD370" s="31">
        <v>1</v>
      </c>
      <c r="CE370" s="31" t="s">
        <v>20085</v>
      </c>
      <c r="CF370" s="31"/>
      <c r="CG370" s="31"/>
      <c r="CH370" s="31"/>
      <c r="CI370" s="31"/>
      <c r="CJ370" s="31"/>
      <c r="CK370" s="31"/>
      <c r="CL370" s="31" t="s">
        <v>24976</v>
      </c>
      <c r="CM370" s="31" t="s">
        <v>24977</v>
      </c>
      <c r="CN370" s="31">
        <v>124</v>
      </c>
      <c r="CO370" s="31" t="s">
        <v>28728</v>
      </c>
      <c r="CP370" s="31" t="s">
        <v>24977</v>
      </c>
      <c r="CQ370" s="31">
        <v>124</v>
      </c>
      <c r="CR370" s="31">
        <v>3788</v>
      </c>
      <c r="CS370" s="31" t="s">
        <v>18908</v>
      </c>
      <c r="CT370" s="31"/>
      <c r="CU370" s="31"/>
      <c r="CV370" s="31" t="s">
        <v>18860</v>
      </c>
      <c r="CW370" s="31" t="s">
        <v>18861</v>
      </c>
      <c r="CX370" s="31" t="s">
        <v>7788</v>
      </c>
      <c r="CY370" s="31"/>
      <c r="CZ370" s="31"/>
      <c r="DA370" s="31"/>
      <c r="DB370" s="31" t="s">
        <v>25301</v>
      </c>
      <c r="DC370" s="31" t="s">
        <v>25302</v>
      </c>
      <c r="DD370" s="31" t="s">
        <v>22904</v>
      </c>
      <c r="DE370" s="31">
        <v>2024</v>
      </c>
      <c r="DF370" s="31"/>
      <c r="DG370" s="31"/>
      <c r="DH370" s="31"/>
      <c r="DI370" s="31" t="s">
        <v>25116</v>
      </c>
      <c r="DJ370" s="31" t="s">
        <v>25117</v>
      </c>
      <c r="DK370" s="31"/>
      <c r="DL370" s="31"/>
      <c r="DM370" s="38" t="s">
        <v>9736</v>
      </c>
      <c r="DN370" s="38"/>
      <c r="DO370" s="35">
        <v>0</v>
      </c>
      <c r="DP370" s="31" t="s">
        <v>13003</v>
      </c>
      <c r="DQ370" s="31" t="s">
        <v>20764</v>
      </c>
      <c r="DR370" s="31"/>
      <c r="DS370" s="31" t="s">
        <v>27368</v>
      </c>
      <c r="DT370" s="31"/>
      <c r="DU370" s="31">
        <v>3</v>
      </c>
      <c r="DV370" s="31" t="s">
        <v>32167</v>
      </c>
      <c r="DW370" s="31"/>
      <c r="DX370" s="31"/>
      <c r="DY370" s="31" t="s">
        <v>34048</v>
      </c>
      <c r="DZ370" s="31" t="s">
        <v>25272</v>
      </c>
      <c r="EA370" s="31" t="s">
        <v>24977</v>
      </c>
      <c r="EB370" s="31">
        <v>0</v>
      </c>
      <c r="EC370" s="31" t="s">
        <v>40142</v>
      </c>
      <c r="ED370" s="31" t="s">
        <v>41101</v>
      </c>
      <c r="EE370" s="31"/>
      <c r="EF370" s="31"/>
      <c r="EG370" s="31"/>
      <c r="EH370" s="31"/>
      <c r="EI370" s="31"/>
      <c r="EJ370" s="31"/>
    </row>
    <row r="371" spans="1:140" ht="23.25" customHeight="1">
      <c r="A371" s="25">
        <v>369</v>
      </c>
      <c r="B371" s="30" t="s">
        <v>1858</v>
      </c>
      <c r="C371" s="31">
        <v>140375377</v>
      </c>
      <c r="D371" s="30" t="s">
        <v>1577</v>
      </c>
      <c r="E371" s="30"/>
      <c r="F371" s="30" t="s">
        <v>36262</v>
      </c>
      <c r="G371" s="31">
        <f t="shared" si="50"/>
        <v>58</v>
      </c>
      <c r="H371" s="72">
        <f t="shared" si="51"/>
        <v>47908</v>
      </c>
      <c r="I371" s="30"/>
      <c r="J371" s="30" t="s">
        <v>34084</v>
      </c>
      <c r="K371" s="30" t="s">
        <v>4318</v>
      </c>
      <c r="L371" s="31" t="s">
        <v>4318</v>
      </c>
      <c r="M371" s="31" t="s">
        <v>3186</v>
      </c>
      <c r="N371" s="31" t="s">
        <v>5863</v>
      </c>
      <c r="O371" s="31" t="s">
        <v>2485</v>
      </c>
      <c r="P371" s="31" t="s">
        <v>23983</v>
      </c>
      <c r="Q371" s="31"/>
      <c r="R371" s="31">
        <v>21</v>
      </c>
      <c r="S371" s="31">
        <v>7</v>
      </c>
      <c r="T371" s="31"/>
      <c r="U371" s="31">
        <v>1517</v>
      </c>
      <c r="V371" s="31" t="s">
        <v>6373</v>
      </c>
      <c r="W371" s="31" t="s">
        <v>6910</v>
      </c>
      <c r="X371" s="31" t="s">
        <v>5569</v>
      </c>
      <c r="Y371" s="31">
        <f t="shared" ca="1" si="52"/>
        <v>50</v>
      </c>
      <c r="Z371" s="31" t="str">
        <f t="shared" ca="1" si="53"/>
        <v>46-58</v>
      </c>
      <c r="AA371" s="31"/>
      <c r="AB371" s="31" t="s">
        <v>5570</v>
      </c>
      <c r="AC371" s="31" t="s">
        <v>34153</v>
      </c>
      <c r="AD371" s="31" t="s">
        <v>34194</v>
      </c>
      <c r="AE371" s="31"/>
      <c r="AF371" s="31" t="s">
        <v>24700</v>
      </c>
      <c r="AG371" s="31" t="s">
        <v>7895</v>
      </c>
      <c r="AH371" s="31" t="s">
        <v>7895</v>
      </c>
      <c r="AI371" s="31" t="s">
        <v>40277</v>
      </c>
      <c r="AJ371" s="31">
        <v>1524</v>
      </c>
      <c r="AK371" s="31" t="s">
        <v>6940</v>
      </c>
      <c r="AL371" s="31">
        <v>33767</v>
      </c>
      <c r="AM371" s="31" t="s">
        <v>6941</v>
      </c>
      <c r="AN371" s="31"/>
      <c r="AO371" s="31"/>
      <c r="AP371" s="31" t="s">
        <v>2451</v>
      </c>
      <c r="AQ371" s="31"/>
      <c r="AR371" s="31" t="s">
        <v>34148</v>
      </c>
      <c r="AS371" s="31" t="s">
        <v>34148</v>
      </c>
      <c r="AT371" s="31" t="str">
        <f>_xlfn.IFNA(VLOOKUP(D371,'[1]5. 1 Mei 2022'!$C$7:$F$60,4,FALSE),"")</f>
        <v/>
      </c>
      <c r="AU371" s="31"/>
      <c r="AV371" s="31" t="s">
        <v>1307</v>
      </c>
      <c r="AW371" s="31"/>
      <c r="AX371" s="29">
        <f t="shared" si="57"/>
        <v>1903</v>
      </c>
      <c r="AY371" s="31" t="s">
        <v>26346</v>
      </c>
      <c r="AZ371" s="31" t="s">
        <v>533</v>
      </c>
      <c r="BA371" s="30" t="s">
        <v>2451</v>
      </c>
      <c r="BB371" s="31"/>
      <c r="BC371" s="31"/>
      <c r="BD371" s="31" t="s">
        <v>30240</v>
      </c>
      <c r="BE371" s="31" t="s">
        <v>7968</v>
      </c>
      <c r="BF371" s="31" t="s">
        <v>1307</v>
      </c>
      <c r="BG371" s="31"/>
      <c r="BH371" s="31"/>
      <c r="BI371" s="31"/>
      <c r="BJ371" s="31" t="s">
        <v>23661</v>
      </c>
      <c r="BK371" s="31" t="str">
        <f t="shared" si="48"/>
        <v>II/d</v>
      </c>
      <c r="BL371" s="31" t="s">
        <v>8078</v>
      </c>
      <c r="BM371" s="31"/>
      <c r="BN371" s="31"/>
      <c r="BO371" s="31"/>
      <c r="BP371" s="31" t="s">
        <v>1498</v>
      </c>
      <c r="BQ371" s="31"/>
      <c r="BR371" s="31"/>
      <c r="BS371" s="31"/>
      <c r="BT371" s="31" t="s">
        <v>1172</v>
      </c>
      <c r="BU371" s="31" t="s">
        <v>3971</v>
      </c>
      <c r="BV371" s="31" t="s">
        <v>4351</v>
      </c>
      <c r="BW371" s="31">
        <f t="shared" ca="1" si="54"/>
        <v>25</v>
      </c>
      <c r="BX371" s="78">
        <f t="shared" ca="1" si="55"/>
        <v>3</v>
      </c>
      <c r="BY371" s="31"/>
      <c r="BZ371" s="31" t="s">
        <v>4021</v>
      </c>
      <c r="CA371" s="31" t="s">
        <v>2483</v>
      </c>
      <c r="CB371" s="31" t="s">
        <v>2519</v>
      </c>
      <c r="CC371" s="31">
        <v>1</v>
      </c>
      <c r="CD371" s="31">
        <v>1</v>
      </c>
      <c r="CE371" s="31" t="s">
        <v>20085</v>
      </c>
      <c r="CF371" s="31"/>
      <c r="CG371" s="31"/>
      <c r="CH371" s="31"/>
      <c r="CI371" s="31"/>
      <c r="CJ371" s="31"/>
      <c r="CK371" s="31"/>
      <c r="CL371" s="31"/>
      <c r="CM371" s="31"/>
      <c r="CN371" s="31"/>
      <c r="CO371" s="31"/>
      <c r="CP371" s="31"/>
      <c r="CQ371" s="31"/>
      <c r="CR371" s="31">
        <v>5097</v>
      </c>
      <c r="CS371" s="31"/>
      <c r="CT371" s="31"/>
      <c r="CU371" s="31"/>
      <c r="CV371" s="31"/>
      <c r="CW371" s="31"/>
      <c r="CX371" s="31"/>
      <c r="CY371" s="31"/>
      <c r="CZ371" s="31"/>
      <c r="DA371" s="31"/>
      <c r="DB371" s="31"/>
      <c r="DC371" s="31"/>
      <c r="DD371" s="31"/>
      <c r="DE371" s="31"/>
      <c r="DF371" s="31"/>
      <c r="DG371" s="31"/>
      <c r="DH371" s="31"/>
      <c r="DI371" s="31"/>
      <c r="DJ371" s="31"/>
      <c r="DK371" s="31"/>
      <c r="DL371" s="31"/>
      <c r="DM371" s="38" t="s">
        <v>10040</v>
      </c>
      <c r="DN371" s="38"/>
      <c r="DO371" s="35">
        <v>0</v>
      </c>
      <c r="DP371" s="31" t="s">
        <v>13964</v>
      </c>
      <c r="DQ371" s="31" t="s">
        <v>13963</v>
      </c>
      <c r="DR371" s="31"/>
      <c r="DS371" s="31" t="s">
        <v>38515</v>
      </c>
      <c r="DT371" s="31" t="s">
        <v>37487</v>
      </c>
      <c r="DU371" s="31">
        <v>2</v>
      </c>
      <c r="DV371" s="31" t="s">
        <v>32165</v>
      </c>
      <c r="DW371" s="31"/>
      <c r="DX371" s="31"/>
      <c r="DY371" s="31"/>
      <c r="DZ371" s="31"/>
      <c r="EA371" s="31"/>
      <c r="EB371" s="31">
        <v>0</v>
      </c>
      <c r="EC371" s="31" t="s">
        <v>39747</v>
      </c>
      <c r="ED371" s="31" t="s">
        <v>41101</v>
      </c>
      <c r="EE371" s="31"/>
      <c r="EF371" s="31"/>
      <c r="EG371" s="31"/>
      <c r="EH371" s="31"/>
      <c r="EI371" s="31"/>
      <c r="EJ371" s="31"/>
    </row>
    <row r="372" spans="1:140" ht="23.25" customHeight="1">
      <c r="A372" s="25">
        <v>370</v>
      </c>
      <c r="B372" s="30" t="s">
        <v>12116</v>
      </c>
      <c r="C372" s="31" t="s">
        <v>21138</v>
      </c>
      <c r="D372" s="30" t="s">
        <v>23566</v>
      </c>
      <c r="E372" s="30"/>
      <c r="F372" s="30" t="s">
        <v>36256</v>
      </c>
      <c r="G372" s="31">
        <f t="shared" si="50"/>
        <v>58</v>
      </c>
      <c r="H372" s="72">
        <f t="shared" si="51"/>
        <v>55244</v>
      </c>
      <c r="I372" s="30"/>
      <c r="J372" s="30" t="s">
        <v>34084</v>
      </c>
      <c r="K372" s="30" t="s">
        <v>4318</v>
      </c>
      <c r="L372" s="31" t="s">
        <v>4318</v>
      </c>
      <c r="M372" s="31" t="s">
        <v>3186</v>
      </c>
      <c r="N372" s="31" t="s">
        <v>5863</v>
      </c>
      <c r="O372" s="31" t="s">
        <v>2485</v>
      </c>
      <c r="P372" s="52" t="s">
        <v>24630</v>
      </c>
      <c r="Q372" s="31" t="s">
        <v>39165</v>
      </c>
      <c r="R372" s="31">
        <v>6</v>
      </c>
      <c r="S372" s="31">
        <v>8</v>
      </c>
      <c r="T372" s="31"/>
      <c r="U372" s="31">
        <v>440</v>
      </c>
      <c r="V372" s="31" t="s">
        <v>31868</v>
      </c>
      <c r="W372" s="31" t="s">
        <v>6910</v>
      </c>
      <c r="X372" s="31" t="s">
        <v>12314</v>
      </c>
      <c r="Y372" s="31" t="e">
        <f t="shared" ca="1" si="52"/>
        <v>#VALUE!</v>
      </c>
      <c r="Z372" s="31" t="e">
        <f t="shared" ca="1" si="53"/>
        <v>#VALUE!</v>
      </c>
      <c r="AA372" s="31"/>
      <c r="AB372" s="31" t="s">
        <v>11168</v>
      </c>
      <c r="AC372" s="31" t="s">
        <v>34147</v>
      </c>
      <c r="AD372" s="31" t="s">
        <v>34147</v>
      </c>
      <c r="AE372" s="31"/>
      <c r="AF372" s="31" t="s">
        <v>24699</v>
      </c>
      <c r="AG372" s="31" t="s">
        <v>5852</v>
      </c>
      <c r="AH372" s="31" t="s">
        <v>5852</v>
      </c>
      <c r="AI372" s="31" t="s">
        <v>908</v>
      </c>
      <c r="AJ372" s="31" t="s">
        <v>13886</v>
      </c>
      <c r="AK372" s="31" t="s">
        <v>13887</v>
      </c>
      <c r="AL372" s="31" t="s">
        <v>13293</v>
      </c>
      <c r="AM372" s="31" t="s">
        <v>11870</v>
      </c>
      <c r="AN372" s="31"/>
      <c r="AO372" s="31"/>
      <c r="AP372" s="31" t="s">
        <v>4435</v>
      </c>
      <c r="AQ372" s="31" t="s">
        <v>12470</v>
      </c>
      <c r="AR372" s="31" t="s">
        <v>34147</v>
      </c>
      <c r="AS372" s="31" t="s">
        <v>34147</v>
      </c>
      <c r="AT372" s="31" t="str">
        <f>_xlfn.IFNA(VLOOKUP(D372,'[1]5. 1 Mei 2022'!$C$7:$F$60,4,FALSE),"")</f>
        <v/>
      </c>
      <c r="AU372" s="31"/>
      <c r="AV372" s="31" t="s">
        <v>6581</v>
      </c>
      <c r="AW372" s="31" t="s">
        <v>12470</v>
      </c>
      <c r="AX372" s="29">
        <f t="shared" si="57"/>
        <v>43967</v>
      </c>
      <c r="AY372" s="31" t="s">
        <v>26346</v>
      </c>
      <c r="AZ372" s="31" t="s">
        <v>528</v>
      </c>
      <c r="BA372" s="30" t="s">
        <v>4435</v>
      </c>
      <c r="BB372" s="31"/>
      <c r="BC372" s="31"/>
      <c r="BD372" s="31" t="s">
        <v>20056</v>
      </c>
      <c r="BE372" s="31" t="s">
        <v>7973</v>
      </c>
      <c r="BF372" s="31" t="s">
        <v>6581</v>
      </c>
      <c r="BG372" s="31"/>
      <c r="BH372" s="31"/>
      <c r="BI372" s="31"/>
      <c r="BJ372" s="31" t="s">
        <v>20273</v>
      </c>
      <c r="BK372" s="31" t="str">
        <f t="shared" si="48"/>
        <v>II/d</v>
      </c>
      <c r="BL372" s="31" t="s">
        <v>8077</v>
      </c>
      <c r="BM372" s="31"/>
      <c r="BN372" s="31"/>
      <c r="BO372" s="31"/>
      <c r="BP372" s="31"/>
      <c r="BQ372" s="31" t="s">
        <v>20273</v>
      </c>
      <c r="BR372" s="52" t="s">
        <v>39748</v>
      </c>
      <c r="BS372" s="52" t="s">
        <v>39316</v>
      </c>
      <c r="BT372" s="31" t="s">
        <v>21685</v>
      </c>
      <c r="BU372" s="31" t="s">
        <v>25901</v>
      </c>
      <c r="BV372" s="31" t="s">
        <v>12114</v>
      </c>
      <c r="BW372" s="31">
        <f t="shared" ca="1" si="54"/>
        <v>9</v>
      </c>
      <c r="BX372" s="78">
        <f t="shared" ca="1" si="55"/>
        <v>5</v>
      </c>
      <c r="BY372" s="31" t="s">
        <v>19644</v>
      </c>
      <c r="BZ372" s="31" t="s">
        <v>31845</v>
      </c>
      <c r="CA372" s="31" t="s">
        <v>2483</v>
      </c>
      <c r="CB372" s="31" t="s">
        <v>2519</v>
      </c>
      <c r="CC372" s="31"/>
      <c r="CD372" s="31">
        <v>1</v>
      </c>
      <c r="CE372" s="31" t="s">
        <v>20085</v>
      </c>
      <c r="CF372" s="31"/>
      <c r="CG372" s="31"/>
      <c r="CH372" s="31"/>
      <c r="CI372" s="31"/>
      <c r="CJ372" s="31"/>
      <c r="CK372" s="31"/>
      <c r="CL372" s="31" t="s">
        <v>24972</v>
      </c>
      <c r="CM372" s="31" t="s">
        <v>24973</v>
      </c>
      <c r="CN372" s="31">
        <v>124</v>
      </c>
      <c r="CO372" s="31" t="s">
        <v>28803</v>
      </c>
      <c r="CP372" s="31" t="s">
        <v>24973</v>
      </c>
      <c r="CQ372" s="31">
        <v>124</v>
      </c>
      <c r="CR372" s="31">
        <v>6117</v>
      </c>
      <c r="CS372" s="31" t="s">
        <v>13899</v>
      </c>
      <c r="CT372" s="31" t="s">
        <v>13900</v>
      </c>
      <c r="CU372" s="31" t="s">
        <v>13901</v>
      </c>
      <c r="CV372" s="31" t="s">
        <v>15670</v>
      </c>
      <c r="CW372" s="31" t="s">
        <v>11190</v>
      </c>
      <c r="CX372" s="31" t="s">
        <v>12402</v>
      </c>
      <c r="CY372" s="31"/>
      <c r="CZ372" s="31"/>
      <c r="DA372" s="31"/>
      <c r="DB372" s="31" t="s">
        <v>25301</v>
      </c>
      <c r="DC372" s="31" t="s">
        <v>25302</v>
      </c>
      <c r="DD372" s="31" t="s">
        <v>22904</v>
      </c>
      <c r="DE372" s="31">
        <v>2024</v>
      </c>
      <c r="DF372" s="31"/>
      <c r="DG372" s="31"/>
      <c r="DH372" s="31"/>
      <c r="DI372" s="31" t="s">
        <v>25116</v>
      </c>
      <c r="DJ372" s="31" t="s">
        <v>25117</v>
      </c>
      <c r="DK372" s="31"/>
      <c r="DL372" s="31"/>
      <c r="DM372" s="38" t="s">
        <v>23722</v>
      </c>
      <c r="DN372" s="38"/>
      <c r="DO372" s="35"/>
      <c r="DP372" s="31" t="s">
        <v>12222</v>
      </c>
      <c r="DQ372" s="31" t="s">
        <v>12223</v>
      </c>
      <c r="DR372" s="31"/>
      <c r="DS372" s="31" t="s">
        <v>12221</v>
      </c>
      <c r="DT372" s="31"/>
      <c r="DU372" s="31">
        <v>3</v>
      </c>
      <c r="DV372" s="31" t="s">
        <v>32167</v>
      </c>
      <c r="DW372" s="31"/>
      <c r="DX372" s="31"/>
      <c r="DY372" s="31" t="s">
        <v>24615</v>
      </c>
      <c r="DZ372" s="31" t="s">
        <v>24550</v>
      </c>
      <c r="EA372" s="31"/>
      <c r="EB372" s="31">
        <v>0</v>
      </c>
      <c r="EC372" s="31" t="s">
        <v>40142</v>
      </c>
      <c r="ED372" s="31" t="s">
        <v>41101</v>
      </c>
      <c r="EE372" s="31"/>
      <c r="EF372" s="31"/>
      <c r="EG372" s="31"/>
      <c r="EH372" s="31"/>
      <c r="EI372" s="31"/>
      <c r="EJ372" s="31"/>
    </row>
    <row r="373" spans="1:140" ht="23.25" customHeight="1">
      <c r="A373" s="25">
        <v>371</v>
      </c>
      <c r="B373" s="30" t="s">
        <v>19727</v>
      </c>
      <c r="C373" s="31" t="s">
        <v>6220</v>
      </c>
      <c r="D373" s="30" t="s">
        <v>19742</v>
      </c>
      <c r="E373" s="30"/>
      <c r="F373" s="30" t="s">
        <v>36262</v>
      </c>
      <c r="G373" s="31">
        <f t="shared" si="50"/>
        <v>58</v>
      </c>
      <c r="H373" s="72">
        <f t="shared" si="51"/>
        <v>55305</v>
      </c>
      <c r="I373" s="30" t="s">
        <v>39716</v>
      </c>
      <c r="J373" s="30" t="s">
        <v>34085</v>
      </c>
      <c r="K373" s="30" t="s">
        <v>34082</v>
      </c>
      <c r="L373" s="31" t="s">
        <v>6220</v>
      </c>
      <c r="M373" s="31" t="s">
        <v>3186</v>
      </c>
      <c r="N373" s="31" t="s">
        <v>5865</v>
      </c>
      <c r="O373" s="31" t="s">
        <v>5117</v>
      </c>
      <c r="P373" s="66" t="s">
        <v>21746</v>
      </c>
      <c r="Q373" s="29"/>
      <c r="R373" s="31"/>
      <c r="S373" s="31"/>
      <c r="T373" s="29">
        <v>44679</v>
      </c>
      <c r="U373" s="31" t="s">
        <v>22860</v>
      </c>
      <c r="V373" s="31"/>
      <c r="W373" s="31" t="s">
        <v>6910</v>
      </c>
      <c r="X373" s="31" t="s">
        <v>19760</v>
      </c>
      <c r="Y373" s="31">
        <f t="shared" ca="1" si="52"/>
        <v>30</v>
      </c>
      <c r="Z373" s="31" t="str">
        <f t="shared" ca="1" si="53"/>
        <v>21-35</v>
      </c>
      <c r="AA373" s="31"/>
      <c r="AB373" s="31" t="s">
        <v>11144</v>
      </c>
      <c r="AC373" s="31" t="s">
        <v>34145</v>
      </c>
      <c r="AD373" s="31" t="s">
        <v>34145</v>
      </c>
      <c r="AE373" s="31"/>
      <c r="AF373" s="31" t="s">
        <v>24701</v>
      </c>
      <c r="AG373" s="31" t="s">
        <v>4322</v>
      </c>
      <c r="AH373" s="31" t="s">
        <v>4322</v>
      </c>
      <c r="AI373" s="31" t="s">
        <v>908</v>
      </c>
      <c r="AJ373" s="31" t="s">
        <v>19907</v>
      </c>
      <c r="AK373" s="31" t="s">
        <v>19908</v>
      </c>
      <c r="AL373" s="31" t="s">
        <v>13750</v>
      </c>
      <c r="AM373" s="31" t="s">
        <v>2681</v>
      </c>
      <c r="AN373" s="31"/>
      <c r="AO373" s="31"/>
      <c r="AP373" s="31" t="s">
        <v>33003</v>
      </c>
      <c r="AQ373" s="31" t="s">
        <v>31449</v>
      </c>
      <c r="AR373" s="31" t="s">
        <v>34145</v>
      </c>
      <c r="AS373" s="31" t="s">
        <v>34145</v>
      </c>
      <c r="AT373" s="31" t="str">
        <f>_xlfn.IFNA(VLOOKUP(D373,'[1]5. 1 Mei 2022'!$C$7:$F$60,4,FALSE),"")</f>
        <v/>
      </c>
      <c r="AU373" s="31"/>
      <c r="AV373" s="31" t="s">
        <v>26001</v>
      </c>
      <c r="AW373" s="31" t="s">
        <v>31449</v>
      </c>
      <c r="AX373" s="29">
        <f t="shared" si="57"/>
        <v>46331</v>
      </c>
      <c r="AY373" s="31" t="s">
        <v>26346</v>
      </c>
      <c r="AZ373" s="31" t="s">
        <v>33005</v>
      </c>
      <c r="BA373" s="30" t="s">
        <v>33003</v>
      </c>
      <c r="BB373" s="31" t="s">
        <v>11647</v>
      </c>
      <c r="BC373" s="31"/>
      <c r="BD373" s="31" t="s">
        <v>11423</v>
      </c>
      <c r="BE373" s="31" t="s">
        <v>7969</v>
      </c>
      <c r="BF373" s="31" t="s">
        <v>26001</v>
      </c>
      <c r="BG373" s="31"/>
      <c r="BH373" s="31"/>
      <c r="BI373" s="31"/>
      <c r="BJ373" s="31">
        <v>0</v>
      </c>
      <c r="BK373" s="31" t="str">
        <f t="shared" si="48"/>
        <v>II/c</v>
      </c>
      <c r="BL373" s="31"/>
      <c r="BM373" s="31"/>
      <c r="BN373" s="31"/>
      <c r="BO373" s="31"/>
      <c r="BP373" s="31"/>
      <c r="BQ373" s="31"/>
      <c r="BR373" s="31"/>
      <c r="BS373" s="31"/>
      <c r="BT373" s="31"/>
      <c r="BU373" s="31"/>
      <c r="BV373" s="31" t="s">
        <v>8461</v>
      </c>
      <c r="BW373" s="31">
        <f t="shared" ca="1" si="54"/>
        <v>6</v>
      </c>
      <c r="BX373" s="78">
        <f t="shared" ca="1" si="55"/>
        <v>3</v>
      </c>
      <c r="BY373" s="31"/>
      <c r="BZ373" s="31"/>
      <c r="CA373" s="31" t="s">
        <v>2483</v>
      </c>
      <c r="CB373" s="31" t="s">
        <v>2519</v>
      </c>
      <c r="CC373" s="31">
        <v>1</v>
      </c>
      <c r="CD373" s="31">
        <v>1</v>
      </c>
      <c r="CE373" s="31" t="s">
        <v>20085</v>
      </c>
      <c r="CF373" s="31"/>
      <c r="CG373" s="31"/>
      <c r="CH373" s="31"/>
      <c r="CI373" s="31"/>
      <c r="CJ373" s="31"/>
      <c r="CK373" s="31"/>
      <c r="CL373" s="31" t="s">
        <v>32713</v>
      </c>
      <c r="CM373" s="31" t="s">
        <v>32714</v>
      </c>
      <c r="CN373" s="31">
        <v>126</v>
      </c>
      <c r="CO373" s="31" t="s">
        <v>39510</v>
      </c>
      <c r="CP373" s="52" t="s">
        <v>31136</v>
      </c>
      <c r="CQ373" s="31" t="s">
        <v>39477</v>
      </c>
      <c r="CR373" s="31">
        <v>6654</v>
      </c>
      <c r="CS373" s="31" t="s">
        <v>20247</v>
      </c>
      <c r="CT373" s="31" t="s">
        <v>20076</v>
      </c>
      <c r="CU373" s="31" t="s">
        <v>3059</v>
      </c>
      <c r="CV373" s="31" t="s">
        <v>20137</v>
      </c>
      <c r="CW373" s="31" t="s">
        <v>20138</v>
      </c>
      <c r="CX373" s="31" t="s">
        <v>20133</v>
      </c>
      <c r="CY373" s="31"/>
      <c r="CZ373" s="31"/>
      <c r="DA373" s="31"/>
      <c r="DB373" s="31"/>
      <c r="DC373" s="31"/>
      <c r="DD373" s="31"/>
      <c r="DE373" s="31"/>
      <c r="DF373" s="31"/>
      <c r="DG373" s="31"/>
      <c r="DH373" s="31"/>
      <c r="DI373" s="31" t="s">
        <v>25077</v>
      </c>
      <c r="DJ373" s="31" t="s">
        <v>25042</v>
      </c>
      <c r="DK373" s="31" t="s">
        <v>25642</v>
      </c>
      <c r="DL373" s="31" t="s">
        <v>25643</v>
      </c>
      <c r="DM373" s="38" t="s">
        <v>19909</v>
      </c>
      <c r="DN373" s="38"/>
      <c r="DO373" s="35"/>
      <c r="DP373" s="31" t="s">
        <v>19910</v>
      </c>
      <c r="DQ373" s="31" t="s">
        <v>19911</v>
      </c>
      <c r="DR373" s="31"/>
      <c r="DS373" s="31" t="s">
        <v>27844</v>
      </c>
      <c r="DT373" s="31" t="s">
        <v>37488</v>
      </c>
      <c r="DU373" s="31">
        <v>3</v>
      </c>
      <c r="DV373" s="31" t="s">
        <v>32167</v>
      </c>
      <c r="DW373" s="31" t="s">
        <v>11423</v>
      </c>
      <c r="DX373" s="31" t="s">
        <v>11423</v>
      </c>
      <c r="DY373" s="31" t="s">
        <v>31032</v>
      </c>
      <c r="DZ373" s="31" t="s">
        <v>28397</v>
      </c>
      <c r="EA373" s="31"/>
      <c r="EB373" s="31">
        <v>0</v>
      </c>
      <c r="EC373" s="31" t="s">
        <v>40168</v>
      </c>
      <c r="ED373" s="31" t="s">
        <v>41101</v>
      </c>
      <c r="EE373" s="31"/>
      <c r="EF373" s="31"/>
      <c r="EG373" s="31"/>
      <c r="EH373" s="31"/>
      <c r="EI373" s="31"/>
      <c r="EJ373" s="31"/>
    </row>
    <row r="374" spans="1:140" ht="23.25" customHeight="1">
      <c r="A374" s="25">
        <v>372</v>
      </c>
      <c r="B374" s="30" t="s">
        <v>24420</v>
      </c>
      <c r="C374" s="31" t="s">
        <v>7939</v>
      </c>
      <c r="D374" s="30" t="s">
        <v>21065</v>
      </c>
      <c r="E374" s="30"/>
      <c r="F374" s="30" t="s">
        <v>36262</v>
      </c>
      <c r="G374" s="31">
        <f t="shared" si="50"/>
        <v>58</v>
      </c>
      <c r="H374" s="72">
        <f t="shared" si="51"/>
        <v>54789</v>
      </c>
      <c r="I374" s="30" t="s">
        <v>35001</v>
      </c>
      <c r="J374" s="30" t="s">
        <v>34085</v>
      </c>
      <c r="K374" s="30" t="s">
        <v>34083</v>
      </c>
      <c r="L374" s="31" t="s">
        <v>16726</v>
      </c>
      <c r="M374" s="31" t="s">
        <v>3186</v>
      </c>
      <c r="N374" s="31" t="s">
        <v>5865</v>
      </c>
      <c r="O374" s="31" t="s">
        <v>5117</v>
      </c>
      <c r="P374" s="31" t="s">
        <v>19644</v>
      </c>
      <c r="Q374" s="31"/>
      <c r="R374" s="31"/>
      <c r="S374" s="31"/>
      <c r="T374" s="31"/>
      <c r="U374" s="31" t="s">
        <v>3911</v>
      </c>
      <c r="V374" s="31"/>
      <c r="W374" s="31" t="s">
        <v>6910</v>
      </c>
      <c r="X374" s="31" t="s">
        <v>7949</v>
      </c>
      <c r="Y374" s="31">
        <f t="shared" ca="1" si="52"/>
        <v>32</v>
      </c>
      <c r="Z374" s="31" t="str">
        <f t="shared" ca="1" si="53"/>
        <v>21-35</v>
      </c>
      <c r="AA374" s="31"/>
      <c r="AB374" s="31" t="s">
        <v>11144</v>
      </c>
      <c r="AC374" s="31" t="s">
        <v>34145</v>
      </c>
      <c r="AD374" s="31" t="s">
        <v>34145</v>
      </c>
      <c r="AE374" s="31"/>
      <c r="AF374" s="31" t="s">
        <v>24701</v>
      </c>
      <c r="AG374" s="31" t="s">
        <v>4322</v>
      </c>
      <c r="AH374" s="31" t="s">
        <v>4322</v>
      </c>
      <c r="AI374" s="31" t="s">
        <v>908</v>
      </c>
      <c r="AJ374" s="31" t="s">
        <v>8052</v>
      </c>
      <c r="AK374" s="31" t="s">
        <v>8053</v>
      </c>
      <c r="AL374" s="31" t="s">
        <v>8054</v>
      </c>
      <c r="AM374" s="31" t="s">
        <v>8055</v>
      </c>
      <c r="AN374" s="31"/>
      <c r="AO374" s="31"/>
      <c r="AP374" s="31" t="s">
        <v>3619</v>
      </c>
      <c r="AQ374" s="31" t="s">
        <v>7696</v>
      </c>
      <c r="AR374" s="31" t="s">
        <v>34145</v>
      </c>
      <c r="AS374" s="31" t="s">
        <v>34145</v>
      </c>
      <c r="AT374" s="31" t="str">
        <f>_xlfn.IFNA(VLOOKUP(D374,'[1]5. 1 Mei 2022'!$C$7:$F$60,4,FALSE),"")</f>
        <v/>
      </c>
      <c r="AU374" s="31"/>
      <c r="AV374" s="31" t="s">
        <v>20032</v>
      </c>
      <c r="AW374" s="31" t="s">
        <v>7696</v>
      </c>
      <c r="AX374" s="29">
        <f t="shared" si="57"/>
        <v>44371</v>
      </c>
      <c r="AY374" s="31" t="s">
        <v>26346</v>
      </c>
      <c r="AZ374" s="31" t="s">
        <v>225</v>
      </c>
      <c r="BA374" s="30" t="s">
        <v>3619</v>
      </c>
      <c r="BB374" s="31" t="s">
        <v>17504</v>
      </c>
      <c r="BC374" s="31"/>
      <c r="BD374" s="31" t="s">
        <v>7980</v>
      </c>
      <c r="BE374" s="31" t="s">
        <v>7969</v>
      </c>
      <c r="BF374" s="31" t="s">
        <v>20032</v>
      </c>
      <c r="BG374" s="31"/>
      <c r="BH374" s="31"/>
      <c r="BI374" s="31"/>
      <c r="BJ374" s="31">
        <v>0</v>
      </c>
      <c r="BK374" s="31" t="str">
        <f t="shared" si="48"/>
        <v>II/c</v>
      </c>
      <c r="BL374" s="31"/>
      <c r="BM374" s="31"/>
      <c r="BN374" s="31"/>
      <c r="BO374" s="31"/>
      <c r="BP374" s="31"/>
      <c r="BQ374" s="31"/>
      <c r="BR374" s="31"/>
      <c r="BS374" s="31"/>
      <c r="BT374" s="31"/>
      <c r="BU374" s="31"/>
      <c r="BV374" s="31" t="s">
        <v>4941</v>
      </c>
      <c r="BW374" s="31">
        <f t="shared" ca="1" si="54"/>
        <v>10</v>
      </c>
      <c r="BX374" s="78">
        <f t="shared" ca="1" si="55"/>
        <v>3</v>
      </c>
      <c r="BY374" s="31" t="s">
        <v>19644</v>
      </c>
      <c r="BZ374" s="31"/>
      <c r="CA374" s="31" t="s">
        <v>2483</v>
      </c>
      <c r="CB374" s="31" t="s">
        <v>2406</v>
      </c>
      <c r="CC374" s="31"/>
      <c r="CD374" s="31"/>
      <c r="CE374" s="31" t="s">
        <v>20085</v>
      </c>
      <c r="CF374" s="31"/>
      <c r="CG374" s="31"/>
      <c r="CH374" s="31"/>
      <c r="CI374" s="31"/>
      <c r="CJ374" s="31"/>
      <c r="CK374" s="31"/>
      <c r="CL374" s="31" t="s">
        <v>25751</v>
      </c>
      <c r="CM374" s="31" t="s">
        <v>25621</v>
      </c>
      <c r="CN374" s="31">
        <v>124</v>
      </c>
      <c r="CO374" s="31" t="s">
        <v>28810</v>
      </c>
      <c r="CP374" s="31" t="s">
        <v>25621</v>
      </c>
      <c r="CQ374" s="31">
        <v>124</v>
      </c>
      <c r="CR374" s="31">
        <v>4687</v>
      </c>
      <c r="CS374" s="31" t="s">
        <v>8470</v>
      </c>
      <c r="CT374" s="31"/>
      <c r="CU374" s="31" t="s">
        <v>8160</v>
      </c>
      <c r="CV374" s="31"/>
      <c r="CW374" s="31"/>
      <c r="CX374" s="31"/>
      <c r="CY374" s="31"/>
      <c r="CZ374" s="31"/>
      <c r="DA374" s="31"/>
      <c r="DB374" s="31" t="s">
        <v>11355</v>
      </c>
      <c r="DC374" s="31" t="s">
        <v>16323</v>
      </c>
      <c r="DD374" s="31" t="s">
        <v>16324</v>
      </c>
      <c r="DE374" s="31"/>
      <c r="DF374" s="31"/>
      <c r="DG374" s="31"/>
      <c r="DH374" s="31"/>
      <c r="DI374" s="31" t="s">
        <v>15852</v>
      </c>
      <c r="DJ374" s="31" t="s">
        <v>15853</v>
      </c>
      <c r="DK374" s="31"/>
      <c r="DL374" s="31"/>
      <c r="DM374" s="38" t="s">
        <v>15081</v>
      </c>
      <c r="DN374" s="38"/>
      <c r="DO374" s="35">
        <v>0</v>
      </c>
      <c r="DP374" s="31" t="s">
        <v>15082</v>
      </c>
      <c r="DQ374" s="31" t="s">
        <v>7955</v>
      </c>
      <c r="DR374" s="31"/>
      <c r="DS374" s="31" t="s">
        <v>27192</v>
      </c>
      <c r="DT374" s="31" t="s">
        <v>37489</v>
      </c>
      <c r="DU374" s="31">
        <v>2</v>
      </c>
      <c r="DV374" s="31" t="s">
        <v>32165</v>
      </c>
      <c r="DW374" s="31" t="s">
        <v>7980</v>
      </c>
      <c r="DX374" s="31" t="s">
        <v>7980</v>
      </c>
      <c r="DY374" s="31" t="s">
        <v>31650</v>
      </c>
      <c r="DZ374" s="31" t="s">
        <v>31294</v>
      </c>
      <c r="EA374" s="31"/>
      <c r="EB374" s="31">
        <v>0</v>
      </c>
      <c r="EC374" s="31" t="s">
        <v>40168</v>
      </c>
      <c r="ED374" s="31" t="s">
        <v>41101</v>
      </c>
      <c r="EE374" s="31"/>
      <c r="EF374" s="31"/>
      <c r="EG374" s="31"/>
      <c r="EH374" s="31"/>
      <c r="EI374" s="31"/>
      <c r="EJ374" s="31"/>
    </row>
    <row r="375" spans="1:140" ht="23.25" customHeight="1">
      <c r="A375" s="25">
        <v>373</v>
      </c>
      <c r="B375" s="30" t="s">
        <v>32084</v>
      </c>
      <c r="C375" s="31">
        <v>140370459</v>
      </c>
      <c r="D375" s="30" t="s">
        <v>389</v>
      </c>
      <c r="E375" s="30"/>
      <c r="F375" s="30" t="s">
        <v>36255</v>
      </c>
      <c r="G375" s="31">
        <f t="shared" si="50"/>
        <v>58</v>
      </c>
      <c r="H375" s="72">
        <f t="shared" si="51"/>
        <v>50891</v>
      </c>
      <c r="I375" s="30"/>
      <c r="J375" s="30" t="s">
        <v>34084</v>
      </c>
      <c r="K375" s="30" t="s">
        <v>4318</v>
      </c>
      <c r="L375" s="31" t="s">
        <v>4318</v>
      </c>
      <c r="M375" s="31" t="s">
        <v>6378</v>
      </c>
      <c r="N375" s="31" t="s">
        <v>3557</v>
      </c>
      <c r="O375" s="31" t="s">
        <v>1501</v>
      </c>
      <c r="P375" s="31" t="s">
        <v>18412</v>
      </c>
      <c r="Q375" s="31"/>
      <c r="R375" s="31">
        <v>12</v>
      </c>
      <c r="S375" s="31">
        <v>0</v>
      </c>
      <c r="T375" s="31"/>
      <c r="U375" s="31">
        <v>1254</v>
      </c>
      <c r="V375" s="31"/>
      <c r="W375" s="31" t="s">
        <v>6910</v>
      </c>
      <c r="X375" s="31" t="s">
        <v>2237</v>
      </c>
      <c r="Y375" s="31">
        <f t="shared" ca="1" si="52"/>
        <v>42</v>
      </c>
      <c r="Z375" s="31" t="str">
        <f t="shared" ca="1" si="53"/>
        <v>36-45</v>
      </c>
      <c r="AA375" s="31"/>
      <c r="AB375" s="31" t="s">
        <v>32061</v>
      </c>
      <c r="AC375" s="31" t="s">
        <v>34147</v>
      </c>
      <c r="AD375" s="31" t="s">
        <v>34147</v>
      </c>
      <c r="AE375" s="31"/>
      <c r="AF375" s="31" t="s">
        <v>24699</v>
      </c>
      <c r="AG375" s="31" t="s">
        <v>5852</v>
      </c>
      <c r="AH375" s="31" t="s">
        <v>5852</v>
      </c>
      <c r="AI375" s="31" t="s">
        <v>908</v>
      </c>
      <c r="AJ375" s="31" t="s">
        <v>31640</v>
      </c>
      <c r="AK375" s="31" t="s">
        <v>31641</v>
      </c>
      <c r="AL375" s="31" t="s">
        <v>17674</v>
      </c>
      <c r="AM375" s="31" t="s">
        <v>29788</v>
      </c>
      <c r="AN375" s="31"/>
      <c r="AO375" s="31"/>
      <c r="AP375" s="31" t="s">
        <v>3078</v>
      </c>
      <c r="AQ375" s="31" t="s">
        <v>21685</v>
      </c>
      <c r="AR375" s="31" t="s">
        <v>34147</v>
      </c>
      <c r="AS375" s="31" t="s">
        <v>34147</v>
      </c>
      <c r="AT375" s="31" t="str">
        <f>_xlfn.IFNA(VLOOKUP(D375,'[1]5. 1 Mei 2022'!$C$7:$F$60,4,FALSE),"")</f>
        <v/>
      </c>
      <c r="AU375" s="31"/>
      <c r="AV375" s="31" t="s">
        <v>8008</v>
      </c>
      <c r="AW375" s="31" t="s">
        <v>21685</v>
      </c>
      <c r="AX375" s="29">
        <f t="shared" si="57"/>
        <v>45400</v>
      </c>
      <c r="AY375" s="31" t="s">
        <v>26346</v>
      </c>
      <c r="AZ375" s="31" t="s">
        <v>529</v>
      </c>
      <c r="BA375" s="30" t="s">
        <v>3078</v>
      </c>
      <c r="BB375" s="31"/>
      <c r="BC375" s="31"/>
      <c r="BD375" s="31" t="s">
        <v>20064</v>
      </c>
      <c r="BE375" s="31" t="s">
        <v>7973</v>
      </c>
      <c r="BF375" s="31" t="s">
        <v>8008</v>
      </c>
      <c r="BG375" s="31"/>
      <c r="BH375" s="31"/>
      <c r="BI375" s="31" t="s">
        <v>8126</v>
      </c>
      <c r="BJ375" s="31" t="s">
        <v>25746</v>
      </c>
      <c r="BK375" s="31" t="str">
        <f t="shared" si="48"/>
        <v>III/a</v>
      </c>
      <c r="BL375" s="31" t="s">
        <v>8077</v>
      </c>
      <c r="BM375" s="31"/>
      <c r="BN375" s="31"/>
      <c r="BO375" s="31"/>
      <c r="BP375" s="31" t="s">
        <v>1498</v>
      </c>
      <c r="BQ375" s="31" t="s">
        <v>25746</v>
      </c>
      <c r="BR375" s="31" t="s">
        <v>30292</v>
      </c>
      <c r="BS375" s="31" t="s">
        <v>32085</v>
      </c>
      <c r="BT375" s="31" t="s">
        <v>2481</v>
      </c>
      <c r="BU375" s="31"/>
      <c r="BV375" s="31" t="s">
        <v>6730</v>
      </c>
      <c r="BW375" s="31">
        <f t="shared" ca="1" si="54"/>
        <v>18</v>
      </c>
      <c r="BX375" s="78">
        <f t="shared" ca="1" si="55"/>
        <v>3</v>
      </c>
      <c r="BY375" s="31"/>
      <c r="BZ375" s="31"/>
      <c r="CA375" s="31" t="s">
        <v>2483</v>
      </c>
      <c r="CB375" s="31" t="s">
        <v>2519</v>
      </c>
      <c r="CC375" s="31">
        <v>2</v>
      </c>
      <c r="CD375" s="31">
        <v>1</v>
      </c>
      <c r="CE375" s="31" t="s">
        <v>20085</v>
      </c>
      <c r="CF375" s="31" t="s">
        <v>2380</v>
      </c>
      <c r="CG375" s="31"/>
      <c r="CH375" s="31"/>
      <c r="CI375" s="31"/>
      <c r="CJ375" s="31"/>
      <c r="CK375" s="31"/>
      <c r="CL375" s="31" t="s">
        <v>29804</v>
      </c>
      <c r="CM375" s="31" t="s">
        <v>29805</v>
      </c>
      <c r="CN375" s="31">
        <v>125</v>
      </c>
      <c r="CO375" s="31" t="s">
        <v>31911</v>
      </c>
      <c r="CP375" s="31" t="s">
        <v>29805</v>
      </c>
      <c r="CQ375" s="31">
        <v>125</v>
      </c>
      <c r="CR375" s="31">
        <v>3898</v>
      </c>
      <c r="CS375" s="31" t="s">
        <v>17407</v>
      </c>
      <c r="CT375" s="31" t="s">
        <v>17408</v>
      </c>
      <c r="CU375" s="31" t="s">
        <v>3497</v>
      </c>
      <c r="CV375" s="31" t="s">
        <v>17058</v>
      </c>
      <c r="CW375" s="31" t="s">
        <v>17059</v>
      </c>
      <c r="CX375" s="31" t="s">
        <v>17060</v>
      </c>
      <c r="CY375" s="31"/>
      <c r="CZ375" s="31"/>
      <c r="DA375" s="31"/>
      <c r="DB375" s="31" t="s">
        <v>8690</v>
      </c>
      <c r="DC375" s="31"/>
      <c r="DD375" s="31" t="s">
        <v>6187</v>
      </c>
      <c r="DE375" s="31"/>
      <c r="DF375" s="31"/>
      <c r="DG375" s="31"/>
      <c r="DH375" s="31"/>
      <c r="DI375" s="31" t="s">
        <v>15788</v>
      </c>
      <c r="DJ375" s="31" t="s">
        <v>15789</v>
      </c>
      <c r="DK375" s="31"/>
      <c r="DL375" s="31"/>
      <c r="DM375" s="38" t="s">
        <v>9701</v>
      </c>
      <c r="DN375" s="38"/>
      <c r="DO375" s="35">
        <v>0</v>
      </c>
      <c r="DP375" s="31" t="s">
        <v>14138</v>
      </c>
      <c r="DQ375" s="31" t="s">
        <v>5488</v>
      </c>
      <c r="DR375" s="31"/>
      <c r="DS375" s="31" t="s">
        <v>27335</v>
      </c>
      <c r="DT375" s="31"/>
      <c r="DU375" s="31">
        <v>2</v>
      </c>
      <c r="DV375" s="31" t="s">
        <v>32165</v>
      </c>
      <c r="DW375" s="31"/>
      <c r="DX375" s="31"/>
      <c r="DY375" s="31" t="s">
        <v>32506</v>
      </c>
      <c r="DZ375" s="31" t="s">
        <v>32396</v>
      </c>
      <c r="EA375" s="31" t="s">
        <v>32522</v>
      </c>
      <c r="EB375" s="31">
        <v>0</v>
      </c>
      <c r="EC375" s="31" t="s">
        <v>8001</v>
      </c>
      <c r="ED375" s="31" t="s">
        <v>41101</v>
      </c>
      <c r="EE375" s="31"/>
      <c r="EF375" s="31"/>
      <c r="EG375" s="31"/>
      <c r="EH375" s="31"/>
      <c r="EI375" s="31"/>
      <c r="EJ375" s="31"/>
    </row>
    <row r="376" spans="1:140" ht="23.25" customHeight="1">
      <c r="A376" s="25">
        <v>374</v>
      </c>
      <c r="B376" s="30" t="s">
        <v>33429</v>
      </c>
      <c r="C376" s="31" t="s">
        <v>29980</v>
      </c>
      <c r="D376" s="30" t="s">
        <v>33193</v>
      </c>
      <c r="E376" s="30"/>
      <c r="F376" s="30" t="s">
        <v>36258</v>
      </c>
      <c r="G376" s="31">
        <f t="shared" si="50"/>
        <v>58</v>
      </c>
      <c r="H376" s="72">
        <f t="shared" si="51"/>
        <v>57193</v>
      </c>
      <c r="I376" s="30"/>
      <c r="J376" s="30" t="s">
        <v>34084</v>
      </c>
      <c r="K376" s="30" t="s">
        <v>4318</v>
      </c>
      <c r="L376" s="31" t="s">
        <v>4318</v>
      </c>
      <c r="M376" s="31" t="s">
        <v>3186</v>
      </c>
      <c r="N376" s="31" t="s">
        <v>3557</v>
      </c>
      <c r="O376" s="31" t="s">
        <v>1501</v>
      </c>
      <c r="P376" s="52" t="s">
        <v>35984</v>
      </c>
      <c r="Q376" s="52" t="s">
        <v>41271</v>
      </c>
      <c r="R376" s="31"/>
      <c r="S376" s="31"/>
      <c r="T376" s="31"/>
      <c r="U376" s="31"/>
      <c r="V376" s="31"/>
      <c r="W376" s="31" t="s">
        <v>980</v>
      </c>
      <c r="X376" s="31" t="s">
        <v>33194</v>
      </c>
      <c r="Y376" s="31" t="e">
        <f t="shared" ca="1" si="52"/>
        <v>#VALUE!</v>
      </c>
      <c r="Z376" s="31" t="e">
        <f t="shared" ca="1" si="53"/>
        <v>#VALUE!</v>
      </c>
      <c r="AA376" s="31"/>
      <c r="AB376" s="31" t="s">
        <v>10495</v>
      </c>
      <c r="AC376" s="31" t="s">
        <v>34147</v>
      </c>
      <c r="AD376" s="31" t="s">
        <v>34147</v>
      </c>
      <c r="AE376" s="31"/>
      <c r="AF376" s="31" t="s">
        <v>24699</v>
      </c>
      <c r="AG376" s="31" t="s">
        <v>5852</v>
      </c>
      <c r="AH376" s="31" t="s">
        <v>5852</v>
      </c>
      <c r="AI376" s="31" t="s">
        <v>5828</v>
      </c>
      <c r="AJ376" s="31" t="s">
        <v>36161</v>
      </c>
      <c r="AK376" s="52" t="s">
        <v>36162</v>
      </c>
      <c r="AL376" s="52" t="s">
        <v>29331</v>
      </c>
      <c r="AM376" s="31" t="s">
        <v>36163</v>
      </c>
      <c r="AN376" s="31"/>
      <c r="AO376" s="52" t="s">
        <v>36164</v>
      </c>
      <c r="AP376" s="31" t="s">
        <v>2451</v>
      </c>
      <c r="AQ376" s="52" t="s">
        <v>20332</v>
      </c>
      <c r="AR376" s="31" t="s">
        <v>34147</v>
      </c>
      <c r="AS376" s="31" t="s">
        <v>34147</v>
      </c>
      <c r="AT376" s="31" t="str">
        <f>_xlfn.IFNA(VLOOKUP(D376,'[1]5. 1 Mei 2022'!$C$7:$F$60,4,FALSE),"")</f>
        <v/>
      </c>
      <c r="AU376" s="31"/>
      <c r="AV376" s="31" t="s">
        <v>5781</v>
      </c>
      <c r="AW376" s="52" t="s">
        <v>20332</v>
      </c>
      <c r="AX376" s="29">
        <f t="shared" si="57"/>
        <v>46524</v>
      </c>
      <c r="AY376" s="31" t="s">
        <v>26346</v>
      </c>
      <c r="AZ376" s="31" t="s">
        <v>533</v>
      </c>
      <c r="BA376" s="30" t="s">
        <v>2451</v>
      </c>
      <c r="BB376" s="31"/>
      <c r="BC376" s="31"/>
      <c r="BD376" s="31" t="s">
        <v>20058</v>
      </c>
      <c r="BE376" s="31" t="s">
        <v>7973</v>
      </c>
      <c r="BF376" s="31" t="s">
        <v>5781</v>
      </c>
      <c r="BG376" s="31"/>
      <c r="BH376" s="31"/>
      <c r="BI376" s="31"/>
      <c r="BJ376" s="31"/>
      <c r="BK376" s="31" t="str">
        <f t="shared" si="48"/>
        <v>III/a</v>
      </c>
      <c r="BL376" s="31"/>
      <c r="BM376" s="31"/>
      <c r="BN376" s="31"/>
      <c r="BO376" s="31"/>
      <c r="BP376" s="31"/>
      <c r="BQ376" s="31" t="s">
        <v>41377</v>
      </c>
      <c r="BR376" s="31" t="s">
        <v>41376</v>
      </c>
      <c r="BS376" s="31">
        <v>0</v>
      </c>
      <c r="BT376" s="52" t="s">
        <v>20332</v>
      </c>
      <c r="BU376" s="52" t="s">
        <v>35984</v>
      </c>
      <c r="BV376" s="31" t="s">
        <v>20332</v>
      </c>
      <c r="BW376" s="31">
        <f t="shared" ca="1" si="54"/>
        <v>1</v>
      </c>
      <c r="BX376" s="78">
        <f t="shared" ca="1" si="55"/>
        <v>3</v>
      </c>
      <c r="BY376" s="31"/>
      <c r="BZ376" s="31"/>
      <c r="CA376" s="31" t="s">
        <v>4349</v>
      </c>
      <c r="CB376" s="31" t="s">
        <v>2406</v>
      </c>
      <c r="CC376" s="31"/>
      <c r="CD376" s="31"/>
      <c r="CE376" s="31"/>
      <c r="CF376" s="31"/>
      <c r="CG376" s="31"/>
      <c r="CH376" s="31"/>
      <c r="CI376" s="31"/>
      <c r="CJ376" s="31"/>
      <c r="CK376" s="31"/>
      <c r="CL376" s="52" t="s">
        <v>36165</v>
      </c>
      <c r="CM376" s="52" t="s">
        <v>36166</v>
      </c>
      <c r="CN376" s="31">
        <v>126</v>
      </c>
      <c r="CO376" s="31" t="s">
        <v>38921</v>
      </c>
      <c r="CP376" s="31" t="s">
        <v>36166</v>
      </c>
      <c r="CQ376" s="31">
        <v>126</v>
      </c>
      <c r="CR376" s="31">
        <v>6354</v>
      </c>
      <c r="CS376" s="31"/>
      <c r="CT376" s="31"/>
      <c r="CU376" s="31"/>
      <c r="CV376" s="31"/>
      <c r="CW376" s="31"/>
      <c r="CX376" s="31"/>
      <c r="CY376" s="31"/>
      <c r="CZ376" s="31"/>
      <c r="DA376" s="31"/>
      <c r="DB376" s="31"/>
      <c r="DC376" s="31"/>
      <c r="DD376" s="31"/>
      <c r="DE376" s="31"/>
      <c r="DF376" s="31"/>
      <c r="DG376" s="31"/>
      <c r="DH376" s="31"/>
      <c r="DI376" s="31"/>
      <c r="DJ376" s="31"/>
      <c r="DK376" s="31"/>
      <c r="DL376" s="31"/>
      <c r="DM376" s="38" t="s">
        <v>36167</v>
      </c>
      <c r="DN376" s="38"/>
      <c r="DO376" s="35"/>
      <c r="DP376" s="52" t="s">
        <v>36168</v>
      </c>
      <c r="DQ376" s="31" t="s">
        <v>36169</v>
      </c>
      <c r="DR376" s="31"/>
      <c r="DS376" s="31" t="s">
        <v>33416</v>
      </c>
      <c r="DT376" s="31" t="s">
        <v>37490</v>
      </c>
      <c r="DU376" s="31"/>
      <c r="DV376" s="31"/>
      <c r="DW376" s="31"/>
      <c r="DX376" s="31"/>
      <c r="DY376" s="31"/>
      <c r="DZ376" s="31"/>
      <c r="EA376" s="31"/>
      <c r="EB376" s="31"/>
      <c r="EC376" s="31" t="s">
        <v>40140</v>
      </c>
      <c r="ED376" s="31" t="s">
        <v>41101</v>
      </c>
      <c r="EE376" s="31"/>
      <c r="EF376" s="31"/>
      <c r="EG376" s="31"/>
      <c r="EH376" s="31"/>
      <c r="EI376" s="31"/>
      <c r="EJ376" s="31"/>
    </row>
    <row r="377" spans="1:140" ht="23.25" customHeight="1">
      <c r="A377" s="25">
        <v>375</v>
      </c>
      <c r="B377" s="30" t="s">
        <v>12135</v>
      </c>
      <c r="C377" s="31" t="s">
        <v>12130</v>
      </c>
      <c r="D377" s="30" t="s">
        <v>21134</v>
      </c>
      <c r="E377" s="30"/>
      <c r="F377" s="30" t="s">
        <v>36262</v>
      </c>
      <c r="G377" s="31">
        <f t="shared" si="50"/>
        <v>58</v>
      </c>
      <c r="H377" s="72">
        <f t="shared" si="51"/>
        <v>53448</v>
      </c>
      <c r="I377" s="30" t="s">
        <v>35002</v>
      </c>
      <c r="J377" s="30" t="s">
        <v>34085</v>
      </c>
      <c r="K377" s="30" t="s">
        <v>34083</v>
      </c>
      <c r="L377" s="31" t="s">
        <v>16726</v>
      </c>
      <c r="M377" s="31" t="s">
        <v>6378</v>
      </c>
      <c r="N377" s="31" t="s">
        <v>5865</v>
      </c>
      <c r="O377" s="31" t="s">
        <v>5117</v>
      </c>
      <c r="P377" s="31" t="s">
        <v>19644</v>
      </c>
      <c r="Q377" s="31"/>
      <c r="R377" s="31"/>
      <c r="S377" s="31"/>
      <c r="T377" s="31"/>
      <c r="U377" s="31" t="s">
        <v>15096</v>
      </c>
      <c r="V377" s="31"/>
      <c r="W377" s="31" t="s">
        <v>6910</v>
      </c>
      <c r="X377" s="31" t="s">
        <v>12335</v>
      </c>
      <c r="Y377" s="31">
        <f t="shared" ca="1" si="52"/>
        <v>35</v>
      </c>
      <c r="Z377" s="31" t="str">
        <f t="shared" ca="1" si="53"/>
        <v>21-35</v>
      </c>
      <c r="AA377" s="31"/>
      <c r="AB377" s="31" t="s">
        <v>11146</v>
      </c>
      <c r="AC377" s="31" t="s">
        <v>34147</v>
      </c>
      <c r="AD377" s="31" t="s">
        <v>34147</v>
      </c>
      <c r="AE377" s="31"/>
      <c r="AF377" s="31" t="s">
        <v>24699</v>
      </c>
      <c r="AG377" s="31" t="s">
        <v>5852</v>
      </c>
      <c r="AH377" s="31" t="s">
        <v>5852</v>
      </c>
      <c r="AI377" s="31" t="s">
        <v>908</v>
      </c>
      <c r="AJ377" s="31" t="s">
        <v>12212</v>
      </c>
      <c r="AK377" s="31" t="s">
        <v>12213</v>
      </c>
      <c r="AL377" s="31" t="s">
        <v>12214</v>
      </c>
      <c r="AM377" s="31" t="s">
        <v>5337</v>
      </c>
      <c r="AN377" s="31"/>
      <c r="AO377" s="31"/>
      <c r="AP377" s="31" t="s">
        <v>33006</v>
      </c>
      <c r="AQ377" s="31" t="s">
        <v>8637</v>
      </c>
      <c r="AR377" s="31" t="s">
        <v>34147</v>
      </c>
      <c r="AS377" s="31" t="s">
        <v>34147</v>
      </c>
      <c r="AT377" s="31" t="str">
        <f>_xlfn.IFNA(VLOOKUP(D377,'[1]5. 1 Mei 2022'!$C$7:$F$60,4,FALSE),"")</f>
        <v/>
      </c>
      <c r="AU377" s="31"/>
      <c r="AV377" s="31" t="s">
        <v>7772</v>
      </c>
      <c r="AW377" s="31" t="s">
        <v>8637</v>
      </c>
      <c r="AX377" s="29">
        <f t="shared" si="57"/>
        <v>43786</v>
      </c>
      <c r="AY377" s="31" t="s">
        <v>26346</v>
      </c>
      <c r="AZ377" s="31" t="s">
        <v>530</v>
      </c>
      <c r="BA377" s="30" t="s">
        <v>33006</v>
      </c>
      <c r="BB377" s="31"/>
      <c r="BC377" s="31"/>
      <c r="BD377" s="31" t="s">
        <v>20054</v>
      </c>
      <c r="BE377" s="31" t="s">
        <v>7973</v>
      </c>
      <c r="BF377" s="31" t="s">
        <v>7772</v>
      </c>
      <c r="BG377" s="31"/>
      <c r="BH377" s="31"/>
      <c r="BI377" s="31"/>
      <c r="BJ377" s="31">
        <v>0</v>
      </c>
      <c r="BK377" s="31" t="str">
        <f t="shared" ref="BK377:BK440" si="58">N377</f>
        <v>II/c</v>
      </c>
      <c r="BL377" s="31"/>
      <c r="BM377" s="31"/>
      <c r="BN377" s="31"/>
      <c r="BO377" s="31"/>
      <c r="BP377" s="31"/>
      <c r="BQ377" s="31"/>
      <c r="BR377" s="31"/>
      <c r="BS377" s="31"/>
      <c r="BT377" s="31"/>
      <c r="BU377" s="31"/>
      <c r="BV377" s="31" t="s">
        <v>8637</v>
      </c>
      <c r="BW377" s="31">
        <f t="shared" ca="1" si="54"/>
        <v>9</v>
      </c>
      <c r="BX377" s="78">
        <f t="shared" ca="1" si="55"/>
        <v>3</v>
      </c>
      <c r="BY377" s="31" t="s">
        <v>19644</v>
      </c>
      <c r="BZ377" s="31"/>
      <c r="CA377" s="31" t="s">
        <v>2483</v>
      </c>
      <c r="CB377" s="31" t="s">
        <v>2519</v>
      </c>
      <c r="CC377" s="31"/>
      <c r="CD377" s="31">
        <v>1</v>
      </c>
      <c r="CE377" s="31" t="s">
        <v>20085</v>
      </c>
      <c r="CF377" s="31"/>
      <c r="CG377" s="31"/>
      <c r="CH377" s="31"/>
      <c r="CI377" s="31"/>
      <c r="CJ377" s="31"/>
      <c r="CK377" s="31"/>
      <c r="CL377" s="31" t="s">
        <v>37105</v>
      </c>
      <c r="CM377" s="52" t="s">
        <v>32161</v>
      </c>
      <c r="CN377" s="31" t="s">
        <v>36751</v>
      </c>
      <c r="CO377" s="31" t="s">
        <v>23784</v>
      </c>
      <c r="CP377" s="31" t="s">
        <v>21909</v>
      </c>
      <c r="CQ377" s="31">
        <v>123</v>
      </c>
      <c r="CR377" s="31">
        <v>6204</v>
      </c>
      <c r="CS377" s="31" t="s">
        <v>17485</v>
      </c>
      <c r="CT377" s="31" t="s">
        <v>17486</v>
      </c>
      <c r="CU377" s="31" t="s">
        <v>17487</v>
      </c>
      <c r="CV377" s="31" t="s">
        <v>17041</v>
      </c>
      <c r="CW377" s="31" t="s">
        <v>12166</v>
      </c>
      <c r="CX377" s="31" t="s">
        <v>15874</v>
      </c>
      <c r="CY377" s="31"/>
      <c r="CZ377" s="31"/>
      <c r="DA377" s="31"/>
      <c r="DB377" s="31" t="s">
        <v>11355</v>
      </c>
      <c r="DC377" s="31" t="s">
        <v>16323</v>
      </c>
      <c r="DD377" s="31" t="s">
        <v>16324</v>
      </c>
      <c r="DE377" s="31"/>
      <c r="DF377" s="31"/>
      <c r="DG377" s="31"/>
      <c r="DH377" s="31"/>
      <c r="DI377" s="31" t="s">
        <v>25386</v>
      </c>
      <c r="DJ377" s="31" t="s">
        <v>25387</v>
      </c>
      <c r="DK377" s="31"/>
      <c r="DL377" s="31"/>
      <c r="DM377" s="38" t="s">
        <v>12211</v>
      </c>
      <c r="DN377" s="38"/>
      <c r="DO377" s="35"/>
      <c r="DP377" s="31" t="s">
        <v>13386</v>
      </c>
      <c r="DQ377" s="31" t="s">
        <v>12210</v>
      </c>
      <c r="DR377" s="31"/>
      <c r="DS377" s="31" t="s">
        <v>38516</v>
      </c>
      <c r="DT377" s="31" t="s">
        <v>37491</v>
      </c>
      <c r="DU377" s="31">
        <v>3</v>
      </c>
      <c r="DV377" s="31" t="s">
        <v>32167</v>
      </c>
      <c r="DW377" s="31"/>
      <c r="DX377" s="31"/>
      <c r="DY377" s="31" t="s">
        <v>34027</v>
      </c>
      <c r="DZ377" s="31" t="s">
        <v>25272</v>
      </c>
      <c r="EA377" s="31" t="s">
        <v>25872</v>
      </c>
      <c r="EB377" s="31">
        <v>0</v>
      </c>
      <c r="EC377" s="31" t="s">
        <v>7772</v>
      </c>
      <c r="ED377" s="31" t="s">
        <v>41101</v>
      </c>
      <c r="EE377" s="31"/>
      <c r="EF377" s="31"/>
      <c r="EG377" s="31"/>
      <c r="EH377" s="31"/>
      <c r="EI377" s="31"/>
      <c r="EJ377" s="31"/>
    </row>
    <row r="378" spans="1:140" ht="23.25" customHeight="1">
      <c r="A378" s="25">
        <v>376</v>
      </c>
      <c r="B378" s="30" t="s">
        <v>32387</v>
      </c>
      <c r="C378" s="31">
        <v>140336581</v>
      </c>
      <c r="D378" s="30" t="s">
        <v>408</v>
      </c>
      <c r="E378" s="30"/>
      <c r="F378" s="30" t="s">
        <v>36253</v>
      </c>
      <c r="G378" s="31">
        <f t="shared" si="50"/>
        <v>60</v>
      </c>
      <c r="H378" s="72">
        <f t="shared" si="51"/>
        <v>48366</v>
      </c>
      <c r="I378" s="30"/>
      <c r="J378" s="30" t="s">
        <v>34084</v>
      </c>
      <c r="K378" s="30" t="s">
        <v>4318</v>
      </c>
      <c r="L378" s="31" t="s">
        <v>4318</v>
      </c>
      <c r="M378" s="31" t="s">
        <v>6378</v>
      </c>
      <c r="N378" s="31" t="s">
        <v>7120</v>
      </c>
      <c r="O378" s="31" t="s">
        <v>3943</v>
      </c>
      <c r="P378" s="31" t="s">
        <v>18412</v>
      </c>
      <c r="Q378" s="31"/>
      <c r="R378" s="31">
        <v>20</v>
      </c>
      <c r="S378" s="31">
        <v>0</v>
      </c>
      <c r="T378" s="31"/>
      <c r="U378" s="31">
        <v>1452</v>
      </c>
      <c r="V378" s="31"/>
      <c r="W378" s="31" t="s">
        <v>3051</v>
      </c>
      <c r="X378" s="31" t="s">
        <v>6388</v>
      </c>
      <c r="Y378" s="31">
        <f t="shared" ca="1" si="52"/>
        <v>51</v>
      </c>
      <c r="Z378" s="31" t="str">
        <f t="shared" ca="1" si="53"/>
        <v>46-58</v>
      </c>
      <c r="AA378" s="31"/>
      <c r="AB378" s="31" t="s">
        <v>31408</v>
      </c>
      <c r="AC378" s="31" t="s">
        <v>34147</v>
      </c>
      <c r="AD378" s="31" t="s">
        <v>34147</v>
      </c>
      <c r="AE378" s="31"/>
      <c r="AF378" s="31" t="s">
        <v>24699</v>
      </c>
      <c r="AG378" s="31" t="s">
        <v>5852</v>
      </c>
      <c r="AH378" s="31" t="s">
        <v>5852</v>
      </c>
      <c r="AI378" s="31" t="s">
        <v>5828</v>
      </c>
      <c r="AJ378" s="31" t="s">
        <v>31409</v>
      </c>
      <c r="AK378" s="31" t="s">
        <v>31410</v>
      </c>
      <c r="AL378" s="31" t="s">
        <v>31411</v>
      </c>
      <c r="AM378" s="31" t="s">
        <v>16202</v>
      </c>
      <c r="AN378" s="31"/>
      <c r="AO378" s="31"/>
      <c r="AP378" s="31" t="s">
        <v>2450</v>
      </c>
      <c r="AQ378" s="31"/>
      <c r="AR378" s="31" t="s">
        <v>34143</v>
      </c>
      <c r="AS378" s="31" t="s">
        <v>34143</v>
      </c>
      <c r="AT378" s="31" t="str">
        <f>_xlfn.IFNA(VLOOKUP(D378,'[1]5. 1 Mei 2022'!$C$7:$F$60,4,FALSE),"")</f>
        <v/>
      </c>
      <c r="AU378" s="31" t="s">
        <v>34278</v>
      </c>
      <c r="AV378" s="31" t="s">
        <v>33062</v>
      </c>
      <c r="AW378" s="31" t="s">
        <v>21743</v>
      </c>
      <c r="AX378" s="29">
        <f t="shared" si="57"/>
        <v>46509</v>
      </c>
      <c r="AY378" s="31" t="s">
        <v>26346</v>
      </c>
      <c r="AZ378" s="31" t="s">
        <v>527</v>
      </c>
      <c r="BA378" s="30" t="s">
        <v>2450</v>
      </c>
      <c r="BB378" s="31"/>
      <c r="BC378" s="31"/>
      <c r="BD378" s="31" t="s">
        <v>31066</v>
      </c>
      <c r="BE378" s="31" t="s">
        <v>7973</v>
      </c>
      <c r="BF378" s="31" t="s">
        <v>33062</v>
      </c>
      <c r="BG378" s="31"/>
      <c r="BH378" s="31"/>
      <c r="BI378" s="31" t="s">
        <v>8127</v>
      </c>
      <c r="BJ378" s="31" t="s">
        <v>23647</v>
      </c>
      <c r="BK378" s="31" t="str">
        <f t="shared" si="58"/>
        <v>IV/a</v>
      </c>
      <c r="BL378" s="31" t="s">
        <v>8077</v>
      </c>
      <c r="BM378" s="31"/>
      <c r="BN378" s="31"/>
      <c r="BO378" s="31"/>
      <c r="BP378" s="31" t="s">
        <v>1498</v>
      </c>
      <c r="BQ378" s="31" t="s">
        <v>23647</v>
      </c>
      <c r="BR378" s="31" t="s">
        <v>30290</v>
      </c>
      <c r="BS378" s="31" t="s">
        <v>32037</v>
      </c>
      <c r="BT378" s="31" t="s">
        <v>1694</v>
      </c>
      <c r="BU378" s="31"/>
      <c r="BV378" s="31" t="s">
        <v>5874</v>
      </c>
      <c r="BW378" s="31">
        <f t="shared" ca="1" si="54"/>
        <v>28</v>
      </c>
      <c r="BX378" s="78">
        <f t="shared" ca="1" si="55"/>
        <v>3</v>
      </c>
      <c r="BY378" s="31"/>
      <c r="BZ378" s="31"/>
      <c r="CA378" s="31" t="s">
        <v>2483</v>
      </c>
      <c r="CB378" s="31" t="s">
        <v>2519</v>
      </c>
      <c r="CC378" s="31">
        <v>3</v>
      </c>
      <c r="CD378" s="31">
        <v>1</v>
      </c>
      <c r="CE378" s="31" t="s">
        <v>20085</v>
      </c>
      <c r="CF378" s="31"/>
      <c r="CG378" s="31">
        <v>2009</v>
      </c>
      <c r="CH378" s="31"/>
      <c r="CI378" s="31"/>
      <c r="CJ378" s="31"/>
      <c r="CK378" s="31"/>
      <c r="CL378" s="31" t="s">
        <v>23471</v>
      </c>
      <c r="CM378" s="31" t="s">
        <v>22381</v>
      </c>
      <c r="CN378" s="31">
        <v>123</v>
      </c>
      <c r="CO378" s="31" t="s">
        <v>28576</v>
      </c>
      <c r="CP378" s="31" t="s">
        <v>22381</v>
      </c>
      <c r="CQ378" s="31">
        <v>123</v>
      </c>
      <c r="CR378" s="31">
        <v>3961</v>
      </c>
      <c r="CS378" s="31" t="s">
        <v>31412</v>
      </c>
      <c r="CT378" s="31"/>
      <c r="CU378" s="31" t="s">
        <v>3195</v>
      </c>
      <c r="CV378" s="31" t="s">
        <v>8541</v>
      </c>
      <c r="CW378" s="31" t="s">
        <v>8543</v>
      </c>
      <c r="CX378" s="31" t="s">
        <v>8484</v>
      </c>
      <c r="CY378" s="31"/>
      <c r="CZ378" s="31"/>
      <c r="DA378" s="31"/>
      <c r="DB378" s="31" t="s">
        <v>11355</v>
      </c>
      <c r="DC378" s="31" t="s">
        <v>16323</v>
      </c>
      <c r="DD378" s="31" t="s">
        <v>16324</v>
      </c>
      <c r="DE378" s="31"/>
      <c r="DF378" s="31"/>
      <c r="DG378" s="31"/>
      <c r="DH378" s="31"/>
      <c r="DI378" s="31" t="s">
        <v>25298</v>
      </c>
      <c r="DJ378" s="31" t="s">
        <v>25299</v>
      </c>
      <c r="DK378" s="31"/>
      <c r="DL378" s="31"/>
      <c r="DM378" s="38" t="s">
        <v>19558</v>
      </c>
      <c r="DN378" s="38"/>
      <c r="DO378" s="35" t="s">
        <v>20359</v>
      </c>
      <c r="DP378" s="31" t="s">
        <v>14280</v>
      </c>
      <c r="DQ378" s="31" t="s">
        <v>14281</v>
      </c>
      <c r="DR378" s="31"/>
      <c r="DS378" s="31" t="s">
        <v>26683</v>
      </c>
      <c r="DT378" s="31"/>
      <c r="DU378" s="31">
        <v>3</v>
      </c>
      <c r="DV378" s="31" t="s">
        <v>32167</v>
      </c>
      <c r="DW378" s="31"/>
      <c r="DX378" s="31"/>
      <c r="DY378" s="29">
        <v>44552</v>
      </c>
      <c r="DZ378" s="29">
        <v>45781</v>
      </c>
      <c r="EA378" s="31"/>
      <c r="EB378" s="31">
        <v>0</v>
      </c>
      <c r="EC378" s="31" t="s">
        <v>8009</v>
      </c>
      <c r="ED378" s="31" t="s">
        <v>41100</v>
      </c>
      <c r="EE378" s="31"/>
      <c r="EF378" s="31"/>
      <c r="EG378" s="31"/>
      <c r="EH378" s="31"/>
      <c r="EI378" s="31"/>
      <c r="EJ378" s="31"/>
    </row>
    <row r="379" spans="1:140" ht="23.25" customHeight="1">
      <c r="A379" s="25">
        <v>377</v>
      </c>
      <c r="B379" s="30" t="s">
        <v>11674</v>
      </c>
      <c r="C379" s="31" t="s">
        <v>11141</v>
      </c>
      <c r="D379" s="30" t="s">
        <v>21089</v>
      </c>
      <c r="E379" s="30"/>
      <c r="F379" s="30" t="s">
        <v>36262</v>
      </c>
      <c r="G379" s="31">
        <f t="shared" si="50"/>
        <v>58</v>
      </c>
      <c r="H379" s="72">
        <f t="shared" si="51"/>
        <v>53359</v>
      </c>
      <c r="I379" s="30" t="s">
        <v>35003</v>
      </c>
      <c r="J379" s="30" t="s">
        <v>34085</v>
      </c>
      <c r="K379" s="30" t="s">
        <v>34083</v>
      </c>
      <c r="L379" s="31" t="s">
        <v>16726</v>
      </c>
      <c r="M379" s="31" t="s">
        <v>6378</v>
      </c>
      <c r="N379" s="31" t="s">
        <v>3557</v>
      </c>
      <c r="O379" s="31" t="s">
        <v>1501</v>
      </c>
      <c r="P379" s="31" t="s">
        <v>19644</v>
      </c>
      <c r="Q379" s="31"/>
      <c r="R379" s="31"/>
      <c r="S379" s="31"/>
      <c r="T379" s="31"/>
      <c r="U379" s="31" t="s">
        <v>11754</v>
      </c>
      <c r="V379" s="31"/>
      <c r="W379" s="31" t="s">
        <v>6910</v>
      </c>
      <c r="X379" s="31" t="s">
        <v>11357</v>
      </c>
      <c r="Y379" s="31">
        <f t="shared" ca="1" si="52"/>
        <v>35</v>
      </c>
      <c r="Z379" s="31" t="str">
        <f t="shared" ca="1" si="53"/>
        <v>21-35</v>
      </c>
      <c r="AA379" s="31"/>
      <c r="AB379" s="31" t="s">
        <v>10501</v>
      </c>
      <c r="AC379" s="31" t="s">
        <v>34153</v>
      </c>
      <c r="AD379" s="31" t="s">
        <v>34194</v>
      </c>
      <c r="AE379" s="31"/>
      <c r="AF379" s="31" t="s">
        <v>24700</v>
      </c>
      <c r="AG379" s="31" t="s">
        <v>5852</v>
      </c>
      <c r="AH379" s="31" t="s">
        <v>5852</v>
      </c>
      <c r="AI379" s="31" t="s">
        <v>728</v>
      </c>
      <c r="AJ379" s="31" t="s">
        <v>11360</v>
      </c>
      <c r="AK379" s="31" t="s">
        <v>11361</v>
      </c>
      <c r="AL379" s="31" t="s">
        <v>6704</v>
      </c>
      <c r="AM379" s="31" t="s">
        <v>11362</v>
      </c>
      <c r="AN379" s="31"/>
      <c r="AO379" s="31"/>
      <c r="AP379" s="31" t="s">
        <v>33763</v>
      </c>
      <c r="AQ379" s="31" t="s">
        <v>17826</v>
      </c>
      <c r="AR379" s="31" t="s">
        <v>34148</v>
      </c>
      <c r="AS379" s="31" t="s">
        <v>34148</v>
      </c>
      <c r="AT379" s="31" t="str">
        <f>_xlfn.IFNA(VLOOKUP(D379,'[1]5. 1 Mei 2022'!$C$7:$F$60,4,FALSE),"")</f>
        <v/>
      </c>
      <c r="AU379" s="31"/>
      <c r="AV379" s="31" t="s">
        <v>30147</v>
      </c>
      <c r="AW379" s="31" t="s">
        <v>18580</v>
      </c>
      <c r="AX379" s="29">
        <f t="shared" si="57"/>
        <v>46100</v>
      </c>
      <c r="AY379" s="31" t="s">
        <v>26344</v>
      </c>
      <c r="AZ379" s="31" t="s">
        <v>534</v>
      </c>
      <c r="BA379" s="30" t="s">
        <v>33763</v>
      </c>
      <c r="BB379" s="31"/>
      <c r="BC379" s="31"/>
      <c r="BD379" s="31" t="s">
        <v>12244</v>
      </c>
      <c r="BE379" s="31" t="s">
        <v>7968</v>
      </c>
      <c r="BF379" s="31" t="s">
        <v>30147</v>
      </c>
      <c r="BG379" s="31"/>
      <c r="BH379" s="31"/>
      <c r="BI379" s="31"/>
      <c r="BJ379" s="31">
        <v>0</v>
      </c>
      <c r="BK379" s="31" t="str">
        <f t="shared" si="58"/>
        <v>III/a</v>
      </c>
      <c r="BL379" s="31"/>
      <c r="BM379" s="31"/>
      <c r="BN379" s="31"/>
      <c r="BO379" s="31"/>
      <c r="BP379" s="31"/>
      <c r="BQ379" s="31"/>
      <c r="BR379" s="31"/>
      <c r="BS379" s="31"/>
      <c r="BT379" s="31"/>
      <c r="BU379" s="31"/>
      <c r="BV379" s="31" t="s">
        <v>8019</v>
      </c>
      <c r="BW379" s="31">
        <f t="shared" ca="1" si="54"/>
        <v>9</v>
      </c>
      <c r="BX379" s="78">
        <f t="shared" ca="1" si="55"/>
        <v>3</v>
      </c>
      <c r="BY379" s="31" t="s">
        <v>19644</v>
      </c>
      <c r="BZ379" s="31"/>
      <c r="CA379" s="31" t="s">
        <v>2483</v>
      </c>
      <c r="CB379" s="31" t="s">
        <v>2519</v>
      </c>
      <c r="CC379" s="31">
        <v>1</v>
      </c>
      <c r="CD379" s="31">
        <v>1</v>
      </c>
      <c r="CE379" s="31" t="s">
        <v>20085</v>
      </c>
      <c r="CF379" s="31"/>
      <c r="CG379" s="31"/>
      <c r="CH379" s="31"/>
      <c r="CI379" s="31"/>
      <c r="CJ379" s="31"/>
      <c r="CK379" s="31"/>
      <c r="CL379" s="52" t="s">
        <v>39654</v>
      </c>
      <c r="CM379" s="52" t="s">
        <v>32262</v>
      </c>
      <c r="CN379" s="31">
        <v>127</v>
      </c>
      <c r="CO379" s="31"/>
      <c r="CP379" s="31"/>
      <c r="CQ379" s="31"/>
      <c r="CR379" s="31">
        <v>1576</v>
      </c>
      <c r="CS379" s="31" t="s">
        <v>18846</v>
      </c>
      <c r="CT379" s="31" t="s">
        <v>18847</v>
      </c>
      <c r="CU379" s="31" t="s">
        <v>12462</v>
      </c>
      <c r="CV379" s="31" t="s">
        <v>18885</v>
      </c>
      <c r="CW379" s="31" t="s">
        <v>18886</v>
      </c>
      <c r="CX379" s="31" t="s">
        <v>18887</v>
      </c>
      <c r="CY379" s="31"/>
      <c r="CZ379" s="31"/>
      <c r="DA379" s="31"/>
      <c r="DB379" s="31"/>
      <c r="DC379" s="31"/>
      <c r="DD379" s="31"/>
      <c r="DE379" s="31"/>
      <c r="DF379" s="31"/>
      <c r="DG379" s="31"/>
      <c r="DH379" s="31"/>
      <c r="DI379" s="31"/>
      <c r="DJ379" s="31"/>
      <c r="DK379" s="31"/>
      <c r="DL379" s="31"/>
      <c r="DM379" s="38" t="s">
        <v>32247</v>
      </c>
      <c r="DN379" s="38"/>
      <c r="DO379" s="35"/>
      <c r="DP379" s="31" t="s">
        <v>11358</v>
      </c>
      <c r="DQ379" s="31" t="s">
        <v>11359</v>
      </c>
      <c r="DR379" s="31"/>
      <c r="DS379" s="31" t="s">
        <v>27707</v>
      </c>
      <c r="DT379" s="31" t="s">
        <v>37492</v>
      </c>
      <c r="DU379" s="31">
        <v>3</v>
      </c>
      <c r="DV379" s="31" t="s">
        <v>32167</v>
      </c>
      <c r="DW379" s="31"/>
      <c r="DX379" s="31"/>
      <c r="DY379" s="31"/>
      <c r="DZ379" s="31"/>
      <c r="EA379" s="31"/>
      <c r="EB379" s="31">
        <v>0</v>
      </c>
      <c r="EC379" s="31" t="s">
        <v>40139</v>
      </c>
      <c r="ED379" s="31" t="s">
        <v>41101</v>
      </c>
      <c r="EE379" s="31"/>
      <c r="EF379" s="31"/>
      <c r="EG379" s="31"/>
      <c r="EH379" s="31"/>
      <c r="EI379" s="31"/>
      <c r="EJ379" s="31"/>
    </row>
    <row r="380" spans="1:140" ht="23.25" customHeight="1">
      <c r="A380" s="25">
        <v>378</v>
      </c>
      <c r="B380" s="30" t="s">
        <v>24193</v>
      </c>
      <c r="C380" s="31" t="s">
        <v>2473</v>
      </c>
      <c r="D380" s="30" t="s">
        <v>11471</v>
      </c>
      <c r="E380" s="30"/>
      <c r="F380" s="30" t="s">
        <v>36255</v>
      </c>
      <c r="G380" s="31">
        <f t="shared" si="50"/>
        <v>58</v>
      </c>
      <c r="H380" s="72">
        <f t="shared" si="51"/>
        <v>53448</v>
      </c>
      <c r="I380" s="30"/>
      <c r="J380" s="30" t="s">
        <v>34084</v>
      </c>
      <c r="K380" s="30" t="s">
        <v>4318</v>
      </c>
      <c r="L380" s="31" t="s">
        <v>4318</v>
      </c>
      <c r="M380" s="31" t="s">
        <v>3186</v>
      </c>
      <c r="N380" s="31" t="s">
        <v>3557</v>
      </c>
      <c r="O380" s="31" t="s">
        <v>1501</v>
      </c>
      <c r="P380" s="31" t="s">
        <v>30542</v>
      </c>
      <c r="Q380" s="31"/>
      <c r="R380" s="31">
        <v>6</v>
      </c>
      <c r="S380" s="31">
        <v>0</v>
      </c>
      <c r="T380" s="31"/>
      <c r="U380" s="31">
        <v>913</v>
      </c>
      <c r="V380" s="31" t="s">
        <v>15715</v>
      </c>
      <c r="W380" s="31" t="s">
        <v>6910</v>
      </c>
      <c r="X380" s="31" t="s">
        <v>6314</v>
      </c>
      <c r="Y380" s="31">
        <f t="shared" ca="1" si="52"/>
        <v>35</v>
      </c>
      <c r="Z380" s="31" t="str">
        <f t="shared" ca="1" si="53"/>
        <v>21-35</v>
      </c>
      <c r="AA380" s="31"/>
      <c r="AB380" s="31" t="s">
        <v>11144</v>
      </c>
      <c r="AC380" s="31" t="s">
        <v>34145</v>
      </c>
      <c r="AD380" s="31" t="s">
        <v>34145</v>
      </c>
      <c r="AE380" s="31"/>
      <c r="AF380" s="31" t="s">
        <v>24701</v>
      </c>
      <c r="AG380" s="31" t="s">
        <v>4322</v>
      </c>
      <c r="AH380" s="31" t="s">
        <v>4322</v>
      </c>
      <c r="AI380" s="31" t="s">
        <v>908</v>
      </c>
      <c r="AJ380" s="31" t="s">
        <v>11504</v>
      </c>
      <c r="AK380" s="31" t="s">
        <v>11525</v>
      </c>
      <c r="AL380" s="31" t="s">
        <v>3587</v>
      </c>
      <c r="AM380" s="31" t="s">
        <v>4907</v>
      </c>
      <c r="AN380" s="31"/>
      <c r="AO380" s="31"/>
      <c r="AP380" s="31" t="s">
        <v>20019</v>
      </c>
      <c r="AQ380" s="31" t="s">
        <v>11873</v>
      </c>
      <c r="AR380" s="31" t="s">
        <v>34145</v>
      </c>
      <c r="AS380" s="31" t="s">
        <v>34145</v>
      </c>
      <c r="AT380" s="31" t="str">
        <f>_xlfn.IFNA(VLOOKUP(D380,'[1]5. 1 Mei 2022'!$C$7:$F$60,4,FALSE),"")</f>
        <v/>
      </c>
      <c r="AU380" s="31"/>
      <c r="AV380" s="31" t="s">
        <v>20034</v>
      </c>
      <c r="AW380" s="31" t="s">
        <v>11873</v>
      </c>
      <c r="AX380" s="29">
        <f t="shared" si="57"/>
        <v>45124</v>
      </c>
      <c r="AY380" s="31" t="s">
        <v>26346</v>
      </c>
      <c r="AZ380" s="31" t="s">
        <v>20021</v>
      </c>
      <c r="BA380" s="30" t="s">
        <v>20019</v>
      </c>
      <c r="BB380" s="31" t="s">
        <v>8026</v>
      </c>
      <c r="BC380" s="31"/>
      <c r="BD380" s="31" t="s">
        <v>1759</v>
      </c>
      <c r="BE380" s="31" t="s">
        <v>7969</v>
      </c>
      <c r="BF380" s="31" t="s">
        <v>20034</v>
      </c>
      <c r="BG380" s="31"/>
      <c r="BH380" s="31"/>
      <c r="BI380" s="31" t="s">
        <v>8136</v>
      </c>
      <c r="BJ380" s="31" t="s">
        <v>20275</v>
      </c>
      <c r="BK380" s="31" t="str">
        <f t="shared" si="58"/>
        <v>III/a</v>
      </c>
      <c r="BL380" s="31" t="s">
        <v>8077</v>
      </c>
      <c r="BM380" s="31"/>
      <c r="BN380" s="31"/>
      <c r="BO380" s="31"/>
      <c r="BP380" s="31"/>
      <c r="BQ380" s="31" t="s">
        <v>20275</v>
      </c>
      <c r="BR380" s="31" t="s">
        <v>26137</v>
      </c>
      <c r="BS380" s="31" t="s">
        <v>30424</v>
      </c>
      <c r="BT380" s="31" t="s">
        <v>8019</v>
      </c>
      <c r="BU380" s="31" t="s">
        <v>12285</v>
      </c>
      <c r="BV380" s="31" t="s">
        <v>795</v>
      </c>
      <c r="BW380" s="31">
        <f t="shared" ca="1" si="54"/>
        <v>13</v>
      </c>
      <c r="BX380" s="78">
        <f t="shared" ca="1" si="55"/>
        <v>3</v>
      </c>
      <c r="BY380" s="31"/>
      <c r="BZ380" s="31" t="s">
        <v>15742</v>
      </c>
      <c r="CA380" s="31" t="s">
        <v>2483</v>
      </c>
      <c r="CB380" s="31" t="s">
        <v>2519</v>
      </c>
      <c r="CC380" s="31">
        <v>1</v>
      </c>
      <c r="CD380" s="31">
        <v>1</v>
      </c>
      <c r="CE380" s="31" t="s">
        <v>20085</v>
      </c>
      <c r="CF380" s="31"/>
      <c r="CG380" s="31"/>
      <c r="CH380" s="31"/>
      <c r="CI380" s="31"/>
      <c r="CJ380" s="31"/>
      <c r="CK380" s="31"/>
      <c r="CL380" s="31" t="s">
        <v>22497</v>
      </c>
      <c r="CM380" s="31" t="s">
        <v>22498</v>
      </c>
      <c r="CN380" s="31">
        <v>123</v>
      </c>
      <c r="CO380" s="31" t="s">
        <v>25536</v>
      </c>
      <c r="CP380" s="31" t="s">
        <v>22498</v>
      </c>
      <c r="CQ380" s="31">
        <v>123</v>
      </c>
      <c r="CR380" s="31">
        <v>4356</v>
      </c>
      <c r="CS380" s="31" t="s">
        <v>18417</v>
      </c>
      <c r="CT380" s="31" t="s">
        <v>18418</v>
      </c>
      <c r="CU380" s="31" t="s">
        <v>4327</v>
      </c>
      <c r="CV380" s="31" t="s">
        <v>17266</v>
      </c>
      <c r="CW380" s="31" t="s">
        <v>10314</v>
      </c>
      <c r="CX380" s="31" t="s">
        <v>17267</v>
      </c>
      <c r="CY380" s="31"/>
      <c r="CZ380" s="31"/>
      <c r="DA380" s="31"/>
      <c r="DB380" s="31" t="s">
        <v>15747</v>
      </c>
      <c r="DC380" s="31" t="s">
        <v>15750</v>
      </c>
      <c r="DD380" s="31" t="s">
        <v>15746</v>
      </c>
      <c r="DE380" s="31"/>
      <c r="DF380" s="31"/>
      <c r="DG380" s="31"/>
      <c r="DH380" s="31"/>
      <c r="DI380" s="31"/>
      <c r="DJ380" s="31"/>
      <c r="DK380" s="31"/>
      <c r="DL380" s="31"/>
      <c r="DM380" s="38" t="s">
        <v>11696</v>
      </c>
      <c r="DN380" s="38"/>
      <c r="DO380" s="35">
        <v>0</v>
      </c>
      <c r="DP380" s="31" t="s">
        <v>19423</v>
      </c>
      <c r="DQ380" s="31" t="s">
        <v>12760</v>
      </c>
      <c r="DR380" s="31" t="s">
        <v>221</v>
      </c>
      <c r="DS380" s="31" t="s">
        <v>26931</v>
      </c>
      <c r="DT380" s="31"/>
      <c r="DU380" s="31">
        <v>3</v>
      </c>
      <c r="DV380" s="31" t="s">
        <v>32167</v>
      </c>
      <c r="DW380" s="31" t="s">
        <v>1759</v>
      </c>
      <c r="DX380" s="31" t="s">
        <v>1759</v>
      </c>
      <c r="DY380" s="31" t="s">
        <v>24766</v>
      </c>
      <c r="DZ380" s="31" t="s">
        <v>21842</v>
      </c>
      <c r="EA380" s="31"/>
      <c r="EB380" s="31">
        <v>0</v>
      </c>
      <c r="EC380" s="31" t="s">
        <v>40168</v>
      </c>
      <c r="ED380" s="31" t="s">
        <v>41101</v>
      </c>
      <c r="EE380" s="31"/>
      <c r="EF380" s="31"/>
      <c r="EG380" s="31"/>
      <c r="EH380" s="31"/>
      <c r="EI380" s="31"/>
      <c r="EJ380" s="31"/>
    </row>
    <row r="381" spans="1:140" ht="23.25" customHeight="1">
      <c r="A381" s="25">
        <v>379</v>
      </c>
      <c r="B381" s="30" t="s">
        <v>2559</v>
      </c>
      <c r="C381" s="31" t="s">
        <v>566</v>
      </c>
      <c r="D381" s="30" t="s">
        <v>566</v>
      </c>
      <c r="E381" s="30"/>
      <c r="F381" s="30" t="s">
        <v>36262</v>
      </c>
      <c r="G381" s="31">
        <f t="shared" si="50"/>
        <v>58</v>
      </c>
      <c r="H381" s="72">
        <f t="shared" si="51"/>
        <v>49583</v>
      </c>
      <c r="I381" s="30"/>
      <c r="J381" s="30" t="s">
        <v>34084</v>
      </c>
      <c r="K381" s="30" t="s">
        <v>4318</v>
      </c>
      <c r="L381" s="31" t="s">
        <v>4318</v>
      </c>
      <c r="M381" s="31" t="s">
        <v>3186</v>
      </c>
      <c r="N381" s="31" t="s">
        <v>5863</v>
      </c>
      <c r="O381" s="31" t="s">
        <v>2485</v>
      </c>
      <c r="P381" s="31" t="s">
        <v>30542</v>
      </c>
      <c r="Q381" s="31"/>
      <c r="R381" s="31">
        <v>25</v>
      </c>
      <c r="S381" s="31">
        <v>3</v>
      </c>
      <c r="T381" s="31"/>
      <c r="U381" s="31">
        <v>1627</v>
      </c>
      <c r="V381" s="31"/>
      <c r="W381" s="31" t="s">
        <v>6910</v>
      </c>
      <c r="X381" s="31" t="s">
        <v>5153</v>
      </c>
      <c r="Y381" s="31" t="e">
        <f t="shared" ca="1" si="52"/>
        <v>#VALUE!</v>
      </c>
      <c r="Z381" s="31" t="e">
        <f t="shared" ca="1" si="53"/>
        <v>#VALUE!</v>
      </c>
      <c r="AA381" s="31"/>
      <c r="AB381" s="31" t="s">
        <v>5570</v>
      </c>
      <c r="AC381" s="31" t="s">
        <v>34153</v>
      </c>
      <c r="AD381" s="31" t="s">
        <v>34194</v>
      </c>
      <c r="AE381" s="31"/>
      <c r="AF381" s="31" t="s">
        <v>24700</v>
      </c>
      <c r="AG381" s="31" t="s">
        <v>7895</v>
      </c>
      <c r="AH381" s="31" t="s">
        <v>7895</v>
      </c>
      <c r="AI381" s="31" t="s">
        <v>40277</v>
      </c>
      <c r="AJ381" s="31">
        <v>3874</v>
      </c>
      <c r="AK381" s="31" t="s">
        <v>1880</v>
      </c>
      <c r="AL381" s="31">
        <v>34853</v>
      </c>
      <c r="AM381" s="31" t="s">
        <v>1881</v>
      </c>
      <c r="AN381" s="31"/>
      <c r="AO381" s="31"/>
      <c r="AP381" s="31" t="s">
        <v>2451</v>
      </c>
      <c r="AQ381" s="31"/>
      <c r="AR381" s="31" t="s">
        <v>34148</v>
      </c>
      <c r="AS381" s="31" t="s">
        <v>34148</v>
      </c>
      <c r="AT381" s="31" t="str">
        <f>_xlfn.IFNA(VLOOKUP(D381,'[1]5. 1 Mei 2022'!$C$7:$F$60,4,FALSE),"")</f>
        <v/>
      </c>
      <c r="AU381" s="31"/>
      <c r="AV381" s="31" t="s">
        <v>1307</v>
      </c>
      <c r="AW381" s="31"/>
      <c r="AX381" s="29">
        <f t="shared" si="57"/>
        <v>1903</v>
      </c>
      <c r="AY381" s="31" t="s">
        <v>26346</v>
      </c>
      <c r="AZ381" s="31" t="s">
        <v>533</v>
      </c>
      <c r="BA381" s="30" t="s">
        <v>2451</v>
      </c>
      <c r="BB381" s="31"/>
      <c r="BC381" s="31"/>
      <c r="BD381" s="31" t="s">
        <v>30240</v>
      </c>
      <c r="BE381" s="31" t="s">
        <v>7968</v>
      </c>
      <c r="BF381" s="31" t="s">
        <v>1307</v>
      </c>
      <c r="BG381" s="31"/>
      <c r="BH381" s="31"/>
      <c r="BI381" s="31"/>
      <c r="BJ381" s="31" t="s">
        <v>23661</v>
      </c>
      <c r="BK381" s="31" t="str">
        <f t="shared" si="58"/>
        <v>II/d</v>
      </c>
      <c r="BL381" s="31" t="s">
        <v>8078</v>
      </c>
      <c r="BM381" s="31"/>
      <c r="BN381" s="31"/>
      <c r="BO381" s="31"/>
      <c r="BP381" s="31" t="s">
        <v>1498</v>
      </c>
      <c r="BQ381" s="31"/>
      <c r="BR381" s="31"/>
      <c r="BS381" s="31"/>
      <c r="BT381" s="31" t="s">
        <v>7564</v>
      </c>
      <c r="BU381" s="31" t="s">
        <v>794</v>
      </c>
      <c r="BV381" s="31" t="s">
        <v>7839</v>
      </c>
      <c r="BW381" s="31">
        <f t="shared" ca="1" si="54"/>
        <v>27</v>
      </c>
      <c r="BX381" s="78">
        <f t="shared" ca="1" si="55"/>
        <v>3</v>
      </c>
      <c r="BY381" s="31"/>
      <c r="BZ381" s="31"/>
      <c r="CA381" s="31" t="s">
        <v>2483</v>
      </c>
      <c r="CB381" s="31" t="s">
        <v>2519</v>
      </c>
      <c r="CC381" s="31">
        <v>3</v>
      </c>
      <c r="CD381" s="31">
        <v>1</v>
      </c>
      <c r="CE381" s="31" t="s">
        <v>20085</v>
      </c>
      <c r="CF381" s="31"/>
      <c r="CG381" s="31"/>
      <c r="CH381" s="31"/>
      <c r="CI381" s="31"/>
      <c r="CJ381" s="31"/>
      <c r="CK381" s="31"/>
      <c r="CL381" s="31"/>
      <c r="CM381" s="31"/>
      <c r="CN381" s="31"/>
      <c r="CO381" s="31"/>
      <c r="CP381" s="31"/>
      <c r="CQ381" s="31"/>
      <c r="CR381" s="31">
        <v>5098</v>
      </c>
      <c r="CS381" s="31"/>
      <c r="CT381" s="31"/>
      <c r="CU381" s="31"/>
      <c r="CV381" s="31"/>
      <c r="CW381" s="31"/>
      <c r="CX381" s="31"/>
      <c r="CY381" s="31"/>
      <c r="CZ381" s="31"/>
      <c r="DA381" s="31"/>
      <c r="DB381" s="31"/>
      <c r="DC381" s="31"/>
      <c r="DD381" s="31"/>
      <c r="DE381" s="31"/>
      <c r="DF381" s="31"/>
      <c r="DG381" s="31"/>
      <c r="DH381" s="31"/>
      <c r="DI381" s="31"/>
      <c r="DJ381" s="31"/>
      <c r="DK381" s="31"/>
      <c r="DL381" s="31"/>
      <c r="DM381" s="38" t="s">
        <v>10036</v>
      </c>
      <c r="DN381" s="38"/>
      <c r="DO381" s="35">
        <v>0</v>
      </c>
      <c r="DP381" s="31" t="s">
        <v>13976</v>
      </c>
      <c r="DQ381" s="31" t="s">
        <v>13975</v>
      </c>
      <c r="DR381" s="31"/>
      <c r="DS381" s="31" t="s">
        <v>27662</v>
      </c>
      <c r="DT381" s="31" t="s">
        <v>37493</v>
      </c>
      <c r="DU381" s="31">
        <v>3</v>
      </c>
      <c r="DV381" s="31" t="s">
        <v>32167</v>
      </c>
      <c r="DW381" s="31"/>
      <c r="DX381" s="31"/>
      <c r="DY381" s="31"/>
      <c r="DZ381" s="31"/>
      <c r="EA381" s="31"/>
      <c r="EB381" s="31">
        <v>0</v>
      </c>
      <c r="EC381" s="31" t="s">
        <v>39747</v>
      </c>
      <c r="ED381" s="31" t="s">
        <v>41101</v>
      </c>
      <c r="EE381" s="31"/>
      <c r="EF381" s="31"/>
      <c r="EG381" s="31"/>
      <c r="EH381" s="31"/>
      <c r="EI381" s="31"/>
      <c r="EJ381" s="31"/>
    </row>
    <row r="382" spans="1:140" ht="23.25" customHeight="1">
      <c r="A382" s="25">
        <v>380</v>
      </c>
      <c r="B382" s="30" t="s">
        <v>17279</v>
      </c>
      <c r="C382" s="31" t="s">
        <v>17020</v>
      </c>
      <c r="D382" s="30" t="s">
        <v>26179</v>
      </c>
      <c r="E382" s="30"/>
      <c r="F382" s="30" t="s">
        <v>36262</v>
      </c>
      <c r="G382" s="31">
        <f t="shared" si="50"/>
        <v>58</v>
      </c>
      <c r="H382" s="72">
        <f t="shared" si="51"/>
        <v>55305</v>
      </c>
      <c r="I382" s="30" t="s">
        <v>35004</v>
      </c>
      <c r="J382" s="30" t="s">
        <v>34085</v>
      </c>
      <c r="K382" s="30" t="s">
        <v>34083</v>
      </c>
      <c r="L382" s="31" t="s">
        <v>16726</v>
      </c>
      <c r="M382" s="31" t="s">
        <v>3186</v>
      </c>
      <c r="N382" s="31" t="s">
        <v>5865</v>
      </c>
      <c r="O382" s="31" t="s">
        <v>5117</v>
      </c>
      <c r="P382" s="31" t="s">
        <v>25993</v>
      </c>
      <c r="Q382" s="31"/>
      <c r="R382" s="31"/>
      <c r="S382" s="31"/>
      <c r="T382" s="31"/>
      <c r="U382" s="31" t="s">
        <v>17914</v>
      </c>
      <c r="V382" s="31"/>
      <c r="W382" s="31" t="s">
        <v>6910</v>
      </c>
      <c r="X382" s="31" t="s">
        <v>17205</v>
      </c>
      <c r="Y382" s="31" t="e">
        <f t="shared" ca="1" si="52"/>
        <v>#VALUE!</v>
      </c>
      <c r="Z382" s="31" t="e">
        <f t="shared" ca="1" si="53"/>
        <v>#VALUE!</v>
      </c>
      <c r="AA382" s="31"/>
      <c r="AB382" s="31" t="s">
        <v>11144</v>
      </c>
      <c r="AC382" s="31" t="s">
        <v>34145</v>
      </c>
      <c r="AD382" s="31" t="s">
        <v>34145</v>
      </c>
      <c r="AE382" s="31"/>
      <c r="AF382" s="31" t="s">
        <v>24701</v>
      </c>
      <c r="AG382" s="31" t="s">
        <v>4322</v>
      </c>
      <c r="AH382" s="31" t="s">
        <v>4322</v>
      </c>
      <c r="AI382" s="31" t="s">
        <v>908</v>
      </c>
      <c r="AJ382" s="31" t="s">
        <v>17570</v>
      </c>
      <c r="AK382" s="31" t="s">
        <v>17571</v>
      </c>
      <c r="AL382" s="31" t="s">
        <v>13241</v>
      </c>
      <c r="AM382" s="31" t="s">
        <v>8055</v>
      </c>
      <c r="AN382" s="31"/>
      <c r="AO382" s="31"/>
      <c r="AP382" s="31" t="s">
        <v>2307</v>
      </c>
      <c r="AQ382" s="31" t="s">
        <v>21713</v>
      </c>
      <c r="AR382" s="31" t="s">
        <v>34145</v>
      </c>
      <c r="AS382" s="31" t="s">
        <v>34145</v>
      </c>
      <c r="AT382" s="31" t="str">
        <f>_xlfn.IFNA(VLOOKUP(D382,'[1]5. 1 Mei 2022'!$C$7:$F$60,4,FALSE),"")</f>
        <v/>
      </c>
      <c r="AU382" s="31"/>
      <c r="AV382" s="31" t="s">
        <v>20032</v>
      </c>
      <c r="AW382" s="31" t="s">
        <v>21713</v>
      </c>
      <c r="AX382" s="29">
        <f t="shared" si="57"/>
        <v>46527</v>
      </c>
      <c r="AY382" s="31" t="s">
        <v>26346</v>
      </c>
      <c r="AZ382" s="31" t="s">
        <v>6924</v>
      </c>
      <c r="BA382" s="30" t="s">
        <v>2307</v>
      </c>
      <c r="BB382" s="31" t="s">
        <v>23182</v>
      </c>
      <c r="BC382" s="31"/>
      <c r="BD382" s="31" t="s">
        <v>7980</v>
      </c>
      <c r="BE382" s="31" t="s">
        <v>7969</v>
      </c>
      <c r="BF382" s="31" t="s">
        <v>20032</v>
      </c>
      <c r="BG382" s="31"/>
      <c r="BH382" s="31"/>
      <c r="BI382" s="31"/>
      <c r="BJ382" s="31">
        <v>0</v>
      </c>
      <c r="BK382" s="31" t="str">
        <f t="shared" si="58"/>
        <v>II/c</v>
      </c>
      <c r="BL382" s="31"/>
      <c r="BM382" s="31"/>
      <c r="BN382" s="31"/>
      <c r="BO382" s="31"/>
      <c r="BP382" s="31"/>
      <c r="BQ382" s="31"/>
      <c r="BR382" s="31"/>
      <c r="BS382" s="31"/>
      <c r="BT382" s="31"/>
      <c r="BU382" s="31"/>
      <c r="BV382" s="31" t="s">
        <v>8466</v>
      </c>
      <c r="BW382" s="31">
        <f t="shared" ca="1" si="54"/>
        <v>7</v>
      </c>
      <c r="BX382" s="78">
        <f t="shared" ca="1" si="55"/>
        <v>3</v>
      </c>
      <c r="BY382" s="31" t="s">
        <v>25993</v>
      </c>
      <c r="BZ382" s="31"/>
      <c r="CA382" s="31" t="s">
        <v>2483</v>
      </c>
      <c r="CB382" s="31" t="s">
        <v>2406</v>
      </c>
      <c r="CC382" s="31"/>
      <c r="CD382" s="31"/>
      <c r="CE382" s="31" t="s">
        <v>20085</v>
      </c>
      <c r="CF382" s="31"/>
      <c r="CG382" s="31"/>
      <c r="CH382" s="31"/>
      <c r="CI382" s="31"/>
      <c r="CJ382" s="31"/>
      <c r="CK382" s="31"/>
      <c r="CL382" s="31" t="s">
        <v>29312</v>
      </c>
      <c r="CM382" s="31" t="s">
        <v>29313</v>
      </c>
      <c r="CN382" s="31">
        <v>125</v>
      </c>
      <c r="CO382" s="31" t="s">
        <v>36673</v>
      </c>
      <c r="CP382" s="52" t="s">
        <v>29313</v>
      </c>
      <c r="CQ382" s="31">
        <v>125</v>
      </c>
      <c r="CR382" s="31">
        <v>4995</v>
      </c>
      <c r="CS382" s="31" t="s">
        <v>17858</v>
      </c>
      <c r="CT382" s="31" t="s">
        <v>17996</v>
      </c>
      <c r="CU382" s="31" t="s">
        <v>17997</v>
      </c>
      <c r="CV382" s="31" t="s">
        <v>18005</v>
      </c>
      <c r="CW382" s="31" t="s">
        <v>11798</v>
      </c>
      <c r="CX382" s="31" t="s">
        <v>3498</v>
      </c>
      <c r="CY382" s="31"/>
      <c r="CZ382" s="31"/>
      <c r="DA382" s="31"/>
      <c r="DB382" s="31" t="s">
        <v>11355</v>
      </c>
      <c r="DC382" s="31" t="s">
        <v>18668</v>
      </c>
      <c r="DD382" s="31" t="s">
        <v>18474</v>
      </c>
      <c r="DE382" s="31"/>
      <c r="DF382" s="31"/>
      <c r="DG382" s="31"/>
      <c r="DH382" s="31"/>
      <c r="DI382" s="31" t="s">
        <v>25077</v>
      </c>
      <c r="DJ382" s="31" t="s">
        <v>25042</v>
      </c>
      <c r="DK382" s="31" t="s">
        <v>25645</v>
      </c>
      <c r="DL382" s="31" t="s">
        <v>13888</v>
      </c>
      <c r="DM382" s="38" t="s">
        <v>28938</v>
      </c>
      <c r="DN382" s="38"/>
      <c r="DO382" s="35"/>
      <c r="DP382" s="31" t="s">
        <v>17572</v>
      </c>
      <c r="DQ382" s="31" t="s">
        <v>17573</v>
      </c>
      <c r="DR382" s="31"/>
      <c r="DS382" s="31" t="s">
        <v>27804</v>
      </c>
      <c r="DT382" s="31" t="s">
        <v>37494</v>
      </c>
      <c r="DU382" s="31">
        <v>2</v>
      </c>
      <c r="DV382" s="31" t="s">
        <v>32165</v>
      </c>
      <c r="DW382" s="31" t="s">
        <v>7980</v>
      </c>
      <c r="DX382" s="31" t="s">
        <v>7980</v>
      </c>
      <c r="DY382" s="31" t="s">
        <v>26461</v>
      </c>
      <c r="DZ382" s="31" t="s">
        <v>18545</v>
      </c>
      <c r="EA382" s="31"/>
      <c r="EB382" s="31">
        <v>1426039</v>
      </c>
      <c r="EC382" s="31" t="s">
        <v>40168</v>
      </c>
      <c r="ED382" s="31" t="s">
        <v>41101</v>
      </c>
      <c r="EE382" s="31"/>
      <c r="EF382" s="31"/>
      <c r="EG382" s="31"/>
      <c r="EH382" s="31"/>
      <c r="EI382" s="31"/>
      <c r="EJ382" s="31"/>
    </row>
    <row r="383" spans="1:140" ht="23.25" customHeight="1">
      <c r="A383" s="25">
        <v>381</v>
      </c>
      <c r="B383" s="30" t="s">
        <v>24460</v>
      </c>
      <c r="C383" s="31" t="s">
        <v>7940</v>
      </c>
      <c r="D383" s="30" t="s">
        <v>12613</v>
      </c>
      <c r="E383" s="30"/>
      <c r="F383" s="30" t="s">
        <v>36255</v>
      </c>
      <c r="G383" s="31">
        <f t="shared" si="50"/>
        <v>58</v>
      </c>
      <c r="H383" s="72">
        <f t="shared" si="51"/>
        <v>51167</v>
      </c>
      <c r="I383" s="30"/>
      <c r="J383" s="30" t="s">
        <v>34084</v>
      </c>
      <c r="K383" s="30" t="s">
        <v>4318</v>
      </c>
      <c r="L383" s="31" t="s">
        <v>4318</v>
      </c>
      <c r="M383" s="31" t="s">
        <v>3186</v>
      </c>
      <c r="N383" s="31" t="s">
        <v>3557</v>
      </c>
      <c r="O383" s="31" t="s">
        <v>1501</v>
      </c>
      <c r="P383" s="31" t="s">
        <v>18412</v>
      </c>
      <c r="Q383" s="31"/>
      <c r="R383" s="31">
        <v>4</v>
      </c>
      <c r="S383" s="31">
        <v>7</v>
      </c>
      <c r="T383" s="31"/>
      <c r="U383" s="31">
        <v>410</v>
      </c>
      <c r="V383" s="31" t="s">
        <v>19336</v>
      </c>
      <c r="W383" s="31" t="s">
        <v>13316</v>
      </c>
      <c r="X383" s="31" t="s">
        <v>2928</v>
      </c>
      <c r="Y383" s="31">
        <f t="shared" ca="1" si="52"/>
        <v>41</v>
      </c>
      <c r="Z383" s="31" t="str">
        <f t="shared" ca="1" si="53"/>
        <v>36-45</v>
      </c>
      <c r="AA383" s="31"/>
      <c r="AB383" s="31" t="s">
        <v>11144</v>
      </c>
      <c r="AC383" s="31" t="s">
        <v>34145</v>
      </c>
      <c r="AD383" s="31" t="s">
        <v>34145</v>
      </c>
      <c r="AE383" s="31"/>
      <c r="AF383" s="31" t="s">
        <v>24701</v>
      </c>
      <c r="AG383" s="31" t="s">
        <v>4322</v>
      </c>
      <c r="AH383" s="31" t="s">
        <v>4322</v>
      </c>
      <c r="AI383" s="31" t="s">
        <v>908</v>
      </c>
      <c r="AJ383" s="31" t="s">
        <v>8058</v>
      </c>
      <c r="AK383" s="31" t="s">
        <v>8059</v>
      </c>
      <c r="AL383" s="31" t="s">
        <v>5636</v>
      </c>
      <c r="AM383" s="31" t="s">
        <v>8060</v>
      </c>
      <c r="AN383" s="31"/>
      <c r="AO383" s="31"/>
      <c r="AP383" s="31" t="s">
        <v>18118</v>
      </c>
      <c r="AQ383" s="31" t="s">
        <v>21685</v>
      </c>
      <c r="AR383" s="31" t="s">
        <v>34145</v>
      </c>
      <c r="AS383" s="31" t="s">
        <v>34145</v>
      </c>
      <c r="AT383" s="31" t="str">
        <f>_xlfn.IFNA(VLOOKUP(D383,'[1]5. 1 Mei 2022'!$C$7:$F$60,4,FALSE),"")</f>
        <v/>
      </c>
      <c r="AU383" s="31"/>
      <c r="AV383" s="31" t="s">
        <v>20034</v>
      </c>
      <c r="AW383" s="52" t="s">
        <v>33910</v>
      </c>
      <c r="AX383" s="29">
        <f t="shared" si="57"/>
        <v>46798</v>
      </c>
      <c r="AY383" s="31" t="s">
        <v>26346</v>
      </c>
      <c r="AZ383" s="31" t="s">
        <v>2622</v>
      </c>
      <c r="BA383" s="30" t="s">
        <v>18118</v>
      </c>
      <c r="BB383" s="31" t="s">
        <v>29340</v>
      </c>
      <c r="BC383" s="31"/>
      <c r="BD383" s="31" t="s">
        <v>7980</v>
      </c>
      <c r="BE383" s="31" t="s">
        <v>7969</v>
      </c>
      <c r="BF383" s="31" t="s">
        <v>20034</v>
      </c>
      <c r="BG383" s="31"/>
      <c r="BH383" s="31"/>
      <c r="BI383" s="31" t="s">
        <v>8136</v>
      </c>
      <c r="BJ383" s="31" t="s">
        <v>20275</v>
      </c>
      <c r="BK383" s="31" t="str">
        <f t="shared" si="58"/>
        <v>III/a</v>
      </c>
      <c r="BL383" s="31" t="s">
        <v>8077</v>
      </c>
      <c r="BM383" s="31"/>
      <c r="BN383" s="31"/>
      <c r="BO383" s="31"/>
      <c r="BP383" s="31"/>
      <c r="BQ383" s="31" t="s">
        <v>20275</v>
      </c>
      <c r="BR383" s="31" t="s">
        <v>30292</v>
      </c>
      <c r="BS383" s="31" t="s">
        <v>32083</v>
      </c>
      <c r="BT383" s="31" t="s">
        <v>12470</v>
      </c>
      <c r="BU383" s="31" t="s">
        <v>15682</v>
      </c>
      <c r="BV383" s="31" t="s">
        <v>4941</v>
      </c>
      <c r="BW383" s="31">
        <f t="shared" ca="1" si="54"/>
        <v>10</v>
      </c>
      <c r="BX383" s="78">
        <f t="shared" ca="1" si="55"/>
        <v>3</v>
      </c>
      <c r="BY383" s="31"/>
      <c r="BZ383" s="31"/>
      <c r="CA383" s="31" t="s">
        <v>2483</v>
      </c>
      <c r="CB383" s="31" t="s">
        <v>2519</v>
      </c>
      <c r="CC383" s="31">
        <v>2</v>
      </c>
      <c r="CD383" s="31">
        <v>1</v>
      </c>
      <c r="CE383" s="31" t="s">
        <v>20085</v>
      </c>
      <c r="CF383" s="31"/>
      <c r="CG383" s="31"/>
      <c r="CH383" s="31"/>
      <c r="CI383" s="31"/>
      <c r="CJ383" s="31"/>
      <c r="CK383" s="31"/>
      <c r="CL383" s="31" t="s">
        <v>28370</v>
      </c>
      <c r="CM383" s="31" t="s">
        <v>28371</v>
      </c>
      <c r="CN383" s="31">
        <v>125</v>
      </c>
      <c r="CO383" s="31" t="s">
        <v>28904</v>
      </c>
      <c r="CP383" s="31" t="s">
        <v>28371</v>
      </c>
      <c r="CQ383" s="31">
        <v>125</v>
      </c>
      <c r="CR383" s="31">
        <v>4690</v>
      </c>
      <c r="CS383" s="31" t="s">
        <v>13317</v>
      </c>
      <c r="CT383" s="31"/>
      <c r="CU383" s="31" t="s">
        <v>8471</v>
      </c>
      <c r="CV383" s="31"/>
      <c r="CW383" s="31"/>
      <c r="CX383" s="31"/>
      <c r="CY383" s="31"/>
      <c r="CZ383" s="31"/>
      <c r="DA383" s="31"/>
      <c r="DB383" s="31" t="s">
        <v>11355</v>
      </c>
      <c r="DC383" s="31" t="s">
        <v>16323</v>
      </c>
      <c r="DD383" s="31" t="s">
        <v>16324</v>
      </c>
      <c r="DE383" s="31"/>
      <c r="DF383" s="31"/>
      <c r="DG383" s="31"/>
      <c r="DH383" s="31"/>
      <c r="DI383" s="31" t="s">
        <v>24810</v>
      </c>
      <c r="DJ383" s="31" t="s">
        <v>24811</v>
      </c>
      <c r="DK383" s="31"/>
      <c r="DL383" s="31"/>
      <c r="DM383" s="38" t="s">
        <v>11441</v>
      </c>
      <c r="DN383" s="38"/>
      <c r="DO383" s="35"/>
      <c r="DP383" s="31" t="s">
        <v>14217</v>
      </c>
      <c r="DQ383" s="31" t="s">
        <v>7957</v>
      </c>
      <c r="DR383" s="31"/>
      <c r="DS383" s="31" t="s">
        <v>27760</v>
      </c>
      <c r="DT383" s="31" t="s">
        <v>28264</v>
      </c>
      <c r="DU383" s="31">
        <v>3</v>
      </c>
      <c r="DV383" s="31" t="s">
        <v>32167</v>
      </c>
      <c r="DW383" s="31" t="s">
        <v>1759</v>
      </c>
      <c r="DX383" s="31" t="s">
        <v>7980</v>
      </c>
      <c r="DY383" s="31" t="s">
        <v>31270</v>
      </c>
      <c r="DZ383" s="31" t="s">
        <v>18581</v>
      </c>
      <c r="EA383" s="31"/>
      <c r="EB383" s="31">
        <v>1223756</v>
      </c>
      <c r="EC383" s="31" t="s">
        <v>40168</v>
      </c>
      <c r="ED383" s="31" t="s">
        <v>41101</v>
      </c>
      <c r="EE383" s="31"/>
      <c r="EF383" s="31"/>
      <c r="EG383" s="31"/>
      <c r="EH383" s="31"/>
      <c r="EI383" s="31"/>
      <c r="EJ383" s="31"/>
    </row>
    <row r="384" spans="1:140" ht="23.25" customHeight="1">
      <c r="A384" s="25">
        <v>382</v>
      </c>
      <c r="B384" s="30" t="s">
        <v>24234</v>
      </c>
      <c r="C384" s="31" t="s">
        <v>3064</v>
      </c>
      <c r="D384" s="30" t="s">
        <v>16641</v>
      </c>
      <c r="E384" s="30"/>
      <c r="F384" s="30" t="s">
        <v>36262</v>
      </c>
      <c r="G384" s="31">
        <f t="shared" si="50"/>
        <v>58</v>
      </c>
      <c r="H384" s="72">
        <f t="shared" si="51"/>
        <v>53997</v>
      </c>
      <c r="I384" s="30" t="s">
        <v>35005</v>
      </c>
      <c r="J384" s="30" t="s">
        <v>34085</v>
      </c>
      <c r="K384" s="30" t="s">
        <v>34083</v>
      </c>
      <c r="L384" s="31" t="s">
        <v>16726</v>
      </c>
      <c r="M384" s="31" t="s">
        <v>3186</v>
      </c>
      <c r="N384" s="31" t="s">
        <v>5865</v>
      </c>
      <c r="O384" s="31" t="s">
        <v>5117</v>
      </c>
      <c r="P384" s="31" t="s">
        <v>3738</v>
      </c>
      <c r="Q384" s="31"/>
      <c r="R384" s="31"/>
      <c r="S384" s="31"/>
      <c r="T384" s="31"/>
      <c r="U384" s="31" t="s">
        <v>6829</v>
      </c>
      <c r="V384" s="31"/>
      <c r="W384" s="31" t="s">
        <v>7628</v>
      </c>
      <c r="X384" s="31" t="s">
        <v>2151</v>
      </c>
      <c r="Y384" s="31" t="e">
        <f t="shared" ca="1" si="52"/>
        <v>#VALUE!</v>
      </c>
      <c r="Z384" s="31" t="e">
        <f t="shared" ca="1" si="53"/>
        <v>#VALUE!</v>
      </c>
      <c r="AA384" s="31"/>
      <c r="AB384" s="31" t="s">
        <v>11144</v>
      </c>
      <c r="AC384" s="31" t="s">
        <v>34145</v>
      </c>
      <c r="AD384" s="31" t="s">
        <v>34145</v>
      </c>
      <c r="AE384" s="31"/>
      <c r="AF384" s="31" t="s">
        <v>24701</v>
      </c>
      <c r="AG384" s="31" t="s">
        <v>4322</v>
      </c>
      <c r="AH384" s="31" t="s">
        <v>4322</v>
      </c>
      <c r="AI384" s="31" t="s">
        <v>908</v>
      </c>
      <c r="AJ384" s="31" t="s">
        <v>7488</v>
      </c>
      <c r="AK384" s="31">
        <v>244651</v>
      </c>
      <c r="AL384" s="31" t="s">
        <v>2771</v>
      </c>
      <c r="AM384" s="31" t="s">
        <v>2772</v>
      </c>
      <c r="AN384" s="31"/>
      <c r="AO384" s="31"/>
      <c r="AP384" s="31" t="s">
        <v>18118</v>
      </c>
      <c r="AQ384" s="31" t="s">
        <v>16037</v>
      </c>
      <c r="AR384" s="31" t="s">
        <v>34145</v>
      </c>
      <c r="AS384" s="31" t="s">
        <v>34145</v>
      </c>
      <c r="AT384" s="31" t="str">
        <f>_xlfn.IFNA(VLOOKUP(D384,'[1]5. 1 Mei 2022'!$C$7:$F$60,4,FALSE),"")</f>
        <v/>
      </c>
      <c r="AU384" s="31"/>
      <c r="AV384" s="31" t="s">
        <v>20034</v>
      </c>
      <c r="AW384" s="52" t="s">
        <v>33910</v>
      </c>
      <c r="AX384" s="29">
        <f t="shared" si="57"/>
        <v>46798</v>
      </c>
      <c r="AY384" s="31" t="s">
        <v>26346</v>
      </c>
      <c r="AZ384" s="31" t="s">
        <v>2622</v>
      </c>
      <c r="BA384" s="30" t="s">
        <v>18118</v>
      </c>
      <c r="BB384" s="31" t="s">
        <v>21673</v>
      </c>
      <c r="BC384" s="31"/>
      <c r="BD384" s="31" t="s">
        <v>7980</v>
      </c>
      <c r="BE384" s="31" t="s">
        <v>7969</v>
      </c>
      <c r="BF384" s="31" t="s">
        <v>20034</v>
      </c>
      <c r="BG384" s="31"/>
      <c r="BH384" s="31"/>
      <c r="BI384" s="31"/>
      <c r="BJ384" s="31">
        <v>0</v>
      </c>
      <c r="BK384" s="31" t="str">
        <f t="shared" si="58"/>
        <v>II/c</v>
      </c>
      <c r="BL384" s="31"/>
      <c r="BM384" s="31"/>
      <c r="BN384" s="31"/>
      <c r="BO384" s="31"/>
      <c r="BP384" s="31"/>
      <c r="BQ384" s="31"/>
      <c r="BR384" s="31"/>
      <c r="BS384" s="31"/>
      <c r="BT384" s="31"/>
      <c r="BU384" s="31"/>
      <c r="BV384" s="31" t="s">
        <v>2124</v>
      </c>
      <c r="BW384" s="31">
        <f t="shared" ca="1" si="54"/>
        <v>13</v>
      </c>
      <c r="BX384" s="78">
        <f t="shared" ca="1" si="55"/>
        <v>3</v>
      </c>
      <c r="BY384" s="31" t="s">
        <v>3738</v>
      </c>
      <c r="BZ384" s="31"/>
      <c r="CA384" s="31" t="s">
        <v>2483</v>
      </c>
      <c r="CB384" s="31" t="s">
        <v>2519</v>
      </c>
      <c r="CC384" s="31"/>
      <c r="CD384" s="31">
        <v>1</v>
      </c>
      <c r="CE384" s="31" t="s">
        <v>20085</v>
      </c>
      <c r="CF384" s="31"/>
      <c r="CG384" s="31"/>
      <c r="CH384" s="31"/>
      <c r="CI384" s="31"/>
      <c r="CJ384" s="31"/>
      <c r="CK384" s="31"/>
      <c r="CL384" s="31" t="s">
        <v>22489</v>
      </c>
      <c r="CM384" s="31" t="s">
        <v>22259</v>
      </c>
      <c r="CN384" s="31">
        <v>123</v>
      </c>
      <c r="CO384" s="31" t="s">
        <v>25931</v>
      </c>
      <c r="CP384" s="31" t="s">
        <v>22259</v>
      </c>
      <c r="CQ384" s="31">
        <v>123</v>
      </c>
      <c r="CR384" s="31">
        <v>4379</v>
      </c>
      <c r="CS384" s="31" t="s">
        <v>18417</v>
      </c>
      <c r="CT384" s="31" t="s">
        <v>18418</v>
      </c>
      <c r="CU384" s="31" t="s">
        <v>4327</v>
      </c>
      <c r="CV384" s="31" t="s">
        <v>17262</v>
      </c>
      <c r="CW384" s="31" t="s">
        <v>17263</v>
      </c>
      <c r="CX384" s="31" t="s">
        <v>17264</v>
      </c>
      <c r="CY384" s="31"/>
      <c r="CZ384" s="31"/>
      <c r="DA384" s="31"/>
      <c r="DB384" s="31" t="s">
        <v>15747</v>
      </c>
      <c r="DC384" s="31" t="s">
        <v>15757</v>
      </c>
      <c r="DD384" s="31" t="s">
        <v>15746</v>
      </c>
      <c r="DE384" s="31"/>
      <c r="DF384" s="31"/>
      <c r="DG384" s="31"/>
      <c r="DH384" s="31"/>
      <c r="DI384" s="31" t="s">
        <v>24810</v>
      </c>
      <c r="DJ384" s="31" t="s">
        <v>24811</v>
      </c>
      <c r="DK384" s="31"/>
      <c r="DL384" s="31"/>
      <c r="DM384" s="38" t="s">
        <v>9333</v>
      </c>
      <c r="DN384" s="38"/>
      <c r="DO384" s="35" t="s">
        <v>10670</v>
      </c>
      <c r="DP384" s="31" t="s">
        <v>10866</v>
      </c>
      <c r="DQ384" s="31" t="s">
        <v>11026</v>
      </c>
      <c r="DR384" s="31"/>
      <c r="DS384" s="31" t="s">
        <v>26975</v>
      </c>
      <c r="DT384" s="31" t="s">
        <v>37495</v>
      </c>
      <c r="DU384" s="31">
        <v>3</v>
      </c>
      <c r="DV384" s="31" t="s">
        <v>32167</v>
      </c>
      <c r="DW384" s="31" t="s">
        <v>1759</v>
      </c>
      <c r="DX384" s="31" t="s">
        <v>1759</v>
      </c>
      <c r="DY384" s="52" t="s">
        <v>40636</v>
      </c>
      <c r="DZ384" s="52" t="s">
        <v>40579</v>
      </c>
      <c r="EA384" s="52" t="s">
        <v>32056</v>
      </c>
      <c r="EB384" s="31">
        <v>0</v>
      </c>
      <c r="EC384" s="31" t="s">
        <v>40168</v>
      </c>
      <c r="ED384" s="31" t="s">
        <v>41101</v>
      </c>
      <c r="EE384" s="31"/>
      <c r="EF384" s="31"/>
      <c r="EG384" s="31"/>
      <c r="EH384" s="31"/>
      <c r="EI384" s="31"/>
      <c r="EJ384" s="31"/>
    </row>
    <row r="385" spans="1:140" ht="23.25" customHeight="1">
      <c r="A385" s="25">
        <v>383</v>
      </c>
      <c r="B385" s="30" t="s">
        <v>24448</v>
      </c>
      <c r="C385" s="31" t="s">
        <v>11892</v>
      </c>
      <c r="D385" s="30" t="s">
        <v>21121</v>
      </c>
      <c r="E385" s="30"/>
      <c r="F385" s="30" t="s">
        <v>36262</v>
      </c>
      <c r="G385" s="31">
        <f t="shared" si="50"/>
        <v>58</v>
      </c>
      <c r="H385" s="72">
        <f t="shared" si="51"/>
        <v>53844</v>
      </c>
      <c r="I385" s="30" t="s">
        <v>35006</v>
      </c>
      <c r="J385" s="30" t="s">
        <v>34085</v>
      </c>
      <c r="K385" s="30" t="s">
        <v>34083</v>
      </c>
      <c r="L385" s="31" t="s">
        <v>16726</v>
      </c>
      <c r="M385" s="31" t="s">
        <v>3186</v>
      </c>
      <c r="N385" s="31" t="s">
        <v>5865</v>
      </c>
      <c r="O385" s="31" t="s">
        <v>5117</v>
      </c>
      <c r="P385" s="31" t="s">
        <v>19644</v>
      </c>
      <c r="Q385" s="31"/>
      <c r="R385" s="31"/>
      <c r="S385" s="31"/>
      <c r="T385" s="31"/>
      <c r="U385" s="31" t="s">
        <v>12065</v>
      </c>
      <c r="V385" s="31"/>
      <c r="W385" s="31" t="s">
        <v>7239</v>
      </c>
      <c r="X385" s="31" t="s">
        <v>12331</v>
      </c>
      <c r="Y385" s="31" t="e">
        <f t="shared" ca="1" si="52"/>
        <v>#VALUE!</v>
      </c>
      <c r="Z385" s="31" t="e">
        <f t="shared" ca="1" si="53"/>
        <v>#VALUE!</v>
      </c>
      <c r="AA385" s="31"/>
      <c r="AB385" s="31" t="s">
        <v>11144</v>
      </c>
      <c r="AC385" s="31" t="s">
        <v>34145</v>
      </c>
      <c r="AD385" s="31" t="s">
        <v>34145</v>
      </c>
      <c r="AE385" s="31"/>
      <c r="AF385" s="31" t="s">
        <v>24701</v>
      </c>
      <c r="AG385" s="31" t="s">
        <v>4322</v>
      </c>
      <c r="AH385" s="31" t="s">
        <v>4322</v>
      </c>
      <c r="AI385" s="31" t="s">
        <v>908</v>
      </c>
      <c r="AJ385" s="31" t="s">
        <v>12010</v>
      </c>
      <c r="AK385" s="31" t="s">
        <v>12011</v>
      </c>
      <c r="AL385" s="31">
        <v>40445</v>
      </c>
      <c r="AM385" s="31" t="s">
        <v>11847</v>
      </c>
      <c r="AN385" s="31"/>
      <c r="AO385" s="31"/>
      <c r="AP385" s="31" t="s">
        <v>33003</v>
      </c>
      <c r="AQ385" s="52" t="s">
        <v>24630</v>
      </c>
      <c r="AR385" s="31" t="s">
        <v>34145</v>
      </c>
      <c r="AS385" s="31" t="s">
        <v>34145</v>
      </c>
      <c r="AT385" s="31" t="s">
        <v>36092</v>
      </c>
      <c r="AU385" s="31"/>
      <c r="AV385" s="31" t="s">
        <v>20032</v>
      </c>
      <c r="AW385" s="31" t="s">
        <v>31427</v>
      </c>
      <c r="AX385" s="29">
        <f t="shared" si="57"/>
        <v>46355</v>
      </c>
      <c r="AY385" s="31" t="s">
        <v>26346</v>
      </c>
      <c r="AZ385" s="31" t="s">
        <v>33005</v>
      </c>
      <c r="BA385" s="30" t="s">
        <v>33003</v>
      </c>
      <c r="BB385" s="31" t="s">
        <v>36093</v>
      </c>
      <c r="BC385" s="31"/>
      <c r="BD385" s="31" t="s">
        <v>7980</v>
      </c>
      <c r="BE385" s="31" t="s">
        <v>7969</v>
      </c>
      <c r="BF385" s="31" t="s">
        <v>20032</v>
      </c>
      <c r="BG385" s="31"/>
      <c r="BH385" s="31"/>
      <c r="BI385" s="31"/>
      <c r="BJ385" s="31">
        <v>0</v>
      </c>
      <c r="BK385" s="31" t="str">
        <f t="shared" si="58"/>
        <v>II/c</v>
      </c>
      <c r="BL385" s="31"/>
      <c r="BM385" s="31"/>
      <c r="BN385" s="31"/>
      <c r="BO385" s="31"/>
      <c r="BP385" s="31"/>
      <c r="BQ385" s="31"/>
      <c r="BR385" s="31"/>
      <c r="BS385" s="31"/>
      <c r="BT385" s="31"/>
      <c r="BU385" s="31"/>
      <c r="BV385" s="31" t="s">
        <v>8453</v>
      </c>
      <c r="BW385" s="31">
        <f t="shared" ca="1" si="54"/>
        <v>9</v>
      </c>
      <c r="BX385" s="78">
        <f t="shared" ca="1" si="55"/>
        <v>3</v>
      </c>
      <c r="BY385" s="31" t="s">
        <v>19644</v>
      </c>
      <c r="BZ385" s="31"/>
      <c r="CA385" s="31" t="s">
        <v>2483</v>
      </c>
      <c r="CB385" s="31" t="s">
        <v>2519</v>
      </c>
      <c r="CC385" s="31">
        <v>1</v>
      </c>
      <c r="CD385" s="31">
        <v>1</v>
      </c>
      <c r="CE385" s="31" t="s">
        <v>20085</v>
      </c>
      <c r="CF385" s="31"/>
      <c r="CG385" s="31"/>
      <c r="CH385" s="31"/>
      <c r="CI385" s="31"/>
      <c r="CJ385" s="31"/>
      <c r="CK385" s="31"/>
      <c r="CL385" s="31" t="s">
        <v>25081</v>
      </c>
      <c r="CM385" s="31" t="s">
        <v>22088</v>
      </c>
      <c r="CN385" s="31">
        <v>123</v>
      </c>
      <c r="CO385" s="31" t="s">
        <v>28739</v>
      </c>
      <c r="CP385" s="31" t="s">
        <v>22088</v>
      </c>
      <c r="CQ385" s="31">
        <v>123</v>
      </c>
      <c r="CR385" s="31">
        <v>4776</v>
      </c>
      <c r="CS385" s="31" t="s">
        <v>12146</v>
      </c>
      <c r="CT385" s="31" t="s">
        <v>12147</v>
      </c>
      <c r="CU385" s="31" t="s">
        <v>12148</v>
      </c>
      <c r="CV385" s="31" t="s">
        <v>11926</v>
      </c>
      <c r="CW385" s="31" t="s">
        <v>11643</v>
      </c>
      <c r="CX385" s="31" t="s">
        <v>11817</v>
      </c>
      <c r="CY385" s="31"/>
      <c r="CZ385" s="31"/>
      <c r="DA385" s="31"/>
      <c r="DB385" s="31" t="s">
        <v>11355</v>
      </c>
      <c r="DC385" s="31" t="s">
        <v>16323</v>
      </c>
      <c r="DD385" s="31" t="s">
        <v>16324</v>
      </c>
      <c r="DE385" s="31"/>
      <c r="DF385" s="31"/>
      <c r="DG385" s="31"/>
      <c r="DH385" s="31"/>
      <c r="DI385" s="31" t="s">
        <v>15852</v>
      </c>
      <c r="DJ385" s="31" t="s">
        <v>15853</v>
      </c>
      <c r="DK385" s="31" t="s">
        <v>25645</v>
      </c>
      <c r="DL385" s="31" t="s">
        <v>13888</v>
      </c>
      <c r="DM385" s="38" t="s">
        <v>12009</v>
      </c>
      <c r="DN385" s="38"/>
      <c r="DO385" s="35"/>
      <c r="DP385" s="31" t="s">
        <v>15226</v>
      </c>
      <c r="DQ385" s="31" t="s">
        <v>15227</v>
      </c>
      <c r="DR385" s="31" t="s">
        <v>12008</v>
      </c>
      <c r="DS385" s="52" t="s">
        <v>38517</v>
      </c>
      <c r="DT385" s="31" t="s">
        <v>37496</v>
      </c>
      <c r="DU385" s="31">
        <v>3</v>
      </c>
      <c r="DV385" s="31" t="s">
        <v>32167</v>
      </c>
      <c r="DW385" s="31" t="s">
        <v>7980</v>
      </c>
      <c r="DX385" s="31" t="s">
        <v>7980</v>
      </c>
      <c r="DY385" s="31" t="s">
        <v>31798</v>
      </c>
      <c r="DZ385" s="31" t="s">
        <v>16948</v>
      </c>
      <c r="EA385" s="31"/>
      <c r="EB385" s="31">
        <v>1297747</v>
      </c>
      <c r="EC385" s="31" t="s">
        <v>40168</v>
      </c>
      <c r="ED385" s="31" t="s">
        <v>41101</v>
      </c>
      <c r="EE385" s="31"/>
      <c r="EF385" s="31"/>
      <c r="EG385" s="31"/>
      <c r="EH385" s="31"/>
      <c r="EI385" s="31"/>
      <c r="EJ385" s="31"/>
    </row>
    <row r="386" spans="1:140" ht="23.25" customHeight="1">
      <c r="A386" s="25">
        <v>384</v>
      </c>
      <c r="B386" s="30" t="s">
        <v>41070</v>
      </c>
      <c r="C386" s="31" t="s">
        <v>6072</v>
      </c>
      <c r="D386" s="30" t="s">
        <v>5563</v>
      </c>
      <c r="E386" s="30"/>
      <c r="F386" s="30" t="s">
        <v>36255</v>
      </c>
      <c r="G386" s="31">
        <f t="shared" si="50"/>
        <v>58</v>
      </c>
      <c r="H386" s="72">
        <f t="shared" si="51"/>
        <v>49218</v>
      </c>
      <c r="I386" s="30"/>
      <c r="J386" s="30" t="s">
        <v>34084</v>
      </c>
      <c r="K386" s="30" t="s">
        <v>4318</v>
      </c>
      <c r="L386" s="31" t="s">
        <v>4318</v>
      </c>
      <c r="M386" s="31" t="s">
        <v>3186</v>
      </c>
      <c r="N386" s="31" t="s">
        <v>3311</v>
      </c>
      <c r="O386" s="31" t="s">
        <v>2534</v>
      </c>
      <c r="P386" s="31" t="s">
        <v>30542</v>
      </c>
      <c r="Q386" s="31"/>
      <c r="R386" s="31">
        <v>8</v>
      </c>
      <c r="S386" s="31">
        <v>4</v>
      </c>
      <c r="T386" s="31"/>
      <c r="U386" s="31">
        <v>1766</v>
      </c>
      <c r="V386" s="31" t="s">
        <v>1475</v>
      </c>
      <c r="W386" s="31" t="s">
        <v>6910</v>
      </c>
      <c r="X386" s="31" t="s">
        <v>4873</v>
      </c>
      <c r="Y386" s="31">
        <f t="shared" ca="1" si="52"/>
        <v>47</v>
      </c>
      <c r="Z386" s="31" t="str">
        <f t="shared" ca="1" si="53"/>
        <v>46-58</v>
      </c>
      <c r="AA386" s="31"/>
      <c r="AB386" s="31" t="s">
        <v>41079</v>
      </c>
      <c r="AC386" s="31" t="s">
        <v>34147</v>
      </c>
      <c r="AD386" s="31" t="s">
        <v>34147</v>
      </c>
      <c r="AE386" s="31"/>
      <c r="AF386" s="31" t="s">
        <v>24699</v>
      </c>
      <c r="AG386" s="31" t="s">
        <v>5852</v>
      </c>
      <c r="AH386" s="31" t="s">
        <v>5852</v>
      </c>
      <c r="AI386" s="31" t="s">
        <v>5828</v>
      </c>
      <c r="AJ386" s="52" t="s">
        <v>41076</v>
      </c>
      <c r="AK386" s="52" t="s">
        <v>41077</v>
      </c>
      <c r="AL386" s="52" t="s">
        <v>18392</v>
      </c>
      <c r="AM386" s="31" t="s">
        <v>34751</v>
      </c>
      <c r="AN386" s="31"/>
      <c r="AO386" s="52" t="s">
        <v>40006</v>
      </c>
      <c r="AP386" s="31" t="s">
        <v>33006</v>
      </c>
      <c r="AQ386" s="31"/>
      <c r="AR386" s="31" t="s">
        <v>34147</v>
      </c>
      <c r="AS386" s="31" t="s">
        <v>34147</v>
      </c>
      <c r="AT386" s="31" t="str">
        <f>_xlfn.IFNA(VLOOKUP(D386,'[1]5. 1 Mei 2022'!$C$7:$F$60,4,FALSE),"")</f>
        <v/>
      </c>
      <c r="AU386" s="31"/>
      <c r="AV386" s="31" t="s">
        <v>7772</v>
      </c>
      <c r="AW386" s="31"/>
      <c r="AX386" s="29">
        <f t="shared" si="57"/>
        <v>1903</v>
      </c>
      <c r="AY386" s="31" t="s">
        <v>26346</v>
      </c>
      <c r="AZ386" s="31" t="s">
        <v>530</v>
      </c>
      <c r="BA386" s="30" t="s">
        <v>33006</v>
      </c>
      <c r="BB386" s="31"/>
      <c r="BC386" s="31"/>
      <c r="BD386" s="31" t="s">
        <v>20054</v>
      </c>
      <c r="BE386" s="31" t="s">
        <v>7973</v>
      </c>
      <c r="BF386" s="31" t="s">
        <v>7772</v>
      </c>
      <c r="BG386" s="31"/>
      <c r="BH386" s="31"/>
      <c r="BI386" s="31" t="s">
        <v>8121</v>
      </c>
      <c r="BJ386" s="31" t="s">
        <v>21611</v>
      </c>
      <c r="BK386" s="31" t="str">
        <f t="shared" si="58"/>
        <v>III/b</v>
      </c>
      <c r="BL386" s="31" t="s">
        <v>8077</v>
      </c>
      <c r="BM386" s="31"/>
      <c r="BN386" s="31"/>
      <c r="BO386" s="31"/>
      <c r="BP386" s="31"/>
      <c r="BQ386" s="31" t="s">
        <v>21611</v>
      </c>
      <c r="BR386" s="31" t="s">
        <v>26137</v>
      </c>
      <c r="BS386" s="31" t="s">
        <v>30425</v>
      </c>
      <c r="BT386" s="31" t="s">
        <v>3296</v>
      </c>
      <c r="BU386" s="31" t="s">
        <v>2918</v>
      </c>
      <c r="BV386" s="31" t="s">
        <v>1779</v>
      </c>
      <c r="BW386" s="31">
        <f t="shared" ca="1" si="54"/>
        <v>12</v>
      </c>
      <c r="BX386" s="78">
        <f t="shared" ca="1" si="55"/>
        <v>3</v>
      </c>
      <c r="BY386" s="31"/>
      <c r="BZ386" s="31" t="s">
        <v>314</v>
      </c>
      <c r="CA386" s="31" t="s">
        <v>2483</v>
      </c>
      <c r="CB386" s="31" t="s">
        <v>2519</v>
      </c>
      <c r="CC386" s="31">
        <v>2</v>
      </c>
      <c r="CD386" s="31">
        <v>1</v>
      </c>
      <c r="CE386" s="31" t="s">
        <v>20085</v>
      </c>
      <c r="CF386" s="31"/>
      <c r="CG386" s="31"/>
      <c r="CH386" s="31"/>
      <c r="CI386" s="31"/>
      <c r="CJ386" s="31"/>
      <c r="CK386" s="31"/>
      <c r="CL386" s="31" t="s">
        <v>20916</v>
      </c>
      <c r="CM386" s="31" t="s">
        <v>20917</v>
      </c>
      <c r="CN386" s="31">
        <v>123</v>
      </c>
      <c r="CO386" s="31" t="s">
        <v>23785</v>
      </c>
      <c r="CP386" s="31" t="s">
        <v>20917</v>
      </c>
      <c r="CQ386" s="31">
        <v>123</v>
      </c>
      <c r="CR386" s="31">
        <v>4487</v>
      </c>
      <c r="CS386" s="31" t="s">
        <v>3190</v>
      </c>
      <c r="CT386" s="31"/>
      <c r="CU386" s="31" t="s">
        <v>3191</v>
      </c>
      <c r="CV386" s="31" t="s">
        <v>8476</v>
      </c>
      <c r="CW386" s="31" t="s">
        <v>11159</v>
      </c>
      <c r="CX386" s="31" t="s">
        <v>6176</v>
      </c>
      <c r="CY386" s="31"/>
      <c r="CZ386" s="31"/>
      <c r="DA386" s="31"/>
      <c r="DB386" s="31" t="s">
        <v>8696</v>
      </c>
      <c r="DC386" s="31"/>
      <c r="DD386" s="31" t="s">
        <v>6187</v>
      </c>
      <c r="DE386" s="31"/>
      <c r="DF386" s="31"/>
      <c r="DG386" s="31"/>
      <c r="DH386" s="31"/>
      <c r="DI386" s="31" t="s">
        <v>25386</v>
      </c>
      <c r="DJ386" s="31" t="s">
        <v>25387</v>
      </c>
      <c r="DK386" s="31"/>
      <c r="DL386" s="31"/>
      <c r="DM386" s="38" t="s">
        <v>9610</v>
      </c>
      <c r="DN386" s="38"/>
      <c r="DO386" s="35">
        <v>0</v>
      </c>
      <c r="DP386" s="31" t="s">
        <v>13389</v>
      </c>
      <c r="DQ386" s="31" t="s">
        <v>6071</v>
      </c>
      <c r="DR386" s="31"/>
      <c r="DS386" s="31" t="s">
        <v>27247</v>
      </c>
      <c r="DT386" s="31" t="s">
        <v>28168</v>
      </c>
      <c r="DU386" s="31">
        <v>3</v>
      </c>
      <c r="DV386" s="31" t="s">
        <v>32167</v>
      </c>
      <c r="DW386" s="31"/>
      <c r="DX386" s="31"/>
      <c r="DY386" s="31" t="s">
        <v>33600</v>
      </c>
      <c r="DZ386" s="31" t="s">
        <v>21743</v>
      </c>
      <c r="EA386" s="31" t="s">
        <v>33601</v>
      </c>
      <c r="EB386" s="31">
        <v>0</v>
      </c>
      <c r="EC386" s="31" t="s">
        <v>7772</v>
      </c>
      <c r="ED386" s="31" t="s">
        <v>41101</v>
      </c>
      <c r="EE386" s="31"/>
      <c r="EF386" s="31"/>
      <c r="EG386" s="31"/>
      <c r="EH386" s="31"/>
      <c r="EI386" s="31"/>
      <c r="EJ386" s="31"/>
    </row>
    <row r="387" spans="1:140" ht="23.25" customHeight="1">
      <c r="A387" s="25">
        <v>385</v>
      </c>
      <c r="B387" s="30" t="s">
        <v>19797</v>
      </c>
      <c r="C387" s="31">
        <v>140368773</v>
      </c>
      <c r="D387" s="30" t="s">
        <v>1582</v>
      </c>
      <c r="E387" s="30"/>
      <c r="F387" s="30" t="s">
        <v>36257</v>
      </c>
      <c r="G387" s="31">
        <f t="shared" ref="G387:G450" si="59">IF(F387="Ahli Madya",60,IF(F387="Ahli Utama",65,58))</f>
        <v>58</v>
      </c>
      <c r="H387" s="72">
        <f t="shared" ref="H387:H450" si="60">DATE(YEAR(X387)+G387,MONTH(X387)+1,1)</f>
        <v>50526</v>
      </c>
      <c r="I387" s="30"/>
      <c r="J387" s="30" t="s">
        <v>34084</v>
      </c>
      <c r="K387" s="30" t="s">
        <v>4318</v>
      </c>
      <c r="L387" s="31" t="s">
        <v>4318</v>
      </c>
      <c r="M387" s="31" t="s">
        <v>3186</v>
      </c>
      <c r="N387" s="31" t="s">
        <v>5797</v>
      </c>
      <c r="O387" s="31" t="s">
        <v>5271</v>
      </c>
      <c r="P387" s="31" t="s">
        <v>21727</v>
      </c>
      <c r="Q387" s="31"/>
      <c r="R387" s="31">
        <v>14</v>
      </c>
      <c r="S387" s="31">
        <v>0</v>
      </c>
      <c r="T387" s="31"/>
      <c r="U387" s="31">
        <v>1152</v>
      </c>
      <c r="V387" s="31" t="s">
        <v>7703</v>
      </c>
      <c r="W387" s="31" t="s">
        <v>6910</v>
      </c>
      <c r="X387" s="31" t="s">
        <v>5180</v>
      </c>
      <c r="Y387" s="31">
        <f t="shared" ref="Y387:Y450" ca="1" si="61">YEAR(NOW())-YEAR(X387)</f>
        <v>43</v>
      </c>
      <c r="Z387" s="31" t="str">
        <f t="shared" ref="Z387:Z450" ca="1" si="62">IF(AND(Y387&gt;=21,Y387&lt;=35),"21-35",IF(AND(Y387&gt;35,Y387&lt;=45),"36-45",IF(AND(Y387&gt;45,Y387&lt;=58),"46-58",IF(Y387&gt;58,"Lebih dari 58",0))))</f>
        <v>36-45</v>
      </c>
      <c r="AA387" s="31"/>
      <c r="AB387" s="31" t="s">
        <v>10505</v>
      </c>
      <c r="AC387" s="31" t="s">
        <v>34147</v>
      </c>
      <c r="AD387" s="31" t="s">
        <v>34147</v>
      </c>
      <c r="AE387" s="31"/>
      <c r="AF387" s="31" t="s">
        <v>24699</v>
      </c>
      <c r="AG387" s="31" t="s">
        <v>5852</v>
      </c>
      <c r="AH387" s="31" t="s">
        <v>5852</v>
      </c>
      <c r="AI387" s="31" t="s">
        <v>728</v>
      </c>
      <c r="AJ387" s="31" t="s">
        <v>19672</v>
      </c>
      <c r="AK387" s="31" t="s">
        <v>19673</v>
      </c>
      <c r="AL387" s="31" t="s">
        <v>19674</v>
      </c>
      <c r="AM387" s="31" t="s">
        <v>17055</v>
      </c>
      <c r="AN387" s="31"/>
      <c r="AO387" s="31"/>
      <c r="AP387" s="31" t="s">
        <v>2451</v>
      </c>
      <c r="AQ387" s="31"/>
      <c r="AR387" s="31" t="s">
        <v>34147</v>
      </c>
      <c r="AS387" s="31" t="s">
        <v>34147</v>
      </c>
      <c r="AT387" s="31" t="str">
        <f>_xlfn.IFNA(VLOOKUP(D387,'[1]5. 1 Mei 2022'!$C$7:$F$60,4,FALSE),"")</f>
        <v/>
      </c>
      <c r="AU387" s="31"/>
      <c r="AV387" s="31" t="s">
        <v>5781</v>
      </c>
      <c r="AW387" s="31"/>
      <c r="AX387" s="29">
        <f t="shared" si="57"/>
        <v>1903</v>
      </c>
      <c r="AY387" s="31" t="s">
        <v>26346</v>
      </c>
      <c r="AZ387" s="31" t="s">
        <v>533</v>
      </c>
      <c r="BA387" s="30" t="s">
        <v>2451</v>
      </c>
      <c r="BB387" s="31"/>
      <c r="BC387" s="31"/>
      <c r="BD387" s="31" t="s">
        <v>20058</v>
      </c>
      <c r="BE387" s="31" t="s">
        <v>7973</v>
      </c>
      <c r="BF387" s="31" t="s">
        <v>5781</v>
      </c>
      <c r="BG387" s="31"/>
      <c r="BH387" s="31"/>
      <c r="BI387" s="31" t="s">
        <v>8133</v>
      </c>
      <c r="BJ387" s="31" t="s">
        <v>20281</v>
      </c>
      <c r="BK387" s="31" t="str">
        <f t="shared" si="58"/>
        <v>III/d</v>
      </c>
      <c r="BL387" s="31" t="s">
        <v>8077</v>
      </c>
      <c r="BM387" s="31"/>
      <c r="BN387" s="31"/>
      <c r="BO387" s="31"/>
      <c r="BP387" s="31" t="s">
        <v>1498</v>
      </c>
      <c r="BQ387" s="31" t="s">
        <v>20281</v>
      </c>
      <c r="BR387" s="31" t="s">
        <v>12422</v>
      </c>
      <c r="BS387" s="31" t="s">
        <v>26405</v>
      </c>
      <c r="BT387" s="31" t="s">
        <v>2481</v>
      </c>
      <c r="BU387" s="31"/>
      <c r="BV387" s="31" t="s">
        <v>6730</v>
      </c>
      <c r="BW387" s="31">
        <f t="shared" ref="BW387:BW450" ca="1" si="63">YEAR(NOW())-YEAR(BV387)</f>
        <v>18</v>
      </c>
      <c r="BX387" s="78">
        <f t="shared" ref="BX387:BX450" ca="1" si="64">DATEDIF(BV387,NOW(),"YM")</f>
        <v>3</v>
      </c>
      <c r="BY387" s="31"/>
      <c r="BZ387" s="31"/>
      <c r="CA387" s="31" t="s">
        <v>2483</v>
      </c>
      <c r="CB387" s="31" t="s">
        <v>2519</v>
      </c>
      <c r="CC387" s="31">
        <v>1</v>
      </c>
      <c r="CD387" s="31">
        <v>1</v>
      </c>
      <c r="CE387" s="31" t="s">
        <v>20085</v>
      </c>
      <c r="CF387" s="31"/>
      <c r="CG387" s="31"/>
      <c r="CH387" s="31"/>
      <c r="CI387" s="31"/>
      <c r="CJ387" s="31"/>
      <c r="CK387" s="31"/>
      <c r="CL387" s="31" t="s">
        <v>29296</v>
      </c>
      <c r="CM387" s="31" t="s">
        <v>29297</v>
      </c>
      <c r="CN387" s="31">
        <v>125</v>
      </c>
      <c r="CO387" s="31" t="s">
        <v>29386</v>
      </c>
      <c r="CP387" s="31" t="s">
        <v>29297</v>
      </c>
      <c r="CQ387" s="31">
        <v>125</v>
      </c>
      <c r="CR387" s="31">
        <v>5060</v>
      </c>
      <c r="CS387" s="31" t="s">
        <v>23912</v>
      </c>
      <c r="CT387" s="31"/>
      <c r="CU387" s="31" t="s">
        <v>7639</v>
      </c>
      <c r="CV387" s="31" t="s">
        <v>8476</v>
      </c>
      <c r="CW387" s="31" t="s">
        <v>11201</v>
      </c>
      <c r="CX387" s="31" t="s">
        <v>6176</v>
      </c>
      <c r="CY387" s="31"/>
      <c r="CZ387" s="31"/>
      <c r="DA387" s="31"/>
      <c r="DB387" s="31" t="s">
        <v>11355</v>
      </c>
      <c r="DC387" s="31" t="s">
        <v>16323</v>
      </c>
      <c r="DD387" s="31" t="s">
        <v>16324</v>
      </c>
      <c r="DE387" s="31"/>
      <c r="DF387" s="31"/>
      <c r="DG387" s="31"/>
      <c r="DH387" s="31"/>
      <c r="DI387" s="31" t="s">
        <v>15861</v>
      </c>
      <c r="DJ387" s="31" t="s">
        <v>15853</v>
      </c>
      <c r="DK387" s="31"/>
      <c r="DL387" s="31"/>
      <c r="DM387" s="38" t="s">
        <v>9616</v>
      </c>
      <c r="DN387" s="38"/>
      <c r="DO387" s="35" t="s">
        <v>20657</v>
      </c>
      <c r="DP387" s="31" t="s">
        <v>13943</v>
      </c>
      <c r="DQ387" s="31" t="s">
        <v>13942</v>
      </c>
      <c r="DR387" s="31"/>
      <c r="DS387" s="31" t="s">
        <v>27253</v>
      </c>
      <c r="DT387" s="31" t="s">
        <v>37497</v>
      </c>
      <c r="DU387" s="31">
        <v>3</v>
      </c>
      <c r="DV387" s="31" t="s">
        <v>32167</v>
      </c>
      <c r="DW387" s="31"/>
      <c r="DX387" s="31"/>
      <c r="DY387" s="31" t="s">
        <v>24629</v>
      </c>
      <c r="DZ387" s="31" t="s">
        <v>18320</v>
      </c>
      <c r="EA387" s="31"/>
      <c r="EB387" s="31">
        <v>0</v>
      </c>
      <c r="EC387" s="31" t="s">
        <v>40140</v>
      </c>
      <c r="ED387" s="31" t="s">
        <v>41101</v>
      </c>
      <c r="EE387" s="31"/>
      <c r="EF387" s="31"/>
      <c r="EG387" s="31"/>
      <c r="EH387" s="31"/>
      <c r="EI387" s="31"/>
      <c r="EJ387" s="31"/>
    </row>
    <row r="388" spans="1:140" ht="23.25" customHeight="1">
      <c r="A388" s="25">
        <v>386</v>
      </c>
      <c r="B388" s="30" t="s">
        <v>2560</v>
      </c>
      <c r="C388" s="31" t="s">
        <v>902</v>
      </c>
      <c r="D388" s="30" t="s">
        <v>17319</v>
      </c>
      <c r="E388" s="30"/>
      <c r="F388" s="30" t="s">
        <v>36262</v>
      </c>
      <c r="G388" s="31">
        <f t="shared" si="59"/>
        <v>58</v>
      </c>
      <c r="H388" s="72">
        <f t="shared" si="60"/>
        <v>53724</v>
      </c>
      <c r="I388" s="30" t="s">
        <v>35007</v>
      </c>
      <c r="J388" s="30" t="s">
        <v>34085</v>
      </c>
      <c r="K388" s="30" t="s">
        <v>34083</v>
      </c>
      <c r="L388" s="31" t="s">
        <v>16726</v>
      </c>
      <c r="M388" s="31" t="s">
        <v>3186</v>
      </c>
      <c r="N388" s="31" t="s">
        <v>7551</v>
      </c>
      <c r="O388" s="31" t="s">
        <v>6326</v>
      </c>
      <c r="P388" s="31" t="s">
        <v>11676</v>
      </c>
      <c r="Q388" s="31"/>
      <c r="R388" s="31"/>
      <c r="S388" s="31"/>
      <c r="T388" s="31"/>
      <c r="U388" s="31" t="s">
        <v>1326</v>
      </c>
      <c r="V388" s="31"/>
      <c r="W388" s="31" t="s">
        <v>6910</v>
      </c>
      <c r="X388" s="31" t="s">
        <v>3726</v>
      </c>
      <c r="Y388" s="31">
        <f t="shared" ca="1" si="61"/>
        <v>34</v>
      </c>
      <c r="Z388" s="31" t="str">
        <f t="shared" ca="1" si="62"/>
        <v>21-35</v>
      </c>
      <c r="AA388" s="31"/>
      <c r="AB388" s="31" t="s">
        <v>23515</v>
      </c>
      <c r="AC388" s="31" t="s">
        <v>34147</v>
      </c>
      <c r="AD388" s="31" t="s">
        <v>34147</v>
      </c>
      <c r="AE388" s="31"/>
      <c r="AF388" s="31" t="s">
        <v>24699</v>
      </c>
      <c r="AG388" s="31" t="s">
        <v>5852</v>
      </c>
      <c r="AH388" s="31" t="s">
        <v>5852</v>
      </c>
      <c r="AI388" s="31" t="s">
        <v>40277</v>
      </c>
      <c r="AJ388" s="31" t="s">
        <v>29292</v>
      </c>
      <c r="AK388" s="31" t="s">
        <v>29293</v>
      </c>
      <c r="AL388" s="31" t="s">
        <v>25042</v>
      </c>
      <c r="AM388" s="31" t="s">
        <v>5337</v>
      </c>
      <c r="AN388" s="31"/>
      <c r="AO388" s="31"/>
      <c r="AP388" s="31" t="s">
        <v>4602</v>
      </c>
      <c r="AQ388" s="31"/>
      <c r="AR388" s="31" t="s">
        <v>34147</v>
      </c>
      <c r="AS388" s="31" t="s">
        <v>34147</v>
      </c>
      <c r="AT388" s="31" t="str">
        <f>_xlfn.IFNA(VLOOKUP(D388,'[1]5. 1 Mei 2022'!$C$7:$F$60,4,FALSE),"")</f>
        <v/>
      </c>
      <c r="AU388" s="31"/>
      <c r="AV388" s="31" t="s">
        <v>6581</v>
      </c>
      <c r="AW388" s="31"/>
      <c r="AX388" s="29">
        <f t="shared" si="57"/>
        <v>1903</v>
      </c>
      <c r="AY388" s="31" t="s">
        <v>26346</v>
      </c>
      <c r="AZ388" s="31" t="s">
        <v>528</v>
      </c>
      <c r="BA388" s="30" t="s">
        <v>4435</v>
      </c>
      <c r="BB388" s="31"/>
      <c r="BC388" s="31"/>
      <c r="BD388" s="31" t="s">
        <v>20056</v>
      </c>
      <c r="BE388" s="31" t="s">
        <v>7973</v>
      </c>
      <c r="BF388" s="31" t="s">
        <v>6581</v>
      </c>
      <c r="BG388" s="31"/>
      <c r="BH388" s="31"/>
      <c r="BI388" s="31" t="s">
        <v>8124</v>
      </c>
      <c r="BJ388" s="31">
        <v>0</v>
      </c>
      <c r="BK388" s="31" t="str">
        <f t="shared" si="58"/>
        <v>II/a</v>
      </c>
      <c r="BL388" s="31"/>
      <c r="BM388" s="31"/>
      <c r="BN388" s="31"/>
      <c r="BO388" s="31"/>
      <c r="BP388" s="31" t="s">
        <v>1498</v>
      </c>
      <c r="BQ388" s="31"/>
      <c r="BR388" s="31"/>
      <c r="BS388" s="31"/>
      <c r="BT388" s="31"/>
      <c r="BU388" s="31"/>
      <c r="BV388" s="31" t="s">
        <v>5383</v>
      </c>
      <c r="BW388" s="31">
        <f t="shared" ca="1" si="63"/>
        <v>14</v>
      </c>
      <c r="BX388" s="78">
        <f t="shared" ca="1" si="64"/>
        <v>3</v>
      </c>
      <c r="BY388" s="31" t="s">
        <v>11676</v>
      </c>
      <c r="BZ388" s="31"/>
      <c r="CA388" s="31" t="s">
        <v>2483</v>
      </c>
      <c r="CB388" s="31" t="s">
        <v>2406</v>
      </c>
      <c r="CC388" s="31"/>
      <c r="CD388" s="31"/>
      <c r="CE388" s="31" t="s">
        <v>20085</v>
      </c>
      <c r="CF388" s="31"/>
      <c r="CG388" s="31"/>
      <c r="CH388" s="31"/>
      <c r="CI388" s="31"/>
      <c r="CJ388" s="31"/>
      <c r="CK388" s="31"/>
      <c r="CL388" s="31" t="s">
        <v>31249</v>
      </c>
      <c r="CM388" s="31" t="s">
        <v>31250</v>
      </c>
      <c r="CN388" s="31">
        <v>124</v>
      </c>
      <c r="CO388" s="31" t="s">
        <v>33495</v>
      </c>
      <c r="CP388" s="31" t="s">
        <v>31250</v>
      </c>
      <c r="CQ388" s="31">
        <v>124</v>
      </c>
      <c r="CR388" s="31">
        <v>4241</v>
      </c>
      <c r="CS388" s="31"/>
      <c r="CT388" s="31"/>
      <c r="CU388" s="31"/>
      <c r="CV388" s="31" t="s">
        <v>18864</v>
      </c>
      <c r="CW388" s="31" t="s">
        <v>18865</v>
      </c>
      <c r="CX388" s="31" t="s">
        <v>7788</v>
      </c>
      <c r="CY388" s="31"/>
      <c r="CZ388" s="31"/>
      <c r="DA388" s="31"/>
      <c r="DB388" s="31"/>
      <c r="DC388" s="31"/>
      <c r="DD388" s="31"/>
      <c r="DE388" s="31"/>
      <c r="DF388" s="31"/>
      <c r="DG388" s="31"/>
      <c r="DH388" s="31"/>
      <c r="DI388" s="31" t="s">
        <v>18625</v>
      </c>
      <c r="DJ388" s="31" t="s">
        <v>18626</v>
      </c>
      <c r="DK388" s="31"/>
      <c r="DL388" s="31"/>
      <c r="DM388" s="38" t="s">
        <v>10597</v>
      </c>
      <c r="DN388" s="38"/>
      <c r="DO388" s="35" t="s">
        <v>10720</v>
      </c>
      <c r="DP388" s="31" t="s">
        <v>10914</v>
      </c>
      <c r="DQ388" s="31" t="s">
        <v>11055</v>
      </c>
      <c r="DR388" s="31"/>
      <c r="DS388" s="31" t="s">
        <v>27379</v>
      </c>
      <c r="DT388" s="31" t="s">
        <v>37498</v>
      </c>
      <c r="DU388" s="31">
        <v>1</v>
      </c>
      <c r="DV388" s="31" t="s">
        <v>32164</v>
      </c>
      <c r="DW388" s="31"/>
      <c r="DX388" s="31"/>
      <c r="DY388" s="31" t="s">
        <v>18164</v>
      </c>
      <c r="DZ388" s="31" t="s">
        <v>16324</v>
      </c>
      <c r="EA388" s="31"/>
      <c r="EB388" s="31">
        <v>0</v>
      </c>
      <c r="EC388" s="31" t="s">
        <v>40142</v>
      </c>
      <c r="ED388" s="31" t="s">
        <v>41101</v>
      </c>
      <c r="EE388" s="31"/>
      <c r="EF388" s="31"/>
      <c r="EG388" s="31"/>
      <c r="EH388" s="31"/>
      <c r="EI388" s="31"/>
      <c r="EJ388" s="31"/>
    </row>
    <row r="389" spans="1:140" ht="23.25" customHeight="1">
      <c r="A389" s="25">
        <v>387</v>
      </c>
      <c r="B389" s="30" t="s">
        <v>33735</v>
      </c>
      <c r="C389" s="31" t="s">
        <v>6220</v>
      </c>
      <c r="D389" s="30" t="s">
        <v>32829</v>
      </c>
      <c r="E389" s="30"/>
      <c r="F389" s="30" t="s">
        <v>36262</v>
      </c>
      <c r="G389" s="31">
        <f t="shared" si="59"/>
        <v>58</v>
      </c>
      <c r="H389" s="72">
        <f t="shared" si="60"/>
        <v>55640</v>
      </c>
      <c r="I389" s="30" t="s">
        <v>39715</v>
      </c>
      <c r="J389" s="30" t="s">
        <v>34085</v>
      </c>
      <c r="K389" s="30" t="s">
        <v>34082</v>
      </c>
      <c r="L389" s="31" t="s">
        <v>6220</v>
      </c>
      <c r="M389" s="31" t="s">
        <v>3186</v>
      </c>
      <c r="N389" s="31" t="s">
        <v>5865</v>
      </c>
      <c r="O389" s="31" t="s">
        <v>5117</v>
      </c>
      <c r="P389" s="66" t="s">
        <v>21871</v>
      </c>
      <c r="Q389" s="29" t="s">
        <v>40353</v>
      </c>
      <c r="R389" s="31"/>
      <c r="S389" s="31"/>
      <c r="T389" s="66" t="s">
        <v>32522</v>
      </c>
      <c r="U389" s="31"/>
      <c r="V389" s="31"/>
      <c r="W389" s="31" t="s">
        <v>32843</v>
      </c>
      <c r="X389" s="31" t="s">
        <v>32842</v>
      </c>
      <c r="Y389" s="31">
        <f t="shared" ca="1" si="61"/>
        <v>29</v>
      </c>
      <c r="Z389" s="31" t="str">
        <f t="shared" ca="1" si="62"/>
        <v>21-35</v>
      </c>
      <c r="AA389" s="31"/>
      <c r="AB389" s="31" t="s">
        <v>11240</v>
      </c>
      <c r="AC389" s="31" t="s">
        <v>34153</v>
      </c>
      <c r="AD389" s="31" t="s">
        <v>34194</v>
      </c>
      <c r="AE389" s="31"/>
      <c r="AF389" s="31" t="s">
        <v>24700</v>
      </c>
      <c r="AG389" s="31" t="s">
        <v>7895</v>
      </c>
      <c r="AH389" s="31" t="s">
        <v>7895</v>
      </c>
      <c r="AI389" s="31" t="s">
        <v>908</v>
      </c>
      <c r="AJ389" s="31" t="s">
        <v>33853</v>
      </c>
      <c r="AK389" s="31"/>
      <c r="AL389" s="31" t="s">
        <v>16424</v>
      </c>
      <c r="AM389" s="31" t="s">
        <v>2711</v>
      </c>
      <c r="AN389" s="31"/>
      <c r="AO389" s="31"/>
      <c r="AP389" s="31" t="s">
        <v>33022</v>
      </c>
      <c r="AQ389" s="29">
        <v>44682</v>
      </c>
      <c r="AR389" s="31" t="s">
        <v>34148</v>
      </c>
      <c r="AS389" s="31" t="s">
        <v>34148</v>
      </c>
      <c r="AT389" s="31" t="str">
        <f>_xlfn.IFNA(VLOOKUP(D389,'[1]5. 1 Mei 2022'!$C$7:$F$60,4,FALSE),"")</f>
        <v/>
      </c>
      <c r="AU389" s="31"/>
      <c r="AV389" s="31" t="s">
        <v>5449</v>
      </c>
      <c r="AW389" s="31" t="s">
        <v>21693</v>
      </c>
      <c r="AX389" s="29">
        <v>44371</v>
      </c>
      <c r="AY389" s="31" t="s">
        <v>26346</v>
      </c>
      <c r="AZ389" s="31" t="s">
        <v>33023</v>
      </c>
      <c r="BA389" s="30" t="s">
        <v>33022</v>
      </c>
      <c r="BB389" s="31"/>
      <c r="BC389" s="31"/>
      <c r="BD389" s="31" t="s">
        <v>21142</v>
      </c>
      <c r="BE389" s="31" t="s">
        <v>7968</v>
      </c>
      <c r="BF389" s="31" t="s">
        <v>5449</v>
      </c>
      <c r="BG389" s="31"/>
      <c r="BH389" s="31"/>
      <c r="BI389" s="31"/>
      <c r="BJ389" s="31"/>
      <c r="BK389" s="31" t="str">
        <f t="shared" si="58"/>
        <v>II/c</v>
      </c>
      <c r="BL389" s="31"/>
      <c r="BM389" s="31"/>
      <c r="BN389" s="31"/>
      <c r="BO389" s="31"/>
      <c r="BP389" s="31"/>
      <c r="BQ389" s="31"/>
      <c r="BR389" s="31"/>
      <c r="BS389" s="31"/>
      <c r="BT389" s="31"/>
      <c r="BU389" s="31"/>
      <c r="BV389" s="31" t="s">
        <v>21693</v>
      </c>
      <c r="BW389" s="31">
        <f t="shared" ca="1" si="63"/>
        <v>1</v>
      </c>
      <c r="BX389" s="78">
        <f t="shared" ca="1" si="64"/>
        <v>3</v>
      </c>
      <c r="BY389" s="31"/>
      <c r="BZ389" s="31"/>
      <c r="CA389" s="31" t="s">
        <v>2483</v>
      </c>
      <c r="CB389" s="31" t="s">
        <v>2519</v>
      </c>
      <c r="CC389" s="31"/>
      <c r="CD389" s="31">
        <v>1</v>
      </c>
      <c r="CE389" s="31"/>
      <c r="CF389" s="31"/>
      <c r="CG389" s="31"/>
      <c r="CH389" s="31"/>
      <c r="CI389" s="31"/>
      <c r="CJ389" s="31"/>
      <c r="CK389" s="31"/>
      <c r="CL389" s="31"/>
      <c r="CM389" s="31"/>
      <c r="CN389" s="31"/>
      <c r="CO389" s="31"/>
      <c r="CP389" s="31"/>
      <c r="CQ389" s="31"/>
      <c r="CR389" s="31">
        <v>1686</v>
      </c>
      <c r="CS389" s="31"/>
      <c r="CT389" s="31"/>
      <c r="CU389" s="31"/>
      <c r="CV389" s="31"/>
      <c r="CW389" s="31"/>
      <c r="CX389" s="31"/>
      <c r="CY389" s="31"/>
      <c r="CZ389" s="31"/>
      <c r="DA389" s="31"/>
      <c r="DB389" s="31"/>
      <c r="DC389" s="31"/>
      <c r="DD389" s="31"/>
      <c r="DE389" s="31"/>
      <c r="DF389" s="31"/>
      <c r="DG389" s="31"/>
      <c r="DH389" s="31"/>
      <c r="DI389" s="31"/>
      <c r="DJ389" s="31"/>
      <c r="DK389" s="31"/>
      <c r="DL389" s="31"/>
      <c r="DM389" s="38" t="s">
        <v>33851</v>
      </c>
      <c r="DN389" s="38"/>
      <c r="DO389" s="35"/>
      <c r="DP389" s="31" t="s">
        <v>33849</v>
      </c>
      <c r="DQ389" s="31" t="s">
        <v>33850</v>
      </c>
      <c r="DR389" s="31"/>
      <c r="DS389" s="31" t="s">
        <v>32871</v>
      </c>
      <c r="DT389" s="31" t="s">
        <v>33852</v>
      </c>
      <c r="DU389" s="31"/>
      <c r="DV389" s="31"/>
      <c r="DW389" s="31"/>
      <c r="DX389" s="31"/>
      <c r="DY389" s="31"/>
      <c r="DZ389" s="31"/>
      <c r="EA389" s="31"/>
      <c r="EB389" s="31"/>
      <c r="EC389" s="31" t="s">
        <v>39747</v>
      </c>
      <c r="ED389" s="31" t="s">
        <v>41101</v>
      </c>
      <c r="EE389" s="31"/>
      <c r="EF389" s="31"/>
      <c r="EG389" s="31"/>
      <c r="EH389" s="31"/>
      <c r="EI389" s="31"/>
      <c r="EJ389" s="31"/>
    </row>
    <row r="390" spans="1:140" ht="23.25" customHeight="1">
      <c r="A390" s="25">
        <v>388</v>
      </c>
      <c r="B390" s="30" t="s">
        <v>16508</v>
      </c>
      <c r="C390" s="31" t="s">
        <v>12361</v>
      </c>
      <c r="D390" s="30" t="s">
        <v>26279</v>
      </c>
      <c r="E390" s="30"/>
      <c r="F390" s="30" t="s">
        <v>36262</v>
      </c>
      <c r="G390" s="31">
        <f t="shared" si="59"/>
        <v>58</v>
      </c>
      <c r="H390" s="72">
        <f t="shared" si="60"/>
        <v>55519</v>
      </c>
      <c r="I390" s="30" t="s">
        <v>35008</v>
      </c>
      <c r="J390" s="30" t="s">
        <v>34085</v>
      </c>
      <c r="K390" s="30" t="s">
        <v>34083</v>
      </c>
      <c r="L390" s="31" t="s">
        <v>16726</v>
      </c>
      <c r="M390" s="31" t="s">
        <v>3186</v>
      </c>
      <c r="N390" s="31" t="s">
        <v>5865</v>
      </c>
      <c r="O390" s="31" t="s">
        <v>5117</v>
      </c>
      <c r="P390" s="31" t="s">
        <v>25993</v>
      </c>
      <c r="Q390" s="31"/>
      <c r="R390" s="31"/>
      <c r="S390" s="31"/>
      <c r="T390" s="31"/>
      <c r="U390" s="31" t="s">
        <v>14959</v>
      </c>
      <c r="V390" s="31"/>
      <c r="W390" s="31" t="s">
        <v>6910</v>
      </c>
      <c r="X390" s="31" t="s">
        <v>12367</v>
      </c>
      <c r="Y390" s="31" t="e">
        <f t="shared" ca="1" si="61"/>
        <v>#VALUE!</v>
      </c>
      <c r="Z390" s="31" t="e">
        <f t="shared" ca="1" si="62"/>
        <v>#VALUE!</v>
      </c>
      <c r="AA390" s="31"/>
      <c r="AB390" s="31" t="s">
        <v>11144</v>
      </c>
      <c r="AC390" s="31" t="s">
        <v>34145</v>
      </c>
      <c r="AD390" s="31" t="s">
        <v>34145</v>
      </c>
      <c r="AE390" s="31"/>
      <c r="AF390" s="31" t="s">
        <v>24701</v>
      </c>
      <c r="AG390" s="31" t="s">
        <v>4322</v>
      </c>
      <c r="AH390" s="31" t="s">
        <v>4322</v>
      </c>
      <c r="AI390" s="31" t="s">
        <v>908</v>
      </c>
      <c r="AJ390" s="31">
        <v>11021</v>
      </c>
      <c r="AK390" s="31" t="s">
        <v>12391</v>
      </c>
      <c r="AL390" s="31" t="s">
        <v>12371</v>
      </c>
      <c r="AM390" s="31" t="s">
        <v>3001</v>
      </c>
      <c r="AN390" s="31"/>
      <c r="AO390" s="31"/>
      <c r="AP390" s="31" t="s">
        <v>33003</v>
      </c>
      <c r="AQ390" s="31" t="s">
        <v>16037</v>
      </c>
      <c r="AR390" s="31" t="s">
        <v>34145</v>
      </c>
      <c r="AS390" s="31" t="s">
        <v>34145</v>
      </c>
      <c r="AT390" s="31" t="str">
        <f>_xlfn.IFNA(VLOOKUP(D390,'[1]5. 1 Mei 2022'!$C$7:$F$60,4,FALSE),"")</f>
        <v/>
      </c>
      <c r="AU390" s="31"/>
      <c r="AV390" s="31" t="s">
        <v>20032</v>
      </c>
      <c r="AW390" s="31" t="s">
        <v>31427</v>
      </c>
      <c r="AX390" s="29">
        <f t="shared" ref="AX390:AX398" si="65">AW390+1903</f>
        <v>46355</v>
      </c>
      <c r="AY390" s="31" t="s">
        <v>26346</v>
      </c>
      <c r="AZ390" s="31" t="s">
        <v>33005</v>
      </c>
      <c r="BA390" s="30" t="s">
        <v>33003</v>
      </c>
      <c r="BB390" s="31" t="s">
        <v>11647</v>
      </c>
      <c r="BC390" s="31"/>
      <c r="BD390" s="31" t="s">
        <v>7980</v>
      </c>
      <c r="BE390" s="31" t="s">
        <v>7969</v>
      </c>
      <c r="BF390" s="31" t="s">
        <v>20032</v>
      </c>
      <c r="BG390" s="31"/>
      <c r="BH390" s="31"/>
      <c r="BI390" s="31"/>
      <c r="BJ390" s="31">
        <v>0</v>
      </c>
      <c r="BK390" s="31" t="str">
        <f t="shared" si="58"/>
        <v>II/c</v>
      </c>
      <c r="BL390" s="31"/>
      <c r="BM390" s="31"/>
      <c r="BN390" s="31"/>
      <c r="BO390" s="31"/>
      <c r="BP390" s="31"/>
      <c r="BQ390" s="31"/>
      <c r="BR390" s="31"/>
      <c r="BS390" s="31"/>
      <c r="BT390" s="31"/>
      <c r="BU390" s="31"/>
      <c r="BV390" s="31" t="s">
        <v>11263</v>
      </c>
      <c r="BW390" s="31">
        <f t="shared" ca="1" si="63"/>
        <v>8</v>
      </c>
      <c r="BX390" s="78">
        <f t="shared" ca="1" si="64"/>
        <v>3</v>
      </c>
      <c r="BY390" s="31" t="s">
        <v>25993</v>
      </c>
      <c r="BZ390" s="31"/>
      <c r="CA390" s="31" t="s">
        <v>2483</v>
      </c>
      <c r="CB390" s="31" t="s">
        <v>2406</v>
      </c>
      <c r="CC390" s="31"/>
      <c r="CD390" s="31"/>
      <c r="CE390" s="31" t="s">
        <v>20085</v>
      </c>
      <c r="CF390" s="31"/>
      <c r="CG390" s="31"/>
      <c r="CH390" s="31"/>
      <c r="CI390" s="31"/>
      <c r="CJ390" s="31"/>
      <c r="CK390" s="31"/>
      <c r="CL390" s="31" t="s">
        <v>39410</v>
      </c>
      <c r="CM390" s="52" t="s">
        <v>37093</v>
      </c>
      <c r="CN390" s="31" t="s">
        <v>39477</v>
      </c>
      <c r="CO390" s="31" t="s">
        <v>37094</v>
      </c>
      <c r="CP390" s="52" t="s">
        <v>37093</v>
      </c>
      <c r="CQ390" s="31" t="s">
        <v>39477</v>
      </c>
      <c r="CR390" s="31">
        <v>4811</v>
      </c>
      <c r="CS390" s="31" t="s">
        <v>12406</v>
      </c>
      <c r="CT390" s="31" t="s">
        <v>12407</v>
      </c>
      <c r="CU390" s="31" t="s">
        <v>12408</v>
      </c>
      <c r="CV390" s="31"/>
      <c r="CW390" s="31"/>
      <c r="CX390" s="31"/>
      <c r="CY390" s="31"/>
      <c r="CZ390" s="31"/>
      <c r="DA390" s="31"/>
      <c r="DB390" s="31" t="s">
        <v>11355</v>
      </c>
      <c r="DC390" s="31" t="s">
        <v>18668</v>
      </c>
      <c r="DD390" s="31" t="s">
        <v>18474</v>
      </c>
      <c r="DE390" s="31"/>
      <c r="DF390" s="31"/>
      <c r="DG390" s="31"/>
      <c r="DH390" s="31"/>
      <c r="DI390" s="31" t="s">
        <v>24810</v>
      </c>
      <c r="DJ390" s="31" t="s">
        <v>24811</v>
      </c>
      <c r="DK390" s="31"/>
      <c r="DL390" s="31"/>
      <c r="DM390" s="38" t="s">
        <v>32318</v>
      </c>
      <c r="DN390" s="38"/>
      <c r="DO390" s="35"/>
      <c r="DP390" s="31" t="s">
        <v>31874</v>
      </c>
      <c r="DQ390" s="31" t="s">
        <v>12392</v>
      </c>
      <c r="DR390" s="31"/>
      <c r="DS390" s="31" t="s">
        <v>27739</v>
      </c>
      <c r="DT390" s="31" t="s">
        <v>37499</v>
      </c>
      <c r="DU390" s="31">
        <v>3</v>
      </c>
      <c r="DV390" s="31" t="s">
        <v>32167</v>
      </c>
      <c r="DW390" s="31" t="s">
        <v>7980</v>
      </c>
      <c r="DX390" s="31" t="s">
        <v>7980</v>
      </c>
      <c r="DY390" s="31" t="s">
        <v>40026</v>
      </c>
      <c r="DZ390" s="52" t="s">
        <v>39955</v>
      </c>
      <c r="EA390" s="52" t="s">
        <v>29392</v>
      </c>
      <c r="EB390" s="31">
        <v>0</v>
      </c>
      <c r="EC390" s="31" t="s">
        <v>40168</v>
      </c>
      <c r="ED390" s="31" t="s">
        <v>41101</v>
      </c>
      <c r="EE390" s="31"/>
      <c r="EF390" s="31"/>
      <c r="EG390" s="31"/>
      <c r="EH390" s="31"/>
      <c r="EI390" s="31"/>
      <c r="EJ390" s="31"/>
    </row>
    <row r="391" spans="1:140" ht="23.25" customHeight="1">
      <c r="A391" s="25">
        <v>389</v>
      </c>
      <c r="B391" s="30" t="s">
        <v>16466</v>
      </c>
      <c r="C391" s="31" t="s">
        <v>5440</v>
      </c>
      <c r="D391" s="30" t="s">
        <v>16685</v>
      </c>
      <c r="E391" s="30"/>
      <c r="F391" s="30" t="s">
        <v>36262</v>
      </c>
      <c r="G391" s="31">
        <f t="shared" si="59"/>
        <v>58</v>
      </c>
      <c r="H391" s="72">
        <f t="shared" si="60"/>
        <v>52566</v>
      </c>
      <c r="I391" s="30" t="s">
        <v>35009</v>
      </c>
      <c r="J391" s="30" t="s">
        <v>34085</v>
      </c>
      <c r="K391" s="30" t="s">
        <v>34083</v>
      </c>
      <c r="L391" s="31" t="s">
        <v>16726</v>
      </c>
      <c r="M391" s="31" t="s">
        <v>3186</v>
      </c>
      <c r="N391" s="31" t="s">
        <v>5865</v>
      </c>
      <c r="O391" s="31" t="s">
        <v>5117</v>
      </c>
      <c r="P391" s="31" t="s">
        <v>3738</v>
      </c>
      <c r="Q391" s="31"/>
      <c r="R391" s="31"/>
      <c r="S391" s="31"/>
      <c r="T391" s="31"/>
      <c r="U391" s="31" t="s">
        <v>5879</v>
      </c>
      <c r="V391" s="31"/>
      <c r="W391" s="31" t="s">
        <v>5646</v>
      </c>
      <c r="X391" s="31" t="s">
        <v>4681</v>
      </c>
      <c r="Y391" s="31">
        <f t="shared" ca="1" si="61"/>
        <v>38</v>
      </c>
      <c r="Z391" s="31" t="str">
        <f t="shared" ca="1" si="62"/>
        <v>36-45</v>
      </c>
      <c r="AA391" s="31"/>
      <c r="AB391" s="31" t="s">
        <v>11221</v>
      </c>
      <c r="AC391" s="31" t="s">
        <v>34147</v>
      </c>
      <c r="AD391" s="31" t="s">
        <v>34147</v>
      </c>
      <c r="AE391" s="31"/>
      <c r="AF391" s="31" t="s">
        <v>24699</v>
      </c>
      <c r="AG391" s="31" t="s">
        <v>5852</v>
      </c>
      <c r="AH391" s="31" t="s">
        <v>5852</v>
      </c>
      <c r="AI391" s="31" t="s">
        <v>908</v>
      </c>
      <c r="AJ391" s="31" t="s">
        <v>24853</v>
      </c>
      <c r="AK391" s="31" t="s">
        <v>24854</v>
      </c>
      <c r="AL391" s="31" t="s">
        <v>11835</v>
      </c>
      <c r="AM391" s="31" t="s">
        <v>11870</v>
      </c>
      <c r="AN391" s="31"/>
      <c r="AO391" s="31"/>
      <c r="AP391" s="31" t="s">
        <v>4602</v>
      </c>
      <c r="AQ391" s="31"/>
      <c r="AR391" s="31" t="s">
        <v>34147</v>
      </c>
      <c r="AS391" s="31" t="s">
        <v>34147</v>
      </c>
      <c r="AT391" s="31" t="str">
        <f>_xlfn.IFNA(VLOOKUP(D391,'[1]5. 1 Mei 2022'!$C$7:$F$60,4,FALSE),"")</f>
        <v/>
      </c>
      <c r="AU391" s="31"/>
      <c r="AV391" s="31" t="s">
        <v>6581</v>
      </c>
      <c r="AW391" s="31"/>
      <c r="AX391" s="29">
        <f t="shared" si="65"/>
        <v>1903</v>
      </c>
      <c r="AY391" s="31" t="s">
        <v>26346</v>
      </c>
      <c r="AZ391" s="31" t="s">
        <v>528</v>
      </c>
      <c r="BA391" s="30" t="s">
        <v>4435</v>
      </c>
      <c r="BB391" s="31"/>
      <c r="BC391" s="31"/>
      <c r="BD391" s="31" t="s">
        <v>20056</v>
      </c>
      <c r="BE391" s="31" t="s">
        <v>7973</v>
      </c>
      <c r="BF391" s="31" t="s">
        <v>6581</v>
      </c>
      <c r="BG391" s="31"/>
      <c r="BH391" s="31"/>
      <c r="BI391" s="31" t="s">
        <v>8124</v>
      </c>
      <c r="BJ391" s="31">
        <v>0</v>
      </c>
      <c r="BK391" s="31" t="str">
        <f t="shared" si="58"/>
        <v>II/c</v>
      </c>
      <c r="BL391" s="31"/>
      <c r="BM391" s="31"/>
      <c r="BN391" s="31"/>
      <c r="BO391" s="31"/>
      <c r="BP391" s="31" t="s">
        <v>1498</v>
      </c>
      <c r="BQ391" s="31"/>
      <c r="BR391" s="31"/>
      <c r="BS391" s="31"/>
      <c r="BT391" s="31"/>
      <c r="BU391" s="31"/>
      <c r="BV391" s="31" t="s">
        <v>794</v>
      </c>
      <c r="BW391" s="31">
        <f t="shared" ca="1" si="63"/>
        <v>13</v>
      </c>
      <c r="BX391" s="78">
        <f t="shared" ca="1" si="64"/>
        <v>3</v>
      </c>
      <c r="BY391" s="31" t="s">
        <v>3738</v>
      </c>
      <c r="BZ391" s="31"/>
      <c r="CA391" s="31" t="s">
        <v>2483</v>
      </c>
      <c r="CB391" s="31" t="s">
        <v>2406</v>
      </c>
      <c r="CC391" s="31"/>
      <c r="CD391" s="31"/>
      <c r="CE391" s="31" t="s">
        <v>20085</v>
      </c>
      <c r="CF391" s="31"/>
      <c r="CG391" s="31"/>
      <c r="CH391" s="31"/>
      <c r="CI391" s="31"/>
      <c r="CJ391" s="31"/>
      <c r="CK391" s="31"/>
      <c r="CL391" s="31" t="s">
        <v>24970</v>
      </c>
      <c r="CM391" s="31" t="s">
        <v>24971</v>
      </c>
      <c r="CN391" s="31">
        <v>124</v>
      </c>
      <c r="CO391" s="31" t="s">
        <v>25957</v>
      </c>
      <c r="CP391" s="31" t="s">
        <v>24971</v>
      </c>
      <c r="CQ391" s="31">
        <v>124</v>
      </c>
      <c r="CR391" s="31">
        <v>4352</v>
      </c>
      <c r="CS391" s="31" t="s">
        <v>11222</v>
      </c>
      <c r="CT391" s="31" t="s">
        <v>10356</v>
      </c>
      <c r="CU391" s="31" t="s">
        <v>10357</v>
      </c>
      <c r="CV391" s="31" t="s">
        <v>10328</v>
      </c>
      <c r="CW391" s="31" t="s">
        <v>11224</v>
      </c>
      <c r="CX391" s="31" t="s">
        <v>10312</v>
      </c>
      <c r="CY391" s="31"/>
      <c r="CZ391" s="31"/>
      <c r="DA391" s="31"/>
      <c r="DB391" s="31" t="s">
        <v>25301</v>
      </c>
      <c r="DC391" s="31" t="s">
        <v>25302</v>
      </c>
      <c r="DD391" s="31" t="s">
        <v>22904</v>
      </c>
      <c r="DE391" s="31">
        <v>2024</v>
      </c>
      <c r="DF391" s="31"/>
      <c r="DG391" s="31"/>
      <c r="DH391" s="31"/>
      <c r="DI391" s="31" t="s">
        <v>25116</v>
      </c>
      <c r="DJ391" s="31" t="s">
        <v>25117</v>
      </c>
      <c r="DK391" s="31"/>
      <c r="DL391" s="31"/>
      <c r="DM391" s="38" t="s">
        <v>9698</v>
      </c>
      <c r="DN391" s="38"/>
      <c r="DO391" s="35" t="s">
        <v>10711</v>
      </c>
      <c r="DP391" s="31" t="s">
        <v>10906</v>
      </c>
      <c r="DQ391" s="31" t="s">
        <v>4864</v>
      </c>
      <c r="DR391" s="31"/>
      <c r="DS391" s="31" t="s">
        <v>27333</v>
      </c>
      <c r="DT391" s="31"/>
      <c r="DU391" s="31">
        <v>3</v>
      </c>
      <c r="DV391" s="31" t="s">
        <v>32167</v>
      </c>
      <c r="DW391" s="31"/>
      <c r="DX391" s="31"/>
      <c r="DY391" s="31" t="s">
        <v>24852</v>
      </c>
      <c r="DZ391" s="31" t="s">
        <v>18320</v>
      </c>
      <c r="EA391" s="31"/>
      <c r="EB391" s="31">
        <v>0</v>
      </c>
      <c r="EC391" s="31" t="s">
        <v>40142</v>
      </c>
      <c r="ED391" s="31" t="s">
        <v>41101</v>
      </c>
      <c r="EE391" s="31"/>
      <c r="EF391" s="31"/>
      <c r="EG391" s="31"/>
      <c r="EH391" s="31"/>
      <c r="EI391" s="31"/>
      <c r="EJ391" s="31"/>
    </row>
    <row r="392" spans="1:140" ht="23.25" customHeight="1">
      <c r="A392" s="25">
        <v>390</v>
      </c>
      <c r="B392" s="30" t="s">
        <v>24314</v>
      </c>
      <c r="C392" s="31" t="s">
        <v>2425</v>
      </c>
      <c r="D392" s="30" t="s">
        <v>11472</v>
      </c>
      <c r="E392" s="30"/>
      <c r="F392" s="30" t="s">
        <v>36255</v>
      </c>
      <c r="G392" s="31">
        <f t="shared" si="59"/>
        <v>58</v>
      </c>
      <c r="H392" s="72">
        <f t="shared" si="60"/>
        <v>51622</v>
      </c>
      <c r="I392" s="30"/>
      <c r="J392" s="30" t="s">
        <v>34084</v>
      </c>
      <c r="K392" s="30" t="s">
        <v>4318</v>
      </c>
      <c r="L392" s="31" t="s">
        <v>4318</v>
      </c>
      <c r="M392" s="31" t="s">
        <v>3186</v>
      </c>
      <c r="N392" s="31" t="s">
        <v>3557</v>
      </c>
      <c r="O392" s="31" t="s">
        <v>1501</v>
      </c>
      <c r="P392" s="31" t="s">
        <v>30542</v>
      </c>
      <c r="Q392" s="31"/>
      <c r="R392" s="31">
        <v>6</v>
      </c>
      <c r="S392" s="31">
        <v>0</v>
      </c>
      <c r="T392" s="31"/>
      <c r="U392" s="31">
        <v>937</v>
      </c>
      <c r="V392" s="31" t="s">
        <v>15709</v>
      </c>
      <c r="W392" s="31" t="s">
        <v>867</v>
      </c>
      <c r="X392" s="31" t="s">
        <v>3615</v>
      </c>
      <c r="Y392" s="31">
        <f t="shared" ca="1" si="61"/>
        <v>40</v>
      </c>
      <c r="Z392" s="31" t="str">
        <f t="shared" ca="1" si="62"/>
        <v>36-45</v>
      </c>
      <c r="AA392" s="31"/>
      <c r="AB392" s="31" t="s">
        <v>11144</v>
      </c>
      <c r="AC392" s="31" t="s">
        <v>34145</v>
      </c>
      <c r="AD392" s="31" t="s">
        <v>34145</v>
      </c>
      <c r="AE392" s="31"/>
      <c r="AF392" s="31" t="s">
        <v>24701</v>
      </c>
      <c r="AG392" s="31" t="s">
        <v>4322</v>
      </c>
      <c r="AH392" s="31" t="s">
        <v>4322</v>
      </c>
      <c r="AI392" s="31" t="s">
        <v>908</v>
      </c>
      <c r="AJ392" s="31" t="s">
        <v>7409</v>
      </c>
      <c r="AK392" s="31">
        <v>123794</v>
      </c>
      <c r="AL392" s="31" t="s">
        <v>5958</v>
      </c>
      <c r="AM392" s="31" t="s">
        <v>2772</v>
      </c>
      <c r="AN392" s="31"/>
      <c r="AO392" s="31"/>
      <c r="AP392" s="31" t="s">
        <v>18118</v>
      </c>
      <c r="AQ392" s="31" t="s">
        <v>12247</v>
      </c>
      <c r="AR392" s="31" t="s">
        <v>34145</v>
      </c>
      <c r="AS392" s="31" t="s">
        <v>34145</v>
      </c>
      <c r="AT392" s="31" t="str">
        <f>_xlfn.IFNA(VLOOKUP(D392,'[1]5. 1 Mei 2022'!$C$7:$F$60,4,FALSE),"")</f>
        <v/>
      </c>
      <c r="AU392" s="31"/>
      <c r="AV392" s="31" t="s">
        <v>20034</v>
      </c>
      <c r="AW392" s="31" t="s">
        <v>31427</v>
      </c>
      <c r="AX392" s="29">
        <f t="shared" si="65"/>
        <v>46355</v>
      </c>
      <c r="AY392" s="31" t="s">
        <v>26346</v>
      </c>
      <c r="AZ392" s="31" t="s">
        <v>2622</v>
      </c>
      <c r="BA392" s="30" t="s">
        <v>18118</v>
      </c>
      <c r="BB392" s="31" t="s">
        <v>8027</v>
      </c>
      <c r="BC392" s="31"/>
      <c r="BD392" s="31" t="s">
        <v>1759</v>
      </c>
      <c r="BE392" s="31" t="s">
        <v>7969</v>
      </c>
      <c r="BF392" s="31" t="s">
        <v>20034</v>
      </c>
      <c r="BG392" s="31"/>
      <c r="BH392" s="31"/>
      <c r="BI392" s="31" t="s">
        <v>8136</v>
      </c>
      <c r="BJ392" s="31" t="s">
        <v>20275</v>
      </c>
      <c r="BK392" s="31" t="str">
        <f t="shared" si="58"/>
        <v>III/a</v>
      </c>
      <c r="BL392" s="31" t="s">
        <v>8077</v>
      </c>
      <c r="BM392" s="31"/>
      <c r="BN392" s="31"/>
      <c r="BO392" s="31"/>
      <c r="BP392" s="31" t="s">
        <v>1498</v>
      </c>
      <c r="BQ392" s="31" t="s">
        <v>20275</v>
      </c>
      <c r="BR392" s="31" t="s">
        <v>26137</v>
      </c>
      <c r="BS392" s="31" t="s">
        <v>30426</v>
      </c>
      <c r="BT392" s="31" t="s">
        <v>8019</v>
      </c>
      <c r="BU392" s="31" t="s">
        <v>12285</v>
      </c>
      <c r="BV392" s="31" t="s">
        <v>7211</v>
      </c>
      <c r="BW392" s="31">
        <f t="shared" ca="1" si="63"/>
        <v>16</v>
      </c>
      <c r="BX392" s="78">
        <f t="shared" ca="1" si="64"/>
        <v>3</v>
      </c>
      <c r="BY392" s="31"/>
      <c r="BZ392" s="31" t="s">
        <v>15741</v>
      </c>
      <c r="CA392" s="31" t="s">
        <v>2483</v>
      </c>
      <c r="CB392" s="31" t="s">
        <v>2519</v>
      </c>
      <c r="CC392" s="31">
        <v>2</v>
      </c>
      <c r="CD392" s="31">
        <v>1</v>
      </c>
      <c r="CE392" s="31" t="s">
        <v>20085</v>
      </c>
      <c r="CF392" s="31"/>
      <c r="CG392" s="31"/>
      <c r="CH392" s="31"/>
      <c r="CI392" s="31"/>
      <c r="CJ392" s="31"/>
      <c r="CK392" s="31"/>
      <c r="CL392" s="31" t="s">
        <v>21710</v>
      </c>
      <c r="CM392" s="31" t="s">
        <v>19364</v>
      </c>
      <c r="CN392" s="31">
        <v>122</v>
      </c>
      <c r="CO392" s="31" t="s">
        <v>28657</v>
      </c>
      <c r="CP392" s="31" t="s">
        <v>19364</v>
      </c>
      <c r="CQ392" s="31">
        <v>122</v>
      </c>
      <c r="CR392" s="31">
        <v>4055</v>
      </c>
      <c r="CS392" s="31" t="s">
        <v>18417</v>
      </c>
      <c r="CT392" s="31" t="s">
        <v>18418</v>
      </c>
      <c r="CU392" s="31" t="s">
        <v>4327</v>
      </c>
      <c r="CV392" s="31" t="s">
        <v>17262</v>
      </c>
      <c r="CW392" s="31" t="s">
        <v>17265</v>
      </c>
      <c r="CX392" s="31" t="s">
        <v>17264</v>
      </c>
      <c r="CY392" s="31"/>
      <c r="CZ392" s="31"/>
      <c r="DA392" s="31"/>
      <c r="DB392" s="31" t="s">
        <v>15747</v>
      </c>
      <c r="DC392" s="31" t="s">
        <v>15752</v>
      </c>
      <c r="DD392" s="31" t="s">
        <v>15746</v>
      </c>
      <c r="DE392" s="31"/>
      <c r="DF392" s="31"/>
      <c r="DG392" s="31"/>
      <c r="DH392" s="31"/>
      <c r="DI392" s="31" t="s">
        <v>24810</v>
      </c>
      <c r="DJ392" s="31" t="s">
        <v>24811</v>
      </c>
      <c r="DK392" s="31" t="s">
        <v>25645</v>
      </c>
      <c r="DL392" s="31" t="s">
        <v>13888</v>
      </c>
      <c r="DM392" s="38" t="s">
        <v>11698</v>
      </c>
      <c r="DN392" s="38"/>
      <c r="DO392" s="35" t="s">
        <v>20362</v>
      </c>
      <c r="DP392" s="31" t="s">
        <v>12711</v>
      </c>
      <c r="DQ392" s="31" t="s">
        <v>11530</v>
      </c>
      <c r="DR392" s="31"/>
      <c r="DS392" s="31" t="s">
        <v>38518</v>
      </c>
      <c r="DT392" s="31" t="s">
        <v>37500</v>
      </c>
      <c r="DU392" s="31">
        <v>3</v>
      </c>
      <c r="DV392" s="31" t="s">
        <v>32167</v>
      </c>
      <c r="DW392" s="31" t="s">
        <v>1759</v>
      </c>
      <c r="DX392" s="31" t="s">
        <v>1759</v>
      </c>
      <c r="DY392" s="31" t="s">
        <v>25814</v>
      </c>
      <c r="DZ392" s="31" t="s">
        <v>25805</v>
      </c>
      <c r="EA392" s="31"/>
      <c r="EB392" s="31">
        <v>685873</v>
      </c>
      <c r="EC392" s="31" t="s">
        <v>40168</v>
      </c>
      <c r="ED392" s="31" t="s">
        <v>41101</v>
      </c>
      <c r="EE392" s="31"/>
      <c r="EF392" s="31"/>
      <c r="EG392" s="31"/>
      <c r="EH392" s="31"/>
      <c r="EI392" s="31"/>
      <c r="EJ392" s="31"/>
    </row>
    <row r="393" spans="1:140" ht="23.25" customHeight="1">
      <c r="A393" s="25">
        <v>391</v>
      </c>
      <c r="B393" s="30" t="s">
        <v>16497</v>
      </c>
      <c r="C393" s="31" t="s">
        <v>11139</v>
      </c>
      <c r="D393" s="30" t="s">
        <v>21087</v>
      </c>
      <c r="E393" s="30"/>
      <c r="F393" s="30" t="s">
        <v>36262</v>
      </c>
      <c r="G393" s="31">
        <f t="shared" si="59"/>
        <v>58</v>
      </c>
      <c r="H393" s="72">
        <f t="shared" si="60"/>
        <v>54514</v>
      </c>
      <c r="I393" s="30" t="s">
        <v>35010</v>
      </c>
      <c r="J393" s="30" t="s">
        <v>34085</v>
      </c>
      <c r="K393" s="30" t="s">
        <v>34083</v>
      </c>
      <c r="L393" s="31" t="s">
        <v>16726</v>
      </c>
      <c r="M393" s="31" t="s">
        <v>3186</v>
      </c>
      <c r="N393" s="31" t="s">
        <v>5865</v>
      </c>
      <c r="O393" s="31" t="s">
        <v>5117</v>
      </c>
      <c r="P393" s="31" t="s">
        <v>19644</v>
      </c>
      <c r="Q393" s="31"/>
      <c r="R393" s="31"/>
      <c r="S393" s="31"/>
      <c r="T393" s="31"/>
      <c r="U393" s="31" t="s">
        <v>11371</v>
      </c>
      <c r="V393" s="31"/>
      <c r="W393" s="31" t="s">
        <v>5646</v>
      </c>
      <c r="X393" s="31" t="s">
        <v>11295</v>
      </c>
      <c r="Y393" s="31" t="e">
        <f t="shared" ca="1" si="61"/>
        <v>#VALUE!</v>
      </c>
      <c r="Z393" s="31" t="e">
        <f t="shared" ca="1" si="62"/>
        <v>#VALUE!</v>
      </c>
      <c r="AA393" s="31"/>
      <c r="AB393" s="31" t="s">
        <v>11144</v>
      </c>
      <c r="AC393" s="31" t="s">
        <v>34145</v>
      </c>
      <c r="AD393" s="31" t="s">
        <v>34145</v>
      </c>
      <c r="AE393" s="31"/>
      <c r="AF393" s="31" t="s">
        <v>24701</v>
      </c>
      <c r="AG393" s="31" t="s">
        <v>4322</v>
      </c>
      <c r="AH393" s="31" t="s">
        <v>4322</v>
      </c>
      <c r="AI393" s="31" t="s">
        <v>908</v>
      </c>
      <c r="AJ393" s="31" t="s">
        <v>11297</v>
      </c>
      <c r="AK393" s="31" t="s">
        <v>11298</v>
      </c>
      <c r="AL393" s="31" t="s">
        <v>627</v>
      </c>
      <c r="AM393" s="31" t="s">
        <v>3001</v>
      </c>
      <c r="AN393" s="31"/>
      <c r="AO393" s="31"/>
      <c r="AP393" s="31" t="s">
        <v>33003</v>
      </c>
      <c r="AQ393" s="31" t="s">
        <v>18367</v>
      </c>
      <c r="AR393" s="31" t="s">
        <v>34145</v>
      </c>
      <c r="AS393" s="31" t="s">
        <v>34145</v>
      </c>
      <c r="AT393" s="31" t="str">
        <f>_xlfn.IFNA(VLOOKUP(D393,'[1]5. 1 Mei 2022'!$C$7:$F$60,4,FALSE),"")</f>
        <v/>
      </c>
      <c r="AU393" s="31"/>
      <c r="AV393" s="31" t="s">
        <v>20032</v>
      </c>
      <c r="AW393" s="31" t="s">
        <v>18367</v>
      </c>
      <c r="AX393" s="29">
        <f t="shared" si="65"/>
        <v>46320</v>
      </c>
      <c r="AY393" s="31" t="s">
        <v>26346</v>
      </c>
      <c r="AZ393" s="31" t="s">
        <v>33005</v>
      </c>
      <c r="BA393" s="30" t="s">
        <v>33003</v>
      </c>
      <c r="BB393" s="31" t="s">
        <v>22916</v>
      </c>
      <c r="BC393" s="31"/>
      <c r="BD393" s="31" t="s">
        <v>7980</v>
      </c>
      <c r="BE393" s="31" t="s">
        <v>7969</v>
      </c>
      <c r="BF393" s="31" t="s">
        <v>20032</v>
      </c>
      <c r="BG393" s="31"/>
      <c r="BH393" s="31"/>
      <c r="BI393" s="31"/>
      <c r="BJ393" s="31">
        <v>0</v>
      </c>
      <c r="BK393" s="31" t="str">
        <f t="shared" si="58"/>
        <v>II/c</v>
      </c>
      <c r="BL393" s="31"/>
      <c r="BM393" s="31"/>
      <c r="BN393" s="31"/>
      <c r="BO393" s="31"/>
      <c r="BP393" s="31"/>
      <c r="BQ393" s="31"/>
      <c r="BR393" s="31"/>
      <c r="BS393" s="31"/>
      <c r="BT393" s="31"/>
      <c r="BU393" s="31"/>
      <c r="BV393" s="31" t="s">
        <v>8019</v>
      </c>
      <c r="BW393" s="31">
        <f t="shared" ca="1" si="63"/>
        <v>9</v>
      </c>
      <c r="BX393" s="78">
        <f t="shared" ca="1" si="64"/>
        <v>3</v>
      </c>
      <c r="BY393" s="31" t="s">
        <v>19644</v>
      </c>
      <c r="BZ393" s="31"/>
      <c r="CA393" s="31" t="s">
        <v>2483</v>
      </c>
      <c r="CB393" s="31" t="s">
        <v>2406</v>
      </c>
      <c r="CC393" s="31"/>
      <c r="CD393" s="31"/>
      <c r="CE393" s="31" t="s">
        <v>20085</v>
      </c>
      <c r="CF393" s="31"/>
      <c r="CG393" s="31"/>
      <c r="CH393" s="31"/>
      <c r="CI393" s="31"/>
      <c r="CJ393" s="31"/>
      <c r="CK393" s="31"/>
      <c r="CL393" s="31" t="s">
        <v>37059</v>
      </c>
      <c r="CM393" s="52" t="s">
        <v>33507</v>
      </c>
      <c r="CN393" s="31" t="s">
        <v>36751</v>
      </c>
      <c r="CO393" s="31" t="s">
        <v>38922</v>
      </c>
      <c r="CP393" s="52" t="s">
        <v>33507</v>
      </c>
      <c r="CQ393" s="31">
        <v>127</v>
      </c>
      <c r="CR393" s="31">
        <v>4725</v>
      </c>
      <c r="CS393" s="31" t="s">
        <v>18417</v>
      </c>
      <c r="CT393" s="31" t="s">
        <v>18418</v>
      </c>
      <c r="CU393" s="31" t="s">
        <v>4327</v>
      </c>
      <c r="CV393" s="31" t="s">
        <v>17425</v>
      </c>
      <c r="CW393" s="31" t="s">
        <v>17426</v>
      </c>
      <c r="CX393" s="31" t="s">
        <v>17427</v>
      </c>
      <c r="CY393" s="31"/>
      <c r="CZ393" s="31"/>
      <c r="DA393" s="31"/>
      <c r="DB393" s="31" t="s">
        <v>11355</v>
      </c>
      <c r="DC393" s="31" t="s">
        <v>18668</v>
      </c>
      <c r="DD393" s="31" t="s">
        <v>18474</v>
      </c>
      <c r="DE393" s="31"/>
      <c r="DF393" s="31"/>
      <c r="DG393" s="31"/>
      <c r="DH393" s="31"/>
      <c r="DI393" s="31" t="s">
        <v>24810</v>
      </c>
      <c r="DJ393" s="31" t="s">
        <v>24811</v>
      </c>
      <c r="DK393" s="31"/>
      <c r="DL393" s="31"/>
      <c r="DM393" s="38" t="s">
        <v>32364</v>
      </c>
      <c r="DN393" s="38"/>
      <c r="DO393" s="35"/>
      <c r="DP393" s="31" t="s">
        <v>11299</v>
      </c>
      <c r="DQ393" s="31" t="s">
        <v>11296</v>
      </c>
      <c r="DR393" s="31"/>
      <c r="DS393" s="31" t="s">
        <v>27706</v>
      </c>
      <c r="DT393" s="31" t="s">
        <v>37501</v>
      </c>
      <c r="DU393" s="31">
        <v>2</v>
      </c>
      <c r="DV393" s="31" t="s">
        <v>32165</v>
      </c>
      <c r="DW393" s="31" t="s">
        <v>7980</v>
      </c>
      <c r="DX393" s="31" t="s">
        <v>7980</v>
      </c>
      <c r="DY393" s="31" t="s">
        <v>31667</v>
      </c>
      <c r="DZ393" s="31" t="s">
        <v>16948</v>
      </c>
      <c r="EA393" s="31"/>
      <c r="EB393" s="31">
        <v>1277390</v>
      </c>
      <c r="EC393" s="31" t="s">
        <v>40168</v>
      </c>
      <c r="ED393" s="31" t="s">
        <v>41101</v>
      </c>
      <c r="EE393" s="31"/>
      <c r="EF393" s="31"/>
      <c r="EG393" s="31"/>
      <c r="EH393" s="31"/>
      <c r="EI393" s="31"/>
      <c r="EJ393" s="31"/>
    </row>
    <row r="394" spans="1:140" ht="23.25" customHeight="1">
      <c r="A394" s="25">
        <v>392</v>
      </c>
      <c r="B394" s="30" t="s">
        <v>11936</v>
      </c>
      <c r="C394" s="31" t="s">
        <v>11790</v>
      </c>
      <c r="D394" s="30" t="s">
        <v>21117</v>
      </c>
      <c r="E394" s="30"/>
      <c r="F394" s="30" t="s">
        <v>36262</v>
      </c>
      <c r="G394" s="31">
        <f t="shared" si="59"/>
        <v>58</v>
      </c>
      <c r="H394" s="72">
        <f t="shared" si="60"/>
        <v>53297</v>
      </c>
      <c r="I394" s="30" t="s">
        <v>35011</v>
      </c>
      <c r="J394" s="30" t="s">
        <v>34085</v>
      </c>
      <c r="K394" s="30" t="s">
        <v>34083</v>
      </c>
      <c r="L394" s="31" t="s">
        <v>16726</v>
      </c>
      <c r="M394" s="31" t="s">
        <v>3186</v>
      </c>
      <c r="N394" s="31" t="s">
        <v>3311</v>
      </c>
      <c r="O394" s="31" t="s">
        <v>2534</v>
      </c>
      <c r="P394" s="31" t="s">
        <v>19644</v>
      </c>
      <c r="Q394" s="31"/>
      <c r="R394" s="31"/>
      <c r="S394" s="31"/>
      <c r="T394" s="31"/>
      <c r="U394" s="31" t="s">
        <v>11993</v>
      </c>
      <c r="V394" s="31"/>
      <c r="W394" s="31" t="s">
        <v>7590</v>
      </c>
      <c r="X394" s="31" t="s">
        <v>12337</v>
      </c>
      <c r="Y394" s="31" t="e">
        <f t="shared" ca="1" si="61"/>
        <v>#VALUE!</v>
      </c>
      <c r="Z394" s="31" t="e">
        <f t="shared" ca="1" si="62"/>
        <v>#VALUE!</v>
      </c>
      <c r="AA394" s="31"/>
      <c r="AB394" s="31" t="s">
        <v>4601</v>
      </c>
      <c r="AC394" s="31" t="s">
        <v>34147</v>
      </c>
      <c r="AD394" s="31" t="s">
        <v>34147</v>
      </c>
      <c r="AE394" s="31"/>
      <c r="AF394" s="31" t="s">
        <v>24699</v>
      </c>
      <c r="AG394" s="31" t="s">
        <v>5852</v>
      </c>
      <c r="AH394" s="31" t="s">
        <v>5852</v>
      </c>
      <c r="AI394" s="31" t="s">
        <v>728</v>
      </c>
      <c r="AJ394" s="31" t="s">
        <v>11938</v>
      </c>
      <c r="AK394" s="31" t="s">
        <v>11939</v>
      </c>
      <c r="AL394" s="31">
        <v>40904</v>
      </c>
      <c r="AM394" s="31" t="s">
        <v>2984</v>
      </c>
      <c r="AN394" s="31"/>
      <c r="AO394" s="31"/>
      <c r="AP394" s="31" t="s">
        <v>4435</v>
      </c>
      <c r="AQ394" s="31" t="s">
        <v>8454</v>
      </c>
      <c r="AR394" s="31" t="s">
        <v>34147</v>
      </c>
      <c r="AS394" s="31" t="s">
        <v>34147</v>
      </c>
      <c r="AT394" s="31" t="str">
        <f>_xlfn.IFNA(VLOOKUP(D394,'[1]5. 1 Mei 2022'!$C$7:$F$60,4,FALSE),"")</f>
        <v/>
      </c>
      <c r="AU394" s="31"/>
      <c r="AV394" s="31" t="s">
        <v>4601</v>
      </c>
      <c r="AW394" s="31" t="s">
        <v>22700</v>
      </c>
      <c r="AX394" s="29" t="e">
        <f t="shared" si="65"/>
        <v>#VALUE!</v>
      </c>
      <c r="AY394" s="31" t="s">
        <v>26346</v>
      </c>
      <c r="AZ394" s="31" t="s">
        <v>528</v>
      </c>
      <c r="BA394" s="30" t="s">
        <v>4435</v>
      </c>
      <c r="BB394" s="31" t="s">
        <v>11647</v>
      </c>
      <c r="BC394" s="31"/>
      <c r="BD394" s="31" t="s">
        <v>20055</v>
      </c>
      <c r="BE394" s="31" t="s">
        <v>7973</v>
      </c>
      <c r="BF394" s="31" t="s">
        <v>4601</v>
      </c>
      <c r="BG394" s="31"/>
      <c r="BH394" s="31"/>
      <c r="BI394" s="31" t="s">
        <v>8120</v>
      </c>
      <c r="BJ394" s="31">
        <v>0</v>
      </c>
      <c r="BK394" s="31" t="str">
        <f t="shared" si="58"/>
        <v>III/b</v>
      </c>
      <c r="BL394" s="31"/>
      <c r="BM394" s="31"/>
      <c r="BN394" s="31"/>
      <c r="BO394" s="31"/>
      <c r="BP394" s="31"/>
      <c r="BQ394" s="31"/>
      <c r="BR394" s="31"/>
      <c r="BS394" s="31"/>
      <c r="BT394" s="31"/>
      <c r="BU394" s="31"/>
      <c r="BV394" s="31" t="s">
        <v>8454</v>
      </c>
      <c r="BW394" s="31">
        <f t="shared" ca="1" si="63"/>
        <v>9</v>
      </c>
      <c r="BX394" s="78">
        <f t="shared" ca="1" si="64"/>
        <v>3</v>
      </c>
      <c r="BY394" s="31" t="s">
        <v>19644</v>
      </c>
      <c r="BZ394" s="31"/>
      <c r="CA394" s="31" t="s">
        <v>2483</v>
      </c>
      <c r="CB394" s="31" t="s">
        <v>2406</v>
      </c>
      <c r="CC394" s="31"/>
      <c r="CD394" s="31"/>
      <c r="CE394" s="31" t="s">
        <v>20085</v>
      </c>
      <c r="CF394" s="31"/>
      <c r="CG394" s="31"/>
      <c r="CH394" s="31"/>
      <c r="CI394" s="31"/>
      <c r="CJ394" s="31"/>
      <c r="CK394" s="31"/>
      <c r="CL394" s="31" t="s">
        <v>11942</v>
      </c>
      <c r="CM394" s="31" t="s">
        <v>32795</v>
      </c>
      <c r="CN394" s="31">
        <v>126</v>
      </c>
      <c r="CO394" s="31" t="s">
        <v>33962</v>
      </c>
      <c r="CP394" s="31" t="s">
        <v>32795</v>
      </c>
      <c r="CQ394" s="31">
        <v>126</v>
      </c>
      <c r="CR394" s="31">
        <v>6108</v>
      </c>
      <c r="CS394" s="31" t="s">
        <v>17998</v>
      </c>
      <c r="CT394" s="31" t="s">
        <v>17999</v>
      </c>
      <c r="CU394" s="31" t="s">
        <v>8465</v>
      </c>
      <c r="CV394" s="31" t="s">
        <v>17249</v>
      </c>
      <c r="CW394" s="31" t="s">
        <v>17250</v>
      </c>
      <c r="CX394" s="31" t="s">
        <v>17251</v>
      </c>
      <c r="CY394" s="31"/>
      <c r="CZ394" s="31"/>
      <c r="DA394" s="31"/>
      <c r="DB394" s="31" t="s">
        <v>25502</v>
      </c>
      <c r="DC394" s="31" t="s">
        <v>25503</v>
      </c>
      <c r="DD394" s="31" t="s">
        <v>25504</v>
      </c>
      <c r="DE394" s="31">
        <v>2021</v>
      </c>
      <c r="DF394" s="31"/>
      <c r="DG394" s="31"/>
      <c r="DH394" s="31"/>
      <c r="DI394" s="31" t="s">
        <v>25115</v>
      </c>
      <c r="DJ394" s="31" t="s">
        <v>25113</v>
      </c>
      <c r="DK394" s="31"/>
      <c r="DL394" s="31"/>
      <c r="DM394" s="38" t="s">
        <v>11940</v>
      </c>
      <c r="DN394" s="38"/>
      <c r="DO394" s="35"/>
      <c r="DP394" s="31" t="s">
        <v>11943</v>
      </c>
      <c r="DQ394" s="31" t="s">
        <v>11941</v>
      </c>
      <c r="DR394" s="31"/>
      <c r="DS394" s="31" t="s">
        <v>11937</v>
      </c>
      <c r="DT394" s="31" t="s">
        <v>37502</v>
      </c>
      <c r="DU394" s="31">
        <v>3</v>
      </c>
      <c r="DV394" s="31" t="s">
        <v>32167</v>
      </c>
      <c r="DW394" s="31"/>
      <c r="DX394" s="31"/>
      <c r="DY394" s="31">
        <v>2018</v>
      </c>
      <c r="DZ394" s="31">
        <v>2018</v>
      </c>
      <c r="EA394" s="31"/>
      <c r="EB394" s="31">
        <v>0</v>
      </c>
      <c r="EC394" s="31" t="s">
        <v>40142</v>
      </c>
      <c r="ED394" s="31" t="s">
        <v>41101</v>
      </c>
      <c r="EE394" s="31"/>
      <c r="EF394" s="31"/>
      <c r="EG394" s="31"/>
      <c r="EH394" s="31"/>
      <c r="EI394" s="31"/>
      <c r="EJ394" s="31"/>
    </row>
    <row r="395" spans="1:140" ht="23.25" customHeight="1">
      <c r="A395" s="25">
        <v>393</v>
      </c>
      <c r="B395" s="30" t="s">
        <v>12554</v>
      </c>
      <c r="C395" s="31">
        <v>140288299</v>
      </c>
      <c r="D395" s="30" t="s">
        <v>1612</v>
      </c>
      <c r="E395" s="30"/>
      <c r="F395" s="30" t="s">
        <v>36262</v>
      </c>
      <c r="G395" s="31">
        <f t="shared" si="59"/>
        <v>58</v>
      </c>
      <c r="H395" s="72">
        <f t="shared" si="60"/>
        <v>46143</v>
      </c>
      <c r="I395" s="30"/>
      <c r="J395" s="30" t="s">
        <v>34084</v>
      </c>
      <c r="K395" s="30" t="s">
        <v>4318</v>
      </c>
      <c r="L395" s="31" t="s">
        <v>4318</v>
      </c>
      <c r="M395" s="31" t="s">
        <v>6378</v>
      </c>
      <c r="N395" s="31" t="s">
        <v>3311</v>
      </c>
      <c r="O395" s="31" t="s">
        <v>2534</v>
      </c>
      <c r="P395" s="31" t="s">
        <v>2918</v>
      </c>
      <c r="Q395" s="31"/>
      <c r="R395" s="31">
        <v>22</v>
      </c>
      <c r="S395" s="31">
        <v>0</v>
      </c>
      <c r="T395" s="31"/>
      <c r="U395" s="31">
        <v>1184</v>
      </c>
      <c r="V395" s="31"/>
      <c r="W395" s="31" t="s">
        <v>2471</v>
      </c>
      <c r="X395" s="31" t="s">
        <v>7267</v>
      </c>
      <c r="Y395" s="31" t="e">
        <f t="shared" ca="1" si="61"/>
        <v>#VALUE!</v>
      </c>
      <c r="Z395" s="31" t="e">
        <f t="shared" ca="1" si="62"/>
        <v>#VALUE!</v>
      </c>
      <c r="AA395" s="31"/>
      <c r="AB395" s="31" t="s">
        <v>6770</v>
      </c>
      <c r="AC395" s="31" t="s">
        <v>34153</v>
      </c>
      <c r="AD395" s="31" t="s">
        <v>34194</v>
      </c>
      <c r="AE395" s="31"/>
      <c r="AF395" s="31" t="s">
        <v>24700</v>
      </c>
      <c r="AG395" s="31" t="s">
        <v>7895</v>
      </c>
      <c r="AH395" s="31" t="s">
        <v>7895</v>
      </c>
      <c r="AI395" s="31" t="s">
        <v>40277</v>
      </c>
      <c r="AJ395" s="31">
        <v>2189</v>
      </c>
      <c r="AK395" s="31" t="s">
        <v>2396</v>
      </c>
      <c r="AL395" s="31">
        <v>32283</v>
      </c>
      <c r="AM395" s="31" t="s">
        <v>2397</v>
      </c>
      <c r="AN395" s="31"/>
      <c r="AO395" s="31"/>
      <c r="AP395" s="31" t="s">
        <v>33725</v>
      </c>
      <c r="AQ395" s="31"/>
      <c r="AR395" s="31" t="s">
        <v>34148</v>
      </c>
      <c r="AS395" s="31" t="s">
        <v>34148</v>
      </c>
      <c r="AT395" s="31" t="str">
        <f>_xlfn.IFNA(VLOOKUP(D395,'[1]5. 1 Mei 2022'!$C$7:$F$60,4,FALSE),"")</f>
        <v/>
      </c>
      <c r="AU395" s="31"/>
      <c r="AV395" s="31" t="s">
        <v>4214</v>
      </c>
      <c r="AW395" s="31" t="s">
        <v>10461</v>
      </c>
      <c r="AX395" s="29">
        <f t="shared" si="65"/>
        <v>43552</v>
      </c>
      <c r="AY395" s="31" t="s">
        <v>26340</v>
      </c>
      <c r="AZ395" s="31" t="s">
        <v>26343</v>
      </c>
      <c r="BA395" s="30" t="s">
        <v>33725</v>
      </c>
      <c r="BB395" s="31"/>
      <c r="BC395" s="31"/>
      <c r="BD395" s="31" t="s">
        <v>23497</v>
      </c>
      <c r="BE395" s="31" t="s">
        <v>7968</v>
      </c>
      <c r="BF395" s="31" t="s">
        <v>4214</v>
      </c>
      <c r="BG395" s="31"/>
      <c r="BH395" s="31"/>
      <c r="BI395" s="31"/>
      <c r="BJ395" s="31" t="s">
        <v>4214</v>
      </c>
      <c r="BK395" s="31" t="str">
        <f t="shared" si="58"/>
        <v>III/b</v>
      </c>
      <c r="BL395" s="31" t="s">
        <v>8078</v>
      </c>
      <c r="BM395" s="31"/>
      <c r="BN395" s="31"/>
      <c r="BO395" s="31"/>
      <c r="BP395" s="31" t="s">
        <v>1498</v>
      </c>
      <c r="BQ395" s="31"/>
      <c r="BR395" s="31"/>
      <c r="BS395" s="31"/>
      <c r="BT395" s="31" t="s">
        <v>6647</v>
      </c>
      <c r="BU395" s="31"/>
      <c r="BV395" s="31" t="s">
        <v>2562</v>
      </c>
      <c r="BW395" s="31">
        <f t="shared" ca="1" si="63"/>
        <v>32</v>
      </c>
      <c r="BX395" s="78">
        <f t="shared" ca="1" si="64"/>
        <v>3</v>
      </c>
      <c r="BY395" s="31"/>
      <c r="BZ395" s="31"/>
      <c r="CA395" s="31" t="s">
        <v>2483</v>
      </c>
      <c r="CB395" s="31" t="s">
        <v>2519</v>
      </c>
      <c r="CC395" s="31">
        <v>2</v>
      </c>
      <c r="CD395" s="31">
        <v>1</v>
      </c>
      <c r="CE395" s="31" t="s">
        <v>20085</v>
      </c>
      <c r="CF395" s="31"/>
      <c r="CG395" s="31"/>
      <c r="CH395" s="31">
        <v>2008</v>
      </c>
      <c r="CI395" s="31"/>
      <c r="CJ395" s="31"/>
      <c r="CK395" s="31"/>
      <c r="CL395" s="31"/>
      <c r="CM395" s="31"/>
      <c r="CN395" s="31"/>
      <c r="CO395" s="31"/>
      <c r="CP395" s="31"/>
      <c r="CQ395" s="31"/>
      <c r="CR395" s="31">
        <v>1204</v>
      </c>
      <c r="CS395" s="31"/>
      <c r="CT395" s="31"/>
      <c r="CU395" s="31"/>
      <c r="CV395" s="31" t="s">
        <v>19126</v>
      </c>
      <c r="CW395" s="31" t="s">
        <v>19127</v>
      </c>
      <c r="CX395" s="31" t="s">
        <v>19002</v>
      </c>
      <c r="CY395" s="31"/>
      <c r="CZ395" s="31"/>
      <c r="DA395" s="31"/>
      <c r="DB395" s="31"/>
      <c r="DC395" s="31"/>
      <c r="DD395" s="31"/>
      <c r="DE395" s="31"/>
      <c r="DF395" s="31"/>
      <c r="DG395" s="31"/>
      <c r="DH395" s="31"/>
      <c r="DI395" s="31"/>
      <c r="DJ395" s="31"/>
      <c r="DK395" s="31"/>
      <c r="DL395" s="31"/>
      <c r="DM395" s="38" t="s">
        <v>8963</v>
      </c>
      <c r="DN395" s="38"/>
      <c r="DO395" s="35" t="s">
        <v>20351</v>
      </c>
      <c r="DP395" s="31" t="s">
        <v>31365</v>
      </c>
      <c r="DQ395" s="31" t="s">
        <v>15199</v>
      </c>
      <c r="DR395" s="31"/>
      <c r="DS395" s="31" t="s">
        <v>38519</v>
      </c>
      <c r="DT395" s="31" t="s">
        <v>37503</v>
      </c>
      <c r="DU395" s="31">
        <v>3</v>
      </c>
      <c r="DV395" s="31" t="s">
        <v>32167</v>
      </c>
      <c r="DW395" s="31"/>
      <c r="DX395" s="31"/>
      <c r="DY395" s="31"/>
      <c r="DZ395" s="31"/>
      <c r="EA395" s="31"/>
      <c r="EB395" s="31">
        <v>0</v>
      </c>
      <c r="EC395" s="31" t="s">
        <v>40170</v>
      </c>
      <c r="ED395" s="31" t="s">
        <v>41101</v>
      </c>
      <c r="EE395" s="31"/>
      <c r="EF395" s="31"/>
      <c r="EG395" s="31"/>
      <c r="EH395" s="31"/>
      <c r="EI395" s="31"/>
      <c r="EJ395" s="31"/>
    </row>
    <row r="396" spans="1:140" ht="23.25" customHeight="1">
      <c r="A396" s="25">
        <v>394</v>
      </c>
      <c r="B396" s="30" t="s">
        <v>24214</v>
      </c>
      <c r="C396" s="31">
        <v>140222577</v>
      </c>
      <c r="D396" s="30" t="s">
        <v>49</v>
      </c>
      <c r="E396" s="30"/>
      <c r="F396" s="30" t="s">
        <v>36254</v>
      </c>
      <c r="G396" s="31">
        <f t="shared" si="59"/>
        <v>58</v>
      </c>
      <c r="H396" s="72">
        <f t="shared" si="60"/>
        <v>45748</v>
      </c>
      <c r="I396" s="30"/>
      <c r="J396" s="30" t="s">
        <v>34084</v>
      </c>
      <c r="K396" s="30" t="s">
        <v>4318</v>
      </c>
      <c r="L396" s="31" t="s">
        <v>4318</v>
      </c>
      <c r="M396" s="31" t="s">
        <v>3186</v>
      </c>
      <c r="N396" s="31" t="s">
        <v>5797</v>
      </c>
      <c r="O396" s="31" t="s">
        <v>5271</v>
      </c>
      <c r="P396" s="31" t="s">
        <v>2261</v>
      </c>
      <c r="Q396" s="31"/>
      <c r="R396" s="31">
        <v>28</v>
      </c>
      <c r="S396" s="31">
        <v>0</v>
      </c>
      <c r="T396" s="31"/>
      <c r="U396" s="31">
        <v>908</v>
      </c>
      <c r="V396" s="31"/>
      <c r="W396" s="31" t="s">
        <v>6910</v>
      </c>
      <c r="X396" s="31" t="s">
        <v>7542</v>
      </c>
      <c r="Y396" s="31" t="e">
        <f t="shared" ca="1" si="61"/>
        <v>#VALUE!</v>
      </c>
      <c r="Z396" s="31" t="e">
        <f t="shared" ca="1" si="62"/>
        <v>#VALUE!</v>
      </c>
      <c r="AA396" s="31"/>
      <c r="AB396" s="31" t="s">
        <v>11144</v>
      </c>
      <c r="AC396" s="31" t="s">
        <v>34145</v>
      </c>
      <c r="AD396" s="31" t="s">
        <v>34145</v>
      </c>
      <c r="AE396" s="31"/>
      <c r="AF396" s="31" t="s">
        <v>24701</v>
      </c>
      <c r="AG396" s="31" t="s">
        <v>4322</v>
      </c>
      <c r="AH396" s="31" t="s">
        <v>4322</v>
      </c>
      <c r="AI396" s="31" t="s">
        <v>908</v>
      </c>
      <c r="AJ396" s="31">
        <v>97117</v>
      </c>
      <c r="AK396" s="31" t="s">
        <v>6494</v>
      </c>
      <c r="AL396" s="31" t="s">
        <v>2896</v>
      </c>
      <c r="AM396" s="31" t="s">
        <v>4978</v>
      </c>
      <c r="AN396" s="31"/>
      <c r="AO396" s="31"/>
      <c r="AP396" s="31" t="s">
        <v>33003</v>
      </c>
      <c r="AQ396" s="31"/>
      <c r="AR396" s="31" t="s">
        <v>34145</v>
      </c>
      <c r="AS396" s="31" t="s">
        <v>34145</v>
      </c>
      <c r="AT396" s="31" t="str">
        <f>_xlfn.IFNA(VLOOKUP(D396,'[1]5. 1 Mei 2022'!$C$7:$F$60,4,FALSE),"")</f>
        <v/>
      </c>
      <c r="AU396" s="31"/>
      <c r="AV396" s="31" t="s">
        <v>20033</v>
      </c>
      <c r="AW396" s="31" t="s">
        <v>29334</v>
      </c>
      <c r="AX396" s="29" t="e">
        <f t="shared" si="65"/>
        <v>#VALUE!</v>
      </c>
      <c r="AY396" s="31" t="s">
        <v>26346</v>
      </c>
      <c r="AZ396" s="31" t="s">
        <v>33005</v>
      </c>
      <c r="BA396" s="30" t="s">
        <v>33003</v>
      </c>
      <c r="BB396" s="31" t="s">
        <v>22916</v>
      </c>
      <c r="BC396" s="31"/>
      <c r="BD396" s="31" t="s">
        <v>7997</v>
      </c>
      <c r="BE396" s="31" t="s">
        <v>7969</v>
      </c>
      <c r="BF396" s="31" t="s">
        <v>20033</v>
      </c>
      <c r="BG396" s="31" t="s">
        <v>22701</v>
      </c>
      <c r="BH396" s="31"/>
      <c r="BI396" s="31" t="s">
        <v>8136</v>
      </c>
      <c r="BJ396" s="31" t="s">
        <v>3185</v>
      </c>
      <c r="BK396" s="31" t="str">
        <f t="shared" si="58"/>
        <v>III/d</v>
      </c>
      <c r="BL396" s="31" t="s">
        <v>8077</v>
      </c>
      <c r="BM396" s="31"/>
      <c r="BN396" s="31"/>
      <c r="BO396" s="31"/>
      <c r="BP396" s="31" t="s">
        <v>1498</v>
      </c>
      <c r="BQ396" s="31" t="s">
        <v>3185</v>
      </c>
      <c r="BR396" s="31" t="s">
        <v>6300</v>
      </c>
      <c r="BS396" s="31">
        <v>204980</v>
      </c>
      <c r="BT396" s="31" t="s">
        <v>4192</v>
      </c>
      <c r="BU396" s="31"/>
      <c r="BV396" s="31" t="s">
        <v>7543</v>
      </c>
      <c r="BW396" s="31" t="e">
        <f t="shared" ca="1" si="63"/>
        <v>#VALUE!</v>
      </c>
      <c r="BX396" s="78" t="e">
        <f t="shared" ca="1" si="64"/>
        <v>#VALUE!</v>
      </c>
      <c r="BY396" s="31"/>
      <c r="BZ396" s="31"/>
      <c r="CA396" s="31" t="s">
        <v>2483</v>
      </c>
      <c r="CB396" s="31" t="s">
        <v>2519</v>
      </c>
      <c r="CC396" s="31">
        <v>2</v>
      </c>
      <c r="CD396" s="31">
        <v>1</v>
      </c>
      <c r="CE396" s="31" t="s">
        <v>20085</v>
      </c>
      <c r="CF396" s="31"/>
      <c r="CG396" s="31"/>
      <c r="CH396" s="31">
        <v>2010</v>
      </c>
      <c r="CI396" s="31">
        <v>2010</v>
      </c>
      <c r="CJ396" s="31"/>
      <c r="CK396" s="31"/>
      <c r="CL396" s="31" t="s">
        <v>38768</v>
      </c>
      <c r="CM396" s="52" t="s">
        <v>36875</v>
      </c>
      <c r="CN396" s="31" t="s">
        <v>36751</v>
      </c>
      <c r="CO396" s="31" t="s">
        <v>36831</v>
      </c>
      <c r="CP396" s="52" t="s">
        <v>36875</v>
      </c>
      <c r="CQ396" s="31" t="s">
        <v>36751</v>
      </c>
      <c r="CR396" s="31">
        <v>3400</v>
      </c>
      <c r="CS396" s="31" t="s">
        <v>8315</v>
      </c>
      <c r="CT396" s="31"/>
      <c r="CU396" s="31" t="s">
        <v>8314</v>
      </c>
      <c r="CV396" s="31" t="s">
        <v>8347</v>
      </c>
      <c r="CW396" s="31" t="s">
        <v>8348</v>
      </c>
      <c r="CX396" s="31" t="s">
        <v>8346</v>
      </c>
      <c r="CY396" s="31"/>
      <c r="CZ396" s="31"/>
      <c r="DA396" s="31"/>
      <c r="DB396" s="31" t="s">
        <v>15747</v>
      </c>
      <c r="DC396" s="31" t="s">
        <v>15752</v>
      </c>
      <c r="DD396" s="31" t="s">
        <v>15746</v>
      </c>
      <c r="DE396" s="31"/>
      <c r="DF396" s="31"/>
      <c r="DG396" s="31"/>
      <c r="DH396" s="31"/>
      <c r="DI396" s="31" t="s">
        <v>24810</v>
      </c>
      <c r="DJ396" s="31" t="s">
        <v>24811</v>
      </c>
      <c r="DK396" s="31"/>
      <c r="DL396" s="31"/>
      <c r="DM396" s="38" t="s">
        <v>9313</v>
      </c>
      <c r="DN396" s="38"/>
      <c r="DO396" s="35">
        <v>0</v>
      </c>
      <c r="DP396" s="31" t="s">
        <v>14397</v>
      </c>
      <c r="DQ396" s="31" t="s">
        <v>14396</v>
      </c>
      <c r="DR396" s="31"/>
      <c r="DS396" s="31" t="s">
        <v>26952</v>
      </c>
      <c r="DT396" s="31" t="s">
        <v>37504</v>
      </c>
      <c r="DU396" s="31">
        <v>3</v>
      </c>
      <c r="DV396" s="31" t="s">
        <v>32167</v>
      </c>
      <c r="DW396" s="31" t="s">
        <v>7997</v>
      </c>
      <c r="DX396" s="31" t="s">
        <v>7997</v>
      </c>
      <c r="DY396" s="31" t="s">
        <v>25233</v>
      </c>
      <c r="DZ396" s="31" t="s">
        <v>25228</v>
      </c>
      <c r="EA396" s="31"/>
      <c r="EB396" s="31">
        <v>11952</v>
      </c>
      <c r="EC396" s="31" t="s">
        <v>40168</v>
      </c>
      <c r="ED396" s="31" t="s">
        <v>41101</v>
      </c>
      <c r="EE396" s="31"/>
      <c r="EF396" s="31"/>
      <c r="EG396" s="31"/>
      <c r="EH396" s="31"/>
      <c r="EI396" s="31"/>
      <c r="EJ396" s="31"/>
    </row>
    <row r="397" spans="1:140" ht="23.25" customHeight="1">
      <c r="A397" s="25">
        <v>395</v>
      </c>
      <c r="B397" s="30" t="s">
        <v>21164</v>
      </c>
      <c r="C397" s="31" t="s">
        <v>6220</v>
      </c>
      <c r="D397" s="30" t="s">
        <v>20578</v>
      </c>
      <c r="E397" s="30"/>
      <c r="F397" s="30" t="s">
        <v>36262</v>
      </c>
      <c r="G397" s="31">
        <f t="shared" si="59"/>
        <v>58</v>
      </c>
      <c r="H397" s="72">
        <f t="shared" si="60"/>
        <v>55610</v>
      </c>
      <c r="I397" s="30" t="s">
        <v>35012</v>
      </c>
      <c r="J397" s="30" t="s">
        <v>34085</v>
      </c>
      <c r="K397" s="30" t="s">
        <v>34082</v>
      </c>
      <c r="L397" s="31" t="s">
        <v>6220</v>
      </c>
      <c r="M397" s="31" t="s">
        <v>3186</v>
      </c>
      <c r="N397" s="31" t="s">
        <v>5865</v>
      </c>
      <c r="O397" s="31" t="s">
        <v>5117</v>
      </c>
      <c r="P397" s="52" t="s">
        <v>24067</v>
      </c>
      <c r="Q397" s="31" t="s">
        <v>39691</v>
      </c>
      <c r="R397" s="31"/>
      <c r="S397" s="31"/>
      <c r="T397" s="52" t="s">
        <v>22032</v>
      </c>
      <c r="U397" s="31" t="s">
        <v>22887</v>
      </c>
      <c r="V397" s="31"/>
      <c r="W397" s="31" t="s">
        <v>980</v>
      </c>
      <c r="X397" s="31" t="s">
        <v>20579</v>
      </c>
      <c r="Y397" s="31">
        <f t="shared" ca="1" si="61"/>
        <v>29</v>
      </c>
      <c r="Z397" s="31" t="str">
        <f t="shared" ca="1" si="62"/>
        <v>21-35</v>
      </c>
      <c r="AA397" s="31"/>
      <c r="AB397" s="31" t="s">
        <v>11221</v>
      </c>
      <c r="AC397" s="31" t="s">
        <v>34147</v>
      </c>
      <c r="AD397" s="31" t="s">
        <v>34147</v>
      </c>
      <c r="AE397" s="31"/>
      <c r="AF397" s="31" t="s">
        <v>24699</v>
      </c>
      <c r="AG397" s="31" t="s">
        <v>5852</v>
      </c>
      <c r="AH397" s="31" t="s">
        <v>5852</v>
      </c>
      <c r="AI397" s="31" t="s">
        <v>908</v>
      </c>
      <c r="AJ397" s="31" t="s">
        <v>21165</v>
      </c>
      <c r="AK397" s="31" t="s">
        <v>21166</v>
      </c>
      <c r="AL397" s="31" t="s">
        <v>1812</v>
      </c>
      <c r="AM397" s="31" t="s">
        <v>21167</v>
      </c>
      <c r="AN397" s="31"/>
      <c r="AO397" s="31"/>
      <c r="AP397" s="31" t="s">
        <v>4435</v>
      </c>
      <c r="AQ397" s="31" t="s">
        <v>19644</v>
      </c>
      <c r="AR397" s="31" t="s">
        <v>34147</v>
      </c>
      <c r="AS397" s="31" t="s">
        <v>34147</v>
      </c>
      <c r="AT397" s="31" t="str">
        <f>_xlfn.IFNA(VLOOKUP(D397,'[1]5. 1 Mei 2022'!$C$7:$F$60,4,FALSE),"")</f>
        <v/>
      </c>
      <c r="AU397" s="31"/>
      <c r="AV397" s="31" t="s">
        <v>6581</v>
      </c>
      <c r="AW397" s="31" t="s">
        <v>19644</v>
      </c>
      <c r="AX397" s="29">
        <f t="shared" si="65"/>
        <v>45004</v>
      </c>
      <c r="AY397" s="31" t="s">
        <v>26346</v>
      </c>
      <c r="AZ397" s="31" t="s">
        <v>528</v>
      </c>
      <c r="BA397" s="30" t="s">
        <v>4435</v>
      </c>
      <c r="BB397" s="31"/>
      <c r="BC397" s="31"/>
      <c r="BD397" s="31" t="s">
        <v>20056</v>
      </c>
      <c r="BE397" s="31" t="s">
        <v>7973</v>
      </c>
      <c r="BF397" s="31" t="s">
        <v>6581</v>
      </c>
      <c r="BG397" s="31"/>
      <c r="BH397" s="31"/>
      <c r="BI397" s="31"/>
      <c r="BJ397" s="31">
        <v>0</v>
      </c>
      <c r="BK397" s="31" t="str">
        <f t="shared" si="58"/>
        <v>II/c</v>
      </c>
      <c r="BL397" s="31"/>
      <c r="BM397" s="31"/>
      <c r="BN397" s="31"/>
      <c r="BO397" s="31"/>
      <c r="BP397" s="31"/>
      <c r="BQ397" s="31"/>
      <c r="BR397" s="31"/>
      <c r="BS397" s="31"/>
      <c r="BT397" s="31"/>
      <c r="BU397" s="31"/>
      <c r="BV397" s="31" t="s">
        <v>19644</v>
      </c>
      <c r="BW397" s="31">
        <f t="shared" ca="1" si="63"/>
        <v>5</v>
      </c>
      <c r="BX397" s="78">
        <f t="shared" ca="1" si="64"/>
        <v>3</v>
      </c>
      <c r="BY397" s="31"/>
      <c r="BZ397" s="31"/>
      <c r="CA397" s="31" t="s">
        <v>4239</v>
      </c>
      <c r="CB397" s="31" t="s">
        <v>2406</v>
      </c>
      <c r="CC397" s="31"/>
      <c r="CD397" s="31"/>
      <c r="CE397" s="31"/>
      <c r="CF397" s="31"/>
      <c r="CG397" s="31"/>
      <c r="CH397" s="31"/>
      <c r="CI397" s="31"/>
      <c r="CJ397" s="31"/>
      <c r="CK397" s="31"/>
      <c r="CL397" s="31" t="s">
        <v>28389</v>
      </c>
      <c r="CM397" s="31" t="s">
        <v>28390</v>
      </c>
      <c r="CN397" s="31">
        <v>125</v>
      </c>
      <c r="CO397" s="31" t="s">
        <v>28901</v>
      </c>
      <c r="CP397" s="31" t="s">
        <v>28390</v>
      </c>
      <c r="CQ397" s="31">
        <v>125</v>
      </c>
      <c r="CR397" s="31">
        <v>6166</v>
      </c>
      <c r="CS397" s="31" t="s">
        <v>22126</v>
      </c>
      <c r="CT397" s="31"/>
      <c r="CU397" s="31"/>
      <c r="CV397" s="31" t="s">
        <v>21017</v>
      </c>
      <c r="CW397" s="31" t="s">
        <v>21018</v>
      </c>
      <c r="CX397" s="31" t="s">
        <v>21016</v>
      </c>
      <c r="CY397" s="31"/>
      <c r="CZ397" s="31"/>
      <c r="DA397" s="31"/>
      <c r="DB397" s="31" t="s">
        <v>25301</v>
      </c>
      <c r="DC397" s="31" t="s">
        <v>25302</v>
      </c>
      <c r="DD397" s="31" t="s">
        <v>22904</v>
      </c>
      <c r="DE397" s="31">
        <v>2020</v>
      </c>
      <c r="DF397" s="31"/>
      <c r="DG397" s="31"/>
      <c r="DH397" s="31"/>
      <c r="DI397" s="31" t="s">
        <v>25116</v>
      </c>
      <c r="DJ397" s="31" t="s">
        <v>25117</v>
      </c>
      <c r="DK397" s="31"/>
      <c r="DL397" s="31"/>
      <c r="DM397" s="38" t="s">
        <v>21163</v>
      </c>
      <c r="DN397" s="38"/>
      <c r="DO397" s="35"/>
      <c r="DP397" s="31" t="s">
        <v>21160</v>
      </c>
      <c r="DQ397" s="31" t="s">
        <v>21161</v>
      </c>
      <c r="DR397" s="31"/>
      <c r="DS397" s="31" t="s">
        <v>21162</v>
      </c>
      <c r="DT397" s="31" t="s">
        <v>21168</v>
      </c>
      <c r="DU397" s="31">
        <v>2</v>
      </c>
      <c r="DV397" s="31" t="s">
        <v>32164</v>
      </c>
      <c r="DW397" s="31"/>
      <c r="DX397" s="31"/>
      <c r="DY397" s="31" t="s">
        <v>32920</v>
      </c>
      <c r="DZ397" s="31" t="s">
        <v>32534</v>
      </c>
      <c r="EA397" s="31" t="s">
        <v>28390</v>
      </c>
      <c r="EB397" s="31">
        <v>0</v>
      </c>
      <c r="EC397" s="31" t="s">
        <v>40142</v>
      </c>
      <c r="ED397" s="31" t="s">
        <v>41101</v>
      </c>
      <c r="EE397" s="31"/>
      <c r="EF397" s="31"/>
      <c r="EG397" s="31"/>
      <c r="EH397" s="31"/>
      <c r="EI397" s="31"/>
      <c r="EJ397" s="31"/>
    </row>
    <row r="398" spans="1:140" ht="23.25" customHeight="1">
      <c r="A398" s="25">
        <v>396</v>
      </c>
      <c r="B398" s="30" t="s">
        <v>8252</v>
      </c>
      <c r="C398" s="31">
        <v>140361011</v>
      </c>
      <c r="D398" s="30" t="s">
        <v>405</v>
      </c>
      <c r="E398" s="30"/>
      <c r="F398" s="30" t="s">
        <v>36254</v>
      </c>
      <c r="G398" s="31">
        <f t="shared" si="59"/>
        <v>58</v>
      </c>
      <c r="H398" s="72">
        <f t="shared" si="60"/>
        <v>49553</v>
      </c>
      <c r="I398" s="30"/>
      <c r="J398" s="30" t="s">
        <v>34084</v>
      </c>
      <c r="K398" s="30" t="s">
        <v>4318</v>
      </c>
      <c r="L398" s="31" t="s">
        <v>4318</v>
      </c>
      <c r="M398" s="31" t="s">
        <v>6378</v>
      </c>
      <c r="N398" s="31" t="s">
        <v>5797</v>
      </c>
      <c r="O398" s="31" t="s">
        <v>5271</v>
      </c>
      <c r="P398" s="31" t="s">
        <v>23973</v>
      </c>
      <c r="Q398" s="31"/>
      <c r="R398" s="31">
        <v>18</v>
      </c>
      <c r="S398" s="31">
        <v>0</v>
      </c>
      <c r="T398" s="31"/>
      <c r="U398" s="31">
        <v>405</v>
      </c>
      <c r="V398" s="31"/>
      <c r="W398" s="31" t="s">
        <v>6910</v>
      </c>
      <c r="X398" s="31" t="s">
        <v>2090</v>
      </c>
      <c r="Y398" s="31" t="e">
        <f t="shared" ca="1" si="61"/>
        <v>#VALUE!</v>
      </c>
      <c r="Z398" s="31" t="e">
        <f t="shared" ca="1" si="62"/>
        <v>#VALUE!</v>
      </c>
      <c r="AA398" s="31"/>
      <c r="AB398" s="31" t="s">
        <v>11146</v>
      </c>
      <c r="AC398" s="31" t="s">
        <v>34147</v>
      </c>
      <c r="AD398" s="31" t="s">
        <v>34147</v>
      </c>
      <c r="AE398" s="31"/>
      <c r="AF398" s="31" t="s">
        <v>24699</v>
      </c>
      <c r="AG398" s="31" t="s">
        <v>5852</v>
      </c>
      <c r="AH398" s="31" t="s">
        <v>5852</v>
      </c>
      <c r="AI398" s="31" t="s">
        <v>908</v>
      </c>
      <c r="AJ398" s="31"/>
      <c r="AK398" s="31"/>
      <c r="AL398" s="31"/>
      <c r="AM398" s="31"/>
      <c r="AN398" s="31"/>
      <c r="AO398" s="31"/>
      <c r="AP398" s="31" t="s">
        <v>33006</v>
      </c>
      <c r="AQ398" s="31"/>
      <c r="AR398" s="31" t="s">
        <v>34147</v>
      </c>
      <c r="AS398" s="31" t="s">
        <v>34147</v>
      </c>
      <c r="AT398" s="31" t="str">
        <f>_xlfn.IFNA(VLOOKUP(D398,'[1]5. 1 Mei 2022'!$C$7:$F$60,4,FALSE),"")</f>
        <v/>
      </c>
      <c r="AU398" s="31"/>
      <c r="AV398" s="31" t="s">
        <v>7772</v>
      </c>
      <c r="AW398" s="31"/>
      <c r="AX398" s="29">
        <f t="shared" si="65"/>
        <v>1903</v>
      </c>
      <c r="AY398" s="31" t="s">
        <v>26346</v>
      </c>
      <c r="AZ398" s="31" t="s">
        <v>530</v>
      </c>
      <c r="BA398" s="30" t="s">
        <v>33006</v>
      </c>
      <c r="BB398" s="31"/>
      <c r="BC398" s="31"/>
      <c r="BD398" s="31" t="s">
        <v>20054</v>
      </c>
      <c r="BE398" s="31" t="s">
        <v>7973</v>
      </c>
      <c r="BF398" s="31" t="s">
        <v>7772</v>
      </c>
      <c r="BG398" s="31"/>
      <c r="BH398" s="31"/>
      <c r="BI398" s="31" t="s">
        <v>8121</v>
      </c>
      <c r="BJ398" s="31" t="s">
        <v>3822</v>
      </c>
      <c r="BK398" s="31" t="str">
        <f t="shared" si="58"/>
        <v>III/d</v>
      </c>
      <c r="BL398" s="31" t="s">
        <v>8077</v>
      </c>
      <c r="BM398" s="31"/>
      <c r="BN398" s="31"/>
      <c r="BO398" s="31"/>
      <c r="BP398" s="31" t="s">
        <v>1498</v>
      </c>
      <c r="BQ398" s="31" t="s">
        <v>3822</v>
      </c>
      <c r="BR398" s="31" t="s">
        <v>17977</v>
      </c>
      <c r="BS398" s="31" t="s">
        <v>24038</v>
      </c>
      <c r="BT398" s="31" t="s">
        <v>6960</v>
      </c>
      <c r="BU398" s="31"/>
      <c r="BV398" s="31" t="s">
        <v>6961</v>
      </c>
      <c r="BW398" s="31" t="e">
        <f t="shared" ca="1" si="63"/>
        <v>#VALUE!</v>
      </c>
      <c r="BX398" s="78" t="e">
        <f t="shared" ca="1" si="64"/>
        <v>#VALUE!</v>
      </c>
      <c r="BY398" s="31"/>
      <c r="BZ398" s="31"/>
      <c r="CA398" s="31" t="s">
        <v>2483</v>
      </c>
      <c r="CB398" s="31" t="s">
        <v>2519</v>
      </c>
      <c r="CC398" s="31">
        <v>1</v>
      </c>
      <c r="CD398" s="31">
        <v>1</v>
      </c>
      <c r="CE398" s="31" t="s">
        <v>20085</v>
      </c>
      <c r="CF398" s="31"/>
      <c r="CG398" s="31" t="s">
        <v>5058</v>
      </c>
      <c r="CH398" s="31"/>
      <c r="CI398" s="31"/>
      <c r="CJ398" s="31"/>
      <c r="CK398" s="31"/>
      <c r="CL398" s="31" t="s">
        <v>23786</v>
      </c>
      <c r="CM398" s="31" t="s">
        <v>23787</v>
      </c>
      <c r="CN398" s="31">
        <v>123</v>
      </c>
      <c r="CO398" s="31" t="s">
        <v>23788</v>
      </c>
      <c r="CP398" s="31" t="s">
        <v>23787</v>
      </c>
      <c r="CQ398" s="31">
        <v>123</v>
      </c>
      <c r="CR398" s="31">
        <v>3926</v>
      </c>
      <c r="CS398" s="31" t="s">
        <v>3190</v>
      </c>
      <c r="CT398" s="31"/>
      <c r="CU398" s="31" t="s">
        <v>3191</v>
      </c>
      <c r="CV398" s="31" t="s">
        <v>8476</v>
      </c>
      <c r="CW398" s="31" t="s">
        <v>11159</v>
      </c>
      <c r="CX398" s="31" t="s">
        <v>6176</v>
      </c>
      <c r="CY398" s="31"/>
      <c r="CZ398" s="31"/>
      <c r="DA398" s="31"/>
      <c r="DB398" s="31" t="s">
        <v>8696</v>
      </c>
      <c r="DC398" s="31"/>
      <c r="DD398" s="31" t="s">
        <v>6187</v>
      </c>
      <c r="DE398" s="31"/>
      <c r="DF398" s="31"/>
      <c r="DG398" s="31"/>
      <c r="DH398" s="31"/>
      <c r="DI398" s="31" t="s">
        <v>25386</v>
      </c>
      <c r="DJ398" s="31" t="s">
        <v>25387</v>
      </c>
      <c r="DK398" s="31"/>
      <c r="DL398" s="31"/>
      <c r="DM398" s="38" t="s">
        <v>9606</v>
      </c>
      <c r="DN398" s="38"/>
      <c r="DO398" s="35">
        <v>0</v>
      </c>
      <c r="DP398" s="31" t="s">
        <v>31954</v>
      </c>
      <c r="DQ398" s="31" t="s">
        <v>13431</v>
      </c>
      <c r="DR398" s="31"/>
      <c r="DS398" s="31" t="s">
        <v>27243</v>
      </c>
      <c r="DT398" s="31" t="s">
        <v>28165</v>
      </c>
      <c r="DU398" s="31">
        <v>3</v>
      </c>
      <c r="DV398" s="31" t="s">
        <v>32167</v>
      </c>
      <c r="DW398" s="31"/>
      <c r="DX398" s="31"/>
      <c r="DY398" s="31" t="s">
        <v>33599</v>
      </c>
      <c r="DZ398" s="31" t="s">
        <v>21743</v>
      </c>
      <c r="EA398" s="31" t="s">
        <v>24928</v>
      </c>
      <c r="EB398" s="31">
        <v>0</v>
      </c>
      <c r="EC398" s="31" t="s">
        <v>7772</v>
      </c>
      <c r="ED398" s="31" t="s">
        <v>41101</v>
      </c>
      <c r="EE398" s="31"/>
      <c r="EF398" s="31"/>
      <c r="EG398" s="31"/>
      <c r="EH398" s="31"/>
      <c r="EI398" s="31"/>
      <c r="EJ398" s="31"/>
    </row>
    <row r="399" spans="1:140" ht="23.25" customHeight="1">
      <c r="A399" s="25">
        <v>397</v>
      </c>
      <c r="B399" s="30" t="s">
        <v>35715</v>
      </c>
      <c r="C399" s="31" t="s">
        <v>26147</v>
      </c>
      <c r="D399" s="30" t="s">
        <v>32778</v>
      </c>
      <c r="E399" s="30"/>
      <c r="F399" s="30" t="s">
        <v>36262</v>
      </c>
      <c r="G399" s="31">
        <f t="shared" si="59"/>
        <v>58</v>
      </c>
      <c r="H399" s="72">
        <f t="shared" si="60"/>
        <v>48396</v>
      </c>
      <c r="I399" s="30"/>
      <c r="J399" s="30" t="s">
        <v>34084</v>
      </c>
      <c r="K399" s="30" t="s">
        <v>33537</v>
      </c>
      <c r="L399" s="31" t="s">
        <v>33537</v>
      </c>
      <c r="M399" s="31" t="s">
        <v>6378</v>
      </c>
      <c r="N399" s="31" t="s">
        <v>3311</v>
      </c>
      <c r="O399" s="31" t="s">
        <v>2534</v>
      </c>
      <c r="P399" s="31" t="s">
        <v>18370</v>
      </c>
      <c r="Q399" s="31"/>
      <c r="R399" s="31"/>
      <c r="S399" s="31"/>
      <c r="T399" s="31"/>
      <c r="U399" s="31" t="s">
        <v>23422</v>
      </c>
      <c r="V399" s="31"/>
      <c r="W399" s="31" t="s">
        <v>6910</v>
      </c>
      <c r="X399" s="31" t="s">
        <v>21768</v>
      </c>
      <c r="Y399" s="31" t="e">
        <f t="shared" ca="1" si="61"/>
        <v>#VALUE!</v>
      </c>
      <c r="Z399" s="31" t="e">
        <f t="shared" ca="1" si="62"/>
        <v>#VALUE!</v>
      </c>
      <c r="AA399" s="31"/>
      <c r="AB399" s="31" t="s">
        <v>35716</v>
      </c>
      <c r="AC399" s="31" t="s">
        <v>34155</v>
      </c>
      <c r="AD399" s="31" t="s">
        <v>34161</v>
      </c>
      <c r="AE399" s="31" t="s">
        <v>16849</v>
      </c>
      <c r="AF399" s="31" t="s">
        <v>7976</v>
      </c>
      <c r="AG399" s="31" t="s">
        <v>5851</v>
      </c>
      <c r="AH399" s="31" t="s">
        <v>5851</v>
      </c>
      <c r="AI399" s="31" t="s">
        <v>40276</v>
      </c>
      <c r="AJ399" s="31" t="s">
        <v>21810</v>
      </c>
      <c r="AK399" s="31"/>
      <c r="AL399" s="31" t="s">
        <v>21811</v>
      </c>
      <c r="AM399" s="31" t="s">
        <v>2711</v>
      </c>
      <c r="AN399" s="31" t="s">
        <v>35723</v>
      </c>
      <c r="AO399" s="31"/>
      <c r="AP399" s="31" t="s">
        <v>16849</v>
      </c>
      <c r="AQ399" s="31"/>
      <c r="AR399" s="31" t="s">
        <v>34144</v>
      </c>
      <c r="AS399" s="31" t="s">
        <v>34144</v>
      </c>
      <c r="AT399" s="31" t="str">
        <f>_xlfn.IFNA(VLOOKUP(D399,'[1]5. 1 Mei 2022'!$C$7:$F$60,4,FALSE),"")</f>
        <v/>
      </c>
      <c r="AU399" s="31"/>
      <c r="AV399" s="31" t="s">
        <v>7981</v>
      </c>
      <c r="AW399" s="31" t="s">
        <v>20160</v>
      </c>
      <c r="AX399" s="29">
        <v>45155</v>
      </c>
      <c r="AY399" s="31" t="s">
        <v>26346</v>
      </c>
      <c r="AZ399" s="31" t="s">
        <v>16850</v>
      </c>
      <c r="BA399" s="30" t="s">
        <v>16849</v>
      </c>
      <c r="BB399" s="31"/>
      <c r="BC399" s="31"/>
      <c r="BD399" s="31" t="s">
        <v>7978</v>
      </c>
      <c r="BE399" s="31" t="s">
        <v>7976</v>
      </c>
      <c r="BF399" s="31" t="s">
        <v>7981</v>
      </c>
      <c r="BG399" s="31"/>
      <c r="BH399" s="31"/>
      <c r="BI399" s="31"/>
      <c r="BJ399" s="31">
        <v>0</v>
      </c>
      <c r="BK399" s="31" t="str">
        <f t="shared" si="58"/>
        <v>III/b</v>
      </c>
      <c r="BL399" s="31"/>
      <c r="BM399" s="31"/>
      <c r="BN399" s="31"/>
      <c r="BO399" s="31"/>
      <c r="BP399" s="31"/>
      <c r="BQ399" s="31"/>
      <c r="BR399" s="31"/>
      <c r="BS399" s="31"/>
      <c r="BT399" s="31"/>
      <c r="BU399" s="31"/>
      <c r="BV399" s="31" t="s">
        <v>20160</v>
      </c>
      <c r="BW399" s="31">
        <f t="shared" ca="1" si="63"/>
        <v>5</v>
      </c>
      <c r="BX399" s="78">
        <f t="shared" ca="1" si="64"/>
        <v>3</v>
      </c>
      <c r="BY399" s="31" t="s">
        <v>25993</v>
      </c>
      <c r="BZ399" s="31"/>
      <c r="CA399" s="31" t="s">
        <v>2483</v>
      </c>
      <c r="CB399" s="31" t="s">
        <v>2519</v>
      </c>
      <c r="CC399" s="31">
        <v>3</v>
      </c>
      <c r="CD399" s="31">
        <v>1</v>
      </c>
      <c r="CE399" s="31"/>
      <c r="CF399" s="31"/>
      <c r="CG399" s="31"/>
      <c r="CH399" s="31"/>
      <c r="CI399" s="31"/>
      <c r="CJ399" s="31"/>
      <c r="CK399" s="31"/>
      <c r="CL399" s="31" t="s">
        <v>28543</v>
      </c>
      <c r="CM399" s="31" t="s">
        <v>21841</v>
      </c>
      <c r="CN399" s="31">
        <v>123</v>
      </c>
      <c r="CO399" s="31" t="s">
        <v>21840</v>
      </c>
      <c r="CP399" s="31" t="s">
        <v>21841</v>
      </c>
      <c r="CQ399" s="31">
        <v>123</v>
      </c>
      <c r="CR399" s="31">
        <v>2408</v>
      </c>
      <c r="CS399" s="31" t="s">
        <v>21812</v>
      </c>
      <c r="CT399" s="31" t="s">
        <v>21813</v>
      </c>
      <c r="CU399" s="31" t="s">
        <v>21814</v>
      </c>
      <c r="CV399" s="31" t="s">
        <v>21815</v>
      </c>
      <c r="CW399" s="31" t="s">
        <v>21816</v>
      </c>
      <c r="CX399" s="31" t="s">
        <v>4898</v>
      </c>
      <c r="CY399" s="31" t="s">
        <v>21817</v>
      </c>
      <c r="CZ399" s="31" t="s">
        <v>21818</v>
      </c>
      <c r="DA399" s="31" t="s">
        <v>4898</v>
      </c>
      <c r="DB399" s="31" t="s">
        <v>25128</v>
      </c>
      <c r="DC399" s="31"/>
      <c r="DD399" s="31"/>
      <c r="DE399" s="31" t="s">
        <v>25129</v>
      </c>
      <c r="DF399" s="31" t="s">
        <v>25639</v>
      </c>
      <c r="DG399" s="31" t="s">
        <v>25640</v>
      </c>
      <c r="DH399" s="31" t="s">
        <v>25129</v>
      </c>
      <c r="DI399" s="31"/>
      <c r="DJ399" s="31"/>
      <c r="DK399" s="31" t="s">
        <v>25644</v>
      </c>
      <c r="DL399" s="31" t="s">
        <v>25643</v>
      </c>
      <c r="DM399" s="38" t="s">
        <v>21819</v>
      </c>
      <c r="DN399" s="38"/>
      <c r="DO399" s="35" t="s">
        <v>21820</v>
      </c>
      <c r="DP399" s="31" t="s">
        <v>21821</v>
      </c>
      <c r="DQ399" s="31" t="s">
        <v>21822</v>
      </c>
      <c r="DR399" s="31"/>
      <c r="DS399" s="31" t="s">
        <v>21823</v>
      </c>
      <c r="DT399" s="31" t="s">
        <v>21824</v>
      </c>
      <c r="DU399" s="31">
        <v>3</v>
      </c>
      <c r="DV399" s="31" t="s">
        <v>32167</v>
      </c>
      <c r="DW399" s="31"/>
      <c r="DX399" s="31"/>
      <c r="DY399" s="31" t="s">
        <v>35717</v>
      </c>
      <c r="DZ399" s="52" t="s">
        <v>21686</v>
      </c>
      <c r="EA399" s="52" t="s">
        <v>35718</v>
      </c>
      <c r="EB399" s="31">
        <v>0</v>
      </c>
      <c r="EC399" s="31" t="s">
        <v>40137</v>
      </c>
      <c r="ED399" s="31" t="s">
        <v>41101</v>
      </c>
      <c r="EE399" s="31" t="s">
        <v>2711</v>
      </c>
      <c r="EF399" s="31" t="s">
        <v>2711</v>
      </c>
      <c r="EG399" s="31"/>
      <c r="EH399" s="31"/>
      <c r="EI399" s="31"/>
      <c r="EJ399" s="31"/>
    </row>
    <row r="400" spans="1:140" ht="23.25" customHeight="1">
      <c r="A400" s="25">
        <v>398</v>
      </c>
      <c r="B400" s="30" t="s">
        <v>37190</v>
      </c>
      <c r="C400" s="31">
        <v>140222075</v>
      </c>
      <c r="D400" s="30" t="s">
        <v>1039</v>
      </c>
      <c r="E400" s="30"/>
      <c r="F400" s="30" t="s">
        <v>36260</v>
      </c>
      <c r="G400" s="31">
        <f t="shared" si="59"/>
        <v>65</v>
      </c>
      <c r="H400" s="72">
        <f t="shared" si="60"/>
        <v>46054</v>
      </c>
      <c r="I400" s="30"/>
      <c r="J400" s="30" t="s">
        <v>34084</v>
      </c>
      <c r="K400" s="30" t="s">
        <v>4318</v>
      </c>
      <c r="L400" s="31" t="s">
        <v>4318</v>
      </c>
      <c r="M400" s="31" t="s">
        <v>6378</v>
      </c>
      <c r="N400" s="31" t="s">
        <v>4651</v>
      </c>
      <c r="O400" s="31" t="s">
        <v>7595</v>
      </c>
      <c r="P400" s="31" t="s">
        <v>30542</v>
      </c>
      <c r="Q400" s="31"/>
      <c r="R400" s="31">
        <v>32</v>
      </c>
      <c r="S400" s="31">
        <v>0</v>
      </c>
      <c r="T400" s="31"/>
      <c r="U400" s="31">
        <v>119</v>
      </c>
      <c r="V400" s="31"/>
      <c r="W400" s="31" t="s">
        <v>3739</v>
      </c>
      <c r="X400" s="31" t="s">
        <v>3740</v>
      </c>
      <c r="Y400" s="31" t="e">
        <f t="shared" ca="1" si="61"/>
        <v>#VALUE!</v>
      </c>
      <c r="Z400" s="31" t="e">
        <f t="shared" ca="1" si="62"/>
        <v>#VALUE!</v>
      </c>
      <c r="AA400" s="31"/>
      <c r="AB400" s="31" t="s">
        <v>15631</v>
      </c>
      <c r="AC400" s="31" t="s">
        <v>34155</v>
      </c>
      <c r="AD400" s="31" t="s">
        <v>34161</v>
      </c>
      <c r="AE400" s="31" t="s">
        <v>16856</v>
      </c>
      <c r="AF400" s="31" t="s">
        <v>7976</v>
      </c>
      <c r="AG400" s="31" t="s">
        <v>5851</v>
      </c>
      <c r="AH400" s="31" t="s">
        <v>5851</v>
      </c>
      <c r="AI400" s="31" t="s">
        <v>40276</v>
      </c>
      <c r="AJ400" s="31">
        <v>3191101063</v>
      </c>
      <c r="AK400" s="31" t="s">
        <v>7570</v>
      </c>
      <c r="AL400" s="31" t="s">
        <v>7571</v>
      </c>
      <c r="AM400" s="31" t="s">
        <v>2711</v>
      </c>
      <c r="AN400" s="31" t="s">
        <v>6420</v>
      </c>
      <c r="AO400" s="52" t="s">
        <v>39681</v>
      </c>
      <c r="AP400" s="31" t="s">
        <v>16856</v>
      </c>
      <c r="AQ400" s="31"/>
      <c r="AR400" s="31" t="s">
        <v>34144</v>
      </c>
      <c r="AS400" s="31" t="s">
        <v>34144</v>
      </c>
      <c r="AT400" s="31" t="str">
        <f>_xlfn.IFNA(VLOOKUP(D400,'[1]5. 1 Mei 2022'!$C$7:$F$60,4,FALSE),"")</f>
        <v/>
      </c>
      <c r="AU400" s="31"/>
      <c r="AV400" s="31" t="s">
        <v>12281</v>
      </c>
      <c r="AW400" s="31"/>
      <c r="AX400" s="29">
        <f t="shared" ref="AX400:AX414" si="66">AW400+1903</f>
        <v>1903</v>
      </c>
      <c r="AY400" s="31" t="s">
        <v>26346</v>
      </c>
      <c r="AZ400" s="31" t="s">
        <v>16857</v>
      </c>
      <c r="BA400" s="30" t="s">
        <v>16856</v>
      </c>
      <c r="BB400" s="31"/>
      <c r="BC400" s="31"/>
      <c r="BD400" s="31" t="s">
        <v>7978</v>
      </c>
      <c r="BE400" s="31" t="s">
        <v>7976</v>
      </c>
      <c r="BF400" s="31" t="s">
        <v>12281</v>
      </c>
      <c r="BG400" s="31"/>
      <c r="BH400" s="31"/>
      <c r="BI400" s="31" t="s">
        <v>8137</v>
      </c>
      <c r="BJ400" s="31" t="s">
        <v>21630</v>
      </c>
      <c r="BK400" s="31" t="str">
        <f t="shared" si="58"/>
        <v>IV/d</v>
      </c>
      <c r="BL400" s="31" t="s">
        <v>8077</v>
      </c>
      <c r="BM400" s="31"/>
      <c r="BN400" s="31"/>
      <c r="BO400" s="31"/>
      <c r="BP400" s="31" t="s">
        <v>1498</v>
      </c>
      <c r="BQ400" s="31" t="s">
        <v>21630</v>
      </c>
      <c r="BR400" s="31" t="s">
        <v>16038</v>
      </c>
      <c r="BS400" s="31"/>
      <c r="BT400" s="31" t="s">
        <v>6823</v>
      </c>
      <c r="BU400" s="31"/>
      <c r="BV400" s="31" t="s">
        <v>6824</v>
      </c>
      <c r="BW400" s="31">
        <f t="shared" ca="1" si="63"/>
        <v>21</v>
      </c>
      <c r="BX400" s="78">
        <f t="shared" ca="1" si="64"/>
        <v>8</v>
      </c>
      <c r="BY400" s="31"/>
      <c r="BZ400" s="31"/>
      <c r="CA400" s="31" t="s">
        <v>2483</v>
      </c>
      <c r="CB400" s="31" t="s">
        <v>2519</v>
      </c>
      <c r="CC400" s="31">
        <v>2</v>
      </c>
      <c r="CD400" s="31">
        <v>1</v>
      </c>
      <c r="CE400" s="31" t="s">
        <v>20085</v>
      </c>
      <c r="CF400" s="31"/>
      <c r="CG400" s="31">
        <v>2004</v>
      </c>
      <c r="CH400" s="31"/>
      <c r="CI400" s="31">
        <v>2009</v>
      </c>
      <c r="CJ400" s="31"/>
      <c r="CK400" s="31"/>
      <c r="CL400" s="31" t="s">
        <v>32745</v>
      </c>
      <c r="CM400" s="31" t="s">
        <v>30848</v>
      </c>
      <c r="CN400" s="31">
        <v>126</v>
      </c>
      <c r="CO400" s="31" t="s">
        <v>32738</v>
      </c>
      <c r="CP400" s="31" t="s">
        <v>30848</v>
      </c>
      <c r="CQ400" s="31">
        <v>126</v>
      </c>
      <c r="CR400" s="31">
        <v>2072</v>
      </c>
      <c r="CS400" s="31" t="s">
        <v>10362</v>
      </c>
      <c r="CT400" s="31" t="s">
        <v>10363</v>
      </c>
      <c r="CU400" s="31" t="s">
        <v>10364</v>
      </c>
      <c r="CV400" s="31" t="s">
        <v>8557</v>
      </c>
      <c r="CW400" s="31" t="s">
        <v>8563</v>
      </c>
      <c r="CX400" s="31" t="s">
        <v>926</v>
      </c>
      <c r="CY400" s="31" t="s">
        <v>10280</v>
      </c>
      <c r="CZ400" s="31" t="s">
        <v>8587</v>
      </c>
      <c r="DA400" s="31" t="s">
        <v>10247</v>
      </c>
      <c r="DB400" s="31" t="s">
        <v>25128</v>
      </c>
      <c r="DC400" s="31"/>
      <c r="DD400" s="31"/>
      <c r="DE400" s="31" t="s">
        <v>18699</v>
      </c>
      <c r="DF400" s="31" t="s">
        <v>25639</v>
      </c>
      <c r="DG400" s="31" t="s">
        <v>25640</v>
      </c>
      <c r="DH400" s="31" t="s">
        <v>18699</v>
      </c>
      <c r="DI400" s="31"/>
      <c r="DJ400" s="31"/>
      <c r="DK400" s="31" t="s">
        <v>25644</v>
      </c>
      <c r="DL400" s="31" t="s">
        <v>25643</v>
      </c>
      <c r="DM400" s="38" t="s">
        <v>8849</v>
      </c>
      <c r="DN400" s="38"/>
      <c r="DO400" s="35">
        <v>0</v>
      </c>
      <c r="DP400" s="31" t="s">
        <v>14249</v>
      </c>
      <c r="DQ400" s="31" t="s">
        <v>14250</v>
      </c>
      <c r="DR400" s="31"/>
      <c r="DS400" s="31" t="s">
        <v>215</v>
      </c>
      <c r="DT400" s="31" t="s">
        <v>37505</v>
      </c>
      <c r="DU400" s="31">
        <v>3</v>
      </c>
      <c r="DV400" s="31" t="s">
        <v>32167</v>
      </c>
      <c r="DW400" s="31"/>
      <c r="DX400" s="31"/>
      <c r="DY400" s="31" t="s">
        <v>37191</v>
      </c>
      <c r="DZ400" s="52" t="s">
        <v>37188</v>
      </c>
      <c r="EA400" s="52" t="s">
        <v>37189</v>
      </c>
      <c r="EB400" s="31">
        <v>0</v>
      </c>
      <c r="EC400" s="31" t="s">
        <v>40137</v>
      </c>
      <c r="ED400" s="31" t="s">
        <v>41101</v>
      </c>
      <c r="EE400" s="31" t="s">
        <v>41773</v>
      </c>
      <c r="EF400" s="31" t="s">
        <v>2711</v>
      </c>
      <c r="EG400" s="31" t="s">
        <v>41187</v>
      </c>
      <c r="EH400" s="31"/>
      <c r="EI400" s="31"/>
      <c r="EJ400" s="31"/>
    </row>
    <row r="401" spans="1:140" ht="23.25" customHeight="1">
      <c r="A401" s="25">
        <v>399</v>
      </c>
      <c r="B401" s="30" t="s">
        <v>21741</v>
      </c>
      <c r="C401" s="31">
        <v>140377285</v>
      </c>
      <c r="D401" s="30" t="s">
        <v>1234</v>
      </c>
      <c r="E401" s="30"/>
      <c r="F401" s="30" t="s">
        <v>36257</v>
      </c>
      <c r="G401" s="31">
        <f t="shared" si="59"/>
        <v>58</v>
      </c>
      <c r="H401" s="72">
        <f t="shared" si="60"/>
        <v>49949</v>
      </c>
      <c r="I401" s="30"/>
      <c r="J401" s="30" t="s">
        <v>34084</v>
      </c>
      <c r="K401" s="30" t="s">
        <v>4318</v>
      </c>
      <c r="L401" s="31" t="s">
        <v>4318</v>
      </c>
      <c r="M401" s="31" t="s">
        <v>6378</v>
      </c>
      <c r="N401" s="31" t="s">
        <v>4008</v>
      </c>
      <c r="O401" s="31" t="s">
        <v>4320</v>
      </c>
      <c r="P401" s="31" t="s">
        <v>3050</v>
      </c>
      <c r="Q401" s="31"/>
      <c r="R401" s="31">
        <v>14</v>
      </c>
      <c r="S401" s="31">
        <v>0</v>
      </c>
      <c r="T401" s="31"/>
      <c r="U401" s="31">
        <v>82</v>
      </c>
      <c r="V401" s="31" t="s">
        <v>3985</v>
      </c>
      <c r="W401" s="31" t="s">
        <v>5689</v>
      </c>
      <c r="X401" s="31" t="s">
        <v>6825</v>
      </c>
      <c r="Y401" s="31">
        <f t="shared" ca="1" si="61"/>
        <v>45</v>
      </c>
      <c r="Z401" s="31" t="str">
        <f t="shared" ca="1" si="62"/>
        <v>36-45</v>
      </c>
      <c r="AA401" s="31"/>
      <c r="AB401" s="31" t="s">
        <v>16549</v>
      </c>
      <c r="AC401" s="31" t="s">
        <v>34154</v>
      </c>
      <c r="AD401" s="31" t="s">
        <v>34161</v>
      </c>
      <c r="AE401" s="31" t="s">
        <v>16842</v>
      </c>
      <c r="AF401" s="31" t="s">
        <v>7976</v>
      </c>
      <c r="AG401" s="31" t="s">
        <v>5851</v>
      </c>
      <c r="AH401" s="31" t="s">
        <v>5851</v>
      </c>
      <c r="AI401" s="31" t="s">
        <v>40275</v>
      </c>
      <c r="AJ401" s="31" t="s">
        <v>20925</v>
      </c>
      <c r="AK401" s="31" t="s">
        <v>20926</v>
      </c>
      <c r="AL401" s="31" t="s">
        <v>15287</v>
      </c>
      <c r="AM401" s="31" t="s">
        <v>2711</v>
      </c>
      <c r="AN401" s="31"/>
      <c r="AO401" s="31"/>
      <c r="AP401" s="31" t="s">
        <v>16842</v>
      </c>
      <c r="AQ401" s="31" t="s">
        <v>21742</v>
      </c>
      <c r="AR401" s="31" t="s">
        <v>34144</v>
      </c>
      <c r="AS401" s="31" t="s">
        <v>34144</v>
      </c>
      <c r="AT401" s="31" t="str">
        <f>_xlfn.IFNA(VLOOKUP(D401,'[1]5. 1 Mei 2022'!$C$7:$F$60,4,FALSE),"")</f>
        <v/>
      </c>
      <c r="AU401" s="31"/>
      <c r="AV401" s="31" t="s">
        <v>7979</v>
      </c>
      <c r="AW401" s="31" t="s">
        <v>21742</v>
      </c>
      <c r="AX401" s="29">
        <f t="shared" si="66"/>
        <v>45147</v>
      </c>
      <c r="AY401" s="31" t="s">
        <v>26346</v>
      </c>
      <c r="AZ401" s="31" t="s">
        <v>16843</v>
      </c>
      <c r="BA401" s="30" t="s">
        <v>16842</v>
      </c>
      <c r="BB401" s="31"/>
      <c r="BC401" s="31"/>
      <c r="BD401" s="31" t="s">
        <v>7978</v>
      </c>
      <c r="BE401" s="31" t="s">
        <v>7976</v>
      </c>
      <c r="BF401" s="31" t="s">
        <v>7979</v>
      </c>
      <c r="BG401" s="31"/>
      <c r="BH401" s="31"/>
      <c r="BI401" s="31" t="s">
        <v>8137</v>
      </c>
      <c r="BJ401" s="31" t="s">
        <v>20279</v>
      </c>
      <c r="BK401" s="31" t="str">
        <f t="shared" si="58"/>
        <v>III/c</v>
      </c>
      <c r="BL401" s="31" t="s">
        <v>8077</v>
      </c>
      <c r="BM401" s="31"/>
      <c r="BN401" s="31"/>
      <c r="BO401" s="31"/>
      <c r="BP401" s="31" t="s">
        <v>1498</v>
      </c>
      <c r="BQ401" s="31" t="s">
        <v>20279</v>
      </c>
      <c r="BR401" s="31" t="s">
        <v>3312</v>
      </c>
      <c r="BS401" s="31">
        <v>205198</v>
      </c>
      <c r="BT401" s="31" t="s">
        <v>1935</v>
      </c>
      <c r="BU401" s="31"/>
      <c r="BV401" s="31" t="s">
        <v>5272</v>
      </c>
      <c r="BW401" s="31">
        <f t="shared" ca="1" si="63"/>
        <v>15</v>
      </c>
      <c r="BX401" s="78">
        <f t="shared" ca="1" si="64"/>
        <v>3</v>
      </c>
      <c r="BY401" s="31"/>
      <c r="BZ401" s="31" t="s">
        <v>5374</v>
      </c>
      <c r="CA401" s="31" t="s">
        <v>2483</v>
      </c>
      <c r="CB401" s="31" t="s">
        <v>2519</v>
      </c>
      <c r="CC401" s="31">
        <v>2</v>
      </c>
      <c r="CD401" s="31">
        <v>1</v>
      </c>
      <c r="CE401" s="31" t="s">
        <v>20085</v>
      </c>
      <c r="CF401" s="31"/>
      <c r="CG401" s="31"/>
      <c r="CH401" s="31"/>
      <c r="CI401" s="31"/>
      <c r="CJ401" s="31"/>
      <c r="CK401" s="31"/>
      <c r="CL401" s="31" t="s">
        <v>35987</v>
      </c>
      <c r="CM401" s="31" t="s">
        <v>36023</v>
      </c>
      <c r="CN401" s="31">
        <v>127</v>
      </c>
      <c r="CO401" s="31" t="s">
        <v>36046</v>
      </c>
      <c r="CP401" s="31" t="s">
        <v>36023</v>
      </c>
      <c r="CQ401" s="31">
        <v>127</v>
      </c>
      <c r="CR401" s="31">
        <v>2197</v>
      </c>
      <c r="CS401" s="31" t="s">
        <v>11249</v>
      </c>
      <c r="CT401" s="31" t="s">
        <v>19986</v>
      </c>
      <c r="CU401" s="31" t="s">
        <v>18730</v>
      </c>
      <c r="CV401" s="31" t="s">
        <v>20151</v>
      </c>
      <c r="CW401" s="31" t="s">
        <v>20152</v>
      </c>
      <c r="CX401" s="31" t="s">
        <v>20153</v>
      </c>
      <c r="CY401" s="31" t="s">
        <v>10354</v>
      </c>
      <c r="CZ401" s="31" t="s">
        <v>8580</v>
      </c>
      <c r="DA401" s="31" t="s">
        <v>10247</v>
      </c>
      <c r="DB401" s="31" t="s">
        <v>25128</v>
      </c>
      <c r="DC401" s="31"/>
      <c r="DD401" s="31"/>
      <c r="DE401" s="31" t="s">
        <v>18699</v>
      </c>
      <c r="DF401" s="31" t="s">
        <v>25639</v>
      </c>
      <c r="DG401" s="31" t="s">
        <v>25640</v>
      </c>
      <c r="DH401" s="31" t="s">
        <v>18699</v>
      </c>
      <c r="DI401" s="31" t="s">
        <v>15862</v>
      </c>
      <c r="DJ401" s="31" t="s">
        <v>15863</v>
      </c>
      <c r="DK401" s="31" t="s">
        <v>25644</v>
      </c>
      <c r="DL401" s="31" t="s">
        <v>25643</v>
      </c>
      <c r="DM401" s="38" t="s">
        <v>30799</v>
      </c>
      <c r="DN401" s="38"/>
      <c r="DO401" s="35">
        <v>0</v>
      </c>
      <c r="DP401" s="31" t="s">
        <v>30800</v>
      </c>
      <c r="DQ401" s="31" t="s">
        <v>30801</v>
      </c>
      <c r="DR401" s="31"/>
      <c r="DS401" s="31" t="s">
        <v>26718</v>
      </c>
      <c r="DT401" s="31"/>
      <c r="DU401" s="31">
        <v>2</v>
      </c>
      <c r="DV401" s="31" t="s">
        <v>32165</v>
      </c>
      <c r="DW401" s="31"/>
      <c r="DX401" s="31"/>
      <c r="DY401" s="31" t="s">
        <v>22683</v>
      </c>
      <c r="DZ401" s="31" t="s">
        <v>22682</v>
      </c>
      <c r="EA401" s="31"/>
      <c r="EB401" s="31">
        <v>0</v>
      </c>
      <c r="EC401" s="31" t="s">
        <v>40137</v>
      </c>
      <c r="ED401" s="31" t="s">
        <v>41101</v>
      </c>
      <c r="EE401" s="31" t="s">
        <v>3930</v>
      </c>
      <c r="EF401" s="31" t="s">
        <v>2711</v>
      </c>
      <c r="EG401" s="31"/>
      <c r="EH401" s="31"/>
      <c r="EI401" s="31"/>
      <c r="EJ401" s="31"/>
    </row>
    <row r="402" spans="1:140" ht="23.25" customHeight="1">
      <c r="A402" s="25">
        <v>400</v>
      </c>
      <c r="B402" s="30" t="s">
        <v>8199</v>
      </c>
      <c r="C402" s="31" t="s">
        <v>6302</v>
      </c>
      <c r="D402" s="30" t="s">
        <v>6760</v>
      </c>
      <c r="E402" s="30"/>
      <c r="F402" s="30" t="s">
        <v>36253</v>
      </c>
      <c r="G402" s="31">
        <f t="shared" si="59"/>
        <v>60</v>
      </c>
      <c r="H402" s="72">
        <f t="shared" si="60"/>
        <v>51533</v>
      </c>
      <c r="I402" s="30"/>
      <c r="J402" s="30" t="s">
        <v>34084</v>
      </c>
      <c r="K402" s="30" t="s">
        <v>4318</v>
      </c>
      <c r="L402" s="31" t="s">
        <v>4318</v>
      </c>
      <c r="M402" s="31" t="s">
        <v>3186</v>
      </c>
      <c r="N402" s="31" t="s">
        <v>7120</v>
      </c>
      <c r="O402" s="31" t="s">
        <v>3943</v>
      </c>
      <c r="P402" s="31" t="s">
        <v>21723</v>
      </c>
      <c r="Q402" s="31" t="s">
        <v>41404</v>
      </c>
      <c r="R402" s="31">
        <v>12</v>
      </c>
      <c r="S402" s="31">
        <v>4</v>
      </c>
      <c r="T402" s="31"/>
      <c r="U402" s="31">
        <v>200</v>
      </c>
      <c r="V402" s="31" t="s">
        <v>8626</v>
      </c>
      <c r="W402" s="31" t="s">
        <v>5194</v>
      </c>
      <c r="X402" s="31" t="s">
        <v>5830</v>
      </c>
      <c r="Y402" s="31">
        <f t="shared" ca="1" si="61"/>
        <v>42</v>
      </c>
      <c r="Z402" s="31" t="str">
        <f t="shared" ca="1" si="62"/>
        <v>36-45</v>
      </c>
      <c r="AA402" s="31"/>
      <c r="AB402" s="31" t="s">
        <v>7992</v>
      </c>
      <c r="AC402" s="31" t="s">
        <v>34156</v>
      </c>
      <c r="AD402" s="31" t="s">
        <v>34161</v>
      </c>
      <c r="AE402" s="31" t="s">
        <v>33108</v>
      </c>
      <c r="AF402" s="31" t="s">
        <v>7976</v>
      </c>
      <c r="AG402" s="31" t="s">
        <v>5851</v>
      </c>
      <c r="AH402" s="31" t="s">
        <v>5851</v>
      </c>
      <c r="AI402" s="31" t="s">
        <v>728</v>
      </c>
      <c r="AJ402" s="31" t="s">
        <v>32555</v>
      </c>
      <c r="AK402" s="31" t="s">
        <v>6993</v>
      </c>
      <c r="AL402" s="31" t="s">
        <v>32556</v>
      </c>
      <c r="AM402" s="31" t="s">
        <v>7726</v>
      </c>
      <c r="AN402" s="31"/>
      <c r="AO402" s="31"/>
      <c r="AP402" s="31" t="s">
        <v>33108</v>
      </c>
      <c r="AQ402" s="31" t="s">
        <v>21743</v>
      </c>
      <c r="AR402" s="31" t="s">
        <v>34144</v>
      </c>
      <c r="AS402" s="31" t="s">
        <v>34144</v>
      </c>
      <c r="AT402" s="31" t="str">
        <f>_xlfn.IFNA(VLOOKUP(D402,'[1]5. 1 Mei 2022'!$C$7:$F$60,4,FALSE),"")</f>
        <v/>
      </c>
      <c r="AU402" s="31"/>
      <c r="AV402" s="31" t="s">
        <v>7992</v>
      </c>
      <c r="AW402" s="31" t="s">
        <v>21743</v>
      </c>
      <c r="AX402" s="29">
        <f t="shared" si="66"/>
        <v>46509</v>
      </c>
      <c r="AY402" s="31" t="s">
        <v>26346</v>
      </c>
      <c r="AZ402" s="31" t="s">
        <v>16848</v>
      </c>
      <c r="BA402" s="30" t="s">
        <v>33108</v>
      </c>
      <c r="BB402" s="31"/>
      <c r="BC402" s="31"/>
      <c r="BD402" s="31" t="s">
        <v>7978</v>
      </c>
      <c r="BE402" s="31" t="s">
        <v>7976</v>
      </c>
      <c r="BF402" s="31" t="s">
        <v>7992</v>
      </c>
      <c r="BG402" s="31"/>
      <c r="BH402" s="31"/>
      <c r="BI402" s="31" t="s">
        <v>8137</v>
      </c>
      <c r="BJ402" s="31" t="s">
        <v>21647</v>
      </c>
      <c r="BK402" s="31" t="str">
        <f t="shared" si="58"/>
        <v>IV/a</v>
      </c>
      <c r="BL402" s="31" t="s">
        <v>8077</v>
      </c>
      <c r="BM402" s="31"/>
      <c r="BN402" s="31"/>
      <c r="BO402" s="31"/>
      <c r="BP402" s="31"/>
      <c r="BQ402" s="31" t="s">
        <v>21647</v>
      </c>
      <c r="BR402" s="52" t="s">
        <v>30295</v>
      </c>
      <c r="BS402" s="62" t="s">
        <v>41405</v>
      </c>
      <c r="BT402" s="31" t="s">
        <v>3296</v>
      </c>
      <c r="BU402" s="31" t="s">
        <v>2918</v>
      </c>
      <c r="BV402" s="31" t="s">
        <v>1779</v>
      </c>
      <c r="BW402" s="31">
        <f t="shared" ca="1" si="63"/>
        <v>12</v>
      </c>
      <c r="BX402" s="78">
        <f t="shared" ca="1" si="64"/>
        <v>3</v>
      </c>
      <c r="BY402" s="31"/>
      <c r="BZ402" s="31" t="s">
        <v>8597</v>
      </c>
      <c r="CA402" s="31" t="s">
        <v>4239</v>
      </c>
      <c r="CB402" s="31" t="s">
        <v>2519</v>
      </c>
      <c r="CC402" s="31">
        <v>1</v>
      </c>
      <c r="CD402" s="31">
        <v>1</v>
      </c>
      <c r="CE402" s="31" t="s">
        <v>20085</v>
      </c>
      <c r="CF402" s="31"/>
      <c r="CG402" s="31"/>
      <c r="CH402" s="31"/>
      <c r="CI402" s="31"/>
      <c r="CJ402" s="31"/>
      <c r="CK402" s="31"/>
      <c r="CL402" s="31" t="s">
        <v>24931</v>
      </c>
      <c r="CM402" s="31" t="s">
        <v>24932</v>
      </c>
      <c r="CN402" s="31">
        <v>125</v>
      </c>
      <c r="CO402" s="31" t="s">
        <v>24933</v>
      </c>
      <c r="CP402" s="31" t="s">
        <v>24932</v>
      </c>
      <c r="CQ402" s="31">
        <v>125</v>
      </c>
      <c r="CR402" s="31">
        <v>2266</v>
      </c>
      <c r="CS402" s="31" t="s">
        <v>16044</v>
      </c>
      <c r="CT402" s="31" t="s">
        <v>16045</v>
      </c>
      <c r="CU402" s="31" t="s">
        <v>16046</v>
      </c>
      <c r="CV402" s="31"/>
      <c r="CW402" s="31"/>
      <c r="CX402" s="31"/>
      <c r="CY402" s="31" t="s">
        <v>15925</v>
      </c>
      <c r="CZ402" s="31" t="s">
        <v>15926</v>
      </c>
      <c r="DA402" s="31" t="s">
        <v>15924</v>
      </c>
      <c r="DB402" s="31" t="s">
        <v>10081</v>
      </c>
      <c r="DC402" s="31" t="s">
        <v>10082</v>
      </c>
      <c r="DD402" s="31">
        <v>41368</v>
      </c>
      <c r="DE402" s="31"/>
      <c r="DF402" s="31" t="s">
        <v>10213</v>
      </c>
      <c r="DG402" s="31" t="s">
        <v>10400</v>
      </c>
      <c r="DH402" s="31" t="s">
        <v>10234</v>
      </c>
      <c r="DI402" s="31"/>
      <c r="DJ402" s="31"/>
      <c r="DK402" s="31" t="s">
        <v>24819</v>
      </c>
      <c r="DL402" s="31" t="s">
        <v>15612</v>
      </c>
      <c r="DM402" s="38" t="s">
        <v>9038</v>
      </c>
      <c r="DN402" s="38"/>
      <c r="DO402" s="35">
        <v>0</v>
      </c>
      <c r="DP402" s="31" t="s">
        <v>14565</v>
      </c>
      <c r="DQ402" s="31" t="s">
        <v>14566</v>
      </c>
      <c r="DR402" s="31" t="s">
        <v>7908</v>
      </c>
      <c r="DS402" s="52" t="s">
        <v>26723</v>
      </c>
      <c r="DT402" s="31"/>
      <c r="DU402" s="31">
        <v>2</v>
      </c>
      <c r="DV402" s="31" t="s">
        <v>32166</v>
      </c>
      <c r="DW402" s="31"/>
      <c r="DX402" s="31"/>
      <c r="DY402" s="31" t="s">
        <v>23835</v>
      </c>
      <c r="DZ402" s="31" t="s">
        <v>23825</v>
      </c>
      <c r="EA402" s="31"/>
      <c r="EB402" s="31">
        <v>0</v>
      </c>
      <c r="EC402" s="31" t="s">
        <v>7992</v>
      </c>
      <c r="ED402" s="31" t="s">
        <v>41101</v>
      </c>
      <c r="EE402" s="31" t="s">
        <v>7726</v>
      </c>
      <c r="EF402" s="31"/>
      <c r="EG402" s="31"/>
      <c r="EH402" s="31"/>
      <c r="EI402" s="31"/>
      <c r="EJ402" s="31"/>
    </row>
    <row r="403" spans="1:140" ht="23.25" customHeight="1">
      <c r="A403" s="25">
        <v>401</v>
      </c>
      <c r="B403" s="30" t="s">
        <v>34229</v>
      </c>
      <c r="C403" s="31" t="s">
        <v>26145</v>
      </c>
      <c r="D403" s="30" t="s">
        <v>29986</v>
      </c>
      <c r="E403" s="30"/>
      <c r="F403" s="30" t="s">
        <v>36258</v>
      </c>
      <c r="G403" s="31">
        <f t="shared" si="59"/>
        <v>58</v>
      </c>
      <c r="H403" s="72">
        <f t="shared" si="60"/>
        <v>50557</v>
      </c>
      <c r="I403" s="30"/>
      <c r="J403" s="30" t="s">
        <v>34084</v>
      </c>
      <c r="K403" s="30" t="s">
        <v>4318</v>
      </c>
      <c r="L403" s="31" t="s">
        <v>4318</v>
      </c>
      <c r="M403" s="31" t="s">
        <v>6378</v>
      </c>
      <c r="N403" s="31" t="s">
        <v>3311</v>
      </c>
      <c r="O403" s="31" t="s">
        <v>2534</v>
      </c>
      <c r="P403" s="31" t="s">
        <v>30295</v>
      </c>
      <c r="Q403" s="31"/>
      <c r="R403" s="31">
        <v>4</v>
      </c>
      <c r="S403" s="31">
        <v>0</v>
      </c>
      <c r="T403" s="31"/>
      <c r="U403" s="31" t="s">
        <v>23423</v>
      </c>
      <c r="V403" s="31"/>
      <c r="W403" s="31" t="s">
        <v>6910</v>
      </c>
      <c r="X403" s="31" t="s">
        <v>21836</v>
      </c>
      <c r="Y403" s="31" t="e">
        <f t="shared" ca="1" si="61"/>
        <v>#VALUE!</v>
      </c>
      <c r="Z403" s="31" t="e">
        <f t="shared" ca="1" si="62"/>
        <v>#VALUE!</v>
      </c>
      <c r="AA403" s="31"/>
      <c r="AB403" s="31" t="s">
        <v>15629</v>
      </c>
      <c r="AC403" s="31" t="s">
        <v>34155</v>
      </c>
      <c r="AD403" s="31" t="s">
        <v>34161</v>
      </c>
      <c r="AE403" s="31" t="s">
        <v>16849</v>
      </c>
      <c r="AF403" s="31" t="s">
        <v>7976</v>
      </c>
      <c r="AG403" s="31" t="s">
        <v>5851</v>
      </c>
      <c r="AH403" s="31" t="s">
        <v>5851</v>
      </c>
      <c r="AI403" s="31" t="s">
        <v>40276</v>
      </c>
      <c r="AJ403" s="31" t="s">
        <v>22122</v>
      </c>
      <c r="AK403" s="31" t="s">
        <v>22123</v>
      </c>
      <c r="AL403" s="31" t="s">
        <v>13668</v>
      </c>
      <c r="AM403" s="31" t="s">
        <v>2711</v>
      </c>
      <c r="AN403" s="31" t="s">
        <v>724</v>
      </c>
      <c r="AO403" s="31" t="s">
        <v>15405</v>
      </c>
      <c r="AP403" s="31" t="s">
        <v>16849</v>
      </c>
      <c r="AQ403" s="31" t="s">
        <v>15640</v>
      </c>
      <c r="AR403" s="31" t="s">
        <v>34144</v>
      </c>
      <c r="AS403" s="31" t="s">
        <v>34144</v>
      </c>
      <c r="AT403" s="31" t="str">
        <f>_xlfn.IFNA(VLOOKUP(D403,'[1]5. 1 Mei 2022'!$C$7:$F$60,4,FALSE),"")</f>
        <v/>
      </c>
      <c r="AU403" s="31"/>
      <c r="AV403" s="31" t="s">
        <v>7981</v>
      </c>
      <c r="AW403" s="31" t="s">
        <v>15640</v>
      </c>
      <c r="AX403" s="29">
        <f t="shared" si="66"/>
        <v>46008</v>
      </c>
      <c r="AY403" s="31" t="s">
        <v>26346</v>
      </c>
      <c r="AZ403" s="31" t="s">
        <v>16850</v>
      </c>
      <c r="BA403" s="30" t="s">
        <v>16849</v>
      </c>
      <c r="BB403" s="31"/>
      <c r="BC403" s="31"/>
      <c r="BD403" s="31" t="s">
        <v>7978</v>
      </c>
      <c r="BE403" s="31" t="s">
        <v>7976</v>
      </c>
      <c r="BF403" s="31" t="s">
        <v>7981</v>
      </c>
      <c r="BG403" s="31"/>
      <c r="BH403" s="31"/>
      <c r="BI403" s="31" t="s">
        <v>8137</v>
      </c>
      <c r="BJ403" s="31">
        <v>0</v>
      </c>
      <c r="BK403" s="31" t="str">
        <f t="shared" si="58"/>
        <v>III/b</v>
      </c>
      <c r="BL403" s="31"/>
      <c r="BM403" s="31"/>
      <c r="BN403" s="31"/>
      <c r="BO403" s="31"/>
      <c r="BP403" s="31"/>
      <c r="BQ403" s="31" t="s">
        <v>20298</v>
      </c>
      <c r="BR403" s="52" t="s">
        <v>37141</v>
      </c>
      <c r="BS403" s="52" t="s">
        <v>37143</v>
      </c>
      <c r="BT403" s="31" t="s">
        <v>26137</v>
      </c>
      <c r="BU403" s="31" t="s">
        <v>30295</v>
      </c>
      <c r="BV403" s="31" t="s">
        <v>15387</v>
      </c>
      <c r="BW403" s="31">
        <f t="shared" ca="1" si="63"/>
        <v>5</v>
      </c>
      <c r="BX403" s="78">
        <f t="shared" ca="1" si="64"/>
        <v>3</v>
      </c>
      <c r="BY403" s="31" t="s">
        <v>25993</v>
      </c>
      <c r="BZ403" s="31"/>
      <c r="CA403" s="31" t="s">
        <v>4239</v>
      </c>
      <c r="CB403" s="31" t="s">
        <v>2519</v>
      </c>
      <c r="CC403" s="31">
        <v>2</v>
      </c>
      <c r="CD403" s="31">
        <v>1</v>
      </c>
      <c r="CE403" s="31"/>
      <c r="CF403" s="31"/>
      <c r="CG403" s="31"/>
      <c r="CH403" s="31"/>
      <c r="CI403" s="31"/>
      <c r="CJ403" s="31"/>
      <c r="CK403" s="31"/>
      <c r="CL403" s="31" t="s">
        <v>31095</v>
      </c>
      <c r="CM403" s="31" t="s">
        <v>31096</v>
      </c>
      <c r="CN403" s="31">
        <v>126</v>
      </c>
      <c r="CO403" s="31" t="s">
        <v>31699</v>
      </c>
      <c r="CP403" s="31" t="s">
        <v>31096</v>
      </c>
      <c r="CQ403" s="31">
        <v>126</v>
      </c>
      <c r="CR403" s="31">
        <v>2409</v>
      </c>
      <c r="CS403" s="31" t="s">
        <v>22644</v>
      </c>
      <c r="CT403" s="31" t="s">
        <v>22645</v>
      </c>
      <c r="CU403" s="31" t="s">
        <v>22646</v>
      </c>
      <c r="CV403" s="31"/>
      <c r="CW403" s="31"/>
      <c r="CX403" s="31"/>
      <c r="CY403" s="31"/>
      <c r="CZ403" s="31"/>
      <c r="DA403" s="31"/>
      <c r="DB403" s="31" t="s">
        <v>22011</v>
      </c>
      <c r="DC403" s="31"/>
      <c r="DD403" s="31"/>
      <c r="DE403" s="31" t="s">
        <v>18698</v>
      </c>
      <c r="DF403" s="31" t="s">
        <v>25639</v>
      </c>
      <c r="DG403" s="31" t="s">
        <v>25640</v>
      </c>
      <c r="DH403" s="31" t="s">
        <v>18698</v>
      </c>
      <c r="DI403" s="31"/>
      <c r="DJ403" s="31"/>
      <c r="DK403" s="31" t="s">
        <v>25644</v>
      </c>
      <c r="DL403" s="31" t="s">
        <v>25643</v>
      </c>
      <c r="DM403" s="38" t="s">
        <v>30992</v>
      </c>
      <c r="DN403" s="38"/>
      <c r="DO403" s="35" t="s">
        <v>30991</v>
      </c>
      <c r="DP403" s="31" t="s">
        <v>30989</v>
      </c>
      <c r="DQ403" s="31" t="s">
        <v>30990</v>
      </c>
      <c r="DR403" s="31"/>
      <c r="DS403" s="31" t="s">
        <v>27877</v>
      </c>
      <c r="DT403" s="31" t="s">
        <v>22121</v>
      </c>
      <c r="DU403" s="31">
        <v>3</v>
      </c>
      <c r="DV403" s="31" t="s">
        <v>32167</v>
      </c>
      <c r="DW403" s="31"/>
      <c r="DX403" s="31"/>
      <c r="DY403" s="31" t="s">
        <v>33706</v>
      </c>
      <c r="DZ403" s="31" t="s">
        <v>20909</v>
      </c>
      <c r="EA403" s="31" t="s">
        <v>33607</v>
      </c>
      <c r="EB403" s="31">
        <v>0</v>
      </c>
      <c r="EC403" s="31" t="s">
        <v>40137</v>
      </c>
      <c r="ED403" s="31" t="s">
        <v>41101</v>
      </c>
      <c r="EE403" s="31" t="s">
        <v>2711</v>
      </c>
      <c r="EF403" s="31" t="s">
        <v>2711</v>
      </c>
      <c r="EG403" s="31" t="s">
        <v>41194</v>
      </c>
      <c r="EH403" s="31"/>
      <c r="EI403" s="31"/>
      <c r="EJ403" s="31"/>
    </row>
    <row r="404" spans="1:140" ht="23.25" customHeight="1">
      <c r="A404" s="25">
        <v>402</v>
      </c>
      <c r="B404" s="30" t="s">
        <v>10127</v>
      </c>
      <c r="C404" s="31" t="s">
        <v>10128</v>
      </c>
      <c r="D404" s="30" t="s">
        <v>21079</v>
      </c>
      <c r="E404" s="30"/>
      <c r="F404" s="30" t="s">
        <v>36262</v>
      </c>
      <c r="G404" s="31">
        <f t="shared" si="59"/>
        <v>58</v>
      </c>
      <c r="H404" s="72">
        <f t="shared" si="60"/>
        <v>53571</v>
      </c>
      <c r="I404" s="30" t="s">
        <v>35013</v>
      </c>
      <c r="J404" s="30" t="s">
        <v>34085</v>
      </c>
      <c r="K404" s="30" t="s">
        <v>34083</v>
      </c>
      <c r="L404" s="31" t="s">
        <v>16726</v>
      </c>
      <c r="M404" s="31" t="s">
        <v>3186</v>
      </c>
      <c r="N404" s="31" t="s">
        <v>3311</v>
      </c>
      <c r="O404" s="31" t="s">
        <v>2534</v>
      </c>
      <c r="P404" s="31" t="s">
        <v>19644</v>
      </c>
      <c r="Q404" s="31"/>
      <c r="R404" s="31"/>
      <c r="S404" s="31"/>
      <c r="T404" s="31"/>
      <c r="U404" s="31" t="s">
        <v>11267</v>
      </c>
      <c r="V404" s="31"/>
      <c r="W404" s="31" t="s">
        <v>4579</v>
      </c>
      <c r="X404" s="31" t="s">
        <v>10164</v>
      </c>
      <c r="Y404" s="31" t="e">
        <f t="shared" ca="1" si="61"/>
        <v>#VALUE!</v>
      </c>
      <c r="Z404" s="31" t="e">
        <f t="shared" ca="1" si="62"/>
        <v>#VALUE!</v>
      </c>
      <c r="AA404" s="31"/>
      <c r="AB404" s="31" t="s">
        <v>7992</v>
      </c>
      <c r="AC404" s="31" t="s">
        <v>34156</v>
      </c>
      <c r="AD404" s="31" t="s">
        <v>34161</v>
      </c>
      <c r="AE404" s="31" t="s">
        <v>33108</v>
      </c>
      <c r="AF404" s="31" t="s">
        <v>7976</v>
      </c>
      <c r="AG404" s="31" t="s">
        <v>5851</v>
      </c>
      <c r="AH404" s="31" t="s">
        <v>5851</v>
      </c>
      <c r="AI404" s="31" t="s">
        <v>728</v>
      </c>
      <c r="AJ404" s="31" t="s">
        <v>15841</v>
      </c>
      <c r="AK404" s="31" t="s">
        <v>10166</v>
      </c>
      <c r="AL404" s="31" t="s">
        <v>871</v>
      </c>
      <c r="AM404" s="31" t="s">
        <v>8728</v>
      </c>
      <c r="AN404" s="31"/>
      <c r="AO404" s="31"/>
      <c r="AP404" s="31" t="s">
        <v>33765</v>
      </c>
      <c r="AQ404" s="31" t="s">
        <v>19167</v>
      </c>
      <c r="AR404" s="31" t="s">
        <v>34144</v>
      </c>
      <c r="AS404" s="31" t="s">
        <v>34144</v>
      </c>
      <c r="AT404" s="31" t="str">
        <f>_xlfn.IFNA(VLOOKUP(D404,'[1]5. 1 Mei 2022'!$C$7:$F$60,4,FALSE),"")</f>
        <v/>
      </c>
      <c r="AU404" s="31"/>
      <c r="AV404" s="31" t="s">
        <v>5448</v>
      </c>
      <c r="AW404" s="31" t="s">
        <v>23495</v>
      </c>
      <c r="AX404" s="29">
        <f t="shared" si="66"/>
        <v>45581</v>
      </c>
      <c r="AY404" s="31" t="s">
        <v>26346</v>
      </c>
      <c r="AZ404" s="31" t="s">
        <v>525</v>
      </c>
      <c r="BA404" s="30" t="s">
        <v>33765</v>
      </c>
      <c r="BB404" s="31"/>
      <c r="BC404" s="31"/>
      <c r="BD404" s="31" t="s">
        <v>30234</v>
      </c>
      <c r="BE404" s="31" t="s">
        <v>7968</v>
      </c>
      <c r="BF404" s="31" t="s">
        <v>5448</v>
      </c>
      <c r="BG404" s="31"/>
      <c r="BH404" s="31"/>
      <c r="BI404" s="31"/>
      <c r="BJ404" s="31">
        <v>0</v>
      </c>
      <c r="BK404" s="31" t="str">
        <f t="shared" si="58"/>
        <v>III/b</v>
      </c>
      <c r="BL404" s="31"/>
      <c r="BM404" s="31"/>
      <c r="BN404" s="31"/>
      <c r="BO404" s="31"/>
      <c r="BP404" s="31"/>
      <c r="BQ404" s="31"/>
      <c r="BR404" s="31"/>
      <c r="BS404" s="31"/>
      <c r="BT404" s="31"/>
      <c r="BU404" s="31"/>
      <c r="BV404" s="31" t="s">
        <v>8106</v>
      </c>
      <c r="BW404" s="31">
        <f t="shared" ca="1" si="63"/>
        <v>9</v>
      </c>
      <c r="BX404" s="78">
        <f t="shared" ca="1" si="64"/>
        <v>3</v>
      </c>
      <c r="BY404" s="31" t="s">
        <v>19644</v>
      </c>
      <c r="BZ404" s="31"/>
      <c r="CA404" s="31" t="s">
        <v>2483</v>
      </c>
      <c r="CB404" s="31" t="s">
        <v>2519</v>
      </c>
      <c r="CC404" s="31">
        <v>1</v>
      </c>
      <c r="CD404" s="31">
        <v>1</v>
      </c>
      <c r="CE404" s="31" t="s">
        <v>20085</v>
      </c>
      <c r="CF404" s="31"/>
      <c r="CG404" s="31"/>
      <c r="CH404" s="31"/>
      <c r="CI404" s="31"/>
      <c r="CJ404" s="31"/>
      <c r="CK404" s="31"/>
      <c r="CL404" s="31" t="s">
        <v>24927</v>
      </c>
      <c r="CM404" s="31" t="s">
        <v>24928</v>
      </c>
      <c r="CN404" s="31">
        <v>124</v>
      </c>
      <c r="CO404" s="31" t="s">
        <v>25615</v>
      </c>
      <c r="CP404" s="31" t="s">
        <v>28733</v>
      </c>
      <c r="CQ404" s="31">
        <v>124</v>
      </c>
      <c r="CR404" s="31">
        <v>2329</v>
      </c>
      <c r="CS404" s="31" t="s">
        <v>10257</v>
      </c>
      <c r="CT404" s="31" t="s">
        <v>10258</v>
      </c>
      <c r="CU404" s="31" t="s">
        <v>10221</v>
      </c>
      <c r="CV404" s="31" t="s">
        <v>10190</v>
      </c>
      <c r="CW404" s="31" t="s">
        <v>10191</v>
      </c>
      <c r="CX404" s="31" t="s">
        <v>10106</v>
      </c>
      <c r="CY404" s="31"/>
      <c r="CZ404" s="31"/>
      <c r="DA404" s="31"/>
      <c r="DB404" s="31" t="s">
        <v>10081</v>
      </c>
      <c r="DC404" s="31" t="s">
        <v>11699</v>
      </c>
      <c r="DD404" s="31" t="s">
        <v>11700</v>
      </c>
      <c r="DE404" s="31"/>
      <c r="DF404" s="31"/>
      <c r="DG404" s="31"/>
      <c r="DH404" s="31"/>
      <c r="DI404" s="31" t="s">
        <v>16034</v>
      </c>
      <c r="DJ404" s="31" t="s">
        <v>11270</v>
      </c>
      <c r="DK404" s="31"/>
      <c r="DL404" s="31"/>
      <c r="DM404" s="38" t="s">
        <v>11447</v>
      </c>
      <c r="DN404" s="38"/>
      <c r="DO404" s="35">
        <v>0</v>
      </c>
      <c r="DP404" s="31" t="s">
        <v>31363</v>
      </c>
      <c r="DQ404" s="31" t="s">
        <v>11448</v>
      </c>
      <c r="DR404" s="31" t="s">
        <v>10163</v>
      </c>
      <c r="DS404" s="31" t="s">
        <v>27696</v>
      </c>
      <c r="DT404" s="31"/>
      <c r="DU404" s="31">
        <v>3</v>
      </c>
      <c r="DV404" s="31" t="s">
        <v>32167</v>
      </c>
      <c r="DW404" s="31"/>
      <c r="DX404" s="31"/>
      <c r="DY404" s="31" t="s">
        <v>34807</v>
      </c>
      <c r="DZ404" s="29">
        <v>44771</v>
      </c>
      <c r="EA404" s="29">
        <v>45867</v>
      </c>
      <c r="EB404" s="31">
        <v>0</v>
      </c>
      <c r="EC404" s="31" t="s">
        <v>7992</v>
      </c>
      <c r="ED404" s="31" t="s">
        <v>41101</v>
      </c>
      <c r="EE404" s="31" t="s">
        <v>8728</v>
      </c>
      <c r="EF404" s="31"/>
      <c r="EG404" s="31"/>
      <c r="EH404" s="31"/>
      <c r="EI404" s="31"/>
      <c r="EJ404" s="31"/>
    </row>
    <row r="405" spans="1:140" ht="23.25" customHeight="1">
      <c r="A405" s="25">
        <v>403</v>
      </c>
      <c r="B405" s="30" t="s">
        <v>34230</v>
      </c>
      <c r="C405" s="31" t="s">
        <v>4318</v>
      </c>
      <c r="D405" s="30" t="s">
        <v>12248</v>
      </c>
      <c r="E405" s="30"/>
      <c r="F405" s="30" t="s">
        <v>36260</v>
      </c>
      <c r="G405" s="31">
        <f t="shared" si="59"/>
        <v>65</v>
      </c>
      <c r="H405" s="72">
        <f t="shared" si="60"/>
        <v>47088</v>
      </c>
      <c r="I405" s="30"/>
      <c r="J405" s="30" t="s">
        <v>34084</v>
      </c>
      <c r="K405" s="30" t="s">
        <v>4318</v>
      </c>
      <c r="L405" s="31" t="s">
        <v>4318</v>
      </c>
      <c r="M405" s="31" t="s">
        <v>6378</v>
      </c>
      <c r="N405" s="31" t="s">
        <v>2297</v>
      </c>
      <c r="O405" s="31" t="s">
        <v>6405</v>
      </c>
      <c r="P405" s="31" t="s">
        <v>2261</v>
      </c>
      <c r="Q405" s="31"/>
      <c r="R405" s="31">
        <v>30</v>
      </c>
      <c r="S405" s="31">
        <v>0</v>
      </c>
      <c r="T405" s="31"/>
      <c r="U405" s="31">
        <v>13</v>
      </c>
      <c r="V405" s="31" t="s">
        <v>26014</v>
      </c>
      <c r="W405" s="31" t="s">
        <v>6800</v>
      </c>
      <c r="X405" s="31" t="s">
        <v>2233</v>
      </c>
      <c r="Y405" s="31" t="e">
        <f t="shared" ca="1" si="61"/>
        <v>#VALUE!</v>
      </c>
      <c r="Z405" s="31" t="e">
        <f t="shared" ca="1" si="62"/>
        <v>#VALUE!</v>
      </c>
      <c r="AA405" s="31"/>
      <c r="AB405" s="31" t="s">
        <v>15629</v>
      </c>
      <c r="AC405" s="31" t="s">
        <v>34155</v>
      </c>
      <c r="AD405" s="31" t="s">
        <v>34161</v>
      </c>
      <c r="AE405" s="31" t="s">
        <v>16849</v>
      </c>
      <c r="AF405" s="31" t="s">
        <v>7976</v>
      </c>
      <c r="AG405" s="31" t="s">
        <v>5851</v>
      </c>
      <c r="AH405" s="31" t="s">
        <v>5851</v>
      </c>
      <c r="AI405" s="31" t="s">
        <v>40276</v>
      </c>
      <c r="AJ405" s="31"/>
      <c r="AK405" s="31" t="s">
        <v>17488</v>
      </c>
      <c r="AL405" s="31" t="s">
        <v>17489</v>
      </c>
      <c r="AM405" s="31" t="s">
        <v>2711</v>
      </c>
      <c r="AN405" s="31" t="s">
        <v>724</v>
      </c>
      <c r="AO405" s="31" t="s">
        <v>879</v>
      </c>
      <c r="AP405" s="31" t="s">
        <v>16849</v>
      </c>
      <c r="AQ405" s="31" t="s">
        <v>10453</v>
      </c>
      <c r="AR405" s="31" t="s">
        <v>34144</v>
      </c>
      <c r="AS405" s="31" t="s">
        <v>34144</v>
      </c>
      <c r="AT405" s="31" t="str">
        <f>_xlfn.IFNA(VLOOKUP(D405,'[1]5. 1 Mei 2022'!$C$7:$F$60,4,FALSE),"")</f>
        <v/>
      </c>
      <c r="AU405" s="31"/>
      <c r="AV405" s="31" t="s">
        <v>7981</v>
      </c>
      <c r="AW405" s="31" t="s">
        <v>24828</v>
      </c>
      <c r="AX405" s="29" t="e">
        <f t="shared" si="66"/>
        <v>#VALUE!</v>
      </c>
      <c r="AY405" s="31" t="s">
        <v>26346</v>
      </c>
      <c r="AZ405" s="31" t="s">
        <v>16850</v>
      </c>
      <c r="BA405" s="30" t="s">
        <v>16849</v>
      </c>
      <c r="BB405" s="31"/>
      <c r="BC405" s="31"/>
      <c r="BD405" s="31" t="s">
        <v>7978</v>
      </c>
      <c r="BE405" s="31" t="s">
        <v>7976</v>
      </c>
      <c r="BF405" s="31" t="s">
        <v>7981</v>
      </c>
      <c r="BG405" s="31" t="s">
        <v>22718</v>
      </c>
      <c r="BH405" s="31"/>
      <c r="BI405" s="31"/>
      <c r="BJ405" s="31" t="s">
        <v>21647</v>
      </c>
      <c r="BK405" s="31" t="str">
        <f t="shared" si="58"/>
        <v>IV/c</v>
      </c>
      <c r="BL405" s="31" t="s">
        <v>8077</v>
      </c>
      <c r="BM405" s="31"/>
      <c r="BN405" s="31"/>
      <c r="BO405" s="31"/>
      <c r="BP405" s="31"/>
      <c r="BQ405" s="31" t="s">
        <v>23454</v>
      </c>
      <c r="BR405" s="52" t="s">
        <v>21699</v>
      </c>
      <c r="BS405" s="31" t="s">
        <v>26085</v>
      </c>
      <c r="BT405" s="31"/>
      <c r="BU405" s="31"/>
      <c r="BV405" s="31" t="s">
        <v>10453</v>
      </c>
      <c r="BW405" s="31">
        <f t="shared" ca="1" si="63"/>
        <v>9</v>
      </c>
      <c r="BX405" s="78">
        <f t="shared" ca="1" si="64"/>
        <v>3</v>
      </c>
      <c r="BY405" s="31"/>
      <c r="BZ405" s="31"/>
      <c r="CA405" s="31" t="s">
        <v>2483</v>
      </c>
      <c r="CB405" s="31" t="s">
        <v>2519</v>
      </c>
      <c r="CC405" s="31">
        <v>2</v>
      </c>
      <c r="CD405" s="31">
        <v>1</v>
      </c>
      <c r="CE405" s="31" t="s">
        <v>20085</v>
      </c>
      <c r="CF405" s="31"/>
      <c r="CG405" s="31"/>
      <c r="CH405" s="31"/>
      <c r="CI405" s="31"/>
      <c r="CJ405" s="31"/>
      <c r="CK405" s="31"/>
      <c r="CL405" s="52" t="s">
        <v>38929</v>
      </c>
      <c r="CM405" s="52" t="s">
        <v>38861</v>
      </c>
      <c r="CN405" s="31">
        <v>127</v>
      </c>
      <c r="CO405" s="31" t="s">
        <v>39735</v>
      </c>
      <c r="CP405" s="52" t="s">
        <v>38861</v>
      </c>
      <c r="CQ405" s="31">
        <v>127</v>
      </c>
      <c r="CR405" s="31">
        <v>2356</v>
      </c>
      <c r="CS405" s="31" t="s">
        <v>19030</v>
      </c>
      <c r="CT405" s="31" t="s">
        <v>19031</v>
      </c>
      <c r="CU405" s="31" t="s">
        <v>19032</v>
      </c>
      <c r="CV405" s="31" t="s">
        <v>15847</v>
      </c>
      <c r="CW405" s="31" t="s">
        <v>18385</v>
      </c>
      <c r="CX405" s="31" t="s">
        <v>15848</v>
      </c>
      <c r="CY405" s="31" t="s">
        <v>19199</v>
      </c>
      <c r="CZ405" s="31" t="s">
        <v>8555</v>
      </c>
      <c r="DA405" s="31" t="s">
        <v>19193</v>
      </c>
      <c r="DB405" s="31" t="s">
        <v>25128</v>
      </c>
      <c r="DC405" s="31"/>
      <c r="DD405" s="31"/>
      <c r="DE405" s="31" t="s">
        <v>18699</v>
      </c>
      <c r="DF405" s="31" t="s">
        <v>25639</v>
      </c>
      <c r="DG405" s="31" t="s">
        <v>25640</v>
      </c>
      <c r="DH405" s="31" t="s">
        <v>18699</v>
      </c>
      <c r="DI405" s="31" t="s">
        <v>15862</v>
      </c>
      <c r="DJ405" s="31" t="s">
        <v>15863</v>
      </c>
      <c r="DK405" s="31" t="s">
        <v>25644</v>
      </c>
      <c r="DL405" s="31" t="s">
        <v>25643</v>
      </c>
      <c r="DM405" s="38" t="s">
        <v>12676</v>
      </c>
      <c r="DN405" s="38"/>
      <c r="DO405" s="35"/>
      <c r="DP405" s="31" t="s">
        <v>12917</v>
      </c>
      <c r="DQ405" s="31" t="s">
        <v>12475</v>
      </c>
      <c r="DR405" s="31"/>
      <c r="DS405" s="31" t="s">
        <v>12290</v>
      </c>
      <c r="DT405" s="31"/>
      <c r="DU405" s="31">
        <v>3</v>
      </c>
      <c r="DV405" s="31" t="s">
        <v>32167</v>
      </c>
      <c r="DW405" s="31"/>
      <c r="DX405" s="31"/>
      <c r="DY405" s="31" t="s">
        <v>33468</v>
      </c>
      <c r="DZ405" s="31" t="s">
        <v>21711</v>
      </c>
      <c r="EA405" s="31" t="s">
        <v>33461</v>
      </c>
      <c r="EB405" s="31">
        <v>1227895</v>
      </c>
      <c r="EC405" s="31" t="s">
        <v>40137</v>
      </c>
      <c r="ED405" s="31" t="s">
        <v>41101</v>
      </c>
      <c r="EE405" s="31" t="s">
        <v>2711</v>
      </c>
      <c r="EF405" s="31" t="s">
        <v>2711</v>
      </c>
      <c r="EG405" s="31" t="s">
        <v>41194</v>
      </c>
      <c r="EH405" s="31"/>
      <c r="EI405" s="31"/>
      <c r="EJ405" s="31"/>
    </row>
    <row r="406" spans="1:140" ht="23.25" customHeight="1">
      <c r="A406" s="25">
        <v>404</v>
      </c>
      <c r="B406" s="30" t="s">
        <v>23859</v>
      </c>
      <c r="C406" s="31" t="s">
        <v>11405</v>
      </c>
      <c r="D406" s="30" t="s">
        <v>12591</v>
      </c>
      <c r="E406" s="30"/>
      <c r="F406" s="30" t="s">
        <v>36257</v>
      </c>
      <c r="G406" s="31">
        <f t="shared" si="59"/>
        <v>58</v>
      </c>
      <c r="H406" s="72">
        <f t="shared" si="60"/>
        <v>50375</v>
      </c>
      <c r="I406" s="30"/>
      <c r="J406" s="30" t="s">
        <v>34084</v>
      </c>
      <c r="K406" s="30" t="s">
        <v>4318</v>
      </c>
      <c r="L406" s="31" t="s">
        <v>4318</v>
      </c>
      <c r="M406" s="31" t="s">
        <v>6378</v>
      </c>
      <c r="N406" s="31" t="s">
        <v>4008</v>
      </c>
      <c r="O406" s="31" t="s">
        <v>4320</v>
      </c>
      <c r="P406" s="31" t="s">
        <v>23973</v>
      </c>
      <c r="Q406" s="31"/>
      <c r="R406" s="31">
        <v>8</v>
      </c>
      <c r="S406" s="31">
        <v>0</v>
      </c>
      <c r="T406" s="31"/>
      <c r="U406" s="31">
        <v>689</v>
      </c>
      <c r="V406" s="31" t="s">
        <v>19634</v>
      </c>
      <c r="W406" s="31" t="s">
        <v>6910</v>
      </c>
      <c r="X406" s="31" t="s">
        <v>11464</v>
      </c>
      <c r="Y406" s="31" t="e">
        <f t="shared" ca="1" si="61"/>
        <v>#VALUE!</v>
      </c>
      <c r="Z406" s="31" t="e">
        <f t="shared" ca="1" si="62"/>
        <v>#VALUE!</v>
      </c>
      <c r="AA406" s="31"/>
      <c r="AB406" s="31" t="s">
        <v>4238</v>
      </c>
      <c r="AC406" s="31" t="s">
        <v>34154</v>
      </c>
      <c r="AD406" s="31" t="s">
        <v>34161</v>
      </c>
      <c r="AE406" s="31" t="s">
        <v>16830</v>
      </c>
      <c r="AF406" s="31" t="s">
        <v>7976</v>
      </c>
      <c r="AG406" s="31" t="s">
        <v>5851</v>
      </c>
      <c r="AH406" s="31" t="s">
        <v>5851</v>
      </c>
      <c r="AI406" s="31" t="s">
        <v>40275</v>
      </c>
      <c r="AJ406" s="31" t="s">
        <v>11712</v>
      </c>
      <c r="AK406" s="31" t="s">
        <v>11713</v>
      </c>
      <c r="AL406" s="31" t="s">
        <v>11615</v>
      </c>
      <c r="AM406" s="31" t="s">
        <v>2711</v>
      </c>
      <c r="AN406" s="31"/>
      <c r="AO406" s="31"/>
      <c r="AP406" s="31" t="s">
        <v>16830</v>
      </c>
      <c r="AQ406" s="31" t="s">
        <v>21743</v>
      </c>
      <c r="AR406" s="31" t="s">
        <v>34144</v>
      </c>
      <c r="AS406" s="31" t="s">
        <v>34144</v>
      </c>
      <c r="AT406" s="31" t="str">
        <f>_xlfn.IFNA(VLOOKUP(D406,'[1]5. 1 Mei 2022'!$C$7:$F$60,4,FALSE),"")</f>
        <v/>
      </c>
      <c r="AU406" s="31"/>
      <c r="AV406" s="31" t="s">
        <v>14099</v>
      </c>
      <c r="AW406" s="31" t="s">
        <v>21743</v>
      </c>
      <c r="AX406" s="29">
        <f t="shared" si="66"/>
        <v>46509</v>
      </c>
      <c r="AY406" s="31" t="s">
        <v>26346</v>
      </c>
      <c r="AZ406" s="31" t="s">
        <v>16832</v>
      </c>
      <c r="BA406" s="30" t="s">
        <v>16830</v>
      </c>
      <c r="BB406" s="31"/>
      <c r="BC406" s="31"/>
      <c r="BD406" s="31" t="s">
        <v>7978</v>
      </c>
      <c r="BE406" s="31" t="s">
        <v>7976</v>
      </c>
      <c r="BF406" s="31" t="s">
        <v>14099</v>
      </c>
      <c r="BG406" s="31"/>
      <c r="BH406" s="31"/>
      <c r="BI406" s="31" t="s">
        <v>8137</v>
      </c>
      <c r="BJ406" s="31" t="s">
        <v>20279</v>
      </c>
      <c r="BK406" s="31" t="str">
        <f t="shared" si="58"/>
        <v>III/c</v>
      </c>
      <c r="BL406" s="31" t="s">
        <v>8077</v>
      </c>
      <c r="BM406" s="31"/>
      <c r="BN406" s="31"/>
      <c r="BO406" s="31"/>
      <c r="BP406" s="31"/>
      <c r="BQ406" s="31" t="s">
        <v>20279</v>
      </c>
      <c r="BR406" s="31" t="s">
        <v>21838</v>
      </c>
      <c r="BS406" s="31" t="s">
        <v>24064</v>
      </c>
      <c r="BT406" s="31" t="s">
        <v>3503</v>
      </c>
      <c r="BU406" s="31" t="s">
        <v>15682</v>
      </c>
      <c r="BV406" s="31" t="s">
        <v>8110</v>
      </c>
      <c r="BW406" s="31">
        <f t="shared" ca="1" si="63"/>
        <v>9</v>
      </c>
      <c r="BX406" s="78">
        <f t="shared" ca="1" si="64"/>
        <v>3</v>
      </c>
      <c r="BY406" s="31"/>
      <c r="BZ406" s="31"/>
      <c r="CA406" s="31" t="s">
        <v>2483</v>
      </c>
      <c r="CB406" s="31" t="s">
        <v>2519</v>
      </c>
      <c r="CC406" s="31">
        <v>2</v>
      </c>
      <c r="CD406" s="31">
        <v>1</v>
      </c>
      <c r="CE406" s="31" t="s">
        <v>20085</v>
      </c>
      <c r="CF406" s="31"/>
      <c r="CG406" s="31"/>
      <c r="CH406" s="31"/>
      <c r="CI406" s="31"/>
      <c r="CJ406" s="31"/>
      <c r="CK406" s="31"/>
      <c r="CL406" s="52" t="s">
        <v>38451</v>
      </c>
      <c r="CM406" s="52" t="s">
        <v>38452</v>
      </c>
      <c r="CN406" s="31" t="s">
        <v>36751</v>
      </c>
      <c r="CO406" s="31" t="s">
        <v>38453</v>
      </c>
      <c r="CP406" s="52" t="s">
        <v>38452</v>
      </c>
      <c r="CQ406" s="31" t="s">
        <v>36751</v>
      </c>
      <c r="CR406" s="31">
        <v>2338</v>
      </c>
      <c r="CS406" s="31" t="s">
        <v>16051</v>
      </c>
      <c r="CT406" s="31"/>
      <c r="CU406" s="31"/>
      <c r="CV406" s="31" t="s">
        <v>11611</v>
      </c>
      <c r="CW406" s="31" t="s">
        <v>8563</v>
      </c>
      <c r="CX406" s="31" t="s">
        <v>1760</v>
      </c>
      <c r="CY406" s="31" t="s">
        <v>11611</v>
      </c>
      <c r="CZ406" s="31" t="s">
        <v>8555</v>
      </c>
      <c r="DA406" s="31" t="s">
        <v>1760</v>
      </c>
      <c r="DB406" s="31" t="s">
        <v>10081</v>
      </c>
      <c r="DC406" s="31" t="s">
        <v>11699</v>
      </c>
      <c r="DD406" s="31" t="s">
        <v>11700</v>
      </c>
      <c r="DE406" s="31"/>
      <c r="DF406" s="31" t="s">
        <v>25639</v>
      </c>
      <c r="DG406" s="31" t="s">
        <v>25640</v>
      </c>
      <c r="DH406" s="31" t="s">
        <v>18699</v>
      </c>
      <c r="DI406" s="31" t="s">
        <v>16033</v>
      </c>
      <c r="DJ406" s="31" t="s">
        <v>11244</v>
      </c>
      <c r="DK406" s="31" t="s">
        <v>25644</v>
      </c>
      <c r="DL406" s="31" t="s">
        <v>25643</v>
      </c>
      <c r="DM406" s="38" t="s">
        <v>11671</v>
      </c>
      <c r="DN406" s="38"/>
      <c r="DO406" s="35"/>
      <c r="DP406" s="31" t="s">
        <v>11613</v>
      </c>
      <c r="DQ406" s="31" t="s">
        <v>11612</v>
      </c>
      <c r="DR406" s="31"/>
      <c r="DS406" s="31" t="s">
        <v>11614</v>
      </c>
      <c r="DT406" s="31"/>
      <c r="DU406" s="31">
        <v>3</v>
      </c>
      <c r="DV406" s="31" t="s">
        <v>32167</v>
      </c>
      <c r="DW406" s="31"/>
      <c r="DX406" s="31"/>
      <c r="DY406" s="31" t="s">
        <v>24715</v>
      </c>
      <c r="DZ406" s="31" t="s">
        <v>22691</v>
      </c>
      <c r="EA406" s="31"/>
      <c r="EB406" s="31">
        <v>0</v>
      </c>
      <c r="EC406" s="31" t="s">
        <v>40137</v>
      </c>
      <c r="ED406" s="31" t="s">
        <v>41101</v>
      </c>
      <c r="EE406" s="31" t="s">
        <v>2711</v>
      </c>
      <c r="EF406" s="31" t="s">
        <v>2711</v>
      </c>
      <c r="EG406" s="31"/>
      <c r="EH406" s="31" t="s">
        <v>41770</v>
      </c>
      <c r="EI406" s="31">
        <v>2021</v>
      </c>
      <c r="EJ406" s="31">
        <v>2024</v>
      </c>
    </row>
    <row r="407" spans="1:140" ht="23.25" customHeight="1">
      <c r="A407" s="25">
        <v>405</v>
      </c>
      <c r="B407" s="30" t="s">
        <v>21252</v>
      </c>
      <c r="C407" s="31" t="s">
        <v>4131</v>
      </c>
      <c r="D407" s="30" t="s">
        <v>7805</v>
      </c>
      <c r="E407" s="30"/>
      <c r="F407" s="30" t="s">
        <v>36253</v>
      </c>
      <c r="G407" s="31">
        <f t="shared" si="59"/>
        <v>60</v>
      </c>
      <c r="H407" s="72">
        <f t="shared" si="60"/>
        <v>51318</v>
      </c>
      <c r="I407" s="30"/>
      <c r="J407" s="30" t="s">
        <v>34084</v>
      </c>
      <c r="K407" s="30" t="s">
        <v>4318</v>
      </c>
      <c r="L407" s="31" t="s">
        <v>4318</v>
      </c>
      <c r="M407" s="31" t="s">
        <v>3186</v>
      </c>
      <c r="N407" s="31" t="s">
        <v>7120</v>
      </c>
      <c r="O407" s="31" t="s">
        <v>3943</v>
      </c>
      <c r="P407" s="52" t="s">
        <v>35985</v>
      </c>
      <c r="Q407" s="31" t="s">
        <v>41901</v>
      </c>
      <c r="R407" s="31">
        <v>12</v>
      </c>
      <c r="S407" s="31">
        <v>4</v>
      </c>
      <c r="T407" s="31"/>
      <c r="U407" s="31">
        <v>184</v>
      </c>
      <c r="V407" s="31"/>
      <c r="W407" s="31" t="s">
        <v>6910</v>
      </c>
      <c r="X407" s="31" t="s">
        <v>4132</v>
      </c>
      <c r="Y407" s="31" t="e">
        <f t="shared" ca="1" si="61"/>
        <v>#VALUE!</v>
      </c>
      <c r="Z407" s="31" t="e">
        <f t="shared" ca="1" si="62"/>
        <v>#VALUE!</v>
      </c>
      <c r="AA407" s="31"/>
      <c r="AB407" s="31" t="s">
        <v>16550</v>
      </c>
      <c r="AC407" s="31" t="s">
        <v>34154</v>
      </c>
      <c r="AD407" s="31" t="s">
        <v>34161</v>
      </c>
      <c r="AE407" s="31" t="s">
        <v>16842</v>
      </c>
      <c r="AF407" s="31" t="s">
        <v>7976</v>
      </c>
      <c r="AG407" s="31" t="s">
        <v>5851</v>
      </c>
      <c r="AH407" s="31" t="s">
        <v>5851</v>
      </c>
      <c r="AI407" s="31" t="s">
        <v>40275</v>
      </c>
      <c r="AJ407" s="31" t="s">
        <v>930</v>
      </c>
      <c r="AK407" s="31" t="s">
        <v>931</v>
      </c>
      <c r="AL407" s="31" t="s">
        <v>932</v>
      </c>
      <c r="AM407" s="31" t="s">
        <v>2120</v>
      </c>
      <c r="AN407" s="31"/>
      <c r="AO407" s="31"/>
      <c r="AP407" s="31" t="s">
        <v>16842</v>
      </c>
      <c r="AQ407" s="31"/>
      <c r="AR407" s="31" t="s">
        <v>34144</v>
      </c>
      <c r="AS407" s="31" t="s">
        <v>34144</v>
      </c>
      <c r="AT407" s="31" t="str">
        <f>_xlfn.IFNA(VLOOKUP(D407,'[1]5. 1 Mei 2022'!$C$7:$F$60,4,FALSE),"")</f>
        <v/>
      </c>
      <c r="AU407" s="31"/>
      <c r="AV407" s="31" t="s">
        <v>7979</v>
      </c>
      <c r="AW407" s="31" t="s">
        <v>29870</v>
      </c>
      <c r="AX407" s="29">
        <f t="shared" si="66"/>
        <v>46089</v>
      </c>
      <c r="AY407" s="31" t="s">
        <v>26346</v>
      </c>
      <c r="AZ407" s="31" t="s">
        <v>16843</v>
      </c>
      <c r="BA407" s="30" t="s">
        <v>16842</v>
      </c>
      <c r="BB407" s="31"/>
      <c r="BC407" s="31"/>
      <c r="BD407" s="31" t="s">
        <v>7978</v>
      </c>
      <c r="BE407" s="31" t="s">
        <v>7976</v>
      </c>
      <c r="BF407" s="31" t="s">
        <v>7979</v>
      </c>
      <c r="BG407" s="31"/>
      <c r="BH407" s="31"/>
      <c r="BI407" s="31" t="s">
        <v>8137</v>
      </c>
      <c r="BJ407" s="31" t="s">
        <v>20289</v>
      </c>
      <c r="BK407" s="31" t="str">
        <f t="shared" si="58"/>
        <v>IV/a</v>
      </c>
      <c r="BL407" s="31" t="s">
        <v>8077</v>
      </c>
      <c r="BM407" s="31"/>
      <c r="BN407" s="31"/>
      <c r="BO407" s="31"/>
      <c r="BP407" s="31" t="s">
        <v>1498</v>
      </c>
      <c r="BQ407" s="31" t="s">
        <v>20308</v>
      </c>
      <c r="BR407" s="52" t="s">
        <v>24067</v>
      </c>
      <c r="BS407" s="31" t="s">
        <v>41792</v>
      </c>
      <c r="BT407" s="31" t="s">
        <v>3296</v>
      </c>
      <c r="BU407" s="31"/>
      <c r="BV407" s="31" t="s">
        <v>4957</v>
      </c>
      <c r="BW407" s="31">
        <f t="shared" ca="1" si="63"/>
        <v>13</v>
      </c>
      <c r="BX407" s="78">
        <f t="shared" ca="1" si="64"/>
        <v>3</v>
      </c>
      <c r="BY407" s="31"/>
      <c r="BZ407" s="31"/>
      <c r="CA407" s="31" t="s">
        <v>2483</v>
      </c>
      <c r="CB407" s="31" t="s">
        <v>2519</v>
      </c>
      <c r="CC407" s="31" t="s">
        <v>1498</v>
      </c>
      <c r="CD407" s="31">
        <v>1</v>
      </c>
      <c r="CE407" s="31" t="s">
        <v>20085</v>
      </c>
      <c r="CF407" s="31"/>
      <c r="CG407" s="31"/>
      <c r="CH407" s="31"/>
      <c r="CI407" s="31"/>
      <c r="CJ407" s="31"/>
      <c r="CK407" s="31"/>
      <c r="CL407" s="31" t="s">
        <v>22895</v>
      </c>
      <c r="CM407" s="31" t="s">
        <v>21925</v>
      </c>
      <c r="CN407" s="31">
        <v>123</v>
      </c>
      <c r="CO407" s="31" t="s">
        <v>22896</v>
      </c>
      <c r="CP407" s="31" t="s">
        <v>21925</v>
      </c>
      <c r="CQ407" s="31">
        <v>123</v>
      </c>
      <c r="CR407" s="31">
        <v>2255</v>
      </c>
      <c r="CS407" s="31" t="s">
        <v>18898</v>
      </c>
      <c r="CT407" s="31" t="s">
        <v>17986</v>
      </c>
      <c r="CU407" s="31" t="s">
        <v>8737</v>
      </c>
      <c r="CV407" s="31" t="s">
        <v>8739</v>
      </c>
      <c r="CW407" s="31" t="s">
        <v>8740</v>
      </c>
      <c r="CX407" s="31" t="s">
        <v>8741</v>
      </c>
      <c r="CY407" s="31" t="s">
        <v>8496</v>
      </c>
      <c r="CZ407" s="31" t="s">
        <v>8548</v>
      </c>
      <c r="DA407" s="31" t="s">
        <v>8493</v>
      </c>
      <c r="DB407" s="31" t="s">
        <v>25128</v>
      </c>
      <c r="DC407" s="31"/>
      <c r="DD407" s="31"/>
      <c r="DE407" s="31" t="s">
        <v>25129</v>
      </c>
      <c r="DF407" s="31" t="s">
        <v>25639</v>
      </c>
      <c r="DG407" s="31" t="s">
        <v>25640</v>
      </c>
      <c r="DH407" s="31" t="s">
        <v>25129</v>
      </c>
      <c r="DI407" s="31" t="s">
        <v>10399</v>
      </c>
      <c r="DJ407" s="31" t="s">
        <v>10368</v>
      </c>
      <c r="DK407" s="31" t="s">
        <v>25644</v>
      </c>
      <c r="DL407" s="31" t="s">
        <v>25643</v>
      </c>
      <c r="DM407" s="38" t="s">
        <v>9076</v>
      </c>
      <c r="DN407" s="38"/>
      <c r="DO407" s="35">
        <v>0</v>
      </c>
      <c r="DP407" s="31" t="s">
        <v>14554</v>
      </c>
      <c r="DQ407" s="31" t="s">
        <v>14555</v>
      </c>
      <c r="DR407" s="31"/>
      <c r="DS407" s="31" t="s">
        <v>7919</v>
      </c>
      <c r="DT407" s="31"/>
      <c r="DU407" s="31">
        <v>3</v>
      </c>
      <c r="DV407" s="31" t="s">
        <v>32167</v>
      </c>
      <c r="DW407" s="31"/>
      <c r="DX407" s="31"/>
      <c r="DY407" s="31" t="s">
        <v>37176</v>
      </c>
      <c r="DZ407" s="52" t="s">
        <v>32396</v>
      </c>
      <c r="EA407" s="52" t="s">
        <v>36106</v>
      </c>
      <c r="EB407" s="31">
        <v>0</v>
      </c>
      <c r="EC407" s="31" t="s">
        <v>40137</v>
      </c>
      <c r="ED407" s="31" t="s">
        <v>41101</v>
      </c>
      <c r="EE407" s="31" t="s">
        <v>4050</v>
      </c>
      <c r="EF407" s="31" t="s">
        <v>4050</v>
      </c>
      <c r="EG407" s="31"/>
      <c r="EH407" s="31"/>
      <c r="EI407" s="31"/>
      <c r="EJ407" s="31"/>
    </row>
    <row r="408" spans="1:140" ht="23.25" customHeight="1">
      <c r="A408" s="25">
        <v>406</v>
      </c>
      <c r="B408" s="30" t="s">
        <v>20311</v>
      </c>
      <c r="C408" s="31">
        <v>140192075</v>
      </c>
      <c r="D408" s="30" t="s">
        <v>1276</v>
      </c>
      <c r="E408" s="30"/>
      <c r="F408" s="30" t="s">
        <v>36260</v>
      </c>
      <c r="G408" s="31">
        <f t="shared" si="59"/>
        <v>65</v>
      </c>
      <c r="H408" s="72">
        <f t="shared" si="60"/>
        <v>46600</v>
      </c>
      <c r="I408" s="30"/>
      <c r="J408" s="30" t="s">
        <v>34084</v>
      </c>
      <c r="K408" s="30" t="s">
        <v>4318</v>
      </c>
      <c r="L408" s="31" t="s">
        <v>4318</v>
      </c>
      <c r="M408" s="31" t="s">
        <v>6378</v>
      </c>
      <c r="N408" s="31" t="s">
        <v>4652</v>
      </c>
      <c r="O408" s="31" t="s">
        <v>4317</v>
      </c>
      <c r="P408" s="31" t="s">
        <v>21727</v>
      </c>
      <c r="Q408" s="31"/>
      <c r="R408" s="31">
        <v>33</v>
      </c>
      <c r="S408" s="31">
        <v>1</v>
      </c>
      <c r="T408" s="31"/>
      <c r="U408" s="31">
        <v>11</v>
      </c>
      <c r="V408" s="31"/>
      <c r="W408" s="31" t="s">
        <v>6910</v>
      </c>
      <c r="X408" s="31" t="s">
        <v>2266</v>
      </c>
      <c r="Y408" s="31" t="e">
        <f t="shared" ca="1" si="61"/>
        <v>#VALUE!</v>
      </c>
      <c r="Z408" s="31" t="e">
        <f t="shared" ca="1" si="62"/>
        <v>#VALUE!</v>
      </c>
      <c r="AA408" s="31"/>
      <c r="AB408" s="31" t="s">
        <v>10517</v>
      </c>
      <c r="AC408" s="31" t="s">
        <v>34155</v>
      </c>
      <c r="AD408" s="31" t="s">
        <v>34161</v>
      </c>
      <c r="AE408" s="31" t="s">
        <v>16830</v>
      </c>
      <c r="AF408" s="31" t="s">
        <v>7976</v>
      </c>
      <c r="AG408" s="31" t="s">
        <v>5851</v>
      </c>
      <c r="AH408" s="31" t="s">
        <v>5851</v>
      </c>
      <c r="AI408" s="31" t="s">
        <v>40276</v>
      </c>
      <c r="AJ408" s="31" t="s">
        <v>1498</v>
      </c>
      <c r="AK408" s="31" t="s">
        <v>3241</v>
      </c>
      <c r="AL408" s="31" t="s">
        <v>3242</v>
      </c>
      <c r="AM408" s="31" t="s">
        <v>2711</v>
      </c>
      <c r="AN408" s="31" t="s">
        <v>2623</v>
      </c>
      <c r="AO408" s="31">
        <v>2007</v>
      </c>
      <c r="AP408" s="31" t="s">
        <v>16830</v>
      </c>
      <c r="AQ408" s="31" t="s">
        <v>16189</v>
      </c>
      <c r="AR408" s="31" t="s">
        <v>34144</v>
      </c>
      <c r="AS408" s="31" t="s">
        <v>34144</v>
      </c>
      <c r="AT408" s="31" t="str">
        <f>_xlfn.IFNA(VLOOKUP(D408,'[1]5. 1 Mei 2022'!$C$7:$F$60,4,FALSE),"")</f>
        <v/>
      </c>
      <c r="AU408" s="31"/>
      <c r="AV408" s="31" t="s">
        <v>14099</v>
      </c>
      <c r="AW408" s="31" t="s">
        <v>29870</v>
      </c>
      <c r="AX408" s="29">
        <f t="shared" si="66"/>
        <v>46089</v>
      </c>
      <c r="AY408" s="31" t="s">
        <v>26346</v>
      </c>
      <c r="AZ408" s="31" t="s">
        <v>16832</v>
      </c>
      <c r="BA408" s="30" t="s">
        <v>16830</v>
      </c>
      <c r="BB408" s="31"/>
      <c r="BC408" s="31"/>
      <c r="BD408" s="31" t="s">
        <v>7978</v>
      </c>
      <c r="BE408" s="31" t="s">
        <v>7976</v>
      </c>
      <c r="BF408" s="31" t="s">
        <v>14099</v>
      </c>
      <c r="BG408" s="31"/>
      <c r="BH408" s="31"/>
      <c r="BI408" s="31" t="s">
        <v>8137</v>
      </c>
      <c r="BJ408" s="31" t="s">
        <v>21630</v>
      </c>
      <c r="BK408" s="31" t="str">
        <f t="shared" si="58"/>
        <v>IV/e</v>
      </c>
      <c r="BL408" s="31" t="s">
        <v>8077</v>
      </c>
      <c r="BM408" s="31"/>
      <c r="BN408" s="31"/>
      <c r="BO408" s="31"/>
      <c r="BP408" s="31" t="s">
        <v>1498</v>
      </c>
      <c r="BQ408" s="31" t="s">
        <v>21630</v>
      </c>
      <c r="BR408" s="31" t="s">
        <v>11500</v>
      </c>
      <c r="BS408" s="31"/>
      <c r="BT408" s="31" t="s">
        <v>545</v>
      </c>
      <c r="BU408" s="31"/>
      <c r="BV408" s="31" t="s">
        <v>911</v>
      </c>
      <c r="BW408" s="31" t="e">
        <f t="shared" ca="1" si="63"/>
        <v>#VALUE!</v>
      </c>
      <c r="BX408" s="78" t="e">
        <f t="shared" ca="1" si="64"/>
        <v>#VALUE!</v>
      </c>
      <c r="BY408" s="31"/>
      <c r="BZ408" s="31"/>
      <c r="CA408" s="31" t="s">
        <v>2483</v>
      </c>
      <c r="CB408" s="31" t="s">
        <v>2519</v>
      </c>
      <c r="CC408" s="31">
        <v>3</v>
      </c>
      <c r="CD408" s="31">
        <v>1</v>
      </c>
      <c r="CE408" s="31" t="s">
        <v>20085</v>
      </c>
      <c r="CF408" s="31"/>
      <c r="CG408" s="31"/>
      <c r="CH408" s="31"/>
      <c r="CI408" s="31">
        <v>2008</v>
      </c>
      <c r="CJ408" s="31" t="s">
        <v>5548</v>
      </c>
      <c r="CK408" s="31"/>
      <c r="CL408" s="31" t="s">
        <v>31693</v>
      </c>
      <c r="CM408" s="31" t="s">
        <v>31612</v>
      </c>
      <c r="CN408" s="31">
        <v>126</v>
      </c>
      <c r="CO408" s="31" t="s">
        <v>31611</v>
      </c>
      <c r="CP408" s="31" t="s">
        <v>31612</v>
      </c>
      <c r="CQ408" s="31">
        <v>126</v>
      </c>
      <c r="CR408" s="31">
        <v>2043</v>
      </c>
      <c r="CS408" s="31" t="s">
        <v>10431</v>
      </c>
      <c r="CT408" s="31" t="s">
        <v>10428</v>
      </c>
      <c r="CU408" s="31" t="s">
        <v>10432</v>
      </c>
      <c r="CV408" s="31" t="s">
        <v>23959</v>
      </c>
      <c r="CW408" s="31" t="s">
        <v>23960</v>
      </c>
      <c r="CX408" s="31" t="s">
        <v>23961</v>
      </c>
      <c r="CY408" s="31" t="s">
        <v>10350</v>
      </c>
      <c r="CZ408" s="31" t="s">
        <v>8555</v>
      </c>
      <c r="DA408" s="31" t="s">
        <v>10247</v>
      </c>
      <c r="DB408" s="31" t="s">
        <v>8703</v>
      </c>
      <c r="DC408" s="31" t="s">
        <v>10082</v>
      </c>
      <c r="DD408" s="31">
        <v>41368</v>
      </c>
      <c r="DE408" s="31"/>
      <c r="DF408" s="31" t="s">
        <v>25639</v>
      </c>
      <c r="DG408" s="31" t="s">
        <v>25640</v>
      </c>
      <c r="DH408" s="31" t="s">
        <v>18698</v>
      </c>
      <c r="DI408" s="31"/>
      <c r="DJ408" s="31"/>
      <c r="DK408" s="31" t="s">
        <v>25644</v>
      </c>
      <c r="DL408" s="31" t="s">
        <v>25643</v>
      </c>
      <c r="DM408" s="38" t="s">
        <v>8766</v>
      </c>
      <c r="DN408" s="38"/>
      <c r="DO408" s="35"/>
      <c r="DP408" s="31" t="s">
        <v>12810</v>
      </c>
      <c r="DQ408" s="31" t="s">
        <v>12809</v>
      </c>
      <c r="DR408" s="31"/>
      <c r="DS408" s="31" t="s">
        <v>5356</v>
      </c>
      <c r="DT408" s="31"/>
      <c r="DU408" s="31">
        <v>3</v>
      </c>
      <c r="DV408" s="31" t="s">
        <v>32167</v>
      </c>
      <c r="DW408" s="31"/>
      <c r="DX408" s="31"/>
      <c r="DY408" s="31" t="s">
        <v>34216</v>
      </c>
      <c r="DZ408" s="29">
        <v>44733</v>
      </c>
      <c r="EA408" s="29">
        <v>45804</v>
      </c>
      <c r="EB408" s="31">
        <v>0</v>
      </c>
      <c r="EC408" s="31" t="s">
        <v>40137</v>
      </c>
      <c r="ED408" s="31" t="s">
        <v>41101</v>
      </c>
      <c r="EE408" s="31" t="s">
        <v>2711</v>
      </c>
      <c r="EF408" s="31" t="s">
        <v>2711</v>
      </c>
      <c r="EG408" s="31" t="s">
        <v>41191</v>
      </c>
      <c r="EH408" s="31"/>
      <c r="EI408" s="31"/>
      <c r="EJ408" s="31"/>
    </row>
    <row r="409" spans="1:140" ht="23.25" customHeight="1">
      <c r="A409" s="25">
        <v>407</v>
      </c>
      <c r="B409" s="30" t="s">
        <v>8169</v>
      </c>
      <c r="C409" s="31">
        <v>140161525</v>
      </c>
      <c r="D409" s="30" t="s">
        <v>1022</v>
      </c>
      <c r="E409" s="30"/>
      <c r="F409" s="30" t="s">
        <v>36260</v>
      </c>
      <c r="G409" s="31">
        <f t="shared" si="59"/>
        <v>65</v>
      </c>
      <c r="H409" s="72">
        <f t="shared" si="60"/>
        <v>45261</v>
      </c>
      <c r="I409" s="30"/>
      <c r="J409" s="30" t="s">
        <v>34084</v>
      </c>
      <c r="K409" s="30" t="s">
        <v>4318</v>
      </c>
      <c r="L409" s="31" t="s">
        <v>4318</v>
      </c>
      <c r="M409" s="31" t="s">
        <v>6378</v>
      </c>
      <c r="N409" s="31" t="s">
        <v>4652</v>
      </c>
      <c r="O409" s="31" t="s">
        <v>4317</v>
      </c>
      <c r="P409" s="31" t="s">
        <v>1299</v>
      </c>
      <c r="Q409" s="31"/>
      <c r="R409" s="31">
        <v>32</v>
      </c>
      <c r="S409" s="31">
        <v>7</v>
      </c>
      <c r="T409" s="31"/>
      <c r="U409" s="31">
        <v>7</v>
      </c>
      <c r="V409" s="31"/>
      <c r="W409" s="31" t="s">
        <v>4644</v>
      </c>
      <c r="X409" s="31" t="s">
        <v>1304</v>
      </c>
      <c r="Y409" s="31">
        <f t="shared" ca="1" si="61"/>
        <v>65</v>
      </c>
      <c r="Z409" s="31" t="str">
        <f t="shared" ca="1" si="62"/>
        <v>Lebih dari 58</v>
      </c>
      <c r="AA409" s="31"/>
      <c r="AB409" s="31" t="s">
        <v>7983</v>
      </c>
      <c r="AC409" s="31" t="s">
        <v>34154</v>
      </c>
      <c r="AD409" s="31" t="s">
        <v>34161</v>
      </c>
      <c r="AE409" s="31" t="s">
        <v>16849</v>
      </c>
      <c r="AF409" s="31" t="s">
        <v>7976</v>
      </c>
      <c r="AG409" s="31" t="s">
        <v>5851</v>
      </c>
      <c r="AH409" s="31" t="s">
        <v>5851</v>
      </c>
      <c r="AI409" s="31" t="s">
        <v>40275</v>
      </c>
      <c r="AJ409" s="31" t="s">
        <v>4506</v>
      </c>
      <c r="AK409" s="31" t="s">
        <v>899</v>
      </c>
      <c r="AL409" s="31" t="s">
        <v>900</v>
      </c>
      <c r="AM409" s="31" t="s">
        <v>2711</v>
      </c>
      <c r="AN409" s="31"/>
      <c r="AO409" s="31"/>
      <c r="AP409" s="31" t="s">
        <v>16849</v>
      </c>
      <c r="AQ409" s="31"/>
      <c r="AR409" s="31" t="s">
        <v>34144</v>
      </c>
      <c r="AS409" s="31" t="s">
        <v>34144</v>
      </c>
      <c r="AT409" s="31" t="str">
        <f>_xlfn.IFNA(VLOOKUP(D409,'[1]5. 1 Mei 2022'!$C$7:$F$60,4,FALSE),"")</f>
        <v/>
      </c>
      <c r="AU409" s="31"/>
      <c r="AV409" s="31" t="s">
        <v>7983</v>
      </c>
      <c r="AW409" s="31" t="s">
        <v>22705</v>
      </c>
      <c r="AX409" s="29" t="e">
        <f t="shared" si="66"/>
        <v>#VALUE!</v>
      </c>
      <c r="AY409" s="31" t="s">
        <v>26346</v>
      </c>
      <c r="AZ409" s="31" t="s">
        <v>16850</v>
      </c>
      <c r="BA409" s="30" t="s">
        <v>16849</v>
      </c>
      <c r="BB409" s="31"/>
      <c r="BC409" s="31"/>
      <c r="BD409" s="31" t="s">
        <v>7978</v>
      </c>
      <c r="BE409" s="31" t="s">
        <v>7976</v>
      </c>
      <c r="BF409" s="31" t="s">
        <v>7983</v>
      </c>
      <c r="BG409" s="31"/>
      <c r="BH409" s="31"/>
      <c r="BI409" s="31" t="s">
        <v>8137</v>
      </c>
      <c r="BJ409" s="31" t="s">
        <v>21630</v>
      </c>
      <c r="BK409" s="31" t="str">
        <f t="shared" si="58"/>
        <v>IV/e</v>
      </c>
      <c r="BL409" s="31" t="s">
        <v>8077</v>
      </c>
      <c r="BM409" s="31"/>
      <c r="BN409" s="31"/>
      <c r="BO409" s="31"/>
      <c r="BP409" s="31" t="s">
        <v>1498</v>
      </c>
      <c r="BQ409" s="31" t="s">
        <v>21630</v>
      </c>
      <c r="BR409" s="31" t="s">
        <v>1690</v>
      </c>
      <c r="BS409" s="31"/>
      <c r="BT409" s="31" t="s">
        <v>3854</v>
      </c>
      <c r="BU409" s="31"/>
      <c r="BV409" s="31" t="s">
        <v>2896</v>
      </c>
      <c r="BW409" s="31" t="e">
        <f t="shared" ca="1" si="63"/>
        <v>#VALUE!</v>
      </c>
      <c r="BX409" s="78" t="e">
        <f t="shared" ca="1" si="64"/>
        <v>#VALUE!</v>
      </c>
      <c r="BY409" s="31"/>
      <c r="BZ409" s="31"/>
      <c r="CA409" s="31" t="s">
        <v>2483</v>
      </c>
      <c r="CB409" s="31" t="s">
        <v>2519</v>
      </c>
      <c r="CC409" s="31">
        <v>2</v>
      </c>
      <c r="CD409" s="31">
        <v>1</v>
      </c>
      <c r="CE409" s="31" t="s">
        <v>20085</v>
      </c>
      <c r="CF409" s="31"/>
      <c r="CG409" s="31">
        <v>2004</v>
      </c>
      <c r="CH409" s="31" t="s">
        <v>7893</v>
      </c>
      <c r="CI409" s="31"/>
      <c r="CJ409" s="31" t="s">
        <v>5548</v>
      </c>
      <c r="CK409" s="31"/>
      <c r="CL409" s="31" t="s">
        <v>32172</v>
      </c>
      <c r="CM409" s="31" t="s">
        <v>32059</v>
      </c>
      <c r="CN409" s="31">
        <v>126</v>
      </c>
      <c r="CO409" s="31" t="s">
        <v>32171</v>
      </c>
      <c r="CP409" s="31" t="s">
        <v>32059</v>
      </c>
      <c r="CQ409" s="31">
        <v>126</v>
      </c>
      <c r="CR409" s="31">
        <v>2007</v>
      </c>
      <c r="CS409" s="31" t="s">
        <v>10154</v>
      </c>
      <c r="CT409" s="31" t="s">
        <v>10155</v>
      </c>
      <c r="CU409" s="31" t="s">
        <v>10158</v>
      </c>
      <c r="CV409" s="31" t="s">
        <v>8557</v>
      </c>
      <c r="CW409" s="31" t="s">
        <v>8559</v>
      </c>
      <c r="CX409" s="31" t="s">
        <v>926</v>
      </c>
      <c r="CY409" s="31" t="s">
        <v>10278</v>
      </c>
      <c r="CZ409" s="31" t="s">
        <v>8550</v>
      </c>
      <c r="DA409" s="31" t="s">
        <v>8491</v>
      </c>
      <c r="DB409" s="31" t="s">
        <v>25128</v>
      </c>
      <c r="DC409" s="31"/>
      <c r="DD409" s="31"/>
      <c r="DE409" s="31" t="s">
        <v>18698</v>
      </c>
      <c r="DF409" s="31" t="s">
        <v>25639</v>
      </c>
      <c r="DG409" s="31" t="s">
        <v>25640</v>
      </c>
      <c r="DH409" s="31" t="s">
        <v>18698</v>
      </c>
      <c r="DI409" s="31"/>
      <c r="DJ409" s="31"/>
      <c r="DK409" s="31" t="s">
        <v>25644</v>
      </c>
      <c r="DL409" s="31" t="s">
        <v>25643</v>
      </c>
      <c r="DM409" s="38" t="s">
        <v>9093</v>
      </c>
      <c r="DN409" s="38"/>
      <c r="DO409" s="35">
        <v>0</v>
      </c>
      <c r="DP409" s="31" t="s">
        <v>12927</v>
      </c>
      <c r="DQ409" s="31" t="s">
        <v>12926</v>
      </c>
      <c r="DR409" s="31"/>
      <c r="DS409" s="31" t="s">
        <v>2699</v>
      </c>
      <c r="DT409" s="31"/>
      <c r="DU409" s="31">
        <v>3</v>
      </c>
      <c r="DV409" s="31" t="s">
        <v>32167</v>
      </c>
      <c r="DW409" s="31"/>
      <c r="DX409" s="31"/>
      <c r="DY409" s="31" t="s">
        <v>33481</v>
      </c>
      <c r="DZ409" s="31" t="s">
        <v>21711</v>
      </c>
      <c r="EA409" s="31" t="s">
        <v>33461</v>
      </c>
      <c r="EB409" s="31">
        <v>1083165</v>
      </c>
      <c r="EC409" s="31" t="s">
        <v>40137</v>
      </c>
      <c r="ED409" s="31" t="s">
        <v>41101</v>
      </c>
      <c r="EE409" s="31" t="s">
        <v>5618</v>
      </c>
      <c r="EF409" s="31" t="s">
        <v>2711</v>
      </c>
      <c r="EG409" s="31"/>
      <c r="EH409" s="31"/>
      <c r="EI409" s="31"/>
      <c r="EJ409" s="31"/>
    </row>
    <row r="410" spans="1:140" ht="23.25" customHeight="1">
      <c r="A410" s="25">
        <v>408</v>
      </c>
      <c r="B410" s="30" t="s">
        <v>29988</v>
      </c>
      <c r="C410" s="31" t="s">
        <v>4318</v>
      </c>
      <c r="D410" s="30" t="s">
        <v>29989</v>
      </c>
      <c r="E410" s="30"/>
      <c r="F410" s="30" t="s">
        <v>36258</v>
      </c>
      <c r="G410" s="31">
        <f t="shared" si="59"/>
        <v>58</v>
      </c>
      <c r="H410" s="72">
        <f t="shared" si="60"/>
        <v>51987</v>
      </c>
      <c r="I410" s="30"/>
      <c r="J410" s="30" t="s">
        <v>34084</v>
      </c>
      <c r="K410" s="30" t="s">
        <v>4318</v>
      </c>
      <c r="L410" s="31" t="s">
        <v>4318</v>
      </c>
      <c r="M410" s="31" t="s">
        <v>6378</v>
      </c>
      <c r="N410" s="31" t="s">
        <v>3311</v>
      </c>
      <c r="O410" s="31" t="s">
        <v>2534</v>
      </c>
      <c r="P410" s="31" t="s">
        <v>30295</v>
      </c>
      <c r="Q410" s="31" t="s">
        <v>39649</v>
      </c>
      <c r="R410" s="31">
        <v>1</v>
      </c>
      <c r="S410" s="31">
        <v>0</v>
      </c>
      <c r="T410" s="31"/>
      <c r="U410" s="31"/>
      <c r="V410" s="31"/>
      <c r="W410" s="31" t="s">
        <v>6910</v>
      </c>
      <c r="X410" s="31" t="s">
        <v>30047</v>
      </c>
      <c r="Y410" s="31">
        <f t="shared" ca="1" si="61"/>
        <v>39</v>
      </c>
      <c r="Z410" s="31" t="str">
        <f t="shared" ca="1" si="62"/>
        <v>36-45</v>
      </c>
      <c r="AA410" s="31"/>
      <c r="AB410" s="31" t="s">
        <v>7987</v>
      </c>
      <c r="AC410" s="31" t="s">
        <v>34154</v>
      </c>
      <c r="AD410" s="31" t="s">
        <v>34161</v>
      </c>
      <c r="AE410" s="31" t="s">
        <v>16846</v>
      </c>
      <c r="AF410" s="31" t="s">
        <v>7976</v>
      </c>
      <c r="AG410" s="31" t="s">
        <v>5851</v>
      </c>
      <c r="AH410" s="31" t="s">
        <v>5851</v>
      </c>
      <c r="AI410" s="31" t="s">
        <v>40275</v>
      </c>
      <c r="AJ410" s="31" t="s">
        <v>30400</v>
      </c>
      <c r="AK410" s="31" t="s">
        <v>30401</v>
      </c>
      <c r="AL410" s="31" t="s">
        <v>23778</v>
      </c>
      <c r="AM410" s="31" t="s">
        <v>2711</v>
      </c>
      <c r="AN410" s="31"/>
      <c r="AO410" s="52" t="s">
        <v>37163</v>
      </c>
      <c r="AP410" s="31" t="s">
        <v>16846</v>
      </c>
      <c r="AQ410" s="31" t="s">
        <v>30074</v>
      </c>
      <c r="AR410" s="31" t="s">
        <v>34144</v>
      </c>
      <c r="AS410" s="31" t="s">
        <v>34144</v>
      </c>
      <c r="AT410" s="31" t="str">
        <f>_xlfn.IFNA(VLOOKUP(D410,'[1]5. 1 Mei 2022'!$C$7:$F$60,4,FALSE),"")</f>
        <v/>
      </c>
      <c r="AU410" s="31"/>
      <c r="AV410" s="31" t="s">
        <v>7987</v>
      </c>
      <c r="AW410" s="31" t="s">
        <v>30074</v>
      </c>
      <c r="AX410" s="29">
        <f t="shared" si="66"/>
        <v>46103</v>
      </c>
      <c r="AY410" s="31" t="s">
        <v>26346</v>
      </c>
      <c r="AZ410" s="31" t="s">
        <v>16847</v>
      </c>
      <c r="BA410" s="30" t="s">
        <v>16846</v>
      </c>
      <c r="BB410" s="31"/>
      <c r="BC410" s="31"/>
      <c r="BD410" s="31" t="s">
        <v>7978</v>
      </c>
      <c r="BE410" s="31" t="s">
        <v>7976</v>
      </c>
      <c r="BF410" s="31" t="s">
        <v>7987</v>
      </c>
      <c r="BG410" s="31"/>
      <c r="BH410" s="31"/>
      <c r="BI410" s="31"/>
      <c r="BJ410" s="31"/>
      <c r="BK410" s="31" t="str">
        <f t="shared" si="58"/>
        <v>III/b</v>
      </c>
      <c r="BL410" s="31" t="s">
        <v>8077</v>
      </c>
      <c r="BM410" s="31"/>
      <c r="BN410" s="31"/>
      <c r="BO410" s="31"/>
      <c r="BP410" s="31"/>
      <c r="BQ410" s="31" t="s">
        <v>20298</v>
      </c>
      <c r="BR410" s="66" t="s">
        <v>37141</v>
      </c>
      <c r="BS410" s="62" t="s">
        <v>34676</v>
      </c>
      <c r="BT410" s="31" t="s">
        <v>26137</v>
      </c>
      <c r="BU410" s="31" t="s">
        <v>30295</v>
      </c>
      <c r="BV410" s="31" t="s">
        <v>26137</v>
      </c>
      <c r="BW410" s="31">
        <f t="shared" ca="1" si="63"/>
        <v>3</v>
      </c>
      <c r="BX410" s="78">
        <f t="shared" ca="1" si="64"/>
        <v>2</v>
      </c>
      <c r="BY410" s="31"/>
      <c r="BZ410" s="31"/>
      <c r="CA410" s="31" t="s">
        <v>2483</v>
      </c>
      <c r="CB410" s="31" t="s">
        <v>2519</v>
      </c>
      <c r="CC410" s="31">
        <v>2</v>
      </c>
      <c r="CD410" s="31">
        <v>1</v>
      </c>
      <c r="CE410" s="31"/>
      <c r="CF410" s="31"/>
      <c r="CG410" s="31"/>
      <c r="CH410" s="31"/>
      <c r="CI410" s="31"/>
      <c r="CJ410" s="31"/>
      <c r="CK410" s="31"/>
      <c r="CL410" s="31" t="s">
        <v>33711</v>
      </c>
      <c r="CM410" s="31" t="s">
        <v>30402</v>
      </c>
      <c r="CN410" s="31">
        <v>124</v>
      </c>
      <c r="CO410" s="31" t="s">
        <v>30718</v>
      </c>
      <c r="CP410" s="31" t="s">
        <v>30402</v>
      </c>
      <c r="CQ410" s="31">
        <v>124</v>
      </c>
      <c r="CR410" s="31"/>
      <c r="CS410" s="31" t="s">
        <v>25122</v>
      </c>
      <c r="CT410" s="31"/>
      <c r="CU410" s="31"/>
      <c r="CV410" s="31"/>
      <c r="CW410" s="31"/>
      <c r="CX410" s="31"/>
      <c r="CY410" s="31"/>
      <c r="CZ410" s="31"/>
      <c r="DA410" s="31"/>
      <c r="DB410" s="31" t="s">
        <v>19591</v>
      </c>
      <c r="DC410" s="31"/>
      <c r="DD410" s="31"/>
      <c r="DE410" s="31" t="s">
        <v>30402</v>
      </c>
      <c r="DF410" s="31"/>
      <c r="DG410" s="31"/>
      <c r="DH410" s="31"/>
      <c r="DI410" s="31"/>
      <c r="DJ410" s="31"/>
      <c r="DK410" s="31"/>
      <c r="DL410" s="31"/>
      <c r="DM410" s="38" t="s">
        <v>30873</v>
      </c>
      <c r="DN410" s="38"/>
      <c r="DO410" s="35" t="s">
        <v>31001</v>
      </c>
      <c r="DP410" s="31" t="s">
        <v>30871</v>
      </c>
      <c r="DQ410" s="31" t="s">
        <v>30872</v>
      </c>
      <c r="DR410" s="31"/>
      <c r="DS410" s="31" t="s">
        <v>30093</v>
      </c>
      <c r="DT410" s="31" t="s">
        <v>30874</v>
      </c>
      <c r="DU410" s="31">
        <v>3</v>
      </c>
      <c r="DV410" s="31" t="s">
        <v>32167</v>
      </c>
      <c r="DW410" s="31"/>
      <c r="DX410" s="31"/>
      <c r="DY410" s="31" t="s">
        <v>30403</v>
      </c>
      <c r="DZ410" s="31" t="s">
        <v>29643</v>
      </c>
      <c r="EA410" s="31"/>
      <c r="EB410" s="31">
        <v>0</v>
      </c>
      <c r="EC410" s="31" t="s">
        <v>40137</v>
      </c>
      <c r="ED410" s="31" t="s">
        <v>41101</v>
      </c>
      <c r="EE410" s="31" t="s">
        <v>41776</v>
      </c>
      <c r="EF410" s="31" t="s">
        <v>2711</v>
      </c>
      <c r="EG410" s="31"/>
      <c r="EH410" s="31"/>
      <c r="EI410" s="31"/>
      <c r="EJ410" s="31"/>
    </row>
    <row r="411" spans="1:140" ht="23.25" customHeight="1">
      <c r="A411" s="25">
        <v>409</v>
      </c>
      <c r="B411" s="30" t="s">
        <v>23307</v>
      </c>
      <c r="C411" s="31">
        <v>140261935</v>
      </c>
      <c r="D411" s="30" t="s">
        <v>1228</v>
      </c>
      <c r="E411" s="30"/>
      <c r="F411" s="30" t="s">
        <v>36260</v>
      </c>
      <c r="G411" s="31">
        <f t="shared" si="59"/>
        <v>65</v>
      </c>
      <c r="H411" s="72">
        <f t="shared" si="60"/>
        <v>46204</v>
      </c>
      <c r="I411" s="30"/>
      <c r="J411" s="30" t="s">
        <v>34084</v>
      </c>
      <c r="K411" s="30" t="s">
        <v>4318</v>
      </c>
      <c r="L411" s="31" t="s">
        <v>4318</v>
      </c>
      <c r="M411" s="31" t="s">
        <v>6378</v>
      </c>
      <c r="N411" s="31" t="s">
        <v>4652</v>
      </c>
      <c r="O411" s="31" t="s">
        <v>4317</v>
      </c>
      <c r="P411" s="66" t="s">
        <v>21723</v>
      </c>
      <c r="Q411" s="29" t="s">
        <v>41378</v>
      </c>
      <c r="R411" s="31">
        <v>28</v>
      </c>
      <c r="S411" s="31">
        <v>7</v>
      </c>
      <c r="T411" s="31"/>
      <c r="U411" s="31">
        <v>1384</v>
      </c>
      <c r="V411" s="31"/>
      <c r="W411" s="31" t="s">
        <v>4497</v>
      </c>
      <c r="X411" s="31" t="s">
        <v>2496</v>
      </c>
      <c r="Y411" s="31">
        <f t="shared" ca="1" si="61"/>
        <v>62</v>
      </c>
      <c r="Z411" s="31" t="str">
        <f t="shared" ca="1" si="62"/>
        <v>Lebih dari 58</v>
      </c>
      <c r="AA411" s="31"/>
      <c r="AB411" s="31" t="s">
        <v>7992</v>
      </c>
      <c r="AC411" s="31" t="s">
        <v>34156</v>
      </c>
      <c r="AD411" s="31" t="s">
        <v>34161</v>
      </c>
      <c r="AE411" s="31" t="s">
        <v>33108</v>
      </c>
      <c r="AF411" s="31" t="s">
        <v>7976</v>
      </c>
      <c r="AG411" s="31" t="s">
        <v>5851</v>
      </c>
      <c r="AH411" s="31" t="s">
        <v>5851</v>
      </c>
      <c r="AI411" s="31" t="s">
        <v>728</v>
      </c>
      <c r="AJ411" s="31" t="s">
        <v>4633</v>
      </c>
      <c r="AK411" s="31" t="s">
        <v>1976</v>
      </c>
      <c r="AL411" s="31" t="s">
        <v>1977</v>
      </c>
      <c r="AM411" s="31" t="s">
        <v>2711</v>
      </c>
      <c r="AN411" s="31"/>
      <c r="AO411" s="31"/>
      <c r="AP411" s="31" t="s">
        <v>33108</v>
      </c>
      <c r="AQ411" s="31"/>
      <c r="AR411" s="31" t="s">
        <v>34144</v>
      </c>
      <c r="AS411" s="31" t="s">
        <v>34144</v>
      </c>
      <c r="AT411" s="31" t="str">
        <f>_xlfn.IFNA(VLOOKUP(D411,'[1]5. 1 Mei 2022'!$C$7:$F$60,4,FALSE),"")</f>
        <v/>
      </c>
      <c r="AU411" s="31"/>
      <c r="AV411" s="31" t="s">
        <v>7992</v>
      </c>
      <c r="AW411" s="31" t="s">
        <v>25993</v>
      </c>
      <c r="AX411" s="29">
        <f t="shared" si="66"/>
        <v>45855</v>
      </c>
      <c r="AY411" s="31" t="s">
        <v>26346</v>
      </c>
      <c r="AZ411" s="31" t="s">
        <v>16848</v>
      </c>
      <c r="BA411" s="30" t="s">
        <v>33108</v>
      </c>
      <c r="BB411" s="31" t="s">
        <v>26293</v>
      </c>
      <c r="BC411" s="31"/>
      <c r="BD411" s="31" t="s">
        <v>7978</v>
      </c>
      <c r="BE411" s="31" t="s">
        <v>7976</v>
      </c>
      <c r="BF411" s="31" t="s">
        <v>7992</v>
      </c>
      <c r="BG411" s="31"/>
      <c r="BH411" s="31"/>
      <c r="BI411" s="31" t="s">
        <v>8137</v>
      </c>
      <c r="BJ411" s="31" t="s">
        <v>23454</v>
      </c>
      <c r="BK411" s="31" t="str">
        <f t="shared" si="58"/>
        <v>IV/e</v>
      </c>
      <c r="BL411" s="31" t="s">
        <v>8077</v>
      </c>
      <c r="BM411" s="31"/>
      <c r="BN411" s="31"/>
      <c r="BO411" s="31"/>
      <c r="BP411" s="31" t="s">
        <v>1498</v>
      </c>
      <c r="BQ411" s="31" t="s">
        <v>23454</v>
      </c>
      <c r="BR411" s="31" t="s">
        <v>24570</v>
      </c>
      <c r="BS411" s="31"/>
      <c r="BT411" s="31" t="s">
        <v>5638</v>
      </c>
      <c r="BU411" s="31"/>
      <c r="BV411" s="31" t="s">
        <v>1055</v>
      </c>
      <c r="BW411" s="31">
        <f t="shared" ca="1" si="63"/>
        <v>28</v>
      </c>
      <c r="BX411" s="78">
        <f t="shared" ca="1" si="64"/>
        <v>3</v>
      </c>
      <c r="BY411" s="31"/>
      <c r="BZ411" s="31"/>
      <c r="CA411" s="31" t="s">
        <v>2483</v>
      </c>
      <c r="CB411" s="31" t="s">
        <v>2519</v>
      </c>
      <c r="CC411" s="31">
        <v>4</v>
      </c>
      <c r="CD411" s="31">
        <v>1</v>
      </c>
      <c r="CE411" s="31" t="s">
        <v>20085</v>
      </c>
      <c r="CF411" s="31"/>
      <c r="CG411" s="31"/>
      <c r="CH411" s="31">
        <v>2007</v>
      </c>
      <c r="CI411" s="31"/>
      <c r="CJ411" s="31"/>
      <c r="CK411" s="31"/>
      <c r="CL411" s="52" t="s">
        <v>38445</v>
      </c>
      <c r="CM411" s="52" t="s">
        <v>38446</v>
      </c>
      <c r="CN411" s="31" t="s">
        <v>39479</v>
      </c>
      <c r="CO411" s="31" t="s">
        <v>39482</v>
      </c>
      <c r="CP411" s="52" t="s">
        <v>38446</v>
      </c>
      <c r="CQ411" s="31" t="s">
        <v>39479</v>
      </c>
      <c r="CR411" s="31">
        <v>2130</v>
      </c>
      <c r="CS411" s="31" t="s">
        <v>3916</v>
      </c>
      <c r="CT411" s="31"/>
      <c r="CU411" s="31" t="s">
        <v>3917</v>
      </c>
      <c r="CV411" s="31"/>
      <c r="CW411" s="31"/>
      <c r="CX411" s="31"/>
      <c r="CY411" s="31" t="s">
        <v>8557</v>
      </c>
      <c r="CZ411" s="31" t="s">
        <v>8555</v>
      </c>
      <c r="DA411" s="31" t="s">
        <v>926</v>
      </c>
      <c r="DB411" s="31" t="s">
        <v>25128</v>
      </c>
      <c r="DC411" s="31"/>
      <c r="DD411" s="31"/>
      <c r="DE411" s="31" t="s">
        <v>18699</v>
      </c>
      <c r="DF411" s="31" t="s">
        <v>10083</v>
      </c>
      <c r="DG411" s="31" t="s">
        <v>10084</v>
      </c>
      <c r="DH411" s="31">
        <v>41313</v>
      </c>
      <c r="DI411" s="31"/>
      <c r="DJ411" s="31"/>
      <c r="DK411" s="31" t="s">
        <v>24819</v>
      </c>
      <c r="DL411" s="31" t="s">
        <v>15612</v>
      </c>
      <c r="DM411" s="38" t="s">
        <v>30792</v>
      </c>
      <c r="DN411" s="38"/>
      <c r="DO411" s="35">
        <v>0</v>
      </c>
      <c r="DP411" s="31" t="s">
        <v>14542</v>
      </c>
      <c r="DQ411" s="31" t="s">
        <v>14543</v>
      </c>
      <c r="DR411" s="31"/>
      <c r="DS411" s="31" t="s">
        <v>5575</v>
      </c>
      <c r="DT411" s="31" t="s">
        <v>30793</v>
      </c>
      <c r="DU411" s="31">
        <v>3</v>
      </c>
      <c r="DV411" s="31" t="s">
        <v>32167</v>
      </c>
      <c r="DW411" s="31"/>
      <c r="DX411" s="31"/>
      <c r="DY411" s="31" t="s">
        <v>35709</v>
      </c>
      <c r="DZ411" s="52" t="s">
        <v>35707</v>
      </c>
      <c r="EA411" s="52" t="s">
        <v>35708</v>
      </c>
      <c r="EB411" s="31">
        <v>63907</v>
      </c>
      <c r="EC411" s="31" t="s">
        <v>7992</v>
      </c>
      <c r="ED411" s="31" t="s">
        <v>41101</v>
      </c>
      <c r="EE411" s="31" t="s">
        <v>2711</v>
      </c>
      <c r="EF411" s="31"/>
      <c r="EG411" s="31"/>
      <c r="EH411" s="31"/>
      <c r="EI411" s="31"/>
      <c r="EJ411" s="31"/>
    </row>
    <row r="412" spans="1:140" ht="23.25" customHeight="1">
      <c r="A412" s="25">
        <v>410</v>
      </c>
      <c r="B412" s="30" t="s">
        <v>26046</v>
      </c>
      <c r="C412" s="31" t="s">
        <v>6220</v>
      </c>
      <c r="D412" s="30" t="s">
        <v>26086</v>
      </c>
      <c r="E412" s="30"/>
      <c r="F412" s="30" t="s">
        <v>36262</v>
      </c>
      <c r="G412" s="31">
        <f t="shared" si="59"/>
        <v>58</v>
      </c>
      <c r="H412" s="72">
        <f t="shared" si="60"/>
        <v>55123</v>
      </c>
      <c r="I412" s="30" t="s">
        <v>35014</v>
      </c>
      <c r="J412" s="30" t="s">
        <v>34085</v>
      </c>
      <c r="K412" s="30" t="s">
        <v>34082</v>
      </c>
      <c r="L412" s="31" t="s">
        <v>6220</v>
      </c>
      <c r="M412" s="31" t="s">
        <v>6378</v>
      </c>
      <c r="N412" s="31" t="s">
        <v>3311</v>
      </c>
      <c r="O412" s="31" t="s">
        <v>2534</v>
      </c>
      <c r="P412" s="31" t="s">
        <v>30542</v>
      </c>
      <c r="Q412" s="31"/>
      <c r="R412" s="31"/>
      <c r="S412" s="31"/>
      <c r="T412" s="29">
        <v>45016</v>
      </c>
      <c r="U412" s="31"/>
      <c r="V412" s="31"/>
      <c r="W412" s="31" t="s">
        <v>6910</v>
      </c>
      <c r="X412" s="31" t="s">
        <v>26047</v>
      </c>
      <c r="Y412" s="31">
        <f t="shared" ca="1" si="61"/>
        <v>31</v>
      </c>
      <c r="Z412" s="31" t="str">
        <f t="shared" ca="1" si="62"/>
        <v>21-35</v>
      </c>
      <c r="AA412" s="31"/>
      <c r="AB412" s="31" t="s">
        <v>7992</v>
      </c>
      <c r="AC412" s="31" t="s">
        <v>34156</v>
      </c>
      <c r="AD412" s="31" t="s">
        <v>34161</v>
      </c>
      <c r="AE412" s="31" t="s">
        <v>33108</v>
      </c>
      <c r="AF412" s="31" t="s">
        <v>7976</v>
      </c>
      <c r="AG412" s="31" t="s">
        <v>5851</v>
      </c>
      <c r="AH412" s="31" t="s">
        <v>5851</v>
      </c>
      <c r="AI412" s="31" t="s">
        <v>728</v>
      </c>
      <c r="AJ412" s="31" t="s">
        <v>26051</v>
      </c>
      <c r="AK412" s="31" t="s">
        <v>26052</v>
      </c>
      <c r="AL412" s="31" t="s">
        <v>26053</v>
      </c>
      <c r="AM412" s="31" t="s">
        <v>26054</v>
      </c>
      <c r="AN412" s="31"/>
      <c r="AO412" s="31"/>
      <c r="AP412" s="31" t="s">
        <v>33108</v>
      </c>
      <c r="AQ412" s="31" t="s">
        <v>18951</v>
      </c>
      <c r="AR412" s="31" t="s">
        <v>34144</v>
      </c>
      <c r="AS412" s="31" t="s">
        <v>34144</v>
      </c>
      <c r="AT412" s="31" t="str">
        <f>_xlfn.IFNA(VLOOKUP(D412,'[1]5. 1 Mei 2022'!$C$7:$F$60,4,FALSE),"")</f>
        <v/>
      </c>
      <c r="AU412" s="31"/>
      <c r="AV412" s="31" t="s">
        <v>7992</v>
      </c>
      <c r="AW412" s="31" t="s">
        <v>18951</v>
      </c>
      <c r="AX412" s="29">
        <f t="shared" si="66"/>
        <v>45816</v>
      </c>
      <c r="AY412" s="31" t="s">
        <v>26346</v>
      </c>
      <c r="AZ412" s="31" t="s">
        <v>16848</v>
      </c>
      <c r="BA412" s="30" t="s">
        <v>33108</v>
      </c>
      <c r="BB412" s="31" t="s">
        <v>26283</v>
      </c>
      <c r="BC412" s="31"/>
      <c r="BD412" s="31" t="s">
        <v>7978</v>
      </c>
      <c r="BE412" s="31" t="s">
        <v>7976</v>
      </c>
      <c r="BF412" s="31" t="s">
        <v>7992</v>
      </c>
      <c r="BG412" s="31"/>
      <c r="BH412" s="31"/>
      <c r="BI412" s="31"/>
      <c r="BJ412" s="31"/>
      <c r="BK412" s="31" t="str">
        <f t="shared" si="58"/>
        <v>III/b</v>
      </c>
      <c r="BL412" s="31"/>
      <c r="BM412" s="31"/>
      <c r="BN412" s="31"/>
      <c r="BO412" s="31"/>
      <c r="BP412" s="31"/>
      <c r="BQ412" s="31"/>
      <c r="BR412" s="31"/>
      <c r="BS412" s="31"/>
      <c r="BT412" s="31"/>
      <c r="BU412" s="31"/>
      <c r="BV412" s="31" t="s">
        <v>18951</v>
      </c>
      <c r="BW412" s="31" t="e">
        <f t="shared" ca="1" si="63"/>
        <v>#VALUE!</v>
      </c>
      <c r="BX412" s="78" t="e">
        <f t="shared" ca="1" si="64"/>
        <v>#VALUE!</v>
      </c>
      <c r="BY412" s="31"/>
      <c r="BZ412" s="31"/>
      <c r="CA412" s="31" t="s">
        <v>2483</v>
      </c>
      <c r="CB412" s="31" t="s">
        <v>2406</v>
      </c>
      <c r="CC412" s="31"/>
      <c r="CD412" s="31"/>
      <c r="CE412" s="31"/>
      <c r="CF412" s="31"/>
      <c r="CG412" s="31"/>
      <c r="CH412" s="31"/>
      <c r="CI412" s="31"/>
      <c r="CJ412" s="31"/>
      <c r="CK412" s="31"/>
      <c r="CL412" s="31" t="s">
        <v>26055</v>
      </c>
      <c r="CM412" s="31" t="s">
        <v>22061</v>
      </c>
      <c r="CN412" s="31">
        <v>123</v>
      </c>
      <c r="CO412" s="31" t="s">
        <v>28809</v>
      </c>
      <c r="CP412" s="31" t="s">
        <v>22061</v>
      </c>
      <c r="CQ412" s="31">
        <v>123</v>
      </c>
      <c r="CR412" s="31">
        <v>2418</v>
      </c>
      <c r="CS412" s="31" t="s">
        <v>22142</v>
      </c>
      <c r="CT412" s="31"/>
      <c r="CU412" s="31"/>
      <c r="CV412" s="31"/>
      <c r="CW412" s="31"/>
      <c r="CX412" s="31"/>
      <c r="CY412" s="31"/>
      <c r="CZ412" s="31"/>
      <c r="DA412" s="31"/>
      <c r="DB412" s="31" t="s">
        <v>25128</v>
      </c>
      <c r="DC412" s="31"/>
      <c r="DD412" s="31"/>
      <c r="DE412" s="31" t="s">
        <v>22061</v>
      </c>
      <c r="DF412" s="31"/>
      <c r="DG412" s="31"/>
      <c r="DH412" s="31"/>
      <c r="DI412" s="31"/>
      <c r="DJ412" s="31"/>
      <c r="DK412" s="31"/>
      <c r="DL412" s="31"/>
      <c r="DM412" s="38" t="s">
        <v>32285</v>
      </c>
      <c r="DN412" s="38"/>
      <c r="DO412" s="35"/>
      <c r="DP412" s="31" t="s">
        <v>32152</v>
      </c>
      <c r="DQ412" s="31" t="s">
        <v>26048</v>
      </c>
      <c r="DR412" s="31"/>
      <c r="DS412" s="31" t="s">
        <v>27909</v>
      </c>
      <c r="DT412" s="31" t="s">
        <v>26050</v>
      </c>
      <c r="DU412" s="31">
        <v>3</v>
      </c>
      <c r="DV412" s="31" t="s">
        <v>32167</v>
      </c>
      <c r="DW412" s="31"/>
      <c r="DX412" s="31"/>
      <c r="DY412" s="31" t="s">
        <v>26103</v>
      </c>
      <c r="DZ412" s="31" t="s">
        <v>26049</v>
      </c>
      <c r="EA412" s="31"/>
      <c r="EB412" s="31">
        <v>0</v>
      </c>
      <c r="EC412" s="31" t="s">
        <v>7992</v>
      </c>
      <c r="ED412" s="31" t="s">
        <v>41101</v>
      </c>
      <c r="EE412" s="31" t="s">
        <v>26054</v>
      </c>
      <c r="EF412" s="31"/>
      <c r="EG412" s="31"/>
      <c r="EH412" s="31"/>
      <c r="EI412" s="31"/>
      <c r="EJ412" s="31"/>
    </row>
    <row r="413" spans="1:140" ht="23.25" customHeight="1">
      <c r="A413" s="25">
        <v>411</v>
      </c>
      <c r="B413" s="30" t="s">
        <v>22687</v>
      </c>
      <c r="C413" s="31" t="s">
        <v>12012</v>
      </c>
      <c r="D413" s="30" t="s">
        <v>12597</v>
      </c>
      <c r="E413" s="30"/>
      <c r="F413" s="30" t="s">
        <v>36257</v>
      </c>
      <c r="G413" s="31">
        <f t="shared" si="59"/>
        <v>58</v>
      </c>
      <c r="H413" s="72">
        <f t="shared" si="60"/>
        <v>51622</v>
      </c>
      <c r="I413" s="30"/>
      <c r="J413" s="30" t="s">
        <v>34084</v>
      </c>
      <c r="K413" s="30" t="s">
        <v>4318</v>
      </c>
      <c r="L413" s="31" t="s">
        <v>4318</v>
      </c>
      <c r="M413" s="31" t="s">
        <v>3186</v>
      </c>
      <c r="N413" s="31" t="s">
        <v>5797</v>
      </c>
      <c r="O413" s="31" t="s">
        <v>5271</v>
      </c>
      <c r="P413" s="52" t="s">
        <v>35985</v>
      </c>
      <c r="Q413" s="31" t="s">
        <v>41902</v>
      </c>
      <c r="R413" s="31">
        <v>8</v>
      </c>
      <c r="S413" s="31">
        <v>8</v>
      </c>
      <c r="T413" s="31"/>
      <c r="U413" s="31">
        <v>511</v>
      </c>
      <c r="V413" s="31" t="s">
        <v>19344</v>
      </c>
      <c r="W413" s="31" t="s">
        <v>6910</v>
      </c>
      <c r="X413" s="31" t="s">
        <v>12341</v>
      </c>
      <c r="Y413" s="31" t="e">
        <f t="shared" ca="1" si="61"/>
        <v>#VALUE!</v>
      </c>
      <c r="Z413" s="31" t="e">
        <f t="shared" ca="1" si="62"/>
        <v>#VALUE!</v>
      </c>
      <c r="AA413" s="31"/>
      <c r="AB413" s="31" t="s">
        <v>7984</v>
      </c>
      <c r="AC413" s="31" t="s">
        <v>34154</v>
      </c>
      <c r="AD413" s="31" t="s">
        <v>34161</v>
      </c>
      <c r="AE413" s="31" t="s">
        <v>16840</v>
      </c>
      <c r="AF413" s="31" t="s">
        <v>7976</v>
      </c>
      <c r="AG413" s="31" t="s">
        <v>5851</v>
      </c>
      <c r="AH413" s="31" t="s">
        <v>5851</v>
      </c>
      <c r="AI413" s="31" t="s">
        <v>40275</v>
      </c>
      <c r="AJ413" s="31" t="s">
        <v>12061</v>
      </c>
      <c r="AK413" s="31" t="s">
        <v>12062</v>
      </c>
      <c r="AL413" s="31">
        <v>41678</v>
      </c>
      <c r="AM413" s="31" t="s">
        <v>2711</v>
      </c>
      <c r="AN413" s="31"/>
      <c r="AO413" s="31"/>
      <c r="AP413" s="31" t="s">
        <v>16840</v>
      </c>
      <c r="AQ413" s="31" t="s">
        <v>8283</v>
      </c>
      <c r="AR413" s="31" t="s">
        <v>34144</v>
      </c>
      <c r="AS413" s="31" t="s">
        <v>34144</v>
      </c>
      <c r="AT413" s="31" t="str">
        <f>_xlfn.IFNA(VLOOKUP(D413,'[1]5. 1 Mei 2022'!$C$7:$F$60,4,FALSE),"")</f>
        <v/>
      </c>
      <c r="AU413" s="31"/>
      <c r="AV413" s="31" t="s">
        <v>7984</v>
      </c>
      <c r="AW413" s="31" t="s">
        <v>22723</v>
      </c>
      <c r="AX413" s="29" t="e">
        <f t="shared" si="66"/>
        <v>#VALUE!</v>
      </c>
      <c r="AY413" s="31" t="s">
        <v>26346</v>
      </c>
      <c r="AZ413" s="31" t="s">
        <v>16841</v>
      </c>
      <c r="BA413" s="30" t="s">
        <v>16840</v>
      </c>
      <c r="BB413" s="31"/>
      <c r="BC413" s="31"/>
      <c r="BD413" s="31" t="s">
        <v>7978</v>
      </c>
      <c r="BE413" s="31" t="s">
        <v>7976</v>
      </c>
      <c r="BF413" s="31" t="s">
        <v>7984</v>
      </c>
      <c r="BG413" s="31" t="s">
        <v>22718</v>
      </c>
      <c r="BH413" s="31"/>
      <c r="BI413" s="31" t="s">
        <v>8137</v>
      </c>
      <c r="BJ413" s="31" t="s">
        <v>20279</v>
      </c>
      <c r="BK413" s="31" t="str">
        <f t="shared" si="58"/>
        <v>III/d</v>
      </c>
      <c r="BL413" s="31" t="s">
        <v>8077</v>
      </c>
      <c r="BM413" s="31"/>
      <c r="BN413" s="31"/>
      <c r="BO413" s="31"/>
      <c r="BP413" s="31"/>
      <c r="BQ413" s="31" t="s">
        <v>20279</v>
      </c>
      <c r="BR413" s="52" t="s">
        <v>24067</v>
      </c>
      <c r="BS413" s="31" t="s">
        <v>41793</v>
      </c>
      <c r="BT413" s="31" t="s">
        <v>3503</v>
      </c>
      <c r="BU413" s="31" t="s">
        <v>15682</v>
      </c>
      <c r="BV413" s="31" t="s">
        <v>8283</v>
      </c>
      <c r="BW413" s="31">
        <f t="shared" ca="1" si="63"/>
        <v>9</v>
      </c>
      <c r="BX413" s="78">
        <f t="shared" ca="1" si="64"/>
        <v>3</v>
      </c>
      <c r="BY413" s="31"/>
      <c r="BZ413" s="31"/>
      <c r="CA413" s="31" t="s">
        <v>2483</v>
      </c>
      <c r="CB413" s="31" t="s">
        <v>2406</v>
      </c>
      <c r="CC413" s="31"/>
      <c r="CD413" s="31"/>
      <c r="CE413" s="31" t="s">
        <v>20085</v>
      </c>
      <c r="CF413" s="31"/>
      <c r="CG413" s="31"/>
      <c r="CH413" s="31"/>
      <c r="CI413" s="31"/>
      <c r="CJ413" s="31"/>
      <c r="CK413" s="31"/>
      <c r="CL413" s="31" t="s">
        <v>24029</v>
      </c>
      <c r="CM413" s="31" t="s">
        <v>24030</v>
      </c>
      <c r="CN413" s="31">
        <v>124</v>
      </c>
      <c r="CO413" s="31" t="s">
        <v>24031</v>
      </c>
      <c r="CP413" s="31" t="s">
        <v>24030</v>
      </c>
      <c r="CQ413" s="31">
        <v>124</v>
      </c>
      <c r="CR413" s="31">
        <v>2350</v>
      </c>
      <c r="CS413" s="31" t="s">
        <v>18386</v>
      </c>
      <c r="CT413" s="31" t="s">
        <v>18387</v>
      </c>
      <c r="CU413" s="31" t="s">
        <v>18388</v>
      </c>
      <c r="CV413" s="31"/>
      <c r="CW413" s="31"/>
      <c r="CX413" s="31"/>
      <c r="CY413" s="31"/>
      <c r="CZ413" s="31"/>
      <c r="DA413" s="31"/>
      <c r="DB413" s="31" t="s">
        <v>25128</v>
      </c>
      <c r="DC413" s="31"/>
      <c r="DD413" s="31"/>
      <c r="DE413" s="31">
        <v>2024</v>
      </c>
      <c r="DF413" s="31" t="s">
        <v>25639</v>
      </c>
      <c r="DG413" s="31" t="s">
        <v>25640</v>
      </c>
      <c r="DH413" s="31" t="s">
        <v>25130</v>
      </c>
      <c r="DI413" s="31" t="s">
        <v>15862</v>
      </c>
      <c r="DJ413" s="31" t="s">
        <v>15863</v>
      </c>
      <c r="DK413" s="31" t="s">
        <v>25644</v>
      </c>
      <c r="DL413" s="31" t="s">
        <v>25643</v>
      </c>
      <c r="DM413" s="38" t="s">
        <v>13912</v>
      </c>
      <c r="DN413" s="38"/>
      <c r="DO413" s="35"/>
      <c r="DP413" s="31" t="s">
        <v>14242</v>
      </c>
      <c r="DQ413" s="31" t="s">
        <v>14243</v>
      </c>
      <c r="DR413" s="31" t="s">
        <v>12063</v>
      </c>
      <c r="DS413" s="31" t="s">
        <v>32150</v>
      </c>
      <c r="DT413" s="31"/>
      <c r="DU413" s="31">
        <v>3</v>
      </c>
      <c r="DV413" s="31" t="s">
        <v>32167</v>
      </c>
      <c r="DW413" s="31"/>
      <c r="DX413" s="31"/>
      <c r="DY413" s="31" t="s">
        <v>30389</v>
      </c>
      <c r="DZ413" s="31" t="s">
        <v>16040</v>
      </c>
      <c r="EA413" s="31"/>
      <c r="EB413" s="31">
        <v>1292120</v>
      </c>
      <c r="EC413" s="31" t="s">
        <v>40137</v>
      </c>
      <c r="ED413" s="31" t="s">
        <v>41101</v>
      </c>
      <c r="EE413" s="31" t="s">
        <v>7139</v>
      </c>
      <c r="EF413" s="31" t="s">
        <v>2711</v>
      </c>
      <c r="EG413" s="31"/>
      <c r="EH413" s="31" t="s">
        <v>41770</v>
      </c>
      <c r="EI413" s="31">
        <v>2021</v>
      </c>
      <c r="EJ413" s="31">
        <v>2024</v>
      </c>
    </row>
    <row r="414" spans="1:140" ht="23.25" customHeight="1">
      <c r="A414" s="25">
        <v>412</v>
      </c>
      <c r="B414" s="30" t="s">
        <v>33328</v>
      </c>
      <c r="C414" s="31" t="s">
        <v>29980</v>
      </c>
      <c r="D414" s="30" t="s">
        <v>33181</v>
      </c>
      <c r="E414" s="30"/>
      <c r="F414" s="30" t="s">
        <v>36262</v>
      </c>
      <c r="G414" s="31">
        <f t="shared" si="59"/>
        <v>58</v>
      </c>
      <c r="H414" s="72">
        <f t="shared" si="60"/>
        <v>52018</v>
      </c>
      <c r="I414" s="30"/>
      <c r="J414" s="30" t="s">
        <v>34084</v>
      </c>
      <c r="K414" s="30" t="s">
        <v>4318</v>
      </c>
      <c r="L414" s="31" t="s">
        <v>4318</v>
      </c>
      <c r="M414" s="31" t="s">
        <v>6378</v>
      </c>
      <c r="N414" s="31" t="s">
        <v>3311</v>
      </c>
      <c r="O414" s="31" t="s">
        <v>2534</v>
      </c>
      <c r="P414" s="52" t="s">
        <v>35984</v>
      </c>
      <c r="Q414" s="31" t="s">
        <v>41272</v>
      </c>
      <c r="R414" s="31"/>
      <c r="S414" s="31"/>
      <c r="T414" s="31"/>
      <c r="U414" s="31"/>
      <c r="V414" s="31"/>
      <c r="W414" s="31" t="s">
        <v>980</v>
      </c>
      <c r="X414" s="31" t="s">
        <v>33182</v>
      </c>
      <c r="Y414" s="31" t="e">
        <f t="shared" ca="1" si="61"/>
        <v>#VALUE!</v>
      </c>
      <c r="Z414" s="31" t="e">
        <f t="shared" ca="1" si="62"/>
        <v>#VALUE!</v>
      </c>
      <c r="AA414" s="31"/>
      <c r="AB414" s="31" t="s">
        <v>15980</v>
      </c>
      <c r="AC414" s="31" t="s">
        <v>34154</v>
      </c>
      <c r="AD414" s="31" t="s">
        <v>34161</v>
      </c>
      <c r="AE414" s="31" t="s">
        <v>16858</v>
      </c>
      <c r="AF414" s="31" t="s">
        <v>7976</v>
      </c>
      <c r="AG414" s="31" t="s">
        <v>5851</v>
      </c>
      <c r="AH414" s="31" t="s">
        <v>5851</v>
      </c>
      <c r="AI414" s="31" t="s">
        <v>40275</v>
      </c>
      <c r="AJ414" s="31"/>
      <c r="AK414" s="31"/>
      <c r="AL414" s="31"/>
      <c r="AM414" s="31"/>
      <c r="AN414" s="31"/>
      <c r="AO414" s="31"/>
      <c r="AP414" s="31" t="s">
        <v>16858</v>
      </c>
      <c r="AQ414" s="31"/>
      <c r="AR414" s="31" t="s">
        <v>34144</v>
      </c>
      <c r="AS414" s="31" t="s">
        <v>34144</v>
      </c>
      <c r="AT414" s="31" t="str">
        <f>_xlfn.IFNA(VLOOKUP(D414,'[1]5. 1 Mei 2022'!$C$7:$F$60,4,FALSE),"")</f>
        <v/>
      </c>
      <c r="AU414" s="31"/>
      <c r="AV414" s="31" t="s">
        <v>7985</v>
      </c>
      <c r="AW414" s="31"/>
      <c r="AX414" s="29">
        <f t="shared" si="66"/>
        <v>1903</v>
      </c>
      <c r="AY414" s="31" t="s">
        <v>26346</v>
      </c>
      <c r="AZ414" s="31" t="s">
        <v>16859</v>
      </c>
      <c r="BA414" s="30" t="s">
        <v>16858</v>
      </c>
      <c r="BB414" s="31"/>
      <c r="BC414" s="31"/>
      <c r="BD414" s="31" t="s">
        <v>7978</v>
      </c>
      <c r="BE414" s="31" t="s">
        <v>7976</v>
      </c>
      <c r="BF414" s="31" t="s">
        <v>7985</v>
      </c>
      <c r="BG414" s="31"/>
      <c r="BH414" s="31"/>
      <c r="BI414" s="31"/>
      <c r="BJ414" s="31"/>
      <c r="BK414" s="31" t="str">
        <f t="shared" si="58"/>
        <v>III/b</v>
      </c>
      <c r="BL414" s="31"/>
      <c r="BM414" s="31"/>
      <c r="BN414" s="31"/>
      <c r="BO414" s="31"/>
      <c r="BP414" s="31"/>
      <c r="BQ414" s="31"/>
      <c r="BR414" s="31"/>
      <c r="BS414" s="31"/>
      <c r="BT414" s="31"/>
      <c r="BU414" s="52" t="s">
        <v>35984</v>
      </c>
      <c r="BV414" s="31" t="s">
        <v>20332</v>
      </c>
      <c r="BW414" s="31">
        <f t="shared" ca="1" si="63"/>
        <v>1</v>
      </c>
      <c r="BX414" s="78">
        <f t="shared" ca="1" si="64"/>
        <v>3</v>
      </c>
      <c r="BY414" s="31"/>
      <c r="BZ414" s="31"/>
      <c r="CA414" s="31" t="s">
        <v>4349</v>
      </c>
      <c r="CB414" s="31" t="s">
        <v>2406</v>
      </c>
      <c r="CC414" s="31"/>
      <c r="CD414" s="31"/>
      <c r="CE414" s="31"/>
      <c r="CF414" s="31"/>
      <c r="CG414" s="31"/>
      <c r="CH414" s="31"/>
      <c r="CI414" s="31"/>
      <c r="CJ414" s="31"/>
      <c r="CK414" s="31"/>
      <c r="CL414" s="31" t="s">
        <v>33879</v>
      </c>
      <c r="CM414" s="31" t="s">
        <v>33880</v>
      </c>
      <c r="CN414" s="31">
        <v>126</v>
      </c>
      <c r="CO414" s="31" t="s">
        <v>33881</v>
      </c>
      <c r="CP414" s="31" t="s">
        <v>33880</v>
      </c>
      <c r="CQ414" s="31">
        <v>126</v>
      </c>
      <c r="CR414" s="31">
        <v>2450</v>
      </c>
      <c r="CS414" s="31"/>
      <c r="CT414" s="31"/>
      <c r="CU414" s="31"/>
      <c r="CV414" s="31"/>
      <c r="CW414" s="31"/>
      <c r="CX414" s="31"/>
      <c r="CY414" s="31"/>
      <c r="CZ414" s="31"/>
      <c r="DA414" s="31"/>
      <c r="DB414" s="31"/>
      <c r="DC414" s="31"/>
      <c r="DD414" s="31"/>
      <c r="DE414" s="31"/>
      <c r="DF414" s="31"/>
      <c r="DG414" s="31"/>
      <c r="DH414" s="31"/>
      <c r="DI414" s="31"/>
      <c r="DJ414" s="31"/>
      <c r="DK414" s="31"/>
      <c r="DL414" s="31"/>
      <c r="DM414" s="38">
        <v>159144351821000</v>
      </c>
      <c r="DN414" s="38"/>
      <c r="DO414" s="35"/>
      <c r="DP414" s="52" t="s">
        <v>40157</v>
      </c>
      <c r="DQ414" s="31"/>
      <c r="DR414" s="31"/>
      <c r="DS414" s="31" t="s">
        <v>38520</v>
      </c>
      <c r="DT414" s="31" t="s">
        <v>37506</v>
      </c>
      <c r="DU414" s="31"/>
      <c r="DV414" s="31"/>
      <c r="DW414" s="31"/>
      <c r="DX414" s="31"/>
      <c r="DY414" s="31"/>
      <c r="DZ414" s="31"/>
      <c r="EA414" s="31"/>
      <c r="EB414" s="31"/>
      <c r="EC414" s="31" t="s">
        <v>40137</v>
      </c>
      <c r="ED414" s="31" t="s">
        <v>41101</v>
      </c>
      <c r="EE414" s="31" t="s">
        <v>22199</v>
      </c>
      <c r="EF414" s="31" t="s">
        <v>41195</v>
      </c>
      <c r="EG414" s="31"/>
      <c r="EH414" s="31"/>
      <c r="EI414" s="31"/>
      <c r="EJ414" s="31"/>
    </row>
    <row r="415" spans="1:140" ht="23.25" customHeight="1">
      <c r="A415" s="25">
        <v>413</v>
      </c>
      <c r="B415" s="30" t="s">
        <v>33327</v>
      </c>
      <c r="C415" s="31" t="s">
        <v>29980</v>
      </c>
      <c r="D415" s="30" t="s">
        <v>33179</v>
      </c>
      <c r="E415" s="30"/>
      <c r="F415" s="30" t="s">
        <v>36258</v>
      </c>
      <c r="G415" s="31">
        <f t="shared" si="59"/>
        <v>58</v>
      </c>
      <c r="H415" s="72">
        <f t="shared" si="60"/>
        <v>52079</v>
      </c>
      <c r="I415" s="30"/>
      <c r="J415" s="30" t="s">
        <v>34084</v>
      </c>
      <c r="K415" s="30" t="s">
        <v>4318</v>
      </c>
      <c r="L415" s="31" t="s">
        <v>4318</v>
      </c>
      <c r="M415" s="31" t="s">
        <v>3186</v>
      </c>
      <c r="N415" s="31" t="s">
        <v>3311</v>
      </c>
      <c r="O415" s="31" t="s">
        <v>2534</v>
      </c>
      <c r="P415" s="52" t="s">
        <v>35984</v>
      </c>
      <c r="Q415" s="31" t="s">
        <v>41273</v>
      </c>
      <c r="R415" s="31"/>
      <c r="S415" s="31"/>
      <c r="T415" s="31"/>
      <c r="U415" s="31"/>
      <c r="V415" s="31"/>
      <c r="W415" s="31" t="s">
        <v>6910</v>
      </c>
      <c r="X415" s="31" t="s">
        <v>33180</v>
      </c>
      <c r="Y415" s="31" t="e">
        <f t="shared" ca="1" si="61"/>
        <v>#VALUE!</v>
      </c>
      <c r="Z415" s="31" t="e">
        <f t="shared" ca="1" si="62"/>
        <v>#VALUE!</v>
      </c>
      <c r="AA415" s="31"/>
      <c r="AB415" s="31" t="s">
        <v>7987</v>
      </c>
      <c r="AC415" s="31" t="s">
        <v>34154</v>
      </c>
      <c r="AD415" s="31" t="s">
        <v>34161</v>
      </c>
      <c r="AE415" s="31" t="s">
        <v>16846</v>
      </c>
      <c r="AF415" s="31" t="s">
        <v>7976</v>
      </c>
      <c r="AG415" s="31" t="s">
        <v>5851</v>
      </c>
      <c r="AH415" s="31" t="s">
        <v>5851</v>
      </c>
      <c r="AI415" s="31" t="s">
        <v>40275</v>
      </c>
      <c r="AJ415" s="31"/>
      <c r="AK415" s="31"/>
      <c r="AL415" s="31"/>
      <c r="AM415" s="31"/>
      <c r="AN415" s="31"/>
      <c r="AO415" s="31"/>
      <c r="AP415" s="31" t="s">
        <v>16846</v>
      </c>
      <c r="AQ415" s="31"/>
      <c r="AR415" s="31" t="s">
        <v>34144</v>
      </c>
      <c r="AS415" s="31" t="s">
        <v>34144</v>
      </c>
      <c r="AT415" s="31" t="str">
        <f>_xlfn.IFNA(VLOOKUP(D415,'[1]5. 1 Mei 2022'!$C$7:$F$60,4,FALSE),"")</f>
        <v/>
      </c>
      <c r="AU415" s="31"/>
      <c r="AV415" s="31" t="s">
        <v>7987</v>
      </c>
      <c r="AW415" s="31"/>
      <c r="AX415" s="29"/>
      <c r="AY415" s="31" t="s">
        <v>26346</v>
      </c>
      <c r="AZ415" s="31" t="s">
        <v>16847</v>
      </c>
      <c r="BA415" s="30" t="s">
        <v>16846</v>
      </c>
      <c r="BB415" s="31"/>
      <c r="BC415" s="31"/>
      <c r="BD415" s="31" t="s">
        <v>7978</v>
      </c>
      <c r="BE415" s="31" t="s">
        <v>7976</v>
      </c>
      <c r="BF415" s="31" t="s">
        <v>7987</v>
      </c>
      <c r="BG415" s="31"/>
      <c r="BH415" s="31"/>
      <c r="BI415" s="31"/>
      <c r="BJ415" s="31"/>
      <c r="BK415" s="31" t="str">
        <f t="shared" si="58"/>
        <v>III/b</v>
      </c>
      <c r="BL415" s="31"/>
      <c r="BM415" s="31"/>
      <c r="BN415" s="31"/>
      <c r="BO415" s="31"/>
      <c r="BP415" s="31"/>
      <c r="BQ415" s="31" t="s">
        <v>20298</v>
      </c>
      <c r="BR415" s="31" t="s">
        <v>41376</v>
      </c>
      <c r="BS415" s="31">
        <v>0</v>
      </c>
      <c r="BT415" s="31"/>
      <c r="BU415" s="52" t="s">
        <v>35984</v>
      </c>
      <c r="BV415" s="31" t="s">
        <v>20332</v>
      </c>
      <c r="BW415" s="31">
        <f t="shared" ca="1" si="63"/>
        <v>1</v>
      </c>
      <c r="BX415" s="78">
        <f t="shared" ca="1" si="64"/>
        <v>3</v>
      </c>
      <c r="BY415" s="31"/>
      <c r="BZ415" s="31"/>
      <c r="CA415" s="31" t="s">
        <v>2483</v>
      </c>
      <c r="CB415" s="31" t="s">
        <v>2519</v>
      </c>
      <c r="CC415" s="31"/>
      <c r="CD415" s="31"/>
      <c r="CE415" s="31"/>
      <c r="CF415" s="31"/>
      <c r="CG415" s="31"/>
      <c r="CH415" s="31"/>
      <c r="CI415" s="31"/>
      <c r="CJ415" s="31"/>
      <c r="CK415" s="31"/>
      <c r="CL415" s="31" t="s">
        <v>33499</v>
      </c>
      <c r="CM415" s="31" t="s">
        <v>21940</v>
      </c>
      <c r="CN415" s="31">
        <v>123</v>
      </c>
      <c r="CO415" s="31" t="s">
        <v>33500</v>
      </c>
      <c r="CP415" s="31" t="s">
        <v>21940</v>
      </c>
      <c r="CQ415" s="31">
        <v>123</v>
      </c>
      <c r="CR415" s="31">
        <v>2451</v>
      </c>
      <c r="CS415" s="31"/>
      <c r="CT415" s="31"/>
      <c r="CU415" s="31"/>
      <c r="CV415" s="31"/>
      <c r="CW415" s="31"/>
      <c r="CX415" s="31"/>
      <c r="CY415" s="31"/>
      <c r="CZ415" s="31"/>
      <c r="DA415" s="31"/>
      <c r="DB415" s="31"/>
      <c r="DC415" s="31"/>
      <c r="DD415" s="31"/>
      <c r="DE415" s="31"/>
      <c r="DF415" s="31"/>
      <c r="DG415" s="31"/>
      <c r="DH415" s="31"/>
      <c r="DI415" s="31"/>
      <c r="DJ415" s="31"/>
      <c r="DK415" s="31"/>
      <c r="DL415" s="31"/>
      <c r="DM415" s="38">
        <v>347554750411000</v>
      </c>
      <c r="DN415" s="38"/>
      <c r="DO415" s="51" t="s">
        <v>40178</v>
      </c>
      <c r="DP415" s="31" t="s">
        <v>33583</v>
      </c>
      <c r="DQ415" s="31"/>
      <c r="DR415" s="31"/>
      <c r="DS415" s="31" t="s">
        <v>38521</v>
      </c>
      <c r="DT415" s="31" t="s">
        <v>37507</v>
      </c>
      <c r="DU415" s="31"/>
      <c r="DV415" s="31"/>
      <c r="DW415" s="31"/>
      <c r="DX415" s="31"/>
      <c r="DY415" s="31"/>
      <c r="DZ415" s="31"/>
      <c r="EA415" s="31"/>
      <c r="EB415" s="31"/>
      <c r="EC415" s="31" t="s">
        <v>40137</v>
      </c>
      <c r="ED415" s="31" t="s">
        <v>41101</v>
      </c>
      <c r="EE415" s="31" t="s">
        <v>2711</v>
      </c>
      <c r="EF415" s="31" t="s">
        <v>2711</v>
      </c>
      <c r="EG415" s="31"/>
      <c r="EH415" s="31"/>
      <c r="EI415" s="31"/>
      <c r="EJ415" s="31"/>
    </row>
    <row r="416" spans="1:140" ht="23.25" customHeight="1">
      <c r="A416" s="25">
        <v>414</v>
      </c>
      <c r="B416" s="30" t="s">
        <v>25765</v>
      </c>
      <c r="C416" s="31">
        <v>140224896</v>
      </c>
      <c r="D416" s="30" t="s">
        <v>514</v>
      </c>
      <c r="E416" s="30"/>
      <c r="F416" s="30" t="s">
        <v>36260</v>
      </c>
      <c r="G416" s="31">
        <f t="shared" si="59"/>
        <v>65</v>
      </c>
      <c r="H416" s="72">
        <f t="shared" si="60"/>
        <v>46478</v>
      </c>
      <c r="I416" s="30"/>
      <c r="J416" s="30" t="s">
        <v>34084</v>
      </c>
      <c r="K416" s="30" t="s">
        <v>4318</v>
      </c>
      <c r="L416" s="31" t="s">
        <v>4318</v>
      </c>
      <c r="M416" s="31" t="s">
        <v>3186</v>
      </c>
      <c r="N416" s="31" t="s">
        <v>4652</v>
      </c>
      <c r="O416" s="31" t="s">
        <v>4317</v>
      </c>
      <c r="P416" s="31" t="s">
        <v>21727</v>
      </c>
      <c r="Q416" s="31"/>
      <c r="R416" s="31">
        <v>32</v>
      </c>
      <c r="S416" s="31">
        <v>0</v>
      </c>
      <c r="T416" s="31"/>
      <c r="U416" s="31">
        <v>1135</v>
      </c>
      <c r="V416" s="31"/>
      <c r="W416" s="31" t="s">
        <v>2369</v>
      </c>
      <c r="X416" s="31" t="s">
        <v>2370</v>
      </c>
      <c r="Y416" s="31">
        <f t="shared" ca="1" si="61"/>
        <v>61</v>
      </c>
      <c r="Z416" s="31" t="str">
        <f t="shared" ca="1" si="62"/>
        <v>Lebih dari 58</v>
      </c>
      <c r="AA416" s="31"/>
      <c r="AB416" s="31" t="s">
        <v>25791</v>
      </c>
      <c r="AC416" s="31" t="s">
        <v>34154</v>
      </c>
      <c r="AD416" s="31" t="s">
        <v>34161</v>
      </c>
      <c r="AE416" s="31" t="s">
        <v>16864</v>
      </c>
      <c r="AF416" s="31" t="s">
        <v>7976</v>
      </c>
      <c r="AG416" s="31" t="s">
        <v>5851</v>
      </c>
      <c r="AH416" s="31" t="s">
        <v>5851</v>
      </c>
      <c r="AI416" s="31" t="s">
        <v>40275</v>
      </c>
      <c r="AJ416" s="31">
        <v>4197141033</v>
      </c>
      <c r="AK416" s="31" t="s">
        <v>16343</v>
      </c>
      <c r="AL416" s="31" t="s">
        <v>16344</v>
      </c>
      <c r="AM416" s="31" t="s">
        <v>2711</v>
      </c>
      <c r="AN416" s="31"/>
      <c r="AO416" s="29">
        <v>37235</v>
      </c>
      <c r="AP416" s="31" t="s">
        <v>25999</v>
      </c>
      <c r="AQ416" s="31" t="s">
        <v>15640</v>
      </c>
      <c r="AR416" s="31" t="s">
        <v>34144</v>
      </c>
      <c r="AS416" s="31" t="s">
        <v>34144</v>
      </c>
      <c r="AT416" s="31" t="str">
        <f>_xlfn.IFNA(VLOOKUP(D416,'[1]5. 1 Mei 2022'!$C$7:$F$60,4,FALSE),"")</f>
        <v/>
      </c>
      <c r="AU416" s="31"/>
      <c r="AV416" s="31" t="s">
        <v>25791</v>
      </c>
      <c r="AW416" s="31" t="s">
        <v>29321</v>
      </c>
      <c r="AX416" s="29" t="e">
        <f t="shared" ref="AX416:AX423" si="67">AW416+1903</f>
        <v>#VALUE!</v>
      </c>
      <c r="AY416" s="31" t="s">
        <v>26346</v>
      </c>
      <c r="AZ416" s="31" t="s">
        <v>535</v>
      </c>
      <c r="BA416" s="30" t="s">
        <v>25999</v>
      </c>
      <c r="BB416" s="31"/>
      <c r="BC416" s="31"/>
      <c r="BD416" s="31" t="s">
        <v>7978</v>
      </c>
      <c r="BE416" s="31" t="s">
        <v>7976</v>
      </c>
      <c r="BF416" s="31" t="s">
        <v>25791</v>
      </c>
      <c r="BG416" s="31"/>
      <c r="BH416" s="31"/>
      <c r="BI416" s="31" t="s">
        <v>8137</v>
      </c>
      <c r="BJ416" s="31" t="s">
        <v>21630</v>
      </c>
      <c r="BK416" s="31" t="str">
        <f t="shared" si="58"/>
        <v>IV/e</v>
      </c>
      <c r="BL416" s="31" t="s">
        <v>8077</v>
      </c>
      <c r="BM416" s="31"/>
      <c r="BN416" s="31"/>
      <c r="BO416" s="31"/>
      <c r="BP416" s="31" t="s">
        <v>1498</v>
      </c>
      <c r="BQ416" s="31" t="s">
        <v>21630</v>
      </c>
      <c r="BR416" s="31" t="s">
        <v>8466</v>
      </c>
      <c r="BS416" s="31">
        <v>7214800</v>
      </c>
      <c r="BT416" s="31" t="s">
        <v>4192</v>
      </c>
      <c r="BU416" s="31"/>
      <c r="BV416" s="31" t="s">
        <v>2371</v>
      </c>
      <c r="BW416" s="31" t="e">
        <f t="shared" ca="1" si="63"/>
        <v>#VALUE!</v>
      </c>
      <c r="BX416" s="78" t="e">
        <f t="shared" ca="1" si="64"/>
        <v>#VALUE!</v>
      </c>
      <c r="BY416" s="31"/>
      <c r="BZ416" s="31"/>
      <c r="CA416" s="31" t="s">
        <v>2483</v>
      </c>
      <c r="CB416" s="31" t="s">
        <v>2519</v>
      </c>
      <c r="CC416" s="31">
        <v>2</v>
      </c>
      <c r="CD416" s="31">
        <v>1</v>
      </c>
      <c r="CE416" s="31" t="s">
        <v>20085</v>
      </c>
      <c r="CF416" s="31"/>
      <c r="CG416" s="31"/>
      <c r="CH416" s="31">
        <v>2010</v>
      </c>
      <c r="CI416" s="31">
        <v>2010</v>
      </c>
      <c r="CJ416" s="31"/>
      <c r="CK416" s="31"/>
      <c r="CL416" s="31" t="s">
        <v>30573</v>
      </c>
      <c r="CM416" s="31" t="s">
        <v>30574</v>
      </c>
      <c r="CN416" s="31">
        <v>126</v>
      </c>
      <c r="CO416" s="31" t="s">
        <v>30575</v>
      </c>
      <c r="CP416" s="31" t="s">
        <v>30574</v>
      </c>
      <c r="CQ416" s="31">
        <v>126</v>
      </c>
      <c r="CR416" s="31">
        <v>4011</v>
      </c>
      <c r="CS416" s="31" t="s">
        <v>10448</v>
      </c>
      <c r="CT416" s="31" t="s">
        <v>10428</v>
      </c>
      <c r="CU416" s="31" t="s">
        <v>10449</v>
      </c>
      <c r="CV416" s="31" t="s">
        <v>10350</v>
      </c>
      <c r="CW416" s="31" t="s">
        <v>8563</v>
      </c>
      <c r="CX416" s="31" t="s">
        <v>10247</v>
      </c>
      <c r="CY416" s="31" t="s">
        <v>10415</v>
      </c>
      <c r="CZ416" s="31" t="s">
        <v>8547</v>
      </c>
      <c r="DA416" s="31" t="s">
        <v>8493</v>
      </c>
      <c r="DB416" s="31" t="s">
        <v>18533</v>
      </c>
      <c r="DC416" s="31" t="s">
        <v>18534</v>
      </c>
      <c r="DD416" s="31" t="s">
        <v>18535</v>
      </c>
      <c r="DE416" s="31"/>
      <c r="DF416" s="31" t="s">
        <v>25639</v>
      </c>
      <c r="DG416" s="31" t="s">
        <v>25640</v>
      </c>
      <c r="DH416" s="31" t="s">
        <v>18698</v>
      </c>
      <c r="DI416" s="31" t="s">
        <v>18373</v>
      </c>
      <c r="DJ416" s="31" t="s">
        <v>18374</v>
      </c>
      <c r="DK416" s="31" t="s">
        <v>25644</v>
      </c>
      <c r="DL416" s="31" t="s">
        <v>25643</v>
      </c>
      <c r="DM416" s="38" t="s">
        <v>8769</v>
      </c>
      <c r="DN416" s="38"/>
      <c r="DO416" s="35"/>
      <c r="DP416" s="31" t="s">
        <v>12578</v>
      </c>
      <c r="DQ416" s="31" t="s">
        <v>12577</v>
      </c>
      <c r="DR416" s="31"/>
      <c r="DS416" s="31" t="s">
        <v>7797</v>
      </c>
      <c r="DT416" s="31" t="s">
        <v>37508</v>
      </c>
      <c r="DU416" s="31">
        <v>3</v>
      </c>
      <c r="DV416" s="31" t="s">
        <v>32167</v>
      </c>
      <c r="DW416" s="31"/>
      <c r="DX416" s="31"/>
      <c r="DY416" s="31" t="s">
        <v>32549</v>
      </c>
      <c r="DZ416" s="31" t="s">
        <v>32414</v>
      </c>
      <c r="EA416" s="31" t="s">
        <v>32548</v>
      </c>
      <c r="EB416" s="31">
        <v>0</v>
      </c>
      <c r="EC416" s="31" t="s">
        <v>40137</v>
      </c>
      <c r="ED416" s="31" t="s">
        <v>41101</v>
      </c>
      <c r="EE416" s="31" t="s">
        <v>22199</v>
      </c>
      <c r="EF416" s="31" t="s">
        <v>2711</v>
      </c>
      <c r="EG416" s="31"/>
      <c r="EH416" s="31"/>
      <c r="EI416" s="31"/>
      <c r="EJ416" s="31"/>
    </row>
    <row r="417" spans="1:140" ht="23.25" customHeight="1">
      <c r="A417" s="25">
        <v>415</v>
      </c>
      <c r="B417" s="30" t="s">
        <v>18172</v>
      </c>
      <c r="C417" s="31" t="s">
        <v>4074</v>
      </c>
      <c r="D417" s="30" t="s">
        <v>12588</v>
      </c>
      <c r="E417" s="30"/>
      <c r="F417" s="30" t="s">
        <v>36257</v>
      </c>
      <c r="G417" s="31">
        <f t="shared" si="59"/>
        <v>58</v>
      </c>
      <c r="H417" s="72">
        <f t="shared" si="60"/>
        <v>50496</v>
      </c>
      <c r="I417" s="30"/>
      <c r="J417" s="30" t="s">
        <v>34084</v>
      </c>
      <c r="K417" s="30" t="s">
        <v>4318</v>
      </c>
      <c r="L417" s="31" t="s">
        <v>4318</v>
      </c>
      <c r="M417" s="31" t="s">
        <v>6378</v>
      </c>
      <c r="N417" s="31" t="s">
        <v>5797</v>
      </c>
      <c r="O417" s="31" t="s">
        <v>5271</v>
      </c>
      <c r="P417" s="31" t="s">
        <v>21723</v>
      </c>
      <c r="Q417" s="31" t="s">
        <v>41435</v>
      </c>
      <c r="R417" s="31">
        <v>11</v>
      </c>
      <c r="S417" s="31">
        <v>2</v>
      </c>
      <c r="T417" s="31"/>
      <c r="U417" s="31">
        <v>462</v>
      </c>
      <c r="V417" s="31" t="s">
        <v>19637</v>
      </c>
      <c r="W417" s="31" t="s">
        <v>6910</v>
      </c>
      <c r="X417" s="31" t="s">
        <v>4299</v>
      </c>
      <c r="Y417" s="31" t="e">
        <f t="shared" ca="1" si="61"/>
        <v>#VALUE!</v>
      </c>
      <c r="Z417" s="31" t="e">
        <f t="shared" ca="1" si="62"/>
        <v>#VALUE!</v>
      </c>
      <c r="AA417" s="31"/>
      <c r="AB417" s="31" t="s">
        <v>18173</v>
      </c>
      <c r="AC417" s="31" t="s">
        <v>34155</v>
      </c>
      <c r="AD417" s="31" t="s">
        <v>34161</v>
      </c>
      <c r="AE417" s="31" t="s">
        <v>16835</v>
      </c>
      <c r="AF417" s="31" t="s">
        <v>7976</v>
      </c>
      <c r="AG417" s="31" t="s">
        <v>5851</v>
      </c>
      <c r="AH417" s="31" t="s">
        <v>5851</v>
      </c>
      <c r="AI417" s="31" t="s">
        <v>40276</v>
      </c>
      <c r="AJ417" s="31" t="s">
        <v>14094</v>
      </c>
      <c r="AK417" s="31" t="s">
        <v>14095</v>
      </c>
      <c r="AL417" s="31" t="s">
        <v>973</v>
      </c>
      <c r="AM417" s="31" t="s">
        <v>2711</v>
      </c>
      <c r="AN417" s="31" t="s">
        <v>18174</v>
      </c>
      <c r="AO417" s="31" t="s">
        <v>18175</v>
      </c>
      <c r="AP417" s="31" t="s">
        <v>16835</v>
      </c>
      <c r="AQ417" s="31" t="s">
        <v>21743</v>
      </c>
      <c r="AR417" s="31" t="s">
        <v>34144</v>
      </c>
      <c r="AS417" s="31" t="s">
        <v>34144</v>
      </c>
      <c r="AT417" s="31" t="str">
        <f>_xlfn.IFNA(VLOOKUP(D417,'[1]5. 1 Mei 2022'!$C$7:$F$60,4,FALSE),"")</f>
        <v/>
      </c>
      <c r="AU417" s="31"/>
      <c r="AV417" s="31" t="s">
        <v>14100</v>
      </c>
      <c r="AW417" s="31" t="s">
        <v>21743</v>
      </c>
      <c r="AX417" s="29">
        <f t="shared" si="67"/>
        <v>46509</v>
      </c>
      <c r="AY417" s="31" t="s">
        <v>26346</v>
      </c>
      <c r="AZ417" s="31" t="s">
        <v>16836</v>
      </c>
      <c r="BA417" s="30" t="s">
        <v>16835</v>
      </c>
      <c r="BB417" s="31"/>
      <c r="BC417" s="31"/>
      <c r="BD417" s="31" t="s">
        <v>7978</v>
      </c>
      <c r="BE417" s="31" t="s">
        <v>7976</v>
      </c>
      <c r="BF417" s="31" t="s">
        <v>14100</v>
      </c>
      <c r="BG417" s="31"/>
      <c r="BH417" s="31" t="s">
        <v>22718</v>
      </c>
      <c r="BI417" s="31" t="s">
        <v>8137</v>
      </c>
      <c r="BJ417" s="31" t="s">
        <v>20279</v>
      </c>
      <c r="BK417" s="31" t="str">
        <f t="shared" si="58"/>
        <v>III/d</v>
      </c>
      <c r="BL417" s="31" t="s">
        <v>8077</v>
      </c>
      <c r="BM417" s="31"/>
      <c r="BN417" s="31"/>
      <c r="BO417" s="31"/>
      <c r="BP417" s="31"/>
      <c r="BQ417" s="31" t="s">
        <v>20279</v>
      </c>
      <c r="BR417" s="52" t="s">
        <v>30295</v>
      </c>
      <c r="BS417" s="62" t="s">
        <v>41436</v>
      </c>
      <c r="BT417" s="31" t="s">
        <v>3503</v>
      </c>
      <c r="BU417" s="31" t="s">
        <v>15682</v>
      </c>
      <c r="BV417" s="31" t="s">
        <v>3892</v>
      </c>
      <c r="BW417" s="31">
        <f t="shared" ca="1" si="63"/>
        <v>12</v>
      </c>
      <c r="BX417" s="78">
        <f t="shared" ca="1" si="64"/>
        <v>3</v>
      </c>
      <c r="BY417" s="31"/>
      <c r="BZ417" s="31" t="s">
        <v>22628</v>
      </c>
      <c r="CA417" s="31" t="s">
        <v>2483</v>
      </c>
      <c r="CB417" s="31" t="s">
        <v>2519</v>
      </c>
      <c r="CC417" s="31">
        <v>1</v>
      </c>
      <c r="CD417" s="31">
        <v>1</v>
      </c>
      <c r="CE417" s="31" t="s">
        <v>20085</v>
      </c>
      <c r="CF417" s="31"/>
      <c r="CG417" s="31"/>
      <c r="CH417" s="31"/>
      <c r="CI417" s="31"/>
      <c r="CJ417" s="31"/>
      <c r="CK417" s="31"/>
      <c r="CL417" s="31" t="s">
        <v>32475</v>
      </c>
      <c r="CM417" s="31" t="s">
        <v>28430</v>
      </c>
      <c r="CN417" s="31">
        <v>126</v>
      </c>
      <c r="CO417" s="31" t="s">
        <v>28429</v>
      </c>
      <c r="CP417" s="31" t="s">
        <v>28430</v>
      </c>
      <c r="CQ417" s="31">
        <v>126</v>
      </c>
      <c r="CR417" s="31">
        <v>2278</v>
      </c>
      <c r="CS417" s="31" t="s">
        <v>17409</v>
      </c>
      <c r="CT417" s="31" t="s">
        <v>17410</v>
      </c>
      <c r="CU417" s="31" t="s">
        <v>17411</v>
      </c>
      <c r="CV417" s="31" t="s">
        <v>23942</v>
      </c>
      <c r="CW417" s="31" t="s">
        <v>23943</v>
      </c>
      <c r="CX417" s="31" t="s">
        <v>23944</v>
      </c>
      <c r="CY417" s="31" t="s">
        <v>8490</v>
      </c>
      <c r="CZ417" s="31" t="s">
        <v>8555</v>
      </c>
      <c r="DA417" s="31" t="s">
        <v>8491</v>
      </c>
      <c r="DB417" s="31" t="s">
        <v>16740</v>
      </c>
      <c r="DC417" s="31" t="s">
        <v>16739</v>
      </c>
      <c r="DD417" s="31" t="s">
        <v>4972</v>
      </c>
      <c r="DE417" s="31"/>
      <c r="DF417" s="31" t="s">
        <v>25639</v>
      </c>
      <c r="DG417" s="31" t="s">
        <v>25640</v>
      </c>
      <c r="DH417" s="31" t="s">
        <v>18697</v>
      </c>
      <c r="DI417" s="31" t="s">
        <v>15864</v>
      </c>
      <c r="DJ417" s="31" t="s">
        <v>15865</v>
      </c>
      <c r="DK417" s="31" t="s">
        <v>25644</v>
      </c>
      <c r="DL417" s="31" t="s">
        <v>25643</v>
      </c>
      <c r="DM417" s="38" t="s">
        <v>9091</v>
      </c>
      <c r="DN417" s="38"/>
      <c r="DO417" s="35" t="s">
        <v>10646</v>
      </c>
      <c r="DP417" s="31" t="s">
        <v>10841</v>
      </c>
      <c r="DQ417" s="31" t="s">
        <v>12645</v>
      </c>
      <c r="DR417" s="31" t="s">
        <v>13919</v>
      </c>
      <c r="DS417" s="31" t="s">
        <v>38522</v>
      </c>
      <c r="DT417" s="31" t="s">
        <v>37509</v>
      </c>
      <c r="DU417" s="31">
        <v>3</v>
      </c>
      <c r="DV417" s="31" t="s">
        <v>32167</v>
      </c>
      <c r="DW417" s="31" t="s">
        <v>34432</v>
      </c>
      <c r="DX417" s="31" t="s">
        <v>34431</v>
      </c>
      <c r="DY417" s="31" t="s">
        <v>34432</v>
      </c>
      <c r="DZ417" s="29">
        <v>44783</v>
      </c>
      <c r="EA417" s="31"/>
      <c r="EB417" s="31">
        <v>1019684</v>
      </c>
      <c r="EC417" s="31" t="s">
        <v>40137</v>
      </c>
      <c r="ED417" s="31" t="s">
        <v>41101</v>
      </c>
      <c r="EE417" s="31" t="s">
        <v>2711</v>
      </c>
      <c r="EF417" s="31" t="s">
        <v>2711</v>
      </c>
      <c r="EG417" s="31" t="s">
        <v>41188</v>
      </c>
      <c r="EH417" s="31" t="s">
        <v>41770</v>
      </c>
      <c r="EI417" s="31">
        <v>2017</v>
      </c>
      <c r="EJ417" s="31">
        <v>2024</v>
      </c>
    </row>
    <row r="418" spans="1:140" ht="23.25" customHeight="1">
      <c r="A418" s="25">
        <v>416</v>
      </c>
      <c r="B418" s="30" t="s">
        <v>24727</v>
      </c>
      <c r="C418" s="31" t="s">
        <v>4318</v>
      </c>
      <c r="D418" s="30" t="s">
        <v>1508</v>
      </c>
      <c r="E418" s="30"/>
      <c r="F418" s="30" t="s">
        <v>36253</v>
      </c>
      <c r="G418" s="31">
        <f t="shared" si="59"/>
        <v>60</v>
      </c>
      <c r="H418" s="72">
        <f t="shared" si="60"/>
        <v>50557</v>
      </c>
      <c r="I418" s="30"/>
      <c r="J418" s="30" t="s">
        <v>34084</v>
      </c>
      <c r="K418" s="30" t="s">
        <v>4318</v>
      </c>
      <c r="L418" s="31" t="s">
        <v>4318</v>
      </c>
      <c r="M418" s="31" t="s">
        <v>3186</v>
      </c>
      <c r="N418" s="31" t="s">
        <v>7121</v>
      </c>
      <c r="O418" s="31" t="s">
        <v>3948</v>
      </c>
      <c r="P418" s="31" t="s">
        <v>18412</v>
      </c>
      <c r="Q418" s="31"/>
      <c r="R418" s="31">
        <v>16</v>
      </c>
      <c r="S418" s="31">
        <v>8</v>
      </c>
      <c r="T418" s="31"/>
      <c r="U418" s="31">
        <v>116</v>
      </c>
      <c r="V418" s="31" t="s">
        <v>1509</v>
      </c>
      <c r="W418" s="31" t="s">
        <v>1710</v>
      </c>
      <c r="X418" s="31" t="s">
        <v>1510</v>
      </c>
      <c r="Y418" s="31" t="e">
        <f t="shared" ca="1" si="61"/>
        <v>#VALUE!</v>
      </c>
      <c r="Z418" s="31" t="e">
        <f t="shared" ca="1" si="62"/>
        <v>#VALUE!</v>
      </c>
      <c r="AA418" s="31"/>
      <c r="AB418" s="31" t="s">
        <v>7984</v>
      </c>
      <c r="AC418" s="31" t="s">
        <v>34154</v>
      </c>
      <c r="AD418" s="31" t="s">
        <v>34161</v>
      </c>
      <c r="AE418" s="31" t="s">
        <v>16840</v>
      </c>
      <c r="AF418" s="31" t="s">
        <v>7976</v>
      </c>
      <c r="AG418" s="31" t="s">
        <v>5851</v>
      </c>
      <c r="AH418" s="31" t="s">
        <v>5851</v>
      </c>
      <c r="AI418" s="31" t="s">
        <v>40275</v>
      </c>
      <c r="AJ418" s="31" t="s">
        <v>562</v>
      </c>
      <c r="AK418" s="31" t="s">
        <v>1511</v>
      </c>
      <c r="AL418" s="31" t="s">
        <v>563</v>
      </c>
      <c r="AM418" s="31" t="s">
        <v>564</v>
      </c>
      <c r="AN418" s="31"/>
      <c r="AO418" s="31"/>
      <c r="AP418" s="31" t="s">
        <v>16840</v>
      </c>
      <c r="AQ418" s="31" t="s">
        <v>5049</v>
      </c>
      <c r="AR418" s="31" t="s">
        <v>34144</v>
      </c>
      <c r="AS418" s="31" t="s">
        <v>34144</v>
      </c>
      <c r="AT418" s="31" t="str">
        <f>_xlfn.IFNA(VLOOKUP(D418,'[1]5. 1 Mei 2022'!$C$7:$F$60,4,FALSE),"")</f>
        <v/>
      </c>
      <c r="AU418" s="31"/>
      <c r="AV418" s="31" t="s">
        <v>7984</v>
      </c>
      <c r="AW418" s="31" t="s">
        <v>22705</v>
      </c>
      <c r="AX418" s="29" t="e">
        <f t="shared" si="67"/>
        <v>#VALUE!</v>
      </c>
      <c r="AY418" s="31" t="s">
        <v>26346</v>
      </c>
      <c r="AZ418" s="31" t="s">
        <v>16841</v>
      </c>
      <c r="BA418" s="30" t="s">
        <v>16840</v>
      </c>
      <c r="BB418" s="31"/>
      <c r="BC418" s="31"/>
      <c r="BD418" s="31" t="s">
        <v>7978</v>
      </c>
      <c r="BE418" s="31" t="s">
        <v>7976</v>
      </c>
      <c r="BF418" s="31" t="s">
        <v>7984</v>
      </c>
      <c r="BG418" s="31" t="s">
        <v>22718</v>
      </c>
      <c r="BH418" s="31"/>
      <c r="BI418" s="31" t="s">
        <v>8137</v>
      </c>
      <c r="BJ418" s="31" t="s">
        <v>20308</v>
      </c>
      <c r="BK418" s="31" t="str">
        <f t="shared" si="58"/>
        <v>IV/b</v>
      </c>
      <c r="BL418" s="31" t="s">
        <v>8077</v>
      </c>
      <c r="BM418" s="31"/>
      <c r="BN418" s="31"/>
      <c r="BO418" s="31"/>
      <c r="BP418" s="31"/>
      <c r="BQ418" s="31" t="s">
        <v>20308</v>
      </c>
      <c r="BR418" s="31" t="s">
        <v>30290</v>
      </c>
      <c r="BS418" s="31" t="s">
        <v>32104</v>
      </c>
      <c r="BT418" s="31" t="s">
        <v>2565</v>
      </c>
      <c r="BU418" s="31" t="s">
        <v>4348</v>
      </c>
      <c r="BV418" s="31" t="s">
        <v>6042</v>
      </c>
      <c r="BW418" s="31">
        <f t="shared" ca="1" si="63"/>
        <v>11</v>
      </c>
      <c r="BX418" s="78">
        <f t="shared" ca="1" si="64"/>
        <v>4</v>
      </c>
      <c r="BY418" s="31"/>
      <c r="BZ418" s="31"/>
      <c r="CA418" s="31" t="s">
        <v>4239</v>
      </c>
      <c r="CB418" s="31" t="s">
        <v>2519</v>
      </c>
      <c r="CC418" s="31">
        <v>3</v>
      </c>
      <c r="CD418" s="31">
        <v>1</v>
      </c>
      <c r="CE418" s="31" t="s">
        <v>20085</v>
      </c>
      <c r="CF418" s="31"/>
      <c r="CG418" s="31"/>
      <c r="CH418" s="31"/>
      <c r="CI418" s="31"/>
      <c r="CJ418" s="31"/>
      <c r="CK418" s="31"/>
      <c r="CL418" s="31" t="s">
        <v>25625</v>
      </c>
      <c r="CM418" s="31" t="s">
        <v>20031</v>
      </c>
      <c r="CN418" s="31">
        <v>123</v>
      </c>
      <c r="CO418" s="31" t="s">
        <v>28579</v>
      </c>
      <c r="CP418" s="31" t="s">
        <v>20031</v>
      </c>
      <c r="CQ418" s="31">
        <v>123</v>
      </c>
      <c r="CR418" s="31">
        <v>2305</v>
      </c>
      <c r="CS418" s="31" t="s">
        <v>11884</v>
      </c>
      <c r="CT418" s="31" t="s">
        <v>11885</v>
      </c>
      <c r="CU418" s="31" t="s">
        <v>11886</v>
      </c>
      <c r="CV418" s="31" t="s">
        <v>10245</v>
      </c>
      <c r="CW418" s="31" t="s">
        <v>10246</v>
      </c>
      <c r="CX418" s="31" t="s">
        <v>10247</v>
      </c>
      <c r="CY418" s="31" t="s">
        <v>8504</v>
      </c>
      <c r="CZ418" s="31" t="s">
        <v>8579</v>
      </c>
      <c r="DA418" s="31" t="s">
        <v>8493</v>
      </c>
      <c r="DB418" s="31" t="s">
        <v>8703</v>
      </c>
      <c r="DC418" s="31" t="s">
        <v>11256</v>
      </c>
      <c r="DD418" s="31" t="s">
        <v>11244</v>
      </c>
      <c r="DE418" s="31"/>
      <c r="DF418" s="31" t="s">
        <v>25639</v>
      </c>
      <c r="DG418" s="31" t="s">
        <v>25640</v>
      </c>
      <c r="DH418" s="31" t="s">
        <v>25129</v>
      </c>
      <c r="DI418" s="31" t="s">
        <v>10399</v>
      </c>
      <c r="DJ418" s="31" t="s">
        <v>10368</v>
      </c>
      <c r="DK418" s="31" t="s">
        <v>25644</v>
      </c>
      <c r="DL418" s="31" t="s">
        <v>25643</v>
      </c>
      <c r="DM418" s="38" t="s">
        <v>9056</v>
      </c>
      <c r="DN418" s="38"/>
      <c r="DO418" s="35">
        <v>0</v>
      </c>
      <c r="DP418" s="31" t="s">
        <v>12523</v>
      </c>
      <c r="DQ418" s="31" t="s">
        <v>12524</v>
      </c>
      <c r="DR418" s="31"/>
      <c r="DS418" s="31" t="s">
        <v>26733</v>
      </c>
      <c r="DT418" s="31" t="s">
        <v>27990</v>
      </c>
      <c r="DU418" s="31">
        <v>3</v>
      </c>
      <c r="DV418" s="31" t="s">
        <v>32167</v>
      </c>
      <c r="DW418" s="31"/>
      <c r="DX418" s="31"/>
      <c r="DY418" s="31" t="s">
        <v>24726</v>
      </c>
      <c r="DZ418" s="31" t="s">
        <v>23998</v>
      </c>
      <c r="EA418" s="31"/>
      <c r="EB418" s="31">
        <v>1155072</v>
      </c>
      <c r="EC418" s="31" t="s">
        <v>40137</v>
      </c>
      <c r="ED418" s="31" t="s">
        <v>41101</v>
      </c>
      <c r="EE418" s="31" t="s">
        <v>41777</v>
      </c>
      <c r="EF418" s="31" t="s">
        <v>3930</v>
      </c>
      <c r="EG418" s="31"/>
      <c r="EH418" s="31" t="s">
        <v>41770</v>
      </c>
      <c r="EI418" s="31">
        <v>2018</v>
      </c>
      <c r="EJ418" s="31">
        <v>2023</v>
      </c>
    </row>
    <row r="419" spans="1:140" ht="23.25" customHeight="1">
      <c r="A419" s="25">
        <v>417</v>
      </c>
      <c r="B419" s="30" t="s">
        <v>32568</v>
      </c>
      <c r="C419" s="31" t="s">
        <v>26158</v>
      </c>
      <c r="D419" s="30" t="s">
        <v>33183</v>
      </c>
      <c r="E419" s="30"/>
      <c r="F419" s="30" t="s">
        <v>36258</v>
      </c>
      <c r="G419" s="31">
        <f t="shared" si="59"/>
        <v>58</v>
      </c>
      <c r="H419" s="72">
        <f t="shared" si="60"/>
        <v>52810</v>
      </c>
      <c r="I419" s="30"/>
      <c r="J419" s="30" t="s">
        <v>34084</v>
      </c>
      <c r="K419" s="30" t="s">
        <v>4318</v>
      </c>
      <c r="L419" s="31" t="s">
        <v>4318</v>
      </c>
      <c r="M419" s="31" t="s">
        <v>6378</v>
      </c>
      <c r="N419" s="31" t="s">
        <v>3311</v>
      </c>
      <c r="O419" s="31" t="s">
        <v>2534</v>
      </c>
      <c r="P419" s="52" t="s">
        <v>35984</v>
      </c>
      <c r="Q419" s="31" t="s">
        <v>41274</v>
      </c>
      <c r="R419" s="31"/>
      <c r="S419" s="31"/>
      <c r="T419" s="31"/>
      <c r="U419" s="31" t="s">
        <v>22885</v>
      </c>
      <c r="V419" s="31"/>
      <c r="W419" s="31" t="s">
        <v>6910</v>
      </c>
      <c r="X419" s="31" t="s">
        <v>20341</v>
      </c>
      <c r="Y419" s="31" t="e">
        <f t="shared" ca="1" si="61"/>
        <v>#VALUE!</v>
      </c>
      <c r="Z419" s="31" t="e">
        <f t="shared" ca="1" si="62"/>
        <v>#VALUE!</v>
      </c>
      <c r="AA419" s="31"/>
      <c r="AB419" s="31" t="s">
        <v>7984</v>
      </c>
      <c r="AC419" s="31" t="s">
        <v>34154</v>
      </c>
      <c r="AD419" s="31" t="s">
        <v>34161</v>
      </c>
      <c r="AE419" s="31" t="s">
        <v>16840</v>
      </c>
      <c r="AF419" s="31" t="s">
        <v>7976</v>
      </c>
      <c r="AG419" s="31" t="s">
        <v>5851</v>
      </c>
      <c r="AH419" s="31" t="s">
        <v>5851</v>
      </c>
      <c r="AI419" s="31" t="s">
        <v>40275</v>
      </c>
      <c r="AJ419" s="31" t="s">
        <v>20905</v>
      </c>
      <c r="AK419" s="31" t="s">
        <v>20906</v>
      </c>
      <c r="AL419" s="31" t="s">
        <v>15287</v>
      </c>
      <c r="AM419" s="31" t="s">
        <v>2711</v>
      </c>
      <c r="AN419" s="31"/>
      <c r="AO419" s="52" t="s">
        <v>15287</v>
      </c>
      <c r="AP419" s="31" t="s">
        <v>16840</v>
      </c>
      <c r="AQ419" s="31" t="s">
        <v>18721</v>
      </c>
      <c r="AR419" s="31" t="s">
        <v>34144</v>
      </c>
      <c r="AS419" s="31" t="s">
        <v>34144</v>
      </c>
      <c r="AT419" s="31" t="str">
        <f>_xlfn.IFNA(VLOOKUP(D419,'[1]5. 1 Mei 2022'!$C$7:$F$60,4,FALSE),"")</f>
        <v/>
      </c>
      <c r="AU419" s="31"/>
      <c r="AV419" s="31" t="s">
        <v>7984</v>
      </c>
      <c r="AW419" s="31" t="s">
        <v>22714</v>
      </c>
      <c r="AX419" s="29" t="e">
        <f t="shared" si="67"/>
        <v>#VALUE!</v>
      </c>
      <c r="AY419" s="31" t="s">
        <v>26346</v>
      </c>
      <c r="AZ419" s="31" t="s">
        <v>16841</v>
      </c>
      <c r="BA419" s="30" t="s">
        <v>16840</v>
      </c>
      <c r="BB419" s="31"/>
      <c r="BC419" s="31"/>
      <c r="BD419" s="31" t="s">
        <v>7978</v>
      </c>
      <c r="BE419" s="31" t="s">
        <v>7976</v>
      </c>
      <c r="BF419" s="31" t="s">
        <v>7984</v>
      </c>
      <c r="BG419" s="31"/>
      <c r="BH419" s="31"/>
      <c r="BI419" s="31"/>
      <c r="BJ419" s="31">
        <v>0</v>
      </c>
      <c r="BK419" s="31" t="str">
        <f t="shared" si="58"/>
        <v>III/b</v>
      </c>
      <c r="BL419" s="31"/>
      <c r="BM419" s="31"/>
      <c r="BN419" s="31"/>
      <c r="BO419" s="31"/>
      <c r="BP419" s="31"/>
      <c r="BQ419" s="31" t="s">
        <v>20298</v>
      </c>
      <c r="BR419" s="31" t="s">
        <v>41376</v>
      </c>
      <c r="BS419" s="31">
        <v>0</v>
      </c>
      <c r="BT419" s="52" t="s">
        <v>20332</v>
      </c>
      <c r="BU419" s="52" t="s">
        <v>35984</v>
      </c>
      <c r="BV419" s="31" t="s">
        <v>18721</v>
      </c>
      <c r="BW419" s="31">
        <f t="shared" ca="1" si="63"/>
        <v>6</v>
      </c>
      <c r="BX419" s="78">
        <f t="shared" ca="1" si="64"/>
        <v>2</v>
      </c>
      <c r="BY419" s="31" t="s">
        <v>25993</v>
      </c>
      <c r="BZ419" s="31"/>
      <c r="CA419" s="31" t="s">
        <v>4239</v>
      </c>
      <c r="CB419" s="31" t="s">
        <v>2519</v>
      </c>
      <c r="CC419" s="31"/>
      <c r="CD419" s="31">
        <v>1</v>
      </c>
      <c r="CE419" s="31"/>
      <c r="CF419" s="31"/>
      <c r="CG419" s="31"/>
      <c r="CH419" s="31"/>
      <c r="CI419" s="31"/>
      <c r="CJ419" s="31"/>
      <c r="CK419" s="31"/>
      <c r="CL419" s="52" t="s">
        <v>34410</v>
      </c>
      <c r="CM419" s="29" t="s">
        <v>36024</v>
      </c>
      <c r="CN419" s="31">
        <v>127</v>
      </c>
      <c r="CO419" s="31" t="s">
        <v>34409</v>
      </c>
      <c r="CP419" s="29" t="s">
        <v>36024</v>
      </c>
      <c r="CQ419" s="31">
        <v>127</v>
      </c>
      <c r="CR419" s="31">
        <v>2394</v>
      </c>
      <c r="CS419" s="31" t="s">
        <v>23326</v>
      </c>
      <c r="CT419" s="31" t="s">
        <v>23327</v>
      </c>
      <c r="CU419" s="31" t="s">
        <v>23328</v>
      </c>
      <c r="CV419" s="31" t="s">
        <v>20903</v>
      </c>
      <c r="CW419" s="31" t="s">
        <v>20904</v>
      </c>
      <c r="CX419" s="31" t="s">
        <v>11933</v>
      </c>
      <c r="CY419" s="31"/>
      <c r="CZ419" s="31"/>
      <c r="DA419" s="31"/>
      <c r="DB419" s="31"/>
      <c r="DC419" s="31"/>
      <c r="DD419" s="31"/>
      <c r="DE419" s="31"/>
      <c r="DF419" s="31" t="s">
        <v>25639</v>
      </c>
      <c r="DG419" s="31" t="s">
        <v>25640</v>
      </c>
      <c r="DH419" s="31" t="s">
        <v>18699</v>
      </c>
      <c r="DI419" s="31"/>
      <c r="DJ419" s="31"/>
      <c r="DK419" s="31" t="s">
        <v>25644</v>
      </c>
      <c r="DL419" s="31" t="s">
        <v>25643</v>
      </c>
      <c r="DM419" s="38" t="s">
        <v>32294</v>
      </c>
      <c r="DN419" s="38"/>
      <c r="DO419" s="35" t="s">
        <v>23245</v>
      </c>
      <c r="DP419" s="31" t="s">
        <v>31714</v>
      </c>
      <c r="DQ419" s="31" t="s">
        <v>20907</v>
      </c>
      <c r="DR419" s="31"/>
      <c r="DS419" s="31" t="s">
        <v>32969</v>
      </c>
      <c r="DT419" s="31" t="s">
        <v>20908</v>
      </c>
      <c r="DU419" s="31">
        <v>3</v>
      </c>
      <c r="DV419" s="31" t="s">
        <v>32167</v>
      </c>
      <c r="DW419" s="31"/>
      <c r="DX419" s="31"/>
      <c r="DY419" s="31" t="s">
        <v>37180</v>
      </c>
      <c r="DZ419" s="52" t="s">
        <v>23138</v>
      </c>
      <c r="EA419" s="52" t="s">
        <v>36106</v>
      </c>
      <c r="EB419" s="31">
        <v>1531587</v>
      </c>
      <c r="EC419" s="31" t="s">
        <v>40137</v>
      </c>
      <c r="ED419" s="31" t="s">
        <v>41101</v>
      </c>
      <c r="EE419" s="31" t="s">
        <v>2711</v>
      </c>
      <c r="EF419" s="31" t="s">
        <v>2711</v>
      </c>
      <c r="EG419" s="31"/>
      <c r="EH419" s="31"/>
      <c r="EI419" s="31"/>
      <c r="EJ419" s="31"/>
    </row>
    <row r="420" spans="1:140" ht="23.25" customHeight="1">
      <c r="A420" s="25">
        <v>418</v>
      </c>
      <c r="B420" s="30" t="s">
        <v>15644</v>
      </c>
      <c r="C420" s="31">
        <v>140175131</v>
      </c>
      <c r="D420" s="30" t="s">
        <v>1222</v>
      </c>
      <c r="E420" s="30"/>
      <c r="F420" s="30" t="s">
        <v>36260</v>
      </c>
      <c r="G420" s="31">
        <f t="shared" si="59"/>
        <v>65</v>
      </c>
      <c r="H420" s="72">
        <f t="shared" si="60"/>
        <v>45536</v>
      </c>
      <c r="I420" s="30"/>
      <c r="J420" s="30" t="s">
        <v>34084</v>
      </c>
      <c r="K420" s="30" t="s">
        <v>4318</v>
      </c>
      <c r="L420" s="31" t="s">
        <v>4318</v>
      </c>
      <c r="M420" s="31" t="s">
        <v>3186</v>
      </c>
      <c r="N420" s="31" t="s">
        <v>4652</v>
      </c>
      <c r="O420" s="31" t="s">
        <v>4317</v>
      </c>
      <c r="P420" s="31" t="s">
        <v>3499</v>
      </c>
      <c r="Q420" s="31"/>
      <c r="R420" s="31">
        <v>32</v>
      </c>
      <c r="S420" s="31">
        <v>0</v>
      </c>
      <c r="T420" s="31"/>
      <c r="U420" s="31">
        <v>32</v>
      </c>
      <c r="V420" s="31"/>
      <c r="W420" s="31" t="s">
        <v>5646</v>
      </c>
      <c r="X420" s="31" t="s">
        <v>5647</v>
      </c>
      <c r="Y420" s="31" t="e">
        <f t="shared" ca="1" si="61"/>
        <v>#VALUE!</v>
      </c>
      <c r="Z420" s="31" t="e">
        <f t="shared" ca="1" si="62"/>
        <v>#VALUE!</v>
      </c>
      <c r="AA420" s="31"/>
      <c r="AB420" s="31" t="s">
        <v>18121</v>
      </c>
      <c r="AC420" s="31" t="s">
        <v>34155</v>
      </c>
      <c r="AD420" s="31" t="s">
        <v>34161</v>
      </c>
      <c r="AE420" s="31" t="s">
        <v>16862</v>
      </c>
      <c r="AF420" s="31" t="s">
        <v>7976</v>
      </c>
      <c r="AG420" s="31" t="s">
        <v>5851</v>
      </c>
      <c r="AH420" s="31" t="s">
        <v>5851</v>
      </c>
      <c r="AI420" s="31" t="s">
        <v>40276</v>
      </c>
      <c r="AJ420" s="31">
        <v>4198161062</v>
      </c>
      <c r="AK420" s="31" t="s">
        <v>5542</v>
      </c>
      <c r="AL420" s="31" t="s">
        <v>5543</v>
      </c>
      <c r="AM420" s="31" t="s">
        <v>2711</v>
      </c>
      <c r="AN420" s="31" t="s">
        <v>15645</v>
      </c>
      <c r="AO420" s="31" t="s">
        <v>15646</v>
      </c>
      <c r="AP420" s="31" t="s">
        <v>16862</v>
      </c>
      <c r="AQ420" s="31" t="s">
        <v>2635</v>
      </c>
      <c r="AR420" s="31" t="s">
        <v>34144</v>
      </c>
      <c r="AS420" s="31" t="s">
        <v>34144</v>
      </c>
      <c r="AT420" s="31" t="str">
        <f>_xlfn.IFNA(VLOOKUP(D420,'[1]5. 1 Mei 2022'!$C$7:$F$60,4,FALSE),"")</f>
        <v/>
      </c>
      <c r="AU420" s="31"/>
      <c r="AV420" s="31" t="s">
        <v>7991</v>
      </c>
      <c r="AW420" s="31" t="s">
        <v>30107</v>
      </c>
      <c r="AX420" s="29" t="e">
        <f t="shared" si="67"/>
        <v>#VALUE!</v>
      </c>
      <c r="AY420" s="31" t="s">
        <v>26346</v>
      </c>
      <c r="AZ420" s="31" t="s">
        <v>16863</v>
      </c>
      <c r="BA420" s="30" t="s">
        <v>16862</v>
      </c>
      <c r="BB420" s="31"/>
      <c r="BC420" s="31"/>
      <c r="BD420" s="31" t="s">
        <v>7978</v>
      </c>
      <c r="BE420" s="31" t="s">
        <v>7976</v>
      </c>
      <c r="BF420" s="31" t="s">
        <v>7991</v>
      </c>
      <c r="BG420" s="31"/>
      <c r="BH420" s="31"/>
      <c r="BI420" s="31" t="s">
        <v>8137</v>
      </c>
      <c r="BJ420" s="31" t="s">
        <v>21630</v>
      </c>
      <c r="BK420" s="31" t="str">
        <f t="shared" si="58"/>
        <v>IV/e</v>
      </c>
      <c r="BL420" s="31" t="s">
        <v>8077</v>
      </c>
      <c r="BM420" s="31"/>
      <c r="BN420" s="31"/>
      <c r="BO420" s="31"/>
      <c r="BP420" s="31" t="s">
        <v>1498</v>
      </c>
      <c r="BQ420" s="31" t="s">
        <v>21630</v>
      </c>
      <c r="BR420" s="31" t="s">
        <v>11744</v>
      </c>
      <c r="BS420" s="31"/>
      <c r="BT420" s="31" t="s">
        <v>2862</v>
      </c>
      <c r="BU420" s="31"/>
      <c r="BV420" s="31" t="s">
        <v>2863</v>
      </c>
      <c r="BW420" s="31">
        <f t="shared" ca="1" si="63"/>
        <v>18</v>
      </c>
      <c r="BX420" s="78">
        <f t="shared" ca="1" si="64"/>
        <v>3</v>
      </c>
      <c r="BY420" s="31"/>
      <c r="BZ420" s="31"/>
      <c r="CA420" s="31" t="s">
        <v>996</v>
      </c>
      <c r="CB420" s="31" t="s">
        <v>2519</v>
      </c>
      <c r="CC420" s="31"/>
      <c r="CD420" s="31">
        <v>1</v>
      </c>
      <c r="CE420" s="31" t="s">
        <v>20085</v>
      </c>
      <c r="CF420" s="31"/>
      <c r="CG420" s="31"/>
      <c r="CH420" s="31"/>
      <c r="CI420" s="31">
        <v>2008</v>
      </c>
      <c r="CJ420" s="31" t="s">
        <v>5548</v>
      </c>
      <c r="CK420" s="31"/>
      <c r="CL420" s="31" t="s">
        <v>32807</v>
      </c>
      <c r="CM420" s="31" t="s">
        <v>30156</v>
      </c>
      <c r="CN420" s="31">
        <v>125</v>
      </c>
      <c r="CO420" s="31" t="s">
        <v>30157</v>
      </c>
      <c r="CP420" s="31" t="s">
        <v>30156</v>
      </c>
      <c r="CQ420" s="31">
        <v>125</v>
      </c>
      <c r="CR420" s="31">
        <v>3853</v>
      </c>
      <c r="CS420" s="31" t="s">
        <v>7499</v>
      </c>
      <c r="CT420" s="31"/>
      <c r="CU420" s="31" t="s">
        <v>7500</v>
      </c>
      <c r="CV420" s="31" t="s">
        <v>18501</v>
      </c>
      <c r="CW420" s="31" t="s">
        <v>18502</v>
      </c>
      <c r="CX420" s="31" t="s">
        <v>18497</v>
      </c>
      <c r="CY420" s="31" t="s">
        <v>10351</v>
      </c>
      <c r="CZ420" s="31" t="s">
        <v>10352</v>
      </c>
      <c r="DA420" s="31" t="s">
        <v>10353</v>
      </c>
      <c r="DB420" s="31" t="s">
        <v>16774</v>
      </c>
      <c r="DC420" s="31" t="s">
        <v>16739</v>
      </c>
      <c r="DD420" s="31" t="s">
        <v>4972</v>
      </c>
      <c r="DE420" s="31"/>
      <c r="DF420" s="31" t="s">
        <v>25639</v>
      </c>
      <c r="DG420" s="31" t="s">
        <v>25640</v>
      </c>
      <c r="DH420" s="31" t="s">
        <v>18698</v>
      </c>
      <c r="DI420" s="31" t="s">
        <v>15864</v>
      </c>
      <c r="DJ420" s="31" t="s">
        <v>15865</v>
      </c>
      <c r="DK420" s="31" t="s">
        <v>25644</v>
      </c>
      <c r="DL420" s="31" t="s">
        <v>25643</v>
      </c>
      <c r="DM420" s="38" t="s">
        <v>8857</v>
      </c>
      <c r="DN420" s="38"/>
      <c r="DO420" s="35">
        <v>0</v>
      </c>
      <c r="DP420" s="31" t="s">
        <v>14930</v>
      </c>
      <c r="DQ420" s="31" t="s">
        <v>14931</v>
      </c>
      <c r="DR420" s="31"/>
      <c r="DS420" s="31" t="s">
        <v>5820</v>
      </c>
      <c r="DT420" s="31" t="s">
        <v>27936</v>
      </c>
      <c r="DU420" s="31">
        <v>3</v>
      </c>
      <c r="DV420" s="31" t="s">
        <v>32167</v>
      </c>
      <c r="DW420" s="31"/>
      <c r="DX420" s="31"/>
      <c r="DY420" s="31" t="s">
        <v>34904</v>
      </c>
      <c r="DZ420" s="52" t="s">
        <v>21696</v>
      </c>
      <c r="EA420" s="52" t="s">
        <v>34898</v>
      </c>
      <c r="EB420" s="31">
        <v>173490</v>
      </c>
      <c r="EC420" s="31" t="s">
        <v>40137</v>
      </c>
      <c r="ED420" s="31" t="s">
        <v>41101</v>
      </c>
      <c r="EE420" s="31" t="s">
        <v>41778</v>
      </c>
      <c r="EF420" s="31" t="s">
        <v>2711</v>
      </c>
      <c r="EG420" s="31" t="s">
        <v>41186</v>
      </c>
      <c r="EH420" s="31"/>
      <c r="EI420" s="31"/>
      <c r="EJ420" s="31"/>
    </row>
    <row r="421" spans="1:140" ht="23.25" customHeight="1">
      <c r="A421" s="25">
        <v>419</v>
      </c>
      <c r="B421" s="30" t="s">
        <v>8187</v>
      </c>
      <c r="C421" s="31">
        <v>140225035</v>
      </c>
      <c r="D421" s="30" t="s">
        <v>1227</v>
      </c>
      <c r="E421" s="30"/>
      <c r="F421" s="30" t="s">
        <v>36260</v>
      </c>
      <c r="G421" s="31">
        <f t="shared" si="59"/>
        <v>65</v>
      </c>
      <c r="H421" s="72">
        <f t="shared" si="60"/>
        <v>46143</v>
      </c>
      <c r="I421" s="30"/>
      <c r="J421" s="30" t="s">
        <v>34084</v>
      </c>
      <c r="K421" s="30" t="s">
        <v>4318</v>
      </c>
      <c r="L421" s="31" t="s">
        <v>4318</v>
      </c>
      <c r="M421" s="31" t="s">
        <v>3186</v>
      </c>
      <c r="N421" s="31" t="s">
        <v>4652</v>
      </c>
      <c r="O421" s="31" t="s">
        <v>4317</v>
      </c>
      <c r="P421" s="31" t="s">
        <v>23973</v>
      </c>
      <c r="Q421" s="31"/>
      <c r="R421" s="31">
        <v>32</v>
      </c>
      <c r="S421" s="31">
        <v>0</v>
      </c>
      <c r="T421" s="31"/>
      <c r="U421" s="31">
        <v>234</v>
      </c>
      <c r="V421" s="31"/>
      <c r="W421" s="31" t="s">
        <v>3353</v>
      </c>
      <c r="X421" s="31" t="s">
        <v>3354</v>
      </c>
      <c r="Y421" s="31">
        <f t="shared" ca="1" si="61"/>
        <v>62</v>
      </c>
      <c r="Z421" s="31" t="str">
        <f t="shared" ca="1" si="62"/>
        <v>Lebih dari 58</v>
      </c>
      <c r="AA421" s="31"/>
      <c r="AB421" s="31" t="s">
        <v>7992</v>
      </c>
      <c r="AC421" s="31" t="s">
        <v>34156</v>
      </c>
      <c r="AD421" s="31" t="s">
        <v>34161</v>
      </c>
      <c r="AE421" s="31" t="s">
        <v>33108</v>
      </c>
      <c r="AF421" s="31" t="s">
        <v>7976</v>
      </c>
      <c r="AG421" s="31" t="s">
        <v>5851</v>
      </c>
      <c r="AH421" s="31" t="s">
        <v>5851</v>
      </c>
      <c r="AI421" s="31" t="s">
        <v>728</v>
      </c>
      <c r="AJ421" s="31"/>
      <c r="AK421" s="31"/>
      <c r="AL421" s="31"/>
      <c r="AM421" s="31"/>
      <c r="AN421" s="31"/>
      <c r="AO421" s="31"/>
      <c r="AP421" s="31" t="s">
        <v>4434</v>
      </c>
      <c r="AQ421" s="31" t="s">
        <v>23495</v>
      </c>
      <c r="AR421" s="31" t="s">
        <v>34144</v>
      </c>
      <c r="AS421" s="31" t="s">
        <v>34144</v>
      </c>
      <c r="AT421" s="31" t="str">
        <f>_xlfn.IFNA(VLOOKUP(D421,'[1]5. 1 Mei 2022'!$C$7:$F$60,4,FALSE),"")</f>
        <v/>
      </c>
      <c r="AU421" s="31"/>
      <c r="AV421" s="31" t="s">
        <v>7992</v>
      </c>
      <c r="AW421" s="31" t="s">
        <v>23495</v>
      </c>
      <c r="AX421" s="29">
        <f t="shared" si="67"/>
        <v>45581</v>
      </c>
      <c r="AY421" s="31" t="s">
        <v>26346</v>
      </c>
      <c r="AZ421" s="31" t="s">
        <v>6484</v>
      </c>
      <c r="BA421" s="30" t="s">
        <v>4434</v>
      </c>
      <c r="BB421" s="31" t="s">
        <v>24812</v>
      </c>
      <c r="BC421" s="31"/>
      <c r="BD421" s="31" t="s">
        <v>7978</v>
      </c>
      <c r="BE421" s="31" t="s">
        <v>7976</v>
      </c>
      <c r="BF421" s="31" t="s">
        <v>7992</v>
      </c>
      <c r="BG421" s="31"/>
      <c r="BH421" s="31"/>
      <c r="BI421" s="31" t="s">
        <v>8137</v>
      </c>
      <c r="BJ421" s="31" t="s">
        <v>23454</v>
      </c>
      <c r="BK421" s="31" t="str">
        <f t="shared" si="58"/>
        <v>IV/e</v>
      </c>
      <c r="BL421" s="31" t="s">
        <v>8077</v>
      </c>
      <c r="BM421" s="31"/>
      <c r="BN421" s="31"/>
      <c r="BO421" s="31"/>
      <c r="BP421" s="31" t="s">
        <v>1498</v>
      </c>
      <c r="BQ421" s="31" t="s">
        <v>23454</v>
      </c>
      <c r="BR421" s="31" t="s">
        <v>8466</v>
      </c>
      <c r="BS421" s="31" t="s">
        <v>809</v>
      </c>
      <c r="BT421" s="31" t="s">
        <v>4192</v>
      </c>
      <c r="BU421" s="31"/>
      <c r="BV421" s="31" t="s">
        <v>3355</v>
      </c>
      <c r="BW421" s="31">
        <f t="shared" ca="1" si="63"/>
        <v>31</v>
      </c>
      <c r="BX421" s="78">
        <f t="shared" ca="1" si="64"/>
        <v>4</v>
      </c>
      <c r="BY421" s="31"/>
      <c r="BZ421" s="31"/>
      <c r="CA421" s="31" t="s">
        <v>2483</v>
      </c>
      <c r="CB421" s="31" t="s">
        <v>2519</v>
      </c>
      <c r="CC421" s="31">
        <v>3</v>
      </c>
      <c r="CD421" s="31">
        <v>1</v>
      </c>
      <c r="CE421" s="31" t="s">
        <v>20085</v>
      </c>
      <c r="CF421" s="31"/>
      <c r="CG421" s="31"/>
      <c r="CH421" s="31">
        <v>2010</v>
      </c>
      <c r="CI421" s="31">
        <v>2010</v>
      </c>
      <c r="CJ421" s="31"/>
      <c r="CK421" s="31"/>
      <c r="CL421" s="31" t="s">
        <v>32162</v>
      </c>
      <c r="CM421" s="31" t="s">
        <v>32161</v>
      </c>
      <c r="CN421" s="31">
        <v>127</v>
      </c>
      <c r="CO421" s="31" t="s">
        <v>32160</v>
      </c>
      <c r="CP421" s="31" t="s">
        <v>32161</v>
      </c>
      <c r="CQ421" s="31">
        <v>127</v>
      </c>
      <c r="CR421" s="31">
        <v>2069</v>
      </c>
      <c r="CS421" s="31" t="s">
        <v>8522</v>
      </c>
      <c r="CT421" s="31"/>
      <c r="CU421" s="31" t="s">
        <v>3195</v>
      </c>
      <c r="CV421" s="31"/>
      <c r="CW421" s="31"/>
      <c r="CX421" s="31"/>
      <c r="CY421" s="31" t="s">
        <v>8479</v>
      </c>
      <c r="CZ421" s="31" t="s">
        <v>8582</v>
      </c>
      <c r="DA421" s="31" t="s">
        <v>1775</v>
      </c>
      <c r="DB421" s="31" t="s">
        <v>25128</v>
      </c>
      <c r="DC421" s="31"/>
      <c r="DD421" s="31"/>
      <c r="DE421" s="31" t="s">
        <v>18699</v>
      </c>
      <c r="DF421" s="31" t="s">
        <v>10083</v>
      </c>
      <c r="DG421" s="31" t="s">
        <v>10084</v>
      </c>
      <c r="DH421" s="31">
        <v>41313</v>
      </c>
      <c r="DI421" s="31"/>
      <c r="DJ421" s="31"/>
      <c r="DK421" s="31" t="s">
        <v>24819</v>
      </c>
      <c r="DL421" s="31" t="s">
        <v>15612</v>
      </c>
      <c r="DM421" s="38" t="s">
        <v>9028</v>
      </c>
      <c r="DN421" s="38"/>
      <c r="DO421" s="35" t="s">
        <v>31578</v>
      </c>
      <c r="DP421" s="31" t="s">
        <v>14582</v>
      </c>
      <c r="DQ421" s="31" t="s">
        <v>14583</v>
      </c>
      <c r="DR421" s="31"/>
      <c r="DS421" s="31" t="s">
        <v>5822</v>
      </c>
      <c r="DT421" s="31" t="s">
        <v>37510</v>
      </c>
      <c r="DU421" s="31">
        <v>3</v>
      </c>
      <c r="DV421" s="31" t="s">
        <v>32167</v>
      </c>
      <c r="DW421" s="31"/>
      <c r="DX421" s="31"/>
      <c r="DY421" s="31" t="s">
        <v>34819</v>
      </c>
      <c r="DZ421" s="29">
        <v>44771</v>
      </c>
      <c r="EA421" s="29">
        <v>45867</v>
      </c>
      <c r="EB421" s="31">
        <v>0</v>
      </c>
      <c r="EC421" s="31" t="s">
        <v>7992</v>
      </c>
      <c r="ED421" s="31" t="s">
        <v>41101</v>
      </c>
      <c r="EE421" s="31" t="s">
        <v>40385</v>
      </c>
      <c r="EF421" s="31"/>
      <c r="EG421" s="31"/>
      <c r="EH421" s="31"/>
      <c r="EI421" s="31"/>
      <c r="EJ421" s="31"/>
    </row>
    <row r="422" spans="1:140" ht="23.25" customHeight="1">
      <c r="A422" s="25">
        <v>420</v>
      </c>
      <c r="B422" s="30" t="s">
        <v>16439</v>
      </c>
      <c r="C422" s="31" t="s">
        <v>4318</v>
      </c>
      <c r="D422" s="30" t="s">
        <v>20596</v>
      </c>
      <c r="E422" s="30"/>
      <c r="F422" s="30" t="s">
        <v>36257</v>
      </c>
      <c r="G422" s="31">
        <f t="shared" si="59"/>
        <v>58</v>
      </c>
      <c r="H422" s="72">
        <f t="shared" si="60"/>
        <v>52352</v>
      </c>
      <c r="I422" s="30"/>
      <c r="J422" s="30" t="s">
        <v>34084</v>
      </c>
      <c r="K422" s="30" t="s">
        <v>4318</v>
      </c>
      <c r="L422" s="31" t="s">
        <v>4318</v>
      </c>
      <c r="M422" s="31" t="s">
        <v>3186</v>
      </c>
      <c r="N422" s="31" t="s">
        <v>4008</v>
      </c>
      <c r="O422" s="31" t="s">
        <v>4320</v>
      </c>
      <c r="P422" s="31" t="s">
        <v>30542</v>
      </c>
      <c r="Q422" s="31"/>
      <c r="R422" s="31">
        <v>4</v>
      </c>
      <c r="S422" s="31">
        <v>0</v>
      </c>
      <c r="T422" s="31"/>
      <c r="U422" s="31">
        <v>71</v>
      </c>
      <c r="V422" s="31" t="s">
        <v>24946</v>
      </c>
      <c r="W422" s="31" t="s">
        <v>5646</v>
      </c>
      <c r="X422" s="31" t="s">
        <v>16445</v>
      </c>
      <c r="Y422" s="31">
        <f t="shared" ca="1" si="61"/>
        <v>38</v>
      </c>
      <c r="Z422" s="31" t="str">
        <f t="shared" ca="1" si="62"/>
        <v>36-45</v>
      </c>
      <c r="AA422" s="31"/>
      <c r="AB422" s="31" t="s">
        <v>16549</v>
      </c>
      <c r="AC422" s="31" t="s">
        <v>34154</v>
      </c>
      <c r="AD422" s="31" t="s">
        <v>34161</v>
      </c>
      <c r="AE422" s="31" t="s">
        <v>16842</v>
      </c>
      <c r="AF422" s="31" t="s">
        <v>7976</v>
      </c>
      <c r="AG422" s="31" t="s">
        <v>5851</v>
      </c>
      <c r="AH422" s="31" t="s">
        <v>5851</v>
      </c>
      <c r="AI422" s="31" t="s">
        <v>40275</v>
      </c>
      <c r="AJ422" s="31">
        <v>1006767153</v>
      </c>
      <c r="AK422" s="31" t="s">
        <v>16453</v>
      </c>
      <c r="AL422" s="31" t="s">
        <v>14010</v>
      </c>
      <c r="AM422" s="31" t="s">
        <v>2711</v>
      </c>
      <c r="AN422" s="31"/>
      <c r="AO422" s="31"/>
      <c r="AP422" s="31" t="s">
        <v>16842</v>
      </c>
      <c r="AQ422" s="31" t="s">
        <v>11651</v>
      </c>
      <c r="AR422" s="31" t="s">
        <v>34143</v>
      </c>
      <c r="AS422" s="31" t="s">
        <v>34143</v>
      </c>
      <c r="AT422" s="31" t="str">
        <f>_xlfn.IFNA(VLOOKUP(D422,'[1]5. 1 Mei 2022'!$C$7:$F$60,4,FALSE),"")</f>
        <v/>
      </c>
      <c r="AU422" s="31"/>
      <c r="AV422" s="31" t="s">
        <v>30286</v>
      </c>
      <c r="AW422" s="31" t="s">
        <v>20332</v>
      </c>
      <c r="AX422" s="29">
        <f t="shared" si="67"/>
        <v>46524</v>
      </c>
      <c r="AY422" s="31" t="s">
        <v>26346</v>
      </c>
      <c r="AZ422" s="31" t="s">
        <v>16843</v>
      </c>
      <c r="BA422" s="30" t="s">
        <v>16842</v>
      </c>
      <c r="BB422" s="31"/>
      <c r="BC422" s="31"/>
      <c r="BD422" s="31" t="s">
        <v>30284</v>
      </c>
      <c r="BE422" s="31" t="s">
        <v>7976</v>
      </c>
      <c r="BF422" s="31" t="s">
        <v>30286</v>
      </c>
      <c r="BG422" s="31"/>
      <c r="BH422" s="31"/>
      <c r="BI422" s="31" t="s">
        <v>8137</v>
      </c>
      <c r="BJ422" s="31" t="s">
        <v>20279</v>
      </c>
      <c r="BK422" s="31" t="str">
        <f t="shared" si="58"/>
        <v>III/c</v>
      </c>
      <c r="BL422" s="31" t="s">
        <v>8077</v>
      </c>
      <c r="BM422" s="31"/>
      <c r="BN422" s="31"/>
      <c r="BO422" s="31"/>
      <c r="BP422" s="31"/>
      <c r="BQ422" s="31" t="s">
        <v>20279</v>
      </c>
      <c r="BR422" s="31" t="s">
        <v>26137</v>
      </c>
      <c r="BS422" s="31" t="s">
        <v>30428</v>
      </c>
      <c r="BT422" s="31" t="s">
        <v>19644</v>
      </c>
      <c r="BU422" s="31" t="s">
        <v>21685</v>
      </c>
      <c r="BV422" s="31" t="s">
        <v>11651</v>
      </c>
      <c r="BW422" s="31">
        <f t="shared" ca="1" si="63"/>
        <v>7</v>
      </c>
      <c r="BX422" s="78">
        <f t="shared" ca="1" si="64"/>
        <v>3</v>
      </c>
      <c r="BY422" s="31"/>
      <c r="BZ422" s="31"/>
      <c r="CA422" s="31" t="s">
        <v>2483</v>
      </c>
      <c r="CB422" s="31" t="s">
        <v>2519</v>
      </c>
      <c r="CC422" s="31">
        <v>1</v>
      </c>
      <c r="CD422" s="31">
        <v>1</v>
      </c>
      <c r="CE422" s="31" t="s">
        <v>20085</v>
      </c>
      <c r="CF422" s="31"/>
      <c r="CG422" s="31"/>
      <c r="CH422" s="31"/>
      <c r="CI422" s="31"/>
      <c r="CJ422" s="31"/>
      <c r="CK422" s="31"/>
      <c r="CL422" s="31" t="s">
        <v>26116</v>
      </c>
      <c r="CM422" s="31" t="s">
        <v>26115</v>
      </c>
      <c r="CN422" s="31">
        <v>125</v>
      </c>
      <c r="CO422" s="31" t="s">
        <v>26114</v>
      </c>
      <c r="CP422" s="31" t="s">
        <v>26115</v>
      </c>
      <c r="CQ422" s="31">
        <v>125</v>
      </c>
      <c r="CR422" s="31">
        <v>2374</v>
      </c>
      <c r="CS422" s="31" t="s">
        <v>18327</v>
      </c>
      <c r="CT422" s="31" t="s">
        <v>18325</v>
      </c>
      <c r="CU422" s="31" t="s">
        <v>18326</v>
      </c>
      <c r="CV422" s="31" t="s">
        <v>17106</v>
      </c>
      <c r="CW422" s="31" t="s">
        <v>18026</v>
      </c>
      <c r="CX422" s="31" t="s">
        <v>17107</v>
      </c>
      <c r="CY422" s="31" t="s">
        <v>17102</v>
      </c>
      <c r="CZ422" s="31" t="s">
        <v>8555</v>
      </c>
      <c r="DA422" s="31" t="s">
        <v>15828</v>
      </c>
      <c r="DB422" s="31" t="s">
        <v>18694</v>
      </c>
      <c r="DC422" s="31" t="s">
        <v>18695</v>
      </c>
      <c r="DD422" s="31" t="s">
        <v>18696</v>
      </c>
      <c r="DE422" s="31" t="s">
        <v>18697</v>
      </c>
      <c r="DF422" s="31" t="s">
        <v>25639</v>
      </c>
      <c r="DG422" s="31" t="s">
        <v>25640</v>
      </c>
      <c r="DH422" s="31" t="s">
        <v>18697</v>
      </c>
      <c r="DI422" s="31" t="s">
        <v>18459</v>
      </c>
      <c r="DJ422" s="31" t="s">
        <v>18460</v>
      </c>
      <c r="DK422" s="31" t="s">
        <v>25644</v>
      </c>
      <c r="DL422" s="31" t="s">
        <v>25643</v>
      </c>
      <c r="DM422" s="38" t="s">
        <v>32307</v>
      </c>
      <c r="DN422" s="38"/>
      <c r="DO422" s="35" t="s">
        <v>22000</v>
      </c>
      <c r="DP422" s="31" t="s">
        <v>20989</v>
      </c>
      <c r="DQ422" s="31" t="s">
        <v>21999</v>
      </c>
      <c r="DR422" s="31"/>
      <c r="DS422" s="31" t="s">
        <v>27858</v>
      </c>
      <c r="DT422" s="31" t="s">
        <v>16452</v>
      </c>
      <c r="DU422" s="31">
        <v>3</v>
      </c>
      <c r="DV422" s="31" t="s">
        <v>32167</v>
      </c>
      <c r="DW422" s="31"/>
      <c r="DX422" s="31"/>
      <c r="DY422" s="31" t="s">
        <v>37172</v>
      </c>
      <c r="DZ422" s="52" t="s">
        <v>23138</v>
      </c>
      <c r="EA422" s="52" t="s">
        <v>36106</v>
      </c>
      <c r="EB422" s="31">
        <v>0</v>
      </c>
      <c r="EC422" s="31" t="s">
        <v>40137</v>
      </c>
      <c r="ED422" s="31" t="s">
        <v>41101</v>
      </c>
      <c r="EE422" s="31" t="s">
        <v>2711</v>
      </c>
      <c r="EF422" s="31" t="s">
        <v>2711</v>
      </c>
      <c r="EG422" s="31"/>
      <c r="EH422" s="31"/>
      <c r="EI422" s="31"/>
      <c r="EJ422" s="31"/>
    </row>
    <row r="423" spans="1:140" ht="23.25" customHeight="1">
      <c r="A423" s="25">
        <v>421</v>
      </c>
      <c r="B423" s="30" t="s">
        <v>25819</v>
      </c>
      <c r="C423" s="31">
        <v>140377449</v>
      </c>
      <c r="D423" s="30" t="s">
        <v>2657</v>
      </c>
      <c r="E423" s="30"/>
      <c r="F423" s="30" t="s">
        <v>36253</v>
      </c>
      <c r="G423" s="31">
        <f t="shared" si="59"/>
        <v>60</v>
      </c>
      <c r="H423" s="72">
        <f t="shared" si="60"/>
        <v>46692</v>
      </c>
      <c r="I423" s="30"/>
      <c r="J423" s="30" t="s">
        <v>34084</v>
      </c>
      <c r="K423" s="30" t="s">
        <v>4318</v>
      </c>
      <c r="L423" s="31" t="s">
        <v>4318</v>
      </c>
      <c r="M423" s="31" t="s">
        <v>6378</v>
      </c>
      <c r="N423" s="31" t="s">
        <v>7120</v>
      </c>
      <c r="O423" s="31" t="s">
        <v>3943</v>
      </c>
      <c r="P423" s="31" t="s">
        <v>30542</v>
      </c>
      <c r="Q423" s="31"/>
      <c r="R423" s="31">
        <v>18</v>
      </c>
      <c r="S423" s="31">
        <v>0</v>
      </c>
      <c r="T423" s="31"/>
      <c r="U423" s="31">
        <v>95</v>
      </c>
      <c r="V423" s="31" t="s">
        <v>5848</v>
      </c>
      <c r="W423" s="31" t="s">
        <v>739</v>
      </c>
      <c r="X423" s="31" t="s">
        <v>714</v>
      </c>
      <c r="Y423" s="31" t="e">
        <f t="shared" ca="1" si="61"/>
        <v>#VALUE!</v>
      </c>
      <c r="Z423" s="31" t="e">
        <f t="shared" ca="1" si="62"/>
        <v>#VALUE!</v>
      </c>
      <c r="AA423" s="31"/>
      <c r="AB423" s="31" t="s">
        <v>7987</v>
      </c>
      <c r="AC423" s="31" t="s">
        <v>34154</v>
      </c>
      <c r="AD423" s="31" t="s">
        <v>34161</v>
      </c>
      <c r="AE423" s="31" t="s">
        <v>16846</v>
      </c>
      <c r="AF423" s="31" t="s">
        <v>7976</v>
      </c>
      <c r="AG423" s="31" t="s">
        <v>5851</v>
      </c>
      <c r="AH423" s="31" t="s">
        <v>5851</v>
      </c>
      <c r="AI423" s="31" t="s">
        <v>40275</v>
      </c>
      <c r="AJ423" s="31">
        <v>4100051017</v>
      </c>
      <c r="AK423" s="31" t="s">
        <v>4854</v>
      </c>
      <c r="AL423" s="31" t="s">
        <v>4855</v>
      </c>
      <c r="AM423" s="31" t="s">
        <v>2711</v>
      </c>
      <c r="AN423" s="31"/>
      <c r="AO423" s="31"/>
      <c r="AP423" s="31" t="s">
        <v>16846</v>
      </c>
      <c r="AQ423" s="31"/>
      <c r="AR423" s="31" t="s">
        <v>34144</v>
      </c>
      <c r="AS423" s="31" t="s">
        <v>34144</v>
      </c>
      <c r="AT423" s="31" t="str">
        <f>_xlfn.IFNA(VLOOKUP(D423,'[1]5. 1 Mei 2022'!$C$7:$F$60,4,FALSE),"")</f>
        <v/>
      </c>
      <c r="AU423" s="31"/>
      <c r="AV423" s="31" t="s">
        <v>7987</v>
      </c>
      <c r="AW423" s="31" t="s">
        <v>22714</v>
      </c>
      <c r="AX423" s="29" t="e">
        <f t="shared" si="67"/>
        <v>#VALUE!</v>
      </c>
      <c r="AY423" s="31" t="s">
        <v>26346</v>
      </c>
      <c r="AZ423" s="31" t="s">
        <v>16847</v>
      </c>
      <c r="BA423" s="30" t="s">
        <v>16846</v>
      </c>
      <c r="BB423" s="31"/>
      <c r="BC423" s="31"/>
      <c r="BD423" s="31" t="s">
        <v>7978</v>
      </c>
      <c r="BE423" s="31" t="s">
        <v>7976</v>
      </c>
      <c r="BF423" s="31" t="s">
        <v>7987</v>
      </c>
      <c r="BG423" s="31" t="s">
        <v>22718</v>
      </c>
      <c r="BH423" s="31"/>
      <c r="BI423" s="31" t="s">
        <v>8137</v>
      </c>
      <c r="BJ423" s="31" t="s">
        <v>20308</v>
      </c>
      <c r="BK423" s="31" t="str">
        <f t="shared" si="58"/>
        <v>IV/a</v>
      </c>
      <c r="BL423" s="31" t="s">
        <v>8077</v>
      </c>
      <c r="BM423" s="31"/>
      <c r="BN423" s="31"/>
      <c r="BO423" s="31"/>
      <c r="BP423" s="31" t="s">
        <v>1498</v>
      </c>
      <c r="BQ423" s="31" t="s">
        <v>20308</v>
      </c>
      <c r="BR423" s="31" t="s">
        <v>26137</v>
      </c>
      <c r="BS423" s="31" t="s">
        <v>30429</v>
      </c>
      <c r="BT423" s="31" t="s">
        <v>1935</v>
      </c>
      <c r="BU423" s="31" t="s">
        <v>3164</v>
      </c>
      <c r="BV423" s="31" t="s">
        <v>7057</v>
      </c>
      <c r="BW423" s="31">
        <f t="shared" ca="1" si="63"/>
        <v>16</v>
      </c>
      <c r="BX423" s="78">
        <f t="shared" ca="1" si="64"/>
        <v>3</v>
      </c>
      <c r="BY423" s="31"/>
      <c r="BZ423" s="31"/>
      <c r="CA423" s="31" t="s">
        <v>2483</v>
      </c>
      <c r="CB423" s="31" t="s">
        <v>2519</v>
      </c>
      <c r="CC423" s="31">
        <v>4</v>
      </c>
      <c r="CD423" s="31">
        <v>1</v>
      </c>
      <c r="CE423" s="31" t="s">
        <v>20085</v>
      </c>
      <c r="CF423" s="31"/>
      <c r="CG423" s="31"/>
      <c r="CH423" s="31"/>
      <c r="CI423" s="31"/>
      <c r="CJ423" s="31"/>
      <c r="CK423" s="31"/>
      <c r="CL423" s="52" t="s">
        <v>41619</v>
      </c>
      <c r="CM423" s="52" t="s">
        <v>39968</v>
      </c>
      <c r="CN423" s="31">
        <v>128</v>
      </c>
      <c r="CO423" s="31" t="s">
        <v>40590</v>
      </c>
      <c r="CP423" s="31" t="s">
        <v>39968</v>
      </c>
      <c r="CQ423" s="31">
        <v>128</v>
      </c>
      <c r="CR423" s="31">
        <v>2090</v>
      </c>
      <c r="CS423" s="31" t="s">
        <v>10077</v>
      </c>
      <c r="CT423" s="31" t="s">
        <v>10076</v>
      </c>
      <c r="CU423" s="31" t="s">
        <v>10078</v>
      </c>
      <c r="CV423" s="31" t="s">
        <v>8557</v>
      </c>
      <c r="CW423" s="31" t="s">
        <v>8563</v>
      </c>
      <c r="CX423" s="31" t="s">
        <v>926</v>
      </c>
      <c r="CY423" s="31" t="s">
        <v>8490</v>
      </c>
      <c r="CZ423" s="31" t="s">
        <v>8555</v>
      </c>
      <c r="DA423" s="31" t="s">
        <v>8491</v>
      </c>
      <c r="DB423" s="31" t="s">
        <v>8703</v>
      </c>
      <c r="DC423" s="31" t="s">
        <v>10082</v>
      </c>
      <c r="DD423" s="31" t="s">
        <v>8704</v>
      </c>
      <c r="DE423" s="31"/>
      <c r="DF423" s="31" t="s">
        <v>25639</v>
      </c>
      <c r="DG423" s="31" t="s">
        <v>25640</v>
      </c>
      <c r="DH423" s="31" t="s">
        <v>18699</v>
      </c>
      <c r="DI423" s="31"/>
      <c r="DJ423" s="31"/>
      <c r="DK423" s="31" t="s">
        <v>25644</v>
      </c>
      <c r="DL423" s="31" t="s">
        <v>25643</v>
      </c>
      <c r="DM423" s="38" t="s">
        <v>8800</v>
      </c>
      <c r="DN423" s="38"/>
      <c r="DO423" s="35">
        <v>0</v>
      </c>
      <c r="DP423" s="31" t="s">
        <v>13464</v>
      </c>
      <c r="DQ423" s="31" t="s">
        <v>13463</v>
      </c>
      <c r="DR423" s="31"/>
      <c r="DS423" s="31" t="s">
        <v>32686</v>
      </c>
      <c r="DT423" s="31"/>
      <c r="DU423" s="31">
        <v>3</v>
      </c>
      <c r="DV423" s="31" t="s">
        <v>32167</v>
      </c>
      <c r="DW423" s="31"/>
      <c r="DX423" s="31"/>
      <c r="DY423" s="31" t="s">
        <v>33907</v>
      </c>
      <c r="DZ423" s="31" t="s">
        <v>18408</v>
      </c>
      <c r="EA423" s="31" t="s">
        <v>29805</v>
      </c>
      <c r="EB423" s="31">
        <v>834310</v>
      </c>
      <c r="EC423" s="31" t="s">
        <v>40137</v>
      </c>
      <c r="ED423" s="31" t="s">
        <v>41101</v>
      </c>
      <c r="EE423" s="31" t="s">
        <v>2711</v>
      </c>
      <c r="EF423" s="31" t="s">
        <v>2711</v>
      </c>
      <c r="EG423" s="31"/>
      <c r="EH423" s="31"/>
      <c r="EI423" s="31"/>
      <c r="EJ423" s="31"/>
    </row>
    <row r="424" spans="1:140" ht="23.25" customHeight="1">
      <c r="A424" s="25">
        <v>422</v>
      </c>
      <c r="B424" s="30" t="s">
        <v>21675</v>
      </c>
      <c r="C424" s="31" t="s">
        <v>26150</v>
      </c>
      <c r="D424" s="30" t="s">
        <v>32777</v>
      </c>
      <c r="E424" s="30"/>
      <c r="F424" s="30" t="s">
        <v>36262</v>
      </c>
      <c r="G424" s="31">
        <f t="shared" si="59"/>
        <v>58</v>
      </c>
      <c r="H424" s="72">
        <f t="shared" si="60"/>
        <v>49796</v>
      </c>
      <c r="I424" s="30"/>
      <c r="J424" s="30" t="s">
        <v>34084</v>
      </c>
      <c r="K424" s="30" t="s">
        <v>33537</v>
      </c>
      <c r="L424" s="31" t="s">
        <v>33537</v>
      </c>
      <c r="M424" s="31" t="s">
        <v>3186</v>
      </c>
      <c r="N424" s="31" t="s">
        <v>3311</v>
      </c>
      <c r="O424" s="31" t="s">
        <v>2534</v>
      </c>
      <c r="P424" s="31" t="s">
        <v>18370</v>
      </c>
      <c r="Q424" s="31"/>
      <c r="R424" s="31"/>
      <c r="S424" s="31"/>
      <c r="T424" s="31"/>
      <c r="U424" s="31" t="s">
        <v>16150</v>
      </c>
      <c r="V424" s="31"/>
      <c r="W424" s="31" t="s">
        <v>6910</v>
      </c>
      <c r="X424" s="31" t="s">
        <v>21676</v>
      </c>
      <c r="Y424" s="31">
        <f t="shared" ca="1" si="61"/>
        <v>45</v>
      </c>
      <c r="Z424" s="31" t="str">
        <f t="shared" ca="1" si="62"/>
        <v>36-45</v>
      </c>
      <c r="AA424" s="31"/>
      <c r="AB424" s="31" t="s">
        <v>16546</v>
      </c>
      <c r="AC424" s="31" t="s">
        <v>34154</v>
      </c>
      <c r="AD424" s="31" t="s">
        <v>34161</v>
      </c>
      <c r="AE424" s="31" t="s">
        <v>16826</v>
      </c>
      <c r="AF424" s="31" t="s">
        <v>7976</v>
      </c>
      <c r="AG424" s="31" t="s">
        <v>5851</v>
      </c>
      <c r="AH424" s="31" t="s">
        <v>5851</v>
      </c>
      <c r="AI424" s="31" t="s">
        <v>40275</v>
      </c>
      <c r="AJ424" s="31" t="s">
        <v>21775</v>
      </c>
      <c r="AK424" s="31" t="s">
        <v>21776</v>
      </c>
      <c r="AL424" s="31" t="s">
        <v>11816</v>
      </c>
      <c r="AM424" s="31" t="s">
        <v>2711</v>
      </c>
      <c r="AN424" s="31"/>
      <c r="AO424" s="31"/>
      <c r="AP424" s="31" t="s">
        <v>16826</v>
      </c>
      <c r="AQ424" s="31" t="s">
        <v>11873</v>
      </c>
      <c r="AR424" s="31" t="s">
        <v>34144</v>
      </c>
      <c r="AS424" s="31" t="s">
        <v>34144</v>
      </c>
      <c r="AT424" s="31" t="str">
        <f>_xlfn.IFNA(VLOOKUP(D424,'[1]5. 1 Mei 2022'!$C$7:$F$60,4,FALSE),"")</f>
        <v/>
      </c>
      <c r="AU424" s="31"/>
      <c r="AV424" s="31" t="s">
        <v>5278</v>
      </c>
      <c r="AW424" s="31" t="s">
        <v>11873</v>
      </c>
      <c r="AX424" s="29">
        <v>45124</v>
      </c>
      <c r="AY424" s="31" t="s">
        <v>26346</v>
      </c>
      <c r="AZ424" s="31" t="s">
        <v>16828</v>
      </c>
      <c r="BA424" s="30" t="s">
        <v>16826</v>
      </c>
      <c r="BB424" s="31"/>
      <c r="BC424" s="31"/>
      <c r="BD424" s="31" t="s">
        <v>7978</v>
      </c>
      <c r="BE424" s="31" t="s">
        <v>7976</v>
      </c>
      <c r="BF424" s="31" t="s">
        <v>5278</v>
      </c>
      <c r="BG424" s="31"/>
      <c r="BH424" s="31"/>
      <c r="BI424" s="31"/>
      <c r="BJ424" s="31">
        <v>0</v>
      </c>
      <c r="BK424" s="31" t="str">
        <f t="shared" si="58"/>
        <v>III/b</v>
      </c>
      <c r="BL424" s="31"/>
      <c r="BM424" s="31"/>
      <c r="BN424" s="31"/>
      <c r="BO424" s="31"/>
      <c r="BP424" s="31"/>
      <c r="BQ424" s="31"/>
      <c r="BR424" s="31"/>
      <c r="BS424" s="31"/>
      <c r="BT424" s="31"/>
      <c r="BU424" s="31"/>
      <c r="BV424" s="31" t="s">
        <v>11873</v>
      </c>
      <c r="BW424" s="31">
        <f t="shared" ca="1" si="63"/>
        <v>5</v>
      </c>
      <c r="BX424" s="78">
        <f t="shared" ca="1" si="64"/>
        <v>3</v>
      </c>
      <c r="BY424" s="31" t="s">
        <v>25993</v>
      </c>
      <c r="BZ424" s="31"/>
      <c r="CA424" s="31" t="s">
        <v>2483</v>
      </c>
      <c r="CB424" s="31" t="s">
        <v>2519</v>
      </c>
      <c r="CC424" s="31">
        <v>5</v>
      </c>
      <c r="CD424" s="31">
        <v>1</v>
      </c>
      <c r="CE424" s="31"/>
      <c r="CF424" s="31"/>
      <c r="CG424" s="31"/>
      <c r="CH424" s="31"/>
      <c r="CI424" s="31"/>
      <c r="CJ424" s="31"/>
      <c r="CK424" s="31"/>
      <c r="CL424" s="52" t="s">
        <v>37137</v>
      </c>
      <c r="CM424" s="52" t="s">
        <v>20031</v>
      </c>
      <c r="CN424" s="31">
        <v>123</v>
      </c>
      <c r="CO424" s="31" t="s">
        <v>28789</v>
      </c>
      <c r="CP424" s="31" t="s">
        <v>20031</v>
      </c>
      <c r="CQ424" s="31">
        <v>123</v>
      </c>
      <c r="CR424" s="31">
        <v>2405</v>
      </c>
      <c r="CS424" s="31" t="s">
        <v>21777</v>
      </c>
      <c r="CT424" s="31" t="s">
        <v>21778</v>
      </c>
      <c r="CU424" s="31" t="s">
        <v>21779</v>
      </c>
      <c r="CV424" s="31" t="s">
        <v>21769</v>
      </c>
      <c r="CW424" s="31" t="s">
        <v>21770</v>
      </c>
      <c r="CX424" s="31" t="s">
        <v>21771</v>
      </c>
      <c r="CY424" s="31"/>
      <c r="CZ424" s="31"/>
      <c r="DA424" s="31"/>
      <c r="DB424" s="31" t="s">
        <v>25128</v>
      </c>
      <c r="DC424" s="31"/>
      <c r="DD424" s="31"/>
      <c r="DE424" s="31" t="s">
        <v>25130</v>
      </c>
      <c r="DF424" s="31" t="s">
        <v>25639</v>
      </c>
      <c r="DG424" s="31" t="s">
        <v>25640</v>
      </c>
      <c r="DH424" s="31" t="s">
        <v>25129</v>
      </c>
      <c r="DI424" s="31"/>
      <c r="DJ424" s="31"/>
      <c r="DK424" s="31" t="s">
        <v>25644</v>
      </c>
      <c r="DL424" s="31" t="s">
        <v>25643</v>
      </c>
      <c r="DM424" s="38" t="s">
        <v>35532</v>
      </c>
      <c r="DN424" s="38"/>
      <c r="DO424" s="35"/>
      <c r="DP424" s="31" t="s">
        <v>26110</v>
      </c>
      <c r="DQ424" s="31" t="s">
        <v>21772</v>
      </c>
      <c r="DR424" s="31"/>
      <c r="DS424" s="31" t="s">
        <v>21773</v>
      </c>
      <c r="DT424" s="31" t="s">
        <v>21774</v>
      </c>
      <c r="DU424" s="31">
        <v>2</v>
      </c>
      <c r="DV424" s="31" t="s">
        <v>32165</v>
      </c>
      <c r="DW424" s="31"/>
      <c r="DX424" s="31"/>
      <c r="DY424" s="31" t="s">
        <v>24717</v>
      </c>
      <c r="DZ424" s="31" t="s">
        <v>23991</v>
      </c>
      <c r="EA424" s="31"/>
      <c r="EB424" s="31">
        <v>0</v>
      </c>
      <c r="EC424" s="31" t="s">
        <v>40137</v>
      </c>
      <c r="ED424" s="31" t="s">
        <v>41101</v>
      </c>
      <c r="EE424" s="31" t="s">
        <v>2711</v>
      </c>
      <c r="EF424" s="31" t="s">
        <v>2711</v>
      </c>
      <c r="EG424" s="31"/>
      <c r="EH424" s="31" t="s">
        <v>41770</v>
      </c>
      <c r="EI424" s="31">
        <v>2021</v>
      </c>
      <c r="EJ424" s="31">
        <v>2023</v>
      </c>
    </row>
    <row r="425" spans="1:140" ht="23.25" customHeight="1">
      <c r="A425" s="25">
        <v>423</v>
      </c>
      <c r="B425" s="30" t="s">
        <v>21658</v>
      </c>
      <c r="C425" s="31" t="s">
        <v>4318</v>
      </c>
      <c r="D425" s="30" t="s">
        <v>7340</v>
      </c>
      <c r="E425" s="30"/>
      <c r="F425" s="30" t="s">
        <v>36257</v>
      </c>
      <c r="G425" s="31">
        <f t="shared" si="59"/>
        <v>58</v>
      </c>
      <c r="H425" s="72">
        <f t="shared" si="60"/>
        <v>48976</v>
      </c>
      <c r="I425" s="30"/>
      <c r="J425" s="30" t="s">
        <v>34084</v>
      </c>
      <c r="K425" s="30" t="s">
        <v>4318</v>
      </c>
      <c r="L425" s="31" t="s">
        <v>4318</v>
      </c>
      <c r="M425" s="31" t="s">
        <v>6378</v>
      </c>
      <c r="N425" s="31" t="s">
        <v>4008</v>
      </c>
      <c r="O425" s="31" t="s">
        <v>4320</v>
      </c>
      <c r="P425" s="31" t="s">
        <v>20080</v>
      </c>
      <c r="Q425" s="31"/>
      <c r="R425" s="31">
        <v>10</v>
      </c>
      <c r="S425" s="31">
        <v>0</v>
      </c>
      <c r="T425" s="31"/>
      <c r="U425" s="31">
        <v>118</v>
      </c>
      <c r="V425" s="31" t="s">
        <v>321</v>
      </c>
      <c r="W425" s="31" t="s">
        <v>3329</v>
      </c>
      <c r="X425" s="31" t="s">
        <v>4366</v>
      </c>
      <c r="Y425" s="31" t="e">
        <f t="shared" ca="1" si="61"/>
        <v>#VALUE!</v>
      </c>
      <c r="Z425" s="31" t="e">
        <f t="shared" ca="1" si="62"/>
        <v>#VALUE!</v>
      </c>
      <c r="AA425" s="31"/>
      <c r="AB425" s="31" t="s">
        <v>15632</v>
      </c>
      <c r="AC425" s="31" t="s">
        <v>34155</v>
      </c>
      <c r="AD425" s="31" t="s">
        <v>34161</v>
      </c>
      <c r="AE425" s="31" t="s">
        <v>16849</v>
      </c>
      <c r="AF425" s="31" t="s">
        <v>7976</v>
      </c>
      <c r="AG425" s="31" t="s">
        <v>5851</v>
      </c>
      <c r="AH425" s="31" t="s">
        <v>5851</v>
      </c>
      <c r="AI425" s="31" t="s">
        <v>40276</v>
      </c>
      <c r="AJ425" s="31" t="s">
        <v>4502</v>
      </c>
      <c r="AK425" s="31" t="s">
        <v>1866</v>
      </c>
      <c r="AL425" s="31" t="s">
        <v>1867</v>
      </c>
      <c r="AM425" s="31" t="s">
        <v>2711</v>
      </c>
      <c r="AN425" s="31" t="s">
        <v>10096</v>
      </c>
      <c r="AO425" s="31" t="s">
        <v>6176</v>
      </c>
      <c r="AP425" s="31" t="s">
        <v>16849</v>
      </c>
      <c r="AQ425" s="31" t="s">
        <v>3521</v>
      </c>
      <c r="AR425" s="31" t="s">
        <v>34144</v>
      </c>
      <c r="AS425" s="31" t="s">
        <v>34144</v>
      </c>
      <c r="AT425" s="31" t="str">
        <f>_xlfn.IFNA(VLOOKUP(D425,'[1]5. 1 Mei 2022'!$C$7:$F$60,4,FALSE),"")</f>
        <v/>
      </c>
      <c r="AU425" s="31"/>
      <c r="AV425" s="31" t="s">
        <v>7981</v>
      </c>
      <c r="AW425" s="31" t="s">
        <v>22721</v>
      </c>
      <c r="AX425" s="29" t="e">
        <f>AW425+1903</f>
        <v>#VALUE!</v>
      </c>
      <c r="AY425" s="31" t="s">
        <v>26346</v>
      </c>
      <c r="AZ425" s="31" t="s">
        <v>16850</v>
      </c>
      <c r="BA425" s="30" t="s">
        <v>16849</v>
      </c>
      <c r="BB425" s="31"/>
      <c r="BC425" s="31"/>
      <c r="BD425" s="31" t="s">
        <v>7978</v>
      </c>
      <c r="BE425" s="31" t="s">
        <v>7976</v>
      </c>
      <c r="BF425" s="31" t="s">
        <v>1871</v>
      </c>
      <c r="BG425" s="31" t="s">
        <v>22718</v>
      </c>
      <c r="BH425" s="31"/>
      <c r="BI425" s="31" t="s">
        <v>8137</v>
      </c>
      <c r="BJ425" s="31" t="s">
        <v>20289</v>
      </c>
      <c r="BK425" s="31" t="str">
        <f t="shared" si="58"/>
        <v>III/c</v>
      </c>
      <c r="BL425" s="31" t="s">
        <v>8077</v>
      </c>
      <c r="BM425" s="31"/>
      <c r="BN425" s="31"/>
      <c r="BO425" s="31"/>
      <c r="BP425" s="31" t="s">
        <v>1498</v>
      </c>
      <c r="BQ425" s="31" t="s">
        <v>20289</v>
      </c>
      <c r="BR425" s="31" t="s">
        <v>17856</v>
      </c>
      <c r="BS425" s="31" t="s">
        <v>21622</v>
      </c>
      <c r="BT425" s="31" t="s">
        <v>3163</v>
      </c>
      <c r="BU425" s="31" t="s">
        <v>719</v>
      </c>
      <c r="BV425" s="31" t="s">
        <v>3521</v>
      </c>
      <c r="BW425" s="31">
        <f t="shared" ca="1" si="63"/>
        <v>14</v>
      </c>
      <c r="BX425" s="78">
        <f t="shared" ca="1" si="64"/>
        <v>3</v>
      </c>
      <c r="BY425" s="31"/>
      <c r="BZ425" s="31"/>
      <c r="CA425" s="31" t="s">
        <v>2483</v>
      </c>
      <c r="CB425" s="31" t="s">
        <v>2519</v>
      </c>
      <c r="CC425" s="31">
        <v>2</v>
      </c>
      <c r="CD425" s="31">
        <v>1</v>
      </c>
      <c r="CE425" s="31" t="s">
        <v>20085</v>
      </c>
      <c r="CF425" s="31"/>
      <c r="CG425" s="31"/>
      <c r="CH425" s="31"/>
      <c r="CI425" s="31"/>
      <c r="CJ425" s="31"/>
      <c r="CK425" s="31"/>
      <c r="CL425" s="31" t="s">
        <v>21943</v>
      </c>
      <c r="CM425" s="31" t="s">
        <v>21944</v>
      </c>
      <c r="CN425" s="31">
        <v>124</v>
      </c>
      <c r="CO425" s="31" t="s">
        <v>21945</v>
      </c>
      <c r="CP425" s="31" t="s">
        <v>21944</v>
      </c>
      <c r="CQ425" s="31">
        <v>124</v>
      </c>
      <c r="CR425" s="31">
        <v>2316</v>
      </c>
      <c r="CS425" s="31" t="s">
        <v>10079</v>
      </c>
      <c r="CT425" s="31" t="s">
        <v>33467</v>
      </c>
      <c r="CU425" s="31" t="s">
        <v>10080</v>
      </c>
      <c r="CV425" s="31" t="s">
        <v>12100</v>
      </c>
      <c r="CW425" s="31" t="s">
        <v>12101</v>
      </c>
      <c r="CX425" s="31" t="s">
        <v>12102</v>
      </c>
      <c r="CY425" s="31" t="s">
        <v>8490</v>
      </c>
      <c r="CZ425" s="31" t="s">
        <v>8555</v>
      </c>
      <c r="DA425" s="31" t="s">
        <v>8491</v>
      </c>
      <c r="DB425" s="31" t="s">
        <v>25128</v>
      </c>
      <c r="DC425" s="31"/>
      <c r="DD425" s="31"/>
      <c r="DE425" s="31" t="s">
        <v>25130</v>
      </c>
      <c r="DF425" s="31" t="s">
        <v>25639</v>
      </c>
      <c r="DG425" s="31" t="s">
        <v>25640</v>
      </c>
      <c r="DH425" s="31" t="s">
        <v>25130</v>
      </c>
      <c r="DI425" s="31" t="s">
        <v>10399</v>
      </c>
      <c r="DJ425" s="31" t="s">
        <v>10368</v>
      </c>
      <c r="DK425" s="31" t="s">
        <v>25644</v>
      </c>
      <c r="DL425" s="31" t="s">
        <v>25643</v>
      </c>
      <c r="DM425" s="38" t="s">
        <v>9049</v>
      </c>
      <c r="DN425" s="38"/>
      <c r="DO425" s="35">
        <v>0</v>
      </c>
      <c r="DP425" s="31" t="s">
        <v>12919</v>
      </c>
      <c r="DQ425" s="31" t="s">
        <v>12918</v>
      </c>
      <c r="DR425" s="31"/>
      <c r="DS425" s="31" t="s">
        <v>5580</v>
      </c>
      <c r="DT425" s="31"/>
      <c r="DU425" s="31">
        <v>3</v>
      </c>
      <c r="DV425" s="31" t="s">
        <v>32167</v>
      </c>
      <c r="DW425" s="31"/>
      <c r="DX425" s="31"/>
      <c r="DY425" s="31" t="s">
        <v>33466</v>
      </c>
      <c r="DZ425" s="31" t="s">
        <v>21711</v>
      </c>
      <c r="EA425" s="31" t="s">
        <v>33461</v>
      </c>
      <c r="EB425" s="31">
        <v>889615</v>
      </c>
      <c r="EC425" s="31" t="s">
        <v>40137</v>
      </c>
      <c r="ED425" s="31" t="s">
        <v>41101</v>
      </c>
      <c r="EE425" s="31" t="s">
        <v>2711</v>
      </c>
      <c r="EF425" s="31" t="s">
        <v>2711</v>
      </c>
      <c r="EG425" s="31" t="s">
        <v>41194</v>
      </c>
      <c r="EH425" s="31"/>
      <c r="EI425" s="31"/>
      <c r="EJ425" s="31"/>
    </row>
    <row r="426" spans="1:140" ht="23.25" customHeight="1">
      <c r="A426" s="25">
        <v>424</v>
      </c>
      <c r="B426" s="30" t="s">
        <v>20467</v>
      </c>
      <c r="C426" s="31" t="s">
        <v>4318</v>
      </c>
      <c r="D426" s="30" t="s">
        <v>4357</v>
      </c>
      <c r="E426" s="30"/>
      <c r="F426" s="30" t="s">
        <v>36253</v>
      </c>
      <c r="G426" s="31">
        <f t="shared" si="59"/>
        <v>60</v>
      </c>
      <c r="H426" s="72">
        <f t="shared" si="60"/>
        <v>49400</v>
      </c>
      <c r="I426" s="30"/>
      <c r="J426" s="30" t="s">
        <v>34084</v>
      </c>
      <c r="K426" s="30" t="s">
        <v>4318</v>
      </c>
      <c r="L426" s="31" t="s">
        <v>4318</v>
      </c>
      <c r="M426" s="31" t="s">
        <v>3186</v>
      </c>
      <c r="N426" s="31" t="s">
        <v>7120</v>
      </c>
      <c r="O426" s="31" t="s">
        <v>3943</v>
      </c>
      <c r="P426" s="52" t="s">
        <v>24630</v>
      </c>
      <c r="Q426" s="52" t="s">
        <v>39386</v>
      </c>
      <c r="R426" s="31">
        <v>16</v>
      </c>
      <c r="S426" s="31">
        <v>5</v>
      </c>
      <c r="T426" s="31"/>
      <c r="U426" s="31">
        <v>115</v>
      </c>
      <c r="V426" s="31" t="s">
        <v>988</v>
      </c>
      <c r="W426" s="31" t="s">
        <v>7541</v>
      </c>
      <c r="X426" s="31" t="s">
        <v>4717</v>
      </c>
      <c r="Y426" s="31" t="e">
        <f t="shared" ca="1" si="61"/>
        <v>#VALUE!</v>
      </c>
      <c r="Z426" s="31" t="e">
        <f t="shared" ca="1" si="62"/>
        <v>#VALUE!</v>
      </c>
      <c r="AA426" s="31"/>
      <c r="AB426" s="31" t="s">
        <v>15628</v>
      </c>
      <c r="AC426" s="31" t="s">
        <v>34155</v>
      </c>
      <c r="AD426" s="31" t="s">
        <v>34161</v>
      </c>
      <c r="AE426" s="31" t="s">
        <v>16840</v>
      </c>
      <c r="AF426" s="31" t="s">
        <v>7976</v>
      </c>
      <c r="AG426" s="31" t="s">
        <v>5851</v>
      </c>
      <c r="AH426" s="31" t="s">
        <v>5851</v>
      </c>
      <c r="AI426" s="31" t="s">
        <v>40276</v>
      </c>
      <c r="AJ426" s="31" t="s">
        <v>15830</v>
      </c>
      <c r="AK426" s="31">
        <v>1462</v>
      </c>
      <c r="AL426" s="31" t="s">
        <v>3552</v>
      </c>
      <c r="AM426" s="31" t="s">
        <v>4078</v>
      </c>
      <c r="AN426" s="31" t="s">
        <v>2943</v>
      </c>
      <c r="AO426" s="31" t="s">
        <v>4899</v>
      </c>
      <c r="AP426" s="31" t="s">
        <v>16840</v>
      </c>
      <c r="AQ426" s="31"/>
      <c r="AR426" s="31" t="s">
        <v>34144</v>
      </c>
      <c r="AS426" s="31" t="s">
        <v>34144</v>
      </c>
      <c r="AT426" s="31" t="str">
        <f>_xlfn.IFNA(VLOOKUP(D426,'[1]5. 1 Mei 2022'!$C$7:$F$60,4,FALSE),"")</f>
        <v/>
      </c>
      <c r="AU426" s="31"/>
      <c r="AV426" s="31" t="s">
        <v>7984</v>
      </c>
      <c r="AW426" s="31" t="s">
        <v>22705</v>
      </c>
      <c r="AX426" s="29" t="e">
        <f>AW426+1903</f>
        <v>#VALUE!</v>
      </c>
      <c r="AY426" s="31" t="s">
        <v>26346</v>
      </c>
      <c r="AZ426" s="31" t="s">
        <v>16841</v>
      </c>
      <c r="BA426" s="30" t="s">
        <v>16840</v>
      </c>
      <c r="BB426" s="31"/>
      <c r="BC426" s="31"/>
      <c r="BD426" s="31" t="s">
        <v>7978</v>
      </c>
      <c r="BE426" s="31" t="s">
        <v>7976</v>
      </c>
      <c r="BF426" s="31" t="s">
        <v>7984</v>
      </c>
      <c r="BG426" s="31" t="s">
        <v>22718</v>
      </c>
      <c r="BH426" s="31"/>
      <c r="BI426" s="31" t="s">
        <v>8137</v>
      </c>
      <c r="BJ426" s="31" t="s">
        <v>20289</v>
      </c>
      <c r="BK426" s="31" t="str">
        <f t="shared" si="58"/>
        <v>IV/a</v>
      </c>
      <c r="BL426" s="31" t="s">
        <v>8077</v>
      </c>
      <c r="BM426" s="31"/>
      <c r="BN426" s="31"/>
      <c r="BO426" s="31"/>
      <c r="BP426" s="31" t="s">
        <v>1498</v>
      </c>
      <c r="BQ426" s="31" t="s">
        <v>20308</v>
      </c>
      <c r="BR426" s="52" t="s">
        <v>39748</v>
      </c>
      <c r="BS426" s="52" t="s">
        <v>39387</v>
      </c>
      <c r="BT426" s="31" t="s">
        <v>7564</v>
      </c>
      <c r="BU426" s="31" t="s">
        <v>794</v>
      </c>
      <c r="BV426" s="31" t="s">
        <v>4464</v>
      </c>
      <c r="BW426" s="31">
        <f t="shared" ca="1" si="63"/>
        <v>14</v>
      </c>
      <c r="BX426" s="78">
        <f t="shared" ca="1" si="64"/>
        <v>3</v>
      </c>
      <c r="BY426" s="31"/>
      <c r="BZ426" s="31"/>
      <c r="CA426" s="31" t="s">
        <v>2483</v>
      </c>
      <c r="CB426" s="31" t="s">
        <v>2519</v>
      </c>
      <c r="CC426" s="31">
        <v>2</v>
      </c>
      <c r="CD426" s="31">
        <v>1</v>
      </c>
      <c r="CE426" s="31" t="s">
        <v>20085</v>
      </c>
      <c r="CF426" s="31"/>
      <c r="CG426" s="31"/>
      <c r="CH426" s="31"/>
      <c r="CI426" s="31"/>
      <c r="CJ426" s="31"/>
      <c r="CK426" s="31"/>
      <c r="CL426" s="31" t="s">
        <v>35988</v>
      </c>
      <c r="CM426" s="31" t="s">
        <v>33507</v>
      </c>
      <c r="CN426" s="31">
        <v>127</v>
      </c>
      <c r="CO426" s="31" t="s">
        <v>33677</v>
      </c>
      <c r="CP426" s="31" t="s">
        <v>33507</v>
      </c>
      <c r="CQ426" s="31">
        <v>127</v>
      </c>
      <c r="CR426" s="31">
        <v>2206</v>
      </c>
      <c r="CS426" s="31" t="s">
        <v>16419</v>
      </c>
      <c r="CT426" s="31" t="s">
        <v>16413</v>
      </c>
      <c r="CU426" s="31" t="s">
        <v>16414</v>
      </c>
      <c r="CV426" s="31" t="s">
        <v>20329</v>
      </c>
      <c r="CW426" s="31" t="s">
        <v>20330</v>
      </c>
      <c r="CX426" s="31" t="s">
        <v>20331</v>
      </c>
      <c r="CY426" s="31" t="s">
        <v>10278</v>
      </c>
      <c r="CZ426" s="31" t="s">
        <v>8550</v>
      </c>
      <c r="DA426" s="31" t="s">
        <v>8491</v>
      </c>
      <c r="DB426" s="31" t="s">
        <v>10081</v>
      </c>
      <c r="DC426" s="31" t="s">
        <v>10082</v>
      </c>
      <c r="DD426" s="31">
        <v>41368</v>
      </c>
      <c r="DE426" s="31"/>
      <c r="DF426" s="31" t="s">
        <v>25639</v>
      </c>
      <c r="DG426" s="31" t="s">
        <v>25640</v>
      </c>
      <c r="DH426" s="31" t="s">
        <v>18699</v>
      </c>
      <c r="DI426" s="31"/>
      <c r="DJ426" s="31"/>
      <c r="DK426" s="31" t="s">
        <v>25644</v>
      </c>
      <c r="DL426" s="31" t="s">
        <v>25643</v>
      </c>
      <c r="DM426" s="38" t="s">
        <v>8840</v>
      </c>
      <c r="DN426" s="38"/>
      <c r="DO426" s="35" t="s">
        <v>31451</v>
      </c>
      <c r="DP426" s="31" t="s">
        <v>14245</v>
      </c>
      <c r="DQ426" s="31" t="s">
        <v>31452</v>
      </c>
      <c r="DR426" s="31"/>
      <c r="DS426" s="31" t="s">
        <v>26556</v>
      </c>
      <c r="DT426" s="31" t="s">
        <v>37511</v>
      </c>
      <c r="DU426" s="31">
        <v>3</v>
      </c>
      <c r="DV426" s="31" t="s">
        <v>32167</v>
      </c>
      <c r="DW426" s="31"/>
      <c r="DX426" s="31"/>
      <c r="DY426" s="31" t="s">
        <v>24719</v>
      </c>
      <c r="DZ426" s="31" t="s">
        <v>23991</v>
      </c>
      <c r="EA426" s="31"/>
      <c r="EB426" s="31">
        <v>0</v>
      </c>
      <c r="EC426" s="31" t="s">
        <v>40137</v>
      </c>
      <c r="ED426" s="31" t="s">
        <v>41101</v>
      </c>
      <c r="EE426" s="31" t="s">
        <v>4078</v>
      </c>
      <c r="EF426" s="31" t="s">
        <v>4078</v>
      </c>
      <c r="EG426" s="31" t="s">
        <v>41196</v>
      </c>
      <c r="EH426" s="31"/>
      <c r="EI426" s="31"/>
      <c r="EJ426" s="31"/>
    </row>
    <row r="427" spans="1:140" ht="23.25" customHeight="1">
      <c r="A427" s="25">
        <v>425</v>
      </c>
      <c r="B427" s="30" t="s">
        <v>21852</v>
      </c>
      <c r="C427" s="31" t="s">
        <v>26154</v>
      </c>
      <c r="D427" s="30" t="s">
        <v>33177</v>
      </c>
      <c r="E427" s="30"/>
      <c r="F427" s="30" t="s">
        <v>36258</v>
      </c>
      <c r="G427" s="31">
        <f t="shared" si="59"/>
        <v>58</v>
      </c>
      <c r="H427" s="72">
        <f t="shared" si="60"/>
        <v>52475</v>
      </c>
      <c r="I427" s="30"/>
      <c r="J427" s="30" t="s">
        <v>34084</v>
      </c>
      <c r="K427" s="30" t="s">
        <v>4318</v>
      </c>
      <c r="L427" s="31" t="s">
        <v>4318</v>
      </c>
      <c r="M427" s="31" t="s">
        <v>6378</v>
      </c>
      <c r="N427" s="31" t="s">
        <v>3311</v>
      </c>
      <c r="O427" s="31" t="s">
        <v>2534</v>
      </c>
      <c r="P427" s="52" t="s">
        <v>35984</v>
      </c>
      <c r="Q427" s="31" t="s">
        <v>41275</v>
      </c>
      <c r="R427" s="31"/>
      <c r="S427" s="31"/>
      <c r="T427" s="31"/>
      <c r="U427" s="31" t="s">
        <v>22846</v>
      </c>
      <c r="V427" s="31"/>
      <c r="W427" s="31" t="s">
        <v>4111</v>
      </c>
      <c r="X427" s="31" t="s">
        <v>19408</v>
      </c>
      <c r="Y427" s="31" t="e">
        <f t="shared" ca="1" si="61"/>
        <v>#VALUE!</v>
      </c>
      <c r="Z427" s="31" t="e">
        <f t="shared" ca="1" si="62"/>
        <v>#VALUE!</v>
      </c>
      <c r="AA427" s="31"/>
      <c r="AB427" s="31" t="s">
        <v>21853</v>
      </c>
      <c r="AC427" s="31" t="s">
        <v>34155</v>
      </c>
      <c r="AD427" s="31" t="s">
        <v>34161</v>
      </c>
      <c r="AE427" s="31" t="s">
        <v>16835</v>
      </c>
      <c r="AF427" s="31" t="s">
        <v>7976</v>
      </c>
      <c r="AG427" s="31" t="s">
        <v>5851</v>
      </c>
      <c r="AH427" s="31" t="s">
        <v>5851</v>
      </c>
      <c r="AI427" s="31" t="s">
        <v>40276</v>
      </c>
      <c r="AJ427" s="52" t="s">
        <v>36150</v>
      </c>
      <c r="AK427" s="31" t="s">
        <v>36151</v>
      </c>
      <c r="AL427" s="52" t="s">
        <v>16424</v>
      </c>
      <c r="AM427" s="31" t="s">
        <v>2711</v>
      </c>
      <c r="AN427" s="31" t="s">
        <v>21854</v>
      </c>
      <c r="AO427" s="52" t="s">
        <v>36152</v>
      </c>
      <c r="AP427" s="31" t="s">
        <v>16835</v>
      </c>
      <c r="AQ427" s="31" t="s">
        <v>1301</v>
      </c>
      <c r="AR427" s="31" t="s">
        <v>34144</v>
      </c>
      <c r="AS427" s="31" t="s">
        <v>34144</v>
      </c>
      <c r="AT427" s="31" t="str">
        <f>_xlfn.IFNA(VLOOKUP(D427,'[1]5. 1 Mei 2022'!$C$7:$F$60,4,FALSE),"")</f>
        <v/>
      </c>
      <c r="AU427" s="31"/>
      <c r="AV427" s="31" t="s">
        <v>14100</v>
      </c>
      <c r="AW427" s="31" t="s">
        <v>24831</v>
      </c>
      <c r="AX427" s="29" t="e">
        <f>AW427+1903</f>
        <v>#VALUE!</v>
      </c>
      <c r="AY427" s="31" t="s">
        <v>26346</v>
      </c>
      <c r="AZ427" s="31" t="s">
        <v>16836</v>
      </c>
      <c r="BA427" s="30" t="s">
        <v>16835</v>
      </c>
      <c r="BB427" s="31"/>
      <c r="BC427" s="31"/>
      <c r="BD427" s="31" t="s">
        <v>7978</v>
      </c>
      <c r="BE427" s="31" t="s">
        <v>7976</v>
      </c>
      <c r="BF427" s="31" t="s">
        <v>14100</v>
      </c>
      <c r="BG427" s="31"/>
      <c r="BH427" s="31"/>
      <c r="BI427" s="31" t="s">
        <v>8137</v>
      </c>
      <c r="BJ427" s="31">
        <v>0</v>
      </c>
      <c r="BK427" s="31" t="str">
        <f t="shared" si="58"/>
        <v>III/b</v>
      </c>
      <c r="BL427" s="31"/>
      <c r="BM427" s="31"/>
      <c r="BN427" s="31"/>
      <c r="BO427" s="31"/>
      <c r="BP427" s="31"/>
      <c r="BQ427" s="31" t="s">
        <v>20298</v>
      </c>
      <c r="BR427" s="31" t="s">
        <v>41376</v>
      </c>
      <c r="BS427" s="31">
        <v>0</v>
      </c>
      <c r="BT427" s="52" t="s">
        <v>20332</v>
      </c>
      <c r="BU427" s="52" t="s">
        <v>35984</v>
      </c>
      <c r="BV427" s="31" t="s">
        <v>1301</v>
      </c>
      <c r="BW427" s="31">
        <f t="shared" ca="1" si="63"/>
        <v>6</v>
      </c>
      <c r="BX427" s="78">
        <f t="shared" ca="1" si="64"/>
        <v>3</v>
      </c>
      <c r="BY427" s="31" t="s">
        <v>25993</v>
      </c>
      <c r="BZ427" s="31"/>
      <c r="CA427" s="31" t="s">
        <v>2483</v>
      </c>
      <c r="CB427" s="31" t="s">
        <v>2519</v>
      </c>
      <c r="CC427" s="31">
        <v>1</v>
      </c>
      <c r="CD427" s="31">
        <v>1</v>
      </c>
      <c r="CE427" s="31" t="s">
        <v>20085</v>
      </c>
      <c r="CF427" s="31"/>
      <c r="CG427" s="31"/>
      <c r="CH427" s="31"/>
      <c r="CI427" s="31"/>
      <c r="CJ427" s="31"/>
      <c r="CK427" s="31"/>
      <c r="CL427" s="31" t="s">
        <v>32469</v>
      </c>
      <c r="CM427" s="31" t="s">
        <v>28428</v>
      </c>
      <c r="CN427" s="31">
        <v>125</v>
      </c>
      <c r="CO427" s="31" t="s">
        <v>28427</v>
      </c>
      <c r="CP427" s="31" t="s">
        <v>28428</v>
      </c>
      <c r="CQ427" s="31">
        <v>125</v>
      </c>
      <c r="CR427" s="31">
        <v>2382</v>
      </c>
      <c r="CS427" s="31" t="s">
        <v>16420</v>
      </c>
      <c r="CT427" s="31" t="s">
        <v>19607</v>
      </c>
      <c r="CU427" s="31" t="s">
        <v>19608</v>
      </c>
      <c r="CV427" s="31" t="s">
        <v>23865</v>
      </c>
      <c r="CW427" s="31" t="s">
        <v>23866</v>
      </c>
      <c r="CX427" s="31" t="s">
        <v>23867</v>
      </c>
      <c r="CY427" s="31" t="s">
        <v>19616</v>
      </c>
      <c r="CZ427" s="31" t="s">
        <v>8547</v>
      </c>
      <c r="DA427" s="31" t="s">
        <v>19042</v>
      </c>
      <c r="DB427" s="31" t="s">
        <v>19591</v>
      </c>
      <c r="DC427" s="31"/>
      <c r="DD427" s="31"/>
      <c r="DE427" s="31"/>
      <c r="DF427" s="31" t="s">
        <v>25639</v>
      </c>
      <c r="DG427" s="31" t="s">
        <v>25640</v>
      </c>
      <c r="DH427" s="31" t="s">
        <v>18697</v>
      </c>
      <c r="DI427" s="31"/>
      <c r="DJ427" s="31"/>
      <c r="DK427" s="31" t="s">
        <v>25644</v>
      </c>
      <c r="DL427" s="31" t="s">
        <v>25643</v>
      </c>
      <c r="DM427" s="38" t="s">
        <v>32302</v>
      </c>
      <c r="DN427" s="38"/>
      <c r="DO427" s="35"/>
      <c r="DP427" s="31" t="s">
        <v>31701</v>
      </c>
      <c r="DQ427" s="31" t="s">
        <v>19614</v>
      </c>
      <c r="DR427" s="31"/>
      <c r="DS427" s="31" t="s">
        <v>19615</v>
      </c>
      <c r="DT427" s="31" t="s">
        <v>37512</v>
      </c>
      <c r="DU427" s="31">
        <v>3</v>
      </c>
      <c r="DV427" s="31" t="s">
        <v>32167</v>
      </c>
      <c r="DW427" s="31"/>
      <c r="DX427" s="31"/>
      <c r="DY427" s="31" t="s">
        <v>32001</v>
      </c>
      <c r="DZ427" s="31" t="s">
        <v>32002</v>
      </c>
      <c r="EA427" s="31"/>
      <c r="EB427" s="31">
        <v>0</v>
      </c>
      <c r="EC427" s="31" t="s">
        <v>40137</v>
      </c>
      <c r="ED427" s="31" t="s">
        <v>41101</v>
      </c>
      <c r="EE427" s="31" t="s">
        <v>22199</v>
      </c>
      <c r="EF427" s="31" t="s">
        <v>2711</v>
      </c>
      <c r="EG427" s="31" t="s">
        <v>41188</v>
      </c>
      <c r="EH427" s="31"/>
      <c r="EI427" s="31"/>
      <c r="EJ427" s="31"/>
    </row>
    <row r="428" spans="1:140" ht="23.25" customHeight="1">
      <c r="A428" s="25">
        <v>426</v>
      </c>
      <c r="B428" s="30" t="s">
        <v>33479</v>
      </c>
      <c r="C428" s="31" t="s">
        <v>26143</v>
      </c>
      <c r="D428" s="30" t="s">
        <v>33541</v>
      </c>
      <c r="E428" s="30"/>
      <c r="F428" s="30" t="s">
        <v>36262</v>
      </c>
      <c r="G428" s="31">
        <f t="shared" si="59"/>
        <v>58</v>
      </c>
      <c r="H428" s="72">
        <f t="shared" si="60"/>
        <v>50345</v>
      </c>
      <c r="I428" s="30"/>
      <c r="J428" s="30" t="s">
        <v>34084</v>
      </c>
      <c r="K428" s="30" t="s">
        <v>33537</v>
      </c>
      <c r="L428" s="34" t="s">
        <v>33537</v>
      </c>
      <c r="M428" s="31" t="s">
        <v>3186</v>
      </c>
      <c r="N428" s="31" t="s">
        <v>3311</v>
      </c>
      <c r="O428" s="31" t="s">
        <v>2534</v>
      </c>
      <c r="P428" s="31" t="s">
        <v>18370</v>
      </c>
      <c r="Q428" s="31"/>
      <c r="R428" s="31"/>
      <c r="S428" s="31"/>
      <c r="T428" s="31"/>
      <c r="U428" s="31" t="s">
        <v>3614</v>
      </c>
      <c r="V428" s="31"/>
      <c r="W428" s="31" t="s">
        <v>6910</v>
      </c>
      <c r="X428" s="31" t="s">
        <v>17081</v>
      </c>
      <c r="Y428" s="31">
        <f t="shared" ca="1" si="61"/>
        <v>44</v>
      </c>
      <c r="Z428" s="31" t="str">
        <f t="shared" ca="1" si="62"/>
        <v>36-45</v>
      </c>
      <c r="AA428" s="31"/>
      <c r="AB428" s="34" t="s">
        <v>17082</v>
      </c>
      <c r="AC428" s="34" t="s">
        <v>34154</v>
      </c>
      <c r="AD428" s="31" t="s">
        <v>34161</v>
      </c>
      <c r="AE428" s="34" t="s">
        <v>16849</v>
      </c>
      <c r="AF428" s="31" t="s">
        <v>7976</v>
      </c>
      <c r="AG428" s="31" t="s">
        <v>5851</v>
      </c>
      <c r="AH428" s="31" t="s">
        <v>5851</v>
      </c>
      <c r="AI428" s="31" t="s">
        <v>40275</v>
      </c>
      <c r="AJ428" s="31" t="s">
        <v>17111</v>
      </c>
      <c r="AK428" s="31" t="s">
        <v>17112</v>
      </c>
      <c r="AL428" s="31" t="s">
        <v>16767</v>
      </c>
      <c r="AM428" s="31" t="s">
        <v>2711</v>
      </c>
      <c r="AN428" s="31" t="s">
        <v>15622</v>
      </c>
      <c r="AO428" s="31" t="s">
        <v>17113</v>
      </c>
      <c r="AP428" s="31" t="s">
        <v>16849</v>
      </c>
      <c r="AQ428" s="31"/>
      <c r="AR428" s="31" t="s">
        <v>34144</v>
      </c>
      <c r="AS428" s="31" t="s">
        <v>34144</v>
      </c>
      <c r="AT428" s="31" t="str">
        <f>_xlfn.IFNA(VLOOKUP(D428,'[1]5. 1 Mei 2022'!$C$7:$F$60,4,FALSE),"")</f>
        <v/>
      </c>
      <c r="AU428" s="31"/>
      <c r="AV428" s="31" t="s">
        <v>17082</v>
      </c>
      <c r="AW428" s="31" t="s">
        <v>22705</v>
      </c>
      <c r="AX428" s="29" t="e">
        <v>#VALUE!</v>
      </c>
      <c r="AY428" s="31" t="s">
        <v>26346</v>
      </c>
      <c r="AZ428" s="31" t="s">
        <v>16850</v>
      </c>
      <c r="BA428" s="30" t="s">
        <v>16849</v>
      </c>
      <c r="BB428" s="31"/>
      <c r="BC428" s="31"/>
      <c r="BD428" s="31" t="s">
        <v>7978</v>
      </c>
      <c r="BE428" s="31" t="s">
        <v>7976</v>
      </c>
      <c r="BF428" s="31" t="s">
        <v>17082</v>
      </c>
      <c r="BG428" s="31"/>
      <c r="BH428" s="31"/>
      <c r="BI428" s="31"/>
      <c r="BJ428" s="31">
        <v>0</v>
      </c>
      <c r="BK428" s="31" t="str">
        <f t="shared" si="58"/>
        <v>III/b</v>
      </c>
      <c r="BL428" s="31"/>
      <c r="BM428" s="31"/>
      <c r="BN428" s="31"/>
      <c r="BO428" s="31"/>
      <c r="BP428" s="31"/>
      <c r="BQ428" s="31"/>
      <c r="BR428" s="31"/>
      <c r="BS428" s="31"/>
      <c r="BT428" s="31"/>
      <c r="BU428" s="31"/>
      <c r="BV428" s="31" t="s">
        <v>8466</v>
      </c>
      <c r="BW428" s="31">
        <f t="shared" ca="1" si="63"/>
        <v>7</v>
      </c>
      <c r="BX428" s="78">
        <f t="shared" ca="1" si="64"/>
        <v>3</v>
      </c>
      <c r="BY428" s="31" t="s">
        <v>25993</v>
      </c>
      <c r="BZ428" s="31"/>
      <c r="CA428" s="31" t="s">
        <v>2483</v>
      </c>
      <c r="CB428" s="31" t="s">
        <v>2519</v>
      </c>
      <c r="CC428" s="31">
        <v>2</v>
      </c>
      <c r="CD428" s="31">
        <v>1</v>
      </c>
      <c r="CE428" s="31" t="s">
        <v>20085</v>
      </c>
      <c r="CF428" s="31"/>
      <c r="CG428" s="31"/>
      <c r="CH428" s="31"/>
      <c r="CI428" s="31"/>
      <c r="CJ428" s="31"/>
      <c r="CK428" s="31"/>
      <c r="CL428" s="31" t="s">
        <v>21547</v>
      </c>
      <c r="CM428" s="31" t="s">
        <v>21426</v>
      </c>
      <c r="CN428" s="31">
        <v>123</v>
      </c>
      <c r="CO428" s="31" t="s">
        <v>21546</v>
      </c>
      <c r="CP428" s="34" t="s">
        <v>21426</v>
      </c>
      <c r="CQ428" s="31">
        <v>123</v>
      </c>
      <c r="CR428" s="34">
        <v>2375</v>
      </c>
      <c r="CS428" s="34" t="s">
        <v>17110</v>
      </c>
      <c r="CT428" s="34" t="s">
        <v>17108</v>
      </c>
      <c r="CU428" s="34" t="s">
        <v>17109</v>
      </c>
      <c r="CV428" s="34" t="s">
        <v>17104</v>
      </c>
      <c r="CW428" s="34" t="s">
        <v>18025</v>
      </c>
      <c r="CX428" s="34" t="s">
        <v>17105</v>
      </c>
      <c r="CY428" s="34" t="s">
        <v>17103</v>
      </c>
      <c r="CZ428" s="34" t="s">
        <v>8555</v>
      </c>
      <c r="DA428" s="34" t="s">
        <v>15828</v>
      </c>
      <c r="DB428" s="34" t="s">
        <v>25128</v>
      </c>
      <c r="DC428" s="34"/>
      <c r="DD428" s="34"/>
      <c r="DE428" s="34" t="s">
        <v>25129</v>
      </c>
      <c r="DF428" s="34" t="s">
        <v>25639</v>
      </c>
      <c r="DG428" s="34" t="s">
        <v>25640</v>
      </c>
      <c r="DH428" s="34" t="s">
        <v>25129</v>
      </c>
      <c r="DI428" s="34" t="s">
        <v>17100</v>
      </c>
      <c r="DJ428" s="34" t="s">
        <v>17101</v>
      </c>
      <c r="DK428" s="34" t="s">
        <v>25644</v>
      </c>
      <c r="DL428" s="34" t="s">
        <v>25643</v>
      </c>
      <c r="DM428" s="69" t="s">
        <v>31871</v>
      </c>
      <c r="DN428" s="38"/>
      <c r="DO428" s="48"/>
      <c r="DP428" s="34" t="s">
        <v>31872</v>
      </c>
      <c r="DQ428" s="34" t="s">
        <v>31873</v>
      </c>
      <c r="DR428" s="34" t="s">
        <v>17099</v>
      </c>
      <c r="DS428" s="34" t="s">
        <v>27790</v>
      </c>
      <c r="DT428" s="34" t="s">
        <v>37513</v>
      </c>
      <c r="DU428" s="34">
        <v>2</v>
      </c>
      <c r="DV428" s="34" t="s">
        <v>32165</v>
      </c>
      <c r="DW428" s="34"/>
      <c r="DX428" s="34"/>
      <c r="DY428" s="34" t="s">
        <v>33477</v>
      </c>
      <c r="DZ428" s="34" t="s">
        <v>21711</v>
      </c>
      <c r="EA428" s="34" t="s">
        <v>33461</v>
      </c>
      <c r="EB428" s="34">
        <v>1392683</v>
      </c>
      <c r="EC428" s="31" t="s">
        <v>40137</v>
      </c>
      <c r="ED428" s="31" t="s">
        <v>41101</v>
      </c>
      <c r="EE428" s="31" t="s">
        <v>2711</v>
      </c>
      <c r="EF428" s="31" t="s">
        <v>2711</v>
      </c>
      <c r="EG428" s="31" t="s">
        <v>41194</v>
      </c>
      <c r="EH428" s="31"/>
      <c r="EI428" s="31"/>
      <c r="EJ428" s="31"/>
    </row>
    <row r="429" spans="1:140" ht="23.25" customHeight="1">
      <c r="A429" s="25">
        <v>427</v>
      </c>
      <c r="B429" s="30" t="s">
        <v>19651</v>
      </c>
      <c r="C429" s="31" t="s">
        <v>1801</v>
      </c>
      <c r="D429" s="30" t="s">
        <v>4030</v>
      </c>
      <c r="E429" s="30"/>
      <c r="F429" s="30" t="s">
        <v>36257</v>
      </c>
      <c r="G429" s="31">
        <f t="shared" si="59"/>
        <v>58</v>
      </c>
      <c r="H429" s="72">
        <f t="shared" si="60"/>
        <v>49430</v>
      </c>
      <c r="I429" s="30"/>
      <c r="J429" s="30" t="s">
        <v>34084</v>
      </c>
      <c r="K429" s="30" t="s">
        <v>4318</v>
      </c>
      <c r="L429" s="31" t="s">
        <v>4318</v>
      </c>
      <c r="M429" s="31" t="s">
        <v>3186</v>
      </c>
      <c r="N429" s="31" t="s">
        <v>5797</v>
      </c>
      <c r="O429" s="31" t="s">
        <v>5271</v>
      </c>
      <c r="P429" s="31" t="s">
        <v>15640</v>
      </c>
      <c r="Q429" s="31"/>
      <c r="R429" s="31">
        <v>10</v>
      </c>
      <c r="S429" s="31">
        <v>0</v>
      </c>
      <c r="T429" s="31"/>
      <c r="U429" s="31">
        <v>201</v>
      </c>
      <c r="V429" s="31" t="s">
        <v>1474</v>
      </c>
      <c r="W429" s="31" t="s">
        <v>5646</v>
      </c>
      <c r="X429" s="31" t="s">
        <v>5341</v>
      </c>
      <c r="Y429" s="31">
        <f t="shared" ca="1" si="61"/>
        <v>46</v>
      </c>
      <c r="Z429" s="31" t="str">
        <f t="shared" ca="1" si="62"/>
        <v>46-58</v>
      </c>
      <c r="AA429" s="31"/>
      <c r="AB429" s="31" t="s">
        <v>15633</v>
      </c>
      <c r="AC429" s="31" t="s">
        <v>34155</v>
      </c>
      <c r="AD429" s="31" t="s">
        <v>34161</v>
      </c>
      <c r="AE429" s="31" t="s">
        <v>16830</v>
      </c>
      <c r="AF429" s="31" t="s">
        <v>7976</v>
      </c>
      <c r="AG429" s="31" t="s">
        <v>5851</v>
      </c>
      <c r="AH429" s="31" t="s">
        <v>5851</v>
      </c>
      <c r="AI429" s="31" t="s">
        <v>40276</v>
      </c>
      <c r="AJ429" s="31" t="s">
        <v>933</v>
      </c>
      <c r="AK429" s="31" t="s">
        <v>934</v>
      </c>
      <c r="AL429" s="31" t="s">
        <v>4051</v>
      </c>
      <c r="AM429" s="31" t="s">
        <v>2120</v>
      </c>
      <c r="AN429" s="31" t="s">
        <v>39754</v>
      </c>
      <c r="AO429" s="31" t="s">
        <v>19652</v>
      </c>
      <c r="AP429" s="31" t="s">
        <v>22911</v>
      </c>
      <c r="AQ429" s="52" t="s">
        <v>35514</v>
      </c>
      <c r="AR429" s="31" t="s">
        <v>34144</v>
      </c>
      <c r="AS429" s="31" t="s">
        <v>34144</v>
      </c>
      <c r="AT429" s="31" t="str">
        <f>_xlfn.IFNA(VLOOKUP(D429,'[1]5. 1 Mei 2022'!$C$7:$F$60,4,FALSE),"")</f>
        <v/>
      </c>
      <c r="AU429" s="31" t="s">
        <v>34271</v>
      </c>
      <c r="AV429" s="31" t="s">
        <v>22959</v>
      </c>
      <c r="AW429" s="52" t="s">
        <v>35514</v>
      </c>
      <c r="AX429" s="29">
        <f t="shared" ref="AX429:AX460" si="68">AW429+1903</f>
        <v>46726</v>
      </c>
      <c r="AY429" s="31" t="s">
        <v>11416</v>
      </c>
      <c r="AZ429" s="31" t="s">
        <v>22913</v>
      </c>
      <c r="BA429" s="30" t="s">
        <v>22911</v>
      </c>
      <c r="BB429" s="31"/>
      <c r="BC429" s="31"/>
      <c r="BD429" s="31" t="s">
        <v>7978</v>
      </c>
      <c r="BE429" s="31" t="s">
        <v>7976</v>
      </c>
      <c r="BF429" s="31" t="s">
        <v>22959</v>
      </c>
      <c r="BG429" s="31"/>
      <c r="BH429" s="31"/>
      <c r="BI429" s="31" t="s">
        <v>8137</v>
      </c>
      <c r="BJ429" s="31" t="s">
        <v>20289</v>
      </c>
      <c r="BK429" s="31" t="str">
        <f t="shared" si="58"/>
        <v>III/d</v>
      </c>
      <c r="BL429" s="31" t="s">
        <v>8077</v>
      </c>
      <c r="BM429" s="31"/>
      <c r="BN429" s="31"/>
      <c r="BO429" s="31"/>
      <c r="BP429" s="31" t="s">
        <v>1498</v>
      </c>
      <c r="BQ429" s="31" t="s">
        <v>20289</v>
      </c>
      <c r="BR429" s="31" t="s">
        <v>17826</v>
      </c>
      <c r="BS429" s="31" t="s">
        <v>29969</v>
      </c>
      <c r="BT429" s="31" t="s">
        <v>3296</v>
      </c>
      <c r="BU429" s="31" t="s">
        <v>2918</v>
      </c>
      <c r="BV429" s="31" t="s">
        <v>4179</v>
      </c>
      <c r="BW429" s="31">
        <f t="shared" ca="1" si="63"/>
        <v>13</v>
      </c>
      <c r="BX429" s="78">
        <f t="shared" ca="1" si="64"/>
        <v>3</v>
      </c>
      <c r="BY429" s="31"/>
      <c r="BZ429" s="31"/>
      <c r="CA429" s="31" t="s">
        <v>2483</v>
      </c>
      <c r="CB429" s="31" t="s">
        <v>2519</v>
      </c>
      <c r="CC429" s="31">
        <v>2</v>
      </c>
      <c r="CD429" s="31">
        <v>1</v>
      </c>
      <c r="CE429" s="31" t="s">
        <v>20085</v>
      </c>
      <c r="CF429" s="31"/>
      <c r="CG429" s="31"/>
      <c r="CH429" s="31"/>
      <c r="CI429" s="31"/>
      <c r="CJ429" s="31"/>
      <c r="CK429" s="31"/>
      <c r="CL429" s="52" t="s">
        <v>39755</v>
      </c>
      <c r="CM429" s="52" t="s">
        <v>39756</v>
      </c>
      <c r="CN429" s="31">
        <v>128</v>
      </c>
      <c r="CO429" s="31" t="s">
        <v>39760</v>
      </c>
      <c r="CP429" s="52" t="s">
        <v>39756</v>
      </c>
      <c r="CQ429" s="31">
        <v>128</v>
      </c>
      <c r="CR429" s="31">
        <v>2244</v>
      </c>
      <c r="CS429" s="31" t="s">
        <v>8735</v>
      </c>
      <c r="CT429" s="31" t="s">
        <v>17986</v>
      </c>
      <c r="CU429" s="31" t="s">
        <v>8736</v>
      </c>
      <c r="CV429" s="31" t="s">
        <v>23948</v>
      </c>
      <c r="CW429" s="31" t="s">
        <v>23949</v>
      </c>
      <c r="CX429" s="31" t="s">
        <v>23950</v>
      </c>
      <c r="CY429" s="31" t="s">
        <v>10279</v>
      </c>
      <c r="CZ429" s="31" t="s">
        <v>8548</v>
      </c>
      <c r="DA429" s="31" t="s">
        <v>8493</v>
      </c>
      <c r="DB429" s="31" t="s">
        <v>16740</v>
      </c>
      <c r="DC429" s="31" t="s">
        <v>16739</v>
      </c>
      <c r="DD429" s="31" t="s">
        <v>4972</v>
      </c>
      <c r="DE429" s="31"/>
      <c r="DF429" s="31" t="s">
        <v>25639</v>
      </c>
      <c r="DG429" s="31" t="s">
        <v>25640</v>
      </c>
      <c r="DH429" s="31" t="s">
        <v>25129</v>
      </c>
      <c r="DI429" s="31" t="s">
        <v>15864</v>
      </c>
      <c r="DJ429" s="31" t="s">
        <v>15865</v>
      </c>
      <c r="DK429" s="31" t="s">
        <v>25644</v>
      </c>
      <c r="DL429" s="31" t="s">
        <v>25643</v>
      </c>
      <c r="DM429" s="38" t="s">
        <v>9071</v>
      </c>
      <c r="DN429" s="38"/>
      <c r="DO429" s="35">
        <v>0</v>
      </c>
      <c r="DP429" s="31" t="s">
        <v>12803</v>
      </c>
      <c r="DQ429" s="31" t="s">
        <v>12071</v>
      </c>
      <c r="DR429" s="31"/>
      <c r="DS429" s="31" t="s">
        <v>6714</v>
      </c>
      <c r="DT429" s="31"/>
      <c r="DU429" s="31">
        <v>3</v>
      </c>
      <c r="DV429" s="31" t="s">
        <v>32167</v>
      </c>
      <c r="DW429" s="31"/>
      <c r="DX429" s="31"/>
      <c r="DY429" s="31" t="s">
        <v>34211</v>
      </c>
      <c r="DZ429" s="29">
        <v>44733</v>
      </c>
      <c r="EA429" s="29">
        <v>45804</v>
      </c>
      <c r="EB429" s="31">
        <v>0</v>
      </c>
      <c r="EC429" s="31" t="s">
        <v>40137</v>
      </c>
      <c r="ED429" s="31" t="s">
        <v>41100</v>
      </c>
      <c r="EE429" s="31" t="s">
        <v>4050</v>
      </c>
      <c r="EF429" s="31" t="s">
        <v>2120</v>
      </c>
      <c r="EG429" s="31" t="s">
        <v>41191</v>
      </c>
      <c r="EH429" s="31"/>
      <c r="EI429" s="31"/>
      <c r="EJ429" s="31"/>
    </row>
    <row r="430" spans="1:140" ht="23.25" customHeight="1">
      <c r="A430" s="25">
        <v>428</v>
      </c>
      <c r="B430" s="30" t="s">
        <v>12362</v>
      </c>
      <c r="C430" s="31">
        <v>140221566</v>
      </c>
      <c r="D430" s="30" t="s">
        <v>1021</v>
      </c>
      <c r="E430" s="30"/>
      <c r="F430" s="30" t="s">
        <v>36260</v>
      </c>
      <c r="G430" s="31">
        <f t="shared" si="59"/>
        <v>65</v>
      </c>
      <c r="H430" s="72">
        <f t="shared" si="60"/>
        <v>46997</v>
      </c>
      <c r="I430" s="30"/>
      <c r="J430" s="30" t="s">
        <v>34084</v>
      </c>
      <c r="K430" s="30" t="s">
        <v>4318</v>
      </c>
      <c r="L430" s="31" t="s">
        <v>4318</v>
      </c>
      <c r="M430" s="31" t="s">
        <v>3186</v>
      </c>
      <c r="N430" s="31" t="s">
        <v>2297</v>
      </c>
      <c r="O430" s="31" t="s">
        <v>6405</v>
      </c>
      <c r="P430" s="31" t="s">
        <v>886</v>
      </c>
      <c r="Q430" s="31"/>
      <c r="R430" s="31">
        <v>32</v>
      </c>
      <c r="S430" s="31">
        <v>0</v>
      </c>
      <c r="T430" s="31"/>
      <c r="U430" s="31">
        <v>48</v>
      </c>
      <c r="V430" s="31"/>
      <c r="W430" s="31" t="s">
        <v>3263</v>
      </c>
      <c r="X430" s="31" t="s">
        <v>4323</v>
      </c>
      <c r="Y430" s="31">
        <f t="shared" ca="1" si="61"/>
        <v>60</v>
      </c>
      <c r="Z430" s="31" t="str">
        <f t="shared" ca="1" si="62"/>
        <v>Lebih dari 58</v>
      </c>
      <c r="AA430" s="31"/>
      <c r="AB430" s="31" t="s">
        <v>12405</v>
      </c>
      <c r="AC430" s="31" t="s">
        <v>34155</v>
      </c>
      <c r="AD430" s="31" t="s">
        <v>34161</v>
      </c>
      <c r="AE430" s="31" t="s">
        <v>16849</v>
      </c>
      <c r="AF430" s="31" t="s">
        <v>7976</v>
      </c>
      <c r="AG430" s="31" t="s">
        <v>5851</v>
      </c>
      <c r="AH430" s="31" t="s">
        <v>5851</v>
      </c>
      <c r="AI430" s="31" t="s">
        <v>40276</v>
      </c>
      <c r="AJ430" s="31" t="s">
        <v>4505</v>
      </c>
      <c r="AK430" s="31" t="s">
        <v>5697</v>
      </c>
      <c r="AL430" s="31" t="s">
        <v>3410</v>
      </c>
      <c r="AM430" s="31" t="s">
        <v>2711</v>
      </c>
      <c r="AN430" s="31" t="s">
        <v>12364</v>
      </c>
      <c r="AO430" s="31" t="s">
        <v>12365</v>
      </c>
      <c r="AP430" s="31" t="s">
        <v>16849</v>
      </c>
      <c r="AQ430" s="31"/>
      <c r="AR430" s="31" t="s">
        <v>34144</v>
      </c>
      <c r="AS430" s="31" t="s">
        <v>34144</v>
      </c>
      <c r="AT430" s="31" t="str">
        <f>_xlfn.IFNA(VLOOKUP(D430,'[1]5. 1 Mei 2022'!$C$7:$F$60,4,FALSE),"")</f>
        <v/>
      </c>
      <c r="AU430" s="31"/>
      <c r="AV430" s="31" t="s">
        <v>7982</v>
      </c>
      <c r="AW430" s="31" t="s">
        <v>22705</v>
      </c>
      <c r="AX430" s="29" t="e">
        <f t="shared" si="68"/>
        <v>#VALUE!</v>
      </c>
      <c r="AY430" s="31" t="s">
        <v>26346</v>
      </c>
      <c r="AZ430" s="31" t="s">
        <v>16850</v>
      </c>
      <c r="BA430" s="30" t="s">
        <v>16849</v>
      </c>
      <c r="BB430" s="31"/>
      <c r="BC430" s="31"/>
      <c r="BD430" s="31" t="s">
        <v>7978</v>
      </c>
      <c r="BE430" s="31" t="s">
        <v>7976</v>
      </c>
      <c r="BF430" s="31" t="s">
        <v>7982</v>
      </c>
      <c r="BG430" s="31"/>
      <c r="BH430" s="31"/>
      <c r="BI430" s="31" t="s">
        <v>8137</v>
      </c>
      <c r="BJ430" s="31" t="s">
        <v>23454</v>
      </c>
      <c r="BK430" s="31" t="str">
        <f t="shared" si="58"/>
        <v>IV/c</v>
      </c>
      <c r="BL430" s="31" t="s">
        <v>8077</v>
      </c>
      <c r="BM430" s="31"/>
      <c r="BN430" s="31"/>
      <c r="BO430" s="31"/>
      <c r="BP430" s="31" t="s">
        <v>1498</v>
      </c>
      <c r="BQ430" s="31" t="s">
        <v>23454</v>
      </c>
      <c r="BR430" s="31" t="s">
        <v>30821</v>
      </c>
      <c r="BS430" s="31"/>
      <c r="BT430" s="31" t="s">
        <v>6823</v>
      </c>
      <c r="BU430" s="31"/>
      <c r="BV430" s="31" t="s">
        <v>5263</v>
      </c>
      <c r="BW430" s="31">
        <f t="shared" ca="1" si="63"/>
        <v>24</v>
      </c>
      <c r="BX430" s="78">
        <f t="shared" ca="1" si="64"/>
        <v>3</v>
      </c>
      <c r="BY430" s="31"/>
      <c r="BZ430" s="31"/>
      <c r="CA430" s="31" t="s">
        <v>996</v>
      </c>
      <c r="CB430" s="31" t="s">
        <v>2519</v>
      </c>
      <c r="CC430" s="31">
        <v>1</v>
      </c>
      <c r="CD430" s="31">
        <v>1</v>
      </c>
      <c r="CE430" s="31" t="s">
        <v>20085</v>
      </c>
      <c r="CF430" s="31"/>
      <c r="CG430" s="31">
        <v>2004</v>
      </c>
      <c r="CH430" s="31">
        <v>2010</v>
      </c>
      <c r="CI430" s="31">
        <v>2010</v>
      </c>
      <c r="CJ430" s="31"/>
      <c r="CK430" s="31"/>
      <c r="CL430" s="31" t="s">
        <v>32479</v>
      </c>
      <c r="CM430" s="31" t="s">
        <v>31632</v>
      </c>
      <c r="CN430" s="31">
        <v>126</v>
      </c>
      <c r="CO430" s="31" t="s">
        <v>31631</v>
      </c>
      <c r="CP430" s="31" t="s">
        <v>31632</v>
      </c>
      <c r="CQ430" s="31">
        <v>126</v>
      </c>
      <c r="CR430" s="31">
        <v>2009</v>
      </c>
      <c r="CS430" s="31" t="s">
        <v>10077</v>
      </c>
      <c r="CT430" s="31" t="s">
        <v>10076</v>
      </c>
      <c r="CU430" s="31" t="s">
        <v>10078</v>
      </c>
      <c r="CV430" s="31" t="s">
        <v>23935</v>
      </c>
      <c r="CW430" s="31" t="s">
        <v>23936</v>
      </c>
      <c r="CX430" s="31" t="s">
        <v>23937</v>
      </c>
      <c r="CY430" s="31" t="s">
        <v>8490</v>
      </c>
      <c r="CZ430" s="31" t="s">
        <v>8555</v>
      </c>
      <c r="DA430" s="31" t="s">
        <v>8491</v>
      </c>
      <c r="DB430" s="31" t="s">
        <v>25128</v>
      </c>
      <c r="DC430" s="31"/>
      <c r="DD430" s="31"/>
      <c r="DE430" s="31" t="s">
        <v>18698</v>
      </c>
      <c r="DF430" s="31" t="s">
        <v>25639</v>
      </c>
      <c r="DG430" s="31" t="s">
        <v>25640</v>
      </c>
      <c r="DH430" s="31" t="s">
        <v>18698</v>
      </c>
      <c r="DI430" s="31"/>
      <c r="DJ430" s="31"/>
      <c r="DK430" s="31" t="s">
        <v>25644</v>
      </c>
      <c r="DL430" s="31" t="s">
        <v>25643</v>
      </c>
      <c r="DM430" s="38" t="s">
        <v>9099</v>
      </c>
      <c r="DN430" s="38"/>
      <c r="DO430" s="35">
        <v>0</v>
      </c>
      <c r="DP430" s="31" t="s">
        <v>12921</v>
      </c>
      <c r="DQ430" s="31" t="s">
        <v>12920</v>
      </c>
      <c r="DR430" s="31"/>
      <c r="DS430" s="31" t="s">
        <v>26753</v>
      </c>
      <c r="DT430" s="31" t="s">
        <v>27996</v>
      </c>
      <c r="DU430" s="31">
        <v>3</v>
      </c>
      <c r="DV430" s="31" t="s">
        <v>32167</v>
      </c>
      <c r="DW430" s="31"/>
      <c r="DX430" s="31"/>
      <c r="DY430" s="31" t="s">
        <v>33493</v>
      </c>
      <c r="DZ430" s="31" t="s">
        <v>21711</v>
      </c>
      <c r="EA430" s="31" t="s">
        <v>33461</v>
      </c>
      <c r="EB430" s="31">
        <v>0</v>
      </c>
      <c r="EC430" s="31" t="s">
        <v>40137</v>
      </c>
      <c r="ED430" s="31" t="s">
        <v>41101</v>
      </c>
      <c r="EE430" s="31" t="s">
        <v>2711</v>
      </c>
      <c r="EF430" s="31" t="s">
        <v>2711</v>
      </c>
      <c r="EG430" s="31" t="s">
        <v>41194</v>
      </c>
      <c r="EH430" s="31"/>
      <c r="EI430" s="31"/>
      <c r="EJ430" s="31"/>
    </row>
    <row r="431" spans="1:140" ht="23.25" customHeight="1">
      <c r="A431" s="25">
        <v>429</v>
      </c>
      <c r="B431" s="30" t="s">
        <v>14957</v>
      </c>
      <c r="C431" s="31" t="s">
        <v>4318</v>
      </c>
      <c r="D431" s="30" t="s">
        <v>3310</v>
      </c>
      <c r="E431" s="30"/>
      <c r="F431" s="30" t="s">
        <v>36253</v>
      </c>
      <c r="G431" s="31">
        <f t="shared" si="59"/>
        <v>60</v>
      </c>
      <c r="H431" s="72">
        <f t="shared" si="60"/>
        <v>50710</v>
      </c>
      <c r="I431" s="30"/>
      <c r="J431" s="30" t="s">
        <v>34084</v>
      </c>
      <c r="K431" s="30" t="s">
        <v>4318</v>
      </c>
      <c r="L431" s="31" t="s">
        <v>4318</v>
      </c>
      <c r="M431" s="31" t="s">
        <v>6378</v>
      </c>
      <c r="N431" s="31" t="s">
        <v>7120</v>
      </c>
      <c r="O431" s="31" t="s">
        <v>1501</v>
      </c>
      <c r="P431" s="52" t="s">
        <v>35985</v>
      </c>
      <c r="Q431" s="31" t="s">
        <v>41903</v>
      </c>
      <c r="R431" s="31">
        <v>14</v>
      </c>
      <c r="S431" s="31">
        <v>4</v>
      </c>
      <c r="T431" s="31"/>
      <c r="U431" s="31">
        <v>131</v>
      </c>
      <c r="V431" s="31" t="s">
        <v>5993</v>
      </c>
      <c r="W431" s="31" t="s">
        <v>7059</v>
      </c>
      <c r="X431" s="31" t="s">
        <v>4716</v>
      </c>
      <c r="Y431" s="31">
        <f t="shared" ca="1" si="61"/>
        <v>45</v>
      </c>
      <c r="Z431" s="31" t="str">
        <f t="shared" ca="1" si="62"/>
        <v>36-45</v>
      </c>
      <c r="AA431" s="31"/>
      <c r="AB431" s="31" t="s">
        <v>16549</v>
      </c>
      <c r="AC431" s="31" t="s">
        <v>34154</v>
      </c>
      <c r="AD431" s="31" t="s">
        <v>34161</v>
      </c>
      <c r="AE431" s="31" t="s">
        <v>16842</v>
      </c>
      <c r="AF431" s="31" t="s">
        <v>7976</v>
      </c>
      <c r="AG431" s="31" t="s">
        <v>5851</v>
      </c>
      <c r="AH431" s="31" t="s">
        <v>5851</v>
      </c>
      <c r="AI431" s="31" t="s">
        <v>40275</v>
      </c>
      <c r="AJ431" s="31">
        <v>4104130043</v>
      </c>
      <c r="AK431" s="31" t="s">
        <v>6986</v>
      </c>
      <c r="AL431" s="31" t="s">
        <v>4849</v>
      </c>
      <c r="AM431" s="31" t="s">
        <v>2711</v>
      </c>
      <c r="AN431" s="31"/>
      <c r="AO431" s="31"/>
      <c r="AP431" s="31" t="s">
        <v>16842</v>
      </c>
      <c r="AQ431" s="31"/>
      <c r="AR431" s="31" t="s">
        <v>34144</v>
      </c>
      <c r="AS431" s="31" t="s">
        <v>34144</v>
      </c>
      <c r="AT431" s="31" t="str">
        <f>_xlfn.IFNA(VLOOKUP(D431,'[1]5. 1 Mei 2022'!$C$7:$F$60,4,FALSE),"")</f>
        <v/>
      </c>
      <c r="AU431" s="31"/>
      <c r="AV431" s="31" t="s">
        <v>7979</v>
      </c>
      <c r="AW431" s="31"/>
      <c r="AX431" s="29">
        <f t="shared" si="68"/>
        <v>1903</v>
      </c>
      <c r="AY431" s="31" t="s">
        <v>26346</v>
      </c>
      <c r="AZ431" s="31" t="s">
        <v>16843</v>
      </c>
      <c r="BA431" s="30" t="s">
        <v>16842</v>
      </c>
      <c r="BB431" s="31"/>
      <c r="BC431" s="31"/>
      <c r="BD431" s="31" t="s">
        <v>7978</v>
      </c>
      <c r="BE431" s="31" t="s">
        <v>7976</v>
      </c>
      <c r="BF431" s="31" t="s">
        <v>7979</v>
      </c>
      <c r="BG431" s="31"/>
      <c r="BH431" s="31"/>
      <c r="BI431" s="31" t="s">
        <v>8137</v>
      </c>
      <c r="BJ431" s="31" t="s">
        <v>20289</v>
      </c>
      <c r="BK431" s="31" t="str">
        <f t="shared" si="58"/>
        <v>IV/a</v>
      </c>
      <c r="BL431" s="31" t="s">
        <v>8077</v>
      </c>
      <c r="BM431" s="31"/>
      <c r="BN431" s="31"/>
      <c r="BO431" s="31"/>
      <c r="BP431" s="31" t="s">
        <v>1498</v>
      </c>
      <c r="BQ431" s="31" t="s">
        <v>20308</v>
      </c>
      <c r="BR431" s="52" t="s">
        <v>24067</v>
      </c>
      <c r="BS431" s="31" t="s">
        <v>41794</v>
      </c>
      <c r="BT431" s="31" t="s">
        <v>7564</v>
      </c>
      <c r="BU431" s="31" t="s">
        <v>794</v>
      </c>
      <c r="BV431" s="31" t="s">
        <v>4464</v>
      </c>
      <c r="BW431" s="31">
        <f t="shared" ca="1" si="63"/>
        <v>14</v>
      </c>
      <c r="BX431" s="78">
        <f t="shared" ca="1" si="64"/>
        <v>3</v>
      </c>
      <c r="BY431" s="31"/>
      <c r="BZ431" s="31"/>
      <c r="CA431" s="31" t="s">
        <v>2483</v>
      </c>
      <c r="CB431" s="31" t="s">
        <v>2519</v>
      </c>
      <c r="CC431" s="31">
        <v>2</v>
      </c>
      <c r="CD431" s="31">
        <v>1</v>
      </c>
      <c r="CE431" s="31" t="s">
        <v>20085</v>
      </c>
      <c r="CF431" s="31"/>
      <c r="CG431" s="31"/>
      <c r="CH431" s="31"/>
      <c r="CI431" s="31"/>
      <c r="CJ431" s="31"/>
      <c r="CK431" s="31"/>
      <c r="CL431" s="31" t="s">
        <v>22892</v>
      </c>
      <c r="CM431" s="31" t="s">
        <v>22893</v>
      </c>
      <c r="CN431" s="31">
        <v>123</v>
      </c>
      <c r="CO431" s="31" t="s">
        <v>22894</v>
      </c>
      <c r="CP431" s="31" t="s">
        <v>22893</v>
      </c>
      <c r="CQ431" s="31">
        <v>123</v>
      </c>
      <c r="CR431" s="31">
        <v>2205</v>
      </c>
      <c r="CS431" s="31" t="s">
        <v>10077</v>
      </c>
      <c r="CT431" s="31" t="s">
        <v>10076</v>
      </c>
      <c r="CU431" s="31" t="s">
        <v>10078</v>
      </c>
      <c r="CV431" s="31" t="s">
        <v>8557</v>
      </c>
      <c r="CW431" s="31" t="s">
        <v>8563</v>
      </c>
      <c r="CX431" s="31" t="s">
        <v>926</v>
      </c>
      <c r="CY431" s="31" t="s">
        <v>8490</v>
      </c>
      <c r="CZ431" s="31" t="s">
        <v>8555</v>
      </c>
      <c r="DA431" s="31" t="s">
        <v>8491</v>
      </c>
      <c r="DB431" s="31" t="s">
        <v>25128</v>
      </c>
      <c r="DC431" s="31" t="s">
        <v>11256</v>
      </c>
      <c r="DD431" s="31" t="s">
        <v>11244</v>
      </c>
      <c r="DE431" s="31">
        <v>2023</v>
      </c>
      <c r="DF431" s="31" t="s">
        <v>25639</v>
      </c>
      <c r="DG431" s="31" t="s">
        <v>25640</v>
      </c>
      <c r="DH431" s="31" t="s">
        <v>25129</v>
      </c>
      <c r="DI431" s="31" t="s">
        <v>10399</v>
      </c>
      <c r="DJ431" s="31" t="s">
        <v>10368</v>
      </c>
      <c r="DK431" s="31" t="s">
        <v>25644</v>
      </c>
      <c r="DL431" s="31" t="s">
        <v>25643</v>
      </c>
      <c r="DM431" s="38" t="s">
        <v>8777</v>
      </c>
      <c r="DN431" s="38"/>
      <c r="DO431" s="35"/>
      <c r="DP431" s="31" t="s">
        <v>15164</v>
      </c>
      <c r="DQ431" s="31" t="s">
        <v>15165</v>
      </c>
      <c r="DR431" s="31"/>
      <c r="DS431" s="31" t="s">
        <v>26515</v>
      </c>
      <c r="DT431" s="31"/>
      <c r="DU431" s="31">
        <v>3</v>
      </c>
      <c r="DV431" s="31" t="s">
        <v>32167</v>
      </c>
      <c r="DW431" s="31"/>
      <c r="DX431" s="31"/>
      <c r="DY431" s="31" t="s">
        <v>37171</v>
      </c>
      <c r="DZ431" s="52" t="s">
        <v>23138</v>
      </c>
      <c r="EA431" s="52" t="s">
        <v>36106</v>
      </c>
      <c r="EB431" s="31">
        <v>895399</v>
      </c>
      <c r="EC431" s="31" t="s">
        <v>40137</v>
      </c>
      <c r="ED431" s="31" t="s">
        <v>41101</v>
      </c>
      <c r="EE431" s="31" t="s">
        <v>2711</v>
      </c>
      <c r="EF431" s="31" t="s">
        <v>2711</v>
      </c>
      <c r="EG431" s="31"/>
      <c r="EH431" s="31"/>
      <c r="EI431" s="31"/>
      <c r="EJ431" s="31"/>
    </row>
    <row r="432" spans="1:140" ht="23.25" customHeight="1">
      <c r="A432" s="25">
        <v>430</v>
      </c>
      <c r="B432" s="30" t="s">
        <v>8170</v>
      </c>
      <c r="C432" s="31">
        <v>140188568</v>
      </c>
      <c r="D432" s="30" t="s">
        <v>1023</v>
      </c>
      <c r="E432" s="30"/>
      <c r="F432" s="30" t="s">
        <v>36260</v>
      </c>
      <c r="G432" s="31">
        <f t="shared" si="59"/>
        <v>65</v>
      </c>
      <c r="H432" s="72">
        <f t="shared" si="60"/>
        <v>46143</v>
      </c>
      <c r="I432" s="30"/>
      <c r="J432" s="30" t="s">
        <v>34084</v>
      </c>
      <c r="K432" s="30" t="s">
        <v>4318</v>
      </c>
      <c r="L432" s="31" t="s">
        <v>4318</v>
      </c>
      <c r="M432" s="31" t="s">
        <v>6378</v>
      </c>
      <c r="N432" s="31" t="s">
        <v>4651</v>
      </c>
      <c r="O432" s="31" t="s">
        <v>7595</v>
      </c>
      <c r="P432" s="31" t="s">
        <v>23983</v>
      </c>
      <c r="Q432" s="31"/>
      <c r="R432" s="31">
        <v>32</v>
      </c>
      <c r="S432" s="31">
        <v>0</v>
      </c>
      <c r="T432" s="31"/>
      <c r="U432" s="31">
        <v>189</v>
      </c>
      <c r="V432" s="31"/>
      <c r="W432" s="31" t="s">
        <v>2471</v>
      </c>
      <c r="X432" s="31" t="s">
        <v>5691</v>
      </c>
      <c r="Y432" s="31">
        <f t="shared" ca="1" si="61"/>
        <v>62</v>
      </c>
      <c r="Z432" s="31" t="str">
        <f t="shared" ca="1" si="62"/>
        <v>Lebih dari 58</v>
      </c>
      <c r="AA432" s="31"/>
      <c r="AB432" s="31" t="s">
        <v>7981</v>
      </c>
      <c r="AC432" s="31" t="s">
        <v>34154</v>
      </c>
      <c r="AD432" s="31" t="s">
        <v>34161</v>
      </c>
      <c r="AE432" s="31" t="s">
        <v>16849</v>
      </c>
      <c r="AF432" s="31" t="s">
        <v>7976</v>
      </c>
      <c r="AG432" s="31" t="s">
        <v>5851</v>
      </c>
      <c r="AH432" s="31" t="s">
        <v>5851</v>
      </c>
      <c r="AI432" s="31" t="s">
        <v>40275</v>
      </c>
      <c r="AJ432" s="31" t="s">
        <v>4501</v>
      </c>
      <c r="AK432" s="31" t="s">
        <v>1832</v>
      </c>
      <c r="AL432" s="31">
        <v>35090</v>
      </c>
      <c r="AM432" s="31" t="s">
        <v>2711</v>
      </c>
      <c r="AN432" s="31"/>
      <c r="AO432" s="31"/>
      <c r="AP432" s="31" t="s">
        <v>16849</v>
      </c>
      <c r="AQ432" s="31"/>
      <c r="AR432" s="31" t="s">
        <v>34144</v>
      </c>
      <c r="AS432" s="31" t="s">
        <v>34144</v>
      </c>
      <c r="AT432" s="31" t="str">
        <f>_xlfn.IFNA(VLOOKUP(D432,'[1]5. 1 Mei 2022'!$C$7:$F$60,4,FALSE),"")</f>
        <v/>
      </c>
      <c r="AU432" s="31"/>
      <c r="AV432" s="31" t="s">
        <v>7981</v>
      </c>
      <c r="AW432" s="31" t="s">
        <v>22705</v>
      </c>
      <c r="AX432" s="29" t="e">
        <f t="shared" si="68"/>
        <v>#VALUE!</v>
      </c>
      <c r="AY432" s="31" t="s">
        <v>26346</v>
      </c>
      <c r="AZ432" s="31" t="s">
        <v>16850</v>
      </c>
      <c r="BA432" s="30" t="s">
        <v>16849</v>
      </c>
      <c r="BB432" s="31"/>
      <c r="BC432" s="31"/>
      <c r="BD432" s="31" t="s">
        <v>7978</v>
      </c>
      <c r="BE432" s="31" t="s">
        <v>7976</v>
      </c>
      <c r="BF432" s="31" t="s">
        <v>7981</v>
      </c>
      <c r="BG432" s="31" t="s">
        <v>22718</v>
      </c>
      <c r="BH432" s="31"/>
      <c r="BI432" s="31" t="s">
        <v>8137</v>
      </c>
      <c r="BJ432" s="31" t="s">
        <v>21630</v>
      </c>
      <c r="BK432" s="31" t="str">
        <f t="shared" si="58"/>
        <v>IV/d</v>
      </c>
      <c r="BL432" s="31" t="s">
        <v>8077</v>
      </c>
      <c r="BM432" s="31"/>
      <c r="BN432" s="31"/>
      <c r="BO432" s="31"/>
      <c r="BP432" s="31" t="s">
        <v>1498</v>
      </c>
      <c r="BQ432" s="31" t="s">
        <v>21630</v>
      </c>
      <c r="BR432" s="31" t="s">
        <v>23782</v>
      </c>
      <c r="BS432" s="31"/>
      <c r="BT432" s="31" t="s">
        <v>1682</v>
      </c>
      <c r="BU432" s="31"/>
      <c r="BV432" s="31" t="s">
        <v>3866</v>
      </c>
      <c r="BW432" s="31" t="e">
        <f t="shared" ca="1" si="63"/>
        <v>#VALUE!</v>
      </c>
      <c r="BX432" s="78" t="e">
        <f t="shared" ca="1" si="64"/>
        <v>#VALUE!</v>
      </c>
      <c r="BY432" s="31"/>
      <c r="BZ432" s="31"/>
      <c r="CA432" s="31" t="s">
        <v>2483</v>
      </c>
      <c r="CB432" s="31" t="s">
        <v>2519</v>
      </c>
      <c r="CC432" s="31">
        <v>2</v>
      </c>
      <c r="CD432" s="31">
        <v>1</v>
      </c>
      <c r="CE432" s="31" t="s">
        <v>20085</v>
      </c>
      <c r="CF432" s="31"/>
      <c r="CG432" s="31">
        <v>2004</v>
      </c>
      <c r="CH432" s="31" t="s">
        <v>7893</v>
      </c>
      <c r="CI432" s="31">
        <v>2008</v>
      </c>
      <c r="CJ432" s="31" t="s">
        <v>5548</v>
      </c>
      <c r="CK432" s="31"/>
      <c r="CL432" s="31" t="s">
        <v>33767</v>
      </c>
      <c r="CM432" s="31" t="s">
        <v>33768</v>
      </c>
      <c r="CN432" s="31">
        <v>127</v>
      </c>
      <c r="CO432" s="31" t="s">
        <v>36047</v>
      </c>
      <c r="CP432" s="31" t="s">
        <v>33768</v>
      </c>
      <c r="CQ432" s="31">
        <v>127</v>
      </c>
      <c r="CR432" s="31">
        <v>2010</v>
      </c>
      <c r="CS432" s="31" t="s">
        <v>10077</v>
      </c>
      <c r="CT432" s="31" t="s">
        <v>10076</v>
      </c>
      <c r="CU432" s="31" t="s">
        <v>10078</v>
      </c>
      <c r="CV432" s="31" t="s">
        <v>8557</v>
      </c>
      <c r="CW432" s="31" t="s">
        <v>8558</v>
      </c>
      <c r="CX432" s="31" t="s">
        <v>926</v>
      </c>
      <c r="CY432" s="31" t="s">
        <v>8490</v>
      </c>
      <c r="CZ432" s="31" t="s">
        <v>8555</v>
      </c>
      <c r="DA432" s="31" t="s">
        <v>8491</v>
      </c>
      <c r="DB432" s="31" t="s">
        <v>25128</v>
      </c>
      <c r="DC432" s="31"/>
      <c r="DD432" s="31"/>
      <c r="DE432" s="31" t="s">
        <v>18699</v>
      </c>
      <c r="DF432" s="31" t="s">
        <v>25639</v>
      </c>
      <c r="DG432" s="31" t="s">
        <v>25640</v>
      </c>
      <c r="DH432" s="31" t="s">
        <v>18699</v>
      </c>
      <c r="DI432" s="31"/>
      <c r="DJ432" s="31"/>
      <c r="DK432" s="31" t="s">
        <v>25644</v>
      </c>
      <c r="DL432" s="31" t="s">
        <v>25643</v>
      </c>
      <c r="DM432" s="38" t="s">
        <v>9045</v>
      </c>
      <c r="DN432" s="38"/>
      <c r="DO432" s="35">
        <v>0</v>
      </c>
      <c r="DP432" s="31" t="s">
        <v>12929</v>
      </c>
      <c r="DQ432" s="31" t="s">
        <v>12928</v>
      </c>
      <c r="DR432" s="31"/>
      <c r="DS432" s="31" t="s">
        <v>26726</v>
      </c>
      <c r="DT432" s="31"/>
      <c r="DU432" s="31">
        <v>0</v>
      </c>
      <c r="DV432" s="31"/>
      <c r="DW432" s="31"/>
      <c r="DX432" s="31"/>
      <c r="DY432" s="31" t="s">
        <v>33489</v>
      </c>
      <c r="DZ432" s="31" t="s">
        <v>21711</v>
      </c>
      <c r="EA432" s="31" t="s">
        <v>33461</v>
      </c>
      <c r="EB432" s="31">
        <v>0</v>
      </c>
      <c r="EC432" s="31" t="s">
        <v>40137</v>
      </c>
      <c r="ED432" s="31" t="s">
        <v>41101</v>
      </c>
      <c r="EE432" s="31" t="s">
        <v>2711</v>
      </c>
      <c r="EF432" s="31" t="s">
        <v>2711</v>
      </c>
      <c r="EG432" s="31"/>
      <c r="EH432" s="31"/>
      <c r="EI432" s="31"/>
      <c r="EJ432" s="31"/>
    </row>
    <row r="433" spans="1:140" ht="23.25" customHeight="1">
      <c r="A433" s="25">
        <v>431</v>
      </c>
      <c r="B433" s="30" t="s">
        <v>30555</v>
      </c>
      <c r="C433" s="31" t="s">
        <v>1666</v>
      </c>
      <c r="D433" s="30" t="s">
        <v>12581</v>
      </c>
      <c r="E433" s="30"/>
      <c r="F433" s="30" t="s">
        <v>36257</v>
      </c>
      <c r="G433" s="31">
        <f t="shared" si="59"/>
        <v>58</v>
      </c>
      <c r="H433" s="72">
        <f t="shared" si="60"/>
        <v>48427</v>
      </c>
      <c r="I433" s="30"/>
      <c r="J433" s="30" t="s">
        <v>34084</v>
      </c>
      <c r="K433" s="30" t="s">
        <v>4318</v>
      </c>
      <c r="L433" s="31" t="s">
        <v>4318</v>
      </c>
      <c r="M433" s="31" t="s">
        <v>6378</v>
      </c>
      <c r="N433" s="31" t="s">
        <v>5797</v>
      </c>
      <c r="O433" s="31" t="s">
        <v>5271</v>
      </c>
      <c r="P433" s="31" t="s">
        <v>21723</v>
      </c>
      <c r="Q433" s="31" t="s">
        <v>41423</v>
      </c>
      <c r="R433" s="31">
        <v>14</v>
      </c>
      <c r="S433" s="31">
        <v>0</v>
      </c>
      <c r="T433" s="31"/>
      <c r="U433" s="31">
        <v>203</v>
      </c>
      <c r="V433" s="31" t="s">
        <v>19347</v>
      </c>
      <c r="W433" s="31" t="s">
        <v>6910</v>
      </c>
      <c r="X433" s="31" t="s">
        <v>893</v>
      </c>
      <c r="Y433" s="31" t="e">
        <f t="shared" ca="1" si="61"/>
        <v>#VALUE!</v>
      </c>
      <c r="Z433" s="31" t="e">
        <f t="shared" ca="1" si="62"/>
        <v>#VALUE!</v>
      </c>
      <c r="AA433" s="31"/>
      <c r="AB433" s="31" t="s">
        <v>33909</v>
      </c>
      <c r="AC433" s="31" t="s">
        <v>34155</v>
      </c>
      <c r="AD433" s="31" t="s">
        <v>34161</v>
      </c>
      <c r="AE433" s="31" t="s">
        <v>16826</v>
      </c>
      <c r="AF433" s="31" t="s">
        <v>7976</v>
      </c>
      <c r="AG433" s="31" t="s">
        <v>5851</v>
      </c>
      <c r="AH433" s="31" t="s">
        <v>5851</v>
      </c>
      <c r="AI433" s="31" t="s">
        <v>5829</v>
      </c>
      <c r="AJ433" s="31">
        <v>4103032145</v>
      </c>
      <c r="AK433" s="31" t="s">
        <v>4620</v>
      </c>
      <c r="AL433" s="31" t="s">
        <v>4619</v>
      </c>
      <c r="AM433" s="31" t="s">
        <v>2711</v>
      </c>
      <c r="AN433" s="31" t="s">
        <v>30556</v>
      </c>
      <c r="AO433" s="31" t="s">
        <v>31230</v>
      </c>
      <c r="AP433" s="31" t="s">
        <v>16826</v>
      </c>
      <c r="AQ433" s="31" t="s">
        <v>4958</v>
      </c>
      <c r="AR433" s="31" t="s">
        <v>34143</v>
      </c>
      <c r="AS433" s="31" t="s">
        <v>34143</v>
      </c>
      <c r="AT433" s="31" t="str">
        <f>_xlfn.IFNA(VLOOKUP(D433,'[1]5. 1 Mei 2022'!$C$7:$F$60,4,FALSE),"")</f>
        <v/>
      </c>
      <c r="AU433" s="31"/>
      <c r="AV433" s="31" t="s">
        <v>30286</v>
      </c>
      <c r="AW433" s="31" t="s">
        <v>18406</v>
      </c>
      <c r="AX433" s="29">
        <f t="shared" si="68"/>
        <v>46466</v>
      </c>
      <c r="AY433" s="31" t="s">
        <v>26346</v>
      </c>
      <c r="AZ433" s="31" t="s">
        <v>16828</v>
      </c>
      <c r="BA433" s="30" t="s">
        <v>16826</v>
      </c>
      <c r="BB433" s="31"/>
      <c r="BC433" s="31"/>
      <c r="BD433" s="31" t="s">
        <v>30284</v>
      </c>
      <c r="BE433" s="31" t="s">
        <v>7976</v>
      </c>
      <c r="BF433" s="31" t="s">
        <v>30286</v>
      </c>
      <c r="BG433" s="31"/>
      <c r="BH433" s="31"/>
      <c r="BI433" s="31" t="s">
        <v>8137</v>
      </c>
      <c r="BJ433" s="31" t="s">
        <v>20279</v>
      </c>
      <c r="BK433" s="31" t="str">
        <f t="shared" si="58"/>
        <v>III/d</v>
      </c>
      <c r="BL433" s="31" t="s">
        <v>8077</v>
      </c>
      <c r="BM433" s="31"/>
      <c r="BN433" s="31"/>
      <c r="BO433" s="31"/>
      <c r="BP433" s="31" t="s">
        <v>1498</v>
      </c>
      <c r="BQ433" s="31" t="s">
        <v>20279</v>
      </c>
      <c r="BR433" s="52" t="s">
        <v>30295</v>
      </c>
      <c r="BS433" s="62" t="s">
        <v>41424</v>
      </c>
      <c r="BT433" s="31" t="s">
        <v>3503</v>
      </c>
      <c r="BU433" s="31" t="s">
        <v>15682</v>
      </c>
      <c r="BV433" s="31" t="s">
        <v>4958</v>
      </c>
      <c r="BW433" s="31">
        <f t="shared" ca="1" si="63"/>
        <v>13</v>
      </c>
      <c r="BX433" s="78">
        <f t="shared" ca="1" si="64"/>
        <v>3</v>
      </c>
      <c r="BY433" s="31"/>
      <c r="BZ433" s="31" t="s">
        <v>22627</v>
      </c>
      <c r="CA433" s="31" t="s">
        <v>4239</v>
      </c>
      <c r="CB433" s="31" t="s">
        <v>2519</v>
      </c>
      <c r="CC433" s="31"/>
      <c r="CD433" s="31">
        <v>1</v>
      </c>
      <c r="CE433" s="31" t="s">
        <v>20085</v>
      </c>
      <c r="CF433" s="31"/>
      <c r="CG433" s="31"/>
      <c r="CH433" s="31"/>
      <c r="CI433" s="31"/>
      <c r="CJ433" s="31"/>
      <c r="CK433" s="31"/>
      <c r="CL433" s="31" t="s">
        <v>26104</v>
      </c>
      <c r="CM433" s="31" t="s">
        <v>26105</v>
      </c>
      <c r="CN433" s="31">
        <v>125</v>
      </c>
      <c r="CO433" s="31" t="s">
        <v>26106</v>
      </c>
      <c r="CP433" s="31" t="s">
        <v>26105</v>
      </c>
      <c r="CQ433" s="31">
        <v>125</v>
      </c>
      <c r="CR433" s="31">
        <v>2251</v>
      </c>
      <c r="CS433" s="31" t="s">
        <v>30320</v>
      </c>
      <c r="CT433" s="31" t="s">
        <v>10076</v>
      </c>
      <c r="CU433" s="31" t="s">
        <v>10078</v>
      </c>
      <c r="CV433" s="31" t="s">
        <v>8557</v>
      </c>
      <c r="CW433" s="31" t="s">
        <v>8562</v>
      </c>
      <c r="CX433" s="31" t="s">
        <v>926</v>
      </c>
      <c r="CY433" s="31" t="s">
        <v>8490</v>
      </c>
      <c r="CZ433" s="31" t="s">
        <v>8555</v>
      </c>
      <c r="DA433" s="31" t="s">
        <v>8491</v>
      </c>
      <c r="DB433" s="31" t="s">
        <v>16740</v>
      </c>
      <c r="DC433" s="31" t="s">
        <v>16739</v>
      </c>
      <c r="DD433" s="31" t="s">
        <v>4972</v>
      </c>
      <c r="DE433" s="31" t="s">
        <v>18697</v>
      </c>
      <c r="DF433" s="31" t="s">
        <v>25639</v>
      </c>
      <c r="DG433" s="31" t="s">
        <v>25640</v>
      </c>
      <c r="DH433" s="31" t="s">
        <v>18697</v>
      </c>
      <c r="DI433" s="31" t="s">
        <v>15864</v>
      </c>
      <c r="DJ433" s="31" t="s">
        <v>15866</v>
      </c>
      <c r="DK433" s="31" t="s">
        <v>25644</v>
      </c>
      <c r="DL433" s="31" t="s">
        <v>25643</v>
      </c>
      <c r="DM433" s="38" t="s">
        <v>9061</v>
      </c>
      <c r="DN433" s="38"/>
      <c r="DO433" s="35" t="s">
        <v>20844</v>
      </c>
      <c r="DP433" s="31" t="s">
        <v>14505</v>
      </c>
      <c r="DQ433" s="31" t="s">
        <v>7444</v>
      </c>
      <c r="DR433" s="31"/>
      <c r="DS433" s="31" t="s">
        <v>38523</v>
      </c>
      <c r="DT433" s="31" t="s">
        <v>37514</v>
      </c>
      <c r="DU433" s="31">
        <v>3</v>
      </c>
      <c r="DV433" s="31" t="s">
        <v>32167</v>
      </c>
      <c r="DW433" s="31"/>
      <c r="DX433" s="31"/>
      <c r="DY433" s="31" t="s">
        <v>40665</v>
      </c>
      <c r="DZ433" s="52" t="s">
        <v>19785</v>
      </c>
      <c r="EA433" s="52" t="s">
        <v>35718</v>
      </c>
      <c r="EB433" s="31">
        <v>0</v>
      </c>
      <c r="EC433" s="31" t="s">
        <v>40137</v>
      </c>
      <c r="ED433" s="31" t="s">
        <v>41101</v>
      </c>
      <c r="EE433" s="31" t="s">
        <v>2711</v>
      </c>
      <c r="EF433" s="31" t="s">
        <v>2711</v>
      </c>
      <c r="EG433" s="31" t="s">
        <v>2711</v>
      </c>
      <c r="EH433" s="31" t="s">
        <v>41770</v>
      </c>
      <c r="EI433" s="31">
        <v>2019</v>
      </c>
      <c r="EJ433" s="31">
        <v>2022</v>
      </c>
    </row>
    <row r="434" spans="1:140" ht="23.25" customHeight="1">
      <c r="A434" s="25">
        <v>432</v>
      </c>
      <c r="B434" s="30" t="s">
        <v>12502</v>
      </c>
      <c r="C434" s="31" t="s">
        <v>7803</v>
      </c>
      <c r="D434" s="30" t="s">
        <v>12579</v>
      </c>
      <c r="E434" s="30"/>
      <c r="F434" s="30" t="s">
        <v>36257</v>
      </c>
      <c r="G434" s="31">
        <f t="shared" si="59"/>
        <v>58</v>
      </c>
      <c r="H434" s="72">
        <f t="shared" si="60"/>
        <v>46327</v>
      </c>
      <c r="I434" s="30"/>
      <c r="J434" s="30" t="s">
        <v>34084</v>
      </c>
      <c r="K434" s="30" t="s">
        <v>4318</v>
      </c>
      <c r="L434" s="31" t="s">
        <v>4318</v>
      </c>
      <c r="M434" s="31" t="s">
        <v>3186</v>
      </c>
      <c r="N434" s="31" t="s">
        <v>5797</v>
      </c>
      <c r="O434" s="31" t="s">
        <v>5271</v>
      </c>
      <c r="P434" s="31" t="s">
        <v>21723</v>
      </c>
      <c r="Q434" s="31" t="s">
        <v>41425</v>
      </c>
      <c r="R434" s="31">
        <v>12</v>
      </c>
      <c r="S434" s="31">
        <v>0</v>
      </c>
      <c r="T434" s="31"/>
      <c r="U434" s="31">
        <v>447</v>
      </c>
      <c r="V434" s="31" t="s">
        <v>19342</v>
      </c>
      <c r="W434" s="31" t="s">
        <v>6910</v>
      </c>
      <c r="X434" s="31" t="s">
        <v>1979</v>
      </c>
      <c r="Y434" s="31">
        <f t="shared" ca="1" si="61"/>
        <v>55</v>
      </c>
      <c r="Z434" s="31" t="str">
        <f t="shared" ca="1" si="62"/>
        <v>46-58</v>
      </c>
      <c r="AA434" s="31"/>
      <c r="AB434" s="31" t="s">
        <v>12503</v>
      </c>
      <c r="AC434" s="31" t="s">
        <v>34154</v>
      </c>
      <c r="AD434" s="31" t="s">
        <v>34161</v>
      </c>
      <c r="AE434" s="31" t="s">
        <v>16864</v>
      </c>
      <c r="AF434" s="31" t="s">
        <v>7976</v>
      </c>
      <c r="AG434" s="31" t="s">
        <v>5851</v>
      </c>
      <c r="AH434" s="31" t="s">
        <v>5851</v>
      </c>
      <c r="AI434" s="31" t="s">
        <v>40275</v>
      </c>
      <c r="AJ434" s="31" t="s">
        <v>13671</v>
      </c>
      <c r="AK434" s="31" t="s">
        <v>13672</v>
      </c>
      <c r="AL434" s="31" t="s">
        <v>13673</v>
      </c>
      <c r="AM434" s="31" t="s">
        <v>5339</v>
      </c>
      <c r="AN434" s="31"/>
      <c r="AO434" s="31"/>
      <c r="AP434" s="31" t="s">
        <v>16864</v>
      </c>
      <c r="AQ434" s="31"/>
      <c r="AR434" s="31" t="s">
        <v>34144</v>
      </c>
      <c r="AS434" s="31" t="s">
        <v>34144</v>
      </c>
      <c r="AT434" s="31" t="str">
        <f>_xlfn.IFNA(VLOOKUP(D434,'[1]5. 1 Mei 2022'!$C$7:$F$60,4,FALSE),"")</f>
        <v/>
      </c>
      <c r="AU434" s="31"/>
      <c r="AV434" s="31" t="s">
        <v>7990</v>
      </c>
      <c r="AW434" s="31" t="s">
        <v>29870</v>
      </c>
      <c r="AX434" s="29">
        <f t="shared" si="68"/>
        <v>46089</v>
      </c>
      <c r="AY434" s="31" t="s">
        <v>26346</v>
      </c>
      <c r="AZ434" s="31" t="s">
        <v>16865</v>
      </c>
      <c r="BA434" s="30" t="s">
        <v>16864</v>
      </c>
      <c r="BB434" s="31"/>
      <c r="BC434" s="31"/>
      <c r="BD434" s="31" t="s">
        <v>7978</v>
      </c>
      <c r="BE434" s="31" t="s">
        <v>7976</v>
      </c>
      <c r="BF434" s="31" t="s">
        <v>7990</v>
      </c>
      <c r="BG434" s="31"/>
      <c r="BH434" s="31"/>
      <c r="BI434" s="31" t="s">
        <v>8137</v>
      </c>
      <c r="BJ434" s="31" t="s">
        <v>20279</v>
      </c>
      <c r="BK434" s="31" t="str">
        <f t="shared" si="58"/>
        <v>III/d</v>
      </c>
      <c r="BL434" s="31" t="s">
        <v>8077</v>
      </c>
      <c r="BM434" s="31"/>
      <c r="BN434" s="31"/>
      <c r="BO434" s="31"/>
      <c r="BP434" s="31" t="s">
        <v>1498</v>
      </c>
      <c r="BQ434" s="31" t="s">
        <v>20279</v>
      </c>
      <c r="BR434" s="52" t="s">
        <v>30295</v>
      </c>
      <c r="BS434" s="62" t="s">
        <v>41426</v>
      </c>
      <c r="BT434" s="31" t="s">
        <v>3503</v>
      </c>
      <c r="BU434" s="31" t="s">
        <v>15682</v>
      </c>
      <c r="BV434" s="31" t="s">
        <v>4179</v>
      </c>
      <c r="BW434" s="31">
        <f t="shared" ca="1" si="63"/>
        <v>13</v>
      </c>
      <c r="BX434" s="78">
        <f t="shared" ca="1" si="64"/>
        <v>3</v>
      </c>
      <c r="BY434" s="31"/>
      <c r="BZ434" s="31" t="s">
        <v>22636</v>
      </c>
      <c r="CA434" s="31" t="s">
        <v>996</v>
      </c>
      <c r="CB434" s="31" t="s">
        <v>2519</v>
      </c>
      <c r="CC434" s="31">
        <v>3</v>
      </c>
      <c r="CD434" s="31">
        <v>1</v>
      </c>
      <c r="CE434" s="31" t="s">
        <v>20085</v>
      </c>
      <c r="CF434" s="31"/>
      <c r="CG434" s="31"/>
      <c r="CH434" s="31"/>
      <c r="CI434" s="31"/>
      <c r="CJ434" s="31"/>
      <c r="CK434" s="31"/>
      <c r="CL434" s="31" t="s">
        <v>24794</v>
      </c>
      <c r="CM434" s="31" t="s">
        <v>21927</v>
      </c>
      <c r="CN434" s="31">
        <v>123</v>
      </c>
      <c r="CO434" s="31" t="s">
        <v>24795</v>
      </c>
      <c r="CP434" s="31" t="s">
        <v>21927</v>
      </c>
      <c r="CQ434" s="31">
        <v>123</v>
      </c>
      <c r="CR434" s="31">
        <v>2241</v>
      </c>
      <c r="CS434" s="31" t="s">
        <v>19027</v>
      </c>
      <c r="CT434" s="31" t="s">
        <v>19028</v>
      </c>
      <c r="CU434" s="31" t="s">
        <v>19029</v>
      </c>
      <c r="CV434" s="31" t="s">
        <v>19200</v>
      </c>
      <c r="CW434" s="31" t="s">
        <v>19201</v>
      </c>
      <c r="CX434" s="31" t="s">
        <v>19202</v>
      </c>
      <c r="CY434" s="31" t="s">
        <v>8504</v>
      </c>
      <c r="CZ434" s="31" t="s">
        <v>8579</v>
      </c>
      <c r="DA434" s="31" t="s">
        <v>8493</v>
      </c>
      <c r="DB434" s="31" t="s">
        <v>16740</v>
      </c>
      <c r="DC434" s="31" t="s">
        <v>16739</v>
      </c>
      <c r="DD434" s="31" t="s">
        <v>4972</v>
      </c>
      <c r="DE434" s="31"/>
      <c r="DF434" s="31" t="s">
        <v>25639</v>
      </c>
      <c r="DG434" s="31" t="s">
        <v>25640</v>
      </c>
      <c r="DH434" s="31" t="s">
        <v>25129</v>
      </c>
      <c r="DI434" s="31" t="s">
        <v>15864</v>
      </c>
      <c r="DJ434" s="31" t="s">
        <v>15866</v>
      </c>
      <c r="DK434" s="31" t="s">
        <v>25644</v>
      </c>
      <c r="DL434" s="31" t="s">
        <v>25643</v>
      </c>
      <c r="DM434" s="38" t="s">
        <v>13902</v>
      </c>
      <c r="DN434" s="38"/>
      <c r="DO434" s="35">
        <v>0</v>
      </c>
      <c r="DP434" s="31" t="s">
        <v>15146</v>
      </c>
      <c r="DQ434" s="31" t="s">
        <v>13674</v>
      </c>
      <c r="DR434" s="31"/>
      <c r="DS434" s="31" t="s">
        <v>5550</v>
      </c>
      <c r="DT434" s="31" t="s">
        <v>28255</v>
      </c>
      <c r="DU434" s="31">
        <v>3</v>
      </c>
      <c r="DV434" s="31" t="s">
        <v>32167</v>
      </c>
      <c r="DW434" s="31"/>
      <c r="DX434" s="31"/>
      <c r="DY434" s="31" t="s">
        <v>32547</v>
      </c>
      <c r="DZ434" s="31" t="s">
        <v>32414</v>
      </c>
      <c r="EA434" s="31" t="s">
        <v>32548</v>
      </c>
      <c r="EB434" s="31">
        <v>1003265</v>
      </c>
      <c r="EC434" s="31" t="s">
        <v>40137</v>
      </c>
      <c r="ED434" s="31" t="s">
        <v>41101</v>
      </c>
      <c r="EE434" s="31" t="s">
        <v>41777</v>
      </c>
      <c r="EF434" s="31" t="s">
        <v>5339</v>
      </c>
      <c r="EG434" s="31"/>
      <c r="EH434" s="31"/>
      <c r="EI434" s="31"/>
      <c r="EJ434" s="31"/>
    </row>
    <row r="435" spans="1:140" ht="23.25" customHeight="1">
      <c r="A435" s="25">
        <v>433</v>
      </c>
      <c r="B435" s="30" t="s">
        <v>8165</v>
      </c>
      <c r="C435" s="31" t="s">
        <v>4318</v>
      </c>
      <c r="D435" s="30" t="s">
        <v>7650</v>
      </c>
      <c r="E435" s="30"/>
      <c r="F435" s="30" t="s">
        <v>36258</v>
      </c>
      <c r="G435" s="31">
        <f t="shared" si="59"/>
        <v>58</v>
      </c>
      <c r="H435" s="72">
        <f t="shared" si="60"/>
        <v>47150</v>
      </c>
      <c r="I435" s="30"/>
      <c r="J435" s="30" t="s">
        <v>34084</v>
      </c>
      <c r="K435" s="30" t="s">
        <v>4318</v>
      </c>
      <c r="L435" s="31" t="s">
        <v>4318</v>
      </c>
      <c r="M435" s="31" t="s">
        <v>6378</v>
      </c>
      <c r="N435" s="31" t="s">
        <v>4008</v>
      </c>
      <c r="O435" s="31" t="s">
        <v>4320</v>
      </c>
      <c r="P435" s="31" t="s">
        <v>717</v>
      </c>
      <c r="Q435" s="31"/>
      <c r="R435" s="31">
        <v>22</v>
      </c>
      <c r="S435" s="31">
        <v>0</v>
      </c>
      <c r="T435" s="31"/>
      <c r="U435" s="31">
        <v>193</v>
      </c>
      <c r="V435" s="31" t="s">
        <v>3269</v>
      </c>
      <c r="W435" s="31" t="s">
        <v>6910</v>
      </c>
      <c r="X435" s="31" t="s">
        <v>3268</v>
      </c>
      <c r="Y435" s="31" t="e">
        <f t="shared" ca="1" si="61"/>
        <v>#VALUE!</v>
      </c>
      <c r="Z435" s="31" t="e">
        <f t="shared" ca="1" si="62"/>
        <v>#VALUE!</v>
      </c>
      <c r="AA435" s="31"/>
      <c r="AB435" s="31" t="s">
        <v>7982</v>
      </c>
      <c r="AC435" s="31" t="s">
        <v>34154</v>
      </c>
      <c r="AD435" s="31" t="s">
        <v>34161</v>
      </c>
      <c r="AE435" s="31" t="s">
        <v>16849</v>
      </c>
      <c r="AF435" s="31" t="s">
        <v>7976</v>
      </c>
      <c r="AG435" s="31" t="s">
        <v>5851</v>
      </c>
      <c r="AH435" s="31" t="s">
        <v>5851</v>
      </c>
      <c r="AI435" s="31" t="s">
        <v>40275</v>
      </c>
      <c r="AJ435" s="31" t="s">
        <v>32153</v>
      </c>
      <c r="AK435" s="31"/>
      <c r="AL435" s="31" t="s">
        <v>7865</v>
      </c>
      <c r="AM435" s="31" t="s">
        <v>2711</v>
      </c>
      <c r="AN435" s="31"/>
      <c r="AO435" s="31"/>
      <c r="AP435" s="31" t="s">
        <v>16849</v>
      </c>
      <c r="AQ435" s="31"/>
      <c r="AR435" s="31" t="s">
        <v>34143</v>
      </c>
      <c r="AS435" s="31" t="s">
        <v>34143</v>
      </c>
      <c r="AT435" s="31" t="str">
        <f>_xlfn.IFNA(VLOOKUP(D435,'[1]5. 1 Mei 2022'!$C$7:$F$60,4,FALSE),"")</f>
        <v/>
      </c>
      <c r="AU435" s="31"/>
      <c r="AV435" s="31" t="s">
        <v>30283</v>
      </c>
      <c r="AW435" s="31" t="s">
        <v>30910</v>
      </c>
      <c r="AX435" s="29" t="e">
        <f t="shared" si="68"/>
        <v>#VALUE!</v>
      </c>
      <c r="AY435" s="31" t="s">
        <v>26346</v>
      </c>
      <c r="AZ435" s="31" t="s">
        <v>16850</v>
      </c>
      <c r="BA435" s="30" t="s">
        <v>16849</v>
      </c>
      <c r="BB435" s="31"/>
      <c r="BC435" s="31"/>
      <c r="BD435" s="31" t="s">
        <v>30284</v>
      </c>
      <c r="BE435" s="31" t="s">
        <v>7976</v>
      </c>
      <c r="BF435" s="31" t="s">
        <v>30283</v>
      </c>
      <c r="BG435" s="31"/>
      <c r="BH435" s="31"/>
      <c r="BI435" s="31" t="s">
        <v>8137</v>
      </c>
      <c r="BJ435" s="31" t="s">
        <v>20279</v>
      </c>
      <c r="BK435" s="31" t="str">
        <f t="shared" si="58"/>
        <v>III/c</v>
      </c>
      <c r="BL435" s="31" t="s">
        <v>8077</v>
      </c>
      <c r="BM435" s="31"/>
      <c r="BN435" s="31"/>
      <c r="BO435" s="31"/>
      <c r="BP435" s="31"/>
      <c r="BQ435" s="31" t="s">
        <v>20298</v>
      </c>
      <c r="BR435" s="52" t="s">
        <v>6287</v>
      </c>
      <c r="BS435" s="52" t="s">
        <v>40574</v>
      </c>
      <c r="BT435" s="31" t="s">
        <v>3271</v>
      </c>
      <c r="BU435" s="31" t="s">
        <v>6174</v>
      </c>
      <c r="BV435" s="31" t="s">
        <v>5439</v>
      </c>
      <c r="BW435" s="31">
        <f t="shared" ca="1" si="63"/>
        <v>10</v>
      </c>
      <c r="BX435" s="78">
        <f t="shared" ca="1" si="64"/>
        <v>2</v>
      </c>
      <c r="BY435" s="31"/>
      <c r="BZ435" s="31"/>
      <c r="CA435" s="31" t="s">
        <v>2483</v>
      </c>
      <c r="CB435" s="31" t="s">
        <v>2519</v>
      </c>
      <c r="CC435" s="31">
        <v>3</v>
      </c>
      <c r="CD435" s="31">
        <v>1</v>
      </c>
      <c r="CE435" s="31" t="s">
        <v>20085</v>
      </c>
      <c r="CF435" s="31"/>
      <c r="CG435" s="31"/>
      <c r="CH435" s="31"/>
      <c r="CI435" s="31"/>
      <c r="CJ435" s="31"/>
      <c r="CK435" s="31"/>
      <c r="CL435" s="31" t="s">
        <v>28457</v>
      </c>
      <c r="CM435" s="31" t="s">
        <v>19785</v>
      </c>
      <c r="CN435" s="31">
        <v>123</v>
      </c>
      <c r="CO435" s="31" t="s">
        <v>20008</v>
      </c>
      <c r="CP435" s="31" t="s">
        <v>19785</v>
      </c>
      <c r="CQ435" s="31">
        <v>123</v>
      </c>
      <c r="CR435" s="31">
        <v>2317</v>
      </c>
      <c r="CS435" s="31" t="s">
        <v>10440</v>
      </c>
      <c r="CT435" s="31" t="s">
        <v>10441</v>
      </c>
      <c r="CU435" s="31" t="s">
        <v>10442</v>
      </c>
      <c r="CV435" s="31" t="s">
        <v>10350</v>
      </c>
      <c r="CW435" s="31" t="s">
        <v>8563</v>
      </c>
      <c r="CX435" s="31" t="s">
        <v>10247</v>
      </c>
      <c r="CY435" s="31" t="s">
        <v>8490</v>
      </c>
      <c r="CZ435" s="31" t="s">
        <v>8555</v>
      </c>
      <c r="DA435" s="31" t="s">
        <v>8491</v>
      </c>
      <c r="DB435" s="31" t="s">
        <v>25128</v>
      </c>
      <c r="DC435" s="31"/>
      <c r="DD435" s="31"/>
      <c r="DE435" s="31" t="s">
        <v>25129</v>
      </c>
      <c r="DF435" s="31" t="s">
        <v>25639</v>
      </c>
      <c r="DG435" s="31" t="s">
        <v>25640</v>
      </c>
      <c r="DH435" s="31" t="s">
        <v>25129</v>
      </c>
      <c r="DI435" s="31" t="s">
        <v>10399</v>
      </c>
      <c r="DJ435" s="31" t="s">
        <v>10368</v>
      </c>
      <c r="DK435" s="31" t="s">
        <v>25644</v>
      </c>
      <c r="DL435" s="31" t="s">
        <v>25643</v>
      </c>
      <c r="DM435" s="38" t="s">
        <v>9101</v>
      </c>
      <c r="DN435" s="38"/>
      <c r="DO435" s="35">
        <v>0</v>
      </c>
      <c r="DP435" s="31" t="s">
        <v>32154</v>
      </c>
      <c r="DQ435" s="31" t="s">
        <v>12922</v>
      </c>
      <c r="DR435" s="31"/>
      <c r="DS435" s="31" t="s">
        <v>26754</v>
      </c>
      <c r="DT435" s="31"/>
      <c r="DU435" s="31">
        <v>3</v>
      </c>
      <c r="DV435" s="31" t="s">
        <v>32167</v>
      </c>
      <c r="DW435" s="31"/>
      <c r="DX435" s="31"/>
      <c r="DY435" s="31" t="s">
        <v>33476</v>
      </c>
      <c r="DZ435" s="31" t="s">
        <v>21711</v>
      </c>
      <c r="EA435" s="31" t="s">
        <v>33461</v>
      </c>
      <c r="EB435" s="31">
        <v>1156792</v>
      </c>
      <c r="EC435" s="31" t="s">
        <v>40137</v>
      </c>
      <c r="ED435" s="31" t="s">
        <v>41101</v>
      </c>
      <c r="EE435" s="31" t="s">
        <v>2711</v>
      </c>
      <c r="EF435" s="31" t="s">
        <v>2711</v>
      </c>
      <c r="EG435" s="31"/>
      <c r="EH435" s="31"/>
      <c r="EI435" s="31"/>
      <c r="EJ435" s="31"/>
    </row>
    <row r="436" spans="1:140" ht="23.25" customHeight="1">
      <c r="A436" s="25">
        <v>434</v>
      </c>
      <c r="B436" s="30" t="s">
        <v>8195</v>
      </c>
      <c r="C436" s="31" t="s">
        <v>4205</v>
      </c>
      <c r="D436" s="30" t="s">
        <v>14970</v>
      </c>
      <c r="E436" s="30"/>
      <c r="F436" s="30" t="s">
        <v>36258</v>
      </c>
      <c r="G436" s="31">
        <f t="shared" si="59"/>
        <v>58</v>
      </c>
      <c r="H436" s="72">
        <f t="shared" si="60"/>
        <v>50192</v>
      </c>
      <c r="I436" s="30"/>
      <c r="J436" s="30" t="s">
        <v>34084</v>
      </c>
      <c r="K436" s="30" t="s">
        <v>4318</v>
      </c>
      <c r="L436" s="31" t="s">
        <v>4318</v>
      </c>
      <c r="M436" s="31" t="s">
        <v>6378</v>
      </c>
      <c r="N436" s="31" t="s">
        <v>4008</v>
      </c>
      <c r="O436" s="31" t="s">
        <v>5117</v>
      </c>
      <c r="P436" s="31" t="s">
        <v>23983</v>
      </c>
      <c r="Q436" s="31"/>
      <c r="R436" s="31">
        <v>10</v>
      </c>
      <c r="S436" s="31">
        <v>7</v>
      </c>
      <c r="T436" s="31"/>
      <c r="U436" s="31">
        <v>89</v>
      </c>
      <c r="V436" s="31" t="s">
        <v>19338</v>
      </c>
      <c r="W436" s="31" t="s">
        <v>6910</v>
      </c>
      <c r="X436" s="31" t="s">
        <v>6085</v>
      </c>
      <c r="Y436" s="31" t="e">
        <f t="shared" ca="1" si="61"/>
        <v>#VALUE!</v>
      </c>
      <c r="Z436" s="31" t="e">
        <f t="shared" ca="1" si="62"/>
        <v>#VALUE!</v>
      </c>
      <c r="AA436" s="31"/>
      <c r="AB436" s="31" t="s">
        <v>7992</v>
      </c>
      <c r="AC436" s="31" t="s">
        <v>34156</v>
      </c>
      <c r="AD436" s="31" t="s">
        <v>34161</v>
      </c>
      <c r="AE436" s="31" t="s">
        <v>33108</v>
      </c>
      <c r="AF436" s="31" t="s">
        <v>7976</v>
      </c>
      <c r="AG436" s="31" t="s">
        <v>5851</v>
      </c>
      <c r="AH436" s="31" t="s">
        <v>5851</v>
      </c>
      <c r="AI436" s="31" t="s">
        <v>728</v>
      </c>
      <c r="AJ436" s="31">
        <v>1101997026</v>
      </c>
      <c r="AK436" s="31" t="s">
        <v>15263</v>
      </c>
      <c r="AL436" s="31" t="s">
        <v>15264</v>
      </c>
      <c r="AM436" s="31" t="s">
        <v>12467</v>
      </c>
      <c r="AN436" s="31"/>
      <c r="AO436" s="31"/>
      <c r="AP436" s="31" t="s">
        <v>33108</v>
      </c>
      <c r="AQ436" s="31" t="s">
        <v>3173</v>
      </c>
      <c r="AR436" s="31" t="s">
        <v>34144</v>
      </c>
      <c r="AS436" s="31" t="s">
        <v>34144</v>
      </c>
      <c r="AT436" s="31" t="str">
        <f>_xlfn.IFNA(VLOOKUP(D436,'[1]5. 1 Mei 2022'!$C$7:$F$60,4,FALSE),"")</f>
        <v/>
      </c>
      <c r="AU436" s="31"/>
      <c r="AV436" s="31" t="s">
        <v>7992</v>
      </c>
      <c r="AW436" s="31" t="s">
        <v>3173</v>
      </c>
      <c r="AX436" s="29">
        <f t="shared" si="68"/>
        <v>43429</v>
      </c>
      <c r="AY436" s="31" t="s">
        <v>26346</v>
      </c>
      <c r="AZ436" s="31" t="s">
        <v>16848</v>
      </c>
      <c r="BA436" s="30" t="s">
        <v>33108</v>
      </c>
      <c r="BB436" s="31" t="s">
        <v>8024</v>
      </c>
      <c r="BC436" s="31"/>
      <c r="BD436" s="31" t="s">
        <v>7978</v>
      </c>
      <c r="BE436" s="31" t="s">
        <v>7976</v>
      </c>
      <c r="BF436" s="31" t="s">
        <v>7992</v>
      </c>
      <c r="BG436" s="31"/>
      <c r="BH436" s="31"/>
      <c r="BI436" s="31" t="s">
        <v>8137</v>
      </c>
      <c r="BJ436" s="31" t="s">
        <v>23200</v>
      </c>
      <c r="BK436" s="31" t="str">
        <f t="shared" si="58"/>
        <v>III/c</v>
      </c>
      <c r="BL436" s="31" t="s">
        <v>8078</v>
      </c>
      <c r="BM436" s="31"/>
      <c r="BN436" s="31"/>
      <c r="BO436" s="31"/>
      <c r="BP436" s="31" t="s">
        <v>1498</v>
      </c>
      <c r="BQ436" s="31" t="s">
        <v>23200</v>
      </c>
      <c r="BR436" s="31" t="s">
        <v>20080</v>
      </c>
      <c r="BS436" s="31" t="s">
        <v>19669</v>
      </c>
      <c r="BT436" s="31" t="s">
        <v>3503</v>
      </c>
      <c r="BU436" s="31" t="s">
        <v>15682</v>
      </c>
      <c r="BV436" s="31" t="s">
        <v>3521</v>
      </c>
      <c r="BW436" s="31">
        <f t="shared" ca="1" si="63"/>
        <v>14</v>
      </c>
      <c r="BX436" s="78">
        <f t="shared" ca="1" si="64"/>
        <v>3</v>
      </c>
      <c r="BY436" s="31"/>
      <c r="BZ436" s="31"/>
      <c r="CA436" s="31" t="s">
        <v>2483</v>
      </c>
      <c r="CB436" s="31" t="s">
        <v>2519</v>
      </c>
      <c r="CC436" s="31">
        <v>1</v>
      </c>
      <c r="CD436" s="31">
        <v>1</v>
      </c>
      <c r="CE436" s="31" t="s">
        <v>20085</v>
      </c>
      <c r="CF436" s="31"/>
      <c r="CG436" s="31"/>
      <c r="CH436" s="31"/>
      <c r="CI436" s="31"/>
      <c r="CJ436" s="31"/>
      <c r="CK436" s="31"/>
      <c r="CL436" s="31" t="s">
        <v>8463</v>
      </c>
      <c r="CM436" s="31" t="s">
        <v>7134</v>
      </c>
      <c r="CN436" s="31">
        <v>116</v>
      </c>
      <c r="CO436" s="31" t="s">
        <v>8464</v>
      </c>
      <c r="CP436" s="31" t="s">
        <v>3759</v>
      </c>
      <c r="CQ436" s="31">
        <v>117</v>
      </c>
      <c r="CR436" s="31">
        <v>2219</v>
      </c>
      <c r="CS436" s="31" t="s">
        <v>3650</v>
      </c>
      <c r="CT436" s="31"/>
      <c r="CU436" s="31" t="s">
        <v>3651</v>
      </c>
      <c r="CV436" s="31"/>
      <c r="CW436" s="31"/>
      <c r="CX436" s="31"/>
      <c r="CY436" s="31" t="s">
        <v>8588</v>
      </c>
      <c r="CZ436" s="31" t="s">
        <v>8587</v>
      </c>
      <c r="DA436" s="31" t="s">
        <v>1775</v>
      </c>
      <c r="DB436" s="31" t="s">
        <v>8703</v>
      </c>
      <c r="DC436" s="31" t="s">
        <v>11256</v>
      </c>
      <c r="DD436" s="31" t="s">
        <v>11244</v>
      </c>
      <c r="DE436" s="31"/>
      <c r="DF436" s="31" t="s">
        <v>10213</v>
      </c>
      <c r="DG436" s="31" t="s">
        <v>10400</v>
      </c>
      <c r="DH436" s="31" t="s">
        <v>10234</v>
      </c>
      <c r="DI436" s="31" t="s">
        <v>10399</v>
      </c>
      <c r="DJ436" s="31" t="s">
        <v>10368</v>
      </c>
      <c r="DK436" s="31"/>
      <c r="DL436" s="31"/>
      <c r="DM436" s="38" t="s">
        <v>15476</v>
      </c>
      <c r="DN436" s="38"/>
      <c r="DO436" s="35">
        <v>0</v>
      </c>
      <c r="DP436" s="31" t="s">
        <v>14548</v>
      </c>
      <c r="DQ436" s="31" t="s">
        <v>14549</v>
      </c>
      <c r="DR436" s="31"/>
      <c r="DS436" s="31" t="s">
        <v>7801</v>
      </c>
      <c r="DT436" s="31"/>
      <c r="DU436" s="31">
        <v>3</v>
      </c>
      <c r="DV436" s="31" t="s">
        <v>32167</v>
      </c>
      <c r="DW436" s="31"/>
      <c r="DX436" s="31"/>
      <c r="DY436" s="31" t="s">
        <v>17555</v>
      </c>
      <c r="DZ436" s="31" t="s">
        <v>15819</v>
      </c>
      <c r="EA436" s="31"/>
      <c r="EB436" s="31">
        <v>0</v>
      </c>
      <c r="EC436" s="31" t="s">
        <v>7992</v>
      </c>
      <c r="ED436" s="31" t="s">
        <v>41101</v>
      </c>
      <c r="EE436" s="31" t="s">
        <v>41773</v>
      </c>
      <c r="EF436" s="31"/>
      <c r="EG436" s="31"/>
      <c r="EH436" s="31"/>
      <c r="EI436" s="31"/>
      <c r="EJ436" s="31"/>
    </row>
    <row r="437" spans="1:140" ht="23.25" customHeight="1">
      <c r="A437" s="25">
        <v>435</v>
      </c>
      <c r="B437" s="30" t="s">
        <v>19688</v>
      </c>
      <c r="C437" s="31" t="s">
        <v>26148</v>
      </c>
      <c r="D437" s="30" t="s">
        <v>29983</v>
      </c>
      <c r="E437" s="30"/>
      <c r="F437" s="30" t="s">
        <v>36258</v>
      </c>
      <c r="G437" s="31">
        <f t="shared" si="59"/>
        <v>58</v>
      </c>
      <c r="H437" s="72">
        <f t="shared" si="60"/>
        <v>52383</v>
      </c>
      <c r="I437" s="30"/>
      <c r="J437" s="30" t="s">
        <v>34084</v>
      </c>
      <c r="K437" s="30" t="s">
        <v>4318</v>
      </c>
      <c r="L437" s="31" t="s">
        <v>4318</v>
      </c>
      <c r="M437" s="31" t="s">
        <v>6378</v>
      </c>
      <c r="N437" s="31" t="s">
        <v>3311</v>
      </c>
      <c r="O437" s="31" t="s">
        <v>2534</v>
      </c>
      <c r="P437" s="31" t="s">
        <v>30295</v>
      </c>
      <c r="Q437" s="31"/>
      <c r="R437" s="31">
        <v>4</v>
      </c>
      <c r="S437" s="31">
        <v>8</v>
      </c>
      <c r="T437" s="31"/>
      <c r="U437" s="31" t="s">
        <v>22847</v>
      </c>
      <c r="V437" s="31"/>
      <c r="W437" s="31" t="s">
        <v>6910</v>
      </c>
      <c r="X437" s="31" t="s">
        <v>4715</v>
      </c>
      <c r="Y437" s="31">
        <f t="shared" ca="1" si="61"/>
        <v>38</v>
      </c>
      <c r="Z437" s="31" t="str">
        <f t="shared" ca="1" si="62"/>
        <v>36-45</v>
      </c>
      <c r="AA437" s="31"/>
      <c r="AB437" s="31" t="s">
        <v>7983</v>
      </c>
      <c r="AC437" s="31" t="s">
        <v>34154</v>
      </c>
      <c r="AD437" s="31" t="s">
        <v>34161</v>
      </c>
      <c r="AE437" s="31" t="s">
        <v>16849</v>
      </c>
      <c r="AF437" s="31" t="s">
        <v>7976</v>
      </c>
      <c r="AG437" s="31" t="s">
        <v>5851</v>
      </c>
      <c r="AH437" s="31" t="s">
        <v>5851</v>
      </c>
      <c r="AI437" s="31" t="s">
        <v>40275</v>
      </c>
      <c r="AJ437" s="31" t="s">
        <v>19694</v>
      </c>
      <c r="AK437" s="31" t="s">
        <v>19695</v>
      </c>
      <c r="AL437" s="31" t="s">
        <v>19696</v>
      </c>
      <c r="AM437" s="31" t="s">
        <v>3930</v>
      </c>
      <c r="AN437" s="31"/>
      <c r="AO437" s="31"/>
      <c r="AP437" s="31" t="s">
        <v>16849</v>
      </c>
      <c r="AQ437" s="31" t="s">
        <v>1299</v>
      </c>
      <c r="AR437" s="31" t="s">
        <v>34143</v>
      </c>
      <c r="AS437" s="31" t="s">
        <v>34143</v>
      </c>
      <c r="AT437" s="31" t="str">
        <f>_xlfn.IFNA(VLOOKUP(D437,'[1]5. 1 Mei 2022'!$C$7:$F$60,4,FALSE),"")</f>
        <v/>
      </c>
      <c r="AU437" s="31"/>
      <c r="AV437" s="31" t="s">
        <v>30286</v>
      </c>
      <c r="AW437" s="31" t="s">
        <v>30910</v>
      </c>
      <c r="AX437" s="29" t="e">
        <f t="shared" si="68"/>
        <v>#VALUE!</v>
      </c>
      <c r="AY437" s="31" t="s">
        <v>26346</v>
      </c>
      <c r="AZ437" s="31" t="s">
        <v>16850</v>
      </c>
      <c r="BA437" s="30" t="s">
        <v>16849</v>
      </c>
      <c r="BB437" s="31"/>
      <c r="BC437" s="31"/>
      <c r="BD437" s="31" t="s">
        <v>30284</v>
      </c>
      <c r="BE437" s="31" t="s">
        <v>7976</v>
      </c>
      <c r="BF437" s="31" t="s">
        <v>30286</v>
      </c>
      <c r="BG437" s="31" t="s">
        <v>22718</v>
      </c>
      <c r="BH437" s="31"/>
      <c r="BI437" s="31" t="s">
        <v>8137</v>
      </c>
      <c r="BJ437" s="31">
        <v>0</v>
      </c>
      <c r="BK437" s="31" t="str">
        <f t="shared" si="58"/>
        <v>III/b</v>
      </c>
      <c r="BL437" s="31" t="s">
        <v>8077</v>
      </c>
      <c r="BM437" s="31"/>
      <c r="BN437" s="31"/>
      <c r="BO437" s="31"/>
      <c r="BP437" s="31"/>
      <c r="BQ437" s="31" t="s">
        <v>20298</v>
      </c>
      <c r="BR437" s="29">
        <v>44739</v>
      </c>
      <c r="BS437" s="52" t="s">
        <v>34677</v>
      </c>
      <c r="BT437" s="31" t="s">
        <v>26137</v>
      </c>
      <c r="BU437" s="31" t="s">
        <v>30295</v>
      </c>
      <c r="BV437" s="31" t="s">
        <v>1299</v>
      </c>
      <c r="BW437" s="31">
        <f t="shared" ca="1" si="63"/>
        <v>6</v>
      </c>
      <c r="BX437" s="78">
        <f t="shared" ca="1" si="64"/>
        <v>3</v>
      </c>
      <c r="BY437" s="31" t="s">
        <v>25993</v>
      </c>
      <c r="BZ437" s="31"/>
      <c r="CA437" s="31" t="s">
        <v>2483</v>
      </c>
      <c r="CB437" s="31" t="s">
        <v>2519</v>
      </c>
      <c r="CC437" s="31">
        <v>2</v>
      </c>
      <c r="CD437" s="31">
        <v>1</v>
      </c>
      <c r="CE437" s="31" t="s">
        <v>20085</v>
      </c>
      <c r="CF437" s="31"/>
      <c r="CG437" s="31"/>
      <c r="CH437" s="31"/>
      <c r="CI437" s="31"/>
      <c r="CJ437" s="31"/>
      <c r="CK437" s="31"/>
      <c r="CL437" s="52" t="s">
        <v>36082</v>
      </c>
      <c r="CM437" s="52" t="s">
        <v>35937</v>
      </c>
      <c r="CN437" s="31">
        <v>128</v>
      </c>
      <c r="CO437" s="31" t="s">
        <v>36744</v>
      </c>
      <c r="CP437" s="52" t="s">
        <v>35937</v>
      </c>
      <c r="CQ437" s="31">
        <v>128</v>
      </c>
      <c r="CR437" s="31">
        <v>2388</v>
      </c>
      <c r="CS437" s="31" t="s">
        <v>25126</v>
      </c>
      <c r="CT437" s="31" t="s">
        <v>19697</v>
      </c>
      <c r="CU437" s="31" t="s">
        <v>20079</v>
      </c>
      <c r="CV437" s="31" t="s">
        <v>19690</v>
      </c>
      <c r="CW437" s="31" t="s">
        <v>19691</v>
      </c>
      <c r="CX437" s="31" t="s">
        <v>19692</v>
      </c>
      <c r="CY437" s="31" t="s">
        <v>19693</v>
      </c>
      <c r="CZ437" s="31" t="s">
        <v>8580</v>
      </c>
      <c r="DA437" s="31" t="s">
        <v>19575</v>
      </c>
      <c r="DB437" s="31" t="s">
        <v>25128</v>
      </c>
      <c r="DC437" s="31"/>
      <c r="DD437" s="31"/>
      <c r="DE437" s="31" t="s">
        <v>18699</v>
      </c>
      <c r="DF437" s="31" t="s">
        <v>25639</v>
      </c>
      <c r="DG437" s="31" t="s">
        <v>25640</v>
      </c>
      <c r="DH437" s="31" t="s">
        <v>18699</v>
      </c>
      <c r="DI437" s="31"/>
      <c r="DJ437" s="31"/>
      <c r="DK437" s="31" t="s">
        <v>25644</v>
      </c>
      <c r="DL437" s="31" t="s">
        <v>25643</v>
      </c>
      <c r="DM437" s="38" t="s">
        <v>30999</v>
      </c>
      <c r="DN437" s="38"/>
      <c r="DO437" s="35" t="s">
        <v>31000</v>
      </c>
      <c r="DP437" s="31" t="s">
        <v>19698</v>
      </c>
      <c r="DQ437" s="31" t="s">
        <v>30998</v>
      </c>
      <c r="DR437" s="31"/>
      <c r="DS437" s="31" t="s">
        <v>32968</v>
      </c>
      <c r="DT437" s="31" t="s">
        <v>29784</v>
      </c>
      <c r="DU437" s="31">
        <v>3</v>
      </c>
      <c r="DV437" s="31" t="s">
        <v>32167</v>
      </c>
      <c r="DW437" s="31"/>
      <c r="DX437" s="31"/>
      <c r="DY437" s="31" t="s">
        <v>34642</v>
      </c>
      <c r="DZ437" s="29">
        <v>44048</v>
      </c>
      <c r="EA437" s="29">
        <v>45143</v>
      </c>
      <c r="EB437" s="31">
        <v>0</v>
      </c>
      <c r="EC437" s="31" t="s">
        <v>40137</v>
      </c>
      <c r="ED437" s="31" t="s">
        <v>41101</v>
      </c>
      <c r="EE437" s="31" t="s">
        <v>3930</v>
      </c>
      <c r="EF437" s="31" t="s">
        <v>3930</v>
      </c>
      <c r="EG437" s="31"/>
      <c r="EH437" s="31"/>
      <c r="EI437" s="31"/>
      <c r="EJ437" s="31"/>
    </row>
    <row r="438" spans="1:140" ht="23.25" customHeight="1">
      <c r="A438" s="25">
        <v>436</v>
      </c>
      <c r="B438" s="30" t="s">
        <v>33782</v>
      </c>
      <c r="C438" s="31" t="s">
        <v>6220</v>
      </c>
      <c r="D438" s="30" t="s">
        <v>33784</v>
      </c>
      <c r="E438" s="30"/>
      <c r="F438" s="30" t="s">
        <v>36262</v>
      </c>
      <c r="G438" s="31">
        <f t="shared" si="59"/>
        <v>58</v>
      </c>
      <c r="H438" s="72">
        <f t="shared" si="60"/>
        <v>54393</v>
      </c>
      <c r="I438" s="30"/>
      <c r="J438" s="30" t="s">
        <v>34085</v>
      </c>
      <c r="K438" s="30" t="s">
        <v>34082</v>
      </c>
      <c r="L438" s="31" t="s">
        <v>6220</v>
      </c>
      <c r="M438" s="31" t="s">
        <v>6378</v>
      </c>
      <c r="N438" s="31" t="s">
        <v>3311</v>
      </c>
      <c r="O438" s="31" t="s">
        <v>2534</v>
      </c>
      <c r="P438" s="66" t="s">
        <v>21747</v>
      </c>
      <c r="Q438" s="66"/>
      <c r="R438" s="31"/>
      <c r="S438" s="31"/>
      <c r="T438" s="66" t="s">
        <v>21914</v>
      </c>
      <c r="U438" s="31"/>
      <c r="V438" s="31"/>
      <c r="W438" s="31" t="s">
        <v>3068</v>
      </c>
      <c r="X438" s="31" t="s">
        <v>33832</v>
      </c>
      <c r="Y438" s="31" t="e">
        <f t="shared" ca="1" si="61"/>
        <v>#VALUE!</v>
      </c>
      <c r="Z438" s="31" t="e">
        <f t="shared" ca="1" si="62"/>
        <v>#VALUE!</v>
      </c>
      <c r="AA438" s="31"/>
      <c r="AB438" s="31" t="s">
        <v>4238</v>
      </c>
      <c r="AC438" s="31" t="s">
        <v>34154</v>
      </c>
      <c r="AD438" s="31" t="s">
        <v>34161</v>
      </c>
      <c r="AE438" s="31" t="s">
        <v>16830</v>
      </c>
      <c r="AF438" s="31" t="s">
        <v>7976</v>
      </c>
      <c r="AG438" s="31" t="s">
        <v>5851</v>
      </c>
      <c r="AH438" s="31" t="s">
        <v>5851</v>
      </c>
      <c r="AI438" s="31" t="s">
        <v>40275</v>
      </c>
      <c r="AJ438" s="31" t="s">
        <v>33833</v>
      </c>
      <c r="AK438" s="31" t="s">
        <v>33834</v>
      </c>
      <c r="AL438" s="31" t="s">
        <v>33835</v>
      </c>
      <c r="AM438" s="31" t="s">
        <v>2711</v>
      </c>
      <c r="AN438" s="31"/>
      <c r="AO438" s="31"/>
      <c r="AP438" s="31" t="s">
        <v>16830</v>
      </c>
      <c r="AQ438" s="31"/>
      <c r="AR438" s="31" t="s">
        <v>34144</v>
      </c>
      <c r="AS438" s="31" t="s">
        <v>34144</v>
      </c>
      <c r="AT438" s="31" t="str">
        <f>_xlfn.IFNA(VLOOKUP(D438,'[1]5. 1 Mei 2022'!$C$7:$F$60,4,FALSE),"")</f>
        <v/>
      </c>
      <c r="AU438" s="31"/>
      <c r="AV438" s="31" t="s">
        <v>14099</v>
      </c>
      <c r="AW438" s="31" t="s">
        <v>21723</v>
      </c>
      <c r="AX438" s="29">
        <f t="shared" si="68"/>
        <v>46555</v>
      </c>
      <c r="AY438" s="31" t="s">
        <v>26346</v>
      </c>
      <c r="AZ438" s="31" t="s">
        <v>16832</v>
      </c>
      <c r="BA438" s="30" t="s">
        <v>16830</v>
      </c>
      <c r="BB438" s="31"/>
      <c r="BC438" s="31"/>
      <c r="BD438" s="31" t="s">
        <v>7978</v>
      </c>
      <c r="BE438" s="31" t="s">
        <v>7976</v>
      </c>
      <c r="BF438" s="31" t="s">
        <v>14099</v>
      </c>
      <c r="BG438" s="31"/>
      <c r="BH438" s="31"/>
      <c r="BI438" s="31"/>
      <c r="BJ438" s="31"/>
      <c r="BK438" s="31" t="str">
        <f t="shared" si="58"/>
        <v>III/b</v>
      </c>
      <c r="BL438" s="31"/>
      <c r="BM438" s="31"/>
      <c r="BN438" s="31"/>
      <c r="BO438" s="31"/>
      <c r="BP438" s="31"/>
      <c r="BQ438" s="31"/>
      <c r="BR438" s="31"/>
      <c r="BS438" s="31"/>
      <c r="BT438" s="31"/>
      <c r="BU438" s="31"/>
      <c r="BV438" s="31" t="s">
        <v>21723</v>
      </c>
      <c r="BW438" s="31">
        <f t="shared" ca="1" si="63"/>
        <v>1</v>
      </c>
      <c r="BX438" s="78">
        <f t="shared" ca="1" si="64"/>
        <v>3</v>
      </c>
      <c r="BY438" s="31"/>
      <c r="BZ438" s="31"/>
      <c r="CA438" s="31" t="s">
        <v>2483</v>
      </c>
      <c r="CB438" s="31" t="s">
        <v>2519</v>
      </c>
      <c r="CC438" s="31"/>
      <c r="CD438" s="31">
        <v>1</v>
      </c>
      <c r="CE438" s="31"/>
      <c r="CF438" s="31"/>
      <c r="CG438" s="31"/>
      <c r="CH438" s="31"/>
      <c r="CI438" s="31"/>
      <c r="CJ438" s="31"/>
      <c r="CK438" s="31"/>
      <c r="CL438" s="31" t="s">
        <v>33836</v>
      </c>
      <c r="CM438" s="31" t="s">
        <v>31146</v>
      </c>
      <c r="CN438" s="31">
        <v>125</v>
      </c>
      <c r="CO438" s="31" t="s">
        <v>33837</v>
      </c>
      <c r="CP438" s="31" t="s">
        <v>31146</v>
      </c>
      <c r="CQ438" s="31">
        <v>125</v>
      </c>
      <c r="CR438" s="31"/>
      <c r="CS438" s="31"/>
      <c r="CT438" s="31"/>
      <c r="CU438" s="31"/>
      <c r="CV438" s="31"/>
      <c r="CW438" s="31"/>
      <c r="CX438" s="31"/>
      <c r="CY438" s="31"/>
      <c r="CZ438" s="31"/>
      <c r="DA438" s="31"/>
      <c r="DB438" s="31"/>
      <c r="DC438" s="31"/>
      <c r="DD438" s="31"/>
      <c r="DE438" s="31"/>
      <c r="DF438" s="31"/>
      <c r="DG438" s="31"/>
      <c r="DH438" s="31"/>
      <c r="DI438" s="31"/>
      <c r="DJ438" s="31"/>
      <c r="DK438" s="31"/>
      <c r="DL438" s="31"/>
      <c r="DM438" s="38" t="s">
        <v>35533</v>
      </c>
      <c r="DN438" s="38"/>
      <c r="DO438" s="35"/>
      <c r="DP438" s="31" t="s">
        <v>33802</v>
      </c>
      <c r="DQ438" s="31" t="s">
        <v>33803</v>
      </c>
      <c r="DR438" s="31"/>
      <c r="DS438" s="31" t="s">
        <v>33796</v>
      </c>
      <c r="DT438" s="31" t="s">
        <v>33838</v>
      </c>
      <c r="DU438" s="31"/>
      <c r="DV438" s="31"/>
      <c r="DW438" s="31"/>
      <c r="DX438" s="31"/>
      <c r="DY438" s="31" t="s">
        <v>33831</v>
      </c>
      <c r="DZ438" s="31" t="s">
        <v>21699</v>
      </c>
      <c r="EA438" s="31" t="s">
        <v>33830</v>
      </c>
      <c r="EB438" s="31"/>
      <c r="EC438" s="31" t="s">
        <v>40137</v>
      </c>
      <c r="ED438" s="31" t="s">
        <v>41101</v>
      </c>
      <c r="EE438" s="31" t="s">
        <v>2711</v>
      </c>
      <c r="EF438" s="31" t="s">
        <v>2711</v>
      </c>
      <c r="EG438" s="31"/>
      <c r="EH438" s="31"/>
      <c r="EI438" s="31"/>
      <c r="EJ438" s="31"/>
    </row>
    <row r="439" spans="1:140" ht="23.25" customHeight="1">
      <c r="A439" s="25">
        <v>437</v>
      </c>
      <c r="B439" s="30" t="s">
        <v>35649</v>
      </c>
      <c r="C439" s="31" t="s">
        <v>20162</v>
      </c>
      <c r="D439" s="59" t="s">
        <v>23574</v>
      </c>
      <c r="E439" s="30"/>
      <c r="F439" s="30" t="s">
        <v>36257</v>
      </c>
      <c r="G439" s="31">
        <f t="shared" si="59"/>
        <v>58</v>
      </c>
      <c r="H439" s="72">
        <f t="shared" si="60"/>
        <v>52718</v>
      </c>
      <c r="I439" s="30"/>
      <c r="J439" s="30" t="s">
        <v>34084</v>
      </c>
      <c r="K439" s="30" t="s">
        <v>4318</v>
      </c>
      <c r="L439" s="31" t="s">
        <v>4318</v>
      </c>
      <c r="M439" s="31" t="s">
        <v>3186</v>
      </c>
      <c r="N439" s="31" t="s">
        <v>4008</v>
      </c>
      <c r="O439" s="31" t="s">
        <v>4320</v>
      </c>
      <c r="P439" s="52" t="s">
        <v>24630</v>
      </c>
      <c r="Q439" s="31" t="s">
        <v>39111</v>
      </c>
      <c r="R439" s="31">
        <v>3</v>
      </c>
      <c r="S439" s="31">
        <v>8</v>
      </c>
      <c r="T439" s="31"/>
      <c r="U439" s="31">
        <v>161</v>
      </c>
      <c r="V439" s="31" t="s">
        <v>31861</v>
      </c>
      <c r="W439" s="31" t="s">
        <v>20163</v>
      </c>
      <c r="X439" s="31" t="s">
        <v>3967</v>
      </c>
      <c r="Y439" s="31" t="e">
        <f t="shared" ca="1" si="61"/>
        <v>#VALUE!</v>
      </c>
      <c r="Z439" s="31" t="e">
        <f t="shared" ca="1" si="62"/>
        <v>#VALUE!</v>
      </c>
      <c r="AA439" s="31"/>
      <c r="AB439" s="31" t="s">
        <v>35653</v>
      </c>
      <c r="AC439" s="31" t="s">
        <v>34155</v>
      </c>
      <c r="AD439" s="31" t="s">
        <v>34161</v>
      </c>
      <c r="AE439" s="31" t="s">
        <v>33100</v>
      </c>
      <c r="AF439" s="31" t="s">
        <v>7976</v>
      </c>
      <c r="AG439" s="31" t="s">
        <v>5851</v>
      </c>
      <c r="AH439" s="31" t="s">
        <v>5851</v>
      </c>
      <c r="AI439" s="31" t="s">
        <v>40276</v>
      </c>
      <c r="AJ439" s="31" t="s">
        <v>20266</v>
      </c>
      <c r="AK439" s="31" t="s">
        <v>20267</v>
      </c>
      <c r="AL439" s="31" t="s">
        <v>15287</v>
      </c>
      <c r="AM439" s="31" t="s">
        <v>2711</v>
      </c>
      <c r="AN439" s="31" t="s">
        <v>35651</v>
      </c>
      <c r="AO439" s="52" t="s">
        <v>35652</v>
      </c>
      <c r="AP439" s="31" t="s">
        <v>2450</v>
      </c>
      <c r="AQ439" s="31" t="s">
        <v>21743</v>
      </c>
      <c r="AR439" s="31" t="s">
        <v>34143</v>
      </c>
      <c r="AS439" s="31" t="s">
        <v>34143</v>
      </c>
      <c r="AT439" s="31" t="str">
        <f>_xlfn.IFNA(VLOOKUP(D439,'[1]5. 1 Mei 2022'!$C$7:$F$60,4,FALSE),"")</f>
        <v/>
      </c>
      <c r="AU439" s="31" t="s">
        <v>34278</v>
      </c>
      <c r="AV439" s="31" t="s">
        <v>35981</v>
      </c>
      <c r="AW439" s="52" t="s">
        <v>21743</v>
      </c>
      <c r="AX439" s="29">
        <f t="shared" si="68"/>
        <v>46509</v>
      </c>
      <c r="AY439" s="31" t="s">
        <v>26346</v>
      </c>
      <c r="AZ439" s="31" t="s">
        <v>527</v>
      </c>
      <c r="BA439" s="30" t="s">
        <v>2450</v>
      </c>
      <c r="BB439" s="31"/>
      <c r="BC439" s="31"/>
      <c r="BD439" s="31" t="s">
        <v>31066</v>
      </c>
      <c r="BE439" s="31" t="s">
        <v>7976</v>
      </c>
      <c r="BF439" s="31" t="s">
        <v>35981</v>
      </c>
      <c r="BG439" s="31" t="s">
        <v>40608</v>
      </c>
      <c r="BH439" s="31"/>
      <c r="BI439" s="31"/>
      <c r="BJ439" s="31" t="s">
        <v>20279</v>
      </c>
      <c r="BK439" s="31" t="str">
        <f t="shared" si="58"/>
        <v>III/c</v>
      </c>
      <c r="BL439" s="31" t="s">
        <v>8077</v>
      </c>
      <c r="BM439" s="52" t="s">
        <v>20944</v>
      </c>
      <c r="BN439" s="52" t="s">
        <v>20421</v>
      </c>
      <c r="BO439" s="31"/>
      <c r="BP439" s="31"/>
      <c r="BQ439" s="31" t="s">
        <v>20279</v>
      </c>
      <c r="BR439" s="52" t="s">
        <v>39748</v>
      </c>
      <c r="BS439" s="52" t="s">
        <v>39112</v>
      </c>
      <c r="BT439" s="31" t="s">
        <v>21685</v>
      </c>
      <c r="BU439" s="31" t="s">
        <v>25901</v>
      </c>
      <c r="BV439" s="31" t="s">
        <v>3203</v>
      </c>
      <c r="BW439" s="31">
        <f t="shared" ca="1" si="63"/>
        <v>6</v>
      </c>
      <c r="BX439" s="78">
        <f t="shared" ca="1" si="64"/>
        <v>7</v>
      </c>
      <c r="BY439" s="31"/>
      <c r="BZ439" s="31"/>
      <c r="CA439" s="31" t="s">
        <v>4349</v>
      </c>
      <c r="CB439" s="31" t="s">
        <v>2406</v>
      </c>
      <c r="CC439" s="31"/>
      <c r="CD439" s="31"/>
      <c r="CE439" s="31"/>
      <c r="CF439" s="31"/>
      <c r="CG439" s="31"/>
      <c r="CH439" s="31"/>
      <c r="CI439" s="31"/>
      <c r="CJ439" s="31"/>
      <c r="CK439" s="31"/>
      <c r="CL439" s="31" t="s">
        <v>33508</v>
      </c>
      <c r="CM439" s="31" t="s">
        <v>33509</v>
      </c>
      <c r="CN439" s="31">
        <v>127</v>
      </c>
      <c r="CO439" s="31" t="s">
        <v>33510</v>
      </c>
      <c r="CP439" s="31" t="s">
        <v>33509</v>
      </c>
      <c r="CQ439" s="31">
        <v>127</v>
      </c>
      <c r="CR439" s="31">
        <v>2393</v>
      </c>
      <c r="CS439" s="31" t="s">
        <v>11249</v>
      </c>
      <c r="CT439" s="31" t="s">
        <v>20262</v>
      </c>
      <c r="CU439" s="31" t="s">
        <v>18727</v>
      </c>
      <c r="CV439" s="31" t="s">
        <v>20259</v>
      </c>
      <c r="CW439" s="31" t="s">
        <v>16454</v>
      </c>
      <c r="CX439" s="31" t="s">
        <v>2143</v>
      </c>
      <c r="CY439" s="31" t="s">
        <v>20260</v>
      </c>
      <c r="CZ439" s="31" t="s">
        <v>20261</v>
      </c>
      <c r="DA439" s="31" t="s">
        <v>2143</v>
      </c>
      <c r="DB439" s="31"/>
      <c r="DC439" s="31"/>
      <c r="DD439" s="31"/>
      <c r="DE439" s="31"/>
      <c r="DF439" s="31" t="s">
        <v>25639</v>
      </c>
      <c r="DG439" s="31" t="s">
        <v>25640</v>
      </c>
      <c r="DH439" s="31" t="s">
        <v>18699</v>
      </c>
      <c r="DI439" s="31"/>
      <c r="DJ439" s="31"/>
      <c r="DK439" s="31" t="s">
        <v>25644</v>
      </c>
      <c r="DL439" s="31" t="s">
        <v>25643</v>
      </c>
      <c r="DM439" s="38" t="s">
        <v>20204</v>
      </c>
      <c r="DN439" s="38"/>
      <c r="DO439" s="35"/>
      <c r="DP439" s="31" t="s">
        <v>23670</v>
      </c>
      <c r="DQ439" s="31" t="s">
        <v>23671</v>
      </c>
      <c r="DR439" s="31" t="s">
        <v>20263</v>
      </c>
      <c r="DS439" s="31" t="s">
        <v>20264</v>
      </c>
      <c r="DT439" s="31" t="s">
        <v>20265</v>
      </c>
      <c r="DU439" s="31">
        <v>3</v>
      </c>
      <c r="DV439" s="31" t="s">
        <v>32167</v>
      </c>
      <c r="DW439" s="31"/>
      <c r="DX439" s="31"/>
      <c r="DY439" s="31" t="s">
        <v>24851</v>
      </c>
      <c r="DZ439" s="31" t="s">
        <v>24823</v>
      </c>
      <c r="EA439" s="31"/>
      <c r="EB439" s="31">
        <v>0</v>
      </c>
      <c r="EC439" s="31" t="s">
        <v>40137</v>
      </c>
      <c r="ED439" s="31" t="s">
        <v>41100</v>
      </c>
      <c r="EE439" s="31" t="s">
        <v>2711</v>
      </c>
      <c r="EF439" s="31" t="s">
        <v>2711</v>
      </c>
      <c r="EG439" s="31"/>
      <c r="EH439" s="31"/>
      <c r="EI439" s="31"/>
      <c r="EJ439" s="31"/>
    </row>
    <row r="440" spans="1:140" ht="23.25" customHeight="1">
      <c r="A440" s="25">
        <v>438</v>
      </c>
      <c r="B440" s="30" t="s">
        <v>23338</v>
      </c>
      <c r="C440" s="31" t="s">
        <v>7053</v>
      </c>
      <c r="D440" s="30" t="s">
        <v>30767</v>
      </c>
      <c r="E440" s="30"/>
      <c r="F440" s="30" t="s">
        <v>36262</v>
      </c>
      <c r="G440" s="31">
        <f t="shared" si="59"/>
        <v>58</v>
      </c>
      <c r="H440" s="72">
        <f t="shared" si="60"/>
        <v>43497</v>
      </c>
      <c r="I440" s="30" t="s">
        <v>8159</v>
      </c>
      <c r="J440" s="30" t="s">
        <v>34085</v>
      </c>
      <c r="K440" s="30" t="s">
        <v>34082</v>
      </c>
      <c r="L440" s="31" t="s">
        <v>7053</v>
      </c>
      <c r="M440" s="31" t="s">
        <v>6378</v>
      </c>
      <c r="N440" s="31" t="s">
        <v>3311</v>
      </c>
      <c r="O440" s="31" t="s">
        <v>2534</v>
      </c>
      <c r="P440" s="31" t="s">
        <v>18389</v>
      </c>
      <c r="Q440" s="31"/>
      <c r="R440" s="31"/>
      <c r="S440" s="31"/>
      <c r="T440" s="31" t="s">
        <v>26452</v>
      </c>
      <c r="U440" s="31"/>
      <c r="V440" s="31"/>
      <c r="W440" s="31" t="s">
        <v>6910</v>
      </c>
      <c r="X440" s="31" t="s">
        <v>6106</v>
      </c>
      <c r="Y440" s="31">
        <f t="shared" ca="1" si="61"/>
        <v>62</v>
      </c>
      <c r="Z440" s="31" t="str">
        <f t="shared" ca="1" si="62"/>
        <v>Lebih dari 58</v>
      </c>
      <c r="AA440" s="31"/>
      <c r="AB440" s="31" t="s">
        <v>16547</v>
      </c>
      <c r="AC440" s="31" t="s">
        <v>34155</v>
      </c>
      <c r="AD440" s="31" t="s">
        <v>34161</v>
      </c>
      <c r="AE440" s="31" t="s">
        <v>16826</v>
      </c>
      <c r="AF440" s="31" t="s">
        <v>7976</v>
      </c>
      <c r="AG440" s="31" t="s">
        <v>5851</v>
      </c>
      <c r="AH440" s="31" t="s">
        <v>5851</v>
      </c>
      <c r="AI440" s="31" t="s">
        <v>40276</v>
      </c>
      <c r="AJ440" s="31">
        <v>3189031045</v>
      </c>
      <c r="AK440" s="31" t="s">
        <v>3411</v>
      </c>
      <c r="AL440" s="31" t="s">
        <v>3412</v>
      </c>
      <c r="AM440" s="31" t="s">
        <v>2711</v>
      </c>
      <c r="AN440" s="31" t="s">
        <v>23464</v>
      </c>
      <c r="AO440" s="31" t="s">
        <v>1053</v>
      </c>
      <c r="AP440" s="31" t="s">
        <v>16826</v>
      </c>
      <c r="AQ440" s="31" t="s">
        <v>18389</v>
      </c>
      <c r="AR440" s="31" t="s">
        <v>34144</v>
      </c>
      <c r="AS440" s="31" t="s">
        <v>34144</v>
      </c>
      <c r="AT440" s="31" t="str">
        <f>_xlfn.IFNA(VLOOKUP(D440,'[1]5. 1 Mei 2022'!$C$7:$F$60,4,FALSE),"")</f>
        <v/>
      </c>
      <c r="AU440" s="31"/>
      <c r="AV440" s="31" t="s">
        <v>5278</v>
      </c>
      <c r="AW440" s="31" t="s">
        <v>18389</v>
      </c>
      <c r="AX440" s="29">
        <f t="shared" si="68"/>
        <v>46131</v>
      </c>
      <c r="AY440" s="31" t="s">
        <v>26346</v>
      </c>
      <c r="AZ440" s="31" t="s">
        <v>16828</v>
      </c>
      <c r="BA440" s="30" t="s">
        <v>16826</v>
      </c>
      <c r="BB440" s="31"/>
      <c r="BC440" s="31"/>
      <c r="BD440" s="31" t="s">
        <v>7978</v>
      </c>
      <c r="BE440" s="31" t="s">
        <v>7976</v>
      </c>
      <c r="BF440" s="31" t="s">
        <v>5278</v>
      </c>
      <c r="BG440" s="31"/>
      <c r="BH440" s="31"/>
      <c r="BI440" s="31"/>
      <c r="BJ440" s="31" t="s">
        <v>34380</v>
      </c>
      <c r="BK440" s="31" t="str">
        <f t="shared" si="58"/>
        <v>III/b</v>
      </c>
      <c r="BL440" s="31"/>
      <c r="BM440" s="31"/>
      <c r="BN440" s="31"/>
      <c r="BO440" s="31"/>
      <c r="BP440" s="31"/>
      <c r="BQ440" s="31"/>
      <c r="BR440" s="31"/>
      <c r="BS440" s="31"/>
      <c r="BT440" s="31" t="s">
        <v>18389</v>
      </c>
      <c r="BU440" s="31"/>
      <c r="BV440" s="31" t="s">
        <v>18389</v>
      </c>
      <c r="BW440" s="31">
        <f t="shared" ca="1" si="63"/>
        <v>2</v>
      </c>
      <c r="BX440" s="78">
        <f t="shared" ca="1" si="64"/>
        <v>3</v>
      </c>
      <c r="BY440" s="31"/>
      <c r="BZ440" s="31"/>
      <c r="CA440" s="31" t="s">
        <v>2483</v>
      </c>
      <c r="CB440" s="31" t="s">
        <v>2519</v>
      </c>
      <c r="CC440" s="31"/>
      <c r="CD440" s="31">
        <v>1</v>
      </c>
      <c r="CE440" s="31"/>
      <c r="CF440" s="31"/>
      <c r="CG440" s="31"/>
      <c r="CH440" s="31"/>
      <c r="CI440" s="31"/>
      <c r="CJ440" s="31"/>
      <c r="CK440" s="31"/>
      <c r="CL440" s="31" t="s">
        <v>33390</v>
      </c>
      <c r="CM440" s="31" t="s">
        <v>33389</v>
      </c>
      <c r="CN440" s="31">
        <v>127</v>
      </c>
      <c r="CO440" s="31" t="s">
        <v>33388</v>
      </c>
      <c r="CP440" s="31" t="s">
        <v>33389</v>
      </c>
      <c r="CQ440" s="31">
        <v>127</v>
      </c>
      <c r="CR440" s="31"/>
      <c r="CS440" s="31"/>
      <c r="CT440" s="31"/>
      <c r="CU440" s="31"/>
      <c r="CV440" s="31"/>
      <c r="CW440" s="31"/>
      <c r="CX440" s="31"/>
      <c r="CY440" s="31"/>
      <c r="CZ440" s="31"/>
      <c r="DA440" s="31"/>
      <c r="DB440" s="31"/>
      <c r="DC440" s="31"/>
      <c r="DD440" s="31"/>
      <c r="DE440" s="31"/>
      <c r="DF440" s="31"/>
      <c r="DG440" s="31"/>
      <c r="DH440" s="31" t="s">
        <v>18699</v>
      </c>
      <c r="DI440" s="31"/>
      <c r="DJ440" s="31"/>
      <c r="DK440" s="31"/>
      <c r="DL440" s="31"/>
      <c r="DM440" s="38" t="s">
        <v>8794</v>
      </c>
      <c r="DN440" s="38"/>
      <c r="DO440" s="35"/>
      <c r="DP440" s="31" t="s">
        <v>14513</v>
      </c>
      <c r="DQ440" s="31"/>
      <c r="DR440" s="31"/>
      <c r="DS440" s="31" t="s">
        <v>32681</v>
      </c>
      <c r="DT440" s="31"/>
      <c r="DU440" s="31">
        <v>3</v>
      </c>
      <c r="DV440" s="31" t="s">
        <v>32167</v>
      </c>
      <c r="DW440" s="31"/>
      <c r="DX440" s="31"/>
      <c r="DY440" s="31" t="s">
        <v>40662</v>
      </c>
      <c r="DZ440" s="52" t="s">
        <v>19785</v>
      </c>
      <c r="EA440" s="52" t="s">
        <v>35718</v>
      </c>
      <c r="EB440" s="31"/>
      <c r="EC440" s="31" t="s">
        <v>40137</v>
      </c>
      <c r="ED440" s="31" t="s">
        <v>41101</v>
      </c>
      <c r="EE440" s="31" t="s">
        <v>2711</v>
      </c>
      <c r="EF440" s="31" t="s">
        <v>2711</v>
      </c>
      <c r="EG440" s="31" t="s">
        <v>41190</v>
      </c>
      <c r="EH440" s="31"/>
      <c r="EI440" s="31"/>
      <c r="EJ440" s="31"/>
    </row>
    <row r="441" spans="1:140" ht="23.25" customHeight="1">
      <c r="A441" s="25">
        <v>439</v>
      </c>
      <c r="B441" s="30" t="s">
        <v>34379</v>
      </c>
      <c r="C441" s="31">
        <v>140368341</v>
      </c>
      <c r="D441" s="30" t="s">
        <v>1231</v>
      </c>
      <c r="E441" s="30"/>
      <c r="F441" s="30" t="s">
        <v>36257</v>
      </c>
      <c r="G441" s="31">
        <f t="shared" si="59"/>
        <v>58</v>
      </c>
      <c r="H441" s="72">
        <f t="shared" si="60"/>
        <v>49310</v>
      </c>
      <c r="I441" s="30"/>
      <c r="J441" s="30" t="s">
        <v>34084</v>
      </c>
      <c r="K441" s="30" t="s">
        <v>4318</v>
      </c>
      <c r="L441" s="31" t="s">
        <v>4318</v>
      </c>
      <c r="M441" s="31" t="s">
        <v>3186</v>
      </c>
      <c r="N441" s="31" t="s">
        <v>5797</v>
      </c>
      <c r="O441" s="31" t="s">
        <v>4960</v>
      </c>
      <c r="P441" s="31" t="s">
        <v>886</v>
      </c>
      <c r="Q441" s="31"/>
      <c r="R441" s="31">
        <v>18</v>
      </c>
      <c r="S441" s="31">
        <v>0</v>
      </c>
      <c r="T441" s="31"/>
      <c r="U441" s="31">
        <v>149</v>
      </c>
      <c r="V441" s="31"/>
      <c r="W441" s="31" t="s">
        <v>6311</v>
      </c>
      <c r="X441" s="31" t="s">
        <v>6312</v>
      </c>
      <c r="Y441" s="31" t="e">
        <f t="shared" ca="1" si="61"/>
        <v>#VALUE!</v>
      </c>
      <c r="Z441" s="31" t="e">
        <f t="shared" ca="1" si="62"/>
        <v>#VALUE!</v>
      </c>
      <c r="AA441" s="31"/>
      <c r="AB441" s="31" t="s">
        <v>7986</v>
      </c>
      <c r="AC441" s="31" t="s">
        <v>34154</v>
      </c>
      <c r="AD441" s="31" t="s">
        <v>34161</v>
      </c>
      <c r="AE441" s="31" t="s">
        <v>16856</v>
      </c>
      <c r="AF441" s="31" t="s">
        <v>7976</v>
      </c>
      <c r="AG441" s="31" t="s">
        <v>5851</v>
      </c>
      <c r="AH441" s="31" t="s">
        <v>5851</v>
      </c>
      <c r="AI441" s="31" t="s">
        <v>40275</v>
      </c>
      <c r="AJ441" s="31" t="s">
        <v>21531</v>
      </c>
      <c r="AK441" s="52" t="s">
        <v>40456</v>
      </c>
      <c r="AL441" s="31" t="s">
        <v>18725</v>
      </c>
      <c r="AM441" s="31" t="s">
        <v>4050</v>
      </c>
      <c r="AN441" s="31"/>
      <c r="AO441" s="52" t="s">
        <v>40457</v>
      </c>
      <c r="AP441" s="31" t="s">
        <v>16856</v>
      </c>
      <c r="AQ441" s="52" t="s">
        <v>32747</v>
      </c>
      <c r="AR441" s="31" t="s">
        <v>34144</v>
      </c>
      <c r="AS441" s="31" t="s">
        <v>34144</v>
      </c>
      <c r="AT441" s="31" t="str">
        <f>_xlfn.IFNA(VLOOKUP(D441,'[1]5. 1 Mei 2022'!$C$7:$F$60,4,FALSE),"")</f>
        <v/>
      </c>
      <c r="AU441" s="31"/>
      <c r="AV441" s="31" t="s">
        <v>12281</v>
      </c>
      <c r="AW441" s="52" t="s">
        <v>32747</v>
      </c>
      <c r="AX441" s="29">
        <f t="shared" si="68"/>
        <v>46677</v>
      </c>
      <c r="AY441" s="31" t="s">
        <v>26346</v>
      </c>
      <c r="AZ441" s="31" t="s">
        <v>16857</v>
      </c>
      <c r="BA441" s="30" t="s">
        <v>16856</v>
      </c>
      <c r="BB441" s="31"/>
      <c r="BC441" s="31"/>
      <c r="BD441" s="31" t="s">
        <v>7978</v>
      </c>
      <c r="BE441" s="31" t="s">
        <v>7968</v>
      </c>
      <c r="BF441" s="31" t="s">
        <v>12281</v>
      </c>
      <c r="BG441" s="31"/>
      <c r="BH441" s="31"/>
      <c r="BI441" s="31" t="s">
        <v>8137</v>
      </c>
      <c r="BJ441" s="31" t="s">
        <v>20279</v>
      </c>
      <c r="BK441" s="31" t="str">
        <f t="shared" ref="BK441:BK504" si="69">N441</f>
        <v>III/d</v>
      </c>
      <c r="BL441" s="31" t="s">
        <v>8077</v>
      </c>
      <c r="BM441" s="31"/>
      <c r="BN441" s="31"/>
      <c r="BO441" s="31"/>
      <c r="BP441" s="31" t="s">
        <v>1498</v>
      </c>
      <c r="BQ441" s="31" t="s">
        <v>20279</v>
      </c>
      <c r="BR441" s="29">
        <v>44774</v>
      </c>
      <c r="BS441" s="31">
        <v>305634</v>
      </c>
      <c r="BT441" s="31" t="s">
        <v>6324</v>
      </c>
      <c r="BU441" s="31"/>
      <c r="BV441" s="31" t="s">
        <v>4281</v>
      </c>
      <c r="BW441" s="31">
        <f t="shared" ca="1" si="63"/>
        <v>19</v>
      </c>
      <c r="BX441" s="78">
        <f t="shared" ca="1" si="64"/>
        <v>3</v>
      </c>
      <c r="BY441" s="31"/>
      <c r="BZ441" s="31"/>
      <c r="CA441" s="31" t="s">
        <v>4239</v>
      </c>
      <c r="CB441" s="31" t="s">
        <v>2519</v>
      </c>
      <c r="CC441" s="31">
        <v>2</v>
      </c>
      <c r="CD441" s="31">
        <v>1</v>
      </c>
      <c r="CE441" s="31" t="s">
        <v>20085</v>
      </c>
      <c r="CF441" s="31"/>
      <c r="CG441" s="31"/>
      <c r="CH441" s="31"/>
      <c r="CI441" s="31"/>
      <c r="CJ441" s="31"/>
      <c r="CK441" s="31"/>
      <c r="CL441" s="52" t="s">
        <v>34459</v>
      </c>
      <c r="CM441" s="29" t="s">
        <v>22397</v>
      </c>
      <c r="CN441" s="31">
        <v>123</v>
      </c>
      <c r="CO441" s="31" t="s">
        <v>35956</v>
      </c>
      <c r="CP441" s="52" t="s">
        <v>22397</v>
      </c>
      <c r="CQ441" s="31">
        <v>123</v>
      </c>
      <c r="CR441" s="31">
        <v>2164</v>
      </c>
      <c r="CS441" s="31" t="s">
        <v>23894</v>
      </c>
      <c r="CT441" s="31" t="s">
        <v>23895</v>
      </c>
      <c r="CU441" s="31" t="s">
        <v>23896</v>
      </c>
      <c r="CV441" s="31"/>
      <c r="CW441" s="31"/>
      <c r="CX441" s="31"/>
      <c r="CY441" s="31" t="s">
        <v>8557</v>
      </c>
      <c r="CZ441" s="31" t="s">
        <v>8555</v>
      </c>
      <c r="DA441" s="31" t="s">
        <v>926</v>
      </c>
      <c r="DB441" s="31" t="s">
        <v>8703</v>
      </c>
      <c r="DC441" s="31" t="s">
        <v>11256</v>
      </c>
      <c r="DD441" s="31" t="s">
        <v>11244</v>
      </c>
      <c r="DE441" s="31"/>
      <c r="DF441" s="31" t="s">
        <v>10083</v>
      </c>
      <c r="DG441" s="31" t="s">
        <v>10084</v>
      </c>
      <c r="DH441" s="31">
        <v>41313</v>
      </c>
      <c r="DI441" s="31" t="s">
        <v>10399</v>
      </c>
      <c r="DJ441" s="31" t="s">
        <v>10368</v>
      </c>
      <c r="DK441" s="31"/>
      <c r="DL441" s="31"/>
      <c r="DM441" s="38" t="s">
        <v>9031</v>
      </c>
      <c r="DN441" s="38"/>
      <c r="DO441" s="35">
        <v>0</v>
      </c>
      <c r="DP441" s="31" t="s">
        <v>19375</v>
      </c>
      <c r="DQ441" s="31" t="s">
        <v>16019</v>
      </c>
      <c r="DR441" s="31"/>
      <c r="DS441" s="31" t="s">
        <v>38524</v>
      </c>
      <c r="DT441" s="31" t="s">
        <v>37515</v>
      </c>
      <c r="DU441" s="31">
        <v>3</v>
      </c>
      <c r="DV441" s="31" t="s">
        <v>32167</v>
      </c>
      <c r="DW441" s="31" t="s">
        <v>7986</v>
      </c>
      <c r="DX441" s="31" t="s">
        <v>7986</v>
      </c>
      <c r="DY441" s="31" t="s">
        <v>34458</v>
      </c>
      <c r="DZ441" s="29">
        <v>44771</v>
      </c>
      <c r="EA441" s="31"/>
      <c r="EB441" s="31">
        <v>0</v>
      </c>
      <c r="EC441" s="31" t="s">
        <v>40137</v>
      </c>
      <c r="ED441" s="31" t="s">
        <v>41101</v>
      </c>
      <c r="EE441" s="31" t="s">
        <v>4050</v>
      </c>
      <c r="EF441" s="31" t="s">
        <v>4050</v>
      </c>
      <c r="EG441" s="31"/>
      <c r="EH441" s="31"/>
      <c r="EI441" s="31"/>
      <c r="EJ441" s="31"/>
    </row>
    <row r="442" spans="1:140" ht="23.25" customHeight="1">
      <c r="A442" s="25">
        <v>440</v>
      </c>
      <c r="B442" s="30" t="s">
        <v>8177</v>
      </c>
      <c r="C442" s="31" t="s">
        <v>5583</v>
      </c>
      <c r="D442" s="30" t="s">
        <v>12592</v>
      </c>
      <c r="E442" s="30"/>
      <c r="F442" s="30" t="s">
        <v>36257</v>
      </c>
      <c r="G442" s="31">
        <f t="shared" si="59"/>
        <v>58</v>
      </c>
      <c r="H442" s="72">
        <f t="shared" si="60"/>
        <v>48945</v>
      </c>
      <c r="I442" s="30"/>
      <c r="J442" s="30" t="s">
        <v>34084</v>
      </c>
      <c r="K442" s="30" t="s">
        <v>4318</v>
      </c>
      <c r="L442" s="31" t="s">
        <v>4318</v>
      </c>
      <c r="M442" s="31" t="s">
        <v>3186</v>
      </c>
      <c r="N442" s="31" t="s">
        <v>5797</v>
      </c>
      <c r="O442" s="31" t="s">
        <v>5271</v>
      </c>
      <c r="P442" s="31" t="s">
        <v>21723</v>
      </c>
      <c r="Q442" s="31" t="s">
        <v>41427</v>
      </c>
      <c r="R442" s="31">
        <v>14</v>
      </c>
      <c r="S442" s="31">
        <v>3</v>
      </c>
      <c r="T442" s="31"/>
      <c r="U442" s="31">
        <v>523</v>
      </c>
      <c r="V442" s="31" t="s">
        <v>19348</v>
      </c>
      <c r="W442" s="31" t="s">
        <v>6910</v>
      </c>
      <c r="X442" s="31" t="s">
        <v>7040</v>
      </c>
      <c r="Y442" s="31">
        <f t="shared" ca="1" si="61"/>
        <v>48</v>
      </c>
      <c r="Z442" s="31" t="str">
        <f t="shared" ca="1" si="62"/>
        <v>46-58</v>
      </c>
      <c r="AA442" s="31"/>
      <c r="AB442" s="31" t="s">
        <v>16553</v>
      </c>
      <c r="AC442" s="31" t="s">
        <v>34154</v>
      </c>
      <c r="AD442" s="31" t="s">
        <v>34161</v>
      </c>
      <c r="AE442" s="31" t="s">
        <v>33106</v>
      </c>
      <c r="AF442" s="31" t="s">
        <v>7976</v>
      </c>
      <c r="AG442" s="31" t="s">
        <v>5851</v>
      </c>
      <c r="AH442" s="31" t="s">
        <v>5851</v>
      </c>
      <c r="AI442" s="31" t="s">
        <v>40275</v>
      </c>
      <c r="AJ442" s="31">
        <v>4105080023</v>
      </c>
      <c r="AK442" s="31" t="s">
        <v>3485</v>
      </c>
      <c r="AL442" s="31" t="s">
        <v>973</v>
      </c>
      <c r="AM442" s="31" t="s">
        <v>2711</v>
      </c>
      <c r="AN442" s="31"/>
      <c r="AO442" s="31"/>
      <c r="AP442" s="31" t="s">
        <v>33106</v>
      </c>
      <c r="AQ442" s="31"/>
      <c r="AR442" s="31" t="s">
        <v>34143</v>
      </c>
      <c r="AS442" s="31" t="s">
        <v>34143</v>
      </c>
      <c r="AT442" s="31" t="str">
        <f>_xlfn.IFNA(VLOOKUP(D442,'[1]5. 1 Mei 2022'!$C$7:$F$60,4,FALSE),"")</f>
        <v/>
      </c>
      <c r="AU442" s="31"/>
      <c r="AV442" s="31" t="s">
        <v>30286</v>
      </c>
      <c r="AW442" s="31" t="s">
        <v>30278</v>
      </c>
      <c r="AX442" s="29" t="e">
        <f t="shared" si="68"/>
        <v>#VALUE!</v>
      </c>
      <c r="AY442" s="31" t="s">
        <v>26346</v>
      </c>
      <c r="AZ442" s="31" t="s">
        <v>16855</v>
      </c>
      <c r="BA442" s="30" t="s">
        <v>33106</v>
      </c>
      <c r="BB442" s="31"/>
      <c r="BC442" s="31"/>
      <c r="BD442" s="31" t="s">
        <v>30284</v>
      </c>
      <c r="BE442" s="31" t="s">
        <v>7976</v>
      </c>
      <c r="BF442" s="31" t="s">
        <v>30286</v>
      </c>
      <c r="BG442" s="31"/>
      <c r="BH442" s="31"/>
      <c r="BI442" s="31" t="s">
        <v>8137</v>
      </c>
      <c r="BJ442" s="31" t="s">
        <v>20279</v>
      </c>
      <c r="BK442" s="31" t="str">
        <f t="shared" si="69"/>
        <v>III/d</v>
      </c>
      <c r="BL442" s="31" t="s">
        <v>8077</v>
      </c>
      <c r="BM442" s="31"/>
      <c r="BN442" s="31"/>
      <c r="BO442" s="31"/>
      <c r="BP442" s="31"/>
      <c r="BQ442" s="31" t="s">
        <v>20279</v>
      </c>
      <c r="BR442" s="52" t="s">
        <v>30295</v>
      </c>
      <c r="BS442" s="62" t="s">
        <v>41428</v>
      </c>
      <c r="BT442" s="31" t="s">
        <v>3503</v>
      </c>
      <c r="BU442" s="31" t="s">
        <v>15682</v>
      </c>
      <c r="BV442" s="31" t="s">
        <v>1779</v>
      </c>
      <c r="BW442" s="31">
        <f t="shared" ca="1" si="63"/>
        <v>12</v>
      </c>
      <c r="BX442" s="78">
        <f t="shared" ca="1" si="64"/>
        <v>3</v>
      </c>
      <c r="BY442" s="31"/>
      <c r="BZ442" s="31"/>
      <c r="CA442" s="31" t="s">
        <v>2483</v>
      </c>
      <c r="CB442" s="31" t="s">
        <v>2519</v>
      </c>
      <c r="CC442" s="31">
        <v>2</v>
      </c>
      <c r="CD442" s="31">
        <v>1</v>
      </c>
      <c r="CE442" s="31" t="s">
        <v>20085</v>
      </c>
      <c r="CF442" s="31"/>
      <c r="CG442" s="31"/>
      <c r="CH442" s="31"/>
      <c r="CI442" s="31"/>
      <c r="CJ442" s="31"/>
      <c r="CK442" s="31"/>
      <c r="CL442" s="31" t="s">
        <v>31771</v>
      </c>
      <c r="CM442" s="31" t="s">
        <v>28914</v>
      </c>
      <c r="CN442" s="31">
        <v>125</v>
      </c>
      <c r="CO442" s="31" t="s">
        <v>28913</v>
      </c>
      <c r="CP442" s="31" t="s">
        <v>28914</v>
      </c>
      <c r="CQ442" s="31">
        <v>125</v>
      </c>
      <c r="CR442" s="31">
        <v>2276</v>
      </c>
      <c r="CS442" s="31" t="s">
        <v>10077</v>
      </c>
      <c r="CT442" s="31" t="s">
        <v>10076</v>
      </c>
      <c r="CU442" s="31" t="s">
        <v>10078</v>
      </c>
      <c r="CV442" s="31" t="s">
        <v>8557</v>
      </c>
      <c r="CW442" s="31" t="s">
        <v>8563</v>
      </c>
      <c r="CX442" s="31" t="s">
        <v>926</v>
      </c>
      <c r="CY442" s="31" t="s">
        <v>8490</v>
      </c>
      <c r="CZ442" s="31" t="s">
        <v>8555</v>
      </c>
      <c r="DA442" s="31" t="s">
        <v>8491</v>
      </c>
      <c r="DB442" s="31" t="s">
        <v>16740</v>
      </c>
      <c r="DC442" s="31" t="s">
        <v>16739</v>
      </c>
      <c r="DD442" s="31" t="s">
        <v>4972</v>
      </c>
      <c r="DE442" s="31" t="s">
        <v>18697</v>
      </c>
      <c r="DF442" s="31" t="s">
        <v>25639</v>
      </c>
      <c r="DG442" s="31" t="s">
        <v>25640</v>
      </c>
      <c r="DH442" s="31" t="s">
        <v>18697</v>
      </c>
      <c r="DI442" s="31" t="s">
        <v>15864</v>
      </c>
      <c r="DJ442" s="31" t="s">
        <v>15865</v>
      </c>
      <c r="DK442" s="31" t="s">
        <v>25644</v>
      </c>
      <c r="DL442" s="31" t="s">
        <v>25643</v>
      </c>
      <c r="DM442" s="38" t="s">
        <v>13908</v>
      </c>
      <c r="DN442" s="38"/>
      <c r="DO442" s="35" t="s">
        <v>10644</v>
      </c>
      <c r="DP442" s="31" t="s">
        <v>28313</v>
      </c>
      <c r="DQ442" s="31" t="s">
        <v>11018</v>
      </c>
      <c r="DR442" s="31" t="s">
        <v>13678</v>
      </c>
      <c r="DS442" s="31" t="s">
        <v>27749</v>
      </c>
      <c r="DT442" s="31" t="s">
        <v>28257</v>
      </c>
      <c r="DU442" s="31">
        <v>3</v>
      </c>
      <c r="DV442" s="31" t="s">
        <v>32167</v>
      </c>
      <c r="DW442" s="31"/>
      <c r="DX442" s="31"/>
      <c r="DY442" s="31" t="s">
        <v>32421</v>
      </c>
      <c r="DZ442" s="31" t="s">
        <v>20009</v>
      </c>
      <c r="EA442" s="31"/>
      <c r="EB442" s="31">
        <v>927377</v>
      </c>
      <c r="EC442" s="31" t="s">
        <v>40137</v>
      </c>
      <c r="ED442" s="31" t="s">
        <v>41101</v>
      </c>
      <c r="EE442" s="31" t="s">
        <v>2711</v>
      </c>
      <c r="EF442" s="31" t="s">
        <v>2711</v>
      </c>
      <c r="EG442" s="31"/>
      <c r="EH442" s="31"/>
      <c r="EI442" s="31"/>
      <c r="EJ442" s="31"/>
    </row>
    <row r="443" spans="1:140" ht="23.25" customHeight="1">
      <c r="A443" s="25">
        <v>441</v>
      </c>
      <c r="B443" s="30" t="s">
        <v>23614</v>
      </c>
      <c r="C443" s="31" t="s">
        <v>4318</v>
      </c>
      <c r="D443" s="30" t="s">
        <v>23615</v>
      </c>
      <c r="E443" s="30"/>
      <c r="F443" s="30" t="s">
        <v>36258</v>
      </c>
      <c r="G443" s="31">
        <f t="shared" si="59"/>
        <v>58</v>
      </c>
      <c r="H443" s="72">
        <f t="shared" si="60"/>
        <v>53418</v>
      </c>
      <c r="I443" s="30"/>
      <c r="J443" s="30" t="s">
        <v>34084</v>
      </c>
      <c r="K443" s="30" t="s">
        <v>4318</v>
      </c>
      <c r="L443" s="31" t="s">
        <v>4318</v>
      </c>
      <c r="M443" s="31" t="s">
        <v>3186</v>
      </c>
      <c r="N443" s="31" t="s">
        <v>3311</v>
      </c>
      <c r="O443" s="31" t="s">
        <v>2534</v>
      </c>
      <c r="P443" s="31" t="s">
        <v>25901</v>
      </c>
      <c r="Q443" s="31"/>
      <c r="R443" s="31">
        <v>2</v>
      </c>
      <c r="S443" s="31">
        <v>0</v>
      </c>
      <c r="T443" s="31"/>
      <c r="U443" s="31">
        <v>127</v>
      </c>
      <c r="V443" s="31" t="s">
        <v>31864</v>
      </c>
      <c r="W443" s="31" t="s">
        <v>5646</v>
      </c>
      <c r="X443" s="31" t="s">
        <v>23616</v>
      </c>
      <c r="Y443" s="31" t="e">
        <f t="shared" ca="1" si="61"/>
        <v>#VALUE!</v>
      </c>
      <c r="Z443" s="31" t="e">
        <f t="shared" ca="1" si="62"/>
        <v>#VALUE!</v>
      </c>
      <c r="AA443" s="31"/>
      <c r="AB443" s="31" t="s">
        <v>7992</v>
      </c>
      <c r="AC443" s="31" t="s">
        <v>34156</v>
      </c>
      <c r="AD443" s="31" t="s">
        <v>34161</v>
      </c>
      <c r="AE443" s="31" t="s">
        <v>33108</v>
      </c>
      <c r="AF443" s="31" t="s">
        <v>7976</v>
      </c>
      <c r="AG443" s="31" t="s">
        <v>5851</v>
      </c>
      <c r="AH443" s="31" t="s">
        <v>5851</v>
      </c>
      <c r="AI443" s="31" t="s">
        <v>728</v>
      </c>
      <c r="AJ443" s="31" t="s">
        <v>24681</v>
      </c>
      <c r="AK443" s="31" t="s">
        <v>24682</v>
      </c>
      <c r="AL443" s="31" t="s">
        <v>24683</v>
      </c>
      <c r="AM443" s="31" t="s">
        <v>4050</v>
      </c>
      <c r="AN443" s="31"/>
      <c r="AO443" s="31"/>
      <c r="AP443" s="31" t="s">
        <v>33765</v>
      </c>
      <c r="AQ443" s="31" t="s">
        <v>21839</v>
      </c>
      <c r="AR443" s="31" t="s">
        <v>34144</v>
      </c>
      <c r="AS443" s="31" t="s">
        <v>34144</v>
      </c>
      <c r="AT443" s="31" t="str">
        <f>_xlfn.IFNA(VLOOKUP(D443,'[1]5. 1 Mei 2022'!$C$7:$F$60,4,FALSE),"")</f>
        <v/>
      </c>
      <c r="AU443" s="31"/>
      <c r="AV443" s="31" t="s">
        <v>5448</v>
      </c>
      <c r="AW443" s="31" t="s">
        <v>21839</v>
      </c>
      <c r="AX443" s="29">
        <f t="shared" si="68"/>
        <v>45489</v>
      </c>
      <c r="AY443" s="31" t="s">
        <v>26346</v>
      </c>
      <c r="AZ443" s="31" t="s">
        <v>525</v>
      </c>
      <c r="BA443" s="30" t="s">
        <v>33765</v>
      </c>
      <c r="BB443" s="31"/>
      <c r="BC443" s="31"/>
      <c r="BD443" s="31" t="s">
        <v>30234</v>
      </c>
      <c r="BE443" s="31" t="s">
        <v>7968</v>
      </c>
      <c r="BF443" s="31" t="s">
        <v>5448</v>
      </c>
      <c r="BG443" s="31"/>
      <c r="BH443" s="31"/>
      <c r="BI443" s="31"/>
      <c r="BJ443" s="31" t="s">
        <v>20298</v>
      </c>
      <c r="BK443" s="31" t="str">
        <f t="shared" si="69"/>
        <v>III/b</v>
      </c>
      <c r="BL443" s="31" t="s">
        <v>8077</v>
      </c>
      <c r="BM443" s="31"/>
      <c r="BN443" s="31"/>
      <c r="BO443" s="31"/>
      <c r="BP443" s="31"/>
      <c r="BQ443" s="31" t="s">
        <v>20298</v>
      </c>
      <c r="BR443" s="31" t="s">
        <v>29811</v>
      </c>
      <c r="BS443" s="31" t="s">
        <v>29827</v>
      </c>
      <c r="BT443" s="31" t="s">
        <v>21685</v>
      </c>
      <c r="BU443" s="31" t="s">
        <v>25901</v>
      </c>
      <c r="BV443" s="31" t="s">
        <v>21685</v>
      </c>
      <c r="BW443" s="31">
        <f t="shared" ca="1" si="63"/>
        <v>4</v>
      </c>
      <c r="BX443" s="78">
        <f t="shared" ca="1" si="64"/>
        <v>3</v>
      </c>
      <c r="BY443" s="31"/>
      <c r="BZ443" s="31"/>
      <c r="CA443" s="31" t="s">
        <v>2483</v>
      </c>
      <c r="CB443" s="31" t="s">
        <v>2519</v>
      </c>
      <c r="CC443" s="31">
        <v>1</v>
      </c>
      <c r="CD443" s="31">
        <v>1</v>
      </c>
      <c r="CE443" s="31"/>
      <c r="CF443" s="31"/>
      <c r="CG443" s="31"/>
      <c r="CH443" s="31"/>
      <c r="CI443" s="31"/>
      <c r="CJ443" s="31"/>
      <c r="CK443" s="31"/>
      <c r="CL443" s="31" t="s">
        <v>24684</v>
      </c>
      <c r="CM443" s="31" t="s">
        <v>23934</v>
      </c>
      <c r="CN443" s="31">
        <v>123</v>
      </c>
      <c r="CO443" s="31" t="s">
        <v>23933</v>
      </c>
      <c r="CP443" s="31" t="s">
        <v>23934</v>
      </c>
      <c r="CQ443" s="31">
        <v>123</v>
      </c>
      <c r="CR443" s="31">
        <v>2416</v>
      </c>
      <c r="CS443" s="31" t="s">
        <v>22142</v>
      </c>
      <c r="CT443" s="31"/>
      <c r="CU443" s="31"/>
      <c r="CV443" s="31"/>
      <c r="CW443" s="31"/>
      <c r="CX443" s="31"/>
      <c r="CY443" s="31" t="s">
        <v>24679</v>
      </c>
      <c r="CZ443" s="31" t="s">
        <v>8548</v>
      </c>
      <c r="DA443" s="31" t="s">
        <v>24680</v>
      </c>
      <c r="DB443" s="31" t="s">
        <v>25128</v>
      </c>
      <c r="DC443" s="31"/>
      <c r="DD443" s="31"/>
      <c r="DE443" s="31" t="s">
        <v>23934</v>
      </c>
      <c r="DF443" s="31"/>
      <c r="DG443" s="31"/>
      <c r="DH443" s="31"/>
      <c r="DI443" s="31"/>
      <c r="DJ443" s="31"/>
      <c r="DK443" s="31" t="s">
        <v>24819</v>
      </c>
      <c r="DL443" s="31" t="s">
        <v>15612</v>
      </c>
      <c r="DM443" s="38" t="s">
        <v>23686</v>
      </c>
      <c r="DN443" s="38"/>
      <c r="DO443" s="35"/>
      <c r="DP443" s="31" t="s">
        <v>23684</v>
      </c>
      <c r="DQ443" s="31" t="s">
        <v>23685</v>
      </c>
      <c r="DR443" s="31"/>
      <c r="DS443" s="31" t="s">
        <v>27890</v>
      </c>
      <c r="DT443" s="31" t="s">
        <v>24685</v>
      </c>
      <c r="DU443" s="31">
        <v>3</v>
      </c>
      <c r="DV443" s="31" t="s">
        <v>32167</v>
      </c>
      <c r="DW443" s="31"/>
      <c r="DX443" s="31"/>
      <c r="DY443" s="31" t="s">
        <v>34806</v>
      </c>
      <c r="DZ443" s="29">
        <v>44771</v>
      </c>
      <c r="EA443" s="29">
        <v>45867</v>
      </c>
      <c r="EB443" s="31">
        <v>0</v>
      </c>
      <c r="EC443" s="31" t="s">
        <v>7992</v>
      </c>
      <c r="ED443" s="31" t="s">
        <v>41101</v>
      </c>
      <c r="EE443" s="31" t="s">
        <v>4050</v>
      </c>
      <c r="EF443" s="31"/>
      <c r="EG443" s="31"/>
      <c r="EH443" s="31"/>
      <c r="EI443" s="31"/>
      <c r="EJ443" s="31"/>
    </row>
    <row r="444" spans="1:140" ht="23.25" customHeight="1">
      <c r="A444" s="25">
        <v>442</v>
      </c>
      <c r="B444" s="30" t="s">
        <v>8197</v>
      </c>
      <c r="C444" s="31" t="s">
        <v>4207</v>
      </c>
      <c r="D444" s="30" t="s">
        <v>14972</v>
      </c>
      <c r="E444" s="30"/>
      <c r="F444" s="30" t="s">
        <v>36257</v>
      </c>
      <c r="G444" s="31">
        <f t="shared" si="59"/>
        <v>58</v>
      </c>
      <c r="H444" s="72">
        <f t="shared" si="60"/>
        <v>50983</v>
      </c>
      <c r="I444" s="30"/>
      <c r="J444" s="30" t="s">
        <v>34084</v>
      </c>
      <c r="K444" s="30" t="s">
        <v>4318</v>
      </c>
      <c r="L444" s="31" t="s">
        <v>4318</v>
      </c>
      <c r="M444" s="31" t="s">
        <v>3186</v>
      </c>
      <c r="N444" s="31" t="s">
        <v>5797</v>
      </c>
      <c r="O444" s="31" t="s">
        <v>5271</v>
      </c>
      <c r="P444" s="31" t="s">
        <v>21723</v>
      </c>
      <c r="Q444" s="31" t="s">
        <v>41429</v>
      </c>
      <c r="R444" s="31">
        <v>13</v>
      </c>
      <c r="S444" s="31">
        <v>7</v>
      </c>
      <c r="T444" s="31"/>
      <c r="U444" s="31">
        <v>158</v>
      </c>
      <c r="V444" s="31" t="s">
        <v>24807</v>
      </c>
      <c r="W444" s="31" t="s">
        <v>4761</v>
      </c>
      <c r="X444" s="31" t="s">
        <v>5723</v>
      </c>
      <c r="Y444" s="31" t="e">
        <f t="shared" ca="1" si="61"/>
        <v>#VALUE!</v>
      </c>
      <c r="Z444" s="31" t="e">
        <f t="shared" ca="1" si="62"/>
        <v>#VALUE!</v>
      </c>
      <c r="AA444" s="31"/>
      <c r="AB444" s="31" t="s">
        <v>7992</v>
      </c>
      <c r="AC444" s="31" t="s">
        <v>34156</v>
      </c>
      <c r="AD444" s="31" t="s">
        <v>34161</v>
      </c>
      <c r="AE444" s="31" t="s">
        <v>33108</v>
      </c>
      <c r="AF444" s="31" t="s">
        <v>7976</v>
      </c>
      <c r="AG444" s="31" t="s">
        <v>5851</v>
      </c>
      <c r="AH444" s="31" t="s">
        <v>5851</v>
      </c>
      <c r="AI444" s="31" t="s">
        <v>728</v>
      </c>
      <c r="AJ444" s="31" t="s">
        <v>5039</v>
      </c>
      <c r="AK444" s="31" t="s">
        <v>5040</v>
      </c>
      <c r="AL444" s="31" t="s">
        <v>5041</v>
      </c>
      <c r="AM444" s="31" t="s">
        <v>5042</v>
      </c>
      <c r="AN444" s="31"/>
      <c r="AO444" s="31"/>
      <c r="AP444" s="31" t="s">
        <v>33108</v>
      </c>
      <c r="AQ444" s="31" t="s">
        <v>8106</v>
      </c>
      <c r="AR444" s="31" t="s">
        <v>34144</v>
      </c>
      <c r="AS444" s="31" t="s">
        <v>34144</v>
      </c>
      <c r="AT444" s="31" t="str">
        <f>_xlfn.IFNA(VLOOKUP(D444,'[1]5. 1 Mei 2022'!$C$7:$F$60,4,FALSE),"")</f>
        <v/>
      </c>
      <c r="AU444" s="31"/>
      <c r="AV444" s="31" t="s">
        <v>7992</v>
      </c>
      <c r="AW444" s="31" t="s">
        <v>15810</v>
      </c>
      <c r="AX444" s="29">
        <f t="shared" si="68"/>
        <v>44216</v>
      </c>
      <c r="AY444" s="31" t="s">
        <v>26346</v>
      </c>
      <c r="AZ444" s="31" t="s">
        <v>16848</v>
      </c>
      <c r="BA444" s="30" t="s">
        <v>33108</v>
      </c>
      <c r="BB444" s="31" t="s">
        <v>8025</v>
      </c>
      <c r="BC444" s="31" t="s">
        <v>15812</v>
      </c>
      <c r="BD444" s="31" t="s">
        <v>7978</v>
      </c>
      <c r="BE444" s="31" t="s">
        <v>7976</v>
      </c>
      <c r="BF444" s="31" t="s">
        <v>7992</v>
      </c>
      <c r="BG444" s="31"/>
      <c r="BH444" s="31"/>
      <c r="BI444" s="31" t="s">
        <v>8137</v>
      </c>
      <c r="BJ444" s="31" t="s">
        <v>20279</v>
      </c>
      <c r="BK444" s="31" t="str">
        <f t="shared" si="69"/>
        <v>III/d</v>
      </c>
      <c r="BL444" s="31" t="s">
        <v>8077</v>
      </c>
      <c r="BM444" s="31"/>
      <c r="BN444" s="31"/>
      <c r="BO444" s="31"/>
      <c r="BP444" s="31" t="s">
        <v>1498</v>
      </c>
      <c r="BQ444" s="31" t="s">
        <v>20279</v>
      </c>
      <c r="BR444" s="52" t="s">
        <v>30295</v>
      </c>
      <c r="BS444" s="62" t="s">
        <v>41430</v>
      </c>
      <c r="BT444" s="31" t="s">
        <v>3503</v>
      </c>
      <c r="BU444" s="31" t="s">
        <v>15682</v>
      </c>
      <c r="BV444" s="31" t="s">
        <v>3521</v>
      </c>
      <c r="BW444" s="31">
        <f t="shared" ca="1" si="63"/>
        <v>14</v>
      </c>
      <c r="BX444" s="78">
        <f t="shared" ca="1" si="64"/>
        <v>3</v>
      </c>
      <c r="BY444" s="31"/>
      <c r="BZ444" s="31" t="s">
        <v>19315</v>
      </c>
      <c r="CA444" s="31" t="s">
        <v>2483</v>
      </c>
      <c r="CB444" s="31" t="s">
        <v>2519</v>
      </c>
      <c r="CC444" s="31">
        <v>1</v>
      </c>
      <c r="CD444" s="31">
        <v>1</v>
      </c>
      <c r="CE444" s="31" t="s">
        <v>20085</v>
      </c>
      <c r="CF444" s="31"/>
      <c r="CG444" s="31"/>
      <c r="CH444" s="31"/>
      <c r="CI444" s="31"/>
      <c r="CJ444" s="31"/>
      <c r="CK444" s="31"/>
      <c r="CL444" s="31" t="s">
        <v>35989</v>
      </c>
      <c r="CM444" s="31" t="s">
        <v>35948</v>
      </c>
      <c r="CN444" s="31">
        <v>127</v>
      </c>
      <c r="CO444" s="31" t="s">
        <v>36048</v>
      </c>
      <c r="CP444" s="31" t="s">
        <v>35948</v>
      </c>
      <c r="CQ444" s="31">
        <v>127</v>
      </c>
      <c r="CR444" s="31">
        <v>2220</v>
      </c>
      <c r="CS444" s="31" t="s">
        <v>10365</v>
      </c>
      <c r="CT444" s="31" t="s">
        <v>10366</v>
      </c>
      <c r="CU444" s="31" t="s">
        <v>10367</v>
      </c>
      <c r="CV444" s="31" t="s">
        <v>10348</v>
      </c>
      <c r="CW444" s="31" t="s">
        <v>10349</v>
      </c>
      <c r="CX444" s="31" t="s">
        <v>10247</v>
      </c>
      <c r="CY444" s="31"/>
      <c r="CZ444" s="31"/>
      <c r="DA444" s="31"/>
      <c r="DB444" s="31" t="s">
        <v>8703</v>
      </c>
      <c r="DC444" s="31" t="s">
        <v>11256</v>
      </c>
      <c r="DD444" s="31" t="s">
        <v>11244</v>
      </c>
      <c r="DE444" s="31"/>
      <c r="DF444" s="31" t="s">
        <v>10213</v>
      </c>
      <c r="DG444" s="31" t="s">
        <v>10400</v>
      </c>
      <c r="DH444" s="31" t="s">
        <v>10234</v>
      </c>
      <c r="DI444" s="31" t="s">
        <v>10399</v>
      </c>
      <c r="DJ444" s="31" t="s">
        <v>10368</v>
      </c>
      <c r="DK444" s="31" t="s">
        <v>24819</v>
      </c>
      <c r="DL444" s="31" t="s">
        <v>15612</v>
      </c>
      <c r="DM444" s="38" t="s">
        <v>15477</v>
      </c>
      <c r="DN444" s="38"/>
      <c r="DO444" s="35" t="s">
        <v>15478</v>
      </c>
      <c r="DP444" s="31" t="s">
        <v>31978</v>
      </c>
      <c r="DQ444" s="31" t="s">
        <v>14581</v>
      </c>
      <c r="DR444" s="31"/>
      <c r="DS444" s="31" t="s">
        <v>27753</v>
      </c>
      <c r="DT444" s="31"/>
      <c r="DU444" s="31">
        <v>2</v>
      </c>
      <c r="DV444" s="31" t="s">
        <v>32165</v>
      </c>
      <c r="DW444" s="31"/>
      <c r="DX444" s="31"/>
      <c r="DY444" s="31" t="s">
        <v>34808</v>
      </c>
      <c r="DZ444" s="29">
        <v>44771</v>
      </c>
      <c r="EA444" s="29">
        <v>45867</v>
      </c>
      <c r="EB444" s="31">
        <v>961727</v>
      </c>
      <c r="EC444" s="31" t="s">
        <v>7992</v>
      </c>
      <c r="ED444" s="31" t="s">
        <v>41101</v>
      </c>
      <c r="EE444" s="31" t="s">
        <v>5042</v>
      </c>
      <c r="EF444" s="31"/>
      <c r="EG444" s="31"/>
      <c r="EH444" s="31"/>
      <c r="EI444" s="31"/>
      <c r="EJ444" s="31"/>
    </row>
    <row r="445" spans="1:140" ht="23.25" customHeight="1">
      <c r="A445" s="25">
        <v>443</v>
      </c>
      <c r="B445" s="30" t="s">
        <v>17203</v>
      </c>
      <c r="C445" s="31">
        <v>140174585</v>
      </c>
      <c r="D445" s="30" t="s">
        <v>1044</v>
      </c>
      <c r="E445" s="30"/>
      <c r="F445" s="30" t="s">
        <v>36260</v>
      </c>
      <c r="G445" s="31">
        <f t="shared" si="59"/>
        <v>65</v>
      </c>
      <c r="H445" s="72">
        <f t="shared" si="60"/>
        <v>45962</v>
      </c>
      <c r="I445" s="30"/>
      <c r="J445" s="30" t="s">
        <v>34084</v>
      </c>
      <c r="K445" s="30" t="s">
        <v>4318</v>
      </c>
      <c r="L445" s="31" t="s">
        <v>4318</v>
      </c>
      <c r="M445" s="31" t="s">
        <v>3186</v>
      </c>
      <c r="N445" s="31" t="s">
        <v>4651</v>
      </c>
      <c r="O445" s="31" t="s">
        <v>7595</v>
      </c>
      <c r="P445" s="31" t="s">
        <v>30542</v>
      </c>
      <c r="Q445" s="31"/>
      <c r="R445" s="31">
        <v>32</v>
      </c>
      <c r="S445" s="31">
        <v>4</v>
      </c>
      <c r="T445" s="31"/>
      <c r="U445" s="31">
        <v>1147</v>
      </c>
      <c r="V445" s="31"/>
      <c r="W445" s="31" t="s">
        <v>2471</v>
      </c>
      <c r="X445" s="31" t="s">
        <v>2865</v>
      </c>
      <c r="Y445" s="31">
        <f t="shared" ca="1" si="61"/>
        <v>63</v>
      </c>
      <c r="Z445" s="31" t="str">
        <f t="shared" ca="1" si="62"/>
        <v>Lebih dari 58</v>
      </c>
      <c r="AA445" s="31"/>
      <c r="AB445" s="31" t="s">
        <v>34223</v>
      </c>
      <c r="AC445" s="31" t="s">
        <v>34154</v>
      </c>
      <c r="AD445" s="31" t="s">
        <v>34161</v>
      </c>
      <c r="AE445" s="31" t="s">
        <v>33106</v>
      </c>
      <c r="AF445" s="31" t="s">
        <v>7976</v>
      </c>
      <c r="AG445" s="31" t="s">
        <v>5851</v>
      </c>
      <c r="AH445" s="31" t="s">
        <v>5851</v>
      </c>
      <c r="AI445" s="31" t="s">
        <v>40275</v>
      </c>
      <c r="AJ445" s="31" t="s">
        <v>12119</v>
      </c>
      <c r="AK445" s="31" t="s">
        <v>12120</v>
      </c>
      <c r="AL445" s="31" t="s">
        <v>12121</v>
      </c>
      <c r="AM445" s="31" t="s">
        <v>11454</v>
      </c>
      <c r="AN445" s="31"/>
      <c r="AO445" s="31"/>
      <c r="AP445" s="31" t="s">
        <v>33106</v>
      </c>
      <c r="AQ445" s="31" t="s">
        <v>29870</v>
      </c>
      <c r="AR445" s="31" t="s">
        <v>34143</v>
      </c>
      <c r="AS445" s="31" t="s">
        <v>34143</v>
      </c>
      <c r="AT445" s="31" t="str">
        <f>_xlfn.IFNA(VLOOKUP(D445,'[1]5. 1 Mei 2022'!$C$7:$F$60,4,FALSE),"")</f>
        <v/>
      </c>
      <c r="AU445" s="31"/>
      <c r="AV445" s="31" t="s">
        <v>30283</v>
      </c>
      <c r="AW445" s="31" t="s">
        <v>30278</v>
      </c>
      <c r="AX445" s="29" t="e">
        <f t="shared" si="68"/>
        <v>#VALUE!</v>
      </c>
      <c r="AY445" s="31" t="s">
        <v>26346</v>
      </c>
      <c r="AZ445" s="31" t="s">
        <v>16855</v>
      </c>
      <c r="BA445" s="30" t="s">
        <v>33106</v>
      </c>
      <c r="BB445" s="31"/>
      <c r="BC445" s="31"/>
      <c r="BD445" s="31" t="s">
        <v>30284</v>
      </c>
      <c r="BE445" s="31" t="s">
        <v>7976</v>
      </c>
      <c r="BF445" s="31" t="s">
        <v>30283</v>
      </c>
      <c r="BG445" s="31"/>
      <c r="BH445" s="31"/>
      <c r="BI445" s="31" t="s">
        <v>8137</v>
      </c>
      <c r="BJ445" s="31" t="s">
        <v>21630</v>
      </c>
      <c r="BK445" s="31" t="str">
        <f t="shared" si="69"/>
        <v>IV/d</v>
      </c>
      <c r="BL445" s="31" t="s">
        <v>8077</v>
      </c>
      <c r="BM445" s="31"/>
      <c r="BN445" s="31"/>
      <c r="BO445" s="31"/>
      <c r="BP445" s="31" t="s">
        <v>1498</v>
      </c>
      <c r="BQ445" s="31" t="s">
        <v>21630</v>
      </c>
      <c r="BR445" s="31" t="s">
        <v>26009</v>
      </c>
      <c r="BS445" s="31"/>
      <c r="BT445" s="31" t="s">
        <v>5408</v>
      </c>
      <c r="BU445" s="31"/>
      <c r="BV445" s="31" t="s">
        <v>6266</v>
      </c>
      <c r="BW445" s="31">
        <f t="shared" ca="1" si="63"/>
        <v>27</v>
      </c>
      <c r="BX445" s="78">
        <f t="shared" ca="1" si="64"/>
        <v>2</v>
      </c>
      <c r="BY445" s="31"/>
      <c r="BZ445" s="31"/>
      <c r="CA445" s="31" t="s">
        <v>2483</v>
      </c>
      <c r="CB445" s="31" t="s">
        <v>2519</v>
      </c>
      <c r="CC445" s="31">
        <v>2</v>
      </c>
      <c r="CD445" s="31">
        <v>1</v>
      </c>
      <c r="CE445" s="31" t="s">
        <v>20085</v>
      </c>
      <c r="CF445" s="31"/>
      <c r="CG445" s="31">
        <v>2004</v>
      </c>
      <c r="CH445" s="31" t="s">
        <v>5115</v>
      </c>
      <c r="CI445" s="31">
        <v>2009</v>
      </c>
      <c r="CJ445" s="31"/>
      <c r="CK445" s="31"/>
      <c r="CL445" s="52" t="s">
        <v>35662</v>
      </c>
      <c r="CM445" s="52" t="s">
        <v>35663</v>
      </c>
      <c r="CN445" s="31">
        <v>127</v>
      </c>
      <c r="CO445" s="31" t="s">
        <v>36741</v>
      </c>
      <c r="CP445" s="52" t="s">
        <v>35663</v>
      </c>
      <c r="CQ445" s="31">
        <v>127</v>
      </c>
      <c r="CR445" s="31">
        <v>2093</v>
      </c>
      <c r="CS445" s="31" t="s">
        <v>18111</v>
      </c>
      <c r="CT445" s="31" t="s">
        <v>18112</v>
      </c>
      <c r="CU445" s="31" t="s">
        <v>18113</v>
      </c>
      <c r="CV445" s="31" t="s">
        <v>17892</v>
      </c>
      <c r="CW445" s="31" t="s">
        <v>17893</v>
      </c>
      <c r="CX445" s="31" t="s">
        <v>17894</v>
      </c>
      <c r="CY445" s="31" t="s">
        <v>8490</v>
      </c>
      <c r="CZ445" s="31" t="s">
        <v>8555</v>
      </c>
      <c r="DA445" s="31" t="s">
        <v>8491</v>
      </c>
      <c r="DB445" s="31" t="s">
        <v>25128</v>
      </c>
      <c r="DC445" s="31"/>
      <c r="DD445" s="31"/>
      <c r="DE445" s="31" t="s">
        <v>18699</v>
      </c>
      <c r="DF445" s="31" t="s">
        <v>25639</v>
      </c>
      <c r="DG445" s="31" t="s">
        <v>25640</v>
      </c>
      <c r="DH445" s="31" t="s">
        <v>18699</v>
      </c>
      <c r="DI445" s="31"/>
      <c r="DJ445" s="31"/>
      <c r="DK445" s="31" t="s">
        <v>25644</v>
      </c>
      <c r="DL445" s="31" t="s">
        <v>25643</v>
      </c>
      <c r="DM445" s="38" t="s">
        <v>8784</v>
      </c>
      <c r="DN445" s="38"/>
      <c r="DO445" s="35"/>
      <c r="DP445" s="31" t="s">
        <v>12661</v>
      </c>
      <c r="DQ445" s="31" t="s">
        <v>12660</v>
      </c>
      <c r="DR445" s="31"/>
      <c r="DS445" s="31" t="s">
        <v>7798</v>
      </c>
      <c r="DT445" s="31" t="s">
        <v>27913</v>
      </c>
      <c r="DU445" s="31">
        <v>3</v>
      </c>
      <c r="DV445" s="31" t="s">
        <v>32167</v>
      </c>
      <c r="DW445" s="31"/>
      <c r="DX445" s="31"/>
      <c r="DY445" s="31" t="s">
        <v>32422</v>
      </c>
      <c r="DZ445" s="31" t="s">
        <v>20009</v>
      </c>
      <c r="EA445" s="31"/>
      <c r="EB445" s="31">
        <v>197701</v>
      </c>
      <c r="EC445" s="31" t="s">
        <v>40137</v>
      </c>
      <c r="ED445" s="31" t="s">
        <v>41101</v>
      </c>
      <c r="EE445" s="31" t="s">
        <v>2711</v>
      </c>
      <c r="EF445" s="31" t="s">
        <v>2711</v>
      </c>
      <c r="EG445" s="31"/>
      <c r="EH445" s="31"/>
      <c r="EI445" s="31"/>
      <c r="EJ445" s="31"/>
    </row>
    <row r="446" spans="1:140" ht="23.25" customHeight="1">
      <c r="A446" s="25">
        <v>444</v>
      </c>
      <c r="B446" s="30" t="s">
        <v>8198</v>
      </c>
      <c r="C446" s="31" t="s">
        <v>4210</v>
      </c>
      <c r="D446" s="30" t="s">
        <v>14974</v>
      </c>
      <c r="E446" s="30"/>
      <c r="F446" s="30" t="s">
        <v>36257</v>
      </c>
      <c r="G446" s="31">
        <f t="shared" si="59"/>
        <v>58</v>
      </c>
      <c r="H446" s="72">
        <f t="shared" si="60"/>
        <v>51987</v>
      </c>
      <c r="I446" s="30"/>
      <c r="J446" s="30" t="s">
        <v>34084</v>
      </c>
      <c r="K446" s="30" t="s">
        <v>4318</v>
      </c>
      <c r="L446" s="31" t="s">
        <v>4318</v>
      </c>
      <c r="M446" s="31" t="s">
        <v>3186</v>
      </c>
      <c r="N446" s="31" t="s">
        <v>5797</v>
      </c>
      <c r="O446" s="31" t="s">
        <v>5271</v>
      </c>
      <c r="P446" s="31" t="s">
        <v>21723</v>
      </c>
      <c r="Q446" s="31" t="s">
        <v>41431</v>
      </c>
      <c r="R446" s="31">
        <v>12</v>
      </c>
      <c r="S446" s="31">
        <v>7</v>
      </c>
      <c r="T446" s="31"/>
      <c r="U446" s="31">
        <v>308</v>
      </c>
      <c r="V446" s="31" t="s">
        <v>19349</v>
      </c>
      <c r="W446" s="31" t="s">
        <v>2471</v>
      </c>
      <c r="X446" s="31" t="s">
        <v>1070</v>
      </c>
      <c r="Y446" s="31" t="e">
        <f t="shared" ca="1" si="61"/>
        <v>#VALUE!</v>
      </c>
      <c r="Z446" s="31" t="e">
        <f t="shared" ca="1" si="62"/>
        <v>#VALUE!</v>
      </c>
      <c r="AA446" s="31"/>
      <c r="AB446" s="31" t="s">
        <v>7992</v>
      </c>
      <c r="AC446" s="31" t="s">
        <v>34156</v>
      </c>
      <c r="AD446" s="31" t="s">
        <v>34161</v>
      </c>
      <c r="AE446" s="31" t="s">
        <v>33108</v>
      </c>
      <c r="AF446" s="31" t="s">
        <v>7976</v>
      </c>
      <c r="AG446" s="31" t="s">
        <v>5851</v>
      </c>
      <c r="AH446" s="31" t="s">
        <v>5851</v>
      </c>
      <c r="AI446" s="31" t="s">
        <v>728</v>
      </c>
      <c r="AJ446" s="31" t="s">
        <v>15258</v>
      </c>
      <c r="AK446" s="31" t="s">
        <v>15259</v>
      </c>
      <c r="AL446" s="31" t="s">
        <v>15260</v>
      </c>
      <c r="AM446" s="31" t="s">
        <v>4599</v>
      </c>
      <c r="AN446" s="31"/>
      <c r="AO446" s="31"/>
      <c r="AP446" s="31" t="s">
        <v>33766</v>
      </c>
      <c r="AQ446" s="52" t="s">
        <v>21871</v>
      </c>
      <c r="AR446" s="31" t="s">
        <v>34143</v>
      </c>
      <c r="AS446" s="31" t="s">
        <v>34143</v>
      </c>
      <c r="AT446" s="31" t="str">
        <f>_xlfn.IFNA(VLOOKUP(D446,'[1]5. 1 Mei 2022'!$C$7:$F$60,4,FALSE),"")</f>
        <v/>
      </c>
      <c r="AU446" s="31" t="s">
        <v>34277</v>
      </c>
      <c r="AV446" s="31" t="s">
        <v>31061</v>
      </c>
      <c r="AW446" s="52" t="s">
        <v>21871</v>
      </c>
      <c r="AX446" s="29">
        <f t="shared" si="68"/>
        <v>46861</v>
      </c>
      <c r="AY446" s="31" t="s">
        <v>26346</v>
      </c>
      <c r="AZ446" s="31" t="s">
        <v>26339</v>
      </c>
      <c r="BA446" s="30" t="s">
        <v>33766</v>
      </c>
      <c r="BB446" s="31"/>
      <c r="BC446" s="31"/>
      <c r="BD446" s="31" t="s">
        <v>32486</v>
      </c>
      <c r="BE446" s="31" t="s">
        <v>7976</v>
      </c>
      <c r="BF446" s="31" t="s">
        <v>31061</v>
      </c>
      <c r="BG446" s="31"/>
      <c r="BH446" s="31"/>
      <c r="BI446" s="31" t="s">
        <v>8137</v>
      </c>
      <c r="BJ446" s="31" t="s">
        <v>20279</v>
      </c>
      <c r="BK446" s="31" t="str">
        <f t="shared" si="69"/>
        <v>III/d</v>
      </c>
      <c r="BL446" s="31" t="s">
        <v>8077</v>
      </c>
      <c r="BM446" s="31"/>
      <c r="BN446" s="31"/>
      <c r="BO446" s="31"/>
      <c r="BP446" s="31" t="s">
        <v>1498</v>
      </c>
      <c r="BQ446" s="31" t="s">
        <v>20279</v>
      </c>
      <c r="BR446" s="52" t="s">
        <v>30295</v>
      </c>
      <c r="BS446" s="62" t="s">
        <v>41432</v>
      </c>
      <c r="BT446" s="31" t="s">
        <v>3503</v>
      </c>
      <c r="BU446" s="31" t="s">
        <v>15682</v>
      </c>
      <c r="BV446" s="31" t="s">
        <v>3521</v>
      </c>
      <c r="BW446" s="31">
        <f t="shared" ca="1" si="63"/>
        <v>14</v>
      </c>
      <c r="BX446" s="78">
        <f t="shared" ca="1" si="64"/>
        <v>3</v>
      </c>
      <c r="BY446" s="31"/>
      <c r="BZ446" s="31"/>
      <c r="CA446" s="31" t="s">
        <v>2483</v>
      </c>
      <c r="CB446" s="31" t="s">
        <v>2406</v>
      </c>
      <c r="CC446" s="31"/>
      <c r="CD446" s="31"/>
      <c r="CE446" s="31" t="s">
        <v>20085</v>
      </c>
      <c r="CF446" s="31"/>
      <c r="CG446" s="31"/>
      <c r="CH446" s="31"/>
      <c r="CI446" s="31"/>
      <c r="CJ446" s="31"/>
      <c r="CK446" s="31"/>
      <c r="CL446" s="31" t="s">
        <v>24568</v>
      </c>
      <c r="CM446" s="31" t="s">
        <v>24554</v>
      </c>
      <c r="CN446" s="31">
        <v>124</v>
      </c>
      <c r="CO446" s="31" t="s">
        <v>24553</v>
      </c>
      <c r="CP446" s="31" t="s">
        <v>24554</v>
      </c>
      <c r="CQ446" s="31">
        <v>124</v>
      </c>
      <c r="CR446" s="31">
        <v>2229</v>
      </c>
      <c r="CS446" s="31" t="s">
        <v>17492</v>
      </c>
      <c r="CT446" s="31" t="s">
        <v>17491</v>
      </c>
      <c r="CU446" s="31" t="s">
        <v>2881</v>
      </c>
      <c r="CV446" s="31"/>
      <c r="CW446" s="31"/>
      <c r="CX446" s="31"/>
      <c r="CY446" s="31" t="s">
        <v>16804</v>
      </c>
      <c r="CZ446" s="31" t="s">
        <v>16805</v>
      </c>
      <c r="DA446" s="31" t="s">
        <v>15902</v>
      </c>
      <c r="DB446" s="31" t="s">
        <v>25128</v>
      </c>
      <c r="DC446" s="31"/>
      <c r="DD446" s="31"/>
      <c r="DE446" s="31" t="s">
        <v>25130</v>
      </c>
      <c r="DF446" s="31" t="s">
        <v>10213</v>
      </c>
      <c r="DG446" s="31" t="s">
        <v>10400</v>
      </c>
      <c r="DH446" s="31" t="s">
        <v>10234</v>
      </c>
      <c r="DI446" s="31" t="s">
        <v>18373</v>
      </c>
      <c r="DJ446" s="31" t="s">
        <v>18374</v>
      </c>
      <c r="DK446" s="31" t="s">
        <v>24819</v>
      </c>
      <c r="DL446" s="31" t="s">
        <v>15612</v>
      </c>
      <c r="DM446" s="38" t="s">
        <v>15475</v>
      </c>
      <c r="DN446" s="38"/>
      <c r="DO446" s="35">
        <v>0</v>
      </c>
      <c r="DP446" s="31" t="s">
        <v>14557</v>
      </c>
      <c r="DQ446" s="31" t="s">
        <v>14558</v>
      </c>
      <c r="DR446" s="31"/>
      <c r="DS446" s="52" t="s">
        <v>27754</v>
      </c>
      <c r="DT446" s="31" t="s">
        <v>37516</v>
      </c>
      <c r="DU446" s="31">
        <v>3</v>
      </c>
      <c r="DV446" s="31" t="s">
        <v>32167</v>
      </c>
      <c r="DW446" s="31"/>
      <c r="DX446" s="31"/>
      <c r="DY446" s="31" t="s">
        <v>34803</v>
      </c>
      <c r="DZ446" s="29">
        <v>44771</v>
      </c>
      <c r="EA446" s="29">
        <v>45867</v>
      </c>
      <c r="EB446" s="31">
        <v>868605</v>
      </c>
      <c r="EC446" s="31" t="s">
        <v>7992</v>
      </c>
      <c r="ED446" s="31" t="s">
        <v>41100</v>
      </c>
      <c r="EE446" s="31"/>
      <c r="EF446" s="31"/>
      <c r="EG446" s="31"/>
      <c r="EH446" s="31"/>
      <c r="EI446" s="31"/>
      <c r="EJ446" s="31"/>
    </row>
    <row r="447" spans="1:140" ht="23.25" customHeight="1">
      <c r="A447" s="25">
        <v>445</v>
      </c>
      <c r="B447" s="30" t="s">
        <v>20902</v>
      </c>
      <c r="C447" s="31">
        <v>140350915</v>
      </c>
      <c r="D447" s="59" t="s">
        <v>34589</v>
      </c>
      <c r="E447" s="30"/>
      <c r="F447" s="30" t="s">
        <v>36260</v>
      </c>
      <c r="G447" s="31">
        <f t="shared" si="59"/>
        <v>65</v>
      </c>
      <c r="H447" s="72">
        <f t="shared" si="60"/>
        <v>47635</v>
      </c>
      <c r="I447" s="30"/>
      <c r="J447" s="30" t="s">
        <v>34084</v>
      </c>
      <c r="K447" s="30" t="s">
        <v>4318</v>
      </c>
      <c r="L447" s="31" t="s">
        <v>4318</v>
      </c>
      <c r="M447" s="31" t="s">
        <v>6378</v>
      </c>
      <c r="N447" s="31" t="s">
        <v>2297</v>
      </c>
      <c r="O447" s="31" t="s">
        <v>6405</v>
      </c>
      <c r="P447" s="31" t="s">
        <v>23973</v>
      </c>
      <c r="Q447" s="31" t="s">
        <v>39650</v>
      </c>
      <c r="R447" s="31">
        <v>26</v>
      </c>
      <c r="S447" s="31">
        <v>0</v>
      </c>
      <c r="T447" s="31"/>
      <c r="U447" s="31">
        <v>72</v>
      </c>
      <c r="V447" s="31"/>
      <c r="W447" s="31" t="s">
        <v>6910</v>
      </c>
      <c r="X447" s="31" t="s">
        <v>2439</v>
      </c>
      <c r="Y447" s="31" t="e">
        <f t="shared" ca="1" si="61"/>
        <v>#VALUE!</v>
      </c>
      <c r="Z447" s="31" t="e">
        <f t="shared" ca="1" si="62"/>
        <v>#VALUE!</v>
      </c>
      <c r="AA447" s="31"/>
      <c r="AB447" s="31" t="s">
        <v>12404</v>
      </c>
      <c r="AC447" s="31" t="s">
        <v>34155</v>
      </c>
      <c r="AD447" s="31" t="s">
        <v>34161</v>
      </c>
      <c r="AE447" s="31" t="s">
        <v>16840</v>
      </c>
      <c r="AF447" s="31" t="s">
        <v>7976</v>
      </c>
      <c r="AG447" s="31" t="s">
        <v>5851</v>
      </c>
      <c r="AH447" s="31" t="s">
        <v>5851</v>
      </c>
      <c r="AI447" s="31" t="s">
        <v>40276</v>
      </c>
      <c r="AJ447" s="31" t="s">
        <v>1498</v>
      </c>
      <c r="AK447" s="31" t="s">
        <v>4383</v>
      </c>
      <c r="AL447" s="31" t="s">
        <v>4384</v>
      </c>
      <c r="AM447" s="31" t="s">
        <v>2711</v>
      </c>
      <c r="AN447" s="31" t="s">
        <v>32570</v>
      </c>
      <c r="AO447" s="31" t="s">
        <v>15405</v>
      </c>
      <c r="AP447" s="31" t="s">
        <v>16840</v>
      </c>
      <c r="AQ447" s="31"/>
      <c r="AR447" s="31" t="s">
        <v>34144</v>
      </c>
      <c r="AS447" s="31" t="s">
        <v>34144</v>
      </c>
      <c r="AT447" s="31" t="str">
        <f>_xlfn.IFNA(VLOOKUP(D447,'[1]5. 1 Mei 2022'!$C$7:$F$60,4,FALSE),"")</f>
        <v/>
      </c>
      <c r="AU447" s="31"/>
      <c r="AV447" s="31" t="s">
        <v>7984</v>
      </c>
      <c r="AW447" s="31" t="s">
        <v>30097</v>
      </c>
      <c r="AX447" s="29" t="e">
        <f t="shared" si="68"/>
        <v>#VALUE!</v>
      </c>
      <c r="AY447" s="31" t="s">
        <v>26346</v>
      </c>
      <c r="AZ447" s="31" t="s">
        <v>16841</v>
      </c>
      <c r="BA447" s="30" t="s">
        <v>16840</v>
      </c>
      <c r="BB447" s="31"/>
      <c r="BC447" s="31"/>
      <c r="BD447" s="31" t="s">
        <v>7978</v>
      </c>
      <c r="BE447" s="31" t="s">
        <v>7976</v>
      </c>
      <c r="BF447" s="31" t="s">
        <v>7984</v>
      </c>
      <c r="BG447" s="31" t="s">
        <v>22718</v>
      </c>
      <c r="BH447" s="31"/>
      <c r="BI447" s="31" t="s">
        <v>8137</v>
      </c>
      <c r="BJ447" s="31" t="s">
        <v>21630</v>
      </c>
      <c r="BK447" s="31" t="str">
        <f t="shared" si="69"/>
        <v>IV/c</v>
      </c>
      <c r="BL447" s="31" t="s">
        <v>8077</v>
      </c>
      <c r="BM447" s="31"/>
      <c r="BN447" s="31"/>
      <c r="BO447" s="31"/>
      <c r="BP447" s="31" t="s">
        <v>1498</v>
      </c>
      <c r="BQ447" s="31" t="s">
        <v>21630</v>
      </c>
      <c r="BR447" s="52" t="s">
        <v>21701</v>
      </c>
      <c r="BS447" s="31" t="s">
        <v>24050</v>
      </c>
      <c r="BT447" s="31" t="s">
        <v>6555</v>
      </c>
      <c r="BU447" s="31"/>
      <c r="BV447" s="31" t="s">
        <v>5050</v>
      </c>
      <c r="BW447" s="31" t="e">
        <f t="shared" ca="1" si="63"/>
        <v>#VALUE!</v>
      </c>
      <c r="BX447" s="78" t="e">
        <f t="shared" ca="1" si="64"/>
        <v>#VALUE!</v>
      </c>
      <c r="BY447" s="31"/>
      <c r="BZ447" s="31"/>
      <c r="CA447" s="31" t="s">
        <v>2483</v>
      </c>
      <c r="CB447" s="31" t="s">
        <v>2519</v>
      </c>
      <c r="CC447" s="31">
        <v>3</v>
      </c>
      <c r="CD447" s="31">
        <v>1</v>
      </c>
      <c r="CE447" s="31" t="s">
        <v>20085</v>
      </c>
      <c r="CF447" s="31"/>
      <c r="CG447" s="31" t="s">
        <v>5058</v>
      </c>
      <c r="CH447" s="31"/>
      <c r="CI447" s="31"/>
      <c r="CJ447" s="31"/>
      <c r="CK447" s="31"/>
      <c r="CL447" s="31" t="s">
        <v>35990</v>
      </c>
      <c r="CM447" s="31" t="s">
        <v>33776</v>
      </c>
      <c r="CN447" s="31">
        <v>127</v>
      </c>
      <c r="CO447" s="31" t="s">
        <v>33777</v>
      </c>
      <c r="CP447" s="31" t="s">
        <v>33776</v>
      </c>
      <c r="CQ447" s="31">
        <v>127</v>
      </c>
      <c r="CR447" s="31">
        <v>2054</v>
      </c>
      <c r="CS447" s="31" t="s">
        <v>24068</v>
      </c>
      <c r="CT447" s="31" t="s">
        <v>24069</v>
      </c>
      <c r="CU447" s="31" t="s">
        <v>24070</v>
      </c>
      <c r="CV447" s="31" t="s">
        <v>23945</v>
      </c>
      <c r="CW447" s="31" t="s">
        <v>23946</v>
      </c>
      <c r="CX447" s="31" t="s">
        <v>23937</v>
      </c>
      <c r="CY447" s="31" t="s">
        <v>8490</v>
      </c>
      <c r="CZ447" s="31" t="s">
        <v>8555</v>
      </c>
      <c r="DA447" s="31" t="s">
        <v>8491</v>
      </c>
      <c r="DB447" s="31" t="s">
        <v>8703</v>
      </c>
      <c r="DC447" s="31" t="s">
        <v>10082</v>
      </c>
      <c r="DD447" s="31">
        <v>41368</v>
      </c>
      <c r="DE447" s="31"/>
      <c r="DF447" s="31" t="s">
        <v>25639</v>
      </c>
      <c r="DG447" s="31" t="s">
        <v>25640</v>
      </c>
      <c r="DH447" s="31" t="s">
        <v>18699</v>
      </c>
      <c r="DI447" s="31"/>
      <c r="DJ447" s="31"/>
      <c r="DK447" s="31" t="s">
        <v>25644</v>
      </c>
      <c r="DL447" s="31" t="s">
        <v>25643</v>
      </c>
      <c r="DM447" s="38" t="s">
        <v>9052</v>
      </c>
      <c r="DN447" s="38"/>
      <c r="DO447" s="35" t="s">
        <v>20553</v>
      </c>
      <c r="DP447" s="31" t="s">
        <v>14234</v>
      </c>
      <c r="DQ447" s="31" t="s">
        <v>14235</v>
      </c>
      <c r="DR447" s="31"/>
      <c r="DS447" s="31" t="s">
        <v>26730</v>
      </c>
      <c r="DT447" s="31" t="s">
        <v>27989</v>
      </c>
      <c r="DU447" s="31">
        <v>0</v>
      </c>
      <c r="DV447" s="31" t="s">
        <v>32621</v>
      </c>
      <c r="DW447" s="31"/>
      <c r="DX447" s="31"/>
      <c r="DY447" s="31" t="s">
        <v>24728</v>
      </c>
      <c r="DZ447" s="31" t="s">
        <v>23998</v>
      </c>
      <c r="EA447" s="31"/>
      <c r="EB447" s="31">
        <v>781353</v>
      </c>
      <c r="EC447" s="31" t="s">
        <v>40137</v>
      </c>
      <c r="ED447" s="31" t="s">
        <v>41101</v>
      </c>
      <c r="EE447" s="31" t="s">
        <v>2711</v>
      </c>
      <c r="EF447" s="31" t="s">
        <v>2711</v>
      </c>
      <c r="EG447" s="31" t="s">
        <v>41196</v>
      </c>
      <c r="EH447" s="31"/>
      <c r="EI447" s="31"/>
      <c r="EJ447" s="31"/>
    </row>
    <row r="448" spans="1:140" ht="23.25" customHeight="1">
      <c r="A448" s="25">
        <v>446</v>
      </c>
      <c r="B448" s="30" t="s">
        <v>25773</v>
      </c>
      <c r="C448" s="31" t="s">
        <v>7563</v>
      </c>
      <c r="D448" s="30" t="s">
        <v>7472</v>
      </c>
      <c r="E448" s="30"/>
      <c r="F448" s="30" t="s">
        <v>36257</v>
      </c>
      <c r="G448" s="31">
        <f t="shared" si="59"/>
        <v>58</v>
      </c>
      <c r="H448" s="72">
        <f t="shared" si="60"/>
        <v>49461</v>
      </c>
      <c r="I448" s="30"/>
      <c r="J448" s="30" t="s">
        <v>34084</v>
      </c>
      <c r="K448" s="30" t="s">
        <v>4318</v>
      </c>
      <c r="L448" s="31" t="s">
        <v>4318</v>
      </c>
      <c r="M448" s="31" t="s">
        <v>6951</v>
      </c>
      <c r="N448" s="31" t="s">
        <v>5797</v>
      </c>
      <c r="O448" s="31" t="s">
        <v>5271</v>
      </c>
      <c r="P448" s="31" t="s">
        <v>18412</v>
      </c>
      <c r="Q448" s="31"/>
      <c r="R448" s="31">
        <v>13</v>
      </c>
      <c r="S448" s="31">
        <v>11</v>
      </c>
      <c r="T448" s="31"/>
      <c r="U448" s="31">
        <v>23</v>
      </c>
      <c r="V448" s="31" t="s">
        <v>327</v>
      </c>
      <c r="W448" s="31" t="s">
        <v>7236</v>
      </c>
      <c r="X448" s="31" t="s">
        <v>6950</v>
      </c>
      <c r="Y448" s="31">
        <f t="shared" ca="1" si="61"/>
        <v>46</v>
      </c>
      <c r="Z448" s="31" t="str">
        <f t="shared" ca="1" si="62"/>
        <v>46-58</v>
      </c>
      <c r="AA448" s="31"/>
      <c r="AB448" s="31" t="s">
        <v>25028</v>
      </c>
      <c r="AC448" s="31" t="s">
        <v>34155</v>
      </c>
      <c r="AD448" s="31" t="s">
        <v>34161</v>
      </c>
      <c r="AE448" s="31" t="s">
        <v>33103</v>
      </c>
      <c r="AF448" s="31" t="s">
        <v>7976</v>
      </c>
      <c r="AG448" s="31" t="s">
        <v>5851</v>
      </c>
      <c r="AH448" s="31" t="s">
        <v>5851</v>
      </c>
      <c r="AI448" s="31" t="s">
        <v>40276</v>
      </c>
      <c r="AJ448" s="31"/>
      <c r="AK448" s="31"/>
      <c r="AL448" s="31"/>
      <c r="AM448" s="31"/>
      <c r="AN448" s="31" t="s">
        <v>25029</v>
      </c>
      <c r="AO448" s="31" t="s">
        <v>6474</v>
      </c>
      <c r="AP448" s="31" t="s">
        <v>33103</v>
      </c>
      <c r="AQ448" s="31" t="s">
        <v>5049</v>
      </c>
      <c r="AR448" s="31" t="s">
        <v>34144</v>
      </c>
      <c r="AS448" s="31" t="s">
        <v>34144</v>
      </c>
      <c r="AT448" s="31" t="str">
        <f>_xlfn.IFNA(VLOOKUP(D448,'[1]5. 1 Mei 2022'!$C$7:$F$60,4,FALSE),"")</f>
        <v/>
      </c>
      <c r="AU448" s="31"/>
      <c r="AV448" s="31" t="s">
        <v>33104</v>
      </c>
      <c r="AW448" s="31" t="s">
        <v>21746</v>
      </c>
      <c r="AX448" s="29">
        <f t="shared" si="68"/>
        <v>46585</v>
      </c>
      <c r="AY448" s="31" t="s">
        <v>26346</v>
      </c>
      <c r="AZ448" s="31" t="s">
        <v>16854</v>
      </c>
      <c r="BA448" s="30" t="s">
        <v>33103</v>
      </c>
      <c r="BB448" s="31"/>
      <c r="BC448" s="31"/>
      <c r="BD448" s="31" t="s">
        <v>7978</v>
      </c>
      <c r="BE448" s="31" t="s">
        <v>7976</v>
      </c>
      <c r="BF448" s="31" t="s">
        <v>33104</v>
      </c>
      <c r="BG448" s="31"/>
      <c r="BH448" s="31"/>
      <c r="BI448" s="31" t="s">
        <v>8137</v>
      </c>
      <c r="BJ448" s="31" t="s">
        <v>20289</v>
      </c>
      <c r="BK448" s="31" t="str">
        <f t="shared" si="69"/>
        <v>III/d</v>
      </c>
      <c r="BL448" s="31" t="s">
        <v>8077</v>
      </c>
      <c r="BM448" s="31"/>
      <c r="BN448" s="31"/>
      <c r="BO448" s="31"/>
      <c r="BP448" s="31" t="s">
        <v>1498</v>
      </c>
      <c r="BQ448" s="31" t="s">
        <v>20289</v>
      </c>
      <c r="BR448" s="31" t="s">
        <v>30290</v>
      </c>
      <c r="BS448" s="31" t="s">
        <v>32082</v>
      </c>
      <c r="BT448" s="31" t="s">
        <v>3163</v>
      </c>
      <c r="BU448" s="31" t="s">
        <v>1690</v>
      </c>
      <c r="BV448" s="31" t="s">
        <v>1564</v>
      </c>
      <c r="BW448" s="31">
        <f t="shared" ca="1" si="63"/>
        <v>16</v>
      </c>
      <c r="BX448" s="78">
        <f t="shared" ca="1" si="64"/>
        <v>3</v>
      </c>
      <c r="BY448" s="31"/>
      <c r="BZ448" s="31"/>
      <c r="CA448" s="31" t="s">
        <v>2483</v>
      </c>
      <c r="CB448" s="31" t="s">
        <v>2519</v>
      </c>
      <c r="CC448" s="31" t="s">
        <v>1498</v>
      </c>
      <c r="CD448" s="31">
        <v>1</v>
      </c>
      <c r="CE448" s="31" t="s">
        <v>20085</v>
      </c>
      <c r="CF448" s="31"/>
      <c r="CG448" s="31"/>
      <c r="CH448" s="31"/>
      <c r="CI448" s="31"/>
      <c r="CJ448" s="31"/>
      <c r="CK448" s="31"/>
      <c r="CL448" s="31" t="s">
        <v>32587</v>
      </c>
      <c r="CM448" s="31" t="s">
        <v>20088</v>
      </c>
      <c r="CN448" s="31">
        <v>123</v>
      </c>
      <c r="CO448" s="31" t="s">
        <v>20154</v>
      </c>
      <c r="CP448" s="31" t="s">
        <v>20088</v>
      </c>
      <c r="CQ448" s="31">
        <v>123</v>
      </c>
      <c r="CR448" s="31">
        <v>2189</v>
      </c>
      <c r="CS448" s="31" t="s">
        <v>25650</v>
      </c>
      <c r="CT448" s="31" t="s">
        <v>25651</v>
      </c>
      <c r="CU448" s="31" t="s">
        <v>25652</v>
      </c>
      <c r="CV448" s="31" t="s">
        <v>25635</v>
      </c>
      <c r="CW448" s="31" t="s">
        <v>20128</v>
      </c>
      <c r="CX448" s="31" t="s">
        <v>25636</v>
      </c>
      <c r="CY448" s="31" t="s">
        <v>18443</v>
      </c>
      <c r="CZ448" s="31" t="s">
        <v>8555</v>
      </c>
      <c r="DA448" s="31" t="s">
        <v>4303</v>
      </c>
      <c r="DB448" s="31" t="s">
        <v>8703</v>
      </c>
      <c r="DC448" s="31" t="s">
        <v>11256</v>
      </c>
      <c r="DD448" s="31" t="s">
        <v>11244</v>
      </c>
      <c r="DE448" s="31"/>
      <c r="DF448" s="31" t="s">
        <v>25639</v>
      </c>
      <c r="DG448" s="31" t="s">
        <v>25640</v>
      </c>
      <c r="DH448" s="31" t="s">
        <v>25129</v>
      </c>
      <c r="DI448" s="31" t="s">
        <v>10399</v>
      </c>
      <c r="DJ448" s="31" t="s">
        <v>10368</v>
      </c>
      <c r="DK448" s="31" t="s">
        <v>25644</v>
      </c>
      <c r="DL448" s="31" t="s">
        <v>25643</v>
      </c>
      <c r="DM448" s="38" t="s">
        <v>32177</v>
      </c>
      <c r="DN448" s="38"/>
      <c r="DO448" s="35">
        <v>0</v>
      </c>
      <c r="DP448" s="31" t="s">
        <v>13999</v>
      </c>
      <c r="DQ448" s="31" t="s">
        <v>5518</v>
      </c>
      <c r="DR448" s="31"/>
      <c r="DS448" s="31" t="s">
        <v>7922</v>
      </c>
      <c r="DT448" s="31" t="s">
        <v>37517</v>
      </c>
      <c r="DU448" s="31">
        <v>3</v>
      </c>
      <c r="DV448" s="31" t="s">
        <v>32167</v>
      </c>
      <c r="DW448" s="31"/>
      <c r="DX448" s="31"/>
      <c r="DY448" s="31" t="s">
        <v>35736</v>
      </c>
      <c r="DZ448" s="52" t="s">
        <v>35730</v>
      </c>
      <c r="EA448" s="52" t="s">
        <v>28426</v>
      </c>
      <c r="EB448" s="31">
        <v>0</v>
      </c>
      <c r="EC448" s="31" t="s">
        <v>40137</v>
      </c>
      <c r="ED448" s="31" t="s">
        <v>41101</v>
      </c>
      <c r="EE448" s="31" t="s">
        <v>2711</v>
      </c>
      <c r="EF448" s="31" t="s">
        <v>2711</v>
      </c>
      <c r="EG448" s="31" t="s">
        <v>41197</v>
      </c>
      <c r="EH448" s="31"/>
      <c r="EI448" s="31"/>
      <c r="EJ448" s="31"/>
    </row>
    <row r="449" spans="1:140" ht="23.25" customHeight="1">
      <c r="A449" s="25">
        <v>447</v>
      </c>
      <c r="B449" s="30" t="s">
        <v>19618</v>
      </c>
      <c r="C449" s="31" t="s">
        <v>7091</v>
      </c>
      <c r="D449" s="30" t="s">
        <v>7091</v>
      </c>
      <c r="E449" s="30"/>
      <c r="F449" s="30" t="s">
        <v>36257</v>
      </c>
      <c r="G449" s="31">
        <f t="shared" si="59"/>
        <v>58</v>
      </c>
      <c r="H449" s="72">
        <f t="shared" si="60"/>
        <v>49065</v>
      </c>
      <c r="I449" s="30"/>
      <c r="J449" s="30" t="s">
        <v>34084</v>
      </c>
      <c r="K449" s="30" t="s">
        <v>4318</v>
      </c>
      <c r="L449" s="31" t="s">
        <v>4318</v>
      </c>
      <c r="M449" s="31" t="s">
        <v>6378</v>
      </c>
      <c r="N449" s="31" t="s">
        <v>5797</v>
      </c>
      <c r="O449" s="31" t="s">
        <v>5271</v>
      </c>
      <c r="P449" s="31" t="s">
        <v>15640</v>
      </c>
      <c r="Q449" s="31"/>
      <c r="R449" s="31">
        <v>13</v>
      </c>
      <c r="S449" s="31">
        <v>2</v>
      </c>
      <c r="T449" s="31"/>
      <c r="U449" s="31">
        <v>165</v>
      </c>
      <c r="V449" s="31" t="s">
        <v>1457</v>
      </c>
      <c r="W449" s="31" t="s">
        <v>6933</v>
      </c>
      <c r="X449" s="31" t="s">
        <v>6934</v>
      </c>
      <c r="Y449" s="31">
        <f t="shared" ca="1" si="61"/>
        <v>47</v>
      </c>
      <c r="Z449" s="31" t="str">
        <f t="shared" ca="1" si="62"/>
        <v>46-58</v>
      </c>
      <c r="AA449" s="31"/>
      <c r="AB449" s="31" t="s">
        <v>18176</v>
      </c>
      <c r="AC449" s="31" t="s">
        <v>34155</v>
      </c>
      <c r="AD449" s="31" t="s">
        <v>34161</v>
      </c>
      <c r="AE449" s="31" t="s">
        <v>16835</v>
      </c>
      <c r="AF449" s="31" t="s">
        <v>7976</v>
      </c>
      <c r="AG449" s="31" t="s">
        <v>5851</v>
      </c>
      <c r="AH449" s="31" t="s">
        <v>5851</v>
      </c>
      <c r="AI449" s="31" t="s">
        <v>40276</v>
      </c>
      <c r="AJ449" s="31" t="s">
        <v>2016</v>
      </c>
      <c r="AK449" s="31" t="s">
        <v>2017</v>
      </c>
      <c r="AL449" s="31" t="s">
        <v>4624</v>
      </c>
      <c r="AM449" s="31" t="s">
        <v>2711</v>
      </c>
      <c r="AN449" s="31" t="s">
        <v>18177</v>
      </c>
      <c r="AO449" s="31" t="s">
        <v>15890</v>
      </c>
      <c r="AP449" s="31" t="s">
        <v>16835</v>
      </c>
      <c r="AQ449" s="31" t="s">
        <v>15683</v>
      </c>
      <c r="AR449" s="31" t="s">
        <v>34144</v>
      </c>
      <c r="AS449" s="31" t="s">
        <v>34144</v>
      </c>
      <c r="AT449" s="31" t="str">
        <f>_xlfn.IFNA(VLOOKUP(D449,'[1]5. 1 Mei 2022'!$C$7:$F$60,4,FALSE),"")</f>
        <v/>
      </c>
      <c r="AU449" s="31"/>
      <c r="AV449" s="31" t="s">
        <v>14100</v>
      </c>
      <c r="AW449" s="31" t="s">
        <v>22703</v>
      </c>
      <c r="AX449" s="29" t="e">
        <f t="shared" si="68"/>
        <v>#VALUE!</v>
      </c>
      <c r="AY449" s="31" t="s">
        <v>26346</v>
      </c>
      <c r="AZ449" s="31" t="s">
        <v>16836</v>
      </c>
      <c r="BA449" s="30" t="s">
        <v>16835</v>
      </c>
      <c r="BB449" s="31"/>
      <c r="BC449" s="31"/>
      <c r="BD449" s="31" t="s">
        <v>7978</v>
      </c>
      <c r="BE449" s="31" t="s">
        <v>7976</v>
      </c>
      <c r="BF449" s="31" t="s">
        <v>14100</v>
      </c>
      <c r="BG449" s="31" t="s">
        <v>22718</v>
      </c>
      <c r="BH449" s="31"/>
      <c r="BI449" s="31" t="s">
        <v>8137</v>
      </c>
      <c r="BJ449" s="31" t="s">
        <v>20289</v>
      </c>
      <c r="BK449" s="31" t="str">
        <f t="shared" si="69"/>
        <v>III/d</v>
      </c>
      <c r="BL449" s="31" t="s">
        <v>8077</v>
      </c>
      <c r="BM449" s="31"/>
      <c r="BN449" s="31"/>
      <c r="BO449" s="31"/>
      <c r="BP449" s="31" t="s">
        <v>1498</v>
      </c>
      <c r="BQ449" s="31" t="s">
        <v>20289</v>
      </c>
      <c r="BR449" s="31" t="s">
        <v>17826</v>
      </c>
      <c r="BS449" s="31" t="s">
        <v>29974</v>
      </c>
      <c r="BT449" s="31" t="s">
        <v>3163</v>
      </c>
      <c r="BU449" s="31" t="s">
        <v>541</v>
      </c>
      <c r="BV449" s="31" t="s">
        <v>3279</v>
      </c>
      <c r="BW449" s="31">
        <f t="shared" ca="1" si="63"/>
        <v>14</v>
      </c>
      <c r="BX449" s="78">
        <f t="shared" ca="1" si="64"/>
        <v>3</v>
      </c>
      <c r="BY449" s="31"/>
      <c r="BZ449" s="31"/>
      <c r="CA449" s="31" t="s">
        <v>4239</v>
      </c>
      <c r="CB449" s="31" t="s">
        <v>2519</v>
      </c>
      <c r="CC449" s="31">
        <v>1</v>
      </c>
      <c r="CD449" s="31">
        <v>1</v>
      </c>
      <c r="CE449" s="31" t="s">
        <v>20085</v>
      </c>
      <c r="CF449" s="31"/>
      <c r="CG449" s="31"/>
      <c r="CH449" s="31"/>
      <c r="CI449" s="31"/>
      <c r="CJ449" s="31"/>
      <c r="CK449" s="31"/>
      <c r="CL449" s="31" t="s">
        <v>32471</v>
      </c>
      <c r="CM449" s="31" t="s">
        <v>23843</v>
      </c>
      <c r="CN449" s="31">
        <v>124</v>
      </c>
      <c r="CO449" s="31" t="s">
        <v>23842</v>
      </c>
      <c r="CP449" s="31" t="s">
        <v>23843</v>
      </c>
      <c r="CQ449" s="31">
        <v>124</v>
      </c>
      <c r="CR449" s="31">
        <v>2216</v>
      </c>
      <c r="CS449" s="31" t="s">
        <v>10431</v>
      </c>
      <c r="CT449" s="31" t="s">
        <v>10428</v>
      </c>
      <c r="CU449" s="31" t="s">
        <v>10434</v>
      </c>
      <c r="CV449" s="31" t="s">
        <v>20127</v>
      </c>
      <c r="CW449" s="31" t="s">
        <v>20128</v>
      </c>
      <c r="CX449" s="31" t="s">
        <v>20129</v>
      </c>
      <c r="CY449" s="31" t="s">
        <v>10350</v>
      </c>
      <c r="CZ449" s="31" t="s">
        <v>8555</v>
      </c>
      <c r="DA449" s="31" t="s">
        <v>10247</v>
      </c>
      <c r="DB449" s="31" t="s">
        <v>16740</v>
      </c>
      <c r="DC449" s="31" t="s">
        <v>16739</v>
      </c>
      <c r="DD449" s="31" t="s">
        <v>4972</v>
      </c>
      <c r="DE449" s="31"/>
      <c r="DF449" s="31" t="s">
        <v>25639</v>
      </c>
      <c r="DG449" s="31" t="s">
        <v>25640</v>
      </c>
      <c r="DH449" s="31" t="s">
        <v>25130</v>
      </c>
      <c r="DI449" s="31"/>
      <c r="DJ449" s="31"/>
      <c r="DK449" s="31" t="s">
        <v>25644</v>
      </c>
      <c r="DL449" s="31" t="s">
        <v>25643</v>
      </c>
      <c r="DM449" s="38" t="s">
        <v>8855</v>
      </c>
      <c r="DN449" s="38"/>
      <c r="DO449" s="35">
        <v>0</v>
      </c>
      <c r="DP449" s="31" t="s">
        <v>12642</v>
      </c>
      <c r="DQ449" s="31" t="s">
        <v>12641</v>
      </c>
      <c r="DR449" s="31"/>
      <c r="DS449" s="31" t="s">
        <v>2198</v>
      </c>
      <c r="DT449" s="31" t="s">
        <v>37518</v>
      </c>
      <c r="DU449" s="31">
        <v>3</v>
      </c>
      <c r="DV449" s="31" t="s">
        <v>32167</v>
      </c>
      <c r="DW449" s="31" t="s">
        <v>34433</v>
      </c>
      <c r="DX449" s="31" t="s">
        <v>34431</v>
      </c>
      <c r="DY449" s="31" t="s">
        <v>34433</v>
      </c>
      <c r="DZ449" s="29">
        <v>44783</v>
      </c>
      <c r="EA449" s="31"/>
      <c r="EB449" s="31">
        <v>771998</v>
      </c>
      <c r="EC449" s="31" t="s">
        <v>40137</v>
      </c>
      <c r="ED449" s="31" t="s">
        <v>41101</v>
      </c>
      <c r="EE449" s="31" t="s">
        <v>2711</v>
      </c>
      <c r="EF449" s="31" t="s">
        <v>2711</v>
      </c>
      <c r="EG449" s="31" t="s">
        <v>41188</v>
      </c>
      <c r="EH449" s="31" t="s">
        <v>41770</v>
      </c>
      <c r="EI449" s="31">
        <v>2021</v>
      </c>
      <c r="EJ449" s="31">
        <v>2025</v>
      </c>
    </row>
    <row r="450" spans="1:140" ht="23.25" customHeight="1">
      <c r="A450" s="25">
        <v>448</v>
      </c>
      <c r="B450" s="30" t="s">
        <v>26312</v>
      </c>
      <c r="C450" s="31" t="s">
        <v>6220</v>
      </c>
      <c r="D450" s="30" t="s">
        <v>29024</v>
      </c>
      <c r="E450" s="30"/>
      <c r="F450" s="30" t="s">
        <v>36262</v>
      </c>
      <c r="G450" s="31">
        <f t="shared" si="59"/>
        <v>58</v>
      </c>
      <c r="H450" s="72">
        <f t="shared" si="60"/>
        <v>55519</v>
      </c>
      <c r="I450" s="30" t="s">
        <v>35016</v>
      </c>
      <c r="J450" s="30" t="s">
        <v>34085</v>
      </c>
      <c r="K450" s="30" t="s">
        <v>34082</v>
      </c>
      <c r="L450" s="31" t="s">
        <v>6220</v>
      </c>
      <c r="M450" s="31" t="s">
        <v>6378</v>
      </c>
      <c r="N450" s="31" t="s">
        <v>3311</v>
      </c>
      <c r="O450" s="31" t="s">
        <v>2534</v>
      </c>
      <c r="P450" s="52" t="s">
        <v>32746</v>
      </c>
      <c r="Q450" s="52"/>
      <c r="R450" s="31"/>
      <c r="S450" s="31"/>
      <c r="T450" s="52" t="s">
        <v>23787</v>
      </c>
      <c r="U450" s="31"/>
      <c r="V450" s="31"/>
      <c r="W450" s="31" t="s">
        <v>6910</v>
      </c>
      <c r="X450" s="31" t="s">
        <v>26313</v>
      </c>
      <c r="Y450" s="31" t="e">
        <f t="shared" ca="1" si="61"/>
        <v>#VALUE!</v>
      </c>
      <c r="Z450" s="31" t="e">
        <f t="shared" ca="1" si="62"/>
        <v>#VALUE!</v>
      </c>
      <c r="AA450" s="31"/>
      <c r="AB450" s="31" t="s">
        <v>7992</v>
      </c>
      <c r="AC450" s="31" t="s">
        <v>34156</v>
      </c>
      <c r="AD450" s="31" t="s">
        <v>34161</v>
      </c>
      <c r="AE450" s="31" t="s">
        <v>33108</v>
      </c>
      <c r="AF450" s="31" t="s">
        <v>7976</v>
      </c>
      <c r="AG450" s="31" t="s">
        <v>5851</v>
      </c>
      <c r="AH450" s="31" t="s">
        <v>5851</v>
      </c>
      <c r="AI450" s="31" t="s">
        <v>728</v>
      </c>
      <c r="AJ450" s="31" t="s">
        <v>30951</v>
      </c>
      <c r="AK450" s="31" t="s">
        <v>30952</v>
      </c>
      <c r="AL450" s="31" t="s">
        <v>1970</v>
      </c>
      <c r="AM450" s="31" t="s">
        <v>8728</v>
      </c>
      <c r="AN450" s="31"/>
      <c r="AO450" s="31"/>
      <c r="AP450" s="31" t="s">
        <v>33108</v>
      </c>
      <c r="AQ450" s="31" t="s">
        <v>26138</v>
      </c>
      <c r="AR450" s="31" t="s">
        <v>34144</v>
      </c>
      <c r="AS450" s="31" t="s">
        <v>34144</v>
      </c>
      <c r="AT450" s="31" t="str">
        <f>_xlfn.IFNA(VLOOKUP(D450,'[1]5. 1 Mei 2022'!$C$7:$F$60,4,FALSE),"")</f>
        <v/>
      </c>
      <c r="AU450" s="31"/>
      <c r="AV450" s="31" t="s">
        <v>7992</v>
      </c>
      <c r="AW450" s="31" t="s">
        <v>29378</v>
      </c>
      <c r="AX450" s="29">
        <f t="shared" si="68"/>
        <v>46159</v>
      </c>
      <c r="AY450" s="31" t="s">
        <v>26346</v>
      </c>
      <c r="AZ450" s="31" t="s">
        <v>16848</v>
      </c>
      <c r="BA450" s="30" t="s">
        <v>33108</v>
      </c>
      <c r="BB450" s="31" t="s">
        <v>8024</v>
      </c>
      <c r="BC450" s="31"/>
      <c r="BD450" s="31" t="s">
        <v>7978</v>
      </c>
      <c r="BE450" s="31" t="s">
        <v>7976</v>
      </c>
      <c r="BF450" s="31" t="s">
        <v>7992</v>
      </c>
      <c r="BG450" s="31"/>
      <c r="BH450" s="31"/>
      <c r="BI450" s="31"/>
      <c r="BJ450" s="31"/>
      <c r="BK450" s="31" t="str">
        <f t="shared" si="69"/>
        <v>III/b</v>
      </c>
      <c r="BL450" s="31"/>
      <c r="BM450" s="31"/>
      <c r="BN450" s="31"/>
      <c r="BO450" s="31"/>
      <c r="BP450" s="31"/>
      <c r="BQ450" s="31"/>
      <c r="BR450" s="31"/>
      <c r="BS450" s="31"/>
      <c r="BT450" s="31"/>
      <c r="BU450" s="31"/>
      <c r="BV450" s="31" t="s">
        <v>26138</v>
      </c>
      <c r="BW450" s="31">
        <f t="shared" ca="1" si="63"/>
        <v>3</v>
      </c>
      <c r="BX450" s="78">
        <f t="shared" ca="1" si="64"/>
        <v>3</v>
      </c>
      <c r="BY450" s="31"/>
      <c r="BZ450" s="31"/>
      <c r="CA450" s="31" t="s">
        <v>2483</v>
      </c>
      <c r="CB450" s="31" t="s">
        <v>2519</v>
      </c>
      <c r="CC450" s="31">
        <v>1</v>
      </c>
      <c r="CD450" s="31">
        <v>1</v>
      </c>
      <c r="CE450" s="31"/>
      <c r="CF450" s="31"/>
      <c r="CG450" s="31"/>
      <c r="CH450" s="31"/>
      <c r="CI450" s="31"/>
      <c r="CJ450" s="31"/>
      <c r="CK450" s="31"/>
      <c r="CL450" s="52" t="s">
        <v>39757</v>
      </c>
      <c r="CM450" s="52" t="s">
        <v>39758</v>
      </c>
      <c r="CN450" s="31">
        <v>127</v>
      </c>
      <c r="CO450" s="31" t="s">
        <v>39759</v>
      </c>
      <c r="CP450" s="52" t="s">
        <v>39758</v>
      </c>
      <c r="CQ450" s="31">
        <v>122</v>
      </c>
      <c r="CR450" s="31">
        <v>2420</v>
      </c>
      <c r="CS450" s="31" t="s">
        <v>22142</v>
      </c>
      <c r="CT450" s="31"/>
      <c r="CU450" s="31"/>
      <c r="CV450" s="31"/>
      <c r="CW450" s="31"/>
      <c r="CX450" s="31"/>
      <c r="CY450" s="31"/>
      <c r="CZ450" s="31"/>
      <c r="DA450" s="31"/>
      <c r="DB450" s="31" t="s">
        <v>30953</v>
      </c>
      <c r="DC450" s="31"/>
      <c r="DD450" s="31"/>
      <c r="DE450" s="31" t="s">
        <v>22015</v>
      </c>
      <c r="DF450" s="31"/>
      <c r="DG450" s="31"/>
      <c r="DH450" s="31"/>
      <c r="DI450" s="31"/>
      <c r="DJ450" s="31"/>
      <c r="DK450" s="31"/>
      <c r="DL450" s="31"/>
      <c r="DM450" s="38" t="s">
        <v>32286</v>
      </c>
      <c r="DN450" s="38"/>
      <c r="DO450" s="35"/>
      <c r="DP450" s="31" t="s">
        <v>30954</v>
      </c>
      <c r="DQ450" s="31" t="s">
        <v>30955</v>
      </c>
      <c r="DR450" s="31"/>
      <c r="DS450" s="31" t="s">
        <v>30956</v>
      </c>
      <c r="DT450" s="31" t="s">
        <v>30957</v>
      </c>
      <c r="DU450" s="31">
        <v>3</v>
      </c>
      <c r="DV450" s="31" t="s">
        <v>32167</v>
      </c>
      <c r="DW450" s="31"/>
      <c r="DX450" s="31"/>
      <c r="DY450" s="31" t="s">
        <v>30825</v>
      </c>
      <c r="DZ450" s="31" t="s">
        <v>28397</v>
      </c>
      <c r="EA450" s="31"/>
      <c r="EB450" s="31">
        <v>0</v>
      </c>
      <c r="EC450" s="31" t="s">
        <v>7992</v>
      </c>
      <c r="ED450" s="31" t="s">
        <v>41101</v>
      </c>
      <c r="EE450" s="31" t="s">
        <v>8728</v>
      </c>
      <c r="EF450" s="31"/>
      <c r="EG450" s="31"/>
      <c r="EH450" s="31"/>
      <c r="EI450" s="31"/>
      <c r="EJ450" s="31"/>
    </row>
    <row r="451" spans="1:140" ht="23.25" customHeight="1">
      <c r="A451" s="25">
        <v>449</v>
      </c>
      <c r="B451" s="30" t="s">
        <v>26305</v>
      </c>
      <c r="C451" s="31" t="s">
        <v>30270</v>
      </c>
      <c r="D451" s="30" t="s">
        <v>33184</v>
      </c>
      <c r="E451" s="30"/>
      <c r="F451" s="30" t="s">
        <v>36258</v>
      </c>
      <c r="G451" s="31">
        <f t="shared" ref="G451:G514" si="70">IF(F451="Ahli Madya",60,IF(F451="Ahli Utama",65,58))</f>
        <v>58</v>
      </c>
      <c r="H451" s="72">
        <f t="shared" ref="H451:H514" si="71">DATE(YEAR(X451)+G451,MONTH(X451)+1,1)</f>
        <v>52628</v>
      </c>
      <c r="I451" s="30"/>
      <c r="J451" s="30" t="s">
        <v>34084</v>
      </c>
      <c r="K451" s="30" t="s">
        <v>4318</v>
      </c>
      <c r="L451" s="31" t="s">
        <v>4318</v>
      </c>
      <c r="M451" s="31" t="s">
        <v>6378</v>
      </c>
      <c r="N451" s="31" t="s">
        <v>3311</v>
      </c>
      <c r="O451" s="31" t="s">
        <v>2534</v>
      </c>
      <c r="P451" s="52" t="s">
        <v>35984</v>
      </c>
      <c r="Q451" s="31" t="s">
        <v>41276</v>
      </c>
      <c r="R451" s="31"/>
      <c r="S451" s="31"/>
      <c r="T451" s="31" t="s">
        <v>21847</v>
      </c>
      <c r="U451" s="31"/>
      <c r="V451" s="31"/>
      <c r="W451" s="31" t="s">
        <v>6910</v>
      </c>
      <c r="X451" s="31" t="s">
        <v>26306</v>
      </c>
      <c r="Y451" s="31">
        <f t="shared" ref="Y451:Y514" ca="1" si="72">YEAR(NOW())-YEAR(X451)</f>
        <v>37</v>
      </c>
      <c r="Z451" s="31" t="str">
        <f t="shared" ref="Z451:Z514" ca="1" si="73">IF(AND(Y451&gt;=21,Y451&lt;=35),"21-35",IF(AND(Y451&gt;35,Y451&lt;=45),"36-45",IF(AND(Y451&gt;45,Y451&lt;=58),"46-58",IF(Y451&gt;58,"Lebih dari 58",0))))</f>
        <v>36-45</v>
      </c>
      <c r="AA451" s="31"/>
      <c r="AB451" s="31" t="s">
        <v>16549</v>
      </c>
      <c r="AC451" s="31" t="s">
        <v>34154</v>
      </c>
      <c r="AD451" s="31" t="s">
        <v>34161</v>
      </c>
      <c r="AE451" s="31" t="s">
        <v>16842</v>
      </c>
      <c r="AF451" s="31" t="s">
        <v>7976</v>
      </c>
      <c r="AG451" s="31" t="s">
        <v>5851</v>
      </c>
      <c r="AH451" s="31" t="s">
        <v>5851</v>
      </c>
      <c r="AI451" s="31" t="s">
        <v>40275</v>
      </c>
      <c r="AJ451" s="31" t="s">
        <v>30378</v>
      </c>
      <c r="AK451" s="31" t="s">
        <v>30379</v>
      </c>
      <c r="AL451" s="31" t="s">
        <v>30380</v>
      </c>
      <c r="AM451" s="31" t="s">
        <v>2711</v>
      </c>
      <c r="AN451" s="31"/>
      <c r="AO451" s="52" t="s">
        <v>36207</v>
      </c>
      <c r="AP451" s="31" t="s">
        <v>16842</v>
      </c>
      <c r="AQ451" s="31" t="s">
        <v>15640</v>
      </c>
      <c r="AR451" s="31" t="s">
        <v>34144</v>
      </c>
      <c r="AS451" s="31" t="s">
        <v>34144</v>
      </c>
      <c r="AT451" s="31" t="str">
        <f>_xlfn.IFNA(VLOOKUP(D451,'[1]5. 1 Mei 2022'!$C$7:$F$60,4,FALSE),"")</f>
        <v/>
      </c>
      <c r="AU451" s="31"/>
      <c r="AV451" s="31" t="s">
        <v>7979</v>
      </c>
      <c r="AW451" s="31" t="s">
        <v>15640</v>
      </c>
      <c r="AX451" s="29">
        <f t="shared" si="68"/>
        <v>46008</v>
      </c>
      <c r="AY451" s="31" t="s">
        <v>26346</v>
      </c>
      <c r="AZ451" s="31" t="s">
        <v>16843</v>
      </c>
      <c r="BA451" s="30" t="s">
        <v>16842</v>
      </c>
      <c r="BB451" s="31"/>
      <c r="BC451" s="31"/>
      <c r="BD451" s="31" t="s">
        <v>7978</v>
      </c>
      <c r="BE451" s="31" t="s">
        <v>7976</v>
      </c>
      <c r="BF451" s="31" t="s">
        <v>7979</v>
      </c>
      <c r="BG451" s="31"/>
      <c r="BH451" s="31"/>
      <c r="BI451" s="31"/>
      <c r="BJ451" s="31"/>
      <c r="BK451" s="31" t="str">
        <f t="shared" si="69"/>
        <v>III/b</v>
      </c>
      <c r="BL451" s="31"/>
      <c r="BM451" s="31"/>
      <c r="BN451" s="31"/>
      <c r="BO451" s="31"/>
      <c r="BP451" s="31"/>
      <c r="BQ451" s="31" t="s">
        <v>20298</v>
      </c>
      <c r="BR451" s="31" t="s">
        <v>41376</v>
      </c>
      <c r="BS451" s="31">
        <v>0</v>
      </c>
      <c r="BT451" s="52" t="s">
        <v>20332</v>
      </c>
      <c r="BU451" s="52" t="s">
        <v>35984</v>
      </c>
      <c r="BV451" s="31" t="s">
        <v>15640</v>
      </c>
      <c r="BW451" s="31">
        <f t="shared" ref="BW451:BW514" ca="1" si="74">YEAR(NOW())-YEAR(BV451)</f>
        <v>3</v>
      </c>
      <c r="BX451" s="78">
        <f t="shared" ref="BX451:BX514" ca="1" si="75">DATEDIF(BV451,NOW(),"YM")</f>
        <v>3</v>
      </c>
      <c r="BY451" s="31"/>
      <c r="BZ451" s="31"/>
      <c r="CA451" s="31" t="s">
        <v>4239</v>
      </c>
      <c r="CB451" s="31" t="s">
        <v>2519</v>
      </c>
      <c r="CC451" s="31">
        <v>1</v>
      </c>
      <c r="CD451" s="31">
        <v>1</v>
      </c>
      <c r="CE451" s="31" t="s">
        <v>20085</v>
      </c>
      <c r="CF451" s="31"/>
      <c r="CG451" s="31"/>
      <c r="CH451" s="31"/>
      <c r="CI451" s="31"/>
      <c r="CJ451" s="31"/>
      <c r="CK451" s="31"/>
      <c r="CL451" s="31" t="s">
        <v>30381</v>
      </c>
      <c r="CM451" s="31" t="s">
        <v>30382</v>
      </c>
      <c r="CN451" s="31">
        <v>124</v>
      </c>
      <c r="CO451" s="31" t="s">
        <v>31029</v>
      </c>
      <c r="CP451" s="31" t="s">
        <v>30382</v>
      </c>
      <c r="CQ451" s="31">
        <v>124</v>
      </c>
      <c r="CR451" s="31"/>
      <c r="CS451" s="31" t="s">
        <v>25123</v>
      </c>
      <c r="CT451" s="31"/>
      <c r="CU451" s="31"/>
      <c r="CV451" s="31"/>
      <c r="CW451" s="31"/>
      <c r="CX451" s="31"/>
      <c r="CY451" s="31"/>
      <c r="CZ451" s="31"/>
      <c r="DA451" s="31"/>
      <c r="DB451" s="31" t="s">
        <v>30383</v>
      </c>
      <c r="DC451" s="31"/>
      <c r="DD451" s="31"/>
      <c r="DE451" s="31" t="s">
        <v>25130</v>
      </c>
      <c r="DF451" s="31"/>
      <c r="DG451" s="31"/>
      <c r="DH451" s="31"/>
      <c r="DI451" s="31"/>
      <c r="DJ451" s="31"/>
      <c r="DK451" s="31"/>
      <c r="DL451" s="31"/>
      <c r="DM451" s="38" t="s">
        <v>32304</v>
      </c>
      <c r="DN451" s="38"/>
      <c r="DO451" s="35"/>
      <c r="DP451" s="31" t="s">
        <v>31719</v>
      </c>
      <c r="DQ451" s="31" t="s">
        <v>30377</v>
      </c>
      <c r="DR451" s="31"/>
      <c r="DS451" s="31" t="s">
        <v>30376</v>
      </c>
      <c r="DT451" s="31" t="s">
        <v>30578</v>
      </c>
      <c r="DU451" s="31">
        <v>3</v>
      </c>
      <c r="DV451" s="31" t="s">
        <v>32167</v>
      </c>
      <c r="DW451" s="31"/>
      <c r="DX451" s="31"/>
      <c r="DY451" s="31" t="s">
        <v>30375</v>
      </c>
      <c r="DZ451" s="31" t="s">
        <v>22779</v>
      </c>
      <c r="EA451" s="31"/>
      <c r="EB451" s="31">
        <v>0</v>
      </c>
      <c r="EC451" s="31" t="s">
        <v>40137</v>
      </c>
      <c r="ED451" s="31" t="s">
        <v>41101</v>
      </c>
      <c r="EE451" s="31" t="s">
        <v>2711</v>
      </c>
      <c r="EF451" s="31" t="s">
        <v>2711</v>
      </c>
      <c r="EG451" s="31"/>
      <c r="EH451" s="31"/>
      <c r="EI451" s="31"/>
      <c r="EJ451" s="31"/>
    </row>
    <row r="452" spans="1:140" ht="23.25" customHeight="1">
      <c r="A452" s="25">
        <v>450</v>
      </c>
      <c r="B452" s="30" t="s">
        <v>21687</v>
      </c>
      <c r="C452" s="31" t="s">
        <v>4318</v>
      </c>
      <c r="D452" s="30" t="s">
        <v>15641</v>
      </c>
      <c r="E452" s="30"/>
      <c r="F452" s="30" t="s">
        <v>36257</v>
      </c>
      <c r="G452" s="31">
        <f t="shared" si="70"/>
        <v>58</v>
      </c>
      <c r="H452" s="72">
        <f t="shared" si="71"/>
        <v>50891</v>
      </c>
      <c r="I452" s="30"/>
      <c r="J452" s="30" t="s">
        <v>34084</v>
      </c>
      <c r="K452" s="30" t="s">
        <v>4318</v>
      </c>
      <c r="L452" s="31" t="s">
        <v>4318</v>
      </c>
      <c r="M452" s="31" t="s">
        <v>6378</v>
      </c>
      <c r="N452" s="31" t="s">
        <v>5797</v>
      </c>
      <c r="O452" s="31" t="s">
        <v>5271</v>
      </c>
      <c r="P452" s="31" t="s">
        <v>30542</v>
      </c>
      <c r="Q452" s="31"/>
      <c r="R452" s="31">
        <v>12</v>
      </c>
      <c r="S452" s="31">
        <v>0</v>
      </c>
      <c r="T452" s="31"/>
      <c r="U452" s="31">
        <v>162</v>
      </c>
      <c r="V452" s="31" t="s">
        <v>15705</v>
      </c>
      <c r="W452" s="31" t="s">
        <v>4579</v>
      </c>
      <c r="X452" s="31" t="s">
        <v>15701</v>
      </c>
      <c r="Y452" s="31" t="e">
        <f t="shared" ca="1" si="72"/>
        <v>#VALUE!</v>
      </c>
      <c r="Z452" s="31" t="e">
        <f t="shared" ca="1" si="73"/>
        <v>#VALUE!</v>
      </c>
      <c r="AA452" s="31"/>
      <c r="AB452" s="31" t="s">
        <v>21688</v>
      </c>
      <c r="AC452" s="31" t="s">
        <v>34155</v>
      </c>
      <c r="AD452" s="31" t="s">
        <v>34161</v>
      </c>
      <c r="AE452" s="31" t="s">
        <v>16835</v>
      </c>
      <c r="AF452" s="31" t="s">
        <v>7976</v>
      </c>
      <c r="AG452" s="31" t="s">
        <v>5851</v>
      </c>
      <c r="AH452" s="31" t="s">
        <v>5851</v>
      </c>
      <c r="AI452" s="31" t="s">
        <v>40276</v>
      </c>
      <c r="AJ452" s="31" t="s">
        <v>15702</v>
      </c>
      <c r="AK452" s="31" t="s">
        <v>15703</v>
      </c>
      <c r="AL452" s="31" t="s">
        <v>6332</v>
      </c>
      <c r="AM452" s="31" t="s">
        <v>2711</v>
      </c>
      <c r="AN452" s="31" t="s">
        <v>21689</v>
      </c>
      <c r="AO452" s="31" t="s">
        <v>21596</v>
      </c>
      <c r="AP452" s="31" t="s">
        <v>16835</v>
      </c>
      <c r="AQ452" s="31" t="s">
        <v>21395</v>
      </c>
      <c r="AR452" s="31" t="s">
        <v>34143</v>
      </c>
      <c r="AS452" s="31" t="s">
        <v>34143</v>
      </c>
      <c r="AT452" s="31" t="str">
        <f>_xlfn.IFNA(VLOOKUP(D452,'[1]5. 1 Mei 2022'!$C$7:$F$60,4,FALSE),"")</f>
        <v/>
      </c>
      <c r="AU452" s="31" t="s">
        <v>31051</v>
      </c>
      <c r="AV452" s="31" t="s">
        <v>24028</v>
      </c>
      <c r="AW452" s="31" t="s">
        <v>24026</v>
      </c>
      <c r="AX452" s="29" t="e">
        <f t="shared" si="68"/>
        <v>#VALUE!</v>
      </c>
      <c r="AY452" s="31" t="s">
        <v>26346</v>
      </c>
      <c r="AZ452" s="31" t="s">
        <v>16836</v>
      </c>
      <c r="BA452" s="30" t="s">
        <v>16835</v>
      </c>
      <c r="BB452" s="31"/>
      <c r="BC452" s="31"/>
      <c r="BD452" s="31" t="s">
        <v>16845</v>
      </c>
      <c r="BE452" s="31" t="s">
        <v>7976</v>
      </c>
      <c r="BF452" s="31" t="s">
        <v>24028</v>
      </c>
      <c r="BG452" s="31" t="s">
        <v>22718</v>
      </c>
      <c r="BH452" s="31"/>
      <c r="BI452" s="31" t="s">
        <v>8137</v>
      </c>
      <c r="BJ452" s="31" t="s">
        <v>20279</v>
      </c>
      <c r="BK452" s="31" t="str">
        <f t="shared" si="69"/>
        <v>III/d</v>
      </c>
      <c r="BL452" s="31" t="s">
        <v>8077</v>
      </c>
      <c r="BM452" s="31"/>
      <c r="BN452" s="31"/>
      <c r="BO452" s="31"/>
      <c r="BP452" s="31"/>
      <c r="BQ452" s="31" t="s">
        <v>20279</v>
      </c>
      <c r="BR452" s="31" t="s">
        <v>26137</v>
      </c>
      <c r="BS452" s="31" t="s">
        <v>30439</v>
      </c>
      <c r="BT452" s="31" t="s">
        <v>6786</v>
      </c>
      <c r="BU452" s="31" t="s">
        <v>1779</v>
      </c>
      <c r="BV452" s="31" t="s">
        <v>15642</v>
      </c>
      <c r="BW452" s="31">
        <f t="shared" ca="1" si="74"/>
        <v>8</v>
      </c>
      <c r="BX452" s="78">
        <f t="shared" ca="1" si="75"/>
        <v>11</v>
      </c>
      <c r="BY452" s="31"/>
      <c r="BZ452" s="31"/>
      <c r="CA452" s="31" t="s">
        <v>2483</v>
      </c>
      <c r="CB452" s="31" t="s">
        <v>2519</v>
      </c>
      <c r="CC452" s="31">
        <v>3</v>
      </c>
      <c r="CD452" s="31">
        <v>1</v>
      </c>
      <c r="CE452" s="31" t="s">
        <v>20085</v>
      </c>
      <c r="CF452" s="31"/>
      <c r="CG452" s="31"/>
      <c r="CH452" s="31"/>
      <c r="CI452" s="31"/>
      <c r="CJ452" s="31"/>
      <c r="CK452" s="31"/>
      <c r="CL452" s="31" t="s">
        <v>35991</v>
      </c>
      <c r="CM452" s="31" t="s">
        <v>33678</v>
      </c>
      <c r="CN452" s="31">
        <v>127</v>
      </c>
      <c r="CO452" s="31" t="s">
        <v>33679</v>
      </c>
      <c r="CP452" s="31" t="s">
        <v>33678</v>
      </c>
      <c r="CQ452" s="31">
        <v>127</v>
      </c>
      <c r="CR452" s="31">
        <v>2369</v>
      </c>
      <c r="CS452" s="31" t="s">
        <v>15950</v>
      </c>
      <c r="CT452" s="31" t="s">
        <v>15951</v>
      </c>
      <c r="CU452" s="31" t="s">
        <v>15952</v>
      </c>
      <c r="CV452" s="31" t="s">
        <v>22684</v>
      </c>
      <c r="CW452" s="31" t="s">
        <v>22685</v>
      </c>
      <c r="CX452" s="31" t="s">
        <v>22686</v>
      </c>
      <c r="CY452" s="31" t="s">
        <v>15784</v>
      </c>
      <c r="CZ452" s="31" t="s">
        <v>15785</v>
      </c>
      <c r="DA452" s="31" t="s">
        <v>15783</v>
      </c>
      <c r="DB452" s="31" t="s">
        <v>15704</v>
      </c>
      <c r="DC452" s="31"/>
      <c r="DD452" s="31"/>
      <c r="DE452" s="31"/>
      <c r="DF452" s="31" t="s">
        <v>25639</v>
      </c>
      <c r="DG452" s="31" t="s">
        <v>25640</v>
      </c>
      <c r="DH452" s="31" t="s">
        <v>18699</v>
      </c>
      <c r="DI452" s="31"/>
      <c r="DJ452" s="31"/>
      <c r="DK452" s="31" t="s">
        <v>25644</v>
      </c>
      <c r="DL452" s="31" t="s">
        <v>25643</v>
      </c>
      <c r="DM452" s="38" t="s">
        <v>15706</v>
      </c>
      <c r="DN452" s="38"/>
      <c r="DO452" s="35"/>
      <c r="DP452" s="31" t="s">
        <v>19552</v>
      </c>
      <c r="DQ452" s="31" t="s">
        <v>19553</v>
      </c>
      <c r="DR452" s="31"/>
      <c r="DS452" s="31" t="s">
        <v>27778</v>
      </c>
      <c r="DT452" s="31" t="s">
        <v>37519</v>
      </c>
      <c r="DU452" s="31">
        <v>3</v>
      </c>
      <c r="DV452" s="31" t="s">
        <v>32167</v>
      </c>
      <c r="DW452" s="31"/>
      <c r="DX452" s="31"/>
      <c r="DY452" s="31" t="s">
        <v>31776</v>
      </c>
      <c r="DZ452" s="31" t="s">
        <v>31294</v>
      </c>
      <c r="EA452" s="31"/>
      <c r="EB452" s="31">
        <v>1310830</v>
      </c>
      <c r="EC452" s="31" t="s">
        <v>40137</v>
      </c>
      <c r="ED452" s="31" t="s">
        <v>41101</v>
      </c>
      <c r="EE452" s="31" t="s">
        <v>2711</v>
      </c>
      <c r="EF452" s="31" t="s">
        <v>2711</v>
      </c>
      <c r="EG452" s="31" t="s">
        <v>41188</v>
      </c>
      <c r="EH452" s="31"/>
      <c r="EI452" s="31"/>
      <c r="EJ452" s="31"/>
    </row>
    <row r="453" spans="1:140" ht="23.25" customHeight="1">
      <c r="A453" s="25">
        <v>451</v>
      </c>
      <c r="B453" s="30" t="s">
        <v>10134</v>
      </c>
      <c r="C453" s="31" t="s">
        <v>10137</v>
      </c>
      <c r="D453" s="30" t="s">
        <v>21080</v>
      </c>
      <c r="E453" s="30"/>
      <c r="F453" s="30" t="s">
        <v>36262</v>
      </c>
      <c r="G453" s="31">
        <f t="shared" si="70"/>
        <v>58</v>
      </c>
      <c r="H453" s="72">
        <f t="shared" si="71"/>
        <v>53083</v>
      </c>
      <c r="I453" s="30" t="s">
        <v>35017</v>
      </c>
      <c r="J453" s="30" t="s">
        <v>34085</v>
      </c>
      <c r="K453" s="30" t="s">
        <v>34083</v>
      </c>
      <c r="L453" s="31" t="s">
        <v>16726</v>
      </c>
      <c r="M453" s="31" t="s">
        <v>3186</v>
      </c>
      <c r="N453" s="31" t="s">
        <v>3311</v>
      </c>
      <c r="O453" s="31" t="s">
        <v>2534</v>
      </c>
      <c r="P453" s="31" t="s">
        <v>19644</v>
      </c>
      <c r="Q453" s="31"/>
      <c r="R453" s="31"/>
      <c r="S453" s="31"/>
      <c r="T453" s="31"/>
      <c r="U453" s="31" t="s">
        <v>11265</v>
      </c>
      <c r="V453" s="31"/>
      <c r="W453" s="31" t="s">
        <v>6910</v>
      </c>
      <c r="X453" s="31" t="s">
        <v>805</v>
      </c>
      <c r="Y453" s="31" t="e">
        <f t="shared" ca="1" si="72"/>
        <v>#VALUE!</v>
      </c>
      <c r="Z453" s="31" t="e">
        <f t="shared" ca="1" si="73"/>
        <v>#VALUE!</v>
      </c>
      <c r="AA453" s="31"/>
      <c r="AB453" s="31" t="s">
        <v>7992</v>
      </c>
      <c r="AC453" s="31" t="s">
        <v>34156</v>
      </c>
      <c r="AD453" s="31" t="s">
        <v>34161</v>
      </c>
      <c r="AE453" s="31" t="s">
        <v>33108</v>
      </c>
      <c r="AF453" s="31" t="s">
        <v>7976</v>
      </c>
      <c r="AG453" s="31" t="s">
        <v>5851</v>
      </c>
      <c r="AH453" s="31" t="s">
        <v>5851</v>
      </c>
      <c r="AI453" s="31" t="s">
        <v>728</v>
      </c>
      <c r="AJ453" s="31" t="s">
        <v>10184</v>
      </c>
      <c r="AK453" s="31" t="s">
        <v>10185</v>
      </c>
      <c r="AL453" s="31" t="s">
        <v>1691</v>
      </c>
      <c r="AM453" s="31" t="s">
        <v>7596</v>
      </c>
      <c r="AN453" s="31"/>
      <c r="AO453" s="31"/>
      <c r="AP453" s="31" t="s">
        <v>33765</v>
      </c>
      <c r="AQ453" s="31" t="s">
        <v>17826</v>
      </c>
      <c r="AR453" s="31" t="s">
        <v>34144</v>
      </c>
      <c r="AS453" s="31" t="s">
        <v>34144</v>
      </c>
      <c r="AT453" s="31" t="str">
        <f>_xlfn.IFNA(VLOOKUP(D453,'[1]5. 1 Mei 2022'!$C$7:$F$60,4,FALSE),"")</f>
        <v/>
      </c>
      <c r="AU453" s="31"/>
      <c r="AV453" s="31" t="s">
        <v>5448</v>
      </c>
      <c r="AW453" s="31" t="s">
        <v>17826</v>
      </c>
      <c r="AX453" s="29">
        <f t="shared" si="68"/>
        <v>45886</v>
      </c>
      <c r="AY453" s="31" t="s">
        <v>26346</v>
      </c>
      <c r="AZ453" s="31" t="s">
        <v>525</v>
      </c>
      <c r="BA453" s="30" t="s">
        <v>33765</v>
      </c>
      <c r="BB453" s="31"/>
      <c r="BC453" s="31"/>
      <c r="BD453" s="31" t="s">
        <v>30234</v>
      </c>
      <c r="BE453" s="31" t="s">
        <v>7968</v>
      </c>
      <c r="BF453" s="31" t="s">
        <v>5448</v>
      </c>
      <c r="BG453" s="31" t="s">
        <v>28416</v>
      </c>
      <c r="BH453" s="31"/>
      <c r="BI453" s="31"/>
      <c r="BJ453" s="31">
        <v>0</v>
      </c>
      <c r="BK453" s="31" t="str">
        <f t="shared" si="69"/>
        <v>III/b</v>
      </c>
      <c r="BL453" s="31"/>
      <c r="BM453" s="31"/>
      <c r="BN453" s="31"/>
      <c r="BO453" s="31"/>
      <c r="BP453" s="31"/>
      <c r="BQ453" s="31"/>
      <c r="BR453" s="31"/>
      <c r="BS453" s="31"/>
      <c r="BT453" s="31"/>
      <c r="BU453" s="31"/>
      <c r="BV453" s="31" t="s">
        <v>8106</v>
      </c>
      <c r="BW453" s="31">
        <f t="shared" ca="1" si="74"/>
        <v>9</v>
      </c>
      <c r="BX453" s="78">
        <f t="shared" ca="1" si="75"/>
        <v>3</v>
      </c>
      <c r="BY453" s="31" t="s">
        <v>19644</v>
      </c>
      <c r="BZ453" s="31"/>
      <c r="CA453" s="31" t="s">
        <v>2483</v>
      </c>
      <c r="CB453" s="31" t="s">
        <v>2519</v>
      </c>
      <c r="CC453" s="31">
        <v>1</v>
      </c>
      <c r="CD453" s="31">
        <v>1</v>
      </c>
      <c r="CE453" s="31" t="s">
        <v>20085</v>
      </c>
      <c r="CF453" s="31"/>
      <c r="CG453" s="31"/>
      <c r="CH453" s="31"/>
      <c r="CI453" s="31"/>
      <c r="CJ453" s="31"/>
      <c r="CK453" s="31"/>
      <c r="CL453" s="31" t="s">
        <v>24791</v>
      </c>
      <c r="CM453" s="31" t="s">
        <v>24792</v>
      </c>
      <c r="CN453" s="31">
        <v>124</v>
      </c>
      <c r="CO453" s="31" t="s">
        <v>24793</v>
      </c>
      <c r="CP453" s="31" t="s">
        <v>24792</v>
      </c>
      <c r="CQ453" s="31">
        <v>124</v>
      </c>
      <c r="CR453" s="31">
        <v>2332</v>
      </c>
      <c r="CS453" s="31" t="s">
        <v>10403</v>
      </c>
      <c r="CT453" s="31" t="s">
        <v>12079</v>
      </c>
      <c r="CU453" s="31" t="s">
        <v>12080</v>
      </c>
      <c r="CV453" s="31" t="s">
        <v>10192</v>
      </c>
      <c r="CW453" s="31" t="s">
        <v>10191</v>
      </c>
      <c r="CX453" s="31" t="s">
        <v>2727</v>
      </c>
      <c r="CY453" s="31"/>
      <c r="CZ453" s="31"/>
      <c r="DA453" s="31"/>
      <c r="DB453" s="31" t="s">
        <v>25128</v>
      </c>
      <c r="DC453" s="31"/>
      <c r="DD453" s="31"/>
      <c r="DE453" s="31" t="s">
        <v>25130</v>
      </c>
      <c r="DF453" s="31"/>
      <c r="DG453" s="31"/>
      <c r="DH453" s="31"/>
      <c r="DI453" s="31" t="s">
        <v>16034</v>
      </c>
      <c r="DJ453" s="31" t="s">
        <v>11270</v>
      </c>
      <c r="DK453" s="31" t="s">
        <v>24819</v>
      </c>
      <c r="DL453" s="31" t="s">
        <v>15612</v>
      </c>
      <c r="DM453" s="38" t="s">
        <v>32244</v>
      </c>
      <c r="DN453" s="38"/>
      <c r="DO453" s="35" t="s">
        <v>10814</v>
      </c>
      <c r="DP453" s="31" t="s">
        <v>10998</v>
      </c>
      <c r="DQ453" s="31" t="s">
        <v>11122</v>
      </c>
      <c r="DR453" s="31" t="s">
        <v>21545</v>
      </c>
      <c r="DS453" s="31" t="s">
        <v>27698</v>
      </c>
      <c r="DT453" s="31"/>
      <c r="DU453" s="31">
        <v>3</v>
      </c>
      <c r="DV453" s="31" t="s">
        <v>32167</v>
      </c>
      <c r="DW453" s="31"/>
      <c r="DX453" s="31"/>
      <c r="DY453" s="31" t="s">
        <v>31777</v>
      </c>
      <c r="DZ453" s="31" t="s">
        <v>26491</v>
      </c>
      <c r="EA453" s="31"/>
      <c r="EB453" s="31">
        <v>0</v>
      </c>
      <c r="EC453" s="31" t="s">
        <v>7992</v>
      </c>
      <c r="ED453" s="31" t="s">
        <v>41101</v>
      </c>
      <c r="EE453" s="31" t="s">
        <v>7596</v>
      </c>
      <c r="EF453" s="31"/>
      <c r="EG453" s="31"/>
      <c r="EH453" s="31"/>
      <c r="EI453" s="31"/>
      <c r="EJ453" s="31"/>
    </row>
    <row r="454" spans="1:140" ht="23.25" customHeight="1">
      <c r="A454" s="25">
        <v>452</v>
      </c>
      <c r="B454" s="30" t="s">
        <v>8207</v>
      </c>
      <c r="C454" s="31">
        <v>140225022</v>
      </c>
      <c r="D454" s="30" t="s">
        <v>1005</v>
      </c>
      <c r="E454" s="30"/>
      <c r="F454" s="30" t="s">
        <v>36260</v>
      </c>
      <c r="G454" s="31">
        <f t="shared" si="70"/>
        <v>65</v>
      </c>
      <c r="H454" s="72">
        <f t="shared" si="71"/>
        <v>46539</v>
      </c>
      <c r="I454" s="30"/>
      <c r="J454" s="30" t="s">
        <v>34084</v>
      </c>
      <c r="K454" s="30" t="s">
        <v>4318</v>
      </c>
      <c r="L454" s="31" t="s">
        <v>4318</v>
      </c>
      <c r="M454" s="31" t="s">
        <v>6378</v>
      </c>
      <c r="N454" s="31" t="s">
        <v>4651</v>
      </c>
      <c r="O454" s="31" t="s">
        <v>7595</v>
      </c>
      <c r="P454" s="29">
        <v>44652</v>
      </c>
      <c r="Q454" s="29" t="s">
        <v>41378</v>
      </c>
      <c r="R454" s="31">
        <v>32</v>
      </c>
      <c r="S454" s="31">
        <v>0</v>
      </c>
      <c r="T454" s="31"/>
      <c r="U454" s="31">
        <v>43</v>
      </c>
      <c r="V454" s="31"/>
      <c r="W454" s="31" t="s">
        <v>3068</v>
      </c>
      <c r="X454" s="31" t="s">
        <v>5182</v>
      </c>
      <c r="Y454" s="31">
        <f t="shared" ca="1" si="72"/>
        <v>61</v>
      </c>
      <c r="Z454" s="31" t="str">
        <f t="shared" ca="1" si="73"/>
        <v>Lebih dari 58</v>
      </c>
      <c r="AA454" s="31"/>
      <c r="AB454" s="31" t="s">
        <v>7992</v>
      </c>
      <c r="AC454" s="31" t="s">
        <v>34156</v>
      </c>
      <c r="AD454" s="31" t="s">
        <v>34161</v>
      </c>
      <c r="AE454" s="31" t="s">
        <v>33108</v>
      </c>
      <c r="AF454" s="31" t="s">
        <v>7976</v>
      </c>
      <c r="AG454" s="31" t="s">
        <v>5851</v>
      </c>
      <c r="AH454" s="31" t="s">
        <v>5851</v>
      </c>
      <c r="AI454" s="31" t="s">
        <v>728</v>
      </c>
      <c r="AJ454" s="31"/>
      <c r="AK454" s="31" t="s">
        <v>5536</v>
      </c>
      <c r="AL454" s="31" t="s">
        <v>5537</v>
      </c>
      <c r="AM454" s="31" t="s">
        <v>7700</v>
      </c>
      <c r="AN454" s="31"/>
      <c r="AO454" s="31"/>
      <c r="AP454" s="31" t="s">
        <v>33108</v>
      </c>
      <c r="AQ454" s="31" t="s">
        <v>15640</v>
      </c>
      <c r="AR454" s="31" t="s">
        <v>34144</v>
      </c>
      <c r="AS454" s="31" t="s">
        <v>34144</v>
      </c>
      <c r="AT454" s="31" t="str">
        <f>_xlfn.IFNA(VLOOKUP(D454,'[1]5. 1 Mei 2022'!$C$7:$F$60,4,FALSE),"")</f>
        <v/>
      </c>
      <c r="AU454" s="31"/>
      <c r="AV454" s="31" t="s">
        <v>7992</v>
      </c>
      <c r="AW454" s="31" t="s">
        <v>29320</v>
      </c>
      <c r="AX454" s="29" t="e">
        <f t="shared" si="68"/>
        <v>#VALUE!</v>
      </c>
      <c r="AY454" s="31" t="s">
        <v>26346</v>
      </c>
      <c r="AZ454" s="31" t="s">
        <v>16848</v>
      </c>
      <c r="BA454" s="30" t="s">
        <v>33108</v>
      </c>
      <c r="BB454" s="31" t="s">
        <v>31019</v>
      </c>
      <c r="BC454" s="31"/>
      <c r="BD454" s="31" t="s">
        <v>7978</v>
      </c>
      <c r="BE454" s="31" t="s">
        <v>7976</v>
      </c>
      <c r="BF454" s="31" t="s">
        <v>7992</v>
      </c>
      <c r="BG454" s="31"/>
      <c r="BH454" s="31"/>
      <c r="BI454" s="31" t="s">
        <v>8137</v>
      </c>
      <c r="BJ454" s="31" t="s">
        <v>23454</v>
      </c>
      <c r="BK454" s="31" t="str">
        <f t="shared" si="69"/>
        <v>IV/d</v>
      </c>
      <c r="BL454" s="31" t="s">
        <v>8077</v>
      </c>
      <c r="BM454" s="31"/>
      <c r="BN454" s="31"/>
      <c r="BO454" s="31"/>
      <c r="BP454" s="31" t="s">
        <v>1498</v>
      </c>
      <c r="BQ454" s="31" t="s">
        <v>23454</v>
      </c>
      <c r="BR454" s="31" t="s">
        <v>23455</v>
      </c>
      <c r="BS454" s="31"/>
      <c r="BT454" s="31" t="s">
        <v>4192</v>
      </c>
      <c r="BU454" s="31"/>
      <c r="BV454" s="31" t="s">
        <v>4776</v>
      </c>
      <c r="BW454" s="31">
        <f t="shared" ca="1" si="74"/>
        <v>24</v>
      </c>
      <c r="BX454" s="78">
        <f t="shared" ca="1" si="75"/>
        <v>1</v>
      </c>
      <c r="BY454" s="31"/>
      <c r="BZ454" s="31"/>
      <c r="CA454" s="31" t="s">
        <v>2483</v>
      </c>
      <c r="CB454" s="31" t="s">
        <v>2519</v>
      </c>
      <c r="CC454" s="31">
        <v>1</v>
      </c>
      <c r="CD454" s="31">
        <v>1</v>
      </c>
      <c r="CE454" s="31" t="s">
        <v>20085</v>
      </c>
      <c r="CF454" s="31"/>
      <c r="CG454" s="31"/>
      <c r="CH454" s="31"/>
      <c r="CI454" s="31">
        <v>2009</v>
      </c>
      <c r="CJ454" s="31"/>
      <c r="CK454" s="31"/>
      <c r="CL454" s="52" t="s">
        <v>36250</v>
      </c>
      <c r="CM454" s="52" t="s">
        <v>36251</v>
      </c>
      <c r="CN454" s="31">
        <v>128</v>
      </c>
      <c r="CO454" s="31" t="s">
        <v>36743</v>
      </c>
      <c r="CP454" s="52" t="s">
        <v>36251</v>
      </c>
      <c r="CQ454" s="31">
        <v>128</v>
      </c>
      <c r="CR454" s="31">
        <v>2159</v>
      </c>
      <c r="CS454" s="31" t="s">
        <v>17467</v>
      </c>
      <c r="CT454" s="31" t="s">
        <v>17468</v>
      </c>
      <c r="CU454" s="31" t="s">
        <v>16996</v>
      </c>
      <c r="CV454" s="31" t="s">
        <v>15906</v>
      </c>
      <c r="CW454" s="31" t="s">
        <v>10352</v>
      </c>
      <c r="CX454" s="31" t="s">
        <v>15907</v>
      </c>
      <c r="CY454" s="31" t="s">
        <v>10354</v>
      </c>
      <c r="CZ454" s="31" t="s">
        <v>8580</v>
      </c>
      <c r="DA454" s="31" t="s">
        <v>10247</v>
      </c>
      <c r="DB454" s="31" t="s">
        <v>25128</v>
      </c>
      <c r="DC454" s="31"/>
      <c r="DD454" s="31"/>
      <c r="DE454" s="31" t="s">
        <v>18699</v>
      </c>
      <c r="DF454" s="31" t="s">
        <v>10213</v>
      </c>
      <c r="DG454" s="31" t="s">
        <v>10400</v>
      </c>
      <c r="DH454" s="31" t="s">
        <v>10234</v>
      </c>
      <c r="DI454" s="31" t="s">
        <v>15862</v>
      </c>
      <c r="DJ454" s="31" t="s">
        <v>15863</v>
      </c>
      <c r="DK454" s="31" t="s">
        <v>24819</v>
      </c>
      <c r="DL454" s="31" t="s">
        <v>15612</v>
      </c>
      <c r="DM454" s="38" t="s">
        <v>8758</v>
      </c>
      <c r="DN454" s="38"/>
      <c r="DO454" s="35"/>
      <c r="DP454" s="31" t="s">
        <v>12687</v>
      </c>
      <c r="DQ454" s="31" t="s">
        <v>12686</v>
      </c>
      <c r="DR454" s="31"/>
      <c r="DS454" s="31" t="s">
        <v>6981</v>
      </c>
      <c r="DT454" s="31" t="s">
        <v>37520</v>
      </c>
      <c r="DU454" s="31">
        <v>3</v>
      </c>
      <c r="DV454" s="31" t="s">
        <v>32167</v>
      </c>
      <c r="DW454" s="31"/>
      <c r="DX454" s="31"/>
      <c r="DY454" s="31" t="s">
        <v>35713</v>
      </c>
      <c r="DZ454" s="52" t="s">
        <v>35707</v>
      </c>
      <c r="EA454" s="52" t="s">
        <v>35708</v>
      </c>
      <c r="EB454" s="31">
        <v>0</v>
      </c>
      <c r="EC454" s="31" t="s">
        <v>7992</v>
      </c>
      <c r="ED454" s="31" t="s">
        <v>41101</v>
      </c>
      <c r="EE454" s="31" t="s">
        <v>3930</v>
      </c>
      <c r="EF454" s="31"/>
      <c r="EG454" s="31"/>
      <c r="EH454" s="31"/>
      <c r="EI454" s="31"/>
      <c r="EJ454" s="31"/>
    </row>
    <row r="455" spans="1:140" ht="23.25" customHeight="1">
      <c r="A455" s="25">
        <v>453</v>
      </c>
      <c r="B455" s="30" t="s">
        <v>17577</v>
      </c>
      <c r="C455" s="31">
        <v>140190457</v>
      </c>
      <c r="D455" s="30" t="s">
        <v>1014</v>
      </c>
      <c r="E455" s="30"/>
      <c r="F455" s="30" t="s">
        <v>36260</v>
      </c>
      <c r="G455" s="31">
        <f t="shared" si="70"/>
        <v>65</v>
      </c>
      <c r="H455" s="72">
        <f t="shared" si="71"/>
        <v>45352</v>
      </c>
      <c r="I455" s="30"/>
      <c r="J455" s="30" t="s">
        <v>34084</v>
      </c>
      <c r="K455" s="30" t="s">
        <v>4318</v>
      </c>
      <c r="L455" s="31" t="s">
        <v>4318</v>
      </c>
      <c r="M455" s="31" t="s">
        <v>6378</v>
      </c>
      <c r="N455" s="31" t="s">
        <v>4652</v>
      </c>
      <c r="O455" s="31" t="s">
        <v>4317</v>
      </c>
      <c r="P455" s="31" t="s">
        <v>18412</v>
      </c>
      <c r="Q455" s="31"/>
      <c r="R455" s="31">
        <v>34</v>
      </c>
      <c r="S455" s="31">
        <v>8</v>
      </c>
      <c r="T455" s="31"/>
      <c r="U455" s="31">
        <v>20</v>
      </c>
      <c r="V455" s="31"/>
      <c r="W455" s="31" t="s">
        <v>2471</v>
      </c>
      <c r="X455" s="31" t="s">
        <v>12352</v>
      </c>
      <c r="Y455" s="31" t="e">
        <f t="shared" ca="1" si="72"/>
        <v>#VALUE!</v>
      </c>
      <c r="Z455" s="31" t="e">
        <f t="shared" ca="1" si="73"/>
        <v>#VALUE!</v>
      </c>
      <c r="AA455" s="31"/>
      <c r="AB455" s="31" t="s">
        <v>34197</v>
      </c>
      <c r="AC455" s="31" t="s">
        <v>34155</v>
      </c>
      <c r="AD455" s="31" t="s">
        <v>34161</v>
      </c>
      <c r="AE455" s="31" t="s">
        <v>16826</v>
      </c>
      <c r="AF455" s="31" t="s">
        <v>7976</v>
      </c>
      <c r="AG455" s="31" t="s">
        <v>5851</v>
      </c>
      <c r="AH455" s="31" t="s">
        <v>5851</v>
      </c>
      <c r="AI455" s="31" t="s">
        <v>40276</v>
      </c>
      <c r="AJ455" s="31">
        <v>3189031053</v>
      </c>
      <c r="AK455" s="31" t="s">
        <v>2301</v>
      </c>
      <c r="AL455" s="31" t="s">
        <v>2302</v>
      </c>
      <c r="AM455" s="31" t="s">
        <v>2711</v>
      </c>
      <c r="AN455" s="31" t="s">
        <v>1857</v>
      </c>
      <c r="AO455" s="31"/>
      <c r="AP455" s="31" t="s">
        <v>16826</v>
      </c>
      <c r="AQ455" s="31" t="s">
        <v>16189</v>
      </c>
      <c r="AR455" s="31" t="s">
        <v>34144</v>
      </c>
      <c r="AS455" s="31" t="s">
        <v>34144</v>
      </c>
      <c r="AT455" s="31" t="str">
        <f>_xlfn.IFNA(VLOOKUP(D455,'[1]5. 1 Mei 2022'!$C$7:$F$60,4,FALSE),"")</f>
        <v/>
      </c>
      <c r="AU455" s="31"/>
      <c r="AV455" s="31" t="s">
        <v>5278</v>
      </c>
      <c r="AW455" s="31" t="s">
        <v>22720</v>
      </c>
      <c r="AX455" s="29" t="e">
        <f t="shared" si="68"/>
        <v>#VALUE!</v>
      </c>
      <c r="AY455" s="31" t="s">
        <v>26346</v>
      </c>
      <c r="AZ455" s="31" t="s">
        <v>16828</v>
      </c>
      <c r="BA455" s="30" t="s">
        <v>16826</v>
      </c>
      <c r="BB455" s="31"/>
      <c r="BC455" s="31"/>
      <c r="BD455" s="31" t="s">
        <v>7978</v>
      </c>
      <c r="BE455" s="31" t="s">
        <v>7976</v>
      </c>
      <c r="BF455" s="31" t="s">
        <v>5278</v>
      </c>
      <c r="BG455" s="31" t="s">
        <v>22718</v>
      </c>
      <c r="BH455" s="31"/>
      <c r="BI455" s="31" t="s">
        <v>8137</v>
      </c>
      <c r="BJ455" s="31" t="s">
        <v>21630</v>
      </c>
      <c r="BK455" s="31" t="str">
        <f t="shared" si="69"/>
        <v>IV/e</v>
      </c>
      <c r="BL455" s="31" t="s">
        <v>8077</v>
      </c>
      <c r="BM455" s="31"/>
      <c r="BN455" s="31"/>
      <c r="BO455" s="31"/>
      <c r="BP455" s="31" t="s">
        <v>1498</v>
      </c>
      <c r="BQ455" s="31" t="s">
        <v>21630</v>
      </c>
      <c r="BR455" s="31" t="s">
        <v>23909</v>
      </c>
      <c r="BS455" s="31"/>
      <c r="BT455" s="31" t="s">
        <v>4204</v>
      </c>
      <c r="BU455" s="31"/>
      <c r="BV455" s="31" t="s">
        <v>5972</v>
      </c>
      <c r="BW455" s="31">
        <f t="shared" ca="1" si="74"/>
        <v>24</v>
      </c>
      <c r="BX455" s="78">
        <f t="shared" ca="1" si="75"/>
        <v>3</v>
      </c>
      <c r="BY455" s="31"/>
      <c r="BZ455" s="31"/>
      <c r="CA455" s="31" t="s">
        <v>2483</v>
      </c>
      <c r="CB455" s="31" t="s">
        <v>2519</v>
      </c>
      <c r="CC455" s="31">
        <v>2</v>
      </c>
      <c r="CD455" s="31">
        <v>1</v>
      </c>
      <c r="CE455" s="31" t="s">
        <v>20085</v>
      </c>
      <c r="CF455" s="31"/>
      <c r="CG455" s="31"/>
      <c r="CH455" s="31"/>
      <c r="CI455" s="31">
        <v>2008</v>
      </c>
      <c r="CJ455" s="31" t="s">
        <v>5548</v>
      </c>
      <c r="CK455" s="31"/>
      <c r="CL455" s="31" t="s">
        <v>19839</v>
      </c>
      <c r="CM455" s="31" t="s">
        <v>19840</v>
      </c>
      <c r="CN455" s="31">
        <v>123</v>
      </c>
      <c r="CO455" s="31" t="s">
        <v>23392</v>
      </c>
      <c r="CP455" s="31" t="s">
        <v>19840</v>
      </c>
      <c r="CQ455" s="31">
        <v>123</v>
      </c>
      <c r="CR455" s="31">
        <v>1026</v>
      </c>
      <c r="CS455" s="31" t="s">
        <v>10077</v>
      </c>
      <c r="CT455" s="31" t="s">
        <v>10076</v>
      </c>
      <c r="CU455" s="31" t="s">
        <v>10078</v>
      </c>
      <c r="CV455" s="31" t="s">
        <v>8557</v>
      </c>
      <c r="CW455" s="31" t="s">
        <v>8562</v>
      </c>
      <c r="CX455" s="31" t="s">
        <v>926</v>
      </c>
      <c r="CY455" s="31" t="s">
        <v>8490</v>
      </c>
      <c r="CZ455" s="31" t="s">
        <v>8555</v>
      </c>
      <c r="DA455" s="31" t="s">
        <v>8491</v>
      </c>
      <c r="DB455" s="31" t="s">
        <v>25128</v>
      </c>
      <c r="DC455" s="31"/>
      <c r="DD455" s="31"/>
      <c r="DE455" s="31" t="s">
        <v>25129</v>
      </c>
      <c r="DF455" s="31" t="s">
        <v>25639</v>
      </c>
      <c r="DG455" s="31" t="s">
        <v>25640</v>
      </c>
      <c r="DH455" s="31" t="s">
        <v>25129</v>
      </c>
      <c r="DI455" s="31" t="s">
        <v>15862</v>
      </c>
      <c r="DJ455" s="31" t="s">
        <v>15863</v>
      </c>
      <c r="DK455" s="31" t="s">
        <v>25644</v>
      </c>
      <c r="DL455" s="31" t="s">
        <v>25643</v>
      </c>
      <c r="DM455" s="38" t="s">
        <v>8759</v>
      </c>
      <c r="DN455" s="38"/>
      <c r="DO455" s="35"/>
      <c r="DP455" s="31" t="s">
        <v>14499</v>
      </c>
      <c r="DQ455" s="31" t="s">
        <v>14500</v>
      </c>
      <c r="DR455" s="31"/>
      <c r="DS455" s="31" t="s">
        <v>26507</v>
      </c>
      <c r="DT455" s="31"/>
      <c r="DU455" s="31">
        <v>3</v>
      </c>
      <c r="DV455" s="31" t="s">
        <v>32167</v>
      </c>
      <c r="DW455" s="31"/>
      <c r="DX455" s="31"/>
      <c r="DY455" s="31" t="s">
        <v>23339</v>
      </c>
      <c r="DZ455" s="31" t="s">
        <v>23336</v>
      </c>
      <c r="EA455" s="31"/>
      <c r="EB455" s="31">
        <v>0</v>
      </c>
      <c r="EC455" s="31" t="s">
        <v>40137</v>
      </c>
      <c r="ED455" s="31" t="s">
        <v>41101</v>
      </c>
      <c r="EE455" s="31" t="s">
        <v>2711</v>
      </c>
      <c r="EF455" s="31" t="s">
        <v>2711</v>
      </c>
      <c r="EG455" s="31" t="s">
        <v>41190</v>
      </c>
      <c r="EH455" s="31"/>
      <c r="EI455" s="31"/>
      <c r="EJ455" s="31"/>
    </row>
    <row r="456" spans="1:140" ht="23.25" customHeight="1">
      <c r="A456" s="25">
        <v>454</v>
      </c>
      <c r="B456" s="30" t="s">
        <v>21440</v>
      </c>
      <c r="C456" s="31">
        <v>140261165</v>
      </c>
      <c r="D456" s="30" t="s">
        <v>1032</v>
      </c>
      <c r="E456" s="30"/>
      <c r="F456" s="30" t="s">
        <v>36253</v>
      </c>
      <c r="G456" s="31">
        <f t="shared" si="70"/>
        <v>60</v>
      </c>
      <c r="H456" s="72">
        <f t="shared" si="71"/>
        <v>46174</v>
      </c>
      <c r="I456" s="30"/>
      <c r="J456" s="30" t="s">
        <v>34084</v>
      </c>
      <c r="K456" s="30" t="s">
        <v>4318</v>
      </c>
      <c r="L456" s="31" t="s">
        <v>4318</v>
      </c>
      <c r="M456" s="31" t="s">
        <v>3186</v>
      </c>
      <c r="N456" s="31" t="s">
        <v>2297</v>
      </c>
      <c r="O456" s="31" t="s">
        <v>6405</v>
      </c>
      <c r="P456" s="31" t="s">
        <v>21727</v>
      </c>
      <c r="Q456" s="31"/>
      <c r="R456" s="31">
        <v>29</v>
      </c>
      <c r="S456" s="31">
        <v>1</v>
      </c>
      <c r="T456" s="31"/>
      <c r="U456" s="31">
        <v>142</v>
      </c>
      <c r="V456" s="31"/>
      <c r="W456" s="31" t="s">
        <v>4187</v>
      </c>
      <c r="X456" s="31" t="s">
        <v>6006</v>
      </c>
      <c r="Y456" s="31" t="e">
        <f t="shared" ca="1" si="72"/>
        <v>#VALUE!</v>
      </c>
      <c r="Z456" s="31" t="e">
        <f t="shared" ca="1" si="73"/>
        <v>#VALUE!</v>
      </c>
      <c r="AA456" s="31"/>
      <c r="AB456" s="31" t="s">
        <v>21439</v>
      </c>
      <c r="AC456" s="31" t="s">
        <v>34155</v>
      </c>
      <c r="AD456" s="31" t="s">
        <v>34161</v>
      </c>
      <c r="AE456" s="31" t="s">
        <v>16826</v>
      </c>
      <c r="AF456" s="31" t="s">
        <v>7976</v>
      </c>
      <c r="AG456" s="31" t="s">
        <v>5851</v>
      </c>
      <c r="AH456" s="31" t="s">
        <v>5851</v>
      </c>
      <c r="AI456" s="31" t="s">
        <v>5829</v>
      </c>
      <c r="AJ456" s="31" t="s">
        <v>18684</v>
      </c>
      <c r="AK456" s="31" t="s">
        <v>18685</v>
      </c>
      <c r="AL456" s="31" t="s">
        <v>2166</v>
      </c>
      <c r="AM456" s="31" t="s">
        <v>2711</v>
      </c>
      <c r="AN456" s="31" t="s">
        <v>21437</v>
      </c>
      <c r="AO456" s="31"/>
      <c r="AP456" s="31" t="s">
        <v>16826</v>
      </c>
      <c r="AQ456" s="31"/>
      <c r="AR456" s="31" t="s">
        <v>34143</v>
      </c>
      <c r="AS456" s="31" t="s">
        <v>34143</v>
      </c>
      <c r="AT456" s="31" t="str">
        <f>_xlfn.IFNA(VLOOKUP(D456,'[1]5. 1 Mei 2022'!$C$7:$F$60,4,FALSE),"")</f>
        <v/>
      </c>
      <c r="AU456" s="31" t="s">
        <v>31051</v>
      </c>
      <c r="AV456" s="31" t="s">
        <v>20632</v>
      </c>
      <c r="AW456" s="31" t="s">
        <v>22714</v>
      </c>
      <c r="AX456" s="29" t="e">
        <f t="shared" si="68"/>
        <v>#VALUE!</v>
      </c>
      <c r="AY456" s="31" t="s">
        <v>26346</v>
      </c>
      <c r="AZ456" s="31" t="s">
        <v>16828</v>
      </c>
      <c r="BA456" s="30" t="s">
        <v>16826</v>
      </c>
      <c r="BB456" s="31"/>
      <c r="BC456" s="31"/>
      <c r="BD456" s="31" t="s">
        <v>16845</v>
      </c>
      <c r="BE456" s="31" t="s">
        <v>7976</v>
      </c>
      <c r="BF456" s="31" t="s">
        <v>20632</v>
      </c>
      <c r="BG456" s="31"/>
      <c r="BH456" s="31"/>
      <c r="BI456" s="31" t="s">
        <v>8137</v>
      </c>
      <c r="BJ456" s="31" t="s">
        <v>20308</v>
      </c>
      <c r="BK456" s="31" t="str">
        <f t="shared" si="69"/>
        <v>IV/c</v>
      </c>
      <c r="BL456" s="31" t="s">
        <v>8077</v>
      </c>
      <c r="BM456" s="31"/>
      <c r="BN456" s="31"/>
      <c r="BO456" s="31"/>
      <c r="BP456" s="31" t="s">
        <v>1498</v>
      </c>
      <c r="BQ456" s="31" t="s">
        <v>20308</v>
      </c>
      <c r="BR456" s="31" t="s">
        <v>15825</v>
      </c>
      <c r="BS456" s="31" t="s">
        <v>26443</v>
      </c>
      <c r="BT456" s="31" t="s">
        <v>6007</v>
      </c>
      <c r="BU456" s="31"/>
      <c r="BV456" s="31" t="s">
        <v>6008</v>
      </c>
      <c r="BW456" s="31">
        <f t="shared" ca="1" si="74"/>
        <v>19</v>
      </c>
      <c r="BX456" s="78">
        <f t="shared" ca="1" si="75"/>
        <v>3</v>
      </c>
      <c r="BY456" s="31"/>
      <c r="BZ456" s="31"/>
      <c r="CA456" s="31" t="s">
        <v>4239</v>
      </c>
      <c r="CB456" s="31" t="s">
        <v>2519</v>
      </c>
      <c r="CC456" s="31"/>
      <c r="CD456" s="31">
        <v>1</v>
      </c>
      <c r="CE456" s="31" t="s">
        <v>20085</v>
      </c>
      <c r="CF456" s="31"/>
      <c r="CG456" s="31"/>
      <c r="CH456" s="31"/>
      <c r="CI456" s="31" t="s">
        <v>5058</v>
      </c>
      <c r="CJ456" s="31">
        <v>2009</v>
      </c>
      <c r="CK456" s="31"/>
      <c r="CL456" s="52" t="s">
        <v>35994</v>
      </c>
      <c r="CM456" s="31" t="s">
        <v>33573</v>
      </c>
      <c r="CN456" s="31">
        <v>127</v>
      </c>
      <c r="CO456" s="31" t="s">
        <v>33998</v>
      </c>
      <c r="CP456" s="31" t="s">
        <v>33573</v>
      </c>
      <c r="CQ456" s="31">
        <v>127</v>
      </c>
      <c r="CR456" s="31">
        <v>2025</v>
      </c>
      <c r="CS456" s="31" t="s">
        <v>18909</v>
      </c>
      <c r="CT456" s="31" t="s">
        <v>18738</v>
      </c>
      <c r="CU456" s="31" t="s">
        <v>18739</v>
      </c>
      <c r="CV456" s="31" t="s">
        <v>19196</v>
      </c>
      <c r="CW456" s="31" t="s">
        <v>19197</v>
      </c>
      <c r="CX456" s="31" t="s">
        <v>19198</v>
      </c>
      <c r="CY456" s="31" t="s">
        <v>8490</v>
      </c>
      <c r="CZ456" s="31" t="s">
        <v>8555</v>
      </c>
      <c r="DA456" s="31" t="s">
        <v>8491</v>
      </c>
      <c r="DB456" s="31" t="s">
        <v>25128</v>
      </c>
      <c r="DC456" s="31"/>
      <c r="DD456" s="31"/>
      <c r="DE456" s="31" t="s">
        <v>18699</v>
      </c>
      <c r="DF456" s="31" t="s">
        <v>25639</v>
      </c>
      <c r="DG456" s="31" t="s">
        <v>25640</v>
      </c>
      <c r="DH456" s="31" t="s">
        <v>18699</v>
      </c>
      <c r="DI456" s="31" t="s">
        <v>10399</v>
      </c>
      <c r="DJ456" s="31" t="s">
        <v>10368</v>
      </c>
      <c r="DK456" s="31" t="s">
        <v>25644</v>
      </c>
      <c r="DL456" s="31" t="s">
        <v>25643</v>
      </c>
      <c r="DM456" s="38" t="s">
        <v>8842</v>
      </c>
      <c r="DN456" s="38"/>
      <c r="DO456" s="35">
        <v>0</v>
      </c>
      <c r="DP456" s="31" t="s">
        <v>14506</v>
      </c>
      <c r="DQ456" s="31" t="s">
        <v>14507</v>
      </c>
      <c r="DR456" s="31"/>
      <c r="DS456" s="31" t="s">
        <v>26557</v>
      </c>
      <c r="DT456" s="31"/>
      <c r="DU456" s="31">
        <v>3</v>
      </c>
      <c r="DV456" s="31" t="s">
        <v>32167</v>
      </c>
      <c r="DW456" s="31"/>
      <c r="DX456" s="31"/>
      <c r="DY456" s="31" t="s">
        <v>40661</v>
      </c>
      <c r="DZ456" s="52" t="s">
        <v>19785</v>
      </c>
      <c r="EA456" s="52" t="s">
        <v>35718</v>
      </c>
      <c r="EB456" s="31">
        <v>0</v>
      </c>
      <c r="EC456" s="31" t="s">
        <v>40137</v>
      </c>
      <c r="ED456" s="31" t="s">
        <v>41101</v>
      </c>
      <c r="EE456" s="31" t="s">
        <v>2711</v>
      </c>
      <c r="EF456" s="31" t="s">
        <v>2711</v>
      </c>
      <c r="EG456" s="31" t="s">
        <v>41190</v>
      </c>
      <c r="EH456" s="31"/>
      <c r="EI456" s="31"/>
      <c r="EJ456" s="31"/>
    </row>
    <row r="457" spans="1:140" ht="23.25" customHeight="1">
      <c r="A457" s="25">
        <v>455</v>
      </c>
      <c r="B457" s="30" t="s">
        <v>21791</v>
      </c>
      <c r="C457" s="31" t="s">
        <v>800</v>
      </c>
      <c r="D457" s="30" t="s">
        <v>12582</v>
      </c>
      <c r="E457" s="30"/>
      <c r="F457" s="30" t="s">
        <v>36257</v>
      </c>
      <c r="G457" s="31">
        <f t="shared" si="70"/>
        <v>58</v>
      </c>
      <c r="H457" s="72">
        <f t="shared" si="71"/>
        <v>48670</v>
      </c>
      <c r="I457" s="30"/>
      <c r="J457" s="30" t="s">
        <v>34084</v>
      </c>
      <c r="K457" s="30" t="s">
        <v>4318</v>
      </c>
      <c r="L457" s="31" t="s">
        <v>4318</v>
      </c>
      <c r="M457" s="31" t="s">
        <v>6378</v>
      </c>
      <c r="N457" s="31" t="s">
        <v>4008</v>
      </c>
      <c r="O457" s="31" t="s">
        <v>4320</v>
      </c>
      <c r="P457" s="31" t="s">
        <v>21727</v>
      </c>
      <c r="Q457" s="31"/>
      <c r="R457" s="31">
        <v>12</v>
      </c>
      <c r="S457" s="31">
        <v>0</v>
      </c>
      <c r="T457" s="31"/>
      <c r="U457" s="31">
        <v>458</v>
      </c>
      <c r="V457" s="31" t="s">
        <v>19633</v>
      </c>
      <c r="W457" s="31" t="s">
        <v>3739</v>
      </c>
      <c r="X457" s="31" t="s">
        <v>5706</v>
      </c>
      <c r="Y457" s="31" t="e">
        <f t="shared" ca="1" si="72"/>
        <v>#VALUE!</v>
      </c>
      <c r="Z457" s="31" t="e">
        <f t="shared" ca="1" si="73"/>
        <v>#VALUE!</v>
      </c>
      <c r="AA457" s="31"/>
      <c r="AB457" s="31" t="s">
        <v>16786</v>
      </c>
      <c r="AC457" s="31" t="s">
        <v>34154</v>
      </c>
      <c r="AD457" s="31" t="s">
        <v>34161</v>
      </c>
      <c r="AE457" s="31" t="s">
        <v>16826</v>
      </c>
      <c r="AF457" s="31" t="s">
        <v>7976</v>
      </c>
      <c r="AG457" s="31" t="s">
        <v>5851</v>
      </c>
      <c r="AH457" s="31" t="s">
        <v>5851</v>
      </c>
      <c r="AI457" s="31" t="s">
        <v>5829</v>
      </c>
      <c r="AJ457" s="31" t="s">
        <v>21792</v>
      </c>
      <c r="AK457" s="31" t="s">
        <v>21793</v>
      </c>
      <c r="AL457" s="31" t="s">
        <v>11481</v>
      </c>
      <c r="AM457" s="31" t="s">
        <v>2711</v>
      </c>
      <c r="AN457" s="31"/>
      <c r="AO457" s="31"/>
      <c r="AP457" s="31" t="s">
        <v>16826</v>
      </c>
      <c r="AQ457" s="31"/>
      <c r="AR457" s="31" t="s">
        <v>34144</v>
      </c>
      <c r="AS457" s="31" t="s">
        <v>34144</v>
      </c>
      <c r="AT457" s="31" t="str">
        <f>_xlfn.IFNA(VLOOKUP(D457,'[1]5. 1 Mei 2022'!$C$7:$F$60,4,FALSE),"")</f>
        <v/>
      </c>
      <c r="AU457" s="31"/>
      <c r="AV457" s="31" t="s">
        <v>5278</v>
      </c>
      <c r="AW457" s="31" t="s">
        <v>18406</v>
      </c>
      <c r="AX457" s="29">
        <f t="shared" si="68"/>
        <v>46466</v>
      </c>
      <c r="AY457" s="31" t="s">
        <v>26346</v>
      </c>
      <c r="AZ457" s="31" t="s">
        <v>16828</v>
      </c>
      <c r="BA457" s="30" t="s">
        <v>16826</v>
      </c>
      <c r="BB457" s="31"/>
      <c r="BC457" s="31"/>
      <c r="BD457" s="31" t="s">
        <v>7978</v>
      </c>
      <c r="BE457" s="31" t="s">
        <v>7976</v>
      </c>
      <c r="BF457" s="31" t="s">
        <v>5278</v>
      </c>
      <c r="BG457" s="31"/>
      <c r="BH457" s="31"/>
      <c r="BI457" s="31" t="s">
        <v>8137</v>
      </c>
      <c r="BJ457" s="31" t="s">
        <v>20279</v>
      </c>
      <c r="BK457" s="31" t="str">
        <f t="shared" si="69"/>
        <v>III/c</v>
      </c>
      <c r="BL457" s="31" t="s">
        <v>8077</v>
      </c>
      <c r="BM457" s="31"/>
      <c r="BN457" s="31"/>
      <c r="BO457" s="31"/>
      <c r="BP457" s="31" t="s">
        <v>1498</v>
      </c>
      <c r="BQ457" s="31" t="s">
        <v>20279</v>
      </c>
      <c r="BR457" s="31" t="s">
        <v>12422</v>
      </c>
      <c r="BS457" s="31" t="s">
        <v>26406</v>
      </c>
      <c r="BT457" s="31" t="s">
        <v>3503</v>
      </c>
      <c r="BU457" s="31" t="s">
        <v>15682</v>
      </c>
      <c r="BV457" s="31" t="s">
        <v>4957</v>
      </c>
      <c r="BW457" s="31">
        <f t="shared" ca="1" si="74"/>
        <v>13</v>
      </c>
      <c r="BX457" s="78">
        <f t="shared" ca="1" si="75"/>
        <v>3</v>
      </c>
      <c r="BY457" s="31"/>
      <c r="BZ457" s="31"/>
      <c r="CA457" s="31" t="s">
        <v>2483</v>
      </c>
      <c r="CB457" s="31" t="s">
        <v>2519</v>
      </c>
      <c r="CC457" s="31">
        <v>3</v>
      </c>
      <c r="CD457" s="31">
        <v>1</v>
      </c>
      <c r="CE457" s="31" t="s">
        <v>20085</v>
      </c>
      <c r="CF457" s="31"/>
      <c r="CG457" s="31"/>
      <c r="CH457" s="31"/>
      <c r="CI457" s="31"/>
      <c r="CJ457" s="31"/>
      <c r="CK457" s="31"/>
      <c r="CL457" s="31" t="s">
        <v>25618</v>
      </c>
      <c r="CM457" s="31" t="s">
        <v>24973</v>
      </c>
      <c r="CN457" s="31">
        <v>124</v>
      </c>
      <c r="CO457" s="31" t="s">
        <v>25619</v>
      </c>
      <c r="CP457" s="31" t="s">
        <v>24973</v>
      </c>
      <c r="CQ457" s="31">
        <v>124</v>
      </c>
      <c r="CR457" s="31">
        <v>2250</v>
      </c>
      <c r="CS457" s="31" t="s">
        <v>18530</v>
      </c>
      <c r="CT457" s="31" t="s">
        <v>18523</v>
      </c>
      <c r="CU457" s="31" t="s">
        <v>18524</v>
      </c>
      <c r="CV457" s="31" t="s">
        <v>8557</v>
      </c>
      <c r="CW457" s="31" t="s">
        <v>8562</v>
      </c>
      <c r="CX457" s="31" t="s">
        <v>926</v>
      </c>
      <c r="CY457" s="31" t="s">
        <v>18443</v>
      </c>
      <c r="CZ457" s="31" t="s">
        <v>8555</v>
      </c>
      <c r="DA457" s="31" t="s">
        <v>4303</v>
      </c>
      <c r="DB457" s="31" t="s">
        <v>18533</v>
      </c>
      <c r="DC457" s="31" t="s">
        <v>18534</v>
      </c>
      <c r="DD457" s="31" t="s">
        <v>18535</v>
      </c>
      <c r="DE457" s="31"/>
      <c r="DF457" s="31" t="s">
        <v>10213</v>
      </c>
      <c r="DG457" s="31" t="s">
        <v>10400</v>
      </c>
      <c r="DH457" s="31" t="s">
        <v>10234</v>
      </c>
      <c r="DI457" s="31" t="s">
        <v>18373</v>
      </c>
      <c r="DJ457" s="31" t="s">
        <v>18374</v>
      </c>
      <c r="DK457" s="31" t="s">
        <v>24819</v>
      </c>
      <c r="DL457" s="31" t="s">
        <v>15612</v>
      </c>
      <c r="DM457" s="38" t="s">
        <v>9059</v>
      </c>
      <c r="DN457" s="38"/>
      <c r="DO457" s="35">
        <v>0</v>
      </c>
      <c r="DP457" s="31" t="s">
        <v>14510</v>
      </c>
      <c r="DQ457" s="31" t="s">
        <v>13675</v>
      </c>
      <c r="DR457" s="31"/>
      <c r="DS457" s="31" t="s">
        <v>27743</v>
      </c>
      <c r="DT457" s="31"/>
      <c r="DU457" s="31">
        <v>3</v>
      </c>
      <c r="DV457" s="31" t="s">
        <v>32167</v>
      </c>
      <c r="DW457" s="31"/>
      <c r="DX457" s="31"/>
      <c r="DY457" s="31" t="s">
        <v>40666</v>
      </c>
      <c r="DZ457" s="52" t="s">
        <v>19785</v>
      </c>
      <c r="EA457" s="52" t="s">
        <v>35718</v>
      </c>
      <c r="EB457" s="31">
        <v>0</v>
      </c>
      <c r="EC457" s="31" t="s">
        <v>40137</v>
      </c>
      <c r="ED457" s="31" t="s">
        <v>41101</v>
      </c>
      <c r="EE457" s="31" t="s">
        <v>2711</v>
      </c>
      <c r="EF457" s="31" t="s">
        <v>2711</v>
      </c>
      <c r="EG457" s="31"/>
      <c r="EH457" s="31" t="s">
        <v>41770</v>
      </c>
      <c r="EI457" s="31">
        <v>2022</v>
      </c>
      <c r="EJ457" s="31">
        <v>2023</v>
      </c>
    </row>
    <row r="458" spans="1:140" ht="23.25" customHeight="1">
      <c r="A458" s="25">
        <v>456</v>
      </c>
      <c r="B458" s="30" t="s">
        <v>21396</v>
      </c>
      <c r="C458" s="31" t="s">
        <v>4318</v>
      </c>
      <c r="D458" s="30" t="s">
        <v>6240</v>
      </c>
      <c r="E458" s="30"/>
      <c r="F458" s="30" t="s">
        <v>36257</v>
      </c>
      <c r="G458" s="31">
        <f t="shared" si="70"/>
        <v>58</v>
      </c>
      <c r="H458" s="72">
        <f t="shared" si="71"/>
        <v>49614</v>
      </c>
      <c r="I458" s="30"/>
      <c r="J458" s="30" t="s">
        <v>34084</v>
      </c>
      <c r="K458" s="30" t="s">
        <v>4318</v>
      </c>
      <c r="L458" s="31" t="s">
        <v>4318</v>
      </c>
      <c r="M458" s="31" t="s">
        <v>3186</v>
      </c>
      <c r="N458" s="31" t="s">
        <v>5797</v>
      </c>
      <c r="O458" s="31" t="s">
        <v>5271</v>
      </c>
      <c r="P458" s="31" t="s">
        <v>15640</v>
      </c>
      <c r="Q458" s="31"/>
      <c r="R458" s="31">
        <v>14</v>
      </c>
      <c r="S458" s="31">
        <v>0</v>
      </c>
      <c r="T458" s="31"/>
      <c r="U458" s="31">
        <v>75</v>
      </c>
      <c r="V458" s="31" t="s">
        <v>4768</v>
      </c>
      <c r="W458" s="31" t="s">
        <v>6910</v>
      </c>
      <c r="X458" s="31" t="s">
        <v>6852</v>
      </c>
      <c r="Y458" s="31">
        <f t="shared" ca="1" si="72"/>
        <v>46</v>
      </c>
      <c r="Z458" s="31" t="str">
        <f t="shared" ca="1" si="73"/>
        <v>46-58</v>
      </c>
      <c r="AA458" s="31"/>
      <c r="AB458" s="31" t="s">
        <v>21535</v>
      </c>
      <c r="AC458" s="31" t="s">
        <v>34155</v>
      </c>
      <c r="AD458" s="31" t="s">
        <v>34161</v>
      </c>
      <c r="AE458" s="31" t="s">
        <v>16826</v>
      </c>
      <c r="AF458" s="31" t="s">
        <v>7976</v>
      </c>
      <c r="AG458" s="31" t="s">
        <v>5851</v>
      </c>
      <c r="AH458" s="31" t="s">
        <v>5851</v>
      </c>
      <c r="AI458" s="31" t="s">
        <v>5829</v>
      </c>
      <c r="AJ458" s="31" t="s">
        <v>12677</v>
      </c>
      <c r="AK458" s="31" t="s">
        <v>12678</v>
      </c>
      <c r="AL458" s="31" t="s">
        <v>2868</v>
      </c>
      <c r="AM458" s="31" t="s">
        <v>2711</v>
      </c>
      <c r="AN458" s="31" t="s">
        <v>30138</v>
      </c>
      <c r="AO458" s="31" t="s">
        <v>19619</v>
      </c>
      <c r="AP458" s="31" t="s">
        <v>16826</v>
      </c>
      <c r="AQ458" s="31"/>
      <c r="AR458" s="31" t="s">
        <v>34144</v>
      </c>
      <c r="AS458" s="31" t="s">
        <v>34144</v>
      </c>
      <c r="AT458" s="31" t="str">
        <f>_xlfn.IFNA(VLOOKUP(D458,'[1]5. 1 Mei 2022'!$C$7:$F$60,4,FALSE),"")</f>
        <v/>
      </c>
      <c r="AU458" s="31"/>
      <c r="AV458" s="31" t="s">
        <v>5278</v>
      </c>
      <c r="AW458" s="31" t="s">
        <v>22705</v>
      </c>
      <c r="AX458" s="29" t="e">
        <f t="shared" si="68"/>
        <v>#VALUE!</v>
      </c>
      <c r="AY458" s="31" t="s">
        <v>26346</v>
      </c>
      <c r="AZ458" s="31" t="s">
        <v>16828</v>
      </c>
      <c r="BA458" s="30" t="s">
        <v>16826</v>
      </c>
      <c r="BB458" s="31"/>
      <c r="BC458" s="31"/>
      <c r="BD458" s="31" t="s">
        <v>7978</v>
      </c>
      <c r="BE458" s="31" t="s">
        <v>7976</v>
      </c>
      <c r="BF458" s="31" t="s">
        <v>5278</v>
      </c>
      <c r="BG458" s="31" t="s">
        <v>22718</v>
      </c>
      <c r="BH458" s="31"/>
      <c r="BI458" s="31" t="s">
        <v>8137</v>
      </c>
      <c r="BJ458" s="31" t="s">
        <v>20289</v>
      </c>
      <c r="BK458" s="31" t="str">
        <f t="shared" si="69"/>
        <v>III/d</v>
      </c>
      <c r="BL458" s="31" t="s">
        <v>8077</v>
      </c>
      <c r="BM458" s="31"/>
      <c r="BN458" s="31"/>
      <c r="BO458" s="31"/>
      <c r="BP458" s="31" t="s">
        <v>1498</v>
      </c>
      <c r="BQ458" s="31" t="s">
        <v>20289</v>
      </c>
      <c r="BR458" s="31" t="s">
        <v>17826</v>
      </c>
      <c r="BS458" s="31" t="s">
        <v>29901</v>
      </c>
      <c r="BT458" s="31" t="s">
        <v>7564</v>
      </c>
      <c r="BU458" s="31" t="s">
        <v>3312</v>
      </c>
      <c r="BV458" s="31" t="s">
        <v>5162</v>
      </c>
      <c r="BW458" s="31">
        <f t="shared" ca="1" si="74"/>
        <v>15</v>
      </c>
      <c r="BX458" s="78">
        <f t="shared" ca="1" si="75"/>
        <v>3</v>
      </c>
      <c r="BY458" s="31"/>
      <c r="BZ458" s="31"/>
      <c r="CA458" s="31" t="s">
        <v>4239</v>
      </c>
      <c r="CB458" s="31" t="s">
        <v>2519</v>
      </c>
      <c r="CC458" s="31">
        <v>2</v>
      </c>
      <c r="CD458" s="31">
        <v>1</v>
      </c>
      <c r="CE458" s="31" t="s">
        <v>20085</v>
      </c>
      <c r="CF458" s="31"/>
      <c r="CG458" s="31"/>
      <c r="CH458" s="31"/>
      <c r="CI458" s="31"/>
      <c r="CJ458" s="31"/>
      <c r="CK458" s="31"/>
      <c r="CL458" s="31" t="s">
        <v>35995</v>
      </c>
      <c r="CM458" s="31" t="s">
        <v>36021</v>
      </c>
      <c r="CN458" s="31">
        <v>127</v>
      </c>
      <c r="CO458" s="31" t="s">
        <v>36049</v>
      </c>
      <c r="CP458" s="31" t="s">
        <v>36021</v>
      </c>
      <c r="CQ458" s="31">
        <v>127</v>
      </c>
      <c r="CR458" s="31">
        <v>2190</v>
      </c>
      <c r="CS458" s="31" t="s">
        <v>21551</v>
      </c>
      <c r="CT458" s="31" t="s">
        <v>21552</v>
      </c>
      <c r="CU458" s="31" t="s">
        <v>21553</v>
      </c>
      <c r="CV458" s="31" t="s">
        <v>8557</v>
      </c>
      <c r="CW458" s="31" t="s">
        <v>8562</v>
      </c>
      <c r="CX458" s="31" t="s">
        <v>926</v>
      </c>
      <c r="CY458" s="31" t="s">
        <v>8490</v>
      </c>
      <c r="CZ458" s="31" t="s">
        <v>8555</v>
      </c>
      <c r="DA458" s="31" t="s">
        <v>8491</v>
      </c>
      <c r="DB458" s="31" t="s">
        <v>25128</v>
      </c>
      <c r="DC458" s="31"/>
      <c r="DD458" s="31"/>
      <c r="DE458" s="31" t="s">
        <v>18699</v>
      </c>
      <c r="DF458" s="31" t="s">
        <v>25639</v>
      </c>
      <c r="DG458" s="31" t="s">
        <v>25640</v>
      </c>
      <c r="DH458" s="31" t="s">
        <v>18699</v>
      </c>
      <c r="DI458" s="31"/>
      <c r="DJ458" s="31"/>
      <c r="DK458" s="31" t="s">
        <v>25644</v>
      </c>
      <c r="DL458" s="31" t="s">
        <v>25643</v>
      </c>
      <c r="DM458" s="38" t="s">
        <v>9058</v>
      </c>
      <c r="DN458" s="38"/>
      <c r="DO458" s="35">
        <v>0</v>
      </c>
      <c r="DP458" s="31" t="s">
        <v>14489</v>
      </c>
      <c r="DQ458" s="31" t="s">
        <v>14490</v>
      </c>
      <c r="DR458" s="31"/>
      <c r="DS458" s="31" t="s">
        <v>7493</v>
      </c>
      <c r="DT458" s="31"/>
      <c r="DU458" s="31">
        <v>3</v>
      </c>
      <c r="DV458" s="31" t="s">
        <v>32167</v>
      </c>
      <c r="DW458" s="31"/>
      <c r="DX458" s="31"/>
      <c r="DY458" s="31" t="s">
        <v>30826</v>
      </c>
      <c r="DZ458" s="31" t="s">
        <v>28397</v>
      </c>
      <c r="EA458" s="31"/>
      <c r="EB458" s="31">
        <v>0</v>
      </c>
      <c r="EC458" s="31" t="s">
        <v>40137</v>
      </c>
      <c r="ED458" s="31" t="s">
        <v>41101</v>
      </c>
      <c r="EE458" s="31" t="s">
        <v>2711</v>
      </c>
      <c r="EF458" s="31" t="s">
        <v>2711</v>
      </c>
      <c r="EG458" s="31" t="s">
        <v>2711</v>
      </c>
      <c r="EH458" s="31"/>
      <c r="EI458" s="31"/>
      <c r="EJ458" s="31"/>
    </row>
    <row r="459" spans="1:140" ht="23.25" customHeight="1">
      <c r="A459" s="25">
        <v>457</v>
      </c>
      <c r="B459" s="30" t="s">
        <v>24661</v>
      </c>
      <c r="C459" s="31" t="s">
        <v>4073</v>
      </c>
      <c r="D459" s="30" t="s">
        <v>1401</v>
      </c>
      <c r="E459" s="30"/>
      <c r="F459" s="30" t="s">
        <v>36257</v>
      </c>
      <c r="G459" s="31">
        <f t="shared" si="70"/>
        <v>58</v>
      </c>
      <c r="H459" s="72">
        <f t="shared" si="71"/>
        <v>50649</v>
      </c>
      <c r="I459" s="30"/>
      <c r="J459" s="30" t="s">
        <v>34084</v>
      </c>
      <c r="K459" s="30" t="s">
        <v>4318</v>
      </c>
      <c r="L459" s="31" t="s">
        <v>4318</v>
      </c>
      <c r="M459" s="31" t="s">
        <v>6378</v>
      </c>
      <c r="N459" s="31" t="s">
        <v>5797</v>
      </c>
      <c r="O459" s="31" t="s">
        <v>5271</v>
      </c>
      <c r="P459" s="31" t="s">
        <v>15640</v>
      </c>
      <c r="Q459" s="31"/>
      <c r="R459" s="31">
        <v>10</v>
      </c>
      <c r="S459" s="31">
        <v>0</v>
      </c>
      <c r="T459" s="31"/>
      <c r="U459" s="31">
        <v>26</v>
      </c>
      <c r="V459" s="31"/>
      <c r="W459" s="31" t="s">
        <v>7016</v>
      </c>
      <c r="X459" s="31" t="s">
        <v>823</v>
      </c>
      <c r="Y459" s="31" t="e">
        <f t="shared" ca="1" si="72"/>
        <v>#VALUE!</v>
      </c>
      <c r="Z459" s="31" t="e">
        <f t="shared" ca="1" si="73"/>
        <v>#VALUE!</v>
      </c>
      <c r="AA459" s="31"/>
      <c r="AB459" s="31" t="s">
        <v>23907</v>
      </c>
      <c r="AC459" s="31" t="s">
        <v>34155</v>
      </c>
      <c r="AD459" s="31" t="s">
        <v>34161</v>
      </c>
      <c r="AE459" s="31" t="s">
        <v>16835</v>
      </c>
      <c r="AF459" s="31" t="s">
        <v>7976</v>
      </c>
      <c r="AG459" s="31" t="s">
        <v>5851</v>
      </c>
      <c r="AH459" s="31" t="s">
        <v>5851</v>
      </c>
      <c r="AI459" s="31" t="s">
        <v>40276</v>
      </c>
      <c r="AJ459" s="31">
        <v>4105170049</v>
      </c>
      <c r="AK459" s="31" t="s">
        <v>2019</v>
      </c>
      <c r="AL459" s="31" t="s">
        <v>973</v>
      </c>
      <c r="AM459" s="31" t="s">
        <v>2711</v>
      </c>
      <c r="AN459" s="31" t="s">
        <v>23908</v>
      </c>
      <c r="AO459" s="31" t="s">
        <v>22153</v>
      </c>
      <c r="AP459" s="31" t="s">
        <v>16835</v>
      </c>
      <c r="AQ459" s="31" t="s">
        <v>21743</v>
      </c>
      <c r="AR459" s="31" t="s">
        <v>34144</v>
      </c>
      <c r="AS459" s="31" t="s">
        <v>34144</v>
      </c>
      <c r="AT459" s="31" t="str">
        <f>_xlfn.IFNA(VLOOKUP(D459,'[1]5. 1 Mei 2022'!$C$7:$F$60,4,FALSE),"")</f>
        <v/>
      </c>
      <c r="AU459" s="31"/>
      <c r="AV459" s="31" t="s">
        <v>14100</v>
      </c>
      <c r="AW459" s="31" t="s">
        <v>21743</v>
      </c>
      <c r="AX459" s="29">
        <f t="shared" si="68"/>
        <v>46509</v>
      </c>
      <c r="AY459" s="31" t="s">
        <v>26346</v>
      </c>
      <c r="AZ459" s="31" t="s">
        <v>16836</v>
      </c>
      <c r="BA459" s="30" t="s">
        <v>16835</v>
      </c>
      <c r="BB459" s="31"/>
      <c r="BC459" s="31"/>
      <c r="BD459" s="31" t="s">
        <v>7978</v>
      </c>
      <c r="BE459" s="31" t="s">
        <v>7976</v>
      </c>
      <c r="BF459" s="31" t="s">
        <v>14100</v>
      </c>
      <c r="BG459" s="31"/>
      <c r="BH459" s="31"/>
      <c r="BI459" s="31" t="s">
        <v>8137</v>
      </c>
      <c r="BJ459" s="31" t="s">
        <v>20289</v>
      </c>
      <c r="BK459" s="31" t="str">
        <f t="shared" si="69"/>
        <v>III/d</v>
      </c>
      <c r="BL459" s="31" t="s">
        <v>8077</v>
      </c>
      <c r="BM459" s="31"/>
      <c r="BN459" s="31"/>
      <c r="BO459" s="31"/>
      <c r="BP459" s="31"/>
      <c r="BQ459" s="31" t="s">
        <v>20289</v>
      </c>
      <c r="BR459" s="31" t="s">
        <v>17826</v>
      </c>
      <c r="BS459" s="31" t="s">
        <v>29979</v>
      </c>
      <c r="BT459" s="31" t="s">
        <v>2917</v>
      </c>
      <c r="BU459" s="31" t="s">
        <v>5049</v>
      </c>
      <c r="BV459" s="31" t="s">
        <v>3892</v>
      </c>
      <c r="BW459" s="31">
        <f t="shared" ca="1" si="74"/>
        <v>12</v>
      </c>
      <c r="BX459" s="78">
        <f t="shared" ca="1" si="75"/>
        <v>3</v>
      </c>
      <c r="BY459" s="31"/>
      <c r="BZ459" s="31"/>
      <c r="CA459" s="31" t="s">
        <v>2483</v>
      </c>
      <c r="CB459" s="31" t="s">
        <v>2519</v>
      </c>
      <c r="CC459" s="31">
        <v>3</v>
      </c>
      <c r="CD459" s="31">
        <v>1</v>
      </c>
      <c r="CE459" s="31" t="s">
        <v>20085</v>
      </c>
      <c r="CF459" s="31"/>
      <c r="CG459" s="31"/>
      <c r="CH459" s="31"/>
      <c r="CI459" s="31"/>
      <c r="CJ459" s="31"/>
      <c r="CK459" s="31"/>
      <c r="CL459" s="31" t="s">
        <v>32473</v>
      </c>
      <c r="CM459" s="31" t="s">
        <v>28426</v>
      </c>
      <c r="CN459" s="31">
        <v>125</v>
      </c>
      <c r="CO459" s="31" t="s">
        <v>28425</v>
      </c>
      <c r="CP459" s="31" t="s">
        <v>28426</v>
      </c>
      <c r="CQ459" s="31">
        <v>125</v>
      </c>
      <c r="CR459" s="31">
        <v>2277</v>
      </c>
      <c r="CS459" s="31" t="s">
        <v>10077</v>
      </c>
      <c r="CT459" s="31" t="s">
        <v>10076</v>
      </c>
      <c r="CU459" s="31" t="s">
        <v>10078</v>
      </c>
      <c r="CV459" s="31" t="s">
        <v>25562</v>
      </c>
      <c r="CW459" s="31" t="s">
        <v>20128</v>
      </c>
      <c r="CX459" s="31" t="s">
        <v>25563</v>
      </c>
      <c r="CY459" s="31" t="s">
        <v>8490</v>
      </c>
      <c r="CZ459" s="31" t="s">
        <v>8555</v>
      </c>
      <c r="DA459" s="31" t="s">
        <v>8491</v>
      </c>
      <c r="DB459" s="31" t="s">
        <v>16740</v>
      </c>
      <c r="DC459" s="31" t="s">
        <v>16739</v>
      </c>
      <c r="DD459" s="31" t="s">
        <v>4972</v>
      </c>
      <c r="DE459" s="31"/>
      <c r="DF459" s="31" t="s">
        <v>25639</v>
      </c>
      <c r="DG459" s="31" t="s">
        <v>25640</v>
      </c>
      <c r="DH459" s="31" t="s">
        <v>18697</v>
      </c>
      <c r="DI459" s="31" t="s">
        <v>15869</v>
      </c>
      <c r="DJ459" s="31" t="s">
        <v>15870</v>
      </c>
      <c r="DK459" s="31" t="s">
        <v>25644</v>
      </c>
      <c r="DL459" s="31" t="s">
        <v>25643</v>
      </c>
      <c r="DM459" s="38" t="s">
        <v>9092</v>
      </c>
      <c r="DN459" s="38"/>
      <c r="DO459" s="35" t="s">
        <v>20454</v>
      </c>
      <c r="DP459" s="31" t="s">
        <v>12644</v>
      </c>
      <c r="DQ459" s="31" t="s">
        <v>12643</v>
      </c>
      <c r="DR459" s="31"/>
      <c r="DS459" s="31" t="s">
        <v>26749</v>
      </c>
      <c r="DT459" s="31" t="s">
        <v>37521</v>
      </c>
      <c r="DU459" s="31">
        <v>3</v>
      </c>
      <c r="DV459" s="31" t="s">
        <v>32167</v>
      </c>
      <c r="DW459" s="31" t="s">
        <v>34430</v>
      </c>
      <c r="DX459" s="31" t="s">
        <v>34431</v>
      </c>
      <c r="DY459" s="31" t="s">
        <v>34430</v>
      </c>
      <c r="DZ459" s="29">
        <v>44783</v>
      </c>
      <c r="EA459" s="31"/>
      <c r="EB459" s="31">
        <v>1019691</v>
      </c>
      <c r="EC459" s="31" t="s">
        <v>40137</v>
      </c>
      <c r="ED459" s="31" t="s">
        <v>41101</v>
      </c>
      <c r="EE459" s="31" t="s">
        <v>2711</v>
      </c>
      <c r="EF459" s="31" t="s">
        <v>2711</v>
      </c>
      <c r="EG459" s="31" t="s">
        <v>41188</v>
      </c>
      <c r="EH459" s="31"/>
      <c r="EI459" s="31"/>
      <c r="EJ459" s="31"/>
    </row>
    <row r="460" spans="1:140" ht="23.25" customHeight="1">
      <c r="A460" s="25">
        <v>458</v>
      </c>
      <c r="B460" s="30" t="s">
        <v>31752</v>
      </c>
      <c r="C460" s="31">
        <v>140170091</v>
      </c>
      <c r="D460" s="30" t="s">
        <v>1217</v>
      </c>
      <c r="E460" s="30"/>
      <c r="F460" s="30" t="s">
        <v>36260</v>
      </c>
      <c r="G460" s="31">
        <f t="shared" si="70"/>
        <v>65</v>
      </c>
      <c r="H460" s="72">
        <f t="shared" si="71"/>
        <v>45047</v>
      </c>
      <c r="I460" s="30"/>
      <c r="J460" s="30" t="s">
        <v>34084</v>
      </c>
      <c r="K460" s="30" t="s">
        <v>4318</v>
      </c>
      <c r="L460" s="31" t="s">
        <v>4318</v>
      </c>
      <c r="M460" s="31" t="s">
        <v>3186</v>
      </c>
      <c r="N460" s="31" t="s">
        <v>4651</v>
      </c>
      <c r="O460" s="31" t="s">
        <v>7595</v>
      </c>
      <c r="P460" s="31" t="s">
        <v>23983</v>
      </c>
      <c r="Q460" s="31"/>
      <c r="R460" s="31">
        <v>34</v>
      </c>
      <c r="S460" s="31">
        <v>7</v>
      </c>
      <c r="T460" s="31"/>
      <c r="U460" s="31">
        <v>955</v>
      </c>
      <c r="V460" s="31"/>
      <c r="W460" s="31" t="s">
        <v>7541</v>
      </c>
      <c r="X460" s="31" t="s">
        <v>2536</v>
      </c>
      <c r="Y460" s="31" t="e">
        <f t="shared" ca="1" si="72"/>
        <v>#VALUE!</v>
      </c>
      <c r="Z460" s="31" t="e">
        <f t="shared" ca="1" si="73"/>
        <v>#VALUE!</v>
      </c>
      <c r="AA460" s="31"/>
      <c r="AB460" s="31" t="s">
        <v>31753</v>
      </c>
      <c r="AC460" s="31" t="s">
        <v>34155</v>
      </c>
      <c r="AD460" s="31" t="s">
        <v>34161</v>
      </c>
      <c r="AE460" s="31" t="s">
        <v>16833</v>
      </c>
      <c r="AF460" s="31" t="s">
        <v>7976</v>
      </c>
      <c r="AG460" s="31" t="s">
        <v>5851</v>
      </c>
      <c r="AH460" s="31" t="s">
        <v>5851</v>
      </c>
      <c r="AI460" s="31" t="s">
        <v>40276</v>
      </c>
      <c r="AJ460" s="31" t="s">
        <v>5082</v>
      </c>
      <c r="AK460" s="31" t="s">
        <v>5083</v>
      </c>
      <c r="AL460" s="31" t="s">
        <v>5035</v>
      </c>
      <c r="AM460" s="31" t="s">
        <v>4078</v>
      </c>
      <c r="AN460" s="31" t="s">
        <v>31754</v>
      </c>
      <c r="AO460" s="31" t="s">
        <v>31755</v>
      </c>
      <c r="AP460" s="31" t="s">
        <v>16833</v>
      </c>
      <c r="AQ460" s="31"/>
      <c r="AR460" s="31" t="s">
        <v>34144</v>
      </c>
      <c r="AS460" s="31" t="s">
        <v>34144</v>
      </c>
      <c r="AT460" s="31" t="str">
        <f>_xlfn.IFNA(VLOOKUP(D460,'[1]5. 1 Mei 2022'!$C$7:$F$60,4,FALSE),"")</f>
        <v/>
      </c>
      <c r="AU460" s="31"/>
      <c r="AV460" s="31" t="s">
        <v>7989</v>
      </c>
      <c r="AW460" s="31" t="s">
        <v>28895</v>
      </c>
      <c r="AX460" s="29" t="e">
        <f t="shared" si="68"/>
        <v>#VALUE!</v>
      </c>
      <c r="AY460" s="31" t="s">
        <v>26346</v>
      </c>
      <c r="AZ460" s="31" t="s">
        <v>16834</v>
      </c>
      <c r="BA460" s="30" t="s">
        <v>16833</v>
      </c>
      <c r="BB460" s="31"/>
      <c r="BC460" s="31"/>
      <c r="BD460" s="31" t="s">
        <v>7978</v>
      </c>
      <c r="BE460" s="31" t="s">
        <v>7976</v>
      </c>
      <c r="BF460" s="31" t="s">
        <v>7989</v>
      </c>
      <c r="BG460" s="31" t="s">
        <v>22718</v>
      </c>
      <c r="BH460" s="31"/>
      <c r="BI460" s="31" t="s">
        <v>8137</v>
      </c>
      <c r="BJ460" s="31" t="s">
        <v>21630</v>
      </c>
      <c r="BK460" s="31" t="str">
        <f t="shared" si="69"/>
        <v>IV/d</v>
      </c>
      <c r="BL460" s="31" t="s">
        <v>8077</v>
      </c>
      <c r="BM460" s="31"/>
      <c r="BN460" s="31"/>
      <c r="BO460" s="31"/>
      <c r="BP460" s="31" t="s">
        <v>1498</v>
      </c>
      <c r="BQ460" s="31" t="s">
        <v>21630</v>
      </c>
      <c r="BR460" s="31" t="s">
        <v>12157</v>
      </c>
      <c r="BS460" s="31"/>
      <c r="BT460" s="31" t="s">
        <v>2535</v>
      </c>
      <c r="BU460" s="31"/>
      <c r="BV460" s="31" t="s">
        <v>5368</v>
      </c>
      <c r="BW460" s="31">
        <f t="shared" ca="1" si="74"/>
        <v>28</v>
      </c>
      <c r="BX460" s="78">
        <f t="shared" ca="1" si="75"/>
        <v>3</v>
      </c>
      <c r="BY460" s="31"/>
      <c r="BZ460" s="31"/>
      <c r="CA460" s="31" t="s">
        <v>2483</v>
      </c>
      <c r="CB460" s="31" t="s">
        <v>2519</v>
      </c>
      <c r="CC460" s="31">
        <v>1</v>
      </c>
      <c r="CD460" s="31">
        <v>1</v>
      </c>
      <c r="CE460" s="31" t="s">
        <v>20085</v>
      </c>
      <c r="CF460" s="31"/>
      <c r="CG460" s="31">
        <v>2004</v>
      </c>
      <c r="CH460" s="31" t="s">
        <v>5115</v>
      </c>
      <c r="CI460" s="31"/>
      <c r="CJ460" s="31">
        <v>2009</v>
      </c>
      <c r="CK460" s="31"/>
      <c r="CL460" s="31" t="s">
        <v>33598</v>
      </c>
      <c r="CM460" s="31" t="s">
        <v>33454</v>
      </c>
      <c r="CN460" s="31">
        <v>127</v>
      </c>
      <c r="CO460" s="31" t="s">
        <v>33455</v>
      </c>
      <c r="CP460" s="31" t="s">
        <v>33454</v>
      </c>
      <c r="CQ460" s="31">
        <v>127</v>
      </c>
      <c r="CR460" s="31">
        <v>2152</v>
      </c>
      <c r="CS460" s="31" t="s">
        <v>16418</v>
      </c>
      <c r="CT460" s="31" t="s">
        <v>16413</v>
      </c>
      <c r="CU460" s="31" t="s">
        <v>16414</v>
      </c>
      <c r="CV460" s="31" t="s">
        <v>15929</v>
      </c>
      <c r="CW460" s="31" t="s">
        <v>15931</v>
      </c>
      <c r="CX460" s="31" t="s">
        <v>15930</v>
      </c>
      <c r="CY460" s="31" t="s">
        <v>10278</v>
      </c>
      <c r="CZ460" s="31" t="s">
        <v>8550</v>
      </c>
      <c r="DA460" s="31" t="s">
        <v>8491</v>
      </c>
      <c r="DB460" s="31" t="s">
        <v>18533</v>
      </c>
      <c r="DC460" s="31" t="s">
        <v>18534</v>
      </c>
      <c r="DD460" s="31" t="s">
        <v>18535</v>
      </c>
      <c r="DE460" s="31"/>
      <c r="DF460" s="31" t="s">
        <v>25639</v>
      </c>
      <c r="DG460" s="31" t="s">
        <v>25640</v>
      </c>
      <c r="DH460" s="31" t="s">
        <v>18699</v>
      </c>
      <c r="DI460" s="31" t="s">
        <v>18373</v>
      </c>
      <c r="DJ460" s="31" t="s">
        <v>18374</v>
      </c>
      <c r="DK460" s="31" t="s">
        <v>25644</v>
      </c>
      <c r="DL460" s="31" t="s">
        <v>25643</v>
      </c>
      <c r="DM460" s="38" t="s">
        <v>8845</v>
      </c>
      <c r="DN460" s="38"/>
      <c r="DO460" s="35">
        <v>0</v>
      </c>
      <c r="DP460" s="31" t="s">
        <v>12664</v>
      </c>
      <c r="DQ460" s="31" t="s">
        <v>12663</v>
      </c>
      <c r="DR460" s="31"/>
      <c r="DS460" s="31" t="s">
        <v>38525</v>
      </c>
      <c r="DT460" s="31" t="s">
        <v>37522</v>
      </c>
      <c r="DU460" s="31">
        <v>3</v>
      </c>
      <c r="DV460" s="31" t="s">
        <v>32167</v>
      </c>
      <c r="DW460" s="31"/>
      <c r="DX460" s="31"/>
      <c r="DY460" s="31" t="s">
        <v>33709</v>
      </c>
      <c r="DZ460" s="31" t="s">
        <v>18933</v>
      </c>
      <c r="EA460" s="31"/>
      <c r="EB460" s="31">
        <v>0</v>
      </c>
      <c r="EC460" s="31" t="s">
        <v>40137</v>
      </c>
      <c r="ED460" s="31" t="s">
        <v>41101</v>
      </c>
      <c r="EE460" s="31" t="s">
        <v>4078</v>
      </c>
      <c r="EF460" s="31" t="s">
        <v>4078</v>
      </c>
      <c r="EG460" s="31" t="s">
        <v>41189</v>
      </c>
      <c r="EH460" s="31"/>
      <c r="EI460" s="31"/>
      <c r="EJ460" s="31"/>
    </row>
    <row r="461" spans="1:140" ht="23.25" customHeight="1">
      <c r="A461" s="25">
        <v>459</v>
      </c>
      <c r="B461" s="30" t="s">
        <v>8175</v>
      </c>
      <c r="C461" s="31">
        <v>140376482</v>
      </c>
      <c r="D461" s="30" t="s">
        <v>6757</v>
      </c>
      <c r="E461" s="30"/>
      <c r="F461" s="30" t="s">
        <v>36262</v>
      </c>
      <c r="G461" s="31">
        <f t="shared" si="70"/>
        <v>58</v>
      </c>
      <c r="H461" s="72">
        <f t="shared" si="71"/>
        <v>47543</v>
      </c>
      <c r="I461" s="30"/>
      <c r="J461" s="30" t="s">
        <v>34084</v>
      </c>
      <c r="K461" s="30" t="s">
        <v>4318</v>
      </c>
      <c r="L461" s="31" t="s">
        <v>4318</v>
      </c>
      <c r="M461" s="31" t="s">
        <v>3186</v>
      </c>
      <c r="N461" s="31" t="s">
        <v>4008</v>
      </c>
      <c r="O461" s="31" t="s">
        <v>4320</v>
      </c>
      <c r="P461" s="31" t="s">
        <v>3744</v>
      </c>
      <c r="Q461" s="31"/>
      <c r="R461" s="31">
        <v>16</v>
      </c>
      <c r="S461" s="31">
        <v>0</v>
      </c>
      <c r="T461" s="31"/>
      <c r="U461" s="31">
        <v>27</v>
      </c>
      <c r="V461" s="31" t="s">
        <v>987</v>
      </c>
      <c r="W461" s="31" t="s">
        <v>6800</v>
      </c>
      <c r="X461" s="31" t="s">
        <v>2211</v>
      </c>
      <c r="Y461" s="31">
        <f t="shared" ca="1" si="72"/>
        <v>51</v>
      </c>
      <c r="Z461" s="31" t="str">
        <f t="shared" ca="1" si="73"/>
        <v>46-58</v>
      </c>
      <c r="AA461" s="31"/>
      <c r="AB461" s="31" t="s">
        <v>16546</v>
      </c>
      <c r="AC461" s="31" t="s">
        <v>34154</v>
      </c>
      <c r="AD461" s="31" t="s">
        <v>34161</v>
      </c>
      <c r="AE461" s="31" t="s">
        <v>16826</v>
      </c>
      <c r="AF461" s="31" t="s">
        <v>7976</v>
      </c>
      <c r="AG461" s="31" t="s">
        <v>5851</v>
      </c>
      <c r="AH461" s="31" t="s">
        <v>5851</v>
      </c>
      <c r="AI461" s="31" t="s">
        <v>40275</v>
      </c>
      <c r="AJ461" s="31" t="s">
        <v>1498</v>
      </c>
      <c r="AK461" s="31" t="s">
        <v>5538</v>
      </c>
      <c r="AL461" s="31" t="s">
        <v>5539</v>
      </c>
      <c r="AM461" s="31" t="s">
        <v>2711</v>
      </c>
      <c r="AN461" s="31"/>
      <c r="AO461" s="31"/>
      <c r="AP461" s="31" t="s">
        <v>16826</v>
      </c>
      <c r="AQ461" s="31"/>
      <c r="AR461" s="31" t="s">
        <v>34144</v>
      </c>
      <c r="AS461" s="31" t="s">
        <v>34144</v>
      </c>
      <c r="AT461" s="31" t="str">
        <f>_xlfn.IFNA(VLOOKUP(D461,'[1]5. 1 Mei 2022'!$C$7:$F$60,4,FALSE),"")</f>
        <v/>
      </c>
      <c r="AU461" s="31"/>
      <c r="AV461" s="31" t="s">
        <v>5278</v>
      </c>
      <c r="AW461" s="31" t="s">
        <v>23170</v>
      </c>
      <c r="AX461" s="29" t="e">
        <f t="shared" ref="AX461:AX492" si="76">AW461+1903</f>
        <v>#VALUE!</v>
      </c>
      <c r="AY461" s="31" t="s">
        <v>26346</v>
      </c>
      <c r="AZ461" s="31" t="s">
        <v>16828</v>
      </c>
      <c r="BA461" s="30" t="s">
        <v>16826</v>
      </c>
      <c r="BB461" s="31"/>
      <c r="BC461" s="31"/>
      <c r="BD461" s="31" t="s">
        <v>7978</v>
      </c>
      <c r="BE461" s="31" t="s">
        <v>7976</v>
      </c>
      <c r="BF461" s="31" t="s">
        <v>5278</v>
      </c>
      <c r="BG461" s="31" t="s">
        <v>22718</v>
      </c>
      <c r="BH461" s="31"/>
      <c r="BI461" s="31" t="s">
        <v>8137</v>
      </c>
      <c r="BJ461" s="31" t="s">
        <v>4548</v>
      </c>
      <c r="BK461" s="31" t="str">
        <f t="shared" si="69"/>
        <v>III/c</v>
      </c>
      <c r="BL461" s="31" t="s">
        <v>8078</v>
      </c>
      <c r="BM461" s="31"/>
      <c r="BN461" s="31"/>
      <c r="BO461" s="31"/>
      <c r="BP461" s="31" t="s">
        <v>1498</v>
      </c>
      <c r="BQ461" s="31"/>
      <c r="BR461" s="31"/>
      <c r="BS461" s="31"/>
      <c r="BT461" s="31" t="s">
        <v>1935</v>
      </c>
      <c r="BU461" s="31" t="s">
        <v>3164</v>
      </c>
      <c r="BV461" s="31" t="s">
        <v>6736</v>
      </c>
      <c r="BW461" s="31">
        <f t="shared" ca="1" si="74"/>
        <v>17</v>
      </c>
      <c r="BX461" s="78">
        <f t="shared" ca="1" si="75"/>
        <v>3</v>
      </c>
      <c r="BY461" s="31"/>
      <c r="BZ461" s="31"/>
      <c r="CA461" s="31" t="s">
        <v>2483</v>
      </c>
      <c r="CB461" s="31" t="s">
        <v>2519</v>
      </c>
      <c r="CC461" s="31" t="s">
        <v>1498</v>
      </c>
      <c r="CD461" s="31">
        <v>1</v>
      </c>
      <c r="CE461" s="31" t="s">
        <v>20085</v>
      </c>
      <c r="CF461" s="31"/>
      <c r="CG461" s="31"/>
      <c r="CH461" s="31"/>
      <c r="CI461" s="31"/>
      <c r="CJ461" s="31"/>
      <c r="CK461" s="31"/>
      <c r="CL461" s="52" t="s">
        <v>37138</v>
      </c>
      <c r="CM461" s="31" t="s">
        <v>32946</v>
      </c>
      <c r="CN461" s="31">
        <v>127</v>
      </c>
      <c r="CO461" s="31" t="s">
        <v>34004</v>
      </c>
      <c r="CP461" s="31" t="s">
        <v>32946</v>
      </c>
      <c r="CQ461" s="31">
        <v>127</v>
      </c>
      <c r="CR461" s="31">
        <v>2035</v>
      </c>
      <c r="CS461" s="31" t="s">
        <v>7499</v>
      </c>
      <c r="CT461" s="31"/>
      <c r="CU461" s="31" t="s">
        <v>7500</v>
      </c>
      <c r="CV461" s="31" t="s">
        <v>8557</v>
      </c>
      <c r="CW461" s="31" t="s">
        <v>8562</v>
      </c>
      <c r="CX461" s="31" t="s">
        <v>926</v>
      </c>
      <c r="CY461" s="31" t="s">
        <v>10351</v>
      </c>
      <c r="CZ461" s="31" t="s">
        <v>10352</v>
      </c>
      <c r="DA461" s="31" t="s">
        <v>10353</v>
      </c>
      <c r="DB461" s="31" t="s">
        <v>25128</v>
      </c>
      <c r="DC461" s="31"/>
      <c r="DD461" s="31"/>
      <c r="DE461" s="31" t="s">
        <v>18699</v>
      </c>
      <c r="DF461" s="31" t="s">
        <v>25639</v>
      </c>
      <c r="DG461" s="31" t="s">
        <v>25640</v>
      </c>
      <c r="DH461" s="31" t="s">
        <v>18699</v>
      </c>
      <c r="DI461" s="31" t="s">
        <v>10399</v>
      </c>
      <c r="DJ461" s="31" t="s">
        <v>10368</v>
      </c>
      <c r="DK461" s="31" t="s">
        <v>25644</v>
      </c>
      <c r="DL461" s="31" t="s">
        <v>25643</v>
      </c>
      <c r="DM461" s="38" t="s">
        <v>9057</v>
      </c>
      <c r="DN461" s="38"/>
      <c r="DO461" s="35">
        <v>0</v>
      </c>
      <c r="DP461" s="31" t="s">
        <v>14491</v>
      </c>
      <c r="DQ461" s="31" t="s">
        <v>14492</v>
      </c>
      <c r="DR461" s="31"/>
      <c r="DS461" s="31" t="s">
        <v>26734</v>
      </c>
      <c r="DT461" s="31"/>
      <c r="DU461" s="31">
        <v>3</v>
      </c>
      <c r="DV461" s="31" t="s">
        <v>32167</v>
      </c>
      <c r="DW461" s="31"/>
      <c r="DX461" s="31"/>
      <c r="DY461" s="31" t="s">
        <v>24587</v>
      </c>
      <c r="DZ461" s="31" t="s">
        <v>24588</v>
      </c>
      <c r="EA461" s="31"/>
      <c r="EB461" s="31">
        <v>0</v>
      </c>
      <c r="EC461" s="31" t="s">
        <v>40137</v>
      </c>
      <c r="ED461" s="31" t="s">
        <v>41101</v>
      </c>
      <c r="EE461" s="31" t="s">
        <v>2711</v>
      </c>
      <c r="EF461" s="31" t="s">
        <v>2711</v>
      </c>
      <c r="EG461" s="31"/>
      <c r="EH461" s="31" t="s">
        <v>41770</v>
      </c>
      <c r="EI461" s="31">
        <v>2021</v>
      </c>
      <c r="EJ461" s="31">
        <v>2023</v>
      </c>
    </row>
    <row r="462" spans="1:140" ht="23.25" customHeight="1">
      <c r="A462" s="25">
        <v>460</v>
      </c>
      <c r="B462" s="30" t="s">
        <v>14958</v>
      </c>
      <c r="C462" s="31">
        <v>140201877</v>
      </c>
      <c r="D462" s="30" t="s">
        <v>1026</v>
      </c>
      <c r="E462" s="30"/>
      <c r="F462" s="30" t="s">
        <v>36260</v>
      </c>
      <c r="G462" s="31">
        <f t="shared" si="70"/>
        <v>65</v>
      </c>
      <c r="H462" s="72">
        <f t="shared" si="71"/>
        <v>45962</v>
      </c>
      <c r="I462" s="30"/>
      <c r="J462" s="30" t="s">
        <v>34084</v>
      </c>
      <c r="K462" s="30" t="s">
        <v>4318</v>
      </c>
      <c r="L462" s="31" t="s">
        <v>4318</v>
      </c>
      <c r="M462" s="31" t="s">
        <v>6378</v>
      </c>
      <c r="N462" s="31" t="s">
        <v>2297</v>
      </c>
      <c r="O462" s="31" t="s">
        <v>6405</v>
      </c>
      <c r="P462" s="31" t="s">
        <v>23983</v>
      </c>
      <c r="Q462" s="31"/>
      <c r="R462" s="31">
        <v>32</v>
      </c>
      <c r="S462" s="31">
        <v>0</v>
      </c>
      <c r="T462" s="31"/>
      <c r="U462" s="31">
        <v>57</v>
      </c>
      <c r="V462" s="31"/>
      <c r="W462" s="31" t="s">
        <v>6910</v>
      </c>
      <c r="X462" s="31" t="s">
        <v>4194</v>
      </c>
      <c r="Y462" s="31" t="e">
        <f t="shared" ca="1" si="72"/>
        <v>#VALUE!</v>
      </c>
      <c r="Z462" s="31" t="e">
        <f t="shared" ca="1" si="73"/>
        <v>#VALUE!</v>
      </c>
      <c r="AA462" s="31"/>
      <c r="AB462" s="31" t="s">
        <v>7981</v>
      </c>
      <c r="AC462" s="31" t="s">
        <v>34154</v>
      </c>
      <c r="AD462" s="31" t="s">
        <v>34161</v>
      </c>
      <c r="AE462" s="31" t="s">
        <v>16849</v>
      </c>
      <c r="AF462" s="31" t="s">
        <v>7976</v>
      </c>
      <c r="AG462" s="31" t="s">
        <v>5851</v>
      </c>
      <c r="AH462" s="31" t="s">
        <v>5851</v>
      </c>
      <c r="AI462" s="31" t="s">
        <v>40275</v>
      </c>
      <c r="AJ462" s="31">
        <v>3190011028</v>
      </c>
      <c r="AK462" s="31" t="s">
        <v>4079</v>
      </c>
      <c r="AL462" s="31" t="s">
        <v>4080</v>
      </c>
      <c r="AM462" s="31" t="s">
        <v>2711</v>
      </c>
      <c r="AN462" s="31"/>
      <c r="AO462" s="31"/>
      <c r="AP462" s="31" t="s">
        <v>16849</v>
      </c>
      <c r="AQ462" s="31"/>
      <c r="AR462" s="31" t="s">
        <v>34144</v>
      </c>
      <c r="AS462" s="31" t="s">
        <v>34144</v>
      </c>
      <c r="AT462" s="31" t="str">
        <f>_xlfn.IFNA(VLOOKUP(D462,'[1]5. 1 Mei 2022'!$C$7:$F$60,4,FALSE),"")</f>
        <v/>
      </c>
      <c r="AU462" s="31"/>
      <c r="AV462" s="31" t="s">
        <v>7981</v>
      </c>
      <c r="AW462" s="31" t="s">
        <v>22705</v>
      </c>
      <c r="AX462" s="29" t="e">
        <f t="shared" si="76"/>
        <v>#VALUE!</v>
      </c>
      <c r="AY462" s="31" t="s">
        <v>26346</v>
      </c>
      <c r="AZ462" s="31" t="s">
        <v>16850</v>
      </c>
      <c r="BA462" s="30" t="s">
        <v>16849</v>
      </c>
      <c r="BB462" s="31"/>
      <c r="BC462" s="31"/>
      <c r="BD462" s="31" t="s">
        <v>7978</v>
      </c>
      <c r="BE462" s="31" t="s">
        <v>7976</v>
      </c>
      <c r="BF462" s="31" t="s">
        <v>7981</v>
      </c>
      <c r="BG462" s="31" t="s">
        <v>22718</v>
      </c>
      <c r="BH462" s="31"/>
      <c r="BI462" s="31" t="s">
        <v>8137</v>
      </c>
      <c r="BJ462" s="31" t="s">
        <v>21630</v>
      </c>
      <c r="BK462" s="31" t="str">
        <f t="shared" si="69"/>
        <v>IV/c</v>
      </c>
      <c r="BL462" s="31" t="s">
        <v>8077</v>
      </c>
      <c r="BM462" s="31"/>
      <c r="BN462" s="31"/>
      <c r="BO462" s="31"/>
      <c r="BP462" s="31" t="s">
        <v>1498</v>
      </c>
      <c r="BQ462" s="31" t="s">
        <v>21630</v>
      </c>
      <c r="BR462" s="31" t="s">
        <v>16038</v>
      </c>
      <c r="BS462" s="31"/>
      <c r="BT462" s="31" t="s">
        <v>6108</v>
      </c>
      <c r="BU462" s="31"/>
      <c r="BV462" s="31" t="s">
        <v>6109</v>
      </c>
      <c r="BW462" s="31">
        <f t="shared" ca="1" si="74"/>
        <v>19</v>
      </c>
      <c r="BX462" s="78">
        <f t="shared" ca="1" si="75"/>
        <v>3</v>
      </c>
      <c r="BY462" s="31"/>
      <c r="BZ462" s="31"/>
      <c r="CA462" s="31" t="s">
        <v>2483</v>
      </c>
      <c r="CB462" s="31" t="s">
        <v>2519</v>
      </c>
      <c r="CC462" s="31">
        <v>2</v>
      </c>
      <c r="CD462" s="31">
        <v>1</v>
      </c>
      <c r="CE462" s="31" t="s">
        <v>20085</v>
      </c>
      <c r="CF462" s="31"/>
      <c r="CG462" s="31"/>
      <c r="CH462" s="31"/>
      <c r="CI462" s="31">
        <v>2009</v>
      </c>
      <c r="CJ462" s="31" t="s">
        <v>5548</v>
      </c>
      <c r="CK462" s="31"/>
      <c r="CL462" s="31" t="s">
        <v>32055</v>
      </c>
      <c r="CM462" s="31" t="s">
        <v>32056</v>
      </c>
      <c r="CN462" s="31">
        <v>126</v>
      </c>
      <c r="CO462" s="31" t="s">
        <v>32057</v>
      </c>
      <c r="CP462" s="31" t="s">
        <v>32056</v>
      </c>
      <c r="CQ462" s="31">
        <v>126</v>
      </c>
      <c r="CR462" s="31">
        <v>3001</v>
      </c>
      <c r="CS462" s="31" t="s">
        <v>10077</v>
      </c>
      <c r="CT462" s="31" t="s">
        <v>10076</v>
      </c>
      <c r="CU462" s="31" t="s">
        <v>10078</v>
      </c>
      <c r="CV462" s="31" t="s">
        <v>8557</v>
      </c>
      <c r="CW462" s="31" t="s">
        <v>8558</v>
      </c>
      <c r="CX462" s="31" t="s">
        <v>926</v>
      </c>
      <c r="CY462" s="31" t="s">
        <v>8490</v>
      </c>
      <c r="CZ462" s="31" t="s">
        <v>8555</v>
      </c>
      <c r="DA462" s="31" t="s">
        <v>8491</v>
      </c>
      <c r="DB462" s="31" t="s">
        <v>25128</v>
      </c>
      <c r="DC462" s="31"/>
      <c r="DD462" s="31"/>
      <c r="DE462" s="31" t="s">
        <v>18698</v>
      </c>
      <c r="DF462" s="31" t="s">
        <v>25639</v>
      </c>
      <c r="DG462" s="31" t="s">
        <v>25640</v>
      </c>
      <c r="DH462" s="31" t="s">
        <v>18698</v>
      </c>
      <c r="DI462" s="31"/>
      <c r="DJ462" s="31"/>
      <c r="DK462" s="31" t="s">
        <v>25644</v>
      </c>
      <c r="DL462" s="31" t="s">
        <v>25643</v>
      </c>
      <c r="DM462" s="38" t="s">
        <v>9047</v>
      </c>
      <c r="DN462" s="38"/>
      <c r="DO462" s="35" t="s">
        <v>31554</v>
      </c>
      <c r="DP462" s="31" t="s">
        <v>12939</v>
      </c>
      <c r="DQ462" s="31" t="s">
        <v>12938</v>
      </c>
      <c r="DR462" s="31"/>
      <c r="DS462" s="31" t="s">
        <v>26728</v>
      </c>
      <c r="DT462" s="31"/>
      <c r="DU462" s="31">
        <v>3</v>
      </c>
      <c r="DV462" s="31" t="s">
        <v>32167</v>
      </c>
      <c r="DW462" s="31"/>
      <c r="DX462" s="31"/>
      <c r="DY462" s="31" t="s">
        <v>33487</v>
      </c>
      <c r="DZ462" s="31" t="s">
        <v>21711</v>
      </c>
      <c r="EA462" s="31" t="s">
        <v>33461</v>
      </c>
      <c r="EB462" s="31">
        <v>836906</v>
      </c>
      <c r="EC462" s="31" t="s">
        <v>40137</v>
      </c>
      <c r="ED462" s="31" t="s">
        <v>41101</v>
      </c>
      <c r="EE462" s="31" t="s">
        <v>2711</v>
      </c>
      <c r="EF462" s="31" t="s">
        <v>2711</v>
      </c>
      <c r="EG462" s="31"/>
      <c r="EH462" s="31"/>
      <c r="EI462" s="31"/>
      <c r="EJ462" s="31"/>
    </row>
    <row r="463" spans="1:140" ht="23.25" customHeight="1">
      <c r="A463" s="25">
        <v>461</v>
      </c>
      <c r="B463" s="30" t="s">
        <v>8180</v>
      </c>
      <c r="C463" s="31" t="s">
        <v>4261</v>
      </c>
      <c r="D463" s="30" t="s">
        <v>12593</v>
      </c>
      <c r="E463" s="30"/>
      <c r="F463" s="30" t="s">
        <v>36257</v>
      </c>
      <c r="G463" s="31">
        <f t="shared" si="70"/>
        <v>58</v>
      </c>
      <c r="H463" s="72">
        <f t="shared" si="71"/>
        <v>50161</v>
      </c>
      <c r="I463" s="30"/>
      <c r="J463" s="30" t="s">
        <v>34084</v>
      </c>
      <c r="K463" s="30" t="s">
        <v>4318</v>
      </c>
      <c r="L463" s="31" t="s">
        <v>4318</v>
      </c>
      <c r="M463" s="31" t="s">
        <v>6378</v>
      </c>
      <c r="N463" s="31" t="s">
        <v>4008</v>
      </c>
      <c r="O463" s="31" t="s">
        <v>4320</v>
      </c>
      <c r="P463" s="52" t="s">
        <v>35985</v>
      </c>
      <c r="Q463" s="31" t="s">
        <v>41905</v>
      </c>
      <c r="R463" s="31">
        <v>11</v>
      </c>
      <c r="S463" s="31">
        <v>5</v>
      </c>
      <c r="T463" s="31"/>
      <c r="U463" s="31">
        <v>690</v>
      </c>
      <c r="V463" s="31" t="s">
        <v>24798</v>
      </c>
      <c r="W463" s="31" t="s">
        <v>5646</v>
      </c>
      <c r="X463" s="31" t="s">
        <v>4262</v>
      </c>
      <c r="Y463" s="31" t="e">
        <f t="shared" ca="1" si="72"/>
        <v>#VALUE!</v>
      </c>
      <c r="Z463" s="31" t="e">
        <f t="shared" ca="1" si="73"/>
        <v>#VALUE!</v>
      </c>
      <c r="AA463" s="31"/>
      <c r="AB463" s="31" t="s">
        <v>16554</v>
      </c>
      <c r="AC463" s="31" t="s">
        <v>34154</v>
      </c>
      <c r="AD463" s="31" t="s">
        <v>34161</v>
      </c>
      <c r="AE463" s="31" t="s">
        <v>16851</v>
      </c>
      <c r="AF463" s="31" t="s">
        <v>7976</v>
      </c>
      <c r="AG463" s="31" t="s">
        <v>5851</v>
      </c>
      <c r="AH463" s="31" t="s">
        <v>5851</v>
      </c>
      <c r="AI463" s="31" t="s">
        <v>40275</v>
      </c>
      <c r="AJ463" s="31" t="s">
        <v>14098</v>
      </c>
      <c r="AK463" s="31" t="s">
        <v>4263</v>
      </c>
      <c r="AL463" s="31" t="s">
        <v>973</v>
      </c>
      <c r="AM463" s="31" t="s">
        <v>2711</v>
      </c>
      <c r="AN463" s="31"/>
      <c r="AO463" s="31"/>
      <c r="AP463" s="31" t="s">
        <v>16851</v>
      </c>
      <c r="AQ463" s="31"/>
      <c r="AR463" s="31" t="s">
        <v>34143</v>
      </c>
      <c r="AS463" s="31" t="s">
        <v>34143</v>
      </c>
      <c r="AT463" s="31" t="str">
        <f>_xlfn.IFNA(VLOOKUP(D463,'[1]5. 1 Mei 2022'!$C$7:$F$60,4,FALSE),"")</f>
        <v/>
      </c>
      <c r="AU463" s="31" t="s">
        <v>34276</v>
      </c>
      <c r="AV463" s="31" t="s">
        <v>16869</v>
      </c>
      <c r="AW463" s="31" t="s">
        <v>22714</v>
      </c>
      <c r="AX463" s="29" t="e">
        <f t="shared" si="76"/>
        <v>#VALUE!</v>
      </c>
      <c r="AY463" s="31" t="s">
        <v>26346</v>
      </c>
      <c r="AZ463" s="31" t="s">
        <v>16853</v>
      </c>
      <c r="BA463" s="30" t="s">
        <v>16851</v>
      </c>
      <c r="BB463" s="31"/>
      <c r="BC463" s="31"/>
      <c r="BD463" s="31" t="s">
        <v>16845</v>
      </c>
      <c r="BE463" s="31" t="s">
        <v>7976</v>
      </c>
      <c r="BF463" s="31" t="s">
        <v>16869</v>
      </c>
      <c r="BG463" s="31" t="s">
        <v>22718</v>
      </c>
      <c r="BH463" s="31"/>
      <c r="BI463" s="31" t="s">
        <v>8137</v>
      </c>
      <c r="BJ463" s="31" t="s">
        <v>20298</v>
      </c>
      <c r="BK463" s="31" t="str">
        <f t="shared" si="69"/>
        <v>III/c</v>
      </c>
      <c r="BL463" s="31" t="s">
        <v>8077</v>
      </c>
      <c r="BM463" s="31"/>
      <c r="BN463" s="31"/>
      <c r="BO463" s="31"/>
      <c r="BP463" s="31"/>
      <c r="BQ463" s="31" t="s">
        <v>20279</v>
      </c>
      <c r="BR463" s="52" t="s">
        <v>24067</v>
      </c>
      <c r="BS463" s="31" t="s">
        <v>41796</v>
      </c>
      <c r="BT463" s="31" t="s">
        <v>3503</v>
      </c>
      <c r="BU463" s="31" t="s">
        <v>15682</v>
      </c>
      <c r="BV463" s="31" t="s">
        <v>2773</v>
      </c>
      <c r="BW463" s="31">
        <f t="shared" ca="1" si="74"/>
        <v>12</v>
      </c>
      <c r="BX463" s="78">
        <f t="shared" ca="1" si="75"/>
        <v>3</v>
      </c>
      <c r="BY463" s="31"/>
      <c r="BZ463" s="31" t="s">
        <v>19325</v>
      </c>
      <c r="CA463" s="31" t="s">
        <v>2483</v>
      </c>
      <c r="CB463" s="31" t="s">
        <v>2519</v>
      </c>
      <c r="CC463" s="31">
        <v>3</v>
      </c>
      <c r="CD463" s="31">
        <v>1</v>
      </c>
      <c r="CE463" s="31" t="s">
        <v>20085</v>
      </c>
      <c r="CF463" s="31"/>
      <c r="CG463" s="31"/>
      <c r="CH463" s="31"/>
      <c r="CI463" s="31"/>
      <c r="CJ463" s="31"/>
      <c r="CK463" s="31"/>
      <c r="CL463" s="31" t="s">
        <v>33502</v>
      </c>
      <c r="CM463" s="31" t="s">
        <v>31087</v>
      </c>
      <c r="CN463" s="31">
        <v>126</v>
      </c>
      <c r="CO463" s="31" t="s">
        <v>36050</v>
      </c>
      <c r="CP463" s="31" t="s">
        <v>31087</v>
      </c>
      <c r="CQ463" s="31">
        <v>126</v>
      </c>
      <c r="CR463" s="31">
        <v>2301</v>
      </c>
      <c r="CS463" s="31" t="s">
        <v>10077</v>
      </c>
      <c r="CT463" s="31" t="s">
        <v>10076</v>
      </c>
      <c r="CU463" s="31" t="s">
        <v>10078</v>
      </c>
      <c r="CV463" s="31" t="s">
        <v>8557</v>
      </c>
      <c r="CW463" s="31" t="s">
        <v>8563</v>
      </c>
      <c r="CX463" s="31" t="s">
        <v>926</v>
      </c>
      <c r="CY463" s="31" t="s">
        <v>8490</v>
      </c>
      <c r="CZ463" s="31" t="s">
        <v>8555</v>
      </c>
      <c r="DA463" s="31" t="s">
        <v>8491</v>
      </c>
      <c r="DB463" s="31" t="s">
        <v>8703</v>
      </c>
      <c r="DC463" s="31" t="s">
        <v>18692</v>
      </c>
      <c r="DD463" s="31" t="s">
        <v>18658</v>
      </c>
      <c r="DE463" s="31" t="s">
        <v>18698</v>
      </c>
      <c r="DF463" s="31" t="s">
        <v>25639</v>
      </c>
      <c r="DG463" s="31" t="s">
        <v>25640</v>
      </c>
      <c r="DH463" s="31" t="s">
        <v>18698</v>
      </c>
      <c r="DI463" s="31" t="s">
        <v>18455</v>
      </c>
      <c r="DJ463" s="31" t="s">
        <v>18456</v>
      </c>
      <c r="DK463" s="31" t="s">
        <v>25644</v>
      </c>
      <c r="DL463" s="31" t="s">
        <v>25643</v>
      </c>
      <c r="DM463" s="38" t="s">
        <v>9083</v>
      </c>
      <c r="DN463" s="38"/>
      <c r="DO463" s="35" t="s">
        <v>10642</v>
      </c>
      <c r="DP463" s="31" t="s">
        <v>10838</v>
      </c>
      <c r="DQ463" s="31" t="s">
        <v>4264</v>
      </c>
      <c r="DR463" s="31"/>
      <c r="DS463" s="31" t="s">
        <v>38526</v>
      </c>
      <c r="DT463" s="31" t="s">
        <v>37523</v>
      </c>
      <c r="DU463" s="31">
        <v>3</v>
      </c>
      <c r="DV463" s="31" t="s">
        <v>32167</v>
      </c>
      <c r="DW463" s="31"/>
      <c r="DX463" s="31"/>
      <c r="DY463" s="31" t="s">
        <v>23779</v>
      </c>
      <c r="DZ463" s="31" t="s">
        <v>23778</v>
      </c>
      <c r="EA463" s="31"/>
      <c r="EB463" s="31">
        <v>0</v>
      </c>
      <c r="EC463" s="31" t="s">
        <v>40137</v>
      </c>
      <c r="ED463" s="31" t="s">
        <v>41101</v>
      </c>
      <c r="EE463" s="31" t="s">
        <v>2711</v>
      </c>
      <c r="EF463" s="31" t="s">
        <v>2711</v>
      </c>
      <c r="EG463" s="31"/>
      <c r="EH463" s="31"/>
      <c r="EI463" s="31"/>
      <c r="EJ463" s="31"/>
    </row>
    <row r="464" spans="1:140" ht="23.25" customHeight="1">
      <c r="A464" s="25">
        <v>462</v>
      </c>
      <c r="B464" s="30" t="s">
        <v>16543</v>
      </c>
      <c r="C464" s="31">
        <v>140255350</v>
      </c>
      <c r="D464" s="30" t="s">
        <v>1237</v>
      </c>
      <c r="E464" s="30"/>
      <c r="F464" s="30" t="s">
        <v>36260</v>
      </c>
      <c r="G464" s="31">
        <f t="shared" si="70"/>
        <v>65</v>
      </c>
      <c r="H464" s="72">
        <f t="shared" si="71"/>
        <v>45809</v>
      </c>
      <c r="I464" s="30"/>
      <c r="J464" s="30" t="s">
        <v>34084</v>
      </c>
      <c r="K464" s="30" t="s">
        <v>4318</v>
      </c>
      <c r="L464" s="31" t="s">
        <v>4318</v>
      </c>
      <c r="M464" s="31" t="s">
        <v>3186</v>
      </c>
      <c r="N464" s="31" t="s">
        <v>4651</v>
      </c>
      <c r="O464" s="31" t="s">
        <v>7595</v>
      </c>
      <c r="P464" s="31" t="s">
        <v>30542</v>
      </c>
      <c r="Q464" s="31"/>
      <c r="R464" s="31">
        <v>30</v>
      </c>
      <c r="S464" s="31">
        <v>5</v>
      </c>
      <c r="T464" s="31"/>
      <c r="U464" s="31">
        <v>187</v>
      </c>
      <c r="V464" s="31"/>
      <c r="W464" s="31" t="s">
        <v>2205</v>
      </c>
      <c r="X464" s="31" t="s">
        <v>6169</v>
      </c>
      <c r="Y464" s="31" t="e">
        <f t="shared" ca="1" si="72"/>
        <v>#VALUE!</v>
      </c>
      <c r="Z464" s="31" t="e">
        <f t="shared" ca="1" si="73"/>
        <v>#VALUE!</v>
      </c>
      <c r="AA464" s="31"/>
      <c r="AB464" s="31" t="s">
        <v>32562</v>
      </c>
      <c r="AC464" s="31" t="s">
        <v>34156</v>
      </c>
      <c r="AD464" s="31" t="s">
        <v>34161</v>
      </c>
      <c r="AE464" s="31" t="s">
        <v>33108</v>
      </c>
      <c r="AF464" s="31" t="s">
        <v>7976</v>
      </c>
      <c r="AG464" s="31" t="s">
        <v>4322</v>
      </c>
      <c r="AH464" s="31" t="s">
        <v>5851</v>
      </c>
      <c r="AI464" s="31" t="s">
        <v>7082</v>
      </c>
      <c r="AJ464" s="31">
        <v>996110529</v>
      </c>
      <c r="AK464" s="31" t="s">
        <v>16206</v>
      </c>
      <c r="AL464" s="31" t="s">
        <v>16207</v>
      </c>
      <c r="AM464" s="31" t="s">
        <v>16107</v>
      </c>
      <c r="AN464" s="31"/>
      <c r="AO464" s="31"/>
      <c r="AP464" s="31" t="s">
        <v>33108</v>
      </c>
      <c r="AQ464" s="31" t="s">
        <v>3173</v>
      </c>
      <c r="AR464" s="31" t="s">
        <v>34144</v>
      </c>
      <c r="AS464" s="31" t="s">
        <v>34144</v>
      </c>
      <c r="AT464" s="31" t="str">
        <f>_xlfn.IFNA(VLOOKUP(D464,'[1]5. 1 Mei 2022'!$C$7:$F$60,4,FALSE),"")</f>
        <v/>
      </c>
      <c r="AU464" s="31"/>
      <c r="AV464" s="31" t="s">
        <v>7992</v>
      </c>
      <c r="AW464" s="31" t="s">
        <v>8460</v>
      </c>
      <c r="AX464" s="29">
        <f t="shared" si="76"/>
        <v>44831</v>
      </c>
      <c r="AY464" s="31" t="s">
        <v>26346</v>
      </c>
      <c r="AZ464" s="31" t="s">
        <v>16848</v>
      </c>
      <c r="BA464" s="30" t="s">
        <v>33108</v>
      </c>
      <c r="BB464" s="31" t="s">
        <v>8025</v>
      </c>
      <c r="BC464" s="31"/>
      <c r="BD464" s="31" t="s">
        <v>7978</v>
      </c>
      <c r="BE464" s="31" t="s">
        <v>7976</v>
      </c>
      <c r="BF464" s="31" t="s">
        <v>7992</v>
      </c>
      <c r="BG464" s="31"/>
      <c r="BH464" s="31" t="s">
        <v>37045</v>
      </c>
      <c r="BI464" s="31" t="s">
        <v>8137</v>
      </c>
      <c r="BJ464" s="31" t="s">
        <v>23454</v>
      </c>
      <c r="BK464" s="31" t="str">
        <f t="shared" si="69"/>
        <v>IV/d</v>
      </c>
      <c r="BL464" s="31" t="s">
        <v>8077</v>
      </c>
      <c r="BM464" s="31"/>
      <c r="BN464" s="31"/>
      <c r="BO464" s="31"/>
      <c r="BP464" s="31" t="s">
        <v>1498</v>
      </c>
      <c r="BQ464" s="31" t="s">
        <v>23454</v>
      </c>
      <c r="BR464" s="31" t="s">
        <v>26008</v>
      </c>
      <c r="BS464" s="31"/>
      <c r="BT464" s="31" t="s">
        <v>7412</v>
      </c>
      <c r="BU464" s="31"/>
      <c r="BV464" s="31" t="s">
        <v>834</v>
      </c>
      <c r="BW464" s="31" t="e">
        <f t="shared" ca="1" si="74"/>
        <v>#VALUE!</v>
      </c>
      <c r="BX464" s="78" t="e">
        <f t="shared" ca="1" si="75"/>
        <v>#VALUE!</v>
      </c>
      <c r="BY464" s="31"/>
      <c r="BZ464" s="31" t="s">
        <v>8594</v>
      </c>
      <c r="CA464" s="31" t="s">
        <v>2483</v>
      </c>
      <c r="CB464" s="31" t="s">
        <v>2519</v>
      </c>
      <c r="CC464" s="31">
        <v>1</v>
      </c>
      <c r="CD464" s="31">
        <v>1</v>
      </c>
      <c r="CE464" s="31" t="s">
        <v>20085</v>
      </c>
      <c r="CF464" s="31"/>
      <c r="CG464" s="31"/>
      <c r="CH464" s="31">
        <v>2007</v>
      </c>
      <c r="CI464" s="31"/>
      <c r="CJ464" s="31"/>
      <c r="CK464" s="31"/>
      <c r="CL464" s="52" t="s">
        <v>34411</v>
      </c>
      <c r="CM464" s="29" t="s">
        <v>36027</v>
      </c>
      <c r="CN464" s="31">
        <v>127</v>
      </c>
      <c r="CO464" s="31" t="s">
        <v>36051</v>
      </c>
      <c r="CP464" s="29" t="s">
        <v>36027</v>
      </c>
      <c r="CQ464" s="31">
        <v>127</v>
      </c>
      <c r="CR464" s="31">
        <v>1284</v>
      </c>
      <c r="CS464" s="31" t="s">
        <v>16044</v>
      </c>
      <c r="CT464" s="31" t="s">
        <v>17029</v>
      </c>
      <c r="CU464" s="31" t="s">
        <v>17030</v>
      </c>
      <c r="CV464" s="31" t="s">
        <v>15766</v>
      </c>
      <c r="CW464" s="31" t="s">
        <v>15767</v>
      </c>
      <c r="CX464" s="31" t="s">
        <v>2261</v>
      </c>
      <c r="CY464" s="31" t="s">
        <v>16802</v>
      </c>
      <c r="CZ464" s="31" t="s">
        <v>16803</v>
      </c>
      <c r="DA464" s="31" t="s">
        <v>15918</v>
      </c>
      <c r="DB464" s="31" t="s">
        <v>8703</v>
      </c>
      <c r="DC464" s="31" t="s">
        <v>10082</v>
      </c>
      <c r="DD464" s="31">
        <v>41368</v>
      </c>
      <c r="DE464" s="31"/>
      <c r="DF464" s="31" t="s">
        <v>10083</v>
      </c>
      <c r="DG464" s="31" t="s">
        <v>10084</v>
      </c>
      <c r="DH464" s="31">
        <v>41313</v>
      </c>
      <c r="DI464" s="31"/>
      <c r="DJ464" s="31"/>
      <c r="DK464" s="31" t="s">
        <v>24819</v>
      </c>
      <c r="DL464" s="31" t="s">
        <v>15612</v>
      </c>
      <c r="DM464" s="38" t="s">
        <v>9039</v>
      </c>
      <c r="DN464" s="38"/>
      <c r="DO464" s="35">
        <v>0</v>
      </c>
      <c r="DP464" s="31" t="s">
        <v>31361</v>
      </c>
      <c r="DQ464" s="31" t="s">
        <v>14550</v>
      </c>
      <c r="DR464" s="31"/>
      <c r="DS464" s="31" t="s">
        <v>5821</v>
      </c>
      <c r="DT464" s="31" t="s">
        <v>37524</v>
      </c>
      <c r="DU464" s="31">
        <v>3</v>
      </c>
      <c r="DV464" s="31" t="s">
        <v>32167</v>
      </c>
      <c r="DW464" s="31"/>
      <c r="DX464" s="31"/>
      <c r="DY464" s="31" t="s">
        <v>35710</v>
      </c>
      <c r="DZ464" s="52" t="s">
        <v>35707</v>
      </c>
      <c r="EA464" s="52" t="s">
        <v>35708</v>
      </c>
      <c r="EB464" s="31">
        <v>135297</v>
      </c>
      <c r="EC464" s="31" t="s">
        <v>7992</v>
      </c>
      <c r="ED464" s="31" t="s">
        <v>41101</v>
      </c>
      <c r="EE464" s="31" t="s">
        <v>7726</v>
      </c>
      <c r="EF464" s="31"/>
      <c r="EG464" s="31"/>
      <c r="EH464" s="31"/>
      <c r="EI464" s="31"/>
      <c r="EJ464" s="31"/>
    </row>
    <row r="465" spans="1:140" ht="23.25" customHeight="1">
      <c r="A465" s="25">
        <v>463</v>
      </c>
      <c r="B465" s="30" t="s">
        <v>12363</v>
      </c>
      <c r="C465" s="31">
        <v>140274019</v>
      </c>
      <c r="D465" s="30" t="s">
        <v>1024</v>
      </c>
      <c r="E465" s="30"/>
      <c r="F465" s="30" t="s">
        <v>36253</v>
      </c>
      <c r="G465" s="31">
        <f t="shared" si="70"/>
        <v>60</v>
      </c>
      <c r="H465" s="72">
        <f t="shared" si="71"/>
        <v>46266</v>
      </c>
      <c r="I465" s="30"/>
      <c r="J465" s="30" t="s">
        <v>34084</v>
      </c>
      <c r="K465" s="30" t="s">
        <v>4318</v>
      </c>
      <c r="L465" s="31" t="s">
        <v>4318</v>
      </c>
      <c r="M465" s="31" t="s">
        <v>3186</v>
      </c>
      <c r="N465" s="31" t="s">
        <v>2297</v>
      </c>
      <c r="O465" s="31" t="s">
        <v>6405</v>
      </c>
      <c r="P465" s="31" t="s">
        <v>21727</v>
      </c>
      <c r="Q465" s="31"/>
      <c r="R465" s="31">
        <v>29</v>
      </c>
      <c r="S465" s="31">
        <v>1</v>
      </c>
      <c r="T465" s="31"/>
      <c r="U465" s="31">
        <v>36</v>
      </c>
      <c r="V465" s="31"/>
      <c r="W465" s="31" t="s">
        <v>3739</v>
      </c>
      <c r="X465" s="31" t="s">
        <v>5344</v>
      </c>
      <c r="Y465" s="31" t="e">
        <f t="shared" ca="1" si="72"/>
        <v>#VALUE!</v>
      </c>
      <c r="Z465" s="31" t="e">
        <f t="shared" ca="1" si="73"/>
        <v>#VALUE!</v>
      </c>
      <c r="AA465" s="31"/>
      <c r="AB465" s="31" t="s">
        <v>12405</v>
      </c>
      <c r="AC465" s="31" t="s">
        <v>34155</v>
      </c>
      <c r="AD465" s="31" t="s">
        <v>34161</v>
      </c>
      <c r="AE465" s="31" t="s">
        <v>16849</v>
      </c>
      <c r="AF465" s="31" t="s">
        <v>7976</v>
      </c>
      <c r="AG465" s="31" t="s">
        <v>5851</v>
      </c>
      <c r="AH465" s="31" t="s">
        <v>5851</v>
      </c>
      <c r="AI465" s="31" t="s">
        <v>40276</v>
      </c>
      <c r="AJ465" s="31">
        <v>3194210017</v>
      </c>
      <c r="AK465" s="31" t="s">
        <v>3928</v>
      </c>
      <c r="AL465" s="31" t="s">
        <v>702</v>
      </c>
      <c r="AM465" s="31" t="s">
        <v>2711</v>
      </c>
      <c r="AN465" s="31" t="s">
        <v>12364</v>
      </c>
      <c r="AO465" s="31" t="s">
        <v>12365</v>
      </c>
      <c r="AP465" s="31" t="s">
        <v>16849</v>
      </c>
      <c r="AQ465" s="31"/>
      <c r="AR465" s="31" t="s">
        <v>34144</v>
      </c>
      <c r="AS465" s="31" t="s">
        <v>34144</v>
      </c>
      <c r="AT465" s="31" t="str">
        <f>_xlfn.IFNA(VLOOKUP(D465,'[1]5. 1 Mei 2022'!$C$7:$F$60,4,FALSE),"")</f>
        <v/>
      </c>
      <c r="AU465" s="31"/>
      <c r="AV465" s="31" t="s">
        <v>7982</v>
      </c>
      <c r="AW465" s="31" t="s">
        <v>22693</v>
      </c>
      <c r="AX465" s="29" t="e">
        <f t="shared" si="76"/>
        <v>#VALUE!</v>
      </c>
      <c r="AY465" s="31" t="s">
        <v>26346</v>
      </c>
      <c r="AZ465" s="31" t="s">
        <v>16850</v>
      </c>
      <c r="BA465" s="30" t="s">
        <v>16849</v>
      </c>
      <c r="BB465" s="31"/>
      <c r="BC465" s="31"/>
      <c r="BD465" s="31" t="s">
        <v>7978</v>
      </c>
      <c r="BE465" s="31" t="s">
        <v>7976</v>
      </c>
      <c r="BF465" s="31" t="s">
        <v>7982</v>
      </c>
      <c r="BG465" s="31"/>
      <c r="BH465" s="31"/>
      <c r="BI465" s="31" t="s">
        <v>8137</v>
      </c>
      <c r="BJ465" s="31" t="s">
        <v>21647</v>
      </c>
      <c r="BK465" s="31" t="str">
        <f t="shared" si="69"/>
        <v>IV/c</v>
      </c>
      <c r="BL465" s="31" t="s">
        <v>8077</v>
      </c>
      <c r="BM465" s="31"/>
      <c r="BN465" s="31"/>
      <c r="BO465" s="31"/>
      <c r="BP465" s="31" t="s">
        <v>1498</v>
      </c>
      <c r="BQ465" s="31" t="s">
        <v>21647</v>
      </c>
      <c r="BR465" s="31" t="s">
        <v>15825</v>
      </c>
      <c r="BS465" s="31" t="s">
        <v>26428</v>
      </c>
      <c r="BT465" s="31" t="s">
        <v>5638</v>
      </c>
      <c r="BU465" s="31"/>
      <c r="BV465" s="31" t="s">
        <v>5596</v>
      </c>
      <c r="BW465" s="31">
        <f t="shared" ca="1" si="74"/>
        <v>23</v>
      </c>
      <c r="BX465" s="78">
        <f t="shared" ca="1" si="75"/>
        <v>3</v>
      </c>
      <c r="BY465" s="31"/>
      <c r="BZ465" s="31"/>
      <c r="CA465" s="31" t="s">
        <v>4239</v>
      </c>
      <c r="CB465" s="31" t="s">
        <v>2519</v>
      </c>
      <c r="CC465" s="31">
        <v>2</v>
      </c>
      <c r="CD465" s="31">
        <v>1</v>
      </c>
      <c r="CE465" s="31" t="s">
        <v>20085</v>
      </c>
      <c r="CF465" s="31"/>
      <c r="CG465" s="31"/>
      <c r="CH465" s="31">
        <v>2009</v>
      </c>
      <c r="CI465" s="31" t="s">
        <v>5058</v>
      </c>
      <c r="CJ465" s="31"/>
      <c r="CK465" s="31"/>
      <c r="CL465" s="31" t="s">
        <v>32049</v>
      </c>
      <c r="CM465" s="31" t="s">
        <v>31621</v>
      </c>
      <c r="CN465" s="31">
        <v>126</v>
      </c>
      <c r="CO465" s="31" t="s">
        <v>31620</v>
      </c>
      <c r="CP465" s="31" t="s">
        <v>31621</v>
      </c>
      <c r="CQ465" s="31">
        <v>126</v>
      </c>
      <c r="CR465" s="31">
        <v>3627</v>
      </c>
      <c r="CS465" s="31" t="s">
        <v>10077</v>
      </c>
      <c r="CT465" s="31" t="s">
        <v>10076</v>
      </c>
      <c r="CU465" s="31" t="s">
        <v>10078</v>
      </c>
      <c r="CV465" s="31" t="s">
        <v>23935</v>
      </c>
      <c r="CW465" s="31" t="s">
        <v>23936</v>
      </c>
      <c r="CX465" s="31" t="s">
        <v>23937</v>
      </c>
      <c r="CY465" s="31" t="s">
        <v>8490</v>
      </c>
      <c r="CZ465" s="31" t="s">
        <v>8555</v>
      </c>
      <c r="DA465" s="31" t="s">
        <v>8491</v>
      </c>
      <c r="DB465" s="31" t="s">
        <v>25128</v>
      </c>
      <c r="DC465" s="31"/>
      <c r="DD465" s="31"/>
      <c r="DE465" s="31" t="s">
        <v>18698</v>
      </c>
      <c r="DF465" s="31" t="s">
        <v>25639</v>
      </c>
      <c r="DG465" s="31" t="s">
        <v>25640</v>
      </c>
      <c r="DH465" s="31" t="s">
        <v>18698</v>
      </c>
      <c r="DI465" s="31"/>
      <c r="DJ465" s="31"/>
      <c r="DK465" s="31" t="s">
        <v>25644</v>
      </c>
      <c r="DL465" s="31" t="s">
        <v>25643</v>
      </c>
      <c r="DM465" s="38" t="s">
        <v>9100</v>
      </c>
      <c r="DN465" s="38"/>
      <c r="DO465" s="35">
        <v>0</v>
      </c>
      <c r="DP465" s="31" t="s">
        <v>12931</v>
      </c>
      <c r="DQ465" s="31" t="s">
        <v>12930</v>
      </c>
      <c r="DR465" s="31"/>
      <c r="DS465" s="31" t="s">
        <v>5791</v>
      </c>
      <c r="DT465" s="31"/>
      <c r="DU465" s="31">
        <v>3</v>
      </c>
      <c r="DV465" s="31" t="s">
        <v>32167</v>
      </c>
      <c r="DW465" s="31"/>
      <c r="DX465" s="31"/>
      <c r="DY465" s="31" t="s">
        <v>33475</v>
      </c>
      <c r="DZ465" s="31" t="s">
        <v>21711</v>
      </c>
      <c r="EA465" s="31" t="s">
        <v>33461</v>
      </c>
      <c r="EB465" s="31">
        <v>372016</v>
      </c>
      <c r="EC465" s="31" t="s">
        <v>40137</v>
      </c>
      <c r="ED465" s="31" t="s">
        <v>41101</v>
      </c>
      <c r="EE465" s="31" t="s">
        <v>2711</v>
      </c>
      <c r="EF465" s="31" t="s">
        <v>2711</v>
      </c>
      <c r="EG465" s="31" t="s">
        <v>41194</v>
      </c>
      <c r="EH465" s="31"/>
      <c r="EI465" s="31"/>
      <c r="EJ465" s="31"/>
    </row>
    <row r="466" spans="1:140" ht="23.25" customHeight="1">
      <c r="A466" s="25">
        <v>464</v>
      </c>
      <c r="B466" s="30" t="s">
        <v>33091</v>
      </c>
      <c r="C466" s="31">
        <v>140243996</v>
      </c>
      <c r="D466" s="30" t="s">
        <v>1036</v>
      </c>
      <c r="E466" s="30"/>
      <c r="F466" s="30" t="s">
        <v>36260</v>
      </c>
      <c r="G466" s="31">
        <f t="shared" si="70"/>
        <v>65</v>
      </c>
      <c r="H466" s="72">
        <f t="shared" si="71"/>
        <v>46143</v>
      </c>
      <c r="I466" s="30"/>
      <c r="J466" s="30" t="s">
        <v>34084</v>
      </c>
      <c r="K466" s="30" t="s">
        <v>4318</v>
      </c>
      <c r="L466" s="31" t="s">
        <v>4318</v>
      </c>
      <c r="M466" s="31" t="s">
        <v>6378</v>
      </c>
      <c r="N466" s="31" t="s">
        <v>4652</v>
      </c>
      <c r="O466" s="31" t="s">
        <v>4317</v>
      </c>
      <c r="P466" s="31" t="s">
        <v>23983</v>
      </c>
      <c r="Q466" s="31"/>
      <c r="R466" s="31">
        <v>32</v>
      </c>
      <c r="S466" s="31">
        <v>0</v>
      </c>
      <c r="T466" s="31"/>
      <c r="U466" s="31">
        <v>81</v>
      </c>
      <c r="V466" s="31"/>
      <c r="W466" s="31" t="s">
        <v>1403</v>
      </c>
      <c r="X466" s="31" t="s">
        <v>6814</v>
      </c>
      <c r="Y466" s="31" t="e">
        <f t="shared" ca="1" si="72"/>
        <v>#VALUE!</v>
      </c>
      <c r="Z466" s="31" t="e">
        <f t="shared" ca="1" si="73"/>
        <v>#VALUE!</v>
      </c>
      <c r="AA466" s="31"/>
      <c r="AB466" s="31" t="s">
        <v>33089</v>
      </c>
      <c r="AC466" s="31" t="s">
        <v>34155</v>
      </c>
      <c r="AD466" s="31" t="s">
        <v>34161</v>
      </c>
      <c r="AE466" s="31" t="s">
        <v>16840</v>
      </c>
      <c r="AF466" s="31" t="s">
        <v>7976</v>
      </c>
      <c r="AG466" s="31" t="s">
        <v>5851</v>
      </c>
      <c r="AH466" s="31" t="s">
        <v>5851</v>
      </c>
      <c r="AI466" s="31" t="s">
        <v>40276</v>
      </c>
      <c r="AJ466" s="52" t="s">
        <v>36246</v>
      </c>
      <c r="AK466" s="52" t="s">
        <v>36245</v>
      </c>
      <c r="AL466" s="52" t="s">
        <v>11481</v>
      </c>
      <c r="AM466" s="31" t="s">
        <v>2711</v>
      </c>
      <c r="AN466" s="31" t="s">
        <v>33090</v>
      </c>
      <c r="AO466" s="66" t="s">
        <v>18727</v>
      </c>
      <c r="AP466" s="31" t="s">
        <v>16840</v>
      </c>
      <c r="AQ466" s="31"/>
      <c r="AR466" s="31" t="s">
        <v>34144</v>
      </c>
      <c r="AS466" s="31" t="s">
        <v>34144</v>
      </c>
      <c r="AT466" s="31" t="str">
        <f>_xlfn.IFNA(VLOOKUP(D466,'[1]5. 1 Mei 2022'!$C$7:$F$60,4,FALSE),"")</f>
        <v/>
      </c>
      <c r="AU466" s="31"/>
      <c r="AV466" s="31" t="s">
        <v>7984</v>
      </c>
      <c r="AW466" s="31" t="s">
        <v>22705</v>
      </c>
      <c r="AX466" s="29" t="e">
        <f t="shared" si="76"/>
        <v>#VALUE!</v>
      </c>
      <c r="AY466" s="31" t="s">
        <v>26346</v>
      </c>
      <c r="AZ466" s="31" t="s">
        <v>16841</v>
      </c>
      <c r="BA466" s="30" t="s">
        <v>16840</v>
      </c>
      <c r="BB466" s="31"/>
      <c r="BC466" s="31"/>
      <c r="BD466" s="31" t="s">
        <v>7978</v>
      </c>
      <c r="BE466" s="31" t="s">
        <v>7976</v>
      </c>
      <c r="BF466" s="31" t="s">
        <v>7984</v>
      </c>
      <c r="BG466" s="31" t="s">
        <v>22718</v>
      </c>
      <c r="BH466" s="31"/>
      <c r="BI466" s="31" t="s">
        <v>8137</v>
      </c>
      <c r="BJ466" s="31" t="s">
        <v>21630</v>
      </c>
      <c r="BK466" s="31" t="str">
        <f t="shared" si="69"/>
        <v>IV/e</v>
      </c>
      <c r="BL466" s="31" t="s">
        <v>8077</v>
      </c>
      <c r="BM466" s="31"/>
      <c r="BN466" s="31"/>
      <c r="BO466" s="31"/>
      <c r="BP466" s="31" t="s">
        <v>1498</v>
      </c>
      <c r="BQ466" s="31" t="s">
        <v>21630</v>
      </c>
      <c r="BR466" s="31" t="s">
        <v>8466</v>
      </c>
      <c r="BS466" s="31" t="s">
        <v>810</v>
      </c>
      <c r="BT466" s="31" t="s">
        <v>6815</v>
      </c>
      <c r="BU466" s="31"/>
      <c r="BV466" s="31" t="s">
        <v>737</v>
      </c>
      <c r="BW466" s="31">
        <f t="shared" ca="1" si="74"/>
        <v>16</v>
      </c>
      <c r="BX466" s="78">
        <f t="shared" ca="1" si="75"/>
        <v>4</v>
      </c>
      <c r="BY466" s="31"/>
      <c r="BZ466" s="31" t="s">
        <v>30937</v>
      </c>
      <c r="CA466" s="31" t="s">
        <v>2483</v>
      </c>
      <c r="CB466" s="31" t="s">
        <v>2519</v>
      </c>
      <c r="CC466" s="31"/>
      <c r="CD466" s="31">
        <v>1</v>
      </c>
      <c r="CE466" s="31" t="s">
        <v>20085</v>
      </c>
      <c r="CF466" s="31"/>
      <c r="CG466" s="31"/>
      <c r="CH466" s="31">
        <v>2010</v>
      </c>
      <c r="CI466" s="31">
        <v>2010</v>
      </c>
      <c r="CJ466" s="31"/>
      <c r="CK466" s="31"/>
      <c r="CL466" s="31" t="s">
        <v>36618</v>
      </c>
      <c r="CM466" s="31" t="s">
        <v>33912</v>
      </c>
      <c r="CN466" s="31">
        <v>127</v>
      </c>
      <c r="CO466" s="31" t="s">
        <v>36736</v>
      </c>
      <c r="CP466" s="31" t="s">
        <v>33912</v>
      </c>
      <c r="CQ466" s="31">
        <v>127</v>
      </c>
      <c r="CR466" s="31">
        <v>2212</v>
      </c>
      <c r="CS466" s="31" t="s">
        <v>8631</v>
      </c>
      <c r="CT466" s="31" t="s">
        <v>17988</v>
      </c>
      <c r="CU466" s="31" t="s">
        <v>8632</v>
      </c>
      <c r="CV466" s="31" t="s">
        <v>8557</v>
      </c>
      <c r="CW466" s="31" t="s">
        <v>8561</v>
      </c>
      <c r="CX466" s="31" t="s">
        <v>926</v>
      </c>
      <c r="CY466" s="31" t="s">
        <v>8496</v>
      </c>
      <c r="CZ466" s="31" t="s">
        <v>8548</v>
      </c>
      <c r="DA466" s="31" t="s">
        <v>8493</v>
      </c>
      <c r="DB466" s="31" t="s">
        <v>8703</v>
      </c>
      <c r="DC466" s="31" t="s">
        <v>10082</v>
      </c>
      <c r="DD466" s="31">
        <v>41368</v>
      </c>
      <c r="DE466" s="31"/>
      <c r="DF466" s="31" t="s">
        <v>25639</v>
      </c>
      <c r="DG466" s="31" t="s">
        <v>25640</v>
      </c>
      <c r="DH466" s="31" t="s">
        <v>18699</v>
      </c>
      <c r="DI466" s="31"/>
      <c r="DJ466" s="31"/>
      <c r="DK466" s="31" t="s">
        <v>25644</v>
      </c>
      <c r="DL466" s="31" t="s">
        <v>25643</v>
      </c>
      <c r="DM466" s="38" t="s">
        <v>9053</v>
      </c>
      <c r="DN466" s="38"/>
      <c r="DO466" s="35">
        <v>0</v>
      </c>
      <c r="DP466" s="31" t="s">
        <v>31336</v>
      </c>
      <c r="DQ466" s="31" t="s">
        <v>20546</v>
      </c>
      <c r="DR466" s="31"/>
      <c r="DS466" s="31" t="s">
        <v>26731</v>
      </c>
      <c r="DT466" s="31" t="s">
        <v>37525</v>
      </c>
      <c r="DU466" s="31">
        <v>2</v>
      </c>
      <c r="DV466" s="31" t="s">
        <v>32167</v>
      </c>
      <c r="DW466" s="31"/>
      <c r="DX466" s="31"/>
      <c r="DY466" s="31" t="s">
        <v>33092</v>
      </c>
      <c r="DZ466" s="31" t="s">
        <v>17891</v>
      </c>
      <c r="EA466" s="31" t="s">
        <v>33694</v>
      </c>
      <c r="EB466" s="31">
        <v>0</v>
      </c>
      <c r="EC466" s="31" t="s">
        <v>40137</v>
      </c>
      <c r="ED466" s="31" t="s">
        <v>41101</v>
      </c>
      <c r="EE466" s="31" t="s">
        <v>4050</v>
      </c>
      <c r="EF466" s="31" t="s">
        <v>2711</v>
      </c>
      <c r="EG466" s="31" t="s">
        <v>41196</v>
      </c>
      <c r="EH466" s="31"/>
      <c r="EI466" s="31"/>
      <c r="EJ466" s="31"/>
    </row>
    <row r="467" spans="1:140" ht="23.25" customHeight="1">
      <c r="A467" s="25">
        <v>465</v>
      </c>
      <c r="B467" s="30" t="s">
        <v>8184</v>
      </c>
      <c r="C467" s="31">
        <v>140224857</v>
      </c>
      <c r="D467" s="30" t="s">
        <v>1221</v>
      </c>
      <c r="E467" s="30"/>
      <c r="F467" s="30" t="s">
        <v>36260</v>
      </c>
      <c r="G467" s="31">
        <f t="shared" si="70"/>
        <v>65</v>
      </c>
      <c r="H467" s="72">
        <f t="shared" si="71"/>
        <v>45078</v>
      </c>
      <c r="I467" s="30"/>
      <c r="J467" s="30" t="s">
        <v>34084</v>
      </c>
      <c r="K467" s="30" t="s">
        <v>4318</v>
      </c>
      <c r="L467" s="31" t="s">
        <v>4318</v>
      </c>
      <c r="M467" s="31" t="s">
        <v>3186</v>
      </c>
      <c r="N467" s="31" t="s">
        <v>4652</v>
      </c>
      <c r="O467" s="31" t="s">
        <v>4317</v>
      </c>
      <c r="P467" s="31" t="s">
        <v>3499</v>
      </c>
      <c r="Q467" s="31"/>
      <c r="R467" s="31">
        <v>32</v>
      </c>
      <c r="S467" s="31">
        <v>0</v>
      </c>
      <c r="T467" s="31"/>
      <c r="U467" s="31">
        <v>74</v>
      </c>
      <c r="V467" s="31"/>
      <c r="W467" s="31" t="s">
        <v>3546</v>
      </c>
      <c r="X467" s="31" t="s">
        <v>3589</v>
      </c>
      <c r="Y467" s="31">
        <f t="shared" ca="1" si="72"/>
        <v>65</v>
      </c>
      <c r="Z467" s="31" t="str">
        <f t="shared" ca="1" si="73"/>
        <v>Lebih dari 58</v>
      </c>
      <c r="AA467" s="52" t="s">
        <v>22026</v>
      </c>
      <c r="AB467" s="31" t="s">
        <v>7991</v>
      </c>
      <c r="AC467" s="31" t="s">
        <v>34154</v>
      </c>
      <c r="AD467" s="31" t="s">
        <v>34161</v>
      </c>
      <c r="AE467" s="31" t="s">
        <v>16862</v>
      </c>
      <c r="AF467" s="31" t="s">
        <v>7976</v>
      </c>
      <c r="AG467" s="31" t="s">
        <v>5851</v>
      </c>
      <c r="AH467" s="31" t="s">
        <v>5851</v>
      </c>
      <c r="AI467" s="31" t="s">
        <v>40275</v>
      </c>
      <c r="AJ467" s="31">
        <v>3193160067</v>
      </c>
      <c r="AK467" s="31" t="s">
        <v>4385</v>
      </c>
      <c r="AL467" s="31" t="s">
        <v>4386</v>
      </c>
      <c r="AM467" s="31" t="s">
        <v>2711</v>
      </c>
      <c r="AN467" s="31"/>
      <c r="AO467" s="31"/>
      <c r="AP467" s="31" t="s">
        <v>16862</v>
      </c>
      <c r="AQ467" s="31" t="s">
        <v>7829</v>
      </c>
      <c r="AR467" s="31" t="s">
        <v>34143</v>
      </c>
      <c r="AS467" s="31" t="s">
        <v>34143</v>
      </c>
      <c r="AT467" s="31" t="str">
        <f>_xlfn.IFNA(VLOOKUP(D467,'[1]5. 1 Mei 2022'!$C$7:$F$60,4,FALSE),"")</f>
        <v/>
      </c>
      <c r="AU467" s="31"/>
      <c r="AV467" s="31" t="s">
        <v>30286</v>
      </c>
      <c r="AW467" s="31" t="s">
        <v>30292</v>
      </c>
      <c r="AX467" s="29">
        <f t="shared" si="76"/>
        <v>46251</v>
      </c>
      <c r="AY467" s="31" t="s">
        <v>26346</v>
      </c>
      <c r="AZ467" s="31" t="s">
        <v>16863</v>
      </c>
      <c r="BA467" s="30" t="s">
        <v>16862</v>
      </c>
      <c r="BB467" s="31"/>
      <c r="BC467" s="31"/>
      <c r="BD467" s="31" t="s">
        <v>30284</v>
      </c>
      <c r="BE467" s="31" t="s">
        <v>7976</v>
      </c>
      <c r="BF467" s="31" t="s">
        <v>30286</v>
      </c>
      <c r="BG467" s="31"/>
      <c r="BH467" s="31"/>
      <c r="BI467" s="31" t="s">
        <v>8137</v>
      </c>
      <c r="BJ467" s="31" t="s">
        <v>21630</v>
      </c>
      <c r="BK467" s="31" t="str">
        <f t="shared" si="69"/>
        <v>IV/e</v>
      </c>
      <c r="BL467" s="31" t="s">
        <v>8077</v>
      </c>
      <c r="BM467" s="31"/>
      <c r="BN467" s="31"/>
      <c r="BO467" s="31"/>
      <c r="BP467" s="31" t="s">
        <v>1498</v>
      </c>
      <c r="BQ467" s="31" t="s">
        <v>21630</v>
      </c>
      <c r="BR467" s="31" t="s">
        <v>11744</v>
      </c>
      <c r="BS467" s="31"/>
      <c r="BT467" s="31" t="s">
        <v>4192</v>
      </c>
      <c r="BU467" s="31"/>
      <c r="BV467" s="31" t="s">
        <v>7829</v>
      </c>
      <c r="BW467" s="31">
        <f t="shared" ca="1" si="74"/>
        <v>16</v>
      </c>
      <c r="BX467" s="78">
        <f t="shared" ca="1" si="75"/>
        <v>1</v>
      </c>
      <c r="BY467" s="31"/>
      <c r="BZ467" s="31"/>
      <c r="CA467" s="31" t="s">
        <v>2483</v>
      </c>
      <c r="CB467" s="31" t="s">
        <v>2519</v>
      </c>
      <c r="CC467" s="31">
        <v>2</v>
      </c>
      <c r="CD467" s="31">
        <v>1</v>
      </c>
      <c r="CE467" s="31" t="s">
        <v>20085</v>
      </c>
      <c r="CF467" s="31"/>
      <c r="CG467" s="31"/>
      <c r="CH467" s="31"/>
      <c r="CI467" s="31">
        <v>2009</v>
      </c>
      <c r="CJ467" s="31"/>
      <c r="CK467" s="31"/>
      <c r="CL467" s="31" t="s">
        <v>33593</v>
      </c>
      <c r="CM467" s="31" t="s">
        <v>33594</v>
      </c>
      <c r="CN467" s="31">
        <v>127</v>
      </c>
      <c r="CO467" s="31" t="s">
        <v>33595</v>
      </c>
      <c r="CP467" s="31" t="s">
        <v>33594</v>
      </c>
      <c r="CQ467" s="31">
        <v>127</v>
      </c>
      <c r="CR467" s="31">
        <v>2186</v>
      </c>
      <c r="CS467" s="31" t="s">
        <v>10077</v>
      </c>
      <c r="CT467" s="31" t="s">
        <v>10076</v>
      </c>
      <c r="CU467" s="31" t="s">
        <v>10078</v>
      </c>
      <c r="CV467" s="31" t="s">
        <v>8557</v>
      </c>
      <c r="CW467" s="31" t="s">
        <v>8563</v>
      </c>
      <c r="CX467" s="31" t="s">
        <v>926</v>
      </c>
      <c r="CY467" s="31" t="s">
        <v>8490</v>
      </c>
      <c r="CZ467" s="31" t="s">
        <v>8555</v>
      </c>
      <c r="DA467" s="31" t="s">
        <v>8491</v>
      </c>
      <c r="DB467" s="31" t="s">
        <v>8703</v>
      </c>
      <c r="DC467" s="31" t="s">
        <v>10082</v>
      </c>
      <c r="DD467" s="31">
        <v>41368</v>
      </c>
      <c r="DE467" s="31"/>
      <c r="DF467" s="31" t="s">
        <v>25639</v>
      </c>
      <c r="DG467" s="31" t="s">
        <v>25640</v>
      </c>
      <c r="DH467" s="31" t="s">
        <v>18699</v>
      </c>
      <c r="DI467" s="31"/>
      <c r="DJ467" s="31"/>
      <c r="DK467" s="31" t="s">
        <v>25644</v>
      </c>
      <c r="DL467" s="31" t="s">
        <v>25643</v>
      </c>
      <c r="DM467" s="38" t="s">
        <v>8803</v>
      </c>
      <c r="DN467" s="38"/>
      <c r="DO467" s="35">
        <v>0</v>
      </c>
      <c r="DP467" s="31" t="s">
        <v>28280</v>
      </c>
      <c r="DQ467" s="31" t="s">
        <v>14932</v>
      </c>
      <c r="DR467" s="31" t="s">
        <v>1934</v>
      </c>
      <c r="DS467" s="31" t="s">
        <v>38527</v>
      </c>
      <c r="DT467" s="31" t="s">
        <v>27922</v>
      </c>
      <c r="DU467" s="31">
        <v>3</v>
      </c>
      <c r="DV467" s="31" t="s">
        <v>32167</v>
      </c>
      <c r="DW467" s="31"/>
      <c r="DX467" s="31"/>
      <c r="DY467" s="31" t="s">
        <v>24729</v>
      </c>
      <c r="DZ467" s="31" t="s">
        <v>23998</v>
      </c>
      <c r="EA467" s="31"/>
      <c r="EB467" s="31">
        <v>880423</v>
      </c>
      <c r="EC467" s="31" t="s">
        <v>40137</v>
      </c>
      <c r="ED467" s="31" t="s">
        <v>41101</v>
      </c>
      <c r="EE467" s="31" t="s">
        <v>2711</v>
      </c>
      <c r="EF467" s="31" t="s">
        <v>2711</v>
      </c>
      <c r="EG467" s="31"/>
      <c r="EH467" s="31"/>
      <c r="EI467" s="31"/>
      <c r="EJ467" s="31"/>
    </row>
    <row r="468" spans="1:140" ht="23.25" customHeight="1">
      <c r="A468" s="25">
        <v>466</v>
      </c>
      <c r="B468" s="30" t="s">
        <v>33330</v>
      </c>
      <c r="C468" s="31" t="s">
        <v>29980</v>
      </c>
      <c r="D468" s="30" t="s">
        <v>33186</v>
      </c>
      <c r="E468" s="30"/>
      <c r="F468" s="30" t="s">
        <v>36258</v>
      </c>
      <c r="G468" s="31">
        <f t="shared" si="70"/>
        <v>58</v>
      </c>
      <c r="H468" s="72">
        <f t="shared" si="71"/>
        <v>56005</v>
      </c>
      <c r="I468" s="30"/>
      <c r="J468" s="30" t="s">
        <v>34084</v>
      </c>
      <c r="K468" s="30" t="s">
        <v>4318</v>
      </c>
      <c r="L468" s="31" t="s">
        <v>4318</v>
      </c>
      <c r="M468" s="31" t="s">
        <v>3186</v>
      </c>
      <c r="N468" s="31" t="s">
        <v>3311</v>
      </c>
      <c r="O468" s="31" t="s">
        <v>2534</v>
      </c>
      <c r="P468" s="52" t="s">
        <v>35984</v>
      </c>
      <c r="Q468" s="31" t="s">
        <v>41277</v>
      </c>
      <c r="R468" s="31"/>
      <c r="S468" s="31"/>
      <c r="T468" s="31"/>
      <c r="U468" s="31"/>
      <c r="V468" s="31"/>
      <c r="W468" s="31" t="s">
        <v>4579</v>
      </c>
      <c r="X468" s="31" t="s">
        <v>33187</v>
      </c>
      <c r="Y468" s="31">
        <f t="shared" ca="1" si="72"/>
        <v>28</v>
      </c>
      <c r="Z468" s="31" t="str">
        <f t="shared" ca="1" si="73"/>
        <v>21-35</v>
      </c>
      <c r="AA468" s="31"/>
      <c r="AB468" s="31" t="s">
        <v>7992</v>
      </c>
      <c r="AC468" s="31" t="s">
        <v>34156</v>
      </c>
      <c r="AD468" s="31" t="s">
        <v>34161</v>
      </c>
      <c r="AE468" s="31" t="s">
        <v>33108</v>
      </c>
      <c r="AF468" s="31" t="s">
        <v>7976</v>
      </c>
      <c r="AG468" s="31" t="s">
        <v>5851</v>
      </c>
      <c r="AH468" s="31" t="s">
        <v>5851</v>
      </c>
      <c r="AI468" s="31" t="s">
        <v>728</v>
      </c>
      <c r="AJ468" s="31"/>
      <c r="AK468" s="31"/>
      <c r="AL468" s="31"/>
      <c r="AM468" s="31"/>
      <c r="AN468" s="31"/>
      <c r="AO468" s="31"/>
      <c r="AP468" s="31" t="s">
        <v>33108</v>
      </c>
      <c r="AQ468" s="31"/>
      <c r="AR468" s="31" t="s">
        <v>34144</v>
      </c>
      <c r="AS468" s="31" t="s">
        <v>34144</v>
      </c>
      <c r="AT468" s="31" t="str">
        <f>_xlfn.IFNA(VLOOKUP(D468,'[1]5. 1 Mei 2022'!$C$7:$F$60,4,FALSE),"")</f>
        <v/>
      </c>
      <c r="AU468" s="31"/>
      <c r="AV468" s="31" t="s">
        <v>7992</v>
      </c>
      <c r="AW468" s="31"/>
      <c r="AX468" s="29">
        <f t="shared" si="76"/>
        <v>1903</v>
      </c>
      <c r="AY468" s="31" t="s">
        <v>26346</v>
      </c>
      <c r="AZ468" s="31" t="s">
        <v>16848</v>
      </c>
      <c r="BA468" s="30" t="s">
        <v>33108</v>
      </c>
      <c r="BB468" s="31"/>
      <c r="BC468" s="31"/>
      <c r="BD468" s="31" t="s">
        <v>7978</v>
      </c>
      <c r="BE468" s="31" t="s">
        <v>7976</v>
      </c>
      <c r="BF468" s="31" t="s">
        <v>7992</v>
      </c>
      <c r="BG468" s="31"/>
      <c r="BH468" s="31"/>
      <c r="BI468" s="31"/>
      <c r="BJ468" s="31"/>
      <c r="BK468" s="31" t="str">
        <f t="shared" si="69"/>
        <v>III/b</v>
      </c>
      <c r="BL468" s="31"/>
      <c r="BM468" s="31"/>
      <c r="BN468" s="31"/>
      <c r="BO468" s="31"/>
      <c r="BP468" s="31"/>
      <c r="BQ468" s="31" t="s">
        <v>20298</v>
      </c>
      <c r="BR468" s="31" t="s">
        <v>41376</v>
      </c>
      <c r="BS468" s="31">
        <v>0</v>
      </c>
      <c r="BT468" s="31"/>
      <c r="BU468" s="52" t="s">
        <v>35984</v>
      </c>
      <c r="BV468" s="31" t="s">
        <v>20332</v>
      </c>
      <c r="BW468" s="31">
        <f t="shared" ca="1" si="74"/>
        <v>1</v>
      </c>
      <c r="BX468" s="78">
        <f t="shared" ca="1" si="75"/>
        <v>3</v>
      </c>
      <c r="BY468" s="31"/>
      <c r="BZ468" s="31"/>
      <c r="CA468" s="31" t="s">
        <v>2483</v>
      </c>
      <c r="CB468" s="31" t="s">
        <v>2519</v>
      </c>
      <c r="CC468" s="31">
        <v>2</v>
      </c>
      <c r="CD468" s="31">
        <v>1</v>
      </c>
      <c r="CE468" s="31"/>
      <c r="CF468" s="31"/>
      <c r="CG468" s="31"/>
      <c r="CH468" s="31"/>
      <c r="CI468" s="31"/>
      <c r="CJ468" s="31"/>
      <c r="CK468" s="31"/>
      <c r="CL468" s="31" t="s">
        <v>28334</v>
      </c>
      <c r="CM468" s="31" t="s">
        <v>33588</v>
      </c>
      <c r="CN468" s="31">
        <v>127</v>
      </c>
      <c r="CO468" s="31" t="s">
        <v>34007</v>
      </c>
      <c r="CP468" s="31" t="s">
        <v>33588</v>
      </c>
      <c r="CQ468" s="31">
        <v>127</v>
      </c>
      <c r="CR468" s="31">
        <v>2454</v>
      </c>
      <c r="CS468" s="31"/>
      <c r="CT468" s="31"/>
      <c r="CU468" s="31"/>
      <c r="CV468" s="31"/>
      <c r="CW468" s="31"/>
      <c r="CX468" s="31"/>
      <c r="CY468" s="31"/>
      <c r="CZ468" s="31"/>
      <c r="DA468" s="31"/>
      <c r="DB468" s="31"/>
      <c r="DC468" s="31"/>
      <c r="DD468" s="31"/>
      <c r="DE468" s="31"/>
      <c r="DF468" s="31"/>
      <c r="DG468" s="31"/>
      <c r="DH468" s="31"/>
      <c r="DI468" s="31"/>
      <c r="DJ468" s="31"/>
      <c r="DK468" s="31"/>
      <c r="DL468" s="31"/>
      <c r="DM468" s="38">
        <v>836837252017000</v>
      </c>
      <c r="DN468" s="38"/>
      <c r="DO468" s="51" t="s">
        <v>40159</v>
      </c>
      <c r="DP468" s="52" t="s">
        <v>40158</v>
      </c>
      <c r="DQ468" s="31"/>
      <c r="DR468" s="31"/>
      <c r="DS468" s="31" t="s">
        <v>38528</v>
      </c>
      <c r="DT468" s="31" t="s">
        <v>37526</v>
      </c>
      <c r="DU468" s="31"/>
      <c r="DV468" s="31"/>
      <c r="DW468" s="31"/>
      <c r="DX468" s="31"/>
      <c r="DY468" s="31"/>
      <c r="DZ468" s="31"/>
      <c r="EA468" s="31"/>
      <c r="EB468" s="31"/>
      <c r="EC468" s="31" t="s">
        <v>7992</v>
      </c>
      <c r="ED468" s="31" t="s">
        <v>41101</v>
      </c>
      <c r="EE468" s="31" t="s">
        <v>3930</v>
      </c>
      <c r="EF468" s="31"/>
      <c r="EG468" s="31"/>
      <c r="EH468" s="31"/>
      <c r="EI468" s="31"/>
      <c r="EJ468" s="31"/>
    </row>
    <row r="469" spans="1:140" ht="23.25" customHeight="1">
      <c r="A469" s="25">
        <v>467</v>
      </c>
      <c r="B469" s="30" t="s">
        <v>8167</v>
      </c>
      <c r="C469" s="31" t="s">
        <v>4318</v>
      </c>
      <c r="D469" s="30" t="s">
        <v>2412</v>
      </c>
      <c r="E469" s="30"/>
      <c r="F469" s="30" t="s">
        <v>36257</v>
      </c>
      <c r="G469" s="31">
        <f t="shared" si="70"/>
        <v>58</v>
      </c>
      <c r="H469" s="72">
        <f t="shared" si="71"/>
        <v>53022</v>
      </c>
      <c r="I469" s="30"/>
      <c r="J469" s="30" t="s">
        <v>34084</v>
      </c>
      <c r="K469" s="30" t="s">
        <v>4318</v>
      </c>
      <c r="L469" s="31" t="s">
        <v>4318</v>
      </c>
      <c r="M469" s="31" t="s">
        <v>6378</v>
      </c>
      <c r="N469" s="31" t="s">
        <v>4008</v>
      </c>
      <c r="O469" s="31" t="s">
        <v>4320</v>
      </c>
      <c r="P469" s="31" t="s">
        <v>2144</v>
      </c>
      <c r="Q469" s="31"/>
      <c r="R469" s="31">
        <v>10</v>
      </c>
      <c r="S469" s="31">
        <v>0</v>
      </c>
      <c r="T469" s="31"/>
      <c r="U469" s="31">
        <v>4</v>
      </c>
      <c r="V469" s="31" t="s">
        <v>4548</v>
      </c>
      <c r="W469" s="31" t="s">
        <v>6910</v>
      </c>
      <c r="X469" s="31" t="s">
        <v>2413</v>
      </c>
      <c r="Y469" s="31">
        <f t="shared" ca="1" si="72"/>
        <v>36</v>
      </c>
      <c r="Z469" s="31" t="str">
        <f t="shared" ca="1" si="73"/>
        <v>36-45</v>
      </c>
      <c r="AA469" s="31"/>
      <c r="AB469" s="31" t="s">
        <v>7992</v>
      </c>
      <c r="AC469" s="31" t="s">
        <v>34156</v>
      </c>
      <c r="AD469" s="31" t="s">
        <v>34161</v>
      </c>
      <c r="AE469" s="31" t="s">
        <v>33108</v>
      </c>
      <c r="AF469" s="31" t="s">
        <v>7976</v>
      </c>
      <c r="AG469" s="31" t="s">
        <v>5851</v>
      </c>
      <c r="AH469" s="31" t="s">
        <v>5851</v>
      </c>
      <c r="AI469" s="31" t="s">
        <v>728</v>
      </c>
      <c r="AJ469" s="31"/>
      <c r="AK469" s="31"/>
      <c r="AL469" s="31"/>
      <c r="AM469" s="31"/>
      <c r="AN469" s="31"/>
      <c r="AO469" s="31"/>
      <c r="AP469" s="31" t="s">
        <v>33014</v>
      </c>
      <c r="AQ469" s="31" t="s">
        <v>11651</v>
      </c>
      <c r="AR469" s="31" t="s">
        <v>34144</v>
      </c>
      <c r="AS469" s="31" t="s">
        <v>34144</v>
      </c>
      <c r="AT469" s="31" t="str">
        <f>_xlfn.IFNA(VLOOKUP(D469,'[1]5. 1 Mei 2022'!$C$7:$F$60,4,FALSE),"")</f>
        <v/>
      </c>
      <c r="AU469" s="31"/>
      <c r="AV469" s="31" t="s">
        <v>19402</v>
      </c>
      <c r="AW469" s="31" t="s">
        <v>1301</v>
      </c>
      <c r="AX469" s="29">
        <f t="shared" si="76"/>
        <v>44639</v>
      </c>
      <c r="AY469" s="31" t="s">
        <v>26346</v>
      </c>
      <c r="AZ469" s="31" t="s">
        <v>33016</v>
      </c>
      <c r="BA469" s="30" t="s">
        <v>33014</v>
      </c>
      <c r="BB469" s="31" t="s">
        <v>19403</v>
      </c>
      <c r="BC469" s="31"/>
      <c r="BD469" s="31" t="s">
        <v>20066</v>
      </c>
      <c r="BE469" s="31" t="s">
        <v>7976</v>
      </c>
      <c r="BF469" s="31" t="s">
        <v>19402</v>
      </c>
      <c r="BG469" s="31"/>
      <c r="BH469" s="31"/>
      <c r="BI469" s="31" t="s">
        <v>8137</v>
      </c>
      <c r="BJ469" s="31" t="s">
        <v>20279</v>
      </c>
      <c r="BK469" s="31" t="str">
        <f t="shared" si="69"/>
        <v>III/c</v>
      </c>
      <c r="BL469" s="31" t="s">
        <v>8077</v>
      </c>
      <c r="BM469" s="31"/>
      <c r="BN469" s="31"/>
      <c r="BO469" s="31"/>
      <c r="BP469" s="31"/>
      <c r="BQ469" s="31" t="s">
        <v>20279</v>
      </c>
      <c r="BR469" s="31" t="s">
        <v>19167</v>
      </c>
      <c r="BS469" s="31" t="s">
        <v>20295</v>
      </c>
      <c r="BT469" s="31" t="s">
        <v>2917</v>
      </c>
      <c r="BU469" s="31" t="s">
        <v>5049</v>
      </c>
      <c r="BV469" s="31" t="s">
        <v>5145</v>
      </c>
      <c r="BW469" s="31">
        <f t="shared" ca="1" si="74"/>
        <v>10</v>
      </c>
      <c r="BX469" s="78">
        <f t="shared" ca="1" si="75"/>
        <v>3</v>
      </c>
      <c r="BY469" s="31"/>
      <c r="BZ469" s="31"/>
      <c r="CA469" s="31" t="s">
        <v>2483</v>
      </c>
      <c r="CB469" s="31" t="s">
        <v>2519</v>
      </c>
      <c r="CC469" s="31"/>
      <c r="CD469" s="31">
        <v>1</v>
      </c>
      <c r="CE469" s="31" t="s">
        <v>20085</v>
      </c>
      <c r="CF469" s="31"/>
      <c r="CG469" s="31"/>
      <c r="CH469" s="31"/>
      <c r="CI469" s="31"/>
      <c r="CJ469" s="31"/>
      <c r="CK469" s="31"/>
      <c r="CL469" s="31" t="s">
        <v>16404</v>
      </c>
      <c r="CM469" s="31" t="s">
        <v>16405</v>
      </c>
      <c r="CN469" s="31">
        <v>121</v>
      </c>
      <c r="CO469" s="31" t="s">
        <v>18546</v>
      </c>
      <c r="CP469" s="31" t="s">
        <v>16405</v>
      </c>
      <c r="CQ469" s="31">
        <v>121</v>
      </c>
      <c r="CR469" s="31">
        <v>2320</v>
      </c>
      <c r="CS469" s="31" t="s">
        <v>8521</v>
      </c>
      <c r="CT469" s="31"/>
      <c r="CU469" s="31" t="s">
        <v>8287</v>
      </c>
      <c r="CV469" s="31"/>
      <c r="CW469" s="31"/>
      <c r="CX469" s="31"/>
      <c r="CY469" s="31"/>
      <c r="CZ469" s="31"/>
      <c r="DA469" s="31"/>
      <c r="DB469" s="31" t="s">
        <v>18538</v>
      </c>
      <c r="DC469" s="31" t="s">
        <v>18534</v>
      </c>
      <c r="DD469" s="31" t="s">
        <v>18535</v>
      </c>
      <c r="DE469" s="31"/>
      <c r="DF469" s="31" t="s">
        <v>10213</v>
      </c>
      <c r="DG469" s="31" t="s">
        <v>10400</v>
      </c>
      <c r="DH469" s="31" t="s">
        <v>10234</v>
      </c>
      <c r="DI469" s="31" t="s">
        <v>18379</v>
      </c>
      <c r="DJ469" s="31" t="s">
        <v>18380</v>
      </c>
      <c r="DK469" s="31" t="s">
        <v>24819</v>
      </c>
      <c r="DL469" s="31" t="s">
        <v>15612</v>
      </c>
      <c r="DM469" s="38" t="s">
        <v>9043</v>
      </c>
      <c r="DN469" s="38"/>
      <c r="DO469" s="35">
        <v>0</v>
      </c>
      <c r="DP469" s="31" t="s">
        <v>14579</v>
      </c>
      <c r="DQ469" s="31" t="s">
        <v>14580</v>
      </c>
      <c r="DR469" s="31"/>
      <c r="DS469" s="31" t="s">
        <v>2517</v>
      </c>
      <c r="DT469" s="31"/>
      <c r="DU469" s="31">
        <v>3</v>
      </c>
      <c r="DV469" s="31" t="s">
        <v>32167</v>
      </c>
      <c r="DW469" s="31"/>
      <c r="DX469" s="31"/>
      <c r="DY469" s="31" t="s">
        <v>18167</v>
      </c>
      <c r="DZ469" s="31">
        <v>2014</v>
      </c>
      <c r="EA469" s="31"/>
      <c r="EB469" s="31">
        <v>0</v>
      </c>
      <c r="EC469" s="31" t="s">
        <v>7992</v>
      </c>
      <c r="ED469" s="31" t="s">
        <v>41101</v>
      </c>
      <c r="EE469" s="31" t="s">
        <v>22199</v>
      </c>
      <c r="EF469" s="31"/>
      <c r="EG469" s="31"/>
      <c r="EH469" s="31"/>
      <c r="EI469" s="31"/>
      <c r="EJ469" s="31"/>
    </row>
    <row r="470" spans="1:140" ht="23.25" customHeight="1">
      <c r="A470" s="25">
        <v>468</v>
      </c>
      <c r="B470" s="30" t="s">
        <v>21255</v>
      </c>
      <c r="C470" s="31">
        <v>140251456</v>
      </c>
      <c r="D470" s="30" t="s">
        <v>6100</v>
      </c>
      <c r="E470" s="30"/>
      <c r="F470" s="30" t="s">
        <v>36260</v>
      </c>
      <c r="G470" s="31">
        <f t="shared" si="70"/>
        <v>65</v>
      </c>
      <c r="H470" s="72">
        <f t="shared" si="71"/>
        <v>45200</v>
      </c>
      <c r="I470" s="30"/>
      <c r="J470" s="30" t="s">
        <v>34084</v>
      </c>
      <c r="K470" s="30" t="s">
        <v>4318</v>
      </c>
      <c r="L470" s="31" t="s">
        <v>4318</v>
      </c>
      <c r="M470" s="31" t="s">
        <v>6378</v>
      </c>
      <c r="N470" s="31" t="s">
        <v>2297</v>
      </c>
      <c r="O470" s="31" t="s">
        <v>6405</v>
      </c>
      <c r="P470" s="31" t="s">
        <v>21727</v>
      </c>
      <c r="Q470" s="31"/>
      <c r="R470" s="31">
        <v>32</v>
      </c>
      <c r="S470" s="31">
        <v>0</v>
      </c>
      <c r="T470" s="31"/>
      <c r="U470" s="31">
        <v>100</v>
      </c>
      <c r="V470" s="31" t="s">
        <v>11745</v>
      </c>
      <c r="W470" s="31" t="s">
        <v>6910</v>
      </c>
      <c r="X470" s="31" t="s">
        <v>7889</v>
      </c>
      <c r="Y470" s="31">
        <f t="shared" ca="1" si="72"/>
        <v>65</v>
      </c>
      <c r="Z470" s="31" t="str">
        <f t="shared" ca="1" si="73"/>
        <v>Lebih dari 58</v>
      </c>
      <c r="AA470" s="31"/>
      <c r="AB470" s="31" t="s">
        <v>15632</v>
      </c>
      <c r="AC470" s="31" t="s">
        <v>34155</v>
      </c>
      <c r="AD470" s="31" t="s">
        <v>34161</v>
      </c>
      <c r="AE470" s="31" t="s">
        <v>16849</v>
      </c>
      <c r="AF470" s="31" t="s">
        <v>7976</v>
      </c>
      <c r="AG470" s="31" t="s">
        <v>5851</v>
      </c>
      <c r="AH470" s="31" t="s">
        <v>5851</v>
      </c>
      <c r="AI470" s="31" t="s">
        <v>40276</v>
      </c>
      <c r="AJ470" s="31"/>
      <c r="AK470" s="31" t="s">
        <v>7428</v>
      </c>
      <c r="AL470" s="31">
        <v>36274</v>
      </c>
      <c r="AM470" s="31" t="s">
        <v>6774</v>
      </c>
      <c r="AN470" s="31" t="s">
        <v>5692</v>
      </c>
      <c r="AO470" s="31" t="s">
        <v>7438</v>
      </c>
      <c r="AP470" s="31" t="s">
        <v>6202</v>
      </c>
      <c r="AQ470" s="31" t="s">
        <v>21862</v>
      </c>
      <c r="AR470" s="31" t="s">
        <v>34143</v>
      </c>
      <c r="AS470" s="31" t="s">
        <v>34143</v>
      </c>
      <c r="AT470" s="31" t="str">
        <f>_xlfn.IFNA(VLOOKUP(D470,'[1]5. 1 Mei 2022'!$C$7:$F$60,4,FALSE),"")</f>
        <v/>
      </c>
      <c r="AU470" s="31" t="s">
        <v>34271</v>
      </c>
      <c r="AV470" s="31" t="s">
        <v>26486</v>
      </c>
      <c r="AW470" s="31" t="s">
        <v>26487</v>
      </c>
      <c r="AX470" s="29" t="e">
        <f t="shared" si="76"/>
        <v>#VALUE!</v>
      </c>
      <c r="AY470" s="31" t="s">
        <v>11416</v>
      </c>
      <c r="AZ470" s="31" t="s">
        <v>982</v>
      </c>
      <c r="BA470" s="30" t="s">
        <v>6202</v>
      </c>
      <c r="BB470" s="31"/>
      <c r="BC470" s="31"/>
      <c r="BD470" s="31" t="s">
        <v>7972</v>
      </c>
      <c r="BE470" s="31" t="s">
        <v>7976</v>
      </c>
      <c r="BF470" s="31" t="s">
        <v>26486</v>
      </c>
      <c r="BG470" s="31" t="s">
        <v>22718</v>
      </c>
      <c r="BH470" s="31"/>
      <c r="BI470" s="31" t="s">
        <v>8137</v>
      </c>
      <c r="BJ470" s="31" t="s">
        <v>21630</v>
      </c>
      <c r="BK470" s="31" t="str">
        <f t="shared" si="69"/>
        <v>IV/c</v>
      </c>
      <c r="BL470" s="31" t="s">
        <v>8077</v>
      </c>
      <c r="BM470" s="31"/>
      <c r="BN470" s="31"/>
      <c r="BO470" s="31"/>
      <c r="BP470" s="31" t="s">
        <v>1498</v>
      </c>
      <c r="BQ470" s="31" t="s">
        <v>21630</v>
      </c>
      <c r="BR470" s="31" t="s">
        <v>23456</v>
      </c>
      <c r="BS470" s="31"/>
      <c r="BT470" s="31" t="s">
        <v>7010</v>
      </c>
      <c r="BU470" s="31" t="s">
        <v>1077</v>
      </c>
      <c r="BV470" s="31" t="s">
        <v>4957</v>
      </c>
      <c r="BW470" s="31">
        <f t="shared" ca="1" si="74"/>
        <v>13</v>
      </c>
      <c r="BX470" s="78">
        <f t="shared" ca="1" si="75"/>
        <v>3</v>
      </c>
      <c r="BY470" s="31"/>
      <c r="BZ470" s="31"/>
      <c r="CA470" s="31" t="s">
        <v>4239</v>
      </c>
      <c r="CB470" s="31" t="s">
        <v>2519</v>
      </c>
      <c r="CC470" s="31">
        <v>4</v>
      </c>
      <c r="CD470" s="31">
        <v>1</v>
      </c>
      <c r="CE470" s="31" t="s">
        <v>20085</v>
      </c>
      <c r="CF470" s="31"/>
      <c r="CG470" s="31"/>
      <c r="CH470" s="31"/>
      <c r="CI470" s="31"/>
      <c r="CJ470" s="31"/>
      <c r="CK470" s="31"/>
      <c r="CL470" s="31" t="s">
        <v>35996</v>
      </c>
      <c r="CM470" s="31" t="s">
        <v>36028</v>
      </c>
      <c r="CN470" s="31">
        <v>127</v>
      </c>
      <c r="CO470" s="31" t="s">
        <v>36052</v>
      </c>
      <c r="CP470" s="31" t="s">
        <v>36028</v>
      </c>
      <c r="CQ470" s="31">
        <v>127</v>
      </c>
      <c r="CR470" s="31">
        <v>2246</v>
      </c>
      <c r="CS470" s="31" t="s">
        <v>10102</v>
      </c>
      <c r="CT470" s="31" t="s">
        <v>10099</v>
      </c>
      <c r="CU470" s="31" t="s">
        <v>10103</v>
      </c>
      <c r="CV470" s="31" t="s">
        <v>17899</v>
      </c>
      <c r="CW470" s="31" t="s">
        <v>17900</v>
      </c>
      <c r="CX470" s="31" t="s">
        <v>17901</v>
      </c>
      <c r="CY470" s="31" t="s">
        <v>8492</v>
      </c>
      <c r="CZ470" s="31" t="s">
        <v>8577</v>
      </c>
      <c r="DA470" s="31" t="s">
        <v>8493</v>
      </c>
      <c r="DB470" s="31" t="s">
        <v>25128</v>
      </c>
      <c r="DC470" s="31"/>
      <c r="DD470" s="31"/>
      <c r="DE470" s="31" t="s">
        <v>18699</v>
      </c>
      <c r="DF470" s="31" t="s">
        <v>25639</v>
      </c>
      <c r="DG470" s="31" t="s">
        <v>25640</v>
      </c>
      <c r="DH470" s="31" t="s">
        <v>18699</v>
      </c>
      <c r="DI470" s="31" t="s">
        <v>15862</v>
      </c>
      <c r="DJ470" s="31" t="s">
        <v>15863</v>
      </c>
      <c r="DK470" s="31" t="s">
        <v>25644</v>
      </c>
      <c r="DL470" s="31" t="s">
        <v>25643</v>
      </c>
      <c r="DM470" s="38" t="s">
        <v>9102</v>
      </c>
      <c r="DN470" s="38"/>
      <c r="DO470" s="35" t="s">
        <v>31480</v>
      </c>
      <c r="DP470" s="31" t="s">
        <v>12923</v>
      </c>
      <c r="DQ470" s="31" t="s">
        <v>8633</v>
      </c>
      <c r="DR470" s="31"/>
      <c r="DS470" s="31" t="s">
        <v>4778</v>
      </c>
      <c r="DT470" s="31"/>
      <c r="DU470" s="31">
        <v>3</v>
      </c>
      <c r="DV470" s="31" t="s">
        <v>32167</v>
      </c>
      <c r="DW470" s="31"/>
      <c r="DX470" s="31"/>
      <c r="DY470" s="31" t="s">
        <v>33492</v>
      </c>
      <c r="DZ470" s="31" t="s">
        <v>21711</v>
      </c>
      <c r="EA470" s="31" t="s">
        <v>33461</v>
      </c>
      <c r="EB470" s="31">
        <v>0</v>
      </c>
      <c r="EC470" s="31" t="s">
        <v>40137</v>
      </c>
      <c r="ED470" s="31" t="s">
        <v>41100</v>
      </c>
      <c r="EE470" s="31" t="s">
        <v>7726</v>
      </c>
      <c r="EF470" s="31" t="s">
        <v>6774</v>
      </c>
      <c r="EG470" s="31" t="s">
        <v>41194</v>
      </c>
      <c r="EH470" s="31"/>
      <c r="EI470" s="31"/>
      <c r="EJ470" s="31"/>
    </row>
    <row r="471" spans="1:140" ht="23.25" customHeight="1">
      <c r="A471" s="25">
        <v>469</v>
      </c>
      <c r="B471" s="30" t="s">
        <v>33095</v>
      </c>
      <c r="C471" s="31" t="s">
        <v>6936</v>
      </c>
      <c r="D471" s="30" t="s">
        <v>6936</v>
      </c>
      <c r="E471" s="30"/>
      <c r="F471" s="30" t="s">
        <v>36253</v>
      </c>
      <c r="G471" s="31">
        <f t="shared" si="70"/>
        <v>60</v>
      </c>
      <c r="H471" s="72">
        <f t="shared" si="71"/>
        <v>47757</v>
      </c>
      <c r="I471" s="30"/>
      <c r="J471" s="30" t="s">
        <v>34084</v>
      </c>
      <c r="K471" s="30" t="s">
        <v>4318</v>
      </c>
      <c r="L471" s="31" t="s">
        <v>4318</v>
      </c>
      <c r="M471" s="31" t="s">
        <v>3186</v>
      </c>
      <c r="N471" s="31" t="s">
        <v>7120</v>
      </c>
      <c r="O471" s="31" t="s">
        <v>3943</v>
      </c>
      <c r="P471" s="31" t="s">
        <v>18412</v>
      </c>
      <c r="Q471" s="31"/>
      <c r="R471" s="31">
        <v>14</v>
      </c>
      <c r="S471" s="31">
        <v>10</v>
      </c>
      <c r="T471" s="31"/>
      <c r="U471" s="31">
        <v>171</v>
      </c>
      <c r="V471" s="31" t="s">
        <v>6268</v>
      </c>
      <c r="W471" s="31" t="s">
        <v>6910</v>
      </c>
      <c r="X471" s="31" t="s">
        <v>5192</v>
      </c>
      <c r="Y471" s="31" t="e">
        <f t="shared" ca="1" si="72"/>
        <v>#VALUE!</v>
      </c>
      <c r="Z471" s="31" t="e">
        <f t="shared" ca="1" si="73"/>
        <v>#VALUE!</v>
      </c>
      <c r="AA471" s="31"/>
      <c r="AB471" s="31" t="s">
        <v>33967</v>
      </c>
      <c r="AC471" s="31" t="s">
        <v>34155</v>
      </c>
      <c r="AD471" s="31" t="s">
        <v>34161</v>
      </c>
      <c r="AE471" s="31" t="s">
        <v>33100</v>
      </c>
      <c r="AF471" s="31" t="s">
        <v>7976</v>
      </c>
      <c r="AG471" s="31" t="s">
        <v>5851</v>
      </c>
      <c r="AH471" s="31" t="s">
        <v>5851</v>
      </c>
      <c r="AI471" s="31" t="s">
        <v>40276</v>
      </c>
      <c r="AJ471" s="31">
        <v>4103202016</v>
      </c>
      <c r="AK471" s="31" t="s">
        <v>4393</v>
      </c>
      <c r="AL471" s="31" t="s">
        <v>4394</v>
      </c>
      <c r="AM471" s="31" t="s">
        <v>2711</v>
      </c>
      <c r="AN471" s="31" t="s">
        <v>33968</v>
      </c>
      <c r="AO471" s="31"/>
      <c r="AP471" s="31" t="s">
        <v>33100</v>
      </c>
      <c r="AQ471" s="31"/>
      <c r="AR471" s="31" t="s">
        <v>34144</v>
      </c>
      <c r="AS471" s="31" t="s">
        <v>34144</v>
      </c>
      <c r="AT471" s="31" t="str">
        <f>_xlfn.IFNA(VLOOKUP(D471,'[1]5. 1 Mei 2022'!$C$7:$F$60,4,FALSE),"")</f>
        <v/>
      </c>
      <c r="AU471" s="31"/>
      <c r="AV471" s="31" t="s">
        <v>25790</v>
      </c>
      <c r="AW471" s="31" t="s">
        <v>30097</v>
      </c>
      <c r="AX471" s="29" t="e">
        <f t="shared" si="76"/>
        <v>#VALUE!</v>
      </c>
      <c r="AY471" s="31" t="s">
        <v>26346</v>
      </c>
      <c r="AZ471" s="31" t="s">
        <v>16837</v>
      </c>
      <c r="BA471" s="30" t="s">
        <v>33100</v>
      </c>
      <c r="BB471" s="31"/>
      <c r="BC471" s="31"/>
      <c r="BD471" s="31" t="s">
        <v>7978</v>
      </c>
      <c r="BE471" s="31" t="s">
        <v>7976</v>
      </c>
      <c r="BF471" s="31" t="s">
        <v>25790</v>
      </c>
      <c r="BG471" s="31"/>
      <c r="BH471" s="31"/>
      <c r="BI471" s="31" t="s">
        <v>8137</v>
      </c>
      <c r="BJ471" s="31" t="s">
        <v>20308</v>
      </c>
      <c r="BK471" s="31" t="str">
        <f t="shared" si="69"/>
        <v>IV/a</v>
      </c>
      <c r="BL471" s="31" t="s">
        <v>8077</v>
      </c>
      <c r="BM471" s="31"/>
      <c r="BN471" s="31"/>
      <c r="BO471" s="31"/>
      <c r="BP471" s="31" t="s">
        <v>1498</v>
      </c>
      <c r="BQ471" s="31" t="s">
        <v>20308</v>
      </c>
      <c r="BR471" s="31" t="s">
        <v>26137</v>
      </c>
      <c r="BS471" s="31" t="s">
        <v>32017</v>
      </c>
      <c r="BT471" s="31" t="s">
        <v>3163</v>
      </c>
      <c r="BU471" s="31" t="s">
        <v>718</v>
      </c>
      <c r="BV471" s="31" t="s">
        <v>5483</v>
      </c>
      <c r="BW471" s="31">
        <f t="shared" ca="1" si="74"/>
        <v>15</v>
      </c>
      <c r="BX471" s="78">
        <f t="shared" ca="1" si="75"/>
        <v>3</v>
      </c>
      <c r="BY471" s="31"/>
      <c r="BZ471" s="31"/>
      <c r="CA471" s="31" t="s">
        <v>2483</v>
      </c>
      <c r="CB471" s="31" t="s">
        <v>2519</v>
      </c>
      <c r="CC471" s="31">
        <v>4</v>
      </c>
      <c r="CD471" s="31">
        <v>1</v>
      </c>
      <c r="CE471" s="31" t="s">
        <v>20085</v>
      </c>
      <c r="CF471" s="31"/>
      <c r="CG471" s="31"/>
      <c r="CH471" s="31"/>
      <c r="CI471" s="31"/>
      <c r="CJ471" s="31"/>
      <c r="CK471" s="31"/>
      <c r="CL471" s="31" t="s">
        <v>32581</v>
      </c>
      <c r="CM471" s="31" t="s">
        <v>21387</v>
      </c>
      <c r="CN471" s="31">
        <v>123</v>
      </c>
      <c r="CO471" s="31" t="s">
        <v>21386</v>
      </c>
      <c r="CP471" s="31" t="s">
        <v>21387</v>
      </c>
      <c r="CQ471" s="31">
        <v>123</v>
      </c>
      <c r="CR471" s="31">
        <v>2201</v>
      </c>
      <c r="CS471" s="31" t="s">
        <v>10077</v>
      </c>
      <c r="CT471" s="31" t="s">
        <v>10076</v>
      </c>
      <c r="CU471" s="31" t="s">
        <v>10078</v>
      </c>
      <c r="CV471" s="31" t="s">
        <v>8557</v>
      </c>
      <c r="CW471" s="31" t="s">
        <v>8563</v>
      </c>
      <c r="CX471" s="31" t="s">
        <v>926</v>
      </c>
      <c r="CY471" s="31" t="s">
        <v>8490</v>
      </c>
      <c r="CZ471" s="31" t="s">
        <v>8555</v>
      </c>
      <c r="DA471" s="31" t="s">
        <v>8491</v>
      </c>
      <c r="DB471" s="31" t="s">
        <v>16740</v>
      </c>
      <c r="DC471" s="31" t="s">
        <v>16739</v>
      </c>
      <c r="DD471" s="31" t="s">
        <v>4972</v>
      </c>
      <c r="DE471" s="31"/>
      <c r="DF471" s="31" t="s">
        <v>25639</v>
      </c>
      <c r="DG471" s="31" t="s">
        <v>25640</v>
      </c>
      <c r="DH471" s="31" t="s">
        <v>25129</v>
      </c>
      <c r="DI471" s="31" t="s">
        <v>15864</v>
      </c>
      <c r="DJ471" s="31" t="s">
        <v>15865</v>
      </c>
      <c r="DK471" s="31" t="s">
        <v>25644</v>
      </c>
      <c r="DL471" s="31" t="s">
        <v>25643</v>
      </c>
      <c r="DM471" s="38" t="s">
        <v>9097</v>
      </c>
      <c r="DN471" s="38"/>
      <c r="DO471" s="35" t="s">
        <v>20958</v>
      </c>
      <c r="DP471" s="31" t="s">
        <v>14472</v>
      </c>
      <c r="DQ471" s="31" t="s">
        <v>13463</v>
      </c>
      <c r="DR471" s="31"/>
      <c r="DS471" s="31" t="s">
        <v>5790</v>
      </c>
      <c r="DT471" s="31"/>
      <c r="DU471" s="31">
        <v>3</v>
      </c>
      <c r="DV471" s="31" t="s">
        <v>32167</v>
      </c>
      <c r="DW471" s="31"/>
      <c r="DX471" s="31"/>
      <c r="DY471" s="31" t="s">
        <v>33705</v>
      </c>
      <c r="DZ471" s="31" t="s">
        <v>18891</v>
      </c>
      <c r="EA471" s="31" t="s">
        <v>33699</v>
      </c>
      <c r="EB471" s="31">
        <v>889632</v>
      </c>
      <c r="EC471" s="31" t="s">
        <v>40137</v>
      </c>
      <c r="ED471" s="31" t="s">
        <v>41101</v>
      </c>
      <c r="EE471" s="31" t="s">
        <v>2711</v>
      </c>
      <c r="EF471" s="31" t="s">
        <v>2711</v>
      </c>
      <c r="EG471" s="31" t="s">
        <v>41193</v>
      </c>
      <c r="EH471" s="31"/>
      <c r="EI471" s="31"/>
      <c r="EJ471" s="31"/>
    </row>
    <row r="472" spans="1:140" ht="23.25" customHeight="1">
      <c r="A472" s="25">
        <v>470</v>
      </c>
      <c r="B472" s="30" t="s">
        <v>36440</v>
      </c>
      <c r="C472" s="31">
        <v>140336643</v>
      </c>
      <c r="D472" s="30" t="s">
        <v>1033</v>
      </c>
      <c r="E472" s="30"/>
      <c r="F472" s="30" t="s">
        <v>36260</v>
      </c>
      <c r="G472" s="31">
        <f t="shared" si="70"/>
        <v>65</v>
      </c>
      <c r="H472" s="72">
        <f t="shared" si="71"/>
        <v>48061</v>
      </c>
      <c r="I472" s="30"/>
      <c r="J472" s="30" t="s">
        <v>34084</v>
      </c>
      <c r="K472" s="30" t="s">
        <v>4318</v>
      </c>
      <c r="L472" s="31" t="s">
        <v>4318</v>
      </c>
      <c r="M472" s="31" t="s">
        <v>3186</v>
      </c>
      <c r="N472" s="31" t="s">
        <v>4652</v>
      </c>
      <c r="O472" s="31" t="s">
        <v>4317</v>
      </c>
      <c r="P472" s="31" t="s">
        <v>18412</v>
      </c>
      <c r="Q472" s="31"/>
      <c r="R472" s="31">
        <v>28</v>
      </c>
      <c r="S472" s="31">
        <v>0</v>
      </c>
      <c r="T472" s="31"/>
      <c r="U472" s="31">
        <v>50</v>
      </c>
      <c r="V472" s="31"/>
      <c r="W472" s="31" t="s">
        <v>4694</v>
      </c>
      <c r="X472" s="31" t="s">
        <v>7812</v>
      </c>
      <c r="Y472" s="31" t="e">
        <f t="shared" ca="1" si="72"/>
        <v>#VALUE!</v>
      </c>
      <c r="Z472" s="31" t="e">
        <f t="shared" ca="1" si="73"/>
        <v>#VALUE!</v>
      </c>
      <c r="AA472" s="31"/>
      <c r="AB472" s="31" t="s">
        <v>15633</v>
      </c>
      <c r="AC472" s="31" t="s">
        <v>34155</v>
      </c>
      <c r="AD472" s="31" t="s">
        <v>34161</v>
      </c>
      <c r="AE472" s="31" t="s">
        <v>16830</v>
      </c>
      <c r="AF472" s="31" t="s">
        <v>7976</v>
      </c>
      <c r="AG472" s="31" t="s">
        <v>5851</v>
      </c>
      <c r="AH472" s="31" t="s">
        <v>5851</v>
      </c>
      <c r="AI472" s="31" t="s">
        <v>40276</v>
      </c>
      <c r="AJ472" s="52" t="s">
        <v>36395</v>
      </c>
      <c r="AK472" s="52" t="s">
        <v>36396</v>
      </c>
      <c r="AL472" s="52" t="s">
        <v>36397</v>
      </c>
      <c r="AM472" s="31" t="s">
        <v>2711</v>
      </c>
      <c r="AN472" s="31" t="s">
        <v>2316</v>
      </c>
      <c r="AO472" s="52" t="s">
        <v>22475</v>
      </c>
      <c r="AP472" s="31" t="s">
        <v>16830</v>
      </c>
      <c r="AQ472" s="31"/>
      <c r="AR472" s="31" t="s">
        <v>34144</v>
      </c>
      <c r="AS472" s="31" t="s">
        <v>34144</v>
      </c>
      <c r="AT472" s="31" t="str">
        <f>_xlfn.IFNA(VLOOKUP(D472,'[1]5. 1 Mei 2022'!$C$7:$F$60,4,FALSE),"")</f>
        <v/>
      </c>
      <c r="AU472" s="31"/>
      <c r="AV472" s="31" t="s">
        <v>14099</v>
      </c>
      <c r="AW472" s="31" t="s">
        <v>22721</v>
      </c>
      <c r="AX472" s="29" t="e">
        <f t="shared" si="76"/>
        <v>#VALUE!</v>
      </c>
      <c r="AY472" s="31" t="s">
        <v>26346</v>
      </c>
      <c r="AZ472" s="31" t="s">
        <v>16832</v>
      </c>
      <c r="BA472" s="30" t="s">
        <v>16830</v>
      </c>
      <c r="BB472" s="31"/>
      <c r="BC472" s="31"/>
      <c r="BD472" s="31" t="s">
        <v>7978</v>
      </c>
      <c r="BE472" s="31" t="s">
        <v>7976</v>
      </c>
      <c r="BF472" s="31" t="s">
        <v>14099</v>
      </c>
      <c r="BG472" s="31" t="s">
        <v>22718</v>
      </c>
      <c r="BH472" s="31"/>
      <c r="BI472" s="31" t="s">
        <v>8137</v>
      </c>
      <c r="BJ472" s="31" t="s">
        <v>21630</v>
      </c>
      <c r="BK472" s="31" t="str">
        <f t="shared" si="69"/>
        <v>IV/e</v>
      </c>
      <c r="BL472" s="31" t="s">
        <v>8077</v>
      </c>
      <c r="BM472" s="31"/>
      <c r="BN472" s="31"/>
      <c r="BO472" s="31"/>
      <c r="BP472" s="31" t="s">
        <v>1498</v>
      </c>
      <c r="BQ472" s="31" t="s">
        <v>21630</v>
      </c>
      <c r="BR472" s="31" t="s">
        <v>24570</v>
      </c>
      <c r="BS472" s="31"/>
      <c r="BT472" s="31" t="s">
        <v>1694</v>
      </c>
      <c r="BU472" s="31"/>
      <c r="BV472" s="31" t="s">
        <v>1402</v>
      </c>
      <c r="BW472" s="31">
        <f t="shared" ca="1" si="74"/>
        <v>18</v>
      </c>
      <c r="BX472" s="78">
        <f t="shared" ca="1" si="75"/>
        <v>3</v>
      </c>
      <c r="BY472" s="31"/>
      <c r="BZ472" s="31"/>
      <c r="CA472" s="31" t="s">
        <v>4239</v>
      </c>
      <c r="CB472" s="31" t="s">
        <v>2519</v>
      </c>
      <c r="CC472" s="31">
        <v>1</v>
      </c>
      <c r="CD472" s="31">
        <v>1</v>
      </c>
      <c r="CE472" s="31" t="s">
        <v>20085</v>
      </c>
      <c r="CF472" s="31"/>
      <c r="CG472" s="31">
        <v>2007</v>
      </c>
      <c r="CH472" s="31"/>
      <c r="CI472" s="31"/>
      <c r="CJ472" s="31"/>
      <c r="CK472" s="31"/>
      <c r="CL472" s="52" t="s">
        <v>35946</v>
      </c>
      <c r="CM472" s="52" t="s">
        <v>35945</v>
      </c>
      <c r="CN472" s="31">
        <v>127</v>
      </c>
      <c r="CO472" s="31" t="s">
        <v>35944</v>
      </c>
      <c r="CP472" s="52" t="s">
        <v>35945</v>
      </c>
      <c r="CQ472" s="31">
        <v>127</v>
      </c>
      <c r="CR472" s="31">
        <v>2045</v>
      </c>
      <c r="CS472" s="31" t="s">
        <v>3652</v>
      </c>
      <c r="CT472" s="31"/>
      <c r="CU472" s="31" t="s">
        <v>3653</v>
      </c>
      <c r="CV472" s="31" t="s">
        <v>18498</v>
      </c>
      <c r="CW472" s="31" t="s">
        <v>18499</v>
      </c>
      <c r="CX472" s="31" t="s">
        <v>18500</v>
      </c>
      <c r="CY472" s="31" t="s">
        <v>18427</v>
      </c>
      <c r="CZ472" s="31" t="s">
        <v>18428</v>
      </c>
      <c r="DA472" s="31" t="s">
        <v>18423</v>
      </c>
      <c r="DB472" s="31" t="s">
        <v>8703</v>
      </c>
      <c r="DC472" s="31" t="s">
        <v>10082</v>
      </c>
      <c r="DD472" s="31">
        <v>41368</v>
      </c>
      <c r="DE472" s="31"/>
      <c r="DF472" s="31" t="s">
        <v>25639</v>
      </c>
      <c r="DG472" s="31" t="s">
        <v>25640</v>
      </c>
      <c r="DH472" s="31" t="s">
        <v>18699</v>
      </c>
      <c r="DI472" s="31"/>
      <c r="DJ472" s="31"/>
      <c r="DK472" s="31" t="s">
        <v>25644</v>
      </c>
      <c r="DL472" s="31" t="s">
        <v>25643</v>
      </c>
      <c r="DM472" s="38" t="s">
        <v>9059</v>
      </c>
      <c r="DN472" s="38"/>
      <c r="DO472" s="35">
        <v>0</v>
      </c>
      <c r="DP472" s="31" t="s">
        <v>12800</v>
      </c>
      <c r="DQ472" s="31" t="s">
        <v>12799</v>
      </c>
      <c r="DR472" s="31"/>
      <c r="DS472" s="31" t="s">
        <v>26738</v>
      </c>
      <c r="DT472" s="31"/>
      <c r="DU472" s="31">
        <v>1</v>
      </c>
      <c r="DV472" s="31" t="s">
        <v>32165</v>
      </c>
      <c r="DW472" s="31"/>
      <c r="DX472" s="31"/>
      <c r="DY472" s="31" t="s">
        <v>34897</v>
      </c>
      <c r="DZ472" s="52" t="s">
        <v>21696</v>
      </c>
      <c r="EA472" s="52" t="s">
        <v>34898</v>
      </c>
      <c r="EB472" s="31">
        <v>0</v>
      </c>
      <c r="EC472" s="31" t="s">
        <v>40137</v>
      </c>
      <c r="ED472" s="31" t="s">
        <v>41101</v>
      </c>
      <c r="EE472" s="31" t="s">
        <v>6774</v>
      </c>
      <c r="EF472" s="31" t="s">
        <v>6774</v>
      </c>
      <c r="EG472" s="31" t="s">
        <v>41191</v>
      </c>
      <c r="EH472" s="31" t="s">
        <v>41770</v>
      </c>
      <c r="EI472" s="31">
        <v>2017</v>
      </c>
      <c r="EJ472" s="31">
        <v>2022</v>
      </c>
    </row>
    <row r="473" spans="1:140" ht="23.25" customHeight="1">
      <c r="A473" s="25">
        <v>471</v>
      </c>
      <c r="B473" s="30" t="s">
        <v>19405</v>
      </c>
      <c r="C473" s="31" t="s">
        <v>19406</v>
      </c>
      <c r="D473" s="30" t="s">
        <v>26151</v>
      </c>
      <c r="E473" s="30"/>
      <c r="F473" s="30" t="s">
        <v>36262</v>
      </c>
      <c r="G473" s="31">
        <f t="shared" si="70"/>
        <v>58</v>
      </c>
      <c r="H473" s="72">
        <f t="shared" si="71"/>
        <v>52902</v>
      </c>
      <c r="I473" s="30" t="s">
        <v>35018</v>
      </c>
      <c r="J473" s="30" t="s">
        <v>34085</v>
      </c>
      <c r="K473" s="30" t="s">
        <v>34083</v>
      </c>
      <c r="L473" s="31" t="s">
        <v>16726</v>
      </c>
      <c r="M473" s="31" t="s">
        <v>6378</v>
      </c>
      <c r="N473" s="31" t="s">
        <v>3311</v>
      </c>
      <c r="O473" s="31" t="s">
        <v>2534</v>
      </c>
      <c r="P473" s="31" t="s">
        <v>25993</v>
      </c>
      <c r="Q473" s="31"/>
      <c r="R473" s="31"/>
      <c r="S473" s="31"/>
      <c r="T473" s="31"/>
      <c r="U473" s="31" t="s">
        <v>22845</v>
      </c>
      <c r="V473" s="31"/>
      <c r="W473" s="31" t="s">
        <v>4876</v>
      </c>
      <c r="X473" s="31" t="s">
        <v>19407</v>
      </c>
      <c r="Y473" s="31" t="e">
        <f t="shared" ca="1" si="72"/>
        <v>#VALUE!</v>
      </c>
      <c r="Z473" s="31" t="e">
        <f t="shared" ca="1" si="73"/>
        <v>#VALUE!</v>
      </c>
      <c r="AA473" s="31"/>
      <c r="AB473" s="31" t="s">
        <v>11649</v>
      </c>
      <c r="AC473" s="31" t="s">
        <v>34155</v>
      </c>
      <c r="AD473" s="31" t="s">
        <v>34161</v>
      </c>
      <c r="AE473" s="31" t="s">
        <v>16835</v>
      </c>
      <c r="AF473" s="31" t="s">
        <v>7976</v>
      </c>
      <c r="AG473" s="31" t="s">
        <v>5851</v>
      </c>
      <c r="AH473" s="31" t="s">
        <v>5851</v>
      </c>
      <c r="AI473" s="31" t="s">
        <v>40276</v>
      </c>
      <c r="AJ473" s="31" t="s">
        <v>19604</v>
      </c>
      <c r="AK473" s="31" t="s">
        <v>19605</v>
      </c>
      <c r="AL473" s="31" t="s">
        <v>18439</v>
      </c>
      <c r="AM473" s="31" t="s">
        <v>2711</v>
      </c>
      <c r="AN473" s="31" t="s">
        <v>15627</v>
      </c>
      <c r="AO473" s="31" t="s">
        <v>29323</v>
      </c>
      <c r="AP473" s="31" t="s">
        <v>16835</v>
      </c>
      <c r="AQ473" s="31" t="s">
        <v>1301</v>
      </c>
      <c r="AR473" s="31" t="s">
        <v>34144</v>
      </c>
      <c r="AS473" s="31" t="s">
        <v>34144</v>
      </c>
      <c r="AT473" s="31" t="str">
        <f>_xlfn.IFNA(VLOOKUP(D473,'[1]5. 1 Mei 2022'!$C$7:$F$60,4,FALSE),"")</f>
        <v/>
      </c>
      <c r="AU473" s="31"/>
      <c r="AV473" s="31" t="s">
        <v>14100</v>
      </c>
      <c r="AW473" s="31" t="s">
        <v>22697</v>
      </c>
      <c r="AX473" s="29" t="e">
        <f t="shared" si="76"/>
        <v>#VALUE!</v>
      </c>
      <c r="AY473" s="31" t="s">
        <v>26346</v>
      </c>
      <c r="AZ473" s="31" t="s">
        <v>16836</v>
      </c>
      <c r="BA473" s="30" t="s">
        <v>16835</v>
      </c>
      <c r="BB473" s="31"/>
      <c r="BC473" s="31"/>
      <c r="BD473" s="31" t="s">
        <v>7978</v>
      </c>
      <c r="BE473" s="31" t="s">
        <v>7976</v>
      </c>
      <c r="BF473" s="31" t="s">
        <v>14100</v>
      </c>
      <c r="BG473" s="31"/>
      <c r="BH473" s="31"/>
      <c r="BI473" s="31" t="s">
        <v>8137</v>
      </c>
      <c r="BJ473" s="31">
        <v>0</v>
      </c>
      <c r="BK473" s="31" t="str">
        <f t="shared" si="69"/>
        <v>III/b</v>
      </c>
      <c r="BL473" s="31"/>
      <c r="BM473" s="31"/>
      <c r="BN473" s="31"/>
      <c r="BO473" s="31"/>
      <c r="BP473" s="31"/>
      <c r="BQ473" s="31"/>
      <c r="BR473" s="31"/>
      <c r="BS473" s="31"/>
      <c r="BT473" s="31"/>
      <c r="BU473" s="31"/>
      <c r="BV473" s="31" t="s">
        <v>1301</v>
      </c>
      <c r="BW473" s="31">
        <f t="shared" ca="1" si="74"/>
        <v>6</v>
      </c>
      <c r="BX473" s="78">
        <f t="shared" ca="1" si="75"/>
        <v>3</v>
      </c>
      <c r="BY473" s="31" t="s">
        <v>25993</v>
      </c>
      <c r="BZ473" s="31"/>
      <c r="CA473" s="31" t="s">
        <v>2483</v>
      </c>
      <c r="CB473" s="31" t="s">
        <v>2519</v>
      </c>
      <c r="CC473" s="31">
        <v>1</v>
      </c>
      <c r="CD473" s="31">
        <v>1</v>
      </c>
      <c r="CE473" s="31" t="s">
        <v>20085</v>
      </c>
      <c r="CF473" s="31"/>
      <c r="CG473" s="31"/>
      <c r="CH473" s="31"/>
      <c r="CI473" s="31"/>
      <c r="CJ473" s="31"/>
      <c r="CK473" s="31"/>
      <c r="CL473" s="31" t="s">
        <v>31781</v>
      </c>
      <c r="CM473" s="31" t="s">
        <v>31782</v>
      </c>
      <c r="CN473" s="31">
        <v>126</v>
      </c>
      <c r="CO473" s="31" t="s">
        <v>31783</v>
      </c>
      <c r="CP473" s="31" t="s">
        <v>31782</v>
      </c>
      <c r="CQ473" s="31">
        <v>126</v>
      </c>
      <c r="CR473" s="31">
        <v>2381</v>
      </c>
      <c r="CS473" s="31" t="s">
        <v>19612</v>
      </c>
      <c r="CT473" s="31" t="s">
        <v>19606</v>
      </c>
      <c r="CU473" s="31" t="s">
        <v>19251</v>
      </c>
      <c r="CV473" s="31" t="s">
        <v>19610</v>
      </c>
      <c r="CW473" s="31" t="s">
        <v>16454</v>
      </c>
      <c r="CX473" s="31" t="s">
        <v>19136</v>
      </c>
      <c r="CY473" s="31" t="s">
        <v>19609</v>
      </c>
      <c r="CZ473" s="31" t="s">
        <v>8580</v>
      </c>
      <c r="DA473" s="31" t="s">
        <v>19042</v>
      </c>
      <c r="DB473" s="31" t="s">
        <v>19591</v>
      </c>
      <c r="DC473" s="31"/>
      <c r="DD473" s="31"/>
      <c r="DE473" s="31"/>
      <c r="DF473" s="31" t="s">
        <v>25639</v>
      </c>
      <c r="DG473" s="31" t="s">
        <v>25640</v>
      </c>
      <c r="DH473" s="31" t="s">
        <v>18698</v>
      </c>
      <c r="DI473" s="31"/>
      <c r="DJ473" s="31"/>
      <c r="DK473" s="31" t="s">
        <v>25644</v>
      </c>
      <c r="DL473" s="31" t="s">
        <v>25643</v>
      </c>
      <c r="DM473" s="38" t="s">
        <v>31724</v>
      </c>
      <c r="DN473" s="38"/>
      <c r="DO473" s="35"/>
      <c r="DP473" s="31" t="s">
        <v>31712</v>
      </c>
      <c r="DQ473" s="31" t="s">
        <v>19611</v>
      </c>
      <c r="DR473" s="31"/>
      <c r="DS473" s="31" t="s">
        <v>38529</v>
      </c>
      <c r="DT473" s="31" t="s">
        <v>37527</v>
      </c>
      <c r="DU473" s="31">
        <v>3</v>
      </c>
      <c r="DV473" s="31" t="s">
        <v>32167</v>
      </c>
      <c r="DW473" s="31"/>
      <c r="DX473" s="31"/>
      <c r="DY473" s="31" t="s">
        <v>34640</v>
      </c>
      <c r="DZ473" s="29">
        <v>44062</v>
      </c>
      <c r="EA473" s="29">
        <v>45157</v>
      </c>
      <c r="EB473" s="31">
        <v>0</v>
      </c>
      <c r="EC473" s="31" t="s">
        <v>40137</v>
      </c>
      <c r="ED473" s="31" t="s">
        <v>41101</v>
      </c>
      <c r="EE473" s="31" t="s">
        <v>2711</v>
      </c>
      <c r="EF473" s="31" t="s">
        <v>2711</v>
      </c>
      <c r="EG473" s="31" t="s">
        <v>41188</v>
      </c>
      <c r="EH473" s="31"/>
      <c r="EI473" s="31"/>
      <c r="EJ473" s="31"/>
    </row>
    <row r="474" spans="1:140" ht="23.25" customHeight="1">
      <c r="A474" s="25">
        <v>472</v>
      </c>
      <c r="B474" s="30" t="s">
        <v>24723</v>
      </c>
      <c r="C474" s="31" t="s">
        <v>2722</v>
      </c>
      <c r="D474" s="30" t="s">
        <v>13903</v>
      </c>
      <c r="E474" s="30"/>
      <c r="F474" s="30" t="s">
        <v>36257</v>
      </c>
      <c r="G474" s="31">
        <f t="shared" si="70"/>
        <v>58</v>
      </c>
      <c r="H474" s="72">
        <f t="shared" si="71"/>
        <v>50557</v>
      </c>
      <c r="I474" s="30"/>
      <c r="J474" s="30" t="s">
        <v>34084</v>
      </c>
      <c r="K474" s="30" t="s">
        <v>4318</v>
      </c>
      <c r="L474" s="31" t="s">
        <v>4318</v>
      </c>
      <c r="M474" s="31" t="s">
        <v>6378</v>
      </c>
      <c r="N474" s="31" t="s">
        <v>5797</v>
      </c>
      <c r="O474" s="31" t="s">
        <v>5271</v>
      </c>
      <c r="P474" s="31" t="s">
        <v>21723</v>
      </c>
      <c r="Q474" s="31" t="s">
        <v>41438</v>
      </c>
      <c r="R474" s="31">
        <v>10</v>
      </c>
      <c r="S474" s="31">
        <v>9</v>
      </c>
      <c r="T474" s="31"/>
      <c r="U474" s="31">
        <v>472</v>
      </c>
      <c r="V474" s="31" t="s">
        <v>19638</v>
      </c>
      <c r="W474" s="31" t="s">
        <v>6910</v>
      </c>
      <c r="X474" s="31" t="s">
        <v>2888</v>
      </c>
      <c r="Y474" s="31">
        <f t="shared" ca="1" si="72"/>
        <v>43</v>
      </c>
      <c r="Z474" s="31" t="str">
        <f t="shared" ca="1" si="73"/>
        <v>36-45</v>
      </c>
      <c r="AA474" s="31"/>
      <c r="AB474" s="31" t="s">
        <v>7984</v>
      </c>
      <c r="AC474" s="31" t="s">
        <v>34154</v>
      </c>
      <c r="AD474" s="31" t="s">
        <v>34161</v>
      </c>
      <c r="AE474" s="31" t="s">
        <v>16840</v>
      </c>
      <c r="AF474" s="31" t="s">
        <v>7976</v>
      </c>
      <c r="AG474" s="31" t="s">
        <v>5851</v>
      </c>
      <c r="AH474" s="31" t="s">
        <v>5851</v>
      </c>
      <c r="AI474" s="31" t="s">
        <v>40275</v>
      </c>
      <c r="AJ474" s="31" t="s">
        <v>14097</v>
      </c>
      <c r="AK474" s="31" t="s">
        <v>2889</v>
      </c>
      <c r="AL474" s="31" t="s">
        <v>13668</v>
      </c>
      <c r="AM474" s="31" t="s">
        <v>2711</v>
      </c>
      <c r="AN474" s="31"/>
      <c r="AO474" s="31"/>
      <c r="AP474" s="31" t="s">
        <v>16840</v>
      </c>
      <c r="AQ474" s="31"/>
      <c r="AR474" s="31" t="s">
        <v>34144</v>
      </c>
      <c r="AS474" s="31" t="s">
        <v>34144</v>
      </c>
      <c r="AT474" s="31" t="str">
        <f>_xlfn.IFNA(VLOOKUP(D474,'[1]5. 1 Mei 2022'!$C$7:$F$60,4,FALSE),"")</f>
        <v/>
      </c>
      <c r="AU474" s="31"/>
      <c r="AV474" s="31" t="s">
        <v>7984</v>
      </c>
      <c r="AW474" s="31" t="s">
        <v>22705</v>
      </c>
      <c r="AX474" s="29" t="e">
        <f t="shared" si="76"/>
        <v>#VALUE!</v>
      </c>
      <c r="AY474" s="31" t="s">
        <v>26346</v>
      </c>
      <c r="AZ474" s="31" t="s">
        <v>16841</v>
      </c>
      <c r="BA474" s="30" t="s">
        <v>16840</v>
      </c>
      <c r="BB474" s="31"/>
      <c r="BC474" s="31"/>
      <c r="BD474" s="31" t="s">
        <v>7978</v>
      </c>
      <c r="BE474" s="31" t="s">
        <v>7976</v>
      </c>
      <c r="BF474" s="31" t="s">
        <v>7984</v>
      </c>
      <c r="BG474" s="31" t="s">
        <v>22718</v>
      </c>
      <c r="BH474" s="31"/>
      <c r="BI474" s="31" t="s">
        <v>8137</v>
      </c>
      <c r="BJ474" s="31" t="s">
        <v>20279</v>
      </c>
      <c r="BK474" s="31" t="str">
        <f t="shared" si="69"/>
        <v>III/d</v>
      </c>
      <c r="BL474" s="31" t="s">
        <v>8077</v>
      </c>
      <c r="BM474" s="31"/>
      <c r="BN474" s="31"/>
      <c r="BO474" s="31"/>
      <c r="BP474" s="31"/>
      <c r="BQ474" s="31" t="s">
        <v>20279</v>
      </c>
      <c r="BR474" s="52" t="s">
        <v>30295</v>
      </c>
      <c r="BS474" s="62" t="s">
        <v>41439</v>
      </c>
      <c r="BT474" s="31" t="s">
        <v>3503</v>
      </c>
      <c r="BU474" s="31" t="s">
        <v>15682</v>
      </c>
      <c r="BV474" s="31" t="s">
        <v>1690</v>
      </c>
      <c r="BW474" s="31">
        <f t="shared" ca="1" si="74"/>
        <v>12</v>
      </c>
      <c r="BX474" s="78">
        <f t="shared" ca="1" si="75"/>
        <v>3</v>
      </c>
      <c r="BY474" s="31"/>
      <c r="BZ474" s="31"/>
      <c r="CA474" s="31" t="s">
        <v>2483</v>
      </c>
      <c r="CB474" s="31" t="s">
        <v>2406</v>
      </c>
      <c r="CC474" s="31" t="s">
        <v>1498</v>
      </c>
      <c r="CD474" s="31" t="s">
        <v>1498</v>
      </c>
      <c r="CE474" s="31" t="s">
        <v>20085</v>
      </c>
      <c r="CF474" s="31"/>
      <c r="CG474" s="31"/>
      <c r="CH474" s="31"/>
      <c r="CI474" s="31"/>
      <c r="CJ474" s="31"/>
      <c r="CK474" s="31"/>
      <c r="CL474" s="52" t="s">
        <v>34484</v>
      </c>
      <c r="CM474" s="29" t="s">
        <v>34005</v>
      </c>
      <c r="CN474" s="31">
        <v>127</v>
      </c>
      <c r="CO474" s="31" t="s">
        <v>36053</v>
      </c>
      <c r="CP474" s="29" t="s">
        <v>34005</v>
      </c>
      <c r="CQ474" s="31">
        <v>127</v>
      </c>
      <c r="CR474" s="31">
        <v>2295</v>
      </c>
      <c r="CS474" s="31" t="s">
        <v>8590</v>
      </c>
      <c r="CT474" s="31"/>
      <c r="CU474" s="31" t="s">
        <v>8591</v>
      </c>
      <c r="CV474" s="31" t="s">
        <v>8557</v>
      </c>
      <c r="CW474" s="31" t="s">
        <v>8561</v>
      </c>
      <c r="CX474" s="31" t="s">
        <v>926</v>
      </c>
      <c r="CY474" s="31" t="s">
        <v>10415</v>
      </c>
      <c r="CZ474" s="31" t="s">
        <v>8547</v>
      </c>
      <c r="DA474" s="31" t="s">
        <v>8493</v>
      </c>
      <c r="DB474" s="31" t="s">
        <v>8703</v>
      </c>
      <c r="DC474" s="31" t="s">
        <v>18692</v>
      </c>
      <c r="DD474" s="31" t="s">
        <v>18658</v>
      </c>
      <c r="DE474" s="31" t="s">
        <v>18699</v>
      </c>
      <c r="DF474" s="31" t="s">
        <v>25639</v>
      </c>
      <c r="DG474" s="31" t="s">
        <v>25640</v>
      </c>
      <c r="DH474" s="31" t="s">
        <v>18699</v>
      </c>
      <c r="DI474" s="31" t="s">
        <v>18455</v>
      </c>
      <c r="DJ474" s="31" t="s">
        <v>18456</v>
      </c>
      <c r="DK474" s="31" t="s">
        <v>25644</v>
      </c>
      <c r="DL474" s="31" t="s">
        <v>25643</v>
      </c>
      <c r="DM474" s="38" t="s">
        <v>13906</v>
      </c>
      <c r="DN474" s="38"/>
      <c r="DO474" s="35">
        <v>0</v>
      </c>
      <c r="DP474" s="31" t="s">
        <v>13905</v>
      </c>
      <c r="DQ474" s="31" t="s">
        <v>13904</v>
      </c>
      <c r="DR474" s="31"/>
      <c r="DS474" s="31" t="s">
        <v>7491</v>
      </c>
      <c r="DT474" s="31"/>
      <c r="DU474" s="31">
        <v>3</v>
      </c>
      <c r="DV474" s="31" t="s">
        <v>32167</v>
      </c>
      <c r="DW474" s="31"/>
      <c r="DX474" s="31"/>
      <c r="DY474" s="31" t="s">
        <v>33518</v>
      </c>
      <c r="DZ474" s="31" t="s">
        <v>21730</v>
      </c>
      <c r="EA474" s="31" t="s">
        <v>33516</v>
      </c>
      <c r="EB474" s="31">
        <v>0</v>
      </c>
      <c r="EC474" s="31" t="s">
        <v>40137</v>
      </c>
      <c r="ED474" s="31" t="s">
        <v>41101</v>
      </c>
      <c r="EE474" s="31" t="s">
        <v>22199</v>
      </c>
      <c r="EF474" s="31" t="s">
        <v>2711</v>
      </c>
      <c r="EG474" s="31"/>
      <c r="EH474" s="31" t="s">
        <v>41770</v>
      </c>
      <c r="EI474" s="31">
        <v>2017</v>
      </c>
      <c r="EJ474" s="31">
        <v>2023</v>
      </c>
    </row>
    <row r="475" spans="1:140" ht="23.25" customHeight="1">
      <c r="A475" s="25">
        <v>473</v>
      </c>
      <c r="B475" s="30" t="s">
        <v>29411</v>
      </c>
      <c r="C475" s="31" t="s">
        <v>29398</v>
      </c>
      <c r="D475" s="30" t="s">
        <v>33223</v>
      </c>
      <c r="E475" s="30"/>
      <c r="F475" s="30" t="s">
        <v>36258</v>
      </c>
      <c r="G475" s="31">
        <f t="shared" si="70"/>
        <v>58</v>
      </c>
      <c r="H475" s="72">
        <f t="shared" si="71"/>
        <v>52048</v>
      </c>
      <c r="I475" s="30"/>
      <c r="J475" s="30" t="s">
        <v>34084</v>
      </c>
      <c r="K475" s="30" t="s">
        <v>4318</v>
      </c>
      <c r="L475" s="31" t="s">
        <v>4318</v>
      </c>
      <c r="M475" s="31" t="s">
        <v>6378</v>
      </c>
      <c r="N475" s="31" t="s">
        <v>3311</v>
      </c>
      <c r="O475" s="31" t="s">
        <v>2534</v>
      </c>
      <c r="P475" s="52" t="s">
        <v>35984</v>
      </c>
      <c r="Q475" s="29" t="s">
        <v>41278</v>
      </c>
      <c r="R475" s="31"/>
      <c r="S475" s="31"/>
      <c r="T475" s="31"/>
      <c r="U475" s="31"/>
      <c r="V475" s="31"/>
      <c r="W475" s="31" t="s">
        <v>4761</v>
      </c>
      <c r="X475" s="31" t="s">
        <v>29406</v>
      </c>
      <c r="Y475" s="31" t="e">
        <f t="shared" ca="1" si="72"/>
        <v>#VALUE!</v>
      </c>
      <c r="Z475" s="31" t="e">
        <f t="shared" ca="1" si="73"/>
        <v>#VALUE!</v>
      </c>
      <c r="AA475" s="31"/>
      <c r="AB475" s="31" t="s">
        <v>7986</v>
      </c>
      <c r="AC475" s="31" t="s">
        <v>34154</v>
      </c>
      <c r="AD475" s="31" t="s">
        <v>34161</v>
      </c>
      <c r="AE475" s="31" t="s">
        <v>16856</v>
      </c>
      <c r="AF475" s="31" t="s">
        <v>7976</v>
      </c>
      <c r="AG475" s="31" t="s">
        <v>5851</v>
      </c>
      <c r="AH475" s="31" t="s">
        <v>5851</v>
      </c>
      <c r="AI475" s="31" t="s">
        <v>40275</v>
      </c>
      <c r="AJ475" s="31" t="s">
        <v>29720</v>
      </c>
      <c r="AK475" s="31" t="s">
        <v>29721</v>
      </c>
      <c r="AL475" s="31" t="s">
        <v>29722</v>
      </c>
      <c r="AM475" s="31" t="s">
        <v>22199</v>
      </c>
      <c r="AN475" s="31"/>
      <c r="AO475" s="29">
        <v>43295</v>
      </c>
      <c r="AP475" s="31" t="s">
        <v>16856</v>
      </c>
      <c r="AQ475" s="31" t="s">
        <v>15640</v>
      </c>
      <c r="AR475" s="31" t="s">
        <v>34143</v>
      </c>
      <c r="AS475" s="31" t="s">
        <v>34143</v>
      </c>
      <c r="AT475" s="31" t="str">
        <f>_xlfn.IFNA(VLOOKUP(D475,'[1]5. 1 Mei 2022'!$C$7:$F$60,4,FALSE),"")</f>
        <v/>
      </c>
      <c r="AU475" s="31"/>
      <c r="AV475" s="31" t="s">
        <v>30283</v>
      </c>
      <c r="AW475" s="31" t="s">
        <v>21740</v>
      </c>
      <c r="AX475" s="29">
        <f t="shared" si="76"/>
        <v>46467</v>
      </c>
      <c r="AY475" s="31" t="s">
        <v>26346</v>
      </c>
      <c r="AZ475" s="31" t="s">
        <v>16857</v>
      </c>
      <c r="BA475" s="30" t="s">
        <v>16856</v>
      </c>
      <c r="BB475" s="31"/>
      <c r="BC475" s="31"/>
      <c r="BD475" s="31" t="s">
        <v>30284</v>
      </c>
      <c r="BE475" s="31" t="s">
        <v>7976</v>
      </c>
      <c r="BF475" s="31" t="s">
        <v>30283</v>
      </c>
      <c r="BG475" s="31"/>
      <c r="BH475" s="31"/>
      <c r="BI475" s="31"/>
      <c r="BJ475" s="31" t="s">
        <v>34729</v>
      </c>
      <c r="BK475" s="31" t="str">
        <f t="shared" si="69"/>
        <v>III/b</v>
      </c>
      <c r="BL475" s="31"/>
      <c r="BM475" s="31"/>
      <c r="BN475" s="31"/>
      <c r="BO475" s="31"/>
      <c r="BP475" s="31"/>
      <c r="BQ475" s="31" t="s">
        <v>34729</v>
      </c>
      <c r="BR475" s="31" t="s">
        <v>41376</v>
      </c>
      <c r="BS475" s="31">
        <v>0</v>
      </c>
      <c r="BT475" s="29">
        <v>44621</v>
      </c>
      <c r="BU475" s="52" t="s">
        <v>35984</v>
      </c>
      <c r="BV475" s="31" t="s">
        <v>15640</v>
      </c>
      <c r="BW475" s="31">
        <f t="shared" ca="1" si="74"/>
        <v>3</v>
      </c>
      <c r="BX475" s="78">
        <f t="shared" ca="1" si="75"/>
        <v>3</v>
      </c>
      <c r="BY475" s="31"/>
      <c r="BZ475" s="31"/>
      <c r="CA475" s="31" t="s">
        <v>2483</v>
      </c>
      <c r="CB475" s="31" t="s">
        <v>2519</v>
      </c>
      <c r="CC475" s="31">
        <v>3</v>
      </c>
      <c r="CD475" s="31">
        <v>1</v>
      </c>
      <c r="CE475" s="31"/>
      <c r="CF475" s="31"/>
      <c r="CG475" s="31"/>
      <c r="CH475" s="31"/>
      <c r="CI475" s="31"/>
      <c r="CJ475" s="31"/>
      <c r="CK475" s="31"/>
      <c r="CL475" s="31" t="s">
        <v>29723</v>
      </c>
      <c r="CM475" s="31" t="s">
        <v>21956</v>
      </c>
      <c r="CN475" s="31">
        <v>123</v>
      </c>
      <c r="CO475" s="31" t="s">
        <v>31622</v>
      </c>
      <c r="CP475" s="31" t="s">
        <v>21956</v>
      </c>
      <c r="CQ475" s="31">
        <v>123</v>
      </c>
      <c r="CR475" s="31">
        <v>2426</v>
      </c>
      <c r="CS475" s="31" t="s">
        <v>25123</v>
      </c>
      <c r="CT475" s="31"/>
      <c r="CU475" s="31"/>
      <c r="CV475" s="31"/>
      <c r="CW475" s="31"/>
      <c r="CX475" s="31"/>
      <c r="CY475" s="31"/>
      <c r="CZ475" s="31"/>
      <c r="DA475" s="31"/>
      <c r="DB475" s="31" t="s">
        <v>22138</v>
      </c>
      <c r="DC475" s="31"/>
      <c r="DD475" s="31"/>
      <c r="DE475" s="31"/>
      <c r="DF475" s="31"/>
      <c r="DG475" s="31"/>
      <c r="DH475" s="31"/>
      <c r="DI475" s="31"/>
      <c r="DJ475" s="31"/>
      <c r="DK475" s="31"/>
      <c r="DL475" s="31"/>
      <c r="DM475" s="38" t="s">
        <v>32288</v>
      </c>
      <c r="DN475" s="38"/>
      <c r="DO475" s="35"/>
      <c r="DP475" s="31" t="s">
        <v>29716</v>
      </c>
      <c r="DQ475" s="31" t="s">
        <v>29717</v>
      </c>
      <c r="DR475" s="31"/>
      <c r="DS475" s="31" t="s">
        <v>29718</v>
      </c>
      <c r="DT475" s="31" t="s">
        <v>29719</v>
      </c>
      <c r="DU475" s="31">
        <v>3</v>
      </c>
      <c r="DV475" s="31" t="s">
        <v>32167</v>
      </c>
      <c r="DW475" s="31"/>
      <c r="DX475" s="31"/>
      <c r="DY475" s="31"/>
      <c r="DZ475" s="31"/>
      <c r="EA475" s="31"/>
      <c r="EB475" s="31">
        <v>0</v>
      </c>
      <c r="EC475" s="31" t="s">
        <v>40137</v>
      </c>
      <c r="ED475" s="31" t="s">
        <v>41101</v>
      </c>
      <c r="EE475" s="31" t="s">
        <v>22199</v>
      </c>
      <c r="EF475" s="31" t="s">
        <v>22199</v>
      </c>
      <c r="EG475" s="31"/>
      <c r="EH475" s="31"/>
      <c r="EI475" s="31"/>
      <c r="EJ475" s="31"/>
    </row>
    <row r="476" spans="1:140" ht="23.25" customHeight="1">
      <c r="A476" s="25">
        <v>474</v>
      </c>
      <c r="B476" s="30" t="s">
        <v>8173</v>
      </c>
      <c r="C476" s="31">
        <v>140376487</v>
      </c>
      <c r="D476" s="30" t="s">
        <v>6899</v>
      </c>
      <c r="E476" s="30"/>
      <c r="F476" s="30" t="s">
        <v>36253</v>
      </c>
      <c r="G476" s="31">
        <f t="shared" si="70"/>
        <v>60</v>
      </c>
      <c r="H476" s="72">
        <f t="shared" si="71"/>
        <v>47392</v>
      </c>
      <c r="I476" s="30"/>
      <c r="J476" s="30" t="s">
        <v>34084</v>
      </c>
      <c r="K476" s="30" t="s">
        <v>4318</v>
      </c>
      <c r="L476" s="31" t="s">
        <v>4318</v>
      </c>
      <c r="M476" s="31" t="s">
        <v>6378</v>
      </c>
      <c r="N476" s="31" t="s">
        <v>7120</v>
      </c>
      <c r="O476" s="31" t="s">
        <v>3943</v>
      </c>
      <c r="P476" s="31" t="s">
        <v>30542</v>
      </c>
      <c r="Q476" s="31"/>
      <c r="R476" s="31">
        <v>17</v>
      </c>
      <c r="S476" s="31">
        <v>10</v>
      </c>
      <c r="T476" s="31"/>
      <c r="U476" s="31">
        <v>8</v>
      </c>
      <c r="V476" s="31" t="s">
        <v>5992</v>
      </c>
      <c r="W476" s="31" t="s">
        <v>4579</v>
      </c>
      <c r="X476" s="31" t="s">
        <v>5051</v>
      </c>
      <c r="Y476" s="31" t="e">
        <f t="shared" ca="1" si="72"/>
        <v>#VALUE!</v>
      </c>
      <c r="Z476" s="31" t="e">
        <f t="shared" ca="1" si="73"/>
        <v>#VALUE!</v>
      </c>
      <c r="AA476" s="31"/>
      <c r="AB476" s="31" t="s">
        <v>11649</v>
      </c>
      <c r="AC476" s="31" t="s">
        <v>34155</v>
      </c>
      <c r="AD476" s="31" t="s">
        <v>34161</v>
      </c>
      <c r="AE476" s="31" t="s">
        <v>16835</v>
      </c>
      <c r="AF476" s="31" t="s">
        <v>7976</v>
      </c>
      <c r="AG476" s="31" t="s">
        <v>5851</v>
      </c>
      <c r="AH476" s="31" t="s">
        <v>5851</v>
      </c>
      <c r="AI476" s="31" t="s">
        <v>40276</v>
      </c>
      <c r="AJ476" s="31" t="s">
        <v>2014</v>
      </c>
      <c r="AK476" s="31" t="s">
        <v>3237</v>
      </c>
      <c r="AL476" s="31" t="s">
        <v>3238</v>
      </c>
      <c r="AM476" s="31" t="s">
        <v>2711</v>
      </c>
      <c r="AN476" s="31" t="s">
        <v>15627</v>
      </c>
      <c r="AO476" s="31">
        <v>2008</v>
      </c>
      <c r="AP476" s="31" t="s">
        <v>16835</v>
      </c>
      <c r="AQ476" s="31"/>
      <c r="AR476" s="31" t="s">
        <v>34144</v>
      </c>
      <c r="AS476" s="31" t="s">
        <v>34144</v>
      </c>
      <c r="AT476" s="31" t="str">
        <f>_xlfn.IFNA(VLOOKUP(D476,'[1]5. 1 Mei 2022'!$C$7:$F$60,4,FALSE),"")</f>
        <v/>
      </c>
      <c r="AU476" s="31"/>
      <c r="AV476" s="31" t="s">
        <v>14100</v>
      </c>
      <c r="AW476" s="31" t="s">
        <v>22705</v>
      </c>
      <c r="AX476" s="29" t="e">
        <f t="shared" si="76"/>
        <v>#VALUE!</v>
      </c>
      <c r="AY476" s="31" t="s">
        <v>26346</v>
      </c>
      <c r="AZ476" s="31" t="s">
        <v>16836</v>
      </c>
      <c r="BA476" s="30" t="s">
        <v>16835</v>
      </c>
      <c r="BB476" s="31"/>
      <c r="BC476" s="31"/>
      <c r="BD476" s="31" t="s">
        <v>7978</v>
      </c>
      <c r="BE476" s="31" t="s">
        <v>7976</v>
      </c>
      <c r="BF476" s="31" t="s">
        <v>14100</v>
      </c>
      <c r="BG476" s="31" t="s">
        <v>22718</v>
      </c>
      <c r="BH476" s="31"/>
      <c r="BI476" s="31" t="s">
        <v>8137</v>
      </c>
      <c r="BJ476" s="31" t="s">
        <v>20308</v>
      </c>
      <c r="BK476" s="31" t="str">
        <f t="shared" si="69"/>
        <v>IV/a</v>
      </c>
      <c r="BL476" s="31" t="s">
        <v>8077</v>
      </c>
      <c r="BM476" s="31"/>
      <c r="BN476" s="31"/>
      <c r="BO476" s="31"/>
      <c r="BP476" s="31" t="s">
        <v>1498</v>
      </c>
      <c r="BQ476" s="31" t="s">
        <v>20308</v>
      </c>
      <c r="BR476" s="31" t="s">
        <v>26137</v>
      </c>
      <c r="BS476" s="31" t="s">
        <v>30430</v>
      </c>
      <c r="BT476" s="31" t="s">
        <v>1935</v>
      </c>
      <c r="BU476" s="31" t="s">
        <v>3164</v>
      </c>
      <c r="BV476" s="31" t="s">
        <v>3605</v>
      </c>
      <c r="BW476" s="31">
        <f t="shared" ca="1" si="74"/>
        <v>17</v>
      </c>
      <c r="BX476" s="78">
        <f t="shared" ca="1" si="75"/>
        <v>3</v>
      </c>
      <c r="BY476" s="31"/>
      <c r="BZ476" s="31"/>
      <c r="CA476" s="31" t="s">
        <v>2483</v>
      </c>
      <c r="CB476" s="31" t="s">
        <v>2519</v>
      </c>
      <c r="CC476" s="31">
        <v>4</v>
      </c>
      <c r="CD476" s="31">
        <v>1</v>
      </c>
      <c r="CE476" s="31" t="s">
        <v>20085</v>
      </c>
      <c r="CF476" s="31"/>
      <c r="CG476" s="31"/>
      <c r="CH476" s="31"/>
      <c r="CI476" s="31"/>
      <c r="CJ476" s="31"/>
      <c r="CK476" s="31"/>
      <c r="CL476" s="31" t="s">
        <v>32476</v>
      </c>
      <c r="CM476" s="31" t="s">
        <v>31092</v>
      </c>
      <c r="CN476" s="31">
        <v>126</v>
      </c>
      <c r="CO476" s="31" t="s">
        <v>31091</v>
      </c>
      <c r="CP476" s="31" t="s">
        <v>31092</v>
      </c>
      <c r="CQ476" s="31">
        <v>126</v>
      </c>
      <c r="CR476" s="31">
        <v>2021</v>
      </c>
      <c r="CS476" s="31" t="s">
        <v>18483</v>
      </c>
      <c r="CT476" s="31" t="s">
        <v>18484</v>
      </c>
      <c r="CU476" s="31" t="s">
        <v>18485</v>
      </c>
      <c r="CV476" s="31" t="s">
        <v>17907</v>
      </c>
      <c r="CW476" s="31" t="s">
        <v>17908</v>
      </c>
      <c r="CX476" s="31" t="s">
        <v>17894</v>
      </c>
      <c r="CY476" s="31" t="s">
        <v>8490</v>
      </c>
      <c r="CZ476" s="31" t="s">
        <v>8555</v>
      </c>
      <c r="DA476" s="31" t="s">
        <v>8491</v>
      </c>
      <c r="DB476" s="31" t="s">
        <v>8703</v>
      </c>
      <c r="DC476" s="31" t="s">
        <v>18692</v>
      </c>
      <c r="DD476" s="31" t="s">
        <v>18658</v>
      </c>
      <c r="DE476" s="31" t="s">
        <v>18698</v>
      </c>
      <c r="DF476" s="31" t="s">
        <v>25639</v>
      </c>
      <c r="DG476" s="31" t="s">
        <v>25640</v>
      </c>
      <c r="DH476" s="31" t="s">
        <v>18698</v>
      </c>
      <c r="DI476" s="31" t="s">
        <v>18455</v>
      </c>
      <c r="DJ476" s="31" t="s">
        <v>18456</v>
      </c>
      <c r="DK476" s="31" t="s">
        <v>25644</v>
      </c>
      <c r="DL476" s="31" t="s">
        <v>25643</v>
      </c>
      <c r="DM476" s="38" t="s">
        <v>8854</v>
      </c>
      <c r="DN476" s="38"/>
      <c r="DO476" s="35">
        <v>0</v>
      </c>
      <c r="DP476" s="31" t="s">
        <v>12636</v>
      </c>
      <c r="DQ476" s="31" t="s">
        <v>12635</v>
      </c>
      <c r="DR476" s="31" t="s">
        <v>20505</v>
      </c>
      <c r="DS476" s="31" t="s">
        <v>38530</v>
      </c>
      <c r="DT476" s="31" t="s">
        <v>37528</v>
      </c>
      <c r="DU476" s="31">
        <v>3</v>
      </c>
      <c r="DV476" s="31" t="s">
        <v>32167</v>
      </c>
      <c r="DW476" s="31"/>
      <c r="DX476" s="31"/>
      <c r="DY476" s="31" t="s">
        <v>34907</v>
      </c>
      <c r="DZ476" s="52" t="s">
        <v>21696</v>
      </c>
      <c r="EA476" s="52" t="s">
        <v>34898</v>
      </c>
      <c r="EB476" s="31">
        <v>942058</v>
      </c>
      <c r="EC476" s="31" t="s">
        <v>40137</v>
      </c>
      <c r="ED476" s="31" t="s">
        <v>41101</v>
      </c>
      <c r="EE476" s="31" t="s">
        <v>2711</v>
      </c>
      <c r="EF476" s="31" t="s">
        <v>2711</v>
      </c>
      <c r="EG476" s="31" t="s">
        <v>41188</v>
      </c>
      <c r="EH476" s="31" t="s">
        <v>41770</v>
      </c>
      <c r="EI476" s="31">
        <v>2017</v>
      </c>
      <c r="EJ476" s="31">
        <v>2022</v>
      </c>
    </row>
    <row r="477" spans="1:140" ht="23.25" customHeight="1">
      <c r="A477" s="25">
        <v>475</v>
      </c>
      <c r="B477" s="30" t="s">
        <v>23383</v>
      </c>
      <c r="C477" s="31" t="s">
        <v>5286</v>
      </c>
      <c r="D477" s="30" t="s">
        <v>5286</v>
      </c>
      <c r="E477" s="30"/>
      <c r="F477" s="30" t="s">
        <v>36257</v>
      </c>
      <c r="G477" s="31">
        <f t="shared" si="70"/>
        <v>58</v>
      </c>
      <c r="H477" s="72">
        <f t="shared" si="71"/>
        <v>49035</v>
      </c>
      <c r="I477" s="30"/>
      <c r="J477" s="30" t="s">
        <v>34084</v>
      </c>
      <c r="K477" s="30" t="s">
        <v>4318</v>
      </c>
      <c r="L477" s="31" t="s">
        <v>4318</v>
      </c>
      <c r="M477" s="31" t="s">
        <v>3186</v>
      </c>
      <c r="N477" s="31" t="s">
        <v>5797</v>
      </c>
      <c r="O477" s="31" t="s">
        <v>5271</v>
      </c>
      <c r="P477" s="31" t="s">
        <v>15640</v>
      </c>
      <c r="Q477" s="31"/>
      <c r="R477" s="31">
        <v>11</v>
      </c>
      <c r="S477" s="31">
        <v>7</v>
      </c>
      <c r="T477" s="31"/>
      <c r="U477" s="31">
        <v>168</v>
      </c>
      <c r="V477" s="31"/>
      <c r="W477" s="31" t="s">
        <v>980</v>
      </c>
      <c r="X477" s="31" t="s">
        <v>5097</v>
      </c>
      <c r="Y477" s="31" t="e">
        <f t="shared" ca="1" si="72"/>
        <v>#VALUE!</v>
      </c>
      <c r="Z477" s="31" t="e">
        <f t="shared" ca="1" si="73"/>
        <v>#VALUE!</v>
      </c>
      <c r="AA477" s="31"/>
      <c r="AB477" s="31" t="s">
        <v>10518</v>
      </c>
      <c r="AC477" s="31" t="s">
        <v>34155</v>
      </c>
      <c r="AD477" s="31" t="s">
        <v>34161</v>
      </c>
      <c r="AE477" s="31" t="s">
        <v>16830</v>
      </c>
      <c r="AF477" s="31" t="s">
        <v>7976</v>
      </c>
      <c r="AG477" s="31" t="s">
        <v>5851</v>
      </c>
      <c r="AH477" s="31" t="s">
        <v>5851</v>
      </c>
      <c r="AI477" s="31" t="s">
        <v>40276</v>
      </c>
      <c r="AJ477" s="31">
        <v>4102040012</v>
      </c>
      <c r="AK477" s="31" t="s">
        <v>1869</v>
      </c>
      <c r="AL477" s="31" t="s">
        <v>1870</v>
      </c>
      <c r="AM477" s="31" t="s">
        <v>2711</v>
      </c>
      <c r="AN477" s="31" t="s">
        <v>5974</v>
      </c>
      <c r="AO477" s="31"/>
      <c r="AP477" s="31" t="s">
        <v>16830</v>
      </c>
      <c r="AQ477" s="31"/>
      <c r="AR477" s="31" t="s">
        <v>34144</v>
      </c>
      <c r="AS477" s="31" t="s">
        <v>34144</v>
      </c>
      <c r="AT477" s="31" t="str">
        <f>_xlfn.IFNA(VLOOKUP(D477,'[1]5. 1 Mei 2022'!$C$7:$F$60,4,FALSE),"")</f>
        <v/>
      </c>
      <c r="AU477" s="31"/>
      <c r="AV477" s="31" t="s">
        <v>14099</v>
      </c>
      <c r="AW477" s="31" t="s">
        <v>22705</v>
      </c>
      <c r="AX477" s="29" t="e">
        <f t="shared" si="76"/>
        <v>#VALUE!</v>
      </c>
      <c r="AY477" s="31" t="s">
        <v>26346</v>
      </c>
      <c r="AZ477" s="31" t="s">
        <v>16832</v>
      </c>
      <c r="BA477" s="30" t="s">
        <v>16830</v>
      </c>
      <c r="BB477" s="31"/>
      <c r="BC477" s="31"/>
      <c r="BD477" s="31" t="s">
        <v>7978</v>
      </c>
      <c r="BE477" s="31" t="s">
        <v>7976</v>
      </c>
      <c r="BF477" s="31" t="s">
        <v>14099</v>
      </c>
      <c r="BG477" s="31"/>
      <c r="BH477" s="31"/>
      <c r="BI477" s="31" t="s">
        <v>8137</v>
      </c>
      <c r="BJ477" s="31" t="s">
        <v>20289</v>
      </c>
      <c r="BK477" s="31" t="str">
        <f t="shared" si="69"/>
        <v>III/d</v>
      </c>
      <c r="BL477" s="31" t="s">
        <v>8077</v>
      </c>
      <c r="BM477" s="31"/>
      <c r="BN477" s="31"/>
      <c r="BO477" s="31"/>
      <c r="BP477" s="31" t="s">
        <v>1498</v>
      </c>
      <c r="BQ477" s="31" t="s">
        <v>20289</v>
      </c>
      <c r="BR477" s="31" t="s">
        <v>17826</v>
      </c>
      <c r="BS477" s="31" t="s">
        <v>29968</v>
      </c>
      <c r="BT477" s="31" t="s">
        <v>3163</v>
      </c>
      <c r="BU477" s="31" t="s">
        <v>3408</v>
      </c>
      <c r="BV477" s="31" t="s">
        <v>3521</v>
      </c>
      <c r="BW477" s="31">
        <f t="shared" ca="1" si="74"/>
        <v>14</v>
      </c>
      <c r="BX477" s="78">
        <f t="shared" ca="1" si="75"/>
        <v>3</v>
      </c>
      <c r="BY477" s="31"/>
      <c r="BZ477" s="31"/>
      <c r="CA477" s="31" t="s">
        <v>2483</v>
      </c>
      <c r="CB477" s="31" t="s">
        <v>2519</v>
      </c>
      <c r="CC477" s="31">
        <v>3</v>
      </c>
      <c r="CD477" s="31">
        <v>1</v>
      </c>
      <c r="CE477" s="31" t="s">
        <v>20085</v>
      </c>
      <c r="CF477" s="31"/>
      <c r="CG477" s="31"/>
      <c r="CH477" s="31"/>
      <c r="CI477" s="31"/>
      <c r="CJ477" s="31"/>
      <c r="CK477" s="31"/>
      <c r="CL477" s="31" t="s">
        <v>35997</v>
      </c>
      <c r="CM477" s="31" t="s">
        <v>33458</v>
      </c>
      <c r="CN477" s="31">
        <v>127</v>
      </c>
      <c r="CO477" s="31" t="s">
        <v>33540</v>
      </c>
      <c r="CP477" s="31" t="s">
        <v>33458</v>
      </c>
      <c r="CQ477" s="31">
        <v>127</v>
      </c>
      <c r="CR477" s="31">
        <v>2275</v>
      </c>
      <c r="CS477" s="31" t="s">
        <v>10077</v>
      </c>
      <c r="CT477" s="31" t="s">
        <v>10076</v>
      </c>
      <c r="CU477" s="31" t="s">
        <v>10078</v>
      </c>
      <c r="CV477" s="31" t="s">
        <v>25626</v>
      </c>
      <c r="CW477" s="31" t="s">
        <v>20128</v>
      </c>
      <c r="CX477" s="31" t="s">
        <v>25627</v>
      </c>
      <c r="CY477" s="31" t="s">
        <v>8490</v>
      </c>
      <c r="CZ477" s="31" t="s">
        <v>8555</v>
      </c>
      <c r="DA477" s="31" t="s">
        <v>8491</v>
      </c>
      <c r="DB477" s="31" t="s">
        <v>8703</v>
      </c>
      <c r="DC477" s="31" t="s">
        <v>11256</v>
      </c>
      <c r="DD477" s="31" t="s">
        <v>11244</v>
      </c>
      <c r="DE477" s="31"/>
      <c r="DF477" s="31" t="s">
        <v>25639</v>
      </c>
      <c r="DG477" s="31" t="s">
        <v>25640</v>
      </c>
      <c r="DH477" s="31" t="s">
        <v>18699</v>
      </c>
      <c r="DI477" s="31" t="s">
        <v>10399</v>
      </c>
      <c r="DJ477" s="31" t="s">
        <v>10368</v>
      </c>
      <c r="DK477" s="31" t="s">
        <v>25644</v>
      </c>
      <c r="DL477" s="31" t="s">
        <v>25643</v>
      </c>
      <c r="DM477" s="38" t="s">
        <v>9070</v>
      </c>
      <c r="DN477" s="38"/>
      <c r="DO477" s="35">
        <v>0</v>
      </c>
      <c r="DP477" s="31" t="s">
        <v>12790</v>
      </c>
      <c r="DQ477" s="31" t="s">
        <v>3137</v>
      </c>
      <c r="DR477" s="31"/>
      <c r="DS477" s="31" t="s">
        <v>6715</v>
      </c>
      <c r="DT477" s="31"/>
      <c r="DU477" s="31">
        <v>3</v>
      </c>
      <c r="DV477" s="31" t="s">
        <v>32167</v>
      </c>
      <c r="DW477" s="31"/>
      <c r="DX477" s="31"/>
      <c r="DY477" s="31" t="s">
        <v>34901</v>
      </c>
      <c r="DZ477" s="52" t="s">
        <v>21696</v>
      </c>
      <c r="EA477" s="52" t="s">
        <v>34898</v>
      </c>
      <c r="EB477" s="31">
        <v>0</v>
      </c>
      <c r="EC477" s="31" t="s">
        <v>40137</v>
      </c>
      <c r="ED477" s="31" t="s">
        <v>41101</v>
      </c>
      <c r="EE477" s="31" t="s">
        <v>2711</v>
      </c>
      <c r="EF477" s="31" t="s">
        <v>2711</v>
      </c>
      <c r="EG477" s="31" t="s">
        <v>41191</v>
      </c>
      <c r="EH477" s="31" t="s">
        <v>41770</v>
      </c>
      <c r="EI477" s="31">
        <v>2021</v>
      </c>
      <c r="EJ477" s="31">
        <v>2023</v>
      </c>
    </row>
    <row r="478" spans="1:140" ht="23.25" customHeight="1">
      <c r="A478" s="25">
        <v>476</v>
      </c>
      <c r="B478" s="30" t="s">
        <v>24722</v>
      </c>
      <c r="C478" s="31">
        <v>140158765</v>
      </c>
      <c r="D478" s="30" t="s">
        <v>1035</v>
      </c>
      <c r="E478" s="30"/>
      <c r="F478" s="30" t="s">
        <v>36260</v>
      </c>
      <c r="G478" s="31">
        <f t="shared" si="70"/>
        <v>65</v>
      </c>
      <c r="H478" s="72">
        <f t="shared" si="71"/>
        <v>45047</v>
      </c>
      <c r="I478" s="30"/>
      <c r="J478" s="30" t="s">
        <v>34084</v>
      </c>
      <c r="K478" s="30" t="s">
        <v>4318</v>
      </c>
      <c r="L478" s="31" t="s">
        <v>4318</v>
      </c>
      <c r="M478" s="31" t="s">
        <v>3186</v>
      </c>
      <c r="N478" s="31" t="s">
        <v>4652</v>
      </c>
      <c r="O478" s="31" t="s">
        <v>4317</v>
      </c>
      <c r="P478" s="31" t="s">
        <v>30542</v>
      </c>
      <c r="Q478" s="31"/>
      <c r="R478" s="31">
        <v>34</v>
      </c>
      <c r="S478" s="31">
        <v>7</v>
      </c>
      <c r="T478" s="31"/>
      <c r="U478" s="31">
        <v>610</v>
      </c>
      <c r="V478" s="31"/>
      <c r="W478" s="31" t="s">
        <v>980</v>
      </c>
      <c r="X478" s="31" t="s">
        <v>4159</v>
      </c>
      <c r="Y478" s="31">
        <f t="shared" ca="1" si="72"/>
        <v>65</v>
      </c>
      <c r="Z478" s="31" t="str">
        <f t="shared" ca="1" si="73"/>
        <v>Lebih dari 58</v>
      </c>
      <c r="AA478" s="31"/>
      <c r="AB478" s="31" t="s">
        <v>30115</v>
      </c>
      <c r="AC478" s="31" t="s">
        <v>34155</v>
      </c>
      <c r="AD478" s="31" t="s">
        <v>34161</v>
      </c>
      <c r="AE478" s="31" t="s">
        <v>16840</v>
      </c>
      <c r="AF478" s="31" t="s">
        <v>7976</v>
      </c>
      <c r="AG478" s="31" t="s">
        <v>5851</v>
      </c>
      <c r="AH478" s="31" t="s">
        <v>5851</v>
      </c>
      <c r="AI478" s="31" t="s">
        <v>40276</v>
      </c>
      <c r="AJ478" s="31" t="s">
        <v>5036</v>
      </c>
      <c r="AK478" s="31" t="s">
        <v>5037</v>
      </c>
      <c r="AL478" s="31" t="s">
        <v>5038</v>
      </c>
      <c r="AM478" s="31" t="s">
        <v>4078</v>
      </c>
      <c r="AN478" s="31" t="s">
        <v>30114</v>
      </c>
      <c r="AO478" s="31"/>
      <c r="AP478" s="31" t="s">
        <v>16840</v>
      </c>
      <c r="AQ478" s="31"/>
      <c r="AR478" s="31" t="s">
        <v>34144</v>
      </c>
      <c r="AS478" s="31" t="s">
        <v>34144</v>
      </c>
      <c r="AT478" s="31" t="str">
        <f>_xlfn.IFNA(VLOOKUP(D478,'[1]5. 1 Mei 2022'!$C$7:$F$60,4,FALSE),"")</f>
        <v/>
      </c>
      <c r="AU478" s="31"/>
      <c r="AV478" s="31" t="s">
        <v>7984</v>
      </c>
      <c r="AW478" s="31" t="s">
        <v>22717</v>
      </c>
      <c r="AX478" s="29" t="e">
        <f t="shared" si="76"/>
        <v>#VALUE!</v>
      </c>
      <c r="AY478" s="31" t="s">
        <v>26346</v>
      </c>
      <c r="AZ478" s="31" t="s">
        <v>16841</v>
      </c>
      <c r="BA478" s="30" t="s">
        <v>16840</v>
      </c>
      <c r="BB478" s="31"/>
      <c r="BC478" s="31"/>
      <c r="BD478" s="31" t="s">
        <v>7978</v>
      </c>
      <c r="BE478" s="31" t="s">
        <v>7976</v>
      </c>
      <c r="BF478" s="31" t="s">
        <v>7984</v>
      </c>
      <c r="BG478" s="31" t="s">
        <v>22718</v>
      </c>
      <c r="BH478" s="31"/>
      <c r="BI478" s="31" t="s">
        <v>8137</v>
      </c>
      <c r="BJ478" s="31" t="s">
        <v>21630</v>
      </c>
      <c r="BK478" s="31" t="str">
        <f t="shared" si="69"/>
        <v>IV/e</v>
      </c>
      <c r="BL478" s="31" t="s">
        <v>8077</v>
      </c>
      <c r="BM478" s="31"/>
      <c r="BN478" s="31"/>
      <c r="BO478" s="31"/>
      <c r="BP478" s="31" t="s">
        <v>1498</v>
      </c>
      <c r="BQ478" s="31" t="s">
        <v>21630</v>
      </c>
      <c r="BR478" s="31" t="s">
        <v>7034</v>
      </c>
      <c r="BS478" s="31"/>
      <c r="BT478" s="31" t="s">
        <v>7644</v>
      </c>
      <c r="BU478" s="31"/>
      <c r="BV478" s="31" t="s">
        <v>5912</v>
      </c>
      <c r="BW478" s="31">
        <f t="shared" ca="1" si="74"/>
        <v>26</v>
      </c>
      <c r="BX478" s="78">
        <f t="shared" ca="1" si="75"/>
        <v>3</v>
      </c>
      <c r="BY478" s="31"/>
      <c r="BZ478" s="31"/>
      <c r="CA478" s="31" t="s">
        <v>5724</v>
      </c>
      <c r="CB478" s="31" t="s">
        <v>2519</v>
      </c>
      <c r="CC478" s="31">
        <v>2</v>
      </c>
      <c r="CD478" s="31">
        <v>1</v>
      </c>
      <c r="CE478" s="31" t="s">
        <v>20085</v>
      </c>
      <c r="CF478" s="31"/>
      <c r="CG478" s="31"/>
      <c r="CH478" s="31" t="s">
        <v>5115</v>
      </c>
      <c r="CI478" s="31">
        <v>2004</v>
      </c>
      <c r="CJ478" s="31"/>
      <c r="CK478" s="31"/>
      <c r="CL478" s="31" t="s">
        <v>33548</v>
      </c>
      <c r="CM478" s="31" t="s">
        <v>33549</v>
      </c>
      <c r="CN478" s="31">
        <v>127</v>
      </c>
      <c r="CO478" s="31" t="s">
        <v>33550</v>
      </c>
      <c r="CP478" s="31" t="s">
        <v>33549</v>
      </c>
      <c r="CQ478" s="31">
        <v>127</v>
      </c>
      <c r="CR478" s="31">
        <v>2058</v>
      </c>
      <c r="CS478" s="31" t="s">
        <v>16412</v>
      </c>
      <c r="CT478" s="31" t="s">
        <v>16413</v>
      </c>
      <c r="CU478" s="31" t="s">
        <v>16414</v>
      </c>
      <c r="CV478" s="31" t="s">
        <v>25628</v>
      </c>
      <c r="CW478" s="31" t="s">
        <v>25629</v>
      </c>
      <c r="CX478" s="31" t="s">
        <v>25630</v>
      </c>
      <c r="CY478" s="31" t="s">
        <v>10278</v>
      </c>
      <c r="CZ478" s="31" t="s">
        <v>8550</v>
      </c>
      <c r="DA478" s="31" t="s">
        <v>8491</v>
      </c>
      <c r="DB478" s="31" t="s">
        <v>8703</v>
      </c>
      <c r="DC478" s="31" t="s">
        <v>18692</v>
      </c>
      <c r="DD478" s="31" t="s">
        <v>18658</v>
      </c>
      <c r="DE478" s="31" t="s">
        <v>18699</v>
      </c>
      <c r="DF478" s="31" t="s">
        <v>25639</v>
      </c>
      <c r="DG478" s="31" t="s">
        <v>25640</v>
      </c>
      <c r="DH478" s="31" t="s">
        <v>18699</v>
      </c>
      <c r="DI478" s="31" t="s">
        <v>18455</v>
      </c>
      <c r="DJ478" s="31" t="s">
        <v>18456</v>
      </c>
      <c r="DK478" s="31" t="s">
        <v>25644</v>
      </c>
      <c r="DL478" s="31" t="s">
        <v>25643</v>
      </c>
      <c r="DM478" s="38" t="s">
        <v>8793</v>
      </c>
      <c r="DN478" s="38"/>
      <c r="DO478" s="35" t="s">
        <v>20450</v>
      </c>
      <c r="DP478" s="31" t="s">
        <v>14240</v>
      </c>
      <c r="DQ478" s="31" t="s">
        <v>14241</v>
      </c>
      <c r="DR478" s="31" t="s">
        <v>14246</v>
      </c>
      <c r="DS478" s="31" t="s">
        <v>6197</v>
      </c>
      <c r="DT478" s="31" t="s">
        <v>27920</v>
      </c>
      <c r="DU478" s="31">
        <v>3</v>
      </c>
      <c r="DV478" s="31" t="s">
        <v>32167</v>
      </c>
      <c r="DW478" s="31"/>
      <c r="DX478" s="31"/>
      <c r="DY478" s="31" t="s">
        <v>24721</v>
      </c>
      <c r="DZ478" s="31" t="s">
        <v>23991</v>
      </c>
      <c r="EA478" s="31"/>
      <c r="EB478" s="31">
        <v>0</v>
      </c>
      <c r="EC478" s="31" t="s">
        <v>40137</v>
      </c>
      <c r="ED478" s="31" t="s">
        <v>41101</v>
      </c>
      <c r="EE478" s="31" t="s">
        <v>4078</v>
      </c>
      <c r="EF478" s="31" t="s">
        <v>4078</v>
      </c>
      <c r="EG478" s="31" t="s">
        <v>41196</v>
      </c>
      <c r="EH478" s="31"/>
      <c r="EI478" s="31"/>
      <c r="EJ478" s="31"/>
    </row>
    <row r="479" spans="1:140" ht="23.25" customHeight="1">
      <c r="A479" s="25">
        <v>477</v>
      </c>
      <c r="B479" s="30" t="s">
        <v>25823</v>
      </c>
      <c r="C479" s="31" t="s">
        <v>22942</v>
      </c>
      <c r="D479" s="30" t="s">
        <v>26159</v>
      </c>
      <c r="E479" s="30"/>
      <c r="F479" s="30" t="s">
        <v>36262</v>
      </c>
      <c r="G479" s="31">
        <f t="shared" si="70"/>
        <v>58</v>
      </c>
      <c r="H479" s="72">
        <f t="shared" si="71"/>
        <v>53724</v>
      </c>
      <c r="I479" s="30" t="s">
        <v>35019</v>
      </c>
      <c r="J479" s="30" t="s">
        <v>34085</v>
      </c>
      <c r="K479" s="30" t="s">
        <v>34083</v>
      </c>
      <c r="L479" s="31" t="s">
        <v>16726</v>
      </c>
      <c r="M479" s="31" t="s">
        <v>3186</v>
      </c>
      <c r="N479" s="31" t="s">
        <v>3311</v>
      </c>
      <c r="O479" s="31" t="s">
        <v>2534</v>
      </c>
      <c r="P479" s="31" t="s">
        <v>25993</v>
      </c>
      <c r="Q479" s="31"/>
      <c r="R479" s="31"/>
      <c r="S479" s="31"/>
      <c r="T479" s="31"/>
      <c r="U479" s="31" t="s">
        <v>25316</v>
      </c>
      <c r="V479" s="31"/>
      <c r="W479" s="31" t="s">
        <v>6910</v>
      </c>
      <c r="X479" s="31" t="s">
        <v>22955</v>
      </c>
      <c r="Y479" s="31" t="e">
        <f t="shared" ca="1" si="72"/>
        <v>#VALUE!</v>
      </c>
      <c r="Z479" s="31" t="e">
        <f t="shared" ca="1" si="73"/>
        <v>#VALUE!</v>
      </c>
      <c r="AA479" s="31"/>
      <c r="AB479" s="31" t="s">
        <v>16555</v>
      </c>
      <c r="AC479" s="31" t="s">
        <v>34154</v>
      </c>
      <c r="AD479" s="31" t="s">
        <v>34161</v>
      </c>
      <c r="AE479" s="31" t="s">
        <v>33103</v>
      </c>
      <c r="AF479" s="31" t="s">
        <v>7976</v>
      </c>
      <c r="AG479" s="31" t="s">
        <v>5851</v>
      </c>
      <c r="AH479" s="31" t="s">
        <v>5851</v>
      </c>
      <c r="AI479" s="31" t="s">
        <v>40275</v>
      </c>
      <c r="AJ479" s="31" t="s">
        <v>23385</v>
      </c>
      <c r="AK479" s="31" t="s">
        <v>23386</v>
      </c>
      <c r="AL479" s="31" t="s">
        <v>19619</v>
      </c>
      <c r="AM479" s="31" t="s">
        <v>2711</v>
      </c>
      <c r="AN479" s="31"/>
      <c r="AO479" s="31"/>
      <c r="AP479" s="31" t="s">
        <v>33103</v>
      </c>
      <c r="AQ479" s="31" t="s">
        <v>21532</v>
      </c>
      <c r="AR479" s="31" t="s">
        <v>34143</v>
      </c>
      <c r="AS479" s="31" t="s">
        <v>34143</v>
      </c>
      <c r="AT479" s="31" t="str">
        <f>_xlfn.IFNA(VLOOKUP(D479,'[1]5. 1 Mei 2022'!$C$7:$F$60,4,FALSE),"")</f>
        <v/>
      </c>
      <c r="AU479" s="31"/>
      <c r="AV479" s="31" t="s">
        <v>30283</v>
      </c>
      <c r="AW479" s="31" t="s">
        <v>21746</v>
      </c>
      <c r="AX479" s="29">
        <f t="shared" si="76"/>
        <v>46585</v>
      </c>
      <c r="AY479" s="31" t="s">
        <v>26346</v>
      </c>
      <c r="AZ479" s="31" t="s">
        <v>16854</v>
      </c>
      <c r="BA479" s="30" t="s">
        <v>33103</v>
      </c>
      <c r="BB479" s="31"/>
      <c r="BC479" s="31"/>
      <c r="BD479" s="31" t="s">
        <v>30284</v>
      </c>
      <c r="BE479" s="31" t="s">
        <v>7976</v>
      </c>
      <c r="BF479" s="31" t="s">
        <v>30283</v>
      </c>
      <c r="BG479" s="31"/>
      <c r="BH479" s="31"/>
      <c r="BI479" s="31"/>
      <c r="BJ479" s="31">
        <v>0</v>
      </c>
      <c r="BK479" s="31" t="str">
        <f t="shared" si="69"/>
        <v>III/b</v>
      </c>
      <c r="BL479" s="31"/>
      <c r="BM479" s="31"/>
      <c r="BN479" s="31"/>
      <c r="BO479" s="31"/>
      <c r="BP479" s="31"/>
      <c r="BQ479" s="31"/>
      <c r="BR479" s="31"/>
      <c r="BS479" s="31"/>
      <c r="BT479" s="31"/>
      <c r="BU479" s="31"/>
      <c r="BV479" s="31" t="s">
        <v>21532</v>
      </c>
      <c r="BW479" s="31">
        <f t="shared" ca="1" si="74"/>
        <v>5</v>
      </c>
      <c r="BX479" s="78">
        <f t="shared" ca="1" si="75"/>
        <v>3</v>
      </c>
      <c r="BY479" s="31" t="s">
        <v>25993</v>
      </c>
      <c r="BZ479" s="31"/>
      <c r="CA479" s="31" t="s">
        <v>2483</v>
      </c>
      <c r="CB479" s="31" t="s">
        <v>2519</v>
      </c>
      <c r="CC479" s="31">
        <v>1</v>
      </c>
      <c r="CD479" s="31">
        <v>1</v>
      </c>
      <c r="CE479" s="31" t="s">
        <v>20085</v>
      </c>
      <c r="CF479" s="31"/>
      <c r="CG479" s="31"/>
      <c r="CH479" s="31"/>
      <c r="CI479" s="31"/>
      <c r="CJ479" s="31"/>
      <c r="CK479" s="31"/>
      <c r="CL479" s="31" t="s">
        <v>23388</v>
      </c>
      <c r="CM479" s="31" t="s">
        <v>23259</v>
      </c>
      <c r="CN479" s="31">
        <v>124</v>
      </c>
      <c r="CO479" s="31" t="s">
        <v>23258</v>
      </c>
      <c r="CP479" s="31" t="s">
        <v>23259</v>
      </c>
      <c r="CQ479" s="31">
        <v>124</v>
      </c>
      <c r="CR479" s="31">
        <v>2412</v>
      </c>
      <c r="CS479" s="31" t="s">
        <v>25122</v>
      </c>
      <c r="CT479" s="31"/>
      <c r="CU479" s="31"/>
      <c r="CV479" s="31" t="s">
        <v>23384</v>
      </c>
      <c r="CW479" s="31" t="s">
        <v>20904</v>
      </c>
      <c r="CX479" s="31" t="s">
        <v>20028</v>
      </c>
      <c r="CY479" s="31"/>
      <c r="CZ479" s="31"/>
      <c r="DA479" s="31"/>
      <c r="DB479" s="31"/>
      <c r="DC479" s="31"/>
      <c r="DD479" s="31"/>
      <c r="DE479" s="31"/>
      <c r="DF479" s="31" t="s">
        <v>25639</v>
      </c>
      <c r="DG479" s="31" t="s">
        <v>25640</v>
      </c>
      <c r="DH479" s="31" t="s">
        <v>25130</v>
      </c>
      <c r="DI479" s="31"/>
      <c r="DJ479" s="31"/>
      <c r="DK479" s="31" t="s">
        <v>25644</v>
      </c>
      <c r="DL479" s="31" t="s">
        <v>25643</v>
      </c>
      <c r="DM479" s="38" t="s">
        <v>23391</v>
      </c>
      <c r="DN479" s="38"/>
      <c r="DO479" s="35"/>
      <c r="DP479" s="31" t="s">
        <v>23389</v>
      </c>
      <c r="DQ479" s="31" t="s">
        <v>23390</v>
      </c>
      <c r="DR479" s="31"/>
      <c r="DS479" s="31" t="s">
        <v>23387</v>
      </c>
      <c r="DT479" s="31" t="s">
        <v>37529</v>
      </c>
      <c r="DU479" s="31">
        <v>3</v>
      </c>
      <c r="DV479" s="31" t="s">
        <v>32167</v>
      </c>
      <c r="DW479" s="31"/>
      <c r="DX479" s="31"/>
      <c r="DY479" s="31" t="s">
        <v>25991</v>
      </c>
      <c r="DZ479" s="31" t="s">
        <v>24490</v>
      </c>
      <c r="EA479" s="31"/>
      <c r="EB479" s="31">
        <v>0</v>
      </c>
      <c r="EC479" s="31" t="s">
        <v>40137</v>
      </c>
      <c r="ED479" s="31" t="s">
        <v>41101</v>
      </c>
      <c r="EE479" s="31" t="s">
        <v>2711</v>
      </c>
      <c r="EF479" s="31" t="s">
        <v>2711</v>
      </c>
      <c r="EG479" s="31"/>
      <c r="EH479" s="31"/>
      <c r="EI479" s="31"/>
      <c r="EJ479" s="31"/>
    </row>
    <row r="480" spans="1:140" ht="23.25" customHeight="1">
      <c r="A480" s="25">
        <v>478</v>
      </c>
      <c r="B480" s="30" t="s">
        <v>23624</v>
      </c>
      <c r="C480" s="31" t="s">
        <v>4318</v>
      </c>
      <c r="D480" s="30" t="s">
        <v>23625</v>
      </c>
      <c r="E480" s="30"/>
      <c r="F480" s="30" t="s">
        <v>36257</v>
      </c>
      <c r="G480" s="31">
        <f t="shared" si="70"/>
        <v>58</v>
      </c>
      <c r="H480" s="72">
        <f t="shared" si="71"/>
        <v>52841</v>
      </c>
      <c r="I480" s="30"/>
      <c r="J480" s="30" t="s">
        <v>34084</v>
      </c>
      <c r="K480" s="30" t="s">
        <v>4318</v>
      </c>
      <c r="L480" s="31" t="s">
        <v>4318</v>
      </c>
      <c r="M480" s="31" t="s">
        <v>3186</v>
      </c>
      <c r="N480" s="31" t="s">
        <v>4008</v>
      </c>
      <c r="O480" s="31" t="s">
        <v>4320</v>
      </c>
      <c r="P480" s="52" t="s">
        <v>35985</v>
      </c>
      <c r="Q480" s="31" t="s">
        <v>41906</v>
      </c>
      <c r="R480" s="31">
        <v>4</v>
      </c>
      <c r="S480" s="31">
        <v>2</v>
      </c>
      <c r="T480" s="31"/>
      <c r="U480" s="31">
        <v>170</v>
      </c>
      <c r="V480" s="31" t="s">
        <v>31865</v>
      </c>
      <c r="W480" s="31" t="s">
        <v>7713</v>
      </c>
      <c r="X480" s="31" t="s">
        <v>23626</v>
      </c>
      <c r="Y480" s="31" t="e">
        <f t="shared" ca="1" si="72"/>
        <v>#VALUE!</v>
      </c>
      <c r="Z480" s="31" t="e">
        <f t="shared" ca="1" si="73"/>
        <v>#VALUE!</v>
      </c>
      <c r="AA480" s="31"/>
      <c r="AB480" s="31" t="s">
        <v>16546</v>
      </c>
      <c r="AC480" s="31" t="s">
        <v>34154</v>
      </c>
      <c r="AD480" s="31" t="s">
        <v>34161</v>
      </c>
      <c r="AE480" s="31" t="s">
        <v>16826</v>
      </c>
      <c r="AF480" s="31" t="s">
        <v>7976</v>
      </c>
      <c r="AG480" s="31" t="s">
        <v>5851</v>
      </c>
      <c r="AH480" s="31" t="s">
        <v>5851</v>
      </c>
      <c r="AI480" s="31" t="s">
        <v>40275</v>
      </c>
      <c r="AJ480" s="31" t="s">
        <v>24814</v>
      </c>
      <c r="AK480" s="31" t="s">
        <v>24815</v>
      </c>
      <c r="AL480" s="31" t="s">
        <v>19619</v>
      </c>
      <c r="AM480" s="31" t="s">
        <v>2711</v>
      </c>
      <c r="AN480" s="31"/>
      <c r="AO480" s="31"/>
      <c r="AP480" s="31" t="s">
        <v>16826</v>
      </c>
      <c r="AQ480" s="31" t="s">
        <v>23495</v>
      </c>
      <c r="AR480" s="31" t="s">
        <v>34144</v>
      </c>
      <c r="AS480" s="31" t="s">
        <v>34144</v>
      </c>
      <c r="AT480" s="31" t="str">
        <f>_xlfn.IFNA(VLOOKUP(D480,'[1]5. 1 Mei 2022'!$C$7:$F$60,4,FALSE),"")</f>
        <v/>
      </c>
      <c r="AU480" s="31"/>
      <c r="AV480" s="31" t="s">
        <v>5278</v>
      </c>
      <c r="AW480" s="31" t="s">
        <v>23495</v>
      </c>
      <c r="AX480" s="29">
        <f t="shared" si="76"/>
        <v>45581</v>
      </c>
      <c r="AY480" s="31" t="s">
        <v>26346</v>
      </c>
      <c r="AZ480" s="31" t="s">
        <v>16828</v>
      </c>
      <c r="BA480" s="30" t="s">
        <v>16826</v>
      </c>
      <c r="BB480" s="31"/>
      <c r="BC480" s="31"/>
      <c r="BD480" s="31" t="s">
        <v>7978</v>
      </c>
      <c r="BE480" s="31" t="s">
        <v>7976</v>
      </c>
      <c r="BF480" s="31" t="s">
        <v>5278</v>
      </c>
      <c r="BG480" s="31"/>
      <c r="BH480" s="31"/>
      <c r="BI480" s="31"/>
      <c r="BJ480" s="31" t="s">
        <v>20298</v>
      </c>
      <c r="BK480" s="31" t="str">
        <f t="shared" si="69"/>
        <v>III/c</v>
      </c>
      <c r="BL480" s="31" t="s">
        <v>8077</v>
      </c>
      <c r="BM480" s="31"/>
      <c r="BN480" s="31"/>
      <c r="BO480" s="31"/>
      <c r="BP480" s="31"/>
      <c r="BQ480" s="31" t="s">
        <v>20279</v>
      </c>
      <c r="BR480" s="52" t="s">
        <v>24067</v>
      </c>
      <c r="BS480" s="31" t="s">
        <v>41797</v>
      </c>
      <c r="BT480" s="31" t="s">
        <v>21685</v>
      </c>
      <c r="BU480" s="31" t="s">
        <v>25901</v>
      </c>
      <c r="BV480" s="31" t="s">
        <v>21685</v>
      </c>
      <c r="BW480" s="31">
        <f t="shared" ca="1" si="74"/>
        <v>4</v>
      </c>
      <c r="BX480" s="78">
        <f t="shared" ca="1" si="75"/>
        <v>3</v>
      </c>
      <c r="BY480" s="31"/>
      <c r="BZ480" s="31" t="s">
        <v>31838</v>
      </c>
      <c r="CA480" s="31" t="s">
        <v>2483</v>
      </c>
      <c r="CB480" s="31" t="s">
        <v>2519</v>
      </c>
      <c r="CC480" s="31">
        <v>2</v>
      </c>
      <c r="CD480" s="31">
        <v>1</v>
      </c>
      <c r="CE480" s="31"/>
      <c r="CF480" s="31"/>
      <c r="CG480" s="31"/>
      <c r="CH480" s="31"/>
      <c r="CI480" s="31"/>
      <c r="CJ480" s="31"/>
      <c r="CK480" s="31"/>
      <c r="CL480" s="31" t="s">
        <v>24816</v>
      </c>
      <c r="CM480" s="31" t="s">
        <v>23313</v>
      </c>
      <c r="CN480" s="31">
        <v>123</v>
      </c>
      <c r="CO480" s="31" t="s">
        <v>25111</v>
      </c>
      <c r="CP480" s="31" t="s">
        <v>23313</v>
      </c>
      <c r="CQ480" s="31">
        <v>123</v>
      </c>
      <c r="CR480" s="31">
        <v>2413</v>
      </c>
      <c r="CS480" s="31" t="s">
        <v>25122</v>
      </c>
      <c r="CT480" s="31"/>
      <c r="CU480" s="31"/>
      <c r="CV480" s="31"/>
      <c r="CW480" s="31"/>
      <c r="CX480" s="31"/>
      <c r="CY480" s="31"/>
      <c r="CZ480" s="31"/>
      <c r="DA480" s="31"/>
      <c r="DB480" s="31" t="s">
        <v>25128</v>
      </c>
      <c r="DC480" s="31"/>
      <c r="DD480" s="31"/>
      <c r="DE480" s="31" t="s">
        <v>25129</v>
      </c>
      <c r="DF480" s="31" t="s">
        <v>25639</v>
      </c>
      <c r="DG480" s="31" t="s">
        <v>25640</v>
      </c>
      <c r="DH480" s="31" t="s">
        <v>25129</v>
      </c>
      <c r="DI480" s="31"/>
      <c r="DJ480" s="31"/>
      <c r="DK480" s="31" t="s">
        <v>25644</v>
      </c>
      <c r="DL480" s="31" t="s">
        <v>25643</v>
      </c>
      <c r="DM480" s="38" t="s">
        <v>23674</v>
      </c>
      <c r="DN480" s="38"/>
      <c r="DO480" s="35"/>
      <c r="DP480" s="31" t="s">
        <v>23672</v>
      </c>
      <c r="DQ480" s="31" t="s">
        <v>23673</v>
      </c>
      <c r="DR480" s="31"/>
      <c r="DS480" s="31" t="s">
        <v>27889</v>
      </c>
      <c r="DT480" s="31" t="s">
        <v>24813</v>
      </c>
      <c r="DU480" s="31">
        <v>3</v>
      </c>
      <c r="DV480" s="31" t="s">
        <v>32167</v>
      </c>
      <c r="DW480" s="31"/>
      <c r="DX480" s="31"/>
      <c r="DY480" s="31" t="s">
        <v>25649</v>
      </c>
      <c r="DZ480" s="31" t="s">
        <v>22904</v>
      </c>
      <c r="EA480" s="31"/>
      <c r="EB480" s="31">
        <v>0</v>
      </c>
      <c r="EC480" s="31" t="s">
        <v>40137</v>
      </c>
      <c r="ED480" s="31" t="s">
        <v>41101</v>
      </c>
      <c r="EE480" s="31" t="s">
        <v>2711</v>
      </c>
      <c r="EF480" s="31" t="s">
        <v>2711</v>
      </c>
      <c r="EG480" s="31"/>
      <c r="EH480" s="31"/>
      <c r="EI480" s="31"/>
      <c r="EJ480" s="31"/>
    </row>
    <row r="481" spans="1:140" ht="23.25" customHeight="1">
      <c r="A481" s="25">
        <v>479</v>
      </c>
      <c r="B481" s="30" t="s">
        <v>26080</v>
      </c>
      <c r="C481" s="31" t="s">
        <v>7909</v>
      </c>
      <c r="D481" s="30" t="s">
        <v>7909</v>
      </c>
      <c r="E481" s="30"/>
      <c r="F481" s="30" t="s">
        <v>36253</v>
      </c>
      <c r="G481" s="31">
        <f t="shared" si="70"/>
        <v>60</v>
      </c>
      <c r="H481" s="72">
        <f t="shared" si="71"/>
        <v>51622</v>
      </c>
      <c r="I481" s="30"/>
      <c r="J481" s="30" t="s">
        <v>34084</v>
      </c>
      <c r="K481" s="30" t="s">
        <v>4318</v>
      </c>
      <c r="L481" s="31" t="s">
        <v>4318</v>
      </c>
      <c r="M481" s="31" t="s">
        <v>3186</v>
      </c>
      <c r="N481" s="31" t="s">
        <v>7120</v>
      </c>
      <c r="O481" s="31" t="s">
        <v>3943</v>
      </c>
      <c r="P481" s="52" t="s">
        <v>35985</v>
      </c>
      <c r="Q481" s="31" t="s">
        <v>41907</v>
      </c>
      <c r="R481" s="31">
        <v>14</v>
      </c>
      <c r="S481" s="31">
        <v>4</v>
      </c>
      <c r="T481" s="31"/>
      <c r="U481" s="31">
        <v>160</v>
      </c>
      <c r="V481" s="31"/>
      <c r="W481" s="31" t="s">
        <v>30391</v>
      </c>
      <c r="X481" s="31" t="s">
        <v>792</v>
      </c>
      <c r="Y481" s="31">
        <f t="shared" ca="1" si="72"/>
        <v>42</v>
      </c>
      <c r="Z481" s="31" t="str">
        <f t="shared" ca="1" si="73"/>
        <v>36-45</v>
      </c>
      <c r="AA481" s="31"/>
      <c r="AB481" s="31" t="s">
        <v>16549</v>
      </c>
      <c r="AC481" s="31" t="s">
        <v>34154</v>
      </c>
      <c r="AD481" s="31" t="s">
        <v>34161</v>
      </c>
      <c r="AE481" s="31" t="s">
        <v>16842</v>
      </c>
      <c r="AF481" s="31" t="s">
        <v>7976</v>
      </c>
      <c r="AG481" s="31" t="s">
        <v>5851</v>
      </c>
      <c r="AH481" s="31" t="s">
        <v>5851</v>
      </c>
      <c r="AI481" s="31" t="s">
        <v>40275</v>
      </c>
      <c r="AJ481" s="31" t="s">
        <v>26107</v>
      </c>
      <c r="AK481" s="31" t="s">
        <v>26108</v>
      </c>
      <c r="AL481" s="31" t="s">
        <v>26109</v>
      </c>
      <c r="AM481" s="31" t="s">
        <v>3930</v>
      </c>
      <c r="AN481" s="31"/>
      <c r="AO481" s="31"/>
      <c r="AP481" s="31" t="s">
        <v>16842</v>
      </c>
      <c r="AQ481" s="31"/>
      <c r="AR481" s="31" t="s">
        <v>34144</v>
      </c>
      <c r="AS481" s="31" t="s">
        <v>34144</v>
      </c>
      <c r="AT481" s="31" t="str">
        <f>_xlfn.IFNA(VLOOKUP(D481,'[1]5. 1 Mei 2022'!$C$7:$F$60,4,FALSE),"")</f>
        <v/>
      </c>
      <c r="AU481" s="31"/>
      <c r="AV481" s="31" t="s">
        <v>7979</v>
      </c>
      <c r="AW481" s="31"/>
      <c r="AX481" s="29">
        <f t="shared" si="76"/>
        <v>1903</v>
      </c>
      <c r="AY481" s="31" t="s">
        <v>26346</v>
      </c>
      <c r="AZ481" s="31" t="s">
        <v>16843</v>
      </c>
      <c r="BA481" s="30" t="s">
        <v>16842</v>
      </c>
      <c r="BB481" s="31"/>
      <c r="BC481" s="31"/>
      <c r="BD481" s="31" t="s">
        <v>7978</v>
      </c>
      <c r="BE481" s="31" t="s">
        <v>7976</v>
      </c>
      <c r="BF481" s="31" t="s">
        <v>7979</v>
      </c>
      <c r="BG481" s="31"/>
      <c r="BH481" s="31"/>
      <c r="BI481" s="31" t="s">
        <v>8137</v>
      </c>
      <c r="BJ481" s="31" t="s">
        <v>20279</v>
      </c>
      <c r="BK481" s="31" t="str">
        <f t="shared" si="69"/>
        <v>IV/a</v>
      </c>
      <c r="BL481" s="31" t="s">
        <v>8077</v>
      </c>
      <c r="BM481" s="31"/>
      <c r="BN481" s="31"/>
      <c r="BO481" s="31"/>
      <c r="BP481" s="31" t="s">
        <v>1498</v>
      </c>
      <c r="BQ481" s="31" t="s">
        <v>21647</v>
      </c>
      <c r="BR481" s="52" t="s">
        <v>24067</v>
      </c>
      <c r="BS481" s="31" t="s">
        <v>41798</v>
      </c>
      <c r="BT481" s="31" t="s">
        <v>3163</v>
      </c>
      <c r="BU481" s="31" t="s">
        <v>718</v>
      </c>
      <c r="BV481" s="31" t="s">
        <v>6786</v>
      </c>
      <c r="BW481" s="31">
        <f t="shared" ca="1" si="74"/>
        <v>13</v>
      </c>
      <c r="BX481" s="78">
        <f t="shared" ca="1" si="75"/>
        <v>3</v>
      </c>
      <c r="BY481" s="31"/>
      <c r="BZ481" s="31"/>
      <c r="CA481" s="31" t="s">
        <v>2483</v>
      </c>
      <c r="CB481" s="31" t="s">
        <v>2519</v>
      </c>
      <c r="CC481" s="31">
        <v>2</v>
      </c>
      <c r="CD481" s="31">
        <v>1</v>
      </c>
      <c r="CE481" s="31" t="s">
        <v>20085</v>
      </c>
      <c r="CF481" s="31"/>
      <c r="CG481" s="31"/>
      <c r="CH481" s="31"/>
      <c r="CI481" s="31"/>
      <c r="CJ481" s="31"/>
      <c r="CK481" s="31"/>
      <c r="CL481" s="31" t="s">
        <v>26081</v>
      </c>
      <c r="CM481" s="31" t="s">
        <v>26082</v>
      </c>
      <c r="CN481" s="31">
        <v>125</v>
      </c>
      <c r="CO481" s="31" t="s">
        <v>26335</v>
      </c>
      <c r="CP481" s="31" t="s">
        <v>26082</v>
      </c>
      <c r="CQ481" s="31">
        <v>125</v>
      </c>
      <c r="CR481" s="31">
        <v>2239</v>
      </c>
      <c r="CS481" s="31" t="s">
        <v>30392</v>
      </c>
      <c r="CT481" s="31" t="s">
        <v>17698</v>
      </c>
      <c r="CU481" s="31" t="s">
        <v>17699</v>
      </c>
      <c r="CV481" s="31"/>
      <c r="CW481" s="31"/>
      <c r="CX481" s="31"/>
      <c r="CY481" s="31" t="s">
        <v>15912</v>
      </c>
      <c r="CZ481" s="31" t="s">
        <v>15913</v>
      </c>
      <c r="DA481" s="31" t="s">
        <v>15902</v>
      </c>
      <c r="DB481" s="31" t="s">
        <v>25128</v>
      </c>
      <c r="DC481" s="31"/>
      <c r="DD481" s="31"/>
      <c r="DE481" s="31">
        <v>2025</v>
      </c>
      <c r="DF481" s="31" t="s">
        <v>10083</v>
      </c>
      <c r="DG481" s="31" t="s">
        <v>10084</v>
      </c>
      <c r="DH481" s="31">
        <v>41313</v>
      </c>
      <c r="DI481" s="31" t="s">
        <v>15864</v>
      </c>
      <c r="DJ481" s="31" t="s">
        <v>15865</v>
      </c>
      <c r="DK481" s="31" t="s">
        <v>18563</v>
      </c>
      <c r="DL481" s="31" t="s">
        <v>18564</v>
      </c>
      <c r="DM481" s="38" t="s">
        <v>8838</v>
      </c>
      <c r="DN481" s="38"/>
      <c r="DO481" s="35">
        <v>0</v>
      </c>
      <c r="DP481" s="31" t="s">
        <v>14568</v>
      </c>
      <c r="DQ481" s="31" t="s">
        <v>14569</v>
      </c>
      <c r="DR481" s="31"/>
      <c r="DS481" s="31" t="s">
        <v>5551</v>
      </c>
      <c r="DT481" s="31"/>
      <c r="DU481" s="31">
        <v>2</v>
      </c>
      <c r="DV481" s="31" t="s">
        <v>32165</v>
      </c>
      <c r="DW481" s="31"/>
      <c r="DX481" s="31"/>
      <c r="DY481" s="31" t="s">
        <v>30390</v>
      </c>
      <c r="DZ481" s="31" t="s">
        <v>16040</v>
      </c>
      <c r="EA481" s="31"/>
      <c r="EB481" s="31">
        <v>0</v>
      </c>
      <c r="EC481" s="31" t="s">
        <v>40137</v>
      </c>
      <c r="ED481" s="31" t="s">
        <v>41101</v>
      </c>
      <c r="EE481" s="31" t="s">
        <v>7139</v>
      </c>
      <c r="EF481" s="31" t="s">
        <v>3930</v>
      </c>
      <c r="EG481" s="31"/>
      <c r="EH481" s="31"/>
      <c r="EI481" s="31"/>
      <c r="EJ481" s="31"/>
    </row>
    <row r="482" spans="1:140" ht="23.25" customHeight="1">
      <c r="A482" s="25">
        <v>480</v>
      </c>
      <c r="B482" s="30" t="s">
        <v>11406</v>
      </c>
      <c r="C482" s="31" t="s">
        <v>11407</v>
      </c>
      <c r="D482" s="30" t="s">
        <v>21092</v>
      </c>
      <c r="E482" s="30"/>
      <c r="F482" s="30" t="s">
        <v>36262</v>
      </c>
      <c r="G482" s="31">
        <f t="shared" si="70"/>
        <v>58</v>
      </c>
      <c r="H482" s="72">
        <f t="shared" si="71"/>
        <v>53601</v>
      </c>
      <c r="I482" s="30" t="s">
        <v>35020</v>
      </c>
      <c r="J482" s="30" t="s">
        <v>34085</v>
      </c>
      <c r="K482" s="30" t="s">
        <v>34083</v>
      </c>
      <c r="L482" s="31" t="s">
        <v>16726</v>
      </c>
      <c r="M482" s="31" t="s">
        <v>6378</v>
      </c>
      <c r="N482" s="31" t="s">
        <v>3311</v>
      </c>
      <c r="O482" s="31" t="s">
        <v>2534</v>
      </c>
      <c r="P482" s="31" t="s">
        <v>19644</v>
      </c>
      <c r="Q482" s="31"/>
      <c r="R482" s="31"/>
      <c r="S482" s="31"/>
      <c r="T482" s="31"/>
      <c r="U482" s="31" t="s">
        <v>603</v>
      </c>
      <c r="V482" s="31"/>
      <c r="W482" s="31" t="s">
        <v>6910</v>
      </c>
      <c r="X482" s="31" t="s">
        <v>11463</v>
      </c>
      <c r="Y482" s="31" t="e">
        <f t="shared" ca="1" si="72"/>
        <v>#VALUE!</v>
      </c>
      <c r="Z482" s="31" t="e">
        <f t="shared" ca="1" si="73"/>
        <v>#VALUE!</v>
      </c>
      <c r="AA482" s="31"/>
      <c r="AB482" s="31" t="s">
        <v>7992</v>
      </c>
      <c r="AC482" s="31" t="s">
        <v>34156</v>
      </c>
      <c r="AD482" s="31" t="s">
        <v>34161</v>
      </c>
      <c r="AE482" s="31" t="s">
        <v>33108</v>
      </c>
      <c r="AF482" s="31" t="s">
        <v>7976</v>
      </c>
      <c r="AG482" s="31" t="s">
        <v>5851</v>
      </c>
      <c r="AH482" s="31" t="s">
        <v>5851</v>
      </c>
      <c r="AI482" s="31" t="s">
        <v>728</v>
      </c>
      <c r="AJ482" s="31" t="s">
        <v>11598</v>
      </c>
      <c r="AK482" s="31" t="s">
        <v>11599</v>
      </c>
      <c r="AL482" s="31" t="s">
        <v>11600</v>
      </c>
      <c r="AM482" s="31" t="s">
        <v>7596</v>
      </c>
      <c r="AN482" s="31"/>
      <c r="AO482" s="31"/>
      <c r="AP482" s="31" t="s">
        <v>33108</v>
      </c>
      <c r="AQ482" s="31" t="s">
        <v>8110</v>
      </c>
      <c r="AR482" s="31" t="s">
        <v>34144</v>
      </c>
      <c r="AS482" s="31" t="s">
        <v>34144</v>
      </c>
      <c r="AT482" s="31" t="str">
        <f>_xlfn.IFNA(VLOOKUP(D482,'[1]5. 1 Mei 2022'!$C$7:$F$60,4,FALSE),"")</f>
        <v/>
      </c>
      <c r="AU482" s="31"/>
      <c r="AV482" s="31" t="s">
        <v>7992</v>
      </c>
      <c r="AW482" s="31" t="s">
        <v>15810</v>
      </c>
      <c r="AX482" s="29">
        <f t="shared" si="76"/>
        <v>44216</v>
      </c>
      <c r="AY482" s="31" t="s">
        <v>26346</v>
      </c>
      <c r="AZ482" s="31" t="s">
        <v>16848</v>
      </c>
      <c r="BA482" s="30" t="s">
        <v>33108</v>
      </c>
      <c r="BB482" s="31" t="s">
        <v>6924</v>
      </c>
      <c r="BC482" s="31" t="s">
        <v>15813</v>
      </c>
      <c r="BD482" s="31" t="s">
        <v>7978</v>
      </c>
      <c r="BE482" s="31" t="s">
        <v>7976</v>
      </c>
      <c r="BF482" s="31" t="s">
        <v>7992</v>
      </c>
      <c r="BG482" s="31"/>
      <c r="BH482" s="31"/>
      <c r="BI482" s="31"/>
      <c r="BJ482" s="31">
        <v>0</v>
      </c>
      <c r="BK482" s="31" t="str">
        <f t="shared" si="69"/>
        <v>III/b</v>
      </c>
      <c r="BL482" s="31"/>
      <c r="BM482" s="31"/>
      <c r="BN482" s="31"/>
      <c r="BO482" s="31"/>
      <c r="BP482" s="31"/>
      <c r="BQ482" s="31"/>
      <c r="BR482" s="31"/>
      <c r="BS482" s="31"/>
      <c r="BT482" s="31"/>
      <c r="BU482" s="31"/>
      <c r="BV482" s="31" t="s">
        <v>8110</v>
      </c>
      <c r="BW482" s="31">
        <f t="shared" ca="1" si="74"/>
        <v>9</v>
      </c>
      <c r="BX482" s="78">
        <f t="shared" ca="1" si="75"/>
        <v>3</v>
      </c>
      <c r="BY482" s="31" t="s">
        <v>19644</v>
      </c>
      <c r="BZ482" s="31"/>
      <c r="CA482" s="31" t="s">
        <v>2483</v>
      </c>
      <c r="CB482" s="31" t="s">
        <v>2406</v>
      </c>
      <c r="CC482" s="31"/>
      <c r="CD482" s="31"/>
      <c r="CE482" s="31" t="s">
        <v>20085</v>
      </c>
      <c r="CF482" s="31"/>
      <c r="CG482" s="31"/>
      <c r="CH482" s="31"/>
      <c r="CI482" s="31"/>
      <c r="CJ482" s="31"/>
      <c r="CK482" s="31"/>
      <c r="CL482" s="31" t="s">
        <v>24586</v>
      </c>
      <c r="CM482" s="31" t="s">
        <v>24585</v>
      </c>
      <c r="CN482" s="31">
        <v>124</v>
      </c>
      <c r="CO482" s="31" t="s">
        <v>24584</v>
      </c>
      <c r="CP482" s="31" t="s">
        <v>24585</v>
      </c>
      <c r="CQ482" s="31">
        <v>124</v>
      </c>
      <c r="CR482" s="31">
        <v>2339</v>
      </c>
      <c r="CS482" s="31" t="s">
        <v>16387</v>
      </c>
      <c r="CT482" s="31" t="s">
        <v>16388</v>
      </c>
      <c r="CU482" s="31" t="s">
        <v>16189</v>
      </c>
      <c r="CV482" s="31"/>
      <c r="CW482" s="31"/>
      <c r="CX482" s="31"/>
      <c r="CY482" s="31" t="s">
        <v>15900</v>
      </c>
      <c r="CZ482" s="31" t="s">
        <v>8585</v>
      </c>
      <c r="DA482" s="31" t="s">
        <v>15901</v>
      </c>
      <c r="DB482" s="31" t="s">
        <v>10081</v>
      </c>
      <c r="DC482" s="31" t="s">
        <v>11699</v>
      </c>
      <c r="DD482" s="31" t="s">
        <v>11700</v>
      </c>
      <c r="DE482" s="31"/>
      <c r="DF482" s="31" t="s">
        <v>17984</v>
      </c>
      <c r="DG482" s="31" t="s">
        <v>17985</v>
      </c>
      <c r="DH482" s="31" t="s">
        <v>6156</v>
      </c>
      <c r="DI482" s="31" t="s">
        <v>16033</v>
      </c>
      <c r="DJ482" s="31" t="s">
        <v>11244</v>
      </c>
      <c r="DK482" s="31" t="s">
        <v>24819</v>
      </c>
      <c r="DL482" s="31" t="s">
        <v>15612</v>
      </c>
      <c r="DM482" s="38" t="s">
        <v>11450</v>
      </c>
      <c r="DN482" s="38"/>
      <c r="DO482" s="35"/>
      <c r="DP482" s="31" t="s">
        <v>14567</v>
      </c>
      <c r="DQ482" s="31" t="s">
        <v>11451</v>
      </c>
      <c r="DR482" s="31"/>
      <c r="DS482" s="31" t="s">
        <v>27709</v>
      </c>
      <c r="DT482" s="31"/>
      <c r="DU482" s="31">
        <v>3</v>
      </c>
      <c r="DV482" s="31" t="s">
        <v>32167</v>
      </c>
      <c r="DW482" s="31"/>
      <c r="DX482" s="31"/>
      <c r="DY482" s="31" t="s">
        <v>34799</v>
      </c>
      <c r="DZ482" s="29">
        <v>44771</v>
      </c>
      <c r="EA482" s="29">
        <v>45867</v>
      </c>
      <c r="EB482" s="31">
        <v>1276254</v>
      </c>
      <c r="EC482" s="31" t="s">
        <v>7992</v>
      </c>
      <c r="ED482" s="31" t="s">
        <v>41101</v>
      </c>
      <c r="EE482" s="31" t="s">
        <v>7596</v>
      </c>
      <c r="EF482" s="31"/>
      <c r="EG482" s="31"/>
      <c r="EH482" s="31"/>
      <c r="EI482" s="31"/>
      <c r="EJ482" s="31"/>
    </row>
    <row r="483" spans="1:140" ht="23.25" customHeight="1">
      <c r="A483" s="25">
        <v>481</v>
      </c>
      <c r="B483" s="30" t="s">
        <v>25822</v>
      </c>
      <c r="C483" s="31" t="s">
        <v>8282</v>
      </c>
      <c r="D483" s="30" t="s">
        <v>12598</v>
      </c>
      <c r="E483" s="30"/>
      <c r="F483" s="30" t="s">
        <v>36257</v>
      </c>
      <c r="G483" s="31">
        <f t="shared" si="70"/>
        <v>58</v>
      </c>
      <c r="H483" s="72">
        <f t="shared" si="71"/>
        <v>49614</v>
      </c>
      <c r="I483" s="30"/>
      <c r="J483" s="30" t="s">
        <v>34084</v>
      </c>
      <c r="K483" s="30" t="s">
        <v>4318</v>
      </c>
      <c r="L483" s="31" t="s">
        <v>4318</v>
      </c>
      <c r="M483" s="31" t="s">
        <v>3186</v>
      </c>
      <c r="N483" s="31" t="s">
        <v>5797</v>
      </c>
      <c r="O483" s="31" t="s">
        <v>5271</v>
      </c>
      <c r="P483" s="31" t="s">
        <v>21723</v>
      </c>
      <c r="Q483" s="31" t="s">
        <v>41437</v>
      </c>
      <c r="R483" s="31">
        <v>8</v>
      </c>
      <c r="S483" s="31">
        <v>0</v>
      </c>
      <c r="T483" s="31"/>
      <c r="U483" s="31">
        <v>465</v>
      </c>
      <c r="V483" s="31" t="s">
        <v>19331</v>
      </c>
      <c r="W483" s="31" t="s">
        <v>3739</v>
      </c>
      <c r="X483" s="31" t="s">
        <v>8285</v>
      </c>
      <c r="Y483" s="31">
        <f t="shared" ca="1" si="72"/>
        <v>46</v>
      </c>
      <c r="Z483" s="31" t="str">
        <f t="shared" ca="1" si="73"/>
        <v>46-58</v>
      </c>
      <c r="AA483" s="31"/>
      <c r="AB483" s="31" t="s">
        <v>7987</v>
      </c>
      <c r="AC483" s="31" t="s">
        <v>34154</v>
      </c>
      <c r="AD483" s="31" t="s">
        <v>34161</v>
      </c>
      <c r="AE483" s="31" t="s">
        <v>16846</v>
      </c>
      <c r="AF483" s="31" t="s">
        <v>7976</v>
      </c>
      <c r="AG483" s="31" t="s">
        <v>5851</v>
      </c>
      <c r="AH483" s="31" t="s">
        <v>5851</v>
      </c>
      <c r="AI483" s="31" t="s">
        <v>40275</v>
      </c>
      <c r="AJ483" s="31" t="s">
        <v>8306</v>
      </c>
      <c r="AK483" s="31" t="s">
        <v>8307</v>
      </c>
      <c r="AL483" s="31">
        <v>40665</v>
      </c>
      <c r="AM483" s="31" t="s">
        <v>7700</v>
      </c>
      <c r="AN483" s="31"/>
      <c r="AO483" s="31"/>
      <c r="AP483" s="31" t="s">
        <v>16846</v>
      </c>
      <c r="AQ483" s="31" t="s">
        <v>6300</v>
      </c>
      <c r="AR483" s="31" t="s">
        <v>34144</v>
      </c>
      <c r="AS483" s="31" t="s">
        <v>34144</v>
      </c>
      <c r="AT483" s="31" t="str">
        <f>_xlfn.IFNA(VLOOKUP(D483,'[1]5. 1 Mei 2022'!$C$7:$F$60,4,FALSE),"")</f>
        <v/>
      </c>
      <c r="AU483" s="31"/>
      <c r="AV483" s="31" t="s">
        <v>7987</v>
      </c>
      <c r="AW483" s="31" t="s">
        <v>30544</v>
      </c>
      <c r="AX483" s="29" t="e">
        <f t="shared" si="76"/>
        <v>#VALUE!</v>
      </c>
      <c r="AY483" s="31" t="s">
        <v>26346</v>
      </c>
      <c r="AZ483" s="31" t="s">
        <v>16847</v>
      </c>
      <c r="BA483" s="30" t="s">
        <v>16846</v>
      </c>
      <c r="BB483" s="31"/>
      <c r="BC483" s="31"/>
      <c r="BD483" s="31" t="s">
        <v>7978</v>
      </c>
      <c r="BE483" s="31" t="s">
        <v>7976</v>
      </c>
      <c r="BF483" s="31" t="s">
        <v>7987</v>
      </c>
      <c r="BG483" s="31" t="s">
        <v>22718</v>
      </c>
      <c r="BH483" s="31"/>
      <c r="BI483" s="31" t="s">
        <v>8137</v>
      </c>
      <c r="BJ483" s="31" t="s">
        <v>20279</v>
      </c>
      <c r="BK483" s="31" t="str">
        <f t="shared" si="69"/>
        <v>III/d</v>
      </c>
      <c r="BL483" s="31" t="s">
        <v>8077</v>
      </c>
      <c r="BM483" s="31"/>
      <c r="BN483" s="31"/>
      <c r="BO483" s="31"/>
      <c r="BP483" s="31"/>
      <c r="BQ483" s="31" t="s">
        <v>20279</v>
      </c>
      <c r="BR483" s="52" t="s">
        <v>30295</v>
      </c>
      <c r="BS483" s="73">
        <v>3011160</v>
      </c>
      <c r="BT483" s="31" t="s">
        <v>3503</v>
      </c>
      <c r="BU483" s="31" t="s">
        <v>15682</v>
      </c>
      <c r="BV483" s="31" t="s">
        <v>8283</v>
      </c>
      <c r="BW483" s="31">
        <f t="shared" ca="1" si="74"/>
        <v>9</v>
      </c>
      <c r="BX483" s="78">
        <f t="shared" ca="1" si="75"/>
        <v>3</v>
      </c>
      <c r="BY483" s="31"/>
      <c r="BZ483" s="31"/>
      <c r="CA483" s="31" t="s">
        <v>2483</v>
      </c>
      <c r="CB483" s="31" t="s">
        <v>2062</v>
      </c>
      <c r="CC483" s="31"/>
      <c r="CD483" s="31"/>
      <c r="CE483" s="31" t="s">
        <v>20085</v>
      </c>
      <c r="CF483" s="31"/>
      <c r="CG483" s="31"/>
      <c r="CH483" s="31"/>
      <c r="CI483" s="31"/>
      <c r="CJ483" s="31"/>
      <c r="CK483" s="31"/>
      <c r="CL483" s="31" t="s">
        <v>32480</v>
      </c>
      <c r="CM483" s="31" t="s">
        <v>32481</v>
      </c>
      <c r="CN483" s="31">
        <v>127</v>
      </c>
      <c r="CO483" s="31" t="s">
        <v>32482</v>
      </c>
      <c r="CP483" s="31" t="s">
        <v>32481</v>
      </c>
      <c r="CQ483" s="31">
        <v>127</v>
      </c>
      <c r="CR483" s="31">
        <v>2324</v>
      </c>
      <c r="CS483" s="31" t="s">
        <v>25122</v>
      </c>
      <c r="CT483" s="31"/>
      <c r="CU483" s="31"/>
      <c r="CV483" s="31" t="s">
        <v>16794</v>
      </c>
      <c r="CW483" s="31" t="s">
        <v>16795</v>
      </c>
      <c r="CX483" s="31" t="s">
        <v>16796</v>
      </c>
      <c r="CY483" s="31" t="s">
        <v>23970</v>
      </c>
      <c r="CZ483" s="31" t="s">
        <v>7992</v>
      </c>
      <c r="DA483" s="31" t="s">
        <v>23906</v>
      </c>
      <c r="DB483" s="31" t="s">
        <v>8703</v>
      </c>
      <c r="DC483" s="31" t="s">
        <v>11256</v>
      </c>
      <c r="DD483" s="31" t="s">
        <v>11244</v>
      </c>
      <c r="DE483" s="31"/>
      <c r="DF483" s="31" t="s">
        <v>25639</v>
      </c>
      <c r="DG483" s="31" t="s">
        <v>25640</v>
      </c>
      <c r="DH483" s="31" t="s">
        <v>18699</v>
      </c>
      <c r="DI483" s="31" t="s">
        <v>10399</v>
      </c>
      <c r="DJ483" s="31" t="s">
        <v>10368</v>
      </c>
      <c r="DK483" s="31" t="s">
        <v>25644</v>
      </c>
      <c r="DL483" s="31" t="s">
        <v>25643</v>
      </c>
      <c r="DM483" s="38" t="s">
        <v>11445</v>
      </c>
      <c r="DN483" s="38"/>
      <c r="DO483" s="35">
        <v>0</v>
      </c>
      <c r="DP483" s="31" t="s">
        <v>13466</v>
      </c>
      <c r="DQ483" s="31" t="s">
        <v>11446</v>
      </c>
      <c r="DR483" s="31" t="s">
        <v>13467</v>
      </c>
      <c r="DS483" s="31" t="s">
        <v>12308</v>
      </c>
      <c r="DT483" s="31" t="s">
        <v>28258</v>
      </c>
      <c r="DU483" s="31">
        <v>3</v>
      </c>
      <c r="DV483" s="31" t="s">
        <v>32167</v>
      </c>
      <c r="DW483" s="31"/>
      <c r="DX483" s="31"/>
      <c r="DY483" s="31" t="s">
        <v>33905</v>
      </c>
      <c r="DZ483" s="31" t="s">
        <v>18408</v>
      </c>
      <c r="EA483" s="31" t="s">
        <v>29805</v>
      </c>
      <c r="EB483" s="31">
        <v>1226412</v>
      </c>
      <c r="EC483" s="31" t="s">
        <v>40137</v>
      </c>
      <c r="ED483" s="31" t="s">
        <v>41101</v>
      </c>
      <c r="EE483" s="31" t="s">
        <v>3930</v>
      </c>
      <c r="EF483" s="31" t="s">
        <v>7700</v>
      </c>
      <c r="EG483" s="31"/>
      <c r="EH483" s="31"/>
      <c r="EI483" s="31"/>
      <c r="EJ483" s="31"/>
    </row>
    <row r="484" spans="1:140" ht="23.25" customHeight="1">
      <c r="A484" s="25">
        <v>482</v>
      </c>
      <c r="B484" s="30" t="s">
        <v>33478</v>
      </c>
      <c r="C484" s="31" t="s">
        <v>4318</v>
      </c>
      <c r="D484" s="30" t="s">
        <v>29981</v>
      </c>
      <c r="E484" s="30"/>
      <c r="F484" s="30" t="s">
        <v>36258</v>
      </c>
      <c r="G484" s="31">
        <f t="shared" si="70"/>
        <v>58</v>
      </c>
      <c r="H484" s="72">
        <f t="shared" si="71"/>
        <v>51745</v>
      </c>
      <c r="I484" s="30"/>
      <c r="J484" s="30" t="s">
        <v>34084</v>
      </c>
      <c r="K484" s="30" t="s">
        <v>4318</v>
      </c>
      <c r="L484" s="34" t="s">
        <v>4318</v>
      </c>
      <c r="M484" s="31" t="s">
        <v>3186</v>
      </c>
      <c r="N484" s="31" t="s">
        <v>3311</v>
      </c>
      <c r="O484" s="31" t="s">
        <v>2534</v>
      </c>
      <c r="P484" s="31" t="s">
        <v>30295</v>
      </c>
      <c r="Q484" s="31"/>
      <c r="R484" s="31">
        <v>2</v>
      </c>
      <c r="S484" s="31">
        <v>0</v>
      </c>
      <c r="T484" s="31"/>
      <c r="U484" s="31"/>
      <c r="V484" s="31"/>
      <c r="W484" s="31" t="s">
        <v>14979</v>
      </c>
      <c r="X484" s="31" t="s">
        <v>30045</v>
      </c>
      <c r="Y484" s="31">
        <f t="shared" ca="1" si="72"/>
        <v>40</v>
      </c>
      <c r="Z484" s="31" t="str">
        <f t="shared" ca="1" si="73"/>
        <v>36-45</v>
      </c>
      <c r="AA484" s="31"/>
      <c r="AB484" s="34" t="s">
        <v>17082</v>
      </c>
      <c r="AC484" s="34" t="s">
        <v>34154</v>
      </c>
      <c r="AD484" s="31" t="s">
        <v>34161</v>
      </c>
      <c r="AE484" s="34" t="s">
        <v>16849</v>
      </c>
      <c r="AF484" s="31" t="s">
        <v>7976</v>
      </c>
      <c r="AG484" s="31" t="s">
        <v>5851</v>
      </c>
      <c r="AH484" s="31" t="s">
        <v>5851</v>
      </c>
      <c r="AI484" s="31" t="s">
        <v>40275</v>
      </c>
      <c r="AJ484" s="31" t="s">
        <v>30327</v>
      </c>
      <c r="AK484" s="31" t="s">
        <v>30328</v>
      </c>
      <c r="AL484" s="31" t="s">
        <v>30329</v>
      </c>
      <c r="AM484" s="31" t="s">
        <v>3930</v>
      </c>
      <c r="AN484" s="31"/>
      <c r="AO484" s="31"/>
      <c r="AP484" s="31" t="s">
        <v>16849</v>
      </c>
      <c r="AQ484" s="31" t="s">
        <v>30074</v>
      </c>
      <c r="AR484" s="31" t="s">
        <v>34144</v>
      </c>
      <c r="AS484" s="31" t="s">
        <v>34144</v>
      </c>
      <c r="AT484" s="31" t="str">
        <f>_xlfn.IFNA(VLOOKUP(D484,'[1]5. 1 Mei 2022'!$C$7:$F$60,4,FALSE),"")</f>
        <v/>
      </c>
      <c r="AU484" s="31"/>
      <c r="AV484" s="31" t="s">
        <v>17082</v>
      </c>
      <c r="AW484" s="31" t="s">
        <v>30074</v>
      </c>
      <c r="AX484" s="29">
        <f t="shared" si="76"/>
        <v>46103</v>
      </c>
      <c r="AY484" s="31" t="s">
        <v>26346</v>
      </c>
      <c r="AZ484" s="31" t="s">
        <v>16850</v>
      </c>
      <c r="BA484" s="30" t="s">
        <v>16849</v>
      </c>
      <c r="BB484" s="31"/>
      <c r="BC484" s="31"/>
      <c r="BD484" s="31" t="s">
        <v>7978</v>
      </c>
      <c r="BE484" s="31" t="s">
        <v>7976</v>
      </c>
      <c r="BF484" s="31" t="s">
        <v>17082</v>
      </c>
      <c r="BG484" s="31"/>
      <c r="BH484" s="31"/>
      <c r="BI484" s="31" t="s">
        <v>8137</v>
      </c>
      <c r="BJ484" s="31"/>
      <c r="BK484" s="31" t="str">
        <f t="shared" si="69"/>
        <v>III/b</v>
      </c>
      <c r="BL484" s="31"/>
      <c r="BM484" s="31"/>
      <c r="BN484" s="31"/>
      <c r="BO484" s="31"/>
      <c r="BP484" s="31"/>
      <c r="BQ484" s="31" t="s">
        <v>20298</v>
      </c>
      <c r="BR484" s="52" t="s">
        <v>37141</v>
      </c>
      <c r="BS484" s="52" t="s">
        <v>37142</v>
      </c>
      <c r="BT484" s="31" t="s">
        <v>26137</v>
      </c>
      <c r="BU484" s="31" t="s">
        <v>30295</v>
      </c>
      <c r="BV484" s="31" t="s">
        <v>26137</v>
      </c>
      <c r="BW484" s="31">
        <f t="shared" ca="1" si="74"/>
        <v>3</v>
      </c>
      <c r="BX484" s="78">
        <f t="shared" ca="1" si="75"/>
        <v>2</v>
      </c>
      <c r="BY484" s="31"/>
      <c r="BZ484" s="31"/>
      <c r="CA484" s="31" t="s">
        <v>4239</v>
      </c>
      <c r="CB484" s="31" t="s">
        <v>2519</v>
      </c>
      <c r="CC484" s="31">
        <v>1</v>
      </c>
      <c r="CD484" s="31">
        <v>1</v>
      </c>
      <c r="CE484" s="31"/>
      <c r="CF484" s="31"/>
      <c r="CG484" s="31"/>
      <c r="CH484" s="31"/>
      <c r="CI484" s="31"/>
      <c r="CJ484" s="31"/>
      <c r="CK484" s="31"/>
      <c r="CL484" s="31" t="s">
        <v>30330</v>
      </c>
      <c r="CM484" s="31" t="s">
        <v>21952</v>
      </c>
      <c r="CN484" s="31">
        <v>123</v>
      </c>
      <c r="CO484" s="31" t="s">
        <v>32046</v>
      </c>
      <c r="CP484" s="34" t="s">
        <v>21952</v>
      </c>
      <c r="CQ484" s="31">
        <v>123</v>
      </c>
      <c r="CR484" s="34"/>
      <c r="CS484" s="34" t="s">
        <v>25123</v>
      </c>
      <c r="CT484" s="34"/>
      <c r="CU484" s="34"/>
      <c r="CV484" s="34"/>
      <c r="CW484" s="34"/>
      <c r="CX484" s="34"/>
      <c r="CY484" s="34"/>
      <c r="CZ484" s="34"/>
      <c r="DA484" s="34"/>
      <c r="DB484" s="34" t="s">
        <v>25128</v>
      </c>
      <c r="DC484" s="34"/>
      <c r="DD484" s="34"/>
      <c r="DE484" s="34">
        <v>2023</v>
      </c>
      <c r="DF484" s="34"/>
      <c r="DG484" s="34"/>
      <c r="DH484" s="34"/>
      <c r="DI484" s="34"/>
      <c r="DJ484" s="34"/>
      <c r="DK484" s="34"/>
      <c r="DL484" s="34"/>
      <c r="DM484" s="69" t="s">
        <v>30906</v>
      </c>
      <c r="DN484" s="38"/>
      <c r="DO484" s="48" t="s">
        <v>30988</v>
      </c>
      <c r="DP484" s="34" t="s">
        <v>30904</v>
      </c>
      <c r="DQ484" s="34" t="s">
        <v>30905</v>
      </c>
      <c r="DR484" s="34"/>
      <c r="DS484" s="34" t="s">
        <v>30091</v>
      </c>
      <c r="DT484" s="34" t="s">
        <v>30907</v>
      </c>
      <c r="DU484" s="34">
        <v>3</v>
      </c>
      <c r="DV484" s="34" t="s">
        <v>32167</v>
      </c>
      <c r="DW484" s="34"/>
      <c r="DX484" s="34"/>
      <c r="DY484" s="34" t="s">
        <v>30326</v>
      </c>
      <c r="DZ484" s="34" t="s">
        <v>22779</v>
      </c>
      <c r="EA484" s="34"/>
      <c r="EB484" s="34">
        <v>0</v>
      </c>
      <c r="EC484" s="31" t="s">
        <v>40137</v>
      </c>
      <c r="ED484" s="31" t="s">
        <v>41101</v>
      </c>
      <c r="EE484" s="31" t="s">
        <v>3930</v>
      </c>
      <c r="EF484" s="31" t="s">
        <v>3930</v>
      </c>
      <c r="EG484" s="31" t="s">
        <v>41194</v>
      </c>
      <c r="EH484" s="31"/>
      <c r="EI484" s="31"/>
      <c r="EJ484" s="31"/>
    </row>
    <row r="485" spans="1:140" ht="23.25" customHeight="1">
      <c r="A485" s="25">
        <v>483</v>
      </c>
      <c r="B485" s="30" t="s">
        <v>20582</v>
      </c>
      <c r="C485" s="31" t="s">
        <v>4318</v>
      </c>
      <c r="D485" s="30" t="s">
        <v>20583</v>
      </c>
      <c r="E485" s="30"/>
      <c r="F485" s="30" t="s">
        <v>36257</v>
      </c>
      <c r="G485" s="31">
        <f t="shared" si="70"/>
        <v>58</v>
      </c>
      <c r="H485" s="72">
        <f t="shared" si="71"/>
        <v>53509</v>
      </c>
      <c r="I485" s="30"/>
      <c r="J485" s="30" t="s">
        <v>34084</v>
      </c>
      <c r="K485" s="30" t="s">
        <v>4318</v>
      </c>
      <c r="L485" s="31" t="s">
        <v>4318</v>
      </c>
      <c r="M485" s="31" t="s">
        <v>6378</v>
      </c>
      <c r="N485" s="31" t="s">
        <v>4008</v>
      </c>
      <c r="O485" s="31" t="s">
        <v>4320</v>
      </c>
      <c r="P485" s="31" t="s">
        <v>30542</v>
      </c>
      <c r="Q485" s="31"/>
      <c r="R485" s="31">
        <v>4</v>
      </c>
      <c r="S485" s="31">
        <v>0</v>
      </c>
      <c r="T485" s="31"/>
      <c r="U485" s="31">
        <v>73</v>
      </c>
      <c r="V485" s="31" t="s">
        <v>24938</v>
      </c>
      <c r="W485" s="31" t="s">
        <v>22384</v>
      </c>
      <c r="X485" s="31" t="s">
        <v>20584</v>
      </c>
      <c r="Y485" s="31">
        <f t="shared" ca="1" si="72"/>
        <v>35</v>
      </c>
      <c r="Z485" s="31" t="str">
        <f t="shared" ca="1" si="73"/>
        <v>21-35</v>
      </c>
      <c r="AA485" s="31"/>
      <c r="AB485" s="31" t="s">
        <v>7992</v>
      </c>
      <c r="AC485" s="31" t="s">
        <v>34156</v>
      </c>
      <c r="AD485" s="31" t="s">
        <v>34161</v>
      </c>
      <c r="AE485" s="31" t="s">
        <v>33108</v>
      </c>
      <c r="AF485" s="31" t="s">
        <v>7976</v>
      </c>
      <c r="AG485" s="31" t="s">
        <v>5851</v>
      </c>
      <c r="AH485" s="31" t="s">
        <v>5851</v>
      </c>
      <c r="AI485" s="31" t="s">
        <v>728</v>
      </c>
      <c r="AJ485" s="31" t="s">
        <v>22385</v>
      </c>
      <c r="AK485" s="31" t="s">
        <v>22386</v>
      </c>
      <c r="AL485" s="31" t="s">
        <v>8741</v>
      </c>
      <c r="AM485" s="31" t="s">
        <v>22387</v>
      </c>
      <c r="AN485" s="31"/>
      <c r="AO485" s="31"/>
      <c r="AP485" s="31" t="s">
        <v>33108</v>
      </c>
      <c r="AQ485" s="31" t="s">
        <v>26474</v>
      </c>
      <c r="AR485" s="31" t="s">
        <v>34144</v>
      </c>
      <c r="AS485" s="31" t="s">
        <v>34144</v>
      </c>
      <c r="AT485" s="31" t="str">
        <f>_xlfn.IFNA(VLOOKUP(D485,'[1]5. 1 Mei 2022'!$C$7:$F$60,4,FALSE),"")</f>
        <v/>
      </c>
      <c r="AU485" s="31"/>
      <c r="AV485" s="31" t="s">
        <v>7992</v>
      </c>
      <c r="AW485" s="31" t="s">
        <v>26474</v>
      </c>
      <c r="AX485" s="29">
        <f t="shared" si="76"/>
        <v>45865</v>
      </c>
      <c r="AY485" s="31" t="s">
        <v>26346</v>
      </c>
      <c r="AZ485" s="31" t="s">
        <v>16848</v>
      </c>
      <c r="BA485" s="30" t="s">
        <v>33108</v>
      </c>
      <c r="BB485" s="31" t="s">
        <v>26283</v>
      </c>
      <c r="BC485" s="31"/>
      <c r="BD485" s="31" t="s">
        <v>7978</v>
      </c>
      <c r="BE485" s="31" t="s">
        <v>7976</v>
      </c>
      <c r="BF485" s="31" t="s">
        <v>7992</v>
      </c>
      <c r="BG485" s="31"/>
      <c r="BH485" s="31"/>
      <c r="BI485" s="31" t="s">
        <v>8137</v>
      </c>
      <c r="BJ485" s="31" t="s">
        <v>20279</v>
      </c>
      <c r="BK485" s="31" t="str">
        <f t="shared" si="69"/>
        <v>III/c</v>
      </c>
      <c r="BL485" s="31" t="s">
        <v>8077</v>
      </c>
      <c r="BM485" s="31"/>
      <c r="BN485" s="31"/>
      <c r="BO485" s="31"/>
      <c r="BP485" s="31"/>
      <c r="BQ485" s="31" t="s">
        <v>20279</v>
      </c>
      <c r="BR485" s="31" t="s">
        <v>26137</v>
      </c>
      <c r="BS485" s="31" t="s">
        <v>30432</v>
      </c>
      <c r="BT485" s="31" t="s">
        <v>19644</v>
      </c>
      <c r="BU485" s="31" t="s">
        <v>21685</v>
      </c>
      <c r="BV485" s="31" t="s">
        <v>19644</v>
      </c>
      <c r="BW485" s="31">
        <f t="shared" ca="1" si="74"/>
        <v>5</v>
      </c>
      <c r="BX485" s="78">
        <f t="shared" ca="1" si="75"/>
        <v>3</v>
      </c>
      <c r="BY485" s="31"/>
      <c r="BZ485" s="31"/>
      <c r="CA485" s="31" t="s">
        <v>2483</v>
      </c>
      <c r="CB485" s="31" t="s">
        <v>2519</v>
      </c>
      <c r="CC485" s="31">
        <v>1</v>
      </c>
      <c r="CD485" s="31">
        <v>1</v>
      </c>
      <c r="CE485" s="31"/>
      <c r="CF485" s="31"/>
      <c r="CG485" s="31"/>
      <c r="CH485" s="31"/>
      <c r="CI485" s="31"/>
      <c r="CJ485" s="31"/>
      <c r="CK485" s="31"/>
      <c r="CL485" s="31" t="s">
        <v>28534</v>
      </c>
      <c r="CM485" s="31" t="s">
        <v>22519</v>
      </c>
      <c r="CN485" s="31">
        <v>123</v>
      </c>
      <c r="CO485" s="31" t="s">
        <v>22928</v>
      </c>
      <c r="CP485" s="31" t="s">
        <v>22519</v>
      </c>
      <c r="CQ485" s="31">
        <v>123</v>
      </c>
      <c r="CR485" s="31">
        <v>2397</v>
      </c>
      <c r="CS485" s="31" t="s">
        <v>22142</v>
      </c>
      <c r="CT485" s="31"/>
      <c r="CU485" s="31"/>
      <c r="CV485" s="31"/>
      <c r="CW485" s="31"/>
      <c r="CX485" s="31"/>
      <c r="CY485" s="31" t="s">
        <v>22382</v>
      </c>
      <c r="CZ485" s="31" t="s">
        <v>22383</v>
      </c>
      <c r="DA485" s="31" t="s">
        <v>19619</v>
      </c>
      <c r="DB485" s="31" t="s">
        <v>21146</v>
      </c>
      <c r="DC485" s="31"/>
      <c r="DD485" s="31"/>
      <c r="DE485" s="31" t="s">
        <v>18693</v>
      </c>
      <c r="DF485" s="31"/>
      <c r="DG485" s="31"/>
      <c r="DH485" s="31"/>
      <c r="DI485" s="31"/>
      <c r="DJ485" s="31"/>
      <c r="DK485" s="31" t="s">
        <v>24819</v>
      </c>
      <c r="DL485" s="31" t="s">
        <v>15612</v>
      </c>
      <c r="DM485" s="38" t="s">
        <v>20981</v>
      </c>
      <c r="DN485" s="38"/>
      <c r="DO485" s="35"/>
      <c r="DP485" s="31" t="s">
        <v>20980</v>
      </c>
      <c r="DQ485" s="31" t="s">
        <v>20979</v>
      </c>
      <c r="DR485" s="31"/>
      <c r="DS485" s="31" t="s">
        <v>27854</v>
      </c>
      <c r="DT485" s="31"/>
      <c r="DU485" s="31">
        <v>3</v>
      </c>
      <c r="DV485" s="31" t="s">
        <v>32167</v>
      </c>
      <c r="DW485" s="31"/>
      <c r="DX485" s="31"/>
      <c r="DY485" s="31" t="s">
        <v>23997</v>
      </c>
      <c r="DZ485" s="31" t="s">
        <v>23991</v>
      </c>
      <c r="EA485" s="31"/>
      <c r="EB485" s="31">
        <v>0</v>
      </c>
      <c r="EC485" s="31" t="s">
        <v>7992</v>
      </c>
      <c r="ED485" s="31" t="s">
        <v>41101</v>
      </c>
      <c r="EE485" s="31" t="s">
        <v>22387</v>
      </c>
      <c r="EF485" s="31"/>
      <c r="EG485" s="31"/>
      <c r="EH485" s="31"/>
      <c r="EI485" s="31"/>
      <c r="EJ485" s="31"/>
    </row>
    <row r="486" spans="1:140" ht="23.25" customHeight="1">
      <c r="A486" s="25">
        <v>484</v>
      </c>
      <c r="B486" s="30" t="s">
        <v>33329</v>
      </c>
      <c r="C486" s="31" t="s">
        <v>29980</v>
      </c>
      <c r="D486" s="30" t="s">
        <v>33185</v>
      </c>
      <c r="E486" s="30"/>
      <c r="F486" s="30" t="s">
        <v>36258</v>
      </c>
      <c r="G486" s="31">
        <f t="shared" si="70"/>
        <v>58</v>
      </c>
      <c r="H486" s="72">
        <f t="shared" si="71"/>
        <v>56370</v>
      </c>
      <c r="I486" s="30"/>
      <c r="J486" s="30" t="s">
        <v>34084</v>
      </c>
      <c r="K486" s="30" t="s">
        <v>4318</v>
      </c>
      <c r="L486" s="31" t="s">
        <v>4318</v>
      </c>
      <c r="M486" s="31" t="s">
        <v>3186</v>
      </c>
      <c r="N486" s="31" t="s">
        <v>3311</v>
      </c>
      <c r="O486" s="31" t="s">
        <v>2534</v>
      </c>
      <c r="P486" s="52" t="s">
        <v>35984</v>
      </c>
      <c r="Q486" s="31" t="s">
        <v>41279</v>
      </c>
      <c r="R486" s="31"/>
      <c r="S486" s="31"/>
      <c r="T486" s="31"/>
      <c r="U486" s="31"/>
      <c r="V486" s="31"/>
      <c r="W486" s="31" t="s">
        <v>3051</v>
      </c>
      <c r="X486" s="31" t="s">
        <v>29080</v>
      </c>
      <c r="Y486" s="31">
        <f t="shared" ca="1" si="72"/>
        <v>27</v>
      </c>
      <c r="Z486" s="31" t="str">
        <f t="shared" ca="1" si="73"/>
        <v>21-35</v>
      </c>
      <c r="AA486" s="31"/>
      <c r="AB486" s="31" t="s">
        <v>7992</v>
      </c>
      <c r="AC486" s="31" t="s">
        <v>34156</v>
      </c>
      <c r="AD486" s="31" t="s">
        <v>34161</v>
      </c>
      <c r="AE486" s="31" t="s">
        <v>33108</v>
      </c>
      <c r="AF486" s="31" t="s">
        <v>7976</v>
      </c>
      <c r="AG486" s="31" t="s">
        <v>5851</v>
      </c>
      <c r="AH486" s="31" t="s">
        <v>5851</v>
      </c>
      <c r="AI486" s="31" t="s">
        <v>728</v>
      </c>
      <c r="AJ486" s="31"/>
      <c r="AK486" s="31"/>
      <c r="AL486" s="31"/>
      <c r="AM486" s="31"/>
      <c r="AN486" s="31"/>
      <c r="AO486" s="31"/>
      <c r="AP486" s="31" t="s">
        <v>33108</v>
      </c>
      <c r="AQ486" s="31"/>
      <c r="AR486" s="31" t="s">
        <v>34144</v>
      </c>
      <c r="AS486" s="31" t="s">
        <v>34144</v>
      </c>
      <c r="AT486" s="31" t="str">
        <f>_xlfn.IFNA(VLOOKUP(D486,'[1]5. 1 Mei 2022'!$C$7:$F$60,4,FALSE),"")</f>
        <v/>
      </c>
      <c r="AU486" s="31"/>
      <c r="AV486" s="31" t="s">
        <v>7992</v>
      </c>
      <c r="AW486" s="31"/>
      <c r="AX486" s="29">
        <f t="shared" si="76"/>
        <v>1903</v>
      </c>
      <c r="AY486" s="31" t="s">
        <v>26346</v>
      </c>
      <c r="AZ486" s="31" t="s">
        <v>16848</v>
      </c>
      <c r="BA486" s="30" t="s">
        <v>33108</v>
      </c>
      <c r="BB486" s="31"/>
      <c r="BC486" s="31"/>
      <c r="BD486" s="31" t="s">
        <v>7978</v>
      </c>
      <c r="BE486" s="31" t="s">
        <v>7976</v>
      </c>
      <c r="BF486" s="31" t="s">
        <v>7992</v>
      </c>
      <c r="BG486" s="31"/>
      <c r="BH486" s="31"/>
      <c r="BI486" s="31"/>
      <c r="BJ486" s="31"/>
      <c r="BK486" s="31" t="str">
        <f t="shared" si="69"/>
        <v>III/b</v>
      </c>
      <c r="BL486" s="31"/>
      <c r="BM486" s="31"/>
      <c r="BN486" s="31"/>
      <c r="BO486" s="31"/>
      <c r="BP486" s="31"/>
      <c r="BQ486" s="31" t="s">
        <v>20298</v>
      </c>
      <c r="BR486" s="31" t="s">
        <v>41376</v>
      </c>
      <c r="BS486" s="31">
        <v>0</v>
      </c>
      <c r="BT486" s="31"/>
      <c r="BU486" s="52" t="s">
        <v>35984</v>
      </c>
      <c r="BV486" s="31" t="s">
        <v>20332</v>
      </c>
      <c r="BW486" s="31">
        <f t="shared" ca="1" si="74"/>
        <v>1</v>
      </c>
      <c r="BX486" s="78">
        <f t="shared" ca="1" si="75"/>
        <v>3</v>
      </c>
      <c r="BY486" s="31"/>
      <c r="BZ486" s="31"/>
      <c r="CA486" s="31" t="s">
        <v>2483</v>
      </c>
      <c r="CB486" s="31"/>
      <c r="CC486" s="31"/>
      <c r="CD486" s="31"/>
      <c r="CE486" s="31"/>
      <c r="CF486" s="31"/>
      <c r="CG486" s="31"/>
      <c r="CH486" s="31"/>
      <c r="CI486" s="31"/>
      <c r="CJ486" s="31"/>
      <c r="CK486" s="31"/>
      <c r="CL486" s="31" t="s">
        <v>40670</v>
      </c>
      <c r="CM486" s="31" t="s">
        <v>26115</v>
      </c>
      <c r="CN486" s="31">
        <v>125</v>
      </c>
      <c r="CO486" s="31" t="s">
        <v>34008</v>
      </c>
      <c r="CP486" s="31" t="s">
        <v>26115</v>
      </c>
      <c r="CQ486" s="31">
        <v>125</v>
      </c>
      <c r="CR486" s="31"/>
      <c r="CS486" s="31"/>
      <c r="CT486" s="31"/>
      <c r="CU486" s="31"/>
      <c r="CV486" s="31"/>
      <c r="CW486" s="31"/>
      <c r="CX486" s="31"/>
      <c r="CY486" s="31"/>
      <c r="CZ486" s="31"/>
      <c r="DA486" s="31"/>
      <c r="DB486" s="31"/>
      <c r="DC486" s="31"/>
      <c r="DD486" s="31"/>
      <c r="DE486" s="31"/>
      <c r="DF486" s="31"/>
      <c r="DG486" s="31"/>
      <c r="DH486" s="31"/>
      <c r="DI486" s="31"/>
      <c r="DJ486" s="31"/>
      <c r="DK486" s="31"/>
      <c r="DL486" s="31"/>
      <c r="DM486" s="38" t="s">
        <v>35534</v>
      </c>
      <c r="DN486" s="38"/>
      <c r="DO486" s="35"/>
      <c r="DP486" s="52" t="s">
        <v>40164</v>
      </c>
      <c r="DQ486" s="31"/>
      <c r="DR486" s="31"/>
      <c r="DS486" s="31" t="s">
        <v>33757</v>
      </c>
      <c r="DT486" s="31"/>
      <c r="DU486" s="31"/>
      <c r="DV486" s="31"/>
      <c r="DW486" s="31"/>
      <c r="DX486" s="31"/>
      <c r="DY486" s="31"/>
      <c r="DZ486" s="31"/>
      <c r="EA486" s="31"/>
      <c r="EB486" s="31"/>
      <c r="EC486" s="31" t="s">
        <v>7992</v>
      </c>
      <c r="ED486" s="31" t="s">
        <v>41101</v>
      </c>
      <c r="EE486" s="31" t="s">
        <v>40385</v>
      </c>
      <c r="EF486" s="31"/>
      <c r="EG486" s="31"/>
      <c r="EH486" s="31"/>
      <c r="EI486" s="31"/>
      <c r="EJ486" s="31"/>
    </row>
    <row r="487" spans="1:140" ht="23.25" customHeight="1">
      <c r="A487" s="25">
        <v>485</v>
      </c>
      <c r="B487" s="30" t="s">
        <v>8189</v>
      </c>
      <c r="C487" s="31">
        <v>140327931</v>
      </c>
      <c r="D487" s="30" t="s">
        <v>1230</v>
      </c>
      <c r="E487" s="30"/>
      <c r="F487" s="30" t="s">
        <v>36253</v>
      </c>
      <c r="G487" s="31">
        <f t="shared" si="70"/>
        <v>60</v>
      </c>
      <c r="H487" s="72">
        <f t="shared" si="71"/>
        <v>45383</v>
      </c>
      <c r="I487" s="30"/>
      <c r="J487" s="30" t="s">
        <v>34084</v>
      </c>
      <c r="K487" s="30" t="s">
        <v>4318</v>
      </c>
      <c r="L487" s="31" t="s">
        <v>4318</v>
      </c>
      <c r="M487" s="31" t="s">
        <v>6378</v>
      </c>
      <c r="N487" s="31" t="s">
        <v>2297</v>
      </c>
      <c r="O487" s="31" t="s">
        <v>6405</v>
      </c>
      <c r="P487" s="31" t="s">
        <v>21532</v>
      </c>
      <c r="Q487" s="31"/>
      <c r="R487" s="31">
        <v>26</v>
      </c>
      <c r="S487" s="31">
        <v>0</v>
      </c>
      <c r="T487" s="31"/>
      <c r="U487" s="31">
        <v>150</v>
      </c>
      <c r="V487" s="31"/>
      <c r="W487" s="31" t="s">
        <v>5773</v>
      </c>
      <c r="X487" s="31" t="s">
        <v>7296</v>
      </c>
      <c r="Y487" s="31" t="e">
        <f t="shared" ca="1" si="72"/>
        <v>#VALUE!</v>
      </c>
      <c r="Z487" s="31" t="e">
        <f t="shared" ca="1" si="73"/>
        <v>#VALUE!</v>
      </c>
      <c r="AA487" s="31"/>
      <c r="AB487" s="31" t="s">
        <v>7992</v>
      </c>
      <c r="AC487" s="31" t="s">
        <v>34156</v>
      </c>
      <c r="AD487" s="31" t="s">
        <v>34161</v>
      </c>
      <c r="AE487" s="31" t="s">
        <v>33108</v>
      </c>
      <c r="AF487" s="31" t="s">
        <v>7976</v>
      </c>
      <c r="AG487" s="31" t="s">
        <v>5851</v>
      </c>
      <c r="AH487" s="31" t="s">
        <v>5851</v>
      </c>
      <c r="AI487" s="31" t="s">
        <v>728</v>
      </c>
      <c r="AJ487" s="31"/>
      <c r="AK487" s="31" t="s">
        <v>4696</v>
      </c>
      <c r="AL487" s="31" t="s">
        <v>4697</v>
      </c>
      <c r="AM487" s="31" t="s">
        <v>4698</v>
      </c>
      <c r="AN487" s="31"/>
      <c r="AO487" s="31"/>
      <c r="AP487" s="31" t="s">
        <v>33108</v>
      </c>
      <c r="AQ487" s="31" t="s">
        <v>12285</v>
      </c>
      <c r="AR487" s="31" t="s">
        <v>34144</v>
      </c>
      <c r="AS487" s="31" t="s">
        <v>34144</v>
      </c>
      <c r="AT487" s="31" t="str">
        <f>_xlfn.IFNA(VLOOKUP(D487,'[1]5. 1 Mei 2022'!$C$7:$F$60,4,FALSE),"")</f>
        <v/>
      </c>
      <c r="AU487" s="31"/>
      <c r="AV487" s="31" t="s">
        <v>7992</v>
      </c>
      <c r="AW487" s="31" t="s">
        <v>12285</v>
      </c>
      <c r="AX487" s="29">
        <f t="shared" si="76"/>
        <v>43998</v>
      </c>
      <c r="AY487" s="31" t="s">
        <v>26346</v>
      </c>
      <c r="AZ487" s="31" t="s">
        <v>16848</v>
      </c>
      <c r="BA487" s="30" t="s">
        <v>33108</v>
      </c>
      <c r="BB487" s="31" t="s">
        <v>17476</v>
      </c>
      <c r="BC487" s="31"/>
      <c r="BD487" s="31" t="s">
        <v>7978</v>
      </c>
      <c r="BE487" s="31" t="s">
        <v>7976</v>
      </c>
      <c r="BF487" s="31" t="s">
        <v>7992</v>
      </c>
      <c r="BG487" s="31"/>
      <c r="BH487" s="31"/>
      <c r="BI487" s="31" t="s">
        <v>8137</v>
      </c>
      <c r="BJ487" s="31" t="s">
        <v>21647</v>
      </c>
      <c r="BK487" s="31" t="str">
        <f t="shared" si="69"/>
        <v>IV/c</v>
      </c>
      <c r="BL487" s="31" t="s">
        <v>8077</v>
      </c>
      <c r="BM487" s="31"/>
      <c r="BN487" s="31"/>
      <c r="BO487" s="31"/>
      <c r="BP487" s="31" t="s">
        <v>1498</v>
      </c>
      <c r="BQ487" s="31" t="s">
        <v>21647</v>
      </c>
      <c r="BR487" s="31" t="s">
        <v>20050</v>
      </c>
      <c r="BS487" s="31" t="s">
        <v>23239</v>
      </c>
      <c r="BT487" s="31" t="s">
        <v>5142</v>
      </c>
      <c r="BU487" s="31"/>
      <c r="BV487" s="31" t="s">
        <v>5143</v>
      </c>
      <c r="BW487" s="31">
        <f t="shared" ca="1" si="74"/>
        <v>19</v>
      </c>
      <c r="BX487" s="78">
        <f t="shared" ca="1" si="75"/>
        <v>3</v>
      </c>
      <c r="BY487" s="31"/>
      <c r="BZ487" s="31"/>
      <c r="CA487" s="31" t="s">
        <v>2483</v>
      </c>
      <c r="CB487" s="31" t="s">
        <v>2519</v>
      </c>
      <c r="CC487" s="31">
        <v>2</v>
      </c>
      <c r="CD487" s="31">
        <v>1</v>
      </c>
      <c r="CE487" s="31" t="s">
        <v>20085</v>
      </c>
      <c r="CF487" s="31"/>
      <c r="CG487" s="31">
        <v>2007</v>
      </c>
      <c r="CH487" s="31" t="s">
        <v>2689</v>
      </c>
      <c r="CI487" s="31"/>
      <c r="CJ487" s="31"/>
      <c r="CK487" s="31"/>
      <c r="CL487" s="31" t="s">
        <v>35998</v>
      </c>
      <c r="CM487" s="31" t="s">
        <v>36029</v>
      </c>
      <c r="CN487" s="31">
        <v>127</v>
      </c>
      <c r="CO487" s="31" t="s">
        <v>36054</v>
      </c>
      <c r="CP487" s="31" t="s">
        <v>36029</v>
      </c>
      <c r="CQ487" s="31">
        <v>127</v>
      </c>
      <c r="CR487" s="31">
        <v>3003</v>
      </c>
      <c r="CS487" s="31" t="s">
        <v>16949</v>
      </c>
      <c r="CT487" s="31" t="s">
        <v>16950</v>
      </c>
      <c r="CU487" s="31" t="s">
        <v>16324</v>
      </c>
      <c r="CV487" s="31"/>
      <c r="CW487" s="31"/>
      <c r="CX487" s="31"/>
      <c r="CY487" s="31" t="s">
        <v>15916</v>
      </c>
      <c r="CZ487" s="31" t="s">
        <v>15917</v>
      </c>
      <c r="DA487" s="31" t="s">
        <v>15918</v>
      </c>
      <c r="DB487" s="31" t="s">
        <v>25128</v>
      </c>
      <c r="DC487" s="31"/>
      <c r="DD487" s="31"/>
      <c r="DE487" s="31" t="s">
        <v>18699</v>
      </c>
      <c r="DF487" s="31" t="s">
        <v>10083</v>
      </c>
      <c r="DG487" s="31" t="s">
        <v>10084</v>
      </c>
      <c r="DH487" s="31">
        <v>41313</v>
      </c>
      <c r="DI487" s="31" t="s">
        <v>10399</v>
      </c>
      <c r="DJ487" s="31" t="s">
        <v>10368</v>
      </c>
      <c r="DK487" s="31" t="s">
        <v>24819</v>
      </c>
      <c r="DL487" s="31" t="s">
        <v>15612</v>
      </c>
      <c r="DM487" s="38" t="s">
        <v>9030</v>
      </c>
      <c r="DN487" s="38"/>
      <c r="DO487" s="35" t="s">
        <v>31560</v>
      </c>
      <c r="DP487" s="31" t="s">
        <v>15194</v>
      </c>
      <c r="DQ487" s="31" t="s">
        <v>13746</v>
      </c>
      <c r="DR487" s="31"/>
      <c r="DS487" s="31" t="s">
        <v>26715</v>
      </c>
      <c r="DT487" s="31" t="s">
        <v>37530</v>
      </c>
      <c r="DU487" s="31">
        <v>2</v>
      </c>
      <c r="DV487" s="31" t="s">
        <v>32165</v>
      </c>
      <c r="DW487" s="31"/>
      <c r="DX487" s="31"/>
      <c r="DY487" s="31" t="s">
        <v>34798</v>
      </c>
      <c r="DZ487" s="29">
        <v>44771</v>
      </c>
      <c r="EA487" s="29">
        <v>45867</v>
      </c>
      <c r="EB487" s="31">
        <v>356252</v>
      </c>
      <c r="EC487" s="31" t="s">
        <v>7992</v>
      </c>
      <c r="ED487" s="31" t="s">
        <v>41101</v>
      </c>
      <c r="EE487" s="31" t="s">
        <v>4698</v>
      </c>
      <c r="EF487" s="31"/>
      <c r="EG487" s="31"/>
      <c r="EH487" s="31"/>
      <c r="EI487" s="31"/>
      <c r="EJ487" s="31"/>
    </row>
    <row r="488" spans="1:140" ht="23.25" customHeight="1">
      <c r="A488" s="25">
        <v>486</v>
      </c>
      <c r="B488" s="30" t="s">
        <v>12432</v>
      </c>
      <c r="C488" s="31" t="s">
        <v>4318</v>
      </c>
      <c r="D488" s="30" t="s">
        <v>12433</v>
      </c>
      <c r="E488" s="30"/>
      <c r="F488" s="30" t="s">
        <v>36257</v>
      </c>
      <c r="G488" s="31">
        <f t="shared" si="70"/>
        <v>58</v>
      </c>
      <c r="H488" s="72">
        <f t="shared" si="71"/>
        <v>52475</v>
      </c>
      <c r="I488" s="30"/>
      <c r="J488" s="30" t="s">
        <v>34084</v>
      </c>
      <c r="K488" s="30" t="s">
        <v>4318</v>
      </c>
      <c r="L488" s="31" t="s">
        <v>4318</v>
      </c>
      <c r="M488" s="31" t="s">
        <v>3186</v>
      </c>
      <c r="N488" s="31" t="s">
        <v>4008</v>
      </c>
      <c r="O488" s="31" t="s">
        <v>4320</v>
      </c>
      <c r="P488" s="31" t="s">
        <v>20080</v>
      </c>
      <c r="Q488" s="31"/>
      <c r="R488" s="31">
        <v>8</v>
      </c>
      <c r="S488" s="31">
        <v>0</v>
      </c>
      <c r="T488" s="31"/>
      <c r="U488" s="31">
        <v>181</v>
      </c>
      <c r="V488" s="31" t="s">
        <v>15708</v>
      </c>
      <c r="W488" s="31" t="s">
        <v>6910</v>
      </c>
      <c r="X488" s="31" t="s">
        <v>12442</v>
      </c>
      <c r="Y488" s="31" t="e">
        <f t="shared" ca="1" si="72"/>
        <v>#VALUE!</v>
      </c>
      <c r="Z488" s="31" t="e">
        <f t="shared" ca="1" si="73"/>
        <v>#VALUE!</v>
      </c>
      <c r="AA488" s="31"/>
      <c r="AB488" s="31" t="s">
        <v>7992</v>
      </c>
      <c r="AC488" s="31" t="s">
        <v>34156</v>
      </c>
      <c r="AD488" s="31" t="s">
        <v>34161</v>
      </c>
      <c r="AE488" s="31" t="s">
        <v>33108</v>
      </c>
      <c r="AF488" s="31" t="s">
        <v>7976</v>
      </c>
      <c r="AG488" s="31" t="s">
        <v>5851</v>
      </c>
      <c r="AH488" s="31" t="s">
        <v>5851</v>
      </c>
      <c r="AI488" s="31" t="s">
        <v>728</v>
      </c>
      <c r="AJ488" s="31" t="s">
        <v>12443</v>
      </c>
      <c r="AK488" s="31" t="s">
        <v>12444</v>
      </c>
      <c r="AL488" s="31" t="s">
        <v>973</v>
      </c>
      <c r="AM488" s="31" t="s">
        <v>2711</v>
      </c>
      <c r="AN488" s="31"/>
      <c r="AO488" s="31"/>
      <c r="AP488" s="31" t="s">
        <v>33108</v>
      </c>
      <c r="AQ488" s="31" t="s">
        <v>12431</v>
      </c>
      <c r="AR488" s="31" t="s">
        <v>34144</v>
      </c>
      <c r="AS488" s="31" t="s">
        <v>34144</v>
      </c>
      <c r="AT488" s="31" t="str">
        <f>_xlfn.IFNA(VLOOKUP(D488,'[1]5. 1 Mei 2022'!$C$7:$F$60,4,FALSE),"")</f>
        <v/>
      </c>
      <c r="AU488" s="31"/>
      <c r="AV488" s="31" t="s">
        <v>7992</v>
      </c>
      <c r="AW488" s="31" t="s">
        <v>12431</v>
      </c>
      <c r="AX488" s="29">
        <f t="shared" si="76"/>
        <v>43939</v>
      </c>
      <c r="AY488" s="31" t="s">
        <v>26346</v>
      </c>
      <c r="AZ488" s="31" t="s">
        <v>16848</v>
      </c>
      <c r="BA488" s="30" t="s">
        <v>33108</v>
      </c>
      <c r="BB488" s="31" t="s">
        <v>8027</v>
      </c>
      <c r="BC488" s="31"/>
      <c r="BD488" s="31" t="s">
        <v>7978</v>
      </c>
      <c r="BE488" s="31" t="s">
        <v>7976</v>
      </c>
      <c r="BF488" s="31" t="s">
        <v>7992</v>
      </c>
      <c r="BG488" s="31"/>
      <c r="BH488" s="31"/>
      <c r="BI488" s="31" t="s">
        <v>8137</v>
      </c>
      <c r="BJ488" s="31" t="s">
        <v>23201</v>
      </c>
      <c r="BK488" s="31" t="str">
        <f t="shared" si="69"/>
        <v>III/c</v>
      </c>
      <c r="BL488" s="31" t="s">
        <v>8078</v>
      </c>
      <c r="BM488" s="31"/>
      <c r="BN488" s="31"/>
      <c r="BO488" s="31"/>
      <c r="BP488" s="31"/>
      <c r="BQ488" s="31" t="s">
        <v>23201</v>
      </c>
      <c r="BR488" s="31" t="s">
        <v>22691</v>
      </c>
      <c r="BS488" s="31" t="s">
        <v>21623</v>
      </c>
      <c r="BT488" s="31" t="s">
        <v>2917</v>
      </c>
      <c r="BU488" s="31"/>
      <c r="BV488" s="31" t="s">
        <v>12431</v>
      </c>
      <c r="BW488" s="31">
        <f t="shared" ca="1" si="74"/>
        <v>8</v>
      </c>
      <c r="BX488" s="78">
        <f t="shared" ca="1" si="75"/>
        <v>3</v>
      </c>
      <c r="BY488" s="31"/>
      <c r="BZ488" s="31" t="s">
        <v>15733</v>
      </c>
      <c r="CA488" s="31" t="s">
        <v>2483</v>
      </c>
      <c r="CB488" s="31" t="s">
        <v>2519</v>
      </c>
      <c r="CC488" s="31">
        <v>1</v>
      </c>
      <c r="CD488" s="31">
        <v>1</v>
      </c>
      <c r="CE488" s="31" t="s">
        <v>20085</v>
      </c>
      <c r="CF488" s="31"/>
      <c r="CG488" s="31"/>
      <c r="CH488" s="31"/>
      <c r="CI488" s="31"/>
      <c r="CJ488" s="31"/>
      <c r="CK488" s="31"/>
      <c r="CL488" s="31" t="s">
        <v>18319</v>
      </c>
      <c r="CM488" s="31" t="s">
        <v>18306</v>
      </c>
      <c r="CN488" s="31">
        <v>121</v>
      </c>
      <c r="CO488" s="31" t="s">
        <v>18305</v>
      </c>
      <c r="CP488" s="31" t="s">
        <v>18306</v>
      </c>
      <c r="CQ488" s="31">
        <v>121</v>
      </c>
      <c r="CR488" s="31">
        <v>2290</v>
      </c>
      <c r="CS488" s="31" t="s">
        <v>15947</v>
      </c>
      <c r="CT488" s="31" t="s">
        <v>15948</v>
      </c>
      <c r="CU488" s="31" t="s">
        <v>15949</v>
      </c>
      <c r="CV488" s="31"/>
      <c r="CW488" s="31"/>
      <c r="CX488" s="31"/>
      <c r="CY488" s="31" t="s">
        <v>15784</v>
      </c>
      <c r="CZ488" s="31" t="s">
        <v>15785</v>
      </c>
      <c r="DA488" s="31" t="s">
        <v>15783</v>
      </c>
      <c r="DB488" s="31" t="s">
        <v>18532</v>
      </c>
      <c r="DC488" s="31" t="s">
        <v>18536</v>
      </c>
      <c r="DD488" s="31" t="s">
        <v>18537</v>
      </c>
      <c r="DE488" s="31"/>
      <c r="DF488" s="31"/>
      <c r="DG488" s="31"/>
      <c r="DH488" s="31"/>
      <c r="DI488" s="31" t="s">
        <v>18375</v>
      </c>
      <c r="DJ488" s="31" t="s">
        <v>18376</v>
      </c>
      <c r="DK488" s="31" t="s">
        <v>24819</v>
      </c>
      <c r="DL488" s="31" t="s">
        <v>15612</v>
      </c>
      <c r="DM488" s="38" t="s">
        <v>19549</v>
      </c>
      <c r="DN488" s="38"/>
      <c r="DO488" s="35"/>
      <c r="DP488" s="31" t="s">
        <v>14975</v>
      </c>
      <c r="DQ488" s="31" t="s">
        <v>14976</v>
      </c>
      <c r="DR488" s="31"/>
      <c r="DS488" s="52" t="s">
        <v>12441</v>
      </c>
      <c r="DT488" s="31"/>
      <c r="DU488" s="31">
        <v>3</v>
      </c>
      <c r="DV488" s="31" t="s">
        <v>32167</v>
      </c>
      <c r="DW488" s="31"/>
      <c r="DX488" s="31"/>
      <c r="DY488" s="31"/>
      <c r="DZ488" s="31">
        <v>2015</v>
      </c>
      <c r="EA488" s="31"/>
      <c r="EB488" s="31">
        <v>0</v>
      </c>
      <c r="EC488" s="31" t="s">
        <v>7992</v>
      </c>
      <c r="ED488" s="31" t="s">
        <v>41101</v>
      </c>
      <c r="EE488" s="31" t="s">
        <v>2711</v>
      </c>
      <c r="EF488" s="31"/>
      <c r="EG488" s="31"/>
      <c r="EH488" s="31"/>
      <c r="EI488" s="31"/>
      <c r="EJ488" s="31"/>
    </row>
    <row r="489" spans="1:140" ht="23.25" customHeight="1">
      <c r="A489" s="25">
        <v>487</v>
      </c>
      <c r="B489" s="30" t="s">
        <v>32446</v>
      </c>
      <c r="C489" s="31">
        <v>140345611</v>
      </c>
      <c r="D489" s="30" t="s">
        <v>5386</v>
      </c>
      <c r="E489" s="30"/>
      <c r="F489" s="30" t="s">
        <v>36260</v>
      </c>
      <c r="G489" s="31">
        <f t="shared" si="70"/>
        <v>65</v>
      </c>
      <c r="H489" s="72">
        <f t="shared" si="71"/>
        <v>47969</v>
      </c>
      <c r="I489" s="30"/>
      <c r="J489" s="30" t="s">
        <v>34084</v>
      </c>
      <c r="K489" s="30" t="s">
        <v>4318</v>
      </c>
      <c r="L489" s="31" t="s">
        <v>4318</v>
      </c>
      <c r="M489" s="31" t="s">
        <v>6378</v>
      </c>
      <c r="N489" s="31" t="s">
        <v>4651</v>
      </c>
      <c r="O489" s="31" t="s">
        <v>7595</v>
      </c>
      <c r="P489" s="52" t="s">
        <v>35985</v>
      </c>
      <c r="Q489" s="31" t="s">
        <v>41908</v>
      </c>
      <c r="R489" s="31">
        <v>28</v>
      </c>
      <c r="S489" s="31">
        <v>1</v>
      </c>
      <c r="T489" s="31"/>
      <c r="U489" s="31">
        <v>98</v>
      </c>
      <c r="V489" s="31"/>
      <c r="W489" s="31" t="s">
        <v>615</v>
      </c>
      <c r="X489" s="31" t="s">
        <v>2735</v>
      </c>
      <c r="Y489" s="31" t="e">
        <f t="shared" ca="1" si="72"/>
        <v>#VALUE!</v>
      </c>
      <c r="Z489" s="31" t="e">
        <f t="shared" ca="1" si="73"/>
        <v>#VALUE!</v>
      </c>
      <c r="AA489" s="31"/>
      <c r="AB489" s="31" t="s">
        <v>17472</v>
      </c>
      <c r="AC489" s="31" t="s">
        <v>34155</v>
      </c>
      <c r="AD489" s="31" t="s">
        <v>34161</v>
      </c>
      <c r="AE489" s="31" t="s">
        <v>16840</v>
      </c>
      <c r="AF489" s="31" t="s">
        <v>7976</v>
      </c>
      <c r="AG489" s="31" t="s">
        <v>5851</v>
      </c>
      <c r="AH489" s="31" t="s">
        <v>5851</v>
      </c>
      <c r="AI489" s="31" t="s">
        <v>40276</v>
      </c>
      <c r="AJ489" s="31"/>
      <c r="AK489" s="31" t="s">
        <v>4137</v>
      </c>
      <c r="AL489" s="31" t="s">
        <v>4138</v>
      </c>
      <c r="AM489" s="31" t="s">
        <v>1087</v>
      </c>
      <c r="AN489" s="31" t="s">
        <v>32572</v>
      </c>
      <c r="AO489" s="31" t="s">
        <v>16570</v>
      </c>
      <c r="AP489" s="31" t="s">
        <v>16840</v>
      </c>
      <c r="AQ489" s="31"/>
      <c r="AR489" s="31" t="s">
        <v>34144</v>
      </c>
      <c r="AS489" s="31" t="s">
        <v>34144</v>
      </c>
      <c r="AT489" s="31" t="str">
        <f>_xlfn.IFNA(VLOOKUP(D489,'[1]5. 1 Mei 2022'!$C$7:$F$60,4,FALSE),"")</f>
        <v/>
      </c>
      <c r="AU489" s="31"/>
      <c r="AV489" s="31" t="s">
        <v>7984</v>
      </c>
      <c r="AW489" s="31" t="s">
        <v>30285</v>
      </c>
      <c r="AX489" s="29" t="e">
        <f t="shared" si="76"/>
        <v>#VALUE!</v>
      </c>
      <c r="AY489" s="31" t="s">
        <v>26346</v>
      </c>
      <c r="AZ489" s="31" t="s">
        <v>16841</v>
      </c>
      <c r="BA489" s="30" t="s">
        <v>16840</v>
      </c>
      <c r="BB489" s="31"/>
      <c r="BC489" s="31"/>
      <c r="BD489" s="31" t="s">
        <v>7978</v>
      </c>
      <c r="BE489" s="31" t="s">
        <v>7976</v>
      </c>
      <c r="BF489" s="31" t="s">
        <v>7984</v>
      </c>
      <c r="BG489" s="31" t="s">
        <v>12353</v>
      </c>
      <c r="BH489" s="31" t="s">
        <v>22718</v>
      </c>
      <c r="BI489" s="31" t="s">
        <v>8137</v>
      </c>
      <c r="BJ489" s="31" t="s">
        <v>21630</v>
      </c>
      <c r="BK489" s="31" t="str">
        <f t="shared" si="69"/>
        <v>IV/d</v>
      </c>
      <c r="BL489" s="31" t="s">
        <v>8077</v>
      </c>
      <c r="BM489" s="31"/>
      <c r="BN489" s="31"/>
      <c r="BO489" s="31"/>
      <c r="BP489" s="31" t="s">
        <v>1498</v>
      </c>
      <c r="BQ489" s="31" t="s">
        <v>21630</v>
      </c>
      <c r="BR489" s="52" t="s">
        <v>39651</v>
      </c>
      <c r="BS489" s="31" t="s">
        <v>24045</v>
      </c>
      <c r="BT489" s="31" t="s">
        <v>4351</v>
      </c>
      <c r="BU489" s="31"/>
      <c r="BV489" s="31" t="s">
        <v>6786</v>
      </c>
      <c r="BW489" s="31">
        <f t="shared" ca="1" si="74"/>
        <v>13</v>
      </c>
      <c r="BX489" s="78">
        <f t="shared" ca="1" si="75"/>
        <v>3</v>
      </c>
      <c r="BY489" s="31"/>
      <c r="BZ489" s="31"/>
      <c r="CA489" s="31" t="s">
        <v>4239</v>
      </c>
      <c r="CB489" s="31" t="s">
        <v>2519</v>
      </c>
      <c r="CC489" s="31">
        <v>2</v>
      </c>
      <c r="CD489" s="31">
        <v>1</v>
      </c>
      <c r="CE489" s="31" t="s">
        <v>20085</v>
      </c>
      <c r="CF489" s="31"/>
      <c r="CG489" s="31" t="s">
        <v>5058</v>
      </c>
      <c r="CH489" s="31"/>
      <c r="CI489" s="31"/>
      <c r="CJ489" s="31"/>
      <c r="CK489" s="31"/>
      <c r="CL489" s="31" t="s">
        <v>36625</v>
      </c>
      <c r="CM489" s="31" t="s">
        <v>33774</v>
      </c>
      <c r="CN489" s="31">
        <v>127</v>
      </c>
      <c r="CO489" s="31" t="s">
        <v>33775</v>
      </c>
      <c r="CP489" s="31" t="s">
        <v>33774</v>
      </c>
      <c r="CQ489" s="31">
        <v>127</v>
      </c>
      <c r="CR489" s="31">
        <v>2240</v>
      </c>
      <c r="CS489" s="31" t="s">
        <v>18108</v>
      </c>
      <c r="CT489" s="31" t="s">
        <v>18109</v>
      </c>
      <c r="CU489" s="31" t="s">
        <v>18110</v>
      </c>
      <c r="CV489" s="31" t="s">
        <v>17896</v>
      </c>
      <c r="CW489" s="31" t="s">
        <v>17897</v>
      </c>
      <c r="CX489" s="31" t="s">
        <v>17898</v>
      </c>
      <c r="CY489" s="31" t="s">
        <v>8501</v>
      </c>
      <c r="CZ489" s="31" t="s">
        <v>8578</v>
      </c>
      <c r="DA489" s="31" t="s">
        <v>8493</v>
      </c>
      <c r="DB489" s="31" t="s">
        <v>8703</v>
      </c>
      <c r="DC489" s="31" t="s">
        <v>18692</v>
      </c>
      <c r="DD489" s="31" t="s">
        <v>18658</v>
      </c>
      <c r="DE489" s="31" t="s">
        <v>18699</v>
      </c>
      <c r="DF489" s="31" t="s">
        <v>25639</v>
      </c>
      <c r="DG489" s="31" t="s">
        <v>25640</v>
      </c>
      <c r="DH489" s="31" t="s">
        <v>18699</v>
      </c>
      <c r="DI489" s="31" t="s">
        <v>18455</v>
      </c>
      <c r="DJ489" s="31" t="s">
        <v>18456</v>
      </c>
      <c r="DK489" s="31" t="s">
        <v>25644</v>
      </c>
      <c r="DL489" s="31" t="s">
        <v>25643</v>
      </c>
      <c r="DM489" s="38" t="s">
        <v>9054</v>
      </c>
      <c r="DN489" s="38"/>
      <c r="DO489" s="35" t="s">
        <v>20552</v>
      </c>
      <c r="DP489" s="31" t="s">
        <v>14239</v>
      </c>
      <c r="DQ489" s="31" t="s">
        <v>20551</v>
      </c>
      <c r="DR489" s="31" t="s">
        <v>14247</v>
      </c>
      <c r="DS489" s="31" t="s">
        <v>26732</v>
      </c>
      <c r="DT489" s="31"/>
      <c r="DU489" s="31">
        <v>3</v>
      </c>
      <c r="DV489" s="31" t="s">
        <v>32167</v>
      </c>
      <c r="DW489" s="31"/>
      <c r="DX489" s="31"/>
      <c r="DY489" s="31" t="s">
        <v>33693</v>
      </c>
      <c r="DZ489" s="31" t="s">
        <v>17891</v>
      </c>
      <c r="EA489" s="31" t="s">
        <v>33694</v>
      </c>
      <c r="EB489" s="31">
        <v>998804</v>
      </c>
      <c r="EC489" s="31" t="s">
        <v>40137</v>
      </c>
      <c r="ED489" s="31" t="s">
        <v>41101</v>
      </c>
      <c r="EE489" s="31" t="s">
        <v>41779</v>
      </c>
      <c r="EF489" s="31" t="s">
        <v>1087</v>
      </c>
      <c r="EG489" s="31" t="s">
        <v>41196</v>
      </c>
      <c r="EH489" s="31"/>
      <c r="EI489" s="31"/>
      <c r="EJ489" s="31"/>
    </row>
    <row r="490" spans="1:140" ht="23.25" customHeight="1">
      <c r="A490" s="25">
        <v>488</v>
      </c>
      <c r="B490" s="30" t="s">
        <v>10135</v>
      </c>
      <c r="C490" s="31" t="s">
        <v>10136</v>
      </c>
      <c r="D490" s="30" t="s">
        <v>21081</v>
      </c>
      <c r="E490" s="30"/>
      <c r="F490" s="30" t="s">
        <v>36262</v>
      </c>
      <c r="G490" s="31">
        <f t="shared" si="70"/>
        <v>58</v>
      </c>
      <c r="H490" s="72">
        <f t="shared" si="71"/>
        <v>53844</v>
      </c>
      <c r="I490" s="30" t="s">
        <v>35021</v>
      </c>
      <c r="J490" s="30" t="s">
        <v>34085</v>
      </c>
      <c r="K490" s="30" t="s">
        <v>34083</v>
      </c>
      <c r="L490" s="31" t="s">
        <v>16726</v>
      </c>
      <c r="M490" s="31" t="s">
        <v>6378</v>
      </c>
      <c r="N490" s="31" t="s">
        <v>3311</v>
      </c>
      <c r="O490" s="31" t="s">
        <v>2534</v>
      </c>
      <c r="P490" s="31" t="s">
        <v>19644</v>
      </c>
      <c r="Q490" s="31"/>
      <c r="R490" s="31"/>
      <c r="S490" s="31"/>
      <c r="T490" s="31"/>
      <c r="U490" s="31" t="s">
        <v>11266</v>
      </c>
      <c r="V490" s="31"/>
      <c r="W490" s="31" t="s">
        <v>6910</v>
      </c>
      <c r="X490" s="31" t="s">
        <v>10179</v>
      </c>
      <c r="Y490" s="31" t="e">
        <f t="shared" ca="1" si="72"/>
        <v>#VALUE!</v>
      </c>
      <c r="Z490" s="31" t="e">
        <f t="shared" ca="1" si="73"/>
        <v>#VALUE!</v>
      </c>
      <c r="AA490" s="31"/>
      <c r="AB490" s="31" t="s">
        <v>7992</v>
      </c>
      <c r="AC490" s="31" t="s">
        <v>34156</v>
      </c>
      <c r="AD490" s="31" t="s">
        <v>34161</v>
      </c>
      <c r="AE490" s="31" t="s">
        <v>33108</v>
      </c>
      <c r="AF490" s="31" t="s">
        <v>7976</v>
      </c>
      <c r="AG490" s="31" t="s">
        <v>5851</v>
      </c>
      <c r="AH490" s="31" t="s">
        <v>5851</v>
      </c>
      <c r="AI490" s="31" t="s">
        <v>728</v>
      </c>
      <c r="AJ490" s="31" t="s">
        <v>10182</v>
      </c>
      <c r="AK490" s="31" t="s">
        <v>10183</v>
      </c>
      <c r="AL490" s="31" t="s">
        <v>1333</v>
      </c>
      <c r="AM490" s="31" t="s">
        <v>8728</v>
      </c>
      <c r="AN490" s="31"/>
      <c r="AO490" s="31"/>
      <c r="AP490" s="31" t="s">
        <v>33108</v>
      </c>
      <c r="AQ490" s="31" t="s">
        <v>21534</v>
      </c>
      <c r="AR490" s="31" t="s">
        <v>34144</v>
      </c>
      <c r="AS490" s="31" t="s">
        <v>34144</v>
      </c>
      <c r="AT490" s="31" t="str">
        <f>_xlfn.IFNA(VLOOKUP(D490,'[1]5. 1 Mei 2022'!$C$7:$F$60,4,FALSE),"")</f>
        <v/>
      </c>
      <c r="AU490" s="31"/>
      <c r="AV490" s="31" t="s">
        <v>7992</v>
      </c>
      <c r="AW490" s="31" t="s">
        <v>21534</v>
      </c>
      <c r="AX490" s="29">
        <f t="shared" si="76"/>
        <v>45308</v>
      </c>
      <c r="AY490" s="31" t="s">
        <v>26346</v>
      </c>
      <c r="AZ490" s="31" t="s">
        <v>16848</v>
      </c>
      <c r="BA490" s="30" t="s">
        <v>33108</v>
      </c>
      <c r="BB490" s="31" t="s">
        <v>6924</v>
      </c>
      <c r="BC490" s="31"/>
      <c r="BD490" s="31" t="s">
        <v>7978</v>
      </c>
      <c r="BE490" s="31" t="s">
        <v>7976</v>
      </c>
      <c r="BF490" s="31" t="s">
        <v>7992</v>
      </c>
      <c r="BG490" s="31"/>
      <c r="BH490" s="31"/>
      <c r="BI490" s="31"/>
      <c r="BJ490" s="31">
        <v>0</v>
      </c>
      <c r="BK490" s="31" t="str">
        <f t="shared" si="69"/>
        <v>III/b</v>
      </c>
      <c r="BL490" s="31"/>
      <c r="BM490" s="31"/>
      <c r="BN490" s="31"/>
      <c r="BO490" s="31"/>
      <c r="BP490" s="31"/>
      <c r="BQ490" s="31"/>
      <c r="BR490" s="31"/>
      <c r="BS490" s="31"/>
      <c r="BT490" s="31"/>
      <c r="BU490" s="31"/>
      <c r="BV490" s="31" t="s">
        <v>8106</v>
      </c>
      <c r="BW490" s="31">
        <f t="shared" ca="1" si="74"/>
        <v>9</v>
      </c>
      <c r="BX490" s="78">
        <f t="shared" ca="1" si="75"/>
        <v>3</v>
      </c>
      <c r="BY490" s="31" t="s">
        <v>19644</v>
      </c>
      <c r="BZ490" s="31"/>
      <c r="CA490" s="31" t="s">
        <v>2483</v>
      </c>
      <c r="CB490" s="31" t="s">
        <v>2406</v>
      </c>
      <c r="CC490" s="31"/>
      <c r="CD490" s="31"/>
      <c r="CE490" s="31" t="s">
        <v>20085</v>
      </c>
      <c r="CF490" s="31"/>
      <c r="CG490" s="31"/>
      <c r="CH490" s="31"/>
      <c r="CI490" s="31"/>
      <c r="CJ490" s="31"/>
      <c r="CK490" s="31"/>
      <c r="CL490" s="31" t="s">
        <v>23253</v>
      </c>
      <c r="CM490" s="31" t="s">
        <v>22266</v>
      </c>
      <c r="CN490" s="31">
        <v>123</v>
      </c>
      <c r="CO490" s="31" t="s">
        <v>23171</v>
      </c>
      <c r="CP490" s="31" t="s">
        <v>22266</v>
      </c>
      <c r="CQ490" s="31">
        <v>123</v>
      </c>
      <c r="CR490" s="31">
        <v>2333</v>
      </c>
      <c r="CS490" s="31" t="s">
        <v>10259</v>
      </c>
      <c r="CT490" s="31" t="s">
        <v>10260</v>
      </c>
      <c r="CU490" s="31" t="s">
        <v>10221</v>
      </c>
      <c r="CV490" s="31"/>
      <c r="CW490" s="31"/>
      <c r="CX490" s="31"/>
      <c r="CY490" s="31"/>
      <c r="CZ490" s="31"/>
      <c r="DA490" s="31"/>
      <c r="DB490" s="31" t="s">
        <v>25128</v>
      </c>
      <c r="DC490" s="31"/>
      <c r="DD490" s="31"/>
      <c r="DE490" s="31" t="s">
        <v>25129</v>
      </c>
      <c r="DF490" s="31"/>
      <c r="DG490" s="31"/>
      <c r="DH490" s="31"/>
      <c r="DI490" s="31" t="s">
        <v>16034</v>
      </c>
      <c r="DJ490" s="31" t="s">
        <v>11270</v>
      </c>
      <c r="DK490" s="31" t="s">
        <v>24819</v>
      </c>
      <c r="DL490" s="31" t="s">
        <v>15612</v>
      </c>
      <c r="DM490" s="38" t="s">
        <v>10180</v>
      </c>
      <c r="DN490" s="38"/>
      <c r="DO490" s="35" t="s">
        <v>10815</v>
      </c>
      <c r="DP490" s="31" t="s">
        <v>10999</v>
      </c>
      <c r="DQ490" s="31" t="s">
        <v>11123</v>
      </c>
      <c r="DR490" s="31" t="s">
        <v>10181</v>
      </c>
      <c r="DS490" s="31" t="s">
        <v>27699</v>
      </c>
      <c r="DT490" s="31"/>
      <c r="DU490" s="31">
        <v>3</v>
      </c>
      <c r="DV490" s="31" t="s">
        <v>32167</v>
      </c>
      <c r="DW490" s="31"/>
      <c r="DX490" s="31"/>
      <c r="DY490" s="31" t="s">
        <v>23202</v>
      </c>
      <c r="DZ490" s="31" t="s">
        <v>19011</v>
      </c>
      <c r="EA490" s="31"/>
      <c r="EB490" s="31">
        <v>0</v>
      </c>
      <c r="EC490" s="31" t="s">
        <v>7992</v>
      </c>
      <c r="ED490" s="31" t="s">
        <v>41101</v>
      </c>
      <c r="EE490" s="31" t="s">
        <v>8728</v>
      </c>
      <c r="EF490" s="31"/>
      <c r="EG490" s="31"/>
      <c r="EH490" s="31"/>
      <c r="EI490" s="31"/>
      <c r="EJ490" s="31"/>
    </row>
    <row r="491" spans="1:140" ht="23.25" customHeight="1">
      <c r="A491" s="25">
        <v>489</v>
      </c>
      <c r="B491" s="30" t="s">
        <v>12099</v>
      </c>
      <c r="C491" s="31">
        <v>140376486</v>
      </c>
      <c r="D491" s="30" t="s">
        <v>6902</v>
      </c>
      <c r="E491" s="30"/>
      <c r="F491" s="30" t="s">
        <v>36253</v>
      </c>
      <c r="G491" s="31">
        <f t="shared" si="70"/>
        <v>60</v>
      </c>
      <c r="H491" s="72">
        <f t="shared" si="71"/>
        <v>48458</v>
      </c>
      <c r="I491" s="30"/>
      <c r="J491" s="30" t="s">
        <v>34084</v>
      </c>
      <c r="K491" s="30" t="s">
        <v>4318</v>
      </c>
      <c r="L491" s="31" t="s">
        <v>4318</v>
      </c>
      <c r="M491" s="31" t="s">
        <v>6378</v>
      </c>
      <c r="N491" s="31" t="s">
        <v>7120</v>
      </c>
      <c r="O491" s="31" t="s">
        <v>3943</v>
      </c>
      <c r="P491" s="52" t="s">
        <v>24630</v>
      </c>
      <c r="Q491" s="31" t="s">
        <v>39370</v>
      </c>
      <c r="R491" s="31">
        <v>19</v>
      </c>
      <c r="S491" s="31">
        <v>3</v>
      </c>
      <c r="T491" s="31"/>
      <c r="U491" s="31">
        <v>86</v>
      </c>
      <c r="V491" s="31" t="s">
        <v>6145</v>
      </c>
      <c r="W491" s="31" t="s">
        <v>6910</v>
      </c>
      <c r="X491" s="31" t="s">
        <v>1893</v>
      </c>
      <c r="Y491" s="31">
        <f t="shared" ca="1" si="72"/>
        <v>51</v>
      </c>
      <c r="Z491" s="31" t="str">
        <f t="shared" ca="1" si="73"/>
        <v>46-58</v>
      </c>
      <c r="AA491" s="31"/>
      <c r="AB491" s="31" t="s">
        <v>15633</v>
      </c>
      <c r="AC491" s="31" t="s">
        <v>34155</v>
      </c>
      <c r="AD491" s="31" t="s">
        <v>34161</v>
      </c>
      <c r="AE491" s="31" t="s">
        <v>16830</v>
      </c>
      <c r="AF491" s="31" t="s">
        <v>7976</v>
      </c>
      <c r="AG491" s="31" t="s">
        <v>5851</v>
      </c>
      <c r="AH491" s="31" t="s">
        <v>5851</v>
      </c>
      <c r="AI491" s="31" t="s">
        <v>40276</v>
      </c>
      <c r="AJ491" s="31">
        <v>4100042026</v>
      </c>
      <c r="AK491" s="31" t="s">
        <v>6978</v>
      </c>
      <c r="AL491" s="31" t="s">
        <v>6979</v>
      </c>
      <c r="AM491" s="31" t="s">
        <v>2711</v>
      </c>
      <c r="AN491" s="31" t="s">
        <v>2316</v>
      </c>
      <c r="AO491" s="31" t="s">
        <v>19640</v>
      </c>
      <c r="AP491" s="31" t="s">
        <v>16830</v>
      </c>
      <c r="AQ491" s="31" t="s">
        <v>5049</v>
      </c>
      <c r="AR491" s="31" t="s">
        <v>34143</v>
      </c>
      <c r="AS491" s="31" t="s">
        <v>34143</v>
      </c>
      <c r="AT491" s="31" t="str">
        <f>_xlfn.IFNA(VLOOKUP(D491,'[1]5. 1 Mei 2022'!$C$7:$F$60,4,FALSE),"")</f>
        <v/>
      </c>
      <c r="AU491" s="31" t="s">
        <v>34276</v>
      </c>
      <c r="AV491" s="31" t="s">
        <v>21052</v>
      </c>
      <c r="AW491" s="31" t="s">
        <v>22704</v>
      </c>
      <c r="AX491" s="29" t="e">
        <f t="shared" si="76"/>
        <v>#VALUE!</v>
      </c>
      <c r="AY491" s="31" t="s">
        <v>26346</v>
      </c>
      <c r="AZ491" s="31" t="s">
        <v>16832</v>
      </c>
      <c r="BA491" s="30" t="s">
        <v>16830</v>
      </c>
      <c r="BB491" s="31"/>
      <c r="BC491" s="31"/>
      <c r="BD491" s="31" t="s">
        <v>16845</v>
      </c>
      <c r="BE491" s="31" t="s">
        <v>7976</v>
      </c>
      <c r="BF491" s="31" t="s">
        <v>21053</v>
      </c>
      <c r="BG491" s="31" t="s">
        <v>22718</v>
      </c>
      <c r="BH491" s="31"/>
      <c r="BI491" s="31" t="s">
        <v>8137</v>
      </c>
      <c r="BJ491" s="31" t="s">
        <v>20289</v>
      </c>
      <c r="BK491" s="31" t="str">
        <f t="shared" si="69"/>
        <v>IV/a</v>
      </c>
      <c r="BL491" s="31" t="s">
        <v>8077</v>
      </c>
      <c r="BM491" s="31"/>
      <c r="BN491" s="31"/>
      <c r="BO491" s="31"/>
      <c r="BP491" s="31" t="s">
        <v>1498</v>
      </c>
      <c r="BQ491" s="31" t="s">
        <v>20308</v>
      </c>
      <c r="BR491" s="52" t="s">
        <v>39748</v>
      </c>
      <c r="BS491" s="52" t="s">
        <v>39371</v>
      </c>
      <c r="BT491" s="31" t="s">
        <v>1935</v>
      </c>
      <c r="BU491" s="31" t="s">
        <v>3164</v>
      </c>
      <c r="BV491" s="31" t="s">
        <v>3605</v>
      </c>
      <c r="BW491" s="31">
        <f t="shared" ca="1" si="74"/>
        <v>17</v>
      </c>
      <c r="BX491" s="78">
        <f t="shared" ca="1" si="75"/>
        <v>3</v>
      </c>
      <c r="BY491" s="31"/>
      <c r="BZ491" s="31"/>
      <c r="CA491" s="31" t="s">
        <v>2483</v>
      </c>
      <c r="CB491" s="31" t="s">
        <v>2519</v>
      </c>
      <c r="CC491" s="31">
        <v>2</v>
      </c>
      <c r="CD491" s="31">
        <v>1</v>
      </c>
      <c r="CE491" s="31" t="s">
        <v>20085</v>
      </c>
      <c r="CF491" s="31"/>
      <c r="CG491" s="31"/>
      <c r="CH491" s="31"/>
      <c r="CI491" s="31"/>
      <c r="CJ491" s="31"/>
      <c r="CK491" s="31"/>
      <c r="CL491" s="52" t="s">
        <v>35943</v>
      </c>
      <c r="CM491" s="52" t="s">
        <v>35942</v>
      </c>
      <c r="CN491" s="31">
        <v>127</v>
      </c>
      <c r="CO491" s="31" t="s">
        <v>35941</v>
      </c>
      <c r="CP491" s="52" t="s">
        <v>35942</v>
      </c>
      <c r="CQ491" s="31">
        <v>127</v>
      </c>
      <c r="CR491" s="31">
        <v>2051</v>
      </c>
      <c r="CS491" s="31" t="s">
        <v>10077</v>
      </c>
      <c r="CT491" s="31" t="s">
        <v>10076</v>
      </c>
      <c r="CU491" s="31" t="s">
        <v>10078</v>
      </c>
      <c r="CV491" s="31" t="s">
        <v>18495</v>
      </c>
      <c r="CW491" s="31" t="s">
        <v>18496</v>
      </c>
      <c r="CX491" s="31" t="s">
        <v>18497</v>
      </c>
      <c r="CY491" s="31" t="s">
        <v>8490</v>
      </c>
      <c r="CZ491" s="31" t="s">
        <v>8555</v>
      </c>
      <c r="DA491" s="31" t="s">
        <v>8491</v>
      </c>
      <c r="DB491" s="31" t="s">
        <v>8703</v>
      </c>
      <c r="DC491" s="31" t="s">
        <v>10082</v>
      </c>
      <c r="DD491" s="31">
        <v>41368</v>
      </c>
      <c r="DE491" s="31"/>
      <c r="DF491" s="31" t="s">
        <v>25639</v>
      </c>
      <c r="DG491" s="31" t="s">
        <v>25640</v>
      </c>
      <c r="DH491" s="31" t="s">
        <v>18699</v>
      </c>
      <c r="DI491" s="31"/>
      <c r="DJ491" s="31"/>
      <c r="DK491" s="31" t="s">
        <v>25644</v>
      </c>
      <c r="DL491" s="31" t="s">
        <v>25643</v>
      </c>
      <c r="DM491" s="38" t="s">
        <v>9065</v>
      </c>
      <c r="DN491" s="38"/>
      <c r="DO491" s="35">
        <v>0</v>
      </c>
      <c r="DP491" s="31" t="s">
        <v>12808</v>
      </c>
      <c r="DQ491" s="31" t="s">
        <v>12807</v>
      </c>
      <c r="DR491" s="31"/>
      <c r="DS491" s="31" t="s">
        <v>26739</v>
      </c>
      <c r="DT491" s="31"/>
      <c r="DU491" s="31">
        <v>3</v>
      </c>
      <c r="DV491" s="31" t="s">
        <v>32167</v>
      </c>
      <c r="DW491" s="31"/>
      <c r="DX491" s="31"/>
      <c r="DY491" s="31" t="s">
        <v>34212</v>
      </c>
      <c r="DZ491" s="29">
        <v>44733</v>
      </c>
      <c r="EA491" s="29">
        <v>45804</v>
      </c>
      <c r="EB491" s="31">
        <v>0</v>
      </c>
      <c r="EC491" s="31" t="s">
        <v>40137</v>
      </c>
      <c r="ED491" s="31" t="s">
        <v>41101</v>
      </c>
      <c r="EE491" s="31" t="s">
        <v>2711</v>
      </c>
      <c r="EF491" s="31" t="s">
        <v>2711</v>
      </c>
      <c r="EG491" s="31" t="s">
        <v>41191</v>
      </c>
      <c r="EH491" s="31"/>
      <c r="EI491" s="31"/>
      <c r="EJ491" s="31"/>
    </row>
    <row r="492" spans="1:140" ht="23.25" customHeight="1">
      <c r="A492" s="25">
        <v>490</v>
      </c>
      <c r="B492" s="30" t="s">
        <v>8192</v>
      </c>
      <c r="C492" s="31" t="s">
        <v>1502</v>
      </c>
      <c r="D492" s="30" t="s">
        <v>1502</v>
      </c>
      <c r="E492" s="30"/>
      <c r="F492" s="30" t="s">
        <v>36253</v>
      </c>
      <c r="G492" s="31">
        <f t="shared" si="70"/>
        <v>60</v>
      </c>
      <c r="H492" s="72">
        <f t="shared" si="71"/>
        <v>49188</v>
      </c>
      <c r="I492" s="30"/>
      <c r="J492" s="30" t="s">
        <v>34084</v>
      </c>
      <c r="K492" s="30" t="s">
        <v>4318</v>
      </c>
      <c r="L492" s="31" t="s">
        <v>4318</v>
      </c>
      <c r="M492" s="31" t="s">
        <v>3186</v>
      </c>
      <c r="N492" s="31" t="s">
        <v>7120</v>
      </c>
      <c r="O492" s="31" t="s">
        <v>3943</v>
      </c>
      <c r="P492" s="52" t="s">
        <v>24630</v>
      </c>
      <c r="Q492" s="31" t="s">
        <v>39376</v>
      </c>
      <c r="R492" s="31">
        <v>18</v>
      </c>
      <c r="S492" s="31">
        <v>1</v>
      </c>
      <c r="T492" s="31"/>
      <c r="U492" s="31">
        <v>180</v>
      </c>
      <c r="V492" s="31"/>
      <c r="W492" s="31" t="s">
        <v>6910</v>
      </c>
      <c r="X492" s="31" t="s">
        <v>4095</v>
      </c>
      <c r="Y492" s="31" t="e">
        <f t="shared" ca="1" si="72"/>
        <v>#VALUE!</v>
      </c>
      <c r="Z492" s="31" t="e">
        <f t="shared" ca="1" si="73"/>
        <v>#VALUE!</v>
      </c>
      <c r="AA492" s="31"/>
      <c r="AB492" s="31" t="s">
        <v>7992</v>
      </c>
      <c r="AC492" s="31" t="s">
        <v>34156</v>
      </c>
      <c r="AD492" s="31" t="s">
        <v>34161</v>
      </c>
      <c r="AE492" s="31" t="s">
        <v>33108</v>
      </c>
      <c r="AF492" s="31" t="s">
        <v>7976</v>
      </c>
      <c r="AG492" s="31" t="s">
        <v>5851</v>
      </c>
      <c r="AH492" s="31" t="s">
        <v>5851</v>
      </c>
      <c r="AI492" s="31" t="s">
        <v>728</v>
      </c>
      <c r="AJ492" s="31"/>
      <c r="AK492" s="31"/>
      <c r="AL492" s="31">
        <v>2002</v>
      </c>
      <c r="AM492" s="31"/>
      <c r="AN492" s="31"/>
      <c r="AO492" s="31"/>
      <c r="AP492" s="31" t="s">
        <v>33108</v>
      </c>
      <c r="AQ492" s="31" t="s">
        <v>8084</v>
      </c>
      <c r="AR492" s="31" t="s">
        <v>34143</v>
      </c>
      <c r="AS492" s="31" t="s">
        <v>34143</v>
      </c>
      <c r="AT492" s="31" t="str">
        <f>_xlfn.IFNA(VLOOKUP(D492,'[1]5. 1 Mei 2022'!$C$7:$F$60,4,FALSE),"")</f>
        <v/>
      </c>
      <c r="AU492" s="31" t="s">
        <v>34276</v>
      </c>
      <c r="AV492" s="31" t="s">
        <v>33110</v>
      </c>
      <c r="AW492" s="31" t="s">
        <v>18721</v>
      </c>
      <c r="AX492" s="29">
        <f t="shared" si="76"/>
        <v>44973</v>
      </c>
      <c r="AY492" s="31" t="s">
        <v>26346</v>
      </c>
      <c r="AZ492" s="31" t="s">
        <v>16848</v>
      </c>
      <c r="BA492" s="30" t="s">
        <v>33108</v>
      </c>
      <c r="BB492" s="31"/>
      <c r="BC492" s="31"/>
      <c r="BD492" s="31" t="s">
        <v>16845</v>
      </c>
      <c r="BE492" s="31" t="s">
        <v>7976</v>
      </c>
      <c r="BF492" s="31" t="s">
        <v>33110</v>
      </c>
      <c r="BG492" s="31"/>
      <c r="BH492" s="31"/>
      <c r="BI492" s="31" t="s">
        <v>8137</v>
      </c>
      <c r="BJ492" s="31" t="s">
        <v>20279</v>
      </c>
      <c r="BK492" s="31" t="str">
        <f t="shared" si="69"/>
        <v>IV/a</v>
      </c>
      <c r="BL492" s="31" t="s">
        <v>8077</v>
      </c>
      <c r="BM492" s="31"/>
      <c r="BN492" s="31"/>
      <c r="BO492" s="31"/>
      <c r="BP492" s="31" t="s">
        <v>1498</v>
      </c>
      <c r="BQ492" s="31" t="s">
        <v>21647</v>
      </c>
      <c r="BR492" s="52" t="s">
        <v>39748</v>
      </c>
      <c r="BS492" s="52" t="s">
        <v>39377</v>
      </c>
      <c r="BT492" s="31" t="s">
        <v>3163</v>
      </c>
      <c r="BU492" s="31" t="s">
        <v>719</v>
      </c>
      <c r="BV492" s="31" t="s">
        <v>4321</v>
      </c>
      <c r="BW492" s="31">
        <f t="shared" ca="1" si="74"/>
        <v>19</v>
      </c>
      <c r="BX492" s="78">
        <f t="shared" ca="1" si="75"/>
        <v>3</v>
      </c>
      <c r="BY492" s="31"/>
      <c r="BZ492" s="31"/>
      <c r="CA492" s="31" t="s">
        <v>4239</v>
      </c>
      <c r="CB492" s="31" t="s">
        <v>2519</v>
      </c>
      <c r="CC492" s="31">
        <v>1</v>
      </c>
      <c r="CD492" s="31">
        <v>1</v>
      </c>
      <c r="CE492" s="31" t="s">
        <v>20085</v>
      </c>
      <c r="CF492" s="31"/>
      <c r="CG492" s="31"/>
      <c r="CH492" s="31"/>
      <c r="CI492" s="31"/>
      <c r="CJ492" s="31"/>
      <c r="CK492" s="31"/>
      <c r="CL492" s="52" t="s">
        <v>36247</v>
      </c>
      <c r="CM492" s="52" t="s">
        <v>36248</v>
      </c>
      <c r="CN492" s="31">
        <v>128</v>
      </c>
      <c r="CO492" s="31" t="s">
        <v>36249</v>
      </c>
      <c r="CP492" s="52" t="s">
        <v>36248</v>
      </c>
      <c r="CQ492" s="31">
        <v>128</v>
      </c>
      <c r="CR492" s="31">
        <v>2171</v>
      </c>
      <c r="CS492" s="31" t="s">
        <v>16044</v>
      </c>
      <c r="CT492" s="31" t="s">
        <v>16045</v>
      </c>
      <c r="CU492" s="31" t="s">
        <v>16046</v>
      </c>
      <c r="CV492" s="31"/>
      <c r="CW492" s="31"/>
      <c r="CX492" s="31"/>
      <c r="CY492" s="31" t="s">
        <v>15925</v>
      </c>
      <c r="CZ492" s="31" t="s">
        <v>15926</v>
      </c>
      <c r="DA492" s="31" t="s">
        <v>15924</v>
      </c>
      <c r="DB492" s="31" t="s">
        <v>8703</v>
      </c>
      <c r="DC492" s="31" t="s">
        <v>11256</v>
      </c>
      <c r="DD492" s="31" t="s">
        <v>11244</v>
      </c>
      <c r="DE492" s="31"/>
      <c r="DF492" s="31" t="s">
        <v>10213</v>
      </c>
      <c r="DG492" s="31" t="s">
        <v>10212</v>
      </c>
      <c r="DH492" s="31">
        <v>41597</v>
      </c>
      <c r="DI492" s="31" t="s">
        <v>10399</v>
      </c>
      <c r="DJ492" s="31" t="s">
        <v>10368</v>
      </c>
      <c r="DK492" s="31" t="s">
        <v>24819</v>
      </c>
      <c r="DL492" s="31" t="s">
        <v>15612</v>
      </c>
      <c r="DM492" s="38" t="s">
        <v>30850</v>
      </c>
      <c r="DN492" s="38"/>
      <c r="DO492" s="35">
        <v>0</v>
      </c>
      <c r="DP492" s="31" t="s">
        <v>14546</v>
      </c>
      <c r="DQ492" s="31" t="s">
        <v>14547</v>
      </c>
      <c r="DR492" s="31"/>
      <c r="DS492" s="31" t="s">
        <v>26717</v>
      </c>
      <c r="DT492" s="31"/>
      <c r="DU492" s="31">
        <v>3</v>
      </c>
      <c r="DV492" s="31" t="s">
        <v>32167</v>
      </c>
      <c r="DW492" s="31"/>
      <c r="DX492" s="31"/>
      <c r="DY492" s="31" t="s">
        <v>34802</v>
      </c>
      <c r="DZ492" s="29">
        <v>44771</v>
      </c>
      <c r="EA492" s="29">
        <v>45867</v>
      </c>
      <c r="EB492" s="31">
        <v>630358</v>
      </c>
      <c r="EC492" s="31" t="s">
        <v>7992</v>
      </c>
      <c r="ED492" s="31" t="s">
        <v>41101</v>
      </c>
      <c r="EE492" s="31" t="s">
        <v>7726</v>
      </c>
      <c r="EF492" s="31"/>
      <c r="EG492" s="31"/>
      <c r="EH492" s="31"/>
      <c r="EI492" s="31"/>
      <c r="EJ492" s="31"/>
    </row>
    <row r="493" spans="1:140" ht="23.25" customHeight="1">
      <c r="A493" s="25">
        <v>491</v>
      </c>
      <c r="B493" s="30" t="s">
        <v>23520</v>
      </c>
      <c r="C493" s="31" t="s">
        <v>4318</v>
      </c>
      <c r="D493" s="30" t="s">
        <v>20600</v>
      </c>
      <c r="E493" s="30"/>
      <c r="F493" s="30" t="s">
        <v>36257</v>
      </c>
      <c r="G493" s="31">
        <f t="shared" si="70"/>
        <v>58</v>
      </c>
      <c r="H493" s="72">
        <f t="shared" si="71"/>
        <v>54179</v>
      </c>
      <c r="I493" s="30"/>
      <c r="J493" s="30" t="s">
        <v>34084</v>
      </c>
      <c r="K493" s="30" t="s">
        <v>4318</v>
      </c>
      <c r="L493" s="31" t="s">
        <v>4318</v>
      </c>
      <c r="M493" s="31" t="s">
        <v>3186</v>
      </c>
      <c r="N493" s="31" t="s">
        <v>4008</v>
      </c>
      <c r="O493" s="31" t="s">
        <v>4320</v>
      </c>
      <c r="P493" s="31" t="s">
        <v>30542</v>
      </c>
      <c r="Q493" s="31"/>
      <c r="R493" s="31">
        <v>4</v>
      </c>
      <c r="S493" s="31">
        <v>0</v>
      </c>
      <c r="T493" s="31"/>
      <c r="U493" s="31">
        <v>66</v>
      </c>
      <c r="V493" s="31" t="s">
        <v>24937</v>
      </c>
      <c r="W493" s="31" t="s">
        <v>2418</v>
      </c>
      <c r="X493" s="31" t="s">
        <v>20601</v>
      </c>
      <c r="Y493" s="31">
        <f t="shared" ca="1" si="72"/>
        <v>33</v>
      </c>
      <c r="Z493" s="31" t="str">
        <f t="shared" ca="1" si="73"/>
        <v>21-35</v>
      </c>
      <c r="AA493" s="31"/>
      <c r="AB493" s="31" t="s">
        <v>7992</v>
      </c>
      <c r="AC493" s="31" t="s">
        <v>34156</v>
      </c>
      <c r="AD493" s="31" t="s">
        <v>34161</v>
      </c>
      <c r="AE493" s="31" t="s">
        <v>33108</v>
      </c>
      <c r="AF493" s="31" t="s">
        <v>7976</v>
      </c>
      <c r="AG493" s="31" t="s">
        <v>5851</v>
      </c>
      <c r="AH493" s="31" t="s">
        <v>5851</v>
      </c>
      <c r="AI493" s="31" t="s">
        <v>728</v>
      </c>
      <c r="AJ493" s="31" t="s">
        <v>22139</v>
      </c>
      <c r="AK493" s="31" t="s">
        <v>22140</v>
      </c>
      <c r="AL493" s="31" t="s">
        <v>22141</v>
      </c>
      <c r="AM493" s="31" t="s">
        <v>3995</v>
      </c>
      <c r="AN493" s="31"/>
      <c r="AO493" s="31"/>
      <c r="AP493" s="31" t="s">
        <v>33108</v>
      </c>
      <c r="AQ493" s="31" t="s">
        <v>25901</v>
      </c>
      <c r="AR493" s="31" t="s">
        <v>34144</v>
      </c>
      <c r="AS493" s="31" t="s">
        <v>34144</v>
      </c>
      <c r="AT493" s="31" t="str">
        <f>_xlfn.IFNA(VLOOKUP(D493,'[1]5. 1 Mei 2022'!$C$7:$F$60,4,FALSE),"")</f>
        <v/>
      </c>
      <c r="AU493" s="31"/>
      <c r="AV493" s="31" t="s">
        <v>7992</v>
      </c>
      <c r="AW493" s="31" t="s">
        <v>25901</v>
      </c>
      <c r="AX493" s="29">
        <f t="shared" ref="AX493:AX507" si="77">AW493+1903</f>
        <v>45765</v>
      </c>
      <c r="AY493" s="31" t="s">
        <v>26346</v>
      </c>
      <c r="AZ493" s="31" t="s">
        <v>16848</v>
      </c>
      <c r="BA493" s="30" t="s">
        <v>33108</v>
      </c>
      <c r="BB493" s="31"/>
      <c r="BC493" s="31"/>
      <c r="BD493" s="31" t="s">
        <v>7978</v>
      </c>
      <c r="BE493" s="31" t="s">
        <v>7976</v>
      </c>
      <c r="BF493" s="31" t="s">
        <v>7992</v>
      </c>
      <c r="BG493" s="31"/>
      <c r="BH493" s="31"/>
      <c r="BI493" s="31" t="s">
        <v>8137</v>
      </c>
      <c r="BJ493" s="31" t="s">
        <v>20279</v>
      </c>
      <c r="BK493" s="31" t="str">
        <f t="shared" si="69"/>
        <v>III/c</v>
      </c>
      <c r="BL493" s="31" t="s">
        <v>8077</v>
      </c>
      <c r="BM493" s="31"/>
      <c r="BN493" s="31"/>
      <c r="BO493" s="31"/>
      <c r="BP493" s="31"/>
      <c r="BQ493" s="31" t="s">
        <v>20279</v>
      </c>
      <c r="BR493" s="31" t="s">
        <v>26137</v>
      </c>
      <c r="BS493" s="31" t="s">
        <v>30433</v>
      </c>
      <c r="BT493" s="31" t="s">
        <v>19644</v>
      </c>
      <c r="BU493" s="31" t="s">
        <v>21685</v>
      </c>
      <c r="BV493" s="31" t="s">
        <v>19644</v>
      </c>
      <c r="BW493" s="31">
        <f t="shared" ca="1" si="74"/>
        <v>5</v>
      </c>
      <c r="BX493" s="78">
        <f t="shared" ca="1" si="75"/>
        <v>3</v>
      </c>
      <c r="BY493" s="31"/>
      <c r="BZ493" s="31"/>
      <c r="CA493" s="31" t="s">
        <v>5724</v>
      </c>
      <c r="CB493" s="31" t="s">
        <v>2519</v>
      </c>
      <c r="CC493" s="31">
        <v>1</v>
      </c>
      <c r="CD493" s="31">
        <v>1</v>
      </c>
      <c r="CE493" s="31"/>
      <c r="CF493" s="31"/>
      <c r="CG493" s="31"/>
      <c r="CH493" s="31"/>
      <c r="CI493" s="31"/>
      <c r="CJ493" s="31"/>
      <c r="CK493" s="31"/>
      <c r="CL493" s="31" t="s">
        <v>25873</v>
      </c>
      <c r="CM493" s="31" t="s">
        <v>25872</v>
      </c>
      <c r="CN493" s="31">
        <v>125</v>
      </c>
      <c r="CO493" s="31" t="s">
        <v>25871</v>
      </c>
      <c r="CP493" s="31" t="s">
        <v>25872</v>
      </c>
      <c r="CQ493" s="31">
        <v>125</v>
      </c>
      <c r="CR493" s="31">
        <v>2398</v>
      </c>
      <c r="CS493" s="31" t="s">
        <v>22637</v>
      </c>
      <c r="CT493" s="31" t="s">
        <v>22638</v>
      </c>
      <c r="CU493" s="31" t="s">
        <v>22639</v>
      </c>
      <c r="CV493" s="31"/>
      <c r="CW493" s="31"/>
      <c r="CX493" s="31"/>
      <c r="CY493" s="31" t="s">
        <v>22136</v>
      </c>
      <c r="CZ493" s="31" t="s">
        <v>22137</v>
      </c>
      <c r="DA493" s="31" t="s">
        <v>19619</v>
      </c>
      <c r="DB493" s="31" t="s">
        <v>22138</v>
      </c>
      <c r="DC493" s="31"/>
      <c r="DD493" s="31"/>
      <c r="DE493" s="31" t="s">
        <v>21794</v>
      </c>
      <c r="DF493" s="31"/>
      <c r="DG493" s="31"/>
      <c r="DH493" s="31"/>
      <c r="DI493" s="31"/>
      <c r="DJ493" s="31"/>
      <c r="DK493" s="31"/>
      <c r="DL493" s="31"/>
      <c r="DM493" s="38" t="s">
        <v>21035</v>
      </c>
      <c r="DN493" s="38"/>
      <c r="DO493" s="35"/>
      <c r="DP493" s="31" t="s">
        <v>21033</v>
      </c>
      <c r="DQ493" s="31" t="s">
        <v>21034</v>
      </c>
      <c r="DR493" s="31"/>
      <c r="DS493" s="31" t="s">
        <v>27856</v>
      </c>
      <c r="DT493" s="31" t="s">
        <v>37531</v>
      </c>
      <c r="DU493" s="31">
        <v>3</v>
      </c>
      <c r="DV493" s="31" t="s">
        <v>32167</v>
      </c>
      <c r="DW493" s="31"/>
      <c r="DX493" s="31"/>
      <c r="DY493" s="31" t="s">
        <v>23993</v>
      </c>
      <c r="DZ493" s="31" t="s">
        <v>23991</v>
      </c>
      <c r="EA493" s="31"/>
      <c r="EB493" s="31">
        <v>0</v>
      </c>
      <c r="EC493" s="31" t="s">
        <v>7992</v>
      </c>
      <c r="ED493" s="31" t="s">
        <v>41101</v>
      </c>
      <c r="EE493" s="31" t="s">
        <v>3995</v>
      </c>
      <c r="EF493" s="31"/>
      <c r="EG493" s="31"/>
      <c r="EH493" s="31"/>
      <c r="EI493" s="31"/>
      <c r="EJ493" s="31"/>
    </row>
    <row r="494" spans="1:140" ht="23.25" customHeight="1">
      <c r="A494" s="25">
        <v>492</v>
      </c>
      <c r="B494" s="30" t="s">
        <v>19964</v>
      </c>
      <c r="C494" s="31" t="s">
        <v>19965</v>
      </c>
      <c r="D494" s="30" t="s">
        <v>26142</v>
      </c>
      <c r="E494" s="30"/>
      <c r="F494" s="30" t="s">
        <v>36262</v>
      </c>
      <c r="G494" s="31">
        <f t="shared" si="70"/>
        <v>58</v>
      </c>
      <c r="H494" s="72">
        <f t="shared" si="71"/>
        <v>51318</v>
      </c>
      <c r="I494" s="30" t="s">
        <v>35022</v>
      </c>
      <c r="J494" s="30" t="s">
        <v>34085</v>
      </c>
      <c r="K494" s="30" t="s">
        <v>34083</v>
      </c>
      <c r="L494" s="31" t="s">
        <v>16726</v>
      </c>
      <c r="M494" s="31" t="s">
        <v>6378</v>
      </c>
      <c r="N494" s="31" t="s">
        <v>3311</v>
      </c>
      <c r="O494" s="31" t="s">
        <v>2534</v>
      </c>
      <c r="P494" s="31" t="s">
        <v>25993</v>
      </c>
      <c r="Q494" s="31"/>
      <c r="R494" s="31"/>
      <c r="S494" s="31"/>
      <c r="T494" s="31"/>
      <c r="U494" s="31"/>
      <c r="V494" s="31" t="s">
        <v>19987</v>
      </c>
      <c r="W494" s="31" t="s">
        <v>6910</v>
      </c>
      <c r="X494" s="31" t="s">
        <v>19966</v>
      </c>
      <c r="Y494" s="31">
        <f t="shared" ca="1" si="72"/>
        <v>41</v>
      </c>
      <c r="Z494" s="31" t="str">
        <f t="shared" ca="1" si="73"/>
        <v>36-45</v>
      </c>
      <c r="AA494" s="31"/>
      <c r="AB494" s="31" t="s">
        <v>16549</v>
      </c>
      <c r="AC494" s="31" t="s">
        <v>34154</v>
      </c>
      <c r="AD494" s="31" t="s">
        <v>34161</v>
      </c>
      <c r="AE494" s="31" t="s">
        <v>16842</v>
      </c>
      <c r="AF494" s="31" t="s">
        <v>7976</v>
      </c>
      <c r="AG494" s="31" t="s">
        <v>5851</v>
      </c>
      <c r="AH494" s="31" t="s">
        <v>5851</v>
      </c>
      <c r="AI494" s="31" t="s">
        <v>40275</v>
      </c>
      <c r="AJ494" s="31" t="s">
        <v>19988</v>
      </c>
      <c r="AK494" s="31" t="s">
        <v>19989</v>
      </c>
      <c r="AL494" s="31" t="s">
        <v>2166</v>
      </c>
      <c r="AM494" s="31" t="s">
        <v>2711</v>
      </c>
      <c r="AN494" s="31"/>
      <c r="AO494" s="31"/>
      <c r="AP494" s="31" t="s">
        <v>16842</v>
      </c>
      <c r="AQ494" s="31" t="s">
        <v>18730</v>
      </c>
      <c r="AR494" s="31" t="s">
        <v>34143</v>
      </c>
      <c r="AS494" s="31" t="s">
        <v>34143</v>
      </c>
      <c r="AT494" s="31" t="str">
        <f>_xlfn.IFNA(VLOOKUP(D494,'[1]5. 1 Mei 2022'!$C$7:$F$60,4,FALSE),"")</f>
        <v/>
      </c>
      <c r="AU494" s="31"/>
      <c r="AV494" s="31" t="s">
        <v>30283</v>
      </c>
      <c r="AW494" s="31" t="s">
        <v>20332</v>
      </c>
      <c r="AX494" s="29">
        <f t="shared" si="77"/>
        <v>46524</v>
      </c>
      <c r="AY494" s="31" t="s">
        <v>26346</v>
      </c>
      <c r="AZ494" s="31" t="s">
        <v>16843</v>
      </c>
      <c r="BA494" s="30" t="s">
        <v>16842</v>
      </c>
      <c r="BB494" s="31" t="s">
        <v>8024</v>
      </c>
      <c r="BC494" s="31"/>
      <c r="BD494" s="31" t="s">
        <v>30284</v>
      </c>
      <c r="BE494" s="31" t="s">
        <v>7976</v>
      </c>
      <c r="BF494" s="31" t="s">
        <v>30283</v>
      </c>
      <c r="BG494" s="31"/>
      <c r="BH494" s="31"/>
      <c r="BI494" s="31"/>
      <c r="BJ494" s="31"/>
      <c r="BK494" s="31" t="str">
        <f t="shared" si="69"/>
        <v>III/b</v>
      </c>
      <c r="BL494" s="31" t="s">
        <v>23654</v>
      </c>
      <c r="BM494" s="31"/>
      <c r="BN494" s="31"/>
      <c r="BO494" s="31"/>
      <c r="BP494" s="31"/>
      <c r="BQ494" s="31"/>
      <c r="BR494" s="31"/>
      <c r="BS494" s="31"/>
      <c r="BT494" s="31" t="s">
        <v>3163</v>
      </c>
      <c r="BU494" s="31" t="s">
        <v>719</v>
      </c>
      <c r="BV494" s="31" t="s">
        <v>18730</v>
      </c>
      <c r="BW494" s="31">
        <f t="shared" ca="1" si="74"/>
        <v>6</v>
      </c>
      <c r="BX494" s="78">
        <f t="shared" ca="1" si="75"/>
        <v>8</v>
      </c>
      <c r="BY494" s="31" t="s">
        <v>25993</v>
      </c>
      <c r="BZ494" s="31"/>
      <c r="CA494" s="31" t="s">
        <v>4349</v>
      </c>
      <c r="CB494" s="31" t="s">
        <v>2519</v>
      </c>
      <c r="CC494" s="31">
        <v>1</v>
      </c>
      <c r="CD494" s="31">
        <v>1</v>
      </c>
      <c r="CE494" s="31" t="s">
        <v>20085</v>
      </c>
      <c r="CF494" s="31"/>
      <c r="CG494" s="31"/>
      <c r="CH494" s="31"/>
      <c r="CI494" s="31"/>
      <c r="CJ494" s="31"/>
      <c r="CK494" s="31"/>
      <c r="CL494" s="31" t="s">
        <v>31088</v>
      </c>
      <c r="CM494" s="31" t="s">
        <v>31089</v>
      </c>
      <c r="CN494" s="31">
        <v>126</v>
      </c>
      <c r="CO494" s="31" t="s">
        <v>31090</v>
      </c>
      <c r="CP494" s="31" t="s">
        <v>31089</v>
      </c>
      <c r="CQ494" s="31">
        <v>126</v>
      </c>
      <c r="CR494" s="31">
        <v>2392</v>
      </c>
      <c r="CS494" s="31"/>
      <c r="CT494" s="31"/>
      <c r="CU494" s="31"/>
      <c r="CV494" s="31" t="s">
        <v>19996</v>
      </c>
      <c r="CW494" s="31" t="s">
        <v>16454</v>
      </c>
      <c r="CX494" s="31" t="s">
        <v>19995</v>
      </c>
      <c r="CY494" s="31" t="s">
        <v>19993</v>
      </c>
      <c r="CZ494" s="31" t="s">
        <v>19994</v>
      </c>
      <c r="DA494" s="31" t="s">
        <v>19995</v>
      </c>
      <c r="DB494" s="31" t="s">
        <v>10081</v>
      </c>
      <c r="DC494" s="31" t="s">
        <v>19990</v>
      </c>
      <c r="DD494" s="31" t="s">
        <v>19623</v>
      </c>
      <c r="DE494" s="31"/>
      <c r="DF494" s="31" t="s">
        <v>25639</v>
      </c>
      <c r="DG494" s="31" t="s">
        <v>25640</v>
      </c>
      <c r="DH494" s="31" t="s">
        <v>18698</v>
      </c>
      <c r="DI494" s="31" t="s">
        <v>19997</v>
      </c>
      <c r="DJ494" s="31" t="s">
        <v>15565</v>
      </c>
      <c r="DK494" s="31" t="s">
        <v>25644</v>
      </c>
      <c r="DL494" s="31" t="s">
        <v>25643</v>
      </c>
      <c r="DM494" s="38" t="s">
        <v>32303</v>
      </c>
      <c r="DN494" s="38"/>
      <c r="DO494" s="35"/>
      <c r="DP494" s="31" t="s">
        <v>31717</v>
      </c>
      <c r="DQ494" s="31" t="s">
        <v>19991</v>
      </c>
      <c r="DR494" s="31"/>
      <c r="DS494" s="31" t="s">
        <v>19992</v>
      </c>
      <c r="DT494" s="31"/>
      <c r="DU494" s="31">
        <v>3</v>
      </c>
      <c r="DV494" s="31" t="s">
        <v>32167</v>
      </c>
      <c r="DW494" s="31"/>
      <c r="DX494" s="31"/>
      <c r="DY494" s="31" t="s">
        <v>23992</v>
      </c>
      <c r="DZ494" s="31" t="s">
        <v>23991</v>
      </c>
      <c r="EA494" s="31"/>
      <c r="EB494" s="31">
        <v>0</v>
      </c>
      <c r="EC494" s="31" t="s">
        <v>40137</v>
      </c>
      <c r="ED494" s="31" t="s">
        <v>41101</v>
      </c>
      <c r="EE494" s="31" t="s">
        <v>2711</v>
      </c>
      <c r="EF494" s="31" t="s">
        <v>2711</v>
      </c>
      <c r="EG494" s="31"/>
      <c r="EH494" s="31"/>
      <c r="EI494" s="31"/>
      <c r="EJ494" s="31"/>
    </row>
    <row r="495" spans="1:140" ht="23.25" customHeight="1">
      <c r="A495" s="25">
        <v>493</v>
      </c>
      <c r="B495" s="30" t="s">
        <v>33354</v>
      </c>
      <c r="C495" s="31" t="s">
        <v>29980</v>
      </c>
      <c r="D495" s="30" t="s">
        <v>33251</v>
      </c>
      <c r="E495" s="30"/>
      <c r="F495" s="30" t="s">
        <v>36258</v>
      </c>
      <c r="G495" s="31">
        <f t="shared" si="70"/>
        <v>58</v>
      </c>
      <c r="H495" s="72">
        <f t="shared" si="71"/>
        <v>55640</v>
      </c>
      <c r="I495" s="30"/>
      <c r="J495" s="30" t="s">
        <v>34084</v>
      </c>
      <c r="K495" s="30" t="s">
        <v>4318</v>
      </c>
      <c r="L495" s="31" t="s">
        <v>4318</v>
      </c>
      <c r="M495" s="31" t="s">
        <v>3186</v>
      </c>
      <c r="N495" s="31" t="s">
        <v>3311</v>
      </c>
      <c r="O495" s="31" t="s">
        <v>2534</v>
      </c>
      <c r="P495" s="52" t="s">
        <v>35984</v>
      </c>
      <c r="Q495" s="31" t="s">
        <v>41280</v>
      </c>
      <c r="R495" s="31"/>
      <c r="S495" s="31"/>
      <c r="T495" s="31"/>
      <c r="U495" s="31"/>
      <c r="V495" s="31"/>
      <c r="W495" s="31" t="s">
        <v>6910</v>
      </c>
      <c r="X495" s="31" t="s">
        <v>33252</v>
      </c>
      <c r="Y495" s="31" t="e">
        <f t="shared" ca="1" si="72"/>
        <v>#VALUE!</v>
      </c>
      <c r="Z495" s="31" t="e">
        <f t="shared" ca="1" si="73"/>
        <v>#VALUE!</v>
      </c>
      <c r="AA495" s="31"/>
      <c r="AB495" s="31" t="s">
        <v>7992</v>
      </c>
      <c r="AC495" s="31" t="s">
        <v>34156</v>
      </c>
      <c r="AD495" s="31" t="s">
        <v>34161</v>
      </c>
      <c r="AE495" s="31" t="s">
        <v>33108</v>
      </c>
      <c r="AF495" s="31" t="s">
        <v>7976</v>
      </c>
      <c r="AG495" s="31" t="s">
        <v>4322</v>
      </c>
      <c r="AH495" s="31" t="s">
        <v>4322</v>
      </c>
      <c r="AI495" s="31" t="s">
        <v>728</v>
      </c>
      <c r="AJ495" s="31"/>
      <c r="AK495" s="31"/>
      <c r="AL495" s="31"/>
      <c r="AM495" s="31"/>
      <c r="AN495" s="31"/>
      <c r="AO495" s="31"/>
      <c r="AP495" s="31" t="s">
        <v>33108</v>
      </c>
      <c r="AQ495" s="31"/>
      <c r="AR495" s="31" t="s">
        <v>34144</v>
      </c>
      <c r="AS495" s="31" t="s">
        <v>34144</v>
      </c>
      <c r="AT495" s="31" t="str">
        <f>_xlfn.IFNA(VLOOKUP(D495,'[1]5. 1 Mei 2022'!$C$7:$F$60,4,FALSE),"")</f>
        <v/>
      </c>
      <c r="AU495" s="31"/>
      <c r="AV495" s="31" t="s">
        <v>7992</v>
      </c>
      <c r="AW495" s="31"/>
      <c r="AX495" s="29">
        <f t="shared" si="77"/>
        <v>1903</v>
      </c>
      <c r="AY495" s="31" t="s">
        <v>26346</v>
      </c>
      <c r="AZ495" s="31" t="s">
        <v>16848</v>
      </c>
      <c r="BA495" s="30" t="s">
        <v>33108</v>
      </c>
      <c r="BB495" s="31"/>
      <c r="BC495" s="31"/>
      <c r="BD495" s="31" t="s">
        <v>7978</v>
      </c>
      <c r="BE495" s="31" t="s">
        <v>7976</v>
      </c>
      <c r="BF495" s="31" t="s">
        <v>7992</v>
      </c>
      <c r="BG495" s="31"/>
      <c r="BH495" s="31"/>
      <c r="BI495" s="31"/>
      <c r="BJ495" s="31"/>
      <c r="BK495" s="31" t="str">
        <f t="shared" si="69"/>
        <v>III/b</v>
      </c>
      <c r="BL495" s="31"/>
      <c r="BM495" s="31"/>
      <c r="BN495" s="31"/>
      <c r="BO495" s="31"/>
      <c r="BP495" s="31"/>
      <c r="BQ495" s="31" t="s">
        <v>20298</v>
      </c>
      <c r="BR495" s="31" t="s">
        <v>41376</v>
      </c>
      <c r="BS495" s="31">
        <v>0</v>
      </c>
      <c r="BT495" s="31"/>
      <c r="BU495" s="52" t="s">
        <v>35984</v>
      </c>
      <c r="BV495" s="31" t="s">
        <v>20332</v>
      </c>
      <c r="BW495" s="31">
        <f t="shared" ca="1" si="74"/>
        <v>1</v>
      </c>
      <c r="BX495" s="78">
        <f t="shared" ca="1" si="75"/>
        <v>3</v>
      </c>
      <c r="BY495" s="31"/>
      <c r="BZ495" s="31"/>
      <c r="CA495" s="31" t="s">
        <v>2483</v>
      </c>
      <c r="CB495" s="31"/>
      <c r="CC495" s="31"/>
      <c r="CD495" s="31"/>
      <c r="CE495" s="31"/>
      <c r="CF495" s="31"/>
      <c r="CG495" s="31"/>
      <c r="CH495" s="31"/>
      <c r="CI495" s="31"/>
      <c r="CJ495" s="31"/>
      <c r="CK495" s="31"/>
      <c r="CL495" s="31" t="s">
        <v>28334</v>
      </c>
      <c r="CM495" s="31" t="s">
        <v>24602</v>
      </c>
      <c r="CN495" s="31">
        <v>123</v>
      </c>
      <c r="CO495" s="31" t="s">
        <v>33978</v>
      </c>
      <c r="CP495" s="31" t="s">
        <v>24602</v>
      </c>
      <c r="CQ495" s="31">
        <v>123</v>
      </c>
      <c r="CR495" s="31">
        <v>2455</v>
      </c>
      <c r="CS495" s="31"/>
      <c r="CT495" s="31"/>
      <c r="CU495" s="31"/>
      <c r="CV495" s="31"/>
      <c r="CW495" s="31"/>
      <c r="CX495" s="31"/>
      <c r="CY495" s="31"/>
      <c r="CZ495" s="31"/>
      <c r="DA495" s="31"/>
      <c r="DB495" s="31"/>
      <c r="DC495" s="31"/>
      <c r="DD495" s="31"/>
      <c r="DE495" s="31"/>
      <c r="DF495" s="31"/>
      <c r="DG495" s="31"/>
      <c r="DH495" s="31"/>
      <c r="DI495" s="31"/>
      <c r="DJ495" s="31"/>
      <c r="DK495" s="31"/>
      <c r="DL495" s="31"/>
      <c r="DM495" s="38">
        <v>843147521448000</v>
      </c>
      <c r="DN495" s="38"/>
      <c r="DO495" s="35"/>
      <c r="DP495" s="52" t="s">
        <v>40165</v>
      </c>
      <c r="DQ495" s="31"/>
      <c r="DR495" s="31"/>
      <c r="DS495" s="31" t="s">
        <v>38531</v>
      </c>
      <c r="DT495" s="31" t="s">
        <v>37532</v>
      </c>
      <c r="DU495" s="31"/>
      <c r="DV495" s="31"/>
      <c r="DW495" s="31"/>
      <c r="DX495" s="31"/>
      <c r="DY495" s="31"/>
      <c r="DZ495" s="31"/>
      <c r="EA495" s="31"/>
      <c r="EB495" s="31"/>
      <c r="EC495" s="31" t="s">
        <v>7992</v>
      </c>
      <c r="ED495" s="31" t="s">
        <v>41101</v>
      </c>
      <c r="EE495" s="31" t="s">
        <v>11604</v>
      </c>
      <c r="EF495" s="31"/>
      <c r="EG495" s="31"/>
      <c r="EH495" s="31"/>
      <c r="EI495" s="31"/>
      <c r="EJ495" s="31"/>
    </row>
    <row r="496" spans="1:140" ht="23.25" customHeight="1">
      <c r="A496" s="25">
        <v>494</v>
      </c>
      <c r="B496" s="30" t="s">
        <v>32569</v>
      </c>
      <c r="C496" s="31" t="s">
        <v>4318</v>
      </c>
      <c r="D496" s="30" t="s">
        <v>29995</v>
      </c>
      <c r="E496" s="30"/>
      <c r="F496" s="30" t="s">
        <v>36258</v>
      </c>
      <c r="G496" s="31">
        <f t="shared" si="70"/>
        <v>58</v>
      </c>
      <c r="H496" s="72">
        <f t="shared" si="71"/>
        <v>53418</v>
      </c>
      <c r="I496" s="30"/>
      <c r="J496" s="30" t="s">
        <v>34084</v>
      </c>
      <c r="K496" s="30" t="s">
        <v>4318</v>
      </c>
      <c r="L496" s="31" t="s">
        <v>4318</v>
      </c>
      <c r="M496" s="31" t="s">
        <v>6378</v>
      </c>
      <c r="N496" s="31" t="s">
        <v>3311</v>
      </c>
      <c r="O496" s="31" t="s">
        <v>2534</v>
      </c>
      <c r="P496" s="31" t="s">
        <v>30295</v>
      </c>
      <c r="Q496" s="31" t="s">
        <v>39648</v>
      </c>
      <c r="R496" s="31">
        <v>3</v>
      </c>
      <c r="S496" s="31">
        <v>6</v>
      </c>
      <c r="T496" s="31"/>
      <c r="U496" s="31"/>
      <c r="V496" s="31"/>
      <c r="W496" s="31" t="s">
        <v>6910</v>
      </c>
      <c r="X496" s="31" t="s">
        <v>3818</v>
      </c>
      <c r="Y496" s="31" t="e">
        <f t="shared" ca="1" si="72"/>
        <v>#VALUE!</v>
      </c>
      <c r="Z496" s="31" t="e">
        <f t="shared" ca="1" si="73"/>
        <v>#VALUE!</v>
      </c>
      <c r="AA496" s="31"/>
      <c r="AB496" s="31" t="s">
        <v>7984</v>
      </c>
      <c r="AC496" s="31" t="s">
        <v>34154</v>
      </c>
      <c r="AD496" s="31" t="s">
        <v>34161</v>
      </c>
      <c r="AE496" s="31" t="s">
        <v>16840</v>
      </c>
      <c r="AF496" s="31" t="s">
        <v>7976</v>
      </c>
      <c r="AG496" s="31" t="s">
        <v>5851</v>
      </c>
      <c r="AH496" s="31" t="s">
        <v>5851</v>
      </c>
      <c r="AI496" s="31" t="s">
        <v>40275</v>
      </c>
      <c r="AJ496" s="31" t="s">
        <v>30317</v>
      </c>
      <c r="AK496" s="31" t="s">
        <v>30318</v>
      </c>
      <c r="AL496" s="31" t="s">
        <v>11481</v>
      </c>
      <c r="AM496" s="31" t="s">
        <v>2711</v>
      </c>
      <c r="AN496" s="31"/>
      <c r="AO496" s="31"/>
      <c r="AP496" s="31" t="s">
        <v>16840</v>
      </c>
      <c r="AQ496" s="31" t="s">
        <v>30074</v>
      </c>
      <c r="AR496" s="31" t="s">
        <v>34144</v>
      </c>
      <c r="AS496" s="31" t="s">
        <v>34144</v>
      </c>
      <c r="AT496" s="31" t="str">
        <f>_xlfn.IFNA(VLOOKUP(D496,'[1]5. 1 Mei 2022'!$C$7:$F$60,4,FALSE),"")</f>
        <v/>
      </c>
      <c r="AU496" s="31"/>
      <c r="AV496" s="31" t="s">
        <v>7984</v>
      </c>
      <c r="AW496" s="31" t="s">
        <v>30074</v>
      </c>
      <c r="AX496" s="29">
        <f t="shared" si="77"/>
        <v>46103</v>
      </c>
      <c r="AY496" s="31" t="s">
        <v>26346</v>
      </c>
      <c r="AZ496" s="31" t="s">
        <v>16841</v>
      </c>
      <c r="BA496" s="30" t="s">
        <v>16840</v>
      </c>
      <c r="BB496" s="31"/>
      <c r="BC496" s="31"/>
      <c r="BD496" s="31" t="s">
        <v>7978</v>
      </c>
      <c r="BE496" s="31" t="s">
        <v>7976</v>
      </c>
      <c r="BF496" s="31" t="s">
        <v>7984</v>
      </c>
      <c r="BG496" s="31"/>
      <c r="BH496" s="31"/>
      <c r="BI496" s="31"/>
      <c r="BJ496" s="31"/>
      <c r="BK496" s="31" t="str">
        <f t="shared" si="69"/>
        <v>III/b</v>
      </c>
      <c r="BL496" s="31" t="s">
        <v>8077</v>
      </c>
      <c r="BM496" s="31"/>
      <c r="BN496" s="31"/>
      <c r="BO496" s="31"/>
      <c r="BP496" s="31"/>
      <c r="BQ496" s="31" t="s">
        <v>20298</v>
      </c>
      <c r="BR496" s="66" t="s">
        <v>37141</v>
      </c>
      <c r="BS496" s="52" t="s">
        <v>34679</v>
      </c>
      <c r="BT496" s="31" t="s">
        <v>26137</v>
      </c>
      <c r="BU496" s="31" t="s">
        <v>30295</v>
      </c>
      <c r="BV496" s="31" t="s">
        <v>26137</v>
      </c>
      <c r="BW496" s="31">
        <f t="shared" ca="1" si="74"/>
        <v>3</v>
      </c>
      <c r="BX496" s="78">
        <f t="shared" ca="1" si="75"/>
        <v>2</v>
      </c>
      <c r="BY496" s="31"/>
      <c r="BZ496" s="31"/>
      <c r="CA496" s="31" t="s">
        <v>4239</v>
      </c>
      <c r="CB496" s="31" t="s">
        <v>2406</v>
      </c>
      <c r="CC496" s="31"/>
      <c r="CD496" s="31"/>
      <c r="CE496" s="31"/>
      <c r="CF496" s="31"/>
      <c r="CG496" s="31"/>
      <c r="CH496" s="31"/>
      <c r="CI496" s="31"/>
      <c r="CJ496" s="31"/>
      <c r="CK496" s="31"/>
      <c r="CL496" s="31" t="s">
        <v>40771</v>
      </c>
      <c r="CM496" s="31" t="s">
        <v>40772</v>
      </c>
      <c r="CN496" s="31">
        <v>128</v>
      </c>
      <c r="CO496" s="31" t="s">
        <v>40773</v>
      </c>
      <c r="CP496" s="31" t="s">
        <v>40772</v>
      </c>
      <c r="CQ496" s="31">
        <v>128</v>
      </c>
      <c r="CR496" s="31"/>
      <c r="CS496" s="31" t="s">
        <v>25123</v>
      </c>
      <c r="CT496" s="31"/>
      <c r="CU496" s="31"/>
      <c r="CV496" s="31"/>
      <c r="CW496" s="31"/>
      <c r="CX496" s="31"/>
      <c r="CY496" s="31"/>
      <c r="CZ496" s="31"/>
      <c r="DA496" s="31"/>
      <c r="DB496" s="31" t="s">
        <v>19591</v>
      </c>
      <c r="DC496" s="31"/>
      <c r="DD496" s="31"/>
      <c r="DE496" s="31" t="s">
        <v>22521</v>
      </c>
      <c r="DF496" s="31"/>
      <c r="DG496" s="31"/>
      <c r="DH496" s="31"/>
      <c r="DI496" s="31"/>
      <c r="DJ496" s="31"/>
      <c r="DK496" s="31"/>
      <c r="DL496" s="31"/>
      <c r="DM496" s="38" t="s">
        <v>30900</v>
      </c>
      <c r="DN496" s="38"/>
      <c r="DO496" s="35" t="s">
        <v>30974</v>
      </c>
      <c r="DP496" s="31" t="s">
        <v>30901</v>
      </c>
      <c r="DQ496" s="31" t="s">
        <v>30902</v>
      </c>
      <c r="DR496" s="31"/>
      <c r="DS496" s="31" t="s">
        <v>30096</v>
      </c>
      <c r="DT496" s="31" t="s">
        <v>30903</v>
      </c>
      <c r="DU496" s="31">
        <v>3</v>
      </c>
      <c r="DV496" s="31" t="s">
        <v>32167</v>
      </c>
      <c r="DW496" s="31"/>
      <c r="DX496" s="31"/>
      <c r="DY496" s="31" t="s">
        <v>30316</v>
      </c>
      <c r="DZ496" s="31" t="s">
        <v>22779</v>
      </c>
      <c r="EA496" s="31"/>
      <c r="EB496" s="31">
        <v>0</v>
      </c>
      <c r="EC496" s="31" t="s">
        <v>40137</v>
      </c>
      <c r="ED496" s="31" t="s">
        <v>41101</v>
      </c>
      <c r="EE496" s="31" t="s">
        <v>2711</v>
      </c>
      <c r="EF496" s="31" t="s">
        <v>2711</v>
      </c>
      <c r="EG496" s="31"/>
      <c r="EH496" s="31"/>
      <c r="EI496" s="31"/>
      <c r="EJ496" s="31"/>
    </row>
    <row r="497" spans="1:140" ht="23.25" customHeight="1">
      <c r="A497" s="25">
        <v>495</v>
      </c>
      <c r="B497" s="30" t="s">
        <v>26307</v>
      </c>
      <c r="C497" s="31" t="s">
        <v>6220</v>
      </c>
      <c r="D497" s="30" t="s">
        <v>30272</v>
      </c>
      <c r="E497" s="30"/>
      <c r="F497" s="30" t="s">
        <v>36262</v>
      </c>
      <c r="G497" s="31">
        <f t="shared" si="70"/>
        <v>58</v>
      </c>
      <c r="H497" s="72">
        <f t="shared" si="71"/>
        <v>52779</v>
      </c>
      <c r="I497" s="30" t="s">
        <v>35023</v>
      </c>
      <c r="J497" s="30" t="s">
        <v>34085</v>
      </c>
      <c r="K497" s="30" t="s">
        <v>34082</v>
      </c>
      <c r="L497" s="31" t="s">
        <v>6220</v>
      </c>
      <c r="M497" s="31" t="s">
        <v>6378</v>
      </c>
      <c r="N497" s="31" t="s">
        <v>3311</v>
      </c>
      <c r="O497" s="31" t="s">
        <v>2534</v>
      </c>
      <c r="P497" s="52" t="s">
        <v>24630</v>
      </c>
      <c r="Q497" s="52"/>
      <c r="R497" s="31"/>
      <c r="S497" s="31"/>
      <c r="T497" s="52" t="s">
        <v>35656</v>
      </c>
      <c r="U497" s="31"/>
      <c r="V497" s="31"/>
      <c r="W497" s="31" t="s">
        <v>6910</v>
      </c>
      <c r="X497" s="31" t="s">
        <v>26308</v>
      </c>
      <c r="Y497" s="31">
        <f t="shared" ca="1" si="72"/>
        <v>37</v>
      </c>
      <c r="Z497" s="31" t="str">
        <f t="shared" ca="1" si="73"/>
        <v>36-45</v>
      </c>
      <c r="AA497" s="31"/>
      <c r="AB497" s="31" t="s">
        <v>16549</v>
      </c>
      <c r="AC497" s="31" t="s">
        <v>34154</v>
      </c>
      <c r="AD497" s="31" t="s">
        <v>34161</v>
      </c>
      <c r="AE497" s="31" t="s">
        <v>16842</v>
      </c>
      <c r="AF497" s="31" t="s">
        <v>7976</v>
      </c>
      <c r="AG497" s="31" t="s">
        <v>5851</v>
      </c>
      <c r="AH497" s="31" t="s">
        <v>5851</v>
      </c>
      <c r="AI497" s="31" t="s">
        <v>40275</v>
      </c>
      <c r="AJ497" s="31" t="s">
        <v>30386</v>
      </c>
      <c r="AK497" s="31" t="s">
        <v>30387</v>
      </c>
      <c r="AL497" s="31" t="s">
        <v>30311</v>
      </c>
      <c r="AM497" s="31" t="s">
        <v>2711</v>
      </c>
      <c r="AN497" s="31"/>
      <c r="AO497" s="31"/>
      <c r="AP497" s="31" t="s">
        <v>16842</v>
      </c>
      <c r="AQ497" s="31" t="s">
        <v>15640</v>
      </c>
      <c r="AR497" s="31" t="s">
        <v>34144</v>
      </c>
      <c r="AS497" s="31" t="s">
        <v>34144</v>
      </c>
      <c r="AT497" s="31" t="str">
        <f>_xlfn.IFNA(VLOOKUP(D497,'[1]5. 1 Mei 2022'!$C$7:$F$60,4,FALSE),"")</f>
        <v/>
      </c>
      <c r="AU497" s="31"/>
      <c r="AV497" s="31" t="s">
        <v>7979</v>
      </c>
      <c r="AW497" s="31" t="s">
        <v>15640</v>
      </c>
      <c r="AX497" s="29">
        <f t="shared" si="77"/>
        <v>46008</v>
      </c>
      <c r="AY497" s="31" t="s">
        <v>26346</v>
      </c>
      <c r="AZ497" s="31" t="s">
        <v>16843</v>
      </c>
      <c r="BA497" s="30" t="s">
        <v>16842</v>
      </c>
      <c r="BB497" s="31"/>
      <c r="BC497" s="31"/>
      <c r="BD497" s="31" t="s">
        <v>7978</v>
      </c>
      <c r="BE497" s="31" t="s">
        <v>7976</v>
      </c>
      <c r="BF497" s="31" t="s">
        <v>7979</v>
      </c>
      <c r="BG497" s="31"/>
      <c r="BH497" s="31"/>
      <c r="BI497" s="31"/>
      <c r="BJ497" s="31"/>
      <c r="BK497" s="31" t="str">
        <f t="shared" si="69"/>
        <v>III/b</v>
      </c>
      <c r="BL497" s="31"/>
      <c r="BM497" s="31"/>
      <c r="BN497" s="31"/>
      <c r="BO497" s="31"/>
      <c r="BP497" s="31"/>
      <c r="BQ497" s="31"/>
      <c r="BR497" s="31"/>
      <c r="BS497" s="31"/>
      <c r="BT497" s="31"/>
      <c r="BU497" s="31"/>
      <c r="BV497" s="31" t="s">
        <v>15640</v>
      </c>
      <c r="BW497" s="31">
        <f t="shared" ca="1" si="74"/>
        <v>3</v>
      </c>
      <c r="BX497" s="78">
        <f t="shared" ca="1" si="75"/>
        <v>3</v>
      </c>
      <c r="BY497" s="31"/>
      <c r="BZ497" s="31"/>
      <c r="CA497" s="31" t="s">
        <v>2483</v>
      </c>
      <c r="CB497" s="31" t="s">
        <v>2519</v>
      </c>
      <c r="CC497" s="31"/>
      <c r="CD497" s="31">
        <v>1</v>
      </c>
      <c r="CE497" s="31"/>
      <c r="CF497" s="31"/>
      <c r="CG497" s="31"/>
      <c r="CH497" s="31"/>
      <c r="CI497" s="31"/>
      <c r="CJ497" s="31"/>
      <c r="CK497" s="31"/>
      <c r="CL497" s="31" t="s">
        <v>30388</v>
      </c>
      <c r="CM497" s="31" t="s">
        <v>22523</v>
      </c>
      <c r="CN497" s="31">
        <v>123</v>
      </c>
      <c r="CO497" s="31" t="s">
        <v>31166</v>
      </c>
      <c r="CP497" s="31" t="s">
        <v>22523</v>
      </c>
      <c r="CQ497" s="31">
        <v>123</v>
      </c>
      <c r="CR497" s="31"/>
      <c r="CS497" s="31" t="s">
        <v>25123</v>
      </c>
      <c r="CT497" s="31"/>
      <c r="CU497" s="31"/>
      <c r="CV497" s="31"/>
      <c r="CW497" s="31"/>
      <c r="CX497" s="31"/>
      <c r="CY497" s="31"/>
      <c r="CZ497" s="31"/>
      <c r="DA497" s="31"/>
      <c r="DB497" s="31" t="s">
        <v>30383</v>
      </c>
      <c r="DC497" s="31"/>
      <c r="DD497" s="31"/>
      <c r="DE497" s="31">
        <v>2023</v>
      </c>
      <c r="DF497" s="31"/>
      <c r="DG497" s="31"/>
      <c r="DH497" s="31"/>
      <c r="DI497" s="31"/>
      <c r="DJ497" s="31"/>
      <c r="DK497" s="31"/>
      <c r="DL497" s="31"/>
      <c r="DM497" s="38" t="s">
        <v>32305</v>
      </c>
      <c r="DN497" s="38"/>
      <c r="DO497" s="35"/>
      <c r="DP497" s="31" t="s">
        <v>31720</v>
      </c>
      <c r="DQ497" s="31" t="s">
        <v>30579</v>
      </c>
      <c r="DR497" s="31"/>
      <c r="DS497" s="31" t="s">
        <v>30385</v>
      </c>
      <c r="DT497" s="31" t="s">
        <v>30580</v>
      </c>
      <c r="DU497" s="31">
        <v>3</v>
      </c>
      <c r="DV497" s="31" t="s">
        <v>32167</v>
      </c>
      <c r="DW497" s="31"/>
      <c r="DX497" s="31"/>
      <c r="DY497" s="31" t="s">
        <v>30384</v>
      </c>
      <c r="DZ497" s="31" t="s">
        <v>22779</v>
      </c>
      <c r="EA497" s="31"/>
      <c r="EB497" s="31">
        <v>0</v>
      </c>
      <c r="EC497" s="31" t="s">
        <v>40137</v>
      </c>
      <c r="ED497" s="31" t="s">
        <v>41101</v>
      </c>
      <c r="EE497" s="31" t="s">
        <v>2711</v>
      </c>
      <c r="EF497" s="31" t="s">
        <v>2711</v>
      </c>
      <c r="EG497" s="31"/>
      <c r="EH497" s="31"/>
      <c r="EI497" s="31"/>
      <c r="EJ497" s="31"/>
    </row>
    <row r="498" spans="1:140" ht="23.25" customHeight="1">
      <c r="A498" s="25">
        <v>496</v>
      </c>
      <c r="B498" s="30" t="s">
        <v>25778</v>
      </c>
      <c r="C498" s="31" t="s">
        <v>5729</v>
      </c>
      <c r="D498" s="30" t="s">
        <v>5729</v>
      </c>
      <c r="E498" s="30"/>
      <c r="F498" s="30" t="s">
        <v>36257</v>
      </c>
      <c r="G498" s="31">
        <f t="shared" si="70"/>
        <v>58</v>
      </c>
      <c r="H498" s="72">
        <f t="shared" si="71"/>
        <v>45748</v>
      </c>
      <c r="I498" s="30"/>
      <c r="J498" s="30" t="s">
        <v>34084</v>
      </c>
      <c r="K498" s="30" t="s">
        <v>4318</v>
      </c>
      <c r="L498" s="31" t="s">
        <v>4318</v>
      </c>
      <c r="M498" s="31" t="s">
        <v>3186</v>
      </c>
      <c r="N498" s="31" t="s">
        <v>5797</v>
      </c>
      <c r="O498" s="31" t="s">
        <v>5271</v>
      </c>
      <c r="P498" s="31" t="s">
        <v>23983</v>
      </c>
      <c r="Q498" s="31"/>
      <c r="R498" s="31">
        <v>16</v>
      </c>
      <c r="S498" s="31">
        <v>0</v>
      </c>
      <c r="T498" s="31"/>
      <c r="U498" s="31">
        <v>175</v>
      </c>
      <c r="V498" s="31"/>
      <c r="W498" s="31" t="s">
        <v>6910</v>
      </c>
      <c r="X498" s="31" t="s">
        <v>6017</v>
      </c>
      <c r="Y498" s="31">
        <f t="shared" ca="1" si="72"/>
        <v>56</v>
      </c>
      <c r="Z498" s="31" t="str">
        <f t="shared" ca="1" si="73"/>
        <v>46-58</v>
      </c>
      <c r="AA498" s="31"/>
      <c r="AB498" s="31" t="s">
        <v>12474</v>
      </c>
      <c r="AC498" s="31" t="s">
        <v>34154</v>
      </c>
      <c r="AD498" s="31" t="s">
        <v>34161</v>
      </c>
      <c r="AE498" s="31" t="s">
        <v>25131</v>
      </c>
      <c r="AF498" s="31" t="s">
        <v>7976</v>
      </c>
      <c r="AG498" s="31" t="s">
        <v>5851</v>
      </c>
      <c r="AH498" s="31" t="s">
        <v>5851</v>
      </c>
      <c r="AI498" s="31" t="s">
        <v>40275</v>
      </c>
      <c r="AJ498" s="31">
        <v>4101060095</v>
      </c>
      <c r="AK498" s="31" t="s">
        <v>4628</v>
      </c>
      <c r="AL498" s="31" t="s">
        <v>4629</v>
      </c>
      <c r="AM498" s="31" t="s">
        <v>2711</v>
      </c>
      <c r="AN498" s="31"/>
      <c r="AO498" s="31"/>
      <c r="AP498" s="31" t="s">
        <v>25131</v>
      </c>
      <c r="AQ498" s="31"/>
      <c r="AR498" s="31" t="s">
        <v>34143</v>
      </c>
      <c r="AS498" s="31" t="s">
        <v>34143</v>
      </c>
      <c r="AT498" s="31" t="str">
        <f>_xlfn.IFNA(VLOOKUP(D498,'[1]5. 1 Mei 2022'!$C$7:$F$60,4,FALSE),"")</f>
        <v/>
      </c>
      <c r="AU498" s="31"/>
      <c r="AV498" s="31" t="s">
        <v>30283</v>
      </c>
      <c r="AW498" s="31" t="s">
        <v>30588</v>
      </c>
      <c r="AX498" s="29">
        <f t="shared" si="77"/>
        <v>46343</v>
      </c>
      <c r="AY498" s="31" t="s">
        <v>26346</v>
      </c>
      <c r="AZ498" s="31" t="s">
        <v>16844</v>
      </c>
      <c r="BA498" s="30" t="s">
        <v>25131</v>
      </c>
      <c r="BB498" s="31"/>
      <c r="BC498" s="31"/>
      <c r="BD498" s="31" t="s">
        <v>30284</v>
      </c>
      <c r="BE498" s="31" t="s">
        <v>7976</v>
      </c>
      <c r="BF498" s="31" t="s">
        <v>30283</v>
      </c>
      <c r="BG498" s="31"/>
      <c r="BH498" s="31"/>
      <c r="BI498" s="31" t="s">
        <v>8137</v>
      </c>
      <c r="BJ498" s="31" t="s">
        <v>20289</v>
      </c>
      <c r="BK498" s="31" t="str">
        <f t="shared" si="69"/>
        <v>III/d</v>
      </c>
      <c r="BL498" s="31" t="s">
        <v>8077</v>
      </c>
      <c r="BM498" s="31"/>
      <c r="BN498" s="31"/>
      <c r="BO498" s="31"/>
      <c r="BP498" s="31" t="s">
        <v>1498</v>
      </c>
      <c r="BQ498" s="31" t="s">
        <v>20289</v>
      </c>
      <c r="BR498" s="31" t="s">
        <v>21839</v>
      </c>
      <c r="BS498" s="31" t="s">
        <v>25736</v>
      </c>
      <c r="BT498" s="31" t="s">
        <v>3163</v>
      </c>
      <c r="BU498" s="31" t="s">
        <v>718</v>
      </c>
      <c r="BV498" s="31" t="s">
        <v>2480</v>
      </c>
      <c r="BW498" s="31">
        <f t="shared" ca="1" si="74"/>
        <v>17</v>
      </c>
      <c r="BX498" s="78">
        <f t="shared" ca="1" si="75"/>
        <v>3</v>
      </c>
      <c r="BY498" s="31"/>
      <c r="BZ498" s="31"/>
      <c r="CA498" s="31" t="s">
        <v>2483</v>
      </c>
      <c r="CB498" s="31" t="s">
        <v>2519</v>
      </c>
      <c r="CC498" s="31">
        <v>2</v>
      </c>
      <c r="CD498" s="31">
        <v>1</v>
      </c>
      <c r="CE498" s="31" t="s">
        <v>20085</v>
      </c>
      <c r="CF498" s="31"/>
      <c r="CG498" s="31"/>
      <c r="CH498" s="31"/>
      <c r="CI498" s="31"/>
      <c r="CJ498" s="31"/>
      <c r="CK498" s="31"/>
      <c r="CL498" s="52" t="s">
        <v>41758</v>
      </c>
      <c r="CM498" s="31" t="s">
        <v>32976</v>
      </c>
      <c r="CN498" s="31">
        <v>127</v>
      </c>
      <c r="CO498" s="31" t="s">
        <v>34009</v>
      </c>
      <c r="CP498" s="31" t="s">
        <v>32976</v>
      </c>
      <c r="CQ498" s="31">
        <v>127</v>
      </c>
      <c r="CR498" s="31">
        <v>2079</v>
      </c>
      <c r="CS498" s="31" t="s">
        <v>10077</v>
      </c>
      <c r="CT498" s="31" t="s">
        <v>10076</v>
      </c>
      <c r="CU498" s="31" t="s">
        <v>10078</v>
      </c>
      <c r="CV498" s="31" t="s">
        <v>8557</v>
      </c>
      <c r="CW498" s="31" t="s">
        <v>8563</v>
      </c>
      <c r="CX498" s="31" t="s">
        <v>926</v>
      </c>
      <c r="CY498" s="31" t="s">
        <v>8490</v>
      </c>
      <c r="CZ498" s="31" t="s">
        <v>8555</v>
      </c>
      <c r="DA498" s="31" t="s">
        <v>8491</v>
      </c>
      <c r="DB498" s="31" t="s">
        <v>25128</v>
      </c>
      <c r="DC498" s="31"/>
      <c r="DD498" s="31"/>
      <c r="DE498" s="31" t="s">
        <v>18699</v>
      </c>
      <c r="DF498" s="31" t="s">
        <v>25639</v>
      </c>
      <c r="DG498" s="31" t="s">
        <v>25640</v>
      </c>
      <c r="DH498" s="31" t="s">
        <v>18699</v>
      </c>
      <c r="DI498" s="31"/>
      <c r="DJ498" s="31"/>
      <c r="DK498" s="31" t="s">
        <v>25644</v>
      </c>
      <c r="DL498" s="31" t="s">
        <v>25643</v>
      </c>
      <c r="DM498" s="38" t="s">
        <v>8848</v>
      </c>
      <c r="DN498" s="38"/>
      <c r="DO498" s="35">
        <v>0</v>
      </c>
      <c r="DP498" s="31" t="s">
        <v>14755</v>
      </c>
      <c r="DQ498" s="31" t="s">
        <v>14756</v>
      </c>
      <c r="DR498" s="31"/>
      <c r="DS498" s="31" t="s">
        <v>2494</v>
      </c>
      <c r="DT498" s="31" t="s">
        <v>37533</v>
      </c>
      <c r="DU498" s="31">
        <v>3</v>
      </c>
      <c r="DV498" s="31" t="s">
        <v>32167</v>
      </c>
      <c r="DW498" s="31"/>
      <c r="DX498" s="31"/>
      <c r="DY498" s="31" t="s">
        <v>32007</v>
      </c>
      <c r="DZ498" s="31" t="s">
        <v>32004</v>
      </c>
      <c r="EA498" s="31"/>
      <c r="EB498" s="31">
        <v>738447</v>
      </c>
      <c r="EC498" s="31" t="s">
        <v>40137</v>
      </c>
      <c r="ED498" s="31" t="s">
        <v>41101</v>
      </c>
      <c r="EE498" s="31" t="s">
        <v>2711</v>
      </c>
      <c r="EF498" s="31" t="s">
        <v>2711</v>
      </c>
      <c r="EG498" s="31"/>
      <c r="EH498" s="31"/>
      <c r="EI498" s="31"/>
      <c r="EJ498" s="31"/>
    </row>
    <row r="499" spans="1:140" ht="23.25" customHeight="1">
      <c r="A499" s="25">
        <v>497</v>
      </c>
      <c r="B499" s="30" t="s">
        <v>25821</v>
      </c>
      <c r="C499" s="31" t="s">
        <v>4318</v>
      </c>
      <c r="D499" s="30" t="s">
        <v>12133</v>
      </c>
      <c r="E499" s="30"/>
      <c r="F499" s="30" t="s">
        <v>36253</v>
      </c>
      <c r="G499" s="31">
        <f t="shared" si="70"/>
        <v>60</v>
      </c>
      <c r="H499" s="72">
        <f t="shared" si="71"/>
        <v>47331</v>
      </c>
      <c r="I499" s="30"/>
      <c r="J499" s="30" t="s">
        <v>34084</v>
      </c>
      <c r="K499" s="30" t="s">
        <v>4318</v>
      </c>
      <c r="L499" s="31" t="s">
        <v>4318</v>
      </c>
      <c r="M499" s="31" t="s">
        <v>3186</v>
      </c>
      <c r="N499" s="31" t="s">
        <v>2297</v>
      </c>
      <c r="O499" s="31" t="s">
        <v>6405</v>
      </c>
      <c r="P499" s="52" t="s">
        <v>35985</v>
      </c>
      <c r="Q499" s="31" t="s">
        <v>41899</v>
      </c>
      <c r="R499" s="31">
        <v>28</v>
      </c>
      <c r="S499" s="31">
        <v>1</v>
      </c>
      <c r="T499" s="31"/>
      <c r="U499" s="31">
        <v>9</v>
      </c>
      <c r="V499" s="31" t="s">
        <v>12216</v>
      </c>
      <c r="W499" s="31" t="s">
        <v>6910</v>
      </c>
      <c r="X499" s="31" t="s">
        <v>12348</v>
      </c>
      <c r="Y499" s="31">
        <f t="shared" ca="1" si="72"/>
        <v>54</v>
      </c>
      <c r="Z499" s="31" t="str">
        <f t="shared" ca="1" si="73"/>
        <v>46-58</v>
      </c>
      <c r="AA499" s="31"/>
      <c r="AB499" s="31" t="s">
        <v>7987</v>
      </c>
      <c r="AC499" s="31" t="s">
        <v>34154</v>
      </c>
      <c r="AD499" s="31" t="s">
        <v>34161</v>
      </c>
      <c r="AE499" s="31" t="s">
        <v>16846</v>
      </c>
      <c r="AF499" s="31" t="s">
        <v>7976</v>
      </c>
      <c r="AG499" s="31" t="s">
        <v>5851</v>
      </c>
      <c r="AH499" s="31" t="s">
        <v>5851</v>
      </c>
      <c r="AI499" s="31" t="s">
        <v>40275</v>
      </c>
      <c r="AJ499" s="31">
        <v>4100051033</v>
      </c>
      <c r="AK499" s="31" t="s">
        <v>12215</v>
      </c>
      <c r="AL499" s="31" t="s">
        <v>7714</v>
      </c>
      <c r="AM499" s="31" t="s">
        <v>2711</v>
      </c>
      <c r="AN499" s="31"/>
      <c r="AO499" s="31"/>
      <c r="AP499" s="31" t="s">
        <v>16846</v>
      </c>
      <c r="AQ499" s="31" t="s">
        <v>8637</v>
      </c>
      <c r="AR499" s="31" t="s">
        <v>34143</v>
      </c>
      <c r="AS499" s="31" t="s">
        <v>34143</v>
      </c>
      <c r="AT499" s="31" t="str">
        <f>_xlfn.IFNA(VLOOKUP(D499,'[1]5. 1 Mei 2022'!$C$7:$F$60,4,FALSE),"")</f>
        <v/>
      </c>
      <c r="AU499" s="31"/>
      <c r="AV499" s="31" t="s">
        <v>30283</v>
      </c>
      <c r="AW499" s="31" t="s">
        <v>30544</v>
      </c>
      <c r="AX499" s="29" t="e">
        <f t="shared" si="77"/>
        <v>#VALUE!</v>
      </c>
      <c r="AY499" s="31" t="s">
        <v>26346</v>
      </c>
      <c r="AZ499" s="31" t="s">
        <v>16847</v>
      </c>
      <c r="BA499" s="30" t="s">
        <v>16846</v>
      </c>
      <c r="BB499" s="31"/>
      <c r="BC499" s="31"/>
      <c r="BD499" s="31" t="s">
        <v>30284</v>
      </c>
      <c r="BE499" s="31" t="s">
        <v>7976</v>
      </c>
      <c r="BF499" s="31" t="s">
        <v>30283</v>
      </c>
      <c r="BG499" s="31"/>
      <c r="BH499" s="31"/>
      <c r="BI499" s="31" t="s">
        <v>8137</v>
      </c>
      <c r="BJ499" s="31" t="s">
        <v>21647</v>
      </c>
      <c r="BK499" s="31" t="str">
        <f t="shared" si="69"/>
        <v>IV/c</v>
      </c>
      <c r="BL499" s="31" t="s">
        <v>8077</v>
      </c>
      <c r="BM499" s="31"/>
      <c r="BN499" s="31"/>
      <c r="BO499" s="31"/>
      <c r="BP499" s="31"/>
      <c r="BQ499" s="31" t="s">
        <v>21647</v>
      </c>
      <c r="BR499" s="52" t="s">
        <v>24067</v>
      </c>
      <c r="BS499" s="31" t="s">
        <v>41799</v>
      </c>
      <c r="BT499" s="31" t="s">
        <v>4351</v>
      </c>
      <c r="BU499" s="31" t="s">
        <v>5263</v>
      </c>
      <c r="BV499" s="31" t="s">
        <v>8637</v>
      </c>
      <c r="BW499" s="31">
        <f t="shared" ca="1" si="74"/>
        <v>9</v>
      </c>
      <c r="BX499" s="78">
        <f t="shared" ca="1" si="75"/>
        <v>3</v>
      </c>
      <c r="BY499" s="31"/>
      <c r="BZ499" s="31"/>
      <c r="CA499" s="31" t="s">
        <v>4239</v>
      </c>
      <c r="CB499" s="31" t="s">
        <v>2519</v>
      </c>
      <c r="CC499" s="31">
        <v>2</v>
      </c>
      <c r="CD499" s="31">
        <v>1</v>
      </c>
      <c r="CE499" s="31" t="s">
        <v>20085</v>
      </c>
      <c r="CF499" s="31"/>
      <c r="CG499" s="31"/>
      <c r="CH499" s="31"/>
      <c r="CI499" s="31"/>
      <c r="CJ499" s="31"/>
      <c r="CK499" s="31"/>
      <c r="CL499" s="31" t="s">
        <v>29746</v>
      </c>
      <c r="CM499" s="31" t="s">
        <v>29745</v>
      </c>
      <c r="CN499" s="31">
        <v>126</v>
      </c>
      <c r="CO499" s="31" t="s">
        <v>29744</v>
      </c>
      <c r="CP499" s="31" t="s">
        <v>29745</v>
      </c>
      <c r="CQ499" s="31">
        <v>126</v>
      </c>
      <c r="CR499" s="31">
        <v>2353</v>
      </c>
      <c r="CS499" s="31" t="s">
        <v>18528</v>
      </c>
      <c r="CT499" s="31" t="s">
        <v>18529</v>
      </c>
      <c r="CU499" s="31">
        <v>42614</v>
      </c>
      <c r="CV499" s="31" t="s">
        <v>12217</v>
      </c>
      <c r="CW499" s="31" t="s">
        <v>12218</v>
      </c>
      <c r="CX499" s="31" t="s">
        <v>3500</v>
      </c>
      <c r="CY499" s="31" t="s">
        <v>18444</v>
      </c>
      <c r="CZ499" s="31" t="s">
        <v>18445</v>
      </c>
      <c r="DA499" s="31" t="s">
        <v>18446</v>
      </c>
      <c r="DB499" s="31" t="s">
        <v>16740</v>
      </c>
      <c r="DC499" s="31" t="s">
        <v>16739</v>
      </c>
      <c r="DD499" s="31" t="s">
        <v>4972</v>
      </c>
      <c r="DE499" s="31"/>
      <c r="DF499" s="31" t="s">
        <v>25639</v>
      </c>
      <c r="DG499" s="31" t="s">
        <v>25640</v>
      </c>
      <c r="DH499" s="31" t="s">
        <v>18697</v>
      </c>
      <c r="DI499" s="31" t="s">
        <v>15862</v>
      </c>
      <c r="DJ499" s="31" t="s">
        <v>15863</v>
      </c>
      <c r="DK499" s="31" t="s">
        <v>25644</v>
      </c>
      <c r="DL499" s="31" t="s">
        <v>25643</v>
      </c>
      <c r="DM499" s="38" t="s">
        <v>19547</v>
      </c>
      <c r="DN499" s="38"/>
      <c r="DO499" s="35" t="s">
        <v>31529</v>
      </c>
      <c r="DP499" s="31" t="s">
        <v>32155</v>
      </c>
      <c r="DQ499" s="31" t="s">
        <v>31530</v>
      </c>
      <c r="DR499" s="31"/>
      <c r="DS499" s="31" t="s">
        <v>27736</v>
      </c>
      <c r="DT499" s="31"/>
      <c r="DU499" s="31">
        <v>2</v>
      </c>
      <c r="DV499" s="31" t="s">
        <v>32166</v>
      </c>
      <c r="DW499" s="31"/>
      <c r="DX499" s="31"/>
      <c r="DY499" s="31" t="s">
        <v>33904</v>
      </c>
      <c r="DZ499" s="31" t="s">
        <v>18408</v>
      </c>
      <c r="EA499" s="31" t="s">
        <v>29805</v>
      </c>
      <c r="EB499" s="31">
        <v>1268701</v>
      </c>
      <c r="EC499" s="31" t="s">
        <v>40137</v>
      </c>
      <c r="ED499" s="31" t="s">
        <v>41101</v>
      </c>
      <c r="EE499" s="31" t="s">
        <v>2711</v>
      </c>
      <c r="EF499" s="31" t="s">
        <v>2711</v>
      </c>
      <c r="EG499" s="31"/>
      <c r="EH499" s="31" t="s">
        <v>41770</v>
      </c>
      <c r="EI499" s="31">
        <v>2022</v>
      </c>
      <c r="EJ499" s="31">
        <v>2026</v>
      </c>
    </row>
    <row r="500" spans="1:140" ht="23.25" customHeight="1">
      <c r="A500" s="25">
        <v>498</v>
      </c>
      <c r="B500" s="30" t="s">
        <v>15618</v>
      </c>
      <c r="C500" s="31">
        <v>140372198</v>
      </c>
      <c r="D500" s="30" t="s">
        <v>3295</v>
      </c>
      <c r="E500" s="30"/>
      <c r="F500" s="30" t="s">
        <v>36253</v>
      </c>
      <c r="G500" s="31">
        <f t="shared" si="70"/>
        <v>60</v>
      </c>
      <c r="H500" s="72">
        <f t="shared" si="71"/>
        <v>49980</v>
      </c>
      <c r="I500" s="30"/>
      <c r="J500" s="30" t="s">
        <v>34084</v>
      </c>
      <c r="K500" s="30" t="s">
        <v>4318</v>
      </c>
      <c r="L500" s="31" t="s">
        <v>4318</v>
      </c>
      <c r="M500" s="31" t="s">
        <v>3186</v>
      </c>
      <c r="N500" s="31" t="s">
        <v>2297</v>
      </c>
      <c r="O500" s="31" t="s">
        <v>6405</v>
      </c>
      <c r="P500" s="52" t="s">
        <v>35985</v>
      </c>
      <c r="Q500" s="31" t="s">
        <v>41899</v>
      </c>
      <c r="R500" s="31">
        <v>19</v>
      </c>
      <c r="S500" s="31">
        <v>2</v>
      </c>
      <c r="T500" s="31"/>
      <c r="U500" s="31">
        <v>151</v>
      </c>
      <c r="V500" s="31"/>
      <c r="W500" s="31" t="s">
        <v>5099</v>
      </c>
      <c r="X500" s="31" t="s">
        <v>5722</v>
      </c>
      <c r="Y500" s="31">
        <f t="shared" ca="1" si="72"/>
        <v>47</v>
      </c>
      <c r="Z500" s="31" t="str">
        <f t="shared" ca="1" si="73"/>
        <v>46-58</v>
      </c>
      <c r="AA500" s="31"/>
      <c r="AB500" s="31" t="s">
        <v>7992</v>
      </c>
      <c r="AC500" s="31" t="s">
        <v>34156</v>
      </c>
      <c r="AD500" s="31" t="s">
        <v>34161</v>
      </c>
      <c r="AE500" s="31" t="s">
        <v>33108</v>
      </c>
      <c r="AF500" s="31" t="s">
        <v>7976</v>
      </c>
      <c r="AG500" s="31" t="s">
        <v>5851</v>
      </c>
      <c r="AH500" s="31" t="s">
        <v>5851</v>
      </c>
      <c r="AI500" s="31" t="s">
        <v>728</v>
      </c>
      <c r="AJ500" s="31"/>
      <c r="AK500" s="31" t="s">
        <v>4699</v>
      </c>
      <c r="AL500" s="31" t="s">
        <v>4700</v>
      </c>
      <c r="AM500" s="31" t="s">
        <v>5339</v>
      </c>
      <c r="AN500" s="31"/>
      <c r="AO500" s="31"/>
      <c r="AP500" s="31" t="s">
        <v>33108</v>
      </c>
      <c r="AQ500" s="31" t="s">
        <v>8460</v>
      </c>
      <c r="AR500" s="31" t="s">
        <v>34143</v>
      </c>
      <c r="AS500" s="31" t="s">
        <v>34143</v>
      </c>
      <c r="AT500" s="31" t="str">
        <f>_xlfn.IFNA(VLOOKUP(D500,'[1]5. 1 Mei 2022'!$C$7:$F$60,4,FALSE),"")</f>
        <v/>
      </c>
      <c r="AU500" s="31" t="s">
        <v>31051</v>
      </c>
      <c r="AV500" s="31" t="s">
        <v>34195</v>
      </c>
      <c r="AW500" s="31" t="s">
        <v>18721</v>
      </c>
      <c r="AX500" s="29">
        <f t="shared" si="77"/>
        <v>44973</v>
      </c>
      <c r="AY500" s="31" t="s">
        <v>26346</v>
      </c>
      <c r="AZ500" s="31" t="s">
        <v>16848</v>
      </c>
      <c r="BA500" s="30" t="s">
        <v>33108</v>
      </c>
      <c r="BB500" s="31"/>
      <c r="BC500" s="31"/>
      <c r="BD500" s="31" t="s">
        <v>16845</v>
      </c>
      <c r="BE500" s="31" t="s">
        <v>7976</v>
      </c>
      <c r="BF500" s="31" t="s">
        <v>31051</v>
      </c>
      <c r="BG500" s="31"/>
      <c r="BH500" s="31"/>
      <c r="BI500" s="31" t="s">
        <v>8137</v>
      </c>
      <c r="BJ500" s="31" t="s">
        <v>21647</v>
      </c>
      <c r="BK500" s="31" t="str">
        <f t="shared" si="69"/>
        <v>IV/c</v>
      </c>
      <c r="BL500" s="31" t="s">
        <v>8077</v>
      </c>
      <c r="BM500" s="31"/>
      <c r="BN500" s="31"/>
      <c r="BO500" s="31"/>
      <c r="BP500" s="31" t="s">
        <v>1498</v>
      </c>
      <c r="BQ500" s="31" t="s">
        <v>21647</v>
      </c>
      <c r="BR500" s="52" t="s">
        <v>24067</v>
      </c>
      <c r="BS500" s="31" t="s">
        <v>41800</v>
      </c>
      <c r="BT500" s="31" t="s">
        <v>4277</v>
      </c>
      <c r="BU500" s="31"/>
      <c r="BV500" s="31" t="s">
        <v>7438</v>
      </c>
      <c r="BW500" s="31" t="e">
        <f t="shared" ca="1" si="74"/>
        <v>#VALUE!</v>
      </c>
      <c r="BX500" s="78" t="e">
        <f t="shared" ca="1" si="75"/>
        <v>#VALUE!</v>
      </c>
      <c r="BY500" s="31"/>
      <c r="BZ500" s="31"/>
      <c r="CA500" s="31" t="s">
        <v>2483</v>
      </c>
      <c r="CB500" s="31" t="s">
        <v>2519</v>
      </c>
      <c r="CC500" s="31" t="s">
        <v>1498</v>
      </c>
      <c r="CD500" s="31">
        <v>1</v>
      </c>
      <c r="CE500" s="31" t="s">
        <v>20085</v>
      </c>
      <c r="CF500" s="31"/>
      <c r="CG500" s="31"/>
      <c r="CH500" s="31"/>
      <c r="CI500" s="31"/>
      <c r="CJ500" s="31"/>
      <c r="CK500" s="31"/>
      <c r="CL500" s="52" t="s">
        <v>34414</v>
      </c>
      <c r="CM500" s="31" t="s">
        <v>32532</v>
      </c>
      <c r="CN500" s="31">
        <v>126</v>
      </c>
      <c r="CO500" s="31" t="s">
        <v>32531</v>
      </c>
      <c r="CP500" s="31" t="s">
        <v>32532</v>
      </c>
      <c r="CQ500" s="31">
        <v>126</v>
      </c>
      <c r="CR500" s="31">
        <v>2211</v>
      </c>
      <c r="CS500" s="31" t="s">
        <v>10464</v>
      </c>
      <c r="CT500" s="31" t="s">
        <v>10465</v>
      </c>
      <c r="CU500" s="31" t="s">
        <v>2077</v>
      </c>
      <c r="CV500" s="31"/>
      <c r="CW500" s="31"/>
      <c r="CX500" s="31"/>
      <c r="CY500" s="31" t="s">
        <v>10358</v>
      </c>
      <c r="CZ500" s="31" t="s">
        <v>8553</v>
      </c>
      <c r="DA500" s="31" t="s">
        <v>10247</v>
      </c>
      <c r="DB500" s="31" t="s">
        <v>25128</v>
      </c>
      <c r="DC500" s="31"/>
      <c r="DD500" s="31"/>
      <c r="DE500" s="31" t="s">
        <v>18698</v>
      </c>
      <c r="DF500" s="31" t="s">
        <v>10213</v>
      </c>
      <c r="DG500" s="31" t="s">
        <v>10400</v>
      </c>
      <c r="DH500" s="31" t="s">
        <v>10234</v>
      </c>
      <c r="DI500" s="31"/>
      <c r="DJ500" s="31"/>
      <c r="DK500" s="31" t="s">
        <v>24819</v>
      </c>
      <c r="DL500" s="31" t="s">
        <v>15612</v>
      </c>
      <c r="DM500" s="38" t="s">
        <v>8814</v>
      </c>
      <c r="DN500" s="38"/>
      <c r="DO500" s="35">
        <v>0</v>
      </c>
      <c r="DP500" s="31" t="s">
        <v>14586</v>
      </c>
      <c r="DQ500" s="31" t="s">
        <v>14587</v>
      </c>
      <c r="DR500" s="31"/>
      <c r="DS500" s="31" t="s">
        <v>26538</v>
      </c>
      <c r="DT500" s="31"/>
      <c r="DU500" s="31">
        <v>3</v>
      </c>
      <c r="DV500" s="31" t="s">
        <v>32167</v>
      </c>
      <c r="DW500" s="31"/>
      <c r="DX500" s="31"/>
      <c r="DY500" s="31" t="s">
        <v>23836</v>
      </c>
      <c r="DZ500" s="31" t="s">
        <v>23825</v>
      </c>
      <c r="EA500" s="31"/>
      <c r="EB500" s="31">
        <v>933313</v>
      </c>
      <c r="EC500" s="31" t="s">
        <v>7992</v>
      </c>
      <c r="ED500" s="31" t="s">
        <v>41101</v>
      </c>
      <c r="EE500" s="31" t="s">
        <v>5339</v>
      </c>
      <c r="EF500" s="31"/>
      <c r="EG500" s="31"/>
      <c r="EH500" s="31"/>
      <c r="EI500" s="31"/>
      <c r="EJ500" s="31"/>
    </row>
    <row r="501" spans="1:140" ht="23.25" customHeight="1">
      <c r="A501" s="25">
        <v>499</v>
      </c>
      <c r="B501" s="30" t="s">
        <v>32593</v>
      </c>
      <c r="C501" s="31" t="s">
        <v>6220</v>
      </c>
      <c r="D501" s="30" t="s">
        <v>32594</v>
      </c>
      <c r="E501" s="30"/>
      <c r="F501" s="30" t="s">
        <v>36262</v>
      </c>
      <c r="G501" s="31">
        <f t="shared" si="70"/>
        <v>58</v>
      </c>
      <c r="H501" s="72">
        <f t="shared" si="71"/>
        <v>52657</v>
      </c>
      <c r="I501" s="30" t="s">
        <v>39724</v>
      </c>
      <c r="J501" s="30" t="s">
        <v>34085</v>
      </c>
      <c r="K501" s="30" t="s">
        <v>34082</v>
      </c>
      <c r="L501" s="31" t="s">
        <v>6220</v>
      </c>
      <c r="M501" s="31" t="s">
        <v>3186</v>
      </c>
      <c r="N501" s="31" t="s">
        <v>3311</v>
      </c>
      <c r="O501" s="31" t="s">
        <v>2534</v>
      </c>
      <c r="P501" s="52" t="s">
        <v>24067</v>
      </c>
      <c r="Q501" s="52" t="s">
        <v>39696</v>
      </c>
      <c r="R501" s="31"/>
      <c r="S501" s="31"/>
      <c r="T501" s="52" t="s">
        <v>22032</v>
      </c>
      <c r="U501" s="31"/>
      <c r="V501" s="31"/>
      <c r="W501" s="31" t="s">
        <v>6910</v>
      </c>
      <c r="X501" s="31" t="s">
        <v>5164</v>
      </c>
      <c r="Y501" s="31" t="e">
        <f t="shared" ca="1" si="72"/>
        <v>#VALUE!</v>
      </c>
      <c r="Z501" s="31" t="e">
        <f t="shared" ca="1" si="73"/>
        <v>#VALUE!</v>
      </c>
      <c r="AA501" s="31"/>
      <c r="AB501" s="31" t="s">
        <v>7981</v>
      </c>
      <c r="AC501" s="31" t="s">
        <v>34154</v>
      </c>
      <c r="AD501" s="31" t="s">
        <v>34161</v>
      </c>
      <c r="AE501" s="31" t="s">
        <v>16849</v>
      </c>
      <c r="AF501" s="31" t="s">
        <v>7976</v>
      </c>
      <c r="AG501" s="31" t="s">
        <v>5851</v>
      </c>
      <c r="AH501" s="31" t="s">
        <v>5851</v>
      </c>
      <c r="AI501" s="31" t="s">
        <v>40275</v>
      </c>
      <c r="AJ501" s="31" t="s">
        <v>33811</v>
      </c>
      <c r="AK501" s="31" t="s">
        <v>33813</v>
      </c>
      <c r="AL501" s="31" t="s">
        <v>30311</v>
      </c>
      <c r="AM501" s="31" t="s">
        <v>2711</v>
      </c>
      <c r="AN501" s="31"/>
      <c r="AO501" s="31"/>
      <c r="AP501" s="31" t="s">
        <v>16849</v>
      </c>
      <c r="AQ501" s="31" t="s">
        <v>18370</v>
      </c>
      <c r="AR501" s="31" t="s">
        <v>34144</v>
      </c>
      <c r="AS501" s="31" t="s">
        <v>34144</v>
      </c>
      <c r="AT501" s="31" t="str">
        <f>_xlfn.IFNA(VLOOKUP(D501,'[1]5. 1 Mei 2022'!$C$7:$F$60,4,FALSE),"")</f>
        <v/>
      </c>
      <c r="AU501" s="31"/>
      <c r="AV501" s="31" t="s">
        <v>7981</v>
      </c>
      <c r="AW501" s="31" t="s">
        <v>18370</v>
      </c>
      <c r="AX501" s="29">
        <f t="shared" si="77"/>
        <v>46465</v>
      </c>
      <c r="AY501" s="31" t="s">
        <v>26346</v>
      </c>
      <c r="AZ501" s="31" t="s">
        <v>16850</v>
      </c>
      <c r="BA501" s="30" t="s">
        <v>16849</v>
      </c>
      <c r="BB501" s="31"/>
      <c r="BC501" s="31"/>
      <c r="BD501" s="31" t="s">
        <v>7978</v>
      </c>
      <c r="BE501" s="31" t="s">
        <v>7976</v>
      </c>
      <c r="BF501" s="31" t="s">
        <v>7981</v>
      </c>
      <c r="BG501" s="31"/>
      <c r="BH501" s="31"/>
      <c r="BI501" s="31"/>
      <c r="BJ501" s="31"/>
      <c r="BK501" s="31" t="str">
        <f t="shared" si="69"/>
        <v>III/b</v>
      </c>
      <c r="BL501" s="31"/>
      <c r="BM501" s="31"/>
      <c r="BN501" s="31"/>
      <c r="BO501" s="31"/>
      <c r="BP501" s="31"/>
      <c r="BQ501" s="31"/>
      <c r="BR501" s="31"/>
      <c r="BS501" s="31"/>
      <c r="BT501" s="31"/>
      <c r="BU501" s="31"/>
      <c r="BV501" s="31" t="s">
        <v>18370</v>
      </c>
      <c r="BW501" s="31">
        <f t="shared" ca="1" si="74"/>
        <v>1</v>
      </c>
      <c r="BX501" s="78">
        <f t="shared" ca="1" si="75"/>
        <v>3</v>
      </c>
      <c r="BY501" s="31"/>
      <c r="BZ501" s="31"/>
      <c r="CA501" s="31" t="s">
        <v>5724</v>
      </c>
      <c r="CB501" s="31" t="s">
        <v>2406</v>
      </c>
      <c r="CC501" s="31"/>
      <c r="CD501" s="31"/>
      <c r="CE501" s="31"/>
      <c r="CF501" s="31"/>
      <c r="CG501" s="31"/>
      <c r="CH501" s="31"/>
      <c r="CI501" s="31"/>
      <c r="CJ501" s="31"/>
      <c r="CK501" s="31"/>
      <c r="CL501" s="31" t="s">
        <v>33812</v>
      </c>
      <c r="CM501" s="31" t="s">
        <v>24907</v>
      </c>
      <c r="CN501" s="31">
        <v>124</v>
      </c>
      <c r="CO501" s="31">
        <v>0</v>
      </c>
      <c r="CP501" s="31">
        <v>0</v>
      </c>
      <c r="CQ501" s="31">
        <v>0</v>
      </c>
      <c r="CR501" s="31"/>
      <c r="CS501" s="31"/>
      <c r="CT501" s="31"/>
      <c r="CU501" s="31"/>
      <c r="CV501" s="31"/>
      <c r="CW501" s="31"/>
      <c r="CX501" s="31"/>
      <c r="CY501" s="31"/>
      <c r="CZ501" s="31"/>
      <c r="DA501" s="31"/>
      <c r="DB501" s="31"/>
      <c r="DC501" s="31"/>
      <c r="DD501" s="31"/>
      <c r="DE501" s="31"/>
      <c r="DF501" s="31"/>
      <c r="DG501" s="31"/>
      <c r="DH501" s="31"/>
      <c r="DI501" s="31"/>
      <c r="DJ501" s="31"/>
      <c r="DK501" s="31"/>
      <c r="DL501" s="31"/>
      <c r="DM501" s="38" t="s">
        <v>32643</v>
      </c>
      <c r="DN501" s="38"/>
      <c r="DO501" s="35"/>
      <c r="DP501" s="31" t="s">
        <v>32624</v>
      </c>
      <c r="DQ501" s="31" t="s">
        <v>32642</v>
      </c>
      <c r="DR501" s="31"/>
      <c r="DS501" s="31" t="s">
        <v>32623</v>
      </c>
      <c r="DT501" s="31" t="s">
        <v>33810</v>
      </c>
      <c r="DU501" s="31">
        <v>2</v>
      </c>
      <c r="DV501" s="31" t="s">
        <v>32165</v>
      </c>
      <c r="DW501" s="31"/>
      <c r="DX501" s="31"/>
      <c r="DY501" s="31" t="s">
        <v>33459</v>
      </c>
      <c r="DZ501" s="31" t="s">
        <v>21711</v>
      </c>
      <c r="EA501" s="31" t="s">
        <v>29505</v>
      </c>
      <c r="EB501" s="31"/>
      <c r="EC501" s="31" t="s">
        <v>40137</v>
      </c>
      <c r="ED501" s="31" t="s">
        <v>41101</v>
      </c>
      <c r="EE501" s="31" t="s">
        <v>2711</v>
      </c>
      <c r="EF501" s="31" t="s">
        <v>2711</v>
      </c>
      <c r="EG501" s="31"/>
      <c r="EH501" s="31" t="s">
        <v>41770</v>
      </c>
      <c r="EI501" s="31">
        <v>2022</v>
      </c>
      <c r="EJ501" s="31">
        <v>2025</v>
      </c>
    </row>
    <row r="502" spans="1:140" ht="23.25" customHeight="1">
      <c r="A502" s="25">
        <v>500</v>
      </c>
      <c r="B502" s="30" t="s">
        <v>16179</v>
      </c>
      <c r="C502" s="31" t="s">
        <v>26161</v>
      </c>
      <c r="D502" s="30" t="s">
        <v>29996</v>
      </c>
      <c r="E502" s="30"/>
      <c r="F502" s="30" t="s">
        <v>36258</v>
      </c>
      <c r="G502" s="31">
        <f t="shared" si="70"/>
        <v>58</v>
      </c>
      <c r="H502" s="72">
        <f t="shared" si="71"/>
        <v>50557</v>
      </c>
      <c r="I502" s="30"/>
      <c r="J502" s="30" t="s">
        <v>34084</v>
      </c>
      <c r="K502" s="30" t="s">
        <v>4318</v>
      </c>
      <c r="L502" s="31" t="s">
        <v>4318</v>
      </c>
      <c r="M502" s="31" t="s">
        <v>3186</v>
      </c>
      <c r="N502" s="31" t="s">
        <v>3311</v>
      </c>
      <c r="O502" s="31" t="s">
        <v>2534</v>
      </c>
      <c r="P502" s="31" t="s">
        <v>30295</v>
      </c>
      <c r="Q502" s="31"/>
      <c r="R502" s="31">
        <v>1</v>
      </c>
      <c r="S502" s="31">
        <v>0</v>
      </c>
      <c r="T502" s="31"/>
      <c r="U502" s="31" t="s">
        <v>7649</v>
      </c>
      <c r="V502" s="31"/>
      <c r="W502" s="31" t="s">
        <v>5313</v>
      </c>
      <c r="X502" s="31" t="s">
        <v>16317</v>
      </c>
      <c r="Y502" s="31" t="e">
        <f t="shared" ca="1" si="72"/>
        <v>#VALUE!</v>
      </c>
      <c r="Z502" s="31" t="e">
        <f t="shared" ca="1" si="73"/>
        <v>#VALUE!</v>
      </c>
      <c r="AA502" s="31"/>
      <c r="AB502" s="31" t="s">
        <v>7989</v>
      </c>
      <c r="AC502" s="31" t="s">
        <v>34154</v>
      </c>
      <c r="AD502" s="31" t="s">
        <v>34161</v>
      </c>
      <c r="AE502" s="31" t="s">
        <v>16833</v>
      </c>
      <c r="AF502" s="31" t="s">
        <v>7976</v>
      </c>
      <c r="AG502" s="31" t="s">
        <v>5851</v>
      </c>
      <c r="AH502" s="31" t="s">
        <v>5851</v>
      </c>
      <c r="AI502" s="31" t="s">
        <v>40275</v>
      </c>
      <c r="AJ502" s="31">
        <v>1106025656</v>
      </c>
      <c r="AK502" s="31" t="s">
        <v>16423</v>
      </c>
      <c r="AL502" s="31" t="s">
        <v>16424</v>
      </c>
      <c r="AM502" s="31" t="s">
        <v>2711</v>
      </c>
      <c r="AN502" s="31"/>
      <c r="AO502" s="31"/>
      <c r="AP502" s="31" t="s">
        <v>33006</v>
      </c>
      <c r="AQ502" s="31" t="s">
        <v>22905</v>
      </c>
      <c r="AR502" s="31" t="s">
        <v>34143</v>
      </c>
      <c r="AS502" s="31" t="s">
        <v>34143</v>
      </c>
      <c r="AT502" s="31" t="str">
        <f>_xlfn.IFNA(VLOOKUP(D502,'[1]5. 1 Mei 2022'!$C$7:$F$60,4,FALSE),"")</f>
        <v/>
      </c>
      <c r="AU502" s="31" t="s">
        <v>34278</v>
      </c>
      <c r="AV502" s="31" t="s">
        <v>33049</v>
      </c>
      <c r="AW502" s="31" t="s">
        <v>21743</v>
      </c>
      <c r="AX502" s="29">
        <f t="shared" si="77"/>
        <v>46509</v>
      </c>
      <c r="AY502" s="31" t="s">
        <v>26346</v>
      </c>
      <c r="AZ502" s="31" t="s">
        <v>530</v>
      </c>
      <c r="BA502" s="30" t="s">
        <v>33006</v>
      </c>
      <c r="BB502" s="31"/>
      <c r="BC502" s="31"/>
      <c r="BD502" s="31" t="s">
        <v>31066</v>
      </c>
      <c r="BE502" s="31" t="s">
        <v>7976</v>
      </c>
      <c r="BF502" s="31" t="s">
        <v>33049</v>
      </c>
      <c r="BG502" s="31"/>
      <c r="BH502" s="31"/>
      <c r="BI502" s="31" t="s">
        <v>8137</v>
      </c>
      <c r="BJ502" s="31">
        <v>0</v>
      </c>
      <c r="BK502" s="31" t="str">
        <f t="shared" si="69"/>
        <v>III/b</v>
      </c>
      <c r="BL502" s="31" t="s">
        <v>8077</v>
      </c>
      <c r="BM502" s="31"/>
      <c r="BN502" s="31"/>
      <c r="BO502" s="31"/>
      <c r="BP502" s="31"/>
      <c r="BQ502" s="31" t="s">
        <v>20298</v>
      </c>
      <c r="BR502" s="29">
        <v>44739</v>
      </c>
      <c r="BS502" s="52" t="s">
        <v>34678</v>
      </c>
      <c r="BT502" s="31" t="s">
        <v>26137</v>
      </c>
      <c r="BU502" s="31" t="s">
        <v>30295</v>
      </c>
      <c r="BV502" s="31" t="s">
        <v>3738</v>
      </c>
      <c r="BW502" s="31">
        <f t="shared" ca="1" si="74"/>
        <v>7</v>
      </c>
      <c r="BX502" s="78">
        <f t="shared" ca="1" si="75"/>
        <v>3</v>
      </c>
      <c r="BY502" s="31" t="s">
        <v>25993</v>
      </c>
      <c r="BZ502" s="31"/>
      <c r="CA502" s="31" t="s">
        <v>2483</v>
      </c>
      <c r="CB502" s="31" t="s">
        <v>2519</v>
      </c>
      <c r="CC502" s="31">
        <v>2</v>
      </c>
      <c r="CD502" s="31">
        <v>1</v>
      </c>
      <c r="CE502" s="31" t="s">
        <v>20085</v>
      </c>
      <c r="CF502" s="31"/>
      <c r="CG502" s="31"/>
      <c r="CH502" s="31"/>
      <c r="CI502" s="31"/>
      <c r="CJ502" s="31"/>
      <c r="CK502" s="31"/>
      <c r="CL502" s="31" t="s">
        <v>28329</v>
      </c>
      <c r="CM502" s="31" t="s">
        <v>28330</v>
      </c>
      <c r="CN502" s="31">
        <v>125</v>
      </c>
      <c r="CO502" s="31" t="s">
        <v>28978</v>
      </c>
      <c r="CP502" s="31" t="s">
        <v>28330</v>
      </c>
      <c r="CQ502" s="31">
        <v>125</v>
      </c>
      <c r="CR502" s="31">
        <v>2373</v>
      </c>
      <c r="CS502" s="31" t="s">
        <v>16420</v>
      </c>
      <c r="CT502" s="31" t="s">
        <v>16422</v>
      </c>
      <c r="CU502" s="31" t="s">
        <v>16421</v>
      </c>
      <c r="CV502" s="31"/>
      <c r="CW502" s="31"/>
      <c r="CX502" s="31"/>
      <c r="CY502" s="31"/>
      <c r="CZ502" s="31"/>
      <c r="DA502" s="31"/>
      <c r="DB502" s="31" t="s">
        <v>18533</v>
      </c>
      <c r="DC502" s="31" t="s">
        <v>18534</v>
      </c>
      <c r="DD502" s="31" t="s">
        <v>18535</v>
      </c>
      <c r="DE502" s="31"/>
      <c r="DF502" s="31" t="s">
        <v>25639</v>
      </c>
      <c r="DG502" s="31" t="s">
        <v>25640</v>
      </c>
      <c r="DH502" s="31" t="s">
        <v>18697</v>
      </c>
      <c r="DI502" s="31" t="s">
        <v>18373</v>
      </c>
      <c r="DJ502" s="31" t="s">
        <v>18374</v>
      </c>
      <c r="DK502" s="31" t="s">
        <v>25644</v>
      </c>
      <c r="DL502" s="31" t="s">
        <v>25643</v>
      </c>
      <c r="DM502" s="38" t="s">
        <v>16891</v>
      </c>
      <c r="DN502" s="38"/>
      <c r="DO502" s="35" t="s">
        <v>30976</v>
      </c>
      <c r="DP502" s="31" t="s">
        <v>16890</v>
      </c>
      <c r="DQ502" s="31" t="s">
        <v>30975</v>
      </c>
      <c r="DR502" s="31"/>
      <c r="DS502" s="31" t="s">
        <v>16425</v>
      </c>
      <c r="DT502" s="31" t="s">
        <v>37534</v>
      </c>
      <c r="DU502" s="31">
        <v>3</v>
      </c>
      <c r="DV502" s="31" t="s">
        <v>32167</v>
      </c>
      <c r="DW502" s="31"/>
      <c r="DX502" s="31"/>
      <c r="DY502" s="31" t="s">
        <v>31756</v>
      </c>
      <c r="DZ502" s="31" t="s">
        <v>30271</v>
      </c>
      <c r="EA502" s="31"/>
      <c r="EB502" s="31">
        <v>0</v>
      </c>
      <c r="EC502" s="31" t="s">
        <v>40137</v>
      </c>
      <c r="ED502" s="31" t="s">
        <v>41100</v>
      </c>
      <c r="EE502" s="31" t="s">
        <v>22199</v>
      </c>
      <c r="EF502" s="31" t="s">
        <v>2711</v>
      </c>
      <c r="EG502" s="31"/>
      <c r="EH502" s="31"/>
      <c r="EI502" s="31"/>
      <c r="EJ502" s="31"/>
    </row>
    <row r="503" spans="1:140" ht="23.25" customHeight="1">
      <c r="A503" s="25">
        <v>501</v>
      </c>
      <c r="B503" s="30" t="s">
        <v>29990</v>
      </c>
      <c r="C503" s="31" t="s">
        <v>4318</v>
      </c>
      <c r="D503" s="30" t="s">
        <v>29991</v>
      </c>
      <c r="E503" s="30"/>
      <c r="F503" s="30" t="s">
        <v>36258</v>
      </c>
      <c r="G503" s="31">
        <f t="shared" si="70"/>
        <v>58</v>
      </c>
      <c r="H503" s="72">
        <f t="shared" si="71"/>
        <v>52963</v>
      </c>
      <c r="I503" s="30"/>
      <c r="J503" s="30" t="s">
        <v>34084</v>
      </c>
      <c r="K503" s="30" t="s">
        <v>4318</v>
      </c>
      <c r="L503" s="31" t="s">
        <v>4318</v>
      </c>
      <c r="M503" s="31" t="s">
        <v>6378</v>
      </c>
      <c r="N503" s="31" t="s">
        <v>3311</v>
      </c>
      <c r="O503" s="31" t="s">
        <v>2534</v>
      </c>
      <c r="P503" s="31" t="s">
        <v>30295</v>
      </c>
      <c r="Q503" s="31"/>
      <c r="R503" s="31">
        <v>2</v>
      </c>
      <c r="S503" s="31">
        <v>0</v>
      </c>
      <c r="T503" s="31"/>
      <c r="U503" s="31"/>
      <c r="V503" s="31"/>
      <c r="W503" s="31" t="s">
        <v>7631</v>
      </c>
      <c r="X503" s="31" t="s">
        <v>30048</v>
      </c>
      <c r="Y503" s="31">
        <f t="shared" ca="1" si="72"/>
        <v>37</v>
      </c>
      <c r="Z503" s="31" t="str">
        <f t="shared" ca="1" si="73"/>
        <v>36-45</v>
      </c>
      <c r="AA503" s="31"/>
      <c r="AB503" s="31" t="s">
        <v>4238</v>
      </c>
      <c r="AC503" s="31" t="s">
        <v>34154</v>
      </c>
      <c r="AD503" s="31" t="s">
        <v>34161</v>
      </c>
      <c r="AE503" s="31" t="s">
        <v>16830</v>
      </c>
      <c r="AF503" s="31" t="s">
        <v>7976</v>
      </c>
      <c r="AG503" s="31" t="s">
        <v>5851</v>
      </c>
      <c r="AH503" s="31" t="s">
        <v>5851</v>
      </c>
      <c r="AI503" s="31" t="s">
        <v>40275</v>
      </c>
      <c r="AJ503" s="31" t="s">
        <v>30324</v>
      </c>
      <c r="AK503" s="31" t="s">
        <v>30325</v>
      </c>
      <c r="AL503" s="31" t="s">
        <v>19619</v>
      </c>
      <c r="AM503" s="31" t="s">
        <v>2711</v>
      </c>
      <c r="AN503" s="31"/>
      <c r="AO503" s="31"/>
      <c r="AP503" s="31" t="s">
        <v>16830</v>
      </c>
      <c r="AQ503" s="31" t="s">
        <v>30074</v>
      </c>
      <c r="AR503" s="31" t="s">
        <v>34144</v>
      </c>
      <c r="AS503" s="31" t="s">
        <v>34144</v>
      </c>
      <c r="AT503" s="31" t="str">
        <f>_xlfn.IFNA(VLOOKUP(D503,'[1]5. 1 Mei 2022'!$C$7:$F$60,4,FALSE),"")</f>
        <v/>
      </c>
      <c r="AU503" s="31"/>
      <c r="AV503" s="31" t="s">
        <v>14099</v>
      </c>
      <c r="AW503" s="31" t="s">
        <v>30074</v>
      </c>
      <c r="AX503" s="29">
        <f t="shared" si="77"/>
        <v>46103</v>
      </c>
      <c r="AY503" s="31" t="s">
        <v>26346</v>
      </c>
      <c r="AZ503" s="31" t="s">
        <v>16832</v>
      </c>
      <c r="BA503" s="30" t="s">
        <v>16830</v>
      </c>
      <c r="BB503" s="31"/>
      <c r="BC503" s="31"/>
      <c r="BD503" s="31" t="s">
        <v>7978</v>
      </c>
      <c r="BE503" s="31" t="s">
        <v>7976</v>
      </c>
      <c r="BF503" s="31" t="s">
        <v>14099</v>
      </c>
      <c r="BG503" s="31"/>
      <c r="BH503" s="31"/>
      <c r="BI503" s="31" t="s">
        <v>8137</v>
      </c>
      <c r="BJ503" s="31"/>
      <c r="BK503" s="31" t="str">
        <f t="shared" si="69"/>
        <v>III/b</v>
      </c>
      <c r="BL503" s="31"/>
      <c r="BM503" s="31"/>
      <c r="BN503" s="31"/>
      <c r="BO503" s="31"/>
      <c r="BP503" s="31"/>
      <c r="BQ503" s="31" t="s">
        <v>20298</v>
      </c>
      <c r="BR503" s="52" t="s">
        <v>22014</v>
      </c>
      <c r="BS503" s="52" t="s">
        <v>37151</v>
      </c>
      <c r="BT503" s="31" t="s">
        <v>26137</v>
      </c>
      <c r="BU503" s="31" t="s">
        <v>30295</v>
      </c>
      <c r="BV503" s="31" t="s">
        <v>26137</v>
      </c>
      <c r="BW503" s="31">
        <f t="shared" ca="1" si="74"/>
        <v>3</v>
      </c>
      <c r="BX503" s="78">
        <f t="shared" ca="1" si="75"/>
        <v>2</v>
      </c>
      <c r="BY503" s="31"/>
      <c r="BZ503" s="31"/>
      <c r="CA503" s="31" t="s">
        <v>2483</v>
      </c>
      <c r="CB503" s="31" t="s">
        <v>2519</v>
      </c>
      <c r="CC503" s="31">
        <v>2</v>
      </c>
      <c r="CD503" s="31">
        <v>1</v>
      </c>
      <c r="CE503" s="31"/>
      <c r="CF503" s="31"/>
      <c r="CG503" s="31"/>
      <c r="CH503" s="31"/>
      <c r="CI503" s="31"/>
      <c r="CJ503" s="31"/>
      <c r="CK503" s="31"/>
      <c r="CL503" s="31" t="s">
        <v>30323</v>
      </c>
      <c r="CM503" s="31" t="s">
        <v>22328</v>
      </c>
      <c r="CN503" s="31">
        <v>123</v>
      </c>
      <c r="CO503" s="31" t="s">
        <v>31028</v>
      </c>
      <c r="CP503" s="31" t="s">
        <v>22328</v>
      </c>
      <c r="CQ503" s="31">
        <v>123</v>
      </c>
      <c r="CR503" s="31"/>
      <c r="CS503" s="31" t="s">
        <v>25123</v>
      </c>
      <c r="CT503" s="31"/>
      <c r="CU503" s="31"/>
      <c r="CV503" s="31"/>
      <c r="CW503" s="31"/>
      <c r="CX503" s="31"/>
      <c r="CY503" s="31"/>
      <c r="CZ503" s="31"/>
      <c r="DA503" s="31"/>
      <c r="DB503" s="31" t="s">
        <v>19591</v>
      </c>
      <c r="DC503" s="31"/>
      <c r="DD503" s="31"/>
      <c r="DE503" s="31" t="s">
        <v>22328</v>
      </c>
      <c r="DF503" s="31"/>
      <c r="DG503" s="31"/>
      <c r="DH503" s="31"/>
      <c r="DI503" s="31"/>
      <c r="DJ503" s="31"/>
      <c r="DK503" s="31"/>
      <c r="DL503" s="31"/>
      <c r="DM503" s="38" t="s">
        <v>30841</v>
      </c>
      <c r="DN503" s="38"/>
      <c r="DO503" s="35" t="s">
        <v>31003</v>
      </c>
      <c r="DP503" s="31" t="s">
        <v>32156</v>
      </c>
      <c r="DQ503" s="31" t="s">
        <v>30842</v>
      </c>
      <c r="DR503" s="31"/>
      <c r="DS503" s="31" t="s">
        <v>30094</v>
      </c>
      <c r="DT503" s="31" t="s">
        <v>30840</v>
      </c>
      <c r="DU503" s="31">
        <v>3</v>
      </c>
      <c r="DV503" s="31" t="s">
        <v>32167</v>
      </c>
      <c r="DW503" s="31"/>
      <c r="DX503" s="31"/>
      <c r="DY503" s="31" t="s">
        <v>30322</v>
      </c>
      <c r="DZ503" s="31" t="s">
        <v>22779</v>
      </c>
      <c r="EA503" s="31"/>
      <c r="EB503" s="31">
        <v>0</v>
      </c>
      <c r="EC503" s="31" t="s">
        <v>40137</v>
      </c>
      <c r="ED503" s="31" t="s">
        <v>41101</v>
      </c>
      <c r="EE503" s="31" t="s">
        <v>2711</v>
      </c>
      <c r="EF503" s="31" t="s">
        <v>2711</v>
      </c>
      <c r="EG503" s="31"/>
      <c r="EH503" s="31"/>
      <c r="EI503" s="31"/>
      <c r="EJ503" s="31"/>
    </row>
    <row r="504" spans="1:140" ht="23.25" customHeight="1">
      <c r="A504" s="25">
        <v>502</v>
      </c>
      <c r="B504" s="30" t="s">
        <v>29307</v>
      </c>
      <c r="C504" s="31" t="s">
        <v>6220</v>
      </c>
      <c r="D504" s="30" t="s">
        <v>32597</v>
      </c>
      <c r="E504" s="30"/>
      <c r="F504" s="30" t="s">
        <v>36262</v>
      </c>
      <c r="G504" s="31">
        <f t="shared" si="70"/>
        <v>58</v>
      </c>
      <c r="H504" s="72">
        <f t="shared" si="71"/>
        <v>55732</v>
      </c>
      <c r="I504" s="30" t="s">
        <v>39714</v>
      </c>
      <c r="J504" s="30" t="s">
        <v>34085</v>
      </c>
      <c r="K504" s="30" t="s">
        <v>34082</v>
      </c>
      <c r="L504" s="31" t="s">
        <v>6220</v>
      </c>
      <c r="M504" s="31" t="s">
        <v>3186</v>
      </c>
      <c r="N504" s="31" t="s">
        <v>3311</v>
      </c>
      <c r="O504" s="31" t="s">
        <v>2534</v>
      </c>
      <c r="P504" s="52" t="s">
        <v>24067</v>
      </c>
      <c r="Q504" s="31" t="s">
        <v>39940</v>
      </c>
      <c r="R504" s="31"/>
      <c r="S504" s="31"/>
      <c r="T504" s="52" t="s">
        <v>22032</v>
      </c>
      <c r="U504" s="31"/>
      <c r="V504" s="31"/>
      <c r="W504" s="31" t="s">
        <v>3739</v>
      </c>
      <c r="X504" s="31" t="s">
        <v>29308</v>
      </c>
      <c r="Y504" s="31" t="e">
        <f t="shared" ca="1" si="72"/>
        <v>#VALUE!</v>
      </c>
      <c r="Z504" s="31" t="e">
        <f t="shared" ca="1" si="73"/>
        <v>#VALUE!</v>
      </c>
      <c r="AA504" s="31"/>
      <c r="AB504" s="31" t="s">
        <v>7992</v>
      </c>
      <c r="AC504" s="31" t="s">
        <v>34156</v>
      </c>
      <c r="AD504" s="31" t="s">
        <v>34161</v>
      </c>
      <c r="AE504" s="31" t="s">
        <v>33108</v>
      </c>
      <c r="AF504" s="31" t="s">
        <v>7976</v>
      </c>
      <c r="AG504" s="31" t="s">
        <v>5851</v>
      </c>
      <c r="AH504" s="31" t="s">
        <v>5851</v>
      </c>
      <c r="AI504" s="31" t="s">
        <v>728</v>
      </c>
      <c r="AJ504" s="31" t="s">
        <v>32959</v>
      </c>
      <c r="AK504" s="31" t="s">
        <v>32960</v>
      </c>
      <c r="AL504" s="31" t="s">
        <v>32961</v>
      </c>
      <c r="AM504" s="31" t="s">
        <v>8728</v>
      </c>
      <c r="AN504" s="31"/>
      <c r="AO504" s="31"/>
      <c r="AP504" s="31" t="s">
        <v>33108</v>
      </c>
      <c r="AQ504" s="31" t="s">
        <v>18370</v>
      </c>
      <c r="AR504" s="31" t="s">
        <v>34144</v>
      </c>
      <c r="AS504" s="31" t="s">
        <v>34144</v>
      </c>
      <c r="AT504" s="31" t="str">
        <f>_xlfn.IFNA(VLOOKUP(D504,'[1]5. 1 Mei 2022'!$C$7:$F$60,4,FALSE),"")</f>
        <v/>
      </c>
      <c r="AU504" s="31"/>
      <c r="AV504" s="31" t="s">
        <v>7992</v>
      </c>
      <c r="AW504" s="31" t="s">
        <v>18370</v>
      </c>
      <c r="AX504" s="29">
        <f t="shared" si="77"/>
        <v>46465</v>
      </c>
      <c r="AY504" s="31" t="s">
        <v>26346</v>
      </c>
      <c r="AZ504" s="31" t="s">
        <v>16848</v>
      </c>
      <c r="BA504" s="30" t="s">
        <v>33108</v>
      </c>
      <c r="BB504" s="31"/>
      <c r="BC504" s="31"/>
      <c r="BD504" s="31" t="s">
        <v>7978</v>
      </c>
      <c r="BE504" s="31" t="s">
        <v>7976</v>
      </c>
      <c r="BF504" s="31" t="s">
        <v>7992</v>
      </c>
      <c r="BG504" s="31"/>
      <c r="BH504" s="31"/>
      <c r="BI504" s="31"/>
      <c r="BJ504" s="31"/>
      <c r="BK504" s="31" t="str">
        <f t="shared" si="69"/>
        <v>III/b</v>
      </c>
      <c r="BL504" s="31"/>
      <c r="BM504" s="31"/>
      <c r="BN504" s="31"/>
      <c r="BO504" s="31"/>
      <c r="BP504" s="31"/>
      <c r="BQ504" s="31"/>
      <c r="BR504" s="31"/>
      <c r="BS504" s="31"/>
      <c r="BT504" s="31"/>
      <c r="BU504" s="31"/>
      <c r="BV504" s="31" t="s">
        <v>18370</v>
      </c>
      <c r="BW504" s="31">
        <f t="shared" ca="1" si="74"/>
        <v>1</v>
      </c>
      <c r="BX504" s="78">
        <f t="shared" ca="1" si="75"/>
        <v>3</v>
      </c>
      <c r="BY504" s="31"/>
      <c r="BZ504" s="31"/>
      <c r="CA504" s="31" t="s">
        <v>2483</v>
      </c>
      <c r="CB504" s="31" t="s">
        <v>2406</v>
      </c>
      <c r="CC504" s="31"/>
      <c r="CD504" s="31"/>
      <c r="CE504" s="31"/>
      <c r="CF504" s="31"/>
      <c r="CG504" s="31"/>
      <c r="CH504" s="31"/>
      <c r="CI504" s="31"/>
      <c r="CJ504" s="31"/>
      <c r="CK504" s="31"/>
      <c r="CL504" s="31" t="s">
        <v>32962</v>
      </c>
      <c r="CM504" s="31" t="s">
        <v>32743</v>
      </c>
      <c r="CN504" s="31">
        <v>124</v>
      </c>
      <c r="CO504" s="31" t="s">
        <v>32744</v>
      </c>
      <c r="CP504" s="31" t="s">
        <v>32743</v>
      </c>
      <c r="CQ504" s="31">
        <v>124</v>
      </c>
      <c r="CR504" s="31">
        <v>2424</v>
      </c>
      <c r="CS504" s="31"/>
      <c r="CT504" s="31"/>
      <c r="CU504" s="31"/>
      <c r="CV504" s="31"/>
      <c r="CW504" s="31"/>
      <c r="CX504" s="31"/>
      <c r="CY504" s="31"/>
      <c r="CZ504" s="31"/>
      <c r="DA504" s="31"/>
      <c r="DB504" s="31"/>
      <c r="DC504" s="31"/>
      <c r="DD504" s="31"/>
      <c r="DE504" s="31"/>
      <c r="DF504" s="31"/>
      <c r="DG504" s="31"/>
      <c r="DH504" s="31"/>
      <c r="DI504" s="31"/>
      <c r="DJ504" s="31"/>
      <c r="DK504" s="31"/>
      <c r="DL504" s="31"/>
      <c r="DM504" s="38" t="s">
        <v>32639</v>
      </c>
      <c r="DN504" s="38"/>
      <c r="DO504" s="35"/>
      <c r="DP504" s="31" t="s">
        <v>32628</v>
      </c>
      <c r="DQ504" s="31" t="s">
        <v>32638</v>
      </c>
      <c r="DR504" s="31"/>
      <c r="DS504" s="31" t="s">
        <v>32684</v>
      </c>
      <c r="DT504" s="31" t="s">
        <v>33814</v>
      </c>
      <c r="DU504" s="31">
        <v>3</v>
      </c>
      <c r="DV504" s="31" t="s">
        <v>32167</v>
      </c>
      <c r="DW504" s="31"/>
      <c r="DX504" s="31"/>
      <c r="DY504" s="31" t="s">
        <v>32958</v>
      </c>
      <c r="DZ504" s="31" t="s">
        <v>16040</v>
      </c>
      <c r="EA504" s="31" t="s">
        <v>21903</v>
      </c>
      <c r="EB504" s="31"/>
      <c r="EC504" s="31" t="s">
        <v>7992</v>
      </c>
      <c r="ED504" s="31" t="s">
        <v>41101</v>
      </c>
      <c r="EE504" s="31" t="s">
        <v>8728</v>
      </c>
      <c r="EF504" s="31"/>
      <c r="EG504" s="31"/>
      <c r="EH504" s="31"/>
      <c r="EI504" s="31"/>
      <c r="EJ504" s="31"/>
    </row>
    <row r="505" spans="1:140" ht="23.25" customHeight="1">
      <c r="A505" s="25">
        <v>503</v>
      </c>
      <c r="B505" s="30" t="s">
        <v>8188</v>
      </c>
      <c r="C505" s="31">
        <v>140201747</v>
      </c>
      <c r="D505" s="30" t="s">
        <v>1229</v>
      </c>
      <c r="E505" s="30"/>
      <c r="F505" s="30" t="s">
        <v>36260</v>
      </c>
      <c r="G505" s="31">
        <f t="shared" si="70"/>
        <v>65</v>
      </c>
      <c r="H505" s="72">
        <f t="shared" si="71"/>
        <v>45627</v>
      </c>
      <c r="I505" s="30"/>
      <c r="J505" s="30" t="s">
        <v>34084</v>
      </c>
      <c r="K505" s="30" t="s">
        <v>4318</v>
      </c>
      <c r="L505" s="31" t="s">
        <v>4318</v>
      </c>
      <c r="M505" s="31" t="s">
        <v>3186</v>
      </c>
      <c r="N505" s="31" t="s">
        <v>4652</v>
      </c>
      <c r="O505" s="31" t="s">
        <v>4317</v>
      </c>
      <c r="P505" s="31" t="s">
        <v>18412</v>
      </c>
      <c r="Q505" s="31"/>
      <c r="R505" s="31">
        <v>34</v>
      </c>
      <c r="S505" s="31">
        <v>1</v>
      </c>
      <c r="T505" s="31"/>
      <c r="U505" s="31">
        <v>213</v>
      </c>
      <c r="V505" s="31"/>
      <c r="W505" s="31" t="s">
        <v>739</v>
      </c>
      <c r="X505" s="31" t="s">
        <v>7634</v>
      </c>
      <c r="Y505" s="31">
        <f t="shared" ca="1" si="72"/>
        <v>64</v>
      </c>
      <c r="Z505" s="31" t="str">
        <f t="shared" ca="1" si="73"/>
        <v>Lebih dari 58</v>
      </c>
      <c r="AA505" s="31"/>
      <c r="AB505" s="31" t="s">
        <v>7992</v>
      </c>
      <c r="AC505" s="31" t="s">
        <v>34156</v>
      </c>
      <c r="AD505" s="31" t="s">
        <v>34161</v>
      </c>
      <c r="AE505" s="31" t="s">
        <v>33108</v>
      </c>
      <c r="AF505" s="31" t="s">
        <v>7976</v>
      </c>
      <c r="AG505" s="31" t="s">
        <v>5851</v>
      </c>
      <c r="AH505" s="31" t="s">
        <v>5851</v>
      </c>
      <c r="AI505" s="31" t="s">
        <v>728</v>
      </c>
      <c r="AJ505" s="31"/>
      <c r="AK505" s="31"/>
      <c r="AL505" s="31"/>
      <c r="AM505" s="31"/>
      <c r="AN505" s="31"/>
      <c r="AO505" s="31"/>
      <c r="AP505" s="31" t="s">
        <v>33108</v>
      </c>
      <c r="AQ505" s="31"/>
      <c r="AR505" s="31" t="s">
        <v>34144</v>
      </c>
      <c r="AS505" s="31" t="s">
        <v>34144</v>
      </c>
      <c r="AT505" s="31" t="str">
        <f>_xlfn.IFNA(VLOOKUP(D505,'[1]5. 1 Mei 2022'!$C$7:$F$60,4,FALSE),"")</f>
        <v/>
      </c>
      <c r="AU505" s="31"/>
      <c r="AV505" s="31" t="s">
        <v>7992</v>
      </c>
      <c r="AW505" s="31" t="s">
        <v>7033</v>
      </c>
      <c r="AX505" s="29">
        <f t="shared" si="77"/>
        <v>44670</v>
      </c>
      <c r="AY505" s="31" t="s">
        <v>26346</v>
      </c>
      <c r="AZ505" s="31" t="s">
        <v>16848</v>
      </c>
      <c r="BA505" s="30" t="s">
        <v>33108</v>
      </c>
      <c r="BB505" s="31" t="s">
        <v>8085</v>
      </c>
      <c r="BC505" s="31"/>
      <c r="BD505" s="31" t="s">
        <v>7978</v>
      </c>
      <c r="BE505" s="31" t="s">
        <v>7976</v>
      </c>
      <c r="BF505" s="31" t="s">
        <v>7992</v>
      </c>
      <c r="BG505" s="31"/>
      <c r="BH505" s="31"/>
      <c r="BI505" s="31" t="s">
        <v>8137</v>
      </c>
      <c r="BJ505" s="31" t="s">
        <v>23454</v>
      </c>
      <c r="BK505" s="31" t="str">
        <f t="shared" ref="BK505:BK568" si="78">N505</f>
        <v>IV/e</v>
      </c>
      <c r="BL505" s="31" t="s">
        <v>8077</v>
      </c>
      <c r="BM505" s="31"/>
      <c r="BN505" s="31"/>
      <c r="BO505" s="31"/>
      <c r="BP505" s="31" t="s">
        <v>1498</v>
      </c>
      <c r="BQ505" s="31" t="s">
        <v>23454</v>
      </c>
      <c r="BR505" s="31" t="s">
        <v>17509</v>
      </c>
      <c r="BS505" s="31"/>
      <c r="BT505" s="31" t="s">
        <v>6108</v>
      </c>
      <c r="BU505" s="31"/>
      <c r="BV505" s="31" t="s">
        <v>7768</v>
      </c>
      <c r="BW505" s="31" t="e">
        <f t="shared" ca="1" si="74"/>
        <v>#VALUE!</v>
      </c>
      <c r="BX505" s="78" t="e">
        <f t="shared" ca="1" si="75"/>
        <v>#VALUE!</v>
      </c>
      <c r="BY505" s="31"/>
      <c r="BZ505" s="31"/>
      <c r="CA505" s="31" t="s">
        <v>2483</v>
      </c>
      <c r="CB505" s="31" t="s">
        <v>2406</v>
      </c>
      <c r="CC505" s="31" t="s">
        <v>1498</v>
      </c>
      <c r="CD505" s="31" t="s">
        <v>1498</v>
      </c>
      <c r="CE505" s="31" t="s">
        <v>20085</v>
      </c>
      <c r="CF505" s="31"/>
      <c r="CG505" s="31"/>
      <c r="CH505" s="31"/>
      <c r="CI505" s="31">
        <v>2009</v>
      </c>
      <c r="CJ505" s="31">
        <v>2012</v>
      </c>
      <c r="CK505" s="31"/>
      <c r="CL505" s="52" t="s">
        <v>34488</v>
      </c>
      <c r="CM505" s="29" t="s">
        <v>36030</v>
      </c>
      <c r="CN505" s="31">
        <v>127</v>
      </c>
      <c r="CO505" s="31" t="s">
        <v>36055</v>
      </c>
      <c r="CP505" s="29" t="s">
        <v>36030</v>
      </c>
      <c r="CQ505" s="31">
        <v>127</v>
      </c>
      <c r="CR505" s="31">
        <v>2161</v>
      </c>
      <c r="CS505" s="31" t="s">
        <v>10464</v>
      </c>
      <c r="CT505" s="31" t="s">
        <v>10465</v>
      </c>
      <c r="CU505" s="31" t="s">
        <v>2077</v>
      </c>
      <c r="CV505" s="31"/>
      <c r="CW505" s="31"/>
      <c r="CX505" s="31"/>
      <c r="CY505" s="31" t="s">
        <v>10358</v>
      </c>
      <c r="CZ505" s="31" t="s">
        <v>8553</v>
      </c>
      <c r="DA505" s="31" t="s">
        <v>10247</v>
      </c>
      <c r="DB505" s="31" t="s">
        <v>25128</v>
      </c>
      <c r="DC505" s="31"/>
      <c r="DD505" s="31"/>
      <c r="DE505" s="31" t="s">
        <v>18698</v>
      </c>
      <c r="DF505" s="31" t="s">
        <v>10083</v>
      </c>
      <c r="DG505" s="31" t="s">
        <v>10084</v>
      </c>
      <c r="DH505" s="31">
        <v>41313</v>
      </c>
      <c r="DI505" s="31"/>
      <c r="DJ505" s="31"/>
      <c r="DK505" s="31" t="s">
        <v>24819</v>
      </c>
      <c r="DL505" s="31" t="s">
        <v>15612</v>
      </c>
      <c r="DM505" s="38" t="s">
        <v>9029</v>
      </c>
      <c r="DN505" s="38"/>
      <c r="DO505" s="35">
        <v>0</v>
      </c>
      <c r="DP505" s="31" t="s">
        <v>14571</v>
      </c>
      <c r="DQ505" s="31" t="s">
        <v>14572</v>
      </c>
      <c r="DR505" s="31"/>
      <c r="DS505" s="31" t="s">
        <v>5578</v>
      </c>
      <c r="DT505" s="31" t="s">
        <v>37535</v>
      </c>
      <c r="DU505" s="31">
        <v>3</v>
      </c>
      <c r="DV505" s="31" t="s">
        <v>32167</v>
      </c>
      <c r="DW505" s="31"/>
      <c r="DX505" s="31"/>
      <c r="DY505" s="31" t="s">
        <v>34796</v>
      </c>
      <c r="DZ505" s="29">
        <v>44771</v>
      </c>
      <c r="EA505" s="29">
        <v>45867</v>
      </c>
      <c r="EB505" s="31">
        <v>917676</v>
      </c>
      <c r="EC505" s="31" t="s">
        <v>7992</v>
      </c>
      <c r="ED505" s="31" t="s">
        <v>41101</v>
      </c>
      <c r="EE505" s="31" t="s">
        <v>922</v>
      </c>
      <c r="EF505" s="31"/>
      <c r="EG505" s="31"/>
      <c r="EH505" s="31"/>
      <c r="EI505" s="31"/>
      <c r="EJ505" s="31"/>
    </row>
    <row r="506" spans="1:140" ht="23.25" customHeight="1">
      <c r="A506" s="25">
        <v>504</v>
      </c>
      <c r="B506" s="30" t="s">
        <v>19579</v>
      </c>
      <c r="C506" s="31" t="s">
        <v>11723</v>
      </c>
      <c r="D506" s="30" t="s">
        <v>12587</v>
      </c>
      <c r="E506" s="30"/>
      <c r="F506" s="30" t="s">
        <v>36257</v>
      </c>
      <c r="G506" s="31">
        <f t="shared" si="70"/>
        <v>58</v>
      </c>
      <c r="H506" s="72">
        <f t="shared" si="71"/>
        <v>51561</v>
      </c>
      <c r="I506" s="30"/>
      <c r="J506" s="30" t="s">
        <v>34084</v>
      </c>
      <c r="K506" s="30" t="s">
        <v>4318</v>
      </c>
      <c r="L506" s="31" t="s">
        <v>4318</v>
      </c>
      <c r="M506" s="31" t="s">
        <v>6378</v>
      </c>
      <c r="N506" s="31" t="s">
        <v>5797</v>
      </c>
      <c r="O506" s="31" t="s">
        <v>5271</v>
      </c>
      <c r="P506" s="31" t="s">
        <v>21723</v>
      </c>
      <c r="Q506" s="31" t="s">
        <v>41446</v>
      </c>
      <c r="R506" s="31">
        <v>8</v>
      </c>
      <c r="S506" s="31">
        <v>0</v>
      </c>
      <c r="T506" s="31"/>
      <c r="U506" s="31">
        <v>487</v>
      </c>
      <c r="V506" s="31" t="s">
        <v>19635</v>
      </c>
      <c r="W506" s="31" t="s">
        <v>6755</v>
      </c>
      <c r="X506" s="31" t="s">
        <v>11751</v>
      </c>
      <c r="Y506" s="31">
        <f t="shared" ca="1" si="72"/>
        <v>40</v>
      </c>
      <c r="Z506" s="31" t="str">
        <f t="shared" ca="1" si="73"/>
        <v>36-45</v>
      </c>
      <c r="AA506" s="31"/>
      <c r="AB506" s="31" t="s">
        <v>11649</v>
      </c>
      <c r="AC506" s="31" t="s">
        <v>34155</v>
      </c>
      <c r="AD506" s="31" t="s">
        <v>34161</v>
      </c>
      <c r="AE506" s="31" t="s">
        <v>16835</v>
      </c>
      <c r="AF506" s="31" t="s">
        <v>7976</v>
      </c>
      <c r="AG506" s="31" t="s">
        <v>5851</v>
      </c>
      <c r="AH506" s="31" t="s">
        <v>5851</v>
      </c>
      <c r="AI506" s="31" t="s">
        <v>40276</v>
      </c>
      <c r="AJ506" s="31" t="s">
        <v>11857</v>
      </c>
      <c r="AK506" s="31" t="s">
        <v>11858</v>
      </c>
      <c r="AL506" s="31" t="s">
        <v>11816</v>
      </c>
      <c r="AM506" s="31" t="s">
        <v>2711</v>
      </c>
      <c r="AN506" s="31" t="s">
        <v>15627</v>
      </c>
      <c r="AO506" s="31" t="s">
        <v>2454</v>
      </c>
      <c r="AP506" s="31" t="s">
        <v>16835</v>
      </c>
      <c r="AQ506" s="31" t="s">
        <v>8276</v>
      </c>
      <c r="AR506" s="31" t="s">
        <v>34144</v>
      </c>
      <c r="AS506" s="31" t="s">
        <v>34144</v>
      </c>
      <c r="AT506" s="31" t="str">
        <f>_xlfn.IFNA(VLOOKUP(D506,'[1]5. 1 Mei 2022'!$C$7:$F$60,4,FALSE),"")</f>
        <v/>
      </c>
      <c r="AU506" s="31"/>
      <c r="AV506" s="31" t="s">
        <v>14100</v>
      </c>
      <c r="AW506" s="31" t="s">
        <v>22709</v>
      </c>
      <c r="AX506" s="29" t="e">
        <f t="shared" si="77"/>
        <v>#VALUE!</v>
      </c>
      <c r="AY506" s="31" t="s">
        <v>26346</v>
      </c>
      <c r="AZ506" s="31" t="s">
        <v>16836</v>
      </c>
      <c r="BA506" s="30" t="s">
        <v>16835</v>
      </c>
      <c r="BB506" s="31"/>
      <c r="BC506" s="31"/>
      <c r="BD506" s="31" t="s">
        <v>7978</v>
      </c>
      <c r="BE506" s="31" t="s">
        <v>7976</v>
      </c>
      <c r="BF506" s="31" t="s">
        <v>14100</v>
      </c>
      <c r="BG506" s="31"/>
      <c r="BH506" s="31"/>
      <c r="BI506" s="31"/>
      <c r="BJ506" s="31" t="s">
        <v>20279</v>
      </c>
      <c r="BK506" s="31" t="str">
        <f t="shared" si="78"/>
        <v>III/d</v>
      </c>
      <c r="BL506" s="31" t="s">
        <v>8077</v>
      </c>
      <c r="BM506" s="31"/>
      <c r="BN506" s="31"/>
      <c r="BO506" s="31"/>
      <c r="BP506" s="31"/>
      <c r="BQ506" s="31" t="s">
        <v>20279</v>
      </c>
      <c r="BR506" s="52" t="s">
        <v>30295</v>
      </c>
      <c r="BS506" s="62" t="s">
        <v>41447</v>
      </c>
      <c r="BT506" s="31" t="s">
        <v>3503</v>
      </c>
      <c r="BU506" s="31" t="s">
        <v>15683</v>
      </c>
      <c r="BV506" s="31" t="s">
        <v>8276</v>
      </c>
      <c r="BW506" s="31">
        <f t="shared" ca="1" si="74"/>
        <v>9</v>
      </c>
      <c r="BX506" s="78">
        <f t="shared" ca="1" si="75"/>
        <v>3</v>
      </c>
      <c r="BY506" s="31"/>
      <c r="BZ506" s="31"/>
      <c r="CA506" s="31" t="s">
        <v>11856</v>
      </c>
      <c r="CB506" s="31" t="s">
        <v>2406</v>
      </c>
      <c r="CC506" s="31"/>
      <c r="CD506" s="31"/>
      <c r="CE506" s="31" t="s">
        <v>20085</v>
      </c>
      <c r="CF506" s="31"/>
      <c r="CG506" s="31"/>
      <c r="CH506" s="31"/>
      <c r="CI506" s="31"/>
      <c r="CJ506" s="31"/>
      <c r="CK506" s="31"/>
      <c r="CL506" s="31" t="s">
        <v>40314</v>
      </c>
      <c r="CM506" s="31" t="s">
        <v>39971</v>
      </c>
      <c r="CN506" s="31">
        <v>128</v>
      </c>
      <c r="CO506" s="31" t="s">
        <v>39972</v>
      </c>
      <c r="CP506" s="31" t="s">
        <v>39971</v>
      </c>
      <c r="CQ506" s="31">
        <v>128</v>
      </c>
      <c r="CR506" s="31">
        <v>2342</v>
      </c>
      <c r="CS506" s="31" t="s">
        <v>16051</v>
      </c>
      <c r="CT506" s="31"/>
      <c r="CU506" s="31"/>
      <c r="CV506" s="31" t="s">
        <v>20124</v>
      </c>
      <c r="CW506" s="31" t="s">
        <v>20125</v>
      </c>
      <c r="CX506" s="31" t="s">
        <v>20126</v>
      </c>
      <c r="CY506" s="31" t="s">
        <v>11815</v>
      </c>
      <c r="CZ506" s="31" t="s">
        <v>8555</v>
      </c>
      <c r="DA506" s="31" t="s">
        <v>11374</v>
      </c>
      <c r="DB506" s="31" t="s">
        <v>11869</v>
      </c>
      <c r="DC506" s="31" t="s">
        <v>11867</v>
      </c>
      <c r="DD506" s="31" t="s">
        <v>11868</v>
      </c>
      <c r="DE506" s="31"/>
      <c r="DF506" s="31" t="s">
        <v>25639</v>
      </c>
      <c r="DG506" s="31" t="s">
        <v>25640</v>
      </c>
      <c r="DH506" s="31" t="s">
        <v>25129</v>
      </c>
      <c r="DI506" s="31" t="s">
        <v>16035</v>
      </c>
      <c r="DJ506" s="31" t="s">
        <v>16036</v>
      </c>
      <c r="DK506" s="31" t="s">
        <v>25644</v>
      </c>
      <c r="DL506" s="31" t="s">
        <v>25643</v>
      </c>
      <c r="DM506" s="38" t="s">
        <v>13918</v>
      </c>
      <c r="DN506" s="38"/>
      <c r="DO506" s="35"/>
      <c r="DP506" s="31" t="s">
        <v>14444</v>
      </c>
      <c r="DQ506" s="31" t="s">
        <v>11855</v>
      </c>
      <c r="DR506" s="31"/>
      <c r="DS506" s="31" t="s">
        <v>27747</v>
      </c>
      <c r="DT506" s="31" t="s">
        <v>37536</v>
      </c>
      <c r="DU506" s="31">
        <v>3</v>
      </c>
      <c r="DV506" s="31" t="s">
        <v>32167</v>
      </c>
      <c r="DW506" s="31"/>
      <c r="DX506" s="31"/>
      <c r="DY506" s="31" t="s">
        <v>34899</v>
      </c>
      <c r="DZ506" s="52" t="s">
        <v>21696</v>
      </c>
      <c r="EA506" s="52" t="s">
        <v>34898</v>
      </c>
      <c r="EB506" s="31">
        <v>1282282</v>
      </c>
      <c r="EC506" s="31" t="s">
        <v>40137</v>
      </c>
      <c r="ED506" s="31" t="s">
        <v>41101</v>
      </c>
      <c r="EE506" s="31" t="s">
        <v>2711</v>
      </c>
      <c r="EF506" s="31" t="s">
        <v>2711</v>
      </c>
      <c r="EG506" s="31" t="s">
        <v>41188</v>
      </c>
      <c r="EH506" s="31" t="s">
        <v>41770</v>
      </c>
      <c r="EI506" s="31">
        <v>2017</v>
      </c>
      <c r="EJ506" s="31">
        <v>2023</v>
      </c>
    </row>
    <row r="507" spans="1:140" ht="23.25" customHeight="1">
      <c r="A507" s="25">
        <v>505</v>
      </c>
      <c r="B507" s="30" t="s">
        <v>30303</v>
      </c>
      <c r="C507" s="31">
        <v>460025727</v>
      </c>
      <c r="D507" s="30" t="s">
        <v>4853</v>
      </c>
      <c r="E507" s="30"/>
      <c r="F507" s="30" t="s">
        <v>36253</v>
      </c>
      <c r="G507" s="31">
        <f t="shared" si="70"/>
        <v>60</v>
      </c>
      <c r="H507" s="72">
        <f t="shared" si="71"/>
        <v>49126</v>
      </c>
      <c r="I507" s="30"/>
      <c r="J507" s="30" t="s">
        <v>34084</v>
      </c>
      <c r="K507" s="30" t="s">
        <v>4318</v>
      </c>
      <c r="L507" s="31" t="s">
        <v>4318</v>
      </c>
      <c r="M507" s="31" t="s">
        <v>6378</v>
      </c>
      <c r="N507" s="31" t="s">
        <v>7120</v>
      </c>
      <c r="O507" s="31" t="s">
        <v>3943</v>
      </c>
      <c r="P507" s="31" t="s">
        <v>30542</v>
      </c>
      <c r="Q507" s="31"/>
      <c r="R507" s="31">
        <v>20</v>
      </c>
      <c r="S507" s="31">
        <v>0</v>
      </c>
      <c r="T507" s="31"/>
      <c r="U507" s="31">
        <v>103</v>
      </c>
      <c r="V507" s="31" t="s">
        <v>4399</v>
      </c>
      <c r="W507" s="31" t="s">
        <v>4066</v>
      </c>
      <c r="X507" s="31" t="s">
        <v>4398</v>
      </c>
      <c r="Y507" s="31">
        <f t="shared" ca="1" si="72"/>
        <v>49</v>
      </c>
      <c r="Z507" s="31" t="str">
        <f t="shared" ca="1" si="73"/>
        <v>46-58</v>
      </c>
      <c r="AA507" s="31"/>
      <c r="AB507" s="31" t="s">
        <v>26285</v>
      </c>
      <c r="AC507" s="31" t="s">
        <v>34155</v>
      </c>
      <c r="AD507" s="31" t="s">
        <v>34161</v>
      </c>
      <c r="AE507" s="31" t="s">
        <v>16826</v>
      </c>
      <c r="AF507" s="31" t="s">
        <v>7976</v>
      </c>
      <c r="AG507" s="31" t="s">
        <v>5851</v>
      </c>
      <c r="AH507" s="31" t="s">
        <v>5851</v>
      </c>
      <c r="AI507" s="31" t="s">
        <v>40276</v>
      </c>
      <c r="AJ507" s="31" t="s">
        <v>1498</v>
      </c>
      <c r="AK507" s="31" t="s">
        <v>1864</v>
      </c>
      <c r="AL507" s="31" t="s">
        <v>1865</v>
      </c>
      <c r="AM507" s="31" t="s">
        <v>2711</v>
      </c>
      <c r="AN507" s="31" t="s">
        <v>26286</v>
      </c>
      <c r="AO507" s="31" t="s">
        <v>29368</v>
      </c>
      <c r="AP507" s="31" t="s">
        <v>16826</v>
      </c>
      <c r="AQ507" s="31"/>
      <c r="AR507" s="31" t="s">
        <v>34144</v>
      </c>
      <c r="AS507" s="31" t="s">
        <v>34144</v>
      </c>
      <c r="AT507" s="31" t="str">
        <f>_xlfn.IFNA(VLOOKUP(D507,'[1]5. 1 Mei 2022'!$C$7:$F$60,4,FALSE),"")</f>
        <v/>
      </c>
      <c r="AU507" s="31"/>
      <c r="AV507" s="31" t="s">
        <v>5278</v>
      </c>
      <c r="AW507" s="31" t="s">
        <v>22705</v>
      </c>
      <c r="AX507" s="29" t="e">
        <f t="shared" si="77"/>
        <v>#VALUE!</v>
      </c>
      <c r="AY507" s="31" t="s">
        <v>26346</v>
      </c>
      <c r="AZ507" s="31" t="s">
        <v>16828</v>
      </c>
      <c r="BA507" s="30" t="s">
        <v>16826</v>
      </c>
      <c r="BB507" s="31"/>
      <c r="BC507" s="31"/>
      <c r="BD507" s="31" t="s">
        <v>7978</v>
      </c>
      <c r="BE507" s="31" t="s">
        <v>7976</v>
      </c>
      <c r="BF507" s="31" t="s">
        <v>5278</v>
      </c>
      <c r="BG507" s="31" t="s">
        <v>22718</v>
      </c>
      <c r="BH507" s="31"/>
      <c r="BI507" s="31" t="s">
        <v>8137</v>
      </c>
      <c r="BJ507" s="31" t="s">
        <v>20308</v>
      </c>
      <c r="BK507" s="31" t="str">
        <f t="shared" si="78"/>
        <v>IV/a</v>
      </c>
      <c r="BL507" s="31" t="s">
        <v>8077</v>
      </c>
      <c r="BM507" s="31"/>
      <c r="BN507" s="31"/>
      <c r="BO507" s="31"/>
      <c r="BP507" s="31"/>
      <c r="BQ507" s="31" t="s">
        <v>20308</v>
      </c>
      <c r="BR507" s="31" t="s">
        <v>18389</v>
      </c>
      <c r="BS507" s="31" t="s">
        <v>30434</v>
      </c>
      <c r="BT507" s="31" t="s">
        <v>2481</v>
      </c>
      <c r="BU507" s="31" t="s">
        <v>1935</v>
      </c>
      <c r="BV507" s="31" t="s">
        <v>1779</v>
      </c>
      <c r="BW507" s="31">
        <f t="shared" ca="1" si="74"/>
        <v>12</v>
      </c>
      <c r="BX507" s="78">
        <f t="shared" ca="1" si="75"/>
        <v>3</v>
      </c>
      <c r="BY507" s="31"/>
      <c r="BZ507" s="31"/>
      <c r="CA507" s="31" t="s">
        <v>2483</v>
      </c>
      <c r="CB507" s="31" t="s">
        <v>2519</v>
      </c>
      <c r="CC507" s="31">
        <v>3</v>
      </c>
      <c r="CD507" s="31">
        <v>1</v>
      </c>
      <c r="CE507" s="31" t="s">
        <v>20085</v>
      </c>
      <c r="CF507" s="31"/>
      <c r="CG507" s="31"/>
      <c r="CH507" s="31"/>
      <c r="CI507" s="31"/>
      <c r="CJ507" s="31"/>
      <c r="CK507" s="31"/>
      <c r="CL507" s="31" t="s">
        <v>25638</v>
      </c>
      <c r="CM507" s="31" t="s">
        <v>25012</v>
      </c>
      <c r="CN507" s="31">
        <v>124</v>
      </c>
      <c r="CO507" s="31" t="s">
        <v>25614</v>
      </c>
      <c r="CP507" s="31" t="s">
        <v>25012</v>
      </c>
      <c r="CQ507" s="31">
        <v>124</v>
      </c>
      <c r="CR507" s="31">
        <v>2272</v>
      </c>
      <c r="CS507" s="31" t="s">
        <v>30305</v>
      </c>
      <c r="CT507" s="31" t="s">
        <v>10076</v>
      </c>
      <c r="CU507" s="31" t="s">
        <v>10078</v>
      </c>
      <c r="CV507" s="31" t="s">
        <v>8557</v>
      </c>
      <c r="CW507" s="31" t="s">
        <v>8562</v>
      </c>
      <c r="CX507" s="31" t="s">
        <v>926</v>
      </c>
      <c r="CY507" s="31" t="s">
        <v>8490</v>
      </c>
      <c r="CZ507" s="31" t="s">
        <v>8555</v>
      </c>
      <c r="DA507" s="31" t="s">
        <v>8491</v>
      </c>
      <c r="DB507" s="31" t="s">
        <v>25128</v>
      </c>
      <c r="DC507" s="31"/>
      <c r="DD507" s="31"/>
      <c r="DE507" s="31" t="s">
        <v>25130</v>
      </c>
      <c r="DF507" s="31" t="s">
        <v>10213</v>
      </c>
      <c r="DG507" s="31" t="s">
        <v>10400</v>
      </c>
      <c r="DH507" s="31" t="s">
        <v>10234</v>
      </c>
      <c r="DI507" s="31" t="s">
        <v>10399</v>
      </c>
      <c r="DJ507" s="31" t="s">
        <v>10368</v>
      </c>
      <c r="DK507" s="31" t="s">
        <v>24819</v>
      </c>
      <c r="DL507" s="31" t="s">
        <v>15612</v>
      </c>
      <c r="DM507" s="38" t="s">
        <v>9062</v>
      </c>
      <c r="DN507" s="38"/>
      <c r="DO507" s="35">
        <v>0</v>
      </c>
      <c r="DP507" s="31" t="s">
        <v>14493</v>
      </c>
      <c r="DQ507" s="31" t="s">
        <v>14494</v>
      </c>
      <c r="DR507" s="31"/>
      <c r="DS507" s="31" t="s">
        <v>7494</v>
      </c>
      <c r="DT507" s="31"/>
      <c r="DU507" s="31">
        <v>3</v>
      </c>
      <c r="DV507" s="31" t="s">
        <v>32167</v>
      </c>
      <c r="DW507" s="31"/>
      <c r="DX507" s="31"/>
      <c r="DY507" s="31" t="s">
        <v>30304</v>
      </c>
      <c r="DZ507" s="31" t="s">
        <v>22779</v>
      </c>
      <c r="EA507" s="31"/>
      <c r="EB507" s="31">
        <v>0</v>
      </c>
      <c r="EC507" s="31" t="s">
        <v>40137</v>
      </c>
      <c r="ED507" s="31" t="s">
        <v>41101</v>
      </c>
      <c r="EE507" s="31" t="s">
        <v>2711</v>
      </c>
      <c r="EF507" s="31" t="s">
        <v>2711</v>
      </c>
      <c r="EG507" s="31" t="s">
        <v>2711</v>
      </c>
      <c r="EH507" s="31"/>
      <c r="EI507" s="31"/>
      <c r="EJ507" s="31"/>
    </row>
    <row r="508" spans="1:140" ht="23.25" customHeight="1">
      <c r="A508" s="25">
        <v>506</v>
      </c>
      <c r="B508" s="30" t="s">
        <v>32815</v>
      </c>
      <c r="C508" s="31" t="s">
        <v>6220</v>
      </c>
      <c r="D508" s="30" t="s">
        <v>33513</v>
      </c>
      <c r="E508" s="30"/>
      <c r="F508" s="30" t="s">
        <v>36262</v>
      </c>
      <c r="G508" s="31">
        <f t="shared" si="70"/>
        <v>58</v>
      </c>
      <c r="H508" s="72">
        <f t="shared" si="71"/>
        <v>53752</v>
      </c>
      <c r="I508" s="30" t="s">
        <v>39721</v>
      </c>
      <c r="J508" s="30" t="s">
        <v>34085</v>
      </c>
      <c r="K508" s="30" t="s">
        <v>34082</v>
      </c>
      <c r="L508" s="31" t="s">
        <v>6220</v>
      </c>
      <c r="M508" s="31" t="s">
        <v>3186</v>
      </c>
      <c r="N508" s="31" t="s">
        <v>3311</v>
      </c>
      <c r="O508" s="31" t="s">
        <v>2534</v>
      </c>
      <c r="P508" s="66" t="s">
        <v>21871</v>
      </c>
      <c r="Q508" s="29" t="s">
        <v>39994</v>
      </c>
      <c r="R508" s="31"/>
      <c r="S508" s="31"/>
      <c r="T508" s="66" t="s">
        <v>32522</v>
      </c>
      <c r="U508" s="31"/>
      <c r="V508" s="31"/>
      <c r="W508" s="31" t="s">
        <v>6654</v>
      </c>
      <c r="X508" s="31" t="s">
        <v>32841</v>
      </c>
      <c r="Y508" s="31">
        <f t="shared" ca="1" si="72"/>
        <v>34</v>
      </c>
      <c r="Z508" s="31" t="str">
        <f t="shared" ca="1" si="73"/>
        <v>21-35</v>
      </c>
      <c r="AA508" s="31"/>
      <c r="AB508" s="31" t="s">
        <v>16546</v>
      </c>
      <c r="AC508" s="31" t="s">
        <v>34154</v>
      </c>
      <c r="AD508" s="31" t="s">
        <v>34161</v>
      </c>
      <c r="AE508" s="31" t="s">
        <v>16826</v>
      </c>
      <c r="AF508" s="31" t="s">
        <v>7976</v>
      </c>
      <c r="AG508" s="31" t="s">
        <v>5851</v>
      </c>
      <c r="AH508" s="31" t="s">
        <v>5851</v>
      </c>
      <c r="AI508" s="31" t="s">
        <v>40275</v>
      </c>
      <c r="AJ508" s="31"/>
      <c r="AK508" s="31"/>
      <c r="AL508" s="31"/>
      <c r="AM508" s="31"/>
      <c r="AN508" s="31"/>
      <c r="AO508" s="31"/>
      <c r="AP508" s="31" t="s">
        <v>16826</v>
      </c>
      <c r="AQ508" s="31" t="s">
        <v>21693</v>
      </c>
      <c r="AR508" s="31" t="s">
        <v>34144</v>
      </c>
      <c r="AS508" s="31" t="s">
        <v>34144</v>
      </c>
      <c r="AT508" s="31" t="str">
        <f>_xlfn.IFNA(VLOOKUP(D508,'[1]5. 1 Mei 2022'!$C$7:$F$60,4,FALSE),"")</f>
        <v/>
      </c>
      <c r="AU508" s="31"/>
      <c r="AV508" s="31" t="s">
        <v>5278</v>
      </c>
      <c r="AW508" s="29">
        <v>44682</v>
      </c>
      <c r="AX508" s="29">
        <v>44371</v>
      </c>
      <c r="AY508" s="31" t="s">
        <v>26346</v>
      </c>
      <c r="AZ508" s="31" t="s">
        <v>16828</v>
      </c>
      <c r="BA508" s="30" t="s">
        <v>16826</v>
      </c>
      <c r="BB508" s="31"/>
      <c r="BC508" s="31"/>
      <c r="BD508" s="31" t="s">
        <v>7978</v>
      </c>
      <c r="BE508" s="31" t="s">
        <v>7976</v>
      </c>
      <c r="BF508" s="31" t="s">
        <v>5278</v>
      </c>
      <c r="BG508" s="31"/>
      <c r="BH508" s="31"/>
      <c r="BI508" s="31"/>
      <c r="BJ508" s="31"/>
      <c r="BK508" s="31" t="str">
        <f t="shared" si="78"/>
        <v>III/b</v>
      </c>
      <c r="BL508" s="31"/>
      <c r="BM508" s="31"/>
      <c r="BN508" s="31"/>
      <c r="BO508" s="31"/>
      <c r="BP508" s="31"/>
      <c r="BQ508" s="31"/>
      <c r="BR508" s="31"/>
      <c r="BS508" s="31"/>
      <c r="BT508" s="31"/>
      <c r="BU508" s="31"/>
      <c r="BV508" s="31" t="s">
        <v>21693</v>
      </c>
      <c r="BW508" s="31">
        <f t="shared" ca="1" si="74"/>
        <v>1</v>
      </c>
      <c r="BX508" s="78">
        <f t="shared" ca="1" si="75"/>
        <v>3</v>
      </c>
      <c r="BY508" s="31"/>
      <c r="BZ508" s="31"/>
      <c r="CA508" s="31" t="s">
        <v>2483</v>
      </c>
      <c r="CB508" s="31" t="s">
        <v>2519</v>
      </c>
      <c r="CC508" s="31"/>
      <c r="CD508" s="31"/>
      <c r="CE508" s="31"/>
      <c r="CF508" s="31"/>
      <c r="CG508" s="31"/>
      <c r="CH508" s="31"/>
      <c r="CI508" s="31"/>
      <c r="CJ508" s="31"/>
      <c r="CK508" s="31"/>
      <c r="CL508" s="31" t="s">
        <v>39825</v>
      </c>
      <c r="CM508" s="31" t="s">
        <v>36666</v>
      </c>
      <c r="CN508" s="31">
        <v>126</v>
      </c>
      <c r="CO508" s="31" t="s">
        <v>36746</v>
      </c>
      <c r="CP508" s="31" t="s">
        <v>36666</v>
      </c>
      <c r="CQ508" s="31">
        <v>126</v>
      </c>
      <c r="CR508" s="31"/>
      <c r="CS508" s="31"/>
      <c r="CT508" s="31"/>
      <c r="CU508" s="31"/>
      <c r="CV508" s="31"/>
      <c r="CW508" s="31"/>
      <c r="CX508" s="31"/>
      <c r="CY508" s="31"/>
      <c r="CZ508" s="31"/>
      <c r="DA508" s="31"/>
      <c r="DB508" s="31"/>
      <c r="DC508" s="31"/>
      <c r="DD508" s="31"/>
      <c r="DE508" s="31"/>
      <c r="DF508" s="31"/>
      <c r="DG508" s="31"/>
      <c r="DH508" s="31"/>
      <c r="DI508" s="31"/>
      <c r="DJ508" s="31"/>
      <c r="DK508" s="31"/>
      <c r="DL508" s="31"/>
      <c r="DM508" s="38" t="s">
        <v>35535</v>
      </c>
      <c r="DN508" s="38"/>
      <c r="DO508" s="35"/>
      <c r="DP508" s="35" t="s">
        <v>34311</v>
      </c>
      <c r="DQ508" s="31" t="s">
        <v>32882</v>
      </c>
      <c r="DR508" s="31"/>
      <c r="DS508" s="31"/>
      <c r="DT508" s="31"/>
      <c r="DU508" s="31"/>
      <c r="DV508" s="31"/>
      <c r="DW508" s="31"/>
      <c r="DX508" s="31"/>
      <c r="DY508" s="31"/>
      <c r="DZ508" s="31"/>
      <c r="EA508" s="31"/>
      <c r="EB508" s="31"/>
      <c r="EC508" s="31" t="s">
        <v>40137</v>
      </c>
      <c r="ED508" s="31" t="s">
        <v>41101</v>
      </c>
      <c r="EE508" s="31" t="s">
        <v>2711</v>
      </c>
      <c r="EF508" s="31" t="s">
        <v>2711</v>
      </c>
      <c r="EG508" s="31"/>
      <c r="EH508" s="31"/>
      <c r="EI508" s="31"/>
      <c r="EJ508" s="31"/>
    </row>
    <row r="509" spans="1:140" ht="23.25" customHeight="1">
      <c r="A509" s="25">
        <v>507</v>
      </c>
      <c r="B509" s="30" t="s">
        <v>33300</v>
      </c>
      <c r="C509" s="31" t="s">
        <v>29980</v>
      </c>
      <c r="D509" s="30" t="s">
        <v>33222</v>
      </c>
      <c r="E509" s="30"/>
      <c r="F509" s="30" t="s">
        <v>36258</v>
      </c>
      <c r="G509" s="31">
        <f t="shared" si="70"/>
        <v>58</v>
      </c>
      <c r="H509" s="72">
        <f t="shared" si="71"/>
        <v>53997</v>
      </c>
      <c r="I509" s="30"/>
      <c r="J509" s="30" t="s">
        <v>34084</v>
      </c>
      <c r="K509" s="30" t="s">
        <v>4318</v>
      </c>
      <c r="L509" s="31" t="s">
        <v>4318</v>
      </c>
      <c r="M509" s="31" t="s">
        <v>6378</v>
      </c>
      <c r="N509" s="31" t="s">
        <v>3311</v>
      </c>
      <c r="O509" s="31" t="s">
        <v>2534</v>
      </c>
      <c r="P509" s="52" t="s">
        <v>35984</v>
      </c>
      <c r="Q509" s="31" t="s">
        <v>41281</v>
      </c>
      <c r="R509" s="31"/>
      <c r="S509" s="31"/>
      <c r="T509" s="31"/>
      <c r="U509" s="31"/>
      <c r="V509" s="31"/>
      <c r="W509" s="31" t="s">
        <v>15838</v>
      </c>
      <c r="X509" s="31" t="s">
        <v>5168</v>
      </c>
      <c r="Y509" s="31">
        <f t="shared" ca="1" si="72"/>
        <v>34</v>
      </c>
      <c r="Z509" s="31" t="str">
        <f t="shared" ca="1" si="73"/>
        <v>21-35</v>
      </c>
      <c r="AA509" s="31"/>
      <c r="AB509" s="31" t="s">
        <v>4238</v>
      </c>
      <c r="AC509" s="31" t="s">
        <v>34154</v>
      </c>
      <c r="AD509" s="31" t="s">
        <v>34161</v>
      </c>
      <c r="AE509" s="31" t="s">
        <v>16830</v>
      </c>
      <c r="AF509" s="31" t="s">
        <v>7976</v>
      </c>
      <c r="AG509" s="31" t="s">
        <v>5851</v>
      </c>
      <c r="AH509" s="31" t="s">
        <v>5851</v>
      </c>
      <c r="AI509" s="31" t="s">
        <v>40275</v>
      </c>
      <c r="AJ509" s="31"/>
      <c r="AK509" s="31"/>
      <c r="AL509" s="31"/>
      <c r="AM509" s="31"/>
      <c r="AN509" s="31"/>
      <c r="AO509" s="31"/>
      <c r="AP509" s="31" t="s">
        <v>16830</v>
      </c>
      <c r="AQ509" s="31"/>
      <c r="AR509" s="31" t="s">
        <v>34144</v>
      </c>
      <c r="AS509" s="31" t="s">
        <v>34144</v>
      </c>
      <c r="AT509" s="31" t="str">
        <f>_xlfn.IFNA(VLOOKUP(D509,'[1]5. 1 Mei 2022'!$C$7:$F$60,4,FALSE),"")</f>
        <v/>
      </c>
      <c r="AU509" s="31"/>
      <c r="AV509" s="31" t="s">
        <v>14099</v>
      </c>
      <c r="AW509" s="31"/>
      <c r="AX509" s="29">
        <f t="shared" ref="AX509:AX556" si="79">AW509+1903</f>
        <v>1903</v>
      </c>
      <c r="AY509" s="31" t="s">
        <v>26346</v>
      </c>
      <c r="AZ509" s="31" t="s">
        <v>16832</v>
      </c>
      <c r="BA509" s="30" t="s">
        <v>16830</v>
      </c>
      <c r="BB509" s="31"/>
      <c r="BC509" s="31"/>
      <c r="BD509" s="31" t="s">
        <v>7978</v>
      </c>
      <c r="BE509" s="31" t="s">
        <v>7976</v>
      </c>
      <c r="BF509" s="31" t="s">
        <v>14099</v>
      </c>
      <c r="BG509" s="31"/>
      <c r="BH509" s="31"/>
      <c r="BI509" s="31"/>
      <c r="BJ509" s="31"/>
      <c r="BK509" s="31" t="str">
        <f t="shared" si="78"/>
        <v>III/b</v>
      </c>
      <c r="BL509" s="31"/>
      <c r="BM509" s="31"/>
      <c r="BN509" s="31"/>
      <c r="BO509" s="31"/>
      <c r="BP509" s="31"/>
      <c r="BQ509" s="31" t="s">
        <v>34729</v>
      </c>
      <c r="BR509" s="31" t="s">
        <v>41376</v>
      </c>
      <c r="BS509" s="31">
        <v>0</v>
      </c>
      <c r="BT509" s="31"/>
      <c r="BU509" s="52" t="s">
        <v>35984</v>
      </c>
      <c r="BV509" s="31" t="s">
        <v>20332</v>
      </c>
      <c r="BW509" s="31">
        <f t="shared" ca="1" si="74"/>
        <v>1</v>
      </c>
      <c r="BX509" s="78">
        <f t="shared" ca="1" si="75"/>
        <v>3</v>
      </c>
      <c r="BY509" s="31"/>
      <c r="BZ509" s="31"/>
      <c r="CA509" s="31" t="s">
        <v>2483</v>
      </c>
      <c r="CB509" s="31" t="s">
        <v>2519</v>
      </c>
      <c r="CC509" s="31">
        <v>1</v>
      </c>
      <c r="CD509" s="31">
        <v>1</v>
      </c>
      <c r="CE509" s="31"/>
      <c r="CF509" s="31"/>
      <c r="CG509" s="31"/>
      <c r="CH509" s="31"/>
      <c r="CI509" s="31"/>
      <c r="CJ509" s="31"/>
      <c r="CK509" s="31"/>
      <c r="CL509" s="31" t="s">
        <v>28334</v>
      </c>
      <c r="CM509" s="31" t="s">
        <v>33771</v>
      </c>
      <c r="CN509" s="31">
        <v>125</v>
      </c>
      <c r="CO509" s="31" t="s">
        <v>33772</v>
      </c>
      <c r="CP509" s="31" t="s">
        <v>33771</v>
      </c>
      <c r="CQ509" s="31">
        <v>125</v>
      </c>
      <c r="CR509" s="31"/>
      <c r="CS509" s="31"/>
      <c r="CT509" s="31"/>
      <c r="CU509" s="31"/>
      <c r="CV509" s="31"/>
      <c r="CW509" s="31"/>
      <c r="CX509" s="31"/>
      <c r="CY509" s="31"/>
      <c r="CZ509" s="31"/>
      <c r="DA509" s="31"/>
      <c r="DB509" s="31"/>
      <c r="DC509" s="31"/>
      <c r="DD509" s="31"/>
      <c r="DE509" s="31"/>
      <c r="DF509" s="31"/>
      <c r="DG509" s="31"/>
      <c r="DH509" s="31"/>
      <c r="DI509" s="31"/>
      <c r="DJ509" s="31"/>
      <c r="DK509" s="31"/>
      <c r="DL509" s="31"/>
      <c r="DM509" s="38" t="s">
        <v>35536</v>
      </c>
      <c r="DN509" s="38"/>
      <c r="DO509" s="51" t="s">
        <v>40179</v>
      </c>
      <c r="DP509" s="31" t="s">
        <v>33778</v>
      </c>
      <c r="DQ509" s="31" t="s">
        <v>33779</v>
      </c>
      <c r="DR509" s="31"/>
      <c r="DS509" s="31"/>
      <c r="DT509" s="31"/>
      <c r="DU509" s="31"/>
      <c r="DV509" s="31"/>
      <c r="DW509" s="31"/>
      <c r="DX509" s="31"/>
      <c r="DY509" s="31"/>
      <c r="DZ509" s="31"/>
      <c r="EA509" s="31"/>
      <c r="EB509" s="31"/>
      <c r="EC509" s="31" t="s">
        <v>40137</v>
      </c>
      <c r="ED509" s="31" t="s">
        <v>41101</v>
      </c>
      <c r="EE509" s="31" t="s">
        <v>2711</v>
      </c>
      <c r="EF509" s="31" t="s">
        <v>2711</v>
      </c>
      <c r="EG509" s="31"/>
      <c r="EH509" s="31"/>
      <c r="EI509" s="31"/>
      <c r="EJ509" s="31"/>
    </row>
    <row r="510" spans="1:140" ht="23.25" customHeight="1">
      <c r="A510" s="25">
        <v>508</v>
      </c>
      <c r="B510" s="30" t="s">
        <v>36083</v>
      </c>
      <c r="C510" s="31" t="s">
        <v>4318</v>
      </c>
      <c r="D510" s="30" t="s">
        <v>14514</v>
      </c>
      <c r="E510" s="30"/>
      <c r="F510" s="30" t="s">
        <v>36253</v>
      </c>
      <c r="G510" s="31">
        <f t="shared" si="70"/>
        <v>60</v>
      </c>
      <c r="H510" s="72">
        <f t="shared" si="71"/>
        <v>48122</v>
      </c>
      <c r="I510" s="30"/>
      <c r="J510" s="30" t="s">
        <v>34084</v>
      </c>
      <c r="K510" s="30" t="s">
        <v>4318</v>
      </c>
      <c r="L510" s="31" t="s">
        <v>4318</v>
      </c>
      <c r="M510" s="31" t="s">
        <v>3186</v>
      </c>
      <c r="N510" s="31" t="s">
        <v>2297</v>
      </c>
      <c r="O510" s="31" t="s">
        <v>6405</v>
      </c>
      <c r="P510" s="31" t="s">
        <v>30542</v>
      </c>
      <c r="Q510" s="31"/>
      <c r="R510" s="31">
        <v>18</v>
      </c>
      <c r="S510" s="31">
        <v>4</v>
      </c>
      <c r="T510" s="31"/>
      <c r="U510" s="31">
        <v>44</v>
      </c>
      <c r="V510" s="31" t="s">
        <v>14820</v>
      </c>
      <c r="W510" s="31" t="s">
        <v>4187</v>
      </c>
      <c r="X510" s="31" t="s">
        <v>14818</v>
      </c>
      <c r="Y510" s="31">
        <f t="shared" ca="1" si="72"/>
        <v>52</v>
      </c>
      <c r="Z510" s="31" t="str">
        <f t="shared" ca="1" si="73"/>
        <v>46-58</v>
      </c>
      <c r="AA510" s="31"/>
      <c r="AB510" s="31" t="s">
        <v>36084</v>
      </c>
      <c r="AC510" s="31" t="s">
        <v>34156</v>
      </c>
      <c r="AD510" s="31" t="s">
        <v>34161</v>
      </c>
      <c r="AE510" s="31" t="s">
        <v>33108</v>
      </c>
      <c r="AF510" s="31" t="s">
        <v>7976</v>
      </c>
      <c r="AG510" s="31" t="s">
        <v>5851</v>
      </c>
      <c r="AH510" s="31" t="s">
        <v>5851</v>
      </c>
      <c r="AI510" s="31" t="s">
        <v>728</v>
      </c>
      <c r="AJ510" s="31" t="s">
        <v>14821</v>
      </c>
      <c r="AK510" s="31" t="s">
        <v>14822</v>
      </c>
      <c r="AL510" s="31" t="s">
        <v>2119</v>
      </c>
      <c r="AM510" s="31" t="s">
        <v>14823</v>
      </c>
      <c r="AN510" s="31"/>
      <c r="AO510" s="31"/>
      <c r="AP510" s="31" t="s">
        <v>3078</v>
      </c>
      <c r="AQ510" s="31" t="s">
        <v>14515</v>
      </c>
      <c r="AR510" s="31" t="s">
        <v>34144</v>
      </c>
      <c r="AS510" s="31" t="s">
        <v>34144</v>
      </c>
      <c r="AT510" s="31" t="str">
        <f>_xlfn.IFNA(VLOOKUP(D510,'[1]5. 1 Mei 2022'!$C$7:$F$60,4,FALSE),"")</f>
        <v/>
      </c>
      <c r="AU510" s="31"/>
      <c r="AV510" s="31" t="s">
        <v>7992</v>
      </c>
      <c r="AW510" s="31" t="s">
        <v>14515</v>
      </c>
      <c r="AX510" s="29">
        <f t="shared" si="79"/>
        <v>44038</v>
      </c>
      <c r="AY510" s="31" t="s">
        <v>26346</v>
      </c>
      <c r="AZ510" s="31" t="s">
        <v>529</v>
      </c>
      <c r="BA510" s="30" t="s">
        <v>3078</v>
      </c>
      <c r="BB510" s="31"/>
      <c r="BC510" s="31"/>
      <c r="BD510" s="31" t="s">
        <v>7978</v>
      </c>
      <c r="BE510" s="31" t="s">
        <v>7976</v>
      </c>
      <c r="BF510" s="31" t="s">
        <v>7992</v>
      </c>
      <c r="BG510" s="31"/>
      <c r="BH510" s="31"/>
      <c r="BI510" s="31" t="s">
        <v>8137</v>
      </c>
      <c r="BJ510" s="31" t="s">
        <v>21647</v>
      </c>
      <c r="BK510" s="31" t="str">
        <f t="shared" si="78"/>
        <v>IV/c</v>
      </c>
      <c r="BL510" s="31" t="s">
        <v>8077</v>
      </c>
      <c r="BM510" s="31"/>
      <c r="BN510" s="31"/>
      <c r="BO510" s="31"/>
      <c r="BP510" s="31"/>
      <c r="BQ510" s="31" t="s">
        <v>21647</v>
      </c>
      <c r="BR510" s="31" t="s">
        <v>26137</v>
      </c>
      <c r="BS510" s="31" t="s">
        <v>30435</v>
      </c>
      <c r="BT510" s="31" t="s">
        <v>3388</v>
      </c>
      <c r="BU510" s="31" t="s">
        <v>1936</v>
      </c>
      <c r="BV510" s="31" t="s">
        <v>11743</v>
      </c>
      <c r="BW510" s="31">
        <f t="shared" ca="1" si="74"/>
        <v>8</v>
      </c>
      <c r="BX510" s="78">
        <f t="shared" ca="1" si="75"/>
        <v>3</v>
      </c>
      <c r="BY510" s="31"/>
      <c r="BZ510" s="31"/>
      <c r="CA510" s="31" t="s">
        <v>4239</v>
      </c>
      <c r="CB510" s="31" t="s">
        <v>2519</v>
      </c>
      <c r="CC510" s="31">
        <v>2</v>
      </c>
      <c r="CD510" s="31">
        <v>1</v>
      </c>
      <c r="CE510" s="31" t="s">
        <v>20085</v>
      </c>
      <c r="CF510" s="31"/>
      <c r="CG510" s="31"/>
      <c r="CH510" s="31"/>
      <c r="CI510" s="31"/>
      <c r="CJ510" s="31"/>
      <c r="CK510" s="31"/>
      <c r="CL510" s="31" t="s">
        <v>36000</v>
      </c>
      <c r="CM510" s="31" t="s">
        <v>36031</v>
      </c>
      <c r="CN510" s="31">
        <v>127</v>
      </c>
      <c r="CO510" s="31" t="s">
        <v>36738</v>
      </c>
      <c r="CP510" s="52" t="s">
        <v>36031</v>
      </c>
      <c r="CQ510" s="31">
        <v>127</v>
      </c>
      <c r="CR510" s="31">
        <v>2365</v>
      </c>
      <c r="CS510" s="31" t="s">
        <v>14840</v>
      </c>
      <c r="CT510" s="31" t="s">
        <v>14841</v>
      </c>
      <c r="CU510" s="31" t="s">
        <v>12113</v>
      </c>
      <c r="CV510" s="31"/>
      <c r="CW510" s="31"/>
      <c r="CX510" s="31"/>
      <c r="CY510" s="31" t="s">
        <v>14845</v>
      </c>
      <c r="CZ510" s="31" t="s">
        <v>14846</v>
      </c>
      <c r="DA510" s="31"/>
      <c r="DB510" s="31" t="s">
        <v>14847</v>
      </c>
      <c r="DC510" s="31" t="s">
        <v>14848</v>
      </c>
      <c r="DD510" s="31" t="s">
        <v>12485</v>
      </c>
      <c r="DE510" s="31"/>
      <c r="DF510" s="31"/>
      <c r="DG510" s="31"/>
      <c r="DH510" s="31"/>
      <c r="DI510" s="31" t="s">
        <v>14843</v>
      </c>
      <c r="DJ510" s="31" t="s">
        <v>14844</v>
      </c>
      <c r="DK510" s="31" t="s">
        <v>24819</v>
      </c>
      <c r="DL510" s="31" t="s">
        <v>15612</v>
      </c>
      <c r="DM510" s="38" t="s">
        <v>14817</v>
      </c>
      <c r="DN510" s="38"/>
      <c r="DO510" s="35" t="s">
        <v>31561</v>
      </c>
      <c r="DP510" s="31" t="s">
        <v>14842</v>
      </c>
      <c r="DQ510" s="31" t="s">
        <v>14819</v>
      </c>
      <c r="DR510" s="31"/>
      <c r="DS510" s="31" t="s">
        <v>27771</v>
      </c>
      <c r="DT510" s="31" t="s">
        <v>37537</v>
      </c>
      <c r="DU510" s="31">
        <v>3</v>
      </c>
      <c r="DV510" s="31" t="s">
        <v>32167</v>
      </c>
      <c r="DW510" s="31"/>
      <c r="DX510" s="31"/>
      <c r="DY510" s="31" t="s">
        <v>34804</v>
      </c>
      <c r="DZ510" s="29">
        <v>44771</v>
      </c>
      <c r="EA510" s="29">
        <v>45867</v>
      </c>
      <c r="EB510" s="31">
        <v>656114</v>
      </c>
      <c r="EC510" s="31" t="s">
        <v>7992</v>
      </c>
      <c r="ED510" s="31" t="s">
        <v>41101</v>
      </c>
      <c r="EE510" s="31" t="s">
        <v>41774</v>
      </c>
      <c r="EF510" s="31"/>
      <c r="EG510" s="31"/>
      <c r="EH510" s="31"/>
      <c r="EI510" s="31"/>
      <c r="EJ510" s="31"/>
    </row>
    <row r="511" spans="1:140" ht="23.25" customHeight="1">
      <c r="A511" s="25">
        <v>509</v>
      </c>
      <c r="B511" s="30" t="s">
        <v>8186</v>
      </c>
      <c r="C511" s="31">
        <v>140202528</v>
      </c>
      <c r="D511" s="30" t="s">
        <v>1225</v>
      </c>
      <c r="E511" s="30"/>
      <c r="F511" s="30" t="s">
        <v>36260</v>
      </c>
      <c r="G511" s="31">
        <f t="shared" si="70"/>
        <v>65</v>
      </c>
      <c r="H511" s="72">
        <f t="shared" si="71"/>
        <v>46023</v>
      </c>
      <c r="I511" s="30"/>
      <c r="J511" s="30" t="s">
        <v>34084</v>
      </c>
      <c r="K511" s="30" t="s">
        <v>4318</v>
      </c>
      <c r="L511" s="31" t="s">
        <v>4318</v>
      </c>
      <c r="M511" s="31" t="s">
        <v>3186</v>
      </c>
      <c r="N511" s="31" t="s">
        <v>4652</v>
      </c>
      <c r="O511" s="31" t="s">
        <v>4317</v>
      </c>
      <c r="P511" s="31" t="s">
        <v>21723</v>
      </c>
      <c r="Q511" s="29" t="s">
        <v>41378</v>
      </c>
      <c r="R511" s="31">
        <v>34</v>
      </c>
      <c r="S511" s="31">
        <v>5</v>
      </c>
      <c r="T511" s="31"/>
      <c r="U511" s="31">
        <v>225</v>
      </c>
      <c r="V511" s="31"/>
      <c r="W511" s="31" t="s">
        <v>7464</v>
      </c>
      <c r="X511" s="31" t="s">
        <v>3793</v>
      </c>
      <c r="Y511" s="31" t="e">
        <f t="shared" ca="1" si="72"/>
        <v>#VALUE!</v>
      </c>
      <c r="Z511" s="31" t="e">
        <f t="shared" ca="1" si="73"/>
        <v>#VALUE!</v>
      </c>
      <c r="AA511" s="31"/>
      <c r="AB511" s="31" t="s">
        <v>7992</v>
      </c>
      <c r="AC511" s="31" t="s">
        <v>34156</v>
      </c>
      <c r="AD511" s="31" t="s">
        <v>34161</v>
      </c>
      <c r="AE511" s="31" t="s">
        <v>33108</v>
      </c>
      <c r="AF511" s="31" t="s">
        <v>7976</v>
      </c>
      <c r="AG511" s="31" t="s">
        <v>5851</v>
      </c>
      <c r="AH511" s="31" t="s">
        <v>5851</v>
      </c>
      <c r="AI511" s="31" t="s">
        <v>728</v>
      </c>
      <c r="AJ511" s="31"/>
      <c r="AK511" s="31"/>
      <c r="AL511" s="31"/>
      <c r="AM511" s="31"/>
      <c r="AN511" s="31"/>
      <c r="AO511" s="31"/>
      <c r="AP511" s="31" t="s">
        <v>33108</v>
      </c>
      <c r="AQ511" s="31" t="s">
        <v>3173</v>
      </c>
      <c r="AR511" s="31" t="s">
        <v>34144</v>
      </c>
      <c r="AS511" s="31" t="s">
        <v>34144</v>
      </c>
      <c r="AT511" s="31" t="str">
        <f>_xlfn.IFNA(VLOOKUP(D511,'[1]5. 1 Mei 2022'!$C$7:$F$60,4,FALSE),"")</f>
        <v/>
      </c>
      <c r="AU511" s="31"/>
      <c r="AV511" s="31" t="s">
        <v>7992</v>
      </c>
      <c r="AW511" s="31" t="s">
        <v>1299</v>
      </c>
      <c r="AX511" s="29">
        <f t="shared" si="79"/>
        <v>44729</v>
      </c>
      <c r="AY511" s="31" t="s">
        <v>26346</v>
      </c>
      <c r="AZ511" s="31" t="s">
        <v>16848</v>
      </c>
      <c r="BA511" s="30" t="s">
        <v>33108</v>
      </c>
      <c r="BB511" s="31" t="s">
        <v>14762</v>
      </c>
      <c r="BC511" s="31"/>
      <c r="BD511" s="31" t="s">
        <v>7978</v>
      </c>
      <c r="BE511" s="31" t="s">
        <v>7976</v>
      </c>
      <c r="BF511" s="31" t="s">
        <v>7992</v>
      </c>
      <c r="BG511" s="31"/>
      <c r="BH511" s="31"/>
      <c r="BI511" s="31" t="s">
        <v>8137</v>
      </c>
      <c r="BJ511" s="31" t="s">
        <v>23454</v>
      </c>
      <c r="BK511" s="31" t="str">
        <f t="shared" si="78"/>
        <v>IV/e</v>
      </c>
      <c r="BL511" s="31" t="s">
        <v>8077</v>
      </c>
      <c r="BM511" s="31"/>
      <c r="BN511" s="31"/>
      <c r="BO511" s="31"/>
      <c r="BP511" s="31" t="s">
        <v>1498</v>
      </c>
      <c r="BQ511" s="31" t="s">
        <v>23454</v>
      </c>
      <c r="BR511" s="31" t="s">
        <v>24570</v>
      </c>
      <c r="BS511" s="31"/>
      <c r="BT511" s="31" t="s">
        <v>924</v>
      </c>
      <c r="BU511" s="31"/>
      <c r="BV511" s="31" t="s">
        <v>7727</v>
      </c>
      <c r="BW511" s="31" t="e">
        <f t="shared" ca="1" si="74"/>
        <v>#VALUE!</v>
      </c>
      <c r="BX511" s="78" t="e">
        <f t="shared" ca="1" si="75"/>
        <v>#VALUE!</v>
      </c>
      <c r="BY511" s="31"/>
      <c r="BZ511" s="31"/>
      <c r="CA511" s="31" t="s">
        <v>2483</v>
      </c>
      <c r="CB511" s="31" t="s">
        <v>2519</v>
      </c>
      <c r="CC511" s="31">
        <v>2</v>
      </c>
      <c r="CD511" s="31">
        <v>1</v>
      </c>
      <c r="CE511" s="31" t="s">
        <v>20085</v>
      </c>
      <c r="CF511" s="31"/>
      <c r="CG511" s="31">
        <v>2004</v>
      </c>
      <c r="CH511" s="31" t="s">
        <v>2744</v>
      </c>
      <c r="CI511" s="31">
        <v>2010</v>
      </c>
      <c r="CJ511" s="31"/>
      <c r="CK511" s="31"/>
      <c r="CL511" s="31" t="s">
        <v>36001</v>
      </c>
      <c r="CM511" s="31" t="s">
        <v>36032</v>
      </c>
      <c r="CN511" s="31">
        <v>127</v>
      </c>
      <c r="CO511" s="31" t="s">
        <v>36056</v>
      </c>
      <c r="CP511" s="31" t="s">
        <v>36032</v>
      </c>
      <c r="CQ511" s="31">
        <v>127</v>
      </c>
      <c r="CR511" s="31">
        <v>2087</v>
      </c>
      <c r="CS511" s="31" t="s">
        <v>3199</v>
      </c>
      <c r="CT511" s="31"/>
      <c r="CU511" s="31" t="s">
        <v>6461</v>
      </c>
      <c r="CV511" s="31" t="s">
        <v>8480</v>
      </c>
      <c r="CW511" s="31" t="s">
        <v>8546</v>
      </c>
      <c r="CX511" s="31" t="s">
        <v>8469</v>
      </c>
      <c r="CY511" s="31"/>
      <c r="CZ511" s="31"/>
      <c r="DA511" s="31"/>
      <c r="DB511" s="31" t="s">
        <v>25128</v>
      </c>
      <c r="DC511" s="31"/>
      <c r="DD511" s="31"/>
      <c r="DE511" s="31" t="s">
        <v>18698</v>
      </c>
      <c r="DF511" s="31" t="s">
        <v>10083</v>
      </c>
      <c r="DG511" s="31" t="s">
        <v>10084</v>
      </c>
      <c r="DH511" s="31">
        <v>41313</v>
      </c>
      <c r="DI511" s="31"/>
      <c r="DJ511" s="31"/>
      <c r="DK511" s="31" t="s">
        <v>24819</v>
      </c>
      <c r="DL511" s="31" t="s">
        <v>15612</v>
      </c>
      <c r="DM511" s="38" t="s">
        <v>9026</v>
      </c>
      <c r="DN511" s="38"/>
      <c r="DO511" s="35">
        <v>0</v>
      </c>
      <c r="DP511" s="31" t="s">
        <v>14584</v>
      </c>
      <c r="DQ511" s="31" t="s">
        <v>14585</v>
      </c>
      <c r="DR511" s="31"/>
      <c r="DS511" s="31" t="s">
        <v>5573</v>
      </c>
      <c r="DT511" s="31" t="s">
        <v>37538</v>
      </c>
      <c r="DU511" s="31">
        <v>3</v>
      </c>
      <c r="DV511" s="31" t="s">
        <v>32167</v>
      </c>
      <c r="DW511" s="31"/>
      <c r="DX511" s="31"/>
      <c r="DY511" s="31" t="s">
        <v>34818</v>
      </c>
      <c r="DZ511" s="29">
        <v>44771</v>
      </c>
      <c r="EA511" s="29">
        <v>47328</v>
      </c>
      <c r="EB511" s="31">
        <v>0</v>
      </c>
      <c r="EC511" s="31" t="s">
        <v>7992</v>
      </c>
      <c r="ED511" s="31" t="s">
        <v>41101</v>
      </c>
      <c r="EE511" s="31" t="s">
        <v>41774</v>
      </c>
      <c r="EF511" s="31"/>
      <c r="EG511" s="31"/>
      <c r="EH511" s="31"/>
      <c r="EI511" s="31"/>
      <c r="EJ511" s="31"/>
    </row>
    <row r="512" spans="1:140" ht="23.25" customHeight="1">
      <c r="A512" s="25">
        <v>510</v>
      </c>
      <c r="B512" s="30" t="s">
        <v>33578</v>
      </c>
      <c r="C512" s="31">
        <v>140270753</v>
      </c>
      <c r="D512" s="30" t="s">
        <v>1206</v>
      </c>
      <c r="E512" s="30"/>
      <c r="F512" s="30" t="s">
        <v>36253</v>
      </c>
      <c r="G512" s="31">
        <f t="shared" si="70"/>
        <v>60</v>
      </c>
      <c r="H512" s="72">
        <f t="shared" si="71"/>
        <v>45689</v>
      </c>
      <c r="I512" s="30"/>
      <c r="J512" s="30" t="s">
        <v>34084</v>
      </c>
      <c r="K512" s="30" t="s">
        <v>4318</v>
      </c>
      <c r="L512" s="31" t="s">
        <v>4318</v>
      </c>
      <c r="M512" s="31" t="s">
        <v>3186</v>
      </c>
      <c r="N512" s="31" t="s">
        <v>2297</v>
      </c>
      <c r="O512" s="31" t="s">
        <v>6405</v>
      </c>
      <c r="P512" s="31" t="s">
        <v>21723</v>
      </c>
      <c r="Q512" s="31" t="s">
        <v>41380</v>
      </c>
      <c r="R512" s="31">
        <v>31</v>
      </c>
      <c r="S512" s="31">
        <v>1</v>
      </c>
      <c r="T512" s="31"/>
      <c r="U512" s="31">
        <v>21</v>
      </c>
      <c r="V512" s="31"/>
      <c r="W512" s="31" t="s">
        <v>7541</v>
      </c>
      <c r="X512" s="31" t="s">
        <v>6832</v>
      </c>
      <c r="Y512" s="31">
        <f t="shared" ca="1" si="72"/>
        <v>58</v>
      </c>
      <c r="Z512" s="31" t="str">
        <f t="shared" ca="1" si="73"/>
        <v>46-58</v>
      </c>
      <c r="AA512" s="31"/>
      <c r="AB512" s="31" t="s">
        <v>33579</v>
      </c>
      <c r="AC512" s="31" t="s">
        <v>34155</v>
      </c>
      <c r="AD512" s="31" t="s">
        <v>34161</v>
      </c>
      <c r="AE512" s="31" t="s">
        <v>16851</v>
      </c>
      <c r="AF512" s="31" t="s">
        <v>7976</v>
      </c>
      <c r="AG512" s="31" t="s">
        <v>5851</v>
      </c>
      <c r="AH512" s="31" t="s">
        <v>5851</v>
      </c>
      <c r="AI512" s="31" t="s">
        <v>40276</v>
      </c>
      <c r="AJ512" s="31" t="s">
        <v>1498</v>
      </c>
      <c r="AK512" s="31" t="s">
        <v>2303</v>
      </c>
      <c r="AL512" s="31" t="s">
        <v>2304</v>
      </c>
      <c r="AM512" s="31" t="s">
        <v>2711</v>
      </c>
      <c r="AN512" s="31" t="s">
        <v>33580</v>
      </c>
      <c r="AO512" s="31"/>
      <c r="AP512" s="31" t="s">
        <v>16851</v>
      </c>
      <c r="AQ512" s="31"/>
      <c r="AR512" s="31" t="s">
        <v>34143</v>
      </c>
      <c r="AS512" s="31" t="s">
        <v>34143</v>
      </c>
      <c r="AT512" s="31" t="str">
        <f>_xlfn.IFNA(VLOOKUP(D512,'[1]5. 1 Mei 2022'!$C$7:$F$60,4,FALSE),"")</f>
        <v/>
      </c>
      <c r="AU512" s="31" t="s">
        <v>31051</v>
      </c>
      <c r="AV512" s="31" t="s">
        <v>16877</v>
      </c>
      <c r="AW512" s="31" t="s">
        <v>22714</v>
      </c>
      <c r="AX512" s="29" t="e">
        <f t="shared" si="79"/>
        <v>#VALUE!</v>
      </c>
      <c r="AY512" s="31" t="s">
        <v>26346</v>
      </c>
      <c r="AZ512" s="31" t="s">
        <v>16853</v>
      </c>
      <c r="BA512" s="30" t="s">
        <v>16851</v>
      </c>
      <c r="BB512" s="31"/>
      <c r="BC512" s="31"/>
      <c r="BD512" s="31" t="s">
        <v>16845</v>
      </c>
      <c r="BE512" s="31" t="s">
        <v>7976</v>
      </c>
      <c r="BF512" s="31" t="s">
        <v>16877</v>
      </c>
      <c r="BG512" s="31" t="s">
        <v>22718</v>
      </c>
      <c r="BH512" s="31"/>
      <c r="BI512" s="31" t="s">
        <v>8137</v>
      </c>
      <c r="BJ512" s="31" t="s">
        <v>20308</v>
      </c>
      <c r="BK512" s="31" t="str">
        <f t="shared" si="78"/>
        <v>IV/c</v>
      </c>
      <c r="BL512" s="31" t="s">
        <v>8077</v>
      </c>
      <c r="BM512" s="31"/>
      <c r="BN512" s="31"/>
      <c r="BO512" s="31"/>
      <c r="BP512" s="31" t="s">
        <v>1498</v>
      </c>
      <c r="BQ512" s="31" t="s">
        <v>20308</v>
      </c>
      <c r="BR512" s="52" t="s">
        <v>30295</v>
      </c>
      <c r="BS512" s="52" t="s">
        <v>41381</v>
      </c>
      <c r="BT512" s="31" t="s">
        <v>5638</v>
      </c>
      <c r="BU512" s="31"/>
      <c r="BV512" s="31" t="s">
        <v>6833</v>
      </c>
      <c r="BW512" s="31">
        <f t="shared" ca="1" si="74"/>
        <v>18</v>
      </c>
      <c r="BX512" s="78">
        <f t="shared" ca="1" si="75"/>
        <v>3</v>
      </c>
      <c r="BY512" s="31"/>
      <c r="BZ512" s="31"/>
      <c r="CA512" s="31" t="s">
        <v>2483</v>
      </c>
      <c r="CB512" s="31" t="s">
        <v>2519</v>
      </c>
      <c r="CC512" s="31"/>
      <c r="CD512" s="31">
        <v>1</v>
      </c>
      <c r="CE512" s="31" t="s">
        <v>20085</v>
      </c>
      <c r="CF512" s="31"/>
      <c r="CG512" s="31"/>
      <c r="CH512" s="31"/>
      <c r="CI512" s="31">
        <v>2012</v>
      </c>
      <c r="CJ512" s="31"/>
      <c r="CK512" s="31"/>
      <c r="CL512" s="31" t="s">
        <v>32487</v>
      </c>
      <c r="CM512" s="31" t="s">
        <v>32488</v>
      </c>
      <c r="CN512" s="31">
        <v>127</v>
      </c>
      <c r="CO512" s="31" t="s">
        <v>32489</v>
      </c>
      <c r="CP512" s="31" t="s">
        <v>32488</v>
      </c>
      <c r="CQ512" s="31">
        <v>127</v>
      </c>
      <c r="CR512" s="31">
        <v>2116</v>
      </c>
      <c r="CS512" s="31" t="s">
        <v>10154</v>
      </c>
      <c r="CT512" s="31" t="s">
        <v>10155</v>
      </c>
      <c r="CU512" s="31" t="s">
        <v>10158</v>
      </c>
      <c r="CV512" s="31" t="s">
        <v>8557</v>
      </c>
      <c r="CW512" s="31" t="s">
        <v>8563</v>
      </c>
      <c r="CX512" s="31" t="s">
        <v>926</v>
      </c>
      <c r="CY512" s="31" t="s">
        <v>10278</v>
      </c>
      <c r="CZ512" s="31" t="s">
        <v>8550</v>
      </c>
      <c r="DA512" s="31" t="s">
        <v>8491</v>
      </c>
      <c r="DB512" s="31" t="s">
        <v>8703</v>
      </c>
      <c r="DC512" s="31" t="s">
        <v>18692</v>
      </c>
      <c r="DD512" s="31" t="s">
        <v>18658</v>
      </c>
      <c r="DE512" s="31" t="s">
        <v>18699</v>
      </c>
      <c r="DF512" s="31" t="s">
        <v>25639</v>
      </c>
      <c r="DG512" s="31" t="s">
        <v>25640</v>
      </c>
      <c r="DH512" s="31" t="s">
        <v>18699</v>
      </c>
      <c r="DI512" s="31" t="s">
        <v>18455</v>
      </c>
      <c r="DJ512" s="31" t="s">
        <v>18456</v>
      </c>
      <c r="DK512" s="31" t="s">
        <v>25644</v>
      </c>
      <c r="DL512" s="31" t="s">
        <v>25643</v>
      </c>
      <c r="DM512" s="38" t="s">
        <v>9081</v>
      </c>
      <c r="DN512" s="38"/>
      <c r="DO512" s="35" t="s">
        <v>20399</v>
      </c>
      <c r="DP512" s="31" t="s">
        <v>15129</v>
      </c>
      <c r="DQ512" s="31" t="s">
        <v>15130</v>
      </c>
      <c r="DR512" s="31"/>
      <c r="DS512" s="31" t="s">
        <v>38532</v>
      </c>
      <c r="DT512" s="31" t="s">
        <v>37539</v>
      </c>
      <c r="DU512" s="31">
        <v>3</v>
      </c>
      <c r="DV512" s="31" t="s">
        <v>32167</v>
      </c>
      <c r="DW512" s="31"/>
      <c r="DX512" s="31"/>
      <c r="DY512" s="31" t="s">
        <v>33697</v>
      </c>
      <c r="DZ512" s="31" t="s">
        <v>21730</v>
      </c>
      <c r="EA512" s="31" t="s">
        <v>33696</v>
      </c>
      <c r="EB512" s="31">
        <v>772473</v>
      </c>
      <c r="EC512" s="31" t="s">
        <v>40137</v>
      </c>
      <c r="ED512" s="31" t="s">
        <v>41101</v>
      </c>
      <c r="EE512" s="31" t="s">
        <v>5618</v>
      </c>
      <c r="EF512" s="31" t="s">
        <v>2711</v>
      </c>
      <c r="EG512" s="31" t="s">
        <v>41192</v>
      </c>
      <c r="EH512" s="31"/>
      <c r="EI512" s="31"/>
      <c r="EJ512" s="31"/>
    </row>
    <row r="513" spans="1:140" ht="23.25" customHeight="1">
      <c r="A513" s="25">
        <v>511</v>
      </c>
      <c r="B513" s="30" t="s">
        <v>39675</v>
      </c>
      <c r="C513" s="31" t="s">
        <v>6096</v>
      </c>
      <c r="D513" s="30" t="s">
        <v>12594</v>
      </c>
      <c r="E513" s="30"/>
      <c r="F513" s="30" t="s">
        <v>36257</v>
      </c>
      <c r="G513" s="31">
        <f t="shared" si="70"/>
        <v>58</v>
      </c>
      <c r="H513" s="72">
        <f t="shared" si="71"/>
        <v>50496</v>
      </c>
      <c r="I513" s="30"/>
      <c r="J513" s="30" t="s">
        <v>34084</v>
      </c>
      <c r="K513" s="30" t="s">
        <v>4318</v>
      </c>
      <c r="L513" s="31" t="s">
        <v>4318</v>
      </c>
      <c r="M513" s="31" t="s">
        <v>3186</v>
      </c>
      <c r="N513" s="31" t="s">
        <v>4008</v>
      </c>
      <c r="O513" s="31" t="s">
        <v>4320</v>
      </c>
      <c r="P513" s="52" t="s">
        <v>24630</v>
      </c>
      <c r="Q513" s="31" t="s">
        <v>39307</v>
      </c>
      <c r="R513" s="31">
        <v>11</v>
      </c>
      <c r="S513" s="31">
        <v>5</v>
      </c>
      <c r="T513" s="31"/>
      <c r="U513" s="31">
        <v>209</v>
      </c>
      <c r="V513" s="31" t="s">
        <v>19639</v>
      </c>
      <c r="W513" s="31" t="s">
        <v>6910</v>
      </c>
      <c r="X513" s="31" t="s">
        <v>2218</v>
      </c>
      <c r="Y513" s="31" t="e">
        <f t="shared" ca="1" si="72"/>
        <v>#VALUE!</v>
      </c>
      <c r="Z513" s="31" t="e">
        <f t="shared" ca="1" si="73"/>
        <v>#VALUE!</v>
      </c>
      <c r="AA513" s="31"/>
      <c r="AB513" s="31" t="s">
        <v>15628</v>
      </c>
      <c r="AC513" s="31" t="s">
        <v>34155</v>
      </c>
      <c r="AD513" s="31" t="s">
        <v>34161</v>
      </c>
      <c r="AE513" s="31" t="s">
        <v>16840</v>
      </c>
      <c r="AF513" s="31" t="s">
        <v>7976</v>
      </c>
      <c r="AG513" s="31" t="s">
        <v>5851</v>
      </c>
      <c r="AH513" s="31" t="s">
        <v>5851</v>
      </c>
      <c r="AI513" s="31" t="s">
        <v>40276</v>
      </c>
      <c r="AJ513" s="31">
        <v>4105020063</v>
      </c>
      <c r="AK513" s="31" t="s">
        <v>4418</v>
      </c>
      <c r="AL513" s="31" t="s">
        <v>973</v>
      </c>
      <c r="AM513" s="31" t="s">
        <v>2711</v>
      </c>
      <c r="AN513" s="31" t="s">
        <v>2943</v>
      </c>
      <c r="AO513" s="31" t="s">
        <v>32571</v>
      </c>
      <c r="AP513" s="31" t="s">
        <v>16840</v>
      </c>
      <c r="AQ513" s="31"/>
      <c r="AR513" s="31" t="s">
        <v>34143</v>
      </c>
      <c r="AS513" s="31" t="s">
        <v>34143</v>
      </c>
      <c r="AT513" s="31" t="str">
        <f>_xlfn.IFNA(VLOOKUP(D513,'[1]5. 1 Mei 2022'!$C$7:$F$60,4,FALSE),"")</f>
        <v/>
      </c>
      <c r="AU513" s="31"/>
      <c r="AV513" s="31" t="s">
        <v>30286</v>
      </c>
      <c r="AW513" s="31" t="s">
        <v>30287</v>
      </c>
      <c r="AX513" s="29" t="e">
        <f t="shared" si="79"/>
        <v>#VALUE!</v>
      </c>
      <c r="AY513" s="31" t="s">
        <v>26346</v>
      </c>
      <c r="AZ513" s="31" t="s">
        <v>16841</v>
      </c>
      <c r="BA513" s="30" t="s">
        <v>16840</v>
      </c>
      <c r="BB513" s="31"/>
      <c r="BC513" s="31"/>
      <c r="BD513" s="31" t="s">
        <v>30284</v>
      </c>
      <c r="BE513" s="31" t="s">
        <v>7976</v>
      </c>
      <c r="BF513" s="31" t="s">
        <v>30286</v>
      </c>
      <c r="BG513" s="31" t="s">
        <v>11669</v>
      </c>
      <c r="BH513" s="31" t="s">
        <v>22718</v>
      </c>
      <c r="BI513" s="31" t="s">
        <v>8137</v>
      </c>
      <c r="BJ513" s="31" t="s">
        <v>20298</v>
      </c>
      <c r="BK513" s="31" t="str">
        <f t="shared" si="78"/>
        <v>III/c</v>
      </c>
      <c r="BL513" s="31" t="s">
        <v>8077</v>
      </c>
      <c r="BM513" s="31"/>
      <c r="BN513" s="31"/>
      <c r="BO513" s="31"/>
      <c r="BP513" s="31"/>
      <c r="BQ513" s="31" t="s">
        <v>20279</v>
      </c>
      <c r="BR513" s="52" t="s">
        <v>39748</v>
      </c>
      <c r="BS513" s="52" t="s">
        <v>39308</v>
      </c>
      <c r="BT513" s="31" t="s">
        <v>3503</v>
      </c>
      <c r="BU513" s="31" t="s">
        <v>15682</v>
      </c>
      <c r="BV513" s="31" t="s">
        <v>719</v>
      </c>
      <c r="BW513" s="31">
        <f t="shared" ca="1" si="74"/>
        <v>12</v>
      </c>
      <c r="BX513" s="78">
        <f t="shared" ca="1" si="75"/>
        <v>3</v>
      </c>
      <c r="BY513" s="31"/>
      <c r="BZ513" s="31"/>
      <c r="CA513" s="31" t="s">
        <v>4239</v>
      </c>
      <c r="CB513" s="31" t="s">
        <v>2519</v>
      </c>
      <c r="CC513" s="31">
        <v>4</v>
      </c>
      <c r="CD513" s="31">
        <v>1</v>
      </c>
      <c r="CE513" s="31" t="s">
        <v>20085</v>
      </c>
      <c r="CF513" s="31"/>
      <c r="CG513" s="31"/>
      <c r="CH513" s="31"/>
      <c r="CI513" s="31"/>
      <c r="CJ513" s="31"/>
      <c r="CK513" s="31"/>
      <c r="CL513" s="31" t="s">
        <v>36621</v>
      </c>
      <c r="CM513" s="31" t="s">
        <v>31024</v>
      </c>
      <c r="CN513" s="31">
        <v>126</v>
      </c>
      <c r="CO513" s="31" t="s">
        <v>31023</v>
      </c>
      <c r="CP513" s="31" t="s">
        <v>31024</v>
      </c>
      <c r="CQ513" s="31">
        <v>126</v>
      </c>
      <c r="CR513" s="31">
        <v>2292</v>
      </c>
      <c r="CS513" s="31" t="s">
        <v>10077</v>
      </c>
      <c r="CT513" s="31" t="s">
        <v>10076</v>
      </c>
      <c r="CU513" s="31" t="s">
        <v>10078</v>
      </c>
      <c r="CV513" s="31" t="s">
        <v>8557</v>
      </c>
      <c r="CW513" s="31" t="s">
        <v>8561</v>
      </c>
      <c r="CX513" s="31" t="s">
        <v>926</v>
      </c>
      <c r="CY513" s="31" t="s">
        <v>8490</v>
      </c>
      <c r="CZ513" s="31" t="s">
        <v>8555</v>
      </c>
      <c r="DA513" s="31" t="s">
        <v>8491</v>
      </c>
      <c r="DB513" s="31" t="s">
        <v>16740</v>
      </c>
      <c r="DC513" s="31" t="s">
        <v>16739</v>
      </c>
      <c r="DD513" s="31" t="s">
        <v>4972</v>
      </c>
      <c r="DE513" s="31"/>
      <c r="DF513" s="31" t="s">
        <v>25639</v>
      </c>
      <c r="DG513" s="31" t="s">
        <v>25640</v>
      </c>
      <c r="DH513" s="31" t="s">
        <v>18697</v>
      </c>
      <c r="DI513" s="31" t="s">
        <v>15864</v>
      </c>
      <c r="DJ513" s="31" t="s">
        <v>15865</v>
      </c>
      <c r="DK513" s="31" t="s">
        <v>25644</v>
      </c>
      <c r="DL513" s="31" t="s">
        <v>25643</v>
      </c>
      <c r="DM513" s="38" t="s">
        <v>32296</v>
      </c>
      <c r="DN513" s="38"/>
      <c r="DO513" s="35">
        <v>0</v>
      </c>
      <c r="DP513" s="31" t="s">
        <v>13907</v>
      </c>
      <c r="DQ513" s="31" t="s">
        <v>13577</v>
      </c>
      <c r="DR513" s="31" t="s">
        <v>14248</v>
      </c>
      <c r="DS513" s="31" t="s">
        <v>5581</v>
      </c>
      <c r="DT513" s="31"/>
      <c r="DU513" s="31">
        <v>3</v>
      </c>
      <c r="DV513" s="31" t="s">
        <v>32167</v>
      </c>
      <c r="DW513" s="31"/>
      <c r="DX513" s="31"/>
      <c r="DY513" s="31" t="s">
        <v>35727</v>
      </c>
      <c r="DZ513" s="52" t="s">
        <v>21686</v>
      </c>
      <c r="EA513" s="52" t="s">
        <v>35718</v>
      </c>
      <c r="EB513" s="31">
        <v>0</v>
      </c>
      <c r="EC513" s="31" t="s">
        <v>40137</v>
      </c>
      <c r="ED513" s="31" t="s">
        <v>41101</v>
      </c>
      <c r="EE513" s="31" t="s">
        <v>2711</v>
      </c>
      <c r="EF513" s="31" t="s">
        <v>2711</v>
      </c>
      <c r="EG513" s="31" t="s">
        <v>41196</v>
      </c>
      <c r="EH513" s="31"/>
      <c r="EI513" s="31"/>
      <c r="EJ513" s="31"/>
    </row>
    <row r="514" spans="1:140" ht="23.25" customHeight="1">
      <c r="A514" s="25">
        <v>512</v>
      </c>
      <c r="B514" s="30" t="s">
        <v>30273</v>
      </c>
      <c r="C514" s="31" t="s">
        <v>6220</v>
      </c>
      <c r="D514" s="30" t="s">
        <v>30274</v>
      </c>
      <c r="E514" s="30"/>
      <c r="F514" s="30" t="s">
        <v>36262</v>
      </c>
      <c r="G514" s="31">
        <f t="shared" si="70"/>
        <v>58</v>
      </c>
      <c r="H514" s="72">
        <f t="shared" si="71"/>
        <v>53601</v>
      </c>
      <c r="I514" s="30" t="s">
        <v>35024</v>
      </c>
      <c r="J514" s="30" t="s">
        <v>34085</v>
      </c>
      <c r="K514" s="30" t="s">
        <v>34082</v>
      </c>
      <c r="L514" s="31" t="s">
        <v>6220</v>
      </c>
      <c r="M514" s="31" t="s">
        <v>6378</v>
      </c>
      <c r="N514" s="31" t="s">
        <v>3311</v>
      </c>
      <c r="O514" s="31" t="s">
        <v>2534</v>
      </c>
      <c r="P514" s="52" t="s">
        <v>24067</v>
      </c>
      <c r="Q514" s="31" t="s">
        <v>39686</v>
      </c>
      <c r="R514" s="31"/>
      <c r="S514" s="31"/>
      <c r="T514" s="52" t="s">
        <v>22032</v>
      </c>
      <c r="U514" s="31"/>
      <c r="V514" s="31"/>
      <c r="W514" s="31" t="s">
        <v>6910</v>
      </c>
      <c r="X514" s="31" t="s">
        <v>30275</v>
      </c>
      <c r="Y514" s="31">
        <f t="shared" ca="1" si="72"/>
        <v>35</v>
      </c>
      <c r="Z514" s="31" t="str">
        <f t="shared" ca="1" si="73"/>
        <v>21-35</v>
      </c>
      <c r="AA514" s="31"/>
      <c r="AB514" s="31" t="s">
        <v>7989</v>
      </c>
      <c r="AC514" s="31" t="s">
        <v>34154</v>
      </c>
      <c r="AD514" s="31" t="s">
        <v>34161</v>
      </c>
      <c r="AE514" s="31" t="s">
        <v>16833</v>
      </c>
      <c r="AF514" s="31" t="s">
        <v>7976</v>
      </c>
      <c r="AG514" s="31" t="s">
        <v>5851</v>
      </c>
      <c r="AH514" s="31" t="s">
        <v>5851</v>
      </c>
      <c r="AI514" s="31" t="s">
        <v>40275</v>
      </c>
      <c r="AJ514" s="31" t="s">
        <v>30626</v>
      </c>
      <c r="AK514" s="31" t="s">
        <v>30627</v>
      </c>
      <c r="AL514" s="31" t="s">
        <v>29368</v>
      </c>
      <c r="AM514" s="31" t="s">
        <v>2711</v>
      </c>
      <c r="AN514" s="31"/>
      <c r="AO514" s="31"/>
      <c r="AP514" s="31" t="s">
        <v>16833</v>
      </c>
      <c r="AQ514" s="31" t="s">
        <v>18580</v>
      </c>
      <c r="AR514" s="31" t="s">
        <v>34144</v>
      </c>
      <c r="AS514" s="31" t="s">
        <v>34144</v>
      </c>
      <c r="AT514" s="31" t="str">
        <f>_xlfn.IFNA(VLOOKUP(D514,'[1]5. 1 Mei 2022'!$C$7:$F$60,4,FALSE),"")</f>
        <v/>
      </c>
      <c r="AU514" s="31"/>
      <c r="AV514" s="31" t="s">
        <v>7989</v>
      </c>
      <c r="AW514" s="31" t="s">
        <v>18580</v>
      </c>
      <c r="AX514" s="29">
        <f t="shared" si="79"/>
        <v>46100</v>
      </c>
      <c r="AY514" s="31" t="s">
        <v>26346</v>
      </c>
      <c r="AZ514" s="31" t="s">
        <v>16834</v>
      </c>
      <c r="BA514" s="30" t="s">
        <v>16833</v>
      </c>
      <c r="BB514" s="31"/>
      <c r="BC514" s="31"/>
      <c r="BD514" s="31" t="s">
        <v>7978</v>
      </c>
      <c r="BE514" s="31" t="s">
        <v>7976</v>
      </c>
      <c r="BF514" s="31" t="s">
        <v>7989</v>
      </c>
      <c r="BG514" s="31"/>
      <c r="BH514" s="31"/>
      <c r="BI514" s="31"/>
      <c r="BJ514" s="31"/>
      <c r="BK514" s="31" t="str">
        <f t="shared" si="78"/>
        <v>III/b</v>
      </c>
      <c r="BL514" s="31"/>
      <c r="BM514" s="31"/>
      <c r="BN514" s="31"/>
      <c r="BO514" s="31"/>
      <c r="BP514" s="31"/>
      <c r="BQ514" s="31"/>
      <c r="BR514" s="31"/>
      <c r="BS514" s="31"/>
      <c r="BT514" s="31" t="s">
        <v>18580</v>
      </c>
      <c r="BU514" s="31"/>
      <c r="BV514" s="31" t="s">
        <v>18580</v>
      </c>
      <c r="BW514" s="31">
        <f t="shared" ca="1" si="74"/>
        <v>2</v>
      </c>
      <c r="BX514" s="78">
        <f t="shared" ca="1" si="75"/>
        <v>3</v>
      </c>
      <c r="BY514" s="31"/>
      <c r="BZ514" s="31"/>
      <c r="CA514" s="31" t="s">
        <v>4239</v>
      </c>
      <c r="CB514" s="31" t="s">
        <v>2406</v>
      </c>
      <c r="CC514" s="31"/>
      <c r="CD514" s="31"/>
      <c r="CE514" s="31"/>
      <c r="CF514" s="31"/>
      <c r="CG514" s="31"/>
      <c r="CH514" s="31"/>
      <c r="CI514" s="31"/>
      <c r="CJ514" s="31"/>
      <c r="CK514" s="31"/>
      <c r="CL514" s="31" t="s">
        <v>30628</v>
      </c>
      <c r="CM514" s="31" t="s">
        <v>30629</v>
      </c>
      <c r="CN514" s="31">
        <v>125</v>
      </c>
      <c r="CO514" s="31" t="s">
        <v>31027</v>
      </c>
      <c r="CP514" s="31" t="s">
        <v>30629</v>
      </c>
      <c r="CQ514" s="31">
        <v>125</v>
      </c>
      <c r="CR514" s="31">
        <v>2434</v>
      </c>
      <c r="CS514" s="31" t="s">
        <v>25123</v>
      </c>
      <c r="CT514" s="31"/>
      <c r="CU514" s="31"/>
      <c r="CV514" s="31"/>
      <c r="CW514" s="31"/>
      <c r="CX514" s="31"/>
      <c r="CY514" s="31"/>
      <c r="CZ514" s="31"/>
      <c r="DA514" s="31"/>
      <c r="DB514" s="31" t="s">
        <v>30308</v>
      </c>
      <c r="DC514" s="31"/>
      <c r="DD514" s="31"/>
      <c r="DE514" s="31" t="s">
        <v>30629</v>
      </c>
      <c r="DF514" s="31"/>
      <c r="DG514" s="31"/>
      <c r="DH514" s="31"/>
      <c r="DI514" s="31"/>
      <c r="DJ514" s="31"/>
      <c r="DK514" s="31"/>
      <c r="DL514" s="31"/>
      <c r="DM514" s="38" t="s">
        <v>32225</v>
      </c>
      <c r="DN514" s="38"/>
      <c r="DO514" s="35"/>
      <c r="DP514" s="31" t="s">
        <v>31037</v>
      </c>
      <c r="DQ514" s="31" t="s">
        <v>31038</v>
      </c>
      <c r="DR514" s="31" t="s">
        <v>30395</v>
      </c>
      <c r="DS514" s="31" t="s">
        <v>30394</v>
      </c>
      <c r="DT514" s="31" t="s">
        <v>30625</v>
      </c>
      <c r="DU514" s="31">
        <v>3</v>
      </c>
      <c r="DV514" s="31" t="s">
        <v>32167</v>
      </c>
      <c r="DW514" s="31"/>
      <c r="DX514" s="31"/>
      <c r="DY514" s="31" t="s">
        <v>30393</v>
      </c>
      <c r="DZ514" s="31" t="s">
        <v>16040</v>
      </c>
      <c r="EA514" s="31"/>
      <c r="EB514" s="31">
        <v>0</v>
      </c>
      <c r="EC514" s="31" t="s">
        <v>40137</v>
      </c>
      <c r="ED514" s="31" t="s">
        <v>41101</v>
      </c>
      <c r="EE514" s="31" t="s">
        <v>2711</v>
      </c>
      <c r="EF514" s="31" t="s">
        <v>2711</v>
      </c>
      <c r="EG514" s="31"/>
      <c r="EH514" s="31"/>
      <c r="EI514" s="31"/>
      <c r="EJ514" s="31"/>
    </row>
    <row r="515" spans="1:140" ht="23.25" customHeight="1">
      <c r="A515" s="25">
        <v>513</v>
      </c>
      <c r="B515" s="30" t="s">
        <v>26481</v>
      </c>
      <c r="C515" s="31">
        <v>140260575</v>
      </c>
      <c r="D515" s="30" t="s">
        <v>1702</v>
      </c>
      <c r="E515" s="30"/>
      <c r="F515" s="30" t="s">
        <v>36260</v>
      </c>
      <c r="G515" s="31">
        <f t="shared" ref="G515:G578" si="80">IF(F515="Ahli Madya",60,IF(F515="Ahli Utama",65,58))</f>
        <v>65</v>
      </c>
      <c r="H515" s="72">
        <f t="shared" ref="H515:H578" si="81">DATE(YEAR(X515)+G515,MONTH(X515)+1,1)</f>
        <v>46784</v>
      </c>
      <c r="I515" s="30"/>
      <c r="J515" s="30" t="s">
        <v>34084</v>
      </c>
      <c r="K515" s="30" t="s">
        <v>4318</v>
      </c>
      <c r="L515" s="31" t="s">
        <v>4318</v>
      </c>
      <c r="M515" s="31" t="s">
        <v>3186</v>
      </c>
      <c r="N515" s="31" t="s">
        <v>4651</v>
      </c>
      <c r="O515" s="31" t="s">
        <v>7595</v>
      </c>
      <c r="P515" s="52" t="s">
        <v>35985</v>
      </c>
      <c r="Q515" s="31" t="s">
        <v>41908</v>
      </c>
      <c r="R515" s="31">
        <v>32</v>
      </c>
      <c r="S515" s="31">
        <v>1</v>
      </c>
      <c r="T515" s="31"/>
      <c r="U515" s="31">
        <v>63</v>
      </c>
      <c r="V515" s="31"/>
      <c r="W515" s="31" t="s">
        <v>6910</v>
      </c>
      <c r="X515" s="31" t="s">
        <v>3523</v>
      </c>
      <c r="Y515" s="31" t="e">
        <f t="shared" ref="Y515:Y578" ca="1" si="82">YEAR(NOW())-YEAR(X515)</f>
        <v>#VALUE!</v>
      </c>
      <c r="Z515" s="31" t="e">
        <f t="shared" ref="Z515:Z578" ca="1" si="83">IF(AND(Y515&gt;=21,Y515&lt;=35),"21-35",IF(AND(Y515&gt;35,Y515&lt;=45),"36-45",IF(AND(Y515&gt;45,Y515&lt;=58),"46-58",IF(Y515&gt;58,"Lebih dari 58",0))))</f>
        <v>#VALUE!</v>
      </c>
      <c r="AA515" s="31"/>
      <c r="AB515" s="31" t="s">
        <v>11453</v>
      </c>
      <c r="AC515" s="31" t="s">
        <v>34154</v>
      </c>
      <c r="AD515" s="31" t="s">
        <v>34161</v>
      </c>
      <c r="AE515" s="31" t="s">
        <v>16840</v>
      </c>
      <c r="AF515" s="31" t="s">
        <v>7976</v>
      </c>
      <c r="AG515" s="31" t="s">
        <v>5851</v>
      </c>
      <c r="AH515" s="31" t="s">
        <v>5851</v>
      </c>
      <c r="AI515" s="31" t="s">
        <v>40275</v>
      </c>
      <c r="AJ515" s="31" t="s">
        <v>11457</v>
      </c>
      <c r="AK515" s="31" t="s">
        <v>11456</v>
      </c>
      <c r="AL515" s="31" t="s">
        <v>11455</v>
      </c>
      <c r="AM515" s="31" t="s">
        <v>11454</v>
      </c>
      <c r="AN515" s="31"/>
      <c r="AO515" s="31"/>
      <c r="AP515" s="31" t="s">
        <v>16840</v>
      </c>
      <c r="AQ515" s="31"/>
      <c r="AR515" s="31" t="s">
        <v>34144</v>
      </c>
      <c r="AS515" s="31" t="s">
        <v>34144</v>
      </c>
      <c r="AT515" s="31" t="str">
        <f>_xlfn.IFNA(VLOOKUP(D515,'[1]5. 1 Mei 2022'!$C$7:$F$60,4,FALSE),"")</f>
        <v/>
      </c>
      <c r="AU515" s="31"/>
      <c r="AV515" s="31" t="s">
        <v>7984</v>
      </c>
      <c r="AW515" s="31" t="s">
        <v>26395</v>
      </c>
      <c r="AX515" s="29" t="e">
        <f t="shared" si="79"/>
        <v>#VALUE!</v>
      </c>
      <c r="AY515" s="31" t="s">
        <v>26346</v>
      </c>
      <c r="AZ515" s="31" t="s">
        <v>11414</v>
      </c>
      <c r="BA515" s="30" t="s">
        <v>16840</v>
      </c>
      <c r="BB515" s="31"/>
      <c r="BC515" s="31"/>
      <c r="BD515" s="31" t="s">
        <v>519</v>
      </c>
      <c r="BE515" s="31" t="s">
        <v>7976</v>
      </c>
      <c r="BF515" s="31" t="s">
        <v>7984</v>
      </c>
      <c r="BG515" s="31"/>
      <c r="BH515" s="31"/>
      <c r="BI515" s="31"/>
      <c r="BJ515" s="31" t="s">
        <v>21630</v>
      </c>
      <c r="BK515" s="31" t="str">
        <f t="shared" si="78"/>
        <v>IV/d</v>
      </c>
      <c r="BL515" s="31" t="s">
        <v>8079</v>
      </c>
      <c r="BM515" s="31"/>
      <c r="BN515" s="31"/>
      <c r="BO515" s="31"/>
      <c r="BP515" s="31"/>
      <c r="BQ515" s="31" t="s">
        <v>21630</v>
      </c>
      <c r="BR515" s="52" t="s">
        <v>39901</v>
      </c>
      <c r="BS515" s="31" t="s">
        <v>5285</v>
      </c>
      <c r="BT515" s="31" t="s">
        <v>5638</v>
      </c>
      <c r="BU515" s="31"/>
      <c r="BV515" s="31" t="s">
        <v>4348</v>
      </c>
      <c r="BW515" s="31">
        <f t="shared" ref="BW515:BW578" ca="1" si="84">YEAR(NOW())-YEAR(BV515)</f>
        <v>17</v>
      </c>
      <c r="BX515" s="78">
        <f t="shared" ref="BX515:BX578" ca="1" si="85">DATEDIF(BV515,NOW(),"YM")</f>
        <v>2</v>
      </c>
      <c r="BY515" s="31"/>
      <c r="BZ515" s="31"/>
      <c r="CA515" s="31" t="s">
        <v>4239</v>
      </c>
      <c r="CB515" s="31" t="s">
        <v>2519</v>
      </c>
      <c r="CC515" s="31">
        <v>1</v>
      </c>
      <c r="CD515" s="31">
        <v>1</v>
      </c>
      <c r="CE515" s="31" t="s">
        <v>20085</v>
      </c>
      <c r="CF515" s="31"/>
      <c r="CG515" s="31">
        <v>2008</v>
      </c>
      <c r="CH515" s="31">
        <v>2008</v>
      </c>
      <c r="CI515" s="31"/>
      <c r="CJ515" s="31"/>
      <c r="CK515" s="31"/>
      <c r="CL515" s="31" t="s">
        <v>40048</v>
      </c>
      <c r="CM515" s="31" t="s">
        <v>40049</v>
      </c>
      <c r="CN515" s="31">
        <v>128</v>
      </c>
      <c r="CO515" s="31" t="s">
        <v>40050</v>
      </c>
      <c r="CP515" s="31" t="s">
        <v>40049</v>
      </c>
      <c r="CQ515" s="31">
        <v>128</v>
      </c>
      <c r="CR515" s="31">
        <v>2062</v>
      </c>
      <c r="CS515" s="31" t="s">
        <v>18114</v>
      </c>
      <c r="CT515" s="31" t="s">
        <v>18115</v>
      </c>
      <c r="CU515" s="31" t="s">
        <v>18116</v>
      </c>
      <c r="CV515" s="31" t="s">
        <v>17892</v>
      </c>
      <c r="CW515" s="31" t="s">
        <v>17895</v>
      </c>
      <c r="CX515" s="31" t="s">
        <v>17894</v>
      </c>
      <c r="CY515" s="31" t="s">
        <v>8492</v>
      </c>
      <c r="CZ515" s="31" t="s">
        <v>8577</v>
      </c>
      <c r="DA515" s="31" t="s">
        <v>8493</v>
      </c>
      <c r="DB515" s="31" t="s">
        <v>16740</v>
      </c>
      <c r="DC515" s="31" t="s">
        <v>16739</v>
      </c>
      <c r="DD515" s="31" t="s">
        <v>4972</v>
      </c>
      <c r="DE515" s="31"/>
      <c r="DF515" s="31" t="s">
        <v>25639</v>
      </c>
      <c r="DG515" s="31" t="s">
        <v>25640</v>
      </c>
      <c r="DH515" s="31" t="s">
        <v>25129</v>
      </c>
      <c r="DI515" s="31" t="s">
        <v>15862</v>
      </c>
      <c r="DJ515" s="31" t="s">
        <v>15863</v>
      </c>
      <c r="DK515" s="31" t="s">
        <v>25644</v>
      </c>
      <c r="DL515" s="31" t="s">
        <v>25643</v>
      </c>
      <c r="DM515" s="38" t="s">
        <v>8763</v>
      </c>
      <c r="DN515" s="38"/>
      <c r="DO515" s="35" t="s">
        <v>14002</v>
      </c>
      <c r="DP515" s="31" t="s">
        <v>14001</v>
      </c>
      <c r="DQ515" s="31" t="s">
        <v>14000</v>
      </c>
      <c r="DR515" s="31" t="s">
        <v>4640</v>
      </c>
      <c r="DS515" s="31" t="s">
        <v>5353</v>
      </c>
      <c r="DT515" s="31" t="s">
        <v>37281</v>
      </c>
      <c r="DU515" s="31">
        <v>3</v>
      </c>
      <c r="DV515" s="31" t="s">
        <v>32167</v>
      </c>
      <c r="DW515" s="31"/>
      <c r="DX515" s="31"/>
      <c r="DY515" s="31" t="s">
        <v>35726</v>
      </c>
      <c r="DZ515" s="52" t="s">
        <v>21686</v>
      </c>
      <c r="EA515" s="52" t="s">
        <v>35718</v>
      </c>
      <c r="EB515" s="31">
        <v>0</v>
      </c>
      <c r="EC515" s="31" t="s">
        <v>40137</v>
      </c>
      <c r="ED515" s="31" t="s">
        <v>41101</v>
      </c>
      <c r="EE515" s="31" t="s">
        <v>41780</v>
      </c>
      <c r="EF515" s="31" t="s">
        <v>2711</v>
      </c>
      <c r="EG515" s="31" t="s">
        <v>2711</v>
      </c>
      <c r="EH515" s="31"/>
      <c r="EI515" s="31"/>
      <c r="EJ515" s="31"/>
    </row>
    <row r="516" spans="1:140" ht="23.25" customHeight="1">
      <c r="A516" s="25">
        <v>514</v>
      </c>
      <c r="B516" s="30" t="s">
        <v>25789</v>
      </c>
      <c r="C516" s="31">
        <v>140377284</v>
      </c>
      <c r="D516" s="30" t="s">
        <v>1235</v>
      </c>
      <c r="E516" s="30"/>
      <c r="F516" s="30" t="s">
        <v>36257</v>
      </c>
      <c r="G516" s="31">
        <f t="shared" si="80"/>
        <v>58</v>
      </c>
      <c r="H516" s="72">
        <f t="shared" si="81"/>
        <v>50891</v>
      </c>
      <c r="I516" s="30"/>
      <c r="J516" s="30" t="s">
        <v>34084</v>
      </c>
      <c r="K516" s="30" t="s">
        <v>4318</v>
      </c>
      <c r="L516" s="31" t="s">
        <v>4318</v>
      </c>
      <c r="M516" s="31" t="s">
        <v>3186</v>
      </c>
      <c r="N516" s="31" t="s">
        <v>5797</v>
      </c>
      <c r="O516" s="31" t="s">
        <v>5271</v>
      </c>
      <c r="P516" s="31" t="s">
        <v>23983</v>
      </c>
      <c r="Q516" s="31"/>
      <c r="R516" s="31">
        <v>14</v>
      </c>
      <c r="S516" s="31">
        <v>0</v>
      </c>
      <c r="T516" s="31"/>
      <c r="U516" s="31">
        <v>3</v>
      </c>
      <c r="V516" s="31" t="s">
        <v>2572</v>
      </c>
      <c r="W516" s="31" t="s">
        <v>4761</v>
      </c>
      <c r="X516" s="31" t="s">
        <v>3515</v>
      </c>
      <c r="Y516" s="31" t="e">
        <f t="shared" ca="1" si="82"/>
        <v>#VALUE!</v>
      </c>
      <c r="Z516" s="31" t="e">
        <f t="shared" ca="1" si="83"/>
        <v>#VALUE!</v>
      </c>
      <c r="AA516" s="31"/>
      <c r="AB516" s="31" t="s">
        <v>7986</v>
      </c>
      <c r="AC516" s="31" t="s">
        <v>34154</v>
      </c>
      <c r="AD516" s="31" t="s">
        <v>34161</v>
      </c>
      <c r="AE516" s="31" t="s">
        <v>16856</v>
      </c>
      <c r="AF516" s="31" t="s">
        <v>7976</v>
      </c>
      <c r="AG516" s="31" t="s">
        <v>5851</v>
      </c>
      <c r="AH516" s="31" t="s">
        <v>5851</v>
      </c>
      <c r="AI516" s="31" t="s">
        <v>40275</v>
      </c>
      <c r="AJ516" s="31" t="s">
        <v>19699</v>
      </c>
      <c r="AK516" s="31" t="s">
        <v>19700</v>
      </c>
      <c r="AL516" s="31" t="s">
        <v>15287</v>
      </c>
      <c r="AM516" s="31" t="s">
        <v>2711</v>
      </c>
      <c r="AN516" s="31"/>
      <c r="AO516" s="31"/>
      <c r="AP516" s="31" t="s">
        <v>16856</v>
      </c>
      <c r="AQ516" s="31" t="s">
        <v>1299</v>
      </c>
      <c r="AR516" s="31" t="s">
        <v>34144</v>
      </c>
      <c r="AS516" s="31" t="s">
        <v>34144</v>
      </c>
      <c r="AT516" s="31" t="str">
        <f>_xlfn.IFNA(VLOOKUP(D516,'[1]5. 1 Mei 2022'!$C$7:$F$60,4,FALSE),"")</f>
        <v/>
      </c>
      <c r="AU516" s="31"/>
      <c r="AV516" s="31" t="s">
        <v>12281</v>
      </c>
      <c r="AW516" s="31" t="s">
        <v>21740</v>
      </c>
      <c r="AX516" s="29">
        <f t="shared" si="79"/>
        <v>46467</v>
      </c>
      <c r="AY516" s="31" t="s">
        <v>26346</v>
      </c>
      <c r="AZ516" s="31" t="s">
        <v>16857</v>
      </c>
      <c r="BA516" s="30" t="s">
        <v>16856</v>
      </c>
      <c r="BB516" s="31"/>
      <c r="BC516" s="31"/>
      <c r="BD516" s="31" t="s">
        <v>7978</v>
      </c>
      <c r="BE516" s="31" t="s">
        <v>7976</v>
      </c>
      <c r="BF516" s="31" t="s">
        <v>12281</v>
      </c>
      <c r="BG516" s="31"/>
      <c r="BH516" s="31"/>
      <c r="BI516" s="31" t="s">
        <v>8137</v>
      </c>
      <c r="BJ516" s="31" t="s">
        <v>20279</v>
      </c>
      <c r="BK516" s="31" t="str">
        <f t="shared" si="78"/>
        <v>III/d</v>
      </c>
      <c r="BL516" s="31" t="s">
        <v>8077</v>
      </c>
      <c r="BM516" s="31"/>
      <c r="BN516" s="31"/>
      <c r="BO516" s="31"/>
      <c r="BP516" s="31" t="s">
        <v>1498</v>
      </c>
      <c r="BQ516" s="31" t="s">
        <v>20279</v>
      </c>
      <c r="BR516" s="31" t="s">
        <v>23973</v>
      </c>
      <c r="BS516" s="31" t="s">
        <v>25662</v>
      </c>
      <c r="BT516" s="31" t="s">
        <v>1935</v>
      </c>
      <c r="BU516" s="31"/>
      <c r="BV516" s="31" t="s">
        <v>5272</v>
      </c>
      <c r="BW516" s="31">
        <f t="shared" ca="1" si="84"/>
        <v>15</v>
      </c>
      <c r="BX516" s="78">
        <f t="shared" ca="1" si="85"/>
        <v>3</v>
      </c>
      <c r="BY516" s="31"/>
      <c r="BZ516" s="31" t="s">
        <v>7868</v>
      </c>
      <c r="CA516" s="31" t="s">
        <v>2483</v>
      </c>
      <c r="CB516" s="31" t="s">
        <v>2519</v>
      </c>
      <c r="CC516" s="31">
        <v>1</v>
      </c>
      <c r="CD516" s="31">
        <v>1</v>
      </c>
      <c r="CE516" s="31" t="s">
        <v>20085</v>
      </c>
      <c r="CF516" s="31"/>
      <c r="CG516" s="31"/>
      <c r="CH516" s="31"/>
      <c r="CI516" s="31"/>
      <c r="CJ516" s="31"/>
      <c r="CK516" s="31"/>
      <c r="CL516" s="31" t="s">
        <v>19819</v>
      </c>
      <c r="CM516" s="31" t="s">
        <v>19820</v>
      </c>
      <c r="CN516" s="31">
        <v>123</v>
      </c>
      <c r="CO516" s="31" t="s">
        <v>20087</v>
      </c>
      <c r="CP516" s="31" t="s">
        <v>19820</v>
      </c>
      <c r="CQ516" s="31">
        <v>123</v>
      </c>
      <c r="CR516" s="31">
        <v>2196</v>
      </c>
      <c r="CS516" s="31" t="s">
        <v>11249</v>
      </c>
      <c r="CT516" s="31" t="s">
        <v>19986</v>
      </c>
      <c r="CU516" s="31" t="s">
        <v>18730</v>
      </c>
      <c r="CV516" s="31" t="s">
        <v>20151</v>
      </c>
      <c r="CW516" s="31" t="s">
        <v>20152</v>
      </c>
      <c r="CX516" s="31" t="s">
        <v>20153</v>
      </c>
      <c r="CY516" s="31" t="s">
        <v>20106</v>
      </c>
      <c r="CZ516" s="31" t="s">
        <v>10352</v>
      </c>
      <c r="DA516" s="31" t="s">
        <v>20107</v>
      </c>
      <c r="DB516" s="31" t="s">
        <v>25128</v>
      </c>
      <c r="DC516" s="31"/>
      <c r="DD516" s="31"/>
      <c r="DE516" s="31" t="s">
        <v>25129</v>
      </c>
      <c r="DF516" s="31" t="s">
        <v>25639</v>
      </c>
      <c r="DG516" s="31" t="s">
        <v>25640</v>
      </c>
      <c r="DH516" s="31" t="s">
        <v>25129</v>
      </c>
      <c r="DI516" s="31" t="s">
        <v>15862</v>
      </c>
      <c r="DJ516" s="31" t="s">
        <v>15863</v>
      </c>
      <c r="DK516" s="31" t="s">
        <v>25644</v>
      </c>
      <c r="DL516" s="31" t="s">
        <v>25643</v>
      </c>
      <c r="DM516" s="38" t="s">
        <v>19379</v>
      </c>
      <c r="DN516" s="38"/>
      <c r="DO516" s="35">
        <v>0</v>
      </c>
      <c r="DP516" s="31" t="s">
        <v>19378</v>
      </c>
      <c r="DQ516" s="31" t="s">
        <v>16946</v>
      </c>
      <c r="DR516" s="31"/>
      <c r="DS516" s="31" t="s">
        <v>26719</v>
      </c>
      <c r="DT516" s="31" t="s">
        <v>37540</v>
      </c>
      <c r="DU516" s="31">
        <v>3</v>
      </c>
      <c r="DV516" s="31" t="s">
        <v>32167</v>
      </c>
      <c r="DW516" s="31"/>
      <c r="DX516" s="31"/>
      <c r="DY516" s="31" t="s">
        <v>30824</v>
      </c>
      <c r="DZ516" s="31" t="s">
        <v>30821</v>
      </c>
      <c r="EA516" s="31"/>
      <c r="EB516" s="31">
        <v>0</v>
      </c>
      <c r="EC516" s="31" t="s">
        <v>40137</v>
      </c>
      <c r="ED516" s="31" t="s">
        <v>41101</v>
      </c>
      <c r="EE516" s="31" t="s">
        <v>2711</v>
      </c>
      <c r="EF516" s="31" t="s">
        <v>2711</v>
      </c>
      <c r="EG516" s="31"/>
      <c r="EH516" s="31"/>
      <c r="EI516" s="31"/>
      <c r="EJ516" s="31"/>
    </row>
    <row r="517" spans="1:140" ht="23.25" customHeight="1">
      <c r="A517" s="25">
        <v>515</v>
      </c>
      <c r="B517" s="30" t="s">
        <v>25776</v>
      </c>
      <c r="C517" s="31" t="s">
        <v>4318</v>
      </c>
      <c r="D517" s="30" t="s">
        <v>20588</v>
      </c>
      <c r="E517" s="30"/>
      <c r="F517" s="30" t="s">
        <v>36257</v>
      </c>
      <c r="G517" s="31">
        <f t="shared" si="80"/>
        <v>58</v>
      </c>
      <c r="H517" s="72">
        <f t="shared" si="81"/>
        <v>53144</v>
      </c>
      <c r="I517" s="30"/>
      <c r="J517" s="30" t="s">
        <v>34084</v>
      </c>
      <c r="K517" s="30" t="s">
        <v>4318</v>
      </c>
      <c r="L517" s="31" t="s">
        <v>4318</v>
      </c>
      <c r="M517" s="31" t="s">
        <v>3186</v>
      </c>
      <c r="N517" s="31" t="s">
        <v>4008</v>
      </c>
      <c r="O517" s="31" t="s">
        <v>4320</v>
      </c>
      <c r="P517" s="31" t="s">
        <v>30542</v>
      </c>
      <c r="Q517" s="31"/>
      <c r="R517" s="31">
        <v>4</v>
      </c>
      <c r="S517" s="31">
        <v>0</v>
      </c>
      <c r="T517" s="31"/>
      <c r="U517" s="31">
        <v>109</v>
      </c>
      <c r="V517" s="31" t="s">
        <v>24939</v>
      </c>
      <c r="W517" s="31" t="s">
        <v>20186</v>
      </c>
      <c r="X517" s="31" t="s">
        <v>20589</v>
      </c>
      <c r="Y517" s="31">
        <f t="shared" ca="1" si="82"/>
        <v>36</v>
      </c>
      <c r="Z517" s="31" t="str">
        <f t="shared" ca="1" si="83"/>
        <v>36-45</v>
      </c>
      <c r="AA517" s="31"/>
      <c r="AB517" s="31" t="s">
        <v>19404</v>
      </c>
      <c r="AC517" s="31" t="s">
        <v>34154</v>
      </c>
      <c r="AD517" s="31" t="s">
        <v>34161</v>
      </c>
      <c r="AE517" s="31" t="s">
        <v>16862</v>
      </c>
      <c r="AF517" s="31" t="s">
        <v>7976</v>
      </c>
      <c r="AG517" s="31" t="s">
        <v>5851</v>
      </c>
      <c r="AH517" s="31" t="s">
        <v>5851</v>
      </c>
      <c r="AI517" s="31" t="s">
        <v>40275</v>
      </c>
      <c r="AJ517" s="31" t="s">
        <v>21632</v>
      </c>
      <c r="AK517" s="31" t="s">
        <v>21633</v>
      </c>
      <c r="AL517" s="31" t="s">
        <v>21634</v>
      </c>
      <c r="AM517" s="31" t="s">
        <v>1087</v>
      </c>
      <c r="AN517" s="31"/>
      <c r="AO517" s="31"/>
      <c r="AP517" s="31" t="s">
        <v>16862</v>
      </c>
      <c r="AQ517" s="31" t="s">
        <v>21839</v>
      </c>
      <c r="AR517" s="31" t="s">
        <v>34143</v>
      </c>
      <c r="AS517" s="31" t="s">
        <v>34143</v>
      </c>
      <c r="AT517" s="31" t="str">
        <f>_xlfn.IFNA(VLOOKUP(D517,'[1]5. 1 Mei 2022'!$C$7:$F$60,4,FALSE),"")</f>
        <v/>
      </c>
      <c r="AU517" s="31"/>
      <c r="AV517" s="31" t="s">
        <v>30283</v>
      </c>
      <c r="AW517" s="31" t="s">
        <v>30292</v>
      </c>
      <c r="AX517" s="29">
        <f t="shared" si="79"/>
        <v>46251</v>
      </c>
      <c r="AY517" s="31" t="s">
        <v>26346</v>
      </c>
      <c r="AZ517" s="31" t="s">
        <v>16863</v>
      </c>
      <c r="BA517" s="30" t="s">
        <v>16862</v>
      </c>
      <c r="BB517" s="31"/>
      <c r="BC517" s="31"/>
      <c r="BD517" s="31" t="s">
        <v>30284</v>
      </c>
      <c r="BE517" s="31" t="s">
        <v>7976</v>
      </c>
      <c r="BF517" s="31" t="s">
        <v>30283</v>
      </c>
      <c r="BG517" s="31"/>
      <c r="BH517" s="31"/>
      <c r="BI517" s="31" t="s">
        <v>8137</v>
      </c>
      <c r="BJ517" s="31" t="s">
        <v>20279</v>
      </c>
      <c r="BK517" s="31" t="str">
        <f t="shared" si="78"/>
        <v>III/c</v>
      </c>
      <c r="BL517" s="31" t="s">
        <v>8077</v>
      </c>
      <c r="BM517" s="31"/>
      <c r="BN517" s="31"/>
      <c r="BO517" s="31"/>
      <c r="BP517" s="31"/>
      <c r="BQ517" s="31" t="s">
        <v>20279</v>
      </c>
      <c r="BR517" s="31" t="s">
        <v>26137</v>
      </c>
      <c r="BS517" s="31" t="s">
        <v>30436</v>
      </c>
      <c r="BT517" s="31" t="s">
        <v>19644</v>
      </c>
      <c r="BU517" s="31" t="s">
        <v>21685</v>
      </c>
      <c r="BV517" s="31" t="s">
        <v>21671</v>
      </c>
      <c r="BW517" s="31" t="e">
        <f t="shared" ca="1" si="84"/>
        <v>#VALUE!</v>
      </c>
      <c r="BX517" s="78" t="e">
        <f t="shared" ca="1" si="85"/>
        <v>#VALUE!</v>
      </c>
      <c r="BY517" s="31"/>
      <c r="BZ517" s="31"/>
      <c r="CA517" s="31" t="s">
        <v>4239</v>
      </c>
      <c r="CB517" s="31" t="s">
        <v>2406</v>
      </c>
      <c r="CC517" s="31"/>
      <c r="CD517" s="31"/>
      <c r="CE517" s="31"/>
      <c r="CF517" s="31"/>
      <c r="CG517" s="31"/>
      <c r="CH517" s="31"/>
      <c r="CI517" s="31"/>
      <c r="CJ517" s="31"/>
      <c r="CK517" s="31"/>
      <c r="CL517" s="31" t="s">
        <v>22730</v>
      </c>
      <c r="CM517" s="31" t="s">
        <v>21986</v>
      </c>
      <c r="CN517" s="31">
        <v>123</v>
      </c>
      <c r="CO517" s="31" t="s">
        <v>24737</v>
      </c>
      <c r="CP517" s="31" t="s">
        <v>21986</v>
      </c>
      <c r="CQ517" s="31">
        <v>123</v>
      </c>
      <c r="CR517" s="31">
        <v>2399</v>
      </c>
      <c r="CS517" s="31" t="s">
        <v>23209</v>
      </c>
      <c r="CT517" s="31" t="s">
        <v>23210</v>
      </c>
      <c r="CU517" s="31" t="s">
        <v>23211</v>
      </c>
      <c r="CV517" s="31"/>
      <c r="CW517" s="31"/>
      <c r="CX517" s="31"/>
      <c r="CY517" s="31" t="s">
        <v>23212</v>
      </c>
      <c r="CZ517" s="31" t="s">
        <v>8583</v>
      </c>
      <c r="DA517" s="31" t="s">
        <v>22905</v>
      </c>
      <c r="DB517" s="31"/>
      <c r="DC517" s="31"/>
      <c r="DD517" s="31"/>
      <c r="DE517" s="31"/>
      <c r="DF517" s="31"/>
      <c r="DG517" s="31"/>
      <c r="DH517" s="31"/>
      <c r="DI517" s="31"/>
      <c r="DJ517" s="31"/>
      <c r="DK517" s="31" t="s">
        <v>24819</v>
      </c>
      <c r="DL517" s="31" t="s">
        <v>15612</v>
      </c>
      <c r="DM517" s="38" t="s">
        <v>21631</v>
      </c>
      <c r="DN517" s="38"/>
      <c r="DO517" s="35"/>
      <c r="DP517" s="31" t="s">
        <v>28317</v>
      </c>
      <c r="DQ517" s="31"/>
      <c r="DR517" s="31"/>
      <c r="DS517" s="31" t="s">
        <v>27857</v>
      </c>
      <c r="DT517" s="31" t="s">
        <v>28269</v>
      </c>
      <c r="DU517" s="31">
        <v>3</v>
      </c>
      <c r="DV517" s="31" t="s">
        <v>32167</v>
      </c>
      <c r="DW517" s="31"/>
      <c r="DX517" s="31"/>
      <c r="DY517" s="31" t="s">
        <v>25990</v>
      </c>
      <c r="DZ517" s="31" t="s">
        <v>24490</v>
      </c>
      <c r="EA517" s="31"/>
      <c r="EB517" s="31">
        <v>0</v>
      </c>
      <c r="EC517" s="31" t="s">
        <v>40137</v>
      </c>
      <c r="ED517" s="31" t="s">
        <v>41101</v>
      </c>
      <c r="EE517" s="31" t="s">
        <v>7139</v>
      </c>
      <c r="EF517" s="31" t="s">
        <v>1087</v>
      </c>
      <c r="EG517" s="31"/>
      <c r="EH517" s="31"/>
      <c r="EI517" s="31"/>
      <c r="EJ517" s="31"/>
    </row>
    <row r="518" spans="1:140" ht="23.25" customHeight="1">
      <c r="A518" s="25">
        <v>516</v>
      </c>
      <c r="B518" s="30" t="s">
        <v>33473</v>
      </c>
      <c r="C518" s="31" t="s">
        <v>1838</v>
      </c>
      <c r="D518" s="30" t="s">
        <v>12585</v>
      </c>
      <c r="E518" s="30"/>
      <c r="F518" s="30" t="s">
        <v>36257</v>
      </c>
      <c r="G518" s="31">
        <f t="shared" si="80"/>
        <v>58</v>
      </c>
      <c r="H518" s="72">
        <f t="shared" si="81"/>
        <v>48853</v>
      </c>
      <c r="I518" s="30"/>
      <c r="J518" s="30" t="s">
        <v>34084</v>
      </c>
      <c r="K518" s="30" t="s">
        <v>4318</v>
      </c>
      <c r="L518" s="31" t="s">
        <v>4318</v>
      </c>
      <c r="M518" s="31" t="s">
        <v>6378</v>
      </c>
      <c r="N518" s="31" t="s">
        <v>4008</v>
      </c>
      <c r="O518" s="31" t="s">
        <v>4320</v>
      </c>
      <c r="P518" s="31" t="s">
        <v>23973</v>
      </c>
      <c r="Q518" s="31"/>
      <c r="R518" s="31">
        <v>8</v>
      </c>
      <c r="S518" s="31">
        <v>0</v>
      </c>
      <c r="T518" s="31"/>
      <c r="U518" s="31">
        <v>599</v>
      </c>
      <c r="V518" s="31" t="s">
        <v>19632</v>
      </c>
      <c r="W518" s="31" t="s">
        <v>1714</v>
      </c>
      <c r="X518" s="31" t="s">
        <v>1715</v>
      </c>
      <c r="Y518" s="31">
        <f t="shared" ca="1" si="82"/>
        <v>48</v>
      </c>
      <c r="Z518" s="31" t="str">
        <f t="shared" ca="1" si="83"/>
        <v>46-58</v>
      </c>
      <c r="AA518" s="31"/>
      <c r="AB518" s="31" t="s">
        <v>15632</v>
      </c>
      <c r="AC518" s="31" t="s">
        <v>34155</v>
      </c>
      <c r="AD518" s="31" t="s">
        <v>34161</v>
      </c>
      <c r="AE518" s="31" t="s">
        <v>16849</v>
      </c>
      <c r="AF518" s="31" t="s">
        <v>7976</v>
      </c>
      <c r="AG518" s="31" t="s">
        <v>5851</v>
      </c>
      <c r="AH518" s="31" t="s">
        <v>5851</v>
      </c>
      <c r="AI518" s="31" t="s">
        <v>40276</v>
      </c>
      <c r="AJ518" s="31">
        <v>4101010039</v>
      </c>
      <c r="AK518" s="31" t="s">
        <v>1717</v>
      </c>
      <c r="AL518" s="31" t="s">
        <v>6881</v>
      </c>
      <c r="AM518" s="31" t="s">
        <v>2711</v>
      </c>
      <c r="AN518" s="31" t="s">
        <v>5692</v>
      </c>
      <c r="AO518" s="31" t="s">
        <v>6176</v>
      </c>
      <c r="AP518" s="31" t="s">
        <v>6202</v>
      </c>
      <c r="AQ518" s="31" t="s">
        <v>21839</v>
      </c>
      <c r="AR518" s="31" t="s">
        <v>34143</v>
      </c>
      <c r="AS518" s="31" t="s">
        <v>34143</v>
      </c>
      <c r="AT518" s="31" t="str">
        <f>_xlfn.IFNA(VLOOKUP(D518,'[1]5. 1 Mei 2022'!$C$7:$F$60,4,FALSE),"")</f>
        <v/>
      </c>
      <c r="AU518" s="31" t="s">
        <v>34271</v>
      </c>
      <c r="AV518" s="31" t="s">
        <v>26488</v>
      </c>
      <c r="AW518" s="31" t="s">
        <v>24824</v>
      </c>
      <c r="AX518" s="29" t="e">
        <f t="shared" si="79"/>
        <v>#VALUE!</v>
      </c>
      <c r="AY518" s="31" t="s">
        <v>11416</v>
      </c>
      <c r="AZ518" s="31" t="s">
        <v>982</v>
      </c>
      <c r="BA518" s="30" t="s">
        <v>6202</v>
      </c>
      <c r="BB518" s="31"/>
      <c r="BC518" s="31"/>
      <c r="BD518" s="31" t="s">
        <v>7972</v>
      </c>
      <c r="BE518" s="31" t="s">
        <v>7976</v>
      </c>
      <c r="BF518" s="31" t="s">
        <v>26488</v>
      </c>
      <c r="BG518" s="31"/>
      <c r="BH518" s="31"/>
      <c r="BI518" s="31" t="s">
        <v>8137</v>
      </c>
      <c r="BJ518" s="31" t="s">
        <v>20279</v>
      </c>
      <c r="BK518" s="31" t="str">
        <f t="shared" si="78"/>
        <v>III/c</v>
      </c>
      <c r="BL518" s="31" t="s">
        <v>8077</v>
      </c>
      <c r="BM518" s="31"/>
      <c r="BN518" s="31"/>
      <c r="BO518" s="31"/>
      <c r="BP518" s="31"/>
      <c r="BQ518" s="31" t="s">
        <v>20279</v>
      </c>
      <c r="BR518" s="31" t="s">
        <v>21838</v>
      </c>
      <c r="BS518" s="31" t="s">
        <v>24053</v>
      </c>
      <c r="BT518" s="31" t="s">
        <v>3503</v>
      </c>
      <c r="BU518" s="31" t="s">
        <v>15682</v>
      </c>
      <c r="BV518" s="31" t="s">
        <v>5145</v>
      </c>
      <c r="BW518" s="31">
        <f t="shared" ca="1" si="84"/>
        <v>10</v>
      </c>
      <c r="BX518" s="78">
        <f t="shared" ca="1" si="85"/>
        <v>3</v>
      </c>
      <c r="BY518" s="31"/>
      <c r="BZ518" s="31"/>
      <c r="CA518" s="31" t="s">
        <v>2483</v>
      </c>
      <c r="CB518" s="31" t="s">
        <v>2519</v>
      </c>
      <c r="CC518" s="31"/>
      <c r="CD518" s="31">
        <v>1</v>
      </c>
      <c r="CE518" s="31" t="s">
        <v>20085</v>
      </c>
      <c r="CF518" s="31"/>
      <c r="CG518" s="31"/>
      <c r="CH518" s="31"/>
      <c r="CI518" s="31"/>
      <c r="CJ518" s="31"/>
      <c r="CK518" s="31"/>
      <c r="CL518" s="52" t="s">
        <v>35952</v>
      </c>
      <c r="CM518" s="52" t="s">
        <v>35953</v>
      </c>
      <c r="CN518" s="31">
        <v>127</v>
      </c>
      <c r="CO518" s="31" t="s">
        <v>35940</v>
      </c>
      <c r="CP518" s="52" t="s">
        <v>35953</v>
      </c>
      <c r="CQ518" s="31">
        <v>127</v>
      </c>
      <c r="CR518" s="31">
        <v>2323</v>
      </c>
      <c r="CS518" s="31" t="s">
        <v>24510</v>
      </c>
      <c r="CT518" s="31" t="s">
        <v>24511</v>
      </c>
      <c r="CU518" s="31" t="s">
        <v>24512</v>
      </c>
      <c r="CV518" s="31" t="s">
        <v>24552</v>
      </c>
      <c r="CW518" s="31" t="s">
        <v>15786</v>
      </c>
      <c r="CX518" s="31" t="s">
        <v>24550</v>
      </c>
      <c r="CY518" s="31" t="s">
        <v>10350</v>
      </c>
      <c r="CZ518" s="31" t="s">
        <v>8555</v>
      </c>
      <c r="DA518" s="31" t="s">
        <v>10247</v>
      </c>
      <c r="DB518" s="31" t="s">
        <v>25128</v>
      </c>
      <c r="DC518" s="31"/>
      <c r="DD518" s="31"/>
      <c r="DE518" s="31" t="s">
        <v>18699</v>
      </c>
      <c r="DF518" s="31" t="s">
        <v>25639</v>
      </c>
      <c r="DG518" s="31" t="s">
        <v>25640</v>
      </c>
      <c r="DH518" s="31" t="s">
        <v>18699</v>
      </c>
      <c r="DI518" s="31" t="s">
        <v>10399</v>
      </c>
      <c r="DJ518" s="31" t="s">
        <v>10368</v>
      </c>
      <c r="DK518" s="31" t="s">
        <v>25644</v>
      </c>
      <c r="DL518" s="31" t="s">
        <v>25643</v>
      </c>
      <c r="DM518" s="38" t="s">
        <v>9103</v>
      </c>
      <c r="DN518" s="38"/>
      <c r="DO518" s="35" t="s">
        <v>10647</v>
      </c>
      <c r="DP518" s="31" t="s">
        <v>10842</v>
      </c>
      <c r="DQ518" s="31" t="s">
        <v>1716</v>
      </c>
      <c r="DR518" s="31"/>
      <c r="DS518" s="31" t="s">
        <v>27745</v>
      </c>
      <c r="DT518" s="31"/>
      <c r="DU518" s="31">
        <v>3</v>
      </c>
      <c r="DV518" s="31" t="s">
        <v>32167</v>
      </c>
      <c r="DW518" s="31"/>
      <c r="DX518" s="31"/>
      <c r="DY518" s="31" t="s">
        <v>33474</v>
      </c>
      <c r="DZ518" s="31" t="s">
        <v>21711</v>
      </c>
      <c r="EA518" s="31" t="s">
        <v>33461</v>
      </c>
      <c r="EB518" s="31">
        <v>1404821</v>
      </c>
      <c r="EC518" s="31" t="s">
        <v>40137</v>
      </c>
      <c r="ED518" s="31" t="s">
        <v>41100</v>
      </c>
      <c r="EE518" s="31" t="s">
        <v>2711</v>
      </c>
      <c r="EF518" s="31" t="s">
        <v>2711</v>
      </c>
      <c r="EG518" s="31" t="s">
        <v>2711</v>
      </c>
      <c r="EH518" s="31"/>
      <c r="EI518" s="31"/>
      <c r="EJ518" s="31"/>
    </row>
    <row r="519" spans="1:140" ht="23.25" customHeight="1">
      <c r="A519" s="25">
        <v>517</v>
      </c>
      <c r="B519" s="30" t="s">
        <v>31732</v>
      </c>
      <c r="C519" s="31" t="s">
        <v>6220</v>
      </c>
      <c r="D519" s="30" t="s">
        <v>31733</v>
      </c>
      <c r="E519" s="30"/>
      <c r="F519" s="30" t="s">
        <v>36262</v>
      </c>
      <c r="G519" s="31">
        <f t="shared" si="80"/>
        <v>58</v>
      </c>
      <c r="H519" s="72">
        <f t="shared" si="81"/>
        <v>52628</v>
      </c>
      <c r="I519" s="30" t="s">
        <v>39725</v>
      </c>
      <c r="J519" s="30" t="s">
        <v>34085</v>
      </c>
      <c r="K519" s="30" t="s">
        <v>34082</v>
      </c>
      <c r="L519" s="31" t="s">
        <v>6220</v>
      </c>
      <c r="M519" s="31" t="s">
        <v>3186</v>
      </c>
      <c r="N519" s="31" t="s">
        <v>3311</v>
      </c>
      <c r="O519" s="31" t="s">
        <v>2534</v>
      </c>
      <c r="P519" s="66" t="s">
        <v>32746</v>
      </c>
      <c r="Q519" s="66"/>
      <c r="R519" s="31"/>
      <c r="S519" s="31"/>
      <c r="T519" s="66" t="s">
        <v>23787</v>
      </c>
      <c r="U519" s="31"/>
      <c r="V519" s="31"/>
      <c r="W519" s="31" t="s">
        <v>6910</v>
      </c>
      <c r="X519" s="31" t="s">
        <v>31734</v>
      </c>
      <c r="Y519" s="31">
        <f t="shared" ca="1" si="82"/>
        <v>37</v>
      </c>
      <c r="Z519" s="31" t="str">
        <f t="shared" ca="1" si="83"/>
        <v>36-45</v>
      </c>
      <c r="AA519" s="31"/>
      <c r="AB519" s="31" t="s">
        <v>7981</v>
      </c>
      <c r="AC519" s="31" t="s">
        <v>34154</v>
      </c>
      <c r="AD519" s="31" t="s">
        <v>34161</v>
      </c>
      <c r="AE519" s="31" t="s">
        <v>16849</v>
      </c>
      <c r="AF519" s="31" t="s">
        <v>7976</v>
      </c>
      <c r="AG519" s="31" t="s">
        <v>5851</v>
      </c>
      <c r="AH519" s="31" t="s">
        <v>5851</v>
      </c>
      <c r="AI519" s="31" t="s">
        <v>40275</v>
      </c>
      <c r="AJ519" s="31" t="s">
        <v>31736</v>
      </c>
      <c r="AK519" s="31" t="s">
        <v>31737</v>
      </c>
      <c r="AL519" s="31" t="s">
        <v>30311</v>
      </c>
      <c r="AM519" s="31" t="s">
        <v>2711</v>
      </c>
      <c r="AN519" s="31"/>
      <c r="AO519" s="31"/>
      <c r="AP519" s="31" t="s">
        <v>16849</v>
      </c>
      <c r="AQ519" s="29">
        <v>44621</v>
      </c>
      <c r="AR519" s="31" t="s">
        <v>34144</v>
      </c>
      <c r="AS519" s="31" t="s">
        <v>34144</v>
      </c>
      <c r="AT519" s="31" t="str">
        <f>_xlfn.IFNA(VLOOKUP(D519,'[1]5. 1 Mei 2022'!$C$7:$F$60,4,FALSE),"")</f>
        <v/>
      </c>
      <c r="AU519" s="31"/>
      <c r="AV519" s="31" t="s">
        <v>7981</v>
      </c>
      <c r="AW519" s="31" t="s">
        <v>30588</v>
      </c>
      <c r="AX519" s="29">
        <f t="shared" si="79"/>
        <v>46343</v>
      </c>
      <c r="AY519" s="31" t="s">
        <v>26346</v>
      </c>
      <c r="AZ519" s="31" t="s">
        <v>16850</v>
      </c>
      <c r="BA519" s="30" t="s">
        <v>16849</v>
      </c>
      <c r="BB519" s="31"/>
      <c r="BC519" s="31"/>
      <c r="BD519" s="31" t="s">
        <v>7978</v>
      </c>
      <c r="BE519" s="31" t="s">
        <v>7976</v>
      </c>
      <c r="BF519" s="31" t="s">
        <v>7981</v>
      </c>
      <c r="BG519" s="31"/>
      <c r="BH519" s="31"/>
      <c r="BI519" s="31"/>
      <c r="BJ519" s="31"/>
      <c r="BK519" s="31" t="str">
        <f t="shared" si="78"/>
        <v>III/b</v>
      </c>
      <c r="BL519" s="31"/>
      <c r="BM519" s="31"/>
      <c r="BN519" s="31"/>
      <c r="BO519" s="31"/>
      <c r="BP519" s="31"/>
      <c r="BQ519" s="31"/>
      <c r="BR519" s="31"/>
      <c r="BS519" s="31"/>
      <c r="BT519" s="31"/>
      <c r="BU519" s="31"/>
      <c r="BV519" s="31" t="s">
        <v>30588</v>
      </c>
      <c r="BW519" s="31">
        <f t="shared" ca="1" si="84"/>
        <v>2</v>
      </c>
      <c r="BX519" s="78">
        <f t="shared" ca="1" si="85"/>
        <v>3</v>
      </c>
      <c r="BY519" s="31"/>
      <c r="BZ519" s="31"/>
      <c r="CA519" s="31" t="s">
        <v>2483</v>
      </c>
      <c r="CB519" s="31" t="s">
        <v>2519</v>
      </c>
      <c r="CC519" s="31">
        <v>1</v>
      </c>
      <c r="CD519" s="31">
        <v>1</v>
      </c>
      <c r="CE519" s="31"/>
      <c r="CF519" s="31"/>
      <c r="CG519" s="31"/>
      <c r="CH519" s="31"/>
      <c r="CI519" s="31"/>
      <c r="CJ519" s="31"/>
      <c r="CK519" s="31"/>
      <c r="CL519" s="31" t="s">
        <v>31739</v>
      </c>
      <c r="CM519" s="31" t="s">
        <v>31740</v>
      </c>
      <c r="CN519" s="31">
        <v>124</v>
      </c>
      <c r="CO519" s="31" t="s">
        <v>32500</v>
      </c>
      <c r="CP519" s="31" t="s">
        <v>31740</v>
      </c>
      <c r="CQ519" s="31">
        <v>124</v>
      </c>
      <c r="CR519" s="31"/>
      <c r="CS519" s="31" t="s">
        <v>25123</v>
      </c>
      <c r="CT519" s="31"/>
      <c r="CU519" s="31"/>
      <c r="CV519" s="31"/>
      <c r="CW519" s="31"/>
      <c r="CX519" s="31"/>
      <c r="CY519" s="31"/>
      <c r="CZ519" s="31"/>
      <c r="DA519" s="31"/>
      <c r="DB519" s="31"/>
      <c r="DC519" s="31"/>
      <c r="DD519" s="31"/>
      <c r="DE519" s="31"/>
      <c r="DF519" s="31"/>
      <c r="DG519" s="31"/>
      <c r="DH519" s="31"/>
      <c r="DI519" s="31"/>
      <c r="DJ519" s="31"/>
      <c r="DK519" s="31"/>
      <c r="DL519" s="31"/>
      <c r="DM519" s="38" t="s">
        <v>32358</v>
      </c>
      <c r="DN519" s="38"/>
      <c r="DO519" s="35"/>
      <c r="DP519" s="31" t="s">
        <v>31741</v>
      </c>
      <c r="DQ519" s="31" t="s">
        <v>31738</v>
      </c>
      <c r="DR519" s="31"/>
      <c r="DS519" s="31" t="s">
        <v>32380</v>
      </c>
      <c r="DT519" s="31"/>
      <c r="DU519" s="31">
        <v>2</v>
      </c>
      <c r="DV519" s="31" t="s">
        <v>32165</v>
      </c>
      <c r="DW519" s="31"/>
      <c r="DX519" s="31"/>
      <c r="DY519" s="31" t="s">
        <v>31735</v>
      </c>
      <c r="DZ519" s="31" t="s">
        <v>29569</v>
      </c>
      <c r="EA519" s="31"/>
      <c r="EB519" s="31"/>
      <c r="EC519" s="31" t="s">
        <v>40137</v>
      </c>
      <c r="ED519" s="31" t="s">
        <v>41101</v>
      </c>
      <c r="EE519" s="31" t="s">
        <v>2711</v>
      </c>
      <c r="EF519" s="31" t="s">
        <v>2711</v>
      </c>
      <c r="EG519" s="31"/>
      <c r="EH519" s="31" t="s">
        <v>41771</v>
      </c>
      <c r="EI519" s="31">
        <v>2022</v>
      </c>
      <c r="EJ519" s="31">
        <v>2025</v>
      </c>
    </row>
    <row r="520" spans="1:140" ht="23.25" customHeight="1">
      <c r="A520" s="25">
        <v>518</v>
      </c>
      <c r="B520" s="30" t="s">
        <v>24732</v>
      </c>
      <c r="C520" s="31" t="s">
        <v>3621</v>
      </c>
      <c r="D520" s="30" t="s">
        <v>2518</v>
      </c>
      <c r="E520" s="30"/>
      <c r="F520" s="30" t="s">
        <v>36257</v>
      </c>
      <c r="G520" s="31">
        <f t="shared" si="80"/>
        <v>58</v>
      </c>
      <c r="H520" s="72">
        <f t="shared" si="81"/>
        <v>49735</v>
      </c>
      <c r="I520" s="30"/>
      <c r="J520" s="30" t="s">
        <v>34084</v>
      </c>
      <c r="K520" s="30" t="s">
        <v>4318</v>
      </c>
      <c r="L520" s="31" t="s">
        <v>4318</v>
      </c>
      <c r="M520" s="31" t="s">
        <v>6378</v>
      </c>
      <c r="N520" s="31" t="s">
        <v>5797</v>
      </c>
      <c r="O520" s="31" t="s">
        <v>5271</v>
      </c>
      <c r="P520" s="31" t="s">
        <v>15640</v>
      </c>
      <c r="Q520" s="31"/>
      <c r="R520" s="31">
        <v>11</v>
      </c>
      <c r="S520" s="31">
        <v>3</v>
      </c>
      <c r="T520" s="31"/>
      <c r="U520" s="31">
        <v>70</v>
      </c>
      <c r="V520" s="31"/>
      <c r="W520" s="31" t="s">
        <v>3739</v>
      </c>
      <c r="X520" s="31" t="s">
        <v>7155</v>
      </c>
      <c r="Y520" s="31" t="e">
        <f t="shared" ca="1" si="82"/>
        <v>#VALUE!</v>
      </c>
      <c r="Z520" s="31" t="e">
        <f t="shared" ca="1" si="83"/>
        <v>#VALUE!</v>
      </c>
      <c r="AA520" s="31"/>
      <c r="AB520" s="31" t="s">
        <v>10517</v>
      </c>
      <c r="AC520" s="31" t="s">
        <v>34155</v>
      </c>
      <c r="AD520" s="31" t="s">
        <v>34161</v>
      </c>
      <c r="AE520" s="31" t="s">
        <v>16830</v>
      </c>
      <c r="AF520" s="31" t="s">
        <v>7976</v>
      </c>
      <c r="AG520" s="31" t="s">
        <v>5851</v>
      </c>
      <c r="AH520" s="31" t="s">
        <v>5851</v>
      </c>
      <c r="AI520" s="31" t="s">
        <v>40276</v>
      </c>
      <c r="AJ520" s="31" t="s">
        <v>4622</v>
      </c>
      <c r="AK520" s="31" t="s">
        <v>4623</v>
      </c>
      <c r="AL520" s="31" t="s">
        <v>4624</v>
      </c>
      <c r="AM520" s="31" t="s">
        <v>2711</v>
      </c>
      <c r="AN520" s="31" t="s">
        <v>2623</v>
      </c>
      <c r="AO520" s="31"/>
      <c r="AP520" s="31" t="s">
        <v>16830</v>
      </c>
      <c r="AQ520" s="31"/>
      <c r="AR520" s="31" t="s">
        <v>34144</v>
      </c>
      <c r="AS520" s="31" t="s">
        <v>34144</v>
      </c>
      <c r="AT520" s="31" t="str">
        <f>_xlfn.IFNA(VLOOKUP(D520,'[1]5. 1 Mei 2022'!$C$7:$F$60,4,FALSE),"")</f>
        <v/>
      </c>
      <c r="AU520" s="31"/>
      <c r="AV520" s="31" t="s">
        <v>14099</v>
      </c>
      <c r="AW520" s="31" t="s">
        <v>22705</v>
      </c>
      <c r="AX520" s="29" t="e">
        <f t="shared" si="79"/>
        <v>#VALUE!</v>
      </c>
      <c r="AY520" s="31" t="s">
        <v>26346</v>
      </c>
      <c r="AZ520" s="31" t="s">
        <v>16832</v>
      </c>
      <c r="BA520" s="30" t="s">
        <v>16830</v>
      </c>
      <c r="BB520" s="31"/>
      <c r="BC520" s="31"/>
      <c r="BD520" s="31" t="s">
        <v>7978</v>
      </c>
      <c r="BE520" s="31" t="s">
        <v>7976</v>
      </c>
      <c r="BF520" s="31" t="s">
        <v>14099</v>
      </c>
      <c r="BG520" s="31"/>
      <c r="BH520" s="31"/>
      <c r="BI520" s="31" t="s">
        <v>8137</v>
      </c>
      <c r="BJ520" s="31" t="s">
        <v>20289</v>
      </c>
      <c r="BK520" s="31" t="str">
        <f t="shared" si="78"/>
        <v>III/d</v>
      </c>
      <c r="BL520" s="31" t="s">
        <v>8077</v>
      </c>
      <c r="BM520" s="31"/>
      <c r="BN520" s="31"/>
      <c r="BO520" s="31"/>
      <c r="BP520" s="31"/>
      <c r="BQ520" s="31" t="s">
        <v>20289</v>
      </c>
      <c r="BR520" s="31" t="s">
        <v>17826</v>
      </c>
      <c r="BS520" s="31" t="s">
        <v>29967</v>
      </c>
      <c r="BT520" s="31" t="s">
        <v>2917</v>
      </c>
      <c r="BU520" s="31" t="s">
        <v>5049</v>
      </c>
      <c r="BV520" s="31" t="s">
        <v>1779</v>
      </c>
      <c r="BW520" s="31">
        <f t="shared" ca="1" si="84"/>
        <v>12</v>
      </c>
      <c r="BX520" s="78">
        <f t="shared" ca="1" si="85"/>
        <v>3</v>
      </c>
      <c r="BY520" s="31"/>
      <c r="BZ520" s="31"/>
      <c r="CA520" s="31" t="s">
        <v>2483</v>
      </c>
      <c r="CB520" s="31" t="s">
        <v>2519</v>
      </c>
      <c r="CC520" s="31">
        <v>2</v>
      </c>
      <c r="CD520" s="31">
        <v>1</v>
      </c>
      <c r="CE520" s="31" t="s">
        <v>20085</v>
      </c>
      <c r="CF520" s="31"/>
      <c r="CG520" s="31"/>
      <c r="CH520" s="31"/>
      <c r="CI520" s="31"/>
      <c r="CJ520" s="31"/>
      <c r="CK520" s="31"/>
      <c r="CL520" s="31" t="s">
        <v>23489</v>
      </c>
      <c r="CM520" s="31" t="s">
        <v>23490</v>
      </c>
      <c r="CN520" s="31">
        <v>124</v>
      </c>
      <c r="CO520" s="31" t="s">
        <v>23491</v>
      </c>
      <c r="CP520" s="31" t="s">
        <v>23490</v>
      </c>
      <c r="CQ520" s="31">
        <v>124</v>
      </c>
      <c r="CR520" s="31">
        <v>2273</v>
      </c>
      <c r="CS520" s="31" t="s">
        <v>7499</v>
      </c>
      <c r="CT520" s="31"/>
      <c r="CU520" s="31" t="s">
        <v>7500</v>
      </c>
      <c r="CV520" s="31" t="s">
        <v>25626</v>
      </c>
      <c r="CW520" s="31" t="s">
        <v>20128</v>
      </c>
      <c r="CX520" s="31" t="s">
        <v>25627</v>
      </c>
      <c r="CY520" s="31" t="s">
        <v>8499</v>
      </c>
      <c r="CZ520" s="31" t="s">
        <v>8584</v>
      </c>
      <c r="DA520" s="31" t="s">
        <v>8493</v>
      </c>
      <c r="DB520" s="31" t="s">
        <v>16740</v>
      </c>
      <c r="DC520" s="31" t="s">
        <v>16739</v>
      </c>
      <c r="DD520" s="31" t="s">
        <v>4972</v>
      </c>
      <c r="DE520" s="31"/>
      <c r="DF520" s="31" t="s">
        <v>25639</v>
      </c>
      <c r="DG520" s="31" t="s">
        <v>25640</v>
      </c>
      <c r="DH520" s="31" t="s">
        <v>25130</v>
      </c>
      <c r="DI520" s="31" t="s">
        <v>15864</v>
      </c>
      <c r="DJ520" s="31" t="s">
        <v>15865</v>
      </c>
      <c r="DK520" s="31" t="s">
        <v>25644</v>
      </c>
      <c r="DL520" s="31" t="s">
        <v>25643</v>
      </c>
      <c r="DM520" s="38" t="s">
        <v>9073</v>
      </c>
      <c r="DN520" s="38"/>
      <c r="DO520" s="35">
        <v>0</v>
      </c>
      <c r="DP520" s="31" t="s">
        <v>12802</v>
      </c>
      <c r="DQ520" s="31" t="s">
        <v>12801</v>
      </c>
      <c r="DR520" s="31"/>
      <c r="DS520" s="31" t="s">
        <v>26742</v>
      </c>
      <c r="DT520" s="31"/>
      <c r="DU520" s="31">
        <v>3</v>
      </c>
      <c r="DV520" s="31" t="s">
        <v>32167</v>
      </c>
      <c r="DW520" s="31"/>
      <c r="DX520" s="31"/>
      <c r="DY520" s="31" t="s">
        <v>34215</v>
      </c>
      <c r="DZ520" s="29">
        <v>44733</v>
      </c>
      <c r="EA520" s="29">
        <v>45804</v>
      </c>
      <c r="EB520" s="31">
        <v>0</v>
      </c>
      <c r="EC520" s="31" t="s">
        <v>40137</v>
      </c>
      <c r="ED520" s="31" t="s">
        <v>41101</v>
      </c>
      <c r="EE520" s="31" t="s">
        <v>2711</v>
      </c>
      <c r="EF520" s="31" t="s">
        <v>2711</v>
      </c>
      <c r="EG520" s="31" t="s">
        <v>41191</v>
      </c>
      <c r="EH520" s="31"/>
      <c r="EI520" s="31"/>
      <c r="EJ520" s="31"/>
    </row>
    <row r="521" spans="1:140" ht="23.25" customHeight="1">
      <c r="A521" s="25">
        <v>519</v>
      </c>
      <c r="B521" s="30" t="s">
        <v>26311</v>
      </c>
      <c r="C521" s="31" t="s">
        <v>6220</v>
      </c>
      <c r="D521" s="30" t="s">
        <v>30276</v>
      </c>
      <c r="E521" s="30"/>
      <c r="F521" s="30" t="s">
        <v>36262</v>
      </c>
      <c r="G521" s="31">
        <f t="shared" si="80"/>
        <v>58</v>
      </c>
      <c r="H521" s="72">
        <f t="shared" si="81"/>
        <v>53053</v>
      </c>
      <c r="I521" s="30" t="s">
        <v>35025</v>
      </c>
      <c r="J521" s="30" t="s">
        <v>34085</v>
      </c>
      <c r="K521" s="30" t="s">
        <v>34082</v>
      </c>
      <c r="L521" s="31" t="s">
        <v>6220</v>
      </c>
      <c r="M521" s="31" t="s">
        <v>3186</v>
      </c>
      <c r="N521" s="31" t="s">
        <v>3311</v>
      </c>
      <c r="O521" s="31" t="s">
        <v>2534</v>
      </c>
      <c r="P521" s="52" t="s">
        <v>24067</v>
      </c>
      <c r="Q521" s="31" t="s">
        <v>39687</v>
      </c>
      <c r="R521" s="31"/>
      <c r="S521" s="31"/>
      <c r="T521" s="52" t="s">
        <v>22032</v>
      </c>
      <c r="U521" s="31"/>
      <c r="V521" s="31"/>
      <c r="W521" s="31" t="s">
        <v>6910</v>
      </c>
      <c r="X521" s="31" t="s">
        <v>788</v>
      </c>
      <c r="Y521" s="31">
        <f t="shared" ca="1" si="82"/>
        <v>36</v>
      </c>
      <c r="Z521" s="31" t="str">
        <f t="shared" ca="1" si="83"/>
        <v>36-45</v>
      </c>
      <c r="AA521" s="31"/>
      <c r="AB521" s="31" t="s">
        <v>16549</v>
      </c>
      <c r="AC521" s="31" t="s">
        <v>34154</v>
      </c>
      <c r="AD521" s="31" t="s">
        <v>34161</v>
      </c>
      <c r="AE521" s="31" t="s">
        <v>16842</v>
      </c>
      <c r="AF521" s="31" t="s">
        <v>7976</v>
      </c>
      <c r="AG521" s="31" t="s">
        <v>5851</v>
      </c>
      <c r="AH521" s="31" t="s">
        <v>5851</v>
      </c>
      <c r="AI521" s="31" t="s">
        <v>40275</v>
      </c>
      <c r="AJ521" s="31" t="s">
        <v>30309</v>
      </c>
      <c r="AK521" s="31" t="s">
        <v>30310</v>
      </c>
      <c r="AL521" s="31" t="s">
        <v>30311</v>
      </c>
      <c r="AM521" s="31" t="s">
        <v>2711</v>
      </c>
      <c r="AN521" s="31"/>
      <c r="AO521" s="31"/>
      <c r="AP521" s="31" t="s">
        <v>2307</v>
      </c>
      <c r="AQ521" s="31" t="s">
        <v>30588</v>
      </c>
      <c r="AR521" s="31" t="s">
        <v>34143</v>
      </c>
      <c r="AS521" s="31" t="s">
        <v>34143</v>
      </c>
      <c r="AT521" s="31" t="str">
        <f>_xlfn.IFNA(VLOOKUP(D521,'[1]5. 1 Mei 2022'!$C$7:$F$60,4,FALSE),"")</f>
        <v/>
      </c>
      <c r="AU521" s="31" t="s">
        <v>34278</v>
      </c>
      <c r="AV521" s="31" t="s">
        <v>33055</v>
      </c>
      <c r="AW521" s="31" t="s">
        <v>21743</v>
      </c>
      <c r="AX521" s="29">
        <f t="shared" si="79"/>
        <v>46509</v>
      </c>
      <c r="AY521" s="31" t="s">
        <v>26346</v>
      </c>
      <c r="AZ521" s="31" t="s">
        <v>6924</v>
      </c>
      <c r="BA521" s="30" t="s">
        <v>2307</v>
      </c>
      <c r="BB521" s="31" t="s">
        <v>34374</v>
      </c>
      <c r="BC521" s="31"/>
      <c r="BD521" s="31" t="s">
        <v>31066</v>
      </c>
      <c r="BE521" s="31" t="s">
        <v>7976</v>
      </c>
      <c r="BF521" s="31" t="s">
        <v>33055</v>
      </c>
      <c r="BG521" s="31"/>
      <c r="BH521" s="31"/>
      <c r="BI521" s="31"/>
      <c r="BJ521" s="31"/>
      <c r="BK521" s="31" t="str">
        <f t="shared" si="78"/>
        <v>III/b</v>
      </c>
      <c r="BL521" s="31"/>
      <c r="BM521" s="31"/>
      <c r="BN521" s="31"/>
      <c r="BO521" s="31"/>
      <c r="BP521" s="31"/>
      <c r="BQ521" s="31"/>
      <c r="BR521" s="31"/>
      <c r="BS521" s="31"/>
      <c r="BT521" s="31" t="s">
        <v>18580</v>
      </c>
      <c r="BU521" s="31"/>
      <c r="BV521" s="31" t="s">
        <v>18580</v>
      </c>
      <c r="BW521" s="31">
        <f t="shared" ca="1" si="84"/>
        <v>2</v>
      </c>
      <c r="BX521" s="78">
        <f t="shared" ca="1" si="85"/>
        <v>3</v>
      </c>
      <c r="BY521" s="31"/>
      <c r="BZ521" s="31"/>
      <c r="CA521" s="31" t="s">
        <v>996</v>
      </c>
      <c r="CB521" s="31" t="s">
        <v>2519</v>
      </c>
      <c r="CC521" s="31">
        <v>1</v>
      </c>
      <c r="CD521" s="31">
        <v>1</v>
      </c>
      <c r="CE521" s="31"/>
      <c r="CF521" s="31"/>
      <c r="CG521" s="31"/>
      <c r="CH521" s="31"/>
      <c r="CI521" s="31"/>
      <c r="CJ521" s="31"/>
      <c r="CK521" s="31"/>
      <c r="CL521" s="31" t="s">
        <v>41106</v>
      </c>
      <c r="CM521" s="31" t="s">
        <v>41107</v>
      </c>
      <c r="CN521" s="31">
        <v>128</v>
      </c>
      <c r="CO521" s="31" t="s">
        <v>41108</v>
      </c>
      <c r="CP521" s="31" t="s">
        <v>41107</v>
      </c>
      <c r="CQ521" s="31">
        <v>128</v>
      </c>
      <c r="CR521" s="31"/>
      <c r="CS521" s="31" t="s">
        <v>25123</v>
      </c>
      <c r="CT521" s="31"/>
      <c r="CU521" s="31"/>
      <c r="CV521" s="31"/>
      <c r="CW521" s="31"/>
      <c r="CX521" s="31"/>
      <c r="CY521" s="31"/>
      <c r="CZ521" s="31"/>
      <c r="DA521" s="31"/>
      <c r="DB521" s="31" t="s">
        <v>30308</v>
      </c>
      <c r="DC521" s="31"/>
      <c r="DD521" s="31"/>
      <c r="DE521" s="31" t="s">
        <v>30307</v>
      </c>
      <c r="DF521" s="31"/>
      <c r="DG521" s="31"/>
      <c r="DH521" s="31"/>
      <c r="DI521" s="31"/>
      <c r="DJ521" s="31"/>
      <c r="DK521" s="31"/>
      <c r="DL521" s="31"/>
      <c r="DM521" s="38" t="s">
        <v>32306</v>
      </c>
      <c r="DN521" s="38"/>
      <c r="DO521" s="35"/>
      <c r="DP521" s="31" t="s">
        <v>30315</v>
      </c>
      <c r="DQ521" s="31" t="s">
        <v>30314</v>
      </c>
      <c r="DR521" s="31"/>
      <c r="DS521" s="31" t="s">
        <v>30312</v>
      </c>
      <c r="DT521" s="31" t="s">
        <v>30313</v>
      </c>
      <c r="DU521" s="31">
        <v>3</v>
      </c>
      <c r="DV521" s="31" t="s">
        <v>32167</v>
      </c>
      <c r="DW521" s="31"/>
      <c r="DX521" s="31"/>
      <c r="DY521" s="31" t="s">
        <v>30306</v>
      </c>
      <c r="DZ521" s="31" t="s">
        <v>22779</v>
      </c>
      <c r="EA521" s="31"/>
      <c r="EB521" s="31">
        <v>0</v>
      </c>
      <c r="EC521" s="31" t="s">
        <v>40137</v>
      </c>
      <c r="ED521" s="31" t="s">
        <v>41100</v>
      </c>
      <c r="EE521" s="31" t="s">
        <v>2711</v>
      </c>
      <c r="EF521" s="31" t="s">
        <v>2711</v>
      </c>
      <c r="EG521" s="31"/>
      <c r="EH521" s="31"/>
      <c r="EI521" s="31"/>
      <c r="EJ521" s="31"/>
    </row>
    <row r="522" spans="1:140" ht="23.25" customHeight="1">
      <c r="A522" s="25">
        <v>520</v>
      </c>
      <c r="B522" s="30" t="s">
        <v>31633</v>
      </c>
      <c r="C522" s="31" t="s">
        <v>4318</v>
      </c>
      <c r="D522" s="30" t="s">
        <v>20590</v>
      </c>
      <c r="E522" s="30"/>
      <c r="F522" s="30" t="s">
        <v>36257</v>
      </c>
      <c r="G522" s="31">
        <f t="shared" si="80"/>
        <v>58</v>
      </c>
      <c r="H522" s="72">
        <f t="shared" si="81"/>
        <v>52048</v>
      </c>
      <c r="I522" s="30"/>
      <c r="J522" s="30" t="s">
        <v>34084</v>
      </c>
      <c r="K522" s="30" t="s">
        <v>4318</v>
      </c>
      <c r="L522" s="31" t="s">
        <v>4318</v>
      </c>
      <c r="M522" s="31" t="s">
        <v>6378</v>
      </c>
      <c r="N522" s="31" t="s">
        <v>4008</v>
      </c>
      <c r="O522" s="31" t="s">
        <v>4320</v>
      </c>
      <c r="P522" s="31" t="s">
        <v>30542</v>
      </c>
      <c r="Q522" s="31"/>
      <c r="R522" s="31">
        <v>4</v>
      </c>
      <c r="S522" s="31">
        <v>0</v>
      </c>
      <c r="T522" s="31"/>
      <c r="U522" s="31">
        <v>68</v>
      </c>
      <c r="V522" s="31" t="s">
        <v>24940</v>
      </c>
      <c r="W522" s="31" t="s">
        <v>6910</v>
      </c>
      <c r="X522" s="31" t="s">
        <v>19411</v>
      </c>
      <c r="Y522" s="31">
        <f t="shared" ca="1" si="82"/>
        <v>39</v>
      </c>
      <c r="Z522" s="31" t="str">
        <f t="shared" ca="1" si="83"/>
        <v>36-45</v>
      </c>
      <c r="AA522" s="31"/>
      <c r="AB522" s="31" t="s">
        <v>7984</v>
      </c>
      <c r="AC522" s="31" t="s">
        <v>34154</v>
      </c>
      <c r="AD522" s="31" t="s">
        <v>34161</v>
      </c>
      <c r="AE522" s="31" t="s">
        <v>16840</v>
      </c>
      <c r="AF522" s="31" t="s">
        <v>7976</v>
      </c>
      <c r="AG522" s="31" t="s">
        <v>5851</v>
      </c>
      <c r="AH522" s="31" t="s">
        <v>5851</v>
      </c>
      <c r="AI522" s="31" t="s">
        <v>40275</v>
      </c>
      <c r="AJ522" s="31" t="s">
        <v>19587</v>
      </c>
      <c r="AK522" s="31" t="s">
        <v>19588</v>
      </c>
      <c r="AL522" s="31" t="s">
        <v>16424</v>
      </c>
      <c r="AM522" s="31" t="s">
        <v>2711</v>
      </c>
      <c r="AN522" s="31"/>
      <c r="AO522" s="31"/>
      <c r="AP522" s="31" t="s">
        <v>16840</v>
      </c>
      <c r="AQ522" s="31"/>
      <c r="AR522" s="31" t="s">
        <v>34144</v>
      </c>
      <c r="AS522" s="31" t="s">
        <v>34144</v>
      </c>
      <c r="AT522" s="31" t="str">
        <f>_xlfn.IFNA(VLOOKUP(D522,'[1]5. 1 Mei 2022'!$C$7:$F$60,4,FALSE),"")</f>
        <v/>
      </c>
      <c r="AU522" s="31"/>
      <c r="AV522" s="31" t="s">
        <v>7984</v>
      </c>
      <c r="AW522" s="31" t="s">
        <v>20028</v>
      </c>
      <c r="AX522" s="29">
        <f t="shared" si="79"/>
        <v>45215</v>
      </c>
      <c r="AY522" s="31" t="s">
        <v>26346</v>
      </c>
      <c r="AZ522" s="31" t="s">
        <v>16841</v>
      </c>
      <c r="BA522" s="30" t="s">
        <v>16840</v>
      </c>
      <c r="BB522" s="31"/>
      <c r="BC522" s="31"/>
      <c r="BD522" s="31" t="s">
        <v>7978</v>
      </c>
      <c r="BE522" s="31" t="s">
        <v>7976</v>
      </c>
      <c r="BF522" s="31" t="s">
        <v>7984</v>
      </c>
      <c r="BG522" s="31"/>
      <c r="BH522" s="31"/>
      <c r="BI522" s="31" t="s">
        <v>8137</v>
      </c>
      <c r="BJ522" s="31" t="s">
        <v>20279</v>
      </c>
      <c r="BK522" s="31" t="str">
        <f t="shared" si="78"/>
        <v>III/c</v>
      </c>
      <c r="BL522" s="31" t="s">
        <v>8077</v>
      </c>
      <c r="BM522" s="31"/>
      <c r="BN522" s="31"/>
      <c r="BO522" s="31"/>
      <c r="BP522" s="31"/>
      <c r="BQ522" s="31" t="s">
        <v>20279</v>
      </c>
      <c r="BR522" s="31" t="s">
        <v>26137</v>
      </c>
      <c r="BS522" s="31" t="s">
        <v>30440</v>
      </c>
      <c r="BT522" s="31" t="s">
        <v>19644</v>
      </c>
      <c r="BU522" s="31" t="s">
        <v>21685</v>
      </c>
      <c r="BV522" s="31" t="s">
        <v>1301</v>
      </c>
      <c r="BW522" s="31">
        <f t="shared" ca="1" si="84"/>
        <v>6</v>
      </c>
      <c r="BX522" s="78">
        <f t="shared" ca="1" si="85"/>
        <v>3</v>
      </c>
      <c r="BY522" s="31"/>
      <c r="BZ522" s="31" t="s">
        <v>26096</v>
      </c>
      <c r="CA522" s="31" t="s">
        <v>4239</v>
      </c>
      <c r="CB522" s="31" t="s">
        <v>2519</v>
      </c>
      <c r="CC522" s="31">
        <v>1</v>
      </c>
      <c r="CD522" s="31">
        <v>1</v>
      </c>
      <c r="CE522" s="31" t="s">
        <v>20085</v>
      </c>
      <c r="CF522" s="31"/>
      <c r="CG522" s="31"/>
      <c r="CH522" s="31"/>
      <c r="CI522" s="31"/>
      <c r="CJ522" s="31"/>
      <c r="CK522" s="31"/>
      <c r="CL522" s="31" t="s">
        <v>36617</v>
      </c>
      <c r="CM522" s="31" t="s">
        <v>28333</v>
      </c>
      <c r="CN522" s="31">
        <v>125</v>
      </c>
      <c r="CO522" s="31" t="s">
        <v>28332</v>
      </c>
      <c r="CP522" s="31" t="s">
        <v>28333</v>
      </c>
      <c r="CQ522" s="31">
        <v>125</v>
      </c>
      <c r="CR522" s="31">
        <v>2384</v>
      </c>
      <c r="CS522" s="31" t="s">
        <v>19624</v>
      </c>
      <c r="CT522" s="31" t="s">
        <v>19625</v>
      </c>
      <c r="CU522" s="31" t="s">
        <v>5940</v>
      </c>
      <c r="CV522" s="31" t="s">
        <v>19589</v>
      </c>
      <c r="CW522" s="31" t="s">
        <v>16454</v>
      </c>
      <c r="CX522" s="31" t="s">
        <v>18624</v>
      </c>
      <c r="CY522" s="31" t="s">
        <v>19589</v>
      </c>
      <c r="CZ522" s="31" t="s">
        <v>8555</v>
      </c>
      <c r="DA522" s="31" t="s">
        <v>18624</v>
      </c>
      <c r="DB522" s="31" t="s">
        <v>19620</v>
      </c>
      <c r="DC522" s="31" t="s">
        <v>19622</v>
      </c>
      <c r="DD522" s="31" t="s">
        <v>19623</v>
      </c>
      <c r="DE522" s="31" t="s">
        <v>18697</v>
      </c>
      <c r="DF522" s="31" t="s">
        <v>25639</v>
      </c>
      <c r="DG522" s="31" t="s">
        <v>25640</v>
      </c>
      <c r="DH522" s="31" t="s">
        <v>18697</v>
      </c>
      <c r="DI522" s="31" t="s">
        <v>19590</v>
      </c>
      <c r="DJ522" s="31" t="s">
        <v>18624</v>
      </c>
      <c r="DK522" s="31" t="s">
        <v>25644</v>
      </c>
      <c r="DL522" s="31" t="s">
        <v>25643</v>
      </c>
      <c r="DM522" s="38" t="s">
        <v>19584</v>
      </c>
      <c r="DN522" s="38"/>
      <c r="DO522" s="35" t="s">
        <v>22002</v>
      </c>
      <c r="DP522" s="31" t="s">
        <v>19592</v>
      </c>
      <c r="DQ522" s="31" t="s">
        <v>19593</v>
      </c>
      <c r="DR522" s="31"/>
      <c r="DS522" s="31" t="s">
        <v>19585</v>
      </c>
      <c r="DT522" s="31" t="s">
        <v>19586</v>
      </c>
      <c r="DU522" s="31">
        <v>3</v>
      </c>
      <c r="DV522" s="31" t="s">
        <v>32167</v>
      </c>
      <c r="DW522" s="31"/>
      <c r="DX522" s="31"/>
      <c r="DY522" s="31" t="s">
        <v>34643</v>
      </c>
      <c r="DZ522" s="29">
        <v>43951</v>
      </c>
      <c r="EA522" s="29">
        <v>45046</v>
      </c>
      <c r="EB522" s="31">
        <v>0</v>
      </c>
      <c r="EC522" s="31" t="s">
        <v>40137</v>
      </c>
      <c r="ED522" s="31" t="s">
        <v>41101</v>
      </c>
      <c r="EE522" s="31" t="s">
        <v>2711</v>
      </c>
      <c r="EF522" s="31" t="s">
        <v>2711</v>
      </c>
      <c r="EG522" s="31"/>
      <c r="EH522" s="31" t="s">
        <v>41770</v>
      </c>
      <c r="EI522" s="31">
        <v>2022</v>
      </c>
      <c r="EJ522" s="31">
        <v>2025</v>
      </c>
    </row>
    <row r="523" spans="1:140" ht="23.25" customHeight="1">
      <c r="A523" s="25">
        <v>521</v>
      </c>
      <c r="B523" s="30" t="s">
        <v>19409</v>
      </c>
      <c r="C523" s="31" t="s">
        <v>26157</v>
      </c>
      <c r="D523" s="30" t="s">
        <v>29994</v>
      </c>
      <c r="E523" s="30"/>
      <c r="F523" s="30" t="s">
        <v>36258</v>
      </c>
      <c r="G523" s="31">
        <f t="shared" si="80"/>
        <v>58</v>
      </c>
      <c r="H523" s="72">
        <f t="shared" si="81"/>
        <v>52505</v>
      </c>
      <c r="I523" s="30"/>
      <c r="J523" s="30" t="s">
        <v>34084</v>
      </c>
      <c r="K523" s="30" t="s">
        <v>4318</v>
      </c>
      <c r="L523" s="31" t="s">
        <v>4318</v>
      </c>
      <c r="M523" s="31" t="s">
        <v>3186</v>
      </c>
      <c r="N523" s="31" t="s">
        <v>3311</v>
      </c>
      <c r="O523" s="31" t="s">
        <v>2534</v>
      </c>
      <c r="P523" s="31" t="s">
        <v>30295</v>
      </c>
      <c r="Q523" s="31"/>
      <c r="R523" s="31">
        <v>4</v>
      </c>
      <c r="S523" s="31">
        <v>11</v>
      </c>
      <c r="T523" s="31"/>
      <c r="U523" s="31"/>
      <c r="V523" s="31"/>
      <c r="W523" s="31" t="s">
        <v>980</v>
      </c>
      <c r="X523" s="31" t="s">
        <v>19410</v>
      </c>
      <c r="Y523" s="31" t="e">
        <f t="shared" ca="1" si="82"/>
        <v>#VALUE!</v>
      </c>
      <c r="Z523" s="31" t="e">
        <f t="shared" ca="1" si="83"/>
        <v>#VALUE!</v>
      </c>
      <c r="AA523" s="31"/>
      <c r="AB523" s="31" t="s">
        <v>7984</v>
      </c>
      <c r="AC523" s="31" t="s">
        <v>34154</v>
      </c>
      <c r="AD523" s="31" t="s">
        <v>34161</v>
      </c>
      <c r="AE523" s="31" t="s">
        <v>16840</v>
      </c>
      <c r="AF523" s="31" t="s">
        <v>7976</v>
      </c>
      <c r="AG523" s="31" t="s">
        <v>5851</v>
      </c>
      <c r="AH523" s="31" t="s">
        <v>5851</v>
      </c>
      <c r="AI523" s="31" t="s">
        <v>40275</v>
      </c>
      <c r="AJ523" s="31" t="s">
        <v>19599</v>
      </c>
      <c r="AK523" s="31" t="s">
        <v>19600</v>
      </c>
      <c r="AL523" s="31" t="s">
        <v>18439</v>
      </c>
      <c r="AM523" s="31" t="s">
        <v>2711</v>
      </c>
      <c r="AN523" s="31"/>
      <c r="AO523" s="31"/>
      <c r="AP523" s="31" t="s">
        <v>16840</v>
      </c>
      <c r="AQ523" s="31" t="s">
        <v>19922</v>
      </c>
      <c r="AR523" s="31" t="s">
        <v>34144</v>
      </c>
      <c r="AS523" s="31" t="s">
        <v>34144</v>
      </c>
      <c r="AT523" s="31" t="str">
        <f>_xlfn.IFNA(VLOOKUP(D523,'[1]5. 1 Mei 2022'!$C$7:$F$60,4,FALSE),"")</f>
        <v/>
      </c>
      <c r="AU523" s="31"/>
      <c r="AV523" s="31" t="s">
        <v>7984</v>
      </c>
      <c r="AW523" s="31" t="s">
        <v>22724</v>
      </c>
      <c r="AX523" s="29" t="e">
        <f t="shared" si="79"/>
        <v>#VALUE!</v>
      </c>
      <c r="AY523" s="31" t="s">
        <v>26346</v>
      </c>
      <c r="AZ523" s="31" t="s">
        <v>16841</v>
      </c>
      <c r="BA523" s="30" t="s">
        <v>16840</v>
      </c>
      <c r="BB523" s="31"/>
      <c r="BC523" s="31"/>
      <c r="BD523" s="31" t="s">
        <v>7978</v>
      </c>
      <c r="BE523" s="31" t="s">
        <v>7976</v>
      </c>
      <c r="BF523" s="31" t="s">
        <v>7984</v>
      </c>
      <c r="BG523" s="31" t="s">
        <v>22718</v>
      </c>
      <c r="BH523" s="31"/>
      <c r="BI523" s="31" t="s">
        <v>8137</v>
      </c>
      <c r="BJ523" s="31">
        <v>0</v>
      </c>
      <c r="BK523" s="31" t="str">
        <f t="shared" si="78"/>
        <v>III/b</v>
      </c>
      <c r="BL523" s="31" t="s">
        <v>8077</v>
      </c>
      <c r="BM523" s="31"/>
      <c r="BN523" s="31"/>
      <c r="BO523" s="31"/>
      <c r="BP523" s="31"/>
      <c r="BQ523" s="31" t="s">
        <v>20298</v>
      </c>
      <c r="BR523" s="66" t="s">
        <v>37141</v>
      </c>
      <c r="BS523" s="52" t="s">
        <v>34682</v>
      </c>
      <c r="BT523" s="31" t="s">
        <v>26137</v>
      </c>
      <c r="BU523" s="31" t="s">
        <v>30295</v>
      </c>
      <c r="BV523" s="31" t="s">
        <v>1301</v>
      </c>
      <c r="BW523" s="31">
        <f t="shared" ca="1" si="84"/>
        <v>6</v>
      </c>
      <c r="BX523" s="78">
        <f t="shared" ca="1" si="85"/>
        <v>3</v>
      </c>
      <c r="BY523" s="31" t="s">
        <v>25993</v>
      </c>
      <c r="BZ523" s="31"/>
      <c r="CA523" s="31" t="s">
        <v>2483</v>
      </c>
      <c r="CB523" s="31" t="s">
        <v>2519</v>
      </c>
      <c r="CC523" s="31">
        <v>3</v>
      </c>
      <c r="CD523" s="31">
        <v>1</v>
      </c>
      <c r="CE523" s="31" t="s">
        <v>20085</v>
      </c>
      <c r="CF523" s="31"/>
      <c r="CG523" s="31"/>
      <c r="CH523" s="31"/>
      <c r="CI523" s="31"/>
      <c r="CJ523" s="31"/>
      <c r="CK523" s="31"/>
      <c r="CL523" s="52" t="s">
        <v>35954</v>
      </c>
      <c r="CM523" s="52" t="s">
        <v>35955</v>
      </c>
      <c r="CN523" s="31">
        <v>127</v>
      </c>
      <c r="CO523" s="31" t="s">
        <v>36057</v>
      </c>
      <c r="CP523" s="31" t="s">
        <v>35955</v>
      </c>
      <c r="CQ523" s="31">
        <v>127</v>
      </c>
      <c r="CR523" s="31">
        <v>2383</v>
      </c>
      <c r="CS523" s="31" t="s">
        <v>19601</v>
      </c>
      <c r="CT523" s="31" t="s">
        <v>19602</v>
      </c>
      <c r="CU523" s="31" t="s">
        <v>19603</v>
      </c>
      <c r="CV523" s="31" t="s">
        <v>19595</v>
      </c>
      <c r="CW523" s="31" t="s">
        <v>16454</v>
      </c>
      <c r="CX523" s="31" t="s">
        <v>19596</v>
      </c>
      <c r="CY523" s="31" t="s">
        <v>19594</v>
      </c>
      <c r="CZ523" s="31" t="s">
        <v>8580</v>
      </c>
      <c r="DA523" s="31" t="s">
        <v>18889</v>
      </c>
      <c r="DB523" s="31" t="s">
        <v>19591</v>
      </c>
      <c r="DC523" s="31"/>
      <c r="DD523" s="31"/>
      <c r="DE523" s="31"/>
      <c r="DF523" s="31" t="s">
        <v>25639</v>
      </c>
      <c r="DG523" s="31" t="s">
        <v>25640</v>
      </c>
      <c r="DH523" s="31" t="s">
        <v>18699</v>
      </c>
      <c r="DI523" s="31"/>
      <c r="DJ523" s="31"/>
      <c r="DK523" s="31" t="s">
        <v>25644</v>
      </c>
      <c r="DL523" s="31" t="s">
        <v>25643</v>
      </c>
      <c r="DM523" s="38" t="s">
        <v>30729</v>
      </c>
      <c r="DN523" s="38"/>
      <c r="DO523" s="35" t="s">
        <v>30977</v>
      </c>
      <c r="DP523" s="31" t="s">
        <v>30730</v>
      </c>
      <c r="DQ523" s="31" t="s">
        <v>30731</v>
      </c>
      <c r="DR523" s="31"/>
      <c r="DS523" s="31" t="s">
        <v>19598</v>
      </c>
      <c r="DT523" s="31" t="s">
        <v>19597</v>
      </c>
      <c r="DU523" s="31">
        <v>3</v>
      </c>
      <c r="DV523" s="31" t="s">
        <v>32167</v>
      </c>
      <c r="DW523" s="31"/>
      <c r="DX523" s="31"/>
      <c r="DY523" s="31" t="s">
        <v>34644</v>
      </c>
      <c r="DZ523" s="29">
        <v>43951</v>
      </c>
      <c r="EA523" s="29">
        <v>45046</v>
      </c>
      <c r="EB523" s="31">
        <v>0</v>
      </c>
      <c r="EC523" s="31" t="s">
        <v>40137</v>
      </c>
      <c r="ED523" s="31" t="s">
        <v>41101</v>
      </c>
      <c r="EE523" s="31" t="s">
        <v>3930</v>
      </c>
      <c r="EF523" s="31" t="s">
        <v>2711</v>
      </c>
      <c r="EG523" s="31"/>
      <c r="EH523" s="31"/>
      <c r="EI523" s="31"/>
      <c r="EJ523" s="31"/>
    </row>
    <row r="524" spans="1:140" ht="23.25" customHeight="1">
      <c r="A524" s="25">
        <v>522</v>
      </c>
      <c r="B524" s="30" t="s">
        <v>25780</v>
      </c>
      <c r="C524" s="31">
        <v>140255687</v>
      </c>
      <c r="D524" s="30" t="s">
        <v>1041</v>
      </c>
      <c r="E524" s="30"/>
      <c r="F524" s="30" t="s">
        <v>36260</v>
      </c>
      <c r="G524" s="31">
        <f t="shared" si="80"/>
        <v>65</v>
      </c>
      <c r="H524" s="72">
        <f t="shared" si="81"/>
        <v>47300</v>
      </c>
      <c r="I524" s="30"/>
      <c r="J524" s="30" t="s">
        <v>34084</v>
      </c>
      <c r="K524" s="30" t="s">
        <v>4318</v>
      </c>
      <c r="L524" s="31" t="s">
        <v>4318</v>
      </c>
      <c r="M524" s="31" t="s">
        <v>3186</v>
      </c>
      <c r="N524" s="31" t="s">
        <v>4652</v>
      </c>
      <c r="O524" s="31" t="s">
        <v>4317</v>
      </c>
      <c r="P524" s="52" t="s">
        <v>24630</v>
      </c>
      <c r="Q524" s="31" t="s">
        <v>39822</v>
      </c>
      <c r="R524" s="31">
        <v>31</v>
      </c>
      <c r="S524" s="31">
        <v>10</v>
      </c>
      <c r="T524" s="31"/>
      <c r="U524" s="31">
        <v>1249</v>
      </c>
      <c r="V524" s="31"/>
      <c r="W524" s="31" t="s">
        <v>3353</v>
      </c>
      <c r="X524" s="31" t="s">
        <v>5193</v>
      </c>
      <c r="Y524" s="31" t="e">
        <f t="shared" ca="1" si="82"/>
        <v>#VALUE!</v>
      </c>
      <c r="Z524" s="31" t="e">
        <f t="shared" ca="1" si="83"/>
        <v>#VALUE!</v>
      </c>
      <c r="AA524" s="31"/>
      <c r="AB524" s="31" t="s">
        <v>12474</v>
      </c>
      <c r="AC524" s="31" t="s">
        <v>34154</v>
      </c>
      <c r="AD524" s="31" t="s">
        <v>34161</v>
      </c>
      <c r="AE524" s="31" t="s">
        <v>25131</v>
      </c>
      <c r="AF524" s="31" t="s">
        <v>7976</v>
      </c>
      <c r="AG524" s="31" t="s">
        <v>5851</v>
      </c>
      <c r="AH524" s="31" t="s">
        <v>5851</v>
      </c>
      <c r="AI524" s="31" t="s">
        <v>40275</v>
      </c>
      <c r="AJ524" s="31" t="s">
        <v>1498</v>
      </c>
      <c r="AK524" s="31" t="s">
        <v>4626</v>
      </c>
      <c r="AL524" s="31" t="s">
        <v>4627</v>
      </c>
      <c r="AM524" s="31" t="s">
        <v>2711</v>
      </c>
      <c r="AN524" s="31"/>
      <c r="AO524" s="31"/>
      <c r="AP524" s="31" t="s">
        <v>25131</v>
      </c>
      <c r="AQ524" s="31"/>
      <c r="AR524" s="31" t="s">
        <v>34144</v>
      </c>
      <c r="AS524" s="31" t="s">
        <v>34144</v>
      </c>
      <c r="AT524" s="31" t="str">
        <f>_xlfn.IFNA(VLOOKUP(D524,'[1]5. 1 Mei 2022'!$C$7:$F$60,4,FALSE),"")</f>
        <v/>
      </c>
      <c r="AU524" s="31"/>
      <c r="AV524" s="31" t="s">
        <v>12474</v>
      </c>
      <c r="AW524" s="31" t="s">
        <v>30588</v>
      </c>
      <c r="AX524" s="29">
        <f t="shared" si="79"/>
        <v>46343</v>
      </c>
      <c r="AY524" s="31" t="s">
        <v>26346</v>
      </c>
      <c r="AZ524" s="31" t="s">
        <v>16844</v>
      </c>
      <c r="BA524" s="30" t="s">
        <v>25131</v>
      </c>
      <c r="BB524" s="31"/>
      <c r="BC524" s="31"/>
      <c r="BD524" s="31" t="s">
        <v>7978</v>
      </c>
      <c r="BE524" s="31" t="s">
        <v>7976</v>
      </c>
      <c r="BF524" s="31" t="s">
        <v>12474</v>
      </c>
      <c r="BG524" s="31"/>
      <c r="BH524" s="31"/>
      <c r="BI524" s="31" t="s">
        <v>8137</v>
      </c>
      <c r="BJ524" s="31" t="s">
        <v>21630</v>
      </c>
      <c r="BK524" s="31" t="str">
        <f t="shared" si="78"/>
        <v>IV/e</v>
      </c>
      <c r="BL524" s="31" t="s">
        <v>8077</v>
      </c>
      <c r="BM524" s="31"/>
      <c r="BN524" s="31"/>
      <c r="BO524" s="31"/>
      <c r="BP524" s="31" t="s">
        <v>1498</v>
      </c>
      <c r="BQ524" s="31" t="s">
        <v>21630</v>
      </c>
      <c r="BR524" s="31" t="s">
        <v>23782</v>
      </c>
      <c r="BS524" s="73">
        <v>1055188</v>
      </c>
      <c r="BT524" s="31" t="s">
        <v>3332</v>
      </c>
      <c r="BU524" s="31"/>
      <c r="BV524" s="31" t="s">
        <v>7463</v>
      </c>
      <c r="BW524" s="31">
        <f t="shared" ca="1" si="84"/>
        <v>18</v>
      </c>
      <c r="BX524" s="78">
        <f t="shared" ca="1" si="85"/>
        <v>3</v>
      </c>
      <c r="BY524" s="31"/>
      <c r="BZ524" s="31"/>
      <c r="CA524" s="31" t="s">
        <v>2483</v>
      </c>
      <c r="CB524" s="31" t="s">
        <v>2519</v>
      </c>
      <c r="CC524" s="31">
        <v>1</v>
      </c>
      <c r="CD524" s="31">
        <v>1</v>
      </c>
      <c r="CE524" s="31" t="s">
        <v>20085</v>
      </c>
      <c r="CF524" s="31"/>
      <c r="CG524" s="31">
        <v>2007</v>
      </c>
      <c r="CH524" s="31"/>
      <c r="CI524" s="31"/>
      <c r="CJ524" s="31"/>
      <c r="CK524" s="31"/>
      <c r="CL524" s="31" t="s">
        <v>36622</v>
      </c>
      <c r="CM524" s="31" t="s">
        <v>36664</v>
      </c>
      <c r="CN524" s="31">
        <v>127</v>
      </c>
      <c r="CO524" s="31" t="s">
        <v>36739</v>
      </c>
      <c r="CP524" s="31" t="s">
        <v>36664</v>
      </c>
      <c r="CQ524" s="31">
        <v>127</v>
      </c>
      <c r="CR524" s="31">
        <v>2077</v>
      </c>
      <c r="CS524" s="31" t="s">
        <v>10077</v>
      </c>
      <c r="CT524" s="31" t="s">
        <v>10076</v>
      </c>
      <c r="CU524" s="31" t="s">
        <v>10078</v>
      </c>
      <c r="CV524" s="31" t="s">
        <v>8557</v>
      </c>
      <c r="CW524" s="31" t="s">
        <v>8563</v>
      </c>
      <c r="CX524" s="31" t="s">
        <v>926</v>
      </c>
      <c r="CY524" s="31" t="s">
        <v>8490</v>
      </c>
      <c r="CZ524" s="31" t="s">
        <v>8555</v>
      </c>
      <c r="DA524" s="31" t="s">
        <v>8491</v>
      </c>
      <c r="DB524" s="31" t="s">
        <v>25128</v>
      </c>
      <c r="DC524" s="31"/>
      <c r="DD524" s="31"/>
      <c r="DE524" s="31" t="s">
        <v>18699</v>
      </c>
      <c r="DF524" s="31" t="s">
        <v>25639</v>
      </c>
      <c r="DG524" s="31" t="s">
        <v>25640</v>
      </c>
      <c r="DH524" s="31" t="s">
        <v>18699</v>
      </c>
      <c r="DI524" s="31"/>
      <c r="DJ524" s="31"/>
      <c r="DK524" s="31" t="s">
        <v>25644</v>
      </c>
      <c r="DL524" s="31" t="s">
        <v>25643</v>
      </c>
      <c r="DM524" s="38" t="s">
        <v>8782</v>
      </c>
      <c r="DN524" s="38"/>
      <c r="DO524" s="35"/>
      <c r="DP524" s="31" t="s">
        <v>12512</v>
      </c>
      <c r="DQ524" s="31" t="s">
        <v>30791</v>
      </c>
      <c r="DR524" s="31"/>
      <c r="DS524" s="31" t="s">
        <v>26519</v>
      </c>
      <c r="DT524" s="31" t="s">
        <v>37541</v>
      </c>
      <c r="DU524" s="31">
        <v>3</v>
      </c>
      <c r="DV524" s="31" t="s">
        <v>32167</v>
      </c>
      <c r="DW524" s="31"/>
      <c r="DX524" s="31"/>
      <c r="DY524" s="31" t="s">
        <v>32006</v>
      </c>
      <c r="DZ524" s="31" t="s">
        <v>32004</v>
      </c>
      <c r="EA524" s="31"/>
      <c r="EB524" s="31">
        <v>172483</v>
      </c>
      <c r="EC524" s="31" t="s">
        <v>40137</v>
      </c>
      <c r="ED524" s="31" t="s">
        <v>41101</v>
      </c>
      <c r="EE524" s="31" t="s">
        <v>2711</v>
      </c>
      <c r="EF524" s="31" t="s">
        <v>2711</v>
      </c>
      <c r="EG524" s="31"/>
      <c r="EH524" s="31"/>
      <c r="EI524" s="31"/>
      <c r="EJ524" s="31"/>
    </row>
    <row r="525" spans="1:140" ht="23.25" customHeight="1">
      <c r="A525" s="25">
        <v>523</v>
      </c>
      <c r="B525" s="30" t="s">
        <v>25820</v>
      </c>
      <c r="C525" s="31" t="s">
        <v>4318</v>
      </c>
      <c r="D525" s="30" t="s">
        <v>7836</v>
      </c>
      <c r="E525" s="30"/>
      <c r="F525" s="30" t="s">
        <v>36257</v>
      </c>
      <c r="G525" s="31">
        <f t="shared" si="80"/>
        <v>58</v>
      </c>
      <c r="H525" s="72">
        <f t="shared" si="81"/>
        <v>50802</v>
      </c>
      <c r="I525" s="30"/>
      <c r="J525" s="30" t="s">
        <v>34084</v>
      </c>
      <c r="K525" s="30" t="s">
        <v>4318</v>
      </c>
      <c r="L525" s="31" t="s">
        <v>4318</v>
      </c>
      <c r="M525" s="31" t="s">
        <v>3186</v>
      </c>
      <c r="N525" s="31" t="s">
        <v>7120</v>
      </c>
      <c r="O525" s="31" t="s">
        <v>3943</v>
      </c>
      <c r="P525" s="52" t="s">
        <v>35985</v>
      </c>
      <c r="Q525" s="31" t="s">
        <v>41910</v>
      </c>
      <c r="R525" s="31">
        <v>14</v>
      </c>
      <c r="S525" s="31">
        <v>4</v>
      </c>
      <c r="T525" s="31"/>
      <c r="U525" s="31">
        <v>126</v>
      </c>
      <c r="V525" s="31" t="s">
        <v>4765</v>
      </c>
      <c r="W525" s="31" t="s">
        <v>6910</v>
      </c>
      <c r="X525" s="31" t="s">
        <v>3441</v>
      </c>
      <c r="Y525" s="31">
        <f t="shared" ca="1" si="82"/>
        <v>42</v>
      </c>
      <c r="Z525" s="31" t="str">
        <f t="shared" ca="1" si="83"/>
        <v>36-45</v>
      </c>
      <c r="AA525" s="31"/>
      <c r="AB525" s="31" t="s">
        <v>7987</v>
      </c>
      <c r="AC525" s="31" t="s">
        <v>34154</v>
      </c>
      <c r="AD525" s="31" t="s">
        <v>34161</v>
      </c>
      <c r="AE525" s="31" t="s">
        <v>16846</v>
      </c>
      <c r="AF525" s="31" t="s">
        <v>7976</v>
      </c>
      <c r="AG525" s="31" t="s">
        <v>5851</v>
      </c>
      <c r="AH525" s="31" t="s">
        <v>5851</v>
      </c>
      <c r="AI525" s="31" t="s">
        <v>40275</v>
      </c>
      <c r="AJ525" s="31" t="s">
        <v>2013</v>
      </c>
      <c r="AK525" s="31" t="s">
        <v>6463</v>
      </c>
      <c r="AL525" s="31" t="s">
        <v>6464</v>
      </c>
      <c r="AM525" s="31" t="s">
        <v>2711</v>
      </c>
      <c r="AN525" s="31"/>
      <c r="AO525" s="31"/>
      <c r="AP525" s="31" t="s">
        <v>16846</v>
      </c>
      <c r="AQ525" s="31"/>
      <c r="AR525" s="31" t="s">
        <v>34143</v>
      </c>
      <c r="AS525" s="31" t="s">
        <v>34143</v>
      </c>
      <c r="AT525" s="31" t="str">
        <f>_xlfn.IFNA(VLOOKUP(D525,'[1]5. 1 Mei 2022'!$C$7:$F$60,4,FALSE),"")</f>
        <v/>
      </c>
      <c r="AU525" s="31"/>
      <c r="AV525" s="31" t="s">
        <v>30286</v>
      </c>
      <c r="AW525" s="31" t="s">
        <v>30544</v>
      </c>
      <c r="AX525" s="29" t="e">
        <f t="shared" si="79"/>
        <v>#VALUE!</v>
      </c>
      <c r="AY525" s="31" t="s">
        <v>26346</v>
      </c>
      <c r="AZ525" s="31" t="s">
        <v>16847</v>
      </c>
      <c r="BA525" s="30" t="s">
        <v>16846</v>
      </c>
      <c r="BB525" s="31"/>
      <c r="BC525" s="31"/>
      <c r="BD525" s="31" t="s">
        <v>30284</v>
      </c>
      <c r="BE525" s="31" t="s">
        <v>7976</v>
      </c>
      <c r="BF525" s="31" t="s">
        <v>30286</v>
      </c>
      <c r="BG525" s="31"/>
      <c r="BH525" s="31"/>
      <c r="BI525" s="31" t="s">
        <v>8137</v>
      </c>
      <c r="BJ525" s="31" t="s">
        <v>20289</v>
      </c>
      <c r="BK525" s="31" t="str">
        <f t="shared" si="78"/>
        <v>IV/a</v>
      </c>
      <c r="BL525" s="31" t="s">
        <v>8077</v>
      </c>
      <c r="BM525" s="31"/>
      <c r="BN525" s="31"/>
      <c r="BO525" s="31"/>
      <c r="BP525" s="31" t="s">
        <v>1498</v>
      </c>
      <c r="BQ525" s="31" t="s">
        <v>20289</v>
      </c>
      <c r="BR525" s="31" t="s">
        <v>12422</v>
      </c>
      <c r="BS525" s="31" t="s">
        <v>26409</v>
      </c>
      <c r="BT525" s="31" t="s">
        <v>7564</v>
      </c>
      <c r="BU525" s="31" t="s">
        <v>718</v>
      </c>
      <c r="BV525" s="31" t="s">
        <v>1779</v>
      </c>
      <c r="BW525" s="31">
        <f t="shared" ca="1" si="84"/>
        <v>12</v>
      </c>
      <c r="BX525" s="78">
        <f t="shared" ca="1" si="85"/>
        <v>3</v>
      </c>
      <c r="BY525" s="31"/>
      <c r="BZ525" s="31"/>
      <c r="CA525" s="31" t="s">
        <v>2483</v>
      </c>
      <c r="CB525" s="31" t="s">
        <v>2519</v>
      </c>
      <c r="CC525" s="31">
        <v>2</v>
      </c>
      <c r="CD525" s="31">
        <v>1</v>
      </c>
      <c r="CE525" s="31" t="s">
        <v>20085</v>
      </c>
      <c r="CF525" s="31"/>
      <c r="CG525" s="31"/>
      <c r="CH525" s="31"/>
      <c r="CI525" s="31"/>
      <c r="CJ525" s="31"/>
      <c r="CK525" s="31"/>
      <c r="CL525" s="31" t="s">
        <v>32952</v>
      </c>
      <c r="CM525" s="31" t="s">
        <v>32953</v>
      </c>
      <c r="CN525" s="31">
        <v>127</v>
      </c>
      <c r="CO525" s="31" t="s">
        <v>32974</v>
      </c>
      <c r="CP525" s="31" t="s">
        <v>32953</v>
      </c>
      <c r="CQ525" s="31">
        <v>127</v>
      </c>
      <c r="CR525" s="31">
        <v>2209</v>
      </c>
      <c r="CS525" s="31" t="s">
        <v>10077</v>
      </c>
      <c r="CT525" s="31" t="s">
        <v>10076</v>
      </c>
      <c r="CU525" s="31" t="s">
        <v>10078</v>
      </c>
      <c r="CV525" s="31" t="s">
        <v>8557</v>
      </c>
      <c r="CW525" s="31" t="s">
        <v>8563</v>
      </c>
      <c r="CX525" s="31" t="s">
        <v>926</v>
      </c>
      <c r="CY525" s="31" t="s">
        <v>8490</v>
      </c>
      <c r="CZ525" s="31" t="s">
        <v>8555</v>
      </c>
      <c r="DA525" s="31" t="s">
        <v>8491</v>
      </c>
      <c r="DB525" s="31" t="s">
        <v>8703</v>
      </c>
      <c r="DC525" s="31" t="s">
        <v>10082</v>
      </c>
      <c r="DD525" s="31">
        <v>41368</v>
      </c>
      <c r="DE525" s="31"/>
      <c r="DF525" s="31" t="s">
        <v>25639</v>
      </c>
      <c r="DG525" s="31" t="s">
        <v>25640</v>
      </c>
      <c r="DH525" s="31" t="s">
        <v>18699</v>
      </c>
      <c r="DI525" s="31"/>
      <c r="DJ525" s="31"/>
      <c r="DK525" s="31" t="s">
        <v>25644</v>
      </c>
      <c r="DL525" s="31" t="s">
        <v>25643</v>
      </c>
      <c r="DM525" s="38" t="s">
        <v>8851</v>
      </c>
      <c r="DN525" s="38"/>
      <c r="DO525" s="35" t="s">
        <v>31531</v>
      </c>
      <c r="DP525" s="31" t="s">
        <v>13469</v>
      </c>
      <c r="DQ525" s="31" t="s">
        <v>13468</v>
      </c>
      <c r="DR525" s="31"/>
      <c r="DS525" s="31" t="s">
        <v>2697</v>
      </c>
      <c r="DT525" s="31" t="s">
        <v>27994</v>
      </c>
      <c r="DU525" s="31">
        <v>3</v>
      </c>
      <c r="DV525" s="31" t="s">
        <v>32167</v>
      </c>
      <c r="DW525" s="31"/>
      <c r="DX525" s="31"/>
      <c r="DY525" s="31" t="s">
        <v>33901</v>
      </c>
      <c r="DZ525" s="31" t="s">
        <v>18408</v>
      </c>
      <c r="EA525" s="31" t="s">
        <v>29805</v>
      </c>
      <c r="EB525" s="31">
        <v>0</v>
      </c>
      <c r="EC525" s="31" t="s">
        <v>40137</v>
      </c>
      <c r="ED525" s="31" t="s">
        <v>41101</v>
      </c>
      <c r="EE525" s="31" t="s">
        <v>2711</v>
      </c>
      <c r="EF525" s="31" t="s">
        <v>2711</v>
      </c>
      <c r="EG525" s="31"/>
      <c r="EH525" s="31"/>
      <c r="EI525" s="31"/>
      <c r="EJ525" s="31"/>
    </row>
    <row r="526" spans="1:140" ht="23.25" customHeight="1">
      <c r="A526" s="25">
        <v>524</v>
      </c>
      <c r="B526" s="30" t="s">
        <v>37186</v>
      </c>
      <c r="C526" s="31">
        <v>140203073</v>
      </c>
      <c r="D526" s="30" t="s">
        <v>1038</v>
      </c>
      <c r="E526" s="30"/>
      <c r="F526" s="30" t="s">
        <v>36260</v>
      </c>
      <c r="G526" s="31">
        <f t="shared" si="80"/>
        <v>65</v>
      </c>
      <c r="H526" s="72">
        <f t="shared" si="81"/>
        <v>45809</v>
      </c>
      <c r="I526" s="30"/>
      <c r="J526" s="30" t="s">
        <v>34084</v>
      </c>
      <c r="K526" s="30" t="s">
        <v>4318</v>
      </c>
      <c r="L526" s="31" t="s">
        <v>4318</v>
      </c>
      <c r="M526" s="31" t="s">
        <v>3186</v>
      </c>
      <c r="N526" s="31" t="s">
        <v>4652</v>
      </c>
      <c r="O526" s="31" t="s">
        <v>4317</v>
      </c>
      <c r="P526" s="31" t="s">
        <v>21727</v>
      </c>
      <c r="Q526" s="31"/>
      <c r="R526" s="31">
        <v>32</v>
      </c>
      <c r="S526" s="31">
        <v>5</v>
      </c>
      <c r="T526" s="31"/>
      <c r="U526" s="31">
        <v>612</v>
      </c>
      <c r="V526" s="31"/>
      <c r="W526" s="31" t="s">
        <v>4878</v>
      </c>
      <c r="X526" s="31" t="s">
        <v>2343</v>
      </c>
      <c r="Y526" s="31">
        <f t="shared" ca="1" si="82"/>
        <v>63</v>
      </c>
      <c r="Z526" s="31" t="str">
        <f t="shared" ca="1" si="83"/>
        <v>Lebih dari 58</v>
      </c>
      <c r="AA526" s="31"/>
      <c r="AB526" s="31" t="s">
        <v>39679</v>
      </c>
      <c r="AC526" s="31" t="s">
        <v>34155</v>
      </c>
      <c r="AD526" s="31" t="s">
        <v>34161</v>
      </c>
      <c r="AE526" s="31" t="s">
        <v>16856</v>
      </c>
      <c r="AF526" s="31" t="s">
        <v>7976</v>
      </c>
      <c r="AG526" s="31" t="s">
        <v>5851</v>
      </c>
      <c r="AH526" s="31" t="s">
        <v>5851</v>
      </c>
      <c r="AI526" s="31" t="s">
        <v>40276</v>
      </c>
      <c r="AJ526" s="31">
        <v>3191101128</v>
      </c>
      <c r="AK526" s="31" t="s">
        <v>1708</v>
      </c>
      <c r="AL526" s="31" t="s">
        <v>2887</v>
      </c>
      <c r="AM526" s="31" t="s">
        <v>2711</v>
      </c>
      <c r="AN526" s="31" t="s">
        <v>39677</v>
      </c>
      <c r="AO526" s="31"/>
      <c r="AP526" s="31" t="s">
        <v>16856</v>
      </c>
      <c r="AQ526" s="31"/>
      <c r="AR526" s="31" t="s">
        <v>34144</v>
      </c>
      <c r="AS526" s="31" t="s">
        <v>34144</v>
      </c>
      <c r="AT526" s="31" t="str">
        <f>_xlfn.IFNA(VLOOKUP(D526,'[1]5. 1 Mei 2022'!$C$7:$F$60,4,FALSE),"")</f>
        <v/>
      </c>
      <c r="AU526" s="31"/>
      <c r="AV526" s="31" t="s">
        <v>12281</v>
      </c>
      <c r="AW526" s="31" t="s">
        <v>2635</v>
      </c>
      <c r="AX526" s="29">
        <f t="shared" si="79"/>
        <v>43858</v>
      </c>
      <c r="AY526" s="31" t="s">
        <v>26346</v>
      </c>
      <c r="AZ526" s="31" t="s">
        <v>16857</v>
      </c>
      <c r="BA526" s="30" t="s">
        <v>16856</v>
      </c>
      <c r="BB526" s="31"/>
      <c r="BC526" s="31"/>
      <c r="BD526" s="31" t="s">
        <v>7978</v>
      </c>
      <c r="BE526" s="31" t="s">
        <v>7976</v>
      </c>
      <c r="BF526" s="31" t="s">
        <v>12281</v>
      </c>
      <c r="BG526" s="31"/>
      <c r="BH526" s="31"/>
      <c r="BI526" s="31" t="s">
        <v>8137</v>
      </c>
      <c r="BJ526" s="31" t="s">
        <v>21630</v>
      </c>
      <c r="BK526" s="31" t="str">
        <f t="shared" si="78"/>
        <v>IV/e</v>
      </c>
      <c r="BL526" s="31" t="s">
        <v>8077</v>
      </c>
      <c r="BM526" s="31"/>
      <c r="BN526" s="31"/>
      <c r="BO526" s="31"/>
      <c r="BP526" s="31" t="s">
        <v>1498</v>
      </c>
      <c r="BQ526" s="31" t="s">
        <v>21630</v>
      </c>
      <c r="BR526" s="31" t="s">
        <v>3931</v>
      </c>
      <c r="BS526" s="31"/>
      <c r="BT526" s="31" t="s">
        <v>924</v>
      </c>
      <c r="BU526" s="31"/>
      <c r="BV526" s="31" t="s">
        <v>2344</v>
      </c>
      <c r="BW526" s="31" t="e">
        <f t="shared" ca="1" si="84"/>
        <v>#VALUE!</v>
      </c>
      <c r="BX526" s="78" t="e">
        <f t="shared" ca="1" si="85"/>
        <v>#VALUE!</v>
      </c>
      <c r="BY526" s="31"/>
      <c r="BZ526" s="31"/>
      <c r="CA526" s="31" t="s">
        <v>2483</v>
      </c>
      <c r="CB526" s="31" t="s">
        <v>2519</v>
      </c>
      <c r="CC526" s="31">
        <v>2</v>
      </c>
      <c r="CD526" s="31">
        <v>1</v>
      </c>
      <c r="CE526" s="31" t="s">
        <v>20085</v>
      </c>
      <c r="CF526" s="31"/>
      <c r="CG526" s="31">
        <v>2004</v>
      </c>
      <c r="CH526" s="31" t="s">
        <v>5115</v>
      </c>
      <c r="CI526" s="31">
        <v>2009</v>
      </c>
      <c r="CJ526" s="31" t="s">
        <v>5548</v>
      </c>
      <c r="CK526" s="31"/>
      <c r="CL526" s="31" t="s">
        <v>33676</v>
      </c>
      <c r="CM526" s="31" t="s">
        <v>33674</v>
      </c>
      <c r="CN526" s="31">
        <v>127</v>
      </c>
      <c r="CO526" s="31" t="s">
        <v>33675</v>
      </c>
      <c r="CP526" s="31" t="s">
        <v>33674</v>
      </c>
      <c r="CQ526" s="31">
        <v>127</v>
      </c>
      <c r="CR526" s="31">
        <v>2074</v>
      </c>
      <c r="CS526" s="31" t="s">
        <v>18678</v>
      </c>
      <c r="CT526" s="31" t="s">
        <v>18679</v>
      </c>
      <c r="CU526" s="31" t="s">
        <v>18680</v>
      </c>
      <c r="CV526" s="31" t="s">
        <v>8557</v>
      </c>
      <c r="CW526" s="31" t="s">
        <v>8563</v>
      </c>
      <c r="CX526" s="31" t="s">
        <v>926</v>
      </c>
      <c r="CY526" s="31" t="s">
        <v>18422</v>
      </c>
      <c r="CZ526" s="31" t="s">
        <v>16805</v>
      </c>
      <c r="DA526" s="31" t="s">
        <v>18423</v>
      </c>
      <c r="DB526" s="31" t="s">
        <v>25128</v>
      </c>
      <c r="DC526" s="31"/>
      <c r="DD526" s="31"/>
      <c r="DE526" s="31" t="s">
        <v>18699</v>
      </c>
      <c r="DF526" s="31" t="s">
        <v>25639</v>
      </c>
      <c r="DG526" s="31" t="s">
        <v>25640</v>
      </c>
      <c r="DH526" s="31" t="s">
        <v>18699</v>
      </c>
      <c r="DI526" s="31"/>
      <c r="DJ526" s="31"/>
      <c r="DK526" s="31" t="s">
        <v>25644</v>
      </c>
      <c r="DL526" s="31" t="s">
        <v>25643</v>
      </c>
      <c r="DM526" s="38" t="s">
        <v>8799</v>
      </c>
      <c r="DN526" s="38"/>
      <c r="DO526" s="35">
        <v>0</v>
      </c>
      <c r="DP526" s="31" t="s">
        <v>14251</v>
      </c>
      <c r="DQ526" s="31" t="s">
        <v>14252</v>
      </c>
      <c r="DR526" s="31" t="s">
        <v>14257</v>
      </c>
      <c r="DS526" s="31" t="s">
        <v>1547</v>
      </c>
      <c r="DT526" s="31" t="s">
        <v>37542</v>
      </c>
      <c r="DU526" s="31">
        <v>3</v>
      </c>
      <c r="DV526" s="31" t="s">
        <v>32167</v>
      </c>
      <c r="DW526" s="31"/>
      <c r="DX526" s="31"/>
      <c r="DY526" s="31" t="s">
        <v>37187</v>
      </c>
      <c r="DZ526" s="52" t="s">
        <v>37188</v>
      </c>
      <c r="EA526" s="52" t="s">
        <v>37189</v>
      </c>
      <c r="EB526" s="31">
        <v>312298</v>
      </c>
      <c r="EC526" s="31" t="s">
        <v>40137</v>
      </c>
      <c r="ED526" s="31" t="s">
        <v>41101</v>
      </c>
      <c r="EE526" s="31" t="s">
        <v>4599</v>
      </c>
      <c r="EF526" s="31" t="s">
        <v>2711</v>
      </c>
      <c r="EG526" s="31"/>
      <c r="EH526" s="31"/>
      <c r="EI526" s="31"/>
      <c r="EJ526" s="31"/>
    </row>
    <row r="527" spans="1:140" ht="23.25" customHeight="1">
      <c r="A527" s="25">
        <v>525</v>
      </c>
      <c r="B527" s="30" t="s">
        <v>25782</v>
      </c>
      <c r="C527" s="31">
        <v>140336694</v>
      </c>
      <c r="D527" s="30" t="s">
        <v>1030</v>
      </c>
      <c r="E527" s="30"/>
      <c r="F527" s="30" t="s">
        <v>36260</v>
      </c>
      <c r="G527" s="31">
        <f t="shared" si="80"/>
        <v>65</v>
      </c>
      <c r="H527" s="72">
        <f t="shared" si="81"/>
        <v>47331</v>
      </c>
      <c r="I527" s="30"/>
      <c r="J527" s="30" t="s">
        <v>34084</v>
      </c>
      <c r="K527" s="30" t="s">
        <v>4318</v>
      </c>
      <c r="L527" s="31" t="s">
        <v>4318</v>
      </c>
      <c r="M527" s="31" t="s">
        <v>6378</v>
      </c>
      <c r="N527" s="31" t="s">
        <v>4651</v>
      </c>
      <c r="O527" s="31" t="s">
        <v>7595</v>
      </c>
      <c r="P527" s="66" t="s">
        <v>21723</v>
      </c>
      <c r="Q527" s="29" t="s">
        <v>41378</v>
      </c>
      <c r="R527" s="31">
        <v>28</v>
      </c>
      <c r="S527" s="31">
        <v>0</v>
      </c>
      <c r="T527" s="31"/>
      <c r="U527" s="31">
        <v>79</v>
      </c>
      <c r="V527" s="31"/>
      <c r="W527" s="31" t="s">
        <v>6910</v>
      </c>
      <c r="X527" s="31" t="s">
        <v>1729</v>
      </c>
      <c r="Y527" s="31" t="e">
        <f t="shared" ca="1" si="82"/>
        <v>#VALUE!</v>
      </c>
      <c r="Z527" s="31" t="e">
        <f t="shared" ca="1" si="83"/>
        <v>#VALUE!</v>
      </c>
      <c r="AA527" s="31"/>
      <c r="AB527" s="31" t="s">
        <v>16552</v>
      </c>
      <c r="AC527" s="31" t="s">
        <v>34154</v>
      </c>
      <c r="AD527" s="31" t="s">
        <v>34161</v>
      </c>
      <c r="AE527" s="31" t="s">
        <v>16860</v>
      </c>
      <c r="AF527" s="31" t="s">
        <v>7976</v>
      </c>
      <c r="AG527" s="31" t="s">
        <v>5851</v>
      </c>
      <c r="AH527" s="31" t="s">
        <v>5851</v>
      </c>
      <c r="AI527" s="31" t="s">
        <v>40275</v>
      </c>
      <c r="AJ527" s="31"/>
      <c r="AK527" s="31" t="s">
        <v>6222</v>
      </c>
      <c r="AL527" s="31" t="s">
        <v>3929</v>
      </c>
      <c r="AM527" s="31" t="s">
        <v>7700</v>
      </c>
      <c r="AN527" s="31"/>
      <c r="AO527" s="31"/>
      <c r="AP527" s="31" t="s">
        <v>16860</v>
      </c>
      <c r="AQ527" s="31"/>
      <c r="AR527" s="31" t="s">
        <v>34144</v>
      </c>
      <c r="AS527" s="31" t="s">
        <v>34144</v>
      </c>
      <c r="AT527" s="31" t="str">
        <f>_xlfn.IFNA(VLOOKUP(D527,'[1]5. 1 Mei 2022'!$C$7:$F$60,4,FALSE),"")</f>
        <v/>
      </c>
      <c r="AU527" s="31"/>
      <c r="AV527" s="31" t="s">
        <v>16552</v>
      </c>
      <c r="AW527" s="31" t="s">
        <v>24829</v>
      </c>
      <c r="AX527" s="29" t="e">
        <f t="shared" si="79"/>
        <v>#VALUE!</v>
      </c>
      <c r="AY527" s="31" t="s">
        <v>26346</v>
      </c>
      <c r="AZ527" s="31" t="s">
        <v>16861</v>
      </c>
      <c r="BA527" s="30" t="s">
        <v>16860</v>
      </c>
      <c r="BB527" s="31"/>
      <c r="BC527" s="31"/>
      <c r="BD527" s="31" t="s">
        <v>7978</v>
      </c>
      <c r="BE527" s="31" t="s">
        <v>7976</v>
      </c>
      <c r="BF527" s="31" t="s">
        <v>16552</v>
      </c>
      <c r="BG527" s="31" t="s">
        <v>3250</v>
      </c>
      <c r="BH527" s="31" t="s">
        <v>22718</v>
      </c>
      <c r="BI527" s="31" t="s">
        <v>8137</v>
      </c>
      <c r="BJ527" s="31" t="s">
        <v>23454</v>
      </c>
      <c r="BK527" s="31" t="str">
        <f t="shared" si="78"/>
        <v>IV/d</v>
      </c>
      <c r="BL527" s="31" t="s">
        <v>8077</v>
      </c>
      <c r="BM527" s="31"/>
      <c r="BN527" s="31"/>
      <c r="BO527" s="31"/>
      <c r="BP527" s="31" t="s">
        <v>1498</v>
      </c>
      <c r="BQ527" s="31" t="s">
        <v>23454</v>
      </c>
      <c r="BR527" s="52" t="s">
        <v>40374</v>
      </c>
      <c r="BS527" s="31"/>
      <c r="BT527" s="31" t="s">
        <v>5912</v>
      </c>
      <c r="BU527" s="31"/>
      <c r="BV527" s="31" t="s">
        <v>1730</v>
      </c>
      <c r="BW527" s="31" t="e">
        <f t="shared" ca="1" si="84"/>
        <v>#VALUE!</v>
      </c>
      <c r="BX527" s="78" t="e">
        <f t="shared" ca="1" si="85"/>
        <v>#VALUE!</v>
      </c>
      <c r="BY527" s="31"/>
      <c r="BZ527" s="31"/>
      <c r="CA527" s="31" t="s">
        <v>2483</v>
      </c>
      <c r="CB527" s="31" t="s">
        <v>2519</v>
      </c>
      <c r="CC527" s="31">
        <v>4</v>
      </c>
      <c r="CD527" s="31">
        <v>1</v>
      </c>
      <c r="CE527" s="31" t="s">
        <v>20085</v>
      </c>
      <c r="CF527" s="31"/>
      <c r="CG527" s="31">
        <v>2007</v>
      </c>
      <c r="CH527" s="31"/>
      <c r="CI527" s="31"/>
      <c r="CJ527" s="31"/>
      <c r="CK527" s="31"/>
      <c r="CL527" s="31" t="s">
        <v>18415</v>
      </c>
      <c r="CM527" s="31" t="s">
        <v>36667</v>
      </c>
      <c r="CN527" s="31">
        <v>127</v>
      </c>
      <c r="CO527" s="31" t="s">
        <v>36747</v>
      </c>
      <c r="CP527" s="29" t="s">
        <v>36667</v>
      </c>
      <c r="CQ527" s="31">
        <v>127</v>
      </c>
      <c r="CR527" s="31">
        <v>2022</v>
      </c>
      <c r="CS527" s="31"/>
      <c r="CT527" s="31"/>
      <c r="CU527" s="31"/>
      <c r="CV527" s="31" t="s">
        <v>16789</v>
      </c>
      <c r="CW527" s="31" t="s">
        <v>16790</v>
      </c>
      <c r="CX527" s="31" t="s">
        <v>16793</v>
      </c>
      <c r="CY527" s="31" t="s">
        <v>10351</v>
      </c>
      <c r="CZ527" s="31" t="s">
        <v>10352</v>
      </c>
      <c r="DA527" s="31" t="s">
        <v>10353</v>
      </c>
      <c r="DB527" s="31" t="s">
        <v>8703</v>
      </c>
      <c r="DC527" s="31" t="s">
        <v>18692</v>
      </c>
      <c r="DD527" s="31" t="s">
        <v>18658</v>
      </c>
      <c r="DE527" s="31" t="s">
        <v>18699</v>
      </c>
      <c r="DF527" s="31" t="s">
        <v>25639</v>
      </c>
      <c r="DG527" s="31" t="s">
        <v>25640</v>
      </c>
      <c r="DH527" s="31" t="s">
        <v>18699</v>
      </c>
      <c r="DI527" s="31" t="s">
        <v>18455</v>
      </c>
      <c r="DJ527" s="31" t="s">
        <v>18456</v>
      </c>
      <c r="DK527" s="31" t="s">
        <v>25644</v>
      </c>
      <c r="DL527" s="31" t="s">
        <v>25643</v>
      </c>
      <c r="DM527" s="38" t="s">
        <v>8852</v>
      </c>
      <c r="DN527" s="38"/>
      <c r="DO527" s="35" t="s">
        <v>31532</v>
      </c>
      <c r="DP527" s="31" t="s">
        <v>31340</v>
      </c>
      <c r="DQ527" s="31" t="s">
        <v>31533</v>
      </c>
      <c r="DR527" s="31"/>
      <c r="DS527" s="31" t="s">
        <v>38533</v>
      </c>
      <c r="DT527" s="31" t="s">
        <v>37543</v>
      </c>
      <c r="DU527" s="31">
        <v>3</v>
      </c>
      <c r="DV527" s="31" t="s">
        <v>32167</v>
      </c>
      <c r="DW527" s="31"/>
      <c r="DX527" s="31"/>
      <c r="DY527" s="31" t="s">
        <v>23629</v>
      </c>
      <c r="DZ527" s="31" t="s">
        <v>23627</v>
      </c>
      <c r="EA527" s="31"/>
      <c r="EB527" s="31">
        <v>0</v>
      </c>
      <c r="EC527" s="31" t="s">
        <v>40137</v>
      </c>
      <c r="ED527" s="31" t="s">
        <v>41101</v>
      </c>
      <c r="EE527" s="31" t="s">
        <v>3930</v>
      </c>
      <c r="EF527" s="31" t="s">
        <v>7700</v>
      </c>
      <c r="EG527" s="31"/>
      <c r="EH527" s="31"/>
      <c r="EI527" s="31"/>
      <c r="EJ527" s="31"/>
    </row>
    <row r="528" spans="1:140" ht="23.25" customHeight="1">
      <c r="A528" s="25">
        <v>526</v>
      </c>
      <c r="B528" s="30" t="s">
        <v>12167</v>
      </c>
      <c r="C528" s="31">
        <v>140350320</v>
      </c>
      <c r="D528" s="30" t="s">
        <v>4147</v>
      </c>
      <c r="E528" s="30"/>
      <c r="F528" s="30" t="s">
        <v>36253</v>
      </c>
      <c r="G528" s="31">
        <f t="shared" si="80"/>
        <v>60</v>
      </c>
      <c r="H528" s="72">
        <f t="shared" si="81"/>
        <v>46447</v>
      </c>
      <c r="I528" s="30"/>
      <c r="J528" s="30" t="s">
        <v>34084</v>
      </c>
      <c r="K528" s="30" t="s">
        <v>4318</v>
      </c>
      <c r="L528" s="31" t="s">
        <v>4318</v>
      </c>
      <c r="M528" s="31" t="s">
        <v>6378</v>
      </c>
      <c r="N528" s="31" t="s">
        <v>5797</v>
      </c>
      <c r="O528" s="31" t="s">
        <v>5271</v>
      </c>
      <c r="P528" s="31" t="s">
        <v>18412</v>
      </c>
      <c r="Q528" s="31"/>
      <c r="R528" s="31">
        <v>26</v>
      </c>
      <c r="S528" s="31">
        <v>0</v>
      </c>
      <c r="T528" s="31"/>
      <c r="U528" s="31">
        <v>154</v>
      </c>
      <c r="V528" s="31"/>
      <c r="W528" s="31" t="s">
        <v>1829</v>
      </c>
      <c r="X528" s="31" t="s">
        <v>1830</v>
      </c>
      <c r="Y528" s="31" t="e">
        <f t="shared" ca="1" si="82"/>
        <v>#VALUE!</v>
      </c>
      <c r="Z528" s="31" t="e">
        <f t="shared" ca="1" si="83"/>
        <v>#VALUE!</v>
      </c>
      <c r="AA528" s="31"/>
      <c r="AB528" s="31" t="s">
        <v>16548</v>
      </c>
      <c r="AC528" s="31" t="s">
        <v>34155</v>
      </c>
      <c r="AD528" s="31" t="s">
        <v>34161</v>
      </c>
      <c r="AE528" s="31" t="s">
        <v>16826</v>
      </c>
      <c r="AF528" s="31" t="s">
        <v>7976</v>
      </c>
      <c r="AG528" s="31" t="s">
        <v>5851</v>
      </c>
      <c r="AH528" s="31" t="s">
        <v>5851</v>
      </c>
      <c r="AI528" s="31" t="s">
        <v>40276</v>
      </c>
      <c r="AJ528" s="31">
        <v>4102030041</v>
      </c>
      <c r="AK528" s="31" t="s">
        <v>4701</v>
      </c>
      <c r="AL528" s="31" t="s">
        <v>4702</v>
      </c>
      <c r="AM528" s="31" t="s">
        <v>2711</v>
      </c>
      <c r="AN528" s="31" t="s">
        <v>12168</v>
      </c>
      <c r="AO528" s="31" t="s">
        <v>2868</v>
      </c>
      <c r="AP528" s="31" t="s">
        <v>16826</v>
      </c>
      <c r="AQ528" s="31" t="s">
        <v>29870</v>
      </c>
      <c r="AR528" s="31" t="s">
        <v>34144</v>
      </c>
      <c r="AS528" s="31" t="s">
        <v>34144</v>
      </c>
      <c r="AT528" s="31" t="str">
        <f>_xlfn.IFNA(VLOOKUP(D528,'[1]5. 1 Mei 2022'!$C$7:$F$60,4,FALSE),"")</f>
        <v/>
      </c>
      <c r="AU528" s="31"/>
      <c r="AV528" s="31" t="s">
        <v>5278</v>
      </c>
      <c r="AW528" s="31" t="s">
        <v>30100</v>
      </c>
      <c r="AX528" s="29" t="e">
        <f t="shared" si="79"/>
        <v>#VALUE!</v>
      </c>
      <c r="AY528" s="31" t="s">
        <v>26346</v>
      </c>
      <c r="AZ528" s="31" t="s">
        <v>16828</v>
      </c>
      <c r="BA528" s="30" t="s">
        <v>16826</v>
      </c>
      <c r="BB528" s="31"/>
      <c r="BC528" s="31"/>
      <c r="BD528" s="31" t="s">
        <v>7978</v>
      </c>
      <c r="BE528" s="31" t="s">
        <v>7976</v>
      </c>
      <c r="BF528" s="31" t="s">
        <v>5278</v>
      </c>
      <c r="BG528" s="31" t="s">
        <v>22715</v>
      </c>
      <c r="BH528" s="31" t="s">
        <v>22718</v>
      </c>
      <c r="BI528" s="31" t="s">
        <v>8137</v>
      </c>
      <c r="BJ528" s="31" t="s">
        <v>20308</v>
      </c>
      <c r="BK528" s="31" t="str">
        <f t="shared" si="78"/>
        <v>III/d</v>
      </c>
      <c r="BL528" s="31" t="s">
        <v>8077</v>
      </c>
      <c r="BM528" s="31"/>
      <c r="BN528" s="31"/>
      <c r="BO528" s="31"/>
      <c r="BP528" s="31" t="s">
        <v>1498</v>
      </c>
      <c r="BQ528" s="31" t="s">
        <v>20308</v>
      </c>
      <c r="BR528" s="31" t="s">
        <v>26137</v>
      </c>
      <c r="BS528" s="31" t="s">
        <v>32103</v>
      </c>
      <c r="BT528" s="31" t="s">
        <v>6555</v>
      </c>
      <c r="BU528" s="31" t="s">
        <v>722</v>
      </c>
      <c r="BV528" s="31" t="s">
        <v>4957</v>
      </c>
      <c r="BW528" s="31">
        <f t="shared" ca="1" si="84"/>
        <v>13</v>
      </c>
      <c r="BX528" s="78">
        <f t="shared" ca="1" si="85"/>
        <v>3</v>
      </c>
      <c r="BY528" s="31"/>
      <c r="BZ528" s="31"/>
      <c r="CA528" s="31" t="s">
        <v>2483</v>
      </c>
      <c r="CB528" s="31" t="s">
        <v>2519</v>
      </c>
      <c r="CC528" s="31">
        <v>4</v>
      </c>
      <c r="CD528" s="31">
        <v>1</v>
      </c>
      <c r="CE528" s="31" t="s">
        <v>20085</v>
      </c>
      <c r="CF528" s="31"/>
      <c r="CG528" s="31"/>
      <c r="CH528" s="31"/>
      <c r="CI528" s="31"/>
      <c r="CJ528" s="31"/>
      <c r="CK528" s="31"/>
      <c r="CL528" s="31" t="s">
        <v>32582</v>
      </c>
      <c r="CM528" s="31" t="s">
        <v>23632</v>
      </c>
      <c r="CN528" s="31">
        <v>124</v>
      </c>
      <c r="CO528" s="31" t="s">
        <v>23631</v>
      </c>
      <c r="CP528" s="31" t="s">
        <v>23632</v>
      </c>
      <c r="CQ528" s="31">
        <v>124</v>
      </c>
      <c r="CR528" s="31">
        <v>2252</v>
      </c>
      <c r="CS528" s="31" t="s">
        <v>10266</v>
      </c>
      <c r="CT528" s="31" t="s">
        <v>10267</v>
      </c>
      <c r="CU528" s="31" t="s">
        <v>8528</v>
      </c>
      <c r="CV528" s="31" t="s">
        <v>12251</v>
      </c>
      <c r="CW528" s="31" t="s">
        <v>12252</v>
      </c>
      <c r="CX528" s="31" t="s">
        <v>12253</v>
      </c>
      <c r="CY528" s="31" t="s">
        <v>8498</v>
      </c>
      <c r="CZ528" s="31" t="s">
        <v>8553</v>
      </c>
      <c r="DA528" s="31" t="s">
        <v>8493</v>
      </c>
      <c r="DB528" s="31" t="s">
        <v>25128</v>
      </c>
      <c r="DC528" s="31"/>
      <c r="DD528" s="31"/>
      <c r="DE528" s="31" t="s">
        <v>25130</v>
      </c>
      <c r="DF528" s="31" t="s">
        <v>25639</v>
      </c>
      <c r="DG528" s="31" t="s">
        <v>25640</v>
      </c>
      <c r="DH528" s="31" t="s">
        <v>25130</v>
      </c>
      <c r="DI528" s="31" t="s">
        <v>15864</v>
      </c>
      <c r="DJ528" s="31" t="s">
        <v>15865</v>
      </c>
      <c r="DK528" s="31" t="s">
        <v>25644</v>
      </c>
      <c r="DL528" s="31" t="s">
        <v>25643</v>
      </c>
      <c r="DM528" s="38" t="s">
        <v>9060</v>
      </c>
      <c r="DN528" s="38"/>
      <c r="DO528" s="35">
        <v>0</v>
      </c>
      <c r="DP528" s="31" t="s">
        <v>14508</v>
      </c>
      <c r="DQ528" s="31" t="s">
        <v>14509</v>
      </c>
      <c r="DR528" s="31"/>
      <c r="DS528" s="31" t="s">
        <v>26735</v>
      </c>
      <c r="DT528" s="31"/>
      <c r="DU528" s="31">
        <v>3</v>
      </c>
      <c r="DV528" s="31" t="s">
        <v>32167</v>
      </c>
      <c r="DW528" s="31"/>
      <c r="DX528" s="31"/>
      <c r="DY528" s="31" t="s">
        <v>40435</v>
      </c>
      <c r="DZ528" s="52" t="s">
        <v>23097</v>
      </c>
      <c r="EA528" s="52" t="s">
        <v>35718</v>
      </c>
      <c r="EB528" s="31">
        <v>0</v>
      </c>
      <c r="EC528" s="31" t="s">
        <v>40137</v>
      </c>
      <c r="ED528" s="31" t="s">
        <v>41101</v>
      </c>
      <c r="EE528" s="31" t="s">
        <v>2711</v>
      </c>
      <c r="EF528" s="31" t="s">
        <v>2711</v>
      </c>
      <c r="EG528" s="31" t="s">
        <v>41190</v>
      </c>
      <c r="EH528" s="31"/>
      <c r="EI528" s="31"/>
      <c r="EJ528" s="31"/>
    </row>
    <row r="529" spans="1:140" ht="23.25" customHeight="1">
      <c r="A529" s="25">
        <v>527</v>
      </c>
      <c r="B529" s="30" t="s">
        <v>24731</v>
      </c>
      <c r="C529" s="31" t="s">
        <v>4268</v>
      </c>
      <c r="D529" s="30" t="s">
        <v>4268</v>
      </c>
      <c r="E529" s="30"/>
      <c r="F529" s="30" t="s">
        <v>36257</v>
      </c>
      <c r="G529" s="31">
        <f t="shared" si="80"/>
        <v>58</v>
      </c>
      <c r="H529" s="72">
        <f t="shared" si="81"/>
        <v>48305</v>
      </c>
      <c r="I529" s="30"/>
      <c r="J529" s="30" t="s">
        <v>34084</v>
      </c>
      <c r="K529" s="30" t="s">
        <v>4318</v>
      </c>
      <c r="L529" s="31" t="s">
        <v>4318</v>
      </c>
      <c r="M529" s="31" t="s">
        <v>6378</v>
      </c>
      <c r="N529" s="31" t="s">
        <v>5797</v>
      </c>
      <c r="O529" s="31" t="s">
        <v>5271</v>
      </c>
      <c r="P529" s="31" t="s">
        <v>15640</v>
      </c>
      <c r="Q529" s="31"/>
      <c r="R529" s="31">
        <v>12</v>
      </c>
      <c r="S529" s="31">
        <v>1</v>
      </c>
      <c r="T529" s="31"/>
      <c r="U529" s="31">
        <v>178</v>
      </c>
      <c r="V529" s="31"/>
      <c r="W529" s="31" t="s">
        <v>3739</v>
      </c>
      <c r="X529" s="31" t="s">
        <v>5405</v>
      </c>
      <c r="Y529" s="31" t="e">
        <f t="shared" ca="1" si="82"/>
        <v>#VALUE!</v>
      </c>
      <c r="Z529" s="31" t="e">
        <f t="shared" ca="1" si="83"/>
        <v>#VALUE!</v>
      </c>
      <c r="AA529" s="31"/>
      <c r="AB529" s="31" t="s">
        <v>10517</v>
      </c>
      <c r="AC529" s="31" t="s">
        <v>34155</v>
      </c>
      <c r="AD529" s="31" t="s">
        <v>34161</v>
      </c>
      <c r="AE529" s="31" t="s">
        <v>16830</v>
      </c>
      <c r="AF529" s="31" t="s">
        <v>7976</v>
      </c>
      <c r="AG529" s="31" t="s">
        <v>5851</v>
      </c>
      <c r="AH529" s="31" t="s">
        <v>5851</v>
      </c>
      <c r="AI529" s="31" t="s">
        <v>40276</v>
      </c>
      <c r="AJ529" s="31" t="s">
        <v>4621</v>
      </c>
      <c r="AK529" s="31" t="s">
        <v>1833</v>
      </c>
      <c r="AL529" s="31">
        <v>38801</v>
      </c>
      <c r="AM529" s="31" t="s">
        <v>2711</v>
      </c>
      <c r="AN529" s="31" t="s">
        <v>2623</v>
      </c>
      <c r="AO529" s="31"/>
      <c r="AP529" s="31" t="s">
        <v>16830</v>
      </c>
      <c r="AQ529" s="31"/>
      <c r="AR529" s="31" t="s">
        <v>34143</v>
      </c>
      <c r="AS529" s="31" t="s">
        <v>34143</v>
      </c>
      <c r="AT529" s="31" t="str">
        <f>_xlfn.IFNA(VLOOKUP(D529,'[1]5. 1 Mei 2022'!$C$7:$F$60,4,FALSE),"")</f>
        <v/>
      </c>
      <c r="AU529" s="31" t="s">
        <v>31051</v>
      </c>
      <c r="AV529" s="31" t="s">
        <v>16875</v>
      </c>
      <c r="AW529" s="31" t="s">
        <v>22721</v>
      </c>
      <c r="AX529" s="29" t="e">
        <f t="shared" si="79"/>
        <v>#VALUE!</v>
      </c>
      <c r="AY529" s="31" t="s">
        <v>26346</v>
      </c>
      <c r="AZ529" s="31" t="s">
        <v>16832</v>
      </c>
      <c r="BA529" s="30" t="s">
        <v>16830</v>
      </c>
      <c r="BB529" s="31"/>
      <c r="BC529" s="31"/>
      <c r="BD529" s="31" t="s">
        <v>16845</v>
      </c>
      <c r="BE529" s="31" t="s">
        <v>7976</v>
      </c>
      <c r="BF529" s="31" t="s">
        <v>16875</v>
      </c>
      <c r="BG529" s="31" t="s">
        <v>22718</v>
      </c>
      <c r="BH529" s="31"/>
      <c r="BI529" s="31" t="s">
        <v>8137</v>
      </c>
      <c r="BJ529" s="31" t="s">
        <v>20289</v>
      </c>
      <c r="BK529" s="31" t="str">
        <f t="shared" si="78"/>
        <v>III/d</v>
      </c>
      <c r="BL529" s="31" t="s">
        <v>8077</v>
      </c>
      <c r="BM529" s="31"/>
      <c r="BN529" s="31"/>
      <c r="BO529" s="31"/>
      <c r="BP529" s="31" t="s">
        <v>1498</v>
      </c>
      <c r="BQ529" s="31" t="s">
        <v>20289</v>
      </c>
      <c r="BR529" s="31" t="s">
        <v>17826</v>
      </c>
      <c r="BS529" s="31" t="s">
        <v>29960</v>
      </c>
      <c r="BT529" s="31" t="s">
        <v>3163</v>
      </c>
      <c r="BU529" s="31" t="s">
        <v>3408</v>
      </c>
      <c r="BV529" s="31" t="s">
        <v>3521</v>
      </c>
      <c r="BW529" s="31">
        <f t="shared" ca="1" si="84"/>
        <v>14</v>
      </c>
      <c r="BX529" s="78">
        <f t="shared" ca="1" si="85"/>
        <v>3</v>
      </c>
      <c r="BY529" s="31"/>
      <c r="BZ529" s="31"/>
      <c r="CA529" s="31" t="s">
        <v>2483</v>
      </c>
      <c r="CB529" s="31" t="s">
        <v>2519</v>
      </c>
      <c r="CC529" s="31">
        <v>2</v>
      </c>
      <c r="CD529" s="31">
        <v>1</v>
      </c>
      <c r="CE529" s="31" t="s">
        <v>20085</v>
      </c>
      <c r="CF529" s="31"/>
      <c r="CG529" s="31"/>
      <c r="CH529" s="31"/>
      <c r="CI529" s="31"/>
      <c r="CJ529" s="31"/>
      <c r="CK529" s="31"/>
      <c r="CL529" s="31" t="s">
        <v>33391</v>
      </c>
      <c r="CM529" s="31" t="s">
        <v>33381</v>
      </c>
      <c r="CN529" s="31">
        <v>127</v>
      </c>
      <c r="CO529" s="31" t="s">
        <v>33380</v>
      </c>
      <c r="CP529" s="31" t="s">
        <v>33381</v>
      </c>
      <c r="CQ529" s="31">
        <v>127</v>
      </c>
      <c r="CR529" s="31">
        <v>2271</v>
      </c>
      <c r="CS529" s="31" t="s">
        <v>10077</v>
      </c>
      <c r="CT529" s="31" t="s">
        <v>10076</v>
      </c>
      <c r="CU529" s="31" t="s">
        <v>10078</v>
      </c>
      <c r="CV529" s="31" t="s">
        <v>25626</v>
      </c>
      <c r="CW529" s="31" t="s">
        <v>20128</v>
      </c>
      <c r="CX529" s="31" t="s">
        <v>25627</v>
      </c>
      <c r="CY529" s="31" t="s">
        <v>8490</v>
      </c>
      <c r="CZ529" s="31" t="s">
        <v>8555</v>
      </c>
      <c r="DA529" s="31" t="s">
        <v>8491</v>
      </c>
      <c r="DB529" s="31" t="s">
        <v>8703</v>
      </c>
      <c r="DC529" s="31" t="s">
        <v>10082</v>
      </c>
      <c r="DD529" s="31">
        <v>41368</v>
      </c>
      <c r="DE529" s="31"/>
      <c r="DF529" s="31" t="s">
        <v>25639</v>
      </c>
      <c r="DG529" s="31" t="s">
        <v>25640</v>
      </c>
      <c r="DH529" s="31" t="s">
        <v>18699</v>
      </c>
      <c r="DI529" s="31"/>
      <c r="DJ529" s="31"/>
      <c r="DK529" s="31" t="s">
        <v>25644</v>
      </c>
      <c r="DL529" s="31" t="s">
        <v>25643</v>
      </c>
      <c r="DM529" s="38" t="s">
        <v>9069</v>
      </c>
      <c r="DN529" s="38"/>
      <c r="DO529" s="35">
        <v>0</v>
      </c>
      <c r="DP529" s="31" t="s">
        <v>12805</v>
      </c>
      <c r="DQ529" s="31" t="s">
        <v>12804</v>
      </c>
      <c r="DR529" s="31"/>
      <c r="DS529" s="31" t="s">
        <v>6716</v>
      </c>
      <c r="DT529" s="31"/>
      <c r="DU529" s="31">
        <v>3</v>
      </c>
      <c r="DV529" s="31" t="s">
        <v>32167</v>
      </c>
      <c r="DW529" s="31"/>
      <c r="DX529" s="31"/>
      <c r="DY529" s="31" t="s">
        <v>34213</v>
      </c>
      <c r="DZ529" s="29">
        <v>44733</v>
      </c>
      <c r="EA529" s="29">
        <v>44708</v>
      </c>
      <c r="EB529" s="31">
        <v>0</v>
      </c>
      <c r="EC529" s="31" t="s">
        <v>40137</v>
      </c>
      <c r="ED529" s="31" t="s">
        <v>41101</v>
      </c>
      <c r="EE529" s="31" t="s">
        <v>2711</v>
      </c>
      <c r="EF529" s="31" t="s">
        <v>2711</v>
      </c>
      <c r="EG529" s="31" t="s">
        <v>41191</v>
      </c>
      <c r="EH529" s="31"/>
      <c r="EI529" s="31"/>
      <c r="EJ529" s="31"/>
    </row>
    <row r="530" spans="1:140" ht="23.25" customHeight="1">
      <c r="A530" s="25">
        <v>528</v>
      </c>
      <c r="B530" s="30" t="s">
        <v>25781</v>
      </c>
      <c r="C530" s="31">
        <v>140357058</v>
      </c>
      <c r="D530" s="30" t="s">
        <v>1029</v>
      </c>
      <c r="E530" s="30"/>
      <c r="F530" s="30" t="s">
        <v>36253</v>
      </c>
      <c r="G530" s="31">
        <f t="shared" si="80"/>
        <v>60</v>
      </c>
      <c r="H530" s="72">
        <f t="shared" si="81"/>
        <v>46692</v>
      </c>
      <c r="I530" s="30"/>
      <c r="J530" s="30" t="s">
        <v>34084</v>
      </c>
      <c r="K530" s="30" t="s">
        <v>4318</v>
      </c>
      <c r="L530" s="31" t="s">
        <v>4318</v>
      </c>
      <c r="M530" s="31" t="s">
        <v>6378</v>
      </c>
      <c r="N530" s="31" t="s">
        <v>2297</v>
      </c>
      <c r="O530" s="31" t="s">
        <v>6405</v>
      </c>
      <c r="P530" s="52" t="s">
        <v>24630</v>
      </c>
      <c r="Q530" s="31" t="s">
        <v>39314</v>
      </c>
      <c r="R530" s="31">
        <v>25</v>
      </c>
      <c r="S530" s="31">
        <v>1</v>
      </c>
      <c r="T530" s="31"/>
      <c r="U530" s="31">
        <v>2</v>
      </c>
      <c r="V530" s="31"/>
      <c r="W530" s="31" t="s">
        <v>2471</v>
      </c>
      <c r="X530" s="31" t="s">
        <v>6095</v>
      </c>
      <c r="Y530" s="31">
        <f t="shared" ca="1" si="82"/>
        <v>56</v>
      </c>
      <c r="Z530" s="31" t="str">
        <f t="shared" ca="1" si="83"/>
        <v>46-58</v>
      </c>
      <c r="AA530" s="31"/>
      <c r="AB530" s="31" t="s">
        <v>16552</v>
      </c>
      <c r="AC530" s="31" t="s">
        <v>34154</v>
      </c>
      <c r="AD530" s="31" t="s">
        <v>34161</v>
      </c>
      <c r="AE530" s="31" t="s">
        <v>16860</v>
      </c>
      <c r="AF530" s="31" t="s">
        <v>7976</v>
      </c>
      <c r="AG530" s="31" t="s">
        <v>5851</v>
      </c>
      <c r="AH530" s="31" t="s">
        <v>5851</v>
      </c>
      <c r="AI530" s="31" t="s">
        <v>40275</v>
      </c>
      <c r="AJ530" s="31" t="s">
        <v>18792</v>
      </c>
      <c r="AK530" s="31" t="s">
        <v>4437</v>
      </c>
      <c r="AL530" s="31" t="s">
        <v>898</v>
      </c>
      <c r="AM530" s="31" t="s">
        <v>3930</v>
      </c>
      <c r="AN530" s="31"/>
      <c r="AO530" s="31"/>
      <c r="AP530" s="31" t="s">
        <v>16860</v>
      </c>
      <c r="AQ530" s="31" t="s">
        <v>4018</v>
      </c>
      <c r="AR530" s="31" t="s">
        <v>34143</v>
      </c>
      <c r="AS530" s="31" t="s">
        <v>34143</v>
      </c>
      <c r="AT530" s="31" t="str">
        <f>_xlfn.IFNA(VLOOKUP(D530,'[1]5. 1 Mei 2022'!$C$7:$F$60,4,FALSE),"")</f>
        <v/>
      </c>
      <c r="AU530" s="31" t="s">
        <v>34276</v>
      </c>
      <c r="AV530" s="31" t="s">
        <v>20634</v>
      </c>
      <c r="AW530" s="31" t="s">
        <v>22714</v>
      </c>
      <c r="AX530" s="29" t="e">
        <f t="shared" si="79"/>
        <v>#VALUE!</v>
      </c>
      <c r="AY530" s="31" t="s">
        <v>26346</v>
      </c>
      <c r="AZ530" s="31" t="s">
        <v>16861</v>
      </c>
      <c r="BA530" s="30" t="s">
        <v>16860</v>
      </c>
      <c r="BB530" s="31"/>
      <c r="BC530" s="31"/>
      <c r="BD530" s="31" t="s">
        <v>16845</v>
      </c>
      <c r="BE530" s="31" t="s">
        <v>7976</v>
      </c>
      <c r="BF530" s="31" t="s">
        <v>20634</v>
      </c>
      <c r="BG530" s="31" t="s">
        <v>22718</v>
      </c>
      <c r="BH530" s="31"/>
      <c r="BI530" s="31" t="s">
        <v>8137</v>
      </c>
      <c r="BJ530" s="31" t="s">
        <v>21647</v>
      </c>
      <c r="BK530" s="31" t="str">
        <f t="shared" si="78"/>
        <v>IV/c</v>
      </c>
      <c r="BL530" s="31" t="s">
        <v>8077</v>
      </c>
      <c r="BM530" s="31"/>
      <c r="BN530" s="31"/>
      <c r="BO530" s="31"/>
      <c r="BP530" s="31" t="s">
        <v>1498</v>
      </c>
      <c r="BQ530" s="31" t="s">
        <v>21647</v>
      </c>
      <c r="BR530" s="52" t="s">
        <v>39749</v>
      </c>
      <c r="BS530" s="52" t="s">
        <v>39315</v>
      </c>
      <c r="BT530" s="31" t="s">
        <v>6960</v>
      </c>
      <c r="BU530" s="31"/>
      <c r="BV530" s="31" t="s">
        <v>4018</v>
      </c>
      <c r="BW530" s="31">
        <f t="shared" ca="1" si="84"/>
        <v>16</v>
      </c>
      <c r="BX530" s="78">
        <f t="shared" ca="1" si="85"/>
        <v>3</v>
      </c>
      <c r="BY530" s="31"/>
      <c r="BZ530" s="31"/>
      <c r="CA530" s="31" t="s">
        <v>4239</v>
      </c>
      <c r="CB530" s="31" t="s">
        <v>2519</v>
      </c>
      <c r="CC530" s="31">
        <v>1</v>
      </c>
      <c r="CD530" s="31">
        <v>1</v>
      </c>
      <c r="CE530" s="31" t="s">
        <v>20085</v>
      </c>
      <c r="CF530" s="31"/>
      <c r="CG530" s="31" t="s">
        <v>5058</v>
      </c>
      <c r="CH530" s="31"/>
      <c r="CI530" s="31"/>
      <c r="CJ530" s="31"/>
      <c r="CK530" s="31"/>
      <c r="CL530" s="31" t="s">
        <v>32478</v>
      </c>
      <c r="CM530" s="31" t="s">
        <v>31947</v>
      </c>
      <c r="CN530" s="31">
        <v>126</v>
      </c>
      <c r="CO530" s="31" t="s">
        <v>31946</v>
      </c>
      <c r="CP530" s="31" t="s">
        <v>31947</v>
      </c>
      <c r="CQ530" s="31">
        <v>126</v>
      </c>
      <c r="CR530" s="31">
        <v>2183</v>
      </c>
      <c r="CS530" s="31"/>
      <c r="CT530" s="31"/>
      <c r="CU530" s="31"/>
      <c r="CV530" s="31" t="s">
        <v>16789</v>
      </c>
      <c r="CW530" s="31" t="s">
        <v>16790</v>
      </c>
      <c r="CX530" s="31" t="s">
        <v>16791</v>
      </c>
      <c r="CY530" s="31" t="s">
        <v>10351</v>
      </c>
      <c r="CZ530" s="31" t="s">
        <v>10352</v>
      </c>
      <c r="DA530" s="31" t="s">
        <v>10353</v>
      </c>
      <c r="DB530" s="31" t="s">
        <v>18533</v>
      </c>
      <c r="DC530" s="31" t="s">
        <v>18534</v>
      </c>
      <c r="DD530" s="31" t="s">
        <v>18535</v>
      </c>
      <c r="DE530" s="31" t="s">
        <v>18698</v>
      </c>
      <c r="DF530" s="31" t="s">
        <v>25639</v>
      </c>
      <c r="DG530" s="31" t="s">
        <v>25640</v>
      </c>
      <c r="DH530" s="31" t="s">
        <v>18698</v>
      </c>
      <c r="DI530" s="31" t="s">
        <v>18373</v>
      </c>
      <c r="DJ530" s="31" t="s">
        <v>18374</v>
      </c>
      <c r="DK530" s="31" t="s">
        <v>25644</v>
      </c>
      <c r="DL530" s="31" t="s">
        <v>25643</v>
      </c>
      <c r="DM530" s="38" t="s">
        <v>8801</v>
      </c>
      <c r="DN530" s="38"/>
      <c r="DO530" s="35">
        <v>0</v>
      </c>
      <c r="DP530" s="31" t="s">
        <v>31335</v>
      </c>
      <c r="DQ530" s="31" t="s">
        <v>32328</v>
      </c>
      <c r="DR530" s="31"/>
      <c r="DS530" s="31" t="s">
        <v>26529</v>
      </c>
      <c r="DT530" s="31" t="s">
        <v>37544</v>
      </c>
      <c r="DU530" s="31">
        <v>0</v>
      </c>
      <c r="DV530" s="31" t="s">
        <v>32613</v>
      </c>
      <c r="DW530" s="31"/>
      <c r="DX530" s="31"/>
      <c r="DY530" s="31" t="s">
        <v>23628</v>
      </c>
      <c r="DZ530" s="31" t="s">
        <v>23627</v>
      </c>
      <c r="EA530" s="31"/>
      <c r="EB530" s="31">
        <v>0</v>
      </c>
      <c r="EC530" s="31" t="s">
        <v>40137</v>
      </c>
      <c r="ED530" s="31" t="s">
        <v>41101</v>
      </c>
      <c r="EE530" s="31" t="s">
        <v>3930</v>
      </c>
      <c r="EF530" s="31" t="s">
        <v>3930</v>
      </c>
      <c r="EG530" s="31"/>
      <c r="EH530" s="31"/>
      <c r="EI530" s="31"/>
      <c r="EJ530" s="31"/>
    </row>
    <row r="531" spans="1:140" ht="23.25" customHeight="1">
      <c r="A531" s="25">
        <v>529</v>
      </c>
      <c r="B531" s="30" t="s">
        <v>25772</v>
      </c>
      <c r="C531" s="31">
        <v>140205798</v>
      </c>
      <c r="D531" s="30" t="s">
        <v>2443</v>
      </c>
      <c r="E531" s="30"/>
      <c r="F531" s="30" t="s">
        <v>36260</v>
      </c>
      <c r="G531" s="31">
        <f t="shared" si="80"/>
        <v>65</v>
      </c>
      <c r="H531" s="72">
        <f t="shared" si="81"/>
        <v>45901</v>
      </c>
      <c r="I531" s="30"/>
      <c r="J531" s="30" t="s">
        <v>34084</v>
      </c>
      <c r="K531" s="30" t="s">
        <v>4318</v>
      </c>
      <c r="L531" s="31" t="s">
        <v>4318</v>
      </c>
      <c r="M531" s="31" t="s">
        <v>6378</v>
      </c>
      <c r="N531" s="31" t="s">
        <v>4651</v>
      </c>
      <c r="O531" s="31" t="s">
        <v>7595</v>
      </c>
      <c r="P531" s="31" t="s">
        <v>23983</v>
      </c>
      <c r="Q531" s="31"/>
      <c r="R531" s="31">
        <v>32</v>
      </c>
      <c r="S531" s="31">
        <v>0</v>
      </c>
      <c r="T531" s="31"/>
      <c r="U531" s="31">
        <v>125</v>
      </c>
      <c r="V531" s="31"/>
      <c r="W531" s="31" t="s">
        <v>6910</v>
      </c>
      <c r="X531" s="31" t="s">
        <v>2444</v>
      </c>
      <c r="Y531" s="31" t="e">
        <f t="shared" ca="1" si="82"/>
        <v>#VALUE!</v>
      </c>
      <c r="Z531" s="31" t="e">
        <f t="shared" ca="1" si="83"/>
        <v>#VALUE!</v>
      </c>
      <c r="AA531" s="31"/>
      <c r="AB531" s="31" t="s">
        <v>16555</v>
      </c>
      <c r="AC531" s="31" t="s">
        <v>34154</v>
      </c>
      <c r="AD531" s="31" t="s">
        <v>34161</v>
      </c>
      <c r="AE531" s="31" t="s">
        <v>33103</v>
      </c>
      <c r="AF531" s="31" t="s">
        <v>7976</v>
      </c>
      <c r="AG531" s="31" t="s">
        <v>5851</v>
      </c>
      <c r="AH531" s="31" t="s">
        <v>5851</v>
      </c>
      <c r="AI531" s="31" t="s">
        <v>40275</v>
      </c>
      <c r="AJ531" s="31">
        <v>3193090123</v>
      </c>
      <c r="AK531" s="31" t="s">
        <v>920</v>
      </c>
      <c r="AL531" s="31">
        <v>36390</v>
      </c>
      <c r="AM531" s="31" t="s">
        <v>2711</v>
      </c>
      <c r="AN531" s="31"/>
      <c r="AO531" s="31"/>
      <c r="AP531" s="31" t="s">
        <v>33103</v>
      </c>
      <c r="AQ531" s="31"/>
      <c r="AR531" s="31" t="s">
        <v>34144</v>
      </c>
      <c r="AS531" s="31" t="s">
        <v>34144</v>
      </c>
      <c r="AT531" s="31" t="str">
        <f>_xlfn.IFNA(VLOOKUP(D531,'[1]5. 1 Mei 2022'!$C$7:$F$60,4,FALSE),"")</f>
        <v/>
      </c>
      <c r="AU531" s="31"/>
      <c r="AV531" s="31" t="s">
        <v>33104</v>
      </c>
      <c r="AW531" s="31" t="s">
        <v>22705</v>
      </c>
      <c r="AX531" s="29" t="e">
        <f t="shared" si="79"/>
        <v>#VALUE!</v>
      </c>
      <c r="AY531" s="31" t="s">
        <v>26346</v>
      </c>
      <c r="AZ531" s="31" t="s">
        <v>16854</v>
      </c>
      <c r="BA531" s="30" t="s">
        <v>33103</v>
      </c>
      <c r="BB531" s="31"/>
      <c r="BC531" s="31"/>
      <c r="BD531" s="31" t="s">
        <v>7978</v>
      </c>
      <c r="BE531" s="31" t="s">
        <v>7976</v>
      </c>
      <c r="BF531" s="31" t="s">
        <v>33104</v>
      </c>
      <c r="BG531" s="31"/>
      <c r="BH531" s="31"/>
      <c r="BI531" s="31" t="s">
        <v>8137</v>
      </c>
      <c r="BJ531" s="31" t="s">
        <v>21630</v>
      </c>
      <c r="BK531" s="31" t="str">
        <f t="shared" si="78"/>
        <v>IV/d</v>
      </c>
      <c r="BL531" s="31" t="s">
        <v>8077</v>
      </c>
      <c r="BM531" s="31"/>
      <c r="BN531" s="31"/>
      <c r="BO531" s="31"/>
      <c r="BP531" s="31"/>
      <c r="BQ531" s="31" t="s">
        <v>21630</v>
      </c>
      <c r="BR531" s="31" t="s">
        <v>23782</v>
      </c>
      <c r="BS531" s="31"/>
      <c r="BT531" s="31" t="s">
        <v>7840</v>
      </c>
      <c r="BU531" s="31" t="s">
        <v>5297</v>
      </c>
      <c r="BV531" s="31" t="s">
        <v>718</v>
      </c>
      <c r="BW531" s="31">
        <f t="shared" ca="1" si="84"/>
        <v>12</v>
      </c>
      <c r="BX531" s="78">
        <f t="shared" ca="1" si="85"/>
        <v>3</v>
      </c>
      <c r="BY531" s="31"/>
      <c r="BZ531" s="31"/>
      <c r="CA531" s="31" t="s">
        <v>2483</v>
      </c>
      <c r="CB531" s="31" t="s">
        <v>2519</v>
      </c>
      <c r="CC531" s="31">
        <v>5</v>
      </c>
      <c r="CD531" s="31">
        <v>1</v>
      </c>
      <c r="CE531" s="31" t="s">
        <v>20085</v>
      </c>
      <c r="CF531" s="31"/>
      <c r="CG531" s="31"/>
      <c r="CH531" s="31"/>
      <c r="CI531" s="31"/>
      <c r="CJ531" s="31">
        <v>2012</v>
      </c>
      <c r="CK531" s="31"/>
      <c r="CL531" s="31" t="s">
        <v>36620</v>
      </c>
      <c r="CM531" s="31" t="s">
        <v>36663</v>
      </c>
      <c r="CN531" s="31">
        <v>127</v>
      </c>
      <c r="CO531" s="31" t="s">
        <v>36737</v>
      </c>
      <c r="CP531" s="31" t="s">
        <v>36663</v>
      </c>
      <c r="CQ531" s="31">
        <v>127</v>
      </c>
      <c r="CR531" s="31">
        <v>2281</v>
      </c>
      <c r="CS531" s="31" t="s">
        <v>10077</v>
      </c>
      <c r="CT531" s="31" t="s">
        <v>10076</v>
      </c>
      <c r="CU531" s="31" t="s">
        <v>10078</v>
      </c>
      <c r="CV531" s="31" t="s">
        <v>8557</v>
      </c>
      <c r="CW531" s="31" t="s">
        <v>8563</v>
      </c>
      <c r="CX531" s="31" t="s">
        <v>926</v>
      </c>
      <c r="CY531" s="31" t="s">
        <v>8490</v>
      </c>
      <c r="CZ531" s="31" t="s">
        <v>8555</v>
      </c>
      <c r="DA531" s="31" t="s">
        <v>8491</v>
      </c>
      <c r="DB531" s="31" t="s">
        <v>8703</v>
      </c>
      <c r="DC531" s="31" t="s">
        <v>10082</v>
      </c>
      <c r="DD531" s="31">
        <v>41368</v>
      </c>
      <c r="DE531" s="31"/>
      <c r="DF531" s="31" t="s">
        <v>25639</v>
      </c>
      <c r="DG531" s="31" t="s">
        <v>25640</v>
      </c>
      <c r="DH531" s="31" t="s">
        <v>18699</v>
      </c>
      <c r="DI531" s="31"/>
      <c r="DJ531" s="31"/>
      <c r="DK531" s="31" t="s">
        <v>25644</v>
      </c>
      <c r="DL531" s="31" t="s">
        <v>25643</v>
      </c>
      <c r="DM531" s="38" t="s">
        <v>9087</v>
      </c>
      <c r="DN531" s="38"/>
      <c r="DO531" s="35">
        <v>0</v>
      </c>
      <c r="DP531" s="31" t="s">
        <v>19385</v>
      </c>
      <c r="DQ531" s="31" t="s">
        <v>19386</v>
      </c>
      <c r="DR531" s="31" t="s">
        <v>4476</v>
      </c>
      <c r="DS531" s="31" t="s">
        <v>7920</v>
      </c>
      <c r="DT531" s="31" t="s">
        <v>37545</v>
      </c>
      <c r="DU531" s="31">
        <v>0</v>
      </c>
      <c r="DV531" s="31" t="s">
        <v>32607</v>
      </c>
      <c r="DW531" s="31"/>
      <c r="DX531" s="31"/>
      <c r="DY531" s="31" t="s">
        <v>35732</v>
      </c>
      <c r="DZ531" s="52" t="s">
        <v>35730</v>
      </c>
      <c r="EA531" s="52" t="s">
        <v>28426</v>
      </c>
      <c r="EB531" s="31">
        <v>1052771</v>
      </c>
      <c r="EC531" s="31" t="s">
        <v>40137</v>
      </c>
      <c r="ED531" s="31" t="s">
        <v>41101</v>
      </c>
      <c r="EE531" s="31" t="s">
        <v>2711</v>
      </c>
      <c r="EF531" s="31" t="s">
        <v>2711</v>
      </c>
      <c r="EG531" s="31"/>
      <c r="EH531" s="31"/>
      <c r="EI531" s="31"/>
      <c r="EJ531" s="31"/>
    </row>
    <row r="532" spans="1:140" ht="23.25" customHeight="1">
      <c r="A532" s="25">
        <v>530</v>
      </c>
      <c r="B532" s="30" t="s">
        <v>24720</v>
      </c>
      <c r="C532" s="31">
        <v>140367140</v>
      </c>
      <c r="D532" s="30" t="s">
        <v>4641</v>
      </c>
      <c r="E532" s="30"/>
      <c r="F532" s="30" t="s">
        <v>36253</v>
      </c>
      <c r="G532" s="31">
        <f t="shared" si="80"/>
        <v>60</v>
      </c>
      <c r="H532" s="72">
        <f t="shared" si="81"/>
        <v>47543</v>
      </c>
      <c r="I532" s="30"/>
      <c r="J532" s="30" t="s">
        <v>34084</v>
      </c>
      <c r="K532" s="30" t="s">
        <v>4318</v>
      </c>
      <c r="L532" s="31" t="s">
        <v>4318</v>
      </c>
      <c r="M532" s="31" t="s">
        <v>3186</v>
      </c>
      <c r="N532" s="31" t="s">
        <v>2297</v>
      </c>
      <c r="O532" s="31" t="s">
        <v>6405</v>
      </c>
      <c r="P532" s="52" t="s">
        <v>35985</v>
      </c>
      <c r="Q532" s="31" t="s">
        <v>41899</v>
      </c>
      <c r="R532" s="31">
        <v>23</v>
      </c>
      <c r="S532" s="31">
        <v>4</v>
      </c>
      <c r="T532" s="31"/>
      <c r="U532" s="31">
        <v>35</v>
      </c>
      <c r="V532" s="31"/>
      <c r="W532" s="31" t="s">
        <v>4761</v>
      </c>
      <c r="X532" s="31" t="s">
        <v>4302</v>
      </c>
      <c r="Y532" s="31" t="e">
        <f t="shared" ca="1" si="82"/>
        <v>#VALUE!</v>
      </c>
      <c r="Z532" s="31" t="e">
        <f t="shared" ca="1" si="83"/>
        <v>#VALUE!</v>
      </c>
      <c r="AA532" s="31"/>
      <c r="AB532" s="31" t="s">
        <v>7984</v>
      </c>
      <c r="AC532" s="31" t="s">
        <v>34154</v>
      </c>
      <c r="AD532" s="31" t="s">
        <v>34161</v>
      </c>
      <c r="AE532" s="31" t="s">
        <v>16840</v>
      </c>
      <c r="AF532" s="31" t="s">
        <v>7976</v>
      </c>
      <c r="AG532" s="31" t="s">
        <v>5851</v>
      </c>
      <c r="AH532" s="31" t="s">
        <v>5851</v>
      </c>
      <c r="AI532" s="31" t="s">
        <v>40275</v>
      </c>
      <c r="AJ532" s="31"/>
      <c r="AK532" s="31"/>
      <c r="AL532" s="31"/>
      <c r="AM532" s="31" t="s">
        <v>22199</v>
      </c>
      <c r="AN532" s="31"/>
      <c r="AO532" s="31"/>
      <c r="AP532" s="31" t="s">
        <v>16840</v>
      </c>
      <c r="AQ532" s="31"/>
      <c r="AR532" s="31" t="s">
        <v>34144</v>
      </c>
      <c r="AS532" s="31" t="s">
        <v>34144</v>
      </c>
      <c r="AT532" s="31" t="str">
        <f>_xlfn.IFNA(VLOOKUP(D532,'[1]5. 1 Mei 2022'!$C$7:$F$60,4,FALSE),"")</f>
        <v/>
      </c>
      <c r="AU532" s="31"/>
      <c r="AV532" s="31" t="s">
        <v>7984</v>
      </c>
      <c r="AW532" s="31" t="s">
        <v>22705</v>
      </c>
      <c r="AX532" s="29" t="e">
        <f t="shared" si="79"/>
        <v>#VALUE!</v>
      </c>
      <c r="AY532" s="31" t="s">
        <v>26346</v>
      </c>
      <c r="AZ532" s="31" t="s">
        <v>16841</v>
      </c>
      <c r="BA532" s="30" t="s">
        <v>16840</v>
      </c>
      <c r="BB532" s="31"/>
      <c r="BC532" s="31"/>
      <c r="BD532" s="31" t="s">
        <v>7978</v>
      </c>
      <c r="BE532" s="31" t="s">
        <v>7976</v>
      </c>
      <c r="BF532" s="31" t="s">
        <v>7984</v>
      </c>
      <c r="BG532" s="31" t="s">
        <v>22718</v>
      </c>
      <c r="BH532" s="31"/>
      <c r="BI532" s="31" t="s">
        <v>8137</v>
      </c>
      <c r="BJ532" s="31" t="s">
        <v>21647</v>
      </c>
      <c r="BK532" s="31" t="str">
        <f t="shared" si="78"/>
        <v>IV/c</v>
      </c>
      <c r="BL532" s="31" t="s">
        <v>8077</v>
      </c>
      <c r="BM532" s="31"/>
      <c r="BN532" s="31"/>
      <c r="BO532" s="31"/>
      <c r="BP532" s="31"/>
      <c r="BQ532" s="31" t="s">
        <v>21647</v>
      </c>
      <c r="BR532" s="52" t="s">
        <v>24067</v>
      </c>
      <c r="BS532" s="31" t="s">
        <v>41803</v>
      </c>
      <c r="BT532" s="31"/>
      <c r="BU532" s="31"/>
      <c r="BV532" s="31" t="s">
        <v>6005</v>
      </c>
      <c r="BW532" s="31">
        <f t="shared" ca="1" si="84"/>
        <v>12</v>
      </c>
      <c r="BX532" s="78">
        <f t="shared" ca="1" si="85"/>
        <v>11</v>
      </c>
      <c r="BY532" s="31"/>
      <c r="BZ532" s="31"/>
      <c r="CA532" s="31" t="s">
        <v>996</v>
      </c>
      <c r="CB532" s="31" t="s">
        <v>2519</v>
      </c>
      <c r="CC532" s="31">
        <v>2</v>
      </c>
      <c r="CD532" s="31">
        <v>1</v>
      </c>
      <c r="CE532" s="31" t="s">
        <v>20085</v>
      </c>
      <c r="CF532" s="31"/>
      <c r="CG532" s="31"/>
      <c r="CH532" s="31"/>
      <c r="CI532" s="31"/>
      <c r="CJ532" s="31"/>
      <c r="CK532" s="31"/>
      <c r="CL532" s="31" t="s">
        <v>29412</v>
      </c>
      <c r="CM532" s="31" t="s">
        <v>29413</v>
      </c>
      <c r="CN532" s="31">
        <v>126</v>
      </c>
      <c r="CO532" s="31" t="s">
        <v>29743</v>
      </c>
      <c r="CP532" s="31" t="s">
        <v>29413</v>
      </c>
      <c r="CQ532" s="31">
        <v>126</v>
      </c>
      <c r="CR532" s="31">
        <v>2300</v>
      </c>
      <c r="CS532" s="31" t="s">
        <v>18712</v>
      </c>
      <c r="CT532" s="31" t="s">
        <v>18713</v>
      </c>
      <c r="CU532" s="31" t="s">
        <v>18714</v>
      </c>
      <c r="CV532" s="31" t="s">
        <v>18440</v>
      </c>
      <c r="CW532" s="31" t="s">
        <v>18441</v>
      </c>
      <c r="CX532" s="31" t="s">
        <v>18442</v>
      </c>
      <c r="CY532" s="31" t="s">
        <v>18447</v>
      </c>
      <c r="CZ532" s="31" t="s">
        <v>8547</v>
      </c>
      <c r="DA532" s="31" t="s">
        <v>4303</v>
      </c>
      <c r="DB532" s="31" t="s">
        <v>16775</v>
      </c>
      <c r="DC532" s="31" t="s">
        <v>16739</v>
      </c>
      <c r="DD532" s="31" t="s">
        <v>4972</v>
      </c>
      <c r="DE532" s="31"/>
      <c r="DF532" s="31" t="s">
        <v>25639</v>
      </c>
      <c r="DG532" s="31" t="s">
        <v>25640</v>
      </c>
      <c r="DH532" s="31" t="s">
        <v>18699</v>
      </c>
      <c r="DI532" s="31" t="s">
        <v>15864</v>
      </c>
      <c r="DJ532" s="31" t="s">
        <v>15865</v>
      </c>
      <c r="DK532" s="31" t="s">
        <v>25644</v>
      </c>
      <c r="DL532" s="31" t="s">
        <v>25643</v>
      </c>
      <c r="DM532" s="38" t="s">
        <v>9055</v>
      </c>
      <c r="DN532" s="38"/>
      <c r="DO532" s="35">
        <v>0</v>
      </c>
      <c r="DP532" s="31" t="s">
        <v>14236</v>
      </c>
      <c r="DQ532" s="31" t="s">
        <v>14237</v>
      </c>
      <c r="DR532" s="31"/>
      <c r="DS532" s="31" t="s">
        <v>7492</v>
      </c>
      <c r="DT532" s="31"/>
      <c r="DU532" s="31">
        <v>3</v>
      </c>
      <c r="DV532" s="31" t="s">
        <v>32167</v>
      </c>
      <c r="DW532" s="31"/>
      <c r="DX532" s="31"/>
      <c r="DY532" s="31" t="s">
        <v>35728</v>
      </c>
      <c r="DZ532" s="52" t="s">
        <v>21686</v>
      </c>
      <c r="EA532" s="52" t="s">
        <v>35718</v>
      </c>
      <c r="EB532" s="31">
        <v>0</v>
      </c>
      <c r="EC532" s="31" t="s">
        <v>40137</v>
      </c>
      <c r="ED532" s="31" t="s">
        <v>41101</v>
      </c>
      <c r="EE532" s="31" t="s">
        <v>22199</v>
      </c>
      <c r="EF532" s="31" t="s">
        <v>2711</v>
      </c>
      <c r="EG532" s="31"/>
      <c r="EH532" s="31" t="s">
        <v>41770</v>
      </c>
      <c r="EI532" s="31">
        <v>2019</v>
      </c>
      <c r="EJ532" s="31">
        <v>2022</v>
      </c>
    </row>
    <row r="533" spans="1:140" ht="23.25" customHeight="1">
      <c r="A533" s="25">
        <v>531</v>
      </c>
      <c r="B533" s="30" t="s">
        <v>8172</v>
      </c>
      <c r="C533" s="31">
        <v>140172307</v>
      </c>
      <c r="D533" s="30" t="s">
        <v>1027</v>
      </c>
      <c r="E533" s="30"/>
      <c r="F533" s="30" t="s">
        <v>36260</v>
      </c>
      <c r="G533" s="31">
        <f t="shared" si="80"/>
        <v>65</v>
      </c>
      <c r="H533" s="72">
        <f t="shared" si="81"/>
        <v>45323</v>
      </c>
      <c r="I533" s="30"/>
      <c r="J533" s="30" t="s">
        <v>34084</v>
      </c>
      <c r="K533" s="30" t="s">
        <v>4318</v>
      </c>
      <c r="L533" s="31" t="s">
        <v>4318</v>
      </c>
      <c r="M533" s="31" t="s">
        <v>6378</v>
      </c>
      <c r="N533" s="31" t="s">
        <v>4652</v>
      </c>
      <c r="O533" s="31" t="s">
        <v>4317</v>
      </c>
      <c r="P533" s="31" t="s">
        <v>21727</v>
      </c>
      <c r="Q533" s="31"/>
      <c r="R533" s="31">
        <v>34</v>
      </c>
      <c r="S533" s="31">
        <v>5</v>
      </c>
      <c r="T533" s="31"/>
      <c r="U533" s="31">
        <v>247</v>
      </c>
      <c r="V533" s="31"/>
      <c r="W533" s="31" t="s">
        <v>6910</v>
      </c>
      <c r="X533" s="31" t="s">
        <v>5178</v>
      </c>
      <c r="Y533" s="31" t="e">
        <f t="shared" ca="1" si="82"/>
        <v>#VALUE!</v>
      </c>
      <c r="Z533" s="31" t="e">
        <f t="shared" ca="1" si="83"/>
        <v>#VALUE!</v>
      </c>
      <c r="AA533" s="31"/>
      <c r="AB533" s="31" t="s">
        <v>12472</v>
      </c>
      <c r="AC533" s="31" t="s">
        <v>34155</v>
      </c>
      <c r="AD533" s="31" t="s">
        <v>34161</v>
      </c>
      <c r="AE533" s="31" t="s">
        <v>16835</v>
      </c>
      <c r="AF533" s="31" t="s">
        <v>7976</v>
      </c>
      <c r="AG533" s="31" t="s">
        <v>5851</v>
      </c>
      <c r="AH533" s="31" t="s">
        <v>5851</v>
      </c>
      <c r="AI533" s="31" t="s">
        <v>5829</v>
      </c>
      <c r="AJ533" s="31" t="s">
        <v>23780</v>
      </c>
      <c r="AK533" s="31" t="s">
        <v>23781</v>
      </c>
      <c r="AL533" s="31" t="s">
        <v>4618</v>
      </c>
      <c r="AM533" s="31" t="s">
        <v>2711</v>
      </c>
      <c r="AN533" s="31" t="s">
        <v>15627</v>
      </c>
      <c r="AO533" s="31">
        <v>1998</v>
      </c>
      <c r="AP533" s="31" t="s">
        <v>16835</v>
      </c>
      <c r="AQ533" s="31" t="s">
        <v>16401</v>
      </c>
      <c r="AR533" s="31" t="s">
        <v>34144</v>
      </c>
      <c r="AS533" s="31" t="s">
        <v>34144</v>
      </c>
      <c r="AT533" s="31" t="str">
        <f>_xlfn.IFNA(VLOOKUP(D533,'[1]5. 1 Mei 2022'!$C$7:$F$60,4,FALSE),"")</f>
        <v/>
      </c>
      <c r="AU533" s="31"/>
      <c r="AV533" s="31" t="s">
        <v>14100</v>
      </c>
      <c r="AW533" s="31" t="s">
        <v>22719</v>
      </c>
      <c r="AX533" s="29" t="e">
        <f t="shared" si="79"/>
        <v>#VALUE!</v>
      </c>
      <c r="AY533" s="31" t="s">
        <v>26346</v>
      </c>
      <c r="AZ533" s="31" t="s">
        <v>16836</v>
      </c>
      <c r="BA533" s="30" t="s">
        <v>16835</v>
      </c>
      <c r="BB533" s="31"/>
      <c r="BC533" s="31"/>
      <c r="BD533" s="31" t="s">
        <v>7978</v>
      </c>
      <c r="BE533" s="31" t="s">
        <v>7976</v>
      </c>
      <c r="BF533" s="31" t="s">
        <v>14100</v>
      </c>
      <c r="BG533" s="31" t="s">
        <v>22718</v>
      </c>
      <c r="BH533" s="31"/>
      <c r="BI533" s="31" t="s">
        <v>8137</v>
      </c>
      <c r="BJ533" s="31" t="s">
        <v>21630</v>
      </c>
      <c r="BK533" s="31" t="str">
        <f t="shared" si="78"/>
        <v>IV/e</v>
      </c>
      <c r="BL533" s="31" t="s">
        <v>8077</v>
      </c>
      <c r="BM533" s="31"/>
      <c r="BN533" s="31"/>
      <c r="BO533" s="31"/>
      <c r="BP533" s="31" t="s">
        <v>1498</v>
      </c>
      <c r="BQ533" s="31" t="s">
        <v>21630</v>
      </c>
      <c r="BR533" s="31" t="s">
        <v>11500</v>
      </c>
      <c r="BS533" s="31"/>
      <c r="BT533" s="31" t="s">
        <v>5179</v>
      </c>
      <c r="BU533" s="31"/>
      <c r="BV533" s="31" t="s">
        <v>4783</v>
      </c>
      <c r="BW533" s="31">
        <f t="shared" ca="1" si="84"/>
        <v>27</v>
      </c>
      <c r="BX533" s="78">
        <f t="shared" ca="1" si="85"/>
        <v>3</v>
      </c>
      <c r="BY533" s="31"/>
      <c r="BZ533" s="31"/>
      <c r="CA533" s="31" t="s">
        <v>2483</v>
      </c>
      <c r="CB533" s="31" t="s">
        <v>2519</v>
      </c>
      <c r="CC533" s="31">
        <v>3</v>
      </c>
      <c r="CD533" s="31">
        <v>1</v>
      </c>
      <c r="CE533" s="31" t="s">
        <v>20085</v>
      </c>
      <c r="CF533" s="31"/>
      <c r="CG533" s="31">
        <v>2004</v>
      </c>
      <c r="CH533" s="31" t="s">
        <v>5115</v>
      </c>
      <c r="CI533" s="31"/>
      <c r="CJ533" s="31"/>
      <c r="CK533" s="31"/>
      <c r="CL533" s="31" t="s">
        <v>36003</v>
      </c>
      <c r="CM533" s="31" t="s">
        <v>33385</v>
      </c>
      <c r="CN533" s="31">
        <v>127</v>
      </c>
      <c r="CO533" s="31" t="s">
        <v>33386</v>
      </c>
      <c r="CP533" s="31" t="s">
        <v>33385</v>
      </c>
      <c r="CQ533" s="31">
        <v>127</v>
      </c>
      <c r="CR533" s="31">
        <v>2017</v>
      </c>
      <c r="CS533" s="31" t="s">
        <v>17412</v>
      </c>
      <c r="CT533" s="31" t="s">
        <v>17471</v>
      </c>
      <c r="CU533" s="31" t="s">
        <v>17413</v>
      </c>
      <c r="CV533" s="31" t="s">
        <v>23941</v>
      </c>
      <c r="CW533" s="31" t="s">
        <v>23938</v>
      </c>
      <c r="CX533" s="31" t="s">
        <v>23939</v>
      </c>
      <c r="CY533" s="31" t="s">
        <v>10351</v>
      </c>
      <c r="CZ533" s="31" t="s">
        <v>10352</v>
      </c>
      <c r="DA533" s="31" t="s">
        <v>10353</v>
      </c>
      <c r="DB533" s="31" t="s">
        <v>18533</v>
      </c>
      <c r="DC533" s="31" t="s">
        <v>18534</v>
      </c>
      <c r="DD533" s="31" t="s">
        <v>18535</v>
      </c>
      <c r="DE533" s="31"/>
      <c r="DF533" s="31" t="s">
        <v>25639</v>
      </c>
      <c r="DG533" s="31" t="s">
        <v>25640</v>
      </c>
      <c r="DH533" s="31" t="s">
        <v>18699</v>
      </c>
      <c r="DI533" s="31" t="s">
        <v>18373</v>
      </c>
      <c r="DJ533" s="31" t="s">
        <v>18374</v>
      </c>
      <c r="DK533" s="31" t="s">
        <v>25644</v>
      </c>
      <c r="DL533" s="31" t="s">
        <v>25643</v>
      </c>
      <c r="DM533" s="38" t="s">
        <v>8802</v>
      </c>
      <c r="DN533" s="38"/>
      <c r="DO533" s="35" t="s">
        <v>20558</v>
      </c>
      <c r="DP533" s="31" t="s">
        <v>12632</v>
      </c>
      <c r="DQ533" s="31" t="s">
        <v>12631</v>
      </c>
      <c r="DR533" s="31"/>
      <c r="DS533" s="31" t="s">
        <v>1548</v>
      </c>
      <c r="DT533" s="31" t="s">
        <v>37546</v>
      </c>
      <c r="DU533" s="31">
        <v>3</v>
      </c>
      <c r="DV533" s="31" t="s">
        <v>32167</v>
      </c>
      <c r="DW533" s="31"/>
      <c r="DX533" s="31"/>
      <c r="DY533" s="31" t="s">
        <v>34900</v>
      </c>
      <c r="DZ533" s="52" t="s">
        <v>21696</v>
      </c>
      <c r="EA533" s="52" t="s">
        <v>34898</v>
      </c>
      <c r="EB533" s="31">
        <v>502714</v>
      </c>
      <c r="EC533" s="31" t="s">
        <v>40137</v>
      </c>
      <c r="ED533" s="31" t="s">
        <v>41101</v>
      </c>
      <c r="EE533" s="31" t="s">
        <v>2711</v>
      </c>
      <c r="EF533" s="31" t="s">
        <v>2711</v>
      </c>
      <c r="EG533" s="31" t="s">
        <v>41188</v>
      </c>
      <c r="EH533" s="31"/>
      <c r="EI533" s="31"/>
      <c r="EJ533" s="31"/>
    </row>
    <row r="534" spans="1:140" ht="23.25" customHeight="1">
      <c r="A534" s="25">
        <v>532</v>
      </c>
      <c r="B534" s="30" t="s">
        <v>26284</v>
      </c>
      <c r="C534" s="31" t="s">
        <v>4072</v>
      </c>
      <c r="D534" s="30" t="s">
        <v>12583</v>
      </c>
      <c r="E534" s="30"/>
      <c r="F534" s="30" t="s">
        <v>36258</v>
      </c>
      <c r="G534" s="31">
        <f t="shared" si="80"/>
        <v>58</v>
      </c>
      <c r="H534" s="72">
        <f t="shared" si="81"/>
        <v>49857</v>
      </c>
      <c r="I534" s="30"/>
      <c r="J534" s="30" t="s">
        <v>34084</v>
      </c>
      <c r="K534" s="30" t="s">
        <v>4318</v>
      </c>
      <c r="L534" s="31" t="s">
        <v>4318</v>
      </c>
      <c r="M534" s="31" t="s">
        <v>3186</v>
      </c>
      <c r="N534" s="31" t="s">
        <v>4008</v>
      </c>
      <c r="O534" s="31" t="s">
        <v>4320</v>
      </c>
      <c r="P534" s="31" t="s">
        <v>15640</v>
      </c>
      <c r="Q534" s="31"/>
      <c r="R534" s="31">
        <v>10</v>
      </c>
      <c r="S534" s="31">
        <v>0</v>
      </c>
      <c r="T534" s="31"/>
      <c r="U534" s="31">
        <v>485</v>
      </c>
      <c r="V534" s="31" t="s">
        <v>24806</v>
      </c>
      <c r="W534" s="31" t="s">
        <v>11460</v>
      </c>
      <c r="X534" s="31" t="s">
        <v>7698</v>
      </c>
      <c r="Y534" s="31">
        <f t="shared" ca="1" si="82"/>
        <v>45</v>
      </c>
      <c r="Z534" s="31" t="str">
        <f t="shared" ca="1" si="83"/>
        <v>36-45</v>
      </c>
      <c r="AA534" s="31"/>
      <c r="AB534" s="31" t="s">
        <v>26285</v>
      </c>
      <c r="AC534" s="31" t="s">
        <v>34155</v>
      </c>
      <c r="AD534" s="31" t="s">
        <v>34161</v>
      </c>
      <c r="AE534" s="31" t="s">
        <v>16826</v>
      </c>
      <c r="AF534" s="31" t="s">
        <v>7976</v>
      </c>
      <c r="AG534" s="31" t="s">
        <v>5851</v>
      </c>
      <c r="AH534" s="31" t="s">
        <v>5851</v>
      </c>
      <c r="AI534" s="31" t="s">
        <v>40276</v>
      </c>
      <c r="AJ534" s="31">
        <v>4104032106</v>
      </c>
      <c r="AK534" s="31" t="s">
        <v>2709</v>
      </c>
      <c r="AL534" s="31" t="s">
        <v>973</v>
      </c>
      <c r="AM534" s="31" t="s">
        <v>2711</v>
      </c>
      <c r="AN534" s="31" t="s">
        <v>26286</v>
      </c>
      <c r="AO534" s="31" t="s">
        <v>30146</v>
      </c>
      <c r="AP534" s="31" t="s">
        <v>16826</v>
      </c>
      <c r="AQ534" s="31"/>
      <c r="AR534" s="31" t="s">
        <v>34144</v>
      </c>
      <c r="AS534" s="31" t="s">
        <v>34144</v>
      </c>
      <c r="AT534" s="31" t="str">
        <f>_xlfn.IFNA(VLOOKUP(D534,'[1]5. 1 Mei 2022'!$C$7:$F$60,4,FALSE),"")</f>
        <v/>
      </c>
      <c r="AU534" s="31"/>
      <c r="AV534" s="31" t="s">
        <v>5278</v>
      </c>
      <c r="AW534" s="31" t="s">
        <v>22705</v>
      </c>
      <c r="AX534" s="29" t="e">
        <f t="shared" si="79"/>
        <v>#VALUE!</v>
      </c>
      <c r="AY534" s="31" t="s">
        <v>26346</v>
      </c>
      <c r="AZ534" s="31" t="s">
        <v>16828</v>
      </c>
      <c r="BA534" s="30" t="s">
        <v>16826</v>
      </c>
      <c r="BB534" s="31"/>
      <c r="BC534" s="31"/>
      <c r="BD534" s="31" t="s">
        <v>7978</v>
      </c>
      <c r="BE534" s="31" t="s">
        <v>7976</v>
      </c>
      <c r="BF534" s="31" t="s">
        <v>5278</v>
      </c>
      <c r="BG534" s="31"/>
      <c r="BH534" s="31"/>
      <c r="BI534" s="31" t="s">
        <v>8137</v>
      </c>
      <c r="BJ534" s="31" t="s">
        <v>20298</v>
      </c>
      <c r="BK534" s="31" t="str">
        <f t="shared" si="78"/>
        <v>III/c</v>
      </c>
      <c r="BL534" s="31" t="s">
        <v>8077</v>
      </c>
      <c r="BM534" s="31"/>
      <c r="BN534" s="31"/>
      <c r="BO534" s="31"/>
      <c r="BP534" s="31"/>
      <c r="BQ534" s="31" t="s">
        <v>20298</v>
      </c>
      <c r="BR534" s="31" t="s">
        <v>25993</v>
      </c>
      <c r="BS534" s="31" t="s">
        <v>21684</v>
      </c>
      <c r="BT534" s="31" t="s">
        <v>3503</v>
      </c>
      <c r="BU534" s="31" t="s">
        <v>15682</v>
      </c>
      <c r="BV534" s="31" t="s">
        <v>3892</v>
      </c>
      <c r="BW534" s="31">
        <f t="shared" ca="1" si="84"/>
        <v>12</v>
      </c>
      <c r="BX534" s="78">
        <f t="shared" ca="1" si="85"/>
        <v>3</v>
      </c>
      <c r="BY534" s="31"/>
      <c r="BZ534" s="31" t="s">
        <v>19322</v>
      </c>
      <c r="CA534" s="31" t="s">
        <v>2483</v>
      </c>
      <c r="CB534" s="31" t="s">
        <v>2519</v>
      </c>
      <c r="CC534" s="31">
        <v>3</v>
      </c>
      <c r="CD534" s="31">
        <v>1</v>
      </c>
      <c r="CE534" s="31" t="s">
        <v>20085</v>
      </c>
      <c r="CF534" s="31"/>
      <c r="CG534" s="31"/>
      <c r="CH534" s="31"/>
      <c r="CI534" s="31"/>
      <c r="CJ534" s="31"/>
      <c r="CK534" s="31"/>
      <c r="CL534" s="31" t="s">
        <v>31378</v>
      </c>
      <c r="CM534" s="31" t="s">
        <v>31379</v>
      </c>
      <c r="CN534" s="31">
        <v>126</v>
      </c>
      <c r="CO534" s="31" t="s">
        <v>31380</v>
      </c>
      <c r="CP534" s="31" t="s">
        <v>31379</v>
      </c>
      <c r="CQ534" s="31">
        <v>126</v>
      </c>
      <c r="CR534" s="31">
        <v>2280</v>
      </c>
      <c r="CS534" s="31" t="s">
        <v>30373</v>
      </c>
      <c r="CT534" s="31"/>
      <c r="CU534" s="31" t="s">
        <v>7500</v>
      </c>
      <c r="CV534" s="31" t="s">
        <v>8557</v>
      </c>
      <c r="CW534" s="31" t="s">
        <v>8562</v>
      </c>
      <c r="CX534" s="31" t="s">
        <v>926</v>
      </c>
      <c r="CY534" s="31" t="s">
        <v>10351</v>
      </c>
      <c r="CZ534" s="31" t="s">
        <v>10352</v>
      </c>
      <c r="DA534" s="31" t="s">
        <v>10353</v>
      </c>
      <c r="DB534" s="31" t="s">
        <v>25128</v>
      </c>
      <c r="DC534" s="31"/>
      <c r="DD534" s="31"/>
      <c r="DE534" s="31" t="s">
        <v>18698</v>
      </c>
      <c r="DF534" s="31" t="s">
        <v>25639</v>
      </c>
      <c r="DG534" s="31" t="s">
        <v>25640</v>
      </c>
      <c r="DH534" s="31" t="s">
        <v>18698</v>
      </c>
      <c r="DI534" s="31"/>
      <c r="DJ534" s="31"/>
      <c r="DK534" s="31" t="s">
        <v>25644</v>
      </c>
      <c r="DL534" s="31" t="s">
        <v>25643</v>
      </c>
      <c r="DM534" s="38" t="s">
        <v>13916</v>
      </c>
      <c r="DN534" s="38"/>
      <c r="DO534" s="35">
        <v>0</v>
      </c>
      <c r="DP534" s="31" t="s">
        <v>13917</v>
      </c>
      <c r="DQ534" s="31" t="s">
        <v>13670</v>
      </c>
      <c r="DR534" s="31"/>
      <c r="DS534" s="31" t="s">
        <v>27744</v>
      </c>
      <c r="DT534" s="31"/>
      <c r="DU534" s="31">
        <v>3</v>
      </c>
      <c r="DV534" s="31" t="s">
        <v>32167</v>
      </c>
      <c r="DW534" s="31"/>
      <c r="DX534" s="31"/>
      <c r="DY534" s="31" t="s">
        <v>30372</v>
      </c>
      <c r="DZ534" s="31" t="s">
        <v>22779</v>
      </c>
      <c r="EA534" s="31"/>
      <c r="EB534" s="31">
        <v>0</v>
      </c>
      <c r="EC534" s="31" t="s">
        <v>40137</v>
      </c>
      <c r="ED534" s="31" t="s">
        <v>41101</v>
      </c>
      <c r="EE534" s="31" t="s">
        <v>2711</v>
      </c>
      <c r="EF534" s="31" t="s">
        <v>2711</v>
      </c>
      <c r="EG534" s="31" t="s">
        <v>2711</v>
      </c>
      <c r="EH534" s="31"/>
      <c r="EI534" s="31"/>
      <c r="EJ534" s="31"/>
    </row>
    <row r="535" spans="1:140" ht="23.25" customHeight="1">
      <c r="A535" s="25">
        <v>533</v>
      </c>
      <c r="B535" s="30" t="s">
        <v>8179</v>
      </c>
      <c r="C535" s="31">
        <v>140185682</v>
      </c>
      <c r="D535" s="30" t="s">
        <v>1204</v>
      </c>
      <c r="E535" s="30"/>
      <c r="F535" s="30" t="s">
        <v>36260</v>
      </c>
      <c r="G535" s="31">
        <f t="shared" si="80"/>
        <v>65</v>
      </c>
      <c r="H535" s="72">
        <f t="shared" si="81"/>
        <v>45078</v>
      </c>
      <c r="I535" s="30"/>
      <c r="J535" s="30" t="s">
        <v>34084</v>
      </c>
      <c r="K535" s="30" t="s">
        <v>4318</v>
      </c>
      <c r="L535" s="31" t="s">
        <v>4318</v>
      </c>
      <c r="M535" s="31" t="s">
        <v>3186</v>
      </c>
      <c r="N535" s="31" t="s">
        <v>4652</v>
      </c>
      <c r="O535" s="31" t="s">
        <v>4317</v>
      </c>
      <c r="P535" s="66" t="s">
        <v>21723</v>
      </c>
      <c r="Q535" s="29" t="s">
        <v>41378</v>
      </c>
      <c r="R535" s="31">
        <v>36</v>
      </c>
      <c r="S535" s="31">
        <v>1</v>
      </c>
      <c r="T535" s="31"/>
      <c r="U535" s="31">
        <v>492</v>
      </c>
      <c r="V535" s="31"/>
      <c r="W535" s="31" t="s">
        <v>2471</v>
      </c>
      <c r="X535" s="31" t="s">
        <v>3565</v>
      </c>
      <c r="Y535" s="31">
        <f t="shared" ca="1" si="82"/>
        <v>65</v>
      </c>
      <c r="Z535" s="31" t="str">
        <f t="shared" ca="1" si="83"/>
        <v>Lebih dari 58</v>
      </c>
      <c r="AA535" s="31"/>
      <c r="AB535" s="31" t="s">
        <v>16554</v>
      </c>
      <c r="AC535" s="31" t="s">
        <v>34154</v>
      </c>
      <c r="AD535" s="31" t="s">
        <v>34161</v>
      </c>
      <c r="AE535" s="31" t="s">
        <v>16851</v>
      </c>
      <c r="AF535" s="31" t="s">
        <v>7976</v>
      </c>
      <c r="AG535" s="31" t="s">
        <v>5851</v>
      </c>
      <c r="AH535" s="31" t="s">
        <v>5851</v>
      </c>
      <c r="AI535" s="31" t="s">
        <v>40275</v>
      </c>
      <c r="AJ535" s="31" t="s">
        <v>4630</v>
      </c>
      <c r="AK535" s="31" t="s">
        <v>4631</v>
      </c>
      <c r="AL535" s="31" t="s">
        <v>3306</v>
      </c>
      <c r="AM535" s="31" t="s">
        <v>2711</v>
      </c>
      <c r="AN535" s="31"/>
      <c r="AO535" s="31">
        <v>2002</v>
      </c>
      <c r="AP535" s="31" t="s">
        <v>16851</v>
      </c>
      <c r="AQ535" s="31"/>
      <c r="AR535" s="31" t="s">
        <v>34144</v>
      </c>
      <c r="AS535" s="31" t="s">
        <v>34144</v>
      </c>
      <c r="AT535" s="31" t="str">
        <f>_xlfn.IFNA(VLOOKUP(D535,'[1]5. 1 Mei 2022'!$C$7:$F$60,4,FALSE),"")</f>
        <v/>
      </c>
      <c r="AU535" s="31"/>
      <c r="AV535" s="31" t="s">
        <v>4237</v>
      </c>
      <c r="AW535" s="31" t="s">
        <v>22725</v>
      </c>
      <c r="AX535" s="29" t="e">
        <f t="shared" si="79"/>
        <v>#VALUE!</v>
      </c>
      <c r="AY535" s="31" t="s">
        <v>26346</v>
      </c>
      <c r="AZ535" s="31" t="s">
        <v>16853</v>
      </c>
      <c r="BA535" s="30" t="s">
        <v>16851</v>
      </c>
      <c r="BB535" s="31"/>
      <c r="BC535" s="31"/>
      <c r="BD535" s="31" t="s">
        <v>7978</v>
      </c>
      <c r="BE535" s="31" t="s">
        <v>7976</v>
      </c>
      <c r="BF535" s="31" t="s">
        <v>4237</v>
      </c>
      <c r="BG535" s="31" t="s">
        <v>22718</v>
      </c>
      <c r="BH535" s="31"/>
      <c r="BI535" s="31" t="s">
        <v>8137</v>
      </c>
      <c r="BJ535" s="31" t="s">
        <v>21630</v>
      </c>
      <c r="BK535" s="31" t="str">
        <f t="shared" si="78"/>
        <v>IV/e</v>
      </c>
      <c r="BL535" s="31" t="s">
        <v>8077</v>
      </c>
      <c r="BM535" s="31"/>
      <c r="BN535" s="31"/>
      <c r="BO535" s="31"/>
      <c r="BP535" s="31" t="s">
        <v>1498</v>
      </c>
      <c r="BQ535" s="31" t="s">
        <v>21630</v>
      </c>
      <c r="BR535" s="52" t="s">
        <v>39811</v>
      </c>
      <c r="BS535" s="31"/>
      <c r="BT535" s="31" t="s">
        <v>3823</v>
      </c>
      <c r="BU535" s="31"/>
      <c r="BV535" s="31" t="s">
        <v>3566</v>
      </c>
      <c r="BW535" s="31" t="e">
        <f t="shared" ca="1" si="84"/>
        <v>#VALUE!</v>
      </c>
      <c r="BX535" s="78" t="e">
        <f t="shared" ca="1" si="85"/>
        <v>#VALUE!</v>
      </c>
      <c r="BY535" s="31"/>
      <c r="BZ535" s="31"/>
      <c r="CA535" s="31" t="s">
        <v>2483</v>
      </c>
      <c r="CB535" s="31" t="s">
        <v>2519</v>
      </c>
      <c r="CC535" s="31"/>
      <c r="CD535" s="31">
        <v>1</v>
      </c>
      <c r="CE535" s="31" t="s">
        <v>20085</v>
      </c>
      <c r="CF535" s="31"/>
      <c r="CG535" s="31"/>
      <c r="CH535" s="31"/>
      <c r="CI535" s="31"/>
      <c r="CJ535" s="31">
        <v>2012</v>
      </c>
      <c r="CK535" s="31"/>
      <c r="CL535" s="31" t="s">
        <v>33781</v>
      </c>
      <c r="CM535" s="31" t="s">
        <v>33504</v>
      </c>
      <c r="CN535" s="31">
        <v>127</v>
      </c>
      <c r="CO535" s="31" t="s">
        <v>33780</v>
      </c>
      <c r="CP535" s="31" t="s">
        <v>33504</v>
      </c>
      <c r="CQ535" s="31">
        <v>127</v>
      </c>
      <c r="CR535" s="31">
        <v>2113</v>
      </c>
      <c r="CS535" s="31" t="s">
        <v>7499</v>
      </c>
      <c r="CT535" s="31"/>
      <c r="CU535" s="31" t="s">
        <v>7500</v>
      </c>
      <c r="CV535" s="31" t="s">
        <v>8557</v>
      </c>
      <c r="CW535" s="31" t="s">
        <v>8563</v>
      </c>
      <c r="CX535" s="31" t="s">
        <v>926</v>
      </c>
      <c r="CY535" s="31" t="s">
        <v>10351</v>
      </c>
      <c r="CZ535" s="31" t="s">
        <v>10352</v>
      </c>
      <c r="DA535" s="31" t="s">
        <v>10353</v>
      </c>
      <c r="DB535" s="31" t="s">
        <v>8703</v>
      </c>
      <c r="DC535" s="31" t="s">
        <v>18692</v>
      </c>
      <c r="DD535" s="31" t="s">
        <v>18658</v>
      </c>
      <c r="DE535" s="31" t="s">
        <v>18699</v>
      </c>
      <c r="DF535" s="31" t="s">
        <v>25639</v>
      </c>
      <c r="DG535" s="31" t="s">
        <v>25640</v>
      </c>
      <c r="DH535" s="31" t="s">
        <v>18699</v>
      </c>
      <c r="DI535" s="31" t="s">
        <v>18455</v>
      </c>
      <c r="DJ535" s="31" t="s">
        <v>18456</v>
      </c>
      <c r="DK535" s="31" t="s">
        <v>25644</v>
      </c>
      <c r="DL535" s="31" t="s">
        <v>25643</v>
      </c>
      <c r="DM535" s="38" t="s">
        <v>9079</v>
      </c>
      <c r="DN535" s="38"/>
      <c r="DO535" s="35" t="s">
        <v>20558</v>
      </c>
      <c r="DP535" s="31" t="s">
        <v>15123</v>
      </c>
      <c r="DQ535" s="31" t="s">
        <v>12631</v>
      </c>
      <c r="DR535" s="31"/>
      <c r="DS535" s="31" t="s">
        <v>38534</v>
      </c>
      <c r="DT535" s="31" t="s">
        <v>37547</v>
      </c>
      <c r="DU535" s="31">
        <v>3</v>
      </c>
      <c r="DV535" s="31" t="s">
        <v>32167</v>
      </c>
      <c r="DW535" s="31"/>
      <c r="DX535" s="31"/>
      <c r="DY535" s="31" t="s">
        <v>23257</v>
      </c>
      <c r="DZ535" s="31" t="s">
        <v>23244</v>
      </c>
      <c r="EA535" s="31"/>
      <c r="EB535" s="31">
        <v>0</v>
      </c>
      <c r="EC535" s="31" t="s">
        <v>40137</v>
      </c>
      <c r="ED535" s="31" t="s">
        <v>41101</v>
      </c>
      <c r="EE535" s="31" t="s">
        <v>2711</v>
      </c>
      <c r="EF535" s="31" t="s">
        <v>2711</v>
      </c>
      <c r="EG535" s="31"/>
      <c r="EH535" s="31"/>
      <c r="EI535" s="31"/>
      <c r="EJ535" s="31"/>
    </row>
    <row r="536" spans="1:140" ht="23.25" customHeight="1">
      <c r="A536" s="25">
        <v>534</v>
      </c>
      <c r="B536" s="30" t="s">
        <v>33471</v>
      </c>
      <c r="C536" s="31">
        <v>140350965</v>
      </c>
      <c r="D536" s="30" t="s">
        <v>1018</v>
      </c>
      <c r="E536" s="30"/>
      <c r="F536" s="30" t="s">
        <v>36253</v>
      </c>
      <c r="G536" s="31">
        <f t="shared" si="80"/>
        <v>60</v>
      </c>
      <c r="H536" s="72">
        <f t="shared" si="81"/>
        <v>46569</v>
      </c>
      <c r="I536" s="30"/>
      <c r="J536" s="30" t="s">
        <v>34084</v>
      </c>
      <c r="K536" s="30" t="s">
        <v>4318</v>
      </c>
      <c r="L536" s="34" t="s">
        <v>4318</v>
      </c>
      <c r="M536" s="31" t="s">
        <v>6378</v>
      </c>
      <c r="N536" s="31" t="s">
        <v>7121</v>
      </c>
      <c r="O536" s="31" t="s">
        <v>3948</v>
      </c>
      <c r="P536" s="31" t="s">
        <v>23983</v>
      </c>
      <c r="Q536" s="31"/>
      <c r="R536" s="31">
        <v>26</v>
      </c>
      <c r="S536" s="31">
        <v>0</v>
      </c>
      <c r="T536" s="31"/>
      <c r="U536" s="31">
        <v>45</v>
      </c>
      <c r="V536" s="31"/>
      <c r="W536" s="31" t="s">
        <v>2794</v>
      </c>
      <c r="X536" s="31" t="s">
        <v>7067</v>
      </c>
      <c r="Y536" s="31">
        <f t="shared" ca="1" si="82"/>
        <v>56</v>
      </c>
      <c r="Z536" s="31" t="str">
        <f t="shared" ca="1" si="83"/>
        <v>46-58</v>
      </c>
      <c r="AA536" s="31"/>
      <c r="AB536" s="34" t="s">
        <v>17082</v>
      </c>
      <c r="AC536" s="34" t="s">
        <v>34154</v>
      </c>
      <c r="AD536" s="31" t="s">
        <v>34161</v>
      </c>
      <c r="AE536" s="34" t="s">
        <v>16849</v>
      </c>
      <c r="AF536" s="31" t="s">
        <v>7976</v>
      </c>
      <c r="AG536" s="31" t="s">
        <v>5851</v>
      </c>
      <c r="AH536" s="31" t="s">
        <v>5851</v>
      </c>
      <c r="AI536" s="31" t="s">
        <v>40275</v>
      </c>
      <c r="AJ536" s="31">
        <v>4197011091</v>
      </c>
      <c r="AK536" s="31" t="s">
        <v>7715</v>
      </c>
      <c r="AL536" s="31" t="s">
        <v>6855</v>
      </c>
      <c r="AM536" s="31" t="s">
        <v>2711</v>
      </c>
      <c r="AN536" s="31" t="s">
        <v>15622</v>
      </c>
      <c r="AO536" s="31" t="s">
        <v>33472</v>
      </c>
      <c r="AP536" s="31" t="s">
        <v>16849</v>
      </c>
      <c r="AQ536" s="31"/>
      <c r="AR536" s="31" t="s">
        <v>34144</v>
      </c>
      <c r="AS536" s="31" t="s">
        <v>34144</v>
      </c>
      <c r="AT536" s="31" t="str">
        <f>_xlfn.IFNA(VLOOKUP(D536,'[1]5. 1 Mei 2022'!$C$7:$F$60,4,FALSE),"")</f>
        <v/>
      </c>
      <c r="AU536" s="31"/>
      <c r="AV536" s="31" t="s">
        <v>7981</v>
      </c>
      <c r="AW536" s="31" t="s">
        <v>24826</v>
      </c>
      <c r="AX536" s="29" t="e">
        <f t="shared" si="79"/>
        <v>#VALUE!</v>
      </c>
      <c r="AY536" s="31" t="s">
        <v>26346</v>
      </c>
      <c r="AZ536" s="31" t="s">
        <v>16850</v>
      </c>
      <c r="BA536" s="30" t="s">
        <v>16849</v>
      </c>
      <c r="BB536" s="31"/>
      <c r="BC536" s="31"/>
      <c r="BD536" s="31" t="s">
        <v>7978</v>
      </c>
      <c r="BE536" s="31" t="s">
        <v>7976</v>
      </c>
      <c r="BF536" s="31" t="s">
        <v>7981</v>
      </c>
      <c r="BG536" s="31" t="s">
        <v>8067</v>
      </c>
      <c r="BH536" s="31" t="s">
        <v>22718</v>
      </c>
      <c r="BI536" s="31" t="s">
        <v>8137</v>
      </c>
      <c r="BJ536" s="31" t="s">
        <v>20308</v>
      </c>
      <c r="BK536" s="31" t="str">
        <f t="shared" si="78"/>
        <v>IV/b</v>
      </c>
      <c r="BL536" s="31" t="s">
        <v>8077</v>
      </c>
      <c r="BM536" s="31"/>
      <c r="BN536" s="31"/>
      <c r="BO536" s="31"/>
      <c r="BP536" s="31" t="s">
        <v>1498</v>
      </c>
      <c r="BQ536" s="31" t="s">
        <v>20308</v>
      </c>
      <c r="BR536" s="31" t="s">
        <v>23982</v>
      </c>
      <c r="BS536" s="31" t="s">
        <v>25679</v>
      </c>
      <c r="BT536" s="31"/>
      <c r="BU536" s="31"/>
      <c r="BV536" s="31" t="s">
        <v>2480</v>
      </c>
      <c r="BW536" s="31">
        <f t="shared" ca="1" si="84"/>
        <v>17</v>
      </c>
      <c r="BX536" s="78">
        <f t="shared" ca="1" si="85"/>
        <v>3</v>
      </c>
      <c r="BY536" s="31"/>
      <c r="BZ536" s="31"/>
      <c r="CA536" s="31" t="s">
        <v>2483</v>
      </c>
      <c r="CB536" s="31" t="s">
        <v>2519</v>
      </c>
      <c r="CC536" s="31">
        <v>2</v>
      </c>
      <c r="CD536" s="31">
        <v>1</v>
      </c>
      <c r="CE536" s="31" t="s">
        <v>20085</v>
      </c>
      <c r="CF536" s="31"/>
      <c r="CG536" s="31"/>
      <c r="CH536" s="31"/>
      <c r="CI536" s="31"/>
      <c r="CJ536" s="31"/>
      <c r="CK536" s="31"/>
      <c r="CL536" s="31" t="s">
        <v>30572</v>
      </c>
      <c r="CM536" s="31" t="s">
        <v>30571</v>
      </c>
      <c r="CN536" s="31">
        <v>125</v>
      </c>
      <c r="CO536" s="31" t="s">
        <v>30570</v>
      </c>
      <c r="CP536" s="34" t="s">
        <v>30571</v>
      </c>
      <c r="CQ536" s="31">
        <v>125</v>
      </c>
      <c r="CR536" s="34">
        <v>2011</v>
      </c>
      <c r="CS536" s="34" t="s">
        <v>17052</v>
      </c>
      <c r="CT536" s="34" t="s">
        <v>17053</v>
      </c>
      <c r="CU536" s="34" t="s">
        <v>17054</v>
      </c>
      <c r="CV536" s="34" t="s">
        <v>18027</v>
      </c>
      <c r="CW536" s="34" t="s">
        <v>18028</v>
      </c>
      <c r="CX536" s="34" t="s">
        <v>18029</v>
      </c>
      <c r="CY536" s="34" t="s">
        <v>8490</v>
      </c>
      <c r="CZ536" s="34" t="s">
        <v>8555</v>
      </c>
      <c r="DA536" s="34" t="s">
        <v>8491</v>
      </c>
      <c r="DB536" s="34" t="s">
        <v>25128</v>
      </c>
      <c r="DC536" s="34"/>
      <c r="DD536" s="34"/>
      <c r="DE536" s="34" t="s">
        <v>18698</v>
      </c>
      <c r="DF536" s="34" t="s">
        <v>25639</v>
      </c>
      <c r="DG536" s="34" t="s">
        <v>25640</v>
      </c>
      <c r="DH536" s="34" t="s">
        <v>18698</v>
      </c>
      <c r="DI536" s="34"/>
      <c r="DJ536" s="34"/>
      <c r="DK536" s="34" t="s">
        <v>25644</v>
      </c>
      <c r="DL536" s="34" t="s">
        <v>25643</v>
      </c>
      <c r="DM536" s="69" t="s">
        <v>8839</v>
      </c>
      <c r="DN536" s="38"/>
      <c r="DO536" s="48">
        <v>0</v>
      </c>
      <c r="DP536" s="34" t="s">
        <v>12935</v>
      </c>
      <c r="DQ536" s="34" t="s">
        <v>12934</v>
      </c>
      <c r="DR536" s="34"/>
      <c r="DS536" s="34" t="s">
        <v>5552</v>
      </c>
      <c r="DT536" s="34" t="s">
        <v>30786</v>
      </c>
      <c r="DU536" s="34">
        <v>3</v>
      </c>
      <c r="DV536" s="34" t="s">
        <v>32167</v>
      </c>
      <c r="DW536" s="34"/>
      <c r="DX536" s="34"/>
      <c r="DY536" s="34" t="s">
        <v>33470</v>
      </c>
      <c r="DZ536" s="34" t="s">
        <v>21711</v>
      </c>
      <c r="EA536" s="34" t="s">
        <v>33461</v>
      </c>
      <c r="EB536" s="34">
        <v>789682</v>
      </c>
      <c r="EC536" s="31" t="s">
        <v>40137</v>
      </c>
      <c r="ED536" s="31" t="s">
        <v>41101</v>
      </c>
      <c r="EE536" s="31" t="s">
        <v>2711</v>
      </c>
      <c r="EF536" s="31" t="s">
        <v>2711</v>
      </c>
      <c r="EG536" s="31" t="s">
        <v>41194</v>
      </c>
      <c r="EH536" s="31"/>
      <c r="EI536" s="31"/>
      <c r="EJ536" s="31"/>
    </row>
    <row r="537" spans="1:140" ht="23.25" customHeight="1">
      <c r="A537" s="25">
        <v>535</v>
      </c>
      <c r="B537" s="30" t="s">
        <v>20099</v>
      </c>
      <c r="C537" s="31">
        <v>140247266</v>
      </c>
      <c r="D537" s="30" t="s">
        <v>1114</v>
      </c>
      <c r="E537" s="30"/>
      <c r="F537" s="30" t="s">
        <v>36260</v>
      </c>
      <c r="G537" s="31">
        <f t="shared" si="80"/>
        <v>65</v>
      </c>
      <c r="H537" s="72">
        <f t="shared" si="81"/>
        <v>47150</v>
      </c>
      <c r="I537" s="30"/>
      <c r="J537" s="30" t="s">
        <v>34084</v>
      </c>
      <c r="K537" s="30" t="s">
        <v>4318</v>
      </c>
      <c r="L537" s="31" t="s">
        <v>4318</v>
      </c>
      <c r="M537" s="31" t="s">
        <v>3186</v>
      </c>
      <c r="N537" s="31" t="s">
        <v>4652</v>
      </c>
      <c r="O537" s="31" t="s">
        <v>4317</v>
      </c>
      <c r="P537" s="31" t="s">
        <v>23973</v>
      </c>
      <c r="Q537" s="31"/>
      <c r="R537" s="31">
        <v>32</v>
      </c>
      <c r="S537" s="31">
        <v>0</v>
      </c>
      <c r="T537" s="31"/>
      <c r="U537" s="31">
        <v>1383</v>
      </c>
      <c r="V537" s="31"/>
      <c r="W537" s="31" t="s">
        <v>5776</v>
      </c>
      <c r="X537" s="31" t="s">
        <v>6443</v>
      </c>
      <c r="Y537" s="31" t="e">
        <f t="shared" ca="1" si="82"/>
        <v>#VALUE!</v>
      </c>
      <c r="Z537" s="31" t="e">
        <f t="shared" ca="1" si="83"/>
        <v>#VALUE!</v>
      </c>
      <c r="AA537" s="31"/>
      <c r="AB537" s="31" t="s">
        <v>20100</v>
      </c>
      <c r="AC537" s="31" t="s">
        <v>34155</v>
      </c>
      <c r="AD537" s="31" t="s">
        <v>34161</v>
      </c>
      <c r="AE537" s="31" t="s">
        <v>16842</v>
      </c>
      <c r="AF537" s="31" t="s">
        <v>7976</v>
      </c>
      <c r="AG537" s="31" t="s">
        <v>5851</v>
      </c>
      <c r="AH537" s="31" t="s">
        <v>5851</v>
      </c>
      <c r="AI537" s="31" t="s">
        <v>40276</v>
      </c>
      <c r="AJ537" s="31">
        <v>1106120014</v>
      </c>
      <c r="AK537" s="31" t="s">
        <v>16784</v>
      </c>
      <c r="AL537" s="31" t="s">
        <v>11816</v>
      </c>
      <c r="AM537" s="31" t="s">
        <v>2711</v>
      </c>
      <c r="AN537" s="31" t="s">
        <v>20101</v>
      </c>
      <c r="AO537" s="31" t="s">
        <v>20102</v>
      </c>
      <c r="AP537" s="31" t="s">
        <v>16842</v>
      </c>
      <c r="AQ537" s="31" t="s">
        <v>23857</v>
      </c>
      <c r="AR537" s="31" t="s">
        <v>34144</v>
      </c>
      <c r="AS537" s="31" t="s">
        <v>34144</v>
      </c>
      <c r="AT537" s="31" t="str">
        <f>_xlfn.IFNA(VLOOKUP(D537,'[1]5. 1 Mei 2022'!$C$7:$F$60,4,FALSE),"")</f>
        <v/>
      </c>
      <c r="AU537" s="31"/>
      <c r="AV537" s="31" t="s">
        <v>7979</v>
      </c>
      <c r="AW537" s="31" t="s">
        <v>23858</v>
      </c>
      <c r="AX537" s="29" t="e">
        <f t="shared" si="79"/>
        <v>#VALUE!</v>
      </c>
      <c r="AY537" s="31" t="s">
        <v>26346</v>
      </c>
      <c r="AZ537" s="31" t="s">
        <v>16843</v>
      </c>
      <c r="BA537" s="30" t="s">
        <v>16842</v>
      </c>
      <c r="BB537" s="31"/>
      <c r="BC537" s="31"/>
      <c r="BD537" s="31" t="s">
        <v>7978</v>
      </c>
      <c r="BE537" s="31" t="s">
        <v>7976</v>
      </c>
      <c r="BF537" s="31" t="s">
        <v>7979</v>
      </c>
      <c r="BG537" s="31" t="s">
        <v>19656</v>
      </c>
      <c r="BH537" s="31" t="s">
        <v>22716</v>
      </c>
      <c r="BI537" s="31" t="s">
        <v>8137</v>
      </c>
      <c r="BJ537" s="31" t="s">
        <v>21630</v>
      </c>
      <c r="BK537" s="31" t="str">
        <f t="shared" si="78"/>
        <v>IV/e</v>
      </c>
      <c r="BL537" s="31" t="s">
        <v>8077</v>
      </c>
      <c r="BM537" s="31"/>
      <c r="BN537" s="31"/>
      <c r="BO537" s="31"/>
      <c r="BP537" s="31" t="s">
        <v>1498</v>
      </c>
      <c r="BQ537" s="31" t="s">
        <v>21630</v>
      </c>
      <c r="BR537" s="31" t="s">
        <v>8466</v>
      </c>
      <c r="BS537" s="31" t="s">
        <v>3685</v>
      </c>
      <c r="BT537" s="31" t="s">
        <v>7010</v>
      </c>
      <c r="BU537" s="31"/>
      <c r="BV537" s="31" t="s">
        <v>2810</v>
      </c>
      <c r="BW537" s="31">
        <f t="shared" ca="1" si="84"/>
        <v>20</v>
      </c>
      <c r="BX537" s="78">
        <f t="shared" ca="1" si="85"/>
        <v>3</v>
      </c>
      <c r="BY537" s="31"/>
      <c r="BZ537" s="31"/>
      <c r="CA537" s="31" t="s">
        <v>2483</v>
      </c>
      <c r="CB537" s="31" t="s">
        <v>2519</v>
      </c>
      <c r="CC537" s="31">
        <v>2</v>
      </c>
      <c r="CD537" s="31">
        <v>1</v>
      </c>
      <c r="CE537" s="31" t="s">
        <v>20085</v>
      </c>
      <c r="CF537" s="31"/>
      <c r="CG537" s="31"/>
      <c r="CH537" s="31">
        <v>2010</v>
      </c>
      <c r="CI537" s="31">
        <v>2010</v>
      </c>
      <c r="CJ537" s="31"/>
      <c r="CK537" s="31"/>
      <c r="CL537" s="31" t="s">
        <v>30849</v>
      </c>
      <c r="CM537" s="31" t="s">
        <v>30848</v>
      </c>
      <c r="CN537" s="31">
        <v>126</v>
      </c>
      <c r="CO537" s="31" t="s">
        <v>30847</v>
      </c>
      <c r="CP537" s="31" t="s">
        <v>30848</v>
      </c>
      <c r="CQ537" s="31">
        <v>126</v>
      </c>
      <c r="CR537" s="31">
        <v>2124</v>
      </c>
      <c r="CS537" s="31" t="s">
        <v>25144</v>
      </c>
      <c r="CT537" s="31" t="s">
        <v>25142</v>
      </c>
      <c r="CU537" s="31" t="s">
        <v>25145</v>
      </c>
      <c r="CV537" s="31" t="s">
        <v>24546</v>
      </c>
      <c r="CW537" s="31" t="s">
        <v>24547</v>
      </c>
      <c r="CX537" s="31" t="s">
        <v>24548</v>
      </c>
      <c r="CY537" s="31" t="s">
        <v>18448</v>
      </c>
      <c r="CZ537" s="31" t="s">
        <v>15917</v>
      </c>
      <c r="DA537" s="31" t="s">
        <v>18450</v>
      </c>
      <c r="DB537" s="31" t="s">
        <v>18533</v>
      </c>
      <c r="DC537" s="31" t="s">
        <v>18534</v>
      </c>
      <c r="DD537" s="31" t="s">
        <v>18535</v>
      </c>
      <c r="DE537" s="31" t="s">
        <v>18698</v>
      </c>
      <c r="DF537" s="31" t="s">
        <v>25639</v>
      </c>
      <c r="DG537" s="31" t="s">
        <v>25640</v>
      </c>
      <c r="DH537" s="31" t="s">
        <v>18698</v>
      </c>
      <c r="DI537" s="31" t="s">
        <v>18373</v>
      </c>
      <c r="DJ537" s="31" t="s">
        <v>18374</v>
      </c>
      <c r="DK537" s="31" t="s">
        <v>25644</v>
      </c>
      <c r="DL537" s="31" t="s">
        <v>25643</v>
      </c>
      <c r="DM537" s="38" t="s">
        <v>9078</v>
      </c>
      <c r="DN537" s="38"/>
      <c r="DO537" s="35">
        <v>0</v>
      </c>
      <c r="DP537" s="31" t="s">
        <v>31731</v>
      </c>
      <c r="DQ537" s="31" t="s">
        <v>14556</v>
      </c>
      <c r="DR537" s="31"/>
      <c r="DS537" s="31" t="s">
        <v>7794</v>
      </c>
      <c r="DT537" s="31"/>
      <c r="DU537" s="31">
        <v>3</v>
      </c>
      <c r="DV537" s="31" t="s">
        <v>32167</v>
      </c>
      <c r="DW537" s="31"/>
      <c r="DX537" s="31"/>
      <c r="DY537" s="31" t="s">
        <v>37183</v>
      </c>
      <c r="DZ537" s="52" t="s">
        <v>23138</v>
      </c>
      <c r="EA537" s="52" t="s">
        <v>36106</v>
      </c>
      <c r="EB537" s="31">
        <v>0</v>
      </c>
      <c r="EC537" s="31" t="s">
        <v>40137</v>
      </c>
      <c r="ED537" s="31" t="s">
        <v>41101</v>
      </c>
      <c r="EE537" s="31" t="s">
        <v>4698</v>
      </c>
      <c r="EF537" s="31" t="s">
        <v>2711</v>
      </c>
      <c r="EG537" s="31" t="s">
        <v>41198</v>
      </c>
      <c r="EH537" s="31"/>
      <c r="EI537" s="31"/>
      <c r="EJ537" s="31"/>
    </row>
    <row r="538" spans="1:140" ht="23.25" customHeight="1">
      <c r="A538" s="25">
        <v>536</v>
      </c>
      <c r="B538" s="30" t="s">
        <v>18184</v>
      </c>
      <c r="C538" s="31" t="s">
        <v>26141</v>
      </c>
      <c r="D538" s="30" t="s">
        <v>29984</v>
      </c>
      <c r="E538" s="30"/>
      <c r="F538" s="30" t="s">
        <v>36258</v>
      </c>
      <c r="G538" s="31">
        <f t="shared" si="80"/>
        <v>58</v>
      </c>
      <c r="H538" s="72">
        <f t="shared" si="81"/>
        <v>51410</v>
      </c>
      <c r="I538" s="30"/>
      <c r="J538" s="30" t="s">
        <v>34084</v>
      </c>
      <c r="K538" s="30" t="s">
        <v>4318</v>
      </c>
      <c r="L538" s="31" t="s">
        <v>4318</v>
      </c>
      <c r="M538" s="31" t="s">
        <v>3186</v>
      </c>
      <c r="N538" s="31" t="s">
        <v>3311</v>
      </c>
      <c r="O538" s="31" t="s">
        <v>2534</v>
      </c>
      <c r="P538" s="31" t="s">
        <v>30295</v>
      </c>
      <c r="Q538" s="31"/>
      <c r="R538" s="31">
        <v>6</v>
      </c>
      <c r="S538" s="31">
        <v>0</v>
      </c>
      <c r="T538" s="31"/>
      <c r="U538" s="31" t="s">
        <v>18710</v>
      </c>
      <c r="V538" s="31"/>
      <c r="W538" s="31" t="s">
        <v>7586</v>
      </c>
      <c r="X538" s="31" t="s">
        <v>18212</v>
      </c>
      <c r="Y538" s="31">
        <f t="shared" ca="1" si="82"/>
        <v>41</v>
      </c>
      <c r="Z538" s="31" t="str">
        <f t="shared" ca="1" si="83"/>
        <v>36-45</v>
      </c>
      <c r="AA538" s="31"/>
      <c r="AB538" s="31" t="s">
        <v>16549</v>
      </c>
      <c r="AC538" s="31" t="s">
        <v>34154</v>
      </c>
      <c r="AD538" s="31" t="s">
        <v>34161</v>
      </c>
      <c r="AE538" s="31" t="s">
        <v>16842</v>
      </c>
      <c r="AF538" s="31" t="s">
        <v>7976</v>
      </c>
      <c r="AG538" s="31" t="s">
        <v>5851</v>
      </c>
      <c r="AH538" s="31" t="s">
        <v>5851</v>
      </c>
      <c r="AI538" s="31" t="s">
        <v>40275</v>
      </c>
      <c r="AJ538" s="31" t="s">
        <v>18359</v>
      </c>
      <c r="AK538" s="31" t="s">
        <v>18360</v>
      </c>
      <c r="AL538" s="31" t="s">
        <v>18361</v>
      </c>
      <c r="AM538" s="31" t="s">
        <v>3995</v>
      </c>
      <c r="AN538" s="31"/>
      <c r="AO538" s="31"/>
      <c r="AP538" s="31" t="s">
        <v>16842</v>
      </c>
      <c r="AQ538" s="31" t="s">
        <v>15890</v>
      </c>
      <c r="AR538" s="31" t="s">
        <v>34144</v>
      </c>
      <c r="AS538" s="31" t="s">
        <v>34144</v>
      </c>
      <c r="AT538" s="31" t="str">
        <f>_xlfn.IFNA(VLOOKUP(D538,'[1]5. 1 Mei 2022'!$C$7:$F$60,4,FALSE),"")</f>
        <v/>
      </c>
      <c r="AU538" s="31"/>
      <c r="AV538" s="31" t="s">
        <v>7979</v>
      </c>
      <c r="AW538" s="31" t="s">
        <v>15890</v>
      </c>
      <c r="AX538" s="29">
        <f t="shared" si="79"/>
        <v>44455</v>
      </c>
      <c r="AY538" s="31" t="s">
        <v>26346</v>
      </c>
      <c r="AZ538" s="31" t="s">
        <v>16843</v>
      </c>
      <c r="BA538" s="30" t="s">
        <v>16842</v>
      </c>
      <c r="BB538" s="31"/>
      <c r="BC538" s="31"/>
      <c r="BD538" s="31" t="s">
        <v>7978</v>
      </c>
      <c r="BE538" s="31" t="s">
        <v>7976</v>
      </c>
      <c r="BF538" s="31" t="s">
        <v>7979</v>
      </c>
      <c r="BG538" s="31"/>
      <c r="BH538" s="31"/>
      <c r="BI538" s="31"/>
      <c r="BJ538" s="31">
        <v>0</v>
      </c>
      <c r="BK538" s="31" t="str">
        <f t="shared" si="78"/>
        <v>III/b</v>
      </c>
      <c r="BL538" s="31" t="s">
        <v>8077</v>
      </c>
      <c r="BM538" s="31"/>
      <c r="BN538" s="31"/>
      <c r="BO538" s="31"/>
      <c r="BP538" s="31"/>
      <c r="BQ538" s="31" t="s">
        <v>20298</v>
      </c>
      <c r="BR538" s="29">
        <v>44739</v>
      </c>
      <c r="BS538" s="52" t="s">
        <v>34681</v>
      </c>
      <c r="BT538" s="31" t="s">
        <v>26137</v>
      </c>
      <c r="BU538" s="31" t="s">
        <v>30295</v>
      </c>
      <c r="BV538" s="31" t="s">
        <v>15890</v>
      </c>
      <c r="BW538" s="31">
        <f t="shared" ca="1" si="84"/>
        <v>7</v>
      </c>
      <c r="BX538" s="78">
        <f t="shared" ca="1" si="85"/>
        <v>3</v>
      </c>
      <c r="BY538" s="31" t="s">
        <v>25993</v>
      </c>
      <c r="BZ538" s="31"/>
      <c r="CA538" s="31" t="s">
        <v>5724</v>
      </c>
      <c r="CB538" s="31" t="s">
        <v>2406</v>
      </c>
      <c r="CC538" s="31"/>
      <c r="CD538" s="31"/>
      <c r="CE538" s="31" t="s">
        <v>20085</v>
      </c>
      <c r="CF538" s="31"/>
      <c r="CG538" s="31"/>
      <c r="CH538" s="31"/>
      <c r="CI538" s="31"/>
      <c r="CJ538" s="31"/>
      <c r="CK538" s="31"/>
      <c r="CL538" s="31" t="s">
        <v>24575</v>
      </c>
      <c r="CM538" s="31" t="s">
        <v>24576</v>
      </c>
      <c r="CN538" s="31">
        <v>124</v>
      </c>
      <c r="CO538" s="31" t="s">
        <v>24577</v>
      </c>
      <c r="CP538" s="31" t="s">
        <v>24576</v>
      </c>
      <c r="CQ538" s="31">
        <v>124</v>
      </c>
      <c r="CR538" s="31">
        <v>2377</v>
      </c>
      <c r="CS538" s="31" t="s">
        <v>25123</v>
      </c>
      <c r="CT538" s="31"/>
      <c r="CU538" s="31"/>
      <c r="CV538" s="31" t="s">
        <v>18362</v>
      </c>
      <c r="CW538" s="31" t="s">
        <v>18363</v>
      </c>
      <c r="CX538" s="31" t="s">
        <v>11985</v>
      </c>
      <c r="CY538" s="31" t="s">
        <v>18362</v>
      </c>
      <c r="CZ538" s="31" t="s">
        <v>8586</v>
      </c>
      <c r="DA538" s="31" t="s">
        <v>11985</v>
      </c>
      <c r="DB538" s="31" t="s">
        <v>25128</v>
      </c>
      <c r="DC538" s="31"/>
      <c r="DD538" s="31"/>
      <c r="DE538" s="31" t="s">
        <v>25130</v>
      </c>
      <c r="DF538" s="31" t="s">
        <v>25639</v>
      </c>
      <c r="DG538" s="31" t="s">
        <v>25640</v>
      </c>
      <c r="DH538" s="31" t="s">
        <v>25130</v>
      </c>
      <c r="DI538" s="31" t="s">
        <v>18352</v>
      </c>
      <c r="DJ538" s="31" t="s">
        <v>11985</v>
      </c>
      <c r="DK538" s="31" t="s">
        <v>25644</v>
      </c>
      <c r="DL538" s="31" t="s">
        <v>25643</v>
      </c>
      <c r="DM538" s="38" t="s">
        <v>18366</v>
      </c>
      <c r="DN538" s="38"/>
      <c r="DO538" s="35"/>
      <c r="DP538" s="31" t="s">
        <v>18364</v>
      </c>
      <c r="DQ538" s="31" t="s">
        <v>18365</v>
      </c>
      <c r="DR538" s="31" t="s">
        <v>30721</v>
      </c>
      <c r="DS538" s="31" t="s">
        <v>27832</v>
      </c>
      <c r="DT538" s="31" t="s">
        <v>18358</v>
      </c>
      <c r="DU538" s="31">
        <v>3</v>
      </c>
      <c r="DV538" s="31" t="s">
        <v>32167</v>
      </c>
      <c r="DW538" s="31"/>
      <c r="DX538" s="31"/>
      <c r="DY538" s="31" t="s">
        <v>37184</v>
      </c>
      <c r="DZ538" s="52" t="s">
        <v>23138</v>
      </c>
      <c r="EA538" s="52" t="s">
        <v>36106</v>
      </c>
      <c r="EB538" s="31">
        <v>1425787</v>
      </c>
      <c r="EC538" s="31" t="s">
        <v>40137</v>
      </c>
      <c r="ED538" s="31" t="s">
        <v>41101</v>
      </c>
      <c r="EE538" s="31" t="s">
        <v>3995</v>
      </c>
      <c r="EF538" s="31" t="s">
        <v>3995</v>
      </c>
      <c r="EG538" s="31"/>
      <c r="EH538" s="31"/>
      <c r="EI538" s="31"/>
      <c r="EJ538" s="31"/>
    </row>
    <row r="539" spans="1:140" ht="23.25" customHeight="1">
      <c r="A539" s="25">
        <v>537</v>
      </c>
      <c r="B539" s="30" t="s">
        <v>25889</v>
      </c>
      <c r="C539" s="31" t="s">
        <v>4318</v>
      </c>
      <c r="D539" s="30" t="s">
        <v>25885</v>
      </c>
      <c r="E539" s="30"/>
      <c r="F539" s="30" t="s">
        <v>36262</v>
      </c>
      <c r="G539" s="31">
        <f t="shared" si="80"/>
        <v>58</v>
      </c>
      <c r="H539" s="72">
        <f t="shared" si="81"/>
        <v>51288</v>
      </c>
      <c r="I539" s="30"/>
      <c r="J539" s="30" t="s">
        <v>34084</v>
      </c>
      <c r="K539" s="30" t="s">
        <v>4318</v>
      </c>
      <c r="L539" s="31" t="s">
        <v>4318</v>
      </c>
      <c r="M539" s="31" t="s">
        <v>3186</v>
      </c>
      <c r="N539" s="31" t="s">
        <v>4008</v>
      </c>
      <c r="O539" s="31" t="s">
        <v>4320</v>
      </c>
      <c r="P539" s="31" t="s">
        <v>23973</v>
      </c>
      <c r="Q539" s="31"/>
      <c r="R539" s="31">
        <v>10</v>
      </c>
      <c r="S539" s="31">
        <v>0</v>
      </c>
      <c r="T539" s="31"/>
      <c r="U539" s="31"/>
      <c r="V539" s="31" t="s">
        <v>25888</v>
      </c>
      <c r="W539" s="31" t="s">
        <v>4876</v>
      </c>
      <c r="X539" s="31" t="s">
        <v>25886</v>
      </c>
      <c r="Y539" s="31" t="e">
        <f t="shared" ca="1" si="82"/>
        <v>#VALUE!</v>
      </c>
      <c r="Z539" s="31" t="e">
        <f t="shared" ca="1" si="83"/>
        <v>#VALUE!</v>
      </c>
      <c r="AA539" s="31"/>
      <c r="AB539" s="31" t="s">
        <v>25887</v>
      </c>
      <c r="AC539" s="31" t="s">
        <v>34154</v>
      </c>
      <c r="AD539" s="31" t="s">
        <v>34161</v>
      </c>
      <c r="AE539" s="31" t="s">
        <v>25131</v>
      </c>
      <c r="AF539" s="31" t="s">
        <v>7976</v>
      </c>
      <c r="AG539" s="31" t="s">
        <v>5851</v>
      </c>
      <c r="AH539" s="31" t="s">
        <v>5851</v>
      </c>
      <c r="AI539" s="31" t="s">
        <v>40275</v>
      </c>
      <c r="AJ539" s="31" t="s">
        <v>25890</v>
      </c>
      <c r="AK539" s="31" t="s">
        <v>25891</v>
      </c>
      <c r="AL539" s="31" t="s">
        <v>22958</v>
      </c>
      <c r="AM539" s="31" t="s">
        <v>2711</v>
      </c>
      <c r="AN539" s="31"/>
      <c r="AO539" s="31"/>
      <c r="AP539" s="31" t="s">
        <v>30103</v>
      </c>
      <c r="AQ539" s="52" t="s">
        <v>22457</v>
      </c>
      <c r="AR539" s="31" t="s">
        <v>34143</v>
      </c>
      <c r="AS539" s="31" t="s">
        <v>34143</v>
      </c>
      <c r="AT539" s="31" t="str">
        <f>_xlfn.IFNA(VLOOKUP(D539,'[1]5. 1 Mei 2022'!$C$7:$F$60,4,FALSE),"")</f>
        <v/>
      </c>
      <c r="AU539" s="31"/>
      <c r="AV539" s="31" t="s">
        <v>33075</v>
      </c>
      <c r="AW539" s="31" t="s">
        <v>37245</v>
      </c>
      <c r="AX539" s="29" t="e">
        <f t="shared" si="79"/>
        <v>#VALUE!</v>
      </c>
      <c r="AY539" s="31" t="s">
        <v>26346</v>
      </c>
      <c r="AZ539" s="31" t="s">
        <v>30105</v>
      </c>
      <c r="BA539" s="30" t="s">
        <v>30103</v>
      </c>
      <c r="BB539" s="31"/>
      <c r="BC539" s="31"/>
      <c r="BD539" s="31" t="s">
        <v>31066</v>
      </c>
      <c r="BE539" s="31" t="s">
        <v>7967</v>
      </c>
      <c r="BF539" s="31" t="s">
        <v>33075</v>
      </c>
      <c r="BG539" s="31" t="s">
        <v>5448</v>
      </c>
      <c r="BH539" s="31" t="s">
        <v>37246</v>
      </c>
      <c r="BI539" s="31"/>
      <c r="BJ539" s="31"/>
      <c r="BK539" s="31" t="str">
        <f t="shared" si="78"/>
        <v>III/c</v>
      </c>
      <c r="BL539" s="31" t="s">
        <v>8078</v>
      </c>
      <c r="BM539" s="31"/>
      <c r="BN539" s="31"/>
      <c r="BO539" s="31"/>
      <c r="BP539" s="31"/>
      <c r="BQ539" s="31"/>
      <c r="BR539" s="31"/>
      <c r="BS539" s="31"/>
      <c r="BT539" s="31" t="s">
        <v>1779</v>
      </c>
      <c r="BU539" s="31" t="s">
        <v>2916</v>
      </c>
      <c r="BV539" s="31" t="s">
        <v>15825</v>
      </c>
      <c r="BW539" s="31">
        <f t="shared" ca="1" si="84"/>
        <v>3</v>
      </c>
      <c r="BX539" s="78">
        <f t="shared" ca="1" si="85"/>
        <v>3</v>
      </c>
      <c r="BY539" s="31"/>
      <c r="BZ539" s="31" t="s">
        <v>26121</v>
      </c>
      <c r="CA539" s="31" t="s">
        <v>2483</v>
      </c>
      <c r="CB539" s="31" t="s">
        <v>2519</v>
      </c>
      <c r="CC539" s="31">
        <v>2</v>
      </c>
      <c r="CD539" s="31">
        <v>1</v>
      </c>
      <c r="CE539" s="31"/>
      <c r="CF539" s="31"/>
      <c r="CG539" s="31"/>
      <c r="CH539" s="31"/>
      <c r="CI539" s="31"/>
      <c r="CJ539" s="31"/>
      <c r="CK539" s="31"/>
      <c r="CL539" s="31" t="s">
        <v>25892</v>
      </c>
      <c r="CM539" s="31" t="s">
        <v>25893</v>
      </c>
      <c r="CN539" s="31">
        <v>124</v>
      </c>
      <c r="CO539" s="31" t="s">
        <v>26033</v>
      </c>
      <c r="CP539" s="31" t="s">
        <v>25893</v>
      </c>
      <c r="CQ539" s="31">
        <v>124</v>
      </c>
      <c r="CR539" s="31">
        <v>2294</v>
      </c>
      <c r="CS539" s="31" t="s">
        <v>25884</v>
      </c>
      <c r="CT539" s="31"/>
      <c r="CU539" s="31"/>
      <c r="CV539" s="31"/>
      <c r="CW539" s="31"/>
      <c r="CX539" s="31"/>
      <c r="CY539" s="31"/>
      <c r="CZ539" s="31"/>
      <c r="DA539" s="31"/>
      <c r="DB539" s="31" t="s">
        <v>25128</v>
      </c>
      <c r="DC539" s="31"/>
      <c r="DD539" s="31"/>
      <c r="DE539" s="31">
        <v>2024</v>
      </c>
      <c r="DF539" s="31"/>
      <c r="DG539" s="31"/>
      <c r="DH539" s="31"/>
      <c r="DI539" s="31"/>
      <c r="DJ539" s="31"/>
      <c r="DK539" s="31"/>
      <c r="DL539" s="31"/>
      <c r="DM539" s="38" t="s">
        <v>26120</v>
      </c>
      <c r="DN539" s="38"/>
      <c r="DO539" s="35" t="s">
        <v>25896</v>
      </c>
      <c r="DP539" s="31" t="s">
        <v>25897</v>
      </c>
      <c r="DQ539" s="31" t="s">
        <v>25894</v>
      </c>
      <c r="DR539" s="31"/>
      <c r="DS539" s="31" t="s">
        <v>25895</v>
      </c>
      <c r="DT539" s="31" t="s">
        <v>37548</v>
      </c>
      <c r="DU539" s="31">
        <v>3</v>
      </c>
      <c r="DV539" s="31" t="s">
        <v>32167</v>
      </c>
      <c r="DW539" s="31"/>
      <c r="DX539" s="31"/>
      <c r="DY539" s="31" t="s">
        <v>35731</v>
      </c>
      <c r="DZ539" s="52" t="s">
        <v>35730</v>
      </c>
      <c r="EA539" s="52" t="s">
        <v>28426</v>
      </c>
      <c r="EB539" s="31">
        <v>0</v>
      </c>
      <c r="EC539" s="31" t="s">
        <v>40137</v>
      </c>
      <c r="ED539" s="31" t="s">
        <v>41101</v>
      </c>
      <c r="EE539" s="31" t="s">
        <v>2711</v>
      </c>
      <c r="EF539" s="31" t="s">
        <v>2711</v>
      </c>
      <c r="EG539" s="31"/>
      <c r="EH539" s="31"/>
      <c r="EI539" s="31"/>
      <c r="EJ539" s="31"/>
    </row>
    <row r="540" spans="1:140" ht="23.25" customHeight="1">
      <c r="A540" s="25">
        <v>538</v>
      </c>
      <c r="B540" s="30" t="s">
        <v>26309</v>
      </c>
      <c r="C540" s="31" t="s">
        <v>6220</v>
      </c>
      <c r="D540" s="30" t="s">
        <v>30277</v>
      </c>
      <c r="E540" s="30"/>
      <c r="F540" s="30" t="s">
        <v>36262</v>
      </c>
      <c r="G540" s="31">
        <f t="shared" si="80"/>
        <v>58</v>
      </c>
      <c r="H540" s="72">
        <f t="shared" si="81"/>
        <v>52536</v>
      </c>
      <c r="I540" s="30" t="s">
        <v>35026</v>
      </c>
      <c r="J540" s="30" t="s">
        <v>34085</v>
      </c>
      <c r="K540" s="30" t="s">
        <v>34082</v>
      </c>
      <c r="L540" s="31" t="s">
        <v>6220</v>
      </c>
      <c r="M540" s="31" t="s">
        <v>3186</v>
      </c>
      <c r="N540" s="31" t="s">
        <v>3311</v>
      </c>
      <c r="O540" s="31" t="s">
        <v>2534</v>
      </c>
      <c r="P540" s="52" t="s">
        <v>24067</v>
      </c>
      <c r="Q540" s="31" t="s">
        <v>39688</v>
      </c>
      <c r="R540" s="31"/>
      <c r="S540" s="31"/>
      <c r="T540" s="52" t="s">
        <v>22032</v>
      </c>
      <c r="U540" s="31"/>
      <c r="V540" s="31"/>
      <c r="W540" s="31" t="s">
        <v>6910</v>
      </c>
      <c r="X540" s="31" t="s">
        <v>26310</v>
      </c>
      <c r="Y540" s="31" t="e">
        <f t="shared" ca="1" si="82"/>
        <v>#VALUE!</v>
      </c>
      <c r="Z540" s="31" t="e">
        <f t="shared" ca="1" si="83"/>
        <v>#VALUE!</v>
      </c>
      <c r="AA540" s="31"/>
      <c r="AB540" s="31" t="s">
        <v>7984</v>
      </c>
      <c r="AC540" s="31" t="s">
        <v>34154</v>
      </c>
      <c r="AD540" s="31" t="s">
        <v>34161</v>
      </c>
      <c r="AE540" s="31" t="s">
        <v>16840</v>
      </c>
      <c r="AF540" s="31" t="s">
        <v>7976</v>
      </c>
      <c r="AG540" s="31" t="s">
        <v>5851</v>
      </c>
      <c r="AH540" s="31" t="s">
        <v>5851</v>
      </c>
      <c r="AI540" s="31" t="s">
        <v>40275</v>
      </c>
      <c r="AJ540" s="31" t="s">
        <v>30949</v>
      </c>
      <c r="AK540" s="31" t="s">
        <v>30950</v>
      </c>
      <c r="AL540" s="31" t="s">
        <v>19619</v>
      </c>
      <c r="AM540" s="31" t="s">
        <v>2711</v>
      </c>
      <c r="AN540" s="31"/>
      <c r="AO540" s="31"/>
      <c r="AP540" s="31" t="s">
        <v>16840</v>
      </c>
      <c r="AQ540" s="31" t="s">
        <v>18580</v>
      </c>
      <c r="AR540" s="31" t="s">
        <v>34144</v>
      </c>
      <c r="AS540" s="31" t="s">
        <v>34144</v>
      </c>
      <c r="AT540" s="31" t="str">
        <f>_xlfn.IFNA(VLOOKUP(D540,'[1]5. 1 Mei 2022'!$C$7:$F$60,4,FALSE),"")</f>
        <v/>
      </c>
      <c r="AU540" s="31"/>
      <c r="AV540" s="31" t="s">
        <v>7984</v>
      </c>
      <c r="AW540" s="31" t="s">
        <v>18580</v>
      </c>
      <c r="AX540" s="29">
        <f t="shared" si="79"/>
        <v>46100</v>
      </c>
      <c r="AY540" s="31" t="s">
        <v>26346</v>
      </c>
      <c r="AZ540" s="31" t="s">
        <v>16841</v>
      </c>
      <c r="BA540" s="30" t="s">
        <v>16840</v>
      </c>
      <c r="BB540" s="31"/>
      <c r="BC540" s="31"/>
      <c r="BD540" s="31" t="s">
        <v>7978</v>
      </c>
      <c r="BE540" s="31" t="s">
        <v>7976</v>
      </c>
      <c r="BF540" s="31" t="s">
        <v>7984</v>
      </c>
      <c r="BG540" s="31"/>
      <c r="BH540" s="31"/>
      <c r="BI540" s="31"/>
      <c r="BJ540" s="31"/>
      <c r="BK540" s="31" t="str">
        <f t="shared" si="78"/>
        <v>III/b</v>
      </c>
      <c r="BL540" s="31"/>
      <c r="BM540" s="31"/>
      <c r="BN540" s="31"/>
      <c r="BO540" s="31"/>
      <c r="BP540" s="31"/>
      <c r="BQ540" s="31"/>
      <c r="BR540" s="31"/>
      <c r="BS540" s="31"/>
      <c r="BT540" s="31" t="s">
        <v>18580</v>
      </c>
      <c r="BU540" s="31"/>
      <c r="BV540" s="31" t="s">
        <v>18580</v>
      </c>
      <c r="BW540" s="31">
        <f t="shared" ca="1" si="84"/>
        <v>2</v>
      </c>
      <c r="BX540" s="78">
        <f t="shared" ca="1" si="85"/>
        <v>3</v>
      </c>
      <c r="BY540" s="31"/>
      <c r="BZ540" s="31"/>
      <c r="CA540" s="31" t="s">
        <v>5724</v>
      </c>
      <c r="CB540" s="31" t="s">
        <v>2519</v>
      </c>
      <c r="CC540" s="31"/>
      <c r="CD540" s="31">
        <v>1</v>
      </c>
      <c r="CE540" s="31"/>
      <c r="CF540" s="31"/>
      <c r="CG540" s="31"/>
      <c r="CH540" s="31"/>
      <c r="CI540" s="31"/>
      <c r="CJ540" s="31"/>
      <c r="CK540" s="31"/>
      <c r="CL540" s="31" t="s">
        <v>30948</v>
      </c>
      <c r="CM540" s="31" t="s">
        <v>22288</v>
      </c>
      <c r="CN540" s="31">
        <v>123</v>
      </c>
      <c r="CO540" s="31" t="s">
        <v>31025</v>
      </c>
      <c r="CP540" s="31" t="s">
        <v>22288</v>
      </c>
      <c r="CQ540" s="31">
        <v>123</v>
      </c>
      <c r="CR540" s="31">
        <v>2341</v>
      </c>
      <c r="CS540" s="31" t="s">
        <v>25123</v>
      </c>
      <c r="CT540" s="31"/>
      <c r="CU540" s="31"/>
      <c r="CV540" s="31"/>
      <c r="CW540" s="31"/>
      <c r="CX540" s="31"/>
      <c r="CY540" s="31"/>
      <c r="CZ540" s="31"/>
      <c r="DA540" s="31"/>
      <c r="DB540" s="31"/>
      <c r="DC540" s="31"/>
      <c r="DD540" s="31"/>
      <c r="DE540" s="31"/>
      <c r="DF540" s="31"/>
      <c r="DG540" s="31"/>
      <c r="DH540" s="31"/>
      <c r="DI540" s="31"/>
      <c r="DJ540" s="31"/>
      <c r="DK540" s="31"/>
      <c r="DL540" s="31"/>
      <c r="DM540" s="38" t="s">
        <v>32287</v>
      </c>
      <c r="DN540" s="38"/>
      <c r="DO540" s="35"/>
      <c r="DP540" s="31" t="s">
        <v>30944</v>
      </c>
      <c r="DQ540" s="31" t="s">
        <v>30945</v>
      </c>
      <c r="DR540" s="31"/>
      <c r="DS540" s="31" t="s">
        <v>30946</v>
      </c>
      <c r="DT540" s="31" t="s">
        <v>30947</v>
      </c>
      <c r="DU540" s="31">
        <v>3</v>
      </c>
      <c r="DV540" s="31" t="s">
        <v>32167</v>
      </c>
      <c r="DW540" s="31"/>
      <c r="DX540" s="31"/>
      <c r="DY540" s="31" t="s">
        <v>31778</v>
      </c>
      <c r="DZ540" s="31" t="s">
        <v>26491</v>
      </c>
      <c r="EA540" s="31"/>
      <c r="EB540" s="31">
        <v>0</v>
      </c>
      <c r="EC540" s="31" t="s">
        <v>40137</v>
      </c>
      <c r="ED540" s="31" t="s">
        <v>41101</v>
      </c>
      <c r="EE540" s="31" t="s">
        <v>2711</v>
      </c>
      <c r="EF540" s="31" t="s">
        <v>2711</v>
      </c>
      <c r="EG540" s="31"/>
      <c r="EH540" s="31"/>
      <c r="EI540" s="31"/>
      <c r="EJ540" s="31"/>
    </row>
    <row r="541" spans="1:140" ht="23.25" customHeight="1">
      <c r="A541" s="25">
        <v>539</v>
      </c>
      <c r="B541" s="30" t="s">
        <v>26123</v>
      </c>
      <c r="C541" s="31" t="s">
        <v>2079</v>
      </c>
      <c r="D541" s="30" t="s">
        <v>7160</v>
      </c>
      <c r="E541" s="30"/>
      <c r="F541" s="30" t="s">
        <v>36257</v>
      </c>
      <c r="G541" s="31">
        <f t="shared" si="80"/>
        <v>58</v>
      </c>
      <c r="H541" s="72">
        <f t="shared" si="81"/>
        <v>49766</v>
      </c>
      <c r="I541" s="30"/>
      <c r="J541" s="30" t="s">
        <v>34084</v>
      </c>
      <c r="K541" s="30" t="s">
        <v>4318</v>
      </c>
      <c r="L541" s="31" t="s">
        <v>4318</v>
      </c>
      <c r="M541" s="31" t="s">
        <v>3186</v>
      </c>
      <c r="N541" s="31" t="s">
        <v>5797</v>
      </c>
      <c r="O541" s="31" t="s">
        <v>5271</v>
      </c>
      <c r="P541" s="31" t="s">
        <v>15640</v>
      </c>
      <c r="Q541" s="31"/>
      <c r="R541" s="31">
        <v>10</v>
      </c>
      <c r="S541" s="31">
        <v>0</v>
      </c>
      <c r="T541" s="31"/>
      <c r="U541" s="31">
        <v>224</v>
      </c>
      <c r="V541" s="31"/>
      <c r="W541" s="31" t="s">
        <v>6910</v>
      </c>
      <c r="X541" s="31" t="s">
        <v>7592</v>
      </c>
      <c r="Y541" s="31" t="e">
        <f t="shared" ca="1" si="82"/>
        <v>#VALUE!</v>
      </c>
      <c r="Z541" s="31" t="e">
        <f t="shared" ca="1" si="83"/>
        <v>#VALUE!</v>
      </c>
      <c r="AA541" s="31"/>
      <c r="AB541" s="31" t="s">
        <v>26125</v>
      </c>
      <c r="AC541" s="31" t="s">
        <v>34155</v>
      </c>
      <c r="AD541" s="31" t="s">
        <v>34161</v>
      </c>
      <c r="AE541" s="31" t="s">
        <v>16826</v>
      </c>
      <c r="AF541" s="31" t="s">
        <v>7976</v>
      </c>
      <c r="AG541" s="31" t="s">
        <v>5851</v>
      </c>
      <c r="AH541" s="31" t="s">
        <v>5851</v>
      </c>
      <c r="AI541" s="31" t="s">
        <v>40276</v>
      </c>
      <c r="AJ541" s="52" t="s">
        <v>41203</v>
      </c>
      <c r="AK541" s="31" t="s">
        <v>41204</v>
      </c>
      <c r="AL541" s="52" t="s">
        <v>23778</v>
      </c>
      <c r="AM541" s="31" t="s">
        <v>2711</v>
      </c>
      <c r="AN541" s="31" t="s">
        <v>26126</v>
      </c>
      <c r="AO541" s="52" t="s">
        <v>41205</v>
      </c>
      <c r="AP541" s="31" t="s">
        <v>16826</v>
      </c>
      <c r="AQ541" s="31"/>
      <c r="AR541" s="31" t="s">
        <v>34144</v>
      </c>
      <c r="AS541" s="31" t="s">
        <v>34144</v>
      </c>
      <c r="AT541" s="31" t="str">
        <f>_xlfn.IFNA(VLOOKUP(D541,'[1]5. 1 Mei 2022'!$C$7:$F$60,4,FALSE),"")</f>
        <v/>
      </c>
      <c r="AU541" s="31"/>
      <c r="AV541" s="31" t="s">
        <v>5278</v>
      </c>
      <c r="AW541" s="31" t="s">
        <v>22705</v>
      </c>
      <c r="AX541" s="29" t="e">
        <f t="shared" si="79"/>
        <v>#VALUE!</v>
      </c>
      <c r="AY541" s="31" t="s">
        <v>26346</v>
      </c>
      <c r="AZ541" s="31" t="s">
        <v>16828</v>
      </c>
      <c r="BA541" s="30" t="s">
        <v>16826</v>
      </c>
      <c r="BB541" s="31"/>
      <c r="BC541" s="31"/>
      <c r="BD541" s="31" t="s">
        <v>7978</v>
      </c>
      <c r="BE541" s="31" t="s">
        <v>7976</v>
      </c>
      <c r="BF541" s="31" t="s">
        <v>5278</v>
      </c>
      <c r="BG541" s="31" t="s">
        <v>22718</v>
      </c>
      <c r="BH541" s="31"/>
      <c r="BI541" s="31" t="s">
        <v>8137</v>
      </c>
      <c r="BJ541" s="31" t="s">
        <v>20289</v>
      </c>
      <c r="BK541" s="31" t="str">
        <f t="shared" si="78"/>
        <v>III/d</v>
      </c>
      <c r="BL541" s="31" t="s">
        <v>8077</v>
      </c>
      <c r="BM541" s="31"/>
      <c r="BN541" s="31"/>
      <c r="BO541" s="31"/>
      <c r="BP541" s="31"/>
      <c r="BQ541" s="31" t="s">
        <v>20289</v>
      </c>
      <c r="BR541" s="31" t="s">
        <v>17826</v>
      </c>
      <c r="BS541" s="31" t="s">
        <v>29902</v>
      </c>
      <c r="BT541" s="31" t="s">
        <v>3296</v>
      </c>
      <c r="BU541" s="31" t="s">
        <v>2916</v>
      </c>
      <c r="BV541" s="31" t="s">
        <v>717</v>
      </c>
      <c r="BW541" s="31">
        <f t="shared" ca="1" si="84"/>
        <v>12</v>
      </c>
      <c r="BX541" s="78">
        <f t="shared" ca="1" si="85"/>
        <v>3</v>
      </c>
      <c r="BY541" s="31"/>
      <c r="BZ541" s="31"/>
      <c r="CA541" s="31" t="s">
        <v>2483</v>
      </c>
      <c r="CB541" s="31" t="s">
        <v>2519</v>
      </c>
      <c r="CC541" s="31">
        <v>2</v>
      </c>
      <c r="CD541" s="31">
        <v>1</v>
      </c>
      <c r="CE541" s="31" t="s">
        <v>20085</v>
      </c>
      <c r="CF541" s="31"/>
      <c r="CG541" s="31"/>
      <c r="CH541" s="31"/>
      <c r="CI541" s="31"/>
      <c r="CJ541" s="31"/>
      <c r="CK541" s="31"/>
      <c r="CL541" s="31" t="s">
        <v>26127</v>
      </c>
      <c r="CM541" s="31" t="s">
        <v>26128</v>
      </c>
      <c r="CN541" s="31">
        <v>125</v>
      </c>
      <c r="CO541" s="31" t="s">
        <v>26140</v>
      </c>
      <c r="CP541" s="31" t="s">
        <v>26128</v>
      </c>
      <c r="CQ541" s="31">
        <v>125</v>
      </c>
      <c r="CR541" s="31">
        <v>2260</v>
      </c>
      <c r="CS541" s="31" t="s">
        <v>10077</v>
      </c>
      <c r="CT541" s="31" t="s">
        <v>10076</v>
      </c>
      <c r="CU541" s="31" t="s">
        <v>10078</v>
      </c>
      <c r="CV541" s="31" t="s">
        <v>8557</v>
      </c>
      <c r="CW541" s="31" t="s">
        <v>8562</v>
      </c>
      <c r="CX541" s="31" t="s">
        <v>926</v>
      </c>
      <c r="CY541" s="31" t="s">
        <v>8490</v>
      </c>
      <c r="CZ541" s="31" t="s">
        <v>8555</v>
      </c>
      <c r="DA541" s="31" t="s">
        <v>8491</v>
      </c>
      <c r="DB541" s="31" t="s">
        <v>16775</v>
      </c>
      <c r="DC541" s="31" t="s">
        <v>16739</v>
      </c>
      <c r="DD541" s="31" t="s">
        <v>4972</v>
      </c>
      <c r="DE541" s="31" t="s">
        <v>18697</v>
      </c>
      <c r="DF541" s="31" t="s">
        <v>25639</v>
      </c>
      <c r="DG541" s="31" t="s">
        <v>25640</v>
      </c>
      <c r="DH541" s="31" t="s">
        <v>18697</v>
      </c>
      <c r="DI541" s="31" t="s">
        <v>15864</v>
      </c>
      <c r="DJ541" s="31" t="s">
        <v>15865</v>
      </c>
      <c r="DK541" s="31" t="s">
        <v>25644</v>
      </c>
      <c r="DL541" s="31" t="s">
        <v>25643</v>
      </c>
      <c r="DM541" s="38" t="s">
        <v>9064</v>
      </c>
      <c r="DN541" s="38"/>
      <c r="DO541" s="35">
        <v>0</v>
      </c>
      <c r="DP541" s="31" t="s">
        <v>14501</v>
      </c>
      <c r="DQ541" s="31" t="s">
        <v>14502</v>
      </c>
      <c r="DR541" s="31" t="s">
        <v>7593</v>
      </c>
      <c r="DS541" s="31" t="s">
        <v>26737</v>
      </c>
      <c r="DT541" s="31"/>
      <c r="DU541" s="31">
        <v>3</v>
      </c>
      <c r="DV541" s="31" t="s">
        <v>32167</v>
      </c>
      <c r="DW541" s="31"/>
      <c r="DX541" s="31"/>
      <c r="DY541" s="31" t="s">
        <v>26122</v>
      </c>
      <c r="DZ541" s="31" t="s">
        <v>22904</v>
      </c>
      <c r="EA541" s="31"/>
      <c r="EB541" s="31">
        <v>0</v>
      </c>
      <c r="EC541" s="31" t="s">
        <v>40137</v>
      </c>
      <c r="ED541" s="31" t="s">
        <v>41101</v>
      </c>
      <c r="EE541" s="31" t="s">
        <v>2711</v>
      </c>
      <c r="EF541" s="31" t="s">
        <v>2711</v>
      </c>
      <c r="EG541" s="31" t="s">
        <v>41190</v>
      </c>
      <c r="EH541" s="31"/>
      <c r="EI541" s="31"/>
      <c r="EJ541" s="31"/>
    </row>
    <row r="542" spans="1:140" ht="23.25" customHeight="1">
      <c r="A542" s="25">
        <v>540</v>
      </c>
      <c r="B542" s="30" t="s">
        <v>8201</v>
      </c>
      <c r="C542" s="31" t="s">
        <v>4318</v>
      </c>
      <c r="D542" s="30" t="s">
        <v>936</v>
      </c>
      <c r="E542" s="30"/>
      <c r="F542" s="30" t="s">
        <v>36253</v>
      </c>
      <c r="G542" s="31">
        <f t="shared" si="80"/>
        <v>60</v>
      </c>
      <c r="H542" s="72">
        <f t="shared" si="81"/>
        <v>49796</v>
      </c>
      <c r="I542" s="30"/>
      <c r="J542" s="30" t="s">
        <v>34084</v>
      </c>
      <c r="K542" s="30" t="s">
        <v>4318</v>
      </c>
      <c r="L542" s="31" t="s">
        <v>4318</v>
      </c>
      <c r="M542" s="31" t="s">
        <v>3186</v>
      </c>
      <c r="N542" s="31" t="s">
        <v>7120</v>
      </c>
      <c r="O542" s="31" t="s">
        <v>3943</v>
      </c>
      <c r="P542" s="52" t="s">
        <v>35985</v>
      </c>
      <c r="Q542" s="31" t="s">
        <v>41911</v>
      </c>
      <c r="R542" s="31">
        <v>19</v>
      </c>
      <c r="S542" s="31">
        <v>4</v>
      </c>
      <c r="T542" s="31"/>
      <c r="U542" s="31">
        <v>148</v>
      </c>
      <c r="V542" s="31"/>
      <c r="W542" s="31" t="s">
        <v>3739</v>
      </c>
      <c r="X542" s="31" t="s">
        <v>937</v>
      </c>
      <c r="Y542" s="31" t="e">
        <f t="shared" ca="1" si="82"/>
        <v>#VALUE!</v>
      </c>
      <c r="Z542" s="31" t="e">
        <f t="shared" ca="1" si="83"/>
        <v>#VALUE!</v>
      </c>
      <c r="AA542" s="31"/>
      <c r="AB542" s="31" t="s">
        <v>7992</v>
      </c>
      <c r="AC542" s="31" t="s">
        <v>34156</v>
      </c>
      <c r="AD542" s="31" t="s">
        <v>34161</v>
      </c>
      <c r="AE542" s="31" t="s">
        <v>33108</v>
      </c>
      <c r="AF542" s="31" t="s">
        <v>7976</v>
      </c>
      <c r="AG542" s="31" t="s">
        <v>5851</v>
      </c>
      <c r="AH542" s="31" t="s">
        <v>5851</v>
      </c>
      <c r="AI542" s="31" t="s">
        <v>728</v>
      </c>
      <c r="AJ542" s="31"/>
      <c r="AK542" s="31" t="s">
        <v>938</v>
      </c>
      <c r="AL542" s="31" t="s">
        <v>939</v>
      </c>
      <c r="AM542" s="31" t="s">
        <v>4599</v>
      </c>
      <c r="AN542" s="31"/>
      <c r="AO542" s="31"/>
      <c r="AP542" s="31" t="s">
        <v>33108</v>
      </c>
      <c r="AQ542" s="31" t="s">
        <v>21394</v>
      </c>
      <c r="AR542" s="31" t="s">
        <v>34144</v>
      </c>
      <c r="AS542" s="31" t="s">
        <v>34144</v>
      </c>
      <c r="AT542" s="31" t="str">
        <f>_xlfn.IFNA(VLOOKUP(D542,'[1]5. 1 Mei 2022'!$C$7:$F$60,4,FALSE),"")</f>
        <v/>
      </c>
      <c r="AU542" s="31"/>
      <c r="AV542" s="31" t="s">
        <v>7992</v>
      </c>
      <c r="AW542" s="31" t="s">
        <v>29378</v>
      </c>
      <c r="AX542" s="29">
        <f t="shared" si="79"/>
        <v>46159</v>
      </c>
      <c r="AY542" s="31" t="s">
        <v>26346</v>
      </c>
      <c r="AZ542" s="31" t="s">
        <v>16848</v>
      </c>
      <c r="BA542" s="30" t="s">
        <v>33108</v>
      </c>
      <c r="BB542" s="31" t="s">
        <v>8027</v>
      </c>
      <c r="BC542" s="31"/>
      <c r="BD542" s="31" t="s">
        <v>7978</v>
      </c>
      <c r="BE542" s="31" t="s">
        <v>7976</v>
      </c>
      <c r="BF542" s="31" t="s">
        <v>7992</v>
      </c>
      <c r="BG542" s="31"/>
      <c r="BH542" s="31"/>
      <c r="BI542" s="31" t="s">
        <v>8137</v>
      </c>
      <c r="BJ542" s="31" t="s">
        <v>20279</v>
      </c>
      <c r="BK542" s="31" t="str">
        <f t="shared" si="78"/>
        <v>IV/a</v>
      </c>
      <c r="BL542" s="31" t="s">
        <v>8077</v>
      </c>
      <c r="BM542" s="31"/>
      <c r="BN542" s="31"/>
      <c r="BO542" s="31"/>
      <c r="BP542" s="31"/>
      <c r="BQ542" s="31" t="s">
        <v>21647</v>
      </c>
      <c r="BR542" s="52" t="s">
        <v>24067</v>
      </c>
      <c r="BS542" s="31" t="s">
        <v>41802</v>
      </c>
      <c r="BT542" s="31" t="s">
        <v>6324</v>
      </c>
      <c r="BU542" s="31" t="s">
        <v>2481</v>
      </c>
      <c r="BV542" s="31" t="s">
        <v>959</v>
      </c>
      <c r="BW542" s="31">
        <f t="shared" ca="1" si="84"/>
        <v>12</v>
      </c>
      <c r="BX542" s="78">
        <f t="shared" ca="1" si="85"/>
        <v>3</v>
      </c>
      <c r="BY542" s="31"/>
      <c r="BZ542" s="31"/>
      <c r="CA542" s="31" t="s">
        <v>2483</v>
      </c>
      <c r="CB542" s="31" t="s">
        <v>2519</v>
      </c>
      <c r="CC542" s="31">
        <v>2</v>
      </c>
      <c r="CD542" s="31">
        <v>1</v>
      </c>
      <c r="CE542" s="31" t="s">
        <v>20085</v>
      </c>
      <c r="CF542" s="31"/>
      <c r="CG542" s="31"/>
      <c r="CH542" s="31"/>
      <c r="CI542" s="31"/>
      <c r="CJ542" s="31"/>
      <c r="CK542" s="31"/>
      <c r="CL542" s="31" t="s">
        <v>41149</v>
      </c>
      <c r="CM542" s="31" t="s">
        <v>41150</v>
      </c>
      <c r="CN542" s="31">
        <v>128</v>
      </c>
      <c r="CO542" s="31" t="s">
        <v>41151</v>
      </c>
      <c r="CP542" s="52" t="s">
        <v>41150</v>
      </c>
      <c r="CQ542" s="31">
        <v>128</v>
      </c>
      <c r="CR542" s="31">
        <v>2298</v>
      </c>
      <c r="CS542" s="31" t="s">
        <v>17490</v>
      </c>
      <c r="CT542" s="31" t="s">
        <v>17491</v>
      </c>
      <c r="CU542" s="31" t="s">
        <v>2881</v>
      </c>
      <c r="CV542" s="31"/>
      <c r="CW542" s="31"/>
      <c r="CX542" s="31"/>
      <c r="CY542" s="31" t="s">
        <v>16804</v>
      </c>
      <c r="CZ542" s="31" t="s">
        <v>16805</v>
      </c>
      <c r="DA542" s="31" t="s">
        <v>15902</v>
      </c>
      <c r="DB542" s="31" t="s">
        <v>25128</v>
      </c>
      <c r="DC542" s="31"/>
      <c r="DD542" s="31"/>
      <c r="DE542" s="31" t="s">
        <v>25129</v>
      </c>
      <c r="DF542" s="31"/>
      <c r="DG542" s="31"/>
      <c r="DH542" s="31"/>
      <c r="DI542" s="31" t="s">
        <v>15862</v>
      </c>
      <c r="DJ542" s="31" t="s">
        <v>15863</v>
      </c>
      <c r="DK542" s="31" t="s">
        <v>24819</v>
      </c>
      <c r="DL542" s="31" t="s">
        <v>15612</v>
      </c>
      <c r="DM542" s="38" t="s">
        <v>9040</v>
      </c>
      <c r="DN542" s="38"/>
      <c r="DO542" s="35">
        <v>0</v>
      </c>
      <c r="DP542" s="31" t="s">
        <v>12889</v>
      </c>
      <c r="DQ542" s="31" t="s">
        <v>4356</v>
      </c>
      <c r="DR542" s="31"/>
      <c r="DS542" s="31" t="s">
        <v>5512</v>
      </c>
      <c r="DT542" s="31" t="s">
        <v>22680</v>
      </c>
      <c r="DU542" s="31">
        <v>3</v>
      </c>
      <c r="DV542" s="31" t="s">
        <v>32167</v>
      </c>
      <c r="DW542" s="31"/>
      <c r="DX542" s="31"/>
      <c r="DY542" s="31" t="s">
        <v>22681</v>
      </c>
      <c r="DZ542" s="31" t="s">
        <v>22682</v>
      </c>
      <c r="EA542" s="31"/>
      <c r="EB542" s="31">
        <v>980769</v>
      </c>
      <c r="EC542" s="31" t="s">
        <v>7992</v>
      </c>
      <c r="ED542" s="31" t="s">
        <v>41101</v>
      </c>
      <c r="EE542" s="31" t="s">
        <v>4599</v>
      </c>
      <c r="EF542" s="31"/>
      <c r="EG542" s="31"/>
      <c r="EH542" s="31"/>
      <c r="EI542" s="31"/>
      <c r="EJ542" s="31"/>
    </row>
    <row r="543" spans="1:140" ht="23.25" customHeight="1">
      <c r="A543" s="25">
        <v>541</v>
      </c>
      <c r="B543" s="30" t="s">
        <v>8204</v>
      </c>
      <c r="C543" s="31" t="s">
        <v>4318</v>
      </c>
      <c r="D543" s="30" t="s">
        <v>2404</v>
      </c>
      <c r="E543" s="30"/>
      <c r="F543" s="30" t="s">
        <v>36257</v>
      </c>
      <c r="G543" s="31">
        <f t="shared" si="80"/>
        <v>58</v>
      </c>
      <c r="H543" s="72">
        <f t="shared" si="81"/>
        <v>53359</v>
      </c>
      <c r="I543" s="30"/>
      <c r="J543" s="30" t="s">
        <v>34084</v>
      </c>
      <c r="K543" s="30" t="s">
        <v>4318</v>
      </c>
      <c r="L543" s="31" t="s">
        <v>4318</v>
      </c>
      <c r="M543" s="31" t="s">
        <v>3186</v>
      </c>
      <c r="N543" s="31" t="s">
        <v>4008</v>
      </c>
      <c r="O543" s="31" t="s">
        <v>4320</v>
      </c>
      <c r="P543" s="31" t="s">
        <v>2144</v>
      </c>
      <c r="Q543" s="31"/>
      <c r="R543" s="31">
        <v>8</v>
      </c>
      <c r="S543" s="31">
        <v>0</v>
      </c>
      <c r="T543" s="31"/>
      <c r="U543" s="31">
        <v>114</v>
      </c>
      <c r="V543" s="31" t="s">
        <v>4548</v>
      </c>
      <c r="W543" s="31" t="s">
        <v>4876</v>
      </c>
      <c r="X543" s="31" t="s">
        <v>2405</v>
      </c>
      <c r="Y543" s="31" t="e">
        <f t="shared" ca="1" si="82"/>
        <v>#VALUE!</v>
      </c>
      <c r="Z543" s="31" t="e">
        <f t="shared" ca="1" si="83"/>
        <v>#VALUE!</v>
      </c>
      <c r="AA543" s="31"/>
      <c r="AB543" s="31" t="s">
        <v>7992</v>
      </c>
      <c r="AC543" s="31" t="s">
        <v>34156</v>
      </c>
      <c r="AD543" s="31" t="s">
        <v>34161</v>
      </c>
      <c r="AE543" s="31" t="s">
        <v>33108</v>
      </c>
      <c r="AF543" s="31" t="s">
        <v>7976</v>
      </c>
      <c r="AG543" s="31" t="s">
        <v>5851</v>
      </c>
      <c r="AH543" s="31" t="s">
        <v>5851</v>
      </c>
      <c r="AI543" s="31" t="s">
        <v>728</v>
      </c>
      <c r="AJ543" s="31" t="s">
        <v>11601</v>
      </c>
      <c r="AK543" s="31" t="s">
        <v>11602</v>
      </c>
      <c r="AL543" s="31" t="s">
        <v>11603</v>
      </c>
      <c r="AM543" s="31" t="s">
        <v>11604</v>
      </c>
      <c r="AN543" s="31"/>
      <c r="AO543" s="31"/>
      <c r="AP543" s="31" t="s">
        <v>33108</v>
      </c>
      <c r="AQ543" s="31" t="s">
        <v>8466</v>
      </c>
      <c r="AR543" s="31" t="s">
        <v>34144</v>
      </c>
      <c r="AS543" s="31" t="s">
        <v>34144</v>
      </c>
      <c r="AT543" s="31" t="str">
        <f>_xlfn.IFNA(VLOOKUP(D543,'[1]5. 1 Mei 2022'!$C$7:$F$60,4,FALSE),"")</f>
        <v/>
      </c>
      <c r="AU543" s="31"/>
      <c r="AV543" s="31" t="s">
        <v>16889</v>
      </c>
      <c r="AW543" s="31" t="s">
        <v>21599</v>
      </c>
      <c r="AX543" s="29" t="e">
        <f t="shared" si="79"/>
        <v>#VALUE!</v>
      </c>
      <c r="AY543" s="31" t="s">
        <v>26346</v>
      </c>
      <c r="AZ543" s="31" t="s">
        <v>16848</v>
      </c>
      <c r="BA543" s="30" t="s">
        <v>33108</v>
      </c>
      <c r="BB543" s="31" t="s">
        <v>8024</v>
      </c>
      <c r="BC543" s="31"/>
      <c r="BD543" s="31" t="s">
        <v>7978</v>
      </c>
      <c r="BE543" s="31" t="s">
        <v>7976</v>
      </c>
      <c r="BF543" s="31" t="s">
        <v>7992</v>
      </c>
      <c r="BG543" s="31" t="s">
        <v>21598</v>
      </c>
      <c r="BH543" s="31"/>
      <c r="BI543" s="31" t="s">
        <v>8137</v>
      </c>
      <c r="BJ543" s="31" t="s">
        <v>20279</v>
      </c>
      <c r="BK543" s="31" t="str">
        <f t="shared" si="78"/>
        <v>III/c</v>
      </c>
      <c r="BL543" s="31" t="s">
        <v>8077</v>
      </c>
      <c r="BM543" s="31"/>
      <c r="BN543" s="31"/>
      <c r="BO543" s="31"/>
      <c r="BP543" s="31"/>
      <c r="BQ543" s="31" t="s">
        <v>20279</v>
      </c>
      <c r="BR543" s="31" t="s">
        <v>19167</v>
      </c>
      <c r="BS543" s="31" t="s">
        <v>20296</v>
      </c>
      <c r="BT543" s="31" t="s">
        <v>2917</v>
      </c>
      <c r="BU543" s="31" t="s">
        <v>5049</v>
      </c>
      <c r="BV543" s="31" t="s">
        <v>5145</v>
      </c>
      <c r="BW543" s="31">
        <f t="shared" ca="1" si="84"/>
        <v>10</v>
      </c>
      <c r="BX543" s="78">
        <f t="shared" ca="1" si="85"/>
        <v>3</v>
      </c>
      <c r="BY543" s="31"/>
      <c r="BZ543" s="31"/>
      <c r="CA543" s="31" t="s">
        <v>2483</v>
      </c>
      <c r="CB543" s="31" t="s">
        <v>2519</v>
      </c>
      <c r="CC543" s="31"/>
      <c r="CD543" s="31">
        <v>1</v>
      </c>
      <c r="CE543" s="31" t="s">
        <v>20085</v>
      </c>
      <c r="CF543" s="31"/>
      <c r="CG543" s="31"/>
      <c r="CH543" s="31"/>
      <c r="CI543" s="31"/>
      <c r="CJ543" s="31"/>
      <c r="CK543" s="31"/>
      <c r="CL543" s="31" t="s">
        <v>28334</v>
      </c>
      <c r="CM543" s="31" t="s">
        <v>21858</v>
      </c>
      <c r="CN543" s="31">
        <v>123</v>
      </c>
      <c r="CO543" s="31" t="s">
        <v>21857</v>
      </c>
      <c r="CP543" s="31" t="s">
        <v>21858</v>
      </c>
      <c r="CQ543" s="31">
        <v>123</v>
      </c>
      <c r="CR543" s="31">
        <v>2318</v>
      </c>
      <c r="CS543" s="31" t="s">
        <v>16041</v>
      </c>
      <c r="CT543" s="31" t="s">
        <v>16042</v>
      </c>
      <c r="CU543" s="31" t="s">
        <v>16043</v>
      </c>
      <c r="CV543" s="31"/>
      <c r="CW543" s="31"/>
      <c r="CX543" s="31"/>
      <c r="CY543" s="31" t="s">
        <v>15903</v>
      </c>
      <c r="CZ543" s="31" t="s">
        <v>15904</v>
      </c>
      <c r="DA543" s="31" t="s">
        <v>15905</v>
      </c>
      <c r="DB543" s="31" t="s">
        <v>16740</v>
      </c>
      <c r="DC543" s="31" t="s">
        <v>16739</v>
      </c>
      <c r="DD543" s="31" t="s">
        <v>4972</v>
      </c>
      <c r="DE543" s="31"/>
      <c r="DF543" s="31" t="s">
        <v>17984</v>
      </c>
      <c r="DG543" s="31" t="s">
        <v>17985</v>
      </c>
      <c r="DH543" s="31" t="s">
        <v>6156</v>
      </c>
      <c r="DI543" s="31" t="s">
        <v>15862</v>
      </c>
      <c r="DJ543" s="31" t="s">
        <v>15863</v>
      </c>
      <c r="DK543" s="31" t="s">
        <v>24819</v>
      </c>
      <c r="DL543" s="31" t="s">
        <v>15612</v>
      </c>
      <c r="DM543" s="38" t="s">
        <v>9041</v>
      </c>
      <c r="DN543" s="38"/>
      <c r="DO543" s="35">
        <v>0</v>
      </c>
      <c r="DP543" s="31" t="s">
        <v>14562</v>
      </c>
      <c r="DQ543" s="31" t="s">
        <v>14563</v>
      </c>
      <c r="DR543" s="31"/>
      <c r="DS543" s="31" t="s">
        <v>2407</v>
      </c>
      <c r="DT543" s="31"/>
      <c r="DU543" s="31">
        <v>3</v>
      </c>
      <c r="DV543" s="31" t="s">
        <v>32167</v>
      </c>
      <c r="DW543" s="31"/>
      <c r="DX543" s="31"/>
      <c r="DY543" s="31" t="s">
        <v>26084</v>
      </c>
      <c r="DZ543" s="31" t="s">
        <v>14003</v>
      </c>
      <c r="EA543" s="31"/>
      <c r="EB543" s="31">
        <v>0</v>
      </c>
      <c r="EC543" s="31" t="s">
        <v>7992</v>
      </c>
      <c r="ED543" s="31" t="s">
        <v>41101</v>
      </c>
      <c r="EE543" s="31" t="s">
        <v>11604</v>
      </c>
      <c r="EF543" s="31"/>
      <c r="EG543" s="31"/>
      <c r="EH543" s="31"/>
      <c r="EI543" s="31"/>
      <c r="EJ543" s="31"/>
    </row>
    <row r="544" spans="1:140" ht="23.25" customHeight="1">
      <c r="A544" s="25">
        <v>542</v>
      </c>
      <c r="B544" s="30" t="s">
        <v>19641</v>
      </c>
      <c r="C544" s="31">
        <v>140246890</v>
      </c>
      <c r="D544" s="30" t="s">
        <v>765</v>
      </c>
      <c r="E544" s="30"/>
      <c r="F544" s="30" t="s">
        <v>36260</v>
      </c>
      <c r="G544" s="31">
        <f t="shared" si="80"/>
        <v>65</v>
      </c>
      <c r="H544" s="72">
        <f t="shared" si="81"/>
        <v>47027</v>
      </c>
      <c r="I544" s="30"/>
      <c r="J544" s="30" t="s">
        <v>34084</v>
      </c>
      <c r="K544" s="30" t="s">
        <v>4318</v>
      </c>
      <c r="L544" s="31" t="s">
        <v>4318</v>
      </c>
      <c r="M544" s="31" t="s">
        <v>3186</v>
      </c>
      <c r="N544" s="31" t="s">
        <v>4652</v>
      </c>
      <c r="O544" s="31" t="s">
        <v>4317</v>
      </c>
      <c r="P544" s="31" t="s">
        <v>30542</v>
      </c>
      <c r="Q544" s="31"/>
      <c r="R544" s="31">
        <v>32</v>
      </c>
      <c r="S544" s="31">
        <v>0</v>
      </c>
      <c r="T544" s="31"/>
      <c r="U544" s="31">
        <v>14</v>
      </c>
      <c r="V544" s="31"/>
      <c r="W544" s="31" t="s">
        <v>6910</v>
      </c>
      <c r="X544" s="31" t="s">
        <v>4721</v>
      </c>
      <c r="Y544" s="31">
        <f t="shared" ca="1" si="82"/>
        <v>60</v>
      </c>
      <c r="Z544" s="31" t="str">
        <f t="shared" ca="1" si="83"/>
        <v>Lebih dari 58</v>
      </c>
      <c r="AA544" s="31"/>
      <c r="AB544" s="31" t="s">
        <v>19642</v>
      </c>
      <c r="AC544" s="31" t="s">
        <v>34155</v>
      </c>
      <c r="AD544" s="31" t="s">
        <v>34161</v>
      </c>
      <c r="AE544" s="31" t="s">
        <v>16826</v>
      </c>
      <c r="AF544" s="31" t="s">
        <v>7976</v>
      </c>
      <c r="AG544" s="31" t="s">
        <v>5851</v>
      </c>
      <c r="AH544" s="31" t="s">
        <v>5851</v>
      </c>
      <c r="AI544" s="31" t="s">
        <v>40276</v>
      </c>
      <c r="AJ544" s="31" t="s">
        <v>4508</v>
      </c>
      <c r="AK544" s="31" t="s">
        <v>5853</v>
      </c>
      <c r="AL544" s="31" t="s">
        <v>3410</v>
      </c>
      <c r="AM544" s="31" t="s">
        <v>2711</v>
      </c>
      <c r="AN544" s="31" t="s">
        <v>19643</v>
      </c>
      <c r="AO544" s="31" t="s">
        <v>16424</v>
      </c>
      <c r="AP544" s="31" t="s">
        <v>16826</v>
      </c>
      <c r="AQ544" s="31"/>
      <c r="AR544" s="31" t="s">
        <v>34144</v>
      </c>
      <c r="AS544" s="31" t="s">
        <v>34144</v>
      </c>
      <c r="AT544" s="31" t="str">
        <f>_xlfn.IFNA(VLOOKUP(D544,'[1]5. 1 Mei 2022'!$C$7:$F$60,4,FALSE),"")</f>
        <v/>
      </c>
      <c r="AU544" s="31"/>
      <c r="AV544" s="31" t="s">
        <v>5278</v>
      </c>
      <c r="AW544" s="31" t="s">
        <v>24825</v>
      </c>
      <c r="AX544" s="29" t="e">
        <f t="shared" si="79"/>
        <v>#VALUE!</v>
      </c>
      <c r="AY544" s="31" t="s">
        <v>26346</v>
      </c>
      <c r="AZ544" s="31" t="s">
        <v>16828</v>
      </c>
      <c r="BA544" s="30" t="s">
        <v>16826</v>
      </c>
      <c r="BB544" s="31"/>
      <c r="BC544" s="31"/>
      <c r="BD544" s="31" t="s">
        <v>7978</v>
      </c>
      <c r="BE544" s="31" t="s">
        <v>7976</v>
      </c>
      <c r="BF544" s="31" t="s">
        <v>5278</v>
      </c>
      <c r="BG544" s="31"/>
      <c r="BH544" s="31"/>
      <c r="BI544" s="31" t="s">
        <v>8137</v>
      </c>
      <c r="BJ544" s="31" t="s">
        <v>21630</v>
      </c>
      <c r="BK544" s="31" t="str">
        <f t="shared" si="78"/>
        <v>IV/e</v>
      </c>
      <c r="BL544" s="31" t="s">
        <v>8077</v>
      </c>
      <c r="BM544" s="31"/>
      <c r="BN544" s="31"/>
      <c r="BO544" s="31"/>
      <c r="BP544" s="31" t="s">
        <v>1498</v>
      </c>
      <c r="BQ544" s="31" t="s">
        <v>21630</v>
      </c>
      <c r="BR544" s="31" t="s">
        <v>8466</v>
      </c>
      <c r="BS544" s="31"/>
      <c r="BT544" s="31" t="s">
        <v>7010</v>
      </c>
      <c r="BU544" s="31"/>
      <c r="BV544" s="31" t="s">
        <v>3048</v>
      </c>
      <c r="BW544" s="31" t="e">
        <f t="shared" ca="1" si="84"/>
        <v>#VALUE!</v>
      </c>
      <c r="BX544" s="78" t="e">
        <f t="shared" ca="1" si="85"/>
        <v>#VALUE!</v>
      </c>
      <c r="BY544" s="31"/>
      <c r="BZ544" s="31"/>
      <c r="CA544" s="31" t="s">
        <v>2483</v>
      </c>
      <c r="CB544" s="31" t="s">
        <v>2519</v>
      </c>
      <c r="CC544" s="31"/>
      <c r="CD544" s="31">
        <v>1</v>
      </c>
      <c r="CE544" s="31" t="s">
        <v>20085</v>
      </c>
      <c r="CF544" s="31"/>
      <c r="CG544" s="31"/>
      <c r="CH544" s="31">
        <v>2007</v>
      </c>
      <c r="CI544" s="31">
        <v>2010</v>
      </c>
      <c r="CJ544" s="31"/>
      <c r="CK544" s="31"/>
      <c r="CL544" s="31" t="s">
        <v>32053</v>
      </c>
      <c r="CM544" s="31" t="s">
        <v>32054</v>
      </c>
      <c r="CN544" s="31">
        <v>126</v>
      </c>
      <c r="CO544" s="31" t="s">
        <v>32254</v>
      </c>
      <c r="CP544" s="31" t="s">
        <v>32054</v>
      </c>
      <c r="CQ544" s="31">
        <v>126</v>
      </c>
      <c r="CR544" s="31">
        <v>2023</v>
      </c>
      <c r="CS544" s="31" t="s">
        <v>24071</v>
      </c>
      <c r="CT544" s="31" t="s">
        <v>24072</v>
      </c>
      <c r="CU544" s="31" t="s">
        <v>24070</v>
      </c>
      <c r="CV544" s="31" t="s">
        <v>23964</v>
      </c>
      <c r="CW544" s="31" t="s">
        <v>23965</v>
      </c>
      <c r="CX544" s="31" t="s">
        <v>23937</v>
      </c>
      <c r="CY544" s="31" t="s">
        <v>8490</v>
      </c>
      <c r="CZ544" s="31" t="s">
        <v>8555</v>
      </c>
      <c r="DA544" s="31" t="s">
        <v>8491</v>
      </c>
      <c r="DB544" s="31" t="s">
        <v>25128</v>
      </c>
      <c r="DC544" s="31"/>
      <c r="DD544" s="31"/>
      <c r="DE544" s="31" t="s">
        <v>18698</v>
      </c>
      <c r="DF544" s="31" t="s">
        <v>25639</v>
      </c>
      <c r="DG544" s="31" t="s">
        <v>25640</v>
      </c>
      <c r="DH544" s="31" t="s">
        <v>18698</v>
      </c>
      <c r="DI544" s="31"/>
      <c r="DJ544" s="31"/>
      <c r="DK544" s="31" t="s">
        <v>25644</v>
      </c>
      <c r="DL544" s="31" t="s">
        <v>25643</v>
      </c>
      <c r="DM544" s="38" t="s">
        <v>8764</v>
      </c>
      <c r="DN544" s="38"/>
      <c r="DO544" s="35"/>
      <c r="DP544" s="31" t="s">
        <v>14511</v>
      </c>
      <c r="DQ544" s="31" t="s">
        <v>14512</v>
      </c>
      <c r="DR544" s="31"/>
      <c r="DS544" s="31" t="s">
        <v>5354</v>
      </c>
      <c r="DT544" s="31"/>
      <c r="DU544" s="31">
        <v>3</v>
      </c>
      <c r="DV544" s="31" t="s">
        <v>32167</v>
      </c>
      <c r="DW544" s="31"/>
      <c r="DX544" s="31"/>
      <c r="DY544" s="31" t="s">
        <v>40591</v>
      </c>
      <c r="DZ544" s="52" t="s">
        <v>19785</v>
      </c>
      <c r="EA544" s="52" t="s">
        <v>35718</v>
      </c>
      <c r="EB544" s="31">
        <v>637452</v>
      </c>
      <c r="EC544" s="31" t="s">
        <v>40137</v>
      </c>
      <c r="ED544" s="31" t="s">
        <v>41101</v>
      </c>
      <c r="EE544" s="31" t="s">
        <v>2711</v>
      </c>
      <c r="EF544" s="31" t="s">
        <v>2711</v>
      </c>
      <c r="EG544" s="31" t="s">
        <v>41190</v>
      </c>
      <c r="EH544" s="31"/>
      <c r="EI544" s="31"/>
      <c r="EJ544" s="31"/>
    </row>
    <row r="545" spans="1:140" ht="23.25" customHeight="1">
      <c r="A545" s="25">
        <v>543</v>
      </c>
      <c r="B545" s="30" t="s">
        <v>11403</v>
      </c>
      <c r="C545" s="31" t="s">
        <v>11404</v>
      </c>
      <c r="D545" s="30" t="s">
        <v>21091</v>
      </c>
      <c r="E545" s="30"/>
      <c r="F545" s="30" t="s">
        <v>36262</v>
      </c>
      <c r="G545" s="31">
        <f t="shared" si="80"/>
        <v>58</v>
      </c>
      <c r="H545" s="72">
        <f t="shared" si="81"/>
        <v>53267</v>
      </c>
      <c r="I545" s="30" t="s">
        <v>35027</v>
      </c>
      <c r="J545" s="30" t="s">
        <v>34085</v>
      </c>
      <c r="K545" s="30" t="s">
        <v>34083</v>
      </c>
      <c r="L545" s="31" t="s">
        <v>16726</v>
      </c>
      <c r="M545" s="31" t="s">
        <v>6378</v>
      </c>
      <c r="N545" s="31" t="s">
        <v>3311</v>
      </c>
      <c r="O545" s="31" t="s">
        <v>2534</v>
      </c>
      <c r="P545" s="31" t="s">
        <v>19644</v>
      </c>
      <c r="Q545" s="31"/>
      <c r="R545" s="31"/>
      <c r="S545" s="31"/>
      <c r="T545" s="31"/>
      <c r="U545" s="31" t="s">
        <v>11755</v>
      </c>
      <c r="V545" s="31"/>
      <c r="W545" s="31" t="s">
        <v>11460</v>
      </c>
      <c r="X545" s="31" t="s">
        <v>11461</v>
      </c>
      <c r="Y545" s="31">
        <f t="shared" ca="1" si="82"/>
        <v>36</v>
      </c>
      <c r="Z545" s="31" t="str">
        <f t="shared" ca="1" si="83"/>
        <v>36-45</v>
      </c>
      <c r="AA545" s="31"/>
      <c r="AB545" s="31" t="s">
        <v>7992</v>
      </c>
      <c r="AC545" s="31" t="s">
        <v>34156</v>
      </c>
      <c r="AD545" s="31" t="s">
        <v>34161</v>
      </c>
      <c r="AE545" s="31" t="s">
        <v>33108</v>
      </c>
      <c r="AF545" s="31" t="s">
        <v>7976</v>
      </c>
      <c r="AG545" s="31" t="s">
        <v>5851</v>
      </c>
      <c r="AH545" s="31" t="s">
        <v>5851</v>
      </c>
      <c r="AI545" s="31" t="s">
        <v>728</v>
      </c>
      <c r="AJ545" s="31" t="s">
        <v>11596</v>
      </c>
      <c r="AK545" s="31" t="s">
        <v>11597</v>
      </c>
      <c r="AL545" s="31" t="s">
        <v>1691</v>
      </c>
      <c r="AM545" s="31" t="s">
        <v>7596</v>
      </c>
      <c r="AN545" s="31"/>
      <c r="AO545" s="31"/>
      <c r="AP545" s="31" t="s">
        <v>33108</v>
      </c>
      <c r="AQ545" s="31" t="s">
        <v>8110</v>
      </c>
      <c r="AR545" s="31" t="s">
        <v>34144</v>
      </c>
      <c r="AS545" s="31" t="s">
        <v>34144</v>
      </c>
      <c r="AT545" s="31" t="str">
        <f>_xlfn.IFNA(VLOOKUP(D545,'[1]5. 1 Mei 2022'!$C$7:$F$60,4,FALSE),"")</f>
        <v/>
      </c>
      <c r="AU545" s="31"/>
      <c r="AV545" s="31" t="s">
        <v>7992</v>
      </c>
      <c r="AW545" s="31" t="s">
        <v>21839</v>
      </c>
      <c r="AX545" s="29">
        <f t="shared" si="79"/>
        <v>45489</v>
      </c>
      <c r="AY545" s="31" t="s">
        <v>26346</v>
      </c>
      <c r="AZ545" s="31" t="s">
        <v>16848</v>
      </c>
      <c r="BA545" s="30" t="s">
        <v>33108</v>
      </c>
      <c r="BB545" s="31" t="s">
        <v>6924</v>
      </c>
      <c r="BC545" s="31" t="s">
        <v>15811</v>
      </c>
      <c r="BD545" s="31" t="s">
        <v>7978</v>
      </c>
      <c r="BE545" s="31" t="s">
        <v>7976</v>
      </c>
      <c r="BF545" s="31" t="s">
        <v>7992</v>
      </c>
      <c r="BG545" s="31"/>
      <c r="BH545" s="31"/>
      <c r="BI545" s="31"/>
      <c r="BJ545" s="31">
        <v>0</v>
      </c>
      <c r="BK545" s="31" t="str">
        <f t="shared" si="78"/>
        <v>III/b</v>
      </c>
      <c r="BL545" s="31"/>
      <c r="BM545" s="31"/>
      <c r="BN545" s="31"/>
      <c r="BO545" s="31"/>
      <c r="BP545" s="31"/>
      <c r="BQ545" s="31"/>
      <c r="BR545" s="31"/>
      <c r="BS545" s="31"/>
      <c r="BT545" s="31"/>
      <c r="BU545" s="31"/>
      <c r="BV545" s="31" t="s">
        <v>8110</v>
      </c>
      <c r="BW545" s="31">
        <f t="shared" ca="1" si="84"/>
        <v>9</v>
      </c>
      <c r="BX545" s="78">
        <f t="shared" ca="1" si="85"/>
        <v>3</v>
      </c>
      <c r="BY545" s="31" t="s">
        <v>19644</v>
      </c>
      <c r="BZ545" s="31"/>
      <c r="CA545" s="31" t="s">
        <v>2483</v>
      </c>
      <c r="CB545" s="31" t="s">
        <v>2406</v>
      </c>
      <c r="CC545" s="31"/>
      <c r="CD545" s="31"/>
      <c r="CE545" s="31" t="s">
        <v>20085</v>
      </c>
      <c r="CF545" s="31"/>
      <c r="CG545" s="31"/>
      <c r="CH545" s="31"/>
      <c r="CI545" s="31"/>
      <c r="CJ545" s="31"/>
      <c r="CK545" s="31"/>
      <c r="CL545" s="31" t="s">
        <v>24487</v>
      </c>
      <c r="CM545" s="31" t="s">
        <v>24488</v>
      </c>
      <c r="CN545" s="31">
        <v>124</v>
      </c>
      <c r="CO545" s="31" t="s">
        <v>24489</v>
      </c>
      <c r="CP545" s="31" t="s">
        <v>24488</v>
      </c>
      <c r="CQ545" s="31">
        <v>124</v>
      </c>
      <c r="CR545" s="31">
        <v>2336</v>
      </c>
      <c r="CS545" s="31" t="s">
        <v>16023</v>
      </c>
      <c r="CT545" s="31"/>
      <c r="CU545" s="31"/>
      <c r="CV545" s="31" t="s">
        <v>11570</v>
      </c>
      <c r="CW545" s="31" t="s">
        <v>8585</v>
      </c>
      <c r="CX545" s="31" t="s">
        <v>11377</v>
      </c>
      <c r="CY545" s="31"/>
      <c r="CZ545" s="31"/>
      <c r="DA545" s="31"/>
      <c r="DB545" s="31" t="s">
        <v>10081</v>
      </c>
      <c r="DC545" s="31" t="s">
        <v>11867</v>
      </c>
      <c r="DD545" s="31" t="s">
        <v>11868</v>
      </c>
      <c r="DE545" s="31"/>
      <c r="DF545" s="31" t="s">
        <v>17984</v>
      </c>
      <c r="DG545" s="31" t="s">
        <v>17985</v>
      </c>
      <c r="DH545" s="31" t="s">
        <v>6156</v>
      </c>
      <c r="DI545" s="31" t="s">
        <v>16035</v>
      </c>
      <c r="DJ545" s="31" t="s">
        <v>16036</v>
      </c>
      <c r="DK545" s="31" t="s">
        <v>24819</v>
      </c>
      <c r="DL545" s="31" t="s">
        <v>15612</v>
      </c>
      <c r="DM545" s="38" t="s">
        <v>32259</v>
      </c>
      <c r="DN545" s="38"/>
      <c r="DO545" s="35"/>
      <c r="DP545" s="31" t="s">
        <v>14564</v>
      </c>
      <c r="DQ545" s="31" t="s">
        <v>11595</v>
      </c>
      <c r="DR545" s="31"/>
      <c r="DS545" s="31" t="s">
        <v>27708</v>
      </c>
      <c r="DT545" s="31"/>
      <c r="DU545" s="31">
        <v>3</v>
      </c>
      <c r="DV545" s="31" t="s">
        <v>32167</v>
      </c>
      <c r="DW545" s="31"/>
      <c r="DX545" s="31"/>
      <c r="DY545" s="31" t="s">
        <v>34817</v>
      </c>
      <c r="DZ545" s="29">
        <v>44771</v>
      </c>
      <c r="EA545" s="29">
        <v>45867</v>
      </c>
      <c r="EB545" s="31">
        <v>0</v>
      </c>
      <c r="EC545" s="31" t="s">
        <v>7992</v>
      </c>
      <c r="ED545" s="31" t="s">
        <v>41101</v>
      </c>
      <c r="EE545" s="31" t="s">
        <v>7596</v>
      </c>
      <c r="EF545" s="31"/>
      <c r="EG545" s="31"/>
      <c r="EH545" s="31"/>
      <c r="EI545" s="31"/>
      <c r="EJ545" s="31"/>
    </row>
    <row r="546" spans="1:140" ht="23.25" customHeight="1">
      <c r="A546" s="25">
        <v>544</v>
      </c>
      <c r="B546" s="30" t="s">
        <v>8196</v>
      </c>
      <c r="C546" s="31" t="s">
        <v>4206</v>
      </c>
      <c r="D546" s="30" t="s">
        <v>14971</v>
      </c>
      <c r="E546" s="30"/>
      <c r="F546" s="30" t="s">
        <v>36257</v>
      </c>
      <c r="G546" s="31">
        <f t="shared" si="80"/>
        <v>58</v>
      </c>
      <c r="H546" s="72">
        <f t="shared" si="81"/>
        <v>50192</v>
      </c>
      <c r="I546" s="30"/>
      <c r="J546" s="30" t="s">
        <v>34084</v>
      </c>
      <c r="K546" s="30" t="s">
        <v>4318</v>
      </c>
      <c r="L546" s="31" t="s">
        <v>4318</v>
      </c>
      <c r="M546" s="31" t="s">
        <v>3186</v>
      </c>
      <c r="N546" s="31" t="s">
        <v>5797</v>
      </c>
      <c r="O546" s="31" t="s">
        <v>5271</v>
      </c>
      <c r="P546" s="31" t="s">
        <v>21723</v>
      </c>
      <c r="Q546" s="31" t="s">
        <v>41444</v>
      </c>
      <c r="R546" s="31">
        <v>12</v>
      </c>
      <c r="S546" s="31">
        <v>7</v>
      </c>
      <c r="T546" s="31"/>
      <c r="U546" s="31">
        <v>1112</v>
      </c>
      <c r="V546" s="31" t="s">
        <v>19353</v>
      </c>
      <c r="W546" s="31" t="s">
        <v>7059</v>
      </c>
      <c r="X546" s="31" t="s">
        <v>693</v>
      </c>
      <c r="Y546" s="31" t="e">
        <f t="shared" ca="1" si="82"/>
        <v>#VALUE!</v>
      </c>
      <c r="Z546" s="31" t="e">
        <f t="shared" ca="1" si="83"/>
        <v>#VALUE!</v>
      </c>
      <c r="AA546" s="31"/>
      <c r="AB546" s="31" t="s">
        <v>7992</v>
      </c>
      <c r="AC546" s="31" t="s">
        <v>34156</v>
      </c>
      <c r="AD546" s="31" t="s">
        <v>34161</v>
      </c>
      <c r="AE546" s="31" t="s">
        <v>33108</v>
      </c>
      <c r="AF546" s="31" t="s">
        <v>7976</v>
      </c>
      <c r="AG546" s="31" t="s">
        <v>5851</v>
      </c>
      <c r="AH546" s="31" t="s">
        <v>5851</v>
      </c>
      <c r="AI546" s="31" t="s">
        <v>728</v>
      </c>
      <c r="AJ546" s="31">
        <v>1101997118</v>
      </c>
      <c r="AK546" s="31" t="s">
        <v>15265</v>
      </c>
      <c r="AL546" s="31" t="s">
        <v>15264</v>
      </c>
      <c r="AM546" s="31" t="s">
        <v>12467</v>
      </c>
      <c r="AN546" s="31"/>
      <c r="AO546" s="31"/>
      <c r="AP546" s="31" t="s">
        <v>33108</v>
      </c>
      <c r="AQ546" s="31"/>
      <c r="AR546" s="31" t="s">
        <v>34144</v>
      </c>
      <c r="AS546" s="31" t="s">
        <v>34144</v>
      </c>
      <c r="AT546" s="31" t="str">
        <f>_xlfn.IFNA(VLOOKUP(D546,'[1]5. 1 Mei 2022'!$C$7:$F$60,4,FALSE),"")</f>
        <v/>
      </c>
      <c r="AU546" s="31"/>
      <c r="AV546" s="31" t="s">
        <v>7992</v>
      </c>
      <c r="AW546" s="31" t="s">
        <v>15810</v>
      </c>
      <c r="AX546" s="29">
        <f t="shared" si="79"/>
        <v>44216</v>
      </c>
      <c r="AY546" s="31" t="s">
        <v>26346</v>
      </c>
      <c r="AZ546" s="31" t="s">
        <v>16848</v>
      </c>
      <c r="BA546" s="30" t="s">
        <v>33108</v>
      </c>
      <c r="BB546" s="31" t="s">
        <v>8025</v>
      </c>
      <c r="BC546" s="31" t="s">
        <v>15812</v>
      </c>
      <c r="BD546" s="31" t="s">
        <v>7978</v>
      </c>
      <c r="BE546" s="31" t="s">
        <v>7976</v>
      </c>
      <c r="BF546" s="31" t="s">
        <v>7992</v>
      </c>
      <c r="BG546" s="31"/>
      <c r="BH546" s="31"/>
      <c r="BI546" s="31" t="s">
        <v>8137</v>
      </c>
      <c r="BJ546" s="31" t="s">
        <v>20279</v>
      </c>
      <c r="BK546" s="31" t="str">
        <f t="shared" si="78"/>
        <v>III/d</v>
      </c>
      <c r="BL546" s="31" t="s">
        <v>8077</v>
      </c>
      <c r="BM546" s="31"/>
      <c r="BN546" s="31"/>
      <c r="BO546" s="31"/>
      <c r="BP546" s="31" t="s">
        <v>1498</v>
      </c>
      <c r="BQ546" s="31" t="s">
        <v>20279</v>
      </c>
      <c r="BR546" s="52" t="s">
        <v>30295</v>
      </c>
      <c r="BS546" s="62" t="s">
        <v>41445</v>
      </c>
      <c r="BT546" s="31" t="s">
        <v>3503</v>
      </c>
      <c r="BU546" s="31" t="s">
        <v>15682</v>
      </c>
      <c r="BV546" s="31" t="s">
        <v>3521</v>
      </c>
      <c r="BW546" s="31">
        <f t="shared" ca="1" si="84"/>
        <v>14</v>
      </c>
      <c r="BX546" s="78">
        <f t="shared" ca="1" si="85"/>
        <v>3</v>
      </c>
      <c r="BY546" s="31"/>
      <c r="BZ546" s="31" t="s">
        <v>19324</v>
      </c>
      <c r="CA546" s="31" t="s">
        <v>2483</v>
      </c>
      <c r="CB546" s="31" t="s">
        <v>2519</v>
      </c>
      <c r="CC546" s="31">
        <v>2</v>
      </c>
      <c r="CD546" s="31">
        <v>1</v>
      </c>
      <c r="CE546" s="31" t="s">
        <v>20085</v>
      </c>
      <c r="CF546" s="31"/>
      <c r="CG546" s="31"/>
      <c r="CH546" s="31"/>
      <c r="CI546" s="31"/>
      <c r="CJ546" s="31"/>
      <c r="CK546" s="31"/>
      <c r="CL546" s="31" t="s">
        <v>28517</v>
      </c>
      <c r="CM546" s="31" t="s">
        <v>20030</v>
      </c>
      <c r="CN546" s="31">
        <v>123</v>
      </c>
      <c r="CO546" s="31" t="s">
        <v>20029</v>
      </c>
      <c r="CP546" s="31" t="s">
        <v>20030</v>
      </c>
      <c r="CQ546" s="31">
        <v>123</v>
      </c>
      <c r="CR546" s="31">
        <v>2227</v>
      </c>
      <c r="CS546" s="31" t="s">
        <v>3650</v>
      </c>
      <c r="CT546" s="31"/>
      <c r="CU546" s="31" t="s">
        <v>3651</v>
      </c>
      <c r="CV546" s="31"/>
      <c r="CW546" s="31"/>
      <c r="CX546" s="31"/>
      <c r="CY546" s="31" t="s">
        <v>8588</v>
      </c>
      <c r="CZ546" s="31" t="s">
        <v>8587</v>
      </c>
      <c r="DA546" s="31" t="s">
        <v>1775</v>
      </c>
      <c r="DB546" s="31" t="s">
        <v>8703</v>
      </c>
      <c r="DC546" s="31" t="s">
        <v>11256</v>
      </c>
      <c r="DD546" s="31" t="s">
        <v>11244</v>
      </c>
      <c r="DE546" s="31"/>
      <c r="DF546" s="31" t="s">
        <v>10213</v>
      </c>
      <c r="DG546" s="31" t="s">
        <v>10400</v>
      </c>
      <c r="DH546" s="31" t="s">
        <v>10234</v>
      </c>
      <c r="DI546" s="31" t="s">
        <v>10399</v>
      </c>
      <c r="DJ546" s="31" t="s">
        <v>10368</v>
      </c>
      <c r="DK546" s="31" t="s">
        <v>24819</v>
      </c>
      <c r="DL546" s="31" t="s">
        <v>15612</v>
      </c>
      <c r="DM546" s="38" t="s">
        <v>15480</v>
      </c>
      <c r="DN546" s="38"/>
      <c r="DO546" s="35">
        <v>0</v>
      </c>
      <c r="DP546" s="31" t="s">
        <v>14575</v>
      </c>
      <c r="DQ546" s="31" t="s">
        <v>14576</v>
      </c>
      <c r="DR546" s="31"/>
      <c r="DS546" s="31" t="s">
        <v>27752</v>
      </c>
      <c r="DT546" s="31"/>
      <c r="DU546" s="31">
        <v>3</v>
      </c>
      <c r="DV546" s="31" t="s">
        <v>32167</v>
      </c>
      <c r="DW546" s="31"/>
      <c r="DX546" s="31"/>
      <c r="DY546" s="31" t="s">
        <v>34816</v>
      </c>
      <c r="DZ546" s="29">
        <v>44771</v>
      </c>
      <c r="EA546" s="29">
        <v>45867</v>
      </c>
      <c r="EB546" s="31">
        <v>0</v>
      </c>
      <c r="EC546" s="31" t="s">
        <v>7992</v>
      </c>
      <c r="ED546" s="31" t="s">
        <v>41101</v>
      </c>
      <c r="EE546" s="31" t="s">
        <v>41773</v>
      </c>
      <c r="EF546" s="31"/>
      <c r="EG546" s="31"/>
      <c r="EH546" s="31"/>
      <c r="EI546" s="31"/>
      <c r="EJ546" s="31"/>
    </row>
    <row r="547" spans="1:140" ht="23.25" customHeight="1">
      <c r="A547" s="25">
        <v>545</v>
      </c>
      <c r="B547" s="30" t="s">
        <v>30123</v>
      </c>
      <c r="C547" s="31">
        <v>140206501</v>
      </c>
      <c r="D547" s="30" t="s">
        <v>1028</v>
      </c>
      <c r="E547" s="30"/>
      <c r="F547" s="30" t="s">
        <v>36260</v>
      </c>
      <c r="G547" s="31">
        <f t="shared" si="80"/>
        <v>65</v>
      </c>
      <c r="H547" s="72">
        <f t="shared" si="81"/>
        <v>46266</v>
      </c>
      <c r="I547" s="30"/>
      <c r="J547" s="30" t="s">
        <v>34084</v>
      </c>
      <c r="K547" s="30" t="s">
        <v>4318</v>
      </c>
      <c r="L547" s="31" t="s">
        <v>4318</v>
      </c>
      <c r="M547" s="31" t="s">
        <v>6378</v>
      </c>
      <c r="N547" s="31" t="s">
        <v>4652</v>
      </c>
      <c r="O547" s="31" t="s">
        <v>4317</v>
      </c>
      <c r="P547" s="31" t="s">
        <v>23983</v>
      </c>
      <c r="Q547" s="31"/>
      <c r="R547" s="31">
        <v>32</v>
      </c>
      <c r="S547" s="31">
        <v>0</v>
      </c>
      <c r="T547" s="31"/>
      <c r="U547" s="31">
        <v>1321</v>
      </c>
      <c r="V547" s="31"/>
      <c r="W547" s="31" t="s">
        <v>6910</v>
      </c>
      <c r="X547" s="31" t="s">
        <v>6776</v>
      </c>
      <c r="Y547" s="31" t="e">
        <f t="shared" ca="1" si="82"/>
        <v>#VALUE!</v>
      </c>
      <c r="Z547" s="31" t="e">
        <f t="shared" ca="1" si="83"/>
        <v>#VALUE!</v>
      </c>
      <c r="AA547" s="31"/>
      <c r="AB547" s="31" t="s">
        <v>23772</v>
      </c>
      <c r="AC547" s="31" t="s">
        <v>34155</v>
      </c>
      <c r="AD547" s="31" t="s">
        <v>34161</v>
      </c>
      <c r="AE547" s="31" t="s">
        <v>16835</v>
      </c>
      <c r="AF547" s="31" t="s">
        <v>7976</v>
      </c>
      <c r="AG547" s="31" t="s">
        <v>5851</v>
      </c>
      <c r="AH547" s="31" t="s">
        <v>5851</v>
      </c>
      <c r="AI547" s="31" t="s">
        <v>5829</v>
      </c>
      <c r="AJ547" s="31" t="s">
        <v>23773</v>
      </c>
      <c r="AK547" s="31" t="s">
        <v>23774</v>
      </c>
      <c r="AL547" s="31" t="s">
        <v>15287</v>
      </c>
      <c r="AM547" s="31" t="s">
        <v>2711</v>
      </c>
      <c r="AN547" s="31" t="s">
        <v>15635</v>
      </c>
      <c r="AO547" s="31">
        <v>2012</v>
      </c>
      <c r="AP547" s="31" t="s">
        <v>16835</v>
      </c>
      <c r="AQ547" s="31"/>
      <c r="AR547" s="31" t="s">
        <v>34144</v>
      </c>
      <c r="AS547" s="31" t="s">
        <v>34144</v>
      </c>
      <c r="AT547" s="31" t="str">
        <f>_xlfn.IFNA(VLOOKUP(D547,'[1]5. 1 Mei 2022'!$C$7:$F$60,4,FALSE),"")</f>
        <v/>
      </c>
      <c r="AU547" s="31"/>
      <c r="AV547" s="31" t="s">
        <v>14100</v>
      </c>
      <c r="AW547" s="31" t="s">
        <v>22705</v>
      </c>
      <c r="AX547" s="29" t="e">
        <f t="shared" si="79"/>
        <v>#VALUE!</v>
      </c>
      <c r="AY547" s="31" t="s">
        <v>26346</v>
      </c>
      <c r="AZ547" s="31" t="s">
        <v>16836</v>
      </c>
      <c r="BA547" s="30" t="s">
        <v>16835</v>
      </c>
      <c r="BB547" s="31"/>
      <c r="BC547" s="31"/>
      <c r="BD547" s="31" t="s">
        <v>7978</v>
      </c>
      <c r="BE547" s="31" t="s">
        <v>7976</v>
      </c>
      <c r="BF547" s="31" t="s">
        <v>14100</v>
      </c>
      <c r="BG547" s="31"/>
      <c r="BH547" s="31"/>
      <c r="BI547" s="31" t="s">
        <v>8137</v>
      </c>
      <c r="BJ547" s="31" t="s">
        <v>21630</v>
      </c>
      <c r="BK547" s="31" t="str">
        <f t="shared" si="78"/>
        <v>IV/e</v>
      </c>
      <c r="BL547" s="31" t="s">
        <v>8077</v>
      </c>
      <c r="BM547" s="31"/>
      <c r="BN547" s="31"/>
      <c r="BO547" s="31"/>
      <c r="BP547" s="31" t="s">
        <v>1498</v>
      </c>
      <c r="BQ547" s="31" t="s">
        <v>21630</v>
      </c>
      <c r="BR547" s="31" t="s">
        <v>11500</v>
      </c>
      <c r="BS547" s="31"/>
      <c r="BT547" s="31" t="s">
        <v>7321</v>
      </c>
      <c r="BU547" s="31"/>
      <c r="BV547" s="31" t="s">
        <v>2490</v>
      </c>
      <c r="BW547" s="31">
        <f t="shared" ca="1" si="84"/>
        <v>26</v>
      </c>
      <c r="BX547" s="78">
        <f t="shared" ca="1" si="85"/>
        <v>3</v>
      </c>
      <c r="BY547" s="31"/>
      <c r="BZ547" s="31"/>
      <c r="CA547" s="31" t="s">
        <v>2483</v>
      </c>
      <c r="CB547" s="31" t="s">
        <v>2519</v>
      </c>
      <c r="CC547" s="31">
        <v>2</v>
      </c>
      <c r="CD547" s="31">
        <v>1</v>
      </c>
      <c r="CE547" s="31" t="s">
        <v>20085</v>
      </c>
      <c r="CF547" s="31"/>
      <c r="CG547" s="31">
        <v>2004</v>
      </c>
      <c r="CH547" s="31" t="s">
        <v>5115</v>
      </c>
      <c r="CI547" s="31"/>
      <c r="CJ547" s="31">
        <v>2012</v>
      </c>
      <c r="CK547" s="31"/>
      <c r="CL547" s="31" t="s">
        <v>31779</v>
      </c>
      <c r="CM547" s="31" t="s">
        <v>31621</v>
      </c>
      <c r="CN547" s="31">
        <v>126</v>
      </c>
      <c r="CO547" s="31" t="s">
        <v>31780</v>
      </c>
      <c r="CP547" s="31" t="s">
        <v>31621</v>
      </c>
      <c r="CQ547" s="31">
        <v>126</v>
      </c>
      <c r="CR547" s="31">
        <v>2016</v>
      </c>
      <c r="CS547" s="31" t="s">
        <v>10077</v>
      </c>
      <c r="CT547" s="31" t="s">
        <v>10076</v>
      </c>
      <c r="CU547" s="31" t="s">
        <v>10078</v>
      </c>
      <c r="CV547" s="31" t="s">
        <v>23940</v>
      </c>
      <c r="CW547" s="31" t="s">
        <v>20128</v>
      </c>
      <c r="CX547" s="31" t="s">
        <v>23937</v>
      </c>
      <c r="CY547" s="31" t="s">
        <v>8490</v>
      </c>
      <c r="CZ547" s="31" t="s">
        <v>8555</v>
      </c>
      <c r="DA547" s="31" t="s">
        <v>8491</v>
      </c>
      <c r="DB547" s="31" t="s">
        <v>8703</v>
      </c>
      <c r="DC547" s="31" t="s">
        <v>18692</v>
      </c>
      <c r="DD547" s="31" t="s">
        <v>18658</v>
      </c>
      <c r="DE547" s="31" t="s">
        <v>18698</v>
      </c>
      <c r="DF547" s="31" t="s">
        <v>25639</v>
      </c>
      <c r="DG547" s="31" t="s">
        <v>25640</v>
      </c>
      <c r="DH547" s="31" t="s">
        <v>18698</v>
      </c>
      <c r="DI547" s="31" t="s">
        <v>18455</v>
      </c>
      <c r="DJ547" s="31" t="s">
        <v>18456</v>
      </c>
      <c r="DK547" s="31" t="s">
        <v>25644</v>
      </c>
      <c r="DL547" s="31" t="s">
        <v>25643</v>
      </c>
      <c r="DM547" s="38" t="s">
        <v>8765</v>
      </c>
      <c r="DN547" s="38"/>
      <c r="DO547" s="35">
        <v>0</v>
      </c>
      <c r="DP547" s="31" t="s">
        <v>12634</v>
      </c>
      <c r="DQ547" s="31" t="s">
        <v>12633</v>
      </c>
      <c r="DR547" s="31"/>
      <c r="DS547" s="31" t="s">
        <v>2698</v>
      </c>
      <c r="DT547" s="31" t="s">
        <v>37549</v>
      </c>
      <c r="DU547" s="31">
        <v>3</v>
      </c>
      <c r="DV547" s="31" t="s">
        <v>32167</v>
      </c>
      <c r="DW547" s="31" t="s">
        <v>34434</v>
      </c>
      <c r="DX547" s="31" t="s">
        <v>34435</v>
      </c>
      <c r="DY547" s="31" t="s">
        <v>34434</v>
      </c>
      <c r="DZ547" s="29">
        <v>44783</v>
      </c>
      <c r="EA547" s="31"/>
      <c r="EB547" s="31">
        <v>1476870</v>
      </c>
      <c r="EC547" s="31" t="s">
        <v>40137</v>
      </c>
      <c r="ED547" s="31" t="s">
        <v>41101</v>
      </c>
      <c r="EE547" s="31" t="s">
        <v>2711</v>
      </c>
      <c r="EF547" s="31" t="s">
        <v>2711</v>
      </c>
      <c r="EG547" s="31" t="s">
        <v>41188</v>
      </c>
      <c r="EH547" s="31"/>
      <c r="EI547" s="31"/>
      <c r="EJ547" s="31"/>
    </row>
    <row r="548" spans="1:140" ht="23.25" customHeight="1">
      <c r="A548" s="25">
        <v>546</v>
      </c>
      <c r="B548" s="30" t="s">
        <v>25786</v>
      </c>
      <c r="C548" s="31">
        <v>140203045</v>
      </c>
      <c r="D548" s="30" t="s">
        <v>516</v>
      </c>
      <c r="E548" s="30"/>
      <c r="F548" s="30" t="s">
        <v>36260</v>
      </c>
      <c r="G548" s="31">
        <f t="shared" si="80"/>
        <v>65</v>
      </c>
      <c r="H548" s="72">
        <f t="shared" si="81"/>
        <v>45474</v>
      </c>
      <c r="I548" s="30"/>
      <c r="J548" s="30" t="s">
        <v>34084</v>
      </c>
      <c r="K548" s="30" t="s">
        <v>4318</v>
      </c>
      <c r="L548" s="31" t="s">
        <v>4318</v>
      </c>
      <c r="M548" s="31" t="s">
        <v>3186</v>
      </c>
      <c r="N548" s="31" t="s">
        <v>4651</v>
      </c>
      <c r="O548" s="31" t="s">
        <v>7595</v>
      </c>
      <c r="P548" s="31" t="s">
        <v>23983</v>
      </c>
      <c r="Q548" s="31"/>
      <c r="R548" s="31">
        <v>32</v>
      </c>
      <c r="S548" s="31">
        <v>0</v>
      </c>
      <c r="T548" s="31"/>
      <c r="U548" s="31">
        <v>1303</v>
      </c>
      <c r="V548" s="31"/>
      <c r="W548" s="31" t="s">
        <v>3051</v>
      </c>
      <c r="X548" s="31" t="s">
        <v>4671</v>
      </c>
      <c r="Y548" s="31">
        <f t="shared" ca="1" si="82"/>
        <v>64</v>
      </c>
      <c r="Z548" s="31" t="str">
        <f t="shared" ca="1" si="83"/>
        <v>Lebih dari 58</v>
      </c>
      <c r="AA548" s="31"/>
      <c r="AB548" s="31" t="s">
        <v>25238</v>
      </c>
      <c r="AC548" s="31" t="s">
        <v>34154</v>
      </c>
      <c r="AD548" s="31" t="s">
        <v>34161</v>
      </c>
      <c r="AE548" s="31" t="s">
        <v>16838</v>
      </c>
      <c r="AF548" s="31" t="s">
        <v>7976</v>
      </c>
      <c r="AG548" s="31" t="s">
        <v>5851</v>
      </c>
      <c r="AH548" s="31" t="s">
        <v>5851</v>
      </c>
      <c r="AI548" s="31" t="s">
        <v>40275</v>
      </c>
      <c r="AJ548" s="31" t="s">
        <v>30963</v>
      </c>
      <c r="AK548" s="31"/>
      <c r="AL548" s="31" t="s">
        <v>30964</v>
      </c>
      <c r="AM548" s="31" t="s">
        <v>2711</v>
      </c>
      <c r="AN548" s="31"/>
      <c r="AO548" s="31"/>
      <c r="AP548" s="31" t="s">
        <v>16838</v>
      </c>
      <c r="AQ548" s="31" t="s">
        <v>12431</v>
      </c>
      <c r="AR548" s="31" t="s">
        <v>34143</v>
      </c>
      <c r="AS548" s="31" t="s">
        <v>34143</v>
      </c>
      <c r="AT548" s="31" t="str">
        <f>_xlfn.IFNA(VLOOKUP(D548,'[1]5. 1 Mei 2022'!$C$7:$F$60,4,FALSE),"")</f>
        <v/>
      </c>
      <c r="AU548" s="31"/>
      <c r="AV548" s="31" t="s">
        <v>30283</v>
      </c>
      <c r="AW548" s="31" t="s">
        <v>30292</v>
      </c>
      <c r="AX548" s="29">
        <f t="shared" si="79"/>
        <v>46251</v>
      </c>
      <c r="AY548" s="31" t="s">
        <v>26346</v>
      </c>
      <c r="AZ548" s="31" t="s">
        <v>16839</v>
      </c>
      <c r="BA548" s="30" t="s">
        <v>16838</v>
      </c>
      <c r="BB548" s="31"/>
      <c r="BC548" s="31"/>
      <c r="BD548" s="31" t="s">
        <v>30284</v>
      </c>
      <c r="BE548" s="31" t="s">
        <v>7976</v>
      </c>
      <c r="BF548" s="31" t="s">
        <v>30283</v>
      </c>
      <c r="BG548" s="31"/>
      <c r="BH548" s="31"/>
      <c r="BI548" s="31" t="s">
        <v>8137</v>
      </c>
      <c r="BJ548" s="31" t="s">
        <v>21630</v>
      </c>
      <c r="BK548" s="31" t="str">
        <f t="shared" si="78"/>
        <v>IV/d</v>
      </c>
      <c r="BL548" s="31" t="s">
        <v>8077</v>
      </c>
      <c r="BM548" s="31"/>
      <c r="BN548" s="31"/>
      <c r="BO548" s="31"/>
      <c r="BP548" s="31" t="s">
        <v>1498</v>
      </c>
      <c r="BQ548" s="31" t="s">
        <v>21630</v>
      </c>
      <c r="BR548" s="31" t="s">
        <v>24569</v>
      </c>
      <c r="BS548" s="31"/>
      <c r="BT548" s="31" t="s">
        <v>924</v>
      </c>
      <c r="BU548" s="31"/>
      <c r="BV548" s="31" t="s">
        <v>4672</v>
      </c>
      <c r="BW548" s="31" t="e">
        <f t="shared" ca="1" si="84"/>
        <v>#VALUE!</v>
      </c>
      <c r="BX548" s="78" t="e">
        <f t="shared" ca="1" si="85"/>
        <v>#VALUE!</v>
      </c>
      <c r="BY548" s="31"/>
      <c r="BZ548" s="31"/>
      <c r="CA548" s="31" t="s">
        <v>996</v>
      </c>
      <c r="CB548" s="31" t="s">
        <v>2519</v>
      </c>
      <c r="CC548" s="31">
        <v>1</v>
      </c>
      <c r="CD548" s="31">
        <v>1</v>
      </c>
      <c r="CE548" s="31" t="s">
        <v>20085</v>
      </c>
      <c r="CF548" s="31"/>
      <c r="CG548" s="31"/>
      <c r="CH548" s="31"/>
      <c r="CI548" s="31">
        <v>2009</v>
      </c>
      <c r="CJ548" s="31">
        <v>2012</v>
      </c>
      <c r="CK548" s="31"/>
      <c r="CL548" s="31" t="s">
        <v>31772</v>
      </c>
      <c r="CM548" s="31" t="s">
        <v>31081</v>
      </c>
      <c r="CN548" s="31">
        <v>126</v>
      </c>
      <c r="CO548" s="31" t="s">
        <v>31082</v>
      </c>
      <c r="CP548" s="31" t="s">
        <v>31081</v>
      </c>
      <c r="CQ548" s="31">
        <v>126</v>
      </c>
      <c r="CR548" s="31">
        <v>5046</v>
      </c>
      <c r="CS548" s="31" t="s">
        <v>8522</v>
      </c>
      <c r="CT548" s="31"/>
      <c r="CU548" s="31" t="s">
        <v>3660</v>
      </c>
      <c r="CV548" s="31" t="s">
        <v>18429</v>
      </c>
      <c r="CW548" s="31" t="s">
        <v>18430</v>
      </c>
      <c r="CX548" s="31" t="s">
        <v>18431</v>
      </c>
      <c r="CY548" s="31" t="s">
        <v>8500</v>
      </c>
      <c r="CZ548" s="31" t="s">
        <v>8582</v>
      </c>
      <c r="DA548" s="31" t="s">
        <v>8493</v>
      </c>
      <c r="DB548" s="31" t="s">
        <v>18533</v>
      </c>
      <c r="DC548" s="31" t="s">
        <v>18534</v>
      </c>
      <c r="DD548" s="31" t="s">
        <v>18535</v>
      </c>
      <c r="DE548" s="31" t="s">
        <v>18698</v>
      </c>
      <c r="DF548" s="31" t="s">
        <v>25639</v>
      </c>
      <c r="DG548" s="31" t="s">
        <v>25640</v>
      </c>
      <c r="DH548" s="31" t="s">
        <v>18698</v>
      </c>
      <c r="DI548" s="31" t="s">
        <v>18373</v>
      </c>
      <c r="DJ548" s="31" t="s">
        <v>18374</v>
      </c>
      <c r="DK548" s="31" t="s">
        <v>25644</v>
      </c>
      <c r="DL548" s="31" t="s">
        <v>25643</v>
      </c>
      <c r="DM548" s="38" t="s">
        <v>8770</v>
      </c>
      <c r="DN548" s="38"/>
      <c r="DO548" s="35" t="s">
        <v>31450</v>
      </c>
      <c r="DP548" s="31" t="s">
        <v>13885</v>
      </c>
      <c r="DQ548" s="31" t="s">
        <v>13884</v>
      </c>
      <c r="DR548" s="31"/>
      <c r="DS548" s="31" t="s">
        <v>26509</v>
      </c>
      <c r="DT548" s="31" t="s">
        <v>37550</v>
      </c>
      <c r="DU548" s="31">
        <v>3</v>
      </c>
      <c r="DV548" s="31" t="s">
        <v>32167</v>
      </c>
      <c r="DW548" s="31"/>
      <c r="DX548" s="31"/>
      <c r="DY548" s="31" t="s">
        <v>23254</v>
      </c>
      <c r="DZ548" s="31" t="s">
        <v>22795</v>
      </c>
      <c r="EA548" s="31"/>
      <c r="EB548" s="31">
        <v>303911</v>
      </c>
      <c r="EC548" s="31" t="s">
        <v>40137</v>
      </c>
      <c r="ED548" s="31" t="s">
        <v>41101</v>
      </c>
      <c r="EE548" s="31" t="s">
        <v>40385</v>
      </c>
      <c r="EF548" s="31" t="s">
        <v>2711</v>
      </c>
      <c r="EG548" s="31"/>
      <c r="EH548" s="31"/>
      <c r="EI548" s="31"/>
      <c r="EJ548" s="31"/>
    </row>
    <row r="549" spans="1:140" ht="23.25" customHeight="1">
      <c r="A549" s="25">
        <v>547</v>
      </c>
      <c r="B549" s="30" t="s">
        <v>21679</v>
      </c>
      <c r="C549" s="31" t="s">
        <v>21681</v>
      </c>
      <c r="D549" s="30" t="s">
        <v>26153</v>
      </c>
      <c r="E549" s="30"/>
      <c r="F549" s="30" t="s">
        <v>36262</v>
      </c>
      <c r="G549" s="31">
        <f t="shared" si="80"/>
        <v>58</v>
      </c>
      <c r="H549" s="72">
        <f t="shared" si="81"/>
        <v>53206</v>
      </c>
      <c r="I549" s="30" t="s">
        <v>35028</v>
      </c>
      <c r="J549" s="30" t="s">
        <v>34085</v>
      </c>
      <c r="K549" s="30" t="s">
        <v>34083</v>
      </c>
      <c r="L549" s="31" t="s">
        <v>16726</v>
      </c>
      <c r="M549" s="31" t="s">
        <v>6378</v>
      </c>
      <c r="N549" s="31" t="s">
        <v>3311</v>
      </c>
      <c r="O549" s="31" t="s">
        <v>2534</v>
      </c>
      <c r="P549" s="31" t="s">
        <v>25993</v>
      </c>
      <c r="Q549" s="31"/>
      <c r="R549" s="31"/>
      <c r="S549" s="31"/>
      <c r="T549" s="31"/>
      <c r="U549" s="31" t="s">
        <v>3909</v>
      </c>
      <c r="V549" s="31"/>
      <c r="W549" s="31" t="s">
        <v>6910</v>
      </c>
      <c r="X549" s="31" t="s">
        <v>21683</v>
      </c>
      <c r="Y549" s="31" t="e">
        <f t="shared" ca="1" si="82"/>
        <v>#VALUE!</v>
      </c>
      <c r="Z549" s="31" t="e">
        <f t="shared" ca="1" si="83"/>
        <v>#VALUE!</v>
      </c>
      <c r="AA549" s="31"/>
      <c r="AB549" s="31" t="s">
        <v>11648</v>
      </c>
      <c r="AC549" s="31" t="s">
        <v>34154</v>
      </c>
      <c r="AD549" s="31" t="s">
        <v>34161</v>
      </c>
      <c r="AE549" s="31" t="s">
        <v>16835</v>
      </c>
      <c r="AF549" s="31" t="s">
        <v>7976</v>
      </c>
      <c r="AG549" s="31" t="s">
        <v>5851</v>
      </c>
      <c r="AH549" s="31" t="s">
        <v>5851</v>
      </c>
      <c r="AI549" s="31" t="s">
        <v>40275</v>
      </c>
      <c r="AJ549" s="31" t="s">
        <v>21766</v>
      </c>
      <c r="AK549" s="31" t="s">
        <v>21767</v>
      </c>
      <c r="AL549" s="31" t="s">
        <v>11481</v>
      </c>
      <c r="AM549" s="31" t="s">
        <v>2711</v>
      </c>
      <c r="AN549" s="31" t="s">
        <v>41185</v>
      </c>
      <c r="AO549" s="52" t="s">
        <v>30146</v>
      </c>
      <c r="AP549" s="31" t="s">
        <v>16835</v>
      </c>
      <c r="AQ549" s="31" t="s">
        <v>11873</v>
      </c>
      <c r="AR549" s="31" t="s">
        <v>34144</v>
      </c>
      <c r="AS549" s="31" t="s">
        <v>34144</v>
      </c>
      <c r="AT549" s="31" t="str">
        <f>_xlfn.IFNA(VLOOKUP(D549,'[1]5. 1 Mei 2022'!$C$7:$F$60,4,FALSE),"")</f>
        <v/>
      </c>
      <c r="AU549" s="31"/>
      <c r="AV549" s="31" t="s">
        <v>30286</v>
      </c>
      <c r="AW549" s="29">
        <v>44805</v>
      </c>
      <c r="AX549" s="29">
        <f t="shared" si="79"/>
        <v>46708</v>
      </c>
      <c r="AY549" s="31" t="s">
        <v>26346</v>
      </c>
      <c r="AZ549" s="31" t="s">
        <v>16836</v>
      </c>
      <c r="BA549" s="30" t="s">
        <v>16835</v>
      </c>
      <c r="BB549" s="31"/>
      <c r="BC549" s="31"/>
      <c r="BD549" s="31" t="s">
        <v>7978</v>
      </c>
      <c r="BE549" s="31" t="s">
        <v>7976</v>
      </c>
      <c r="BF549" s="31" t="s">
        <v>30286</v>
      </c>
      <c r="BG549" s="31"/>
      <c r="BH549" s="31"/>
      <c r="BI549" s="31"/>
      <c r="BJ549" s="31">
        <v>0</v>
      </c>
      <c r="BK549" s="31" t="str">
        <f t="shared" si="78"/>
        <v>III/b</v>
      </c>
      <c r="BL549" s="31"/>
      <c r="BM549" s="31"/>
      <c r="BN549" s="31"/>
      <c r="BO549" s="31"/>
      <c r="BP549" s="31"/>
      <c r="BQ549" s="31"/>
      <c r="BR549" s="31"/>
      <c r="BS549" s="31"/>
      <c r="BT549" s="31"/>
      <c r="BU549" s="31"/>
      <c r="BV549" s="31" t="s">
        <v>11873</v>
      </c>
      <c r="BW549" s="31">
        <f t="shared" ca="1" si="84"/>
        <v>5</v>
      </c>
      <c r="BX549" s="78">
        <f t="shared" ca="1" si="85"/>
        <v>3</v>
      </c>
      <c r="BY549" s="31" t="s">
        <v>25993</v>
      </c>
      <c r="BZ549" s="31"/>
      <c r="CA549" s="31" t="s">
        <v>2483</v>
      </c>
      <c r="CB549" s="31" t="s">
        <v>2519</v>
      </c>
      <c r="CC549" s="31">
        <v>2</v>
      </c>
      <c r="CD549" s="31">
        <v>1</v>
      </c>
      <c r="CE549" s="31"/>
      <c r="CF549" s="31"/>
      <c r="CG549" s="31"/>
      <c r="CH549" s="31"/>
      <c r="CI549" s="31"/>
      <c r="CJ549" s="31"/>
      <c r="CK549" s="31"/>
      <c r="CL549" s="31" t="s">
        <v>32472</v>
      </c>
      <c r="CM549" s="31" t="s">
        <v>21764</v>
      </c>
      <c r="CN549" s="31">
        <v>123</v>
      </c>
      <c r="CO549" s="31" t="s">
        <v>22737</v>
      </c>
      <c r="CP549" s="31" t="s">
        <v>22336</v>
      </c>
      <c r="CQ549" s="31">
        <v>123</v>
      </c>
      <c r="CR549" s="31">
        <v>2407</v>
      </c>
      <c r="CS549" s="31" t="s">
        <v>21759</v>
      </c>
      <c r="CT549" s="31" t="s">
        <v>21760</v>
      </c>
      <c r="CU549" s="31" t="s">
        <v>21761</v>
      </c>
      <c r="CV549" s="31" t="s">
        <v>21763</v>
      </c>
      <c r="CW549" s="31" t="s">
        <v>20904</v>
      </c>
      <c r="CX549" s="31" t="s">
        <v>7519</v>
      </c>
      <c r="CY549" s="31"/>
      <c r="CZ549" s="31"/>
      <c r="DA549" s="31"/>
      <c r="DB549" s="31"/>
      <c r="DC549" s="31"/>
      <c r="DD549" s="31"/>
      <c r="DE549" s="31"/>
      <c r="DF549" s="31" t="s">
        <v>25639</v>
      </c>
      <c r="DG549" s="31" t="s">
        <v>25640</v>
      </c>
      <c r="DH549" s="31" t="s">
        <v>25129</v>
      </c>
      <c r="DI549" s="31"/>
      <c r="DJ549" s="31"/>
      <c r="DK549" s="31" t="s">
        <v>25644</v>
      </c>
      <c r="DL549" s="31" t="s">
        <v>25643</v>
      </c>
      <c r="DM549" s="38" t="s">
        <v>32300</v>
      </c>
      <c r="DN549" s="38"/>
      <c r="DO549" s="35"/>
      <c r="DP549" s="31" t="s">
        <v>31716</v>
      </c>
      <c r="DQ549" s="31" t="s">
        <v>21762</v>
      </c>
      <c r="DR549" s="31"/>
      <c r="DS549" s="31" t="s">
        <v>21765</v>
      </c>
      <c r="DT549" s="31" t="s">
        <v>37551</v>
      </c>
      <c r="DU549" s="31">
        <v>3</v>
      </c>
      <c r="DV549" s="31" t="s">
        <v>32167</v>
      </c>
      <c r="DW549" s="31"/>
      <c r="DX549" s="31"/>
      <c r="DY549" s="31" t="s">
        <v>23995</v>
      </c>
      <c r="DZ549" s="31" t="s">
        <v>23991</v>
      </c>
      <c r="EA549" s="31"/>
      <c r="EB549" s="31">
        <v>0</v>
      </c>
      <c r="EC549" s="31" t="s">
        <v>40137</v>
      </c>
      <c r="ED549" s="31" t="s">
        <v>41101</v>
      </c>
      <c r="EE549" s="31" t="s">
        <v>2711</v>
      </c>
      <c r="EF549" s="31" t="s">
        <v>2711</v>
      </c>
      <c r="EG549" s="31" t="s">
        <v>41201</v>
      </c>
      <c r="EH549" s="31"/>
      <c r="EI549" s="31"/>
      <c r="EJ549" s="31"/>
    </row>
    <row r="550" spans="1:140" ht="23.25" customHeight="1">
      <c r="A550" s="25">
        <v>548</v>
      </c>
      <c r="B550" s="30" t="s">
        <v>18390</v>
      </c>
      <c r="C550" s="31">
        <v>140225815</v>
      </c>
      <c r="D550" s="30" t="s">
        <v>1205</v>
      </c>
      <c r="E550" s="30"/>
      <c r="F550" s="30" t="s">
        <v>36260</v>
      </c>
      <c r="G550" s="31">
        <f t="shared" si="80"/>
        <v>65</v>
      </c>
      <c r="H550" s="72">
        <f t="shared" si="81"/>
        <v>46023</v>
      </c>
      <c r="I550" s="30"/>
      <c r="J550" s="30" t="s">
        <v>34084</v>
      </c>
      <c r="K550" s="30" t="s">
        <v>4318</v>
      </c>
      <c r="L550" s="31" t="s">
        <v>4318</v>
      </c>
      <c r="M550" s="31" t="s">
        <v>6378</v>
      </c>
      <c r="N550" s="31" t="s">
        <v>4652</v>
      </c>
      <c r="O550" s="31" t="s">
        <v>4317</v>
      </c>
      <c r="P550" s="31" t="s">
        <v>21532</v>
      </c>
      <c r="Q550" s="31"/>
      <c r="R550" s="31">
        <v>30</v>
      </c>
      <c r="S550" s="31">
        <v>0</v>
      </c>
      <c r="T550" s="31"/>
      <c r="U550" s="31">
        <v>19</v>
      </c>
      <c r="V550" s="31"/>
      <c r="W550" s="31" t="s">
        <v>4761</v>
      </c>
      <c r="X550" s="31" t="s">
        <v>6026</v>
      </c>
      <c r="Y550" s="31" t="e">
        <f t="shared" ca="1" si="82"/>
        <v>#VALUE!</v>
      </c>
      <c r="Z550" s="31" t="e">
        <f t="shared" ca="1" si="83"/>
        <v>#VALUE!</v>
      </c>
      <c r="AA550" s="31"/>
      <c r="AB550" s="31" t="s">
        <v>18391</v>
      </c>
      <c r="AC550" s="31" t="s">
        <v>34155</v>
      </c>
      <c r="AD550" s="31" t="s">
        <v>34161</v>
      </c>
      <c r="AE550" s="31" t="s">
        <v>16851</v>
      </c>
      <c r="AF550" s="31" t="s">
        <v>7976</v>
      </c>
      <c r="AG550" s="31" t="s">
        <v>5851</v>
      </c>
      <c r="AH550" s="31" t="s">
        <v>5851</v>
      </c>
      <c r="AI550" s="31" t="s">
        <v>40276</v>
      </c>
      <c r="AJ550" s="31">
        <v>3193070025</v>
      </c>
      <c r="AK550" s="31" t="s">
        <v>2299</v>
      </c>
      <c r="AL550" s="31" t="s">
        <v>2300</v>
      </c>
      <c r="AM550" s="31" t="s">
        <v>2711</v>
      </c>
      <c r="AN550" s="31" t="s">
        <v>22662</v>
      </c>
      <c r="AO550" s="31"/>
      <c r="AP550" s="31" t="s">
        <v>16851</v>
      </c>
      <c r="AQ550" s="31" t="s">
        <v>11651</v>
      </c>
      <c r="AR550" s="31" t="s">
        <v>34144</v>
      </c>
      <c r="AS550" s="31" t="s">
        <v>34144</v>
      </c>
      <c r="AT550" s="31" t="str">
        <f>_xlfn.IFNA(VLOOKUP(D550,'[1]5. 1 Mei 2022'!$C$7:$F$60,4,FALSE),"")</f>
        <v/>
      </c>
      <c r="AU550" s="31"/>
      <c r="AV550" s="31" t="s">
        <v>4237</v>
      </c>
      <c r="AW550" s="31" t="s">
        <v>22713</v>
      </c>
      <c r="AX550" s="29" t="e">
        <f t="shared" si="79"/>
        <v>#VALUE!</v>
      </c>
      <c r="AY550" s="31" t="s">
        <v>26346</v>
      </c>
      <c r="AZ550" s="31" t="s">
        <v>16853</v>
      </c>
      <c r="BA550" s="30" t="s">
        <v>16851</v>
      </c>
      <c r="BB550" s="31"/>
      <c r="BC550" s="31"/>
      <c r="BD550" s="31" t="s">
        <v>7978</v>
      </c>
      <c r="BE550" s="31" t="s">
        <v>7976</v>
      </c>
      <c r="BF550" s="31" t="s">
        <v>4237</v>
      </c>
      <c r="BG550" s="31" t="s">
        <v>22718</v>
      </c>
      <c r="BH550" s="31"/>
      <c r="BI550" s="31" t="s">
        <v>8137</v>
      </c>
      <c r="BJ550" s="31" t="s">
        <v>21630</v>
      </c>
      <c r="BK550" s="31" t="str">
        <f t="shared" si="78"/>
        <v>IV/e</v>
      </c>
      <c r="BL550" s="31" t="s">
        <v>8077</v>
      </c>
      <c r="BM550" s="31"/>
      <c r="BN550" s="31"/>
      <c r="BO550" s="31"/>
      <c r="BP550" s="31" t="s">
        <v>1498</v>
      </c>
      <c r="BQ550" s="31" t="s">
        <v>21630</v>
      </c>
      <c r="BR550" s="31" t="s">
        <v>6649</v>
      </c>
      <c r="BS550" s="31"/>
      <c r="BT550" s="31" t="s">
        <v>5319</v>
      </c>
      <c r="BU550" s="31"/>
      <c r="BV550" s="31" t="s">
        <v>6027</v>
      </c>
      <c r="BW550" s="31">
        <f t="shared" ca="1" si="84"/>
        <v>22</v>
      </c>
      <c r="BX550" s="78">
        <f t="shared" ca="1" si="85"/>
        <v>0</v>
      </c>
      <c r="BY550" s="31"/>
      <c r="BZ550" s="31"/>
      <c r="CA550" s="31" t="s">
        <v>2483</v>
      </c>
      <c r="CB550" s="31" t="s">
        <v>2519</v>
      </c>
      <c r="CC550" s="31">
        <v>3</v>
      </c>
      <c r="CD550" s="31">
        <v>1</v>
      </c>
      <c r="CE550" s="31" t="s">
        <v>20085</v>
      </c>
      <c r="CF550" s="31"/>
      <c r="CG550" s="31"/>
      <c r="CH550" s="31"/>
      <c r="CI550" s="31"/>
      <c r="CJ550" s="31"/>
      <c r="CK550" s="31"/>
      <c r="CL550" s="31" t="s">
        <v>32044</v>
      </c>
      <c r="CM550" s="31" t="s">
        <v>32045</v>
      </c>
      <c r="CN550" s="31">
        <v>126</v>
      </c>
      <c r="CO550" s="31" t="s">
        <v>32445</v>
      </c>
      <c r="CP550" s="31" t="s">
        <v>32045</v>
      </c>
      <c r="CQ550" s="31">
        <v>126</v>
      </c>
      <c r="CR550" s="31">
        <v>2117</v>
      </c>
      <c r="CS550" s="31" t="s">
        <v>19576</v>
      </c>
      <c r="CT550" s="31" t="s">
        <v>19577</v>
      </c>
      <c r="CU550" s="31" t="s">
        <v>19578</v>
      </c>
      <c r="CV550" s="31" t="s">
        <v>19087</v>
      </c>
      <c r="CW550" s="31" t="s">
        <v>19088</v>
      </c>
      <c r="CX550" s="31" t="s">
        <v>19089</v>
      </c>
      <c r="CY550" s="31" t="s">
        <v>10415</v>
      </c>
      <c r="CZ550" s="31" t="s">
        <v>8547</v>
      </c>
      <c r="DA550" s="31" t="s">
        <v>8493</v>
      </c>
      <c r="DB550" s="31" t="s">
        <v>25128</v>
      </c>
      <c r="DC550" s="31"/>
      <c r="DD550" s="31"/>
      <c r="DE550" s="31" t="s">
        <v>18698</v>
      </c>
      <c r="DF550" s="31" t="s">
        <v>25639</v>
      </c>
      <c r="DG550" s="31" t="s">
        <v>25640</v>
      </c>
      <c r="DH550" s="31" t="s">
        <v>18698</v>
      </c>
      <c r="DI550" s="31"/>
      <c r="DJ550" s="31"/>
      <c r="DK550" s="31" t="s">
        <v>25644</v>
      </c>
      <c r="DL550" s="31" t="s">
        <v>25643</v>
      </c>
      <c r="DM550" s="38" t="s">
        <v>9080</v>
      </c>
      <c r="DN550" s="38"/>
      <c r="DO550" s="35">
        <v>0</v>
      </c>
      <c r="DP550" s="31" t="s">
        <v>15124</v>
      </c>
      <c r="DQ550" s="31" t="s">
        <v>15125</v>
      </c>
      <c r="DR550" s="31" t="s">
        <v>20543</v>
      </c>
      <c r="DS550" s="31" t="s">
        <v>38535</v>
      </c>
      <c r="DT550" s="31" t="s">
        <v>37552</v>
      </c>
      <c r="DU550" s="31">
        <v>3</v>
      </c>
      <c r="DV550" s="31" t="s">
        <v>32167</v>
      </c>
      <c r="DW550" s="31"/>
      <c r="DX550" s="31"/>
      <c r="DY550" s="31" t="s">
        <v>23256</v>
      </c>
      <c r="DZ550" s="31" t="s">
        <v>23244</v>
      </c>
      <c r="EA550" s="31"/>
      <c r="EB550" s="31">
        <v>584056</v>
      </c>
      <c r="EC550" s="31" t="s">
        <v>40137</v>
      </c>
      <c r="ED550" s="31" t="s">
        <v>41101</v>
      </c>
      <c r="EE550" s="31" t="s">
        <v>22199</v>
      </c>
      <c r="EF550" s="31" t="s">
        <v>2711</v>
      </c>
      <c r="EG550" s="31" t="s">
        <v>41192</v>
      </c>
      <c r="EH550" s="31"/>
      <c r="EI550" s="31"/>
      <c r="EJ550" s="31"/>
    </row>
    <row r="551" spans="1:140" ht="23.25" customHeight="1">
      <c r="A551" s="25">
        <v>549</v>
      </c>
      <c r="B551" s="30" t="s">
        <v>26124</v>
      </c>
      <c r="C551" s="31" t="s">
        <v>3228</v>
      </c>
      <c r="D551" s="30" t="s">
        <v>5535</v>
      </c>
      <c r="E551" s="30"/>
      <c r="F551" s="30" t="s">
        <v>36257</v>
      </c>
      <c r="G551" s="31">
        <f t="shared" si="80"/>
        <v>58</v>
      </c>
      <c r="H551" s="72">
        <f t="shared" si="81"/>
        <v>49249</v>
      </c>
      <c r="I551" s="30"/>
      <c r="J551" s="30" t="s">
        <v>34084</v>
      </c>
      <c r="K551" s="30" t="s">
        <v>4318</v>
      </c>
      <c r="L551" s="31" t="s">
        <v>4318</v>
      </c>
      <c r="M551" s="31" t="s">
        <v>3186</v>
      </c>
      <c r="N551" s="31" t="s">
        <v>5797</v>
      </c>
      <c r="O551" s="31" t="s">
        <v>5271</v>
      </c>
      <c r="P551" s="31" t="s">
        <v>15640</v>
      </c>
      <c r="Q551" s="31"/>
      <c r="R551" s="31">
        <v>12</v>
      </c>
      <c r="S551" s="31">
        <v>0</v>
      </c>
      <c r="T551" s="31"/>
      <c r="U551" s="31">
        <v>192</v>
      </c>
      <c r="V551" s="31" t="s">
        <v>1424</v>
      </c>
      <c r="W551" s="31" t="s">
        <v>1748</v>
      </c>
      <c r="X551" s="31" t="s">
        <v>5432</v>
      </c>
      <c r="Y551" s="31">
        <f t="shared" ca="1" si="82"/>
        <v>47</v>
      </c>
      <c r="Z551" s="31" t="str">
        <f t="shared" ca="1" si="83"/>
        <v>46-58</v>
      </c>
      <c r="AA551" s="31"/>
      <c r="AB551" s="31" t="s">
        <v>22956</v>
      </c>
      <c r="AC551" s="31" t="s">
        <v>34155</v>
      </c>
      <c r="AD551" s="31" t="s">
        <v>34161</v>
      </c>
      <c r="AE551" s="31" t="s">
        <v>16826</v>
      </c>
      <c r="AF551" s="31" t="s">
        <v>7976</v>
      </c>
      <c r="AG551" s="31" t="s">
        <v>5851</v>
      </c>
      <c r="AH551" s="31" t="s">
        <v>5851</v>
      </c>
      <c r="AI551" s="31" t="s">
        <v>40276</v>
      </c>
      <c r="AJ551" s="31">
        <v>17058</v>
      </c>
      <c r="AK551" s="31" t="s">
        <v>16821</v>
      </c>
      <c r="AL551" s="31" t="s">
        <v>16056</v>
      </c>
      <c r="AM551" s="31" t="s">
        <v>4599</v>
      </c>
      <c r="AN551" s="31" t="s">
        <v>22957</v>
      </c>
      <c r="AO551" s="31" t="s">
        <v>22958</v>
      </c>
      <c r="AP551" s="31" t="s">
        <v>16826</v>
      </c>
      <c r="AQ551" s="31"/>
      <c r="AR551" s="31" t="s">
        <v>34144</v>
      </c>
      <c r="AS551" s="31" t="s">
        <v>34144</v>
      </c>
      <c r="AT551" s="31" t="str">
        <f>_xlfn.IFNA(VLOOKUP(D551,'[1]5. 1 Mei 2022'!$C$7:$F$60,4,FALSE),"")</f>
        <v/>
      </c>
      <c r="AU551" s="31"/>
      <c r="AV551" s="31" t="s">
        <v>5278</v>
      </c>
      <c r="AW551" s="31" t="s">
        <v>22705</v>
      </c>
      <c r="AX551" s="29" t="e">
        <f t="shared" si="79"/>
        <v>#VALUE!</v>
      </c>
      <c r="AY551" s="31" t="s">
        <v>26346</v>
      </c>
      <c r="AZ551" s="31" t="s">
        <v>16828</v>
      </c>
      <c r="BA551" s="30" t="s">
        <v>16826</v>
      </c>
      <c r="BB551" s="31"/>
      <c r="BC551" s="31"/>
      <c r="BD551" s="31" t="s">
        <v>7978</v>
      </c>
      <c r="BE551" s="31" t="s">
        <v>7976</v>
      </c>
      <c r="BF551" s="31" t="s">
        <v>5278</v>
      </c>
      <c r="BG551" s="31" t="s">
        <v>22718</v>
      </c>
      <c r="BH551" s="31"/>
      <c r="BI551" s="31" t="s">
        <v>8137</v>
      </c>
      <c r="BJ551" s="31" t="s">
        <v>20289</v>
      </c>
      <c r="BK551" s="31" t="str">
        <f t="shared" si="78"/>
        <v>III/d</v>
      </c>
      <c r="BL551" s="31" t="s">
        <v>8077</v>
      </c>
      <c r="BM551" s="31"/>
      <c r="BN551" s="31"/>
      <c r="BO551" s="31"/>
      <c r="BP551" s="31"/>
      <c r="BQ551" s="31" t="s">
        <v>20289</v>
      </c>
      <c r="BR551" s="31" t="s">
        <v>17826</v>
      </c>
      <c r="BS551" s="31" t="s">
        <v>29904</v>
      </c>
      <c r="BT551" s="31" t="s">
        <v>3296</v>
      </c>
      <c r="BU551" s="31" t="s">
        <v>2918</v>
      </c>
      <c r="BV551" s="31" t="s">
        <v>718</v>
      </c>
      <c r="BW551" s="31">
        <f t="shared" ca="1" si="84"/>
        <v>12</v>
      </c>
      <c r="BX551" s="78">
        <f t="shared" ca="1" si="85"/>
        <v>3</v>
      </c>
      <c r="BY551" s="31"/>
      <c r="BZ551" s="31" t="s">
        <v>304</v>
      </c>
      <c r="CA551" s="31" t="s">
        <v>2483</v>
      </c>
      <c r="CB551" s="31" t="s">
        <v>2519</v>
      </c>
      <c r="CC551" s="31">
        <v>3</v>
      </c>
      <c r="CD551" s="31">
        <v>1</v>
      </c>
      <c r="CE551" s="31" t="s">
        <v>20085</v>
      </c>
      <c r="CF551" s="31"/>
      <c r="CG551" s="31"/>
      <c r="CH551" s="31"/>
      <c r="CI551" s="31"/>
      <c r="CJ551" s="31"/>
      <c r="CK551" s="31"/>
      <c r="CL551" s="52" t="s">
        <v>39444</v>
      </c>
      <c r="CM551" s="52" t="s">
        <v>22065</v>
      </c>
      <c r="CN551" s="31">
        <v>123</v>
      </c>
      <c r="CO551" s="31" t="s">
        <v>23185</v>
      </c>
      <c r="CP551" s="31" t="s">
        <v>22065</v>
      </c>
      <c r="CQ551" s="31">
        <v>123</v>
      </c>
      <c r="CR551" s="31">
        <v>2259</v>
      </c>
      <c r="CS551" s="31" t="s">
        <v>24073</v>
      </c>
      <c r="CT551" s="31" t="s">
        <v>24074</v>
      </c>
      <c r="CU551" s="31" t="s">
        <v>24075</v>
      </c>
      <c r="CV551" s="31" t="s">
        <v>23966</v>
      </c>
      <c r="CW551" s="31" t="s">
        <v>23967</v>
      </c>
      <c r="CX551" s="31" t="s">
        <v>23968</v>
      </c>
      <c r="CY551" s="31" t="s">
        <v>18422</v>
      </c>
      <c r="CZ551" s="31" t="s">
        <v>16805</v>
      </c>
      <c r="DA551" s="31" t="s">
        <v>18423</v>
      </c>
      <c r="DB551" s="31" t="s">
        <v>25128</v>
      </c>
      <c r="DC551" s="31"/>
      <c r="DD551" s="31"/>
      <c r="DE551" s="31" t="s">
        <v>25129</v>
      </c>
      <c r="DF551" s="31" t="s">
        <v>25639</v>
      </c>
      <c r="DG551" s="31" t="s">
        <v>25640</v>
      </c>
      <c r="DH551" s="31" t="s">
        <v>25129</v>
      </c>
      <c r="DI551" s="31" t="s">
        <v>15864</v>
      </c>
      <c r="DJ551" s="31" t="s">
        <v>15865</v>
      </c>
      <c r="DK551" s="31" t="s">
        <v>25644</v>
      </c>
      <c r="DL551" s="31" t="s">
        <v>25643</v>
      </c>
      <c r="DM551" s="38" t="s">
        <v>9063</v>
      </c>
      <c r="DN551" s="38"/>
      <c r="DO551" s="35">
        <v>0</v>
      </c>
      <c r="DP551" s="31" t="s">
        <v>14503</v>
      </c>
      <c r="DQ551" s="31" t="s">
        <v>14504</v>
      </c>
      <c r="DR551" s="31" t="s">
        <v>5898</v>
      </c>
      <c r="DS551" s="31" t="s">
        <v>26736</v>
      </c>
      <c r="DT551" s="31" t="s">
        <v>27991</v>
      </c>
      <c r="DU551" s="31">
        <v>3</v>
      </c>
      <c r="DV551" s="31" t="s">
        <v>32167</v>
      </c>
      <c r="DW551" s="31"/>
      <c r="DX551" s="31"/>
      <c r="DY551" s="31" t="s">
        <v>23777</v>
      </c>
      <c r="DZ551" s="31" t="s">
        <v>23778</v>
      </c>
      <c r="EA551" s="31"/>
      <c r="EB551" s="31">
        <v>0</v>
      </c>
      <c r="EC551" s="31" t="s">
        <v>40137</v>
      </c>
      <c r="ED551" s="31" t="s">
        <v>41101</v>
      </c>
      <c r="EE551" s="31" t="s">
        <v>4599</v>
      </c>
      <c r="EF551" s="31" t="s">
        <v>4599</v>
      </c>
      <c r="EG551" s="31" t="s">
        <v>41190</v>
      </c>
      <c r="EH551" s="31"/>
      <c r="EI551" s="31"/>
      <c r="EJ551" s="31"/>
    </row>
    <row r="552" spans="1:140" ht="23.25" customHeight="1">
      <c r="A552" s="25">
        <v>550</v>
      </c>
      <c r="B552" s="30" t="s">
        <v>11401</v>
      </c>
      <c r="C552" s="31" t="s">
        <v>11402</v>
      </c>
      <c r="D552" s="30" t="s">
        <v>21090</v>
      </c>
      <c r="E552" s="30"/>
      <c r="F552" s="30" t="s">
        <v>36262</v>
      </c>
      <c r="G552" s="31">
        <f t="shared" si="80"/>
        <v>58</v>
      </c>
      <c r="H552" s="72">
        <f t="shared" si="81"/>
        <v>52994</v>
      </c>
      <c r="I552" s="30" t="s">
        <v>35029</v>
      </c>
      <c r="J552" s="30" t="s">
        <v>34085</v>
      </c>
      <c r="K552" s="30" t="s">
        <v>34083</v>
      </c>
      <c r="L552" s="31" t="s">
        <v>16726</v>
      </c>
      <c r="M552" s="31" t="s">
        <v>3186</v>
      </c>
      <c r="N552" s="31" t="s">
        <v>3311</v>
      </c>
      <c r="O552" s="31" t="s">
        <v>2534</v>
      </c>
      <c r="P552" s="31" t="s">
        <v>19644</v>
      </c>
      <c r="Q552" s="31"/>
      <c r="R552" s="31"/>
      <c r="S552" s="31"/>
      <c r="T552" s="31"/>
      <c r="U552" s="31" t="s">
        <v>5881</v>
      </c>
      <c r="V552" s="31"/>
      <c r="W552" s="31" t="s">
        <v>6593</v>
      </c>
      <c r="X552" s="31" t="s">
        <v>11462</v>
      </c>
      <c r="Y552" s="31" t="e">
        <f t="shared" ca="1" si="82"/>
        <v>#VALUE!</v>
      </c>
      <c r="Z552" s="31" t="e">
        <f t="shared" ca="1" si="83"/>
        <v>#VALUE!</v>
      </c>
      <c r="AA552" s="31"/>
      <c r="AB552" s="31" t="s">
        <v>7992</v>
      </c>
      <c r="AC552" s="31" t="s">
        <v>34156</v>
      </c>
      <c r="AD552" s="31" t="s">
        <v>34161</v>
      </c>
      <c r="AE552" s="31" t="s">
        <v>33108</v>
      </c>
      <c r="AF552" s="31" t="s">
        <v>7976</v>
      </c>
      <c r="AG552" s="31" t="s">
        <v>5851</v>
      </c>
      <c r="AH552" s="31" t="s">
        <v>5851</v>
      </c>
      <c r="AI552" s="31" t="s">
        <v>728</v>
      </c>
      <c r="AJ552" s="31" t="s">
        <v>11573</v>
      </c>
      <c r="AK552" s="31" t="s">
        <v>11574</v>
      </c>
      <c r="AL552" s="31" t="s">
        <v>1691</v>
      </c>
      <c r="AM552" s="31" t="s">
        <v>7596</v>
      </c>
      <c r="AN552" s="31"/>
      <c r="AO552" s="31"/>
      <c r="AP552" s="31" t="s">
        <v>33108</v>
      </c>
      <c r="AQ552" s="31" t="s">
        <v>8110</v>
      </c>
      <c r="AR552" s="31" t="s">
        <v>34144</v>
      </c>
      <c r="AS552" s="31" t="s">
        <v>34144</v>
      </c>
      <c r="AT552" s="31" t="str">
        <f>_xlfn.IFNA(VLOOKUP(D552,'[1]5. 1 Mei 2022'!$C$7:$F$60,4,FALSE),"")</f>
        <v/>
      </c>
      <c r="AU552" s="31"/>
      <c r="AV552" s="31" t="s">
        <v>7992</v>
      </c>
      <c r="AW552" s="31" t="s">
        <v>24503</v>
      </c>
      <c r="AX552" s="29" t="e">
        <f t="shared" si="79"/>
        <v>#VALUE!</v>
      </c>
      <c r="AY552" s="31" t="s">
        <v>26346</v>
      </c>
      <c r="AZ552" s="31" t="s">
        <v>16848</v>
      </c>
      <c r="BA552" s="30" t="s">
        <v>33108</v>
      </c>
      <c r="BB552" s="31" t="s">
        <v>6924</v>
      </c>
      <c r="BC552" s="31" t="s">
        <v>15811</v>
      </c>
      <c r="BD552" s="31" t="s">
        <v>7978</v>
      </c>
      <c r="BE552" s="31" t="s">
        <v>7976</v>
      </c>
      <c r="BF552" s="31" t="s">
        <v>7992</v>
      </c>
      <c r="BG552" s="31"/>
      <c r="BH552" s="31"/>
      <c r="BI552" s="31"/>
      <c r="BJ552" s="31">
        <v>0</v>
      </c>
      <c r="BK552" s="31" t="str">
        <f t="shared" si="78"/>
        <v>III/b</v>
      </c>
      <c r="BL552" s="31"/>
      <c r="BM552" s="31"/>
      <c r="BN552" s="31"/>
      <c r="BO552" s="31"/>
      <c r="BP552" s="31"/>
      <c r="BQ552" s="31"/>
      <c r="BR552" s="31"/>
      <c r="BS552" s="31"/>
      <c r="BT552" s="31"/>
      <c r="BU552" s="31"/>
      <c r="BV552" s="31" t="s">
        <v>8110</v>
      </c>
      <c r="BW552" s="31">
        <f t="shared" ca="1" si="84"/>
        <v>9</v>
      </c>
      <c r="BX552" s="78">
        <f t="shared" ca="1" si="85"/>
        <v>3</v>
      </c>
      <c r="BY552" s="31" t="s">
        <v>19644</v>
      </c>
      <c r="BZ552" s="31"/>
      <c r="CA552" s="31" t="s">
        <v>2483</v>
      </c>
      <c r="CB552" s="31" t="s">
        <v>2406</v>
      </c>
      <c r="CC552" s="31"/>
      <c r="CD552" s="31"/>
      <c r="CE552" s="31" t="s">
        <v>20085</v>
      </c>
      <c r="CF552" s="31"/>
      <c r="CG552" s="31"/>
      <c r="CH552" s="31"/>
      <c r="CI552" s="31"/>
      <c r="CJ552" s="31"/>
      <c r="CK552" s="31"/>
      <c r="CL552" s="31" t="s">
        <v>24080</v>
      </c>
      <c r="CM552" s="31" t="s">
        <v>23259</v>
      </c>
      <c r="CN552" s="31">
        <v>124</v>
      </c>
      <c r="CO552" s="31" t="s">
        <v>24079</v>
      </c>
      <c r="CP552" s="31" t="s">
        <v>23259</v>
      </c>
      <c r="CQ552" s="31">
        <v>124</v>
      </c>
      <c r="CR552" s="31">
        <v>2335</v>
      </c>
      <c r="CS552" s="31" t="s">
        <v>16023</v>
      </c>
      <c r="CT552" s="31"/>
      <c r="CU552" s="31"/>
      <c r="CV552" s="31" t="s">
        <v>11570</v>
      </c>
      <c r="CW552" s="31" t="s">
        <v>8585</v>
      </c>
      <c r="CX552" s="31" t="s">
        <v>11377</v>
      </c>
      <c r="CY552" s="31"/>
      <c r="CZ552" s="31"/>
      <c r="DA552" s="31"/>
      <c r="DB552" s="31" t="s">
        <v>10081</v>
      </c>
      <c r="DC552" s="31" t="s">
        <v>11867</v>
      </c>
      <c r="DD552" s="31" t="s">
        <v>11868</v>
      </c>
      <c r="DE552" s="31"/>
      <c r="DF552" s="31" t="s">
        <v>17984</v>
      </c>
      <c r="DG552" s="31" t="s">
        <v>17985</v>
      </c>
      <c r="DH552" s="31" t="s">
        <v>6156</v>
      </c>
      <c r="DI552" s="31" t="s">
        <v>16035</v>
      </c>
      <c r="DJ552" s="31" t="s">
        <v>16036</v>
      </c>
      <c r="DK552" s="31" t="s">
        <v>24819</v>
      </c>
      <c r="DL552" s="31" t="s">
        <v>15612</v>
      </c>
      <c r="DM552" s="38" t="s">
        <v>32252</v>
      </c>
      <c r="DN552" s="38"/>
      <c r="DO552" s="35"/>
      <c r="DP552" s="31" t="s">
        <v>14561</v>
      </c>
      <c r="DQ552" s="31" t="s">
        <v>11572</v>
      </c>
      <c r="DR552" s="31"/>
      <c r="DS552" s="31" t="s">
        <v>11571</v>
      </c>
      <c r="DT552" s="31"/>
      <c r="DU552" s="31">
        <v>2</v>
      </c>
      <c r="DV552" s="31" t="s">
        <v>32165</v>
      </c>
      <c r="DW552" s="31"/>
      <c r="DX552" s="31"/>
      <c r="DY552" s="31" t="s">
        <v>34820</v>
      </c>
      <c r="DZ552" s="29">
        <v>44771</v>
      </c>
      <c r="EA552" s="29">
        <v>44771</v>
      </c>
      <c r="EB552" s="31">
        <v>0</v>
      </c>
      <c r="EC552" s="31" t="s">
        <v>7992</v>
      </c>
      <c r="ED552" s="31" t="s">
        <v>41101</v>
      </c>
      <c r="EE552" s="31" t="s">
        <v>7596</v>
      </c>
      <c r="EF552" s="31"/>
      <c r="EG552" s="31"/>
      <c r="EH552" s="31"/>
      <c r="EI552" s="31"/>
      <c r="EJ552" s="31"/>
    </row>
    <row r="553" spans="1:140" ht="23.25" customHeight="1">
      <c r="A553" s="25">
        <v>551</v>
      </c>
      <c r="B553" s="30" t="s">
        <v>33353</v>
      </c>
      <c r="C553" s="31" t="s">
        <v>29980</v>
      </c>
      <c r="D553" s="30" t="s">
        <v>33249</v>
      </c>
      <c r="E553" s="30"/>
      <c r="F553" s="30" t="s">
        <v>36258</v>
      </c>
      <c r="G553" s="31">
        <f t="shared" si="80"/>
        <v>58</v>
      </c>
      <c r="H553" s="72">
        <f t="shared" si="81"/>
        <v>56128</v>
      </c>
      <c r="I553" s="30"/>
      <c r="J553" s="30" t="s">
        <v>34084</v>
      </c>
      <c r="K553" s="30" t="s">
        <v>4318</v>
      </c>
      <c r="L553" s="31" t="s">
        <v>4318</v>
      </c>
      <c r="M553" s="31" t="s">
        <v>3186</v>
      </c>
      <c r="N553" s="31" t="s">
        <v>3311</v>
      </c>
      <c r="O553" s="31" t="s">
        <v>2534</v>
      </c>
      <c r="P553" s="52" t="s">
        <v>35984</v>
      </c>
      <c r="Q553" s="52" t="s">
        <v>41282</v>
      </c>
      <c r="R553" s="31"/>
      <c r="S553" s="31"/>
      <c r="T553" s="31"/>
      <c r="U553" s="31"/>
      <c r="V553" s="31"/>
      <c r="W553" s="31" t="s">
        <v>6910</v>
      </c>
      <c r="X553" s="31" t="s">
        <v>33250</v>
      </c>
      <c r="Y553" s="31" t="e">
        <f t="shared" ca="1" si="82"/>
        <v>#VALUE!</v>
      </c>
      <c r="Z553" s="31" t="e">
        <f t="shared" ca="1" si="83"/>
        <v>#VALUE!</v>
      </c>
      <c r="AA553" s="31"/>
      <c r="AB553" s="31" t="s">
        <v>7992</v>
      </c>
      <c r="AC553" s="31" t="s">
        <v>34156</v>
      </c>
      <c r="AD553" s="31" t="s">
        <v>34161</v>
      </c>
      <c r="AE553" s="31" t="s">
        <v>33108</v>
      </c>
      <c r="AF553" s="31" t="s">
        <v>7976</v>
      </c>
      <c r="AG553" s="31" t="s">
        <v>4322</v>
      </c>
      <c r="AH553" s="31" t="s">
        <v>4322</v>
      </c>
      <c r="AI553" s="31" t="s">
        <v>728</v>
      </c>
      <c r="AJ553" s="52" t="s">
        <v>37158</v>
      </c>
      <c r="AK553" s="31" t="s">
        <v>37159</v>
      </c>
      <c r="AL553" s="52" t="s">
        <v>37160</v>
      </c>
      <c r="AM553" s="31" t="s">
        <v>37161</v>
      </c>
      <c r="AN553" s="31"/>
      <c r="AO553" s="52" t="s">
        <v>37162</v>
      </c>
      <c r="AP553" s="31" t="s">
        <v>33108</v>
      </c>
      <c r="AQ553" s="31"/>
      <c r="AR553" s="31" t="s">
        <v>34144</v>
      </c>
      <c r="AS553" s="31" t="s">
        <v>34144</v>
      </c>
      <c r="AT553" s="31" t="str">
        <f>_xlfn.IFNA(VLOOKUP(D553,'[1]5. 1 Mei 2022'!$C$7:$F$60,4,FALSE),"")</f>
        <v/>
      </c>
      <c r="AU553" s="31"/>
      <c r="AV553" s="31" t="s">
        <v>7992</v>
      </c>
      <c r="AW553" s="31"/>
      <c r="AX553" s="29">
        <f t="shared" si="79"/>
        <v>1903</v>
      </c>
      <c r="AY553" s="31" t="s">
        <v>26346</v>
      </c>
      <c r="AZ553" s="31" t="s">
        <v>16848</v>
      </c>
      <c r="BA553" s="30" t="s">
        <v>33108</v>
      </c>
      <c r="BB553" s="31"/>
      <c r="BC553" s="31"/>
      <c r="BD553" s="31" t="s">
        <v>7978</v>
      </c>
      <c r="BE553" s="31" t="s">
        <v>7976</v>
      </c>
      <c r="BF553" s="31" t="s">
        <v>7992</v>
      </c>
      <c r="BG553" s="31"/>
      <c r="BH553" s="31"/>
      <c r="BI553" s="31"/>
      <c r="BJ553" s="31"/>
      <c r="BK553" s="31" t="str">
        <f t="shared" si="78"/>
        <v>III/b</v>
      </c>
      <c r="BL553" s="31"/>
      <c r="BM553" s="31"/>
      <c r="BN553" s="31"/>
      <c r="BO553" s="31"/>
      <c r="BP553" s="31"/>
      <c r="BQ553" s="31" t="s">
        <v>20298</v>
      </c>
      <c r="BR553" s="31" t="s">
        <v>41376</v>
      </c>
      <c r="BS553" s="31">
        <v>0</v>
      </c>
      <c r="BT553" s="31"/>
      <c r="BU553" s="52" t="s">
        <v>35984</v>
      </c>
      <c r="BV553" s="31" t="s">
        <v>20332</v>
      </c>
      <c r="BW553" s="31">
        <f t="shared" ca="1" si="84"/>
        <v>1</v>
      </c>
      <c r="BX553" s="78">
        <f t="shared" ca="1" si="85"/>
        <v>3</v>
      </c>
      <c r="BY553" s="31"/>
      <c r="BZ553" s="31"/>
      <c r="CA553" s="31" t="s">
        <v>2483</v>
      </c>
      <c r="CB553" s="31" t="s">
        <v>2519</v>
      </c>
      <c r="CC553" s="31"/>
      <c r="CD553" s="31"/>
      <c r="CE553" s="31"/>
      <c r="CF553" s="31"/>
      <c r="CG553" s="31"/>
      <c r="CH553" s="31"/>
      <c r="CI553" s="31"/>
      <c r="CJ553" s="31"/>
      <c r="CK553" s="31"/>
      <c r="CL553" s="31" t="s">
        <v>33682</v>
      </c>
      <c r="CM553" s="31" t="s">
        <v>30623</v>
      </c>
      <c r="CN553" s="31">
        <v>124</v>
      </c>
      <c r="CO553" s="31" t="s">
        <v>33681</v>
      </c>
      <c r="CP553" s="31" t="s">
        <v>30623</v>
      </c>
      <c r="CQ553" s="31">
        <v>124</v>
      </c>
      <c r="CR553" s="31"/>
      <c r="CS553" s="31"/>
      <c r="CT553" s="31"/>
      <c r="CU553" s="31"/>
      <c r="CV553" s="31"/>
      <c r="CW553" s="31"/>
      <c r="CX553" s="31"/>
      <c r="CY553" s="31"/>
      <c r="CZ553" s="31"/>
      <c r="DA553" s="31"/>
      <c r="DB553" s="31"/>
      <c r="DC553" s="31"/>
      <c r="DD553" s="31"/>
      <c r="DE553" s="31"/>
      <c r="DF553" s="31"/>
      <c r="DG553" s="31"/>
      <c r="DH553" s="31"/>
      <c r="DI553" s="31"/>
      <c r="DJ553" s="31"/>
      <c r="DK553" s="31"/>
      <c r="DL553" s="31"/>
      <c r="DM553" s="38" t="s">
        <v>35537</v>
      </c>
      <c r="DN553" s="38"/>
      <c r="DO553" s="51" t="s">
        <v>37233</v>
      </c>
      <c r="DP553" s="52" t="s">
        <v>37234</v>
      </c>
      <c r="DQ553" s="31"/>
      <c r="DR553" s="31"/>
      <c r="DS553" s="31"/>
      <c r="DT553" s="31"/>
      <c r="DU553" s="31"/>
      <c r="DV553" s="31"/>
      <c r="DW553" s="31"/>
      <c r="DX553" s="31"/>
      <c r="DY553" s="31"/>
      <c r="DZ553" s="31"/>
      <c r="EA553" s="31"/>
      <c r="EB553" s="31"/>
      <c r="EC553" s="31" t="s">
        <v>7992</v>
      </c>
      <c r="ED553" s="31" t="s">
        <v>41101</v>
      </c>
      <c r="EE553" s="31" t="s">
        <v>37161</v>
      </c>
      <c r="EF553" s="31"/>
      <c r="EG553" s="31"/>
      <c r="EH553" s="31"/>
      <c r="EI553" s="31"/>
      <c r="EJ553" s="31"/>
    </row>
    <row r="554" spans="1:140" ht="23.25" customHeight="1">
      <c r="A554" s="25">
        <v>552</v>
      </c>
      <c r="B554" s="30" t="s">
        <v>24796</v>
      </c>
      <c r="C554" s="31">
        <v>140350967</v>
      </c>
      <c r="D554" s="30" t="s">
        <v>1207</v>
      </c>
      <c r="E554" s="30"/>
      <c r="F554" s="30" t="s">
        <v>36253</v>
      </c>
      <c r="G554" s="31">
        <f t="shared" si="80"/>
        <v>60</v>
      </c>
      <c r="H554" s="72">
        <f t="shared" si="81"/>
        <v>45992</v>
      </c>
      <c r="I554" s="30"/>
      <c r="J554" s="30" t="s">
        <v>34084</v>
      </c>
      <c r="K554" s="30" t="s">
        <v>4318</v>
      </c>
      <c r="L554" s="31" t="s">
        <v>4318</v>
      </c>
      <c r="M554" s="31" t="s">
        <v>6378</v>
      </c>
      <c r="N554" s="31" t="s">
        <v>2297</v>
      </c>
      <c r="O554" s="31" t="s">
        <v>6405</v>
      </c>
      <c r="P554" s="31" t="s">
        <v>15640</v>
      </c>
      <c r="Q554" s="31"/>
      <c r="R554" s="31">
        <v>26</v>
      </c>
      <c r="S554" s="31">
        <v>0</v>
      </c>
      <c r="T554" s="31"/>
      <c r="U554" s="31">
        <v>85</v>
      </c>
      <c r="V554" s="31"/>
      <c r="W554" s="31" t="s">
        <v>6910</v>
      </c>
      <c r="X554" s="31" t="s">
        <v>4771</v>
      </c>
      <c r="Y554" s="31" t="e">
        <f t="shared" ca="1" si="82"/>
        <v>#VALUE!</v>
      </c>
      <c r="Z554" s="31" t="e">
        <f t="shared" ca="1" si="83"/>
        <v>#VALUE!</v>
      </c>
      <c r="AA554" s="31"/>
      <c r="AB554" s="31" t="s">
        <v>16549</v>
      </c>
      <c r="AC554" s="31" t="s">
        <v>34154</v>
      </c>
      <c r="AD554" s="31" t="s">
        <v>34161</v>
      </c>
      <c r="AE554" s="31" t="s">
        <v>16842</v>
      </c>
      <c r="AF554" s="31" t="s">
        <v>7976</v>
      </c>
      <c r="AG554" s="31" t="s">
        <v>5851</v>
      </c>
      <c r="AH554" s="31" t="s">
        <v>5851</v>
      </c>
      <c r="AI554" s="31" t="s">
        <v>40275</v>
      </c>
      <c r="AJ554" s="31"/>
      <c r="AK554" s="31" t="s">
        <v>5357</v>
      </c>
      <c r="AL554" s="31" t="s">
        <v>3134</v>
      </c>
      <c r="AM554" s="31" t="s">
        <v>7700</v>
      </c>
      <c r="AN554" s="31"/>
      <c r="AO554" s="31"/>
      <c r="AP554" s="31" t="s">
        <v>16842</v>
      </c>
      <c r="AQ554" s="31"/>
      <c r="AR554" s="31" t="s">
        <v>34144</v>
      </c>
      <c r="AS554" s="31" t="s">
        <v>34144</v>
      </c>
      <c r="AT554" s="31" t="str">
        <f>_xlfn.IFNA(VLOOKUP(D554,'[1]5. 1 Mei 2022'!$C$7:$F$60,4,FALSE),"")</f>
        <v/>
      </c>
      <c r="AU554" s="31"/>
      <c r="AV554" s="31" t="s">
        <v>7979</v>
      </c>
      <c r="AW554" s="31" t="s">
        <v>2635</v>
      </c>
      <c r="AX554" s="29">
        <f t="shared" si="79"/>
        <v>43858</v>
      </c>
      <c r="AY554" s="31" t="s">
        <v>26346</v>
      </c>
      <c r="AZ554" s="31" t="s">
        <v>16843</v>
      </c>
      <c r="BA554" s="30" t="s">
        <v>16842</v>
      </c>
      <c r="BB554" s="31"/>
      <c r="BC554" s="31"/>
      <c r="BD554" s="31" t="s">
        <v>7978</v>
      </c>
      <c r="BE554" s="31" t="s">
        <v>7976</v>
      </c>
      <c r="BF554" s="31" t="s">
        <v>7979</v>
      </c>
      <c r="BG554" s="31"/>
      <c r="BH554" s="31"/>
      <c r="BI554" s="31" t="s">
        <v>8137</v>
      </c>
      <c r="BJ554" s="31" t="s">
        <v>20308</v>
      </c>
      <c r="BK554" s="31" t="str">
        <f t="shared" si="78"/>
        <v>IV/c</v>
      </c>
      <c r="BL554" s="31" t="s">
        <v>8077</v>
      </c>
      <c r="BM554" s="31"/>
      <c r="BN554" s="31"/>
      <c r="BO554" s="31"/>
      <c r="BP554" s="31" t="s">
        <v>1498</v>
      </c>
      <c r="BQ554" s="31" t="s">
        <v>20308</v>
      </c>
      <c r="BR554" s="31" t="s">
        <v>21727</v>
      </c>
      <c r="BS554" s="31" t="s">
        <v>29925</v>
      </c>
      <c r="BT554" s="31" t="s">
        <v>6555</v>
      </c>
      <c r="BU554" s="31"/>
      <c r="BV554" s="31" t="s">
        <v>1964</v>
      </c>
      <c r="BW554" s="31" t="e">
        <f t="shared" ca="1" si="84"/>
        <v>#VALUE!</v>
      </c>
      <c r="BX554" s="78" t="e">
        <f t="shared" ca="1" si="85"/>
        <v>#VALUE!</v>
      </c>
      <c r="BY554" s="31"/>
      <c r="BZ554" s="31"/>
      <c r="CA554" s="31" t="s">
        <v>2483</v>
      </c>
      <c r="CB554" s="31" t="s">
        <v>2519</v>
      </c>
      <c r="CC554" s="31"/>
      <c r="CD554" s="31">
        <v>1</v>
      </c>
      <c r="CE554" s="31" t="s">
        <v>20085</v>
      </c>
      <c r="CF554" s="31"/>
      <c r="CG554" s="31"/>
      <c r="CH554" s="31"/>
      <c r="CI554" s="31"/>
      <c r="CJ554" s="31"/>
      <c r="CK554" s="31"/>
      <c r="CL554" s="31" t="s">
        <v>32382</v>
      </c>
      <c r="CM554" s="31" t="s">
        <v>32383</v>
      </c>
      <c r="CN554" s="31">
        <v>126</v>
      </c>
      <c r="CO554" s="31" t="s">
        <v>32501</v>
      </c>
      <c r="CP554" s="31" t="s">
        <v>32383</v>
      </c>
      <c r="CQ554" s="31">
        <v>126</v>
      </c>
      <c r="CR554" s="31">
        <v>2134</v>
      </c>
      <c r="CS554" s="31" t="s">
        <v>10100</v>
      </c>
      <c r="CT554" s="31" t="s">
        <v>10101</v>
      </c>
      <c r="CU554" s="31" t="s">
        <v>1916</v>
      </c>
      <c r="CV554" s="31" t="s">
        <v>16789</v>
      </c>
      <c r="CW554" s="31" t="s">
        <v>16790</v>
      </c>
      <c r="CX554" s="31" t="s">
        <v>16791</v>
      </c>
      <c r="CY554" s="31" t="s">
        <v>8492</v>
      </c>
      <c r="CZ554" s="31" t="s">
        <v>8577</v>
      </c>
      <c r="DA554" s="31" t="s">
        <v>8493</v>
      </c>
      <c r="DB554" s="31" t="s">
        <v>18532</v>
      </c>
      <c r="DC554" s="31" t="s">
        <v>18700</v>
      </c>
      <c r="DD554" s="31" t="s">
        <v>18701</v>
      </c>
      <c r="DE554" s="31" t="s">
        <v>18698</v>
      </c>
      <c r="DF554" s="31" t="s">
        <v>25639</v>
      </c>
      <c r="DG554" s="31" t="s">
        <v>25640</v>
      </c>
      <c r="DH554" s="31" t="s">
        <v>18698</v>
      </c>
      <c r="DI554" s="31" t="s">
        <v>18457</v>
      </c>
      <c r="DJ554" s="31" t="s">
        <v>18458</v>
      </c>
      <c r="DK554" s="31" t="s">
        <v>25644</v>
      </c>
      <c r="DL554" s="31" t="s">
        <v>25643</v>
      </c>
      <c r="DM554" s="38" t="s">
        <v>8796</v>
      </c>
      <c r="DN554" s="38"/>
      <c r="DO554" s="35">
        <v>0</v>
      </c>
      <c r="DP554" s="31" t="s">
        <v>14551</v>
      </c>
      <c r="DQ554" s="31" t="s">
        <v>14552</v>
      </c>
      <c r="DR554" s="31"/>
      <c r="DS554" s="31" t="s">
        <v>26527</v>
      </c>
      <c r="DT554" s="31"/>
      <c r="DU554" s="31">
        <v>3</v>
      </c>
      <c r="DV554" s="31" t="s">
        <v>32167</v>
      </c>
      <c r="DW554" s="31"/>
      <c r="DX554" s="31"/>
      <c r="DY554" s="31" t="s">
        <v>37185</v>
      </c>
      <c r="DZ554" s="52" t="s">
        <v>23138</v>
      </c>
      <c r="EA554" s="52" t="s">
        <v>36106</v>
      </c>
      <c r="EB554" s="31">
        <v>785856</v>
      </c>
      <c r="EC554" s="31" t="s">
        <v>40137</v>
      </c>
      <c r="ED554" s="31" t="s">
        <v>41101</v>
      </c>
      <c r="EE554" s="31" t="s">
        <v>7726</v>
      </c>
      <c r="EF554" s="31" t="s">
        <v>7700</v>
      </c>
      <c r="EG554" s="31"/>
      <c r="EH554" s="31"/>
      <c r="EI554" s="31"/>
      <c r="EJ554" s="31"/>
    </row>
    <row r="555" spans="1:140" ht="23.25" customHeight="1">
      <c r="A555" s="25">
        <v>553</v>
      </c>
      <c r="B555" s="30" t="s">
        <v>12087</v>
      </c>
      <c r="C555" s="31" t="s">
        <v>4318</v>
      </c>
      <c r="D555" s="30" t="s">
        <v>10131</v>
      </c>
      <c r="E555" s="30"/>
      <c r="F555" s="30" t="s">
        <v>36253</v>
      </c>
      <c r="G555" s="31">
        <f t="shared" si="80"/>
        <v>60</v>
      </c>
      <c r="H555" s="72">
        <f t="shared" si="81"/>
        <v>46023</v>
      </c>
      <c r="I555" s="30"/>
      <c r="J555" s="30" t="s">
        <v>34084</v>
      </c>
      <c r="K555" s="30" t="s">
        <v>4318</v>
      </c>
      <c r="L555" s="31" t="s">
        <v>4318</v>
      </c>
      <c r="M555" s="31" t="s">
        <v>6378</v>
      </c>
      <c r="N555" s="31" t="s">
        <v>2297</v>
      </c>
      <c r="O555" s="31" t="s">
        <v>7595</v>
      </c>
      <c r="P555" s="31" t="s">
        <v>21723</v>
      </c>
      <c r="Q555" s="31" t="s">
        <v>41382</v>
      </c>
      <c r="R555" s="31">
        <v>25</v>
      </c>
      <c r="S555" s="31">
        <v>1</v>
      </c>
      <c r="T555" s="31"/>
      <c r="U555" s="31">
        <v>113</v>
      </c>
      <c r="V555" s="31"/>
      <c r="W555" s="31" t="s">
        <v>979</v>
      </c>
      <c r="X555" s="31" t="s">
        <v>10133</v>
      </c>
      <c r="Y555" s="31" t="e">
        <f t="shared" ca="1" si="82"/>
        <v>#VALUE!</v>
      </c>
      <c r="Z555" s="31" t="e">
        <f t="shared" ca="1" si="83"/>
        <v>#VALUE!</v>
      </c>
      <c r="AA555" s="31"/>
      <c r="AB555" s="31" t="s">
        <v>16551</v>
      </c>
      <c r="AC555" s="31" t="s">
        <v>34155</v>
      </c>
      <c r="AD555" s="31" t="s">
        <v>34161</v>
      </c>
      <c r="AE555" s="31" t="s">
        <v>16842</v>
      </c>
      <c r="AF555" s="31" t="s">
        <v>7976</v>
      </c>
      <c r="AG555" s="31" t="s">
        <v>5851</v>
      </c>
      <c r="AH555" s="31" t="s">
        <v>5851</v>
      </c>
      <c r="AI555" s="31" t="s">
        <v>40276</v>
      </c>
      <c r="AJ555" s="31" t="s">
        <v>10186</v>
      </c>
      <c r="AK555" s="31" t="s">
        <v>10187</v>
      </c>
      <c r="AL555" s="31" t="s">
        <v>10188</v>
      </c>
      <c r="AM555" s="31" t="s">
        <v>3930</v>
      </c>
      <c r="AN555" s="31" t="s">
        <v>10195</v>
      </c>
      <c r="AO555" s="31" t="s">
        <v>10196</v>
      </c>
      <c r="AP555" s="31" t="s">
        <v>16842</v>
      </c>
      <c r="AQ555" s="31" t="s">
        <v>22905</v>
      </c>
      <c r="AR555" s="31" t="s">
        <v>34144</v>
      </c>
      <c r="AS555" s="31" t="s">
        <v>34144</v>
      </c>
      <c r="AT555" s="31" t="str">
        <f>_xlfn.IFNA(VLOOKUP(D555,'[1]5. 1 Mei 2022'!$C$7:$F$60,4,FALSE),"")</f>
        <v/>
      </c>
      <c r="AU555" s="31"/>
      <c r="AV555" s="31" t="s">
        <v>7979</v>
      </c>
      <c r="AW555" s="31" t="s">
        <v>22907</v>
      </c>
      <c r="AX555" s="29" t="e">
        <f t="shared" si="79"/>
        <v>#VALUE!</v>
      </c>
      <c r="AY555" s="31" t="s">
        <v>26346</v>
      </c>
      <c r="AZ555" s="31" t="s">
        <v>16843</v>
      </c>
      <c r="BA555" s="30" t="s">
        <v>16842</v>
      </c>
      <c r="BB555" s="31"/>
      <c r="BC555" s="31"/>
      <c r="BD555" s="31" t="s">
        <v>7978</v>
      </c>
      <c r="BE555" s="31" t="s">
        <v>7976</v>
      </c>
      <c r="BF555" s="31" t="s">
        <v>7979</v>
      </c>
      <c r="BG555" s="31" t="s">
        <v>22715</v>
      </c>
      <c r="BH555" s="31"/>
      <c r="BI555" s="31" t="s">
        <v>8137</v>
      </c>
      <c r="BJ555" s="31" t="s">
        <v>21647</v>
      </c>
      <c r="BK555" s="31" t="str">
        <f t="shared" si="78"/>
        <v>IV/c</v>
      </c>
      <c r="BL555" s="31" t="s">
        <v>8077</v>
      </c>
      <c r="BM555" s="31"/>
      <c r="BN555" s="31"/>
      <c r="BO555" s="31"/>
      <c r="BP555" s="31"/>
      <c r="BQ555" s="31" t="s">
        <v>21647</v>
      </c>
      <c r="BR555" s="52" t="s">
        <v>30295</v>
      </c>
      <c r="BS555" s="52" t="s">
        <v>41383</v>
      </c>
      <c r="BT555" s="31"/>
      <c r="BU555" s="31" t="s">
        <v>10189</v>
      </c>
      <c r="BV555" s="31" t="s">
        <v>231</v>
      </c>
      <c r="BW555" s="31">
        <f t="shared" ca="1" si="84"/>
        <v>10</v>
      </c>
      <c r="BX555" s="78">
        <f t="shared" ca="1" si="85"/>
        <v>3</v>
      </c>
      <c r="BY555" s="31"/>
      <c r="BZ555" s="31"/>
      <c r="CA555" s="31" t="s">
        <v>4239</v>
      </c>
      <c r="CB555" s="31" t="s">
        <v>2519</v>
      </c>
      <c r="CC555" s="31">
        <v>3</v>
      </c>
      <c r="CD555" s="31">
        <v>1</v>
      </c>
      <c r="CE555" s="31" t="s">
        <v>20085</v>
      </c>
      <c r="CF555" s="31"/>
      <c r="CG555" s="31"/>
      <c r="CH555" s="31"/>
      <c r="CI555" s="31"/>
      <c r="CJ555" s="31"/>
      <c r="CK555" s="31"/>
      <c r="CL555" s="31" t="s">
        <v>22119</v>
      </c>
      <c r="CM555" s="31" t="s">
        <v>22120</v>
      </c>
      <c r="CN555" s="31">
        <v>123</v>
      </c>
      <c r="CO555" s="31" t="s">
        <v>22117</v>
      </c>
      <c r="CP555" s="31" t="s">
        <v>22118</v>
      </c>
      <c r="CQ555" s="31">
        <v>123</v>
      </c>
      <c r="CR555" s="31">
        <v>2331</v>
      </c>
      <c r="CS555" s="31" t="s">
        <v>12088</v>
      </c>
      <c r="CT555" s="31" t="s">
        <v>12089</v>
      </c>
      <c r="CU555" s="31" t="s">
        <v>12090</v>
      </c>
      <c r="CV555" s="31" t="s">
        <v>25631</v>
      </c>
      <c r="CW555" s="31" t="s">
        <v>25632</v>
      </c>
      <c r="CX555" s="31" t="s">
        <v>25633</v>
      </c>
      <c r="CY555" s="31" t="s">
        <v>10193</v>
      </c>
      <c r="CZ555" s="31" t="s">
        <v>10194</v>
      </c>
      <c r="DA555" s="31" t="s">
        <v>2727</v>
      </c>
      <c r="DB555" s="31" t="s">
        <v>25128</v>
      </c>
      <c r="DC555" s="31"/>
      <c r="DD555" s="31"/>
      <c r="DE555" s="31" t="s">
        <v>25129</v>
      </c>
      <c r="DF555" s="31" t="s">
        <v>25639</v>
      </c>
      <c r="DG555" s="31" t="s">
        <v>25640</v>
      </c>
      <c r="DH555" s="31" t="s">
        <v>25129</v>
      </c>
      <c r="DI555" s="31" t="s">
        <v>10399</v>
      </c>
      <c r="DJ555" s="31" t="s">
        <v>10368</v>
      </c>
      <c r="DK555" s="31" t="s">
        <v>25644</v>
      </c>
      <c r="DL555" s="31" t="s">
        <v>25643</v>
      </c>
      <c r="DM555" s="38" t="s">
        <v>11449</v>
      </c>
      <c r="DN555" s="38"/>
      <c r="DO555" s="35" t="s">
        <v>31542</v>
      </c>
      <c r="DP555" s="31" t="s">
        <v>14553</v>
      </c>
      <c r="DQ555" s="31" t="s">
        <v>31543</v>
      </c>
      <c r="DR555" s="31"/>
      <c r="DS555" s="31" t="s">
        <v>27697</v>
      </c>
      <c r="DT555" s="31" t="s">
        <v>37553</v>
      </c>
      <c r="DU555" s="31">
        <v>3</v>
      </c>
      <c r="DV555" s="31" t="s">
        <v>32167</v>
      </c>
      <c r="DW555" s="31"/>
      <c r="DX555" s="31"/>
      <c r="DY555" s="31" t="s">
        <v>37178</v>
      </c>
      <c r="DZ555" s="52" t="s">
        <v>23138</v>
      </c>
      <c r="EA555" s="52" t="s">
        <v>36106</v>
      </c>
      <c r="EB555" s="31">
        <v>1160312</v>
      </c>
      <c r="EC555" s="31" t="s">
        <v>40137</v>
      </c>
      <c r="ED555" s="31" t="s">
        <v>41101</v>
      </c>
      <c r="EE555" s="31" t="s">
        <v>7726</v>
      </c>
      <c r="EF555" s="31" t="s">
        <v>3930</v>
      </c>
      <c r="EG555" s="31" t="s">
        <v>41198</v>
      </c>
      <c r="EH555" s="31"/>
      <c r="EI555" s="31"/>
      <c r="EJ555" s="31"/>
    </row>
    <row r="556" spans="1:140" ht="23.25" customHeight="1">
      <c r="A556" s="25">
        <v>554</v>
      </c>
      <c r="B556" s="30" t="s">
        <v>12601</v>
      </c>
      <c r="C556" s="31" t="s">
        <v>4684</v>
      </c>
      <c r="D556" s="30" t="s">
        <v>12602</v>
      </c>
      <c r="E556" s="30"/>
      <c r="F556" s="30" t="s">
        <v>36257</v>
      </c>
      <c r="G556" s="31">
        <f t="shared" si="80"/>
        <v>58</v>
      </c>
      <c r="H556" s="72">
        <f t="shared" si="81"/>
        <v>50771</v>
      </c>
      <c r="I556" s="30"/>
      <c r="J556" s="30" t="s">
        <v>34084</v>
      </c>
      <c r="K556" s="30" t="s">
        <v>4318</v>
      </c>
      <c r="L556" s="31" t="s">
        <v>4318</v>
      </c>
      <c r="M556" s="31" t="s">
        <v>3186</v>
      </c>
      <c r="N556" s="31" t="s">
        <v>4008</v>
      </c>
      <c r="O556" s="31" t="s">
        <v>4320</v>
      </c>
      <c r="P556" s="31" t="s">
        <v>21532</v>
      </c>
      <c r="Q556" s="31"/>
      <c r="R556" s="31">
        <v>12</v>
      </c>
      <c r="S556" s="31">
        <v>0</v>
      </c>
      <c r="T556" s="31"/>
      <c r="U556" s="31">
        <v>286</v>
      </c>
      <c r="V556" s="31" t="s">
        <v>19352</v>
      </c>
      <c r="W556" s="31" t="s">
        <v>6910</v>
      </c>
      <c r="X556" s="31" t="s">
        <v>4685</v>
      </c>
      <c r="Y556" s="31" t="e">
        <f t="shared" ca="1" si="82"/>
        <v>#VALUE!</v>
      </c>
      <c r="Z556" s="31" t="e">
        <f t="shared" ca="1" si="83"/>
        <v>#VALUE!</v>
      </c>
      <c r="AA556" s="31"/>
      <c r="AB556" s="31" t="s">
        <v>7992</v>
      </c>
      <c r="AC556" s="31" t="s">
        <v>34156</v>
      </c>
      <c r="AD556" s="31" t="s">
        <v>34161</v>
      </c>
      <c r="AE556" s="31" t="s">
        <v>33108</v>
      </c>
      <c r="AF556" s="31" t="s">
        <v>7976</v>
      </c>
      <c r="AG556" s="31" t="s">
        <v>5851</v>
      </c>
      <c r="AH556" s="31" t="s">
        <v>5851</v>
      </c>
      <c r="AI556" s="31" t="s">
        <v>728</v>
      </c>
      <c r="AJ556" s="31" t="s">
        <v>13681</v>
      </c>
      <c r="AK556" s="31" t="s">
        <v>13682</v>
      </c>
      <c r="AL556" s="31" t="s">
        <v>13683</v>
      </c>
      <c r="AM556" s="31" t="s">
        <v>7596</v>
      </c>
      <c r="AN556" s="31"/>
      <c r="AO556" s="31"/>
      <c r="AP556" s="31" t="s">
        <v>33108</v>
      </c>
      <c r="AQ556" s="31" t="s">
        <v>11651</v>
      </c>
      <c r="AR556" s="31" t="s">
        <v>34144</v>
      </c>
      <c r="AS556" s="31" t="s">
        <v>34144</v>
      </c>
      <c r="AT556" s="31" t="str">
        <f>_xlfn.IFNA(VLOOKUP(D556,'[1]5. 1 Mei 2022'!$C$7:$F$60,4,FALSE),"")</f>
        <v/>
      </c>
      <c r="AU556" s="31"/>
      <c r="AV556" s="31" t="s">
        <v>7992</v>
      </c>
      <c r="AW556" s="31" t="s">
        <v>11651</v>
      </c>
      <c r="AX556" s="29">
        <f t="shared" si="79"/>
        <v>44304</v>
      </c>
      <c r="AY556" s="31" t="s">
        <v>26346</v>
      </c>
      <c r="AZ556" s="31" t="s">
        <v>16848</v>
      </c>
      <c r="BA556" s="30" t="s">
        <v>33108</v>
      </c>
      <c r="BB556" s="31" t="s">
        <v>8025</v>
      </c>
      <c r="BC556" s="31"/>
      <c r="BD556" s="31" t="s">
        <v>7978</v>
      </c>
      <c r="BE556" s="31" t="s">
        <v>7976</v>
      </c>
      <c r="BF556" s="31" t="s">
        <v>7992</v>
      </c>
      <c r="BG556" s="31" t="s">
        <v>11669</v>
      </c>
      <c r="BH556" s="31"/>
      <c r="BI556" s="31" t="s">
        <v>8137</v>
      </c>
      <c r="BJ556" s="31" t="s">
        <v>20279</v>
      </c>
      <c r="BK556" s="31" t="str">
        <f t="shared" si="78"/>
        <v>III/c</v>
      </c>
      <c r="BL556" s="31" t="s">
        <v>8077</v>
      </c>
      <c r="BM556" s="31"/>
      <c r="BN556" s="31"/>
      <c r="BO556" s="31"/>
      <c r="BP556" s="31" t="s">
        <v>1498</v>
      </c>
      <c r="BQ556" s="31" t="s">
        <v>20279</v>
      </c>
      <c r="BR556" s="31" t="s">
        <v>20160</v>
      </c>
      <c r="BS556" s="31" t="s">
        <v>23228</v>
      </c>
      <c r="BT556" s="31" t="s">
        <v>3503</v>
      </c>
      <c r="BU556" s="31" t="s">
        <v>15682</v>
      </c>
      <c r="BV556" s="31" t="s">
        <v>4180</v>
      </c>
      <c r="BW556" s="31">
        <f t="shared" ca="1" si="84"/>
        <v>13</v>
      </c>
      <c r="BX556" s="78">
        <f t="shared" ca="1" si="85"/>
        <v>3</v>
      </c>
      <c r="BY556" s="31"/>
      <c r="BZ556" s="31"/>
      <c r="CA556" s="31" t="s">
        <v>2483</v>
      </c>
      <c r="CB556" s="31" t="s">
        <v>2519</v>
      </c>
      <c r="CC556" s="31"/>
      <c r="CD556" s="31">
        <v>1</v>
      </c>
      <c r="CE556" s="31" t="s">
        <v>20085</v>
      </c>
      <c r="CF556" s="31"/>
      <c r="CG556" s="31"/>
      <c r="CH556" s="31"/>
      <c r="CI556" s="31"/>
      <c r="CJ556" s="31"/>
      <c r="CK556" s="31"/>
      <c r="CL556" s="31" t="s">
        <v>15620</v>
      </c>
      <c r="CM556" s="31" t="s">
        <v>12143</v>
      </c>
      <c r="CN556" s="31">
        <v>119</v>
      </c>
      <c r="CO556" s="31" t="s">
        <v>12142</v>
      </c>
      <c r="CP556" s="31" t="s">
        <v>12143</v>
      </c>
      <c r="CQ556" s="31">
        <v>119</v>
      </c>
      <c r="CR556" s="31">
        <v>1519</v>
      </c>
      <c r="CS556" s="31" t="s">
        <v>3196</v>
      </c>
      <c r="CT556" s="31"/>
      <c r="CU556" s="31" t="s">
        <v>3195</v>
      </c>
      <c r="CV556" s="31"/>
      <c r="CW556" s="31"/>
      <c r="CX556" s="31"/>
      <c r="CY556" s="31" t="s">
        <v>8478</v>
      </c>
      <c r="CZ556" s="31" t="s">
        <v>8585</v>
      </c>
      <c r="DA556" s="31" t="s">
        <v>1775</v>
      </c>
      <c r="DB556" s="31" t="s">
        <v>18533</v>
      </c>
      <c r="DC556" s="31" t="s">
        <v>18534</v>
      </c>
      <c r="DD556" s="31" t="s">
        <v>18535</v>
      </c>
      <c r="DE556" s="31">
        <v>2019</v>
      </c>
      <c r="DF556" s="31" t="s">
        <v>10083</v>
      </c>
      <c r="DG556" s="31" t="s">
        <v>10084</v>
      </c>
      <c r="DH556" s="31">
        <v>41313</v>
      </c>
      <c r="DI556" s="31" t="s">
        <v>18373</v>
      </c>
      <c r="DJ556" s="31" t="s">
        <v>18374</v>
      </c>
      <c r="DK556" s="31" t="s">
        <v>18563</v>
      </c>
      <c r="DL556" s="31" t="s">
        <v>18564</v>
      </c>
      <c r="DM556" s="38" t="s">
        <v>9036</v>
      </c>
      <c r="DN556" s="38"/>
      <c r="DO556" s="35">
        <v>0</v>
      </c>
      <c r="DP556" s="31" t="s">
        <v>14067</v>
      </c>
      <c r="DQ556" s="31" t="s">
        <v>13680</v>
      </c>
      <c r="DR556" s="31"/>
      <c r="DS556" s="31" t="s">
        <v>7800</v>
      </c>
      <c r="DT556" s="31"/>
      <c r="DU556" s="31">
        <v>3</v>
      </c>
      <c r="DV556" s="31" t="s">
        <v>32167</v>
      </c>
      <c r="DW556" s="31"/>
      <c r="DX556" s="31"/>
      <c r="DY556" s="31" t="s">
        <v>18132</v>
      </c>
      <c r="DZ556" s="31" t="s">
        <v>15819</v>
      </c>
      <c r="EA556" s="31"/>
      <c r="EB556" s="31">
        <v>0</v>
      </c>
      <c r="EC556" s="31" t="s">
        <v>7992</v>
      </c>
      <c r="ED556" s="31" t="s">
        <v>41101</v>
      </c>
      <c r="EE556" s="31" t="s">
        <v>7596</v>
      </c>
      <c r="EF556" s="31"/>
      <c r="EG556" s="31"/>
      <c r="EH556" s="31"/>
      <c r="EI556" s="31"/>
      <c r="EJ556" s="31"/>
    </row>
    <row r="557" spans="1:140" ht="23.25" customHeight="1">
      <c r="A557" s="25">
        <v>555</v>
      </c>
      <c r="B557" s="30" t="s">
        <v>32814</v>
      </c>
      <c r="C557" s="31" t="s">
        <v>6220</v>
      </c>
      <c r="D557" s="30" t="s">
        <v>32828</v>
      </c>
      <c r="E557" s="30"/>
      <c r="F557" s="30" t="s">
        <v>36262</v>
      </c>
      <c r="G557" s="31">
        <f t="shared" si="80"/>
        <v>58</v>
      </c>
      <c r="H557" s="72">
        <f t="shared" si="81"/>
        <v>53966</v>
      </c>
      <c r="I557" s="30" t="s">
        <v>39720</v>
      </c>
      <c r="J557" s="30" t="s">
        <v>34085</v>
      </c>
      <c r="K557" s="30" t="s">
        <v>34082</v>
      </c>
      <c r="L557" s="31" t="s">
        <v>6220</v>
      </c>
      <c r="M557" s="31" t="s">
        <v>3186</v>
      </c>
      <c r="N557" s="31" t="s">
        <v>3311</v>
      </c>
      <c r="O557" s="31" t="s">
        <v>2534</v>
      </c>
      <c r="P557" s="66" t="s">
        <v>21871</v>
      </c>
      <c r="Q557" s="29" t="s">
        <v>39995</v>
      </c>
      <c r="R557" s="31"/>
      <c r="S557" s="31"/>
      <c r="T557" s="66" t="s">
        <v>32522</v>
      </c>
      <c r="U557" s="31"/>
      <c r="V557" s="31"/>
      <c r="W557" s="31" t="s">
        <v>6910</v>
      </c>
      <c r="X557" s="31" t="s">
        <v>32840</v>
      </c>
      <c r="Y557" s="31" t="e">
        <f t="shared" ca="1" si="82"/>
        <v>#VALUE!</v>
      </c>
      <c r="Z557" s="31" t="e">
        <f t="shared" ca="1" si="83"/>
        <v>#VALUE!</v>
      </c>
      <c r="AA557" s="31"/>
      <c r="AB557" s="31" t="s">
        <v>7984</v>
      </c>
      <c r="AC557" s="31" t="s">
        <v>34154</v>
      </c>
      <c r="AD557" s="31" t="s">
        <v>34161</v>
      </c>
      <c r="AE557" s="31" t="s">
        <v>16840</v>
      </c>
      <c r="AF557" s="31" t="s">
        <v>7976</v>
      </c>
      <c r="AG557" s="31" t="s">
        <v>5851</v>
      </c>
      <c r="AH557" s="31" t="s">
        <v>5851</v>
      </c>
      <c r="AI557" s="31" t="s">
        <v>40275</v>
      </c>
      <c r="AJ557" s="31"/>
      <c r="AK557" s="31"/>
      <c r="AL557" s="31"/>
      <c r="AM557" s="31" t="s">
        <v>2711</v>
      </c>
      <c r="AN557" s="31"/>
      <c r="AO557" s="31"/>
      <c r="AP557" s="31" t="s">
        <v>16840</v>
      </c>
      <c r="AQ557" s="29">
        <v>44682</v>
      </c>
      <c r="AR557" s="31" t="s">
        <v>34144</v>
      </c>
      <c r="AS557" s="31" t="s">
        <v>34144</v>
      </c>
      <c r="AT557" s="31" t="str">
        <f>_xlfn.IFNA(VLOOKUP(D557,'[1]5. 1 Mei 2022'!$C$7:$F$60,4,FALSE),"")</f>
        <v/>
      </c>
      <c r="AU557" s="31"/>
      <c r="AV557" s="31" t="s">
        <v>7984</v>
      </c>
      <c r="AW557" s="31" t="s">
        <v>21693</v>
      </c>
      <c r="AX557" s="29">
        <v>44371</v>
      </c>
      <c r="AY557" s="31" t="s">
        <v>26346</v>
      </c>
      <c r="AZ557" s="31" t="s">
        <v>16841</v>
      </c>
      <c r="BA557" s="30" t="s">
        <v>16840</v>
      </c>
      <c r="BB557" s="31"/>
      <c r="BC557" s="31"/>
      <c r="BD557" s="31" t="s">
        <v>7978</v>
      </c>
      <c r="BE557" s="31" t="s">
        <v>7976</v>
      </c>
      <c r="BF557" s="31" t="s">
        <v>7984</v>
      </c>
      <c r="BG557" s="31"/>
      <c r="BH557" s="31"/>
      <c r="BI557" s="31"/>
      <c r="BJ557" s="31"/>
      <c r="BK557" s="31" t="str">
        <f t="shared" si="78"/>
        <v>III/b</v>
      </c>
      <c r="BL557" s="31"/>
      <c r="BM557" s="31"/>
      <c r="BN557" s="31"/>
      <c r="BO557" s="31"/>
      <c r="BP557" s="31"/>
      <c r="BQ557" s="31"/>
      <c r="BR557" s="31"/>
      <c r="BS557" s="31"/>
      <c r="BT557" s="31"/>
      <c r="BU557" s="31"/>
      <c r="BV557" s="31" t="s">
        <v>21693</v>
      </c>
      <c r="BW557" s="31">
        <f t="shared" ca="1" si="84"/>
        <v>1</v>
      </c>
      <c r="BX557" s="78">
        <f t="shared" ca="1" si="85"/>
        <v>3</v>
      </c>
      <c r="BY557" s="31"/>
      <c r="BZ557" s="31"/>
      <c r="CA557" s="31" t="s">
        <v>2483</v>
      </c>
      <c r="CB557" s="31" t="s">
        <v>2519</v>
      </c>
      <c r="CC557" s="31"/>
      <c r="CD557" s="31"/>
      <c r="CE557" s="31"/>
      <c r="CF557" s="31"/>
      <c r="CG557" s="31"/>
      <c r="CH557" s="31"/>
      <c r="CI557" s="31"/>
      <c r="CJ557" s="31"/>
      <c r="CK557" s="31"/>
      <c r="CL557" s="31" t="s">
        <v>28334</v>
      </c>
      <c r="CM557" s="31" t="s">
        <v>33997</v>
      </c>
      <c r="CN557" s="31">
        <v>126</v>
      </c>
      <c r="CO557" s="31" t="s">
        <v>33996</v>
      </c>
      <c r="CP557" s="31" t="s">
        <v>33997</v>
      </c>
      <c r="CQ557" s="31">
        <v>126</v>
      </c>
      <c r="CR557" s="31"/>
      <c r="CS557" s="31"/>
      <c r="CT557" s="31"/>
      <c r="CU557" s="31"/>
      <c r="CV557" s="31"/>
      <c r="CW557" s="31"/>
      <c r="CX557" s="31"/>
      <c r="CY557" s="31"/>
      <c r="CZ557" s="31"/>
      <c r="DA557" s="31"/>
      <c r="DB557" s="31"/>
      <c r="DC557" s="31"/>
      <c r="DD557" s="31"/>
      <c r="DE557" s="31"/>
      <c r="DF557" s="31"/>
      <c r="DG557" s="31"/>
      <c r="DH557" s="31"/>
      <c r="DI557" s="31"/>
      <c r="DJ557" s="31"/>
      <c r="DK557" s="31"/>
      <c r="DL557" s="31"/>
      <c r="DM557" s="38" t="s">
        <v>35538</v>
      </c>
      <c r="DN557" s="38"/>
      <c r="DO557" s="35"/>
      <c r="DP557" s="35" t="s">
        <v>34310</v>
      </c>
      <c r="DQ557" s="31" t="s">
        <v>32881</v>
      </c>
      <c r="DR557" s="31"/>
      <c r="DS557" s="31"/>
      <c r="DT557" s="31"/>
      <c r="DU557" s="31"/>
      <c r="DV557" s="31"/>
      <c r="DW557" s="31"/>
      <c r="DX557" s="31"/>
      <c r="DY557" s="31"/>
      <c r="DZ557" s="31" t="s">
        <v>33829</v>
      </c>
      <c r="EA557" s="31" t="s">
        <v>33830</v>
      </c>
      <c r="EB557" s="31"/>
      <c r="EC557" s="31" t="s">
        <v>40137</v>
      </c>
      <c r="ED557" s="31" t="s">
        <v>41101</v>
      </c>
      <c r="EE557" s="31" t="s">
        <v>2711</v>
      </c>
      <c r="EF557" s="31" t="s">
        <v>2711</v>
      </c>
      <c r="EG557" s="31"/>
      <c r="EH557" s="31"/>
      <c r="EI557" s="31"/>
      <c r="EJ557" s="31"/>
    </row>
    <row r="558" spans="1:140" ht="23.25" customHeight="1">
      <c r="A558" s="25">
        <v>556</v>
      </c>
      <c r="B558" s="30" t="s">
        <v>21186</v>
      </c>
      <c r="C558" s="31" t="s">
        <v>1220</v>
      </c>
      <c r="D558" s="30" t="s">
        <v>33786</v>
      </c>
      <c r="E558" s="30"/>
      <c r="F558" s="30" t="s">
        <v>36262</v>
      </c>
      <c r="G558" s="31">
        <f t="shared" si="80"/>
        <v>58</v>
      </c>
      <c r="H558" s="72">
        <f t="shared" si="81"/>
        <v>42095</v>
      </c>
      <c r="I558" s="30" t="s">
        <v>8159</v>
      </c>
      <c r="J558" s="30" t="s">
        <v>34085</v>
      </c>
      <c r="K558" s="30" t="s">
        <v>34082</v>
      </c>
      <c r="L558" s="31" t="s">
        <v>7053</v>
      </c>
      <c r="M558" s="31" t="s">
        <v>3186</v>
      </c>
      <c r="N558" s="31" t="s">
        <v>3311</v>
      </c>
      <c r="O558" s="31" t="s">
        <v>2534</v>
      </c>
      <c r="P558" s="52" t="s">
        <v>21747</v>
      </c>
      <c r="Q558" s="52"/>
      <c r="R558" s="31"/>
      <c r="S558" s="31"/>
      <c r="T558" s="52" t="s">
        <v>21914</v>
      </c>
      <c r="U558" s="31"/>
      <c r="V558" s="31" t="s">
        <v>5620</v>
      </c>
      <c r="W558" s="31" t="s">
        <v>739</v>
      </c>
      <c r="X558" s="31" t="s">
        <v>3522</v>
      </c>
      <c r="Y558" s="31" t="e">
        <f t="shared" ca="1" si="82"/>
        <v>#VALUE!</v>
      </c>
      <c r="Z558" s="31" t="e">
        <f t="shared" ca="1" si="83"/>
        <v>#VALUE!</v>
      </c>
      <c r="AA558" s="31"/>
      <c r="AB558" s="31" t="s">
        <v>7990</v>
      </c>
      <c r="AC558" s="31" t="s">
        <v>34154</v>
      </c>
      <c r="AD558" s="31" t="s">
        <v>34161</v>
      </c>
      <c r="AE558" s="31" t="s">
        <v>16864</v>
      </c>
      <c r="AF558" s="31" t="s">
        <v>7976</v>
      </c>
      <c r="AG558" s="31" t="s">
        <v>5851</v>
      </c>
      <c r="AH558" s="31" t="s">
        <v>5851</v>
      </c>
      <c r="AI558" s="31" t="s">
        <v>40275</v>
      </c>
      <c r="AJ558" s="31">
        <v>8961001</v>
      </c>
      <c r="AK558" s="31" t="s">
        <v>921</v>
      </c>
      <c r="AL558" s="31">
        <v>34800</v>
      </c>
      <c r="AM558" s="31" t="s">
        <v>922</v>
      </c>
      <c r="AN558" s="31"/>
      <c r="AO558" s="31"/>
      <c r="AP558" s="31" t="s">
        <v>16864</v>
      </c>
      <c r="AQ558" s="31"/>
      <c r="AR558" s="31" t="s">
        <v>34144</v>
      </c>
      <c r="AS558" s="31" t="s">
        <v>34144</v>
      </c>
      <c r="AT558" s="31" t="str">
        <f>_xlfn.IFNA(VLOOKUP(D558,'[1]5. 1 Mei 2022'!$C$7:$F$60,4,FALSE),"")</f>
        <v/>
      </c>
      <c r="AU558" s="31"/>
      <c r="AV558" s="31" t="s">
        <v>7990</v>
      </c>
      <c r="AW558" s="31" t="s">
        <v>20312</v>
      </c>
      <c r="AX558" s="29">
        <f t="shared" ref="AX558:AX600" si="86">AW558+1903</f>
        <v>46565</v>
      </c>
      <c r="AY558" s="31" t="s">
        <v>26346</v>
      </c>
      <c r="AZ558" s="31" t="s">
        <v>16865</v>
      </c>
      <c r="BA558" s="30" t="s">
        <v>16864</v>
      </c>
      <c r="BB558" s="31"/>
      <c r="BC558" s="31"/>
      <c r="BD558" s="31" t="s">
        <v>7978</v>
      </c>
      <c r="BE558" s="31" t="s">
        <v>7976</v>
      </c>
      <c r="BF558" s="31" t="s">
        <v>7990</v>
      </c>
      <c r="BG558" s="31"/>
      <c r="BH558" s="31"/>
      <c r="BI558" s="31"/>
      <c r="BJ558" s="31"/>
      <c r="BK558" s="31" t="str">
        <f t="shared" si="78"/>
        <v>III/b</v>
      </c>
      <c r="BL558" s="31"/>
      <c r="BM558" s="31"/>
      <c r="BN558" s="31"/>
      <c r="BO558" s="31"/>
      <c r="BP558" s="31"/>
      <c r="BQ558" s="31"/>
      <c r="BR558" s="31"/>
      <c r="BS558" s="31"/>
      <c r="BT558" s="31" t="s">
        <v>5408</v>
      </c>
      <c r="BU558" s="31"/>
      <c r="BV558" s="31" t="s">
        <v>5409</v>
      </c>
      <c r="BW558" s="31">
        <f t="shared" ca="1" si="84"/>
        <v>28</v>
      </c>
      <c r="BX558" s="78">
        <f t="shared" ca="1" si="85"/>
        <v>6</v>
      </c>
      <c r="BY558" s="31"/>
      <c r="BZ558" s="31"/>
      <c r="CA558" s="31" t="s">
        <v>2483</v>
      </c>
      <c r="CB558" s="31" t="s">
        <v>2519</v>
      </c>
      <c r="CC558" s="31">
        <v>4</v>
      </c>
      <c r="CD558" s="31">
        <v>1</v>
      </c>
      <c r="CE558" s="31" t="s">
        <v>20085</v>
      </c>
      <c r="CF558" s="31"/>
      <c r="CG558" s="31"/>
      <c r="CH558" s="31"/>
      <c r="CI558" s="31"/>
      <c r="CJ558" s="31"/>
      <c r="CK558" s="31"/>
      <c r="CL558" s="31" t="s">
        <v>33382</v>
      </c>
      <c r="CM558" s="31" t="s">
        <v>33383</v>
      </c>
      <c r="CN558" s="31">
        <v>127</v>
      </c>
      <c r="CO558" s="31" t="s">
        <v>33773</v>
      </c>
      <c r="CP558" s="31" t="s">
        <v>33383</v>
      </c>
      <c r="CQ558" s="31"/>
      <c r="CR558" s="31">
        <v>2158</v>
      </c>
      <c r="CS558" s="31" t="s">
        <v>8526</v>
      </c>
      <c r="CT558" s="31" t="s">
        <v>10265</v>
      </c>
      <c r="CU558" s="31" t="s">
        <v>8527</v>
      </c>
      <c r="CV558" s="31" t="s">
        <v>16797</v>
      </c>
      <c r="CW558" s="31" t="s">
        <v>16800</v>
      </c>
      <c r="CX558" s="31" t="s">
        <v>16801</v>
      </c>
      <c r="CY558" s="31" t="s">
        <v>8498</v>
      </c>
      <c r="CZ558" s="31" t="s">
        <v>8553</v>
      </c>
      <c r="DA558" s="31" t="s">
        <v>8493</v>
      </c>
      <c r="DB558" s="31" t="s">
        <v>18533</v>
      </c>
      <c r="DC558" s="31" t="s">
        <v>18534</v>
      </c>
      <c r="DD558" s="31" t="s">
        <v>18535</v>
      </c>
      <c r="DE558" s="31"/>
      <c r="DF558" s="31" t="s">
        <v>25639</v>
      </c>
      <c r="DG558" s="31" t="s">
        <v>25640</v>
      </c>
      <c r="DH558" s="31" t="s">
        <v>18699</v>
      </c>
      <c r="DI558" s="31" t="s">
        <v>18373</v>
      </c>
      <c r="DJ558" s="31" t="s">
        <v>18374</v>
      </c>
      <c r="DK558" s="31" t="s">
        <v>25644</v>
      </c>
      <c r="DL558" s="31" t="s">
        <v>25643</v>
      </c>
      <c r="DM558" s="38" t="s">
        <v>8804</v>
      </c>
      <c r="DN558" s="38"/>
      <c r="DO558" s="35">
        <v>0</v>
      </c>
      <c r="DP558" s="31" t="s">
        <v>15144</v>
      </c>
      <c r="DQ558" s="31" t="s">
        <v>15145</v>
      </c>
      <c r="DR558" s="31"/>
      <c r="DS558" s="31" t="s">
        <v>26530</v>
      </c>
      <c r="DT558" s="31"/>
      <c r="DU558" s="31">
        <v>3</v>
      </c>
      <c r="DV558" s="31" t="s">
        <v>32167</v>
      </c>
      <c r="DW558" s="31"/>
      <c r="DX558" s="31"/>
      <c r="DY558" s="31" t="s">
        <v>32551</v>
      </c>
      <c r="DZ558" s="31" t="s">
        <v>32414</v>
      </c>
      <c r="EA558" s="31" t="s">
        <v>32548</v>
      </c>
      <c r="EB558" s="31">
        <v>118407</v>
      </c>
      <c r="EC558" s="31" t="s">
        <v>40137</v>
      </c>
      <c r="ED558" s="31" t="s">
        <v>41101</v>
      </c>
      <c r="EE558" s="31" t="s">
        <v>922</v>
      </c>
      <c r="EF558" s="31" t="s">
        <v>922</v>
      </c>
      <c r="EG558" s="31"/>
      <c r="EH558" s="31"/>
      <c r="EI558" s="31"/>
      <c r="EJ558" s="31"/>
    </row>
    <row r="559" spans="1:140" ht="23.25" customHeight="1">
      <c r="A559" s="25">
        <v>557</v>
      </c>
      <c r="B559" s="30" t="s">
        <v>8171</v>
      </c>
      <c r="C559" s="31">
        <v>140191205</v>
      </c>
      <c r="D559" s="30" t="s">
        <v>1025</v>
      </c>
      <c r="E559" s="30"/>
      <c r="F559" s="30" t="s">
        <v>36260</v>
      </c>
      <c r="G559" s="31">
        <f t="shared" si="80"/>
        <v>65</v>
      </c>
      <c r="H559" s="72">
        <f t="shared" si="81"/>
        <v>46447</v>
      </c>
      <c r="I559" s="30"/>
      <c r="J559" s="30" t="s">
        <v>34084</v>
      </c>
      <c r="K559" s="30" t="s">
        <v>4318</v>
      </c>
      <c r="L559" s="31" t="s">
        <v>4318</v>
      </c>
      <c r="M559" s="31" t="s">
        <v>6378</v>
      </c>
      <c r="N559" s="31" t="s">
        <v>4652</v>
      </c>
      <c r="O559" s="31" t="s">
        <v>4317</v>
      </c>
      <c r="P559" s="31" t="s">
        <v>1299</v>
      </c>
      <c r="Q559" s="31"/>
      <c r="R559" s="31">
        <v>32</v>
      </c>
      <c r="S559" s="31">
        <v>0</v>
      </c>
      <c r="T559" s="31"/>
      <c r="U559" s="31">
        <v>96</v>
      </c>
      <c r="V559" s="31"/>
      <c r="W559" s="31" t="s">
        <v>5313</v>
      </c>
      <c r="X559" s="31" t="s">
        <v>5410</v>
      </c>
      <c r="Y559" s="31">
        <f t="shared" ca="1" si="82"/>
        <v>61</v>
      </c>
      <c r="Z559" s="31" t="str">
        <f t="shared" ca="1" si="83"/>
        <v>Lebih dari 58</v>
      </c>
      <c r="AA559" s="31"/>
      <c r="AB559" s="31" t="s">
        <v>7981</v>
      </c>
      <c r="AC559" s="31" t="s">
        <v>34154</v>
      </c>
      <c r="AD559" s="31" t="s">
        <v>34161</v>
      </c>
      <c r="AE559" s="31" t="s">
        <v>16849</v>
      </c>
      <c r="AF559" s="31" t="s">
        <v>7976</v>
      </c>
      <c r="AG559" s="31" t="s">
        <v>5851</v>
      </c>
      <c r="AH559" s="31" t="s">
        <v>5851</v>
      </c>
      <c r="AI559" s="31" t="s">
        <v>40275</v>
      </c>
      <c r="AJ559" s="31">
        <v>3191011072</v>
      </c>
      <c r="AK559" s="31" t="s">
        <v>4856</v>
      </c>
      <c r="AL559" s="31" t="s">
        <v>4857</v>
      </c>
      <c r="AM559" s="31" t="s">
        <v>2711</v>
      </c>
      <c r="AN559" s="31"/>
      <c r="AO559" s="31"/>
      <c r="AP559" s="31" t="s">
        <v>16873</v>
      </c>
      <c r="AQ559" s="31"/>
      <c r="AR559" s="31" t="s">
        <v>34144</v>
      </c>
      <c r="AS559" s="31" t="s">
        <v>34144</v>
      </c>
      <c r="AT559" s="31" t="str">
        <f>_xlfn.IFNA(VLOOKUP(D559,'[1]5. 1 Mei 2022'!$C$7:$F$60,4,FALSE),"")</f>
        <v/>
      </c>
      <c r="AU559" s="31"/>
      <c r="AV559" s="31" t="s">
        <v>7981</v>
      </c>
      <c r="AW559" s="31" t="s">
        <v>22705</v>
      </c>
      <c r="AX559" s="29" t="e">
        <f t="shared" si="86"/>
        <v>#VALUE!</v>
      </c>
      <c r="AY559" s="31" t="s">
        <v>26346</v>
      </c>
      <c r="AZ559" s="31" t="s">
        <v>16850</v>
      </c>
      <c r="BA559" s="30" t="s">
        <v>16849</v>
      </c>
      <c r="BB559" s="31"/>
      <c r="BC559" s="31"/>
      <c r="BD559" s="31" t="s">
        <v>7978</v>
      </c>
      <c r="BE559" s="31" t="s">
        <v>7976</v>
      </c>
      <c r="BF559" s="31" t="s">
        <v>7981</v>
      </c>
      <c r="BG559" s="31" t="s">
        <v>22718</v>
      </c>
      <c r="BH559" s="31"/>
      <c r="BI559" s="31" t="s">
        <v>8137</v>
      </c>
      <c r="BJ559" s="31" t="s">
        <v>21630</v>
      </c>
      <c r="BK559" s="31" t="str">
        <f t="shared" si="78"/>
        <v>IV/e</v>
      </c>
      <c r="BL559" s="31" t="s">
        <v>8077</v>
      </c>
      <c r="BM559" s="31"/>
      <c r="BN559" s="31"/>
      <c r="BO559" s="31"/>
      <c r="BP559" s="31" t="s">
        <v>1498</v>
      </c>
      <c r="BQ559" s="31" t="s">
        <v>21630</v>
      </c>
      <c r="BR559" s="31" t="s">
        <v>1690</v>
      </c>
      <c r="BS559" s="31"/>
      <c r="BT559" s="31" t="s">
        <v>545</v>
      </c>
      <c r="BU559" s="31"/>
      <c r="BV559" s="31" t="s">
        <v>2342</v>
      </c>
      <c r="BW559" s="31">
        <f t="shared" ca="1" si="84"/>
        <v>22</v>
      </c>
      <c r="BX559" s="78">
        <f t="shared" ca="1" si="85"/>
        <v>3</v>
      </c>
      <c r="BY559" s="31"/>
      <c r="BZ559" s="31"/>
      <c r="CA559" s="31" t="s">
        <v>2483</v>
      </c>
      <c r="CB559" s="31" t="s">
        <v>2519</v>
      </c>
      <c r="CC559" s="31">
        <v>3</v>
      </c>
      <c r="CD559" s="31">
        <v>1</v>
      </c>
      <c r="CE559" s="31" t="s">
        <v>20085</v>
      </c>
      <c r="CF559" s="31"/>
      <c r="CG559" s="31">
        <v>2004</v>
      </c>
      <c r="CH559" s="31" t="s">
        <v>7893</v>
      </c>
      <c r="CI559" s="31">
        <v>2008</v>
      </c>
      <c r="CJ559" s="31" t="s">
        <v>5548</v>
      </c>
      <c r="CK559" s="31"/>
      <c r="CL559" s="31" t="s">
        <v>32849</v>
      </c>
      <c r="CM559" s="31" t="s">
        <v>32850</v>
      </c>
      <c r="CN559" s="31">
        <v>127</v>
      </c>
      <c r="CO559" s="31" t="s">
        <v>32851</v>
      </c>
      <c r="CP559" s="31" t="s">
        <v>32850</v>
      </c>
      <c r="CQ559" s="31">
        <v>127</v>
      </c>
      <c r="CR559" s="31">
        <v>2003</v>
      </c>
      <c r="CS559" s="31" t="s">
        <v>10431</v>
      </c>
      <c r="CT559" s="31" t="s">
        <v>10428</v>
      </c>
      <c r="CU559" s="31" t="s">
        <v>10432</v>
      </c>
      <c r="CV559" s="31" t="s">
        <v>8557</v>
      </c>
      <c r="CW559" s="31" t="s">
        <v>8558</v>
      </c>
      <c r="CX559" s="31" t="s">
        <v>926</v>
      </c>
      <c r="CY559" s="31" t="s">
        <v>10350</v>
      </c>
      <c r="CZ559" s="31" t="s">
        <v>8555</v>
      </c>
      <c r="DA559" s="31" t="s">
        <v>10247</v>
      </c>
      <c r="DB559" s="31" t="s">
        <v>25128</v>
      </c>
      <c r="DC559" s="31"/>
      <c r="DD559" s="31"/>
      <c r="DE559" s="31" t="s">
        <v>18699</v>
      </c>
      <c r="DF559" s="31" t="s">
        <v>25639</v>
      </c>
      <c r="DG559" s="31" t="s">
        <v>25640</v>
      </c>
      <c r="DH559" s="31" t="s">
        <v>18699</v>
      </c>
      <c r="DI559" s="31"/>
      <c r="DJ559" s="31"/>
      <c r="DK559" s="31" t="s">
        <v>25644</v>
      </c>
      <c r="DL559" s="31" t="s">
        <v>25643</v>
      </c>
      <c r="DM559" s="38" t="s">
        <v>9046</v>
      </c>
      <c r="DN559" s="38"/>
      <c r="DO559" s="35" t="s">
        <v>31478</v>
      </c>
      <c r="DP559" s="31" t="s">
        <v>12941</v>
      </c>
      <c r="DQ559" s="31" t="s">
        <v>12940</v>
      </c>
      <c r="DR559" s="31"/>
      <c r="DS559" s="31" t="s">
        <v>26727</v>
      </c>
      <c r="DT559" s="31"/>
      <c r="DU559" s="31">
        <v>3</v>
      </c>
      <c r="DV559" s="31" t="s">
        <v>32167</v>
      </c>
      <c r="DW559" s="31"/>
      <c r="DX559" s="31"/>
      <c r="DY559" s="31" t="s">
        <v>33491</v>
      </c>
      <c r="DZ559" s="31" t="s">
        <v>21711</v>
      </c>
      <c r="EA559" s="31" t="s">
        <v>33461</v>
      </c>
      <c r="EB559" s="31">
        <v>1533361</v>
      </c>
      <c r="EC559" s="31" t="s">
        <v>40137</v>
      </c>
      <c r="ED559" s="31" t="s">
        <v>41101</v>
      </c>
      <c r="EE559" s="31" t="s">
        <v>2711</v>
      </c>
      <c r="EF559" s="31" t="s">
        <v>2711</v>
      </c>
      <c r="EG559" s="31"/>
      <c r="EH559" s="31"/>
      <c r="EI559" s="31"/>
      <c r="EJ559" s="31"/>
    </row>
    <row r="560" spans="1:140" ht="23.25" customHeight="1">
      <c r="A560" s="25">
        <v>558</v>
      </c>
      <c r="B560" s="30" t="s">
        <v>29098</v>
      </c>
      <c r="C560" s="31" t="s">
        <v>29025</v>
      </c>
      <c r="D560" s="30" t="s">
        <v>29987</v>
      </c>
      <c r="E560" s="30"/>
      <c r="F560" s="30" t="s">
        <v>36258</v>
      </c>
      <c r="G560" s="31">
        <f t="shared" si="80"/>
        <v>58</v>
      </c>
      <c r="H560" s="72">
        <f t="shared" si="81"/>
        <v>53083</v>
      </c>
      <c r="I560" s="30"/>
      <c r="J560" s="30" t="s">
        <v>34084</v>
      </c>
      <c r="K560" s="30" t="s">
        <v>4318</v>
      </c>
      <c r="L560" s="31" t="s">
        <v>4318</v>
      </c>
      <c r="M560" s="31" t="s">
        <v>3186</v>
      </c>
      <c r="N560" s="31" t="s">
        <v>3311</v>
      </c>
      <c r="O560" s="31" t="s">
        <v>2534</v>
      </c>
      <c r="P560" s="31" t="s">
        <v>30295</v>
      </c>
      <c r="Q560" s="31"/>
      <c r="R560" s="31">
        <v>2</v>
      </c>
      <c r="S560" s="31">
        <v>0</v>
      </c>
      <c r="T560" s="31"/>
      <c r="U560" s="31"/>
      <c r="V560" s="31"/>
      <c r="W560" s="31" t="s">
        <v>6910</v>
      </c>
      <c r="X560" s="31" t="s">
        <v>21682</v>
      </c>
      <c r="Y560" s="31" t="e">
        <f t="shared" ca="1" si="82"/>
        <v>#VALUE!</v>
      </c>
      <c r="Z560" s="31" t="e">
        <f t="shared" ca="1" si="83"/>
        <v>#VALUE!</v>
      </c>
      <c r="AA560" s="31"/>
      <c r="AB560" s="31" t="s">
        <v>16546</v>
      </c>
      <c r="AC560" s="31" t="s">
        <v>34154</v>
      </c>
      <c r="AD560" s="31" t="s">
        <v>34161</v>
      </c>
      <c r="AE560" s="31" t="s">
        <v>16826</v>
      </c>
      <c r="AF560" s="31" t="s">
        <v>7976</v>
      </c>
      <c r="AG560" s="31" t="s">
        <v>5851</v>
      </c>
      <c r="AH560" s="31" t="s">
        <v>5851</v>
      </c>
      <c r="AI560" s="31" t="s">
        <v>40275</v>
      </c>
      <c r="AJ560" s="31" t="s">
        <v>30830</v>
      </c>
      <c r="AK560" s="31" t="s">
        <v>30831</v>
      </c>
      <c r="AL560" s="31" t="s">
        <v>22958</v>
      </c>
      <c r="AM560" s="31" t="s">
        <v>2711</v>
      </c>
      <c r="AN560" s="31"/>
      <c r="AO560" s="31"/>
      <c r="AP560" s="31" t="s">
        <v>16826</v>
      </c>
      <c r="AQ560" s="31" t="s">
        <v>26138</v>
      </c>
      <c r="AR560" s="31" t="s">
        <v>34144</v>
      </c>
      <c r="AS560" s="31" t="s">
        <v>34144</v>
      </c>
      <c r="AT560" s="31" t="str">
        <f>_xlfn.IFNA(VLOOKUP(D560,'[1]5. 1 Mei 2022'!$C$7:$F$60,4,FALSE),"")</f>
        <v/>
      </c>
      <c r="AU560" s="31"/>
      <c r="AV560" s="31" t="s">
        <v>5278</v>
      </c>
      <c r="AW560" s="31" t="s">
        <v>26138</v>
      </c>
      <c r="AX560" s="29">
        <f t="shared" si="86"/>
        <v>45978</v>
      </c>
      <c r="AY560" s="31" t="s">
        <v>26346</v>
      </c>
      <c r="AZ560" s="31" t="s">
        <v>16828</v>
      </c>
      <c r="BA560" s="30" t="s">
        <v>16826</v>
      </c>
      <c r="BB560" s="31"/>
      <c r="BC560" s="31"/>
      <c r="BD560" s="31" t="s">
        <v>7978</v>
      </c>
      <c r="BE560" s="31" t="s">
        <v>7976</v>
      </c>
      <c r="BF560" s="31" t="s">
        <v>5278</v>
      </c>
      <c r="BG560" s="31"/>
      <c r="BH560" s="31"/>
      <c r="BI560" s="31"/>
      <c r="BJ560" s="31"/>
      <c r="BK560" s="31" t="str">
        <f t="shared" si="78"/>
        <v>III/b</v>
      </c>
      <c r="BL560" s="31" t="s">
        <v>8077</v>
      </c>
      <c r="BM560" s="31"/>
      <c r="BN560" s="31"/>
      <c r="BO560" s="31"/>
      <c r="BP560" s="31"/>
      <c r="BQ560" s="31" t="s">
        <v>20298</v>
      </c>
      <c r="BR560" s="29">
        <v>44739</v>
      </c>
      <c r="BS560" s="52" t="s">
        <v>34683</v>
      </c>
      <c r="BT560" s="31" t="s">
        <v>26137</v>
      </c>
      <c r="BU560" s="31" t="s">
        <v>30295</v>
      </c>
      <c r="BV560" s="31" t="s">
        <v>26138</v>
      </c>
      <c r="BW560" s="31">
        <f t="shared" ca="1" si="84"/>
        <v>3</v>
      </c>
      <c r="BX560" s="78">
        <f t="shared" ca="1" si="85"/>
        <v>3</v>
      </c>
      <c r="BY560" s="31"/>
      <c r="BZ560" s="31"/>
      <c r="CA560" s="31" t="s">
        <v>2483</v>
      </c>
      <c r="CB560" s="31" t="s">
        <v>2519</v>
      </c>
      <c r="CC560" s="31"/>
      <c r="CD560" s="31">
        <v>1</v>
      </c>
      <c r="CE560" s="31"/>
      <c r="CF560" s="31"/>
      <c r="CG560" s="31"/>
      <c r="CH560" s="31"/>
      <c r="CI560" s="31"/>
      <c r="CJ560" s="31"/>
      <c r="CK560" s="31"/>
      <c r="CL560" s="31" t="s">
        <v>30633</v>
      </c>
      <c r="CM560" s="31" t="s">
        <v>21758</v>
      </c>
      <c r="CN560" s="31">
        <v>123</v>
      </c>
      <c r="CO560" s="31" t="s">
        <v>29319</v>
      </c>
      <c r="CP560" s="31" t="s">
        <v>21758</v>
      </c>
      <c r="CQ560" s="31">
        <v>123</v>
      </c>
      <c r="CR560" s="31">
        <v>2423</v>
      </c>
      <c r="CS560" s="31" t="s">
        <v>25123</v>
      </c>
      <c r="CT560" s="31"/>
      <c r="CU560" s="31"/>
      <c r="CV560" s="31"/>
      <c r="CW560" s="31"/>
      <c r="CX560" s="31"/>
      <c r="CY560" s="31"/>
      <c r="CZ560" s="31"/>
      <c r="DA560" s="31"/>
      <c r="DB560" s="31"/>
      <c r="DC560" s="31"/>
      <c r="DD560" s="31"/>
      <c r="DE560" s="31"/>
      <c r="DF560" s="31"/>
      <c r="DG560" s="31"/>
      <c r="DH560" s="31"/>
      <c r="DI560" s="31"/>
      <c r="DJ560" s="31"/>
      <c r="DK560" s="31"/>
      <c r="DL560" s="31"/>
      <c r="DM560" s="38" t="s">
        <v>30829</v>
      </c>
      <c r="DN560" s="38"/>
      <c r="DO560" s="35"/>
      <c r="DP560" s="31" t="s">
        <v>30827</v>
      </c>
      <c r="DQ560" s="31" t="s">
        <v>30828</v>
      </c>
      <c r="DR560" s="31" t="s">
        <v>29242</v>
      </c>
      <c r="DS560" s="31" t="s">
        <v>30631</v>
      </c>
      <c r="DT560" s="31" t="s">
        <v>30632</v>
      </c>
      <c r="DU560" s="31">
        <v>2</v>
      </c>
      <c r="DV560" s="31" t="s">
        <v>32165</v>
      </c>
      <c r="DW560" s="31"/>
      <c r="DX560" s="31"/>
      <c r="DY560" s="31" t="s">
        <v>30630</v>
      </c>
      <c r="DZ560" s="31" t="s">
        <v>28399</v>
      </c>
      <c r="EA560" s="31"/>
      <c r="EB560" s="31">
        <v>0</v>
      </c>
      <c r="EC560" s="31" t="s">
        <v>40137</v>
      </c>
      <c r="ED560" s="31" t="s">
        <v>41101</v>
      </c>
      <c r="EE560" s="31" t="s">
        <v>2711</v>
      </c>
      <c r="EF560" s="31" t="s">
        <v>2711</v>
      </c>
      <c r="EG560" s="31"/>
      <c r="EH560" s="31"/>
      <c r="EI560" s="31"/>
      <c r="EJ560" s="31"/>
    </row>
    <row r="561" spans="1:140" ht="23.25" customHeight="1">
      <c r="A561" s="25">
        <v>559</v>
      </c>
      <c r="B561" s="30" t="s">
        <v>33783</v>
      </c>
      <c r="C561" s="31" t="s">
        <v>6220</v>
      </c>
      <c r="D561" s="30" t="s">
        <v>33785</v>
      </c>
      <c r="E561" s="30"/>
      <c r="F561" s="30" t="s">
        <v>36262</v>
      </c>
      <c r="G561" s="31">
        <f t="shared" si="80"/>
        <v>58</v>
      </c>
      <c r="H561" s="72">
        <f t="shared" si="81"/>
        <v>52657</v>
      </c>
      <c r="I561" s="30"/>
      <c r="J561" s="30" t="s">
        <v>34085</v>
      </c>
      <c r="K561" s="30" t="s">
        <v>34082</v>
      </c>
      <c r="L561" s="31" t="s">
        <v>6220</v>
      </c>
      <c r="M561" s="31" t="s">
        <v>3186</v>
      </c>
      <c r="N561" s="31" t="s">
        <v>3311</v>
      </c>
      <c r="O561" s="31" t="s">
        <v>2534</v>
      </c>
      <c r="P561" s="66" t="s">
        <v>21747</v>
      </c>
      <c r="Q561" s="66"/>
      <c r="R561" s="31"/>
      <c r="S561" s="31"/>
      <c r="T561" s="52" t="s">
        <v>21914</v>
      </c>
      <c r="U561" s="31"/>
      <c r="V561" s="31"/>
      <c r="W561" s="31" t="s">
        <v>6910</v>
      </c>
      <c r="X561" s="31" t="s">
        <v>17238</v>
      </c>
      <c r="Y561" s="31" t="e">
        <f t="shared" ca="1" si="82"/>
        <v>#VALUE!</v>
      </c>
      <c r="Z561" s="31" t="e">
        <f t="shared" ca="1" si="83"/>
        <v>#VALUE!</v>
      </c>
      <c r="AA561" s="31"/>
      <c r="AB561" s="31" t="s">
        <v>4238</v>
      </c>
      <c r="AC561" s="31" t="s">
        <v>34154</v>
      </c>
      <c r="AD561" s="31" t="s">
        <v>34161</v>
      </c>
      <c r="AE561" s="31" t="s">
        <v>16830</v>
      </c>
      <c r="AF561" s="31" t="s">
        <v>7976</v>
      </c>
      <c r="AG561" s="31" t="s">
        <v>5851</v>
      </c>
      <c r="AH561" s="31" t="s">
        <v>5851</v>
      </c>
      <c r="AI561" s="31" t="s">
        <v>40275</v>
      </c>
      <c r="AJ561" s="31" t="s">
        <v>33820</v>
      </c>
      <c r="AK561" s="31" t="s">
        <v>33821</v>
      </c>
      <c r="AL561" s="31" t="s">
        <v>28697</v>
      </c>
      <c r="AM561" s="31" t="s">
        <v>2711</v>
      </c>
      <c r="AN561" s="31"/>
      <c r="AO561" s="31"/>
      <c r="AP561" s="31" t="s">
        <v>16830</v>
      </c>
      <c r="AQ561" s="31"/>
      <c r="AR561" s="31" t="s">
        <v>34144</v>
      </c>
      <c r="AS561" s="31" t="s">
        <v>34144</v>
      </c>
      <c r="AT561" s="31" t="str">
        <f>_xlfn.IFNA(VLOOKUP(D561,'[1]5. 1 Mei 2022'!$C$7:$F$60,4,FALSE),"")</f>
        <v/>
      </c>
      <c r="AU561" s="31"/>
      <c r="AV561" s="31" t="s">
        <v>14099</v>
      </c>
      <c r="AW561" s="31" t="s">
        <v>21723</v>
      </c>
      <c r="AX561" s="29">
        <f t="shared" si="86"/>
        <v>46555</v>
      </c>
      <c r="AY561" s="31" t="s">
        <v>26346</v>
      </c>
      <c r="AZ561" s="31" t="s">
        <v>16832</v>
      </c>
      <c r="BA561" s="30" t="s">
        <v>16830</v>
      </c>
      <c r="BB561" s="31"/>
      <c r="BC561" s="31"/>
      <c r="BD561" s="31" t="s">
        <v>7978</v>
      </c>
      <c r="BE561" s="31" t="s">
        <v>7976</v>
      </c>
      <c r="BF561" s="31" t="s">
        <v>14099</v>
      </c>
      <c r="BG561" s="31"/>
      <c r="BH561" s="31"/>
      <c r="BI561" s="31"/>
      <c r="BJ561" s="31"/>
      <c r="BK561" s="31" t="str">
        <f t="shared" si="78"/>
        <v>III/b</v>
      </c>
      <c r="BL561" s="31"/>
      <c r="BM561" s="31"/>
      <c r="BN561" s="31"/>
      <c r="BO561" s="31"/>
      <c r="BP561" s="31"/>
      <c r="BQ561" s="31"/>
      <c r="BR561" s="31"/>
      <c r="BS561" s="31"/>
      <c r="BT561" s="31"/>
      <c r="BU561" s="31"/>
      <c r="BV561" s="31" t="s">
        <v>21723</v>
      </c>
      <c r="BW561" s="31">
        <f t="shared" ca="1" si="84"/>
        <v>1</v>
      </c>
      <c r="BX561" s="78">
        <f t="shared" ca="1" si="85"/>
        <v>3</v>
      </c>
      <c r="BY561" s="31"/>
      <c r="BZ561" s="31"/>
      <c r="CA561" s="31" t="s">
        <v>2483</v>
      </c>
      <c r="CB561" s="31" t="s">
        <v>2406</v>
      </c>
      <c r="CC561" s="31"/>
      <c r="CD561" s="31"/>
      <c r="CE561" s="31"/>
      <c r="CF561" s="31"/>
      <c r="CG561" s="31"/>
      <c r="CH561" s="31"/>
      <c r="CI561" s="31"/>
      <c r="CJ561" s="31"/>
      <c r="CK561" s="31"/>
      <c r="CL561" s="31" t="s">
        <v>33822</v>
      </c>
      <c r="CM561" s="31" t="s">
        <v>31139</v>
      </c>
      <c r="CN561" s="31">
        <v>126</v>
      </c>
      <c r="CO561" s="31" t="s">
        <v>33818</v>
      </c>
      <c r="CP561" s="31" t="s">
        <v>31139</v>
      </c>
      <c r="CQ561" s="31">
        <v>126</v>
      </c>
      <c r="CR561" s="31"/>
      <c r="CS561" s="31"/>
      <c r="CT561" s="31"/>
      <c r="CU561" s="31"/>
      <c r="CV561" s="31"/>
      <c r="CW561" s="31"/>
      <c r="CX561" s="31"/>
      <c r="CY561" s="31"/>
      <c r="CZ561" s="31"/>
      <c r="DA561" s="31"/>
      <c r="DB561" s="31"/>
      <c r="DC561" s="31"/>
      <c r="DD561" s="31"/>
      <c r="DE561" s="31"/>
      <c r="DF561" s="31"/>
      <c r="DG561" s="31"/>
      <c r="DH561" s="31"/>
      <c r="DI561" s="31"/>
      <c r="DJ561" s="31"/>
      <c r="DK561" s="31"/>
      <c r="DL561" s="31"/>
      <c r="DM561" s="38" t="s">
        <v>35539</v>
      </c>
      <c r="DN561" s="38"/>
      <c r="DO561" s="35"/>
      <c r="DP561" s="31" t="s">
        <v>33793</v>
      </c>
      <c r="DQ561" s="31" t="s">
        <v>33794</v>
      </c>
      <c r="DR561" s="31"/>
      <c r="DS561" s="31" t="s">
        <v>33795</v>
      </c>
      <c r="DT561" s="31" t="s">
        <v>33823</v>
      </c>
      <c r="DU561" s="31"/>
      <c r="DV561" s="31"/>
      <c r="DW561" s="31"/>
      <c r="DX561" s="31"/>
      <c r="DY561" s="31" t="s">
        <v>33819</v>
      </c>
      <c r="DZ561" s="31" t="s">
        <v>21699</v>
      </c>
      <c r="EA561" s="31"/>
      <c r="EB561" s="31"/>
      <c r="EC561" s="31" t="s">
        <v>40137</v>
      </c>
      <c r="ED561" s="31" t="s">
        <v>41101</v>
      </c>
      <c r="EE561" s="31" t="s">
        <v>2711</v>
      </c>
      <c r="EF561" s="31" t="s">
        <v>2711</v>
      </c>
      <c r="EG561" s="31"/>
      <c r="EH561" s="31"/>
      <c r="EI561" s="31"/>
      <c r="EJ561" s="31"/>
    </row>
    <row r="562" spans="1:140" ht="23.25" customHeight="1">
      <c r="A562" s="25">
        <v>560</v>
      </c>
      <c r="B562" s="30" t="s">
        <v>10129</v>
      </c>
      <c r="C562" s="31" t="s">
        <v>4318</v>
      </c>
      <c r="D562" s="30" t="s">
        <v>10130</v>
      </c>
      <c r="E562" s="30"/>
      <c r="F562" s="30" t="s">
        <v>36253</v>
      </c>
      <c r="G562" s="31">
        <f t="shared" si="80"/>
        <v>60</v>
      </c>
      <c r="H562" s="72">
        <f t="shared" si="81"/>
        <v>48976</v>
      </c>
      <c r="I562" s="30"/>
      <c r="J562" s="30" t="s">
        <v>34084</v>
      </c>
      <c r="K562" s="30" t="s">
        <v>4318</v>
      </c>
      <c r="L562" s="31" t="s">
        <v>4318</v>
      </c>
      <c r="M562" s="31" t="s">
        <v>3186</v>
      </c>
      <c r="N562" s="31" t="s">
        <v>7121</v>
      </c>
      <c r="O562" s="31" t="s">
        <v>3948</v>
      </c>
      <c r="P562" s="31" t="s">
        <v>15640</v>
      </c>
      <c r="Q562" s="31"/>
      <c r="R562" s="31">
        <v>20</v>
      </c>
      <c r="S562" s="31">
        <v>11</v>
      </c>
      <c r="T562" s="31"/>
      <c r="U562" s="31">
        <v>78</v>
      </c>
      <c r="V562" s="31"/>
      <c r="W562" s="31" t="s">
        <v>4066</v>
      </c>
      <c r="X562" s="31" t="s">
        <v>10132</v>
      </c>
      <c r="Y562" s="31">
        <f t="shared" ca="1" si="82"/>
        <v>49</v>
      </c>
      <c r="Z562" s="31" t="str">
        <f t="shared" ca="1" si="83"/>
        <v>46-58</v>
      </c>
      <c r="AA562" s="31"/>
      <c r="AB562" s="31" t="s">
        <v>15980</v>
      </c>
      <c r="AC562" s="31" t="s">
        <v>34154</v>
      </c>
      <c r="AD562" s="31" t="s">
        <v>34161</v>
      </c>
      <c r="AE562" s="31" t="s">
        <v>16858</v>
      </c>
      <c r="AF562" s="31" t="s">
        <v>7976</v>
      </c>
      <c r="AG562" s="31" t="s">
        <v>5851</v>
      </c>
      <c r="AH562" s="31" t="s">
        <v>5851</v>
      </c>
      <c r="AI562" s="31" t="s">
        <v>40275</v>
      </c>
      <c r="AJ562" s="31" t="s">
        <v>10200</v>
      </c>
      <c r="AK562" s="31" t="s">
        <v>10201</v>
      </c>
      <c r="AL562" s="31" t="s">
        <v>6332</v>
      </c>
      <c r="AM562" s="31" t="s">
        <v>2711</v>
      </c>
      <c r="AN562" s="31"/>
      <c r="AO562" s="31"/>
      <c r="AP562" s="31" t="s">
        <v>16858</v>
      </c>
      <c r="AQ562" s="31" t="s">
        <v>231</v>
      </c>
      <c r="AR562" s="31" t="s">
        <v>34143</v>
      </c>
      <c r="AS562" s="31" t="s">
        <v>34143</v>
      </c>
      <c r="AT562" s="31" t="str">
        <f>_xlfn.IFNA(VLOOKUP(D562,'[1]5. 1 Mei 2022'!$C$7:$F$60,4,FALSE),"")</f>
        <v/>
      </c>
      <c r="AU562" s="31"/>
      <c r="AV562" s="31" t="s">
        <v>30286</v>
      </c>
      <c r="AW562" s="31" t="s">
        <v>29378</v>
      </c>
      <c r="AX562" s="29">
        <f t="shared" si="86"/>
        <v>46159</v>
      </c>
      <c r="AY562" s="31" t="s">
        <v>26346</v>
      </c>
      <c r="AZ562" s="31" t="s">
        <v>16859</v>
      </c>
      <c r="BA562" s="30" t="s">
        <v>16858</v>
      </c>
      <c r="BB562" s="31"/>
      <c r="BC562" s="31"/>
      <c r="BD562" s="31" t="s">
        <v>30284</v>
      </c>
      <c r="BE562" s="31" t="s">
        <v>7976</v>
      </c>
      <c r="BF562" s="31" t="s">
        <v>30286</v>
      </c>
      <c r="BG562" s="31"/>
      <c r="BH562" s="31"/>
      <c r="BI562" s="31" t="s">
        <v>8137</v>
      </c>
      <c r="BJ562" s="31" t="s">
        <v>20308</v>
      </c>
      <c r="BK562" s="31" t="str">
        <f t="shared" si="78"/>
        <v>IV/b</v>
      </c>
      <c r="BL562" s="31" t="s">
        <v>8077</v>
      </c>
      <c r="BM562" s="31"/>
      <c r="BN562" s="31"/>
      <c r="BO562" s="31"/>
      <c r="BP562" s="31"/>
      <c r="BQ562" s="31" t="s">
        <v>20308</v>
      </c>
      <c r="BR562" s="31" t="s">
        <v>17826</v>
      </c>
      <c r="BS562" s="31" t="s">
        <v>29936</v>
      </c>
      <c r="BT562" s="31" t="s">
        <v>3388</v>
      </c>
      <c r="BU562" s="31" t="s">
        <v>7624</v>
      </c>
      <c r="BV562" s="31" t="s">
        <v>231</v>
      </c>
      <c r="BW562" s="31">
        <f t="shared" ca="1" si="84"/>
        <v>10</v>
      </c>
      <c r="BX562" s="78">
        <f t="shared" ca="1" si="85"/>
        <v>3</v>
      </c>
      <c r="BY562" s="31"/>
      <c r="BZ562" s="31" t="s">
        <v>38771</v>
      </c>
      <c r="CA562" s="31" t="s">
        <v>2483</v>
      </c>
      <c r="CB562" s="31" t="s">
        <v>2519</v>
      </c>
      <c r="CC562" s="31">
        <v>2</v>
      </c>
      <c r="CD562" s="31">
        <v>1</v>
      </c>
      <c r="CE562" s="31" t="s">
        <v>20085</v>
      </c>
      <c r="CF562" s="31"/>
      <c r="CG562" s="31"/>
      <c r="CH562" s="31"/>
      <c r="CI562" s="31"/>
      <c r="CJ562" s="31"/>
      <c r="CK562" s="31"/>
      <c r="CL562" s="31" t="s">
        <v>32041</v>
      </c>
      <c r="CM562" s="31" t="s">
        <v>32042</v>
      </c>
      <c r="CN562" s="31">
        <v>127</v>
      </c>
      <c r="CO562" s="31" t="s">
        <v>32043</v>
      </c>
      <c r="CP562" s="31" t="s">
        <v>32042</v>
      </c>
      <c r="CQ562" s="31">
        <v>127</v>
      </c>
      <c r="CR562" s="31">
        <v>2330</v>
      </c>
      <c r="CS562" s="31" t="s">
        <v>11249</v>
      </c>
      <c r="CT562" s="31" t="s">
        <v>11250</v>
      </c>
      <c r="CU562" s="31" t="s">
        <v>11246</v>
      </c>
      <c r="CV562" s="31" t="s">
        <v>10202</v>
      </c>
      <c r="CW562" s="31" t="s">
        <v>10203</v>
      </c>
      <c r="CX562" s="31" t="s">
        <v>8289</v>
      </c>
      <c r="CY562" s="31"/>
      <c r="CZ562" s="31"/>
      <c r="DA562" s="31"/>
      <c r="DB562" s="31" t="s">
        <v>8703</v>
      </c>
      <c r="DC562" s="31" t="s">
        <v>18692</v>
      </c>
      <c r="DD562" s="31" t="s">
        <v>18658</v>
      </c>
      <c r="DE562" s="31" t="s">
        <v>18699</v>
      </c>
      <c r="DF562" s="31" t="s">
        <v>25639</v>
      </c>
      <c r="DG562" s="31" t="s">
        <v>25640</v>
      </c>
      <c r="DH562" s="31" t="s">
        <v>18699</v>
      </c>
      <c r="DI562" s="31" t="s">
        <v>18461</v>
      </c>
      <c r="DJ562" s="31" t="s">
        <v>18462</v>
      </c>
      <c r="DK562" s="31" t="s">
        <v>25644</v>
      </c>
      <c r="DL562" s="31" t="s">
        <v>25643</v>
      </c>
      <c r="DM562" s="38" t="s">
        <v>10198</v>
      </c>
      <c r="DN562" s="38"/>
      <c r="DO562" s="35" t="s">
        <v>20492</v>
      </c>
      <c r="DP562" s="31" t="s">
        <v>12873</v>
      </c>
      <c r="DQ562" s="31" t="s">
        <v>10199</v>
      </c>
      <c r="DR562" s="31"/>
      <c r="DS562" s="31" t="s">
        <v>10197</v>
      </c>
      <c r="DT562" s="31" t="s">
        <v>37554</v>
      </c>
      <c r="DU562" s="31">
        <v>2</v>
      </c>
      <c r="DV562" s="31" t="s">
        <v>32167</v>
      </c>
      <c r="DW562" s="31"/>
      <c r="DX562" s="31"/>
      <c r="DY562" s="31" t="s">
        <v>23203</v>
      </c>
      <c r="DZ562" s="31" t="s">
        <v>23204</v>
      </c>
      <c r="EA562" s="31"/>
      <c r="EB562" s="31">
        <v>0</v>
      </c>
      <c r="EC562" s="31" t="s">
        <v>40137</v>
      </c>
      <c r="ED562" s="31" t="s">
        <v>41101</v>
      </c>
      <c r="EE562" s="31" t="s">
        <v>2711</v>
      </c>
      <c r="EF562" s="31" t="s">
        <v>2711</v>
      </c>
      <c r="EG562" s="31"/>
      <c r="EH562" s="31"/>
      <c r="EI562" s="31"/>
      <c r="EJ562" s="31"/>
    </row>
    <row r="563" spans="1:140" ht="23.25" customHeight="1">
      <c r="A563" s="25">
        <v>561</v>
      </c>
      <c r="B563" s="30" t="s">
        <v>25779</v>
      </c>
      <c r="C563" s="31">
        <v>140376485</v>
      </c>
      <c r="D563" s="30" t="s">
        <v>6903</v>
      </c>
      <c r="E563" s="30"/>
      <c r="F563" s="30" t="s">
        <v>36257</v>
      </c>
      <c r="G563" s="31">
        <f t="shared" si="80"/>
        <v>58</v>
      </c>
      <c r="H563" s="72">
        <f t="shared" si="81"/>
        <v>46447</v>
      </c>
      <c r="I563" s="30"/>
      <c r="J563" s="30" t="s">
        <v>34084</v>
      </c>
      <c r="K563" s="30" t="s">
        <v>4318</v>
      </c>
      <c r="L563" s="31" t="s">
        <v>4318</v>
      </c>
      <c r="M563" s="31" t="s">
        <v>3186</v>
      </c>
      <c r="N563" s="31" t="s">
        <v>5797</v>
      </c>
      <c r="O563" s="31" t="s">
        <v>5271</v>
      </c>
      <c r="P563" s="31" t="s">
        <v>23983</v>
      </c>
      <c r="Q563" s="31"/>
      <c r="R563" s="31">
        <v>18</v>
      </c>
      <c r="S563" s="31">
        <v>0</v>
      </c>
      <c r="T563" s="31"/>
      <c r="U563" s="31">
        <v>64</v>
      </c>
      <c r="V563" s="31" t="s">
        <v>4039</v>
      </c>
      <c r="W563" s="31" t="s">
        <v>3353</v>
      </c>
      <c r="X563" s="31" t="s">
        <v>6267</v>
      </c>
      <c r="Y563" s="31">
        <f t="shared" ca="1" si="82"/>
        <v>54</v>
      </c>
      <c r="Z563" s="31" t="str">
        <f t="shared" ca="1" si="83"/>
        <v>46-58</v>
      </c>
      <c r="AA563" s="31"/>
      <c r="AB563" s="31" t="s">
        <v>12474</v>
      </c>
      <c r="AC563" s="31" t="s">
        <v>34154</v>
      </c>
      <c r="AD563" s="31" t="s">
        <v>34161</v>
      </c>
      <c r="AE563" s="31" t="s">
        <v>25131</v>
      </c>
      <c r="AF563" s="31" t="s">
        <v>7976</v>
      </c>
      <c r="AG563" s="31" t="s">
        <v>5851</v>
      </c>
      <c r="AH563" s="31" t="s">
        <v>5851</v>
      </c>
      <c r="AI563" s="31" t="s">
        <v>40275</v>
      </c>
      <c r="AJ563" s="31">
        <v>4101060176</v>
      </c>
      <c r="AK563" s="31" t="s">
        <v>4358</v>
      </c>
      <c r="AL563" s="31" t="s">
        <v>5516</v>
      </c>
      <c r="AM563" s="31" t="s">
        <v>2711</v>
      </c>
      <c r="AN563" s="31"/>
      <c r="AO563" s="31"/>
      <c r="AP563" s="31" t="s">
        <v>25131</v>
      </c>
      <c r="AQ563" s="31"/>
      <c r="AR563" s="31" t="s">
        <v>34143</v>
      </c>
      <c r="AS563" s="31" t="s">
        <v>34143</v>
      </c>
      <c r="AT563" s="31" t="str">
        <f>_xlfn.IFNA(VLOOKUP(D563,'[1]5. 1 Mei 2022'!$C$7:$F$60,4,FALSE),"")</f>
        <v/>
      </c>
      <c r="AU563" s="31"/>
      <c r="AV563" s="31" t="s">
        <v>30286</v>
      </c>
      <c r="AW563" s="31" t="s">
        <v>30588</v>
      </c>
      <c r="AX563" s="29">
        <f t="shared" si="86"/>
        <v>46343</v>
      </c>
      <c r="AY563" s="31" t="s">
        <v>26346</v>
      </c>
      <c r="AZ563" s="31" t="s">
        <v>16844</v>
      </c>
      <c r="BA563" s="30" t="s">
        <v>25131</v>
      </c>
      <c r="BB563" s="31"/>
      <c r="BC563" s="31"/>
      <c r="BD563" s="31" t="s">
        <v>30284</v>
      </c>
      <c r="BE563" s="31" t="s">
        <v>7976</v>
      </c>
      <c r="BF563" s="31" t="s">
        <v>30286</v>
      </c>
      <c r="BG563" s="31"/>
      <c r="BH563" s="31"/>
      <c r="BI563" s="31" t="s">
        <v>8137</v>
      </c>
      <c r="BJ563" s="31" t="s">
        <v>20289</v>
      </c>
      <c r="BK563" s="31" t="str">
        <f t="shared" si="78"/>
        <v>III/d</v>
      </c>
      <c r="BL563" s="31" t="s">
        <v>8077</v>
      </c>
      <c r="BM563" s="31"/>
      <c r="BN563" s="31"/>
      <c r="BO563" s="31"/>
      <c r="BP563" s="31" t="s">
        <v>1498</v>
      </c>
      <c r="BQ563" s="31" t="s">
        <v>20289</v>
      </c>
      <c r="BR563" s="31" t="s">
        <v>21839</v>
      </c>
      <c r="BS563" s="31" t="s">
        <v>24011</v>
      </c>
      <c r="BT563" s="31" t="s">
        <v>1935</v>
      </c>
      <c r="BU563" s="31" t="s">
        <v>3164</v>
      </c>
      <c r="BV563" s="31" t="s">
        <v>6025</v>
      </c>
      <c r="BW563" s="31">
        <f t="shared" ca="1" si="84"/>
        <v>16</v>
      </c>
      <c r="BX563" s="78">
        <f t="shared" ca="1" si="85"/>
        <v>3</v>
      </c>
      <c r="BY563" s="31"/>
      <c r="BZ563" s="31"/>
      <c r="CA563" s="31" t="s">
        <v>2483</v>
      </c>
      <c r="CB563" s="31" t="s">
        <v>2519</v>
      </c>
      <c r="CC563" s="31">
        <v>3</v>
      </c>
      <c r="CD563" s="31">
        <v>1</v>
      </c>
      <c r="CE563" s="31" t="s">
        <v>20085</v>
      </c>
      <c r="CF563" s="31"/>
      <c r="CG563" s="31"/>
      <c r="CH563" s="31"/>
      <c r="CI563" s="31"/>
      <c r="CJ563" s="31"/>
      <c r="CK563" s="31"/>
      <c r="CL563" s="31" t="s">
        <v>41627</v>
      </c>
      <c r="CM563" s="31" t="s">
        <v>41628</v>
      </c>
      <c r="CN563" s="31">
        <v>128</v>
      </c>
      <c r="CO563" s="31" t="s">
        <v>41629</v>
      </c>
      <c r="CP563" s="31" t="s">
        <v>41628</v>
      </c>
      <c r="CQ563" s="31">
        <v>128</v>
      </c>
      <c r="CR563" s="31">
        <v>2091</v>
      </c>
      <c r="CS563" s="31" t="s">
        <v>10412</v>
      </c>
      <c r="CT563" s="31" t="s">
        <v>10413</v>
      </c>
      <c r="CU563" s="31" t="s">
        <v>10364</v>
      </c>
      <c r="CV563" s="31" t="s">
        <v>8557</v>
      </c>
      <c r="CW563" s="31" t="s">
        <v>8563</v>
      </c>
      <c r="CX563" s="31" t="s">
        <v>926</v>
      </c>
      <c r="CY563" s="31" t="s">
        <v>10277</v>
      </c>
      <c r="CZ563" s="31" t="s">
        <v>8546</v>
      </c>
      <c r="DA563" s="31" t="s">
        <v>10247</v>
      </c>
      <c r="DB563" s="31" t="s">
        <v>25128</v>
      </c>
      <c r="DC563" s="31"/>
      <c r="DD563" s="31"/>
      <c r="DE563" s="31" t="s">
        <v>25129</v>
      </c>
      <c r="DF563" s="31" t="s">
        <v>25639</v>
      </c>
      <c r="DG563" s="31" t="s">
        <v>25640</v>
      </c>
      <c r="DH563" s="31">
        <v>2023</v>
      </c>
      <c r="DI563" s="31"/>
      <c r="DJ563" s="31"/>
      <c r="DK563" s="31" t="s">
        <v>25644</v>
      </c>
      <c r="DL563" s="31" t="s">
        <v>25643</v>
      </c>
      <c r="DM563" s="38" t="s">
        <v>8797</v>
      </c>
      <c r="DN563" s="38"/>
      <c r="DO563" s="35">
        <v>0</v>
      </c>
      <c r="DP563" s="31" t="s">
        <v>14759</v>
      </c>
      <c r="DQ563" s="31" t="s">
        <v>14760</v>
      </c>
      <c r="DR563" s="31"/>
      <c r="DS563" s="31" t="s">
        <v>26528</v>
      </c>
      <c r="DT563" s="31" t="s">
        <v>37555</v>
      </c>
      <c r="DU563" s="31">
        <v>2</v>
      </c>
      <c r="DV563" s="31" t="s">
        <v>32165</v>
      </c>
      <c r="DW563" s="31"/>
      <c r="DX563" s="31"/>
      <c r="DY563" s="31" t="s">
        <v>32003</v>
      </c>
      <c r="DZ563" s="31" t="s">
        <v>32004</v>
      </c>
      <c r="EA563" s="31"/>
      <c r="EB563" s="31">
        <v>826992</v>
      </c>
      <c r="EC563" s="31" t="s">
        <v>40137</v>
      </c>
      <c r="ED563" s="31" t="s">
        <v>41101</v>
      </c>
      <c r="EE563" s="31" t="s">
        <v>41774</v>
      </c>
      <c r="EF563" s="31" t="s">
        <v>2711</v>
      </c>
      <c r="EG563" s="31"/>
      <c r="EH563" s="31"/>
      <c r="EI563" s="31"/>
      <c r="EJ563" s="31"/>
    </row>
    <row r="564" spans="1:140" ht="23.25" customHeight="1">
      <c r="A564" s="25">
        <v>562</v>
      </c>
      <c r="B564" s="30" t="s">
        <v>8182</v>
      </c>
      <c r="C564" s="31" t="s">
        <v>4318</v>
      </c>
      <c r="D564" s="30" t="s">
        <v>6661</v>
      </c>
      <c r="E564" s="30"/>
      <c r="F564" s="30" t="s">
        <v>36257</v>
      </c>
      <c r="G564" s="31">
        <f t="shared" si="80"/>
        <v>58</v>
      </c>
      <c r="H564" s="72">
        <f t="shared" si="81"/>
        <v>50253</v>
      </c>
      <c r="I564" s="30"/>
      <c r="J564" s="30" t="s">
        <v>34084</v>
      </c>
      <c r="K564" s="30" t="s">
        <v>4318</v>
      </c>
      <c r="L564" s="31" t="s">
        <v>4318</v>
      </c>
      <c r="M564" s="31" t="s">
        <v>3186</v>
      </c>
      <c r="N564" s="31" t="s">
        <v>5797</v>
      </c>
      <c r="O564" s="31" t="s">
        <v>5271</v>
      </c>
      <c r="P564" s="31" t="s">
        <v>21723</v>
      </c>
      <c r="Q564" s="31" t="s">
        <v>41450</v>
      </c>
      <c r="R564" s="31">
        <v>13</v>
      </c>
      <c r="S564" s="31">
        <v>4</v>
      </c>
      <c r="T564" s="31"/>
      <c r="U564" s="31">
        <v>182</v>
      </c>
      <c r="V564" s="31" t="s">
        <v>2877</v>
      </c>
      <c r="W564" s="31" t="s">
        <v>6910</v>
      </c>
      <c r="X564" s="31" t="s">
        <v>5807</v>
      </c>
      <c r="Y564" s="31">
        <f t="shared" ca="1" si="82"/>
        <v>44</v>
      </c>
      <c r="Z564" s="31" t="str">
        <f t="shared" ca="1" si="83"/>
        <v>36-45</v>
      </c>
      <c r="AA564" s="31"/>
      <c r="AB564" s="31" t="s">
        <v>16549</v>
      </c>
      <c r="AC564" s="31" t="s">
        <v>34154</v>
      </c>
      <c r="AD564" s="31" t="s">
        <v>34161</v>
      </c>
      <c r="AE564" s="31" t="s">
        <v>16842</v>
      </c>
      <c r="AF564" s="31" t="s">
        <v>7976</v>
      </c>
      <c r="AG564" s="31" t="s">
        <v>5851</v>
      </c>
      <c r="AH564" s="31" t="s">
        <v>5851</v>
      </c>
      <c r="AI564" s="31" t="s">
        <v>40275</v>
      </c>
      <c r="AJ564" s="31" t="s">
        <v>3254</v>
      </c>
      <c r="AK564" s="31" t="s">
        <v>3255</v>
      </c>
      <c r="AL564" s="31" t="s">
        <v>4849</v>
      </c>
      <c r="AM564" s="31" t="s">
        <v>2711</v>
      </c>
      <c r="AN564" s="31"/>
      <c r="AO564" s="31"/>
      <c r="AP564" s="31" t="s">
        <v>16842</v>
      </c>
      <c r="AQ564" s="31"/>
      <c r="AR564" s="31" t="s">
        <v>34144</v>
      </c>
      <c r="AS564" s="31" t="s">
        <v>34144</v>
      </c>
      <c r="AT564" s="31" t="str">
        <f>_xlfn.IFNA(VLOOKUP(D564,'[1]5. 1 Mei 2022'!$C$7:$F$60,4,FALSE),"")</f>
        <v/>
      </c>
      <c r="AU564" s="31"/>
      <c r="AV564" s="31" t="s">
        <v>7979</v>
      </c>
      <c r="AW564" s="31"/>
      <c r="AX564" s="29">
        <f t="shared" si="86"/>
        <v>1903</v>
      </c>
      <c r="AY564" s="31" t="s">
        <v>26346</v>
      </c>
      <c r="AZ564" s="31" t="s">
        <v>16843</v>
      </c>
      <c r="BA564" s="30" t="s">
        <v>16842</v>
      </c>
      <c r="BB564" s="31"/>
      <c r="BC564" s="31"/>
      <c r="BD564" s="31" t="s">
        <v>7978</v>
      </c>
      <c r="BE564" s="31" t="s">
        <v>7976</v>
      </c>
      <c r="BF564" s="31" t="s">
        <v>7979</v>
      </c>
      <c r="BG564" s="31" t="s">
        <v>12353</v>
      </c>
      <c r="BH564" s="31"/>
      <c r="BI564" s="31" t="s">
        <v>8137</v>
      </c>
      <c r="BJ564" s="31" t="s">
        <v>20279</v>
      </c>
      <c r="BK564" s="31" t="str">
        <f t="shared" si="78"/>
        <v>III/d</v>
      </c>
      <c r="BL564" s="31" t="s">
        <v>8077</v>
      </c>
      <c r="BM564" s="31"/>
      <c r="BN564" s="31"/>
      <c r="BO564" s="31"/>
      <c r="BP564" s="31"/>
      <c r="BQ564" s="31" t="s">
        <v>20279</v>
      </c>
      <c r="BR564" s="52" t="s">
        <v>30295</v>
      </c>
      <c r="BS564" s="62" t="s">
        <v>41451</v>
      </c>
      <c r="BT564" s="31" t="s">
        <v>7564</v>
      </c>
      <c r="BU564" s="31" t="s">
        <v>4179</v>
      </c>
      <c r="BV564" s="31" t="s">
        <v>2916</v>
      </c>
      <c r="BW564" s="31">
        <f t="shared" ca="1" si="84"/>
        <v>11</v>
      </c>
      <c r="BX564" s="78">
        <f t="shared" ca="1" si="85"/>
        <v>3</v>
      </c>
      <c r="BY564" s="31"/>
      <c r="BZ564" s="31" t="s">
        <v>272</v>
      </c>
      <c r="CA564" s="31" t="s">
        <v>2483</v>
      </c>
      <c r="CB564" s="31" t="s">
        <v>2519</v>
      </c>
      <c r="CC564" s="31">
        <v>2</v>
      </c>
      <c r="CD564" s="31">
        <v>1</v>
      </c>
      <c r="CE564" s="31" t="s">
        <v>20085</v>
      </c>
      <c r="CF564" s="31"/>
      <c r="CG564" s="31"/>
      <c r="CH564" s="31"/>
      <c r="CI564" s="31"/>
      <c r="CJ564" s="31"/>
      <c r="CK564" s="31"/>
      <c r="CL564" s="31" t="s">
        <v>22961</v>
      </c>
      <c r="CM564" s="31" t="s">
        <v>22281</v>
      </c>
      <c r="CN564" s="31">
        <v>123</v>
      </c>
      <c r="CO564" s="31" t="s">
        <v>22960</v>
      </c>
      <c r="CP564" s="31" t="s">
        <v>22281</v>
      </c>
      <c r="CQ564" s="31">
        <v>123</v>
      </c>
      <c r="CR564" s="31">
        <v>2304</v>
      </c>
      <c r="CS564" s="31" t="s">
        <v>10436</v>
      </c>
      <c r="CT564" s="31" t="s">
        <v>10437</v>
      </c>
      <c r="CU564" s="31" t="s">
        <v>10438</v>
      </c>
      <c r="CV564" s="31" t="s">
        <v>10350</v>
      </c>
      <c r="CW564" s="31" t="s">
        <v>8563</v>
      </c>
      <c r="CX564" s="31" t="s">
        <v>10247</v>
      </c>
      <c r="CY564" s="31" t="s">
        <v>8490</v>
      </c>
      <c r="CZ564" s="31" t="s">
        <v>8555</v>
      </c>
      <c r="DA564" s="31" t="s">
        <v>8491</v>
      </c>
      <c r="DB564" s="31" t="s">
        <v>25128</v>
      </c>
      <c r="DC564" s="31"/>
      <c r="DD564" s="31"/>
      <c r="DE564" s="31" t="s">
        <v>25129</v>
      </c>
      <c r="DF564" s="31" t="s">
        <v>25639</v>
      </c>
      <c r="DG564" s="31" t="s">
        <v>25640</v>
      </c>
      <c r="DH564" s="31" t="s">
        <v>25129</v>
      </c>
      <c r="DI564" s="31" t="s">
        <v>10399</v>
      </c>
      <c r="DJ564" s="31" t="s">
        <v>10368</v>
      </c>
      <c r="DK564" s="31" t="s">
        <v>25644</v>
      </c>
      <c r="DL564" s="31" t="s">
        <v>25643</v>
      </c>
      <c r="DM564" s="38" t="s">
        <v>9077</v>
      </c>
      <c r="DN564" s="38"/>
      <c r="DO564" s="35">
        <v>0</v>
      </c>
      <c r="DP564" s="31" t="s">
        <v>15274</v>
      </c>
      <c r="DQ564" s="31" t="s">
        <v>15275</v>
      </c>
      <c r="DR564" s="31" t="s">
        <v>5808</v>
      </c>
      <c r="DS564" s="31" t="s">
        <v>26744</v>
      </c>
      <c r="DT564" s="31"/>
      <c r="DU564" s="31">
        <v>2</v>
      </c>
      <c r="DV564" s="31" t="s">
        <v>32165</v>
      </c>
      <c r="DW564" s="31"/>
      <c r="DX564" s="31"/>
      <c r="DY564" s="31" t="s">
        <v>37179</v>
      </c>
      <c r="DZ564" s="52" t="s">
        <v>23138</v>
      </c>
      <c r="EA564" s="52" t="s">
        <v>36106</v>
      </c>
      <c r="EB564" s="31">
        <v>0</v>
      </c>
      <c r="EC564" s="31" t="s">
        <v>40137</v>
      </c>
      <c r="ED564" s="31" t="s">
        <v>41101</v>
      </c>
      <c r="EE564" s="31" t="s">
        <v>2711</v>
      </c>
      <c r="EF564" s="31" t="s">
        <v>2711</v>
      </c>
      <c r="EG564" s="31"/>
      <c r="EH564" s="31"/>
      <c r="EI564" s="31"/>
      <c r="EJ564" s="31"/>
    </row>
    <row r="565" spans="1:140" ht="23.25" customHeight="1">
      <c r="A565" s="25">
        <v>563</v>
      </c>
      <c r="B565" s="30" t="s">
        <v>24716</v>
      </c>
      <c r="C565" s="31" t="s">
        <v>4395</v>
      </c>
      <c r="D565" s="30" t="s">
        <v>4031</v>
      </c>
      <c r="E565" s="30"/>
      <c r="F565" s="30" t="s">
        <v>36253</v>
      </c>
      <c r="G565" s="31">
        <f t="shared" si="80"/>
        <v>60</v>
      </c>
      <c r="H565" s="72">
        <f t="shared" si="81"/>
        <v>49888</v>
      </c>
      <c r="I565" s="30"/>
      <c r="J565" s="30" t="s">
        <v>34084</v>
      </c>
      <c r="K565" s="30" t="s">
        <v>4318</v>
      </c>
      <c r="L565" s="31" t="s">
        <v>4318</v>
      </c>
      <c r="M565" s="31" t="s">
        <v>6378</v>
      </c>
      <c r="N565" s="31" t="s">
        <v>7120</v>
      </c>
      <c r="O565" s="31" t="s">
        <v>3943</v>
      </c>
      <c r="P565" s="52" t="s">
        <v>24630</v>
      </c>
      <c r="Q565" s="31" t="s">
        <v>39821</v>
      </c>
      <c r="R565" s="31">
        <v>12</v>
      </c>
      <c r="S565" s="31">
        <v>4</v>
      </c>
      <c r="T565" s="31"/>
      <c r="U565" s="31">
        <v>143</v>
      </c>
      <c r="V565" s="31" t="s">
        <v>8624</v>
      </c>
      <c r="W565" s="31" t="s">
        <v>7239</v>
      </c>
      <c r="X565" s="31" t="s">
        <v>6135</v>
      </c>
      <c r="Y565" s="31" t="e">
        <f t="shared" ca="1" si="82"/>
        <v>#VALUE!</v>
      </c>
      <c r="Z565" s="31" t="e">
        <f t="shared" ca="1" si="83"/>
        <v>#VALUE!</v>
      </c>
      <c r="AA565" s="31"/>
      <c r="AB565" s="31" t="s">
        <v>15633</v>
      </c>
      <c r="AC565" s="31" t="s">
        <v>34155</v>
      </c>
      <c r="AD565" s="31" t="s">
        <v>34161</v>
      </c>
      <c r="AE565" s="31" t="s">
        <v>16830</v>
      </c>
      <c r="AF565" s="31" t="s">
        <v>7976</v>
      </c>
      <c r="AG565" s="31" t="s">
        <v>5851</v>
      </c>
      <c r="AH565" s="31" t="s">
        <v>5851</v>
      </c>
      <c r="AI565" s="31" t="s">
        <v>40276</v>
      </c>
      <c r="AJ565" s="31"/>
      <c r="AK565" s="31"/>
      <c r="AL565" s="31">
        <v>2006</v>
      </c>
      <c r="AM565" s="31"/>
      <c r="AN565" s="31" t="s">
        <v>2316</v>
      </c>
      <c r="AO565" s="31" t="s">
        <v>23221</v>
      </c>
      <c r="AP565" s="31" t="s">
        <v>16830</v>
      </c>
      <c r="AQ565" s="31"/>
      <c r="AR565" s="31" t="s">
        <v>34144</v>
      </c>
      <c r="AS565" s="31" t="s">
        <v>34144</v>
      </c>
      <c r="AT565" s="31" t="str">
        <f>_xlfn.IFNA(VLOOKUP(D565,'[1]5. 1 Mei 2022'!$C$7:$F$60,4,FALSE),"")</f>
        <v/>
      </c>
      <c r="AU565" s="31"/>
      <c r="AV565" s="31" t="s">
        <v>14099</v>
      </c>
      <c r="AW565" s="31" t="s">
        <v>22722</v>
      </c>
      <c r="AX565" s="29" t="e">
        <f t="shared" si="86"/>
        <v>#VALUE!</v>
      </c>
      <c r="AY565" s="31" t="s">
        <v>26346</v>
      </c>
      <c r="AZ565" s="31" t="s">
        <v>16832</v>
      </c>
      <c r="BA565" s="30" t="s">
        <v>16830</v>
      </c>
      <c r="BB565" s="31"/>
      <c r="BC565" s="31"/>
      <c r="BD565" s="31" t="s">
        <v>7978</v>
      </c>
      <c r="BE565" s="31" t="s">
        <v>7976</v>
      </c>
      <c r="BF565" s="31" t="s">
        <v>14099</v>
      </c>
      <c r="BG565" s="31"/>
      <c r="BH565" s="31"/>
      <c r="BI565" s="31" t="s">
        <v>8137</v>
      </c>
      <c r="BJ565" s="31" t="s">
        <v>20289</v>
      </c>
      <c r="BK565" s="31" t="str">
        <f t="shared" si="78"/>
        <v>IV/a</v>
      </c>
      <c r="BL565" s="31" t="s">
        <v>8077</v>
      </c>
      <c r="BM565" s="31"/>
      <c r="BN565" s="31"/>
      <c r="BO565" s="31"/>
      <c r="BP565" s="31"/>
      <c r="BQ565" s="31" t="s">
        <v>20308</v>
      </c>
      <c r="BR565" s="52" t="s">
        <v>39748</v>
      </c>
      <c r="BS565" s="52" t="s">
        <v>39318</v>
      </c>
      <c r="BT565" s="31" t="s">
        <v>3296</v>
      </c>
      <c r="BU565" s="31" t="s">
        <v>2916</v>
      </c>
      <c r="BV565" s="31" t="s">
        <v>717</v>
      </c>
      <c r="BW565" s="31">
        <f t="shared" ca="1" si="84"/>
        <v>12</v>
      </c>
      <c r="BX565" s="78">
        <f t="shared" ca="1" si="85"/>
        <v>3</v>
      </c>
      <c r="BY565" s="31"/>
      <c r="BZ565" s="31"/>
      <c r="CA565" s="31" t="s">
        <v>4239</v>
      </c>
      <c r="CB565" s="31" t="s">
        <v>2519</v>
      </c>
      <c r="CC565" s="31">
        <v>1</v>
      </c>
      <c r="CD565" s="31">
        <v>1</v>
      </c>
      <c r="CE565" s="31" t="s">
        <v>20085</v>
      </c>
      <c r="CF565" s="31"/>
      <c r="CG565" s="31"/>
      <c r="CH565" s="31"/>
      <c r="CI565" s="31"/>
      <c r="CJ565" s="31"/>
      <c r="CK565" s="31"/>
      <c r="CL565" s="31" t="s">
        <v>39454</v>
      </c>
      <c r="CM565" s="31" t="s">
        <v>35948</v>
      </c>
      <c r="CN565" s="31">
        <v>127</v>
      </c>
      <c r="CO565" s="31" t="s">
        <v>35947</v>
      </c>
      <c r="CP565" s="52" t="s">
        <v>35948</v>
      </c>
      <c r="CQ565" s="31">
        <v>127</v>
      </c>
      <c r="CR565" s="31">
        <v>2262</v>
      </c>
      <c r="CS565" s="31" t="s">
        <v>10445</v>
      </c>
      <c r="CT565" s="31" t="s">
        <v>10446</v>
      </c>
      <c r="CU565" s="31" t="s">
        <v>10447</v>
      </c>
      <c r="CV565" s="31" t="s">
        <v>23951</v>
      </c>
      <c r="CW565" s="31" t="s">
        <v>20128</v>
      </c>
      <c r="CX565" s="31" t="s">
        <v>23952</v>
      </c>
      <c r="CY565" s="31" t="s">
        <v>10350</v>
      </c>
      <c r="CZ565" s="31" t="s">
        <v>8555</v>
      </c>
      <c r="DA565" s="31" t="s">
        <v>10247</v>
      </c>
      <c r="DB565" s="31" t="s">
        <v>8703</v>
      </c>
      <c r="DC565" s="31" t="s">
        <v>10082</v>
      </c>
      <c r="DD565" s="31">
        <v>41368</v>
      </c>
      <c r="DE565" s="31"/>
      <c r="DF565" s="31" t="s">
        <v>25639</v>
      </c>
      <c r="DG565" s="31" t="s">
        <v>25640</v>
      </c>
      <c r="DH565" s="31" t="s">
        <v>18699</v>
      </c>
      <c r="DI565" s="31"/>
      <c r="DJ565" s="31"/>
      <c r="DK565" s="31" t="s">
        <v>25644</v>
      </c>
      <c r="DL565" s="31" t="s">
        <v>25643</v>
      </c>
      <c r="DM565" s="38" t="s">
        <v>9072</v>
      </c>
      <c r="DN565" s="38"/>
      <c r="DO565" s="35">
        <v>0</v>
      </c>
      <c r="DP565" s="31" t="s">
        <v>31356</v>
      </c>
      <c r="DQ565" s="31" t="s">
        <v>12806</v>
      </c>
      <c r="DR565" s="31"/>
      <c r="DS565" s="31" t="s">
        <v>26741</v>
      </c>
      <c r="DT565" s="31"/>
      <c r="DU565" s="31">
        <v>3</v>
      </c>
      <c r="DV565" s="31" t="s">
        <v>32167</v>
      </c>
      <c r="DW565" s="31"/>
      <c r="DX565" s="31"/>
      <c r="DY565" s="31" t="s">
        <v>34214</v>
      </c>
      <c r="DZ565" s="29">
        <v>44733</v>
      </c>
      <c r="EA565" s="29">
        <v>44708</v>
      </c>
      <c r="EB565" s="31">
        <v>0</v>
      </c>
      <c r="EC565" s="31" t="s">
        <v>40137</v>
      </c>
      <c r="ED565" s="31" t="s">
        <v>41101</v>
      </c>
      <c r="EE565" s="31" t="s">
        <v>2711</v>
      </c>
      <c r="EF565" s="31" t="s">
        <v>2711</v>
      </c>
      <c r="EG565" s="31" t="s">
        <v>41191</v>
      </c>
      <c r="EH565" s="31"/>
      <c r="EI565" s="31"/>
      <c r="EJ565" s="31"/>
    </row>
    <row r="566" spans="1:140" ht="23.25" customHeight="1">
      <c r="A566" s="25">
        <v>564</v>
      </c>
      <c r="B566" s="30" t="s">
        <v>21548</v>
      </c>
      <c r="C566" s="31" t="s">
        <v>21549</v>
      </c>
      <c r="D566" s="30" t="s">
        <v>26160</v>
      </c>
      <c r="E566" s="30"/>
      <c r="F566" s="30" t="s">
        <v>36262</v>
      </c>
      <c r="G566" s="31">
        <f t="shared" si="80"/>
        <v>58</v>
      </c>
      <c r="H566" s="72">
        <f t="shared" si="81"/>
        <v>52263</v>
      </c>
      <c r="I566" s="30" t="s">
        <v>35030</v>
      </c>
      <c r="J566" s="30" t="s">
        <v>34085</v>
      </c>
      <c r="K566" s="30" t="s">
        <v>34083</v>
      </c>
      <c r="L566" s="31" t="s">
        <v>16726</v>
      </c>
      <c r="M566" s="31" t="s">
        <v>6378</v>
      </c>
      <c r="N566" s="31" t="s">
        <v>3311</v>
      </c>
      <c r="O566" s="31" t="s">
        <v>2534</v>
      </c>
      <c r="P566" s="31" t="s">
        <v>25993</v>
      </c>
      <c r="Q566" s="31"/>
      <c r="R566" s="31"/>
      <c r="S566" s="31"/>
      <c r="T566" s="31"/>
      <c r="U566" s="31" t="s">
        <v>3906</v>
      </c>
      <c r="V566" s="31"/>
      <c r="W566" s="31" t="s">
        <v>6910</v>
      </c>
      <c r="X566" s="31" t="s">
        <v>21550</v>
      </c>
      <c r="Y566" s="31" t="e">
        <f t="shared" ca="1" si="82"/>
        <v>#VALUE!</v>
      </c>
      <c r="Z566" s="31" t="e">
        <f t="shared" ca="1" si="83"/>
        <v>#VALUE!</v>
      </c>
      <c r="AA566" s="31"/>
      <c r="AB566" s="31" t="s">
        <v>15980</v>
      </c>
      <c r="AC566" s="31" t="s">
        <v>34154</v>
      </c>
      <c r="AD566" s="31" t="s">
        <v>34161</v>
      </c>
      <c r="AE566" s="31" t="s">
        <v>16858</v>
      </c>
      <c r="AF566" s="31" t="s">
        <v>7976</v>
      </c>
      <c r="AG566" s="31" t="s">
        <v>5851</v>
      </c>
      <c r="AH566" s="31" t="s">
        <v>5851</v>
      </c>
      <c r="AI566" s="31" t="s">
        <v>40275</v>
      </c>
      <c r="AJ566" s="31" t="s">
        <v>21642</v>
      </c>
      <c r="AK566" s="31" t="s">
        <v>21643</v>
      </c>
      <c r="AL566" s="31" t="s">
        <v>15287</v>
      </c>
      <c r="AM566" s="31" t="s">
        <v>2711</v>
      </c>
      <c r="AN566" s="31"/>
      <c r="AO566" s="31"/>
      <c r="AP566" s="31" t="s">
        <v>16858</v>
      </c>
      <c r="AQ566" s="31" t="s">
        <v>20080</v>
      </c>
      <c r="AR566" s="31" t="s">
        <v>34143</v>
      </c>
      <c r="AS566" s="31" t="s">
        <v>34143</v>
      </c>
      <c r="AT566" s="31" t="str">
        <f>_xlfn.IFNA(VLOOKUP(D566,'[1]5. 1 Mei 2022'!$C$7:$F$60,4,FALSE),"")</f>
        <v/>
      </c>
      <c r="AU566" s="31"/>
      <c r="AV566" s="31" t="s">
        <v>30283</v>
      </c>
      <c r="AW566" s="31" t="s">
        <v>29378</v>
      </c>
      <c r="AX566" s="29">
        <f t="shared" si="86"/>
        <v>46159</v>
      </c>
      <c r="AY566" s="31" t="s">
        <v>26346</v>
      </c>
      <c r="AZ566" s="31" t="s">
        <v>16859</v>
      </c>
      <c r="BA566" s="30" t="s">
        <v>16858</v>
      </c>
      <c r="BB566" s="31"/>
      <c r="BC566" s="31"/>
      <c r="BD566" s="31" t="s">
        <v>30284</v>
      </c>
      <c r="BE566" s="31" t="s">
        <v>7976</v>
      </c>
      <c r="BF566" s="31" t="s">
        <v>30283</v>
      </c>
      <c r="BG566" s="31"/>
      <c r="BH566" s="31"/>
      <c r="BI566" s="31"/>
      <c r="BJ566" s="31">
        <v>0</v>
      </c>
      <c r="BK566" s="31" t="str">
        <f t="shared" si="78"/>
        <v>III/b</v>
      </c>
      <c r="BL566" s="31"/>
      <c r="BM566" s="31"/>
      <c r="BN566" s="31"/>
      <c r="BO566" s="31"/>
      <c r="BP566" s="31"/>
      <c r="BQ566" s="31"/>
      <c r="BR566" s="31"/>
      <c r="BS566" s="31"/>
      <c r="BT566" s="31"/>
      <c r="BU566" s="31"/>
      <c r="BV566" s="31" t="s">
        <v>20080</v>
      </c>
      <c r="BW566" s="31">
        <f t="shared" ca="1" si="84"/>
        <v>5</v>
      </c>
      <c r="BX566" s="78">
        <f t="shared" ca="1" si="85"/>
        <v>3</v>
      </c>
      <c r="BY566" s="31" t="s">
        <v>25993</v>
      </c>
      <c r="BZ566" s="31"/>
      <c r="CA566" s="31" t="s">
        <v>2483</v>
      </c>
      <c r="CB566" s="31" t="s">
        <v>2519</v>
      </c>
      <c r="CC566" s="31">
        <v>1</v>
      </c>
      <c r="CD566" s="31">
        <v>1</v>
      </c>
      <c r="CE566" s="31"/>
      <c r="CF566" s="31"/>
      <c r="CG566" s="31"/>
      <c r="CH566" s="31"/>
      <c r="CI566" s="31"/>
      <c r="CJ566" s="31"/>
      <c r="CK566" s="31"/>
      <c r="CL566" s="52" t="s">
        <v>36521</v>
      </c>
      <c r="CM566" s="52" t="s">
        <v>36522</v>
      </c>
      <c r="CN566" s="31">
        <v>128</v>
      </c>
      <c r="CO566" s="31" t="s">
        <v>36523</v>
      </c>
      <c r="CP566" s="52" t="s">
        <v>36522</v>
      </c>
      <c r="CQ566" s="31">
        <v>128</v>
      </c>
      <c r="CR566" s="31">
        <v>2402</v>
      </c>
      <c r="CS566" s="31" t="s">
        <v>21635</v>
      </c>
      <c r="CT566" s="31" t="s">
        <v>21636</v>
      </c>
      <c r="CU566" s="31" t="s">
        <v>21637</v>
      </c>
      <c r="CV566" s="31" t="s">
        <v>21638</v>
      </c>
      <c r="CW566" s="31" t="s">
        <v>20904</v>
      </c>
      <c r="CX566" s="31" t="s">
        <v>3203</v>
      </c>
      <c r="CY566" s="31"/>
      <c r="CZ566" s="31"/>
      <c r="DA566" s="31"/>
      <c r="DB566" s="31" t="s">
        <v>25128</v>
      </c>
      <c r="DC566" s="31"/>
      <c r="DD566" s="31"/>
      <c r="DE566" s="31">
        <v>2023</v>
      </c>
      <c r="DF566" s="31" t="s">
        <v>25639</v>
      </c>
      <c r="DG566" s="31" t="s">
        <v>25640</v>
      </c>
      <c r="DH566" s="31" t="s">
        <v>25129</v>
      </c>
      <c r="DI566" s="31"/>
      <c r="DJ566" s="31"/>
      <c r="DK566" s="31" t="s">
        <v>25644</v>
      </c>
      <c r="DL566" s="31" t="s">
        <v>25643</v>
      </c>
      <c r="DM566" s="38" t="s">
        <v>32283</v>
      </c>
      <c r="DN566" s="38"/>
      <c r="DO566" s="35"/>
      <c r="DP566" s="31" t="s">
        <v>21639</v>
      </c>
      <c r="DQ566" s="31" t="s">
        <v>21640</v>
      </c>
      <c r="DR566" s="31"/>
      <c r="DS566" s="31" t="s">
        <v>21641</v>
      </c>
      <c r="DT566" s="31" t="s">
        <v>37556</v>
      </c>
      <c r="DU566" s="31">
        <v>2</v>
      </c>
      <c r="DV566" s="31" t="s">
        <v>32165</v>
      </c>
      <c r="DW566" s="31"/>
      <c r="DX566" s="31"/>
      <c r="DY566" s="31" t="s">
        <v>30404</v>
      </c>
      <c r="DZ566" s="31" t="s">
        <v>29643</v>
      </c>
      <c r="EA566" s="31"/>
      <c r="EB566" s="31">
        <v>0</v>
      </c>
      <c r="EC566" s="31" t="s">
        <v>40137</v>
      </c>
      <c r="ED566" s="31" t="s">
        <v>41101</v>
      </c>
      <c r="EE566" s="31" t="s">
        <v>2711</v>
      </c>
      <c r="EF566" s="31" t="s">
        <v>2711</v>
      </c>
      <c r="EG566" s="31"/>
      <c r="EH566" s="31"/>
      <c r="EI566" s="31"/>
      <c r="EJ566" s="31"/>
    </row>
    <row r="567" spans="1:140" ht="23.25" customHeight="1">
      <c r="A567" s="25">
        <v>565</v>
      </c>
      <c r="B567" s="30" t="s">
        <v>32588</v>
      </c>
      <c r="C567" s="31" t="s">
        <v>6220</v>
      </c>
      <c r="D567" s="30" t="s">
        <v>32589</v>
      </c>
      <c r="E567" s="30"/>
      <c r="F567" s="30" t="s">
        <v>36262</v>
      </c>
      <c r="G567" s="31">
        <f t="shared" si="80"/>
        <v>58</v>
      </c>
      <c r="H567" s="72">
        <f t="shared" si="81"/>
        <v>52291</v>
      </c>
      <c r="I567" s="30"/>
      <c r="J567" s="30" t="s">
        <v>34085</v>
      </c>
      <c r="K567" s="30" t="s">
        <v>34082</v>
      </c>
      <c r="L567" s="31" t="s">
        <v>6220</v>
      </c>
      <c r="M567" s="31" t="s">
        <v>3186</v>
      </c>
      <c r="N567" s="31" t="s">
        <v>3311</v>
      </c>
      <c r="O567" s="31" t="s">
        <v>2534</v>
      </c>
      <c r="P567" s="52" t="s">
        <v>24067</v>
      </c>
      <c r="Q567" s="52" t="s">
        <v>39992</v>
      </c>
      <c r="R567" s="31"/>
      <c r="S567" s="31"/>
      <c r="T567" s="52" t="s">
        <v>21914</v>
      </c>
      <c r="U567" s="31"/>
      <c r="V567" s="31"/>
      <c r="W567" s="31" t="s">
        <v>2471</v>
      </c>
      <c r="X567" s="31" t="s">
        <v>32590</v>
      </c>
      <c r="Y567" s="31">
        <f t="shared" ca="1" si="82"/>
        <v>38</v>
      </c>
      <c r="Z567" s="31" t="str">
        <f t="shared" ca="1" si="83"/>
        <v>36-45</v>
      </c>
      <c r="AA567" s="31"/>
      <c r="AB567" s="31" t="s">
        <v>32591</v>
      </c>
      <c r="AC567" s="31" t="s">
        <v>34154</v>
      </c>
      <c r="AD567" s="31" t="s">
        <v>34161</v>
      </c>
      <c r="AE567" s="31" t="s">
        <v>16833</v>
      </c>
      <c r="AF567" s="31" t="s">
        <v>7976</v>
      </c>
      <c r="AG567" s="31" t="s">
        <v>5851</v>
      </c>
      <c r="AH567" s="31" t="s">
        <v>5851</v>
      </c>
      <c r="AI567" s="31" t="s">
        <v>40275</v>
      </c>
      <c r="AJ567" s="31"/>
      <c r="AK567" s="31"/>
      <c r="AL567" s="31"/>
      <c r="AM567" s="31"/>
      <c r="AN567" s="31"/>
      <c r="AO567" s="31"/>
      <c r="AP567" s="31" t="s">
        <v>33006</v>
      </c>
      <c r="AQ567" s="52" t="s">
        <v>21871</v>
      </c>
      <c r="AR567" s="31" t="s">
        <v>34144</v>
      </c>
      <c r="AS567" s="31" t="s">
        <v>34144</v>
      </c>
      <c r="AT567" s="31" t="s">
        <v>40601</v>
      </c>
      <c r="AU567" s="31"/>
      <c r="AV567" s="31" t="s">
        <v>32591</v>
      </c>
      <c r="AW567" s="52" t="s">
        <v>21871</v>
      </c>
      <c r="AX567" s="29">
        <f t="shared" si="86"/>
        <v>46861</v>
      </c>
      <c r="AY567" s="31" t="s">
        <v>26346</v>
      </c>
      <c r="AZ567" s="31" t="s">
        <v>530</v>
      </c>
      <c r="BA567" s="30" t="s">
        <v>33006</v>
      </c>
      <c r="BB567" s="31" t="s">
        <v>40599</v>
      </c>
      <c r="BC567" s="31"/>
      <c r="BD567" s="31" t="s">
        <v>7978</v>
      </c>
      <c r="BE567" s="31" t="s">
        <v>7976</v>
      </c>
      <c r="BF567" s="31" t="s">
        <v>32591</v>
      </c>
      <c r="BG567" s="31"/>
      <c r="BH567" s="31"/>
      <c r="BI567" s="31"/>
      <c r="BJ567" s="31"/>
      <c r="BK567" s="31" t="str">
        <f t="shared" si="78"/>
        <v>III/b</v>
      </c>
      <c r="BL567" s="31"/>
      <c r="BM567" s="31"/>
      <c r="BN567" s="31"/>
      <c r="BO567" s="31"/>
      <c r="BP567" s="31"/>
      <c r="BQ567" s="31"/>
      <c r="BR567" s="31"/>
      <c r="BS567" s="31"/>
      <c r="BT567" s="31"/>
      <c r="BU567" s="31"/>
      <c r="BV567" s="31" t="s">
        <v>33512</v>
      </c>
      <c r="BW567" s="31" t="e">
        <f t="shared" ca="1" si="84"/>
        <v>#VALUE!</v>
      </c>
      <c r="BX567" s="78" t="e">
        <f t="shared" ca="1" si="85"/>
        <v>#VALUE!</v>
      </c>
      <c r="BY567" s="31"/>
      <c r="BZ567" s="31"/>
      <c r="CA567" s="31" t="s">
        <v>2483</v>
      </c>
      <c r="CB567" s="31" t="s">
        <v>2519</v>
      </c>
      <c r="CC567" s="31"/>
      <c r="CD567" s="31">
        <v>1</v>
      </c>
      <c r="CE567" s="31"/>
      <c r="CF567" s="31"/>
      <c r="CG567" s="31"/>
      <c r="CH567" s="31"/>
      <c r="CI567" s="31"/>
      <c r="CJ567" s="31"/>
      <c r="CK567" s="31"/>
      <c r="CL567" s="31" t="s">
        <v>41759</v>
      </c>
      <c r="CM567" s="31" t="s">
        <v>41760</v>
      </c>
      <c r="CN567" s="31">
        <v>127</v>
      </c>
      <c r="CO567" s="31"/>
      <c r="CP567" s="31"/>
      <c r="CQ567" s="31"/>
      <c r="CR567" s="31"/>
      <c r="CS567" s="31"/>
      <c r="CT567" s="31"/>
      <c r="CU567" s="31"/>
      <c r="CV567" s="31"/>
      <c r="CW567" s="31"/>
      <c r="CX567" s="31"/>
      <c r="CY567" s="31"/>
      <c r="CZ567" s="31"/>
      <c r="DA567" s="31"/>
      <c r="DB567" s="31"/>
      <c r="DC567" s="31"/>
      <c r="DD567" s="31"/>
      <c r="DE567" s="31"/>
      <c r="DF567" s="31"/>
      <c r="DG567" s="31"/>
      <c r="DH567" s="31"/>
      <c r="DI567" s="31"/>
      <c r="DJ567" s="31"/>
      <c r="DK567" s="31"/>
      <c r="DL567" s="31"/>
      <c r="DM567" s="38" t="s">
        <v>32635</v>
      </c>
      <c r="DN567" s="38"/>
      <c r="DO567" s="35"/>
      <c r="DP567" s="31" t="s">
        <v>32629</v>
      </c>
      <c r="DQ567" s="31" t="s">
        <v>32634</v>
      </c>
      <c r="DR567" s="31" t="s">
        <v>32592</v>
      </c>
      <c r="DS567" s="31" t="s">
        <v>32633</v>
      </c>
      <c r="DT567" s="31"/>
      <c r="DU567" s="31">
        <v>3</v>
      </c>
      <c r="DV567" s="31" t="s">
        <v>32167</v>
      </c>
      <c r="DW567" s="31"/>
      <c r="DX567" s="31"/>
      <c r="DY567" s="31" t="s">
        <v>35729</v>
      </c>
      <c r="DZ567" s="52" t="s">
        <v>35730</v>
      </c>
      <c r="EA567" s="52" t="s">
        <v>28426</v>
      </c>
      <c r="EB567" s="31"/>
      <c r="EC567" s="31" t="s">
        <v>40137</v>
      </c>
      <c r="ED567" s="31" t="s">
        <v>41101</v>
      </c>
      <c r="EE567" s="31" t="s">
        <v>2711</v>
      </c>
      <c r="EF567" s="31" t="s">
        <v>2711</v>
      </c>
      <c r="EG567" s="31"/>
      <c r="EH567" s="31"/>
      <c r="EI567" s="31"/>
      <c r="EJ567" s="31"/>
    </row>
    <row r="568" spans="1:140" ht="23.25" customHeight="1">
      <c r="A568" s="25">
        <v>566</v>
      </c>
      <c r="B568" s="30" t="s">
        <v>37196</v>
      </c>
      <c r="C568" s="31">
        <v>140223638</v>
      </c>
      <c r="D568" s="30" t="s">
        <v>1040</v>
      </c>
      <c r="E568" s="30"/>
      <c r="F568" s="30" t="s">
        <v>36260</v>
      </c>
      <c r="G568" s="31">
        <f t="shared" si="80"/>
        <v>65</v>
      </c>
      <c r="H568" s="72">
        <f t="shared" si="81"/>
        <v>46935</v>
      </c>
      <c r="I568" s="30"/>
      <c r="J568" s="30" t="s">
        <v>34084</v>
      </c>
      <c r="K568" s="30" t="s">
        <v>4318</v>
      </c>
      <c r="L568" s="31" t="s">
        <v>4318</v>
      </c>
      <c r="M568" s="31" t="s">
        <v>3186</v>
      </c>
      <c r="N568" s="31" t="s">
        <v>4651</v>
      </c>
      <c r="O568" s="31" t="s">
        <v>7595</v>
      </c>
      <c r="P568" s="52" t="s">
        <v>24630</v>
      </c>
      <c r="Q568" s="31" t="s">
        <v>41559</v>
      </c>
      <c r="R568" s="31">
        <v>33</v>
      </c>
      <c r="S568" s="31">
        <v>9</v>
      </c>
      <c r="T568" s="31"/>
      <c r="U568" s="31">
        <v>37</v>
      </c>
      <c r="V568" s="31"/>
      <c r="W568" s="31" t="s">
        <v>6800</v>
      </c>
      <c r="X568" s="31" t="s">
        <v>5894</v>
      </c>
      <c r="Y568" s="31" t="e">
        <f t="shared" ca="1" si="82"/>
        <v>#VALUE!</v>
      </c>
      <c r="Z568" s="31" t="e">
        <f t="shared" ca="1" si="83"/>
        <v>#VALUE!</v>
      </c>
      <c r="AA568" s="31"/>
      <c r="AB568" s="31" t="s">
        <v>39734</v>
      </c>
      <c r="AC568" s="31" t="s">
        <v>34155</v>
      </c>
      <c r="AD568" s="31" t="s">
        <v>34161</v>
      </c>
      <c r="AE568" s="31" t="s">
        <v>16856</v>
      </c>
      <c r="AF568" s="31" t="s">
        <v>7976</v>
      </c>
      <c r="AG568" s="31" t="s">
        <v>5851</v>
      </c>
      <c r="AH568" s="31" t="s">
        <v>5851</v>
      </c>
      <c r="AI568" s="31" t="s">
        <v>40276</v>
      </c>
      <c r="AJ568" s="31">
        <v>3194100025</v>
      </c>
      <c r="AK568" s="31" t="s">
        <v>703</v>
      </c>
      <c r="AL568" s="31" t="s">
        <v>704</v>
      </c>
      <c r="AM568" s="31" t="s">
        <v>2711</v>
      </c>
      <c r="AN568" s="31" t="s">
        <v>39677</v>
      </c>
      <c r="AO568" s="31"/>
      <c r="AP568" s="31" t="s">
        <v>16856</v>
      </c>
      <c r="AQ568" s="31"/>
      <c r="AR568" s="31" t="s">
        <v>34144</v>
      </c>
      <c r="AS568" s="31" t="s">
        <v>34144</v>
      </c>
      <c r="AT568" s="31" t="str">
        <f>_xlfn.IFNA(VLOOKUP(D568,'[1]5. 1 Mei 2022'!$C$7:$F$60,4,FALSE),"")</f>
        <v/>
      </c>
      <c r="AU568" s="31"/>
      <c r="AV568" s="31" t="s">
        <v>12281</v>
      </c>
      <c r="AW568" s="31" t="s">
        <v>24830</v>
      </c>
      <c r="AX568" s="29" t="e">
        <f t="shared" si="86"/>
        <v>#VALUE!</v>
      </c>
      <c r="AY568" s="31" t="s">
        <v>26346</v>
      </c>
      <c r="AZ568" s="31" t="s">
        <v>16857</v>
      </c>
      <c r="BA568" s="30" t="s">
        <v>16856</v>
      </c>
      <c r="BB568" s="31"/>
      <c r="BC568" s="31"/>
      <c r="BD568" s="31" t="s">
        <v>7978</v>
      </c>
      <c r="BE568" s="31" t="s">
        <v>7976</v>
      </c>
      <c r="BF568" s="31" t="s">
        <v>12281</v>
      </c>
      <c r="BG568" s="31" t="s">
        <v>3250</v>
      </c>
      <c r="BH568" s="31"/>
      <c r="BI568" s="31" t="s">
        <v>8137</v>
      </c>
      <c r="BJ568" s="31" t="s">
        <v>20308</v>
      </c>
      <c r="BK568" s="31" t="str">
        <f t="shared" si="78"/>
        <v>IV/d</v>
      </c>
      <c r="BL568" s="31" t="s">
        <v>8077</v>
      </c>
      <c r="BM568" s="31"/>
      <c r="BN568" s="31"/>
      <c r="BO568" s="31"/>
      <c r="BP568" s="31" t="s">
        <v>1498</v>
      </c>
      <c r="BQ568" s="31" t="s">
        <v>21630</v>
      </c>
      <c r="BR568" s="52" t="s">
        <v>24618</v>
      </c>
      <c r="BS568" s="52" t="s">
        <v>39868</v>
      </c>
      <c r="BT568" s="31" t="s">
        <v>4192</v>
      </c>
      <c r="BU568" s="31"/>
      <c r="BV568" s="31" t="s">
        <v>5895</v>
      </c>
      <c r="BW568" s="31">
        <f t="shared" ca="1" si="84"/>
        <v>18</v>
      </c>
      <c r="BX568" s="78">
        <f t="shared" ca="1" si="85"/>
        <v>10</v>
      </c>
      <c r="BY568" s="31"/>
      <c r="BZ568" s="31"/>
      <c r="CA568" s="31" t="s">
        <v>2483</v>
      </c>
      <c r="CB568" s="31" t="s">
        <v>2519</v>
      </c>
      <c r="CC568" s="31">
        <v>2</v>
      </c>
      <c r="CD568" s="31">
        <v>1</v>
      </c>
      <c r="CE568" s="31" t="s">
        <v>20085</v>
      </c>
      <c r="CF568" s="31"/>
      <c r="CG568" s="31">
        <v>2008</v>
      </c>
      <c r="CH568" s="31">
        <v>2008</v>
      </c>
      <c r="CI568" s="31">
        <v>2010</v>
      </c>
      <c r="CJ568" s="31"/>
      <c r="CK568" s="31"/>
      <c r="CL568" s="31" t="s">
        <v>28334</v>
      </c>
      <c r="CM568" s="31" t="s">
        <v>34019</v>
      </c>
      <c r="CN568" s="31">
        <v>127</v>
      </c>
      <c r="CO568" s="31" t="s">
        <v>34020</v>
      </c>
      <c r="CP568" s="31" t="s">
        <v>34019</v>
      </c>
      <c r="CQ568" s="31">
        <v>127</v>
      </c>
      <c r="CR568" s="31">
        <v>2076</v>
      </c>
      <c r="CS568" s="31" t="s">
        <v>8631</v>
      </c>
      <c r="CT568" s="31" t="s">
        <v>17988</v>
      </c>
      <c r="CU568" s="31" t="s">
        <v>8632</v>
      </c>
      <c r="CV568" s="31" t="s">
        <v>8557</v>
      </c>
      <c r="CW568" s="31" t="s">
        <v>8563</v>
      </c>
      <c r="CX568" s="31" t="s">
        <v>926</v>
      </c>
      <c r="CY568" s="31" t="s">
        <v>10279</v>
      </c>
      <c r="CZ568" s="31" t="s">
        <v>8548</v>
      </c>
      <c r="DA568" s="31" t="s">
        <v>8493</v>
      </c>
      <c r="DB568" s="31" t="s">
        <v>25128</v>
      </c>
      <c r="DC568" s="31"/>
      <c r="DD568" s="31"/>
      <c r="DE568" s="31" t="s">
        <v>18699</v>
      </c>
      <c r="DF568" s="31" t="s">
        <v>25639</v>
      </c>
      <c r="DG568" s="31" t="s">
        <v>25640</v>
      </c>
      <c r="DH568" s="31" t="s">
        <v>18699</v>
      </c>
      <c r="DI568" s="31"/>
      <c r="DJ568" s="31"/>
      <c r="DK568" s="31" t="s">
        <v>25644</v>
      </c>
      <c r="DL568" s="31" t="s">
        <v>25643</v>
      </c>
      <c r="DM568" s="38" t="s">
        <v>8850</v>
      </c>
      <c r="DN568" s="38"/>
      <c r="DO568" s="35">
        <v>0</v>
      </c>
      <c r="DP568" s="31" t="s">
        <v>14253</v>
      </c>
      <c r="DQ568" s="31" t="s">
        <v>14254</v>
      </c>
      <c r="DR568" s="31"/>
      <c r="DS568" s="31" t="s">
        <v>38536</v>
      </c>
      <c r="DT568" s="31" t="s">
        <v>37557</v>
      </c>
      <c r="DU568" s="31">
        <v>3</v>
      </c>
      <c r="DV568" s="31" t="s">
        <v>32167</v>
      </c>
      <c r="DW568" s="31"/>
      <c r="DX568" s="31"/>
      <c r="DY568" s="31" t="s">
        <v>37197</v>
      </c>
      <c r="DZ568" s="52" t="s">
        <v>37188</v>
      </c>
      <c r="EA568" s="52" t="s">
        <v>37189</v>
      </c>
      <c r="EB568" s="31">
        <v>770801</v>
      </c>
      <c r="EC568" s="31" t="s">
        <v>40137</v>
      </c>
      <c r="ED568" s="31" t="s">
        <v>41101</v>
      </c>
      <c r="EE568" s="31" t="s">
        <v>2711</v>
      </c>
      <c r="EF568" s="31" t="s">
        <v>2711</v>
      </c>
      <c r="EG568" s="31"/>
      <c r="EH568" s="31"/>
      <c r="EI568" s="31"/>
      <c r="EJ568" s="31"/>
    </row>
    <row r="569" spans="1:140" ht="23.25" customHeight="1">
      <c r="A569" s="25">
        <v>567</v>
      </c>
      <c r="B569" s="30" t="s">
        <v>34231</v>
      </c>
      <c r="C569" s="31" t="s">
        <v>5299</v>
      </c>
      <c r="D569" s="30" t="s">
        <v>12584</v>
      </c>
      <c r="E569" s="30"/>
      <c r="F569" s="30" t="s">
        <v>36257</v>
      </c>
      <c r="G569" s="31">
        <f t="shared" si="80"/>
        <v>58</v>
      </c>
      <c r="H569" s="72">
        <f t="shared" si="81"/>
        <v>46966</v>
      </c>
      <c r="I569" s="30"/>
      <c r="J569" s="30" t="s">
        <v>34084</v>
      </c>
      <c r="K569" s="30" t="s">
        <v>4318</v>
      </c>
      <c r="L569" s="31" t="s">
        <v>4318</v>
      </c>
      <c r="M569" s="31" t="s">
        <v>6378</v>
      </c>
      <c r="N569" s="31" t="s">
        <v>4008</v>
      </c>
      <c r="O569" s="31" t="s">
        <v>4320</v>
      </c>
      <c r="P569" s="31" t="s">
        <v>23973</v>
      </c>
      <c r="Q569" s="31"/>
      <c r="R569" s="31">
        <v>12</v>
      </c>
      <c r="S569" s="31">
        <v>0</v>
      </c>
      <c r="T569" s="31"/>
      <c r="U569" s="31">
        <v>270</v>
      </c>
      <c r="V569" s="31" t="s">
        <v>19345</v>
      </c>
      <c r="W569" s="31" t="s">
        <v>5313</v>
      </c>
      <c r="X569" s="31" t="s">
        <v>7446</v>
      </c>
      <c r="Y569" s="31" t="e">
        <f t="shared" ca="1" si="82"/>
        <v>#VALUE!</v>
      </c>
      <c r="Z569" s="31" t="e">
        <f t="shared" ca="1" si="83"/>
        <v>#VALUE!</v>
      </c>
      <c r="AA569" s="31"/>
      <c r="AB569" s="31" t="s">
        <v>15629</v>
      </c>
      <c r="AC569" s="31" t="s">
        <v>34155</v>
      </c>
      <c r="AD569" s="31" t="s">
        <v>34161</v>
      </c>
      <c r="AE569" s="31" t="s">
        <v>16849</v>
      </c>
      <c r="AF569" s="31" t="s">
        <v>7976</v>
      </c>
      <c r="AG569" s="31" t="s">
        <v>5851</v>
      </c>
      <c r="AH569" s="31" t="s">
        <v>5851</v>
      </c>
      <c r="AI569" s="31" t="s">
        <v>40276</v>
      </c>
      <c r="AJ569" s="31" t="s">
        <v>13579</v>
      </c>
      <c r="AK569" s="31" t="s">
        <v>13580</v>
      </c>
      <c r="AL569" s="31" t="s">
        <v>4624</v>
      </c>
      <c r="AM569" s="31" t="s">
        <v>2711</v>
      </c>
      <c r="AN569" s="31" t="s">
        <v>724</v>
      </c>
      <c r="AO569" s="31" t="s">
        <v>10097</v>
      </c>
      <c r="AP569" s="31" t="s">
        <v>16849</v>
      </c>
      <c r="AQ569" s="31" t="s">
        <v>23857</v>
      </c>
      <c r="AR569" s="31" t="s">
        <v>34144</v>
      </c>
      <c r="AS569" s="31" t="s">
        <v>34144</v>
      </c>
      <c r="AT569" s="31" t="str">
        <f>_xlfn.IFNA(VLOOKUP(D569,'[1]5. 1 Mei 2022'!$C$7:$F$60,4,FALSE),"")</f>
        <v/>
      </c>
      <c r="AU569" s="31"/>
      <c r="AV569" s="31" t="s">
        <v>7981</v>
      </c>
      <c r="AW569" s="31" t="s">
        <v>30914</v>
      </c>
      <c r="AX569" s="29" t="e">
        <f t="shared" si="86"/>
        <v>#VALUE!</v>
      </c>
      <c r="AY569" s="31" t="s">
        <v>26346</v>
      </c>
      <c r="AZ569" s="31" t="s">
        <v>16850</v>
      </c>
      <c r="BA569" s="30" t="s">
        <v>16849</v>
      </c>
      <c r="BB569" s="31"/>
      <c r="BC569" s="31"/>
      <c r="BD569" s="31" t="s">
        <v>7978</v>
      </c>
      <c r="BE569" s="31" t="s">
        <v>7976</v>
      </c>
      <c r="BF569" s="31" t="s">
        <v>7981</v>
      </c>
      <c r="BG569" s="31"/>
      <c r="BH569" s="31"/>
      <c r="BI569" s="31" t="s">
        <v>8137</v>
      </c>
      <c r="BJ569" s="31" t="s">
        <v>20279</v>
      </c>
      <c r="BK569" s="31" t="str">
        <f t="shared" ref="BK569:BK632" si="87">N569</f>
        <v>III/c</v>
      </c>
      <c r="BL569" s="31" t="s">
        <v>8077</v>
      </c>
      <c r="BM569" s="31"/>
      <c r="BN569" s="31"/>
      <c r="BO569" s="31"/>
      <c r="BP569" s="31"/>
      <c r="BQ569" s="31" t="s">
        <v>20279</v>
      </c>
      <c r="BR569" s="31" t="s">
        <v>21838</v>
      </c>
      <c r="BS569" s="31" t="s">
        <v>24015</v>
      </c>
      <c r="BT569" s="31" t="s">
        <v>3503</v>
      </c>
      <c r="BU569" s="31" t="s">
        <v>15682</v>
      </c>
      <c r="BV569" s="31" t="s">
        <v>959</v>
      </c>
      <c r="BW569" s="31">
        <f t="shared" ca="1" si="84"/>
        <v>12</v>
      </c>
      <c r="BX569" s="78">
        <f t="shared" ca="1" si="85"/>
        <v>3</v>
      </c>
      <c r="BY569" s="31"/>
      <c r="BZ569" s="31"/>
      <c r="CA569" s="31" t="s">
        <v>2483</v>
      </c>
      <c r="CB569" s="31" t="s">
        <v>1820</v>
      </c>
      <c r="CC569" s="31">
        <v>1</v>
      </c>
      <c r="CD569" s="31"/>
      <c r="CE569" s="31" t="s">
        <v>20085</v>
      </c>
      <c r="CF569" s="31"/>
      <c r="CG569" s="31"/>
      <c r="CH569" s="31"/>
      <c r="CI569" s="31"/>
      <c r="CJ569" s="31"/>
      <c r="CK569" s="31"/>
      <c r="CL569" s="31" t="s">
        <v>32574</v>
      </c>
      <c r="CM569" s="31" t="s">
        <v>25613</v>
      </c>
      <c r="CN569" s="31">
        <v>124</v>
      </c>
      <c r="CO569" s="31" t="s">
        <v>28744</v>
      </c>
      <c r="CP569" s="31" t="s">
        <v>25613</v>
      </c>
      <c r="CQ569" s="31">
        <v>124</v>
      </c>
      <c r="CR569" s="31">
        <v>2297</v>
      </c>
      <c r="CS569" s="31" t="s">
        <v>10443</v>
      </c>
      <c r="CT569" s="31" t="s">
        <v>10428</v>
      </c>
      <c r="CU569" s="31" t="s">
        <v>10444</v>
      </c>
      <c r="CV569" s="31" t="s">
        <v>17904</v>
      </c>
      <c r="CW569" s="31" t="s">
        <v>17905</v>
      </c>
      <c r="CX569" s="31" t="s">
        <v>17906</v>
      </c>
      <c r="CY569" s="31" t="s">
        <v>8495</v>
      </c>
      <c r="CZ569" s="31" t="s">
        <v>8585</v>
      </c>
      <c r="DA569" s="31" t="s">
        <v>2855</v>
      </c>
      <c r="DB569" s="31" t="s">
        <v>25128</v>
      </c>
      <c r="DC569" s="31"/>
      <c r="DD569" s="31"/>
      <c r="DE569" s="31" t="s">
        <v>25130</v>
      </c>
      <c r="DF569" s="31" t="s">
        <v>17984</v>
      </c>
      <c r="DG569" s="31" t="s">
        <v>17985</v>
      </c>
      <c r="DH569" s="31" t="s">
        <v>6156</v>
      </c>
      <c r="DI569" s="31" t="s">
        <v>15864</v>
      </c>
      <c r="DJ569" s="31" t="s">
        <v>15865</v>
      </c>
      <c r="DK569" s="31" t="s">
        <v>24819</v>
      </c>
      <c r="DL569" s="31" t="s">
        <v>15612</v>
      </c>
      <c r="DM569" s="38" t="s">
        <v>9051</v>
      </c>
      <c r="DN569" s="38"/>
      <c r="DO569" s="35">
        <v>0</v>
      </c>
      <c r="DP569" s="31" t="s">
        <v>12937</v>
      </c>
      <c r="DQ569" s="31" t="s">
        <v>12936</v>
      </c>
      <c r="DR569" s="31" t="s">
        <v>13578</v>
      </c>
      <c r="DS569" s="31" t="s">
        <v>38537</v>
      </c>
      <c r="DT569" s="31" t="s">
        <v>37558</v>
      </c>
      <c r="DU569" s="31">
        <v>3</v>
      </c>
      <c r="DV569" s="31" t="s">
        <v>32167</v>
      </c>
      <c r="DW569" s="31"/>
      <c r="DX569" s="31"/>
      <c r="DY569" s="31" t="s">
        <v>33469</v>
      </c>
      <c r="DZ569" s="31" t="s">
        <v>21711</v>
      </c>
      <c r="EA569" s="31" t="s">
        <v>33461</v>
      </c>
      <c r="EB569" s="31" t="s">
        <v>38409</v>
      </c>
      <c r="EC569" s="31" t="s">
        <v>40137</v>
      </c>
      <c r="ED569" s="31" t="s">
        <v>41101</v>
      </c>
      <c r="EE569" s="31" t="s">
        <v>7596</v>
      </c>
      <c r="EF569" s="31" t="s">
        <v>2711</v>
      </c>
      <c r="EG569" s="31" t="s">
        <v>41199</v>
      </c>
      <c r="EH569" s="31"/>
      <c r="EI569" s="31"/>
      <c r="EJ569" s="31"/>
    </row>
    <row r="570" spans="1:140" ht="23.25" customHeight="1">
      <c r="A570" s="25">
        <v>568</v>
      </c>
      <c r="B570" s="30" t="s">
        <v>30364</v>
      </c>
      <c r="C570" s="31" t="s">
        <v>5011</v>
      </c>
      <c r="D570" s="30" t="s">
        <v>5011</v>
      </c>
      <c r="E570" s="30"/>
      <c r="F570" s="30" t="s">
        <v>36257</v>
      </c>
      <c r="G570" s="31">
        <f t="shared" si="80"/>
        <v>58</v>
      </c>
      <c r="H570" s="72">
        <f t="shared" si="81"/>
        <v>49188</v>
      </c>
      <c r="I570" s="30"/>
      <c r="J570" s="30" t="s">
        <v>34084</v>
      </c>
      <c r="K570" s="30" t="s">
        <v>4318</v>
      </c>
      <c r="L570" s="31" t="s">
        <v>4318</v>
      </c>
      <c r="M570" s="31" t="s">
        <v>3186</v>
      </c>
      <c r="N570" s="31" t="s">
        <v>4008</v>
      </c>
      <c r="O570" s="31" t="s">
        <v>4320</v>
      </c>
      <c r="P570" s="31" t="s">
        <v>2144</v>
      </c>
      <c r="Q570" s="31"/>
      <c r="R570" s="31">
        <v>10</v>
      </c>
      <c r="S570" s="31">
        <v>0</v>
      </c>
      <c r="T570" s="31"/>
      <c r="U570" s="31">
        <v>198</v>
      </c>
      <c r="V570" s="31" t="s">
        <v>312</v>
      </c>
      <c r="W570" s="31" t="s">
        <v>6910</v>
      </c>
      <c r="X570" s="31" t="s">
        <v>5312</v>
      </c>
      <c r="Y570" s="31" t="e">
        <f t="shared" ca="1" si="82"/>
        <v>#VALUE!</v>
      </c>
      <c r="Z570" s="31" t="e">
        <f t="shared" ca="1" si="83"/>
        <v>#VALUE!</v>
      </c>
      <c r="AA570" s="31"/>
      <c r="AB570" s="31" t="s">
        <v>30363</v>
      </c>
      <c r="AC570" s="31" t="s">
        <v>34154</v>
      </c>
      <c r="AD570" s="31" t="s">
        <v>34161</v>
      </c>
      <c r="AE570" s="31" t="s">
        <v>16849</v>
      </c>
      <c r="AF570" s="31" t="s">
        <v>7976</v>
      </c>
      <c r="AG570" s="31" t="s">
        <v>5851</v>
      </c>
      <c r="AH570" s="31" t="s">
        <v>5851</v>
      </c>
      <c r="AI570" s="31" t="s">
        <v>40275</v>
      </c>
      <c r="AJ570" s="31" t="s">
        <v>10268</v>
      </c>
      <c r="AK570" s="31"/>
      <c r="AL570" s="31" t="s">
        <v>10269</v>
      </c>
      <c r="AM570" s="31" t="s">
        <v>10270</v>
      </c>
      <c r="AN570" s="31" t="s">
        <v>18122</v>
      </c>
      <c r="AO570" s="31"/>
      <c r="AP570" s="31" t="s">
        <v>16849</v>
      </c>
      <c r="AQ570" s="31"/>
      <c r="AR570" s="31" t="s">
        <v>34144</v>
      </c>
      <c r="AS570" s="31" t="s">
        <v>34144</v>
      </c>
      <c r="AT570" s="31" t="str">
        <f>_xlfn.IFNA(VLOOKUP(D570,'[1]5. 1 Mei 2022'!$C$7:$F$60,4,FALSE),"")</f>
        <v/>
      </c>
      <c r="AU570" s="31"/>
      <c r="AV570" s="31" t="s">
        <v>7981</v>
      </c>
      <c r="AW570" s="31" t="s">
        <v>30910</v>
      </c>
      <c r="AX570" s="29" t="e">
        <f t="shared" si="86"/>
        <v>#VALUE!</v>
      </c>
      <c r="AY570" s="31" t="s">
        <v>26346</v>
      </c>
      <c r="AZ570" s="31" t="s">
        <v>16850</v>
      </c>
      <c r="BA570" s="30" t="s">
        <v>16849</v>
      </c>
      <c r="BB570" s="31"/>
      <c r="BC570" s="31"/>
      <c r="BD570" s="31" t="s">
        <v>7978</v>
      </c>
      <c r="BE570" s="31" t="s">
        <v>7976</v>
      </c>
      <c r="BF570" s="31" t="s">
        <v>1871</v>
      </c>
      <c r="BG570" s="31" t="s">
        <v>22718</v>
      </c>
      <c r="BH570" s="31"/>
      <c r="BI570" s="31" t="s">
        <v>8137</v>
      </c>
      <c r="BJ570" s="31" t="s">
        <v>20289</v>
      </c>
      <c r="BK570" s="31" t="str">
        <f t="shared" si="87"/>
        <v>III/c</v>
      </c>
      <c r="BL570" s="31" t="s">
        <v>8077</v>
      </c>
      <c r="BM570" s="31"/>
      <c r="BN570" s="31"/>
      <c r="BO570" s="31"/>
      <c r="BP570" s="31" t="s">
        <v>1498</v>
      </c>
      <c r="BQ570" s="31" t="s">
        <v>20289</v>
      </c>
      <c r="BR570" s="31" t="s">
        <v>19167</v>
      </c>
      <c r="BS570" s="31" t="s">
        <v>20301</v>
      </c>
      <c r="BT570" s="31" t="s">
        <v>3163</v>
      </c>
      <c r="BU570" s="31" t="s">
        <v>719</v>
      </c>
      <c r="BV570" s="31" t="s">
        <v>3971</v>
      </c>
      <c r="BW570" s="31">
        <f t="shared" ca="1" si="84"/>
        <v>14</v>
      </c>
      <c r="BX570" s="78">
        <f t="shared" ca="1" si="85"/>
        <v>3</v>
      </c>
      <c r="BY570" s="31"/>
      <c r="BZ570" s="31"/>
      <c r="CA570" s="31" t="s">
        <v>4239</v>
      </c>
      <c r="CB570" s="31" t="s">
        <v>2519</v>
      </c>
      <c r="CC570" s="31">
        <v>1</v>
      </c>
      <c r="CD570" s="31">
        <v>1</v>
      </c>
      <c r="CE570" s="31" t="s">
        <v>20085</v>
      </c>
      <c r="CF570" s="31"/>
      <c r="CG570" s="31"/>
      <c r="CH570" s="31"/>
      <c r="CI570" s="31"/>
      <c r="CJ570" s="31"/>
      <c r="CK570" s="31"/>
      <c r="CL570" s="31" t="s">
        <v>28334</v>
      </c>
      <c r="CM570" s="31" t="s">
        <v>33384</v>
      </c>
      <c r="CN570" s="31">
        <v>126</v>
      </c>
      <c r="CO570" s="31" t="s">
        <v>36748</v>
      </c>
      <c r="CP570" s="31" t="s">
        <v>33384</v>
      </c>
      <c r="CQ570" s="31">
        <v>126</v>
      </c>
      <c r="CR570" s="31">
        <v>2236</v>
      </c>
      <c r="CS570" s="31" t="s">
        <v>18520</v>
      </c>
      <c r="CT570" s="31" t="s">
        <v>18521</v>
      </c>
      <c r="CU570" s="31" t="s">
        <v>18522</v>
      </c>
      <c r="CV570" s="31" t="s">
        <v>18451</v>
      </c>
      <c r="CW570" s="31" t="s">
        <v>18452</v>
      </c>
      <c r="CX570" s="31" t="s">
        <v>18453</v>
      </c>
      <c r="CY570" s="31" t="s">
        <v>8490</v>
      </c>
      <c r="CZ570" s="31" t="s">
        <v>8555</v>
      </c>
      <c r="DA570" s="31" t="s">
        <v>8491</v>
      </c>
      <c r="DB570" s="31" t="s">
        <v>18539</v>
      </c>
      <c r="DC570" s="31" t="s">
        <v>18534</v>
      </c>
      <c r="DD570" s="31" t="s">
        <v>18535</v>
      </c>
      <c r="DE570" s="31" t="s">
        <v>18697</v>
      </c>
      <c r="DF570" s="31" t="s">
        <v>25639</v>
      </c>
      <c r="DG570" s="31" t="s">
        <v>25640</v>
      </c>
      <c r="DH570" s="31" t="s">
        <v>18697</v>
      </c>
      <c r="DI570" s="31" t="s">
        <v>18373</v>
      </c>
      <c r="DJ570" s="31" t="s">
        <v>18374</v>
      </c>
      <c r="DK570" s="31" t="s">
        <v>25644</v>
      </c>
      <c r="DL570" s="31" t="s">
        <v>25643</v>
      </c>
      <c r="DM570" s="38" t="s">
        <v>9050</v>
      </c>
      <c r="DN570" s="38"/>
      <c r="DO570" s="35">
        <v>0</v>
      </c>
      <c r="DP570" s="31" t="s">
        <v>12943</v>
      </c>
      <c r="DQ570" s="31" t="s">
        <v>12942</v>
      </c>
      <c r="DR570" s="31"/>
      <c r="DS570" s="31" t="s">
        <v>26729</v>
      </c>
      <c r="DT570" s="31"/>
      <c r="DU570" s="31">
        <v>3</v>
      </c>
      <c r="DV570" s="31" t="s">
        <v>32166</v>
      </c>
      <c r="DW570" s="31"/>
      <c r="DX570" s="31"/>
      <c r="DY570" s="31" t="s">
        <v>33488</v>
      </c>
      <c r="DZ570" s="31" t="s">
        <v>21711</v>
      </c>
      <c r="EA570" s="31" t="s">
        <v>33461</v>
      </c>
      <c r="EB570" s="31">
        <v>0</v>
      </c>
      <c r="EC570" s="31" t="s">
        <v>40137</v>
      </c>
      <c r="ED570" s="31" t="s">
        <v>41101</v>
      </c>
      <c r="EE570" s="31" t="s">
        <v>2711</v>
      </c>
      <c r="EF570" s="31" t="s">
        <v>2711</v>
      </c>
      <c r="EG570" s="31" t="s">
        <v>10270</v>
      </c>
      <c r="EH570" s="31"/>
      <c r="EI570" s="31"/>
      <c r="EJ570" s="31"/>
    </row>
    <row r="571" spans="1:140" ht="23.25" customHeight="1">
      <c r="A571" s="25">
        <v>569</v>
      </c>
      <c r="B571" s="30" t="s">
        <v>32157</v>
      </c>
      <c r="C571" s="31" t="s">
        <v>4071</v>
      </c>
      <c r="D571" s="30" t="s">
        <v>808</v>
      </c>
      <c r="E571" s="30"/>
      <c r="F571" s="30" t="s">
        <v>36257</v>
      </c>
      <c r="G571" s="31">
        <f t="shared" si="80"/>
        <v>58</v>
      </c>
      <c r="H571" s="72">
        <f t="shared" si="81"/>
        <v>50072</v>
      </c>
      <c r="I571" s="30"/>
      <c r="J571" s="30" t="s">
        <v>34084</v>
      </c>
      <c r="K571" s="30" t="s">
        <v>4318</v>
      </c>
      <c r="L571" s="31" t="s">
        <v>4318</v>
      </c>
      <c r="M571" s="31" t="s">
        <v>6378</v>
      </c>
      <c r="N571" s="31" t="s">
        <v>5797</v>
      </c>
      <c r="O571" s="31" t="s">
        <v>5271</v>
      </c>
      <c r="P571" s="31" t="s">
        <v>21727</v>
      </c>
      <c r="Q571" s="31"/>
      <c r="R571" s="31">
        <v>10</v>
      </c>
      <c r="S571" s="31">
        <v>0</v>
      </c>
      <c r="T571" s="31"/>
      <c r="U571" s="31">
        <v>208</v>
      </c>
      <c r="V571" s="31" t="s">
        <v>1478</v>
      </c>
      <c r="W571" s="31" t="s">
        <v>3329</v>
      </c>
      <c r="X571" s="31" t="s">
        <v>6191</v>
      </c>
      <c r="Y571" s="31" t="e">
        <f t="shared" ca="1" si="82"/>
        <v>#VALUE!</v>
      </c>
      <c r="Z571" s="31" t="e">
        <f t="shared" ca="1" si="83"/>
        <v>#VALUE!</v>
      </c>
      <c r="AA571" s="31"/>
      <c r="AB571" s="31" t="s">
        <v>32158</v>
      </c>
      <c r="AC571" s="31" t="s">
        <v>34155</v>
      </c>
      <c r="AD571" s="31" t="s">
        <v>34161</v>
      </c>
      <c r="AE571" s="31" t="s">
        <v>33103</v>
      </c>
      <c r="AF571" s="31" t="s">
        <v>7976</v>
      </c>
      <c r="AG571" s="31" t="s">
        <v>5851</v>
      </c>
      <c r="AH571" s="31" t="s">
        <v>5851</v>
      </c>
      <c r="AI571" s="31" t="s">
        <v>40276</v>
      </c>
      <c r="AJ571" s="31">
        <v>4103090056</v>
      </c>
      <c r="AK571" s="31" t="s">
        <v>2113</v>
      </c>
      <c r="AL571" s="31" t="s">
        <v>4624</v>
      </c>
      <c r="AM571" s="31" t="s">
        <v>2711</v>
      </c>
      <c r="AN571" s="31" t="s">
        <v>32159</v>
      </c>
      <c r="AO571" s="31"/>
      <c r="AP571" s="31" t="s">
        <v>33103</v>
      </c>
      <c r="AQ571" s="31"/>
      <c r="AR571" s="31" t="s">
        <v>34144</v>
      </c>
      <c r="AS571" s="31" t="s">
        <v>34144</v>
      </c>
      <c r="AT571" s="31" t="str">
        <f>_xlfn.IFNA(VLOOKUP(D571,'[1]5. 1 Mei 2022'!$C$7:$F$60,4,FALSE),"")</f>
        <v/>
      </c>
      <c r="AU571" s="31"/>
      <c r="AV571" s="31" t="s">
        <v>33104</v>
      </c>
      <c r="AW571" s="31" t="s">
        <v>22705</v>
      </c>
      <c r="AX571" s="29" t="e">
        <f t="shared" si="86"/>
        <v>#VALUE!</v>
      </c>
      <c r="AY571" s="31" t="s">
        <v>26346</v>
      </c>
      <c r="AZ571" s="31" t="s">
        <v>16854</v>
      </c>
      <c r="BA571" s="30" t="s">
        <v>33103</v>
      </c>
      <c r="BB571" s="31"/>
      <c r="BC571" s="31"/>
      <c r="BD571" s="31" t="s">
        <v>7978</v>
      </c>
      <c r="BE571" s="31" t="s">
        <v>7976</v>
      </c>
      <c r="BF571" s="31" t="s">
        <v>33104</v>
      </c>
      <c r="BG571" s="31"/>
      <c r="BH571" s="31"/>
      <c r="BI571" s="31" t="s">
        <v>8137</v>
      </c>
      <c r="BJ571" s="31" t="s">
        <v>20289</v>
      </c>
      <c r="BK571" s="31" t="str">
        <f t="shared" si="87"/>
        <v>III/d</v>
      </c>
      <c r="BL571" s="31" t="s">
        <v>8077</v>
      </c>
      <c r="BM571" s="31"/>
      <c r="BN571" s="31"/>
      <c r="BO571" s="31"/>
      <c r="BP571" s="31"/>
      <c r="BQ571" s="31" t="s">
        <v>20289</v>
      </c>
      <c r="BR571" s="31" t="s">
        <v>12422</v>
      </c>
      <c r="BS571" s="31" t="s">
        <v>26408</v>
      </c>
      <c r="BT571" s="31" t="s">
        <v>3296</v>
      </c>
      <c r="BU571" s="31" t="s">
        <v>2918</v>
      </c>
      <c r="BV571" s="31" t="s">
        <v>3892</v>
      </c>
      <c r="BW571" s="31">
        <f t="shared" ca="1" si="84"/>
        <v>12</v>
      </c>
      <c r="BX571" s="78">
        <f t="shared" ca="1" si="85"/>
        <v>3</v>
      </c>
      <c r="BY571" s="31"/>
      <c r="BZ571" s="31" t="s">
        <v>8617</v>
      </c>
      <c r="CA571" s="31" t="s">
        <v>2483</v>
      </c>
      <c r="CB571" s="31" t="s">
        <v>2519</v>
      </c>
      <c r="CC571" s="31">
        <v>2</v>
      </c>
      <c r="CD571" s="31">
        <v>1</v>
      </c>
      <c r="CE571" s="31" t="s">
        <v>20085</v>
      </c>
      <c r="CF571" s="31"/>
      <c r="CG571" s="31"/>
      <c r="CH571" s="31"/>
      <c r="CI571" s="31"/>
      <c r="CJ571" s="31"/>
      <c r="CK571" s="31"/>
      <c r="CL571" s="31" t="s">
        <v>23527</v>
      </c>
      <c r="CM571" s="31" t="s">
        <v>23528</v>
      </c>
      <c r="CN571" s="31">
        <v>124</v>
      </c>
      <c r="CO571" s="31" t="s">
        <v>23529</v>
      </c>
      <c r="CP571" s="31" t="s">
        <v>23528</v>
      </c>
      <c r="CQ571" s="31">
        <v>124</v>
      </c>
      <c r="CR571" s="31">
        <v>2264</v>
      </c>
      <c r="CS571" s="31" t="s">
        <v>25913</v>
      </c>
      <c r="CT571" s="31" t="s">
        <v>25914</v>
      </c>
      <c r="CU571" s="31" t="s">
        <v>25915</v>
      </c>
      <c r="CV571" s="31" t="s">
        <v>8557</v>
      </c>
      <c r="CW571" s="31" t="s">
        <v>8563</v>
      </c>
      <c r="CX571" s="31" t="s">
        <v>926</v>
      </c>
      <c r="CY571" s="31" t="s">
        <v>8490</v>
      </c>
      <c r="CZ571" s="31" t="s">
        <v>8555</v>
      </c>
      <c r="DA571" s="31" t="s">
        <v>8491</v>
      </c>
      <c r="DB571" s="31" t="s">
        <v>16740</v>
      </c>
      <c r="DC571" s="31" t="s">
        <v>16739</v>
      </c>
      <c r="DD571" s="31" t="s">
        <v>4972</v>
      </c>
      <c r="DE571" s="31"/>
      <c r="DF571" s="31" t="s">
        <v>25639</v>
      </c>
      <c r="DG571" s="31" t="s">
        <v>25640</v>
      </c>
      <c r="DH571" s="31" t="s">
        <v>25130</v>
      </c>
      <c r="DI571" s="31" t="s">
        <v>15864</v>
      </c>
      <c r="DJ571" s="31" t="s">
        <v>15865</v>
      </c>
      <c r="DK571" s="31" t="s">
        <v>25644</v>
      </c>
      <c r="DL571" s="31" t="s">
        <v>25643</v>
      </c>
      <c r="DM571" s="38" t="s">
        <v>9086</v>
      </c>
      <c r="DN571" s="38"/>
      <c r="DO571" s="35">
        <v>0</v>
      </c>
      <c r="DP571" s="31" t="s">
        <v>14952</v>
      </c>
      <c r="DQ571" s="31" t="s">
        <v>14953</v>
      </c>
      <c r="DR571" s="31"/>
      <c r="DS571" s="31" t="s">
        <v>26747</v>
      </c>
      <c r="DT571" s="31" t="s">
        <v>37559</v>
      </c>
      <c r="DU571" s="31">
        <v>3</v>
      </c>
      <c r="DV571" s="31" t="s">
        <v>32167</v>
      </c>
      <c r="DW571" s="31"/>
      <c r="DX571" s="31"/>
      <c r="DY571" s="31" t="s">
        <v>34641</v>
      </c>
      <c r="DZ571" s="29">
        <v>44048</v>
      </c>
      <c r="EA571" s="29">
        <v>45143</v>
      </c>
      <c r="EB571" s="31">
        <v>1047253</v>
      </c>
      <c r="EC571" s="31" t="s">
        <v>40137</v>
      </c>
      <c r="ED571" s="31" t="s">
        <v>41101</v>
      </c>
      <c r="EE571" s="31" t="s">
        <v>2711</v>
      </c>
      <c r="EF571" s="31" t="s">
        <v>2711</v>
      </c>
      <c r="EG571" s="31" t="s">
        <v>41197</v>
      </c>
      <c r="EH571" s="31"/>
      <c r="EI571" s="31"/>
      <c r="EJ571" s="31"/>
    </row>
    <row r="572" spans="1:140" ht="23.25" customHeight="1">
      <c r="A572" s="25">
        <v>570</v>
      </c>
      <c r="B572" s="30" t="s">
        <v>32567</v>
      </c>
      <c r="C572" s="31" t="s">
        <v>15289</v>
      </c>
      <c r="D572" s="30" t="s">
        <v>26156</v>
      </c>
      <c r="E572" s="30"/>
      <c r="F572" s="30" t="s">
        <v>36262</v>
      </c>
      <c r="G572" s="31">
        <f t="shared" si="80"/>
        <v>58</v>
      </c>
      <c r="H572" s="72">
        <f t="shared" si="81"/>
        <v>50526</v>
      </c>
      <c r="I572" s="30" t="s">
        <v>35031</v>
      </c>
      <c r="J572" s="30" t="s">
        <v>34085</v>
      </c>
      <c r="K572" s="30" t="s">
        <v>34083</v>
      </c>
      <c r="L572" s="31" t="s">
        <v>16726</v>
      </c>
      <c r="M572" s="31" t="s">
        <v>3186</v>
      </c>
      <c r="N572" s="31" t="s">
        <v>3311</v>
      </c>
      <c r="O572" s="31" t="s">
        <v>2534</v>
      </c>
      <c r="P572" s="31" t="s">
        <v>25993</v>
      </c>
      <c r="Q572" s="31"/>
      <c r="R572" s="31"/>
      <c r="S572" s="31"/>
      <c r="T572" s="31"/>
      <c r="U572" s="31" t="s">
        <v>16373</v>
      </c>
      <c r="V572" s="31"/>
      <c r="W572" s="31" t="s">
        <v>6910</v>
      </c>
      <c r="X572" s="31" t="s">
        <v>2510</v>
      </c>
      <c r="Y572" s="31" t="e">
        <f t="shared" ca="1" si="82"/>
        <v>#VALUE!</v>
      </c>
      <c r="Z572" s="31" t="e">
        <f t="shared" ca="1" si="83"/>
        <v>#VALUE!</v>
      </c>
      <c r="AA572" s="31"/>
      <c r="AB572" s="31" t="s">
        <v>7984</v>
      </c>
      <c r="AC572" s="31" t="s">
        <v>34154</v>
      </c>
      <c r="AD572" s="31" t="s">
        <v>34161</v>
      </c>
      <c r="AE572" s="31" t="s">
        <v>16840</v>
      </c>
      <c r="AF572" s="31" t="s">
        <v>7976</v>
      </c>
      <c r="AG572" s="31" t="s">
        <v>5851</v>
      </c>
      <c r="AH572" s="31" t="s">
        <v>5851</v>
      </c>
      <c r="AI572" s="31" t="s">
        <v>40275</v>
      </c>
      <c r="AJ572" s="31" t="s">
        <v>15444</v>
      </c>
      <c r="AK572" s="31" t="s">
        <v>15445</v>
      </c>
      <c r="AL572" s="31" t="s">
        <v>11615</v>
      </c>
      <c r="AM572" s="31" t="s">
        <v>2711</v>
      </c>
      <c r="AN572" s="31"/>
      <c r="AO572" s="31"/>
      <c r="AP572" s="31" t="s">
        <v>16840</v>
      </c>
      <c r="AQ572" s="31"/>
      <c r="AR572" s="31" t="s">
        <v>34144</v>
      </c>
      <c r="AS572" s="31" t="s">
        <v>34144</v>
      </c>
      <c r="AT572" s="31" t="str">
        <f>_xlfn.IFNA(VLOOKUP(D572,'[1]5. 1 Mei 2022'!$C$7:$F$60,4,FALSE),"")</f>
        <v/>
      </c>
      <c r="AU572" s="31"/>
      <c r="AV572" s="31" t="s">
        <v>7984</v>
      </c>
      <c r="AW572" s="31" t="s">
        <v>22705</v>
      </c>
      <c r="AX572" s="29" t="e">
        <f t="shared" si="86"/>
        <v>#VALUE!</v>
      </c>
      <c r="AY572" s="31" t="s">
        <v>26346</v>
      </c>
      <c r="AZ572" s="31" t="s">
        <v>16841</v>
      </c>
      <c r="BA572" s="30" t="s">
        <v>16840</v>
      </c>
      <c r="BB572" s="31"/>
      <c r="BC572" s="31"/>
      <c r="BD572" s="31" t="s">
        <v>7978</v>
      </c>
      <c r="BE572" s="31" t="s">
        <v>7976</v>
      </c>
      <c r="BF572" s="31" t="s">
        <v>7984</v>
      </c>
      <c r="BG572" s="31"/>
      <c r="BH572" s="31"/>
      <c r="BI572" s="31"/>
      <c r="BJ572" s="31">
        <v>0</v>
      </c>
      <c r="BK572" s="31" t="str">
        <f t="shared" si="87"/>
        <v>III/b</v>
      </c>
      <c r="BL572" s="31"/>
      <c r="BM572" s="31"/>
      <c r="BN572" s="31"/>
      <c r="BO572" s="31"/>
      <c r="BP572" s="31"/>
      <c r="BQ572" s="31"/>
      <c r="BR572" s="31"/>
      <c r="BS572" s="31"/>
      <c r="BT572" s="31"/>
      <c r="BU572" s="31"/>
      <c r="BV572" s="31" t="s">
        <v>12286</v>
      </c>
      <c r="BW572" s="31">
        <f t="shared" ca="1" si="84"/>
        <v>8</v>
      </c>
      <c r="BX572" s="78">
        <f t="shared" ca="1" si="85"/>
        <v>3</v>
      </c>
      <c r="BY572" s="31" t="s">
        <v>25993</v>
      </c>
      <c r="BZ572" s="31"/>
      <c r="CA572" s="31" t="s">
        <v>2483</v>
      </c>
      <c r="CB572" s="31" t="s">
        <v>2406</v>
      </c>
      <c r="CC572" s="31"/>
      <c r="CD572" s="31"/>
      <c r="CE572" s="31" t="s">
        <v>20085</v>
      </c>
      <c r="CF572" s="31"/>
      <c r="CG572" s="31"/>
      <c r="CH572" s="31"/>
      <c r="CI572" s="31"/>
      <c r="CJ572" s="31"/>
      <c r="CK572" s="31"/>
      <c r="CL572" s="31" t="s">
        <v>21001</v>
      </c>
      <c r="CM572" s="31" t="s">
        <v>21000</v>
      </c>
      <c r="CN572" s="31">
        <v>123</v>
      </c>
      <c r="CO572" s="31" t="s">
        <v>20999</v>
      </c>
      <c r="CP572" s="31" t="s">
        <v>21000</v>
      </c>
      <c r="CQ572" s="31">
        <v>123</v>
      </c>
      <c r="CR572" s="31">
        <v>2367</v>
      </c>
      <c r="CS572" s="31" t="s">
        <v>15827</v>
      </c>
      <c r="CT572" s="31" t="s">
        <v>15440</v>
      </c>
      <c r="CU572" s="31" t="s">
        <v>15441</v>
      </c>
      <c r="CV572" s="31" t="s">
        <v>15401</v>
      </c>
      <c r="CW572" s="31" t="s">
        <v>15402</v>
      </c>
      <c r="CX572" s="31" t="s">
        <v>14833</v>
      </c>
      <c r="CY572" s="31" t="s">
        <v>15336</v>
      </c>
      <c r="CZ572" s="31" t="s">
        <v>15337</v>
      </c>
      <c r="DA572" s="31" t="s">
        <v>14833</v>
      </c>
      <c r="DB572" s="31" t="s">
        <v>15395</v>
      </c>
      <c r="DC572" s="31" t="s">
        <v>15397</v>
      </c>
      <c r="DD572" s="31" t="s">
        <v>13261</v>
      </c>
      <c r="DE572" s="31"/>
      <c r="DF572" s="31" t="s">
        <v>25639</v>
      </c>
      <c r="DG572" s="31" t="s">
        <v>25640</v>
      </c>
      <c r="DH572" s="31" t="s">
        <v>25129</v>
      </c>
      <c r="DI572" s="31" t="s">
        <v>15442</v>
      </c>
      <c r="DJ572" s="31" t="s">
        <v>14833</v>
      </c>
      <c r="DK572" s="31" t="s">
        <v>25644</v>
      </c>
      <c r="DL572" s="31" t="s">
        <v>25643</v>
      </c>
      <c r="DM572" s="38" t="s">
        <v>31703</v>
      </c>
      <c r="DN572" s="38"/>
      <c r="DO572" s="35"/>
      <c r="DP572" s="31" t="s">
        <v>31704</v>
      </c>
      <c r="DQ572" s="31" t="s">
        <v>31705</v>
      </c>
      <c r="DR572" s="31"/>
      <c r="DS572" s="31" t="s">
        <v>27773</v>
      </c>
      <c r="DT572" s="31" t="s">
        <v>15443</v>
      </c>
      <c r="DU572" s="31">
        <v>2</v>
      </c>
      <c r="DV572" s="31" t="s">
        <v>32165</v>
      </c>
      <c r="DW572" s="31"/>
      <c r="DX572" s="31"/>
      <c r="DY572" s="31" t="s">
        <v>26083</v>
      </c>
      <c r="DZ572" s="31" t="s">
        <v>14003</v>
      </c>
      <c r="EA572" s="31"/>
      <c r="EB572" s="31">
        <v>0</v>
      </c>
      <c r="EC572" s="31" t="s">
        <v>40137</v>
      </c>
      <c r="ED572" s="31" t="s">
        <v>41101</v>
      </c>
      <c r="EE572" s="31" t="s">
        <v>7726</v>
      </c>
      <c r="EF572" s="31" t="s">
        <v>2711</v>
      </c>
      <c r="EG572" s="31"/>
      <c r="EH572" s="31" t="s">
        <v>41770</v>
      </c>
      <c r="EI572" s="31">
        <v>2018</v>
      </c>
      <c r="EJ572" s="31">
        <v>2022</v>
      </c>
    </row>
    <row r="573" spans="1:140" ht="23.25" customHeight="1">
      <c r="A573" s="25">
        <v>571</v>
      </c>
      <c r="B573" s="30" t="s">
        <v>31282</v>
      </c>
      <c r="C573" s="31" t="s">
        <v>6220</v>
      </c>
      <c r="D573" s="30" t="s">
        <v>31283</v>
      </c>
      <c r="E573" s="30"/>
      <c r="F573" s="30" t="s">
        <v>36262</v>
      </c>
      <c r="G573" s="31">
        <f t="shared" si="80"/>
        <v>58</v>
      </c>
      <c r="H573" s="72">
        <f t="shared" si="81"/>
        <v>53267</v>
      </c>
      <c r="I573" s="30" t="s">
        <v>39723</v>
      </c>
      <c r="J573" s="30" t="s">
        <v>34085</v>
      </c>
      <c r="K573" s="30" t="s">
        <v>34082</v>
      </c>
      <c r="L573" s="31" t="s">
        <v>6220</v>
      </c>
      <c r="M573" s="31" t="s">
        <v>3186</v>
      </c>
      <c r="N573" s="31" t="s">
        <v>3311</v>
      </c>
      <c r="O573" s="31" t="s">
        <v>2534</v>
      </c>
      <c r="P573" s="52" t="s">
        <v>32747</v>
      </c>
      <c r="Q573" s="52"/>
      <c r="R573" s="31"/>
      <c r="S573" s="31"/>
      <c r="T573" s="52" t="s">
        <v>21920</v>
      </c>
      <c r="U573" s="31"/>
      <c r="V573" s="31"/>
      <c r="W573" s="31" t="s">
        <v>6910</v>
      </c>
      <c r="X573" s="31" t="s">
        <v>31284</v>
      </c>
      <c r="Y573" s="31" t="e">
        <f t="shared" ca="1" si="82"/>
        <v>#VALUE!</v>
      </c>
      <c r="Z573" s="31" t="e">
        <f t="shared" ca="1" si="83"/>
        <v>#VALUE!</v>
      </c>
      <c r="AA573" s="31"/>
      <c r="AB573" s="31" t="s">
        <v>31746</v>
      </c>
      <c r="AC573" s="31" t="s">
        <v>34155</v>
      </c>
      <c r="AD573" s="31" t="s">
        <v>34161</v>
      </c>
      <c r="AE573" s="31" t="s">
        <v>16849</v>
      </c>
      <c r="AF573" s="31" t="s">
        <v>7976</v>
      </c>
      <c r="AG573" s="31" t="s">
        <v>5851</v>
      </c>
      <c r="AH573" s="31" t="s">
        <v>5851</v>
      </c>
      <c r="AI573" s="31" t="s">
        <v>40276</v>
      </c>
      <c r="AJ573" s="31" t="s">
        <v>31743</v>
      </c>
      <c r="AK573" s="31"/>
      <c r="AL573" s="31" t="s">
        <v>23778</v>
      </c>
      <c r="AM573" s="31" t="s">
        <v>2711</v>
      </c>
      <c r="AN573" s="31" t="s">
        <v>31747</v>
      </c>
      <c r="AO573" s="31" t="s">
        <v>31748</v>
      </c>
      <c r="AP573" s="31" t="s">
        <v>4434</v>
      </c>
      <c r="AQ573" s="31" t="s">
        <v>21743</v>
      </c>
      <c r="AR573" s="31" t="s">
        <v>34143</v>
      </c>
      <c r="AS573" s="31" t="s">
        <v>34143</v>
      </c>
      <c r="AT573" s="31" t="str">
        <f>_xlfn.IFNA(VLOOKUP(D573,'[1]5. 1 Mei 2022'!$C$7:$F$60,4,FALSE),"")</f>
        <v/>
      </c>
      <c r="AU573" s="31" t="s">
        <v>34278</v>
      </c>
      <c r="AV573" s="31" t="s">
        <v>33048</v>
      </c>
      <c r="AW573" s="31" t="s">
        <v>21743</v>
      </c>
      <c r="AX573" s="29">
        <f t="shared" si="86"/>
        <v>46509</v>
      </c>
      <c r="AY573" s="31" t="s">
        <v>26346</v>
      </c>
      <c r="AZ573" s="31" t="s">
        <v>6484</v>
      </c>
      <c r="BA573" s="30" t="s">
        <v>4434</v>
      </c>
      <c r="BB573" s="31"/>
      <c r="BC573" s="31"/>
      <c r="BD573" s="31" t="s">
        <v>31066</v>
      </c>
      <c r="BE573" s="31" t="s">
        <v>7976</v>
      </c>
      <c r="BF573" s="31" t="s">
        <v>33048</v>
      </c>
      <c r="BG573" s="31"/>
      <c r="BH573" s="31"/>
      <c r="BI573" s="31"/>
      <c r="BJ573" s="31"/>
      <c r="BK573" s="31" t="str">
        <f t="shared" si="87"/>
        <v>III/b</v>
      </c>
      <c r="BL573" s="31"/>
      <c r="BM573" s="31"/>
      <c r="BN573" s="31"/>
      <c r="BO573" s="31"/>
      <c r="BP573" s="31"/>
      <c r="BQ573" s="31"/>
      <c r="BR573" s="31"/>
      <c r="BS573" s="31"/>
      <c r="BT573" s="31"/>
      <c r="BU573" s="31"/>
      <c r="BV573" s="31" t="s">
        <v>30293</v>
      </c>
      <c r="BW573" s="31">
        <f t="shared" ca="1" si="84"/>
        <v>2</v>
      </c>
      <c r="BX573" s="78">
        <f t="shared" ca="1" si="85"/>
        <v>3</v>
      </c>
      <c r="BY573" s="31"/>
      <c r="BZ573" s="31"/>
      <c r="CA573" s="31" t="s">
        <v>4239</v>
      </c>
      <c r="CB573" s="31" t="s">
        <v>2519</v>
      </c>
      <c r="CC573" s="31">
        <v>1</v>
      </c>
      <c r="CD573" s="31">
        <v>1</v>
      </c>
      <c r="CE573" s="31"/>
      <c r="CF573" s="31"/>
      <c r="CG573" s="31"/>
      <c r="CH573" s="31"/>
      <c r="CI573" s="31"/>
      <c r="CJ573" s="31"/>
      <c r="CK573" s="31"/>
      <c r="CL573" s="31" t="s">
        <v>31745</v>
      </c>
      <c r="CM573" s="31" t="s">
        <v>25708</v>
      </c>
      <c r="CN573" s="31">
        <v>124</v>
      </c>
      <c r="CO573" s="31" t="s">
        <v>32394</v>
      </c>
      <c r="CP573" s="31" t="s">
        <v>25708</v>
      </c>
      <c r="CQ573" s="31">
        <v>124</v>
      </c>
      <c r="CR573" s="31">
        <v>2442</v>
      </c>
      <c r="CS573" s="31" t="s">
        <v>31744</v>
      </c>
      <c r="CT573" s="31"/>
      <c r="CU573" s="31"/>
      <c r="CV573" s="31"/>
      <c r="CW573" s="31"/>
      <c r="CX573" s="31"/>
      <c r="CY573" s="31"/>
      <c r="CZ573" s="31"/>
      <c r="DA573" s="31"/>
      <c r="DB573" s="31"/>
      <c r="DC573" s="31"/>
      <c r="DD573" s="31"/>
      <c r="DE573" s="31"/>
      <c r="DF573" s="31"/>
      <c r="DG573" s="31"/>
      <c r="DH573" s="31"/>
      <c r="DI573" s="31"/>
      <c r="DJ573" s="31"/>
      <c r="DK573" s="31"/>
      <c r="DL573" s="31"/>
      <c r="DM573" s="38" t="s">
        <v>32357</v>
      </c>
      <c r="DN573" s="38"/>
      <c r="DO573" s="35"/>
      <c r="DP573" s="31" t="s">
        <v>32047</v>
      </c>
      <c r="DQ573" s="31" t="s">
        <v>32048</v>
      </c>
      <c r="DR573" s="31" t="s">
        <v>31750</v>
      </c>
      <c r="DS573" s="31" t="s">
        <v>31742</v>
      </c>
      <c r="DT573" s="31" t="s">
        <v>31749</v>
      </c>
      <c r="DU573" s="31">
        <v>3</v>
      </c>
      <c r="DV573" s="31" t="s">
        <v>32167</v>
      </c>
      <c r="DW573" s="31"/>
      <c r="DX573" s="31"/>
      <c r="DY573" s="31"/>
      <c r="DZ573" s="31"/>
      <c r="EA573" s="31"/>
      <c r="EB573" s="31">
        <v>803010</v>
      </c>
      <c r="EC573" s="31" t="s">
        <v>40137</v>
      </c>
      <c r="ED573" s="31" t="s">
        <v>41100</v>
      </c>
      <c r="EE573" s="31" t="s">
        <v>2711</v>
      </c>
      <c r="EF573" s="31" t="s">
        <v>2711</v>
      </c>
      <c r="EG573" s="31" t="s">
        <v>41194</v>
      </c>
      <c r="EH573" s="31"/>
      <c r="EI573" s="31"/>
      <c r="EJ573" s="31"/>
    </row>
    <row r="574" spans="1:140" ht="23.25" customHeight="1">
      <c r="A574" s="25">
        <v>572</v>
      </c>
      <c r="B574" s="30" t="s">
        <v>33908</v>
      </c>
      <c r="C574" s="31" t="s">
        <v>6775</v>
      </c>
      <c r="D574" s="59" t="s">
        <v>6775</v>
      </c>
      <c r="E574" s="30"/>
      <c r="F574" s="30" t="s">
        <v>36257</v>
      </c>
      <c r="G574" s="31">
        <f t="shared" si="80"/>
        <v>58</v>
      </c>
      <c r="H574" s="72">
        <f t="shared" si="81"/>
        <v>50465</v>
      </c>
      <c r="I574" s="30"/>
      <c r="J574" s="30" t="s">
        <v>34084</v>
      </c>
      <c r="K574" s="30" t="s">
        <v>4318</v>
      </c>
      <c r="L574" s="31" t="s">
        <v>4318</v>
      </c>
      <c r="M574" s="31" t="s">
        <v>3186</v>
      </c>
      <c r="N574" s="31" t="s">
        <v>5797</v>
      </c>
      <c r="O574" s="31" t="s">
        <v>5271</v>
      </c>
      <c r="P574" s="31" t="s">
        <v>2144</v>
      </c>
      <c r="Q574" s="31"/>
      <c r="R574" s="31">
        <v>14</v>
      </c>
      <c r="S574" s="31">
        <v>0</v>
      </c>
      <c r="T574" s="31"/>
      <c r="U574" s="31">
        <v>159</v>
      </c>
      <c r="V574" s="31" t="s">
        <v>6270</v>
      </c>
      <c r="W574" s="31" t="s">
        <v>6910</v>
      </c>
      <c r="X574" s="31" t="s">
        <v>791</v>
      </c>
      <c r="Y574" s="31" t="e">
        <f t="shared" ca="1" si="82"/>
        <v>#VALUE!</v>
      </c>
      <c r="Z574" s="31" t="e">
        <f t="shared" ca="1" si="83"/>
        <v>#VALUE!</v>
      </c>
      <c r="AA574" s="31"/>
      <c r="AB574" s="31" t="s">
        <v>33914</v>
      </c>
      <c r="AC574" s="31" t="s">
        <v>34154</v>
      </c>
      <c r="AD574" s="31" t="s">
        <v>34161</v>
      </c>
      <c r="AE574" s="31" t="s">
        <v>16864</v>
      </c>
      <c r="AF574" s="31" t="s">
        <v>7976</v>
      </c>
      <c r="AG574" s="31" t="s">
        <v>5851</v>
      </c>
      <c r="AH574" s="31" t="s">
        <v>5851</v>
      </c>
      <c r="AI574" s="31" t="s">
        <v>40275</v>
      </c>
      <c r="AJ574" s="31" t="s">
        <v>33915</v>
      </c>
      <c r="AK574" s="31" t="s">
        <v>33916</v>
      </c>
      <c r="AL574" s="31" t="s">
        <v>21735</v>
      </c>
      <c r="AM574" s="31" t="s">
        <v>2711</v>
      </c>
      <c r="AN574" s="31"/>
      <c r="AO574" s="31"/>
      <c r="AP574" s="31" t="s">
        <v>16864</v>
      </c>
      <c r="AQ574" s="31"/>
      <c r="AR574" s="31" t="s">
        <v>34144</v>
      </c>
      <c r="AS574" s="31" t="s">
        <v>34144</v>
      </c>
      <c r="AT574" s="31" t="str">
        <f>_xlfn.IFNA(VLOOKUP(D574,'[1]5. 1 Mei 2022'!$C$7:$F$60,4,FALSE),"")</f>
        <v/>
      </c>
      <c r="AU574" s="31"/>
      <c r="AV574" s="31" t="s">
        <v>30283</v>
      </c>
      <c r="AW574" s="52" t="s">
        <v>35984</v>
      </c>
      <c r="AX574" s="29">
        <f t="shared" si="86"/>
        <v>46889</v>
      </c>
      <c r="AY574" s="31" t="s">
        <v>26346</v>
      </c>
      <c r="AZ574" s="31" t="s">
        <v>16865</v>
      </c>
      <c r="BA574" s="30" t="s">
        <v>16864</v>
      </c>
      <c r="BB574" s="31"/>
      <c r="BC574" s="31"/>
      <c r="BD574" s="31" t="s">
        <v>7978</v>
      </c>
      <c r="BE574" s="31" t="s">
        <v>7976</v>
      </c>
      <c r="BF574" s="31" t="s">
        <v>30283</v>
      </c>
      <c r="BG574" s="31"/>
      <c r="BH574" s="31"/>
      <c r="BI574" s="31" t="s">
        <v>8137</v>
      </c>
      <c r="BJ574" s="31" t="s">
        <v>20279</v>
      </c>
      <c r="BK574" s="31" t="str">
        <f t="shared" si="87"/>
        <v>III/d</v>
      </c>
      <c r="BL574" s="31" t="s">
        <v>8077</v>
      </c>
      <c r="BM574" s="31"/>
      <c r="BN574" s="31"/>
      <c r="BO574" s="31"/>
      <c r="BP574" s="31" t="s">
        <v>1498</v>
      </c>
      <c r="BQ574" s="31" t="s">
        <v>20279</v>
      </c>
      <c r="BR574" s="52" t="s">
        <v>21723</v>
      </c>
      <c r="BS574" s="31" t="s">
        <v>20280</v>
      </c>
      <c r="BT574" s="31" t="s">
        <v>3163</v>
      </c>
      <c r="BU574" s="31" t="s">
        <v>718</v>
      </c>
      <c r="BV574" s="31" t="s">
        <v>6786</v>
      </c>
      <c r="BW574" s="31">
        <f t="shared" ca="1" si="84"/>
        <v>13</v>
      </c>
      <c r="BX574" s="78">
        <f t="shared" ca="1" si="85"/>
        <v>3</v>
      </c>
      <c r="BY574" s="31"/>
      <c r="BZ574" s="31"/>
      <c r="CA574" s="31" t="s">
        <v>2483</v>
      </c>
      <c r="CB574" s="31" t="s">
        <v>2519</v>
      </c>
      <c r="CC574" s="31">
        <v>2</v>
      </c>
      <c r="CD574" s="31">
        <v>1</v>
      </c>
      <c r="CE574" s="31" t="s">
        <v>20085</v>
      </c>
      <c r="CF574" s="31"/>
      <c r="CG574" s="31"/>
      <c r="CH574" s="31"/>
      <c r="CI574" s="31"/>
      <c r="CJ574" s="31"/>
      <c r="CK574" s="31"/>
      <c r="CL574" s="31" t="s">
        <v>36624</v>
      </c>
      <c r="CM574" s="31" t="s">
        <v>33769</v>
      </c>
      <c r="CN574" s="31">
        <v>127</v>
      </c>
      <c r="CO574" s="31" t="s">
        <v>33770</v>
      </c>
      <c r="CP574" s="31" t="s">
        <v>33769</v>
      </c>
      <c r="CQ574" s="31">
        <v>127</v>
      </c>
      <c r="CR574" s="31">
        <v>2238</v>
      </c>
      <c r="CS574" s="31" t="s">
        <v>25141</v>
      </c>
      <c r="CT574" s="31" t="s">
        <v>25142</v>
      </c>
      <c r="CU574" s="31" t="s">
        <v>25143</v>
      </c>
      <c r="CV574" s="31" t="s">
        <v>24544</v>
      </c>
      <c r="CW574" s="31" t="s">
        <v>24545</v>
      </c>
      <c r="CX574" s="31" t="s">
        <v>23973</v>
      </c>
      <c r="CY574" s="31" t="s">
        <v>8557</v>
      </c>
      <c r="CZ574" s="31" t="s">
        <v>8555</v>
      </c>
      <c r="DA574" s="31" t="s">
        <v>926</v>
      </c>
      <c r="DB574" s="31" t="s">
        <v>8703</v>
      </c>
      <c r="DC574" s="31" t="s">
        <v>11256</v>
      </c>
      <c r="DD574" s="31" t="s">
        <v>11244</v>
      </c>
      <c r="DE574" s="31"/>
      <c r="DF574" s="31" t="s">
        <v>10213</v>
      </c>
      <c r="DG574" s="31" t="s">
        <v>10400</v>
      </c>
      <c r="DH574" s="31" t="s">
        <v>10234</v>
      </c>
      <c r="DI574" s="31" t="s">
        <v>10399</v>
      </c>
      <c r="DJ574" s="31" t="s">
        <v>10368</v>
      </c>
      <c r="DK574" s="31" t="s">
        <v>24819</v>
      </c>
      <c r="DL574" s="31" t="s">
        <v>15612</v>
      </c>
      <c r="DM574" s="38" t="s">
        <v>9024</v>
      </c>
      <c r="DN574" s="38"/>
      <c r="DO574" s="35">
        <v>0</v>
      </c>
      <c r="DP574" s="31" t="s">
        <v>14078</v>
      </c>
      <c r="DQ574" s="31" t="s">
        <v>4540</v>
      </c>
      <c r="DR574" s="31"/>
      <c r="DS574" s="31" t="s">
        <v>32151</v>
      </c>
      <c r="DT574" s="31"/>
      <c r="DU574" s="31">
        <v>3</v>
      </c>
      <c r="DV574" s="31" t="s">
        <v>32167</v>
      </c>
      <c r="DW574" s="31"/>
      <c r="DX574" s="31"/>
      <c r="DY574" s="31" t="s">
        <v>33917</v>
      </c>
      <c r="DZ574" s="31" t="s">
        <v>21712</v>
      </c>
      <c r="EA574" s="31" t="s">
        <v>33918</v>
      </c>
      <c r="EB574" s="31">
        <v>0</v>
      </c>
      <c r="EC574" s="31" t="s">
        <v>40137</v>
      </c>
      <c r="ED574" s="31" t="s">
        <v>41101</v>
      </c>
      <c r="EE574" s="31" t="s">
        <v>2711</v>
      </c>
      <c r="EF574" s="31" t="s">
        <v>2711</v>
      </c>
      <c r="EG574" s="31"/>
      <c r="EH574" s="31" t="s">
        <v>41772</v>
      </c>
      <c r="EI574" s="31">
        <v>2018</v>
      </c>
      <c r="EJ574" s="31">
        <v>2022</v>
      </c>
    </row>
    <row r="575" spans="1:140" ht="23.25" customHeight="1">
      <c r="A575" s="25">
        <v>573</v>
      </c>
      <c r="B575" s="30" t="s">
        <v>25875</v>
      </c>
      <c r="C575" s="31" t="s">
        <v>6220</v>
      </c>
      <c r="D575" s="30" t="s">
        <v>25876</v>
      </c>
      <c r="E575" s="30"/>
      <c r="F575" s="30" t="s">
        <v>36262</v>
      </c>
      <c r="G575" s="31">
        <f t="shared" si="80"/>
        <v>58</v>
      </c>
      <c r="H575" s="72">
        <f t="shared" si="81"/>
        <v>53693</v>
      </c>
      <c r="I575" s="30" t="s">
        <v>35032</v>
      </c>
      <c r="J575" s="30" t="s">
        <v>34085</v>
      </c>
      <c r="K575" s="30" t="s">
        <v>34082</v>
      </c>
      <c r="L575" s="31" t="s">
        <v>6220</v>
      </c>
      <c r="M575" s="31" t="s">
        <v>6378</v>
      </c>
      <c r="N575" s="31" t="s">
        <v>3311</v>
      </c>
      <c r="O575" s="31" t="s">
        <v>2534</v>
      </c>
      <c r="P575" s="52" t="s">
        <v>24067</v>
      </c>
      <c r="Q575" s="31" t="s">
        <v>39689</v>
      </c>
      <c r="R575" s="31"/>
      <c r="S575" s="31"/>
      <c r="T575" s="52" t="s">
        <v>22032</v>
      </c>
      <c r="U575" s="31"/>
      <c r="V575" s="31"/>
      <c r="W575" s="31" t="s">
        <v>6910</v>
      </c>
      <c r="X575" s="31" t="s">
        <v>25878</v>
      </c>
      <c r="Y575" s="31">
        <f t="shared" ca="1" si="82"/>
        <v>35</v>
      </c>
      <c r="Z575" s="31" t="str">
        <f t="shared" ca="1" si="83"/>
        <v>21-35</v>
      </c>
      <c r="AA575" s="31"/>
      <c r="AB575" s="31" t="s">
        <v>16555</v>
      </c>
      <c r="AC575" s="31" t="s">
        <v>34154</v>
      </c>
      <c r="AD575" s="31" t="s">
        <v>34161</v>
      </c>
      <c r="AE575" s="31" t="s">
        <v>33103</v>
      </c>
      <c r="AF575" s="31" t="s">
        <v>7976</v>
      </c>
      <c r="AG575" s="31" t="s">
        <v>5851</v>
      </c>
      <c r="AH575" s="31" t="s">
        <v>5851</v>
      </c>
      <c r="AI575" s="31" t="s">
        <v>40275</v>
      </c>
      <c r="AJ575" s="31" t="s">
        <v>25879</v>
      </c>
      <c r="AK575" s="31" t="s">
        <v>25880</v>
      </c>
      <c r="AL575" s="31" t="s">
        <v>23778</v>
      </c>
      <c r="AM575" s="31" t="s">
        <v>2711</v>
      </c>
      <c r="AN575" s="31"/>
      <c r="AO575" s="31"/>
      <c r="AP575" s="31" t="s">
        <v>33103</v>
      </c>
      <c r="AQ575" s="31" t="s">
        <v>15825</v>
      </c>
      <c r="AR575" s="31" t="s">
        <v>34144</v>
      </c>
      <c r="AS575" s="31" t="s">
        <v>34144</v>
      </c>
      <c r="AT575" s="31" t="str">
        <f>_xlfn.IFNA(VLOOKUP(D575,'[1]5. 1 Mei 2022'!$C$7:$F$60,4,FALSE),"")</f>
        <v/>
      </c>
      <c r="AU575" s="31"/>
      <c r="AV575" s="31" t="s">
        <v>33104</v>
      </c>
      <c r="AW575" s="31" t="s">
        <v>15825</v>
      </c>
      <c r="AX575" s="29">
        <f t="shared" si="86"/>
        <v>45734</v>
      </c>
      <c r="AY575" s="31" t="s">
        <v>26346</v>
      </c>
      <c r="AZ575" s="31" t="s">
        <v>16854</v>
      </c>
      <c r="BA575" s="30" t="s">
        <v>33103</v>
      </c>
      <c r="BB575" s="31"/>
      <c r="BC575" s="31"/>
      <c r="BD575" s="31" t="s">
        <v>7978</v>
      </c>
      <c r="BE575" s="31" t="s">
        <v>7976</v>
      </c>
      <c r="BF575" s="31" t="s">
        <v>33104</v>
      </c>
      <c r="BG575" s="31"/>
      <c r="BH575" s="31"/>
      <c r="BI575" s="31"/>
      <c r="BJ575" s="31"/>
      <c r="BK575" s="31" t="str">
        <f t="shared" si="87"/>
        <v>III/b</v>
      </c>
      <c r="BL575" s="31"/>
      <c r="BM575" s="31"/>
      <c r="BN575" s="31"/>
      <c r="BO575" s="31"/>
      <c r="BP575" s="31"/>
      <c r="BQ575" s="31"/>
      <c r="BR575" s="31"/>
      <c r="BS575" s="31"/>
      <c r="BT575" s="31"/>
      <c r="BU575" s="31"/>
      <c r="BV575" s="31" t="s">
        <v>15825</v>
      </c>
      <c r="BW575" s="31">
        <f t="shared" ca="1" si="84"/>
        <v>3</v>
      </c>
      <c r="BX575" s="78">
        <f t="shared" ca="1" si="85"/>
        <v>3</v>
      </c>
      <c r="BY575" s="31"/>
      <c r="BZ575" s="31"/>
      <c r="CA575" s="31" t="s">
        <v>2483</v>
      </c>
      <c r="CB575" s="31" t="s">
        <v>2519</v>
      </c>
      <c r="CC575" s="31">
        <v>1</v>
      </c>
      <c r="CD575" s="31">
        <v>1</v>
      </c>
      <c r="CE575" s="31" t="s">
        <v>20085</v>
      </c>
      <c r="CF575" s="31"/>
      <c r="CG575" s="31"/>
      <c r="CH575" s="31"/>
      <c r="CI575" s="31"/>
      <c r="CJ575" s="31"/>
      <c r="CK575" s="31"/>
      <c r="CL575" s="31" t="s">
        <v>25881</v>
      </c>
      <c r="CM575" s="31" t="s">
        <v>25882</v>
      </c>
      <c r="CN575" s="31">
        <v>124</v>
      </c>
      <c r="CO575" s="31" t="s">
        <v>25952</v>
      </c>
      <c r="CP575" s="31" t="s">
        <v>25882</v>
      </c>
      <c r="CQ575" s="31">
        <v>124</v>
      </c>
      <c r="CR575" s="31">
        <v>2417</v>
      </c>
      <c r="CS575" s="31" t="s">
        <v>25884</v>
      </c>
      <c r="CT575" s="31"/>
      <c r="CU575" s="31"/>
      <c r="CV575" s="31"/>
      <c r="CW575" s="31"/>
      <c r="CX575" s="31"/>
      <c r="CY575" s="31"/>
      <c r="CZ575" s="31"/>
      <c r="DA575" s="31"/>
      <c r="DB575" s="31" t="s">
        <v>25128</v>
      </c>
      <c r="DC575" s="31"/>
      <c r="DD575" s="31"/>
      <c r="DE575" s="31"/>
      <c r="DF575" s="31"/>
      <c r="DG575" s="31"/>
      <c r="DH575" s="31"/>
      <c r="DI575" s="31"/>
      <c r="DJ575" s="31"/>
      <c r="DK575" s="31"/>
      <c r="DL575" s="31"/>
      <c r="DM575" s="38" t="s">
        <v>31147</v>
      </c>
      <c r="DN575" s="38"/>
      <c r="DO575" s="35"/>
      <c r="DP575" s="31" t="s">
        <v>31965</v>
      </c>
      <c r="DQ575" s="31" t="s">
        <v>25877</v>
      </c>
      <c r="DR575" s="31"/>
      <c r="DS575" s="31" t="s">
        <v>27908</v>
      </c>
      <c r="DT575" s="31" t="s">
        <v>25883</v>
      </c>
      <c r="DU575" s="31">
        <v>3</v>
      </c>
      <c r="DV575" s="31" t="s">
        <v>32167</v>
      </c>
      <c r="DW575" s="31"/>
      <c r="DX575" s="31"/>
      <c r="DY575" s="31" t="s">
        <v>35735</v>
      </c>
      <c r="DZ575" s="52" t="s">
        <v>35730</v>
      </c>
      <c r="EA575" s="52" t="s">
        <v>28426</v>
      </c>
      <c r="EB575" s="31">
        <v>0</v>
      </c>
      <c r="EC575" s="31" t="s">
        <v>40137</v>
      </c>
      <c r="ED575" s="31" t="s">
        <v>41101</v>
      </c>
      <c r="EE575" s="31" t="s">
        <v>2711</v>
      </c>
      <c r="EF575" s="31" t="s">
        <v>2711</v>
      </c>
      <c r="EG575" s="31"/>
      <c r="EH575" s="31"/>
      <c r="EI575" s="31"/>
      <c r="EJ575" s="31"/>
    </row>
    <row r="576" spans="1:140" ht="23.25" customHeight="1">
      <c r="A576" s="25">
        <v>574</v>
      </c>
      <c r="B576" s="30" t="s">
        <v>21250</v>
      </c>
      <c r="C576" s="31" t="s">
        <v>4267</v>
      </c>
      <c r="D576" s="30" t="s">
        <v>4267</v>
      </c>
      <c r="E576" s="30"/>
      <c r="F576" s="30" t="s">
        <v>36257</v>
      </c>
      <c r="G576" s="31">
        <f t="shared" si="80"/>
        <v>58</v>
      </c>
      <c r="H576" s="72">
        <f t="shared" si="81"/>
        <v>47604</v>
      </c>
      <c r="I576" s="30"/>
      <c r="J576" s="30" t="s">
        <v>34084</v>
      </c>
      <c r="K576" s="30" t="s">
        <v>4318</v>
      </c>
      <c r="L576" s="31" t="s">
        <v>4318</v>
      </c>
      <c r="M576" s="31" t="s">
        <v>3186</v>
      </c>
      <c r="N576" s="31" t="s">
        <v>5797</v>
      </c>
      <c r="O576" s="31" t="s">
        <v>5271</v>
      </c>
      <c r="P576" s="31" t="s">
        <v>15640</v>
      </c>
      <c r="Q576" s="31"/>
      <c r="R576" s="31">
        <v>14</v>
      </c>
      <c r="S576" s="31">
        <v>1</v>
      </c>
      <c r="T576" s="31"/>
      <c r="U576" s="31">
        <v>121</v>
      </c>
      <c r="V576" s="31"/>
      <c r="W576" s="31" t="s">
        <v>6910</v>
      </c>
      <c r="X576" s="31" t="s">
        <v>5345</v>
      </c>
      <c r="Y576" s="31">
        <f t="shared" ca="1" si="82"/>
        <v>51</v>
      </c>
      <c r="Z576" s="31" t="str">
        <f t="shared" ca="1" si="83"/>
        <v>46-58</v>
      </c>
      <c r="AA576" s="31"/>
      <c r="AB576" s="31" t="s">
        <v>15634</v>
      </c>
      <c r="AC576" s="31" t="s">
        <v>34155</v>
      </c>
      <c r="AD576" s="31" t="s">
        <v>34161</v>
      </c>
      <c r="AE576" s="31" t="s">
        <v>16830</v>
      </c>
      <c r="AF576" s="31" t="s">
        <v>7976</v>
      </c>
      <c r="AG576" s="31" t="s">
        <v>5851</v>
      </c>
      <c r="AH576" s="31" t="s">
        <v>5851</v>
      </c>
      <c r="AI576" s="31" t="s">
        <v>40276</v>
      </c>
      <c r="AJ576" s="31">
        <v>4103042116</v>
      </c>
      <c r="AK576" s="31" t="s">
        <v>1868</v>
      </c>
      <c r="AL576" s="31" t="s">
        <v>4051</v>
      </c>
      <c r="AM576" s="31" t="s">
        <v>2711</v>
      </c>
      <c r="AN576" s="31" t="s">
        <v>14977</v>
      </c>
      <c r="AO576" s="31" t="s">
        <v>14978</v>
      </c>
      <c r="AP576" s="31" t="s">
        <v>16830</v>
      </c>
      <c r="AQ576" s="52" t="s">
        <v>35514</v>
      </c>
      <c r="AR576" s="31" t="s">
        <v>34143</v>
      </c>
      <c r="AS576" s="31" t="s">
        <v>34143</v>
      </c>
      <c r="AT576" s="31" t="str">
        <f>_xlfn.IFNA(VLOOKUP(D576,'[1]5. 1 Mei 2022'!$C$7:$F$60,4,FALSE),"")</f>
        <v/>
      </c>
      <c r="AU576" s="31"/>
      <c r="AV576" s="31" t="s">
        <v>14099</v>
      </c>
      <c r="AW576" s="52" t="s">
        <v>35514</v>
      </c>
      <c r="AX576" s="29">
        <f t="shared" si="86"/>
        <v>46726</v>
      </c>
      <c r="AY576" s="31" t="s">
        <v>26346</v>
      </c>
      <c r="AZ576" s="31" t="s">
        <v>16832</v>
      </c>
      <c r="BA576" s="30" t="s">
        <v>16830</v>
      </c>
      <c r="BB576" s="31"/>
      <c r="BC576" s="31"/>
      <c r="BD576" s="31" t="s">
        <v>7978</v>
      </c>
      <c r="BE576" s="31" t="s">
        <v>7976</v>
      </c>
      <c r="BF576" s="31" t="s">
        <v>14099</v>
      </c>
      <c r="BG576" s="31" t="s">
        <v>22718</v>
      </c>
      <c r="BH576" s="31"/>
      <c r="BI576" s="31" t="s">
        <v>8137</v>
      </c>
      <c r="BJ576" s="31" t="s">
        <v>20289</v>
      </c>
      <c r="BK576" s="31" t="str">
        <f t="shared" si="87"/>
        <v>III/d</v>
      </c>
      <c r="BL576" s="31" t="s">
        <v>8077</v>
      </c>
      <c r="BM576" s="31"/>
      <c r="BN576" s="31"/>
      <c r="BO576" s="31"/>
      <c r="BP576" s="31" t="s">
        <v>1498</v>
      </c>
      <c r="BQ576" s="31" t="s">
        <v>20289</v>
      </c>
      <c r="BR576" s="31" t="s">
        <v>17826</v>
      </c>
      <c r="BS576" s="31" t="s">
        <v>29893</v>
      </c>
      <c r="BT576" s="31" t="s">
        <v>3163</v>
      </c>
      <c r="BU576" s="31" t="s">
        <v>719</v>
      </c>
      <c r="BV576" s="31" t="s">
        <v>3521</v>
      </c>
      <c r="BW576" s="31">
        <f t="shared" ca="1" si="84"/>
        <v>14</v>
      </c>
      <c r="BX576" s="78">
        <f t="shared" ca="1" si="85"/>
        <v>3</v>
      </c>
      <c r="BY576" s="31"/>
      <c r="BZ576" s="31"/>
      <c r="CA576" s="31" t="s">
        <v>2483</v>
      </c>
      <c r="CB576" s="31" t="s">
        <v>2519</v>
      </c>
      <c r="CC576" s="31">
        <v>1</v>
      </c>
      <c r="CD576" s="31">
        <v>1</v>
      </c>
      <c r="CE576" s="31" t="s">
        <v>20085</v>
      </c>
      <c r="CF576" s="31"/>
      <c r="CG576" s="31"/>
      <c r="CH576" s="31"/>
      <c r="CI576" s="31"/>
      <c r="CJ576" s="31"/>
      <c r="CK576" s="31"/>
      <c r="CL576" s="52" t="s">
        <v>39761</v>
      </c>
      <c r="CM576" s="52" t="s">
        <v>39762</v>
      </c>
      <c r="CN576" s="31">
        <v>128</v>
      </c>
      <c r="CO576" s="31" t="s">
        <v>39763</v>
      </c>
      <c r="CP576" s="52" t="s">
        <v>39762</v>
      </c>
      <c r="CQ576" s="31">
        <v>123</v>
      </c>
      <c r="CR576" s="31">
        <v>2283</v>
      </c>
      <c r="CS576" s="31" t="s">
        <v>7499</v>
      </c>
      <c r="CT576" s="31"/>
      <c r="CU576" s="31" t="s">
        <v>7500</v>
      </c>
      <c r="CV576" s="31" t="s">
        <v>23956</v>
      </c>
      <c r="CW576" s="31" t="s">
        <v>23957</v>
      </c>
      <c r="CX576" s="31" t="s">
        <v>23958</v>
      </c>
      <c r="CY576" s="31" t="s">
        <v>10351</v>
      </c>
      <c r="CZ576" s="31" t="s">
        <v>10352</v>
      </c>
      <c r="DA576" s="31" t="s">
        <v>10353</v>
      </c>
      <c r="DB576" s="31" t="s">
        <v>16740</v>
      </c>
      <c r="DC576" s="31" t="s">
        <v>16739</v>
      </c>
      <c r="DD576" s="31" t="s">
        <v>4972</v>
      </c>
      <c r="DE576" s="31"/>
      <c r="DF576" s="31" t="s">
        <v>25639</v>
      </c>
      <c r="DG576" s="31" t="s">
        <v>25640</v>
      </c>
      <c r="DH576" s="31" t="s">
        <v>25129</v>
      </c>
      <c r="DI576" s="31" t="s">
        <v>15864</v>
      </c>
      <c r="DJ576" s="31" t="s">
        <v>15865</v>
      </c>
      <c r="DK576" s="31" t="s">
        <v>25644</v>
      </c>
      <c r="DL576" s="31" t="s">
        <v>25643</v>
      </c>
      <c r="DM576" s="38" t="s">
        <v>9068</v>
      </c>
      <c r="DN576" s="38"/>
      <c r="DO576" s="35">
        <v>0</v>
      </c>
      <c r="DP576" s="31" t="s">
        <v>12796</v>
      </c>
      <c r="DQ576" s="31" t="s">
        <v>12795</v>
      </c>
      <c r="DR576" s="31"/>
      <c r="DS576" s="31" t="s">
        <v>6717</v>
      </c>
      <c r="DT576" s="31"/>
      <c r="DU576" s="31">
        <v>3</v>
      </c>
      <c r="DV576" s="31" t="s">
        <v>32167</v>
      </c>
      <c r="DW576" s="31"/>
      <c r="DX576" s="31"/>
      <c r="DY576" s="31" t="s">
        <v>34902</v>
      </c>
      <c r="DZ576" s="52" t="s">
        <v>21696</v>
      </c>
      <c r="EA576" s="52" t="s">
        <v>34898</v>
      </c>
      <c r="EB576" s="31">
        <v>0</v>
      </c>
      <c r="EC576" s="31" t="s">
        <v>40137</v>
      </c>
      <c r="ED576" s="31" t="s">
        <v>41101</v>
      </c>
      <c r="EE576" s="31" t="s">
        <v>2711</v>
      </c>
      <c r="EF576" s="31" t="s">
        <v>2711</v>
      </c>
      <c r="EG576" s="31" t="s">
        <v>41191</v>
      </c>
      <c r="EH576" s="31"/>
      <c r="EI576" s="31"/>
      <c r="EJ576" s="31"/>
    </row>
    <row r="577" spans="1:140" ht="23.25" customHeight="1">
      <c r="A577" s="25">
        <v>575</v>
      </c>
      <c r="B577" s="30" t="s">
        <v>29410</v>
      </c>
      <c r="C577" s="31" t="s">
        <v>29397</v>
      </c>
      <c r="D577" s="30" t="s">
        <v>33178</v>
      </c>
      <c r="E577" s="30"/>
      <c r="F577" s="30" t="s">
        <v>36258</v>
      </c>
      <c r="G577" s="31">
        <f t="shared" si="80"/>
        <v>58</v>
      </c>
      <c r="H577" s="72">
        <f t="shared" si="81"/>
        <v>52322</v>
      </c>
      <c r="I577" s="30"/>
      <c r="J577" s="30" t="s">
        <v>34084</v>
      </c>
      <c r="K577" s="30" t="s">
        <v>4318</v>
      </c>
      <c r="L577" s="31" t="s">
        <v>4318</v>
      </c>
      <c r="M577" s="31" t="s">
        <v>3186</v>
      </c>
      <c r="N577" s="31" t="s">
        <v>3311</v>
      </c>
      <c r="O577" s="31" t="s">
        <v>2534</v>
      </c>
      <c r="P577" s="52" t="s">
        <v>35984</v>
      </c>
      <c r="Q577" s="31" t="s">
        <v>41283</v>
      </c>
      <c r="R577" s="31"/>
      <c r="S577" s="31"/>
      <c r="T577" s="31" t="s">
        <v>21847</v>
      </c>
      <c r="U577" s="31"/>
      <c r="V577" s="31"/>
      <c r="W577" s="31" t="s">
        <v>29403</v>
      </c>
      <c r="X577" s="31" t="s">
        <v>29405</v>
      </c>
      <c r="Y577" s="31" t="e">
        <f t="shared" ca="1" si="82"/>
        <v>#VALUE!</v>
      </c>
      <c r="Z577" s="31" t="e">
        <f t="shared" ca="1" si="83"/>
        <v>#VALUE!</v>
      </c>
      <c r="AA577" s="31"/>
      <c r="AB577" s="31" t="s">
        <v>25790</v>
      </c>
      <c r="AC577" s="31" t="s">
        <v>34154</v>
      </c>
      <c r="AD577" s="31" t="s">
        <v>34161</v>
      </c>
      <c r="AE577" s="31" t="s">
        <v>33100</v>
      </c>
      <c r="AF577" s="31" t="s">
        <v>7976</v>
      </c>
      <c r="AG577" s="31" t="s">
        <v>5851</v>
      </c>
      <c r="AH577" s="31" t="s">
        <v>5851</v>
      </c>
      <c r="AI577" s="31" t="s">
        <v>40275</v>
      </c>
      <c r="AJ577" s="52" t="s">
        <v>35790</v>
      </c>
      <c r="AK577" s="52" t="s">
        <v>35791</v>
      </c>
      <c r="AL577" s="52" t="s">
        <v>28697</v>
      </c>
      <c r="AM577" s="31" t="s">
        <v>2711</v>
      </c>
      <c r="AN577" s="31"/>
      <c r="AO577" s="52" t="s">
        <v>29580</v>
      </c>
      <c r="AP577" s="31" t="s">
        <v>33100</v>
      </c>
      <c r="AQ577" s="31" t="s">
        <v>15640</v>
      </c>
      <c r="AR577" s="31" t="s">
        <v>34143</v>
      </c>
      <c r="AS577" s="31" t="s">
        <v>34143</v>
      </c>
      <c r="AT577" s="31" t="str">
        <f>_xlfn.IFNA(VLOOKUP(D577,'[1]5. 1 Mei 2022'!$C$7:$F$60,4,FALSE),"")</f>
        <v/>
      </c>
      <c r="AU577" s="31"/>
      <c r="AV577" s="31" t="s">
        <v>30286</v>
      </c>
      <c r="AW577" s="31" t="s">
        <v>21726</v>
      </c>
      <c r="AX577" s="29">
        <f t="shared" si="86"/>
        <v>46520</v>
      </c>
      <c r="AY577" s="31" t="s">
        <v>26346</v>
      </c>
      <c r="AZ577" s="31" t="s">
        <v>16837</v>
      </c>
      <c r="BA577" s="30" t="s">
        <v>33100</v>
      </c>
      <c r="BB577" s="31"/>
      <c r="BC577" s="31"/>
      <c r="BD577" s="31" t="s">
        <v>30284</v>
      </c>
      <c r="BE577" s="31" t="s">
        <v>7976</v>
      </c>
      <c r="BF577" s="31" t="s">
        <v>30286</v>
      </c>
      <c r="BG577" s="31"/>
      <c r="BH577" s="31"/>
      <c r="BI577" s="31"/>
      <c r="BJ577" s="31"/>
      <c r="BK577" s="31" t="str">
        <f t="shared" si="87"/>
        <v>III/b</v>
      </c>
      <c r="BL577" s="31"/>
      <c r="BM577" s="31"/>
      <c r="BN577" s="31"/>
      <c r="BO577" s="31"/>
      <c r="BP577" s="31"/>
      <c r="BQ577" s="31" t="s">
        <v>20298</v>
      </c>
      <c r="BR577" s="31" t="s">
        <v>41376</v>
      </c>
      <c r="BS577" s="31">
        <v>0</v>
      </c>
      <c r="BT577" s="52" t="s">
        <v>20332</v>
      </c>
      <c r="BU577" s="52" t="s">
        <v>35984</v>
      </c>
      <c r="BV577" s="31" t="s">
        <v>15640</v>
      </c>
      <c r="BW577" s="31">
        <f t="shared" ca="1" si="84"/>
        <v>3</v>
      </c>
      <c r="BX577" s="78">
        <f t="shared" ca="1" si="85"/>
        <v>3</v>
      </c>
      <c r="BY577" s="31"/>
      <c r="BZ577" s="31"/>
      <c r="CA577" s="31" t="s">
        <v>4239</v>
      </c>
      <c r="CB577" s="31" t="s">
        <v>2519</v>
      </c>
      <c r="CC577" s="31">
        <v>1</v>
      </c>
      <c r="CD577" s="31">
        <v>1</v>
      </c>
      <c r="CE577" s="31"/>
      <c r="CF577" s="31"/>
      <c r="CG577" s="31"/>
      <c r="CH577" s="31"/>
      <c r="CI577" s="31"/>
      <c r="CJ577" s="31"/>
      <c r="CK577" s="31"/>
      <c r="CL577" s="31" t="s">
        <v>32263</v>
      </c>
      <c r="CM577" s="31" t="s">
        <v>29637</v>
      </c>
      <c r="CN577" s="31">
        <v>125</v>
      </c>
      <c r="CO577" s="31" t="s">
        <v>29636</v>
      </c>
      <c r="CP577" s="31" t="s">
        <v>29637</v>
      </c>
      <c r="CQ577" s="31">
        <v>125</v>
      </c>
      <c r="CR577" s="31">
        <v>2425</v>
      </c>
      <c r="CS577" s="31"/>
      <c r="CT577" s="31"/>
      <c r="CU577" s="31"/>
      <c r="CV577" s="31"/>
      <c r="CW577" s="31"/>
      <c r="CX577" s="31"/>
      <c r="CY577" s="31"/>
      <c r="CZ577" s="31"/>
      <c r="DA577" s="31"/>
      <c r="DB577" s="31" t="s">
        <v>22138</v>
      </c>
      <c r="DC577" s="31"/>
      <c r="DD577" s="31"/>
      <c r="DE577" s="31" t="s">
        <v>29637</v>
      </c>
      <c r="DF577" s="31"/>
      <c r="DG577" s="31"/>
      <c r="DH577" s="31"/>
      <c r="DI577" s="31"/>
      <c r="DJ577" s="31"/>
      <c r="DK577" s="31"/>
      <c r="DL577" s="31"/>
      <c r="DM577" s="38" t="s">
        <v>32284</v>
      </c>
      <c r="DN577" s="38"/>
      <c r="DO577" s="35"/>
      <c r="DP577" s="31" t="s">
        <v>29638</v>
      </c>
      <c r="DQ577" s="31" t="s">
        <v>29639</v>
      </c>
      <c r="DR577" s="31"/>
      <c r="DS577" s="31" t="s">
        <v>32680</v>
      </c>
      <c r="DT577" s="50" t="s">
        <v>37560</v>
      </c>
      <c r="DU577" s="31">
        <v>3</v>
      </c>
      <c r="DV577" s="31" t="s">
        <v>32167</v>
      </c>
      <c r="DW577" s="31"/>
      <c r="DX577" s="31"/>
      <c r="DY577" s="31"/>
      <c r="DZ577" s="31"/>
      <c r="EA577" s="31"/>
      <c r="EB577" s="31">
        <v>0</v>
      </c>
      <c r="EC577" s="31" t="s">
        <v>40137</v>
      </c>
      <c r="ED577" s="31" t="s">
        <v>41101</v>
      </c>
      <c r="EE577" s="31" t="s">
        <v>2711</v>
      </c>
      <c r="EF577" s="31" t="s">
        <v>2711</v>
      </c>
      <c r="EG577" s="31"/>
      <c r="EH577" s="31"/>
      <c r="EI577" s="31"/>
      <c r="EJ577" s="31"/>
    </row>
    <row r="578" spans="1:140" ht="23.25" customHeight="1">
      <c r="A578" s="25">
        <v>576</v>
      </c>
      <c r="B578" s="30" t="s">
        <v>29992</v>
      </c>
      <c r="C578" s="31" t="s">
        <v>4318</v>
      </c>
      <c r="D578" s="30" t="s">
        <v>29993</v>
      </c>
      <c r="E578" s="30"/>
      <c r="F578" s="30" t="s">
        <v>36258</v>
      </c>
      <c r="G578" s="31">
        <f t="shared" si="80"/>
        <v>58</v>
      </c>
      <c r="H578" s="72">
        <f t="shared" si="81"/>
        <v>52291</v>
      </c>
      <c r="I578" s="30"/>
      <c r="J578" s="30" t="s">
        <v>34084</v>
      </c>
      <c r="K578" s="30" t="s">
        <v>4318</v>
      </c>
      <c r="L578" s="31" t="s">
        <v>4318</v>
      </c>
      <c r="M578" s="31" t="s">
        <v>3186</v>
      </c>
      <c r="N578" s="31" t="s">
        <v>3311</v>
      </c>
      <c r="O578" s="31" t="s">
        <v>2534</v>
      </c>
      <c r="P578" s="31" t="s">
        <v>30295</v>
      </c>
      <c r="Q578" s="31"/>
      <c r="R578" s="31">
        <v>1</v>
      </c>
      <c r="S578" s="31">
        <v>0</v>
      </c>
      <c r="T578" s="31"/>
      <c r="U578" s="31"/>
      <c r="V578" s="31"/>
      <c r="W578" s="31" t="s">
        <v>6910</v>
      </c>
      <c r="X578" s="31" t="s">
        <v>3267</v>
      </c>
      <c r="Y578" s="31" t="e">
        <f t="shared" ca="1" si="82"/>
        <v>#VALUE!</v>
      </c>
      <c r="Z578" s="31" t="e">
        <f t="shared" ca="1" si="83"/>
        <v>#VALUE!</v>
      </c>
      <c r="AA578" s="31"/>
      <c r="AB578" s="31" t="s">
        <v>15980</v>
      </c>
      <c r="AC578" s="31" t="s">
        <v>34154</v>
      </c>
      <c r="AD578" s="31" t="s">
        <v>34161</v>
      </c>
      <c r="AE578" s="31" t="s">
        <v>16858</v>
      </c>
      <c r="AF578" s="31" t="s">
        <v>7976</v>
      </c>
      <c r="AG578" s="31" t="s">
        <v>5851</v>
      </c>
      <c r="AH578" s="31" t="s">
        <v>5851</v>
      </c>
      <c r="AI578" s="31" t="s">
        <v>40275</v>
      </c>
      <c r="AJ578" s="31" t="s">
        <v>30397</v>
      </c>
      <c r="AK578" s="31" t="s">
        <v>30732</v>
      </c>
      <c r="AL578" s="31" t="s">
        <v>19619</v>
      </c>
      <c r="AM578" s="31" t="s">
        <v>2711</v>
      </c>
      <c r="AN578" s="31"/>
      <c r="AO578" s="31"/>
      <c r="AP578" s="31" t="s">
        <v>16858</v>
      </c>
      <c r="AQ578" s="31" t="s">
        <v>30074</v>
      </c>
      <c r="AR578" s="31" t="s">
        <v>34144</v>
      </c>
      <c r="AS578" s="31" t="s">
        <v>34144</v>
      </c>
      <c r="AT578" s="31" t="str">
        <f>_xlfn.IFNA(VLOOKUP(D578,'[1]5. 1 Mei 2022'!$C$7:$F$60,4,FALSE),"")</f>
        <v/>
      </c>
      <c r="AU578" s="31"/>
      <c r="AV578" s="31" t="s">
        <v>7985</v>
      </c>
      <c r="AW578" s="31" t="s">
        <v>30074</v>
      </c>
      <c r="AX578" s="29">
        <f t="shared" si="86"/>
        <v>46103</v>
      </c>
      <c r="AY578" s="31" t="s">
        <v>26346</v>
      </c>
      <c r="AZ578" s="31" t="s">
        <v>16859</v>
      </c>
      <c r="BA578" s="30" t="s">
        <v>16858</v>
      </c>
      <c r="BB578" s="31"/>
      <c r="BC578" s="31"/>
      <c r="BD578" s="31" t="s">
        <v>7978</v>
      </c>
      <c r="BE578" s="31" t="s">
        <v>7976</v>
      </c>
      <c r="BF578" s="31" t="s">
        <v>7985</v>
      </c>
      <c r="BG578" s="31"/>
      <c r="BH578" s="31"/>
      <c r="BI578" s="31" t="s">
        <v>8137</v>
      </c>
      <c r="BJ578" s="31"/>
      <c r="BK578" s="31" t="str">
        <f t="shared" si="87"/>
        <v>III/b</v>
      </c>
      <c r="BL578" s="31"/>
      <c r="BM578" s="31"/>
      <c r="BN578" s="31"/>
      <c r="BO578" s="31"/>
      <c r="BP578" s="31"/>
      <c r="BQ578" s="31" t="s">
        <v>20298</v>
      </c>
      <c r="BR578" s="52" t="s">
        <v>22014</v>
      </c>
      <c r="BS578" s="52" t="s">
        <v>37152</v>
      </c>
      <c r="BT578" s="31" t="s">
        <v>26137</v>
      </c>
      <c r="BU578" s="31" t="s">
        <v>30295</v>
      </c>
      <c r="BV578" s="31" t="s">
        <v>26137</v>
      </c>
      <c r="BW578" s="31">
        <f t="shared" ca="1" si="84"/>
        <v>3</v>
      </c>
      <c r="BX578" s="78">
        <f t="shared" ca="1" si="85"/>
        <v>2</v>
      </c>
      <c r="BY578" s="31"/>
      <c r="BZ578" s="31"/>
      <c r="CA578" s="31" t="s">
        <v>2483</v>
      </c>
      <c r="CB578" s="31" t="s">
        <v>2519</v>
      </c>
      <c r="CC578" s="31">
        <v>3</v>
      </c>
      <c r="CD578" s="31">
        <v>1</v>
      </c>
      <c r="CE578" s="31"/>
      <c r="CF578" s="31"/>
      <c r="CG578" s="31"/>
      <c r="CH578" s="31"/>
      <c r="CI578" s="31"/>
      <c r="CJ578" s="31"/>
      <c r="CK578" s="31"/>
      <c r="CL578" s="31" t="s">
        <v>30398</v>
      </c>
      <c r="CM578" s="31" t="s">
        <v>30399</v>
      </c>
      <c r="CN578" s="31">
        <v>124</v>
      </c>
      <c r="CO578" s="31" t="s">
        <v>31086</v>
      </c>
      <c r="CP578" s="31" t="s">
        <v>30399</v>
      </c>
      <c r="CQ578" s="31">
        <v>124</v>
      </c>
      <c r="CR578" s="31">
        <v>2433</v>
      </c>
      <c r="CS578" s="31" t="s">
        <v>25123</v>
      </c>
      <c r="CT578" s="31"/>
      <c r="CU578" s="31"/>
      <c r="CV578" s="31"/>
      <c r="CW578" s="31"/>
      <c r="CX578" s="31"/>
      <c r="CY578" s="31"/>
      <c r="CZ578" s="31"/>
      <c r="DA578" s="31"/>
      <c r="DB578" s="31" t="s">
        <v>19591</v>
      </c>
      <c r="DC578" s="31"/>
      <c r="DD578" s="31"/>
      <c r="DE578" s="31" t="s">
        <v>30399</v>
      </c>
      <c r="DF578" s="31"/>
      <c r="DG578" s="31"/>
      <c r="DH578" s="31"/>
      <c r="DI578" s="31"/>
      <c r="DJ578" s="31"/>
      <c r="DK578" s="31"/>
      <c r="DL578" s="31"/>
      <c r="DM578" s="38" t="s">
        <v>30735</v>
      </c>
      <c r="DN578" s="38"/>
      <c r="DO578" s="35" t="s">
        <v>30993</v>
      </c>
      <c r="DP578" s="31" t="s">
        <v>30733</v>
      </c>
      <c r="DQ578" s="31" t="s">
        <v>30734</v>
      </c>
      <c r="DR578" s="31"/>
      <c r="DS578" s="31" t="s">
        <v>30095</v>
      </c>
      <c r="DT578" s="31" t="s">
        <v>37561</v>
      </c>
      <c r="DU578" s="31">
        <v>3</v>
      </c>
      <c r="DV578" s="31" t="s">
        <v>32167</v>
      </c>
      <c r="DW578" s="31"/>
      <c r="DX578" s="31"/>
      <c r="DY578" s="31" t="s">
        <v>30396</v>
      </c>
      <c r="DZ578" s="31" t="s">
        <v>29643</v>
      </c>
      <c r="EA578" s="31"/>
      <c r="EB578" s="31">
        <v>0</v>
      </c>
      <c r="EC578" s="31" t="s">
        <v>40137</v>
      </c>
      <c r="ED578" s="31" t="s">
        <v>41101</v>
      </c>
      <c r="EE578" s="31" t="s">
        <v>2711</v>
      </c>
      <c r="EF578" s="31" t="s">
        <v>2711</v>
      </c>
      <c r="EG578" s="31"/>
      <c r="EH578" s="31"/>
      <c r="EI578" s="31"/>
      <c r="EJ578" s="31"/>
    </row>
    <row r="579" spans="1:140" ht="23.25" customHeight="1">
      <c r="A579" s="25">
        <v>577</v>
      </c>
      <c r="B579" s="30" t="s">
        <v>20592</v>
      </c>
      <c r="C579" s="31" t="s">
        <v>4318</v>
      </c>
      <c r="D579" s="59" t="s">
        <v>34814</v>
      </c>
      <c r="E579" s="30"/>
      <c r="F579" s="30" t="s">
        <v>36257</v>
      </c>
      <c r="G579" s="31">
        <f t="shared" ref="G579:G642" si="88">IF(F579="Ahli Madya",60,IF(F579="Ahli Utama",65,58))</f>
        <v>58</v>
      </c>
      <c r="H579" s="72">
        <f t="shared" ref="H579:H642" si="89">DATE(YEAR(X579)+G579,MONTH(X579)+1,1)</f>
        <v>54544</v>
      </c>
      <c r="I579" s="30"/>
      <c r="J579" s="30" t="s">
        <v>34084</v>
      </c>
      <c r="K579" s="30" t="s">
        <v>4318</v>
      </c>
      <c r="L579" s="31" t="s">
        <v>4318</v>
      </c>
      <c r="M579" s="31" t="s">
        <v>3186</v>
      </c>
      <c r="N579" s="31" t="s">
        <v>4008</v>
      </c>
      <c r="O579" s="31" t="s">
        <v>4320</v>
      </c>
      <c r="P579" s="31" t="s">
        <v>30542</v>
      </c>
      <c r="Q579" s="31"/>
      <c r="R579" s="31">
        <v>4</v>
      </c>
      <c r="S579" s="31">
        <v>0</v>
      </c>
      <c r="T579" s="31"/>
      <c r="U579" s="31">
        <v>76</v>
      </c>
      <c r="V579" s="31" t="s">
        <v>24936</v>
      </c>
      <c r="W579" s="31" t="s">
        <v>4336</v>
      </c>
      <c r="X579" s="31" t="s">
        <v>20593</v>
      </c>
      <c r="Y579" s="31">
        <f t="shared" ref="Y579:Y642" ca="1" si="90">YEAR(NOW())-YEAR(X579)</f>
        <v>32</v>
      </c>
      <c r="Z579" s="31" t="str">
        <f t="shared" ref="Z579:Z642" ca="1" si="91">IF(AND(Y579&gt;=21,Y579&lt;=35),"21-35",IF(AND(Y579&gt;35,Y579&lt;=45),"36-45",IF(AND(Y579&gt;45,Y579&lt;=58),"46-58",IF(Y579&gt;58,"Lebih dari 58",0))))</f>
        <v>21-35</v>
      </c>
      <c r="AA579" s="31"/>
      <c r="AB579" s="31" t="s">
        <v>7992</v>
      </c>
      <c r="AC579" s="31" t="s">
        <v>34156</v>
      </c>
      <c r="AD579" s="31" t="s">
        <v>34161</v>
      </c>
      <c r="AE579" s="31" t="s">
        <v>33108</v>
      </c>
      <c r="AF579" s="31" t="s">
        <v>7976</v>
      </c>
      <c r="AG579" s="31" t="s">
        <v>5851</v>
      </c>
      <c r="AH579" s="31" t="s">
        <v>5851</v>
      </c>
      <c r="AI579" s="31" t="s">
        <v>728</v>
      </c>
      <c r="AJ579" s="31" t="s">
        <v>24738</v>
      </c>
      <c r="AK579" s="31" t="s">
        <v>24739</v>
      </c>
      <c r="AL579" s="31" t="s">
        <v>24740</v>
      </c>
      <c r="AM579" s="31" t="s">
        <v>4599</v>
      </c>
      <c r="AN579" s="31"/>
      <c r="AO579" s="31"/>
      <c r="AP579" s="31" t="s">
        <v>33108</v>
      </c>
      <c r="AQ579" s="31" t="s">
        <v>28765</v>
      </c>
      <c r="AR579" s="31" t="s">
        <v>34144</v>
      </c>
      <c r="AS579" s="31" t="s">
        <v>34144</v>
      </c>
      <c r="AT579" s="31" t="str">
        <f>_xlfn.IFNA(VLOOKUP(D579,'[1]5. 1 Mei 2022'!$C$7:$F$60,4,FALSE),"")</f>
        <v/>
      </c>
      <c r="AU579" s="31"/>
      <c r="AV579" s="31" t="s">
        <v>7992</v>
      </c>
      <c r="AW579" s="31" t="s">
        <v>28765</v>
      </c>
      <c r="AX579" s="29">
        <f t="shared" si="86"/>
        <v>46440</v>
      </c>
      <c r="AY579" s="31" t="s">
        <v>26346</v>
      </c>
      <c r="AZ579" s="31" t="s">
        <v>16848</v>
      </c>
      <c r="BA579" s="30" t="s">
        <v>33108</v>
      </c>
      <c r="BB579" s="31" t="s">
        <v>6924</v>
      </c>
      <c r="BC579" s="31"/>
      <c r="BD579" s="31" t="s">
        <v>7978</v>
      </c>
      <c r="BE579" s="31" t="s">
        <v>7976</v>
      </c>
      <c r="BF579" s="31" t="s">
        <v>7992</v>
      </c>
      <c r="BG579" s="31"/>
      <c r="BH579" s="31"/>
      <c r="BI579" s="31" t="s">
        <v>8137</v>
      </c>
      <c r="BJ579" s="31" t="s">
        <v>20279</v>
      </c>
      <c r="BK579" s="31" t="str">
        <f t="shared" si="87"/>
        <v>III/c</v>
      </c>
      <c r="BL579" s="31" t="s">
        <v>8077</v>
      </c>
      <c r="BM579" s="31"/>
      <c r="BN579" s="31"/>
      <c r="BO579" s="31"/>
      <c r="BP579" s="31"/>
      <c r="BQ579" s="31" t="s">
        <v>20279</v>
      </c>
      <c r="BR579" s="31" t="s">
        <v>26137</v>
      </c>
      <c r="BS579" s="31" t="s">
        <v>30442</v>
      </c>
      <c r="BT579" s="31" t="s">
        <v>19644</v>
      </c>
      <c r="BU579" s="31" t="s">
        <v>21685</v>
      </c>
      <c r="BV579" s="31" t="s">
        <v>19644</v>
      </c>
      <c r="BW579" s="31">
        <f t="shared" ref="BW579:BW642" ca="1" si="92">YEAR(NOW())-YEAR(BV579)</f>
        <v>5</v>
      </c>
      <c r="BX579" s="78">
        <f t="shared" ref="BX579:BX642" ca="1" si="93">DATEDIF(BV579,NOW(),"YM")</f>
        <v>3</v>
      </c>
      <c r="BY579" s="31"/>
      <c r="BZ579" s="31"/>
      <c r="CA579" s="31" t="s">
        <v>4239</v>
      </c>
      <c r="CB579" s="31" t="s">
        <v>2406</v>
      </c>
      <c r="CC579" s="31"/>
      <c r="CD579" s="31"/>
      <c r="CE579" s="31"/>
      <c r="CF579" s="31"/>
      <c r="CG579" s="31"/>
      <c r="CH579" s="31"/>
      <c r="CI579" s="31"/>
      <c r="CJ579" s="31"/>
      <c r="CK579" s="31"/>
      <c r="CL579" s="52" t="s">
        <v>36243</v>
      </c>
      <c r="CM579" s="52" t="s">
        <v>36244</v>
      </c>
      <c r="CN579" s="31">
        <v>127</v>
      </c>
      <c r="CO579" s="31" t="s">
        <v>41783</v>
      </c>
      <c r="CP579" s="52" t="s">
        <v>36244</v>
      </c>
      <c r="CQ579" s="31">
        <v>127</v>
      </c>
      <c r="CR579" s="31">
        <v>2396</v>
      </c>
      <c r="CS579" s="31" t="s">
        <v>22142</v>
      </c>
      <c r="CT579" s="31"/>
      <c r="CU579" s="31"/>
      <c r="CV579" s="31"/>
      <c r="CW579" s="31"/>
      <c r="CX579" s="31"/>
      <c r="CY579" s="31" t="s">
        <v>23863</v>
      </c>
      <c r="CZ579" s="31" t="s">
        <v>23864</v>
      </c>
      <c r="DA579" s="31" t="s">
        <v>19619</v>
      </c>
      <c r="DB579" s="31"/>
      <c r="DC579" s="31"/>
      <c r="DD579" s="31"/>
      <c r="DE579" s="31"/>
      <c r="DF579" s="31"/>
      <c r="DG579" s="31"/>
      <c r="DH579" s="31"/>
      <c r="DI579" s="31"/>
      <c r="DJ579" s="31"/>
      <c r="DK579" s="31" t="s">
        <v>24819</v>
      </c>
      <c r="DL579" s="31" t="s">
        <v>15612</v>
      </c>
      <c r="DM579" s="38" t="s">
        <v>20986</v>
      </c>
      <c r="DN579" s="38"/>
      <c r="DO579" s="35"/>
      <c r="DP579" s="31" t="s">
        <v>20987</v>
      </c>
      <c r="DQ579" s="31" t="s">
        <v>20988</v>
      </c>
      <c r="DR579" s="31"/>
      <c r="DS579" s="31" t="s">
        <v>27855</v>
      </c>
      <c r="DT579" s="31"/>
      <c r="DU579" s="31">
        <v>2</v>
      </c>
      <c r="DV579" s="31" t="s">
        <v>32166</v>
      </c>
      <c r="DW579" s="31"/>
      <c r="DX579" s="31"/>
      <c r="DY579" s="31" t="s">
        <v>23996</v>
      </c>
      <c r="DZ579" s="31" t="s">
        <v>23991</v>
      </c>
      <c r="EA579" s="31"/>
      <c r="EB579" s="31">
        <v>0</v>
      </c>
      <c r="EC579" s="31" t="s">
        <v>7992</v>
      </c>
      <c r="ED579" s="31" t="s">
        <v>41101</v>
      </c>
      <c r="EE579" s="31" t="s">
        <v>4599</v>
      </c>
      <c r="EF579" s="31"/>
      <c r="EG579" s="31"/>
      <c r="EH579" s="31"/>
      <c r="EI579" s="31"/>
      <c r="EJ579" s="31"/>
    </row>
    <row r="580" spans="1:140" ht="23.25" customHeight="1">
      <c r="A580" s="25">
        <v>578</v>
      </c>
      <c r="B580" s="30" t="s">
        <v>37192</v>
      </c>
      <c r="C580" s="31" t="s">
        <v>4318</v>
      </c>
      <c r="D580" s="30" t="s">
        <v>12430</v>
      </c>
      <c r="E580" s="30"/>
      <c r="F580" s="30" t="s">
        <v>36257</v>
      </c>
      <c r="G580" s="31">
        <f t="shared" si="88"/>
        <v>58</v>
      </c>
      <c r="H580" s="72">
        <f t="shared" si="89"/>
        <v>50771</v>
      </c>
      <c r="I580" s="30"/>
      <c r="J580" s="30" t="s">
        <v>34084</v>
      </c>
      <c r="K580" s="30" t="s">
        <v>4318</v>
      </c>
      <c r="L580" s="31" t="s">
        <v>4318</v>
      </c>
      <c r="M580" s="31" t="s">
        <v>3186</v>
      </c>
      <c r="N580" s="31" t="s">
        <v>4008</v>
      </c>
      <c r="O580" s="31" t="s">
        <v>4320</v>
      </c>
      <c r="P580" s="31" t="s">
        <v>21727</v>
      </c>
      <c r="Q580" s="31"/>
      <c r="R580" s="31">
        <v>12</v>
      </c>
      <c r="S580" s="31">
        <v>0</v>
      </c>
      <c r="T580" s="31"/>
      <c r="U580" s="31">
        <v>91</v>
      </c>
      <c r="V580" s="31" t="s">
        <v>23310</v>
      </c>
      <c r="W580" s="31" t="s">
        <v>974</v>
      </c>
      <c r="X580" s="31" t="s">
        <v>12445</v>
      </c>
      <c r="Y580" s="31" t="e">
        <f t="shared" ca="1" si="90"/>
        <v>#VALUE!</v>
      </c>
      <c r="Z580" s="31" t="e">
        <f t="shared" ca="1" si="91"/>
        <v>#VALUE!</v>
      </c>
      <c r="AA580" s="31"/>
      <c r="AB580" s="31" t="s">
        <v>39682</v>
      </c>
      <c r="AC580" s="31" t="s">
        <v>34155</v>
      </c>
      <c r="AD580" s="31" t="s">
        <v>34161</v>
      </c>
      <c r="AE580" s="31" t="s">
        <v>16856</v>
      </c>
      <c r="AF580" s="31" t="s">
        <v>7976</v>
      </c>
      <c r="AG580" s="31" t="s">
        <v>5851</v>
      </c>
      <c r="AH580" s="31" t="s">
        <v>5851</v>
      </c>
      <c r="AI580" s="31" t="s">
        <v>40276</v>
      </c>
      <c r="AJ580" s="31" t="s">
        <v>12446</v>
      </c>
      <c r="AK580" s="31" t="s">
        <v>12447</v>
      </c>
      <c r="AL580" s="31" t="s">
        <v>22780</v>
      </c>
      <c r="AM580" s="31" t="s">
        <v>1087</v>
      </c>
      <c r="AN580" s="31" t="s">
        <v>39676</v>
      </c>
      <c r="AO580" s="52" t="s">
        <v>30588</v>
      </c>
      <c r="AP580" s="31" t="s">
        <v>16856</v>
      </c>
      <c r="AQ580" s="31" t="s">
        <v>12431</v>
      </c>
      <c r="AR580" s="31" t="s">
        <v>34143</v>
      </c>
      <c r="AS580" s="31" t="s">
        <v>34143</v>
      </c>
      <c r="AT580" s="31" t="str">
        <f>_xlfn.IFNA(VLOOKUP(D580,'[1]5. 1 Mei 2022'!$C$7:$F$60,4,FALSE),"")</f>
        <v/>
      </c>
      <c r="AU580" s="31" t="s">
        <v>34276</v>
      </c>
      <c r="AV580" s="31" t="s">
        <v>21054</v>
      </c>
      <c r="AW580" s="31" t="s">
        <v>18721</v>
      </c>
      <c r="AX580" s="29">
        <f t="shared" si="86"/>
        <v>44973</v>
      </c>
      <c r="AY580" s="31" t="s">
        <v>26346</v>
      </c>
      <c r="AZ580" s="31" t="s">
        <v>16857</v>
      </c>
      <c r="BA580" s="30" t="s">
        <v>16856</v>
      </c>
      <c r="BB580" s="31"/>
      <c r="BC580" s="31"/>
      <c r="BD580" s="31" t="s">
        <v>16845</v>
      </c>
      <c r="BE580" s="31" t="s">
        <v>7976</v>
      </c>
      <c r="BF580" s="31" t="s">
        <v>21054</v>
      </c>
      <c r="BG580" s="31"/>
      <c r="BH580" s="31"/>
      <c r="BI580" s="31" t="s">
        <v>8137</v>
      </c>
      <c r="BJ580" s="31" t="s">
        <v>20279</v>
      </c>
      <c r="BK580" s="31" t="str">
        <f t="shared" si="87"/>
        <v>III/c</v>
      </c>
      <c r="BL580" s="31" t="s">
        <v>8077</v>
      </c>
      <c r="BM580" s="31"/>
      <c r="BN580" s="31"/>
      <c r="BO580" s="31"/>
      <c r="BP580" s="31"/>
      <c r="BQ580" s="31" t="s">
        <v>20279</v>
      </c>
      <c r="BR580" s="31" t="s">
        <v>12422</v>
      </c>
      <c r="BS580" s="31" t="s">
        <v>26410</v>
      </c>
      <c r="BT580" s="31" t="s">
        <v>7564</v>
      </c>
      <c r="BU580" s="31" t="s">
        <v>6732</v>
      </c>
      <c r="BV580" s="31" t="s">
        <v>12431</v>
      </c>
      <c r="BW580" s="31">
        <f t="shared" ca="1" si="92"/>
        <v>8</v>
      </c>
      <c r="BX580" s="78">
        <f t="shared" ca="1" si="93"/>
        <v>3</v>
      </c>
      <c r="BY580" s="31"/>
      <c r="BZ580" s="31"/>
      <c r="CA580" s="31" t="s">
        <v>2483</v>
      </c>
      <c r="CB580" s="31" t="s">
        <v>2519</v>
      </c>
      <c r="CC580" s="31">
        <v>1</v>
      </c>
      <c r="CD580" s="31">
        <v>1</v>
      </c>
      <c r="CE580" s="31" t="s">
        <v>20085</v>
      </c>
      <c r="CF580" s="31"/>
      <c r="CG580" s="31"/>
      <c r="CH580" s="31"/>
      <c r="CI580" s="31"/>
      <c r="CJ580" s="31"/>
      <c r="CK580" s="31"/>
      <c r="CL580" s="31" t="s">
        <v>25623</v>
      </c>
      <c r="CM580" s="31" t="s">
        <v>25624</v>
      </c>
      <c r="CN580" s="31">
        <v>123</v>
      </c>
      <c r="CO580" s="31" t="s">
        <v>28740</v>
      </c>
      <c r="CP580" s="31" t="s">
        <v>25624</v>
      </c>
      <c r="CQ580" s="31">
        <v>123</v>
      </c>
      <c r="CR580" s="31">
        <v>2363</v>
      </c>
      <c r="CS580" s="31" t="s">
        <v>12648</v>
      </c>
      <c r="CT580" s="31" t="s">
        <v>12649</v>
      </c>
      <c r="CU580" s="31" t="s">
        <v>12650</v>
      </c>
      <c r="CV580" s="31" t="s">
        <v>12460</v>
      </c>
      <c r="CW580" s="31" t="s">
        <v>8671</v>
      </c>
      <c r="CX580" s="31" t="s">
        <v>5001</v>
      </c>
      <c r="CY580" s="31" t="s">
        <v>12461</v>
      </c>
      <c r="CZ580" s="31" t="s">
        <v>15333</v>
      </c>
      <c r="DA580" s="31" t="s">
        <v>5001</v>
      </c>
      <c r="DB580" s="31" t="s">
        <v>25128</v>
      </c>
      <c r="DC580" s="31"/>
      <c r="DD580" s="31"/>
      <c r="DE580" s="31" t="s">
        <v>25129</v>
      </c>
      <c r="DF580" s="31"/>
      <c r="DG580" s="31"/>
      <c r="DH580" s="31"/>
      <c r="DI580" s="31" t="s">
        <v>15334</v>
      </c>
      <c r="DJ580" s="31" t="s">
        <v>15335</v>
      </c>
      <c r="DK580" s="31" t="s">
        <v>24819</v>
      </c>
      <c r="DL580" s="31" t="s">
        <v>15612</v>
      </c>
      <c r="DM580" s="38" t="s">
        <v>12449</v>
      </c>
      <c r="DN580" s="38"/>
      <c r="DO580" s="35"/>
      <c r="DP580" s="31" t="s">
        <v>12450</v>
      </c>
      <c r="DQ580" s="31" t="s">
        <v>12448</v>
      </c>
      <c r="DR580" s="31"/>
      <c r="DS580" s="31" t="s">
        <v>38538</v>
      </c>
      <c r="DT580" s="31" t="s">
        <v>37562</v>
      </c>
      <c r="DU580" s="31">
        <v>2</v>
      </c>
      <c r="DV580" s="31" t="s">
        <v>32164</v>
      </c>
      <c r="DW580" s="31"/>
      <c r="DX580" s="31"/>
      <c r="DY580" s="31" t="s">
        <v>37193</v>
      </c>
      <c r="DZ580" s="52" t="s">
        <v>37188</v>
      </c>
      <c r="EA580" s="52" t="s">
        <v>37189</v>
      </c>
      <c r="EB580" s="31">
        <v>1406977</v>
      </c>
      <c r="EC580" s="31" t="s">
        <v>40137</v>
      </c>
      <c r="ED580" s="31" t="s">
        <v>41101</v>
      </c>
      <c r="EE580" s="31" t="s">
        <v>22199</v>
      </c>
      <c r="EF580" s="31" t="s">
        <v>1087</v>
      </c>
      <c r="EG580" s="31"/>
      <c r="EH580" s="31"/>
      <c r="EI580" s="31"/>
      <c r="EJ580" s="31"/>
    </row>
    <row r="581" spans="1:140" ht="23.25" customHeight="1">
      <c r="A581" s="25">
        <v>579</v>
      </c>
      <c r="B581" s="30" t="s">
        <v>36239</v>
      </c>
      <c r="C581" s="31" t="s">
        <v>4209</v>
      </c>
      <c r="D581" s="30" t="s">
        <v>14969</v>
      </c>
      <c r="E581" s="30"/>
      <c r="F581" s="30" t="s">
        <v>36257</v>
      </c>
      <c r="G581" s="31">
        <f t="shared" si="88"/>
        <v>58</v>
      </c>
      <c r="H581" s="72">
        <f t="shared" si="89"/>
        <v>52140</v>
      </c>
      <c r="I581" s="30"/>
      <c r="J581" s="30" t="s">
        <v>34084</v>
      </c>
      <c r="K581" s="30" t="s">
        <v>4318</v>
      </c>
      <c r="L581" s="31" t="s">
        <v>4318</v>
      </c>
      <c r="M581" s="31" t="s">
        <v>3186</v>
      </c>
      <c r="N581" s="31" t="s">
        <v>4008</v>
      </c>
      <c r="O581" s="31" t="s">
        <v>4320</v>
      </c>
      <c r="P581" s="31" t="s">
        <v>21532</v>
      </c>
      <c r="Q581" s="31"/>
      <c r="R581" s="31">
        <v>10</v>
      </c>
      <c r="S581" s="31">
        <v>0</v>
      </c>
      <c r="T581" s="31"/>
      <c r="U581" s="31">
        <v>1143</v>
      </c>
      <c r="V581" s="31" t="s">
        <v>19350</v>
      </c>
      <c r="W581" s="31" t="s">
        <v>1698</v>
      </c>
      <c r="X581" s="31" t="s">
        <v>3159</v>
      </c>
      <c r="Y581" s="31" t="e">
        <f t="shared" ca="1" si="90"/>
        <v>#VALUE!</v>
      </c>
      <c r="Z581" s="31" t="e">
        <f t="shared" ca="1" si="91"/>
        <v>#VALUE!</v>
      </c>
      <c r="AA581" s="31"/>
      <c r="AB581" s="31" t="s">
        <v>36240</v>
      </c>
      <c r="AC581" s="31" t="s">
        <v>34154</v>
      </c>
      <c r="AD581" s="31" t="s">
        <v>34161</v>
      </c>
      <c r="AE581" s="31" t="s">
        <v>16846</v>
      </c>
      <c r="AF581" s="31" t="s">
        <v>7976</v>
      </c>
      <c r="AG581" s="31" t="s">
        <v>5851</v>
      </c>
      <c r="AH581" s="31" t="s">
        <v>5851</v>
      </c>
      <c r="AI581" s="31" t="s">
        <v>40275</v>
      </c>
      <c r="AJ581" s="52" t="s">
        <v>36362</v>
      </c>
      <c r="AK581" s="31" t="s">
        <v>36363</v>
      </c>
      <c r="AL581" s="52" t="s">
        <v>25106</v>
      </c>
      <c r="AM581" s="31" t="s">
        <v>3930</v>
      </c>
      <c r="AN581" s="31"/>
      <c r="AO581" s="52" t="s">
        <v>25106</v>
      </c>
      <c r="AP581" s="31" t="s">
        <v>16846</v>
      </c>
      <c r="AQ581" s="52" t="s">
        <v>24630</v>
      </c>
      <c r="AR581" s="31" t="s">
        <v>34144</v>
      </c>
      <c r="AS581" s="31" t="s">
        <v>34144</v>
      </c>
      <c r="AT581" s="31" t="str">
        <f>_xlfn.IFNA(VLOOKUP(D581,'[1]5. 1 Mei 2022'!$C$7:$F$60,4,FALSE),"")</f>
        <v/>
      </c>
      <c r="AU581" s="31"/>
      <c r="AV581" s="31" t="s">
        <v>36241</v>
      </c>
      <c r="AW581" s="52" t="s">
        <v>24630</v>
      </c>
      <c r="AX581" s="29">
        <f t="shared" si="86"/>
        <v>46738</v>
      </c>
      <c r="AY581" s="31" t="s">
        <v>26346</v>
      </c>
      <c r="AZ581" s="31" t="s">
        <v>16847</v>
      </c>
      <c r="BA581" s="30" t="s">
        <v>16846</v>
      </c>
      <c r="BB581" s="31"/>
      <c r="BC581" s="31"/>
      <c r="BD581" s="31" t="s">
        <v>7978</v>
      </c>
      <c r="BE581" s="31" t="s">
        <v>7976</v>
      </c>
      <c r="BF581" s="31" t="s">
        <v>36241</v>
      </c>
      <c r="BG581" s="31"/>
      <c r="BH581" s="31"/>
      <c r="BI581" s="31" t="s">
        <v>8137</v>
      </c>
      <c r="BJ581" s="31" t="s">
        <v>20279</v>
      </c>
      <c r="BK581" s="31" t="str">
        <f t="shared" si="87"/>
        <v>III/c</v>
      </c>
      <c r="BL581" s="31" t="s">
        <v>8077</v>
      </c>
      <c r="BM581" s="31"/>
      <c r="BN581" s="31"/>
      <c r="BO581" s="31"/>
      <c r="BP581" s="31" t="s">
        <v>1498</v>
      </c>
      <c r="BQ581" s="31" t="s">
        <v>20279</v>
      </c>
      <c r="BR581" s="31" t="s">
        <v>20160</v>
      </c>
      <c r="BS581" s="31" t="s">
        <v>23225</v>
      </c>
      <c r="BT581" s="31" t="s">
        <v>3503</v>
      </c>
      <c r="BU581" s="31" t="s">
        <v>15682</v>
      </c>
      <c r="BV581" s="31" t="s">
        <v>3521</v>
      </c>
      <c r="BW581" s="31">
        <f t="shared" ca="1" si="92"/>
        <v>14</v>
      </c>
      <c r="BX581" s="78">
        <f t="shared" ca="1" si="93"/>
        <v>3</v>
      </c>
      <c r="BY581" s="31"/>
      <c r="BZ581" s="31" t="s">
        <v>19319</v>
      </c>
      <c r="CA581" s="31" t="s">
        <v>2483</v>
      </c>
      <c r="CB581" s="31" t="s">
        <v>2519</v>
      </c>
      <c r="CC581" s="31">
        <v>1</v>
      </c>
      <c r="CD581" s="31">
        <v>1</v>
      </c>
      <c r="CE581" s="31" t="s">
        <v>20085</v>
      </c>
      <c r="CF581" s="31"/>
      <c r="CG581" s="31"/>
      <c r="CH581" s="31"/>
      <c r="CI581" s="31"/>
      <c r="CJ581" s="31"/>
      <c r="CK581" s="31"/>
      <c r="CL581" s="52" t="s">
        <v>38917</v>
      </c>
      <c r="CM581" s="52" t="s">
        <v>38918</v>
      </c>
      <c r="CN581" s="31">
        <v>127</v>
      </c>
      <c r="CO581" s="31" t="s">
        <v>38919</v>
      </c>
      <c r="CP581" s="52" t="s">
        <v>38918</v>
      </c>
      <c r="CQ581" s="31">
        <v>127</v>
      </c>
      <c r="CR581" s="31">
        <v>2224</v>
      </c>
      <c r="CS581" s="31" t="s">
        <v>16023</v>
      </c>
      <c r="CT581" s="31"/>
      <c r="CU581" s="31"/>
      <c r="CV581" s="31" t="s">
        <v>8473</v>
      </c>
      <c r="CW581" s="31" t="s">
        <v>8580</v>
      </c>
      <c r="CX581" s="31" t="s">
        <v>8474</v>
      </c>
      <c r="CY581" s="31" t="s">
        <v>10354</v>
      </c>
      <c r="CZ581" s="31" t="s">
        <v>8580</v>
      </c>
      <c r="DA581" s="31" t="s">
        <v>10247</v>
      </c>
      <c r="DB581" s="31" t="s">
        <v>8703</v>
      </c>
      <c r="DC581" s="31" t="s">
        <v>10082</v>
      </c>
      <c r="DD581" s="31">
        <v>41368</v>
      </c>
      <c r="DE581" s="31"/>
      <c r="DF581" s="31" t="s">
        <v>10083</v>
      </c>
      <c r="DG581" s="31" t="s">
        <v>10084</v>
      </c>
      <c r="DH581" s="31">
        <v>41313</v>
      </c>
      <c r="DI581" s="31"/>
      <c r="DJ581" s="31"/>
      <c r="DK581" s="31" t="s">
        <v>18563</v>
      </c>
      <c r="DL581" s="31" t="s">
        <v>18564</v>
      </c>
      <c r="DM581" s="38" t="s">
        <v>15479</v>
      </c>
      <c r="DN581" s="38"/>
      <c r="DO581" s="35">
        <v>0</v>
      </c>
      <c r="DP581" s="31" t="s">
        <v>14559</v>
      </c>
      <c r="DQ581" s="31" t="s">
        <v>14560</v>
      </c>
      <c r="DR581" s="31"/>
      <c r="DS581" s="31" t="s">
        <v>5824</v>
      </c>
      <c r="DT581" s="31"/>
      <c r="DU581" s="31">
        <v>3</v>
      </c>
      <c r="DV581" s="31" t="s">
        <v>32167</v>
      </c>
      <c r="DW581" s="31"/>
      <c r="DX581" s="31"/>
      <c r="DY581" s="31" t="s">
        <v>18132</v>
      </c>
      <c r="DZ581" s="31" t="s">
        <v>15819</v>
      </c>
      <c r="EA581" s="31"/>
      <c r="EB581" s="31">
        <v>0</v>
      </c>
      <c r="EC581" s="31" t="s">
        <v>40137</v>
      </c>
      <c r="ED581" s="31" t="s">
        <v>41101</v>
      </c>
      <c r="EE581" s="31" t="s">
        <v>3930</v>
      </c>
      <c r="EF581" s="31"/>
      <c r="EG581" s="31"/>
      <c r="EH581" s="31"/>
      <c r="EI581" s="31"/>
      <c r="EJ581" s="31"/>
    </row>
    <row r="582" spans="1:140" ht="23.25" customHeight="1">
      <c r="A582" s="25">
        <v>580</v>
      </c>
      <c r="B582" s="30" t="s">
        <v>11650</v>
      </c>
      <c r="C582" s="31">
        <v>140204730</v>
      </c>
      <c r="D582" s="30" t="s">
        <v>1224</v>
      </c>
      <c r="E582" s="30"/>
      <c r="F582" s="30" t="s">
        <v>36260</v>
      </c>
      <c r="G582" s="31">
        <f t="shared" si="88"/>
        <v>65</v>
      </c>
      <c r="H582" s="72">
        <f t="shared" si="89"/>
        <v>45597</v>
      </c>
      <c r="I582" s="30"/>
      <c r="J582" s="30" t="s">
        <v>34084</v>
      </c>
      <c r="K582" s="30" t="s">
        <v>4318</v>
      </c>
      <c r="L582" s="31" t="s">
        <v>4318</v>
      </c>
      <c r="M582" s="31" t="s">
        <v>6378</v>
      </c>
      <c r="N582" s="31" t="s">
        <v>4652</v>
      </c>
      <c r="O582" s="31" t="s">
        <v>4317</v>
      </c>
      <c r="P582" s="66" t="s">
        <v>21723</v>
      </c>
      <c r="Q582" s="29" t="s">
        <v>41378</v>
      </c>
      <c r="R582" s="31">
        <v>32</v>
      </c>
      <c r="S582" s="31">
        <v>0</v>
      </c>
      <c r="T582" s="31"/>
      <c r="U582" s="31">
        <v>226</v>
      </c>
      <c r="V582" s="31"/>
      <c r="W582" s="31" t="s">
        <v>739</v>
      </c>
      <c r="X582" s="31" t="s">
        <v>6328</v>
      </c>
      <c r="Y582" s="31" t="e">
        <f t="shared" ca="1" si="90"/>
        <v>#VALUE!</v>
      </c>
      <c r="Z582" s="31" t="e">
        <f t="shared" ca="1" si="91"/>
        <v>#VALUE!</v>
      </c>
      <c r="AA582" s="31"/>
      <c r="AB582" s="31" t="s">
        <v>7992</v>
      </c>
      <c r="AC582" s="31" t="s">
        <v>34156</v>
      </c>
      <c r="AD582" s="31" t="s">
        <v>34161</v>
      </c>
      <c r="AE582" s="31" t="s">
        <v>33108</v>
      </c>
      <c r="AF582" s="31" t="s">
        <v>7976</v>
      </c>
      <c r="AG582" s="31" t="s">
        <v>5851</v>
      </c>
      <c r="AH582" s="31" t="s">
        <v>5851</v>
      </c>
      <c r="AI582" s="31" t="s">
        <v>728</v>
      </c>
      <c r="AJ582" s="31">
        <v>7904108</v>
      </c>
      <c r="AK582" s="31" t="s">
        <v>5043</v>
      </c>
      <c r="AL582" s="31" t="s">
        <v>6846</v>
      </c>
      <c r="AM582" s="31" t="s">
        <v>5044</v>
      </c>
      <c r="AN582" s="31"/>
      <c r="AO582" s="31"/>
      <c r="AP582" s="31" t="s">
        <v>33108</v>
      </c>
      <c r="AQ582" s="31"/>
      <c r="AR582" s="31" t="s">
        <v>34144</v>
      </c>
      <c r="AS582" s="31" t="s">
        <v>34144</v>
      </c>
      <c r="AT582" s="31" t="str">
        <f>_xlfn.IFNA(VLOOKUP(D582,'[1]5. 1 Mei 2022'!$C$7:$F$60,4,FALSE),"")</f>
        <v/>
      </c>
      <c r="AU582" s="31"/>
      <c r="AV582" s="31" t="s">
        <v>7992</v>
      </c>
      <c r="AW582" s="31" t="s">
        <v>25993</v>
      </c>
      <c r="AX582" s="29">
        <f t="shared" si="86"/>
        <v>45855</v>
      </c>
      <c r="AY582" s="31" t="s">
        <v>26346</v>
      </c>
      <c r="AZ582" s="31" t="s">
        <v>16848</v>
      </c>
      <c r="BA582" s="30" t="s">
        <v>33108</v>
      </c>
      <c r="BB582" s="31" t="s">
        <v>26293</v>
      </c>
      <c r="BC582" s="31"/>
      <c r="BD582" s="31" t="s">
        <v>7978</v>
      </c>
      <c r="BE582" s="31" t="s">
        <v>7976</v>
      </c>
      <c r="BF582" s="31" t="s">
        <v>7992</v>
      </c>
      <c r="BG582" s="31"/>
      <c r="BH582" s="31"/>
      <c r="BI582" s="31" t="s">
        <v>8137</v>
      </c>
      <c r="BJ582" s="31" t="s">
        <v>23454</v>
      </c>
      <c r="BK582" s="31" t="str">
        <f t="shared" si="87"/>
        <v>IV/e</v>
      </c>
      <c r="BL582" s="31" t="s">
        <v>8077</v>
      </c>
      <c r="BM582" s="31"/>
      <c r="BN582" s="31"/>
      <c r="BO582" s="31"/>
      <c r="BP582" s="31" t="s">
        <v>1498</v>
      </c>
      <c r="BQ582" s="31" t="s">
        <v>23454</v>
      </c>
      <c r="BR582" s="31" t="s">
        <v>23455</v>
      </c>
      <c r="BS582" s="31"/>
      <c r="BT582" s="31" t="s">
        <v>7840</v>
      </c>
      <c r="BU582" s="31"/>
      <c r="BV582" s="31" t="s">
        <v>5624</v>
      </c>
      <c r="BW582" s="31">
        <f t="shared" ca="1" si="92"/>
        <v>32</v>
      </c>
      <c r="BX582" s="78">
        <f t="shared" ca="1" si="93"/>
        <v>4</v>
      </c>
      <c r="BY582" s="31"/>
      <c r="BZ582" s="31"/>
      <c r="CA582" s="31" t="s">
        <v>2483</v>
      </c>
      <c r="CB582" s="31" t="s">
        <v>2519</v>
      </c>
      <c r="CC582" s="31">
        <v>4</v>
      </c>
      <c r="CD582" s="31">
        <v>1</v>
      </c>
      <c r="CE582" s="31" t="s">
        <v>20085</v>
      </c>
      <c r="CF582" s="31"/>
      <c r="CG582" s="31"/>
      <c r="CH582" s="31"/>
      <c r="CI582" s="31"/>
      <c r="CJ582" s="31">
        <v>2012</v>
      </c>
      <c r="CK582" s="31"/>
      <c r="CL582" s="31" t="s">
        <v>39967</v>
      </c>
      <c r="CM582" s="31" t="s">
        <v>39968</v>
      </c>
      <c r="CN582" s="31">
        <v>128</v>
      </c>
      <c r="CO582" s="31" t="s">
        <v>39969</v>
      </c>
      <c r="CP582" s="52" t="s">
        <v>39968</v>
      </c>
      <c r="CQ582" s="31">
        <v>128</v>
      </c>
      <c r="CR582" s="31">
        <v>2133</v>
      </c>
      <c r="CS582" s="31"/>
      <c r="CT582" s="31"/>
      <c r="CU582" s="31"/>
      <c r="CV582" s="31" t="s">
        <v>15919</v>
      </c>
      <c r="CW582" s="31" t="s">
        <v>15920</v>
      </c>
      <c r="CX582" s="31" t="s">
        <v>15921</v>
      </c>
      <c r="CY582" s="31"/>
      <c r="CZ582" s="31"/>
      <c r="DA582" s="31"/>
      <c r="DB582" s="31" t="s">
        <v>25128</v>
      </c>
      <c r="DC582" s="31"/>
      <c r="DD582" s="31"/>
      <c r="DE582" s="31" t="s">
        <v>18699</v>
      </c>
      <c r="DF582" s="31" t="s">
        <v>10083</v>
      </c>
      <c r="DG582" s="31" t="s">
        <v>10084</v>
      </c>
      <c r="DH582" s="31">
        <v>41313</v>
      </c>
      <c r="DI582" s="31"/>
      <c r="DJ582" s="31"/>
      <c r="DK582" s="31" t="s">
        <v>24819</v>
      </c>
      <c r="DL582" s="31" t="s">
        <v>15612</v>
      </c>
      <c r="DM582" s="38" t="s">
        <v>9025</v>
      </c>
      <c r="DN582" s="38"/>
      <c r="DO582" s="35">
        <v>0</v>
      </c>
      <c r="DP582" s="31" t="s">
        <v>14544</v>
      </c>
      <c r="DQ582" s="31" t="s">
        <v>14545</v>
      </c>
      <c r="DR582" s="31"/>
      <c r="DS582" s="31" t="s">
        <v>26714</v>
      </c>
      <c r="DT582" s="31" t="s">
        <v>37563</v>
      </c>
      <c r="DU582" s="31">
        <v>2</v>
      </c>
      <c r="DV582" s="31" t="s">
        <v>32166</v>
      </c>
      <c r="DW582" s="31"/>
      <c r="DX582" s="31"/>
      <c r="DY582" s="31" t="s">
        <v>34821</v>
      </c>
      <c r="DZ582" s="29">
        <v>44771</v>
      </c>
      <c r="EA582" s="29">
        <v>45867</v>
      </c>
      <c r="EB582" s="31">
        <v>0</v>
      </c>
      <c r="EC582" s="31" t="s">
        <v>7992</v>
      </c>
      <c r="ED582" s="31" t="s">
        <v>41101</v>
      </c>
      <c r="EE582" s="31" t="s">
        <v>5044</v>
      </c>
      <c r="EF582" s="31"/>
      <c r="EG582" s="31"/>
      <c r="EH582" s="31"/>
      <c r="EI582" s="31"/>
      <c r="EJ582" s="31"/>
    </row>
    <row r="583" spans="1:140" ht="23.25" customHeight="1">
      <c r="A583" s="25">
        <v>581</v>
      </c>
      <c r="B583" s="30" t="s">
        <v>8193</v>
      </c>
      <c r="C583" s="31">
        <v>140377417</v>
      </c>
      <c r="D583" s="30" t="s">
        <v>1233</v>
      </c>
      <c r="E583" s="30"/>
      <c r="F583" s="30" t="s">
        <v>36253</v>
      </c>
      <c r="G583" s="31">
        <f t="shared" si="88"/>
        <v>60</v>
      </c>
      <c r="H583" s="72">
        <f t="shared" si="89"/>
        <v>49735</v>
      </c>
      <c r="I583" s="30"/>
      <c r="J583" s="30" t="s">
        <v>34084</v>
      </c>
      <c r="K583" s="30" t="s">
        <v>4318</v>
      </c>
      <c r="L583" s="31" t="s">
        <v>4318</v>
      </c>
      <c r="M583" s="31" t="s">
        <v>3186</v>
      </c>
      <c r="N583" s="31" t="s">
        <v>7121</v>
      </c>
      <c r="O583" s="31" t="s">
        <v>3948</v>
      </c>
      <c r="P583" s="52" t="s">
        <v>24630</v>
      </c>
      <c r="Q583" s="31" t="s">
        <v>39890</v>
      </c>
      <c r="R583" s="31">
        <v>15</v>
      </c>
      <c r="S583" s="31">
        <v>9</v>
      </c>
      <c r="T583" s="31"/>
      <c r="U583" s="31">
        <v>136</v>
      </c>
      <c r="V583" s="31" t="s">
        <v>4036</v>
      </c>
      <c r="W583" s="31" t="s">
        <v>2164</v>
      </c>
      <c r="X583" s="31" t="s">
        <v>5625</v>
      </c>
      <c r="Y583" s="31" t="e">
        <f t="shared" ca="1" si="90"/>
        <v>#VALUE!</v>
      </c>
      <c r="Z583" s="31" t="e">
        <f t="shared" ca="1" si="91"/>
        <v>#VALUE!</v>
      </c>
      <c r="AA583" s="31"/>
      <c r="AB583" s="31" t="s">
        <v>7992</v>
      </c>
      <c r="AC583" s="31" t="s">
        <v>34156</v>
      </c>
      <c r="AD583" s="31" t="s">
        <v>34161</v>
      </c>
      <c r="AE583" s="31" t="s">
        <v>33108</v>
      </c>
      <c r="AF583" s="31" t="s">
        <v>7976</v>
      </c>
      <c r="AG583" s="31" t="s">
        <v>5851</v>
      </c>
      <c r="AH583" s="31" t="s">
        <v>5851</v>
      </c>
      <c r="AI583" s="31" t="s">
        <v>728</v>
      </c>
      <c r="AJ583" s="31"/>
      <c r="AK583" s="31" t="s">
        <v>6727</v>
      </c>
      <c r="AL583" s="31" t="s">
        <v>5636</v>
      </c>
      <c r="AM583" s="31" t="s">
        <v>710</v>
      </c>
      <c r="AN583" s="31"/>
      <c r="AO583" s="31"/>
      <c r="AP583" s="31" t="s">
        <v>33108</v>
      </c>
      <c r="AQ583" s="31" t="s">
        <v>10457</v>
      </c>
      <c r="AR583" s="31" t="s">
        <v>34144</v>
      </c>
      <c r="AS583" s="31" t="s">
        <v>34144</v>
      </c>
      <c r="AT583" s="31" t="str">
        <f>_xlfn.IFNA(VLOOKUP(D583,'[1]5. 1 Mei 2022'!$C$7:$F$60,4,FALSE),"")</f>
        <v/>
      </c>
      <c r="AU583" s="31"/>
      <c r="AV583" s="31" t="s">
        <v>15814</v>
      </c>
      <c r="AW583" s="31" t="s">
        <v>20007</v>
      </c>
      <c r="AX583" s="29" t="e">
        <f t="shared" si="86"/>
        <v>#VALUE!</v>
      </c>
      <c r="AY583" s="31" t="s">
        <v>26346</v>
      </c>
      <c r="AZ583" s="31" t="s">
        <v>16848</v>
      </c>
      <c r="BA583" s="30" t="s">
        <v>33108</v>
      </c>
      <c r="BB583" s="31" t="s">
        <v>8025</v>
      </c>
      <c r="BC583" s="31"/>
      <c r="BD583" s="31" t="s">
        <v>7993</v>
      </c>
      <c r="BE583" s="31" t="s">
        <v>7976</v>
      </c>
      <c r="BF583" s="31" t="s">
        <v>7992</v>
      </c>
      <c r="BG583" s="31"/>
      <c r="BH583" s="31"/>
      <c r="BI583" s="31" t="s">
        <v>8137</v>
      </c>
      <c r="BJ583" s="31" t="s">
        <v>21647</v>
      </c>
      <c r="BK583" s="31" t="str">
        <f t="shared" si="87"/>
        <v>IV/b</v>
      </c>
      <c r="BL583" s="31" t="s">
        <v>8077</v>
      </c>
      <c r="BM583" s="31"/>
      <c r="BN583" s="31"/>
      <c r="BO583" s="31"/>
      <c r="BP583" s="31" t="s">
        <v>1498</v>
      </c>
      <c r="BQ583" s="31" t="s">
        <v>21647</v>
      </c>
      <c r="BR583" s="31" t="s">
        <v>39748</v>
      </c>
      <c r="BS583" s="52" t="s">
        <v>39891</v>
      </c>
      <c r="BT583" s="31" t="s">
        <v>1935</v>
      </c>
      <c r="BU583" s="31" t="s">
        <v>3164</v>
      </c>
      <c r="BV583" s="31" t="s">
        <v>5272</v>
      </c>
      <c r="BW583" s="31">
        <f t="shared" ca="1" si="92"/>
        <v>15</v>
      </c>
      <c r="BX583" s="78">
        <f t="shared" ca="1" si="93"/>
        <v>3</v>
      </c>
      <c r="BY583" s="31"/>
      <c r="BZ583" s="31"/>
      <c r="CA583" s="31" t="s">
        <v>4239</v>
      </c>
      <c r="CB583" s="31" t="s">
        <v>2519</v>
      </c>
      <c r="CC583" s="31">
        <v>2</v>
      </c>
      <c r="CD583" s="31">
        <v>1</v>
      </c>
      <c r="CE583" s="31" t="s">
        <v>20085</v>
      </c>
      <c r="CF583" s="31"/>
      <c r="CG583" s="31"/>
      <c r="CH583" s="31"/>
      <c r="CI583" s="31"/>
      <c r="CJ583" s="31"/>
      <c r="CK583" s="31"/>
      <c r="CL583" s="31" t="s">
        <v>28455</v>
      </c>
      <c r="CM583" s="31" t="s">
        <v>23771</v>
      </c>
      <c r="CN583" s="31">
        <v>124</v>
      </c>
      <c r="CO583" s="31" t="s">
        <v>23770</v>
      </c>
      <c r="CP583" s="31" t="s">
        <v>23771</v>
      </c>
      <c r="CQ583" s="31">
        <v>124</v>
      </c>
      <c r="CR583" s="31">
        <v>2195</v>
      </c>
      <c r="CS583" s="31" t="s">
        <v>16044</v>
      </c>
      <c r="CT583" s="31" t="s">
        <v>16045</v>
      </c>
      <c r="CU583" s="31" t="s">
        <v>16046</v>
      </c>
      <c r="CV583" s="31"/>
      <c r="CW583" s="31"/>
      <c r="CX583" s="31"/>
      <c r="CY583" s="31" t="s">
        <v>15922</v>
      </c>
      <c r="CZ583" s="31" t="s">
        <v>15923</v>
      </c>
      <c r="DA583" s="31" t="s">
        <v>15924</v>
      </c>
      <c r="DB583" s="31" t="s">
        <v>8703</v>
      </c>
      <c r="DC583" s="31" t="s">
        <v>11256</v>
      </c>
      <c r="DD583" s="31" t="s">
        <v>11244</v>
      </c>
      <c r="DE583" s="31"/>
      <c r="DF583" s="31" t="s">
        <v>10213</v>
      </c>
      <c r="DG583" s="31" t="s">
        <v>10400</v>
      </c>
      <c r="DH583" s="31" t="s">
        <v>10234</v>
      </c>
      <c r="DI583" s="31" t="s">
        <v>10399</v>
      </c>
      <c r="DJ583" s="31" t="s">
        <v>10368</v>
      </c>
      <c r="DK583" s="31" t="s">
        <v>24819</v>
      </c>
      <c r="DL583" s="31" t="s">
        <v>15612</v>
      </c>
      <c r="DM583" s="38" t="s">
        <v>9033</v>
      </c>
      <c r="DN583" s="38"/>
      <c r="DO583" s="35">
        <v>0</v>
      </c>
      <c r="DP583" s="31" t="s">
        <v>15190</v>
      </c>
      <c r="DQ583" s="31" t="s">
        <v>15191</v>
      </c>
      <c r="DR583" s="31"/>
      <c r="DS583" s="31" t="s">
        <v>5577</v>
      </c>
      <c r="DT583" s="31"/>
      <c r="DU583" s="31">
        <v>3</v>
      </c>
      <c r="DV583" s="31" t="s">
        <v>32167</v>
      </c>
      <c r="DW583" s="31"/>
      <c r="DX583" s="31"/>
      <c r="DY583" s="31" t="s">
        <v>35712</v>
      </c>
      <c r="DZ583" s="66" t="s">
        <v>35707</v>
      </c>
      <c r="EA583" s="66" t="s">
        <v>35708</v>
      </c>
      <c r="EB583" s="31">
        <v>0</v>
      </c>
      <c r="EC583" s="31" t="s">
        <v>7992</v>
      </c>
      <c r="ED583" s="31" t="s">
        <v>41101</v>
      </c>
      <c r="EE583" s="31" t="s">
        <v>7726</v>
      </c>
      <c r="EF583" s="31"/>
      <c r="EG583" s="31"/>
      <c r="EH583" s="31"/>
      <c r="EI583" s="31"/>
      <c r="EJ583" s="31"/>
    </row>
    <row r="584" spans="1:140" ht="23.25" customHeight="1">
      <c r="A584" s="25">
        <v>582</v>
      </c>
      <c r="B584" s="30" t="s">
        <v>8181</v>
      </c>
      <c r="C584" s="31">
        <v>140349900</v>
      </c>
      <c r="D584" s="30" t="s">
        <v>1208</v>
      </c>
      <c r="E584" s="30"/>
      <c r="F584" s="30" t="s">
        <v>36253</v>
      </c>
      <c r="G584" s="31">
        <f t="shared" si="88"/>
        <v>60</v>
      </c>
      <c r="H584" s="72">
        <f t="shared" si="89"/>
        <v>46661</v>
      </c>
      <c r="I584" s="30"/>
      <c r="J584" s="30" t="s">
        <v>34084</v>
      </c>
      <c r="K584" s="30" t="s">
        <v>4318</v>
      </c>
      <c r="L584" s="31" t="s">
        <v>4318</v>
      </c>
      <c r="M584" s="31" t="s">
        <v>3186</v>
      </c>
      <c r="N584" s="31" t="s">
        <v>2297</v>
      </c>
      <c r="O584" s="31" t="s">
        <v>6405</v>
      </c>
      <c r="P584" s="31" t="s">
        <v>21727</v>
      </c>
      <c r="Q584" s="31"/>
      <c r="R584" s="31">
        <v>26</v>
      </c>
      <c r="S584" s="31">
        <v>0</v>
      </c>
      <c r="T584" s="31"/>
      <c r="U584" s="31">
        <v>24</v>
      </c>
      <c r="V584" s="31"/>
      <c r="W584" s="31" t="s">
        <v>739</v>
      </c>
      <c r="X584" s="31" t="s">
        <v>6139</v>
      </c>
      <c r="Y584" s="31" t="e">
        <f t="shared" ca="1" si="90"/>
        <v>#VALUE!</v>
      </c>
      <c r="Z584" s="31" t="e">
        <f t="shared" ca="1" si="91"/>
        <v>#VALUE!</v>
      </c>
      <c r="AA584" s="31"/>
      <c r="AB584" s="31" t="s">
        <v>16549</v>
      </c>
      <c r="AC584" s="31" t="s">
        <v>34154</v>
      </c>
      <c r="AD584" s="31" t="s">
        <v>34161</v>
      </c>
      <c r="AE584" s="31" t="s">
        <v>16842</v>
      </c>
      <c r="AF584" s="31" t="s">
        <v>7976</v>
      </c>
      <c r="AG584" s="31" t="s">
        <v>5851</v>
      </c>
      <c r="AH584" s="31" t="s">
        <v>5851</v>
      </c>
      <c r="AI584" s="31" t="s">
        <v>40275</v>
      </c>
      <c r="AJ584" s="31" t="s">
        <v>15831</v>
      </c>
      <c r="AK584" s="31" t="s">
        <v>5616</v>
      </c>
      <c r="AL584" s="31" t="s">
        <v>5617</v>
      </c>
      <c r="AM584" s="31" t="s">
        <v>4078</v>
      </c>
      <c r="AN584" s="31"/>
      <c r="AO584" s="31"/>
      <c r="AP584" s="31" t="s">
        <v>16842</v>
      </c>
      <c r="AQ584" s="31"/>
      <c r="AR584" s="31" t="s">
        <v>34144</v>
      </c>
      <c r="AS584" s="31" t="s">
        <v>34144</v>
      </c>
      <c r="AT584" s="31" t="str">
        <f>_xlfn.IFNA(VLOOKUP(D584,'[1]5. 1 Mei 2022'!$C$7:$F$60,4,FALSE),"")</f>
        <v/>
      </c>
      <c r="AU584" s="31"/>
      <c r="AV584" s="31" t="s">
        <v>7979</v>
      </c>
      <c r="AW584" s="31" t="s">
        <v>18721</v>
      </c>
      <c r="AX584" s="29">
        <f t="shared" si="86"/>
        <v>44973</v>
      </c>
      <c r="AY584" s="31" t="s">
        <v>26346</v>
      </c>
      <c r="AZ584" s="31" t="s">
        <v>16843</v>
      </c>
      <c r="BA584" s="30" t="s">
        <v>16842</v>
      </c>
      <c r="BB584" s="31"/>
      <c r="BC584" s="31"/>
      <c r="BD584" s="31" t="s">
        <v>7978</v>
      </c>
      <c r="BE584" s="31" t="s">
        <v>7976</v>
      </c>
      <c r="BF584" s="31" t="s">
        <v>7979</v>
      </c>
      <c r="BG584" s="31"/>
      <c r="BH584" s="31"/>
      <c r="BI584" s="31" t="s">
        <v>8137</v>
      </c>
      <c r="BJ584" s="31" t="s">
        <v>20308</v>
      </c>
      <c r="BK584" s="31" t="str">
        <f t="shared" si="87"/>
        <v>IV/c</v>
      </c>
      <c r="BL584" s="31" t="s">
        <v>8077</v>
      </c>
      <c r="BM584" s="31"/>
      <c r="BN584" s="31"/>
      <c r="BO584" s="31"/>
      <c r="BP584" s="31" t="s">
        <v>1498</v>
      </c>
      <c r="BQ584" s="31" t="s">
        <v>20308</v>
      </c>
      <c r="BR584" s="31" t="s">
        <v>12422</v>
      </c>
      <c r="BS584" s="31" t="s">
        <v>26442</v>
      </c>
      <c r="BT584" s="31" t="s">
        <v>6555</v>
      </c>
      <c r="BU584" s="31"/>
      <c r="BV584" s="31" t="s">
        <v>6140</v>
      </c>
      <c r="BW584" s="31">
        <f t="shared" ca="1" si="92"/>
        <v>18</v>
      </c>
      <c r="BX584" s="78">
        <f t="shared" ca="1" si="93"/>
        <v>3</v>
      </c>
      <c r="BY584" s="31"/>
      <c r="BZ584" s="31"/>
      <c r="CA584" s="31" t="s">
        <v>4239</v>
      </c>
      <c r="CB584" s="31" t="s">
        <v>2519</v>
      </c>
      <c r="CC584" s="31">
        <v>1</v>
      </c>
      <c r="CD584" s="31">
        <v>1</v>
      </c>
      <c r="CE584" s="31" t="s">
        <v>20085</v>
      </c>
      <c r="CF584" s="31"/>
      <c r="CG584" s="31"/>
      <c r="CH584" s="31"/>
      <c r="CI584" s="31"/>
      <c r="CJ584" s="31"/>
      <c r="CK584" s="31"/>
      <c r="CL584" s="31" t="s">
        <v>36005</v>
      </c>
      <c r="CM584" s="31" t="s">
        <v>36033</v>
      </c>
      <c r="CN584" s="31">
        <v>127</v>
      </c>
      <c r="CO584" s="31" t="s">
        <v>36058</v>
      </c>
      <c r="CP584" s="31" t="s">
        <v>36033</v>
      </c>
      <c r="CQ584" s="31">
        <v>127</v>
      </c>
      <c r="CR584" s="31">
        <v>2126</v>
      </c>
      <c r="CS584" s="31" t="s">
        <v>16415</v>
      </c>
      <c r="CT584" s="31" t="s">
        <v>16416</v>
      </c>
      <c r="CU584" s="31" t="s">
        <v>16417</v>
      </c>
      <c r="CV584" s="31" t="s">
        <v>15929</v>
      </c>
      <c r="CW584" s="31" t="s">
        <v>15932</v>
      </c>
      <c r="CX584" s="31" t="s">
        <v>15930</v>
      </c>
      <c r="CY584" s="31" t="s">
        <v>8498</v>
      </c>
      <c r="CZ584" s="31" t="s">
        <v>8553</v>
      </c>
      <c r="DA584" s="31" t="s">
        <v>8493</v>
      </c>
      <c r="DB584" s="31" t="s">
        <v>25128</v>
      </c>
      <c r="DC584" s="31"/>
      <c r="DD584" s="31"/>
      <c r="DE584" s="31" t="s">
        <v>18699</v>
      </c>
      <c r="DF584" s="31" t="s">
        <v>25639</v>
      </c>
      <c r="DG584" s="31" t="s">
        <v>25640</v>
      </c>
      <c r="DH584" s="31" t="s">
        <v>18699</v>
      </c>
      <c r="DI584" s="31" t="s">
        <v>10399</v>
      </c>
      <c r="DJ584" s="31" t="s">
        <v>10368</v>
      </c>
      <c r="DK584" s="31" t="s">
        <v>25644</v>
      </c>
      <c r="DL584" s="31" t="s">
        <v>25643</v>
      </c>
      <c r="DM584" s="38" t="s">
        <v>8847</v>
      </c>
      <c r="DN584" s="38"/>
      <c r="DO584" s="35">
        <v>0</v>
      </c>
      <c r="DP584" s="31" t="s">
        <v>18838</v>
      </c>
      <c r="DQ584" s="31" t="s">
        <v>18839</v>
      </c>
      <c r="DR584" s="31"/>
      <c r="DS584" s="31" t="s">
        <v>2493</v>
      </c>
      <c r="DT584" s="31"/>
      <c r="DU584" s="31">
        <v>3</v>
      </c>
      <c r="DV584" s="31" t="s">
        <v>32167</v>
      </c>
      <c r="DW584" s="31"/>
      <c r="DX584" s="31"/>
      <c r="DY584" s="31" t="s">
        <v>37175</v>
      </c>
      <c r="DZ584" s="52" t="s">
        <v>23138</v>
      </c>
      <c r="EA584" s="52" t="s">
        <v>36106</v>
      </c>
      <c r="EB584" s="31">
        <v>694900</v>
      </c>
      <c r="EC584" s="31" t="s">
        <v>40137</v>
      </c>
      <c r="ED584" s="31" t="s">
        <v>41101</v>
      </c>
      <c r="EE584" s="31" t="s">
        <v>5339</v>
      </c>
      <c r="EF584" s="31" t="s">
        <v>4078</v>
      </c>
      <c r="EG584" s="31"/>
      <c r="EH584" s="31"/>
      <c r="EI584" s="31"/>
      <c r="EJ584" s="31"/>
    </row>
    <row r="585" spans="1:140" ht="23.25" customHeight="1">
      <c r="A585" s="25">
        <v>583</v>
      </c>
      <c r="B585" s="30" t="s">
        <v>33462</v>
      </c>
      <c r="C585" s="31" t="s">
        <v>11770</v>
      </c>
      <c r="D585" s="30" t="s">
        <v>12586</v>
      </c>
      <c r="E585" s="30"/>
      <c r="F585" s="30" t="s">
        <v>36257</v>
      </c>
      <c r="G585" s="31">
        <f t="shared" si="88"/>
        <v>58</v>
      </c>
      <c r="H585" s="72">
        <f t="shared" si="89"/>
        <v>48884</v>
      </c>
      <c r="I585" s="30"/>
      <c r="J585" s="30" t="s">
        <v>34084</v>
      </c>
      <c r="K585" s="30" t="s">
        <v>4318</v>
      </c>
      <c r="L585" s="31" t="s">
        <v>4318</v>
      </c>
      <c r="M585" s="31" t="s">
        <v>6378</v>
      </c>
      <c r="N585" s="31" t="s">
        <v>4008</v>
      </c>
      <c r="O585" s="31" t="s">
        <v>4320</v>
      </c>
      <c r="P585" s="31" t="s">
        <v>23973</v>
      </c>
      <c r="Q585" s="31"/>
      <c r="R585" s="31">
        <v>8</v>
      </c>
      <c r="S585" s="31">
        <v>0</v>
      </c>
      <c r="T585" s="31"/>
      <c r="U585" s="31">
        <v>489</v>
      </c>
      <c r="V585" s="31" t="s">
        <v>19343</v>
      </c>
      <c r="W585" s="31" t="s">
        <v>11771</v>
      </c>
      <c r="X585" s="31" t="s">
        <v>4421</v>
      </c>
      <c r="Y585" s="31" t="e">
        <f t="shared" ca="1" si="90"/>
        <v>#VALUE!</v>
      </c>
      <c r="Z585" s="31" t="e">
        <f t="shared" ca="1" si="91"/>
        <v>#VALUE!</v>
      </c>
      <c r="AA585" s="31"/>
      <c r="AB585" s="31" t="s">
        <v>33463</v>
      </c>
      <c r="AC585" s="31" t="s">
        <v>34155</v>
      </c>
      <c r="AD585" s="31" t="s">
        <v>34161</v>
      </c>
      <c r="AE585" s="31" t="s">
        <v>16849</v>
      </c>
      <c r="AF585" s="31" t="s">
        <v>7976</v>
      </c>
      <c r="AG585" s="31" t="s">
        <v>5851</v>
      </c>
      <c r="AH585" s="31" t="s">
        <v>5851</v>
      </c>
      <c r="AI585" s="31" t="s">
        <v>40276</v>
      </c>
      <c r="AJ585" s="31" t="s">
        <v>11818</v>
      </c>
      <c r="AK585" s="31" t="s">
        <v>11819</v>
      </c>
      <c r="AL585" s="31" t="s">
        <v>6883</v>
      </c>
      <c r="AM585" s="31" t="s">
        <v>2711</v>
      </c>
      <c r="AN585" s="31" t="s">
        <v>33464</v>
      </c>
      <c r="AO585" s="31"/>
      <c r="AP585" s="31" t="s">
        <v>16849</v>
      </c>
      <c r="AQ585" s="31" t="s">
        <v>8454</v>
      </c>
      <c r="AR585" s="31" t="s">
        <v>34144</v>
      </c>
      <c r="AS585" s="31" t="s">
        <v>34144</v>
      </c>
      <c r="AT585" s="31" t="str">
        <f>_xlfn.IFNA(VLOOKUP(D585,'[1]5. 1 Mei 2022'!$C$7:$F$60,4,FALSE),"")</f>
        <v/>
      </c>
      <c r="AU585" s="31"/>
      <c r="AV585" s="31" t="s">
        <v>7981</v>
      </c>
      <c r="AW585" s="31" t="s">
        <v>24571</v>
      </c>
      <c r="AX585" s="29" t="e">
        <f t="shared" si="86"/>
        <v>#VALUE!</v>
      </c>
      <c r="AY585" s="31" t="s">
        <v>26346</v>
      </c>
      <c r="AZ585" s="31" t="s">
        <v>16850</v>
      </c>
      <c r="BA585" s="30" t="s">
        <v>16849</v>
      </c>
      <c r="BB585" s="31"/>
      <c r="BC585" s="31"/>
      <c r="BD585" s="31" t="s">
        <v>7978</v>
      </c>
      <c r="BE585" s="31" t="s">
        <v>7976</v>
      </c>
      <c r="BF585" s="31" t="s">
        <v>7981</v>
      </c>
      <c r="BG585" s="31"/>
      <c r="BH585" s="31"/>
      <c r="BI585" s="31" t="s">
        <v>8137</v>
      </c>
      <c r="BJ585" s="31" t="s">
        <v>20279</v>
      </c>
      <c r="BK585" s="31" t="str">
        <f t="shared" si="87"/>
        <v>III/c</v>
      </c>
      <c r="BL585" s="31" t="s">
        <v>8077</v>
      </c>
      <c r="BM585" s="31"/>
      <c r="BN585" s="31"/>
      <c r="BO585" s="31"/>
      <c r="BP585" s="31"/>
      <c r="BQ585" s="31" t="s">
        <v>20279</v>
      </c>
      <c r="BR585" s="31" t="s">
        <v>21838</v>
      </c>
      <c r="BS585" s="31" t="s">
        <v>24016</v>
      </c>
      <c r="BT585" s="31" t="s">
        <v>3503</v>
      </c>
      <c r="BU585" s="31" t="s">
        <v>15682</v>
      </c>
      <c r="BV585" s="31" t="s">
        <v>8454</v>
      </c>
      <c r="BW585" s="31">
        <f t="shared" ca="1" si="92"/>
        <v>9</v>
      </c>
      <c r="BX585" s="78">
        <f t="shared" ca="1" si="93"/>
        <v>3</v>
      </c>
      <c r="BY585" s="31"/>
      <c r="BZ585" s="31"/>
      <c r="CA585" s="31" t="s">
        <v>2483</v>
      </c>
      <c r="CB585" s="31" t="s">
        <v>2519</v>
      </c>
      <c r="CC585" s="31">
        <v>1</v>
      </c>
      <c r="CD585" s="31">
        <v>1</v>
      </c>
      <c r="CE585" s="31" t="s">
        <v>20085</v>
      </c>
      <c r="CF585" s="31"/>
      <c r="CG585" s="31"/>
      <c r="CH585" s="31"/>
      <c r="CI585" s="31"/>
      <c r="CJ585" s="31"/>
      <c r="CK585" s="31"/>
      <c r="CL585" s="52" t="s">
        <v>36371</v>
      </c>
      <c r="CM585" s="52" t="s">
        <v>36372</v>
      </c>
      <c r="CN585" s="31">
        <v>127</v>
      </c>
      <c r="CO585" s="31" t="s">
        <v>36373</v>
      </c>
      <c r="CP585" s="52" t="s">
        <v>36372</v>
      </c>
      <c r="CQ585" s="31">
        <v>127</v>
      </c>
      <c r="CR585" s="31">
        <v>2343</v>
      </c>
      <c r="CS585" s="31" t="s">
        <v>18531</v>
      </c>
      <c r="CT585" s="31" t="s">
        <v>18529</v>
      </c>
      <c r="CU585" s="31">
        <v>42614</v>
      </c>
      <c r="CV585" s="31" t="s">
        <v>12154</v>
      </c>
      <c r="CW585" s="31" t="s">
        <v>12155</v>
      </c>
      <c r="CX585" s="31" t="s">
        <v>12156</v>
      </c>
      <c r="CY585" s="31" t="s">
        <v>18443</v>
      </c>
      <c r="CZ585" s="31" t="s">
        <v>8555</v>
      </c>
      <c r="DA585" s="31" t="s">
        <v>4303</v>
      </c>
      <c r="DB585" s="31" t="s">
        <v>25128</v>
      </c>
      <c r="DC585" s="31"/>
      <c r="DD585" s="31"/>
      <c r="DE585" s="31" t="s">
        <v>18699</v>
      </c>
      <c r="DF585" s="31" t="s">
        <v>25639</v>
      </c>
      <c r="DG585" s="31" t="s">
        <v>25640</v>
      </c>
      <c r="DH585" s="31" t="s">
        <v>18699</v>
      </c>
      <c r="DI585" s="31" t="s">
        <v>15862</v>
      </c>
      <c r="DJ585" s="31" t="s">
        <v>15863</v>
      </c>
      <c r="DK585" s="31" t="s">
        <v>25644</v>
      </c>
      <c r="DL585" s="31" t="s">
        <v>25643</v>
      </c>
      <c r="DM585" s="38" t="s">
        <v>11887</v>
      </c>
      <c r="DN585" s="38"/>
      <c r="DO585" s="35"/>
      <c r="DP585" s="31" t="s">
        <v>12933</v>
      </c>
      <c r="DQ585" s="31" t="s">
        <v>12932</v>
      </c>
      <c r="DR585" s="31"/>
      <c r="DS585" s="31" t="s">
        <v>27746</v>
      </c>
      <c r="DT585" s="31"/>
      <c r="DU585" s="31">
        <v>3</v>
      </c>
      <c r="DV585" s="31" t="s">
        <v>32167</v>
      </c>
      <c r="DW585" s="31"/>
      <c r="DX585" s="31"/>
      <c r="DY585" s="31" t="s">
        <v>33465</v>
      </c>
      <c r="DZ585" s="31" t="s">
        <v>21711</v>
      </c>
      <c r="EA585" s="31" t="s">
        <v>33461</v>
      </c>
      <c r="EB585" s="31">
        <v>1404820</v>
      </c>
      <c r="EC585" s="31" t="s">
        <v>40137</v>
      </c>
      <c r="ED585" s="31" t="s">
        <v>41101</v>
      </c>
      <c r="EE585" s="31" t="s">
        <v>2711</v>
      </c>
      <c r="EF585" s="31" t="s">
        <v>2711</v>
      </c>
      <c r="EG585" s="31" t="s">
        <v>41200</v>
      </c>
      <c r="EH585" s="31"/>
      <c r="EI585" s="31"/>
      <c r="EJ585" s="31"/>
    </row>
    <row r="586" spans="1:140" ht="23.25" customHeight="1">
      <c r="A586" s="25">
        <v>584</v>
      </c>
      <c r="B586" s="30" t="s">
        <v>8176</v>
      </c>
      <c r="C586" s="31">
        <v>140348770</v>
      </c>
      <c r="D586" s="30" t="s">
        <v>1034</v>
      </c>
      <c r="E586" s="30"/>
      <c r="F586" s="30" t="s">
        <v>36260</v>
      </c>
      <c r="G586" s="31">
        <f t="shared" si="88"/>
        <v>65</v>
      </c>
      <c r="H586" s="72">
        <f t="shared" si="89"/>
        <v>48092</v>
      </c>
      <c r="I586" s="30"/>
      <c r="J586" s="30" t="s">
        <v>34084</v>
      </c>
      <c r="K586" s="30" t="s">
        <v>4318</v>
      </c>
      <c r="L586" s="31" t="s">
        <v>4318</v>
      </c>
      <c r="M586" s="31" t="s">
        <v>6378</v>
      </c>
      <c r="N586" s="31" t="s">
        <v>2297</v>
      </c>
      <c r="O586" s="31" t="s">
        <v>6405</v>
      </c>
      <c r="P586" s="31" t="s">
        <v>23983</v>
      </c>
      <c r="Q586" s="52" t="s">
        <v>41560</v>
      </c>
      <c r="R586" s="31">
        <v>24</v>
      </c>
      <c r="S586" s="31">
        <v>0</v>
      </c>
      <c r="T586" s="31"/>
      <c r="U586" s="31">
        <v>53</v>
      </c>
      <c r="V586" s="31"/>
      <c r="W586" s="31" t="s">
        <v>4579</v>
      </c>
      <c r="X586" s="31" t="s">
        <v>6110</v>
      </c>
      <c r="Y586" s="31" t="e">
        <f t="shared" ca="1" si="90"/>
        <v>#VALUE!</v>
      </c>
      <c r="Z586" s="31" t="e">
        <f t="shared" ca="1" si="91"/>
        <v>#VALUE!</v>
      </c>
      <c r="AA586" s="31"/>
      <c r="AB586" s="31" t="s">
        <v>10518</v>
      </c>
      <c r="AC586" s="31" t="s">
        <v>34155</v>
      </c>
      <c r="AD586" s="31" t="s">
        <v>34161</v>
      </c>
      <c r="AE586" s="31" t="s">
        <v>16830</v>
      </c>
      <c r="AF586" s="31" t="s">
        <v>7976</v>
      </c>
      <c r="AG586" s="31" t="s">
        <v>5851</v>
      </c>
      <c r="AH586" s="31" t="s">
        <v>5851</v>
      </c>
      <c r="AI586" s="31" t="s">
        <v>40276</v>
      </c>
      <c r="AJ586" s="31"/>
      <c r="AK586" s="31" t="s">
        <v>2806</v>
      </c>
      <c r="AL586" s="31" t="s">
        <v>2807</v>
      </c>
      <c r="AM586" s="31" t="s">
        <v>7139</v>
      </c>
      <c r="AN586" s="31" t="s">
        <v>5974</v>
      </c>
      <c r="AO586" s="31"/>
      <c r="AP586" s="31" t="s">
        <v>16830</v>
      </c>
      <c r="AQ586" s="31"/>
      <c r="AR586" s="31" t="s">
        <v>34144</v>
      </c>
      <c r="AS586" s="31" t="s">
        <v>34144</v>
      </c>
      <c r="AT586" s="31" t="str">
        <f>_xlfn.IFNA(VLOOKUP(D586,'[1]5. 1 Mei 2022'!$C$7:$F$60,4,FALSE),"")</f>
        <v/>
      </c>
      <c r="AU586" s="31"/>
      <c r="AV586" s="31" t="s">
        <v>14099</v>
      </c>
      <c r="AW586" s="31" t="s">
        <v>22705</v>
      </c>
      <c r="AX586" s="29" t="e">
        <f t="shared" si="86"/>
        <v>#VALUE!</v>
      </c>
      <c r="AY586" s="31" t="s">
        <v>26346</v>
      </c>
      <c r="AZ586" s="31" t="s">
        <v>16832</v>
      </c>
      <c r="BA586" s="30" t="s">
        <v>16830</v>
      </c>
      <c r="BB586" s="31"/>
      <c r="BC586" s="31"/>
      <c r="BD586" s="31" t="s">
        <v>7978</v>
      </c>
      <c r="BE586" s="31" t="s">
        <v>7976</v>
      </c>
      <c r="BF586" s="31" t="s">
        <v>14099</v>
      </c>
      <c r="BG586" s="31" t="s">
        <v>22718</v>
      </c>
      <c r="BH586" s="31"/>
      <c r="BI586" s="31" t="s">
        <v>8137</v>
      </c>
      <c r="BJ586" s="31" t="s">
        <v>21630</v>
      </c>
      <c r="BK586" s="31" t="str">
        <f t="shared" si="87"/>
        <v>IV/c</v>
      </c>
      <c r="BL586" s="31" t="s">
        <v>8077</v>
      </c>
      <c r="BM586" s="31"/>
      <c r="BN586" s="31"/>
      <c r="BO586" s="31"/>
      <c r="BP586" s="31" t="s">
        <v>1498</v>
      </c>
      <c r="BQ586" s="31" t="s">
        <v>21630</v>
      </c>
      <c r="BR586" s="52" t="s">
        <v>39651</v>
      </c>
      <c r="BS586" s="31" t="s">
        <v>25694</v>
      </c>
      <c r="BT586" s="31" t="s">
        <v>6555</v>
      </c>
      <c r="BU586" s="31"/>
      <c r="BV586" s="31" t="s">
        <v>928</v>
      </c>
      <c r="BW586" s="31">
        <f t="shared" ca="1" si="92"/>
        <v>16</v>
      </c>
      <c r="BX586" s="78">
        <f t="shared" ca="1" si="93"/>
        <v>2</v>
      </c>
      <c r="BY586" s="31"/>
      <c r="BZ586" s="31"/>
      <c r="CA586" s="31" t="s">
        <v>2483</v>
      </c>
      <c r="CB586" s="31" t="s">
        <v>2519</v>
      </c>
      <c r="CC586" s="31">
        <v>2</v>
      </c>
      <c r="CD586" s="31">
        <v>1</v>
      </c>
      <c r="CE586" s="31" t="s">
        <v>20085</v>
      </c>
      <c r="CF586" s="31"/>
      <c r="CG586" s="31">
        <v>2012</v>
      </c>
      <c r="CH586" s="31"/>
      <c r="CI586" s="31"/>
      <c r="CJ586" s="31"/>
      <c r="CK586" s="31"/>
      <c r="CL586" s="52" t="s">
        <v>35951</v>
      </c>
      <c r="CM586" s="52" t="s">
        <v>35950</v>
      </c>
      <c r="CN586" s="31">
        <v>127</v>
      </c>
      <c r="CO586" s="31" t="s">
        <v>35949</v>
      </c>
      <c r="CP586" s="52" t="s">
        <v>35950</v>
      </c>
      <c r="CQ586" s="31">
        <v>127</v>
      </c>
      <c r="CR586" s="31">
        <v>2052</v>
      </c>
      <c r="CS586" s="31" t="s">
        <v>18316</v>
      </c>
      <c r="CT586" s="31" t="s">
        <v>18317</v>
      </c>
      <c r="CU586" s="31" t="s">
        <v>18318</v>
      </c>
      <c r="CV586" s="31" t="s">
        <v>17184</v>
      </c>
      <c r="CW586" s="31" t="s">
        <v>17185</v>
      </c>
      <c r="CX586" s="31" t="s">
        <v>17186</v>
      </c>
      <c r="CY586" s="31" t="s">
        <v>8497</v>
      </c>
      <c r="CZ586" s="31" t="s">
        <v>8583</v>
      </c>
      <c r="DA586" s="31" t="s">
        <v>8493</v>
      </c>
      <c r="DB586" s="31" t="s">
        <v>8703</v>
      </c>
      <c r="DC586" s="31" t="s">
        <v>10082</v>
      </c>
      <c r="DD586" s="31">
        <v>41368</v>
      </c>
      <c r="DE586" s="31"/>
      <c r="DF586" s="31" t="s">
        <v>25639</v>
      </c>
      <c r="DG586" s="31" t="s">
        <v>25640</v>
      </c>
      <c r="DH586" s="31" t="s">
        <v>18699</v>
      </c>
      <c r="DI586" s="31"/>
      <c r="DJ586" s="31"/>
      <c r="DK586" s="31" t="s">
        <v>25644</v>
      </c>
      <c r="DL586" s="31" t="s">
        <v>25643</v>
      </c>
      <c r="DM586" s="38" t="s">
        <v>9066</v>
      </c>
      <c r="DN586" s="38"/>
      <c r="DO586" s="35">
        <v>0</v>
      </c>
      <c r="DP586" s="31" t="s">
        <v>12792</v>
      </c>
      <c r="DQ586" s="31" t="s">
        <v>12791</v>
      </c>
      <c r="DR586" s="31"/>
      <c r="DS586" s="31" t="s">
        <v>26740</v>
      </c>
      <c r="DT586" s="31"/>
      <c r="DU586" s="31">
        <v>3</v>
      </c>
      <c r="DV586" s="31" t="s">
        <v>32167</v>
      </c>
      <c r="DW586" s="31"/>
      <c r="DX586" s="31"/>
      <c r="DY586" s="31" t="s">
        <v>25364</v>
      </c>
      <c r="DZ586" s="31" t="s">
        <v>22904</v>
      </c>
      <c r="EA586" s="31"/>
      <c r="EB586" s="31">
        <v>0</v>
      </c>
      <c r="EC586" s="31" t="s">
        <v>40137</v>
      </c>
      <c r="ED586" s="31" t="s">
        <v>41101</v>
      </c>
      <c r="EE586" s="31" t="s">
        <v>7139</v>
      </c>
      <c r="EF586" s="31" t="s">
        <v>7139</v>
      </c>
      <c r="EG586" s="31" t="s">
        <v>2711</v>
      </c>
      <c r="EH586" s="31"/>
      <c r="EI586" s="31"/>
      <c r="EJ586" s="31"/>
    </row>
    <row r="587" spans="1:140" ht="23.25" customHeight="1">
      <c r="A587" s="25">
        <v>585</v>
      </c>
      <c r="B587" s="30" t="s">
        <v>8174</v>
      </c>
      <c r="C587" s="31">
        <v>140229991</v>
      </c>
      <c r="D587" s="30" t="s">
        <v>1031</v>
      </c>
      <c r="E587" s="30"/>
      <c r="F587" s="30" t="s">
        <v>36260</v>
      </c>
      <c r="G587" s="31">
        <f t="shared" si="88"/>
        <v>65</v>
      </c>
      <c r="H587" s="72">
        <f t="shared" si="89"/>
        <v>46508</v>
      </c>
      <c r="I587" s="30"/>
      <c r="J587" s="30" t="s">
        <v>34084</v>
      </c>
      <c r="K587" s="30" t="s">
        <v>4318</v>
      </c>
      <c r="L587" s="31" t="s">
        <v>4318</v>
      </c>
      <c r="M587" s="31" t="s">
        <v>6378</v>
      </c>
      <c r="N587" s="31" t="s">
        <v>4651</v>
      </c>
      <c r="O587" s="31" t="s">
        <v>7595</v>
      </c>
      <c r="P587" s="66" t="s">
        <v>21723</v>
      </c>
      <c r="Q587" s="29" t="s">
        <v>41378</v>
      </c>
      <c r="R587" s="31">
        <v>31</v>
      </c>
      <c r="S587" s="31">
        <v>1</v>
      </c>
      <c r="T587" s="31"/>
      <c r="U587" s="31">
        <v>92</v>
      </c>
      <c r="V587" s="31" t="s">
        <v>7085</v>
      </c>
      <c r="W587" s="31" t="s">
        <v>4579</v>
      </c>
      <c r="X587" s="31" t="s">
        <v>614</v>
      </c>
      <c r="Y587" s="31" t="e">
        <f t="shared" ca="1" si="90"/>
        <v>#VALUE!</v>
      </c>
      <c r="Z587" s="31" t="e">
        <f t="shared" ca="1" si="91"/>
        <v>#VALUE!</v>
      </c>
      <c r="AA587" s="31"/>
      <c r="AB587" s="31" t="s">
        <v>16546</v>
      </c>
      <c r="AC587" s="31" t="s">
        <v>34154</v>
      </c>
      <c r="AD587" s="31" t="s">
        <v>34161</v>
      </c>
      <c r="AE587" s="31" t="s">
        <v>16826</v>
      </c>
      <c r="AF587" s="31" t="s">
        <v>7976</v>
      </c>
      <c r="AG587" s="31" t="s">
        <v>5851</v>
      </c>
      <c r="AH587" s="31" t="s">
        <v>5851</v>
      </c>
      <c r="AI587" s="31" t="s">
        <v>40275</v>
      </c>
      <c r="AJ587" s="31"/>
      <c r="AK587" s="31" t="s">
        <v>5941</v>
      </c>
      <c r="AL587" s="31" t="s">
        <v>5942</v>
      </c>
      <c r="AM587" s="31" t="s">
        <v>4050</v>
      </c>
      <c r="AN587" s="31"/>
      <c r="AO587" s="31"/>
      <c r="AP587" s="31" t="s">
        <v>16826</v>
      </c>
      <c r="AQ587" s="31"/>
      <c r="AR587" s="31" t="s">
        <v>34144</v>
      </c>
      <c r="AS587" s="31" t="s">
        <v>34144</v>
      </c>
      <c r="AT587" s="31" t="str">
        <f>_xlfn.IFNA(VLOOKUP(D587,'[1]5. 1 Mei 2022'!$C$7:$F$60,4,FALSE),"")</f>
        <v/>
      </c>
      <c r="AU587" s="31"/>
      <c r="AV587" s="31" t="s">
        <v>5278</v>
      </c>
      <c r="AW587" s="31" t="s">
        <v>22698</v>
      </c>
      <c r="AX587" s="29" t="e">
        <f t="shared" si="86"/>
        <v>#VALUE!</v>
      </c>
      <c r="AY587" s="31" t="s">
        <v>26346</v>
      </c>
      <c r="AZ587" s="31" t="s">
        <v>16828</v>
      </c>
      <c r="BA587" s="30" t="s">
        <v>16826</v>
      </c>
      <c r="BB587" s="31"/>
      <c r="BC587" s="31"/>
      <c r="BD587" s="31" t="s">
        <v>7978</v>
      </c>
      <c r="BE587" s="31" t="s">
        <v>7976</v>
      </c>
      <c r="BF587" s="31" t="s">
        <v>5278</v>
      </c>
      <c r="BG587" s="31" t="s">
        <v>22718</v>
      </c>
      <c r="BH587" s="31"/>
      <c r="BI587" s="31" t="s">
        <v>8137</v>
      </c>
      <c r="BJ587" s="31" t="s">
        <v>21630</v>
      </c>
      <c r="BK587" s="31" t="str">
        <f t="shared" si="87"/>
        <v>IV/d</v>
      </c>
      <c r="BL587" s="31" t="s">
        <v>8077</v>
      </c>
      <c r="BM587" s="31"/>
      <c r="BN587" s="31"/>
      <c r="BO587" s="31"/>
      <c r="BP587" s="31" t="s">
        <v>1498</v>
      </c>
      <c r="BQ587" s="31" t="s">
        <v>21630</v>
      </c>
      <c r="BR587" s="52" t="s">
        <v>21735</v>
      </c>
      <c r="BS587" s="31"/>
      <c r="BT587" s="31" t="s">
        <v>5749</v>
      </c>
      <c r="BU587" s="31"/>
      <c r="BV587" s="31" t="s">
        <v>3258</v>
      </c>
      <c r="BW587" s="31">
        <f t="shared" ca="1" si="92"/>
        <v>22</v>
      </c>
      <c r="BX587" s="78">
        <f t="shared" ca="1" si="93"/>
        <v>3</v>
      </c>
      <c r="BY587" s="31"/>
      <c r="BZ587" s="31"/>
      <c r="CA587" s="31" t="s">
        <v>4239</v>
      </c>
      <c r="CB587" s="31" t="s">
        <v>2519</v>
      </c>
      <c r="CC587" s="31">
        <v>2</v>
      </c>
      <c r="CD587" s="31">
        <v>1</v>
      </c>
      <c r="CE587" s="31" t="s">
        <v>20085</v>
      </c>
      <c r="CF587" s="31"/>
      <c r="CG587" s="31"/>
      <c r="CH587" s="31"/>
      <c r="CI587" s="31">
        <v>2009</v>
      </c>
      <c r="CJ587" s="31"/>
      <c r="CK587" s="31"/>
      <c r="CL587" s="31" t="s">
        <v>33933</v>
      </c>
      <c r="CM587" s="31" t="s">
        <v>33532</v>
      </c>
      <c r="CN587" s="31">
        <v>127</v>
      </c>
      <c r="CO587" s="31" t="s">
        <v>33533</v>
      </c>
      <c r="CP587" s="31" t="s">
        <v>33532</v>
      </c>
      <c r="CQ587" s="31">
        <v>127</v>
      </c>
      <c r="CR587" s="31">
        <v>2034</v>
      </c>
      <c r="CS587" s="31" t="s">
        <v>8735</v>
      </c>
      <c r="CT587" s="31" t="s">
        <v>17986</v>
      </c>
      <c r="CU587" s="31" t="s">
        <v>8736</v>
      </c>
      <c r="CV587" s="31" t="s">
        <v>8739</v>
      </c>
      <c r="CW587" s="31" t="s">
        <v>8740</v>
      </c>
      <c r="CX587" s="31" t="s">
        <v>8741</v>
      </c>
      <c r="CY587" s="31" t="s">
        <v>10279</v>
      </c>
      <c r="CZ587" s="31" t="s">
        <v>8548</v>
      </c>
      <c r="DA587" s="31" t="s">
        <v>8493</v>
      </c>
      <c r="DB587" s="31" t="s">
        <v>25128</v>
      </c>
      <c r="DC587" s="31"/>
      <c r="DD587" s="31"/>
      <c r="DE587" s="31" t="s">
        <v>18699</v>
      </c>
      <c r="DF587" s="31" t="s">
        <v>25639</v>
      </c>
      <c r="DG587" s="31" t="s">
        <v>25640</v>
      </c>
      <c r="DH587" s="31" t="s">
        <v>18699</v>
      </c>
      <c r="DI587" s="31" t="s">
        <v>10399</v>
      </c>
      <c r="DJ587" s="31" t="s">
        <v>10368</v>
      </c>
      <c r="DK587" s="31" t="s">
        <v>25644</v>
      </c>
      <c r="DL587" s="31" t="s">
        <v>25643</v>
      </c>
      <c r="DM587" s="38" t="s">
        <v>8841</v>
      </c>
      <c r="DN587" s="38"/>
      <c r="DO587" s="35">
        <v>0</v>
      </c>
      <c r="DP587" s="31" t="s">
        <v>14497</v>
      </c>
      <c r="DQ587" s="31" t="s">
        <v>14498</v>
      </c>
      <c r="DR587" s="31"/>
      <c r="DS587" s="31" t="s">
        <v>2491</v>
      </c>
      <c r="DT587" s="31"/>
      <c r="DU587" s="31">
        <v>3</v>
      </c>
      <c r="DV587" s="31" t="s">
        <v>32167</v>
      </c>
      <c r="DW587" s="31"/>
      <c r="DX587" s="31"/>
      <c r="DY587" s="31" t="s">
        <v>40664</v>
      </c>
      <c r="DZ587" s="52" t="s">
        <v>19785</v>
      </c>
      <c r="EA587" s="52" t="s">
        <v>35708</v>
      </c>
      <c r="EB587" s="31">
        <v>501025</v>
      </c>
      <c r="EC587" s="31" t="s">
        <v>40137</v>
      </c>
      <c r="ED587" s="31" t="s">
        <v>41101</v>
      </c>
      <c r="EE587" s="31" t="s">
        <v>4050</v>
      </c>
      <c r="EF587" s="31" t="s">
        <v>4050</v>
      </c>
      <c r="EG587" s="31"/>
      <c r="EH587" s="31"/>
      <c r="EI587" s="31"/>
      <c r="EJ587" s="31"/>
    </row>
    <row r="588" spans="1:140" ht="23.25" customHeight="1">
      <c r="A588" s="25">
        <v>586</v>
      </c>
      <c r="B588" s="30" t="s">
        <v>8164</v>
      </c>
      <c r="C588" s="31" t="s">
        <v>6301</v>
      </c>
      <c r="D588" s="30" t="s">
        <v>12604</v>
      </c>
      <c r="E588" s="30"/>
      <c r="F588" s="30" t="s">
        <v>36257</v>
      </c>
      <c r="G588" s="31">
        <f t="shared" si="88"/>
        <v>58</v>
      </c>
      <c r="H588" s="72">
        <f t="shared" si="89"/>
        <v>53206</v>
      </c>
      <c r="I588" s="30"/>
      <c r="J588" s="30" t="s">
        <v>34084</v>
      </c>
      <c r="K588" s="30" t="s">
        <v>4318</v>
      </c>
      <c r="L588" s="31" t="s">
        <v>4318</v>
      </c>
      <c r="M588" s="31" t="s">
        <v>3186</v>
      </c>
      <c r="N588" s="31" t="s">
        <v>5797</v>
      </c>
      <c r="O588" s="31" t="s">
        <v>5271</v>
      </c>
      <c r="P588" s="31" t="s">
        <v>21723</v>
      </c>
      <c r="Q588" s="31" t="s">
        <v>41452</v>
      </c>
      <c r="R588" s="31">
        <v>9</v>
      </c>
      <c r="S588" s="31">
        <v>0</v>
      </c>
      <c r="T588" s="31"/>
      <c r="U588" s="31">
        <v>309</v>
      </c>
      <c r="V588" s="31" t="s">
        <v>24808</v>
      </c>
      <c r="W588" s="31" t="s">
        <v>6910</v>
      </c>
      <c r="X588" s="31" t="s">
        <v>5833</v>
      </c>
      <c r="Y588" s="31" t="e">
        <f t="shared" ca="1" si="90"/>
        <v>#VALUE!</v>
      </c>
      <c r="Z588" s="31" t="e">
        <f t="shared" ca="1" si="91"/>
        <v>#VALUE!</v>
      </c>
      <c r="AA588" s="31"/>
      <c r="AB588" s="31" t="s">
        <v>7992</v>
      </c>
      <c r="AC588" s="31" t="s">
        <v>34156</v>
      </c>
      <c r="AD588" s="31" t="s">
        <v>34161</v>
      </c>
      <c r="AE588" s="31" t="s">
        <v>33108</v>
      </c>
      <c r="AF588" s="31" t="s">
        <v>7976</v>
      </c>
      <c r="AG588" s="31" t="s">
        <v>5851</v>
      </c>
      <c r="AH588" s="31" t="s">
        <v>5851</v>
      </c>
      <c r="AI588" s="31" t="s">
        <v>728</v>
      </c>
      <c r="AJ588" s="31" t="s">
        <v>13571</v>
      </c>
      <c r="AK588" s="31" t="s">
        <v>13572</v>
      </c>
      <c r="AL588" s="31" t="s">
        <v>13573</v>
      </c>
      <c r="AM588" s="31" t="s">
        <v>8728</v>
      </c>
      <c r="AN588" s="31"/>
      <c r="AO588" s="31"/>
      <c r="AP588" s="31" t="s">
        <v>33108</v>
      </c>
      <c r="AQ588" s="31"/>
      <c r="AR588" s="31" t="s">
        <v>34144</v>
      </c>
      <c r="AS588" s="31" t="s">
        <v>34144</v>
      </c>
      <c r="AT588" s="31" t="str">
        <f>_xlfn.IFNA(VLOOKUP(D588,'[1]5. 1 Mei 2022'!$C$7:$F$60,4,FALSE),"")</f>
        <v/>
      </c>
      <c r="AU588" s="31"/>
      <c r="AV588" s="31" t="s">
        <v>7992</v>
      </c>
      <c r="AW588" s="31" t="s">
        <v>15810</v>
      </c>
      <c r="AX588" s="29">
        <f t="shared" si="86"/>
        <v>44216</v>
      </c>
      <c r="AY588" s="31" t="s">
        <v>26346</v>
      </c>
      <c r="AZ588" s="31" t="s">
        <v>16848</v>
      </c>
      <c r="BA588" s="30" t="s">
        <v>33108</v>
      </c>
      <c r="BB588" s="31" t="s">
        <v>8025</v>
      </c>
      <c r="BC588" s="31" t="s">
        <v>15812</v>
      </c>
      <c r="BD588" s="31" t="s">
        <v>7978</v>
      </c>
      <c r="BE588" s="31" t="s">
        <v>7976</v>
      </c>
      <c r="BF588" s="31" t="s">
        <v>7992</v>
      </c>
      <c r="BG588" s="31"/>
      <c r="BH588" s="31"/>
      <c r="BI588" s="31" t="s">
        <v>8137</v>
      </c>
      <c r="BJ588" s="31" t="s">
        <v>20279</v>
      </c>
      <c r="BK588" s="31" t="str">
        <f t="shared" si="87"/>
        <v>III/d</v>
      </c>
      <c r="BL588" s="31" t="s">
        <v>8077</v>
      </c>
      <c r="BM588" s="31"/>
      <c r="BN588" s="31"/>
      <c r="BO588" s="31"/>
      <c r="BP588" s="31"/>
      <c r="BQ588" s="31" t="s">
        <v>20279</v>
      </c>
      <c r="BR588" s="52" t="s">
        <v>30295</v>
      </c>
      <c r="BS588" s="62" t="s">
        <v>41453</v>
      </c>
      <c r="BT588" s="31" t="s">
        <v>3503</v>
      </c>
      <c r="BU588" s="31" t="s">
        <v>15682</v>
      </c>
      <c r="BV588" s="31" t="s">
        <v>6064</v>
      </c>
      <c r="BW588" s="31" t="e">
        <f t="shared" ca="1" si="92"/>
        <v>#VALUE!</v>
      </c>
      <c r="BX588" s="78" t="e">
        <f t="shared" ca="1" si="93"/>
        <v>#VALUE!</v>
      </c>
      <c r="BY588" s="31"/>
      <c r="BZ588" s="31" t="s">
        <v>19305</v>
      </c>
      <c r="CA588" s="31" t="s">
        <v>2483</v>
      </c>
      <c r="CB588" s="31" t="s">
        <v>2519</v>
      </c>
      <c r="CC588" s="31">
        <v>3</v>
      </c>
      <c r="CD588" s="31">
        <v>1</v>
      </c>
      <c r="CE588" s="31" t="s">
        <v>20085</v>
      </c>
      <c r="CF588" s="31"/>
      <c r="CG588" s="31"/>
      <c r="CH588" s="31"/>
      <c r="CI588" s="31"/>
      <c r="CJ588" s="31"/>
      <c r="CK588" s="31"/>
      <c r="CL588" s="31" t="s">
        <v>28516</v>
      </c>
      <c r="CM588" s="31" t="s">
        <v>21844</v>
      </c>
      <c r="CN588" s="31">
        <v>123</v>
      </c>
      <c r="CO588" s="31" t="s">
        <v>21843</v>
      </c>
      <c r="CP588" s="31" t="s">
        <v>21844</v>
      </c>
      <c r="CQ588" s="31">
        <v>123</v>
      </c>
      <c r="CR588" s="31">
        <v>2307</v>
      </c>
      <c r="CS588" s="31" t="s">
        <v>6175</v>
      </c>
      <c r="CT588" s="31" t="s">
        <v>10204</v>
      </c>
      <c r="CU588" s="31" t="s">
        <v>6176</v>
      </c>
      <c r="CV588" s="31"/>
      <c r="CW588" s="31"/>
      <c r="CX588" s="31"/>
      <c r="CY588" s="31"/>
      <c r="CZ588" s="31"/>
      <c r="DA588" s="31"/>
      <c r="DB588" s="31" t="s">
        <v>8703</v>
      </c>
      <c r="DC588" s="31" t="s">
        <v>11256</v>
      </c>
      <c r="DD588" s="31" t="s">
        <v>11244</v>
      </c>
      <c r="DE588" s="31"/>
      <c r="DF588" s="31" t="s">
        <v>10213</v>
      </c>
      <c r="DG588" s="31" t="s">
        <v>10400</v>
      </c>
      <c r="DH588" s="31" t="s">
        <v>10234</v>
      </c>
      <c r="DI588" s="31" t="s">
        <v>10399</v>
      </c>
      <c r="DJ588" s="31" t="s">
        <v>10368</v>
      </c>
      <c r="DK588" s="31" t="s">
        <v>24819</v>
      </c>
      <c r="DL588" s="31" t="s">
        <v>15612</v>
      </c>
      <c r="DM588" s="38" t="s">
        <v>13915</v>
      </c>
      <c r="DN588" s="38"/>
      <c r="DO588" s="35" t="s">
        <v>33589</v>
      </c>
      <c r="DP588" s="31" t="s">
        <v>13914</v>
      </c>
      <c r="DQ588" s="31" t="s">
        <v>33590</v>
      </c>
      <c r="DR588" s="31"/>
      <c r="DS588" s="31" t="s">
        <v>27751</v>
      </c>
      <c r="DT588" s="31"/>
      <c r="DU588" s="31">
        <v>3</v>
      </c>
      <c r="DV588" s="31" t="s">
        <v>32167</v>
      </c>
      <c r="DW588" s="31"/>
      <c r="DX588" s="31"/>
      <c r="DY588" s="31" t="s">
        <v>34813</v>
      </c>
      <c r="DZ588" s="29">
        <v>44771</v>
      </c>
      <c r="EA588" s="29">
        <v>45867</v>
      </c>
      <c r="EB588" s="31">
        <v>882459</v>
      </c>
      <c r="EC588" s="31" t="s">
        <v>7992</v>
      </c>
      <c r="ED588" s="31" t="s">
        <v>41101</v>
      </c>
      <c r="EE588" s="31" t="s">
        <v>8728</v>
      </c>
      <c r="EF588" s="31"/>
      <c r="EG588" s="31"/>
      <c r="EH588" s="31"/>
      <c r="EI588" s="31"/>
      <c r="EJ588" s="31"/>
    </row>
    <row r="589" spans="1:140" ht="23.25" customHeight="1">
      <c r="A589" s="25">
        <v>587</v>
      </c>
      <c r="B589" s="30" t="s">
        <v>8191</v>
      </c>
      <c r="C589" s="31" t="s">
        <v>2376</v>
      </c>
      <c r="D589" s="30" t="s">
        <v>2376</v>
      </c>
      <c r="E589" s="30"/>
      <c r="F589" s="30" t="s">
        <v>36257</v>
      </c>
      <c r="G589" s="31">
        <f t="shared" si="88"/>
        <v>58</v>
      </c>
      <c r="H589" s="72">
        <f t="shared" si="89"/>
        <v>48611</v>
      </c>
      <c r="I589" s="30"/>
      <c r="J589" s="30" t="s">
        <v>34084</v>
      </c>
      <c r="K589" s="30" t="s">
        <v>4318</v>
      </c>
      <c r="L589" s="31" t="s">
        <v>4318</v>
      </c>
      <c r="M589" s="31" t="s">
        <v>6378</v>
      </c>
      <c r="N589" s="31" t="s">
        <v>5797</v>
      </c>
      <c r="O589" s="31" t="s">
        <v>5271</v>
      </c>
      <c r="P589" s="31" t="s">
        <v>21723</v>
      </c>
      <c r="Q589" s="31" t="s">
        <v>41454</v>
      </c>
      <c r="R589" s="31">
        <v>17</v>
      </c>
      <c r="S589" s="31">
        <v>7</v>
      </c>
      <c r="T589" s="31"/>
      <c r="U589" s="31">
        <v>196</v>
      </c>
      <c r="V589" s="31" t="s">
        <v>324</v>
      </c>
      <c r="W589" s="31" t="s">
        <v>2161</v>
      </c>
      <c r="X589" s="31" t="s">
        <v>2175</v>
      </c>
      <c r="Y589" s="31">
        <f t="shared" ca="1" si="90"/>
        <v>48</v>
      </c>
      <c r="Z589" s="31" t="str">
        <f t="shared" ca="1" si="91"/>
        <v>46-58</v>
      </c>
      <c r="AA589" s="31"/>
      <c r="AB589" s="31" t="s">
        <v>7992</v>
      </c>
      <c r="AC589" s="31" t="s">
        <v>34156</v>
      </c>
      <c r="AD589" s="31" t="s">
        <v>34161</v>
      </c>
      <c r="AE589" s="31" t="s">
        <v>33108</v>
      </c>
      <c r="AF589" s="31" t="s">
        <v>7976</v>
      </c>
      <c r="AG589" s="31" t="s">
        <v>5851</v>
      </c>
      <c r="AH589" s="31" t="s">
        <v>5851</v>
      </c>
      <c r="AI589" s="31" t="s">
        <v>728</v>
      </c>
      <c r="AJ589" s="31" t="s">
        <v>3099</v>
      </c>
      <c r="AK589" s="31" t="s">
        <v>4632</v>
      </c>
      <c r="AL589" s="31">
        <v>2003</v>
      </c>
      <c r="AM589" s="31" t="s">
        <v>6705</v>
      </c>
      <c r="AN589" s="31"/>
      <c r="AO589" s="31"/>
      <c r="AP589" s="31" t="s">
        <v>33108</v>
      </c>
      <c r="AQ589" s="31" t="s">
        <v>23982</v>
      </c>
      <c r="AR589" s="31" t="s">
        <v>34144</v>
      </c>
      <c r="AS589" s="31" t="s">
        <v>34144</v>
      </c>
      <c r="AT589" s="31" t="str">
        <f>_xlfn.IFNA(VLOOKUP(D589,'[1]5. 1 Mei 2022'!$C$7:$F$60,4,FALSE),"")</f>
        <v/>
      </c>
      <c r="AU589" s="31"/>
      <c r="AV589" s="31" t="s">
        <v>7992</v>
      </c>
      <c r="AW589" s="31" t="s">
        <v>24571</v>
      </c>
      <c r="AX589" s="29" t="e">
        <f t="shared" si="86"/>
        <v>#VALUE!</v>
      </c>
      <c r="AY589" s="31" t="s">
        <v>26346</v>
      </c>
      <c r="AZ589" s="31" t="s">
        <v>16848</v>
      </c>
      <c r="BA589" s="30" t="s">
        <v>33108</v>
      </c>
      <c r="BB589" s="31" t="s">
        <v>8024</v>
      </c>
      <c r="BC589" s="31"/>
      <c r="BD589" s="31" t="s">
        <v>7978</v>
      </c>
      <c r="BE589" s="31" t="s">
        <v>7976</v>
      </c>
      <c r="BF589" s="31" t="s">
        <v>7992</v>
      </c>
      <c r="BG589" s="31"/>
      <c r="BH589" s="31"/>
      <c r="BI589" s="31" t="s">
        <v>8137</v>
      </c>
      <c r="BJ589" s="31" t="s">
        <v>20279</v>
      </c>
      <c r="BK589" s="31" t="str">
        <f t="shared" si="87"/>
        <v>III/d</v>
      </c>
      <c r="BL589" s="31" t="s">
        <v>8077</v>
      </c>
      <c r="BM589" s="31"/>
      <c r="BN589" s="31"/>
      <c r="BO589" s="31"/>
      <c r="BP589" s="31"/>
      <c r="BQ589" s="31" t="s">
        <v>20279</v>
      </c>
      <c r="BR589" s="52" t="s">
        <v>30295</v>
      </c>
      <c r="BS589" s="62" t="s">
        <v>40016</v>
      </c>
      <c r="BT589" s="31" t="s">
        <v>3163</v>
      </c>
      <c r="BU589" s="31" t="s">
        <v>3312</v>
      </c>
      <c r="BV589" s="31" t="s">
        <v>4321</v>
      </c>
      <c r="BW589" s="31">
        <f t="shared" ca="1" si="92"/>
        <v>19</v>
      </c>
      <c r="BX589" s="78">
        <f t="shared" ca="1" si="93"/>
        <v>3</v>
      </c>
      <c r="BY589" s="31"/>
      <c r="BZ589" s="31"/>
      <c r="CA589" s="31" t="s">
        <v>2483</v>
      </c>
      <c r="CB589" s="31" t="s">
        <v>2519</v>
      </c>
      <c r="CC589" s="31">
        <v>3</v>
      </c>
      <c r="CD589" s="31">
        <v>1</v>
      </c>
      <c r="CE589" s="31" t="s">
        <v>20085</v>
      </c>
      <c r="CF589" s="31"/>
      <c r="CG589" s="31"/>
      <c r="CH589" s="31"/>
      <c r="CI589" s="31"/>
      <c r="CJ589" s="31"/>
      <c r="CK589" s="31"/>
      <c r="CL589" s="31" t="s">
        <v>36007</v>
      </c>
      <c r="CM589" s="31" t="s">
        <v>32042</v>
      </c>
      <c r="CN589" s="31">
        <v>127</v>
      </c>
      <c r="CO589" s="31" t="s">
        <v>32733</v>
      </c>
      <c r="CP589" s="31" t="s">
        <v>32042</v>
      </c>
      <c r="CQ589" s="31">
        <v>127</v>
      </c>
      <c r="CR589" s="31">
        <v>2177</v>
      </c>
      <c r="CS589" s="31" t="s">
        <v>16392</v>
      </c>
      <c r="CT589" s="31" t="s">
        <v>16393</v>
      </c>
      <c r="CU589" s="31" t="s">
        <v>12463</v>
      </c>
      <c r="CV589" s="31"/>
      <c r="CW589" s="31"/>
      <c r="CX589" s="31"/>
      <c r="CY589" s="31" t="s">
        <v>15909</v>
      </c>
      <c r="CZ589" s="31" t="s">
        <v>15910</v>
      </c>
      <c r="DA589" s="31" t="s">
        <v>15911</v>
      </c>
      <c r="DB589" s="31" t="s">
        <v>25128</v>
      </c>
      <c r="DC589" s="31"/>
      <c r="DD589" s="31"/>
      <c r="DE589" s="31" t="s">
        <v>18699</v>
      </c>
      <c r="DF589" s="31" t="s">
        <v>10213</v>
      </c>
      <c r="DG589" s="31" t="s">
        <v>10400</v>
      </c>
      <c r="DH589" s="31" t="s">
        <v>10234</v>
      </c>
      <c r="DI589" s="31" t="s">
        <v>10399</v>
      </c>
      <c r="DJ589" s="31" t="s">
        <v>10368</v>
      </c>
      <c r="DK589" s="31" t="s">
        <v>24819</v>
      </c>
      <c r="DL589" s="31" t="s">
        <v>15612</v>
      </c>
      <c r="DM589" s="38" t="s">
        <v>11672</v>
      </c>
      <c r="DN589" s="38"/>
      <c r="DO589" s="35">
        <v>0</v>
      </c>
      <c r="DP589" s="31" t="s">
        <v>14378</v>
      </c>
      <c r="DQ589" s="31" t="s">
        <v>14379</v>
      </c>
      <c r="DR589" s="31"/>
      <c r="DS589" s="31" t="s">
        <v>26716</v>
      </c>
      <c r="DT589" s="31" t="s">
        <v>37564</v>
      </c>
      <c r="DU589" s="31">
        <v>1</v>
      </c>
      <c r="DV589" s="31" t="s">
        <v>32165</v>
      </c>
      <c r="DW589" s="31"/>
      <c r="DX589" s="31"/>
      <c r="DY589" s="31" t="s">
        <v>34812</v>
      </c>
      <c r="DZ589" s="29">
        <v>44771</v>
      </c>
      <c r="EA589" s="29">
        <v>45867</v>
      </c>
      <c r="EB589" s="31">
        <v>0</v>
      </c>
      <c r="EC589" s="31" t="s">
        <v>7992</v>
      </c>
      <c r="ED589" s="31" t="s">
        <v>41101</v>
      </c>
      <c r="EE589" s="31" t="s">
        <v>6705</v>
      </c>
      <c r="EF589" s="31"/>
      <c r="EG589" s="31"/>
      <c r="EH589" s="31"/>
      <c r="EI589" s="31"/>
      <c r="EJ589" s="31"/>
    </row>
    <row r="590" spans="1:140" ht="23.25" customHeight="1">
      <c r="A590" s="25">
        <v>588</v>
      </c>
      <c r="B590" s="30" t="s">
        <v>23332</v>
      </c>
      <c r="C590" s="31">
        <v>140326709</v>
      </c>
      <c r="D590" s="30" t="s">
        <v>1219</v>
      </c>
      <c r="E590" s="30"/>
      <c r="F590" s="30" t="s">
        <v>36260</v>
      </c>
      <c r="G590" s="31">
        <f t="shared" si="88"/>
        <v>65</v>
      </c>
      <c r="H590" s="72">
        <f t="shared" si="89"/>
        <v>48274</v>
      </c>
      <c r="I590" s="30"/>
      <c r="J590" s="30" t="s">
        <v>34084</v>
      </c>
      <c r="K590" s="30" t="s">
        <v>4318</v>
      </c>
      <c r="L590" s="31" t="s">
        <v>4318</v>
      </c>
      <c r="M590" s="31" t="s">
        <v>3186</v>
      </c>
      <c r="N590" s="31" t="s">
        <v>4651</v>
      </c>
      <c r="O590" s="31" t="s">
        <v>7595</v>
      </c>
      <c r="P590" s="52" t="s">
        <v>35985</v>
      </c>
      <c r="Q590" s="52" t="s">
        <v>41914</v>
      </c>
      <c r="R590" s="31">
        <v>30</v>
      </c>
      <c r="S590" s="31">
        <v>1</v>
      </c>
      <c r="T590" s="31"/>
      <c r="U590" s="31">
        <v>29</v>
      </c>
      <c r="V590" s="31" t="s">
        <v>6870</v>
      </c>
      <c r="W590" s="31" t="s">
        <v>6910</v>
      </c>
      <c r="X590" s="31" t="s">
        <v>6871</v>
      </c>
      <c r="Y590" s="31">
        <f t="shared" ca="1" si="90"/>
        <v>56</v>
      </c>
      <c r="Z590" s="31" t="str">
        <f t="shared" ca="1" si="91"/>
        <v>46-58</v>
      </c>
      <c r="AA590" s="31"/>
      <c r="AB590" s="31" t="s">
        <v>23260</v>
      </c>
      <c r="AC590" s="31" t="s">
        <v>34155</v>
      </c>
      <c r="AD590" s="31" t="s">
        <v>34161</v>
      </c>
      <c r="AE590" s="31" t="s">
        <v>16833</v>
      </c>
      <c r="AF590" s="31" t="s">
        <v>7976</v>
      </c>
      <c r="AG590" s="31" t="s">
        <v>5851</v>
      </c>
      <c r="AH590" s="31" t="s">
        <v>5851</v>
      </c>
      <c r="AI590" s="31" t="s">
        <v>40276</v>
      </c>
      <c r="AJ590" s="31" t="s">
        <v>4625</v>
      </c>
      <c r="AK590" s="31" t="s">
        <v>5540</v>
      </c>
      <c r="AL590" s="31" t="s">
        <v>5541</v>
      </c>
      <c r="AM590" s="31" t="s">
        <v>2711</v>
      </c>
      <c r="AN590" s="31" t="s">
        <v>23261</v>
      </c>
      <c r="AO590" s="31" t="s">
        <v>23262</v>
      </c>
      <c r="AP590" s="31" t="s">
        <v>16833</v>
      </c>
      <c r="AQ590" s="31" t="s">
        <v>21743</v>
      </c>
      <c r="AR590" s="31" t="s">
        <v>34144</v>
      </c>
      <c r="AS590" s="31" t="s">
        <v>34144</v>
      </c>
      <c r="AT590" s="31" t="str">
        <f>_xlfn.IFNA(VLOOKUP(D590,'[1]5. 1 Mei 2022'!$C$7:$F$60,4,FALSE),"")</f>
        <v/>
      </c>
      <c r="AU590" s="31"/>
      <c r="AV590" s="31" t="s">
        <v>30283</v>
      </c>
      <c r="AW590" s="52" t="s">
        <v>24067</v>
      </c>
      <c r="AX590" s="29">
        <f t="shared" si="86"/>
        <v>46830</v>
      </c>
      <c r="AY590" s="31" t="s">
        <v>26346</v>
      </c>
      <c r="AZ590" s="31" t="s">
        <v>16834</v>
      </c>
      <c r="BA590" s="30" t="s">
        <v>16833</v>
      </c>
      <c r="BB590" s="31"/>
      <c r="BC590" s="31"/>
      <c r="BD590" s="31" t="s">
        <v>30284</v>
      </c>
      <c r="BE590" s="31" t="s">
        <v>7976</v>
      </c>
      <c r="BF590" s="31" t="s">
        <v>30283</v>
      </c>
      <c r="BG590" s="31"/>
      <c r="BH590" s="31"/>
      <c r="BI590" s="31" t="s">
        <v>8137</v>
      </c>
      <c r="BJ590" s="31" t="s">
        <v>21630</v>
      </c>
      <c r="BK590" s="31" t="str">
        <f t="shared" si="87"/>
        <v>IV/d</v>
      </c>
      <c r="BL590" s="31" t="s">
        <v>8077</v>
      </c>
      <c r="BM590" s="31"/>
      <c r="BN590" s="31"/>
      <c r="BO590" s="31"/>
      <c r="BP590" s="31" t="s">
        <v>1498</v>
      </c>
      <c r="BQ590" s="31" t="s">
        <v>21630</v>
      </c>
      <c r="BR590" s="52" t="s">
        <v>39651</v>
      </c>
      <c r="BS590" s="31" t="s">
        <v>25693</v>
      </c>
      <c r="BT590" s="31" t="s">
        <v>5142</v>
      </c>
      <c r="BU590" s="31"/>
      <c r="BV590" s="31" t="s">
        <v>2849</v>
      </c>
      <c r="BW590" s="31">
        <f t="shared" ca="1" si="92"/>
        <v>20</v>
      </c>
      <c r="BX590" s="78">
        <f t="shared" ca="1" si="93"/>
        <v>3</v>
      </c>
      <c r="BY590" s="31"/>
      <c r="BZ590" s="31"/>
      <c r="CA590" s="31" t="s">
        <v>2483</v>
      </c>
      <c r="CB590" s="31" t="s">
        <v>2519</v>
      </c>
      <c r="CC590" s="31">
        <v>2</v>
      </c>
      <c r="CD590" s="31">
        <v>1</v>
      </c>
      <c r="CE590" s="31" t="s">
        <v>20085</v>
      </c>
      <c r="CF590" s="31"/>
      <c r="CG590" s="31">
        <v>2007</v>
      </c>
      <c r="CH590" s="31"/>
      <c r="CI590" s="31"/>
      <c r="CJ590" s="31"/>
      <c r="CK590" s="31"/>
      <c r="CL590" s="31" t="s">
        <v>33712</v>
      </c>
      <c r="CM590" s="31" t="s">
        <v>32466</v>
      </c>
      <c r="CN590" s="31">
        <v>127</v>
      </c>
      <c r="CO590" s="31" t="s">
        <v>32465</v>
      </c>
      <c r="CP590" s="31" t="s">
        <v>32466</v>
      </c>
      <c r="CQ590" s="31">
        <v>127</v>
      </c>
      <c r="CR590" s="31">
        <v>2154</v>
      </c>
      <c r="CS590" s="31" t="s">
        <v>10077</v>
      </c>
      <c r="CT590" s="31" t="s">
        <v>10076</v>
      </c>
      <c r="CU590" s="31" t="s">
        <v>10078</v>
      </c>
      <c r="CV590" s="31" t="s">
        <v>25634</v>
      </c>
      <c r="CW590" s="31" t="s">
        <v>20128</v>
      </c>
      <c r="CX590" s="31" t="s">
        <v>25627</v>
      </c>
      <c r="CY590" s="31" t="s">
        <v>8490</v>
      </c>
      <c r="CZ590" s="31" t="s">
        <v>8555</v>
      </c>
      <c r="DA590" s="31" t="s">
        <v>8491</v>
      </c>
      <c r="DB590" s="31" t="s">
        <v>18533</v>
      </c>
      <c r="DC590" s="31" t="s">
        <v>18534</v>
      </c>
      <c r="DD590" s="31" t="s">
        <v>18535</v>
      </c>
      <c r="DE590" s="31"/>
      <c r="DF590" s="31" t="s">
        <v>25639</v>
      </c>
      <c r="DG590" s="31" t="s">
        <v>25640</v>
      </c>
      <c r="DH590" s="31" t="s">
        <v>18699</v>
      </c>
      <c r="DI590" s="31" t="s">
        <v>18379</v>
      </c>
      <c r="DJ590" s="31" t="s">
        <v>18380</v>
      </c>
      <c r="DK590" s="31" t="s">
        <v>25644</v>
      </c>
      <c r="DL590" s="31" t="s">
        <v>25643</v>
      </c>
      <c r="DM590" s="38" t="s">
        <v>9074</v>
      </c>
      <c r="DN590" s="38"/>
      <c r="DO590" s="35" t="s">
        <v>20346</v>
      </c>
      <c r="DP590" s="31" t="s">
        <v>12668</v>
      </c>
      <c r="DQ590" s="31" t="s">
        <v>12667</v>
      </c>
      <c r="DR590" s="31"/>
      <c r="DS590" s="31" t="s">
        <v>26743</v>
      </c>
      <c r="DT590" s="31" t="s">
        <v>37565</v>
      </c>
      <c r="DU590" s="31">
        <v>3</v>
      </c>
      <c r="DV590" s="31" t="s">
        <v>32167</v>
      </c>
      <c r="DW590" s="31"/>
      <c r="DX590" s="31"/>
      <c r="DY590" s="31" t="s">
        <v>32804</v>
      </c>
      <c r="DZ590" s="31" t="s">
        <v>21717</v>
      </c>
      <c r="EA590" s="31" t="s">
        <v>32805</v>
      </c>
      <c r="EB590" s="31">
        <v>0</v>
      </c>
      <c r="EC590" s="31" t="s">
        <v>40137</v>
      </c>
      <c r="ED590" s="31" t="s">
        <v>41101</v>
      </c>
      <c r="EE590" s="31" t="s">
        <v>2711</v>
      </c>
      <c r="EF590" s="31" t="s">
        <v>2711</v>
      </c>
      <c r="EG590" s="31" t="s">
        <v>41189</v>
      </c>
      <c r="EH590" s="31" t="s">
        <v>41770</v>
      </c>
      <c r="EI590" s="31">
        <v>2020</v>
      </c>
      <c r="EJ590" s="31">
        <v>2023</v>
      </c>
    </row>
    <row r="591" spans="1:140" ht="23.25" customHeight="1">
      <c r="A591" s="25">
        <v>589</v>
      </c>
      <c r="B591" s="30" t="s">
        <v>19790</v>
      </c>
      <c r="C591" s="31">
        <v>140377433</v>
      </c>
      <c r="D591" s="30" t="s">
        <v>3961</v>
      </c>
      <c r="E591" s="30"/>
      <c r="F591" s="30" t="s">
        <v>36253</v>
      </c>
      <c r="G591" s="31">
        <f t="shared" si="88"/>
        <v>60</v>
      </c>
      <c r="H591" s="72">
        <f t="shared" si="89"/>
        <v>50161</v>
      </c>
      <c r="I591" s="30"/>
      <c r="J591" s="30" t="s">
        <v>34084</v>
      </c>
      <c r="K591" s="30" t="s">
        <v>4318</v>
      </c>
      <c r="L591" s="31" t="s">
        <v>4318</v>
      </c>
      <c r="M591" s="31" t="s">
        <v>3186</v>
      </c>
      <c r="N591" s="31" t="s">
        <v>7120</v>
      </c>
      <c r="O591" s="31" t="s">
        <v>3943</v>
      </c>
      <c r="P591" s="31" t="s">
        <v>30542</v>
      </c>
      <c r="Q591" s="31"/>
      <c r="R591" s="31">
        <v>14</v>
      </c>
      <c r="S591" s="31">
        <v>0</v>
      </c>
      <c r="T591" s="31"/>
      <c r="U591" s="31">
        <v>105</v>
      </c>
      <c r="V591" s="31" t="s">
        <v>320</v>
      </c>
      <c r="W591" s="31" t="s">
        <v>1728</v>
      </c>
      <c r="X591" s="31" t="s">
        <v>4198</v>
      </c>
      <c r="Y591" s="31" t="e">
        <f t="shared" ca="1" si="90"/>
        <v>#VALUE!</v>
      </c>
      <c r="Z591" s="31" t="e">
        <f t="shared" ca="1" si="91"/>
        <v>#VALUE!</v>
      </c>
      <c r="AA591" s="31"/>
      <c r="AB591" s="31" t="s">
        <v>16551</v>
      </c>
      <c r="AC591" s="31" t="s">
        <v>34155</v>
      </c>
      <c r="AD591" s="31" t="s">
        <v>34161</v>
      </c>
      <c r="AE591" s="31" t="s">
        <v>16842</v>
      </c>
      <c r="AF591" s="31" t="s">
        <v>7976</v>
      </c>
      <c r="AG591" s="31" t="s">
        <v>5851</v>
      </c>
      <c r="AH591" s="31" t="s">
        <v>5851</v>
      </c>
      <c r="AI591" s="31" t="s">
        <v>40276</v>
      </c>
      <c r="AJ591" s="31">
        <v>4102132103</v>
      </c>
      <c r="AK591" s="31" t="s">
        <v>7027</v>
      </c>
      <c r="AL591" s="31" t="s">
        <v>7028</v>
      </c>
      <c r="AM591" s="31" t="s">
        <v>2711</v>
      </c>
      <c r="AN591" s="31" t="s">
        <v>10195</v>
      </c>
      <c r="AO591" s="31" t="s">
        <v>19791</v>
      </c>
      <c r="AP591" s="31" t="s">
        <v>32846</v>
      </c>
      <c r="AQ591" s="31" t="s">
        <v>21743</v>
      </c>
      <c r="AR591" s="31" t="s">
        <v>34143</v>
      </c>
      <c r="AS591" s="31" t="s">
        <v>34143</v>
      </c>
      <c r="AT591" s="31" t="str">
        <f>_xlfn.IFNA(VLOOKUP(D591,'[1]5. 1 Mei 2022'!$C$7:$F$60,4,FALSE),"")</f>
        <v/>
      </c>
      <c r="AU591" s="31" t="s">
        <v>34271</v>
      </c>
      <c r="AV591" s="31" t="s">
        <v>33088</v>
      </c>
      <c r="AW591" s="31" t="s">
        <v>21743</v>
      </c>
      <c r="AX591" s="29">
        <f t="shared" si="86"/>
        <v>46509</v>
      </c>
      <c r="AY591" s="31" t="s">
        <v>11416</v>
      </c>
      <c r="AZ591" s="31" t="s">
        <v>32855</v>
      </c>
      <c r="BA591" s="30" t="s">
        <v>32846</v>
      </c>
      <c r="BB591" s="31"/>
      <c r="BC591" s="31"/>
      <c r="BD591" s="31" t="s">
        <v>7972</v>
      </c>
      <c r="BE591" s="31" t="s">
        <v>7976</v>
      </c>
      <c r="BF591" s="31" t="s">
        <v>33088</v>
      </c>
      <c r="BG591" s="31"/>
      <c r="BH591" s="31"/>
      <c r="BI591" s="31" t="s">
        <v>8137</v>
      </c>
      <c r="BJ591" s="31" t="s">
        <v>20308</v>
      </c>
      <c r="BK591" s="31" t="str">
        <f t="shared" si="87"/>
        <v>IV/a</v>
      </c>
      <c r="BL591" s="31" t="s">
        <v>8077</v>
      </c>
      <c r="BM591" s="31"/>
      <c r="BN591" s="31"/>
      <c r="BO591" s="31"/>
      <c r="BP591" s="31" t="s">
        <v>1498</v>
      </c>
      <c r="BQ591" s="31" t="s">
        <v>20308</v>
      </c>
      <c r="BR591" s="31" t="s">
        <v>26137</v>
      </c>
      <c r="BS591" s="31" t="s">
        <v>30443</v>
      </c>
      <c r="BT591" s="31" t="s">
        <v>1935</v>
      </c>
      <c r="BU591" s="31" t="s">
        <v>717</v>
      </c>
      <c r="BV591" s="31" t="s">
        <v>7035</v>
      </c>
      <c r="BW591" s="31">
        <f t="shared" ca="1" si="92"/>
        <v>15</v>
      </c>
      <c r="BX591" s="78">
        <f t="shared" ca="1" si="93"/>
        <v>3</v>
      </c>
      <c r="BY591" s="31"/>
      <c r="BZ591" s="31"/>
      <c r="CA591" s="31" t="s">
        <v>2483</v>
      </c>
      <c r="CB591" s="31" t="s">
        <v>2519</v>
      </c>
      <c r="CC591" s="31">
        <v>1</v>
      </c>
      <c r="CD591" s="31">
        <v>1</v>
      </c>
      <c r="CE591" s="31" t="s">
        <v>20085</v>
      </c>
      <c r="CF591" s="31"/>
      <c r="CG591" s="31"/>
      <c r="CH591" s="31"/>
      <c r="CI591" s="31"/>
      <c r="CJ591" s="31"/>
      <c r="CK591" s="31"/>
      <c r="CL591" s="31" t="s">
        <v>33882</v>
      </c>
      <c r="CM591" s="31" t="s">
        <v>33883</v>
      </c>
      <c r="CN591" s="31">
        <v>127</v>
      </c>
      <c r="CO591" s="31" t="s">
        <v>33884</v>
      </c>
      <c r="CP591" s="31" t="s">
        <v>33883</v>
      </c>
      <c r="CQ591" s="31">
        <v>127</v>
      </c>
      <c r="CR591" s="31">
        <v>2203</v>
      </c>
      <c r="CS591" s="31" t="s">
        <v>10431</v>
      </c>
      <c r="CT591" s="31" t="s">
        <v>10428</v>
      </c>
      <c r="CU591" s="31" t="s">
        <v>10432</v>
      </c>
      <c r="CV591" s="31" t="s">
        <v>23962</v>
      </c>
      <c r="CW591" s="31" t="s">
        <v>23963</v>
      </c>
      <c r="CX591" s="31" t="s">
        <v>23937</v>
      </c>
      <c r="CY591" s="31" t="s">
        <v>10350</v>
      </c>
      <c r="CZ591" s="31" t="s">
        <v>8555</v>
      </c>
      <c r="DA591" s="31" t="s">
        <v>10247</v>
      </c>
      <c r="DB591" s="31" t="s">
        <v>8703</v>
      </c>
      <c r="DC591" s="31" t="s">
        <v>18692</v>
      </c>
      <c r="DD591" s="31" t="s">
        <v>18658</v>
      </c>
      <c r="DE591" s="31" t="s">
        <v>18699</v>
      </c>
      <c r="DF591" s="31" t="s">
        <v>25639</v>
      </c>
      <c r="DG591" s="31" t="s">
        <v>25640</v>
      </c>
      <c r="DH591" s="31" t="s">
        <v>18699</v>
      </c>
      <c r="DI591" s="31" t="s">
        <v>18455</v>
      </c>
      <c r="DJ591" s="31" t="s">
        <v>18456</v>
      </c>
      <c r="DK591" s="31" t="s">
        <v>25644</v>
      </c>
      <c r="DL591" s="31" t="s">
        <v>25643</v>
      </c>
      <c r="DM591" s="38" t="s">
        <v>18778</v>
      </c>
      <c r="DN591" s="38"/>
      <c r="DO591" s="35"/>
      <c r="DP591" s="31" t="s">
        <v>15162</v>
      </c>
      <c r="DQ591" s="31" t="s">
        <v>15163</v>
      </c>
      <c r="DR591" s="31"/>
      <c r="DS591" s="31" t="s">
        <v>2492</v>
      </c>
      <c r="DT591" s="31"/>
      <c r="DU591" s="31">
        <v>3</v>
      </c>
      <c r="DV591" s="31" t="s">
        <v>32167</v>
      </c>
      <c r="DW591" s="31"/>
      <c r="DX591" s="31"/>
      <c r="DY591" s="31" t="s">
        <v>37177</v>
      </c>
      <c r="DZ591" s="52" t="s">
        <v>23138</v>
      </c>
      <c r="EA591" s="52" t="s">
        <v>36106</v>
      </c>
      <c r="EB591" s="31">
        <v>0</v>
      </c>
      <c r="EC591" s="31" t="s">
        <v>40137</v>
      </c>
      <c r="ED591" s="31" t="s">
        <v>41100</v>
      </c>
      <c r="EE591" s="31" t="s">
        <v>2711</v>
      </c>
      <c r="EF591" s="31" t="s">
        <v>2711</v>
      </c>
      <c r="EG591" s="31" t="s">
        <v>41198</v>
      </c>
      <c r="EH591" s="31"/>
      <c r="EI591" s="31"/>
      <c r="EJ591" s="31"/>
    </row>
    <row r="592" spans="1:140" ht="23.25" customHeight="1">
      <c r="A592" s="25">
        <v>590</v>
      </c>
      <c r="B592" s="30" t="s">
        <v>25771</v>
      </c>
      <c r="C592" s="31" t="s">
        <v>3555</v>
      </c>
      <c r="D592" s="30" t="s">
        <v>12599</v>
      </c>
      <c r="E592" s="30"/>
      <c r="F592" s="30" t="s">
        <v>36257</v>
      </c>
      <c r="G592" s="31">
        <f t="shared" si="88"/>
        <v>58</v>
      </c>
      <c r="H592" s="72">
        <f t="shared" si="89"/>
        <v>47453</v>
      </c>
      <c r="I592" s="30"/>
      <c r="J592" s="30" t="s">
        <v>34084</v>
      </c>
      <c r="K592" s="30" t="s">
        <v>4318</v>
      </c>
      <c r="L592" s="31" t="s">
        <v>4318</v>
      </c>
      <c r="M592" s="31" t="s">
        <v>6378</v>
      </c>
      <c r="N592" s="31" t="s">
        <v>5797</v>
      </c>
      <c r="O592" s="31" t="s">
        <v>5271</v>
      </c>
      <c r="P592" s="52" t="s">
        <v>24630</v>
      </c>
      <c r="Q592" s="31" t="s">
        <v>39378</v>
      </c>
      <c r="R592" s="31">
        <v>12</v>
      </c>
      <c r="S592" s="31">
        <v>6</v>
      </c>
      <c r="T592" s="31"/>
      <c r="U592" s="31">
        <v>617</v>
      </c>
      <c r="V592" s="31" t="s">
        <v>19334</v>
      </c>
      <c r="W592" s="31" t="s">
        <v>6322</v>
      </c>
      <c r="X592" s="31" t="s">
        <v>2056</v>
      </c>
      <c r="Y592" s="31" t="e">
        <f t="shared" ca="1" si="90"/>
        <v>#VALUE!</v>
      </c>
      <c r="Z592" s="31" t="e">
        <f t="shared" ca="1" si="91"/>
        <v>#VALUE!</v>
      </c>
      <c r="AA592" s="31"/>
      <c r="AB592" s="31" t="s">
        <v>25026</v>
      </c>
      <c r="AC592" s="31" t="s">
        <v>34155</v>
      </c>
      <c r="AD592" s="31" t="s">
        <v>34161</v>
      </c>
      <c r="AE592" s="31" t="s">
        <v>33103</v>
      </c>
      <c r="AF592" s="31" t="s">
        <v>7976</v>
      </c>
      <c r="AG592" s="31" t="s">
        <v>5851</v>
      </c>
      <c r="AH592" s="31" t="s">
        <v>5851</v>
      </c>
      <c r="AI592" s="31" t="s">
        <v>40276</v>
      </c>
      <c r="AJ592" s="31">
        <v>4103090064</v>
      </c>
      <c r="AK592" s="31" t="s">
        <v>2114</v>
      </c>
      <c r="AL592" s="31" t="s">
        <v>4618</v>
      </c>
      <c r="AM592" s="31" t="s">
        <v>2711</v>
      </c>
      <c r="AN592" s="31" t="s">
        <v>25027</v>
      </c>
      <c r="AO592" s="31" t="s">
        <v>1300</v>
      </c>
      <c r="AP592" s="31" t="s">
        <v>33103</v>
      </c>
      <c r="AQ592" s="31"/>
      <c r="AR592" s="31" t="s">
        <v>34143</v>
      </c>
      <c r="AS592" s="31" t="s">
        <v>34143</v>
      </c>
      <c r="AT592" s="31" t="str">
        <f>_xlfn.IFNA(VLOOKUP(D592,'[1]5. 1 Mei 2022'!$C$7:$F$60,4,FALSE),"")</f>
        <v/>
      </c>
      <c r="AU592" s="31"/>
      <c r="AV592" s="31" t="s">
        <v>30286</v>
      </c>
      <c r="AW592" s="31" t="s">
        <v>21746</v>
      </c>
      <c r="AX592" s="29">
        <f t="shared" si="86"/>
        <v>46585</v>
      </c>
      <c r="AY592" s="31" t="s">
        <v>26346</v>
      </c>
      <c r="AZ592" s="31" t="s">
        <v>16854</v>
      </c>
      <c r="BA592" s="30" t="s">
        <v>33103</v>
      </c>
      <c r="BB592" s="31"/>
      <c r="BC592" s="31"/>
      <c r="BD592" s="31" t="s">
        <v>30284</v>
      </c>
      <c r="BE592" s="31" t="s">
        <v>7976</v>
      </c>
      <c r="BF592" s="31" t="s">
        <v>30286</v>
      </c>
      <c r="BG592" s="31"/>
      <c r="BH592" s="31"/>
      <c r="BI592" s="31" t="s">
        <v>8137</v>
      </c>
      <c r="BJ592" s="31" t="s">
        <v>20279</v>
      </c>
      <c r="BK592" s="31" t="str">
        <f t="shared" si="87"/>
        <v>III/d</v>
      </c>
      <c r="BL592" s="31" t="s">
        <v>8077</v>
      </c>
      <c r="BM592" s="31"/>
      <c r="BN592" s="31"/>
      <c r="BO592" s="31"/>
      <c r="BP592" s="31" t="s">
        <v>1498</v>
      </c>
      <c r="BQ592" s="31" t="s">
        <v>20279</v>
      </c>
      <c r="BR592" s="52" t="s">
        <v>39748</v>
      </c>
      <c r="BS592" s="52" t="s">
        <v>39379</v>
      </c>
      <c r="BT592" s="31" t="s">
        <v>3503</v>
      </c>
      <c r="BU592" s="31" t="s">
        <v>15682</v>
      </c>
      <c r="BV592" s="31" t="s">
        <v>4179</v>
      </c>
      <c r="BW592" s="31">
        <f t="shared" ca="1" si="92"/>
        <v>13</v>
      </c>
      <c r="BX592" s="78">
        <f t="shared" ca="1" si="93"/>
        <v>3</v>
      </c>
      <c r="BY592" s="31"/>
      <c r="BZ592" s="31"/>
      <c r="CA592" s="31" t="s">
        <v>2483</v>
      </c>
      <c r="CB592" s="31" t="s">
        <v>2406</v>
      </c>
      <c r="CC592" s="31"/>
      <c r="CD592" s="31"/>
      <c r="CE592" s="31" t="s">
        <v>20085</v>
      </c>
      <c r="CF592" s="31"/>
      <c r="CG592" s="31"/>
      <c r="CH592" s="31"/>
      <c r="CI592" s="31"/>
      <c r="CJ592" s="31"/>
      <c r="CK592" s="31"/>
      <c r="CL592" s="31" t="s">
        <v>25656</v>
      </c>
      <c r="CM592" s="31" t="s">
        <v>24984</v>
      </c>
      <c r="CN592" s="31">
        <v>124</v>
      </c>
      <c r="CO592" s="31" t="s">
        <v>25824</v>
      </c>
      <c r="CP592" s="31" t="s">
        <v>24984</v>
      </c>
      <c r="CQ592" s="31">
        <v>124</v>
      </c>
      <c r="CR592" s="31">
        <v>2242</v>
      </c>
      <c r="CS592" s="31" t="s">
        <v>25657</v>
      </c>
      <c r="CT592" s="31" t="s">
        <v>25658</v>
      </c>
      <c r="CU592" s="31" t="s">
        <v>25659</v>
      </c>
      <c r="CV592" s="31" t="s">
        <v>25637</v>
      </c>
      <c r="CW592" s="31" t="s">
        <v>20128</v>
      </c>
      <c r="CX592" s="31" t="s">
        <v>25627</v>
      </c>
      <c r="CY592" s="31" t="s">
        <v>10248</v>
      </c>
      <c r="CZ592" s="31" t="s">
        <v>10249</v>
      </c>
      <c r="DA592" s="31" t="s">
        <v>10247</v>
      </c>
      <c r="DB592" s="31" t="s">
        <v>16740</v>
      </c>
      <c r="DC592" s="31" t="s">
        <v>16739</v>
      </c>
      <c r="DD592" s="31" t="s">
        <v>4972</v>
      </c>
      <c r="DE592" s="31"/>
      <c r="DF592" s="31" t="s">
        <v>25639</v>
      </c>
      <c r="DG592" s="31" t="s">
        <v>25640</v>
      </c>
      <c r="DH592" s="31" t="s">
        <v>21554</v>
      </c>
      <c r="DI592" s="31" t="s">
        <v>15864</v>
      </c>
      <c r="DJ592" s="31" t="s">
        <v>15865</v>
      </c>
      <c r="DK592" s="31" t="s">
        <v>25644</v>
      </c>
      <c r="DL592" s="31" t="s">
        <v>25643</v>
      </c>
      <c r="DM592" s="38" t="s">
        <v>9085</v>
      </c>
      <c r="DN592" s="38"/>
      <c r="DO592" s="35" t="s">
        <v>10643</v>
      </c>
      <c r="DP592" s="31" t="s">
        <v>10839</v>
      </c>
      <c r="DQ592" s="31" t="s">
        <v>5519</v>
      </c>
      <c r="DR592" s="31"/>
      <c r="DS592" s="31" t="s">
        <v>7921</v>
      </c>
      <c r="DT592" s="31" t="s">
        <v>37566</v>
      </c>
      <c r="DU592" s="31">
        <v>3</v>
      </c>
      <c r="DV592" s="31" t="s">
        <v>32167</v>
      </c>
      <c r="DW592" s="31"/>
      <c r="DX592" s="31"/>
      <c r="DY592" s="31" t="s">
        <v>33517</v>
      </c>
      <c r="DZ592" s="31" t="s">
        <v>21730</v>
      </c>
      <c r="EA592" s="31" t="s">
        <v>33516</v>
      </c>
      <c r="EB592" s="31">
        <v>0</v>
      </c>
      <c r="EC592" s="31" t="s">
        <v>40137</v>
      </c>
      <c r="ED592" s="31" t="s">
        <v>41101</v>
      </c>
      <c r="EE592" s="31" t="s">
        <v>7596</v>
      </c>
      <c r="EF592" s="31" t="s">
        <v>2711</v>
      </c>
      <c r="EG592" s="31" t="s">
        <v>41197</v>
      </c>
      <c r="EH592" s="31"/>
      <c r="EI592" s="31"/>
      <c r="EJ592" s="31"/>
    </row>
    <row r="593" spans="1:140" ht="23.25" customHeight="1">
      <c r="A593" s="25">
        <v>591</v>
      </c>
      <c r="B593" s="30" t="s">
        <v>32955</v>
      </c>
      <c r="C593" s="31" t="s">
        <v>4318</v>
      </c>
      <c r="D593" s="30" t="s">
        <v>20594</v>
      </c>
      <c r="E593" s="30"/>
      <c r="F593" s="30" t="s">
        <v>36257</v>
      </c>
      <c r="G593" s="31">
        <f t="shared" si="88"/>
        <v>58</v>
      </c>
      <c r="H593" s="72">
        <f t="shared" si="89"/>
        <v>52657</v>
      </c>
      <c r="I593" s="30"/>
      <c r="J593" s="30" t="s">
        <v>34084</v>
      </c>
      <c r="K593" s="30" t="s">
        <v>4318</v>
      </c>
      <c r="L593" s="31" t="s">
        <v>4318</v>
      </c>
      <c r="M593" s="31" t="s">
        <v>3186</v>
      </c>
      <c r="N593" s="31" t="s">
        <v>4008</v>
      </c>
      <c r="O593" s="31" t="s">
        <v>4320</v>
      </c>
      <c r="P593" s="31" t="s">
        <v>30542</v>
      </c>
      <c r="Q593" s="31"/>
      <c r="R593" s="31">
        <v>4</v>
      </c>
      <c r="S593" s="31">
        <v>0</v>
      </c>
      <c r="T593" s="31"/>
      <c r="U593" s="31">
        <v>42</v>
      </c>
      <c r="V593" s="31" t="s">
        <v>24944</v>
      </c>
      <c r="W593" s="31" t="s">
        <v>5646</v>
      </c>
      <c r="X593" s="31" t="s">
        <v>20595</v>
      </c>
      <c r="Y593" s="31" t="e">
        <f t="shared" ca="1" si="90"/>
        <v>#VALUE!</v>
      </c>
      <c r="Z593" s="31" t="e">
        <f t="shared" ca="1" si="91"/>
        <v>#VALUE!</v>
      </c>
      <c r="AA593" s="31"/>
      <c r="AB593" s="31" t="s">
        <v>32557</v>
      </c>
      <c r="AC593" s="31" t="s">
        <v>34155</v>
      </c>
      <c r="AD593" s="31" t="s">
        <v>34161</v>
      </c>
      <c r="AE593" s="31" t="s">
        <v>16833</v>
      </c>
      <c r="AF593" s="31" t="s">
        <v>7976</v>
      </c>
      <c r="AG593" s="31" t="s">
        <v>5851</v>
      </c>
      <c r="AH593" s="31" t="s">
        <v>5851</v>
      </c>
      <c r="AI593" s="31" t="s">
        <v>40276</v>
      </c>
      <c r="AJ593" s="31" t="s">
        <v>22345</v>
      </c>
      <c r="AK593" s="31" t="s">
        <v>22346</v>
      </c>
      <c r="AL593" s="31" t="s">
        <v>14010</v>
      </c>
      <c r="AM593" s="31" t="s">
        <v>4050</v>
      </c>
      <c r="AN593" s="31" t="s">
        <v>32558</v>
      </c>
      <c r="AO593" s="31" t="s">
        <v>29326</v>
      </c>
      <c r="AP593" s="31" t="s">
        <v>16833</v>
      </c>
      <c r="AQ593" s="31" t="s">
        <v>20630</v>
      </c>
      <c r="AR593" s="31" t="s">
        <v>34143</v>
      </c>
      <c r="AS593" s="31" t="s">
        <v>34143</v>
      </c>
      <c r="AT593" s="31" t="str">
        <f>_xlfn.IFNA(VLOOKUP(D593,'[1]5. 1 Mei 2022'!$C$7:$F$60,4,FALSE),"")</f>
        <v/>
      </c>
      <c r="AU593" s="31"/>
      <c r="AV593" s="31" t="s">
        <v>30286</v>
      </c>
      <c r="AW593" s="31" t="s">
        <v>20332</v>
      </c>
      <c r="AX593" s="29">
        <f t="shared" si="86"/>
        <v>46524</v>
      </c>
      <c r="AY593" s="31" t="s">
        <v>26346</v>
      </c>
      <c r="AZ593" s="31" t="s">
        <v>16834</v>
      </c>
      <c r="BA593" s="30" t="s">
        <v>16833</v>
      </c>
      <c r="BB593" s="31"/>
      <c r="BC593" s="31"/>
      <c r="BD593" s="31" t="s">
        <v>30284</v>
      </c>
      <c r="BE593" s="31" t="s">
        <v>7976</v>
      </c>
      <c r="BF593" s="31" t="s">
        <v>30286</v>
      </c>
      <c r="BG593" s="31"/>
      <c r="BH593" s="31"/>
      <c r="BI593" s="31" t="s">
        <v>8137</v>
      </c>
      <c r="BJ593" s="31" t="s">
        <v>20279</v>
      </c>
      <c r="BK593" s="31" t="str">
        <f t="shared" si="87"/>
        <v>III/c</v>
      </c>
      <c r="BL593" s="31" t="s">
        <v>8077</v>
      </c>
      <c r="BM593" s="31"/>
      <c r="BN593" s="31"/>
      <c r="BO593" s="31"/>
      <c r="BP593" s="31"/>
      <c r="BQ593" s="31" t="s">
        <v>20279</v>
      </c>
      <c r="BR593" s="31" t="s">
        <v>26137</v>
      </c>
      <c r="BS593" s="31" t="s">
        <v>30448</v>
      </c>
      <c r="BT593" s="31" t="s">
        <v>19644</v>
      </c>
      <c r="BU593" s="31" t="s">
        <v>21685</v>
      </c>
      <c r="BV593" s="31" t="s">
        <v>19644</v>
      </c>
      <c r="BW593" s="31">
        <f t="shared" ca="1" si="92"/>
        <v>5</v>
      </c>
      <c r="BX593" s="78">
        <f t="shared" ca="1" si="93"/>
        <v>3</v>
      </c>
      <c r="BY593" s="31"/>
      <c r="BZ593" s="31" t="s">
        <v>26505</v>
      </c>
      <c r="CA593" s="31" t="s">
        <v>4239</v>
      </c>
      <c r="CB593" s="31" t="s">
        <v>2519</v>
      </c>
      <c r="CC593" s="31"/>
      <c r="CD593" s="31">
        <v>1</v>
      </c>
      <c r="CE593" s="31"/>
      <c r="CF593" s="31"/>
      <c r="CG593" s="31"/>
      <c r="CH593" s="31"/>
      <c r="CI593" s="31"/>
      <c r="CJ593" s="31"/>
      <c r="CK593" s="31"/>
      <c r="CL593" s="31" t="s">
        <v>33529</v>
      </c>
      <c r="CM593" s="31" t="s">
        <v>23267</v>
      </c>
      <c r="CN593" s="31">
        <v>124</v>
      </c>
      <c r="CO593" s="31" t="s">
        <v>21831</v>
      </c>
      <c r="CP593" s="31" t="s">
        <v>21832</v>
      </c>
      <c r="CQ593" s="31">
        <v>123</v>
      </c>
      <c r="CR593" s="31">
        <v>2395</v>
      </c>
      <c r="CS593" s="31" t="s">
        <v>22674</v>
      </c>
      <c r="CT593" s="31" t="s">
        <v>22675</v>
      </c>
      <c r="CU593" s="31" t="s">
        <v>22676</v>
      </c>
      <c r="CV593" s="31" t="s">
        <v>22342</v>
      </c>
      <c r="CW593" s="31" t="s">
        <v>8740</v>
      </c>
      <c r="CX593" s="31" t="s">
        <v>19619</v>
      </c>
      <c r="CY593" s="31" t="s">
        <v>22343</v>
      </c>
      <c r="CZ593" s="31" t="s">
        <v>22344</v>
      </c>
      <c r="DA593" s="31" t="s">
        <v>19619</v>
      </c>
      <c r="DB593" s="31" t="s">
        <v>22138</v>
      </c>
      <c r="DC593" s="31"/>
      <c r="DD593" s="31"/>
      <c r="DE593" s="31"/>
      <c r="DF593" s="31" t="s">
        <v>25639</v>
      </c>
      <c r="DG593" s="31" t="s">
        <v>25640</v>
      </c>
      <c r="DH593" s="31" t="s">
        <v>25129</v>
      </c>
      <c r="DI593" s="31"/>
      <c r="DJ593" s="31"/>
      <c r="DK593" s="31" t="s">
        <v>25644</v>
      </c>
      <c r="DL593" s="31" t="s">
        <v>25643</v>
      </c>
      <c r="DM593" s="38" t="s">
        <v>20982</v>
      </c>
      <c r="DN593" s="38"/>
      <c r="DO593" s="35"/>
      <c r="DP593" s="31" t="s">
        <v>20984</v>
      </c>
      <c r="DQ593" s="31" t="s">
        <v>20983</v>
      </c>
      <c r="DR593" s="31"/>
      <c r="DS593" s="31" t="s">
        <v>21998</v>
      </c>
      <c r="DT593" s="31" t="s">
        <v>37567</v>
      </c>
      <c r="DU593" s="31">
        <v>3</v>
      </c>
      <c r="DV593" s="31" t="s">
        <v>32167</v>
      </c>
      <c r="DW593" s="31"/>
      <c r="DX593" s="31"/>
      <c r="DY593" s="31" t="s">
        <v>32956</v>
      </c>
      <c r="DZ593" s="31" t="s">
        <v>20909</v>
      </c>
      <c r="EA593" s="31" t="s">
        <v>32957</v>
      </c>
      <c r="EB593" s="31">
        <v>0</v>
      </c>
      <c r="EC593" s="31" t="s">
        <v>40137</v>
      </c>
      <c r="ED593" s="31" t="s">
        <v>41101</v>
      </c>
      <c r="EE593" s="31" t="s">
        <v>41777</v>
      </c>
      <c r="EF593" s="31" t="s">
        <v>4050</v>
      </c>
      <c r="EG593" s="31" t="s">
        <v>41189</v>
      </c>
      <c r="EH593" s="31"/>
      <c r="EI593" s="31"/>
      <c r="EJ593" s="31"/>
    </row>
    <row r="594" spans="1:140" ht="23.25" customHeight="1">
      <c r="A594" s="25">
        <v>592</v>
      </c>
      <c r="B594" s="30" t="s">
        <v>35720</v>
      </c>
      <c r="C594" s="31" t="s">
        <v>4318</v>
      </c>
      <c r="D594" s="30" t="s">
        <v>29982</v>
      </c>
      <c r="E594" s="30"/>
      <c r="F594" s="30" t="s">
        <v>36258</v>
      </c>
      <c r="G594" s="31">
        <f t="shared" si="88"/>
        <v>58</v>
      </c>
      <c r="H594" s="72">
        <f t="shared" si="89"/>
        <v>53144</v>
      </c>
      <c r="I594" s="30"/>
      <c r="J594" s="30" t="s">
        <v>34084</v>
      </c>
      <c r="K594" s="30" t="s">
        <v>4318</v>
      </c>
      <c r="L594" s="31" t="s">
        <v>4318</v>
      </c>
      <c r="M594" s="31" t="s">
        <v>3186</v>
      </c>
      <c r="N594" s="31" t="s">
        <v>3311</v>
      </c>
      <c r="O594" s="31" t="s">
        <v>2534</v>
      </c>
      <c r="P594" s="31" t="s">
        <v>30295</v>
      </c>
      <c r="Q594" s="31"/>
      <c r="R594" s="31">
        <v>1</v>
      </c>
      <c r="S594" s="31">
        <v>0</v>
      </c>
      <c r="T594" s="31"/>
      <c r="U594" s="31"/>
      <c r="V594" s="31"/>
      <c r="W594" s="31" t="s">
        <v>5776</v>
      </c>
      <c r="X594" s="31" t="s">
        <v>30046</v>
      </c>
      <c r="Y594" s="31">
        <f t="shared" ca="1" si="90"/>
        <v>36</v>
      </c>
      <c r="Z594" s="31" t="str">
        <f t="shared" ca="1" si="91"/>
        <v>36-45</v>
      </c>
      <c r="AA594" s="31"/>
      <c r="AB594" s="31" t="s">
        <v>35716</v>
      </c>
      <c r="AC594" s="31" t="s">
        <v>34155</v>
      </c>
      <c r="AD594" s="31" t="s">
        <v>34161</v>
      </c>
      <c r="AE594" s="31" t="s">
        <v>16849</v>
      </c>
      <c r="AF594" s="31" t="s">
        <v>7976</v>
      </c>
      <c r="AG594" s="31" t="s">
        <v>5851</v>
      </c>
      <c r="AH594" s="31" t="s">
        <v>5851</v>
      </c>
      <c r="AI594" s="31" t="s">
        <v>40276</v>
      </c>
      <c r="AJ594" s="31">
        <v>1306492414</v>
      </c>
      <c r="AK594" s="31" t="s">
        <v>30365</v>
      </c>
      <c r="AL594" s="31" t="s">
        <v>25352</v>
      </c>
      <c r="AM594" s="31" t="s">
        <v>2711</v>
      </c>
      <c r="AN594" s="31" t="s">
        <v>35721</v>
      </c>
      <c r="AO594" s="52" t="s">
        <v>18637</v>
      </c>
      <c r="AP594" s="31" t="s">
        <v>16849</v>
      </c>
      <c r="AQ594" s="31" t="s">
        <v>30074</v>
      </c>
      <c r="AR594" s="31" t="s">
        <v>34144</v>
      </c>
      <c r="AS594" s="31" t="s">
        <v>34144</v>
      </c>
      <c r="AT594" s="31" t="str">
        <f>_xlfn.IFNA(VLOOKUP(D594,'[1]5. 1 Mei 2022'!$C$7:$F$60,4,FALSE),"")</f>
        <v/>
      </c>
      <c r="AU594" s="31"/>
      <c r="AV594" s="31" t="s">
        <v>7981</v>
      </c>
      <c r="AW594" s="31" t="s">
        <v>30074</v>
      </c>
      <c r="AX594" s="29">
        <f t="shared" si="86"/>
        <v>46103</v>
      </c>
      <c r="AY594" s="31" t="s">
        <v>26346</v>
      </c>
      <c r="AZ594" s="31" t="s">
        <v>16850</v>
      </c>
      <c r="BA594" s="30" t="s">
        <v>16849</v>
      </c>
      <c r="BB594" s="31"/>
      <c r="BC594" s="31"/>
      <c r="BD594" s="31" t="s">
        <v>7978</v>
      </c>
      <c r="BE594" s="31" t="s">
        <v>7976</v>
      </c>
      <c r="BF594" s="31" t="s">
        <v>7981</v>
      </c>
      <c r="BG594" s="31"/>
      <c r="BH594" s="31"/>
      <c r="BI594" s="31"/>
      <c r="BJ594" s="31"/>
      <c r="BK594" s="31" t="str">
        <f t="shared" si="87"/>
        <v>III/b</v>
      </c>
      <c r="BL594" s="31" t="s">
        <v>8077</v>
      </c>
      <c r="BM594" s="31"/>
      <c r="BN594" s="31"/>
      <c r="BO594" s="31"/>
      <c r="BP594" s="31"/>
      <c r="BQ594" s="31" t="s">
        <v>20298</v>
      </c>
      <c r="BR594" s="29">
        <v>44739</v>
      </c>
      <c r="BS594" s="52" t="s">
        <v>34685</v>
      </c>
      <c r="BT594" s="31" t="s">
        <v>26137</v>
      </c>
      <c r="BU594" s="31" t="s">
        <v>30295</v>
      </c>
      <c r="BV594" s="31" t="s">
        <v>26137</v>
      </c>
      <c r="BW594" s="31">
        <f t="shared" ca="1" si="92"/>
        <v>3</v>
      </c>
      <c r="BX594" s="78">
        <f t="shared" ca="1" si="93"/>
        <v>2</v>
      </c>
      <c r="BY594" s="31"/>
      <c r="BZ594" s="31"/>
      <c r="CA594" s="31" t="s">
        <v>2483</v>
      </c>
      <c r="CB594" s="31" t="s">
        <v>2519</v>
      </c>
      <c r="CC594" s="31">
        <v>2</v>
      </c>
      <c r="CD594" s="31">
        <v>1</v>
      </c>
      <c r="CE594" s="31"/>
      <c r="CF594" s="31"/>
      <c r="CG594" s="31"/>
      <c r="CH594" s="31"/>
      <c r="CI594" s="31"/>
      <c r="CJ594" s="31"/>
      <c r="CK594" s="31"/>
      <c r="CL594" s="31" t="s">
        <v>32742</v>
      </c>
      <c r="CM594" s="31" t="s">
        <v>30571</v>
      </c>
      <c r="CN594" s="31">
        <v>125</v>
      </c>
      <c r="CO594" s="31" t="s">
        <v>31085</v>
      </c>
      <c r="CP594" s="31" t="s">
        <v>30571</v>
      </c>
      <c r="CQ594" s="31">
        <v>125</v>
      </c>
      <c r="CR594" s="31"/>
      <c r="CS594" s="31" t="s">
        <v>25123</v>
      </c>
      <c r="CT594" s="31"/>
      <c r="CU594" s="31"/>
      <c r="CV594" s="31"/>
      <c r="CW594" s="31"/>
      <c r="CX594" s="31"/>
      <c r="CY594" s="31"/>
      <c r="CZ594" s="31"/>
      <c r="DA594" s="31"/>
      <c r="DB594" s="31" t="s">
        <v>25128</v>
      </c>
      <c r="DC594" s="31"/>
      <c r="DD594" s="31"/>
      <c r="DE594" s="31"/>
      <c r="DF594" s="31"/>
      <c r="DG594" s="31"/>
      <c r="DH594" s="31"/>
      <c r="DI594" s="31"/>
      <c r="DJ594" s="31"/>
      <c r="DK594" s="31"/>
      <c r="DL594" s="31"/>
      <c r="DM594" s="38" t="s">
        <v>30846</v>
      </c>
      <c r="DN594" s="38"/>
      <c r="DO594" s="35"/>
      <c r="DP594" s="31" t="s">
        <v>30844</v>
      </c>
      <c r="DQ594" s="31" t="s">
        <v>30845</v>
      </c>
      <c r="DR594" s="31"/>
      <c r="DS594" s="31" t="s">
        <v>30092</v>
      </c>
      <c r="DT594" s="31" t="s">
        <v>30843</v>
      </c>
      <c r="DU594" s="31">
        <v>3</v>
      </c>
      <c r="DV594" s="31" t="s">
        <v>32167</v>
      </c>
      <c r="DW594" s="31"/>
      <c r="DX594" s="31"/>
      <c r="DY594" s="31" t="s">
        <v>35722</v>
      </c>
      <c r="DZ594" s="52" t="s">
        <v>21686</v>
      </c>
      <c r="EA594" s="52" t="s">
        <v>35718</v>
      </c>
      <c r="EB594" s="31">
        <v>0</v>
      </c>
      <c r="EC594" s="31" t="s">
        <v>40137</v>
      </c>
      <c r="ED594" s="31" t="s">
        <v>41101</v>
      </c>
      <c r="EE594" s="31" t="s">
        <v>2711</v>
      </c>
      <c r="EF594" s="31" t="s">
        <v>2711</v>
      </c>
      <c r="EG594" s="31"/>
      <c r="EH594" s="31"/>
      <c r="EI594" s="31"/>
      <c r="EJ594" s="31"/>
    </row>
    <row r="595" spans="1:140" ht="23.25" customHeight="1">
      <c r="A595" s="25">
        <v>593</v>
      </c>
      <c r="B595" s="30" t="s">
        <v>17926</v>
      </c>
      <c r="C595" s="31">
        <v>140377145</v>
      </c>
      <c r="D595" s="30" t="s">
        <v>1232</v>
      </c>
      <c r="E595" s="30"/>
      <c r="F595" s="30" t="s">
        <v>36257</v>
      </c>
      <c r="G595" s="31">
        <f t="shared" si="88"/>
        <v>58</v>
      </c>
      <c r="H595" s="72">
        <f t="shared" si="89"/>
        <v>49491</v>
      </c>
      <c r="I595" s="30"/>
      <c r="J595" s="30" t="s">
        <v>34084</v>
      </c>
      <c r="K595" s="30" t="s">
        <v>4318</v>
      </c>
      <c r="L595" s="31" t="s">
        <v>4318</v>
      </c>
      <c r="M595" s="31" t="s">
        <v>3186</v>
      </c>
      <c r="N595" s="31" t="s">
        <v>5797</v>
      </c>
      <c r="O595" s="31" t="s">
        <v>5271</v>
      </c>
      <c r="P595" s="31" t="s">
        <v>15640</v>
      </c>
      <c r="Q595" s="31"/>
      <c r="R595" s="31">
        <v>16</v>
      </c>
      <c r="S595" s="31">
        <v>0</v>
      </c>
      <c r="T595" s="31"/>
      <c r="U595" s="31">
        <v>122</v>
      </c>
      <c r="V595" s="31" t="s">
        <v>2570</v>
      </c>
      <c r="W595" s="31" t="s">
        <v>739</v>
      </c>
      <c r="X595" s="31" t="s">
        <v>6209</v>
      </c>
      <c r="Y595" s="31">
        <f t="shared" ca="1" si="90"/>
        <v>46</v>
      </c>
      <c r="Z595" s="31" t="str">
        <f t="shared" ca="1" si="91"/>
        <v>46-58</v>
      </c>
      <c r="AA595" s="31"/>
      <c r="AB595" s="31" t="s">
        <v>4238</v>
      </c>
      <c r="AC595" s="31" t="s">
        <v>34154</v>
      </c>
      <c r="AD595" s="31" t="s">
        <v>34161</v>
      </c>
      <c r="AE595" s="31" t="s">
        <v>16830</v>
      </c>
      <c r="AF595" s="31" t="s">
        <v>7976</v>
      </c>
      <c r="AG595" s="31" t="s">
        <v>5851</v>
      </c>
      <c r="AH595" s="31" t="s">
        <v>5851</v>
      </c>
      <c r="AI595" s="31" t="s">
        <v>40275</v>
      </c>
      <c r="AJ595" s="31" t="s">
        <v>21526</v>
      </c>
      <c r="AK595" s="31" t="s">
        <v>21527</v>
      </c>
      <c r="AL595" s="31" t="s">
        <v>16570</v>
      </c>
      <c r="AM595" s="31" t="s">
        <v>2711</v>
      </c>
      <c r="AN595" s="31"/>
      <c r="AO595" s="31"/>
      <c r="AP595" s="31" t="s">
        <v>16830</v>
      </c>
      <c r="AQ595" s="31" t="s">
        <v>17080</v>
      </c>
      <c r="AR595" s="31" t="s">
        <v>34144</v>
      </c>
      <c r="AS595" s="31" t="s">
        <v>34144</v>
      </c>
      <c r="AT595" s="31" t="str">
        <f>_xlfn.IFNA(VLOOKUP(D595,'[1]5. 1 Mei 2022'!$C$7:$F$60,4,FALSE),"")</f>
        <v/>
      </c>
      <c r="AU595" s="31"/>
      <c r="AV595" s="31" t="s">
        <v>14099</v>
      </c>
      <c r="AW595" s="31" t="s">
        <v>24827</v>
      </c>
      <c r="AX595" s="29" t="e">
        <f t="shared" si="86"/>
        <v>#VALUE!</v>
      </c>
      <c r="AY595" s="31" t="s">
        <v>26346</v>
      </c>
      <c r="AZ595" s="31" t="s">
        <v>16832</v>
      </c>
      <c r="BA595" s="30" t="s">
        <v>16830</v>
      </c>
      <c r="BB595" s="31"/>
      <c r="BC595" s="31"/>
      <c r="BD595" s="31" t="s">
        <v>7978</v>
      </c>
      <c r="BE595" s="31" t="s">
        <v>7976</v>
      </c>
      <c r="BF595" s="31" t="s">
        <v>14099</v>
      </c>
      <c r="BG595" s="31"/>
      <c r="BH595" s="31"/>
      <c r="BI595" s="31" t="s">
        <v>8137</v>
      </c>
      <c r="BJ595" s="31" t="s">
        <v>20279</v>
      </c>
      <c r="BK595" s="31" t="str">
        <f t="shared" si="87"/>
        <v>III/d</v>
      </c>
      <c r="BL595" s="31" t="s">
        <v>8077</v>
      </c>
      <c r="BM595" s="31"/>
      <c r="BN595" s="31"/>
      <c r="BO595" s="31"/>
      <c r="BP595" s="31" t="s">
        <v>1498</v>
      </c>
      <c r="BQ595" s="31" t="s">
        <v>20279</v>
      </c>
      <c r="BR595" s="31" t="s">
        <v>17826</v>
      </c>
      <c r="BS595" s="31" t="s">
        <v>29896</v>
      </c>
      <c r="BT595" s="31" t="s">
        <v>1935</v>
      </c>
      <c r="BU595" s="31" t="s">
        <v>3372</v>
      </c>
      <c r="BV595" s="31" t="s">
        <v>5272</v>
      </c>
      <c r="BW595" s="31">
        <f t="shared" ca="1" si="92"/>
        <v>15</v>
      </c>
      <c r="BX595" s="78">
        <f t="shared" ca="1" si="93"/>
        <v>3</v>
      </c>
      <c r="BY595" s="31"/>
      <c r="BZ595" s="31" t="s">
        <v>7341</v>
      </c>
      <c r="CA595" s="31" t="s">
        <v>2483</v>
      </c>
      <c r="CB595" s="31" t="s">
        <v>2519</v>
      </c>
      <c r="CC595" s="31">
        <v>2</v>
      </c>
      <c r="CD595" s="31">
        <v>1</v>
      </c>
      <c r="CE595" s="31" t="s">
        <v>20085</v>
      </c>
      <c r="CF595" s="31"/>
      <c r="CG595" s="31"/>
      <c r="CH595" s="31"/>
      <c r="CI595" s="31"/>
      <c r="CJ595" s="31"/>
      <c r="CK595" s="31"/>
      <c r="CL595" s="31" t="s">
        <v>31093</v>
      </c>
      <c r="CM595" s="31" t="s">
        <v>31094</v>
      </c>
      <c r="CN595" s="31">
        <v>126</v>
      </c>
      <c r="CO595" s="31" t="s">
        <v>31613</v>
      </c>
      <c r="CP595" s="31" t="s">
        <v>31094</v>
      </c>
      <c r="CQ595" s="31">
        <v>126</v>
      </c>
      <c r="CR595" s="31">
        <v>2198</v>
      </c>
      <c r="CS595" s="31" t="s">
        <v>3916</v>
      </c>
      <c r="CT595" s="31"/>
      <c r="CU595" s="31" t="s">
        <v>3917</v>
      </c>
      <c r="CV595" s="31" t="s">
        <v>18645</v>
      </c>
      <c r="CW595" s="31" t="s">
        <v>16454</v>
      </c>
      <c r="CX595" s="31" t="s">
        <v>6510</v>
      </c>
      <c r="CY595" s="31" t="s">
        <v>8557</v>
      </c>
      <c r="CZ595" s="31" t="s">
        <v>8555</v>
      </c>
      <c r="DA595" s="31" t="s">
        <v>926</v>
      </c>
      <c r="DB595" s="31" t="s">
        <v>18532</v>
      </c>
      <c r="DC595" s="31" t="s">
        <v>18536</v>
      </c>
      <c r="DD595" s="31" t="s">
        <v>18537</v>
      </c>
      <c r="DE595" s="31"/>
      <c r="DF595" s="31" t="s">
        <v>25639</v>
      </c>
      <c r="DG595" s="31" t="s">
        <v>25640</v>
      </c>
      <c r="DH595" s="31" t="s">
        <v>18698</v>
      </c>
      <c r="DI595" s="31" t="s">
        <v>18566</v>
      </c>
      <c r="DJ595" s="31" t="s">
        <v>18567</v>
      </c>
      <c r="DK595" s="31" t="s">
        <v>25644</v>
      </c>
      <c r="DL595" s="31" t="s">
        <v>25643</v>
      </c>
      <c r="DM595" s="38" t="s">
        <v>9032</v>
      </c>
      <c r="DN595" s="38"/>
      <c r="DO595" s="35">
        <v>0</v>
      </c>
      <c r="DP595" s="31" t="s">
        <v>19376</v>
      </c>
      <c r="DQ595" s="31" t="s">
        <v>19377</v>
      </c>
      <c r="DR595" s="31"/>
      <c r="DS595" s="31" t="s">
        <v>5576</v>
      </c>
      <c r="DT595" s="31"/>
      <c r="DU595" s="31">
        <v>3</v>
      </c>
      <c r="DV595" s="31" t="s">
        <v>32167</v>
      </c>
      <c r="DW595" s="31"/>
      <c r="DX595" s="31"/>
      <c r="DY595" s="31"/>
      <c r="DZ595" s="31"/>
      <c r="EA595" s="31"/>
      <c r="EB595" s="31">
        <v>0</v>
      </c>
      <c r="EC595" s="31" t="s">
        <v>40137</v>
      </c>
      <c r="ED595" s="31" t="s">
        <v>41101</v>
      </c>
      <c r="EE595" s="31" t="s">
        <v>2711</v>
      </c>
      <c r="EF595" s="31" t="s">
        <v>2711</v>
      </c>
      <c r="EG595" s="31"/>
      <c r="EH595" s="31" t="s">
        <v>41770</v>
      </c>
      <c r="EI595" s="31">
        <v>2021</v>
      </c>
      <c r="EJ595" s="31">
        <v>2023</v>
      </c>
    </row>
    <row r="596" spans="1:140" ht="23.25" customHeight="1">
      <c r="A596" s="25">
        <v>594</v>
      </c>
      <c r="B596" s="30" t="s">
        <v>33093</v>
      </c>
      <c r="C596" s="31" t="s">
        <v>4318</v>
      </c>
      <c r="D596" s="30" t="s">
        <v>7295</v>
      </c>
      <c r="E596" s="30"/>
      <c r="F596" s="30" t="s">
        <v>36253</v>
      </c>
      <c r="G596" s="31">
        <f t="shared" si="88"/>
        <v>60</v>
      </c>
      <c r="H596" s="72">
        <f t="shared" si="89"/>
        <v>48305</v>
      </c>
      <c r="I596" s="30"/>
      <c r="J596" s="30" t="s">
        <v>34084</v>
      </c>
      <c r="K596" s="30" t="s">
        <v>4318</v>
      </c>
      <c r="L596" s="31" t="s">
        <v>4318</v>
      </c>
      <c r="M596" s="31" t="s">
        <v>3186</v>
      </c>
      <c r="N596" s="31" t="s">
        <v>2297</v>
      </c>
      <c r="O596" s="31" t="s">
        <v>6405</v>
      </c>
      <c r="P596" s="31" t="s">
        <v>18412</v>
      </c>
      <c r="Q596" s="31"/>
      <c r="R596" s="31">
        <v>21</v>
      </c>
      <c r="S596" s="31">
        <v>0</v>
      </c>
      <c r="T596" s="31"/>
      <c r="U596" s="31">
        <v>139</v>
      </c>
      <c r="V596" s="31"/>
      <c r="W596" s="31" t="s">
        <v>5070</v>
      </c>
      <c r="X596" s="31" t="s">
        <v>7643</v>
      </c>
      <c r="Y596" s="31">
        <f t="shared" ca="1" si="90"/>
        <v>51</v>
      </c>
      <c r="Z596" s="31" t="str">
        <f t="shared" ca="1" si="91"/>
        <v>46-58</v>
      </c>
      <c r="AA596" s="31"/>
      <c r="AB596" s="31" t="s">
        <v>38916</v>
      </c>
      <c r="AC596" s="31" t="s">
        <v>34155</v>
      </c>
      <c r="AD596" s="31" t="s">
        <v>34161</v>
      </c>
      <c r="AE596" s="31" t="s">
        <v>33100</v>
      </c>
      <c r="AF596" s="31" t="s">
        <v>7976</v>
      </c>
      <c r="AG596" s="31" t="s">
        <v>5851</v>
      </c>
      <c r="AH596" s="31" t="s">
        <v>5851</v>
      </c>
      <c r="AI596" s="31" t="s">
        <v>40276</v>
      </c>
      <c r="AJ596" s="31" t="s">
        <v>5071</v>
      </c>
      <c r="AK596" s="31" t="s">
        <v>5072</v>
      </c>
      <c r="AL596" s="31" t="s">
        <v>6332</v>
      </c>
      <c r="AM596" s="31" t="s">
        <v>2711</v>
      </c>
      <c r="AN596" s="31" t="s">
        <v>29325</v>
      </c>
      <c r="AO596" s="31"/>
      <c r="AP596" s="31" t="s">
        <v>33100</v>
      </c>
      <c r="AQ596" s="31" t="s">
        <v>21726</v>
      </c>
      <c r="AR596" s="31" t="s">
        <v>34143</v>
      </c>
      <c r="AS596" s="31" t="s">
        <v>34143</v>
      </c>
      <c r="AT596" s="31" t="str">
        <f>_xlfn.IFNA(VLOOKUP(D596,'[1]5. 1 Mei 2022'!$C$7:$F$60,4,FALSE),"")</f>
        <v/>
      </c>
      <c r="AU596" s="31"/>
      <c r="AV596" s="31" t="s">
        <v>30283</v>
      </c>
      <c r="AW596" s="31" t="s">
        <v>21726</v>
      </c>
      <c r="AX596" s="29">
        <f t="shared" si="86"/>
        <v>46520</v>
      </c>
      <c r="AY596" s="31" t="s">
        <v>26346</v>
      </c>
      <c r="AZ596" s="31" t="s">
        <v>16837</v>
      </c>
      <c r="BA596" s="30" t="s">
        <v>33100</v>
      </c>
      <c r="BB596" s="31"/>
      <c r="BC596" s="31"/>
      <c r="BD596" s="31" t="s">
        <v>30284</v>
      </c>
      <c r="BE596" s="31" t="s">
        <v>7976</v>
      </c>
      <c r="BF596" s="31" t="s">
        <v>30283</v>
      </c>
      <c r="BG596" s="31"/>
      <c r="BH596" s="31"/>
      <c r="BI596" s="31" t="s">
        <v>8137</v>
      </c>
      <c r="BJ596" s="31" t="s">
        <v>21647</v>
      </c>
      <c r="BK596" s="31" t="str">
        <f t="shared" si="87"/>
        <v>IV/c</v>
      </c>
      <c r="BL596" s="31" t="s">
        <v>8077</v>
      </c>
      <c r="BM596" s="31"/>
      <c r="BN596" s="31"/>
      <c r="BO596" s="31"/>
      <c r="BP596" s="31"/>
      <c r="BQ596" s="31" t="s">
        <v>21647</v>
      </c>
      <c r="BR596" s="31" t="s">
        <v>30290</v>
      </c>
      <c r="BS596" s="31" t="s">
        <v>32101</v>
      </c>
      <c r="BT596" s="31"/>
      <c r="BU596" s="31"/>
      <c r="BV596" s="31" t="s">
        <v>2915</v>
      </c>
      <c r="BW596" s="31">
        <f t="shared" ca="1" si="92"/>
        <v>11</v>
      </c>
      <c r="BX596" s="78">
        <f t="shared" ca="1" si="93"/>
        <v>3</v>
      </c>
      <c r="BY596" s="31"/>
      <c r="BZ596" s="31"/>
      <c r="CA596" s="31" t="s">
        <v>2483</v>
      </c>
      <c r="CB596" s="31" t="s">
        <v>2519</v>
      </c>
      <c r="CC596" s="31">
        <v>3</v>
      </c>
      <c r="CD596" s="31">
        <v>1</v>
      </c>
      <c r="CE596" s="31" t="s">
        <v>20085</v>
      </c>
      <c r="CF596" s="31"/>
      <c r="CG596" s="31"/>
      <c r="CH596" s="31"/>
      <c r="CI596" s="31"/>
      <c r="CJ596" s="31"/>
      <c r="CK596" s="31"/>
      <c r="CL596" s="31" t="s">
        <v>33542</v>
      </c>
      <c r="CM596" s="31" t="s">
        <v>33543</v>
      </c>
      <c r="CN596" s="31">
        <v>127</v>
      </c>
      <c r="CO596" s="31" t="s">
        <v>33544</v>
      </c>
      <c r="CP596" s="31" t="s">
        <v>33543</v>
      </c>
      <c r="CQ596" s="31">
        <v>127</v>
      </c>
      <c r="CR596" s="31">
        <v>2306</v>
      </c>
      <c r="CS596" s="31" t="s">
        <v>10435</v>
      </c>
      <c r="CT596" s="31" t="s">
        <v>10433</v>
      </c>
      <c r="CU596" s="31" t="s">
        <v>10421</v>
      </c>
      <c r="CV596" s="31" t="s">
        <v>10350</v>
      </c>
      <c r="CW596" s="31" t="s">
        <v>8563</v>
      </c>
      <c r="CX596" s="31" t="s">
        <v>10247</v>
      </c>
      <c r="CY596" s="31" t="s">
        <v>10351</v>
      </c>
      <c r="CZ596" s="31" t="s">
        <v>10352</v>
      </c>
      <c r="DA596" s="31" t="s">
        <v>10353</v>
      </c>
      <c r="DB596" s="31" t="s">
        <v>8703</v>
      </c>
      <c r="DC596" s="31" t="s">
        <v>10082</v>
      </c>
      <c r="DD596" s="31">
        <v>41368</v>
      </c>
      <c r="DE596" s="31"/>
      <c r="DF596" s="31" t="s">
        <v>25639</v>
      </c>
      <c r="DG596" s="31" t="s">
        <v>25640</v>
      </c>
      <c r="DH596" s="31" t="s">
        <v>18699</v>
      </c>
      <c r="DI596" s="31"/>
      <c r="DJ596" s="31"/>
      <c r="DK596" s="31" t="s">
        <v>25644</v>
      </c>
      <c r="DL596" s="31" t="s">
        <v>25643</v>
      </c>
      <c r="DM596" s="38" t="s">
        <v>9098</v>
      </c>
      <c r="DN596" s="38"/>
      <c r="DO596" s="35">
        <v>0</v>
      </c>
      <c r="DP596" s="31" t="s">
        <v>14305</v>
      </c>
      <c r="DQ596" s="31" t="s">
        <v>14306</v>
      </c>
      <c r="DR596" s="31"/>
      <c r="DS596" s="31" t="s">
        <v>26752</v>
      </c>
      <c r="DT596" s="31"/>
      <c r="DU596" s="31">
        <v>3</v>
      </c>
      <c r="DV596" s="31" t="s">
        <v>32167</v>
      </c>
      <c r="DW596" s="31"/>
      <c r="DX596" s="31"/>
      <c r="DY596" s="31" t="s">
        <v>33698</v>
      </c>
      <c r="DZ596" s="31" t="s">
        <v>18891</v>
      </c>
      <c r="EA596" s="31" t="s">
        <v>33699</v>
      </c>
      <c r="EB596" s="31">
        <v>0</v>
      </c>
      <c r="EC596" s="31" t="s">
        <v>40137</v>
      </c>
      <c r="ED596" s="31" t="s">
        <v>41101</v>
      </c>
      <c r="EE596" s="31" t="s">
        <v>2711</v>
      </c>
      <c r="EF596" s="31" t="s">
        <v>2711</v>
      </c>
      <c r="EG596" s="31" t="s">
        <v>41193</v>
      </c>
      <c r="EH596" s="31"/>
      <c r="EI596" s="31"/>
      <c r="EJ596" s="31"/>
    </row>
    <row r="597" spans="1:140" ht="23.25" customHeight="1">
      <c r="A597" s="25">
        <v>595</v>
      </c>
      <c r="B597" s="30" t="s">
        <v>8200</v>
      </c>
      <c r="C597" s="31">
        <v>480130606</v>
      </c>
      <c r="D597" s="30" t="s">
        <v>502</v>
      </c>
      <c r="E597" s="30"/>
      <c r="F597" s="30" t="s">
        <v>36257</v>
      </c>
      <c r="G597" s="31">
        <f t="shared" si="88"/>
        <v>58</v>
      </c>
      <c r="H597" s="72">
        <f t="shared" si="89"/>
        <v>50375</v>
      </c>
      <c r="I597" s="30"/>
      <c r="J597" s="30" t="s">
        <v>34084</v>
      </c>
      <c r="K597" s="30" t="s">
        <v>4318</v>
      </c>
      <c r="L597" s="31" t="s">
        <v>4318</v>
      </c>
      <c r="M597" s="31" t="s">
        <v>3186</v>
      </c>
      <c r="N597" s="31" t="s">
        <v>7120</v>
      </c>
      <c r="O597" s="31" t="s">
        <v>3943</v>
      </c>
      <c r="P597" s="31" t="s">
        <v>21532</v>
      </c>
      <c r="Q597" s="31"/>
      <c r="R597" s="31">
        <v>16</v>
      </c>
      <c r="S597" s="31">
        <v>0</v>
      </c>
      <c r="T597" s="31"/>
      <c r="U597" s="31">
        <v>84</v>
      </c>
      <c r="V597" s="31"/>
      <c r="W597" s="31" t="s">
        <v>2471</v>
      </c>
      <c r="X597" s="31" t="s">
        <v>3209</v>
      </c>
      <c r="Y597" s="31" t="e">
        <f t="shared" ca="1" si="90"/>
        <v>#VALUE!</v>
      </c>
      <c r="Z597" s="31" t="e">
        <f t="shared" ca="1" si="91"/>
        <v>#VALUE!</v>
      </c>
      <c r="AA597" s="31"/>
      <c r="AB597" s="31" t="s">
        <v>7992</v>
      </c>
      <c r="AC597" s="31" t="s">
        <v>34153</v>
      </c>
      <c r="AD597" s="31" t="s">
        <v>34194</v>
      </c>
      <c r="AE597" s="31"/>
      <c r="AF597" s="31" t="s">
        <v>7976</v>
      </c>
      <c r="AG597" s="31" t="s">
        <v>5851</v>
      </c>
      <c r="AH597" s="31" t="s">
        <v>5851</v>
      </c>
      <c r="AI597" s="31" t="s">
        <v>728</v>
      </c>
      <c r="AJ597" s="31"/>
      <c r="AK597" s="31" t="s">
        <v>5121</v>
      </c>
      <c r="AL597" s="31" t="s">
        <v>5122</v>
      </c>
      <c r="AM597" s="31" t="s">
        <v>7700</v>
      </c>
      <c r="AN597" s="31"/>
      <c r="AO597" s="31"/>
      <c r="AP597" s="31" t="s">
        <v>33761</v>
      </c>
      <c r="AQ597" s="31" t="s">
        <v>717</v>
      </c>
      <c r="AR597" s="31" t="s">
        <v>34148</v>
      </c>
      <c r="AS597" s="31" t="s">
        <v>34148</v>
      </c>
      <c r="AT597" s="31" t="str">
        <f>_xlfn.IFNA(VLOOKUP(D597,'[1]5. 1 Mei 2022'!$C$7:$F$60,4,FALSE),"")</f>
        <v/>
      </c>
      <c r="AU597" s="31"/>
      <c r="AV597" s="31" t="s">
        <v>5449</v>
      </c>
      <c r="AW597" s="31"/>
      <c r="AX597" s="29">
        <f t="shared" si="86"/>
        <v>1903</v>
      </c>
      <c r="AY597" s="31" t="s">
        <v>26342</v>
      </c>
      <c r="AZ597" s="31" t="s">
        <v>536</v>
      </c>
      <c r="BA597" s="30" t="s">
        <v>33761</v>
      </c>
      <c r="BB597" s="31"/>
      <c r="BC597" s="31"/>
      <c r="BD597" s="31" t="s">
        <v>21142</v>
      </c>
      <c r="BE597" s="31" t="s">
        <v>7968</v>
      </c>
      <c r="BF597" s="31" t="s">
        <v>5449</v>
      </c>
      <c r="BG597" s="31"/>
      <c r="BH597" s="31"/>
      <c r="BI597" s="31"/>
      <c r="BJ597" s="31" t="s">
        <v>5447</v>
      </c>
      <c r="BK597" s="31" t="str">
        <f t="shared" si="87"/>
        <v>IV/a</v>
      </c>
      <c r="BL597" s="31" t="s">
        <v>8078</v>
      </c>
      <c r="BM597" s="31"/>
      <c r="BN597" s="31"/>
      <c r="BO597" s="31"/>
      <c r="BP597" s="31" t="s">
        <v>1498</v>
      </c>
      <c r="BQ597" s="31" t="s">
        <v>3369</v>
      </c>
      <c r="BR597" s="31" t="s">
        <v>717</v>
      </c>
      <c r="BS597" s="31">
        <v>204135</v>
      </c>
      <c r="BT597" s="31" t="s">
        <v>2481</v>
      </c>
      <c r="BU597" s="31"/>
      <c r="BV597" s="31" t="s">
        <v>5272</v>
      </c>
      <c r="BW597" s="31">
        <f t="shared" ca="1" si="92"/>
        <v>15</v>
      </c>
      <c r="BX597" s="78">
        <f t="shared" ca="1" si="93"/>
        <v>3</v>
      </c>
      <c r="BY597" s="31"/>
      <c r="BZ597" s="31"/>
      <c r="CA597" s="31" t="s">
        <v>2483</v>
      </c>
      <c r="CB597" s="31" t="s">
        <v>2519</v>
      </c>
      <c r="CC597" s="31"/>
      <c r="CD597" s="31">
        <v>1</v>
      </c>
      <c r="CE597" s="31" t="s">
        <v>20085</v>
      </c>
      <c r="CF597" s="31"/>
      <c r="CG597" s="31"/>
      <c r="CH597" s="31"/>
      <c r="CI597" s="31"/>
      <c r="CJ597" s="31"/>
      <c r="CK597" s="31"/>
      <c r="CL597" s="31"/>
      <c r="CM597" s="31"/>
      <c r="CN597" s="31"/>
      <c r="CO597" s="31"/>
      <c r="CP597" s="31"/>
      <c r="CQ597" s="31"/>
      <c r="CR597" s="31">
        <v>2199</v>
      </c>
      <c r="CS597" s="31" t="s">
        <v>17467</v>
      </c>
      <c r="CT597" s="31" t="s">
        <v>17468</v>
      </c>
      <c r="CU597" s="31" t="s">
        <v>16996</v>
      </c>
      <c r="CV597" s="31" t="s">
        <v>15908</v>
      </c>
      <c r="CW597" s="31" t="s">
        <v>10352</v>
      </c>
      <c r="CX597" s="31" t="s">
        <v>15907</v>
      </c>
      <c r="CY597" s="31" t="s">
        <v>10354</v>
      </c>
      <c r="CZ597" s="31" t="s">
        <v>8580</v>
      </c>
      <c r="DA597" s="31" t="s">
        <v>10247</v>
      </c>
      <c r="DB597" s="31" t="s">
        <v>8703</v>
      </c>
      <c r="DC597" s="31" t="s">
        <v>10082</v>
      </c>
      <c r="DD597" s="31">
        <v>41368</v>
      </c>
      <c r="DE597" s="31"/>
      <c r="DF597" s="31" t="s">
        <v>10213</v>
      </c>
      <c r="DG597" s="31" t="s">
        <v>10400</v>
      </c>
      <c r="DH597" s="31" t="s">
        <v>10234</v>
      </c>
      <c r="DI597" s="31"/>
      <c r="DJ597" s="31"/>
      <c r="DK597" s="31"/>
      <c r="DL597" s="31"/>
      <c r="DM597" s="38" t="s">
        <v>8900</v>
      </c>
      <c r="DN597" s="38"/>
      <c r="DO597" s="35">
        <v>0</v>
      </c>
      <c r="DP597" s="31" t="s">
        <v>14536</v>
      </c>
      <c r="DQ597" s="31" t="s">
        <v>14535</v>
      </c>
      <c r="DR597" s="31"/>
      <c r="DS597" s="31" t="s">
        <v>38539</v>
      </c>
      <c r="DT597" s="31" t="s">
        <v>37568</v>
      </c>
      <c r="DU597" s="31">
        <v>3</v>
      </c>
      <c r="DV597" s="31" t="s">
        <v>32167</v>
      </c>
      <c r="DW597" s="31"/>
      <c r="DX597" s="31"/>
      <c r="DY597" s="31"/>
      <c r="DZ597" s="31"/>
      <c r="EA597" s="31"/>
      <c r="EB597" s="31">
        <v>0</v>
      </c>
      <c r="EC597" s="31" t="s">
        <v>40170</v>
      </c>
      <c r="ED597" s="31" t="s">
        <v>41101</v>
      </c>
      <c r="EE597" s="31"/>
      <c r="EF597" s="31"/>
      <c r="EG597" s="31"/>
      <c r="EH597" s="31"/>
      <c r="EI597" s="31"/>
      <c r="EJ597" s="31"/>
    </row>
    <row r="598" spans="1:140" ht="23.25" customHeight="1">
      <c r="A598" s="25">
        <v>596</v>
      </c>
      <c r="B598" s="30" t="s">
        <v>11719</v>
      </c>
      <c r="C598" s="31" t="s">
        <v>7725</v>
      </c>
      <c r="D598" s="30" t="s">
        <v>7725</v>
      </c>
      <c r="E598" s="30"/>
      <c r="F598" s="30" t="s">
        <v>36257</v>
      </c>
      <c r="G598" s="31">
        <f t="shared" si="88"/>
        <v>58</v>
      </c>
      <c r="H598" s="72">
        <f t="shared" si="89"/>
        <v>46143</v>
      </c>
      <c r="I598" s="30"/>
      <c r="J598" s="30" t="s">
        <v>34084</v>
      </c>
      <c r="K598" s="30" t="s">
        <v>4318</v>
      </c>
      <c r="L598" s="31" t="s">
        <v>4318</v>
      </c>
      <c r="M598" s="31" t="s">
        <v>6378</v>
      </c>
      <c r="N598" s="31" t="s">
        <v>4008</v>
      </c>
      <c r="O598" s="31" t="s">
        <v>4320</v>
      </c>
      <c r="P598" s="31" t="s">
        <v>2144</v>
      </c>
      <c r="Q598" s="31"/>
      <c r="R598" s="31">
        <v>12</v>
      </c>
      <c r="S598" s="31">
        <v>0</v>
      </c>
      <c r="T598" s="31"/>
      <c r="U598" s="31">
        <v>172</v>
      </c>
      <c r="V598" s="31" t="s">
        <v>6271</v>
      </c>
      <c r="W598" s="31" t="s">
        <v>5776</v>
      </c>
      <c r="X598" s="31" t="s">
        <v>6483</v>
      </c>
      <c r="Y598" s="31">
        <f t="shared" ca="1" si="90"/>
        <v>55</v>
      </c>
      <c r="Z598" s="31" t="str">
        <f t="shared" ca="1" si="91"/>
        <v>46-58</v>
      </c>
      <c r="AA598" s="31"/>
      <c r="AB598" s="31" t="s">
        <v>11720</v>
      </c>
      <c r="AC598" s="31" t="s">
        <v>34155</v>
      </c>
      <c r="AD598" s="31" t="s">
        <v>34161</v>
      </c>
      <c r="AE598" s="31" t="s">
        <v>16849</v>
      </c>
      <c r="AF598" s="31" t="s">
        <v>7976</v>
      </c>
      <c r="AG598" s="31" t="s">
        <v>5851</v>
      </c>
      <c r="AH598" s="31" t="s">
        <v>5851</v>
      </c>
      <c r="AI598" s="31" t="s">
        <v>40276</v>
      </c>
      <c r="AJ598" s="31">
        <v>4101012058</v>
      </c>
      <c r="AK598" s="31" t="s">
        <v>4503</v>
      </c>
      <c r="AL598" s="31" t="s">
        <v>4504</v>
      </c>
      <c r="AM598" s="31" t="s">
        <v>2711</v>
      </c>
      <c r="AN598" s="31" t="s">
        <v>11721</v>
      </c>
      <c r="AO598" s="31" t="s">
        <v>11722</v>
      </c>
      <c r="AP598" s="31" t="s">
        <v>16849</v>
      </c>
      <c r="AQ598" s="31"/>
      <c r="AR598" s="31" t="s">
        <v>34144</v>
      </c>
      <c r="AS598" s="31" t="s">
        <v>34144</v>
      </c>
      <c r="AT598" s="31" t="str">
        <f>_xlfn.IFNA(VLOOKUP(D598,'[1]5. 1 Mei 2022'!$C$7:$F$60,4,FALSE),"")</f>
        <v/>
      </c>
      <c r="AU598" s="31"/>
      <c r="AV598" s="31" t="s">
        <v>7981</v>
      </c>
      <c r="AW598" s="31" t="s">
        <v>30106</v>
      </c>
      <c r="AX598" s="29" t="e">
        <f t="shared" si="86"/>
        <v>#VALUE!</v>
      </c>
      <c r="AY598" s="31" t="s">
        <v>26346</v>
      </c>
      <c r="AZ598" s="31" t="s">
        <v>16850</v>
      </c>
      <c r="BA598" s="30" t="s">
        <v>16849</v>
      </c>
      <c r="BB598" s="31"/>
      <c r="BC598" s="31"/>
      <c r="BD598" s="31" t="s">
        <v>7978</v>
      </c>
      <c r="BE598" s="31" t="s">
        <v>7976</v>
      </c>
      <c r="BF598" s="31" t="s">
        <v>7981</v>
      </c>
      <c r="BG598" s="31" t="s">
        <v>16874</v>
      </c>
      <c r="BH598" s="31" t="s">
        <v>22718</v>
      </c>
      <c r="BI598" s="31" t="s">
        <v>8137</v>
      </c>
      <c r="BJ598" s="31" t="s">
        <v>20289</v>
      </c>
      <c r="BK598" s="31" t="str">
        <f t="shared" si="87"/>
        <v>III/c</v>
      </c>
      <c r="BL598" s="31" t="s">
        <v>8077</v>
      </c>
      <c r="BM598" s="31"/>
      <c r="BN598" s="31"/>
      <c r="BO598" s="31"/>
      <c r="BP598" s="31" t="s">
        <v>1498</v>
      </c>
      <c r="BQ598" s="31" t="s">
        <v>20289</v>
      </c>
      <c r="BR598" s="31" t="s">
        <v>19167</v>
      </c>
      <c r="BS598" s="31" t="s">
        <v>20297</v>
      </c>
      <c r="BT598" s="31" t="s">
        <v>3163</v>
      </c>
      <c r="BU598" s="31" t="s">
        <v>717</v>
      </c>
      <c r="BV598" s="31" t="s">
        <v>4464</v>
      </c>
      <c r="BW598" s="31">
        <f t="shared" ca="1" si="92"/>
        <v>14</v>
      </c>
      <c r="BX598" s="78">
        <f t="shared" ca="1" si="93"/>
        <v>3</v>
      </c>
      <c r="BY598" s="31"/>
      <c r="BZ598" s="31"/>
      <c r="CA598" s="31" t="s">
        <v>2483</v>
      </c>
      <c r="CB598" s="31" t="s">
        <v>2519</v>
      </c>
      <c r="CC598" s="31">
        <v>3</v>
      </c>
      <c r="CD598" s="31">
        <v>1</v>
      </c>
      <c r="CE598" s="31" t="s">
        <v>20085</v>
      </c>
      <c r="CF598" s="31"/>
      <c r="CG598" s="31"/>
      <c r="CH598" s="31"/>
      <c r="CI598" s="31"/>
      <c r="CJ598" s="31"/>
      <c r="CK598" s="31"/>
      <c r="CL598" s="31" t="s">
        <v>36008</v>
      </c>
      <c r="CM598" s="31" t="s">
        <v>26090</v>
      </c>
      <c r="CN598" s="31">
        <v>125</v>
      </c>
      <c r="CO598" s="31" t="s">
        <v>26089</v>
      </c>
      <c r="CP598" s="31" t="s">
        <v>26090</v>
      </c>
      <c r="CQ598" s="31">
        <v>125</v>
      </c>
      <c r="CR598" s="31">
        <v>2204</v>
      </c>
      <c r="CS598" s="31" t="s">
        <v>10077</v>
      </c>
      <c r="CT598" s="31" t="s">
        <v>10076</v>
      </c>
      <c r="CU598" s="31" t="s">
        <v>10078</v>
      </c>
      <c r="CV598" s="31" t="s">
        <v>17902</v>
      </c>
      <c r="CW598" s="31" t="s">
        <v>17903</v>
      </c>
      <c r="CX598" s="31" t="s">
        <v>17894</v>
      </c>
      <c r="CY598" s="31" t="s">
        <v>8490</v>
      </c>
      <c r="CZ598" s="31" t="s">
        <v>8555</v>
      </c>
      <c r="DA598" s="31" t="s">
        <v>8491</v>
      </c>
      <c r="DB598" s="31" t="s">
        <v>16775</v>
      </c>
      <c r="DC598" s="31" t="s">
        <v>16739</v>
      </c>
      <c r="DD598" s="31" t="s">
        <v>4972</v>
      </c>
      <c r="DE598" s="31" t="s">
        <v>18697</v>
      </c>
      <c r="DF598" s="31" t="s">
        <v>25639</v>
      </c>
      <c r="DG598" s="31" t="s">
        <v>25640</v>
      </c>
      <c r="DH598" s="31" t="s">
        <v>18697</v>
      </c>
      <c r="DI598" s="31" t="s">
        <v>15862</v>
      </c>
      <c r="DJ598" s="31" t="s">
        <v>15863</v>
      </c>
      <c r="DK598" s="31" t="s">
        <v>25644</v>
      </c>
      <c r="DL598" s="31" t="s">
        <v>25643</v>
      </c>
      <c r="DM598" s="38" t="s">
        <v>9048</v>
      </c>
      <c r="DN598" s="38"/>
      <c r="DO598" s="35" t="s">
        <v>31479</v>
      </c>
      <c r="DP598" s="31" t="s">
        <v>12949</v>
      </c>
      <c r="DQ598" s="31" t="s">
        <v>12948</v>
      </c>
      <c r="DR598" s="31"/>
      <c r="DS598" s="31" t="s">
        <v>5579</v>
      </c>
      <c r="DT598" s="31"/>
      <c r="DU598" s="31">
        <v>2</v>
      </c>
      <c r="DV598" s="31" t="s">
        <v>32165</v>
      </c>
      <c r="DW598" s="31"/>
      <c r="DX598" s="31"/>
      <c r="DY598" s="31" t="s">
        <v>33490</v>
      </c>
      <c r="DZ598" s="31" t="s">
        <v>21711</v>
      </c>
      <c r="EA598" s="31" t="s">
        <v>33461</v>
      </c>
      <c r="EB598" s="31">
        <v>1027267</v>
      </c>
      <c r="EC598" s="31" t="s">
        <v>40137</v>
      </c>
      <c r="ED598" s="31" t="s">
        <v>41101</v>
      </c>
      <c r="EE598" s="31" t="s">
        <v>2711</v>
      </c>
      <c r="EF598" s="31" t="s">
        <v>2711</v>
      </c>
      <c r="EG598" s="31" t="s">
        <v>41194</v>
      </c>
      <c r="EH598" s="31"/>
      <c r="EI598" s="31"/>
      <c r="EJ598" s="31"/>
    </row>
    <row r="599" spans="1:140" ht="23.25" customHeight="1">
      <c r="A599" s="25">
        <v>597</v>
      </c>
      <c r="B599" s="30" t="s">
        <v>21251</v>
      </c>
      <c r="C599" s="31">
        <v>140203901</v>
      </c>
      <c r="D599" s="30" t="s">
        <v>1209</v>
      </c>
      <c r="E599" s="30"/>
      <c r="F599" s="30" t="s">
        <v>36260</v>
      </c>
      <c r="G599" s="31">
        <f t="shared" si="88"/>
        <v>65</v>
      </c>
      <c r="H599" s="72">
        <f t="shared" si="89"/>
        <v>46784</v>
      </c>
      <c r="I599" s="30"/>
      <c r="J599" s="30" t="s">
        <v>34084</v>
      </c>
      <c r="K599" s="30" t="s">
        <v>4318</v>
      </c>
      <c r="L599" s="31" t="s">
        <v>4318</v>
      </c>
      <c r="M599" s="31" t="s">
        <v>6378</v>
      </c>
      <c r="N599" s="31" t="s">
        <v>4652</v>
      </c>
      <c r="O599" s="31" t="s">
        <v>4317</v>
      </c>
      <c r="P599" s="31" t="s">
        <v>21727</v>
      </c>
      <c r="Q599" s="31"/>
      <c r="R599" s="31">
        <v>32</v>
      </c>
      <c r="S599" s="31">
        <v>3</v>
      </c>
      <c r="T599" s="31"/>
      <c r="U599" s="31">
        <v>34</v>
      </c>
      <c r="V599" s="31" t="s">
        <v>803</v>
      </c>
      <c r="W599" s="31" t="s">
        <v>2429</v>
      </c>
      <c r="X599" s="31" t="s">
        <v>745</v>
      </c>
      <c r="Y599" s="31">
        <f t="shared" ca="1" si="90"/>
        <v>60</v>
      </c>
      <c r="Z599" s="31" t="str">
        <f t="shared" ca="1" si="91"/>
        <v>Lebih dari 58</v>
      </c>
      <c r="AA599" s="31"/>
      <c r="AB599" s="31" t="s">
        <v>16549</v>
      </c>
      <c r="AC599" s="31" t="s">
        <v>34154</v>
      </c>
      <c r="AD599" s="31" t="s">
        <v>34161</v>
      </c>
      <c r="AE599" s="31" t="s">
        <v>16842</v>
      </c>
      <c r="AF599" s="31" t="s">
        <v>7976</v>
      </c>
      <c r="AG599" s="31" t="s">
        <v>5851</v>
      </c>
      <c r="AH599" s="31" t="s">
        <v>5851</v>
      </c>
      <c r="AI599" s="31" t="s">
        <v>40275</v>
      </c>
      <c r="AJ599" s="31">
        <v>3190131066</v>
      </c>
      <c r="AK599" s="31" t="s">
        <v>1894</v>
      </c>
      <c r="AL599" s="31" t="s">
        <v>1895</v>
      </c>
      <c r="AM599" s="31" t="s">
        <v>2711</v>
      </c>
      <c r="AN599" s="31"/>
      <c r="AO599" s="31"/>
      <c r="AP599" s="31" t="s">
        <v>16842</v>
      </c>
      <c r="AQ599" s="31"/>
      <c r="AR599" s="31" t="s">
        <v>34144</v>
      </c>
      <c r="AS599" s="31" t="s">
        <v>34144</v>
      </c>
      <c r="AT599" s="31" t="str">
        <f>_xlfn.IFNA(VLOOKUP(D599,'[1]5. 1 Mei 2022'!$C$7:$F$60,4,FALSE),"")</f>
        <v/>
      </c>
      <c r="AU599" s="31"/>
      <c r="AV599" s="31" t="s">
        <v>7979</v>
      </c>
      <c r="AW599" s="31"/>
      <c r="AX599" s="29">
        <f t="shared" si="86"/>
        <v>1903</v>
      </c>
      <c r="AY599" s="31" t="s">
        <v>26346</v>
      </c>
      <c r="AZ599" s="31" t="s">
        <v>16843</v>
      </c>
      <c r="BA599" s="30" t="s">
        <v>16842</v>
      </c>
      <c r="BB599" s="31"/>
      <c r="BC599" s="31"/>
      <c r="BD599" s="31" t="s">
        <v>7978</v>
      </c>
      <c r="BE599" s="31" t="s">
        <v>7976</v>
      </c>
      <c r="BF599" s="31" t="s">
        <v>7979</v>
      </c>
      <c r="BG599" s="31"/>
      <c r="BH599" s="31"/>
      <c r="BI599" s="31" t="s">
        <v>8137</v>
      </c>
      <c r="BJ599" s="31" t="s">
        <v>23454</v>
      </c>
      <c r="BK599" s="31" t="str">
        <f t="shared" si="87"/>
        <v>IV/e</v>
      </c>
      <c r="BL599" s="31" t="s">
        <v>8077</v>
      </c>
      <c r="BM599" s="31"/>
      <c r="BN599" s="31"/>
      <c r="BO599" s="31"/>
      <c r="BP599" s="31" t="s">
        <v>1498</v>
      </c>
      <c r="BQ599" s="31" t="s">
        <v>23454</v>
      </c>
      <c r="BR599" s="31" t="s">
        <v>17509</v>
      </c>
      <c r="BS599" s="31"/>
      <c r="BT599" s="31" t="s">
        <v>7840</v>
      </c>
      <c r="BU599" s="31"/>
      <c r="BV599" s="31" t="s">
        <v>1405</v>
      </c>
      <c r="BW599" s="31">
        <f t="shared" ca="1" si="92"/>
        <v>25</v>
      </c>
      <c r="BX599" s="78">
        <f t="shared" ca="1" si="93"/>
        <v>11</v>
      </c>
      <c r="BY599" s="31"/>
      <c r="BZ599" s="31"/>
      <c r="CA599" s="31" t="s">
        <v>4239</v>
      </c>
      <c r="CB599" s="31" t="s">
        <v>2519</v>
      </c>
      <c r="CC599" s="31">
        <v>1</v>
      </c>
      <c r="CD599" s="31">
        <v>1</v>
      </c>
      <c r="CE599" s="31" t="s">
        <v>20085</v>
      </c>
      <c r="CF599" s="31"/>
      <c r="CG599" s="31"/>
      <c r="CH599" s="31"/>
      <c r="CI599" s="31">
        <v>2008</v>
      </c>
      <c r="CJ599" s="31"/>
      <c r="CK599" s="31"/>
      <c r="CL599" s="31" t="s">
        <v>33379</v>
      </c>
      <c r="CM599" s="31" t="s">
        <v>33076</v>
      </c>
      <c r="CN599" s="31">
        <v>127</v>
      </c>
      <c r="CO599" s="31" t="s">
        <v>33077</v>
      </c>
      <c r="CP599" s="31" t="s">
        <v>33076</v>
      </c>
      <c r="CQ599" s="31">
        <v>127</v>
      </c>
      <c r="CR599" s="31">
        <v>2123</v>
      </c>
      <c r="CS599" s="31" t="s">
        <v>10077</v>
      </c>
      <c r="CT599" s="31" t="s">
        <v>10076</v>
      </c>
      <c r="CU599" s="31" t="s">
        <v>10078</v>
      </c>
      <c r="CV599" s="31" t="s">
        <v>8557</v>
      </c>
      <c r="CW599" s="31" t="s">
        <v>8563</v>
      </c>
      <c r="CX599" s="31" t="s">
        <v>926</v>
      </c>
      <c r="CY599" s="31" t="s">
        <v>8490</v>
      </c>
      <c r="CZ599" s="31" t="s">
        <v>8555</v>
      </c>
      <c r="DA599" s="31" t="s">
        <v>8491</v>
      </c>
      <c r="DB599" s="31" t="s">
        <v>8703</v>
      </c>
      <c r="DC599" s="31" t="s">
        <v>18692</v>
      </c>
      <c r="DD599" s="31" t="s">
        <v>18658</v>
      </c>
      <c r="DE599" s="31" t="s">
        <v>18699</v>
      </c>
      <c r="DF599" s="31" t="s">
        <v>25639</v>
      </c>
      <c r="DG599" s="31" t="s">
        <v>25640</v>
      </c>
      <c r="DH599" s="31" t="s">
        <v>18699</v>
      </c>
      <c r="DI599" s="31" t="s">
        <v>18455</v>
      </c>
      <c r="DJ599" s="31" t="s">
        <v>18456</v>
      </c>
      <c r="DK599" s="31" t="s">
        <v>25644</v>
      </c>
      <c r="DL599" s="31" t="s">
        <v>25643</v>
      </c>
      <c r="DM599" s="38" t="s">
        <v>8796</v>
      </c>
      <c r="DN599" s="38"/>
      <c r="DO599" s="35">
        <v>0</v>
      </c>
      <c r="DP599" s="31" t="s">
        <v>19383</v>
      </c>
      <c r="DQ599" s="31" t="s">
        <v>19384</v>
      </c>
      <c r="DR599" s="31"/>
      <c r="DS599" s="31" t="s">
        <v>6719</v>
      </c>
      <c r="DT599" s="31"/>
      <c r="DU599" s="31">
        <v>1</v>
      </c>
      <c r="DV599" s="31" t="s">
        <v>32165</v>
      </c>
      <c r="DW599" s="31"/>
      <c r="DX599" s="31"/>
      <c r="DY599" s="31" t="s">
        <v>24779</v>
      </c>
      <c r="DZ599" s="31" t="s">
        <v>24778</v>
      </c>
      <c r="EA599" s="31"/>
      <c r="EB599" s="31">
        <v>0</v>
      </c>
      <c r="EC599" s="31" t="s">
        <v>40137</v>
      </c>
      <c r="ED599" s="31" t="s">
        <v>41101</v>
      </c>
      <c r="EE599" s="31" t="s">
        <v>2711</v>
      </c>
      <c r="EF599" s="31" t="s">
        <v>2711</v>
      </c>
      <c r="EG599" s="31"/>
      <c r="EH599" s="31"/>
      <c r="EI599" s="31"/>
      <c r="EJ599" s="31"/>
    </row>
    <row r="600" spans="1:140" ht="23.25" customHeight="1">
      <c r="A600" s="25">
        <v>598</v>
      </c>
      <c r="B600" s="30" t="s">
        <v>8178</v>
      </c>
      <c r="C600" s="31">
        <v>140202347</v>
      </c>
      <c r="D600" s="30" t="s">
        <v>1048</v>
      </c>
      <c r="E600" s="30"/>
      <c r="F600" s="30" t="s">
        <v>36260</v>
      </c>
      <c r="G600" s="31">
        <f t="shared" si="88"/>
        <v>65</v>
      </c>
      <c r="H600" s="72">
        <f t="shared" si="89"/>
        <v>45809</v>
      </c>
      <c r="I600" s="30"/>
      <c r="J600" s="30" t="s">
        <v>34084</v>
      </c>
      <c r="K600" s="30" t="s">
        <v>4318</v>
      </c>
      <c r="L600" s="31" t="s">
        <v>4318</v>
      </c>
      <c r="M600" s="31" t="s">
        <v>3186</v>
      </c>
      <c r="N600" s="31" t="s">
        <v>4652</v>
      </c>
      <c r="O600" s="31" t="s">
        <v>4317</v>
      </c>
      <c r="P600" s="31" t="s">
        <v>1299</v>
      </c>
      <c r="Q600" s="31"/>
      <c r="R600" s="31">
        <v>30</v>
      </c>
      <c r="S600" s="31">
        <v>0</v>
      </c>
      <c r="T600" s="31"/>
      <c r="U600" s="31">
        <v>6</v>
      </c>
      <c r="V600" s="31"/>
      <c r="W600" s="31" t="s">
        <v>980</v>
      </c>
      <c r="X600" s="31" t="s">
        <v>1884</v>
      </c>
      <c r="Y600" s="31" t="e">
        <f t="shared" ca="1" si="90"/>
        <v>#VALUE!</v>
      </c>
      <c r="Z600" s="31" t="e">
        <f t="shared" ca="1" si="91"/>
        <v>#VALUE!</v>
      </c>
      <c r="AA600" s="31"/>
      <c r="AB600" s="31" t="s">
        <v>25790</v>
      </c>
      <c r="AC600" s="31" t="s">
        <v>34154</v>
      </c>
      <c r="AD600" s="31" t="s">
        <v>34161</v>
      </c>
      <c r="AE600" s="31" t="s">
        <v>33100</v>
      </c>
      <c r="AF600" s="31" t="s">
        <v>7976</v>
      </c>
      <c r="AG600" s="31" t="s">
        <v>5851</v>
      </c>
      <c r="AH600" s="31" t="s">
        <v>5851</v>
      </c>
      <c r="AI600" s="31" t="s">
        <v>40275</v>
      </c>
      <c r="AJ600" s="31">
        <v>3193200069</v>
      </c>
      <c r="AK600" s="31" t="s">
        <v>943</v>
      </c>
      <c r="AL600" s="31" t="s">
        <v>897</v>
      </c>
      <c r="AM600" s="31" t="s">
        <v>2711</v>
      </c>
      <c r="AN600" s="31"/>
      <c r="AO600" s="31"/>
      <c r="AP600" s="31" t="s">
        <v>33100</v>
      </c>
      <c r="AQ600" s="31"/>
      <c r="AR600" s="31" t="s">
        <v>34144</v>
      </c>
      <c r="AS600" s="31" t="s">
        <v>34144</v>
      </c>
      <c r="AT600" s="31" t="str">
        <f>_xlfn.IFNA(VLOOKUP(D600,'[1]5. 1 Mei 2022'!$C$7:$F$60,4,FALSE),"")</f>
        <v/>
      </c>
      <c r="AU600" s="31"/>
      <c r="AV600" s="31" t="s">
        <v>25790</v>
      </c>
      <c r="AW600" s="31" t="s">
        <v>30544</v>
      </c>
      <c r="AX600" s="29" t="e">
        <f t="shared" si="86"/>
        <v>#VALUE!</v>
      </c>
      <c r="AY600" s="31" t="s">
        <v>26346</v>
      </c>
      <c r="AZ600" s="31" t="s">
        <v>16837</v>
      </c>
      <c r="BA600" s="30" t="s">
        <v>33100</v>
      </c>
      <c r="BB600" s="31"/>
      <c r="BC600" s="31"/>
      <c r="BD600" s="31" t="s">
        <v>7978</v>
      </c>
      <c r="BE600" s="31" t="s">
        <v>7976</v>
      </c>
      <c r="BF600" s="31" t="s">
        <v>25790</v>
      </c>
      <c r="BG600" s="31"/>
      <c r="BH600" s="31"/>
      <c r="BI600" s="31" t="s">
        <v>8137</v>
      </c>
      <c r="BJ600" s="31" t="s">
        <v>21630</v>
      </c>
      <c r="BK600" s="31" t="str">
        <f t="shared" si="87"/>
        <v>IV/e</v>
      </c>
      <c r="BL600" s="31" t="s">
        <v>8077</v>
      </c>
      <c r="BM600" s="31"/>
      <c r="BN600" s="31"/>
      <c r="BO600" s="31"/>
      <c r="BP600" s="31" t="s">
        <v>1498</v>
      </c>
      <c r="BQ600" s="31" t="s">
        <v>21630</v>
      </c>
      <c r="BR600" s="31" t="s">
        <v>3408</v>
      </c>
      <c r="BS600" s="31"/>
      <c r="BT600" s="31" t="s">
        <v>924</v>
      </c>
      <c r="BU600" s="31"/>
      <c r="BV600" s="31" t="s">
        <v>4659</v>
      </c>
      <c r="BW600" s="31">
        <f t="shared" ca="1" si="92"/>
        <v>20</v>
      </c>
      <c r="BX600" s="78">
        <f t="shared" ca="1" si="93"/>
        <v>11</v>
      </c>
      <c r="BY600" s="31"/>
      <c r="BZ600" s="31"/>
      <c r="CA600" s="31" t="s">
        <v>2483</v>
      </c>
      <c r="CB600" s="31" t="s">
        <v>2519</v>
      </c>
      <c r="CC600" s="31">
        <v>4</v>
      </c>
      <c r="CD600" s="31">
        <v>1</v>
      </c>
      <c r="CE600" s="31" t="s">
        <v>20085</v>
      </c>
      <c r="CF600" s="31"/>
      <c r="CG600" s="31">
        <v>2004</v>
      </c>
      <c r="CH600" s="31" t="s">
        <v>5115</v>
      </c>
      <c r="CI600" s="31">
        <v>2008</v>
      </c>
      <c r="CJ600" s="31">
        <v>2008</v>
      </c>
      <c r="CK600" s="31"/>
      <c r="CL600" s="31" t="s">
        <v>30539</v>
      </c>
      <c r="CM600" s="31" t="s">
        <v>30540</v>
      </c>
      <c r="CN600" s="31">
        <v>126</v>
      </c>
      <c r="CO600" s="31" t="s">
        <v>30541</v>
      </c>
      <c r="CP600" s="31" t="s">
        <v>30540</v>
      </c>
      <c r="CQ600" s="31">
        <v>126</v>
      </c>
      <c r="CR600" s="31">
        <v>2111</v>
      </c>
      <c r="CS600" s="31" t="s">
        <v>10154</v>
      </c>
      <c r="CT600" s="31" t="s">
        <v>10155</v>
      </c>
      <c r="CU600" s="31" t="s">
        <v>10158</v>
      </c>
      <c r="CV600" s="31" t="s">
        <v>8557</v>
      </c>
      <c r="CW600" s="31" t="s">
        <v>8563</v>
      </c>
      <c r="CX600" s="31" t="s">
        <v>926</v>
      </c>
      <c r="CY600" s="31" t="s">
        <v>10278</v>
      </c>
      <c r="CZ600" s="31" t="s">
        <v>8550</v>
      </c>
      <c r="DA600" s="31" t="s">
        <v>8491</v>
      </c>
      <c r="DB600" s="31" t="s">
        <v>18533</v>
      </c>
      <c r="DC600" s="31" t="s">
        <v>18534</v>
      </c>
      <c r="DD600" s="31" t="s">
        <v>18535</v>
      </c>
      <c r="DE600" s="31"/>
      <c r="DF600" s="31" t="s">
        <v>25639</v>
      </c>
      <c r="DG600" s="31" t="s">
        <v>25640</v>
      </c>
      <c r="DH600" s="31" t="s">
        <v>18698</v>
      </c>
      <c r="DI600" s="31" t="s">
        <v>18373</v>
      </c>
      <c r="DJ600" s="31" t="s">
        <v>18374</v>
      </c>
      <c r="DK600" s="31" t="s">
        <v>25644</v>
      </c>
      <c r="DL600" s="31" t="s">
        <v>25643</v>
      </c>
      <c r="DM600" s="38" t="s">
        <v>8805</v>
      </c>
      <c r="DN600" s="38"/>
      <c r="DO600" s="35">
        <v>0</v>
      </c>
      <c r="DP600" s="31" t="s">
        <v>14476</v>
      </c>
      <c r="DQ600" s="31" t="s">
        <v>14477</v>
      </c>
      <c r="DR600" s="31"/>
      <c r="DS600" s="31" t="s">
        <v>1549</v>
      </c>
      <c r="DT600" s="31" t="s">
        <v>37569</v>
      </c>
      <c r="DU600" s="31">
        <v>2</v>
      </c>
      <c r="DV600" s="31" t="s">
        <v>32165</v>
      </c>
      <c r="DW600" s="31"/>
      <c r="DX600" s="31"/>
      <c r="DY600" s="31" t="s">
        <v>33701</v>
      </c>
      <c r="DZ600" s="31" t="s">
        <v>18891</v>
      </c>
      <c r="EA600" s="31" t="s">
        <v>33699</v>
      </c>
      <c r="EB600" s="31">
        <v>697283</v>
      </c>
      <c r="EC600" s="31" t="s">
        <v>40137</v>
      </c>
      <c r="ED600" s="31" t="s">
        <v>41101</v>
      </c>
      <c r="EE600" s="31" t="s">
        <v>5618</v>
      </c>
      <c r="EF600" s="31" t="s">
        <v>2711</v>
      </c>
      <c r="EG600" s="31"/>
      <c r="EH600" s="31"/>
      <c r="EI600" s="31"/>
      <c r="EJ600" s="31"/>
    </row>
    <row r="601" spans="1:140" ht="23.25" customHeight="1">
      <c r="A601" s="25">
        <v>599</v>
      </c>
      <c r="B601" s="30" t="s">
        <v>18183</v>
      </c>
      <c r="C601" s="31" t="s">
        <v>26229</v>
      </c>
      <c r="D601" s="30" t="s">
        <v>32775</v>
      </c>
      <c r="E601" s="30"/>
      <c r="F601" s="30" t="s">
        <v>36262</v>
      </c>
      <c r="G601" s="31">
        <f t="shared" si="88"/>
        <v>58</v>
      </c>
      <c r="H601" s="72">
        <f t="shared" si="89"/>
        <v>49706</v>
      </c>
      <c r="I601" s="30"/>
      <c r="J601" s="30" t="s">
        <v>34084</v>
      </c>
      <c r="K601" s="30" t="s">
        <v>33537</v>
      </c>
      <c r="L601" s="31" t="s">
        <v>33537</v>
      </c>
      <c r="M601" s="31" t="s">
        <v>6378</v>
      </c>
      <c r="N601" s="31" t="s">
        <v>3311</v>
      </c>
      <c r="O601" s="31" t="s">
        <v>2534</v>
      </c>
      <c r="P601" s="31" t="s">
        <v>18370</v>
      </c>
      <c r="Q601" s="31"/>
      <c r="R601" s="31"/>
      <c r="S601" s="31"/>
      <c r="T601" s="31"/>
      <c r="U601" s="31" t="s">
        <v>18709</v>
      </c>
      <c r="V601" s="31"/>
      <c r="W601" s="31" t="s">
        <v>6910</v>
      </c>
      <c r="X601" s="31" t="s">
        <v>18211</v>
      </c>
      <c r="Y601" s="31">
        <f t="shared" ca="1" si="90"/>
        <v>45</v>
      </c>
      <c r="Z601" s="31" t="str">
        <f t="shared" ca="1" si="91"/>
        <v>36-45</v>
      </c>
      <c r="AA601" s="31"/>
      <c r="AB601" s="31" t="s">
        <v>16549</v>
      </c>
      <c r="AC601" s="31" t="s">
        <v>34154</v>
      </c>
      <c r="AD601" s="31" t="s">
        <v>34161</v>
      </c>
      <c r="AE601" s="31" t="s">
        <v>16842</v>
      </c>
      <c r="AF601" s="31" t="s">
        <v>7976</v>
      </c>
      <c r="AG601" s="31" t="s">
        <v>5851</v>
      </c>
      <c r="AH601" s="31" t="s">
        <v>5851</v>
      </c>
      <c r="AI601" s="31" t="s">
        <v>40275</v>
      </c>
      <c r="AJ601" s="31" t="s">
        <v>18355</v>
      </c>
      <c r="AK601" s="31" t="s">
        <v>18356</v>
      </c>
      <c r="AL601" s="31" t="s">
        <v>18357</v>
      </c>
      <c r="AM601" s="31" t="s">
        <v>4050</v>
      </c>
      <c r="AN601" s="31"/>
      <c r="AO601" s="31"/>
      <c r="AP601" s="31" t="s">
        <v>16842</v>
      </c>
      <c r="AQ601" s="31" t="s">
        <v>15890</v>
      </c>
      <c r="AR601" s="31" t="s">
        <v>34144</v>
      </c>
      <c r="AS601" s="31" t="s">
        <v>34144</v>
      </c>
      <c r="AT601" s="31" t="str">
        <f>_xlfn.IFNA(VLOOKUP(D601,'[1]5. 1 Mei 2022'!$C$7:$F$60,4,FALSE),"")</f>
        <v/>
      </c>
      <c r="AU601" s="31"/>
      <c r="AV601" s="31" t="s">
        <v>7979</v>
      </c>
      <c r="AW601" s="31" t="s">
        <v>15890</v>
      </c>
      <c r="AX601" s="29">
        <v>44455</v>
      </c>
      <c r="AY601" s="31" t="s">
        <v>26346</v>
      </c>
      <c r="AZ601" s="31" t="s">
        <v>16843</v>
      </c>
      <c r="BA601" s="30" t="s">
        <v>16842</v>
      </c>
      <c r="BB601" s="31"/>
      <c r="BC601" s="31"/>
      <c r="BD601" s="31" t="s">
        <v>7978</v>
      </c>
      <c r="BE601" s="31" t="s">
        <v>7976</v>
      </c>
      <c r="BF601" s="31" t="s">
        <v>7979</v>
      </c>
      <c r="BG601" s="31"/>
      <c r="BH601" s="31"/>
      <c r="BI601" s="31"/>
      <c r="BJ601" s="31">
        <v>0</v>
      </c>
      <c r="BK601" s="31" t="str">
        <f t="shared" si="87"/>
        <v>III/b</v>
      </c>
      <c r="BL601" s="31"/>
      <c r="BM601" s="31"/>
      <c r="BN601" s="31"/>
      <c r="BO601" s="31"/>
      <c r="BP601" s="31"/>
      <c r="BQ601" s="31"/>
      <c r="BR601" s="31"/>
      <c r="BS601" s="31"/>
      <c r="BT601" s="31"/>
      <c r="BU601" s="31"/>
      <c r="BV601" s="31" t="s">
        <v>15684</v>
      </c>
      <c r="BW601" s="31">
        <f t="shared" ca="1" si="92"/>
        <v>7</v>
      </c>
      <c r="BX601" s="78">
        <f t="shared" ca="1" si="93"/>
        <v>3</v>
      </c>
      <c r="BY601" s="31" t="s">
        <v>25993</v>
      </c>
      <c r="BZ601" s="31"/>
      <c r="CA601" s="31" t="s">
        <v>2483</v>
      </c>
      <c r="CB601" s="31" t="s">
        <v>2519</v>
      </c>
      <c r="CC601" s="31">
        <v>2</v>
      </c>
      <c r="CD601" s="31">
        <v>1</v>
      </c>
      <c r="CE601" s="31" t="s">
        <v>20085</v>
      </c>
      <c r="CF601" s="31"/>
      <c r="CG601" s="31"/>
      <c r="CH601" s="31"/>
      <c r="CI601" s="31"/>
      <c r="CJ601" s="31"/>
      <c r="CK601" s="31"/>
      <c r="CL601" s="31" t="s">
        <v>26111</v>
      </c>
      <c r="CM601" s="31" t="s">
        <v>26112</v>
      </c>
      <c r="CN601" s="31">
        <v>125</v>
      </c>
      <c r="CO601" s="31" t="s">
        <v>26113</v>
      </c>
      <c r="CP601" s="31" t="s">
        <v>26112</v>
      </c>
      <c r="CQ601" s="31">
        <v>125</v>
      </c>
      <c r="CR601" s="31">
        <v>2376</v>
      </c>
      <c r="CS601" s="31" t="s">
        <v>18224</v>
      </c>
      <c r="CT601" s="31" t="s">
        <v>18225</v>
      </c>
      <c r="CU601" s="31" t="s">
        <v>1804</v>
      </c>
      <c r="CV601" s="31" t="s">
        <v>18350</v>
      </c>
      <c r="CW601" s="31" t="s">
        <v>8740</v>
      </c>
      <c r="CX601" s="31" t="s">
        <v>11985</v>
      </c>
      <c r="CY601" s="31" t="s">
        <v>18351</v>
      </c>
      <c r="CZ601" s="31" t="s">
        <v>8548</v>
      </c>
      <c r="DA601" s="31" t="s">
        <v>17630</v>
      </c>
      <c r="DB601" s="31" t="s">
        <v>18349</v>
      </c>
      <c r="DC601" s="31" t="s">
        <v>18353</v>
      </c>
      <c r="DD601" s="31" t="s">
        <v>17995</v>
      </c>
      <c r="DE601" s="31"/>
      <c r="DF601" s="31" t="s">
        <v>25639</v>
      </c>
      <c r="DG601" s="31" t="s">
        <v>25640</v>
      </c>
      <c r="DH601" s="31" t="s">
        <v>18697</v>
      </c>
      <c r="DI601" s="31" t="s">
        <v>18352</v>
      </c>
      <c r="DJ601" s="31" t="s">
        <v>11985</v>
      </c>
      <c r="DK601" s="31" t="s">
        <v>25644</v>
      </c>
      <c r="DL601" s="31" t="s">
        <v>25643</v>
      </c>
      <c r="DM601" s="38" t="s">
        <v>32319</v>
      </c>
      <c r="DN601" s="38"/>
      <c r="DO601" s="35"/>
      <c r="DP601" s="31" t="s">
        <v>31711</v>
      </c>
      <c r="DQ601" s="31" t="s">
        <v>18354</v>
      </c>
      <c r="DR601" s="31"/>
      <c r="DS601" s="31" t="s">
        <v>38540</v>
      </c>
      <c r="DT601" s="31" t="s">
        <v>37570</v>
      </c>
      <c r="DU601" s="31">
        <v>3</v>
      </c>
      <c r="DV601" s="31" t="s">
        <v>32167</v>
      </c>
      <c r="DW601" s="31"/>
      <c r="DX601" s="31"/>
      <c r="DY601" s="31" t="s">
        <v>37173</v>
      </c>
      <c r="DZ601" s="52" t="s">
        <v>23138</v>
      </c>
      <c r="EA601" s="52" t="s">
        <v>36106</v>
      </c>
      <c r="EB601" s="31">
        <v>1425792</v>
      </c>
      <c r="EC601" s="31" t="s">
        <v>40137</v>
      </c>
      <c r="ED601" s="31" t="s">
        <v>41101</v>
      </c>
      <c r="EE601" s="31" t="s">
        <v>4050</v>
      </c>
      <c r="EF601" s="31" t="s">
        <v>4050</v>
      </c>
      <c r="EG601" s="31"/>
      <c r="EH601" s="31"/>
      <c r="EI601" s="31"/>
      <c r="EJ601" s="31"/>
    </row>
    <row r="602" spans="1:140" ht="23.25" customHeight="1">
      <c r="A602" s="25">
        <v>600</v>
      </c>
      <c r="B602" s="30" t="s">
        <v>16305</v>
      </c>
      <c r="C602" s="31" t="s">
        <v>4318</v>
      </c>
      <c r="D602" s="30" t="s">
        <v>16367</v>
      </c>
      <c r="E602" s="30"/>
      <c r="F602" s="30" t="s">
        <v>36262</v>
      </c>
      <c r="G602" s="31">
        <f t="shared" si="88"/>
        <v>58</v>
      </c>
      <c r="H602" s="72">
        <f t="shared" si="89"/>
        <v>50740</v>
      </c>
      <c r="I602" s="30"/>
      <c r="J602" s="30" t="s">
        <v>34084</v>
      </c>
      <c r="K602" s="30" t="s">
        <v>4318</v>
      </c>
      <c r="L602" s="31" t="s">
        <v>4318</v>
      </c>
      <c r="M602" s="31" t="s">
        <v>3186</v>
      </c>
      <c r="N602" s="31" t="s">
        <v>4008</v>
      </c>
      <c r="O602" s="31" t="s">
        <v>4320</v>
      </c>
      <c r="P602" s="31" t="s">
        <v>21532</v>
      </c>
      <c r="Q602" s="31"/>
      <c r="R602" s="31">
        <v>10</v>
      </c>
      <c r="S602" s="31">
        <v>0</v>
      </c>
      <c r="T602" s="31"/>
      <c r="U602" s="31">
        <v>132</v>
      </c>
      <c r="V602" s="31" t="s">
        <v>16426</v>
      </c>
      <c r="W602" s="31" t="s">
        <v>16430</v>
      </c>
      <c r="X602" s="31" t="s">
        <v>16431</v>
      </c>
      <c r="Y602" s="31">
        <f t="shared" ca="1" si="90"/>
        <v>43</v>
      </c>
      <c r="Z602" s="31" t="str">
        <f t="shared" ca="1" si="91"/>
        <v>36-45</v>
      </c>
      <c r="AA602" s="31"/>
      <c r="AB602" s="31" t="s">
        <v>7992</v>
      </c>
      <c r="AC602" s="31" t="s">
        <v>34156</v>
      </c>
      <c r="AD602" s="31" t="s">
        <v>34161</v>
      </c>
      <c r="AE602" s="31" t="s">
        <v>33108</v>
      </c>
      <c r="AF602" s="31" t="s">
        <v>7976</v>
      </c>
      <c r="AG602" s="31" t="s">
        <v>5851</v>
      </c>
      <c r="AH602" s="31" t="s">
        <v>5851</v>
      </c>
      <c r="AI602" s="31" t="s">
        <v>728</v>
      </c>
      <c r="AJ602" s="31" t="s">
        <v>16432</v>
      </c>
      <c r="AK602" s="31" t="s">
        <v>16433</v>
      </c>
      <c r="AL602" s="31" t="s">
        <v>16434</v>
      </c>
      <c r="AM602" s="31" t="s">
        <v>5339</v>
      </c>
      <c r="AN602" s="31"/>
      <c r="AO602" s="31"/>
      <c r="AP602" s="31" t="s">
        <v>33108</v>
      </c>
      <c r="AQ602" s="31" t="s">
        <v>8466</v>
      </c>
      <c r="AR602" s="31" t="s">
        <v>34144</v>
      </c>
      <c r="AS602" s="31" t="s">
        <v>34144</v>
      </c>
      <c r="AT602" s="31" t="str">
        <f>_xlfn.IFNA(VLOOKUP(D602,'[1]5. 1 Mei 2022'!$C$7:$F$60,4,FALSE),"")</f>
        <v/>
      </c>
      <c r="AU602" s="31"/>
      <c r="AV602" s="31" t="s">
        <v>7992</v>
      </c>
      <c r="AW602" s="31" t="s">
        <v>22733</v>
      </c>
      <c r="AX602" s="29" t="e">
        <f t="shared" ref="AX602:AX633" si="94">AW602+1903</f>
        <v>#VALUE!</v>
      </c>
      <c r="AY602" s="31" t="s">
        <v>26346</v>
      </c>
      <c r="AZ602" s="31" t="s">
        <v>16848</v>
      </c>
      <c r="BA602" s="30" t="s">
        <v>33108</v>
      </c>
      <c r="BB602" s="31" t="s">
        <v>8025</v>
      </c>
      <c r="BC602" s="31"/>
      <c r="BD602" s="31" t="s">
        <v>7978</v>
      </c>
      <c r="BE602" s="31" t="s">
        <v>7976</v>
      </c>
      <c r="BF602" s="31" t="s">
        <v>7992</v>
      </c>
      <c r="BG602" s="31"/>
      <c r="BH602" s="31"/>
      <c r="BI602" s="31"/>
      <c r="BJ602" s="31" t="s">
        <v>4548</v>
      </c>
      <c r="BK602" s="31" t="str">
        <f t="shared" si="87"/>
        <v>III/c</v>
      </c>
      <c r="BL602" s="31" t="s">
        <v>8078</v>
      </c>
      <c r="BM602" s="31"/>
      <c r="BN602" s="31"/>
      <c r="BO602" s="31"/>
      <c r="BP602" s="31"/>
      <c r="BQ602" s="31"/>
      <c r="BR602" s="31"/>
      <c r="BS602" s="31"/>
      <c r="BT602" s="31" t="s">
        <v>6229</v>
      </c>
      <c r="BU602" s="31" t="s">
        <v>886</v>
      </c>
      <c r="BV602" s="31" t="s">
        <v>3738</v>
      </c>
      <c r="BW602" s="31">
        <f t="shared" ca="1" si="92"/>
        <v>7</v>
      </c>
      <c r="BX602" s="78">
        <f t="shared" ca="1" si="93"/>
        <v>3</v>
      </c>
      <c r="BY602" s="31"/>
      <c r="BZ602" s="31"/>
      <c r="CA602" s="31" t="s">
        <v>2483</v>
      </c>
      <c r="CB602" s="31" t="s">
        <v>2519</v>
      </c>
      <c r="CC602" s="31">
        <v>1</v>
      </c>
      <c r="CD602" s="31">
        <v>1</v>
      </c>
      <c r="CE602" s="31" t="s">
        <v>20085</v>
      </c>
      <c r="CF602" s="31"/>
      <c r="CG602" s="31"/>
      <c r="CH602" s="31"/>
      <c r="CI602" s="31"/>
      <c r="CJ602" s="31"/>
      <c r="CK602" s="31"/>
      <c r="CL602" s="31" t="s">
        <v>28520</v>
      </c>
      <c r="CM602" s="31" t="s">
        <v>21796</v>
      </c>
      <c r="CN602" s="31">
        <v>122</v>
      </c>
      <c r="CO602" s="31" t="s">
        <v>21795</v>
      </c>
      <c r="CP602" s="31" t="s">
        <v>39605</v>
      </c>
      <c r="CQ602" s="31">
        <v>123</v>
      </c>
      <c r="CR602" s="31">
        <v>2372</v>
      </c>
      <c r="CS602" s="31" t="s">
        <v>16427</v>
      </c>
      <c r="CT602" s="31" t="s">
        <v>16435</v>
      </c>
      <c r="CU602" s="31" t="s">
        <v>16436</v>
      </c>
      <c r="CV602" s="31"/>
      <c r="CW602" s="31"/>
      <c r="CX602" s="31"/>
      <c r="CY602" s="31" t="s">
        <v>16428</v>
      </c>
      <c r="CZ602" s="31" t="s">
        <v>5339</v>
      </c>
      <c r="DA602" s="31" t="s">
        <v>12395</v>
      </c>
      <c r="DB602" s="31" t="s">
        <v>15883</v>
      </c>
      <c r="DC602" s="31" t="s">
        <v>16437</v>
      </c>
      <c r="DD602" s="31" t="s">
        <v>12485</v>
      </c>
      <c r="DE602" s="31"/>
      <c r="DF602" s="31"/>
      <c r="DG602" s="31"/>
      <c r="DH602" s="31"/>
      <c r="DI602" s="31" t="s">
        <v>16429</v>
      </c>
      <c r="DJ602" s="31" t="s">
        <v>12395</v>
      </c>
      <c r="DK602" s="31" t="s">
        <v>24819</v>
      </c>
      <c r="DL602" s="31" t="s">
        <v>15612</v>
      </c>
      <c r="DM602" s="38" t="s">
        <v>19555</v>
      </c>
      <c r="DN602" s="38"/>
      <c r="DO602" s="35"/>
      <c r="DP602" s="31" t="s">
        <v>32630</v>
      </c>
      <c r="DQ602" s="31" t="s">
        <v>19554</v>
      </c>
      <c r="DR602" s="31"/>
      <c r="DS602" s="31" t="s">
        <v>27782</v>
      </c>
      <c r="DT602" s="31"/>
      <c r="DU602" s="31">
        <v>1</v>
      </c>
      <c r="DV602" s="31" t="s">
        <v>32165</v>
      </c>
      <c r="DW602" s="31"/>
      <c r="DX602" s="31"/>
      <c r="DY602" s="31" t="s">
        <v>34805</v>
      </c>
      <c r="DZ602" s="29">
        <v>44771</v>
      </c>
      <c r="EA602" s="29">
        <v>45867</v>
      </c>
      <c r="EB602" s="31">
        <v>1340894</v>
      </c>
      <c r="EC602" s="31" t="s">
        <v>7992</v>
      </c>
      <c r="ED602" s="31" t="s">
        <v>41101</v>
      </c>
      <c r="EE602" s="31" t="s">
        <v>5339</v>
      </c>
      <c r="EF602" s="31"/>
      <c r="EG602" s="31"/>
      <c r="EH602" s="31"/>
      <c r="EI602" s="31"/>
      <c r="EJ602" s="31"/>
    </row>
    <row r="603" spans="1:140" ht="23.25" customHeight="1">
      <c r="A603" s="25">
        <v>601</v>
      </c>
      <c r="B603" s="30" t="s">
        <v>18735</v>
      </c>
      <c r="C603" s="31" t="s">
        <v>4107</v>
      </c>
      <c r="D603" s="30" t="s">
        <v>216</v>
      </c>
      <c r="E603" s="30"/>
      <c r="F603" s="30" t="s">
        <v>36253</v>
      </c>
      <c r="G603" s="31">
        <f t="shared" si="88"/>
        <v>60</v>
      </c>
      <c r="H603" s="72">
        <f t="shared" si="89"/>
        <v>49919</v>
      </c>
      <c r="I603" s="30"/>
      <c r="J603" s="30" t="s">
        <v>34084</v>
      </c>
      <c r="K603" s="30" t="s">
        <v>4318</v>
      </c>
      <c r="L603" s="31" t="s">
        <v>4318</v>
      </c>
      <c r="M603" s="31" t="s">
        <v>3186</v>
      </c>
      <c r="N603" s="31" t="s">
        <v>7120</v>
      </c>
      <c r="O603" s="31" t="s">
        <v>3943</v>
      </c>
      <c r="P603" s="31" t="s">
        <v>30542</v>
      </c>
      <c r="Q603" s="31"/>
      <c r="R603" s="31">
        <v>11</v>
      </c>
      <c r="S603" s="31">
        <v>11</v>
      </c>
      <c r="T603" s="31"/>
      <c r="U603" s="31">
        <v>108</v>
      </c>
      <c r="V603" s="31" t="s">
        <v>1421</v>
      </c>
      <c r="W603" s="31" t="s">
        <v>1667</v>
      </c>
      <c r="X603" s="31" t="s">
        <v>5998</v>
      </c>
      <c r="Y603" s="31" t="e">
        <f t="shared" ca="1" si="90"/>
        <v>#VALUE!</v>
      </c>
      <c r="Z603" s="31" t="e">
        <f t="shared" ca="1" si="91"/>
        <v>#VALUE!</v>
      </c>
      <c r="AA603" s="31"/>
      <c r="AB603" s="31" t="s">
        <v>32560</v>
      </c>
      <c r="AC603" s="31" t="s">
        <v>34153</v>
      </c>
      <c r="AD603" s="31" t="s">
        <v>34194</v>
      </c>
      <c r="AE603" s="31"/>
      <c r="AF603" s="31" t="s">
        <v>7976</v>
      </c>
      <c r="AG603" s="31" t="s">
        <v>5851</v>
      </c>
      <c r="AH603" s="31" t="s">
        <v>5851</v>
      </c>
      <c r="AI603" s="31" t="s">
        <v>7082</v>
      </c>
      <c r="AJ603" s="31" t="s">
        <v>18736</v>
      </c>
      <c r="AK603" s="31" t="s">
        <v>18737</v>
      </c>
      <c r="AL603" s="31" t="s">
        <v>16424</v>
      </c>
      <c r="AM603" s="31" t="s">
        <v>2711</v>
      </c>
      <c r="AN603" s="31"/>
      <c r="AO603" s="31"/>
      <c r="AP603" s="31" t="s">
        <v>4434</v>
      </c>
      <c r="AQ603" s="31" t="s">
        <v>22905</v>
      </c>
      <c r="AR603" s="31" t="s">
        <v>34143</v>
      </c>
      <c r="AS603" s="31" t="s">
        <v>34143</v>
      </c>
      <c r="AT603" s="31" t="str">
        <f>_xlfn.IFNA(VLOOKUP(D603,'[1]5. 1 Mei 2022'!$C$7:$F$60,4,FALSE),"")</f>
        <v/>
      </c>
      <c r="AU603" s="31" t="s">
        <v>34278</v>
      </c>
      <c r="AV603" s="31" t="s">
        <v>33061</v>
      </c>
      <c r="AW603" s="31" t="s">
        <v>21743</v>
      </c>
      <c r="AX603" s="29">
        <f t="shared" si="94"/>
        <v>46509</v>
      </c>
      <c r="AY603" s="31" t="s">
        <v>26346</v>
      </c>
      <c r="AZ603" s="31" t="s">
        <v>6484</v>
      </c>
      <c r="BA603" s="30" t="s">
        <v>4434</v>
      </c>
      <c r="BB603" s="31"/>
      <c r="BC603" s="31"/>
      <c r="BD603" s="31" t="s">
        <v>31066</v>
      </c>
      <c r="BE603" s="31" t="s">
        <v>7976</v>
      </c>
      <c r="BF603" s="31" t="s">
        <v>33061</v>
      </c>
      <c r="BG603" s="31"/>
      <c r="BH603" s="31"/>
      <c r="BI603" s="31" t="s">
        <v>8137</v>
      </c>
      <c r="BJ603" s="31" t="s">
        <v>21647</v>
      </c>
      <c r="BK603" s="31" t="str">
        <f t="shared" si="87"/>
        <v>IV/a</v>
      </c>
      <c r="BL603" s="31" t="s">
        <v>8077</v>
      </c>
      <c r="BM603" s="31"/>
      <c r="BN603" s="31"/>
      <c r="BO603" s="31"/>
      <c r="BP603" s="31"/>
      <c r="BQ603" s="31" t="s">
        <v>21647</v>
      </c>
      <c r="BR603" s="31" t="s">
        <v>26137</v>
      </c>
      <c r="BS603" s="31" t="s">
        <v>30444</v>
      </c>
      <c r="BT603" s="31" t="s">
        <v>3296</v>
      </c>
      <c r="BU603" s="31" t="s">
        <v>2918</v>
      </c>
      <c r="BV603" s="31" t="s">
        <v>1779</v>
      </c>
      <c r="BW603" s="31">
        <f t="shared" ca="1" si="92"/>
        <v>12</v>
      </c>
      <c r="BX603" s="78">
        <f t="shared" ca="1" si="93"/>
        <v>3</v>
      </c>
      <c r="BY603" s="31"/>
      <c r="BZ603" s="31" t="s">
        <v>282</v>
      </c>
      <c r="CA603" s="31" t="s">
        <v>2483</v>
      </c>
      <c r="CB603" s="31" t="s">
        <v>2519</v>
      </c>
      <c r="CC603" s="31">
        <v>2</v>
      </c>
      <c r="CD603" s="31">
        <v>1</v>
      </c>
      <c r="CE603" s="31" t="s">
        <v>20085</v>
      </c>
      <c r="CF603" s="31"/>
      <c r="CG603" s="31"/>
      <c r="CH603" s="31"/>
      <c r="CI603" s="31"/>
      <c r="CJ603" s="31"/>
      <c r="CK603" s="31"/>
      <c r="CL603" s="31" t="s">
        <v>28456</v>
      </c>
      <c r="CM603" s="31" t="s">
        <v>21725</v>
      </c>
      <c r="CN603" s="31">
        <v>123</v>
      </c>
      <c r="CO603" s="31" t="s">
        <v>21724</v>
      </c>
      <c r="CP603" s="31" t="s">
        <v>21725</v>
      </c>
      <c r="CQ603" s="31">
        <v>123</v>
      </c>
      <c r="CR603" s="31">
        <v>2268</v>
      </c>
      <c r="CS603" s="31" t="s">
        <v>25138</v>
      </c>
      <c r="CT603" s="31" t="s">
        <v>25139</v>
      </c>
      <c r="CU603" s="31" t="s">
        <v>25140</v>
      </c>
      <c r="CV603" s="31" t="s">
        <v>24544</v>
      </c>
      <c r="CW603" s="31" t="s">
        <v>24545</v>
      </c>
      <c r="CX603" s="31" t="s">
        <v>23973</v>
      </c>
      <c r="CY603" s="31" t="s">
        <v>15916</v>
      </c>
      <c r="CZ603" s="31" t="s">
        <v>15917</v>
      </c>
      <c r="DA603" s="31" t="s">
        <v>15918</v>
      </c>
      <c r="DB603" s="31" t="s">
        <v>8703</v>
      </c>
      <c r="DC603" s="31" t="s">
        <v>10082</v>
      </c>
      <c r="DD603" s="31">
        <v>41368</v>
      </c>
      <c r="DE603" s="31"/>
      <c r="DF603" s="31" t="s">
        <v>10083</v>
      </c>
      <c r="DG603" s="31" t="s">
        <v>10084</v>
      </c>
      <c r="DH603" s="31">
        <v>41313</v>
      </c>
      <c r="DI603" s="31"/>
      <c r="DJ603" s="31"/>
      <c r="DK603" s="31" t="s">
        <v>24819</v>
      </c>
      <c r="DL603" s="31" t="s">
        <v>15612</v>
      </c>
      <c r="DM603" s="38" t="s">
        <v>9037</v>
      </c>
      <c r="DN603" s="38"/>
      <c r="DO603" s="35">
        <v>0</v>
      </c>
      <c r="DP603" s="31" t="s">
        <v>12844</v>
      </c>
      <c r="DQ603" s="31" t="s">
        <v>4106</v>
      </c>
      <c r="DR603" s="31"/>
      <c r="DS603" s="31" t="s">
        <v>26722</v>
      </c>
      <c r="DT603" s="31" t="s">
        <v>27988</v>
      </c>
      <c r="DU603" s="31">
        <v>3</v>
      </c>
      <c r="DV603" s="31" t="s">
        <v>32167</v>
      </c>
      <c r="DW603" s="31"/>
      <c r="DX603" s="31"/>
      <c r="DY603" s="31" t="s">
        <v>34810</v>
      </c>
      <c r="DZ603" s="29">
        <v>44771</v>
      </c>
      <c r="EA603" s="29">
        <v>45867</v>
      </c>
      <c r="EB603" s="31">
        <v>750412</v>
      </c>
      <c r="EC603" s="31" t="s">
        <v>39747</v>
      </c>
      <c r="ED603" s="31" t="s">
        <v>41100</v>
      </c>
      <c r="EE603" s="31"/>
      <c r="EF603" s="31"/>
      <c r="EG603" s="31"/>
      <c r="EH603" s="31"/>
      <c r="EI603" s="31"/>
      <c r="EJ603" s="31"/>
    </row>
    <row r="604" spans="1:140" ht="23.25" customHeight="1">
      <c r="A604" s="25">
        <v>602</v>
      </c>
      <c r="B604" s="30" t="s">
        <v>8166</v>
      </c>
      <c r="C604" s="31" t="s">
        <v>4318</v>
      </c>
      <c r="D604" s="30" t="s">
        <v>2409</v>
      </c>
      <c r="E604" s="30"/>
      <c r="F604" s="30" t="s">
        <v>36257</v>
      </c>
      <c r="G604" s="31">
        <f t="shared" si="88"/>
        <v>58</v>
      </c>
      <c r="H604" s="72">
        <f t="shared" si="89"/>
        <v>53359</v>
      </c>
      <c r="I604" s="30"/>
      <c r="J604" s="30" t="s">
        <v>34084</v>
      </c>
      <c r="K604" s="30" t="s">
        <v>4318</v>
      </c>
      <c r="L604" s="31" t="s">
        <v>4318</v>
      </c>
      <c r="M604" s="31" t="s">
        <v>3186</v>
      </c>
      <c r="N604" s="31" t="s">
        <v>5797</v>
      </c>
      <c r="O604" s="31" t="s">
        <v>5271</v>
      </c>
      <c r="P604" s="31" t="s">
        <v>18412</v>
      </c>
      <c r="Q604" s="31"/>
      <c r="R604" s="31">
        <v>8</v>
      </c>
      <c r="S604" s="31">
        <v>10</v>
      </c>
      <c r="T604" s="31"/>
      <c r="U604" s="31">
        <v>191</v>
      </c>
      <c r="V604" s="31" t="s">
        <v>4548</v>
      </c>
      <c r="W604" s="31" t="s">
        <v>5646</v>
      </c>
      <c r="X604" s="31" t="s">
        <v>2410</v>
      </c>
      <c r="Y604" s="31">
        <f t="shared" ca="1" si="90"/>
        <v>35</v>
      </c>
      <c r="Z604" s="31" t="str">
        <f t="shared" ca="1" si="91"/>
        <v>21-35</v>
      </c>
      <c r="AA604" s="31"/>
      <c r="AB604" s="31" t="s">
        <v>7992</v>
      </c>
      <c r="AC604" s="31" t="s">
        <v>34156</v>
      </c>
      <c r="AD604" s="31" t="s">
        <v>34161</v>
      </c>
      <c r="AE604" s="31" t="s">
        <v>33108</v>
      </c>
      <c r="AF604" s="31" t="s">
        <v>7976</v>
      </c>
      <c r="AG604" s="31" t="s">
        <v>5851</v>
      </c>
      <c r="AH604" s="31" t="s">
        <v>5851</v>
      </c>
      <c r="AI604" s="31" t="s">
        <v>728</v>
      </c>
      <c r="AJ604" s="31">
        <v>0</v>
      </c>
      <c r="AK604" s="31">
        <v>0</v>
      </c>
      <c r="AL604" s="31">
        <v>0</v>
      </c>
      <c r="AM604" s="31">
        <v>0</v>
      </c>
      <c r="AN604" s="31"/>
      <c r="AO604" s="31">
        <f>AK604+AM604</f>
        <v>0</v>
      </c>
      <c r="AP604" s="31" t="s">
        <v>33108</v>
      </c>
      <c r="AQ604" s="31"/>
      <c r="AR604" s="31" t="s">
        <v>34144</v>
      </c>
      <c r="AS604" s="31" t="s">
        <v>34144</v>
      </c>
      <c r="AT604" s="31" t="str">
        <f>_xlfn.IFNA(VLOOKUP(D604,'[1]5. 1 Mei 2022'!$C$7:$F$60,4,FALSE),"")</f>
        <v/>
      </c>
      <c r="AU604" s="31"/>
      <c r="AV604" s="31" t="s">
        <v>7992</v>
      </c>
      <c r="AW604" s="31" t="s">
        <v>15810</v>
      </c>
      <c r="AX604" s="29">
        <f t="shared" si="94"/>
        <v>44216</v>
      </c>
      <c r="AY604" s="31" t="s">
        <v>26346</v>
      </c>
      <c r="AZ604" s="31" t="s">
        <v>16848</v>
      </c>
      <c r="BA604" s="30" t="s">
        <v>33108</v>
      </c>
      <c r="BB604" s="31" t="s">
        <v>8025</v>
      </c>
      <c r="BC604" s="31" t="s">
        <v>15812</v>
      </c>
      <c r="BD604" s="31" t="s">
        <v>7978</v>
      </c>
      <c r="BE604" s="31" t="s">
        <v>7976</v>
      </c>
      <c r="BF604" s="31" t="s">
        <v>7992</v>
      </c>
      <c r="BG604" s="31"/>
      <c r="BH604" s="31"/>
      <c r="BI604" s="31" t="s">
        <v>8137</v>
      </c>
      <c r="BJ604" s="31" t="s">
        <v>20279</v>
      </c>
      <c r="BK604" s="31" t="str">
        <f t="shared" si="87"/>
        <v>III/d</v>
      </c>
      <c r="BL604" s="31" t="s">
        <v>8077</v>
      </c>
      <c r="BM604" s="31"/>
      <c r="BN604" s="31"/>
      <c r="BO604" s="31"/>
      <c r="BP604" s="31"/>
      <c r="BQ604" s="31" t="s">
        <v>20279</v>
      </c>
      <c r="BR604" s="31" t="s">
        <v>30290</v>
      </c>
      <c r="BS604" s="31" t="s">
        <v>32078</v>
      </c>
      <c r="BT604" s="31" t="s">
        <v>2917</v>
      </c>
      <c r="BU604" s="31" t="s">
        <v>5049</v>
      </c>
      <c r="BV604" s="31" t="s">
        <v>5145</v>
      </c>
      <c r="BW604" s="31">
        <f t="shared" ca="1" si="92"/>
        <v>10</v>
      </c>
      <c r="BX604" s="78">
        <f t="shared" ca="1" si="93"/>
        <v>3</v>
      </c>
      <c r="BY604" s="31"/>
      <c r="BZ604" s="31"/>
      <c r="CA604" s="31" t="s">
        <v>996</v>
      </c>
      <c r="CB604" s="31" t="s">
        <v>2519</v>
      </c>
      <c r="CC604" s="31"/>
      <c r="CD604" s="31">
        <v>1</v>
      </c>
      <c r="CE604" s="31" t="s">
        <v>20085</v>
      </c>
      <c r="CF604" s="31"/>
      <c r="CG604" s="31"/>
      <c r="CH604" s="31"/>
      <c r="CI604" s="31"/>
      <c r="CJ604" s="31"/>
      <c r="CK604" s="31"/>
      <c r="CL604" s="31" t="s">
        <v>39843</v>
      </c>
      <c r="CM604" s="31" t="s">
        <v>39844</v>
      </c>
      <c r="CN604" s="31">
        <v>128</v>
      </c>
      <c r="CO604" s="31" t="s">
        <v>39845</v>
      </c>
      <c r="CP604" s="31" t="s">
        <v>39844</v>
      </c>
      <c r="CQ604" s="31">
        <v>128</v>
      </c>
      <c r="CR604" s="31">
        <v>2319</v>
      </c>
      <c r="CS604" s="31" t="s">
        <v>16055</v>
      </c>
      <c r="CT604" s="31"/>
      <c r="CU604" s="31" t="s">
        <v>4248</v>
      </c>
      <c r="CV604" s="31"/>
      <c r="CW604" s="31"/>
      <c r="CX604" s="31"/>
      <c r="CY604" s="31"/>
      <c r="CZ604" s="31"/>
      <c r="DA604" s="31"/>
      <c r="DB604" s="31" t="s">
        <v>8703</v>
      </c>
      <c r="DC604" s="31" t="s">
        <v>11256</v>
      </c>
      <c r="DD604" s="31" t="s">
        <v>11244</v>
      </c>
      <c r="DE604" s="31"/>
      <c r="DF604" s="31" t="s">
        <v>10213</v>
      </c>
      <c r="DG604" s="31" t="s">
        <v>10400</v>
      </c>
      <c r="DH604" s="31" t="s">
        <v>10234</v>
      </c>
      <c r="DI604" s="31" t="s">
        <v>10399</v>
      </c>
      <c r="DJ604" s="31" t="s">
        <v>10368</v>
      </c>
      <c r="DK604" s="31" t="s">
        <v>24819</v>
      </c>
      <c r="DL604" s="31" t="s">
        <v>15612</v>
      </c>
      <c r="DM604" s="38" t="s">
        <v>9042</v>
      </c>
      <c r="DN604" s="38"/>
      <c r="DO604" s="35">
        <v>0</v>
      </c>
      <c r="DP604" s="31" t="s">
        <v>15189</v>
      </c>
      <c r="DQ604" s="31" t="s">
        <v>2411</v>
      </c>
      <c r="DR604" s="31"/>
      <c r="DS604" s="31" t="s">
        <v>26724</v>
      </c>
      <c r="DT604" s="31"/>
      <c r="DU604" s="31">
        <v>3</v>
      </c>
      <c r="DV604" s="31" t="s">
        <v>32167</v>
      </c>
      <c r="DW604" s="31"/>
      <c r="DX604" s="31"/>
      <c r="DY604" s="31" t="s">
        <v>34801</v>
      </c>
      <c r="DZ604" s="29">
        <v>44771</v>
      </c>
      <c r="EA604" s="29">
        <v>45867</v>
      </c>
      <c r="EB604" s="31">
        <v>1203452</v>
      </c>
      <c r="EC604" s="31" t="s">
        <v>7992</v>
      </c>
      <c r="ED604" s="31" t="s">
        <v>41101</v>
      </c>
      <c r="EE604" s="31" t="s">
        <v>4050</v>
      </c>
      <c r="EF604" s="31"/>
      <c r="EG604" s="31"/>
      <c r="EH604" s="31"/>
      <c r="EI604" s="31"/>
      <c r="EJ604" s="31"/>
    </row>
    <row r="605" spans="1:140" ht="23.25" customHeight="1">
      <c r="A605" s="25">
        <v>603</v>
      </c>
      <c r="B605" s="30" t="s">
        <v>33482</v>
      </c>
      <c r="C605" s="31" t="s">
        <v>4648</v>
      </c>
      <c r="D605" s="30" t="s">
        <v>6762</v>
      </c>
      <c r="E605" s="30"/>
      <c r="F605" s="30" t="s">
        <v>36257</v>
      </c>
      <c r="G605" s="31">
        <f t="shared" si="88"/>
        <v>58</v>
      </c>
      <c r="H605" s="72">
        <f t="shared" si="89"/>
        <v>50041</v>
      </c>
      <c r="I605" s="30"/>
      <c r="J605" s="30" t="s">
        <v>34084</v>
      </c>
      <c r="K605" s="30" t="s">
        <v>4318</v>
      </c>
      <c r="L605" s="31" t="s">
        <v>4318</v>
      </c>
      <c r="M605" s="31" t="s">
        <v>6378</v>
      </c>
      <c r="N605" s="31" t="s">
        <v>4008</v>
      </c>
      <c r="O605" s="31" t="s">
        <v>4320</v>
      </c>
      <c r="P605" s="31" t="s">
        <v>2144</v>
      </c>
      <c r="Q605" s="31"/>
      <c r="R605" s="31">
        <v>10</v>
      </c>
      <c r="S605" s="31">
        <v>0</v>
      </c>
      <c r="T605" s="31"/>
      <c r="U605" s="31">
        <v>206</v>
      </c>
      <c r="V605" s="31" t="s">
        <v>326</v>
      </c>
      <c r="W605" s="31" t="s">
        <v>3546</v>
      </c>
      <c r="X605" s="31" t="s">
        <v>7150</v>
      </c>
      <c r="Y605" s="31" t="e">
        <f t="shared" ca="1" si="90"/>
        <v>#VALUE!</v>
      </c>
      <c r="Z605" s="31" t="e">
        <f t="shared" ca="1" si="91"/>
        <v>#VALUE!</v>
      </c>
      <c r="AA605" s="31"/>
      <c r="AB605" s="31" t="s">
        <v>33484</v>
      </c>
      <c r="AC605" s="31" t="s">
        <v>34155</v>
      </c>
      <c r="AD605" s="31" t="s">
        <v>34161</v>
      </c>
      <c r="AE605" s="31" t="s">
        <v>16849</v>
      </c>
      <c r="AF605" s="31" t="s">
        <v>7976</v>
      </c>
      <c r="AG605" s="31" t="s">
        <v>5851</v>
      </c>
      <c r="AH605" s="31" t="s">
        <v>5851</v>
      </c>
      <c r="AI605" s="31" t="s">
        <v>40276</v>
      </c>
      <c r="AJ605" s="31"/>
      <c r="AK605" s="31"/>
      <c r="AL605" s="31">
        <v>2010</v>
      </c>
      <c r="AM605" s="31"/>
      <c r="AN605" s="31" t="s">
        <v>33485</v>
      </c>
      <c r="AO605" s="31"/>
      <c r="AP605" s="31" t="s">
        <v>16849</v>
      </c>
      <c r="AQ605" s="31" t="s">
        <v>4958</v>
      </c>
      <c r="AR605" s="31" t="s">
        <v>34144</v>
      </c>
      <c r="AS605" s="31" t="s">
        <v>34144</v>
      </c>
      <c r="AT605" s="31" t="str">
        <f>_xlfn.IFNA(VLOOKUP(D605,'[1]5. 1 Mei 2022'!$C$7:$F$60,4,FALSE),"")</f>
        <v/>
      </c>
      <c r="AU605" s="31"/>
      <c r="AV605" s="31" t="s">
        <v>7983</v>
      </c>
      <c r="AW605" s="31" t="s">
        <v>22705</v>
      </c>
      <c r="AX605" s="29" t="e">
        <f t="shared" si="94"/>
        <v>#VALUE!</v>
      </c>
      <c r="AY605" s="31" t="s">
        <v>26346</v>
      </c>
      <c r="AZ605" s="31" t="s">
        <v>16850</v>
      </c>
      <c r="BA605" s="30" t="s">
        <v>16849</v>
      </c>
      <c r="BB605" s="31"/>
      <c r="BC605" s="31"/>
      <c r="BD605" s="31" t="s">
        <v>7978</v>
      </c>
      <c r="BE605" s="31" t="s">
        <v>7976</v>
      </c>
      <c r="BF605" s="31" t="s">
        <v>7983</v>
      </c>
      <c r="BG605" s="31"/>
      <c r="BH605" s="31"/>
      <c r="BI605" s="31" t="s">
        <v>8137</v>
      </c>
      <c r="BJ605" s="31" t="s">
        <v>20289</v>
      </c>
      <c r="BK605" s="31" t="str">
        <f t="shared" si="87"/>
        <v>III/c</v>
      </c>
      <c r="BL605" s="31" t="s">
        <v>8077</v>
      </c>
      <c r="BM605" s="31"/>
      <c r="BN605" s="31"/>
      <c r="BO605" s="31"/>
      <c r="BP605" s="31" t="s">
        <v>1498</v>
      </c>
      <c r="BQ605" s="31" t="s">
        <v>20289</v>
      </c>
      <c r="BR605" s="31" t="s">
        <v>19167</v>
      </c>
      <c r="BS605" s="31" t="s">
        <v>20290</v>
      </c>
      <c r="BT605" s="31" t="s">
        <v>3296</v>
      </c>
      <c r="BU605" s="31" t="s">
        <v>2918</v>
      </c>
      <c r="BV605" s="31" t="s">
        <v>4958</v>
      </c>
      <c r="BW605" s="31">
        <f t="shared" ca="1" si="92"/>
        <v>13</v>
      </c>
      <c r="BX605" s="78">
        <f t="shared" ca="1" si="93"/>
        <v>3</v>
      </c>
      <c r="BY605" s="31"/>
      <c r="BZ605" s="31"/>
      <c r="CA605" s="31" t="s">
        <v>4239</v>
      </c>
      <c r="CB605" s="31" t="s">
        <v>2519</v>
      </c>
      <c r="CC605" s="31">
        <v>1</v>
      </c>
      <c r="CD605" s="31">
        <v>1</v>
      </c>
      <c r="CE605" s="31" t="s">
        <v>20085</v>
      </c>
      <c r="CF605" s="31"/>
      <c r="CG605" s="31"/>
      <c r="CH605" s="31"/>
      <c r="CI605" s="31"/>
      <c r="CJ605" s="31"/>
      <c r="CK605" s="31"/>
      <c r="CL605" s="31" t="s">
        <v>33486</v>
      </c>
      <c r="CM605" s="31" t="s">
        <v>26029</v>
      </c>
      <c r="CN605" s="31">
        <v>124</v>
      </c>
      <c r="CO605" s="31" t="s">
        <v>26028</v>
      </c>
      <c r="CP605" s="31" t="s">
        <v>26029</v>
      </c>
      <c r="CQ605" s="31">
        <v>124</v>
      </c>
      <c r="CR605" s="31">
        <v>2245</v>
      </c>
      <c r="CS605" s="31" t="s">
        <v>10436</v>
      </c>
      <c r="CT605" s="31" t="s">
        <v>10437</v>
      </c>
      <c r="CU605" s="31" t="s">
        <v>10438</v>
      </c>
      <c r="CV605" s="31" t="s">
        <v>10350</v>
      </c>
      <c r="CW605" s="31" t="s">
        <v>8563</v>
      </c>
      <c r="CX605" s="31" t="s">
        <v>10247</v>
      </c>
      <c r="CY605" s="31" t="s">
        <v>8490</v>
      </c>
      <c r="CZ605" s="31" t="s">
        <v>8555</v>
      </c>
      <c r="DA605" s="31" t="s">
        <v>8491</v>
      </c>
      <c r="DB605" s="31" t="s">
        <v>16775</v>
      </c>
      <c r="DC605" s="31" t="s">
        <v>16739</v>
      </c>
      <c r="DD605" s="31" t="s">
        <v>4972</v>
      </c>
      <c r="DE605" s="31" t="s">
        <v>18697</v>
      </c>
      <c r="DF605" s="31" t="s">
        <v>25639</v>
      </c>
      <c r="DG605" s="31" t="s">
        <v>25640</v>
      </c>
      <c r="DH605" s="31" t="s">
        <v>18697</v>
      </c>
      <c r="DI605" s="31" t="s">
        <v>15864</v>
      </c>
      <c r="DJ605" s="31" t="s">
        <v>15865</v>
      </c>
      <c r="DK605" s="31" t="s">
        <v>25644</v>
      </c>
      <c r="DL605" s="31" t="s">
        <v>25643</v>
      </c>
      <c r="DM605" s="38" t="s">
        <v>9094</v>
      </c>
      <c r="DN605" s="38"/>
      <c r="DO605" s="35">
        <v>0</v>
      </c>
      <c r="DP605" s="31" t="s">
        <v>12947</v>
      </c>
      <c r="DQ605" s="31" t="s">
        <v>12946</v>
      </c>
      <c r="DR605" s="31"/>
      <c r="DS605" s="31" t="s">
        <v>26750</v>
      </c>
      <c r="DT605" s="31" t="s">
        <v>37571</v>
      </c>
      <c r="DU605" s="31">
        <v>3</v>
      </c>
      <c r="DV605" s="31" t="s">
        <v>32167</v>
      </c>
      <c r="DW605" s="31"/>
      <c r="DX605" s="31"/>
      <c r="DY605" s="31" t="s">
        <v>33483</v>
      </c>
      <c r="DZ605" s="31" t="s">
        <v>21711</v>
      </c>
      <c r="EA605" s="31" t="s">
        <v>33461</v>
      </c>
      <c r="EB605" s="31" t="s">
        <v>38410</v>
      </c>
      <c r="EC605" s="31" t="s">
        <v>40137</v>
      </c>
      <c r="ED605" s="31" t="s">
        <v>41101</v>
      </c>
      <c r="EE605" s="31" t="s">
        <v>2711</v>
      </c>
      <c r="EF605" s="31" t="s">
        <v>2711</v>
      </c>
      <c r="EG605" s="31" t="s">
        <v>41194</v>
      </c>
      <c r="EH605" s="31"/>
      <c r="EI605" s="31"/>
      <c r="EJ605" s="31"/>
    </row>
    <row r="606" spans="1:140" ht="23.25" customHeight="1">
      <c r="A606" s="25">
        <v>604</v>
      </c>
      <c r="B606" s="30" t="s">
        <v>21678</v>
      </c>
      <c r="C606" s="31" t="s">
        <v>21680</v>
      </c>
      <c r="D606" s="30" t="s">
        <v>26152</v>
      </c>
      <c r="E606" s="30"/>
      <c r="F606" s="30" t="s">
        <v>36262</v>
      </c>
      <c r="G606" s="31">
        <f t="shared" si="88"/>
        <v>58</v>
      </c>
      <c r="H606" s="72">
        <f t="shared" si="89"/>
        <v>53083</v>
      </c>
      <c r="I606" s="30" t="s">
        <v>35033</v>
      </c>
      <c r="J606" s="30" t="s">
        <v>34085</v>
      </c>
      <c r="K606" s="30" t="s">
        <v>34083</v>
      </c>
      <c r="L606" s="31" t="s">
        <v>16726</v>
      </c>
      <c r="M606" s="31" t="s">
        <v>6378</v>
      </c>
      <c r="N606" s="31" t="s">
        <v>3311</v>
      </c>
      <c r="O606" s="31" t="s">
        <v>2534</v>
      </c>
      <c r="P606" s="31" t="s">
        <v>25993</v>
      </c>
      <c r="Q606" s="31"/>
      <c r="R606" s="31"/>
      <c r="S606" s="31"/>
      <c r="T606" s="31"/>
      <c r="U606" s="31" t="s">
        <v>3727</v>
      </c>
      <c r="V606" s="31"/>
      <c r="W606" s="31" t="s">
        <v>6910</v>
      </c>
      <c r="X606" s="31" t="s">
        <v>21682</v>
      </c>
      <c r="Y606" s="31" t="e">
        <f t="shared" ca="1" si="90"/>
        <v>#VALUE!</v>
      </c>
      <c r="Z606" s="31" t="e">
        <f t="shared" ca="1" si="91"/>
        <v>#VALUE!</v>
      </c>
      <c r="AA606" s="31"/>
      <c r="AB606" s="31" t="s">
        <v>11648</v>
      </c>
      <c r="AC606" s="31" t="s">
        <v>34154</v>
      </c>
      <c r="AD606" s="31" t="s">
        <v>34161</v>
      </c>
      <c r="AE606" s="31" t="s">
        <v>16835</v>
      </c>
      <c r="AF606" s="31" t="s">
        <v>7976</v>
      </c>
      <c r="AG606" s="31" t="s">
        <v>5851</v>
      </c>
      <c r="AH606" s="31" t="s">
        <v>5851</v>
      </c>
      <c r="AI606" s="31" t="s">
        <v>40275</v>
      </c>
      <c r="AJ606" s="31">
        <v>1206235966</v>
      </c>
      <c r="AK606" s="31" t="s">
        <v>21756</v>
      </c>
      <c r="AL606" s="31" t="s">
        <v>11481</v>
      </c>
      <c r="AM606" s="31" t="s">
        <v>2711</v>
      </c>
      <c r="AN606" s="31"/>
      <c r="AO606" s="31"/>
      <c r="AP606" s="31" t="s">
        <v>16835</v>
      </c>
      <c r="AQ606" s="31" t="s">
        <v>11873</v>
      </c>
      <c r="AR606" s="31" t="s">
        <v>34144</v>
      </c>
      <c r="AS606" s="31" t="s">
        <v>34144</v>
      </c>
      <c r="AT606" s="31" t="str">
        <f>_xlfn.IFNA(VLOOKUP(D606,'[1]5. 1 Mei 2022'!$C$7:$F$60,4,FALSE),"")</f>
        <v/>
      </c>
      <c r="AU606" s="31"/>
      <c r="AV606" s="31" t="s">
        <v>14100</v>
      </c>
      <c r="AW606" s="31" t="s">
        <v>11873</v>
      </c>
      <c r="AX606" s="29">
        <f t="shared" si="94"/>
        <v>45124</v>
      </c>
      <c r="AY606" s="31" t="s">
        <v>26346</v>
      </c>
      <c r="AZ606" s="31" t="s">
        <v>16836</v>
      </c>
      <c r="BA606" s="30" t="s">
        <v>16835</v>
      </c>
      <c r="BB606" s="31"/>
      <c r="BC606" s="31"/>
      <c r="BD606" s="31" t="s">
        <v>7978</v>
      </c>
      <c r="BE606" s="31" t="s">
        <v>7976</v>
      </c>
      <c r="BF606" s="31" t="s">
        <v>14100</v>
      </c>
      <c r="BG606" s="31"/>
      <c r="BH606" s="31"/>
      <c r="BI606" s="31"/>
      <c r="BJ606" s="31">
        <v>0</v>
      </c>
      <c r="BK606" s="31" t="str">
        <f t="shared" si="87"/>
        <v>III/b</v>
      </c>
      <c r="BL606" s="31"/>
      <c r="BM606" s="31"/>
      <c r="BN606" s="31"/>
      <c r="BO606" s="31"/>
      <c r="BP606" s="31"/>
      <c r="BQ606" s="31"/>
      <c r="BR606" s="31"/>
      <c r="BS606" s="31"/>
      <c r="BT606" s="31"/>
      <c r="BU606" s="31"/>
      <c r="BV606" s="31" t="s">
        <v>11873</v>
      </c>
      <c r="BW606" s="31">
        <f t="shared" ca="1" si="92"/>
        <v>5</v>
      </c>
      <c r="BX606" s="78">
        <f t="shared" ca="1" si="93"/>
        <v>3</v>
      </c>
      <c r="BY606" s="31" t="s">
        <v>25993</v>
      </c>
      <c r="BZ606" s="31"/>
      <c r="CA606" s="31" t="s">
        <v>2483</v>
      </c>
      <c r="CB606" s="31" t="s">
        <v>2519</v>
      </c>
      <c r="CC606" s="31"/>
      <c r="CD606" s="31"/>
      <c r="CE606" s="31"/>
      <c r="CF606" s="31"/>
      <c r="CG606" s="31"/>
      <c r="CH606" s="31"/>
      <c r="CI606" s="31"/>
      <c r="CJ606" s="31"/>
      <c r="CK606" s="31"/>
      <c r="CL606" s="31" t="s">
        <v>21757</v>
      </c>
      <c r="CM606" s="31" t="s">
        <v>21758</v>
      </c>
      <c r="CN606" s="31">
        <v>123</v>
      </c>
      <c r="CO606" s="31" t="s">
        <v>22238</v>
      </c>
      <c r="CP606" s="31" t="s">
        <v>21758</v>
      </c>
      <c r="CQ606" s="31">
        <v>123</v>
      </c>
      <c r="CR606" s="31">
        <v>2406</v>
      </c>
      <c r="CS606" s="31" t="s">
        <v>21635</v>
      </c>
      <c r="CT606" s="31" t="s">
        <v>21752</v>
      </c>
      <c r="CU606" s="31" t="s">
        <v>21753</v>
      </c>
      <c r="CV606" s="31" t="s">
        <v>21751</v>
      </c>
      <c r="CW606" s="31" t="s">
        <v>16454</v>
      </c>
      <c r="CX606" s="31" t="s">
        <v>3760</v>
      </c>
      <c r="CY606" s="31" t="s">
        <v>21749</v>
      </c>
      <c r="CZ606" s="31" t="s">
        <v>8555</v>
      </c>
      <c r="DA606" s="31" t="s">
        <v>21750</v>
      </c>
      <c r="DB606" s="31"/>
      <c r="DC606" s="31"/>
      <c r="DD606" s="31"/>
      <c r="DE606" s="31"/>
      <c r="DF606" s="31" t="s">
        <v>25639</v>
      </c>
      <c r="DG606" s="31" t="s">
        <v>25640</v>
      </c>
      <c r="DH606" s="31" t="s">
        <v>25129</v>
      </c>
      <c r="DI606" s="31"/>
      <c r="DJ606" s="31"/>
      <c r="DK606" s="31" t="s">
        <v>25644</v>
      </c>
      <c r="DL606" s="31" t="s">
        <v>25643</v>
      </c>
      <c r="DM606" s="38" t="s">
        <v>32301</v>
      </c>
      <c r="DN606" s="38"/>
      <c r="DO606" s="35"/>
      <c r="DP606" s="31" t="s">
        <v>31715</v>
      </c>
      <c r="DQ606" s="31" t="s">
        <v>21754</v>
      </c>
      <c r="DR606" s="31"/>
      <c r="DS606" s="31" t="s">
        <v>27876</v>
      </c>
      <c r="DT606" s="31" t="s">
        <v>21755</v>
      </c>
      <c r="DU606" s="31">
        <v>3</v>
      </c>
      <c r="DV606" s="31" t="s">
        <v>32167</v>
      </c>
      <c r="DW606" s="31"/>
      <c r="DX606" s="31"/>
      <c r="DY606" s="31" t="s">
        <v>23994</v>
      </c>
      <c r="DZ606" s="31" t="s">
        <v>23991</v>
      </c>
      <c r="EA606" s="31"/>
      <c r="EB606" s="31">
        <v>0</v>
      </c>
      <c r="EC606" s="31" t="s">
        <v>40137</v>
      </c>
      <c r="ED606" s="31" t="s">
        <v>41101</v>
      </c>
      <c r="EE606" s="31" t="s">
        <v>2711</v>
      </c>
      <c r="EF606" s="31" t="s">
        <v>2711</v>
      </c>
      <c r="EG606" s="31"/>
      <c r="EH606" s="31"/>
      <c r="EI606" s="31"/>
      <c r="EJ606" s="31"/>
    </row>
    <row r="607" spans="1:140" ht="23.25" customHeight="1">
      <c r="A607" s="25">
        <v>605</v>
      </c>
      <c r="B607" s="30" t="s">
        <v>8636</v>
      </c>
      <c r="C607" s="31">
        <v>140228653</v>
      </c>
      <c r="D607" s="30" t="s">
        <v>1226</v>
      </c>
      <c r="E607" s="30"/>
      <c r="F607" s="30" t="s">
        <v>36260</v>
      </c>
      <c r="G607" s="31">
        <f t="shared" si="88"/>
        <v>65</v>
      </c>
      <c r="H607" s="72">
        <f t="shared" si="89"/>
        <v>46174</v>
      </c>
      <c r="I607" s="30"/>
      <c r="J607" s="30" t="s">
        <v>34084</v>
      </c>
      <c r="K607" s="30" t="s">
        <v>4318</v>
      </c>
      <c r="L607" s="31" t="s">
        <v>4318</v>
      </c>
      <c r="M607" s="31" t="s">
        <v>3186</v>
      </c>
      <c r="N607" s="31" t="s">
        <v>4652</v>
      </c>
      <c r="O607" s="31" t="s">
        <v>4317</v>
      </c>
      <c r="P607" s="31" t="s">
        <v>1299</v>
      </c>
      <c r="Q607" s="31"/>
      <c r="R607" s="31">
        <v>30</v>
      </c>
      <c r="S607" s="31">
        <v>0</v>
      </c>
      <c r="T607" s="31"/>
      <c r="U607" s="31">
        <v>237</v>
      </c>
      <c r="V607" s="31"/>
      <c r="W607" s="31" t="s">
        <v>6910</v>
      </c>
      <c r="X607" s="31" t="s">
        <v>6514</v>
      </c>
      <c r="Y607" s="31" t="e">
        <f t="shared" ca="1" si="90"/>
        <v>#VALUE!</v>
      </c>
      <c r="Z607" s="31" t="e">
        <f t="shared" ca="1" si="91"/>
        <v>#VALUE!</v>
      </c>
      <c r="AA607" s="31"/>
      <c r="AB607" s="31" t="s">
        <v>7992</v>
      </c>
      <c r="AC607" s="31" t="s">
        <v>34156</v>
      </c>
      <c r="AD607" s="31" t="s">
        <v>34161</v>
      </c>
      <c r="AE607" s="31" t="s">
        <v>33108</v>
      </c>
      <c r="AF607" s="31" t="s">
        <v>7976</v>
      </c>
      <c r="AG607" s="31" t="s">
        <v>5851</v>
      </c>
      <c r="AH607" s="31" t="s">
        <v>5851</v>
      </c>
      <c r="AI607" s="31" t="s">
        <v>728</v>
      </c>
      <c r="AJ607" s="31"/>
      <c r="AK607" s="31"/>
      <c r="AL607" s="31"/>
      <c r="AM607" s="31"/>
      <c r="AN607" s="31"/>
      <c r="AO607" s="31"/>
      <c r="AP607" s="31" t="s">
        <v>33108</v>
      </c>
      <c r="AQ607" s="31"/>
      <c r="AR607" s="31" t="s">
        <v>34144</v>
      </c>
      <c r="AS607" s="31" t="s">
        <v>34144</v>
      </c>
      <c r="AT607" s="31" t="str">
        <f>_xlfn.IFNA(VLOOKUP(D607,'[1]5. 1 Mei 2022'!$C$7:$F$60,4,FALSE),"")</f>
        <v/>
      </c>
      <c r="AU607" s="31"/>
      <c r="AV607" s="31" t="s">
        <v>7992</v>
      </c>
      <c r="AW607" s="31" t="s">
        <v>29870</v>
      </c>
      <c r="AX607" s="29">
        <f t="shared" si="94"/>
        <v>46089</v>
      </c>
      <c r="AY607" s="31" t="s">
        <v>26346</v>
      </c>
      <c r="AZ607" s="31" t="s">
        <v>16848</v>
      </c>
      <c r="BA607" s="30" t="s">
        <v>33108</v>
      </c>
      <c r="BB607" s="31" t="s">
        <v>31020</v>
      </c>
      <c r="BC607" s="31"/>
      <c r="BD607" s="31" t="s">
        <v>7978</v>
      </c>
      <c r="BE607" s="31" t="s">
        <v>7976</v>
      </c>
      <c r="BF607" s="31" t="s">
        <v>7992</v>
      </c>
      <c r="BG607" s="31"/>
      <c r="BH607" s="31"/>
      <c r="BI607" s="31" t="s">
        <v>8137</v>
      </c>
      <c r="BJ607" s="31" t="s">
        <v>23454</v>
      </c>
      <c r="BK607" s="31" t="str">
        <f t="shared" si="87"/>
        <v>IV/e</v>
      </c>
      <c r="BL607" s="31" t="s">
        <v>8077</v>
      </c>
      <c r="BM607" s="31"/>
      <c r="BN607" s="31"/>
      <c r="BO607" s="31"/>
      <c r="BP607" s="31" t="s">
        <v>1498</v>
      </c>
      <c r="BQ607" s="31" t="s">
        <v>23454</v>
      </c>
      <c r="BR607" s="31" t="s">
        <v>6287</v>
      </c>
      <c r="BS607" s="31">
        <v>710677</v>
      </c>
      <c r="BT607" s="31" t="s">
        <v>5749</v>
      </c>
      <c r="BU607" s="31"/>
      <c r="BV607" s="31" t="s">
        <v>6515</v>
      </c>
      <c r="BW607" s="31" t="e">
        <f t="shared" ca="1" si="92"/>
        <v>#VALUE!</v>
      </c>
      <c r="BX607" s="78" t="e">
        <f t="shared" ca="1" si="93"/>
        <v>#VALUE!</v>
      </c>
      <c r="BY607" s="31"/>
      <c r="BZ607" s="31"/>
      <c r="CA607" s="31" t="s">
        <v>2483</v>
      </c>
      <c r="CB607" s="31" t="s">
        <v>2519</v>
      </c>
      <c r="CC607" s="31">
        <v>2</v>
      </c>
      <c r="CD607" s="31">
        <v>1</v>
      </c>
      <c r="CE607" s="31" t="s">
        <v>20085</v>
      </c>
      <c r="CF607" s="31"/>
      <c r="CG607" s="31"/>
      <c r="CH607" s="31">
        <v>2010</v>
      </c>
      <c r="CI607" s="31">
        <v>2010</v>
      </c>
      <c r="CJ607" s="31"/>
      <c r="CK607" s="31"/>
      <c r="CL607" s="31" t="s">
        <v>33574</v>
      </c>
      <c r="CM607" s="31" t="s">
        <v>33573</v>
      </c>
      <c r="CN607" s="31">
        <v>127</v>
      </c>
      <c r="CO607" s="31" t="s">
        <v>33572</v>
      </c>
      <c r="CP607" s="31" t="s">
        <v>33573</v>
      </c>
      <c r="CQ607" s="31">
        <v>127</v>
      </c>
      <c r="CR607" s="31">
        <v>2049</v>
      </c>
      <c r="CS607" s="31" t="s">
        <v>10403</v>
      </c>
      <c r="CT607" s="31" t="s">
        <v>10404</v>
      </c>
      <c r="CU607" s="31" t="s">
        <v>10367</v>
      </c>
      <c r="CV607" s="31"/>
      <c r="CW607" s="31"/>
      <c r="CX607" s="31"/>
      <c r="CY607" s="31" t="s">
        <v>10248</v>
      </c>
      <c r="CZ607" s="31" t="s">
        <v>8585</v>
      </c>
      <c r="DA607" s="31" t="s">
        <v>10247</v>
      </c>
      <c r="DB607" s="31" t="s">
        <v>25128</v>
      </c>
      <c r="DC607" s="31"/>
      <c r="DD607" s="31"/>
      <c r="DE607" s="31" t="s">
        <v>18699</v>
      </c>
      <c r="DF607" s="31" t="s">
        <v>10083</v>
      </c>
      <c r="DG607" s="31" t="s">
        <v>10084</v>
      </c>
      <c r="DH607" s="31">
        <v>41313</v>
      </c>
      <c r="DI607" s="31"/>
      <c r="DJ607" s="31"/>
      <c r="DK607" s="31" t="s">
        <v>24819</v>
      </c>
      <c r="DL607" s="31" t="s">
        <v>15612</v>
      </c>
      <c r="DM607" s="38" t="s">
        <v>9027</v>
      </c>
      <c r="DN607" s="38"/>
      <c r="DO607" s="35">
        <v>0</v>
      </c>
      <c r="DP607" s="31" t="s">
        <v>14573</v>
      </c>
      <c r="DQ607" s="31" t="s">
        <v>14574</v>
      </c>
      <c r="DR607" s="31"/>
      <c r="DS607" s="31" t="s">
        <v>5574</v>
      </c>
      <c r="DT607" s="31" t="s">
        <v>37572</v>
      </c>
      <c r="DU607" s="31">
        <v>3</v>
      </c>
      <c r="DV607" s="31" t="s">
        <v>32167</v>
      </c>
      <c r="DW607" s="31"/>
      <c r="DX607" s="31"/>
      <c r="DY607" s="31" t="s">
        <v>34797</v>
      </c>
      <c r="DZ607" s="29">
        <v>44771</v>
      </c>
      <c r="EA607" s="29">
        <v>45867</v>
      </c>
      <c r="EB607" s="31">
        <v>51097</v>
      </c>
      <c r="EC607" s="31" t="s">
        <v>7992</v>
      </c>
      <c r="ED607" s="31" t="s">
        <v>41101</v>
      </c>
      <c r="EE607" s="31" t="s">
        <v>7596</v>
      </c>
      <c r="EF607" s="31"/>
      <c r="EG607" s="31"/>
      <c r="EH607" s="31"/>
      <c r="EI607" s="31"/>
      <c r="EJ607" s="31"/>
    </row>
    <row r="608" spans="1:140" ht="23.25" customHeight="1">
      <c r="A608" s="25">
        <v>606</v>
      </c>
      <c r="B608" s="30" t="s">
        <v>31279</v>
      </c>
      <c r="C608" s="31" t="s">
        <v>31280</v>
      </c>
      <c r="D608" s="30" t="s">
        <v>33221</v>
      </c>
      <c r="E608" s="30"/>
      <c r="F608" s="30" t="s">
        <v>36258</v>
      </c>
      <c r="G608" s="31">
        <f t="shared" si="88"/>
        <v>58</v>
      </c>
      <c r="H608" s="72">
        <f t="shared" si="89"/>
        <v>52810</v>
      </c>
      <c r="I608" s="30"/>
      <c r="J608" s="30" t="s">
        <v>34084</v>
      </c>
      <c r="K608" s="30" t="s">
        <v>4318</v>
      </c>
      <c r="L608" s="31" t="s">
        <v>4318</v>
      </c>
      <c r="M608" s="31" t="s">
        <v>3186</v>
      </c>
      <c r="N608" s="31" t="s">
        <v>3311</v>
      </c>
      <c r="O608" s="31" t="s">
        <v>2534</v>
      </c>
      <c r="P608" s="52" t="s">
        <v>35984</v>
      </c>
      <c r="Q608" s="29" t="s">
        <v>41284</v>
      </c>
      <c r="R608" s="31"/>
      <c r="S608" s="31"/>
      <c r="T608" s="31"/>
      <c r="U608" s="31"/>
      <c r="V608" s="31"/>
      <c r="W608" s="31" t="s">
        <v>6910</v>
      </c>
      <c r="X608" s="31" t="s">
        <v>31281</v>
      </c>
      <c r="Y608" s="31">
        <f t="shared" ca="1" si="90"/>
        <v>37</v>
      </c>
      <c r="Z608" s="31" t="str">
        <f t="shared" ca="1" si="91"/>
        <v>36-45</v>
      </c>
      <c r="AA608" s="31"/>
      <c r="AB608" s="31" t="s">
        <v>16554</v>
      </c>
      <c r="AC608" s="31" t="s">
        <v>34154</v>
      </c>
      <c r="AD608" s="31" t="s">
        <v>34161</v>
      </c>
      <c r="AE608" s="31" t="s">
        <v>16851</v>
      </c>
      <c r="AF608" s="31" t="s">
        <v>7976</v>
      </c>
      <c r="AG608" s="31" t="s">
        <v>5851</v>
      </c>
      <c r="AH608" s="31" t="s">
        <v>5851</v>
      </c>
      <c r="AI608" s="31" t="s">
        <v>40275</v>
      </c>
      <c r="AJ608" s="31" t="s">
        <v>31382</v>
      </c>
      <c r="AK608" s="31" t="s">
        <v>31383</v>
      </c>
      <c r="AL608" s="31" t="s">
        <v>11481</v>
      </c>
      <c r="AM608" s="31" t="s">
        <v>2711</v>
      </c>
      <c r="AN608" s="31"/>
      <c r="AO608" s="29">
        <v>42971</v>
      </c>
      <c r="AP608" s="31" t="s">
        <v>16851</v>
      </c>
      <c r="AQ608" s="31" t="s">
        <v>30293</v>
      </c>
      <c r="AR608" s="31" t="s">
        <v>34144</v>
      </c>
      <c r="AS608" s="31" t="s">
        <v>34144</v>
      </c>
      <c r="AT608" s="31" t="str">
        <f>_xlfn.IFNA(VLOOKUP(D608,'[1]5. 1 Mei 2022'!$C$7:$F$60,4,FALSE),"")</f>
        <v/>
      </c>
      <c r="AU608" s="31"/>
      <c r="AV608" s="31" t="s">
        <v>4237</v>
      </c>
      <c r="AW608" s="31" t="s">
        <v>30293</v>
      </c>
      <c r="AX608" s="29">
        <f t="shared" si="94"/>
        <v>46312</v>
      </c>
      <c r="AY608" s="31" t="s">
        <v>26346</v>
      </c>
      <c r="AZ608" s="31" t="s">
        <v>16853</v>
      </c>
      <c r="BA608" s="30" t="s">
        <v>16851</v>
      </c>
      <c r="BB608" s="31"/>
      <c r="BC608" s="31"/>
      <c r="BD608" s="31" t="s">
        <v>7978</v>
      </c>
      <c r="BE608" s="31" t="s">
        <v>7976</v>
      </c>
      <c r="BF608" s="31" t="s">
        <v>4237</v>
      </c>
      <c r="BG608" s="31"/>
      <c r="BH608" s="31"/>
      <c r="BI608" s="31"/>
      <c r="BJ608" s="31" t="s">
        <v>34729</v>
      </c>
      <c r="BK608" s="31" t="str">
        <f t="shared" si="87"/>
        <v>III/b</v>
      </c>
      <c r="BL608" s="31"/>
      <c r="BM608" s="31"/>
      <c r="BN608" s="31"/>
      <c r="BO608" s="31"/>
      <c r="BP608" s="31"/>
      <c r="BQ608" s="31" t="s">
        <v>34729</v>
      </c>
      <c r="BR608" s="31" t="s">
        <v>41376</v>
      </c>
      <c r="BS608" s="31">
        <v>0</v>
      </c>
      <c r="BT608" s="29">
        <v>44621</v>
      </c>
      <c r="BU608" s="52" t="s">
        <v>35984</v>
      </c>
      <c r="BV608" s="31" t="s">
        <v>30293</v>
      </c>
      <c r="BW608" s="31">
        <f t="shared" ca="1" si="92"/>
        <v>2</v>
      </c>
      <c r="BX608" s="78">
        <f t="shared" ca="1" si="93"/>
        <v>3</v>
      </c>
      <c r="BY608" s="31"/>
      <c r="BZ608" s="31"/>
      <c r="CA608" s="31" t="s">
        <v>2483</v>
      </c>
      <c r="CB608" s="31" t="s">
        <v>2519</v>
      </c>
      <c r="CC608" s="31">
        <v>2</v>
      </c>
      <c r="CD608" s="31">
        <v>1</v>
      </c>
      <c r="CE608" s="31" t="s">
        <v>20085</v>
      </c>
      <c r="CF608" s="31"/>
      <c r="CG608" s="31"/>
      <c r="CH608" s="31"/>
      <c r="CI608" s="31"/>
      <c r="CJ608" s="31"/>
      <c r="CK608" s="31"/>
      <c r="CL608" s="31" t="s">
        <v>31385</v>
      </c>
      <c r="CM608" s="31" t="s">
        <v>26102</v>
      </c>
      <c r="CN608" s="31">
        <v>123</v>
      </c>
      <c r="CO608" s="31" t="s">
        <v>31773</v>
      </c>
      <c r="CP608" s="31" t="s">
        <v>26102</v>
      </c>
      <c r="CQ608" s="31">
        <v>123</v>
      </c>
      <c r="CR608" s="31"/>
      <c r="CS608" s="31" t="s">
        <v>31384</v>
      </c>
      <c r="CT608" s="31"/>
      <c r="CU608" s="31"/>
      <c r="CV608" s="31"/>
      <c r="CW608" s="31"/>
      <c r="CX608" s="31"/>
      <c r="CY608" s="31"/>
      <c r="CZ608" s="31"/>
      <c r="DA608" s="31"/>
      <c r="DB608" s="31" t="s">
        <v>25128</v>
      </c>
      <c r="DC608" s="31"/>
      <c r="DD608" s="31"/>
      <c r="DE608" s="31"/>
      <c r="DF608" s="31"/>
      <c r="DG608" s="31"/>
      <c r="DH608" s="31"/>
      <c r="DI608" s="31"/>
      <c r="DJ608" s="31"/>
      <c r="DK608" s="31"/>
      <c r="DL608" s="31"/>
      <c r="DM608" s="38" t="s">
        <v>31724</v>
      </c>
      <c r="DN608" s="38"/>
      <c r="DO608" s="35"/>
      <c r="DP608" s="31" t="s">
        <v>31722</v>
      </c>
      <c r="DQ608" s="31" t="s">
        <v>31723</v>
      </c>
      <c r="DR608" s="31"/>
      <c r="DS608" s="52" t="s">
        <v>31386</v>
      </c>
      <c r="DT608" s="50" t="s">
        <v>34762</v>
      </c>
      <c r="DU608" s="31">
        <v>3</v>
      </c>
      <c r="DV608" s="31" t="s">
        <v>32167</v>
      </c>
      <c r="DW608" s="31"/>
      <c r="DX608" s="31"/>
      <c r="DY608" s="31" t="s">
        <v>31381</v>
      </c>
      <c r="DZ608" s="31" t="s">
        <v>18677</v>
      </c>
      <c r="EA608" s="31"/>
      <c r="EB608" s="31"/>
      <c r="EC608" s="31" t="s">
        <v>40137</v>
      </c>
      <c r="ED608" s="31" t="s">
        <v>41101</v>
      </c>
      <c r="EE608" s="31" t="s">
        <v>2711</v>
      </c>
      <c r="EF608" s="31" t="s">
        <v>2711</v>
      </c>
      <c r="EG608" s="31"/>
      <c r="EH608" s="31"/>
      <c r="EI608" s="31"/>
      <c r="EJ608" s="31"/>
    </row>
    <row r="609" spans="1:140" ht="23.25" customHeight="1">
      <c r="A609" s="25">
        <v>607</v>
      </c>
      <c r="B609" s="30" t="s">
        <v>36366</v>
      </c>
      <c r="C609" s="31">
        <v>140202527</v>
      </c>
      <c r="D609" s="30" t="s">
        <v>1043</v>
      </c>
      <c r="E609" s="30"/>
      <c r="F609" s="30" t="s">
        <v>36260</v>
      </c>
      <c r="G609" s="31">
        <f t="shared" si="88"/>
        <v>65</v>
      </c>
      <c r="H609" s="72">
        <f t="shared" si="89"/>
        <v>46204</v>
      </c>
      <c r="I609" s="30"/>
      <c r="J609" s="30" t="s">
        <v>34084</v>
      </c>
      <c r="K609" s="30" t="s">
        <v>4318</v>
      </c>
      <c r="L609" s="31" t="s">
        <v>4318</v>
      </c>
      <c r="M609" s="31" t="s">
        <v>3186</v>
      </c>
      <c r="N609" s="31" t="s">
        <v>4652</v>
      </c>
      <c r="O609" s="31" t="s">
        <v>4317</v>
      </c>
      <c r="P609" s="66" t="s">
        <v>21723</v>
      </c>
      <c r="Q609" s="29"/>
      <c r="R609" s="31">
        <v>32</v>
      </c>
      <c r="S609" s="31">
        <v>0</v>
      </c>
      <c r="T609" s="31"/>
      <c r="U609" s="31">
        <v>56</v>
      </c>
      <c r="V609" s="31" t="s">
        <v>30823</v>
      </c>
      <c r="W609" s="31" t="s">
        <v>5776</v>
      </c>
      <c r="X609" s="31" t="s">
        <v>7021</v>
      </c>
      <c r="Y609" s="31" t="e">
        <f t="shared" ca="1" si="90"/>
        <v>#VALUE!</v>
      </c>
      <c r="Z609" s="31" t="e">
        <f t="shared" ca="1" si="91"/>
        <v>#VALUE!</v>
      </c>
      <c r="AA609" s="31"/>
      <c r="AB609" s="31" t="s">
        <v>7987</v>
      </c>
      <c r="AC609" s="31" t="s">
        <v>34154</v>
      </c>
      <c r="AD609" s="31" t="s">
        <v>34161</v>
      </c>
      <c r="AE609" s="31" t="s">
        <v>16846</v>
      </c>
      <c r="AF609" s="31" t="s">
        <v>7976</v>
      </c>
      <c r="AG609" s="31" t="s">
        <v>5851</v>
      </c>
      <c r="AH609" s="31" t="s">
        <v>5851</v>
      </c>
      <c r="AI609" s="31" t="s">
        <v>40275</v>
      </c>
      <c r="AJ609" s="31" t="s">
        <v>33903</v>
      </c>
      <c r="AK609" s="31" t="s">
        <v>4076</v>
      </c>
      <c r="AL609" s="31" t="s">
        <v>4077</v>
      </c>
      <c r="AM609" s="31" t="s">
        <v>4078</v>
      </c>
      <c r="AN609" s="31"/>
      <c r="AO609" s="31"/>
      <c r="AP609" s="31" t="s">
        <v>16846</v>
      </c>
      <c r="AQ609" s="31"/>
      <c r="AR609" s="31" t="s">
        <v>34144</v>
      </c>
      <c r="AS609" s="31" t="s">
        <v>34144</v>
      </c>
      <c r="AT609" s="31" t="str">
        <f>_xlfn.IFNA(VLOOKUP(D609,'[1]5. 1 Mei 2022'!$C$7:$F$60,4,FALSE),"")</f>
        <v/>
      </c>
      <c r="AU609" s="31"/>
      <c r="AV609" s="31" t="s">
        <v>7987</v>
      </c>
      <c r="AW609" s="31" t="s">
        <v>30097</v>
      </c>
      <c r="AX609" s="29" t="e">
        <f t="shared" si="94"/>
        <v>#VALUE!</v>
      </c>
      <c r="AY609" s="31" t="s">
        <v>26346</v>
      </c>
      <c r="AZ609" s="31" t="s">
        <v>16847</v>
      </c>
      <c r="BA609" s="30" t="s">
        <v>16846</v>
      </c>
      <c r="BB609" s="31"/>
      <c r="BC609" s="31"/>
      <c r="BD609" s="31" t="s">
        <v>7978</v>
      </c>
      <c r="BE609" s="31" t="s">
        <v>7976</v>
      </c>
      <c r="BF609" s="31" t="s">
        <v>7987</v>
      </c>
      <c r="BG609" s="31" t="s">
        <v>22718</v>
      </c>
      <c r="BH609" s="31"/>
      <c r="BI609" s="31" t="s">
        <v>8137</v>
      </c>
      <c r="BJ609" s="31" t="s">
        <v>21630</v>
      </c>
      <c r="BK609" s="31" t="str">
        <f t="shared" si="87"/>
        <v>IV/e</v>
      </c>
      <c r="BL609" s="31" t="s">
        <v>8077</v>
      </c>
      <c r="BM609" s="31"/>
      <c r="BN609" s="31"/>
      <c r="BO609" s="31"/>
      <c r="BP609" s="31" t="s">
        <v>1498</v>
      </c>
      <c r="BQ609" s="31" t="s">
        <v>21630</v>
      </c>
      <c r="BR609" s="31" t="s">
        <v>3741</v>
      </c>
      <c r="BS609" s="31"/>
      <c r="BT609" s="31" t="s">
        <v>924</v>
      </c>
      <c r="BU609" s="31"/>
      <c r="BV609" s="31" t="s">
        <v>7022</v>
      </c>
      <c r="BW609" s="31">
        <f t="shared" ca="1" si="92"/>
        <v>23</v>
      </c>
      <c r="BX609" s="78">
        <f t="shared" ca="1" si="93"/>
        <v>3</v>
      </c>
      <c r="BY609" s="31"/>
      <c r="BZ609" s="31"/>
      <c r="CA609" s="31" t="s">
        <v>2483</v>
      </c>
      <c r="CB609" s="31" t="s">
        <v>2519</v>
      </c>
      <c r="CC609" s="31">
        <v>3</v>
      </c>
      <c r="CD609" s="31">
        <v>1</v>
      </c>
      <c r="CE609" s="31" t="s">
        <v>20085</v>
      </c>
      <c r="CF609" s="31"/>
      <c r="CG609" s="31">
        <v>2004</v>
      </c>
      <c r="CH609" s="31" t="s">
        <v>5115</v>
      </c>
      <c r="CI609" s="31">
        <v>2008</v>
      </c>
      <c r="CJ609" s="31" t="s">
        <v>5548</v>
      </c>
      <c r="CK609" s="31"/>
      <c r="CL609" s="52" t="s">
        <v>34412</v>
      </c>
      <c r="CM609" s="29" t="s">
        <v>35939</v>
      </c>
      <c r="CN609" s="31">
        <v>127</v>
      </c>
      <c r="CO609" s="31" t="s">
        <v>35938</v>
      </c>
      <c r="CP609" s="52" t="s">
        <v>35939</v>
      </c>
      <c r="CQ609" s="31">
        <v>127</v>
      </c>
      <c r="CR609" s="31">
        <v>2086</v>
      </c>
      <c r="CS609" s="31" t="s">
        <v>17633</v>
      </c>
      <c r="CT609" s="31" t="s">
        <v>17634</v>
      </c>
      <c r="CU609" s="31" t="s">
        <v>8465</v>
      </c>
      <c r="CV609" s="31" t="s">
        <v>17071</v>
      </c>
      <c r="CW609" s="31" t="s">
        <v>17072</v>
      </c>
      <c r="CX609" s="31" t="s">
        <v>17073</v>
      </c>
      <c r="CY609" s="31" t="s">
        <v>18509</v>
      </c>
      <c r="CZ609" s="31" t="s">
        <v>18449</v>
      </c>
      <c r="DA609" s="31" t="s">
        <v>18510</v>
      </c>
      <c r="DB609" s="31" t="s">
        <v>8703</v>
      </c>
      <c r="DC609" s="31" t="s">
        <v>10082</v>
      </c>
      <c r="DD609" s="31">
        <v>41368</v>
      </c>
      <c r="DE609" s="31"/>
      <c r="DF609" s="31" t="s">
        <v>25639</v>
      </c>
      <c r="DG609" s="31" t="s">
        <v>25640</v>
      </c>
      <c r="DH609" s="31" t="s">
        <v>18699</v>
      </c>
      <c r="DI609" s="31"/>
      <c r="DJ609" s="31"/>
      <c r="DK609" s="31" t="s">
        <v>25644</v>
      </c>
      <c r="DL609" s="31" t="s">
        <v>25643</v>
      </c>
      <c r="DM609" s="38" t="s">
        <v>8851</v>
      </c>
      <c r="DN609" s="38"/>
      <c r="DO609" s="35">
        <v>0</v>
      </c>
      <c r="DP609" s="31" t="s">
        <v>13471</v>
      </c>
      <c r="DQ609" s="31" t="s">
        <v>13470</v>
      </c>
      <c r="DR609" s="31"/>
      <c r="DS609" s="31" t="s">
        <v>38541</v>
      </c>
      <c r="DT609" s="31" t="s">
        <v>37573</v>
      </c>
      <c r="DU609" s="31">
        <v>3</v>
      </c>
      <c r="DV609" s="31" t="s">
        <v>32167</v>
      </c>
      <c r="DW609" s="31"/>
      <c r="DX609" s="31"/>
      <c r="DY609" s="31" t="s">
        <v>33902</v>
      </c>
      <c r="DZ609" s="31" t="s">
        <v>18408</v>
      </c>
      <c r="EA609" s="31" t="s">
        <v>29805</v>
      </c>
      <c r="EB609" s="31">
        <v>502162</v>
      </c>
      <c r="EC609" s="31" t="s">
        <v>40137</v>
      </c>
      <c r="ED609" s="31" t="s">
        <v>41101</v>
      </c>
      <c r="EE609" s="31" t="s">
        <v>4078</v>
      </c>
      <c r="EF609" s="31" t="s">
        <v>4078</v>
      </c>
      <c r="EG609" s="31"/>
      <c r="EH609" s="31"/>
      <c r="EI609" s="31"/>
      <c r="EJ609" s="31"/>
    </row>
    <row r="610" spans="1:140" ht="23.25" customHeight="1">
      <c r="A610" s="25">
        <v>608</v>
      </c>
      <c r="B610" s="30" t="s">
        <v>23617</v>
      </c>
      <c r="C610" s="31" t="s">
        <v>4318</v>
      </c>
      <c r="D610" s="30" t="s">
        <v>23618</v>
      </c>
      <c r="E610" s="30"/>
      <c r="F610" s="30" t="s">
        <v>36258</v>
      </c>
      <c r="G610" s="31">
        <f t="shared" si="88"/>
        <v>58</v>
      </c>
      <c r="H610" s="72">
        <f t="shared" si="89"/>
        <v>52291</v>
      </c>
      <c r="I610" s="30"/>
      <c r="J610" s="30" t="s">
        <v>34084</v>
      </c>
      <c r="K610" s="30" t="s">
        <v>4318</v>
      </c>
      <c r="L610" s="31" t="s">
        <v>4318</v>
      </c>
      <c r="M610" s="31" t="s">
        <v>6378</v>
      </c>
      <c r="N610" s="31" t="s">
        <v>3311</v>
      </c>
      <c r="O610" s="31" t="s">
        <v>2534</v>
      </c>
      <c r="P610" s="31" t="s">
        <v>25901</v>
      </c>
      <c r="Q610" s="31"/>
      <c r="R610" s="31">
        <v>2</v>
      </c>
      <c r="S610" s="31">
        <v>0</v>
      </c>
      <c r="T610" s="31"/>
      <c r="U610" s="31">
        <v>146</v>
      </c>
      <c r="V610" s="31" t="s">
        <v>29707</v>
      </c>
      <c r="W610" s="31" t="s">
        <v>6910</v>
      </c>
      <c r="X610" s="31" t="s">
        <v>23619</v>
      </c>
      <c r="Y610" s="31">
        <f t="shared" ca="1" si="90"/>
        <v>38</v>
      </c>
      <c r="Z610" s="31" t="str">
        <f t="shared" ca="1" si="91"/>
        <v>36-45</v>
      </c>
      <c r="AA610" s="31"/>
      <c r="AB610" s="31" t="s">
        <v>4238</v>
      </c>
      <c r="AC610" s="31" t="s">
        <v>34154</v>
      </c>
      <c r="AD610" s="31" t="s">
        <v>34161</v>
      </c>
      <c r="AE610" s="31" t="s">
        <v>16830</v>
      </c>
      <c r="AF610" s="31" t="s">
        <v>7976</v>
      </c>
      <c r="AG610" s="31" t="s">
        <v>5851</v>
      </c>
      <c r="AH610" s="31" t="s">
        <v>5851</v>
      </c>
      <c r="AI610" s="31" t="s">
        <v>40275</v>
      </c>
      <c r="AJ610" s="31" t="s">
        <v>24688</v>
      </c>
      <c r="AK610" s="31" t="s">
        <v>24689</v>
      </c>
      <c r="AL610" s="31" t="s">
        <v>14010</v>
      </c>
      <c r="AM610" s="31" t="s">
        <v>2711</v>
      </c>
      <c r="AN610" s="31"/>
      <c r="AO610" s="31"/>
      <c r="AP610" s="31" t="s">
        <v>16830</v>
      </c>
      <c r="AQ610" s="31" t="s">
        <v>30588</v>
      </c>
      <c r="AR610" s="31" t="s">
        <v>34144</v>
      </c>
      <c r="AS610" s="31" t="s">
        <v>34144</v>
      </c>
      <c r="AT610" s="31" t="str">
        <f>_xlfn.IFNA(VLOOKUP(D610,'[1]5. 1 Mei 2022'!$C$7:$F$60,4,FALSE),"")</f>
        <v/>
      </c>
      <c r="AU610" s="31"/>
      <c r="AV610" s="31" t="s">
        <v>14099</v>
      </c>
      <c r="AW610" s="31" t="s">
        <v>30588</v>
      </c>
      <c r="AX610" s="29">
        <f t="shared" si="94"/>
        <v>46343</v>
      </c>
      <c r="AY610" s="31" t="s">
        <v>26346</v>
      </c>
      <c r="AZ610" s="31" t="s">
        <v>16832</v>
      </c>
      <c r="BA610" s="30" t="s">
        <v>16830</v>
      </c>
      <c r="BB610" s="31"/>
      <c r="BC610" s="31"/>
      <c r="BD610" s="31" t="s">
        <v>7978</v>
      </c>
      <c r="BE610" s="31" t="s">
        <v>7976</v>
      </c>
      <c r="BF610" s="31" t="s">
        <v>14099</v>
      </c>
      <c r="BG610" s="31"/>
      <c r="BH610" s="31"/>
      <c r="BI610" s="31"/>
      <c r="BJ610" s="31" t="s">
        <v>20298</v>
      </c>
      <c r="BK610" s="31" t="str">
        <f t="shared" si="87"/>
        <v>III/b</v>
      </c>
      <c r="BL610" s="31" t="s">
        <v>8077</v>
      </c>
      <c r="BM610" s="31"/>
      <c r="BN610" s="31"/>
      <c r="BO610" s="31"/>
      <c r="BP610" s="31"/>
      <c r="BQ610" s="31" t="s">
        <v>20298</v>
      </c>
      <c r="BR610" s="31" t="s">
        <v>29811</v>
      </c>
      <c r="BS610" s="31" t="s">
        <v>29828</v>
      </c>
      <c r="BT610" s="31" t="s">
        <v>21685</v>
      </c>
      <c r="BU610" s="31" t="s">
        <v>25901</v>
      </c>
      <c r="BV610" s="31" t="s">
        <v>21685</v>
      </c>
      <c r="BW610" s="31">
        <f t="shared" ca="1" si="92"/>
        <v>4</v>
      </c>
      <c r="BX610" s="78">
        <f t="shared" ca="1" si="93"/>
        <v>3</v>
      </c>
      <c r="BY610" s="31"/>
      <c r="BZ610" s="31"/>
      <c r="CA610" s="31" t="s">
        <v>2483</v>
      </c>
      <c r="CB610" s="31" t="s">
        <v>1820</v>
      </c>
      <c r="CC610" s="31">
        <v>1</v>
      </c>
      <c r="CD610" s="31"/>
      <c r="CE610" s="31"/>
      <c r="CF610" s="31"/>
      <c r="CG610" s="31"/>
      <c r="CH610" s="31"/>
      <c r="CI610" s="31"/>
      <c r="CJ610" s="31"/>
      <c r="CK610" s="31"/>
      <c r="CL610" s="31" t="s">
        <v>25998</v>
      </c>
      <c r="CM610" s="31" t="s">
        <v>25966</v>
      </c>
      <c r="CN610" s="31">
        <v>125</v>
      </c>
      <c r="CO610" s="31" t="s">
        <v>25965</v>
      </c>
      <c r="CP610" s="31" t="s">
        <v>25966</v>
      </c>
      <c r="CQ610" s="31">
        <v>125</v>
      </c>
      <c r="CR610" s="31">
        <v>2415</v>
      </c>
      <c r="CS610" s="31" t="s">
        <v>19624</v>
      </c>
      <c r="CT610" s="31" t="s">
        <v>23975</v>
      </c>
      <c r="CU610" s="31" t="s">
        <v>23976</v>
      </c>
      <c r="CV610" s="31" t="s">
        <v>24686</v>
      </c>
      <c r="CW610" s="31" t="s">
        <v>20904</v>
      </c>
      <c r="CX610" s="31" t="s">
        <v>24680</v>
      </c>
      <c r="CY610" s="31"/>
      <c r="CZ610" s="31"/>
      <c r="DA610" s="31"/>
      <c r="DB610" s="31" t="s">
        <v>25128</v>
      </c>
      <c r="DC610" s="31"/>
      <c r="DD610" s="31"/>
      <c r="DE610" s="31" t="s">
        <v>23902</v>
      </c>
      <c r="DF610" s="31" t="s">
        <v>25639</v>
      </c>
      <c r="DG610" s="31" t="s">
        <v>25640</v>
      </c>
      <c r="DH610" s="31" t="s">
        <v>18697</v>
      </c>
      <c r="DI610" s="31"/>
      <c r="DJ610" s="31"/>
      <c r="DK610" s="31" t="s">
        <v>25644</v>
      </c>
      <c r="DL610" s="31" t="s">
        <v>25643</v>
      </c>
      <c r="DM610" s="38" t="s">
        <v>23664</v>
      </c>
      <c r="DN610" s="38"/>
      <c r="DO610" s="35"/>
      <c r="DP610" s="31" t="s">
        <v>23665</v>
      </c>
      <c r="DQ610" s="31" t="s">
        <v>23663</v>
      </c>
      <c r="DR610" s="31"/>
      <c r="DS610" s="31" t="s">
        <v>32970</v>
      </c>
      <c r="DT610" s="31" t="s">
        <v>24687</v>
      </c>
      <c r="DU610" s="31">
        <v>3</v>
      </c>
      <c r="DV610" s="31" t="s">
        <v>32167</v>
      </c>
      <c r="DW610" s="31"/>
      <c r="DX610" s="31"/>
      <c r="DY610" s="31" t="s">
        <v>24741</v>
      </c>
      <c r="DZ610" s="31" t="s">
        <v>24742</v>
      </c>
      <c r="EA610" s="31"/>
      <c r="EB610" s="31">
        <v>0</v>
      </c>
      <c r="EC610" s="31" t="s">
        <v>40137</v>
      </c>
      <c r="ED610" s="31" t="s">
        <v>41101</v>
      </c>
      <c r="EE610" s="31" t="s">
        <v>2711</v>
      </c>
      <c r="EF610" s="31" t="s">
        <v>2711</v>
      </c>
      <c r="EG610" s="31"/>
      <c r="EH610" s="31" t="s">
        <v>41770</v>
      </c>
      <c r="EI610" s="31">
        <v>2021</v>
      </c>
      <c r="EJ610" s="31">
        <v>2023</v>
      </c>
    </row>
    <row r="611" spans="1:140" ht="23.25" customHeight="1">
      <c r="A611" s="25">
        <v>609</v>
      </c>
      <c r="B611" s="30" t="s">
        <v>25774</v>
      </c>
      <c r="C611" s="31">
        <v>140369525</v>
      </c>
      <c r="D611" s="30" t="s">
        <v>1047</v>
      </c>
      <c r="E611" s="30"/>
      <c r="F611" s="30" t="s">
        <v>36253</v>
      </c>
      <c r="G611" s="31">
        <f t="shared" si="88"/>
        <v>60</v>
      </c>
      <c r="H611" s="72">
        <f t="shared" si="89"/>
        <v>47757</v>
      </c>
      <c r="I611" s="30"/>
      <c r="J611" s="30" t="s">
        <v>34084</v>
      </c>
      <c r="K611" s="30" t="s">
        <v>4318</v>
      </c>
      <c r="L611" s="31" t="s">
        <v>4318</v>
      </c>
      <c r="M611" s="31" t="s">
        <v>6378</v>
      </c>
      <c r="N611" s="31" t="s">
        <v>7121</v>
      </c>
      <c r="O611" s="31" t="s">
        <v>3948</v>
      </c>
      <c r="P611" s="31" t="s">
        <v>21723</v>
      </c>
      <c r="Q611" s="31" t="s">
        <v>41555</v>
      </c>
      <c r="R611" s="31">
        <v>20</v>
      </c>
      <c r="S611" s="31">
        <v>1</v>
      </c>
      <c r="T611" s="31"/>
      <c r="U611" s="31">
        <v>1236</v>
      </c>
      <c r="V611" s="31" t="s">
        <v>4482</v>
      </c>
      <c r="W611" s="31" t="s">
        <v>974</v>
      </c>
      <c r="X611" s="31" t="s">
        <v>975</v>
      </c>
      <c r="Y611" s="31" t="e">
        <f t="shared" ca="1" si="90"/>
        <v>#VALUE!</v>
      </c>
      <c r="Z611" s="31" t="e">
        <f t="shared" ca="1" si="91"/>
        <v>#VALUE!</v>
      </c>
      <c r="AA611" s="31"/>
      <c r="AB611" s="31" t="s">
        <v>18200</v>
      </c>
      <c r="AC611" s="31" t="s">
        <v>34155</v>
      </c>
      <c r="AD611" s="31" t="s">
        <v>34161</v>
      </c>
      <c r="AE611" s="31" t="s">
        <v>33103</v>
      </c>
      <c r="AF611" s="31" t="s">
        <v>7976</v>
      </c>
      <c r="AG611" s="31" t="s">
        <v>5851</v>
      </c>
      <c r="AH611" s="31" t="s">
        <v>5851</v>
      </c>
      <c r="AI611" s="31" t="s">
        <v>5829</v>
      </c>
      <c r="AJ611" s="31">
        <v>4100092066</v>
      </c>
      <c r="AK611" s="31" t="s">
        <v>919</v>
      </c>
      <c r="AL611" s="31">
        <v>38405</v>
      </c>
      <c r="AM611" s="31" t="s">
        <v>2711</v>
      </c>
      <c r="AN611" s="31" t="s">
        <v>18201</v>
      </c>
      <c r="AO611" s="31" t="s">
        <v>18202</v>
      </c>
      <c r="AP611" s="31" t="s">
        <v>33103</v>
      </c>
      <c r="AQ611" s="31" t="s">
        <v>31065</v>
      </c>
      <c r="AR611" s="31" t="s">
        <v>34144</v>
      </c>
      <c r="AS611" s="31" t="s">
        <v>34144</v>
      </c>
      <c r="AT611" s="31" t="str">
        <f>_xlfn.IFNA(VLOOKUP(D611,'[1]5. 1 Mei 2022'!$C$7:$F$60,4,FALSE),"")</f>
        <v/>
      </c>
      <c r="AU611" s="31"/>
      <c r="AV611" s="31" t="s">
        <v>33104</v>
      </c>
      <c r="AW611" s="31" t="s">
        <v>31164</v>
      </c>
      <c r="AX611" s="29" t="e">
        <f t="shared" si="94"/>
        <v>#VALUE!</v>
      </c>
      <c r="AY611" s="31" t="s">
        <v>26346</v>
      </c>
      <c r="AZ611" s="31" t="s">
        <v>16854</v>
      </c>
      <c r="BA611" s="30" t="s">
        <v>33103</v>
      </c>
      <c r="BB611" s="31"/>
      <c r="BC611" s="31"/>
      <c r="BD611" s="31" t="s">
        <v>7978</v>
      </c>
      <c r="BE611" s="31" t="s">
        <v>7976</v>
      </c>
      <c r="BF611" s="31" t="s">
        <v>33104</v>
      </c>
      <c r="BG611" s="31"/>
      <c r="BH611" s="31"/>
      <c r="BI611" s="31" t="s">
        <v>8137</v>
      </c>
      <c r="BJ611" s="31" t="s">
        <v>20308</v>
      </c>
      <c r="BK611" s="31" t="str">
        <f t="shared" si="87"/>
        <v>IV/b</v>
      </c>
      <c r="BL611" s="31" t="s">
        <v>8077</v>
      </c>
      <c r="BM611" s="31"/>
      <c r="BN611" s="31"/>
      <c r="BO611" s="31"/>
      <c r="BP611" s="31"/>
      <c r="BQ611" s="31" t="s">
        <v>20308</v>
      </c>
      <c r="BR611" s="52" t="s">
        <v>21693</v>
      </c>
      <c r="BS611" s="62" t="s">
        <v>41556</v>
      </c>
      <c r="BT611" s="31" t="s">
        <v>2481</v>
      </c>
      <c r="BU611" s="31"/>
      <c r="BV611" s="31" t="s">
        <v>6730</v>
      </c>
      <c r="BW611" s="31">
        <f t="shared" ca="1" si="92"/>
        <v>18</v>
      </c>
      <c r="BX611" s="78">
        <f t="shared" ca="1" si="93"/>
        <v>3</v>
      </c>
      <c r="BY611" s="31"/>
      <c r="BZ611" s="31"/>
      <c r="CA611" s="31" t="s">
        <v>2483</v>
      </c>
      <c r="CB611" s="31" t="s">
        <v>2519</v>
      </c>
      <c r="CC611" s="31">
        <v>3</v>
      </c>
      <c r="CD611" s="31">
        <v>1</v>
      </c>
      <c r="CE611" s="31" t="s">
        <v>20085</v>
      </c>
      <c r="CF611" s="31"/>
      <c r="CG611" s="31"/>
      <c r="CH611" s="31"/>
      <c r="CI611" s="31"/>
      <c r="CJ611" s="31"/>
      <c r="CK611" s="31"/>
      <c r="CL611" s="31" t="s">
        <v>36619</v>
      </c>
      <c r="CM611" s="31" t="s">
        <v>31288</v>
      </c>
      <c r="CN611" s="31">
        <v>126</v>
      </c>
      <c r="CO611" s="31" t="s">
        <v>31287</v>
      </c>
      <c r="CP611" s="31" t="s">
        <v>31288</v>
      </c>
      <c r="CQ611" s="31">
        <v>126</v>
      </c>
      <c r="CR611" s="31">
        <v>2102</v>
      </c>
      <c r="CS611" s="31" t="s">
        <v>25653</v>
      </c>
      <c r="CT611" s="31" t="s">
        <v>25654</v>
      </c>
      <c r="CU611" s="31" t="s">
        <v>25655</v>
      </c>
      <c r="CV611" s="31" t="s">
        <v>25637</v>
      </c>
      <c r="CW611" s="31" t="s">
        <v>20128</v>
      </c>
      <c r="CX611" s="31" t="s">
        <v>25627</v>
      </c>
      <c r="CY611" s="31" t="s">
        <v>8490</v>
      </c>
      <c r="CZ611" s="31" t="s">
        <v>8555</v>
      </c>
      <c r="DA611" s="31" t="s">
        <v>8491</v>
      </c>
      <c r="DB611" s="31" t="s">
        <v>18533</v>
      </c>
      <c r="DC611" s="31" t="s">
        <v>18534</v>
      </c>
      <c r="DD611" s="31" t="s">
        <v>18535</v>
      </c>
      <c r="DE611" s="31"/>
      <c r="DF611" s="31" t="s">
        <v>25639</v>
      </c>
      <c r="DG611" s="31" t="s">
        <v>25640</v>
      </c>
      <c r="DH611" s="31" t="s">
        <v>18698</v>
      </c>
      <c r="DI611" s="31" t="s">
        <v>18373</v>
      </c>
      <c r="DJ611" s="31" t="s">
        <v>18374</v>
      </c>
      <c r="DK611" s="31" t="s">
        <v>25644</v>
      </c>
      <c r="DL611" s="31" t="s">
        <v>25643</v>
      </c>
      <c r="DM611" s="38" t="s">
        <v>8804</v>
      </c>
      <c r="DN611" s="38"/>
      <c r="DO611" s="35" t="s">
        <v>31556</v>
      </c>
      <c r="DP611" s="31" t="s">
        <v>14948</v>
      </c>
      <c r="DQ611" s="31" t="s">
        <v>14949</v>
      </c>
      <c r="DR611" s="31"/>
      <c r="DS611" s="31" t="s">
        <v>26745</v>
      </c>
      <c r="DT611" s="31"/>
      <c r="DU611" s="31">
        <v>3</v>
      </c>
      <c r="DV611" s="31" t="s">
        <v>32167</v>
      </c>
      <c r="DW611" s="31"/>
      <c r="DX611" s="31"/>
      <c r="DY611" s="31" t="s">
        <v>35734</v>
      </c>
      <c r="DZ611" s="52" t="s">
        <v>35730</v>
      </c>
      <c r="EA611" s="52" t="s">
        <v>28426</v>
      </c>
      <c r="EB611" s="31">
        <v>0</v>
      </c>
      <c r="EC611" s="31" t="s">
        <v>40137</v>
      </c>
      <c r="ED611" s="31" t="s">
        <v>41101</v>
      </c>
      <c r="EE611" s="31" t="s">
        <v>2711</v>
      </c>
      <c r="EF611" s="31" t="s">
        <v>2711</v>
      </c>
      <c r="EG611" s="31" t="s">
        <v>41197</v>
      </c>
      <c r="EH611" s="31" t="s">
        <v>41770</v>
      </c>
      <c r="EI611" s="31">
        <v>2020</v>
      </c>
      <c r="EJ611" s="31">
        <v>2022</v>
      </c>
    </row>
    <row r="612" spans="1:140" ht="23.25" customHeight="1">
      <c r="A612" s="25">
        <v>610</v>
      </c>
      <c r="B612" s="30" t="s">
        <v>11389</v>
      </c>
      <c r="C612" s="31">
        <v>140227489</v>
      </c>
      <c r="D612" s="30" t="s">
        <v>1153</v>
      </c>
      <c r="E612" s="30"/>
      <c r="F612" s="30" t="s">
        <v>36260</v>
      </c>
      <c r="G612" s="31">
        <f t="shared" si="88"/>
        <v>65</v>
      </c>
      <c r="H612" s="72">
        <f t="shared" si="89"/>
        <v>46447</v>
      </c>
      <c r="I612" s="30"/>
      <c r="J612" s="30" t="s">
        <v>34084</v>
      </c>
      <c r="K612" s="30" t="s">
        <v>4318</v>
      </c>
      <c r="L612" s="31" t="s">
        <v>4318</v>
      </c>
      <c r="M612" s="31" t="s">
        <v>3186</v>
      </c>
      <c r="N612" s="31" t="s">
        <v>4652</v>
      </c>
      <c r="O612" s="31" t="s">
        <v>4317</v>
      </c>
      <c r="P612" s="52" t="s">
        <v>24630</v>
      </c>
      <c r="Q612" s="31" t="s">
        <v>39822</v>
      </c>
      <c r="R612" s="31">
        <v>33</v>
      </c>
      <c r="S612" s="31">
        <v>7</v>
      </c>
      <c r="T612" s="31"/>
      <c r="U612" s="31">
        <v>239</v>
      </c>
      <c r="V612" s="31"/>
      <c r="W612" s="31" t="s">
        <v>6910</v>
      </c>
      <c r="X612" s="31" t="s">
        <v>4012</v>
      </c>
      <c r="Y612" s="31" t="e">
        <f t="shared" ca="1" si="90"/>
        <v>#VALUE!</v>
      </c>
      <c r="Z612" s="31" t="e">
        <f t="shared" ca="1" si="91"/>
        <v>#VALUE!</v>
      </c>
      <c r="AA612" s="31"/>
      <c r="AB612" s="31" t="s">
        <v>16457</v>
      </c>
      <c r="AC612" s="31" t="s">
        <v>34147</v>
      </c>
      <c r="AD612" s="31" t="s">
        <v>34147</v>
      </c>
      <c r="AE612" s="31"/>
      <c r="AF612" s="31" t="s">
        <v>24699</v>
      </c>
      <c r="AG612" s="31" t="s">
        <v>5851</v>
      </c>
      <c r="AH612" s="31" t="s">
        <v>5852</v>
      </c>
      <c r="AI612" s="31" t="s">
        <v>7082</v>
      </c>
      <c r="AJ612" s="31">
        <v>7099100067</v>
      </c>
      <c r="AK612" s="31" t="s">
        <v>18779</v>
      </c>
      <c r="AL612" s="31" t="s">
        <v>18780</v>
      </c>
      <c r="AM612" s="31" t="s">
        <v>2711</v>
      </c>
      <c r="AN612" s="31"/>
      <c r="AO612" s="31"/>
      <c r="AP612" s="31" t="s">
        <v>7218</v>
      </c>
      <c r="AQ612" s="31" t="s">
        <v>16189</v>
      </c>
      <c r="AR612" s="31" t="s">
        <v>34143</v>
      </c>
      <c r="AS612" s="31" t="s">
        <v>34143</v>
      </c>
      <c r="AT612" s="31" t="str">
        <f>_xlfn.IFNA(VLOOKUP(D612,'[1]5. 1 Mei 2022'!$C$7:$F$60,4,FALSE),"")</f>
        <v/>
      </c>
      <c r="AU612" s="31" t="s">
        <v>34271</v>
      </c>
      <c r="AV612" s="31" t="s">
        <v>16402</v>
      </c>
      <c r="AW612" s="31" t="s">
        <v>16189</v>
      </c>
      <c r="AX612" s="29">
        <f t="shared" si="94"/>
        <v>44276</v>
      </c>
      <c r="AY612" s="31" t="s">
        <v>11416</v>
      </c>
      <c r="AZ612" s="31" t="s">
        <v>524</v>
      </c>
      <c r="BA612" s="30" t="s">
        <v>7218</v>
      </c>
      <c r="BB612" s="31"/>
      <c r="BC612" s="31"/>
      <c r="BD612" s="31" t="s">
        <v>7972</v>
      </c>
      <c r="BE612" s="31" t="s">
        <v>7967</v>
      </c>
      <c r="BF612" s="31" t="s">
        <v>16402</v>
      </c>
      <c r="BG612" s="31"/>
      <c r="BH612" s="31"/>
      <c r="BI612" s="31" t="s">
        <v>8120</v>
      </c>
      <c r="BJ612" s="31" t="s">
        <v>23642</v>
      </c>
      <c r="BK612" s="31" t="str">
        <f t="shared" si="87"/>
        <v>IV/e</v>
      </c>
      <c r="BL612" s="31" t="s">
        <v>8077</v>
      </c>
      <c r="BM612" s="31"/>
      <c r="BN612" s="31"/>
      <c r="BO612" s="31"/>
      <c r="BP612" s="31" t="s">
        <v>1498</v>
      </c>
      <c r="BQ612" s="31" t="s">
        <v>23642</v>
      </c>
      <c r="BR612" s="31" t="s">
        <v>11500</v>
      </c>
      <c r="BS612" s="73">
        <v>1169315</v>
      </c>
      <c r="BT612" s="31" t="s">
        <v>5749</v>
      </c>
      <c r="BU612" s="31"/>
      <c r="BV612" s="31" t="s">
        <v>6766</v>
      </c>
      <c r="BW612" s="31" t="e">
        <f t="shared" ca="1" si="92"/>
        <v>#VALUE!</v>
      </c>
      <c r="BX612" s="78" t="e">
        <f t="shared" ca="1" si="93"/>
        <v>#VALUE!</v>
      </c>
      <c r="BY612" s="31"/>
      <c r="BZ612" s="31" t="s">
        <v>19320</v>
      </c>
      <c r="CA612" s="31" t="s">
        <v>2483</v>
      </c>
      <c r="CB612" s="31" t="s">
        <v>2519</v>
      </c>
      <c r="CC612" s="31">
        <v>3</v>
      </c>
      <c r="CD612" s="31">
        <v>1</v>
      </c>
      <c r="CE612" s="31" t="s">
        <v>20085</v>
      </c>
      <c r="CF612" s="31"/>
      <c r="CG612" s="31"/>
      <c r="CH612" s="31"/>
      <c r="CI612" s="31">
        <v>2009</v>
      </c>
      <c r="CJ612" s="31"/>
      <c r="CK612" s="31"/>
      <c r="CL612" s="31" t="s">
        <v>24958</v>
      </c>
      <c r="CM612" s="31" t="s">
        <v>32800</v>
      </c>
      <c r="CN612" s="31">
        <v>126</v>
      </c>
      <c r="CO612" s="31" t="s">
        <v>40292</v>
      </c>
      <c r="CP612" s="66" t="s">
        <v>32800</v>
      </c>
      <c r="CQ612" s="31">
        <v>126</v>
      </c>
      <c r="CR612" s="31">
        <v>3764</v>
      </c>
      <c r="CS612" s="31" t="s">
        <v>3655</v>
      </c>
      <c r="CT612" s="31"/>
      <c r="CU612" s="31" t="s">
        <v>3651</v>
      </c>
      <c r="CV612" s="31" t="s">
        <v>8570</v>
      </c>
      <c r="CW612" s="31" t="s">
        <v>8572</v>
      </c>
      <c r="CX612" s="31" t="s">
        <v>8469</v>
      </c>
      <c r="CY612" s="31"/>
      <c r="CZ612" s="31"/>
      <c r="DA612" s="31"/>
      <c r="DB612" s="31" t="s">
        <v>25502</v>
      </c>
      <c r="DC612" s="31" t="s">
        <v>25503</v>
      </c>
      <c r="DD612" s="31" t="s">
        <v>25504</v>
      </c>
      <c r="DE612" s="31">
        <v>2021</v>
      </c>
      <c r="DF612" s="31"/>
      <c r="DG612" s="31"/>
      <c r="DH612" s="31"/>
      <c r="DI612" s="31" t="s">
        <v>25115</v>
      </c>
      <c r="DJ612" s="31" t="s">
        <v>25113</v>
      </c>
      <c r="DK612" s="31"/>
      <c r="DL612" s="31"/>
      <c r="DM612" s="38" t="s">
        <v>8773</v>
      </c>
      <c r="DN612" s="38"/>
      <c r="DO612" s="35"/>
      <c r="DP612" s="31" t="s">
        <v>14121</v>
      </c>
      <c r="DQ612" s="31" t="s">
        <v>14122</v>
      </c>
      <c r="DR612" s="31" t="s">
        <v>14125</v>
      </c>
      <c r="DS612" s="31" t="s">
        <v>26511</v>
      </c>
      <c r="DT612" s="31" t="s">
        <v>37575</v>
      </c>
      <c r="DU612" s="31">
        <v>3</v>
      </c>
      <c r="DV612" s="31" t="s">
        <v>32167</v>
      </c>
      <c r="DW612" s="31"/>
      <c r="DX612" s="31"/>
      <c r="DY612" s="31"/>
      <c r="DZ612" s="31"/>
      <c r="EA612" s="31"/>
      <c r="EB612" s="31">
        <v>0</v>
      </c>
      <c r="EC612" s="31" t="s">
        <v>40142</v>
      </c>
      <c r="ED612" s="31" t="s">
        <v>41100</v>
      </c>
      <c r="EE612" s="31"/>
      <c r="EF612" s="31"/>
      <c r="EG612" s="31"/>
      <c r="EH612" s="31"/>
      <c r="EI612" s="31"/>
      <c r="EJ612" s="31"/>
    </row>
    <row r="613" spans="1:140" ht="23.25" customHeight="1">
      <c r="A613" s="25">
        <v>611</v>
      </c>
      <c r="B613" s="30" t="s">
        <v>858</v>
      </c>
      <c r="C613" s="31">
        <v>140349943</v>
      </c>
      <c r="D613" s="30" t="s">
        <v>417</v>
      </c>
      <c r="E613" s="30"/>
      <c r="F613" s="30" t="s">
        <v>36262</v>
      </c>
      <c r="G613" s="31">
        <f t="shared" si="88"/>
        <v>58</v>
      </c>
      <c r="H613" s="72">
        <f t="shared" si="89"/>
        <v>45931</v>
      </c>
      <c r="I613" s="30"/>
      <c r="J613" s="30" t="s">
        <v>34084</v>
      </c>
      <c r="K613" s="30" t="s">
        <v>4318</v>
      </c>
      <c r="L613" s="31" t="s">
        <v>4318</v>
      </c>
      <c r="M613" s="31" t="s">
        <v>3186</v>
      </c>
      <c r="N613" s="31" t="s">
        <v>5797</v>
      </c>
      <c r="O613" s="31" t="s">
        <v>5271</v>
      </c>
      <c r="P613" s="31" t="s">
        <v>717</v>
      </c>
      <c r="Q613" s="31"/>
      <c r="R613" s="31">
        <v>20</v>
      </c>
      <c r="S613" s="31">
        <v>0</v>
      </c>
      <c r="T613" s="31"/>
      <c r="U613" s="31">
        <v>272</v>
      </c>
      <c r="V613" s="31"/>
      <c r="W613" s="31" t="s">
        <v>7631</v>
      </c>
      <c r="X613" s="31" t="s">
        <v>7632</v>
      </c>
      <c r="Y613" s="31">
        <f t="shared" ca="1" si="90"/>
        <v>56</v>
      </c>
      <c r="Z613" s="31" t="str">
        <f t="shared" ca="1" si="91"/>
        <v>46-58</v>
      </c>
      <c r="AA613" s="31"/>
      <c r="AB613" s="31" t="s">
        <v>33042</v>
      </c>
      <c r="AC613" s="31" t="s">
        <v>34147</v>
      </c>
      <c r="AD613" s="31" t="s">
        <v>34147</v>
      </c>
      <c r="AE613" s="31"/>
      <c r="AF613" s="31" t="s">
        <v>24699</v>
      </c>
      <c r="AG613" s="31" t="s">
        <v>5852</v>
      </c>
      <c r="AH613" s="31" t="s">
        <v>5852</v>
      </c>
      <c r="AI613" s="31" t="s">
        <v>728</v>
      </c>
      <c r="AJ613" s="31"/>
      <c r="AK613" s="31"/>
      <c r="AL613" s="31"/>
      <c r="AM613" s="31"/>
      <c r="AN613" s="31"/>
      <c r="AO613" s="31"/>
      <c r="AP613" s="31" t="s">
        <v>2450</v>
      </c>
      <c r="AQ613" s="31"/>
      <c r="AR613" s="31" t="s">
        <v>34147</v>
      </c>
      <c r="AS613" s="31" t="s">
        <v>34147</v>
      </c>
      <c r="AT613" s="31" t="str">
        <f>_xlfn.IFNA(VLOOKUP(D613,'[1]5. 1 Mei 2022'!$C$7:$F$60,4,FALSE),"")</f>
        <v/>
      </c>
      <c r="AU613" s="31"/>
      <c r="AV613" s="31" t="s">
        <v>5449</v>
      </c>
      <c r="AW613" s="31"/>
      <c r="AX613" s="29">
        <f t="shared" si="94"/>
        <v>1903</v>
      </c>
      <c r="AY613" s="31" t="s">
        <v>26346</v>
      </c>
      <c r="AZ613" s="31" t="s">
        <v>527</v>
      </c>
      <c r="BA613" s="30" t="s">
        <v>2450</v>
      </c>
      <c r="BB613" s="31" t="s">
        <v>8101</v>
      </c>
      <c r="BC613" s="31"/>
      <c r="BD613" s="31" t="s">
        <v>21142</v>
      </c>
      <c r="BE613" s="31" t="s">
        <v>7968</v>
      </c>
      <c r="BF613" s="31" t="s">
        <v>5449</v>
      </c>
      <c r="BG613" s="31"/>
      <c r="BH613" s="31"/>
      <c r="BI613" s="31"/>
      <c r="BJ613" s="31" t="s">
        <v>5449</v>
      </c>
      <c r="BK613" s="31" t="str">
        <f t="shared" si="87"/>
        <v>III/d</v>
      </c>
      <c r="BL613" s="31" t="s">
        <v>8078</v>
      </c>
      <c r="BM613" s="31"/>
      <c r="BN613" s="31"/>
      <c r="BO613" s="31"/>
      <c r="BP613" s="31" t="s">
        <v>1498</v>
      </c>
      <c r="BQ613" s="31"/>
      <c r="BR613" s="31"/>
      <c r="BS613" s="31"/>
      <c r="BT613" s="31" t="s">
        <v>6555</v>
      </c>
      <c r="BU613" s="31"/>
      <c r="BV613" s="31" t="s">
        <v>2427</v>
      </c>
      <c r="BW613" s="31">
        <f t="shared" ca="1" si="92"/>
        <v>24</v>
      </c>
      <c r="BX613" s="78">
        <f t="shared" ca="1" si="93"/>
        <v>2</v>
      </c>
      <c r="BY613" s="31"/>
      <c r="BZ613" s="31"/>
      <c r="CA613" s="31" t="s">
        <v>4239</v>
      </c>
      <c r="CB613" s="31" t="s">
        <v>2406</v>
      </c>
      <c r="CC613" s="31" t="s">
        <v>1498</v>
      </c>
      <c r="CD613" s="31" t="s">
        <v>1498</v>
      </c>
      <c r="CE613" s="31" t="s">
        <v>20085</v>
      </c>
      <c r="CF613" s="31"/>
      <c r="CG613" s="31">
        <v>2010</v>
      </c>
      <c r="CH613" s="31"/>
      <c r="CI613" s="31"/>
      <c r="CJ613" s="31"/>
      <c r="CK613" s="31"/>
      <c r="CL613" s="31"/>
      <c r="CM613" s="31"/>
      <c r="CN613" s="31"/>
      <c r="CO613" s="31"/>
      <c r="CP613" s="31"/>
      <c r="CQ613" s="31"/>
      <c r="CR613" s="31">
        <v>3982</v>
      </c>
      <c r="CS613" s="31" t="s">
        <v>6712</v>
      </c>
      <c r="CT613" s="31"/>
      <c r="CU613" s="31" t="s">
        <v>3437</v>
      </c>
      <c r="CV613" s="31" t="s">
        <v>8539</v>
      </c>
      <c r="CW613" s="31" t="s">
        <v>8540</v>
      </c>
      <c r="CX613" s="31" t="s">
        <v>8469</v>
      </c>
      <c r="CY613" s="31"/>
      <c r="CZ613" s="31"/>
      <c r="DA613" s="31"/>
      <c r="DB613" s="31"/>
      <c r="DC613" s="31"/>
      <c r="DD613" s="31"/>
      <c r="DE613" s="31"/>
      <c r="DF613" s="31"/>
      <c r="DG613" s="31"/>
      <c r="DH613" s="31"/>
      <c r="DI613" s="31"/>
      <c r="DJ613" s="31"/>
      <c r="DK613" s="31"/>
      <c r="DL613" s="31"/>
      <c r="DM613" s="38" t="s">
        <v>19498</v>
      </c>
      <c r="DN613" s="38"/>
      <c r="DO613" s="35">
        <v>0</v>
      </c>
      <c r="DP613" s="31" t="s">
        <v>14746</v>
      </c>
      <c r="DQ613" s="31" t="s">
        <v>14747</v>
      </c>
      <c r="DR613" s="31"/>
      <c r="DS613" s="31" t="s">
        <v>27236</v>
      </c>
      <c r="DT613" s="31" t="s">
        <v>30766</v>
      </c>
      <c r="DU613" s="31">
        <v>3</v>
      </c>
      <c r="DV613" s="31" t="s">
        <v>32167</v>
      </c>
      <c r="DW613" s="31"/>
      <c r="DX613" s="31"/>
      <c r="DY613" s="31"/>
      <c r="DZ613" s="31"/>
      <c r="EA613" s="31"/>
      <c r="EB613" s="31">
        <v>0</v>
      </c>
      <c r="EC613" s="31" t="s">
        <v>40139</v>
      </c>
      <c r="ED613" s="31" t="s">
        <v>41101</v>
      </c>
      <c r="EE613" s="31"/>
      <c r="EF613" s="31"/>
      <c r="EG613" s="31"/>
      <c r="EH613" s="31"/>
      <c r="EI613" s="31"/>
      <c r="EJ613" s="31"/>
    </row>
    <row r="614" spans="1:140" ht="23.25" customHeight="1">
      <c r="A614" s="25">
        <v>612</v>
      </c>
      <c r="B614" s="30" t="s">
        <v>21307</v>
      </c>
      <c r="C614" s="31">
        <v>140268319</v>
      </c>
      <c r="D614" s="30" t="s">
        <v>1017</v>
      </c>
      <c r="E614" s="30"/>
      <c r="F614" s="30" t="s">
        <v>36260</v>
      </c>
      <c r="G614" s="31">
        <f t="shared" si="88"/>
        <v>65</v>
      </c>
      <c r="H614" s="72">
        <f t="shared" si="89"/>
        <v>47635</v>
      </c>
      <c r="I614" s="30"/>
      <c r="J614" s="30" t="s">
        <v>34084</v>
      </c>
      <c r="K614" s="30" t="s">
        <v>4318</v>
      </c>
      <c r="L614" s="31" t="s">
        <v>4318</v>
      </c>
      <c r="M614" s="31" t="s">
        <v>3186</v>
      </c>
      <c r="N614" s="31" t="s">
        <v>4651</v>
      </c>
      <c r="O614" s="31" t="s">
        <v>7595</v>
      </c>
      <c r="P614" s="31" t="s">
        <v>11676</v>
      </c>
      <c r="Q614" s="31" t="s">
        <v>40291</v>
      </c>
      <c r="R614" s="31">
        <v>28</v>
      </c>
      <c r="S614" s="31">
        <v>0</v>
      </c>
      <c r="T614" s="31"/>
      <c r="U614" s="31">
        <v>188</v>
      </c>
      <c r="V614" s="31"/>
      <c r="W614" s="31" t="s">
        <v>3068</v>
      </c>
      <c r="X614" s="31" t="s">
        <v>7719</v>
      </c>
      <c r="Y614" s="31">
        <f t="shared" ca="1" si="90"/>
        <v>58</v>
      </c>
      <c r="Z614" s="31" t="str">
        <f t="shared" ca="1" si="91"/>
        <v>46-58</v>
      </c>
      <c r="AA614" s="31"/>
      <c r="AB614" s="31" t="s">
        <v>16458</v>
      </c>
      <c r="AC614" s="31" t="s">
        <v>34147</v>
      </c>
      <c r="AD614" s="31" t="s">
        <v>34147</v>
      </c>
      <c r="AE614" s="31"/>
      <c r="AF614" s="31" t="s">
        <v>24699</v>
      </c>
      <c r="AG614" s="31" t="s">
        <v>5851</v>
      </c>
      <c r="AH614" s="31" t="s">
        <v>5852</v>
      </c>
      <c r="AI614" s="31" t="s">
        <v>7082</v>
      </c>
      <c r="AJ614" s="31">
        <v>5406220015</v>
      </c>
      <c r="AK614" s="31"/>
      <c r="AL614" s="31" t="s">
        <v>16135</v>
      </c>
      <c r="AM614" s="31" t="s">
        <v>5069</v>
      </c>
      <c r="AN614" s="31"/>
      <c r="AO614" s="31"/>
      <c r="AP614" s="31" t="s">
        <v>4602</v>
      </c>
      <c r="AQ614" s="31" t="s">
        <v>21534</v>
      </c>
      <c r="AR614" s="31" t="s">
        <v>34147</v>
      </c>
      <c r="AS614" s="31" t="s">
        <v>34147</v>
      </c>
      <c r="AT614" s="31" t="str">
        <f>_xlfn.IFNA(VLOOKUP(D614,'[1]5. 1 Mei 2022'!$C$7:$F$60,4,FALSE),"")</f>
        <v/>
      </c>
      <c r="AU614" s="31"/>
      <c r="AV614" s="31" t="s">
        <v>4601</v>
      </c>
      <c r="AW614" s="31" t="s">
        <v>21743</v>
      </c>
      <c r="AX614" s="29">
        <f t="shared" si="94"/>
        <v>46509</v>
      </c>
      <c r="AY614" s="31" t="s">
        <v>26346</v>
      </c>
      <c r="AZ614" s="31" t="s">
        <v>528</v>
      </c>
      <c r="BA614" s="30" t="s">
        <v>4435</v>
      </c>
      <c r="BB614" s="31"/>
      <c r="BC614" s="31"/>
      <c r="BD614" s="31" t="s">
        <v>20055</v>
      </c>
      <c r="BE614" s="31" t="s">
        <v>7973</v>
      </c>
      <c r="BF614" s="31" t="s">
        <v>4601</v>
      </c>
      <c r="BG614" s="31"/>
      <c r="BH614" s="31"/>
      <c r="BI614" s="31" t="s">
        <v>8120</v>
      </c>
      <c r="BJ614" s="31" t="s">
        <v>23642</v>
      </c>
      <c r="BK614" s="31" t="str">
        <f t="shared" si="87"/>
        <v>IV/d</v>
      </c>
      <c r="BL614" s="31" t="s">
        <v>8077</v>
      </c>
      <c r="BM614" s="31"/>
      <c r="BN614" s="31"/>
      <c r="BO614" s="31"/>
      <c r="BP614" s="31" t="s">
        <v>1498</v>
      </c>
      <c r="BQ614" s="31" t="s">
        <v>23642</v>
      </c>
      <c r="BR614" s="31" t="s">
        <v>32484</v>
      </c>
      <c r="BS614" s="31"/>
      <c r="BT614" s="31" t="s">
        <v>5638</v>
      </c>
      <c r="BU614" s="31"/>
      <c r="BV614" s="31" t="s">
        <v>7720</v>
      </c>
      <c r="BW614" s="31" t="e">
        <f t="shared" ca="1" si="92"/>
        <v>#VALUE!</v>
      </c>
      <c r="BX614" s="78" t="e">
        <f t="shared" ca="1" si="93"/>
        <v>#VALUE!</v>
      </c>
      <c r="BY614" s="31"/>
      <c r="BZ614" s="31"/>
      <c r="CA614" s="31" t="s">
        <v>2483</v>
      </c>
      <c r="CB614" s="31" t="s">
        <v>2519</v>
      </c>
      <c r="CC614" s="31">
        <v>1</v>
      </c>
      <c r="CD614" s="31">
        <v>1</v>
      </c>
      <c r="CE614" s="31" t="s">
        <v>20085</v>
      </c>
      <c r="CF614" s="31"/>
      <c r="CG614" s="31"/>
      <c r="CH614" s="31">
        <v>2007</v>
      </c>
      <c r="CI614" s="31" t="s">
        <v>5058</v>
      </c>
      <c r="CJ614" s="31"/>
      <c r="CK614" s="31"/>
      <c r="CL614" s="31" t="s">
        <v>6041</v>
      </c>
      <c r="CM614" s="31" t="s">
        <v>31232</v>
      </c>
      <c r="CN614" s="31">
        <v>126</v>
      </c>
      <c r="CO614" s="31" t="s">
        <v>31233</v>
      </c>
      <c r="CP614" s="31" t="s">
        <v>31232</v>
      </c>
      <c r="CQ614" s="31">
        <v>126</v>
      </c>
      <c r="CR614" s="31">
        <v>3765</v>
      </c>
      <c r="CS614" s="31" t="s">
        <v>18906</v>
      </c>
      <c r="CT614" s="31"/>
      <c r="CU614" s="31"/>
      <c r="CV614" s="31"/>
      <c r="CW614" s="31"/>
      <c r="CX614" s="31"/>
      <c r="CY614" s="31"/>
      <c r="CZ614" s="31"/>
      <c r="DA614" s="31"/>
      <c r="DB614" s="31" t="s">
        <v>25502</v>
      </c>
      <c r="DC614" s="31" t="s">
        <v>25503</v>
      </c>
      <c r="DD614" s="31" t="s">
        <v>25504</v>
      </c>
      <c r="DE614" s="31">
        <v>2021</v>
      </c>
      <c r="DF614" s="31"/>
      <c r="DG614" s="31"/>
      <c r="DH614" s="31"/>
      <c r="DI614" s="31" t="s">
        <v>25115</v>
      </c>
      <c r="DJ614" s="31" t="s">
        <v>25113</v>
      </c>
      <c r="DK614" s="31"/>
      <c r="DL614" s="31"/>
      <c r="DM614" s="38" t="s">
        <v>9591</v>
      </c>
      <c r="DN614" s="38"/>
      <c r="DO614" s="35">
        <v>0</v>
      </c>
      <c r="DP614" s="31" t="s">
        <v>12843</v>
      </c>
      <c r="DQ614" s="31" t="s">
        <v>12842</v>
      </c>
      <c r="DR614" s="31"/>
      <c r="DS614" s="31" t="s">
        <v>27230</v>
      </c>
      <c r="DT614" s="31"/>
      <c r="DU614" s="31">
        <v>3</v>
      </c>
      <c r="DV614" s="31" t="s">
        <v>32167</v>
      </c>
      <c r="DW614" s="31"/>
      <c r="DX614" s="31"/>
      <c r="DY614" s="31" t="s">
        <v>36321</v>
      </c>
      <c r="DZ614" s="52" t="s">
        <v>33512</v>
      </c>
      <c r="EA614" s="52" t="s">
        <v>36322</v>
      </c>
      <c r="EB614" s="31">
        <v>0</v>
      </c>
      <c r="EC614" s="31" t="s">
        <v>40142</v>
      </c>
      <c r="ED614" s="31" t="s">
        <v>41101</v>
      </c>
      <c r="EE614" s="31"/>
      <c r="EF614" s="31"/>
      <c r="EG614" s="31"/>
      <c r="EH614" s="31"/>
      <c r="EI614" s="31"/>
      <c r="EJ614" s="31"/>
    </row>
    <row r="615" spans="1:140" ht="23.25" customHeight="1">
      <c r="A615" s="25">
        <v>613</v>
      </c>
      <c r="B615" s="30" t="s">
        <v>8206</v>
      </c>
      <c r="C615" s="31">
        <v>410022542</v>
      </c>
      <c r="D615" s="30" t="s">
        <v>580</v>
      </c>
      <c r="E615" s="30"/>
      <c r="F615" s="30" t="s">
        <v>36262</v>
      </c>
      <c r="G615" s="31">
        <f t="shared" si="88"/>
        <v>58</v>
      </c>
      <c r="H615" s="72">
        <f t="shared" si="89"/>
        <v>49583</v>
      </c>
      <c r="I615" s="30"/>
      <c r="J615" s="30" t="s">
        <v>34084</v>
      </c>
      <c r="K615" s="30" t="s">
        <v>4318</v>
      </c>
      <c r="L615" s="31" t="s">
        <v>4318</v>
      </c>
      <c r="M615" s="31" t="s">
        <v>3186</v>
      </c>
      <c r="N615" s="31" t="s">
        <v>7120</v>
      </c>
      <c r="O615" s="31" t="s">
        <v>3943</v>
      </c>
      <c r="P615" s="31" t="s">
        <v>20080</v>
      </c>
      <c r="Q615" s="31"/>
      <c r="R615" s="31">
        <v>16</v>
      </c>
      <c r="S615" s="31">
        <v>0</v>
      </c>
      <c r="T615" s="31"/>
      <c r="U615" s="31">
        <v>145</v>
      </c>
      <c r="V615" s="31"/>
      <c r="W615" s="31" t="s">
        <v>6910</v>
      </c>
      <c r="X615" s="31" t="s">
        <v>4185</v>
      </c>
      <c r="Y615" s="31">
        <f t="shared" ca="1" si="90"/>
        <v>46</v>
      </c>
      <c r="Z615" s="31" t="str">
        <f t="shared" ca="1" si="91"/>
        <v>46-58</v>
      </c>
      <c r="AA615" s="31"/>
      <c r="AB615" s="31" t="s">
        <v>3900</v>
      </c>
      <c r="AC615" s="31" t="s">
        <v>34153</v>
      </c>
      <c r="AD615" s="31" t="s">
        <v>34194</v>
      </c>
      <c r="AE615" s="31"/>
      <c r="AF615" s="31" t="s">
        <v>24700</v>
      </c>
      <c r="AG615" s="31" t="s">
        <v>5851</v>
      </c>
      <c r="AH615" s="31" t="s">
        <v>5851</v>
      </c>
      <c r="AI615" s="31" t="s">
        <v>728</v>
      </c>
      <c r="AJ615" s="31"/>
      <c r="AK615" s="31" t="s">
        <v>6517</v>
      </c>
      <c r="AL615" s="31" t="s">
        <v>6518</v>
      </c>
      <c r="AM615" s="31" t="s">
        <v>6519</v>
      </c>
      <c r="AN615" s="31"/>
      <c r="AO615" s="31"/>
      <c r="AP615" s="31" t="s">
        <v>33097</v>
      </c>
      <c r="AQ615" s="31" t="s">
        <v>2915</v>
      </c>
      <c r="AR615" s="31" t="s">
        <v>34148</v>
      </c>
      <c r="AS615" s="31" t="s">
        <v>34148</v>
      </c>
      <c r="AT615" s="31" t="str">
        <f>_xlfn.IFNA(VLOOKUP(D615,'[1]5. 1 Mei 2022'!$C$7:$F$60,4,FALSE),"")</f>
        <v/>
      </c>
      <c r="AU615" s="31"/>
      <c r="AV615" s="31" t="s">
        <v>22910</v>
      </c>
      <c r="AW615" s="31" t="s">
        <v>11486</v>
      </c>
      <c r="AX615" s="29">
        <f t="shared" si="94"/>
        <v>43608</v>
      </c>
      <c r="AY615" s="31" t="s">
        <v>11416</v>
      </c>
      <c r="AZ615" s="31" t="s">
        <v>33099</v>
      </c>
      <c r="BA615" s="30" t="s">
        <v>33097</v>
      </c>
      <c r="BB615" s="31"/>
      <c r="BC615" s="31"/>
      <c r="BD615" s="31" t="s">
        <v>30230</v>
      </c>
      <c r="BE615" s="31" t="s">
        <v>7968</v>
      </c>
      <c r="BF615" s="31" t="s">
        <v>22910</v>
      </c>
      <c r="BG615" s="31"/>
      <c r="BH615" s="31"/>
      <c r="BI615" s="31"/>
      <c r="BJ615" s="31" t="s">
        <v>23656</v>
      </c>
      <c r="BK615" s="31" t="str">
        <f t="shared" si="87"/>
        <v>IV/a</v>
      </c>
      <c r="BL615" s="31" t="s">
        <v>8078</v>
      </c>
      <c r="BM615" s="31"/>
      <c r="BN615" s="31"/>
      <c r="BO615" s="31"/>
      <c r="BP615" s="31" t="s">
        <v>1498</v>
      </c>
      <c r="BQ615" s="31"/>
      <c r="BR615" s="31"/>
      <c r="BS615" s="31"/>
      <c r="BT615" s="31" t="s">
        <v>4277</v>
      </c>
      <c r="BU615" s="31"/>
      <c r="BV615" s="31" t="s">
        <v>5924</v>
      </c>
      <c r="BW615" s="31" t="e">
        <f t="shared" ca="1" si="92"/>
        <v>#VALUE!</v>
      </c>
      <c r="BX615" s="78" t="e">
        <f t="shared" ca="1" si="93"/>
        <v>#VALUE!</v>
      </c>
      <c r="BY615" s="31"/>
      <c r="BZ615" s="31"/>
      <c r="CA615" s="31" t="s">
        <v>2483</v>
      </c>
      <c r="CB615" s="31" t="s">
        <v>2519</v>
      </c>
      <c r="CC615" s="31"/>
      <c r="CD615" s="31">
        <v>1</v>
      </c>
      <c r="CE615" s="31" t="s">
        <v>20085</v>
      </c>
      <c r="CF615" s="31"/>
      <c r="CG615" s="31"/>
      <c r="CH615" s="31"/>
      <c r="CI615" s="31"/>
      <c r="CJ615" s="31"/>
      <c r="CK615" s="31"/>
      <c r="CL615" s="31"/>
      <c r="CM615" s="31"/>
      <c r="CN615" s="31"/>
      <c r="CO615" s="31"/>
      <c r="CP615" s="31"/>
      <c r="CQ615" s="31"/>
      <c r="CR615" s="31">
        <v>1502</v>
      </c>
      <c r="CS615" s="31"/>
      <c r="CT615" s="31"/>
      <c r="CU615" s="31"/>
      <c r="CV615" s="31" t="s">
        <v>8475</v>
      </c>
      <c r="CW615" s="31" t="s">
        <v>8549</v>
      </c>
      <c r="CX615" s="31" t="s">
        <v>8469</v>
      </c>
      <c r="CY615" s="31" t="s">
        <v>18434</v>
      </c>
      <c r="CZ615" s="31" t="s">
        <v>18435</v>
      </c>
      <c r="DA615" s="31" t="s">
        <v>18436</v>
      </c>
      <c r="DB615" s="31" t="s">
        <v>16740</v>
      </c>
      <c r="DC615" s="31" t="s">
        <v>16739</v>
      </c>
      <c r="DD615" s="31" t="s">
        <v>4972</v>
      </c>
      <c r="DE615" s="31"/>
      <c r="DF615" s="31"/>
      <c r="DG615" s="31"/>
      <c r="DH615" s="31"/>
      <c r="DI615" s="31" t="s">
        <v>15862</v>
      </c>
      <c r="DJ615" s="31" t="s">
        <v>15863</v>
      </c>
      <c r="DK615" s="31"/>
      <c r="DL615" s="31"/>
      <c r="DM615" s="38" t="s">
        <v>9107</v>
      </c>
      <c r="DN615" s="38"/>
      <c r="DO615" s="35">
        <v>0</v>
      </c>
      <c r="DP615" s="31" t="s">
        <v>13136</v>
      </c>
      <c r="DQ615" s="31" t="s">
        <v>13135</v>
      </c>
      <c r="DR615" s="31" t="s">
        <v>13137</v>
      </c>
      <c r="DS615" s="31" t="s">
        <v>6203</v>
      </c>
      <c r="DT615" s="31" t="s">
        <v>37576</v>
      </c>
      <c r="DU615" s="31">
        <v>3</v>
      </c>
      <c r="DV615" s="31" t="s">
        <v>32167</v>
      </c>
      <c r="DW615" s="31"/>
      <c r="DX615" s="31"/>
      <c r="DY615" s="31"/>
      <c r="DZ615" s="31"/>
      <c r="EA615" s="31"/>
      <c r="EB615" s="31">
        <v>0</v>
      </c>
      <c r="EC615" s="31" t="s">
        <v>40170</v>
      </c>
      <c r="ED615" s="31" t="s">
        <v>41101</v>
      </c>
      <c r="EE615" s="31"/>
      <c r="EF615" s="31"/>
      <c r="EG615" s="31"/>
      <c r="EH615" s="31"/>
      <c r="EI615" s="31"/>
      <c r="EJ615" s="31"/>
    </row>
    <row r="616" spans="1:140" ht="23.25" customHeight="1">
      <c r="A616" s="25">
        <v>614</v>
      </c>
      <c r="B616" s="30" t="s">
        <v>25785</v>
      </c>
      <c r="C616" s="31">
        <v>140229988</v>
      </c>
      <c r="D616" s="30" t="s">
        <v>1214</v>
      </c>
      <c r="E616" s="30"/>
      <c r="F616" s="30" t="s">
        <v>36260</v>
      </c>
      <c r="G616" s="31">
        <f t="shared" si="88"/>
        <v>65</v>
      </c>
      <c r="H616" s="72">
        <f t="shared" si="89"/>
        <v>45748</v>
      </c>
      <c r="I616" s="30"/>
      <c r="J616" s="30" t="s">
        <v>34084</v>
      </c>
      <c r="K616" s="30" t="s">
        <v>4318</v>
      </c>
      <c r="L616" s="31" t="s">
        <v>4318</v>
      </c>
      <c r="M616" s="31" t="s">
        <v>6378</v>
      </c>
      <c r="N616" s="31" t="s">
        <v>4652</v>
      </c>
      <c r="O616" s="31" t="s">
        <v>4317</v>
      </c>
      <c r="P616" s="52" t="s">
        <v>24630</v>
      </c>
      <c r="Q616" s="31" t="s">
        <v>40291</v>
      </c>
      <c r="R616" s="31">
        <v>30</v>
      </c>
      <c r="S616" s="31">
        <v>0</v>
      </c>
      <c r="T616" s="31"/>
      <c r="U616" s="31">
        <v>97</v>
      </c>
      <c r="V616" s="31"/>
      <c r="W616" s="31" t="s">
        <v>6910</v>
      </c>
      <c r="X616" s="31" t="s">
        <v>5544</v>
      </c>
      <c r="Y616" s="31">
        <f t="shared" ca="1" si="90"/>
        <v>63</v>
      </c>
      <c r="Z616" s="31" t="str">
        <f t="shared" ca="1" si="91"/>
        <v>Lebih dari 58</v>
      </c>
      <c r="AA616" s="31"/>
      <c r="AB616" s="31" t="s">
        <v>10520</v>
      </c>
      <c r="AC616" s="31" t="s">
        <v>34158</v>
      </c>
      <c r="AD616" s="31" t="s">
        <v>34161</v>
      </c>
      <c r="AE616" s="31" t="s">
        <v>16866</v>
      </c>
      <c r="AF616" s="31" t="s">
        <v>7976</v>
      </c>
      <c r="AG616" s="31" t="s">
        <v>5851</v>
      </c>
      <c r="AH616" s="31" t="s">
        <v>5851</v>
      </c>
      <c r="AI616" s="31" t="s">
        <v>40275</v>
      </c>
      <c r="AJ616" s="31"/>
      <c r="AK616" s="31" t="s">
        <v>4858</v>
      </c>
      <c r="AL616" s="31" t="s">
        <v>4859</v>
      </c>
      <c r="AM616" s="31" t="s">
        <v>7700</v>
      </c>
      <c r="AN616" s="31"/>
      <c r="AO616" s="31"/>
      <c r="AP616" s="31" t="s">
        <v>16866</v>
      </c>
      <c r="AQ616" s="31"/>
      <c r="AR616" s="31" t="s">
        <v>34144</v>
      </c>
      <c r="AS616" s="31" t="s">
        <v>34144</v>
      </c>
      <c r="AT616" s="31" t="str">
        <f>_xlfn.IFNA(VLOOKUP(D616,'[1]5. 1 Mei 2022'!$C$7:$F$60,4,FALSE),"")</f>
        <v/>
      </c>
      <c r="AU616" s="31"/>
      <c r="AV616" s="31" t="s">
        <v>7988</v>
      </c>
      <c r="AW616" s="31" t="s">
        <v>22705</v>
      </c>
      <c r="AX616" s="29" t="e">
        <f t="shared" si="94"/>
        <v>#VALUE!</v>
      </c>
      <c r="AY616" s="31" t="s">
        <v>26346</v>
      </c>
      <c r="AZ616" s="31" t="s">
        <v>16867</v>
      </c>
      <c r="BA616" s="30" t="s">
        <v>16866</v>
      </c>
      <c r="BB616" s="31"/>
      <c r="BC616" s="31"/>
      <c r="BD616" s="31" t="s">
        <v>7978</v>
      </c>
      <c r="BE616" s="31" t="s">
        <v>7976</v>
      </c>
      <c r="BF616" s="31" t="s">
        <v>7988</v>
      </c>
      <c r="BG616" s="31" t="s">
        <v>22718</v>
      </c>
      <c r="BH616" s="31"/>
      <c r="BI616" s="31" t="s">
        <v>8137</v>
      </c>
      <c r="BJ616" s="31" t="s">
        <v>23445</v>
      </c>
      <c r="BK616" s="31" t="str">
        <f t="shared" si="87"/>
        <v>IV/e</v>
      </c>
      <c r="BL616" s="31" t="s">
        <v>8077</v>
      </c>
      <c r="BM616" s="31"/>
      <c r="BN616" s="31"/>
      <c r="BO616" s="31"/>
      <c r="BP616" s="31" t="s">
        <v>1498</v>
      </c>
      <c r="BQ616" s="31" t="s">
        <v>23445</v>
      </c>
      <c r="BR616" s="31" t="s">
        <v>17509</v>
      </c>
      <c r="BS616" s="31"/>
      <c r="BT616" s="31" t="s">
        <v>5749</v>
      </c>
      <c r="BU616" s="31"/>
      <c r="BV616" s="31" t="s">
        <v>4959</v>
      </c>
      <c r="BW616" s="31" t="e">
        <f t="shared" ca="1" si="92"/>
        <v>#VALUE!</v>
      </c>
      <c r="BX616" s="78" t="e">
        <f t="shared" ca="1" si="93"/>
        <v>#VALUE!</v>
      </c>
      <c r="BY616" s="31"/>
      <c r="BZ616" s="31"/>
      <c r="CA616" s="31" t="s">
        <v>2483</v>
      </c>
      <c r="CB616" s="31" t="s">
        <v>2519</v>
      </c>
      <c r="CC616" s="31">
        <v>2</v>
      </c>
      <c r="CD616" s="31">
        <v>1</v>
      </c>
      <c r="CE616" s="31" t="s">
        <v>20085</v>
      </c>
      <c r="CF616" s="31"/>
      <c r="CG616" s="31">
        <v>2007</v>
      </c>
      <c r="CH616" s="31"/>
      <c r="CI616" s="31">
        <v>2009</v>
      </c>
      <c r="CJ616" s="31">
        <v>2009</v>
      </c>
      <c r="CK616" s="31"/>
      <c r="CL616" s="52" t="s">
        <v>37110</v>
      </c>
      <c r="CM616" s="31" t="s">
        <v>33567</v>
      </c>
      <c r="CN616" s="31">
        <v>127</v>
      </c>
      <c r="CO616" s="31" t="s">
        <v>33568</v>
      </c>
      <c r="CP616" s="31" t="s">
        <v>33567</v>
      </c>
      <c r="CQ616" s="31">
        <v>127</v>
      </c>
      <c r="CR616" s="31">
        <v>2136</v>
      </c>
      <c r="CS616" s="31" t="s">
        <v>18557</v>
      </c>
      <c r="CT616" s="31" t="s">
        <v>18558</v>
      </c>
      <c r="CU616" s="31" t="s">
        <v>2468</v>
      </c>
      <c r="CV616" s="31" t="s">
        <v>15914</v>
      </c>
      <c r="CW616" s="31" t="s">
        <v>10355</v>
      </c>
      <c r="CX616" s="31" t="s">
        <v>15915</v>
      </c>
      <c r="CY616" s="31" t="s">
        <v>18454</v>
      </c>
      <c r="CZ616" s="31" t="s">
        <v>8554</v>
      </c>
      <c r="DA616" s="31" t="s">
        <v>4303</v>
      </c>
      <c r="DB616" s="31" t="s">
        <v>25128</v>
      </c>
      <c r="DC616" s="31"/>
      <c r="DD616" s="31"/>
      <c r="DE616" s="31" t="s">
        <v>18699</v>
      </c>
      <c r="DF616" s="31" t="s">
        <v>25639</v>
      </c>
      <c r="DG616" s="31" t="s">
        <v>25640</v>
      </c>
      <c r="DH616" s="31" t="s">
        <v>18699</v>
      </c>
      <c r="DI616" s="31" t="s">
        <v>10399</v>
      </c>
      <c r="DJ616" s="31" t="s">
        <v>10368</v>
      </c>
      <c r="DK616" s="31" t="s">
        <v>25644</v>
      </c>
      <c r="DL616" s="31" t="s">
        <v>25643</v>
      </c>
      <c r="DM616" s="38" t="s">
        <v>9105</v>
      </c>
      <c r="DN616" s="38"/>
      <c r="DO616" s="35" t="s">
        <v>31484</v>
      </c>
      <c r="DP616" s="31" t="s">
        <v>14428</v>
      </c>
      <c r="DQ616" s="31" t="s">
        <v>14429</v>
      </c>
      <c r="DR616" s="31"/>
      <c r="DS616" s="31" t="s">
        <v>26755</v>
      </c>
      <c r="DT616" s="31"/>
      <c r="DU616" s="31">
        <v>3</v>
      </c>
      <c r="DV616" s="31" t="s">
        <v>32167</v>
      </c>
      <c r="DW616" s="31"/>
      <c r="DX616" s="31"/>
      <c r="DY616" s="31" t="s">
        <v>32494</v>
      </c>
      <c r="DZ616" s="31" t="s">
        <v>32484</v>
      </c>
      <c r="EA616" s="31" t="s">
        <v>28357</v>
      </c>
      <c r="EB616" s="31">
        <v>0</v>
      </c>
      <c r="EC616" s="31" t="s">
        <v>40137</v>
      </c>
      <c r="ED616" s="31" t="s">
        <v>41101</v>
      </c>
      <c r="EE616" s="31" t="s">
        <v>2711</v>
      </c>
      <c r="EF616" s="31" t="s">
        <v>7700</v>
      </c>
      <c r="EG616" s="31"/>
      <c r="EH616" s="31"/>
      <c r="EI616" s="31"/>
      <c r="EJ616" s="31"/>
    </row>
    <row r="617" spans="1:140" ht="23.25" customHeight="1">
      <c r="A617" s="25">
        <v>615</v>
      </c>
      <c r="B617" s="30" t="s">
        <v>32512</v>
      </c>
      <c r="C617" s="31" t="s">
        <v>4318</v>
      </c>
      <c r="D617" s="30" t="s">
        <v>32513</v>
      </c>
      <c r="E617" s="30"/>
      <c r="F617" s="30" t="s">
        <v>36260</v>
      </c>
      <c r="G617" s="31">
        <f t="shared" si="88"/>
        <v>65</v>
      </c>
      <c r="H617" s="72">
        <f t="shared" si="89"/>
        <v>46023</v>
      </c>
      <c r="I617" s="30"/>
      <c r="J617" s="30" t="s">
        <v>34084</v>
      </c>
      <c r="K617" s="30" t="s">
        <v>4318</v>
      </c>
      <c r="L617" s="31" t="s">
        <v>4318</v>
      </c>
      <c r="M617" s="31" t="s">
        <v>3186</v>
      </c>
      <c r="N617" s="31" t="s">
        <v>4651</v>
      </c>
      <c r="O617" s="31" t="s">
        <v>7595</v>
      </c>
      <c r="P617" s="31"/>
      <c r="Q617" s="31"/>
      <c r="R617" s="31"/>
      <c r="S617" s="31"/>
      <c r="T617" s="31"/>
      <c r="U617" s="31"/>
      <c r="V617" s="31"/>
      <c r="W617" s="31" t="s">
        <v>34403</v>
      </c>
      <c r="X617" s="31" t="s">
        <v>32514</v>
      </c>
      <c r="Y617" s="31">
        <f t="shared" ca="1" si="90"/>
        <v>63</v>
      </c>
      <c r="Z617" s="31" t="str">
        <f t="shared" ca="1" si="91"/>
        <v>Lebih dari 58</v>
      </c>
      <c r="AA617" s="31"/>
      <c r="AB617" s="31" t="s">
        <v>32564</v>
      </c>
      <c r="AC617" s="31" t="s">
        <v>34153</v>
      </c>
      <c r="AD617" s="31" t="s">
        <v>34194</v>
      </c>
      <c r="AE617" s="31"/>
      <c r="AF617" s="31" t="s">
        <v>24700</v>
      </c>
      <c r="AG617" s="31" t="s">
        <v>5851</v>
      </c>
      <c r="AH617" s="31" t="s">
        <v>5851</v>
      </c>
      <c r="AI617" s="31" t="s">
        <v>7082</v>
      </c>
      <c r="AJ617" s="31"/>
      <c r="AK617" s="31"/>
      <c r="AL617" s="31"/>
      <c r="AM617" s="31"/>
      <c r="AN617" s="31"/>
      <c r="AO617" s="31"/>
      <c r="AP617" s="31" t="s">
        <v>33014</v>
      </c>
      <c r="AQ617" s="31" t="s">
        <v>32853</v>
      </c>
      <c r="AR617" s="31" t="s">
        <v>34144</v>
      </c>
      <c r="AS617" s="31" t="s">
        <v>34144</v>
      </c>
      <c r="AT617" s="31" t="str">
        <f>_xlfn.IFNA(VLOOKUP(D617,'[1]5. 1 Mei 2022'!$C$7:$F$60,4,FALSE),"")</f>
        <v/>
      </c>
      <c r="AU617" s="31"/>
      <c r="AV617" s="31" t="s">
        <v>19402</v>
      </c>
      <c r="AW617" s="31" t="s">
        <v>32853</v>
      </c>
      <c r="AX617" s="29">
        <f t="shared" si="94"/>
        <v>46503</v>
      </c>
      <c r="AY617" s="31" t="s">
        <v>26346</v>
      </c>
      <c r="AZ617" s="31" t="s">
        <v>33016</v>
      </c>
      <c r="BA617" s="30" t="s">
        <v>33014</v>
      </c>
      <c r="BB617" s="31"/>
      <c r="BC617" s="31"/>
      <c r="BD617" s="31" t="s">
        <v>20066</v>
      </c>
      <c r="BE617" s="31" t="s">
        <v>7976</v>
      </c>
      <c r="BF617" s="31" t="s">
        <v>19402</v>
      </c>
      <c r="BG617" s="31"/>
      <c r="BH617" s="31"/>
      <c r="BI617" s="31" t="s">
        <v>8137</v>
      </c>
      <c r="BJ617" s="31" t="s">
        <v>23445</v>
      </c>
      <c r="BK617" s="31" t="str">
        <f t="shared" si="87"/>
        <v>IV/d</v>
      </c>
      <c r="BL617" s="31"/>
      <c r="BM617" s="31"/>
      <c r="BN617" s="31"/>
      <c r="BO617" s="31"/>
      <c r="BP617" s="31"/>
      <c r="BQ617" s="31" t="s">
        <v>23445</v>
      </c>
      <c r="BR617" s="31"/>
      <c r="BS617" s="31"/>
      <c r="BT617" s="31"/>
      <c r="BU617" s="31"/>
      <c r="BV617" s="31" t="s">
        <v>32515</v>
      </c>
      <c r="BW617" s="31" t="e">
        <f t="shared" ca="1" si="92"/>
        <v>#VALUE!</v>
      </c>
      <c r="BX617" s="78" t="e">
        <f t="shared" ca="1" si="93"/>
        <v>#VALUE!</v>
      </c>
      <c r="BY617" s="31"/>
      <c r="BZ617" s="31"/>
      <c r="CA617" s="31" t="s">
        <v>2483</v>
      </c>
      <c r="CB617" s="31" t="s">
        <v>2519</v>
      </c>
      <c r="CC617" s="31">
        <v>2</v>
      </c>
      <c r="CD617" s="31">
        <v>1</v>
      </c>
      <c r="CE617" s="31"/>
      <c r="CF617" s="31"/>
      <c r="CG617" s="31"/>
      <c r="CH617" s="31"/>
      <c r="CI617" s="31"/>
      <c r="CJ617" s="31"/>
      <c r="CK617" s="31"/>
      <c r="CL617" s="52" t="s">
        <v>34404</v>
      </c>
      <c r="CM617" s="29" t="s">
        <v>32442</v>
      </c>
      <c r="CN617" s="31">
        <v>126</v>
      </c>
      <c r="CO617" s="31">
        <v>0</v>
      </c>
      <c r="CP617" s="29">
        <v>0</v>
      </c>
      <c r="CQ617" s="31"/>
      <c r="CR617" s="31">
        <v>2445</v>
      </c>
      <c r="CS617" s="31"/>
      <c r="CT617" s="31"/>
      <c r="CU617" s="31"/>
      <c r="CV617" s="31"/>
      <c r="CW617" s="31"/>
      <c r="CX617" s="31"/>
      <c r="CY617" s="31"/>
      <c r="CZ617" s="31"/>
      <c r="DA617" s="31"/>
      <c r="DB617" s="31"/>
      <c r="DC617" s="31"/>
      <c r="DD617" s="31"/>
      <c r="DE617" s="31"/>
      <c r="DF617" s="31"/>
      <c r="DG617" s="31"/>
      <c r="DH617" s="31"/>
      <c r="DI617" s="31"/>
      <c r="DJ617" s="31"/>
      <c r="DK617" s="31"/>
      <c r="DL617" s="31"/>
      <c r="DM617" s="38" t="s">
        <v>32732</v>
      </c>
      <c r="DN617" s="38"/>
      <c r="DO617" s="35" t="s">
        <v>32810</v>
      </c>
      <c r="DP617" s="31" t="s">
        <v>32620</v>
      </c>
      <c r="DQ617" s="31" t="s">
        <v>32809</v>
      </c>
      <c r="DR617" s="31"/>
      <c r="DS617" s="31" t="s">
        <v>38542</v>
      </c>
      <c r="DT617" s="31" t="s">
        <v>37577</v>
      </c>
      <c r="DU617" s="31">
        <v>2</v>
      </c>
      <c r="DV617" s="31" t="s">
        <v>32165</v>
      </c>
      <c r="DW617" s="31"/>
      <c r="DX617" s="31"/>
      <c r="DY617" s="31"/>
      <c r="DZ617" s="31"/>
      <c r="EA617" s="31"/>
      <c r="EB617" s="31"/>
      <c r="EC617" s="31" t="s">
        <v>39747</v>
      </c>
      <c r="ED617" s="31" t="s">
        <v>41101</v>
      </c>
      <c r="EE617" s="31"/>
      <c r="EF617" s="31"/>
      <c r="EG617" s="31"/>
      <c r="EH617" s="31"/>
      <c r="EI617" s="31"/>
      <c r="EJ617" s="31"/>
    </row>
    <row r="618" spans="1:140" ht="23.25" customHeight="1">
      <c r="A618" s="25">
        <v>616</v>
      </c>
      <c r="B618" s="30" t="s">
        <v>8205</v>
      </c>
      <c r="C618" s="31">
        <v>460025867</v>
      </c>
      <c r="D618" s="30" t="s">
        <v>3772</v>
      </c>
      <c r="E618" s="30"/>
      <c r="F618" s="30" t="s">
        <v>36257</v>
      </c>
      <c r="G618" s="31">
        <f t="shared" si="88"/>
        <v>58</v>
      </c>
      <c r="H618" s="72">
        <f t="shared" si="89"/>
        <v>50496</v>
      </c>
      <c r="I618" s="30"/>
      <c r="J618" s="30" t="s">
        <v>34084</v>
      </c>
      <c r="K618" s="30" t="s">
        <v>4318</v>
      </c>
      <c r="L618" s="31" t="s">
        <v>4318</v>
      </c>
      <c r="M618" s="31" t="s">
        <v>3186</v>
      </c>
      <c r="N618" s="31" t="s">
        <v>7120</v>
      </c>
      <c r="O618" s="31" t="s">
        <v>3943</v>
      </c>
      <c r="P618" s="31" t="s">
        <v>1299</v>
      </c>
      <c r="Q618" s="31"/>
      <c r="R618" s="31">
        <v>16</v>
      </c>
      <c r="S618" s="31">
        <v>0</v>
      </c>
      <c r="T618" s="31"/>
      <c r="U618" s="31">
        <v>67</v>
      </c>
      <c r="V618" s="31" t="s">
        <v>3773</v>
      </c>
      <c r="W618" s="31" t="s">
        <v>6910</v>
      </c>
      <c r="X618" s="31" t="s">
        <v>5343</v>
      </c>
      <c r="Y618" s="31">
        <f t="shared" ca="1" si="90"/>
        <v>43</v>
      </c>
      <c r="Z618" s="31" t="str">
        <f t="shared" ca="1" si="91"/>
        <v>36-45</v>
      </c>
      <c r="AA618" s="31"/>
      <c r="AB618" s="31" t="s">
        <v>3900</v>
      </c>
      <c r="AC618" s="31" t="s">
        <v>34153</v>
      </c>
      <c r="AD618" s="31" t="s">
        <v>34194</v>
      </c>
      <c r="AE618" s="31"/>
      <c r="AF618" s="31" t="s">
        <v>24700</v>
      </c>
      <c r="AG618" s="31" t="s">
        <v>5851</v>
      </c>
      <c r="AH618" s="31" t="s">
        <v>5851</v>
      </c>
      <c r="AI618" s="31" t="s">
        <v>728</v>
      </c>
      <c r="AJ618" s="31"/>
      <c r="AK618" s="31" t="s">
        <v>1862</v>
      </c>
      <c r="AL618" s="31" t="s">
        <v>1863</v>
      </c>
      <c r="AM618" s="31" t="s">
        <v>2711</v>
      </c>
      <c r="AN618" s="31"/>
      <c r="AO618" s="31"/>
      <c r="AP618" s="31" t="s">
        <v>6202</v>
      </c>
      <c r="AQ618" s="31" t="s">
        <v>1938</v>
      </c>
      <c r="AR618" s="31" t="s">
        <v>34148</v>
      </c>
      <c r="AS618" s="31" t="s">
        <v>34148</v>
      </c>
      <c r="AT618" s="31" t="str">
        <f>_xlfn.IFNA(VLOOKUP(D618,'[1]5. 1 Mei 2022'!$C$7:$F$60,4,FALSE),"")</f>
        <v/>
      </c>
      <c r="AU618" s="31"/>
      <c r="AV618" s="31" t="s">
        <v>14967</v>
      </c>
      <c r="AW618" s="31" t="s">
        <v>21862</v>
      </c>
      <c r="AX618" s="29">
        <f t="shared" si="94"/>
        <v>45813</v>
      </c>
      <c r="AY618" s="31" t="s">
        <v>11416</v>
      </c>
      <c r="AZ618" s="31" t="s">
        <v>982</v>
      </c>
      <c r="BA618" s="30" t="s">
        <v>6202</v>
      </c>
      <c r="BB618" s="31"/>
      <c r="BC618" s="31"/>
      <c r="BD618" s="31" t="s">
        <v>7975</v>
      </c>
      <c r="BE618" s="31" t="s">
        <v>7968</v>
      </c>
      <c r="BF618" s="31" t="s">
        <v>14967</v>
      </c>
      <c r="BG618" s="31"/>
      <c r="BH618" s="31"/>
      <c r="BI618" s="31"/>
      <c r="BJ618" s="31" t="s">
        <v>5447</v>
      </c>
      <c r="BK618" s="31" t="str">
        <f t="shared" si="87"/>
        <v>IV/a</v>
      </c>
      <c r="BL618" s="31" t="s">
        <v>8078</v>
      </c>
      <c r="BM618" s="31"/>
      <c r="BN618" s="31"/>
      <c r="BO618" s="31"/>
      <c r="BP618" s="31"/>
      <c r="BQ618" s="31" t="s">
        <v>2878</v>
      </c>
      <c r="BR618" s="31" t="s">
        <v>1779</v>
      </c>
      <c r="BS618" s="31">
        <v>278.37</v>
      </c>
      <c r="BT618" s="31" t="s">
        <v>2565</v>
      </c>
      <c r="BU618" s="31" t="s">
        <v>4277</v>
      </c>
      <c r="BV618" s="31" t="s">
        <v>1779</v>
      </c>
      <c r="BW618" s="31">
        <f t="shared" ca="1" si="92"/>
        <v>12</v>
      </c>
      <c r="BX618" s="78">
        <f t="shared" ca="1" si="93"/>
        <v>3</v>
      </c>
      <c r="BY618" s="31"/>
      <c r="BZ618" s="31"/>
      <c r="CA618" s="31" t="s">
        <v>2483</v>
      </c>
      <c r="CB618" s="31" t="s">
        <v>2519</v>
      </c>
      <c r="CC618" s="31">
        <v>3</v>
      </c>
      <c r="CD618" s="31">
        <v>1</v>
      </c>
      <c r="CE618" s="31" t="s">
        <v>20085</v>
      </c>
      <c r="CF618" s="31"/>
      <c r="CG618" s="31"/>
      <c r="CH618" s="31"/>
      <c r="CI618" s="31"/>
      <c r="CJ618" s="31"/>
      <c r="CK618" s="31"/>
      <c r="CL618" s="31"/>
      <c r="CM618" s="31"/>
      <c r="CN618" s="31"/>
      <c r="CO618" s="31"/>
      <c r="CP618" s="31"/>
      <c r="CQ618" s="31"/>
      <c r="CR618" s="31">
        <v>2270</v>
      </c>
      <c r="CS618" s="31" t="s">
        <v>8593</v>
      </c>
      <c r="CT618" s="31"/>
      <c r="CU618" s="31" t="s">
        <v>3419</v>
      </c>
      <c r="CV618" s="31" t="s">
        <v>8477</v>
      </c>
      <c r="CW618" s="31" t="s">
        <v>8556</v>
      </c>
      <c r="CX618" s="31" t="s">
        <v>8469</v>
      </c>
      <c r="CY618" s="31" t="s">
        <v>8489</v>
      </c>
      <c r="CZ618" s="31" t="s">
        <v>8554</v>
      </c>
      <c r="DA618" s="31" t="s">
        <v>2855</v>
      </c>
      <c r="DB618" s="31"/>
      <c r="DC618" s="31"/>
      <c r="DD618" s="31"/>
      <c r="DE618" s="31"/>
      <c r="DF618" s="31"/>
      <c r="DG618" s="31"/>
      <c r="DH618" s="31"/>
      <c r="DI618" s="31"/>
      <c r="DJ618" s="31"/>
      <c r="DK618" s="31"/>
      <c r="DL618" s="31"/>
      <c r="DM618" s="38" t="s">
        <v>9108</v>
      </c>
      <c r="DN618" s="38"/>
      <c r="DO618" s="35" t="s">
        <v>31538</v>
      </c>
      <c r="DP618" s="31" t="s">
        <v>14798</v>
      </c>
      <c r="DQ618" s="31" t="s">
        <v>2931</v>
      </c>
      <c r="DR618" s="31"/>
      <c r="DS618" s="31" t="s">
        <v>26756</v>
      </c>
      <c r="DT618" s="31" t="s">
        <v>37578</v>
      </c>
      <c r="DU618" s="31">
        <v>3</v>
      </c>
      <c r="DV618" s="31" t="s">
        <v>32167</v>
      </c>
      <c r="DW618" s="31"/>
      <c r="DX618" s="31"/>
      <c r="DY618" s="31"/>
      <c r="DZ618" s="31"/>
      <c r="EA618" s="31"/>
      <c r="EB618" s="31">
        <v>0</v>
      </c>
      <c r="EC618" s="31" t="s">
        <v>40170</v>
      </c>
      <c r="ED618" s="31" t="s">
        <v>41101</v>
      </c>
      <c r="EE618" s="31"/>
      <c r="EF618" s="31"/>
      <c r="EG618" s="31"/>
      <c r="EH618" s="31"/>
      <c r="EI618" s="31"/>
      <c r="EJ618" s="31"/>
    </row>
    <row r="619" spans="1:140" ht="23.25" customHeight="1">
      <c r="A619" s="25">
        <v>617</v>
      </c>
      <c r="B619" s="30" t="s">
        <v>19581</v>
      </c>
      <c r="C619" s="31" t="s">
        <v>4318</v>
      </c>
      <c r="D619" s="30" t="s">
        <v>7821</v>
      </c>
      <c r="E619" s="30"/>
      <c r="F619" s="30" t="s">
        <v>36253</v>
      </c>
      <c r="G619" s="31">
        <f t="shared" si="88"/>
        <v>60</v>
      </c>
      <c r="H619" s="72">
        <f t="shared" si="89"/>
        <v>46722</v>
      </c>
      <c r="I619" s="30"/>
      <c r="J619" s="30" t="s">
        <v>34084</v>
      </c>
      <c r="K619" s="30" t="s">
        <v>4318</v>
      </c>
      <c r="L619" s="31" t="s">
        <v>4318</v>
      </c>
      <c r="M619" s="31" t="s">
        <v>3186</v>
      </c>
      <c r="N619" s="31" t="s">
        <v>2297</v>
      </c>
      <c r="O619" s="31" t="s">
        <v>6405</v>
      </c>
      <c r="P619" s="52" t="s">
        <v>35985</v>
      </c>
      <c r="Q619" s="31" t="s">
        <v>41899</v>
      </c>
      <c r="R619" s="31">
        <v>29</v>
      </c>
      <c r="S619" s="31">
        <v>1</v>
      </c>
      <c r="T619" s="31"/>
      <c r="U619" s="31">
        <v>266</v>
      </c>
      <c r="V619" s="31" t="s">
        <v>11708</v>
      </c>
      <c r="W619" s="31" t="s">
        <v>6910</v>
      </c>
      <c r="X619" s="31" t="s">
        <v>11707</v>
      </c>
      <c r="Y619" s="31" t="e">
        <f t="shared" ca="1" si="90"/>
        <v>#VALUE!</v>
      </c>
      <c r="Z619" s="31" t="e">
        <f t="shared" ca="1" si="91"/>
        <v>#VALUE!</v>
      </c>
      <c r="AA619" s="31"/>
      <c r="AB619" s="31" t="s">
        <v>19580</v>
      </c>
      <c r="AC619" s="31" t="s">
        <v>34158</v>
      </c>
      <c r="AD619" s="31" t="s">
        <v>34161</v>
      </c>
      <c r="AE619" s="31" t="s">
        <v>16866</v>
      </c>
      <c r="AF619" s="31" t="s">
        <v>7976</v>
      </c>
      <c r="AG619" s="31" t="s">
        <v>7895</v>
      </c>
      <c r="AH619" s="31" t="s">
        <v>5851</v>
      </c>
      <c r="AI619" s="31" t="s">
        <v>40275</v>
      </c>
      <c r="AJ619" s="31">
        <v>1206309251</v>
      </c>
      <c r="AK619" s="31" t="s">
        <v>19868</v>
      </c>
      <c r="AL619" s="31" t="s">
        <v>18439</v>
      </c>
      <c r="AM619" s="31" t="s">
        <v>2711</v>
      </c>
      <c r="AN619" s="31"/>
      <c r="AO619" s="31"/>
      <c r="AP619" s="31" t="s">
        <v>16866</v>
      </c>
      <c r="AQ619" s="31" t="s">
        <v>21727</v>
      </c>
      <c r="AR619" s="31" t="s">
        <v>34144</v>
      </c>
      <c r="AS619" s="31" t="s">
        <v>34144</v>
      </c>
      <c r="AT619" s="31" t="str">
        <f>_xlfn.IFNA(VLOOKUP(D619,'[1]5. 1 Mei 2022'!$C$7:$F$60,4,FALSE),"")</f>
        <v/>
      </c>
      <c r="AU619" s="31"/>
      <c r="AV619" s="31" t="s">
        <v>7988</v>
      </c>
      <c r="AW619" s="31" t="s">
        <v>21727</v>
      </c>
      <c r="AX619" s="29">
        <f t="shared" si="94"/>
        <v>45825</v>
      </c>
      <c r="AY619" s="31" t="s">
        <v>26346</v>
      </c>
      <c r="AZ619" s="31" t="s">
        <v>16867</v>
      </c>
      <c r="BA619" s="30" t="s">
        <v>16866</v>
      </c>
      <c r="BB619" s="31"/>
      <c r="BC619" s="31"/>
      <c r="BD619" s="31" t="s">
        <v>7978</v>
      </c>
      <c r="BE619" s="31" t="s">
        <v>7976</v>
      </c>
      <c r="BF619" s="31" t="s">
        <v>7988</v>
      </c>
      <c r="BG619" s="31"/>
      <c r="BH619" s="31"/>
      <c r="BI619" s="31" t="s">
        <v>8137</v>
      </c>
      <c r="BJ619" s="31" t="s">
        <v>21646</v>
      </c>
      <c r="BK619" s="31" t="str">
        <f t="shared" si="87"/>
        <v>IV/c</v>
      </c>
      <c r="BL619" s="31" t="s">
        <v>8077</v>
      </c>
      <c r="BM619" s="31"/>
      <c r="BN619" s="31"/>
      <c r="BO619" s="31"/>
      <c r="BP619" s="31"/>
      <c r="BQ619" s="31" t="s">
        <v>21646</v>
      </c>
      <c r="BR619" s="52" t="s">
        <v>24067</v>
      </c>
      <c r="BS619" s="31" t="s">
        <v>41805</v>
      </c>
      <c r="BT619" s="31" t="s">
        <v>6929</v>
      </c>
      <c r="BU619" s="31" t="s">
        <v>4650</v>
      </c>
      <c r="BV619" s="31" t="s">
        <v>4941</v>
      </c>
      <c r="BW619" s="31">
        <f t="shared" ca="1" si="92"/>
        <v>10</v>
      </c>
      <c r="BX619" s="78">
        <f t="shared" ca="1" si="93"/>
        <v>3</v>
      </c>
      <c r="BY619" s="31"/>
      <c r="BZ619" s="31"/>
      <c r="CA619" s="31" t="s">
        <v>2483</v>
      </c>
      <c r="CB619" s="31" t="s">
        <v>2519</v>
      </c>
      <c r="CC619" s="31">
        <v>2</v>
      </c>
      <c r="CD619" s="31">
        <v>1</v>
      </c>
      <c r="CE619" s="31" t="s">
        <v>20085</v>
      </c>
      <c r="CF619" s="31"/>
      <c r="CG619" s="31"/>
      <c r="CH619" s="31"/>
      <c r="CI619" s="31"/>
      <c r="CJ619" s="31"/>
      <c r="CK619" s="31"/>
      <c r="CL619" s="31" t="s">
        <v>39831</v>
      </c>
      <c r="CM619" s="31" t="s">
        <v>39832</v>
      </c>
      <c r="CN619" s="31">
        <v>127</v>
      </c>
      <c r="CO619" s="31" t="s">
        <v>39833</v>
      </c>
      <c r="CP619" s="31" t="s">
        <v>39832</v>
      </c>
      <c r="CQ619" s="31">
        <v>127</v>
      </c>
      <c r="CR619" s="31">
        <v>2386</v>
      </c>
      <c r="CS619" s="31" t="s">
        <v>15953</v>
      </c>
      <c r="CT619" s="31" t="s">
        <v>20083</v>
      </c>
      <c r="CU619" s="31" t="s">
        <v>18727</v>
      </c>
      <c r="CV619" s="31" t="s">
        <v>20156</v>
      </c>
      <c r="CW619" s="31" t="s">
        <v>16454</v>
      </c>
      <c r="CX619" s="31" t="s">
        <v>2143</v>
      </c>
      <c r="CY619" s="31" t="s">
        <v>20157</v>
      </c>
      <c r="CZ619" s="31" t="s">
        <v>3900</v>
      </c>
      <c r="DA619" s="31" t="s">
        <v>2143</v>
      </c>
      <c r="DB619" s="31" t="s">
        <v>25128</v>
      </c>
      <c r="DC619" s="31"/>
      <c r="DD619" s="31"/>
      <c r="DE619" s="31" t="s">
        <v>18699</v>
      </c>
      <c r="DF619" s="31" t="s">
        <v>25639</v>
      </c>
      <c r="DG619" s="31" t="s">
        <v>25640</v>
      </c>
      <c r="DH619" s="31" t="s">
        <v>25641</v>
      </c>
      <c r="DI619" s="31"/>
      <c r="DJ619" s="31"/>
      <c r="DK619" s="31" t="s">
        <v>25644</v>
      </c>
      <c r="DL619" s="31" t="s">
        <v>25643</v>
      </c>
      <c r="DM619" s="38" t="s">
        <v>11673</v>
      </c>
      <c r="DN619" s="38"/>
      <c r="DO619" s="35">
        <v>0</v>
      </c>
      <c r="DP619" s="31" t="s">
        <v>18840</v>
      </c>
      <c r="DQ619" s="31" t="s">
        <v>18841</v>
      </c>
      <c r="DR619" s="31"/>
      <c r="DS619" s="31" t="s">
        <v>20155</v>
      </c>
      <c r="DT619" s="31"/>
      <c r="DU619" s="31">
        <v>2</v>
      </c>
      <c r="DV619" s="31" t="s">
        <v>32165</v>
      </c>
      <c r="DW619" s="31"/>
      <c r="DX619" s="31"/>
      <c r="DY619" s="31" t="s">
        <v>30374</v>
      </c>
      <c r="DZ619" s="31" t="s">
        <v>22779</v>
      </c>
      <c r="EA619" s="31"/>
      <c r="EB619" s="31">
        <v>1583160</v>
      </c>
      <c r="EC619" s="31" t="s">
        <v>40137</v>
      </c>
      <c r="ED619" s="31" t="s">
        <v>41101</v>
      </c>
      <c r="EE619" s="31" t="s">
        <v>2711</v>
      </c>
      <c r="EF619" s="31" t="s">
        <v>2711</v>
      </c>
      <c r="EG619" s="31"/>
      <c r="EH619" s="31"/>
      <c r="EI619" s="31"/>
      <c r="EJ619" s="31"/>
    </row>
    <row r="620" spans="1:140" ht="23.25" customHeight="1">
      <c r="A620" s="25">
        <v>618</v>
      </c>
      <c r="B620" s="30" t="s">
        <v>33726</v>
      </c>
      <c r="C620" s="31" t="s">
        <v>4318</v>
      </c>
      <c r="D620" s="30" t="s">
        <v>33727</v>
      </c>
      <c r="E620" s="30"/>
      <c r="F620" s="30" t="s">
        <v>36257</v>
      </c>
      <c r="G620" s="31">
        <f t="shared" si="88"/>
        <v>58</v>
      </c>
      <c r="H620" s="72">
        <f t="shared" si="89"/>
        <v>50983</v>
      </c>
      <c r="I620" s="30"/>
      <c r="J620" s="30" t="s">
        <v>34084</v>
      </c>
      <c r="K620" s="30" t="s">
        <v>4318</v>
      </c>
      <c r="L620" s="31" t="s">
        <v>4318</v>
      </c>
      <c r="M620" s="31" t="s">
        <v>6378</v>
      </c>
      <c r="N620" s="31" t="s">
        <v>5797</v>
      </c>
      <c r="O620" s="31" t="s">
        <v>5271</v>
      </c>
      <c r="P620" s="31" t="s">
        <v>2144</v>
      </c>
      <c r="Q620" s="31"/>
      <c r="R620" s="31"/>
      <c r="S620" s="31"/>
      <c r="T620" s="31"/>
      <c r="U620" s="31"/>
      <c r="V620" s="31"/>
      <c r="W620" s="31" t="s">
        <v>6910</v>
      </c>
      <c r="X620" s="31" t="s">
        <v>33728</v>
      </c>
      <c r="Y620" s="31">
        <f t="shared" ca="1" si="90"/>
        <v>42</v>
      </c>
      <c r="Z620" s="31" t="str">
        <f t="shared" ca="1" si="91"/>
        <v>36-45</v>
      </c>
      <c r="AA620" s="31"/>
      <c r="AB620" s="31" t="s">
        <v>10520</v>
      </c>
      <c r="AC620" s="31" t="s">
        <v>34158</v>
      </c>
      <c r="AD620" s="31" t="s">
        <v>34161</v>
      </c>
      <c r="AE620" s="31" t="s">
        <v>16866</v>
      </c>
      <c r="AF620" s="31" t="s">
        <v>7976</v>
      </c>
      <c r="AG620" s="31" t="s">
        <v>5851</v>
      </c>
      <c r="AH620" s="31" t="s">
        <v>5851</v>
      </c>
      <c r="AI620" s="31" t="s">
        <v>40275</v>
      </c>
      <c r="AJ620" s="31" t="s">
        <v>33730</v>
      </c>
      <c r="AK620" s="31"/>
      <c r="AL620" s="31" t="s">
        <v>20207</v>
      </c>
      <c r="AM620" s="31" t="s">
        <v>2711</v>
      </c>
      <c r="AN620" s="31"/>
      <c r="AO620" s="31"/>
      <c r="AP620" s="31" t="s">
        <v>16866</v>
      </c>
      <c r="AQ620" s="31" t="s">
        <v>33729</v>
      </c>
      <c r="AR620" s="31" t="s">
        <v>34144</v>
      </c>
      <c r="AS620" s="31" t="s">
        <v>34144</v>
      </c>
      <c r="AT620" s="31" t="str">
        <f>_xlfn.IFNA(VLOOKUP(D620,'[1]5. 1 Mei 2022'!$C$7:$F$60,4,FALSE),"")</f>
        <v/>
      </c>
      <c r="AU620" s="31"/>
      <c r="AV620" s="31" t="s">
        <v>7988</v>
      </c>
      <c r="AW620" s="31" t="s">
        <v>33729</v>
      </c>
      <c r="AX620" s="29">
        <f t="shared" si="94"/>
        <v>46572</v>
      </c>
      <c r="AY620" s="31" t="s">
        <v>26346</v>
      </c>
      <c r="AZ620" s="31" t="s">
        <v>16867</v>
      </c>
      <c r="BA620" s="30" t="s">
        <v>16866</v>
      </c>
      <c r="BB620" s="31"/>
      <c r="BC620" s="31"/>
      <c r="BD620" s="31" t="s">
        <v>7978</v>
      </c>
      <c r="BE620" s="31" t="s">
        <v>7976</v>
      </c>
      <c r="BF620" s="31" t="s">
        <v>7988</v>
      </c>
      <c r="BG620" s="31"/>
      <c r="BH620" s="31"/>
      <c r="BI620" s="31"/>
      <c r="BJ620" s="31" t="s">
        <v>33733</v>
      </c>
      <c r="BK620" s="31" t="str">
        <f t="shared" si="87"/>
        <v>III/d</v>
      </c>
      <c r="BL620" s="31" t="s">
        <v>8077</v>
      </c>
      <c r="BM620" s="31"/>
      <c r="BN620" s="31"/>
      <c r="BO620" s="31"/>
      <c r="BP620" s="31"/>
      <c r="BQ620" s="31" t="s">
        <v>33733</v>
      </c>
      <c r="BR620" s="31" t="s">
        <v>2065</v>
      </c>
      <c r="BS620" s="31" t="s">
        <v>33734</v>
      </c>
      <c r="BT620" s="31" t="s">
        <v>5162</v>
      </c>
      <c r="BU620" s="31" t="s">
        <v>3521</v>
      </c>
      <c r="BV620" s="31" t="s">
        <v>33729</v>
      </c>
      <c r="BW620" s="31" t="e">
        <f t="shared" ca="1" si="92"/>
        <v>#VALUE!</v>
      </c>
      <c r="BX620" s="78" t="e">
        <f t="shared" ca="1" si="93"/>
        <v>#VALUE!</v>
      </c>
      <c r="BY620" s="31"/>
      <c r="BZ620" s="31"/>
      <c r="CA620" s="31" t="s">
        <v>2483</v>
      </c>
      <c r="CB620" s="31" t="s">
        <v>2519</v>
      </c>
      <c r="CC620" s="31"/>
      <c r="CD620" s="31"/>
      <c r="CE620" s="31"/>
      <c r="CF620" s="31"/>
      <c r="CG620" s="31"/>
      <c r="CH620" s="31"/>
      <c r="CI620" s="31"/>
      <c r="CJ620" s="31"/>
      <c r="CK620" s="31"/>
      <c r="CL620" s="31" t="s">
        <v>33731</v>
      </c>
      <c r="CM620" s="31" t="s">
        <v>33732</v>
      </c>
      <c r="CN620" s="31">
        <v>125</v>
      </c>
      <c r="CO620" s="31" t="s">
        <v>36061</v>
      </c>
      <c r="CP620" s="31" t="s">
        <v>33732</v>
      </c>
      <c r="CQ620" s="31">
        <v>125</v>
      </c>
      <c r="CR620" s="31"/>
      <c r="CS620" s="31"/>
      <c r="CT620" s="31"/>
      <c r="CU620" s="31"/>
      <c r="CV620" s="31"/>
      <c r="CW620" s="31"/>
      <c r="CX620" s="31"/>
      <c r="CY620" s="31"/>
      <c r="CZ620" s="31"/>
      <c r="DA620" s="31"/>
      <c r="DB620" s="31"/>
      <c r="DC620" s="31"/>
      <c r="DD620" s="31"/>
      <c r="DE620" s="31"/>
      <c r="DF620" s="31"/>
      <c r="DG620" s="31"/>
      <c r="DH620" s="31"/>
      <c r="DI620" s="31"/>
      <c r="DJ620" s="31"/>
      <c r="DK620" s="31"/>
      <c r="DL620" s="31"/>
      <c r="DM620" s="38">
        <v>149546632101000</v>
      </c>
      <c r="DN620" s="38"/>
      <c r="DO620" s="35"/>
      <c r="DP620" s="52" t="s">
        <v>40166</v>
      </c>
      <c r="DQ620" s="31"/>
      <c r="DR620" s="31"/>
      <c r="DS620" s="31"/>
      <c r="DT620" s="31"/>
      <c r="DU620" s="31"/>
      <c r="DV620" s="31"/>
      <c r="DW620" s="31"/>
      <c r="DX620" s="31"/>
      <c r="DY620" s="31"/>
      <c r="DZ620" s="31"/>
      <c r="EA620" s="31"/>
      <c r="EB620" s="31"/>
      <c r="EC620" s="31" t="s">
        <v>40137</v>
      </c>
      <c r="ED620" s="31" t="s">
        <v>41101</v>
      </c>
      <c r="EE620" s="31" t="s">
        <v>2711</v>
      </c>
      <c r="EF620" s="31" t="s">
        <v>2711</v>
      </c>
      <c r="EG620" s="31"/>
      <c r="EH620" s="31"/>
      <c r="EI620" s="31"/>
      <c r="EJ620" s="31"/>
    </row>
    <row r="621" spans="1:140" ht="23.25" customHeight="1">
      <c r="A621" s="25">
        <v>619</v>
      </c>
      <c r="B621" s="30" t="s">
        <v>11714</v>
      </c>
      <c r="C621" s="31">
        <v>140241092</v>
      </c>
      <c r="D621" s="30" t="s">
        <v>1212</v>
      </c>
      <c r="E621" s="30"/>
      <c r="F621" s="30" t="s">
        <v>36260</v>
      </c>
      <c r="G621" s="31">
        <f t="shared" si="88"/>
        <v>65</v>
      </c>
      <c r="H621" s="72">
        <f t="shared" si="89"/>
        <v>45901</v>
      </c>
      <c r="I621" s="30"/>
      <c r="J621" s="30" t="s">
        <v>34084</v>
      </c>
      <c r="K621" s="30" t="s">
        <v>4318</v>
      </c>
      <c r="L621" s="31" t="s">
        <v>4318</v>
      </c>
      <c r="M621" s="31" t="s">
        <v>3186</v>
      </c>
      <c r="N621" s="31" t="s">
        <v>4651</v>
      </c>
      <c r="O621" s="31" t="s">
        <v>7595</v>
      </c>
      <c r="P621" s="31" t="s">
        <v>21727</v>
      </c>
      <c r="Q621" s="31"/>
      <c r="R621" s="31">
        <v>30</v>
      </c>
      <c r="S621" s="31">
        <v>5</v>
      </c>
      <c r="T621" s="31"/>
      <c r="U621" s="31">
        <v>1308</v>
      </c>
      <c r="V621" s="31"/>
      <c r="W621" s="31" t="s">
        <v>1089</v>
      </c>
      <c r="X621" s="31" t="s">
        <v>3491</v>
      </c>
      <c r="Y621" s="31" t="e">
        <f t="shared" ca="1" si="90"/>
        <v>#VALUE!</v>
      </c>
      <c r="Z621" s="31" t="e">
        <f t="shared" ca="1" si="91"/>
        <v>#VALUE!</v>
      </c>
      <c r="AA621" s="31"/>
      <c r="AB621" s="31" t="s">
        <v>10519</v>
      </c>
      <c r="AC621" s="31" t="s">
        <v>34158</v>
      </c>
      <c r="AD621" s="31" t="s">
        <v>34161</v>
      </c>
      <c r="AE621" s="31" t="s">
        <v>16866</v>
      </c>
      <c r="AF621" s="31" t="s">
        <v>7976</v>
      </c>
      <c r="AG621" s="31" t="s">
        <v>5851</v>
      </c>
      <c r="AH621" s="31" t="s">
        <v>5851</v>
      </c>
      <c r="AI621" s="31" t="s">
        <v>40275</v>
      </c>
      <c r="AJ621" s="31" t="s">
        <v>11715</v>
      </c>
      <c r="AK621" s="31" t="s">
        <v>11716</v>
      </c>
      <c r="AL621" s="31" t="s">
        <v>11717</v>
      </c>
      <c r="AM621" s="31" t="s">
        <v>11718</v>
      </c>
      <c r="AN621" s="31"/>
      <c r="AO621" s="31"/>
      <c r="AP621" s="31" t="s">
        <v>16866</v>
      </c>
      <c r="AQ621" s="31"/>
      <c r="AR621" s="31" t="s">
        <v>34144</v>
      </c>
      <c r="AS621" s="31" t="s">
        <v>34144</v>
      </c>
      <c r="AT621" s="31" t="str">
        <f>_xlfn.IFNA(VLOOKUP(D621,'[1]5. 1 Mei 2022'!$C$7:$F$60,4,FALSE),"")</f>
        <v/>
      </c>
      <c r="AU621" s="31"/>
      <c r="AV621" s="31" t="s">
        <v>7988</v>
      </c>
      <c r="AW621" s="31"/>
      <c r="AX621" s="29">
        <f t="shared" si="94"/>
        <v>1903</v>
      </c>
      <c r="AY621" s="31" t="s">
        <v>26346</v>
      </c>
      <c r="AZ621" s="31" t="s">
        <v>16867</v>
      </c>
      <c r="BA621" s="30" t="s">
        <v>16866</v>
      </c>
      <c r="BB621" s="31"/>
      <c r="BC621" s="31"/>
      <c r="BD621" s="31" t="s">
        <v>7978</v>
      </c>
      <c r="BE621" s="31" t="s">
        <v>7976</v>
      </c>
      <c r="BF621" s="31" t="s">
        <v>7988</v>
      </c>
      <c r="BG621" s="31"/>
      <c r="BH621" s="31"/>
      <c r="BI621" s="31" t="s">
        <v>8137</v>
      </c>
      <c r="BJ621" s="31" t="s">
        <v>23445</v>
      </c>
      <c r="BK621" s="31" t="str">
        <f t="shared" si="87"/>
        <v>IV/d</v>
      </c>
      <c r="BL621" s="31" t="s">
        <v>8077</v>
      </c>
      <c r="BM621" s="31"/>
      <c r="BN621" s="31"/>
      <c r="BO621" s="31"/>
      <c r="BP621" s="31" t="s">
        <v>1498</v>
      </c>
      <c r="BQ621" s="31" t="s">
        <v>23445</v>
      </c>
      <c r="BR621" s="31" t="s">
        <v>25845</v>
      </c>
      <c r="BS621" s="31"/>
      <c r="BT621" s="31" t="s">
        <v>6533</v>
      </c>
      <c r="BU621" s="31"/>
      <c r="BV621" s="31" t="s">
        <v>3492</v>
      </c>
      <c r="BW621" s="31">
        <f t="shared" ca="1" si="92"/>
        <v>31</v>
      </c>
      <c r="BX621" s="78">
        <f t="shared" ca="1" si="93"/>
        <v>8</v>
      </c>
      <c r="BY621" s="31"/>
      <c r="BZ621" s="31"/>
      <c r="CA621" s="31" t="s">
        <v>2483</v>
      </c>
      <c r="CB621" s="31" t="s">
        <v>2519</v>
      </c>
      <c r="CC621" s="31">
        <v>2</v>
      </c>
      <c r="CD621" s="31">
        <v>1</v>
      </c>
      <c r="CE621" s="31" t="s">
        <v>20085</v>
      </c>
      <c r="CF621" s="31"/>
      <c r="CG621" s="31"/>
      <c r="CH621" s="31"/>
      <c r="CI621" s="31"/>
      <c r="CJ621" s="31">
        <v>2009</v>
      </c>
      <c r="CK621" s="31"/>
      <c r="CL621" s="31" t="s">
        <v>21860</v>
      </c>
      <c r="CM621" s="31" t="s">
        <v>21861</v>
      </c>
      <c r="CN621" s="31">
        <v>123</v>
      </c>
      <c r="CO621" s="31" t="s">
        <v>21867</v>
      </c>
      <c r="CP621" s="31" t="s">
        <v>21861</v>
      </c>
      <c r="CQ621" s="31">
        <v>123</v>
      </c>
      <c r="CR621" s="31">
        <v>2140</v>
      </c>
      <c r="CS621" s="31" t="s">
        <v>16734</v>
      </c>
      <c r="CT621" s="31" t="s">
        <v>16735</v>
      </c>
      <c r="CU621" s="31" t="s">
        <v>16736</v>
      </c>
      <c r="CV621" s="31" t="s">
        <v>15936</v>
      </c>
      <c r="CW621" s="31" t="s">
        <v>8563</v>
      </c>
      <c r="CX621" s="31" t="s">
        <v>15884</v>
      </c>
      <c r="CY621" s="31" t="s">
        <v>8503</v>
      </c>
      <c r="CZ621" s="31" t="s">
        <v>8545</v>
      </c>
      <c r="DA621" s="31" t="s">
        <v>2855</v>
      </c>
      <c r="DB621" s="31" t="s">
        <v>25128</v>
      </c>
      <c r="DC621" s="31"/>
      <c r="DD621" s="31"/>
      <c r="DE621" s="31" t="s">
        <v>25129</v>
      </c>
      <c r="DF621" s="31" t="s">
        <v>25639</v>
      </c>
      <c r="DG621" s="31" t="s">
        <v>25640</v>
      </c>
      <c r="DH621" s="31" t="s">
        <v>25129</v>
      </c>
      <c r="DI621" s="31" t="s">
        <v>15864</v>
      </c>
      <c r="DJ621" s="31" t="s">
        <v>15865</v>
      </c>
      <c r="DK621" s="31" t="s">
        <v>25644</v>
      </c>
      <c r="DL621" s="31" t="s">
        <v>25643</v>
      </c>
      <c r="DM621" s="38" t="s">
        <v>9110</v>
      </c>
      <c r="DN621" s="38"/>
      <c r="DO621" s="35">
        <v>0</v>
      </c>
      <c r="DP621" s="31" t="s">
        <v>14433</v>
      </c>
      <c r="DQ621" s="31" t="s">
        <v>14434</v>
      </c>
      <c r="DR621" s="31"/>
      <c r="DS621" s="31" t="s">
        <v>26758</v>
      </c>
      <c r="DT621" s="31"/>
      <c r="DU621" s="31">
        <v>2</v>
      </c>
      <c r="DV621" s="31" t="s">
        <v>32166</v>
      </c>
      <c r="DW621" s="31"/>
      <c r="DX621" s="31"/>
      <c r="DY621" s="31" t="s">
        <v>32496</v>
      </c>
      <c r="DZ621" s="31" t="s">
        <v>32484</v>
      </c>
      <c r="EA621" s="31" t="s">
        <v>28357</v>
      </c>
      <c r="EB621" s="31">
        <v>45937</v>
      </c>
      <c r="EC621" s="31" t="s">
        <v>40137</v>
      </c>
      <c r="ED621" s="31" t="s">
        <v>41101</v>
      </c>
      <c r="EE621" s="31" t="s">
        <v>1087</v>
      </c>
      <c r="EF621" s="31" t="s">
        <v>2711</v>
      </c>
      <c r="EG621" s="31"/>
      <c r="EH621" s="31"/>
      <c r="EI621" s="31"/>
      <c r="EJ621" s="31"/>
    </row>
    <row r="622" spans="1:140" ht="23.25" customHeight="1">
      <c r="A622" s="25">
        <v>620</v>
      </c>
      <c r="B622" s="30" t="s">
        <v>15832</v>
      </c>
      <c r="C622" s="31">
        <v>140241434</v>
      </c>
      <c r="D622" s="30" t="s">
        <v>1210</v>
      </c>
      <c r="E622" s="30"/>
      <c r="F622" s="30" t="s">
        <v>36260</v>
      </c>
      <c r="G622" s="31">
        <f t="shared" si="88"/>
        <v>65</v>
      </c>
      <c r="H622" s="72">
        <f t="shared" si="89"/>
        <v>46508</v>
      </c>
      <c r="I622" s="30"/>
      <c r="J622" s="30" t="s">
        <v>34084</v>
      </c>
      <c r="K622" s="30" t="s">
        <v>4318</v>
      </c>
      <c r="L622" s="31" t="s">
        <v>4318</v>
      </c>
      <c r="M622" s="31" t="s">
        <v>3186</v>
      </c>
      <c r="N622" s="31" t="s">
        <v>4651</v>
      </c>
      <c r="O622" s="31" t="s">
        <v>7595</v>
      </c>
      <c r="P622" s="66" t="s">
        <v>35985</v>
      </c>
      <c r="Q622" s="29" t="s">
        <v>41908</v>
      </c>
      <c r="R622" s="31">
        <v>33</v>
      </c>
      <c r="S622" s="31">
        <v>5</v>
      </c>
      <c r="T622" s="31"/>
      <c r="U622" s="31">
        <v>49</v>
      </c>
      <c r="V622" s="31"/>
      <c r="W622" s="31" t="s">
        <v>6910</v>
      </c>
      <c r="X622" s="31" t="s">
        <v>6418</v>
      </c>
      <c r="Y622" s="31" t="e">
        <f t="shared" ca="1" si="90"/>
        <v>#VALUE!</v>
      </c>
      <c r="Z622" s="31" t="e">
        <f t="shared" ca="1" si="91"/>
        <v>#VALUE!</v>
      </c>
      <c r="AA622" s="31"/>
      <c r="AB622" s="31" t="s">
        <v>16544</v>
      </c>
      <c r="AC622" s="31" t="s">
        <v>34158</v>
      </c>
      <c r="AD622" s="31" t="s">
        <v>34161</v>
      </c>
      <c r="AE622" s="31" t="s">
        <v>16866</v>
      </c>
      <c r="AF622" s="31" t="s">
        <v>7976</v>
      </c>
      <c r="AG622" s="31" t="s">
        <v>4322</v>
      </c>
      <c r="AH622" s="31" t="s">
        <v>5851</v>
      </c>
      <c r="AI622" s="31" t="s">
        <v>40275</v>
      </c>
      <c r="AJ622" s="31"/>
      <c r="AK622" s="31" t="s">
        <v>5698</v>
      </c>
      <c r="AL622" s="31" t="s">
        <v>5699</v>
      </c>
      <c r="AM622" s="31" t="s">
        <v>7700</v>
      </c>
      <c r="AN622" s="31"/>
      <c r="AO622" s="31"/>
      <c r="AP622" s="31" t="s">
        <v>16866</v>
      </c>
      <c r="AQ622" s="31"/>
      <c r="AR622" s="31" t="s">
        <v>34144</v>
      </c>
      <c r="AS622" s="31" t="s">
        <v>34144</v>
      </c>
      <c r="AT622" s="31" t="str">
        <f>_xlfn.IFNA(VLOOKUP(D622,'[1]5. 1 Mei 2022'!$C$7:$F$60,4,FALSE),"")</f>
        <v/>
      </c>
      <c r="AU622" s="31"/>
      <c r="AV622" s="31" t="s">
        <v>7988</v>
      </c>
      <c r="AW622" s="31" t="s">
        <v>20424</v>
      </c>
      <c r="AX622" s="29">
        <f t="shared" si="94"/>
        <v>44962</v>
      </c>
      <c r="AY622" s="31" t="s">
        <v>26346</v>
      </c>
      <c r="AZ622" s="31" t="s">
        <v>16867</v>
      </c>
      <c r="BA622" s="30" t="s">
        <v>16866</v>
      </c>
      <c r="BB622" s="31"/>
      <c r="BC622" s="31"/>
      <c r="BD622" s="31" t="s">
        <v>7978</v>
      </c>
      <c r="BE622" s="31" t="s">
        <v>7976</v>
      </c>
      <c r="BF622" s="31" t="s">
        <v>7988</v>
      </c>
      <c r="BG622" s="31"/>
      <c r="BH622" s="31"/>
      <c r="BI622" s="31" t="s">
        <v>8137</v>
      </c>
      <c r="BJ622" s="31" t="s">
        <v>23445</v>
      </c>
      <c r="BK622" s="31" t="str">
        <f t="shared" si="87"/>
        <v>IV/d</v>
      </c>
      <c r="BL622" s="31" t="s">
        <v>8077</v>
      </c>
      <c r="BM622" s="31"/>
      <c r="BN622" s="31"/>
      <c r="BO622" s="31"/>
      <c r="BP622" s="31" t="s">
        <v>1498</v>
      </c>
      <c r="BQ622" s="31" t="s">
        <v>23445</v>
      </c>
      <c r="BR622" s="31" t="s">
        <v>3741</v>
      </c>
      <c r="BS622" s="31"/>
      <c r="BT622" s="31" t="s">
        <v>6533</v>
      </c>
      <c r="BU622" s="31"/>
      <c r="BV622" s="31" t="s">
        <v>6419</v>
      </c>
      <c r="BW622" s="31">
        <f t="shared" ca="1" si="92"/>
        <v>21</v>
      </c>
      <c r="BX622" s="78">
        <f t="shared" ca="1" si="93"/>
        <v>9</v>
      </c>
      <c r="BY622" s="31"/>
      <c r="BZ622" s="31"/>
      <c r="CA622" s="31" t="s">
        <v>2483</v>
      </c>
      <c r="CB622" s="31" t="s">
        <v>2519</v>
      </c>
      <c r="CC622" s="31">
        <v>2</v>
      </c>
      <c r="CD622" s="31">
        <v>1</v>
      </c>
      <c r="CE622" s="31" t="s">
        <v>20085</v>
      </c>
      <c r="CF622" s="31"/>
      <c r="CG622" s="31"/>
      <c r="CH622" s="31">
        <v>2007</v>
      </c>
      <c r="CI622" s="31">
        <v>2010</v>
      </c>
      <c r="CJ622" s="31"/>
      <c r="CK622" s="31"/>
      <c r="CL622" s="31" t="s">
        <v>31083</v>
      </c>
      <c r="CM622" s="31" t="s">
        <v>31084</v>
      </c>
      <c r="CN622" s="31">
        <v>126</v>
      </c>
      <c r="CO622" s="31" t="s">
        <v>31636</v>
      </c>
      <c r="CP622" s="31" t="s">
        <v>31084</v>
      </c>
      <c r="CQ622" s="31">
        <v>126</v>
      </c>
      <c r="CR622" s="31">
        <v>2144</v>
      </c>
      <c r="CS622" s="31"/>
      <c r="CT622" s="31"/>
      <c r="CU622" s="31"/>
      <c r="CV622" s="31" t="s">
        <v>15914</v>
      </c>
      <c r="CW622" s="31" t="s">
        <v>10355</v>
      </c>
      <c r="CX622" s="31" t="s">
        <v>15915</v>
      </c>
      <c r="CY622" s="31"/>
      <c r="CZ622" s="31"/>
      <c r="DA622" s="31"/>
      <c r="DB622" s="31" t="s">
        <v>8703</v>
      </c>
      <c r="DC622" s="31" t="s">
        <v>18692</v>
      </c>
      <c r="DD622" s="31" t="s">
        <v>18658</v>
      </c>
      <c r="DE622" s="31" t="s">
        <v>18698</v>
      </c>
      <c r="DF622" s="31" t="s">
        <v>25639</v>
      </c>
      <c r="DG622" s="31" t="s">
        <v>25640</v>
      </c>
      <c r="DH622" s="31" t="s">
        <v>18698</v>
      </c>
      <c r="DI622" s="31" t="s">
        <v>18455</v>
      </c>
      <c r="DJ622" s="31" t="s">
        <v>18456</v>
      </c>
      <c r="DK622" s="31" t="s">
        <v>25644</v>
      </c>
      <c r="DL622" s="31" t="s">
        <v>25643</v>
      </c>
      <c r="DM622" s="38" t="s">
        <v>8806</v>
      </c>
      <c r="DN622" s="38"/>
      <c r="DO622" s="35">
        <v>0</v>
      </c>
      <c r="DP622" s="31" t="s">
        <v>14425</v>
      </c>
      <c r="DQ622" s="31" t="s">
        <v>14424</v>
      </c>
      <c r="DR622" s="31"/>
      <c r="DS622" s="31" t="s">
        <v>26531</v>
      </c>
      <c r="DT622" s="31"/>
      <c r="DU622" s="31">
        <v>3</v>
      </c>
      <c r="DV622" s="31" t="s">
        <v>32167</v>
      </c>
      <c r="DW622" s="31"/>
      <c r="DX622" s="31"/>
      <c r="DY622" s="31" t="s">
        <v>32806</v>
      </c>
      <c r="DZ622" s="31" t="s">
        <v>21717</v>
      </c>
      <c r="EA622" s="31" t="s">
        <v>32805</v>
      </c>
      <c r="EB622" s="31">
        <v>505144</v>
      </c>
      <c r="EC622" s="31" t="s">
        <v>40137</v>
      </c>
      <c r="ED622" s="31" t="s">
        <v>41101</v>
      </c>
      <c r="EE622" s="31" t="s">
        <v>3930</v>
      </c>
      <c r="EF622" s="31" t="s">
        <v>7700</v>
      </c>
      <c r="EG622" s="31"/>
      <c r="EH622" s="31"/>
      <c r="EI622" s="31"/>
      <c r="EJ622" s="31"/>
    </row>
    <row r="623" spans="1:140" ht="23.25" customHeight="1">
      <c r="A623" s="25">
        <v>621</v>
      </c>
      <c r="B623" s="30" t="s">
        <v>24817</v>
      </c>
      <c r="C623" s="31" t="s">
        <v>4318</v>
      </c>
      <c r="D623" s="30" t="s">
        <v>11899</v>
      </c>
      <c r="E623" s="30"/>
      <c r="F623" s="30" t="s">
        <v>36253</v>
      </c>
      <c r="G623" s="31">
        <f t="shared" si="88"/>
        <v>60</v>
      </c>
      <c r="H623" s="72">
        <f t="shared" si="89"/>
        <v>50557</v>
      </c>
      <c r="I623" s="30"/>
      <c r="J623" s="30" t="s">
        <v>34084</v>
      </c>
      <c r="K623" s="30" t="s">
        <v>4318</v>
      </c>
      <c r="L623" s="31" t="s">
        <v>4318</v>
      </c>
      <c r="M623" s="31" t="s">
        <v>3186</v>
      </c>
      <c r="N623" s="31" t="s">
        <v>7121</v>
      </c>
      <c r="O623" s="31" t="s">
        <v>3948</v>
      </c>
      <c r="P623" s="52" t="s">
        <v>24630</v>
      </c>
      <c r="Q623" s="31" t="s">
        <v>39894</v>
      </c>
      <c r="R623" s="31">
        <v>17</v>
      </c>
      <c r="S623" s="31">
        <v>9</v>
      </c>
      <c r="T623" s="31"/>
      <c r="U623" s="31">
        <v>104</v>
      </c>
      <c r="V623" s="31" t="s">
        <v>11916</v>
      </c>
      <c r="W623" s="31" t="s">
        <v>4457</v>
      </c>
      <c r="X623" s="31" t="s">
        <v>12345</v>
      </c>
      <c r="Y623" s="31">
        <f t="shared" ca="1" si="90"/>
        <v>45</v>
      </c>
      <c r="Z623" s="31" t="str">
        <f t="shared" ca="1" si="91"/>
        <v>36-45</v>
      </c>
      <c r="AA623" s="31"/>
      <c r="AB623" s="31" t="s">
        <v>11900</v>
      </c>
      <c r="AC623" s="31" t="s">
        <v>34158</v>
      </c>
      <c r="AD623" s="31" t="s">
        <v>34161</v>
      </c>
      <c r="AE623" s="31" t="s">
        <v>16866</v>
      </c>
      <c r="AF623" s="31" t="s">
        <v>7976</v>
      </c>
      <c r="AG623" s="31" t="s">
        <v>5851</v>
      </c>
      <c r="AH623" s="31" t="s">
        <v>5851</v>
      </c>
      <c r="AI623" s="31" t="s">
        <v>40275</v>
      </c>
      <c r="AJ623" s="31" t="s">
        <v>11909</v>
      </c>
      <c r="AK623" s="31" t="s">
        <v>11910</v>
      </c>
      <c r="AL623" s="31">
        <v>41314</v>
      </c>
      <c r="AM623" s="31" t="s">
        <v>2711</v>
      </c>
      <c r="AN623" s="31"/>
      <c r="AO623" s="31"/>
      <c r="AP623" s="31" t="s">
        <v>16866</v>
      </c>
      <c r="AQ623" s="31" t="s">
        <v>8453</v>
      </c>
      <c r="AR623" s="31" t="s">
        <v>34143</v>
      </c>
      <c r="AS623" s="31" t="s">
        <v>34143</v>
      </c>
      <c r="AT623" s="31" t="str">
        <f>_xlfn.IFNA(VLOOKUP(D623,'[1]5. 1 Mei 2022'!$C$7:$F$60,4,FALSE),"")</f>
        <v/>
      </c>
      <c r="AU623" s="31" t="s">
        <v>34276</v>
      </c>
      <c r="AV623" s="31" t="s">
        <v>20633</v>
      </c>
      <c r="AW623" s="31" t="s">
        <v>18721</v>
      </c>
      <c r="AX623" s="29">
        <f t="shared" si="94"/>
        <v>44973</v>
      </c>
      <c r="AY623" s="31" t="s">
        <v>26346</v>
      </c>
      <c r="AZ623" s="31" t="s">
        <v>16867</v>
      </c>
      <c r="BA623" s="30" t="s">
        <v>16866</v>
      </c>
      <c r="BB623" s="31"/>
      <c r="BC623" s="31"/>
      <c r="BD623" s="31" t="s">
        <v>16845</v>
      </c>
      <c r="BE623" s="31" t="s">
        <v>7976</v>
      </c>
      <c r="BF623" s="31" t="s">
        <v>20633</v>
      </c>
      <c r="BG623" s="31"/>
      <c r="BH623" s="31"/>
      <c r="BI623" s="31" t="s">
        <v>8137</v>
      </c>
      <c r="BJ623" s="31" t="s">
        <v>21646</v>
      </c>
      <c r="BK623" s="31" t="str">
        <f t="shared" si="87"/>
        <v>IV/b</v>
      </c>
      <c r="BL623" s="31" t="s">
        <v>8077</v>
      </c>
      <c r="BM623" s="31"/>
      <c r="BN623" s="31"/>
      <c r="BO623" s="31"/>
      <c r="BP623" s="31"/>
      <c r="BQ623" s="31" t="s">
        <v>21646</v>
      </c>
      <c r="BR623" s="31" t="s">
        <v>39748</v>
      </c>
      <c r="BS623" s="52" t="s">
        <v>39895</v>
      </c>
      <c r="BT623" s="31" t="s">
        <v>2481</v>
      </c>
      <c r="BU623" s="31" t="s">
        <v>6767</v>
      </c>
      <c r="BV623" s="31" t="s">
        <v>8453</v>
      </c>
      <c r="BW623" s="31">
        <f t="shared" ca="1" si="92"/>
        <v>9</v>
      </c>
      <c r="BX623" s="78">
        <f t="shared" ca="1" si="93"/>
        <v>3</v>
      </c>
      <c r="BY623" s="31"/>
      <c r="BZ623" s="31"/>
      <c r="CA623" s="31" t="s">
        <v>2483</v>
      </c>
      <c r="CB623" s="31" t="s">
        <v>2519</v>
      </c>
      <c r="CC623" s="31">
        <v>2</v>
      </c>
      <c r="CD623" s="31">
        <v>1</v>
      </c>
      <c r="CE623" s="31" t="s">
        <v>20085</v>
      </c>
      <c r="CF623" s="31"/>
      <c r="CG623" s="31"/>
      <c r="CH623" s="31"/>
      <c r="CI623" s="31"/>
      <c r="CJ623" s="31"/>
      <c r="CK623" s="31"/>
      <c r="CL623" s="31" t="s">
        <v>22678</v>
      </c>
      <c r="CM623" s="31" t="s">
        <v>22309</v>
      </c>
      <c r="CN623" s="31">
        <v>123</v>
      </c>
      <c r="CO623" s="31" t="s">
        <v>22679</v>
      </c>
      <c r="CP623" s="31" t="s">
        <v>22309</v>
      </c>
      <c r="CQ623" s="31">
        <v>123</v>
      </c>
      <c r="CR623" s="31">
        <v>2347</v>
      </c>
      <c r="CS623" s="31" t="s">
        <v>18686</v>
      </c>
      <c r="CT623" s="31" t="s">
        <v>18687</v>
      </c>
      <c r="CU623" s="31" t="s">
        <v>18688</v>
      </c>
      <c r="CV623" s="31" t="s">
        <v>11911</v>
      </c>
      <c r="CW623" s="31" t="s">
        <v>11913</v>
      </c>
      <c r="CX623" s="31" t="s">
        <v>11912</v>
      </c>
      <c r="CY623" s="31" t="s">
        <v>18424</v>
      </c>
      <c r="CZ623" s="31" t="s">
        <v>18425</v>
      </c>
      <c r="DA623" s="31" t="s">
        <v>18426</v>
      </c>
      <c r="DB623" s="31" t="s">
        <v>25128</v>
      </c>
      <c r="DC623" s="31"/>
      <c r="DD623" s="31"/>
      <c r="DE623" s="31" t="s">
        <v>25129</v>
      </c>
      <c r="DF623" s="31" t="s">
        <v>25639</v>
      </c>
      <c r="DG623" s="31" t="s">
        <v>25640</v>
      </c>
      <c r="DH623" s="31" t="s">
        <v>25129</v>
      </c>
      <c r="DI623" s="31" t="s">
        <v>15862</v>
      </c>
      <c r="DJ623" s="31" t="s">
        <v>15863</v>
      </c>
      <c r="DK623" s="31" t="s">
        <v>25644</v>
      </c>
      <c r="DL623" s="31" t="s">
        <v>25643</v>
      </c>
      <c r="DM623" s="38" t="s">
        <v>11925</v>
      </c>
      <c r="DN623" s="38"/>
      <c r="DO623" s="35"/>
      <c r="DP623" s="31" t="s">
        <v>11915</v>
      </c>
      <c r="DQ623" s="31" t="s">
        <v>11914</v>
      </c>
      <c r="DR623" s="31"/>
      <c r="DS623" s="31" t="s">
        <v>27732</v>
      </c>
      <c r="DT623" s="31"/>
      <c r="DU623" s="31">
        <v>3</v>
      </c>
      <c r="DV623" s="31" t="s">
        <v>32167</v>
      </c>
      <c r="DW623" s="31"/>
      <c r="DX623" s="31"/>
      <c r="DY623" s="31" t="s">
        <v>32498</v>
      </c>
      <c r="DZ623" s="31" t="s">
        <v>32484</v>
      </c>
      <c r="EA623" s="31" t="s">
        <v>28357</v>
      </c>
      <c r="EB623" s="31">
        <v>1221741</v>
      </c>
      <c r="EC623" s="31" t="s">
        <v>40137</v>
      </c>
      <c r="ED623" s="31" t="s">
        <v>41101</v>
      </c>
      <c r="EE623" s="31" t="s">
        <v>41781</v>
      </c>
      <c r="EF623" s="31" t="s">
        <v>2711</v>
      </c>
      <c r="EG623" s="31"/>
      <c r="EH623" s="31"/>
      <c r="EI623" s="31"/>
      <c r="EJ623" s="31"/>
    </row>
    <row r="624" spans="1:140" ht="23.25" customHeight="1">
      <c r="A624" s="25">
        <v>622</v>
      </c>
      <c r="B624" s="30" t="s">
        <v>16545</v>
      </c>
      <c r="C624" s="31" t="s">
        <v>4318</v>
      </c>
      <c r="D624" s="30" t="s">
        <v>12249</v>
      </c>
      <c r="E624" s="30"/>
      <c r="F624" s="30" t="s">
        <v>36260</v>
      </c>
      <c r="G624" s="31">
        <f t="shared" si="88"/>
        <v>65</v>
      </c>
      <c r="H624" s="72">
        <f t="shared" si="89"/>
        <v>48183</v>
      </c>
      <c r="I624" s="30"/>
      <c r="J624" s="30" t="s">
        <v>34084</v>
      </c>
      <c r="K624" s="30" t="s">
        <v>4318</v>
      </c>
      <c r="L624" s="31" t="s">
        <v>4318</v>
      </c>
      <c r="M624" s="31" t="s">
        <v>6378</v>
      </c>
      <c r="N624" s="31" t="s">
        <v>2297</v>
      </c>
      <c r="O624" s="31" t="s">
        <v>6405</v>
      </c>
      <c r="P624" s="31" t="s">
        <v>2261</v>
      </c>
      <c r="Q624" s="31"/>
      <c r="R624" s="31">
        <v>26</v>
      </c>
      <c r="S624" s="31">
        <v>0</v>
      </c>
      <c r="T624" s="31"/>
      <c r="U624" s="31">
        <v>77</v>
      </c>
      <c r="V624" s="31" t="s">
        <v>12379</v>
      </c>
      <c r="W624" s="31" t="s">
        <v>5646</v>
      </c>
      <c r="X624" s="31" t="s">
        <v>12351</v>
      </c>
      <c r="Y624" s="31" t="e">
        <f t="shared" ca="1" si="90"/>
        <v>#VALUE!</v>
      </c>
      <c r="Z624" s="31" t="e">
        <f t="shared" ca="1" si="91"/>
        <v>#VALUE!</v>
      </c>
      <c r="AA624" s="31"/>
      <c r="AB624" s="31" t="s">
        <v>12250</v>
      </c>
      <c r="AC624" s="31" t="s">
        <v>34158</v>
      </c>
      <c r="AD624" s="31" t="s">
        <v>34161</v>
      </c>
      <c r="AE624" s="31" t="s">
        <v>16866</v>
      </c>
      <c r="AF624" s="31" t="s">
        <v>7976</v>
      </c>
      <c r="AG624" s="31" t="s">
        <v>5851</v>
      </c>
      <c r="AH624" s="31" t="s">
        <v>5851</v>
      </c>
      <c r="AI624" s="31" t="s">
        <v>40275</v>
      </c>
      <c r="AJ624" s="31">
        <v>4296070037</v>
      </c>
      <c r="AK624" s="31" t="s">
        <v>12293</v>
      </c>
      <c r="AL624" s="31" t="s">
        <v>12294</v>
      </c>
      <c r="AM624" s="31" t="s">
        <v>2711</v>
      </c>
      <c r="AN624" s="31"/>
      <c r="AO624" s="31"/>
      <c r="AP624" s="31" t="s">
        <v>16866</v>
      </c>
      <c r="AQ624" s="31" t="s">
        <v>2065</v>
      </c>
      <c r="AR624" s="31" t="s">
        <v>34143</v>
      </c>
      <c r="AS624" s="31" t="s">
        <v>34143</v>
      </c>
      <c r="AT624" s="31" t="str">
        <f>_xlfn.IFNA(VLOOKUP(D624,'[1]5. 1 Mei 2022'!$C$7:$F$60,4,FALSE),"")</f>
        <v/>
      </c>
      <c r="AU624" s="31" t="s">
        <v>31051</v>
      </c>
      <c r="AV624" s="31" t="s">
        <v>16887</v>
      </c>
      <c r="AW624" s="31" t="s">
        <v>18721</v>
      </c>
      <c r="AX624" s="29">
        <f t="shared" si="94"/>
        <v>44973</v>
      </c>
      <c r="AY624" s="31" t="s">
        <v>26346</v>
      </c>
      <c r="AZ624" s="31" t="s">
        <v>16867</v>
      </c>
      <c r="BA624" s="30" t="s">
        <v>16866</v>
      </c>
      <c r="BB624" s="31"/>
      <c r="BC624" s="31"/>
      <c r="BD624" s="31" t="s">
        <v>16845</v>
      </c>
      <c r="BE624" s="31" t="s">
        <v>7976</v>
      </c>
      <c r="BF624" s="31" t="s">
        <v>16887</v>
      </c>
      <c r="BG624" s="31"/>
      <c r="BH624" s="31"/>
      <c r="BI624" s="31" t="s">
        <v>8137</v>
      </c>
      <c r="BJ624" s="31" t="s">
        <v>23445</v>
      </c>
      <c r="BK624" s="31" t="str">
        <f t="shared" si="87"/>
        <v>IV/c</v>
      </c>
      <c r="BL624" s="31" t="s">
        <v>8077</v>
      </c>
      <c r="BM624" s="31"/>
      <c r="BN624" s="31"/>
      <c r="BO624" s="31"/>
      <c r="BP624" s="31"/>
      <c r="BQ624" s="31" t="s">
        <v>23445</v>
      </c>
      <c r="BR624" s="52" t="s">
        <v>39651</v>
      </c>
      <c r="BS624" s="31" t="s">
        <v>20974</v>
      </c>
      <c r="BT624" s="31" t="s">
        <v>7167</v>
      </c>
      <c r="BU624" s="31" t="s">
        <v>5006</v>
      </c>
      <c r="BV624" s="31" t="s">
        <v>2065</v>
      </c>
      <c r="BW624" s="31">
        <f t="shared" ca="1" si="92"/>
        <v>9</v>
      </c>
      <c r="BX624" s="78">
        <f t="shared" ca="1" si="93"/>
        <v>1</v>
      </c>
      <c r="BY624" s="31"/>
      <c r="BZ624" s="31"/>
      <c r="CA624" s="31" t="s">
        <v>996</v>
      </c>
      <c r="CB624" s="31" t="s">
        <v>2519</v>
      </c>
      <c r="CC624" s="31"/>
      <c r="CD624" s="31">
        <v>1</v>
      </c>
      <c r="CE624" s="31" t="s">
        <v>20085</v>
      </c>
      <c r="CF624" s="31"/>
      <c r="CG624" s="31"/>
      <c r="CH624" s="31"/>
      <c r="CI624" s="31"/>
      <c r="CJ624" s="31"/>
      <c r="CK624" s="31"/>
      <c r="CL624" s="52" t="s">
        <v>38454</v>
      </c>
      <c r="CM624" s="52" t="s">
        <v>36039</v>
      </c>
      <c r="CN624" s="31" t="s">
        <v>36751</v>
      </c>
      <c r="CO624" s="31" t="s">
        <v>38455</v>
      </c>
      <c r="CP624" s="52" t="s">
        <v>36039</v>
      </c>
      <c r="CQ624" s="31" t="s">
        <v>36751</v>
      </c>
      <c r="CR624" s="31">
        <v>2355</v>
      </c>
      <c r="CS624" s="31" t="s">
        <v>12289</v>
      </c>
      <c r="CT624" s="31" t="s">
        <v>12291</v>
      </c>
      <c r="CU624" s="31" t="s">
        <v>12292</v>
      </c>
      <c r="CV624" s="31" t="s">
        <v>12295</v>
      </c>
      <c r="CW624" s="31" t="s">
        <v>12296</v>
      </c>
      <c r="CX624" s="31" t="s">
        <v>12297</v>
      </c>
      <c r="CY624" s="31" t="s">
        <v>18437</v>
      </c>
      <c r="CZ624" s="31" t="s">
        <v>18438</v>
      </c>
      <c r="DA624" s="31" t="s">
        <v>18439</v>
      </c>
      <c r="DB624" s="31" t="s">
        <v>25128</v>
      </c>
      <c r="DC624" s="31"/>
      <c r="DD624" s="31"/>
      <c r="DE624" s="31" t="s">
        <v>18699</v>
      </c>
      <c r="DF624" s="31" t="s">
        <v>25639</v>
      </c>
      <c r="DG624" s="31" t="s">
        <v>25640</v>
      </c>
      <c r="DH624" s="31" t="s">
        <v>18699</v>
      </c>
      <c r="DI624" s="31" t="s">
        <v>15862</v>
      </c>
      <c r="DJ624" s="31" t="s">
        <v>15863</v>
      </c>
      <c r="DK624" s="31" t="s">
        <v>25644</v>
      </c>
      <c r="DL624" s="31" t="s">
        <v>25643</v>
      </c>
      <c r="DM624" s="38" t="s">
        <v>12380</v>
      </c>
      <c r="DN624" s="38"/>
      <c r="DO624" s="35"/>
      <c r="DP624" s="31" t="s">
        <v>14431</v>
      </c>
      <c r="DQ624" s="31" t="s">
        <v>14430</v>
      </c>
      <c r="DR624" s="31"/>
      <c r="DS624" s="31" t="s">
        <v>27738</v>
      </c>
      <c r="DT624" s="31"/>
      <c r="DU624" s="31">
        <v>3</v>
      </c>
      <c r="DV624" s="31" t="s">
        <v>32167</v>
      </c>
      <c r="DW624" s="31"/>
      <c r="DX624" s="31"/>
      <c r="DY624" s="31" t="s">
        <v>32495</v>
      </c>
      <c r="DZ624" s="31" t="s">
        <v>32484</v>
      </c>
      <c r="EA624" s="31" t="s">
        <v>28357</v>
      </c>
      <c r="EB624" s="31">
        <v>1237273</v>
      </c>
      <c r="EC624" s="31" t="s">
        <v>40137</v>
      </c>
      <c r="ED624" s="31" t="s">
        <v>41101</v>
      </c>
      <c r="EE624" s="31" t="s">
        <v>2711</v>
      </c>
      <c r="EF624" s="31" t="s">
        <v>2711</v>
      </c>
      <c r="EG624" s="31"/>
      <c r="EH624" s="31"/>
      <c r="EI624" s="31"/>
      <c r="EJ624" s="31"/>
    </row>
    <row r="625" spans="1:140" ht="23.25" customHeight="1">
      <c r="A625" s="25">
        <v>623</v>
      </c>
      <c r="B625" s="30" t="s">
        <v>21169</v>
      </c>
      <c r="C625" s="31" t="s">
        <v>4318</v>
      </c>
      <c r="D625" s="30" t="s">
        <v>21170</v>
      </c>
      <c r="E625" s="30"/>
      <c r="F625" s="30" t="s">
        <v>36253</v>
      </c>
      <c r="G625" s="31">
        <f t="shared" si="88"/>
        <v>60</v>
      </c>
      <c r="H625" s="72">
        <f t="shared" si="89"/>
        <v>50222</v>
      </c>
      <c r="I625" s="30"/>
      <c r="J625" s="30" t="s">
        <v>34084</v>
      </c>
      <c r="K625" s="30" t="s">
        <v>4318</v>
      </c>
      <c r="L625" s="31" t="s">
        <v>4318</v>
      </c>
      <c r="M625" s="31" t="s">
        <v>6378</v>
      </c>
      <c r="N625" s="31" t="s">
        <v>7121</v>
      </c>
      <c r="O625" s="31" t="s">
        <v>3948</v>
      </c>
      <c r="P625" s="31" t="s">
        <v>30542</v>
      </c>
      <c r="Q625" s="31"/>
      <c r="R625" s="31">
        <v>18</v>
      </c>
      <c r="S625" s="31">
        <v>4</v>
      </c>
      <c r="T625" s="31"/>
      <c r="U625" s="31">
        <v>58</v>
      </c>
      <c r="V625" s="31" t="s">
        <v>21521</v>
      </c>
      <c r="W625" s="31" t="s">
        <v>21397</v>
      </c>
      <c r="X625" s="31" t="s">
        <v>21171</v>
      </c>
      <c r="Y625" s="31" t="e">
        <f t="shared" ca="1" si="90"/>
        <v>#VALUE!</v>
      </c>
      <c r="Z625" s="31" t="e">
        <f t="shared" ca="1" si="91"/>
        <v>#VALUE!</v>
      </c>
      <c r="AA625" s="31"/>
      <c r="AB625" s="31" t="s">
        <v>21403</v>
      </c>
      <c r="AC625" s="31" t="s">
        <v>34158</v>
      </c>
      <c r="AD625" s="31" t="s">
        <v>34161</v>
      </c>
      <c r="AE625" s="31" t="s">
        <v>16866</v>
      </c>
      <c r="AF625" s="31" t="s">
        <v>7976</v>
      </c>
      <c r="AG625" s="31" t="s">
        <v>5851</v>
      </c>
      <c r="AH625" s="31" t="s">
        <v>5851</v>
      </c>
      <c r="AI625" s="31" t="s">
        <v>40275</v>
      </c>
      <c r="AJ625" s="31" t="s">
        <v>21398</v>
      </c>
      <c r="AK625" s="31" t="s">
        <v>21399</v>
      </c>
      <c r="AL625" s="31" t="s">
        <v>21400</v>
      </c>
      <c r="AM625" s="31" t="s">
        <v>2711</v>
      </c>
      <c r="AN625" s="31"/>
      <c r="AO625" s="31"/>
      <c r="AP625" s="31" t="s">
        <v>16866</v>
      </c>
      <c r="AQ625" s="31" t="s">
        <v>21172</v>
      </c>
      <c r="AR625" s="31" t="s">
        <v>34144</v>
      </c>
      <c r="AS625" s="31" t="s">
        <v>34144</v>
      </c>
      <c r="AT625" s="31" t="str">
        <f>_xlfn.IFNA(VLOOKUP(D625,'[1]5. 1 Mei 2022'!$C$7:$F$60,4,FALSE),"")</f>
        <v/>
      </c>
      <c r="AU625" s="31"/>
      <c r="AV625" s="31" t="s">
        <v>7988</v>
      </c>
      <c r="AW625" s="31" t="s">
        <v>21172</v>
      </c>
      <c r="AX625" s="29">
        <f t="shared" si="94"/>
        <v>45046</v>
      </c>
      <c r="AY625" s="31" t="s">
        <v>26346</v>
      </c>
      <c r="AZ625" s="31" t="s">
        <v>16867</v>
      </c>
      <c r="BA625" s="30" t="s">
        <v>16866</v>
      </c>
      <c r="BB625" s="31"/>
      <c r="BC625" s="31"/>
      <c r="BD625" s="31" t="s">
        <v>7978</v>
      </c>
      <c r="BE625" s="31" t="s">
        <v>7976</v>
      </c>
      <c r="BF625" s="31" t="s">
        <v>7988</v>
      </c>
      <c r="BG625" s="31"/>
      <c r="BH625" s="31"/>
      <c r="BI625" s="31" t="s">
        <v>8137</v>
      </c>
      <c r="BJ625" s="31" t="s">
        <v>21646</v>
      </c>
      <c r="BK625" s="31" t="str">
        <f t="shared" si="87"/>
        <v>IV/b</v>
      </c>
      <c r="BL625" s="31" t="s">
        <v>8077</v>
      </c>
      <c r="BM625" s="31"/>
      <c r="BN625" s="31"/>
      <c r="BO625" s="31"/>
      <c r="BP625" s="31"/>
      <c r="BQ625" s="31" t="s">
        <v>21646</v>
      </c>
      <c r="BR625" s="31" t="s">
        <v>26137</v>
      </c>
      <c r="BS625" s="31" t="s">
        <v>30445</v>
      </c>
      <c r="BT625" s="31" t="s">
        <v>3388</v>
      </c>
      <c r="BU625" s="31" t="s">
        <v>5143</v>
      </c>
      <c r="BV625" s="31" t="s">
        <v>21172</v>
      </c>
      <c r="BW625" s="31">
        <f t="shared" ca="1" si="92"/>
        <v>5</v>
      </c>
      <c r="BX625" s="78">
        <f t="shared" ca="1" si="93"/>
        <v>4</v>
      </c>
      <c r="BY625" s="31"/>
      <c r="BZ625" s="31"/>
      <c r="CA625" s="31" t="s">
        <v>2483</v>
      </c>
      <c r="CB625" s="31" t="s">
        <v>1820</v>
      </c>
      <c r="CC625" s="31">
        <v>3</v>
      </c>
      <c r="CD625" s="31"/>
      <c r="CE625" s="31"/>
      <c r="CF625" s="31"/>
      <c r="CG625" s="31"/>
      <c r="CH625" s="31"/>
      <c r="CI625" s="31"/>
      <c r="CJ625" s="31"/>
      <c r="CK625" s="31"/>
      <c r="CL625" s="31" t="s">
        <v>36009</v>
      </c>
      <c r="CM625" s="31" t="s">
        <v>36034</v>
      </c>
      <c r="CN625" s="31">
        <v>127</v>
      </c>
      <c r="CO625" s="31" t="s">
        <v>36062</v>
      </c>
      <c r="CP625" s="31" t="s">
        <v>36034</v>
      </c>
      <c r="CQ625" s="31">
        <v>127</v>
      </c>
      <c r="CR625" s="31">
        <v>2404</v>
      </c>
      <c r="CS625" s="31" t="s">
        <v>21408</v>
      </c>
      <c r="CT625" s="31" t="s">
        <v>21409</v>
      </c>
      <c r="CU625" s="31" t="s">
        <v>21410</v>
      </c>
      <c r="CV625" s="31" t="s">
        <v>21411</v>
      </c>
      <c r="CW625" s="31" t="s">
        <v>21412</v>
      </c>
      <c r="CX625" s="31" t="s">
        <v>21413</v>
      </c>
      <c r="CY625" s="31"/>
      <c r="CZ625" s="31"/>
      <c r="DA625" s="31"/>
      <c r="DB625" s="31" t="s">
        <v>25128</v>
      </c>
      <c r="DC625" s="31"/>
      <c r="DD625" s="31"/>
      <c r="DE625" s="31" t="s">
        <v>18699</v>
      </c>
      <c r="DF625" s="31" t="s">
        <v>25639</v>
      </c>
      <c r="DG625" s="31" t="s">
        <v>25640</v>
      </c>
      <c r="DH625" s="31" t="s">
        <v>18699</v>
      </c>
      <c r="DI625" s="31"/>
      <c r="DJ625" s="31"/>
      <c r="DK625" s="31" t="s">
        <v>25644</v>
      </c>
      <c r="DL625" s="31" t="s">
        <v>25643</v>
      </c>
      <c r="DM625" s="38" t="s">
        <v>21522</v>
      </c>
      <c r="DN625" s="38"/>
      <c r="DO625" s="35"/>
      <c r="DP625" s="31" t="s">
        <v>21415</v>
      </c>
      <c r="DQ625" s="31" t="s">
        <v>21414</v>
      </c>
      <c r="DR625" s="31" t="s">
        <v>21401</v>
      </c>
      <c r="DS625" s="31" t="s">
        <v>21402</v>
      </c>
      <c r="DT625" s="31"/>
      <c r="DU625" s="31">
        <v>3</v>
      </c>
      <c r="DV625" s="31" t="s">
        <v>32167</v>
      </c>
      <c r="DW625" s="31"/>
      <c r="DX625" s="31"/>
      <c r="DY625" s="31" t="s">
        <v>30405</v>
      </c>
      <c r="DZ625" s="31" t="s">
        <v>29643</v>
      </c>
      <c r="EA625" s="31"/>
      <c r="EB625" s="31">
        <v>0</v>
      </c>
      <c r="EC625" s="31" t="s">
        <v>40137</v>
      </c>
      <c r="ED625" s="31" t="s">
        <v>41101</v>
      </c>
      <c r="EE625" s="31" t="s">
        <v>2711</v>
      </c>
      <c r="EF625" s="31" t="s">
        <v>2711</v>
      </c>
      <c r="EG625" s="31"/>
      <c r="EH625" s="31"/>
      <c r="EI625" s="31"/>
      <c r="EJ625" s="31"/>
    </row>
    <row r="626" spans="1:140" ht="23.25" customHeight="1">
      <c r="A626" s="25">
        <v>624</v>
      </c>
      <c r="B626" s="30" t="s">
        <v>8183</v>
      </c>
      <c r="C626" s="31">
        <v>140217920</v>
      </c>
      <c r="D626" s="30" t="s">
        <v>1211</v>
      </c>
      <c r="E626" s="30"/>
      <c r="F626" s="30" t="s">
        <v>36260</v>
      </c>
      <c r="G626" s="31">
        <f t="shared" si="88"/>
        <v>65</v>
      </c>
      <c r="H626" s="72">
        <f t="shared" si="89"/>
        <v>46784</v>
      </c>
      <c r="I626" s="30"/>
      <c r="J626" s="30" t="s">
        <v>34084</v>
      </c>
      <c r="K626" s="30" t="s">
        <v>4318</v>
      </c>
      <c r="L626" s="31" t="s">
        <v>4318</v>
      </c>
      <c r="M626" s="31" t="s">
        <v>3186</v>
      </c>
      <c r="N626" s="31" t="s">
        <v>4652</v>
      </c>
      <c r="O626" s="31" t="s">
        <v>4317</v>
      </c>
      <c r="P626" s="31" t="s">
        <v>23983</v>
      </c>
      <c r="Q626" s="31"/>
      <c r="R626" s="31">
        <v>32</v>
      </c>
      <c r="S626" s="31">
        <v>0</v>
      </c>
      <c r="T626" s="31"/>
      <c r="U626" s="31">
        <v>240</v>
      </c>
      <c r="V626" s="31"/>
      <c r="W626" s="31" t="s">
        <v>7627</v>
      </c>
      <c r="X626" s="31" t="s">
        <v>4412</v>
      </c>
      <c r="Y626" s="31">
        <f t="shared" ca="1" si="90"/>
        <v>60</v>
      </c>
      <c r="Z626" s="31" t="str">
        <f t="shared" ca="1" si="91"/>
        <v>Lebih dari 58</v>
      </c>
      <c r="AA626" s="31"/>
      <c r="AB626" s="31" t="s">
        <v>3900</v>
      </c>
      <c r="AC626" s="31" t="s">
        <v>34157</v>
      </c>
      <c r="AD626" s="31" t="s">
        <v>34161</v>
      </c>
      <c r="AE626" s="31" t="s">
        <v>16866</v>
      </c>
      <c r="AF626" s="31" t="s">
        <v>7976</v>
      </c>
      <c r="AG626" s="31" t="s">
        <v>5851</v>
      </c>
      <c r="AH626" s="31" t="s">
        <v>5851</v>
      </c>
      <c r="AI626" s="31" t="s">
        <v>728</v>
      </c>
      <c r="AJ626" s="31" t="s">
        <v>16208</v>
      </c>
      <c r="AK626" s="31" t="s">
        <v>16209</v>
      </c>
      <c r="AL626" s="31" t="s">
        <v>15837</v>
      </c>
      <c r="AM626" s="31" t="s">
        <v>6519</v>
      </c>
      <c r="AN626" s="31"/>
      <c r="AO626" s="31"/>
      <c r="AP626" s="31" t="s">
        <v>16866</v>
      </c>
      <c r="AQ626" s="31"/>
      <c r="AR626" s="31" t="s">
        <v>34144</v>
      </c>
      <c r="AS626" s="31" t="s">
        <v>34144</v>
      </c>
      <c r="AT626" s="31" t="str">
        <f>_xlfn.IFNA(VLOOKUP(D626,'[1]5. 1 Mei 2022'!$C$7:$F$60,4,FALSE),"")</f>
        <v/>
      </c>
      <c r="AU626" s="31"/>
      <c r="AV626" s="31" t="s">
        <v>3900</v>
      </c>
      <c r="AW626" s="31"/>
      <c r="AX626" s="29">
        <f t="shared" si="94"/>
        <v>1903</v>
      </c>
      <c r="AY626" s="31" t="s">
        <v>26346</v>
      </c>
      <c r="AZ626" s="31" t="s">
        <v>16867</v>
      </c>
      <c r="BA626" s="30" t="s">
        <v>16866</v>
      </c>
      <c r="BB626" s="31"/>
      <c r="BC626" s="31"/>
      <c r="BD626" s="31" t="s">
        <v>7978</v>
      </c>
      <c r="BE626" s="31" t="s">
        <v>7976</v>
      </c>
      <c r="BF626" s="31" t="s">
        <v>3900</v>
      </c>
      <c r="BG626" s="31"/>
      <c r="BH626" s="31"/>
      <c r="BI626" s="31" t="s">
        <v>8137</v>
      </c>
      <c r="BJ626" s="31" t="s">
        <v>23445</v>
      </c>
      <c r="BK626" s="31" t="str">
        <f t="shared" si="87"/>
        <v>IV/e</v>
      </c>
      <c r="BL626" s="31" t="s">
        <v>8077</v>
      </c>
      <c r="BM626" s="31"/>
      <c r="BN626" s="31"/>
      <c r="BO626" s="31"/>
      <c r="BP626" s="31" t="s">
        <v>1498</v>
      </c>
      <c r="BQ626" s="31" t="s">
        <v>23445</v>
      </c>
      <c r="BR626" s="31" t="s">
        <v>8466</v>
      </c>
      <c r="BS626" s="31">
        <v>704.66499999999996</v>
      </c>
      <c r="BT626" s="31" t="s">
        <v>4228</v>
      </c>
      <c r="BU626" s="31"/>
      <c r="BV626" s="31" t="s">
        <v>2562</v>
      </c>
      <c r="BW626" s="31">
        <f t="shared" ca="1" si="92"/>
        <v>32</v>
      </c>
      <c r="BX626" s="78">
        <f t="shared" ca="1" si="93"/>
        <v>3</v>
      </c>
      <c r="BY626" s="31"/>
      <c r="BZ626" s="31"/>
      <c r="CA626" s="31" t="s">
        <v>2483</v>
      </c>
      <c r="CB626" s="31" t="s">
        <v>2519</v>
      </c>
      <c r="CC626" s="31">
        <v>2</v>
      </c>
      <c r="CD626" s="31">
        <v>1</v>
      </c>
      <c r="CE626" s="31" t="s">
        <v>20085</v>
      </c>
      <c r="CF626" s="31"/>
      <c r="CG626" s="31"/>
      <c r="CH626" s="31"/>
      <c r="CI626" s="31">
        <v>2008</v>
      </c>
      <c r="CJ626" s="31">
        <v>2012</v>
      </c>
      <c r="CK626" s="31"/>
      <c r="CL626" s="31" t="s">
        <v>32384</v>
      </c>
      <c r="CM626" s="31" t="s">
        <v>32262</v>
      </c>
      <c r="CN626" s="31">
        <v>127</v>
      </c>
      <c r="CO626" s="31" t="s">
        <v>32261</v>
      </c>
      <c r="CP626" s="31" t="s">
        <v>32262</v>
      </c>
      <c r="CQ626" s="31">
        <v>127</v>
      </c>
      <c r="CR626" s="31">
        <v>2148</v>
      </c>
      <c r="CS626" s="31"/>
      <c r="CT626" s="31"/>
      <c r="CU626" s="31"/>
      <c r="CV626" s="31" t="s">
        <v>8475</v>
      </c>
      <c r="CW626" s="31" t="s">
        <v>8549</v>
      </c>
      <c r="CX626" s="31" t="s">
        <v>8469</v>
      </c>
      <c r="CY626" s="31" t="s">
        <v>18434</v>
      </c>
      <c r="CZ626" s="31" t="s">
        <v>18435</v>
      </c>
      <c r="DA626" s="31" t="s">
        <v>18436</v>
      </c>
      <c r="DB626" s="31" t="s">
        <v>18533</v>
      </c>
      <c r="DC626" s="31" t="s">
        <v>18534</v>
      </c>
      <c r="DD626" s="31" t="s">
        <v>18535</v>
      </c>
      <c r="DE626" s="31" t="s">
        <v>18699</v>
      </c>
      <c r="DF626" s="31" t="s">
        <v>10083</v>
      </c>
      <c r="DG626" s="31" t="s">
        <v>10084</v>
      </c>
      <c r="DH626" s="31">
        <v>41313</v>
      </c>
      <c r="DI626" s="31" t="s">
        <v>18373</v>
      </c>
      <c r="DJ626" s="31" t="s">
        <v>18374</v>
      </c>
      <c r="DK626" s="31" t="s">
        <v>24819</v>
      </c>
      <c r="DL626" s="31" t="s">
        <v>15612</v>
      </c>
      <c r="DM626" s="38" t="s">
        <v>9109</v>
      </c>
      <c r="DN626" s="38"/>
      <c r="DO626" s="35" t="s">
        <v>31477</v>
      </c>
      <c r="DP626" s="31" t="s">
        <v>14432</v>
      </c>
      <c r="DQ626" s="31" t="s">
        <v>12551</v>
      </c>
      <c r="DR626" s="31"/>
      <c r="DS626" s="31" t="s">
        <v>26757</v>
      </c>
      <c r="DT626" s="31"/>
      <c r="DU626" s="31">
        <v>3</v>
      </c>
      <c r="DV626" s="31" t="s">
        <v>32167</v>
      </c>
      <c r="DW626" s="31"/>
      <c r="DX626" s="31"/>
      <c r="DY626" s="31" t="s">
        <v>32483</v>
      </c>
      <c r="DZ626" s="31" t="s">
        <v>32484</v>
      </c>
      <c r="EA626" s="31" t="s">
        <v>28357</v>
      </c>
      <c r="EB626" s="31">
        <v>80935</v>
      </c>
      <c r="EC626" s="31" t="s">
        <v>40138</v>
      </c>
      <c r="ED626" s="31" t="s">
        <v>41101</v>
      </c>
      <c r="EE626" s="31" t="s">
        <v>6519</v>
      </c>
      <c r="EF626" s="31" t="s">
        <v>6519</v>
      </c>
      <c r="EG626" s="31"/>
      <c r="EH626" s="31"/>
      <c r="EI626" s="31"/>
      <c r="EJ626" s="31"/>
    </row>
    <row r="627" spans="1:140" ht="23.25" customHeight="1">
      <c r="A627" s="25">
        <v>625</v>
      </c>
      <c r="B627" s="30" t="s">
        <v>15833</v>
      </c>
      <c r="C627" s="31">
        <v>140243077</v>
      </c>
      <c r="D627" s="30" t="s">
        <v>1213</v>
      </c>
      <c r="E627" s="30"/>
      <c r="F627" s="30" t="s">
        <v>36253</v>
      </c>
      <c r="G627" s="31">
        <f t="shared" si="88"/>
        <v>60</v>
      </c>
      <c r="H627" s="72">
        <f t="shared" si="89"/>
        <v>45658</v>
      </c>
      <c r="I627" s="30"/>
      <c r="J627" s="30" t="s">
        <v>34084</v>
      </c>
      <c r="K627" s="30" t="s">
        <v>4318</v>
      </c>
      <c r="L627" s="31" t="s">
        <v>4318</v>
      </c>
      <c r="M627" s="31" t="s">
        <v>3186</v>
      </c>
      <c r="N627" s="31" t="s">
        <v>2297</v>
      </c>
      <c r="O627" s="31" t="s">
        <v>6405</v>
      </c>
      <c r="P627" s="31" t="s">
        <v>30542</v>
      </c>
      <c r="Q627" s="31"/>
      <c r="R627" s="31">
        <v>32</v>
      </c>
      <c r="S627" s="31">
        <v>0</v>
      </c>
      <c r="T627" s="31"/>
      <c r="U627" s="31">
        <v>61</v>
      </c>
      <c r="V627" s="31"/>
      <c r="W627" s="31" t="s">
        <v>6910</v>
      </c>
      <c r="X627" s="31" t="s">
        <v>2072</v>
      </c>
      <c r="Y627" s="31" t="e">
        <f t="shared" ca="1" si="90"/>
        <v>#VALUE!</v>
      </c>
      <c r="Z627" s="31" t="e">
        <f t="shared" ca="1" si="91"/>
        <v>#VALUE!</v>
      </c>
      <c r="AA627" s="31"/>
      <c r="AB627" s="31" t="s">
        <v>16544</v>
      </c>
      <c r="AC627" s="31" t="s">
        <v>34158</v>
      </c>
      <c r="AD627" s="31" t="s">
        <v>34161</v>
      </c>
      <c r="AE627" s="31" t="s">
        <v>16866</v>
      </c>
      <c r="AF627" s="31" t="s">
        <v>7976</v>
      </c>
      <c r="AG627" s="31" t="s">
        <v>4322</v>
      </c>
      <c r="AH627" s="31" t="s">
        <v>5851</v>
      </c>
      <c r="AI627" s="31" t="s">
        <v>40275</v>
      </c>
      <c r="AJ627" s="31"/>
      <c r="AK627" s="31" t="s">
        <v>3576</v>
      </c>
      <c r="AL627" s="31" t="s">
        <v>4338</v>
      </c>
      <c r="AM627" s="31" t="s">
        <v>2711</v>
      </c>
      <c r="AN627" s="31"/>
      <c r="AO627" s="31"/>
      <c r="AP627" s="31" t="s">
        <v>16866</v>
      </c>
      <c r="AQ627" s="31"/>
      <c r="AR627" s="31" t="s">
        <v>34144</v>
      </c>
      <c r="AS627" s="31" t="s">
        <v>34144</v>
      </c>
      <c r="AT627" s="31" t="str">
        <f>_xlfn.IFNA(VLOOKUP(D627,'[1]5. 1 Mei 2022'!$C$7:$F$60,4,FALSE),"")</f>
        <v/>
      </c>
      <c r="AU627" s="31"/>
      <c r="AV627" s="31" t="s">
        <v>7988</v>
      </c>
      <c r="AW627" s="31"/>
      <c r="AX627" s="29">
        <f t="shared" si="94"/>
        <v>1903</v>
      </c>
      <c r="AY627" s="31" t="s">
        <v>26346</v>
      </c>
      <c r="AZ627" s="31" t="s">
        <v>16867</v>
      </c>
      <c r="BA627" s="30" t="s">
        <v>16866</v>
      </c>
      <c r="BB627" s="31"/>
      <c r="BC627" s="31"/>
      <c r="BD627" s="31" t="s">
        <v>7978</v>
      </c>
      <c r="BE627" s="31" t="s">
        <v>7976</v>
      </c>
      <c r="BF627" s="31" t="s">
        <v>7988</v>
      </c>
      <c r="BG627" s="31"/>
      <c r="BH627" s="31"/>
      <c r="BI627" s="31" t="s">
        <v>8137</v>
      </c>
      <c r="BJ627" s="31" t="s">
        <v>21646</v>
      </c>
      <c r="BK627" s="31" t="str">
        <f t="shared" si="87"/>
        <v>IV/c</v>
      </c>
      <c r="BL627" s="31" t="s">
        <v>8077</v>
      </c>
      <c r="BM627" s="31"/>
      <c r="BN627" s="31"/>
      <c r="BO627" s="31"/>
      <c r="BP627" s="31" t="s">
        <v>1498</v>
      </c>
      <c r="BQ627" s="31" t="s">
        <v>21646</v>
      </c>
      <c r="BR627" s="31" t="s">
        <v>26137</v>
      </c>
      <c r="BS627" s="31" t="s">
        <v>30446</v>
      </c>
      <c r="BT627" s="31" t="s">
        <v>4760</v>
      </c>
      <c r="BU627" s="31"/>
      <c r="BV627" s="31" t="s">
        <v>2073</v>
      </c>
      <c r="BW627" s="31">
        <f t="shared" ca="1" si="92"/>
        <v>23</v>
      </c>
      <c r="BX627" s="78">
        <f t="shared" ca="1" si="93"/>
        <v>2</v>
      </c>
      <c r="BY627" s="31"/>
      <c r="BZ627" s="31"/>
      <c r="CA627" s="31" t="s">
        <v>2483</v>
      </c>
      <c r="CB627" s="31" t="s">
        <v>2519</v>
      </c>
      <c r="CC627" s="31">
        <v>1</v>
      </c>
      <c r="CD627" s="31">
        <v>1</v>
      </c>
      <c r="CE627" s="31" t="s">
        <v>20085</v>
      </c>
      <c r="CF627" s="31"/>
      <c r="CG627" s="31"/>
      <c r="CH627" s="31">
        <v>2007</v>
      </c>
      <c r="CI627" s="31">
        <v>2010</v>
      </c>
      <c r="CJ627" s="31"/>
      <c r="CK627" s="31"/>
      <c r="CL627" s="31" t="s">
        <v>32573</v>
      </c>
      <c r="CM627" s="31" t="s">
        <v>32449</v>
      </c>
      <c r="CN627" s="31">
        <v>126</v>
      </c>
      <c r="CO627" s="31" t="s">
        <v>32632</v>
      </c>
      <c r="CP627" s="31" t="s">
        <v>32449</v>
      </c>
      <c r="CQ627" s="31">
        <v>126</v>
      </c>
      <c r="CR627" s="31">
        <v>2145</v>
      </c>
      <c r="CS627" s="31" t="s">
        <v>16737</v>
      </c>
      <c r="CT627" s="31" t="s">
        <v>16735</v>
      </c>
      <c r="CU627" s="31" t="s">
        <v>16738</v>
      </c>
      <c r="CV627" s="31" t="s">
        <v>15933</v>
      </c>
      <c r="CW627" s="31" t="s">
        <v>15937</v>
      </c>
      <c r="CX627" s="31" t="s">
        <v>15935</v>
      </c>
      <c r="CY627" s="31" t="s">
        <v>8489</v>
      </c>
      <c r="CZ627" s="31" t="s">
        <v>8554</v>
      </c>
      <c r="DA627" s="31" t="s">
        <v>2855</v>
      </c>
      <c r="DB627" s="31" t="s">
        <v>25128</v>
      </c>
      <c r="DC627" s="31"/>
      <c r="DD627" s="31"/>
      <c r="DE627" s="31" t="s">
        <v>18698</v>
      </c>
      <c r="DF627" s="31" t="s">
        <v>25639</v>
      </c>
      <c r="DG627" s="31" t="s">
        <v>25640</v>
      </c>
      <c r="DH627" s="31" t="s">
        <v>18698</v>
      </c>
      <c r="DI627" s="31"/>
      <c r="DJ627" s="31"/>
      <c r="DK627" s="31" t="s">
        <v>25644</v>
      </c>
      <c r="DL627" s="31" t="s">
        <v>25643</v>
      </c>
      <c r="DM627" s="38" t="s">
        <v>9104</v>
      </c>
      <c r="DN627" s="38"/>
      <c r="DO627" s="35">
        <v>0</v>
      </c>
      <c r="DP627" s="31" t="s">
        <v>14427</v>
      </c>
      <c r="DQ627" s="31" t="s">
        <v>14426</v>
      </c>
      <c r="DR627" s="31" t="s">
        <v>20897</v>
      </c>
      <c r="DS627" s="31" t="s">
        <v>4779</v>
      </c>
      <c r="DT627" s="31"/>
      <c r="DU627" s="31">
        <v>3</v>
      </c>
      <c r="DV627" s="31" t="s">
        <v>32167</v>
      </c>
      <c r="DW627" s="31"/>
      <c r="DX627" s="31"/>
      <c r="DY627" s="31" t="s">
        <v>32497</v>
      </c>
      <c r="DZ627" s="31" t="s">
        <v>32484</v>
      </c>
      <c r="EA627" s="31" t="s">
        <v>28357</v>
      </c>
      <c r="EB627" s="31">
        <v>0</v>
      </c>
      <c r="EC627" s="31" t="s">
        <v>40137</v>
      </c>
      <c r="ED627" s="31" t="s">
        <v>41101</v>
      </c>
      <c r="EE627" s="31" t="s">
        <v>2711</v>
      </c>
      <c r="EF627" s="31" t="s">
        <v>2711</v>
      </c>
      <c r="EG627" s="31"/>
      <c r="EH627" s="31"/>
      <c r="EI627" s="31"/>
      <c r="EJ627" s="31"/>
    </row>
    <row r="628" spans="1:140" ht="23.25" customHeight="1">
      <c r="A628" s="25">
        <v>626</v>
      </c>
      <c r="B628" s="30" t="s">
        <v>25775</v>
      </c>
      <c r="C628" s="31" t="s">
        <v>4075</v>
      </c>
      <c r="D628" s="30" t="s">
        <v>5826</v>
      </c>
      <c r="E628" s="30"/>
      <c r="F628" s="30" t="s">
        <v>36253</v>
      </c>
      <c r="G628" s="31">
        <f t="shared" si="88"/>
        <v>60</v>
      </c>
      <c r="H628" s="72">
        <f t="shared" si="89"/>
        <v>53328</v>
      </c>
      <c r="I628" s="30"/>
      <c r="J628" s="30" t="s">
        <v>34084</v>
      </c>
      <c r="K628" s="30" t="s">
        <v>4318</v>
      </c>
      <c r="L628" s="31" t="s">
        <v>4318</v>
      </c>
      <c r="M628" s="31" t="s">
        <v>3186</v>
      </c>
      <c r="N628" s="31" t="s">
        <v>7120</v>
      </c>
      <c r="O628" s="31" t="s">
        <v>3943</v>
      </c>
      <c r="P628" s="31" t="s">
        <v>30542</v>
      </c>
      <c r="Q628" s="31"/>
      <c r="R628" s="31">
        <v>10</v>
      </c>
      <c r="S628" s="31">
        <v>4</v>
      </c>
      <c r="T628" s="31"/>
      <c r="U628" s="31">
        <v>207</v>
      </c>
      <c r="V628" s="31" t="s">
        <v>1473</v>
      </c>
      <c r="W628" s="31" t="s">
        <v>4761</v>
      </c>
      <c r="X628" s="31" t="s">
        <v>6966</v>
      </c>
      <c r="Y628" s="31" t="e">
        <f t="shared" ca="1" si="90"/>
        <v>#VALUE!</v>
      </c>
      <c r="Z628" s="31" t="e">
        <f t="shared" ca="1" si="91"/>
        <v>#VALUE!</v>
      </c>
      <c r="AA628" s="31"/>
      <c r="AB628" s="31" t="s">
        <v>10519</v>
      </c>
      <c r="AC628" s="31" t="s">
        <v>34158</v>
      </c>
      <c r="AD628" s="31" t="s">
        <v>34161</v>
      </c>
      <c r="AE628" s="31" t="s">
        <v>16866</v>
      </c>
      <c r="AF628" s="31" t="s">
        <v>7976</v>
      </c>
      <c r="AG628" s="31" t="s">
        <v>5852</v>
      </c>
      <c r="AH628" s="31" t="s">
        <v>5851</v>
      </c>
      <c r="AI628" s="31" t="s">
        <v>40275</v>
      </c>
      <c r="AJ628" s="31" t="s">
        <v>15829</v>
      </c>
      <c r="AK628" s="31" t="s">
        <v>5477</v>
      </c>
      <c r="AL628" s="31">
        <v>40267</v>
      </c>
      <c r="AM628" s="31" t="s">
        <v>1087</v>
      </c>
      <c r="AN628" s="31"/>
      <c r="AO628" s="31"/>
      <c r="AP628" s="31" t="s">
        <v>16866</v>
      </c>
      <c r="AQ628" s="31"/>
      <c r="AR628" s="31" t="s">
        <v>34144</v>
      </c>
      <c r="AS628" s="31" t="s">
        <v>34144</v>
      </c>
      <c r="AT628" s="31" t="str">
        <f>_xlfn.IFNA(VLOOKUP(D628,'[1]5. 1 Mei 2022'!$C$7:$F$60,4,FALSE),"")</f>
        <v/>
      </c>
      <c r="AU628" s="31"/>
      <c r="AV628" s="31" t="s">
        <v>7988</v>
      </c>
      <c r="AW628" s="31"/>
      <c r="AX628" s="29">
        <f t="shared" si="94"/>
        <v>1903</v>
      </c>
      <c r="AY628" s="31" t="s">
        <v>26346</v>
      </c>
      <c r="AZ628" s="31" t="s">
        <v>16867</v>
      </c>
      <c r="BA628" s="30" t="s">
        <v>16866</v>
      </c>
      <c r="BB628" s="31"/>
      <c r="BC628" s="31"/>
      <c r="BD628" s="31" t="s">
        <v>7978</v>
      </c>
      <c r="BE628" s="31" t="s">
        <v>7976</v>
      </c>
      <c r="BF628" s="31" t="s">
        <v>7988</v>
      </c>
      <c r="BG628" s="31"/>
      <c r="BH628" s="31"/>
      <c r="BI628" s="31" t="s">
        <v>8137</v>
      </c>
      <c r="BJ628" s="31" t="s">
        <v>21646</v>
      </c>
      <c r="BK628" s="31" t="str">
        <f t="shared" si="87"/>
        <v>IV/a</v>
      </c>
      <c r="BL628" s="31" t="s">
        <v>8077</v>
      </c>
      <c r="BM628" s="31"/>
      <c r="BN628" s="31"/>
      <c r="BO628" s="31"/>
      <c r="BP628" s="31"/>
      <c r="BQ628" s="31" t="s">
        <v>21646</v>
      </c>
      <c r="BR628" s="31" t="s">
        <v>26137</v>
      </c>
      <c r="BS628" s="31" t="s">
        <v>30447</v>
      </c>
      <c r="BT628" s="31" t="s">
        <v>3296</v>
      </c>
      <c r="BU628" s="31" t="s">
        <v>2918</v>
      </c>
      <c r="BV628" s="31" t="s">
        <v>3892</v>
      </c>
      <c r="BW628" s="31">
        <f t="shared" ca="1" si="92"/>
        <v>12</v>
      </c>
      <c r="BX628" s="78">
        <f t="shared" ca="1" si="93"/>
        <v>3</v>
      </c>
      <c r="BY628" s="31"/>
      <c r="BZ628" s="31" t="s">
        <v>15722</v>
      </c>
      <c r="CA628" s="31" t="s">
        <v>2483</v>
      </c>
      <c r="CB628" s="31" t="s">
        <v>2519</v>
      </c>
      <c r="CC628" s="31">
        <v>2</v>
      </c>
      <c r="CD628" s="31">
        <v>1</v>
      </c>
      <c r="CE628" s="31" t="s">
        <v>20085</v>
      </c>
      <c r="CF628" s="31"/>
      <c r="CG628" s="31"/>
      <c r="CH628" s="31"/>
      <c r="CI628" s="31"/>
      <c r="CJ628" s="31"/>
      <c r="CK628" s="31"/>
      <c r="CL628" s="31" t="s">
        <v>29567</v>
      </c>
      <c r="CM628" s="31" t="s">
        <v>29568</v>
      </c>
      <c r="CN628" s="31">
        <v>125</v>
      </c>
      <c r="CO628" s="31" t="s">
        <v>29830</v>
      </c>
      <c r="CP628" s="31" t="s">
        <v>29568</v>
      </c>
      <c r="CQ628" s="31">
        <v>125</v>
      </c>
      <c r="CR628" s="31">
        <v>2265</v>
      </c>
      <c r="CS628" s="31" t="s">
        <v>16397</v>
      </c>
      <c r="CT628" s="31" t="s">
        <v>16398</v>
      </c>
      <c r="CU628" s="31" t="s">
        <v>16399</v>
      </c>
      <c r="CV628" s="31" t="s">
        <v>15927</v>
      </c>
      <c r="CW628" s="31" t="s">
        <v>15928</v>
      </c>
      <c r="CX628" s="31" t="s">
        <v>15884</v>
      </c>
      <c r="CY628" s="31" t="s">
        <v>8503</v>
      </c>
      <c r="CZ628" s="31" t="s">
        <v>8545</v>
      </c>
      <c r="DA628" s="31" t="s">
        <v>2855</v>
      </c>
      <c r="DB628" s="31" t="s">
        <v>16740</v>
      </c>
      <c r="DC628" s="31" t="s">
        <v>16739</v>
      </c>
      <c r="DD628" s="31" t="s">
        <v>4972</v>
      </c>
      <c r="DE628" s="31" t="s">
        <v>18697</v>
      </c>
      <c r="DF628" s="31" t="s">
        <v>25639</v>
      </c>
      <c r="DG628" s="31" t="s">
        <v>25640</v>
      </c>
      <c r="DH628" s="31" t="s">
        <v>18697</v>
      </c>
      <c r="DI628" s="31" t="s">
        <v>15864</v>
      </c>
      <c r="DJ628" s="31" t="s">
        <v>15865</v>
      </c>
      <c r="DK628" s="31" t="s">
        <v>25644</v>
      </c>
      <c r="DL628" s="31" t="s">
        <v>25643</v>
      </c>
      <c r="DM628" s="38" t="s">
        <v>9106</v>
      </c>
      <c r="DN628" s="38"/>
      <c r="DO628" s="35">
        <v>0</v>
      </c>
      <c r="DP628" s="31" t="s">
        <v>14763</v>
      </c>
      <c r="DQ628" s="31" t="s">
        <v>14764</v>
      </c>
      <c r="DR628" s="31"/>
      <c r="DS628" s="31" t="s">
        <v>4780</v>
      </c>
      <c r="DT628" s="31"/>
      <c r="DU628" s="31">
        <v>3</v>
      </c>
      <c r="DV628" s="31" t="s">
        <v>32167</v>
      </c>
      <c r="DW628" s="31"/>
      <c r="DX628" s="31"/>
      <c r="DY628" s="31" t="s">
        <v>32493</v>
      </c>
      <c r="DZ628" s="31" t="s">
        <v>32484</v>
      </c>
      <c r="EA628" s="31" t="s">
        <v>28357</v>
      </c>
      <c r="EB628" s="31">
        <v>1065282</v>
      </c>
      <c r="EC628" s="31" t="s">
        <v>40137</v>
      </c>
      <c r="ED628" s="31" t="s">
        <v>41101</v>
      </c>
      <c r="EE628" s="31" t="s">
        <v>1087</v>
      </c>
      <c r="EF628" s="31" t="s">
        <v>1087</v>
      </c>
      <c r="EG628" s="31"/>
      <c r="EH628" s="31"/>
      <c r="EI628" s="31"/>
      <c r="EJ628" s="31"/>
    </row>
    <row r="629" spans="1:140" ht="23.25" customHeight="1">
      <c r="A629" s="25">
        <v>627</v>
      </c>
      <c r="B629" s="30" t="s">
        <v>12563</v>
      </c>
      <c r="C629" s="31">
        <v>140222574</v>
      </c>
      <c r="D629" s="30" t="s">
        <v>1651</v>
      </c>
      <c r="E629" s="30"/>
      <c r="F629" s="30" t="s">
        <v>36257</v>
      </c>
      <c r="G629" s="31">
        <f t="shared" si="88"/>
        <v>58</v>
      </c>
      <c r="H629" s="72">
        <f t="shared" si="89"/>
        <v>45474</v>
      </c>
      <c r="I629" s="30"/>
      <c r="J629" s="30" t="s">
        <v>34084</v>
      </c>
      <c r="K629" s="30" t="s">
        <v>4318</v>
      </c>
      <c r="L629" s="31" t="s">
        <v>4318</v>
      </c>
      <c r="M629" s="31" t="s">
        <v>6378</v>
      </c>
      <c r="N629" s="31" t="s">
        <v>5797</v>
      </c>
      <c r="O629" s="31" t="s">
        <v>5271</v>
      </c>
      <c r="P629" s="31" t="s">
        <v>11676</v>
      </c>
      <c r="Q629" s="31"/>
      <c r="R629" s="31">
        <v>28</v>
      </c>
      <c r="S629" s="31">
        <v>0</v>
      </c>
      <c r="T629" s="31"/>
      <c r="U629" s="31">
        <v>894</v>
      </c>
      <c r="V629" s="31"/>
      <c r="W629" s="31" t="s">
        <v>6910</v>
      </c>
      <c r="X629" s="31" t="s">
        <v>2348</v>
      </c>
      <c r="Y629" s="31" t="e">
        <f t="shared" ca="1" si="90"/>
        <v>#VALUE!</v>
      </c>
      <c r="Z629" s="31" t="e">
        <f t="shared" ca="1" si="91"/>
        <v>#VALUE!</v>
      </c>
      <c r="AA629" s="31"/>
      <c r="AB629" s="31" t="s">
        <v>10503</v>
      </c>
      <c r="AC629" s="31" t="s">
        <v>34153</v>
      </c>
      <c r="AD629" s="31" t="s">
        <v>34194</v>
      </c>
      <c r="AE629" s="31"/>
      <c r="AF629" s="31" t="s">
        <v>24700</v>
      </c>
      <c r="AG629" s="31" t="s">
        <v>7895</v>
      </c>
      <c r="AH629" s="31" t="s">
        <v>7895</v>
      </c>
      <c r="AI629" s="31" t="s">
        <v>728</v>
      </c>
      <c r="AJ629" s="31"/>
      <c r="AK629" s="31"/>
      <c r="AL629" s="31"/>
      <c r="AM629" s="31"/>
      <c r="AN629" s="31"/>
      <c r="AO629" s="31"/>
      <c r="AP629" s="31" t="s">
        <v>33010</v>
      </c>
      <c r="AQ629" s="31" t="s">
        <v>12285</v>
      </c>
      <c r="AR629" s="31" t="s">
        <v>34148</v>
      </c>
      <c r="AS629" s="31" t="s">
        <v>34148</v>
      </c>
      <c r="AT629" s="31" t="str">
        <f>_xlfn.IFNA(VLOOKUP(D629,'[1]5. 1 Mei 2022'!$C$7:$F$60,4,FALSE),"")</f>
        <v/>
      </c>
      <c r="AU629" s="31"/>
      <c r="AV629" s="31" t="s">
        <v>33011</v>
      </c>
      <c r="AW629" s="31" t="s">
        <v>20332</v>
      </c>
      <c r="AX629" s="29">
        <f t="shared" si="94"/>
        <v>46524</v>
      </c>
      <c r="AY629" s="31" t="s">
        <v>26344</v>
      </c>
      <c r="AZ629" s="31" t="s">
        <v>33012</v>
      </c>
      <c r="BA629" s="30" t="s">
        <v>33010</v>
      </c>
      <c r="BB629" s="31"/>
      <c r="BC629" s="31"/>
      <c r="BD629" s="31" t="s">
        <v>25296</v>
      </c>
      <c r="BE629" s="31" t="s">
        <v>7968</v>
      </c>
      <c r="BF629" s="31" t="s">
        <v>33011</v>
      </c>
      <c r="BG629" s="31"/>
      <c r="BH629" s="31"/>
      <c r="BI629" s="31"/>
      <c r="BJ629" s="31" t="s">
        <v>21615</v>
      </c>
      <c r="BK629" s="31" t="str">
        <f t="shared" si="87"/>
        <v>III/d</v>
      </c>
      <c r="BL629" s="31" t="s">
        <v>8077</v>
      </c>
      <c r="BM629" s="31"/>
      <c r="BN629" s="31"/>
      <c r="BO629" s="31"/>
      <c r="BP629" s="31" t="s">
        <v>1498</v>
      </c>
      <c r="BQ629" s="31" t="s">
        <v>21615</v>
      </c>
      <c r="BR629" s="31" t="s">
        <v>18393</v>
      </c>
      <c r="BS629" s="31">
        <v>380</v>
      </c>
      <c r="BT629" s="31" t="s">
        <v>4192</v>
      </c>
      <c r="BU629" s="31"/>
      <c r="BV629" s="31" t="s">
        <v>4193</v>
      </c>
      <c r="BW629" s="31">
        <f t="shared" ca="1" si="92"/>
        <v>37</v>
      </c>
      <c r="BX629" s="78">
        <f t="shared" ca="1" si="93"/>
        <v>3</v>
      </c>
      <c r="BY629" s="31"/>
      <c r="BZ629" s="31"/>
      <c r="CA629" s="31" t="s">
        <v>2483</v>
      </c>
      <c r="CB629" s="31" t="s">
        <v>2519</v>
      </c>
      <c r="CC629" s="31">
        <v>2</v>
      </c>
      <c r="CD629" s="31">
        <v>1</v>
      </c>
      <c r="CE629" s="31" t="s">
        <v>20085</v>
      </c>
      <c r="CF629" s="31"/>
      <c r="CG629" s="31"/>
      <c r="CH629" s="31">
        <v>2010</v>
      </c>
      <c r="CI629" s="31">
        <v>2010</v>
      </c>
      <c r="CJ629" s="31"/>
      <c r="CK629" s="31"/>
      <c r="CL629" s="31"/>
      <c r="CM629" s="31"/>
      <c r="CN629" s="31"/>
      <c r="CO629" s="31"/>
      <c r="CP629" s="31"/>
      <c r="CQ629" s="31"/>
      <c r="CR629" s="31">
        <v>1682</v>
      </c>
      <c r="CS629" s="31" t="s">
        <v>8754</v>
      </c>
      <c r="CT629" s="31"/>
      <c r="CU629" s="31" t="s">
        <v>8705</v>
      </c>
      <c r="CV629" s="31" t="s">
        <v>8652</v>
      </c>
      <c r="CW629" s="31" t="s">
        <v>8653</v>
      </c>
      <c r="CX629" s="31" t="s">
        <v>8630</v>
      </c>
      <c r="CY629" s="31"/>
      <c r="CZ629" s="31"/>
      <c r="DA629" s="31"/>
      <c r="DB629" s="31"/>
      <c r="DC629" s="31"/>
      <c r="DD629" s="31"/>
      <c r="DE629" s="31"/>
      <c r="DF629" s="31"/>
      <c r="DG629" s="31"/>
      <c r="DH629" s="31"/>
      <c r="DI629" s="31"/>
      <c r="DJ629" s="31"/>
      <c r="DK629" s="31"/>
      <c r="DL629" s="31"/>
      <c r="DM629" s="38" t="s">
        <v>9776</v>
      </c>
      <c r="DN629" s="38"/>
      <c r="DO629" s="35">
        <v>0</v>
      </c>
      <c r="DP629" s="31" t="s">
        <v>13730</v>
      </c>
      <c r="DQ629" s="31" t="s">
        <v>2377</v>
      </c>
      <c r="DR629" s="31"/>
      <c r="DS629" s="31" t="s">
        <v>27406</v>
      </c>
      <c r="DT629" s="31" t="s">
        <v>37579</v>
      </c>
      <c r="DU629" s="31">
        <v>3</v>
      </c>
      <c r="DV629" s="31" t="s">
        <v>32167</v>
      </c>
      <c r="DW629" s="31"/>
      <c r="DX629" s="31"/>
      <c r="DY629" s="31"/>
      <c r="DZ629" s="31"/>
      <c r="EA629" s="31"/>
      <c r="EB629" s="31">
        <v>0</v>
      </c>
      <c r="EC629" s="31" t="s">
        <v>39747</v>
      </c>
      <c r="ED629" s="31" t="s">
        <v>41101</v>
      </c>
      <c r="EE629" s="31"/>
      <c r="EF629" s="31"/>
      <c r="EG629" s="31"/>
      <c r="EH629" s="31"/>
      <c r="EI629" s="31"/>
      <c r="EJ629" s="31"/>
    </row>
    <row r="630" spans="1:140" ht="23.25" customHeight="1">
      <c r="A630" s="25">
        <v>628</v>
      </c>
      <c r="B630" s="30" t="s">
        <v>16540</v>
      </c>
      <c r="C630" s="31" t="s">
        <v>1854</v>
      </c>
      <c r="D630" s="30" t="s">
        <v>16680</v>
      </c>
      <c r="E630" s="30"/>
      <c r="F630" s="30" t="s">
        <v>36262</v>
      </c>
      <c r="G630" s="31">
        <f t="shared" si="88"/>
        <v>58</v>
      </c>
      <c r="H630" s="72">
        <f t="shared" si="89"/>
        <v>49614</v>
      </c>
      <c r="I630" s="30" t="s">
        <v>35034</v>
      </c>
      <c r="J630" s="30" t="s">
        <v>34085</v>
      </c>
      <c r="K630" s="30" t="s">
        <v>34083</v>
      </c>
      <c r="L630" s="31" t="s">
        <v>16726</v>
      </c>
      <c r="M630" s="31" t="s">
        <v>6378</v>
      </c>
      <c r="N630" s="31" t="s">
        <v>5865</v>
      </c>
      <c r="O630" s="31" t="s">
        <v>5117</v>
      </c>
      <c r="P630" s="31" t="s">
        <v>3738</v>
      </c>
      <c r="Q630" s="31"/>
      <c r="R630" s="31"/>
      <c r="S630" s="31"/>
      <c r="T630" s="31"/>
      <c r="U630" s="31" t="s">
        <v>1978</v>
      </c>
      <c r="V630" s="31"/>
      <c r="W630" s="31" t="s">
        <v>2650</v>
      </c>
      <c r="X630" s="31" t="s">
        <v>2401</v>
      </c>
      <c r="Y630" s="31" t="e">
        <f t="shared" ca="1" si="90"/>
        <v>#VALUE!</v>
      </c>
      <c r="Z630" s="31" t="e">
        <f t="shared" ca="1" si="91"/>
        <v>#VALUE!</v>
      </c>
      <c r="AA630" s="31"/>
      <c r="AB630" s="31" t="s">
        <v>11146</v>
      </c>
      <c r="AC630" s="31" t="s">
        <v>34147</v>
      </c>
      <c r="AD630" s="31" t="s">
        <v>34147</v>
      </c>
      <c r="AE630" s="31"/>
      <c r="AF630" s="31" t="s">
        <v>24699</v>
      </c>
      <c r="AG630" s="31" t="s">
        <v>5852</v>
      </c>
      <c r="AH630" s="31" t="s">
        <v>5852</v>
      </c>
      <c r="AI630" s="31" t="s">
        <v>908</v>
      </c>
      <c r="AJ630" s="31" t="s">
        <v>24848</v>
      </c>
      <c r="AK630" s="31" t="s">
        <v>17606</v>
      </c>
      <c r="AL630" s="31" t="s">
        <v>24849</v>
      </c>
      <c r="AM630" s="31" t="s">
        <v>24850</v>
      </c>
      <c r="AN630" s="31"/>
      <c r="AO630" s="31"/>
      <c r="AP630" s="31" t="s">
        <v>33006</v>
      </c>
      <c r="AQ630" s="31"/>
      <c r="AR630" s="31" t="s">
        <v>34147</v>
      </c>
      <c r="AS630" s="31" t="s">
        <v>34147</v>
      </c>
      <c r="AT630" s="31" t="str">
        <f>_xlfn.IFNA(VLOOKUP(D630,'[1]5. 1 Mei 2022'!$C$7:$F$60,4,FALSE),"")</f>
        <v/>
      </c>
      <c r="AU630" s="31"/>
      <c r="AV630" s="31" t="s">
        <v>7772</v>
      </c>
      <c r="AW630" s="31"/>
      <c r="AX630" s="29">
        <f t="shared" si="94"/>
        <v>1903</v>
      </c>
      <c r="AY630" s="31" t="s">
        <v>26346</v>
      </c>
      <c r="AZ630" s="31" t="s">
        <v>530</v>
      </c>
      <c r="BA630" s="30" t="s">
        <v>33006</v>
      </c>
      <c r="BB630" s="31"/>
      <c r="BC630" s="31"/>
      <c r="BD630" s="31" t="s">
        <v>20054</v>
      </c>
      <c r="BE630" s="31" t="s">
        <v>7973</v>
      </c>
      <c r="BF630" s="31" t="s">
        <v>7772</v>
      </c>
      <c r="BG630" s="31"/>
      <c r="BH630" s="31"/>
      <c r="BI630" s="31" t="s">
        <v>8121</v>
      </c>
      <c r="BJ630" s="31">
        <v>0</v>
      </c>
      <c r="BK630" s="31" t="str">
        <f t="shared" si="87"/>
        <v>II/c</v>
      </c>
      <c r="BL630" s="31"/>
      <c r="BM630" s="31"/>
      <c r="BN630" s="31"/>
      <c r="BO630" s="31"/>
      <c r="BP630" s="31" t="s">
        <v>1498</v>
      </c>
      <c r="BQ630" s="31"/>
      <c r="BR630" s="31"/>
      <c r="BS630" s="31"/>
      <c r="BT630" s="31"/>
      <c r="BU630" s="31"/>
      <c r="BV630" s="31" t="s">
        <v>3971</v>
      </c>
      <c r="BW630" s="31">
        <f t="shared" ca="1" si="92"/>
        <v>14</v>
      </c>
      <c r="BX630" s="78">
        <f t="shared" ca="1" si="93"/>
        <v>3</v>
      </c>
      <c r="BY630" s="31" t="s">
        <v>3738</v>
      </c>
      <c r="BZ630" s="31"/>
      <c r="CA630" s="31" t="s">
        <v>2483</v>
      </c>
      <c r="CB630" s="31" t="s">
        <v>2519</v>
      </c>
      <c r="CC630" s="31"/>
      <c r="CD630" s="31">
        <v>1</v>
      </c>
      <c r="CE630" s="31" t="s">
        <v>20085</v>
      </c>
      <c r="CF630" s="31"/>
      <c r="CG630" s="31"/>
      <c r="CH630" s="31"/>
      <c r="CI630" s="31"/>
      <c r="CJ630" s="31"/>
      <c r="CK630" s="31"/>
      <c r="CL630" s="31" t="s">
        <v>23789</v>
      </c>
      <c r="CM630" s="31" t="s">
        <v>22264</v>
      </c>
      <c r="CN630" s="31">
        <v>123</v>
      </c>
      <c r="CO630" s="31" t="s">
        <v>23790</v>
      </c>
      <c r="CP630" s="31" t="s">
        <v>22264</v>
      </c>
      <c r="CQ630" s="31">
        <v>123</v>
      </c>
      <c r="CR630" s="31">
        <v>4279</v>
      </c>
      <c r="CS630" s="31" t="s">
        <v>3190</v>
      </c>
      <c r="CT630" s="31"/>
      <c r="CU630" s="31" t="s">
        <v>3191</v>
      </c>
      <c r="CV630" s="31" t="s">
        <v>8476</v>
      </c>
      <c r="CW630" s="31" t="s">
        <v>11159</v>
      </c>
      <c r="CX630" s="31" t="s">
        <v>6176</v>
      </c>
      <c r="CY630" s="31"/>
      <c r="CZ630" s="31"/>
      <c r="DA630" s="31"/>
      <c r="DB630" s="31" t="s">
        <v>8696</v>
      </c>
      <c r="DC630" s="31"/>
      <c r="DD630" s="31" t="s">
        <v>6187</v>
      </c>
      <c r="DE630" s="31"/>
      <c r="DF630" s="31"/>
      <c r="DG630" s="31"/>
      <c r="DH630" s="31"/>
      <c r="DI630" s="31" t="s">
        <v>25386</v>
      </c>
      <c r="DJ630" s="31" t="s">
        <v>25387</v>
      </c>
      <c r="DK630" s="31"/>
      <c r="DL630" s="31"/>
      <c r="DM630" s="38" t="s">
        <v>9608</v>
      </c>
      <c r="DN630" s="38"/>
      <c r="DO630" s="35" t="s">
        <v>10707</v>
      </c>
      <c r="DP630" s="31" t="s">
        <v>10902</v>
      </c>
      <c r="DQ630" s="31" t="s">
        <v>11048</v>
      </c>
      <c r="DR630" s="31"/>
      <c r="DS630" s="31" t="s">
        <v>27245</v>
      </c>
      <c r="DT630" s="31" t="s">
        <v>37580</v>
      </c>
      <c r="DU630" s="31">
        <v>3</v>
      </c>
      <c r="DV630" s="31" t="s">
        <v>32167</v>
      </c>
      <c r="DW630" s="31"/>
      <c r="DX630" s="31"/>
      <c r="DY630" s="31" t="s">
        <v>34031</v>
      </c>
      <c r="DZ630" s="31" t="s">
        <v>25272</v>
      </c>
      <c r="EA630" s="31" t="s">
        <v>32944</v>
      </c>
      <c r="EB630" s="31">
        <v>0</v>
      </c>
      <c r="EC630" s="31" t="s">
        <v>7772</v>
      </c>
      <c r="ED630" s="31" t="s">
        <v>41101</v>
      </c>
      <c r="EE630" s="31"/>
      <c r="EF630" s="31"/>
      <c r="EG630" s="31"/>
      <c r="EH630" s="31"/>
      <c r="EI630" s="31"/>
      <c r="EJ630" s="31"/>
    </row>
    <row r="631" spans="1:140" ht="23.25" customHeight="1">
      <c r="A631" s="25">
        <v>629</v>
      </c>
      <c r="B631" s="30" t="s">
        <v>20343</v>
      </c>
      <c r="C631" s="31" t="s">
        <v>6220</v>
      </c>
      <c r="D631" s="30" t="s">
        <v>20937</v>
      </c>
      <c r="E631" s="30"/>
      <c r="F631" s="30" t="s">
        <v>36262</v>
      </c>
      <c r="G631" s="31">
        <f t="shared" si="88"/>
        <v>58</v>
      </c>
      <c r="H631" s="72">
        <f t="shared" si="89"/>
        <v>55397</v>
      </c>
      <c r="I631" s="30" t="s">
        <v>35035</v>
      </c>
      <c r="J631" s="30" t="s">
        <v>34085</v>
      </c>
      <c r="K631" s="30" t="s">
        <v>34082</v>
      </c>
      <c r="L631" s="31" t="s">
        <v>6220</v>
      </c>
      <c r="M631" s="31" t="s">
        <v>6378</v>
      </c>
      <c r="N631" s="31" t="s">
        <v>5865</v>
      </c>
      <c r="O631" s="31" t="s">
        <v>5117</v>
      </c>
      <c r="P631" s="52" t="s">
        <v>31205</v>
      </c>
      <c r="Q631" s="31" t="s">
        <v>39639</v>
      </c>
      <c r="R631" s="31"/>
      <c r="S631" s="31"/>
      <c r="T631" s="52" t="s">
        <v>24922</v>
      </c>
      <c r="U631" s="31" t="s">
        <v>22886</v>
      </c>
      <c r="V631" s="31"/>
      <c r="W631" s="31" t="s">
        <v>3287</v>
      </c>
      <c r="X631" s="31" t="s">
        <v>17221</v>
      </c>
      <c r="Y631" s="31">
        <f t="shared" ca="1" si="90"/>
        <v>30</v>
      </c>
      <c r="Z631" s="31" t="str">
        <f t="shared" ca="1" si="91"/>
        <v>21-35</v>
      </c>
      <c r="AA631" s="31"/>
      <c r="AB631" s="31" t="s">
        <v>11168</v>
      </c>
      <c r="AC631" s="31" t="s">
        <v>34147</v>
      </c>
      <c r="AD631" s="31" t="s">
        <v>34147</v>
      </c>
      <c r="AE631" s="31"/>
      <c r="AF631" s="31" t="s">
        <v>24699</v>
      </c>
      <c r="AG631" s="31" t="s">
        <v>5852</v>
      </c>
      <c r="AH631" s="31" t="s">
        <v>5852</v>
      </c>
      <c r="AI631" s="31" t="s">
        <v>908</v>
      </c>
      <c r="AJ631" s="31" t="s">
        <v>20939</v>
      </c>
      <c r="AK631" s="31" t="s">
        <v>20940</v>
      </c>
      <c r="AL631" s="31" t="s">
        <v>13281</v>
      </c>
      <c r="AM631" s="31" t="s">
        <v>20943</v>
      </c>
      <c r="AN631" s="31"/>
      <c r="AO631" s="31"/>
      <c r="AP631" s="31" t="s">
        <v>4435</v>
      </c>
      <c r="AQ631" s="31" t="s">
        <v>18721</v>
      </c>
      <c r="AR631" s="31" t="s">
        <v>34147</v>
      </c>
      <c r="AS631" s="31" t="s">
        <v>34147</v>
      </c>
      <c r="AT631" s="31" t="str">
        <f>_xlfn.IFNA(VLOOKUP(D631,'[1]5. 1 Mei 2022'!$C$7:$F$60,4,FALSE),"")</f>
        <v/>
      </c>
      <c r="AU631" s="31"/>
      <c r="AV631" s="31" t="s">
        <v>6581</v>
      </c>
      <c r="AW631" s="31" t="s">
        <v>18721</v>
      </c>
      <c r="AX631" s="29">
        <f t="shared" si="94"/>
        <v>44973</v>
      </c>
      <c r="AY631" s="31" t="s">
        <v>26346</v>
      </c>
      <c r="AZ631" s="31" t="s">
        <v>528</v>
      </c>
      <c r="BA631" s="30" t="s">
        <v>4435</v>
      </c>
      <c r="BB631" s="31"/>
      <c r="BC631" s="31"/>
      <c r="BD631" s="31" t="s">
        <v>20056</v>
      </c>
      <c r="BE631" s="31" t="s">
        <v>7973</v>
      </c>
      <c r="BF631" s="31" t="s">
        <v>6581</v>
      </c>
      <c r="BG631" s="31"/>
      <c r="BH631" s="31"/>
      <c r="BI631" s="31"/>
      <c r="BJ631" s="31">
        <v>0</v>
      </c>
      <c r="BK631" s="31" t="str">
        <f t="shared" si="87"/>
        <v>II/c</v>
      </c>
      <c r="BL631" s="31"/>
      <c r="BM631" s="31"/>
      <c r="BN631" s="31"/>
      <c r="BO631" s="31"/>
      <c r="BP631" s="31"/>
      <c r="BQ631" s="31"/>
      <c r="BR631" s="31"/>
      <c r="BS631" s="31"/>
      <c r="BT631" s="31"/>
      <c r="BU631" s="31"/>
      <c r="BV631" s="31" t="s">
        <v>18721</v>
      </c>
      <c r="BW631" s="31">
        <f t="shared" ca="1" si="92"/>
        <v>6</v>
      </c>
      <c r="BX631" s="78">
        <f t="shared" ca="1" si="93"/>
        <v>2</v>
      </c>
      <c r="BY631" s="31"/>
      <c r="BZ631" s="31"/>
      <c r="CA631" s="31" t="s">
        <v>2483</v>
      </c>
      <c r="CB631" s="31" t="s">
        <v>2406</v>
      </c>
      <c r="CC631" s="31"/>
      <c r="CD631" s="31"/>
      <c r="CE631" s="31"/>
      <c r="CF631" s="31"/>
      <c r="CG631" s="31"/>
      <c r="CH631" s="31"/>
      <c r="CI631" s="31"/>
      <c r="CJ631" s="31"/>
      <c r="CK631" s="31"/>
      <c r="CL631" s="31" t="s">
        <v>24969</v>
      </c>
      <c r="CM631" s="31" t="s">
        <v>21887</v>
      </c>
      <c r="CN631" s="31">
        <v>123</v>
      </c>
      <c r="CO631" s="31" t="s">
        <v>28778</v>
      </c>
      <c r="CP631" s="31" t="s">
        <v>21887</v>
      </c>
      <c r="CQ631" s="31">
        <v>123</v>
      </c>
      <c r="CR631" s="31">
        <v>6165</v>
      </c>
      <c r="CS631" s="31" t="s">
        <v>22126</v>
      </c>
      <c r="CT631" s="31"/>
      <c r="CU631" s="31"/>
      <c r="CV631" s="31" t="s">
        <v>21020</v>
      </c>
      <c r="CW631" s="31" t="s">
        <v>21021</v>
      </c>
      <c r="CX631" s="31" t="s">
        <v>21016</v>
      </c>
      <c r="CY631" s="31"/>
      <c r="CZ631" s="31"/>
      <c r="DA631" s="31"/>
      <c r="DB631" s="31"/>
      <c r="DC631" s="31"/>
      <c r="DD631" s="31"/>
      <c r="DE631" s="31"/>
      <c r="DF631" s="31"/>
      <c r="DG631" s="31"/>
      <c r="DH631" s="31"/>
      <c r="DI631" s="31" t="s">
        <v>25112</v>
      </c>
      <c r="DJ631" s="31" t="s">
        <v>25113</v>
      </c>
      <c r="DK631" s="31"/>
      <c r="DL631" s="31"/>
      <c r="DM631" s="38" t="s">
        <v>32278</v>
      </c>
      <c r="DN631" s="38"/>
      <c r="DO631" s="35"/>
      <c r="DP631" s="31" t="s">
        <v>20941</v>
      </c>
      <c r="DQ631" s="31" t="s">
        <v>20942</v>
      </c>
      <c r="DR631" s="31" t="s">
        <v>20938</v>
      </c>
      <c r="DS631" s="31" t="s">
        <v>20936</v>
      </c>
      <c r="DT631" s="31" t="s">
        <v>20935</v>
      </c>
      <c r="DU631" s="31">
        <v>3</v>
      </c>
      <c r="DV631" s="31" t="s">
        <v>32167</v>
      </c>
      <c r="DW631" s="31"/>
      <c r="DX631" s="31"/>
      <c r="DY631" s="31" t="s">
        <v>25167</v>
      </c>
      <c r="DZ631" s="31" t="s">
        <v>18320</v>
      </c>
      <c r="EA631" s="31"/>
      <c r="EB631" s="31">
        <v>0</v>
      </c>
      <c r="EC631" s="31" t="s">
        <v>40142</v>
      </c>
      <c r="ED631" s="31" t="s">
        <v>41101</v>
      </c>
      <c r="EE631" s="31"/>
      <c r="EF631" s="31"/>
      <c r="EG631" s="31"/>
      <c r="EH631" s="31"/>
      <c r="EI631" s="31"/>
      <c r="EJ631" s="31"/>
    </row>
    <row r="632" spans="1:140" ht="23.25" customHeight="1">
      <c r="A632" s="25">
        <v>630</v>
      </c>
      <c r="B632" s="30" t="s">
        <v>24363</v>
      </c>
      <c r="C632" s="31">
        <v>140337091</v>
      </c>
      <c r="D632" s="30" t="s">
        <v>425</v>
      </c>
      <c r="E632" s="30"/>
      <c r="F632" s="30" t="s">
        <v>36254</v>
      </c>
      <c r="G632" s="31">
        <f t="shared" si="88"/>
        <v>58</v>
      </c>
      <c r="H632" s="72">
        <f t="shared" si="89"/>
        <v>49188</v>
      </c>
      <c r="I632" s="30"/>
      <c r="J632" s="30" t="s">
        <v>34084</v>
      </c>
      <c r="K632" s="30" t="s">
        <v>4318</v>
      </c>
      <c r="L632" s="31" t="s">
        <v>4318</v>
      </c>
      <c r="M632" s="31" t="s">
        <v>3186</v>
      </c>
      <c r="N632" s="31" t="s">
        <v>5797</v>
      </c>
      <c r="O632" s="31" t="s">
        <v>5271</v>
      </c>
      <c r="P632" s="31" t="s">
        <v>23983</v>
      </c>
      <c r="Q632" s="31"/>
      <c r="R632" s="31">
        <v>20</v>
      </c>
      <c r="S632" s="31">
        <v>0</v>
      </c>
      <c r="T632" s="31"/>
      <c r="U632" s="31">
        <v>1462</v>
      </c>
      <c r="V632" s="31"/>
      <c r="W632" s="31" t="s">
        <v>6910</v>
      </c>
      <c r="X632" s="31" t="s">
        <v>3074</v>
      </c>
      <c r="Y632" s="31" t="e">
        <f t="shared" ca="1" si="90"/>
        <v>#VALUE!</v>
      </c>
      <c r="Z632" s="31" t="e">
        <f t="shared" ca="1" si="91"/>
        <v>#VALUE!</v>
      </c>
      <c r="AA632" s="31"/>
      <c r="AB632" s="31" t="s">
        <v>11144</v>
      </c>
      <c r="AC632" s="31" t="s">
        <v>34145</v>
      </c>
      <c r="AD632" s="31" t="s">
        <v>34145</v>
      </c>
      <c r="AE632" s="31"/>
      <c r="AF632" s="31" t="s">
        <v>24701</v>
      </c>
      <c r="AG632" s="31" t="s">
        <v>4322</v>
      </c>
      <c r="AH632" s="31" t="s">
        <v>4322</v>
      </c>
      <c r="AI632" s="31" t="s">
        <v>908</v>
      </c>
      <c r="AJ632" s="31">
        <v>10178</v>
      </c>
      <c r="AK632" s="31" t="s">
        <v>4910</v>
      </c>
      <c r="AL632" s="31">
        <v>38084</v>
      </c>
      <c r="AM632" s="31" t="s">
        <v>4909</v>
      </c>
      <c r="AN632" s="31"/>
      <c r="AO632" s="31"/>
      <c r="AP632" s="31" t="s">
        <v>4434</v>
      </c>
      <c r="AQ632" s="31" t="s">
        <v>16039</v>
      </c>
      <c r="AR632" s="31" t="s">
        <v>34145</v>
      </c>
      <c r="AS632" s="31" t="s">
        <v>34145</v>
      </c>
      <c r="AT632" s="31" t="str">
        <f>_xlfn.IFNA(VLOOKUP(D632,'[1]5. 1 Mei 2022'!$C$7:$F$60,4,FALSE),"")</f>
        <v/>
      </c>
      <c r="AU632" s="31"/>
      <c r="AV632" s="31" t="s">
        <v>20033</v>
      </c>
      <c r="AW632" s="31" t="s">
        <v>16039</v>
      </c>
      <c r="AX632" s="29">
        <f t="shared" si="94"/>
        <v>45794</v>
      </c>
      <c r="AY632" s="31" t="s">
        <v>26346</v>
      </c>
      <c r="AZ632" s="31" t="s">
        <v>6484</v>
      </c>
      <c r="BA632" s="30" t="s">
        <v>4434</v>
      </c>
      <c r="BB632" s="31" t="s">
        <v>26023</v>
      </c>
      <c r="BC632" s="31"/>
      <c r="BD632" s="31" t="s">
        <v>7997</v>
      </c>
      <c r="BE632" s="31" t="s">
        <v>7969</v>
      </c>
      <c r="BF632" s="31" t="s">
        <v>20033</v>
      </c>
      <c r="BG632" s="31"/>
      <c r="BH632" s="31"/>
      <c r="BI632" s="31" t="s">
        <v>8136</v>
      </c>
      <c r="BJ632" s="31" t="s">
        <v>3185</v>
      </c>
      <c r="BK632" s="31" t="str">
        <f t="shared" si="87"/>
        <v>III/d</v>
      </c>
      <c r="BL632" s="31" t="s">
        <v>8077</v>
      </c>
      <c r="BM632" s="31"/>
      <c r="BN632" s="31"/>
      <c r="BO632" s="31"/>
      <c r="BP632" s="31" t="s">
        <v>1498</v>
      </c>
      <c r="BQ632" s="31" t="s">
        <v>3185</v>
      </c>
      <c r="BR632" s="31" t="s">
        <v>21839</v>
      </c>
      <c r="BS632" s="31" t="s">
        <v>25741</v>
      </c>
      <c r="BT632" s="31" t="s">
        <v>1694</v>
      </c>
      <c r="BU632" s="31"/>
      <c r="BV632" s="31" t="s">
        <v>7546</v>
      </c>
      <c r="BW632" s="31">
        <f t="shared" ca="1" si="92"/>
        <v>29</v>
      </c>
      <c r="BX632" s="78">
        <f t="shared" ca="1" si="93"/>
        <v>3</v>
      </c>
      <c r="BY632" s="31"/>
      <c r="BZ632" s="31"/>
      <c r="CA632" s="31" t="s">
        <v>2483</v>
      </c>
      <c r="CB632" s="31" t="s">
        <v>2519</v>
      </c>
      <c r="CC632" s="31">
        <v>3</v>
      </c>
      <c r="CD632" s="31">
        <v>1</v>
      </c>
      <c r="CE632" s="31" t="s">
        <v>20085</v>
      </c>
      <c r="CF632" s="31"/>
      <c r="CG632" s="31">
        <v>2007</v>
      </c>
      <c r="CH632" s="31"/>
      <c r="CI632" s="31"/>
      <c r="CJ632" s="31"/>
      <c r="CK632" s="31"/>
      <c r="CL632" s="31" t="s">
        <v>22488</v>
      </c>
      <c r="CM632" s="31" t="s">
        <v>21962</v>
      </c>
      <c r="CN632" s="31">
        <v>123</v>
      </c>
      <c r="CO632" s="31" t="s">
        <v>25491</v>
      </c>
      <c r="CP632" s="31" t="s">
        <v>21962</v>
      </c>
      <c r="CQ632" s="31">
        <v>123</v>
      </c>
      <c r="CR632" s="31">
        <v>3708</v>
      </c>
      <c r="CS632" s="31" t="s">
        <v>8315</v>
      </c>
      <c r="CT632" s="31"/>
      <c r="CU632" s="31" t="s">
        <v>8314</v>
      </c>
      <c r="CV632" s="31" t="s">
        <v>8347</v>
      </c>
      <c r="CW632" s="31" t="s">
        <v>8348</v>
      </c>
      <c r="CX632" s="31" t="s">
        <v>8346</v>
      </c>
      <c r="CY632" s="31"/>
      <c r="CZ632" s="31"/>
      <c r="DA632" s="31"/>
      <c r="DB632" s="31" t="s">
        <v>15747</v>
      </c>
      <c r="DC632" s="31" t="s">
        <v>15756</v>
      </c>
      <c r="DD632" s="31" t="s">
        <v>15746</v>
      </c>
      <c r="DE632" s="31"/>
      <c r="DF632" s="31"/>
      <c r="DG632" s="31"/>
      <c r="DH632" s="31"/>
      <c r="DI632" s="31" t="s">
        <v>24810</v>
      </c>
      <c r="DJ632" s="31" t="s">
        <v>24811</v>
      </c>
      <c r="DK632" s="31" t="s">
        <v>25642</v>
      </c>
      <c r="DL632" s="31" t="s">
        <v>25643</v>
      </c>
      <c r="DM632" s="38" t="s">
        <v>9470</v>
      </c>
      <c r="DN632" s="38"/>
      <c r="DO632" s="35">
        <v>0</v>
      </c>
      <c r="DP632" s="31" t="s">
        <v>13084</v>
      </c>
      <c r="DQ632" s="31" t="s">
        <v>13083</v>
      </c>
      <c r="DR632" s="31"/>
      <c r="DS632" s="31" t="s">
        <v>27110</v>
      </c>
      <c r="DT632" s="31"/>
      <c r="DU632" s="31">
        <v>1</v>
      </c>
      <c r="DV632" s="31" t="s">
        <v>32165</v>
      </c>
      <c r="DW632" s="31" t="s">
        <v>7997</v>
      </c>
      <c r="DX632" s="31" t="s">
        <v>7997</v>
      </c>
      <c r="DY632" s="31" t="s">
        <v>31193</v>
      </c>
      <c r="DZ632" s="31" t="s">
        <v>20313</v>
      </c>
      <c r="EA632" s="31"/>
      <c r="EB632" s="31">
        <v>0</v>
      </c>
      <c r="EC632" s="31" t="s">
        <v>40168</v>
      </c>
      <c r="ED632" s="31" t="s">
        <v>41101</v>
      </c>
      <c r="EE632" s="31"/>
      <c r="EF632" s="31"/>
      <c r="EG632" s="31"/>
      <c r="EH632" s="31"/>
      <c r="EI632" s="31"/>
      <c r="EJ632" s="31"/>
    </row>
    <row r="633" spans="1:140" ht="23.25" customHeight="1">
      <c r="A633" s="25">
        <v>631</v>
      </c>
      <c r="B633" s="30" t="s">
        <v>3775</v>
      </c>
      <c r="C633" s="31" t="s">
        <v>2782</v>
      </c>
      <c r="D633" s="30" t="s">
        <v>2782</v>
      </c>
      <c r="E633" s="30"/>
      <c r="F633" s="30" t="s">
        <v>36262</v>
      </c>
      <c r="G633" s="31">
        <f t="shared" si="88"/>
        <v>58</v>
      </c>
      <c r="H633" s="72">
        <f t="shared" si="89"/>
        <v>52263</v>
      </c>
      <c r="I633" s="30"/>
      <c r="J633" s="30" t="s">
        <v>34084</v>
      </c>
      <c r="K633" s="30" t="s">
        <v>4318</v>
      </c>
      <c r="L633" s="31" t="s">
        <v>4318</v>
      </c>
      <c r="M633" s="31" t="s">
        <v>6378</v>
      </c>
      <c r="N633" s="31" t="s">
        <v>5863</v>
      </c>
      <c r="O633" s="31" t="s">
        <v>2485</v>
      </c>
      <c r="P633" s="31" t="s">
        <v>21723</v>
      </c>
      <c r="Q633" s="31"/>
      <c r="R633" s="31">
        <v>18</v>
      </c>
      <c r="S633" s="31">
        <v>2</v>
      </c>
      <c r="T633" s="31"/>
      <c r="U633" s="31">
        <v>1694</v>
      </c>
      <c r="V633" s="31"/>
      <c r="W633" s="31" t="s">
        <v>6910</v>
      </c>
      <c r="X633" s="31" t="s">
        <v>5426</v>
      </c>
      <c r="Y633" s="31" t="e">
        <f t="shared" ca="1" si="90"/>
        <v>#VALUE!</v>
      </c>
      <c r="Z633" s="31" t="e">
        <f t="shared" ca="1" si="91"/>
        <v>#VALUE!</v>
      </c>
      <c r="AA633" s="31"/>
      <c r="AB633" s="31" t="s">
        <v>6770</v>
      </c>
      <c r="AC633" s="31" t="s">
        <v>34153</v>
      </c>
      <c r="AD633" s="31" t="s">
        <v>34194</v>
      </c>
      <c r="AE633" s="31"/>
      <c r="AF633" s="31" t="s">
        <v>24700</v>
      </c>
      <c r="AG633" s="31" t="s">
        <v>7895</v>
      </c>
      <c r="AH633" s="31" t="s">
        <v>7895</v>
      </c>
      <c r="AI633" s="31" t="s">
        <v>40277</v>
      </c>
      <c r="AJ633" s="31">
        <v>10484</v>
      </c>
      <c r="AK633" s="31" t="s">
        <v>7261</v>
      </c>
      <c r="AL633" s="31">
        <v>37781</v>
      </c>
      <c r="AM633" s="31" t="s">
        <v>7262</v>
      </c>
      <c r="AN633" s="31"/>
      <c r="AO633" s="31"/>
      <c r="AP633" s="31" t="s">
        <v>4434</v>
      </c>
      <c r="AQ633" s="31" t="s">
        <v>16037</v>
      </c>
      <c r="AR633" s="31" t="s">
        <v>34148</v>
      </c>
      <c r="AS633" s="31" t="s">
        <v>34148</v>
      </c>
      <c r="AT633" s="31" t="str">
        <f>_xlfn.IFNA(VLOOKUP(D633,'[1]5. 1 Mei 2022'!$C$7:$F$60,4,FALSE),"")</f>
        <v/>
      </c>
      <c r="AU633" s="31"/>
      <c r="AV633" s="31" t="s">
        <v>17502</v>
      </c>
      <c r="AW633" s="31" t="s">
        <v>16037</v>
      </c>
      <c r="AX633" s="29">
        <f t="shared" si="94"/>
        <v>45916</v>
      </c>
      <c r="AY633" s="31" t="s">
        <v>26346</v>
      </c>
      <c r="AZ633" s="31" t="s">
        <v>6484</v>
      </c>
      <c r="BA633" s="30" t="s">
        <v>4434</v>
      </c>
      <c r="BB633" s="31" t="s">
        <v>26482</v>
      </c>
      <c r="BC633" s="31"/>
      <c r="BD633" s="31" t="s">
        <v>20066</v>
      </c>
      <c r="BE633" s="31" t="s">
        <v>7968</v>
      </c>
      <c r="BF633" s="31" t="s">
        <v>17502</v>
      </c>
      <c r="BG633" s="31"/>
      <c r="BH633" s="31"/>
      <c r="BI633" s="31"/>
      <c r="BJ633" s="31" t="s">
        <v>5449</v>
      </c>
      <c r="BK633" s="31" t="str">
        <f t="shared" ref="BK633:BK696" si="95">N633</f>
        <v>II/d</v>
      </c>
      <c r="BL633" s="31" t="s">
        <v>8078</v>
      </c>
      <c r="BM633" s="31"/>
      <c r="BN633" s="31"/>
      <c r="BO633" s="31"/>
      <c r="BP633" s="31" t="s">
        <v>1498</v>
      </c>
      <c r="BQ633" s="31"/>
      <c r="BR633" s="31"/>
      <c r="BS633" s="31"/>
      <c r="BT633" s="31" t="s">
        <v>3163</v>
      </c>
      <c r="BU633" s="31" t="s">
        <v>718</v>
      </c>
      <c r="BV633" s="31" t="s">
        <v>1823</v>
      </c>
      <c r="BW633" s="31">
        <f t="shared" ca="1" si="92"/>
        <v>19</v>
      </c>
      <c r="BX633" s="78">
        <f t="shared" ca="1" si="93"/>
        <v>1</v>
      </c>
      <c r="BY633" s="31"/>
      <c r="BZ633" s="31"/>
      <c r="CA633" s="31" t="s">
        <v>2483</v>
      </c>
      <c r="CB633" s="31" t="s">
        <v>2406</v>
      </c>
      <c r="CC633" s="31" t="s">
        <v>1498</v>
      </c>
      <c r="CD633" s="31" t="s">
        <v>1498</v>
      </c>
      <c r="CE633" s="31" t="s">
        <v>20085</v>
      </c>
      <c r="CF633" s="31"/>
      <c r="CG633" s="31"/>
      <c r="CH633" s="31"/>
      <c r="CI633" s="31"/>
      <c r="CJ633" s="31"/>
      <c r="CK633" s="31"/>
      <c r="CL633" s="31"/>
      <c r="CM633" s="31"/>
      <c r="CN633" s="31"/>
      <c r="CO633" s="31"/>
      <c r="CP633" s="31"/>
      <c r="CQ633" s="31"/>
      <c r="CR633" s="31">
        <v>1351</v>
      </c>
      <c r="CS633" s="31"/>
      <c r="CT633" s="31"/>
      <c r="CU633" s="31"/>
      <c r="CV633" s="31"/>
      <c r="CW633" s="31"/>
      <c r="CX633" s="31"/>
      <c r="CY633" s="31"/>
      <c r="CZ633" s="31"/>
      <c r="DA633" s="31"/>
      <c r="DB633" s="31"/>
      <c r="DC633" s="31"/>
      <c r="DD633" s="31"/>
      <c r="DE633" s="31"/>
      <c r="DF633" s="31"/>
      <c r="DG633" s="31"/>
      <c r="DH633" s="31"/>
      <c r="DI633" s="31"/>
      <c r="DJ633" s="31"/>
      <c r="DK633" s="31"/>
      <c r="DL633" s="31"/>
      <c r="DM633" s="38" t="s">
        <v>9928</v>
      </c>
      <c r="DN633" s="38"/>
      <c r="DO633" s="35">
        <v>0</v>
      </c>
      <c r="DP633" s="31" t="s">
        <v>13606</v>
      </c>
      <c r="DQ633" s="31" t="s">
        <v>6660</v>
      </c>
      <c r="DR633" s="31"/>
      <c r="DS633" s="31" t="s">
        <v>27552</v>
      </c>
      <c r="DT633" s="31" t="s">
        <v>28221</v>
      </c>
      <c r="DU633" s="31">
        <v>3</v>
      </c>
      <c r="DV633" s="31" t="s">
        <v>32167</v>
      </c>
      <c r="DW633" s="31"/>
      <c r="DX633" s="31"/>
      <c r="DY633" s="31"/>
      <c r="DZ633" s="31"/>
      <c r="EA633" s="31"/>
      <c r="EB633" s="31">
        <v>0</v>
      </c>
      <c r="EC633" s="31" t="s">
        <v>39747</v>
      </c>
      <c r="ED633" s="31" t="s">
        <v>41101</v>
      </c>
      <c r="EE633" s="31"/>
      <c r="EF633" s="31"/>
      <c r="EG633" s="31"/>
      <c r="EH633" s="31"/>
      <c r="EI633" s="31"/>
      <c r="EJ633" s="31"/>
    </row>
    <row r="634" spans="1:140" ht="23.25" customHeight="1">
      <c r="A634" s="25">
        <v>632</v>
      </c>
      <c r="B634" s="30" t="s">
        <v>24411</v>
      </c>
      <c r="C634" s="31" t="s">
        <v>1504</v>
      </c>
      <c r="D634" s="30" t="s">
        <v>3026</v>
      </c>
      <c r="E634" s="30"/>
      <c r="F634" s="30" t="s">
        <v>36255</v>
      </c>
      <c r="G634" s="31">
        <f t="shared" si="88"/>
        <v>58</v>
      </c>
      <c r="H634" s="72">
        <f t="shared" si="89"/>
        <v>52963</v>
      </c>
      <c r="I634" s="30"/>
      <c r="J634" s="30" t="s">
        <v>34084</v>
      </c>
      <c r="K634" s="30" t="s">
        <v>4318</v>
      </c>
      <c r="L634" s="31" t="s">
        <v>4318</v>
      </c>
      <c r="M634" s="31" t="s">
        <v>3186</v>
      </c>
      <c r="N634" s="31" t="s">
        <v>3311</v>
      </c>
      <c r="O634" s="31" t="s">
        <v>2534</v>
      </c>
      <c r="P634" s="52" t="s">
        <v>24630</v>
      </c>
      <c r="Q634" s="31" t="s">
        <v>39157</v>
      </c>
      <c r="R634" s="31">
        <v>6</v>
      </c>
      <c r="S634" s="31">
        <v>0</v>
      </c>
      <c r="T634" s="31"/>
      <c r="U634" s="31">
        <v>386</v>
      </c>
      <c r="V634" s="31" t="s">
        <v>5813</v>
      </c>
      <c r="W634" s="31" t="s">
        <v>6910</v>
      </c>
      <c r="X634" s="31" t="s">
        <v>6265</v>
      </c>
      <c r="Y634" s="31">
        <f t="shared" ca="1" si="90"/>
        <v>37</v>
      </c>
      <c r="Z634" s="31" t="str">
        <f t="shared" ca="1" si="91"/>
        <v>36-45</v>
      </c>
      <c r="AA634" s="31"/>
      <c r="AB634" s="31" t="s">
        <v>11144</v>
      </c>
      <c r="AC634" s="31" t="s">
        <v>34145</v>
      </c>
      <c r="AD634" s="31" t="s">
        <v>34145</v>
      </c>
      <c r="AE634" s="31"/>
      <c r="AF634" s="31" t="s">
        <v>24701</v>
      </c>
      <c r="AG634" s="31" t="s">
        <v>4322</v>
      </c>
      <c r="AH634" s="31" t="s">
        <v>4322</v>
      </c>
      <c r="AI634" s="31" t="s">
        <v>908</v>
      </c>
      <c r="AJ634" s="31" t="s">
        <v>6618</v>
      </c>
      <c r="AK634" s="31">
        <v>191724</v>
      </c>
      <c r="AL634" s="31" t="s">
        <v>4127</v>
      </c>
      <c r="AM634" s="31" t="s">
        <v>3001</v>
      </c>
      <c r="AN634" s="31"/>
      <c r="AO634" s="31"/>
      <c r="AP634" s="31" t="s">
        <v>2307</v>
      </c>
      <c r="AQ634" s="31" t="s">
        <v>3950</v>
      </c>
      <c r="AR634" s="31" t="s">
        <v>34145</v>
      </c>
      <c r="AS634" s="31" t="s">
        <v>34145</v>
      </c>
      <c r="AT634" s="31" t="str">
        <f>_xlfn.IFNA(VLOOKUP(D634,'[1]5. 1 Mei 2022'!$C$7:$F$60,4,FALSE),"")</f>
        <v/>
      </c>
      <c r="AU634" s="31"/>
      <c r="AV634" s="31" t="s">
        <v>20032</v>
      </c>
      <c r="AW634" s="31"/>
      <c r="AX634" s="29">
        <f t="shared" ref="AX634:AX665" si="96">AW634+1903</f>
        <v>1903</v>
      </c>
      <c r="AY634" s="31" t="s">
        <v>26346</v>
      </c>
      <c r="AZ634" s="31" t="s">
        <v>6924</v>
      </c>
      <c r="BA634" s="30" t="s">
        <v>2307</v>
      </c>
      <c r="BB634" s="31" t="s">
        <v>12007</v>
      </c>
      <c r="BC634" s="31"/>
      <c r="BD634" s="31" t="s">
        <v>1759</v>
      </c>
      <c r="BE634" s="31" t="s">
        <v>7969</v>
      </c>
      <c r="BF634" s="31" t="s">
        <v>20032</v>
      </c>
      <c r="BG634" s="31"/>
      <c r="BH634" s="31"/>
      <c r="BI634" s="31" t="s">
        <v>8136</v>
      </c>
      <c r="BJ634" s="31" t="s">
        <v>20275</v>
      </c>
      <c r="BK634" s="31" t="str">
        <f t="shared" si="95"/>
        <v>III/b</v>
      </c>
      <c r="BL634" s="31" t="s">
        <v>8077</v>
      </c>
      <c r="BM634" s="31"/>
      <c r="BN634" s="31"/>
      <c r="BO634" s="31"/>
      <c r="BP634" s="31"/>
      <c r="BQ634" s="31" t="s">
        <v>20275</v>
      </c>
      <c r="BR634" s="52" t="s">
        <v>39748</v>
      </c>
      <c r="BS634" s="52" t="s">
        <v>39158</v>
      </c>
      <c r="BT634" s="52" t="s">
        <v>33771</v>
      </c>
      <c r="BU634" s="31" t="s">
        <v>5049</v>
      </c>
      <c r="BV634" s="31" t="s">
        <v>3279</v>
      </c>
      <c r="BW634" s="31">
        <f t="shared" ca="1" si="92"/>
        <v>14</v>
      </c>
      <c r="BX634" s="78">
        <f t="shared" ca="1" si="93"/>
        <v>3</v>
      </c>
      <c r="BY634" s="31"/>
      <c r="BZ634" s="31" t="s">
        <v>19308</v>
      </c>
      <c r="CA634" s="31" t="s">
        <v>2483</v>
      </c>
      <c r="CB634" s="31" t="s">
        <v>2519</v>
      </c>
      <c r="CC634" s="31">
        <v>1</v>
      </c>
      <c r="CD634" s="31">
        <v>1</v>
      </c>
      <c r="CE634" s="31" t="s">
        <v>20085</v>
      </c>
      <c r="CF634" s="31"/>
      <c r="CG634" s="31"/>
      <c r="CH634" s="31"/>
      <c r="CI634" s="31"/>
      <c r="CJ634" s="31"/>
      <c r="CK634" s="31"/>
      <c r="CL634" s="31" t="s">
        <v>22500</v>
      </c>
      <c r="CM634" s="31" t="s">
        <v>22501</v>
      </c>
      <c r="CN634" s="31">
        <v>123</v>
      </c>
      <c r="CO634" s="31" t="s">
        <v>25927</v>
      </c>
      <c r="CP634" s="31" t="s">
        <v>22501</v>
      </c>
      <c r="CQ634" s="31">
        <v>123</v>
      </c>
      <c r="CR634" s="31">
        <v>4271</v>
      </c>
      <c r="CS634" s="31" t="s">
        <v>18417</v>
      </c>
      <c r="CT634" s="31" t="s">
        <v>18418</v>
      </c>
      <c r="CU634" s="31" t="s">
        <v>4327</v>
      </c>
      <c r="CV634" s="31" t="s">
        <v>17262</v>
      </c>
      <c r="CW634" s="31" t="s">
        <v>17263</v>
      </c>
      <c r="CX634" s="31" t="s">
        <v>17264</v>
      </c>
      <c r="CY634" s="31"/>
      <c r="CZ634" s="31"/>
      <c r="DA634" s="31"/>
      <c r="DB634" s="31" t="s">
        <v>15747</v>
      </c>
      <c r="DC634" s="31" t="s">
        <v>15750</v>
      </c>
      <c r="DD634" s="31" t="s">
        <v>15746</v>
      </c>
      <c r="DE634" s="31"/>
      <c r="DF634" s="31"/>
      <c r="DG634" s="31"/>
      <c r="DH634" s="31"/>
      <c r="DI634" s="31" t="s">
        <v>24810</v>
      </c>
      <c r="DJ634" s="31" t="s">
        <v>24811</v>
      </c>
      <c r="DK634" s="31"/>
      <c r="DL634" s="31"/>
      <c r="DM634" s="38" t="s">
        <v>9521</v>
      </c>
      <c r="DN634" s="38"/>
      <c r="DO634" s="35" t="s">
        <v>31475</v>
      </c>
      <c r="DP634" s="31" t="s">
        <v>14778</v>
      </c>
      <c r="DQ634" s="31" t="s">
        <v>31476</v>
      </c>
      <c r="DR634" s="31"/>
      <c r="DS634" s="31" t="s">
        <v>27153</v>
      </c>
      <c r="DT634" s="31" t="s">
        <v>28139</v>
      </c>
      <c r="DU634" s="31">
        <v>2</v>
      </c>
      <c r="DV634" s="31" t="s">
        <v>32167</v>
      </c>
      <c r="DW634" s="31" t="s">
        <v>1759</v>
      </c>
      <c r="DX634" s="31" t="s">
        <v>7980</v>
      </c>
      <c r="DY634" s="31" t="s">
        <v>29647</v>
      </c>
      <c r="DZ634" s="31" t="s">
        <v>18545</v>
      </c>
      <c r="EA634" s="31"/>
      <c r="EB634" s="31">
        <v>774046</v>
      </c>
      <c r="EC634" s="31" t="s">
        <v>40168</v>
      </c>
      <c r="ED634" s="31" t="s">
        <v>41101</v>
      </c>
      <c r="EE634" s="31"/>
      <c r="EF634" s="31"/>
      <c r="EG634" s="31"/>
      <c r="EH634" s="31"/>
      <c r="EI634" s="31"/>
      <c r="EJ634" s="31"/>
    </row>
    <row r="635" spans="1:140" ht="23.25" customHeight="1">
      <c r="A635" s="25">
        <v>633</v>
      </c>
      <c r="B635" s="30" t="s">
        <v>1197</v>
      </c>
      <c r="C635" s="31" t="s">
        <v>21797</v>
      </c>
      <c r="D635" s="30" t="s">
        <v>17310</v>
      </c>
      <c r="E635" s="30"/>
      <c r="F635" s="30" t="s">
        <v>36262</v>
      </c>
      <c r="G635" s="31">
        <f t="shared" si="88"/>
        <v>58</v>
      </c>
      <c r="H635" s="72">
        <f t="shared" si="89"/>
        <v>51867</v>
      </c>
      <c r="I635" s="30" t="s">
        <v>35036</v>
      </c>
      <c r="J635" s="30" t="s">
        <v>34085</v>
      </c>
      <c r="K635" s="30" t="s">
        <v>34083</v>
      </c>
      <c r="L635" s="31" t="s">
        <v>16726</v>
      </c>
      <c r="M635" s="31" t="s">
        <v>3186</v>
      </c>
      <c r="N635" s="31" t="s">
        <v>7551</v>
      </c>
      <c r="O635" s="31" t="s">
        <v>6326</v>
      </c>
      <c r="P635" s="31" t="s">
        <v>11676</v>
      </c>
      <c r="Q635" s="31"/>
      <c r="R635" s="31"/>
      <c r="S635" s="31"/>
      <c r="T635" s="31"/>
      <c r="U635" s="31" t="s">
        <v>3640</v>
      </c>
      <c r="V635" s="31"/>
      <c r="W635" s="31" t="s">
        <v>4111</v>
      </c>
      <c r="X635" s="31" t="s">
        <v>4400</v>
      </c>
      <c r="Y635" s="31" t="e">
        <f t="shared" ca="1" si="90"/>
        <v>#VALUE!</v>
      </c>
      <c r="Z635" s="31" t="e">
        <f t="shared" ca="1" si="91"/>
        <v>#VALUE!</v>
      </c>
      <c r="AA635" s="31"/>
      <c r="AB635" s="31" t="s">
        <v>23515</v>
      </c>
      <c r="AC635" s="31" t="s">
        <v>34147</v>
      </c>
      <c r="AD635" s="31" t="s">
        <v>34147</v>
      </c>
      <c r="AE635" s="31"/>
      <c r="AF635" s="31" t="s">
        <v>24699</v>
      </c>
      <c r="AG635" s="31" t="s">
        <v>5852</v>
      </c>
      <c r="AH635" s="31" t="s">
        <v>5852</v>
      </c>
      <c r="AI635" s="31" t="s">
        <v>40277</v>
      </c>
      <c r="AJ635" s="31" t="s">
        <v>30602</v>
      </c>
      <c r="AK635" s="31" t="s">
        <v>30603</v>
      </c>
      <c r="AL635" s="31" t="s">
        <v>25042</v>
      </c>
      <c r="AM635" s="31" t="s">
        <v>5337</v>
      </c>
      <c r="AN635" s="31"/>
      <c r="AO635" s="31"/>
      <c r="AP635" s="31" t="s">
        <v>4602</v>
      </c>
      <c r="AQ635" s="31"/>
      <c r="AR635" s="31" t="s">
        <v>34147</v>
      </c>
      <c r="AS635" s="31" t="s">
        <v>34147</v>
      </c>
      <c r="AT635" s="31" t="str">
        <f>_xlfn.IFNA(VLOOKUP(D635,'[1]5. 1 Mei 2022'!$C$7:$F$60,4,FALSE),"")</f>
        <v/>
      </c>
      <c r="AU635" s="31"/>
      <c r="AV635" s="31" t="s">
        <v>6581</v>
      </c>
      <c r="AW635" s="31"/>
      <c r="AX635" s="29">
        <f t="shared" si="96"/>
        <v>1903</v>
      </c>
      <c r="AY635" s="31" t="s">
        <v>26346</v>
      </c>
      <c r="AZ635" s="31" t="s">
        <v>528</v>
      </c>
      <c r="BA635" s="30" t="s">
        <v>4435</v>
      </c>
      <c r="BB635" s="31"/>
      <c r="BC635" s="31"/>
      <c r="BD635" s="31" t="s">
        <v>20056</v>
      </c>
      <c r="BE635" s="31" t="s">
        <v>7973</v>
      </c>
      <c r="BF635" s="31" t="s">
        <v>6581</v>
      </c>
      <c r="BG635" s="31"/>
      <c r="BH635" s="31"/>
      <c r="BI635" s="31" t="s">
        <v>8124</v>
      </c>
      <c r="BJ635" s="31">
        <v>0</v>
      </c>
      <c r="BK635" s="31" t="str">
        <f t="shared" si="95"/>
        <v>II/a</v>
      </c>
      <c r="BL635" s="31"/>
      <c r="BM635" s="31"/>
      <c r="BN635" s="31"/>
      <c r="BO635" s="31"/>
      <c r="BP635" s="31" t="s">
        <v>1498</v>
      </c>
      <c r="BQ635" s="31"/>
      <c r="BR635" s="31"/>
      <c r="BS635" s="31"/>
      <c r="BT635" s="31"/>
      <c r="BU635" s="31"/>
      <c r="BV635" s="31" t="s">
        <v>2480</v>
      </c>
      <c r="BW635" s="31">
        <f t="shared" ca="1" si="92"/>
        <v>17</v>
      </c>
      <c r="BX635" s="78">
        <f t="shared" ca="1" si="93"/>
        <v>3</v>
      </c>
      <c r="BY635" s="31" t="s">
        <v>11676</v>
      </c>
      <c r="BZ635" s="31"/>
      <c r="CA635" s="31" t="s">
        <v>2483</v>
      </c>
      <c r="CB635" s="31" t="s">
        <v>2519</v>
      </c>
      <c r="CC635" s="31">
        <v>2</v>
      </c>
      <c r="CD635" s="31">
        <v>1</v>
      </c>
      <c r="CE635" s="31" t="s">
        <v>20085</v>
      </c>
      <c r="CF635" s="31"/>
      <c r="CG635" s="31"/>
      <c r="CH635" s="31"/>
      <c r="CI635" s="31"/>
      <c r="CJ635" s="31"/>
      <c r="CK635" s="31"/>
      <c r="CL635" s="31" t="s">
        <v>28997</v>
      </c>
      <c r="CM635" s="31" t="s">
        <v>28900</v>
      </c>
      <c r="CN635" s="31">
        <v>124</v>
      </c>
      <c r="CO635" s="31" t="s">
        <v>28899</v>
      </c>
      <c r="CP635" s="31" t="s">
        <v>28900</v>
      </c>
      <c r="CQ635" s="31">
        <v>124</v>
      </c>
      <c r="CR635" s="31">
        <v>3834</v>
      </c>
      <c r="CS635" s="31" t="s">
        <v>18908</v>
      </c>
      <c r="CT635" s="31"/>
      <c r="CU635" s="31"/>
      <c r="CV635" s="31" t="s">
        <v>18855</v>
      </c>
      <c r="CW635" s="31" t="s">
        <v>16250</v>
      </c>
      <c r="CX635" s="31" t="s">
        <v>7788</v>
      </c>
      <c r="CY635" s="31"/>
      <c r="CZ635" s="31"/>
      <c r="DA635" s="31"/>
      <c r="DB635" s="31" t="s">
        <v>25301</v>
      </c>
      <c r="DC635" s="31" t="s">
        <v>25302</v>
      </c>
      <c r="DD635" s="31" t="s">
        <v>22904</v>
      </c>
      <c r="DE635" s="31">
        <v>2020</v>
      </c>
      <c r="DF635" s="31"/>
      <c r="DG635" s="31"/>
      <c r="DH635" s="31"/>
      <c r="DI635" s="31" t="s">
        <v>25116</v>
      </c>
      <c r="DJ635" s="31" t="s">
        <v>25117</v>
      </c>
      <c r="DK635" s="31"/>
      <c r="DL635" s="31"/>
      <c r="DM635" s="38" t="s">
        <v>9738</v>
      </c>
      <c r="DN635" s="38"/>
      <c r="DO635" s="35" t="s">
        <v>10714</v>
      </c>
      <c r="DP635" s="31" t="s">
        <v>10909</v>
      </c>
      <c r="DQ635" s="31" t="s">
        <v>5094</v>
      </c>
      <c r="DR635" s="31"/>
      <c r="DS635" s="31" t="s">
        <v>27369</v>
      </c>
      <c r="DT635" s="31" t="s">
        <v>37581</v>
      </c>
      <c r="DU635" s="31">
        <v>3</v>
      </c>
      <c r="DV635" s="31" t="s">
        <v>32167</v>
      </c>
      <c r="DW635" s="31"/>
      <c r="DX635" s="31"/>
      <c r="DY635" s="31" t="s">
        <v>24860</v>
      </c>
      <c r="DZ635" s="31" t="s">
        <v>18320</v>
      </c>
      <c r="EA635" s="31"/>
      <c r="EB635" s="31">
        <v>0</v>
      </c>
      <c r="EC635" s="31" t="s">
        <v>40142</v>
      </c>
      <c r="ED635" s="31" t="s">
        <v>41101</v>
      </c>
      <c r="EE635" s="31"/>
      <c r="EF635" s="31"/>
      <c r="EG635" s="31"/>
      <c r="EH635" s="31"/>
      <c r="EI635" s="31"/>
      <c r="EJ635" s="31"/>
    </row>
    <row r="636" spans="1:140" ht="23.25" customHeight="1">
      <c r="A636" s="25">
        <v>634</v>
      </c>
      <c r="B636" s="30" t="s">
        <v>30589</v>
      </c>
      <c r="C636" s="31" t="s">
        <v>6220</v>
      </c>
      <c r="D636" s="30" t="s">
        <v>29399</v>
      </c>
      <c r="E636" s="30"/>
      <c r="F636" s="30" t="s">
        <v>36262</v>
      </c>
      <c r="G636" s="31">
        <f t="shared" si="88"/>
        <v>58</v>
      </c>
      <c r="H636" s="72">
        <f t="shared" si="89"/>
        <v>56066</v>
      </c>
      <c r="I636" s="30" t="s">
        <v>35037</v>
      </c>
      <c r="J636" s="30" t="s">
        <v>34085</v>
      </c>
      <c r="K636" s="30" t="s">
        <v>34082</v>
      </c>
      <c r="L636" s="31" t="s">
        <v>6220</v>
      </c>
      <c r="M636" s="31" t="s">
        <v>3186</v>
      </c>
      <c r="N636" s="31" t="s">
        <v>5865</v>
      </c>
      <c r="O636" s="31" t="s">
        <v>5117</v>
      </c>
      <c r="P636" s="52" t="s">
        <v>24630</v>
      </c>
      <c r="Q636" s="52"/>
      <c r="R636" s="31"/>
      <c r="S636" s="31"/>
      <c r="T636" s="52" t="s">
        <v>35656</v>
      </c>
      <c r="U636" s="31"/>
      <c r="V636" s="31"/>
      <c r="W636" s="31" t="s">
        <v>5646</v>
      </c>
      <c r="X636" s="31" t="s">
        <v>29407</v>
      </c>
      <c r="Y636" s="31">
        <f t="shared" ca="1" si="90"/>
        <v>28</v>
      </c>
      <c r="Z636" s="31" t="str">
        <f t="shared" ca="1" si="91"/>
        <v>21-35</v>
      </c>
      <c r="AA636" s="31"/>
      <c r="AB636" s="31" t="s">
        <v>11160</v>
      </c>
      <c r="AC636" s="31" t="s">
        <v>34147</v>
      </c>
      <c r="AD636" s="31" t="s">
        <v>34147</v>
      </c>
      <c r="AE636" s="31"/>
      <c r="AF636" s="31" t="s">
        <v>24699</v>
      </c>
      <c r="AG636" s="31" t="s">
        <v>5852</v>
      </c>
      <c r="AH636" s="31" t="s">
        <v>5852</v>
      </c>
      <c r="AI636" s="31" t="s">
        <v>908</v>
      </c>
      <c r="AJ636" s="31" t="s">
        <v>30162</v>
      </c>
      <c r="AK636" s="31" t="s">
        <v>30163</v>
      </c>
      <c r="AL636" s="31" t="s">
        <v>30164</v>
      </c>
      <c r="AM636" s="31" t="s">
        <v>30165</v>
      </c>
      <c r="AN636" s="31"/>
      <c r="AO636" s="31"/>
      <c r="AP636" s="31" t="s">
        <v>33022</v>
      </c>
      <c r="AQ636" s="31" t="s">
        <v>15640</v>
      </c>
      <c r="AR636" s="31" t="s">
        <v>34147</v>
      </c>
      <c r="AS636" s="31" t="s">
        <v>34147</v>
      </c>
      <c r="AT636" s="31" t="str">
        <f>_xlfn.IFNA(VLOOKUP(D636,'[1]5. 1 Mei 2022'!$C$7:$F$60,4,FALSE),"")</f>
        <v/>
      </c>
      <c r="AU636" s="31"/>
      <c r="AV636" s="31" t="s">
        <v>7496</v>
      </c>
      <c r="AW636" s="31" t="s">
        <v>15640</v>
      </c>
      <c r="AX636" s="29">
        <f t="shared" si="96"/>
        <v>46008</v>
      </c>
      <c r="AY636" s="31" t="s">
        <v>26346</v>
      </c>
      <c r="AZ636" s="31" t="s">
        <v>33023</v>
      </c>
      <c r="BA636" s="30" t="s">
        <v>33022</v>
      </c>
      <c r="BB636" s="31"/>
      <c r="BC636" s="31"/>
      <c r="BD636" s="31" t="s">
        <v>30261</v>
      </c>
      <c r="BE636" s="31" t="s">
        <v>7973</v>
      </c>
      <c r="BF636" s="31" t="s">
        <v>7496</v>
      </c>
      <c r="BG636" s="31"/>
      <c r="BH636" s="31"/>
      <c r="BI636" s="31"/>
      <c r="BJ636" s="31"/>
      <c r="BK636" s="31" t="str">
        <f t="shared" si="95"/>
        <v>II/c</v>
      </c>
      <c r="BL636" s="31"/>
      <c r="BM636" s="31"/>
      <c r="BN636" s="31"/>
      <c r="BO636" s="31"/>
      <c r="BP636" s="31"/>
      <c r="BQ636" s="31"/>
      <c r="BR636" s="31"/>
      <c r="BS636" s="31"/>
      <c r="BT636" s="31"/>
      <c r="BU636" s="31"/>
      <c r="BV636" s="31" t="s">
        <v>15640</v>
      </c>
      <c r="BW636" s="31">
        <f t="shared" ca="1" si="92"/>
        <v>3</v>
      </c>
      <c r="BX636" s="78">
        <f t="shared" ca="1" si="93"/>
        <v>3</v>
      </c>
      <c r="BY636" s="31"/>
      <c r="BZ636" s="31"/>
      <c r="CA636" s="31" t="s">
        <v>2483</v>
      </c>
      <c r="CB636" s="31" t="s">
        <v>2406</v>
      </c>
      <c r="CC636" s="31"/>
      <c r="CD636" s="31"/>
      <c r="CE636" s="31"/>
      <c r="CF636" s="31"/>
      <c r="CG636" s="31"/>
      <c r="CH636" s="31"/>
      <c r="CI636" s="31"/>
      <c r="CJ636" s="31"/>
      <c r="CK636" s="31"/>
      <c r="CL636" s="52" t="s">
        <v>36532</v>
      </c>
      <c r="CM636" s="52" t="s">
        <v>36533</v>
      </c>
      <c r="CN636" s="31">
        <v>127</v>
      </c>
      <c r="CO636" s="31" t="s">
        <v>36534</v>
      </c>
      <c r="CP636" s="52" t="s">
        <v>36533</v>
      </c>
      <c r="CQ636" s="31">
        <v>127</v>
      </c>
      <c r="CR636" s="31">
        <v>6311</v>
      </c>
      <c r="CS636" s="31" t="s">
        <v>22126</v>
      </c>
      <c r="CT636" s="31"/>
      <c r="CU636" s="31"/>
      <c r="CV636" s="31"/>
      <c r="CW636" s="31"/>
      <c r="CX636" s="31"/>
      <c r="CY636" s="31"/>
      <c r="CZ636" s="31"/>
      <c r="DA636" s="31"/>
      <c r="DB636" s="31"/>
      <c r="DC636" s="31"/>
      <c r="DD636" s="31"/>
      <c r="DE636" s="31"/>
      <c r="DF636" s="31"/>
      <c r="DG636" s="31"/>
      <c r="DH636" s="31"/>
      <c r="DI636" s="31"/>
      <c r="DJ636" s="31"/>
      <c r="DK636" s="31"/>
      <c r="DL636" s="31"/>
      <c r="DM636" s="38" t="s">
        <v>35540</v>
      </c>
      <c r="DN636" s="38"/>
      <c r="DO636" s="51" t="s">
        <v>34562</v>
      </c>
      <c r="DP636" s="31" t="s">
        <v>30159</v>
      </c>
      <c r="DQ636" s="31" t="s">
        <v>30160</v>
      </c>
      <c r="DR636" s="31"/>
      <c r="DS636" s="31" t="s">
        <v>30158</v>
      </c>
      <c r="DT636" s="31" t="s">
        <v>30161</v>
      </c>
      <c r="DU636" s="31">
        <v>3</v>
      </c>
      <c r="DV636" s="31" t="s">
        <v>32167</v>
      </c>
      <c r="DW636" s="31"/>
      <c r="DX636" s="31"/>
      <c r="DY636" s="31" t="s">
        <v>34633</v>
      </c>
      <c r="DZ636" s="29">
        <v>44550</v>
      </c>
      <c r="EA636" s="29">
        <v>45818</v>
      </c>
      <c r="EB636" s="31">
        <v>0</v>
      </c>
      <c r="EC636" s="31" t="s">
        <v>8001</v>
      </c>
      <c r="ED636" s="31" t="s">
        <v>41101</v>
      </c>
      <c r="EE636" s="31"/>
      <c r="EF636" s="31"/>
      <c r="EG636" s="31"/>
      <c r="EH636" s="31"/>
      <c r="EI636" s="31"/>
      <c r="EJ636" s="31"/>
    </row>
    <row r="637" spans="1:140" ht="23.25" customHeight="1">
      <c r="A637" s="25">
        <v>635</v>
      </c>
      <c r="B637" s="30" t="s">
        <v>16514</v>
      </c>
      <c r="C637" s="31" t="s">
        <v>4318</v>
      </c>
      <c r="D637" s="30" t="s">
        <v>14481</v>
      </c>
      <c r="E637" s="30"/>
      <c r="F637" s="30" t="s">
        <v>36255</v>
      </c>
      <c r="G637" s="31">
        <f t="shared" si="88"/>
        <v>58</v>
      </c>
      <c r="H637" s="72">
        <f t="shared" si="89"/>
        <v>55550</v>
      </c>
      <c r="I637" s="30"/>
      <c r="J637" s="30" t="s">
        <v>34084</v>
      </c>
      <c r="K637" s="30" t="s">
        <v>4318</v>
      </c>
      <c r="L637" s="31" t="s">
        <v>4318</v>
      </c>
      <c r="M637" s="31" t="s">
        <v>3186</v>
      </c>
      <c r="N637" s="31" t="s">
        <v>3557</v>
      </c>
      <c r="O637" s="31" t="s">
        <v>1501</v>
      </c>
      <c r="P637" s="31" t="s">
        <v>18412</v>
      </c>
      <c r="Q637" s="31"/>
      <c r="R637" s="31">
        <v>4</v>
      </c>
      <c r="S637" s="31">
        <v>7</v>
      </c>
      <c r="T637" s="31"/>
      <c r="U637" s="31">
        <v>825</v>
      </c>
      <c r="V637" s="31" t="s">
        <v>19356</v>
      </c>
      <c r="W637" s="31" t="s">
        <v>6910</v>
      </c>
      <c r="X637" s="31" t="s">
        <v>13296</v>
      </c>
      <c r="Y637" s="31" t="e">
        <f t="shared" ca="1" si="90"/>
        <v>#VALUE!</v>
      </c>
      <c r="Z637" s="31" t="e">
        <f t="shared" ca="1" si="91"/>
        <v>#VALUE!</v>
      </c>
      <c r="AA637" s="31"/>
      <c r="AB637" s="31" t="s">
        <v>11144</v>
      </c>
      <c r="AC637" s="31" t="s">
        <v>34145</v>
      </c>
      <c r="AD637" s="31" t="s">
        <v>34145</v>
      </c>
      <c r="AE637" s="31"/>
      <c r="AF637" s="31" t="s">
        <v>24701</v>
      </c>
      <c r="AG637" s="31" t="s">
        <v>4322</v>
      </c>
      <c r="AH637" s="31" t="s">
        <v>4322</v>
      </c>
      <c r="AI637" s="31" t="s">
        <v>908</v>
      </c>
      <c r="AJ637" s="31" t="s">
        <v>13297</v>
      </c>
      <c r="AK637" s="31" t="s">
        <v>13298</v>
      </c>
      <c r="AL637" s="31" t="s">
        <v>13241</v>
      </c>
      <c r="AM637" s="31" t="s">
        <v>8055</v>
      </c>
      <c r="AN637" s="31"/>
      <c r="AO637" s="31"/>
      <c r="AP637" s="31" t="s">
        <v>2307</v>
      </c>
      <c r="AQ637" s="31" t="s">
        <v>21713</v>
      </c>
      <c r="AR637" s="31" t="s">
        <v>34145</v>
      </c>
      <c r="AS637" s="31" t="s">
        <v>34145</v>
      </c>
      <c r="AT637" s="31" t="str">
        <f>_xlfn.IFNA(VLOOKUP(D637,'[1]5. 1 Mei 2022'!$C$7:$F$60,4,FALSE),"")</f>
        <v/>
      </c>
      <c r="AU637" s="31"/>
      <c r="AV637" s="31" t="s">
        <v>20032</v>
      </c>
      <c r="AW637" s="31" t="s">
        <v>21713</v>
      </c>
      <c r="AX637" s="29">
        <f t="shared" si="96"/>
        <v>46527</v>
      </c>
      <c r="AY637" s="31" t="s">
        <v>26346</v>
      </c>
      <c r="AZ637" s="31" t="s">
        <v>6924</v>
      </c>
      <c r="BA637" s="30" t="s">
        <v>2307</v>
      </c>
      <c r="BB637" s="31" t="s">
        <v>23182</v>
      </c>
      <c r="BC637" s="31"/>
      <c r="BD637" s="31" t="s">
        <v>7980</v>
      </c>
      <c r="BE637" s="31" t="s">
        <v>7969</v>
      </c>
      <c r="BF637" s="31" t="s">
        <v>20032</v>
      </c>
      <c r="BG637" s="31"/>
      <c r="BH637" s="31"/>
      <c r="BI637" s="31" t="s">
        <v>8136</v>
      </c>
      <c r="BJ637" s="31" t="s">
        <v>20275</v>
      </c>
      <c r="BK637" s="31" t="str">
        <f t="shared" si="95"/>
        <v>III/a</v>
      </c>
      <c r="BL637" s="31" t="s">
        <v>8077</v>
      </c>
      <c r="BM637" s="31"/>
      <c r="BN637" s="31"/>
      <c r="BO637" s="31"/>
      <c r="BP637" s="31"/>
      <c r="BQ637" s="31" t="s">
        <v>20275</v>
      </c>
      <c r="BR637" s="31" t="s">
        <v>30292</v>
      </c>
      <c r="BS637" s="31" t="s">
        <v>32081</v>
      </c>
      <c r="BT637" s="31" t="s">
        <v>12470</v>
      </c>
      <c r="BU637" s="31" t="s">
        <v>15682</v>
      </c>
      <c r="BV637" s="31" t="s">
        <v>12470</v>
      </c>
      <c r="BW637" s="31">
        <f t="shared" ca="1" si="92"/>
        <v>8</v>
      </c>
      <c r="BX637" s="78">
        <f t="shared" ca="1" si="93"/>
        <v>3</v>
      </c>
      <c r="BY637" s="31"/>
      <c r="BZ637" s="31" t="s">
        <v>24749</v>
      </c>
      <c r="CA637" s="31" t="s">
        <v>2483</v>
      </c>
      <c r="CB637" s="31" t="s">
        <v>2519</v>
      </c>
      <c r="CC637" s="31">
        <v>1</v>
      </c>
      <c r="CD637" s="31">
        <v>1</v>
      </c>
      <c r="CE637" s="31" t="s">
        <v>20085</v>
      </c>
      <c r="CF637" s="31"/>
      <c r="CG637" s="31"/>
      <c r="CH637" s="31"/>
      <c r="CI637" s="31"/>
      <c r="CJ637" s="31"/>
      <c r="CK637" s="31"/>
      <c r="CL637" s="31" t="s">
        <v>38985</v>
      </c>
      <c r="CM637" s="52" t="s">
        <v>36964</v>
      </c>
      <c r="CN637" s="31">
        <v>125</v>
      </c>
      <c r="CO637" s="31" t="s">
        <v>38986</v>
      </c>
      <c r="CP637" s="52" t="s">
        <v>36964</v>
      </c>
      <c r="CQ637" s="31">
        <v>125</v>
      </c>
      <c r="CR637" s="31">
        <v>4821</v>
      </c>
      <c r="CS637" s="31" t="s">
        <v>15661</v>
      </c>
      <c r="CT637" s="31" t="s">
        <v>15662</v>
      </c>
      <c r="CU637" s="31" t="s">
        <v>15663</v>
      </c>
      <c r="CV637" s="31"/>
      <c r="CW637" s="31"/>
      <c r="CX637" s="31"/>
      <c r="CY637" s="31"/>
      <c r="CZ637" s="31"/>
      <c r="DA637" s="31"/>
      <c r="DB637" s="31" t="s">
        <v>11355</v>
      </c>
      <c r="DC637" s="31" t="s">
        <v>18668</v>
      </c>
      <c r="DD637" s="31" t="s">
        <v>18474</v>
      </c>
      <c r="DE637" s="31"/>
      <c r="DF637" s="31"/>
      <c r="DG637" s="31"/>
      <c r="DH637" s="31"/>
      <c r="DI637" s="31" t="s">
        <v>25077</v>
      </c>
      <c r="DJ637" s="31" t="s">
        <v>25042</v>
      </c>
      <c r="DK637" s="31" t="s">
        <v>25645</v>
      </c>
      <c r="DL637" s="31" t="s">
        <v>13888</v>
      </c>
      <c r="DM637" s="38" t="s">
        <v>13295</v>
      </c>
      <c r="DN637" s="38"/>
      <c r="DO637" s="35"/>
      <c r="DP637" s="31" t="s">
        <v>15530</v>
      </c>
      <c r="DQ637" s="31" t="s">
        <v>20366</v>
      </c>
      <c r="DR637" s="31" t="s">
        <v>13294</v>
      </c>
      <c r="DS637" s="31" t="s">
        <v>38543</v>
      </c>
      <c r="DT637" s="31" t="s">
        <v>37582</v>
      </c>
      <c r="DU637" s="31">
        <v>0</v>
      </c>
      <c r="DV637" s="31"/>
      <c r="DW637" s="31" t="s">
        <v>7980</v>
      </c>
      <c r="DX637" s="31" t="s">
        <v>7980</v>
      </c>
      <c r="DY637" s="31" t="s">
        <v>36963</v>
      </c>
      <c r="DZ637" s="52" t="s">
        <v>36938</v>
      </c>
      <c r="EA637" s="52" t="s">
        <v>36964</v>
      </c>
      <c r="EB637" s="31">
        <v>927255</v>
      </c>
      <c r="EC637" s="31" t="s">
        <v>40168</v>
      </c>
      <c r="ED637" s="31" t="s">
        <v>41101</v>
      </c>
      <c r="EE637" s="31"/>
      <c r="EF637" s="31"/>
      <c r="EG637" s="31"/>
      <c r="EH637" s="31"/>
      <c r="EI637" s="31"/>
      <c r="EJ637" s="31"/>
    </row>
    <row r="638" spans="1:140" ht="23.25" customHeight="1">
      <c r="A638" s="25">
        <v>636</v>
      </c>
      <c r="B638" s="30" t="s">
        <v>24469</v>
      </c>
      <c r="C638" s="31" t="s">
        <v>17134</v>
      </c>
      <c r="D638" s="30" t="s">
        <v>26258</v>
      </c>
      <c r="E638" s="30"/>
      <c r="F638" s="30" t="s">
        <v>36262</v>
      </c>
      <c r="G638" s="31">
        <f t="shared" si="88"/>
        <v>58</v>
      </c>
      <c r="H638" s="72">
        <f t="shared" si="89"/>
        <v>55154</v>
      </c>
      <c r="I638" s="30" t="s">
        <v>35038</v>
      </c>
      <c r="J638" s="30" t="s">
        <v>34085</v>
      </c>
      <c r="K638" s="30" t="s">
        <v>34083</v>
      </c>
      <c r="L638" s="31" t="s">
        <v>16726</v>
      </c>
      <c r="M638" s="31" t="s">
        <v>3186</v>
      </c>
      <c r="N638" s="31" t="s">
        <v>5865</v>
      </c>
      <c r="O638" s="31" t="s">
        <v>5117</v>
      </c>
      <c r="P638" s="31" t="s">
        <v>25993</v>
      </c>
      <c r="Q638" s="31"/>
      <c r="R638" s="31"/>
      <c r="S638" s="31"/>
      <c r="T638" s="31"/>
      <c r="U638" s="31" t="s">
        <v>18296</v>
      </c>
      <c r="V638" s="31"/>
      <c r="W638" s="31" t="s">
        <v>6657</v>
      </c>
      <c r="X638" s="31" t="s">
        <v>4439</v>
      </c>
      <c r="Y638" s="31">
        <f t="shared" ca="1" si="90"/>
        <v>31</v>
      </c>
      <c r="Z638" s="31" t="str">
        <f t="shared" ca="1" si="91"/>
        <v>21-35</v>
      </c>
      <c r="AA638" s="31"/>
      <c r="AB638" s="31" t="s">
        <v>11144</v>
      </c>
      <c r="AC638" s="31" t="s">
        <v>34145</v>
      </c>
      <c r="AD638" s="31" t="s">
        <v>34145</v>
      </c>
      <c r="AE638" s="31"/>
      <c r="AF638" s="31" t="s">
        <v>24701</v>
      </c>
      <c r="AG638" s="31" t="s">
        <v>4322</v>
      </c>
      <c r="AH638" s="31" t="s">
        <v>4322</v>
      </c>
      <c r="AI638" s="31" t="s">
        <v>908</v>
      </c>
      <c r="AJ638" s="31" t="s">
        <v>17975</v>
      </c>
      <c r="AK638" s="31" t="s">
        <v>17976</v>
      </c>
      <c r="AL638" s="31" t="s">
        <v>8629</v>
      </c>
      <c r="AM638" s="31" t="s">
        <v>8055</v>
      </c>
      <c r="AN638" s="31"/>
      <c r="AO638" s="31"/>
      <c r="AP638" s="31" t="s">
        <v>33003</v>
      </c>
      <c r="AQ638" s="31" t="s">
        <v>18367</v>
      </c>
      <c r="AR638" s="31" t="s">
        <v>34145</v>
      </c>
      <c r="AS638" s="31" t="s">
        <v>34145</v>
      </c>
      <c r="AT638" s="31" t="str">
        <f>_xlfn.IFNA(VLOOKUP(D638,'[1]5. 1 Mei 2022'!$C$7:$F$60,4,FALSE),"")</f>
        <v/>
      </c>
      <c r="AU638" s="31"/>
      <c r="AV638" s="31" t="s">
        <v>20032</v>
      </c>
      <c r="AW638" s="31" t="s">
        <v>18367</v>
      </c>
      <c r="AX638" s="29">
        <f t="shared" si="96"/>
        <v>46320</v>
      </c>
      <c r="AY638" s="31" t="s">
        <v>26346</v>
      </c>
      <c r="AZ638" s="31" t="s">
        <v>33005</v>
      </c>
      <c r="BA638" s="30" t="s">
        <v>33003</v>
      </c>
      <c r="BB638" s="31" t="s">
        <v>22916</v>
      </c>
      <c r="BC638" s="31"/>
      <c r="BD638" s="31" t="s">
        <v>7980</v>
      </c>
      <c r="BE638" s="31" t="s">
        <v>7969</v>
      </c>
      <c r="BF638" s="31" t="s">
        <v>20032</v>
      </c>
      <c r="BG638" s="31"/>
      <c r="BH638" s="31"/>
      <c r="BI638" s="31"/>
      <c r="BJ638" s="31">
        <v>0</v>
      </c>
      <c r="BK638" s="31" t="str">
        <f t="shared" si="95"/>
        <v>II/c</v>
      </c>
      <c r="BL638" s="31"/>
      <c r="BM638" s="31"/>
      <c r="BN638" s="31"/>
      <c r="BO638" s="31"/>
      <c r="BP638" s="31"/>
      <c r="BQ638" s="31"/>
      <c r="BR638" s="31"/>
      <c r="BS638" s="31"/>
      <c r="BT638" s="31"/>
      <c r="BU638" s="31"/>
      <c r="BV638" s="31" t="s">
        <v>8466</v>
      </c>
      <c r="BW638" s="31">
        <f t="shared" ca="1" si="92"/>
        <v>7</v>
      </c>
      <c r="BX638" s="78">
        <f t="shared" ca="1" si="93"/>
        <v>3</v>
      </c>
      <c r="BY638" s="31" t="s">
        <v>25993</v>
      </c>
      <c r="BZ638" s="31"/>
      <c r="CA638" s="31" t="s">
        <v>2483</v>
      </c>
      <c r="CB638" s="31" t="s">
        <v>2406</v>
      </c>
      <c r="CC638" s="31"/>
      <c r="CD638" s="31"/>
      <c r="CE638" s="31" t="s">
        <v>20085</v>
      </c>
      <c r="CF638" s="31"/>
      <c r="CG638" s="31"/>
      <c r="CH638" s="31"/>
      <c r="CI638" s="31"/>
      <c r="CJ638" s="31"/>
      <c r="CK638" s="31"/>
      <c r="CL638" s="31" t="s">
        <v>28356</v>
      </c>
      <c r="CM638" s="31" t="s">
        <v>28357</v>
      </c>
      <c r="CN638" s="31">
        <v>124</v>
      </c>
      <c r="CO638" s="31" t="s">
        <v>39520</v>
      </c>
      <c r="CP638" s="31" t="s">
        <v>39606</v>
      </c>
      <c r="CQ638" s="31" t="s">
        <v>39609</v>
      </c>
      <c r="CR638" s="31">
        <v>6563</v>
      </c>
      <c r="CS638" s="31" t="s">
        <v>17858</v>
      </c>
      <c r="CT638" s="31" t="s">
        <v>17996</v>
      </c>
      <c r="CU638" s="31" t="s">
        <v>17997</v>
      </c>
      <c r="CV638" s="31" t="s">
        <v>18005</v>
      </c>
      <c r="CW638" s="31" t="s">
        <v>11798</v>
      </c>
      <c r="CX638" s="31" t="s">
        <v>3498</v>
      </c>
      <c r="CY638" s="31"/>
      <c r="CZ638" s="31"/>
      <c r="DA638" s="31"/>
      <c r="DB638" s="31" t="s">
        <v>11355</v>
      </c>
      <c r="DC638" s="31" t="s">
        <v>18668</v>
      </c>
      <c r="DD638" s="31" t="s">
        <v>18474</v>
      </c>
      <c r="DE638" s="31"/>
      <c r="DF638" s="31"/>
      <c r="DG638" s="31"/>
      <c r="DH638" s="31"/>
      <c r="DI638" s="31" t="s">
        <v>18569</v>
      </c>
      <c r="DJ638" s="31" t="s">
        <v>18570</v>
      </c>
      <c r="DK638" s="31"/>
      <c r="DL638" s="31"/>
      <c r="DM638" s="38" t="e">
        <v>#N/A</v>
      </c>
      <c r="DN638" s="38"/>
      <c r="DO638" s="35"/>
      <c r="DP638" s="31" t="s">
        <v>17972</v>
      </c>
      <c r="DQ638" s="31" t="s">
        <v>17973</v>
      </c>
      <c r="DR638" s="31"/>
      <c r="DS638" s="31" t="s">
        <v>38544</v>
      </c>
      <c r="DT638" s="31" t="s">
        <v>17974</v>
      </c>
      <c r="DU638" s="31">
        <v>3</v>
      </c>
      <c r="DV638" s="31" t="s">
        <v>32167</v>
      </c>
      <c r="DW638" s="31" t="s">
        <v>7980</v>
      </c>
      <c r="DX638" s="31" t="s">
        <v>7980</v>
      </c>
      <c r="DY638" s="31" t="s">
        <v>39800</v>
      </c>
      <c r="DZ638" s="52" t="s">
        <v>39798</v>
      </c>
      <c r="EA638" s="52" t="s">
        <v>39801</v>
      </c>
      <c r="EB638" s="31">
        <v>0</v>
      </c>
      <c r="EC638" s="31" t="s">
        <v>40168</v>
      </c>
      <c r="ED638" s="31" t="s">
        <v>41101</v>
      </c>
      <c r="EE638" s="31"/>
      <c r="EF638" s="31"/>
      <c r="EG638" s="31"/>
      <c r="EH638" s="31"/>
      <c r="EI638" s="31"/>
      <c r="EJ638" s="31"/>
    </row>
    <row r="639" spans="1:140" ht="23.25" customHeight="1">
      <c r="A639" s="25">
        <v>637</v>
      </c>
      <c r="B639" s="30" t="s">
        <v>16518</v>
      </c>
      <c r="C639" s="31" t="s">
        <v>14616</v>
      </c>
      <c r="D639" s="30" t="s">
        <v>26226</v>
      </c>
      <c r="E639" s="30"/>
      <c r="F639" s="30" t="s">
        <v>36262</v>
      </c>
      <c r="G639" s="31">
        <f t="shared" si="88"/>
        <v>58</v>
      </c>
      <c r="H639" s="72">
        <f t="shared" si="89"/>
        <v>55123</v>
      </c>
      <c r="I639" s="30" t="s">
        <v>35039</v>
      </c>
      <c r="J639" s="30" t="s">
        <v>34085</v>
      </c>
      <c r="K639" s="30" t="s">
        <v>34083</v>
      </c>
      <c r="L639" s="31" t="s">
        <v>16726</v>
      </c>
      <c r="M639" s="31" t="s">
        <v>3186</v>
      </c>
      <c r="N639" s="31" t="s">
        <v>5865</v>
      </c>
      <c r="O639" s="31" t="s">
        <v>5117</v>
      </c>
      <c r="P639" s="31" t="s">
        <v>25993</v>
      </c>
      <c r="Q639" s="31"/>
      <c r="R639" s="31"/>
      <c r="S639" s="31"/>
      <c r="T639" s="31"/>
      <c r="U639" s="31" t="s">
        <v>3908</v>
      </c>
      <c r="V639" s="31"/>
      <c r="W639" s="31" t="s">
        <v>6910</v>
      </c>
      <c r="X639" s="31" t="s">
        <v>14617</v>
      </c>
      <c r="Y639" s="31" t="e">
        <f t="shared" ca="1" si="90"/>
        <v>#VALUE!</v>
      </c>
      <c r="Z639" s="31" t="e">
        <f t="shared" ca="1" si="91"/>
        <v>#VALUE!</v>
      </c>
      <c r="AA639" s="31"/>
      <c r="AB639" s="31" t="s">
        <v>11144</v>
      </c>
      <c r="AC639" s="31" t="s">
        <v>34145</v>
      </c>
      <c r="AD639" s="31" t="s">
        <v>34145</v>
      </c>
      <c r="AE639" s="31"/>
      <c r="AF639" s="31" t="s">
        <v>24701</v>
      </c>
      <c r="AG639" s="31" t="s">
        <v>4322</v>
      </c>
      <c r="AH639" s="31" t="s">
        <v>4322</v>
      </c>
      <c r="AI639" s="31" t="s">
        <v>908</v>
      </c>
      <c r="AJ639" s="31" t="s">
        <v>15374</v>
      </c>
      <c r="AK639" s="31" t="s">
        <v>15375</v>
      </c>
      <c r="AL639" s="31" t="s">
        <v>13241</v>
      </c>
      <c r="AM639" s="31" t="s">
        <v>8055</v>
      </c>
      <c r="AN639" s="31"/>
      <c r="AO639" s="31"/>
      <c r="AP639" s="31" t="s">
        <v>33003</v>
      </c>
      <c r="AQ639" s="52" t="s">
        <v>35984</v>
      </c>
      <c r="AR639" s="31" t="s">
        <v>34145</v>
      </c>
      <c r="AS639" s="31" t="s">
        <v>34145</v>
      </c>
      <c r="AT639" s="31" t="s">
        <v>41691</v>
      </c>
      <c r="AU639" s="31"/>
      <c r="AV639" s="31" t="s">
        <v>20032</v>
      </c>
      <c r="AW639" s="31" t="s">
        <v>21740</v>
      </c>
      <c r="AX639" s="29">
        <f t="shared" si="96"/>
        <v>46467</v>
      </c>
      <c r="AY639" s="31" t="s">
        <v>26346</v>
      </c>
      <c r="AZ639" s="31" t="s">
        <v>33005</v>
      </c>
      <c r="BA639" s="30" t="s">
        <v>33003</v>
      </c>
      <c r="BB639" s="31" t="s">
        <v>41046</v>
      </c>
      <c r="BC639" s="31"/>
      <c r="BD639" s="31" t="s">
        <v>7980</v>
      </c>
      <c r="BE639" s="31" t="s">
        <v>7969</v>
      </c>
      <c r="BF639" s="31" t="s">
        <v>20032</v>
      </c>
      <c r="BG639" s="31"/>
      <c r="BH639" s="31"/>
      <c r="BI639" s="31"/>
      <c r="BJ639" s="31">
        <v>0</v>
      </c>
      <c r="BK639" s="31" t="str">
        <f t="shared" si="95"/>
        <v>II/c</v>
      </c>
      <c r="BL639" s="31"/>
      <c r="BM639" s="31"/>
      <c r="BN639" s="31"/>
      <c r="BO639" s="31"/>
      <c r="BP639" s="31"/>
      <c r="BQ639" s="31"/>
      <c r="BR639" s="31"/>
      <c r="BS639" s="31"/>
      <c r="BT639" s="31"/>
      <c r="BU639" s="31"/>
      <c r="BV639" s="31" t="s">
        <v>11743</v>
      </c>
      <c r="BW639" s="31">
        <f t="shared" ca="1" si="92"/>
        <v>8</v>
      </c>
      <c r="BX639" s="78">
        <f t="shared" ca="1" si="93"/>
        <v>3</v>
      </c>
      <c r="BY639" s="31" t="s">
        <v>25993</v>
      </c>
      <c r="BZ639" s="31"/>
      <c r="CA639" s="31" t="s">
        <v>2483</v>
      </c>
      <c r="CB639" s="31" t="s">
        <v>2406</v>
      </c>
      <c r="CC639" s="31"/>
      <c r="CD639" s="31"/>
      <c r="CE639" s="31" t="s">
        <v>20085</v>
      </c>
      <c r="CF639" s="31"/>
      <c r="CG639" s="31"/>
      <c r="CH639" s="31"/>
      <c r="CI639" s="31"/>
      <c r="CJ639" s="31"/>
      <c r="CK639" s="31"/>
      <c r="CL639" s="31" t="s">
        <v>31145</v>
      </c>
      <c r="CM639" s="31" t="s">
        <v>31146</v>
      </c>
      <c r="CN639" s="31">
        <v>125</v>
      </c>
      <c r="CO639" s="31" t="s">
        <v>32951</v>
      </c>
      <c r="CP639" s="31" t="s">
        <v>31146</v>
      </c>
      <c r="CQ639" s="31">
        <v>125</v>
      </c>
      <c r="CR639" s="31">
        <v>4839</v>
      </c>
      <c r="CS639" s="31" t="s">
        <v>13299</v>
      </c>
      <c r="CT639" s="31" t="s">
        <v>15453</v>
      </c>
      <c r="CU639" s="31" t="s">
        <v>15454</v>
      </c>
      <c r="CV639" s="31" t="s">
        <v>15460</v>
      </c>
      <c r="CW639" s="31" t="s">
        <v>11798</v>
      </c>
      <c r="CX639" s="31" t="s">
        <v>15413</v>
      </c>
      <c r="CY639" s="31"/>
      <c r="CZ639" s="31"/>
      <c r="DA639" s="31"/>
      <c r="DB639" s="31" t="s">
        <v>11355</v>
      </c>
      <c r="DC639" s="31" t="s">
        <v>18668</v>
      </c>
      <c r="DD639" s="31" t="s">
        <v>18474</v>
      </c>
      <c r="DE639" s="31"/>
      <c r="DF639" s="31"/>
      <c r="DG639" s="31"/>
      <c r="DH639" s="31"/>
      <c r="DI639" s="31" t="s">
        <v>25077</v>
      </c>
      <c r="DJ639" s="31" t="s">
        <v>25042</v>
      </c>
      <c r="DK639" s="31"/>
      <c r="DL639" s="31"/>
      <c r="DM639" s="38" t="s">
        <v>15539</v>
      </c>
      <c r="DN639" s="38"/>
      <c r="DO639" s="35"/>
      <c r="DP639" s="31" t="s">
        <v>15371</v>
      </c>
      <c r="DQ639" s="31" t="s">
        <v>15372</v>
      </c>
      <c r="DR639" s="31"/>
      <c r="DS639" s="31" t="s">
        <v>27768</v>
      </c>
      <c r="DT639" s="31" t="s">
        <v>15373</v>
      </c>
      <c r="DU639" s="31">
        <v>3</v>
      </c>
      <c r="DV639" s="31" t="s">
        <v>32167</v>
      </c>
      <c r="DW639" s="31" t="s">
        <v>7980</v>
      </c>
      <c r="DX639" s="31" t="s">
        <v>7980</v>
      </c>
      <c r="DY639" s="31" t="s">
        <v>28863</v>
      </c>
      <c r="DZ639" s="31" t="s">
        <v>18545</v>
      </c>
      <c r="EA639" s="31"/>
      <c r="EB639" s="31">
        <v>0</v>
      </c>
      <c r="EC639" s="31" t="s">
        <v>40168</v>
      </c>
      <c r="ED639" s="31" t="s">
        <v>41101</v>
      </c>
      <c r="EE639" s="31"/>
      <c r="EF639" s="31"/>
      <c r="EG639" s="31"/>
      <c r="EH639" s="31"/>
      <c r="EI639" s="31"/>
      <c r="EJ639" s="31"/>
    </row>
    <row r="640" spans="1:140" ht="23.25" customHeight="1">
      <c r="A640" s="25">
        <v>638</v>
      </c>
      <c r="B640" s="30" t="s">
        <v>8230</v>
      </c>
      <c r="C640" s="31" t="s">
        <v>6935</v>
      </c>
      <c r="D640" s="30" t="s">
        <v>2665</v>
      </c>
      <c r="E640" s="30"/>
      <c r="F640" s="30" t="s">
        <v>36255</v>
      </c>
      <c r="G640" s="31">
        <f t="shared" si="88"/>
        <v>58</v>
      </c>
      <c r="H640" s="72">
        <f t="shared" si="89"/>
        <v>53448</v>
      </c>
      <c r="I640" s="30"/>
      <c r="J640" s="30" t="s">
        <v>34084</v>
      </c>
      <c r="K640" s="30" t="s">
        <v>4318</v>
      </c>
      <c r="L640" s="31" t="s">
        <v>4318</v>
      </c>
      <c r="M640" s="31" t="s">
        <v>3186</v>
      </c>
      <c r="N640" s="31" t="s">
        <v>3311</v>
      </c>
      <c r="O640" s="31" t="s">
        <v>2534</v>
      </c>
      <c r="P640" s="31" t="s">
        <v>30542</v>
      </c>
      <c r="Q640" s="31"/>
      <c r="R640" s="31">
        <v>8</v>
      </c>
      <c r="S640" s="31">
        <v>4</v>
      </c>
      <c r="T640" s="31"/>
      <c r="U640" s="31">
        <v>1301</v>
      </c>
      <c r="V640" s="31" t="s">
        <v>322</v>
      </c>
      <c r="W640" s="31" t="s">
        <v>6910</v>
      </c>
      <c r="X640" s="31" t="s">
        <v>6793</v>
      </c>
      <c r="Y640" s="31" t="e">
        <f t="shared" ca="1" si="90"/>
        <v>#VALUE!</v>
      </c>
      <c r="Z640" s="31" t="e">
        <f t="shared" ca="1" si="91"/>
        <v>#VALUE!</v>
      </c>
      <c r="AA640" s="31"/>
      <c r="AB640" s="31" t="s">
        <v>11160</v>
      </c>
      <c r="AC640" s="31" t="s">
        <v>34147</v>
      </c>
      <c r="AD640" s="31" t="s">
        <v>34147</v>
      </c>
      <c r="AE640" s="31"/>
      <c r="AF640" s="31" t="s">
        <v>24699</v>
      </c>
      <c r="AG640" s="31" t="s">
        <v>5852</v>
      </c>
      <c r="AH640" s="31" t="s">
        <v>5852</v>
      </c>
      <c r="AI640" s="31" t="s">
        <v>908</v>
      </c>
      <c r="AJ640" s="31"/>
      <c r="AK640" s="31"/>
      <c r="AL640" s="31">
        <v>2009</v>
      </c>
      <c r="AM640" s="31"/>
      <c r="AN640" s="31"/>
      <c r="AO640" s="31"/>
      <c r="AP640" s="31" t="s">
        <v>33022</v>
      </c>
      <c r="AQ640" s="31"/>
      <c r="AR640" s="31" t="s">
        <v>34147</v>
      </c>
      <c r="AS640" s="31" t="s">
        <v>34147</v>
      </c>
      <c r="AT640" s="31" t="str">
        <f>_xlfn.IFNA(VLOOKUP(D640,'[1]5. 1 Mei 2022'!$C$7:$F$60,4,FALSE),"")</f>
        <v/>
      </c>
      <c r="AU640" s="31"/>
      <c r="AV640" s="31" t="s">
        <v>8001</v>
      </c>
      <c r="AW640" s="31"/>
      <c r="AX640" s="29">
        <f t="shared" si="96"/>
        <v>1903</v>
      </c>
      <c r="AY640" s="31" t="s">
        <v>26346</v>
      </c>
      <c r="AZ640" s="31" t="s">
        <v>33023</v>
      </c>
      <c r="BA640" s="30" t="s">
        <v>33022</v>
      </c>
      <c r="BB640" s="31"/>
      <c r="BC640" s="31"/>
      <c r="BD640" s="31" t="s">
        <v>8125</v>
      </c>
      <c r="BE640" s="31" t="s">
        <v>7973</v>
      </c>
      <c r="BF640" s="31" t="s">
        <v>8001</v>
      </c>
      <c r="BG640" s="31"/>
      <c r="BH640" s="31"/>
      <c r="BI640" s="31" t="s">
        <v>8125</v>
      </c>
      <c r="BJ640" s="31" t="s">
        <v>20299</v>
      </c>
      <c r="BK640" s="31" t="str">
        <f t="shared" si="95"/>
        <v>III/b</v>
      </c>
      <c r="BL640" s="31" t="s">
        <v>8077</v>
      </c>
      <c r="BM640" s="31"/>
      <c r="BN640" s="31"/>
      <c r="BO640" s="31"/>
      <c r="BP640" s="31"/>
      <c r="BQ640" s="31" t="s">
        <v>20299</v>
      </c>
      <c r="BR640" s="31" t="s">
        <v>26137</v>
      </c>
      <c r="BS640" s="31" t="s">
        <v>30450</v>
      </c>
      <c r="BT640" s="31" t="s">
        <v>3296</v>
      </c>
      <c r="BU640" s="31" t="s">
        <v>2918</v>
      </c>
      <c r="BV640" s="31" t="s">
        <v>1779</v>
      </c>
      <c r="BW640" s="31">
        <f t="shared" ca="1" si="92"/>
        <v>12</v>
      </c>
      <c r="BX640" s="78">
        <f t="shared" ca="1" si="93"/>
        <v>3</v>
      </c>
      <c r="BY640" s="31"/>
      <c r="BZ640" s="31"/>
      <c r="CA640" s="31" t="s">
        <v>2483</v>
      </c>
      <c r="CB640" s="31" t="s">
        <v>2406</v>
      </c>
      <c r="CC640" s="31" t="s">
        <v>1498</v>
      </c>
      <c r="CD640" s="31" t="s">
        <v>1498</v>
      </c>
      <c r="CE640" s="31" t="s">
        <v>20085</v>
      </c>
      <c r="CF640" s="31"/>
      <c r="CG640" s="31"/>
      <c r="CH640" s="31"/>
      <c r="CI640" s="31"/>
      <c r="CJ640" s="31"/>
      <c r="CK640" s="31"/>
      <c r="CL640" s="31" t="s">
        <v>39007</v>
      </c>
      <c r="CM640" s="52" t="s">
        <v>33378</v>
      </c>
      <c r="CN640" s="31">
        <v>127</v>
      </c>
      <c r="CO640" s="31" t="s">
        <v>39601</v>
      </c>
      <c r="CP640" s="31" t="s">
        <v>33378</v>
      </c>
      <c r="CQ640" s="31">
        <v>127</v>
      </c>
      <c r="CR640" s="31">
        <v>4482</v>
      </c>
      <c r="CS640" s="31" t="s">
        <v>3197</v>
      </c>
      <c r="CT640" s="31"/>
      <c r="CU640" s="31" t="s">
        <v>3195</v>
      </c>
      <c r="CV640" s="31" t="s">
        <v>8534</v>
      </c>
      <c r="CW640" s="31" t="s">
        <v>11148</v>
      </c>
      <c r="CX640" s="31" t="s">
        <v>6176</v>
      </c>
      <c r="CY640" s="31"/>
      <c r="CZ640" s="31"/>
      <c r="DA640" s="31"/>
      <c r="DB640" s="31" t="s">
        <v>8691</v>
      </c>
      <c r="DC640" s="31"/>
      <c r="DD640" s="31"/>
      <c r="DE640" s="31"/>
      <c r="DF640" s="31"/>
      <c r="DG640" s="31"/>
      <c r="DH640" s="31"/>
      <c r="DI640" s="31" t="s">
        <v>15790</v>
      </c>
      <c r="DJ640" s="31" t="s">
        <v>3660</v>
      </c>
      <c r="DK640" s="31"/>
      <c r="DL640" s="31"/>
      <c r="DM640" s="38" t="s">
        <v>9637</v>
      </c>
      <c r="DN640" s="38"/>
      <c r="DO640" s="35" t="s">
        <v>31510</v>
      </c>
      <c r="DP640" s="31" t="s">
        <v>14853</v>
      </c>
      <c r="DQ640" s="31" t="s">
        <v>3952</v>
      </c>
      <c r="DR640" s="31"/>
      <c r="DS640" s="31" t="s">
        <v>27272</v>
      </c>
      <c r="DT640" s="31" t="s">
        <v>37583</v>
      </c>
      <c r="DU640" s="31">
        <v>2</v>
      </c>
      <c r="DV640" s="31" t="s">
        <v>32164</v>
      </c>
      <c r="DW640" s="31"/>
      <c r="DX640" s="31"/>
      <c r="DY640" s="31" t="s">
        <v>34697</v>
      </c>
      <c r="DZ640" s="29">
        <v>44550</v>
      </c>
      <c r="EA640" s="29">
        <v>45772</v>
      </c>
      <c r="EB640" s="31">
        <v>1069953</v>
      </c>
      <c r="EC640" s="31" t="s">
        <v>8001</v>
      </c>
      <c r="ED640" s="31" t="s">
        <v>41101</v>
      </c>
      <c r="EE640" s="31"/>
      <c r="EF640" s="31"/>
      <c r="EG640" s="31"/>
      <c r="EH640" s="31"/>
      <c r="EI640" s="31"/>
      <c r="EJ640" s="31"/>
    </row>
    <row r="641" spans="1:140" ht="23.25" customHeight="1">
      <c r="A641" s="25">
        <v>639</v>
      </c>
      <c r="B641" s="30" t="s">
        <v>24233</v>
      </c>
      <c r="C641" s="31" t="s">
        <v>6668</v>
      </c>
      <c r="D641" s="30" t="s">
        <v>6668</v>
      </c>
      <c r="E641" s="30"/>
      <c r="F641" s="30" t="s">
        <v>36254</v>
      </c>
      <c r="G641" s="31">
        <f t="shared" si="88"/>
        <v>58</v>
      </c>
      <c r="H641" s="72">
        <f t="shared" si="89"/>
        <v>51075</v>
      </c>
      <c r="I641" s="30"/>
      <c r="J641" s="30" t="s">
        <v>34084</v>
      </c>
      <c r="K641" s="30" t="s">
        <v>4318</v>
      </c>
      <c r="L641" s="31" t="s">
        <v>4318</v>
      </c>
      <c r="M641" s="31" t="s">
        <v>6378</v>
      </c>
      <c r="N641" s="31" t="s">
        <v>4008</v>
      </c>
      <c r="O641" s="31" t="s">
        <v>4320</v>
      </c>
      <c r="P641" s="52" t="s">
        <v>35985</v>
      </c>
      <c r="Q641" s="31" t="s">
        <v>41915</v>
      </c>
      <c r="R641" s="31">
        <v>11</v>
      </c>
      <c r="S641" s="31">
        <v>4</v>
      </c>
      <c r="T641" s="31"/>
      <c r="U641" s="31">
        <v>1674</v>
      </c>
      <c r="V641" s="31"/>
      <c r="W641" s="31" t="s">
        <v>7831</v>
      </c>
      <c r="X641" s="31" t="s">
        <v>5522</v>
      </c>
      <c r="Y641" s="31">
        <f t="shared" ca="1" si="90"/>
        <v>42</v>
      </c>
      <c r="Z641" s="31" t="str">
        <f t="shared" ca="1" si="91"/>
        <v>36-45</v>
      </c>
      <c r="AA641" s="31"/>
      <c r="AB641" s="31" t="s">
        <v>11144</v>
      </c>
      <c r="AC641" s="31" t="s">
        <v>34145</v>
      </c>
      <c r="AD641" s="31" t="s">
        <v>34145</v>
      </c>
      <c r="AE641" s="31"/>
      <c r="AF641" s="31" t="s">
        <v>24701</v>
      </c>
      <c r="AG641" s="31" t="s">
        <v>4322</v>
      </c>
      <c r="AH641" s="31" t="s">
        <v>4322</v>
      </c>
      <c r="AI641" s="31" t="s">
        <v>908</v>
      </c>
      <c r="AJ641" s="31" t="s">
        <v>7484</v>
      </c>
      <c r="AK641" s="31" t="s">
        <v>7485</v>
      </c>
      <c r="AL641" s="31" t="s">
        <v>7486</v>
      </c>
      <c r="AM641" s="31" t="s">
        <v>7487</v>
      </c>
      <c r="AN641" s="31"/>
      <c r="AO641" s="31"/>
      <c r="AP641" s="31" t="s">
        <v>3619</v>
      </c>
      <c r="AQ641" s="31" t="s">
        <v>12247</v>
      </c>
      <c r="AR641" s="31" t="s">
        <v>34145</v>
      </c>
      <c r="AS641" s="31" t="s">
        <v>34145</v>
      </c>
      <c r="AT641" s="31" t="str">
        <f>_xlfn.IFNA(VLOOKUP(D641,'[1]5. 1 Mei 2022'!$C$7:$F$60,4,FALSE),"")</f>
        <v/>
      </c>
      <c r="AU641" s="31"/>
      <c r="AV641" s="31" t="s">
        <v>20034</v>
      </c>
      <c r="AW641" s="31" t="s">
        <v>7696</v>
      </c>
      <c r="AX641" s="29">
        <f t="shared" si="96"/>
        <v>44371</v>
      </c>
      <c r="AY641" s="31" t="s">
        <v>26346</v>
      </c>
      <c r="AZ641" s="31" t="s">
        <v>225</v>
      </c>
      <c r="BA641" s="30" t="s">
        <v>3619</v>
      </c>
      <c r="BB641" s="31" t="s">
        <v>17505</v>
      </c>
      <c r="BC641" s="31"/>
      <c r="BD641" s="31" t="s">
        <v>1759</v>
      </c>
      <c r="BE641" s="31" t="s">
        <v>7969</v>
      </c>
      <c r="BF641" s="31" t="s">
        <v>20034</v>
      </c>
      <c r="BG641" s="31"/>
      <c r="BH641" s="31"/>
      <c r="BI641" s="31" t="s">
        <v>8136</v>
      </c>
      <c r="BJ641" s="31" t="s">
        <v>20275</v>
      </c>
      <c r="BK641" s="31" t="str">
        <f t="shared" si="95"/>
        <v>III/c</v>
      </c>
      <c r="BL641" s="31" t="s">
        <v>8077</v>
      </c>
      <c r="BM641" s="31"/>
      <c r="BN641" s="31"/>
      <c r="BO641" s="31"/>
      <c r="BP641" s="31" t="s">
        <v>1498</v>
      </c>
      <c r="BQ641" s="31" t="s">
        <v>3185</v>
      </c>
      <c r="BR641" s="52" t="s">
        <v>24067</v>
      </c>
      <c r="BS641" s="31" t="s">
        <v>41806</v>
      </c>
      <c r="BT641" s="31" t="s">
        <v>3163</v>
      </c>
      <c r="BU641" s="31" t="s">
        <v>718</v>
      </c>
      <c r="BV641" s="31" t="s">
        <v>6786</v>
      </c>
      <c r="BW641" s="31">
        <f t="shared" ca="1" si="92"/>
        <v>13</v>
      </c>
      <c r="BX641" s="78">
        <f t="shared" ca="1" si="93"/>
        <v>3</v>
      </c>
      <c r="BY641" s="31"/>
      <c r="BZ641" s="31"/>
      <c r="CA641" s="31" t="s">
        <v>2483</v>
      </c>
      <c r="CB641" s="31" t="s">
        <v>2519</v>
      </c>
      <c r="CC641" s="31">
        <v>2</v>
      </c>
      <c r="CD641" s="31">
        <v>1</v>
      </c>
      <c r="CE641" s="31" t="s">
        <v>20085</v>
      </c>
      <c r="CF641" s="31"/>
      <c r="CG641" s="31"/>
      <c r="CH641" s="31"/>
      <c r="CI641" s="31"/>
      <c r="CJ641" s="31"/>
      <c r="CK641" s="31"/>
      <c r="CL641" s="31" t="s">
        <v>22506</v>
      </c>
      <c r="CM641" s="31" t="s">
        <v>21969</v>
      </c>
      <c r="CN641" s="31">
        <v>123</v>
      </c>
      <c r="CO641" s="31" t="s">
        <v>25407</v>
      </c>
      <c r="CP641" s="31" t="s">
        <v>21969</v>
      </c>
      <c r="CQ641" s="31">
        <v>123</v>
      </c>
      <c r="CR641" s="31">
        <v>4311</v>
      </c>
      <c r="CS641" s="31" t="s">
        <v>6284</v>
      </c>
      <c r="CT641" s="31"/>
      <c r="CU641" s="31" t="s">
        <v>1053</v>
      </c>
      <c r="CV641" s="31" t="s">
        <v>8375</v>
      </c>
      <c r="CW641" s="31" t="s">
        <v>8376</v>
      </c>
      <c r="CX641" s="31" t="s">
        <v>8346</v>
      </c>
      <c r="CY641" s="31"/>
      <c r="CZ641" s="31"/>
      <c r="DA641" s="31"/>
      <c r="DB641" s="31" t="s">
        <v>15747</v>
      </c>
      <c r="DC641" s="31" t="s">
        <v>15757</v>
      </c>
      <c r="DD641" s="31" t="s">
        <v>15746</v>
      </c>
      <c r="DE641" s="31"/>
      <c r="DF641" s="31"/>
      <c r="DG641" s="31"/>
      <c r="DH641" s="31"/>
      <c r="DI641" s="31" t="s">
        <v>24810</v>
      </c>
      <c r="DJ641" s="31" t="s">
        <v>24811</v>
      </c>
      <c r="DK641" s="31" t="s">
        <v>25645</v>
      </c>
      <c r="DL641" s="31" t="s">
        <v>13888</v>
      </c>
      <c r="DM641" s="38" t="s">
        <v>9332</v>
      </c>
      <c r="DN641" s="38"/>
      <c r="DO641" s="35">
        <v>0</v>
      </c>
      <c r="DP641" s="31" t="s">
        <v>19430</v>
      </c>
      <c r="DQ641" s="31" t="s">
        <v>19431</v>
      </c>
      <c r="DR641" s="31" t="s">
        <v>20493</v>
      </c>
      <c r="DS641" s="31" t="s">
        <v>26974</v>
      </c>
      <c r="DT641" s="31"/>
      <c r="DU641" s="31">
        <v>2</v>
      </c>
      <c r="DV641" s="31" t="s">
        <v>32167</v>
      </c>
      <c r="DW641" s="31" t="s">
        <v>1759</v>
      </c>
      <c r="DX641" s="31" t="s">
        <v>1759</v>
      </c>
      <c r="DY641" s="31" t="s">
        <v>40588</v>
      </c>
      <c r="DZ641" s="52" t="s">
        <v>40579</v>
      </c>
      <c r="EA641" s="52" t="s">
        <v>40589</v>
      </c>
      <c r="EB641" s="31">
        <v>0</v>
      </c>
      <c r="EC641" s="31" t="s">
        <v>40168</v>
      </c>
      <c r="ED641" s="31" t="s">
        <v>41101</v>
      </c>
      <c r="EE641" s="31"/>
      <c r="EF641" s="31"/>
      <c r="EG641" s="31"/>
      <c r="EH641" s="31"/>
      <c r="EI641" s="31"/>
      <c r="EJ641" s="31"/>
    </row>
    <row r="642" spans="1:140" ht="23.25" customHeight="1">
      <c r="A642" s="25">
        <v>640</v>
      </c>
      <c r="B642" s="30" t="s">
        <v>24106</v>
      </c>
      <c r="C642" s="31">
        <v>140364024</v>
      </c>
      <c r="D642" s="30" t="s">
        <v>1269</v>
      </c>
      <c r="E642" s="30"/>
      <c r="F642" s="30" t="s">
        <v>36254</v>
      </c>
      <c r="G642" s="31">
        <f t="shared" si="88"/>
        <v>58</v>
      </c>
      <c r="H642" s="72">
        <f t="shared" si="89"/>
        <v>48914</v>
      </c>
      <c r="I642" s="30"/>
      <c r="J642" s="30" t="s">
        <v>34084</v>
      </c>
      <c r="K642" s="30" t="s">
        <v>4318</v>
      </c>
      <c r="L642" s="31" t="s">
        <v>4318</v>
      </c>
      <c r="M642" s="31" t="s">
        <v>3186</v>
      </c>
      <c r="N642" s="31" t="s">
        <v>5797</v>
      </c>
      <c r="O642" s="31" t="s">
        <v>5271</v>
      </c>
      <c r="P642" s="31" t="s">
        <v>23973</v>
      </c>
      <c r="Q642" s="31"/>
      <c r="R642" s="31">
        <v>22</v>
      </c>
      <c r="S642" s="31">
        <v>0</v>
      </c>
      <c r="T642" s="31"/>
      <c r="U642" s="31">
        <v>1048</v>
      </c>
      <c r="V642" s="31"/>
      <c r="W642" s="31" t="s">
        <v>17614</v>
      </c>
      <c r="X642" s="31" t="s">
        <v>836</v>
      </c>
      <c r="Y642" s="31">
        <f t="shared" ca="1" si="90"/>
        <v>48</v>
      </c>
      <c r="Z642" s="31" t="str">
        <f t="shared" ca="1" si="91"/>
        <v>46-58</v>
      </c>
      <c r="AA642" s="31"/>
      <c r="AB642" s="31" t="s">
        <v>11144</v>
      </c>
      <c r="AC642" s="31" t="s">
        <v>34145</v>
      </c>
      <c r="AD642" s="31" t="s">
        <v>34145</v>
      </c>
      <c r="AE642" s="31"/>
      <c r="AF642" s="31" t="s">
        <v>24701</v>
      </c>
      <c r="AG642" s="31" t="s">
        <v>4322</v>
      </c>
      <c r="AH642" s="31" t="s">
        <v>4322</v>
      </c>
      <c r="AI642" s="31" t="s">
        <v>908</v>
      </c>
      <c r="AJ642" s="31">
        <v>93044</v>
      </c>
      <c r="AK642" s="31" t="s">
        <v>17049</v>
      </c>
      <c r="AL642" s="31" t="s">
        <v>17050</v>
      </c>
      <c r="AM642" s="31" t="s">
        <v>17051</v>
      </c>
      <c r="AN642" s="31"/>
      <c r="AO642" s="31"/>
      <c r="AP642" s="31" t="s">
        <v>2307</v>
      </c>
      <c r="AQ642" s="52" t="s">
        <v>24630</v>
      </c>
      <c r="AR642" s="31" t="s">
        <v>34145</v>
      </c>
      <c r="AS642" s="31" t="s">
        <v>34145</v>
      </c>
      <c r="AT642" s="31" t="s">
        <v>36090</v>
      </c>
      <c r="AU642" s="31"/>
      <c r="AV642" s="31" t="s">
        <v>20033</v>
      </c>
      <c r="AW642" s="31" t="s">
        <v>31614</v>
      </c>
      <c r="AX642" s="29">
        <f t="shared" si="96"/>
        <v>46348</v>
      </c>
      <c r="AY642" s="31" t="s">
        <v>26346</v>
      </c>
      <c r="AZ642" s="31" t="s">
        <v>6924</v>
      </c>
      <c r="BA642" s="30" t="s">
        <v>2307</v>
      </c>
      <c r="BB642" s="31"/>
      <c r="BC642" s="31"/>
      <c r="BD642" s="31" t="s">
        <v>7997</v>
      </c>
      <c r="BE642" s="31" t="s">
        <v>7969</v>
      </c>
      <c r="BF642" s="31" t="s">
        <v>20033</v>
      </c>
      <c r="BG642" s="31"/>
      <c r="BH642" s="31"/>
      <c r="BI642" s="31" t="s">
        <v>8136</v>
      </c>
      <c r="BJ642" s="31" t="s">
        <v>3185</v>
      </c>
      <c r="BK642" s="31" t="str">
        <f t="shared" si="95"/>
        <v>III/d</v>
      </c>
      <c r="BL642" s="31" t="s">
        <v>8077</v>
      </c>
      <c r="BM642" s="31"/>
      <c r="BN642" s="31"/>
      <c r="BO642" s="31"/>
      <c r="BP642" s="31" t="s">
        <v>1498</v>
      </c>
      <c r="BQ642" s="31" t="s">
        <v>3185</v>
      </c>
      <c r="BR642" s="31" t="s">
        <v>21838</v>
      </c>
      <c r="BS642" s="31" t="s">
        <v>24017</v>
      </c>
      <c r="BT642" s="31" t="s">
        <v>3388</v>
      </c>
      <c r="BU642" s="31"/>
      <c r="BV642" s="31" t="s">
        <v>1171</v>
      </c>
      <c r="BW642" s="31">
        <f t="shared" ca="1" si="92"/>
        <v>26</v>
      </c>
      <c r="BX642" s="78">
        <f t="shared" ca="1" si="93"/>
        <v>2</v>
      </c>
      <c r="BY642" s="31"/>
      <c r="BZ642" s="31"/>
      <c r="CA642" s="31" t="s">
        <v>2483</v>
      </c>
      <c r="CB642" s="31" t="s">
        <v>2519</v>
      </c>
      <c r="CC642" s="31">
        <v>2</v>
      </c>
      <c r="CD642" s="31">
        <v>1</v>
      </c>
      <c r="CE642" s="31" t="s">
        <v>20085</v>
      </c>
      <c r="CF642" s="31"/>
      <c r="CG642" s="31"/>
      <c r="CH642" s="31"/>
      <c r="CI642" s="31"/>
      <c r="CJ642" s="31"/>
      <c r="CK642" s="31"/>
      <c r="CL642" s="31" t="s">
        <v>22507</v>
      </c>
      <c r="CM642" s="31" t="s">
        <v>22069</v>
      </c>
      <c r="CN642" s="31">
        <v>123</v>
      </c>
      <c r="CO642" s="31" t="s">
        <v>28594</v>
      </c>
      <c r="CP642" s="31" t="s">
        <v>22069</v>
      </c>
      <c r="CQ642" s="31">
        <v>123</v>
      </c>
      <c r="CR642" s="31">
        <v>3401</v>
      </c>
      <c r="CS642" s="31"/>
      <c r="CT642" s="31"/>
      <c r="CU642" s="31"/>
      <c r="CV642" s="31" t="s">
        <v>18487</v>
      </c>
      <c r="CW642" s="31" t="s">
        <v>18488</v>
      </c>
      <c r="CX642" s="31" t="s">
        <v>15686</v>
      </c>
      <c r="CY642" s="31"/>
      <c r="CZ642" s="31"/>
      <c r="DA642" s="31"/>
      <c r="DB642" s="31" t="s">
        <v>15747</v>
      </c>
      <c r="DC642" s="31" t="s">
        <v>15750</v>
      </c>
      <c r="DD642" s="31" t="s">
        <v>15746</v>
      </c>
      <c r="DE642" s="31"/>
      <c r="DF642" s="31"/>
      <c r="DG642" s="31"/>
      <c r="DH642" s="31"/>
      <c r="DI642" s="31" t="s">
        <v>24810</v>
      </c>
      <c r="DJ642" s="31" t="s">
        <v>24811</v>
      </c>
      <c r="DK642" s="31"/>
      <c r="DL642" s="31"/>
      <c r="DM642" s="38" t="s">
        <v>9201</v>
      </c>
      <c r="DN642" s="38"/>
      <c r="DO642" s="35">
        <v>0</v>
      </c>
      <c r="DP642" s="31" t="s">
        <v>31298</v>
      </c>
      <c r="DQ642" s="31" t="s">
        <v>14319</v>
      </c>
      <c r="DR642" s="31"/>
      <c r="DS642" s="31" t="s">
        <v>26833</v>
      </c>
      <c r="DT642" s="31" t="s">
        <v>37584</v>
      </c>
      <c r="DU642" s="31">
        <v>1</v>
      </c>
      <c r="DV642" s="31" t="s">
        <v>32164</v>
      </c>
      <c r="DW642" s="31" t="s">
        <v>7997</v>
      </c>
      <c r="DX642" s="31" t="s">
        <v>7997</v>
      </c>
      <c r="DY642" s="31" t="s">
        <v>25804</v>
      </c>
      <c r="DZ642" s="31" t="s">
        <v>25805</v>
      </c>
      <c r="EA642" s="31"/>
      <c r="EB642" s="31">
        <v>215187</v>
      </c>
      <c r="EC642" s="31" t="s">
        <v>40168</v>
      </c>
      <c r="ED642" s="31" t="s">
        <v>41101</v>
      </c>
      <c r="EE642" s="31"/>
      <c r="EF642" s="31"/>
      <c r="EG642" s="31"/>
      <c r="EH642" s="31"/>
      <c r="EI642" s="31"/>
      <c r="EJ642" s="31"/>
    </row>
    <row r="643" spans="1:140" ht="23.25" customHeight="1">
      <c r="A643" s="25">
        <v>641</v>
      </c>
      <c r="B643" s="30" t="s">
        <v>24379</v>
      </c>
      <c r="C643" s="31">
        <v>140307477</v>
      </c>
      <c r="D643" s="30" t="s">
        <v>656</v>
      </c>
      <c r="E643" s="30"/>
      <c r="F643" s="30" t="s">
        <v>36254</v>
      </c>
      <c r="G643" s="31">
        <f t="shared" ref="G643:G706" si="97">IF(F643="Ahli Madya",60,IF(F643="Ahli Utama",65,58))</f>
        <v>58</v>
      </c>
      <c r="H643" s="72">
        <f t="shared" ref="H643:H706" si="98">DATE(YEAR(X643)+G643,MONTH(X643)+1,1)</f>
        <v>48853</v>
      </c>
      <c r="I643" s="30"/>
      <c r="J643" s="30" t="s">
        <v>34084</v>
      </c>
      <c r="K643" s="30" t="s">
        <v>4318</v>
      </c>
      <c r="L643" s="31" t="s">
        <v>4318</v>
      </c>
      <c r="M643" s="31" t="s">
        <v>3186</v>
      </c>
      <c r="N643" s="31" t="s">
        <v>5797</v>
      </c>
      <c r="O643" s="31" t="s">
        <v>5271</v>
      </c>
      <c r="P643" s="31" t="s">
        <v>2144</v>
      </c>
      <c r="Q643" s="31"/>
      <c r="R643" s="31">
        <v>20</v>
      </c>
      <c r="S643" s="31">
        <v>0</v>
      </c>
      <c r="T643" s="31"/>
      <c r="U643" s="31">
        <v>1365</v>
      </c>
      <c r="V643" s="31"/>
      <c r="W643" s="31" t="s">
        <v>6910</v>
      </c>
      <c r="X643" s="31" t="s">
        <v>4733</v>
      </c>
      <c r="Y643" s="31" t="e">
        <f t="shared" ref="Y643:Y706" ca="1" si="99">YEAR(NOW())-YEAR(X643)</f>
        <v>#VALUE!</v>
      </c>
      <c r="Z643" s="31" t="e">
        <f t="shared" ref="Z643:Z706" ca="1" si="100">IF(AND(Y643&gt;=21,Y643&lt;=35),"21-35",IF(AND(Y643&gt;35,Y643&lt;=45),"36-45",IF(AND(Y643&gt;45,Y643&lt;=58),"46-58",IF(Y643&gt;58,"Lebih dari 58",0))))</f>
        <v>#VALUE!</v>
      </c>
      <c r="AA643" s="31"/>
      <c r="AB643" s="31" t="s">
        <v>11144</v>
      </c>
      <c r="AC643" s="31" t="s">
        <v>34145</v>
      </c>
      <c r="AD643" s="31" t="s">
        <v>34145</v>
      </c>
      <c r="AE643" s="31"/>
      <c r="AF643" s="31" t="s">
        <v>24701</v>
      </c>
      <c r="AG643" s="31" t="s">
        <v>4322</v>
      </c>
      <c r="AH643" s="31" t="s">
        <v>4322</v>
      </c>
      <c r="AI643" s="31" t="s">
        <v>908</v>
      </c>
      <c r="AJ643" s="31">
        <v>10179</v>
      </c>
      <c r="AK643" s="31" t="s">
        <v>2182</v>
      </c>
      <c r="AL643" s="31" t="s">
        <v>5122</v>
      </c>
      <c r="AM643" s="31" t="s">
        <v>4983</v>
      </c>
      <c r="AN643" s="31"/>
      <c r="AO643" s="31"/>
      <c r="AP643" s="31" t="s">
        <v>33003</v>
      </c>
      <c r="AQ643" s="31" t="s">
        <v>16037</v>
      </c>
      <c r="AR643" s="31" t="s">
        <v>34145</v>
      </c>
      <c r="AS643" s="31" t="s">
        <v>34145</v>
      </c>
      <c r="AT643" s="31" t="str">
        <f>_xlfn.IFNA(VLOOKUP(D643,'[1]5. 1 Mei 2022'!$C$7:$F$60,4,FALSE),"")</f>
        <v/>
      </c>
      <c r="AU643" s="31"/>
      <c r="AV643" s="31" t="s">
        <v>20033</v>
      </c>
      <c r="AW643" s="31" t="s">
        <v>31449</v>
      </c>
      <c r="AX643" s="29">
        <f t="shared" si="96"/>
        <v>46331</v>
      </c>
      <c r="AY643" s="31" t="s">
        <v>26346</v>
      </c>
      <c r="AZ643" s="31" t="s">
        <v>33005</v>
      </c>
      <c r="BA643" s="30" t="s">
        <v>33003</v>
      </c>
      <c r="BB643" s="31" t="s">
        <v>11647</v>
      </c>
      <c r="BC643" s="31"/>
      <c r="BD643" s="31" t="s">
        <v>7997</v>
      </c>
      <c r="BE643" s="31" t="s">
        <v>7969</v>
      </c>
      <c r="BF643" s="31" t="s">
        <v>20033</v>
      </c>
      <c r="BG643" s="31"/>
      <c r="BH643" s="31"/>
      <c r="BI643" s="31" t="s">
        <v>8136</v>
      </c>
      <c r="BJ643" s="31" t="s">
        <v>3185</v>
      </c>
      <c r="BK643" s="31" t="str">
        <f t="shared" si="95"/>
        <v>III/d</v>
      </c>
      <c r="BL643" s="31" t="s">
        <v>8077</v>
      </c>
      <c r="BM643" s="31"/>
      <c r="BN643" s="31"/>
      <c r="BO643" s="31"/>
      <c r="BP643" s="31" t="s">
        <v>1498</v>
      </c>
      <c r="BQ643" s="31" t="s">
        <v>3185</v>
      </c>
      <c r="BR643" s="31" t="s">
        <v>19167</v>
      </c>
      <c r="BS643" s="31" t="s">
        <v>20302</v>
      </c>
      <c r="BT643" s="31" t="s">
        <v>6929</v>
      </c>
      <c r="BU643" s="31"/>
      <c r="BV643" s="31" t="s">
        <v>2940</v>
      </c>
      <c r="BW643" s="31">
        <f t="shared" ref="BW643:BW706" ca="1" si="101">YEAR(NOW())-YEAR(BV643)</f>
        <v>30</v>
      </c>
      <c r="BX643" s="78">
        <f t="shared" ref="BX643:BX706" ca="1" si="102">DATEDIF(BV643,NOW(),"YM")</f>
        <v>3</v>
      </c>
      <c r="BY643" s="31"/>
      <c r="BZ643" s="31"/>
      <c r="CA643" s="31" t="s">
        <v>2483</v>
      </c>
      <c r="CB643" s="31" t="s">
        <v>2519</v>
      </c>
      <c r="CC643" s="31">
        <v>2</v>
      </c>
      <c r="CD643" s="31">
        <v>1</v>
      </c>
      <c r="CE643" s="31" t="s">
        <v>20085</v>
      </c>
      <c r="CF643" s="31"/>
      <c r="CG643" s="31"/>
      <c r="CH643" s="31" t="s">
        <v>5878</v>
      </c>
      <c r="CI643" s="31"/>
      <c r="CJ643" s="31"/>
      <c r="CK643" s="31"/>
      <c r="CL643" s="31" t="s">
        <v>25097</v>
      </c>
      <c r="CM643" s="31" t="s">
        <v>21934</v>
      </c>
      <c r="CN643" s="31">
        <v>123</v>
      </c>
      <c r="CO643" s="31" t="s">
        <v>25098</v>
      </c>
      <c r="CP643" s="31" t="s">
        <v>21934</v>
      </c>
      <c r="CQ643" s="31">
        <v>123</v>
      </c>
      <c r="CR643" s="31">
        <v>3617</v>
      </c>
      <c r="CS643" s="31" t="s">
        <v>8315</v>
      </c>
      <c r="CT643" s="31"/>
      <c r="CU643" s="31" t="s">
        <v>8314</v>
      </c>
      <c r="CV643" s="31" t="s">
        <v>8347</v>
      </c>
      <c r="CW643" s="31" t="s">
        <v>8348</v>
      </c>
      <c r="CX643" s="31" t="s">
        <v>8346</v>
      </c>
      <c r="CY643" s="31"/>
      <c r="CZ643" s="31"/>
      <c r="DA643" s="31"/>
      <c r="DB643" s="31" t="s">
        <v>15744</v>
      </c>
      <c r="DC643" s="31" t="s">
        <v>15745</v>
      </c>
      <c r="DD643" s="31" t="s">
        <v>15746</v>
      </c>
      <c r="DE643" s="31"/>
      <c r="DF643" s="31"/>
      <c r="DG643" s="31"/>
      <c r="DH643" s="31"/>
      <c r="DI643" s="31"/>
      <c r="DJ643" s="31"/>
      <c r="DK643" s="31" t="s">
        <v>25642</v>
      </c>
      <c r="DL643" s="31" t="s">
        <v>25643</v>
      </c>
      <c r="DM643" s="38" t="s">
        <v>19479</v>
      </c>
      <c r="DN643" s="38"/>
      <c r="DO643" s="35">
        <v>0</v>
      </c>
      <c r="DP643" s="31" t="s">
        <v>13874</v>
      </c>
      <c r="DQ643" s="31" t="s">
        <v>13873</v>
      </c>
      <c r="DR643" s="31" t="s">
        <v>20422</v>
      </c>
      <c r="DS643" s="31" t="s">
        <v>27093</v>
      </c>
      <c r="DT643" s="31"/>
      <c r="DU643" s="31">
        <v>3</v>
      </c>
      <c r="DV643" s="31" t="s">
        <v>32166</v>
      </c>
      <c r="DW643" s="31" t="s">
        <v>7997</v>
      </c>
      <c r="DX643" s="31" t="s">
        <v>7997</v>
      </c>
      <c r="DY643" s="31" t="s">
        <v>34838</v>
      </c>
      <c r="DZ643" s="29">
        <v>44797</v>
      </c>
      <c r="EA643" s="29">
        <v>45914</v>
      </c>
      <c r="EB643" s="31">
        <v>0</v>
      </c>
      <c r="EC643" s="31" t="s">
        <v>40168</v>
      </c>
      <c r="ED643" s="31" t="s">
        <v>41101</v>
      </c>
      <c r="EE643" s="31"/>
      <c r="EF643" s="31"/>
      <c r="EG643" s="31"/>
      <c r="EH643" s="31"/>
      <c r="EI643" s="31"/>
      <c r="EJ643" s="31"/>
    </row>
    <row r="644" spans="1:140" ht="23.25" customHeight="1">
      <c r="A644" s="25">
        <v>642</v>
      </c>
      <c r="B644" s="30" t="s">
        <v>21191</v>
      </c>
      <c r="C644" s="31">
        <v>140373416</v>
      </c>
      <c r="D644" s="30" t="s">
        <v>440</v>
      </c>
      <c r="E644" s="30"/>
      <c r="F644" s="30" t="s">
        <v>36262</v>
      </c>
      <c r="G644" s="31">
        <f t="shared" si="97"/>
        <v>58</v>
      </c>
      <c r="H644" s="72">
        <f t="shared" si="98"/>
        <v>50437</v>
      </c>
      <c r="I644" s="30"/>
      <c r="J644" s="30" t="s">
        <v>34084</v>
      </c>
      <c r="K644" s="30" t="s">
        <v>4318</v>
      </c>
      <c r="L644" s="31" t="s">
        <v>4318</v>
      </c>
      <c r="M644" s="31" t="s">
        <v>3186</v>
      </c>
      <c r="N644" s="31" t="s">
        <v>5797</v>
      </c>
      <c r="O644" s="31" t="s">
        <v>5271</v>
      </c>
      <c r="P644" s="31" t="s">
        <v>20080</v>
      </c>
      <c r="Q644" s="31"/>
      <c r="R644" s="31">
        <v>18</v>
      </c>
      <c r="S644" s="31">
        <v>0</v>
      </c>
      <c r="T644" s="31"/>
      <c r="U644" s="31">
        <v>959</v>
      </c>
      <c r="V644" s="31" t="s">
        <v>7622</v>
      </c>
      <c r="W644" s="31" t="s">
        <v>6910</v>
      </c>
      <c r="X644" s="31" t="s">
        <v>7623</v>
      </c>
      <c r="Y644" s="31">
        <f t="shared" ca="1" si="99"/>
        <v>43</v>
      </c>
      <c r="Z644" s="31" t="str">
        <f t="shared" ca="1" si="100"/>
        <v>36-45</v>
      </c>
      <c r="AA644" s="31"/>
      <c r="AB644" s="31" t="s">
        <v>10501</v>
      </c>
      <c r="AC644" s="31" t="s">
        <v>34147</v>
      </c>
      <c r="AD644" s="31" t="s">
        <v>34147</v>
      </c>
      <c r="AE644" s="31"/>
      <c r="AF644" s="31" t="s">
        <v>24699</v>
      </c>
      <c r="AG644" s="31" t="s">
        <v>5852</v>
      </c>
      <c r="AH644" s="31" t="s">
        <v>5852</v>
      </c>
      <c r="AI644" s="31" t="s">
        <v>728</v>
      </c>
      <c r="AJ644" s="31">
        <v>1001230409</v>
      </c>
      <c r="AK644" s="31" t="s">
        <v>18797</v>
      </c>
      <c r="AL644" s="31">
        <v>37848</v>
      </c>
      <c r="AM644" s="31" t="s">
        <v>2711</v>
      </c>
      <c r="AN644" s="31"/>
      <c r="AO644" s="31"/>
      <c r="AP644" s="31" t="s">
        <v>33014</v>
      </c>
      <c r="AQ644" s="31" t="s">
        <v>12453</v>
      </c>
      <c r="AR644" s="31" t="s">
        <v>34143</v>
      </c>
      <c r="AS644" s="31" t="s">
        <v>34143</v>
      </c>
      <c r="AT644" s="31" t="str">
        <f>_xlfn.IFNA(VLOOKUP(D644,'[1]5. 1 Mei 2022'!$C$7:$F$60,4,FALSE),"")</f>
        <v/>
      </c>
      <c r="AU644" s="31" t="s">
        <v>34278</v>
      </c>
      <c r="AV644" s="31" t="s">
        <v>33053</v>
      </c>
      <c r="AW644" s="31" t="s">
        <v>21743</v>
      </c>
      <c r="AX644" s="29">
        <f t="shared" si="96"/>
        <v>46509</v>
      </c>
      <c r="AY644" s="31" t="s">
        <v>26346</v>
      </c>
      <c r="AZ644" s="31" t="s">
        <v>33016</v>
      </c>
      <c r="BA644" s="30" t="s">
        <v>33014</v>
      </c>
      <c r="BB644" s="31"/>
      <c r="BC644" s="31"/>
      <c r="BD644" s="31" t="s">
        <v>31066</v>
      </c>
      <c r="BE644" s="31" t="s">
        <v>7967</v>
      </c>
      <c r="BF644" s="31" t="s">
        <v>33053</v>
      </c>
      <c r="BG644" s="31"/>
      <c r="BH644" s="31"/>
      <c r="BI644" s="31"/>
      <c r="BJ644" s="31" t="s">
        <v>5448</v>
      </c>
      <c r="BK644" s="31" t="str">
        <f t="shared" si="95"/>
        <v>III/d</v>
      </c>
      <c r="BL644" s="31" t="s">
        <v>8078</v>
      </c>
      <c r="BM644" s="31"/>
      <c r="BN644" s="31"/>
      <c r="BO644" s="31"/>
      <c r="BP644" s="31" t="s">
        <v>1498</v>
      </c>
      <c r="BQ644" s="31"/>
      <c r="BR644" s="31"/>
      <c r="BS644" s="31"/>
      <c r="BT644" s="31" t="s">
        <v>4277</v>
      </c>
      <c r="BU644" s="31"/>
      <c r="BV644" s="31" t="s">
        <v>7624</v>
      </c>
      <c r="BW644" s="31">
        <f t="shared" ca="1" si="101"/>
        <v>19</v>
      </c>
      <c r="BX644" s="78">
        <f t="shared" ca="1" si="102"/>
        <v>3</v>
      </c>
      <c r="BY644" s="31"/>
      <c r="BZ644" s="31"/>
      <c r="CA644" s="31" t="s">
        <v>2483</v>
      </c>
      <c r="CB644" s="31" t="s">
        <v>2519</v>
      </c>
      <c r="CC644" s="31">
        <v>3</v>
      </c>
      <c r="CD644" s="31">
        <v>1</v>
      </c>
      <c r="CE644" s="31" t="s">
        <v>20085</v>
      </c>
      <c r="CF644" s="31"/>
      <c r="CG644" s="31"/>
      <c r="CH644" s="31"/>
      <c r="CI644" s="31"/>
      <c r="CJ644" s="31"/>
      <c r="CK644" s="31"/>
      <c r="CL644" s="31"/>
      <c r="CM644" s="31"/>
      <c r="CN644" s="31"/>
      <c r="CO644" s="31"/>
      <c r="CP644" s="31"/>
      <c r="CQ644" s="31"/>
      <c r="CR644" s="31">
        <v>1353</v>
      </c>
      <c r="CS644" s="31" t="s">
        <v>11397</v>
      </c>
      <c r="CT644" s="31" t="s">
        <v>11395</v>
      </c>
      <c r="CU644" s="31" t="s">
        <v>11396</v>
      </c>
      <c r="CV644" s="31" t="s">
        <v>10474</v>
      </c>
      <c r="CW644" s="31" t="s">
        <v>8574</v>
      </c>
      <c r="CX644" s="31" t="s">
        <v>10461</v>
      </c>
      <c r="CY644" s="31"/>
      <c r="CZ644" s="31"/>
      <c r="DA644" s="31"/>
      <c r="DB644" s="31"/>
      <c r="DC644" s="31"/>
      <c r="DD644" s="31"/>
      <c r="DE644" s="31"/>
      <c r="DF644" s="31"/>
      <c r="DG644" s="31"/>
      <c r="DH644" s="31"/>
      <c r="DI644" s="31"/>
      <c r="DJ644" s="31"/>
      <c r="DK644" s="31"/>
      <c r="DL644" s="31"/>
      <c r="DM644" s="38" t="s">
        <v>8821</v>
      </c>
      <c r="DN644" s="38"/>
      <c r="DO644" s="35" t="s">
        <v>20965</v>
      </c>
      <c r="DP644" s="31" t="s">
        <v>14147</v>
      </c>
      <c r="DQ644" s="31" t="s">
        <v>12838</v>
      </c>
      <c r="DR644" s="31"/>
      <c r="DS644" s="31" t="s">
        <v>38545</v>
      </c>
      <c r="DT644" s="31" t="s">
        <v>27928</v>
      </c>
      <c r="DU644" s="31">
        <v>3</v>
      </c>
      <c r="DV644" s="31" t="s">
        <v>32167</v>
      </c>
      <c r="DW644" s="31"/>
      <c r="DX644" s="31"/>
      <c r="DY644" s="31"/>
      <c r="DZ644" s="31"/>
      <c r="EA644" s="31"/>
      <c r="EB644" s="31">
        <v>0</v>
      </c>
      <c r="EC644" s="31" t="s">
        <v>40139</v>
      </c>
      <c r="ED644" s="31" t="s">
        <v>41100</v>
      </c>
      <c r="EE644" s="31"/>
      <c r="EF644" s="31"/>
      <c r="EG644" s="31"/>
      <c r="EH644" s="31"/>
      <c r="EI644" s="31"/>
      <c r="EJ644" s="31"/>
    </row>
    <row r="645" spans="1:140" ht="23.25" customHeight="1">
      <c r="A645" s="25">
        <v>643</v>
      </c>
      <c r="B645" s="30" t="s">
        <v>41071</v>
      </c>
      <c r="C645" s="31">
        <v>140271603</v>
      </c>
      <c r="D645" s="30" t="s">
        <v>75</v>
      </c>
      <c r="E645" s="30"/>
      <c r="F645" s="30" t="s">
        <v>36254</v>
      </c>
      <c r="G645" s="31">
        <f t="shared" si="97"/>
        <v>58</v>
      </c>
      <c r="H645" s="72">
        <f t="shared" si="98"/>
        <v>46661</v>
      </c>
      <c r="I645" s="30"/>
      <c r="J645" s="30" t="s">
        <v>34084</v>
      </c>
      <c r="K645" s="30" t="s">
        <v>4318</v>
      </c>
      <c r="L645" s="31" t="s">
        <v>4318</v>
      </c>
      <c r="M645" s="31" t="s">
        <v>3186</v>
      </c>
      <c r="N645" s="31" t="s">
        <v>5797</v>
      </c>
      <c r="O645" s="31" t="s">
        <v>5271</v>
      </c>
      <c r="P645" s="31" t="s">
        <v>3744</v>
      </c>
      <c r="Q645" s="31"/>
      <c r="R645" s="31">
        <v>26</v>
      </c>
      <c r="S645" s="31">
        <v>0</v>
      </c>
      <c r="T645" s="31"/>
      <c r="U645" s="31">
        <v>1096</v>
      </c>
      <c r="V645" s="31"/>
      <c r="W645" s="31" t="s">
        <v>692</v>
      </c>
      <c r="X645" s="31" t="s">
        <v>3200</v>
      </c>
      <c r="Y645" s="31">
        <f t="shared" ca="1" si="99"/>
        <v>54</v>
      </c>
      <c r="Z645" s="31" t="str">
        <f t="shared" ca="1" si="100"/>
        <v>46-58</v>
      </c>
      <c r="AA645" s="31"/>
      <c r="AB645" s="31" t="s">
        <v>19228</v>
      </c>
      <c r="AC645" s="31" t="s">
        <v>34145</v>
      </c>
      <c r="AD645" s="31" t="s">
        <v>34145</v>
      </c>
      <c r="AE645" s="31"/>
      <c r="AF645" s="31" t="s">
        <v>24701</v>
      </c>
      <c r="AG645" s="31" t="s">
        <v>4322</v>
      </c>
      <c r="AH645" s="31" t="s">
        <v>4322</v>
      </c>
      <c r="AI645" s="31" t="s">
        <v>908</v>
      </c>
      <c r="AJ645" s="31" t="s">
        <v>25134</v>
      </c>
      <c r="AK645" s="52" t="s">
        <v>40482</v>
      </c>
      <c r="AL645" s="31" t="s">
        <v>22732</v>
      </c>
      <c r="AM645" s="31" t="s">
        <v>11621</v>
      </c>
      <c r="AN645" s="31"/>
      <c r="AO645" s="52" t="s">
        <v>35745</v>
      </c>
      <c r="AP645" s="31" t="s">
        <v>5316</v>
      </c>
      <c r="AQ645" s="52" t="s">
        <v>35984</v>
      </c>
      <c r="AR645" s="31" t="s">
        <v>34145</v>
      </c>
      <c r="AS645" s="31" t="s">
        <v>34145</v>
      </c>
      <c r="AT645" s="31" t="s">
        <v>41693</v>
      </c>
      <c r="AU645" s="31"/>
      <c r="AV645" s="31" t="s">
        <v>20034</v>
      </c>
      <c r="AW645" s="31" t="s">
        <v>21723</v>
      </c>
      <c r="AX645" s="29">
        <f t="shared" si="96"/>
        <v>46555</v>
      </c>
      <c r="AY645" s="31" t="s">
        <v>26346</v>
      </c>
      <c r="AZ645" s="31" t="s">
        <v>522</v>
      </c>
      <c r="BA645" s="30" t="s">
        <v>5316</v>
      </c>
      <c r="BB645" s="31"/>
      <c r="BC645" s="31"/>
      <c r="BD645" s="31" t="s">
        <v>1759</v>
      </c>
      <c r="BE645" s="31" t="s">
        <v>7969</v>
      </c>
      <c r="BF645" s="31" t="s">
        <v>20034</v>
      </c>
      <c r="BG645" s="31"/>
      <c r="BH645" s="31"/>
      <c r="BI645" s="31" t="s">
        <v>8136</v>
      </c>
      <c r="BJ645" s="31" t="s">
        <v>3185</v>
      </c>
      <c r="BK645" s="31" t="str">
        <f t="shared" si="95"/>
        <v>III/d</v>
      </c>
      <c r="BL645" s="31" t="s">
        <v>8077</v>
      </c>
      <c r="BM645" s="31"/>
      <c r="BN645" s="31"/>
      <c r="BO645" s="31"/>
      <c r="BP645" s="31" t="s">
        <v>1498</v>
      </c>
      <c r="BQ645" s="31" t="s">
        <v>3185</v>
      </c>
      <c r="BR645" s="31" t="s">
        <v>11651</v>
      </c>
      <c r="BS645" s="31" t="s">
        <v>18743</v>
      </c>
      <c r="BT645" s="31" t="s">
        <v>5638</v>
      </c>
      <c r="BU645" s="31"/>
      <c r="BV645" s="31" t="s">
        <v>4600</v>
      </c>
      <c r="BW645" s="31">
        <f t="shared" ca="1" si="101"/>
        <v>33</v>
      </c>
      <c r="BX645" s="78">
        <f t="shared" ca="1" si="102"/>
        <v>1</v>
      </c>
      <c r="BY645" s="31"/>
      <c r="BZ645" s="31"/>
      <c r="CA645" s="31" t="s">
        <v>2483</v>
      </c>
      <c r="CB645" s="31" t="s">
        <v>2519</v>
      </c>
      <c r="CC645" s="31">
        <v>4</v>
      </c>
      <c r="CD645" s="31">
        <v>1</v>
      </c>
      <c r="CE645" s="31" t="s">
        <v>20085</v>
      </c>
      <c r="CF645" s="31"/>
      <c r="CG645" s="31"/>
      <c r="CH645" s="31">
        <v>2007</v>
      </c>
      <c r="CI645" s="31" t="s">
        <v>5058</v>
      </c>
      <c r="CJ645" s="31"/>
      <c r="CK645" s="31"/>
      <c r="CL645" s="31" t="s">
        <v>28375</v>
      </c>
      <c r="CM645" s="31" t="s">
        <v>25996</v>
      </c>
      <c r="CN645" s="31">
        <v>124</v>
      </c>
      <c r="CO645" s="31" t="s">
        <v>28376</v>
      </c>
      <c r="CP645" s="31" t="s">
        <v>25996</v>
      </c>
      <c r="CQ645" s="31">
        <v>124</v>
      </c>
      <c r="CR645" s="31">
        <v>3451</v>
      </c>
      <c r="CS645" s="31"/>
      <c r="CT645" s="31"/>
      <c r="CU645" s="31"/>
      <c r="CV645" s="31"/>
      <c r="CW645" s="31"/>
      <c r="CX645" s="31"/>
      <c r="CY645" s="31"/>
      <c r="CZ645" s="31"/>
      <c r="DA645" s="31"/>
      <c r="DB645" s="31" t="s">
        <v>15747</v>
      </c>
      <c r="DC645" s="31" t="s">
        <v>15757</v>
      </c>
      <c r="DD645" s="31" t="s">
        <v>15746</v>
      </c>
      <c r="DE645" s="31"/>
      <c r="DF645" s="31"/>
      <c r="DG645" s="31"/>
      <c r="DH645" s="31"/>
      <c r="DI645" s="31" t="s">
        <v>25077</v>
      </c>
      <c r="DJ645" s="31" t="s">
        <v>25042</v>
      </c>
      <c r="DK645" s="31" t="s">
        <v>25642</v>
      </c>
      <c r="DL645" s="31" t="s">
        <v>25643</v>
      </c>
      <c r="DM645" s="38" t="s">
        <v>9579</v>
      </c>
      <c r="DN645" s="38"/>
      <c r="DO645" s="35">
        <v>0</v>
      </c>
      <c r="DP645" s="31" t="s">
        <v>13203</v>
      </c>
      <c r="DQ645" s="31" t="s">
        <v>13202</v>
      </c>
      <c r="DR645" s="31"/>
      <c r="DS645" s="31" t="s">
        <v>27218</v>
      </c>
      <c r="DT645" s="31" t="s">
        <v>37585</v>
      </c>
      <c r="DU645" s="31">
        <v>2</v>
      </c>
      <c r="DV645" s="31" t="s">
        <v>32165</v>
      </c>
      <c r="DW645" s="31" t="s">
        <v>1759</v>
      </c>
      <c r="DX645" s="31" t="s">
        <v>1759</v>
      </c>
      <c r="DY645" s="31" t="s">
        <v>18141</v>
      </c>
      <c r="DZ645" s="31" t="s">
        <v>18135</v>
      </c>
      <c r="EA645" s="31"/>
      <c r="EB645" s="31">
        <v>0</v>
      </c>
      <c r="EC645" s="31" t="s">
        <v>40168</v>
      </c>
      <c r="ED645" s="31" t="s">
        <v>41101</v>
      </c>
      <c r="EE645" s="31"/>
      <c r="EF645" s="31"/>
      <c r="EG645" s="31"/>
      <c r="EH645" s="31"/>
      <c r="EI645" s="31"/>
      <c r="EJ645" s="31"/>
    </row>
    <row r="646" spans="1:140" ht="23.25" customHeight="1">
      <c r="A646" s="25">
        <v>644</v>
      </c>
      <c r="B646" s="30" t="s">
        <v>17269</v>
      </c>
      <c r="C646" s="31" t="s">
        <v>16999</v>
      </c>
      <c r="D646" s="30" t="s">
        <v>26237</v>
      </c>
      <c r="E646" s="30"/>
      <c r="F646" s="30" t="s">
        <v>36262</v>
      </c>
      <c r="G646" s="31">
        <f t="shared" si="97"/>
        <v>58</v>
      </c>
      <c r="H646" s="72">
        <f t="shared" si="98"/>
        <v>55579</v>
      </c>
      <c r="I646" s="30" t="s">
        <v>35040</v>
      </c>
      <c r="J646" s="30" t="s">
        <v>34085</v>
      </c>
      <c r="K646" s="30" t="s">
        <v>34083</v>
      </c>
      <c r="L646" s="31" t="s">
        <v>16726</v>
      </c>
      <c r="M646" s="31" t="s">
        <v>3186</v>
      </c>
      <c r="N646" s="31" t="s">
        <v>5865</v>
      </c>
      <c r="O646" s="31" t="s">
        <v>5117</v>
      </c>
      <c r="P646" s="31" t="s">
        <v>25993</v>
      </c>
      <c r="Q646" s="31"/>
      <c r="R646" s="31"/>
      <c r="S646" s="31"/>
      <c r="T646" s="31"/>
      <c r="U646" s="31" t="s">
        <v>17533</v>
      </c>
      <c r="V646" s="31"/>
      <c r="W646" s="31" t="s">
        <v>6800</v>
      </c>
      <c r="X646" s="31" t="s">
        <v>3723</v>
      </c>
      <c r="Y646" s="31">
        <f t="shared" ca="1" si="99"/>
        <v>29</v>
      </c>
      <c r="Z646" s="31" t="str">
        <f t="shared" ca="1" si="100"/>
        <v>21-35</v>
      </c>
      <c r="AA646" s="31"/>
      <c r="AB646" s="31" t="s">
        <v>11144</v>
      </c>
      <c r="AC646" s="31" t="s">
        <v>34145</v>
      </c>
      <c r="AD646" s="31" t="s">
        <v>34145</v>
      </c>
      <c r="AE646" s="31"/>
      <c r="AF646" s="31" t="s">
        <v>24701</v>
      </c>
      <c r="AG646" s="31" t="s">
        <v>4322</v>
      </c>
      <c r="AH646" s="31" t="s">
        <v>4322</v>
      </c>
      <c r="AI646" s="31" t="s">
        <v>908</v>
      </c>
      <c r="AJ646" s="31">
        <v>12030</v>
      </c>
      <c r="AK646" s="31" t="s">
        <v>17452</v>
      </c>
      <c r="AL646" s="31" t="s">
        <v>15497</v>
      </c>
      <c r="AM646" s="31" t="s">
        <v>2772</v>
      </c>
      <c r="AN646" s="31"/>
      <c r="AO646" s="31"/>
      <c r="AP646" s="31" t="s">
        <v>2307</v>
      </c>
      <c r="AQ646" s="31" t="s">
        <v>8466</v>
      </c>
      <c r="AR646" s="31" t="s">
        <v>34145</v>
      </c>
      <c r="AS646" s="31" t="s">
        <v>34145</v>
      </c>
      <c r="AT646" s="31" t="str">
        <f>_xlfn.IFNA(VLOOKUP(D646,'[1]5. 1 Mei 2022'!$C$7:$F$60,4,FALSE),"")</f>
        <v/>
      </c>
      <c r="AU646" s="31"/>
      <c r="AV646" s="31" t="s">
        <v>20032</v>
      </c>
      <c r="AW646" s="31" t="s">
        <v>18310</v>
      </c>
      <c r="AX646" s="29">
        <f t="shared" si="96"/>
        <v>46537</v>
      </c>
      <c r="AY646" s="31" t="s">
        <v>26346</v>
      </c>
      <c r="AZ646" s="31" t="s">
        <v>6924</v>
      </c>
      <c r="BA646" s="30" t="s">
        <v>2307</v>
      </c>
      <c r="BB646" s="31" t="s">
        <v>30932</v>
      </c>
      <c r="BC646" s="31"/>
      <c r="BD646" s="31" t="s">
        <v>7980</v>
      </c>
      <c r="BE646" s="31" t="s">
        <v>7969</v>
      </c>
      <c r="BF646" s="31" t="s">
        <v>20032</v>
      </c>
      <c r="BG646" s="31"/>
      <c r="BH646" s="31"/>
      <c r="BI646" s="31"/>
      <c r="BJ646" s="31">
        <v>0</v>
      </c>
      <c r="BK646" s="31" t="str">
        <f t="shared" si="95"/>
        <v>II/c</v>
      </c>
      <c r="BL646" s="31"/>
      <c r="BM646" s="31"/>
      <c r="BN646" s="31"/>
      <c r="BO646" s="31"/>
      <c r="BP646" s="31"/>
      <c r="BQ646" s="31"/>
      <c r="BR646" s="31"/>
      <c r="BS646" s="31"/>
      <c r="BT646" s="31"/>
      <c r="BU646" s="31"/>
      <c r="BV646" s="31" t="s">
        <v>8466</v>
      </c>
      <c r="BW646" s="31">
        <f t="shared" ca="1" si="101"/>
        <v>7</v>
      </c>
      <c r="BX646" s="78">
        <f t="shared" ca="1" si="102"/>
        <v>3</v>
      </c>
      <c r="BY646" s="31" t="s">
        <v>25993</v>
      </c>
      <c r="BZ646" s="31"/>
      <c r="CA646" s="31" t="s">
        <v>2483</v>
      </c>
      <c r="CB646" s="31" t="s">
        <v>2406</v>
      </c>
      <c r="CC646" s="31"/>
      <c r="CD646" s="31"/>
      <c r="CE646" s="31" t="s">
        <v>20085</v>
      </c>
      <c r="CF646" s="31"/>
      <c r="CG646" s="31"/>
      <c r="CH646" s="31"/>
      <c r="CI646" s="31"/>
      <c r="CJ646" s="31"/>
      <c r="CK646" s="31"/>
      <c r="CL646" s="31" t="s">
        <v>31690</v>
      </c>
      <c r="CM646" s="31" t="s">
        <v>31236</v>
      </c>
      <c r="CN646" s="31">
        <v>126</v>
      </c>
      <c r="CO646" s="31" t="s">
        <v>31886</v>
      </c>
      <c r="CP646" s="31" t="s">
        <v>31236</v>
      </c>
      <c r="CQ646" s="31">
        <v>126</v>
      </c>
      <c r="CR646" s="31">
        <v>4915</v>
      </c>
      <c r="CS646" s="31" t="s">
        <v>15424</v>
      </c>
      <c r="CT646" s="31" t="s">
        <v>18409</v>
      </c>
      <c r="CU646" s="31" t="s">
        <v>18410</v>
      </c>
      <c r="CV646" s="31" t="s">
        <v>18030</v>
      </c>
      <c r="CW646" s="31" t="s">
        <v>17261</v>
      </c>
      <c r="CX646" s="31" t="s">
        <v>17528</v>
      </c>
      <c r="CY646" s="31"/>
      <c r="CZ646" s="31"/>
      <c r="DA646" s="31"/>
      <c r="DB646" s="31"/>
      <c r="DC646" s="31"/>
      <c r="DD646" s="31"/>
      <c r="DE646" s="31"/>
      <c r="DF646" s="31"/>
      <c r="DG646" s="31"/>
      <c r="DH646" s="31"/>
      <c r="DI646" s="31"/>
      <c r="DJ646" s="31"/>
      <c r="DK646" s="31" t="s">
        <v>25642</v>
      </c>
      <c r="DL646" s="31" t="s">
        <v>25643</v>
      </c>
      <c r="DM646" s="38" t="s">
        <v>32661</v>
      </c>
      <c r="DN646" s="38"/>
      <c r="DO646" s="35"/>
      <c r="DP646" s="31" t="s">
        <v>17450</v>
      </c>
      <c r="DQ646" s="31" t="s">
        <v>17451</v>
      </c>
      <c r="DR646" s="31"/>
      <c r="DS646" s="31" t="s">
        <v>27792</v>
      </c>
      <c r="DT646" s="31" t="s">
        <v>17449</v>
      </c>
      <c r="DU646" s="31">
        <v>3</v>
      </c>
      <c r="DV646" s="31" t="s">
        <v>32167</v>
      </c>
      <c r="DW646" s="31" t="s">
        <v>7980</v>
      </c>
      <c r="DX646" s="31" t="s">
        <v>7980</v>
      </c>
      <c r="DY646" s="31" t="s">
        <v>28862</v>
      </c>
      <c r="DZ646" s="31" t="s">
        <v>18545</v>
      </c>
      <c r="EA646" s="31"/>
      <c r="EB646" s="31">
        <v>1531991</v>
      </c>
      <c r="EC646" s="31" t="s">
        <v>40168</v>
      </c>
      <c r="ED646" s="31" t="s">
        <v>41101</v>
      </c>
      <c r="EE646" s="31"/>
      <c r="EF646" s="31"/>
      <c r="EG646" s="31"/>
      <c r="EH646" s="31"/>
      <c r="EI646" s="31"/>
      <c r="EJ646" s="31"/>
    </row>
    <row r="647" spans="1:140" ht="23.25" customHeight="1">
      <c r="A647" s="25">
        <v>645</v>
      </c>
      <c r="B647" s="30" t="s">
        <v>32079</v>
      </c>
      <c r="C647" s="31" t="s">
        <v>6441</v>
      </c>
      <c r="D647" s="30" t="s">
        <v>6184</v>
      </c>
      <c r="E647" s="30"/>
      <c r="F647" s="30" t="s">
        <v>36255</v>
      </c>
      <c r="G647" s="31">
        <f t="shared" si="97"/>
        <v>58</v>
      </c>
      <c r="H647" s="72">
        <f t="shared" si="98"/>
        <v>53053</v>
      </c>
      <c r="I647" s="30"/>
      <c r="J647" s="30" t="s">
        <v>34084</v>
      </c>
      <c r="K647" s="30" t="s">
        <v>4318</v>
      </c>
      <c r="L647" s="31" t="s">
        <v>4318</v>
      </c>
      <c r="M647" s="31" t="s">
        <v>3186</v>
      </c>
      <c r="N647" s="31" t="s">
        <v>5863</v>
      </c>
      <c r="O647" s="31" t="s">
        <v>2485</v>
      </c>
      <c r="P647" s="31" t="s">
        <v>18412</v>
      </c>
      <c r="Q647" s="31"/>
      <c r="R647" s="31">
        <v>11</v>
      </c>
      <c r="S647" s="31">
        <v>0</v>
      </c>
      <c r="T647" s="31"/>
      <c r="U647" s="31">
        <v>1787</v>
      </c>
      <c r="V647" s="31" t="s">
        <v>313</v>
      </c>
      <c r="W647" s="31" t="s">
        <v>6910</v>
      </c>
      <c r="X647" s="31" t="s">
        <v>7765</v>
      </c>
      <c r="Y647" s="31" t="e">
        <f t="shared" ca="1" si="99"/>
        <v>#VALUE!</v>
      </c>
      <c r="Z647" s="31" t="e">
        <f t="shared" ca="1" si="100"/>
        <v>#VALUE!</v>
      </c>
      <c r="AA647" s="31"/>
      <c r="AB647" s="31" t="s">
        <v>32061</v>
      </c>
      <c r="AC647" s="31" t="s">
        <v>34147</v>
      </c>
      <c r="AD647" s="31" t="s">
        <v>34147</v>
      </c>
      <c r="AE647" s="31"/>
      <c r="AF647" s="31" t="s">
        <v>24699</v>
      </c>
      <c r="AG647" s="31" t="s">
        <v>5852</v>
      </c>
      <c r="AH647" s="31" t="s">
        <v>5852</v>
      </c>
      <c r="AI647" s="31" t="s">
        <v>908</v>
      </c>
      <c r="AJ647" s="31" t="s">
        <v>30917</v>
      </c>
      <c r="AK647" s="31" t="s">
        <v>30918</v>
      </c>
      <c r="AL647" s="31" t="s">
        <v>17674</v>
      </c>
      <c r="AM647" s="31" t="s">
        <v>29788</v>
      </c>
      <c r="AN647" s="31"/>
      <c r="AO647" s="31"/>
      <c r="AP647" s="31" t="s">
        <v>3078</v>
      </c>
      <c r="AQ647" s="31"/>
      <c r="AR647" s="31" t="s">
        <v>34147</v>
      </c>
      <c r="AS647" s="31" t="s">
        <v>34147</v>
      </c>
      <c r="AT647" s="31" t="str">
        <f>_xlfn.IFNA(VLOOKUP(D647,'[1]5. 1 Mei 2022'!$C$7:$F$60,4,FALSE),"")</f>
        <v/>
      </c>
      <c r="AU647" s="31"/>
      <c r="AV647" s="31" t="s">
        <v>8008</v>
      </c>
      <c r="AW647" s="31"/>
      <c r="AX647" s="29">
        <f t="shared" si="96"/>
        <v>1903</v>
      </c>
      <c r="AY647" s="31" t="s">
        <v>26346</v>
      </c>
      <c r="AZ647" s="31" t="s">
        <v>529</v>
      </c>
      <c r="BA647" s="30" t="s">
        <v>3078</v>
      </c>
      <c r="BB647" s="31"/>
      <c r="BC647" s="31"/>
      <c r="BD647" s="31" t="s">
        <v>20064</v>
      </c>
      <c r="BE647" s="31" t="s">
        <v>7973</v>
      </c>
      <c r="BF647" s="31" t="s">
        <v>8008</v>
      </c>
      <c r="BG647" s="31"/>
      <c r="BH647" s="31"/>
      <c r="BI647" s="31" t="s">
        <v>8126</v>
      </c>
      <c r="BJ647" s="31" t="s">
        <v>25746</v>
      </c>
      <c r="BK647" s="31" t="str">
        <f t="shared" si="95"/>
        <v>II/d</v>
      </c>
      <c r="BL647" s="31" t="s">
        <v>8077</v>
      </c>
      <c r="BM647" s="31"/>
      <c r="BN647" s="31"/>
      <c r="BO647" s="31"/>
      <c r="BP647" s="31"/>
      <c r="BQ647" s="31" t="s">
        <v>25746</v>
      </c>
      <c r="BR647" s="31" t="s">
        <v>30292</v>
      </c>
      <c r="BS647" s="31" t="s">
        <v>32080</v>
      </c>
      <c r="BT647" s="31" t="s">
        <v>3296</v>
      </c>
      <c r="BU647" s="31" t="s">
        <v>2918</v>
      </c>
      <c r="BV647" s="31" t="s">
        <v>1779</v>
      </c>
      <c r="BW647" s="31">
        <f t="shared" ca="1" si="101"/>
        <v>12</v>
      </c>
      <c r="BX647" s="78">
        <f t="shared" ca="1" si="102"/>
        <v>3</v>
      </c>
      <c r="BY647" s="31"/>
      <c r="BZ647" s="31"/>
      <c r="CA647" s="31" t="s">
        <v>2483</v>
      </c>
      <c r="CB647" s="31" t="s">
        <v>2519</v>
      </c>
      <c r="CC647" s="31">
        <v>2</v>
      </c>
      <c r="CD647" s="31">
        <v>1</v>
      </c>
      <c r="CE647" s="31" t="s">
        <v>20085</v>
      </c>
      <c r="CF647" s="31"/>
      <c r="CG647" s="31"/>
      <c r="CH647" s="31"/>
      <c r="CI647" s="31"/>
      <c r="CJ647" s="31"/>
      <c r="CK647" s="31"/>
      <c r="CL647" s="31" t="s">
        <v>29791</v>
      </c>
      <c r="CM647" s="31" t="s">
        <v>29792</v>
      </c>
      <c r="CN647" s="31">
        <v>125</v>
      </c>
      <c r="CO647" s="31" t="s">
        <v>32524</v>
      </c>
      <c r="CP647" s="31" t="s">
        <v>29792</v>
      </c>
      <c r="CQ647" s="31">
        <v>125</v>
      </c>
      <c r="CR647" s="31">
        <v>4503</v>
      </c>
      <c r="CS647" s="31" t="s">
        <v>29872</v>
      </c>
      <c r="CT647" s="31" t="s">
        <v>17408</v>
      </c>
      <c r="CU647" s="31" t="s">
        <v>3497</v>
      </c>
      <c r="CV647" s="31" t="s">
        <v>17058</v>
      </c>
      <c r="CW647" s="31" t="s">
        <v>17059</v>
      </c>
      <c r="CX647" s="31" t="s">
        <v>17060</v>
      </c>
      <c r="CY647" s="31"/>
      <c r="CZ647" s="31"/>
      <c r="DA647" s="31"/>
      <c r="DB647" s="31" t="s">
        <v>8690</v>
      </c>
      <c r="DC647" s="31"/>
      <c r="DD647" s="31" t="s">
        <v>6187</v>
      </c>
      <c r="DE647" s="31"/>
      <c r="DF647" s="31"/>
      <c r="DG647" s="31"/>
      <c r="DH647" s="31"/>
      <c r="DI647" s="31" t="s">
        <v>24820</v>
      </c>
      <c r="DJ647" s="31" t="s">
        <v>24811</v>
      </c>
      <c r="DK647" s="31"/>
      <c r="DL647" s="31"/>
      <c r="DM647" s="38" t="s">
        <v>9710</v>
      </c>
      <c r="DN647" s="38"/>
      <c r="DO647" s="35">
        <v>0</v>
      </c>
      <c r="DP647" s="31" t="s">
        <v>15179</v>
      </c>
      <c r="DQ647" s="31" t="s">
        <v>7766</v>
      </c>
      <c r="DR647" s="31"/>
      <c r="DS647" s="31" t="s">
        <v>27343</v>
      </c>
      <c r="DT647" s="31" t="s">
        <v>37586</v>
      </c>
      <c r="DU647" s="31">
        <v>2</v>
      </c>
      <c r="DV647" s="31" t="s">
        <v>32165</v>
      </c>
      <c r="DW647" s="31"/>
      <c r="DX647" s="31"/>
      <c r="DY647" s="31" t="s">
        <v>32395</v>
      </c>
      <c r="DZ647" s="31" t="s">
        <v>32396</v>
      </c>
      <c r="EA647" s="31" t="s">
        <v>32516</v>
      </c>
      <c r="EB647" s="31">
        <v>0</v>
      </c>
      <c r="EC647" s="31" t="s">
        <v>8001</v>
      </c>
      <c r="ED647" s="31" t="s">
        <v>41101</v>
      </c>
      <c r="EE647" s="31"/>
      <c r="EF647" s="31"/>
      <c r="EG647" s="31"/>
      <c r="EH647" s="31"/>
      <c r="EI647" s="31"/>
      <c r="EJ647" s="31"/>
    </row>
    <row r="648" spans="1:140" ht="23.25" customHeight="1">
      <c r="A648" s="25">
        <v>646</v>
      </c>
      <c r="B648" s="30" t="s">
        <v>33374</v>
      </c>
      <c r="C648" s="31" t="s">
        <v>29980</v>
      </c>
      <c r="D648" s="30" t="s">
        <v>33296</v>
      </c>
      <c r="E648" s="30"/>
      <c r="F648" s="30" t="s">
        <v>36256</v>
      </c>
      <c r="G648" s="31">
        <f t="shared" si="97"/>
        <v>58</v>
      </c>
      <c r="H648" s="72">
        <f t="shared" si="98"/>
        <v>57558</v>
      </c>
      <c r="I648" s="30"/>
      <c r="J648" s="30" t="s">
        <v>34084</v>
      </c>
      <c r="K648" s="30" t="s">
        <v>4318</v>
      </c>
      <c r="L648" s="31" t="s">
        <v>4318</v>
      </c>
      <c r="M648" s="31" t="s">
        <v>3186</v>
      </c>
      <c r="N648" s="31" t="s">
        <v>5865</v>
      </c>
      <c r="O648" s="31" t="s">
        <v>5117</v>
      </c>
      <c r="P648" s="52" t="s">
        <v>35984</v>
      </c>
      <c r="Q648" s="29" t="s">
        <v>41285</v>
      </c>
      <c r="R648" s="31"/>
      <c r="S648" s="31"/>
      <c r="T648" s="31"/>
      <c r="U648" s="31"/>
      <c r="V648" s="31"/>
      <c r="W648" s="31" t="s">
        <v>6910</v>
      </c>
      <c r="X648" s="31" t="s">
        <v>33297</v>
      </c>
      <c r="Y648" s="31">
        <f t="shared" ca="1" si="99"/>
        <v>24</v>
      </c>
      <c r="Z648" s="31" t="str">
        <f t="shared" ca="1" si="100"/>
        <v>21-35</v>
      </c>
      <c r="AA648" s="31"/>
      <c r="AB648" s="31" t="s">
        <v>11144</v>
      </c>
      <c r="AC648" s="31" t="s">
        <v>34145</v>
      </c>
      <c r="AD648" s="31" t="s">
        <v>34145</v>
      </c>
      <c r="AE648" s="31"/>
      <c r="AF648" s="31" t="s">
        <v>24701</v>
      </c>
      <c r="AG648" s="31" t="s">
        <v>4322</v>
      </c>
      <c r="AH648" s="31" t="s">
        <v>4322</v>
      </c>
      <c r="AI648" s="31" t="s">
        <v>908</v>
      </c>
      <c r="AJ648" s="31"/>
      <c r="AK648" s="52" t="s">
        <v>34795</v>
      </c>
      <c r="AL648" s="31"/>
      <c r="AM648" s="31" t="s">
        <v>2772</v>
      </c>
      <c r="AN648" s="31"/>
      <c r="AO648" s="29">
        <v>44061</v>
      </c>
      <c r="AP648" s="31" t="s">
        <v>33003</v>
      </c>
      <c r="AQ648" s="52" t="s">
        <v>35984</v>
      </c>
      <c r="AR648" s="31" t="s">
        <v>34145</v>
      </c>
      <c r="AS648" s="31" t="s">
        <v>34145</v>
      </c>
      <c r="AT648" s="31" t="s">
        <v>41051</v>
      </c>
      <c r="AU648" s="31"/>
      <c r="AV648" s="31" t="s">
        <v>26001</v>
      </c>
      <c r="AW648" s="31"/>
      <c r="AX648" s="29">
        <f t="shared" si="96"/>
        <v>1903</v>
      </c>
      <c r="AY648" s="31" t="s">
        <v>26346</v>
      </c>
      <c r="AZ648" s="31" t="s">
        <v>33005</v>
      </c>
      <c r="BA648" s="30" t="s">
        <v>33003</v>
      </c>
      <c r="BB648" s="31" t="s">
        <v>8020</v>
      </c>
      <c r="BC648" s="31"/>
      <c r="BD648" s="31" t="s">
        <v>11423</v>
      </c>
      <c r="BE648" s="31" t="s">
        <v>7969</v>
      </c>
      <c r="BF648" s="31" t="s">
        <v>26001</v>
      </c>
      <c r="BG648" s="31"/>
      <c r="BH648" s="31"/>
      <c r="BI648" s="31"/>
      <c r="BJ648" s="31" t="s">
        <v>20284</v>
      </c>
      <c r="BK648" s="31" t="str">
        <f t="shared" si="95"/>
        <v>II/c</v>
      </c>
      <c r="BL648" s="31"/>
      <c r="BM648" s="31"/>
      <c r="BN648" s="31"/>
      <c r="BO648" s="31"/>
      <c r="BP648" s="31"/>
      <c r="BQ648" s="31" t="s">
        <v>20284</v>
      </c>
      <c r="BR648" s="31" t="s">
        <v>41376</v>
      </c>
      <c r="BS648" s="31">
        <v>0</v>
      </c>
      <c r="BT648" s="29">
        <v>44621</v>
      </c>
      <c r="BU648" s="52" t="s">
        <v>35984</v>
      </c>
      <c r="BV648" s="31" t="s">
        <v>20332</v>
      </c>
      <c r="BW648" s="31">
        <f t="shared" ca="1" si="101"/>
        <v>1</v>
      </c>
      <c r="BX648" s="78">
        <f t="shared" ca="1" si="102"/>
        <v>3</v>
      </c>
      <c r="BY648" s="31"/>
      <c r="BZ648" s="31"/>
      <c r="CA648" s="31" t="s">
        <v>2483</v>
      </c>
      <c r="CB648" s="31" t="s">
        <v>2406</v>
      </c>
      <c r="CC648" s="31"/>
      <c r="CD648" s="31"/>
      <c r="CE648" s="31"/>
      <c r="CF648" s="31"/>
      <c r="CG648" s="31"/>
      <c r="CH648" s="31"/>
      <c r="CI648" s="31"/>
      <c r="CJ648" s="31"/>
      <c r="CK648" s="31"/>
      <c r="CL648" s="52" t="s">
        <v>34711</v>
      </c>
      <c r="CM648" s="29" t="s">
        <v>39459</v>
      </c>
      <c r="CN648" s="31">
        <v>126</v>
      </c>
      <c r="CO648" s="31" t="s">
        <v>39598</v>
      </c>
      <c r="CP648" s="31" t="s">
        <v>39459</v>
      </c>
      <c r="CQ648" s="31">
        <v>126</v>
      </c>
      <c r="CR648" s="31"/>
      <c r="CS648" s="31"/>
      <c r="CT648" s="31"/>
      <c r="CU648" s="31"/>
      <c r="CV648" s="31"/>
      <c r="CW648" s="31"/>
      <c r="CX648" s="31"/>
      <c r="CY648" s="31"/>
      <c r="CZ648" s="31"/>
      <c r="DA648" s="31"/>
      <c r="DB648" s="31"/>
      <c r="DC648" s="31"/>
      <c r="DD648" s="31"/>
      <c r="DE648" s="31"/>
      <c r="DF648" s="31"/>
      <c r="DG648" s="31"/>
      <c r="DH648" s="31"/>
      <c r="DI648" s="31"/>
      <c r="DJ648" s="31"/>
      <c r="DK648" s="31"/>
      <c r="DL648" s="31"/>
      <c r="DM648" s="68" t="s">
        <v>34712</v>
      </c>
      <c r="DN648" s="38"/>
      <c r="DO648" s="35"/>
      <c r="DP648" s="52" t="s">
        <v>34713</v>
      </c>
      <c r="DQ648" s="31" t="s">
        <v>34714</v>
      </c>
      <c r="DR648" s="31"/>
      <c r="DS648" s="52" t="s">
        <v>34715</v>
      </c>
      <c r="DT648" s="50" t="s">
        <v>34716</v>
      </c>
      <c r="DU648" s="31"/>
      <c r="DV648" s="31"/>
      <c r="DW648" s="31"/>
      <c r="DX648" s="31"/>
      <c r="DY648" s="31"/>
      <c r="DZ648" s="31"/>
      <c r="EA648" s="31"/>
      <c r="EB648" s="31"/>
      <c r="EC648" s="31" t="s">
        <v>40168</v>
      </c>
      <c r="ED648" s="31" t="s">
        <v>41101</v>
      </c>
      <c r="EE648" s="31"/>
      <c r="EF648" s="31"/>
      <c r="EG648" s="31"/>
      <c r="EH648" s="31"/>
      <c r="EI648" s="31"/>
      <c r="EJ648" s="31"/>
    </row>
    <row r="649" spans="1:140" ht="23.25" customHeight="1">
      <c r="A649" s="25">
        <v>647</v>
      </c>
      <c r="B649" s="30" t="s">
        <v>7352</v>
      </c>
      <c r="C649" s="31" t="s">
        <v>6195</v>
      </c>
      <c r="D649" s="59" t="s">
        <v>5214</v>
      </c>
      <c r="E649" s="30"/>
      <c r="F649" s="30" t="s">
        <v>36255</v>
      </c>
      <c r="G649" s="31">
        <f t="shared" si="97"/>
        <v>58</v>
      </c>
      <c r="H649" s="72">
        <f t="shared" si="98"/>
        <v>52171</v>
      </c>
      <c r="I649" s="30"/>
      <c r="J649" s="30" t="s">
        <v>34084</v>
      </c>
      <c r="K649" s="30" t="s">
        <v>4318</v>
      </c>
      <c r="L649" s="31" t="s">
        <v>4318</v>
      </c>
      <c r="M649" s="31" t="s">
        <v>6378</v>
      </c>
      <c r="N649" s="31" t="s">
        <v>3557</v>
      </c>
      <c r="O649" s="31" t="s">
        <v>1501</v>
      </c>
      <c r="P649" s="31" t="s">
        <v>30542</v>
      </c>
      <c r="Q649" s="31"/>
      <c r="R649" s="31">
        <v>8</v>
      </c>
      <c r="S649" s="31">
        <v>4</v>
      </c>
      <c r="T649" s="31"/>
      <c r="U649" s="31">
        <v>1299</v>
      </c>
      <c r="V649" s="31" t="s">
        <v>1471</v>
      </c>
      <c r="W649" s="31" t="s">
        <v>6910</v>
      </c>
      <c r="X649" s="31" t="s">
        <v>6212</v>
      </c>
      <c r="Y649" s="31">
        <f t="shared" ca="1" si="99"/>
        <v>39</v>
      </c>
      <c r="Z649" s="31" t="str">
        <f t="shared" ca="1" si="100"/>
        <v>36-45</v>
      </c>
      <c r="AA649" s="31"/>
      <c r="AB649" s="31" t="s">
        <v>11205</v>
      </c>
      <c r="AC649" s="31" t="s">
        <v>34147</v>
      </c>
      <c r="AD649" s="31" t="s">
        <v>34147</v>
      </c>
      <c r="AE649" s="31"/>
      <c r="AF649" s="31" t="s">
        <v>24699</v>
      </c>
      <c r="AG649" s="31" t="s">
        <v>5852</v>
      </c>
      <c r="AH649" s="31" t="s">
        <v>5852</v>
      </c>
      <c r="AI649" s="31" t="s">
        <v>908</v>
      </c>
      <c r="AJ649" s="31" t="s">
        <v>25258</v>
      </c>
      <c r="AK649" s="31" t="s">
        <v>25259</v>
      </c>
      <c r="AL649" s="31" t="s">
        <v>11846</v>
      </c>
      <c r="AM649" s="31" t="s">
        <v>11836</v>
      </c>
      <c r="AN649" s="31"/>
      <c r="AO649" s="31"/>
      <c r="AP649" s="31" t="s">
        <v>33010</v>
      </c>
      <c r="AQ649" s="52" t="s">
        <v>24630</v>
      </c>
      <c r="AR649" s="31" t="s">
        <v>34147</v>
      </c>
      <c r="AS649" s="31" t="s">
        <v>34147</v>
      </c>
      <c r="AT649" s="31" t="str">
        <f>_xlfn.IFNA(VLOOKUP(D649,'[1]5. 1 Mei 2022'!$C$7:$F$60,4,FALSE),"")</f>
        <v/>
      </c>
      <c r="AU649" s="31"/>
      <c r="AV649" s="31" t="s">
        <v>6799</v>
      </c>
      <c r="AW649" s="52" t="s">
        <v>24630</v>
      </c>
      <c r="AX649" s="29">
        <f t="shared" si="96"/>
        <v>46738</v>
      </c>
      <c r="AY649" s="31" t="s">
        <v>26344</v>
      </c>
      <c r="AZ649" s="31" t="s">
        <v>33012</v>
      </c>
      <c r="BA649" s="30" t="s">
        <v>33010</v>
      </c>
      <c r="BB649" s="31"/>
      <c r="BC649" s="31"/>
      <c r="BD649" s="31" t="s">
        <v>20063</v>
      </c>
      <c r="BE649" s="31" t="s">
        <v>7973</v>
      </c>
      <c r="BF649" s="31" t="s">
        <v>6799</v>
      </c>
      <c r="BG649" s="31"/>
      <c r="BH649" s="31"/>
      <c r="BI649" s="31" t="s">
        <v>8122</v>
      </c>
      <c r="BJ649" s="31" t="s">
        <v>23223</v>
      </c>
      <c r="BK649" s="31" t="str">
        <f t="shared" si="95"/>
        <v>III/a</v>
      </c>
      <c r="BL649" s="31" t="s">
        <v>8077</v>
      </c>
      <c r="BM649" s="31"/>
      <c r="BN649" s="31"/>
      <c r="BO649" s="31"/>
      <c r="BP649" s="31"/>
      <c r="BQ649" s="31" t="s">
        <v>23223</v>
      </c>
      <c r="BR649" s="31" t="s">
        <v>26137</v>
      </c>
      <c r="BS649" s="31" t="s">
        <v>30451</v>
      </c>
      <c r="BT649" s="31" t="s">
        <v>3296</v>
      </c>
      <c r="BU649" s="31" t="s">
        <v>2918</v>
      </c>
      <c r="BV649" s="31" t="s">
        <v>1779</v>
      </c>
      <c r="BW649" s="31">
        <f t="shared" ca="1" si="101"/>
        <v>12</v>
      </c>
      <c r="BX649" s="78">
        <f t="shared" ca="1" si="102"/>
        <v>3</v>
      </c>
      <c r="BY649" s="31"/>
      <c r="BZ649" s="31"/>
      <c r="CA649" s="31" t="s">
        <v>2483</v>
      </c>
      <c r="CB649" s="31" t="s">
        <v>2519</v>
      </c>
      <c r="CC649" s="31">
        <v>1</v>
      </c>
      <c r="CD649" s="31">
        <v>1</v>
      </c>
      <c r="CE649" s="31" t="s">
        <v>20085</v>
      </c>
      <c r="CF649" s="31"/>
      <c r="CG649" s="31"/>
      <c r="CH649" s="31"/>
      <c r="CI649" s="31"/>
      <c r="CJ649" s="31"/>
      <c r="CK649" s="31"/>
      <c r="CL649" s="31" t="s">
        <v>39850</v>
      </c>
      <c r="CM649" s="31" t="s">
        <v>36646</v>
      </c>
      <c r="CN649" s="31">
        <v>127</v>
      </c>
      <c r="CO649" s="31" t="s">
        <v>25994</v>
      </c>
      <c r="CP649" s="31" t="s">
        <v>18638</v>
      </c>
      <c r="CQ649" s="31">
        <v>121</v>
      </c>
      <c r="CR649" s="31">
        <v>4490</v>
      </c>
      <c r="CS649" s="31" t="s">
        <v>11207</v>
      </c>
      <c r="CT649" s="31" t="s">
        <v>10356</v>
      </c>
      <c r="CU649" s="31" t="s">
        <v>10357</v>
      </c>
      <c r="CV649" s="31" t="s">
        <v>10326</v>
      </c>
      <c r="CW649" s="31" t="s">
        <v>11208</v>
      </c>
      <c r="CX649" s="31" t="s">
        <v>10327</v>
      </c>
      <c r="CY649" s="31"/>
      <c r="CZ649" s="31"/>
      <c r="DA649" s="31"/>
      <c r="DB649" s="31" t="s">
        <v>8698</v>
      </c>
      <c r="DC649" s="31"/>
      <c r="DD649" s="31" t="s">
        <v>3173</v>
      </c>
      <c r="DE649" s="31"/>
      <c r="DF649" s="31"/>
      <c r="DG649" s="31"/>
      <c r="DH649" s="31"/>
      <c r="DI649" s="31" t="s">
        <v>25298</v>
      </c>
      <c r="DJ649" s="31" t="s">
        <v>25299</v>
      </c>
      <c r="DK649" s="31"/>
      <c r="DL649" s="31"/>
      <c r="DM649" s="38" t="s">
        <v>9644</v>
      </c>
      <c r="DN649" s="38"/>
      <c r="DO649" s="35">
        <v>0</v>
      </c>
      <c r="DP649" s="31" t="s">
        <v>14919</v>
      </c>
      <c r="DQ649" s="31" t="s">
        <v>6194</v>
      </c>
      <c r="DR649" s="31"/>
      <c r="DS649" s="31" t="s">
        <v>27278</v>
      </c>
      <c r="DT649" s="31" t="s">
        <v>28178</v>
      </c>
      <c r="DU649" s="31">
        <v>3</v>
      </c>
      <c r="DV649" s="31" t="s">
        <v>32167</v>
      </c>
      <c r="DW649" s="31"/>
      <c r="DX649" s="31"/>
      <c r="DY649" s="31" t="s">
        <v>39794</v>
      </c>
      <c r="DZ649" s="52" t="s">
        <v>33512</v>
      </c>
      <c r="EA649" s="52" t="s">
        <v>39795</v>
      </c>
      <c r="EB649" s="31">
        <v>0</v>
      </c>
      <c r="EC649" s="31" t="s">
        <v>40139</v>
      </c>
      <c r="ED649" s="31" t="s">
        <v>41101</v>
      </c>
      <c r="EE649" s="31"/>
      <c r="EF649" s="31"/>
      <c r="EG649" s="31"/>
      <c r="EH649" s="31"/>
      <c r="EI649" s="31"/>
      <c r="EJ649" s="31"/>
    </row>
    <row r="650" spans="1:140" ht="23.25" customHeight="1">
      <c r="A650" s="25">
        <v>648</v>
      </c>
      <c r="B650" s="30" t="s">
        <v>24433</v>
      </c>
      <c r="C650" s="31" t="s">
        <v>11140</v>
      </c>
      <c r="D650" s="30" t="s">
        <v>21088</v>
      </c>
      <c r="E650" s="30"/>
      <c r="F650" s="30" t="s">
        <v>36262</v>
      </c>
      <c r="G650" s="31">
        <f t="shared" si="97"/>
        <v>58</v>
      </c>
      <c r="H650" s="72">
        <f t="shared" si="98"/>
        <v>52110</v>
      </c>
      <c r="I650" s="30" t="s">
        <v>35041</v>
      </c>
      <c r="J650" s="30" t="s">
        <v>34085</v>
      </c>
      <c r="K650" s="30" t="s">
        <v>34083</v>
      </c>
      <c r="L650" s="31" t="s">
        <v>16726</v>
      </c>
      <c r="M650" s="31" t="s">
        <v>3186</v>
      </c>
      <c r="N650" s="31" t="s">
        <v>5865</v>
      </c>
      <c r="O650" s="31" t="s">
        <v>5117</v>
      </c>
      <c r="P650" s="31" t="s">
        <v>19644</v>
      </c>
      <c r="Q650" s="31"/>
      <c r="R650" s="31"/>
      <c r="S650" s="31"/>
      <c r="T650" s="31"/>
      <c r="U650" s="31" t="s">
        <v>11365</v>
      </c>
      <c r="V650" s="31"/>
      <c r="W650" s="31" t="s">
        <v>6910</v>
      </c>
      <c r="X650" s="31" t="s">
        <v>11336</v>
      </c>
      <c r="Y650" s="31" t="e">
        <f t="shared" ca="1" si="99"/>
        <v>#VALUE!</v>
      </c>
      <c r="Z650" s="31" t="e">
        <f t="shared" ca="1" si="100"/>
        <v>#VALUE!</v>
      </c>
      <c r="AA650" s="31"/>
      <c r="AB650" s="31" t="s">
        <v>11144</v>
      </c>
      <c r="AC650" s="31" t="s">
        <v>34145</v>
      </c>
      <c r="AD650" s="31" t="s">
        <v>34145</v>
      </c>
      <c r="AE650" s="31"/>
      <c r="AF650" s="31" t="s">
        <v>24701</v>
      </c>
      <c r="AG650" s="31" t="s">
        <v>4322</v>
      </c>
      <c r="AH650" s="31" t="s">
        <v>4322</v>
      </c>
      <c r="AI650" s="31" t="s">
        <v>908</v>
      </c>
      <c r="AJ650" s="31" t="s">
        <v>5960</v>
      </c>
      <c r="AK650" s="31" t="s">
        <v>11337</v>
      </c>
      <c r="AL650" s="31" t="s">
        <v>1814</v>
      </c>
      <c r="AM650" s="31" t="s">
        <v>8446</v>
      </c>
      <c r="AN650" s="31"/>
      <c r="AO650" s="31"/>
      <c r="AP650" s="31" t="s">
        <v>33003</v>
      </c>
      <c r="AQ650" s="31" t="s">
        <v>31449</v>
      </c>
      <c r="AR650" s="31" t="s">
        <v>34145</v>
      </c>
      <c r="AS650" s="31" t="s">
        <v>34145</v>
      </c>
      <c r="AT650" s="31" t="str">
        <f>_xlfn.IFNA(VLOOKUP(D650,'[1]5. 1 Mei 2022'!$C$7:$F$60,4,FALSE),"")</f>
        <v/>
      </c>
      <c r="AU650" s="31"/>
      <c r="AV650" s="31" t="s">
        <v>20032</v>
      </c>
      <c r="AW650" s="31" t="s">
        <v>31449</v>
      </c>
      <c r="AX650" s="29">
        <f t="shared" si="96"/>
        <v>46331</v>
      </c>
      <c r="AY650" s="31" t="s">
        <v>26346</v>
      </c>
      <c r="AZ650" s="31" t="s">
        <v>33005</v>
      </c>
      <c r="BA650" s="30" t="s">
        <v>33003</v>
      </c>
      <c r="BB650" s="31" t="s">
        <v>11647</v>
      </c>
      <c r="BC650" s="31"/>
      <c r="BD650" s="31" t="s">
        <v>7980</v>
      </c>
      <c r="BE650" s="31" t="s">
        <v>7969</v>
      </c>
      <c r="BF650" s="31" t="s">
        <v>20032</v>
      </c>
      <c r="BG650" s="31"/>
      <c r="BH650" s="31"/>
      <c r="BI650" s="31"/>
      <c r="BJ650" s="31">
        <v>0</v>
      </c>
      <c r="BK650" s="31" t="str">
        <f t="shared" si="95"/>
        <v>II/c</v>
      </c>
      <c r="BL650" s="31"/>
      <c r="BM650" s="31"/>
      <c r="BN650" s="31"/>
      <c r="BO650" s="31"/>
      <c r="BP650" s="31"/>
      <c r="BQ650" s="31"/>
      <c r="BR650" s="31"/>
      <c r="BS650" s="31"/>
      <c r="BT650" s="31"/>
      <c r="BU650" s="31"/>
      <c r="BV650" s="31" t="s">
        <v>8019</v>
      </c>
      <c r="BW650" s="31">
        <f t="shared" ca="1" si="101"/>
        <v>9</v>
      </c>
      <c r="BX650" s="78">
        <f t="shared" ca="1" si="102"/>
        <v>3</v>
      </c>
      <c r="BY650" s="31" t="s">
        <v>19644</v>
      </c>
      <c r="BZ650" s="31"/>
      <c r="CA650" s="31" t="s">
        <v>2483</v>
      </c>
      <c r="CB650" s="31" t="s">
        <v>2519</v>
      </c>
      <c r="CC650" s="31">
        <v>1</v>
      </c>
      <c r="CD650" s="31">
        <v>1</v>
      </c>
      <c r="CE650" s="31" t="s">
        <v>20085</v>
      </c>
      <c r="CF650" s="31"/>
      <c r="CG650" s="31"/>
      <c r="CH650" s="31"/>
      <c r="CI650" s="31"/>
      <c r="CJ650" s="31"/>
      <c r="CK650" s="31"/>
      <c r="CL650" s="31" t="s">
        <v>22480</v>
      </c>
      <c r="CM650" s="31" t="s">
        <v>22481</v>
      </c>
      <c r="CN650" s="31">
        <v>123</v>
      </c>
      <c r="CO650" s="31" t="s">
        <v>25514</v>
      </c>
      <c r="CP650" s="31" t="s">
        <v>22481</v>
      </c>
      <c r="CQ650" s="31">
        <v>123</v>
      </c>
      <c r="CR650" s="31">
        <v>2747</v>
      </c>
      <c r="CS650" s="31"/>
      <c r="CT650" s="31"/>
      <c r="CU650" s="31"/>
      <c r="CV650" s="31" t="s">
        <v>11332</v>
      </c>
      <c r="CW650" s="31" t="s">
        <v>11333</v>
      </c>
      <c r="CX650" s="31" t="s">
        <v>10552</v>
      </c>
      <c r="CY650" s="31"/>
      <c r="CZ650" s="31"/>
      <c r="DA650" s="31"/>
      <c r="DB650" s="31" t="s">
        <v>11355</v>
      </c>
      <c r="DC650" s="31" t="s">
        <v>18668</v>
      </c>
      <c r="DD650" s="31" t="s">
        <v>18474</v>
      </c>
      <c r="DE650" s="31"/>
      <c r="DF650" s="31"/>
      <c r="DG650" s="31"/>
      <c r="DH650" s="31"/>
      <c r="DI650" s="31" t="s">
        <v>24810</v>
      </c>
      <c r="DJ650" s="31" t="s">
        <v>24811</v>
      </c>
      <c r="DK650" s="31"/>
      <c r="DL650" s="31"/>
      <c r="DM650" s="38" t="s">
        <v>11334</v>
      </c>
      <c r="DN650" s="38"/>
      <c r="DO650" s="35"/>
      <c r="DP650" s="31" t="s">
        <v>11338</v>
      </c>
      <c r="DQ650" s="31" t="s">
        <v>11339</v>
      </c>
      <c r="DR650" s="31"/>
      <c r="DS650" s="31" t="s">
        <v>11335</v>
      </c>
      <c r="DT650" s="31" t="s">
        <v>37587</v>
      </c>
      <c r="DU650" s="31">
        <v>3</v>
      </c>
      <c r="DV650" s="31" t="s">
        <v>32167</v>
      </c>
      <c r="DW650" s="31" t="s">
        <v>7980</v>
      </c>
      <c r="DX650" s="31" t="s">
        <v>7980</v>
      </c>
      <c r="DY650" s="31" t="s">
        <v>31805</v>
      </c>
      <c r="DZ650" s="31" t="s">
        <v>16948</v>
      </c>
      <c r="EA650" s="31"/>
      <c r="EB650" s="31">
        <v>0</v>
      </c>
      <c r="EC650" s="31" t="s">
        <v>40168</v>
      </c>
      <c r="ED650" s="31" t="s">
        <v>41101</v>
      </c>
      <c r="EE650" s="31"/>
      <c r="EF650" s="31"/>
      <c r="EG650" s="31"/>
      <c r="EH650" s="31"/>
      <c r="EI650" s="31"/>
      <c r="EJ650" s="31"/>
    </row>
    <row r="651" spans="1:140" ht="23.25" customHeight="1">
      <c r="A651" s="25">
        <v>649</v>
      </c>
      <c r="B651" s="30" t="s">
        <v>29998</v>
      </c>
      <c r="C651" s="31" t="s">
        <v>4318</v>
      </c>
      <c r="D651" s="30" t="s">
        <v>29999</v>
      </c>
      <c r="E651" s="30"/>
      <c r="F651" s="30" t="s">
        <v>36258</v>
      </c>
      <c r="G651" s="31">
        <f t="shared" si="97"/>
        <v>58</v>
      </c>
      <c r="H651" s="72">
        <f t="shared" si="98"/>
        <v>56097</v>
      </c>
      <c r="I651" s="30"/>
      <c r="J651" s="30" t="s">
        <v>34084</v>
      </c>
      <c r="K651" s="30" t="s">
        <v>4318</v>
      </c>
      <c r="L651" s="31" t="s">
        <v>4318</v>
      </c>
      <c r="M651" s="31" t="s">
        <v>3186</v>
      </c>
      <c r="N651" s="31" t="s">
        <v>3311</v>
      </c>
      <c r="O651" s="31" t="s">
        <v>2534</v>
      </c>
      <c r="P651" s="31" t="s">
        <v>30295</v>
      </c>
      <c r="Q651" s="31"/>
      <c r="R651" s="31">
        <v>1</v>
      </c>
      <c r="S651" s="31">
        <v>0</v>
      </c>
      <c r="T651" s="31"/>
      <c r="U651" s="31"/>
      <c r="V651" s="31"/>
      <c r="W651" s="31" t="s">
        <v>6910</v>
      </c>
      <c r="X651" s="31" t="s">
        <v>30049</v>
      </c>
      <c r="Y651" s="31">
        <f t="shared" ca="1" si="99"/>
        <v>28</v>
      </c>
      <c r="Z651" s="31" t="str">
        <f t="shared" ca="1" si="100"/>
        <v>21-35</v>
      </c>
      <c r="AA651" s="31"/>
      <c r="AB651" s="31" t="s">
        <v>4601</v>
      </c>
      <c r="AC651" s="31" t="s">
        <v>34147</v>
      </c>
      <c r="AD651" s="31" t="s">
        <v>34147</v>
      </c>
      <c r="AE651" s="31"/>
      <c r="AF651" s="31" t="s">
        <v>24699</v>
      </c>
      <c r="AG651" s="31" t="s">
        <v>4322</v>
      </c>
      <c r="AH651" s="31" t="s">
        <v>4322</v>
      </c>
      <c r="AI651" s="31" t="s">
        <v>728</v>
      </c>
      <c r="AJ651" s="31" t="s">
        <v>30581</v>
      </c>
      <c r="AK651" s="31" t="s">
        <v>30582</v>
      </c>
      <c r="AL651" s="31" t="s">
        <v>30380</v>
      </c>
      <c r="AM651" s="31" t="s">
        <v>2711</v>
      </c>
      <c r="AN651" s="31"/>
      <c r="AO651" s="31"/>
      <c r="AP651" s="31" t="s">
        <v>4435</v>
      </c>
      <c r="AQ651" s="31" t="s">
        <v>30074</v>
      </c>
      <c r="AR651" s="31" t="s">
        <v>34147</v>
      </c>
      <c r="AS651" s="31" t="s">
        <v>34147</v>
      </c>
      <c r="AT651" s="31" t="str">
        <f>_xlfn.IFNA(VLOOKUP(D651,'[1]5. 1 Mei 2022'!$C$7:$F$60,4,FALSE),"")</f>
        <v/>
      </c>
      <c r="AU651" s="31"/>
      <c r="AV651" s="31" t="s">
        <v>4601</v>
      </c>
      <c r="AW651" s="31" t="s">
        <v>30074</v>
      </c>
      <c r="AX651" s="29">
        <f t="shared" si="96"/>
        <v>46103</v>
      </c>
      <c r="AY651" s="31" t="s">
        <v>26346</v>
      </c>
      <c r="AZ651" s="31" t="s">
        <v>528</v>
      </c>
      <c r="BA651" s="30" t="s">
        <v>4435</v>
      </c>
      <c r="BB651" s="31"/>
      <c r="BC651" s="31"/>
      <c r="BD651" s="31" t="s">
        <v>20055</v>
      </c>
      <c r="BE651" s="31" t="s">
        <v>7973</v>
      </c>
      <c r="BF651" s="31" t="s">
        <v>4601</v>
      </c>
      <c r="BG651" s="31"/>
      <c r="BH651" s="31"/>
      <c r="BI651" s="31"/>
      <c r="BJ651" s="31"/>
      <c r="BK651" s="31" t="str">
        <f t="shared" si="95"/>
        <v>III/b</v>
      </c>
      <c r="BL651" s="31" t="s">
        <v>8077</v>
      </c>
      <c r="BM651" s="31"/>
      <c r="BN651" s="31"/>
      <c r="BO651" s="31"/>
      <c r="BP651" s="31"/>
      <c r="BQ651" s="31" t="s">
        <v>34688</v>
      </c>
      <c r="BR651" s="29">
        <v>44739</v>
      </c>
      <c r="BS651" s="52" t="s">
        <v>34689</v>
      </c>
      <c r="BT651" s="31" t="s">
        <v>26137</v>
      </c>
      <c r="BU651" s="31" t="s">
        <v>30295</v>
      </c>
      <c r="BV651" s="31" t="s">
        <v>26137</v>
      </c>
      <c r="BW651" s="31">
        <f t="shared" ca="1" si="101"/>
        <v>3</v>
      </c>
      <c r="BX651" s="78">
        <f t="shared" ca="1" si="102"/>
        <v>2</v>
      </c>
      <c r="BY651" s="31"/>
      <c r="BZ651" s="31"/>
      <c r="CA651" s="31" t="s">
        <v>2483</v>
      </c>
      <c r="CB651" s="31" t="s">
        <v>2519</v>
      </c>
      <c r="CC651" s="31">
        <v>1</v>
      </c>
      <c r="CD651" s="31">
        <v>1</v>
      </c>
      <c r="CE651" s="31"/>
      <c r="CF651" s="31"/>
      <c r="CG651" s="31"/>
      <c r="CH651" s="31"/>
      <c r="CI651" s="31"/>
      <c r="CJ651" s="31"/>
      <c r="CK651" s="31"/>
      <c r="CL651" s="31" t="s">
        <v>30583</v>
      </c>
      <c r="CM651" s="31" t="s">
        <v>22162</v>
      </c>
      <c r="CN651" s="31">
        <v>123</v>
      </c>
      <c r="CO651" s="31" t="s">
        <v>32450</v>
      </c>
      <c r="CP651" s="31" t="s">
        <v>22162</v>
      </c>
      <c r="CQ651" s="31">
        <v>123</v>
      </c>
      <c r="CR651" s="31"/>
      <c r="CS651" s="31" t="s">
        <v>30584</v>
      </c>
      <c r="CT651" s="31"/>
      <c r="CU651" s="31"/>
      <c r="CV651" s="31"/>
      <c r="CW651" s="31"/>
      <c r="CX651" s="31"/>
      <c r="CY651" s="31"/>
      <c r="CZ651" s="31"/>
      <c r="DA651" s="31"/>
      <c r="DB651" s="31"/>
      <c r="DC651" s="31"/>
      <c r="DD651" s="31"/>
      <c r="DE651" s="31"/>
      <c r="DF651" s="31"/>
      <c r="DG651" s="31"/>
      <c r="DH651" s="31"/>
      <c r="DI651" s="31"/>
      <c r="DJ651" s="31"/>
      <c r="DK651" s="31"/>
      <c r="DL651" s="31"/>
      <c r="DM651" s="38" t="s">
        <v>30984</v>
      </c>
      <c r="DN651" s="38"/>
      <c r="DO651" s="35" t="s">
        <v>30985</v>
      </c>
      <c r="DP651" s="31" t="s">
        <v>30654</v>
      </c>
      <c r="DQ651" s="31" t="s">
        <v>30655</v>
      </c>
      <c r="DR651" s="31"/>
      <c r="DS651" s="31" t="s">
        <v>30073</v>
      </c>
      <c r="DT651" s="31" t="s">
        <v>30656</v>
      </c>
      <c r="DU651" s="31">
        <v>2</v>
      </c>
      <c r="DV651" s="31" t="s">
        <v>32165</v>
      </c>
      <c r="DW651" s="31"/>
      <c r="DX651" s="31" t="s">
        <v>1759</v>
      </c>
      <c r="DY651" s="31" t="s">
        <v>41588</v>
      </c>
      <c r="DZ651" s="52" t="s">
        <v>21984</v>
      </c>
      <c r="EA651" s="52" t="s">
        <v>31612</v>
      </c>
      <c r="EB651" s="31">
        <v>0</v>
      </c>
      <c r="EC651" s="31" t="s">
        <v>40142</v>
      </c>
      <c r="ED651" s="31" t="s">
        <v>41101</v>
      </c>
      <c r="EE651" s="31"/>
      <c r="EF651" s="31"/>
      <c r="EG651" s="31"/>
      <c r="EH651" s="31"/>
      <c r="EI651" s="31"/>
      <c r="EJ651" s="31"/>
    </row>
    <row r="652" spans="1:140" ht="23.25" customHeight="1">
      <c r="A652" s="25">
        <v>650</v>
      </c>
      <c r="B652" s="30" t="s">
        <v>24344</v>
      </c>
      <c r="C652" s="31" t="s">
        <v>5026</v>
      </c>
      <c r="D652" s="30" t="s">
        <v>5026</v>
      </c>
      <c r="E652" s="30"/>
      <c r="F652" s="30" t="s">
        <v>36254</v>
      </c>
      <c r="G652" s="31">
        <f t="shared" si="97"/>
        <v>58</v>
      </c>
      <c r="H652" s="72">
        <f t="shared" si="98"/>
        <v>52810</v>
      </c>
      <c r="I652" s="30"/>
      <c r="J652" s="30" t="s">
        <v>34084</v>
      </c>
      <c r="K652" s="30" t="s">
        <v>4318</v>
      </c>
      <c r="L652" s="31" t="s">
        <v>4318</v>
      </c>
      <c r="M652" s="31" t="s">
        <v>3186</v>
      </c>
      <c r="N652" s="31" t="s">
        <v>4008</v>
      </c>
      <c r="O652" s="31" t="s">
        <v>4320</v>
      </c>
      <c r="P652" s="52" t="s">
        <v>35985</v>
      </c>
      <c r="Q652" s="31" t="s">
        <v>41916</v>
      </c>
      <c r="R652" s="31">
        <v>11</v>
      </c>
      <c r="S652" s="31">
        <v>4</v>
      </c>
      <c r="T652" s="31"/>
      <c r="U652" s="31">
        <v>1666</v>
      </c>
      <c r="V652" s="31"/>
      <c r="W652" s="31" t="s">
        <v>6910</v>
      </c>
      <c r="X652" s="31" t="s">
        <v>3842</v>
      </c>
      <c r="Y652" s="31" t="e">
        <f t="shared" ca="1" si="99"/>
        <v>#VALUE!</v>
      </c>
      <c r="Z652" s="31" t="e">
        <f t="shared" ca="1" si="100"/>
        <v>#VALUE!</v>
      </c>
      <c r="AA652" s="31"/>
      <c r="AB652" s="31" t="s">
        <v>11144</v>
      </c>
      <c r="AC652" s="31" t="s">
        <v>34145</v>
      </c>
      <c r="AD652" s="31" t="s">
        <v>34145</v>
      </c>
      <c r="AE652" s="31"/>
      <c r="AF652" s="31" t="s">
        <v>24701</v>
      </c>
      <c r="AG652" s="31" t="s">
        <v>4322</v>
      </c>
      <c r="AH652" s="31" t="s">
        <v>4322</v>
      </c>
      <c r="AI652" s="31" t="s">
        <v>908</v>
      </c>
      <c r="AJ652" s="31" t="s">
        <v>2190</v>
      </c>
      <c r="AK652" s="31">
        <v>169922</v>
      </c>
      <c r="AL652" s="31" t="s">
        <v>2191</v>
      </c>
      <c r="AM652" s="31" t="s">
        <v>2192</v>
      </c>
      <c r="AN652" s="31"/>
      <c r="AO652" s="31"/>
      <c r="AP652" s="31" t="s">
        <v>18118</v>
      </c>
      <c r="AQ652" s="31" t="s">
        <v>11676</v>
      </c>
      <c r="AR652" s="31" t="s">
        <v>34145</v>
      </c>
      <c r="AS652" s="31" t="s">
        <v>34145</v>
      </c>
      <c r="AT652" s="31" t="str">
        <f>_xlfn.IFNA(VLOOKUP(D652,'[1]5. 1 Mei 2022'!$C$7:$F$60,4,FALSE),"")</f>
        <v/>
      </c>
      <c r="AU652" s="31"/>
      <c r="AV652" s="31" t="s">
        <v>20034</v>
      </c>
      <c r="AW652" s="31" t="s">
        <v>23513</v>
      </c>
      <c r="AX652" s="29">
        <f t="shared" si="96"/>
        <v>46418</v>
      </c>
      <c r="AY652" s="31" t="s">
        <v>26346</v>
      </c>
      <c r="AZ652" s="31" t="s">
        <v>2622</v>
      </c>
      <c r="BA652" s="30" t="s">
        <v>18118</v>
      </c>
      <c r="BB652" s="31" t="s">
        <v>8024</v>
      </c>
      <c r="BC652" s="31"/>
      <c r="BD652" s="31" t="s">
        <v>1759</v>
      </c>
      <c r="BE652" s="31" t="s">
        <v>7969</v>
      </c>
      <c r="BF652" s="31" t="s">
        <v>20034</v>
      </c>
      <c r="BG652" s="31"/>
      <c r="BH652" s="31"/>
      <c r="BI652" s="31" t="s">
        <v>8136</v>
      </c>
      <c r="BJ652" s="31" t="s">
        <v>20275</v>
      </c>
      <c r="BK652" s="31" t="str">
        <f t="shared" si="95"/>
        <v>III/c</v>
      </c>
      <c r="BL652" s="31" t="s">
        <v>8077</v>
      </c>
      <c r="BM652" s="31"/>
      <c r="BN652" s="31"/>
      <c r="BO652" s="31"/>
      <c r="BP652" s="31" t="s">
        <v>1498</v>
      </c>
      <c r="BQ652" s="31" t="s">
        <v>3185</v>
      </c>
      <c r="BR652" s="52" t="s">
        <v>24067</v>
      </c>
      <c r="BS652" s="31" t="s">
        <v>41807</v>
      </c>
      <c r="BT652" s="31" t="s">
        <v>3163</v>
      </c>
      <c r="BU652" s="31" t="s">
        <v>718</v>
      </c>
      <c r="BV652" s="31" t="s">
        <v>6786</v>
      </c>
      <c r="BW652" s="31">
        <f t="shared" ca="1" si="101"/>
        <v>13</v>
      </c>
      <c r="BX652" s="78">
        <f t="shared" ca="1" si="102"/>
        <v>3</v>
      </c>
      <c r="BY652" s="31"/>
      <c r="BZ652" s="31" t="s">
        <v>15737</v>
      </c>
      <c r="CA652" s="31" t="s">
        <v>2483</v>
      </c>
      <c r="CB652" s="31" t="s">
        <v>2519</v>
      </c>
      <c r="CC652" s="31">
        <v>1</v>
      </c>
      <c r="CD652" s="31">
        <v>1</v>
      </c>
      <c r="CE652" s="31" t="s">
        <v>20085</v>
      </c>
      <c r="CF652" s="31"/>
      <c r="CG652" s="31"/>
      <c r="CH652" s="31"/>
      <c r="CI652" s="31"/>
      <c r="CJ652" s="31"/>
      <c r="CK652" s="31"/>
      <c r="CL652" s="31" t="s">
        <v>22482</v>
      </c>
      <c r="CM652" s="31" t="s">
        <v>22483</v>
      </c>
      <c r="CN652" s="31">
        <v>123</v>
      </c>
      <c r="CO652" s="31" t="s">
        <v>28669</v>
      </c>
      <c r="CP652" s="31" t="s">
        <v>22483</v>
      </c>
      <c r="CQ652" s="31">
        <v>123</v>
      </c>
      <c r="CR652" s="31">
        <v>4321</v>
      </c>
      <c r="CS652" s="31" t="s">
        <v>876</v>
      </c>
      <c r="CT652" s="31"/>
      <c r="CU652" s="31" t="s">
        <v>875</v>
      </c>
      <c r="CV652" s="31" t="s">
        <v>8423</v>
      </c>
      <c r="CW652" s="31" t="s">
        <v>8424</v>
      </c>
      <c r="CX652" s="31" t="s">
        <v>8346</v>
      </c>
      <c r="CY652" s="31"/>
      <c r="CZ652" s="31"/>
      <c r="DA652" s="31"/>
      <c r="DB652" s="31" t="s">
        <v>15747</v>
      </c>
      <c r="DC652" s="31" t="s">
        <v>15757</v>
      </c>
      <c r="DD652" s="31" t="s">
        <v>15746</v>
      </c>
      <c r="DE652" s="31"/>
      <c r="DF652" s="31"/>
      <c r="DG652" s="31"/>
      <c r="DH652" s="31"/>
      <c r="DI652" s="31" t="s">
        <v>24810</v>
      </c>
      <c r="DJ652" s="31" t="s">
        <v>24811</v>
      </c>
      <c r="DK652" s="31"/>
      <c r="DL652" s="31"/>
      <c r="DM652" s="38" t="s">
        <v>9454</v>
      </c>
      <c r="DN652" s="38"/>
      <c r="DO652" s="35">
        <v>0</v>
      </c>
      <c r="DP652" s="31" t="s">
        <v>12413</v>
      </c>
      <c r="DQ652" s="31" t="s">
        <v>12412</v>
      </c>
      <c r="DR652" s="31"/>
      <c r="DS652" s="31" t="s">
        <v>27092</v>
      </c>
      <c r="DT652" s="31" t="s">
        <v>37588</v>
      </c>
      <c r="DU652" s="31">
        <v>3</v>
      </c>
      <c r="DV652" s="31" t="s">
        <v>32167</v>
      </c>
      <c r="DW652" s="31" t="s">
        <v>1759</v>
      </c>
      <c r="DX652" s="31" t="s">
        <v>1759</v>
      </c>
      <c r="DY652" s="31"/>
      <c r="DZ652" s="31"/>
      <c r="EA652" s="31"/>
      <c r="EB652" s="31">
        <v>987927</v>
      </c>
      <c r="EC652" s="31" t="s">
        <v>40168</v>
      </c>
      <c r="ED652" s="31" t="s">
        <v>41101</v>
      </c>
      <c r="EE652" s="31"/>
      <c r="EF652" s="31"/>
      <c r="EG652" s="31"/>
      <c r="EH652" s="31"/>
      <c r="EI652" s="31"/>
      <c r="EJ652" s="31"/>
    </row>
    <row r="653" spans="1:140" ht="23.25" customHeight="1">
      <c r="A653" s="25">
        <v>651</v>
      </c>
      <c r="B653" s="30" t="s">
        <v>24355</v>
      </c>
      <c r="C653" s="31">
        <v>140328403</v>
      </c>
      <c r="D653" s="30" t="s">
        <v>1141</v>
      </c>
      <c r="E653" s="30"/>
      <c r="F653" s="30" t="s">
        <v>36254</v>
      </c>
      <c r="G653" s="31">
        <f t="shared" si="97"/>
        <v>58</v>
      </c>
      <c r="H653" s="72">
        <f t="shared" si="98"/>
        <v>49126</v>
      </c>
      <c r="I653" s="30"/>
      <c r="J653" s="30" t="s">
        <v>34084</v>
      </c>
      <c r="K653" s="30" t="s">
        <v>4318</v>
      </c>
      <c r="L653" s="31" t="s">
        <v>4318</v>
      </c>
      <c r="M653" s="31" t="s">
        <v>3186</v>
      </c>
      <c r="N653" s="31" t="s">
        <v>5797</v>
      </c>
      <c r="O653" s="31" t="s">
        <v>5271</v>
      </c>
      <c r="P653" s="31" t="s">
        <v>23973</v>
      </c>
      <c r="Q653" s="31"/>
      <c r="R653" s="31">
        <v>18</v>
      </c>
      <c r="S653" s="31">
        <v>1</v>
      </c>
      <c r="T653" s="31"/>
      <c r="U653" s="31">
        <v>433</v>
      </c>
      <c r="V653" s="31"/>
      <c r="W653" s="31" t="s">
        <v>6910</v>
      </c>
      <c r="X653" s="31" t="s">
        <v>894</v>
      </c>
      <c r="Y653" s="31">
        <f t="shared" ca="1" si="99"/>
        <v>47</v>
      </c>
      <c r="Z653" s="31" t="str">
        <f t="shared" ca="1" si="100"/>
        <v>46-58</v>
      </c>
      <c r="AA653" s="31"/>
      <c r="AB653" s="31" t="s">
        <v>11144</v>
      </c>
      <c r="AC653" s="31" t="s">
        <v>34145</v>
      </c>
      <c r="AD653" s="31" t="s">
        <v>34145</v>
      </c>
      <c r="AE653" s="31"/>
      <c r="AF653" s="31" t="s">
        <v>24701</v>
      </c>
      <c r="AG653" s="31" t="s">
        <v>4322</v>
      </c>
      <c r="AH653" s="31" t="s">
        <v>4322</v>
      </c>
      <c r="AI653" s="31" t="s">
        <v>908</v>
      </c>
      <c r="AJ653" s="31">
        <v>98106</v>
      </c>
      <c r="AK653" s="31" t="s">
        <v>7530</v>
      </c>
      <c r="AL653" s="31" t="s">
        <v>4979</v>
      </c>
      <c r="AM653" s="31" t="s">
        <v>4978</v>
      </c>
      <c r="AN653" s="31"/>
      <c r="AO653" s="31"/>
      <c r="AP653" s="31" t="s">
        <v>2307</v>
      </c>
      <c r="AQ653" s="31" t="s">
        <v>18310</v>
      </c>
      <c r="AR653" s="31" t="s">
        <v>34145</v>
      </c>
      <c r="AS653" s="31" t="s">
        <v>34145</v>
      </c>
      <c r="AT653" s="31" t="str">
        <f>_xlfn.IFNA(VLOOKUP(D653,'[1]5. 1 Mei 2022'!$C$7:$F$60,4,FALSE),"")</f>
        <v/>
      </c>
      <c r="AU653" s="31"/>
      <c r="AV653" s="31" t="s">
        <v>20033</v>
      </c>
      <c r="AW653" s="31" t="s">
        <v>18310</v>
      </c>
      <c r="AX653" s="29">
        <f t="shared" si="96"/>
        <v>46537</v>
      </c>
      <c r="AY653" s="31" t="s">
        <v>26346</v>
      </c>
      <c r="AZ653" s="31" t="s">
        <v>6924</v>
      </c>
      <c r="BA653" s="30" t="s">
        <v>2307</v>
      </c>
      <c r="BB653" s="31" t="s">
        <v>30932</v>
      </c>
      <c r="BC653" s="31"/>
      <c r="BD653" s="31" t="s">
        <v>7997</v>
      </c>
      <c r="BE653" s="31" t="s">
        <v>7969</v>
      </c>
      <c r="BF653" s="31" t="s">
        <v>20033</v>
      </c>
      <c r="BG653" s="31"/>
      <c r="BH653" s="31"/>
      <c r="BI653" s="31" t="s">
        <v>8136</v>
      </c>
      <c r="BJ653" s="31" t="s">
        <v>3185</v>
      </c>
      <c r="BK653" s="31" t="str">
        <f t="shared" si="95"/>
        <v>III/d</v>
      </c>
      <c r="BL653" s="31" t="s">
        <v>8077</v>
      </c>
      <c r="BM653" s="31"/>
      <c r="BN653" s="31"/>
      <c r="BO653" s="31"/>
      <c r="BP653" s="31" t="s">
        <v>1498</v>
      </c>
      <c r="BQ653" s="31" t="s">
        <v>3185</v>
      </c>
      <c r="BR653" s="31" t="s">
        <v>17977</v>
      </c>
      <c r="BS653" s="31" t="s">
        <v>24010</v>
      </c>
      <c r="BT653" s="31" t="s">
        <v>5142</v>
      </c>
      <c r="BU653" s="31"/>
      <c r="BV653" s="31" t="s">
        <v>895</v>
      </c>
      <c r="BW653" s="31">
        <f t="shared" ca="1" si="101"/>
        <v>29</v>
      </c>
      <c r="BX653" s="78">
        <f t="shared" ca="1" si="102"/>
        <v>3</v>
      </c>
      <c r="BY653" s="31"/>
      <c r="BZ653" s="31"/>
      <c r="CA653" s="31" t="s">
        <v>2483</v>
      </c>
      <c r="CB653" s="31" t="s">
        <v>2519</v>
      </c>
      <c r="CC653" s="31">
        <v>4</v>
      </c>
      <c r="CD653" s="31">
        <v>1</v>
      </c>
      <c r="CE653" s="31" t="s">
        <v>20085</v>
      </c>
      <c r="CF653" s="31"/>
      <c r="CG653" s="31">
        <v>2008</v>
      </c>
      <c r="CH653" s="31" t="s">
        <v>2689</v>
      </c>
      <c r="CI653" s="31"/>
      <c r="CJ653" s="31"/>
      <c r="CK653" s="31"/>
      <c r="CL653" s="31" t="s">
        <v>22484</v>
      </c>
      <c r="CM653" s="31" t="s">
        <v>21909</v>
      </c>
      <c r="CN653" s="31">
        <v>123</v>
      </c>
      <c r="CO653" s="31" t="s">
        <v>25383</v>
      </c>
      <c r="CP653" s="31" t="s">
        <v>21909</v>
      </c>
      <c r="CQ653" s="31">
        <v>123</v>
      </c>
      <c r="CR653" s="31">
        <v>3346</v>
      </c>
      <c r="CS653" s="31" t="s">
        <v>8315</v>
      </c>
      <c r="CT653" s="31"/>
      <c r="CU653" s="31" t="s">
        <v>8314</v>
      </c>
      <c r="CV653" s="31" t="s">
        <v>8347</v>
      </c>
      <c r="CW653" s="31" t="s">
        <v>8348</v>
      </c>
      <c r="CX653" s="31" t="s">
        <v>8346</v>
      </c>
      <c r="CY653" s="31"/>
      <c r="CZ653" s="31"/>
      <c r="DA653" s="31"/>
      <c r="DB653" s="31" t="s">
        <v>15747</v>
      </c>
      <c r="DC653" s="31" t="s">
        <v>15751</v>
      </c>
      <c r="DD653" s="31" t="s">
        <v>15746</v>
      </c>
      <c r="DE653" s="31"/>
      <c r="DF653" s="31"/>
      <c r="DG653" s="31"/>
      <c r="DH653" s="31"/>
      <c r="DI653" s="31" t="s">
        <v>24810</v>
      </c>
      <c r="DJ653" s="31" t="s">
        <v>24811</v>
      </c>
      <c r="DK653" s="31" t="s">
        <v>25642</v>
      </c>
      <c r="DL653" s="31" t="s">
        <v>25643</v>
      </c>
      <c r="DM653" s="38" t="s">
        <v>19475</v>
      </c>
      <c r="DN653" s="38"/>
      <c r="DO653" s="35">
        <v>0</v>
      </c>
      <c r="DP653" s="31" t="s">
        <v>12903</v>
      </c>
      <c r="DQ653" s="31" t="s">
        <v>12902</v>
      </c>
      <c r="DR653" s="31"/>
      <c r="DS653" s="31" t="s">
        <v>27101</v>
      </c>
      <c r="DT653" s="31"/>
      <c r="DU653" s="31">
        <v>2</v>
      </c>
      <c r="DV653" s="31" t="s">
        <v>32167</v>
      </c>
      <c r="DW653" s="31" t="s">
        <v>7997</v>
      </c>
      <c r="DX653" s="31" t="s">
        <v>1759</v>
      </c>
      <c r="DY653" s="31" t="s">
        <v>18146</v>
      </c>
      <c r="DZ653" s="31" t="s">
        <v>18135</v>
      </c>
      <c r="EA653" s="31"/>
      <c r="EB653" s="31">
        <v>18580</v>
      </c>
      <c r="EC653" s="31" t="s">
        <v>40168</v>
      </c>
      <c r="ED653" s="31" t="s">
        <v>41101</v>
      </c>
      <c r="EE653" s="31"/>
      <c r="EF653" s="31"/>
      <c r="EG653" s="31"/>
      <c r="EH653" s="31"/>
      <c r="EI653" s="31"/>
      <c r="EJ653" s="31"/>
    </row>
    <row r="654" spans="1:140" ht="23.25" customHeight="1">
      <c r="A654" s="25">
        <v>652</v>
      </c>
      <c r="B654" s="30" t="s">
        <v>24271</v>
      </c>
      <c r="C654" s="31" t="s">
        <v>2435</v>
      </c>
      <c r="D654" s="30" t="s">
        <v>16657</v>
      </c>
      <c r="E654" s="30"/>
      <c r="F654" s="30" t="s">
        <v>36262</v>
      </c>
      <c r="G654" s="31">
        <f t="shared" si="97"/>
        <v>58</v>
      </c>
      <c r="H654" s="72">
        <f t="shared" si="98"/>
        <v>52779</v>
      </c>
      <c r="I654" s="30" t="s">
        <v>35042</v>
      </c>
      <c r="J654" s="30" t="s">
        <v>34085</v>
      </c>
      <c r="K654" s="30" t="s">
        <v>34083</v>
      </c>
      <c r="L654" s="31" t="s">
        <v>16726</v>
      </c>
      <c r="M654" s="31" t="s">
        <v>6378</v>
      </c>
      <c r="N654" s="31" t="s">
        <v>5865</v>
      </c>
      <c r="O654" s="31" t="s">
        <v>5621</v>
      </c>
      <c r="P654" s="31" t="s">
        <v>3738</v>
      </c>
      <c r="Q654" s="31"/>
      <c r="R654" s="31"/>
      <c r="S654" s="31"/>
      <c r="T654" s="31"/>
      <c r="U654" s="31" t="s">
        <v>4387</v>
      </c>
      <c r="V654" s="31"/>
      <c r="W654" s="31" t="s">
        <v>2905</v>
      </c>
      <c r="X654" s="31" t="s">
        <v>7237</v>
      </c>
      <c r="Y654" s="31">
        <f t="shared" ca="1" si="99"/>
        <v>37</v>
      </c>
      <c r="Z654" s="31" t="str">
        <f t="shared" ca="1" si="100"/>
        <v>36-45</v>
      </c>
      <c r="AA654" s="31"/>
      <c r="AB654" s="31" t="s">
        <v>11144</v>
      </c>
      <c r="AC654" s="31" t="s">
        <v>34145</v>
      </c>
      <c r="AD654" s="31" t="s">
        <v>34145</v>
      </c>
      <c r="AE654" s="31"/>
      <c r="AF654" s="31" t="s">
        <v>24701</v>
      </c>
      <c r="AG654" s="31" t="s">
        <v>4322</v>
      </c>
      <c r="AH654" s="31" t="s">
        <v>4322</v>
      </c>
      <c r="AI654" s="31" t="s">
        <v>908</v>
      </c>
      <c r="AJ654" s="31"/>
      <c r="AK654" s="31">
        <v>197262</v>
      </c>
      <c r="AL654" s="31" t="s">
        <v>2432</v>
      </c>
      <c r="AM654" s="31" t="s">
        <v>4936</v>
      </c>
      <c r="AN654" s="31"/>
      <c r="AO654" s="31"/>
      <c r="AP654" s="31" t="s">
        <v>33003</v>
      </c>
      <c r="AQ654" s="31" t="s">
        <v>31449</v>
      </c>
      <c r="AR654" s="31" t="s">
        <v>34145</v>
      </c>
      <c r="AS654" s="31" t="s">
        <v>34145</v>
      </c>
      <c r="AT654" s="31" t="str">
        <f>_xlfn.IFNA(VLOOKUP(D654,'[1]5. 1 Mei 2022'!$C$7:$F$60,4,FALSE),"")</f>
        <v/>
      </c>
      <c r="AU654" s="31"/>
      <c r="AV654" s="31" t="s">
        <v>20032</v>
      </c>
      <c r="AW654" s="31" t="s">
        <v>31449</v>
      </c>
      <c r="AX654" s="29">
        <f t="shared" si="96"/>
        <v>46331</v>
      </c>
      <c r="AY654" s="31" t="s">
        <v>26346</v>
      </c>
      <c r="AZ654" s="31" t="s">
        <v>33005</v>
      </c>
      <c r="BA654" s="30" t="s">
        <v>33003</v>
      </c>
      <c r="BB654" s="31" t="s">
        <v>11647</v>
      </c>
      <c r="BC654" s="31"/>
      <c r="BD654" s="31" t="s">
        <v>7980</v>
      </c>
      <c r="BE654" s="31" t="s">
        <v>7969</v>
      </c>
      <c r="BF654" s="31" t="s">
        <v>20032</v>
      </c>
      <c r="BG654" s="31"/>
      <c r="BH654" s="31"/>
      <c r="BI654" s="31"/>
      <c r="BJ654" s="31">
        <v>0</v>
      </c>
      <c r="BK654" s="31" t="str">
        <f t="shared" si="95"/>
        <v>II/c</v>
      </c>
      <c r="BL654" s="31"/>
      <c r="BM654" s="31"/>
      <c r="BN654" s="31"/>
      <c r="BO654" s="31"/>
      <c r="BP654" s="31"/>
      <c r="BQ654" s="31"/>
      <c r="BR654" s="31"/>
      <c r="BS654" s="31"/>
      <c r="BT654" s="31"/>
      <c r="BU654" s="31"/>
      <c r="BV654" s="31" t="s">
        <v>3408</v>
      </c>
      <c r="BW654" s="31">
        <f t="shared" ca="1" si="101"/>
        <v>12</v>
      </c>
      <c r="BX654" s="78">
        <f t="shared" ca="1" si="102"/>
        <v>3</v>
      </c>
      <c r="BY654" s="31" t="s">
        <v>3738</v>
      </c>
      <c r="BZ654" s="31"/>
      <c r="CA654" s="31" t="s">
        <v>2483</v>
      </c>
      <c r="CB654" s="31" t="s">
        <v>2406</v>
      </c>
      <c r="CC654" s="31" t="s">
        <v>1498</v>
      </c>
      <c r="CD654" s="31" t="s">
        <v>1498</v>
      </c>
      <c r="CE654" s="31" t="s">
        <v>20085</v>
      </c>
      <c r="CF654" s="31"/>
      <c r="CG654" s="31"/>
      <c r="CH654" s="31"/>
      <c r="CI654" s="31"/>
      <c r="CJ654" s="31"/>
      <c r="CK654" s="31"/>
      <c r="CL654" s="31" t="s">
        <v>22491</v>
      </c>
      <c r="CM654" s="31" t="s">
        <v>21976</v>
      </c>
      <c r="CN654" s="31">
        <v>123</v>
      </c>
      <c r="CO654" s="31" t="s">
        <v>25594</v>
      </c>
      <c r="CP654" s="31" t="s">
        <v>21976</v>
      </c>
      <c r="CQ654" s="31">
        <v>123</v>
      </c>
      <c r="CR654" s="31">
        <v>4616</v>
      </c>
      <c r="CS654" s="31" t="s">
        <v>8679</v>
      </c>
      <c r="CT654" s="31"/>
      <c r="CU654" s="31" t="s">
        <v>2047</v>
      </c>
      <c r="CV654" s="31" t="s">
        <v>8434</v>
      </c>
      <c r="CW654" s="31" t="s">
        <v>8435</v>
      </c>
      <c r="CX654" s="31" t="s">
        <v>8346</v>
      </c>
      <c r="CY654" s="31"/>
      <c r="CZ654" s="31"/>
      <c r="DA654" s="31"/>
      <c r="DB654" s="31" t="s">
        <v>15744</v>
      </c>
      <c r="DC654" s="31" t="s">
        <v>15745</v>
      </c>
      <c r="DD654" s="31" t="s">
        <v>15746</v>
      </c>
      <c r="DE654" s="31"/>
      <c r="DF654" s="31"/>
      <c r="DG654" s="31"/>
      <c r="DH654" s="31"/>
      <c r="DI654" s="31" t="s">
        <v>24810</v>
      </c>
      <c r="DJ654" s="31" t="s">
        <v>24811</v>
      </c>
      <c r="DK654" s="31"/>
      <c r="DL654" s="31"/>
      <c r="DM654" s="38" t="s">
        <v>32193</v>
      </c>
      <c r="DN654" s="38"/>
      <c r="DO654" s="35">
        <v>0</v>
      </c>
      <c r="DP654" s="52" t="s">
        <v>40147</v>
      </c>
      <c r="DQ654" s="31" t="s">
        <v>2734</v>
      </c>
      <c r="DR654" s="31"/>
      <c r="DS654" s="31" t="s">
        <v>38546</v>
      </c>
      <c r="DT654" s="31" t="s">
        <v>28082</v>
      </c>
      <c r="DU654" s="31">
        <v>3</v>
      </c>
      <c r="DV654" s="31" t="s">
        <v>32167</v>
      </c>
      <c r="DW654" s="31" t="s">
        <v>7980</v>
      </c>
      <c r="DX654" s="31" t="s">
        <v>7980</v>
      </c>
      <c r="DY654" s="31" t="s">
        <v>31671</v>
      </c>
      <c r="DZ654" s="31" t="s">
        <v>16948</v>
      </c>
      <c r="EA654" s="31"/>
      <c r="EB654" s="31">
        <v>1060759</v>
      </c>
      <c r="EC654" s="31" t="s">
        <v>40168</v>
      </c>
      <c r="ED654" s="31" t="s">
        <v>41101</v>
      </c>
      <c r="EE654" s="31"/>
      <c r="EF654" s="31"/>
      <c r="EG654" s="31"/>
      <c r="EH654" s="31"/>
      <c r="EI654" s="31"/>
      <c r="EJ654" s="31"/>
    </row>
    <row r="655" spans="1:140" ht="23.25" customHeight="1">
      <c r="A655" s="25">
        <v>653</v>
      </c>
      <c r="B655" s="30" t="s">
        <v>5586</v>
      </c>
      <c r="C655" s="31" t="s">
        <v>6307</v>
      </c>
      <c r="D655" s="30" t="s">
        <v>6307</v>
      </c>
      <c r="E655" s="30"/>
      <c r="F655" s="30" t="s">
        <v>36262</v>
      </c>
      <c r="G655" s="31">
        <f t="shared" si="97"/>
        <v>58</v>
      </c>
      <c r="H655" s="72">
        <f t="shared" si="98"/>
        <v>49766</v>
      </c>
      <c r="I655" s="30"/>
      <c r="J655" s="30" t="s">
        <v>34084</v>
      </c>
      <c r="K655" s="30" t="s">
        <v>4318</v>
      </c>
      <c r="L655" s="31" t="s">
        <v>4318</v>
      </c>
      <c r="M655" s="31" t="s">
        <v>6378</v>
      </c>
      <c r="N655" s="31" t="s">
        <v>5863</v>
      </c>
      <c r="O655" s="31" t="s">
        <v>2485</v>
      </c>
      <c r="P655" s="31" t="s">
        <v>21723</v>
      </c>
      <c r="Q655" s="31"/>
      <c r="R655" s="31">
        <v>18</v>
      </c>
      <c r="S655" s="31">
        <v>2</v>
      </c>
      <c r="T655" s="31"/>
      <c r="U655" s="31">
        <v>816</v>
      </c>
      <c r="V655" s="31"/>
      <c r="W655" s="31" t="s">
        <v>7590</v>
      </c>
      <c r="X655" s="31" t="s">
        <v>4647</v>
      </c>
      <c r="Y655" s="31" t="e">
        <f t="shared" ca="1" si="99"/>
        <v>#VALUE!</v>
      </c>
      <c r="Z655" s="31" t="e">
        <f t="shared" ca="1" si="100"/>
        <v>#VALUE!</v>
      </c>
      <c r="AA655" s="31"/>
      <c r="AB655" s="31" t="s">
        <v>6912</v>
      </c>
      <c r="AC655" s="31" t="s">
        <v>34153</v>
      </c>
      <c r="AD655" s="31" t="s">
        <v>34194</v>
      </c>
      <c r="AE655" s="31"/>
      <c r="AF655" s="31" t="s">
        <v>24700</v>
      </c>
      <c r="AG655" s="31" t="s">
        <v>7895</v>
      </c>
      <c r="AH655" s="31" t="s">
        <v>7895</v>
      </c>
      <c r="AI655" s="31" t="s">
        <v>40277</v>
      </c>
      <c r="AJ655" s="31">
        <v>5318</v>
      </c>
      <c r="AK655" s="31" t="s">
        <v>18759</v>
      </c>
      <c r="AL655" s="31" t="s">
        <v>18760</v>
      </c>
      <c r="AM655" s="31" t="s">
        <v>18761</v>
      </c>
      <c r="AN655" s="31"/>
      <c r="AO655" s="31"/>
      <c r="AP655" s="31" t="s">
        <v>2307</v>
      </c>
      <c r="AQ655" s="31" t="s">
        <v>5678</v>
      </c>
      <c r="AR655" s="31" t="s">
        <v>34148</v>
      </c>
      <c r="AS655" s="31" t="s">
        <v>34148</v>
      </c>
      <c r="AT655" s="31" t="str">
        <f>_xlfn.IFNA(VLOOKUP(D655,'[1]5. 1 Mei 2022'!$C$7:$F$60,4,FALSE),"")</f>
        <v/>
      </c>
      <c r="AU655" s="31"/>
      <c r="AV655" s="31" t="s">
        <v>3440</v>
      </c>
      <c r="AW655" s="31"/>
      <c r="AX655" s="29">
        <f t="shared" si="96"/>
        <v>1903</v>
      </c>
      <c r="AY655" s="31" t="s">
        <v>26346</v>
      </c>
      <c r="AZ655" s="31" t="s">
        <v>6924</v>
      </c>
      <c r="BA655" s="30" t="s">
        <v>2307</v>
      </c>
      <c r="BB655" s="31"/>
      <c r="BC655" s="31"/>
      <c r="BD655" s="31" t="s">
        <v>20066</v>
      </c>
      <c r="BE655" s="31" t="s">
        <v>7968</v>
      </c>
      <c r="BF655" s="31" t="s">
        <v>7998</v>
      </c>
      <c r="BG655" s="31"/>
      <c r="BH655" s="31"/>
      <c r="BI655" s="31"/>
      <c r="BJ655" s="31" t="s">
        <v>5449</v>
      </c>
      <c r="BK655" s="31" t="str">
        <f t="shared" si="95"/>
        <v>II/d</v>
      </c>
      <c r="BL655" s="31" t="s">
        <v>8078</v>
      </c>
      <c r="BM655" s="31"/>
      <c r="BN655" s="31"/>
      <c r="BO655" s="31"/>
      <c r="BP655" s="31" t="s">
        <v>1498</v>
      </c>
      <c r="BQ655" s="31"/>
      <c r="BR655" s="31"/>
      <c r="BS655" s="31"/>
      <c r="BT655" s="31" t="s">
        <v>3163</v>
      </c>
      <c r="BU655" s="31" t="s">
        <v>718</v>
      </c>
      <c r="BV655" s="31" t="s">
        <v>1823</v>
      </c>
      <c r="BW655" s="31">
        <f t="shared" ca="1" si="101"/>
        <v>19</v>
      </c>
      <c r="BX655" s="78">
        <f t="shared" ca="1" si="102"/>
        <v>1</v>
      </c>
      <c r="BY655" s="31"/>
      <c r="BZ655" s="31"/>
      <c r="CA655" s="31" t="s">
        <v>2483</v>
      </c>
      <c r="CB655" s="31" t="s">
        <v>2519</v>
      </c>
      <c r="CC655" s="31">
        <v>2</v>
      </c>
      <c r="CD655" s="31">
        <v>1</v>
      </c>
      <c r="CE655" s="31" t="s">
        <v>20085</v>
      </c>
      <c r="CF655" s="31"/>
      <c r="CG655" s="31"/>
      <c r="CH655" s="31"/>
      <c r="CI655" s="31"/>
      <c r="CJ655" s="31"/>
      <c r="CK655" s="31"/>
      <c r="CL655" s="31"/>
      <c r="CM655" s="31"/>
      <c r="CN655" s="31"/>
      <c r="CO655" s="31"/>
      <c r="CP655" s="31"/>
      <c r="CQ655" s="31"/>
      <c r="CR655" s="31">
        <v>1352</v>
      </c>
      <c r="CS655" s="31"/>
      <c r="CT655" s="31"/>
      <c r="CU655" s="31"/>
      <c r="CV655" s="31" t="s">
        <v>19058</v>
      </c>
      <c r="CW655" s="31" t="s">
        <v>19059</v>
      </c>
      <c r="CX655" s="31" t="s">
        <v>19043</v>
      </c>
      <c r="CY655" s="31"/>
      <c r="CZ655" s="31"/>
      <c r="DA655" s="31"/>
      <c r="DB655" s="31"/>
      <c r="DC655" s="31"/>
      <c r="DD655" s="31"/>
      <c r="DE655" s="31"/>
      <c r="DF655" s="31"/>
      <c r="DG655" s="31"/>
      <c r="DH655" s="31"/>
      <c r="DI655" s="31"/>
      <c r="DJ655" s="31"/>
      <c r="DK655" s="31"/>
      <c r="DL655" s="31"/>
      <c r="DM655" s="38" t="s">
        <v>19521</v>
      </c>
      <c r="DN655" s="38"/>
      <c r="DO655" s="35">
        <v>0</v>
      </c>
      <c r="DP655" s="31" t="s">
        <v>14348</v>
      </c>
      <c r="DQ655" s="31" t="s">
        <v>14349</v>
      </c>
      <c r="DR655" s="31"/>
      <c r="DS655" s="31" t="s">
        <v>27467</v>
      </c>
      <c r="DT655" s="31"/>
      <c r="DU655" s="31">
        <v>1</v>
      </c>
      <c r="DV655" s="31" t="s">
        <v>32165</v>
      </c>
      <c r="DW655" s="31"/>
      <c r="DX655" s="31"/>
      <c r="DY655" s="31"/>
      <c r="DZ655" s="31"/>
      <c r="EA655" s="31"/>
      <c r="EB655" s="31">
        <v>0</v>
      </c>
      <c r="EC655" s="31" t="s">
        <v>39747</v>
      </c>
      <c r="ED655" s="31" t="s">
        <v>41101</v>
      </c>
      <c r="EE655" s="31"/>
      <c r="EF655" s="31"/>
      <c r="EG655" s="31"/>
      <c r="EH655" s="31"/>
      <c r="EI655" s="31"/>
      <c r="EJ655" s="31"/>
    </row>
    <row r="656" spans="1:140" ht="23.25" customHeight="1">
      <c r="A656" s="25">
        <v>654</v>
      </c>
      <c r="B656" s="30" t="s">
        <v>23588</v>
      </c>
      <c r="C656" s="31" t="s">
        <v>4318</v>
      </c>
      <c r="D656" s="30" t="s">
        <v>23589</v>
      </c>
      <c r="E656" s="30"/>
      <c r="F656" s="30" t="s">
        <v>36256</v>
      </c>
      <c r="G656" s="31">
        <f t="shared" si="97"/>
        <v>58</v>
      </c>
      <c r="H656" s="72">
        <f t="shared" si="98"/>
        <v>56554</v>
      </c>
      <c r="I656" s="30"/>
      <c r="J656" s="30" t="s">
        <v>34084</v>
      </c>
      <c r="K656" s="30" t="s">
        <v>4318</v>
      </c>
      <c r="L656" s="31" t="s">
        <v>4318</v>
      </c>
      <c r="M656" s="31" t="s">
        <v>3186</v>
      </c>
      <c r="N656" s="31" t="s">
        <v>5863</v>
      </c>
      <c r="O656" s="31" t="s">
        <v>2485</v>
      </c>
      <c r="P656" s="52" t="s">
        <v>24630</v>
      </c>
      <c r="Q656" s="31" t="s">
        <v>39163</v>
      </c>
      <c r="R656" s="31">
        <v>6</v>
      </c>
      <c r="S656" s="31">
        <v>8</v>
      </c>
      <c r="T656" s="31"/>
      <c r="U656" s="31">
        <v>442</v>
      </c>
      <c r="V656" s="31" t="s">
        <v>29709</v>
      </c>
      <c r="W656" s="31" t="s">
        <v>6910</v>
      </c>
      <c r="X656" s="31" t="s">
        <v>23590</v>
      </c>
      <c r="Y656" s="31" t="e">
        <f t="shared" ca="1" si="99"/>
        <v>#VALUE!</v>
      </c>
      <c r="Z656" s="31" t="e">
        <f t="shared" ca="1" si="100"/>
        <v>#VALUE!</v>
      </c>
      <c r="AA656" s="31"/>
      <c r="AB656" s="31" t="s">
        <v>11168</v>
      </c>
      <c r="AC656" s="31" t="s">
        <v>34147</v>
      </c>
      <c r="AD656" s="31" t="s">
        <v>34147</v>
      </c>
      <c r="AE656" s="31"/>
      <c r="AF656" s="31" t="s">
        <v>24699</v>
      </c>
      <c r="AG656" s="31" t="s">
        <v>5852</v>
      </c>
      <c r="AH656" s="31" t="s">
        <v>5852</v>
      </c>
      <c r="AI656" s="31" t="s">
        <v>908</v>
      </c>
      <c r="AJ656" s="31" t="s">
        <v>24672</v>
      </c>
      <c r="AK656" s="31" t="s">
        <v>24673</v>
      </c>
      <c r="AL656" s="31" t="s">
        <v>18722</v>
      </c>
      <c r="AM656" s="31" t="s">
        <v>13751</v>
      </c>
      <c r="AN656" s="31"/>
      <c r="AO656" s="31"/>
      <c r="AP656" s="31" t="s">
        <v>4435</v>
      </c>
      <c r="AQ656" s="31" t="s">
        <v>21685</v>
      </c>
      <c r="AR656" s="31" t="s">
        <v>34147</v>
      </c>
      <c r="AS656" s="31" t="s">
        <v>34147</v>
      </c>
      <c r="AT656" s="31" t="str">
        <f>_xlfn.IFNA(VLOOKUP(D656,'[1]5. 1 Mei 2022'!$C$7:$F$60,4,FALSE),"")</f>
        <v/>
      </c>
      <c r="AU656" s="31"/>
      <c r="AV656" s="31" t="s">
        <v>6581</v>
      </c>
      <c r="AW656" s="31" t="s">
        <v>21685</v>
      </c>
      <c r="AX656" s="29">
        <f t="shared" si="96"/>
        <v>45400</v>
      </c>
      <c r="AY656" s="31" t="s">
        <v>26346</v>
      </c>
      <c r="AZ656" s="31" t="s">
        <v>528</v>
      </c>
      <c r="BA656" s="30" t="s">
        <v>4435</v>
      </c>
      <c r="BB656" s="31"/>
      <c r="BC656" s="31"/>
      <c r="BD656" s="31" t="s">
        <v>20056</v>
      </c>
      <c r="BE656" s="31" t="s">
        <v>7973</v>
      </c>
      <c r="BF656" s="31" t="s">
        <v>6581</v>
      </c>
      <c r="BG656" s="31"/>
      <c r="BH656" s="31"/>
      <c r="BI656" s="31"/>
      <c r="BJ656" s="31" t="s">
        <v>20273</v>
      </c>
      <c r="BK656" s="31" t="str">
        <f t="shared" si="95"/>
        <v>II/d</v>
      </c>
      <c r="BL656" s="31" t="s">
        <v>8077</v>
      </c>
      <c r="BM656" s="31"/>
      <c r="BN656" s="31"/>
      <c r="BO656" s="31"/>
      <c r="BP656" s="31"/>
      <c r="BQ656" s="31" t="s">
        <v>20273</v>
      </c>
      <c r="BR656" s="52" t="s">
        <v>39748</v>
      </c>
      <c r="BS656" s="52" t="s">
        <v>39164</v>
      </c>
      <c r="BT656" s="31" t="s">
        <v>21685</v>
      </c>
      <c r="BU656" s="31" t="s">
        <v>25901</v>
      </c>
      <c r="BV656" s="31" t="s">
        <v>21685</v>
      </c>
      <c r="BW656" s="31">
        <f t="shared" ca="1" si="101"/>
        <v>4</v>
      </c>
      <c r="BX656" s="78">
        <f t="shared" ca="1" si="102"/>
        <v>3</v>
      </c>
      <c r="BY656" s="31"/>
      <c r="BZ656" s="31"/>
      <c r="CA656" s="31" t="s">
        <v>2483</v>
      </c>
      <c r="CB656" s="31" t="s">
        <v>2519</v>
      </c>
      <c r="CC656" s="31">
        <v>1</v>
      </c>
      <c r="CD656" s="31">
        <v>1</v>
      </c>
      <c r="CE656" s="31"/>
      <c r="CF656" s="31"/>
      <c r="CG656" s="31"/>
      <c r="CH656" s="31"/>
      <c r="CI656" s="31"/>
      <c r="CJ656" s="31"/>
      <c r="CK656" s="31"/>
      <c r="CL656" s="31" t="s">
        <v>39931</v>
      </c>
      <c r="CM656" s="31" t="s">
        <v>39932</v>
      </c>
      <c r="CN656" s="31">
        <v>127</v>
      </c>
      <c r="CO656" s="31" t="s">
        <v>40576</v>
      </c>
      <c r="CP656" s="31" t="s">
        <v>39932</v>
      </c>
      <c r="CQ656" s="31">
        <v>127</v>
      </c>
      <c r="CR656" s="31">
        <v>6185</v>
      </c>
      <c r="CS656" s="31" t="s">
        <v>22126</v>
      </c>
      <c r="CT656" s="31"/>
      <c r="CU656" s="31"/>
      <c r="CV656" s="31"/>
      <c r="CW656" s="31"/>
      <c r="CX656" s="31"/>
      <c r="CY656" s="31"/>
      <c r="CZ656" s="31"/>
      <c r="DA656" s="31"/>
      <c r="DB656" s="31" t="s">
        <v>25301</v>
      </c>
      <c r="DC656" s="31" t="s">
        <v>25302</v>
      </c>
      <c r="DD656" s="31" t="s">
        <v>22904</v>
      </c>
      <c r="DE656" s="31">
        <v>2022</v>
      </c>
      <c r="DF656" s="31"/>
      <c r="DG656" s="31"/>
      <c r="DH656" s="31"/>
      <c r="DI656" s="31" t="s">
        <v>25116</v>
      </c>
      <c r="DJ656" s="31" t="s">
        <v>25117</v>
      </c>
      <c r="DK656" s="31"/>
      <c r="DL656" s="31"/>
      <c r="DM656" s="38" t="s">
        <v>23725</v>
      </c>
      <c r="DN656" s="38"/>
      <c r="DO656" s="35"/>
      <c r="DP656" s="31" t="s">
        <v>23723</v>
      </c>
      <c r="DQ656" s="31" t="s">
        <v>23724</v>
      </c>
      <c r="DR656" s="31"/>
      <c r="DS656" s="31" t="s">
        <v>27904</v>
      </c>
      <c r="DT656" s="31" t="s">
        <v>24674</v>
      </c>
      <c r="DU656" s="31">
        <v>2</v>
      </c>
      <c r="DV656" s="31" t="s">
        <v>32166</v>
      </c>
      <c r="DW656" s="31"/>
      <c r="DX656" s="31"/>
      <c r="DY656" s="31" t="s">
        <v>24616</v>
      </c>
      <c r="DZ656" s="31" t="s">
        <v>24550</v>
      </c>
      <c r="EA656" s="31"/>
      <c r="EB656" s="31">
        <v>0</v>
      </c>
      <c r="EC656" s="31" t="s">
        <v>40142</v>
      </c>
      <c r="ED656" s="31" t="s">
        <v>41101</v>
      </c>
      <c r="EE656" s="31"/>
      <c r="EF656" s="31"/>
      <c r="EG656" s="31"/>
      <c r="EH656" s="31"/>
      <c r="EI656" s="31"/>
      <c r="EJ656" s="31"/>
    </row>
    <row r="657" spans="1:140" ht="23.25" customHeight="1">
      <c r="A657" s="25">
        <v>655</v>
      </c>
      <c r="B657" s="30" t="s">
        <v>18018</v>
      </c>
      <c r="C657" s="31" t="s">
        <v>12017</v>
      </c>
      <c r="D657" s="30" t="s">
        <v>21131</v>
      </c>
      <c r="E657" s="30"/>
      <c r="F657" s="30" t="s">
        <v>36262</v>
      </c>
      <c r="G657" s="31">
        <f t="shared" si="97"/>
        <v>58</v>
      </c>
      <c r="H657" s="72">
        <f t="shared" si="98"/>
        <v>54605</v>
      </c>
      <c r="I657" s="30" t="s">
        <v>35043</v>
      </c>
      <c r="J657" s="30" t="s">
        <v>34085</v>
      </c>
      <c r="K657" s="30" t="s">
        <v>34083</v>
      </c>
      <c r="L657" s="31" t="s">
        <v>16726</v>
      </c>
      <c r="M657" s="31" t="s">
        <v>6378</v>
      </c>
      <c r="N657" s="31" t="s">
        <v>3557</v>
      </c>
      <c r="O657" s="31" t="s">
        <v>1501</v>
      </c>
      <c r="P657" s="31" t="s">
        <v>19644</v>
      </c>
      <c r="Q657" s="31"/>
      <c r="R657" s="31"/>
      <c r="S657" s="31"/>
      <c r="T657" s="31"/>
      <c r="U657" s="31" t="s">
        <v>12194</v>
      </c>
      <c r="V657" s="31"/>
      <c r="W657" s="31" t="s">
        <v>12181</v>
      </c>
      <c r="X657" s="31" t="s">
        <v>12326</v>
      </c>
      <c r="Y657" s="31" t="e">
        <f t="shared" ca="1" si="99"/>
        <v>#VALUE!</v>
      </c>
      <c r="Z657" s="31" t="e">
        <f t="shared" ca="1" si="100"/>
        <v>#VALUE!</v>
      </c>
      <c r="AA657" s="31"/>
      <c r="AB657" s="31" t="s">
        <v>10508</v>
      </c>
      <c r="AC657" s="31" t="s">
        <v>34147</v>
      </c>
      <c r="AD657" s="31" t="s">
        <v>34147</v>
      </c>
      <c r="AE657" s="31"/>
      <c r="AF657" s="31" t="s">
        <v>24699</v>
      </c>
      <c r="AG657" s="31" t="s">
        <v>5852</v>
      </c>
      <c r="AH657" s="31" t="s">
        <v>5852</v>
      </c>
      <c r="AI657" s="31" t="s">
        <v>728</v>
      </c>
      <c r="AJ657" s="31" t="s">
        <v>18752</v>
      </c>
      <c r="AK657" s="31" t="s">
        <v>18753</v>
      </c>
      <c r="AL657" s="31" t="s">
        <v>15267</v>
      </c>
      <c r="AM657" s="31" t="s">
        <v>5568</v>
      </c>
      <c r="AN657" s="31"/>
      <c r="AO657" s="31"/>
      <c r="AP657" s="31" t="s">
        <v>33006</v>
      </c>
      <c r="AQ657" s="31" t="s">
        <v>8283</v>
      </c>
      <c r="AR657" s="31" t="s">
        <v>34147</v>
      </c>
      <c r="AS657" s="31" t="s">
        <v>34147</v>
      </c>
      <c r="AT657" s="31" t="str">
        <f>_xlfn.IFNA(VLOOKUP(D657,'[1]5. 1 Mei 2022'!$C$7:$F$60,4,FALSE),"")</f>
        <v/>
      </c>
      <c r="AU657" s="31"/>
      <c r="AV657" s="31" t="s">
        <v>30911</v>
      </c>
      <c r="AW657" s="31" t="s">
        <v>30542</v>
      </c>
      <c r="AX657" s="29">
        <f t="shared" si="96"/>
        <v>46190</v>
      </c>
      <c r="AY657" s="31" t="s">
        <v>26346</v>
      </c>
      <c r="AZ657" s="31" t="s">
        <v>530</v>
      </c>
      <c r="BA657" s="30" t="s">
        <v>33006</v>
      </c>
      <c r="BB657" s="31"/>
      <c r="BC657" s="31"/>
      <c r="BD657" s="31" t="s">
        <v>12244</v>
      </c>
      <c r="BE657" s="31" t="s">
        <v>7973</v>
      </c>
      <c r="BF657" s="31" t="s">
        <v>30911</v>
      </c>
      <c r="BG657" s="31"/>
      <c r="BH657" s="31"/>
      <c r="BI657" s="31"/>
      <c r="BJ657" s="31">
        <v>0</v>
      </c>
      <c r="BK657" s="31" t="str">
        <f t="shared" si="95"/>
        <v>III/a</v>
      </c>
      <c r="BL657" s="31"/>
      <c r="BM657" s="31"/>
      <c r="BN657" s="31"/>
      <c r="BO657" s="31"/>
      <c r="BP657" s="31"/>
      <c r="BQ657" s="31"/>
      <c r="BR657" s="31"/>
      <c r="BS657" s="31"/>
      <c r="BT657" s="31"/>
      <c r="BU657" s="31"/>
      <c r="BV657" s="31" t="s">
        <v>8283</v>
      </c>
      <c r="BW657" s="31">
        <f t="shared" ca="1" si="101"/>
        <v>9</v>
      </c>
      <c r="BX657" s="78">
        <f t="shared" ca="1" si="102"/>
        <v>3</v>
      </c>
      <c r="BY657" s="31" t="s">
        <v>19644</v>
      </c>
      <c r="BZ657" s="31"/>
      <c r="CA657" s="31" t="s">
        <v>2483</v>
      </c>
      <c r="CB657" s="31" t="s">
        <v>2519</v>
      </c>
      <c r="CC657" s="31">
        <v>1</v>
      </c>
      <c r="CD657" s="31">
        <v>1</v>
      </c>
      <c r="CE657" s="31" t="s">
        <v>20085</v>
      </c>
      <c r="CF657" s="31"/>
      <c r="CG657" s="31"/>
      <c r="CH657" s="31"/>
      <c r="CI657" s="31"/>
      <c r="CJ657" s="31"/>
      <c r="CK657" s="31"/>
      <c r="CL657" s="31" t="s">
        <v>28337</v>
      </c>
      <c r="CM657" s="31" t="s">
        <v>28338</v>
      </c>
      <c r="CN657" s="31">
        <v>125</v>
      </c>
      <c r="CO657" s="31" t="s">
        <v>28339</v>
      </c>
      <c r="CP657" s="31" t="s">
        <v>28338</v>
      </c>
      <c r="CQ657" s="31">
        <v>125</v>
      </c>
      <c r="CR657" s="31">
        <v>6203</v>
      </c>
      <c r="CS657" s="31" t="s">
        <v>18904</v>
      </c>
      <c r="CT657" s="31" t="s">
        <v>17632</v>
      </c>
      <c r="CU657" s="31" t="s">
        <v>3735</v>
      </c>
      <c r="CV657" s="31" t="s">
        <v>17036</v>
      </c>
      <c r="CW657" s="31" t="s">
        <v>17037</v>
      </c>
      <c r="CX657" s="31" t="s">
        <v>15874</v>
      </c>
      <c r="CY657" s="31"/>
      <c r="CZ657" s="31"/>
      <c r="DA657" s="31"/>
      <c r="DB657" s="31" t="s">
        <v>11355</v>
      </c>
      <c r="DC657" s="31" t="s">
        <v>16323</v>
      </c>
      <c r="DD657" s="31" t="s">
        <v>16324</v>
      </c>
      <c r="DE657" s="31"/>
      <c r="DF657" s="31"/>
      <c r="DG657" s="31"/>
      <c r="DH657" s="31"/>
      <c r="DI657" s="31" t="s">
        <v>15857</v>
      </c>
      <c r="DJ657" s="31" t="s">
        <v>15853</v>
      </c>
      <c r="DK657" s="31"/>
      <c r="DL657" s="31"/>
      <c r="DM657" s="38" t="s">
        <v>12180</v>
      </c>
      <c r="DN657" s="38"/>
      <c r="DO657" s="35" t="s">
        <v>31499</v>
      </c>
      <c r="DP657" s="31" t="s">
        <v>12182</v>
      </c>
      <c r="DQ657" s="31" t="s">
        <v>31500</v>
      </c>
      <c r="DR657" s="31"/>
      <c r="DS657" s="31" t="s">
        <v>27734</v>
      </c>
      <c r="DT657" s="31" t="s">
        <v>37589</v>
      </c>
      <c r="DU657" s="31">
        <v>3</v>
      </c>
      <c r="DV657" s="31" t="s">
        <v>32167</v>
      </c>
      <c r="DW657" s="31"/>
      <c r="DX657" s="31"/>
      <c r="DY657" s="31" t="s">
        <v>25469</v>
      </c>
      <c r="DZ657" s="31" t="s">
        <v>18320</v>
      </c>
      <c r="EA657" s="31"/>
      <c r="EB657" s="31">
        <v>0</v>
      </c>
      <c r="EC657" s="31" t="s">
        <v>40139</v>
      </c>
      <c r="ED657" s="31" t="s">
        <v>41101</v>
      </c>
      <c r="EE657" s="31"/>
      <c r="EF657" s="31"/>
      <c r="EG657" s="31"/>
      <c r="EH657" s="31"/>
      <c r="EI657" s="31"/>
      <c r="EJ657" s="31"/>
    </row>
    <row r="658" spans="1:140" ht="23.25" customHeight="1">
      <c r="A658" s="25">
        <v>656</v>
      </c>
      <c r="B658" s="30" t="s">
        <v>19710</v>
      </c>
      <c r="C658" s="31" t="s">
        <v>19711</v>
      </c>
      <c r="D658" s="30" t="s">
        <v>33231</v>
      </c>
      <c r="E658" s="30"/>
      <c r="F658" s="30" t="s">
        <v>36256</v>
      </c>
      <c r="G658" s="31">
        <f t="shared" si="97"/>
        <v>58</v>
      </c>
      <c r="H658" s="72">
        <f t="shared" si="98"/>
        <v>55093</v>
      </c>
      <c r="I658" s="30"/>
      <c r="J658" s="30" t="s">
        <v>34084</v>
      </c>
      <c r="K658" s="30" t="s">
        <v>4318</v>
      </c>
      <c r="L658" s="31" t="s">
        <v>4318</v>
      </c>
      <c r="M658" s="31" t="s">
        <v>3186</v>
      </c>
      <c r="N658" s="31" t="s">
        <v>5865</v>
      </c>
      <c r="O658" s="31" t="s">
        <v>5117</v>
      </c>
      <c r="P658" s="52" t="s">
        <v>35984</v>
      </c>
      <c r="Q658" s="52" t="s">
        <v>41286</v>
      </c>
      <c r="R658" s="31"/>
      <c r="S658" s="31"/>
      <c r="T658" s="31"/>
      <c r="U658" s="31" t="s">
        <v>22850</v>
      </c>
      <c r="V658" s="31"/>
      <c r="W658" s="31" t="s">
        <v>6910</v>
      </c>
      <c r="X658" s="31" t="s">
        <v>19712</v>
      </c>
      <c r="Y658" s="31" t="e">
        <f t="shared" ca="1" si="99"/>
        <v>#VALUE!</v>
      </c>
      <c r="Z658" s="31" t="e">
        <f t="shared" ca="1" si="100"/>
        <v>#VALUE!</v>
      </c>
      <c r="AA658" s="31"/>
      <c r="AB658" s="31" t="s">
        <v>11144</v>
      </c>
      <c r="AC658" s="31" t="s">
        <v>34145</v>
      </c>
      <c r="AD658" s="31" t="s">
        <v>34145</v>
      </c>
      <c r="AE658" s="31"/>
      <c r="AF658" s="31" t="s">
        <v>24701</v>
      </c>
      <c r="AG658" s="31" t="s">
        <v>4322</v>
      </c>
      <c r="AH658" s="31" t="s">
        <v>4322</v>
      </c>
      <c r="AI658" s="31" t="s">
        <v>908</v>
      </c>
      <c r="AJ658" s="31">
        <v>10065</v>
      </c>
      <c r="AK658" s="31" t="s">
        <v>19871</v>
      </c>
      <c r="AL658" s="31" t="s">
        <v>19872</v>
      </c>
      <c r="AM658" s="31" t="s">
        <v>19873</v>
      </c>
      <c r="AN658" s="31"/>
      <c r="AO658" s="52" t="s">
        <v>36415</v>
      </c>
      <c r="AP658" s="31" t="s">
        <v>2307</v>
      </c>
      <c r="AQ658" s="31" t="s">
        <v>30290</v>
      </c>
      <c r="AR658" s="31" t="s">
        <v>34145</v>
      </c>
      <c r="AS658" s="31" t="s">
        <v>34145</v>
      </c>
      <c r="AT658" s="31" t="str">
        <f>_xlfn.IFNA(VLOOKUP(D658,'[1]5. 1 Mei 2022'!$C$7:$F$60,4,FALSE),"")</f>
        <v/>
      </c>
      <c r="AU658" s="31"/>
      <c r="AV658" s="31" t="s">
        <v>26001</v>
      </c>
      <c r="AW658" s="31" t="s">
        <v>30290</v>
      </c>
      <c r="AX658" s="29">
        <f t="shared" si="96"/>
        <v>46281</v>
      </c>
      <c r="AY658" s="31" t="s">
        <v>26346</v>
      </c>
      <c r="AZ658" s="31" t="s">
        <v>6924</v>
      </c>
      <c r="BA658" s="30" t="s">
        <v>2307</v>
      </c>
      <c r="BB658" s="31"/>
      <c r="BC658" s="31"/>
      <c r="BD658" s="31" t="s">
        <v>11423</v>
      </c>
      <c r="BE658" s="31" t="s">
        <v>7969</v>
      </c>
      <c r="BF658" s="31" t="s">
        <v>26001</v>
      </c>
      <c r="BG658" s="31"/>
      <c r="BH658" s="31"/>
      <c r="BI658" s="31"/>
      <c r="BJ658" s="31">
        <v>0</v>
      </c>
      <c r="BK658" s="31" t="str">
        <f t="shared" si="95"/>
        <v>II/c</v>
      </c>
      <c r="BL658" s="31"/>
      <c r="BM658" s="31"/>
      <c r="BN658" s="31"/>
      <c r="BO658" s="31"/>
      <c r="BP658" s="31"/>
      <c r="BQ658" s="31" t="s">
        <v>20284</v>
      </c>
      <c r="BR658" s="31" t="s">
        <v>41376</v>
      </c>
      <c r="BS658" s="31">
        <v>0</v>
      </c>
      <c r="BT658" s="52" t="s">
        <v>20332</v>
      </c>
      <c r="BU658" s="52" t="s">
        <v>35984</v>
      </c>
      <c r="BV658" s="31" t="s">
        <v>8461</v>
      </c>
      <c r="BW658" s="31">
        <f t="shared" ca="1" si="101"/>
        <v>6</v>
      </c>
      <c r="BX658" s="78">
        <f t="shared" ca="1" si="102"/>
        <v>3</v>
      </c>
      <c r="BY658" s="31"/>
      <c r="BZ658" s="31"/>
      <c r="CA658" s="31" t="s">
        <v>2483</v>
      </c>
      <c r="CB658" s="31" t="s">
        <v>2519</v>
      </c>
      <c r="CC658" s="31"/>
      <c r="CD658" s="31"/>
      <c r="CE658" s="31" t="s">
        <v>20085</v>
      </c>
      <c r="CF658" s="31"/>
      <c r="CG658" s="31"/>
      <c r="CH658" s="31"/>
      <c r="CI658" s="31"/>
      <c r="CJ658" s="31"/>
      <c r="CK658" s="31"/>
      <c r="CL658" s="52" t="s">
        <v>36416</v>
      </c>
      <c r="CM658" s="52" t="s">
        <v>36417</v>
      </c>
      <c r="CN658" s="31">
        <v>117</v>
      </c>
      <c r="CO658" s="31" t="s">
        <v>39920</v>
      </c>
      <c r="CP658" s="31" t="s">
        <v>36417</v>
      </c>
      <c r="CQ658" s="31">
        <v>126</v>
      </c>
      <c r="CR658" s="31">
        <v>6656</v>
      </c>
      <c r="CS658" s="31" t="s">
        <v>19962</v>
      </c>
      <c r="CT658" s="31" t="s">
        <v>19963</v>
      </c>
      <c r="CU658" s="31" t="s">
        <v>18168</v>
      </c>
      <c r="CV658" s="31" t="s">
        <v>20139</v>
      </c>
      <c r="CW658" s="31" t="s">
        <v>20140</v>
      </c>
      <c r="CX658" s="31" t="s">
        <v>20133</v>
      </c>
      <c r="CY658" s="31"/>
      <c r="CZ658" s="31"/>
      <c r="DA658" s="31"/>
      <c r="DB658" s="31"/>
      <c r="DC658" s="31"/>
      <c r="DD658" s="31"/>
      <c r="DE658" s="31"/>
      <c r="DF658" s="31"/>
      <c r="DG658" s="31"/>
      <c r="DH658" s="31"/>
      <c r="DI658" s="31" t="s">
        <v>20142</v>
      </c>
      <c r="DJ658" s="31" t="s">
        <v>20133</v>
      </c>
      <c r="DK658" s="31"/>
      <c r="DL658" s="31"/>
      <c r="DM658" s="38" t="s">
        <v>40171</v>
      </c>
      <c r="DN658" s="38"/>
      <c r="DO658" s="35"/>
      <c r="DP658" s="31" t="s">
        <v>19869</v>
      </c>
      <c r="DQ658" s="31" t="s">
        <v>19870</v>
      </c>
      <c r="DR658" s="31" t="s">
        <v>19713</v>
      </c>
      <c r="DS658" s="52" t="s">
        <v>36418</v>
      </c>
      <c r="DT658" s="31" t="s">
        <v>19714</v>
      </c>
      <c r="DU658" s="31">
        <v>1</v>
      </c>
      <c r="DV658" s="31" t="s">
        <v>32165</v>
      </c>
      <c r="DW658" s="31" t="s">
        <v>11423</v>
      </c>
      <c r="DX658" s="31"/>
      <c r="DY658" s="31"/>
      <c r="DZ658" s="31"/>
      <c r="EA658" s="31"/>
      <c r="EB658" s="31">
        <v>0</v>
      </c>
      <c r="EC658" s="31" t="s">
        <v>40168</v>
      </c>
      <c r="ED658" s="31" t="s">
        <v>41101</v>
      </c>
      <c r="EE658" s="31"/>
      <c r="EF658" s="31"/>
      <c r="EG658" s="31"/>
      <c r="EH658" s="31"/>
      <c r="EI658" s="31"/>
      <c r="EJ658" s="31"/>
    </row>
    <row r="659" spans="1:140" ht="23.25" customHeight="1">
      <c r="A659" s="25">
        <v>657</v>
      </c>
      <c r="B659" s="30" t="s">
        <v>24492</v>
      </c>
      <c r="C659" s="31" t="s">
        <v>4318</v>
      </c>
      <c r="D659" s="30" t="s">
        <v>24493</v>
      </c>
      <c r="E659" s="30"/>
      <c r="F659" s="30" t="s">
        <v>36257</v>
      </c>
      <c r="G659" s="31">
        <f t="shared" si="97"/>
        <v>58</v>
      </c>
      <c r="H659" s="72">
        <f t="shared" si="98"/>
        <v>52566</v>
      </c>
      <c r="I659" s="30"/>
      <c r="J659" s="30" t="s">
        <v>34084</v>
      </c>
      <c r="K659" s="30" t="s">
        <v>4318</v>
      </c>
      <c r="L659" s="31" t="s">
        <v>4318</v>
      </c>
      <c r="M659" s="31" t="s">
        <v>3186</v>
      </c>
      <c r="N659" s="31" t="s">
        <v>4008</v>
      </c>
      <c r="O659" s="31" t="s">
        <v>4320</v>
      </c>
      <c r="P659" s="31" t="s">
        <v>23983</v>
      </c>
      <c r="Q659" s="31"/>
      <c r="R659" s="31">
        <v>10</v>
      </c>
      <c r="S659" s="31">
        <v>0</v>
      </c>
      <c r="T659" s="31"/>
      <c r="U659" s="31">
        <v>648</v>
      </c>
      <c r="V659" s="31" t="s">
        <v>24495</v>
      </c>
      <c r="W659" s="31" t="s">
        <v>6910</v>
      </c>
      <c r="X659" s="31" t="s">
        <v>4070</v>
      </c>
      <c r="Y659" s="31" t="e">
        <f t="shared" ca="1" si="99"/>
        <v>#VALUE!</v>
      </c>
      <c r="Z659" s="31" t="e">
        <f t="shared" ca="1" si="100"/>
        <v>#VALUE!</v>
      </c>
      <c r="AA659" s="31"/>
      <c r="AB659" s="31" t="s">
        <v>8706</v>
      </c>
      <c r="AC659" s="31" t="s">
        <v>34153</v>
      </c>
      <c r="AD659" s="31" t="s">
        <v>34194</v>
      </c>
      <c r="AE659" s="31"/>
      <c r="AF659" s="31" t="s">
        <v>24700</v>
      </c>
      <c r="AG659" s="31" t="s">
        <v>7895</v>
      </c>
      <c r="AH659" s="31" t="s">
        <v>7895</v>
      </c>
      <c r="AI659" s="31" t="s">
        <v>728</v>
      </c>
      <c r="AJ659" s="31" t="s">
        <v>24499</v>
      </c>
      <c r="AK659" s="31"/>
      <c r="AL659" s="31" t="s">
        <v>24500</v>
      </c>
      <c r="AM659" s="31" t="s">
        <v>8728</v>
      </c>
      <c r="AN659" s="31"/>
      <c r="AO659" s="31"/>
      <c r="AP659" s="31" t="s">
        <v>33020</v>
      </c>
      <c r="AQ659" s="31" t="s">
        <v>21839</v>
      </c>
      <c r="AR659" s="31" t="s">
        <v>34143</v>
      </c>
      <c r="AS659" s="31" t="s">
        <v>34143</v>
      </c>
      <c r="AT659" s="31" t="str">
        <f>_xlfn.IFNA(VLOOKUP(D659,'[1]5. 1 Mei 2022'!$C$7:$F$60,4,FALSE),"")</f>
        <v/>
      </c>
      <c r="AU659" s="31" t="s">
        <v>34278</v>
      </c>
      <c r="AV659" s="31" t="s">
        <v>33078</v>
      </c>
      <c r="AW659" s="31" t="s">
        <v>21743</v>
      </c>
      <c r="AX659" s="29">
        <f t="shared" si="96"/>
        <v>46509</v>
      </c>
      <c r="AY659" s="31" t="s">
        <v>26344</v>
      </c>
      <c r="AZ659" s="31" t="s">
        <v>11388</v>
      </c>
      <c r="BA659" s="30" t="s">
        <v>33020</v>
      </c>
      <c r="BB659" s="31"/>
      <c r="BC659" s="31"/>
      <c r="BD659" s="31" t="s">
        <v>31066</v>
      </c>
      <c r="BE659" s="31" t="s">
        <v>7967</v>
      </c>
      <c r="BF659" s="31" t="s">
        <v>33078</v>
      </c>
      <c r="BG659" s="31"/>
      <c r="BH659" s="31"/>
      <c r="BI659" s="31" t="s">
        <v>8138</v>
      </c>
      <c r="BJ659" s="31" t="s">
        <v>25663</v>
      </c>
      <c r="BK659" s="31" t="str">
        <f t="shared" si="95"/>
        <v>III/c</v>
      </c>
      <c r="BL659" s="31" t="s">
        <v>8077</v>
      </c>
      <c r="BM659" s="31"/>
      <c r="BN659" s="31"/>
      <c r="BO659" s="31"/>
      <c r="BP659" s="31"/>
      <c r="BQ659" s="31" t="s">
        <v>25663</v>
      </c>
      <c r="BR659" s="31" t="s">
        <v>21839</v>
      </c>
      <c r="BS659" s="31" t="s">
        <v>25664</v>
      </c>
      <c r="BT659" s="31" t="s">
        <v>3296</v>
      </c>
      <c r="BU659" s="31" t="s">
        <v>2918</v>
      </c>
      <c r="BV659" s="31" t="s">
        <v>21839</v>
      </c>
      <c r="BW659" s="31">
        <f t="shared" ca="1" si="101"/>
        <v>4</v>
      </c>
      <c r="BX659" s="78">
        <f t="shared" ca="1" si="102"/>
        <v>3</v>
      </c>
      <c r="BY659" s="31"/>
      <c r="BZ659" s="31"/>
      <c r="CA659" s="31" t="s">
        <v>2483</v>
      </c>
      <c r="CB659" s="31" t="s">
        <v>2519</v>
      </c>
      <c r="CC659" s="31"/>
      <c r="CD659" s="31">
        <v>1</v>
      </c>
      <c r="CE659" s="31"/>
      <c r="CF659" s="31"/>
      <c r="CG659" s="31"/>
      <c r="CH659" s="31"/>
      <c r="CI659" s="31"/>
      <c r="CJ659" s="31"/>
      <c r="CK659" s="31"/>
      <c r="CL659" s="31"/>
      <c r="CM659" s="31"/>
      <c r="CN659" s="31"/>
      <c r="CO659" s="31"/>
      <c r="CP659" s="31"/>
      <c r="CQ659" s="31"/>
      <c r="CR659" s="31">
        <v>1651</v>
      </c>
      <c r="CS659" s="31" t="s">
        <v>23918</v>
      </c>
      <c r="CT659" s="31"/>
      <c r="CU659" s="31"/>
      <c r="CV659" s="31"/>
      <c r="CW659" s="31"/>
      <c r="CX659" s="31"/>
      <c r="CY659" s="31"/>
      <c r="CZ659" s="31"/>
      <c r="DA659" s="31"/>
      <c r="DB659" s="31"/>
      <c r="DC659" s="31"/>
      <c r="DD659" s="31"/>
      <c r="DE659" s="31"/>
      <c r="DF659" s="31"/>
      <c r="DG659" s="31"/>
      <c r="DH659" s="31"/>
      <c r="DI659" s="31"/>
      <c r="DJ659" s="31"/>
      <c r="DK659" s="31"/>
      <c r="DL659" s="31"/>
      <c r="DM659" s="38" t="s">
        <v>24501</v>
      </c>
      <c r="DN659" s="38"/>
      <c r="DO659" s="35" t="s">
        <v>24496</v>
      </c>
      <c r="DP659" s="31" t="s">
        <v>24502</v>
      </c>
      <c r="DQ659" s="31" t="s">
        <v>24497</v>
      </c>
      <c r="DR659" s="31"/>
      <c r="DS659" s="31" t="s">
        <v>38547</v>
      </c>
      <c r="DT659" s="31" t="s">
        <v>24498</v>
      </c>
      <c r="DU659" s="31">
        <v>2</v>
      </c>
      <c r="DV659" s="31" t="s">
        <v>32165</v>
      </c>
      <c r="DW659" s="31"/>
      <c r="DX659" s="31"/>
      <c r="DY659" s="31"/>
      <c r="DZ659" s="31"/>
      <c r="EA659" s="31"/>
      <c r="EB659" s="31">
        <v>0</v>
      </c>
      <c r="EC659" s="31" t="s">
        <v>39747</v>
      </c>
      <c r="ED659" s="31" t="s">
        <v>41100</v>
      </c>
      <c r="EE659" s="31"/>
      <c r="EF659" s="31"/>
      <c r="EG659" s="31"/>
      <c r="EH659" s="31"/>
      <c r="EI659" s="31"/>
      <c r="EJ659" s="31"/>
    </row>
    <row r="660" spans="1:140" ht="23.25" customHeight="1">
      <c r="A660" s="25">
        <v>658</v>
      </c>
      <c r="B660" s="30" t="s">
        <v>24305</v>
      </c>
      <c r="C660" s="31">
        <v>140272066</v>
      </c>
      <c r="D660" s="30" t="s">
        <v>176</v>
      </c>
      <c r="E660" s="30"/>
      <c r="F660" s="30" t="s">
        <v>36254</v>
      </c>
      <c r="G660" s="31">
        <f t="shared" si="97"/>
        <v>58</v>
      </c>
      <c r="H660" s="72">
        <f t="shared" si="98"/>
        <v>47300</v>
      </c>
      <c r="I660" s="30"/>
      <c r="J660" s="30" t="s">
        <v>34084</v>
      </c>
      <c r="K660" s="30" t="s">
        <v>4318</v>
      </c>
      <c r="L660" s="31" t="s">
        <v>4318</v>
      </c>
      <c r="M660" s="31" t="s">
        <v>3186</v>
      </c>
      <c r="N660" s="31" t="s">
        <v>5797</v>
      </c>
      <c r="O660" s="31" t="s">
        <v>5271</v>
      </c>
      <c r="P660" s="31" t="s">
        <v>3499</v>
      </c>
      <c r="Q660" s="31"/>
      <c r="R660" s="31">
        <v>26</v>
      </c>
      <c r="S660" s="31">
        <v>0</v>
      </c>
      <c r="T660" s="31"/>
      <c r="U660" s="31">
        <v>1118</v>
      </c>
      <c r="V660" s="31"/>
      <c r="W660" s="31" t="s">
        <v>7059</v>
      </c>
      <c r="X660" s="31" t="s">
        <v>2238</v>
      </c>
      <c r="Y660" s="31">
        <f t="shared" ca="1" si="99"/>
        <v>52</v>
      </c>
      <c r="Z660" s="31" t="str">
        <f t="shared" ca="1" si="100"/>
        <v>46-58</v>
      </c>
      <c r="AA660" s="31"/>
      <c r="AB660" s="31" t="s">
        <v>11144</v>
      </c>
      <c r="AC660" s="31" t="s">
        <v>34145</v>
      </c>
      <c r="AD660" s="31" t="s">
        <v>34145</v>
      </c>
      <c r="AE660" s="31"/>
      <c r="AF660" s="31" t="s">
        <v>24701</v>
      </c>
      <c r="AG660" s="31" t="s">
        <v>4322</v>
      </c>
      <c r="AH660" s="31" t="s">
        <v>4322</v>
      </c>
      <c r="AI660" s="31" t="s">
        <v>908</v>
      </c>
      <c r="AJ660" s="31" t="s">
        <v>5397</v>
      </c>
      <c r="AK660" s="31">
        <v>186126</v>
      </c>
      <c r="AL660" s="31" t="s">
        <v>6607</v>
      </c>
      <c r="AM660" s="31" t="s">
        <v>2772</v>
      </c>
      <c r="AN660" s="31"/>
      <c r="AO660" s="31"/>
      <c r="AP660" s="31" t="s">
        <v>2307</v>
      </c>
      <c r="AQ660" s="31" t="s">
        <v>16037</v>
      </c>
      <c r="AR660" s="31" t="s">
        <v>34145</v>
      </c>
      <c r="AS660" s="31" t="s">
        <v>34145</v>
      </c>
      <c r="AT660" s="31" t="str">
        <f>_xlfn.IFNA(VLOOKUP(D660,'[1]5. 1 Mei 2022'!$C$7:$F$60,4,FALSE),"")</f>
        <v/>
      </c>
      <c r="AU660" s="31"/>
      <c r="AV660" s="31" t="s">
        <v>20033</v>
      </c>
      <c r="AW660" s="52" t="s">
        <v>33910</v>
      </c>
      <c r="AX660" s="29">
        <f t="shared" si="96"/>
        <v>46798</v>
      </c>
      <c r="AY660" s="31" t="s">
        <v>26346</v>
      </c>
      <c r="AZ660" s="31" t="s">
        <v>6924</v>
      </c>
      <c r="BA660" s="30" t="s">
        <v>2307</v>
      </c>
      <c r="BB660" s="31" t="s">
        <v>30932</v>
      </c>
      <c r="BC660" s="31"/>
      <c r="BD660" s="31" t="s">
        <v>1759</v>
      </c>
      <c r="BE660" s="31" t="s">
        <v>7969</v>
      </c>
      <c r="BF660" s="31" t="s">
        <v>20033</v>
      </c>
      <c r="BG660" s="31"/>
      <c r="BH660" s="31"/>
      <c r="BI660" s="31" t="s">
        <v>8136</v>
      </c>
      <c r="BJ660" s="31" t="s">
        <v>3185</v>
      </c>
      <c r="BK660" s="31" t="str">
        <f t="shared" si="95"/>
        <v>III/d</v>
      </c>
      <c r="BL660" s="31" t="s">
        <v>8077</v>
      </c>
      <c r="BM660" s="31"/>
      <c r="BN660" s="31"/>
      <c r="BO660" s="31"/>
      <c r="BP660" s="31" t="s">
        <v>1498</v>
      </c>
      <c r="BQ660" s="31" t="s">
        <v>3185</v>
      </c>
      <c r="BR660" s="31" t="s">
        <v>12431</v>
      </c>
      <c r="BS660" s="31" t="s">
        <v>16809</v>
      </c>
      <c r="BT660" s="31" t="s">
        <v>5638</v>
      </c>
      <c r="BU660" s="31"/>
      <c r="BV660" s="31" t="s">
        <v>5639</v>
      </c>
      <c r="BW660" s="31">
        <f t="shared" ca="1" si="101"/>
        <v>32</v>
      </c>
      <c r="BX660" s="78">
        <f t="shared" ca="1" si="102"/>
        <v>3</v>
      </c>
      <c r="BY660" s="31"/>
      <c r="BZ660" s="31"/>
      <c r="CA660" s="31" t="s">
        <v>2483</v>
      </c>
      <c r="CB660" s="31" t="s">
        <v>2519</v>
      </c>
      <c r="CC660" s="31">
        <v>2</v>
      </c>
      <c r="CD660" s="31">
        <v>1</v>
      </c>
      <c r="CE660" s="31" t="s">
        <v>20085</v>
      </c>
      <c r="CF660" s="31"/>
      <c r="CG660" s="31"/>
      <c r="CH660" s="31">
        <v>2007</v>
      </c>
      <c r="CI660" s="31" t="s">
        <v>5058</v>
      </c>
      <c r="CJ660" s="31"/>
      <c r="CK660" s="31"/>
      <c r="CL660" s="31" t="s">
        <v>22319</v>
      </c>
      <c r="CM660" s="31" t="s">
        <v>21832</v>
      </c>
      <c r="CN660" s="31">
        <v>123</v>
      </c>
      <c r="CO660" s="31" t="s">
        <v>25347</v>
      </c>
      <c r="CP660" s="31" t="s">
        <v>21832</v>
      </c>
      <c r="CQ660" s="31">
        <v>123</v>
      </c>
      <c r="CR660" s="31">
        <v>3595</v>
      </c>
      <c r="CS660" s="31" t="s">
        <v>18417</v>
      </c>
      <c r="CT660" s="31" t="s">
        <v>18418</v>
      </c>
      <c r="CU660" s="31" t="s">
        <v>4327</v>
      </c>
      <c r="CV660" s="31" t="s">
        <v>17262</v>
      </c>
      <c r="CW660" s="31" t="s">
        <v>17418</v>
      </c>
      <c r="CX660" s="31" t="s">
        <v>17264</v>
      </c>
      <c r="CY660" s="31"/>
      <c r="CZ660" s="31"/>
      <c r="DA660" s="31"/>
      <c r="DB660" s="31" t="s">
        <v>15747</v>
      </c>
      <c r="DC660" s="31" t="s">
        <v>15751</v>
      </c>
      <c r="DD660" s="31" t="s">
        <v>15746</v>
      </c>
      <c r="DE660" s="31"/>
      <c r="DF660" s="31"/>
      <c r="DG660" s="31"/>
      <c r="DH660" s="31"/>
      <c r="DI660" s="31" t="s">
        <v>24810</v>
      </c>
      <c r="DJ660" s="31" t="s">
        <v>24811</v>
      </c>
      <c r="DK660" s="31" t="s">
        <v>25642</v>
      </c>
      <c r="DL660" s="31" t="s">
        <v>25643</v>
      </c>
      <c r="DM660" s="38" t="s">
        <v>9410</v>
      </c>
      <c r="DN660" s="38"/>
      <c r="DO660" s="35">
        <v>0</v>
      </c>
      <c r="DP660" s="31" t="s">
        <v>14376</v>
      </c>
      <c r="DQ660" s="31" t="s">
        <v>14377</v>
      </c>
      <c r="DR660" s="31"/>
      <c r="DS660" s="31" t="s">
        <v>27051</v>
      </c>
      <c r="DT660" s="31" t="s">
        <v>28099</v>
      </c>
      <c r="DU660" s="31">
        <v>3</v>
      </c>
      <c r="DV660" s="31" t="s">
        <v>32167</v>
      </c>
      <c r="DW660" s="31" t="s">
        <v>7997</v>
      </c>
      <c r="DX660" s="31" t="s">
        <v>1759</v>
      </c>
      <c r="DY660" s="31" t="s">
        <v>41575</v>
      </c>
      <c r="DZ660" s="52" t="s">
        <v>40579</v>
      </c>
      <c r="EA660" s="52" t="s">
        <v>32636</v>
      </c>
      <c r="EB660" s="31">
        <v>43306</v>
      </c>
      <c r="EC660" s="31" t="s">
        <v>40168</v>
      </c>
      <c r="ED660" s="31" t="s">
        <v>41101</v>
      </c>
      <c r="EE660" s="31"/>
      <c r="EF660" s="31"/>
      <c r="EG660" s="31"/>
      <c r="EH660" s="31"/>
      <c r="EI660" s="31"/>
      <c r="EJ660" s="31"/>
    </row>
    <row r="661" spans="1:140" ht="23.25" customHeight="1">
      <c r="A661" s="25">
        <v>659</v>
      </c>
      <c r="B661" s="30" t="s">
        <v>2081</v>
      </c>
      <c r="C661" s="31" t="s">
        <v>5444</v>
      </c>
      <c r="D661" s="30" t="s">
        <v>17387</v>
      </c>
      <c r="E661" s="30"/>
      <c r="F661" s="30" t="s">
        <v>36262</v>
      </c>
      <c r="G661" s="31">
        <f t="shared" si="97"/>
        <v>58</v>
      </c>
      <c r="H661" s="72">
        <f t="shared" si="98"/>
        <v>48884</v>
      </c>
      <c r="I661" s="30" t="s">
        <v>35044</v>
      </c>
      <c r="J661" s="30" t="s">
        <v>34085</v>
      </c>
      <c r="K661" s="30" t="s">
        <v>34083</v>
      </c>
      <c r="L661" s="31" t="s">
        <v>16726</v>
      </c>
      <c r="M661" s="31" t="s">
        <v>6378</v>
      </c>
      <c r="N661" s="31" t="s">
        <v>7551</v>
      </c>
      <c r="O661" s="31" t="s">
        <v>6326</v>
      </c>
      <c r="P661" s="31" t="s">
        <v>11676</v>
      </c>
      <c r="Q661" s="31"/>
      <c r="R661" s="31"/>
      <c r="S661" s="31"/>
      <c r="T661" s="31"/>
      <c r="U661" s="31" t="s">
        <v>5880</v>
      </c>
      <c r="V661" s="31"/>
      <c r="W661" s="31" t="s">
        <v>977</v>
      </c>
      <c r="X661" s="31" t="s">
        <v>6444</v>
      </c>
      <c r="Y661" s="31" t="e">
        <f t="shared" ca="1" si="99"/>
        <v>#VALUE!</v>
      </c>
      <c r="Z661" s="31" t="e">
        <f t="shared" ca="1" si="100"/>
        <v>#VALUE!</v>
      </c>
      <c r="AA661" s="31"/>
      <c r="AB661" s="31" t="s">
        <v>6770</v>
      </c>
      <c r="AC661" s="31" t="s">
        <v>34153</v>
      </c>
      <c r="AD661" s="31" t="s">
        <v>34194</v>
      </c>
      <c r="AE661" s="31"/>
      <c r="AF661" s="31" t="s">
        <v>24700</v>
      </c>
      <c r="AG661" s="31" t="s">
        <v>7895</v>
      </c>
      <c r="AH661" s="31" t="s">
        <v>7895</v>
      </c>
      <c r="AI661" s="31" t="s">
        <v>40277</v>
      </c>
      <c r="AJ661" s="31">
        <v>8244</v>
      </c>
      <c r="AK661" s="31" t="s">
        <v>1076</v>
      </c>
      <c r="AL661" s="31">
        <v>34487</v>
      </c>
      <c r="AM661" s="31" t="s">
        <v>3301</v>
      </c>
      <c r="AN661" s="31"/>
      <c r="AO661" s="31"/>
      <c r="AP661" s="31" t="s">
        <v>33761</v>
      </c>
      <c r="AQ661" s="31" t="s">
        <v>24588</v>
      </c>
      <c r="AR661" s="31" t="s">
        <v>34148</v>
      </c>
      <c r="AS661" s="31" t="s">
        <v>34148</v>
      </c>
      <c r="AT661" s="31" t="str">
        <f>_xlfn.IFNA(VLOOKUP(D661,'[1]5. 1 Mei 2022'!$C$7:$F$60,4,FALSE),"")</f>
        <v/>
      </c>
      <c r="AU661" s="31"/>
      <c r="AV661" s="31" t="s">
        <v>25161</v>
      </c>
      <c r="AW661" s="31" t="s">
        <v>24588</v>
      </c>
      <c r="AX661" s="29">
        <f t="shared" si="96"/>
        <v>45508</v>
      </c>
      <c r="AY661" s="31" t="s">
        <v>26342</v>
      </c>
      <c r="AZ661" s="31" t="s">
        <v>536</v>
      </c>
      <c r="BA661" s="30" t="s">
        <v>33761</v>
      </c>
      <c r="BB661" s="31"/>
      <c r="BC661" s="31"/>
      <c r="BD661" s="31" t="s">
        <v>30255</v>
      </c>
      <c r="BE661" s="31" t="s">
        <v>7968</v>
      </c>
      <c r="BF661" s="31" t="s">
        <v>25161</v>
      </c>
      <c r="BG661" s="31"/>
      <c r="BH661" s="31"/>
      <c r="BI661" s="31"/>
      <c r="BJ661" s="31">
        <v>0</v>
      </c>
      <c r="BK661" s="31" t="str">
        <f t="shared" si="95"/>
        <v>II/a</v>
      </c>
      <c r="BL661" s="31"/>
      <c r="BM661" s="31"/>
      <c r="BN661" s="31"/>
      <c r="BO661" s="31" t="s">
        <v>5249</v>
      </c>
      <c r="BP661" s="31" t="s">
        <v>1498</v>
      </c>
      <c r="BQ661" s="31"/>
      <c r="BR661" s="31"/>
      <c r="BS661" s="31"/>
      <c r="BT661" s="31"/>
      <c r="BU661" s="31"/>
      <c r="BV661" s="31" t="s">
        <v>794</v>
      </c>
      <c r="BW661" s="31">
        <f t="shared" ca="1" si="101"/>
        <v>13</v>
      </c>
      <c r="BX661" s="78">
        <f t="shared" ca="1" si="102"/>
        <v>3</v>
      </c>
      <c r="BY661" s="31" t="s">
        <v>11676</v>
      </c>
      <c r="BZ661" s="31"/>
      <c r="CA661" s="31" t="s">
        <v>2483</v>
      </c>
      <c r="CB661" s="31" t="s">
        <v>2519</v>
      </c>
      <c r="CC661" s="31">
        <v>1</v>
      </c>
      <c r="CD661" s="31">
        <v>1</v>
      </c>
      <c r="CE661" s="31" t="s">
        <v>20085</v>
      </c>
      <c r="CF661" s="31"/>
      <c r="CG661" s="31"/>
      <c r="CH661" s="31"/>
      <c r="CI661" s="31"/>
      <c r="CJ661" s="31"/>
      <c r="CK661" s="31"/>
      <c r="CL661" s="31"/>
      <c r="CM661" s="31"/>
      <c r="CN661" s="31"/>
      <c r="CO661" s="31"/>
      <c r="CP661" s="31"/>
      <c r="CQ661" s="31"/>
      <c r="CR661" s="31">
        <v>1521</v>
      </c>
      <c r="CS661" s="31"/>
      <c r="CT661" s="31"/>
      <c r="CU661" s="31"/>
      <c r="CV661" s="31" t="s">
        <v>19113</v>
      </c>
      <c r="CW661" s="31" t="s">
        <v>19114</v>
      </c>
      <c r="CX661" s="31" t="s">
        <v>19002</v>
      </c>
      <c r="CY661" s="31"/>
      <c r="CZ661" s="31"/>
      <c r="DA661" s="31"/>
      <c r="DB661" s="31"/>
      <c r="DC661" s="31"/>
      <c r="DD661" s="31"/>
      <c r="DE661" s="31"/>
      <c r="DF661" s="31"/>
      <c r="DG661" s="31"/>
      <c r="DH661" s="31"/>
      <c r="DI661" s="31"/>
      <c r="DJ661" s="31"/>
      <c r="DK661" s="31"/>
      <c r="DL661" s="31"/>
      <c r="DM661" s="38" t="s">
        <v>9988</v>
      </c>
      <c r="DN661" s="38"/>
      <c r="DO661" s="35" t="s">
        <v>10799</v>
      </c>
      <c r="DP661" s="31" t="s">
        <v>31963</v>
      </c>
      <c r="DQ661" s="31" t="s">
        <v>5096</v>
      </c>
      <c r="DR661" s="31"/>
      <c r="DS661" s="31" t="s">
        <v>27621</v>
      </c>
      <c r="DT661" s="31" t="s">
        <v>28233</v>
      </c>
      <c r="DU661" s="31">
        <v>3</v>
      </c>
      <c r="DV661" s="31" t="s">
        <v>32167</v>
      </c>
      <c r="DW661" s="31"/>
      <c r="DX661" s="31"/>
      <c r="DY661" s="31"/>
      <c r="DZ661" s="31"/>
      <c r="EA661" s="31"/>
      <c r="EB661" s="31">
        <v>0</v>
      </c>
      <c r="EC661" s="31" t="s">
        <v>40170</v>
      </c>
      <c r="ED661" s="31" t="s">
        <v>41101</v>
      </c>
      <c r="EE661" s="31"/>
      <c r="EF661" s="31"/>
      <c r="EG661" s="31"/>
      <c r="EH661" s="31"/>
      <c r="EI661" s="31"/>
      <c r="EJ661" s="31"/>
    </row>
    <row r="662" spans="1:140" ht="23.25" customHeight="1">
      <c r="A662" s="25">
        <v>660</v>
      </c>
      <c r="B662" s="30" t="s">
        <v>21385</v>
      </c>
      <c r="C662" s="31" t="s">
        <v>4430</v>
      </c>
      <c r="D662" s="30" t="s">
        <v>16720</v>
      </c>
      <c r="E662" s="30"/>
      <c r="F662" s="30" t="s">
        <v>36262</v>
      </c>
      <c r="G662" s="31">
        <f t="shared" si="97"/>
        <v>58</v>
      </c>
      <c r="H662" s="72">
        <f t="shared" si="98"/>
        <v>51987</v>
      </c>
      <c r="I662" s="30" t="s">
        <v>35045</v>
      </c>
      <c r="J662" s="30" t="s">
        <v>34085</v>
      </c>
      <c r="K662" s="30" t="s">
        <v>34083</v>
      </c>
      <c r="L662" s="31" t="s">
        <v>16726</v>
      </c>
      <c r="M662" s="31" t="s">
        <v>6378</v>
      </c>
      <c r="N662" s="31" t="s">
        <v>5865</v>
      </c>
      <c r="O662" s="31" t="s">
        <v>5117</v>
      </c>
      <c r="P662" s="31" t="s">
        <v>3738</v>
      </c>
      <c r="Q662" s="31"/>
      <c r="R662" s="31"/>
      <c r="S662" s="31"/>
      <c r="T662" s="31"/>
      <c r="U662" s="31" t="s">
        <v>1765</v>
      </c>
      <c r="V662" s="31"/>
      <c r="W662" s="31" t="s">
        <v>6910</v>
      </c>
      <c r="X662" s="31" t="s">
        <v>941</v>
      </c>
      <c r="Y662" s="31" t="e">
        <f t="shared" ca="1" si="99"/>
        <v>#VALUE!</v>
      </c>
      <c r="Z662" s="31" t="e">
        <f t="shared" ca="1" si="100"/>
        <v>#VALUE!</v>
      </c>
      <c r="AA662" s="31"/>
      <c r="AB662" s="31" t="s">
        <v>23193</v>
      </c>
      <c r="AC662" s="31" t="s">
        <v>34153</v>
      </c>
      <c r="AD662" s="31" t="s">
        <v>34194</v>
      </c>
      <c r="AE662" s="31"/>
      <c r="AF662" s="31" t="s">
        <v>24700</v>
      </c>
      <c r="AG662" s="31" t="s">
        <v>5851</v>
      </c>
      <c r="AH662" s="31" t="s">
        <v>7895</v>
      </c>
      <c r="AI662" s="31" t="s">
        <v>728</v>
      </c>
      <c r="AJ662" s="31" t="s">
        <v>23194</v>
      </c>
      <c r="AK662" s="31" t="s">
        <v>23195</v>
      </c>
      <c r="AL662" s="31" t="s">
        <v>21013</v>
      </c>
      <c r="AM662" s="31" t="s">
        <v>21014</v>
      </c>
      <c r="AN662" s="31"/>
      <c r="AO662" s="31"/>
      <c r="AP662" s="31" t="s">
        <v>33020</v>
      </c>
      <c r="AQ662" s="31" t="s">
        <v>19167</v>
      </c>
      <c r="AR662" s="31" t="s">
        <v>34148</v>
      </c>
      <c r="AS662" s="31" t="s">
        <v>34148</v>
      </c>
      <c r="AT662" s="31" t="str">
        <f>_xlfn.IFNA(VLOOKUP(D662,'[1]5. 1 Mei 2022'!$C$7:$F$60,4,FALSE),"")</f>
        <v/>
      </c>
      <c r="AU662" s="31"/>
      <c r="AV662" s="31" t="s">
        <v>33448</v>
      </c>
      <c r="AW662" s="31" t="s">
        <v>20332</v>
      </c>
      <c r="AX662" s="29">
        <f t="shared" si="96"/>
        <v>46524</v>
      </c>
      <c r="AY662" s="31" t="s">
        <v>26344</v>
      </c>
      <c r="AZ662" s="31" t="s">
        <v>11388</v>
      </c>
      <c r="BA662" s="30" t="s">
        <v>33020</v>
      </c>
      <c r="BB662" s="31"/>
      <c r="BC662" s="31"/>
      <c r="BD662" s="31" t="s">
        <v>7971</v>
      </c>
      <c r="BE662" s="31" t="s">
        <v>7968</v>
      </c>
      <c r="BF662" s="31" t="s">
        <v>33448</v>
      </c>
      <c r="BG662" s="31"/>
      <c r="BH662" s="31"/>
      <c r="BI662" s="31"/>
      <c r="BJ662" s="31">
        <v>0</v>
      </c>
      <c r="BK662" s="31" t="str">
        <f t="shared" si="95"/>
        <v>II/c</v>
      </c>
      <c r="BL662" s="31"/>
      <c r="BM662" s="31"/>
      <c r="BN662" s="31"/>
      <c r="BO662" s="31"/>
      <c r="BP662" s="31" t="s">
        <v>1498</v>
      </c>
      <c r="BQ662" s="31"/>
      <c r="BR662" s="31"/>
      <c r="BS662" s="31"/>
      <c r="BT662" s="31"/>
      <c r="BU662" s="31"/>
      <c r="BV662" s="31" t="s">
        <v>6736</v>
      </c>
      <c r="BW662" s="31">
        <f t="shared" ca="1" si="101"/>
        <v>17</v>
      </c>
      <c r="BX662" s="78">
        <f t="shared" ca="1" si="102"/>
        <v>3</v>
      </c>
      <c r="BY662" s="31" t="s">
        <v>3738</v>
      </c>
      <c r="BZ662" s="31"/>
      <c r="CA662" s="31" t="s">
        <v>2483</v>
      </c>
      <c r="CB662" s="31" t="s">
        <v>2406</v>
      </c>
      <c r="CC662" s="31" t="s">
        <v>1498</v>
      </c>
      <c r="CD662" s="31" t="s">
        <v>1498</v>
      </c>
      <c r="CE662" s="31" t="s">
        <v>20085</v>
      </c>
      <c r="CF662" s="31"/>
      <c r="CG662" s="31"/>
      <c r="CH662" s="31"/>
      <c r="CI662" s="31"/>
      <c r="CJ662" s="31"/>
      <c r="CK662" s="31"/>
      <c r="CL662" s="31"/>
      <c r="CM662" s="31"/>
      <c r="CN662" s="31"/>
      <c r="CO662" s="31"/>
      <c r="CP662" s="31"/>
      <c r="CQ662" s="31"/>
      <c r="CR662" s="31">
        <v>1354</v>
      </c>
      <c r="CS662" s="31" t="s">
        <v>23919</v>
      </c>
      <c r="CT662" s="31" t="s">
        <v>10086</v>
      </c>
      <c r="CU662" s="31">
        <v>41563</v>
      </c>
      <c r="CV662" s="31" t="s">
        <v>15768</v>
      </c>
      <c r="CW662" s="31" t="s">
        <v>11151</v>
      </c>
      <c r="CX662" s="31" t="s">
        <v>2261</v>
      </c>
      <c r="CY662" s="31"/>
      <c r="CZ662" s="31"/>
      <c r="DA662" s="31"/>
      <c r="DB662" s="31"/>
      <c r="DC662" s="31"/>
      <c r="DD662" s="31"/>
      <c r="DE662" s="31"/>
      <c r="DF662" s="31"/>
      <c r="DG662" s="31"/>
      <c r="DH662" s="31"/>
      <c r="DI662" s="31"/>
      <c r="DJ662" s="31"/>
      <c r="DK662" s="31"/>
      <c r="DL662" s="31"/>
      <c r="DM662" s="38" t="s">
        <v>9806</v>
      </c>
      <c r="DN662" s="38"/>
      <c r="DO662" s="35">
        <v>0</v>
      </c>
      <c r="DP662" s="31" t="s">
        <v>12837</v>
      </c>
      <c r="DQ662" s="31" t="s">
        <v>2656</v>
      </c>
      <c r="DR662" s="31"/>
      <c r="DS662" s="31" t="s">
        <v>27439</v>
      </c>
      <c r="DT662" s="31" t="s">
        <v>37590</v>
      </c>
      <c r="DU662" s="31">
        <v>2</v>
      </c>
      <c r="DV662" s="31" t="s">
        <v>32165</v>
      </c>
      <c r="DW662" s="31"/>
      <c r="DX662" s="31"/>
      <c r="DY662" s="31"/>
      <c r="DZ662" s="31"/>
      <c r="EA662" s="31"/>
      <c r="EB662" s="31">
        <v>0</v>
      </c>
      <c r="EC662" s="31" t="s">
        <v>39747</v>
      </c>
      <c r="ED662" s="31" t="s">
        <v>41101</v>
      </c>
      <c r="EE662" s="31"/>
      <c r="EF662" s="31"/>
      <c r="EG662" s="31"/>
      <c r="EH662" s="31"/>
      <c r="EI662" s="31"/>
      <c r="EJ662" s="31"/>
    </row>
    <row r="663" spans="1:140" ht="23.25" customHeight="1">
      <c r="A663" s="25">
        <v>661</v>
      </c>
      <c r="B663" s="30" t="s">
        <v>16522</v>
      </c>
      <c r="C663" s="31" t="s">
        <v>15872</v>
      </c>
      <c r="D663" s="30" t="s">
        <v>26282</v>
      </c>
      <c r="E663" s="30"/>
      <c r="F663" s="30" t="s">
        <v>36262</v>
      </c>
      <c r="G663" s="31">
        <f t="shared" si="97"/>
        <v>58</v>
      </c>
      <c r="H663" s="72">
        <f t="shared" si="98"/>
        <v>52475</v>
      </c>
      <c r="I663" s="30" t="s">
        <v>35046</v>
      </c>
      <c r="J663" s="30" t="s">
        <v>34085</v>
      </c>
      <c r="K663" s="30" t="s">
        <v>34083</v>
      </c>
      <c r="L663" s="31" t="s">
        <v>16726</v>
      </c>
      <c r="M663" s="31" t="s">
        <v>6378</v>
      </c>
      <c r="N663" s="31" t="s">
        <v>5865</v>
      </c>
      <c r="O663" s="31" t="s">
        <v>5117</v>
      </c>
      <c r="P663" s="31" t="s">
        <v>25993</v>
      </c>
      <c r="Q663" s="31"/>
      <c r="R663" s="31"/>
      <c r="S663" s="31"/>
      <c r="T663" s="31"/>
      <c r="U663" s="31" t="s">
        <v>16330</v>
      </c>
      <c r="V663" s="31"/>
      <c r="W663" s="31" t="s">
        <v>7729</v>
      </c>
      <c r="X663" s="31" t="s">
        <v>16022</v>
      </c>
      <c r="Y663" s="31" t="e">
        <f t="shared" ca="1" si="99"/>
        <v>#VALUE!</v>
      </c>
      <c r="Z663" s="31" t="e">
        <f t="shared" ca="1" si="100"/>
        <v>#VALUE!</v>
      </c>
      <c r="AA663" s="31"/>
      <c r="AB663" s="31" t="s">
        <v>11144</v>
      </c>
      <c r="AC663" s="31" t="s">
        <v>34145</v>
      </c>
      <c r="AD663" s="31" t="s">
        <v>34145</v>
      </c>
      <c r="AE663" s="31"/>
      <c r="AF663" s="31" t="s">
        <v>24701</v>
      </c>
      <c r="AG663" s="31" t="s">
        <v>4322</v>
      </c>
      <c r="AH663" s="31" t="s">
        <v>4322</v>
      </c>
      <c r="AI663" s="31" t="s">
        <v>908</v>
      </c>
      <c r="AJ663" s="31" t="s">
        <v>16164</v>
      </c>
      <c r="AK663" s="31" t="s">
        <v>16165</v>
      </c>
      <c r="AL663" s="31" t="s">
        <v>13281</v>
      </c>
      <c r="AM663" s="31" t="s">
        <v>7510</v>
      </c>
      <c r="AN663" s="31"/>
      <c r="AO663" s="31"/>
      <c r="AP663" s="31" t="s">
        <v>3619</v>
      </c>
      <c r="AQ663" s="31" t="s">
        <v>11873</v>
      </c>
      <c r="AR663" s="31" t="s">
        <v>34145</v>
      </c>
      <c r="AS663" s="31" t="s">
        <v>34145</v>
      </c>
      <c r="AT663" s="31" t="str">
        <f>_xlfn.IFNA(VLOOKUP(D663,'[1]5. 1 Mei 2022'!$C$7:$F$60,4,FALSE),"")</f>
        <v/>
      </c>
      <c r="AU663" s="31"/>
      <c r="AV663" s="31" t="s">
        <v>20032</v>
      </c>
      <c r="AW663" s="31" t="s">
        <v>11873</v>
      </c>
      <c r="AX663" s="29">
        <f t="shared" si="96"/>
        <v>45124</v>
      </c>
      <c r="AY663" s="31" t="s">
        <v>26346</v>
      </c>
      <c r="AZ663" s="31" t="s">
        <v>225</v>
      </c>
      <c r="BA663" s="30" t="s">
        <v>3619</v>
      </c>
      <c r="BB663" s="31" t="s">
        <v>17505</v>
      </c>
      <c r="BC663" s="31"/>
      <c r="BD663" s="31" t="s">
        <v>7980</v>
      </c>
      <c r="BE663" s="31" t="s">
        <v>7969</v>
      </c>
      <c r="BF663" s="31" t="s">
        <v>20032</v>
      </c>
      <c r="BG663" s="31"/>
      <c r="BH663" s="31"/>
      <c r="BI663" s="31"/>
      <c r="BJ663" s="31">
        <v>0</v>
      </c>
      <c r="BK663" s="31" t="str">
        <f t="shared" si="95"/>
        <v>II/c</v>
      </c>
      <c r="BL663" s="31"/>
      <c r="BM663" s="31"/>
      <c r="BN663" s="31"/>
      <c r="BO663" s="31"/>
      <c r="BP663" s="31"/>
      <c r="BQ663" s="31"/>
      <c r="BR663" s="31"/>
      <c r="BS663" s="31"/>
      <c r="BT663" s="31"/>
      <c r="BU663" s="31"/>
      <c r="BV663" s="31" t="s">
        <v>15624</v>
      </c>
      <c r="BW663" s="31">
        <f t="shared" ca="1" si="101"/>
        <v>8</v>
      </c>
      <c r="BX663" s="78">
        <f t="shared" ca="1" si="102"/>
        <v>2</v>
      </c>
      <c r="BY663" s="31" t="s">
        <v>25993</v>
      </c>
      <c r="BZ663" s="31"/>
      <c r="CA663" s="31" t="s">
        <v>2483</v>
      </c>
      <c r="CB663" s="31" t="s">
        <v>2519</v>
      </c>
      <c r="CC663" s="31">
        <v>1</v>
      </c>
      <c r="CD663" s="31">
        <v>1</v>
      </c>
      <c r="CE663" s="31" t="s">
        <v>20085</v>
      </c>
      <c r="CF663" s="31"/>
      <c r="CG663" s="31"/>
      <c r="CH663" s="31"/>
      <c r="CI663" s="31"/>
      <c r="CJ663" s="31"/>
      <c r="CK663" s="31"/>
      <c r="CL663" s="31" t="s">
        <v>29311</v>
      </c>
      <c r="CM663" s="31" t="s">
        <v>29310</v>
      </c>
      <c r="CN663" s="31">
        <v>125</v>
      </c>
      <c r="CO663" s="31" t="s">
        <v>29309</v>
      </c>
      <c r="CP663" s="31" t="s">
        <v>29310</v>
      </c>
      <c r="CQ663" s="31">
        <v>125</v>
      </c>
      <c r="CR663" s="31">
        <v>4914</v>
      </c>
      <c r="CS663" s="31" t="s">
        <v>16053</v>
      </c>
      <c r="CT663" s="31"/>
      <c r="CU663" s="31"/>
      <c r="CV663" s="31" t="s">
        <v>16163</v>
      </c>
      <c r="CW663" s="31" t="s">
        <v>11176</v>
      </c>
      <c r="CX663" s="31" t="s">
        <v>15828</v>
      </c>
      <c r="CY663" s="31"/>
      <c r="CZ663" s="31"/>
      <c r="DA663" s="31"/>
      <c r="DB663" s="31" t="s">
        <v>11355</v>
      </c>
      <c r="DC663" s="31" t="s">
        <v>18668</v>
      </c>
      <c r="DD663" s="31" t="s">
        <v>18474</v>
      </c>
      <c r="DE663" s="31"/>
      <c r="DF663" s="31"/>
      <c r="DG663" s="31"/>
      <c r="DH663" s="31"/>
      <c r="DI663" s="31" t="s">
        <v>25077</v>
      </c>
      <c r="DJ663" s="31" t="s">
        <v>25042</v>
      </c>
      <c r="DK663" s="31" t="s">
        <v>25645</v>
      </c>
      <c r="DL663" s="31" t="s">
        <v>13888</v>
      </c>
      <c r="DM663" s="38" t="s">
        <v>16169</v>
      </c>
      <c r="DN663" s="38"/>
      <c r="DO663" s="35"/>
      <c r="DP663" s="31" t="s">
        <v>16167</v>
      </c>
      <c r="DQ663" s="31" t="s">
        <v>16168</v>
      </c>
      <c r="DR663" s="31"/>
      <c r="DS663" s="31" t="s">
        <v>16166</v>
      </c>
      <c r="DT663" s="31" t="s">
        <v>37591</v>
      </c>
      <c r="DU663" s="31">
        <v>3</v>
      </c>
      <c r="DV663" s="31" t="s">
        <v>32167</v>
      </c>
      <c r="DW663" s="31" t="s">
        <v>7980</v>
      </c>
      <c r="DX663" s="31" t="s">
        <v>7980</v>
      </c>
      <c r="DY663" s="31" t="s">
        <v>36300</v>
      </c>
      <c r="DZ663" s="52" t="s">
        <v>36110</v>
      </c>
      <c r="EA663" s="52" t="s">
        <v>29310</v>
      </c>
      <c r="EB663" s="31">
        <v>0</v>
      </c>
      <c r="EC663" s="31" t="s">
        <v>40168</v>
      </c>
      <c r="ED663" s="31" t="s">
        <v>41101</v>
      </c>
      <c r="EE663" s="31"/>
      <c r="EF663" s="31"/>
      <c r="EG663" s="31"/>
      <c r="EH663" s="31"/>
      <c r="EI663" s="31"/>
      <c r="EJ663" s="31"/>
    </row>
    <row r="664" spans="1:140" ht="23.25" customHeight="1">
      <c r="A664" s="25">
        <v>662</v>
      </c>
      <c r="B664" s="30" t="s">
        <v>8246</v>
      </c>
      <c r="C664" s="31">
        <v>140375401</v>
      </c>
      <c r="D664" s="30" t="s">
        <v>379</v>
      </c>
      <c r="E664" s="30"/>
      <c r="F664" s="30" t="s">
        <v>36255</v>
      </c>
      <c r="G664" s="31">
        <f t="shared" si="97"/>
        <v>58</v>
      </c>
      <c r="H664" s="72">
        <f t="shared" si="98"/>
        <v>50072</v>
      </c>
      <c r="I664" s="30"/>
      <c r="J664" s="30" t="s">
        <v>34084</v>
      </c>
      <c r="K664" s="30" t="s">
        <v>4318</v>
      </c>
      <c r="L664" s="31" t="s">
        <v>4318</v>
      </c>
      <c r="M664" s="31" t="s">
        <v>6378</v>
      </c>
      <c r="N664" s="31" t="s">
        <v>3557</v>
      </c>
      <c r="O664" s="31" t="s">
        <v>1501</v>
      </c>
      <c r="P664" s="31" t="s">
        <v>30542</v>
      </c>
      <c r="Q664" s="31"/>
      <c r="R664" s="31">
        <v>18</v>
      </c>
      <c r="S664" s="31">
        <v>4</v>
      </c>
      <c r="T664" s="31"/>
      <c r="U664" s="31">
        <v>216</v>
      </c>
      <c r="V664" s="31" t="s">
        <v>2647</v>
      </c>
      <c r="W664" s="31" t="s">
        <v>980</v>
      </c>
      <c r="X664" s="31" t="s">
        <v>4680</v>
      </c>
      <c r="Y664" s="31" t="e">
        <f t="shared" ca="1" si="99"/>
        <v>#VALUE!</v>
      </c>
      <c r="Z664" s="31" t="e">
        <f t="shared" ca="1" si="100"/>
        <v>#VALUE!</v>
      </c>
      <c r="AA664" s="31"/>
      <c r="AB664" s="31" t="s">
        <v>11160</v>
      </c>
      <c r="AC664" s="31" t="s">
        <v>34147</v>
      </c>
      <c r="AD664" s="31" t="s">
        <v>34147</v>
      </c>
      <c r="AE664" s="31"/>
      <c r="AF664" s="31" t="s">
        <v>24699</v>
      </c>
      <c r="AG664" s="31" t="s">
        <v>5852</v>
      </c>
      <c r="AH664" s="31" t="s">
        <v>5852</v>
      </c>
      <c r="AI664" s="31" t="s">
        <v>908</v>
      </c>
      <c r="AJ664" s="31">
        <v>99054</v>
      </c>
      <c r="AK664" s="31" t="s">
        <v>11129</v>
      </c>
      <c r="AL664" s="31" t="s">
        <v>4649</v>
      </c>
      <c r="AM664" s="31" t="s">
        <v>11130</v>
      </c>
      <c r="AN664" s="31"/>
      <c r="AO664" s="31"/>
      <c r="AP664" s="31" t="s">
        <v>33022</v>
      </c>
      <c r="AQ664" s="31"/>
      <c r="AR664" s="31" t="s">
        <v>34147</v>
      </c>
      <c r="AS664" s="31" t="s">
        <v>34147</v>
      </c>
      <c r="AT664" s="31" t="str">
        <f>_xlfn.IFNA(VLOOKUP(D664,'[1]5. 1 Mei 2022'!$C$7:$F$60,4,FALSE),"")</f>
        <v/>
      </c>
      <c r="AU664" s="31"/>
      <c r="AV664" s="31" t="s">
        <v>8001</v>
      </c>
      <c r="AW664" s="31"/>
      <c r="AX664" s="29">
        <f t="shared" si="96"/>
        <v>1903</v>
      </c>
      <c r="AY664" s="31" t="s">
        <v>26346</v>
      </c>
      <c r="AZ664" s="31" t="s">
        <v>33023</v>
      </c>
      <c r="BA664" s="30" t="s">
        <v>33022</v>
      </c>
      <c r="BB664" s="31"/>
      <c r="BC664" s="31"/>
      <c r="BD664" s="31" t="s">
        <v>8125</v>
      </c>
      <c r="BE664" s="31" t="s">
        <v>7973</v>
      </c>
      <c r="BF664" s="31" t="s">
        <v>8001</v>
      </c>
      <c r="BG664" s="31"/>
      <c r="BH664" s="31"/>
      <c r="BI664" s="31" t="s">
        <v>8125</v>
      </c>
      <c r="BJ664" s="31" t="s">
        <v>20299</v>
      </c>
      <c r="BK664" s="31" t="str">
        <f t="shared" si="95"/>
        <v>III/a</v>
      </c>
      <c r="BL664" s="31" t="s">
        <v>8077</v>
      </c>
      <c r="BM664" s="31"/>
      <c r="BN664" s="31"/>
      <c r="BO664" s="31"/>
      <c r="BP664" s="31" t="s">
        <v>1498</v>
      </c>
      <c r="BQ664" s="31" t="s">
        <v>20299</v>
      </c>
      <c r="BR664" s="31" t="s">
        <v>26137</v>
      </c>
      <c r="BS664" s="31" t="s">
        <v>30452</v>
      </c>
      <c r="BT664" s="31" t="s">
        <v>1172</v>
      </c>
      <c r="BU664" s="31" t="s">
        <v>3521</v>
      </c>
      <c r="BV664" s="31" t="s">
        <v>1171</v>
      </c>
      <c r="BW664" s="31">
        <f t="shared" ca="1" si="101"/>
        <v>26</v>
      </c>
      <c r="BX664" s="78">
        <f t="shared" ca="1" si="102"/>
        <v>2</v>
      </c>
      <c r="BY664" s="31"/>
      <c r="BZ664" s="31" t="s">
        <v>6123</v>
      </c>
      <c r="CA664" s="31" t="s">
        <v>2483</v>
      </c>
      <c r="CB664" s="31" t="s">
        <v>2519</v>
      </c>
      <c r="CC664" s="31">
        <v>3</v>
      </c>
      <c r="CD664" s="31">
        <v>1</v>
      </c>
      <c r="CE664" s="31" t="s">
        <v>20085</v>
      </c>
      <c r="CF664" s="31"/>
      <c r="CG664" s="31"/>
      <c r="CH664" s="31"/>
      <c r="CI664" s="31"/>
      <c r="CJ664" s="31"/>
      <c r="CK664" s="31"/>
      <c r="CL664" s="52" t="s">
        <v>36455</v>
      </c>
      <c r="CM664" s="52" t="s">
        <v>36454</v>
      </c>
      <c r="CN664" s="31">
        <v>127</v>
      </c>
      <c r="CO664" s="31" t="s">
        <v>36453</v>
      </c>
      <c r="CP664" s="52" t="s">
        <v>36454</v>
      </c>
      <c r="CQ664" s="31">
        <v>127</v>
      </c>
      <c r="CR664" s="31">
        <v>3891</v>
      </c>
      <c r="CS664" s="31" t="s">
        <v>3197</v>
      </c>
      <c r="CT664" s="31"/>
      <c r="CU664" s="31" t="s">
        <v>3195</v>
      </c>
      <c r="CV664" s="31" t="s">
        <v>8534</v>
      </c>
      <c r="CW664" s="31" t="s">
        <v>11148</v>
      </c>
      <c r="CX664" s="31" t="s">
        <v>6176</v>
      </c>
      <c r="CY664" s="31"/>
      <c r="CZ664" s="31"/>
      <c r="DA664" s="31"/>
      <c r="DB664" s="31" t="s">
        <v>8691</v>
      </c>
      <c r="DC664" s="31"/>
      <c r="DD664" s="31" t="s">
        <v>8692</v>
      </c>
      <c r="DE664" s="31"/>
      <c r="DF664" s="31"/>
      <c r="DG664" s="31"/>
      <c r="DH664" s="31"/>
      <c r="DI664" s="31" t="s">
        <v>15790</v>
      </c>
      <c r="DJ664" s="31" t="s">
        <v>3660</v>
      </c>
      <c r="DK664" s="31"/>
      <c r="DL664" s="31"/>
      <c r="DM664" s="38" t="s">
        <v>9631</v>
      </c>
      <c r="DN664" s="38"/>
      <c r="DO664" s="35">
        <v>0</v>
      </c>
      <c r="DP664" s="31" t="s">
        <v>14856</v>
      </c>
      <c r="DQ664" s="31" t="s">
        <v>14857</v>
      </c>
      <c r="DR664" s="31"/>
      <c r="DS664" s="31" t="s">
        <v>27267</v>
      </c>
      <c r="DT664" s="31" t="s">
        <v>37592</v>
      </c>
      <c r="DU664" s="31">
        <v>3</v>
      </c>
      <c r="DV664" s="31" t="s">
        <v>32167</v>
      </c>
      <c r="DW664" s="31"/>
      <c r="DX664" s="31"/>
      <c r="DY664" s="31" t="s">
        <v>34499</v>
      </c>
      <c r="DZ664" s="29">
        <v>44550</v>
      </c>
      <c r="EA664" s="29">
        <v>45675</v>
      </c>
      <c r="EB664" s="31">
        <v>0</v>
      </c>
      <c r="EC664" s="31" t="s">
        <v>8001</v>
      </c>
      <c r="ED664" s="31" t="s">
        <v>41101</v>
      </c>
      <c r="EE664" s="31"/>
      <c r="EF664" s="31"/>
      <c r="EG664" s="31"/>
      <c r="EH664" s="31"/>
      <c r="EI664" s="31"/>
      <c r="EJ664" s="31"/>
    </row>
    <row r="665" spans="1:140" ht="23.25" customHeight="1">
      <c r="A665" s="25">
        <v>663</v>
      </c>
      <c r="B665" s="30" t="s">
        <v>2082</v>
      </c>
      <c r="C665" s="31" t="s">
        <v>2899</v>
      </c>
      <c r="D665" s="30" t="s">
        <v>17380</v>
      </c>
      <c r="E665" s="30"/>
      <c r="F665" s="30" t="s">
        <v>36262</v>
      </c>
      <c r="G665" s="31">
        <f t="shared" si="97"/>
        <v>58</v>
      </c>
      <c r="H665" s="72">
        <f t="shared" si="98"/>
        <v>49400</v>
      </c>
      <c r="I665" s="30" t="s">
        <v>35047</v>
      </c>
      <c r="J665" s="30" t="s">
        <v>34085</v>
      </c>
      <c r="K665" s="30" t="s">
        <v>34083</v>
      </c>
      <c r="L665" s="31" t="s">
        <v>16726</v>
      </c>
      <c r="M665" s="31" t="s">
        <v>6378</v>
      </c>
      <c r="N665" s="31" t="s">
        <v>7551</v>
      </c>
      <c r="O665" s="31" t="s">
        <v>6326</v>
      </c>
      <c r="P665" s="31" t="s">
        <v>11676</v>
      </c>
      <c r="Q665" s="31"/>
      <c r="R665" s="31"/>
      <c r="S665" s="31"/>
      <c r="T665" s="31"/>
      <c r="U665" s="31" t="s">
        <v>845</v>
      </c>
      <c r="V665" s="31"/>
      <c r="W665" s="31" t="s">
        <v>6910</v>
      </c>
      <c r="X665" s="31" t="s">
        <v>6386</v>
      </c>
      <c r="Y665" s="31" t="e">
        <f t="shared" ca="1" si="99"/>
        <v>#VALUE!</v>
      </c>
      <c r="Z665" s="31" t="e">
        <f t="shared" ca="1" si="100"/>
        <v>#VALUE!</v>
      </c>
      <c r="AA665" s="31"/>
      <c r="AB665" s="31" t="s">
        <v>5131</v>
      </c>
      <c r="AC665" s="31" t="s">
        <v>34153</v>
      </c>
      <c r="AD665" s="31" t="s">
        <v>34194</v>
      </c>
      <c r="AE665" s="31"/>
      <c r="AF665" s="31" t="s">
        <v>24700</v>
      </c>
      <c r="AG665" s="31" t="s">
        <v>7895</v>
      </c>
      <c r="AH665" s="31" t="s">
        <v>7895</v>
      </c>
      <c r="AI665" s="31" t="s">
        <v>40277</v>
      </c>
      <c r="AJ665" s="31" t="s">
        <v>3214</v>
      </c>
      <c r="AK665" s="31" t="s">
        <v>3215</v>
      </c>
      <c r="AL665" s="31">
        <v>38716</v>
      </c>
      <c r="AM665" s="31" t="s">
        <v>3216</v>
      </c>
      <c r="AN665" s="31"/>
      <c r="AO665" s="31"/>
      <c r="AP665" s="31" t="s">
        <v>33006</v>
      </c>
      <c r="AQ665" s="31"/>
      <c r="AR665" s="31" t="s">
        <v>34148</v>
      </c>
      <c r="AS665" s="31" t="s">
        <v>34148</v>
      </c>
      <c r="AT665" s="31" t="str">
        <f>_xlfn.IFNA(VLOOKUP(D665,'[1]5. 1 Mei 2022'!$C$7:$F$60,4,FALSE),"")</f>
        <v/>
      </c>
      <c r="AU665" s="31"/>
      <c r="AV665" s="31" t="s">
        <v>4645</v>
      </c>
      <c r="AW665" s="31"/>
      <c r="AX665" s="29">
        <f t="shared" si="96"/>
        <v>1903</v>
      </c>
      <c r="AY665" s="31" t="s">
        <v>26346</v>
      </c>
      <c r="AZ665" s="31" t="s">
        <v>530</v>
      </c>
      <c r="BA665" s="30" t="s">
        <v>33006</v>
      </c>
      <c r="BB665" s="31"/>
      <c r="BC665" s="31"/>
      <c r="BD665" s="31" t="s">
        <v>30229</v>
      </c>
      <c r="BE665" s="31" t="s">
        <v>7968</v>
      </c>
      <c r="BF665" s="31" t="s">
        <v>4645</v>
      </c>
      <c r="BG665" s="31"/>
      <c r="BH665" s="31"/>
      <c r="BI665" s="31"/>
      <c r="BJ665" s="31">
        <v>0</v>
      </c>
      <c r="BK665" s="31" t="str">
        <f t="shared" si="95"/>
        <v>II/a</v>
      </c>
      <c r="BL665" s="31"/>
      <c r="BM665" s="31"/>
      <c r="BN665" s="31"/>
      <c r="BO665" s="31"/>
      <c r="BP665" s="31" t="s">
        <v>1498</v>
      </c>
      <c r="BQ665" s="31"/>
      <c r="BR665" s="31"/>
      <c r="BS665" s="31"/>
      <c r="BT665" s="31"/>
      <c r="BU665" s="31"/>
      <c r="BV665" s="31" t="s">
        <v>6736</v>
      </c>
      <c r="BW665" s="31">
        <f t="shared" ca="1" si="101"/>
        <v>17</v>
      </c>
      <c r="BX665" s="78">
        <f t="shared" ca="1" si="102"/>
        <v>3</v>
      </c>
      <c r="BY665" s="31" t="s">
        <v>11676</v>
      </c>
      <c r="BZ665" s="31"/>
      <c r="CA665" s="31" t="s">
        <v>2483</v>
      </c>
      <c r="CB665" s="31" t="s">
        <v>2519</v>
      </c>
      <c r="CC665" s="31">
        <v>1</v>
      </c>
      <c r="CD665" s="31">
        <v>1</v>
      </c>
      <c r="CE665" s="31" t="s">
        <v>20085</v>
      </c>
      <c r="CF665" s="31"/>
      <c r="CG665" s="31"/>
      <c r="CH665" s="31"/>
      <c r="CI665" s="31"/>
      <c r="CJ665" s="31"/>
      <c r="CK665" s="31"/>
      <c r="CL665" s="31"/>
      <c r="CM665" s="31"/>
      <c r="CN665" s="31"/>
      <c r="CO665" s="31"/>
      <c r="CP665" s="31"/>
      <c r="CQ665" s="31"/>
      <c r="CR665" s="31">
        <v>3946</v>
      </c>
      <c r="CS665" s="31"/>
      <c r="CT665" s="31"/>
      <c r="CU665" s="31"/>
      <c r="CV665" s="31"/>
      <c r="CW665" s="31"/>
      <c r="CX665" s="31"/>
      <c r="CY665" s="31"/>
      <c r="CZ665" s="31"/>
      <c r="DA665" s="31"/>
      <c r="DB665" s="31"/>
      <c r="DC665" s="31"/>
      <c r="DD665" s="31"/>
      <c r="DE665" s="31"/>
      <c r="DF665" s="31"/>
      <c r="DG665" s="31"/>
      <c r="DH665" s="31"/>
      <c r="DI665" s="31"/>
      <c r="DJ665" s="31"/>
      <c r="DK665" s="31"/>
      <c r="DL665" s="31"/>
      <c r="DM665" s="38" t="s">
        <v>32257</v>
      </c>
      <c r="DN665" s="38"/>
      <c r="DO665" s="35">
        <v>0</v>
      </c>
      <c r="DP665" s="31" t="s">
        <v>13423</v>
      </c>
      <c r="DQ665" s="31" t="s">
        <v>13422</v>
      </c>
      <c r="DR665" s="31"/>
      <c r="DS665" s="31" t="s">
        <v>38548</v>
      </c>
      <c r="DT665" s="31" t="s">
        <v>37593</v>
      </c>
      <c r="DU665" s="31">
        <v>0</v>
      </c>
      <c r="DV665" s="31"/>
      <c r="DW665" s="31"/>
      <c r="DX665" s="31"/>
      <c r="DY665" s="31"/>
      <c r="DZ665" s="31"/>
      <c r="EA665" s="31"/>
      <c r="EB665" s="31">
        <v>0</v>
      </c>
      <c r="EC665" s="31" t="s">
        <v>39747</v>
      </c>
      <c r="ED665" s="31" t="s">
        <v>41101</v>
      </c>
      <c r="EE665" s="31"/>
      <c r="EF665" s="31"/>
      <c r="EG665" s="31"/>
      <c r="EH665" s="31"/>
      <c r="EI665" s="31"/>
      <c r="EJ665" s="31"/>
    </row>
    <row r="666" spans="1:140" ht="23.25" customHeight="1">
      <c r="A666" s="25">
        <v>664</v>
      </c>
      <c r="B666" s="30" t="s">
        <v>8217</v>
      </c>
      <c r="C666" s="31">
        <v>140327567</v>
      </c>
      <c r="D666" s="30" t="s">
        <v>1240</v>
      </c>
      <c r="E666" s="30"/>
      <c r="F666" s="30" t="s">
        <v>36254</v>
      </c>
      <c r="G666" s="31">
        <f t="shared" si="97"/>
        <v>58</v>
      </c>
      <c r="H666" s="72">
        <f t="shared" si="98"/>
        <v>46174</v>
      </c>
      <c r="I666" s="30"/>
      <c r="J666" s="30" t="s">
        <v>34084</v>
      </c>
      <c r="K666" s="30" t="s">
        <v>4318</v>
      </c>
      <c r="L666" s="31" t="s">
        <v>4318</v>
      </c>
      <c r="M666" s="31" t="s">
        <v>6378</v>
      </c>
      <c r="N666" s="31" t="s">
        <v>5797</v>
      </c>
      <c r="O666" s="31" t="s">
        <v>5271</v>
      </c>
      <c r="P666" s="31" t="s">
        <v>1299</v>
      </c>
      <c r="Q666" s="31"/>
      <c r="R666" s="31">
        <v>24</v>
      </c>
      <c r="S666" s="31">
        <v>0</v>
      </c>
      <c r="T666" s="31"/>
      <c r="U666" s="31">
        <v>230</v>
      </c>
      <c r="V666" s="31"/>
      <c r="W666" s="31" t="s">
        <v>6910</v>
      </c>
      <c r="X666" s="31" t="s">
        <v>14480</v>
      </c>
      <c r="Y666" s="31">
        <f t="shared" ca="1" si="99"/>
        <v>55</v>
      </c>
      <c r="Z666" s="31" t="str">
        <f t="shared" ca="1" si="100"/>
        <v>46-58</v>
      </c>
      <c r="AA666" s="31"/>
      <c r="AB666" s="31" t="s">
        <v>11205</v>
      </c>
      <c r="AC666" s="31" t="s">
        <v>34147</v>
      </c>
      <c r="AD666" s="31" t="s">
        <v>34147</v>
      </c>
      <c r="AE666" s="31"/>
      <c r="AF666" s="31" t="s">
        <v>24699</v>
      </c>
      <c r="AG666" s="31" t="s">
        <v>5852</v>
      </c>
      <c r="AH666" s="31" t="s">
        <v>5852</v>
      </c>
      <c r="AI666" s="31" t="s">
        <v>908</v>
      </c>
      <c r="AJ666" s="31" t="s">
        <v>25225</v>
      </c>
      <c r="AK666" s="31" t="s">
        <v>25226</v>
      </c>
      <c r="AL666" s="31" t="s">
        <v>708</v>
      </c>
      <c r="AM666" s="31" t="s">
        <v>25227</v>
      </c>
      <c r="AN666" s="31"/>
      <c r="AO666" s="31"/>
      <c r="AP666" s="31" t="s">
        <v>32997</v>
      </c>
      <c r="AQ666" s="31" t="s">
        <v>30542</v>
      </c>
      <c r="AR666" s="31" t="s">
        <v>34147</v>
      </c>
      <c r="AS666" s="31" t="s">
        <v>34147</v>
      </c>
      <c r="AT666" s="31" t="str">
        <f>_xlfn.IFNA(VLOOKUP(D666,'[1]5. 1 Mei 2022'!$C$7:$F$60,4,FALSE),"")</f>
        <v/>
      </c>
      <c r="AU666" s="31"/>
      <c r="AV666" s="31" t="s">
        <v>18632</v>
      </c>
      <c r="AW666" s="31" t="s">
        <v>30542</v>
      </c>
      <c r="AX666" s="29">
        <f t="shared" ref="AX666:AX697" si="103">AW666+1903</f>
        <v>46190</v>
      </c>
      <c r="AY666" s="31" t="s">
        <v>26344</v>
      </c>
      <c r="AZ666" s="31" t="s">
        <v>32999</v>
      </c>
      <c r="BA666" s="30" t="s">
        <v>32997</v>
      </c>
      <c r="BB666" s="31" t="s">
        <v>2622</v>
      </c>
      <c r="BC666" s="31"/>
      <c r="BD666" s="31" t="s">
        <v>20063</v>
      </c>
      <c r="BE666" s="31" t="s">
        <v>7973</v>
      </c>
      <c r="BF666" s="31" t="s">
        <v>8134</v>
      </c>
      <c r="BG666" s="31"/>
      <c r="BH666" s="31"/>
      <c r="BI666" s="31" t="s">
        <v>8122</v>
      </c>
      <c r="BJ666" s="31" t="s">
        <v>3725</v>
      </c>
      <c r="BK666" s="31" t="str">
        <f t="shared" si="95"/>
        <v>III/d</v>
      </c>
      <c r="BL666" s="31" t="s">
        <v>8077</v>
      </c>
      <c r="BM666" s="31"/>
      <c r="BN666" s="31"/>
      <c r="BO666" s="31"/>
      <c r="BP666" s="31" t="s">
        <v>1498</v>
      </c>
      <c r="BQ666" s="31" t="s">
        <v>3725</v>
      </c>
      <c r="BR666" s="31" t="s">
        <v>7033</v>
      </c>
      <c r="BS666" s="31" t="s">
        <v>19665</v>
      </c>
      <c r="BT666" s="31" t="s">
        <v>5142</v>
      </c>
      <c r="BU666" s="31"/>
      <c r="BV666" s="31" t="s">
        <v>5151</v>
      </c>
      <c r="BW666" s="31">
        <f t="shared" ca="1" si="101"/>
        <v>23</v>
      </c>
      <c r="BX666" s="78">
        <f t="shared" ca="1" si="102"/>
        <v>1</v>
      </c>
      <c r="BY666" s="31"/>
      <c r="BZ666" s="31"/>
      <c r="CA666" s="31" t="s">
        <v>2483</v>
      </c>
      <c r="CB666" s="31" t="s">
        <v>2519</v>
      </c>
      <c r="CC666" s="31">
        <v>3</v>
      </c>
      <c r="CD666" s="31">
        <v>1</v>
      </c>
      <c r="CE666" s="31" t="s">
        <v>20085</v>
      </c>
      <c r="CF666" s="31"/>
      <c r="CG666" s="31">
        <v>2007</v>
      </c>
      <c r="CH666" s="31"/>
      <c r="CI666" s="31"/>
      <c r="CJ666" s="31"/>
      <c r="CK666" s="31"/>
      <c r="CL666" s="31" t="s">
        <v>36010</v>
      </c>
      <c r="CM666" s="31" t="s">
        <v>34005</v>
      </c>
      <c r="CN666" s="31">
        <v>127</v>
      </c>
      <c r="CO666" s="31" t="s">
        <v>36063</v>
      </c>
      <c r="CP666" s="31" t="s">
        <v>34005</v>
      </c>
      <c r="CQ666" s="31">
        <v>127</v>
      </c>
      <c r="CR666" s="31">
        <v>5139</v>
      </c>
      <c r="CS666" s="31" t="s">
        <v>3190</v>
      </c>
      <c r="CT666" s="31"/>
      <c r="CU666" s="31" t="s">
        <v>6461</v>
      </c>
      <c r="CV666" s="31" t="s">
        <v>8481</v>
      </c>
      <c r="CW666" s="31" t="s">
        <v>11206</v>
      </c>
      <c r="CX666" s="31" t="s">
        <v>6176</v>
      </c>
      <c r="CY666" s="31"/>
      <c r="CZ666" s="31"/>
      <c r="DA666" s="31"/>
      <c r="DB666" s="31"/>
      <c r="DC666" s="31"/>
      <c r="DD666" s="31"/>
      <c r="DE666" s="31"/>
      <c r="DF666" s="31"/>
      <c r="DG666" s="31"/>
      <c r="DH666" s="31"/>
      <c r="DI666" s="31" t="s">
        <v>25298</v>
      </c>
      <c r="DJ666" s="31" t="s">
        <v>25299</v>
      </c>
      <c r="DK666" s="31"/>
      <c r="DL666" s="31"/>
      <c r="DM666" s="38" t="s">
        <v>9640</v>
      </c>
      <c r="DN666" s="38"/>
      <c r="DO666" s="35">
        <v>0</v>
      </c>
      <c r="DP666" s="31" t="s">
        <v>14918</v>
      </c>
      <c r="DQ666" s="31" t="s">
        <v>20689</v>
      </c>
      <c r="DR666" s="31"/>
      <c r="DS666" s="31" t="s">
        <v>27275</v>
      </c>
      <c r="DT666" s="31"/>
      <c r="DU666" s="31">
        <v>3</v>
      </c>
      <c r="DV666" s="31" t="s">
        <v>32167</v>
      </c>
      <c r="DW666" s="31"/>
      <c r="DX666" s="31"/>
      <c r="DY666" s="31" t="s">
        <v>34507</v>
      </c>
      <c r="DZ666" s="29">
        <v>44550</v>
      </c>
      <c r="EA666" s="29">
        <v>45786</v>
      </c>
      <c r="EB666" s="31">
        <v>0</v>
      </c>
      <c r="EC666" s="31" t="s">
        <v>40139</v>
      </c>
      <c r="ED666" s="31" t="s">
        <v>41101</v>
      </c>
      <c r="EE666" s="31"/>
      <c r="EF666" s="31"/>
      <c r="EG666" s="31"/>
      <c r="EH666" s="31"/>
      <c r="EI666" s="31"/>
      <c r="EJ666" s="31"/>
    </row>
    <row r="667" spans="1:140" ht="23.25" customHeight="1">
      <c r="A667" s="25">
        <v>665</v>
      </c>
      <c r="B667" s="30" t="s">
        <v>16530</v>
      </c>
      <c r="C667" s="31" t="s">
        <v>4318</v>
      </c>
      <c r="D667" s="30" t="s">
        <v>7470</v>
      </c>
      <c r="E667" s="30"/>
      <c r="F667" s="30" t="s">
        <v>36254</v>
      </c>
      <c r="G667" s="31">
        <f t="shared" si="97"/>
        <v>58</v>
      </c>
      <c r="H667" s="72">
        <f t="shared" si="98"/>
        <v>52171</v>
      </c>
      <c r="I667" s="30"/>
      <c r="J667" s="30" t="s">
        <v>34084</v>
      </c>
      <c r="K667" s="30" t="s">
        <v>4318</v>
      </c>
      <c r="L667" s="31" t="s">
        <v>4318</v>
      </c>
      <c r="M667" s="31" t="s">
        <v>3186</v>
      </c>
      <c r="N667" s="31" t="s">
        <v>4008</v>
      </c>
      <c r="O667" s="31" t="s">
        <v>4320</v>
      </c>
      <c r="P667" s="52" t="s">
        <v>24630</v>
      </c>
      <c r="Q667" s="31" t="s">
        <v>39173</v>
      </c>
      <c r="R667" s="31">
        <v>11</v>
      </c>
      <c r="S667" s="31">
        <v>10</v>
      </c>
      <c r="T667" s="31"/>
      <c r="U667" s="31">
        <v>1573</v>
      </c>
      <c r="V667" s="31" t="s">
        <v>986</v>
      </c>
      <c r="W667" s="31" t="s">
        <v>7590</v>
      </c>
      <c r="X667" s="31" t="s">
        <v>5859</v>
      </c>
      <c r="Y667" s="31" t="e">
        <f t="shared" ca="1" si="99"/>
        <v>#VALUE!</v>
      </c>
      <c r="Z667" s="31" t="e">
        <f t="shared" ca="1" si="100"/>
        <v>#VALUE!</v>
      </c>
      <c r="AA667" s="31"/>
      <c r="AB667" s="31" t="s">
        <v>11191</v>
      </c>
      <c r="AC667" s="31" t="s">
        <v>34147</v>
      </c>
      <c r="AD667" s="31" t="s">
        <v>34147</v>
      </c>
      <c r="AE667" s="31"/>
      <c r="AF667" s="31" t="s">
        <v>24699</v>
      </c>
      <c r="AG667" s="31" t="s">
        <v>7895</v>
      </c>
      <c r="AH667" s="31" t="s">
        <v>4322</v>
      </c>
      <c r="AI667" s="31" t="s">
        <v>908</v>
      </c>
      <c r="AJ667" s="31" t="s">
        <v>2610</v>
      </c>
      <c r="AK667" s="31" t="s">
        <v>2611</v>
      </c>
      <c r="AL667" s="31">
        <v>39671</v>
      </c>
      <c r="AM667" s="31" t="s">
        <v>2609</v>
      </c>
      <c r="AN667" s="31"/>
      <c r="AO667" s="31"/>
      <c r="AP667" s="31" t="s">
        <v>4434</v>
      </c>
      <c r="AQ667" s="31" t="s">
        <v>29378</v>
      </c>
      <c r="AR667" s="31" t="s">
        <v>34147</v>
      </c>
      <c r="AS667" s="31" t="s">
        <v>34147</v>
      </c>
      <c r="AT667" s="31" t="str">
        <f>_xlfn.IFNA(VLOOKUP(D667,'[1]5. 1 Mei 2022'!$C$7:$F$60,4,FALSE),"")</f>
        <v/>
      </c>
      <c r="AU667" s="31"/>
      <c r="AV667" s="31" t="s">
        <v>26490</v>
      </c>
      <c r="AW667" s="31" t="s">
        <v>29378</v>
      </c>
      <c r="AX667" s="29">
        <f t="shared" si="103"/>
        <v>46159</v>
      </c>
      <c r="AY667" s="31" t="s">
        <v>26346</v>
      </c>
      <c r="AZ667" s="31" t="s">
        <v>6484</v>
      </c>
      <c r="BA667" s="30" t="s">
        <v>4434</v>
      </c>
      <c r="BB667" s="31"/>
      <c r="BC667" s="31"/>
      <c r="BD667" s="31" t="s">
        <v>1759</v>
      </c>
      <c r="BE667" s="31" t="s">
        <v>7969</v>
      </c>
      <c r="BF667" s="31" t="s">
        <v>26490</v>
      </c>
      <c r="BG667" s="31"/>
      <c r="BH667" s="31"/>
      <c r="BI667" s="31" t="s">
        <v>8136</v>
      </c>
      <c r="BJ667" s="31" t="s">
        <v>39024</v>
      </c>
      <c r="BK667" s="31" t="str">
        <f t="shared" si="95"/>
        <v>III/c</v>
      </c>
      <c r="BL667" s="31" t="s">
        <v>8077</v>
      </c>
      <c r="BM667" s="31"/>
      <c r="BN667" s="31"/>
      <c r="BO667" s="31"/>
      <c r="BP667" s="31" t="s">
        <v>1498</v>
      </c>
      <c r="BQ667" s="31" t="s">
        <v>39024</v>
      </c>
      <c r="BR667" s="52" t="s">
        <v>39748</v>
      </c>
      <c r="BS667" s="52" t="s">
        <v>39174</v>
      </c>
      <c r="BT667" s="31" t="s">
        <v>7564</v>
      </c>
      <c r="BU667" s="31" t="s">
        <v>794</v>
      </c>
      <c r="BV667" s="31" t="s">
        <v>5383</v>
      </c>
      <c r="BW667" s="31">
        <f t="shared" ca="1" si="101"/>
        <v>14</v>
      </c>
      <c r="BX667" s="78">
        <f t="shared" ca="1" si="102"/>
        <v>3</v>
      </c>
      <c r="BY667" s="31"/>
      <c r="BZ667" s="31"/>
      <c r="CA667" s="31" t="s">
        <v>2483</v>
      </c>
      <c r="CB667" s="31" t="s">
        <v>2519</v>
      </c>
      <c r="CC667" s="31"/>
      <c r="CD667" s="31">
        <v>1</v>
      </c>
      <c r="CE667" s="31" t="s">
        <v>20085</v>
      </c>
      <c r="CF667" s="31"/>
      <c r="CG667" s="31"/>
      <c r="CH667" s="31"/>
      <c r="CI667" s="31"/>
      <c r="CJ667" s="31"/>
      <c r="CK667" s="31"/>
      <c r="CL667" s="31" t="s">
        <v>36814</v>
      </c>
      <c r="CM667" s="52" t="s">
        <v>36372</v>
      </c>
      <c r="CN667" s="31">
        <v>127</v>
      </c>
      <c r="CO667" s="31" t="s">
        <v>37104</v>
      </c>
      <c r="CP667" s="52" t="s">
        <v>36372</v>
      </c>
      <c r="CQ667" s="31">
        <v>127</v>
      </c>
      <c r="CR667" s="31">
        <v>4244</v>
      </c>
      <c r="CS667" s="31" t="s">
        <v>10238</v>
      </c>
      <c r="CT667" s="31" t="s">
        <v>10233</v>
      </c>
      <c r="CU667" s="31" t="s">
        <v>10234</v>
      </c>
      <c r="CV667" s="31" t="s">
        <v>10340</v>
      </c>
      <c r="CW667" s="31" t="s">
        <v>11192</v>
      </c>
      <c r="CX667" s="31" t="s">
        <v>10312</v>
      </c>
      <c r="CY667" s="31"/>
      <c r="CZ667" s="31"/>
      <c r="DA667" s="31"/>
      <c r="DB667" s="31" t="s">
        <v>11355</v>
      </c>
      <c r="DC667" s="31" t="s">
        <v>16323</v>
      </c>
      <c r="DD667" s="31" t="s">
        <v>16324</v>
      </c>
      <c r="DE667" s="31"/>
      <c r="DF667" s="31"/>
      <c r="DG667" s="31"/>
      <c r="DH667" s="31"/>
      <c r="DI667" s="31" t="s">
        <v>24810</v>
      </c>
      <c r="DJ667" s="31" t="s">
        <v>24811</v>
      </c>
      <c r="DK667" s="31"/>
      <c r="DL667" s="31"/>
      <c r="DM667" s="38" t="s">
        <v>9589</v>
      </c>
      <c r="DN667" s="38"/>
      <c r="DO667" s="35">
        <v>0</v>
      </c>
      <c r="DP667" s="31" t="s">
        <v>12905</v>
      </c>
      <c r="DQ667" s="31" t="s">
        <v>12904</v>
      </c>
      <c r="DR667" s="31"/>
      <c r="DS667" s="31" t="s">
        <v>27228</v>
      </c>
      <c r="DT667" s="31"/>
      <c r="DU667" s="31">
        <v>3</v>
      </c>
      <c r="DV667" s="31" t="s">
        <v>32167</v>
      </c>
      <c r="DW667" s="31"/>
      <c r="DX667" s="31"/>
      <c r="DY667" s="31" t="s">
        <v>33685</v>
      </c>
      <c r="DZ667" s="31" t="s">
        <v>25272</v>
      </c>
      <c r="EA667" s="31" t="s">
        <v>25708</v>
      </c>
      <c r="EB667" s="31">
        <v>0</v>
      </c>
      <c r="EC667" s="31" t="s">
        <v>40139</v>
      </c>
      <c r="ED667" s="31" t="s">
        <v>41101</v>
      </c>
      <c r="EE667" s="31"/>
      <c r="EF667" s="31"/>
      <c r="EG667" s="31"/>
      <c r="EH667" s="31"/>
      <c r="EI667" s="31"/>
      <c r="EJ667" s="31"/>
    </row>
    <row r="668" spans="1:140" ht="23.25" customHeight="1">
      <c r="A668" s="25">
        <v>666</v>
      </c>
      <c r="B668" s="30" t="s">
        <v>14620</v>
      </c>
      <c r="C668" s="31" t="s">
        <v>16679</v>
      </c>
      <c r="D668" s="30" t="s">
        <v>23535</v>
      </c>
      <c r="E668" s="30"/>
      <c r="F668" s="30" t="s">
        <v>36256</v>
      </c>
      <c r="G668" s="31">
        <f t="shared" si="97"/>
        <v>58</v>
      </c>
      <c r="H668" s="72">
        <f t="shared" si="98"/>
        <v>53997</v>
      </c>
      <c r="I668" s="30"/>
      <c r="J668" s="30" t="s">
        <v>34084</v>
      </c>
      <c r="K668" s="30" t="s">
        <v>4318</v>
      </c>
      <c r="L668" s="31" t="s">
        <v>4318</v>
      </c>
      <c r="M668" s="31" t="s">
        <v>6378</v>
      </c>
      <c r="N668" s="31" t="s">
        <v>5865</v>
      </c>
      <c r="O668" s="31" t="s">
        <v>5117</v>
      </c>
      <c r="P668" s="31" t="s">
        <v>25901</v>
      </c>
      <c r="Q668" s="31"/>
      <c r="R668" s="31">
        <v>5</v>
      </c>
      <c r="S668" s="31">
        <v>0</v>
      </c>
      <c r="T668" s="31"/>
      <c r="U668" s="31">
        <v>525</v>
      </c>
      <c r="V668" s="31" t="s">
        <v>29702</v>
      </c>
      <c r="W668" s="31" t="s">
        <v>2161</v>
      </c>
      <c r="X668" s="31" t="s">
        <v>3082</v>
      </c>
      <c r="Y668" s="31" t="e">
        <f t="shared" ca="1" si="99"/>
        <v>#VALUE!</v>
      </c>
      <c r="Z668" s="31" t="e">
        <f t="shared" ca="1" si="100"/>
        <v>#VALUE!</v>
      </c>
      <c r="AA668" s="31"/>
      <c r="AB668" s="31" t="s">
        <v>11142</v>
      </c>
      <c r="AC668" s="31" t="s">
        <v>34147</v>
      </c>
      <c r="AD668" s="31" t="s">
        <v>34147</v>
      </c>
      <c r="AE668" s="31"/>
      <c r="AF668" s="31" t="s">
        <v>24699</v>
      </c>
      <c r="AG668" s="31" t="s">
        <v>5852</v>
      </c>
      <c r="AH668" s="31" t="s">
        <v>4322</v>
      </c>
      <c r="AI668" s="31" t="s">
        <v>908</v>
      </c>
      <c r="AJ668" s="31" t="s">
        <v>3323</v>
      </c>
      <c r="AK668" s="31">
        <v>253944</v>
      </c>
      <c r="AL668" s="31" t="s">
        <v>5597</v>
      </c>
      <c r="AM668" s="31" t="s">
        <v>2489</v>
      </c>
      <c r="AN668" s="31"/>
      <c r="AO668" s="31"/>
      <c r="AP668" s="31" t="s">
        <v>3619</v>
      </c>
      <c r="AQ668" s="31" t="s">
        <v>7696</v>
      </c>
      <c r="AR668" s="31" t="s">
        <v>34147</v>
      </c>
      <c r="AS668" s="31" t="s">
        <v>34147</v>
      </c>
      <c r="AT668" s="31" t="str">
        <f>_xlfn.IFNA(VLOOKUP(D668,'[1]5. 1 Mei 2022'!$C$7:$F$60,4,FALSE),"")</f>
        <v/>
      </c>
      <c r="AU668" s="31"/>
      <c r="AV668" s="31" t="s">
        <v>20032</v>
      </c>
      <c r="AW668" s="31" t="s">
        <v>16037</v>
      </c>
      <c r="AX668" s="29">
        <f t="shared" si="103"/>
        <v>45916</v>
      </c>
      <c r="AY668" s="31" t="s">
        <v>26346</v>
      </c>
      <c r="AZ668" s="31" t="s">
        <v>225</v>
      </c>
      <c r="BA668" s="30" t="s">
        <v>3619</v>
      </c>
      <c r="BB668" s="31" t="s">
        <v>17505</v>
      </c>
      <c r="BC668" s="31"/>
      <c r="BD668" s="31" t="s">
        <v>7980</v>
      </c>
      <c r="BE668" s="31" t="s">
        <v>7969</v>
      </c>
      <c r="BF668" s="31" t="s">
        <v>20032</v>
      </c>
      <c r="BG668" s="31"/>
      <c r="BH668" s="31"/>
      <c r="BI668" s="31"/>
      <c r="BJ668" s="31" t="s">
        <v>20284</v>
      </c>
      <c r="BK668" s="31" t="str">
        <f t="shared" si="95"/>
        <v>II/c</v>
      </c>
      <c r="BL668" s="31" t="s">
        <v>8077</v>
      </c>
      <c r="BM668" s="31"/>
      <c r="BN668" s="31"/>
      <c r="BO668" s="31"/>
      <c r="BP668" s="31"/>
      <c r="BQ668" s="31" t="s">
        <v>20284</v>
      </c>
      <c r="BR668" s="31" t="s">
        <v>29818</v>
      </c>
      <c r="BS668" s="31" t="s">
        <v>29824</v>
      </c>
      <c r="BT668" s="31" t="s">
        <v>21685</v>
      </c>
      <c r="BU668" s="31" t="s">
        <v>25901</v>
      </c>
      <c r="BV668" s="31" t="s">
        <v>717</v>
      </c>
      <c r="BW668" s="31">
        <f t="shared" ca="1" si="101"/>
        <v>12</v>
      </c>
      <c r="BX668" s="78">
        <f t="shared" ca="1" si="102"/>
        <v>3</v>
      </c>
      <c r="BY668" s="31" t="s">
        <v>3738</v>
      </c>
      <c r="BZ668" s="31" t="s">
        <v>31851</v>
      </c>
      <c r="CA668" s="31" t="s">
        <v>2483</v>
      </c>
      <c r="CB668" s="31" t="s">
        <v>2519</v>
      </c>
      <c r="CC668" s="31">
        <v>2</v>
      </c>
      <c r="CD668" s="31">
        <v>1</v>
      </c>
      <c r="CE668" s="31" t="s">
        <v>20085</v>
      </c>
      <c r="CF668" s="31"/>
      <c r="CG668" s="31"/>
      <c r="CH668" s="31"/>
      <c r="CI668" s="31"/>
      <c r="CJ668" s="31"/>
      <c r="CK668" s="31"/>
      <c r="CL668" s="31" t="s">
        <v>28550</v>
      </c>
      <c r="CM668" s="31" t="s">
        <v>22022</v>
      </c>
      <c r="CN668" s="31">
        <v>123</v>
      </c>
      <c r="CO668" s="31" t="s">
        <v>28797</v>
      </c>
      <c r="CP668" s="31" t="s">
        <v>22022</v>
      </c>
      <c r="CQ668" s="31">
        <v>123</v>
      </c>
      <c r="CR668" s="31">
        <v>4600</v>
      </c>
      <c r="CS668" s="31" t="s">
        <v>10229</v>
      </c>
      <c r="CT668" s="31" t="s">
        <v>10227</v>
      </c>
      <c r="CU668" s="31" t="s">
        <v>3516</v>
      </c>
      <c r="CV668" s="31" t="s">
        <v>10332</v>
      </c>
      <c r="CW668" s="31" t="s">
        <v>11143</v>
      </c>
      <c r="CX668" s="31" t="s">
        <v>10312</v>
      </c>
      <c r="CY668" s="31"/>
      <c r="CZ668" s="31"/>
      <c r="DA668" s="31"/>
      <c r="DB668" s="31" t="s">
        <v>11355</v>
      </c>
      <c r="DC668" s="31" t="s">
        <v>11356</v>
      </c>
      <c r="DD668" s="31" t="s">
        <v>10554</v>
      </c>
      <c r="DE668" s="31"/>
      <c r="DF668" s="31"/>
      <c r="DG668" s="31"/>
      <c r="DH668" s="31"/>
      <c r="DI668" s="31" t="s">
        <v>10372</v>
      </c>
      <c r="DJ668" s="31" t="s">
        <v>10240</v>
      </c>
      <c r="DK668" s="31"/>
      <c r="DL668" s="31"/>
      <c r="DM668" s="38" t="s">
        <v>23742</v>
      </c>
      <c r="DN668" s="38"/>
      <c r="DO668" s="35">
        <v>0</v>
      </c>
      <c r="DP668" s="31" t="s">
        <v>23743</v>
      </c>
      <c r="DQ668" s="31" t="s">
        <v>23744</v>
      </c>
      <c r="DR668" s="31" t="s">
        <v>2363</v>
      </c>
      <c r="DS668" s="31" t="s">
        <v>2317</v>
      </c>
      <c r="DT668" s="31"/>
      <c r="DU668" s="31">
        <v>3</v>
      </c>
      <c r="DV668" s="31" t="s">
        <v>32167</v>
      </c>
      <c r="DW668" s="31" t="s">
        <v>2963</v>
      </c>
      <c r="DX668" s="31" t="s">
        <v>2963</v>
      </c>
      <c r="DY668" s="31" t="s">
        <v>34460</v>
      </c>
      <c r="DZ668" s="29">
        <v>44754</v>
      </c>
      <c r="EA668" s="31"/>
      <c r="EB668" s="31">
        <v>0</v>
      </c>
      <c r="EC668" s="31" t="s">
        <v>40139</v>
      </c>
      <c r="ED668" s="31" t="s">
        <v>41101</v>
      </c>
      <c r="EE668" s="31"/>
      <c r="EF668" s="31"/>
      <c r="EG668" s="31"/>
      <c r="EH668" s="31"/>
      <c r="EI668" s="31"/>
      <c r="EJ668" s="31"/>
    </row>
    <row r="669" spans="1:140" ht="23.25" customHeight="1">
      <c r="A669" s="25">
        <v>667</v>
      </c>
      <c r="B669" s="30" t="s">
        <v>23505</v>
      </c>
      <c r="C669" s="31">
        <v>140367973</v>
      </c>
      <c r="D669" s="30" t="s">
        <v>1344</v>
      </c>
      <c r="E669" s="30"/>
      <c r="F669" s="30" t="s">
        <v>36253</v>
      </c>
      <c r="G669" s="31">
        <f t="shared" si="97"/>
        <v>60</v>
      </c>
      <c r="H669" s="72">
        <f t="shared" si="98"/>
        <v>51196</v>
      </c>
      <c r="I669" s="30"/>
      <c r="J669" s="30" t="s">
        <v>34084</v>
      </c>
      <c r="K669" s="30" t="s">
        <v>4318</v>
      </c>
      <c r="L669" s="31" t="s">
        <v>4318</v>
      </c>
      <c r="M669" s="31" t="s">
        <v>3186</v>
      </c>
      <c r="N669" s="31" t="s">
        <v>7120</v>
      </c>
      <c r="O669" s="31" t="s">
        <v>3943</v>
      </c>
      <c r="P669" s="31" t="s">
        <v>18412</v>
      </c>
      <c r="Q669" s="31"/>
      <c r="R669" s="31">
        <v>16</v>
      </c>
      <c r="S669" s="31">
        <v>0</v>
      </c>
      <c r="T669" s="31"/>
      <c r="U669" s="31">
        <v>298</v>
      </c>
      <c r="V669" s="31"/>
      <c r="W669" s="31" t="s">
        <v>6910</v>
      </c>
      <c r="X669" s="31" t="s">
        <v>4595</v>
      </c>
      <c r="Y669" s="31" t="e">
        <f t="shared" ca="1" si="99"/>
        <v>#VALUE!</v>
      </c>
      <c r="Z669" s="31" t="e">
        <f t="shared" ca="1" si="100"/>
        <v>#VALUE!</v>
      </c>
      <c r="AA669" s="31"/>
      <c r="AB669" s="31" t="s">
        <v>10496</v>
      </c>
      <c r="AC669" s="31" t="s">
        <v>34146</v>
      </c>
      <c r="AD669" s="31" t="s">
        <v>34146</v>
      </c>
      <c r="AE669" s="31"/>
      <c r="AF669" s="31" t="s">
        <v>14478</v>
      </c>
      <c r="AG669" s="31" t="s">
        <v>4322</v>
      </c>
      <c r="AH669" s="31" t="s">
        <v>4322</v>
      </c>
      <c r="AI669" s="31" t="s">
        <v>5828</v>
      </c>
      <c r="AJ669" s="31">
        <v>99008</v>
      </c>
      <c r="AK669" s="31" t="s">
        <v>4515</v>
      </c>
      <c r="AL669" s="31">
        <v>37536</v>
      </c>
      <c r="AM669" s="31" t="s">
        <v>4514</v>
      </c>
      <c r="AN669" s="31"/>
      <c r="AO669" s="31"/>
      <c r="AP669" s="31" t="s">
        <v>18118</v>
      </c>
      <c r="AQ669" s="31" t="s">
        <v>30288</v>
      </c>
      <c r="AR669" s="31" t="s">
        <v>34146</v>
      </c>
      <c r="AS669" s="31" t="s">
        <v>34146</v>
      </c>
      <c r="AT669" s="31" t="str">
        <f>_xlfn.IFNA(VLOOKUP(D669,'[1]5. 1 Mei 2022'!$C$7:$F$60,4,FALSE),"")</f>
        <v/>
      </c>
      <c r="AU669" s="31"/>
      <c r="AV669" s="31" t="s">
        <v>21600</v>
      </c>
      <c r="AW669" s="31" t="s">
        <v>30288</v>
      </c>
      <c r="AX669" s="29">
        <f t="shared" si="103"/>
        <v>46152</v>
      </c>
      <c r="AY669" s="31" t="s">
        <v>26346</v>
      </c>
      <c r="AZ669" s="31" t="s">
        <v>2622</v>
      </c>
      <c r="BA669" s="30" t="s">
        <v>18118</v>
      </c>
      <c r="BB669" s="31" t="s">
        <v>24735</v>
      </c>
      <c r="BC669" s="31"/>
      <c r="BD669" s="31" t="s">
        <v>7997</v>
      </c>
      <c r="BE669" s="31" t="s">
        <v>7969</v>
      </c>
      <c r="BF669" s="31" t="s">
        <v>21600</v>
      </c>
      <c r="BG669" s="31"/>
      <c r="BH669" s="31"/>
      <c r="BI669" s="31" t="s">
        <v>14478</v>
      </c>
      <c r="BJ669" s="31" t="s">
        <v>20309</v>
      </c>
      <c r="BK669" s="31" t="str">
        <f t="shared" si="95"/>
        <v>IV/a</v>
      </c>
      <c r="BL669" s="31" t="s">
        <v>8077</v>
      </c>
      <c r="BM669" s="31"/>
      <c r="BN669" s="31"/>
      <c r="BO669" s="31"/>
      <c r="BP669" s="31" t="s">
        <v>1498</v>
      </c>
      <c r="BQ669" s="31" t="s">
        <v>20309</v>
      </c>
      <c r="BR669" s="31" t="s">
        <v>30292</v>
      </c>
      <c r="BS669" s="31" t="s">
        <v>32038</v>
      </c>
      <c r="BT669" s="31" t="s">
        <v>6324</v>
      </c>
      <c r="BU669" s="31"/>
      <c r="BV669" s="31" t="s">
        <v>7624</v>
      </c>
      <c r="BW669" s="31">
        <f t="shared" ca="1" si="101"/>
        <v>19</v>
      </c>
      <c r="BX669" s="78">
        <f t="shared" ca="1" si="102"/>
        <v>3</v>
      </c>
      <c r="BY669" s="31"/>
      <c r="BZ669" s="31"/>
      <c r="CA669" s="31" t="s">
        <v>2483</v>
      </c>
      <c r="CB669" s="31" t="s">
        <v>2519</v>
      </c>
      <c r="CC669" s="31">
        <v>2</v>
      </c>
      <c r="CD669" s="31">
        <v>1</v>
      </c>
      <c r="CE669" s="31" t="s">
        <v>20085</v>
      </c>
      <c r="CF669" s="31"/>
      <c r="CG669" s="31"/>
      <c r="CH669" s="31"/>
      <c r="CI669" s="31"/>
      <c r="CJ669" s="31"/>
      <c r="CK669" s="31"/>
      <c r="CL669" s="31" t="s">
        <v>36491</v>
      </c>
      <c r="CM669" s="52" t="s">
        <v>32988</v>
      </c>
      <c r="CN669" s="31">
        <v>127</v>
      </c>
      <c r="CO669" s="31" t="s">
        <v>36492</v>
      </c>
      <c r="CP669" s="52" t="s">
        <v>32988</v>
      </c>
      <c r="CQ669" s="31">
        <v>127</v>
      </c>
      <c r="CR669" s="31">
        <v>3177</v>
      </c>
      <c r="CS669" s="31" t="s">
        <v>18717</v>
      </c>
      <c r="CT669" s="31" t="s">
        <v>18718</v>
      </c>
      <c r="CU669" s="31" t="s">
        <v>18719</v>
      </c>
      <c r="CV669" s="31" t="s">
        <v>18516</v>
      </c>
      <c r="CW669" s="31" t="s">
        <v>18517</v>
      </c>
      <c r="CX669" s="31" t="s">
        <v>18518</v>
      </c>
      <c r="CY669" s="31"/>
      <c r="CZ669" s="31"/>
      <c r="DA669" s="31"/>
      <c r="DB669" s="31" t="s">
        <v>11355</v>
      </c>
      <c r="DC669" s="31" t="s">
        <v>16323</v>
      </c>
      <c r="DD669" s="31" t="s">
        <v>16324</v>
      </c>
      <c r="DE669" s="31"/>
      <c r="DF669" s="31"/>
      <c r="DG669" s="31"/>
      <c r="DH669" s="31"/>
      <c r="DI669" s="31" t="s">
        <v>24821</v>
      </c>
      <c r="DJ669" s="31" t="s">
        <v>24811</v>
      </c>
      <c r="DK669" s="31"/>
      <c r="DL669" s="31"/>
      <c r="DM669" s="38" t="s">
        <v>19487</v>
      </c>
      <c r="DN669" s="38"/>
      <c r="DO669" s="35">
        <v>0</v>
      </c>
      <c r="DP669" s="31" t="s">
        <v>14198</v>
      </c>
      <c r="DQ669" s="31" t="s">
        <v>14199</v>
      </c>
      <c r="DR669" s="31"/>
      <c r="DS669" s="31" t="s">
        <v>27174</v>
      </c>
      <c r="DT669" s="31"/>
      <c r="DU669" s="31">
        <v>3</v>
      </c>
      <c r="DV669" s="31" t="s">
        <v>32167</v>
      </c>
      <c r="DW669" s="31" t="s">
        <v>7997</v>
      </c>
      <c r="DX669" s="31" t="s">
        <v>7997</v>
      </c>
      <c r="DY669" s="31"/>
      <c r="DZ669" s="31"/>
      <c r="EA669" s="31"/>
      <c r="EB669" s="31">
        <v>0</v>
      </c>
      <c r="EC669" s="31" t="s">
        <v>40169</v>
      </c>
      <c r="ED669" s="31" t="s">
        <v>41101</v>
      </c>
      <c r="EE669" s="31"/>
      <c r="EF669" s="31"/>
      <c r="EG669" s="31"/>
      <c r="EH669" s="31"/>
      <c r="EI669" s="31"/>
      <c r="EJ669" s="31"/>
    </row>
    <row r="670" spans="1:140" ht="23.25" customHeight="1">
      <c r="A670" s="25">
        <v>668</v>
      </c>
      <c r="B670" s="30" t="s">
        <v>40667</v>
      </c>
      <c r="C670" s="31" t="s">
        <v>2670</v>
      </c>
      <c r="D670" s="30" t="s">
        <v>16667</v>
      </c>
      <c r="E670" s="30"/>
      <c r="F670" s="30" t="s">
        <v>36262</v>
      </c>
      <c r="G670" s="31">
        <f t="shared" si="97"/>
        <v>58</v>
      </c>
      <c r="H670" s="72">
        <f t="shared" si="98"/>
        <v>53083</v>
      </c>
      <c r="I670" s="30" t="s">
        <v>35048</v>
      </c>
      <c r="J670" s="30" t="s">
        <v>34085</v>
      </c>
      <c r="K670" s="30" t="s">
        <v>34083</v>
      </c>
      <c r="L670" s="31" t="s">
        <v>16726</v>
      </c>
      <c r="M670" s="31" t="s">
        <v>6378</v>
      </c>
      <c r="N670" s="31" t="s">
        <v>5865</v>
      </c>
      <c r="O670" s="31" t="s">
        <v>5117</v>
      </c>
      <c r="P670" s="31" t="s">
        <v>3738</v>
      </c>
      <c r="Q670" s="31"/>
      <c r="R670" s="31"/>
      <c r="S670" s="31"/>
      <c r="T670" s="31"/>
      <c r="U670" s="31" t="s">
        <v>5061</v>
      </c>
      <c r="V670" s="31"/>
      <c r="W670" s="31" t="s">
        <v>980</v>
      </c>
      <c r="X670" s="31" t="s">
        <v>2146</v>
      </c>
      <c r="Y670" s="31">
        <f t="shared" ca="1" si="99"/>
        <v>36</v>
      </c>
      <c r="Z670" s="31" t="str">
        <f t="shared" ca="1" si="100"/>
        <v>36-45</v>
      </c>
      <c r="AA670" s="31"/>
      <c r="AB670" s="31" t="s">
        <v>31387</v>
      </c>
      <c r="AC670" s="31" t="s">
        <v>34145</v>
      </c>
      <c r="AD670" s="31" t="s">
        <v>34145</v>
      </c>
      <c r="AE670" s="31"/>
      <c r="AF670" s="31" t="s">
        <v>24701</v>
      </c>
      <c r="AG670" s="31" t="s">
        <v>4322</v>
      </c>
      <c r="AH670" s="31" t="s">
        <v>4322</v>
      </c>
      <c r="AI670" s="31" t="s">
        <v>908</v>
      </c>
      <c r="AJ670" s="31" t="s">
        <v>31388</v>
      </c>
      <c r="AK670" s="31" t="s">
        <v>31389</v>
      </c>
      <c r="AL670" s="31" t="s">
        <v>31390</v>
      </c>
      <c r="AM670" s="31" t="s">
        <v>31391</v>
      </c>
      <c r="AN670" s="31"/>
      <c r="AO670" s="31"/>
      <c r="AP670" s="31" t="s">
        <v>3619</v>
      </c>
      <c r="AQ670" s="31" t="s">
        <v>7696</v>
      </c>
      <c r="AR670" s="31" t="s">
        <v>34145</v>
      </c>
      <c r="AS670" s="31" t="s">
        <v>34145</v>
      </c>
      <c r="AT670" s="31" t="str">
        <f>_xlfn.IFNA(VLOOKUP(D670,'[1]5. 1 Mei 2022'!$C$7:$F$60,4,FALSE),"")</f>
        <v/>
      </c>
      <c r="AU670" s="31"/>
      <c r="AV670" s="31" t="s">
        <v>20034</v>
      </c>
      <c r="AW670" s="31" t="s">
        <v>16037</v>
      </c>
      <c r="AX670" s="29">
        <f t="shared" si="103"/>
        <v>45916</v>
      </c>
      <c r="AY670" s="31" t="s">
        <v>26346</v>
      </c>
      <c r="AZ670" s="31" t="s">
        <v>225</v>
      </c>
      <c r="BA670" s="30" t="s">
        <v>3619</v>
      </c>
      <c r="BB670" s="31" t="s">
        <v>17505</v>
      </c>
      <c r="BC670" s="31"/>
      <c r="BD670" s="31" t="s">
        <v>1759</v>
      </c>
      <c r="BE670" s="31" t="s">
        <v>7969</v>
      </c>
      <c r="BF670" s="31" t="s">
        <v>20034</v>
      </c>
      <c r="BG670" s="31"/>
      <c r="BH670" s="31"/>
      <c r="BI670" s="31"/>
      <c r="BJ670" s="31">
        <v>0</v>
      </c>
      <c r="BK670" s="31" t="str">
        <f t="shared" si="95"/>
        <v>II/c</v>
      </c>
      <c r="BL670" s="31"/>
      <c r="BM670" s="31"/>
      <c r="BN670" s="31"/>
      <c r="BO670" s="31"/>
      <c r="BP670" s="31" t="s">
        <v>1498</v>
      </c>
      <c r="BQ670" s="31"/>
      <c r="BR670" s="31"/>
      <c r="BS670" s="31"/>
      <c r="BT670" s="31"/>
      <c r="BU670" s="31"/>
      <c r="BV670" s="31" t="s">
        <v>1306</v>
      </c>
      <c r="BW670" s="31">
        <f t="shared" ca="1" si="101"/>
        <v>16</v>
      </c>
      <c r="BX670" s="78">
        <f t="shared" ca="1" si="102"/>
        <v>2</v>
      </c>
      <c r="BY670" s="31" t="s">
        <v>3738</v>
      </c>
      <c r="BZ670" s="31"/>
      <c r="CA670" s="31" t="s">
        <v>2483</v>
      </c>
      <c r="CB670" s="31" t="s">
        <v>2519</v>
      </c>
      <c r="CC670" s="31"/>
      <c r="CD670" s="31">
        <v>1</v>
      </c>
      <c r="CE670" s="31" t="s">
        <v>20085</v>
      </c>
      <c r="CF670" s="31"/>
      <c r="CG670" s="31"/>
      <c r="CH670" s="31"/>
      <c r="CI670" s="31"/>
      <c r="CJ670" s="31"/>
      <c r="CK670" s="31"/>
      <c r="CL670" s="31" t="s">
        <v>36584</v>
      </c>
      <c r="CM670" s="31" t="s">
        <v>36639</v>
      </c>
      <c r="CN670" s="31">
        <v>126</v>
      </c>
      <c r="CO670" s="31" t="s">
        <v>36697</v>
      </c>
      <c r="CP670" s="31" t="s">
        <v>36639</v>
      </c>
      <c r="CQ670" s="31">
        <v>126</v>
      </c>
      <c r="CR670" s="31">
        <v>4131</v>
      </c>
      <c r="CS670" s="31" t="s">
        <v>16763</v>
      </c>
      <c r="CT670" s="31"/>
      <c r="CU670" s="31"/>
      <c r="CV670" s="31" t="s">
        <v>10323</v>
      </c>
      <c r="CW670" s="31" t="s">
        <v>4907</v>
      </c>
      <c r="CX670" s="31">
        <v>41592</v>
      </c>
      <c r="CY670" s="31"/>
      <c r="CZ670" s="31"/>
      <c r="DA670" s="31"/>
      <c r="DB670" s="31" t="s">
        <v>15747</v>
      </c>
      <c r="DC670" s="31" t="s">
        <v>15751</v>
      </c>
      <c r="DD670" s="31" t="s">
        <v>15746</v>
      </c>
      <c r="DE670" s="31"/>
      <c r="DF670" s="31"/>
      <c r="DG670" s="31"/>
      <c r="DH670" s="31"/>
      <c r="DI670" s="31" t="s">
        <v>24810</v>
      </c>
      <c r="DJ670" s="31" t="s">
        <v>24811</v>
      </c>
      <c r="DK670" s="31" t="s">
        <v>25645</v>
      </c>
      <c r="DL670" s="31" t="s">
        <v>13888</v>
      </c>
      <c r="DM670" s="38" t="s">
        <v>15087</v>
      </c>
      <c r="DN670" s="38"/>
      <c r="DO670" s="35" t="s">
        <v>10690</v>
      </c>
      <c r="DP670" s="31" t="s">
        <v>10885</v>
      </c>
      <c r="DQ670" s="31" t="s">
        <v>11036</v>
      </c>
      <c r="DR670" s="31"/>
      <c r="DS670" s="31" t="s">
        <v>27076</v>
      </c>
      <c r="DT670" s="31"/>
      <c r="DU670" s="31">
        <v>3</v>
      </c>
      <c r="DV670" s="31" t="s">
        <v>32167</v>
      </c>
      <c r="DW670" s="31" t="s">
        <v>1759</v>
      </c>
      <c r="DX670" s="31" t="s">
        <v>1759</v>
      </c>
      <c r="DY670" s="31" t="s">
        <v>18152</v>
      </c>
      <c r="DZ670" s="31" t="s">
        <v>18135</v>
      </c>
      <c r="EA670" s="31"/>
      <c r="EB670" s="31">
        <v>0</v>
      </c>
      <c r="EC670" s="31" t="s">
        <v>40168</v>
      </c>
      <c r="ED670" s="31" t="s">
        <v>41101</v>
      </c>
      <c r="EE670" s="31"/>
      <c r="EF670" s="31"/>
      <c r="EG670" s="31"/>
      <c r="EH670" s="31"/>
      <c r="EI670" s="31"/>
      <c r="EJ670" s="31"/>
    </row>
    <row r="671" spans="1:140" ht="23.25" customHeight="1">
      <c r="A671" s="25">
        <v>669</v>
      </c>
      <c r="B671" s="30" t="s">
        <v>21455</v>
      </c>
      <c r="C671" s="31" t="s">
        <v>6220</v>
      </c>
      <c r="D671" s="30" t="s">
        <v>21488</v>
      </c>
      <c r="E671" s="30"/>
      <c r="F671" s="30" t="s">
        <v>36262</v>
      </c>
      <c r="G671" s="31">
        <f t="shared" si="97"/>
        <v>58</v>
      </c>
      <c r="H671" s="72">
        <f t="shared" si="98"/>
        <v>56584</v>
      </c>
      <c r="I671" s="30" t="s">
        <v>35049</v>
      </c>
      <c r="J671" s="30" t="s">
        <v>34085</v>
      </c>
      <c r="K671" s="30" t="s">
        <v>34082</v>
      </c>
      <c r="L671" s="31" t="s">
        <v>6220</v>
      </c>
      <c r="M671" s="31" t="s">
        <v>3186</v>
      </c>
      <c r="N671" s="31" t="s">
        <v>5865</v>
      </c>
      <c r="O671" s="31" t="s">
        <v>5117</v>
      </c>
      <c r="P671" s="52" t="s">
        <v>35984</v>
      </c>
      <c r="Q671" s="31" t="s">
        <v>41014</v>
      </c>
      <c r="R671" s="31"/>
      <c r="S671" s="31"/>
      <c r="T671" s="52" t="s">
        <v>32516</v>
      </c>
      <c r="U671" s="31" t="s">
        <v>23398</v>
      </c>
      <c r="V671" s="31"/>
      <c r="W671" s="31" t="s">
        <v>7729</v>
      </c>
      <c r="X671" s="31" t="s">
        <v>21588</v>
      </c>
      <c r="Y671" s="31">
        <f t="shared" ca="1" si="99"/>
        <v>27</v>
      </c>
      <c r="Z671" s="31" t="str">
        <f t="shared" ca="1" si="100"/>
        <v>21-35</v>
      </c>
      <c r="AA671" s="31"/>
      <c r="AB671" s="31" t="s">
        <v>11144</v>
      </c>
      <c r="AC671" s="31" t="s">
        <v>34145</v>
      </c>
      <c r="AD671" s="31" t="s">
        <v>34145</v>
      </c>
      <c r="AE671" s="31"/>
      <c r="AF671" s="31" t="s">
        <v>24701</v>
      </c>
      <c r="AG671" s="31" t="s">
        <v>4322</v>
      </c>
      <c r="AH671" s="31" t="s">
        <v>4322</v>
      </c>
      <c r="AI671" s="31" t="s">
        <v>908</v>
      </c>
      <c r="AJ671" s="31" t="s">
        <v>22316</v>
      </c>
      <c r="AK671" s="31" t="s">
        <v>22317</v>
      </c>
      <c r="AL671" s="31" t="s">
        <v>6472</v>
      </c>
      <c r="AM671" s="31" t="s">
        <v>3001</v>
      </c>
      <c r="AN671" s="31"/>
      <c r="AO671" s="31"/>
      <c r="AP671" s="31" t="s">
        <v>33003</v>
      </c>
      <c r="AQ671" s="31" t="s">
        <v>31427</v>
      </c>
      <c r="AR671" s="31" t="s">
        <v>34145</v>
      </c>
      <c r="AS671" s="31" t="s">
        <v>34145</v>
      </c>
      <c r="AT671" s="31" t="str">
        <f>_xlfn.IFNA(VLOOKUP(D671,'[1]5. 1 Mei 2022'!$C$7:$F$60,4,FALSE),"")</f>
        <v/>
      </c>
      <c r="AU671" s="31"/>
      <c r="AV671" s="31" t="s">
        <v>26001</v>
      </c>
      <c r="AW671" s="31" t="s">
        <v>31427</v>
      </c>
      <c r="AX671" s="29">
        <f t="shared" si="103"/>
        <v>46355</v>
      </c>
      <c r="AY671" s="31" t="s">
        <v>26346</v>
      </c>
      <c r="AZ671" s="31" t="s">
        <v>33005</v>
      </c>
      <c r="BA671" s="30" t="s">
        <v>33003</v>
      </c>
      <c r="BB671" s="31" t="s">
        <v>11647</v>
      </c>
      <c r="BC671" s="31"/>
      <c r="BD671" s="31" t="s">
        <v>11423</v>
      </c>
      <c r="BE671" s="31" t="s">
        <v>7969</v>
      </c>
      <c r="BF671" s="31" t="s">
        <v>26001</v>
      </c>
      <c r="BG671" s="31"/>
      <c r="BH671" s="31"/>
      <c r="BI671" s="31"/>
      <c r="BJ671" s="31">
        <v>0</v>
      </c>
      <c r="BK671" s="31" t="str">
        <f t="shared" si="95"/>
        <v>II/c</v>
      </c>
      <c r="BL671" s="31"/>
      <c r="BM671" s="31"/>
      <c r="BN671" s="31"/>
      <c r="BO671" s="31"/>
      <c r="BP671" s="31"/>
      <c r="BQ671" s="31"/>
      <c r="BR671" s="31"/>
      <c r="BS671" s="31"/>
      <c r="BT671" s="31"/>
      <c r="BU671" s="31"/>
      <c r="BV671" s="31" t="s">
        <v>21556</v>
      </c>
      <c r="BW671" s="31">
        <f t="shared" ca="1" si="101"/>
        <v>5</v>
      </c>
      <c r="BX671" s="78">
        <f t="shared" ca="1" si="102"/>
        <v>10</v>
      </c>
      <c r="BY671" s="31"/>
      <c r="BZ671" s="31"/>
      <c r="CA671" s="31" t="s">
        <v>2483</v>
      </c>
      <c r="CB671" s="31" t="s">
        <v>2406</v>
      </c>
      <c r="CC671" s="31"/>
      <c r="CD671" s="31"/>
      <c r="CE671" s="31"/>
      <c r="CF671" s="31"/>
      <c r="CG671" s="31"/>
      <c r="CH671" s="31"/>
      <c r="CI671" s="31"/>
      <c r="CJ671" s="31"/>
      <c r="CK671" s="31"/>
      <c r="CL671" s="31" t="s">
        <v>22314</v>
      </c>
      <c r="CM671" s="31" t="s">
        <v>22315</v>
      </c>
      <c r="CN671" s="31">
        <v>123</v>
      </c>
      <c r="CO671" s="31" t="s">
        <v>28786</v>
      </c>
      <c r="CP671" s="31" t="s">
        <v>22315</v>
      </c>
      <c r="CQ671" s="31">
        <v>123</v>
      </c>
      <c r="CR671" s="31">
        <v>6708</v>
      </c>
      <c r="CS671" s="31" t="s">
        <v>22126</v>
      </c>
      <c r="CT671" s="31"/>
      <c r="CU671" s="31"/>
      <c r="CV671" s="31"/>
      <c r="CW671" s="31"/>
      <c r="CX671" s="31"/>
      <c r="CY671" s="31"/>
      <c r="CZ671" s="31"/>
      <c r="DA671" s="31"/>
      <c r="DB671" s="31"/>
      <c r="DC671" s="31"/>
      <c r="DD671" s="31"/>
      <c r="DE671" s="31"/>
      <c r="DF671" s="31"/>
      <c r="DG671" s="31"/>
      <c r="DH671" s="31"/>
      <c r="DI671" s="31" t="s">
        <v>25077</v>
      </c>
      <c r="DJ671" s="31" t="s">
        <v>25042</v>
      </c>
      <c r="DK671" s="31"/>
      <c r="DL671" s="31"/>
      <c r="DM671" s="38" t="s">
        <v>22310</v>
      </c>
      <c r="DN671" s="38"/>
      <c r="DO671" s="35"/>
      <c r="DP671" s="31" t="s">
        <v>22311</v>
      </c>
      <c r="DQ671" s="31" t="s">
        <v>22312</v>
      </c>
      <c r="DR671" s="31"/>
      <c r="DS671" s="31" t="s">
        <v>27870</v>
      </c>
      <c r="DT671" s="31" t="s">
        <v>22313</v>
      </c>
      <c r="DU671" s="31">
        <v>3</v>
      </c>
      <c r="DV671" s="31" t="s">
        <v>32167</v>
      </c>
      <c r="DW671" s="31" t="s">
        <v>11423</v>
      </c>
      <c r="DX671" s="31" t="s">
        <v>11423</v>
      </c>
      <c r="DY671" s="31" t="s">
        <v>31649</v>
      </c>
      <c r="DZ671" s="31" t="s">
        <v>31294</v>
      </c>
      <c r="EA671" s="31"/>
      <c r="EB671" s="31">
        <v>0</v>
      </c>
      <c r="EC671" s="31" t="s">
        <v>40168</v>
      </c>
      <c r="ED671" s="31" t="s">
        <v>41101</v>
      </c>
      <c r="EE671" s="31"/>
      <c r="EF671" s="31"/>
      <c r="EG671" s="31"/>
      <c r="EH671" s="31"/>
      <c r="EI671" s="31"/>
      <c r="EJ671" s="31"/>
    </row>
    <row r="672" spans="1:140" ht="23.25" customHeight="1">
      <c r="A672" s="25">
        <v>670</v>
      </c>
      <c r="B672" s="30" t="s">
        <v>11861</v>
      </c>
      <c r="C672" s="31" t="s">
        <v>11726</v>
      </c>
      <c r="D672" s="30" t="s">
        <v>21100</v>
      </c>
      <c r="E672" s="30"/>
      <c r="F672" s="30" t="s">
        <v>36262</v>
      </c>
      <c r="G672" s="31">
        <f t="shared" si="97"/>
        <v>58</v>
      </c>
      <c r="H672" s="72">
        <f t="shared" si="98"/>
        <v>46631</v>
      </c>
      <c r="I672" s="30" t="s">
        <v>35050</v>
      </c>
      <c r="J672" s="30" t="s">
        <v>34085</v>
      </c>
      <c r="K672" s="30" t="s">
        <v>34083</v>
      </c>
      <c r="L672" s="31" t="s">
        <v>16726</v>
      </c>
      <c r="M672" s="31" t="s">
        <v>3186</v>
      </c>
      <c r="N672" s="31" t="s">
        <v>5865</v>
      </c>
      <c r="O672" s="31" t="s">
        <v>5117</v>
      </c>
      <c r="P672" s="31" t="s">
        <v>19644</v>
      </c>
      <c r="Q672" s="31"/>
      <c r="R672" s="31"/>
      <c r="S672" s="31"/>
      <c r="T672" s="31"/>
      <c r="U672" s="31" t="s">
        <v>1323</v>
      </c>
      <c r="V672" s="31"/>
      <c r="W672" s="31" t="s">
        <v>6910</v>
      </c>
      <c r="X672" s="31" t="s">
        <v>11747</v>
      </c>
      <c r="Y672" s="31">
        <f t="shared" ca="1" si="99"/>
        <v>54</v>
      </c>
      <c r="Z672" s="31" t="str">
        <f t="shared" ca="1" si="100"/>
        <v>46-58</v>
      </c>
      <c r="AA672" s="31"/>
      <c r="AB672" s="31" t="s">
        <v>11155</v>
      </c>
      <c r="AC672" s="31" t="s">
        <v>34153</v>
      </c>
      <c r="AD672" s="31" t="s">
        <v>34194</v>
      </c>
      <c r="AE672" s="31"/>
      <c r="AF672" s="31" t="s">
        <v>24700</v>
      </c>
      <c r="AG672" s="31" t="s">
        <v>7895</v>
      </c>
      <c r="AH672" s="31" t="s">
        <v>7895</v>
      </c>
      <c r="AI672" s="31" t="s">
        <v>908</v>
      </c>
      <c r="AJ672" s="31" t="s">
        <v>11862</v>
      </c>
      <c r="AK672" s="31" t="s">
        <v>11863</v>
      </c>
      <c r="AL672" s="31" t="s">
        <v>11864</v>
      </c>
      <c r="AM672" s="31" t="s">
        <v>6705</v>
      </c>
      <c r="AN672" s="31"/>
      <c r="AO672" s="31"/>
      <c r="AP672" s="31" t="s">
        <v>16830</v>
      </c>
      <c r="AQ672" s="31" t="s">
        <v>8276</v>
      </c>
      <c r="AR672" s="31" t="s">
        <v>34148</v>
      </c>
      <c r="AS672" s="31" t="s">
        <v>34148</v>
      </c>
      <c r="AT672" s="31" t="str">
        <f>_xlfn.IFNA(VLOOKUP(D672,'[1]5. 1 Mei 2022'!$C$7:$F$60,4,FALSE),"")</f>
        <v/>
      </c>
      <c r="AU672" s="31"/>
      <c r="AV672" s="31" t="s">
        <v>11748</v>
      </c>
      <c r="AW672" s="31" t="s">
        <v>8276</v>
      </c>
      <c r="AX672" s="29">
        <f t="shared" si="103"/>
        <v>43663</v>
      </c>
      <c r="AY672" s="31" t="s">
        <v>26346</v>
      </c>
      <c r="AZ672" s="31" t="s">
        <v>16832</v>
      </c>
      <c r="BA672" s="30" t="s">
        <v>16830</v>
      </c>
      <c r="BB672" s="31"/>
      <c r="BC672" s="31"/>
      <c r="BD672" s="31" t="s">
        <v>21142</v>
      </c>
      <c r="BE672" s="31" t="s">
        <v>7968</v>
      </c>
      <c r="BF672" s="31" t="s">
        <v>5449</v>
      </c>
      <c r="BG672" s="31"/>
      <c r="BH672" s="31"/>
      <c r="BI672" s="31"/>
      <c r="BJ672" s="31">
        <v>0</v>
      </c>
      <c r="BK672" s="31" t="str">
        <f t="shared" si="95"/>
        <v>II/c</v>
      </c>
      <c r="BL672" s="31"/>
      <c r="BM672" s="31"/>
      <c r="BN672" s="31"/>
      <c r="BO672" s="31"/>
      <c r="BP672" s="31"/>
      <c r="BQ672" s="31"/>
      <c r="BR672" s="31"/>
      <c r="BS672" s="31"/>
      <c r="BT672" s="31"/>
      <c r="BU672" s="31"/>
      <c r="BV672" s="31" t="s">
        <v>8276</v>
      </c>
      <c r="BW672" s="31">
        <f t="shared" ca="1" si="101"/>
        <v>9</v>
      </c>
      <c r="BX672" s="78">
        <f t="shared" ca="1" si="102"/>
        <v>3</v>
      </c>
      <c r="BY672" s="31" t="s">
        <v>19644</v>
      </c>
      <c r="BZ672" s="31"/>
      <c r="CA672" s="31" t="s">
        <v>2483</v>
      </c>
      <c r="CB672" s="31" t="s">
        <v>2406</v>
      </c>
      <c r="CC672" s="31"/>
      <c r="CD672" s="31"/>
      <c r="CE672" s="31" t="s">
        <v>20085</v>
      </c>
      <c r="CF672" s="31"/>
      <c r="CG672" s="31"/>
      <c r="CH672" s="31"/>
      <c r="CI672" s="31"/>
      <c r="CJ672" s="31"/>
      <c r="CK672" s="31"/>
      <c r="CL672" s="31"/>
      <c r="CM672" s="31"/>
      <c r="CN672" s="31"/>
      <c r="CO672" s="31"/>
      <c r="CP672" s="31"/>
      <c r="CQ672" s="31"/>
      <c r="CR672" s="31">
        <v>1596</v>
      </c>
      <c r="CS672" s="31"/>
      <c r="CT672" s="31"/>
      <c r="CU672" s="31"/>
      <c r="CV672" s="31" t="s">
        <v>11859</v>
      </c>
      <c r="CW672" s="31" t="s">
        <v>11860</v>
      </c>
      <c r="CX672" s="31" t="s">
        <v>5049</v>
      </c>
      <c r="CY672" s="31"/>
      <c r="CZ672" s="31"/>
      <c r="DA672" s="31"/>
      <c r="DB672" s="31"/>
      <c r="DC672" s="31"/>
      <c r="DD672" s="31"/>
      <c r="DE672" s="31"/>
      <c r="DF672" s="31"/>
      <c r="DG672" s="31"/>
      <c r="DH672" s="31"/>
      <c r="DI672" s="31"/>
      <c r="DJ672" s="31"/>
      <c r="DK672" s="31"/>
      <c r="DL672" s="31"/>
      <c r="DM672" s="38" t="s">
        <v>11735</v>
      </c>
      <c r="DN672" s="38"/>
      <c r="DO672" s="35"/>
      <c r="DP672" s="31" t="s">
        <v>12812</v>
      </c>
      <c r="DQ672" s="31" t="s">
        <v>12811</v>
      </c>
      <c r="DR672" s="31"/>
      <c r="DS672" s="31" t="s">
        <v>11865</v>
      </c>
      <c r="DT672" s="31"/>
      <c r="DU672" s="31">
        <v>3</v>
      </c>
      <c r="DV672" s="31" t="s">
        <v>32167</v>
      </c>
      <c r="DW672" s="31"/>
      <c r="DX672" s="31"/>
      <c r="DY672" s="31"/>
      <c r="DZ672" s="31"/>
      <c r="EA672" s="31"/>
      <c r="EB672" s="31">
        <v>0</v>
      </c>
      <c r="EC672" s="31" t="s">
        <v>39747</v>
      </c>
      <c r="ED672" s="31" t="s">
        <v>41101</v>
      </c>
      <c r="EE672" s="31"/>
      <c r="EF672" s="31"/>
      <c r="EG672" s="31"/>
      <c r="EH672" s="31"/>
      <c r="EI672" s="31"/>
      <c r="EJ672" s="31"/>
    </row>
    <row r="673" spans="1:140" ht="23.25" customHeight="1">
      <c r="A673" s="25">
        <v>671</v>
      </c>
      <c r="B673" s="30" t="s">
        <v>40445</v>
      </c>
      <c r="C673" s="31" t="s">
        <v>2731</v>
      </c>
      <c r="D673" s="30" t="s">
        <v>2731</v>
      </c>
      <c r="E673" s="30"/>
      <c r="F673" s="30" t="s">
        <v>36262</v>
      </c>
      <c r="G673" s="31">
        <f t="shared" si="97"/>
        <v>58</v>
      </c>
      <c r="H673" s="72">
        <f t="shared" si="98"/>
        <v>50861</v>
      </c>
      <c r="I673" s="30"/>
      <c r="J673" s="30" t="s">
        <v>34084</v>
      </c>
      <c r="K673" s="30" t="s">
        <v>4318</v>
      </c>
      <c r="L673" s="31" t="s">
        <v>4318</v>
      </c>
      <c r="M673" s="31" t="s">
        <v>3186</v>
      </c>
      <c r="N673" s="31" t="s">
        <v>3557</v>
      </c>
      <c r="O673" s="31" t="s">
        <v>1501</v>
      </c>
      <c r="P673" s="31" t="s">
        <v>30542</v>
      </c>
      <c r="Q673" s="31"/>
      <c r="R673" s="31">
        <v>13</v>
      </c>
      <c r="S673" s="31">
        <v>9</v>
      </c>
      <c r="T673" s="31"/>
      <c r="U673" s="31">
        <v>1679</v>
      </c>
      <c r="V673" s="31" t="s">
        <v>236</v>
      </c>
      <c r="W673" s="31" t="s">
        <v>6910</v>
      </c>
      <c r="X673" s="31" t="s">
        <v>4426</v>
      </c>
      <c r="Y673" s="31">
        <f t="shared" ca="1" si="99"/>
        <v>42</v>
      </c>
      <c r="Z673" s="31" t="str">
        <f t="shared" ca="1" si="100"/>
        <v>36-45</v>
      </c>
      <c r="AA673" s="31"/>
      <c r="AB673" s="31" t="s">
        <v>40446</v>
      </c>
      <c r="AC673" s="31" t="s">
        <v>34153</v>
      </c>
      <c r="AD673" s="31" t="s">
        <v>34194</v>
      </c>
      <c r="AE673" s="31"/>
      <c r="AF673" s="31" t="s">
        <v>24700</v>
      </c>
      <c r="AG673" s="31" t="s">
        <v>5851</v>
      </c>
      <c r="AH673" s="31" t="s">
        <v>7895</v>
      </c>
      <c r="AI673" s="31" t="s">
        <v>728</v>
      </c>
      <c r="AJ673" s="52" t="s">
        <v>40447</v>
      </c>
      <c r="AK673" s="52" t="s">
        <v>40448</v>
      </c>
      <c r="AL673" s="52" t="s">
        <v>40449</v>
      </c>
      <c r="AM673" s="31" t="s">
        <v>3484</v>
      </c>
      <c r="AN673" s="31"/>
      <c r="AO673" s="52" t="s">
        <v>40449</v>
      </c>
      <c r="AP673" s="31" t="s">
        <v>33010</v>
      </c>
      <c r="AQ673" s="31" t="s">
        <v>8110</v>
      </c>
      <c r="AR673" s="31" t="s">
        <v>34148</v>
      </c>
      <c r="AS673" s="31" t="s">
        <v>34148</v>
      </c>
      <c r="AT673" s="31" t="str">
        <f>_xlfn.IFNA(VLOOKUP(D673,'[1]5. 1 Mei 2022'!$C$7:$F$60,4,FALSE),"")</f>
        <v/>
      </c>
      <c r="AU673" s="31"/>
      <c r="AV673" s="31" t="s">
        <v>33011</v>
      </c>
      <c r="AW673" s="31" t="s">
        <v>20332</v>
      </c>
      <c r="AX673" s="29">
        <f t="shared" si="103"/>
        <v>46524</v>
      </c>
      <c r="AY673" s="31" t="s">
        <v>26344</v>
      </c>
      <c r="AZ673" s="31" t="s">
        <v>33012</v>
      </c>
      <c r="BA673" s="30" t="s">
        <v>33010</v>
      </c>
      <c r="BB673" s="31"/>
      <c r="BC673" s="31"/>
      <c r="BD673" s="31" t="s">
        <v>25296</v>
      </c>
      <c r="BE673" s="31" t="s">
        <v>7968</v>
      </c>
      <c r="BF673" s="31" t="s">
        <v>33011</v>
      </c>
      <c r="BG673" s="31"/>
      <c r="BH673" s="31"/>
      <c r="BI673" s="31"/>
      <c r="BJ673" s="31" t="s">
        <v>31008</v>
      </c>
      <c r="BK673" s="31" t="str">
        <f t="shared" si="95"/>
        <v>III/a</v>
      </c>
      <c r="BL673" s="31" t="s">
        <v>8078</v>
      </c>
      <c r="BM673" s="31"/>
      <c r="BN673" s="31"/>
      <c r="BO673" s="31"/>
      <c r="BP673" s="31" t="s">
        <v>1498</v>
      </c>
      <c r="BQ673" s="31"/>
      <c r="BR673" s="31"/>
      <c r="BS673" s="31"/>
      <c r="BT673" s="31" t="s">
        <v>3163</v>
      </c>
      <c r="BU673" s="31" t="s">
        <v>718</v>
      </c>
      <c r="BV673" s="31" t="s">
        <v>5913</v>
      </c>
      <c r="BW673" s="31">
        <f t="shared" ca="1" si="101"/>
        <v>21</v>
      </c>
      <c r="BX673" s="78">
        <f t="shared" ca="1" si="102"/>
        <v>3</v>
      </c>
      <c r="BY673" s="31"/>
      <c r="BZ673" s="31"/>
      <c r="CA673" s="31" t="s">
        <v>2483</v>
      </c>
      <c r="CB673" s="31" t="s">
        <v>2519</v>
      </c>
      <c r="CC673" s="31">
        <v>1</v>
      </c>
      <c r="CD673" s="31">
        <v>1</v>
      </c>
      <c r="CE673" s="31" t="s">
        <v>20085</v>
      </c>
      <c r="CF673" s="31"/>
      <c r="CG673" s="31"/>
      <c r="CH673" s="31"/>
      <c r="CI673" s="31"/>
      <c r="CJ673" s="31"/>
      <c r="CK673" s="31"/>
      <c r="CL673" s="31"/>
      <c r="CM673" s="31"/>
      <c r="CN673" s="31"/>
      <c r="CO673" s="31"/>
      <c r="CP673" s="31"/>
      <c r="CQ673" s="31"/>
      <c r="CR673" s="31">
        <v>1328</v>
      </c>
      <c r="CS673" s="31" t="s">
        <v>10085</v>
      </c>
      <c r="CT673" s="31" t="s">
        <v>10086</v>
      </c>
      <c r="CU673" s="31">
        <v>41563</v>
      </c>
      <c r="CV673" s="31" t="s">
        <v>15768</v>
      </c>
      <c r="CW673" s="31" t="s">
        <v>11151</v>
      </c>
      <c r="CX673" s="31" t="s">
        <v>2261</v>
      </c>
      <c r="CY673" s="31"/>
      <c r="CZ673" s="31"/>
      <c r="DA673" s="31"/>
      <c r="DB673" s="31"/>
      <c r="DC673" s="31"/>
      <c r="DD673" s="31"/>
      <c r="DE673" s="31"/>
      <c r="DF673" s="31"/>
      <c r="DG673" s="31"/>
      <c r="DH673" s="31"/>
      <c r="DI673" s="31"/>
      <c r="DJ673" s="31"/>
      <c r="DK673" s="31"/>
      <c r="DL673" s="31"/>
      <c r="DM673" s="38" t="s">
        <v>9810</v>
      </c>
      <c r="DN673" s="38"/>
      <c r="DO673" s="35">
        <v>0</v>
      </c>
      <c r="DP673" s="31" t="s">
        <v>14632</v>
      </c>
      <c r="DQ673" s="31" t="s">
        <v>14633</v>
      </c>
      <c r="DR673" s="31"/>
      <c r="DS673" s="31" t="s">
        <v>27442</v>
      </c>
      <c r="DT673" s="31" t="s">
        <v>37594</v>
      </c>
      <c r="DU673" s="31">
        <v>3</v>
      </c>
      <c r="DV673" s="31" t="s">
        <v>32167</v>
      </c>
      <c r="DW673" s="31"/>
      <c r="DX673" s="31"/>
      <c r="DY673" s="31"/>
      <c r="DZ673" s="31"/>
      <c r="EA673" s="31"/>
      <c r="EB673" s="31">
        <v>0</v>
      </c>
      <c r="EC673" s="31" t="s">
        <v>39747</v>
      </c>
      <c r="ED673" s="31" t="s">
        <v>41101</v>
      </c>
      <c r="EE673" s="31"/>
      <c r="EF673" s="31"/>
      <c r="EG673" s="31"/>
      <c r="EH673" s="31"/>
      <c r="EI673" s="31"/>
      <c r="EJ673" s="31"/>
    </row>
    <row r="674" spans="1:140" ht="23.25" customHeight="1">
      <c r="A674" s="25">
        <v>672</v>
      </c>
      <c r="B674" s="30" t="s">
        <v>21371</v>
      </c>
      <c r="C674" s="31" t="s">
        <v>3508</v>
      </c>
      <c r="D674" s="30" t="s">
        <v>16706</v>
      </c>
      <c r="E674" s="30"/>
      <c r="F674" s="30" t="s">
        <v>36262</v>
      </c>
      <c r="G674" s="31">
        <f t="shared" si="97"/>
        <v>58</v>
      </c>
      <c r="H674" s="72">
        <f t="shared" si="98"/>
        <v>51683</v>
      </c>
      <c r="I674" s="30" t="s">
        <v>35051</v>
      </c>
      <c r="J674" s="30" t="s">
        <v>34085</v>
      </c>
      <c r="K674" s="30" t="s">
        <v>34083</v>
      </c>
      <c r="L674" s="31" t="s">
        <v>16726</v>
      </c>
      <c r="M674" s="31" t="s">
        <v>6378</v>
      </c>
      <c r="N674" s="31" t="s">
        <v>5865</v>
      </c>
      <c r="O674" s="31" t="s">
        <v>5117</v>
      </c>
      <c r="P674" s="31" t="s">
        <v>3738</v>
      </c>
      <c r="Q674" s="31"/>
      <c r="R674" s="31"/>
      <c r="S674" s="31"/>
      <c r="T674" s="31"/>
      <c r="U674" s="31" t="s">
        <v>2088</v>
      </c>
      <c r="V674" s="31"/>
      <c r="W674" s="31" t="s">
        <v>6910</v>
      </c>
      <c r="X674" s="31" t="s">
        <v>7625</v>
      </c>
      <c r="Y674" s="31" t="e">
        <f t="shared" ca="1" si="99"/>
        <v>#VALUE!</v>
      </c>
      <c r="Z674" s="31" t="e">
        <f t="shared" ca="1" si="100"/>
        <v>#VALUE!</v>
      </c>
      <c r="AA674" s="31"/>
      <c r="AB674" s="31" t="s">
        <v>11155</v>
      </c>
      <c r="AC674" s="31" t="s">
        <v>34153</v>
      </c>
      <c r="AD674" s="31" t="s">
        <v>34194</v>
      </c>
      <c r="AE674" s="31"/>
      <c r="AF674" s="31" t="s">
        <v>24700</v>
      </c>
      <c r="AG674" s="31" t="s">
        <v>7895</v>
      </c>
      <c r="AH674" s="31" t="s">
        <v>7895</v>
      </c>
      <c r="AI674" s="31" t="s">
        <v>908</v>
      </c>
      <c r="AJ674" s="31"/>
      <c r="AK674" s="31"/>
      <c r="AL674" s="31"/>
      <c r="AM674" s="31"/>
      <c r="AN674" s="31"/>
      <c r="AO674" s="31"/>
      <c r="AP674" s="31" t="s">
        <v>33014</v>
      </c>
      <c r="AQ674" s="31" t="s">
        <v>25901</v>
      </c>
      <c r="AR674" s="31" t="s">
        <v>34148</v>
      </c>
      <c r="AS674" s="31" t="s">
        <v>34148</v>
      </c>
      <c r="AT674" s="31" t="str">
        <f>_xlfn.IFNA(VLOOKUP(D674,'[1]5. 1 Mei 2022'!$C$7:$F$60,4,FALSE),"")</f>
        <v/>
      </c>
      <c r="AU674" s="31"/>
      <c r="AV674" s="31" t="s">
        <v>5449</v>
      </c>
      <c r="AW674" s="31" t="s">
        <v>13747</v>
      </c>
      <c r="AX674" s="29">
        <f t="shared" si="103"/>
        <v>44017</v>
      </c>
      <c r="AY674" s="31" t="s">
        <v>26346</v>
      </c>
      <c r="AZ674" s="31" t="s">
        <v>33016</v>
      </c>
      <c r="BA674" s="30" t="s">
        <v>33014</v>
      </c>
      <c r="BB674" s="31" t="s">
        <v>25984</v>
      </c>
      <c r="BC674" s="31"/>
      <c r="BD674" s="31" t="s">
        <v>21142</v>
      </c>
      <c r="BE674" s="31" t="s">
        <v>7968</v>
      </c>
      <c r="BF674" s="31" t="s">
        <v>5449</v>
      </c>
      <c r="BG674" s="31" t="s">
        <v>12054</v>
      </c>
      <c r="BH674" s="31"/>
      <c r="BI674" s="31"/>
      <c r="BJ674" s="31">
        <v>0</v>
      </c>
      <c r="BK674" s="31" t="str">
        <f t="shared" si="95"/>
        <v>II/c</v>
      </c>
      <c r="BL674" s="31"/>
      <c r="BM674" s="31"/>
      <c r="BN674" s="31"/>
      <c r="BO674" s="31"/>
      <c r="BP674" s="31" t="s">
        <v>1498</v>
      </c>
      <c r="BQ674" s="31"/>
      <c r="BR674" s="31"/>
      <c r="BS674" s="31"/>
      <c r="BT674" s="31"/>
      <c r="BU674" s="31"/>
      <c r="BV674" s="31" t="s">
        <v>6736</v>
      </c>
      <c r="BW674" s="31">
        <f t="shared" ca="1" si="101"/>
        <v>17</v>
      </c>
      <c r="BX674" s="78">
        <f t="shared" ca="1" si="102"/>
        <v>3</v>
      </c>
      <c r="BY674" s="31" t="s">
        <v>3738</v>
      </c>
      <c r="BZ674" s="31"/>
      <c r="CA674" s="31" t="s">
        <v>2483</v>
      </c>
      <c r="CB674" s="31" t="s">
        <v>2406</v>
      </c>
      <c r="CC674" s="31" t="s">
        <v>1498</v>
      </c>
      <c r="CD674" s="31" t="s">
        <v>1498</v>
      </c>
      <c r="CE674" s="31" t="s">
        <v>20085</v>
      </c>
      <c r="CF674" s="31"/>
      <c r="CG674" s="31"/>
      <c r="CH674" s="31"/>
      <c r="CI674" s="31"/>
      <c r="CJ674" s="31"/>
      <c r="CK674" s="31"/>
      <c r="CL674" s="31"/>
      <c r="CM674" s="31"/>
      <c r="CN674" s="31"/>
      <c r="CO674" s="31"/>
      <c r="CP674" s="31"/>
      <c r="CQ674" s="31"/>
      <c r="CR674" s="31">
        <v>1405</v>
      </c>
      <c r="CS674" s="31"/>
      <c r="CT674" s="31"/>
      <c r="CU674" s="31"/>
      <c r="CV674" s="31" t="s">
        <v>11274</v>
      </c>
      <c r="CW674" s="31" t="s">
        <v>11275</v>
      </c>
      <c r="CX674" s="31" t="s">
        <v>11270</v>
      </c>
      <c r="CY674" s="31"/>
      <c r="CZ674" s="31"/>
      <c r="DA674" s="31"/>
      <c r="DB674" s="31"/>
      <c r="DC674" s="31"/>
      <c r="DD674" s="31"/>
      <c r="DE674" s="31"/>
      <c r="DF674" s="31"/>
      <c r="DG674" s="31"/>
      <c r="DH674" s="31"/>
      <c r="DI674" s="31"/>
      <c r="DJ674" s="31"/>
      <c r="DK674" s="31"/>
      <c r="DL674" s="31"/>
      <c r="DM674" s="38" t="s">
        <v>9792</v>
      </c>
      <c r="DN674" s="38"/>
      <c r="DO674" s="35" t="s">
        <v>10736</v>
      </c>
      <c r="DP674" s="31" t="s">
        <v>10929</v>
      </c>
      <c r="DQ674" s="31" t="s">
        <v>11066</v>
      </c>
      <c r="DR674" s="31"/>
      <c r="DS674" s="31" t="s">
        <v>27422</v>
      </c>
      <c r="DT674" s="31"/>
      <c r="DU674" s="31">
        <v>0</v>
      </c>
      <c r="DV674" s="31"/>
      <c r="DW674" s="31"/>
      <c r="DX674" s="31"/>
      <c r="DY674" s="31"/>
      <c r="DZ674" s="31"/>
      <c r="EA674" s="31"/>
      <c r="EB674" s="31">
        <v>0</v>
      </c>
      <c r="EC674" s="31" t="s">
        <v>39747</v>
      </c>
      <c r="ED674" s="31" t="s">
        <v>41101</v>
      </c>
      <c r="EE674" s="31"/>
      <c r="EF674" s="31"/>
      <c r="EG674" s="31"/>
      <c r="EH674" s="31"/>
      <c r="EI674" s="31"/>
      <c r="EJ674" s="31"/>
    </row>
    <row r="675" spans="1:140" ht="23.25" customHeight="1">
      <c r="A675" s="25">
        <v>673</v>
      </c>
      <c r="B675" s="30" t="s">
        <v>21236</v>
      </c>
      <c r="C675" s="31" t="s">
        <v>4963</v>
      </c>
      <c r="D675" s="30" t="s">
        <v>16589</v>
      </c>
      <c r="E675" s="30"/>
      <c r="F675" s="30" t="s">
        <v>36262</v>
      </c>
      <c r="G675" s="31">
        <f t="shared" si="97"/>
        <v>58</v>
      </c>
      <c r="H675" s="72">
        <f t="shared" si="98"/>
        <v>52352</v>
      </c>
      <c r="I675" s="30" t="s">
        <v>35052</v>
      </c>
      <c r="J675" s="30" t="s">
        <v>34085</v>
      </c>
      <c r="K675" s="30" t="s">
        <v>34083</v>
      </c>
      <c r="L675" s="31" t="s">
        <v>16726</v>
      </c>
      <c r="M675" s="31" t="s">
        <v>3186</v>
      </c>
      <c r="N675" s="31" t="s">
        <v>5865</v>
      </c>
      <c r="O675" s="31" t="s">
        <v>5117</v>
      </c>
      <c r="P675" s="31" t="s">
        <v>3738</v>
      </c>
      <c r="Q675" s="31"/>
      <c r="R675" s="31"/>
      <c r="S675" s="31"/>
      <c r="T675" s="31"/>
      <c r="U675" s="31" t="s">
        <v>2673</v>
      </c>
      <c r="V675" s="31"/>
      <c r="W675" s="31" t="s">
        <v>6910</v>
      </c>
      <c r="X675" s="31" t="s">
        <v>4278</v>
      </c>
      <c r="Y675" s="31">
        <f t="shared" ca="1" si="99"/>
        <v>38</v>
      </c>
      <c r="Z675" s="31" t="str">
        <f t="shared" ca="1" si="100"/>
        <v>36-45</v>
      </c>
      <c r="AA675" s="31"/>
      <c r="AB675" s="31" t="s">
        <v>11155</v>
      </c>
      <c r="AC675" s="31" t="s">
        <v>34153</v>
      </c>
      <c r="AD675" s="31" t="s">
        <v>34194</v>
      </c>
      <c r="AE675" s="31"/>
      <c r="AF675" s="31" t="s">
        <v>24700</v>
      </c>
      <c r="AG675" s="31" t="s">
        <v>7895</v>
      </c>
      <c r="AH675" s="31" t="s">
        <v>7895</v>
      </c>
      <c r="AI675" s="31" t="s">
        <v>908</v>
      </c>
      <c r="AJ675" s="31" t="s">
        <v>599</v>
      </c>
      <c r="AK675" s="31" t="s">
        <v>600</v>
      </c>
      <c r="AL675" s="31">
        <v>38973</v>
      </c>
      <c r="AM675" s="31" t="s">
        <v>598</v>
      </c>
      <c r="AN675" s="31"/>
      <c r="AO675" s="31"/>
      <c r="AP675" s="31" t="s">
        <v>33725</v>
      </c>
      <c r="AQ675" s="31" t="s">
        <v>6914</v>
      </c>
      <c r="AR675" s="31" t="s">
        <v>34148</v>
      </c>
      <c r="AS675" s="31" t="s">
        <v>34148</v>
      </c>
      <c r="AT675" s="31" t="str">
        <f>_xlfn.IFNA(VLOOKUP(D675,'[1]5. 1 Mei 2022'!$C$7:$F$60,4,FALSE),"")</f>
        <v/>
      </c>
      <c r="AU675" s="31"/>
      <c r="AV675" s="31" t="s">
        <v>4214</v>
      </c>
      <c r="AW675" s="31" t="s">
        <v>15510</v>
      </c>
      <c r="AX675" s="29">
        <f t="shared" si="103"/>
        <v>44126</v>
      </c>
      <c r="AY675" s="31" t="s">
        <v>26340</v>
      </c>
      <c r="AZ675" s="31" t="s">
        <v>26343</v>
      </c>
      <c r="BA675" s="30" t="s">
        <v>33725</v>
      </c>
      <c r="BB675" s="31"/>
      <c r="BC675" s="31"/>
      <c r="BD675" s="31" t="s">
        <v>23497</v>
      </c>
      <c r="BE675" s="31" t="s">
        <v>7968</v>
      </c>
      <c r="BF675" s="31" t="s">
        <v>4214</v>
      </c>
      <c r="BG675" s="31"/>
      <c r="BH675" s="31"/>
      <c r="BI675" s="31"/>
      <c r="BJ675" s="31">
        <v>0</v>
      </c>
      <c r="BK675" s="31" t="str">
        <f t="shared" si="95"/>
        <v>II/c</v>
      </c>
      <c r="BL675" s="31"/>
      <c r="BM675" s="31"/>
      <c r="BN675" s="31"/>
      <c r="BO675" s="31"/>
      <c r="BP675" s="31" t="s">
        <v>1498</v>
      </c>
      <c r="BQ675" s="31"/>
      <c r="BR675" s="31"/>
      <c r="BS675" s="31"/>
      <c r="BT675" s="31"/>
      <c r="BU675" s="31"/>
      <c r="BV675" s="31" t="s">
        <v>7211</v>
      </c>
      <c r="BW675" s="31">
        <f t="shared" ca="1" si="101"/>
        <v>16</v>
      </c>
      <c r="BX675" s="78">
        <f t="shared" ca="1" si="102"/>
        <v>3</v>
      </c>
      <c r="BY675" s="31" t="s">
        <v>3738</v>
      </c>
      <c r="BZ675" s="31"/>
      <c r="CA675" s="31" t="s">
        <v>2483</v>
      </c>
      <c r="CB675" s="31" t="s">
        <v>2519</v>
      </c>
      <c r="CC675" s="31" t="s">
        <v>1498</v>
      </c>
      <c r="CD675" s="31">
        <v>1</v>
      </c>
      <c r="CE675" s="31" t="s">
        <v>20085</v>
      </c>
      <c r="CF675" s="31"/>
      <c r="CG675" s="31"/>
      <c r="CH675" s="31"/>
      <c r="CI675" s="31"/>
      <c r="CJ675" s="31"/>
      <c r="CK675" s="31"/>
      <c r="CL675" s="31"/>
      <c r="CM675" s="31"/>
      <c r="CN675" s="31"/>
      <c r="CO675" s="31"/>
      <c r="CP675" s="31"/>
      <c r="CQ675" s="31"/>
      <c r="CR675" s="31">
        <v>1454</v>
      </c>
      <c r="CS675" s="31" t="s">
        <v>11156</v>
      </c>
      <c r="CT675" s="31" t="s">
        <v>10551</v>
      </c>
      <c r="CU675" s="31" t="s">
        <v>10552</v>
      </c>
      <c r="CV675" s="31" t="s">
        <v>10380</v>
      </c>
      <c r="CW675" s="31" t="s">
        <v>11157</v>
      </c>
      <c r="CX675" s="31" t="s">
        <v>10378</v>
      </c>
      <c r="CY675" s="31"/>
      <c r="CZ675" s="31"/>
      <c r="DA675" s="31"/>
      <c r="DB675" s="31"/>
      <c r="DC675" s="31"/>
      <c r="DD675" s="31"/>
      <c r="DE675" s="31"/>
      <c r="DF675" s="31"/>
      <c r="DG675" s="31"/>
      <c r="DH675" s="31"/>
      <c r="DI675" s="31"/>
      <c r="DJ675" s="31"/>
      <c r="DK675" s="31"/>
      <c r="DL675" s="31"/>
      <c r="DM675" s="38" t="s">
        <v>8958</v>
      </c>
      <c r="DN675" s="38"/>
      <c r="DO675" s="35" t="s">
        <v>10635</v>
      </c>
      <c r="DP675" s="31" t="s">
        <v>15211</v>
      </c>
      <c r="DQ675" s="31" t="s">
        <v>11014</v>
      </c>
      <c r="DR675" s="31"/>
      <c r="DS675" s="31" t="s">
        <v>26655</v>
      </c>
      <c r="DT675" s="31" t="s">
        <v>37595</v>
      </c>
      <c r="DU675" s="31">
        <v>3</v>
      </c>
      <c r="DV675" s="31" t="s">
        <v>32167</v>
      </c>
      <c r="DW675" s="31"/>
      <c r="DX675" s="31"/>
      <c r="DY675" s="31"/>
      <c r="DZ675" s="31"/>
      <c r="EA675" s="31"/>
      <c r="EB675" s="31">
        <v>0</v>
      </c>
      <c r="EC675" s="31" t="s">
        <v>40170</v>
      </c>
      <c r="ED675" s="31" t="s">
        <v>41101</v>
      </c>
      <c r="EE675" s="31"/>
      <c r="EF675" s="31"/>
      <c r="EG675" s="31"/>
      <c r="EH675" s="31"/>
      <c r="EI675" s="31"/>
      <c r="EJ675" s="31"/>
    </row>
    <row r="676" spans="1:140" ht="23.25" customHeight="1">
      <c r="A676" s="25">
        <v>674</v>
      </c>
      <c r="B676" s="30" t="s">
        <v>14621</v>
      </c>
      <c r="C676" s="31" t="s">
        <v>4318</v>
      </c>
      <c r="D676" s="30" t="s">
        <v>11431</v>
      </c>
      <c r="E676" s="30"/>
      <c r="F676" s="30" t="s">
        <v>36255</v>
      </c>
      <c r="G676" s="31">
        <f t="shared" si="97"/>
        <v>58</v>
      </c>
      <c r="H676" s="72">
        <f t="shared" si="98"/>
        <v>54728</v>
      </c>
      <c r="I676" s="30"/>
      <c r="J676" s="30" t="s">
        <v>34084</v>
      </c>
      <c r="K676" s="30" t="s">
        <v>4318</v>
      </c>
      <c r="L676" s="31" t="s">
        <v>4318</v>
      </c>
      <c r="M676" s="31" t="s">
        <v>3186</v>
      </c>
      <c r="N676" s="31" t="s">
        <v>3557</v>
      </c>
      <c r="O676" s="31" t="s">
        <v>1501</v>
      </c>
      <c r="P676" s="31" t="s">
        <v>18412</v>
      </c>
      <c r="Q676" s="31"/>
      <c r="R676" s="31">
        <v>6</v>
      </c>
      <c r="S676" s="31">
        <v>0</v>
      </c>
      <c r="T676" s="31"/>
      <c r="U676" s="31">
        <v>1263</v>
      </c>
      <c r="V676" s="31" t="s">
        <v>15718</v>
      </c>
      <c r="W676" s="31" t="s">
        <v>6910</v>
      </c>
      <c r="X676" s="31" t="s">
        <v>11466</v>
      </c>
      <c r="Y676" s="31" t="e">
        <f t="shared" ca="1" si="99"/>
        <v>#VALUE!</v>
      </c>
      <c r="Z676" s="31" t="e">
        <f t="shared" ca="1" si="100"/>
        <v>#VALUE!</v>
      </c>
      <c r="AA676" s="31"/>
      <c r="AB676" s="31" t="s">
        <v>11142</v>
      </c>
      <c r="AC676" s="31" t="s">
        <v>34145</v>
      </c>
      <c r="AD676" s="31" t="s">
        <v>34145</v>
      </c>
      <c r="AE676" s="31"/>
      <c r="AF676" s="31" t="s">
        <v>24701</v>
      </c>
      <c r="AG676" s="31" t="s">
        <v>5852</v>
      </c>
      <c r="AH676" s="31" t="s">
        <v>4322</v>
      </c>
      <c r="AI676" s="31" t="s">
        <v>908</v>
      </c>
      <c r="AJ676" s="31" t="s">
        <v>11519</v>
      </c>
      <c r="AK676" s="31" t="s">
        <v>11520</v>
      </c>
      <c r="AL676" s="31" t="s">
        <v>11521</v>
      </c>
      <c r="AM676" s="31" t="s">
        <v>11522</v>
      </c>
      <c r="AN676" s="31"/>
      <c r="AO676" s="31"/>
      <c r="AP676" s="31" t="s">
        <v>3619</v>
      </c>
      <c r="AQ676" s="31" t="s">
        <v>7696</v>
      </c>
      <c r="AR676" s="31" t="s">
        <v>34145</v>
      </c>
      <c r="AS676" s="31" t="s">
        <v>34145</v>
      </c>
      <c r="AT676" s="31" t="str">
        <f>_xlfn.IFNA(VLOOKUP(D676,'[1]5. 1 Mei 2022'!$C$7:$F$60,4,FALSE),"")</f>
        <v/>
      </c>
      <c r="AU676" s="31"/>
      <c r="AV676" s="31" t="s">
        <v>20032</v>
      </c>
      <c r="AW676" s="31" t="s">
        <v>7696</v>
      </c>
      <c r="AX676" s="29">
        <f t="shared" si="103"/>
        <v>44371</v>
      </c>
      <c r="AY676" s="31" t="s">
        <v>26346</v>
      </c>
      <c r="AZ676" s="31" t="s">
        <v>225</v>
      </c>
      <c r="BA676" s="30" t="s">
        <v>3619</v>
      </c>
      <c r="BB676" s="31" t="s">
        <v>17504</v>
      </c>
      <c r="BC676" s="31"/>
      <c r="BD676" s="31" t="s">
        <v>7980</v>
      </c>
      <c r="BE676" s="31" t="s">
        <v>7969</v>
      </c>
      <c r="BF676" s="31" t="s">
        <v>20032</v>
      </c>
      <c r="BG676" s="31"/>
      <c r="BH676" s="31"/>
      <c r="BI676" s="31" t="s">
        <v>8136</v>
      </c>
      <c r="BJ676" s="31" t="s">
        <v>32106</v>
      </c>
      <c r="BK676" s="31" t="str">
        <f t="shared" si="95"/>
        <v>III/a</v>
      </c>
      <c r="BL676" s="31" t="s">
        <v>8077</v>
      </c>
      <c r="BM676" s="31"/>
      <c r="BN676" s="31"/>
      <c r="BO676" s="31"/>
      <c r="BP676" s="31"/>
      <c r="BQ676" s="31" t="s">
        <v>32106</v>
      </c>
      <c r="BR676" s="31" t="s">
        <v>26137</v>
      </c>
      <c r="BS676" s="31" t="s">
        <v>32107</v>
      </c>
      <c r="BT676" s="31" t="s">
        <v>8019</v>
      </c>
      <c r="BU676" s="31" t="s">
        <v>12285</v>
      </c>
      <c r="BV676" s="31" t="s">
        <v>8110</v>
      </c>
      <c r="BW676" s="31">
        <f t="shared" ca="1" si="101"/>
        <v>9</v>
      </c>
      <c r="BX676" s="78">
        <f t="shared" ca="1" si="102"/>
        <v>3</v>
      </c>
      <c r="BY676" s="31"/>
      <c r="BZ676" s="31" t="s">
        <v>26494</v>
      </c>
      <c r="CA676" s="31" t="s">
        <v>2483</v>
      </c>
      <c r="CB676" s="31" t="s">
        <v>2519</v>
      </c>
      <c r="CC676" s="31"/>
      <c r="CD676" s="31">
        <v>1</v>
      </c>
      <c r="CE676" s="31" t="s">
        <v>20085</v>
      </c>
      <c r="CF676" s="31"/>
      <c r="CG676" s="31"/>
      <c r="CH676" s="31"/>
      <c r="CI676" s="31"/>
      <c r="CJ676" s="31"/>
      <c r="CK676" s="31"/>
      <c r="CL676" s="31" t="s">
        <v>28513</v>
      </c>
      <c r="CM676" s="31" t="s">
        <v>25731</v>
      </c>
      <c r="CN676" s="31">
        <v>123</v>
      </c>
      <c r="CO676" s="31" t="s">
        <v>28735</v>
      </c>
      <c r="CP676" s="31" t="s">
        <v>25731</v>
      </c>
      <c r="CQ676" s="31">
        <v>123</v>
      </c>
      <c r="CR676" s="31">
        <v>4742</v>
      </c>
      <c r="CS676" s="31" t="s">
        <v>18227</v>
      </c>
      <c r="CT676" s="31" t="s">
        <v>18878</v>
      </c>
      <c r="CU676" s="31" t="s">
        <v>5940</v>
      </c>
      <c r="CV676" s="31" t="s">
        <v>18263</v>
      </c>
      <c r="CW676" s="31" t="s">
        <v>18264</v>
      </c>
      <c r="CX676" s="31" t="s">
        <v>18265</v>
      </c>
      <c r="CY676" s="31"/>
      <c r="CZ676" s="31"/>
      <c r="DA676" s="31"/>
      <c r="DB676" s="31" t="s">
        <v>11355</v>
      </c>
      <c r="DC676" s="31" t="s">
        <v>16323</v>
      </c>
      <c r="DD676" s="31" t="s">
        <v>16324</v>
      </c>
      <c r="DE676" s="31"/>
      <c r="DF676" s="31"/>
      <c r="DG676" s="31"/>
      <c r="DH676" s="31"/>
      <c r="DI676" s="31" t="s">
        <v>15852</v>
      </c>
      <c r="DJ676" s="31" t="s">
        <v>15853</v>
      </c>
      <c r="DK676" s="31"/>
      <c r="DL676" s="31"/>
      <c r="DM676" s="38" t="s">
        <v>11518</v>
      </c>
      <c r="DN676" s="38"/>
      <c r="DO676" s="35"/>
      <c r="DP676" s="31" t="s">
        <v>15088</v>
      </c>
      <c r="DQ676" s="31" t="s">
        <v>11517</v>
      </c>
      <c r="DR676" s="31"/>
      <c r="DS676" s="31" t="s">
        <v>38549</v>
      </c>
      <c r="DT676" s="31" t="s">
        <v>37596</v>
      </c>
      <c r="DU676" s="31">
        <v>3</v>
      </c>
      <c r="DV676" s="31" t="s">
        <v>32167</v>
      </c>
      <c r="DW676" s="31" t="s">
        <v>7980</v>
      </c>
      <c r="DX676" s="31" t="s">
        <v>7980</v>
      </c>
      <c r="DY676" s="31">
        <v>2018</v>
      </c>
      <c r="DZ676" s="31">
        <v>2018</v>
      </c>
      <c r="EA676" s="31"/>
      <c r="EB676" s="31">
        <v>0</v>
      </c>
      <c r="EC676" s="31" t="s">
        <v>40168</v>
      </c>
      <c r="ED676" s="31" t="s">
        <v>41101</v>
      </c>
      <c r="EE676" s="31"/>
      <c r="EF676" s="31"/>
      <c r="EG676" s="31"/>
      <c r="EH676" s="31"/>
      <c r="EI676" s="31"/>
      <c r="EJ676" s="31"/>
    </row>
    <row r="677" spans="1:140" ht="23.25" customHeight="1">
      <c r="A677" s="25">
        <v>675</v>
      </c>
      <c r="B677" s="30" t="s">
        <v>24156</v>
      </c>
      <c r="C677" s="31">
        <v>140348465</v>
      </c>
      <c r="D677" s="30" t="s">
        <v>1394</v>
      </c>
      <c r="E677" s="30"/>
      <c r="F677" s="30" t="s">
        <v>36254</v>
      </c>
      <c r="G677" s="31">
        <f t="shared" si="97"/>
        <v>58</v>
      </c>
      <c r="H677" s="72">
        <f t="shared" si="98"/>
        <v>48245</v>
      </c>
      <c r="I677" s="30"/>
      <c r="J677" s="30" t="s">
        <v>34084</v>
      </c>
      <c r="K677" s="30" t="s">
        <v>4318</v>
      </c>
      <c r="L677" s="31" t="s">
        <v>4318</v>
      </c>
      <c r="M677" s="31" t="s">
        <v>3186</v>
      </c>
      <c r="N677" s="31" t="s">
        <v>5797</v>
      </c>
      <c r="O677" s="31" t="s">
        <v>5271</v>
      </c>
      <c r="P677" s="52" t="s">
        <v>24630</v>
      </c>
      <c r="Q677" s="31" t="s">
        <v>39177</v>
      </c>
      <c r="R677" s="31">
        <v>18</v>
      </c>
      <c r="S677" s="31">
        <v>7</v>
      </c>
      <c r="T677" s="31"/>
      <c r="U677" s="31">
        <v>889</v>
      </c>
      <c r="V677" s="31"/>
      <c r="W677" s="31" t="s">
        <v>6910</v>
      </c>
      <c r="X677" s="31" t="s">
        <v>5875</v>
      </c>
      <c r="Y677" s="31">
        <f t="shared" ca="1" si="99"/>
        <v>49</v>
      </c>
      <c r="Z677" s="31" t="str">
        <f t="shared" ca="1" si="100"/>
        <v>46-58</v>
      </c>
      <c r="AA677" s="31"/>
      <c r="AB677" s="31" t="s">
        <v>11144</v>
      </c>
      <c r="AC677" s="31" t="s">
        <v>34145</v>
      </c>
      <c r="AD677" s="31" t="s">
        <v>34145</v>
      </c>
      <c r="AE677" s="31"/>
      <c r="AF677" s="31" t="s">
        <v>24701</v>
      </c>
      <c r="AG677" s="31" t="s">
        <v>4322</v>
      </c>
      <c r="AH677" s="31" t="s">
        <v>4322</v>
      </c>
      <c r="AI677" s="31" t="s">
        <v>908</v>
      </c>
      <c r="AJ677" s="31" t="s">
        <v>16066</v>
      </c>
      <c r="AK677" s="31" t="s">
        <v>16065</v>
      </c>
      <c r="AL677" s="31" t="s">
        <v>2462</v>
      </c>
      <c r="AM677" s="31" t="s">
        <v>3001</v>
      </c>
      <c r="AN677" s="31"/>
      <c r="AO677" s="31"/>
      <c r="AP677" s="31" t="s">
        <v>18118</v>
      </c>
      <c r="AQ677" s="31" t="s">
        <v>18367</v>
      </c>
      <c r="AR677" s="31" t="s">
        <v>34145</v>
      </c>
      <c r="AS677" s="31" t="s">
        <v>34145</v>
      </c>
      <c r="AT677" s="31" t="str">
        <f>_xlfn.IFNA(VLOOKUP(D677,'[1]5. 1 Mei 2022'!$C$7:$F$60,4,FALSE),"")</f>
        <v/>
      </c>
      <c r="AU677" s="31"/>
      <c r="AV677" s="31" t="s">
        <v>20033</v>
      </c>
      <c r="AW677" s="52" t="s">
        <v>33910</v>
      </c>
      <c r="AX677" s="29">
        <f t="shared" si="103"/>
        <v>46798</v>
      </c>
      <c r="AY677" s="31" t="s">
        <v>26346</v>
      </c>
      <c r="AZ677" s="31" t="s">
        <v>2622</v>
      </c>
      <c r="BA677" s="30" t="s">
        <v>18118</v>
      </c>
      <c r="BB677" s="31" t="s">
        <v>21673</v>
      </c>
      <c r="BC677" s="31"/>
      <c r="BD677" s="31" t="s">
        <v>1759</v>
      </c>
      <c r="BE677" s="31" t="s">
        <v>7969</v>
      </c>
      <c r="BF677" s="31" t="s">
        <v>20033</v>
      </c>
      <c r="BG677" s="31"/>
      <c r="BH677" s="31"/>
      <c r="BI677" s="31" t="s">
        <v>8136</v>
      </c>
      <c r="BJ677" s="31" t="s">
        <v>3185</v>
      </c>
      <c r="BK677" s="31" t="str">
        <f t="shared" si="95"/>
        <v>III/d</v>
      </c>
      <c r="BL677" s="31" t="s">
        <v>8077</v>
      </c>
      <c r="BM677" s="31"/>
      <c r="BN677" s="31"/>
      <c r="BO677" s="31"/>
      <c r="BP677" s="31" t="s">
        <v>1498</v>
      </c>
      <c r="BQ677" s="31" t="s">
        <v>3185</v>
      </c>
      <c r="BR677" s="52" t="s">
        <v>39748</v>
      </c>
      <c r="BS677" s="52" t="s">
        <v>39178</v>
      </c>
      <c r="BT677" s="31" t="s">
        <v>6555</v>
      </c>
      <c r="BU677" s="31"/>
      <c r="BV677" s="31" t="s">
        <v>5876</v>
      </c>
      <c r="BW677" s="31">
        <f t="shared" ca="1" si="101"/>
        <v>23</v>
      </c>
      <c r="BX677" s="78">
        <f t="shared" ca="1" si="102"/>
        <v>3</v>
      </c>
      <c r="BY677" s="31"/>
      <c r="BZ677" s="31"/>
      <c r="CA677" s="31" t="s">
        <v>4239</v>
      </c>
      <c r="CB677" s="31" t="s">
        <v>2519</v>
      </c>
      <c r="CC677" s="31">
        <v>2</v>
      </c>
      <c r="CD677" s="31">
        <v>1</v>
      </c>
      <c r="CE677" s="31" t="s">
        <v>20085</v>
      </c>
      <c r="CF677" s="31"/>
      <c r="CG677" s="31">
        <v>2010</v>
      </c>
      <c r="CH677" s="31"/>
      <c r="CI677" s="31"/>
      <c r="CJ677" s="31"/>
      <c r="CK677" s="31"/>
      <c r="CL677" s="31" t="s">
        <v>22340</v>
      </c>
      <c r="CM677" s="31" t="s">
        <v>22341</v>
      </c>
      <c r="CN677" s="31">
        <v>123</v>
      </c>
      <c r="CO677" s="31" t="s">
        <v>25417</v>
      </c>
      <c r="CP677" s="31" t="s">
        <v>22341</v>
      </c>
      <c r="CQ677" s="31">
        <v>123</v>
      </c>
      <c r="CR677" s="31">
        <v>3347</v>
      </c>
      <c r="CS677" s="31" t="s">
        <v>17441</v>
      </c>
      <c r="CT677" s="31" t="s">
        <v>18559</v>
      </c>
      <c r="CU677" s="31" t="s">
        <v>3743</v>
      </c>
      <c r="CV677" s="31" t="s">
        <v>18511</v>
      </c>
      <c r="CW677" s="31" t="s">
        <v>10314</v>
      </c>
      <c r="CX677" s="31" t="s">
        <v>18512</v>
      </c>
      <c r="CY677" s="31"/>
      <c r="CZ677" s="31"/>
      <c r="DA677" s="31"/>
      <c r="DB677" s="31" t="s">
        <v>15747</v>
      </c>
      <c r="DC677" s="31" t="s">
        <v>15748</v>
      </c>
      <c r="DD677" s="31" t="s">
        <v>15746</v>
      </c>
      <c r="DE677" s="31"/>
      <c r="DF677" s="31"/>
      <c r="DG677" s="31"/>
      <c r="DH677" s="31"/>
      <c r="DI677" s="31" t="s">
        <v>24810</v>
      </c>
      <c r="DJ677" s="31" t="s">
        <v>24811</v>
      </c>
      <c r="DK677" s="31" t="s">
        <v>25642</v>
      </c>
      <c r="DL677" s="31" t="s">
        <v>25643</v>
      </c>
      <c r="DM677" s="38" t="s">
        <v>9256</v>
      </c>
      <c r="DN677" s="38"/>
      <c r="DO677" s="35">
        <v>0</v>
      </c>
      <c r="DP677" s="31" t="s">
        <v>14898</v>
      </c>
      <c r="DQ677" s="31" t="s">
        <v>6360</v>
      </c>
      <c r="DR677" s="31"/>
      <c r="DS677" s="31" t="s">
        <v>38550</v>
      </c>
      <c r="DT677" s="31" t="s">
        <v>28044</v>
      </c>
      <c r="DU677" s="31">
        <v>3</v>
      </c>
      <c r="DV677" s="31" t="s">
        <v>32167</v>
      </c>
      <c r="DW677" s="31" t="s">
        <v>7997</v>
      </c>
      <c r="DX677" s="31" t="s">
        <v>7997</v>
      </c>
      <c r="DY677" s="31" t="s">
        <v>40635</v>
      </c>
      <c r="DZ677" s="52" t="s">
        <v>40579</v>
      </c>
      <c r="EA677" s="52" t="s">
        <v>31883</v>
      </c>
      <c r="EB677" s="31">
        <v>0</v>
      </c>
      <c r="EC677" s="31" t="s">
        <v>40168</v>
      </c>
      <c r="ED677" s="31" t="s">
        <v>41101</v>
      </c>
      <c r="EE677" s="31"/>
      <c r="EF677" s="31"/>
      <c r="EG677" s="31"/>
      <c r="EH677" s="31"/>
      <c r="EI677" s="31"/>
      <c r="EJ677" s="31"/>
    </row>
    <row r="678" spans="1:140" ht="23.25" customHeight="1">
      <c r="A678" s="25">
        <v>676</v>
      </c>
      <c r="B678" s="30" t="s">
        <v>17083</v>
      </c>
      <c r="C678" s="31" t="s">
        <v>7842</v>
      </c>
      <c r="D678" s="30" t="s">
        <v>17332</v>
      </c>
      <c r="E678" s="30"/>
      <c r="F678" s="30" t="s">
        <v>36262</v>
      </c>
      <c r="G678" s="31">
        <f t="shared" si="97"/>
        <v>58</v>
      </c>
      <c r="H678" s="72">
        <f t="shared" si="98"/>
        <v>48458</v>
      </c>
      <c r="I678" s="30" t="s">
        <v>35053</v>
      </c>
      <c r="J678" s="30" t="s">
        <v>34085</v>
      </c>
      <c r="K678" s="30" t="s">
        <v>34083</v>
      </c>
      <c r="L678" s="31" t="s">
        <v>16726</v>
      </c>
      <c r="M678" s="31" t="s">
        <v>6378</v>
      </c>
      <c r="N678" s="31" t="s">
        <v>7551</v>
      </c>
      <c r="O678" s="31" t="s">
        <v>6326</v>
      </c>
      <c r="P678" s="31" t="s">
        <v>11676</v>
      </c>
      <c r="Q678" s="31"/>
      <c r="R678" s="31"/>
      <c r="S678" s="31"/>
      <c r="T678" s="31"/>
      <c r="U678" s="31" t="s">
        <v>4427</v>
      </c>
      <c r="V678" s="31"/>
      <c r="W678" s="31" t="s">
        <v>6910</v>
      </c>
      <c r="X678" s="31" t="s">
        <v>7400</v>
      </c>
      <c r="Y678" s="31" t="e">
        <f t="shared" ca="1" si="99"/>
        <v>#VALUE!</v>
      </c>
      <c r="Z678" s="31" t="e">
        <f t="shared" ca="1" si="100"/>
        <v>#VALUE!</v>
      </c>
      <c r="AA678" s="31"/>
      <c r="AB678" s="31" t="s">
        <v>6912</v>
      </c>
      <c r="AC678" s="31" t="s">
        <v>34153</v>
      </c>
      <c r="AD678" s="31" t="s">
        <v>34194</v>
      </c>
      <c r="AE678" s="31"/>
      <c r="AF678" s="31" t="s">
        <v>24700</v>
      </c>
      <c r="AG678" s="31" t="s">
        <v>7895</v>
      </c>
      <c r="AH678" s="31" t="s">
        <v>7895</v>
      </c>
      <c r="AI678" s="31" t="s">
        <v>40277</v>
      </c>
      <c r="AJ678" s="31">
        <v>5832</v>
      </c>
      <c r="AK678" s="31" t="s">
        <v>1914</v>
      </c>
      <c r="AL678" s="31">
        <v>34842</v>
      </c>
      <c r="AM678" s="31" t="s">
        <v>1915</v>
      </c>
      <c r="AN678" s="31"/>
      <c r="AO678" s="31"/>
      <c r="AP678" s="31" t="s">
        <v>18118</v>
      </c>
      <c r="AQ678" s="31" t="s">
        <v>3279</v>
      </c>
      <c r="AR678" s="31" t="s">
        <v>34148</v>
      </c>
      <c r="AS678" s="31" t="s">
        <v>34148</v>
      </c>
      <c r="AT678" s="31" t="str">
        <f>_xlfn.IFNA(VLOOKUP(D678,'[1]5. 1 Mei 2022'!$C$7:$F$60,4,FALSE),"")</f>
        <v/>
      </c>
      <c r="AU678" s="31"/>
      <c r="AV678" s="31" t="s">
        <v>4645</v>
      </c>
      <c r="AW678" s="31" t="s">
        <v>18304</v>
      </c>
      <c r="AX678" s="29">
        <f t="shared" si="103"/>
        <v>46076</v>
      </c>
      <c r="AY678" s="31" t="s">
        <v>26346</v>
      </c>
      <c r="AZ678" s="31" t="s">
        <v>2622</v>
      </c>
      <c r="BA678" s="30" t="s">
        <v>18118</v>
      </c>
      <c r="BB678" s="31" t="s">
        <v>29869</v>
      </c>
      <c r="BC678" s="31"/>
      <c r="BD678" s="31" t="s">
        <v>30229</v>
      </c>
      <c r="BE678" s="31" t="s">
        <v>7968</v>
      </c>
      <c r="BF678" s="31" t="s">
        <v>4645</v>
      </c>
      <c r="BG678" s="31"/>
      <c r="BH678" s="31"/>
      <c r="BI678" s="31"/>
      <c r="BJ678" s="31">
        <v>0</v>
      </c>
      <c r="BK678" s="31" t="str">
        <f t="shared" si="95"/>
        <v>II/a</v>
      </c>
      <c r="BL678" s="31"/>
      <c r="BM678" s="31"/>
      <c r="BN678" s="31"/>
      <c r="BO678" s="31"/>
      <c r="BP678" s="31" t="s">
        <v>1498</v>
      </c>
      <c r="BQ678" s="31"/>
      <c r="BR678" s="31"/>
      <c r="BS678" s="31"/>
      <c r="BT678" s="31" t="s">
        <v>3591</v>
      </c>
      <c r="BU678" s="31"/>
      <c r="BV678" s="31" t="s">
        <v>3591</v>
      </c>
      <c r="BW678" s="31">
        <f t="shared" ca="1" si="101"/>
        <v>18</v>
      </c>
      <c r="BX678" s="78">
        <f t="shared" ca="1" si="102"/>
        <v>2</v>
      </c>
      <c r="BY678" s="31" t="s">
        <v>11676</v>
      </c>
      <c r="BZ678" s="31"/>
      <c r="CA678" s="31" t="s">
        <v>2483</v>
      </c>
      <c r="CB678" s="31" t="s">
        <v>2519</v>
      </c>
      <c r="CC678" s="31">
        <v>1</v>
      </c>
      <c r="CD678" s="31">
        <v>1</v>
      </c>
      <c r="CE678" s="31" t="s">
        <v>20085</v>
      </c>
      <c r="CF678" s="31"/>
      <c r="CG678" s="31"/>
      <c r="CH678" s="31"/>
      <c r="CI678" s="31"/>
      <c r="CJ678" s="31"/>
      <c r="CK678" s="31"/>
      <c r="CL678" s="31"/>
      <c r="CM678" s="31"/>
      <c r="CN678" s="31"/>
      <c r="CO678" s="31"/>
      <c r="CP678" s="31"/>
      <c r="CQ678" s="31"/>
      <c r="CR678" s="31">
        <v>1132</v>
      </c>
      <c r="CS678" s="31" t="s">
        <v>19022</v>
      </c>
      <c r="CT678" s="31" t="s">
        <v>19023</v>
      </c>
      <c r="CU678" s="31" t="s">
        <v>5160</v>
      </c>
      <c r="CV678" s="31" t="s">
        <v>19092</v>
      </c>
      <c r="CW678" s="31" t="s">
        <v>19093</v>
      </c>
      <c r="CX678" s="31" t="s">
        <v>19002</v>
      </c>
      <c r="CY678" s="31"/>
      <c r="CZ678" s="31"/>
      <c r="DA678" s="31"/>
      <c r="DB678" s="31"/>
      <c r="DC678" s="31"/>
      <c r="DD678" s="31"/>
      <c r="DE678" s="31"/>
      <c r="DF678" s="31"/>
      <c r="DG678" s="31"/>
      <c r="DH678" s="31"/>
      <c r="DI678" s="31"/>
      <c r="DJ678" s="31"/>
      <c r="DK678" s="31"/>
      <c r="DL678" s="31"/>
      <c r="DM678" s="38" t="s">
        <v>9850</v>
      </c>
      <c r="DN678" s="38"/>
      <c r="DO678" s="35">
        <v>0</v>
      </c>
      <c r="DP678" s="31" t="s">
        <v>12745</v>
      </c>
      <c r="DQ678" s="31" t="s">
        <v>12744</v>
      </c>
      <c r="DR678" s="31"/>
      <c r="DS678" s="31" t="s">
        <v>27483</v>
      </c>
      <c r="DT678" s="31" t="s">
        <v>37597</v>
      </c>
      <c r="DU678" s="31">
        <v>2</v>
      </c>
      <c r="DV678" s="31" t="s">
        <v>32165</v>
      </c>
      <c r="DW678" s="31"/>
      <c r="DX678" s="31"/>
      <c r="DY678" s="31"/>
      <c r="DZ678" s="31"/>
      <c r="EA678" s="31"/>
      <c r="EB678" s="31">
        <v>0</v>
      </c>
      <c r="EC678" s="31" t="s">
        <v>39747</v>
      </c>
      <c r="ED678" s="31" t="s">
        <v>41101</v>
      </c>
      <c r="EE678" s="31"/>
      <c r="EF678" s="31"/>
      <c r="EG678" s="31"/>
      <c r="EH678" s="31"/>
      <c r="EI678" s="31"/>
      <c r="EJ678" s="31"/>
    </row>
    <row r="679" spans="1:140" ht="23.25" customHeight="1">
      <c r="A679" s="25">
        <v>677</v>
      </c>
      <c r="B679" s="30" t="s">
        <v>36126</v>
      </c>
      <c r="C679" s="31">
        <v>140222586</v>
      </c>
      <c r="D679" s="30" t="s">
        <v>1106</v>
      </c>
      <c r="E679" s="30"/>
      <c r="F679" s="30" t="s">
        <v>36254</v>
      </c>
      <c r="G679" s="31">
        <f t="shared" si="97"/>
        <v>58</v>
      </c>
      <c r="H679" s="72">
        <f t="shared" si="98"/>
        <v>45108</v>
      </c>
      <c r="I679" s="30"/>
      <c r="J679" s="30" t="s">
        <v>34084</v>
      </c>
      <c r="K679" s="30" t="s">
        <v>4318</v>
      </c>
      <c r="L679" s="31" t="s">
        <v>4318</v>
      </c>
      <c r="M679" s="31" t="s">
        <v>6378</v>
      </c>
      <c r="N679" s="31" t="s">
        <v>5797</v>
      </c>
      <c r="O679" s="31" t="s">
        <v>5271</v>
      </c>
      <c r="P679" s="31" t="s">
        <v>3499</v>
      </c>
      <c r="Q679" s="31"/>
      <c r="R679" s="31">
        <v>28</v>
      </c>
      <c r="S679" s="31">
        <v>0</v>
      </c>
      <c r="T679" s="31"/>
      <c r="U679" s="31">
        <v>972</v>
      </c>
      <c r="V679" s="31"/>
      <c r="W679" s="31" t="s">
        <v>2471</v>
      </c>
      <c r="X679" s="31" t="s">
        <v>4764</v>
      </c>
      <c r="Y679" s="31">
        <f t="shared" ca="1" si="99"/>
        <v>58</v>
      </c>
      <c r="Z679" s="31" t="str">
        <f t="shared" ca="1" si="100"/>
        <v>46-58</v>
      </c>
      <c r="AA679" s="31"/>
      <c r="AB679" s="31" t="s">
        <v>19228</v>
      </c>
      <c r="AC679" s="31" t="s">
        <v>34145</v>
      </c>
      <c r="AD679" s="31" t="s">
        <v>34145</v>
      </c>
      <c r="AE679" s="31"/>
      <c r="AF679" s="31" t="s">
        <v>24701</v>
      </c>
      <c r="AG679" s="31" t="s">
        <v>4322</v>
      </c>
      <c r="AH679" s="31" t="s">
        <v>4322</v>
      </c>
      <c r="AI679" s="31" t="s">
        <v>908</v>
      </c>
      <c r="AJ679" s="31" t="s">
        <v>40497</v>
      </c>
      <c r="AK679" s="73">
        <v>4050081390</v>
      </c>
      <c r="AL679" s="52" t="s">
        <v>22732</v>
      </c>
      <c r="AM679" s="31" t="s">
        <v>4514</v>
      </c>
      <c r="AN679" s="31"/>
      <c r="AO679" s="52" t="s">
        <v>35745</v>
      </c>
      <c r="AP679" s="31" t="s">
        <v>3619</v>
      </c>
      <c r="AQ679" s="31"/>
      <c r="AR679" s="31" t="s">
        <v>34145</v>
      </c>
      <c r="AS679" s="31" t="s">
        <v>34145</v>
      </c>
      <c r="AT679" s="31" t="str">
        <f>_xlfn.IFNA(VLOOKUP(D679,'[1]5. 1 Mei 2022'!$C$7:$F$60,4,FALSE),"")</f>
        <v/>
      </c>
      <c r="AU679" s="31"/>
      <c r="AV679" s="31" t="s">
        <v>20034</v>
      </c>
      <c r="AW679" s="31" t="s">
        <v>7696</v>
      </c>
      <c r="AX679" s="29">
        <f t="shared" si="103"/>
        <v>44371</v>
      </c>
      <c r="AY679" s="31" t="s">
        <v>26346</v>
      </c>
      <c r="AZ679" s="31" t="s">
        <v>225</v>
      </c>
      <c r="BA679" s="30" t="s">
        <v>3619</v>
      </c>
      <c r="BB679" s="31" t="s">
        <v>17505</v>
      </c>
      <c r="BC679" s="31"/>
      <c r="BD679" s="31" t="s">
        <v>1759</v>
      </c>
      <c r="BE679" s="31" t="s">
        <v>7969</v>
      </c>
      <c r="BF679" s="31" t="s">
        <v>20034</v>
      </c>
      <c r="BG679" s="31"/>
      <c r="BH679" s="31"/>
      <c r="BI679" s="31" t="s">
        <v>8136</v>
      </c>
      <c r="BJ679" s="31" t="s">
        <v>3185</v>
      </c>
      <c r="BK679" s="31" t="str">
        <f t="shared" si="95"/>
        <v>III/d</v>
      </c>
      <c r="BL679" s="31" t="s">
        <v>8077</v>
      </c>
      <c r="BM679" s="31"/>
      <c r="BN679" s="31"/>
      <c r="BO679" s="31"/>
      <c r="BP679" s="31" t="s">
        <v>1498</v>
      </c>
      <c r="BQ679" s="31" t="s">
        <v>3185</v>
      </c>
      <c r="BR679" s="31" t="s">
        <v>12431</v>
      </c>
      <c r="BS679" s="31" t="s">
        <v>16812</v>
      </c>
      <c r="BT679" s="31" t="s">
        <v>4192</v>
      </c>
      <c r="BU679" s="31"/>
      <c r="BV679" s="31" t="s">
        <v>4193</v>
      </c>
      <c r="BW679" s="31">
        <f t="shared" ca="1" si="101"/>
        <v>37</v>
      </c>
      <c r="BX679" s="78">
        <f t="shared" ca="1" si="102"/>
        <v>3</v>
      </c>
      <c r="BY679" s="31"/>
      <c r="BZ679" s="31"/>
      <c r="CA679" s="31" t="s">
        <v>2483</v>
      </c>
      <c r="CB679" s="31" t="s">
        <v>2519</v>
      </c>
      <c r="CC679" s="31">
        <v>2</v>
      </c>
      <c r="CD679" s="31">
        <v>1</v>
      </c>
      <c r="CE679" s="31" t="s">
        <v>20085</v>
      </c>
      <c r="CF679" s="31"/>
      <c r="CG679" s="31"/>
      <c r="CH679" s="31"/>
      <c r="CI679" s="31">
        <v>2009</v>
      </c>
      <c r="CJ679" s="31"/>
      <c r="CK679" s="31"/>
      <c r="CL679" s="31" t="s">
        <v>25949</v>
      </c>
      <c r="CM679" s="31" t="s">
        <v>25950</v>
      </c>
      <c r="CN679" s="31">
        <v>120</v>
      </c>
      <c r="CO679" s="31" t="s">
        <v>25947</v>
      </c>
      <c r="CP679" s="31" t="s">
        <v>25948</v>
      </c>
      <c r="CQ679" s="31">
        <v>124</v>
      </c>
      <c r="CR679" s="31">
        <v>3684</v>
      </c>
      <c r="CS679" s="31"/>
      <c r="CT679" s="31"/>
      <c r="CU679" s="31"/>
      <c r="CV679" s="31" t="s">
        <v>10323</v>
      </c>
      <c r="CW679" s="31" t="s">
        <v>5376</v>
      </c>
      <c r="CX679" s="31">
        <v>41592</v>
      </c>
      <c r="CY679" s="31"/>
      <c r="CZ679" s="31"/>
      <c r="DA679" s="31"/>
      <c r="DB679" s="31" t="s">
        <v>15747</v>
      </c>
      <c r="DC679" s="31" t="s">
        <v>15751</v>
      </c>
      <c r="DD679" s="31" t="s">
        <v>15746</v>
      </c>
      <c r="DE679" s="31"/>
      <c r="DF679" s="31"/>
      <c r="DG679" s="31"/>
      <c r="DH679" s="31"/>
      <c r="DI679" s="31"/>
      <c r="DJ679" s="31"/>
      <c r="DK679" s="31"/>
      <c r="DL679" s="31"/>
      <c r="DM679" s="38" t="s">
        <v>9582</v>
      </c>
      <c r="DN679" s="38"/>
      <c r="DO679" s="35" t="s">
        <v>20670</v>
      </c>
      <c r="DP679" s="31" t="s">
        <v>15089</v>
      </c>
      <c r="DQ679" s="31" t="s">
        <v>15090</v>
      </c>
      <c r="DR679" s="31"/>
      <c r="DS679" s="31" t="s">
        <v>27221</v>
      </c>
      <c r="DT679" s="31" t="s">
        <v>37598</v>
      </c>
      <c r="DU679" s="31">
        <v>3</v>
      </c>
      <c r="DV679" s="31" t="s">
        <v>32167</v>
      </c>
      <c r="DW679" s="31" t="s">
        <v>1759</v>
      </c>
      <c r="DX679" s="31" t="s">
        <v>1759</v>
      </c>
      <c r="DY679" s="31" t="s">
        <v>36127</v>
      </c>
      <c r="DZ679" s="52" t="s">
        <v>36110</v>
      </c>
      <c r="EA679" s="52" t="s">
        <v>36125</v>
      </c>
      <c r="EB679" s="31">
        <v>0</v>
      </c>
      <c r="EC679" s="31" t="s">
        <v>40168</v>
      </c>
      <c r="ED679" s="31" t="s">
        <v>41101</v>
      </c>
      <c r="EE679" s="31"/>
      <c r="EF679" s="31"/>
      <c r="EG679" s="31"/>
      <c r="EH679" s="31"/>
      <c r="EI679" s="31"/>
      <c r="EJ679" s="31"/>
    </row>
    <row r="680" spans="1:140" ht="23.25" customHeight="1">
      <c r="A680" s="25">
        <v>678</v>
      </c>
      <c r="B680" s="30" t="s">
        <v>8233</v>
      </c>
      <c r="C680" s="31">
        <v>140167109</v>
      </c>
      <c r="D680" s="30" t="s">
        <v>354</v>
      </c>
      <c r="E680" s="30"/>
      <c r="F680" s="30" t="s">
        <v>36254</v>
      </c>
      <c r="G680" s="31">
        <f t="shared" si="97"/>
        <v>58</v>
      </c>
      <c r="H680" s="72">
        <f t="shared" si="98"/>
        <v>45108</v>
      </c>
      <c r="I680" s="30"/>
      <c r="J680" s="30" t="s">
        <v>34084</v>
      </c>
      <c r="K680" s="30" t="s">
        <v>4318</v>
      </c>
      <c r="L680" s="31" t="s">
        <v>4318</v>
      </c>
      <c r="M680" s="31" t="s">
        <v>6378</v>
      </c>
      <c r="N680" s="31" t="s">
        <v>5797</v>
      </c>
      <c r="O680" s="31" t="s">
        <v>5271</v>
      </c>
      <c r="P680" s="31" t="s">
        <v>2918</v>
      </c>
      <c r="Q680" s="31"/>
      <c r="R680" s="31">
        <v>32</v>
      </c>
      <c r="S680" s="31">
        <v>0</v>
      </c>
      <c r="T680" s="31"/>
      <c r="U680" s="31">
        <v>712</v>
      </c>
      <c r="V680" s="31"/>
      <c r="W680" s="31" t="s">
        <v>7541</v>
      </c>
      <c r="X680" s="31" t="s">
        <v>4446</v>
      </c>
      <c r="Y680" s="31" t="e">
        <f t="shared" ca="1" si="99"/>
        <v>#VALUE!</v>
      </c>
      <c r="Z680" s="31" t="e">
        <f t="shared" ca="1" si="100"/>
        <v>#VALUE!</v>
      </c>
      <c r="AA680" s="52" t="s">
        <v>22304</v>
      </c>
      <c r="AB680" s="31" t="s">
        <v>11160</v>
      </c>
      <c r="AC680" s="31" t="s">
        <v>34147</v>
      </c>
      <c r="AD680" s="31" t="s">
        <v>34147</v>
      </c>
      <c r="AE680" s="31"/>
      <c r="AF680" s="31" t="s">
        <v>24699</v>
      </c>
      <c r="AG680" s="31" t="s">
        <v>5852</v>
      </c>
      <c r="AH680" s="31" t="s">
        <v>5852</v>
      </c>
      <c r="AI680" s="31" t="s">
        <v>908</v>
      </c>
      <c r="AJ680" s="31"/>
      <c r="AK680" s="31"/>
      <c r="AL680" s="31">
        <v>2000</v>
      </c>
      <c r="AM680" s="31"/>
      <c r="AN680" s="31"/>
      <c r="AO680" s="31"/>
      <c r="AP680" s="31" t="s">
        <v>33022</v>
      </c>
      <c r="AQ680" s="31"/>
      <c r="AR680" s="31" t="s">
        <v>34147</v>
      </c>
      <c r="AS680" s="31" t="s">
        <v>34147</v>
      </c>
      <c r="AT680" s="31" t="str">
        <f>_xlfn.IFNA(VLOOKUP(D680,'[1]5. 1 Mei 2022'!$C$7:$F$60,4,FALSE),"")</f>
        <v/>
      </c>
      <c r="AU680" s="31"/>
      <c r="AV680" s="31" t="s">
        <v>8001</v>
      </c>
      <c r="AW680" s="31" t="s">
        <v>21743</v>
      </c>
      <c r="AX680" s="29">
        <f t="shared" si="103"/>
        <v>46509</v>
      </c>
      <c r="AY680" s="31" t="s">
        <v>26346</v>
      </c>
      <c r="AZ680" s="31" t="s">
        <v>33023</v>
      </c>
      <c r="BA680" s="30" t="s">
        <v>33022</v>
      </c>
      <c r="BB680" s="31"/>
      <c r="BC680" s="31"/>
      <c r="BD680" s="31" t="s">
        <v>8125</v>
      </c>
      <c r="BE680" s="31" t="s">
        <v>7973</v>
      </c>
      <c r="BF680" s="31" t="s">
        <v>8001</v>
      </c>
      <c r="BG680" s="31"/>
      <c r="BH680" s="31"/>
      <c r="BI680" s="31" t="s">
        <v>8125</v>
      </c>
      <c r="BJ680" s="31" t="s">
        <v>5701</v>
      </c>
      <c r="BK680" s="31" t="str">
        <f t="shared" si="95"/>
        <v>III/d</v>
      </c>
      <c r="BL680" s="31" t="s">
        <v>8077</v>
      </c>
      <c r="BM680" s="31"/>
      <c r="BN680" s="31"/>
      <c r="BO680" s="31"/>
      <c r="BP680" s="31" t="s">
        <v>1498</v>
      </c>
      <c r="BQ680" s="31" t="s">
        <v>5701</v>
      </c>
      <c r="BR680" s="31" t="s">
        <v>1550</v>
      </c>
      <c r="BS680" s="31" t="s">
        <v>1551</v>
      </c>
      <c r="BT680" s="31" t="s">
        <v>2535</v>
      </c>
      <c r="BU680" s="31"/>
      <c r="BV680" s="31" t="s">
        <v>2064</v>
      </c>
      <c r="BW680" s="31">
        <f t="shared" ca="1" si="101"/>
        <v>39</v>
      </c>
      <c r="BX680" s="78">
        <f t="shared" ca="1" si="102"/>
        <v>2</v>
      </c>
      <c r="BY680" s="31"/>
      <c r="BZ680" s="31"/>
      <c r="CA680" s="31" t="s">
        <v>2483</v>
      </c>
      <c r="CB680" s="31" t="s">
        <v>2519</v>
      </c>
      <c r="CC680" s="31">
        <v>2</v>
      </c>
      <c r="CD680" s="31">
        <v>1</v>
      </c>
      <c r="CE680" s="31" t="s">
        <v>20085</v>
      </c>
      <c r="CF680" s="31"/>
      <c r="CG680" s="31"/>
      <c r="CH680" s="31"/>
      <c r="CI680" s="31"/>
      <c r="CJ680" s="31">
        <v>2009</v>
      </c>
      <c r="CK680" s="31"/>
      <c r="CL680" s="31" t="s">
        <v>23440</v>
      </c>
      <c r="CM680" s="31" t="s">
        <v>21964</v>
      </c>
      <c r="CN680" s="31">
        <v>123</v>
      </c>
      <c r="CO680" s="31" t="s">
        <v>28573</v>
      </c>
      <c r="CP680" s="31" t="s">
        <v>21964</v>
      </c>
      <c r="CQ680" s="31">
        <v>123</v>
      </c>
      <c r="CR680" s="31">
        <v>3863</v>
      </c>
      <c r="CS680" s="31" t="s">
        <v>10241</v>
      </c>
      <c r="CT680" s="31" t="s">
        <v>10239</v>
      </c>
      <c r="CU680" s="31" t="s">
        <v>10240</v>
      </c>
      <c r="CV680" s="31" t="s">
        <v>10329</v>
      </c>
      <c r="CW680" s="31" t="s">
        <v>11161</v>
      </c>
      <c r="CX680" s="31" t="s">
        <v>10327</v>
      </c>
      <c r="CY680" s="31"/>
      <c r="CZ680" s="31"/>
      <c r="DA680" s="31"/>
      <c r="DB680" s="31" t="s">
        <v>8691</v>
      </c>
      <c r="DC680" s="31"/>
      <c r="DD680" s="31" t="s">
        <v>8692</v>
      </c>
      <c r="DE680" s="31"/>
      <c r="DF680" s="31"/>
      <c r="DG680" s="31"/>
      <c r="DH680" s="31"/>
      <c r="DI680" s="31" t="s">
        <v>15790</v>
      </c>
      <c r="DJ680" s="31" t="s">
        <v>3660</v>
      </c>
      <c r="DK680" s="31"/>
      <c r="DL680" s="31"/>
      <c r="DM680" s="38" t="s">
        <v>8986</v>
      </c>
      <c r="DN680" s="38"/>
      <c r="DO680" s="35">
        <v>0</v>
      </c>
      <c r="DP680" s="31" t="s">
        <v>13222</v>
      </c>
      <c r="DQ680" s="31" t="s">
        <v>20955</v>
      </c>
      <c r="DR680" s="31"/>
      <c r="DS680" s="31" t="s">
        <v>25701</v>
      </c>
      <c r="DT680" s="31" t="s">
        <v>27983</v>
      </c>
      <c r="DU680" s="31">
        <v>3</v>
      </c>
      <c r="DV680" s="31" t="s">
        <v>32167</v>
      </c>
      <c r="DW680" s="31"/>
      <c r="DX680" s="31"/>
      <c r="DY680" s="31" t="s">
        <v>34635</v>
      </c>
      <c r="DZ680" s="29">
        <v>44550</v>
      </c>
      <c r="EA680" s="29">
        <v>45837</v>
      </c>
      <c r="EB680" s="31">
        <v>65060</v>
      </c>
      <c r="EC680" s="31" t="s">
        <v>8001</v>
      </c>
      <c r="ED680" s="31" t="s">
        <v>41101</v>
      </c>
      <c r="EE680" s="31"/>
      <c r="EF680" s="31"/>
      <c r="EG680" s="31"/>
      <c r="EH680" s="31"/>
      <c r="EI680" s="31"/>
      <c r="EJ680" s="31"/>
    </row>
    <row r="681" spans="1:140" ht="23.25" customHeight="1">
      <c r="A681" s="25">
        <v>679</v>
      </c>
      <c r="B681" s="30" t="s">
        <v>17292</v>
      </c>
      <c r="C681" s="31" t="s">
        <v>17135</v>
      </c>
      <c r="D681" s="30" t="s">
        <v>26259</v>
      </c>
      <c r="E681" s="30"/>
      <c r="F681" s="30" t="s">
        <v>36262</v>
      </c>
      <c r="G681" s="31">
        <f t="shared" si="97"/>
        <v>58</v>
      </c>
      <c r="H681" s="72">
        <f t="shared" si="98"/>
        <v>55579</v>
      </c>
      <c r="I681" s="30" t="s">
        <v>35054</v>
      </c>
      <c r="J681" s="30" t="s">
        <v>34085</v>
      </c>
      <c r="K681" s="30" t="s">
        <v>34083</v>
      </c>
      <c r="L681" s="31" t="s">
        <v>16726</v>
      </c>
      <c r="M681" s="31" t="s">
        <v>6378</v>
      </c>
      <c r="N681" s="31" t="s">
        <v>5865</v>
      </c>
      <c r="O681" s="31" t="s">
        <v>5117</v>
      </c>
      <c r="P681" s="31" t="s">
        <v>25993</v>
      </c>
      <c r="Q681" s="31"/>
      <c r="R681" s="31"/>
      <c r="S681" s="31"/>
      <c r="T681" s="31"/>
      <c r="U681" s="31" t="s">
        <v>11367</v>
      </c>
      <c r="V681" s="31"/>
      <c r="W681" s="31" t="s">
        <v>17214</v>
      </c>
      <c r="X681" s="31" t="s">
        <v>5035</v>
      </c>
      <c r="Y681" s="31" t="e">
        <f t="shared" ca="1" si="99"/>
        <v>#VALUE!</v>
      </c>
      <c r="Z681" s="31" t="e">
        <f t="shared" ca="1" si="100"/>
        <v>#VALUE!</v>
      </c>
      <c r="AA681" s="31"/>
      <c r="AB681" s="31" t="s">
        <v>11144</v>
      </c>
      <c r="AC681" s="31" t="s">
        <v>34145</v>
      </c>
      <c r="AD681" s="31" t="s">
        <v>34145</v>
      </c>
      <c r="AE681" s="31"/>
      <c r="AF681" s="31" t="s">
        <v>24701</v>
      </c>
      <c r="AG681" s="31" t="s">
        <v>4322</v>
      </c>
      <c r="AH681" s="31" t="s">
        <v>4322</v>
      </c>
      <c r="AI681" s="31" t="s">
        <v>908</v>
      </c>
      <c r="AJ681" s="31" t="s">
        <v>17704</v>
      </c>
      <c r="AK681" s="31" t="s">
        <v>15417</v>
      </c>
      <c r="AL681" s="31" t="s">
        <v>12108</v>
      </c>
      <c r="AM681" s="31" t="s">
        <v>17705</v>
      </c>
      <c r="AN681" s="31"/>
      <c r="AO681" s="31"/>
      <c r="AP681" s="31" t="s">
        <v>33003</v>
      </c>
      <c r="AQ681" s="31" t="s">
        <v>18367</v>
      </c>
      <c r="AR681" s="31" t="s">
        <v>34145</v>
      </c>
      <c r="AS681" s="31" t="s">
        <v>34145</v>
      </c>
      <c r="AT681" s="31" t="str">
        <f>_xlfn.IFNA(VLOOKUP(D681,'[1]5. 1 Mei 2022'!$C$7:$F$60,4,FALSE),"")</f>
        <v/>
      </c>
      <c r="AU681" s="31"/>
      <c r="AV681" s="31" t="s">
        <v>20032</v>
      </c>
      <c r="AW681" s="31" t="s">
        <v>18367</v>
      </c>
      <c r="AX681" s="29">
        <f t="shared" si="103"/>
        <v>46320</v>
      </c>
      <c r="AY681" s="31" t="s">
        <v>26346</v>
      </c>
      <c r="AZ681" s="31" t="s">
        <v>33005</v>
      </c>
      <c r="BA681" s="30" t="s">
        <v>33003</v>
      </c>
      <c r="BB681" s="31" t="s">
        <v>22916</v>
      </c>
      <c r="BC681" s="31"/>
      <c r="BD681" s="31" t="s">
        <v>7980</v>
      </c>
      <c r="BE681" s="31" t="s">
        <v>7969</v>
      </c>
      <c r="BF681" s="31" t="s">
        <v>20032</v>
      </c>
      <c r="BG681" s="31"/>
      <c r="BH681" s="31"/>
      <c r="BI681" s="31"/>
      <c r="BJ681" s="31">
        <v>0</v>
      </c>
      <c r="BK681" s="31" t="str">
        <f t="shared" si="95"/>
        <v>II/c</v>
      </c>
      <c r="BL681" s="31"/>
      <c r="BM681" s="31"/>
      <c r="BN681" s="31"/>
      <c r="BO681" s="31"/>
      <c r="BP681" s="31"/>
      <c r="BQ681" s="31"/>
      <c r="BR681" s="31"/>
      <c r="BS681" s="31"/>
      <c r="BT681" s="31"/>
      <c r="BU681" s="31"/>
      <c r="BV681" s="31" t="s">
        <v>8466</v>
      </c>
      <c r="BW681" s="31">
        <f t="shared" ca="1" si="101"/>
        <v>7</v>
      </c>
      <c r="BX681" s="78">
        <f t="shared" ca="1" si="102"/>
        <v>3</v>
      </c>
      <c r="BY681" s="31" t="s">
        <v>25993</v>
      </c>
      <c r="BZ681" s="31"/>
      <c r="CA681" s="31" t="s">
        <v>2483</v>
      </c>
      <c r="CB681" s="31" t="s">
        <v>2406</v>
      </c>
      <c r="CC681" s="31"/>
      <c r="CD681" s="31"/>
      <c r="CE681" s="31" t="s">
        <v>20085</v>
      </c>
      <c r="CF681" s="31"/>
      <c r="CG681" s="31"/>
      <c r="CH681" s="31"/>
      <c r="CI681" s="31"/>
      <c r="CJ681" s="31"/>
      <c r="CK681" s="31"/>
      <c r="CL681" s="31" t="s">
        <v>39003</v>
      </c>
      <c r="CM681" s="52" t="s">
        <v>38976</v>
      </c>
      <c r="CN681" s="31" t="s">
        <v>36751</v>
      </c>
      <c r="CO681" s="31" t="s">
        <v>39653</v>
      </c>
      <c r="CP681" s="52" t="s">
        <v>38976</v>
      </c>
      <c r="CQ681" s="31">
        <v>127</v>
      </c>
      <c r="CR681" s="31">
        <v>6536</v>
      </c>
      <c r="CS681" s="31" t="s">
        <v>22126</v>
      </c>
      <c r="CT681" s="31"/>
      <c r="CU681" s="31"/>
      <c r="CV681" s="31" t="s">
        <v>18060</v>
      </c>
      <c r="CW681" s="31" t="s">
        <v>18061</v>
      </c>
      <c r="CX681" s="31" t="s">
        <v>15874</v>
      </c>
      <c r="CY681" s="31"/>
      <c r="CZ681" s="31"/>
      <c r="DA681" s="31"/>
      <c r="DB681" s="31"/>
      <c r="DC681" s="31"/>
      <c r="DD681" s="31"/>
      <c r="DE681" s="31"/>
      <c r="DF681" s="31"/>
      <c r="DG681" s="31"/>
      <c r="DH681" s="31"/>
      <c r="DI681" s="31"/>
      <c r="DJ681" s="31"/>
      <c r="DK681" s="31"/>
      <c r="DL681" s="31"/>
      <c r="DM681" s="38" t="s">
        <v>18629</v>
      </c>
      <c r="DN681" s="38"/>
      <c r="DO681" s="35"/>
      <c r="DP681" s="31" t="s">
        <v>17700</v>
      </c>
      <c r="DQ681" s="31" t="s">
        <v>17701</v>
      </c>
      <c r="DR681" s="31" t="s">
        <v>17703</v>
      </c>
      <c r="DS681" s="31" t="s">
        <v>27813</v>
      </c>
      <c r="DT681" s="31" t="s">
        <v>17702</v>
      </c>
      <c r="DU681" s="31">
        <v>3</v>
      </c>
      <c r="DV681" s="31" t="s">
        <v>32167</v>
      </c>
      <c r="DW681" s="31" t="s">
        <v>7980</v>
      </c>
      <c r="DX681" s="31"/>
      <c r="DY681" s="31"/>
      <c r="DZ681" s="31"/>
      <c r="EA681" s="31"/>
      <c r="EB681" s="31">
        <v>0</v>
      </c>
      <c r="EC681" s="31" t="s">
        <v>40168</v>
      </c>
      <c r="ED681" s="31" t="s">
        <v>41101</v>
      </c>
      <c r="EE681" s="31"/>
      <c r="EF681" s="31"/>
      <c r="EG681" s="31"/>
      <c r="EH681" s="31"/>
      <c r="EI681" s="31"/>
      <c r="EJ681" s="31"/>
    </row>
    <row r="682" spans="1:140" ht="23.25" customHeight="1">
      <c r="A682" s="25">
        <v>680</v>
      </c>
      <c r="B682" s="30" t="s">
        <v>21246</v>
      </c>
      <c r="C682" s="31" t="s">
        <v>3415</v>
      </c>
      <c r="D682" s="30" t="s">
        <v>16596</v>
      </c>
      <c r="E682" s="30"/>
      <c r="F682" s="30" t="s">
        <v>36262</v>
      </c>
      <c r="G682" s="31">
        <f t="shared" si="97"/>
        <v>58</v>
      </c>
      <c r="H682" s="72">
        <f t="shared" si="98"/>
        <v>51167</v>
      </c>
      <c r="I682" s="30" t="s">
        <v>35055</v>
      </c>
      <c r="J682" s="30" t="s">
        <v>34085</v>
      </c>
      <c r="K682" s="30" t="s">
        <v>34083</v>
      </c>
      <c r="L682" s="31" t="s">
        <v>16726</v>
      </c>
      <c r="M682" s="31" t="s">
        <v>6378</v>
      </c>
      <c r="N682" s="31" t="s">
        <v>5865</v>
      </c>
      <c r="O682" s="31" t="s">
        <v>5117</v>
      </c>
      <c r="P682" s="31" t="s">
        <v>3738</v>
      </c>
      <c r="Q682" s="31"/>
      <c r="R682" s="31"/>
      <c r="S682" s="31"/>
      <c r="T682" s="31"/>
      <c r="U682" s="31" t="s">
        <v>7665</v>
      </c>
      <c r="V682" s="31"/>
      <c r="W682" s="31" t="s">
        <v>6910</v>
      </c>
      <c r="X682" s="31" t="s">
        <v>2495</v>
      </c>
      <c r="Y682" s="31" t="e">
        <f t="shared" ca="1" si="99"/>
        <v>#VALUE!</v>
      </c>
      <c r="Z682" s="31" t="e">
        <f t="shared" ca="1" si="100"/>
        <v>#VALUE!</v>
      </c>
      <c r="AA682" s="31"/>
      <c r="AB682" s="31" t="s">
        <v>11151</v>
      </c>
      <c r="AC682" s="31" t="s">
        <v>34153</v>
      </c>
      <c r="AD682" s="31" t="s">
        <v>34194</v>
      </c>
      <c r="AE682" s="31"/>
      <c r="AF682" s="31" t="s">
        <v>24700</v>
      </c>
      <c r="AG682" s="31" t="s">
        <v>5851</v>
      </c>
      <c r="AH682" s="31" t="s">
        <v>7895</v>
      </c>
      <c r="AI682" s="31" t="s">
        <v>908</v>
      </c>
      <c r="AJ682" s="31">
        <v>12010366</v>
      </c>
      <c r="AK682" s="31" t="s">
        <v>6742</v>
      </c>
      <c r="AL682" s="31">
        <v>38507</v>
      </c>
      <c r="AM682" s="31" t="s">
        <v>4052</v>
      </c>
      <c r="AN682" s="31"/>
      <c r="AO682" s="31"/>
      <c r="AP682" s="31" t="s">
        <v>33020</v>
      </c>
      <c r="AQ682" s="31" t="s">
        <v>19167</v>
      </c>
      <c r="AR682" s="31" t="s">
        <v>34148</v>
      </c>
      <c r="AS682" s="31" t="s">
        <v>34148</v>
      </c>
      <c r="AT682" s="31" t="str">
        <f>_xlfn.IFNA(VLOOKUP(D682,'[1]5. 1 Mei 2022'!$C$7:$F$60,4,FALSE),"")</f>
        <v/>
      </c>
      <c r="AU682" s="31"/>
      <c r="AV682" s="31" t="s">
        <v>20018</v>
      </c>
      <c r="AW682" s="31" t="s">
        <v>19167</v>
      </c>
      <c r="AX682" s="29">
        <f t="shared" si="103"/>
        <v>44851</v>
      </c>
      <c r="AY682" s="31" t="s">
        <v>26344</v>
      </c>
      <c r="AZ682" s="31" t="s">
        <v>11388</v>
      </c>
      <c r="BA682" s="30" t="s">
        <v>33020</v>
      </c>
      <c r="BB682" s="31" t="s">
        <v>8104</v>
      </c>
      <c r="BC682" s="31"/>
      <c r="BD682" s="31" t="s">
        <v>12244</v>
      </c>
      <c r="BE682" s="31" t="s">
        <v>7968</v>
      </c>
      <c r="BF682" s="31" t="s">
        <v>20018</v>
      </c>
      <c r="BG682" s="31"/>
      <c r="BH682" s="31"/>
      <c r="BI682" s="31"/>
      <c r="BJ682" s="31">
        <v>0</v>
      </c>
      <c r="BK682" s="31" t="str">
        <f t="shared" si="95"/>
        <v>II/c</v>
      </c>
      <c r="BL682" s="31"/>
      <c r="BM682" s="31"/>
      <c r="BN682" s="31"/>
      <c r="BO682" s="31"/>
      <c r="BP682" s="31" t="s">
        <v>1498</v>
      </c>
      <c r="BQ682" s="31"/>
      <c r="BR682" s="31"/>
      <c r="BS682" s="31"/>
      <c r="BT682" s="31"/>
      <c r="BU682" s="31"/>
      <c r="BV682" s="31" t="s">
        <v>6736</v>
      </c>
      <c r="BW682" s="31">
        <f t="shared" ca="1" si="101"/>
        <v>17</v>
      </c>
      <c r="BX682" s="78">
        <f t="shared" ca="1" si="102"/>
        <v>3</v>
      </c>
      <c r="BY682" s="31" t="s">
        <v>3738</v>
      </c>
      <c r="BZ682" s="31"/>
      <c r="CA682" s="31" t="s">
        <v>2483</v>
      </c>
      <c r="CB682" s="31" t="s">
        <v>2519</v>
      </c>
      <c r="CC682" s="31">
        <v>1</v>
      </c>
      <c r="CD682" s="31">
        <v>1</v>
      </c>
      <c r="CE682" s="31" t="s">
        <v>20085</v>
      </c>
      <c r="CF682" s="31"/>
      <c r="CG682" s="31"/>
      <c r="CH682" s="31"/>
      <c r="CI682" s="31"/>
      <c r="CJ682" s="31"/>
      <c r="CK682" s="31"/>
      <c r="CL682" s="31"/>
      <c r="CM682" s="31"/>
      <c r="CN682" s="31"/>
      <c r="CO682" s="31"/>
      <c r="CP682" s="31"/>
      <c r="CQ682" s="31"/>
      <c r="CR682" s="31">
        <v>1355</v>
      </c>
      <c r="CS682" s="31" t="s">
        <v>10085</v>
      </c>
      <c r="CT682" s="31" t="s">
        <v>10086</v>
      </c>
      <c r="CU682" s="31">
        <v>41563</v>
      </c>
      <c r="CV682" s="31" t="s">
        <v>15768</v>
      </c>
      <c r="CW682" s="31" t="s">
        <v>11151</v>
      </c>
      <c r="CX682" s="31" t="s">
        <v>2261</v>
      </c>
      <c r="CY682" s="31"/>
      <c r="CZ682" s="31"/>
      <c r="DA682" s="31"/>
      <c r="DB682" s="31"/>
      <c r="DC682" s="31"/>
      <c r="DD682" s="31"/>
      <c r="DE682" s="31"/>
      <c r="DF682" s="31"/>
      <c r="DG682" s="31"/>
      <c r="DH682" s="31"/>
      <c r="DI682" s="31"/>
      <c r="DJ682" s="31"/>
      <c r="DK682" s="31"/>
      <c r="DL682" s="31"/>
      <c r="DM682" s="38" t="s">
        <v>9007</v>
      </c>
      <c r="DN682" s="38"/>
      <c r="DO682" s="35">
        <v>0</v>
      </c>
      <c r="DP682" s="31" t="s">
        <v>12832</v>
      </c>
      <c r="DQ682" s="31" t="s">
        <v>12831</v>
      </c>
      <c r="DR682" s="31"/>
      <c r="DS682" s="31" t="s">
        <v>38551</v>
      </c>
      <c r="DT682" s="31" t="s">
        <v>27985</v>
      </c>
      <c r="DU682" s="31">
        <v>2</v>
      </c>
      <c r="DV682" s="31" t="s">
        <v>32165</v>
      </c>
      <c r="DW682" s="31"/>
      <c r="DX682" s="31"/>
      <c r="DY682" s="31"/>
      <c r="DZ682" s="31"/>
      <c r="EA682" s="31"/>
      <c r="EB682" s="31">
        <v>0</v>
      </c>
      <c r="EC682" s="31" t="s">
        <v>39747</v>
      </c>
      <c r="ED682" s="31" t="s">
        <v>41101</v>
      </c>
      <c r="EE682" s="31"/>
      <c r="EF682" s="31"/>
      <c r="EG682" s="31"/>
      <c r="EH682" s="31"/>
      <c r="EI682" s="31"/>
      <c r="EJ682" s="31"/>
    </row>
    <row r="683" spans="1:140" ht="23.25" customHeight="1">
      <c r="A683" s="25">
        <v>681</v>
      </c>
      <c r="B683" s="30" t="s">
        <v>2280</v>
      </c>
      <c r="C683" s="31" t="s">
        <v>6356</v>
      </c>
      <c r="D683" s="30" t="s">
        <v>17386</v>
      </c>
      <c r="E683" s="30"/>
      <c r="F683" s="30" t="s">
        <v>36262</v>
      </c>
      <c r="G683" s="31">
        <f t="shared" si="97"/>
        <v>58</v>
      </c>
      <c r="H683" s="72">
        <f t="shared" si="98"/>
        <v>51227</v>
      </c>
      <c r="I683" s="30" t="s">
        <v>35056</v>
      </c>
      <c r="J683" s="30" t="s">
        <v>34085</v>
      </c>
      <c r="K683" s="30" t="s">
        <v>34083</v>
      </c>
      <c r="L683" s="31" t="s">
        <v>16726</v>
      </c>
      <c r="M683" s="31" t="s">
        <v>6378</v>
      </c>
      <c r="N683" s="31" t="s">
        <v>7551</v>
      </c>
      <c r="O683" s="31" t="s">
        <v>6326</v>
      </c>
      <c r="P683" s="31" t="s">
        <v>11676</v>
      </c>
      <c r="Q683" s="31"/>
      <c r="R683" s="31"/>
      <c r="S683" s="31"/>
      <c r="T683" s="31"/>
      <c r="U683" s="31" t="s">
        <v>3275</v>
      </c>
      <c r="V683" s="31"/>
      <c r="W683" s="31" t="s">
        <v>6910</v>
      </c>
      <c r="X683" s="31" t="s">
        <v>3276</v>
      </c>
      <c r="Y683" s="31" t="e">
        <f t="shared" ca="1" si="99"/>
        <v>#VALUE!</v>
      </c>
      <c r="Z683" s="31" t="e">
        <f t="shared" ca="1" si="100"/>
        <v>#VALUE!</v>
      </c>
      <c r="AA683" s="31"/>
      <c r="AB683" s="31" t="s">
        <v>5131</v>
      </c>
      <c r="AC683" s="31" t="s">
        <v>34153</v>
      </c>
      <c r="AD683" s="31" t="s">
        <v>34194</v>
      </c>
      <c r="AE683" s="31"/>
      <c r="AF683" s="31" t="s">
        <v>24700</v>
      </c>
      <c r="AG683" s="31" t="s">
        <v>7895</v>
      </c>
      <c r="AH683" s="31" t="s">
        <v>7895</v>
      </c>
      <c r="AI683" s="31" t="s">
        <v>40277</v>
      </c>
      <c r="AJ683" s="31">
        <v>3413</v>
      </c>
      <c r="AK683" s="31" t="s">
        <v>1074</v>
      </c>
      <c r="AL683" s="31">
        <v>37061</v>
      </c>
      <c r="AM683" s="31" t="s">
        <v>1075</v>
      </c>
      <c r="AN683" s="31"/>
      <c r="AO683" s="31"/>
      <c r="AP683" s="31" t="s">
        <v>3619</v>
      </c>
      <c r="AQ683" s="31" t="s">
        <v>11744</v>
      </c>
      <c r="AR683" s="31" t="s">
        <v>34148</v>
      </c>
      <c r="AS683" s="31" t="s">
        <v>34148</v>
      </c>
      <c r="AT683" s="31" t="str">
        <f>_xlfn.IFNA(VLOOKUP(D683,'[1]5. 1 Mei 2022'!$C$7:$F$60,4,FALSE),"")</f>
        <v/>
      </c>
      <c r="AU683" s="31"/>
      <c r="AV683" s="31" t="s">
        <v>6987</v>
      </c>
      <c r="AW683" s="31" t="s">
        <v>11744</v>
      </c>
      <c r="AX683" s="29">
        <f t="shared" si="103"/>
        <v>44151</v>
      </c>
      <c r="AY683" s="31" t="s">
        <v>26346</v>
      </c>
      <c r="AZ683" s="31" t="s">
        <v>225</v>
      </c>
      <c r="BA683" s="30" t="s">
        <v>3619</v>
      </c>
      <c r="BB683" s="31"/>
      <c r="BC683" s="31"/>
      <c r="BD683" s="31" t="s">
        <v>30229</v>
      </c>
      <c r="BE683" s="31" t="s">
        <v>7968</v>
      </c>
      <c r="BF683" s="31" t="s">
        <v>4645</v>
      </c>
      <c r="BG683" s="31"/>
      <c r="BH683" s="31"/>
      <c r="BI683" s="31"/>
      <c r="BJ683" s="31">
        <v>0</v>
      </c>
      <c r="BK683" s="31" t="str">
        <f t="shared" si="95"/>
        <v>II/a</v>
      </c>
      <c r="BL683" s="31"/>
      <c r="BM683" s="31"/>
      <c r="BN683" s="31"/>
      <c r="BO683" s="31" t="s">
        <v>5249</v>
      </c>
      <c r="BP683" s="31" t="s">
        <v>1498</v>
      </c>
      <c r="BQ683" s="31"/>
      <c r="BR683" s="31"/>
      <c r="BS683" s="31"/>
      <c r="BT683" s="31"/>
      <c r="BU683" s="31"/>
      <c r="BV683" s="31" t="s">
        <v>1693</v>
      </c>
      <c r="BW683" s="31">
        <f t="shared" ca="1" si="101"/>
        <v>16</v>
      </c>
      <c r="BX683" s="78">
        <f t="shared" ca="1" si="102"/>
        <v>3</v>
      </c>
      <c r="BY683" s="31" t="s">
        <v>11676</v>
      </c>
      <c r="BZ683" s="31"/>
      <c r="CA683" s="31" t="s">
        <v>2483</v>
      </c>
      <c r="CB683" s="31" t="s">
        <v>2406</v>
      </c>
      <c r="CC683" s="31" t="s">
        <v>1498</v>
      </c>
      <c r="CD683" s="31" t="s">
        <v>1498</v>
      </c>
      <c r="CE683" s="31" t="s">
        <v>20085</v>
      </c>
      <c r="CF683" s="31"/>
      <c r="CG683" s="31"/>
      <c r="CH683" s="31"/>
      <c r="CI683" s="31"/>
      <c r="CJ683" s="31"/>
      <c r="CK683" s="31"/>
      <c r="CL683" s="31"/>
      <c r="CM683" s="31"/>
      <c r="CN683" s="31"/>
      <c r="CO683" s="31"/>
      <c r="CP683" s="31"/>
      <c r="CQ683" s="31"/>
      <c r="CR683" s="31">
        <v>4128</v>
      </c>
      <c r="CS683" s="31"/>
      <c r="CT683" s="31"/>
      <c r="CU683" s="31"/>
      <c r="CV683" s="31" t="s">
        <v>19090</v>
      </c>
      <c r="CW683" s="31" t="s">
        <v>19091</v>
      </c>
      <c r="CX683" s="31" t="s">
        <v>19002</v>
      </c>
      <c r="CY683" s="31"/>
      <c r="CZ683" s="31"/>
      <c r="DA683" s="31"/>
      <c r="DB683" s="31"/>
      <c r="DC683" s="31"/>
      <c r="DD683" s="31"/>
      <c r="DE683" s="31"/>
      <c r="DF683" s="31"/>
      <c r="DG683" s="31"/>
      <c r="DH683" s="31"/>
      <c r="DI683" s="31"/>
      <c r="DJ683" s="31"/>
      <c r="DK683" s="31"/>
      <c r="DL683" s="31"/>
      <c r="DM683" s="38" t="s">
        <v>9987</v>
      </c>
      <c r="DN683" s="38"/>
      <c r="DO683" s="35" t="s">
        <v>10798</v>
      </c>
      <c r="DP683" s="31" t="s">
        <v>10987</v>
      </c>
      <c r="DQ683" s="31" t="s">
        <v>6591</v>
      </c>
      <c r="DR683" s="31"/>
      <c r="DS683" s="31" t="s">
        <v>27620</v>
      </c>
      <c r="DT683" s="31" t="s">
        <v>37599</v>
      </c>
      <c r="DU683" s="31">
        <v>3</v>
      </c>
      <c r="DV683" s="31" t="s">
        <v>32167</v>
      </c>
      <c r="DW683" s="31"/>
      <c r="DX683" s="31"/>
      <c r="DY683" s="31"/>
      <c r="DZ683" s="31"/>
      <c r="EA683" s="31"/>
      <c r="EB683" s="31">
        <v>0</v>
      </c>
      <c r="EC683" s="31" t="s">
        <v>39747</v>
      </c>
      <c r="ED683" s="31" t="s">
        <v>41101</v>
      </c>
      <c r="EE683" s="31"/>
      <c r="EF683" s="31"/>
      <c r="EG683" s="31"/>
      <c r="EH683" s="31"/>
      <c r="EI683" s="31"/>
      <c r="EJ683" s="31"/>
    </row>
    <row r="684" spans="1:140" ht="23.25" customHeight="1">
      <c r="A684" s="25">
        <v>682</v>
      </c>
      <c r="B684" s="30" t="s">
        <v>16521</v>
      </c>
      <c r="C684" s="31" t="s">
        <v>15873</v>
      </c>
      <c r="D684" s="30" t="s">
        <v>26236</v>
      </c>
      <c r="E684" s="30"/>
      <c r="F684" s="30" t="s">
        <v>36262</v>
      </c>
      <c r="G684" s="31">
        <f t="shared" si="97"/>
        <v>58</v>
      </c>
      <c r="H684" s="72">
        <f t="shared" si="98"/>
        <v>54575</v>
      </c>
      <c r="I684" s="30" t="s">
        <v>35057</v>
      </c>
      <c r="J684" s="30" t="s">
        <v>34085</v>
      </c>
      <c r="K684" s="30" t="s">
        <v>34083</v>
      </c>
      <c r="L684" s="31" t="s">
        <v>16726</v>
      </c>
      <c r="M684" s="31" t="s">
        <v>6378</v>
      </c>
      <c r="N684" s="31" t="s">
        <v>5865</v>
      </c>
      <c r="O684" s="31" t="s">
        <v>5117</v>
      </c>
      <c r="P684" s="31" t="s">
        <v>25993</v>
      </c>
      <c r="Q684" s="31"/>
      <c r="R684" s="31"/>
      <c r="S684" s="31"/>
      <c r="T684" s="31"/>
      <c r="U684" s="31" t="s">
        <v>16331</v>
      </c>
      <c r="V684" s="31"/>
      <c r="W684" s="31" t="s">
        <v>4452</v>
      </c>
      <c r="X684" s="31" t="s">
        <v>16020</v>
      </c>
      <c r="Y684" s="31" t="e">
        <f t="shared" ca="1" si="99"/>
        <v>#VALUE!</v>
      </c>
      <c r="Z684" s="31" t="e">
        <f t="shared" ca="1" si="100"/>
        <v>#VALUE!</v>
      </c>
      <c r="AA684" s="31"/>
      <c r="AB684" s="31" t="s">
        <v>11144</v>
      </c>
      <c r="AC684" s="31" t="s">
        <v>34145</v>
      </c>
      <c r="AD684" s="31" t="s">
        <v>34145</v>
      </c>
      <c r="AE684" s="31"/>
      <c r="AF684" s="31" t="s">
        <v>24701</v>
      </c>
      <c r="AG684" s="31" t="s">
        <v>4322</v>
      </c>
      <c r="AH684" s="31" t="s">
        <v>4322</v>
      </c>
      <c r="AI684" s="31" t="s">
        <v>908</v>
      </c>
      <c r="AJ684" s="31" t="s">
        <v>16176</v>
      </c>
      <c r="AK684" s="31" t="s">
        <v>16177</v>
      </c>
      <c r="AL684" s="31" t="s">
        <v>15428</v>
      </c>
      <c r="AM684" s="31" t="s">
        <v>3754</v>
      </c>
      <c r="AN684" s="31"/>
      <c r="AO684" s="31"/>
      <c r="AP684" s="31" t="s">
        <v>33003</v>
      </c>
      <c r="AQ684" s="31" t="s">
        <v>23514</v>
      </c>
      <c r="AR684" s="31" t="s">
        <v>34145</v>
      </c>
      <c r="AS684" s="31" t="s">
        <v>34145</v>
      </c>
      <c r="AT684" s="31" t="str">
        <f>_xlfn.IFNA(VLOOKUP(D684,'[1]5. 1 Mei 2022'!$C$7:$F$60,4,FALSE),"")</f>
        <v/>
      </c>
      <c r="AU684" s="31"/>
      <c r="AV684" s="31" t="s">
        <v>20032</v>
      </c>
      <c r="AW684" s="31" t="s">
        <v>20009</v>
      </c>
      <c r="AX684" s="29">
        <f t="shared" si="103"/>
        <v>46432</v>
      </c>
      <c r="AY684" s="31" t="s">
        <v>26346</v>
      </c>
      <c r="AZ684" s="31" t="s">
        <v>33005</v>
      </c>
      <c r="BA684" s="30" t="s">
        <v>33003</v>
      </c>
      <c r="BB684" s="31" t="s">
        <v>22916</v>
      </c>
      <c r="BC684" s="31"/>
      <c r="BD684" s="31" t="s">
        <v>7980</v>
      </c>
      <c r="BE684" s="31" t="s">
        <v>7969</v>
      </c>
      <c r="BF684" s="31" t="s">
        <v>20032</v>
      </c>
      <c r="BG684" s="31"/>
      <c r="BH684" s="31"/>
      <c r="BI684" s="31"/>
      <c r="BJ684" s="31">
        <v>0</v>
      </c>
      <c r="BK684" s="31" t="str">
        <f t="shared" si="95"/>
        <v>II/c</v>
      </c>
      <c r="BL684" s="31"/>
      <c r="BM684" s="31"/>
      <c r="BN684" s="31"/>
      <c r="BO684" s="31"/>
      <c r="BP684" s="31"/>
      <c r="BQ684" s="31"/>
      <c r="BR684" s="31"/>
      <c r="BS684" s="31"/>
      <c r="BT684" s="31"/>
      <c r="BU684" s="31"/>
      <c r="BV684" s="31" t="s">
        <v>15624</v>
      </c>
      <c r="BW684" s="31">
        <f t="shared" ca="1" si="101"/>
        <v>8</v>
      </c>
      <c r="BX684" s="78">
        <f t="shared" ca="1" si="102"/>
        <v>2</v>
      </c>
      <c r="BY684" s="31" t="s">
        <v>25993</v>
      </c>
      <c r="BZ684" s="31"/>
      <c r="CA684" s="31" t="s">
        <v>2483</v>
      </c>
      <c r="CB684" s="31" t="s">
        <v>2406</v>
      </c>
      <c r="CC684" s="31"/>
      <c r="CD684" s="31"/>
      <c r="CE684" s="31" t="s">
        <v>20085</v>
      </c>
      <c r="CF684" s="31"/>
      <c r="CG684" s="31"/>
      <c r="CH684" s="31"/>
      <c r="CI684" s="31"/>
      <c r="CJ684" s="31"/>
      <c r="CK684" s="31"/>
      <c r="CL684" s="31" t="s">
        <v>28518</v>
      </c>
      <c r="CM684" s="31" t="s">
        <v>28519</v>
      </c>
      <c r="CN684" s="31">
        <v>123</v>
      </c>
      <c r="CO684" s="31" t="s">
        <v>28758</v>
      </c>
      <c r="CP684" s="31" t="s">
        <v>28519</v>
      </c>
      <c r="CQ684" s="31">
        <v>123</v>
      </c>
      <c r="CR684" s="31">
        <v>4913</v>
      </c>
      <c r="CS684" s="31" t="s">
        <v>16389</v>
      </c>
      <c r="CT684" s="31" t="s">
        <v>16390</v>
      </c>
      <c r="CU684" s="31" t="s">
        <v>16391</v>
      </c>
      <c r="CV684" s="31" t="s">
        <v>16173</v>
      </c>
      <c r="CW684" s="31" t="s">
        <v>11177</v>
      </c>
      <c r="CX684" s="31" t="s">
        <v>12359</v>
      </c>
      <c r="CY684" s="31"/>
      <c r="CZ684" s="31"/>
      <c r="DA684" s="31"/>
      <c r="DB684" s="31" t="s">
        <v>11355</v>
      </c>
      <c r="DC684" s="31" t="s">
        <v>18668</v>
      </c>
      <c r="DD684" s="31" t="s">
        <v>18474</v>
      </c>
      <c r="DE684" s="31"/>
      <c r="DF684" s="31"/>
      <c r="DG684" s="31"/>
      <c r="DH684" s="31"/>
      <c r="DI684" s="31" t="s">
        <v>18571</v>
      </c>
      <c r="DJ684" s="31" t="s">
        <v>18572</v>
      </c>
      <c r="DK684" s="31" t="s">
        <v>25645</v>
      </c>
      <c r="DL684" s="31" t="s">
        <v>13888</v>
      </c>
      <c r="DM684" s="38" t="s">
        <v>16178</v>
      </c>
      <c r="DN684" s="38"/>
      <c r="DO684" s="35"/>
      <c r="DP684" s="31" t="s">
        <v>16174</v>
      </c>
      <c r="DQ684" s="31" t="s">
        <v>16175</v>
      </c>
      <c r="DR684" s="31"/>
      <c r="DS684" s="31" t="s">
        <v>27781</v>
      </c>
      <c r="DT684" s="31" t="s">
        <v>37600</v>
      </c>
      <c r="DU684" s="31">
        <v>2</v>
      </c>
      <c r="DV684" s="31" t="s">
        <v>32165</v>
      </c>
      <c r="DW684" s="31" t="s">
        <v>7980</v>
      </c>
      <c r="DX684" s="31" t="s">
        <v>7980</v>
      </c>
      <c r="DY684" s="31" t="s">
        <v>28877</v>
      </c>
      <c r="DZ684" s="31" t="s">
        <v>18545</v>
      </c>
      <c r="EA684" s="31"/>
      <c r="EB684" s="31">
        <v>0</v>
      </c>
      <c r="EC684" s="31" t="s">
        <v>40168</v>
      </c>
      <c r="ED684" s="31" t="s">
        <v>41101</v>
      </c>
      <c r="EE684" s="31"/>
      <c r="EF684" s="31"/>
      <c r="EG684" s="31"/>
      <c r="EH684" s="31"/>
      <c r="EI684" s="31"/>
      <c r="EJ684" s="31"/>
    </row>
    <row r="685" spans="1:140" ht="23.25" customHeight="1">
      <c r="A685" s="25">
        <v>683</v>
      </c>
      <c r="B685" s="30" t="s">
        <v>2281</v>
      </c>
      <c r="C685" s="31">
        <v>140311240</v>
      </c>
      <c r="D685" s="30" t="s">
        <v>1647</v>
      </c>
      <c r="E685" s="30"/>
      <c r="F685" s="30" t="s">
        <v>36262</v>
      </c>
      <c r="G685" s="31">
        <f t="shared" si="97"/>
        <v>58</v>
      </c>
      <c r="H685" s="72">
        <f t="shared" si="98"/>
        <v>48245</v>
      </c>
      <c r="I685" s="30"/>
      <c r="J685" s="30" t="s">
        <v>34084</v>
      </c>
      <c r="K685" s="30" t="s">
        <v>4318</v>
      </c>
      <c r="L685" s="31" t="s">
        <v>4318</v>
      </c>
      <c r="M685" s="31" t="s">
        <v>3186</v>
      </c>
      <c r="N685" s="31" t="s">
        <v>3311</v>
      </c>
      <c r="O685" s="31" t="s">
        <v>2534</v>
      </c>
      <c r="P685" s="31" t="s">
        <v>12285</v>
      </c>
      <c r="Q685" s="31"/>
      <c r="R685" s="31">
        <v>18</v>
      </c>
      <c r="S685" s="31">
        <v>0</v>
      </c>
      <c r="T685" s="31"/>
      <c r="U685" s="31">
        <v>311</v>
      </c>
      <c r="V685" s="31"/>
      <c r="W685" s="31" t="s">
        <v>5689</v>
      </c>
      <c r="X685" s="31" t="s">
        <v>7709</v>
      </c>
      <c r="Y685" s="31" t="e">
        <f t="shared" ca="1" si="99"/>
        <v>#VALUE!</v>
      </c>
      <c r="Z685" s="31" t="e">
        <f t="shared" ca="1" si="100"/>
        <v>#VALUE!</v>
      </c>
      <c r="AA685" s="31"/>
      <c r="AB685" s="31" t="s">
        <v>6770</v>
      </c>
      <c r="AC685" s="31" t="s">
        <v>34153</v>
      </c>
      <c r="AD685" s="31" t="s">
        <v>34194</v>
      </c>
      <c r="AE685" s="31"/>
      <c r="AF685" s="31" t="s">
        <v>24700</v>
      </c>
      <c r="AG685" s="31" t="s">
        <v>7895</v>
      </c>
      <c r="AH685" s="31" t="s">
        <v>7895</v>
      </c>
      <c r="AI685" s="31" t="s">
        <v>40277</v>
      </c>
      <c r="AJ685" s="31">
        <v>90911019</v>
      </c>
      <c r="AK685" s="31" t="s">
        <v>6584</v>
      </c>
      <c r="AL685" s="31">
        <v>34118</v>
      </c>
      <c r="AM685" s="31" t="s">
        <v>6585</v>
      </c>
      <c r="AN685" s="31"/>
      <c r="AO685" s="31"/>
      <c r="AP685" s="31" t="s">
        <v>4435</v>
      </c>
      <c r="AQ685" s="31" t="s">
        <v>8110</v>
      </c>
      <c r="AR685" s="31" t="s">
        <v>34148</v>
      </c>
      <c r="AS685" s="31" t="s">
        <v>34148</v>
      </c>
      <c r="AT685" s="31" t="str">
        <f>_xlfn.IFNA(VLOOKUP(D685,'[1]5. 1 Mei 2022'!$C$7:$F$60,4,FALSE),"")</f>
        <v/>
      </c>
      <c r="AU685" s="31"/>
      <c r="AV685" s="31" t="s">
        <v>6186</v>
      </c>
      <c r="AW685" s="31" t="s">
        <v>8110</v>
      </c>
      <c r="AX685" s="29">
        <f t="shared" si="103"/>
        <v>43602</v>
      </c>
      <c r="AY685" s="31" t="s">
        <v>26346</v>
      </c>
      <c r="AZ685" s="31" t="s">
        <v>528</v>
      </c>
      <c r="BA685" s="30" t="s">
        <v>4435</v>
      </c>
      <c r="BB685" s="31"/>
      <c r="BC685" s="31"/>
      <c r="BD685" s="31" t="s">
        <v>21142</v>
      </c>
      <c r="BE685" s="31" t="s">
        <v>7968</v>
      </c>
      <c r="BF685" s="31" t="s">
        <v>5449</v>
      </c>
      <c r="BG685" s="31"/>
      <c r="BH685" s="31"/>
      <c r="BI685" s="31"/>
      <c r="BJ685" s="31" t="s">
        <v>5449</v>
      </c>
      <c r="BK685" s="31" t="str">
        <f t="shared" si="95"/>
        <v>III/b</v>
      </c>
      <c r="BL685" s="31" t="s">
        <v>8078</v>
      </c>
      <c r="BM685" s="31"/>
      <c r="BN685" s="31"/>
      <c r="BO685" s="31"/>
      <c r="BP685" s="31" t="s">
        <v>1498</v>
      </c>
      <c r="BQ685" s="31"/>
      <c r="BR685" s="31"/>
      <c r="BS685" s="31"/>
      <c r="BT685" s="31" t="s">
        <v>6929</v>
      </c>
      <c r="BU685" s="31"/>
      <c r="BV685" s="31" t="s">
        <v>910</v>
      </c>
      <c r="BW685" s="31">
        <f t="shared" ca="1" si="101"/>
        <v>28</v>
      </c>
      <c r="BX685" s="78">
        <f t="shared" ca="1" si="102"/>
        <v>3</v>
      </c>
      <c r="BY685" s="31"/>
      <c r="BZ685" s="31"/>
      <c r="CA685" s="31" t="s">
        <v>2483</v>
      </c>
      <c r="CB685" s="31" t="s">
        <v>2519</v>
      </c>
      <c r="CC685" s="31">
        <v>2</v>
      </c>
      <c r="CD685" s="31">
        <v>1</v>
      </c>
      <c r="CE685" s="31" t="s">
        <v>20085</v>
      </c>
      <c r="CF685" s="31"/>
      <c r="CG685" s="31"/>
      <c r="CH685" s="31" t="s">
        <v>5878</v>
      </c>
      <c r="CI685" s="31"/>
      <c r="CJ685" s="31"/>
      <c r="CK685" s="31"/>
      <c r="CL685" s="31"/>
      <c r="CM685" s="31"/>
      <c r="CN685" s="31"/>
      <c r="CO685" s="31"/>
      <c r="CP685" s="31"/>
      <c r="CQ685" s="31"/>
      <c r="CR685" s="31">
        <v>6001</v>
      </c>
      <c r="CS685" s="31"/>
      <c r="CT685" s="31"/>
      <c r="CU685" s="31"/>
      <c r="CV685" s="31"/>
      <c r="CW685" s="31"/>
      <c r="CX685" s="31"/>
      <c r="CY685" s="31"/>
      <c r="CZ685" s="31"/>
      <c r="DA685" s="31"/>
      <c r="DB685" s="31"/>
      <c r="DC685" s="31"/>
      <c r="DD685" s="31"/>
      <c r="DE685" s="31"/>
      <c r="DF685" s="31"/>
      <c r="DG685" s="31"/>
      <c r="DH685" s="31"/>
      <c r="DI685" s="31"/>
      <c r="DJ685" s="31"/>
      <c r="DK685" s="31"/>
      <c r="DL685" s="31"/>
      <c r="DM685" s="38" t="s">
        <v>10029</v>
      </c>
      <c r="DN685" s="38"/>
      <c r="DO685" s="35">
        <v>0</v>
      </c>
      <c r="DP685" s="31" t="s">
        <v>14644</v>
      </c>
      <c r="DQ685" s="31" t="s">
        <v>14645</v>
      </c>
      <c r="DR685" s="31"/>
      <c r="DS685" s="31" t="s">
        <v>38552</v>
      </c>
      <c r="DT685" s="31" t="s">
        <v>37601</v>
      </c>
      <c r="DU685" s="31">
        <v>2</v>
      </c>
      <c r="DV685" s="31" t="s">
        <v>32165</v>
      </c>
      <c r="DW685" s="31"/>
      <c r="DX685" s="31"/>
      <c r="DY685" s="31"/>
      <c r="DZ685" s="31"/>
      <c r="EA685" s="31"/>
      <c r="EB685" s="31">
        <v>0</v>
      </c>
      <c r="EC685" s="31" t="s">
        <v>39747</v>
      </c>
      <c r="ED685" s="31" t="s">
        <v>41101</v>
      </c>
      <c r="EE685" s="31"/>
      <c r="EF685" s="31"/>
      <c r="EG685" s="31"/>
      <c r="EH685" s="31"/>
      <c r="EI685" s="31"/>
      <c r="EJ685" s="31"/>
    </row>
    <row r="686" spans="1:140" ht="23.25" customHeight="1">
      <c r="A686" s="25">
        <v>684</v>
      </c>
      <c r="B686" s="30" t="s">
        <v>21460</v>
      </c>
      <c r="C686" s="31" t="s">
        <v>6220</v>
      </c>
      <c r="D686" s="30" t="s">
        <v>21494</v>
      </c>
      <c r="E686" s="30"/>
      <c r="F686" s="30" t="s">
        <v>36262</v>
      </c>
      <c r="G686" s="31">
        <f t="shared" si="97"/>
        <v>58</v>
      </c>
      <c r="H686" s="72">
        <f t="shared" si="98"/>
        <v>56309</v>
      </c>
      <c r="I686" s="30" t="s">
        <v>35058</v>
      </c>
      <c r="J686" s="30" t="s">
        <v>34085</v>
      </c>
      <c r="K686" s="30" t="s">
        <v>34082</v>
      </c>
      <c r="L686" s="31" t="s">
        <v>6220</v>
      </c>
      <c r="M686" s="31" t="s">
        <v>3186</v>
      </c>
      <c r="N686" s="31" t="s">
        <v>5865</v>
      </c>
      <c r="O686" s="31" t="s">
        <v>5117</v>
      </c>
      <c r="P686" s="52" t="s">
        <v>35984</v>
      </c>
      <c r="Q686" s="31" t="s">
        <v>41025</v>
      </c>
      <c r="R686" s="31"/>
      <c r="S686" s="31"/>
      <c r="T686" s="52" t="s">
        <v>32516</v>
      </c>
      <c r="U686" s="31" t="s">
        <v>23403</v>
      </c>
      <c r="V686" s="31"/>
      <c r="W686" s="31" t="s">
        <v>6910</v>
      </c>
      <c r="X686" s="31" t="s">
        <v>21575</v>
      </c>
      <c r="Y686" s="31" t="e">
        <f t="shared" ca="1" si="99"/>
        <v>#VALUE!</v>
      </c>
      <c r="Z686" s="31" t="e">
        <f t="shared" ca="1" si="100"/>
        <v>#VALUE!</v>
      </c>
      <c r="AA686" s="31"/>
      <c r="AB686" s="31" t="s">
        <v>11144</v>
      </c>
      <c r="AC686" s="31" t="s">
        <v>34145</v>
      </c>
      <c r="AD686" s="31" t="s">
        <v>34145</v>
      </c>
      <c r="AE686" s="31"/>
      <c r="AF686" s="31" t="s">
        <v>24701</v>
      </c>
      <c r="AG686" s="31" t="s">
        <v>4322</v>
      </c>
      <c r="AH686" s="31" t="s">
        <v>4322</v>
      </c>
      <c r="AI686" s="31" t="s">
        <v>908</v>
      </c>
      <c r="AJ686" s="31" t="s">
        <v>22417</v>
      </c>
      <c r="AK686" s="31" t="s">
        <v>22418</v>
      </c>
      <c r="AL686" s="31" t="s">
        <v>18728</v>
      </c>
      <c r="AM686" s="31" t="s">
        <v>22419</v>
      </c>
      <c r="AN686" s="31"/>
      <c r="AO686" s="31"/>
      <c r="AP686" s="31" t="s">
        <v>33003</v>
      </c>
      <c r="AQ686" s="31" t="s">
        <v>31449</v>
      </c>
      <c r="AR686" s="31" t="s">
        <v>34145</v>
      </c>
      <c r="AS686" s="31" t="s">
        <v>34145</v>
      </c>
      <c r="AT686" s="31" t="str">
        <f>_xlfn.IFNA(VLOOKUP(D686,'[1]5. 1 Mei 2022'!$C$7:$F$60,4,FALSE),"")</f>
        <v/>
      </c>
      <c r="AU686" s="31"/>
      <c r="AV686" s="31" t="s">
        <v>26001</v>
      </c>
      <c r="AW686" s="31" t="s">
        <v>31449</v>
      </c>
      <c r="AX686" s="29">
        <f t="shared" si="103"/>
        <v>46331</v>
      </c>
      <c r="AY686" s="31" t="s">
        <v>26346</v>
      </c>
      <c r="AZ686" s="31" t="s">
        <v>33005</v>
      </c>
      <c r="BA686" s="30" t="s">
        <v>33003</v>
      </c>
      <c r="BB686" s="31" t="s">
        <v>11647</v>
      </c>
      <c r="BC686" s="31"/>
      <c r="BD686" s="31" t="s">
        <v>11423</v>
      </c>
      <c r="BE686" s="31" t="s">
        <v>7969</v>
      </c>
      <c r="BF686" s="31" t="s">
        <v>26001</v>
      </c>
      <c r="BG686" s="31"/>
      <c r="BH686" s="31"/>
      <c r="BI686" s="31"/>
      <c r="BJ686" s="31">
        <v>0</v>
      </c>
      <c r="BK686" s="31" t="str">
        <f t="shared" si="95"/>
        <v>II/c</v>
      </c>
      <c r="BL686" s="31"/>
      <c r="BM686" s="31"/>
      <c r="BN686" s="31"/>
      <c r="BO686" s="31"/>
      <c r="BP686" s="31"/>
      <c r="BQ686" s="31"/>
      <c r="BR686" s="31"/>
      <c r="BS686" s="31"/>
      <c r="BT686" s="31"/>
      <c r="BU686" s="31"/>
      <c r="BV686" s="31" t="s">
        <v>21556</v>
      </c>
      <c r="BW686" s="31">
        <f t="shared" ca="1" si="101"/>
        <v>5</v>
      </c>
      <c r="BX686" s="78">
        <f t="shared" ca="1" si="102"/>
        <v>10</v>
      </c>
      <c r="BY686" s="31"/>
      <c r="BZ686" s="31"/>
      <c r="CA686" s="31" t="s">
        <v>2483</v>
      </c>
      <c r="CB686" s="31" t="s">
        <v>2406</v>
      </c>
      <c r="CC686" s="31"/>
      <c r="CD686" s="31"/>
      <c r="CE686" s="31"/>
      <c r="CF686" s="31"/>
      <c r="CG686" s="31"/>
      <c r="CH686" s="31"/>
      <c r="CI686" s="31"/>
      <c r="CJ686" s="31"/>
      <c r="CK686" s="31"/>
      <c r="CL686" s="31" t="s">
        <v>28541</v>
      </c>
      <c r="CM686" s="31" t="s">
        <v>20944</v>
      </c>
      <c r="CN686" s="31">
        <v>123</v>
      </c>
      <c r="CO686" s="31" t="s">
        <v>28787</v>
      </c>
      <c r="CP686" s="31" t="s">
        <v>20944</v>
      </c>
      <c r="CQ686" s="31">
        <v>123</v>
      </c>
      <c r="CR686" s="31">
        <v>6714</v>
      </c>
      <c r="CS686" s="31" t="s">
        <v>22126</v>
      </c>
      <c r="CT686" s="31"/>
      <c r="CU686" s="31"/>
      <c r="CV686" s="31"/>
      <c r="CW686" s="31"/>
      <c r="CX686" s="31"/>
      <c r="CY686" s="31"/>
      <c r="CZ686" s="31"/>
      <c r="DA686" s="31"/>
      <c r="DB686" s="31"/>
      <c r="DC686" s="31"/>
      <c r="DD686" s="31"/>
      <c r="DE686" s="31"/>
      <c r="DF686" s="31"/>
      <c r="DG686" s="31"/>
      <c r="DH686" s="31"/>
      <c r="DI686" s="31"/>
      <c r="DJ686" s="31"/>
      <c r="DK686" s="31"/>
      <c r="DL686" s="31"/>
      <c r="DM686" s="38" t="s">
        <v>32210</v>
      </c>
      <c r="DN686" s="38"/>
      <c r="DO686" s="35"/>
      <c r="DP686" s="31" t="s">
        <v>22413</v>
      </c>
      <c r="DQ686" s="31" t="s">
        <v>22414</v>
      </c>
      <c r="DR686" s="31"/>
      <c r="DS686" s="31" t="s">
        <v>22415</v>
      </c>
      <c r="DT686" s="31" t="s">
        <v>22416</v>
      </c>
      <c r="DU686" s="31">
        <v>3</v>
      </c>
      <c r="DV686" s="31" t="s">
        <v>32167</v>
      </c>
      <c r="DW686" s="31" t="s">
        <v>11423</v>
      </c>
      <c r="DX686" s="31" t="s">
        <v>11423</v>
      </c>
      <c r="DY686" s="31" t="s">
        <v>31645</v>
      </c>
      <c r="DZ686" s="31" t="s">
        <v>31294</v>
      </c>
      <c r="EA686" s="31"/>
      <c r="EB686" s="31">
        <v>0</v>
      </c>
      <c r="EC686" s="31" t="s">
        <v>40168</v>
      </c>
      <c r="ED686" s="31" t="s">
        <v>41101</v>
      </c>
      <c r="EE686" s="31"/>
      <c r="EF686" s="31"/>
      <c r="EG686" s="31"/>
      <c r="EH686" s="31"/>
      <c r="EI686" s="31"/>
      <c r="EJ686" s="31"/>
    </row>
    <row r="687" spans="1:140" ht="23.25" customHeight="1">
      <c r="A687" s="25">
        <v>685</v>
      </c>
      <c r="B687" s="30" t="s">
        <v>3445</v>
      </c>
      <c r="C687" s="31" t="s">
        <v>2292</v>
      </c>
      <c r="D687" s="30" t="s">
        <v>2292</v>
      </c>
      <c r="E687" s="30"/>
      <c r="F687" s="30" t="s">
        <v>36262</v>
      </c>
      <c r="G687" s="31">
        <f t="shared" si="97"/>
        <v>58</v>
      </c>
      <c r="H687" s="72">
        <f t="shared" si="98"/>
        <v>48030</v>
      </c>
      <c r="I687" s="30"/>
      <c r="J687" s="30" t="s">
        <v>34084</v>
      </c>
      <c r="K687" s="30" t="s">
        <v>4318</v>
      </c>
      <c r="L687" s="31" t="s">
        <v>4318</v>
      </c>
      <c r="M687" s="31" t="s">
        <v>3186</v>
      </c>
      <c r="N687" s="31" t="s">
        <v>5865</v>
      </c>
      <c r="O687" s="31" t="s">
        <v>5117</v>
      </c>
      <c r="P687" s="31" t="s">
        <v>30542</v>
      </c>
      <c r="Q687" s="31"/>
      <c r="R687" s="31">
        <v>23</v>
      </c>
      <c r="S687" s="31">
        <v>0</v>
      </c>
      <c r="T687" s="31"/>
      <c r="U687" s="31">
        <v>1600</v>
      </c>
      <c r="V687" s="31" t="s">
        <v>985</v>
      </c>
      <c r="W687" s="31" t="s">
        <v>5914</v>
      </c>
      <c r="X687" s="31" t="s">
        <v>2508</v>
      </c>
      <c r="Y687" s="31" t="e">
        <f t="shared" ca="1" si="99"/>
        <v>#VALUE!</v>
      </c>
      <c r="Z687" s="31" t="e">
        <f t="shared" ca="1" si="100"/>
        <v>#VALUE!</v>
      </c>
      <c r="AA687" s="31"/>
      <c r="AB687" s="31" t="s">
        <v>6770</v>
      </c>
      <c r="AC687" s="31" t="s">
        <v>34153</v>
      </c>
      <c r="AD687" s="31" t="s">
        <v>34194</v>
      </c>
      <c r="AE687" s="31"/>
      <c r="AF687" s="31" t="s">
        <v>24700</v>
      </c>
      <c r="AG687" s="31" t="s">
        <v>7895</v>
      </c>
      <c r="AH687" s="31" t="s">
        <v>7895</v>
      </c>
      <c r="AI687" s="31" t="s">
        <v>40277</v>
      </c>
      <c r="AJ687" s="31">
        <v>89901014</v>
      </c>
      <c r="AK687" s="31" t="s">
        <v>3810</v>
      </c>
      <c r="AL687" s="31">
        <v>33767</v>
      </c>
      <c r="AM687" s="31" t="s">
        <v>2007</v>
      </c>
      <c r="AN687" s="31"/>
      <c r="AO687" s="31"/>
      <c r="AP687" s="31" t="s">
        <v>4434</v>
      </c>
      <c r="AQ687" s="31" t="s">
        <v>7696</v>
      </c>
      <c r="AR687" s="31" t="s">
        <v>34148</v>
      </c>
      <c r="AS687" s="31" t="s">
        <v>34148</v>
      </c>
      <c r="AT687" s="31" t="str">
        <f>_xlfn.IFNA(VLOOKUP(D687,'[1]5. 1 Mei 2022'!$C$7:$F$60,4,FALSE),"")</f>
        <v/>
      </c>
      <c r="AU687" s="31"/>
      <c r="AV687" s="31" t="s">
        <v>6987</v>
      </c>
      <c r="AW687" s="31" t="s">
        <v>7696</v>
      </c>
      <c r="AX687" s="29">
        <f t="shared" si="103"/>
        <v>44371</v>
      </c>
      <c r="AY687" s="31" t="s">
        <v>26346</v>
      </c>
      <c r="AZ687" s="31" t="s">
        <v>6484</v>
      </c>
      <c r="BA687" s="30" t="s">
        <v>4434</v>
      </c>
      <c r="BB687" s="31" t="s">
        <v>17501</v>
      </c>
      <c r="BC687" s="31"/>
      <c r="BD687" s="31" t="s">
        <v>30229</v>
      </c>
      <c r="BE687" s="31" t="s">
        <v>7968</v>
      </c>
      <c r="BF687" s="31" t="s">
        <v>6987</v>
      </c>
      <c r="BG687" s="31"/>
      <c r="BH687" s="31"/>
      <c r="BI687" s="31"/>
      <c r="BJ687" s="31" t="s">
        <v>23661</v>
      </c>
      <c r="BK687" s="31" t="str">
        <f t="shared" si="95"/>
        <v>II/c</v>
      </c>
      <c r="BL687" s="31" t="s">
        <v>8078</v>
      </c>
      <c r="BM687" s="31"/>
      <c r="BN687" s="31"/>
      <c r="BO687" s="31"/>
      <c r="BP687" s="31" t="s">
        <v>1498</v>
      </c>
      <c r="BQ687" s="31"/>
      <c r="BR687" s="31"/>
      <c r="BS687" s="31"/>
      <c r="BT687" s="31" t="s">
        <v>7564</v>
      </c>
      <c r="BU687" s="31" t="s">
        <v>795</v>
      </c>
      <c r="BV687" s="31" t="s">
        <v>1055</v>
      </c>
      <c r="BW687" s="31">
        <f t="shared" ca="1" si="101"/>
        <v>28</v>
      </c>
      <c r="BX687" s="78">
        <f t="shared" ca="1" si="102"/>
        <v>3</v>
      </c>
      <c r="BY687" s="31"/>
      <c r="BZ687" s="31"/>
      <c r="CA687" s="31" t="s">
        <v>2483</v>
      </c>
      <c r="CB687" s="31" t="s">
        <v>2519</v>
      </c>
      <c r="CC687" s="31" t="s">
        <v>1498</v>
      </c>
      <c r="CD687" s="31">
        <v>1</v>
      </c>
      <c r="CE687" s="31" t="s">
        <v>20085</v>
      </c>
      <c r="CF687" s="31"/>
      <c r="CG687" s="31"/>
      <c r="CH687" s="31"/>
      <c r="CI687" s="31"/>
      <c r="CJ687" s="31"/>
      <c r="CK687" s="31"/>
      <c r="CL687" s="31"/>
      <c r="CM687" s="31"/>
      <c r="CN687" s="31"/>
      <c r="CO687" s="31"/>
      <c r="CP687" s="31"/>
      <c r="CQ687" s="31"/>
      <c r="CR687" s="31">
        <v>3742</v>
      </c>
      <c r="CS687" s="31"/>
      <c r="CT687" s="31"/>
      <c r="CU687" s="31"/>
      <c r="CV687" s="31"/>
      <c r="CW687" s="31"/>
      <c r="CX687" s="31"/>
      <c r="CY687" s="31"/>
      <c r="CZ687" s="31"/>
      <c r="DA687" s="31"/>
      <c r="DB687" s="31"/>
      <c r="DC687" s="31"/>
      <c r="DD687" s="31"/>
      <c r="DE687" s="31"/>
      <c r="DF687" s="31"/>
      <c r="DG687" s="31"/>
      <c r="DH687" s="31"/>
      <c r="DI687" s="31"/>
      <c r="DJ687" s="31"/>
      <c r="DK687" s="31"/>
      <c r="DL687" s="31"/>
      <c r="DM687" s="38" t="s">
        <v>8834</v>
      </c>
      <c r="DN687" s="38"/>
      <c r="DO687" s="35">
        <v>0</v>
      </c>
      <c r="DP687" s="31" t="s">
        <v>19534</v>
      </c>
      <c r="DQ687" s="31" t="s">
        <v>19535</v>
      </c>
      <c r="DR687" s="31"/>
      <c r="DS687" s="31" t="s">
        <v>27579</v>
      </c>
      <c r="DT687" s="31" t="s">
        <v>37602</v>
      </c>
      <c r="DU687" s="31">
        <v>3</v>
      </c>
      <c r="DV687" s="31" t="s">
        <v>32167</v>
      </c>
      <c r="DW687" s="31"/>
      <c r="DX687" s="31"/>
      <c r="DY687" s="31"/>
      <c r="DZ687" s="31"/>
      <c r="EA687" s="31"/>
      <c r="EB687" s="31">
        <v>101262</v>
      </c>
      <c r="EC687" s="31" t="s">
        <v>39747</v>
      </c>
      <c r="ED687" s="31" t="s">
        <v>41101</v>
      </c>
      <c r="EE687" s="31"/>
      <c r="EF687" s="31"/>
      <c r="EG687" s="31"/>
      <c r="EH687" s="31"/>
      <c r="EI687" s="31"/>
      <c r="EJ687" s="31"/>
    </row>
    <row r="688" spans="1:140" ht="23.25" customHeight="1">
      <c r="A688" s="25">
        <v>686</v>
      </c>
      <c r="B688" s="30" t="s">
        <v>24195</v>
      </c>
      <c r="C688" s="31" t="s">
        <v>3678</v>
      </c>
      <c r="D688" s="30" t="s">
        <v>16634</v>
      </c>
      <c r="E688" s="30"/>
      <c r="F688" s="30" t="s">
        <v>36262</v>
      </c>
      <c r="G688" s="31">
        <f t="shared" si="97"/>
        <v>58</v>
      </c>
      <c r="H688" s="72">
        <f t="shared" si="98"/>
        <v>53114</v>
      </c>
      <c r="I688" s="30" t="s">
        <v>35059</v>
      </c>
      <c r="J688" s="30" t="s">
        <v>34085</v>
      </c>
      <c r="K688" s="30" t="s">
        <v>34083</v>
      </c>
      <c r="L688" s="31" t="s">
        <v>16726</v>
      </c>
      <c r="M688" s="31" t="s">
        <v>3186</v>
      </c>
      <c r="N688" s="31" t="s">
        <v>5865</v>
      </c>
      <c r="O688" s="31" t="s">
        <v>5117</v>
      </c>
      <c r="P688" s="31" t="s">
        <v>3738</v>
      </c>
      <c r="Q688" s="31"/>
      <c r="R688" s="31"/>
      <c r="S688" s="31"/>
      <c r="T688" s="31"/>
      <c r="U688" s="31" t="s">
        <v>2353</v>
      </c>
      <c r="V688" s="31"/>
      <c r="W688" s="31" t="s">
        <v>2305</v>
      </c>
      <c r="X688" s="31" t="s">
        <v>5453</v>
      </c>
      <c r="Y688" s="31" t="e">
        <f t="shared" ca="1" si="99"/>
        <v>#VALUE!</v>
      </c>
      <c r="Z688" s="31" t="e">
        <f t="shared" ca="1" si="100"/>
        <v>#VALUE!</v>
      </c>
      <c r="AA688" s="31"/>
      <c r="AB688" s="31" t="s">
        <v>11144</v>
      </c>
      <c r="AC688" s="31" t="s">
        <v>34145</v>
      </c>
      <c r="AD688" s="31" t="s">
        <v>34145</v>
      </c>
      <c r="AE688" s="31"/>
      <c r="AF688" s="31" t="s">
        <v>24701</v>
      </c>
      <c r="AG688" s="31" t="s">
        <v>4322</v>
      </c>
      <c r="AH688" s="31" t="s">
        <v>4322</v>
      </c>
      <c r="AI688" s="31" t="s">
        <v>908</v>
      </c>
      <c r="AJ688" s="31" t="s">
        <v>4692</v>
      </c>
      <c r="AK688" s="31">
        <v>202318</v>
      </c>
      <c r="AL688" s="31" t="s">
        <v>2362</v>
      </c>
      <c r="AM688" s="31" t="s">
        <v>2110</v>
      </c>
      <c r="AN688" s="31"/>
      <c r="AO688" s="31"/>
      <c r="AP688" s="31" t="s">
        <v>18118</v>
      </c>
      <c r="AQ688" s="31" t="s">
        <v>11744</v>
      </c>
      <c r="AR688" s="31" t="s">
        <v>34145</v>
      </c>
      <c r="AS688" s="31" t="s">
        <v>34145</v>
      </c>
      <c r="AT688" s="31" t="str">
        <f>_xlfn.IFNA(VLOOKUP(D688,'[1]5. 1 Mei 2022'!$C$7:$F$60,4,FALSE),"")</f>
        <v/>
      </c>
      <c r="AU688" s="31"/>
      <c r="AV688" s="31" t="s">
        <v>20034</v>
      </c>
      <c r="AW688" s="52" t="s">
        <v>33910</v>
      </c>
      <c r="AX688" s="29">
        <f t="shared" si="103"/>
        <v>46798</v>
      </c>
      <c r="AY688" s="31" t="s">
        <v>26346</v>
      </c>
      <c r="AZ688" s="31" t="s">
        <v>2622</v>
      </c>
      <c r="BA688" s="30" t="s">
        <v>18118</v>
      </c>
      <c r="BB688" s="31" t="s">
        <v>8024</v>
      </c>
      <c r="BC688" s="31"/>
      <c r="BD688" s="31" t="s">
        <v>7980</v>
      </c>
      <c r="BE688" s="31" t="s">
        <v>7969</v>
      </c>
      <c r="BF688" s="31" t="s">
        <v>20034</v>
      </c>
      <c r="BG688" s="31"/>
      <c r="BH688" s="31"/>
      <c r="BI688" s="31"/>
      <c r="BJ688" s="31">
        <v>0</v>
      </c>
      <c r="BK688" s="31" t="str">
        <f t="shared" si="95"/>
        <v>II/c</v>
      </c>
      <c r="BL688" s="31"/>
      <c r="BM688" s="31"/>
      <c r="BN688" s="31"/>
      <c r="BO688" s="31"/>
      <c r="BP688" s="31"/>
      <c r="BQ688" s="31"/>
      <c r="BR688" s="31"/>
      <c r="BS688" s="31"/>
      <c r="BT688" s="31"/>
      <c r="BU688" s="31"/>
      <c r="BV688" s="31" t="s">
        <v>717</v>
      </c>
      <c r="BW688" s="31">
        <f t="shared" ca="1" si="101"/>
        <v>12</v>
      </c>
      <c r="BX688" s="78">
        <f t="shared" ca="1" si="102"/>
        <v>3</v>
      </c>
      <c r="BY688" s="31" t="s">
        <v>3738</v>
      </c>
      <c r="BZ688" s="31"/>
      <c r="CA688" s="31" t="s">
        <v>2483</v>
      </c>
      <c r="CB688" s="31" t="s">
        <v>2406</v>
      </c>
      <c r="CC688" s="31" t="s">
        <v>1498</v>
      </c>
      <c r="CD688" s="31" t="s">
        <v>1498</v>
      </c>
      <c r="CE688" s="31" t="s">
        <v>20085</v>
      </c>
      <c r="CF688" s="31"/>
      <c r="CG688" s="31"/>
      <c r="CH688" s="31"/>
      <c r="CI688" s="31"/>
      <c r="CJ688" s="31"/>
      <c r="CK688" s="31"/>
      <c r="CL688" s="31" t="s">
        <v>23359</v>
      </c>
      <c r="CM688" s="31" t="s">
        <v>21876</v>
      </c>
      <c r="CN688" s="31">
        <v>123</v>
      </c>
      <c r="CO688" s="31" t="s">
        <v>25906</v>
      </c>
      <c r="CP688" s="31" t="s">
        <v>21876</v>
      </c>
      <c r="CQ688" s="31">
        <v>123</v>
      </c>
      <c r="CR688" s="31">
        <v>4553</v>
      </c>
      <c r="CS688" s="31" t="s">
        <v>16053</v>
      </c>
      <c r="CT688" s="31"/>
      <c r="CU688" s="31"/>
      <c r="CV688" s="31" t="s">
        <v>8449</v>
      </c>
      <c r="CW688" s="31" t="s">
        <v>8450</v>
      </c>
      <c r="CX688" s="31" t="s">
        <v>8346</v>
      </c>
      <c r="CY688" s="31"/>
      <c r="CZ688" s="31"/>
      <c r="DA688" s="31"/>
      <c r="DB688" s="31" t="s">
        <v>15747</v>
      </c>
      <c r="DC688" s="31" t="s">
        <v>15756</v>
      </c>
      <c r="DD688" s="31" t="s">
        <v>15746</v>
      </c>
      <c r="DE688" s="31"/>
      <c r="DF688" s="31"/>
      <c r="DG688" s="31"/>
      <c r="DH688" s="31"/>
      <c r="DI688" s="31" t="s">
        <v>24810</v>
      </c>
      <c r="DJ688" s="31" t="s">
        <v>24811</v>
      </c>
      <c r="DK688" s="31"/>
      <c r="DL688" s="31"/>
      <c r="DM688" s="38" t="s">
        <v>10581</v>
      </c>
      <c r="DN688" s="38"/>
      <c r="DO688" s="35" t="s">
        <v>10667</v>
      </c>
      <c r="DP688" s="31" t="s">
        <v>10863</v>
      </c>
      <c r="DQ688" s="31" t="s">
        <v>7718</v>
      </c>
      <c r="DR688" s="31"/>
      <c r="DS688" s="31" t="s">
        <v>26933</v>
      </c>
      <c r="DT688" s="31" t="s">
        <v>37603</v>
      </c>
      <c r="DU688" s="31">
        <v>3</v>
      </c>
      <c r="DV688" s="31" t="s">
        <v>32167</v>
      </c>
      <c r="DW688" s="31" t="s">
        <v>1759</v>
      </c>
      <c r="DX688" s="31" t="s">
        <v>7980</v>
      </c>
      <c r="DY688" s="31" t="s">
        <v>32399</v>
      </c>
      <c r="DZ688" s="31" t="s">
        <v>32398</v>
      </c>
      <c r="EA688" s="31"/>
      <c r="EB688" s="31">
        <v>1054877</v>
      </c>
      <c r="EC688" s="31" t="s">
        <v>40168</v>
      </c>
      <c r="ED688" s="31" t="s">
        <v>41101</v>
      </c>
      <c r="EE688" s="31"/>
      <c r="EF688" s="31"/>
      <c r="EG688" s="31"/>
      <c r="EH688" s="31"/>
      <c r="EI688" s="31"/>
      <c r="EJ688" s="31"/>
    </row>
    <row r="689" spans="1:140" ht="23.25" customHeight="1">
      <c r="A689" s="25">
        <v>687</v>
      </c>
      <c r="B689" s="30" t="s">
        <v>21786</v>
      </c>
      <c r="C689" s="31">
        <v>140371264</v>
      </c>
      <c r="D689" s="30" t="s">
        <v>1346</v>
      </c>
      <c r="E689" s="30"/>
      <c r="F689" s="30" t="s">
        <v>36257</v>
      </c>
      <c r="G689" s="31">
        <f t="shared" si="97"/>
        <v>58</v>
      </c>
      <c r="H689" s="72">
        <f t="shared" si="98"/>
        <v>51136</v>
      </c>
      <c r="I689" s="30"/>
      <c r="J689" s="30" t="s">
        <v>34084</v>
      </c>
      <c r="K689" s="30" t="s">
        <v>4318</v>
      </c>
      <c r="L689" s="31" t="s">
        <v>4318</v>
      </c>
      <c r="M689" s="31" t="s">
        <v>3186</v>
      </c>
      <c r="N689" s="31" t="s">
        <v>5797</v>
      </c>
      <c r="O689" s="31" t="s">
        <v>5271</v>
      </c>
      <c r="P689" s="31" t="s">
        <v>18412</v>
      </c>
      <c r="Q689" s="31"/>
      <c r="R689" s="31">
        <v>14</v>
      </c>
      <c r="S689" s="31">
        <v>0</v>
      </c>
      <c r="T689" s="31"/>
      <c r="U689" s="31">
        <v>233</v>
      </c>
      <c r="V689" s="31" t="s">
        <v>5139</v>
      </c>
      <c r="W689" s="31" t="s">
        <v>6910</v>
      </c>
      <c r="X689" s="31" t="s">
        <v>882</v>
      </c>
      <c r="Y689" s="31" t="e">
        <f t="shared" ca="1" si="99"/>
        <v>#VALUE!</v>
      </c>
      <c r="Z689" s="31" t="e">
        <f t="shared" ca="1" si="100"/>
        <v>#VALUE!</v>
      </c>
      <c r="AA689" s="31"/>
      <c r="AB689" s="31" t="s">
        <v>10496</v>
      </c>
      <c r="AC689" s="31" t="s">
        <v>34146</v>
      </c>
      <c r="AD689" s="31" t="s">
        <v>34146</v>
      </c>
      <c r="AE689" s="31"/>
      <c r="AF689" s="31" t="s">
        <v>14478</v>
      </c>
      <c r="AG689" s="31" t="s">
        <v>4322</v>
      </c>
      <c r="AH689" s="31" t="s">
        <v>4322</v>
      </c>
      <c r="AI689" s="31" t="s">
        <v>5828</v>
      </c>
      <c r="AJ689" s="31" t="s">
        <v>20096</v>
      </c>
      <c r="AK689" s="31" t="s">
        <v>20097</v>
      </c>
      <c r="AL689" s="31" t="s">
        <v>11483</v>
      </c>
      <c r="AM689" s="31" t="s">
        <v>5568</v>
      </c>
      <c r="AN689" s="31"/>
      <c r="AO689" s="31"/>
      <c r="AP689" s="31" t="s">
        <v>18118</v>
      </c>
      <c r="AQ689" s="31" t="s">
        <v>29561</v>
      </c>
      <c r="AR689" s="31" t="s">
        <v>34146</v>
      </c>
      <c r="AS689" s="31" t="s">
        <v>34146</v>
      </c>
      <c r="AT689" s="31" t="str">
        <f>_xlfn.IFNA(VLOOKUP(D689,'[1]5. 1 Mei 2022'!$C$7:$F$60,4,FALSE),"")</f>
        <v/>
      </c>
      <c r="AU689" s="31"/>
      <c r="AV689" s="31" t="s">
        <v>24786</v>
      </c>
      <c r="AW689" s="31" t="s">
        <v>38790</v>
      </c>
      <c r="AX689" s="29" t="e">
        <f t="shared" si="103"/>
        <v>#VALUE!</v>
      </c>
      <c r="AY689" s="31" t="s">
        <v>26346</v>
      </c>
      <c r="AZ689" s="31" t="s">
        <v>2622</v>
      </c>
      <c r="BA689" s="30" t="s">
        <v>18118</v>
      </c>
      <c r="BB689" s="31" t="s">
        <v>24735</v>
      </c>
      <c r="BC689" s="31"/>
      <c r="BD689" s="31" t="s">
        <v>24787</v>
      </c>
      <c r="BE689" s="31" t="s">
        <v>7969</v>
      </c>
      <c r="BF689" s="31" t="s">
        <v>24786</v>
      </c>
      <c r="BG689" s="31" t="s">
        <v>38817</v>
      </c>
      <c r="BH689" s="31"/>
      <c r="BI689" s="31" t="s">
        <v>14478</v>
      </c>
      <c r="BJ689" s="31" t="s">
        <v>20282</v>
      </c>
      <c r="BK689" s="31" t="str">
        <f t="shared" si="95"/>
        <v>III/d</v>
      </c>
      <c r="BL689" s="31" t="s">
        <v>8077</v>
      </c>
      <c r="BM689" s="31"/>
      <c r="BN689" s="31"/>
      <c r="BO689" s="31"/>
      <c r="BP689" s="31" t="s">
        <v>1498</v>
      </c>
      <c r="BQ689" s="31" t="s">
        <v>20282</v>
      </c>
      <c r="BR689" s="31" t="s">
        <v>30292</v>
      </c>
      <c r="BS689" s="31" t="s">
        <v>24041</v>
      </c>
      <c r="BT689" s="31" t="s">
        <v>4277</v>
      </c>
      <c r="BU689" s="31"/>
      <c r="BV689" s="31" t="s">
        <v>2480</v>
      </c>
      <c r="BW689" s="31">
        <f t="shared" ca="1" si="101"/>
        <v>17</v>
      </c>
      <c r="BX689" s="78">
        <f t="shared" ca="1" si="102"/>
        <v>3</v>
      </c>
      <c r="BY689" s="31"/>
      <c r="BZ689" s="31"/>
      <c r="CA689" s="31" t="s">
        <v>2483</v>
      </c>
      <c r="CB689" s="31" t="s">
        <v>2519</v>
      </c>
      <c r="CC689" s="31">
        <v>2</v>
      </c>
      <c r="CD689" s="31">
        <v>1</v>
      </c>
      <c r="CE689" s="31" t="s">
        <v>20085</v>
      </c>
      <c r="CF689" s="31"/>
      <c r="CG689" s="31"/>
      <c r="CH689" s="31"/>
      <c r="CI689" s="31"/>
      <c r="CJ689" s="31"/>
      <c r="CK689" s="31"/>
      <c r="CL689" s="31" t="s">
        <v>38971</v>
      </c>
      <c r="CM689" s="52" t="s">
        <v>38885</v>
      </c>
      <c r="CN689" s="31">
        <v>127</v>
      </c>
      <c r="CO689" s="31" t="s">
        <v>38972</v>
      </c>
      <c r="CP689" s="52" t="s">
        <v>38885</v>
      </c>
      <c r="CQ689" s="31">
        <v>127</v>
      </c>
      <c r="CR689" s="31">
        <v>3223</v>
      </c>
      <c r="CS689" s="31" t="s">
        <v>32108</v>
      </c>
      <c r="CT689" s="31" t="s">
        <v>10233</v>
      </c>
      <c r="CU689" s="31" t="s">
        <v>10234</v>
      </c>
      <c r="CV689" s="31" t="s">
        <v>10339</v>
      </c>
      <c r="CW689" s="31" t="s">
        <v>11150</v>
      </c>
      <c r="CX689" s="31" t="s">
        <v>10322</v>
      </c>
      <c r="CY689" s="31"/>
      <c r="CZ689" s="31"/>
      <c r="DA689" s="31"/>
      <c r="DB689" s="31" t="s">
        <v>11355</v>
      </c>
      <c r="DC689" s="31" t="s">
        <v>16323</v>
      </c>
      <c r="DD689" s="31" t="s">
        <v>16324</v>
      </c>
      <c r="DE689" s="31"/>
      <c r="DF689" s="31"/>
      <c r="DG689" s="31"/>
      <c r="DH689" s="31"/>
      <c r="DI689" s="31" t="s">
        <v>24821</v>
      </c>
      <c r="DJ689" s="31" t="s">
        <v>24811</v>
      </c>
      <c r="DK689" s="31"/>
      <c r="DL689" s="31"/>
      <c r="DM689" s="38" t="s">
        <v>9546</v>
      </c>
      <c r="DN689" s="38"/>
      <c r="DO689" s="35">
        <v>0</v>
      </c>
      <c r="DP689" s="31" t="s">
        <v>31355</v>
      </c>
      <c r="DQ689" s="31" t="s">
        <v>13501</v>
      </c>
      <c r="DR689" s="31" t="s">
        <v>20667</v>
      </c>
      <c r="DS689" s="31" t="s">
        <v>27176</v>
      </c>
      <c r="DT689" s="31" t="s">
        <v>28148</v>
      </c>
      <c r="DU689" s="31">
        <v>3</v>
      </c>
      <c r="DV689" s="31" t="s">
        <v>32167</v>
      </c>
      <c r="DW689" s="31" t="s">
        <v>7997</v>
      </c>
      <c r="DX689" s="31" t="s">
        <v>7997</v>
      </c>
      <c r="DY689" s="31" t="s">
        <v>31643</v>
      </c>
      <c r="DZ689" s="31" t="s">
        <v>31294</v>
      </c>
      <c r="EA689" s="31"/>
      <c r="EB689" s="31">
        <v>219565</v>
      </c>
      <c r="EC689" s="31" t="s">
        <v>40169</v>
      </c>
      <c r="ED689" s="31" t="s">
        <v>41101</v>
      </c>
      <c r="EE689" s="31"/>
      <c r="EF689" s="31"/>
      <c r="EG689" s="31"/>
      <c r="EH689" s="31"/>
      <c r="EI689" s="31"/>
      <c r="EJ689" s="31"/>
    </row>
    <row r="690" spans="1:140" ht="23.25" customHeight="1">
      <c r="A690" s="25">
        <v>688</v>
      </c>
      <c r="B690" s="30" t="s">
        <v>6401</v>
      </c>
      <c r="C690" s="31" t="s">
        <v>7771</v>
      </c>
      <c r="D690" s="30" t="s">
        <v>17312</v>
      </c>
      <c r="E690" s="30"/>
      <c r="F690" s="30" t="s">
        <v>36262</v>
      </c>
      <c r="G690" s="31">
        <f t="shared" si="97"/>
        <v>58</v>
      </c>
      <c r="H690" s="72">
        <f t="shared" si="98"/>
        <v>52688</v>
      </c>
      <c r="I690" s="30" t="s">
        <v>35060</v>
      </c>
      <c r="J690" s="30" t="s">
        <v>34085</v>
      </c>
      <c r="K690" s="30" t="s">
        <v>34083</v>
      </c>
      <c r="L690" s="31" t="s">
        <v>16726</v>
      </c>
      <c r="M690" s="31" t="s">
        <v>3186</v>
      </c>
      <c r="N690" s="31" t="s">
        <v>7551</v>
      </c>
      <c r="O690" s="31" t="s">
        <v>6326</v>
      </c>
      <c r="P690" s="31" t="s">
        <v>11676</v>
      </c>
      <c r="Q690" s="31"/>
      <c r="R690" s="31"/>
      <c r="S690" s="31"/>
      <c r="T690" s="31"/>
      <c r="U690" s="31" t="s">
        <v>3699</v>
      </c>
      <c r="V690" s="31"/>
      <c r="W690" s="31" t="s">
        <v>6910</v>
      </c>
      <c r="X690" s="31" t="s">
        <v>5506</v>
      </c>
      <c r="Y690" s="31" t="e">
        <f t="shared" ca="1" si="99"/>
        <v>#VALUE!</v>
      </c>
      <c r="Z690" s="31" t="e">
        <f t="shared" ca="1" si="100"/>
        <v>#VALUE!</v>
      </c>
      <c r="AA690" s="31"/>
      <c r="AB690" s="31" t="s">
        <v>7308</v>
      </c>
      <c r="AC690" s="31" t="s">
        <v>34147</v>
      </c>
      <c r="AD690" s="31" t="s">
        <v>34147</v>
      </c>
      <c r="AE690" s="31"/>
      <c r="AF690" s="31" t="s">
        <v>24699</v>
      </c>
      <c r="AG690" s="31" t="s">
        <v>5852</v>
      </c>
      <c r="AH690" s="31" t="s">
        <v>5852</v>
      </c>
      <c r="AI690" s="31" t="s">
        <v>40277</v>
      </c>
      <c r="AJ690" s="31" t="s">
        <v>16254</v>
      </c>
      <c r="AK690" s="31" t="s">
        <v>16253</v>
      </c>
      <c r="AL690" s="31" t="s">
        <v>16251</v>
      </c>
      <c r="AM690" s="31" t="s">
        <v>16252</v>
      </c>
      <c r="AN690" s="31"/>
      <c r="AO690" s="31"/>
      <c r="AP690" s="31" t="s">
        <v>4602</v>
      </c>
      <c r="AQ690" s="31"/>
      <c r="AR690" s="31" t="s">
        <v>34147</v>
      </c>
      <c r="AS690" s="31" t="s">
        <v>34147</v>
      </c>
      <c r="AT690" s="31" t="str">
        <f>_xlfn.IFNA(VLOOKUP(D690,'[1]5. 1 Mei 2022'!$C$7:$F$60,4,FALSE),"")</f>
        <v/>
      </c>
      <c r="AU690" s="31"/>
      <c r="AV690" s="31" t="s">
        <v>6581</v>
      </c>
      <c r="AW690" s="31"/>
      <c r="AX690" s="29">
        <f t="shared" si="103"/>
        <v>1903</v>
      </c>
      <c r="AY690" s="31" t="s">
        <v>26346</v>
      </c>
      <c r="AZ690" s="31" t="s">
        <v>528</v>
      </c>
      <c r="BA690" s="30" t="s">
        <v>4435</v>
      </c>
      <c r="BB690" s="31"/>
      <c r="BC690" s="31"/>
      <c r="BD690" s="31" t="s">
        <v>20056</v>
      </c>
      <c r="BE690" s="31" t="s">
        <v>7973</v>
      </c>
      <c r="BF690" s="31" t="s">
        <v>6581</v>
      </c>
      <c r="BG690" s="31"/>
      <c r="BH690" s="31"/>
      <c r="BI690" s="31" t="s">
        <v>8124</v>
      </c>
      <c r="BJ690" s="31">
        <v>0</v>
      </c>
      <c r="BK690" s="31" t="str">
        <f t="shared" si="95"/>
        <v>II/a</v>
      </c>
      <c r="BL690" s="31"/>
      <c r="BM690" s="31"/>
      <c r="BN690" s="31"/>
      <c r="BO690" s="31"/>
      <c r="BP690" s="31" t="s">
        <v>1498</v>
      </c>
      <c r="BQ690" s="31"/>
      <c r="BR690" s="31"/>
      <c r="BS690" s="31"/>
      <c r="BT690" s="31"/>
      <c r="BU690" s="31"/>
      <c r="BV690" s="31" t="s">
        <v>2480</v>
      </c>
      <c r="BW690" s="31">
        <f t="shared" ca="1" si="101"/>
        <v>17</v>
      </c>
      <c r="BX690" s="78">
        <f t="shared" ca="1" si="102"/>
        <v>3</v>
      </c>
      <c r="BY690" s="31" t="s">
        <v>11676</v>
      </c>
      <c r="BZ690" s="31"/>
      <c r="CA690" s="31" t="s">
        <v>2483</v>
      </c>
      <c r="CB690" s="31" t="s">
        <v>2406</v>
      </c>
      <c r="CC690" s="31" t="s">
        <v>1498</v>
      </c>
      <c r="CD690" s="31" t="s">
        <v>1498</v>
      </c>
      <c r="CE690" s="31" t="s">
        <v>20085</v>
      </c>
      <c r="CF690" s="31"/>
      <c r="CG690" s="31"/>
      <c r="CH690" s="31"/>
      <c r="CI690" s="31"/>
      <c r="CJ690" s="31"/>
      <c r="CK690" s="31"/>
      <c r="CL690" s="31" t="s">
        <v>20339</v>
      </c>
      <c r="CM690" s="31" t="s">
        <v>20257</v>
      </c>
      <c r="CN690" s="31">
        <v>120</v>
      </c>
      <c r="CO690" s="31" t="s">
        <v>28729</v>
      </c>
      <c r="CP690" s="31" t="s">
        <v>20257</v>
      </c>
      <c r="CQ690" s="31">
        <v>120</v>
      </c>
      <c r="CR690" s="31">
        <v>3835</v>
      </c>
      <c r="CS690" s="31"/>
      <c r="CT690" s="31"/>
      <c r="CU690" s="31"/>
      <c r="CV690" s="31" t="s">
        <v>18862</v>
      </c>
      <c r="CW690" s="31" t="s">
        <v>18863</v>
      </c>
      <c r="CX690" s="31" t="s">
        <v>7788</v>
      </c>
      <c r="CY690" s="31"/>
      <c r="CZ690" s="31"/>
      <c r="DA690" s="31"/>
      <c r="DB690" s="31" t="s">
        <v>25301</v>
      </c>
      <c r="DC690" s="31" t="s">
        <v>25302</v>
      </c>
      <c r="DD690" s="31" t="s">
        <v>22904</v>
      </c>
      <c r="DE690" s="31">
        <v>2020</v>
      </c>
      <c r="DF690" s="31"/>
      <c r="DG690" s="31"/>
      <c r="DH690" s="31"/>
      <c r="DI690" s="31" t="s">
        <v>25116</v>
      </c>
      <c r="DJ690" s="31" t="s">
        <v>25117</v>
      </c>
      <c r="DK690" s="31"/>
      <c r="DL690" s="31"/>
      <c r="DM690" s="38" t="s">
        <v>9740</v>
      </c>
      <c r="DN690" s="38"/>
      <c r="DO690" s="35">
        <v>0</v>
      </c>
      <c r="DP690" s="31" t="s">
        <v>12998</v>
      </c>
      <c r="DQ690" s="31" t="s">
        <v>12997</v>
      </c>
      <c r="DR690" s="31"/>
      <c r="DS690" s="31" t="s">
        <v>27371</v>
      </c>
      <c r="DT690" s="31" t="s">
        <v>37604</v>
      </c>
      <c r="DU690" s="31">
        <v>3</v>
      </c>
      <c r="DV690" s="31" t="s">
        <v>32167</v>
      </c>
      <c r="DW690" s="31"/>
      <c r="DX690" s="31"/>
      <c r="DY690" s="31" t="s">
        <v>24859</v>
      </c>
      <c r="DZ690" s="31" t="s">
        <v>18320</v>
      </c>
      <c r="EA690" s="31"/>
      <c r="EB690" s="31">
        <v>0</v>
      </c>
      <c r="EC690" s="31" t="s">
        <v>40142</v>
      </c>
      <c r="ED690" s="31" t="s">
        <v>41101</v>
      </c>
      <c r="EE690" s="31"/>
      <c r="EF690" s="31"/>
      <c r="EG690" s="31"/>
      <c r="EH690" s="31"/>
      <c r="EI690" s="31"/>
      <c r="EJ690" s="31"/>
    </row>
    <row r="691" spans="1:140" ht="23.25" customHeight="1">
      <c r="A691" s="25">
        <v>689</v>
      </c>
      <c r="B691" s="30" t="s">
        <v>21650</v>
      </c>
      <c r="C691" s="31">
        <v>140375316</v>
      </c>
      <c r="D691" s="30" t="s">
        <v>375</v>
      </c>
      <c r="E691" s="30"/>
      <c r="F691" s="30" t="s">
        <v>36255</v>
      </c>
      <c r="G691" s="31">
        <f t="shared" si="97"/>
        <v>58</v>
      </c>
      <c r="H691" s="72">
        <f t="shared" si="98"/>
        <v>49614</v>
      </c>
      <c r="I691" s="30"/>
      <c r="J691" s="30" t="s">
        <v>34084</v>
      </c>
      <c r="K691" s="30" t="s">
        <v>4318</v>
      </c>
      <c r="L691" s="31" t="s">
        <v>4318</v>
      </c>
      <c r="M691" s="31" t="s">
        <v>3186</v>
      </c>
      <c r="N691" s="31" t="s">
        <v>3557</v>
      </c>
      <c r="O691" s="31" t="s">
        <v>1501</v>
      </c>
      <c r="P691" s="31" t="s">
        <v>30542</v>
      </c>
      <c r="Q691" s="31"/>
      <c r="R691" s="31">
        <v>20</v>
      </c>
      <c r="S691" s="31">
        <v>0</v>
      </c>
      <c r="T691" s="31"/>
      <c r="U691" s="31">
        <v>325</v>
      </c>
      <c r="V691" s="31" t="s">
        <v>2786</v>
      </c>
      <c r="W691" s="31" t="s">
        <v>6910</v>
      </c>
      <c r="X691" s="31" t="s">
        <v>2030</v>
      </c>
      <c r="Y691" s="31" t="e">
        <f t="shared" ca="1" si="99"/>
        <v>#VALUE!</v>
      </c>
      <c r="Z691" s="31" t="e">
        <f t="shared" ca="1" si="100"/>
        <v>#VALUE!</v>
      </c>
      <c r="AA691" s="31"/>
      <c r="AB691" s="31" t="s">
        <v>11160</v>
      </c>
      <c r="AC691" s="31" t="s">
        <v>34147</v>
      </c>
      <c r="AD691" s="31" t="s">
        <v>34147</v>
      </c>
      <c r="AE691" s="31"/>
      <c r="AF691" s="31" t="s">
        <v>24699</v>
      </c>
      <c r="AG691" s="31" t="s">
        <v>5852</v>
      </c>
      <c r="AH691" s="31" t="s">
        <v>5852</v>
      </c>
      <c r="AI691" s="31" t="s">
        <v>908</v>
      </c>
      <c r="AJ691" s="31" t="s">
        <v>11131</v>
      </c>
      <c r="AK691" s="31" t="s">
        <v>11132</v>
      </c>
      <c r="AL691" s="31" t="s">
        <v>11133</v>
      </c>
      <c r="AM691" s="31" t="s">
        <v>585</v>
      </c>
      <c r="AN691" s="31"/>
      <c r="AO691" s="31"/>
      <c r="AP691" s="31" t="s">
        <v>33022</v>
      </c>
      <c r="AQ691" s="31"/>
      <c r="AR691" s="31" t="s">
        <v>34147</v>
      </c>
      <c r="AS691" s="31" t="s">
        <v>34147</v>
      </c>
      <c r="AT691" s="31" t="str">
        <f>_xlfn.IFNA(VLOOKUP(D691,'[1]5. 1 Mei 2022'!$C$7:$F$60,4,FALSE),"")</f>
        <v/>
      </c>
      <c r="AU691" s="31"/>
      <c r="AV691" s="31" t="s">
        <v>8001</v>
      </c>
      <c r="AW691" s="31"/>
      <c r="AX691" s="29">
        <f t="shared" si="103"/>
        <v>1903</v>
      </c>
      <c r="AY691" s="31" t="s">
        <v>26346</v>
      </c>
      <c r="AZ691" s="31" t="s">
        <v>33023</v>
      </c>
      <c r="BA691" s="30" t="s">
        <v>33022</v>
      </c>
      <c r="BB691" s="31"/>
      <c r="BC691" s="31"/>
      <c r="BD691" s="31" t="s">
        <v>8125</v>
      </c>
      <c r="BE691" s="31" t="s">
        <v>7973</v>
      </c>
      <c r="BF691" s="31" t="s">
        <v>8001</v>
      </c>
      <c r="BG691" s="31"/>
      <c r="BH691" s="31"/>
      <c r="BI691" s="31" t="s">
        <v>8125</v>
      </c>
      <c r="BJ691" s="31" t="s">
        <v>20299</v>
      </c>
      <c r="BK691" s="31" t="str">
        <f t="shared" si="95"/>
        <v>III/a</v>
      </c>
      <c r="BL691" s="31" t="s">
        <v>8077</v>
      </c>
      <c r="BM691" s="31"/>
      <c r="BN691" s="31"/>
      <c r="BO691" s="31"/>
      <c r="BP691" s="31" t="s">
        <v>1498</v>
      </c>
      <c r="BQ691" s="31" t="s">
        <v>20299</v>
      </c>
      <c r="BR691" s="31" t="s">
        <v>26137</v>
      </c>
      <c r="BS691" s="31" t="s">
        <v>30454</v>
      </c>
      <c r="BT691" s="31" t="s">
        <v>1172</v>
      </c>
      <c r="BU691" s="31"/>
      <c r="BV691" s="31" t="s">
        <v>1727</v>
      </c>
      <c r="BW691" s="31">
        <f t="shared" ca="1" si="101"/>
        <v>27</v>
      </c>
      <c r="BX691" s="78">
        <f t="shared" ca="1" si="102"/>
        <v>3</v>
      </c>
      <c r="BY691" s="31"/>
      <c r="BZ691" s="31"/>
      <c r="CA691" s="31" t="s">
        <v>2483</v>
      </c>
      <c r="CB691" s="31" t="s">
        <v>2519</v>
      </c>
      <c r="CC691" s="31"/>
      <c r="CD691" s="31">
        <v>1</v>
      </c>
      <c r="CE691" s="31" t="s">
        <v>20085</v>
      </c>
      <c r="CF691" s="31"/>
      <c r="CG691" s="31"/>
      <c r="CH691" s="31"/>
      <c r="CI691" s="31"/>
      <c r="CJ691" s="31"/>
      <c r="CK691" s="31"/>
      <c r="CL691" s="31" t="s">
        <v>23439</v>
      </c>
      <c r="CM691" s="31" t="s">
        <v>21873</v>
      </c>
      <c r="CN691" s="31">
        <v>123</v>
      </c>
      <c r="CO691" s="31" t="s">
        <v>28723</v>
      </c>
      <c r="CP691" s="31" t="s">
        <v>21873</v>
      </c>
      <c r="CQ691" s="31">
        <v>123</v>
      </c>
      <c r="CR691" s="31">
        <v>3892</v>
      </c>
      <c r="CS691" s="31" t="s">
        <v>10226</v>
      </c>
      <c r="CT691" s="31" t="s">
        <v>10227</v>
      </c>
      <c r="CU691" s="31" t="s">
        <v>3516</v>
      </c>
      <c r="CV691" s="31" t="s">
        <v>10330</v>
      </c>
      <c r="CW691" s="31" t="s">
        <v>11226</v>
      </c>
      <c r="CX691" s="31" t="s">
        <v>10331</v>
      </c>
      <c r="CY691" s="31"/>
      <c r="CZ691" s="31"/>
      <c r="DA691" s="31"/>
      <c r="DB691" s="31" t="s">
        <v>8691</v>
      </c>
      <c r="DC691" s="31"/>
      <c r="DD691" s="31" t="s">
        <v>8692</v>
      </c>
      <c r="DE691" s="31"/>
      <c r="DF691" s="31"/>
      <c r="DG691" s="31"/>
      <c r="DH691" s="31"/>
      <c r="DI691" s="31" t="s">
        <v>15790</v>
      </c>
      <c r="DJ691" s="31" t="s">
        <v>3660</v>
      </c>
      <c r="DK691" s="31"/>
      <c r="DL691" s="31"/>
      <c r="DM691" s="38" t="s">
        <v>9717</v>
      </c>
      <c r="DN691" s="38"/>
      <c r="DO691" s="35">
        <v>0</v>
      </c>
      <c r="DP691" s="31" t="s">
        <v>14859</v>
      </c>
      <c r="DQ691" s="31" t="s">
        <v>14838</v>
      </c>
      <c r="DR691" s="31"/>
      <c r="DS691" s="31" t="s">
        <v>27350</v>
      </c>
      <c r="DT691" s="31" t="s">
        <v>28188</v>
      </c>
      <c r="DU691" s="31">
        <v>3</v>
      </c>
      <c r="DV691" s="31" t="s">
        <v>32167</v>
      </c>
      <c r="DW691" s="31"/>
      <c r="DX691" s="31"/>
      <c r="DY691" s="31">
        <v>2018</v>
      </c>
      <c r="DZ691" s="31">
        <v>2018</v>
      </c>
      <c r="EA691" s="31"/>
      <c r="EB691" s="31">
        <v>289215</v>
      </c>
      <c r="EC691" s="31" t="s">
        <v>8001</v>
      </c>
      <c r="ED691" s="31" t="s">
        <v>41101</v>
      </c>
      <c r="EE691" s="31"/>
      <c r="EF691" s="31"/>
      <c r="EG691" s="31"/>
      <c r="EH691" s="31"/>
      <c r="EI691" s="31"/>
      <c r="EJ691" s="31"/>
    </row>
    <row r="692" spans="1:140" ht="23.25" customHeight="1">
      <c r="A692" s="25">
        <v>690</v>
      </c>
      <c r="B692" s="30" t="s">
        <v>6402</v>
      </c>
      <c r="C692" s="31">
        <v>140222579</v>
      </c>
      <c r="D692" s="30" t="s">
        <v>151</v>
      </c>
      <c r="E692" s="30"/>
      <c r="F692" s="30" t="s">
        <v>36254</v>
      </c>
      <c r="G692" s="31">
        <f t="shared" si="97"/>
        <v>58</v>
      </c>
      <c r="H692" s="72">
        <f t="shared" si="98"/>
        <v>45352</v>
      </c>
      <c r="I692" s="30"/>
      <c r="J692" s="30" t="s">
        <v>34084</v>
      </c>
      <c r="K692" s="30" t="s">
        <v>4318</v>
      </c>
      <c r="L692" s="31" t="s">
        <v>4318</v>
      </c>
      <c r="M692" s="31" t="s">
        <v>6378</v>
      </c>
      <c r="N692" s="31" t="s">
        <v>5797</v>
      </c>
      <c r="O692" s="31" t="s">
        <v>5271</v>
      </c>
      <c r="P692" s="31" t="s">
        <v>12285</v>
      </c>
      <c r="Q692" s="31"/>
      <c r="R692" s="31">
        <v>28</v>
      </c>
      <c r="S692" s="31">
        <v>0</v>
      </c>
      <c r="T692" s="31"/>
      <c r="U692" s="31">
        <v>973</v>
      </c>
      <c r="V692" s="31" t="s">
        <v>850</v>
      </c>
      <c r="W692" s="31" t="s">
        <v>3183</v>
      </c>
      <c r="X692" s="31" t="s">
        <v>6598</v>
      </c>
      <c r="Y692" s="31">
        <f t="shared" ca="1" si="99"/>
        <v>57</v>
      </c>
      <c r="Z692" s="31" t="str">
        <f t="shared" ca="1" si="100"/>
        <v>46-58</v>
      </c>
      <c r="AA692" s="31"/>
      <c r="AB692" s="31" t="s">
        <v>4343</v>
      </c>
      <c r="AC692" s="31" t="s">
        <v>34145</v>
      </c>
      <c r="AD692" s="31" t="s">
        <v>34145</v>
      </c>
      <c r="AE692" s="31"/>
      <c r="AF692" s="31" t="s">
        <v>24701</v>
      </c>
      <c r="AG692" s="31" t="s">
        <v>4322</v>
      </c>
      <c r="AH692" s="31" t="s">
        <v>4322</v>
      </c>
      <c r="AI692" s="31" t="s">
        <v>40277</v>
      </c>
      <c r="AJ692" s="31">
        <v>810</v>
      </c>
      <c r="AK692" s="31" t="s">
        <v>7875</v>
      </c>
      <c r="AL692" s="31">
        <v>31605</v>
      </c>
      <c r="AM692" s="31" t="s">
        <v>3373</v>
      </c>
      <c r="AN692" s="31"/>
      <c r="AO692" s="31"/>
      <c r="AP692" s="31" t="s">
        <v>4434</v>
      </c>
      <c r="AQ692" s="52" t="s">
        <v>24067</v>
      </c>
      <c r="AR692" s="31" t="s">
        <v>34145</v>
      </c>
      <c r="AS692" s="31" t="s">
        <v>34145</v>
      </c>
      <c r="AT692" s="31" t="s">
        <v>39784</v>
      </c>
      <c r="AU692" s="31"/>
      <c r="AV692" s="31" t="s">
        <v>20034</v>
      </c>
      <c r="AW692" s="31" t="s">
        <v>25901</v>
      </c>
      <c r="AX692" s="29">
        <f t="shared" si="103"/>
        <v>45765</v>
      </c>
      <c r="AY692" s="31" t="s">
        <v>26346</v>
      </c>
      <c r="AZ692" s="31" t="s">
        <v>6484</v>
      </c>
      <c r="BA692" s="30" t="s">
        <v>4434</v>
      </c>
      <c r="BB692" s="31"/>
      <c r="BC692" s="31"/>
      <c r="BD692" s="31" t="s">
        <v>1759</v>
      </c>
      <c r="BE692" s="31" t="s">
        <v>7969</v>
      </c>
      <c r="BF692" s="31" t="s">
        <v>20034</v>
      </c>
      <c r="BG692" s="31"/>
      <c r="BH692" s="31"/>
      <c r="BI692" s="31" t="s">
        <v>8136</v>
      </c>
      <c r="BJ692" s="31" t="s">
        <v>3185</v>
      </c>
      <c r="BK692" s="31" t="str">
        <f t="shared" si="95"/>
        <v>III/d</v>
      </c>
      <c r="BL692" s="31" t="s">
        <v>8077</v>
      </c>
      <c r="BM692" s="31"/>
      <c r="BN692" s="31"/>
      <c r="BO692" s="31"/>
      <c r="BP692" s="31" t="s">
        <v>1498</v>
      </c>
      <c r="BQ692" s="31" t="s">
        <v>3185</v>
      </c>
      <c r="BR692" s="31" t="s">
        <v>8283</v>
      </c>
      <c r="BS692" s="31" t="s">
        <v>15153</v>
      </c>
      <c r="BT692" s="31" t="s">
        <v>4192</v>
      </c>
      <c r="BU692" s="31"/>
      <c r="BV692" s="31" t="s">
        <v>7192</v>
      </c>
      <c r="BW692" s="31" t="e">
        <f t="shared" ca="1" si="101"/>
        <v>#VALUE!</v>
      </c>
      <c r="BX692" s="78" t="e">
        <f t="shared" ca="1" si="102"/>
        <v>#VALUE!</v>
      </c>
      <c r="BY692" s="31"/>
      <c r="BZ692" s="31"/>
      <c r="CA692" s="31" t="s">
        <v>2483</v>
      </c>
      <c r="CB692" s="31" t="s">
        <v>2519</v>
      </c>
      <c r="CC692" s="31">
        <v>2</v>
      </c>
      <c r="CD692" s="31">
        <v>1</v>
      </c>
      <c r="CE692" s="31" t="s">
        <v>20085</v>
      </c>
      <c r="CF692" s="31"/>
      <c r="CG692" s="31"/>
      <c r="CH692" s="31"/>
      <c r="CI692" s="31" t="s">
        <v>5058</v>
      </c>
      <c r="CJ692" s="31"/>
      <c r="CK692" s="31"/>
      <c r="CL692" s="31" t="s">
        <v>28348</v>
      </c>
      <c r="CM692" s="31" t="s">
        <v>26017</v>
      </c>
      <c r="CN692" s="31">
        <v>124</v>
      </c>
      <c r="CO692" s="31">
        <v>0</v>
      </c>
      <c r="CP692" s="31">
        <v>0</v>
      </c>
      <c r="CQ692" s="31">
        <v>0</v>
      </c>
      <c r="CR692" s="31">
        <v>3566</v>
      </c>
      <c r="CS692" s="31"/>
      <c r="CT692" s="31"/>
      <c r="CU692" s="31"/>
      <c r="CV692" s="31"/>
      <c r="CW692" s="31"/>
      <c r="CX692" s="31"/>
      <c r="CY692" s="31"/>
      <c r="CZ692" s="31"/>
      <c r="DA692" s="31"/>
      <c r="DB692" s="31" t="s">
        <v>15747</v>
      </c>
      <c r="DC692" s="31" t="s">
        <v>15756</v>
      </c>
      <c r="DD692" s="31" t="s">
        <v>15746</v>
      </c>
      <c r="DE692" s="31"/>
      <c r="DF692" s="31"/>
      <c r="DG692" s="31"/>
      <c r="DH692" s="31"/>
      <c r="DI692" s="31"/>
      <c r="DJ692" s="31"/>
      <c r="DK692" s="31"/>
      <c r="DL692" s="31"/>
      <c r="DM692" s="38" t="s">
        <v>9580</v>
      </c>
      <c r="DN692" s="38"/>
      <c r="DO692" s="35" t="s">
        <v>20390</v>
      </c>
      <c r="DP692" s="31" t="s">
        <v>19497</v>
      </c>
      <c r="DQ692" s="31" t="s">
        <v>19496</v>
      </c>
      <c r="DR692" s="31"/>
      <c r="DS692" s="31" t="s">
        <v>27219</v>
      </c>
      <c r="DT692" s="31"/>
      <c r="DU692" s="31">
        <v>2</v>
      </c>
      <c r="DV692" s="31" t="s">
        <v>32165</v>
      </c>
      <c r="DW692" s="31" t="s">
        <v>1759</v>
      </c>
      <c r="DX692" s="31" t="s">
        <v>1759</v>
      </c>
      <c r="DY692" s="31" t="s">
        <v>18145</v>
      </c>
      <c r="DZ692" s="31" t="s">
        <v>18135</v>
      </c>
      <c r="EA692" s="31"/>
      <c r="EB692" s="31">
        <v>0</v>
      </c>
      <c r="EC692" s="31" t="s">
        <v>40168</v>
      </c>
      <c r="ED692" s="31" t="s">
        <v>41101</v>
      </c>
      <c r="EE692" s="31"/>
      <c r="EF692" s="31"/>
      <c r="EG692" s="31"/>
      <c r="EH692" s="31"/>
      <c r="EI692" s="31"/>
      <c r="EJ692" s="31"/>
    </row>
    <row r="693" spans="1:140" ht="23.25" customHeight="1">
      <c r="A693" s="25">
        <v>691</v>
      </c>
      <c r="B693" s="30" t="s">
        <v>16536</v>
      </c>
      <c r="C693" s="31">
        <v>140344410</v>
      </c>
      <c r="D693" s="30" t="s">
        <v>401</v>
      </c>
      <c r="E693" s="30"/>
      <c r="F693" s="30" t="s">
        <v>36254</v>
      </c>
      <c r="G693" s="31">
        <f t="shared" si="97"/>
        <v>58</v>
      </c>
      <c r="H693" s="72">
        <f t="shared" si="98"/>
        <v>48092</v>
      </c>
      <c r="I693" s="30"/>
      <c r="J693" s="30" t="s">
        <v>34084</v>
      </c>
      <c r="K693" s="30" t="s">
        <v>4318</v>
      </c>
      <c r="L693" s="31" t="s">
        <v>4318</v>
      </c>
      <c r="M693" s="31" t="s">
        <v>3186</v>
      </c>
      <c r="N693" s="31" t="s">
        <v>5797</v>
      </c>
      <c r="O693" s="31" t="s">
        <v>5271</v>
      </c>
      <c r="P693" s="31" t="s">
        <v>23983</v>
      </c>
      <c r="Q693" s="31"/>
      <c r="R693" s="31">
        <v>22</v>
      </c>
      <c r="S693" s="31">
        <v>0</v>
      </c>
      <c r="T693" s="31"/>
      <c r="U693" s="31">
        <v>616</v>
      </c>
      <c r="V693" s="31"/>
      <c r="W693" s="31" t="s">
        <v>6910</v>
      </c>
      <c r="X693" s="31" t="s">
        <v>2059</v>
      </c>
      <c r="Y693" s="31">
        <f t="shared" ca="1" si="99"/>
        <v>50</v>
      </c>
      <c r="Z693" s="31" t="str">
        <f t="shared" ca="1" si="100"/>
        <v>46-58</v>
      </c>
      <c r="AA693" s="31"/>
      <c r="AB693" s="31" t="s">
        <v>15849</v>
      </c>
      <c r="AC693" s="31" t="s">
        <v>34147</v>
      </c>
      <c r="AD693" s="31" t="s">
        <v>34147</v>
      </c>
      <c r="AE693" s="31"/>
      <c r="AF693" s="31" t="s">
        <v>24699</v>
      </c>
      <c r="AG693" s="31" t="s">
        <v>5852</v>
      </c>
      <c r="AH693" s="31" t="s">
        <v>5852</v>
      </c>
      <c r="AI693" s="31" t="s">
        <v>908</v>
      </c>
      <c r="AJ693" s="31" t="s">
        <v>33632</v>
      </c>
      <c r="AK693" s="31" t="s">
        <v>33633</v>
      </c>
      <c r="AL693" s="31" t="s">
        <v>33634</v>
      </c>
      <c r="AM693" s="31" t="s">
        <v>33635</v>
      </c>
      <c r="AN693" s="31"/>
      <c r="AO693" s="31"/>
      <c r="AP693" s="31" t="s">
        <v>33006</v>
      </c>
      <c r="AQ693" s="31"/>
      <c r="AR693" s="31" t="s">
        <v>34147</v>
      </c>
      <c r="AS693" s="31" t="s">
        <v>34147</v>
      </c>
      <c r="AT693" s="31" t="str">
        <f>_xlfn.IFNA(VLOOKUP(D693,'[1]5. 1 Mei 2022'!$C$7:$F$60,4,FALSE),"")</f>
        <v/>
      </c>
      <c r="AU693" s="31"/>
      <c r="AV693" s="31" t="s">
        <v>7772</v>
      </c>
      <c r="AW693" s="31"/>
      <c r="AX693" s="29">
        <f t="shared" si="103"/>
        <v>1903</v>
      </c>
      <c r="AY693" s="31" t="s">
        <v>26346</v>
      </c>
      <c r="AZ693" s="31" t="s">
        <v>530</v>
      </c>
      <c r="BA693" s="30" t="s">
        <v>33006</v>
      </c>
      <c r="BB693" s="31"/>
      <c r="BC693" s="31"/>
      <c r="BD693" s="31" t="s">
        <v>20054</v>
      </c>
      <c r="BE693" s="31" t="s">
        <v>7973</v>
      </c>
      <c r="BF693" s="31" t="s">
        <v>7772</v>
      </c>
      <c r="BG693" s="31"/>
      <c r="BH693" s="31"/>
      <c r="BI693" s="31" t="s">
        <v>8121</v>
      </c>
      <c r="BJ693" s="31" t="s">
        <v>3822</v>
      </c>
      <c r="BK693" s="31" t="str">
        <f t="shared" si="95"/>
        <v>III/d</v>
      </c>
      <c r="BL693" s="31" t="s">
        <v>8077</v>
      </c>
      <c r="BM693" s="31"/>
      <c r="BN693" s="31"/>
      <c r="BO693" s="31"/>
      <c r="BP693" s="31" t="s">
        <v>1498</v>
      </c>
      <c r="BQ693" s="31" t="s">
        <v>3822</v>
      </c>
      <c r="BR693" s="31" t="s">
        <v>21839</v>
      </c>
      <c r="BS693" s="31" t="s">
        <v>25798</v>
      </c>
      <c r="BT693" s="31" t="s">
        <v>4351</v>
      </c>
      <c r="BU693" s="31"/>
      <c r="BV693" s="31" t="s">
        <v>2060</v>
      </c>
      <c r="BW693" s="31">
        <f t="shared" ca="1" si="101"/>
        <v>27</v>
      </c>
      <c r="BX693" s="78">
        <f t="shared" ca="1" si="102"/>
        <v>3</v>
      </c>
      <c r="BY693" s="31"/>
      <c r="BZ693" s="31"/>
      <c r="CA693" s="31" t="s">
        <v>2483</v>
      </c>
      <c r="CB693" s="31" t="s">
        <v>2519</v>
      </c>
      <c r="CC693" s="31">
        <v>2</v>
      </c>
      <c r="CD693" s="31">
        <v>1</v>
      </c>
      <c r="CE693" s="31" t="s">
        <v>20085</v>
      </c>
      <c r="CF693" s="31"/>
      <c r="CG693" s="31">
        <v>2008</v>
      </c>
      <c r="CH693" s="31"/>
      <c r="CI693" s="31"/>
      <c r="CJ693" s="31"/>
      <c r="CK693" s="31"/>
      <c r="CL693" s="31" t="s">
        <v>23791</v>
      </c>
      <c r="CM693" s="31" t="s">
        <v>22167</v>
      </c>
      <c r="CN693" s="31">
        <v>123</v>
      </c>
      <c r="CO693" s="31" t="s">
        <v>23792</v>
      </c>
      <c r="CP693" s="31" t="s">
        <v>22167</v>
      </c>
      <c r="CQ693" s="31">
        <v>123</v>
      </c>
      <c r="CR693" s="31">
        <v>3927</v>
      </c>
      <c r="CS693" s="31" t="s">
        <v>3190</v>
      </c>
      <c r="CT693" s="31"/>
      <c r="CU693" s="31" t="s">
        <v>3191</v>
      </c>
      <c r="CV693" s="31" t="s">
        <v>8476</v>
      </c>
      <c r="CW693" s="31" t="s">
        <v>11159</v>
      </c>
      <c r="CX693" s="31" t="s">
        <v>6176</v>
      </c>
      <c r="CY693" s="31"/>
      <c r="CZ693" s="31"/>
      <c r="DA693" s="31"/>
      <c r="DB693" s="31" t="s">
        <v>8696</v>
      </c>
      <c r="DC693" s="31"/>
      <c r="DD693" s="31" t="s">
        <v>6187</v>
      </c>
      <c r="DE693" s="31"/>
      <c r="DF693" s="31"/>
      <c r="DG693" s="31"/>
      <c r="DH693" s="31"/>
      <c r="DI693" s="31" t="s">
        <v>25386</v>
      </c>
      <c r="DJ693" s="31" t="s">
        <v>25387</v>
      </c>
      <c r="DK693" s="31"/>
      <c r="DL693" s="31"/>
      <c r="DM693" s="38" t="s">
        <v>8985</v>
      </c>
      <c r="DN693" s="38"/>
      <c r="DO693" s="35">
        <v>0</v>
      </c>
      <c r="DP693" s="31" t="s">
        <v>13388</v>
      </c>
      <c r="DQ693" s="31" t="s">
        <v>13387</v>
      </c>
      <c r="DR693" s="31"/>
      <c r="DS693" s="31" t="s">
        <v>26678</v>
      </c>
      <c r="DT693" s="31"/>
      <c r="DU693" s="31">
        <v>1</v>
      </c>
      <c r="DV693" s="31" t="s">
        <v>32165</v>
      </c>
      <c r="DW693" s="31"/>
      <c r="DX693" s="31"/>
      <c r="DY693" s="31" t="s">
        <v>33630</v>
      </c>
      <c r="DZ693" s="31" t="s">
        <v>18310</v>
      </c>
      <c r="EA693" s="31" t="s">
        <v>33631</v>
      </c>
      <c r="EB693" s="31">
        <v>0</v>
      </c>
      <c r="EC693" s="31" t="s">
        <v>7772</v>
      </c>
      <c r="ED693" s="31" t="s">
        <v>41101</v>
      </c>
      <c r="EE693" s="31"/>
      <c r="EF693" s="31"/>
      <c r="EG693" s="31"/>
      <c r="EH693" s="31"/>
      <c r="EI693" s="31"/>
      <c r="EJ693" s="31"/>
    </row>
    <row r="694" spans="1:140" ht="23.25" customHeight="1">
      <c r="A694" s="25">
        <v>692</v>
      </c>
      <c r="B694" s="30" t="s">
        <v>21201</v>
      </c>
      <c r="C694" s="31">
        <v>140175665</v>
      </c>
      <c r="D694" s="30" t="s">
        <v>749</v>
      </c>
      <c r="E694" s="30"/>
      <c r="F694" s="30" t="s">
        <v>36254</v>
      </c>
      <c r="G694" s="31">
        <f t="shared" si="97"/>
        <v>58</v>
      </c>
      <c r="H694" s="72">
        <f t="shared" si="98"/>
        <v>45383</v>
      </c>
      <c r="I694" s="30"/>
      <c r="J694" s="30" t="s">
        <v>34084</v>
      </c>
      <c r="K694" s="30" t="s">
        <v>4318</v>
      </c>
      <c r="L694" s="31" t="s">
        <v>4318</v>
      </c>
      <c r="M694" s="31" t="s">
        <v>3186</v>
      </c>
      <c r="N694" s="31" t="s">
        <v>5797</v>
      </c>
      <c r="O694" s="31" t="s">
        <v>5271</v>
      </c>
      <c r="P694" s="31" t="s">
        <v>2918</v>
      </c>
      <c r="Q694" s="31"/>
      <c r="R694" s="31">
        <v>30</v>
      </c>
      <c r="S694" s="31">
        <v>0</v>
      </c>
      <c r="T694" s="31"/>
      <c r="U694" s="31">
        <v>738</v>
      </c>
      <c r="V694" s="31"/>
      <c r="W694" s="31" t="s">
        <v>3546</v>
      </c>
      <c r="X694" s="31" t="s">
        <v>3730</v>
      </c>
      <c r="Y694" s="31">
        <f t="shared" ca="1" si="99"/>
        <v>57</v>
      </c>
      <c r="Z694" s="31" t="str">
        <f t="shared" ca="1" si="100"/>
        <v>46-58</v>
      </c>
      <c r="AA694" s="31"/>
      <c r="AB694" s="31" t="s">
        <v>10501</v>
      </c>
      <c r="AC694" s="31" t="s">
        <v>34147</v>
      </c>
      <c r="AD694" s="31" t="s">
        <v>34147</v>
      </c>
      <c r="AE694" s="31"/>
      <c r="AF694" s="31" t="s">
        <v>24699</v>
      </c>
      <c r="AG694" s="31" t="s">
        <v>5852</v>
      </c>
      <c r="AH694" s="31" t="s">
        <v>5852</v>
      </c>
      <c r="AI694" s="31" t="s">
        <v>728</v>
      </c>
      <c r="AJ694" s="31" t="s">
        <v>7761</v>
      </c>
      <c r="AK694" s="31" t="s">
        <v>7762</v>
      </c>
      <c r="AL694" s="31">
        <v>33826</v>
      </c>
      <c r="AM694" s="31" t="s">
        <v>7763</v>
      </c>
      <c r="AN694" s="31"/>
      <c r="AO694" s="31"/>
      <c r="AP694" s="31" t="s">
        <v>33765</v>
      </c>
      <c r="AQ694" s="31" t="s">
        <v>23982</v>
      </c>
      <c r="AR694" s="31" t="s">
        <v>34147</v>
      </c>
      <c r="AS694" s="31" t="s">
        <v>34147</v>
      </c>
      <c r="AT694" s="31" t="str">
        <f>_xlfn.IFNA(VLOOKUP(D694,'[1]5. 1 Mei 2022'!$C$7:$F$60,4,FALSE),"")</f>
        <v/>
      </c>
      <c r="AU694" s="31"/>
      <c r="AV694" s="31" t="s">
        <v>24832</v>
      </c>
      <c r="AW694" s="31" t="s">
        <v>30280</v>
      </c>
      <c r="AX694" s="29" t="e">
        <f t="shared" si="103"/>
        <v>#VALUE!</v>
      </c>
      <c r="AY694" s="31" t="s">
        <v>26346</v>
      </c>
      <c r="AZ694" s="31" t="s">
        <v>525</v>
      </c>
      <c r="BA694" s="30" t="s">
        <v>33765</v>
      </c>
      <c r="BB694" s="31" t="s">
        <v>6924</v>
      </c>
      <c r="BC694" s="31"/>
      <c r="BD694" s="31" t="s">
        <v>2926</v>
      </c>
      <c r="BE694" s="31" t="s">
        <v>7969</v>
      </c>
      <c r="BF694" s="31" t="s">
        <v>24832</v>
      </c>
      <c r="BG694" s="31" t="s">
        <v>16334</v>
      </c>
      <c r="BH694" s="31"/>
      <c r="BI694" s="31" t="s">
        <v>8136</v>
      </c>
      <c r="BJ694" s="31" t="s">
        <v>3185</v>
      </c>
      <c r="BK694" s="31" t="str">
        <f t="shared" si="95"/>
        <v>III/d</v>
      </c>
      <c r="BL694" s="31" t="s">
        <v>8077</v>
      </c>
      <c r="BM694" s="31"/>
      <c r="BN694" s="31"/>
      <c r="BO694" s="31"/>
      <c r="BP694" s="31" t="s">
        <v>1498</v>
      </c>
      <c r="BQ694" s="31" t="s">
        <v>3185</v>
      </c>
      <c r="BR694" s="31" t="s">
        <v>7552</v>
      </c>
      <c r="BS694" s="31">
        <v>305417</v>
      </c>
      <c r="BT694" s="31" t="s">
        <v>7476</v>
      </c>
      <c r="BU694" s="31"/>
      <c r="BV694" s="31" t="s">
        <v>3731</v>
      </c>
      <c r="BW694" s="31" t="e">
        <f t="shared" ca="1" si="101"/>
        <v>#VALUE!</v>
      </c>
      <c r="BX694" s="78" t="e">
        <f t="shared" ca="1" si="102"/>
        <v>#VALUE!</v>
      </c>
      <c r="BY694" s="31"/>
      <c r="BZ694" s="31"/>
      <c r="CA694" s="31" t="s">
        <v>2483</v>
      </c>
      <c r="CB694" s="31" t="s">
        <v>2519</v>
      </c>
      <c r="CC694" s="31">
        <v>3</v>
      </c>
      <c r="CD694" s="31">
        <v>1</v>
      </c>
      <c r="CE694" s="31" t="s">
        <v>20085</v>
      </c>
      <c r="CF694" s="31"/>
      <c r="CG694" s="31">
        <v>2004</v>
      </c>
      <c r="CH694" s="31" t="s">
        <v>5115</v>
      </c>
      <c r="CI694" s="31"/>
      <c r="CJ694" s="31" t="s">
        <v>5548</v>
      </c>
      <c r="CK694" s="31"/>
      <c r="CL694" s="31" t="s">
        <v>38934</v>
      </c>
      <c r="CM694" s="52" t="s">
        <v>32976</v>
      </c>
      <c r="CN694" s="31" t="s">
        <v>36751</v>
      </c>
      <c r="CO694" s="31" t="s">
        <v>39835</v>
      </c>
      <c r="CP694" s="52" t="s">
        <v>32976</v>
      </c>
      <c r="CQ694" s="31">
        <v>127</v>
      </c>
      <c r="CR694" s="31">
        <v>3107</v>
      </c>
      <c r="CS694" s="31" t="s">
        <v>11397</v>
      </c>
      <c r="CT694" s="31" t="s">
        <v>11395</v>
      </c>
      <c r="CU694" s="31" t="s">
        <v>11396</v>
      </c>
      <c r="CV694" s="31" t="s">
        <v>10474</v>
      </c>
      <c r="CW694" s="31" t="s">
        <v>8574</v>
      </c>
      <c r="CX694" s="31" t="s">
        <v>10461</v>
      </c>
      <c r="CY694" s="31"/>
      <c r="CZ694" s="31"/>
      <c r="DA694" s="31"/>
      <c r="DB694" s="31" t="s">
        <v>15753</v>
      </c>
      <c r="DC694" s="31" t="s">
        <v>15754</v>
      </c>
      <c r="DD694" s="31" t="s">
        <v>15755</v>
      </c>
      <c r="DE694" s="31"/>
      <c r="DF694" s="31"/>
      <c r="DG694" s="31"/>
      <c r="DH694" s="31"/>
      <c r="DI694" s="31" t="s">
        <v>25077</v>
      </c>
      <c r="DJ694" s="31" t="s">
        <v>25042</v>
      </c>
      <c r="DK694" s="31"/>
      <c r="DL694" s="31"/>
      <c r="DM694" s="38" t="s">
        <v>8877</v>
      </c>
      <c r="DN694" s="38"/>
      <c r="DO694" s="35" t="s">
        <v>20731</v>
      </c>
      <c r="DP694" s="31" t="s">
        <v>13596</v>
      </c>
      <c r="DQ694" s="31" t="s">
        <v>13595</v>
      </c>
      <c r="DR694" s="31"/>
      <c r="DS694" s="31" t="s">
        <v>26579</v>
      </c>
      <c r="DT694" s="31"/>
      <c r="DU694" s="31">
        <v>2</v>
      </c>
      <c r="DV694" s="31" t="s">
        <v>32164</v>
      </c>
      <c r="DW694" s="31"/>
      <c r="DX694" s="31"/>
      <c r="DY694" s="31" t="s">
        <v>24581</v>
      </c>
      <c r="DZ694" s="31" t="s">
        <v>24578</v>
      </c>
      <c r="EA694" s="31"/>
      <c r="EB694" s="31">
        <v>0</v>
      </c>
      <c r="EC694" s="31" t="s">
        <v>40139</v>
      </c>
      <c r="ED694" s="31" t="s">
        <v>41101</v>
      </c>
      <c r="EE694" s="31"/>
      <c r="EF694" s="31"/>
      <c r="EG694" s="31"/>
      <c r="EH694" s="31"/>
      <c r="EI694" s="31"/>
      <c r="EJ694" s="31"/>
    </row>
    <row r="695" spans="1:140" ht="23.25" customHeight="1">
      <c r="A695" s="25">
        <v>693</v>
      </c>
      <c r="B695" s="30" t="s">
        <v>24281</v>
      </c>
      <c r="C695" s="31">
        <v>140313130</v>
      </c>
      <c r="D695" s="30" t="s">
        <v>144</v>
      </c>
      <c r="E695" s="30"/>
      <c r="F695" s="30" t="s">
        <v>36254</v>
      </c>
      <c r="G695" s="31">
        <f t="shared" si="97"/>
        <v>58</v>
      </c>
      <c r="H695" s="72">
        <f t="shared" si="98"/>
        <v>46357</v>
      </c>
      <c r="I695" s="30"/>
      <c r="J695" s="30" t="s">
        <v>34084</v>
      </c>
      <c r="K695" s="30" t="s">
        <v>4318</v>
      </c>
      <c r="L695" s="31" t="s">
        <v>4318</v>
      </c>
      <c r="M695" s="31" t="s">
        <v>3186</v>
      </c>
      <c r="N695" s="31" t="s">
        <v>5797</v>
      </c>
      <c r="O695" s="31" t="s">
        <v>5271</v>
      </c>
      <c r="P695" s="31" t="s">
        <v>2918</v>
      </c>
      <c r="Q695" s="31"/>
      <c r="R695" s="31">
        <v>26</v>
      </c>
      <c r="S695" s="31">
        <v>0</v>
      </c>
      <c r="T695" s="31"/>
      <c r="U695" s="31">
        <v>1014</v>
      </c>
      <c r="V695" s="31"/>
      <c r="W695" s="31" t="s">
        <v>6337</v>
      </c>
      <c r="X695" s="31" t="s">
        <v>5244</v>
      </c>
      <c r="Y695" s="31">
        <f t="shared" ca="1" si="99"/>
        <v>55</v>
      </c>
      <c r="Z695" s="31" t="str">
        <f t="shared" ca="1" si="100"/>
        <v>46-58</v>
      </c>
      <c r="AA695" s="31"/>
      <c r="AB695" s="31" t="s">
        <v>11144</v>
      </c>
      <c r="AC695" s="31" t="s">
        <v>34145</v>
      </c>
      <c r="AD695" s="31" t="s">
        <v>34145</v>
      </c>
      <c r="AE695" s="31"/>
      <c r="AF695" s="31" t="s">
        <v>24701</v>
      </c>
      <c r="AG695" s="31" t="s">
        <v>4322</v>
      </c>
      <c r="AH695" s="31" t="s">
        <v>4322</v>
      </c>
      <c r="AI695" s="31" t="s">
        <v>908</v>
      </c>
      <c r="AJ695" s="31" t="s">
        <v>2826</v>
      </c>
      <c r="AK695" s="31" t="s">
        <v>4556</v>
      </c>
      <c r="AL695" s="31" t="s">
        <v>2043</v>
      </c>
      <c r="AM695" s="31" t="s">
        <v>6492</v>
      </c>
      <c r="AN695" s="31"/>
      <c r="AO695" s="31"/>
      <c r="AP695" s="31" t="s">
        <v>18118</v>
      </c>
      <c r="AQ695" s="31" t="s">
        <v>717</v>
      </c>
      <c r="AR695" s="31" t="s">
        <v>34145</v>
      </c>
      <c r="AS695" s="31" t="s">
        <v>34145</v>
      </c>
      <c r="AT695" s="31" t="str">
        <f>_xlfn.IFNA(VLOOKUP(D695,'[1]5. 1 Mei 2022'!$C$7:$F$60,4,FALSE),"")</f>
        <v/>
      </c>
      <c r="AU695" s="31"/>
      <c r="AV695" s="31" t="s">
        <v>20033</v>
      </c>
      <c r="AW695" s="31"/>
      <c r="AX695" s="29">
        <f t="shared" si="103"/>
        <v>1903</v>
      </c>
      <c r="AY695" s="31" t="s">
        <v>26346</v>
      </c>
      <c r="AZ695" s="31" t="s">
        <v>2622</v>
      </c>
      <c r="BA695" s="30" t="s">
        <v>18118</v>
      </c>
      <c r="BB695" s="31" t="s">
        <v>8028</v>
      </c>
      <c r="BC695" s="31"/>
      <c r="BD695" s="31" t="s">
        <v>7997</v>
      </c>
      <c r="BE695" s="31" t="s">
        <v>7969</v>
      </c>
      <c r="BF695" s="31" t="s">
        <v>20033</v>
      </c>
      <c r="BG695" s="31"/>
      <c r="BH695" s="31"/>
      <c r="BI695" s="31" t="s">
        <v>8136</v>
      </c>
      <c r="BJ695" s="31" t="s">
        <v>3185</v>
      </c>
      <c r="BK695" s="31" t="str">
        <f t="shared" si="95"/>
        <v>III/d</v>
      </c>
      <c r="BL695" s="31" t="s">
        <v>8077</v>
      </c>
      <c r="BM695" s="31"/>
      <c r="BN695" s="31"/>
      <c r="BO695" s="31"/>
      <c r="BP695" s="31" t="s">
        <v>1498</v>
      </c>
      <c r="BQ695" s="31" t="s">
        <v>3185</v>
      </c>
      <c r="BR695" s="31" t="s">
        <v>7553</v>
      </c>
      <c r="BS695" s="31" t="s">
        <v>7793</v>
      </c>
      <c r="BT695" s="31" t="s">
        <v>6929</v>
      </c>
      <c r="BU695" s="31"/>
      <c r="BV695" s="31" t="s">
        <v>5245</v>
      </c>
      <c r="BW695" s="31">
        <f t="shared" ca="1" si="101"/>
        <v>23</v>
      </c>
      <c r="BX695" s="78">
        <f t="shared" ca="1" si="102"/>
        <v>6</v>
      </c>
      <c r="BY695" s="31"/>
      <c r="BZ695" s="31"/>
      <c r="CA695" s="31" t="s">
        <v>4239</v>
      </c>
      <c r="CB695" s="31" t="s">
        <v>2519</v>
      </c>
      <c r="CC695" s="31">
        <v>3</v>
      </c>
      <c r="CD695" s="31">
        <v>1</v>
      </c>
      <c r="CE695" s="31" t="s">
        <v>20085</v>
      </c>
      <c r="CF695" s="31"/>
      <c r="CG695" s="31"/>
      <c r="CH695" s="31" t="s">
        <v>5878</v>
      </c>
      <c r="CI695" s="31"/>
      <c r="CJ695" s="31"/>
      <c r="CK695" s="31"/>
      <c r="CL695" s="31" t="s">
        <v>23358</v>
      </c>
      <c r="CM695" s="31" t="s">
        <v>22069</v>
      </c>
      <c r="CN695" s="31">
        <v>123</v>
      </c>
      <c r="CO695" s="31" t="s">
        <v>28640</v>
      </c>
      <c r="CP695" s="31" t="s">
        <v>22069</v>
      </c>
      <c r="CQ695" s="31">
        <v>123</v>
      </c>
      <c r="CR695" s="31">
        <v>3255</v>
      </c>
      <c r="CS695" s="31" t="s">
        <v>8311</v>
      </c>
      <c r="CT695" s="31"/>
      <c r="CU695" s="31" t="s">
        <v>6275</v>
      </c>
      <c r="CV695" s="31" t="s">
        <v>8398</v>
      </c>
      <c r="CW695" s="31" t="s">
        <v>11180</v>
      </c>
      <c r="CX695" s="31" t="s">
        <v>8346</v>
      </c>
      <c r="CY695" s="31"/>
      <c r="CZ695" s="31"/>
      <c r="DA695" s="31"/>
      <c r="DB695" s="31" t="s">
        <v>15747</v>
      </c>
      <c r="DC695" s="31" t="s">
        <v>15757</v>
      </c>
      <c r="DD695" s="31" t="s">
        <v>15746</v>
      </c>
      <c r="DE695" s="31"/>
      <c r="DF695" s="31"/>
      <c r="DG695" s="31"/>
      <c r="DH695" s="31"/>
      <c r="DI695" s="31" t="s">
        <v>24810</v>
      </c>
      <c r="DJ695" s="31" t="s">
        <v>24811</v>
      </c>
      <c r="DK695" s="31" t="s">
        <v>25645</v>
      </c>
      <c r="DL695" s="31" t="s">
        <v>13888</v>
      </c>
      <c r="DM695" s="38" t="s">
        <v>9385</v>
      </c>
      <c r="DN695" s="38"/>
      <c r="DO695" s="35">
        <v>0</v>
      </c>
      <c r="DP695" s="31" t="s">
        <v>12788</v>
      </c>
      <c r="DQ695" s="31" t="s">
        <v>20645</v>
      </c>
      <c r="DR695" s="31"/>
      <c r="DS695" s="31" t="s">
        <v>38553</v>
      </c>
      <c r="DT695" s="31" t="s">
        <v>30764</v>
      </c>
      <c r="DU695" s="31">
        <v>3</v>
      </c>
      <c r="DV695" s="31" t="s">
        <v>32167</v>
      </c>
      <c r="DW695" s="31" t="s">
        <v>7997</v>
      </c>
      <c r="DX695" s="31" t="s">
        <v>7997</v>
      </c>
      <c r="DY695" s="31" t="s">
        <v>36919</v>
      </c>
      <c r="DZ695" s="52" t="s">
        <v>22014</v>
      </c>
      <c r="EA695" s="52" t="s">
        <v>36920</v>
      </c>
      <c r="EB695" s="31">
        <v>427995</v>
      </c>
      <c r="EC695" s="31" t="s">
        <v>40168</v>
      </c>
      <c r="ED695" s="31" t="s">
        <v>41101</v>
      </c>
      <c r="EE695" s="31"/>
      <c r="EF695" s="31"/>
      <c r="EG695" s="31"/>
      <c r="EH695" s="31"/>
      <c r="EI695" s="31"/>
      <c r="EJ695" s="31"/>
    </row>
    <row r="696" spans="1:140" ht="23.25" customHeight="1">
      <c r="A696" s="25">
        <v>694</v>
      </c>
      <c r="B696" s="30" t="s">
        <v>24139</v>
      </c>
      <c r="C696" s="31" t="s">
        <v>7381</v>
      </c>
      <c r="D696" s="30" t="s">
        <v>7381</v>
      </c>
      <c r="E696" s="30"/>
      <c r="F696" s="30" t="s">
        <v>36254</v>
      </c>
      <c r="G696" s="31">
        <f t="shared" si="97"/>
        <v>58</v>
      </c>
      <c r="H696" s="72">
        <f t="shared" si="98"/>
        <v>50861</v>
      </c>
      <c r="I696" s="30"/>
      <c r="J696" s="30" t="s">
        <v>34084</v>
      </c>
      <c r="K696" s="30" t="s">
        <v>4318</v>
      </c>
      <c r="L696" s="31" t="s">
        <v>4318</v>
      </c>
      <c r="M696" s="31" t="s">
        <v>3186</v>
      </c>
      <c r="N696" s="31" t="s">
        <v>4008</v>
      </c>
      <c r="O696" s="31" t="s">
        <v>4320</v>
      </c>
      <c r="P696" s="52" t="s">
        <v>24630</v>
      </c>
      <c r="Q696" s="31" t="s">
        <v>39168</v>
      </c>
      <c r="R696" s="31">
        <v>10</v>
      </c>
      <c r="S696" s="31">
        <v>10</v>
      </c>
      <c r="T696" s="31"/>
      <c r="U696" s="31">
        <v>1658</v>
      </c>
      <c r="V696" s="31" t="s">
        <v>6269</v>
      </c>
      <c r="W696" s="31" t="s">
        <v>3739</v>
      </c>
      <c r="X696" s="31" t="s">
        <v>4597</v>
      </c>
      <c r="Y696" s="31" t="e">
        <f t="shared" ca="1" si="99"/>
        <v>#VALUE!</v>
      </c>
      <c r="Z696" s="31" t="e">
        <f t="shared" ca="1" si="100"/>
        <v>#VALUE!</v>
      </c>
      <c r="AA696" s="31"/>
      <c r="AB696" s="31" t="s">
        <v>11144</v>
      </c>
      <c r="AC696" s="31" t="s">
        <v>34145</v>
      </c>
      <c r="AD696" s="31" t="s">
        <v>34145</v>
      </c>
      <c r="AE696" s="31"/>
      <c r="AF696" s="31" t="s">
        <v>24701</v>
      </c>
      <c r="AG696" s="31" t="s">
        <v>4322</v>
      </c>
      <c r="AH696" s="31" t="s">
        <v>4322</v>
      </c>
      <c r="AI696" s="31" t="s">
        <v>908</v>
      </c>
      <c r="AJ696" s="31" t="s">
        <v>5957</v>
      </c>
      <c r="AK696" s="31">
        <v>123797</v>
      </c>
      <c r="AL696" s="31" t="s">
        <v>5958</v>
      </c>
      <c r="AM696" s="31" t="s">
        <v>2772</v>
      </c>
      <c r="AN696" s="31"/>
      <c r="AO696" s="31"/>
      <c r="AP696" s="31" t="s">
        <v>18118</v>
      </c>
      <c r="AQ696" s="52" t="s">
        <v>38960</v>
      </c>
      <c r="AR696" s="31" t="s">
        <v>34145</v>
      </c>
      <c r="AS696" s="31" t="s">
        <v>34145</v>
      </c>
      <c r="AT696" s="31" t="s">
        <v>38963</v>
      </c>
      <c r="AU696" s="31"/>
      <c r="AV696" s="31" t="s">
        <v>20034</v>
      </c>
      <c r="AW696" s="31" t="s">
        <v>21736</v>
      </c>
      <c r="AX696" s="29">
        <f t="shared" si="103"/>
        <v>46490</v>
      </c>
      <c r="AY696" s="31" t="s">
        <v>26346</v>
      </c>
      <c r="AZ696" s="31" t="s">
        <v>2622</v>
      </c>
      <c r="BA696" s="30" t="s">
        <v>18118</v>
      </c>
      <c r="BB696" s="31" t="s">
        <v>31997</v>
      </c>
      <c r="BC696" s="31" t="s">
        <v>38964</v>
      </c>
      <c r="BD696" s="31" t="s">
        <v>1759</v>
      </c>
      <c r="BE696" s="31" t="s">
        <v>7969</v>
      </c>
      <c r="BF696" s="31" t="s">
        <v>20034</v>
      </c>
      <c r="BG696" s="31"/>
      <c r="BH696" s="31"/>
      <c r="BI696" s="31" t="s">
        <v>8136</v>
      </c>
      <c r="BJ696" s="31" t="s">
        <v>3185</v>
      </c>
      <c r="BK696" s="31" t="str">
        <f t="shared" si="95"/>
        <v>III/c</v>
      </c>
      <c r="BL696" s="31" t="s">
        <v>8077</v>
      </c>
      <c r="BM696" s="31"/>
      <c r="BN696" s="31"/>
      <c r="BO696" s="31"/>
      <c r="BP696" s="31" t="s">
        <v>1498</v>
      </c>
      <c r="BQ696" s="31" t="s">
        <v>3185</v>
      </c>
      <c r="BR696" s="52" t="s">
        <v>39748</v>
      </c>
      <c r="BS696" s="52" t="s">
        <v>39172</v>
      </c>
      <c r="BT696" s="31" t="s">
        <v>3163</v>
      </c>
      <c r="BU696" s="31" t="s">
        <v>718</v>
      </c>
      <c r="BV696" s="31" t="s">
        <v>1693</v>
      </c>
      <c r="BW696" s="31">
        <f t="shared" ca="1" si="101"/>
        <v>16</v>
      </c>
      <c r="BX696" s="78">
        <f t="shared" ca="1" si="102"/>
        <v>3</v>
      </c>
      <c r="BY696" s="31"/>
      <c r="BZ696" s="31"/>
      <c r="CA696" s="31" t="s">
        <v>4239</v>
      </c>
      <c r="CB696" s="31" t="s">
        <v>2519</v>
      </c>
      <c r="CC696" s="31">
        <v>2</v>
      </c>
      <c r="CD696" s="31">
        <v>1</v>
      </c>
      <c r="CE696" s="31" t="s">
        <v>20085</v>
      </c>
      <c r="CF696" s="31"/>
      <c r="CG696" s="31"/>
      <c r="CH696" s="31"/>
      <c r="CI696" s="31"/>
      <c r="CJ696" s="31"/>
      <c r="CK696" s="31"/>
      <c r="CL696" s="31" t="s">
        <v>39422</v>
      </c>
      <c r="CM696" s="31" t="s">
        <v>37117</v>
      </c>
      <c r="CN696" s="31">
        <v>127</v>
      </c>
      <c r="CO696" s="31" t="s">
        <v>39732</v>
      </c>
      <c r="CP696" s="52" t="s">
        <v>37117</v>
      </c>
      <c r="CQ696" s="31">
        <v>127</v>
      </c>
      <c r="CR696" s="31">
        <v>4113</v>
      </c>
      <c r="CS696" s="31" t="s">
        <v>18417</v>
      </c>
      <c r="CT696" s="31" t="s">
        <v>18418</v>
      </c>
      <c r="CU696" s="31" t="s">
        <v>4327</v>
      </c>
      <c r="CV696" s="31" t="s">
        <v>17262</v>
      </c>
      <c r="CW696" s="31" t="s">
        <v>17263</v>
      </c>
      <c r="CX696" s="31" t="s">
        <v>17264</v>
      </c>
      <c r="CY696" s="31"/>
      <c r="CZ696" s="31"/>
      <c r="DA696" s="31"/>
      <c r="DB696" s="31" t="s">
        <v>15747</v>
      </c>
      <c r="DC696" s="31" t="s">
        <v>15748</v>
      </c>
      <c r="DD696" s="31" t="s">
        <v>15746</v>
      </c>
      <c r="DE696" s="31"/>
      <c r="DF696" s="31"/>
      <c r="DG696" s="31"/>
      <c r="DH696" s="31"/>
      <c r="DI696" s="31" t="s">
        <v>24810</v>
      </c>
      <c r="DJ696" s="31" t="s">
        <v>24811</v>
      </c>
      <c r="DK696" s="31"/>
      <c r="DL696" s="31"/>
      <c r="DM696" s="38" t="s">
        <v>9239</v>
      </c>
      <c r="DN696" s="38"/>
      <c r="DO696" s="35">
        <v>0</v>
      </c>
      <c r="DP696" s="31" t="s">
        <v>14891</v>
      </c>
      <c r="DQ696" s="31" t="s">
        <v>5819</v>
      </c>
      <c r="DR696" s="31"/>
      <c r="DS696" s="31" t="s">
        <v>26871</v>
      </c>
      <c r="DT696" s="31" t="s">
        <v>28039</v>
      </c>
      <c r="DU696" s="31">
        <v>3</v>
      </c>
      <c r="DV696" s="31" t="s">
        <v>32167</v>
      </c>
      <c r="DW696" s="31" t="s">
        <v>1759</v>
      </c>
      <c r="DX696" s="31" t="s">
        <v>1759</v>
      </c>
      <c r="DY696" s="31" t="s">
        <v>28825</v>
      </c>
      <c r="DZ696" s="31" t="s">
        <v>18545</v>
      </c>
      <c r="EA696" s="31"/>
      <c r="EB696" s="31">
        <v>812385</v>
      </c>
      <c r="EC696" s="31" t="s">
        <v>40168</v>
      </c>
      <c r="ED696" s="31" t="s">
        <v>41101</v>
      </c>
      <c r="EE696" s="31"/>
      <c r="EF696" s="31"/>
      <c r="EG696" s="31"/>
      <c r="EH696" s="31"/>
      <c r="EI696" s="31"/>
      <c r="EJ696" s="31"/>
    </row>
    <row r="697" spans="1:140" ht="23.25" customHeight="1">
      <c r="A697" s="25">
        <v>695</v>
      </c>
      <c r="B697" s="30" t="s">
        <v>7100</v>
      </c>
      <c r="C697" s="31">
        <v>140337489</v>
      </c>
      <c r="D697" s="30" t="s">
        <v>1113</v>
      </c>
      <c r="E697" s="30"/>
      <c r="F697" s="30" t="s">
        <v>36254</v>
      </c>
      <c r="G697" s="31">
        <f t="shared" si="97"/>
        <v>58</v>
      </c>
      <c r="H697" s="72">
        <f t="shared" si="98"/>
        <v>47543</v>
      </c>
      <c r="I697" s="30"/>
      <c r="J697" s="30" t="s">
        <v>34084</v>
      </c>
      <c r="K697" s="30" t="s">
        <v>4318</v>
      </c>
      <c r="L697" s="31" t="s">
        <v>4318</v>
      </c>
      <c r="M697" s="31" t="s">
        <v>6378</v>
      </c>
      <c r="N697" s="31" t="s">
        <v>5797</v>
      </c>
      <c r="O697" s="31" t="s">
        <v>5271</v>
      </c>
      <c r="P697" s="31" t="s">
        <v>3744</v>
      </c>
      <c r="Q697" s="31"/>
      <c r="R697" s="31">
        <v>20</v>
      </c>
      <c r="S697" s="31">
        <v>0</v>
      </c>
      <c r="T697" s="31"/>
      <c r="U697" s="31">
        <v>1380</v>
      </c>
      <c r="V697" s="31"/>
      <c r="W697" s="31" t="s">
        <v>7628</v>
      </c>
      <c r="X697" s="31" t="s">
        <v>6923</v>
      </c>
      <c r="Y697" s="31">
        <f t="shared" ca="1" si="99"/>
        <v>51</v>
      </c>
      <c r="Z697" s="31" t="str">
        <f t="shared" ca="1" si="100"/>
        <v>46-58</v>
      </c>
      <c r="AA697" s="31"/>
      <c r="AB697" s="31" t="s">
        <v>10501</v>
      </c>
      <c r="AC697" s="31" t="s">
        <v>34147</v>
      </c>
      <c r="AD697" s="31" t="s">
        <v>34147</v>
      </c>
      <c r="AE697" s="31"/>
      <c r="AF697" s="31" t="s">
        <v>24699</v>
      </c>
      <c r="AG697" s="31" t="s">
        <v>5852</v>
      </c>
      <c r="AH697" s="31" t="s">
        <v>5852</v>
      </c>
      <c r="AI697" s="31" t="s">
        <v>728</v>
      </c>
      <c r="AJ697" s="31" t="s">
        <v>4635</v>
      </c>
      <c r="AK697" s="31">
        <v>100796</v>
      </c>
      <c r="AL697" s="31" t="s">
        <v>4636</v>
      </c>
      <c r="AM697" s="31" t="s">
        <v>4980</v>
      </c>
      <c r="AN697" s="31"/>
      <c r="AO697" s="31"/>
      <c r="AP697" s="31" t="s">
        <v>4434</v>
      </c>
      <c r="AQ697" s="31" t="s">
        <v>1301</v>
      </c>
      <c r="AR697" s="31" t="s">
        <v>34147</v>
      </c>
      <c r="AS697" s="31" t="s">
        <v>34147</v>
      </c>
      <c r="AT697" s="31" t="str">
        <f>_xlfn.IFNA(VLOOKUP(D697,'[1]5. 1 Mei 2022'!$C$7:$F$60,4,FALSE),"")</f>
        <v/>
      </c>
      <c r="AU697" s="31"/>
      <c r="AV697" s="31" t="s">
        <v>20034</v>
      </c>
      <c r="AW697" s="31" t="s">
        <v>22697</v>
      </c>
      <c r="AX697" s="29" t="e">
        <f t="shared" si="103"/>
        <v>#VALUE!</v>
      </c>
      <c r="AY697" s="31" t="s">
        <v>26346</v>
      </c>
      <c r="AZ697" s="31" t="s">
        <v>6484</v>
      </c>
      <c r="BA697" s="30" t="s">
        <v>4434</v>
      </c>
      <c r="BB697" s="31"/>
      <c r="BC697" s="31"/>
      <c r="BD697" s="31" t="s">
        <v>1759</v>
      </c>
      <c r="BE697" s="31" t="s">
        <v>7969</v>
      </c>
      <c r="BF697" s="31" t="s">
        <v>20034</v>
      </c>
      <c r="BG697" s="31"/>
      <c r="BH697" s="31"/>
      <c r="BI697" s="31" t="s">
        <v>8136</v>
      </c>
      <c r="BJ697" s="31" t="s">
        <v>3185</v>
      </c>
      <c r="BK697" s="31" t="str">
        <f t="shared" ref="BK697:BK760" si="104">N697</f>
        <v>III/d</v>
      </c>
      <c r="BL697" s="31" t="s">
        <v>8077</v>
      </c>
      <c r="BM697" s="31"/>
      <c r="BN697" s="31"/>
      <c r="BO697" s="31"/>
      <c r="BP697" s="31" t="s">
        <v>1498</v>
      </c>
      <c r="BQ697" s="31" t="s">
        <v>3185</v>
      </c>
      <c r="BR697" s="31" t="s">
        <v>11651</v>
      </c>
      <c r="BS697" s="31" t="s">
        <v>18746</v>
      </c>
      <c r="BT697" s="31" t="s">
        <v>1694</v>
      </c>
      <c r="BU697" s="31"/>
      <c r="BV697" s="31" t="s">
        <v>5135</v>
      </c>
      <c r="BW697" s="31">
        <f t="shared" ca="1" si="101"/>
        <v>28</v>
      </c>
      <c r="BX697" s="78">
        <f t="shared" ca="1" si="102"/>
        <v>1</v>
      </c>
      <c r="BY697" s="31"/>
      <c r="BZ697" s="31"/>
      <c r="CA697" s="31" t="s">
        <v>2483</v>
      </c>
      <c r="CB697" s="31" t="s">
        <v>2519</v>
      </c>
      <c r="CC697" s="31">
        <v>2</v>
      </c>
      <c r="CD697" s="31">
        <v>1</v>
      </c>
      <c r="CE697" s="31" t="s">
        <v>20085</v>
      </c>
      <c r="CF697" s="31"/>
      <c r="CG697" s="31">
        <v>2007</v>
      </c>
      <c r="CH697" s="31"/>
      <c r="CI697" s="31"/>
      <c r="CJ697" s="31"/>
      <c r="CK697" s="31"/>
      <c r="CL697" s="31" t="s">
        <v>21738</v>
      </c>
      <c r="CM697" s="31" t="s">
        <v>21739</v>
      </c>
      <c r="CN697" s="31">
        <v>122</v>
      </c>
      <c r="CO697" s="31" t="s">
        <v>28665</v>
      </c>
      <c r="CP697" s="31" t="s">
        <v>21739</v>
      </c>
      <c r="CQ697" s="31">
        <v>122</v>
      </c>
      <c r="CR697" s="31">
        <v>3686</v>
      </c>
      <c r="CS697" s="31" t="s">
        <v>11363</v>
      </c>
      <c r="CT697" s="31" t="s">
        <v>11373</v>
      </c>
      <c r="CU697" s="31" t="s">
        <v>11374</v>
      </c>
      <c r="CV697" s="31" t="s">
        <v>11268</v>
      </c>
      <c r="CW697" s="31" t="s">
        <v>11269</v>
      </c>
      <c r="CX697" s="31" t="s">
        <v>11270</v>
      </c>
      <c r="CY697" s="31"/>
      <c r="CZ697" s="31"/>
      <c r="DA697" s="31"/>
      <c r="DB697" s="31" t="s">
        <v>15747</v>
      </c>
      <c r="DC697" s="31" t="s">
        <v>15751</v>
      </c>
      <c r="DD697" s="31" t="s">
        <v>15746</v>
      </c>
      <c r="DE697" s="31"/>
      <c r="DF697" s="31"/>
      <c r="DG697" s="31"/>
      <c r="DH697" s="31"/>
      <c r="DI697" s="31" t="s">
        <v>24810</v>
      </c>
      <c r="DJ697" s="31" t="s">
        <v>24811</v>
      </c>
      <c r="DK697" s="31" t="s">
        <v>25645</v>
      </c>
      <c r="DL697" s="31" t="s">
        <v>13888</v>
      </c>
      <c r="DM697" s="38" t="s">
        <v>19469</v>
      </c>
      <c r="DN697" s="38"/>
      <c r="DO697" s="35">
        <v>0</v>
      </c>
      <c r="DP697" s="31" t="s">
        <v>19467</v>
      </c>
      <c r="DQ697" s="31" t="s">
        <v>19468</v>
      </c>
      <c r="DR697" s="31"/>
      <c r="DS697" s="31" t="s">
        <v>38554</v>
      </c>
      <c r="DT697" s="31" t="s">
        <v>37605</v>
      </c>
      <c r="DU697" s="31">
        <v>3</v>
      </c>
      <c r="DV697" s="31" t="s">
        <v>32167</v>
      </c>
      <c r="DW697" s="31" t="s">
        <v>1759</v>
      </c>
      <c r="DX697" s="31"/>
      <c r="DY697" s="31" t="s">
        <v>18159</v>
      </c>
      <c r="DZ697" s="31" t="s">
        <v>18135</v>
      </c>
      <c r="EA697" s="31"/>
      <c r="EB697" s="31">
        <v>0</v>
      </c>
      <c r="EC697" s="31" t="s">
        <v>40139</v>
      </c>
      <c r="ED697" s="31" t="s">
        <v>41101</v>
      </c>
      <c r="EE697" s="31"/>
      <c r="EF697" s="31"/>
      <c r="EG697" s="31"/>
      <c r="EH697" s="31"/>
      <c r="EI697" s="31"/>
      <c r="EJ697" s="31"/>
    </row>
    <row r="698" spans="1:140" ht="23.25" customHeight="1">
      <c r="A698" s="25">
        <v>696</v>
      </c>
      <c r="B698" s="30" t="s">
        <v>16467</v>
      </c>
      <c r="C698" s="31" t="s">
        <v>5930</v>
      </c>
      <c r="D698" s="30" t="s">
        <v>5930</v>
      </c>
      <c r="E698" s="30"/>
      <c r="F698" s="30" t="s">
        <v>36254</v>
      </c>
      <c r="G698" s="31">
        <f t="shared" si="97"/>
        <v>58</v>
      </c>
      <c r="H698" s="72">
        <f t="shared" si="98"/>
        <v>50284</v>
      </c>
      <c r="I698" s="30"/>
      <c r="J698" s="30" t="s">
        <v>34084</v>
      </c>
      <c r="K698" s="30" t="s">
        <v>4318</v>
      </c>
      <c r="L698" s="31" t="s">
        <v>4318</v>
      </c>
      <c r="M698" s="31" t="s">
        <v>3186</v>
      </c>
      <c r="N698" s="31" t="s">
        <v>4008</v>
      </c>
      <c r="O698" s="31" t="s">
        <v>4320</v>
      </c>
      <c r="P698" s="52" t="s">
        <v>35985</v>
      </c>
      <c r="Q698" s="31" t="s">
        <v>41917</v>
      </c>
      <c r="R698" s="31">
        <v>11</v>
      </c>
      <c r="S698" s="31">
        <v>4</v>
      </c>
      <c r="T698" s="31"/>
      <c r="U698" s="31">
        <v>1673</v>
      </c>
      <c r="V698" s="31"/>
      <c r="W698" s="31" t="s">
        <v>7628</v>
      </c>
      <c r="X698" s="31" t="s">
        <v>2935</v>
      </c>
      <c r="Y698" s="31" t="e">
        <f t="shared" ca="1" si="99"/>
        <v>#VALUE!</v>
      </c>
      <c r="Z698" s="31" t="e">
        <f t="shared" ca="1" si="100"/>
        <v>#VALUE!</v>
      </c>
      <c r="AA698" s="31"/>
      <c r="AB698" s="31" t="s">
        <v>11221</v>
      </c>
      <c r="AC698" s="31" t="s">
        <v>34147</v>
      </c>
      <c r="AD698" s="31" t="s">
        <v>34147</v>
      </c>
      <c r="AE698" s="31"/>
      <c r="AF698" s="31" t="s">
        <v>24699</v>
      </c>
      <c r="AG698" s="31" t="s">
        <v>5852</v>
      </c>
      <c r="AH698" s="31" t="s">
        <v>5852</v>
      </c>
      <c r="AI698" s="31" t="s">
        <v>908</v>
      </c>
      <c r="AJ698" s="31" t="s">
        <v>6043</v>
      </c>
      <c r="AK698" s="31" t="s">
        <v>16095</v>
      </c>
      <c r="AL698" s="31" t="s">
        <v>16094</v>
      </c>
      <c r="AM698" s="31" t="s">
        <v>16093</v>
      </c>
      <c r="AN698" s="31"/>
      <c r="AO698" s="31"/>
      <c r="AP698" s="31" t="s">
        <v>4602</v>
      </c>
      <c r="AQ698" s="31"/>
      <c r="AR698" s="31" t="s">
        <v>34147</v>
      </c>
      <c r="AS698" s="31" t="s">
        <v>34147</v>
      </c>
      <c r="AT698" s="31" t="str">
        <f>_xlfn.IFNA(VLOOKUP(D698,'[1]5. 1 Mei 2022'!$C$7:$F$60,4,FALSE),"")</f>
        <v/>
      </c>
      <c r="AU698" s="31"/>
      <c r="AV698" s="31" t="s">
        <v>6581</v>
      </c>
      <c r="AW698" s="31" t="s">
        <v>3892</v>
      </c>
      <c r="AX698" s="29">
        <f t="shared" ref="AX698:AX729" si="105">AW698+1903</f>
        <v>42478</v>
      </c>
      <c r="AY698" s="31" t="s">
        <v>26346</v>
      </c>
      <c r="AZ698" s="31" t="s">
        <v>528</v>
      </c>
      <c r="BA698" s="30" t="s">
        <v>4435</v>
      </c>
      <c r="BB698" s="31"/>
      <c r="BC698" s="31"/>
      <c r="BD698" s="31" t="s">
        <v>20056</v>
      </c>
      <c r="BE698" s="31" t="s">
        <v>7973</v>
      </c>
      <c r="BF698" s="31" t="s">
        <v>6581</v>
      </c>
      <c r="BG698" s="31"/>
      <c r="BH698" s="31"/>
      <c r="BI698" s="31" t="s">
        <v>8124</v>
      </c>
      <c r="BJ698" s="31" t="s">
        <v>20300</v>
      </c>
      <c r="BK698" s="31" t="str">
        <f t="shared" si="104"/>
        <v>III/c</v>
      </c>
      <c r="BL698" s="31" t="s">
        <v>8077</v>
      </c>
      <c r="BM698" s="31"/>
      <c r="BN698" s="31"/>
      <c r="BO698" s="31"/>
      <c r="BP698" s="31" t="s">
        <v>1498</v>
      </c>
      <c r="BQ698" s="31" t="s">
        <v>4105</v>
      </c>
      <c r="BR698" s="52" t="s">
        <v>24067</v>
      </c>
      <c r="BS698" s="31" t="s">
        <v>41808</v>
      </c>
      <c r="BT698" s="31" t="s">
        <v>3163</v>
      </c>
      <c r="BU698" s="31" t="s">
        <v>718</v>
      </c>
      <c r="BV698" s="31" t="s">
        <v>6786</v>
      </c>
      <c r="BW698" s="31">
        <f t="shared" ca="1" si="101"/>
        <v>13</v>
      </c>
      <c r="BX698" s="78">
        <f t="shared" ca="1" si="102"/>
        <v>3</v>
      </c>
      <c r="BY698" s="31"/>
      <c r="BZ698" s="31" t="s">
        <v>8599</v>
      </c>
      <c r="CA698" s="31" t="s">
        <v>2483</v>
      </c>
      <c r="CB698" s="31" t="s">
        <v>2519</v>
      </c>
      <c r="CC698" s="31">
        <v>2</v>
      </c>
      <c r="CD698" s="31">
        <v>1</v>
      </c>
      <c r="CE698" s="31" t="s">
        <v>20085</v>
      </c>
      <c r="CF698" s="31"/>
      <c r="CG698" s="31"/>
      <c r="CH698" s="31"/>
      <c r="CI698" s="31"/>
      <c r="CJ698" s="31"/>
      <c r="CK698" s="31"/>
      <c r="CL698" s="31" t="s">
        <v>24979</v>
      </c>
      <c r="CM698" s="31" t="s">
        <v>24980</v>
      </c>
      <c r="CN698" s="31">
        <v>123</v>
      </c>
      <c r="CO698" s="31" t="s">
        <v>28720</v>
      </c>
      <c r="CP698" s="31" t="s">
        <v>24980</v>
      </c>
      <c r="CQ698" s="31">
        <v>123</v>
      </c>
      <c r="CR698" s="31">
        <v>4327</v>
      </c>
      <c r="CS698" s="31" t="s">
        <v>17991</v>
      </c>
      <c r="CT698" s="31" t="s">
        <v>17990</v>
      </c>
      <c r="CU698" s="31" t="s">
        <v>17889</v>
      </c>
      <c r="CV698" s="31" t="s">
        <v>17061</v>
      </c>
      <c r="CW698" s="31" t="s">
        <v>17064</v>
      </c>
      <c r="CX698" s="31" t="s">
        <v>17063</v>
      </c>
      <c r="CY698" s="31"/>
      <c r="CZ698" s="31"/>
      <c r="DA698" s="31"/>
      <c r="DB698" s="31" t="s">
        <v>25301</v>
      </c>
      <c r="DC698" s="31" t="s">
        <v>25302</v>
      </c>
      <c r="DD698" s="31" t="s">
        <v>22904</v>
      </c>
      <c r="DE698" s="31">
        <v>2023</v>
      </c>
      <c r="DF698" s="31"/>
      <c r="DG698" s="31"/>
      <c r="DH698" s="31"/>
      <c r="DI698" s="31" t="s">
        <v>25116</v>
      </c>
      <c r="DJ698" s="31" t="s">
        <v>25117</v>
      </c>
      <c r="DK698" s="31"/>
      <c r="DL698" s="31"/>
      <c r="DM698" s="38" t="s">
        <v>9697</v>
      </c>
      <c r="DN698" s="38"/>
      <c r="DO698" s="35" t="s">
        <v>20639</v>
      </c>
      <c r="DP698" s="31" t="s">
        <v>13002</v>
      </c>
      <c r="DQ698" s="31" t="s">
        <v>20638</v>
      </c>
      <c r="DR698" s="31"/>
      <c r="DS698" s="31" t="s">
        <v>38555</v>
      </c>
      <c r="DT698" s="31" t="s">
        <v>37606</v>
      </c>
      <c r="DU698" s="31">
        <v>0</v>
      </c>
      <c r="DV698" s="31" t="s">
        <v>32641</v>
      </c>
      <c r="DW698" s="31"/>
      <c r="DX698" s="31"/>
      <c r="DY698" s="31" t="s">
        <v>32924</v>
      </c>
      <c r="DZ698" s="31" t="s">
        <v>32534</v>
      </c>
      <c r="EA698" s="31" t="s">
        <v>32925</v>
      </c>
      <c r="EB698" s="31">
        <v>0</v>
      </c>
      <c r="EC698" s="31" t="s">
        <v>40142</v>
      </c>
      <c r="ED698" s="31" t="s">
        <v>41101</v>
      </c>
      <c r="EE698" s="31"/>
      <c r="EF698" s="31"/>
      <c r="EG698" s="31"/>
      <c r="EH698" s="31"/>
      <c r="EI698" s="31"/>
      <c r="EJ698" s="31"/>
    </row>
    <row r="699" spans="1:140" ht="23.25" customHeight="1">
      <c r="A699" s="25">
        <v>697</v>
      </c>
      <c r="B699" s="30" t="s">
        <v>1953</v>
      </c>
      <c r="C699" s="31" t="s">
        <v>3958</v>
      </c>
      <c r="D699" s="30" t="s">
        <v>3958</v>
      </c>
      <c r="E699" s="30"/>
      <c r="F699" s="30" t="s">
        <v>36262</v>
      </c>
      <c r="G699" s="31">
        <f t="shared" si="97"/>
        <v>58</v>
      </c>
      <c r="H699" s="72">
        <f t="shared" si="98"/>
        <v>50802</v>
      </c>
      <c r="I699" s="30"/>
      <c r="J699" s="30" t="s">
        <v>34084</v>
      </c>
      <c r="K699" s="30" t="s">
        <v>4318</v>
      </c>
      <c r="L699" s="31" t="s">
        <v>4318</v>
      </c>
      <c r="M699" s="31" t="s">
        <v>3186</v>
      </c>
      <c r="N699" s="31" t="s">
        <v>5863</v>
      </c>
      <c r="O699" s="31" t="s">
        <v>2485</v>
      </c>
      <c r="P699" s="31" t="s">
        <v>21723</v>
      </c>
      <c r="Q699" s="31"/>
      <c r="R699" s="31">
        <v>19</v>
      </c>
      <c r="S699" s="31">
        <v>0</v>
      </c>
      <c r="T699" s="31"/>
      <c r="U699" s="31">
        <v>1138</v>
      </c>
      <c r="V699" s="31"/>
      <c r="W699" s="31" t="s">
        <v>6910</v>
      </c>
      <c r="X699" s="31" t="s">
        <v>7540</v>
      </c>
      <c r="Y699" s="31" t="e">
        <f t="shared" ca="1" si="99"/>
        <v>#VALUE!</v>
      </c>
      <c r="Z699" s="31" t="e">
        <f t="shared" ca="1" si="100"/>
        <v>#VALUE!</v>
      </c>
      <c r="AA699" s="31"/>
      <c r="AB699" s="31" t="s">
        <v>15625</v>
      </c>
      <c r="AC699" s="31" t="s">
        <v>34153</v>
      </c>
      <c r="AD699" s="31" t="s">
        <v>34194</v>
      </c>
      <c r="AE699" s="31"/>
      <c r="AF699" s="31" t="s">
        <v>24700</v>
      </c>
      <c r="AG699" s="31" t="s">
        <v>7895</v>
      </c>
      <c r="AH699" s="31" t="s">
        <v>7895</v>
      </c>
      <c r="AI699" s="31" t="s">
        <v>40277</v>
      </c>
      <c r="AJ699" s="31" t="s">
        <v>7425</v>
      </c>
      <c r="AK699" s="31" t="s">
        <v>7426</v>
      </c>
      <c r="AL699" s="31" t="s">
        <v>6782</v>
      </c>
      <c r="AM699" s="31" t="s">
        <v>6783</v>
      </c>
      <c r="AN699" s="31"/>
      <c r="AO699" s="31"/>
      <c r="AP699" s="31" t="s">
        <v>16851</v>
      </c>
      <c r="AQ699" s="31"/>
      <c r="AR699" s="31" t="s">
        <v>34148</v>
      </c>
      <c r="AS699" s="31" t="s">
        <v>34148</v>
      </c>
      <c r="AT699" s="31" t="str">
        <f>_xlfn.IFNA(VLOOKUP(D699,'[1]5. 1 Mei 2022'!$C$7:$F$60,4,FALSE),"")</f>
        <v/>
      </c>
      <c r="AU699" s="31"/>
      <c r="AV699" s="31" t="s">
        <v>16886</v>
      </c>
      <c r="AW699" s="31"/>
      <c r="AX699" s="29">
        <f t="shared" si="105"/>
        <v>1903</v>
      </c>
      <c r="AY699" s="31" t="s">
        <v>26346</v>
      </c>
      <c r="AZ699" s="31" t="s">
        <v>16853</v>
      </c>
      <c r="BA699" s="30" t="s">
        <v>16851</v>
      </c>
      <c r="BB699" s="31" t="s">
        <v>8014</v>
      </c>
      <c r="BC699" s="31"/>
      <c r="BD699" s="31" t="s">
        <v>21142</v>
      </c>
      <c r="BE699" s="31" t="s">
        <v>7968</v>
      </c>
      <c r="BF699" s="31" t="s">
        <v>16886</v>
      </c>
      <c r="BG699" s="31"/>
      <c r="BH699" s="31"/>
      <c r="BI699" s="31"/>
      <c r="BJ699" s="31" t="s">
        <v>5449</v>
      </c>
      <c r="BK699" s="31" t="str">
        <f t="shared" si="104"/>
        <v>II/d</v>
      </c>
      <c r="BL699" s="31" t="s">
        <v>8078</v>
      </c>
      <c r="BM699" s="31"/>
      <c r="BN699" s="31"/>
      <c r="BO699" s="31" t="s">
        <v>16880</v>
      </c>
      <c r="BP699" s="31" t="s">
        <v>1498</v>
      </c>
      <c r="BQ699" s="31"/>
      <c r="BR699" s="31"/>
      <c r="BS699" s="31"/>
      <c r="BT699" s="31" t="s">
        <v>3163</v>
      </c>
      <c r="BU699" s="31" t="s">
        <v>718</v>
      </c>
      <c r="BV699" s="31" t="s">
        <v>4100</v>
      </c>
      <c r="BW699" s="31">
        <f t="shared" ca="1" si="101"/>
        <v>20</v>
      </c>
      <c r="BX699" s="78">
        <f t="shared" ca="1" si="102"/>
        <v>3</v>
      </c>
      <c r="BY699" s="31"/>
      <c r="BZ699" s="31"/>
      <c r="CA699" s="31" t="s">
        <v>2483</v>
      </c>
      <c r="CB699" s="31" t="s">
        <v>2519</v>
      </c>
      <c r="CC699" s="31">
        <v>2</v>
      </c>
      <c r="CD699" s="31">
        <v>1</v>
      </c>
      <c r="CE699" s="31" t="s">
        <v>20085</v>
      </c>
      <c r="CF699" s="31"/>
      <c r="CG699" s="31"/>
      <c r="CH699" s="31"/>
      <c r="CI699" s="31"/>
      <c r="CJ699" s="31"/>
      <c r="CK699" s="31"/>
      <c r="CL699" s="31"/>
      <c r="CM699" s="31"/>
      <c r="CN699" s="31"/>
      <c r="CO699" s="31"/>
      <c r="CP699" s="31"/>
      <c r="CQ699" s="31"/>
      <c r="CR699" s="31">
        <v>1092</v>
      </c>
      <c r="CS699" s="31" t="s">
        <v>22126</v>
      </c>
      <c r="CT699" s="31"/>
      <c r="CU699" s="31"/>
      <c r="CV699" s="31"/>
      <c r="CW699" s="31"/>
      <c r="CX699" s="31"/>
      <c r="CY699" s="31"/>
      <c r="CZ699" s="31"/>
      <c r="DA699" s="31"/>
      <c r="DB699" s="31"/>
      <c r="DC699" s="31"/>
      <c r="DD699" s="31"/>
      <c r="DE699" s="31"/>
      <c r="DF699" s="31"/>
      <c r="DG699" s="31"/>
      <c r="DH699" s="31"/>
      <c r="DI699" s="31"/>
      <c r="DJ699" s="31"/>
      <c r="DK699" s="31"/>
      <c r="DL699" s="31"/>
      <c r="DM699" s="38" t="s">
        <v>9982</v>
      </c>
      <c r="DN699" s="38"/>
      <c r="DO699" s="35" t="s">
        <v>20536</v>
      </c>
      <c r="DP699" s="31" t="s">
        <v>15127</v>
      </c>
      <c r="DQ699" s="31" t="s">
        <v>15128</v>
      </c>
      <c r="DR699" s="31"/>
      <c r="DS699" s="31" t="s">
        <v>27615</v>
      </c>
      <c r="DT699" s="31" t="s">
        <v>28230</v>
      </c>
      <c r="DU699" s="31">
        <v>1</v>
      </c>
      <c r="DV699" s="31" t="s">
        <v>32166</v>
      </c>
      <c r="DW699" s="31"/>
      <c r="DX699" s="31"/>
      <c r="DY699" s="31"/>
      <c r="DZ699" s="31"/>
      <c r="EA699" s="31"/>
      <c r="EB699" s="31">
        <v>0</v>
      </c>
      <c r="EC699" s="31" t="s">
        <v>39747</v>
      </c>
      <c r="ED699" s="31" t="s">
        <v>41101</v>
      </c>
      <c r="EE699" s="31"/>
      <c r="EF699" s="31"/>
      <c r="EG699" s="31"/>
      <c r="EH699" s="31"/>
      <c r="EI699" s="31"/>
      <c r="EJ699" s="31"/>
    </row>
    <row r="700" spans="1:140" ht="23.25" customHeight="1">
      <c r="A700" s="25">
        <v>698</v>
      </c>
      <c r="B700" s="30" t="s">
        <v>24430</v>
      </c>
      <c r="C700" s="31" t="s">
        <v>11136</v>
      </c>
      <c r="D700" s="30" t="s">
        <v>21084</v>
      </c>
      <c r="E700" s="30"/>
      <c r="F700" s="30" t="s">
        <v>36262</v>
      </c>
      <c r="G700" s="31">
        <f t="shared" si="97"/>
        <v>58</v>
      </c>
      <c r="H700" s="72">
        <f t="shared" si="98"/>
        <v>53114</v>
      </c>
      <c r="I700" s="30" t="s">
        <v>35061</v>
      </c>
      <c r="J700" s="30" t="s">
        <v>34085</v>
      </c>
      <c r="K700" s="30" t="s">
        <v>34083</v>
      </c>
      <c r="L700" s="31" t="s">
        <v>16726</v>
      </c>
      <c r="M700" s="31" t="s">
        <v>3186</v>
      </c>
      <c r="N700" s="31" t="s">
        <v>5865</v>
      </c>
      <c r="O700" s="31" t="s">
        <v>5117</v>
      </c>
      <c r="P700" s="31" t="s">
        <v>19644</v>
      </c>
      <c r="Q700" s="31"/>
      <c r="R700" s="31"/>
      <c r="S700" s="31"/>
      <c r="T700" s="31"/>
      <c r="U700" s="31" t="s">
        <v>11366</v>
      </c>
      <c r="V700" s="31"/>
      <c r="W700" s="31" t="s">
        <v>6910</v>
      </c>
      <c r="X700" s="31" t="s">
        <v>7912</v>
      </c>
      <c r="Y700" s="31">
        <f t="shared" ca="1" si="99"/>
        <v>36</v>
      </c>
      <c r="Z700" s="31" t="str">
        <f t="shared" ca="1" si="100"/>
        <v>36-45</v>
      </c>
      <c r="AA700" s="31"/>
      <c r="AB700" s="31" t="s">
        <v>11144</v>
      </c>
      <c r="AC700" s="31" t="s">
        <v>34145</v>
      </c>
      <c r="AD700" s="31" t="s">
        <v>34145</v>
      </c>
      <c r="AE700" s="31"/>
      <c r="AF700" s="31" t="s">
        <v>24701</v>
      </c>
      <c r="AG700" s="31" t="s">
        <v>4322</v>
      </c>
      <c r="AH700" s="31" t="s">
        <v>4322</v>
      </c>
      <c r="AI700" s="31" t="s">
        <v>908</v>
      </c>
      <c r="AJ700" s="31" t="s">
        <v>11309</v>
      </c>
      <c r="AK700" s="31" t="s">
        <v>11310</v>
      </c>
      <c r="AL700" s="31" t="s">
        <v>3205</v>
      </c>
      <c r="AM700" s="31" t="s">
        <v>11311</v>
      </c>
      <c r="AN700" s="31"/>
      <c r="AO700" s="31"/>
      <c r="AP700" s="31" t="s">
        <v>33003</v>
      </c>
      <c r="AQ700" s="31" t="s">
        <v>31449</v>
      </c>
      <c r="AR700" s="31" t="s">
        <v>34145</v>
      </c>
      <c r="AS700" s="31" t="s">
        <v>34145</v>
      </c>
      <c r="AT700" s="31" t="str">
        <f>_xlfn.IFNA(VLOOKUP(D700,'[1]5. 1 Mei 2022'!$C$7:$F$60,4,FALSE),"")</f>
        <v/>
      </c>
      <c r="AU700" s="31"/>
      <c r="AV700" s="31" t="s">
        <v>20032</v>
      </c>
      <c r="AW700" s="31" t="s">
        <v>31449</v>
      </c>
      <c r="AX700" s="29">
        <f t="shared" si="105"/>
        <v>46331</v>
      </c>
      <c r="AY700" s="31" t="s">
        <v>26346</v>
      </c>
      <c r="AZ700" s="31" t="s">
        <v>33005</v>
      </c>
      <c r="BA700" s="30" t="s">
        <v>33003</v>
      </c>
      <c r="BB700" s="31" t="s">
        <v>11647</v>
      </c>
      <c r="BC700" s="31"/>
      <c r="BD700" s="31" t="s">
        <v>7980</v>
      </c>
      <c r="BE700" s="31" t="s">
        <v>7969</v>
      </c>
      <c r="BF700" s="31" t="s">
        <v>20032</v>
      </c>
      <c r="BG700" s="31"/>
      <c r="BH700" s="31"/>
      <c r="BI700" s="31"/>
      <c r="BJ700" s="31">
        <v>0</v>
      </c>
      <c r="BK700" s="31" t="str">
        <f t="shared" si="104"/>
        <v>II/c</v>
      </c>
      <c r="BL700" s="31"/>
      <c r="BM700" s="31"/>
      <c r="BN700" s="31"/>
      <c r="BO700" s="31"/>
      <c r="BP700" s="31"/>
      <c r="BQ700" s="31"/>
      <c r="BR700" s="31"/>
      <c r="BS700" s="31"/>
      <c r="BT700" s="31"/>
      <c r="BU700" s="31"/>
      <c r="BV700" s="31" t="s">
        <v>8019</v>
      </c>
      <c r="BW700" s="31">
        <f t="shared" ca="1" si="101"/>
        <v>9</v>
      </c>
      <c r="BX700" s="78">
        <f t="shared" ca="1" si="102"/>
        <v>3</v>
      </c>
      <c r="BY700" s="31" t="s">
        <v>19644</v>
      </c>
      <c r="BZ700" s="31"/>
      <c r="CA700" s="31" t="s">
        <v>2483</v>
      </c>
      <c r="CB700" s="31" t="s">
        <v>2519</v>
      </c>
      <c r="CC700" s="31">
        <v>1</v>
      </c>
      <c r="CD700" s="31">
        <v>1</v>
      </c>
      <c r="CE700" s="31" t="s">
        <v>20085</v>
      </c>
      <c r="CF700" s="31"/>
      <c r="CG700" s="31"/>
      <c r="CH700" s="31"/>
      <c r="CI700" s="31"/>
      <c r="CJ700" s="31"/>
      <c r="CK700" s="31"/>
      <c r="CL700" s="31" t="s">
        <v>22323</v>
      </c>
      <c r="CM700" s="31" t="s">
        <v>22324</v>
      </c>
      <c r="CN700" s="31">
        <v>123</v>
      </c>
      <c r="CO700" s="31" t="s">
        <v>25449</v>
      </c>
      <c r="CP700" s="31" t="s">
        <v>22324</v>
      </c>
      <c r="CQ700" s="31">
        <v>123</v>
      </c>
      <c r="CR700" s="31">
        <v>4720</v>
      </c>
      <c r="CS700" s="31" t="s">
        <v>11635</v>
      </c>
      <c r="CT700" s="31" t="s">
        <v>11636</v>
      </c>
      <c r="CU700" s="31" t="s">
        <v>11384</v>
      </c>
      <c r="CV700" s="31" t="s">
        <v>11307</v>
      </c>
      <c r="CW700" s="31" t="s">
        <v>11308</v>
      </c>
      <c r="CX700" s="31" t="s">
        <v>10552</v>
      </c>
      <c r="CY700" s="31"/>
      <c r="CZ700" s="31"/>
      <c r="DA700" s="31"/>
      <c r="DB700" s="31" t="s">
        <v>11355</v>
      </c>
      <c r="DC700" s="31" t="s">
        <v>18668</v>
      </c>
      <c r="DD700" s="31" t="s">
        <v>18474</v>
      </c>
      <c r="DE700" s="31"/>
      <c r="DF700" s="31"/>
      <c r="DG700" s="31"/>
      <c r="DH700" s="31"/>
      <c r="DI700" s="31" t="s">
        <v>24810</v>
      </c>
      <c r="DJ700" s="31" t="s">
        <v>24811</v>
      </c>
      <c r="DK700" s="31" t="s">
        <v>25642</v>
      </c>
      <c r="DL700" s="31" t="s">
        <v>25643</v>
      </c>
      <c r="DM700" s="38" t="s">
        <v>11305</v>
      </c>
      <c r="DN700" s="38"/>
      <c r="DO700" s="35" t="s">
        <v>11312</v>
      </c>
      <c r="DP700" s="31" t="s">
        <v>11314</v>
      </c>
      <c r="DQ700" s="31" t="s">
        <v>11313</v>
      </c>
      <c r="DR700" s="31" t="s">
        <v>11306</v>
      </c>
      <c r="DS700" s="31" t="s">
        <v>38556</v>
      </c>
      <c r="DT700" s="31" t="s">
        <v>28243</v>
      </c>
      <c r="DU700" s="31">
        <v>2</v>
      </c>
      <c r="DV700" s="31" t="s">
        <v>32165</v>
      </c>
      <c r="DW700" s="31" t="s">
        <v>7980</v>
      </c>
      <c r="DX700" s="31" t="s">
        <v>7980</v>
      </c>
      <c r="DY700" s="31" t="s">
        <v>30923</v>
      </c>
      <c r="DZ700" s="31" t="s">
        <v>19629</v>
      </c>
      <c r="EA700" s="31"/>
      <c r="EB700" s="31">
        <v>1312137</v>
      </c>
      <c r="EC700" s="31" t="s">
        <v>40168</v>
      </c>
      <c r="ED700" s="31" t="s">
        <v>41101</v>
      </c>
      <c r="EE700" s="31"/>
      <c r="EF700" s="31"/>
      <c r="EG700" s="31"/>
      <c r="EH700" s="31"/>
      <c r="EI700" s="31"/>
      <c r="EJ700" s="31"/>
    </row>
    <row r="701" spans="1:140" ht="23.25" customHeight="1">
      <c r="A701" s="25">
        <v>699</v>
      </c>
      <c r="B701" s="30" t="s">
        <v>16788</v>
      </c>
      <c r="C701" s="31">
        <v>140257326</v>
      </c>
      <c r="D701" s="30" t="s">
        <v>1342</v>
      </c>
      <c r="E701" s="30"/>
      <c r="F701" s="30" t="s">
        <v>36254</v>
      </c>
      <c r="G701" s="31">
        <f t="shared" si="97"/>
        <v>58</v>
      </c>
      <c r="H701" s="72">
        <f t="shared" si="98"/>
        <v>47665</v>
      </c>
      <c r="I701" s="30"/>
      <c r="J701" s="30" t="s">
        <v>34084</v>
      </c>
      <c r="K701" s="30" t="s">
        <v>4318</v>
      </c>
      <c r="L701" s="31" t="s">
        <v>4318</v>
      </c>
      <c r="M701" s="31" t="s">
        <v>3186</v>
      </c>
      <c r="N701" s="31" t="s">
        <v>5797</v>
      </c>
      <c r="O701" s="31" t="s">
        <v>5271</v>
      </c>
      <c r="P701" s="31" t="s">
        <v>2261</v>
      </c>
      <c r="Q701" s="31"/>
      <c r="R701" s="31">
        <v>26</v>
      </c>
      <c r="S701" s="31">
        <v>0</v>
      </c>
      <c r="T701" s="31"/>
      <c r="U701" s="31">
        <v>1016</v>
      </c>
      <c r="V701" s="31"/>
      <c r="W701" s="31" t="s">
        <v>1900</v>
      </c>
      <c r="X701" s="31" t="s">
        <v>1901</v>
      </c>
      <c r="Y701" s="31">
        <f t="shared" ca="1" si="99"/>
        <v>51</v>
      </c>
      <c r="Z701" s="31" t="str">
        <f t="shared" ca="1" si="100"/>
        <v>46-58</v>
      </c>
      <c r="AA701" s="31"/>
      <c r="AB701" s="31" t="s">
        <v>11145</v>
      </c>
      <c r="AC701" s="31" t="s">
        <v>34146</v>
      </c>
      <c r="AD701" s="31" t="s">
        <v>34146</v>
      </c>
      <c r="AE701" s="31"/>
      <c r="AF701" s="31" t="s">
        <v>14478</v>
      </c>
      <c r="AG701" s="31" t="s">
        <v>4322</v>
      </c>
      <c r="AH701" s="31" t="s">
        <v>4322</v>
      </c>
      <c r="AI701" s="31" t="s">
        <v>908</v>
      </c>
      <c r="AJ701" s="31" t="s">
        <v>7660</v>
      </c>
      <c r="AK701" s="31" t="s">
        <v>7661</v>
      </c>
      <c r="AL701" s="31">
        <v>36263</v>
      </c>
      <c r="AM701" s="31" t="s">
        <v>7179</v>
      </c>
      <c r="AN701" s="31"/>
      <c r="AO701" s="31"/>
      <c r="AP701" s="31" t="s">
        <v>4434</v>
      </c>
      <c r="AQ701" s="31" t="s">
        <v>15684</v>
      </c>
      <c r="AR701" s="31" t="s">
        <v>34146</v>
      </c>
      <c r="AS701" s="31" t="s">
        <v>34146</v>
      </c>
      <c r="AT701" s="31" t="str">
        <f>_xlfn.IFNA(VLOOKUP(D701,'[1]5. 1 Mei 2022'!$C$7:$F$60,4,FALSE),"")</f>
        <v/>
      </c>
      <c r="AU701" s="31"/>
      <c r="AV701" s="31" t="s">
        <v>21600</v>
      </c>
      <c r="AW701" s="31" t="s">
        <v>15684</v>
      </c>
      <c r="AX701" s="29">
        <f t="shared" si="105"/>
        <v>44486</v>
      </c>
      <c r="AY701" s="31" t="s">
        <v>26346</v>
      </c>
      <c r="AZ701" s="31" t="s">
        <v>6484</v>
      </c>
      <c r="BA701" s="30" t="s">
        <v>4434</v>
      </c>
      <c r="BB701" s="31"/>
      <c r="BC701" s="31"/>
      <c r="BD701" s="31" t="s">
        <v>7997</v>
      </c>
      <c r="BE701" s="31" t="s">
        <v>7969</v>
      </c>
      <c r="BF701" s="31" t="s">
        <v>21600</v>
      </c>
      <c r="BG701" s="31"/>
      <c r="BH701" s="31"/>
      <c r="BI701" s="31" t="s">
        <v>14478</v>
      </c>
      <c r="BJ701" s="31" t="s">
        <v>5587</v>
      </c>
      <c r="BK701" s="31" t="str">
        <f t="shared" si="104"/>
        <v>III/d</v>
      </c>
      <c r="BL701" s="31" t="s">
        <v>8077</v>
      </c>
      <c r="BM701" s="31"/>
      <c r="BN701" s="31"/>
      <c r="BO701" s="31"/>
      <c r="BP701" s="31" t="s">
        <v>1498</v>
      </c>
      <c r="BQ701" s="31" t="s">
        <v>5587</v>
      </c>
      <c r="BR701" s="31" t="s">
        <v>6300</v>
      </c>
      <c r="BS701" s="31">
        <v>205285</v>
      </c>
      <c r="BT701" s="31" t="s">
        <v>3590</v>
      </c>
      <c r="BU701" s="31"/>
      <c r="BV701" s="31" t="s">
        <v>1902</v>
      </c>
      <c r="BW701" s="31" t="e">
        <f t="shared" ca="1" si="101"/>
        <v>#VALUE!</v>
      </c>
      <c r="BX701" s="78" t="e">
        <f t="shared" ca="1" si="102"/>
        <v>#VALUE!</v>
      </c>
      <c r="BY701" s="31"/>
      <c r="BZ701" s="31"/>
      <c r="CA701" s="31" t="s">
        <v>2483</v>
      </c>
      <c r="CB701" s="31" t="s">
        <v>2519</v>
      </c>
      <c r="CC701" s="31"/>
      <c r="CD701" s="31">
        <v>1</v>
      </c>
      <c r="CE701" s="31" t="s">
        <v>20085</v>
      </c>
      <c r="CF701" s="31"/>
      <c r="CG701" s="31"/>
      <c r="CH701" s="31">
        <v>2007</v>
      </c>
      <c r="CI701" s="31" t="s">
        <v>5058</v>
      </c>
      <c r="CJ701" s="31"/>
      <c r="CK701" s="31"/>
      <c r="CL701" s="31" t="s">
        <v>36493</v>
      </c>
      <c r="CM701" s="52" t="s">
        <v>36495</v>
      </c>
      <c r="CN701" s="31">
        <v>127</v>
      </c>
      <c r="CO701" s="31" t="s">
        <v>36494</v>
      </c>
      <c r="CP701" s="52" t="s">
        <v>36495</v>
      </c>
      <c r="CQ701" s="31">
        <v>127</v>
      </c>
      <c r="CR701" s="31">
        <v>3201</v>
      </c>
      <c r="CS701" s="31"/>
      <c r="CT701" s="31"/>
      <c r="CU701" s="31"/>
      <c r="CV701" s="31" t="s">
        <v>16951</v>
      </c>
      <c r="CW701" s="31" t="s">
        <v>16952</v>
      </c>
      <c r="CX701" s="31" t="s">
        <v>16953</v>
      </c>
      <c r="CY701" s="31"/>
      <c r="CZ701" s="31"/>
      <c r="DA701" s="31"/>
      <c r="DB701" s="31" t="s">
        <v>11355</v>
      </c>
      <c r="DC701" s="31" t="s">
        <v>16323</v>
      </c>
      <c r="DD701" s="31" t="s">
        <v>16324</v>
      </c>
      <c r="DE701" s="31"/>
      <c r="DF701" s="31"/>
      <c r="DG701" s="31"/>
      <c r="DH701" s="31"/>
      <c r="DI701" s="31" t="s">
        <v>15854</v>
      </c>
      <c r="DJ701" s="31" t="s">
        <v>15853</v>
      </c>
      <c r="DK701" s="31"/>
      <c r="DL701" s="31"/>
      <c r="DM701" s="38" t="s">
        <v>9543</v>
      </c>
      <c r="DN701" s="38"/>
      <c r="DO701" s="35">
        <v>0</v>
      </c>
      <c r="DP701" s="31" t="s">
        <v>13498</v>
      </c>
      <c r="DQ701" s="31" t="s">
        <v>13497</v>
      </c>
      <c r="DR701" s="31"/>
      <c r="DS701" s="31" t="s">
        <v>27172</v>
      </c>
      <c r="DT701" s="31" t="s">
        <v>37607</v>
      </c>
      <c r="DU701" s="31">
        <v>2</v>
      </c>
      <c r="DV701" s="31" t="s">
        <v>32167</v>
      </c>
      <c r="DW701" s="31" t="s">
        <v>7997</v>
      </c>
      <c r="DX701" s="31" t="s">
        <v>7997</v>
      </c>
      <c r="DY701" s="31" t="s">
        <v>31184</v>
      </c>
      <c r="DZ701" s="31" t="s">
        <v>28397</v>
      </c>
      <c r="EA701" s="31"/>
      <c r="EB701" s="31">
        <v>0</v>
      </c>
      <c r="EC701" s="31" t="s">
        <v>40169</v>
      </c>
      <c r="ED701" s="31" t="s">
        <v>41101</v>
      </c>
      <c r="EE701" s="31"/>
      <c r="EF701" s="31"/>
      <c r="EG701" s="31"/>
      <c r="EH701" s="31"/>
      <c r="EI701" s="31"/>
      <c r="EJ701" s="31"/>
    </row>
    <row r="702" spans="1:140" ht="23.25" customHeight="1">
      <c r="A702" s="25">
        <v>700</v>
      </c>
      <c r="B702" s="30" t="s">
        <v>24375</v>
      </c>
      <c r="C702" s="31">
        <v>140368755</v>
      </c>
      <c r="D702" s="30" t="s">
        <v>437</v>
      </c>
      <c r="E702" s="30"/>
      <c r="F702" s="30" t="s">
        <v>36254</v>
      </c>
      <c r="G702" s="31">
        <f t="shared" si="97"/>
        <v>58</v>
      </c>
      <c r="H702" s="72">
        <f t="shared" si="98"/>
        <v>51044</v>
      </c>
      <c r="I702" s="30"/>
      <c r="J702" s="30" t="s">
        <v>34084</v>
      </c>
      <c r="K702" s="30" t="s">
        <v>4318</v>
      </c>
      <c r="L702" s="31" t="s">
        <v>4318</v>
      </c>
      <c r="M702" s="31" t="s">
        <v>3186</v>
      </c>
      <c r="N702" s="31" t="s">
        <v>4008</v>
      </c>
      <c r="O702" s="31" t="s">
        <v>4320</v>
      </c>
      <c r="P702" s="31" t="s">
        <v>18412</v>
      </c>
      <c r="Q702" s="31"/>
      <c r="R702" s="31">
        <v>14</v>
      </c>
      <c r="S702" s="31">
        <v>9</v>
      </c>
      <c r="T702" s="31"/>
      <c r="U702" s="31">
        <v>1086</v>
      </c>
      <c r="V702" s="31" t="s">
        <v>2210</v>
      </c>
      <c r="W702" s="31" t="s">
        <v>6910</v>
      </c>
      <c r="X702" s="31" t="s">
        <v>5323</v>
      </c>
      <c r="Y702" s="31" t="e">
        <f t="shared" ca="1" si="99"/>
        <v>#VALUE!</v>
      </c>
      <c r="Z702" s="31" t="e">
        <f t="shared" ca="1" si="100"/>
        <v>#VALUE!</v>
      </c>
      <c r="AA702" s="31"/>
      <c r="AB702" s="31" t="s">
        <v>11144</v>
      </c>
      <c r="AC702" s="31" t="s">
        <v>34145</v>
      </c>
      <c r="AD702" s="31" t="s">
        <v>34145</v>
      </c>
      <c r="AE702" s="31"/>
      <c r="AF702" s="31" t="s">
        <v>24701</v>
      </c>
      <c r="AG702" s="31" t="s">
        <v>4322</v>
      </c>
      <c r="AH702" s="31" t="s">
        <v>4322</v>
      </c>
      <c r="AI702" s="31" t="s">
        <v>908</v>
      </c>
      <c r="AJ702" s="31">
        <v>99052</v>
      </c>
      <c r="AK702" s="31" t="s">
        <v>7318</v>
      </c>
      <c r="AL702" s="31">
        <v>37888</v>
      </c>
      <c r="AM702" s="31" t="s">
        <v>7319</v>
      </c>
      <c r="AN702" s="31"/>
      <c r="AO702" s="31"/>
      <c r="AP702" s="31" t="s">
        <v>33003</v>
      </c>
      <c r="AQ702" s="31" t="s">
        <v>6691</v>
      </c>
      <c r="AR702" s="31" t="s">
        <v>34145</v>
      </c>
      <c r="AS702" s="31" t="s">
        <v>34145</v>
      </c>
      <c r="AT702" s="31" t="str">
        <f>_xlfn.IFNA(VLOOKUP(D702,'[1]5. 1 Mei 2022'!$C$7:$F$60,4,FALSE),"")</f>
        <v/>
      </c>
      <c r="AU702" s="31"/>
      <c r="AV702" s="31" t="s">
        <v>20033</v>
      </c>
      <c r="AW702" s="31" t="s">
        <v>16037</v>
      </c>
      <c r="AX702" s="29">
        <f t="shared" si="105"/>
        <v>45916</v>
      </c>
      <c r="AY702" s="31" t="s">
        <v>26346</v>
      </c>
      <c r="AZ702" s="31" t="s">
        <v>33005</v>
      </c>
      <c r="BA702" s="30" t="s">
        <v>33003</v>
      </c>
      <c r="BB702" s="31" t="s">
        <v>22916</v>
      </c>
      <c r="BC702" s="31"/>
      <c r="BD702" s="31" t="s">
        <v>7997</v>
      </c>
      <c r="BE702" s="31" t="s">
        <v>7969</v>
      </c>
      <c r="BF702" s="31" t="s">
        <v>20033</v>
      </c>
      <c r="BG702" s="31"/>
      <c r="BH702" s="31"/>
      <c r="BI702" s="31" t="s">
        <v>8136</v>
      </c>
      <c r="BJ702" s="31" t="s">
        <v>3185</v>
      </c>
      <c r="BK702" s="31" t="str">
        <f t="shared" si="104"/>
        <v>III/c</v>
      </c>
      <c r="BL702" s="31" t="s">
        <v>8077</v>
      </c>
      <c r="BM702" s="31"/>
      <c r="BN702" s="31"/>
      <c r="BO702" s="31"/>
      <c r="BP702" s="31" t="s">
        <v>1498</v>
      </c>
      <c r="BQ702" s="31" t="s">
        <v>3185</v>
      </c>
      <c r="BR702" s="31" t="s">
        <v>30290</v>
      </c>
      <c r="BS702" s="31" t="s">
        <v>32076</v>
      </c>
      <c r="BT702" s="31" t="s">
        <v>2481</v>
      </c>
      <c r="BU702" s="31"/>
      <c r="BV702" s="31" t="s">
        <v>6730</v>
      </c>
      <c r="BW702" s="31">
        <f t="shared" ca="1" si="101"/>
        <v>18</v>
      </c>
      <c r="BX702" s="78">
        <f t="shared" ca="1" si="102"/>
        <v>3</v>
      </c>
      <c r="BY702" s="31"/>
      <c r="BZ702" s="31"/>
      <c r="CA702" s="31" t="s">
        <v>2483</v>
      </c>
      <c r="CB702" s="31" t="s">
        <v>2519</v>
      </c>
      <c r="CC702" s="31">
        <v>3</v>
      </c>
      <c r="CD702" s="31">
        <v>1</v>
      </c>
      <c r="CE702" s="31" t="s">
        <v>20085</v>
      </c>
      <c r="CF702" s="31"/>
      <c r="CG702" s="31"/>
      <c r="CH702" s="31"/>
      <c r="CI702" s="31"/>
      <c r="CJ702" s="31"/>
      <c r="CK702" s="31"/>
      <c r="CL702" s="31" t="s">
        <v>24919</v>
      </c>
      <c r="CM702" s="31" t="s">
        <v>24920</v>
      </c>
      <c r="CN702" s="31">
        <v>124</v>
      </c>
      <c r="CO702" s="31" t="s">
        <v>25566</v>
      </c>
      <c r="CP702" s="31" t="s">
        <v>24920</v>
      </c>
      <c r="CQ702" s="31">
        <v>124</v>
      </c>
      <c r="CR702" s="31">
        <v>3319</v>
      </c>
      <c r="CS702" s="31"/>
      <c r="CT702" s="31"/>
      <c r="CU702" s="31"/>
      <c r="CV702" s="31" t="s">
        <v>18278</v>
      </c>
      <c r="CW702" s="31" t="s">
        <v>18279</v>
      </c>
      <c r="CX702" s="31" t="s">
        <v>18271</v>
      </c>
      <c r="CY702" s="31"/>
      <c r="CZ702" s="31"/>
      <c r="DA702" s="31"/>
      <c r="DB702" s="31" t="s">
        <v>15747</v>
      </c>
      <c r="DC702" s="31" t="s">
        <v>15751</v>
      </c>
      <c r="DD702" s="31" t="s">
        <v>15746</v>
      </c>
      <c r="DE702" s="31"/>
      <c r="DF702" s="31"/>
      <c r="DG702" s="31"/>
      <c r="DH702" s="31"/>
      <c r="DI702" s="31" t="s">
        <v>25077</v>
      </c>
      <c r="DJ702" s="31" t="s">
        <v>25042</v>
      </c>
      <c r="DK702" s="31"/>
      <c r="DL702" s="31"/>
      <c r="DM702" s="38" t="s">
        <v>9485</v>
      </c>
      <c r="DN702" s="38"/>
      <c r="DO702" s="35" t="s">
        <v>20460</v>
      </c>
      <c r="DP702" s="31" t="s">
        <v>14886</v>
      </c>
      <c r="DQ702" s="31" t="s">
        <v>14887</v>
      </c>
      <c r="DR702" s="31"/>
      <c r="DS702" s="31" t="s">
        <v>27121</v>
      </c>
      <c r="DT702" s="31" t="s">
        <v>28127</v>
      </c>
      <c r="DU702" s="31">
        <v>3</v>
      </c>
      <c r="DV702" s="31" t="s">
        <v>32167</v>
      </c>
      <c r="DW702" s="31" t="s">
        <v>7997</v>
      </c>
      <c r="DX702" s="31" t="s">
        <v>7997</v>
      </c>
      <c r="DY702" s="31" t="s">
        <v>35494</v>
      </c>
      <c r="DZ702" s="52" t="s">
        <v>21726</v>
      </c>
      <c r="EA702" s="52" t="s">
        <v>35495</v>
      </c>
      <c r="EB702" s="31">
        <v>626753</v>
      </c>
      <c r="EC702" s="31" t="s">
        <v>40168</v>
      </c>
      <c r="ED702" s="31" t="s">
        <v>41101</v>
      </c>
      <c r="EE702" s="31"/>
      <c r="EF702" s="31"/>
      <c r="EG702" s="31"/>
      <c r="EH702" s="31"/>
      <c r="EI702" s="31"/>
      <c r="EJ702" s="31"/>
    </row>
    <row r="703" spans="1:140" ht="23.25" customHeight="1">
      <c r="A703" s="25">
        <v>701</v>
      </c>
      <c r="B703" s="30" t="s">
        <v>24274</v>
      </c>
      <c r="C703" s="31">
        <v>140323507</v>
      </c>
      <c r="D703" s="30" t="s">
        <v>133</v>
      </c>
      <c r="E703" s="30"/>
      <c r="F703" s="30" t="s">
        <v>36254</v>
      </c>
      <c r="G703" s="31">
        <f t="shared" si="97"/>
        <v>58</v>
      </c>
      <c r="H703" s="72">
        <f t="shared" si="98"/>
        <v>48305</v>
      </c>
      <c r="I703" s="30"/>
      <c r="J703" s="30" t="s">
        <v>34084</v>
      </c>
      <c r="K703" s="30" t="s">
        <v>4318</v>
      </c>
      <c r="L703" s="31" t="s">
        <v>4318</v>
      </c>
      <c r="M703" s="31" t="s">
        <v>3186</v>
      </c>
      <c r="N703" s="31" t="s">
        <v>5797</v>
      </c>
      <c r="O703" s="31" t="s">
        <v>5271</v>
      </c>
      <c r="P703" s="31" t="s">
        <v>23983</v>
      </c>
      <c r="Q703" s="31"/>
      <c r="R703" s="31">
        <v>20</v>
      </c>
      <c r="S703" s="31">
        <v>0</v>
      </c>
      <c r="T703" s="31"/>
      <c r="U703" s="31">
        <v>772</v>
      </c>
      <c r="V703" s="31"/>
      <c r="W703" s="31" t="s">
        <v>6910</v>
      </c>
      <c r="X703" s="31" t="s">
        <v>2021</v>
      </c>
      <c r="Y703" s="31" t="e">
        <f t="shared" ca="1" si="99"/>
        <v>#VALUE!</v>
      </c>
      <c r="Z703" s="31" t="e">
        <f t="shared" ca="1" si="100"/>
        <v>#VALUE!</v>
      </c>
      <c r="AA703" s="31"/>
      <c r="AB703" s="31" t="s">
        <v>11144</v>
      </c>
      <c r="AC703" s="31" t="s">
        <v>34145</v>
      </c>
      <c r="AD703" s="31" t="s">
        <v>34145</v>
      </c>
      <c r="AE703" s="31"/>
      <c r="AF703" s="31" t="s">
        <v>24701</v>
      </c>
      <c r="AG703" s="31" t="s">
        <v>4322</v>
      </c>
      <c r="AH703" s="31" t="s">
        <v>4322</v>
      </c>
      <c r="AI703" s="31" t="s">
        <v>908</v>
      </c>
      <c r="AJ703" s="31">
        <v>99088</v>
      </c>
      <c r="AK703" s="31" t="s">
        <v>2821</v>
      </c>
      <c r="AL703" s="31" t="s">
        <v>4981</v>
      </c>
      <c r="AM703" s="31" t="s">
        <v>4978</v>
      </c>
      <c r="AN703" s="31"/>
      <c r="AO703" s="31"/>
      <c r="AP703" s="31" t="s">
        <v>18118</v>
      </c>
      <c r="AQ703" s="31"/>
      <c r="AR703" s="31" t="s">
        <v>34145</v>
      </c>
      <c r="AS703" s="31" t="s">
        <v>34145</v>
      </c>
      <c r="AT703" s="31" t="str">
        <f>_xlfn.IFNA(VLOOKUP(D703,'[1]5. 1 Mei 2022'!$C$7:$F$60,4,FALSE),"")</f>
        <v/>
      </c>
      <c r="AU703" s="31"/>
      <c r="AV703" s="31" t="s">
        <v>20033</v>
      </c>
      <c r="AW703" s="31"/>
      <c r="AX703" s="29">
        <f t="shared" si="105"/>
        <v>1903</v>
      </c>
      <c r="AY703" s="31" t="s">
        <v>26346</v>
      </c>
      <c r="AZ703" s="31" t="s">
        <v>2622</v>
      </c>
      <c r="BA703" s="30" t="s">
        <v>18118</v>
      </c>
      <c r="BB703" s="31" t="s">
        <v>8028</v>
      </c>
      <c r="BC703" s="31"/>
      <c r="BD703" s="31" t="s">
        <v>7997</v>
      </c>
      <c r="BE703" s="31" t="s">
        <v>7969</v>
      </c>
      <c r="BF703" s="31" t="s">
        <v>20033</v>
      </c>
      <c r="BG703" s="31"/>
      <c r="BH703" s="31"/>
      <c r="BI703" s="31" t="s">
        <v>8136</v>
      </c>
      <c r="BJ703" s="31" t="s">
        <v>3185</v>
      </c>
      <c r="BK703" s="31" t="str">
        <f t="shared" si="104"/>
        <v>III/d</v>
      </c>
      <c r="BL703" s="31" t="s">
        <v>8077</v>
      </c>
      <c r="BM703" s="31"/>
      <c r="BN703" s="31"/>
      <c r="BO703" s="31"/>
      <c r="BP703" s="31" t="s">
        <v>1498</v>
      </c>
      <c r="BQ703" s="31" t="s">
        <v>3185</v>
      </c>
      <c r="BR703" s="31" t="s">
        <v>21839</v>
      </c>
      <c r="BS703" s="31" t="s">
        <v>25735</v>
      </c>
      <c r="BT703" s="31" t="s">
        <v>7839</v>
      </c>
      <c r="BU703" s="31"/>
      <c r="BV703" s="31" t="s">
        <v>895</v>
      </c>
      <c r="BW703" s="31">
        <f t="shared" ca="1" si="101"/>
        <v>29</v>
      </c>
      <c r="BX703" s="78">
        <f t="shared" ca="1" si="102"/>
        <v>3</v>
      </c>
      <c r="BY703" s="31"/>
      <c r="BZ703" s="31" t="s">
        <v>5375</v>
      </c>
      <c r="CA703" s="31" t="s">
        <v>2483</v>
      </c>
      <c r="CB703" s="31" t="s">
        <v>2519</v>
      </c>
      <c r="CC703" s="31">
        <v>1</v>
      </c>
      <c r="CD703" s="31">
        <v>1</v>
      </c>
      <c r="CE703" s="31" t="s">
        <v>20085</v>
      </c>
      <c r="CF703" s="31"/>
      <c r="CG703" s="31">
        <v>2007</v>
      </c>
      <c r="CH703" s="31" t="s">
        <v>2689</v>
      </c>
      <c r="CI703" s="31"/>
      <c r="CJ703" s="31"/>
      <c r="CK703" s="31"/>
      <c r="CL703" s="31" t="s">
        <v>38925</v>
      </c>
      <c r="CM703" s="52" t="s">
        <v>36779</v>
      </c>
      <c r="CN703" s="31">
        <v>127</v>
      </c>
      <c r="CO703" s="31" t="s">
        <v>39594</v>
      </c>
      <c r="CP703" s="52" t="s">
        <v>36779</v>
      </c>
      <c r="CQ703" s="31">
        <v>127</v>
      </c>
      <c r="CR703" s="31">
        <v>3541</v>
      </c>
      <c r="CS703" s="31" t="s">
        <v>8315</v>
      </c>
      <c r="CT703" s="31"/>
      <c r="CU703" s="31" t="s">
        <v>8314</v>
      </c>
      <c r="CV703" s="31" t="s">
        <v>8347</v>
      </c>
      <c r="CW703" s="31" t="s">
        <v>8348</v>
      </c>
      <c r="CX703" s="31" t="s">
        <v>8346</v>
      </c>
      <c r="CY703" s="31"/>
      <c r="CZ703" s="31"/>
      <c r="DA703" s="31"/>
      <c r="DB703" s="31" t="s">
        <v>15747</v>
      </c>
      <c r="DC703" s="31" t="s">
        <v>15752</v>
      </c>
      <c r="DD703" s="31" t="s">
        <v>15746</v>
      </c>
      <c r="DE703" s="31"/>
      <c r="DF703" s="31"/>
      <c r="DG703" s="31"/>
      <c r="DH703" s="31"/>
      <c r="DI703" s="31" t="s">
        <v>24810</v>
      </c>
      <c r="DJ703" s="31" t="s">
        <v>24811</v>
      </c>
      <c r="DK703" s="31" t="s">
        <v>25645</v>
      </c>
      <c r="DL703" s="31" t="s">
        <v>13888</v>
      </c>
      <c r="DM703" s="38" t="s">
        <v>9381</v>
      </c>
      <c r="DN703" s="38"/>
      <c r="DO703" s="35">
        <v>0</v>
      </c>
      <c r="DP703" s="31" t="s">
        <v>28301</v>
      </c>
      <c r="DQ703" s="31" t="s">
        <v>12779</v>
      </c>
      <c r="DR703" s="31"/>
      <c r="DS703" s="31" t="s">
        <v>38557</v>
      </c>
      <c r="DT703" s="31" t="s">
        <v>28085</v>
      </c>
      <c r="DU703" s="31">
        <v>3</v>
      </c>
      <c r="DV703" s="31" t="s">
        <v>32167</v>
      </c>
      <c r="DW703" s="31" t="s">
        <v>7997</v>
      </c>
      <c r="DX703" s="31" t="s">
        <v>7997</v>
      </c>
      <c r="DY703" s="31" t="s">
        <v>41561</v>
      </c>
      <c r="DZ703" s="52" t="s">
        <v>23097</v>
      </c>
      <c r="EA703" s="52" t="s">
        <v>41562</v>
      </c>
      <c r="EB703" s="31">
        <v>2975</v>
      </c>
      <c r="EC703" s="31" t="s">
        <v>40168</v>
      </c>
      <c r="ED703" s="31" t="s">
        <v>41101</v>
      </c>
      <c r="EE703" s="31"/>
      <c r="EF703" s="31"/>
      <c r="EG703" s="31"/>
      <c r="EH703" s="31"/>
      <c r="EI703" s="31"/>
      <c r="EJ703" s="31"/>
    </row>
    <row r="704" spans="1:140" ht="23.25" customHeight="1">
      <c r="A704" s="25">
        <v>702</v>
      </c>
      <c r="B704" s="30" t="s">
        <v>8249</v>
      </c>
      <c r="C704" s="31">
        <v>140371258</v>
      </c>
      <c r="D704" s="30" t="s">
        <v>386</v>
      </c>
      <c r="E704" s="30"/>
      <c r="F704" s="30" t="s">
        <v>36254</v>
      </c>
      <c r="G704" s="31">
        <f t="shared" si="97"/>
        <v>58</v>
      </c>
      <c r="H704" s="72">
        <f t="shared" si="98"/>
        <v>51867</v>
      </c>
      <c r="I704" s="30"/>
      <c r="J704" s="30" t="s">
        <v>34084</v>
      </c>
      <c r="K704" s="30" t="s">
        <v>4318</v>
      </c>
      <c r="L704" s="31" t="s">
        <v>4318</v>
      </c>
      <c r="M704" s="31" t="s">
        <v>3186</v>
      </c>
      <c r="N704" s="31" t="s">
        <v>5797</v>
      </c>
      <c r="O704" s="31" t="s">
        <v>5271</v>
      </c>
      <c r="P704" s="52" t="s">
        <v>24630</v>
      </c>
      <c r="Q704" s="31" t="s">
        <v>39175</v>
      </c>
      <c r="R704" s="31">
        <v>14</v>
      </c>
      <c r="S704" s="31">
        <v>6</v>
      </c>
      <c r="T704" s="31"/>
      <c r="U704" s="31">
        <v>290</v>
      </c>
      <c r="V704" s="31" t="s">
        <v>7874</v>
      </c>
      <c r="W704" s="31" t="s">
        <v>6910</v>
      </c>
      <c r="X704" s="31" t="s">
        <v>2022</v>
      </c>
      <c r="Y704" s="31">
        <f t="shared" ca="1" si="99"/>
        <v>40</v>
      </c>
      <c r="Z704" s="31" t="str">
        <f t="shared" ca="1" si="100"/>
        <v>36-45</v>
      </c>
      <c r="AA704" s="31"/>
      <c r="AB704" s="31" t="s">
        <v>11160</v>
      </c>
      <c r="AC704" s="31" t="s">
        <v>34147</v>
      </c>
      <c r="AD704" s="31" t="s">
        <v>34147</v>
      </c>
      <c r="AE704" s="31"/>
      <c r="AF704" s="31" t="s">
        <v>24699</v>
      </c>
      <c r="AG704" s="31" t="s">
        <v>5852</v>
      </c>
      <c r="AH704" s="31" t="s">
        <v>5852</v>
      </c>
      <c r="AI704" s="31" t="s">
        <v>908</v>
      </c>
      <c r="AJ704" s="31"/>
      <c r="AK704" s="31"/>
      <c r="AL704" s="31">
        <v>2005</v>
      </c>
      <c r="AM704" s="31"/>
      <c r="AN704" s="31"/>
      <c r="AO704" s="31"/>
      <c r="AP704" s="31" t="s">
        <v>33022</v>
      </c>
      <c r="AQ704" s="31"/>
      <c r="AR704" s="31" t="s">
        <v>34147</v>
      </c>
      <c r="AS704" s="31" t="s">
        <v>34147</v>
      </c>
      <c r="AT704" s="31" t="str">
        <f>_xlfn.IFNA(VLOOKUP(D704,'[1]5. 1 Mei 2022'!$C$7:$F$60,4,FALSE),"")</f>
        <v/>
      </c>
      <c r="AU704" s="31"/>
      <c r="AV704" s="31" t="s">
        <v>8001</v>
      </c>
      <c r="AW704" s="31"/>
      <c r="AX704" s="29">
        <f t="shared" si="105"/>
        <v>1903</v>
      </c>
      <c r="AY704" s="31" t="s">
        <v>26346</v>
      </c>
      <c r="AZ704" s="31" t="s">
        <v>33023</v>
      </c>
      <c r="BA704" s="30" t="s">
        <v>33022</v>
      </c>
      <c r="BB704" s="31"/>
      <c r="BC704" s="31"/>
      <c r="BD704" s="31" t="s">
        <v>8125</v>
      </c>
      <c r="BE704" s="31" t="s">
        <v>7973</v>
      </c>
      <c r="BF704" s="31" t="s">
        <v>8001</v>
      </c>
      <c r="BG704" s="31"/>
      <c r="BH704" s="31"/>
      <c r="BI704" s="31" t="s">
        <v>8125</v>
      </c>
      <c r="BJ704" s="31" t="s">
        <v>5701</v>
      </c>
      <c r="BK704" s="31" t="str">
        <f t="shared" si="104"/>
        <v>III/d</v>
      </c>
      <c r="BL704" s="31" t="s">
        <v>8077</v>
      </c>
      <c r="BM704" s="31"/>
      <c r="BN704" s="31"/>
      <c r="BO704" s="31"/>
      <c r="BP704" s="31" t="s">
        <v>1498</v>
      </c>
      <c r="BQ704" s="31" t="s">
        <v>5701</v>
      </c>
      <c r="BR704" s="52" t="s">
        <v>39748</v>
      </c>
      <c r="BS704" s="52" t="s">
        <v>39176</v>
      </c>
      <c r="BT704" s="31" t="s">
        <v>4277</v>
      </c>
      <c r="BU704" s="31"/>
      <c r="BV704" s="31" t="s">
        <v>2480</v>
      </c>
      <c r="BW704" s="31">
        <f t="shared" ca="1" si="101"/>
        <v>17</v>
      </c>
      <c r="BX704" s="78">
        <f t="shared" ca="1" si="102"/>
        <v>3</v>
      </c>
      <c r="BY704" s="31"/>
      <c r="BZ704" s="31" t="s">
        <v>26500</v>
      </c>
      <c r="CA704" s="31" t="s">
        <v>2483</v>
      </c>
      <c r="CB704" s="31" t="s">
        <v>2519</v>
      </c>
      <c r="CC704" s="31">
        <v>2</v>
      </c>
      <c r="CD704" s="31">
        <v>1</v>
      </c>
      <c r="CE704" s="31" t="s">
        <v>20085</v>
      </c>
      <c r="CF704" s="31"/>
      <c r="CG704" s="31"/>
      <c r="CH704" s="31"/>
      <c r="CI704" s="31"/>
      <c r="CJ704" s="31"/>
      <c r="CK704" s="31"/>
      <c r="CL704" s="31" t="s">
        <v>23437</v>
      </c>
      <c r="CM704" s="31" t="s">
        <v>23438</v>
      </c>
      <c r="CN704" s="31">
        <v>123</v>
      </c>
      <c r="CO704" s="31" t="s">
        <v>28703</v>
      </c>
      <c r="CP704" s="31" t="s">
        <v>23438</v>
      </c>
      <c r="CQ704" s="31">
        <v>123</v>
      </c>
      <c r="CR704" s="31">
        <v>3866</v>
      </c>
      <c r="CS704" s="31" t="s">
        <v>3197</v>
      </c>
      <c r="CT704" s="31"/>
      <c r="CU704" s="31" t="s">
        <v>3195</v>
      </c>
      <c r="CV704" s="31" t="s">
        <v>8534</v>
      </c>
      <c r="CW704" s="31" t="s">
        <v>11148</v>
      </c>
      <c r="CX704" s="31" t="s">
        <v>6176</v>
      </c>
      <c r="CY704" s="31"/>
      <c r="CZ704" s="31"/>
      <c r="DA704" s="31"/>
      <c r="DB704" s="31" t="s">
        <v>8691</v>
      </c>
      <c r="DC704" s="31"/>
      <c r="DD704" s="31" t="s">
        <v>8692</v>
      </c>
      <c r="DE704" s="31"/>
      <c r="DF704" s="31"/>
      <c r="DG704" s="31"/>
      <c r="DH704" s="31"/>
      <c r="DI704" s="31" t="s">
        <v>15790</v>
      </c>
      <c r="DJ704" s="31" t="s">
        <v>3660</v>
      </c>
      <c r="DK704" s="31"/>
      <c r="DL704" s="31"/>
      <c r="DM704" s="38" t="s">
        <v>9633</v>
      </c>
      <c r="DN704" s="38"/>
      <c r="DO704" s="35">
        <v>0</v>
      </c>
      <c r="DP704" s="31" t="s">
        <v>13556</v>
      </c>
      <c r="DQ704" s="31" t="s">
        <v>13501</v>
      </c>
      <c r="DR704" s="31"/>
      <c r="DS704" s="31" t="s">
        <v>27270</v>
      </c>
      <c r="DT704" s="31" t="s">
        <v>37608</v>
      </c>
      <c r="DU704" s="31">
        <v>3</v>
      </c>
      <c r="DV704" s="31" t="s">
        <v>32167</v>
      </c>
      <c r="DW704" s="31"/>
      <c r="DX704" s="31"/>
      <c r="DY704" s="31">
        <v>2018</v>
      </c>
      <c r="DZ704" s="31">
        <v>2018</v>
      </c>
      <c r="EA704" s="31"/>
      <c r="EB704" s="31">
        <v>419685</v>
      </c>
      <c r="EC704" s="31" t="s">
        <v>8001</v>
      </c>
      <c r="ED704" s="31" t="s">
        <v>41101</v>
      </c>
      <c r="EE704" s="31"/>
      <c r="EF704" s="31"/>
      <c r="EG704" s="31"/>
      <c r="EH704" s="31"/>
      <c r="EI704" s="31"/>
      <c r="EJ704" s="31"/>
    </row>
    <row r="705" spans="1:140" ht="23.25" customHeight="1">
      <c r="A705" s="25">
        <v>703</v>
      </c>
      <c r="B705" s="30" t="s">
        <v>12232</v>
      </c>
      <c r="C705" s="31" t="s">
        <v>6220</v>
      </c>
      <c r="D705" s="30" t="s">
        <v>12237</v>
      </c>
      <c r="E705" s="30"/>
      <c r="F705" s="30" t="s">
        <v>36262</v>
      </c>
      <c r="G705" s="31">
        <f t="shared" si="97"/>
        <v>58</v>
      </c>
      <c r="H705" s="72">
        <f t="shared" si="98"/>
        <v>51136</v>
      </c>
      <c r="I705" s="30" t="s">
        <v>35062</v>
      </c>
      <c r="J705" s="30" t="s">
        <v>34085</v>
      </c>
      <c r="K705" s="30" t="s">
        <v>34082</v>
      </c>
      <c r="L705" s="31" t="s">
        <v>6220</v>
      </c>
      <c r="M705" s="31" t="s">
        <v>6378</v>
      </c>
      <c r="N705" s="31" t="s">
        <v>7551</v>
      </c>
      <c r="O705" s="31" t="s">
        <v>6326</v>
      </c>
      <c r="P705" s="52" t="s">
        <v>24630</v>
      </c>
      <c r="Q705" s="52"/>
      <c r="R705" s="31"/>
      <c r="S705" s="31"/>
      <c r="T705" s="52" t="s">
        <v>35656</v>
      </c>
      <c r="U705" s="31" t="s">
        <v>15097</v>
      </c>
      <c r="V705" s="31"/>
      <c r="W705" s="31" t="s">
        <v>7239</v>
      </c>
      <c r="X705" s="31" t="s">
        <v>12343</v>
      </c>
      <c r="Y705" s="31" t="e">
        <f t="shared" ca="1" si="99"/>
        <v>#VALUE!</v>
      </c>
      <c r="Z705" s="31" t="e">
        <f t="shared" ca="1" si="100"/>
        <v>#VALUE!</v>
      </c>
      <c r="AA705" s="31"/>
      <c r="AB705" s="31" t="s">
        <v>1720</v>
      </c>
      <c r="AC705" s="31" t="s">
        <v>34153</v>
      </c>
      <c r="AD705" s="31" t="s">
        <v>34194</v>
      </c>
      <c r="AE705" s="31"/>
      <c r="AF705" s="31" t="s">
        <v>24700</v>
      </c>
      <c r="AG705" s="31" t="s">
        <v>7895</v>
      </c>
      <c r="AH705" s="31" t="s">
        <v>7895</v>
      </c>
      <c r="AI705" s="31" t="s">
        <v>40277</v>
      </c>
      <c r="AJ705" s="31">
        <v>970125</v>
      </c>
      <c r="AK705" s="31" t="s">
        <v>12269</v>
      </c>
      <c r="AL705" s="31" t="s">
        <v>8044</v>
      </c>
      <c r="AM705" s="31" t="s">
        <v>12267</v>
      </c>
      <c r="AN705" s="31"/>
      <c r="AO705" s="31"/>
      <c r="AP705" s="31" t="s">
        <v>33763</v>
      </c>
      <c r="AQ705" s="31" t="s">
        <v>8638</v>
      </c>
      <c r="AR705" s="31" t="s">
        <v>34148</v>
      </c>
      <c r="AS705" s="31" t="s">
        <v>34148</v>
      </c>
      <c r="AT705" s="31" t="str">
        <f>_xlfn.IFNA(VLOOKUP(D705,'[1]5. 1 Mei 2022'!$C$7:$F$60,4,FALSE),"")</f>
        <v/>
      </c>
      <c r="AU705" s="31"/>
      <c r="AV705" s="31" t="s">
        <v>2812</v>
      </c>
      <c r="AW705" s="31" t="s">
        <v>15824</v>
      </c>
      <c r="AX705" s="29">
        <f t="shared" si="105"/>
        <v>45735</v>
      </c>
      <c r="AY705" s="31" t="s">
        <v>26344</v>
      </c>
      <c r="AZ705" s="31" t="s">
        <v>534</v>
      </c>
      <c r="BA705" s="30" t="s">
        <v>33763</v>
      </c>
      <c r="BB705" s="31"/>
      <c r="BC705" s="31"/>
      <c r="BD705" s="31" t="s">
        <v>30250</v>
      </c>
      <c r="BE705" s="31" t="s">
        <v>7968</v>
      </c>
      <c r="BF705" s="31" t="s">
        <v>2812</v>
      </c>
      <c r="BG705" s="31"/>
      <c r="BH705" s="31"/>
      <c r="BI705" s="31"/>
      <c r="BJ705" s="31">
        <v>0</v>
      </c>
      <c r="BK705" s="31" t="str">
        <f t="shared" si="104"/>
        <v>II/a</v>
      </c>
      <c r="BL705" s="31"/>
      <c r="BM705" s="31"/>
      <c r="BN705" s="31"/>
      <c r="BO705" s="31"/>
      <c r="BP705" s="31"/>
      <c r="BQ705" s="31"/>
      <c r="BR705" s="31"/>
      <c r="BS705" s="31"/>
      <c r="BT705" s="31"/>
      <c r="BU705" s="31"/>
      <c r="BV705" s="31" t="s">
        <v>8638</v>
      </c>
      <c r="BW705" s="31">
        <f t="shared" ca="1" si="101"/>
        <v>9</v>
      </c>
      <c r="BX705" s="78">
        <f t="shared" ca="1" si="102"/>
        <v>3</v>
      </c>
      <c r="BY705" s="31"/>
      <c r="BZ705" s="31"/>
      <c r="CA705" s="31" t="s">
        <v>2483</v>
      </c>
      <c r="CB705" s="31" t="s">
        <v>2519</v>
      </c>
      <c r="CC705" s="31">
        <v>1</v>
      </c>
      <c r="CD705" s="31">
        <v>1</v>
      </c>
      <c r="CE705" s="31" t="s">
        <v>20085</v>
      </c>
      <c r="CF705" s="31"/>
      <c r="CG705" s="31"/>
      <c r="CH705" s="31"/>
      <c r="CI705" s="31"/>
      <c r="CJ705" s="31"/>
      <c r="CK705" s="31"/>
      <c r="CL705" s="31"/>
      <c r="CM705" s="31"/>
      <c r="CN705" s="31"/>
      <c r="CO705" s="31"/>
      <c r="CP705" s="31"/>
      <c r="CQ705" s="31"/>
      <c r="CR705" s="31">
        <v>1600</v>
      </c>
      <c r="CS705" s="31"/>
      <c r="CT705" s="31"/>
      <c r="CU705" s="31"/>
      <c r="CV705" s="31" t="s">
        <v>12266</v>
      </c>
      <c r="CW705" s="31" t="s">
        <v>12267</v>
      </c>
      <c r="CX705" s="31" t="s">
        <v>8638</v>
      </c>
      <c r="CY705" s="31"/>
      <c r="CZ705" s="31"/>
      <c r="DA705" s="31"/>
      <c r="DB705" s="31"/>
      <c r="DC705" s="31"/>
      <c r="DD705" s="31"/>
      <c r="DE705" s="31"/>
      <c r="DF705" s="31"/>
      <c r="DG705" s="31"/>
      <c r="DH705" s="31"/>
      <c r="DI705" s="31"/>
      <c r="DJ705" s="31"/>
      <c r="DK705" s="31"/>
      <c r="DL705" s="31"/>
      <c r="DM705" s="38" t="s">
        <v>12268</v>
      </c>
      <c r="DN705" s="38"/>
      <c r="DO705" s="35"/>
      <c r="DP705" s="31" t="s">
        <v>12684</v>
      </c>
      <c r="DQ705" s="31" t="s">
        <v>12683</v>
      </c>
      <c r="DR705" s="31"/>
      <c r="DS705" s="31" t="s">
        <v>27737</v>
      </c>
      <c r="DT705" s="31"/>
      <c r="DU705" s="31">
        <v>1</v>
      </c>
      <c r="DV705" s="31" t="s">
        <v>32165</v>
      </c>
      <c r="DW705" s="31"/>
      <c r="DX705" s="31"/>
      <c r="DY705" s="31"/>
      <c r="DZ705" s="31"/>
      <c r="EA705" s="31"/>
      <c r="EB705" s="31">
        <v>0</v>
      </c>
      <c r="EC705" s="31" t="s">
        <v>40170</v>
      </c>
      <c r="ED705" s="31" t="s">
        <v>41101</v>
      </c>
      <c r="EE705" s="31"/>
      <c r="EF705" s="31"/>
      <c r="EG705" s="31"/>
      <c r="EH705" s="31"/>
      <c r="EI705" s="31"/>
      <c r="EJ705" s="31"/>
    </row>
    <row r="706" spans="1:140" ht="23.25" customHeight="1">
      <c r="A706" s="25">
        <v>704</v>
      </c>
      <c r="B706" s="30" t="s">
        <v>21651</v>
      </c>
      <c r="C706" s="31">
        <v>140373145</v>
      </c>
      <c r="D706" s="30" t="s">
        <v>383</v>
      </c>
      <c r="E706" s="30"/>
      <c r="F706" s="30" t="s">
        <v>36255</v>
      </c>
      <c r="G706" s="31">
        <f t="shared" si="97"/>
        <v>58</v>
      </c>
      <c r="H706" s="72">
        <f t="shared" si="98"/>
        <v>48122</v>
      </c>
      <c r="I706" s="30"/>
      <c r="J706" s="30" t="s">
        <v>34084</v>
      </c>
      <c r="K706" s="30" t="s">
        <v>4318</v>
      </c>
      <c r="L706" s="31" t="s">
        <v>4318</v>
      </c>
      <c r="M706" s="31" t="s">
        <v>3186</v>
      </c>
      <c r="N706" s="31" t="s">
        <v>3311</v>
      </c>
      <c r="O706" s="31" t="s">
        <v>2534</v>
      </c>
      <c r="P706" s="31" t="s">
        <v>30542</v>
      </c>
      <c r="Q706" s="31"/>
      <c r="R706" s="31">
        <v>16</v>
      </c>
      <c r="S706" s="31">
        <v>0</v>
      </c>
      <c r="T706" s="31"/>
      <c r="U706" s="31">
        <v>920</v>
      </c>
      <c r="V706" s="31"/>
      <c r="W706" s="31" t="s">
        <v>6910</v>
      </c>
      <c r="X706" s="31" t="s">
        <v>5973</v>
      </c>
      <c r="Y706" s="31" t="e">
        <f t="shared" ca="1" si="99"/>
        <v>#VALUE!</v>
      </c>
      <c r="Z706" s="31" t="e">
        <f t="shared" ca="1" si="100"/>
        <v>#VALUE!</v>
      </c>
      <c r="AA706" s="31"/>
      <c r="AB706" s="31" t="s">
        <v>11160</v>
      </c>
      <c r="AC706" s="31" t="s">
        <v>34147</v>
      </c>
      <c r="AD706" s="31" t="s">
        <v>34147</v>
      </c>
      <c r="AE706" s="31"/>
      <c r="AF706" s="31" t="s">
        <v>24699</v>
      </c>
      <c r="AG706" s="31" t="s">
        <v>5852</v>
      </c>
      <c r="AH706" s="31" t="s">
        <v>5852</v>
      </c>
      <c r="AI706" s="31" t="s">
        <v>908</v>
      </c>
      <c r="AJ706" s="31" t="s">
        <v>19931</v>
      </c>
      <c r="AK706" s="31" t="s">
        <v>19932</v>
      </c>
      <c r="AL706" s="31" t="s">
        <v>19933</v>
      </c>
      <c r="AM706" s="31" t="s">
        <v>585</v>
      </c>
      <c r="AN706" s="31"/>
      <c r="AO706" s="31"/>
      <c r="AP706" s="31" t="s">
        <v>33022</v>
      </c>
      <c r="AQ706" s="31"/>
      <c r="AR706" s="31" t="s">
        <v>34147</v>
      </c>
      <c r="AS706" s="31" t="s">
        <v>34147</v>
      </c>
      <c r="AT706" s="31" t="str">
        <f>_xlfn.IFNA(VLOOKUP(D706,'[1]5. 1 Mei 2022'!$C$7:$F$60,4,FALSE),"")</f>
        <v/>
      </c>
      <c r="AU706" s="31"/>
      <c r="AV706" s="31" t="s">
        <v>8001</v>
      </c>
      <c r="AW706" s="31"/>
      <c r="AX706" s="29">
        <f t="shared" si="105"/>
        <v>1903</v>
      </c>
      <c r="AY706" s="31" t="s">
        <v>26346</v>
      </c>
      <c r="AZ706" s="31" t="s">
        <v>33023</v>
      </c>
      <c r="BA706" s="30" t="s">
        <v>33022</v>
      </c>
      <c r="BB706" s="31"/>
      <c r="BC706" s="31"/>
      <c r="BD706" s="31" t="s">
        <v>8125</v>
      </c>
      <c r="BE706" s="31" t="s">
        <v>7973</v>
      </c>
      <c r="BF706" s="31" t="s">
        <v>8001</v>
      </c>
      <c r="BG706" s="31"/>
      <c r="BH706" s="31"/>
      <c r="BI706" s="31" t="s">
        <v>8125</v>
      </c>
      <c r="BJ706" s="31" t="s">
        <v>20299</v>
      </c>
      <c r="BK706" s="31" t="str">
        <f t="shared" si="104"/>
        <v>III/b</v>
      </c>
      <c r="BL706" s="31" t="s">
        <v>8077</v>
      </c>
      <c r="BM706" s="31"/>
      <c r="BN706" s="31"/>
      <c r="BO706" s="31"/>
      <c r="BP706" s="31" t="s">
        <v>1498</v>
      </c>
      <c r="BQ706" s="31" t="s">
        <v>20299</v>
      </c>
      <c r="BR706" s="31" t="s">
        <v>26137</v>
      </c>
      <c r="BS706" s="31" t="s">
        <v>30455</v>
      </c>
      <c r="BT706" s="31" t="s">
        <v>4277</v>
      </c>
      <c r="BU706" s="31"/>
      <c r="BV706" s="31" t="s">
        <v>5596</v>
      </c>
      <c r="BW706" s="31">
        <f t="shared" ca="1" si="101"/>
        <v>23</v>
      </c>
      <c r="BX706" s="78">
        <f t="shared" ca="1" si="102"/>
        <v>3</v>
      </c>
      <c r="BY706" s="31"/>
      <c r="BZ706" s="31"/>
      <c r="CA706" s="31" t="s">
        <v>2483</v>
      </c>
      <c r="CB706" s="31" t="s">
        <v>2519</v>
      </c>
      <c r="CC706" s="31">
        <v>2</v>
      </c>
      <c r="CD706" s="31">
        <v>1</v>
      </c>
      <c r="CE706" s="31" t="s">
        <v>20085</v>
      </c>
      <c r="CF706" s="31"/>
      <c r="CG706" s="31"/>
      <c r="CH706" s="31"/>
      <c r="CI706" s="31"/>
      <c r="CJ706" s="31"/>
      <c r="CK706" s="31"/>
      <c r="CL706" s="31" t="s">
        <v>32790</v>
      </c>
      <c r="CM706" s="31" t="s">
        <v>31092</v>
      </c>
      <c r="CN706" s="31">
        <v>126</v>
      </c>
      <c r="CO706" s="31" t="s">
        <v>33587</v>
      </c>
      <c r="CP706" s="31" t="s">
        <v>31092</v>
      </c>
      <c r="CQ706" s="31">
        <v>126</v>
      </c>
      <c r="CR706" s="31">
        <v>3902</v>
      </c>
      <c r="CS706" s="31" t="s">
        <v>22126</v>
      </c>
      <c r="CT706" s="31"/>
      <c r="CU706" s="31"/>
      <c r="CV706" s="31" t="s">
        <v>8481</v>
      </c>
      <c r="CW706" s="31" t="s">
        <v>8533</v>
      </c>
      <c r="CX706" s="31" t="s">
        <v>6176</v>
      </c>
      <c r="CY706" s="31"/>
      <c r="CZ706" s="31"/>
      <c r="DA706" s="31"/>
      <c r="DB706" s="31" t="s">
        <v>8691</v>
      </c>
      <c r="DC706" s="31"/>
      <c r="DD706" s="31" t="s">
        <v>8692</v>
      </c>
      <c r="DE706" s="31"/>
      <c r="DF706" s="31"/>
      <c r="DG706" s="31"/>
      <c r="DH706" s="31"/>
      <c r="DI706" s="31" t="s">
        <v>15790</v>
      </c>
      <c r="DJ706" s="31" t="s">
        <v>3660</v>
      </c>
      <c r="DK706" s="31"/>
      <c r="DL706" s="31"/>
      <c r="DM706" s="38" t="s">
        <v>9719</v>
      </c>
      <c r="DN706" s="38"/>
      <c r="DO706" s="35" t="s">
        <v>31506</v>
      </c>
      <c r="DP706" s="31" t="s">
        <v>13536</v>
      </c>
      <c r="DQ706" s="31" t="s">
        <v>13535</v>
      </c>
      <c r="DR706" s="31"/>
      <c r="DS706" s="31" t="s">
        <v>27352</v>
      </c>
      <c r="DT706" s="31" t="s">
        <v>37609</v>
      </c>
      <c r="DU706" s="31">
        <v>3</v>
      </c>
      <c r="DV706" s="31" t="s">
        <v>32167</v>
      </c>
      <c r="DW706" s="31"/>
      <c r="DX706" s="31"/>
      <c r="DY706" s="31" t="s">
        <v>34500</v>
      </c>
      <c r="DZ706" s="29">
        <v>44550</v>
      </c>
      <c r="EA706" s="29">
        <v>45561</v>
      </c>
      <c r="EB706" s="31">
        <v>487103</v>
      </c>
      <c r="EC706" s="31" t="s">
        <v>8001</v>
      </c>
      <c r="ED706" s="31" t="s">
        <v>41101</v>
      </c>
      <c r="EE706" s="31"/>
      <c r="EF706" s="31"/>
      <c r="EG706" s="31"/>
      <c r="EH706" s="31"/>
      <c r="EI706" s="31"/>
      <c r="EJ706" s="31"/>
    </row>
    <row r="707" spans="1:140" ht="23.25" customHeight="1">
      <c r="A707" s="25">
        <v>705</v>
      </c>
      <c r="B707" s="30" t="s">
        <v>26387</v>
      </c>
      <c r="C707" s="31">
        <v>140350814</v>
      </c>
      <c r="D707" s="30" t="s">
        <v>46</v>
      </c>
      <c r="E707" s="30"/>
      <c r="F707" s="30" t="s">
        <v>36257</v>
      </c>
      <c r="G707" s="31">
        <f t="shared" ref="G707:G770" si="106">IF(F707="Ahli Madya",60,IF(F707="Ahli Utama",65,58))</f>
        <v>58</v>
      </c>
      <c r="H707" s="72">
        <f t="shared" ref="H707:H770" si="107">DATE(YEAR(X707)+G707,MONTH(X707)+1,1)</f>
        <v>49400</v>
      </c>
      <c r="I707" s="30"/>
      <c r="J707" s="30" t="s">
        <v>34084</v>
      </c>
      <c r="K707" s="30" t="s">
        <v>4318</v>
      </c>
      <c r="L707" s="31" t="s">
        <v>4318</v>
      </c>
      <c r="M707" s="31" t="s">
        <v>3186</v>
      </c>
      <c r="N707" s="31" t="s">
        <v>5797</v>
      </c>
      <c r="O707" s="31" t="s">
        <v>5271</v>
      </c>
      <c r="P707" s="31" t="s">
        <v>21723</v>
      </c>
      <c r="Q707" s="31" t="s">
        <v>41459</v>
      </c>
      <c r="R707" s="31">
        <v>21</v>
      </c>
      <c r="S707" s="31">
        <v>1</v>
      </c>
      <c r="T707" s="31"/>
      <c r="U707" s="31">
        <v>947</v>
      </c>
      <c r="V707" s="31"/>
      <c r="W707" s="31" t="s">
        <v>2794</v>
      </c>
      <c r="X707" s="31" t="s">
        <v>7637</v>
      </c>
      <c r="Y707" s="31" t="e">
        <f t="shared" ref="Y707:Y770" ca="1" si="108">YEAR(NOW())-YEAR(X707)</f>
        <v>#VALUE!</v>
      </c>
      <c r="Z707" s="31" t="e">
        <f t="shared" ref="Z707:Z770" ca="1" si="109">IF(AND(Y707&gt;=21,Y707&lt;=35),"21-35",IF(AND(Y707&gt;35,Y707&lt;=45),"36-45",IF(AND(Y707&gt;45,Y707&lt;=58),"46-58",IF(Y707&gt;58,"Lebih dari 58",0))))</f>
        <v>#VALUE!</v>
      </c>
      <c r="AA707" s="31"/>
      <c r="AB707" s="31" t="s">
        <v>26388</v>
      </c>
      <c r="AC707" s="31" t="s">
        <v>34145</v>
      </c>
      <c r="AD707" s="31" t="s">
        <v>34145</v>
      </c>
      <c r="AE707" s="31"/>
      <c r="AF707" s="31" t="s">
        <v>24701</v>
      </c>
      <c r="AG707" s="31" t="s">
        <v>5851</v>
      </c>
      <c r="AH707" s="31" t="s">
        <v>4322</v>
      </c>
      <c r="AI707" s="31" t="s">
        <v>7082</v>
      </c>
      <c r="AJ707" s="31">
        <v>1006800831</v>
      </c>
      <c r="AK707" s="31" t="s">
        <v>21691</v>
      </c>
      <c r="AL707" s="31" t="s">
        <v>2868</v>
      </c>
      <c r="AM707" s="31" t="s">
        <v>2711</v>
      </c>
      <c r="AN707" s="31"/>
      <c r="AO707" s="31"/>
      <c r="AP707" s="31" t="s">
        <v>33003</v>
      </c>
      <c r="AQ707" s="31" t="s">
        <v>21743</v>
      </c>
      <c r="AR707" s="31" t="s">
        <v>34143</v>
      </c>
      <c r="AS707" s="31" t="s">
        <v>34143</v>
      </c>
      <c r="AT707" s="31" t="str">
        <f>_xlfn.IFNA(VLOOKUP(D707,'[1]5. 1 Mei 2022'!$C$7:$F$60,4,FALSE),"")</f>
        <v/>
      </c>
      <c r="AU707" s="31" t="s">
        <v>34278</v>
      </c>
      <c r="AV707" s="31" t="s">
        <v>33057</v>
      </c>
      <c r="AW707" s="31" t="s">
        <v>21743</v>
      </c>
      <c r="AX707" s="29">
        <f t="shared" si="105"/>
        <v>46509</v>
      </c>
      <c r="AY707" s="31" t="s">
        <v>26346</v>
      </c>
      <c r="AZ707" s="31" t="s">
        <v>33005</v>
      </c>
      <c r="BA707" s="30" t="s">
        <v>33003</v>
      </c>
      <c r="BB707" s="31" t="s">
        <v>34376</v>
      </c>
      <c r="BC707" s="31"/>
      <c r="BD707" s="31" t="s">
        <v>31066</v>
      </c>
      <c r="BE707" s="31" t="s">
        <v>7969</v>
      </c>
      <c r="BF707" s="31" t="s">
        <v>33057</v>
      </c>
      <c r="BG707" s="31"/>
      <c r="BH707" s="31"/>
      <c r="BI707" s="31" t="s">
        <v>8136</v>
      </c>
      <c r="BJ707" s="31" t="s">
        <v>20278</v>
      </c>
      <c r="BK707" s="31" t="str">
        <f t="shared" si="104"/>
        <v>III/d</v>
      </c>
      <c r="BL707" s="31" t="s">
        <v>8077</v>
      </c>
      <c r="BM707" s="31"/>
      <c r="BN707" s="31"/>
      <c r="BO707" s="31"/>
      <c r="BP707" s="31" t="s">
        <v>1498</v>
      </c>
      <c r="BQ707" s="31" t="s">
        <v>20278</v>
      </c>
      <c r="BR707" s="52" t="s">
        <v>30295</v>
      </c>
      <c r="BS707" s="62" t="s">
        <v>41460</v>
      </c>
      <c r="BT707" s="31" t="s">
        <v>6555</v>
      </c>
      <c r="BU707" s="31"/>
      <c r="BV707" s="31" t="s">
        <v>7214</v>
      </c>
      <c r="BW707" s="31">
        <f t="shared" ref="BW707:BW770" ca="1" si="110">YEAR(NOW())-YEAR(BV707)</f>
        <v>24</v>
      </c>
      <c r="BX707" s="78">
        <f t="shared" ref="BX707:BX770" ca="1" si="111">DATEDIF(BV707,NOW(),"YM")</f>
        <v>3</v>
      </c>
      <c r="BY707" s="31"/>
      <c r="BZ707" s="31"/>
      <c r="CA707" s="31" t="s">
        <v>2483</v>
      </c>
      <c r="CB707" s="31" t="s">
        <v>2519</v>
      </c>
      <c r="CC707" s="31">
        <v>4</v>
      </c>
      <c r="CD707" s="31">
        <v>1</v>
      </c>
      <c r="CE707" s="31" t="s">
        <v>20085</v>
      </c>
      <c r="CF707" s="31"/>
      <c r="CG707" s="31">
        <v>2010</v>
      </c>
      <c r="CH707" s="31"/>
      <c r="CI707" s="31"/>
      <c r="CJ707" s="31"/>
      <c r="CK707" s="31"/>
      <c r="CL707" s="31" t="s">
        <v>39881</v>
      </c>
      <c r="CM707" s="31" t="s">
        <v>32980</v>
      </c>
      <c r="CN707" s="31">
        <v>127</v>
      </c>
      <c r="CO707" s="31" t="s">
        <v>39882</v>
      </c>
      <c r="CP707" s="31" t="s">
        <v>32980</v>
      </c>
      <c r="CQ707" s="31">
        <v>127</v>
      </c>
      <c r="CR707" s="31">
        <v>3394</v>
      </c>
      <c r="CS707" s="31" t="s">
        <v>6363</v>
      </c>
      <c r="CT707" s="31"/>
      <c r="CU707" s="31" t="s">
        <v>6364</v>
      </c>
      <c r="CV707" s="31" t="s">
        <v>8319</v>
      </c>
      <c r="CW707" s="31" t="s">
        <v>8321</v>
      </c>
      <c r="CX707" s="31" t="s">
        <v>8318</v>
      </c>
      <c r="CY707" s="31"/>
      <c r="CZ707" s="31"/>
      <c r="DA707" s="31"/>
      <c r="DB707" s="31" t="s">
        <v>15747</v>
      </c>
      <c r="DC707" s="31" t="s">
        <v>15749</v>
      </c>
      <c r="DD707" s="31" t="s">
        <v>15746</v>
      </c>
      <c r="DE707" s="31"/>
      <c r="DF707" s="31"/>
      <c r="DG707" s="31"/>
      <c r="DH707" s="31"/>
      <c r="DI707" s="31" t="s">
        <v>24810</v>
      </c>
      <c r="DJ707" s="31" t="s">
        <v>24811</v>
      </c>
      <c r="DK707" s="31" t="s">
        <v>25642</v>
      </c>
      <c r="DL707" s="31" t="s">
        <v>25643</v>
      </c>
      <c r="DM707" s="38" t="s">
        <v>8783</v>
      </c>
      <c r="DN707" s="38"/>
      <c r="DO707" s="35"/>
      <c r="DP707" s="31" t="s">
        <v>12673</v>
      </c>
      <c r="DQ707" s="31" t="s">
        <v>12672</v>
      </c>
      <c r="DR707" s="31" t="s">
        <v>20369</v>
      </c>
      <c r="DS707" s="31" t="s">
        <v>26520</v>
      </c>
      <c r="DT707" s="31"/>
      <c r="DU707" s="31">
        <v>3</v>
      </c>
      <c r="DV707" s="31" t="s">
        <v>32167</v>
      </c>
      <c r="DW707" s="31"/>
      <c r="DX707" s="31" t="s">
        <v>31189</v>
      </c>
      <c r="DY707" s="31" t="s">
        <v>31658</v>
      </c>
      <c r="DZ707" s="31" t="s">
        <v>28397</v>
      </c>
      <c r="EA707" s="31"/>
      <c r="EB707" s="31">
        <v>0</v>
      </c>
      <c r="EC707" s="31" t="s">
        <v>40168</v>
      </c>
      <c r="ED707" s="31" t="s">
        <v>41100</v>
      </c>
      <c r="EE707" s="31"/>
      <c r="EF707" s="31"/>
      <c r="EG707" s="31"/>
      <c r="EH707" s="31"/>
      <c r="EI707" s="31"/>
      <c r="EJ707" s="31"/>
    </row>
    <row r="708" spans="1:140" ht="23.25" customHeight="1">
      <c r="A708" s="25">
        <v>706</v>
      </c>
      <c r="B708" s="30" t="s">
        <v>24059</v>
      </c>
      <c r="C708" s="31">
        <v>140375278</v>
      </c>
      <c r="D708" s="30" t="s">
        <v>490</v>
      </c>
      <c r="E708" s="30"/>
      <c r="F708" s="30" t="s">
        <v>36262</v>
      </c>
      <c r="G708" s="31">
        <f t="shared" si="106"/>
        <v>58</v>
      </c>
      <c r="H708" s="72">
        <f t="shared" si="107"/>
        <v>48030</v>
      </c>
      <c r="I708" s="30"/>
      <c r="J708" s="30" t="s">
        <v>34084</v>
      </c>
      <c r="K708" s="30" t="s">
        <v>4318</v>
      </c>
      <c r="L708" s="31" t="s">
        <v>4318</v>
      </c>
      <c r="M708" s="31" t="s">
        <v>6378</v>
      </c>
      <c r="N708" s="31" t="s">
        <v>3311</v>
      </c>
      <c r="O708" s="31" t="s">
        <v>2534</v>
      </c>
      <c r="P708" s="52" t="s">
        <v>35985</v>
      </c>
      <c r="Q708" s="31" t="s">
        <v>41855</v>
      </c>
      <c r="R708" s="31">
        <v>23</v>
      </c>
      <c r="S708" s="31">
        <v>9</v>
      </c>
      <c r="T708" s="31"/>
      <c r="U708" s="31">
        <v>1311</v>
      </c>
      <c r="V708" s="31" t="s">
        <v>2275</v>
      </c>
      <c r="W708" s="31" t="s">
        <v>6910</v>
      </c>
      <c r="X708" s="31" t="s">
        <v>3393</v>
      </c>
      <c r="Y708" s="31" t="e">
        <f t="shared" ca="1" si="108"/>
        <v>#VALUE!</v>
      </c>
      <c r="Z708" s="31" t="e">
        <f t="shared" ca="1" si="109"/>
        <v>#VALUE!</v>
      </c>
      <c r="AA708" s="31"/>
      <c r="AB708" s="31" t="s">
        <v>10497</v>
      </c>
      <c r="AC708" s="31" t="s">
        <v>34153</v>
      </c>
      <c r="AD708" s="31" t="s">
        <v>34194</v>
      </c>
      <c r="AE708" s="31"/>
      <c r="AF708" s="31" t="s">
        <v>24700</v>
      </c>
      <c r="AG708" s="31" t="s">
        <v>7895</v>
      </c>
      <c r="AH708" s="31" t="s">
        <v>7895</v>
      </c>
      <c r="AI708" s="31" t="s">
        <v>728</v>
      </c>
      <c r="AJ708" s="31"/>
      <c r="AK708" s="31"/>
      <c r="AL708" s="31"/>
      <c r="AM708" s="31"/>
      <c r="AN708" s="31"/>
      <c r="AO708" s="31"/>
      <c r="AP708" s="31" t="s">
        <v>33723</v>
      </c>
      <c r="AQ708" s="31" t="s">
        <v>21740</v>
      </c>
      <c r="AR708" s="31" t="s">
        <v>34148</v>
      </c>
      <c r="AS708" s="31" t="s">
        <v>34148</v>
      </c>
      <c r="AT708" s="31" t="str">
        <f>_xlfn.IFNA(VLOOKUP(D708,'[1]5. 1 Mei 2022'!$C$7:$F$60,4,FALSE),"")</f>
        <v/>
      </c>
      <c r="AU708" s="31"/>
      <c r="AV708" s="31" t="s">
        <v>5480</v>
      </c>
      <c r="AW708" s="31" t="s">
        <v>21740</v>
      </c>
      <c r="AX708" s="29">
        <f t="shared" si="105"/>
        <v>46467</v>
      </c>
      <c r="AY708" s="31" t="s">
        <v>26340</v>
      </c>
      <c r="AZ708" s="31" t="s">
        <v>26341</v>
      </c>
      <c r="BA708" s="30" t="s">
        <v>33723</v>
      </c>
      <c r="BB708" s="31"/>
      <c r="BC708" s="31"/>
      <c r="BD708" s="31" t="s">
        <v>7971</v>
      </c>
      <c r="BE708" s="31" t="s">
        <v>7968</v>
      </c>
      <c r="BF708" s="31" t="s">
        <v>5480</v>
      </c>
      <c r="BG708" s="31"/>
      <c r="BH708" s="31"/>
      <c r="BI708" s="31"/>
      <c r="BJ708" s="31" t="s">
        <v>5480</v>
      </c>
      <c r="BK708" s="31" t="str">
        <f t="shared" si="104"/>
        <v>III/b</v>
      </c>
      <c r="BL708" s="31" t="s">
        <v>8078</v>
      </c>
      <c r="BM708" s="31"/>
      <c r="BN708" s="31"/>
      <c r="BO708" s="31" t="s">
        <v>5251</v>
      </c>
      <c r="BP708" s="31" t="s">
        <v>1498</v>
      </c>
      <c r="BQ708" s="31"/>
      <c r="BR708" s="31"/>
      <c r="BS708" s="31"/>
      <c r="BT708" s="31" t="s">
        <v>1172</v>
      </c>
      <c r="BU708" s="31"/>
      <c r="BV708" s="31" t="s">
        <v>3532</v>
      </c>
      <c r="BW708" s="31">
        <f t="shared" ca="1" si="110"/>
        <v>29</v>
      </c>
      <c r="BX708" s="78">
        <f t="shared" ca="1" si="111"/>
        <v>3</v>
      </c>
      <c r="BY708" s="31"/>
      <c r="BZ708" s="31" t="s">
        <v>608</v>
      </c>
      <c r="CA708" s="31" t="s">
        <v>2483</v>
      </c>
      <c r="CB708" s="31" t="s">
        <v>2519</v>
      </c>
      <c r="CC708" s="31">
        <v>3</v>
      </c>
      <c r="CD708" s="31">
        <v>1</v>
      </c>
      <c r="CE708" s="31" t="s">
        <v>20085</v>
      </c>
      <c r="CF708" s="31"/>
      <c r="CG708" s="31"/>
      <c r="CH708" s="31"/>
      <c r="CI708" s="31"/>
      <c r="CJ708" s="31"/>
      <c r="CK708" s="31"/>
      <c r="CL708" s="31"/>
      <c r="CM708" s="31"/>
      <c r="CN708" s="31"/>
      <c r="CO708" s="31"/>
      <c r="CP708" s="31"/>
      <c r="CQ708" s="31"/>
      <c r="CR708" s="31">
        <v>1112</v>
      </c>
      <c r="CS708" s="31"/>
      <c r="CT708" s="31"/>
      <c r="CU708" s="31"/>
      <c r="CV708" s="31" t="s">
        <v>10386</v>
      </c>
      <c r="CW708" s="31" t="s">
        <v>10387</v>
      </c>
      <c r="CX708" s="31" t="s">
        <v>10378</v>
      </c>
      <c r="CY708" s="31"/>
      <c r="CZ708" s="31"/>
      <c r="DA708" s="31"/>
      <c r="DB708" s="31"/>
      <c r="DC708" s="31"/>
      <c r="DD708" s="31"/>
      <c r="DE708" s="31"/>
      <c r="DF708" s="31"/>
      <c r="DG708" s="31"/>
      <c r="DH708" s="31"/>
      <c r="DI708" s="31"/>
      <c r="DJ708" s="31"/>
      <c r="DK708" s="31"/>
      <c r="DL708" s="31"/>
      <c r="DM708" s="38" t="s">
        <v>8926</v>
      </c>
      <c r="DN708" s="38"/>
      <c r="DO708" s="35" t="s">
        <v>31526</v>
      </c>
      <c r="DP708" s="31" t="s">
        <v>12533</v>
      </c>
      <c r="DQ708" s="31" t="s">
        <v>12534</v>
      </c>
      <c r="DR708" s="31"/>
      <c r="DS708" s="31" t="s">
        <v>26624</v>
      </c>
      <c r="DT708" s="31" t="s">
        <v>37610</v>
      </c>
      <c r="DU708" s="31">
        <v>3</v>
      </c>
      <c r="DV708" s="31" t="s">
        <v>32167</v>
      </c>
      <c r="DW708" s="31"/>
      <c r="DX708" s="31"/>
      <c r="DY708" s="31"/>
      <c r="DZ708" s="31"/>
      <c r="EA708" s="31"/>
      <c r="EB708" s="31">
        <v>0</v>
      </c>
      <c r="EC708" s="31" t="s">
        <v>40170</v>
      </c>
      <c r="ED708" s="31" t="s">
        <v>41101</v>
      </c>
      <c r="EE708" s="31"/>
      <c r="EF708" s="31"/>
      <c r="EG708" s="31"/>
      <c r="EH708" s="31"/>
      <c r="EI708" s="31"/>
      <c r="EJ708" s="31"/>
    </row>
    <row r="709" spans="1:140" ht="23.25" customHeight="1">
      <c r="A709" s="25">
        <v>707</v>
      </c>
      <c r="B709" s="30" t="s">
        <v>4005</v>
      </c>
      <c r="C709" s="31">
        <v>140375277</v>
      </c>
      <c r="D709" s="30" t="s">
        <v>329</v>
      </c>
      <c r="E709" s="30"/>
      <c r="F709" s="30" t="s">
        <v>36262</v>
      </c>
      <c r="G709" s="31">
        <f t="shared" si="106"/>
        <v>58</v>
      </c>
      <c r="H709" s="72">
        <f t="shared" si="107"/>
        <v>48366</v>
      </c>
      <c r="I709" s="30"/>
      <c r="J709" s="30" t="s">
        <v>34084</v>
      </c>
      <c r="K709" s="30" t="s">
        <v>4318</v>
      </c>
      <c r="L709" s="31" t="s">
        <v>4318</v>
      </c>
      <c r="M709" s="31" t="s">
        <v>3186</v>
      </c>
      <c r="N709" s="31" t="s">
        <v>3557</v>
      </c>
      <c r="O709" s="31" t="s">
        <v>1501</v>
      </c>
      <c r="P709" s="52" t="s">
        <v>35985</v>
      </c>
      <c r="Q709" s="31" t="s">
        <v>41856</v>
      </c>
      <c r="R709" s="31">
        <v>14</v>
      </c>
      <c r="S709" s="31">
        <v>11</v>
      </c>
      <c r="T709" s="31"/>
      <c r="U709" s="31">
        <v>1534</v>
      </c>
      <c r="V709" s="31" t="s">
        <v>4292</v>
      </c>
      <c r="W709" s="31" t="s">
        <v>1493</v>
      </c>
      <c r="X709" s="31" t="s">
        <v>5507</v>
      </c>
      <c r="Y709" s="31" t="e">
        <f t="shared" ca="1" si="108"/>
        <v>#VALUE!</v>
      </c>
      <c r="Z709" s="31" t="e">
        <f t="shared" ca="1" si="109"/>
        <v>#VALUE!</v>
      </c>
      <c r="AA709" s="31"/>
      <c r="AB709" s="31" t="s">
        <v>6912</v>
      </c>
      <c r="AC709" s="31" t="s">
        <v>34153</v>
      </c>
      <c r="AD709" s="31" t="s">
        <v>34194</v>
      </c>
      <c r="AE709" s="31"/>
      <c r="AF709" s="31" t="s">
        <v>24700</v>
      </c>
      <c r="AG709" s="31" t="s">
        <v>7895</v>
      </c>
      <c r="AH709" s="31" t="s">
        <v>7895</v>
      </c>
      <c r="AI709" s="31" t="s">
        <v>40277</v>
      </c>
      <c r="AJ709" s="31">
        <v>1644</v>
      </c>
      <c r="AK709" s="31" t="s">
        <v>7209</v>
      </c>
      <c r="AL709" s="31">
        <v>33760</v>
      </c>
      <c r="AM709" s="31" t="s">
        <v>6055</v>
      </c>
      <c r="AN709" s="31"/>
      <c r="AO709" s="31"/>
      <c r="AP709" s="31" t="s">
        <v>4602</v>
      </c>
      <c r="AQ709" s="31"/>
      <c r="AR709" s="31" t="s">
        <v>34148</v>
      </c>
      <c r="AS709" s="31" t="s">
        <v>34148</v>
      </c>
      <c r="AT709" s="31" t="str">
        <f>_xlfn.IFNA(VLOOKUP(D709,'[1]5. 1 Mei 2022'!$C$7:$F$60,4,FALSE),"")</f>
        <v/>
      </c>
      <c r="AU709" s="31"/>
      <c r="AV709" s="31" t="s">
        <v>7495</v>
      </c>
      <c r="AW709" s="31"/>
      <c r="AX709" s="29">
        <f t="shared" si="105"/>
        <v>1903</v>
      </c>
      <c r="AY709" s="31" t="s">
        <v>26346</v>
      </c>
      <c r="AZ709" s="31" t="s">
        <v>528</v>
      </c>
      <c r="BA709" s="30" t="s">
        <v>4435</v>
      </c>
      <c r="BB709" s="31"/>
      <c r="BC709" s="31"/>
      <c r="BD709" s="31" t="s">
        <v>30238</v>
      </c>
      <c r="BE709" s="31" t="s">
        <v>7968</v>
      </c>
      <c r="BF709" s="31" t="s">
        <v>7495</v>
      </c>
      <c r="BG709" s="31"/>
      <c r="BH709" s="31"/>
      <c r="BI709" s="31"/>
      <c r="BJ709" s="31" t="s">
        <v>5449</v>
      </c>
      <c r="BK709" s="31" t="str">
        <f t="shared" si="104"/>
        <v>III/a</v>
      </c>
      <c r="BL709" s="31" t="s">
        <v>8078</v>
      </c>
      <c r="BM709" s="31"/>
      <c r="BN709" s="31"/>
      <c r="BO709" s="31"/>
      <c r="BP709" s="31" t="s">
        <v>1498</v>
      </c>
      <c r="BQ709" s="31"/>
      <c r="BR709" s="31"/>
      <c r="BS709" s="31"/>
      <c r="BT709" s="31" t="s">
        <v>1172</v>
      </c>
      <c r="BU709" s="31"/>
      <c r="BV709" s="31" t="s">
        <v>3390</v>
      </c>
      <c r="BW709" s="31">
        <f t="shared" ca="1" si="110"/>
        <v>20</v>
      </c>
      <c r="BX709" s="78">
        <f t="shared" ca="1" si="111"/>
        <v>3</v>
      </c>
      <c r="BY709" s="31"/>
      <c r="BZ709" s="31" t="s">
        <v>3978</v>
      </c>
      <c r="CA709" s="31" t="s">
        <v>2483</v>
      </c>
      <c r="CB709" s="31" t="s">
        <v>2519</v>
      </c>
      <c r="CC709" s="31">
        <v>3</v>
      </c>
      <c r="CD709" s="31">
        <v>1</v>
      </c>
      <c r="CE709" s="31" t="s">
        <v>20085</v>
      </c>
      <c r="CF709" s="31"/>
      <c r="CG709" s="31"/>
      <c r="CH709" s="31"/>
      <c r="CI709" s="31"/>
      <c r="CJ709" s="31"/>
      <c r="CK709" s="31"/>
      <c r="CL709" s="31"/>
      <c r="CM709" s="31"/>
      <c r="CN709" s="31"/>
      <c r="CO709" s="31"/>
      <c r="CP709" s="31"/>
      <c r="CQ709" s="31"/>
      <c r="CR709" s="31">
        <v>3779</v>
      </c>
      <c r="CS709" s="31" t="s">
        <v>19288</v>
      </c>
      <c r="CT709" s="31" t="s">
        <v>19289</v>
      </c>
      <c r="CU709" s="31" t="s">
        <v>19241</v>
      </c>
      <c r="CV709" s="31" t="s">
        <v>19060</v>
      </c>
      <c r="CW709" s="31" t="s">
        <v>19061</v>
      </c>
      <c r="CX709" s="31" t="s">
        <v>19043</v>
      </c>
      <c r="CY709" s="31"/>
      <c r="CZ709" s="31"/>
      <c r="DA709" s="31"/>
      <c r="DB709" s="31"/>
      <c r="DC709" s="31"/>
      <c r="DD709" s="31"/>
      <c r="DE709" s="31"/>
      <c r="DF709" s="31"/>
      <c r="DG709" s="31"/>
      <c r="DH709" s="31"/>
      <c r="DI709" s="31"/>
      <c r="DJ709" s="31"/>
      <c r="DK709" s="31"/>
      <c r="DL709" s="31"/>
      <c r="DM709" s="38" t="s">
        <v>9870</v>
      </c>
      <c r="DN709" s="38"/>
      <c r="DO709" s="35" t="s">
        <v>20885</v>
      </c>
      <c r="DP709" s="31" t="s">
        <v>14678</v>
      </c>
      <c r="DQ709" s="31" t="s">
        <v>14679</v>
      </c>
      <c r="DR709" s="31"/>
      <c r="DS709" s="31" t="s">
        <v>27497</v>
      </c>
      <c r="DT709" s="31" t="s">
        <v>37611</v>
      </c>
      <c r="DU709" s="31">
        <v>3</v>
      </c>
      <c r="DV709" s="31" t="s">
        <v>32167</v>
      </c>
      <c r="DW709" s="31"/>
      <c r="DX709" s="31"/>
      <c r="DY709" s="31"/>
      <c r="DZ709" s="31"/>
      <c r="EA709" s="31"/>
      <c r="EB709" s="31">
        <v>0</v>
      </c>
      <c r="EC709" s="31" t="s">
        <v>39747</v>
      </c>
      <c r="ED709" s="31" t="s">
        <v>41101</v>
      </c>
      <c r="EE709" s="31"/>
      <c r="EF709" s="31"/>
      <c r="EG709" s="31"/>
      <c r="EH709" s="31"/>
      <c r="EI709" s="31"/>
      <c r="EJ709" s="31"/>
    </row>
    <row r="710" spans="1:140" ht="23.25" customHeight="1">
      <c r="A710" s="25">
        <v>708</v>
      </c>
      <c r="B710" s="30" t="s">
        <v>4006</v>
      </c>
      <c r="C710" s="31" t="s">
        <v>7243</v>
      </c>
      <c r="D710" s="30" t="s">
        <v>17348</v>
      </c>
      <c r="E710" s="30"/>
      <c r="F710" s="30" t="s">
        <v>36262</v>
      </c>
      <c r="G710" s="31">
        <f t="shared" si="106"/>
        <v>58</v>
      </c>
      <c r="H710" s="72">
        <f t="shared" si="107"/>
        <v>50952</v>
      </c>
      <c r="I710" s="30" t="s">
        <v>35063</v>
      </c>
      <c r="J710" s="30" t="s">
        <v>34085</v>
      </c>
      <c r="K710" s="30" t="s">
        <v>34083</v>
      </c>
      <c r="L710" s="31" t="s">
        <v>16726</v>
      </c>
      <c r="M710" s="31" t="s">
        <v>6378</v>
      </c>
      <c r="N710" s="31" t="s">
        <v>7551</v>
      </c>
      <c r="O710" s="31" t="s">
        <v>6326</v>
      </c>
      <c r="P710" s="31" t="s">
        <v>11676</v>
      </c>
      <c r="Q710" s="31"/>
      <c r="R710" s="31"/>
      <c r="S710" s="31"/>
      <c r="T710" s="31"/>
      <c r="U710" s="31" t="s">
        <v>1899</v>
      </c>
      <c r="V710" s="31"/>
      <c r="W710" s="31" t="s">
        <v>6910</v>
      </c>
      <c r="X710" s="31" t="s">
        <v>721</v>
      </c>
      <c r="Y710" s="31" t="e">
        <f t="shared" ca="1" si="108"/>
        <v>#VALUE!</v>
      </c>
      <c r="Z710" s="31" t="e">
        <f t="shared" ca="1" si="109"/>
        <v>#VALUE!</v>
      </c>
      <c r="AA710" s="31"/>
      <c r="AB710" s="31" t="s">
        <v>29753</v>
      </c>
      <c r="AC710" s="31" t="s">
        <v>34153</v>
      </c>
      <c r="AD710" s="31" t="s">
        <v>34194</v>
      </c>
      <c r="AE710" s="31"/>
      <c r="AF710" s="31" t="s">
        <v>24700</v>
      </c>
      <c r="AG710" s="31" t="s">
        <v>7895</v>
      </c>
      <c r="AH710" s="31" t="s">
        <v>7895</v>
      </c>
      <c r="AI710" s="31" t="s">
        <v>728</v>
      </c>
      <c r="AJ710" s="31" t="s">
        <v>15820</v>
      </c>
      <c r="AK710" s="31" t="s">
        <v>15821</v>
      </c>
      <c r="AL710" s="31" t="s">
        <v>15822</v>
      </c>
      <c r="AM710" s="31" t="s">
        <v>3484</v>
      </c>
      <c r="AN710" s="31"/>
      <c r="AO710" s="31"/>
      <c r="AP710" s="31" t="s">
        <v>33006</v>
      </c>
      <c r="AQ710" s="52" t="s">
        <v>21871</v>
      </c>
      <c r="AR710" s="31" t="s">
        <v>34148</v>
      </c>
      <c r="AS710" s="31" t="s">
        <v>34148</v>
      </c>
      <c r="AT710" s="31" t="s">
        <v>40602</v>
      </c>
      <c r="AU710" s="31"/>
      <c r="AV710" s="31" t="s">
        <v>5251</v>
      </c>
      <c r="AW710" s="52" t="s">
        <v>21871</v>
      </c>
      <c r="AX710" s="29">
        <f t="shared" si="105"/>
        <v>46861</v>
      </c>
      <c r="AY710" s="31" t="s">
        <v>26346</v>
      </c>
      <c r="AZ710" s="31" t="s">
        <v>530</v>
      </c>
      <c r="BA710" s="30" t="s">
        <v>33006</v>
      </c>
      <c r="BB710" s="31" t="s">
        <v>40599</v>
      </c>
      <c r="BC710" s="31"/>
      <c r="BD710" s="31" t="s">
        <v>30259</v>
      </c>
      <c r="BE710" s="31" t="s">
        <v>7968</v>
      </c>
      <c r="BF710" s="31" t="s">
        <v>5251</v>
      </c>
      <c r="BG710" s="31"/>
      <c r="BH710" s="31"/>
      <c r="BI710" s="31"/>
      <c r="BJ710" s="31">
        <v>0</v>
      </c>
      <c r="BK710" s="31" t="str">
        <f t="shared" si="104"/>
        <v>II/a</v>
      </c>
      <c r="BL710" s="31"/>
      <c r="BM710" s="31"/>
      <c r="BN710" s="31"/>
      <c r="BO710" s="31" t="s">
        <v>5251</v>
      </c>
      <c r="BP710" s="31" t="s">
        <v>1498</v>
      </c>
      <c r="BQ710" s="31"/>
      <c r="BR710" s="31"/>
      <c r="BS710" s="31"/>
      <c r="BT710" s="31"/>
      <c r="BU710" s="31"/>
      <c r="BV710" s="31" t="s">
        <v>1693</v>
      </c>
      <c r="BW710" s="31">
        <f t="shared" ca="1" si="110"/>
        <v>16</v>
      </c>
      <c r="BX710" s="78">
        <f t="shared" ca="1" si="111"/>
        <v>3</v>
      </c>
      <c r="BY710" s="31" t="s">
        <v>11676</v>
      </c>
      <c r="BZ710" s="31"/>
      <c r="CA710" s="31" t="s">
        <v>2483</v>
      </c>
      <c r="CB710" s="31" t="s">
        <v>2519</v>
      </c>
      <c r="CC710" s="31">
        <v>2</v>
      </c>
      <c r="CD710" s="31">
        <v>1</v>
      </c>
      <c r="CE710" s="31" t="s">
        <v>20085</v>
      </c>
      <c r="CF710" s="31"/>
      <c r="CG710" s="31"/>
      <c r="CH710" s="31"/>
      <c r="CI710" s="31"/>
      <c r="CJ710" s="31"/>
      <c r="CK710" s="31"/>
      <c r="CL710" s="31"/>
      <c r="CM710" s="31"/>
      <c r="CN710" s="31"/>
      <c r="CO710" s="31"/>
      <c r="CP710" s="31"/>
      <c r="CQ710" s="31"/>
      <c r="CR710" s="31">
        <v>1464</v>
      </c>
      <c r="CS710" s="31" t="s">
        <v>19274</v>
      </c>
      <c r="CT710" s="31" t="s">
        <v>19275</v>
      </c>
      <c r="CU710" s="31" t="s">
        <v>16025</v>
      </c>
      <c r="CV710" s="31" t="s">
        <v>19152</v>
      </c>
      <c r="CW710" s="31" t="s">
        <v>19153</v>
      </c>
      <c r="CX710" s="31" t="s">
        <v>4970</v>
      </c>
      <c r="CY710" s="31"/>
      <c r="CZ710" s="31"/>
      <c r="DA710" s="31"/>
      <c r="DB710" s="31"/>
      <c r="DC710" s="31"/>
      <c r="DD710" s="31"/>
      <c r="DE710" s="31"/>
      <c r="DF710" s="31"/>
      <c r="DG710" s="31"/>
      <c r="DH710" s="31"/>
      <c r="DI710" s="31"/>
      <c r="DJ710" s="31"/>
      <c r="DK710" s="31"/>
      <c r="DL710" s="31"/>
      <c r="DM710" s="38" t="s">
        <v>9895</v>
      </c>
      <c r="DN710" s="38"/>
      <c r="DO710" s="35" t="s">
        <v>10773</v>
      </c>
      <c r="DP710" s="31" t="s">
        <v>10964</v>
      </c>
      <c r="DQ710" s="31" t="s">
        <v>12849</v>
      </c>
      <c r="DR710" s="31"/>
      <c r="DS710" s="31" t="s">
        <v>27523</v>
      </c>
      <c r="DT710" s="31"/>
      <c r="DU710" s="31">
        <v>3</v>
      </c>
      <c r="DV710" s="31" t="s">
        <v>32167</v>
      </c>
      <c r="DW710" s="31"/>
      <c r="DX710" s="31"/>
      <c r="DY710" s="31"/>
      <c r="DZ710" s="31"/>
      <c r="EA710" s="31"/>
      <c r="EB710" s="31">
        <v>0</v>
      </c>
      <c r="EC710" s="31" t="s">
        <v>40170</v>
      </c>
      <c r="ED710" s="31" t="s">
        <v>41101</v>
      </c>
      <c r="EE710" s="31"/>
      <c r="EF710" s="31"/>
      <c r="EG710" s="31"/>
      <c r="EH710" s="31"/>
      <c r="EI710" s="31"/>
      <c r="EJ710" s="31"/>
    </row>
    <row r="711" spans="1:140" ht="23.25" customHeight="1">
      <c r="A711" s="25">
        <v>709</v>
      </c>
      <c r="B711" s="30" t="s">
        <v>30129</v>
      </c>
      <c r="C711" s="31">
        <v>140288428</v>
      </c>
      <c r="D711" s="30" t="s">
        <v>507</v>
      </c>
      <c r="E711" s="30"/>
      <c r="F711" s="30" t="s">
        <v>36254</v>
      </c>
      <c r="G711" s="31">
        <f t="shared" si="106"/>
        <v>58</v>
      </c>
      <c r="H711" s="72">
        <f t="shared" si="107"/>
        <v>46143</v>
      </c>
      <c r="I711" s="30"/>
      <c r="J711" s="30" t="s">
        <v>34084</v>
      </c>
      <c r="K711" s="30" t="s">
        <v>4318</v>
      </c>
      <c r="L711" s="31" t="s">
        <v>4318</v>
      </c>
      <c r="M711" s="31" t="s">
        <v>3186</v>
      </c>
      <c r="N711" s="31" t="s">
        <v>4008</v>
      </c>
      <c r="O711" s="31" t="s">
        <v>4320</v>
      </c>
      <c r="P711" s="31" t="s">
        <v>12285</v>
      </c>
      <c r="Q711" s="31"/>
      <c r="R711" s="31">
        <v>22</v>
      </c>
      <c r="S711" s="31">
        <v>0</v>
      </c>
      <c r="T711" s="31"/>
      <c r="U711" s="31">
        <v>1187</v>
      </c>
      <c r="V711" s="31"/>
      <c r="W711" s="31" t="s">
        <v>4761</v>
      </c>
      <c r="X711" s="31" t="s">
        <v>5498</v>
      </c>
      <c r="Y711" s="31">
        <f t="shared" ca="1" si="108"/>
        <v>55</v>
      </c>
      <c r="Z711" s="31" t="str">
        <f t="shared" ca="1" si="109"/>
        <v>46-58</v>
      </c>
      <c r="AA711" s="31"/>
      <c r="AB711" s="31" t="s">
        <v>30130</v>
      </c>
      <c r="AC711" s="31" t="s">
        <v>34153</v>
      </c>
      <c r="AD711" s="31" t="s">
        <v>34194</v>
      </c>
      <c r="AE711" s="31"/>
      <c r="AF711" s="31" t="s">
        <v>24700</v>
      </c>
      <c r="AG711" s="31" t="s">
        <v>7895</v>
      </c>
      <c r="AH711" s="31" t="s">
        <v>7895</v>
      </c>
      <c r="AI711" s="31" t="s">
        <v>728</v>
      </c>
      <c r="AJ711" s="31" t="s">
        <v>25483</v>
      </c>
      <c r="AK711" s="31" t="s">
        <v>25484</v>
      </c>
      <c r="AL711" s="31" t="s">
        <v>7517</v>
      </c>
      <c r="AM711" s="31" t="s">
        <v>2681</v>
      </c>
      <c r="AN711" s="31"/>
      <c r="AO711" s="31"/>
      <c r="AP711" s="31" t="s">
        <v>33761</v>
      </c>
      <c r="AQ711" s="31" t="s">
        <v>21532</v>
      </c>
      <c r="AR711" s="31" t="s">
        <v>34148</v>
      </c>
      <c r="AS711" s="31" t="s">
        <v>34148</v>
      </c>
      <c r="AT711" s="31" t="str">
        <f>_xlfn.IFNA(VLOOKUP(D711,'[1]5. 1 Mei 2022'!$C$7:$F$60,4,FALSE),"")</f>
        <v/>
      </c>
      <c r="AU711" s="31"/>
      <c r="AV711" s="31" t="s">
        <v>16727</v>
      </c>
      <c r="AW711" s="31" t="s">
        <v>18369</v>
      </c>
      <c r="AX711" s="29">
        <f t="shared" si="105"/>
        <v>46593</v>
      </c>
      <c r="AY711" s="31" t="s">
        <v>26342</v>
      </c>
      <c r="AZ711" s="31" t="s">
        <v>536</v>
      </c>
      <c r="BA711" s="30" t="s">
        <v>33761</v>
      </c>
      <c r="BB711" s="31"/>
      <c r="BC711" s="31"/>
      <c r="BD711" s="31" t="s">
        <v>21143</v>
      </c>
      <c r="BE711" s="31" t="s">
        <v>7968</v>
      </c>
      <c r="BF711" s="31" t="s">
        <v>16727</v>
      </c>
      <c r="BG711" s="31"/>
      <c r="BH711" s="31"/>
      <c r="BI711" s="31"/>
      <c r="BJ711" s="31" t="s">
        <v>20092</v>
      </c>
      <c r="BK711" s="31" t="str">
        <f t="shared" si="104"/>
        <v>III/c</v>
      </c>
      <c r="BL711" s="31" t="s">
        <v>8077</v>
      </c>
      <c r="BM711" s="31"/>
      <c r="BN711" s="31"/>
      <c r="BO711" s="31"/>
      <c r="BP711" s="31" t="s">
        <v>1498</v>
      </c>
      <c r="BQ711" s="31" t="s">
        <v>20092</v>
      </c>
      <c r="BR711" s="31" t="s">
        <v>1301</v>
      </c>
      <c r="BS711" s="31" t="s">
        <v>20093</v>
      </c>
      <c r="BT711" s="31" t="s">
        <v>6647</v>
      </c>
      <c r="BU711" s="31"/>
      <c r="BV711" s="31" t="s">
        <v>2562</v>
      </c>
      <c r="BW711" s="31">
        <f t="shared" ca="1" si="110"/>
        <v>32</v>
      </c>
      <c r="BX711" s="78">
        <f t="shared" ca="1" si="111"/>
        <v>3</v>
      </c>
      <c r="BY711" s="31"/>
      <c r="BZ711" s="31" t="s">
        <v>30941</v>
      </c>
      <c r="CA711" s="31" t="s">
        <v>2483</v>
      </c>
      <c r="CB711" s="31" t="s">
        <v>2519</v>
      </c>
      <c r="CC711" s="31">
        <v>2</v>
      </c>
      <c r="CD711" s="31">
        <v>1</v>
      </c>
      <c r="CE711" s="31" t="s">
        <v>20085</v>
      </c>
      <c r="CF711" s="31"/>
      <c r="CG711" s="31"/>
      <c r="CH711" s="31">
        <v>2008</v>
      </c>
      <c r="CI711" s="31"/>
      <c r="CJ711" s="31"/>
      <c r="CK711" s="31"/>
      <c r="CL711" s="31"/>
      <c r="CM711" s="31"/>
      <c r="CN711" s="31"/>
      <c r="CO711" s="31"/>
      <c r="CP711" s="31"/>
      <c r="CQ711" s="31"/>
      <c r="CR711" s="31">
        <v>1310</v>
      </c>
      <c r="CS711" s="31" t="s">
        <v>25485</v>
      </c>
      <c r="CT711" s="31"/>
      <c r="CU711" s="31"/>
      <c r="CV711" s="31"/>
      <c r="CW711" s="31"/>
      <c r="CX711" s="31"/>
      <c r="CY711" s="31"/>
      <c r="CZ711" s="31"/>
      <c r="DA711" s="31"/>
      <c r="DB711" s="31"/>
      <c r="DC711" s="31"/>
      <c r="DD711" s="31"/>
      <c r="DE711" s="31"/>
      <c r="DF711" s="31"/>
      <c r="DG711" s="31"/>
      <c r="DH711" s="31"/>
      <c r="DI711" s="31"/>
      <c r="DJ711" s="31"/>
      <c r="DK711" s="31"/>
      <c r="DL711" s="31"/>
      <c r="DM711" s="38" t="s">
        <v>8931</v>
      </c>
      <c r="DN711" s="38"/>
      <c r="DO711" s="35">
        <v>0</v>
      </c>
      <c r="DP711" s="31" t="s">
        <v>14532</v>
      </c>
      <c r="DQ711" s="31" t="s">
        <v>14533</v>
      </c>
      <c r="DR711" s="31"/>
      <c r="DS711" s="31" t="s">
        <v>26629</v>
      </c>
      <c r="DT711" s="31"/>
      <c r="DU711" s="31">
        <v>3</v>
      </c>
      <c r="DV711" s="31" t="s">
        <v>32167</v>
      </c>
      <c r="DW711" s="31"/>
      <c r="DX711" s="31"/>
      <c r="DY711" s="31"/>
      <c r="DZ711" s="31"/>
      <c r="EA711" s="31"/>
      <c r="EB711" s="31">
        <v>0</v>
      </c>
      <c r="EC711" s="31" t="s">
        <v>40170</v>
      </c>
      <c r="ED711" s="31" t="s">
        <v>41101</v>
      </c>
      <c r="EE711" s="31"/>
      <c r="EF711" s="31"/>
      <c r="EG711" s="31"/>
      <c r="EH711" s="31"/>
      <c r="EI711" s="31"/>
      <c r="EJ711" s="31"/>
    </row>
    <row r="712" spans="1:140" ht="23.25" customHeight="1">
      <c r="A712" s="25">
        <v>710</v>
      </c>
      <c r="B712" s="30" t="s">
        <v>24124</v>
      </c>
      <c r="C712" s="31">
        <v>140307478</v>
      </c>
      <c r="D712" s="30" t="s">
        <v>1294</v>
      </c>
      <c r="E712" s="30"/>
      <c r="F712" s="30" t="s">
        <v>36254</v>
      </c>
      <c r="G712" s="31">
        <f t="shared" si="106"/>
        <v>58</v>
      </c>
      <c r="H712" s="72">
        <f t="shared" si="107"/>
        <v>47392</v>
      </c>
      <c r="I712" s="30"/>
      <c r="J712" s="30" t="s">
        <v>34084</v>
      </c>
      <c r="K712" s="30" t="s">
        <v>4318</v>
      </c>
      <c r="L712" s="31" t="s">
        <v>4318</v>
      </c>
      <c r="M712" s="31" t="s">
        <v>3186</v>
      </c>
      <c r="N712" s="31" t="s">
        <v>5797</v>
      </c>
      <c r="O712" s="31" t="s">
        <v>5271</v>
      </c>
      <c r="P712" s="31" t="s">
        <v>20080</v>
      </c>
      <c r="Q712" s="31"/>
      <c r="R712" s="31">
        <v>20</v>
      </c>
      <c r="S712" s="31">
        <v>0</v>
      </c>
      <c r="T712" s="31"/>
      <c r="U712" s="31">
        <v>1364</v>
      </c>
      <c r="V712" s="31"/>
      <c r="W712" s="31" t="s">
        <v>1667</v>
      </c>
      <c r="X712" s="31" t="s">
        <v>5380</v>
      </c>
      <c r="Y712" s="31" t="e">
        <f t="shared" ca="1" si="108"/>
        <v>#VALUE!</v>
      </c>
      <c r="Z712" s="31" t="e">
        <f t="shared" ca="1" si="109"/>
        <v>#VALUE!</v>
      </c>
      <c r="AA712" s="31"/>
      <c r="AB712" s="31" t="s">
        <v>11144</v>
      </c>
      <c r="AC712" s="31" t="s">
        <v>34145</v>
      </c>
      <c r="AD712" s="31" t="s">
        <v>34145</v>
      </c>
      <c r="AE712" s="31"/>
      <c r="AF712" s="31" t="s">
        <v>24701</v>
      </c>
      <c r="AG712" s="31" t="s">
        <v>4322</v>
      </c>
      <c r="AH712" s="31" t="s">
        <v>4322</v>
      </c>
      <c r="AI712" s="31" t="s">
        <v>908</v>
      </c>
      <c r="AJ712" s="31">
        <v>10181</v>
      </c>
      <c r="AK712" s="31" t="s">
        <v>4114</v>
      </c>
      <c r="AL712" s="31" t="s">
        <v>5122</v>
      </c>
      <c r="AM712" s="31" t="s">
        <v>4983</v>
      </c>
      <c r="AN712" s="31"/>
      <c r="AO712" s="31"/>
      <c r="AP712" s="31" t="s">
        <v>4434</v>
      </c>
      <c r="AQ712" s="31" t="s">
        <v>2179</v>
      </c>
      <c r="AR712" s="31" t="s">
        <v>34145</v>
      </c>
      <c r="AS712" s="31" t="s">
        <v>34145</v>
      </c>
      <c r="AT712" s="31" t="str">
        <f>_xlfn.IFNA(VLOOKUP(D712,'[1]5. 1 Mei 2022'!$C$7:$F$60,4,FALSE),"")</f>
        <v/>
      </c>
      <c r="AU712" s="31"/>
      <c r="AV712" s="31" t="s">
        <v>20034</v>
      </c>
      <c r="AW712" s="31"/>
      <c r="AX712" s="29">
        <f t="shared" si="105"/>
        <v>1903</v>
      </c>
      <c r="AY712" s="31" t="s">
        <v>26346</v>
      </c>
      <c r="AZ712" s="31" t="s">
        <v>6484</v>
      </c>
      <c r="BA712" s="30" t="s">
        <v>4434</v>
      </c>
      <c r="BB712" s="31" t="s">
        <v>8097</v>
      </c>
      <c r="BC712" s="31"/>
      <c r="BD712" s="31" t="s">
        <v>1759</v>
      </c>
      <c r="BE712" s="31" t="s">
        <v>7969</v>
      </c>
      <c r="BF712" s="31" t="s">
        <v>20034</v>
      </c>
      <c r="BG712" s="31"/>
      <c r="BH712" s="31"/>
      <c r="BI712" s="31" t="s">
        <v>8136</v>
      </c>
      <c r="BJ712" s="31" t="s">
        <v>3185</v>
      </c>
      <c r="BK712" s="31" t="str">
        <f t="shared" si="104"/>
        <v>III/d</v>
      </c>
      <c r="BL712" s="31" t="s">
        <v>8077</v>
      </c>
      <c r="BM712" s="31"/>
      <c r="BN712" s="31"/>
      <c r="BO712" s="31"/>
      <c r="BP712" s="31" t="s">
        <v>1498</v>
      </c>
      <c r="BQ712" s="31" t="s">
        <v>3185</v>
      </c>
      <c r="BR712" s="31" t="s">
        <v>17856</v>
      </c>
      <c r="BS712" s="31" t="s">
        <v>21607</v>
      </c>
      <c r="BT712" s="31" t="s">
        <v>6929</v>
      </c>
      <c r="BU712" s="31"/>
      <c r="BV712" s="31" t="s">
        <v>2940</v>
      </c>
      <c r="BW712" s="31">
        <f t="shared" ca="1" si="110"/>
        <v>30</v>
      </c>
      <c r="BX712" s="78">
        <f t="shared" ca="1" si="111"/>
        <v>3</v>
      </c>
      <c r="BY712" s="31"/>
      <c r="BZ712" s="31"/>
      <c r="CA712" s="31" t="s">
        <v>2483</v>
      </c>
      <c r="CB712" s="31" t="s">
        <v>2519</v>
      </c>
      <c r="CC712" s="31">
        <v>2</v>
      </c>
      <c r="CD712" s="31">
        <v>1</v>
      </c>
      <c r="CE712" s="31" t="s">
        <v>20085</v>
      </c>
      <c r="CF712" s="31"/>
      <c r="CG712" s="31"/>
      <c r="CH712" s="31" t="s">
        <v>5878</v>
      </c>
      <c r="CI712" s="31"/>
      <c r="CJ712" s="31"/>
      <c r="CK712" s="31"/>
      <c r="CL712" s="31" t="s">
        <v>28470</v>
      </c>
      <c r="CM712" s="31" t="s">
        <v>21991</v>
      </c>
      <c r="CN712" s="31">
        <v>123</v>
      </c>
      <c r="CO712" s="31" t="s">
        <v>28600</v>
      </c>
      <c r="CP712" s="31" t="s">
        <v>21991</v>
      </c>
      <c r="CQ712" s="31">
        <v>123</v>
      </c>
      <c r="CR712" s="31">
        <v>3567</v>
      </c>
      <c r="CS712" s="31" t="s">
        <v>8315</v>
      </c>
      <c r="CT712" s="31"/>
      <c r="CU712" s="31" t="s">
        <v>8314</v>
      </c>
      <c r="CV712" s="31" t="s">
        <v>8347</v>
      </c>
      <c r="CW712" s="31" t="s">
        <v>8348</v>
      </c>
      <c r="CX712" s="31" t="s">
        <v>8346</v>
      </c>
      <c r="CY712" s="31"/>
      <c r="CZ712" s="31"/>
      <c r="DA712" s="31"/>
      <c r="DB712" s="31" t="s">
        <v>15747</v>
      </c>
      <c r="DC712" s="31" t="s">
        <v>15749</v>
      </c>
      <c r="DD712" s="31" t="s">
        <v>15746</v>
      </c>
      <c r="DE712" s="31"/>
      <c r="DF712" s="31"/>
      <c r="DG712" s="31"/>
      <c r="DH712" s="31"/>
      <c r="DI712" s="31"/>
      <c r="DJ712" s="31"/>
      <c r="DK712" s="31" t="s">
        <v>25645</v>
      </c>
      <c r="DL712" s="31" t="s">
        <v>13888</v>
      </c>
      <c r="DM712" s="38" t="s">
        <v>9219</v>
      </c>
      <c r="DN712" s="38"/>
      <c r="DO712" s="35" t="s">
        <v>20641</v>
      </c>
      <c r="DP712" s="31" t="s">
        <v>31369</v>
      </c>
      <c r="DQ712" s="31" t="s">
        <v>13602</v>
      </c>
      <c r="DR712" s="31"/>
      <c r="DS712" s="31" t="s">
        <v>26852</v>
      </c>
      <c r="DT712" s="31" t="s">
        <v>37612</v>
      </c>
      <c r="DU712" s="31">
        <v>3</v>
      </c>
      <c r="DV712" s="31" t="s">
        <v>32167</v>
      </c>
      <c r="DW712" s="31" t="s">
        <v>1759</v>
      </c>
      <c r="DX712" s="31" t="s">
        <v>1759</v>
      </c>
      <c r="DY712" s="31" t="s">
        <v>37033</v>
      </c>
      <c r="DZ712" s="52" t="s">
        <v>22014</v>
      </c>
      <c r="EA712" s="52" t="s">
        <v>36980</v>
      </c>
      <c r="EB712" s="31">
        <v>0</v>
      </c>
      <c r="EC712" s="31" t="s">
        <v>40168</v>
      </c>
      <c r="ED712" s="31" t="s">
        <v>41101</v>
      </c>
      <c r="EE712" s="31"/>
      <c r="EF712" s="31"/>
      <c r="EG712" s="31"/>
      <c r="EH712" s="31"/>
      <c r="EI712" s="31"/>
      <c r="EJ712" s="31"/>
    </row>
    <row r="713" spans="1:140" ht="23.25" customHeight="1">
      <c r="A713" s="25">
        <v>711</v>
      </c>
      <c r="B713" s="30" t="s">
        <v>24239</v>
      </c>
      <c r="C713" s="31">
        <v>140368775</v>
      </c>
      <c r="D713" s="30" t="s">
        <v>84</v>
      </c>
      <c r="E713" s="30"/>
      <c r="F713" s="30" t="s">
        <v>36254</v>
      </c>
      <c r="G713" s="31">
        <f t="shared" si="106"/>
        <v>58</v>
      </c>
      <c r="H713" s="72">
        <f t="shared" si="107"/>
        <v>49461</v>
      </c>
      <c r="I713" s="30"/>
      <c r="J713" s="30" t="s">
        <v>34084</v>
      </c>
      <c r="K713" s="30" t="s">
        <v>4318</v>
      </c>
      <c r="L713" s="31" t="s">
        <v>4318</v>
      </c>
      <c r="M713" s="31" t="s">
        <v>3186</v>
      </c>
      <c r="N713" s="31" t="s">
        <v>5797</v>
      </c>
      <c r="O713" s="31" t="s">
        <v>5271</v>
      </c>
      <c r="P713" s="31" t="s">
        <v>18412</v>
      </c>
      <c r="Q713" s="31"/>
      <c r="R713" s="31">
        <v>20</v>
      </c>
      <c r="S713" s="31">
        <v>0</v>
      </c>
      <c r="T713" s="31"/>
      <c r="U713" s="31">
        <v>422</v>
      </c>
      <c r="V713" s="31"/>
      <c r="W713" s="31" t="s">
        <v>6910</v>
      </c>
      <c r="X713" s="31" t="s">
        <v>6208</v>
      </c>
      <c r="Y713" s="31" t="e">
        <f t="shared" ca="1" si="108"/>
        <v>#VALUE!</v>
      </c>
      <c r="Z713" s="31" t="e">
        <f t="shared" ca="1" si="109"/>
        <v>#VALUE!</v>
      </c>
      <c r="AA713" s="31"/>
      <c r="AB713" s="31" t="s">
        <v>11144</v>
      </c>
      <c r="AC713" s="31" t="s">
        <v>34145</v>
      </c>
      <c r="AD713" s="31" t="s">
        <v>34145</v>
      </c>
      <c r="AE713" s="31"/>
      <c r="AF713" s="31" t="s">
        <v>24701</v>
      </c>
      <c r="AG713" s="31" t="s">
        <v>4322</v>
      </c>
      <c r="AH713" s="31" t="s">
        <v>4322</v>
      </c>
      <c r="AI713" s="31" t="s">
        <v>908</v>
      </c>
      <c r="AJ713" s="31">
        <v>10182</v>
      </c>
      <c r="AK713" s="31" t="s">
        <v>5681</v>
      </c>
      <c r="AL713" s="31" t="s">
        <v>5122</v>
      </c>
      <c r="AM713" s="31" t="s">
        <v>4983</v>
      </c>
      <c r="AN713" s="31"/>
      <c r="AO713" s="31"/>
      <c r="AP713" s="31" t="s">
        <v>2307</v>
      </c>
      <c r="AQ713" s="31" t="s">
        <v>21713</v>
      </c>
      <c r="AR713" s="31" t="s">
        <v>34145</v>
      </c>
      <c r="AS713" s="31" t="s">
        <v>34145</v>
      </c>
      <c r="AT713" s="31" t="str">
        <f>_xlfn.IFNA(VLOOKUP(D713,'[1]5. 1 Mei 2022'!$C$7:$F$60,4,FALSE),"")</f>
        <v/>
      </c>
      <c r="AU713" s="31"/>
      <c r="AV713" s="31" t="s">
        <v>20033</v>
      </c>
      <c r="AW713" s="31" t="s">
        <v>21713</v>
      </c>
      <c r="AX713" s="29">
        <f t="shared" si="105"/>
        <v>46527</v>
      </c>
      <c r="AY713" s="31" t="s">
        <v>26346</v>
      </c>
      <c r="AZ713" s="31" t="s">
        <v>6924</v>
      </c>
      <c r="BA713" s="30" t="s">
        <v>2307</v>
      </c>
      <c r="BB713" s="31" t="s">
        <v>23182</v>
      </c>
      <c r="BC713" s="31"/>
      <c r="BD713" s="31" t="s">
        <v>7997</v>
      </c>
      <c r="BE713" s="31" t="s">
        <v>7969</v>
      </c>
      <c r="BF713" s="31" t="s">
        <v>20033</v>
      </c>
      <c r="BG713" s="31"/>
      <c r="BH713" s="31"/>
      <c r="BI713" s="31" t="s">
        <v>8136</v>
      </c>
      <c r="BJ713" s="31" t="s">
        <v>3185</v>
      </c>
      <c r="BK713" s="31" t="str">
        <f t="shared" si="104"/>
        <v>III/d</v>
      </c>
      <c r="BL713" s="31" t="s">
        <v>8077</v>
      </c>
      <c r="BM713" s="31"/>
      <c r="BN713" s="31"/>
      <c r="BO713" s="31"/>
      <c r="BP713" s="31" t="s">
        <v>1498</v>
      </c>
      <c r="BQ713" s="31" t="s">
        <v>3185</v>
      </c>
      <c r="BR713" s="31" t="s">
        <v>30292</v>
      </c>
      <c r="BS713" s="31" t="s">
        <v>32075</v>
      </c>
      <c r="BT713" s="31" t="s">
        <v>2481</v>
      </c>
      <c r="BU713" s="31"/>
      <c r="BV713" s="31" t="s">
        <v>2482</v>
      </c>
      <c r="BW713" s="31">
        <f t="shared" ca="1" si="110"/>
        <v>27</v>
      </c>
      <c r="BX713" s="78">
        <f t="shared" ca="1" si="111"/>
        <v>2</v>
      </c>
      <c r="BY713" s="31"/>
      <c r="BZ713" s="31"/>
      <c r="CA713" s="31" t="s">
        <v>2483</v>
      </c>
      <c r="CB713" s="31" t="s">
        <v>2519</v>
      </c>
      <c r="CC713" s="31">
        <v>2</v>
      </c>
      <c r="CD713" s="31">
        <v>1</v>
      </c>
      <c r="CE713" s="31" t="s">
        <v>20085</v>
      </c>
      <c r="CF713" s="31"/>
      <c r="CG713" s="31"/>
      <c r="CH713" s="31"/>
      <c r="CI713" s="31"/>
      <c r="CJ713" s="31"/>
      <c r="CK713" s="31"/>
      <c r="CL713" s="31" t="s">
        <v>22338</v>
      </c>
      <c r="CM713" s="31" t="s">
        <v>20031</v>
      </c>
      <c r="CN713" s="31">
        <v>123</v>
      </c>
      <c r="CO713" s="31" t="s">
        <v>25591</v>
      </c>
      <c r="CP713" s="31" t="s">
        <v>20031</v>
      </c>
      <c r="CQ713" s="31">
        <v>123</v>
      </c>
      <c r="CR713" s="31">
        <v>3452</v>
      </c>
      <c r="CS713" s="31" t="s">
        <v>8315</v>
      </c>
      <c r="CT713" s="31"/>
      <c r="CU713" s="31" t="s">
        <v>8314</v>
      </c>
      <c r="CV713" s="31" t="s">
        <v>8347</v>
      </c>
      <c r="CW713" s="31" t="s">
        <v>8348</v>
      </c>
      <c r="CX713" s="31" t="s">
        <v>8346</v>
      </c>
      <c r="CY713" s="31"/>
      <c r="CZ713" s="31"/>
      <c r="DA713" s="31"/>
      <c r="DB713" s="31" t="s">
        <v>15747</v>
      </c>
      <c r="DC713" s="31" t="s">
        <v>15757</v>
      </c>
      <c r="DD713" s="31" t="s">
        <v>15746</v>
      </c>
      <c r="DE713" s="31"/>
      <c r="DF713" s="31"/>
      <c r="DG713" s="31"/>
      <c r="DH713" s="31"/>
      <c r="DI713" s="31" t="s">
        <v>24810</v>
      </c>
      <c r="DJ713" s="31" t="s">
        <v>24811</v>
      </c>
      <c r="DK713" s="31"/>
      <c r="DL713" s="31"/>
      <c r="DM713" s="38" t="s">
        <v>9340</v>
      </c>
      <c r="DN713" s="38"/>
      <c r="DO713" s="35">
        <v>0</v>
      </c>
      <c r="DP713" s="31" t="s">
        <v>13177</v>
      </c>
      <c r="DQ713" s="31" t="s">
        <v>13176</v>
      </c>
      <c r="DR713" s="31"/>
      <c r="DS713" s="31" t="s">
        <v>26980</v>
      </c>
      <c r="DT713" s="31"/>
      <c r="DU713" s="31">
        <v>3</v>
      </c>
      <c r="DV713" s="31" t="s">
        <v>32167</v>
      </c>
      <c r="DW713" s="31" t="s">
        <v>7997</v>
      </c>
      <c r="DX713" s="31" t="s">
        <v>7997</v>
      </c>
      <c r="DY713" s="31" t="s">
        <v>37006</v>
      </c>
      <c r="DZ713" s="52" t="s">
        <v>22014</v>
      </c>
      <c r="EA713" s="52" t="s">
        <v>30934</v>
      </c>
      <c r="EB713" s="31">
        <v>433405</v>
      </c>
      <c r="EC713" s="31" t="s">
        <v>40168</v>
      </c>
      <c r="ED713" s="31" t="s">
        <v>41101</v>
      </c>
      <c r="EE713" s="31"/>
      <c r="EF713" s="31"/>
      <c r="EG713" s="31"/>
      <c r="EH713" s="31"/>
      <c r="EI713" s="31"/>
      <c r="EJ713" s="31"/>
    </row>
    <row r="714" spans="1:140" ht="23.25" customHeight="1">
      <c r="A714" s="25">
        <v>712</v>
      </c>
      <c r="B714" s="30" t="s">
        <v>3283</v>
      </c>
      <c r="C714" s="31" t="s">
        <v>7545</v>
      </c>
      <c r="D714" s="30" t="s">
        <v>7545</v>
      </c>
      <c r="E714" s="30"/>
      <c r="F714" s="30" t="s">
        <v>36262</v>
      </c>
      <c r="G714" s="31">
        <f t="shared" si="106"/>
        <v>58</v>
      </c>
      <c r="H714" s="72">
        <f t="shared" si="107"/>
        <v>47331</v>
      </c>
      <c r="I714" s="30"/>
      <c r="J714" s="30" t="s">
        <v>34084</v>
      </c>
      <c r="K714" s="30" t="s">
        <v>4318</v>
      </c>
      <c r="L714" s="31" t="s">
        <v>4318</v>
      </c>
      <c r="M714" s="31" t="s">
        <v>3186</v>
      </c>
      <c r="N714" s="31" t="s">
        <v>5865</v>
      </c>
      <c r="O714" s="31" t="s">
        <v>5117</v>
      </c>
      <c r="P714" s="31" t="s">
        <v>30542</v>
      </c>
      <c r="Q714" s="31"/>
      <c r="R714" s="31">
        <v>22</v>
      </c>
      <c r="S714" s="31">
        <v>11</v>
      </c>
      <c r="T714" s="31"/>
      <c r="U714" s="31">
        <v>1630</v>
      </c>
      <c r="V714" s="31" t="s">
        <v>984</v>
      </c>
      <c r="W714" s="31" t="s">
        <v>3235</v>
      </c>
      <c r="X714" s="31" t="s">
        <v>4232</v>
      </c>
      <c r="Y714" s="31">
        <f t="shared" ca="1" si="108"/>
        <v>52</v>
      </c>
      <c r="Z714" s="31" t="str">
        <f t="shared" ca="1" si="109"/>
        <v>46-58</v>
      </c>
      <c r="AA714" s="31"/>
      <c r="AB714" s="31" t="s">
        <v>6912</v>
      </c>
      <c r="AC714" s="31" t="s">
        <v>34153</v>
      </c>
      <c r="AD714" s="31" t="s">
        <v>34194</v>
      </c>
      <c r="AE714" s="31"/>
      <c r="AF714" s="31" t="s">
        <v>24700</v>
      </c>
      <c r="AG714" s="31" t="s">
        <v>7895</v>
      </c>
      <c r="AH714" s="31" t="s">
        <v>7895</v>
      </c>
      <c r="AI714" s="31" t="s">
        <v>40277</v>
      </c>
      <c r="AJ714" s="31" t="s">
        <v>1084</v>
      </c>
      <c r="AK714" s="31" t="s">
        <v>1085</v>
      </c>
      <c r="AL714" s="31">
        <v>33026</v>
      </c>
      <c r="AM714" s="31" t="s">
        <v>2268</v>
      </c>
      <c r="AN714" s="31"/>
      <c r="AO714" s="31"/>
      <c r="AP714" s="31" t="s">
        <v>2307</v>
      </c>
      <c r="AQ714" s="31" t="s">
        <v>11651</v>
      </c>
      <c r="AR714" s="31" t="s">
        <v>34148</v>
      </c>
      <c r="AS714" s="31" t="s">
        <v>34148</v>
      </c>
      <c r="AT714" s="31" t="str">
        <f>_xlfn.IFNA(VLOOKUP(D714,'[1]5. 1 Mei 2022'!$C$7:$F$60,4,FALSE),"")</f>
        <v/>
      </c>
      <c r="AU714" s="31"/>
      <c r="AV714" s="31" t="s">
        <v>16455</v>
      </c>
      <c r="AW714" s="31" t="s">
        <v>11651</v>
      </c>
      <c r="AX714" s="29">
        <f t="shared" si="105"/>
        <v>44304</v>
      </c>
      <c r="AY714" s="31" t="s">
        <v>26346</v>
      </c>
      <c r="AZ714" s="31" t="s">
        <v>6924</v>
      </c>
      <c r="BA714" s="30" t="s">
        <v>2307</v>
      </c>
      <c r="BB714" s="31"/>
      <c r="BC714" s="31"/>
      <c r="BD714" s="31" t="s">
        <v>30229</v>
      </c>
      <c r="BE714" s="31" t="s">
        <v>7968</v>
      </c>
      <c r="BF714" s="31" t="s">
        <v>16455</v>
      </c>
      <c r="BG714" s="31"/>
      <c r="BH714" s="31"/>
      <c r="BI714" s="31"/>
      <c r="BJ714" s="31" t="s">
        <v>23661</v>
      </c>
      <c r="BK714" s="31" t="str">
        <f t="shared" si="104"/>
        <v>II/c</v>
      </c>
      <c r="BL714" s="31" t="s">
        <v>8078</v>
      </c>
      <c r="BM714" s="31"/>
      <c r="BN714" s="31"/>
      <c r="BO714" s="31"/>
      <c r="BP714" s="31" t="s">
        <v>1498</v>
      </c>
      <c r="BQ714" s="31"/>
      <c r="BR714" s="31"/>
      <c r="BS714" s="31"/>
      <c r="BT714" s="31" t="s">
        <v>7564</v>
      </c>
      <c r="BU714" s="31" t="s">
        <v>795</v>
      </c>
      <c r="BV714" s="31" t="s">
        <v>1055</v>
      </c>
      <c r="BW714" s="31">
        <f t="shared" ca="1" si="110"/>
        <v>28</v>
      </c>
      <c r="BX714" s="78">
        <f t="shared" ca="1" si="111"/>
        <v>3</v>
      </c>
      <c r="BY714" s="31"/>
      <c r="BZ714" s="31"/>
      <c r="CA714" s="31" t="s">
        <v>2483</v>
      </c>
      <c r="CB714" s="31" t="s">
        <v>2519</v>
      </c>
      <c r="CC714" s="31">
        <v>1</v>
      </c>
      <c r="CD714" s="31">
        <v>1</v>
      </c>
      <c r="CE714" s="31" t="s">
        <v>20085</v>
      </c>
      <c r="CF714" s="31"/>
      <c r="CG714" s="31"/>
      <c r="CH714" s="31"/>
      <c r="CI714" s="31"/>
      <c r="CJ714" s="31"/>
      <c r="CK714" s="31"/>
      <c r="CL714" s="31"/>
      <c r="CM714" s="31"/>
      <c r="CN714" s="31"/>
      <c r="CO714" s="31"/>
      <c r="CP714" s="31"/>
      <c r="CQ714" s="31"/>
      <c r="CR714" s="31">
        <v>3743</v>
      </c>
      <c r="CS714" s="31"/>
      <c r="CT714" s="31"/>
      <c r="CU714" s="31"/>
      <c r="CV714" s="31" t="s">
        <v>19084</v>
      </c>
      <c r="CW714" s="31" t="s">
        <v>19085</v>
      </c>
      <c r="CX714" s="31" t="s">
        <v>19014</v>
      </c>
      <c r="CY714" s="31"/>
      <c r="CZ714" s="31"/>
      <c r="DA714" s="31"/>
      <c r="DB714" s="31"/>
      <c r="DC714" s="31"/>
      <c r="DD714" s="31"/>
      <c r="DE714" s="31"/>
      <c r="DF714" s="31"/>
      <c r="DG714" s="31"/>
      <c r="DH714" s="31"/>
      <c r="DI714" s="31"/>
      <c r="DJ714" s="31"/>
      <c r="DK714" s="31"/>
      <c r="DL714" s="31"/>
      <c r="DM714" s="38" t="s">
        <v>9856</v>
      </c>
      <c r="DN714" s="38"/>
      <c r="DO714" s="35" t="s">
        <v>31481</v>
      </c>
      <c r="DP714" s="31" t="s">
        <v>14724</v>
      </c>
      <c r="DQ714" s="31" t="s">
        <v>14725</v>
      </c>
      <c r="DR714" s="31"/>
      <c r="DS714" s="31" t="s">
        <v>27487</v>
      </c>
      <c r="DT714" s="31"/>
      <c r="DU714" s="31">
        <v>2</v>
      </c>
      <c r="DV714" s="31" t="s">
        <v>32165</v>
      </c>
      <c r="DW714" s="31"/>
      <c r="DX714" s="31"/>
      <c r="DY714" s="31"/>
      <c r="DZ714" s="31"/>
      <c r="EA714" s="31"/>
      <c r="EB714" s="31">
        <v>118944</v>
      </c>
      <c r="EC714" s="31" t="s">
        <v>39747</v>
      </c>
      <c r="ED714" s="31" t="s">
        <v>41101</v>
      </c>
      <c r="EE714" s="31"/>
      <c r="EF714" s="31"/>
      <c r="EG714" s="31"/>
      <c r="EH714" s="31"/>
      <c r="EI714" s="31"/>
      <c r="EJ714" s="31"/>
    </row>
    <row r="715" spans="1:140" ht="23.25" customHeight="1">
      <c r="A715" s="25">
        <v>713</v>
      </c>
      <c r="B715" s="30" t="s">
        <v>24285</v>
      </c>
      <c r="C715" s="31">
        <v>140217201</v>
      </c>
      <c r="D715" s="30" t="s">
        <v>149</v>
      </c>
      <c r="E715" s="30"/>
      <c r="F715" s="30" t="s">
        <v>36254</v>
      </c>
      <c r="G715" s="31">
        <f t="shared" si="106"/>
        <v>58</v>
      </c>
      <c r="H715" s="72">
        <f t="shared" si="107"/>
        <v>46143</v>
      </c>
      <c r="I715" s="30"/>
      <c r="J715" s="30" t="s">
        <v>34084</v>
      </c>
      <c r="K715" s="30" t="s">
        <v>4318</v>
      </c>
      <c r="L715" s="31" t="s">
        <v>4318</v>
      </c>
      <c r="M715" s="31" t="s">
        <v>3186</v>
      </c>
      <c r="N715" s="31" t="s">
        <v>5797</v>
      </c>
      <c r="O715" s="31" t="s">
        <v>5271</v>
      </c>
      <c r="P715" s="31" t="s">
        <v>2651</v>
      </c>
      <c r="Q715" s="31"/>
      <c r="R715" s="31">
        <v>28</v>
      </c>
      <c r="S715" s="31">
        <v>0</v>
      </c>
      <c r="T715" s="31"/>
      <c r="U715" s="31">
        <v>863</v>
      </c>
      <c r="V715" s="31"/>
      <c r="W715" s="31" t="s">
        <v>3183</v>
      </c>
      <c r="X715" s="31" t="s">
        <v>5521</v>
      </c>
      <c r="Y715" s="31">
        <f t="shared" ca="1" si="108"/>
        <v>55</v>
      </c>
      <c r="Z715" s="31" t="str">
        <f t="shared" ca="1" si="109"/>
        <v>46-58</v>
      </c>
      <c r="AA715" s="31"/>
      <c r="AB715" s="31" t="s">
        <v>11144</v>
      </c>
      <c r="AC715" s="31" t="s">
        <v>34145</v>
      </c>
      <c r="AD715" s="31" t="s">
        <v>34145</v>
      </c>
      <c r="AE715" s="31"/>
      <c r="AF715" s="31" t="s">
        <v>24701</v>
      </c>
      <c r="AG715" s="31" t="s">
        <v>4322</v>
      </c>
      <c r="AH715" s="31" t="s">
        <v>4322</v>
      </c>
      <c r="AI715" s="31" t="s">
        <v>908</v>
      </c>
      <c r="AJ715" s="31">
        <v>98112</v>
      </c>
      <c r="AK715" s="31" t="s">
        <v>1793</v>
      </c>
      <c r="AL715" s="31" t="s">
        <v>4979</v>
      </c>
      <c r="AM715" s="31" t="s">
        <v>4978</v>
      </c>
      <c r="AN715" s="31"/>
      <c r="AO715" s="31"/>
      <c r="AP715" s="31" t="s">
        <v>4434</v>
      </c>
      <c r="AQ715" s="31" t="s">
        <v>29565</v>
      </c>
      <c r="AR715" s="31" t="s">
        <v>34145</v>
      </c>
      <c r="AS715" s="31" t="s">
        <v>34145</v>
      </c>
      <c r="AT715" s="31" t="str">
        <f>_xlfn.IFNA(VLOOKUP(D715,'[1]5. 1 Mei 2022'!$C$7:$F$60,4,FALSE),"")</f>
        <v/>
      </c>
      <c r="AU715" s="31"/>
      <c r="AV715" s="31" t="s">
        <v>20033</v>
      </c>
      <c r="AW715" s="31" t="s">
        <v>29565</v>
      </c>
      <c r="AX715" s="29">
        <f t="shared" si="105"/>
        <v>45970</v>
      </c>
      <c r="AY715" s="31" t="s">
        <v>26346</v>
      </c>
      <c r="AZ715" s="31" t="s">
        <v>6484</v>
      </c>
      <c r="BA715" s="30" t="s">
        <v>4434</v>
      </c>
      <c r="BB715" s="31"/>
      <c r="BC715" s="31"/>
      <c r="BD715" s="31" t="s">
        <v>7997</v>
      </c>
      <c r="BE715" s="31" t="s">
        <v>7969</v>
      </c>
      <c r="BF715" s="31" t="s">
        <v>20033</v>
      </c>
      <c r="BG715" s="31"/>
      <c r="BH715" s="31"/>
      <c r="BI715" s="31" t="s">
        <v>8136</v>
      </c>
      <c r="BJ715" s="31" t="s">
        <v>3185</v>
      </c>
      <c r="BK715" s="31" t="str">
        <f t="shared" si="104"/>
        <v>III/d</v>
      </c>
      <c r="BL715" s="31" t="s">
        <v>8077</v>
      </c>
      <c r="BM715" s="31"/>
      <c r="BN715" s="31"/>
      <c r="BO715" s="31"/>
      <c r="BP715" s="31" t="s">
        <v>1498</v>
      </c>
      <c r="BQ715" s="31" t="s">
        <v>3185</v>
      </c>
      <c r="BR715" s="31" t="s">
        <v>2460</v>
      </c>
      <c r="BS715" s="31">
        <v>305516</v>
      </c>
      <c r="BT715" s="31" t="s">
        <v>4228</v>
      </c>
      <c r="BU715" s="31"/>
      <c r="BV715" s="31" t="s">
        <v>4193</v>
      </c>
      <c r="BW715" s="31">
        <f t="shared" ca="1" si="110"/>
        <v>37</v>
      </c>
      <c r="BX715" s="78">
        <f t="shared" ca="1" si="111"/>
        <v>3</v>
      </c>
      <c r="BY715" s="31"/>
      <c r="BZ715" s="31"/>
      <c r="CA715" s="31" t="s">
        <v>2483</v>
      </c>
      <c r="CB715" s="31" t="s">
        <v>2519</v>
      </c>
      <c r="CC715" s="31">
        <v>1</v>
      </c>
      <c r="CD715" s="31">
        <v>1</v>
      </c>
      <c r="CE715" s="31" t="s">
        <v>20085</v>
      </c>
      <c r="CF715" s="31"/>
      <c r="CG715" s="31">
        <v>2004</v>
      </c>
      <c r="CH715" s="31" t="s">
        <v>5115</v>
      </c>
      <c r="CI715" s="31">
        <v>2009</v>
      </c>
      <c r="CJ715" s="31" t="s">
        <v>7135</v>
      </c>
      <c r="CK715" s="31"/>
      <c r="CL715" s="31" t="s">
        <v>21732</v>
      </c>
      <c r="CM715" s="31" t="s">
        <v>21733</v>
      </c>
      <c r="CN715" s="31">
        <v>122</v>
      </c>
      <c r="CO715" s="31" t="s">
        <v>25609</v>
      </c>
      <c r="CP715" s="31" t="s">
        <v>21733</v>
      </c>
      <c r="CQ715" s="31">
        <v>122</v>
      </c>
      <c r="CR715" s="31">
        <v>3568</v>
      </c>
      <c r="CS715" s="31" t="s">
        <v>8315</v>
      </c>
      <c r="CT715" s="31"/>
      <c r="CU715" s="31" t="s">
        <v>8314</v>
      </c>
      <c r="CV715" s="31" t="s">
        <v>8347</v>
      </c>
      <c r="CW715" s="31" t="s">
        <v>8348</v>
      </c>
      <c r="CX715" s="31" t="s">
        <v>8346</v>
      </c>
      <c r="CY715" s="31"/>
      <c r="CZ715" s="31"/>
      <c r="DA715" s="31"/>
      <c r="DB715" s="31" t="s">
        <v>15747</v>
      </c>
      <c r="DC715" s="31" t="s">
        <v>15756</v>
      </c>
      <c r="DD715" s="31" t="s">
        <v>15746</v>
      </c>
      <c r="DE715" s="31"/>
      <c r="DF715" s="31"/>
      <c r="DG715" s="31"/>
      <c r="DH715" s="31"/>
      <c r="DI715" s="31" t="s">
        <v>24810</v>
      </c>
      <c r="DJ715" s="31" t="s">
        <v>24811</v>
      </c>
      <c r="DK715" s="31"/>
      <c r="DL715" s="31"/>
      <c r="DM715" s="38" t="s">
        <v>9388</v>
      </c>
      <c r="DN715" s="38"/>
      <c r="DO715" s="35">
        <v>0</v>
      </c>
      <c r="DP715" s="31" t="s">
        <v>13395</v>
      </c>
      <c r="DQ715" s="31" t="s">
        <v>13394</v>
      </c>
      <c r="DR715" s="31"/>
      <c r="DS715" s="31" t="s">
        <v>27029</v>
      </c>
      <c r="DT715" s="31" t="s">
        <v>28089</v>
      </c>
      <c r="DU715" s="31">
        <v>2</v>
      </c>
      <c r="DV715" s="31" t="s">
        <v>32165</v>
      </c>
      <c r="DW715" s="31" t="s">
        <v>7997</v>
      </c>
      <c r="DX715" s="31" t="s">
        <v>7997</v>
      </c>
      <c r="DY715" s="31" t="s">
        <v>37022</v>
      </c>
      <c r="DZ715" s="52" t="s">
        <v>22014</v>
      </c>
      <c r="EA715" s="52" t="s">
        <v>21733</v>
      </c>
      <c r="EB715" s="31">
        <v>0</v>
      </c>
      <c r="EC715" s="31" t="s">
        <v>40168</v>
      </c>
      <c r="ED715" s="31" t="s">
        <v>41101</v>
      </c>
      <c r="EE715" s="31"/>
      <c r="EF715" s="31"/>
      <c r="EG715" s="31"/>
      <c r="EH715" s="31"/>
      <c r="EI715" s="31"/>
      <c r="EJ715" s="31"/>
    </row>
    <row r="716" spans="1:140" ht="23.25" customHeight="1">
      <c r="A716" s="25">
        <v>714</v>
      </c>
      <c r="B716" s="30" t="s">
        <v>20605</v>
      </c>
      <c r="C716" s="31" t="s">
        <v>4318</v>
      </c>
      <c r="D716" s="30" t="s">
        <v>20603</v>
      </c>
      <c r="E716" s="30"/>
      <c r="F716" s="30" t="s">
        <v>36256</v>
      </c>
      <c r="G716" s="31">
        <f t="shared" si="106"/>
        <v>58</v>
      </c>
      <c r="H716" s="72">
        <f t="shared" si="107"/>
        <v>55550</v>
      </c>
      <c r="I716" s="30"/>
      <c r="J716" s="30" t="s">
        <v>34084</v>
      </c>
      <c r="K716" s="30" t="s">
        <v>4318</v>
      </c>
      <c r="L716" s="31" t="s">
        <v>4318</v>
      </c>
      <c r="M716" s="31" t="s">
        <v>3186</v>
      </c>
      <c r="N716" s="31" t="s">
        <v>5863</v>
      </c>
      <c r="O716" s="31" t="s">
        <v>2485</v>
      </c>
      <c r="P716" s="31" t="s">
        <v>30542</v>
      </c>
      <c r="Q716" s="31"/>
      <c r="R716" s="31">
        <v>7</v>
      </c>
      <c r="S716" s="31">
        <v>0</v>
      </c>
      <c r="T716" s="31"/>
      <c r="U716" s="31">
        <v>351</v>
      </c>
      <c r="V716" s="31" t="s">
        <v>24934</v>
      </c>
      <c r="W716" s="31" t="s">
        <v>20604</v>
      </c>
      <c r="X716" s="31" t="s">
        <v>895</v>
      </c>
      <c r="Y716" s="31">
        <f t="shared" ca="1" si="108"/>
        <v>29</v>
      </c>
      <c r="Z716" s="31" t="str">
        <f t="shared" ca="1" si="109"/>
        <v>21-35</v>
      </c>
      <c r="AA716" s="31"/>
      <c r="AB716" s="31" t="s">
        <v>11160</v>
      </c>
      <c r="AC716" s="31" t="s">
        <v>34147</v>
      </c>
      <c r="AD716" s="31" t="s">
        <v>34147</v>
      </c>
      <c r="AE716" s="31"/>
      <c r="AF716" s="31" t="s">
        <v>24699</v>
      </c>
      <c r="AG716" s="31" t="s">
        <v>5852</v>
      </c>
      <c r="AH716" s="31" t="s">
        <v>5852</v>
      </c>
      <c r="AI716" s="31" t="s">
        <v>908</v>
      </c>
      <c r="AJ716" s="31" t="s">
        <v>22663</v>
      </c>
      <c r="AK716" s="31" t="s">
        <v>22664</v>
      </c>
      <c r="AL716" s="31" t="s">
        <v>17845</v>
      </c>
      <c r="AM716" s="31" t="s">
        <v>22665</v>
      </c>
      <c r="AN716" s="31"/>
      <c r="AO716" s="31"/>
      <c r="AP716" s="31" t="s">
        <v>33022</v>
      </c>
      <c r="AQ716" s="31" t="s">
        <v>20630</v>
      </c>
      <c r="AR716" s="31" t="s">
        <v>34147</v>
      </c>
      <c r="AS716" s="31" t="s">
        <v>34147</v>
      </c>
      <c r="AT716" s="31" t="str">
        <f>_xlfn.IFNA(VLOOKUP(D716,'[1]5. 1 Mei 2022'!$C$7:$F$60,4,FALSE),"")</f>
        <v/>
      </c>
      <c r="AU716" s="31"/>
      <c r="AV716" s="31" t="s">
        <v>8001</v>
      </c>
      <c r="AW716" s="31" t="s">
        <v>20630</v>
      </c>
      <c r="AX716" s="29">
        <f t="shared" si="105"/>
        <v>45005</v>
      </c>
      <c r="AY716" s="31" t="s">
        <v>26346</v>
      </c>
      <c r="AZ716" s="31" t="s">
        <v>33023</v>
      </c>
      <c r="BA716" s="30" t="s">
        <v>33022</v>
      </c>
      <c r="BB716" s="31"/>
      <c r="BC716" s="31"/>
      <c r="BD716" s="31" t="s">
        <v>8125</v>
      </c>
      <c r="BE716" s="31" t="s">
        <v>7973</v>
      </c>
      <c r="BF716" s="31" t="s">
        <v>8001</v>
      </c>
      <c r="BG716" s="31"/>
      <c r="BH716" s="31"/>
      <c r="BI716" s="31"/>
      <c r="BJ716" s="31" t="s">
        <v>21618</v>
      </c>
      <c r="BK716" s="31" t="str">
        <f t="shared" si="104"/>
        <v>II/d</v>
      </c>
      <c r="BL716" s="31" t="s">
        <v>8077</v>
      </c>
      <c r="BM716" s="31"/>
      <c r="BN716" s="31"/>
      <c r="BO716" s="31"/>
      <c r="BP716" s="31"/>
      <c r="BQ716" s="31" t="s">
        <v>21618</v>
      </c>
      <c r="BR716" s="31" t="s">
        <v>26137</v>
      </c>
      <c r="BS716" s="31" t="s">
        <v>30456</v>
      </c>
      <c r="BT716" s="31" t="s">
        <v>19644</v>
      </c>
      <c r="BU716" s="31" t="s">
        <v>21685</v>
      </c>
      <c r="BV716" s="31" t="s">
        <v>19644</v>
      </c>
      <c r="BW716" s="31">
        <f t="shared" ca="1" si="110"/>
        <v>5</v>
      </c>
      <c r="BX716" s="78">
        <f t="shared" ca="1" si="111"/>
        <v>3</v>
      </c>
      <c r="BY716" s="31"/>
      <c r="BZ716" s="31"/>
      <c r="CA716" s="31" t="s">
        <v>2483</v>
      </c>
      <c r="CB716" s="31" t="s">
        <v>2406</v>
      </c>
      <c r="CC716" s="31"/>
      <c r="CD716" s="31"/>
      <c r="CE716" s="31"/>
      <c r="CF716" s="31"/>
      <c r="CG716" s="31"/>
      <c r="CH716" s="31"/>
      <c r="CI716" s="31"/>
      <c r="CJ716" s="31"/>
      <c r="CK716" s="31"/>
      <c r="CL716" s="31" t="s">
        <v>25967</v>
      </c>
      <c r="CM716" s="31" t="s">
        <v>25968</v>
      </c>
      <c r="CN716" s="31">
        <v>124</v>
      </c>
      <c r="CO716" s="31" t="s">
        <v>25969</v>
      </c>
      <c r="CP716" s="31" t="s">
        <v>25968</v>
      </c>
      <c r="CQ716" s="31">
        <v>124</v>
      </c>
      <c r="CR716" s="31">
        <v>6174</v>
      </c>
      <c r="CS716" s="31" t="s">
        <v>22126</v>
      </c>
      <c r="CT716" s="31"/>
      <c r="CU716" s="31"/>
      <c r="CV716" s="31"/>
      <c r="CW716" s="31"/>
      <c r="CX716" s="31"/>
      <c r="CY716" s="31"/>
      <c r="CZ716" s="31"/>
      <c r="DA716" s="31"/>
      <c r="DB716" s="31"/>
      <c r="DC716" s="31"/>
      <c r="DD716" s="31"/>
      <c r="DE716" s="31"/>
      <c r="DF716" s="31"/>
      <c r="DG716" s="31"/>
      <c r="DH716" s="31"/>
      <c r="DI716" s="31"/>
      <c r="DJ716" s="31"/>
      <c r="DK716" s="31"/>
      <c r="DL716" s="31"/>
      <c r="DM716" s="38" t="s">
        <v>22666</v>
      </c>
      <c r="DN716" s="38"/>
      <c r="DO716" s="35"/>
      <c r="DP716" s="31" t="s">
        <v>21040</v>
      </c>
      <c r="DQ716" s="31" t="s">
        <v>21041</v>
      </c>
      <c r="DR716" s="31"/>
      <c r="DS716" s="31" t="s">
        <v>22667</v>
      </c>
      <c r="DT716" s="31"/>
      <c r="DU716" s="31">
        <v>3</v>
      </c>
      <c r="DV716" s="31" t="s">
        <v>32167</v>
      </c>
      <c r="DW716" s="31"/>
      <c r="DX716" s="31"/>
      <c r="DY716" s="31" t="s">
        <v>34637</v>
      </c>
      <c r="DZ716" s="29">
        <v>44550</v>
      </c>
      <c r="EA716" s="29">
        <v>45658</v>
      </c>
      <c r="EB716" s="31">
        <v>0</v>
      </c>
      <c r="EC716" s="31" t="s">
        <v>8001</v>
      </c>
      <c r="ED716" s="31" t="s">
        <v>41101</v>
      </c>
      <c r="EE716" s="31"/>
      <c r="EF716" s="31"/>
      <c r="EG716" s="31"/>
      <c r="EH716" s="31"/>
      <c r="EI716" s="31"/>
      <c r="EJ716" s="31"/>
    </row>
    <row r="717" spans="1:140" ht="23.25" customHeight="1">
      <c r="A717" s="25">
        <v>715</v>
      </c>
      <c r="B717" s="30" t="s">
        <v>19794</v>
      </c>
      <c r="C717" s="31" t="s">
        <v>4240</v>
      </c>
      <c r="D717" s="30" t="s">
        <v>219</v>
      </c>
      <c r="E717" s="30"/>
      <c r="F717" s="30" t="s">
        <v>36257</v>
      </c>
      <c r="G717" s="31">
        <f t="shared" si="106"/>
        <v>58</v>
      </c>
      <c r="H717" s="72">
        <f t="shared" si="107"/>
        <v>52352</v>
      </c>
      <c r="I717" s="30"/>
      <c r="J717" s="30" t="s">
        <v>34084</v>
      </c>
      <c r="K717" s="30" t="s">
        <v>4318</v>
      </c>
      <c r="L717" s="31" t="s">
        <v>4318</v>
      </c>
      <c r="M717" s="31" t="s">
        <v>3186</v>
      </c>
      <c r="N717" s="31" t="s">
        <v>5797</v>
      </c>
      <c r="O717" s="31" t="s">
        <v>5271</v>
      </c>
      <c r="P717" s="31" t="s">
        <v>21727</v>
      </c>
      <c r="Q717" s="31"/>
      <c r="R717" s="31">
        <v>10</v>
      </c>
      <c r="S717" s="31">
        <v>0</v>
      </c>
      <c r="T717" s="31"/>
      <c r="U717" s="31">
        <v>1784</v>
      </c>
      <c r="V717" s="31" t="s">
        <v>8620</v>
      </c>
      <c r="W717" s="31" t="s">
        <v>6910</v>
      </c>
      <c r="X717" s="31" t="s">
        <v>2503</v>
      </c>
      <c r="Y717" s="31" t="e">
        <f t="shared" ca="1" si="108"/>
        <v>#VALUE!</v>
      </c>
      <c r="Z717" s="31" t="e">
        <f t="shared" ca="1" si="109"/>
        <v>#VALUE!</v>
      </c>
      <c r="AA717" s="31"/>
      <c r="AB717" s="31" t="s">
        <v>4601</v>
      </c>
      <c r="AC717" s="31" t="s">
        <v>34147</v>
      </c>
      <c r="AD717" s="31" t="s">
        <v>34147</v>
      </c>
      <c r="AE717" s="31"/>
      <c r="AF717" s="31" t="s">
        <v>24699</v>
      </c>
      <c r="AG717" s="31" t="s">
        <v>5852</v>
      </c>
      <c r="AH717" s="31" t="s">
        <v>5852</v>
      </c>
      <c r="AI717" s="31" t="s">
        <v>728</v>
      </c>
      <c r="AJ717" s="31"/>
      <c r="AK717" s="31"/>
      <c r="AL717" s="31">
        <v>2008</v>
      </c>
      <c r="AM717" s="31"/>
      <c r="AN717" s="31"/>
      <c r="AO717" s="31"/>
      <c r="AP717" s="31" t="s">
        <v>4602</v>
      </c>
      <c r="AQ717" s="31" t="s">
        <v>12453</v>
      </c>
      <c r="AR717" s="31" t="s">
        <v>34147</v>
      </c>
      <c r="AS717" s="31" t="s">
        <v>34147</v>
      </c>
      <c r="AT717" s="31" t="str">
        <f>_xlfn.IFNA(VLOOKUP(D717,'[1]5. 1 Mei 2022'!$C$7:$F$60,4,FALSE),"")</f>
        <v/>
      </c>
      <c r="AU717" s="31"/>
      <c r="AV717" s="31" t="s">
        <v>20011</v>
      </c>
      <c r="AW717" s="31" t="s">
        <v>30294</v>
      </c>
      <c r="AX717" s="29">
        <f t="shared" si="105"/>
        <v>46404</v>
      </c>
      <c r="AY717" s="31" t="s">
        <v>26346</v>
      </c>
      <c r="AZ717" s="31" t="s">
        <v>528</v>
      </c>
      <c r="BA717" s="30" t="s">
        <v>4435</v>
      </c>
      <c r="BB717" s="31" t="s">
        <v>6924</v>
      </c>
      <c r="BC717" s="31"/>
      <c r="BD717" s="31" t="s">
        <v>12244</v>
      </c>
      <c r="BE717" s="31" t="s">
        <v>7973</v>
      </c>
      <c r="BF717" s="31" t="s">
        <v>20011</v>
      </c>
      <c r="BG717" s="31"/>
      <c r="BH717" s="31"/>
      <c r="BI717" s="31" t="s">
        <v>8120</v>
      </c>
      <c r="BJ717" s="31" t="s">
        <v>20283</v>
      </c>
      <c r="BK717" s="31" t="str">
        <f t="shared" si="104"/>
        <v>III/d</v>
      </c>
      <c r="BL717" s="31" t="s">
        <v>8077</v>
      </c>
      <c r="BM717" s="31"/>
      <c r="BN717" s="31"/>
      <c r="BO717" s="31"/>
      <c r="BP717" s="31"/>
      <c r="BQ717" s="31" t="s">
        <v>20283</v>
      </c>
      <c r="BR717" s="31" t="s">
        <v>12422</v>
      </c>
      <c r="BS717" s="31" t="s">
        <v>26412</v>
      </c>
      <c r="BT717" s="31" t="s">
        <v>3296</v>
      </c>
      <c r="BU717" s="31" t="s">
        <v>2918</v>
      </c>
      <c r="BV717" s="31" t="s">
        <v>1779</v>
      </c>
      <c r="BW717" s="31">
        <f t="shared" ca="1" si="110"/>
        <v>12</v>
      </c>
      <c r="BX717" s="78">
        <f t="shared" ca="1" si="111"/>
        <v>3</v>
      </c>
      <c r="BY717" s="31"/>
      <c r="BZ717" s="31"/>
      <c r="CA717" s="31" t="s">
        <v>2483</v>
      </c>
      <c r="CB717" s="31" t="s">
        <v>2519</v>
      </c>
      <c r="CC717" s="31">
        <v>2</v>
      </c>
      <c r="CD717" s="31">
        <v>1</v>
      </c>
      <c r="CE717" s="31" t="s">
        <v>20085</v>
      </c>
      <c r="CF717" s="31"/>
      <c r="CG717" s="31"/>
      <c r="CH717" s="31"/>
      <c r="CI717" s="31"/>
      <c r="CJ717" s="31"/>
      <c r="CK717" s="31"/>
      <c r="CL717" s="31" t="s">
        <v>32796</v>
      </c>
      <c r="CM717" s="31" t="s">
        <v>32797</v>
      </c>
      <c r="CN717" s="31">
        <v>126</v>
      </c>
      <c r="CO717" s="31" t="s">
        <v>36064</v>
      </c>
      <c r="CP717" s="31" t="s">
        <v>32797</v>
      </c>
      <c r="CQ717" s="31">
        <v>126</v>
      </c>
      <c r="CR717" s="31">
        <v>4472</v>
      </c>
      <c r="CS717" s="31" t="s">
        <v>8750</v>
      </c>
      <c r="CT717" s="31" t="s">
        <v>10205</v>
      </c>
      <c r="CU717" s="31" t="s">
        <v>3783</v>
      </c>
      <c r="CV717" s="31" t="s">
        <v>8564</v>
      </c>
      <c r="CW717" s="31" t="s">
        <v>8567</v>
      </c>
      <c r="CX717" s="31" t="s">
        <v>8469</v>
      </c>
      <c r="CY717" s="31"/>
      <c r="CZ717" s="31"/>
      <c r="DA717" s="31"/>
      <c r="DB717" s="31" t="s">
        <v>25502</v>
      </c>
      <c r="DC717" s="31" t="s">
        <v>25503</v>
      </c>
      <c r="DD717" s="31" t="s">
        <v>25504</v>
      </c>
      <c r="DE717" s="31">
        <v>2021</v>
      </c>
      <c r="DF717" s="31"/>
      <c r="DG717" s="31"/>
      <c r="DH717" s="31"/>
      <c r="DI717" s="31" t="s">
        <v>25115</v>
      </c>
      <c r="DJ717" s="31" t="s">
        <v>25113</v>
      </c>
      <c r="DK717" s="31"/>
      <c r="DL717" s="31"/>
      <c r="DM717" s="38" t="s">
        <v>9596</v>
      </c>
      <c r="DN717" s="38"/>
      <c r="DO717" s="35" t="s">
        <v>20895</v>
      </c>
      <c r="DP717" s="31" t="s">
        <v>13023</v>
      </c>
      <c r="DQ717" s="31" t="s">
        <v>20894</v>
      </c>
      <c r="DR717" s="31"/>
      <c r="DS717" s="31" t="s">
        <v>27235</v>
      </c>
      <c r="DT717" s="31" t="s">
        <v>37613</v>
      </c>
      <c r="DU717" s="31">
        <v>3</v>
      </c>
      <c r="DV717" s="31" t="s">
        <v>32167</v>
      </c>
      <c r="DW717" s="31"/>
      <c r="DX717" s="31"/>
      <c r="DY717" s="31">
        <v>2018</v>
      </c>
      <c r="DZ717" s="31">
        <v>2018</v>
      </c>
      <c r="EA717" s="31"/>
      <c r="EB717" s="31">
        <v>0</v>
      </c>
      <c r="EC717" s="31" t="s">
        <v>40142</v>
      </c>
      <c r="ED717" s="31" t="s">
        <v>41101</v>
      </c>
      <c r="EE717" s="31"/>
      <c r="EF717" s="31"/>
      <c r="EG717" s="31"/>
      <c r="EH717" s="31"/>
      <c r="EI717" s="31"/>
      <c r="EJ717" s="31"/>
    </row>
    <row r="718" spans="1:140" ht="23.25" customHeight="1">
      <c r="A718" s="25">
        <v>716</v>
      </c>
      <c r="B718" s="30" t="s">
        <v>24085</v>
      </c>
      <c r="C718" s="31">
        <v>140234348</v>
      </c>
      <c r="D718" s="30" t="s">
        <v>175</v>
      </c>
      <c r="E718" s="30"/>
      <c r="F718" s="30" t="s">
        <v>36254</v>
      </c>
      <c r="G718" s="31">
        <f t="shared" si="106"/>
        <v>58</v>
      </c>
      <c r="H718" s="72">
        <f t="shared" si="107"/>
        <v>46600</v>
      </c>
      <c r="I718" s="30"/>
      <c r="J718" s="30" t="s">
        <v>34084</v>
      </c>
      <c r="K718" s="30" t="s">
        <v>4318</v>
      </c>
      <c r="L718" s="31" t="s">
        <v>4318</v>
      </c>
      <c r="M718" s="31" t="s">
        <v>3186</v>
      </c>
      <c r="N718" s="31" t="s">
        <v>5797</v>
      </c>
      <c r="O718" s="31" t="s">
        <v>5271</v>
      </c>
      <c r="P718" s="31" t="s">
        <v>8638</v>
      </c>
      <c r="Q718" s="31"/>
      <c r="R718" s="31">
        <v>28</v>
      </c>
      <c r="S718" s="31">
        <v>0</v>
      </c>
      <c r="T718" s="31"/>
      <c r="U718" s="31">
        <v>933</v>
      </c>
      <c r="V718" s="31"/>
      <c r="W718" s="31" t="s">
        <v>2471</v>
      </c>
      <c r="X718" s="31" t="s">
        <v>2074</v>
      </c>
      <c r="Y718" s="31">
        <f t="shared" ca="1" si="108"/>
        <v>54</v>
      </c>
      <c r="Z718" s="31" t="str">
        <f t="shared" ca="1" si="109"/>
        <v>46-58</v>
      </c>
      <c r="AA718" s="31"/>
      <c r="AB718" s="31" t="s">
        <v>11144</v>
      </c>
      <c r="AC718" s="31" t="s">
        <v>34145</v>
      </c>
      <c r="AD718" s="31" t="s">
        <v>34145</v>
      </c>
      <c r="AE718" s="31"/>
      <c r="AF718" s="31" t="s">
        <v>24701</v>
      </c>
      <c r="AG718" s="31" t="s">
        <v>4322</v>
      </c>
      <c r="AH718" s="31" t="s">
        <v>4322</v>
      </c>
      <c r="AI718" s="31" t="s">
        <v>908</v>
      </c>
      <c r="AJ718" s="31">
        <v>20132</v>
      </c>
      <c r="AK718" s="31" t="s">
        <v>5393</v>
      </c>
      <c r="AL718" s="31" t="s">
        <v>7716</v>
      </c>
      <c r="AM718" s="31" t="s">
        <v>4983</v>
      </c>
      <c r="AN718" s="31"/>
      <c r="AO718" s="31"/>
      <c r="AP718" s="31" t="s">
        <v>22917</v>
      </c>
      <c r="AQ718" s="31" t="s">
        <v>23514</v>
      </c>
      <c r="AR718" s="31" t="s">
        <v>34145</v>
      </c>
      <c r="AS718" s="31" t="s">
        <v>34145</v>
      </c>
      <c r="AT718" s="31" t="str">
        <f>_xlfn.IFNA(VLOOKUP(D718,'[1]5. 1 Mei 2022'!$C$7:$F$60,4,FALSE),"")</f>
        <v/>
      </c>
      <c r="AU718" s="31"/>
      <c r="AV718" s="31" t="s">
        <v>20033</v>
      </c>
      <c r="AW718" s="31" t="s">
        <v>23514</v>
      </c>
      <c r="AX718" s="29">
        <f t="shared" si="105"/>
        <v>46363</v>
      </c>
      <c r="AY718" s="31" t="s">
        <v>26346</v>
      </c>
      <c r="AZ718" s="31" t="s">
        <v>22919</v>
      </c>
      <c r="BA718" s="30" t="s">
        <v>22917</v>
      </c>
      <c r="BB718" s="31"/>
      <c r="BC718" s="31"/>
      <c r="BD718" s="31" t="s">
        <v>7997</v>
      </c>
      <c r="BE718" s="31" t="s">
        <v>7969</v>
      </c>
      <c r="BF718" s="31" t="s">
        <v>20033</v>
      </c>
      <c r="BG718" s="31"/>
      <c r="BH718" s="31"/>
      <c r="BI718" s="31" t="s">
        <v>8136</v>
      </c>
      <c r="BJ718" s="31" t="s">
        <v>3185</v>
      </c>
      <c r="BK718" s="31" t="str">
        <f t="shared" si="104"/>
        <v>III/d</v>
      </c>
      <c r="BL718" s="31" t="s">
        <v>8077</v>
      </c>
      <c r="BM718" s="31"/>
      <c r="BN718" s="31"/>
      <c r="BO718" s="31"/>
      <c r="BP718" s="31" t="s">
        <v>1498</v>
      </c>
      <c r="BQ718" s="31" t="s">
        <v>3185</v>
      </c>
      <c r="BR718" s="31" t="s">
        <v>8283</v>
      </c>
      <c r="BS718" s="31" t="s">
        <v>15245</v>
      </c>
      <c r="BT718" s="31" t="s">
        <v>5749</v>
      </c>
      <c r="BU718" s="31"/>
      <c r="BV718" s="31" t="s">
        <v>5161</v>
      </c>
      <c r="BW718" s="31">
        <f t="shared" ca="1" si="110"/>
        <v>34</v>
      </c>
      <c r="BX718" s="78">
        <f t="shared" ca="1" si="111"/>
        <v>1</v>
      </c>
      <c r="BY718" s="31"/>
      <c r="BZ718" s="31"/>
      <c r="CA718" s="31" t="s">
        <v>2483</v>
      </c>
      <c r="CB718" s="31" t="s">
        <v>2519</v>
      </c>
      <c r="CC718" s="31">
        <v>3</v>
      </c>
      <c r="CD718" s="31">
        <v>1</v>
      </c>
      <c r="CE718" s="31" t="s">
        <v>20085</v>
      </c>
      <c r="CF718" s="31"/>
      <c r="CG718" s="31"/>
      <c r="CH718" s="31">
        <v>2010</v>
      </c>
      <c r="CI718" s="31">
        <v>2010</v>
      </c>
      <c r="CJ718" s="31"/>
      <c r="CK718" s="31"/>
      <c r="CL718" s="31" t="s">
        <v>25559</v>
      </c>
      <c r="CM718" s="31" t="s">
        <v>22186</v>
      </c>
      <c r="CN718" s="31">
        <v>123</v>
      </c>
      <c r="CO718" s="31" t="s">
        <v>25560</v>
      </c>
      <c r="CP718" s="31" t="s">
        <v>22186</v>
      </c>
      <c r="CQ718" s="31">
        <v>123</v>
      </c>
      <c r="CR718" s="31">
        <v>3598</v>
      </c>
      <c r="CS718" s="31" t="s">
        <v>8315</v>
      </c>
      <c r="CT718" s="31"/>
      <c r="CU718" s="31" t="s">
        <v>8314</v>
      </c>
      <c r="CV718" s="31" t="s">
        <v>8347</v>
      </c>
      <c r="CW718" s="31" t="s">
        <v>8348</v>
      </c>
      <c r="CX718" s="31" t="s">
        <v>8346</v>
      </c>
      <c r="CY718" s="31"/>
      <c r="CZ718" s="31"/>
      <c r="DA718" s="31"/>
      <c r="DB718" s="31" t="s">
        <v>15747</v>
      </c>
      <c r="DC718" s="31" t="s">
        <v>15751</v>
      </c>
      <c r="DD718" s="31" t="s">
        <v>15746</v>
      </c>
      <c r="DE718" s="31"/>
      <c r="DF718" s="31"/>
      <c r="DG718" s="31"/>
      <c r="DH718" s="31"/>
      <c r="DI718" s="31"/>
      <c r="DJ718" s="31"/>
      <c r="DK718" s="31"/>
      <c r="DL718" s="31"/>
      <c r="DM718" s="38" t="s">
        <v>8889</v>
      </c>
      <c r="DN718" s="38"/>
      <c r="DO718" s="35">
        <v>0</v>
      </c>
      <c r="DP718" s="31" t="s">
        <v>12709</v>
      </c>
      <c r="DQ718" s="31" t="s">
        <v>12708</v>
      </c>
      <c r="DR718" s="31"/>
      <c r="DS718" s="31" t="s">
        <v>26593</v>
      </c>
      <c r="DT718" s="31"/>
      <c r="DU718" s="31">
        <v>3</v>
      </c>
      <c r="DV718" s="31" t="s">
        <v>32166</v>
      </c>
      <c r="DW718" s="31" t="s">
        <v>7997</v>
      </c>
      <c r="DX718" s="31" t="s">
        <v>7997</v>
      </c>
      <c r="DY718" s="31" t="s">
        <v>25466</v>
      </c>
      <c r="DZ718" s="31" t="s">
        <v>25228</v>
      </c>
      <c r="EA718" s="31"/>
      <c r="EB718" s="31">
        <v>0</v>
      </c>
      <c r="EC718" s="31" t="s">
        <v>40168</v>
      </c>
      <c r="ED718" s="31" t="s">
        <v>41101</v>
      </c>
      <c r="EE718" s="31"/>
      <c r="EF718" s="31"/>
      <c r="EG718" s="31"/>
      <c r="EH718" s="31"/>
      <c r="EI718" s="31"/>
      <c r="EJ718" s="31"/>
    </row>
    <row r="719" spans="1:140" ht="23.25" customHeight="1">
      <c r="A719" s="25">
        <v>717</v>
      </c>
      <c r="B719" s="30" t="s">
        <v>24208</v>
      </c>
      <c r="C719" s="31" t="s">
        <v>5928</v>
      </c>
      <c r="D719" s="30" t="s">
        <v>5928</v>
      </c>
      <c r="E719" s="30"/>
      <c r="F719" s="30" t="s">
        <v>36254</v>
      </c>
      <c r="G719" s="31">
        <f t="shared" si="106"/>
        <v>58</v>
      </c>
      <c r="H719" s="72">
        <f t="shared" si="107"/>
        <v>52536</v>
      </c>
      <c r="I719" s="30"/>
      <c r="J719" s="30" t="s">
        <v>34084</v>
      </c>
      <c r="K719" s="30" t="s">
        <v>4318</v>
      </c>
      <c r="L719" s="31" t="s">
        <v>4318</v>
      </c>
      <c r="M719" s="31" t="s">
        <v>3186</v>
      </c>
      <c r="N719" s="31" t="s">
        <v>4008</v>
      </c>
      <c r="O719" s="31" t="s">
        <v>4320</v>
      </c>
      <c r="P719" s="52" t="s">
        <v>35985</v>
      </c>
      <c r="Q719" s="31" t="s">
        <v>41918</v>
      </c>
      <c r="R719" s="31">
        <v>11</v>
      </c>
      <c r="S719" s="31">
        <v>4</v>
      </c>
      <c r="T719" s="31"/>
      <c r="U719" s="31">
        <v>1672</v>
      </c>
      <c r="V719" s="31"/>
      <c r="W719" s="31" t="s">
        <v>980</v>
      </c>
      <c r="X719" s="31" t="s">
        <v>6566</v>
      </c>
      <c r="Y719" s="31" t="e">
        <f t="shared" ca="1" si="108"/>
        <v>#VALUE!</v>
      </c>
      <c r="Z719" s="31" t="e">
        <f t="shared" ca="1" si="109"/>
        <v>#VALUE!</v>
      </c>
      <c r="AA719" s="31"/>
      <c r="AB719" s="31" t="s">
        <v>11144</v>
      </c>
      <c r="AC719" s="31" t="s">
        <v>34145</v>
      </c>
      <c r="AD719" s="31" t="s">
        <v>34145</v>
      </c>
      <c r="AE719" s="31"/>
      <c r="AF719" s="31" t="s">
        <v>24701</v>
      </c>
      <c r="AG719" s="31" t="s">
        <v>4322</v>
      </c>
      <c r="AH719" s="31" t="s">
        <v>4322</v>
      </c>
      <c r="AI719" s="31" t="s">
        <v>908</v>
      </c>
      <c r="AJ719" s="31" t="s">
        <v>2629</v>
      </c>
      <c r="AK719" s="31">
        <v>167333</v>
      </c>
      <c r="AL719" s="31" t="s">
        <v>5003</v>
      </c>
      <c r="AM719" s="31" t="s">
        <v>2772</v>
      </c>
      <c r="AN719" s="31"/>
      <c r="AO719" s="31"/>
      <c r="AP719" s="31" t="s">
        <v>33003</v>
      </c>
      <c r="AQ719" s="31" t="s">
        <v>18367</v>
      </c>
      <c r="AR719" s="31" t="s">
        <v>34145</v>
      </c>
      <c r="AS719" s="31" t="s">
        <v>34145</v>
      </c>
      <c r="AT719" s="31" t="str">
        <f>_xlfn.IFNA(VLOOKUP(D719,'[1]5. 1 Mei 2022'!$C$7:$F$60,4,FALSE),"")</f>
        <v/>
      </c>
      <c r="AU719" s="31"/>
      <c r="AV719" s="31" t="s">
        <v>20034</v>
      </c>
      <c r="AW719" s="31" t="s">
        <v>18367</v>
      </c>
      <c r="AX719" s="29">
        <f t="shared" si="105"/>
        <v>46320</v>
      </c>
      <c r="AY719" s="31" t="s">
        <v>26346</v>
      </c>
      <c r="AZ719" s="31" t="s">
        <v>33005</v>
      </c>
      <c r="BA719" s="30" t="s">
        <v>33003</v>
      </c>
      <c r="BB719" s="31" t="s">
        <v>22916</v>
      </c>
      <c r="BC719" s="31"/>
      <c r="BD719" s="31" t="s">
        <v>1759</v>
      </c>
      <c r="BE719" s="31" t="s">
        <v>7969</v>
      </c>
      <c r="BF719" s="31" t="s">
        <v>20034</v>
      </c>
      <c r="BG719" s="31"/>
      <c r="BH719" s="31"/>
      <c r="BI719" s="31" t="s">
        <v>8136</v>
      </c>
      <c r="BJ719" s="31" t="s">
        <v>20275</v>
      </c>
      <c r="BK719" s="31" t="str">
        <f t="shared" si="104"/>
        <v>III/c</v>
      </c>
      <c r="BL719" s="31" t="s">
        <v>8077</v>
      </c>
      <c r="BM719" s="31"/>
      <c r="BN719" s="31"/>
      <c r="BO719" s="31"/>
      <c r="BP719" s="31" t="s">
        <v>1498</v>
      </c>
      <c r="BQ719" s="31" t="s">
        <v>3185</v>
      </c>
      <c r="BR719" s="52" t="s">
        <v>24067</v>
      </c>
      <c r="BS719" s="31" t="s">
        <v>41809</v>
      </c>
      <c r="BT719" s="31" t="s">
        <v>3163</v>
      </c>
      <c r="BU719" s="31" t="s">
        <v>718</v>
      </c>
      <c r="BV719" s="31" t="s">
        <v>6786</v>
      </c>
      <c r="BW719" s="31">
        <f t="shared" ca="1" si="110"/>
        <v>13</v>
      </c>
      <c r="BX719" s="78">
        <f t="shared" ca="1" si="111"/>
        <v>3</v>
      </c>
      <c r="BY719" s="31"/>
      <c r="BZ719" s="31"/>
      <c r="CA719" s="31" t="s">
        <v>2483</v>
      </c>
      <c r="CB719" s="31" t="s">
        <v>2519</v>
      </c>
      <c r="CC719" s="31">
        <v>2</v>
      </c>
      <c r="CD719" s="31">
        <v>1</v>
      </c>
      <c r="CE719" s="31" t="s">
        <v>20085</v>
      </c>
      <c r="CF719" s="31"/>
      <c r="CG719" s="31"/>
      <c r="CH719" s="31"/>
      <c r="CI719" s="31"/>
      <c r="CJ719" s="31"/>
      <c r="CK719" s="31"/>
      <c r="CL719" s="31" t="s">
        <v>22335</v>
      </c>
      <c r="CM719" s="31" t="s">
        <v>22102</v>
      </c>
      <c r="CN719" s="31">
        <v>123</v>
      </c>
      <c r="CO719" s="31" t="s">
        <v>25038</v>
      </c>
      <c r="CP719" s="31" t="s">
        <v>22102</v>
      </c>
      <c r="CQ719" s="31">
        <v>123</v>
      </c>
      <c r="CR719" s="31">
        <v>4317</v>
      </c>
      <c r="CS719" s="31" t="s">
        <v>18417</v>
      </c>
      <c r="CT719" s="31" t="s">
        <v>18418</v>
      </c>
      <c r="CU719" s="31" t="s">
        <v>4327</v>
      </c>
      <c r="CV719" s="31" t="s">
        <v>17262</v>
      </c>
      <c r="CW719" s="31" t="s">
        <v>17263</v>
      </c>
      <c r="CX719" s="31" t="s">
        <v>17264</v>
      </c>
      <c r="CY719" s="31"/>
      <c r="CZ719" s="31"/>
      <c r="DA719" s="31"/>
      <c r="DB719" s="31" t="s">
        <v>15747</v>
      </c>
      <c r="DC719" s="31" t="s">
        <v>15750</v>
      </c>
      <c r="DD719" s="31" t="s">
        <v>15746</v>
      </c>
      <c r="DE719" s="31"/>
      <c r="DF719" s="31"/>
      <c r="DG719" s="31"/>
      <c r="DH719" s="31"/>
      <c r="DI719" s="31" t="s">
        <v>24810</v>
      </c>
      <c r="DJ719" s="31" t="s">
        <v>24811</v>
      </c>
      <c r="DK719" s="31" t="s">
        <v>25642</v>
      </c>
      <c r="DL719" s="31" t="s">
        <v>25643</v>
      </c>
      <c r="DM719" s="38" t="s">
        <v>9309</v>
      </c>
      <c r="DN719" s="38"/>
      <c r="DO719" s="35">
        <v>0</v>
      </c>
      <c r="DP719" s="31" t="s">
        <v>13117</v>
      </c>
      <c r="DQ719" s="31" t="s">
        <v>12306</v>
      </c>
      <c r="DR719" s="31"/>
      <c r="DS719" s="31" t="s">
        <v>26946</v>
      </c>
      <c r="DT719" s="31" t="s">
        <v>37614</v>
      </c>
      <c r="DU719" s="31">
        <v>3</v>
      </c>
      <c r="DV719" s="31" t="s">
        <v>32167</v>
      </c>
      <c r="DW719" s="31" t="s">
        <v>1759</v>
      </c>
      <c r="DX719" s="31" t="s">
        <v>1759</v>
      </c>
      <c r="DY719" s="31" t="s">
        <v>36116</v>
      </c>
      <c r="DZ719" s="52" t="s">
        <v>36110</v>
      </c>
      <c r="EA719" s="52" t="s">
        <v>36108</v>
      </c>
      <c r="EB719" s="31">
        <v>958366</v>
      </c>
      <c r="EC719" s="31" t="s">
        <v>40168</v>
      </c>
      <c r="ED719" s="31" t="s">
        <v>41101</v>
      </c>
      <c r="EE719" s="31"/>
      <c r="EF719" s="31"/>
      <c r="EG719" s="31"/>
      <c r="EH719" s="31"/>
      <c r="EI719" s="31"/>
      <c r="EJ719" s="31"/>
    </row>
    <row r="720" spans="1:140" ht="23.25" customHeight="1">
      <c r="A720" s="25">
        <v>718</v>
      </c>
      <c r="B720" s="30" t="s">
        <v>24212</v>
      </c>
      <c r="C720" s="31" t="s">
        <v>685</v>
      </c>
      <c r="D720" s="30" t="s">
        <v>16636</v>
      </c>
      <c r="E720" s="30"/>
      <c r="F720" s="30" t="s">
        <v>36262</v>
      </c>
      <c r="G720" s="31">
        <f t="shared" si="106"/>
        <v>58</v>
      </c>
      <c r="H720" s="72">
        <f t="shared" si="107"/>
        <v>52018</v>
      </c>
      <c r="I720" s="30" t="s">
        <v>35064</v>
      </c>
      <c r="J720" s="30" t="s">
        <v>34085</v>
      </c>
      <c r="K720" s="30" t="s">
        <v>34083</v>
      </c>
      <c r="L720" s="31" t="s">
        <v>16726</v>
      </c>
      <c r="M720" s="31" t="s">
        <v>3186</v>
      </c>
      <c r="N720" s="31" t="s">
        <v>5865</v>
      </c>
      <c r="O720" s="31" t="s">
        <v>5117</v>
      </c>
      <c r="P720" s="31" t="s">
        <v>3738</v>
      </c>
      <c r="Q720" s="31"/>
      <c r="R720" s="31"/>
      <c r="S720" s="31"/>
      <c r="T720" s="31"/>
      <c r="U720" s="31" t="s">
        <v>2354</v>
      </c>
      <c r="V720" s="31"/>
      <c r="W720" s="31" t="s">
        <v>4724</v>
      </c>
      <c r="X720" s="31" t="s">
        <v>3935</v>
      </c>
      <c r="Y720" s="31">
        <f t="shared" ca="1" si="108"/>
        <v>39</v>
      </c>
      <c r="Z720" s="31" t="str">
        <f t="shared" ca="1" si="109"/>
        <v>36-45</v>
      </c>
      <c r="AA720" s="31"/>
      <c r="AB720" s="31" t="s">
        <v>11144</v>
      </c>
      <c r="AC720" s="31" t="s">
        <v>34145</v>
      </c>
      <c r="AD720" s="31" t="s">
        <v>34145</v>
      </c>
      <c r="AE720" s="31"/>
      <c r="AF720" s="31" t="s">
        <v>24701</v>
      </c>
      <c r="AG720" s="31" t="s">
        <v>4322</v>
      </c>
      <c r="AH720" s="31" t="s">
        <v>4322</v>
      </c>
      <c r="AI720" s="31" t="s">
        <v>908</v>
      </c>
      <c r="AJ720" s="31" t="s">
        <v>2631</v>
      </c>
      <c r="AK720" s="31">
        <v>155470</v>
      </c>
      <c r="AL720" s="31" t="s">
        <v>1814</v>
      </c>
      <c r="AM720" s="31" t="s">
        <v>1815</v>
      </c>
      <c r="AN720" s="31"/>
      <c r="AO720" s="31"/>
      <c r="AP720" s="31" t="s">
        <v>33003</v>
      </c>
      <c r="AQ720" s="31" t="s">
        <v>31427</v>
      </c>
      <c r="AR720" s="31" t="s">
        <v>34145</v>
      </c>
      <c r="AS720" s="31" t="s">
        <v>34145</v>
      </c>
      <c r="AT720" s="31" t="str">
        <f>_xlfn.IFNA(VLOOKUP(D720,'[1]5. 1 Mei 2022'!$C$7:$F$60,4,FALSE),"")</f>
        <v/>
      </c>
      <c r="AU720" s="31"/>
      <c r="AV720" s="31" t="s">
        <v>20034</v>
      </c>
      <c r="AW720" s="52" t="s">
        <v>33910</v>
      </c>
      <c r="AX720" s="29">
        <f t="shared" si="105"/>
        <v>46798</v>
      </c>
      <c r="AY720" s="31" t="s">
        <v>26346</v>
      </c>
      <c r="AZ720" s="31" t="s">
        <v>33005</v>
      </c>
      <c r="BA720" s="30" t="s">
        <v>33003</v>
      </c>
      <c r="BB720" s="31" t="s">
        <v>22916</v>
      </c>
      <c r="BC720" s="31"/>
      <c r="BD720" s="31" t="s">
        <v>7980</v>
      </c>
      <c r="BE720" s="31" t="s">
        <v>7969</v>
      </c>
      <c r="BF720" s="31" t="s">
        <v>20034</v>
      </c>
      <c r="BG720" s="31"/>
      <c r="BH720" s="31"/>
      <c r="BI720" s="31"/>
      <c r="BJ720" s="31">
        <v>0</v>
      </c>
      <c r="BK720" s="31" t="str">
        <f t="shared" si="104"/>
        <v>II/c</v>
      </c>
      <c r="BL720" s="31"/>
      <c r="BM720" s="31"/>
      <c r="BN720" s="31"/>
      <c r="BO720" s="31"/>
      <c r="BP720" s="31"/>
      <c r="BQ720" s="31"/>
      <c r="BR720" s="31"/>
      <c r="BS720" s="31"/>
      <c r="BT720" s="31"/>
      <c r="BU720" s="31"/>
      <c r="BV720" s="31" t="s">
        <v>717</v>
      </c>
      <c r="BW720" s="31">
        <f t="shared" ca="1" si="110"/>
        <v>12</v>
      </c>
      <c r="BX720" s="78">
        <f t="shared" ca="1" si="111"/>
        <v>3</v>
      </c>
      <c r="BY720" s="31" t="s">
        <v>3738</v>
      </c>
      <c r="BZ720" s="31"/>
      <c r="CA720" s="31" t="s">
        <v>2483</v>
      </c>
      <c r="CB720" s="31" t="s">
        <v>2519</v>
      </c>
      <c r="CC720" s="31">
        <v>1</v>
      </c>
      <c r="CD720" s="31">
        <v>1</v>
      </c>
      <c r="CE720" s="31" t="s">
        <v>20085</v>
      </c>
      <c r="CF720" s="31"/>
      <c r="CG720" s="31"/>
      <c r="CH720" s="31"/>
      <c r="CI720" s="31"/>
      <c r="CJ720" s="31"/>
      <c r="CK720" s="31"/>
      <c r="CL720" s="31" t="s">
        <v>25596</v>
      </c>
      <c r="CM720" s="31" t="s">
        <v>20088</v>
      </c>
      <c r="CN720" s="31">
        <v>123</v>
      </c>
      <c r="CO720" s="31" t="s">
        <v>25595</v>
      </c>
      <c r="CP720" s="31" t="s">
        <v>20088</v>
      </c>
      <c r="CQ720" s="31">
        <v>123</v>
      </c>
      <c r="CR720" s="31">
        <v>4562</v>
      </c>
      <c r="CS720" s="31" t="s">
        <v>8676</v>
      </c>
      <c r="CT720" s="31"/>
      <c r="CU720" s="31" t="s">
        <v>863</v>
      </c>
      <c r="CV720" s="31" t="s">
        <v>8445</v>
      </c>
      <c r="CW720" s="31" t="s">
        <v>8446</v>
      </c>
      <c r="CX720" s="31" t="s">
        <v>8346</v>
      </c>
      <c r="CY720" s="31"/>
      <c r="CZ720" s="31"/>
      <c r="DA720" s="31"/>
      <c r="DB720" s="31" t="s">
        <v>15747</v>
      </c>
      <c r="DC720" s="31" t="s">
        <v>15748</v>
      </c>
      <c r="DD720" s="31" t="s">
        <v>15746</v>
      </c>
      <c r="DE720" s="31"/>
      <c r="DF720" s="31"/>
      <c r="DG720" s="31"/>
      <c r="DH720" s="31"/>
      <c r="DI720" s="31"/>
      <c r="DJ720" s="31"/>
      <c r="DK720" s="31"/>
      <c r="DL720" s="31"/>
      <c r="DM720" s="38" t="s">
        <v>15534</v>
      </c>
      <c r="DN720" s="38"/>
      <c r="DO720" s="35">
        <v>0</v>
      </c>
      <c r="DP720" s="31" t="s">
        <v>13152</v>
      </c>
      <c r="DQ720" s="31" t="s">
        <v>13151</v>
      </c>
      <c r="DR720" s="31" t="s">
        <v>7197</v>
      </c>
      <c r="DS720" s="31" t="s">
        <v>26950</v>
      </c>
      <c r="DT720" s="31" t="s">
        <v>37615</v>
      </c>
      <c r="DU720" s="31">
        <v>3</v>
      </c>
      <c r="DV720" s="31" t="s">
        <v>32167</v>
      </c>
      <c r="DW720" s="31" t="s">
        <v>1759</v>
      </c>
      <c r="DX720" s="31" t="s">
        <v>7980</v>
      </c>
      <c r="DY720" s="31" t="s">
        <v>31789</v>
      </c>
      <c r="DZ720" s="31" t="s">
        <v>16948</v>
      </c>
      <c r="EA720" s="31"/>
      <c r="EB720" s="31">
        <v>1020566</v>
      </c>
      <c r="EC720" s="31" t="s">
        <v>40168</v>
      </c>
      <c r="ED720" s="31" t="s">
        <v>41101</v>
      </c>
      <c r="EE720" s="31"/>
      <c r="EF720" s="31"/>
      <c r="EG720" s="31"/>
      <c r="EH720" s="31"/>
      <c r="EI720" s="31"/>
      <c r="EJ720" s="31"/>
    </row>
    <row r="721" spans="1:140" ht="23.25" customHeight="1">
      <c r="A721" s="25">
        <v>719</v>
      </c>
      <c r="B721" s="30" t="s">
        <v>21180</v>
      </c>
      <c r="C721" s="31">
        <v>140327997</v>
      </c>
      <c r="D721" s="30" t="s">
        <v>999</v>
      </c>
      <c r="E721" s="30"/>
      <c r="F721" s="30" t="s">
        <v>36253</v>
      </c>
      <c r="G721" s="31">
        <f t="shared" si="106"/>
        <v>60</v>
      </c>
      <c r="H721" s="72">
        <f t="shared" si="107"/>
        <v>47239</v>
      </c>
      <c r="I721" s="30"/>
      <c r="J721" s="30" t="s">
        <v>34084</v>
      </c>
      <c r="K721" s="30" t="s">
        <v>4318</v>
      </c>
      <c r="L721" s="31" t="s">
        <v>4318</v>
      </c>
      <c r="M721" s="31" t="s">
        <v>3186</v>
      </c>
      <c r="N721" s="31" t="s">
        <v>7120</v>
      </c>
      <c r="O721" s="31" t="s">
        <v>3943</v>
      </c>
      <c r="P721" s="31" t="s">
        <v>21727</v>
      </c>
      <c r="Q721" s="31"/>
      <c r="R721" s="31">
        <v>22</v>
      </c>
      <c r="S721" s="31">
        <v>0</v>
      </c>
      <c r="T721" s="31"/>
      <c r="U721" s="31">
        <v>1052</v>
      </c>
      <c r="V721" s="31"/>
      <c r="W721" s="31" t="s">
        <v>6910</v>
      </c>
      <c r="X721" s="31" t="s">
        <v>6351</v>
      </c>
      <c r="Y721" s="31" t="e">
        <f t="shared" ca="1" si="108"/>
        <v>#VALUE!</v>
      </c>
      <c r="Z721" s="31" t="e">
        <f t="shared" ca="1" si="109"/>
        <v>#VALUE!</v>
      </c>
      <c r="AA721" s="31"/>
      <c r="AB721" s="31" t="s">
        <v>10513</v>
      </c>
      <c r="AC721" s="31" t="s">
        <v>34153</v>
      </c>
      <c r="AD721" s="31" t="s">
        <v>34194</v>
      </c>
      <c r="AE721" s="31"/>
      <c r="AF721" s="31" t="s">
        <v>24700</v>
      </c>
      <c r="AG721" s="31" t="s">
        <v>5851</v>
      </c>
      <c r="AH721" s="31" t="s">
        <v>7895</v>
      </c>
      <c r="AI721" s="31" t="s">
        <v>7082</v>
      </c>
      <c r="AJ721" s="31" t="s">
        <v>18785</v>
      </c>
      <c r="AK721" s="31" t="s">
        <v>18786</v>
      </c>
      <c r="AL721" s="31" t="s">
        <v>18787</v>
      </c>
      <c r="AM721" s="31" t="s">
        <v>3484</v>
      </c>
      <c r="AN721" s="31"/>
      <c r="AO721" s="31"/>
      <c r="AP721" s="31" t="s">
        <v>3280</v>
      </c>
      <c r="AQ721" s="31"/>
      <c r="AR721" s="31" t="s">
        <v>34148</v>
      </c>
      <c r="AS721" s="31" t="s">
        <v>34148</v>
      </c>
      <c r="AT721" s="31" t="str">
        <f>_xlfn.IFNA(VLOOKUP(D721,'[1]5. 1 Mei 2022'!$C$7:$F$60,4,FALSE),"")</f>
        <v/>
      </c>
      <c r="AU721" s="31"/>
      <c r="AV721" s="31" t="s">
        <v>14439</v>
      </c>
      <c r="AW721" s="31" t="s">
        <v>540</v>
      </c>
      <c r="AX721" s="29">
        <f t="shared" si="105"/>
        <v>42812</v>
      </c>
      <c r="AY721" s="31" t="s">
        <v>11416</v>
      </c>
      <c r="AZ721" s="31" t="s">
        <v>520</v>
      </c>
      <c r="BA721" s="30" t="s">
        <v>3280</v>
      </c>
      <c r="BB721" s="31"/>
      <c r="BC721" s="31"/>
      <c r="BD721" s="31" t="s">
        <v>20065</v>
      </c>
      <c r="BE721" s="31" t="s">
        <v>7968</v>
      </c>
      <c r="BF721" s="31" t="s">
        <v>3280</v>
      </c>
      <c r="BG721" s="31"/>
      <c r="BH721" s="31"/>
      <c r="BI721" s="31" t="s">
        <v>19671</v>
      </c>
      <c r="BJ721" s="31" t="s">
        <v>24046</v>
      </c>
      <c r="BK721" s="31" t="str">
        <f t="shared" si="104"/>
        <v>IV/a</v>
      </c>
      <c r="BL721" s="31" t="s">
        <v>8077</v>
      </c>
      <c r="BM721" s="31"/>
      <c r="BN721" s="31"/>
      <c r="BO721" s="31"/>
      <c r="BP721" s="31" t="s">
        <v>1498</v>
      </c>
      <c r="BQ721" s="31" t="s">
        <v>24046</v>
      </c>
      <c r="BR721" s="31" t="s">
        <v>23982</v>
      </c>
      <c r="BS721" s="31" t="s">
        <v>26448</v>
      </c>
      <c r="BT721" s="31" t="s">
        <v>5142</v>
      </c>
      <c r="BU721" s="31"/>
      <c r="BV721" s="31" t="s">
        <v>3532</v>
      </c>
      <c r="BW721" s="31">
        <f t="shared" ca="1" si="110"/>
        <v>29</v>
      </c>
      <c r="BX721" s="78">
        <f t="shared" ca="1" si="111"/>
        <v>3</v>
      </c>
      <c r="BY721" s="31"/>
      <c r="BZ721" s="31"/>
      <c r="CA721" s="31" t="s">
        <v>4239</v>
      </c>
      <c r="CB721" s="31" t="s">
        <v>2406</v>
      </c>
      <c r="CC721" s="31" t="s">
        <v>1498</v>
      </c>
      <c r="CD721" s="31" t="s">
        <v>1498</v>
      </c>
      <c r="CE721" s="31" t="s">
        <v>20085</v>
      </c>
      <c r="CF721" s="31"/>
      <c r="CG721" s="31">
        <v>2007</v>
      </c>
      <c r="CH721" s="31" t="s">
        <v>2689</v>
      </c>
      <c r="CI721" s="31"/>
      <c r="CJ721" s="31"/>
      <c r="CK721" s="31"/>
      <c r="CL721" s="31"/>
      <c r="CM721" s="31"/>
      <c r="CN721" s="31"/>
      <c r="CO721" s="31"/>
      <c r="CP721" s="31"/>
      <c r="CQ721" s="31"/>
      <c r="CR721" s="31">
        <v>1386</v>
      </c>
      <c r="CS721" s="31" t="s">
        <v>10104</v>
      </c>
      <c r="CT721" s="31" t="s">
        <v>11393</v>
      </c>
      <c r="CU721" s="31" t="s">
        <v>11374</v>
      </c>
      <c r="CV721" s="31" t="s">
        <v>10537</v>
      </c>
      <c r="CW721" s="31" t="s">
        <v>10540</v>
      </c>
      <c r="CX721" s="31" t="s">
        <v>10528</v>
      </c>
      <c r="CY721" s="31"/>
      <c r="CZ721" s="31"/>
      <c r="DA721" s="31"/>
      <c r="DB721" s="31"/>
      <c r="DC721" s="31"/>
      <c r="DD721" s="31"/>
      <c r="DE721" s="31"/>
      <c r="DF721" s="31"/>
      <c r="DG721" s="31"/>
      <c r="DH721" s="31"/>
      <c r="DI721" s="31"/>
      <c r="DJ721" s="31"/>
      <c r="DK721" s="31"/>
      <c r="DL721" s="31"/>
      <c r="DM721" s="38" t="s">
        <v>8787</v>
      </c>
      <c r="DN721" s="38"/>
      <c r="DO721" s="35"/>
      <c r="DP721" s="31" t="s">
        <v>13734</v>
      </c>
      <c r="DQ721" s="31" t="s">
        <v>2379</v>
      </c>
      <c r="DR721" s="31" t="s">
        <v>20470</v>
      </c>
      <c r="DS721" s="31" t="s">
        <v>38558</v>
      </c>
      <c r="DT721" s="31" t="s">
        <v>27916</v>
      </c>
      <c r="DU721" s="31">
        <v>2</v>
      </c>
      <c r="DV721" s="31" t="s">
        <v>32165</v>
      </c>
      <c r="DW721" s="31"/>
      <c r="DX721" s="31"/>
      <c r="DY721" s="31"/>
      <c r="DZ721" s="31"/>
      <c r="EA721" s="31"/>
      <c r="EB721" s="31">
        <v>0</v>
      </c>
      <c r="EC721" s="31" t="s">
        <v>40170</v>
      </c>
      <c r="ED721" s="31" t="s">
        <v>41101</v>
      </c>
      <c r="EE721" s="31"/>
      <c r="EF721" s="31"/>
      <c r="EG721" s="31"/>
      <c r="EH721" s="31"/>
      <c r="EI721" s="31"/>
      <c r="EJ721" s="31"/>
    </row>
    <row r="722" spans="1:140" ht="23.25" customHeight="1">
      <c r="A722" s="25">
        <v>720</v>
      </c>
      <c r="B722" s="30" t="s">
        <v>21355</v>
      </c>
      <c r="C722" s="31">
        <v>140219166</v>
      </c>
      <c r="D722" s="30" t="s">
        <v>1635</v>
      </c>
      <c r="E722" s="30"/>
      <c r="F722" s="30" t="s">
        <v>36262</v>
      </c>
      <c r="G722" s="31">
        <f t="shared" si="106"/>
        <v>58</v>
      </c>
      <c r="H722" s="72">
        <f t="shared" si="107"/>
        <v>45809</v>
      </c>
      <c r="I722" s="30"/>
      <c r="J722" s="30" t="s">
        <v>34084</v>
      </c>
      <c r="K722" s="30" t="s">
        <v>4318</v>
      </c>
      <c r="L722" s="31" t="s">
        <v>4318</v>
      </c>
      <c r="M722" s="31" t="s">
        <v>3186</v>
      </c>
      <c r="N722" s="31" t="s">
        <v>7120</v>
      </c>
      <c r="O722" s="31" t="s">
        <v>3943</v>
      </c>
      <c r="P722" s="31" t="s">
        <v>23973</v>
      </c>
      <c r="Q722" s="31"/>
      <c r="R722" s="31">
        <v>26</v>
      </c>
      <c r="S722" s="31">
        <v>1</v>
      </c>
      <c r="T722" s="31"/>
      <c r="U722" s="31">
        <v>880</v>
      </c>
      <c r="V722" s="31"/>
      <c r="W722" s="31" t="s">
        <v>6910</v>
      </c>
      <c r="X722" s="31" t="s">
        <v>2105</v>
      </c>
      <c r="Y722" s="31" t="e">
        <f t="shared" ca="1" si="108"/>
        <v>#VALUE!</v>
      </c>
      <c r="Z722" s="31" t="e">
        <f t="shared" ca="1" si="109"/>
        <v>#VALUE!</v>
      </c>
      <c r="AA722" s="31"/>
      <c r="AB722" s="31" t="s">
        <v>10514</v>
      </c>
      <c r="AC722" s="31" t="s">
        <v>34153</v>
      </c>
      <c r="AD722" s="31" t="s">
        <v>34194</v>
      </c>
      <c r="AE722" s="31"/>
      <c r="AF722" s="31" t="s">
        <v>24700</v>
      </c>
      <c r="AG722" s="31" t="s">
        <v>7895</v>
      </c>
      <c r="AH722" s="31" t="s">
        <v>7895</v>
      </c>
      <c r="AI722" s="31" t="s">
        <v>7082</v>
      </c>
      <c r="AJ722" s="31"/>
      <c r="AK722" s="31"/>
      <c r="AL722" s="31"/>
      <c r="AM722" s="31"/>
      <c r="AN722" s="31"/>
      <c r="AO722" s="31"/>
      <c r="AP722" s="31" t="s">
        <v>33014</v>
      </c>
      <c r="AQ722" s="31" t="s">
        <v>13747</v>
      </c>
      <c r="AR722" s="31" t="s">
        <v>34148</v>
      </c>
      <c r="AS722" s="31" t="s">
        <v>34148</v>
      </c>
      <c r="AT722" s="31" t="str">
        <f>_xlfn.IFNA(VLOOKUP(D722,'[1]5. 1 Mei 2022'!$C$7:$F$60,4,FALSE),"")</f>
        <v/>
      </c>
      <c r="AU722" s="31"/>
      <c r="AV722" s="31" t="s">
        <v>6186</v>
      </c>
      <c r="AW722" s="31" t="s">
        <v>13747</v>
      </c>
      <c r="AX722" s="29">
        <f t="shared" si="105"/>
        <v>44017</v>
      </c>
      <c r="AY722" s="31" t="s">
        <v>26346</v>
      </c>
      <c r="AZ722" s="31" t="s">
        <v>33016</v>
      </c>
      <c r="BA722" s="30" t="s">
        <v>33014</v>
      </c>
      <c r="BB722" s="31"/>
      <c r="BC722" s="31"/>
      <c r="BD722" s="31" t="s">
        <v>21142</v>
      </c>
      <c r="BE722" s="31" t="s">
        <v>7968</v>
      </c>
      <c r="BF722" s="31" t="s">
        <v>5449</v>
      </c>
      <c r="BG722" s="31"/>
      <c r="BH722" s="31"/>
      <c r="BI722" s="31"/>
      <c r="BJ722" s="31" t="s">
        <v>5449</v>
      </c>
      <c r="BK722" s="31" t="str">
        <f t="shared" si="104"/>
        <v>IV/a</v>
      </c>
      <c r="BL722" s="31" t="s">
        <v>8078</v>
      </c>
      <c r="BM722" s="31"/>
      <c r="BN722" s="31"/>
      <c r="BO722" s="31"/>
      <c r="BP722" s="31" t="s">
        <v>1498</v>
      </c>
      <c r="BQ722" s="31"/>
      <c r="BR722" s="31"/>
      <c r="BS722" s="31"/>
      <c r="BT722" s="31" t="s">
        <v>4228</v>
      </c>
      <c r="BU722" s="31"/>
      <c r="BV722" s="31" t="s">
        <v>2106</v>
      </c>
      <c r="BW722" s="31" t="e">
        <f t="shared" ca="1" si="110"/>
        <v>#VALUE!</v>
      </c>
      <c r="BX722" s="78" t="e">
        <f t="shared" ca="1" si="111"/>
        <v>#VALUE!</v>
      </c>
      <c r="BY722" s="31"/>
      <c r="BZ722" s="31" t="s">
        <v>286</v>
      </c>
      <c r="CA722" s="31" t="s">
        <v>2483</v>
      </c>
      <c r="CB722" s="31" t="s">
        <v>2519</v>
      </c>
      <c r="CC722" s="31">
        <v>2</v>
      </c>
      <c r="CD722" s="31">
        <v>1</v>
      </c>
      <c r="CE722" s="31" t="s">
        <v>20085</v>
      </c>
      <c r="CF722" s="31"/>
      <c r="CG722" s="31">
        <v>2004</v>
      </c>
      <c r="CH722" s="31" t="s">
        <v>2744</v>
      </c>
      <c r="CI722" s="31">
        <v>2010</v>
      </c>
      <c r="CJ722" s="31" t="s">
        <v>7135</v>
      </c>
      <c r="CK722" s="31"/>
      <c r="CL722" s="31"/>
      <c r="CM722" s="31"/>
      <c r="CN722" s="31"/>
      <c r="CO722" s="31"/>
      <c r="CP722" s="31"/>
      <c r="CQ722" s="31"/>
      <c r="CR722" s="31">
        <v>3687</v>
      </c>
      <c r="CS722" s="31" t="s">
        <v>8743</v>
      </c>
      <c r="CT722" s="31"/>
      <c r="CU722" s="31" t="s">
        <v>2261</v>
      </c>
      <c r="CV722" s="31" t="s">
        <v>8657</v>
      </c>
      <c r="CW722" s="31" t="s">
        <v>8658</v>
      </c>
      <c r="CX722" s="31" t="s">
        <v>8630</v>
      </c>
      <c r="CY722" s="31"/>
      <c r="CZ722" s="31"/>
      <c r="DA722" s="31"/>
      <c r="DB722" s="31"/>
      <c r="DC722" s="31"/>
      <c r="DD722" s="31"/>
      <c r="DE722" s="31"/>
      <c r="DF722" s="31"/>
      <c r="DG722" s="31"/>
      <c r="DH722" s="31"/>
      <c r="DI722" s="31"/>
      <c r="DJ722" s="31"/>
      <c r="DK722" s="31"/>
      <c r="DL722" s="31"/>
      <c r="DM722" s="38" t="s">
        <v>9775</v>
      </c>
      <c r="DN722" s="38"/>
      <c r="DO722" s="35">
        <v>0</v>
      </c>
      <c r="DP722" s="31" t="s">
        <v>13360</v>
      </c>
      <c r="DQ722" s="31" t="s">
        <v>13359</v>
      </c>
      <c r="DR722" s="31" t="s">
        <v>13366</v>
      </c>
      <c r="DS722" s="31" t="s">
        <v>27405</v>
      </c>
      <c r="DT722" s="31"/>
      <c r="DU722" s="31">
        <v>2</v>
      </c>
      <c r="DV722" s="31" t="s">
        <v>32165</v>
      </c>
      <c r="DW722" s="31"/>
      <c r="DX722" s="31"/>
      <c r="DY722" s="31"/>
      <c r="DZ722" s="31"/>
      <c r="EA722" s="31"/>
      <c r="EB722" s="31">
        <v>0</v>
      </c>
      <c r="EC722" s="31" t="s">
        <v>39747</v>
      </c>
      <c r="ED722" s="31" t="s">
        <v>41101</v>
      </c>
      <c r="EE722" s="31"/>
      <c r="EF722" s="31"/>
      <c r="EG722" s="31"/>
      <c r="EH722" s="31"/>
      <c r="EI722" s="31"/>
      <c r="EJ722" s="31"/>
    </row>
    <row r="723" spans="1:140" ht="23.25" customHeight="1">
      <c r="A723" s="25">
        <v>721</v>
      </c>
      <c r="B723" s="30" t="s">
        <v>32028</v>
      </c>
      <c r="C723" s="31">
        <v>140286662</v>
      </c>
      <c r="D723" s="30" t="s">
        <v>409</v>
      </c>
      <c r="E723" s="30"/>
      <c r="F723" s="30" t="s">
        <v>36253</v>
      </c>
      <c r="G723" s="31">
        <f t="shared" si="106"/>
        <v>60</v>
      </c>
      <c r="H723" s="72">
        <f t="shared" si="107"/>
        <v>46905</v>
      </c>
      <c r="I723" s="30"/>
      <c r="J723" s="30" t="s">
        <v>34084</v>
      </c>
      <c r="K723" s="30" t="s">
        <v>4318</v>
      </c>
      <c r="L723" s="31" t="s">
        <v>4318</v>
      </c>
      <c r="M723" s="31" t="s">
        <v>3186</v>
      </c>
      <c r="N723" s="31" t="s">
        <v>7120</v>
      </c>
      <c r="O723" s="31" t="s">
        <v>3943</v>
      </c>
      <c r="P723" s="31" t="s">
        <v>18412</v>
      </c>
      <c r="Q723" s="31"/>
      <c r="R723" s="31">
        <v>28</v>
      </c>
      <c r="S723" s="31">
        <v>0</v>
      </c>
      <c r="T723" s="31"/>
      <c r="U723" s="31">
        <v>994</v>
      </c>
      <c r="V723" s="31"/>
      <c r="W723" s="31" t="s">
        <v>4457</v>
      </c>
      <c r="X723" s="31" t="s">
        <v>5475</v>
      </c>
      <c r="Y723" s="31">
        <f t="shared" ca="1" si="108"/>
        <v>55</v>
      </c>
      <c r="Z723" s="31" t="str">
        <f t="shared" ca="1" si="109"/>
        <v>46-58</v>
      </c>
      <c r="AA723" s="31"/>
      <c r="AB723" s="31" t="s">
        <v>10494</v>
      </c>
      <c r="AC723" s="31" t="s">
        <v>34147</v>
      </c>
      <c r="AD723" s="31" t="s">
        <v>34147</v>
      </c>
      <c r="AE723" s="31"/>
      <c r="AF723" s="31" t="s">
        <v>24699</v>
      </c>
      <c r="AG723" s="31" t="s">
        <v>5852</v>
      </c>
      <c r="AH723" s="31" t="s">
        <v>5852</v>
      </c>
      <c r="AI723" s="31" t="s">
        <v>5828</v>
      </c>
      <c r="AJ723" s="31" t="s">
        <v>32578</v>
      </c>
      <c r="AK723" s="31" t="s">
        <v>32579</v>
      </c>
      <c r="AL723" s="31" t="s">
        <v>30146</v>
      </c>
      <c r="AM723" s="31" t="s">
        <v>32580</v>
      </c>
      <c r="AN723" s="31"/>
      <c r="AO723" s="31"/>
      <c r="AP723" s="31" t="s">
        <v>2450</v>
      </c>
      <c r="AQ723" s="31"/>
      <c r="AR723" s="31" t="s">
        <v>34147</v>
      </c>
      <c r="AS723" s="31" t="s">
        <v>34147</v>
      </c>
      <c r="AT723" s="31" t="str">
        <f>_xlfn.IFNA(VLOOKUP(D723,'[1]5. 1 Mei 2022'!$C$7:$F$60,4,FALSE),"")</f>
        <v/>
      </c>
      <c r="AU723" s="31"/>
      <c r="AV723" s="31" t="s">
        <v>8009</v>
      </c>
      <c r="AW723" s="31"/>
      <c r="AX723" s="29">
        <f t="shared" si="105"/>
        <v>1903</v>
      </c>
      <c r="AY723" s="31" t="s">
        <v>26346</v>
      </c>
      <c r="AZ723" s="31" t="s">
        <v>527</v>
      </c>
      <c r="BA723" s="30" t="s">
        <v>2450</v>
      </c>
      <c r="BB723" s="31" t="s">
        <v>8023</v>
      </c>
      <c r="BC723" s="31"/>
      <c r="BD723" s="31" t="s">
        <v>20057</v>
      </c>
      <c r="BE723" s="31" t="s">
        <v>7973</v>
      </c>
      <c r="BF723" s="31" t="s">
        <v>8009</v>
      </c>
      <c r="BG723" s="31"/>
      <c r="BH723" s="31"/>
      <c r="BI723" s="31" t="s">
        <v>8127</v>
      </c>
      <c r="BJ723" s="31" t="s">
        <v>23647</v>
      </c>
      <c r="BK723" s="31" t="str">
        <f t="shared" si="104"/>
        <v>IV/a</v>
      </c>
      <c r="BL723" s="31" t="s">
        <v>8077</v>
      </c>
      <c r="BM723" s="31"/>
      <c r="BN723" s="31"/>
      <c r="BO723" s="31"/>
      <c r="BP723" s="31" t="s">
        <v>1498</v>
      </c>
      <c r="BQ723" s="31" t="s">
        <v>23647</v>
      </c>
      <c r="BR723" s="31" t="s">
        <v>30290</v>
      </c>
      <c r="BS723" s="31" t="s">
        <v>32029</v>
      </c>
      <c r="BT723" s="31" t="s">
        <v>6647</v>
      </c>
      <c r="BU723" s="31"/>
      <c r="BV723" s="31" t="s">
        <v>1966</v>
      </c>
      <c r="BW723" s="31">
        <f t="shared" ca="1" si="110"/>
        <v>30</v>
      </c>
      <c r="BX723" s="78">
        <f t="shared" ca="1" si="111"/>
        <v>3</v>
      </c>
      <c r="BY723" s="31"/>
      <c r="BZ723" s="31"/>
      <c r="CA723" s="31" t="s">
        <v>2483</v>
      </c>
      <c r="CB723" s="31" t="s">
        <v>2519</v>
      </c>
      <c r="CC723" s="31">
        <v>3</v>
      </c>
      <c r="CD723" s="31">
        <v>1</v>
      </c>
      <c r="CE723" s="31" t="s">
        <v>20085</v>
      </c>
      <c r="CF723" s="31"/>
      <c r="CG723" s="31"/>
      <c r="CH723" s="31"/>
      <c r="CI723" s="31">
        <v>2012</v>
      </c>
      <c r="CJ723" s="31">
        <v>2009</v>
      </c>
      <c r="CK723" s="31"/>
      <c r="CL723" s="31" t="s">
        <v>26375</v>
      </c>
      <c r="CM723" s="31" t="s">
        <v>26376</v>
      </c>
      <c r="CN723" s="31">
        <v>125</v>
      </c>
      <c r="CO723" s="31" t="s">
        <v>28414</v>
      </c>
      <c r="CP723" s="31" t="s">
        <v>26376</v>
      </c>
      <c r="CQ723" s="31">
        <v>125</v>
      </c>
      <c r="CR723" s="31">
        <v>3963</v>
      </c>
      <c r="CS723" s="31" t="s">
        <v>6712</v>
      </c>
      <c r="CT723" s="31"/>
      <c r="CU723" s="31" t="s">
        <v>3437</v>
      </c>
      <c r="CV723" s="31" t="s">
        <v>8539</v>
      </c>
      <c r="CW723" s="31" t="s">
        <v>11210</v>
      </c>
      <c r="CX723" s="31" t="s">
        <v>8469</v>
      </c>
      <c r="CY723" s="31"/>
      <c r="CZ723" s="31"/>
      <c r="DA723" s="31"/>
      <c r="DB723" s="31" t="s">
        <v>11355</v>
      </c>
      <c r="DC723" s="31" t="s">
        <v>16323</v>
      </c>
      <c r="DD723" s="31" t="s">
        <v>16324</v>
      </c>
      <c r="DE723" s="31"/>
      <c r="DF723" s="31"/>
      <c r="DG723" s="31"/>
      <c r="DH723" s="31"/>
      <c r="DI723" s="31" t="s">
        <v>15856</v>
      </c>
      <c r="DJ723" s="31" t="s">
        <v>15853</v>
      </c>
      <c r="DK723" s="31"/>
      <c r="DL723" s="31"/>
      <c r="DM723" s="38" t="s">
        <v>9035</v>
      </c>
      <c r="DN723" s="38"/>
      <c r="DO723" s="35" t="s">
        <v>20570</v>
      </c>
      <c r="DP723" s="31" t="s">
        <v>14278</v>
      </c>
      <c r="DQ723" s="31" t="s">
        <v>14279</v>
      </c>
      <c r="DR723" s="31"/>
      <c r="DS723" s="31" t="s">
        <v>38559</v>
      </c>
      <c r="DT723" s="31" t="s">
        <v>37616</v>
      </c>
      <c r="DU723" s="31">
        <v>3</v>
      </c>
      <c r="DV723" s="31" t="s">
        <v>32167</v>
      </c>
      <c r="DW723" s="31"/>
      <c r="DX723" s="31"/>
      <c r="DY723" s="31">
        <v>2019</v>
      </c>
      <c r="DZ723" s="31" t="s">
        <v>26011</v>
      </c>
      <c r="EA723" s="31"/>
      <c r="EB723" s="31">
        <v>0</v>
      </c>
      <c r="EC723" s="31" t="s">
        <v>8009</v>
      </c>
      <c r="ED723" s="31" t="s">
        <v>41101</v>
      </c>
      <c r="EE723" s="31"/>
      <c r="EF723" s="31"/>
      <c r="EG723" s="31"/>
      <c r="EH723" s="31"/>
      <c r="EI723" s="31"/>
      <c r="EJ723" s="31"/>
    </row>
    <row r="724" spans="1:140" ht="23.25" customHeight="1">
      <c r="A724" s="25">
        <v>722</v>
      </c>
      <c r="B724" s="30" t="s">
        <v>2938</v>
      </c>
      <c r="C724" s="31" t="s">
        <v>3544</v>
      </c>
      <c r="D724" s="30" t="s">
        <v>3544</v>
      </c>
      <c r="E724" s="30"/>
      <c r="F724" s="30" t="s">
        <v>36262</v>
      </c>
      <c r="G724" s="31">
        <f t="shared" si="106"/>
        <v>58</v>
      </c>
      <c r="H724" s="72">
        <f t="shared" si="107"/>
        <v>50922</v>
      </c>
      <c r="I724" s="30"/>
      <c r="J724" s="30" t="s">
        <v>34084</v>
      </c>
      <c r="K724" s="30" t="s">
        <v>4318</v>
      </c>
      <c r="L724" s="31" t="s">
        <v>4318</v>
      </c>
      <c r="M724" s="31" t="s">
        <v>3186</v>
      </c>
      <c r="N724" s="31" t="s">
        <v>5863</v>
      </c>
      <c r="O724" s="31" t="s">
        <v>2485</v>
      </c>
      <c r="P724" s="31" t="s">
        <v>21723</v>
      </c>
      <c r="Q724" s="31"/>
      <c r="R724" s="31">
        <v>18</v>
      </c>
      <c r="S724" s="31">
        <v>4</v>
      </c>
      <c r="T724" s="31"/>
      <c r="U724" s="31">
        <v>1264</v>
      </c>
      <c r="V724" s="31"/>
      <c r="W724" s="31" t="s">
        <v>6910</v>
      </c>
      <c r="X724" s="31" t="s">
        <v>4013</v>
      </c>
      <c r="Y724" s="31" t="e">
        <f t="shared" ca="1" si="108"/>
        <v>#VALUE!</v>
      </c>
      <c r="Z724" s="31" t="e">
        <f t="shared" ca="1" si="109"/>
        <v>#VALUE!</v>
      </c>
      <c r="AA724" s="31"/>
      <c r="AB724" s="31" t="s">
        <v>1720</v>
      </c>
      <c r="AC724" s="31" t="s">
        <v>34153</v>
      </c>
      <c r="AD724" s="31" t="s">
        <v>34194</v>
      </c>
      <c r="AE724" s="31"/>
      <c r="AF724" s="31" t="s">
        <v>24700</v>
      </c>
      <c r="AG724" s="31" t="s">
        <v>7895</v>
      </c>
      <c r="AH724" s="31" t="s">
        <v>7895</v>
      </c>
      <c r="AI724" s="31" t="s">
        <v>40277</v>
      </c>
      <c r="AJ724" s="31">
        <v>960645</v>
      </c>
      <c r="AK724" s="31" t="s">
        <v>3560</v>
      </c>
      <c r="AL724" s="31">
        <v>36302</v>
      </c>
      <c r="AM724" s="31" t="s">
        <v>3561</v>
      </c>
      <c r="AN724" s="31"/>
      <c r="AO724" s="31"/>
      <c r="AP724" s="31" t="s">
        <v>20019</v>
      </c>
      <c r="AQ724" s="31" t="s">
        <v>21532</v>
      </c>
      <c r="AR724" s="31" t="s">
        <v>34148</v>
      </c>
      <c r="AS724" s="31" t="s">
        <v>34148</v>
      </c>
      <c r="AT724" s="31" t="str">
        <f>_xlfn.IFNA(VLOOKUP(D724,'[1]5. 1 Mei 2022'!$C$7:$F$60,4,FALSE),"")</f>
        <v/>
      </c>
      <c r="AU724" s="31"/>
      <c r="AV724" s="31" t="s">
        <v>5449</v>
      </c>
      <c r="AW724" s="31" t="s">
        <v>21532</v>
      </c>
      <c r="AX724" s="29">
        <f t="shared" si="105"/>
        <v>45277</v>
      </c>
      <c r="AY724" s="31" t="s">
        <v>26346</v>
      </c>
      <c r="AZ724" s="31" t="s">
        <v>20021</v>
      </c>
      <c r="BA724" s="30" t="s">
        <v>20019</v>
      </c>
      <c r="BB724" s="31" t="s">
        <v>8026</v>
      </c>
      <c r="BC724" s="31"/>
      <c r="BD724" s="31" t="s">
        <v>21142</v>
      </c>
      <c r="BE724" s="31" t="s">
        <v>7968</v>
      </c>
      <c r="BF724" s="31" t="s">
        <v>5449</v>
      </c>
      <c r="BG724" s="31"/>
      <c r="BH724" s="31"/>
      <c r="BI724" s="31"/>
      <c r="BJ724" s="31" t="s">
        <v>5449</v>
      </c>
      <c r="BK724" s="31" t="str">
        <f t="shared" si="104"/>
        <v>II/d</v>
      </c>
      <c r="BL724" s="31" t="s">
        <v>8078</v>
      </c>
      <c r="BM724" s="31"/>
      <c r="BN724" s="31"/>
      <c r="BO724" s="31"/>
      <c r="BP724" s="31" t="s">
        <v>1498</v>
      </c>
      <c r="BQ724" s="31"/>
      <c r="BR724" s="31"/>
      <c r="BS724" s="31"/>
      <c r="BT724" s="31" t="s">
        <v>3163</v>
      </c>
      <c r="BU724" s="31" t="s">
        <v>718</v>
      </c>
      <c r="BV724" s="31" t="s">
        <v>6324</v>
      </c>
      <c r="BW724" s="31">
        <f t="shared" ca="1" si="110"/>
        <v>20</v>
      </c>
      <c r="BX724" s="78">
        <f t="shared" ca="1" si="111"/>
        <v>2</v>
      </c>
      <c r="BY724" s="31"/>
      <c r="BZ724" s="31"/>
      <c r="CA724" s="31" t="s">
        <v>2483</v>
      </c>
      <c r="CB724" s="31" t="s">
        <v>2519</v>
      </c>
      <c r="CC724" s="31">
        <v>2</v>
      </c>
      <c r="CD724" s="31">
        <v>1</v>
      </c>
      <c r="CE724" s="31" t="s">
        <v>20085</v>
      </c>
      <c r="CF724" s="31"/>
      <c r="CG724" s="31"/>
      <c r="CH724" s="31"/>
      <c r="CI724" s="31"/>
      <c r="CJ724" s="31"/>
      <c r="CK724" s="31"/>
      <c r="CL724" s="31"/>
      <c r="CM724" s="31"/>
      <c r="CN724" s="31"/>
      <c r="CO724" s="31"/>
      <c r="CP724" s="31"/>
      <c r="CQ724" s="31"/>
      <c r="CR724" s="31">
        <v>1329</v>
      </c>
      <c r="CS724" s="31"/>
      <c r="CT724" s="31"/>
      <c r="CU724" s="31"/>
      <c r="CV724" s="31"/>
      <c r="CW724" s="31"/>
      <c r="CX724" s="31"/>
      <c r="CY724" s="31"/>
      <c r="CZ724" s="31"/>
      <c r="DA724" s="31"/>
      <c r="DB724" s="31"/>
      <c r="DC724" s="31"/>
      <c r="DD724" s="31"/>
      <c r="DE724" s="31"/>
      <c r="DF724" s="31"/>
      <c r="DG724" s="31"/>
      <c r="DH724" s="31"/>
      <c r="DI724" s="31"/>
      <c r="DJ724" s="31"/>
      <c r="DK724" s="31"/>
      <c r="DL724" s="31"/>
      <c r="DM724" s="38" t="s">
        <v>9880</v>
      </c>
      <c r="DN724" s="38"/>
      <c r="DO724" s="35">
        <v>0</v>
      </c>
      <c r="DP724" s="31" t="s">
        <v>12856</v>
      </c>
      <c r="DQ724" s="31" t="s">
        <v>12855</v>
      </c>
      <c r="DR724" s="31"/>
      <c r="DS724" s="31" t="s">
        <v>27509</v>
      </c>
      <c r="DT724" s="31"/>
      <c r="DU724" s="31">
        <v>3</v>
      </c>
      <c r="DV724" s="31" t="s">
        <v>32167</v>
      </c>
      <c r="DW724" s="31"/>
      <c r="DX724" s="31"/>
      <c r="DY724" s="31"/>
      <c r="DZ724" s="31"/>
      <c r="EA724" s="31"/>
      <c r="EB724" s="31">
        <v>0</v>
      </c>
      <c r="EC724" s="31" t="s">
        <v>39747</v>
      </c>
      <c r="ED724" s="31" t="s">
        <v>41101</v>
      </c>
      <c r="EE724" s="31"/>
      <c r="EF724" s="31"/>
      <c r="EG724" s="31"/>
      <c r="EH724" s="31"/>
      <c r="EI724" s="31"/>
      <c r="EJ724" s="31"/>
    </row>
    <row r="725" spans="1:140" ht="23.25" customHeight="1">
      <c r="A725" s="25">
        <v>723</v>
      </c>
      <c r="B725" s="30" t="s">
        <v>21222</v>
      </c>
      <c r="C725" s="31" t="s">
        <v>2903</v>
      </c>
      <c r="D725" s="30" t="s">
        <v>16576</v>
      </c>
      <c r="E725" s="30"/>
      <c r="F725" s="30" t="s">
        <v>36262</v>
      </c>
      <c r="G725" s="31">
        <f t="shared" si="106"/>
        <v>58</v>
      </c>
      <c r="H725" s="72">
        <f t="shared" si="107"/>
        <v>49341</v>
      </c>
      <c r="I725" s="30" t="s">
        <v>35065</v>
      </c>
      <c r="J725" s="30" t="s">
        <v>34085</v>
      </c>
      <c r="K725" s="30" t="s">
        <v>34083</v>
      </c>
      <c r="L725" s="31" t="s">
        <v>16726</v>
      </c>
      <c r="M725" s="31" t="s">
        <v>3186</v>
      </c>
      <c r="N725" s="31" t="s">
        <v>5865</v>
      </c>
      <c r="O725" s="31" t="s">
        <v>5117</v>
      </c>
      <c r="P725" s="31" t="s">
        <v>3738</v>
      </c>
      <c r="Q725" s="31"/>
      <c r="R725" s="31"/>
      <c r="S725" s="31"/>
      <c r="T725" s="31"/>
      <c r="U725" s="31" t="s">
        <v>3598</v>
      </c>
      <c r="V725" s="31"/>
      <c r="W725" s="31" t="s">
        <v>6910</v>
      </c>
      <c r="X725" s="31" t="s">
        <v>4409</v>
      </c>
      <c r="Y725" s="31" t="e">
        <f t="shared" ca="1" si="108"/>
        <v>#VALUE!</v>
      </c>
      <c r="Z725" s="31" t="e">
        <f t="shared" ca="1" si="109"/>
        <v>#VALUE!</v>
      </c>
      <c r="AA725" s="31"/>
      <c r="AB725" s="31" t="s">
        <v>11154</v>
      </c>
      <c r="AC725" s="31" t="s">
        <v>34153</v>
      </c>
      <c r="AD725" s="31" t="s">
        <v>34194</v>
      </c>
      <c r="AE725" s="31"/>
      <c r="AF725" s="31" t="s">
        <v>24700</v>
      </c>
      <c r="AG725" s="31" t="s">
        <v>7895</v>
      </c>
      <c r="AH725" s="31" t="s">
        <v>7895</v>
      </c>
      <c r="AI725" s="31" t="s">
        <v>908</v>
      </c>
      <c r="AJ725" s="31" t="s">
        <v>6637</v>
      </c>
      <c r="AK725" s="31" t="s">
        <v>6638</v>
      </c>
      <c r="AL725" s="31">
        <v>36129</v>
      </c>
      <c r="AM725" s="31" t="s">
        <v>3857</v>
      </c>
      <c r="AN725" s="31"/>
      <c r="AO725" s="31"/>
      <c r="AP725" s="31" t="s">
        <v>20019</v>
      </c>
      <c r="AQ725" s="31" t="s">
        <v>23983</v>
      </c>
      <c r="AR725" s="31" t="s">
        <v>34148</v>
      </c>
      <c r="AS725" s="31" t="s">
        <v>34148</v>
      </c>
      <c r="AT725" s="31" t="str">
        <f>_xlfn.IFNA(VLOOKUP(D725,'[1]5. 1 Mei 2022'!$C$7:$F$60,4,FALSE),"")</f>
        <v/>
      </c>
      <c r="AU725" s="31"/>
      <c r="AV725" s="31" t="s">
        <v>5447</v>
      </c>
      <c r="AW725" s="31" t="s">
        <v>23983</v>
      </c>
      <c r="AX725" s="29">
        <f t="shared" si="105"/>
        <v>45642</v>
      </c>
      <c r="AY725" s="31" t="s">
        <v>26346</v>
      </c>
      <c r="AZ725" s="31" t="s">
        <v>20021</v>
      </c>
      <c r="BA725" s="30" t="s">
        <v>20019</v>
      </c>
      <c r="BB725" s="31"/>
      <c r="BC725" s="31"/>
      <c r="BD725" s="31" t="s">
        <v>30253</v>
      </c>
      <c r="BE725" s="31" t="s">
        <v>7968</v>
      </c>
      <c r="BF725" s="31" t="s">
        <v>5447</v>
      </c>
      <c r="BG725" s="31"/>
      <c r="BH725" s="31"/>
      <c r="BI725" s="31"/>
      <c r="BJ725" s="31">
        <v>0</v>
      </c>
      <c r="BK725" s="31" t="str">
        <f t="shared" si="104"/>
        <v>II/c</v>
      </c>
      <c r="BL725" s="31"/>
      <c r="BM725" s="31"/>
      <c r="BN725" s="31"/>
      <c r="BO725" s="31"/>
      <c r="BP725" s="31" t="s">
        <v>1498</v>
      </c>
      <c r="BQ725" s="31"/>
      <c r="BR725" s="31"/>
      <c r="BS725" s="31"/>
      <c r="BT725" s="31"/>
      <c r="BU725" s="31"/>
      <c r="BV725" s="31" t="s">
        <v>6736</v>
      </c>
      <c r="BW725" s="31">
        <f t="shared" ca="1" si="110"/>
        <v>17</v>
      </c>
      <c r="BX725" s="78">
        <f t="shared" ca="1" si="111"/>
        <v>3</v>
      </c>
      <c r="BY725" s="31" t="s">
        <v>3738</v>
      </c>
      <c r="BZ725" s="31"/>
      <c r="CA725" s="31" t="s">
        <v>2483</v>
      </c>
      <c r="CB725" s="31" t="s">
        <v>2519</v>
      </c>
      <c r="CC725" s="31">
        <v>2</v>
      </c>
      <c r="CD725" s="31">
        <v>1</v>
      </c>
      <c r="CE725" s="31" t="s">
        <v>20085</v>
      </c>
      <c r="CF725" s="31"/>
      <c r="CG725" s="31"/>
      <c r="CH725" s="31"/>
      <c r="CI725" s="31"/>
      <c r="CJ725" s="31"/>
      <c r="CK725" s="31"/>
      <c r="CL725" s="31"/>
      <c r="CM725" s="31"/>
      <c r="CN725" s="31"/>
      <c r="CO725" s="31"/>
      <c r="CP725" s="31"/>
      <c r="CQ725" s="31"/>
      <c r="CR725" s="31">
        <v>1171</v>
      </c>
      <c r="CS725" s="31" t="s">
        <v>10419</v>
      </c>
      <c r="CT725" s="31" t="s">
        <v>10420</v>
      </c>
      <c r="CU725" s="31" t="s">
        <v>10421</v>
      </c>
      <c r="CV725" s="31" t="s">
        <v>10391</v>
      </c>
      <c r="CW725" s="31" t="s">
        <v>11154</v>
      </c>
      <c r="CX725" s="31" t="s">
        <v>10378</v>
      </c>
      <c r="CY725" s="31"/>
      <c r="CZ725" s="31"/>
      <c r="DA725" s="31"/>
      <c r="DB725" s="31"/>
      <c r="DC725" s="31"/>
      <c r="DD725" s="31"/>
      <c r="DE725" s="31"/>
      <c r="DF725" s="31"/>
      <c r="DG725" s="31"/>
      <c r="DH725" s="31"/>
      <c r="DI725" s="31"/>
      <c r="DJ725" s="31"/>
      <c r="DK725" s="31"/>
      <c r="DL725" s="31"/>
      <c r="DM725" s="38" t="s">
        <v>8940</v>
      </c>
      <c r="DN725" s="38"/>
      <c r="DO725" s="35" t="s">
        <v>10625</v>
      </c>
      <c r="DP725" s="31" t="s">
        <v>10824</v>
      </c>
      <c r="DQ725" s="31" t="s">
        <v>11008</v>
      </c>
      <c r="DR725" s="31" t="s">
        <v>12827</v>
      </c>
      <c r="DS725" s="31" t="s">
        <v>26638</v>
      </c>
      <c r="DT725" s="31" t="s">
        <v>37617</v>
      </c>
      <c r="DU725" s="31">
        <v>3</v>
      </c>
      <c r="DV725" s="31" t="s">
        <v>32167</v>
      </c>
      <c r="DW725" s="31"/>
      <c r="DX725" s="31"/>
      <c r="DY725" s="31"/>
      <c r="DZ725" s="31"/>
      <c r="EA725" s="31"/>
      <c r="EB725" s="31">
        <v>0</v>
      </c>
      <c r="EC725" s="31" t="s">
        <v>39747</v>
      </c>
      <c r="ED725" s="31" t="s">
        <v>41101</v>
      </c>
      <c r="EE725" s="31"/>
      <c r="EF725" s="31"/>
      <c r="EG725" s="31"/>
      <c r="EH725" s="31"/>
      <c r="EI725" s="31"/>
      <c r="EJ725" s="31"/>
    </row>
    <row r="726" spans="1:140" ht="23.25" customHeight="1">
      <c r="A726" s="25">
        <v>724</v>
      </c>
      <c r="B726" s="30" t="s">
        <v>8232</v>
      </c>
      <c r="C726" s="31" t="s">
        <v>4547</v>
      </c>
      <c r="D726" s="30" t="s">
        <v>2944</v>
      </c>
      <c r="E726" s="30"/>
      <c r="F726" s="30" t="s">
        <v>36255</v>
      </c>
      <c r="G726" s="31">
        <f t="shared" si="106"/>
        <v>58</v>
      </c>
      <c r="H726" s="72">
        <f t="shared" si="107"/>
        <v>53783</v>
      </c>
      <c r="I726" s="30"/>
      <c r="J726" s="30" t="s">
        <v>34084</v>
      </c>
      <c r="K726" s="30" t="s">
        <v>4318</v>
      </c>
      <c r="L726" s="31" t="s">
        <v>4318</v>
      </c>
      <c r="M726" s="31" t="s">
        <v>3186</v>
      </c>
      <c r="N726" s="31" t="s">
        <v>3311</v>
      </c>
      <c r="O726" s="31" t="s">
        <v>2534</v>
      </c>
      <c r="P726" s="31" t="s">
        <v>30542</v>
      </c>
      <c r="Q726" s="31"/>
      <c r="R726" s="31">
        <v>8</v>
      </c>
      <c r="S726" s="31">
        <v>4</v>
      </c>
      <c r="T726" s="31"/>
      <c r="U726" s="31">
        <v>1774</v>
      </c>
      <c r="V726" s="31" t="s">
        <v>1470</v>
      </c>
      <c r="W726" s="31" t="s">
        <v>6910</v>
      </c>
      <c r="X726" s="31" t="s">
        <v>4545</v>
      </c>
      <c r="Y726" s="31" t="e">
        <f t="shared" ca="1" si="108"/>
        <v>#VALUE!</v>
      </c>
      <c r="Z726" s="31" t="e">
        <f t="shared" ca="1" si="109"/>
        <v>#VALUE!</v>
      </c>
      <c r="AA726" s="31"/>
      <c r="AB726" s="31" t="s">
        <v>11160</v>
      </c>
      <c r="AC726" s="31" t="s">
        <v>34147</v>
      </c>
      <c r="AD726" s="31" t="s">
        <v>34147</v>
      </c>
      <c r="AE726" s="31"/>
      <c r="AF726" s="31" t="s">
        <v>24699</v>
      </c>
      <c r="AG726" s="31" t="s">
        <v>5852</v>
      </c>
      <c r="AH726" s="31" t="s">
        <v>5852</v>
      </c>
      <c r="AI726" s="31" t="s">
        <v>908</v>
      </c>
      <c r="AJ726" s="31"/>
      <c r="AK726" s="31"/>
      <c r="AL726" s="31">
        <v>2010</v>
      </c>
      <c r="AM726" s="31"/>
      <c r="AN726" s="31"/>
      <c r="AO726" s="31"/>
      <c r="AP726" s="31" t="s">
        <v>33022</v>
      </c>
      <c r="AQ726" s="31"/>
      <c r="AR726" s="31" t="s">
        <v>34147</v>
      </c>
      <c r="AS726" s="31" t="s">
        <v>34147</v>
      </c>
      <c r="AT726" s="31" t="str">
        <f>_xlfn.IFNA(VLOOKUP(D726,'[1]5. 1 Mei 2022'!$C$7:$F$60,4,FALSE),"")</f>
        <v/>
      </c>
      <c r="AU726" s="31"/>
      <c r="AV726" s="31" t="s">
        <v>8001</v>
      </c>
      <c r="AW726" s="31"/>
      <c r="AX726" s="29">
        <f t="shared" si="105"/>
        <v>1903</v>
      </c>
      <c r="AY726" s="31" t="s">
        <v>26346</v>
      </c>
      <c r="AZ726" s="31" t="s">
        <v>33023</v>
      </c>
      <c r="BA726" s="30" t="s">
        <v>33022</v>
      </c>
      <c r="BB726" s="31"/>
      <c r="BC726" s="31"/>
      <c r="BD726" s="31" t="s">
        <v>8125</v>
      </c>
      <c r="BE726" s="31" t="s">
        <v>7973</v>
      </c>
      <c r="BF726" s="31" t="s">
        <v>8001</v>
      </c>
      <c r="BG726" s="31"/>
      <c r="BH726" s="31"/>
      <c r="BI726" s="31" t="s">
        <v>8125</v>
      </c>
      <c r="BJ726" s="31" t="s">
        <v>20299</v>
      </c>
      <c r="BK726" s="31" t="str">
        <f t="shared" si="104"/>
        <v>III/b</v>
      </c>
      <c r="BL726" s="31" t="s">
        <v>8077</v>
      </c>
      <c r="BM726" s="31"/>
      <c r="BN726" s="31"/>
      <c r="BO726" s="31"/>
      <c r="BP726" s="31"/>
      <c r="BQ726" s="31" t="s">
        <v>20299</v>
      </c>
      <c r="BR726" s="31" t="s">
        <v>26137</v>
      </c>
      <c r="BS726" s="31" t="s">
        <v>30457</v>
      </c>
      <c r="BT726" s="31" t="s">
        <v>3296</v>
      </c>
      <c r="BU726" s="31" t="s">
        <v>2918</v>
      </c>
      <c r="BV726" s="31" t="s">
        <v>1779</v>
      </c>
      <c r="BW726" s="31">
        <f t="shared" ca="1" si="110"/>
        <v>12</v>
      </c>
      <c r="BX726" s="78">
        <f t="shared" ca="1" si="111"/>
        <v>3</v>
      </c>
      <c r="BY726" s="31"/>
      <c r="BZ726" s="31" t="s">
        <v>15736</v>
      </c>
      <c r="CA726" s="31" t="s">
        <v>2483</v>
      </c>
      <c r="CB726" s="31" t="s">
        <v>2519</v>
      </c>
      <c r="CC726" s="31">
        <v>1</v>
      </c>
      <c r="CD726" s="31">
        <v>1</v>
      </c>
      <c r="CE726" s="31" t="s">
        <v>20085</v>
      </c>
      <c r="CF726" s="31"/>
      <c r="CG726" s="31"/>
      <c r="CH726" s="31"/>
      <c r="CI726" s="31"/>
      <c r="CJ726" s="31"/>
      <c r="CK726" s="31"/>
      <c r="CL726" s="31" t="s">
        <v>36537</v>
      </c>
      <c r="CM726" s="52" t="s">
        <v>32980</v>
      </c>
      <c r="CN726" s="31">
        <v>127</v>
      </c>
      <c r="CO726" s="31" t="s">
        <v>36538</v>
      </c>
      <c r="CP726" s="52" t="s">
        <v>32980</v>
      </c>
      <c r="CQ726" s="31">
        <v>127</v>
      </c>
      <c r="CR726" s="31">
        <v>4485</v>
      </c>
      <c r="CS726" s="31" t="s">
        <v>3197</v>
      </c>
      <c r="CT726" s="31"/>
      <c r="CU726" s="31" t="s">
        <v>3195</v>
      </c>
      <c r="CV726" s="31" t="s">
        <v>8534</v>
      </c>
      <c r="CW726" s="31" t="s">
        <v>11148</v>
      </c>
      <c r="CX726" s="31" t="s">
        <v>6176</v>
      </c>
      <c r="CY726" s="31"/>
      <c r="CZ726" s="31"/>
      <c r="DA726" s="31"/>
      <c r="DB726" s="31" t="s">
        <v>8691</v>
      </c>
      <c r="DC726" s="31"/>
      <c r="DD726" s="31" t="s">
        <v>8692</v>
      </c>
      <c r="DE726" s="31"/>
      <c r="DF726" s="31"/>
      <c r="DG726" s="31"/>
      <c r="DH726" s="31"/>
      <c r="DI726" s="31" t="s">
        <v>15790</v>
      </c>
      <c r="DJ726" s="31" t="s">
        <v>3660</v>
      </c>
      <c r="DK726" s="31"/>
      <c r="DL726" s="31"/>
      <c r="DM726" s="38" t="s">
        <v>9639</v>
      </c>
      <c r="DN726" s="38"/>
      <c r="DO726" s="35">
        <v>0</v>
      </c>
      <c r="DP726" s="31" t="s">
        <v>13543</v>
      </c>
      <c r="DQ726" s="31" t="s">
        <v>4546</v>
      </c>
      <c r="DR726" s="31"/>
      <c r="DS726" s="31" t="s">
        <v>27274</v>
      </c>
      <c r="DT726" s="31" t="s">
        <v>37618</v>
      </c>
      <c r="DU726" s="31">
        <v>3</v>
      </c>
      <c r="DV726" s="31" t="s">
        <v>32167</v>
      </c>
      <c r="DW726" s="31"/>
      <c r="DX726" s="31"/>
      <c r="DY726" s="31" t="s">
        <v>34515</v>
      </c>
      <c r="DZ726" s="29">
        <v>44550</v>
      </c>
      <c r="EA726" s="29">
        <v>45378</v>
      </c>
      <c r="EB726" s="31">
        <v>1069950</v>
      </c>
      <c r="EC726" s="31" t="s">
        <v>8001</v>
      </c>
      <c r="ED726" s="31" t="s">
        <v>41101</v>
      </c>
      <c r="EE726" s="31"/>
      <c r="EF726" s="31"/>
      <c r="EG726" s="31"/>
      <c r="EH726" s="31"/>
      <c r="EI726" s="31"/>
      <c r="EJ726" s="31"/>
    </row>
    <row r="727" spans="1:140" ht="23.25" customHeight="1">
      <c r="A727" s="25">
        <v>725</v>
      </c>
      <c r="B727" s="30" t="s">
        <v>24094</v>
      </c>
      <c r="C727" s="31" t="s">
        <v>11893</v>
      </c>
      <c r="D727" s="30" t="s">
        <v>21122</v>
      </c>
      <c r="E727" s="30"/>
      <c r="F727" s="30" t="s">
        <v>36262</v>
      </c>
      <c r="G727" s="31">
        <f t="shared" si="106"/>
        <v>58</v>
      </c>
      <c r="H727" s="72">
        <f t="shared" si="107"/>
        <v>53874</v>
      </c>
      <c r="I727" s="30" t="s">
        <v>35066</v>
      </c>
      <c r="J727" s="30" t="s">
        <v>34085</v>
      </c>
      <c r="K727" s="30" t="s">
        <v>34083</v>
      </c>
      <c r="L727" s="31" t="s">
        <v>16726</v>
      </c>
      <c r="M727" s="31" t="s">
        <v>3186</v>
      </c>
      <c r="N727" s="31" t="s">
        <v>5865</v>
      </c>
      <c r="O727" s="31" t="s">
        <v>5117</v>
      </c>
      <c r="P727" s="31" t="s">
        <v>19644</v>
      </c>
      <c r="Q727" s="31"/>
      <c r="R727" s="31"/>
      <c r="S727" s="31"/>
      <c r="T727" s="31"/>
      <c r="U727" s="31" t="s">
        <v>12137</v>
      </c>
      <c r="V727" s="31"/>
      <c r="W727" s="31" t="s">
        <v>980</v>
      </c>
      <c r="X727" s="31" t="s">
        <v>7835</v>
      </c>
      <c r="Y727" s="31" t="e">
        <f t="shared" ca="1" si="108"/>
        <v>#VALUE!</v>
      </c>
      <c r="Z727" s="31" t="e">
        <f t="shared" ca="1" si="109"/>
        <v>#VALUE!</v>
      </c>
      <c r="AA727" s="52"/>
      <c r="AB727" s="31" t="s">
        <v>11144</v>
      </c>
      <c r="AC727" s="31" t="s">
        <v>34145</v>
      </c>
      <c r="AD727" s="31" t="s">
        <v>34145</v>
      </c>
      <c r="AE727" s="31"/>
      <c r="AF727" s="31" t="s">
        <v>24701</v>
      </c>
      <c r="AG727" s="31" t="s">
        <v>4322</v>
      </c>
      <c r="AH727" s="31" t="s">
        <v>4322</v>
      </c>
      <c r="AI727" s="31" t="s">
        <v>908</v>
      </c>
      <c r="AJ727" s="31" t="s">
        <v>12045</v>
      </c>
      <c r="AK727" s="31" t="s">
        <v>12046</v>
      </c>
      <c r="AL727" s="31">
        <v>40763</v>
      </c>
      <c r="AM727" s="31" t="s">
        <v>3001</v>
      </c>
      <c r="AN727" s="31"/>
      <c r="AO727" s="31"/>
      <c r="AP727" s="31" t="s">
        <v>33003</v>
      </c>
      <c r="AQ727" s="31" t="s">
        <v>16037</v>
      </c>
      <c r="AR727" s="31" t="s">
        <v>34145</v>
      </c>
      <c r="AS727" s="31" t="s">
        <v>34145</v>
      </c>
      <c r="AT727" s="31" t="str">
        <f>_xlfn.IFNA(VLOOKUP(D727,'[1]5. 1 Mei 2022'!$C$7:$F$60,4,FALSE),"")</f>
        <v/>
      </c>
      <c r="AU727" s="31"/>
      <c r="AV727" s="31" t="s">
        <v>20032</v>
      </c>
      <c r="AW727" s="31" t="s">
        <v>16037</v>
      </c>
      <c r="AX727" s="29">
        <f t="shared" si="105"/>
        <v>45916</v>
      </c>
      <c r="AY727" s="31" t="s">
        <v>26346</v>
      </c>
      <c r="AZ727" s="31" t="s">
        <v>33005</v>
      </c>
      <c r="BA727" s="30" t="s">
        <v>33003</v>
      </c>
      <c r="BB727" s="31" t="s">
        <v>22916</v>
      </c>
      <c r="BC727" s="31"/>
      <c r="BD727" s="31" t="s">
        <v>7980</v>
      </c>
      <c r="BE727" s="31" t="s">
        <v>7969</v>
      </c>
      <c r="BF727" s="31" t="s">
        <v>20032</v>
      </c>
      <c r="BG727" s="31"/>
      <c r="BH727" s="31"/>
      <c r="BI727" s="31"/>
      <c r="BJ727" s="31">
        <v>0</v>
      </c>
      <c r="BK727" s="31" t="str">
        <f t="shared" si="104"/>
        <v>II/c</v>
      </c>
      <c r="BL727" s="31"/>
      <c r="BM727" s="31"/>
      <c r="BN727" s="31"/>
      <c r="BO727" s="31"/>
      <c r="BP727" s="31"/>
      <c r="BQ727" s="31"/>
      <c r="BR727" s="31"/>
      <c r="BS727" s="31"/>
      <c r="BT727" s="31"/>
      <c r="BU727" s="31"/>
      <c r="BV727" s="31" t="s">
        <v>8453</v>
      </c>
      <c r="BW727" s="31">
        <f t="shared" ca="1" si="110"/>
        <v>9</v>
      </c>
      <c r="BX727" s="78">
        <f t="shared" ca="1" si="111"/>
        <v>3</v>
      </c>
      <c r="BY727" s="31" t="s">
        <v>19644</v>
      </c>
      <c r="BZ727" s="31"/>
      <c r="CA727" s="31" t="s">
        <v>2483</v>
      </c>
      <c r="CB727" s="31" t="s">
        <v>2406</v>
      </c>
      <c r="CC727" s="31"/>
      <c r="CD727" s="31"/>
      <c r="CE727" s="31" t="s">
        <v>20085</v>
      </c>
      <c r="CF727" s="31"/>
      <c r="CG727" s="31"/>
      <c r="CH727" s="31"/>
      <c r="CI727" s="31"/>
      <c r="CJ727" s="31"/>
      <c r="CK727" s="31"/>
      <c r="CL727" s="31" t="s">
        <v>36558</v>
      </c>
      <c r="CM727" s="31" t="s">
        <v>36627</v>
      </c>
      <c r="CN727" s="31">
        <v>120</v>
      </c>
      <c r="CO727" s="31"/>
      <c r="CP727" s="31"/>
      <c r="CQ727" s="31"/>
      <c r="CR727" s="31">
        <v>4777</v>
      </c>
      <c r="CS727" s="31" t="s">
        <v>18417</v>
      </c>
      <c r="CT727" s="31" t="s">
        <v>18418</v>
      </c>
      <c r="CU727" s="31" t="s">
        <v>4327</v>
      </c>
      <c r="CV727" s="31" t="s">
        <v>17433</v>
      </c>
      <c r="CW727" s="31" t="s">
        <v>17426</v>
      </c>
      <c r="CX727" s="31" t="s">
        <v>17434</v>
      </c>
      <c r="CY727" s="31"/>
      <c r="CZ727" s="31"/>
      <c r="DA727" s="31"/>
      <c r="DB727" s="31"/>
      <c r="DC727" s="31"/>
      <c r="DD727" s="31"/>
      <c r="DE727" s="31"/>
      <c r="DF727" s="31"/>
      <c r="DG727" s="31"/>
      <c r="DH727" s="31"/>
      <c r="DI727" s="31" t="s">
        <v>25077</v>
      </c>
      <c r="DJ727" s="31" t="s">
        <v>25042</v>
      </c>
      <c r="DK727" s="31"/>
      <c r="DL727" s="31"/>
      <c r="DM727" s="38" t="s">
        <v>12047</v>
      </c>
      <c r="DN727" s="38"/>
      <c r="DO727" s="35"/>
      <c r="DP727" s="31" t="s">
        <v>32360</v>
      </c>
      <c r="DQ727" s="31" t="s">
        <v>12044</v>
      </c>
      <c r="DR727" s="31"/>
      <c r="DS727" s="31"/>
      <c r="DT727" s="31"/>
      <c r="DU727" s="31">
        <v>1</v>
      </c>
      <c r="DV727" s="31" t="s">
        <v>32165</v>
      </c>
      <c r="DW727" s="31" t="s">
        <v>7980</v>
      </c>
      <c r="DX727" s="31" t="s">
        <v>7980</v>
      </c>
      <c r="DY727" s="31" t="s">
        <v>22652</v>
      </c>
      <c r="DZ727" s="31" t="s">
        <v>21855</v>
      </c>
      <c r="EA727" s="31"/>
      <c r="EB727" s="31">
        <v>1297751</v>
      </c>
      <c r="EC727" s="31" t="s">
        <v>40168</v>
      </c>
      <c r="ED727" s="31" t="s">
        <v>41101</v>
      </c>
      <c r="EE727" s="31"/>
      <c r="EF727" s="31"/>
      <c r="EG727" s="31"/>
      <c r="EH727" s="31"/>
      <c r="EI727" s="31"/>
      <c r="EJ727" s="31"/>
    </row>
    <row r="728" spans="1:140" ht="23.25" customHeight="1">
      <c r="A728" s="25">
        <v>726</v>
      </c>
      <c r="B728" s="30" t="s">
        <v>24094</v>
      </c>
      <c r="C728" s="31">
        <v>140224288</v>
      </c>
      <c r="D728" s="30" t="s">
        <v>196</v>
      </c>
      <c r="E728" s="30"/>
      <c r="F728" s="30" t="s">
        <v>36254</v>
      </c>
      <c r="G728" s="31">
        <f t="shared" si="106"/>
        <v>58</v>
      </c>
      <c r="H728" s="72">
        <f t="shared" si="107"/>
        <v>45170</v>
      </c>
      <c r="I728" s="30"/>
      <c r="J728" s="30" t="s">
        <v>34084</v>
      </c>
      <c r="K728" s="30" t="s">
        <v>4318</v>
      </c>
      <c r="L728" s="31" t="s">
        <v>4318</v>
      </c>
      <c r="M728" s="31" t="s">
        <v>3186</v>
      </c>
      <c r="N728" s="31" t="s">
        <v>5797</v>
      </c>
      <c r="O728" s="31" t="s">
        <v>5271</v>
      </c>
      <c r="P728" s="31" t="s">
        <v>12285</v>
      </c>
      <c r="Q728" s="31"/>
      <c r="R728" s="31">
        <v>28</v>
      </c>
      <c r="S728" s="31">
        <v>0</v>
      </c>
      <c r="T728" s="31"/>
      <c r="U728" s="31">
        <v>997</v>
      </c>
      <c r="V728" s="31"/>
      <c r="W728" s="31" t="s">
        <v>20342</v>
      </c>
      <c r="X728" s="31" t="s">
        <v>2121</v>
      </c>
      <c r="Y728" s="31">
        <f t="shared" ca="1" si="108"/>
        <v>58</v>
      </c>
      <c r="Z728" s="31" t="str">
        <f t="shared" ca="1" si="109"/>
        <v>46-58</v>
      </c>
      <c r="AA728" s="52" t="s">
        <v>22431</v>
      </c>
      <c r="AB728" s="31" t="s">
        <v>11144</v>
      </c>
      <c r="AC728" s="31" t="s">
        <v>34145</v>
      </c>
      <c r="AD728" s="31" t="s">
        <v>34145</v>
      </c>
      <c r="AE728" s="31"/>
      <c r="AF728" s="31" t="s">
        <v>24701</v>
      </c>
      <c r="AG728" s="31" t="s">
        <v>4322</v>
      </c>
      <c r="AH728" s="31" t="s">
        <v>4322</v>
      </c>
      <c r="AI728" s="31" t="s">
        <v>908</v>
      </c>
      <c r="AJ728" s="31" t="s">
        <v>17048</v>
      </c>
      <c r="AK728" s="31">
        <v>288081</v>
      </c>
      <c r="AL728" s="31" t="s">
        <v>2462</v>
      </c>
      <c r="AM728" s="31" t="s">
        <v>2772</v>
      </c>
      <c r="AN728" s="31"/>
      <c r="AO728" s="31"/>
      <c r="AP728" s="31" t="s">
        <v>3619</v>
      </c>
      <c r="AQ728" s="31" t="s">
        <v>7696</v>
      </c>
      <c r="AR728" s="31" t="s">
        <v>34145</v>
      </c>
      <c r="AS728" s="31" t="s">
        <v>34145</v>
      </c>
      <c r="AT728" s="31" t="str">
        <f>_xlfn.IFNA(VLOOKUP(D728,'[1]5. 1 Mei 2022'!$C$7:$F$60,4,FALSE),"")</f>
        <v/>
      </c>
      <c r="AU728" s="31"/>
      <c r="AV728" s="31" t="s">
        <v>20033</v>
      </c>
      <c r="AW728" s="31" t="s">
        <v>7696</v>
      </c>
      <c r="AX728" s="29">
        <f t="shared" si="105"/>
        <v>44371</v>
      </c>
      <c r="AY728" s="31" t="s">
        <v>26346</v>
      </c>
      <c r="AZ728" s="31" t="s">
        <v>225</v>
      </c>
      <c r="BA728" s="30" t="s">
        <v>3619</v>
      </c>
      <c r="BB728" s="31" t="s">
        <v>17504</v>
      </c>
      <c r="BC728" s="31"/>
      <c r="BD728" s="31" t="s">
        <v>1759</v>
      </c>
      <c r="BE728" s="31" t="s">
        <v>7969</v>
      </c>
      <c r="BF728" s="31" t="s">
        <v>20033</v>
      </c>
      <c r="BG728" s="31"/>
      <c r="BH728" s="31"/>
      <c r="BI728" s="31" t="s">
        <v>8136</v>
      </c>
      <c r="BJ728" s="31" t="s">
        <v>3185</v>
      </c>
      <c r="BK728" s="31" t="str">
        <f t="shared" si="104"/>
        <v>III/d</v>
      </c>
      <c r="BL728" s="31" t="s">
        <v>8077</v>
      </c>
      <c r="BM728" s="31"/>
      <c r="BN728" s="31"/>
      <c r="BO728" s="31"/>
      <c r="BP728" s="31" t="s">
        <v>1498</v>
      </c>
      <c r="BQ728" s="31" t="s">
        <v>3185</v>
      </c>
      <c r="BR728" s="31" t="s">
        <v>8283</v>
      </c>
      <c r="BS728" s="31" t="s">
        <v>15152</v>
      </c>
      <c r="BT728" s="31" t="s">
        <v>4192</v>
      </c>
      <c r="BU728" s="31"/>
      <c r="BV728" s="31" t="s">
        <v>2122</v>
      </c>
      <c r="BW728" s="31" t="e">
        <f t="shared" ca="1" si="110"/>
        <v>#VALUE!</v>
      </c>
      <c r="BX728" s="78" t="e">
        <f t="shared" ca="1" si="111"/>
        <v>#VALUE!</v>
      </c>
      <c r="BY728" s="31"/>
      <c r="BZ728" s="31"/>
      <c r="CA728" s="31" t="s">
        <v>2483</v>
      </c>
      <c r="CB728" s="31" t="s">
        <v>2519</v>
      </c>
      <c r="CC728" s="31">
        <v>1</v>
      </c>
      <c r="CD728" s="31">
        <v>1</v>
      </c>
      <c r="CE728" s="31" t="s">
        <v>20085</v>
      </c>
      <c r="CF728" s="31"/>
      <c r="CG728" s="31"/>
      <c r="CH728" s="31"/>
      <c r="CI728" s="31">
        <v>2009</v>
      </c>
      <c r="CJ728" s="31"/>
      <c r="CK728" s="31"/>
      <c r="CL728" s="31" t="s">
        <v>22331</v>
      </c>
      <c r="CM728" s="31" t="s">
        <v>22332</v>
      </c>
      <c r="CN728" s="31">
        <v>123</v>
      </c>
      <c r="CO728" s="31" t="s">
        <v>28572</v>
      </c>
      <c r="CP728" s="31" t="s">
        <v>22332</v>
      </c>
      <c r="CQ728" s="31">
        <v>123</v>
      </c>
      <c r="CR728" s="31">
        <v>3652</v>
      </c>
      <c r="CS728" s="31" t="s">
        <v>17441</v>
      </c>
      <c r="CT728" s="31" t="s">
        <v>18559</v>
      </c>
      <c r="CU728" s="31" t="s">
        <v>3743</v>
      </c>
      <c r="CV728" s="31" t="s">
        <v>18511</v>
      </c>
      <c r="CW728" s="31" t="s">
        <v>10314</v>
      </c>
      <c r="CX728" s="31" t="s">
        <v>18512</v>
      </c>
      <c r="CY728" s="31"/>
      <c r="CZ728" s="31"/>
      <c r="DA728" s="31"/>
      <c r="DB728" s="31" t="s">
        <v>15747</v>
      </c>
      <c r="DC728" s="31" t="s">
        <v>15751</v>
      </c>
      <c r="DD728" s="31" t="s">
        <v>15746</v>
      </c>
      <c r="DE728" s="31"/>
      <c r="DF728" s="31"/>
      <c r="DG728" s="31"/>
      <c r="DH728" s="31"/>
      <c r="DI728" s="31" t="s">
        <v>25077</v>
      </c>
      <c r="DJ728" s="31" t="s">
        <v>25042</v>
      </c>
      <c r="DK728" s="31"/>
      <c r="DL728" s="31"/>
      <c r="DM728" s="38" t="s">
        <v>8972</v>
      </c>
      <c r="DN728" s="38"/>
      <c r="DO728" s="35" t="s">
        <v>20520</v>
      </c>
      <c r="DP728" s="31" t="s">
        <v>15091</v>
      </c>
      <c r="DQ728" s="31" t="s">
        <v>15092</v>
      </c>
      <c r="DR728" s="31"/>
      <c r="DS728" s="52" t="s">
        <v>26667</v>
      </c>
      <c r="DT728" s="31" t="s">
        <v>27980</v>
      </c>
      <c r="DU728" s="31">
        <v>3</v>
      </c>
      <c r="DV728" s="31" t="s">
        <v>32167</v>
      </c>
      <c r="DW728" s="31" t="s">
        <v>34462</v>
      </c>
      <c r="DX728" s="31" t="s">
        <v>34462</v>
      </c>
      <c r="DY728" s="31" t="s">
        <v>37020</v>
      </c>
      <c r="DZ728" s="66" t="s">
        <v>22014</v>
      </c>
      <c r="EA728" s="52" t="s">
        <v>29425</v>
      </c>
      <c r="EB728" s="31">
        <v>0</v>
      </c>
      <c r="EC728" s="31" t="s">
        <v>40168</v>
      </c>
      <c r="ED728" s="31" t="s">
        <v>41101</v>
      </c>
      <c r="EE728" s="31"/>
      <c r="EF728" s="31"/>
      <c r="EG728" s="31"/>
      <c r="EH728" s="31"/>
      <c r="EI728" s="31"/>
      <c r="EJ728" s="31"/>
    </row>
    <row r="729" spans="1:140" ht="23.25" customHeight="1">
      <c r="A729" s="25">
        <v>727</v>
      </c>
      <c r="B729" s="30" t="s">
        <v>30128</v>
      </c>
      <c r="C729" s="31">
        <v>140271602</v>
      </c>
      <c r="D729" s="30" t="s">
        <v>1338</v>
      </c>
      <c r="E729" s="30"/>
      <c r="F729" s="30" t="s">
        <v>36253</v>
      </c>
      <c r="G729" s="31">
        <f t="shared" si="106"/>
        <v>60</v>
      </c>
      <c r="H729" s="72">
        <f t="shared" si="107"/>
        <v>47239</v>
      </c>
      <c r="I729" s="30"/>
      <c r="J729" s="30" t="s">
        <v>34084</v>
      </c>
      <c r="K729" s="30" t="s">
        <v>4318</v>
      </c>
      <c r="L729" s="31" t="s">
        <v>4318</v>
      </c>
      <c r="M729" s="31" t="s">
        <v>3186</v>
      </c>
      <c r="N729" s="31" t="s">
        <v>7121</v>
      </c>
      <c r="O729" s="31" t="s">
        <v>3948</v>
      </c>
      <c r="P729" s="31" t="s">
        <v>30542</v>
      </c>
      <c r="Q729" s="31"/>
      <c r="R729" s="31">
        <v>26</v>
      </c>
      <c r="S729" s="31">
        <v>0</v>
      </c>
      <c r="T729" s="31"/>
      <c r="U729" s="31">
        <v>1115</v>
      </c>
      <c r="V729" s="31"/>
      <c r="W729" s="31" t="s">
        <v>7156</v>
      </c>
      <c r="X729" s="31" t="s">
        <v>2123</v>
      </c>
      <c r="Y729" s="31" t="e">
        <f t="shared" ca="1" si="108"/>
        <v>#VALUE!</v>
      </c>
      <c r="Z729" s="31" t="e">
        <f t="shared" ca="1" si="109"/>
        <v>#VALUE!</v>
      </c>
      <c r="AA729" s="31"/>
      <c r="AB729" s="31" t="s">
        <v>10501</v>
      </c>
      <c r="AC729" s="31" t="s">
        <v>34146</v>
      </c>
      <c r="AD729" s="31" t="s">
        <v>34146</v>
      </c>
      <c r="AE729" s="31"/>
      <c r="AF729" s="31" t="s">
        <v>14478</v>
      </c>
      <c r="AG729" s="31" t="s">
        <v>5851</v>
      </c>
      <c r="AH729" s="31" t="s">
        <v>4322</v>
      </c>
      <c r="AI729" s="31" t="s">
        <v>728</v>
      </c>
      <c r="AJ729" s="31" t="s">
        <v>23870</v>
      </c>
      <c r="AK729" s="31" t="s">
        <v>23871</v>
      </c>
      <c r="AL729" s="31" t="s">
        <v>10098</v>
      </c>
      <c r="AM729" s="31" t="s">
        <v>1201</v>
      </c>
      <c r="AN729" s="31"/>
      <c r="AO729" s="31"/>
      <c r="AP729" s="31" t="s">
        <v>2307</v>
      </c>
      <c r="AQ729" s="31" t="s">
        <v>18565</v>
      </c>
      <c r="AR729" s="31" t="s">
        <v>34146</v>
      </c>
      <c r="AS729" s="31" t="s">
        <v>34146</v>
      </c>
      <c r="AT729" s="31" t="str">
        <f>_xlfn.IFNA(VLOOKUP(D729,'[1]5. 1 Mei 2022'!$C$7:$F$60,4,FALSE),"")</f>
        <v/>
      </c>
      <c r="AU729" s="31"/>
      <c r="AV729" s="31" t="s">
        <v>21600</v>
      </c>
      <c r="AW729" s="31" t="s">
        <v>31203</v>
      </c>
      <c r="AX729" s="29" t="e">
        <f t="shared" si="105"/>
        <v>#VALUE!</v>
      </c>
      <c r="AY729" s="31" t="s">
        <v>26346</v>
      </c>
      <c r="AZ729" s="31" t="s">
        <v>6924</v>
      </c>
      <c r="BA729" s="30" t="s">
        <v>2307</v>
      </c>
      <c r="BB729" s="31" t="s">
        <v>24735</v>
      </c>
      <c r="BC729" s="31"/>
      <c r="BD729" s="31" t="s">
        <v>7997</v>
      </c>
      <c r="BE729" s="31" t="s">
        <v>7969</v>
      </c>
      <c r="BF729" s="31" t="s">
        <v>21600</v>
      </c>
      <c r="BG729" s="31"/>
      <c r="BH729" s="31"/>
      <c r="BI729" s="31" t="s">
        <v>14478</v>
      </c>
      <c r="BJ729" s="31" t="s">
        <v>20309</v>
      </c>
      <c r="BK729" s="31" t="str">
        <f t="shared" si="104"/>
        <v>IV/b</v>
      </c>
      <c r="BL729" s="31" t="s">
        <v>8077</v>
      </c>
      <c r="BM729" s="31"/>
      <c r="BN729" s="31"/>
      <c r="BO729" s="31"/>
      <c r="BP729" s="31" t="s">
        <v>1498</v>
      </c>
      <c r="BQ729" s="31" t="s">
        <v>20309</v>
      </c>
      <c r="BR729" s="31" t="s">
        <v>18580</v>
      </c>
      <c r="BS729" s="31" t="s">
        <v>30458</v>
      </c>
      <c r="BT729" s="31" t="s">
        <v>5638</v>
      </c>
      <c r="BU729" s="31"/>
      <c r="BV729" s="31" t="s">
        <v>1942</v>
      </c>
      <c r="BW729" s="31">
        <f t="shared" ca="1" si="110"/>
        <v>33</v>
      </c>
      <c r="BX729" s="78">
        <f t="shared" ca="1" si="111"/>
        <v>2</v>
      </c>
      <c r="BY729" s="31"/>
      <c r="BZ729" s="31"/>
      <c r="CA729" s="31" t="s">
        <v>2483</v>
      </c>
      <c r="CB729" s="31" t="s">
        <v>2519</v>
      </c>
      <c r="CC729" s="31">
        <v>2</v>
      </c>
      <c r="CD729" s="31">
        <v>1</v>
      </c>
      <c r="CE729" s="31" t="s">
        <v>20085</v>
      </c>
      <c r="CF729" s="31"/>
      <c r="CG729" s="31"/>
      <c r="CH729" s="31">
        <v>2007</v>
      </c>
      <c r="CI729" s="31">
        <v>2012</v>
      </c>
      <c r="CJ729" s="31"/>
      <c r="CK729" s="31"/>
      <c r="CL729" s="31" t="s">
        <v>36598</v>
      </c>
      <c r="CM729" s="31" t="s">
        <v>33378</v>
      </c>
      <c r="CN729" s="31">
        <v>127</v>
      </c>
      <c r="CO729" s="31" t="s">
        <v>36708</v>
      </c>
      <c r="CP729" s="31" t="s">
        <v>33378</v>
      </c>
      <c r="CQ729" s="31">
        <v>127</v>
      </c>
      <c r="CR729" s="31">
        <v>3197</v>
      </c>
      <c r="CS729" s="31" t="s">
        <v>16079</v>
      </c>
      <c r="CT729" s="31"/>
      <c r="CU729" s="31"/>
      <c r="CV729" s="31" t="s">
        <v>10293</v>
      </c>
      <c r="CW729" s="31" t="s">
        <v>10294</v>
      </c>
      <c r="CX729" s="31" t="s">
        <v>10240</v>
      </c>
      <c r="CY729" s="31"/>
      <c r="CZ729" s="31"/>
      <c r="DA729" s="31"/>
      <c r="DB729" s="31" t="s">
        <v>11355</v>
      </c>
      <c r="DC729" s="31" t="s">
        <v>16323</v>
      </c>
      <c r="DD729" s="31" t="s">
        <v>16324</v>
      </c>
      <c r="DE729" s="31"/>
      <c r="DF729" s="31"/>
      <c r="DG729" s="31"/>
      <c r="DH729" s="31"/>
      <c r="DI729" s="31" t="s">
        <v>24821</v>
      </c>
      <c r="DJ729" s="31" t="s">
        <v>24811</v>
      </c>
      <c r="DK729" s="31"/>
      <c r="DL729" s="31"/>
      <c r="DM729" s="38" t="s">
        <v>9539</v>
      </c>
      <c r="DN729" s="38"/>
      <c r="DO729" s="35">
        <v>0</v>
      </c>
      <c r="DP729" s="31" t="s">
        <v>14869</v>
      </c>
      <c r="DQ729" s="31" t="s">
        <v>14870</v>
      </c>
      <c r="DR729" s="31" t="s">
        <v>20737</v>
      </c>
      <c r="DS729" s="31" t="s">
        <v>27168</v>
      </c>
      <c r="DT729" s="31" t="s">
        <v>37619</v>
      </c>
      <c r="DU729" s="31">
        <v>3</v>
      </c>
      <c r="DV729" s="31" t="s">
        <v>32167</v>
      </c>
      <c r="DW729" s="31" t="s">
        <v>7997</v>
      </c>
      <c r="DX729" s="31" t="s">
        <v>7997</v>
      </c>
      <c r="DY729" s="31" t="s">
        <v>34206</v>
      </c>
      <c r="DZ729" s="29">
        <v>44575</v>
      </c>
      <c r="EA729" s="29">
        <v>45407</v>
      </c>
      <c r="EB729" s="31">
        <v>0</v>
      </c>
      <c r="EC729" s="31" t="s">
        <v>40169</v>
      </c>
      <c r="ED729" s="31" t="s">
        <v>41101</v>
      </c>
      <c r="EE729" s="31"/>
      <c r="EF729" s="31"/>
      <c r="EG729" s="31"/>
      <c r="EH729" s="31"/>
      <c r="EI729" s="31"/>
      <c r="EJ729" s="31"/>
    </row>
    <row r="730" spans="1:140" ht="23.25" customHeight="1">
      <c r="A730" s="25">
        <v>728</v>
      </c>
      <c r="B730" s="30" t="s">
        <v>24184</v>
      </c>
      <c r="C730" s="31" t="s">
        <v>5065</v>
      </c>
      <c r="D730" s="30" t="s">
        <v>16632</v>
      </c>
      <c r="E730" s="30"/>
      <c r="F730" s="30" t="s">
        <v>36262</v>
      </c>
      <c r="G730" s="31">
        <f t="shared" si="106"/>
        <v>58</v>
      </c>
      <c r="H730" s="72">
        <f t="shared" si="107"/>
        <v>51926</v>
      </c>
      <c r="I730" s="30" t="s">
        <v>35067</v>
      </c>
      <c r="J730" s="30" t="s">
        <v>34085</v>
      </c>
      <c r="K730" s="30" t="s">
        <v>34083</v>
      </c>
      <c r="L730" s="31" t="s">
        <v>16726</v>
      </c>
      <c r="M730" s="31" t="s">
        <v>3186</v>
      </c>
      <c r="N730" s="31" t="s">
        <v>5865</v>
      </c>
      <c r="O730" s="31" t="s">
        <v>5621</v>
      </c>
      <c r="P730" s="31" t="s">
        <v>3738</v>
      </c>
      <c r="Q730" s="31"/>
      <c r="R730" s="31"/>
      <c r="S730" s="31"/>
      <c r="T730" s="31"/>
      <c r="U730" s="31" t="s">
        <v>6838</v>
      </c>
      <c r="V730" s="31"/>
      <c r="W730" s="31" t="s">
        <v>6910</v>
      </c>
      <c r="X730" s="31" t="s">
        <v>224</v>
      </c>
      <c r="Y730" s="31" t="e">
        <f t="shared" ca="1" si="108"/>
        <v>#VALUE!</v>
      </c>
      <c r="Z730" s="31" t="e">
        <f t="shared" ca="1" si="109"/>
        <v>#VALUE!</v>
      </c>
      <c r="AA730" s="31"/>
      <c r="AB730" s="31" t="s">
        <v>11144</v>
      </c>
      <c r="AC730" s="31" t="s">
        <v>34145</v>
      </c>
      <c r="AD730" s="31" t="s">
        <v>34145</v>
      </c>
      <c r="AE730" s="31"/>
      <c r="AF730" s="31" t="s">
        <v>24701</v>
      </c>
      <c r="AG730" s="31" t="s">
        <v>4322</v>
      </c>
      <c r="AH730" s="31" t="s">
        <v>4322</v>
      </c>
      <c r="AI730" s="31" t="s">
        <v>908</v>
      </c>
      <c r="AJ730" s="31" t="s">
        <v>1498</v>
      </c>
      <c r="AK730" s="31">
        <v>130262</v>
      </c>
      <c r="AL730" s="31" t="s">
        <v>4461</v>
      </c>
      <c r="AM730" s="31" t="s">
        <v>796</v>
      </c>
      <c r="AN730" s="31"/>
      <c r="AO730" s="31"/>
      <c r="AP730" s="31" t="s">
        <v>33003</v>
      </c>
      <c r="AQ730" s="31" t="s">
        <v>31427</v>
      </c>
      <c r="AR730" s="31" t="s">
        <v>34145</v>
      </c>
      <c r="AS730" s="31" t="s">
        <v>34145</v>
      </c>
      <c r="AT730" s="31" t="str">
        <f>_xlfn.IFNA(VLOOKUP(D730,'[1]5. 1 Mei 2022'!$C$7:$F$60,4,FALSE),"")</f>
        <v/>
      </c>
      <c r="AU730" s="31"/>
      <c r="AV730" s="31" t="s">
        <v>20032</v>
      </c>
      <c r="AW730" s="31" t="s">
        <v>31427</v>
      </c>
      <c r="AX730" s="29">
        <f t="shared" ref="AX730:AX738" si="112">AW730+1903</f>
        <v>46355</v>
      </c>
      <c r="AY730" s="31" t="s">
        <v>26346</v>
      </c>
      <c r="AZ730" s="31" t="s">
        <v>33005</v>
      </c>
      <c r="BA730" s="30" t="s">
        <v>33003</v>
      </c>
      <c r="BB730" s="31" t="s">
        <v>11647</v>
      </c>
      <c r="BC730" s="31"/>
      <c r="BD730" s="31" t="s">
        <v>7980</v>
      </c>
      <c r="BE730" s="31" t="s">
        <v>7969</v>
      </c>
      <c r="BF730" s="31" t="s">
        <v>20032</v>
      </c>
      <c r="BG730" s="31"/>
      <c r="BH730" s="31"/>
      <c r="BI730" s="31"/>
      <c r="BJ730" s="31">
        <v>0</v>
      </c>
      <c r="BK730" s="31" t="str">
        <f t="shared" si="104"/>
        <v>II/c</v>
      </c>
      <c r="BL730" s="31"/>
      <c r="BM730" s="31"/>
      <c r="BN730" s="31"/>
      <c r="BO730" s="31"/>
      <c r="BP730" s="31"/>
      <c r="BQ730" s="31"/>
      <c r="BR730" s="31"/>
      <c r="BS730" s="31"/>
      <c r="BT730" s="31"/>
      <c r="BU730" s="31"/>
      <c r="BV730" s="31" t="s">
        <v>3408</v>
      </c>
      <c r="BW730" s="31">
        <f t="shared" ca="1" si="110"/>
        <v>12</v>
      </c>
      <c r="BX730" s="78">
        <f t="shared" ca="1" si="111"/>
        <v>3</v>
      </c>
      <c r="BY730" s="31" t="s">
        <v>3738</v>
      </c>
      <c r="BZ730" s="31"/>
      <c r="CA730" s="31" t="s">
        <v>4239</v>
      </c>
      <c r="CB730" s="31" t="s">
        <v>2406</v>
      </c>
      <c r="CC730" s="31" t="s">
        <v>1498</v>
      </c>
      <c r="CD730" s="31" t="s">
        <v>1498</v>
      </c>
      <c r="CE730" s="31" t="s">
        <v>20085</v>
      </c>
      <c r="CF730" s="31"/>
      <c r="CG730" s="31"/>
      <c r="CH730" s="31"/>
      <c r="CI730" s="31"/>
      <c r="CJ730" s="31"/>
      <c r="CK730" s="31"/>
      <c r="CL730" s="31" t="s">
        <v>29357</v>
      </c>
      <c r="CM730" s="31" t="s">
        <v>29358</v>
      </c>
      <c r="CN730" s="31">
        <v>125</v>
      </c>
      <c r="CO730" s="31" t="s">
        <v>38458</v>
      </c>
      <c r="CP730" s="52" t="s">
        <v>29358</v>
      </c>
      <c r="CQ730" s="31" t="s">
        <v>39478</v>
      </c>
      <c r="CR730" s="31">
        <v>4612</v>
      </c>
      <c r="CS730" s="31" t="s">
        <v>876</v>
      </c>
      <c r="CT730" s="31"/>
      <c r="CU730" s="31" t="s">
        <v>875</v>
      </c>
      <c r="CV730" s="31" t="s">
        <v>8422</v>
      </c>
      <c r="CW730" s="31" t="s">
        <v>8424</v>
      </c>
      <c r="CX730" s="31" t="s">
        <v>8346</v>
      </c>
      <c r="CY730" s="31"/>
      <c r="CZ730" s="31"/>
      <c r="DA730" s="31"/>
      <c r="DB730" s="31" t="s">
        <v>15747</v>
      </c>
      <c r="DC730" s="31" t="s">
        <v>15749</v>
      </c>
      <c r="DD730" s="31" t="s">
        <v>15746</v>
      </c>
      <c r="DE730" s="31"/>
      <c r="DF730" s="31"/>
      <c r="DG730" s="31"/>
      <c r="DH730" s="31"/>
      <c r="DI730" s="31"/>
      <c r="DJ730" s="31"/>
      <c r="DK730" s="31"/>
      <c r="DL730" s="31"/>
      <c r="DM730" s="38" t="s">
        <v>9286</v>
      </c>
      <c r="DN730" s="38"/>
      <c r="DO730" s="35" t="s">
        <v>10666</v>
      </c>
      <c r="DP730" s="31" t="s">
        <v>10862</v>
      </c>
      <c r="DQ730" s="31" t="s">
        <v>32371</v>
      </c>
      <c r="DR730" s="31"/>
      <c r="DS730" s="31" t="s">
        <v>26923</v>
      </c>
      <c r="DT730" s="31" t="s">
        <v>37620</v>
      </c>
      <c r="DU730" s="31">
        <v>1</v>
      </c>
      <c r="DV730" s="31" t="s">
        <v>32165</v>
      </c>
      <c r="DW730" s="31" t="s">
        <v>7980</v>
      </c>
      <c r="DX730" s="31" t="s">
        <v>7980</v>
      </c>
      <c r="DY730" s="31" t="s">
        <v>22622</v>
      </c>
      <c r="DZ730" s="31" t="s">
        <v>22620</v>
      </c>
      <c r="EA730" s="31"/>
      <c r="EB730" s="31">
        <v>1061429</v>
      </c>
      <c r="EC730" s="31" t="s">
        <v>40168</v>
      </c>
      <c r="ED730" s="31" t="s">
        <v>41101</v>
      </c>
      <c r="EE730" s="31"/>
      <c r="EF730" s="31"/>
      <c r="EG730" s="31"/>
      <c r="EH730" s="31"/>
      <c r="EI730" s="31"/>
      <c r="EJ730" s="31"/>
    </row>
    <row r="731" spans="1:140" ht="23.25" customHeight="1">
      <c r="A731" s="25">
        <v>729</v>
      </c>
      <c r="B731" s="30" t="s">
        <v>24449</v>
      </c>
      <c r="C731" s="31" t="s">
        <v>11894</v>
      </c>
      <c r="D731" s="30" t="s">
        <v>21123</v>
      </c>
      <c r="E731" s="30"/>
      <c r="F731" s="30" t="s">
        <v>36262</v>
      </c>
      <c r="G731" s="31">
        <f t="shared" si="106"/>
        <v>58</v>
      </c>
      <c r="H731" s="72">
        <f t="shared" si="107"/>
        <v>54636</v>
      </c>
      <c r="I731" s="30" t="s">
        <v>35068</v>
      </c>
      <c r="J731" s="30" t="s">
        <v>34085</v>
      </c>
      <c r="K731" s="30" t="s">
        <v>34083</v>
      </c>
      <c r="L731" s="31" t="s">
        <v>16726</v>
      </c>
      <c r="M731" s="31" t="s">
        <v>3186</v>
      </c>
      <c r="N731" s="31" t="s">
        <v>5865</v>
      </c>
      <c r="O731" s="31" t="s">
        <v>5117</v>
      </c>
      <c r="P731" s="31" t="s">
        <v>19644</v>
      </c>
      <c r="Q731" s="31"/>
      <c r="R731" s="31"/>
      <c r="S731" s="31"/>
      <c r="T731" s="31"/>
      <c r="U731" s="31" t="s">
        <v>12138</v>
      </c>
      <c r="V731" s="31"/>
      <c r="W731" s="31" t="s">
        <v>7076</v>
      </c>
      <c r="X731" s="31" t="s">
        <v>12323</v>
      </c>
      <c r="Y731" s="31">
        <f t="shared" ca="1" si="108"/>
        <v>32</v>
      </c>
      <c r="Z731" s="31" t="str">
        <f t="shared" ca="1" si="109"/>
        <v>21-35</v>
      </c>
      <c r="AA731" s="31"/>
      <c r="AB731" s="31" t="s">
        <v>11144</v>
      </c>
      <c r="AC731" s="31" t="s">
        <v>34145</v>
      </c>
      <c r="AD731" s="31" t="s">
        <v>34145</v>
      </c>
      <c r="AE731" s="31"/>
      <c r="AF731" s="31" t="s">
        <v>24701</v>
      </c>
      <c r="AG731" s="31" t="s">
        <v>4322</v>
      </c>
      <c r="AH731" s="31" t="s">
        <v>4322</v>
      </c>
      <c r="AI731" s="31" t="s">
        <v>908</v>
      </c>
      <c r="AJ731" s="31" t="s">
        <v>12029</v>
      </c>
      <c r="AK731" s="31" t="s">
        <v>12030</v>
      </c>
      <c r="AL731" s="31">
        <v>41136</v>
      </c>
      <c r="AM731" s="31" t="s">
        <v>8055</v>
      </c>
      <c r="AN731" s="31"/>
      <c r="AO731" s="31"/>
      <c r="AP731" s="31" t="s">
        <v>33003</v>
      </c>
      <c r="AQ731" s="31" t="s">
        <v>26473</v>
      </c>
      <c r="AR731" s="31" t="s">
        <v>34145</v>
      </c>
      <c r="AS731" s="31" t="s">
        <v>34145</v>
      </c>
      <c r="AT731" s="31" t="str">
        <f>_xlfn.IFNA(VLOOKUP(D731,'[1]5. 1 Mei 2022'!$C$7:$F$60,4,FALSE),"")</f>
        <v/>
      </c>
      <c r="AU731" s="31"/>
      <c r="AV731" s="31" t="s">
        <v>20032</v>
      </c>
      <c r="AW731" s="31" t="s">
        <v>26473</v>
      </c>
      <c r="AX731" s="29">
        <f t="shared" si="112"/>
        <v>46039</v>
      </c>
      <c r="AY731" s="31" t="s">
        <v>26346</v>
      </c>
      <c r="AZ731" s="31" t="s">
        <v>33005</v>
      </c>
      <c r="BA731" s="30" t="s">
        <v>33003</v>
      </c>
      <c r="BB731" s="31" t="s">
        <v>22916</v>
      </c>
      <c r="BC731" s="31"/>
      <c r="BD731" s="31" t="s">
        <v>7980</v>
      </c>
      <c r="BE731" s="31" t="s">
        <v>7969</v>
      </c>
      <c r="BF731" s="31" t="s">
        <v>20032</v>
      </c>
      <c r="BG731" s="31"/>
      <c r="BH731" s="31"/>
      <c r="BI731" s="31"/>
      <c r="BJ731" s="31">
        <v>0</v>
      </c>
      <c r="BK731" s="31" t="str">
        <f t="shared" si="104"/>
        <v>II/c</v>
      </c>
      <c r="BL731" s="31"/>
      <c r="BM731" s="31"/>
      <c r="BN731" s="31"/>
      <c r="BO731" s="31"/>
      <c r="BP731" s="31"/>
      <c r="BQ731" s="31"/>
      <c r="BR731" s="31"/>
      <c r="BS731" s="31"/>
      <c r="BT731" s="31"/>
      <c r="BU731" s="31"/>
      <c r="BV731" s="31" t="s">
        <v>8453</v>
      </c>
      <c r="BW731" s="31">
        <f t="shared" ca="1" si="110"/>
        <v>9</v>
      </c>
      <c r="BX731" s="78">
        <f t="shared" ca="1" si="111"/>
        <v>3</v>
      </c>
      <c r="BY731" s="31" t="s">
        <v>19644</v>
      </c>
      <c r="BZ731" s="31"/>
      <c r="CA731" s="31" t="s">
        <v>2483</v>
      </c>
      <c r="CB731" s="31" t="s">
        <v>2406</v>
      </c>
      <c r="CC731" s="31"/>
      <c r="CD731" s="31"/>
      <c r="CE731" s="31" t="s">
        <v>20085</v>
      </c>
      <c r="CF731" s="31"/>
      <c r="CG731" s="31"/>
      <c r="CH731" s="31"/>
      <c r="CI731" s="31"/>
      <c r="CJ731" s="31"/>
      <c r="CK731" s="31"/>
      <c r="CL731" s="31" t="s">
        <v>23357</v>
      </c>
      <c r="CM731" s="31" t="s">
        <v>21938</v>
      </c>
      <c r="CN731" s="31">
        <v>123</v>
      </c>
      <c r="CO731" s="31" t="s">
        <v>25589</v>
      </c>
      <c r="CP731" s="31" t="s">
        <v>21938</v>
      </c>
      <c r="CQ731" s="31">
        <v>123</v>
      </c>
      <c r="CR731" s="31">
        <v>4778</v>
      </c>
      <c r="CS731" s="31" t="s">
        <v>12146</v>
      </c>
      <c r="CT731" s="31" t="s">
        <v>12147</v>
      </c>
      <c r="CU731" s="31" t="s">
        <v>12148</v>
      </c>
      <c r="CV731" s="31" t="s">
        <v>11926</v>
      </c>
      <c r="CW731" s="31" t="s">
        <v>11643</v>
      </c>
      <c r="CX731" s="31" t="s">
        <v>11817</v>
      </c>
      <c r="CY731" s="31"/>
      <c r="CZ731" s="31"/>
      <c r="DA731" s="31"/>
      <c r="DB731" s="31" t="s">
        <v>11355</v>
      </c>
      <c r="DC731" s="31" t="s">
        <v>16323</v>
      </c>
      <c r="DD731" s="31" t="s">
        <v>16324</v>
      </c>
      <c r="DE731" s="31"/>
      <c r="DF731" s="31"/>
      <c r="DG731" s="31"/>
      <c r="DH731" s="31"/>
      <c r="DI731" s="31" t="s">
        <v>24810</v>
      </c>
      <c r="DJ731" s="31" t="s">
        <v>24811</v>
      </c>
      <c r="DK731" s="31"/>
      <c r="DL731" s="31"/>
      <c r="DM731" s="38" t="s">
        <v>12031</v>
      </c>
      <c r="DN731" s="38"/>
      <c r="DO731" s="35"/>
      <c r="DP731" s="31" t="s">
        <v>12028</v>
      </c>
      <c r="DQ731" s="31" t="s">
        <v>33885</v>
      </c>
      <c r="DR731" s="31"/>
      <c r="DS731" s="31" t="s">
        <v>38560</v>
      </c>
      <c r="DT731" s="31" t="s">
        <v>37621</v>
      </c>
      <c r="DU731" s="31">
        <v>2</v>
      </c>
      <c r="DV731" s="31" t="s">
        <v>32165</v>
      </c>
      <c r="DW731" s="31" t="s">
        <v>7980</v>
      </c>
      <c r="DX731" s="31" t="s">
        <v>7980</v>
      </c>
      <c r="DY731" s="31" t="s">
        <v>31799</v>
      </c>
      <c r="DZ731" s="31" t="s">
        <v>16948</v>
      </c>
      <c r="EA731" s="31"/>
      <c r="EB731" s="31">
        <v>1297763</v>
      </c>
      <c r="EC731" s="31" t="s">
        <v>40168</v>
      </c>
      <c r="ED731" s="31" t="s">
        <v>41101</v>
      </c>
      <c r="EE731" s="31"/>
      <c r="EF731" s="31"/>
      <c r="EG731" s="31"/>
      <c r="EH731" s="31"/>
      <c r="EI731" s="31"/>
      <c r="EJ731" s="31"/>
    </row>
    <row r="732" spans="1:140" ht="23.25" customHeight="1">
      <c r="A732" s="25">
        <v>730</v>
      </c>
      <c r="B732" s="30" t="s">
        <v>24102</v>
      </c>
      <c r="C732" s="31">
        <v>140368761</v>
      </c>
      <c r="D732" s="30" t="s">
        <v>1265</v>
      </c>
      <c r="E732" s="30"/>
      <c r="F732" s="30" t="s">
        <v>36254</v>
      </c>
      <c r="G732" s="31">
        <f t="shared" si="106"/>
        <v>58</v>
      </c>
      <c r="H732" s="72">
        <f t="shared" si="107"/>
        <v>49522</v>
      </c>
      <c r="I732" s="30"/>
      <c r="J732" s="30" t="s">
        <v>34084</v>
      </c>
      <c r="K732" s="30" t="s">
        <v>4318</v>
      </c>
      <c r="L732" s="31" t="s">
        <v>4318</v>
      </c>
      <c r="M732" s="31" t="s">
        <v>3186</v>
      </c>
      <c r="N732" s="31" t="s">
        <v>5797</v>
      </c>
      <c r="O732" s="31" t="s">
        <v>5271</v>
      </c>
      <c r="P732" s="31" t="s">
        <v>18412</v>
      </c>
      <c r="Q732" s="31"/>
      <c r="R732" s="31">
        <v>19</v>
      </c>
      <c r="S732" s="31">
        <v>0</v>
      </c>
      <c r="T732" s="31"/>
      <c r="U732" s="31">
        <v>466</v>
      </c>
      <c r="V732" s="31"/>
      <c r="W732" s="31" t="s">
        <v>6910</v>
      </c>
      <c r="X732" s="31" t="s">
        <v>572</v>
      </c>
      <c r="Y732" s="31" t="e">
        <f t="shared" ca="1" si="108"/>
        <v>#VALUE!</v>
      </c>
      <c r="Z732" s="31" t="e">
        <f t="shared" ca="1" si="109"/>
        <v>#VALUE!</v>
      </c>
      <c r="AA732" s="31"/>
      <c r="AB732" s="31" t="s">
        <v>11144</v>
      </c>
      <c r="AC732" s="31" t="s">
        <v>34145</v>
      </c>
      <c r="AD732" s="31" t="s">
        <v>34145</v>
      </c>
      <c r="AE732" s="31"/>
      <c r="AF732" s="31" t="s">
        <v>24701</v>
      </c>
      <c r="AG732" s="31" t="s">
        <v>4322</v>
      </c>
      <c r="AH732" s="31" t="s">
        <v>4322</v>
      </c>
      <c r="AI732" s="31" t="s">
        <v>908</v>
      </c>
      <c r="AJ732" s="31">
        <v>10183</v>
      </c>
      <c r="AK732" s="31" t="s">
        <v>3003</v>
      </c>
      <c r="AL732" s="31" t="s">
        <v>5122</v>
      </c>
      <c r="AM732" s="31" t="s">
        <v>4983</v>
      </c>
      <c r="AN732" s="31"/>
      <c r="AO732" s="31"/>
      <c r="AP732" s="31" t="s">
        <v>2307</v>
      </c>
      <c r="AQ732" s="31"/>
      <c r="AR732" s="31" t="s">
        <v>34145</v>
      </c>
      <c r="AS732" s="31" t="s">
        <v>34145</v>
      </c>
      <c r="AT732" s="31" t="str">
        <f>_xlfn.IFNA(VLOOKUP(D732,'[1]5. 1 Mei 2022'!$C$7:$F$60,4,FALSE),"")</f>
        <v/>
      </c>
      <c r="AU732" s="31"/>
      <c r="AV732" s="31" t="s">
        <v>20033</v>
      </c>
      <c r="AW732" s="31"/>
      <c r="AX732" s="29">
        <f t="shared" si="112"/>
        <v>1903</v>
      </c>
      <c r="AY732" s="31" t="s">
        <v>26346</v>
      </c>
      <c r="AZ732" s="31" t="s">
        <v>6924</v>
      </c>
      <c r="BA732" s="30" t="s">
        <v>2307</v>
      </c>
      <c r="BB732" s="31" t="s">
        <v>12007</v>
      </c>
      <c r="BC732" s="31"/>
      <c r="BD732" s="31" t="s">
        <v>7997</v>
      </c>
      <c r="BE732" s="31" t="s">
        <v>7969</v>
      </c>
      <c r="BF732" s="31" t="s">
        <v>20033</v>
      </c>
      <c r="BG732" s="31"/>
      <c r="BH732" s="31"/>
      <c r="BI732" s="31" t="s">
        <v>8136</v>
      </c>
      <c r="BJ732" s="31" t="s">
        <v>3185</v>
      </c>
      <c r="BK732" s="31" t="str">
        <f t="shared" si="104"/>
        <v>III/d</v>
      </c>
      <c r="BL732" s="31" t="s">
        <v>8077</v>
      </c>
      <c r="BM732" s="31"/>
      <c r="BN732" s="31"/>
      <c r="BO732" s="31"/>
      <c r="BP732" s="31" t="s">
        <v>1498</v>
      </c>
      <c r="BQ732" s="31" t="s">
        <v>3185</v>
      </c>
      <c r="BR732" s="31" t="s">
        <v>30292</v>
      </c>
      <c r="BS732" s="31" t="s">
        <v>32074</v>
      </c>
      <c r="BT732" s="31" t="s">
        <v>2481</v>
      </c>
      <c r="BU732" s="31"/>
      <c r="BV732" s="31" t="s">
        <v>2482</v>
      </c>
      <c r="BW732" s="31">
        <f t="shared" ca="1" si="110"/>
        <v>27</v>
      </c>
      <c r="BX732" s="78">
        <f t="shared" ca="1" si="111"/>
        <v>2</v>
      </c>
      <c r="BY732" s="31"/>
      <c r="BZ732" s="31"/>
      <c r="CA732" s="31" t="s">
        <v>2483</v>
      </c>
      <c r="CB732" s="31" t="s">
        <v>2519</v>
      </c>
      <c r="CC732" s="31">
        <v>2</v>
      </c>
      <c r="CD732" s="31">
        <v>1</v>
      </c>
      <c r="CE732" s="31" t="s">
        <v>20085</v>
      </c>
      <c r="CF732" s="31"/>
      <c r="CG732" s="31"/>
      <c r="CH732" s="31"/>
      <c r="CI732" s="31"/>
      <c r="CJ732" s="31"/>
      <c r="CK732" s="31"/>
      <c r="CL732" s="31" t="s">
        <v>22333</v>
      </c>
      <c r="CM732" s="31" t="s">
        <v>22334</v>
      </c>
      <c r="CN732" s="31">
        <v>123</v>
      </c>
      <c r="CO732" s="31" t="s">
        <v>25524</v>
      </c>
      <c r="CP732" s="31" t="s">
        <v>22334</v>
      </c>
      <c r="CQ732" s="31">
        <v>123</v>
      </c>
      <c r="CR732" s="31">
        <v>3016</v>
      </c>
      <c r="CS732" s="31" t="s">
        <v>8315</v>
      </c>
      <c r="CT732" s="31"/>
      <c r="CU732" s="31" t="s">
        <v>8314</v>
      </c>
      <c r="CV732" s="31" t="s">
        <v>8347</v>
      </c>
      <c r="CW732" s="31" t="s">
        <v>8348</v>
      </c>
      <c r="CX732" s="31" t="s">
        <v>8346</v>
      </c>
      <c r="CY732" s="31"/>
      <c r="CZ732" s="31"/>
      <c r="DA732" s="31"/>
      <c r="DB732" s="31" t="s">
        <v>15747</v>
      </c>
      <c r="DC732" s="31" t="s">
        <v>15750</v>
      </c>
      <c r="DD732" s="31" t="s">
        <v>15746</v>
      </c>
      <c r="DE732" s="31"/>
      <c r="DF732" s="31"/>
      <c r="DG732" s="31"/>
      <c r="DH732" s="31"/>
      <c r="DI732" s="31" t="s">
        <v>24810</v>
      </c>
      <c r="DJ732" s="31" t="s">
        <v>24811</v>
      </c>
      <c r="DK732" s="31"/>
      <c r="DL732" s="31"/>
      <c r="DM732" s="38" t="s">
        <v>9197</v>
      </c>
      <c r="DN732" s="38"/>
      <c r="DO732" s="35">
        <v>0</v>
      </c>
      <c r="DP732" s="31" t="s">
        <v>14322</v>
      </c>
      <c r="DQ732" s="31" t="s">
        <v>14323</v>
      </c>
      <c r="DR732" s="31"/>
      <c r="DS732" s="31" t="s">
        <v>26829</v>
      </c>
      <c r="DT732" s="31" t="s">
        <v>28018</v>
      </c>
      <c r="DU732" s="31">
        <v>3</v>
      </c>
      <c r="DV732" s="31" t="s">
        <v>32167</v>
      </c>
      <c r="DW732" s="31" t="s">
        <v>7997</v>
      </c>
      <c r="DX732" s="31" t="s">
        <v>7997</v>
      </c>
      <c r="DY732" s="31" t="s">
        <v>28846</v>
      </c>
      <c r="DZ732" s="31" t="s">
        <v>18545</v>
      </c>
      <c r="EA732" s="31"/>
      <c r="EB732" s="31">
        <v>0</v>
      </c>
      <c r="EC732" s="31" t="s">
        <v>40168</v>
      </c>
      <c r="ED732" s="31" t="s">
        <v>41101</v>
      </c>
      <c r="EE732" s="31"/>
      <c r="EF732" s="31"/>
      <c r="EG732" s="31"/>
      <c r="EH732" s="31"/>
      <c r="EI732" s="31"/>
      <c r="EJ732" s="31"/>
    </row>
    <row r="733" spans="1:140" ht="23.25" customHeight="1">
      <c r="A733" s="25">
        <v>731</v>
      </c>
      <c r="B733" s="30" t="s">
        <v>18210</v>
      </c>
      <c r="C733" s="31">
        <v>140373813</v>
      </c>
      <c r="D733" s="30" t="s">
        <v>3066</v>
      </c>
      <c r="E733" s="30"/>
      <c r="F733" s="30" t="s">
        <v>36257</v>
      </c>
      <c r="G733" s="31">
        <f t="shared" si="106"/>
        <v>58</v>
      </c>
      <c r="H733" s="72">
        <f t="shared" si="107"/>
        <v>46388</v>
      </c>
      <c r="I733" s="30"/>
      <c r="J733" s="30" t="s">
        <v>34084</v>
      </c>
      <c r="K733" s="30" t="s">
        <v>4318</v>
      </c>
      <c r="L733" s="31" t="s">
        <v>4318</v>
      </c>
      <c r="M733" s="31" t="s">
        <v>3186</v>
      </c>
      <c r="N733" s="31" t="s">
        <v>5797</v>
      </c>
      <c r="O733" s="31" t="s">
        <v>5271</v>
      </c>
      <c r="P733" s="52" t="s">
        <v>24630</v>
      </c>
      <c r="Q733" s="31" t="s">
        <v>39179</v>
      </c>
      <c r="R733" s="31">
        <v>14</v>
      </c>
      <c r="S733" s="31">
        <v>5</v>
      </c>
      <c r="T733" s="31"/>
      <c r="U733" s="31">
        <v>368</v>
      </c>
      <c r="V733" s="31" t="s">
        <v>2332</v>
      </c>
      <c r="W733" s="31" t="s">
        <v>6910</v>
      </c>
      <c r="X733" s="31" t="s">
        <v>5296</v>
      </c>
      <c r="Y733" s="31">
        <f t="shared" ca="1" si="108"/>
        <v>55</v>
      </c>
      <c r="Z733" s="31" t="str">
        <f t="shared" ca="1" si="109"/>
        <v>46-58</v>
      </c>
      <c r="AA733" s="31"/>
      <c r="AB733" s="31" t="s">
        <v>4601</v>
      </c>
      <c r="AC733" s="31" t="s">
        <v>34147</v>
      </c>
      <c r="AD733" s="31" t="s">
        <v>34147</v>
      </c>
      <c r="AE733" s="31"/>
      <c r="AF733" s="31" t="s">
        <v>24699</v>
      </c>
      <c r="AG733" s="31" t="s">
        <v>5852</v>
      </c>
      <c r="AH733" s="31" t="s">
        <v>5852</v>
      </c>
      <c r="AI733" s="31" t="s">
        <v>728</v>
      </c>
      <c r="AJ733" s="31"/>
      <c r="AK733" s="31"/>
      <c r="AL733" s="31"/>
      <c r="AM733" s="31"/>
      <c r="AN733" s="31"/>
      <c r="AO733" s="31"/>
      <c r="AP733" s="31" t="s">
        <v>4602</v>
      </c>
      <c r="AQ733" s="31" t="s">
        <v>12453</v>
      </c>
      <c r="AR733" s="31" t="s">
        <v>34147</v>
      </c>
      <c r="AS733" s="31" t="s">
        <v>34147</v>
      </c>
      <c r="AT733" s="31" t="str">
        <f>_xlfn.IFNA(VLOOKUP(D733,'[1]5. 1 Mei 2022'!$C$7:$F$60,4,FALSE),"")</f>
        <v/>
      </c>
      <c r="AU733" s="31"/>
      <c r="AV733" s="31" t="s">
        <v>32688</v>
      </c>
      <c r="AW733" s="31" t="s">
        <v>30294</v>
      </c>
      <c r="AX733" s="29">
        <f t="shared" si="112"/>
        <v>46404</v>
      </c>
      <c r="AY733" s="31" t="s">
        <v>26346</v>
      </c>
      <c r="AZ733" s="31" t="s">
        <v>528</v>
      </c>
      <c r="BA733" s="30" t="s">
        <v>4435</v>
      </c>
      <c r="BB733" s="31" t="s">
        <v>24905</v>
      </c>
      <c r="BC733" s="31"/>
      <c r="BD733" s="31" t="s">
        <v>12244</v>
      </c>
      <c r="BE733" s="31" t="s">
        <v>7973</v>
      </c>
      <c r="BF733" s="31" t="s">
        <v>32688</v>
      </c>
      <c r="BG733" s="31"/>
      <c r="BH733" s="31" t="s">
        <v>24027</v>
      </c>
      <c r="BI733" s="31" t="s">
        <v>8120</v>
      </c>
      <c r="BJ733" s="31" t="s">
        <v>20283</v>
      </c>
      <c r="BK733" s="31" t="str">
        <f t="shared" si="104"/>
        <v>III/d</v>
      </c>
      <c r="BL733" s="31" t="s">
        <v>8077</v>
      </c>
      <c r="BM733" s="31"/>
      <c r="BN733" s="31"/>
      <c r="BO733" s="31"/>
      <c r="BP733" s="31" t="s">
        <v>1498</v>
      </c>
      <c r="BQ733" s="31" t="s">
        <v>20283</v>
      </c>
      <c r="BR733" s="52" t="s">
        <v>39752</v>
      </c>
      <c r="BS733" s="52" t="s">
        <v>39180</v>
      </c>
      <c r="BT733" s="31" t="s">
        <v>4277</v>
      </c>
      <c r="BU733" s="31"/>
      <c r="BV733" s="31" t="s">
        <v>3390</v>
      </c>
      <c r="BW733" s="31">
        <f t="shared" ca="1" si="110"/>
        <v>20</v>
      </c>
      <c r="BX733" s="78">
        <f t="shared" ca="1" si="111"/>
        <v>3</v>
      </c>
      <c r="BY733" s="31"/>
      <c r="BZ733" s="31"/>
      <c r="CA733" s="31" t="s">
        <v>2483</v>
      </c>
      <c r="CB733" s="31" t="s">
        <v>2519</v>
      </c>
      <c r="CC733" s="31">
        <v>2</v>
      </c>
      <c r="CD733" s="31">
        <v>1</v>
      </c>
      <c r="CE733" s="31" t="s">
        <v>20085</v>
      </c>
      <c r="CF733" s="31"/>
      <c r="CG733" s="31"/>
      <c r="CH733" s="31"/>
      <c r="CI733" s="31"/>
      <c r="CJ733" s="31"/>
      <c r="CK733" s="31"/>
      <c r="CL733" s="31" t="s">
        <v>24957</v>
      </c>
      <c r="CM733" s="31" t="s">
        <v>22046</v>
      </c>
      <c r="CN733" s="31">
        <v>123</v>
      </c>
      <c r="CO733" s="31" t="s">
        <v>28578</v>
      </c>
      <c r="CP733" s="31" t="s">
        <v>22046</v>
      </c>
      <c r="CQ733" s="31">
        <v>123</v>
      </c>
      <c r="CR733" s="31">
        <v>3773</v>
      </c>
      <c r="CS733" s="31" t="s">
        <v>4282</v>
      </c>
      <c r="CT733" s="31"/>
      <c r="CU733" s="31" t="s">
        <v>4283</v>
      </c>
      <c r="CV733" s="31" t="s">
        <v>18614</v>
      </c>
      <c r="CW733" s="31" t="s">
        <v>18615</v>
      </c>
      <c r="CX733" s="31" t="s">
        <v>18605</v>
      </c>
      <c r="CY733" s="31"/>
      <c r="CZ733" s="31"/>
      <c r="DA733" s="31"/>
      <c r="DB733" s="31" t="s">
        <v>25502</v>
      </c>
      <c r="DC733" s="31" t="s">
        <v>25503</v>
      </c>
      <c r="DD733" s="31" t="s">
        <v>25504</v>
      </c>
      <c r="DE733" s="31">
        <v>2023</v>
      </c>
      <c r="DF733" s="31"/>
      <c r="DG733" s="31"/>
      <c r="DH733" s="31"/>
      <c r="DI733" s="31" t="s">
        <v>25115</v>
      </c>
      <c r="DJ733" s="31" t="s">
        <v>25113</v>
      </c>
      <c r="DK733" s="31"/>
      <c r="DL733" s="31"/>
      <c r="DM733" s="38" t="s">
        <v>8997</v>
      </c>
      <c r="DN733" s="38"/>
      <c r="DO733" s="35" t="s">
        <v>20720</v>
      </c>
      <c r="DP733" s="31" t="s">
        <v>14941</v>
      </c>
      <c r="DQ733" s="31" t="s">
        <v>14942</v>
      </c>
      <c r="DR733" s="31"/>
      <c r="DS733" s="31" t="s">
        <v>26691</v>
      </c>
      <c r="DT733" s="31" t="s">
        <v>37622</v>
      </c>
      <c r="DU733" s="31">
        <v>3</v>
      </c>
      <c r="DV733" s="31" t="s">
        <v>32167</v>
      </c>
      <c r="DW733" s="31"/>
      <c r="DX733" s="31"/>
      <c r="DY733" s="31">
        <v>2018</v>
      </c>
      <c r="DZ733" s="31">
        <v>2018</v>
      </c>
      <c r="EA733" s="31"/>
      <c r="EB733" s="31">
        <v>0</v>
      </c>
      <c r="EC733" s="31" t="s">
        <v>40142</v>
      </c>
      <c r="ED733" s="31" t="s">
        <v>41101</v>
      </c>
      <c r="EE733" s="31"/>
      <c r="EF733" s="31"/>
      <c r="EG733" s="31"/>
      <c r="EH733" s="31"/>
      <c r="EI733" s="31"/>
      <c r="EJ733" s="31"/>
    </row>
    <row r="734" spans="1:140" ht="23.25" customHeight="1">
      <c r="A734" s="25">
        <v>732</v>
      </c>
      <c r="B734" s="30" t="s">
        <v>24157</v>
      </c>
      <c r="C734" s="31">
        <v>140370246</v>
      </c>
      <c r="D734" s="30" t="s">
        <v>1395</v>
      </c>
      <c r="E734" s="30"/>
      <c r="F734" s="30" t="s">
        <v>36254</v>
      </c>
      <c r="G734" s="31">
        <f t="shared" si="106"/>
        <v>58</v>
      </c>
      <c r="H734" s="72">
        <f t="shared" si="107"/>
        <v>49279</v>
      </c>
      <c r="I734" s="30"/>
      <c r="J734" s="30" t="s">
        <v>34084</v>
      </c>
      <c r="K734" s="30" t="s">
        <v>4318</v>
      </c>
      <c r="L734" s="31" t="s">
        <v>4318</v>
      </c>
      <c r="M734" s="31" t="s">
        <v>3186</v>
      </c>
      <c r="N734" s="31" t="s">
        <v>5797</v>
      </c>
      <c r="O734" s="31" t="s">
        <v>5271</v>
      </c>
      <c r="P734" s="31" t="s">
        <v>30542</v>
      </c>
      <c r="Q734" s="31"/>
      <c r="R734" s="31">
        <v>14</v>
      </c>
      <c r="S734" s="31">
        <v>3</v>
      </c>
      <c r="T734" s="31"/>
      <c r="U734" s="31">
        <v>1238</v>
      </c>
      <c r="V734" s="31"/>
      <c r="W734" s="31" t="s">
        <v>6572</v>
      </c>
      <c r="X734" s="31" t="s">
        <v>6573</v>
      </c>
      <c r="Y734" s="31">
        <f t="shared" ca="1" si="108"/>
        <v>47</v>
      </c>
      <c r="Z734" s="31" t="str">
        <f t="shared" ca="1" si="109"/>
        <v>46-58</v>
      </c>
      <c r="AA734" s="31"/>
      <c r="AB734" s="31" t="s">
        <v>11144</v>
      </c>
      <c r="AC734" s="31" t="s">
        <v>34145</v>
      </c>
      <c r="AD734" s="31" t="s">
        <v>34145</v>
      </c>
      <c r="AE734" s="31"/>
      <c r="AF734" s="31" t="s">
        <v>24701</v>
      </c>
      <c r="AG734" s="31" t="s">
        <v>4322</v>
      </c>
      <c r="AH734" s="31" t="s">
        <v>4322</v>
      </c>
      <c r="AI734" s="31" t="s">
        <v>908</v>
      </c>
      <c r="AJ734" s="31">
        <v>960134</v>
      </c>
      <c r="AK734" s="31" t="s">
        <v>6520</v>
      </c>
      <c r="AL734" s="31" t="s">
        <v>6521</v>
      </c>
      <c r="AM734" s="31" t="s">
        <v>6522</v>
      </c>
      <c r="AN734" s="31"/>
      <c r="AO734" s="31"/>
      <c r="AP734" s="31" t="s">
        <v>2307</v>
      </c>
      <c r="AQ734" s="31" t="s">
        <v>30290</v>
      </c>
      <c r="AR734" s="31" t="s">
        <v>34145</v>
      </c>
      <c r="AS734" s="31" t="s">
        <v>34145</v>
      </c>
      <c r="AT734" s="31" t="str">
        <f>_xlfn.IFNA(VLOOKUP(D734,'[1]5. 1 Mei 2022'!$C$7:$F$60,4,FALSE),"")</f>
        <v/>
      </c>
      <c r="AU734" s="31"/>
      <c r="AV734" s="31" t="s">
        <v>20034</v>
      </c>
      <c r="AW734" s="31" t="s">
        <v>30290</v>
      </c>
      <c r="AX734" s="29">
        <f t="shared" si="112"/>
        <v>46281</v>
      </c>
      <c r="AY734" s="31" t="s">
        <v>26346</v>
      </c>
      <c r="AZ734" s="31" t="s">
        <v>6924</v>
      </c>
      <c r="BA734" s="30" t="s">
        <v>2307</v>
      </c>
      <c r="BB734" s="31"/>
      <c r="BC734" s="31"/>
      <c r="BD734" s="31" t="s">
        <v>1759</v>
      </c>
      <c r="BE734" s="31" t="s">
        <v>7969</v>
      </c>
      <c r="BF734" s="31" t="s">
        <v>20034</v>
      </c>
      <c r="BG734" s="31"/>
      <c r="BH734" s="31"/>
      <c r="BI734" s="31" t="s">
        <v>8136</v>
      </c>
      <c r="BJ734" s="31" t="s">
        <v>3185</v>
      </c>
      <c r="BK734" s="31" t="str">
        <f t="shared" si="104"/>
        <v>III/d</v>
      </c>
      <c r="BL734" s="31" t="s">
        <v>8077</v>
      </c>
      <c r="BM734" s="31"/>
      <c r="BN734" s="31"/>
      <c r="BO734" s="31"/>
      <c r="BP734" s="31" t="s">
        <v>1498</v>
      </c>
      <c r="BQ734" s="31" t="s">
        <v>3185</v>
      </c>
      <c r="BR734" s="31" t="s">
        <v>26137</v>
      </c>
      <c r="BS734" s="31" t="s">
        <v>30459</v>
      </c>
      <c r="BT734" s="31" t="s">
        <v>2481</v>
      </c>
      <c r="BU734" s="31"/>
      <c r="BV734" s="31" t="s">
        <v>6730</v>
      </c>
      <c r="BW734" s="31">
        <f t="shared" ca="1" si="110"/>
        <v>18</v>
      </c>
      <c r="BX734" s="78">
        <f t="shared" ca="1" si="111"/>
        <v>3</v>
      </c>
      <c r="BY734" s="31"/>
      <c r="BZ734" s="31"/>
      <c r="CA734" s="31" t="s">
        <v>2483</v>
      </c>
      <c r="CB734" s="31" t="s">
        <v>2519</v>
      </c>
      <c r="CC734" s="31">
        <v>3</v>
      </c>
      <c r="CD734" s="31">
        <v>1</v>
      </c>
      <c r="CE734" s="31" t="s">
        <v>20085</v>
      </c>
      <c r="CF734" s="31"/>
      <c r="CG734" s="31"/>
      <c r="CH734" s="31"/>
      <c r="CI734" s="31"/>
      <c r="CJ734" s="31"/>
      <c r="CK734" s="31"/>
      <c r="CL734" s="31" t="s">
        <v>25080</v>
      </c>
      <c r="CM734" s="31" t="s">
        <v>22369</v>
      </c>
      <c r="CN734" s="31">
        <v>123</v>
      </c>
      <c r="CO734" s="31" t="s">
        <v>28612</v>
      </c>
      <c r="CP734" s="31" t="s">
        <v>22369</v>
      </c>
      <c r="CQ734" s="31">
        <v>123</v>
      </c>
      <c r="CR734" s="31">
        <v>3202</v>
      </c>
      <c r="CS734" s="31" t="s">
        <v>8308</v>
      </c>
      <c r="CT734" s="31"/>
      <c r="CU734" s="31" t="s">
        <v>6003</v>
      </c>
      <c r="CV734" s="31" t="s">
        <v>8414</v>
      </c>
      <c r="CW734" s="31" t="s">
        <v>8415</v>
      </c>
      <c r="CX734" s="31" t="s">
        <v>8346</v>
      </c>
      <c r="CY734" s="31"/>
      <c r="CZ734" s="31"/>
      <c r="DA734" s="31"/>
      <c r="DB734" s="31" t="s">
        <v>15747</v>
      </c>
      <c r="DC734" s="31" t="s">
        <v>15748</v>
      </c>
      <c r="DD734" s="31" t="s">
        <v>15746</v>
      </c>
      <c r="DE734" s="31"/>
      <c r="DF734" s="31"/>
      <c r="DG734" s="31"/>
      <c r="DH734" s="31"/>
      <c r="DI734" s="31"/>
      <c r="DJ734" s="31"/>
      <c r="DK734" s="31"/>
      <c r="DL734" s="31"/>
      <c r="DM734" s="38" t="s">
        <v>9257</v>
      </c>
      <c r="DN734" s="38"/>
      <c r="DO734" s="35">
        <v>0</v>
      </c>
      <c r="DP734" s="31" t="s">
        <v>14901</v>
      </c>
      <c r="DQ734" s="31" t="s">
        <v>14902</v>
      </c>
      <c r="DR734" s="31" t="s">
        <v>6361</v>
      </c>
      <c r="DS734" s="31" t="s">
        <v>26889</v>
      </c>
      <c r="DT734" s="31" t="s">
        <v>37623</v>
      </c>
      <c r="DU734" s="31">
        <v>2</v>
      </c>
      <c r="DV734" s="31" t="s">
        <v>32165</v>
      </c>
      <c r="DW734" s="31" t="s">
        <v>1759</v>
      </c>
      <c r="DX734" s="31" t="s">
        <v>1759</v>
      </c>
      <c r="DY734" s="31" t="s">
        <v>28830</v>
      </c>
      <c r="DZ734" s="31" t="s">
        <v>18545</v>
      </c>
      <c r="EA734" s="31"/>
      <c r="EB734" s="31">
        <v>0</v>
      </c>
      <c r="EC734" s="31" t="s">
        <v>40168</v>
      </c>
      <c r="ED734" s="31" t="s">
        <v>41101</v>
      </c>
      <c r="EE734" s="31"/>
      <c r="EF734" s="31"/>
      <c r="EG734" s="31"/>
      <c r="EH734" s="31"/>
      <c r="EI734" s="31"/>
      <c r="EJ734" s="31"/>
    </row>
    <row r="735" spans="1:140" ht="23.25" customHeight="1">
      <c r="A735" s="25">
        <v>733</v>
      </c>
      <c r="B735" s="30" t="s">
        <v>24198</v>
      </c>
      <c r="C735" s="31">
        <v>140227377</v>
      </c>
      <c r="D735" s="30" t="s">
        <v>37</v>
      </c>
      <c r="E735" s="30"/>
      <c r="F735" s="30" t="s">
        <v>36254</v>
      </c>
      <c r="G735" s="31">
        <f t="shared" si="106"/>
        <v>58</v>
      </c>
      <c r="H735" s="72">
        <f t="shared" si="107"/>
        <v>45566</v>
      </c>
      <c r="I735" s="30"/>
      <c r="J735" s="30" t="s">
        <v>34084</v>
      </c>
      <c r="K735" s="30" t="s">
        <v>4318</v>
      </c>
      <c r="L735" s="31" t="s">
        <v>4318</v>
      </c>
      <c r="M735" s="31" t="s">
        <v>3186</v>
      </c>
      <c r="N735" s="31" t="s">
        <v>5797</v>
      </c>
      <c r="O735" s="31" t="s">
        <v>5271</v>
      </c>
      <c r="P735" s="31" t="s">
        <v>8638</v>
      </c>
      <c r="Q735" s="31"/>
      <c r="R735" s="31">
        <v>28</v>
      </c>
      <c r="S735" s="31">
        <v>0</v>
      </c>
      <c r="T735" s="31"/>
      <c r="U735" s="31">
        <v>1061</v>
      </c>
      <c r="V735" s="31"/>
      <c r="W735" s="31" t="s">
        <v>6910</v>
      </c>
      <c r="X735" s="31" t="s">
        <v>6154</v>
      </c>
      <c r="Y735" s="31">
        <f t="shared" ca="1" si="108"/>
        <v>57</v>
      </c>
      <c r="Z735" s="31" t="str">
        <f t="shared" ca="1" si="109"/>
        <v>46-58</v>
      </c>
      <c r="AA735" s="31"/>
      <c r="AB735" s="31" t="s">
        <v>11144</v>
      </c>
      <c r="AC735" s="31" t="s">
        <v>34145</v>
      </c>
      <c r="AD735" s="31" t="s">
        <v>34145</v>
      </c>
      <c r="AE735" s="31"/>
      <c r="AF735" s="31" t="s">
        <v>24701</v>
      </c>
      <c r="AG735" s="31" t="s">
        <v>4322</v>
      </c>
      <c r="AH735" s="31" t="s">
        <v>4322</v>
      </c>
      <c r="AI735" s="31" t="s">
        <v>908</v>
      </c>
      <c r="AJ735" s="31">
        <v>98111</v>
      </c>
      <c r="AK735" s="31" t="s">
        <v>4304</v>
      </c>
      <c r="AL735" s="31" t="s">
        <v>4979</v>
      </c>
      <c r="AM735" s="31" t="s">
        <v>4978</v>
      </c>
      <c r="AN735" s="31"/>
      <c r="AO735" s="31"/>
      <c r="AP735" s="31" t="s">
        <v>4434</v>
      </c>
      <c r="AQ735" s="31" t="s">
        <v>11873</v>
      </c>
      <c r="AR735" s="31" t="s">
        <v>34145</v>
      </c>
      <c r="AS735" s="31" t="s">
        <v>34145</v>
      </c>
      <c r="AT735" s="31" t="str">
        <f>_xlfn.IFNA(VLOOKUP(D735,'[1]5. 1 Mei 2022'!$C$7:$F$60,4,FALSE),"")</f>
        <v/>
      </c>
      <c r="AU735" s="31"/>
      <c r="AV735" s="31" t="s">
        <v>20034</v>
      </c>
      <c r="AW735" s="31" t="s">
        <v>11873</v>
      </c>
      <c r="AX735" s="29">
        <f t="shared" si="112"/>
        <v>45124</v>
      </c>
      <c r="AY735" s="31" t="s">
        <v>26346</v>
      </c>
      <c r="AZ735" s="31" t="s">
        <v>6484</v>
      </c>
      <c r="BA735" s="30" t="s">
        <v>4434</v>
      </c>
      <c r="BB735" s="31"/>
      <c r="BC735" s="31"/>
      <c r="BD735" s="31" t="s">
        <v>1759</v>
      </c>
      <c r="BE735" s="31" t="s">
        <v>7969</v>
      </c>
      <c r="BF735" s="31" t="s">
        <v>20034</v>
      </c>
      <c r="BG735" s="31"/>
      <c r="BH735" s="31"/>
      <c r="BI735" s="31" t="s">
        <v>8136</v>
      </c>
      <c r="BJ735" s="31" t="s">
        <v>3185</v>
      </c>
      <c r="BK735" s="31" t="str">
        <f t="shared" si="104"/>
        <v>III/d</v>
      </c>
      <c r="BL735" s="31" t="s">
        <v>8077</v>
      </c>
      <c r="BM735" s="31"/>
      <c r="BN735" s="31"/>
      <c r="BO735" s="31"/>
      <c r="BP735" s="31" t="s">
        <v>1498</v>
      </c>
      <c r="BQ735" s="31" t="s">
        <v>3185</v>
      </c>
      <c r="BR735" s="31" t="s">
        <v>8283</v>
      </c>
      <c r="BS735" s="31" t="s">
        <v>15252</v>
      </c>
      <c r="BT735" s="31" t="s">
        <v>5319</v>
      </c>
      <c r="BU735" s="31"/>
      <c r="BV735" s="31" t="s">
        <v>6155</v>
      </c>
      <c r="BW735" s="31" t="e">
        <f t="shared" ca="1" si="110"/>
        <v>#VALUE!</v>
      </c>
      <c r="BX735" s="78" t="e">
        <f t="shared" ca="1" si="111"/>
        <v>#VALUE!</v>
      </c>
      <c r="BY735" s="31"/>
      <c r="BZ735" s="31"/>
      <c r="CA735" s="31" t="s">
        <v>2483</v>
      </c>
      <c r="CB735" s="31" t="s">
        <v>2519</v>
      </c>
      <c r="CC735" s="31">
        <v>3</v>
      </c>
      <c r="CD735" s="31">
        <v>1</v>
      </c>
      <c r="CE735" s="31" t="s">
        <v>20085</v>
      </c>
      <c r="CF735" s="31"/>
      <c r="CG735" s="31"/>
      <c r="CH735" s="31"/>
      <c r="CI735" s="31">
        <v>2009</v>
      </c>
      <c r="CJ735" s="31"/>
      <c r="CK735" s="31"/>
      <c r="CL735" s="31" t="s">
        <v>22330</v>
      </c>
      <c r="CM735" s="31" t="s">
        <v>22068</v>
      </c>
      <c r="CN735" s="31">
        <v>123</v>
      </c>
      <c r="CO735" s="31" t="s">
        <v>25599</v>
      </c>
      <c r="CP735" s="31" t="s">
        <v>22068</v>
      </c>
      <c r="CQ735" s="31">
        <v>123</v>
      </c>
      <c r="CR735" s="31">
        <v>3373</v>
      </c>
      <c r="CS735" s="31" t="s">
        <v>8315</v>
      </c>
      <c r="CT735" s="31"/>
      <c r="CU735" s="31" t="s">
        <v>8314</v>
      </c>
      <c r="CV735" s="31" t="s">
        <v>8347</v>
      </c>
      <c r="CW735" s="31" t="s">
        <v>8348</v>
      </c>
      <c r="CX735" s="31" t="s">
        <v>8346</v>
      </c>
      <c r="CY735" s="31"/>
      <c r="CZ735" s="31"/>
      <c r="DA735" s="31"/>
      <c r="DB735" s="31" t="s">
        <v>15747</v>
      </c>
      <c r="DC735" s="31" t="s">
        <v>15751</v>
      </c>
      <c r="DD735" s="31" t="s">
        <v>15746</v>
      </c>
      <c r="DE735" s="31"/>
      <c r="DF735" s="31"/>
      <c r="DG735" s="31"/>
      <c r="DH735" s="31"/>
      <c r="DI735" s="31" t="s">
        <v>24810</v>
      </c>
      <c r="DJ735" s="31" t="s">
        <v>24811</v>
      </c>
      <c r="DK735" s="31" t="s">
        <v>25645</v>
      </c>
      <c r="DL735" s="31" t="s">
        <v>13888</v>
      </c>
      <c r="DM735" s="38" t="s">
        <v>9299</v>
      </c>
      <c r="DN735" s="38"/>
      <c r="DO735" s="35">
        <v>0</v>
      </c>
      <c r="DP735" s="31" t="s">
        <v>13119</v>
      </c>
      <c r="DQ735" s="31" t="s">
        <v>13118</v>
      </c>
      <c r="DR735" s="31"/>
      <c r="DS735" s="31" t="s">
        <v>26935</v>
      </c>
      <c r="DT735" s="31" t="s">
        <v>37624</v>
      </c>
      <c r="DU735" s="31">
        <v>3</v>
      </c>
      <c r="DV735" s="31" t="s">
        <v>32167</v>
      </c>
      <c r="DW735" s="31" t="s">
        <v>1759</v>
      </c>
      <c r="DX735" s="31" t="s">
        <v>1759</v>
      </c>
      <c r="DY735" s="31" t="s">
        <v>40035</v>
      </c>
      <c r="DZ735" s="52" t="s">
        <v>39955</v>
      </c>
      <c r="EA735" s="52" t="s">
        <v>29794</v>
      </c>
      <c r="EB735" s="31">
        <v>0</v>
      </c>
      <c r="EC735" s="31" t="s">
        <v>40168</v>
      </c>
      <c r="ED735" s="31" t="s">
        <v>41101</v>
      </c>
      <c r="EE735" s="31"/>
      <c r="EF735" s="31"/>
      <c r="EG735" s="31"/>
      <c r="EH735" s="31"/>
      <c r="EI735" s="31"/>
      <c r="EJ735" s="31"/>
    </row>
    <row r="736" spans="1:140" ht="23.25" customHeight="1">
      <c r="A736" s="25">
        <v>734</v>
      </c>
      <c r="B736" s="30" t="s">
        <v>24252</v>
      </c>
      <c r="C736" s="31" t="s">
        <v>6843</v>
      </c>
      <c r="D736" s="30" t="s">
        <v>16648</v>
      </c>
      <c r="E736" s="30"/>
      <c r="F736" s="30" t="s">
        <v>36262</v>
      </c>
      <c r="G736" s="31">
        <f t="shared" si="106"/>
        <v>58</v>
      </c>
      <c r="H736" s="72">
        <f t="shared" si="107"/>
        <v>53632</v>
      </c>
      <c r="I736" s="30" t="s">
        <v>35069</v>
      </c>
      <c r="J736" s="30" t="s">
        <v>34085</v>
      </c>
      <c r="K736" s="30" t="s">
        <v>34083</v>
      </c>
      <c r="L736" s="31" t="s">
        <v>16726</v>
      </c>
      <c r="M736" s="31" t="s">
        <v>3186</v>
      </c>
      <c r="N736" s="31" t="s">
        <v>5865</v>
      </c>
      <c r="O736" s="31" t="s">
        <v>5117</v>
      </c>
      <c r="P736" s="31" t="s">
        <v>3738</v>
      </c>
      <c r="Q736" s="31"/>
      <c r="R736" s="31"/>
      <c r="S736" s="31"/>
      <c r="T736" s="31"/>
      <c r="U736" s="31" t="s">
        <v>5882</v>
      </c>
      <c r="V736" s="31"/>
      <c r="W736" s="31" t="s">
        <v>6844</v>
      </c>
      <c r="X736" s="31" t="s">
        <v>6845</v>
      </c>
      <c r="Y736" s="31">
        <f t="shared" ca="1" si="108"/>
        <v>35</v>
      </c>
      <c r="Z736" s="31" t="str">
        <f t="shared" ca="1" si="109"/>
        <v>21-35</v>
      </c>
      <c r="AA736" s="31"/>
      <c r="AB736" s="31" t="s">
        <v>11144</v>
      </c>
      <c r="AC736" s="31" t="s">
        <v>34145</v>
      </c>
      <c r="AD736" s="31" t="s">
        <v>34145</v>
      </c>
      <c r="AE736" s="31"/>
      <c r="AF736" s="31" t="s">
        <v>24701</v>
      </c>
      <c r="AG736" s="31" t="s">
        <v>4322</v>
      </c>
      <c r="AH736" s="31" t="s">
        <v>4322</v>
      </c>
      <c r="AI736" s="31" t="s">
        <v>908</v>
      </c>
      <c r="AJ736" s="31" t="s">
        <v>16160</v>
      </c>
      <c r="AK736" s="31" t="s">
        <v>33887</v>
      </c>
      <c r="AL736" s="31" t="s">
        <v>4669</v>
      </c>
      <c r="AM736" s="31" t="s">
        <v>7785</v>
      </c>
      <c r="AN736" s="31"/>
      <c r="AO736" s="31"/>
      <c r="AP736" s="31" t="s">
        <v>33003</v>
      </c>
      <c r="AQ736" s="52" t="s">
        <v>35514</v>
      </c>
      <c r="AR736" s="31" t="s">
        <v>34145</v>
      </c>
      <c r="AS736" s="31" t="s">
        <v>34145</v>
      </c>
      <c r="AT736" s="31" t="s">
        <v>35979</v>
      </c>
      <c r="AU736" s="31"/>
      <c r="AV736" s="31" t="s">
        <v>20034</v>
      </c>
      <c r="AW736" s="31" t="s">
        <v>18367</v>
      </c>
      <c r="AX736" s="29">
        <f t="shared" si="112"/>
        <v>46320</v>
      </c>
      <c r="AY736" s="31" t="s">
        <v>26346</v>
      </c>
      <c r="AZ736" s="31" t="s">
        <v>33005</v>
      </c>
      <c r="BA736" s="30" t="s">
        <v>33003</v>
      </c>
      <c r="BB736" s="31" t="s">
        <v>35980</v>
      </c>
      <c r="BC736" s="31"/>
      <c r="BD736" s="31" t="s">
        <v>1759</v>
      </c>
      <c r="BE736" s="31" t="s">
        <v>7969</v>
      </c>
      <c r="BF736" s="31" t="s">
        <v>20034</v>
      </c>
      <c r="BG736" s="31"/>
      <c r="BH736" s="31"/>
      <c r="BI736" s="31"/>
      <c r="BJ736" s="31">
        <v>0</v>
      </c>
      <c r="BK736" s="31" t="str">
        <f t="shared" si="104"/>
        <v>II/c</v>
      </c>
      <c r="BL736" s="31"/>
      <c r="BM736" s="31"/>
      <c r="BN736" s="31"/>
      <c r="BO736" s="31"/>
      <c r="BP736" s="31"/>
      <c r="BQ736" s="31"/>
      <c r="BR736" s="31"/>
      <c r="BS736" s="31"/>
      <c r="BT736" s="31"/>
      <c r="BU736" s="31"/>
      <c r="BV736" s="31" t="s">
        <v>795</v>
      </c>
      <c r="BW736" s="31">
        <f t="shared" ca="1" si="110"/>
        <v>13</v>
      </c>
      <c r="BX736" s="78">
        <f t="shared" ca="1" si="111"/>
        <v>3</v>
      </c>
      <c r="BY736" s="31" t="s">
        <v>3738</v>
      </c>
      <c r="BZ736" s="31"/>
      <c r="CA736" s="31" t="s">
        <v>2483</v>
      </c>
      <c r="CB736" s="31" t="s">
        <v>2406</v>
      </c>
      <c r="CC736" s="31"/>
      <c r="CD736" s="31"/>
      <c r="CE736" s="31" t="s">
        <v>20085</v>
      </c>
      <c r="CF736" s="31"/>
      <c r="CG736" s="31"/>
      <c r="CH736" s="31"/>
      <c r="CI736" s="31"/>
      <c r="CJ736" s="31"/>
      <c r="CK736" s="31"/>
      <c r="CL736" s="31" t="s">
        <v>22325</v>
      </c>
      <c r="CM736" s="31" t="s">
        <v>22110</v>
      </c>
      <c r="CN736" s="31">
        <v>123</v>
      </c>
      <c r="CO736" s="31" t="s">
        <v>25490</v>
      </c>
      <c r="CP736" s="31" t="s">
        <v>22110</v>
      </c>
      <c r="CQ736" s="31">
        <v>123</v>
      </c>
      <c r="CR736" s="31">
        <v>4364</v>
      </c>
      <c r="CS736" s="31"/>
      <c r="CT736" s="31"/>
      <c r="CU736" s="31"/>
      <c r="CV736" s="31"/>
      <c r="CW736" s="31"/>
      <c r="CX736" s="31"/>
      <c r="CY736" s="31"/>
      <c r="CZ736" s="31"/>
      <c r="DA736" s="31"/>
      <c r="DB736" s="31" t="s">
        <v>15747</v>
      </c>
      <c r="DC736" s="31" t="s">
        <v>15756</v>
      </c>
      <c r="DD736" s="31" t="s">
        <v>15746</v>
      </c>
      <c r="DE736" s="31"/>
      <c r="DF736" s="31"/>
      <c r="DG736" s="31"/>
      <c r="DH736" s="31"/>
      <c r="DI736" s="31" t="s">
        <v>24810</v>
      </c>
      <c r="DJ736" s="31" t="s">
        <v>24811</v>
      </c>
      <c r="DK736" s="31" t="s">
        <v>25642</v>
      </c>
      <c r="DL736" s="31" t="s">
        <v>25643</v>
      </c>
      <c r="DM736" s="38" t="s">
        <v>9355</v>
      </c>
      <c r="DN736" s="38"/>
      <c r="DO736" s="35" t="s">
        <v>10674</v>
      </c>
      <c r="DP736" s="31" t="s">
        <v>10869</v>
      </c>
      <c r="DQ736" s="31" t="s">
        <v>33886</v>
      </c>
      <c r="DR736" s="31"/>
      <c r="DS736" s="31" t="s">
        <v>26994</v>
      </c>
      <c r="DT736" s="31" t="s">
        <v>37625</v>
      </c>
      <c r="DU736" s="31">
        <v>2</v>
      </c>
      <c r="DV736" s="31" t="s">
        <v>32164</v>
      </c>
      <c r="DW736" s="31" t="s">
        <v>1759</v>
      </c>
      <c r="DX736" s="31" t="s">
        <v>1759</v>
      </c>
      <c r="DY736" s="31" t="s">
        <v>28851</v>
      </c>
      <c r="DZ736" s="31" t="s">
        <v>18545</v>
      </c>
      <c r="EA736" s="31"/>
      <c r="EB736" s="31">
        <v>0</v>
      </c>
      <c r="EC736" s="31" t="s">
        <v>40168</v>
      </c>
      <c r="ED736" s="31" t="s">
        <v>41101</v>
      </c>
      <c r="EE736" s="31"/>
      <c r="EF736" s="31"/>
      <c r="EG736" s="31"/>
      <c r="EH736" s="31"/>
      <c r="EI736" s="31"/>
      <c r="EJ736" s="31"/>
    </row>
    <row r="737" spans="1:140" ht="23.25" customHeight="1">
      <c r="A737" s="25">
        <v>735</v>
      </c>
      <c r="B737" s="30" t="s">
        <v>21213</v>
      </c>
      <c r="C737" s="31">
        <v>140373135</v>
      </c>
      <c r="D737" s="30" t="s">
        <v>478</v>
      </c>
      <c r="E737" s="30"/>
      <c r="F737" s="30" t="s">
        <v>36254</v>
      </c>
      <c r="G737" s="31">
        <f t="shared" si="106"/>
        <v>58</v>
      </c>
      <c r="H737" s="72">
        <f t="shared" si="107"/>
        <v>48305</v>
      </c>
      <c r="I737" s="30"/>
      <c r="J737" s="30" t="s">
        <v>34084</v>
      </c>
      <c r="K737" s="30" t="s">
        <v>4318</v>
      </c>
      <c r="L737" s="31" t="s">
        <v>4318</v>
      </c>
      <c r="M737" s="31" t="s">
        <v>3186</v>
      </c>
      <c r="N737" s="31" t="s">
        <v>4008</v>
      </c>
      <c r="O737" s="31" t="s">
        <v>4320</v>
      </c>
      <c r="P737" s="31" t="s">
        <v>18412</v>
      </c>
      <c r="Q737" s="31"/>
      <c r="R737" s="31">
        <v>22</v>
      </c>
      <c r="S737" s="31">
        <v>8</v>
      </c>
      <c r="T737" s="31"/>
      <c r="U737" s="31">
        <v>832</v>
      </c>
      <c r="V737" s="31"/>
      <c r="W737" s="31" t="s">
        <v>980</v>
      </c>
      <c r="X737" s="31" t="s">
        <v>7427</v>
      </c>
      <c r="Y737" s="31">
        <f t="shared" ca="1" si="108"/>
        <v>49</v>
      </c>
      <c r="Z737" s="31" t="str">
        <f t="shared" ca="1" si="109"/>
        <v>46-58</v>
      </c>
      <c r="AA737" s="31"/>
      <c r="AB737" s="31" t="s">
        <v>16471</v>
      </c>
      <c r="AC737" s="31" t="s">
        <v>34153</v>
      </c>
      <c r="AD737" s="31" t="s">
        <v>34194</v>
      </c>
      <c r="AE737" s="31"/>
      <c r="AF737" s="31" t="s">
        <v>24700</v>
      </c>
      <c r="AG737" s="31" t="s">
        <v>7895</v>
      </c>
      <c r="AH737" s="31" t="s">
        <v>7895</v>
      </c>
      <c r="AI737" s="31" t="s">
        <v>908</v>
      </c>
      <c r="AJ737" s="31" t="s">
        <v>5091</v>
      </c>
      <c r="AK737" s="31" t="s">
        <v>5092</v>
      </c>
      <c r="AL737" s="31">
        <v>35308</v>
      </c>
      <c r="AM737" s="31" t="s">
        <v>2987</v>
      </c>
      <c r="AN737" s="31"/>
      <c r="AO737" s="31"/>
      <c r="AP737" s="31" t="s">
        <v>33763</v>
      </c>
      <c r="AQ737" s="31"/>
      <c r="AR737" s="31" t="s">
        <v>34148</v>
      </c>
      <c r="AS737" s="31" t="s">
        <v>34148</v>
      </c>
      <c r="AT737" s="31" t="str">
        <f>_xlfn.IFNA(VLOOKUP(D737,'[1]5. 1 Mei 2022'!$C$7:$F$60,4,FALSE),"")</f>
        <v/>
      </c>
      <c r="AU737" s="31"/>
      <c r="AV737" s="31" t="s">
        <v>34224</v>
      </c>
      <c r="AW737" s="31" t="s">
        <v>17780</v>
      </c>
      <c r="AX737" s="29">
        <f t="shared" si="112"/>
        <v>45949</v>
      </c>
      <c r="AY737" s="31" t="s">
        <v>26344</v>
      </c>
      <c r="AZ737" s="31" t="s">
        <v>534</v>
      </c>
      <c r="BA737" s="30" t="s">
        <v>33763</v>
      </c>
      <c r="BB737" s="31" t="s">
        <v>17481</v>
      </c>
      <c r="BC737" s="31"/>
      <c r="BD737" s="31" t="s">
        <v>12244</v>
      </c>
      <c r="BE737" s="31" t="s">
        <v>7968</v>
      </c>
      <c r="BF737" s="31" t="s">
        <v>34225</v>
      </c>
      <c r="BG737" s="31"/>
      <c r="BH737" s="31"/>
      <c r="BI737" s="31" t="s">
        <v>8140</v>
      </c>
      <c r="BJ737" s="31" t="s">
        <v>25796</v>
      </c>
      <c r="BK737" s="31" t="str">
        <f t="shared" si="104"/>
        <v>III/c</v>
      </c>
      <c r="BL737" s="31" t="s">
        <v>8077</v>
      </c>
      <c r="BM737" s="31"/>
      <c r="BN737" s="31"/>
      <c r="BO737" s="31"/>
      <c r="BP737" s="31" t="s">
        <v>1498</v>
      </c>
      <c r="BQ737" s="31" t="s">
        <v>25796</v>
      </c>
      <c r="BR737" s="31" t="s">
        <v>30542</v>
      </c>
      <c r="BS737" s="31" t="s">
        <v>32115</v>
      </c>
      <c r="BT737" s="31" t="s">
        <v>4277</v>
      </c>
      <c r="BU737" s="31"/>
      <c r="BV737" s="31" t="s">
        <v>623</v>
      </c>
      <c r="BW737" s="31">
        <f t="shared" ca="1" si="110"/>
        <v>26</v>
      </c>
      <c r="BX737" s="78">
        <f t="shared" ca="1" si="111"/>
        <v>1</v>
      </c>
      <c r="BY737" s="31"/>
      <c r="BZ737" s="31"/>
      <c r="CA737" s="31" t="s">
        <v>2483</v>
      </c>
      <c r="CB737" s="31" t="s">
        <v>2519</v>
      </c>
      <c r="CC737" s="31">
        <v>2</v>
      </c>
      <c r="CD737" s="31">
        <v>1</v>
      </c>
      <c r="CE737" s="31" t="s">
        <v>20085</v>
      </c>
      <c r="CF737" s="31"/>
      <c r="CG737" s="31"/>
      <c r="CH737" s="31"/>
      <c r="CI737" s="31"/>
      <c r="CJ737" s="31"/>
      <c r="CK737" s="31"/>
      <c r="CL737" s="31"/>
      <c r="CM737" s="31"/>
      <c r="CN737" s="31"/>
      <c r="CO737" s="31"/>
      <c r="CP737" s="31"/>
      <c r="CQ737" s="31"/>
      <c r="CR737" s="31">
        <v>1048</v>
      </c>
      <c r="CS737" s="31" t="s">
        <v>11251</v>
      </c>
      <c r="CT737" s="31" t="s">
        <v>11252</v>
      </c>
      <c r="CU737" s="31" t="s">
        <v>11253</v>
      </c>
      <c r="CV737" s="31" t="s">
        <v>10477</v>
      </c>
      <c r="CW737" s="31" t="s">
        <v>11152</v>
      </c>
      <c r="CX737" s="31" t="s">
        <v>10461</v>
      </c>
      <c r="CY737" s="31"/>
      <c r="CZ737" s="31"/>
      <c r="DA737" s="31"/>
      <c r="DB737" s="31"/>
      <c r="DC737" s="31"/>
      <c r="DD737" s="31"/>
      <c r="DE737" s="31"/>
      <c r="DF737" s="31"/>
      <c r="DG737" s="31"/>
      <c r="DH737" s="31"/>
      <c r="DI737" s="31"/>
      <c r="DJ737" s="31"/>
      <c r="DK737" s="31"/>
      <c r="DL737" s="31"/>
      <c r="DM737" s="38" t="s">
        <v>8916</v>
      </c>
      <c r="DN737" s="38"/>
      <c r="DO737" s="35" t="s">
        <v>31517</v>
      </c>
      <c r="DP737" s="31" t="s">
        <v>13924</v>
      </c>
      <c r="DQ737" s="31" t="s">
        <v>13923</v>
      </c>
      <c r="DR737" s="31"/>
      <c r="DS737" s="31" t="s">
        <v>26615</v>
      </c>
      <c r="DT737" s="31" t="s">
        <v>37626</v>
      </c>
      <c r="DU737" s="31">
        <v>3</v>
      </c>
      <c r="DV737" s="31" t="s">
        <v>32167</v>
      </c>
      <c r="DW737" s="31"/>
      <c r="DX737" s="31"/>
      <c r="DY737" s="31"/>
      <c r="DZ737" s="31"/>
      <c r="EA737" s="31"/>
      <c r="EB737" s="31">
        <v>0</v>
      </c>
      <c r="EC737" s="31" t="s">
        <v>40170</v>
      </c>
      <c r="ED737" s="31" t="s">
        <v>41101</v>
      </c>
      <c r="EE737" s="31"/>
      <c r="EF737" s="31"/>
      <c r="EG737" s="31"/>
      <c r="EH737" s="31"/>
      <c r="EI737" s="31"/>
      <c r="EJ737" s="31"/>
    </row>
    <row r="738" spans="1:140" ht="23.25" customHeight="1">
      <c r="A738" s="25">
        <v>736</v>
      </c>
      <c r="B738" s="30" t="s">
        <v>10143</v>
      </c>
      <c r="C738" s="31">
        <v>140253491</v>
      </c>
      <c r="D738" s="30" t="s">
        <v>497</v>
      </c>
      <c r="E738" s="30"/>
      <c r="F738" s="30" t="s">
        <v>36262</v>
      </c>
      <c r="G738" s="31">
        <f t="shared" si="106"/>
        <v>58</v>
      </c>
      <c r="H738" s="72">
        <f t="shared" si="107"/>
        <v>45597</v>
      </c>
      <c r="I738" s="30"/>
      <c r="J738" s="30" t="s">
        <v>34084</v>
      </c>
      <c r="K738" s="30" t="s">
        <v>4318</v>
      </c>
      <c r="L738" s="31" t="s">
        <v>4318</v>
      </c>
      <c r="M738" s="31" t="s">
        <v>3186</v>
      </c>
      <c r="N738" s="31" t="s">
        <v>5797</v>
      </c>
      <c r="O738" s="31" t="s">
        <v>5271</v>
      </c>
      <c r="P738" s="31" t="s">
        <v>20080</v>
      </c>
      <c r="Q738" s="31"/>
      <c r="R738" s="31">
        <v>24</v>
      </c>
      <c r="S738" s="31">
        <v>0</v>
      </c>
      <c r="T738" s="31"/>
      <c r="U738" s="31">
        <v>1004</v>
      </c>
      <c r="V738" s="31"/>
      <c r="W738" s="31" t="s">
        <v>6910</v>
      </c>
      <c r="X738" s="31" t="s">
        <v>4734</v>
      </c>
      <c r="Y738" s="31" t="e">
        <f t="shared" ca="1" si="108"/>
        <v>#VALUE!</v>
      </c>
      <c r="Z738" s="31" t="e">
        <f t="shared" ca="1" si="109"/>
        <v>#VALUE!</v>
      </c>
      <c r="AA738" s="31"/>
      <c r="AB738" s="31" t="s">
        <v>10497</v>
      </c>
      <c r="AC738" s="31" t="s">
        <v>34153</v>
      </c>
      <c r="AD738" s="31" t="s">
        <v>34194</v>
      </c>
      <c r="AE738" s="31"/>
      <c r="AF738" s="31" t="s">
        <v>24700</v>
      </c>
      <c r="AG738" s="31" t="s">
        <v>7895</v>
      </c>
      <c r="AH738" s="31" t="s">
        <v>7895</v>
      </c>
      <c r="AI738" s="31" t="s">
        <v>728</v>
      </c>
      <c r="AJ738" s="31" t="s">
        <v>10144</v>
      </c>
      <c r="AK738" s="31" t="s">
        <v>10145</v>
      </c>
      <c r="AL738" s="31">
        <v>41502</v>
      </c>
      <c r="AM738" s="31" t="s">
        <v>3484</v>
      </c>
      <c r="AN738" s="31"/>
      <c r="AO738" s="31"/>
      <c r="AP738" s="31" t="s">
        <v>3078</v>
      </c>
      <c r="AQ738" s="31" t="s">
        <v>30291</v>
      </c>
      <c r="AR738" s="31" t="s">
        <v>34148</v>
      </c>
      <c r="AS738" s="31" t="s">
        <v>34148</v>
      </c>
      <c r="AT738" s="31" t="str">
        <f>_xlfn.IFNA(VLOOKUP(D738,'[1]5. 1 Mei 2022'!$C$7:$F$60,4,FALSE),"")</f>
        <v/>
      </c>
      <c r="AU738" s="31"/>
      <c r="AV738" s="31" t="s">
        <v>23169</v>
      </c>
      <c r="AW738" s="31" t="s">
        <v>30291</v>
      </c>
      <c r="AX738" s="29">
        <f t="shared" si="112"/>
        <v>46220</v>
      </c>
      <c r="AY738" s="31" t="s">
        <v>26346</v>
      </c>
      <c r="AZ738" s="31" t="s">
        <v>529</v>
      </c>
      <c r="BA738" s="30" t="s">
        <v>3078</v>
      </c>
      <c r="BB738" s="31"/>
      <c r="BC738" s="31"/>
      <c r="BD738" s="31" t="s">
        <v>30235</v>
      </c>
      <c r="BE738" s="31" t="s">
        <v>7968</v>
      </c>
      <c r="BF738" s="31" t="s">
        <v>23169</v>
      </c>
      <c r="BG738" s="31"/>
      <c r="BH738" s="31"/>
      <c r="BI738" s="31"/>
      <c r="BJ738" s="31"/>
      <c r="BK738" s="31" t="str">
        <f t="shared" si="104"/>
        <v>III/d</v>
      </c>
      <c r="BL738" s="31" t="s">
        <v>8078</v>
      </c>
      <c r="BM738" s="31"/>
      <c r="BN738" s="31"/>
      <c r="BO738" s="31" t="s">
        <v>4762</v>
      </c>
      <c r="BP738" s="31" t="s">
        <v>1498</v>
      </c>
      <c r="BQ738" s="31"/>
      <c r="BR738" s="31"/>
      <c r="BS738" s="31"/>
      <c r="BT738" s="31" t="s">
        <v>7010</v>
      </c>
      <c r="BU738" s="31"/>
      <c r="BV738" s="31" t="s">
        <v>2331</v>
      </c>
      <c r="BW738" s="31" t="e">
        <f t="shared" ca="1" si="110"/>
        <v>#VALUE!</v>
      </c>
      <c r="BX738" s="78" t="e">
        <f t="shared" ca="1" si="111"/>
        <v>#VALUE!</v>
      </c>
      <c r="BY738" s="31"/>
      <c r="BZ738" s="31" t="s">
        <v>22629</v>
      </c>
      <c r="CA738" s="31" t="s">
        <v>2483</v>
      </c>
      <c r="CB738" s="31" t="s">
        <v>2519</v>
      </c>
      <c r="CC738" s="31">
        <v>3</v>
      </c>
      <c r="CD738" s="31">
        <v>1</v>
      </c>
      <c r="CE738" s="31" t="s">
        <v>20085</v>
      </c>
      <c r="CF738" s="31"/>
      <c r="CG738" s="31"/>
      <c r="CH738" s="31" t="s">
        <v>2745</v>
      </c>
      <c r="CI738" s="31">
        <v>2010</v>
      </c>
      <c r="CJ738" s="31"/>
      <c r="CK738" s="31"/>
      <c r="CL738" s="31"/>
      <c r="CM738" s="31"/>
      <c r="CN738" s="31"/>
      <c r="CO738" s="31"/>
      <c r="CP738" s="31"/>
      <c r="CQ738" s="31"/>
      <c r="CR738" s="31">
        <v>1174</v>
      </c>
      <c r="CS738" s="31" t="s">
        <v>10107</v>
      </c>
      <c r="CT738" s="31" t="s">
        <v>11393</v>
      </c>
      <c r="CU738" s="31" t="s">
        <v>11374</v>
      </c>
      <c r="CV738" s="31" t="s">
        <v>10537</v>
      </c>
      <c r="CW738" s="31" t="s">
        <v>10539</v>
      </c>
      <c r="CX738" s="31" t="s">
        <v>10528</v>
      </c>
      <c r="CY738" s="31"/>
      <c r="CZ738" s="31"/>
      <c r="DA738" s="31"/>
      <c r="DB738" s="31"/>
      <c r="DC738" s="31"/>
      <c r="DD738" s="31"/>
      <c r="DE738" s="31"/>
      <c r="DF738" s="31"/>
      <c r="DG738" s="31"/>
      <c r="DH738" s="31"/>
      <c r="DI738" s="31"/>
      <c r="DJ738" s="31"/>
      <c r="DK738" s="31"/>
      <c r="DL738" s="31"/>
      <c r="DM738" s="38" t="s">
        <v>8927</v>
      </c>
      <c r="DN738" s="38"/>
      <c r="DO738" s="35" t="s">
        <v>20225</v>
      </c>
      <c r="DP738" s="31" t="s">
        <v>14522</v>
      </c>
      <c r="DQ738" s="31" t="s">
        <v>14523</v>
      </c>
      <c r="DR738" s="31" t="s">
        <v>20521</v>
      </c>
      <c r="DS738" s="31" t="s">
        <v>26625</v>
      </c>
      <c r="DT738" s="31" t="s">
        <v>37627</v>
      </c>
      <c r="DU738" s="31">
        <v>3</v>
      </c>
      <c r="DV738" s="31" t="s">
        <v>32167</v>
      </c>
      <c r="DW738" s="31"/>
      <c r="DX738" s="31"/>
      <c r="DY738" s="31"/>
      <c r="DZ738" s="31"/>
      <c r="EA738" s="31"/>
      <c r="EB738" s="31">
        <v>0</v>
      </c>
      <c r="EC738" s="31" t="s">
        <v>39747</v>
      </c>
      <c r="ED738" s="31" t="s">
        <v>41101</v>
      </c>
      <c r="EE738" s="31"/>
      <c r="EF738" s="31"/>
      <c r="EG738" s="31"/>
      <c r="EH738" s="31"/>
      <c r="EI738" s="31"/>
      <c r="EJ738" s="31"/>
    </row>
    <row r="739" spans="1:140" ht="23.25" customHeight="1">
      <c r="A739" s="25">
        <v>737</v>
      </c>
      <c r="B739" s="30" t="s">
        <v>24166</v>
      </c>
      <c r="C739" s="31" t="s">
        <v>16624</v>
      </c>
      <c r="D739" s="30" t="s">
        <v>32764</v>
      </c>
      <c r="E739" s="30"/>
      <c r="F739" s="30" t="s">
        <v>36262</v>
      </c>
      <c r="G739" s="31">
        <f t="shared" si="106"/>
        <v>58</v>
      </c>
      <c r="H739" s="72">
        <f t="shared" si="107"/>
        <v>52628</v>
      </c>
      <c r="I739" s="30"/>
      <c r="J739" s="30" t="s">
        <v>34084</v>
      </c>
      <c r="K739" s="30" t="s">
        <v>33537</v>
      </c>
      <c r="L739" s="31" t="s">
        <v>33537</v>
      </c>
      <c r="M739" s="31" t="s">
        <v>3186</v>
      </c>
      <c r="N739" s="31" t="s">
        <v>5865</v>
      </c>
      <c r="O739" s="31" t="s">
        <v>5117</v>
      </c>
      <c r="P739" s="31" t="s">
        <v>18370</v>
      </c>
      <c r="Q739" s="31"/>
      <c r="R739" s="31"/>
      <c r="S739" s="31"/>
      <c r="T739" s="31"/>
      <c r="U739" s="31" t="s">
        <v>5907</v>
      </c>
      <c r="V739" s="31"/>
      <c r="W739" s="31" t="s">
        <v>3051</v>
      </c>
      <c r="X739" s="31" t="s">
        <v>2283</v>
      </c>
      <c r="Y739" s="31" t="e">
        <f t="shared" ca="1" si="108"/>
        <v>#VALUE!</v>
      </c>
      <c r="Z739" s="31" t="e">
        <f t="shared" ca="1" si="109"/>
        <v>#VALUE!</v>
      </c>
      <c r="AA739" s="31"/>
      <c r="AB739" s="31" t="s">
        <v>11144</v>
      </c>
      <c r="AC739" s="31" t="s">
        <v>34145</v>
      </c>
      <c r="AD739" s="31" t="s">
        <v>34145</v>
      </c>
      <c r="AE739" s="31"/>
      <c r="AF739" s="31" t="s">
        <v>24701</v>
      </c>
      <c r="AG739" s="31" t="s">
        <v>4322</v>
      </c>
      <c r="AH739" s="31" t="s">
        <v>4322</v>
      </c>
      <c r="AI739" s="31" t="s">
        <v>908</v>
      </c>
      <c r="AJ739" s="31" t="s">
        <v>1498</v>
      </c>
      <c r="AK739" s="31">
        <v>180583</v>
      </c>
      <c r="AL739" s="31" t="s">
        <v>7061</v>
      </c>
      <c r="AM739" s="31" t="s">
        <v>7369</v>
      </c>
      <c r="AN739" s="31"/>
      <c r="AO739" s="31"/>
      <c r="AP739" s="31" t="s">
        <v>3619</v>
      </c>
      <c r="AQ739" s="31" t="s">
        <v>21685</v>
      </c>
      <c r="AR739" s="31" t="s">
        <v>34145</v>
      </c>
      <c r="AS739" s="31" t="s">
        <v>34145</v>
      </c>
      <c r="AT739" s="31" t="str">
        <f>_xlfn.IFNA(VLOOKUP(D739,'[1]5. 1 Mei 2022'!$C$7:$F$60,4,FALSE),"")</f>
        <v/>
      </c>
      <c r="AU739" s="31"/>
      <c r="AV739" s="31" t="s">
        <v>20034</v>
      </c>
      <c r="AW739" s="31" t="s">
        <v>21685</v>
      </c>
      <c r="AX739" s="29">
        <v>45400</v>
      </c>
      <c r="AY739" s="31" t="s">
        <v>26346</v>
      </c>
      <c r="AZ739" s="31" t="s">
        <v>225</v>
      </c>
      <c r="BA739" s="30" t="s">
        <v>3619</v>
      </c>
      <c r="BB739" s="31" t="s">
        <v>17505</v>
      </c>
      <c r="BC739" s="31"/>
      <c r="BD739" s="31" t="s">
        <v>7980</v>
      </c>
      <c r="BE739" s="31" t="s">
        <v>7969</v>
      </c>
      <c r="BF739" s="31" t="s">
        <v>20034</v>
      </c>
      <c r="BG739" s="31"/>
      <c r="BH739" s="31"/>
      <c r="BI739" s="31"/>
      <c r="BJ739" s="31">
        <v>0</v>
      </c>
      <c r="BK739" s="31" t="str">
        <f t="shared" si="104"/>
        <v>II/c</v>
      </c>
      <c r="BL739" s="31"/>
      <c r="BM739" s="31"/>
      <c r="BN739" s="31"/>
      <c r="BO739" s="31"/>
      <c r="BP739" s="31"/>
      <c r="BQ739" s="31"/>
      <c r="BR739" s="31"/>
      <c r="BS739" s="31"/>
      <c r="BT739" s="31"/>
      <c r="BU739" s="31"/>
      <c r="BV739" s="31" t="s">
        <v>717</v>
      </c>
      <c r="BW739" s="31">
        <f t="shared" ca="1" si="110"/>
        <v>12</v>
      </c>
      <c r="BX739" s="78">
        <f t="shared" ca="1" si="111"/>
        <v>3</v>
      </c>
      <c r="BY739" s="31" t="s">
        <v>3738</v>
      </c>
      <c r="BZ739" s="31"/>
      <c r="CA739" s="31" t="s">
        <v>2483</v>
      </c>
      <c r="CB739" s="31" t="s">
        <v>2406</v>
      </c>
      <c r="CC739" s="31" t="s">
        <v>1498</v>
      </c>
      <c r="CD739" s="31" t="s">
        <v>1498</v>
      </c>
      <c r="CE739" s="31" t="s">
        <v>20085</v>
      </c>
      <c r="CF739" s="31"/>
      <c r="CG739" s="31"/>
      <c r="CH739" s="31"/>
      <c r="CI739" s="31"/>
      <c r="CJ739" s="31"/>
      <c r="CK739" s="31"/>
      <c r="CL739" s="31" t="s">
        <v>36812</v>
      </c>
      <c r="CM739" s="52" t="s">
        <v>35834</v>
      </c>
      <c r="CN739" s="31">
        <v>122</v>
      </c>
      <c r="CO739" s="31" t="s">
        <v>36813</v>
      </c>
      <c r="CP739" s="52" t="s">
        <v>35834</v>
      </c>
      <c r="CQ739" s="31"/>
      <c r="CR739" s="31">
        <v>4547</v>
      </c>
      <c r="CS739" s="31"/>
      <c r="CT739" s="31"/>
      <c r="CU739" s="31"/>
      <c r="CV739" s="31" t="s">
        <v>18543</v>
      </c>
      <c r="CW739" s="31" t="s">
        <v>18489</v>
      </c>
      <c r="CX739" s="31" t="s">
        <v>18490</v>
      </c>
      <c r="CY739" s="31"/>
      <c r="CZ739" s="31"/>
      <c r="DA739" s="31"/>
      <c r="DB739" s="31" t="s">
        <v>15747</v>
      </c>
      <c r="DC739" s="31" t="s">
        <v>15752</v>
      </c>
      <c r="DD739" s="31" t="s">
        <v>15746</v>
      </c>
      <c r="DE739" s="31"/>
      <c r="DF739" s="31"/>
      <c r="DG739" s="31"/>
      <c r="DH739" s="31"/>
      <c r="DI739" s="31" t="s">
        <v>24810</v>
      </c>
      <c r="DJ739" s="31" t="s">
        <v>24811</v>
      </c>
      <c r="DK739" s="31" t="s">
        <v>25645</v>
      </c>
      <c r="DL739" s="31" t="s">
        <v>13888</v>
      </c>
      <c r="DM739" s="38" t="s">
        <v>9272</v>
      </c>
      <c r="DN739" s="38"/>
      <c r="DO739" s="35">
        <v>0</v>
      </c>
      <c r="DP739" s="31" t="s">
        <v>10861</v>
      </c>
      <c r="DQ739" s="31" t="s">
        <v>11023</v>
      </c>
      <c r="DR739" s="31" t="s">
        <v>2886</v>
      </c>
      <c r="DS739" s="31" t="s">
        <v>26902</v>
      </c>
      <c r="DT739" s="31" t="s">
        <v>37628</v>
      </c>
      <c r="DU739" s="31">
        <v>3</v>
      </c>
      <c r="DV739" s="31" t="s">
        <v>32167</v>
      </c>
      <c r="DW739" s="31" t="s">
        <v>2963</v>
      </c>
      <c r="DX739" s="31" t="s">
        <v>2963</v>
      </c>
      <c r="DY739" s="31" t="s">
        <v>34460</v>
      </c>
      <c r="DZ739" s="29">
        <v>44754</v>
      </c>
      <c r="EA739" s="31"/>
      <c r="EB739" s="31">
        <v>0</v>
      </c>
      <c r="EC739" s="31" t="s">
        <v>40168</v>
      </c>
      <c r="ED739" s="31" t="s">
        <v>41101</v>
      </c>
      <c r="EE739" s="31"/>
      <c r="EF739" s="31"/>
      <c r="EG739" s="31"/>
      <c r="EH739" s="31"/>
      <c r="EI739" s="31"/>
      <c r="EJ739" s="31"/>
    </row>
    <row r="740" spans="1:140" ht="23.25" customHeight="1">
      <c r="A740" s="25">
        <v>738</v>
      </c>
      <c r="B740" s="30" t="s">
        <v>8243</v>
      </c>
      <c r="C740" s="31">
        <v>140373117</v>
      </c>
      <c r="D740" s="30" t="s">
        <v>376</v>
      </c>
      <c r="E740" s="30"/>
      <c r="F740" s="30" t="s">
        <v>36254</v>
      </c>
      <c r="G740" s="31">
        <f t="shared" si="106"/>
        <v>58</v>
      </c>
      <c r="H740" s="72">
        <f t="shared" si="107"/>
        <v>49827</v>
      </c>
      <c r="I740" s="30"/>
      <c r="J740" s="30" t="s">
        <v>34084</v>
      </c>
      <c r="K740" s="30" t="s">
        <v>4318</v>
      </c>
      <c r="L740" s="31" t="s">
        <v>4318</v>
      </c>
      <c r="M740" s="31" t="s">
        <v>3186</v>
      </c>
      <c r="N740" s="31" t="s">
        <v>5797</v>
      </c>
      <c r="O740" s="31" t="s">
        <v>5271</v>
      </c>
      <c r="P740" s="52" t="s">
        <v>24630</v>
      </c>
      <c r="Q740" s="31" t="s">
        <v>39169</v>
      </c>
      <c r="R740" s="31">
        <v>20</v>
      </c>
      <c r="S740" s="31">
        <v>7</v>
      </c>
      <c r="T740" s="31"/>
      <c r="U740" s="31">
        <v>837</v>
      </c>
      <c r="V740" s="31"/>
      <c r="W740" s="31" t="s">
        <v>6910</v>
      </c>
      <c r="X740" s="31" t="s">
        <v>2243</v>
      </c>
      <c r="Y740" s="31" t="e">
        <f t="shared" ca="1" si="108"/>
        <v>#VALUE!</v>
      </c>
      <c r="Z740" s="31" t="e">
        <f t="shared" ca="1" si="109"/>
        <v>#VALUE!</v>
      </c>
      <c r="AA740" s="31"/>
      <c r="AB740" s="31" t="s">
        <v>11160</v>
      </c>
      <c r="AC740" s="31" t="s">
        <v>34147</v>
      </c>
      <c r="AD740" s="31" t="s">
        <v>34147</v>
      </c>
      <c r="AE740" s="31"/>
      <c r="AF740" s="31" t="s">
        <v>24699</v>
      </c>
      <c r="AG740" s="31" t="s">
        <v>5852</v>
      </c>
      <c r="AH740" s="31" t="s">
        <v>5852</v>
      </c>
      <c r="AI740" s="31" t="s">
        <v>908</v>
      </c>
      <c r="AJ740" s="31" t="s">
        <v>33637</v>
      </c>
      <c r="AK740" s="31" t="s">
        <v>33638</v>
      </c>
      <c r="AL740" s="31" t="s">
        <v>1730</v>
      </c>
      <c r="AM740" s="31" t="s">
        <v>11130</v>
      </c>
      <c r="AN740" s="31"/>
      <c r="AO740" s="31"/>
      <c r="AP740" s="31" t="s">
        <v>33022</v>
      </c>
      <c r="AQ740" s="31"/>
      <c r="AR740" s="31" t="s">
        <v>34147</v>
      </c>
      <c r="AS740" s="31" t="s">
        <v>34147</v>
      </c>
      <c r="AT740" s="31" t="str">
        <f>_xlfn.IFNA(VLOOKUP(D740,'[1]5. 1 Mei 2022'!$C$7:$F$60,4,FALSE),"")</f>
        <v/>
      </c>
      <c r="AU740" s="31"/>
      <c r="AV740" s="31" t="s">
        <v>32491</v>
      </c>
      <c r="AW740" s="31" t="s">
        <v>21740</v>
      </c>
      <c r="AX740" s="29">
        <f t="shared" ref="AX740:AX756" si="113">AW740+1903</f>
        <v>46467</v>
      </c>
      <c r="AY740" s="31" t="s">
        <v>26346</v>
      </c>
      <c r="AZ740" s="31" t="s">
        <v>33023</v>
      </c>
      <c r="BA740" s="30" t="s">
        <v>33022</v>
      </c>
      <c r="BB740" s="31"/>
      <c r="BC740" s="31"/>
      <c r="BD740" s="31" t="s">
        <v>12244</v>
      </c>
      <c r="BE740" s="31" t="s">
        <v>7973</v>
      </c>
      <c r="BF740" s="31" t="s">
        <v>32491</v>
      </c>
      <c r="BG740" s="31"/>
      <c r="BH740" s="31"/>
      <c r="BI740" s="31" t="s">
        <v>8125</v>
      </c>
      <c r="BJ740" s="31" t="s">
        <v>5701</v>
      </c>
      <c r="BK740" s="31" t="str">
        <f t="shared" si="104"/>
        <v>III/d</v>
      </c>
      <c r="BL740" s="31" t="s">
        <v>8077</v>
      </c>
      <c r="BM740" s="31"/>
      <c r="BN740" s="31"/>
      <c r="BO740" s="31"/>
      <c r="BP740" s="31" t="s">
        <v>1498</v>
      </c>
      <c r="BQ740" s="31" t="s">
        <v>5701</v>
      </c>
      <c r="BR740" s="52" t="s">
        <v>39748</v>
      </c>
      <c r="BS740" s="52" t="s">
        <v>39170</v>
      </c>
      <c r="BT740" s="31" t="s">
        <v>4277</v>
      </c>
      <c r="BU740" s="31"/>
      <c r="BV740" s="31" t="s">
        <v>1694</v>
      </c>
      <c r="BW740" s="31">
        <f t="shared" ca="1" si="110"/>
        <v>26</v>
      </c>
      <c r="BX740" s="78">
        <f t="shared" ca="1" si="111"/>
        <v>3</v>
      </c>
      <c r="BY740" s="31"/>
      <c r="BZ740" s="31"/>
      <c r="CA740" s="31" t="s">
        <v>2483</v>
      </c>
      <c r="CB740" s="31" t="s">
        <v>2519</v>
      </c>
      <c r="CC740" s="31">
        <v>2</v>
      </c>
      <c r="CD740" s="31">
        <v>1</v>
      </c>
      <c r="CE740" s="31" t="s">
        <v>20085</v>
      </c>
      <c r="CF740" s="31"/>
      <c r="CG740" s="31"/>
      <c r="CH740" s="31"/>
      <c r="CI740" s="31"/>
      <c r="CJ740" s="31"/>
      <c r="CK740" s="31"/>
      <c r="CL740" s="31" t="s">
        <v>36542</v>
      </c>
      <c r="CM740" s="52" t="s">
        <v>36543</v>
      </c>
      <c r="CN740" s="31">
        <v>127</v>
      </c>
      <c r="CO740" s="31" t="s">
        <v>36544</v>
      </c>
      <c r="CP740" s="52" t="s">
        <v>36543</v>
      </c>
      <c r="CQ740" s="31">
        <v>127</v>
      </c>
      <c r="CR740" s="31">
        <v>3893</v>
      </c>
      <c r="CS740" s="31" t="s">
        <v>3197</v>
      </c>
      <c r="CT740" s="31"/>
      <c r="CU740" s="31" t="s">
        <v>3195</v>
      </c>
      <c r="CV740" s="31" t="s">
        <v>8534</v>
      </c>
      <c r="CW740" s="31" t="s">
        <v>11148</v>
      </c>
      <c r="CX740" s="31" t="s">
        <v>6176</v>
      </c>
      <c r="CY740" s="31"/>
      <c r="CZ740" s="31"/>
      <c r="DA740" s="31"/>
      <c r="DB740" s="31" t="s">
        <v>8691</v>
      </c>
      <c r="DC740" s="31"/>
      <c r="DD740" s="31" t="s">
        <v>8692</v>
      </c>
      <c r="DE740" s="31"/>
      <c r="DF740" s="31"/>
      <c r="DG740" s="31"/>
      <c r="DH740" s="31"/>
      <c r="DI740" s="31" t="s">
        <v>15790</v>
      </c>
      <c r="DJ740" s="31" t="s">
        <v>3660</v>
      </c>
      <c r="DK740" s="31"/>
      <c r="DL740" s="31"/>
      <c r="DM740" s="38" t="s">
        <v>9628</v>
      </c>
      <c r="DN740" s="38"/>
      <c r="DO740" s="35">
        <v>0</v>
      </c>
      <c r="DP740" s="31" t="s">
        <v>14854</v>
      </c>
      <c r="DQ740" s="31" t="s">
        <v>14855</v>
      </c>
      <c r="DR740" s="31"/>
      <c r="DS740" s="31" t="s">
        <v>27264</v>
      </c>
      <c r="DT740" s="31" t="s">
        <v>37629</v>
      </c>
      <c r="DU740" s="31">
        <v>3</v>
      </c>
      <c r="DV740" s="31" t="s">
        <v>32167</v>
      </c>
      <c r="DW740" s="31"/>
      <c r="DX740" s="31"/>
      <c r="DY740" s="31" t="s">
        <v>33636</v>
      </c>
      <c r="DZ740" s="31" t="s">
        <v>18310</v>
      </c>
      <c r="EA740" s="31" t="s">
        <v>30934</v>
      </c>
      <c r="EB740" s="31" t="s">
        <v>4406</v>
      </c>
      <c r="EC740" s="31" t="s">
        <v>8001</v>
      </c>
      <c r="ED740" s="31" t="s">
        <v>41101</v>
      </c>
      <c r="EE740" s="31"/>
      <c r="EF740" s="31"/>
      <c r="EG740" s="31"/>
      <c r="EH740" s="31"/>
      <c r="EI740" s="31"/>
      <c r="EJ740" s="31"/>
    </row>
    <row r="741" spans="1:140" ht="23.25" customHeight="1">
      <c r="A741" s="25">
        <v>739</v>
      </c>
      <c r="B741" s="30" t="s">
        <v>12277</v>
      </c>
      <c r="C741" s="31">
        <v>140336587</v>
      </c>
      <c r="D741" s="30" t="s">
        <v>210</v>
      </c>
      <c r="E741" s="30"/>
      <c r="F741" s="30" t="s">
        <v>36254</v>
      </c>
      <c r="G741" s="31">
        <f t="shared" si="106"/>
        <v>58</v>
      </c>
      <c r="H741" s="72">
        <f t="shared" si="107"/>
        <v>48731</v>
      </c>
      <c r="I741" s="30"/>
      <c r="J741" s="30" t="s">
        <v>34084</v>
      </c>
      <c r="K741" s="30" t="s">
        <v>4318</v>
      </c>
      <c r="L741" s="31" t="s">
        <v>4318</v>
      </c>
      <c r="M741" s="31" t="s">
        <v>6378</v>
      </c>
      <c r="N741" s="31" t="s">
        <v>5797</v>
      </c>
      <c r="O741" s="31" t="s">
        <v>5271</v>
      </c>
      <c r="P741" s="31" t="s">
        <v>21532</v>
      </c>
      <c r="Q741" s="31"/>
      <c r="R741" s="31">
        <v>22</v>
      </c>
      <c r="S741" s="31">
        <v>0</v>
      </c>
      <c r="T741" s="31"/>
      <c r="U741" s="31">
        <v>1449</v>
      </c>
      <c r="V741" s="31"/>
      <c r="W741" s="31" t="s">
        <v>2764</v>
      </c>
      <c r="X741" s="31" t="s">
        <v>2765</v>
      </c>
      <c r="Y741" s="31" t="e">
        <f t="shared" ca="1" si="108"/>
        <v>#VALUE!</v>
      </c>
      <c r="Z741" s="31" t="e">
        <f t="shared" ca="1" si="109"/>
        <v>#VALUE!</v>
      </c>
      <c r="AA741" s="31"/>
      <c r="AB741" s="31" t="s">
        <v>11142</v>
      </c>
      <c r="AC741" s="31" t="s">
        <v>34145</v>
      </c>
      <c r="AD741" s="31" t="s">
        <v>34145</v>
      </c>
      <c r="AE741" s="31"/>
      <c r="AF741" s="31" t="s">
        <v>24701</v>
      </c>
      <c r="AG741" s="31" t="s">
        <v>5852</v>
      </c>
      <c r="AH741" s="31" t="s">
        <v>4322</v>
      </c>
      <c r="AI741" s="31" t="s">
        <v>908</v>
      </c>
      <c r="AJ741" s="31">
        <v>20014</v>
      </c>
      <c r="AK741" s="31" t="s">
        <v>3322</v>
      </c>
      <c r="AL741" s="31">
        <v>37887</v>
      </c>
      <c r="AM741" s="31" t="s">
        <v>4517</v>
      </c>
      <c r="AN741" s="31"/>
      <c r="AO741" s="31"/>
      <c r="AP741" s="31" t="s">
        <v>3619</v>
      </c>
      <c r="AQ741" s="31"/>
      <c r="AR741" s="31" t="s">
        <v>34145</v>
      </c>
      <c r="AS741" s="31" t="s">
        <v>34145</v>
      </c>
      <c r="AT741" s="31" t="str">
        <f>_xlfn.IFNA(VLOOKUP(D741,'[1]5. 1 Mei 2022'!$C$7:$F$60,4,FALSE),"")</f>
        <v/>
      </c>
      <c r="AU741" s="31"/>
      <c r="AV741" s="31" t="s">
        <v>20033</v>
      </c>
      <c r="AW741" s="31" t="s">
        <v>7696</v>
      </c>
      <c r="AX741" s="29">
        <f t="shared" si="113"/>
        <v>44371</v>
      </c>
      <c r="AY741" s="31" t="s">
        <v>26346</v>
      </c>
      <c r="AZ741" s="31" t="s">
        <v>225</v>
      </c>
      <c r="BA741" s="30" t="s">
        <v>3619</v>
      </c>
      <c r="BB741" s="31" t="s">
        <v>17505</v>
      </c>
      <c r="BC741" s="31"/>
      <c r="BD741" s="31" t="s">
        <v>7997</v>
      </c>
      <c r="BE741" s="31" t="s">
        <v>7969</v>
      </c>
      <c r="BF741" s="31" t="s">
        <v>20033</v>
      </c>
      <c r="BG741" s="31"/>
      <c r="BH741" s="31"/>
      <c r="BI741" s="31" t="s">
        <v>8136</v>
      </c>
      <c r="BJ741" s="31" t="s">
        <v>25034</v>
      </c>
      <c r="BK741" s="31" t="str">
        <f t="shared" si="104"/>
        <v>III/d</v>
      </c>
      <c r="BL741" s="31" t="s">
        <v>8077</v>
      </c>
      <c r="BM741" s="31"/>
      <c r="BN741" s="31"/>
      <c r="BO741" s="31"/>
      <c r="BP741" s="31" t="s">
        <v>1498</v>
      </c>
      <c r="BQ741" s="31" t="s">
        <v>25034</v>
      </c>
      <c r="BR741" s="31" t="s">
        <v>21597</v>
      </c>
      <c r="BS741" s="31" t="s">
        <v>25035</v>
      </c>
      <c r="BT741" s="31" t="s">
        <v>1694</v>
      </c>
      <c r="BU741" s="31"/>
      <c r="BV741" s="31" t="s">
        <v>7459</v>
      </c>
      <c r="BW741" s="31">
        <f t="shared" ca="1" si="110"/>
        <v>29</v>
      </c>
      <c r="BX741" s="78">
        <f t="shared" ca="1" si="111"/>
        <v>3</v>
      </c>
      <c r="BY741" s="31"/>
      <c r="BZ741" s="31"/>
      <c r="CA741" s="31" t="s">
        <v>2483</v>
      </c>
      <c r="CB741" s="31" t="s">
        <v>2519</v>
      </c>
      <c r="CC741" s="31">
        <v>2</v>
      </c>
      <c r="CD741" s="31">
        <v>1</v>
      </c>
      <c r="CE741" s="31" t="s">
        <v>20085</v>
      </c>
      <c r="CF741" s="31"/>
      <c r="CG741" s="31" t="s">
        <v>5058</v>
      </c>
      <c r="CH741" s="31"/>
      <c r="CI741" s="31"/>
      <c r="CJ741" s="31"/>
      <c r="CK741" s="31"/>
      <c r="CL741" s="31" t="s">
        <v>28499</v>
      </c>
      <c r="CM741" s="31" t="s">
        <v>21876</v>
      </c>
      <c r="CN741" s="31">
        <v>123</v>
      </c>
      <c r="CO741" s="31" t="s">
        <v>28692</v>
      </c>
      <c r="CP741" s="31" t="s">
        <v>21876</v>
      </c>
      <c r="CQ741" s="31">
        <v>123</v>
      </c>
      <c r="CR741" s="31">
        <v>3653</v>
      </c>
      <c r="CS741" s="31" t="s">
        <v>10229</v>
      </c>
      <c r="CT741" s="31" t="s">
        <v>10227</v>
      </c>
      <c r="CU741" s="31" t="s">
        <v>3516</v>
      </c>
      <c r="CV741" s="31" t="s">
        <v>10332</v>
      </c>
      <c r="CW741" s="31" t="s">
        <v>11143</v>
      </c>
      <c r="CX741" s="31" t="s">
        <v>10312</v>
      </c>
      <c r="CY741" s="31"/>
      <c r="CZ741" s="31"/>
      <c r="DA741" s="31"/>
      <c r="DB741" s="31" t="s">
        <v>11355</v>
      </c>
      <c r="DC741" s="31" t="s">
        <v>11356</v>
      </c>
      <c r="DD741" s="31" t="s">
        <v>10554</v>
      </c>
      <c r="DE741" s="31"/>
      <c r="DF741" s="31"/>
      <c r="DG741" s="31"/>
      <c r="DH741" s="31"/>
      <c r="DI741" s="31" t="s">
        <v>10372</v>
      </c>
      <c r="DJ741" s="31" t="s">
        <v>10240</v>
      </c>
      <c r="DK741" s="31"/>
      <c r="DL741" s="31"/>
      <c r="DM741" s="38" t="s">
        <v>9564</v>
      </c>
      <c r="DN741" s="38"/>
      <c r="DO741" s="35">
        <v>0</v>
      </c>
      <c r="DP741" s="31" t="s">
        <v>15054</v>
      </c>
      <c r="DQ741" s="31" t="s">
        <v>15055</v>
      </c>
      <c r="DR741" s="31"/>
      <c r="DS741" s="31" t="s">
        <v>15056</v>
      </c>
      <c r="DT741" s="31" t="s">
        <v>28153</v>
      </c>
      <c r="DU741" s="31">
        <v>3</v>
      </c>
      <c r="DV741" s="31" t="s">
        <v>32167</v>
      </c>
      <c r="DW741" s="31" t="s">
        <v>7997</v>
      </c>
      <c r="DX741" s="31" t="s">
        <v>7997</v>
      </c>
      <c r="DY741" s="31">
        <v>2018</v>
      </c>
      <c r="DZ741" s="31">
        <v>2018</v>
      </c>
      <c r="EA741" s="31"/>
      <c r="EB741" s="31">
        <v>0</v>
      </c>
      <c r="EC741" s="31" t="s">
        <v>40168</v>
      </c>
      <c r="ED741" s="31" t="s">
        <v>41101</v>
      </c>
      <c r="EE741" s="31"/>
      <c r="EF741" s="31"/>
      <c r="EG741" s="31"/>
      <c r="EH741" s="31"/>
      <c r="EI741" s="31"/>
      <c r="EJ741" s="31"/>
    </row>
    <row r="742" spans="1:140" ht="23.25" customHeight="1">
      <c r="A742" s="25">
        <v>740</v>
      </c>
      <c r="B742" s="30" t="s">
        <v>4473</v>
      </c>
      <c r="C742" s="31" t="s">
        <v>7069</v>
      </c>
      <c r="D742" s="30" t="s">
        <v>17324</v>
      </c>
      <c r="E742" s="30"/>
      <c r="F742" s="30" t="s">
        <v>36262</v>
      </c>
      <c r="G742" s="31">
        <f t="shared" si="106"/>
        <v>58</v>
      </c>
      <c r="H742" s="72">
        <f t="shared" si="107"/>
        <v>49675</v>
      </c>
      <c r="I742" s="30" t="s">
        <v>35070</v>
      </c>
      <c r="J742" s="30" t="s">
        <v>34085</v>
      </c>
      <c r="K742" s="30" t="s">
        <v>34083</v>
      </c>
      <c r="L742" s="31" t="s">
        <v>16726</v>
      </c>
      <c r="M742" s="31" t="s">
        <v>6378</v>
      </c>
      <c r="N742" s="31" t="s">
        <v>7551</v>
      </c>
      <c r="O742" s="31" t="s">
        <v>5622</v>
      </c>
      <c r="P742" s="31" t="s">
        <v>11676</v>
      </c>
      <c r="Q742" s="31"/>
      <c r="R742" s="31"/>
      <c r="S742" s="31"/>
      <c r="T742" s="31"/>
      <c r="U742" s="31" t="s">
        <v>3604</v>
      </c>
      <c r="V742" s="31"/>
      <c r="W742" s="31" t="s">
        <v>6910</v>
      </c>
      <c r="X742" s="31" t="s">
        <v>3174</v>
      </c>
      <c r="Y742" s="31" t="e">
        <f t="shared" ca="1" si="108"/>
        <v>#VALUE!</v>
      </c>
      <c r="Z742" s="31" t="e">
        <f t="shared" ca="1" si="109"/>
        <v>#VALUE!</v>
      </c>
      <c r="AA742" s="31"/>
      <c r="AB742" s="31" t="s">
        <v>6912</v>
      </c>
      <c r="AC742" s="31" t="s">
        <v>34153</v>
      </c>
      <c r="AD742" s="31" t="s">
        <v>34194</v>
      </c>
      <c r="AE742" s="31"/>
      <c r="AF742" s="31" t="s">
        <v>24700</v>
      </c>
      <c r="AG742" s="31" t="s">
        <v>7895</v>
      </c>
      <c r="AH742" s="31" t="s">
        <v>7895</v>
      </c>
      <c r="AI742" s="31" t="s">
        <v>40277</v>
      </c>
      <c r="AJ742" s="31">
        <v>5688</v>
      </c>
      <c r="AK742" s="31" t="s">
        <v>7362</v>
      </c>
      <c r="AL742" s="31">
        <v>35209</v>
      </c>
      <c r="AM742" s="31" t="s">
        <v>7363</v>
      </c>
      <c r="AN742" s="31"/>
      <c r="AO742" s="31"/>
      <c r="AP742" s="31" t="s">
        <v>2307</v>
      </c>
      <c r="AQ742" s="31" t="s">
        <v>20340</v>
      </c>
      <c r="AR742" s="31" t="s">
        <v>34148</v>
      </c>
      <c r="AS742" s="31" t="s">
        <v>34148</v>
      </c>
      <c r="AT742" s="31" t="str">
        <f>_xlfn.IFNA(VLOOKUP(D742,'[1]5. 1 Mei 2022'!$C$7:$F$60,4,FALSE),"")</f>
        <v/>
      </c>
      <c r="AU742" s="31"/>
      <c r="AV742" s="31" t="s">
        <v>4645</v>
      </c>
      <c r="AW742" s="31" t="s">
        <v>20340</v>
      </c>
      <c r="AX742" s="29">
        <f t="shared" si="113"/>
        <v>46411</v>
      </c>
      <c r="AY742" s="31" t="s">
        <v>26346</v>
      </c>
      <c r="AZ742" s="31" t="s">
        <v>6924</v>
      </c>
      <c r="BA742" s="30" t="s">
        <v>2307</v>
      </c>
      <c r="BB742" s="31"/>
      <c r="BC742" s="31"/>
      <c r="BD742" s="31" t="s">
        <v>30229</v>
      </c>
      <c r="BE742" s="31" t="s">
        <v>7968</v>
      </c>
      <c r="BF742" s="31" t="s">
        <v>4645</v>
      </c>
      <c r="BG742" s="31"/>
      <c r="BH742" s="31"/>
      <c r="BI742" s="31"/>
      <c r="BJ742" s="31">
        <v>0</v>
      </c>
      <c r="BK742" s="31" t="str">
        <f t="shared" si="104"/>
        <v>II/a</v>
      </c>
      <c r="BL742" s="31"/>
      <c r="BM742" s="31"/>
      <c r="BN742" s="31"/>
      <c r="BO742" s="31"/>
      <c r="BP742" s="31" t="s">
        <v>1498</v>
      </c>
      <c r="BQ742" s="31"/>
      <c r="BR742" s="31"/>
      <c r="BS742" s="31"/>
      <c r="BT742" s="31"/>
      <c r="BU742" s="31"/>
      <c r="BV742" s="31" t="s">
        <v>6736</v>
      </c>
      <c r="BW742" s="31">
        <f t="shared" ca="1" si="110"/>
        <v>17</v>
      </c>
      <c r="BX742" s="78">
        <f t="shared" ca="1" si="111"/>
        <v>3</v>
      </c>
      <c r="BY742" s="31" t="s">
        <v>11676</v>
      </c>
      <c r="BZ742" s="31"/>
      <c r="CA742" s="31" t="s">
        <v>2483</v>
      </c>
      <c r="CB742" s="31" t="s">
        <v>2519</v>
      </c>
      <c r="CC742" s="31">
        <v>1</v>
      </c>
      <c r="CD742" s="31">
        <v>1</v>
      </c>
      <c r="CE742" s="31" t="s">
        <v>20085</v>
      </c>
      <c r="CF742" s="31"/>
      <c r="CG742" s="31"/>
      <c r="CH742" s="31"/>
      <c r="CI742" s="31"/>
      <c r="CJ742" s="31"/>
      <c r="CK742" s="31"/>
      <c r="CL742" s="31"/>
      <c r="CM742" s="31"/>
      <c r="CN742" s="31"/>
      <c r="CO742" s="31"/>
      <c r="CP742" s="31"/>
      <c r="CQ742" s="31"/>
      <c r="CR742" s="31">
        <v>1134</v>
      </c>
      <c r="CS742" s="31"/>
      <c r="CT742" s="31"/>
      <c r="CU742" s="31"/>
      <c r="CV742" s="31" t="s">
        <v>10376</v>
      </c>
      <c r="CW742" s="31" t="s">
        <v>10377</v>
      </c>
      <c r="CX742" s="31" t="s">
        <v>10378</v>
      </c>
      <c r="CY742" s="31"/>
      <c r="CZ742" s="31"/>
      <c r="DA742" s="31"/>
      <c r="DB742" s="31"/>
      <c r="DC742" s="31"/>
      <c r="DD742" s="31"/>
      <c r="DE742" s="31"/>
      <c r="DF742" s="31"/>
      <c r="DG742" s="31"/>
      <c r="DH742" s="31"/>
      <c r="DI742" s="31"/>
      <c r="DJ742" s="31"/>
      <c r="DK742" s="31"/>
      <c r="DL742" s="31"/>
      <c r="DM742" s="38" t="s">
        <v>9835</v>
      </c>
      <c r="DN742" s="38"/>
      <c r="DO742" s="35">
        <v>0</v>
      </c>
      <c r="DP742" s="31" t="s">
        <v>14316</v>
      </c>
      <c r="DQ742" s="31" t="s">
        <v>14317</v>
      </c>
      <c r="DR742" s="31"/>
      <c r="DS742" s="31" t="s">
        <v>27469</v>
      </c>
      <c r="DT742" s="31" t="s">
        <v>37630</v>
      </c>
      <c r="DU742" s="31">
        <v>0</v>
      </c>
      <c r="DV742" s="31"/>
      <c r="DW742" s="31"/>
      <c r="DX742" s="31"/>
      <c r="DY742" s="31"/>
      <c r="DZ742" s="31"/>
      <c r="EA742" s="31"/>
      <c r="EB742" s="31">
        <v>0</v>
      </c>
      <c r="EC742" s="31" t="s">
        <v>39747</v>
      </c>
      <c r="ED742" s="31" t="s">
        <v>41101</v>
      </c>
      <c r="EE742" s="31"/>
      <c r="EF742" s="31"/>
      <c r="EG742" s="31"/>
      <c r="EH742" s="31"/>
      <c r="EI742" s="31"/>
      <c r="EJ742" s="31"/>
    </row>
    <row r="743" spans="1:140" ht="23.25" customHeight="1">
      <c r="A743" s="25">
        <v>741</v>
      </c>
      <c r="B743" s="30" t="s">
        <v>6338</v>
      </c>
      <c r="C743" s="31" t="s">
        <v>3046</v>
      </c>
      <c r="D743" s="30" t="s">
        <v>3046</v>
      </c>
      <c r="E743" s="30"/>
      <c r="F743" s="30" t="s">
        <v>36262</v>
      </c>
      <c r="G743" s="31">
        <f t="shared" si="106"/>
        <v>58</v>
      </c>
      <c r="H743" s="72">
        <f t="shared" si="107"/>
        <v>46844</v>
      </c>
      <c r="I743" s="30"/>
      <c r="J743" s="30" t="s">
        <v>34084</v>
      </c>
      <c r="K743" s="30" t="s">
        <v>4318</v>
      </c>
      <c r="L743" s="31" t="s">
        <v>4318</v>
      </c>
      <c r="M743" s="31" t="s">
        <v>6378</v>
      </c>
      <c r="N743" s="31" t="s">
        <v>5863</v>
      </c>
      <c r="O743" s="31" t="s">
        <v>2485</v>
      </c>
      <c r="P743" s="31" t="s">
        <v>30542</v>
      </c>
      <c r="Q743" s="31"/>
      <c r="R743" s="31">
        <v>27</v>
      </c>
      <c r="S743" s="31">
        <v>0</v>
      </c>
      <c r="T743" s="31"/>
      <c r="U743" s="31">
        <v>1602</v>
      </c>
      <c r="V743" s="31" t="s">
        <v>3863</v>
      </c>
      <c r="W743" s="31" t="s">
        <v>6910</v>
      </c>
      <c r="X743" s="31" t="s">
        <v>4756</v>
      </c>
      <c r="Y743" s="31" t="e">
        <f t="shared" ca="1" si="108"/>
        <v>#VALUE!</v>
      </c>
      <c r="Z743" s="31" t="e">
        <f t="shared" ca="1" si="109"/>
        <v>#VALUE!</v>
      </c>
      <c r="AA743" s="31"/>
      <c r="AB743" s="31" t="s">
        <v>6770</v>
      </c>
      <c r="AC743" s="31" t="s">
        <v>34153</v>
      </c>
      <c r="AD743" s="31" t="s">
        <v>34194</v>
      </c>
      <c r="AE743" s="31"/>
      <c r="AF743" s="31" t="s">
        <v>24700</v>
      </c>
      <c r="AG743" s="31" t="s">
        <v>7895</v>
      </c>
      <c r="AH743" s="31" t="s">
        <v>7895</v>
      </c>
      <c r="AI743" s="31" t="s">
        <v>40277</v>
      </c>
      <c r="AJ743" s="31">
        <v>1176</v>
      </c>
      <c r="AK743" s="31" t="s">
        <v>3212</v>
      </c>
      <c r="AL743" s="31">
        <v>33390</v>
      </c>
      <c r="AM743" s="31" t="s">
        <v>3213</v>
      </c>
      <c r="AN743" s="31"/>
      <c r="AO743" s="31"/>
      <c r="AP743" s="31" t="s">
        <v>33006</v>
      </c>
      <c r="AQ743" s="31"/>
      <c r="AR743" s="31" t="s">
        <v>34148</v>
      </c>
      <c r="AS743" s="31" t="s">
        <v>34148</v>
      </c>
      <c r="AT743" s="31" t="str">
        <f>_xlfn.IFNA(VLOOKUP(D743,'[1]5. 1 Mei 2022'!$C$7:$F$60,4,FALSE),"")</f>
        <v/>
      </c>
      <c r="AU743" s="31"/>
      <c r="AV743" s="31" t="s">
        <v>6186</v>
      </c>
      <c r="AW743" s="31"/>
      <c r="AX743" s="29">
        <f t="shared" si="113"/>
        <v>1903</v>
      </c>
      <c r="AY743" s="31" t="s">
        <v>26346</v>
      </c>
      <c r="AZ743" s="31" t="s">
        <v>530</v>
      </c>
      <c r="BA743" s="30" t="s">
        <v>33006</v>
      </c>
      <c r="BB743" s="31"/>
      <c r="BC743" s="31"/>
      <c r="BD743" s="31" t="s">
        <v>30229</v>
      </c>
      <c r="BE743" s="31" t="s">
        <v>7968</v>
      </c>
      <c r="BF743" s="31" t="s">
        <v>6186</v>
      </c>
      <c r="BG743" s="31"/>
      <c r="BH743" s="31"/>
      <c r="BI743" s="31"/>
      <c r="BJ743" s="31" t="s">
        <v>6988</v>
      </c>
      <c r="BK743" s="31" t="str">
        <f t="shared" si="104"/>
        <v>II/d</v>
      </c>
      <c r="BL743" s="31" t="s">
        <v>8078</v>
      </c>
      <c r="BM743" s="31"/>
      <c r="BN743" s="31"/>
      <c r="BO743" s="31"/>
      <c r="BP743" s="31" t="s">
        <v>1498</v>
      </c>
      <c r="BQ743" s="31" t="s">
        <v>841</v>
      </c>
      <c r="BR743" s="31" t="s">
        <v>794</v>
      </c>
      <c r="BS743" s="31">
        <v>400</v>
      </c>
      <c r="BT743" s="31" t="s">
        <v>7564</v>
      </c>
      <c r="BU743" s="31" t="s">
        <v>794</v>
      </c>
      <c r="BV743" s="31" t="s">
        <v>2843</v>
      </c>
      <c r="BW743" s="31">
        <f t="shared" ca="1" si="110"/>
        <v>28</v>
      </c>
      <c r="BX743" s="78">
        <f t="shared" ca="1" si="111"/>
        <v>3</v>
      </c>
      <c r="BY743" s="31"/>
      <c r="BZ743" s="31"/>
      <c r="CA743" s="31" t="s">
        <v>2483</v>
      </c>
      <c r="CB743" s="31" t="s">
        <v>2519</v>
      </c>
      <c r="CC743" s="31" t="s">
        <v>1498</v>
      </c>
      <c r="CD743" s="31">
        <v>1</v>
      </c>
      <c r="CE743" s="31" t="s">
        <v>20085</v>
      </c>
      <c r="CF743" s="31"/>
      <c r="CG743" s="31"/>
      <c r="CH743" s="31"/>
      <c r="CI743" s="31"/>
      <c r="CJ743" s="31"/>
      <c r="CK743" s="31"/>
      <c r="CL743" s="31"/>
      <c r="CM743" s="31"/>
      <c r="CN743" s="31"/>
      <c r="CO743" s="31"/>
      <c r="CP743" s="31"/>
      <c r="CQ743" s="31"/>
      <c r="CR743" s="31">
        <v>3943</v>
      </c>
      <c r="CS743" s="31"/>
      <c r="CT743" s="31"/>
      <c r="CU743" s="31"/>
      <c r="CV743" s="31"/>
      <c r="CW743" s="31"/>
      <c r="CX743" s="31"/>
      <c r="CY743" s="31"/>
      <c r="CZ743" s="31"/>
      <c r="DA743" s="31"/>
      <c r="DB743" s="31"/>
      <c r="DC743" s="31"/>
      <c r="DD743" s="31"/>
      <c r="DE743" s="31"/>
      <c r="DF743" s="31"/>
      <c r="DG743" s="31"/>
      <c r="DH743" s="31"/>
      <c r="DI743" s="31"/>
      <c r="DJ743" s="31"/>
      <c r="DK743" s="31"/>
      <c r="DL743" s="31"/>
      <c r="DM743" s="38" t="s">
        <v>9965</v>
      </c>
      <c r="DN743" s="38"/>
      <c r="DO743" s="35">
        <v>0</v>
      </c>
      <c r="DP743" s="31" t="s">
        <v>13426</v>
      </c>
      <c r="DQ743" s="31" t="s">
        <v>13425</v>
      </c>
      <c r="DR743" s="31"/>
      <c r="DS743" s="31" t="s">
        <v>27596</v>
      </c>
      <c r="DT743" s="31"/>
      <c r="DU743" s="31">
        <v>3</v>
      </c>
      <c r="DV743" s="31" t="s">
        <v>32167</v>
      </c>
      <c r="DW743" s="31"/>
      <c r="DX743" s="31"/>
      <c r="DY743" s="31"/>
      <c r="DZ743" s="31"/>
      <c r="EA743" s="31"/>
      <c r="EB743" s="31">
        <v>0</v>
      </c>
      <c r="EC743" s="31" t="s">
        <v>39747</v>
      </c>
      <c r="ED743" s="31" t="s">
        <v>41101</v>
      </c>
      <c r="EE743" s="31"/>
      <c r="EF743" s="31"/>
      <c r="EG743" s="31"/>
      <c r="EH743" s="31"/>
      <c r="EI743" s="31"/>
      <c r="EJ743" s="31"/>
    </row>
    <row r="744" spans="1:140" ht="23.25" customHeight="1">
      <c r="A744" s="25">
        <v>742</v>
      </c>
      <c r="B744" s="30" t="s">
        <v>30122</v>
      </c>
      <c r="C744" s="31">
        <v>140373814</v>
      </c>
      <c r="D744" s="30" t="s">
        <v>4574</v>
      </c>
      <c r="E744" s="30"/>
      <c r="F744" s="30" t="s">
        <v>36255</v>
      </c>
      <c r="G744" s="31">
        <f t="shared" si="106"/>
        <v>58</v>
      </c>
      <c r="H744" s="72">
        <f t="shared" si="107"/>
        <v>45292</v>
      </c>
      <c r="I744" s="30"/>
      <c r="J744" s="30" t="s">
        <v>34084</v>
      </c>
      <c r="K744" s="30" t="s">
        <v>4318</v>
      </c>
      <c r="L744" s="31" t="s">
        <v>4318</v>
      </c>
      <c r="M744" s="31" t="s">
        <v>3186</v>
      </c>
      <c r="N744" s="31" t="s">
        <v>3311</v>
      </c>
      <c r="O744" s="31" t="s">
        <v>2534</v>
      </c>
      <c r="P744" s="52" t="s">
        <v>35985</v>
      </c>
      <c r="Q744" s="31" t="s">
        <v>41919</v>
      </c>
      <c r="R744" s="31">
        <v>14</v>
      </c>
      <c r="S744" s="31">
        <v>11</v>
      </c>
      <c r="T744" s="31"/>
      <c r="U744" s="31">
        <v>320</v>
      </c>
      <c r="V744" s="31" t="s">
        <v>2756</v>
      </c>
      <c r="W744" s="31" t="s">
        <v>6910</v>
      </c>
      <c r="X744" s="31" t="s">
        <v>2757</v>
      </c>
      <c r="Y744" s="31">
        <f t="shared" ca="1" si="108"/>
        <v>58</v>
      </c>
      <c r="Z744" s="31" t="str">
        <f t="shared" ca="1" si="109"/>
        <v>46-58</v>
      </c>
      <c r="AA744" s="31"/>
      <c r="AB744" s="31" t="s">
        <v>11168</v>
      </c>
      <c r="AC744" s="31" t="s">
        <v>34147</v>
      </c>
      <c r="AD744" s="31" t="s">
        <v>34147</v>
      </c>
      <c r="AE744" s="31"/>
      <c r="AF744" s="31" t="s">
        <v>24699</v>
      </c>
      <c r="AG744" s="31" t="s">
        <v>5852</v>
      </c>
      <c r="AH744" s="31" t="s">
        <v>5852</v>
      </c>
      <c r="AI744" s="31" t="s">
        <v>908</v>
      </c>
      <c r="AJ744" s="31"/>
      <c r="AK744" s="31"/>
      <c r="AL744" s="31"/>
      <c r="AM744" s="31"/>
      <c r="AN744" s="31"/>
      <c r="AO744" s="31"/>
      <c r="AP744" s="31" t="s">
        <v>4602</v>
      </c>
      <c r="AQ744" s="31"/>
      <c r="AR744" s="31" t="s">
        <v>34147</v>
      </c>
      <c r="AS744" s="31" t="s">
        <v>34147</v>
      </c>
      <c r="AT744" s="31" t="str">
        <f>_xlfn.IFNA(VLOOKUP(D744,'[1]5. 1 Mei 2022'!$C$7:$F$60,4,FALSE),"")</f>
        <v/>
      </c>
      <c r="AU744" s="31"/>
      <c r="AV744" s="31" t="s">
        <v>6581</v>
      </c>
      <c r="AW744" s="31" t="s">
        <v>7927</v>
      </c>
      <c r="AX744" s="29">
        <f t="shared" si="113"/>
        <v>41472</v>
      </c>
      <c r="AY744" s="31" t="s">
        <v>26346</v>
      </c>
      <c r="AZ744" s="31" t="s">
        <v>528</v>
      </c>
      <c r="BA744" s="30" t="s">
        <v>4435</v>
      </c>
      <c r="BB744" s="31"/>
      <c r="BC744" s="31"/>
      <c r="BD744" s="31" t="s">
        <v>20056</v>
      </c>
      <c r="BE744" s="31" t="s">
        <v>7973</v>
      </c>
      <c r="BF744" s="31" t="s">
        <v>6581</v>
      </c>
      <c r="BG744" s="31"/>
      <c r="BH744" s="31"/>
      <c r="BI744" s="31" t="s">
        <v>8124</v>
      </c>
      <c r="BJ744" s="31" t="s">
        <v>20300</v>
      </c>
      <c r="BK744" s="31" t="str">
        <f t="shared" si="104"/>
        <v>III/b</v>
      </c>
      <c r="BL744" s="31" t="s">
        <v>8077</v>
      </c>
      <c r="BM744" s="31"/>
      <c r="BN744" s="31"/>
      <c r="BO744" s="31"/>
      <c r="BP744" s="31" t="s">
        <v>1498</v>
      </c>
      <c r="BQ744" s="31" t="s">
        <v>20300</v>
      </c>
      <c r="BR744" s="52" t="s">
        <v>24067</v>
      </c>
      <c r="BS744" s="31" t="s">
        <v>41810</v>
      </c>
      <c r="BT744" s="31" t="s">
        <v>4277</v>
      </c>
      <c r="BU744" s="31"/>
      <c r="BV744" s="31" t="s">
        <v>3390</v>
      </c>
      <c r="BW744" s="31">
        <f t="shared" ca="1" si="110"/>
        <v>20</v>
      </c>
      <c r="BX744" s="78">
        <f t="shared" ca="1" si="111"/>
        <v>3</v>
      </c>
      <c r="BY744" s="31"/>
      <c r="BZ744" s="31"/>
      <c r="CA744" s="31" t="s">
        <v>4239</v>
      </c>
      <c r="CB744" s="31" t="s">
        <v>2406</v>
      </c>
      <c r="CC744" s="31" t="s">
        <v>1498</v>
      </c>
      <c r="CD744" s="31" t="s">
        <v>1498</v>
      </c>
      <c r="CE744" s="31" t="s">
        <v>20085</v>
      </c>
      <c r="CF744" s="31"/>
      <c r="CG744" s="31"/>
      <c r="CH744" s="31"/>
      <c r="CI744" s="31"/>
      <c r="CJ744" s="31"/>
      <c r="CK744" s="31"/>
      <c r="CL744" s="31" t="s">
        <v>24978</v>
      </c>
      <c r="CM744" s="31" t="s">
        <v>22273</v>
      </c>
      <c r="CN744" s="31">
        <v>123</v>
      </c>
      <c r="CO744" s="31" t="s">
        <v>28724</v>
      </c>
      <c r="CP744" s="31" t="s">
        <v>22273</v>
      </c>
      <c r="CQ744" s="31">
        <v>123</v>
      </c>
      <c r="CR744" s="31">
        <v>3774</v>
      </c>
      <c r="CS744" s="31"/>
      <c r="CT744" s="31"/>
      <c r="CU744" s="31"/>
      <c r="CV744" s="31" t="s">
        <v>18664</v>
      </c>
      <c r="CW744" s="31" t="s">
        <v>18665</v>
      </c>
      <c r="CX744" s="31" t="s">
        <v>18658</v>
      </c>
      <c r="CY744" s="31"/>
      <c r="CZ744" s="31"/>
      <c r="DA744" s="31"/>
      <c r="DB744" s="31" t="s">
        <v>25301</v>
      </c>
      <c r="DC744" s="31" t="s">
        <v>25302</v>
      </c>
      <c r="DD744" s="31" t="s">
        <v>22904</v>
      </c>
      <c r="DE744" s="31">
        <v>2023</v>
      </c>
      <c r="DF744" s="31"/>
      <c r="DG744" s="31"/>
      <c r="DH744" s="31"/>
      <c r="DI744" s="31" t="s">
        <v>25116</v>
      </c>
      <c r="DJ744" s="31" t="s">
        <v>25117</v>
      </c>
      <c r="DK744" s="31"/>
      <c r="DL744" s="31"/>
      <c r="DM744" s="38" t="s">
        <v>9727</v>
      </c>
      <c r="DN744" s="38"/>
      <c r="DO744" s="35">
        <v>0</v>
      </c>
      <c r="DP744" s="31" t="s">
        <v>12548</v>
      </c>
      <c r="DQ744" s="31" t="s">
        <v>12549</v>
      </c>
      <c r="DR744" s="31"/>
      <c r="DS744" s="31" t="s">
        <v>27357</v>
      </c>
      <c r="DT744" s="31"/>
      <c r="DU744" s="31">
        <v>3</v>
      </c>
      <c r="DV744" s="31" t="s">
        <v>32167</v>
      </c>
      <c r="DW744" s="31"/>
      <c r="DX744" s="31"/>
      <c r="DY744" s="31">
        <v>2018</v>
      </c>
      <c r="DZ744" s="31">
        <v>2018</v>
      </c>
      <c r="EA744" s="31"/>
      <c r="EB744" s="31">
        <v>0</v>
      </c>
      <c r="EC744" s="31" t="s">
        <v>40142</v>
      </c>
      <c r="ED744" s="31" t="s">
        <v>41101</v>
      </c>
      <c r="EE744" s="31"/>
      <c r="EF744" s="31"/>
      <c r="EG744" s="31"/>
      <c r="EH744" s="31"/>
      <c r="EI744" s="31"/>
      <c r="EJ744" s="31"/>
    </row>
    <row r="745" spans="1:140" ht="23.25" customHeight="1">
      <c r="A745" s="25">
        <v>743</v>
      </c>
      <c r="B745" s="30" t="s">
        <v>7142</v>
      </c>
      <c r="C745" s="31" t="s">
        <v>2241</v>
      </c>
      <c r="D745" s="30" t="s">
        <v>17365</v>
      </c>
      <c r="E745" s="30"/>
      <c r="F745" s="30" t="s">
        <v>36262</v>
      </c>
      <c r="G745" s="31">
        <f t="shared" si="106"/>
        <v>58</v>
      </c>
      <c r="H745" s="72">
        <f t="shared" si="107"/>
        <v>52536</v>
      </c>
      <c r="I745" s="30" t="s">
        <v>35071</v>
      </c>
      <c r="J745" s="30" t="s">
        <v>34085</v>
      </c>
      <c r="K745" s="30" t="s">
        <v>34083</v>
      </c>
      <c r="L745" s="31" t="s">
        <v>16726</v>
      </c>
      <c r="M745" s="31" t="s">
        <v>3186</v>
      </c>
      <c r="N745" s="31" t="s">
        <v>7551</v>
      </c>
      <c r="O745" s="31" t="s">
        <v>6326</v>
      </c>
      <c r="P745" s="31" t="s">
        <v>11676</v>
      </c>
      <c r="Q745" s="31"/>
      <c r="R745" s="31"/>
      <c r="S745" s="31"/>
      <c r="T745" s="31"/>
      <c r="U745" s="31" t="s">
        <v>5113</v>
      </c>
      <c r="V745" s="31"/>
      <c r="W745" s="31" t="s">
        <v>980</v>
      </c>
      <c r="X745" s="31" t="s">
        <v>5114</v>
      </c>
      <c r="Y745" s="31" t="e">
        <f t="shared" ca="1" si="108"/>
        <v>#VALUE!</v>
      </c>
      <c r="Z745" s="31" t="e">
        <f t="shared" ca="1" si="109"/>
        <v>#VALUE!</v>
      </c>
      <c r="AA745" s="31"/>
      <c r="AB745" s="31" t="s">
        <v>1315</v>
      </c>
      <c r="AC745" s="31" t="s">
        <v>34153</v>
      </c>
      <c r="AD745" s="31" t="s">
        <v>34194</v>
      </c>
      <c r="AE745" s="31"/>
      <c r="AF745" s="31" t="s">
        <v>24700</v>
      </c>
      <c r="AG745" s="31" t="s">
        <v>7895</v>
      </c>
      <c r="AH745" s="31" t="s">
        <v>7895</v>
      </c>
      <c r="AI745" s="31" t="s">
        <v>40277</v>
      </c>
      <c r="AJ745" s="31">
        <v>212232</v>
      </c>
      <c r="AK745" s="31" t="s">
        <v>6918</v>
      </c>
      <c r="AL745" s="31">
        <v>38152</v>
      </c>
      <c r="AM745" s="31" t="s">
        <v>6919</v>
      </c>
      <c r="AN745" s="31"/>
      <c r="AO745" s="31"/>
      <c r="AP745" s="31" t="s">
        <v>33003</v>
      </c>
      <c r="AQ745" s="31" t="s">
        <v>2334</v>
      </c>
      <c r="AR745" s="31" t="s">
        <v>34148</v>
      </c>
      <c r="AS745" s="31" t="s">
        <v>34148</v>
      </c>
      <c r="AT745" s="31" t="str">
        <f>_xlfn.IFNA(VLOOKUP(D745,'[1]5. 1 Mei 2022'!$C$7:$F$60,4,FALSE),"")</f>
        <v/>
      </c>
      <c r="AU745" s="31"/>
      <c r="AV745" s="31" t="s">
        <v>4645</v>
      </c>
      <c r="AW745" s="31"/>
      <c r="AX745" s="29">
        <f t="shared" si="113"/>
        <v>1903</v>
      </c>
      <c r="AY745" s="31" t="s">
        <v>26346</v>
      </c>
      <c r="AZ745" s="31" t="s">
        <v>33005</v>
      </c>
      <c r="BA745" s="30" t="s">
        <v>33003</v>
      </c>
      <c r="BB745" s="31" t="s">
        <v>6574</v>
      </c>
      <c r="BC745" s="31"/>
      <c r="BD745" s="31" t="s">
        <v>30229</v>
      </c>
      <c r="BE745" s="31" t="s">
        <v>7968</v>
      </c>
      <c r="BF745" s="31" t="s">
        <v>4645</v>
      </c>
      <c r="BG745" s="31"/>
      <c r="BH745" s="31"/>
      <c r="BI745" s="31"/>
      <c r="BJ745" s="31">
        <v>0</v>
      </c>
      <c r="BK745" s="31" t="str">
        <f t="shared" si="104"/>
        <v>II/a</v>
      </c>
      <c r="BL745" s="31"/>
      <c r="BM745" s="31"/>
      <c r="BN745" s="31"/>
      <c r="BO745" s="31" t="s">
        <v>7636</v>
      </c>
      <c r="BP745" s="31" t="s">
        <v>1498</v>
      </c>
      <c r="BQ745" s="31"/>
      <c r="BR745" s="31"/>
      <c r="BS745" s="31"/>
      <c r="BT745" s="31"/>
      <c r="BU745" s="31"/>
      <c r="BV745" s="31" t="s">
        <v>7211</v>
      </c>
      <c r="BW745" s="31">
        <f t="shared" ca="1" si="110"/>
        <v>16</v>
      </c>
      <c r="BX745" s="78">
        <f t="shared" ca="1" si="111"/>
        <v>3</v>
      </c>
      <c r="BY745" s="31" t="s">
        <v>11676</v>
      </c>
      <c r="BZ745" s="31"/>
      <c r="CA745" s="31" t="s">
        <v>2483</v>
      </c>
      <c r="CB745" s="31" t="s">
        <v>2519</v>
      </c>
      <c r="CC745" s="31">
        <v>1</v>
      </c>
      <c r="CD745" s="31">
        <v>1</v>
      </c>
      <c r="CE745" s="31" t="s">
        <v>20085</v>
      </c>
      <c r="CF745" s="31"/>
      <c r="CG745" s="31"/>
      <c r="CH745" s="31"/>
      <c r="CI745" s="31"/>
      <c r="CJ745" s="31"/>
      <c r="CK745" s="31"/>
      <c r="CL745" s="31"/>
      <c r="CM745" s="31"/>
      <c r="CN745" s="31"/>
      <c r="CO745" s="31"/>
      <c r="CP745" s="31"/>
      <c r="CQ745" s="31"/>
      <c r="CR745" s="31">
        <v>4094</v>
      </c>
      <c r="CS745" s="31"/>
      <c r="CT745" s="31"/>
      <c r="CU745" s="31"/>
      <c r="CV745" s="31"/>
      <c r="CW745" s="31"/>
      <c r="CX745" s="31"/>
      <c r="CY745" s="31"/>
      <c r="CZ745" s="31"/>
      <c r="DA745" s="31"/>
      <c r="DB745" s="31"/>
      <c r="DC745" s="31"/>
      <c r="DD745" s="31"/>
      <c r="DE745" s="31"/>
      <c r="DF745" s="31"/>
      <c r="DG745" s="31"/>
      <c r="DH745" s="31"/>
      <c r="DI745" s="31"/>
      <c r="DJ745" s="31"/>
      <c r="DK745" s="31"/>
      <c r="DL745" s="31"/>
      <c r="DM745" s="38" t="s">
        <v>9934</v>
      </c>
      <c r="DN745" s="38"/>
      <c r="DO745" s="35">
        <v>0</v>
      </c>
      <c r="DP745" s="31" t="s">
        <v>13492</v>
      </c>
      <c r="DQ745" s="31" t="s">
        <v>13491</v>
      </c>
      <c r="DR745" s="31"/>
      <c r="DS745" s="31" t="s">
        <v>27559</v>
      </c>
      <c r="DT745" s="31"/>
      <c r="DU745" s="31">
        <v>3</v>
      </c>
      <c r="DV745" s="31" t="s">
        <v>32167</v>
      </c>
      <c r="DW745" s="31"/>
      <c r="DX745" s="31"/>
      <c r="DY745" s="31"/>
      <c r="DZ745" s="31"/>
      <c r="EA745" s="31"/>
      <c r="EB745" s="31">
        <v>0</v>
      </c>
      <c r="EC745" s="31" t="s">
        <v>39747</v>
      </c>
      <c r="ED745" s="31" t="s">
        <v>41101</v>
      </c>
      <c r="EE745" s="31"/>
      <c r="EF745" s="31"/>
      <c r="EG745" s="31"/>
      <c r="EH745" s="31"/>
      <c r="EI745" s="31"/>
      <c r="EJ745" s="31"/>
    </row>
    <row r="746" spans="1:140" ht="23.25" customHeight="1">
      <c r="A746" s="25">
        <v>744</v>
      </c>
      <c r="B746" s="30" t="s">
        <v>40508</v>
      </c>
      <c r="C746" s="31">
        <v>140217317</v>
      </c>
      <c r="D746" s="30" t="s">
        <v>100</v>
      </c>
      <c r="E746" s="30"/>
      <c r="F746" s="30" t="s">
        <v>36254</v>
      </c>
      <c r="G746" s="31">
        <f t="shared" si="106"/>
        <v>58</v>
      </c>
      <c r="H746" s="72">
        <f t="shared" si="107"/>
        <v>45200</v>
      </c>
      <c r="I746" s="30"/>
      <c r="J746" s="30" t="s">
        <v>34084</v>
      </c>
      <c r="K746" s="30" t="s">
        <v>4318</v>
      </c>
      <c r="L746" s="31" t="s">
        <v>4318</v>
      </c>
      <c r="M746" s="31" t="s">
        <v>3186</v>
      </c>
      <c r="N746" s="31" t="s">
        <v>5797</v>
      </c>
      <c r="O746" s="31" t="s">
        <v>5271</v>
      </c>
      <c r="P746" s="31" t="s">
        <v>8638</v>
      </c>
      <c r="Q746" s="31"/>
      <c r="R746" s="31">
        <v>26</v>
      </c>
      <c r="S746" s="31">
        <v>0</v>
      </c>
      <c r="T746" s="31"/>
      <c r="U746" s="31">
        <v>872</v>
      </c>
      <c r="V746" s="31"/>
      <c r="W746" s="31" t="s">
        <v>3183</v>
      </c>
      <c r="X746" s="31" t="s">
        <v>6771</v>
      </c>
      <c r="Y746" s="31" t="e">
        <f t="shared" ca="1" si="108"/>
        <v>#VALUE!</v>
      </c>
      <c r="Z746" s="31" t="e">
        <f t="shared" ca="1" si="109"/>
        <v>#VALUE!</v>
      </c>
      <c r="AA746" s="31"/>
      <c r="AB746" s="31" t="s">
        <v>19228</v>
      </c>
      <c r="AC746" s="31" t="s">
        <v>34145</v>
      </c>
      <c r="AD746" s="31" t="s">
        <v>34145</v>
      </c>
      <c r="AE746" s="31"/>
      <c r="AF746" s="31" t="s">
        <v>24701</v>
      </c>
      <c r="AG746" s="31" t="s">
        <v>4322</v>
      </c>
      <c r="AH746" s="31" t="s">
        <v>4322</v>
      </c>
      <c r="AI746" s="31" t="s">
        <v>908</v>
      </c>
      <c r="AJ746" s="31" t="s">
        <v>19564</v>
      </c>
      <c r="AK746" s="31">
        <v>186129</v>
      </c>
      <c r="AL746" s="31" t="s">
        <v>6607</v>
      </c>
      <c r="AM746" s="31" t="s">
        <v>2772</v>
      </c>
      <c r="AN746" s="31"/>
      <c r="AO746" s="31"/>
      <c r="AP746" s="31" t="s">
        <v>4434</v>
      </c>
      <c r="AQ746" s="31" t="s">
        <v>16037</v>
      </c>
      <c r="AR746" s="31" t="s">
        <v>34145</v>
      </c>
      <c r="AS746" s="31" t="s">
        <v>34145</v>
      </c>
      <c r="AT746" s="31" t="str">
        <f>_xlfn.IFNA(VLOOKUP(D746,'[1]5. 1 Mei 2022'!$C$7:$F$60,4,FALSE),"")</f>
        <v/>
      </c>
      <c r="AU746" s="31"/>
      <c r="AV746" s="31" t="s">
        <v>20033</v>
      </c>
      <c r="AW746" s="31" t="s">
        <v>29871</v>
      </c>
      <c r="AX746" s="29">
        <f t="shared" si="113"/>
        <v>46054</v>
      </c>
      <c r="AY746" s="31" t="s">
        <v>26346</v>
      </c>
      <c r="AZ746" s="31" t="s">
        <v>6484</v>
      </c>
      <c r="BA746" s="30" t="s">
        <v>4434</v>
      </c>
      <c r="BB746" s="31" t="s">
        <v>14762</v>
      </c>
      <c r="BC746" s="31"/>
      <c r="BD746" s="31" t="s">
        <v>7997</v>
      </c>
      <c r="BE746" s="31" t="s">
        <v>7969</v>
      </c>
      <c r="BF746" s="31" t="s">
        <v>20033</v>
      </c>
      <c r="BG746" s="31"/>
      <c r="BH746" s="31"/>
      <c r="BI746" s="31" t="s">
        <v>8136</v>
      </c>
      <c r="BJ746" s="31" t="s">
        <v>3185</v>
      </c>
      <c r="BK746" s="31" t="str">
        <f t="shared" si="104"/>
        <v>III/d</v>
      </c>
      <c r="BL746" s="31" t="s">
        <v>8077</v>
      </c>
      <c r="BM746" s="31"/>
      <c r="BN746" s="31"/>
      <c r="BO746" s="31"/>
      <c r="BP746" s="31" t="s">
        <v>1498</v>
      </c>
      <c r="BQ746" s="31" t="s">
        <v>3185</v>
      </c>
      <c r="BR746" s="31" t="s">
        <v>8283</v>
      </c>
      <c r="BS746" s="31" t="s">
        <v>15250</v>
      </c>
      <c r="BT746" s="31" t="s">
        <v>4228</v>
      </c>
      <c r="BU746" s="31"/>
      <c r="BV746" s="31" t="s">
        <v>4193</v>
      </c>
      <c r="BW746" s="31">
        <f t="shared" ca="1" si="110"/>
        <v>37</v>
      </c>
      <c r="BX746" s="78">
        <f t="shared" ca="1" si="111"/>
        <v>3</v>
      </c>
      <c r="BY746" s="31"/>
      <c r="BZ746" s="31"/>
      <c r="CA746" s="31" t="s">
        <v>2483</v>
      </c>
      <c r="CB746" s="31" t="s">
        <v>2519</v>
      </c>
      <c r="CC746" s="31">
        <v>2</v>
      </c>
      <c r="CD746" s="31">
        <v>1</v>
      </c>
      <c r="CE746" s="31" t="s">
        <v>20085</v>
      </c>
      <c r="CF746" s="31"/>
      <c r="CG746" s="31"/>
      <c r="CH746" s="31"/>
      <c r="CI746" s="31">
        <v>2008</v>
      </c>
      <c r="CJ746" s="31" t="s">
        <v>7135</v>
      </c>
      <c r="CK746" s="31"/>
      <c r="CL746" s="31" t="s">
        <v>25031</v>
      </c>
      <c r="CM746" s="31" t="s">
        <v>22518</v>
      </c>
      <c r="CN746" s="31">
        <v>123</v>
      </c>
      <c r="CO746" s="31" t="s">
        <v>25030</v>
      </c>
      <c r="CP746" s="31" t="s">
        <v>22518</v>
      </c>
      <c r="CQ746" s="31">
        <v>123</v>
      </c>
      <c r="CR746" s="31">
        <v>3515</v>
      </c>
      <c r="CS746" s="31"/>
      <c r="CT746" s="31"/>
      <c r="CU746" s="31"/>
      <c r="CV746" s="31" t="s">
        <v>10323</v>
      </c>
      <c r="CW746" s="31" t="s">
        <v>4907</v>
      </c>
      <c r="CX746" s="31">
        <v>41592</v>
      </c>
      <c r="CY746" s="31"/>
      <c r="CZ746" s="31"/>
      <c r="DA746" s="31"/>
      <c r="DB746" s="31" t="s">
        <v>15747</v>
      </c>
      <c r="DC746" s="31" t="s">
        <v>15749</v>
      </c>
      <c r="DD746" s="31" t="s">
        <v>15746</v>
      </c>
      <c r="DE746" s="31"/>
      <c r="DF746" s="31"/>
      <c r="DG746" s="31"/>
      <c r="DH746" s="31"/>
      <c r="DI746" s="31"/>
      <c r="DJ746" s="31"/>
      <c r="DK746" s="31" t="s">
        <v>25642</v>
      </c>
      <c r="DL746" s="31" t="s">
        <v>25643</v>
      </c>
      <c r="DM746" s="38" t="s">
        <v>8887</v>
      </c>
      <c r="DN746" s="38"/>
      <c r="DO746" s="35" t="s">
        <v>20539</v>
      </c>
      <c r="DP746" s="31" t="s">
        <v>13789</v>
      </c>
      <c r="DQ746" s="31" t="s">
        <v>13788</v>
      </c>
      <c r="DR746" s="31"/>
      <c r="DS746" s="31" t="s">
        <v>26590</v>
      </c>
      <c r="DT746" s="31" t="s">
        <v>27949</v>
      </c>
      <c r="DU746" s="31">
        <v>2</v>
      </c>
      <c r="DV746" s="31" t="s">
        <v>32165</v>
      </c>
      <c r="DW746" s="31" t="s">
        <v>7997</v>
      </c>
      <c r="DX746" s="31" t="s">
        <v>7997</v>
      </c>
      <c r="DY746" s="31" t="s">
        <v>25043</v>
      </c>
      <c r="DZ746" s="31" t="s">
        <v>22318</v>
      </c>
      <c r="EA746" s="31"/>
      <c r="EB746" s="31">
        <v>153555</v>
      </c>
      <c r="EC746" s="31" t="s">
        <v>40168</v>
      </c>
      <c r="ED746" s="31" t="s">
        <v>41101</v>
      </c>
      <c r="EE746" s="31"/>
      <c r="EF746" s="31"/>
      <c r="EG746" s="31"/>
      <c r="EH746" s="31"/>
      <c r="EI746" s="31"/>
      <c r="EJ746" s="31"/>
    </row>
    <row r="747" spans="1:140" ht="23.25" customHeight="1">
      <c r="A747" s="25">
        <v>745</v>
      </c>
      <c r="B747" s="30" t="s">
        <v>21325</v>
      </c>
      <c r="C747" s="31">
        <v>140375208</v>
      </c>
      <c r="D747" s="30" t="s">
        <v>455</v>
      </c>
      <c r="E747" s="30"/>
      <c r="F747" s="30" t="s">
        <v>36255</v>
      </c>
      <c r="G747" s="31">
        <f t="shared" si="106"/>
        <v>58</v>
      </c>
      <c r="H747" s="72">
        <f t="shared" si="107"/>
        <v>48427</v>
      </c>
      <c r="I747" s="30"/>
      <c r="J747" s="30" t="s">
        <v>34084</v>
      </c>
      <c r="K747" s="30" t="s">
        <v>4318</v>
      </c>
      <c r="L747" s="31" t="s">
        <v>4318</v>
      </c>
      <c r="M747" s="31" t="s">
        <v>3186</v>
      </c>
      <c r="N747" s="31" t="s">
        <v>3311</v>
      </c>
      <c r="O747" s="31" t="s">
        <v>2534</v>
      </c>
      <c r="P747" s="52" t="s">
        <v>24630</v>
      </c>
      <c r="Q747" s="31" t="s">
        <v>39020</v>
      </c>
      <c r="R747" s="31">
        <v>22</v>
      </c>
      <c r="S747" s="31">
        <v>9</v>
      </c>
      <c r="T747" s="31"/>
      <c r="U747" s="31">
        <v>1492</v>
      </c>
      <c r="V747" s="31" t="s">
        <v>4566</v>
      </c>
      <c r="W747" s="31" t="s">
        <v>6910</v>
      </c>
      <c r="X747" s="31" t="s">
        <v>7679</v>
      </c>
      <c r="Y747" s="31" t="e">
        <f t="shared" ca="1" si="108"/>
        <v>#VALUE!</v>
      </c>
      <c r="Z747" s="31" t="e">
        <f t="shared" ca="1" si="109"/>
        <v>#VALUE!</v>
      </c>
      <c r="AA747" s="31"/>
      <c r="AB747" s="31" t="s">
        <v>11165</v>
      </c>
      <c r="AC747" s="31" t="s">
        <v>34147</v>
      </c>
      <c r="AD747" s="31" t="s">
        <v>34147</v>
      </c>
      <c r="AE747" s="31"/>
      <c r="AF747" s="31" t="s">
        <v>24699</v>
      </c>
      <c r="AG747" s="31" t="s">
        <v>5852</v>
      </c>
      <c r="AH747" s="31" t="s">
        <v>5852</v>
      </c>
      <c r="AI747" s="31" t="s">
        <v>908</v>
      </c>
      <c r="AJ747" s="31" t="s">
        <v>3797</v>
      </c>
      <c r="AK747" s="31" t="s">
        <v>3798</v>
      </c>
      <c r="AL747" s="31" t="s">
        <v>4112</v>
      </c>
      <c r="AM747" s="31" t="s">
        <v>4113</v>
      </c>
      <c r="AN747" s="31"/>
      <c r="AO747" s="31"/>
      <c r="AP747" s="31" t="s">
        <v>33014</v>
      </c>
      <c r="AQ747" s="31"/>
      <c r="AR747" s="31" t="s">
        <v>34147</v>
      </c>
      <c r="AS747" s="31" t="s">
        <v>34147</v>
      </c>
      <c r="AT747" s="31" t="str">
        <f>_xlfn.IFNA(VLOOKUP(D747,'[1]5. 1 Mei 2022'!$C$7:$F$60,4,FALSE),"")</f>
        <v/>
      </c>
      <c r="AU747" s="31"/>
      <c r="AV747" s="31" t="s">
        <v>7458</v>
      </c>
      <c r="AW747" s="31"/>
      <c r="AX747" s="29">
        <f t="shared" si="113"/>
        <v>1903</v>
      </c>
      <c r="AY747" s="31" t="s">
        <v>26346</v>
      </c>
      <c r="AZ747" s="31" t="s">
        <v>33016</v>
      </c>
      <c r="BA747" s="30" t="s">
        <v>33014</v>
      </c>
      <c r="BB747" s="31"/>
      <c r="BC747" s="31"/>
      <c r="BD747" s="31" t="s">
        <v>20061</v>
      </c>
      <c r="BE747" s="31" t="s">
        <v>7973</v>
      </c>
      <c r="BF747" s="31" t="s">
        <v>7458</v>
      </c>
      <c r="BG747" s="31"/>
      <c r="BH747" s="31"/>
      <c r="BI747" s="31" t="s">
        <v>8132</v>
      </c>
      <c r="BJ747" s="31" t="s">
        <v>21609</v>
      </c>
      <c r="BK747" s="31" t="str">
        <f t="shared" si="104"/>
        <v>III/b</v>
      </c>
      <c r="BL747" s="31" t="s">
        <v>8077</v>
      </c>
      <c r="BM747" s="31"/>
      <c r="BN747" s="31"/>
      <c r="BO747" s="31"/>
      <c r="BP747" s="31" t="s">
        <v>1498</v>
      </c>
      <c r="BQ747" s="31" t="s">
        <v>21609</v>
      </c>
      <c r="BR747" s="31" t="s">
        <v>39748</v>
      </c>
      <c r="BS747" s="52" t="s">
        <v>39038</v>
      </c>
      <c r="BT747" s="31" t="s">
        <v>1172</v>
      </c>
      <c r="BU747" s="31"/>
      <c r="BV747" s="31" t="s">
        <v>5845</v>
      </c>
      <c r="BW747" s="31">
        <f t="shared" ca="1" si="110"/>
        <v>29</v>
      </c>
      <c r="BX747" s="78">
        <f t="shared" ca="1" si="111"/>
        <v>2</v>
      </c>
      <c r="BY747" s="31"/>
      <c r="BZ747" s="31" t="s">
        <v>24750</v>
      </c>
      <c r="CA747" s="31" t="s">
        <v>2483</v>
      </c>
      <c r="CB747" s="31" t="s">
        <v>2519</v>
      </c>
      <c r="CC747" s="31">
        <v>7</v>
      </c>
      <c r="CD747" s="31">
        <v>1</v>
      </c>
      <c r="CE747" s="31" t="s">
        <v>20085</v>
      </c>
      <c r="CF747" s="31"/>
      <c r="CG747" s="31"/>
      <c r="CH747" s="31"/>
      <c r="CI747" s="31"/>
      <c r="CJ747" s="31"/>
      <c r="CK747" s="31"/>
      <c r="CL747" s="31" t="s">
        <v>23450</v>
      </c>
      <c r="CM747" s="31" t="s">
        <v>23451</v>
      </c>
      <c r="CN747" s="31">
        <v>123</v>
      </c>
      <c r="CO747" s="31" t="s">
        <v>36903</v>
      </c>
      <c r="CP747" s="31" t="s">
        <v>23451</v>
      </c>
      <c r="CQ747" s="31">
        <v>123</v>
      </c>
      <c r="CR747" s="31">
        <v>5203</v>
      </c>
      <c r="CS747" s="31" t="s">
        <v>11166</v>
      </c>
      <c r="CT747" s="31"/>
      <c r="CU747" s="31" t="s">
        <v>3195</v>
      </c>
      <c r="CV747" s="31" t="s">
        <v>8541</v>
      </c>
      <c r="CW747" s="31" t="s">
        <v>11167</v>
      </c>
      <c r="CX747" s="31" t="s">
        <v>8484</v>
      </c>
      <c r="CY747" s="31"/>
      <c r="CZ747" s="31"/>
      <c r="DA747" s="31"/>
      <c r="DB747" s="31" t="s">
        <v>8697</v>
      </c>
      <c r="DC747" s="31"/>
      <c r="DD747" s="31" t="s">
        <v>8692</v>
      </c>
      <c r="DE747" s="31"/>
      <c r="DF747" s="31"/>
      <c r="DG747" s="31"/>
      <c r="DH747" s="31"/>
      <c r="DI747" s="31" t="s">
        <v>25300</v>
      </c>
      <c r="DJ747" s="31" t="s">
        <v>25299</v>
      </c>
      <c r="DK747" s="31"/>
      <c r="DL747" s="31"/>
      <c r="DM747" s="38" t="s">
        <v>9673</v>
      </c>
      <c r="DN747" s="38"/>
      <c r="DO747" s="35">
        <v>0</v>
      </c>
      <c r="DP747" s="31" t="s">
        <v>14051</v>
      </c>
      <c r="DQ747" s="31" t="s">
        <v>12530</v>
      </c>
      <c r="DR747" s="31" t="s">
        <v>14171</v>
      </c>
      <c r="DS747" s="31" t="s">
        <v>27307</v>
      </c>
      <c r="DT747" s="31" t="s">
        <v>37631</v>
      </c>
      <c r="DU747" s="31">
        <v>3</v>
      </c>
      <c r="DV747" s="31" t="s">
        <v>32167</v>
      </c>
      <c r="DW747" s="31"/>
      <c r="DX747" s="31"/>
      <c r="DY747" s="31" t="s">
        <v>25471</v>
      </c>
      <c r="DZ747" s="31" t="s">
        <v>18320</v>
      </c>
      <c r="EA747" s="31"/>
      <c r="EB747" s="31">
        <v>0</v>
      </c>
      <c r="EC747" s="31" t="s">
        <v>40139</v>
      </c>
      <c r="ED747" s="31" t="s">
        <v>41101</v>
      </c>
      <c r="EE747" s="31"/>
      <c r="EF747" s="31"/>
      <c r="EG747" s="31"/>
      <c r="EH747" s="31"/>
      <c r="EI747" s="31"/>
      <c r="EJ747" s="31"/>
    </row>
    <row r="748" spans="1:140" ht="23.25" customHeight="1">
      <c r="A748" s="25">
        <v>746</v>
      </c>
      <c r="B748" s="30" t="s">
        <v>21235</v>
      </c>
      <c r="C748" s="31" t="s">
        <v>2884</v>
      </c>
      <c r="D748" s="30" t="s">
        <v>16588</v>
      </c>
      <c r="E748" s="30"/>
      <c r="F748" s="30" t="s">
        <v>36262</v>
      </c>
      <c r="G748" s="31">
        <f t="shared" si="106"/>
        <v>58</v>
      </c>
      <c r="H748" s="72">
        <f t="shared" si="107"/>
        <v>52263</v>
      </c>
      <c r="I748" s="30" t="s">
        <v>35072</v>
      </c>
      <c r="J748" s="30" t="s">
        <v>34085</v>
      </c>
      <c r="K748" s="30" t="s">
        <v>34083</v>
      </c>
      <c r="L748" s="31" t="s">
        <v>16726</v>
      </c>
      <c r="M748" s="31" t="s">
        <v>3186</v>
      </c>
      <c r="N748" s="31" t="s">
        <v>5865</v>
      </c>
      <c r="O748" s="31" t="s">
        <v>5117</v>
      </c>
      <c r="P748" s="31" t="s">
        <v>3738</v>
      </c>
      <c r="Q748" s="31"/>
      <c r="R748" s="31"/>
      <c r="S748" s="31"/>
      <c r="T748" s="31"/>
      <c r="U748" s="31" t="s">
        <v>3940</v>
      </c>
      <c r="V748" s="31"/>
      <c r="W748" s="31" t="s">
        <v>6485</v>
      </c>
      <c r="X748" s="31" t="s">
        <v>5923</v>
      </c>
      <c r="Y748" s="31">
        <f t="shared" ca="1" si="108"/>
        <v>38</v>
      </c>
      <c r="Z748" s="31" t="str">
        <f t="shared" ca="1" si="109"/>
        <v>36-45</v>
      </c>
      <c r="AA748" s="31"/>
      <c r="AB748" s="31" t="s">
        <v>16535</v>
      </c>
      <c r="AC748" s="31" t="s">
        <v>34153</v>
      </c>
      <c r="AD748" s="31" t="s">
        <v>34194</v>
      </c>
      <c r="AE748" s="31"/>
      <c r="AF748" s="31" t="s">
        <v>24700</v>
      </c>
      <c r="AG748" s="31" t="s">
        <v>7895</v>
      </c>
      <c r="AH748" s="31" t="s">
        <v>7895</v>
      </c>
      <c r="AI748" s="31" t="s">
        <v>908</v>
      </c>
      <c r="AJ748" s="31">
        <v>11021000</v>
      </c>
      <c r="AK748" s="31" t="s">
        <v>2971</v>
      </c>
      <c r="AL748" s="31">
        <v>38703</v>
      </c>
      <c r="AM748" s="31" t="s">
        <v>4052</v>
      </c>
      <c r="AN748" s="31"/>
      <c r="AO748" s="31"/>
      <c r="AP748" s="31" t="s">
        <v>33725</v>
      </c>
      <c r="AQ748" s="31"/>
      <c r="AR748" s="31" t="s">
        <v>34148</v>
      </c>
      <c r="AS748" s="31" t="s">
        <v>34148</v>
      </c>
      <c r="AT748" s="31" t="str">
        <f>_xlfn.IFNA(VLOOKUP(D748,'[1]5. 1 Mei 2022'!$C$7:$F$60,4,FALSE),"")</f>
        <v/>
      </c>
      <c r="AU748" s="31"/>
      <c r="AV748" s="31" t="s">
        <v>12246</v>
      </c>
      <c r="AW748" s="31" t="s">
        <v>8638</v>
      </c>
      <c r="AX748" s="29">
        <f t="shared" si="113"/>
        <v>43816</v>
      </c>
      <c r="AY748" s="31" t="s">
        <v>26340</v>
      </c>
      <c r="AZ748" s="31" t="s">
        <v>26343</v>
      </c>
      <c r="BA748" s="30" t="s">
        <v>33725</v>
      </c>
      <c r="BB748" s="31"/>
      <c r="BC748" s="31"/>
      <c r="BD748" s="31" t="s">
        <v>23497</v>
      </c>
      <c r="BE748" s="31" t="s">
        <v>7968</v>
      </c>
      <c r="BF748" s="31" t="s">
        <v>16728</v>
      </c>
      <c r="BG748" s="31"/>
      <c r="BH748" s="31"/>
      <c r="BI748" s="31"/>
      <c r="BJ748" s="31">
        <v>0</v>
      </c>
      <c r="BK748" s="31" t="str">
        <f t="shared" si="104"/>
        <v>II/c</v>
      </c>
      <c r="BL748" s="31"/>
      <c r="BM748" s="31"/>
      <c r="BN748" s="31"/>
      <c r="BO748" s="31"/>
      <c r="BP748" s="31" t="s">
        <v>1498</v>
      </c>
      <c r="BQ748" s="31"/>
      <c r="BR748" s="31"/>
      <c r="BS748" s="31"/>
      <c r="BT748" s="31"/>
      <c r="BU748" s="31"/>
      <c r="BV748" s="31" t="s">
        <v>6736</v>
      </c>
      <c r="BW748" s="31">
        <f t="shared" ca="1" si="110"/>
        <v>17</v>
      </c>
      <c r="BX748" s="78">
        <f t="shared" ca="1" si="111"/>
        <v>3</v>
      </c>
      <c r="BY748" s="31" t="s">
        <v>3738</v>
      </c>
      <c r="BZ748" s="31"/>
      <c r="CA748" s="31" t="s">
        <v>2483</v>
      </c>
      <c r="CB748" s="31" t="s">
        <v>2519</v>
      </c>
      <c r="CC748" s="31" t="s">
        <v>1498</v>
      </c>
      <c r="CD748" s="31">
        <v>1</v>
      </c>
      <c r="CE748" s="31" t="s">
        <v>20085</v>
      </c>
      <c r="CF748" s="31"/>
      <c r="CG748" s="31"/>
      <c r="CH748" s="31"/>
      <c r="CI748" s="31"/>
      <c r="CJ748" s="31"/>
      <c r="CK748" s="31"/>
      <c r="CL748" s="31"/>
      <c r="CM748" s="31"/>
      <c r="CN748" s="31"/>
      <c r="CO748" s="31"/>
      <c r="CP748" s="31"/>
      <c r="CQ748" s="31"/>
      <c r="CR748" s="31">
        <v>1224</v>
      </c>
      <c r="CS748" s="31" t="s">
        <v>10085</v>
      </c>
      <c r="CT748" s="31" t="s">
        <v>10086</v>
      </c>
      <c r="CU748" s="31">
        <v>41563</v>
      </c>
      <c r="CV748" s="31" t="s">
        <v>15768</v>
      </c>
      <c r="CW748" s="31" t="s">
        <v>15769</v>
      </c>
      <c r="CX748" s="31" t="s">
        <v>2261</v>
      </c>
      <c r="CY748" s="31"/>
      <c r="CZ748" s="31"/>
      <c r="DA748" s="31"/>
      <c r="DB748" s="31"/>
      <c r="DC748" s="31"/>
      <c r="DD748" s="31"/>
      <c r="DE748" s="31"/>
      <c r="DF748" s="31"/>
      <c r="DG748" s="31"/>
      <c r="DH748" s="31"/>
      <c r="DI748" s="31"/>
      <c r="DJ748" s="31"/>
      <c r="DK748" s="31"/>
      <c r="DL748" s="31"/>
      <c r="DM748" s="38" t="s">
        <v>8957</v>
      </c>
      <c r="DN748" s="38"/>
      <c r="DO748" s="35" t="s">
        <v>10634</v>
      </c>
      <c r="DP748" s="31" t="s">
        <v>28286</v>
      </c>
      <c r="DQ748" s="31" t="s">
        <v>33892</v>
      </c>
      <c r="DR748" s="31"/>
      <c r="DS748" s="31" t="s">
        <v>26654</v>
      </c>
      <c r="DT748" s="31" t="s">
        <v>27977</v>
      </c>
      <c r="DU748" s="31">
        <v>3</v>
      </c>
      <c r="DV748" s="31" t="s">
        <v>32167</v>
      </c>
      <c r="DW748" s="31"/>
      <c r="DX748" s="31"/>
      <c r="DY748" s="31"/>
      <c r="DZ748" s="31"/>
      <c r="EA748" s="31"/>
      <c r="EB748" s="31">
        <v>0</v>
      </c>
      <c r="EC748" s="31" t="s">
        <v>40170</v>
      </c>
      <c r="ED748" s="31" t="s">
        <v>41101</v>
      </c>
      <c r="EE748" s="31"/>
      <c r="EF748" s="31"/>
      <c r="EG748" s="31"/>
      <c r="EH748" s="31"/>
      <c r="EI748" s="31"/>
      <c r="EJ748" s="31"/>
    </row>
    <row r="749" spans="1:140" ht="23.25" customHeight="1">
      <c r="A749" s="25">
        <v>747</v>
      </c>
      <c r="B749" s="30" t="s">
        <v>24279</v>
      </c>
      <c r="C749" s="31">
        <v>140336512</v>
      </c>
      <c r="D749" s="30" t="s">
        <v>141</v>
      </c>
      <c r="E749" s="30"/>
      <c r="F749" s="30" t="s">
        <v>36254</v>
      </c>
      <c r="G749" s="31">
        <f t="shared" si="106"/>
        <v>58</v>
      </c>
      <c r="H749" s="72">
        <f t="shared" si="107"/>
        <v>48914</v>
      </c>
      <c r="I749" s="30"/>
      <c r="J749" s="30" t="s">
        <v>34084</v>
      </c>
      <c r="K749" s="30" t="s">
        <v>4318</v>
      </c>
      <c r="L749" s="31" t="s">
        <v>4318</v>
      </c>
      <c r="M749" s="31" t="s">
        <v>3186</v>
      </c>
      <c r="N749" s="31" t="s">
        <v>5797</v>
      </c>
      <c r="O749" s="31" t="s">
        <v>5271</v>
      </c>
      <c r="P749" s="31" t="s">
        <v>23973</v>
      </c>
      <c r="Q749" s="31"/>
      <c r="R749" s="31">
        <v>20</v>
      </c>
      <c r="S749" s="31">
        <v>0</v>
      </c>
      <c r="T749" s="31"/>
      <c r="U749" s="31">
        <v>1437</v>
      </c>
      <c r="V749" s="31"/>
      <c r="W749" s="31" t="s">
        <v>7680</v>
      </c>
      <c r="X749" s="31" t="s">
        <v>7681</v>
      </c>
      <c r="Y749" s="31">
        <f t="shared" ca="1" si="108"/>
        <v>48</v>
      </c>
      <c r="Z749" s="31" t="str">
        <f t="shared" ca="1" si="109"/>
        <v>46-58</v>
      </c>
      <c r="AA749" s="31"/>
      <c r="AB749" s="31" t="s">
        <v>11144</v>
      </c>
      <c r="AC749" s="31" t="s">
        <v>34145</v>
      </c>
      <c r="AD749" s="31" t="s">
        <v>34145</v>
      </c>
      <c r="AE749" s="31"/>
      <c r="AF749" s="31" t="s">
        <v>24701</v>
      </c>
      <c r="AG749" s="31" t="s">
        <v>4322</v>
      </c>
      <c r="AH749" s="31" t="s">
        <v>4322</v>
      </c>
      <c r="AI749" s="31" t="s">
        <v>908</v>
      </c>
      <c r="AJ749" s="31">
        <v>99091</v>
      </c>
      <c r="AK749" s="31" t="s">
        <v>781</v>
      </c>
      <c r="AL749" s="31" t="s">
        <v>4981</v>
      </c>
      <c r="AM749" s="31" t="s">
        <v>4978</v>
      </c>
      <c r="AN749" s="31"/>
      <c r="AO749" s="31"/>
      <c r="AP749" s="31" t="s">
        <v>18118</v>
      </c>
      <c r="AQ749" s="52" t="s">
        <v>24630</v>
      </c>
      <c r="AR749" s="31" t="s">
        <v>34145</v>
      </c>
      <c r="AS749" s="31" t="s">
        <v>34145</v>
      </c>
      <c r="AT749" s="31" t="s">
        <v>36237</v>
      </c>
      <c r="AU749" s="31"/>
      <c r="AV749" s="31" t="s">
        <v>20033</v>
      </c>
      <c r="AW749" s="52" t="s">
        <v>24630</v>
      </c>
      <c r="AX749" s="29">
        <f t="shared" si="113"/>
        <v>46738</v>
      </c>
      <c r="AY749" s="31" t="s">
        <v>26346</v>
      </c>
      <c r="AZ749" s="31" t="s">
        <v>2622</v>
      </c>
      <c r="BA749" s="30" t="s">
        <v>18118</v>
      </c>
      <c r="BB749" s="31" t="s">
        <v>31997</v>
      </c>
      <c r="BC749" s="31" t="s">
        <v>36087</v>
      </c>
      <c r="BD749" s="31" t="s">
        <v>7997</v>
      </c>
      <c r="BE749" s="31" t="s">
        <v>7969</v>
      </c>
      <c r="BF749" s="31" t="s">
        <v>20033</v>
      </c>
      <c r="BG749" s="31"/>
      <c r="BH749" s="31"/>
      <c r="BI749" s="31" t="s">
        <v>8136</v>
      </c>
      <c r="BJ749" s="31" t="s">
        <v>3185</v>
      </c>
      <c r="BK749" s="31" t="str">
        <f t="shared" si="104"/>
        <v>III/d</v>
      </c>
      <c r="BL749" s="31" t="s">
        <v>8077</v>
      </c>
      <c r="BM749" s="31"/>
      <c r="BN749" s="31"/>
      <c r="BO749" s="31"/>
      <c r="BP749" s="31" t="s">
        <v>1498</v>
      </c>
      <c r="BQ749" s="31" t="s">
        <v>3185</v>
      </c>
      <c r="BR749" s="31" t="s">
        <v>17977</v>
      </c>
      <c r="BS749" s="31" t="s">
        <v>24061</v>
      </c>
      <c r="BT749" s="31" t="s">
        <v>1694</v>
      </c>
      <c r="BU749" s="31"/>
      <c r="BV749" s="31" t="s">
        <v>7546</v>
      </c>
      <c r="BW749" s="31">
        <f t="shared" ca="1" si="110"/>
        <v>29</v>
      </c>
      <c r="BX749" s="78">
        <f t="shared" ca="1" si="111"/>
        <v>3</v>
      </c>
      <c r="BY749" s="31"/>
      <c r="BZ749" s="31"/>
      <c r="CA749" s="31" t="s">
        <v>4239</v>
      </c>
      <c r="CB749" s="31" t="s">
        <v>2519</v>
      </c>
      <c r="CC749" s="31">
        <v>3</v>
      </c>
      <c r="CD749" s="31">
        <v>1</v>
      </c>
      <c r="CE749" s="31" t="s">
        <v>20085</v>
      </c>
      <c r="CF749" s="31"/>
      <c r="CG749" s="31">
        <v>2008</v>
      </c>
      <c r="CH749" s="31"/>
      <c r="CI749" s="31"/>
      <c r="CJ749" s="31"/>
      <c r="CK749" s="31"/>
      <c r="CL749" s="31" t="s">
        <v>22327</v>
      </c>
      <c r="CM749" s="31" t="s">
        <v>22328</v>
      </c>
      <c r="CN749" s="31">
        <v>123</v>
      </c>
      <c r="CO749" s="31" t="s">
        <v>25610</v>
      </c>
      <c r="CP749" s="31" t="s">
        <v>22328</v>
      </c>
      <c r="CQ749" s="31">
        <v>123</v>
      </c>
      <c r="CR749" s="31">
        <v>3277</v>
      </c>
      <c r="CS749" s="31" t="s">
        <v>8315</v>
      </c>
      <c r="CT749" s="31"/>
      <c r="CU749" s="31" t="s">
        <v>8314</v>
      </c>
      <c r="CV749" s="31" t="s">
        <v>8347</v>
      </c>
      <c r="CW749" s="31" t="s">
        <v>8348</v>
      </c>
      <c r="CX749" s="31" t="s">
        <v>8346</v>
      </c>
      <c r="CY749" s="31"/>
      <c r="CZ749" s="31"/>
      <c r="DA749" s="31"/>
      <c r="DB749" s="31" t="s">
        <v>15747</v>
      </c>
      <c r="DC749" s="31" t="s">
        <v>15757</v>
      </c>
      <c r="DD749" s="31" t="s">
        <v>15746</v>
      </c>
      <c r="DE749" s="31"/>
      <c r="DF749" s="31"/>
      <c r="DG749" s="31"/>
      <c r="DH749" s="31"/>
      <c r="DI749" s="31" t="s">
        <v>24810</v>
      </c>
      <c r="DJ749" s="31" t="s">
        <v>24811</v>
      </c>
      <c r="DK749" s="31" t="s">
        <v>25645</v>
      </c>
      <c r="DL749" s="31" t="s">
        <v>13888</v>
      </c>
      <c r="DM749" s="38" t="s">
        <v>19445</v>
      </c>
      <c r="DN749" s="38"/>
      <c r="DO749" s="35">
        <v>0</v>
      </c>
      <c r="DP749" s="31" t="s">
        <v>12877</v>
      </c>
      <c r="DQ749" s="31" t="s">
        <v>2320</v>
      </c>
      <c r="DR749" s="31"/>
      <c r="DS749" s="31" t="s">
        <v>27025</v>
      </c>
      <c r="DT749" s="31" t="s">
        <v>37632</v>
      </c>
      <c r="DU749" s="31">
        <v>3</v>
      </c>
      <c r="DV749" s="31" t="s">
        <v>32167</v>
      </c>
      <c r="DW749" s="31" t="s">
        <v>7997</v>
      </c>
      <c r="DX749" s="31" t="s">
        <v>1759</v>
      </c>
      <c r="DY749" s="31" t="s">
        <v>18144</v>
      </c>
      <c r="DZ749" s="31" t="s">
        <v>18135</v>
      </c>
      <c r="EA749" s="31"/>
      <c r="EB749" s="31">
        <v>0</v>
      </c>
      <c r="EC749" s="31" t="s">
        <v>40168</v>
      </c>
      <c r="ED749" s="31" t="s">
        <v>41101</v>
      </c>
      <c r="EE749" s="31"/>
      <c r="EF749" s="31"/>
      <c r="EG749" s="31"/>
      <c r="EH749" s="31"/>
      <c r="EI749" s="31"/>
      <c r="EJ749" s="31"/>
    </row>
    <row r="750" spans="1:140" ht="23.25" customHeight="1">
      <c r="A750" s="25">
        <v>748</v>
      </c>
      <c r="B750" s="30" t="s">
        <v>33305</v>
      </c>
      <c r="C750" s="31" t="s">
        <v>17316</v>
      </c>
      <c r="D750" s="30" t="s">
        <v>33137</v>
      </c>
      <c r="E750" s="30"/>
      <c r="F750" s="30" t="s">
        <v>36256</v>
      </c>
      <c r="G750" s="31">
        <f t="shared" si="106"/>
        <v>58</v>
      </c>
      <c r="H750" s="72">
        <f t="shared" si="107"/>
        <v>53479</v>
      </c>
      <c r="I750" s="30"/>
      <c r="J750" s="30" t="s">
        <v>34084</v>
      </c>
      <c r="K750" s="30" t="s">
        <v>4318</v>
      </c>
      <c r="L750" s="31" t="s">
        <v>4318</v>
      </c>
      <c r="M750" s="31" t="s">
        <v>3186</v>
      </c>
      <c r="N750" s="31" t="s">
        <v>5865</v>
      </c>
      <c r="O750" s="31" t="s">
        <v>5117</v>
      </c>
      <c r="P750" s="52" t="s">
        <v>35984</v>
      </c>
      <c r="Q750" s="52" t="s">
        <v>41287</v>
      </c>
      <c r="R750" s="31"/>
      <c r="S750" s="31"/>
      <c r="T750" s="31"/>
      <c r="U750" s="31"/>
      <c r="V750" s="31"/>
      <c r="W750" s="31" t="s">
        <v>6910</v>
      </c>
      <c r="X750" s="31" t="s">
        <v>1507</v>
      </c>
      <c r="Y750" s="31">
        <f t="shared" ca="1" si="108"/>
        <v>35</v>
      </c>
      <c r="Z750" s="31" t="str">
        <f t="shared" ca="1" si="109"/>
        <v>21-35</v>
      </c>
      <c r="AA750" s="31"/>
      <c r="AB750" s="31" t="s">
        <v>11168</v>
      </c>
      <c r="AC750" s="31" t="s">
        <v>34147</v>
      </c>
      <c r="AD750" s="31" t="s">
        <v>34147</v>
      </c>
      <c r="AE750" s="31"/>
      <c r="AF750" s="31" t="s">
        <v>24699</v>
      </c>
      <c r="AG750" s="31" t="s">
        <v>5852</v>
      </c>
      <c r="AH750" s="31" t="s">
        <v>5852</v>
      </c>
      <c r="AI750" s="31" t="s">
        <v>908</v>
      </c>
      <c r="AJ750" s="31" t="s">
        <v>31321</v>
      </c>
      <c r="AK750" s="31" t="s">
        <v>31322</v>
      </c>
      <c r="AL750" s="31" t="s">
        <v>18544</v>
      </c>
      <c r="AM750" s="31" t="s">
        <v>5069</v>
      </c>
      <c r="AN750" s="31"/>
      <c r="AO750" s="31"/>
      <c r="AP750" s="31" t="s">
        <v>4602</v>
      </c>
      <c r="AQ750" s="52" t="s">
        <v>20332</v>
      </c>
      <c r="AR750" s="31" t="s">
        <v>34147</v>
      </c>
      <c r="AS750" s="31" t="s">
        <v>34147</v>
      </c>
      <c r="AT750" s="31" t="str">
        <f>_xlfn.IFNA(VLOOKUP(D750,'[1]5. 1 Mei 2022'!$C$7:$F$60,4,FALSE),"")</f>
        <v/>
      </c>
      <c r="AU750" s="31"/>
      <c r="AV750" s="31" t="s">
        <v>6581</v>
      </c>
      <c r="AW750" s="52" t="s">
        <v>20332</v>
      </c>
      <c r="AX750" s="29">
        <f t="shared" si="113"/>
        <v>46524</v>
      </c>
      <c r="AY750" s="31" t="s">
        <v>26346</v>
      </c>
      <c r="AZ750" s="31" t="s">
        <v>528</v>
      </c>
      <c r="BA750" s="30" t="s">
        <v>4435</v>
      </c>
      <c r="BB750" s="31"/>
      <c r="BC750" s="31"/>
      <c r="BD750" s="31" t="s">
        <v>20056</v>
      </c>
      <c r="BE750" s="31" t="s">
        <v>7973</v>
      </c>
      <c r="BF750" s="31" t="s">
        <v>6581</v>
      </c>
      <c r="BG750" s="31"/>
      <c r="BH750" s="31"/>
      <c r="BI750" s="31" t="s">
        <v>8124</v>
      </c>
      <c r="BJ750" s="31">
        <v>0</v>
      </c>
      <c r="BK750" s="31" t="str">
        <f t="shared" si="104"/>
        <v>II/c</v>
      </c>
      <c r="BL750" s="31"/>
      <c r="BM750" s="31"/>
      <c r="BN750" s="31"/>
      <c r="BO750" s="31"/>
      <c r="BP750" s="31" t="s">
        <v>1498</v>
      </c>
      <c r="BQ750" s="31" t="s">
        <v>20273</v>
      </c>
      <c r="BR750" s="31" t="s">
        <v>41376</v>
      </c>
      <c r="BS750" s="31">
        <v>0</v>
      </c>
      <c r="BT750" s="52" t="s">
        <v>20332</v>
      </c>
      <c r="BU750" s="52" t="s">
        <v>35984</v>
      </c>
      <c r="BV750" s="31" t="s">
        <v>6767</v>
      </c>
      <c r="BW750" s="31">
        <f t="shared" ca="1" si="110"/>
        <v>17</v>
      </c>
      <c r="BX750" s="78">
        <f t="shared" ca="1" si="111"/>
        <v>3</v>
      </c>
      <c r="BY750" s="31" t="s">
        <v>11676</v>
      </c>
      <c r="BZ750" s="31"/>
      <c r="CA750" s="31" t="s">
        <v>2483</v>
      </c>
      <c r="CB750" s="31" t="s">
        <v>2519</v>
      </c>
      <c r="CC750" s="31" t="s">
        <v>1498</v>
      </c>
      <c r="CD750" s="31" t="s">
        <v>1498</v>
      </c>
      <c r="CE750" s="31" t="s">
        <v>20085</v>
      </c>
      <c r="CF750" s="31"/>
      <c r="CG750" s="31"/>
      <c r="CH750" s="31"/>
      <c r="CI750" s="31"/>
      <c r="CJ750" s="31"/>
      <c r="CK750" s="31"/>
      <c r="CL750" s="31" t="s">
        <v>36148</v>
      </c>
      <c r="CM750" s="52" t="s">
        <v>31102</v>
      </c>
      <c r="CN750" s="31">
        <v>126</v>
      </c>
      <c r="CO750" s="31" t="s">
        <v>31307</v>
      </c>
      <c r="CP750" s="31" t="s">
        <v>31102</v>
      </c>
      <c r="CQ750" s="31"/>
      <c r="CR750" s="31">
        <v>3837</v>
      </c>
      <c r="CS750" s="31" t="s">
        <v>31324</v>
      </c>
      <c r="CT750" s="31" t="s">
        <v>18901</v>
      </c>
      <c r="CU750" s="31" t="s">
        <v>18902</v>
      </c>
      <c r="CV750" s="31" t="s">
        <v>18853</v>
      </c>
      <c r="CW750" s="31" t="s">
        <v>18854</v>
      </c>
      <c r="CX750" s="31" t="s">
        <v>7788</v>
      </c>
      <c r="CY750" s="31"/>
      <c r="CZ750" s="31"/>
      <c r="DA750" s="31"/>
      <c r="DB750" s="31" t="s">
        <v>25301</v>
      </c>
      <c r="DC750" s="31" t="s">
        <v>25302</v>
      </c>
      <c r="DD750" s="31" t="s">
        <v>22904</v>
      </c>
      <c r="DE750" s="31">
        <v>2020</v>
      </c>
      <c r="DF750" s="31"/>
      <c r="DG750" s="31"/>
      <c r="DH750" s="31"/>
      <c r="DI750" s="31" t="s">
        <v>25116</v>
      </c>
      <c r="DJ750" s="31" t="s">
        <v>25117</v>
      </c>
      <c r="DK750" s="31"/>
      <c r="DL750" s="31"/>
      <c r="DM750" s="38" t="s">
        <v>9743</v>
      </c>
      <c r="DN750" s="38"/>
      <c r="DO750" s="35">
        <v>0</v>
      </c>
      <c r="DP750" s="31" t="s">
        <v>12962</v>
      </c>
      <c r="DQ750" s="31" t="s">
        <v>12961</v>
      </c>
      <c r="DR750" s="31"/>
      <c r="DS750" s="31" t="s">
        <v>27375</v>
      </c>
      <c r="DT750" s="50" t="s">
        <v>36149</v>
      </c>
      <c r="DU750" s="31">
        <v>3</v>
      </c>
      <c r="DV750" s="31" t="s">
        <v>32167</v>
      </c>
      <c r="DW750" s="31"/>
      <c r="DX750" s="31"/>
      <c r="DY750" s="31" t="s">
        <v>24856</v>
      </c>
      <c r="DZ750" s="31" t="s">
        <v>18320</v>
      </c>
      <c r="EA750" s="31"/>
      <c r="EB750" s="31">
        <v>0</v>
      </c>
      <c r="EC750" s="31" t="s">
        <v>40142</v>
      </c>
      <c r="ED750" s="31" t="s">
        <v>41101</v>
      </c>
      <c r="EE750" s="31"/>
      <c r="EF750" s="31"/>
      <c r="EG750" s="31"/>
      <c r="EH750" s="31"/>
      <c r="EI750" s="31"/>
      <c r="EJ750" s="31"/>
    </row>
    <row r="751" spans="1:140" ht="23.25" customHeight="1">
      <c r="A751" s="25">
        <v>749</v>
      </c>
      <c r="B751" s="30" t="s">
        <v>7143</v>
      </c>
      <c r="C751" s="31" t="s">
        <v>2156</v>
      </c>
      <c r="D751" s="30" t="s">
        <v>17314</v>
      </c>
      <c r="E751" s="30"/>
      <c r="F751" s="30" t="s">
        <v>36262</v>
      </c>
      <c r="G751" s="31">
        <f t="shared" si="106"/>
        <v>58</v>
      </c>
      <c r="H751" s="72">
        <f t="shared" si="107"/>
        <v>52779</v>
      </c>
      <c r="I751" s="30" t="s">
        <v>35073</v>
      </c>
      <c r="J751" s="30" t="s">
        <v>34085</v>
      </c>
      <c r="K751" s="30" t="s">
        <v>34083</v>
      </c>
      <c r="L751" s="31" t="s">
        <v>16726</v>
      </c>
      <c r="M751" s="31" t="s">
        <v>3186</v>
      </c>
      <c r="N751" s="31" t="s">
        <v>7551</v>
      </c>
      <c r="O751" s="31" t="s">
        <v>6326</v>
      </c>
      <c r="P751" s="31" t="s">
        <v>11676</v>
      </c>
      <c r="Q751" s="31"/>
      <c r="R751" s="31"/>
      <c r="S751" s="31"/>
      <c r="T751" s="31"/>
      <c r="U751" s="31" t="s">
        <v>3701</v>
      </c>
      <c r="V751" s="31"/>
      <c r="W751" s="31" t="s">
        <v>6910</v>
      </c>
      <c r="X751" s="31" t="s">
        <v>5545</v>
      </c>
      <c r="Y751" s="31" t="e">
        <f t="shared" ca="1" si="108"/>
        <v>#VALUE!</v>
      </c>
      <c r="Z751" s="31" t="e">
        <f t="shared" ca="1" si="109"/>
        <v>#VALUE!</v>
      </c>
      <c r="AA751" s="31"/>
      <c r="AB751" s="31" t="s">
        <v>23515</v>
      </c>
      <c r="AC751" s="31" t="s">
        <v>34147</v>
      </c>
      <c r="AD751" s="31" t="s">
        <v>34147</v>
      </c>
      <c r="AE751" s="31"/>
      <c r="AF751" s="31" t="s">
        <v>24699</v>
      </c>
      <c r="AG751" s="31" t="s">
        <v>5852</v>
      </c>
      <c r="AH751" s="31" t="s">
        <v>5852</v>
      </c>
      <c r="AI751" s="31" t="s">
        <v>40277</v>
      </c>
      <c r="AJ751" s="31" t="s">
        <v>31319</v>
      </c>
      <c r="AK751" s="31" t="s">
        <v>31320</v>
      </c>
      <c r="AL751" s="31" t="s">
        <v>18544</v>
      </c>
      <c r="AM751" s="31" t="s">
        <v>5069</v>
      </c>
      <c r="AN751" s="31"/>
      <c r="AO751" s="31"/>
      <c r="AP751" s="31" t="s">
        <v>4602</v>
      </c>
      <c r="AQ751" s="31"/>
      <c r="AR751" s="31" t="s">
        <v>34147</v>
      </c>
      <c r="AS751" s="31" t="s">
        <v>34147</v>
      </c>
      <c r="AT751" s="31" t="str">
        <f>_xlfn.IFNA(VLOOKUP(D751,'[1]5. 1 Mei 2022'!$C$7:$F$60,4,FALSE),"")</f>
        <v/>
      </c>
      <c r="AU751" s="31"/>
      <c r="AV751" s="31" t="s">
        <v>6581</v>
      </c>
      <c r="AW751" s="31"/>
      <c r="AX751" s="29">
        <f t="shared" si="113"/>
        <v>1903</v>
      </c>
      <c r="AY751" s="31" t="s">
        <v>26346</v>
      </c>
      <c r="AZ751" s="31" t="s">
        <v>528</v>
      </c>
      <c r="BA751" s="30" t="s">
        <v>4435</v>
      </c>
      <c r="BB751" s="31"/>
      <c r="BC751" s="31"/>
      <c r="BD751" s="31" t="s">
        <v>20056</v>
      </c>
      <c r="BE751" s="31" t="s">
        <v>7973</v>
      </c>
      <c r="BF751" s="31" t="s">
        <v>6581</v>
      </c>
      <c r="BG751" s="31"/>
      <c r="BH751" s="31"/>
      <c r="BI751" s="31" t="s">
        <v>8124</v>
      </c>
      <c r="BJ751" s="31">
        <v>0</v>
      </c>
      <c r="BK751" s="31" t="str">
        <f t="shared" si="104"/>
        <v>II/a</v>
      </c>
      <c r="BL751" s="31"/>
      <c r="BM751" s="31"/>
      <c r="BN751" s="31"/>
      <c r="BO751" s="31"/>
      <c r="BP751" s="31" t="s">
        <v>1498</v>
      </c>
      <c r="BQ751" s="31"/>
      <c r="BR751" s="31"/>
      <c r="BS751" s="31"/>
      <c r="BT751" s="31"/>
      <c r="BU751" s="31"/>
      <c r="BV751" s="31" t="s">
        <v>6767</v>
      </c>
      <c r="BW751" s="31">
        <f t="shared" ca="1" si="110"/>
        <v>17</v>
      </c>
      <c r="BX751" s="78">
        <f t="shared" ca="1" si="111"/>
        <v>3</v>
      </c>
      <c r="BY751" s="31" t="s">
        <v>11676</v>
      </c>
      <c r="BZ751" s="31"/>
      <c r="CA751" s="31" t="s">
        <v>2483</v>
      </c>
      <c r="CB751" s="31" t="s">
        <v>2519</v>
      </c>
      <c r="CC751" s="31" t="s">
        <v>1498</v>
      </c>
      <c r="CD751" s="31">
        <v>1</v>
      </c>
      <c r="CE751" s="31" t="s">
        <v>20085</v>
      </c>
      <c r="CF751" s="31"/>
      <c r="CG751" s="31"/>
      <c r="CH751" s="31"/>
      <c r="CI751" s="31"/>
      <c r="CJ751" s="31"/>
      <c r="CK751" s="31"/>
      <c r="CL751" s="31" t="s">
        <v>33896</v>
      </c>
      <c r="CM751" s="31" t="s">
        <v>31306</v>
      </c>
      <c r="CN751" s="31">
        <v>126</v>
      </c>
      <c r="CO751" s="31" t="s">
        <v>31305</v>
      </c>
      <c r="CP751" s="31" t="s">
        <v>31306</v>
      </c>
      <c r="CQ751" s="31">
        <v>126</v>
      </c>
      <c r="CR751" s="31">
        <v>3838</v>
      </c>
      <c r="CS751" s="31" t="s">
        <v>25189</v>
      </c>
      <c r="CT751" s="31" t="s">
        <v>18911</v>
      </c>
      <c r="CU751" s="31" t="s">
        <v>12265</v>
      </c>
      <c r="CV751" s="31" t="s">
        <v>18871</v>
      </c>
      <c r="CW751" s="31" t="s">
        <v>18872</v>
      </c>
      <c r="CX751" s="31" t="s">
        <v>7788</v>
      </c>
      <c r="CY751" s="31"/>
      <c r="CZ751" s="31"/>
      <c r="DA751" s="31"/>
      <c r="DB751" s="31" t="s">
        <v>25301</v>
      </c>
      <c r="DC751" s="31" t="s">
        <v>25302</v>
      </c>
      <c r="DD751" s="31" t="s">
        <v>22904</v>
      </c>
      <c r="DE751" s="31">
        <v>2020</v>
      </c>
      <c r="DF751" s="31"/>
      <c r="DG751" s="31"/>
      <c r="DH751" s="31"/>
      <c r="DI751" s="31" t="s">
        <v>25116</v>
      </c>
      <c r="DJ751" s="31" t="s">
        <v>25117</v>
      </c>
      <c r="DK751" s="31"/>
      <c r="DL751" s="31"/>
      <c r="DM751" s="38" t="s">
        <v>9741</v>
      </c>
      <c r="DN751" s="38"/>
      <c r="DO751" s="35" t="s">
        <v>10717</v>
      </c>
      <c r="DP751" s="31" t="s">
        <v>33894</v>
      </c>
      <c r="DQ751" s="31" t="s">
        <v>33895</v>
      </c>
      <c r="DR751" s="31"/>
      <c r="DS751" s="31" t="s">
        <v>27373</v>
      </c>
      <c r="DT751" s="31" t="s">
        <v>37633</v>
      </c>
      <c r="DU751" s="31">
        <v>3</v>
      </c>
      <c r="DV751" s="31" t="s">
        <v>32167</v>
      </c>
      <c r="DW751" s="31"/>
      <c r="DX751" s="31"/>
      <c r="DY751" s="31" t="s">
        <v>34049</v>
      </c>
      <c r="DZ751" s="31" t="s">
        <v>25272</v>
      </c>
      <c r="EA751" s="31" t="s">
        <v>34050</v>
      </c>
      <c r="EB751" s="31">
        <v>0</v>
      </c>
      <c r="EC751" s="31" t="s">
        <v>40142</v>
      </c>
      <c r="ED751" s="31" t="s">
        <v>41101</v>
      </c>
      <c r="EE751" s="31"/>
      <c r="EF751" s="31"/>
      <c r="EG751" s="31"/>
      <c r="EH751" s="31"/>
      <c r="EI751" s="31"/>
      <c r="EJ751" s="31"/>
    </row>
    <row r="752" spans="1:140" ht="23.25" customHeight="1">
      <c r="A752" s="25">
        <v>750</v>
      </c>
      <c r="B752" s="30" t="s">
        <v>16500</v>
      </c>
      <c r="C752" s="31" t="s">
        <v>11789</v>
      </c>
      <c r="D752" s="30" t="s">
        <v>21111</v>
      </c>
      <c r="E752" s="30"/>
      <c r="F752" s="30" t="s">
        <v>36262</v>
      </c>
      <c r="G752" s="31">
        <f t="shared" si="106"/>
        <v>58</v>
      </c>
      <c r="H752" s="72">
        <f t="shared" si="107"/>
        <v>54879</v>
      </c>
      <c r="I752" s="30" t="s">
        <v>35074</v>
      </c>
      <c r="J752" s="30" t="s">
        <v>34085</v>
      </c>
      <c r="K752" s="30" t="s">
        <v>34083</v>
      </c>
      <c r="L752" s="31" t="s">
        <v>16726</v>
      </c>
      <c r="M752" s="31" t="s">
        <v>3186</v>
      </c>
      <c r="N752" s="31" t="s">
        <v>5865</v>
      </c>
      <c r="O752" s="31" t="s">
        <v>5117</v>
      </c>
      <c r="P752" s="31" t="s">
        <v>19644</v>
      </c>
      <c r="Q752" s="31"/>
      <c r="R752" s="31"/>
      <c r="S752" s="31"/>
      <c r="T752" s="31"/>
      <c r="U752" s="31" t="s">
        <v>11994</v>
      </c>
      <c r="V752" s="31"/>
      <c r="W752" s="31" t="s">
        <v>1837</v>
      </c>
      <c r="X752" s="31" t="s">
        <v>12317</v>
      </c>
      <c r="Y752" s="31">
        <f t="shared" ca="1" si="108"/>
        <v>31</v>
      </c>
      <c r="Z752" s="31" t="str">
        <f t="shared" ca="1" si="109"/>
        <v>21-35</v>
      </c>
      <c r="AA752" s="31"/>
      <c r="AB752" s="31" t="s">
        <v>11144</v>
      </c>
      <c r="AC752" s="31" t="s">
        <v>34145</v>
      </c>
      <c r="AD752" s="31" t="s">
        <v>34145</v>
      </c>
      <c r="AE752" s="31"/>
      <c r="AF752" s="31" t="s">
        <v>24701</v>
      </c>
      <c r="AG752" s="31" t="s">
        <v>4322</v>
      </c>
      <c r="AH752" s="31" t="s">
        <v>4322</v>
      </c>
      <c r="AI752" s="31" t="s">
        <v>908</v>
      </c>
      <c r="AJ752" s="31" t="s">
        <v>11957</v>
      </c>
      <c r="AK752" s="31" t="s">
        <v>11958</v>
      </c>
      <c r="AL752" s="31">
        <v>41164</v>
      </c>
      <c r="AM752" s="31" t="s">
        <v>3001</v>
      </c>
      <c r="AN752" s="31"/>
      <c r="AO752" s="31"/>
      <c r="AP752" s="31" t="s">
        <v>33003</v>
      </c>
      <c r="AQ752" s="52" t="s">
        <v>32747</v>
      </c>
      <c r="AR752" s="31" t="s">
        <v>34145</v>
      </c>
      <c r="AS752" s="31" t="s">
        <v>34145</v>
      </c>
      <c r="AT752" s="31" t="s">
        <v>35603</v>
      </c>
      <c r="AU752" s="31"/>
      <c r="AV752" s="31" t="s">
        <v>20032</v>
      </c>
      <c r="AW752" s="31" t="s">
        <v>31200</v>
      </c>
      <c r="AX752" s="29">
        <f t="shared" si="113"/>
        <v>46292</v>
      </c>
      <c r="AY752" s="31" t="s">
        <v>26346</v>
      </c>
      <c r="AZ752" s="31" t="s">
        <v>33005</v>
      </c>
      <c r="BA752" s="30" t="s">
        <v>33003</v>
      </c>
      <c r="BB752" s="31" t="s">
        <v>22909</v>
      </c>
      <c r="BC752" s="31" t="s">
        <v>35609</v>
      </c>
      <c r="BD752" s="31" t="s">
        <v>7980</v>
      </c>
      <c r="BE752" s="31" t="s">
        <v>7969</v>
      </c>
      <c r="BF752" s="31" t="s">
        <v>20032</v>
      </c>
      <c r="BG752" s="31"/>
      <c r="BH752" s="31"/>
      <c r="BI752" s="31"/>
      <c r="BJ752" s="31">
        <v>0</v>
      </c>
      <c r="BK752" s="31" t="str">
        <f t="shared" si="104"/>
        <v>II/c</v>
      </c>
      <c r="BL752" s="31"/>
      <c r="BM752" s="31"/>
      <c r="BN752" s="31"/>
      <c r="BO752" s="31"/>
      <c r="BP752" s="31"/>
      <c r="BQ752" s="31"/>
      <c r="BR752" s="31"/>
      <c r="BS752" s="31"/>
      <c r="BT752" s="31"/>
      <c r="BU752" s="31"/>
      <c r="BV752" s="31" t="s">
        <v>8454</v>
      </c>
      <c r="BW752" s="31">
        <f t="shared" ca="1" si="110"/>
        <v>9</v>
      </c>
      <c r="BX752" s="78">
        <f t="shared" ca="1" si="111"/>
        <v>3</v>
      </c>
      <c r="BY752" s="31" t="s">
        <v>19644</v>
      </c>
      <c r="BZ752" s="31"/>
      <c r="CA752" s="31" t="s">
        <v>2483</v>
      </c>
      <c r="CB752" s="31" t="s">
        <v>2519</v>
      </c>
      <c r="CC752" s="31"/>
      <c r="CD752" s="31">
        <v>1</v>
      </c>
      <c r="CE752" s="31" t="s">
        <v>20085</v>
      </c>
      <c r="CF752" s="31"/>
      <c r="CG752" s="31"/>
      <c r="CH752" s="31"/>
      <c r="CI752" s="31"/>
      <c r="CJ752" s="31"/>
      <c r="CK752" s="31"/>
      <c r="CL752" s="31" t="s">
        <v>24908</v>
      </c>
      <c r="CM752" s="31" t="s">
        <v>24909</v>
      </c>
      <c r="CN752" s="31">
        <v>123</v>
      </c>
      <c r="CO752" s="31" t="s">
        <v>25480</v>
      </c>
      <c r="CP752" s="31" t="s">
        <v>24909</v>
      </c>
      <c r="CQ752" s="31">
        <v>123</v>
      </c>
      <c r="CR752" s="31">
        <v>4762</v>
      </c>
      <c r="CS752" s="31" t="s">
        <v>18417</v>
      </c>
      <c r="CT752" s="31" t="s">
        <v>18418</v>
      </c>
      <c r="CU752" s="31" t="s">
        <v>4327</v>
      </c>
      <c r="CV752" s="31" t="s">
        <v>17430</v>
      </c>
      <c r="CW752" s="31" t="s">
        <v>17431</v>
      </c>
      <c r="CX752" s="31" t="s">
        <v>17432</v>
      </c>
      <c r="CY752" s="31"/>
      <c r="CZ752" s="31"/>
      <c r="DA752" s="31"/>
      <c r="DB752" s="31" t="s">
        <v>11355</v>
      </c>
      <c r="DC752" s="31" t="s">
        <v>16323</v>
      </c>
      <c r="DD752" s="31" t="s">
        <v>16324</v>
      </c>
      <c r="DE752" s="31"/>
      <c r="DF752" s="31"/>
      <c r="DG752" s="31"/>
      <c r="DH752" s="31"/>
      <c r="DI752" s="31" t="s">
        <v>25077</v>
      </c>
      <c r="DJ752" s="31" t="s">
        <v>25042</v>
      </c>
      <c r="DK752" s="31" t="s">
        <v>25642</v>
      </c>
      <c r="DL752" s="31" t="s">
        <v>25643</v>
      </c>
      <c r="DM752" s="38" t="s">
        <v>11959</v>
      </c>
      <c r="DN752" s="38"/>
      <c r="DO752" s="35"/>
      <c r="DP752" s="31" t="s">
        <v>11956</v>
      </c>
      <c r="DQ752" s="31" t="s">
        <v>33897</v>
      </c>
      <c r="DR752" s="31"/>
      <c r="DS752" s="31" t="s">
        <v>38561</v>
      </c>
      <c r="DT752" s="31" t="s">
        <v>37634</v>
      </c>
      <c r="DU752" s="31">
        <v>2</v>
      </c>
      <c r="DV752" s="31" t="s">
        <v>32165</v>
      </c>
      <c r="DW752" s="31" t="s">
        <v>7980</v>
      </c>
      <c r="DX752" s="31" t="s">
        <v>7980</v>
      </c>
      <c r="DY752" s="31" t="s">
        <v>31808</v>
      </c>
      <c r="DZ752" s="31" t="s">
        <v>16948</v>
      </c>
      <c r="EA752" s="31"/>
      <c r="EB752" s="31">
        <v>1054609</v>
      </c>
      <c r="EC752" s="31" t="s">
        <v>40168</v>
      </c>
      <c r="ED752" s="31" t="s">
        <v>41101</v>
      </c>
      <c r="EE752" s="31"/>
      <c r="EF752" s="31"/>
      <c r="EG752" s="31"/>
      <c r="EH752" s="31"/>
      <c r="EI752" s="31"/>
      <c r="EJ752" s="31"/>
    </row>
    <row r="753" spans="1:140" ht="23.25" customHeight="1">
      <c r="A753" s="25">
        <v>751</v>
      </c>
      <c r="B753" s="30" t="s">
        <v>8226</v>
      </c>
      <c r="C753" s="31">
        <v>140376984</v>
      </c>
      <c r="D753" s="30" t="s">
        <v>351</v>
      </c>
      <c r="E753" s="30"/>
      <c r="F753" s="30" t="s">
        <v>36254</v>
      </c>
      <c r="G753" s="31">
        <f t="shared" si="106"/>
        <v>58</v>
      </c>
      <c r="H753" s="72">
        <f t="shared" si="107"/>
        <v>52902</v>
      </c>
      <c r="I753" s="30"/>
      <c r="J753" s="30" t="s">
        <v>34084</v>
      </c>
      <c r="K753" s="30" t="s">
        <v>4318</v>
      </c>
      <c r="L753" s="31" t="s">
        <v>4318</v>
      </c>
      <c r="M753" s="31" t="s">
        <v>6378</v>
      </c>
      <c r="N753" s="31" t="s">
        <v>4008</v>
      </c>
      <c r="O753" s="31" t="s">
        <v>4320</v>
      </c>
      <c r="P753" s="52" t="s">
        <v>24630</v>
      </c>
      <c r="Q753" s="31" t="s">
        <v>39221</v>
      </c>
      <c r="R753" s="31">
        <v>12</v>
      </c>
      <c r="S753" s="31">
        <v>9</v>
      </c>
      <c r="T753" s="31"/>
      <c r="U753" s="31">
        <v>1537</v>
      </c>
      <c r="V753" s="31"/>
      <c r="W753" s="31" t="s">
        <v>7442</v>
      </c>
      <c r="X753" s="31" t="s">
        <v>2390</v>
      </c>
      <c r="Y753" s="31">
        <f t="shared" ca="1" si="108"/>
        <v>37</v>
      </c>
      <c r="Z753" s="31" t="str">
        <f t="shared" ca="1" si="109"/>
        <v>36-45</v>
      </c>
      <c r="AA753" s="31"/>
      <c r="AB753" s="31" t="s">
        <v>11168</v>
      </c>
      <c r="AC753" s="31" t="s">
        <v>34147</v>
      </c>
      <c r="AD753" s="31" t="s">
        <v>34147</v>
      </c>
      <c r="AE753" s="31"/>
      <c r="AF753" s="31" t="s">
        <v>24699</v>
      </c>
      <c r="AG753" s="31" t="s">
        <v>5852</v>
      </c>
      <c r="AH753" s="31" t="s">
        <v>5852</v>
      </c>
      <c r="AI753" s="31" t="s">
        <v>908</v>
      </c>
      <c r="AJ753" s="31" t="s">
        <v>25200</v>
      </c>
      <c r="AK753" s="31" t="s">
        <v>25201</v>
      </c>
      <c r="AL753" s="31" t="s">
        <v>25202</v>
      </c>
      <c r="AM753" s="31" t="s">
        <v>11870</v>
      </c>
      <c r="AN753" s="31"/>
      <c r="AO753" s="31"/>
      <c r="AP753" s="31" t="s">
        <v>4602</v>
      </c>
      <c r="AQ753" s="31" t="s">
        <v>5272</v>
      </c>
      <c r="AR753" s="31" t="s">
        <v>34147</v>
      </c>
      <c r="AS753" s="31" t="s">
        <v>34147</v>
      </c>
      <c r="AT753" s="31" t="str">
        <f>_xlfn.IFNA(VLOOKUP(D753,'[1]5. 1 Mei 2022'!$C$7:$F$60,4,FALSE),"")</f>
        <v/>
      </c>
      <c r="AU753" s="31"/>
      <c r="AV753" s="31" t="s">
        <v>20015</v>
      </c>
      <c r="AW753" s="31" t="s">
        <v>30294</v>
      </c>
      <c r="AX753" s="29">
        <f t="shared" si="113"/>
        <v>46404</v>
      </c>
      <c r="AY753" s="31" t="s">
        <v>26346</v>
      </c>
      <c r="AZ753" s="31" t="s">
        <v>528</v>
      </c>
      <c r="BA753" s="30" t="s">
        <v>4435</v>
      </c>
      <c r="BB753" s="31"/>
      <c r="BC753" s="31"/>
      <c r="BD753" s="31" t="s">
        <v>12244</v>
      </c>
      <c r="BE753" s="31" t="s">
        <v>7973</v>
      </c>
      <c r="BF753" s="31" t="s">
        <v>20015</v>
      </c>
      <c r="BG753" s="31"/>
      <c r="BH753" s="31"/>
      <c r="BI753" s="31" t="s">
        <v>8124</v>
      </c>
      <c r="BJ753" s="31" t="s">
        <v>4105</v>
      </c>
      <c r="BK753" s="31" t="str">
        <f t="shared" si="104"/>
        <v>III/c</v>
      </c>
      <c r="BL753" s="31" t="s">
        <v>8077</v>
      </c>
      <c r="BM753" s="31"/>
      <c r="BN753" s="31"/>
      <c r="BO753" s="31"/>
      <c r="BP753" s="31" t="s">
        <v>1498</v>
      </c>
      <c r="BQ753" s="31" t="s">
        <v>4105</v>
      </c>
      <c r="BR753" s="31" t="s">
        <v>39748</v>
      </c>
      <c r="BS753" s="31" t="s">
        <v>25744</v>
      </c>
      <c r="BT753" s="31" t="s">
        <v>1935</v>
      </c>
      <c r="BU753" s="31" t="s">
        <v>886</v>
      </c>
      <c r="BV753" s="31" t="s">
        <v>5272</v>
      </c>
      <c r="BW753" s="31">
        <f t="shared" ca="1" si="110"/>
        <v>15</v>
      </c>
      <c r="BX753" s="78">
        <f t="shared" ca="1" si="111"/>
        <v>3</v>
      </c>
      <c r="BY753" s="31"/>
      <c r="BZ753" s="31"/>
      <c r="CA753" s="31" t="s">
        <v>2483</v>
      </c>
      <c r="CB753" s="31" t="s">
        <v>2519</v>
      </c>
      <c r="CC753" s="31">
        <v>2</v>
      </c>
      <c r="CD753" s="31">
        <v>1</v>
      </c>
      <c r="CE753" s="31" t="s">
        <v>20085</v>
      </c>
      <c r="CF753" s="31"/>
      <c r="CG753" s="31"/>
      <c r="CH753" s="31"/>
      <c r="CI753" s="31"/>
      <c r="CJ753" s="31"/>
      <c r="CK753" s="31"/>
      <c r="CL753" s="31" t="s">
        <v>21425</v>
      </c>
      <c r="CM753" s="31" t="s">
        <v>21426</v>
      </c>
      <c r="CN753" s="31">
        <v>123</v>
      </c>
      <c r="CO753" s="31" t="s">
        <v>25203</v>
      </c>
      <c r="CP753" s="31" t="s">
        <v>21426</v>
      </c>
      <c r="CQ753" s="31">
        <v>123</v>
      </c>
      <c r="CR753" s="31">
        <v>5321</v>
      </c>
      <c r="CS753" s="31" t="s">
        <v>8753</v>
      </c>
      <c r="CT753" s="31"/>
      <c r="CU753" s="31" t="s">
        <v>3191</v>
      </c>
      <c r="CV753" s="31"/>
      <c r="CW753" s="31"/>
      <c r="CX753" s="31"/>
      <c r="CY753" s="31"/>
      <c r="CZ753" s="31"/>
      <c r="DA753" s="31"/>
      <c r="DB753" s="31" t="s">
        <v>25301</v>
      </c>
      <c r="DC753" s="31" t="s">
        <v>25302</v>
      </c>
      <c r="DD753" s="31" t="s">
        <v>22904</v>
      </c>
      <c r="DE753" s="31">
        <v>2023</v>
      </c>
      <c r="DF753" s="31"/>
      <c r="DG753" s="31"/>
      <c r="DH753" s="31"/>
      <c r="DI753" s="31" t="s">
        <v>25116</v>
      </c>
      <c r="DJ753" s="31" t="s">
        <v>25117</v>
      </c>
      <c r="DK753" s="31"/>
      <c r="DL753" s="31"/>
      <c r="DM753" s="38" t="s">
        <v>9696</v>
      </c>
      <c r="DN753" s="38"/>
      <c r="DO753" s="35" t="s">
        <v>20889</v>
      </c>
      <c r="DP753" s="31" t="s">
        <v>14658</v>
      </c>
      <c r="DQ753" s="31" t="s">
        <v>14659</v>
      </c>
      <c r="DR753" s="31"/>
      <c r="DS753" s="31" t="s">
        <v>27330</v>
      </c>
      <c r="DT753" s="31"/>
      <c r="DU753" s="31">
        <v>3</v>
      </c>
      <c r="DV753" s="31" t="s">
        <v>32167</v>
      </c>
      <c r="DW753" s="31"/>
      <c r="DX753" s="31"/>
      <c r="DY753" s="31" t="s">
        <v>32935</v>
      </c>
      <c r="DZ753" s="31" t="s">
        <v>32534</v>
      </c>
      <c r="EA753" s="31" t="s">
        <v>32510</v>
      </c>
      <c r="EB753" s="31">
        <v>0</v>
      </c>
      <c r="EC753" s="31" t="s">
        <v>40142</v>
      </c>
      <c r="ED753" s="31" t="s">
        <v>41101</v>
      </c>
      <c r="EE753" s="31"/>
      <c r="EF753" s="31"/>
      <c r="EG753" s="31"/>
      <c r="EH753" s="31"/>
      <c r="EI753" s="31"/>
      <c r="EJ753" s="31"/>
    </row>
    <row r="754" spans="1:140" ht="23.25" customHeight="1">
      <c r="A754" s="25">
        <v>752</v>
      </c>
      <c r="B754" s="30" t="s">
        <v>34233</v>
      </c>
      <c r="C754" s="31" t="s">
        <v>6220</v>
      </c>
      <c r="D754" s="30" t="s">
        <v>34237</v>
      </c>
      <c r="E754" s="30"/>
      <c r="F754" s="30" t="s">
        <v>36262</v>
      </c>
      <c r="G754" s="31">
        <f t="shared" si="106"/>
        <v>58</v>
      </c>
      <c r="H754" s="72">
        <f t="shared" si="107"/>
        <v>56370</v>
      </c>
      <c r="I754" s="30"/>
      <c r="J754" s="30" t="s">
        <v>34085</v>
      </c>
      <c r="K754" s="30" t="s">
        <v>34082</v>
      </c>
      <c r="L754" s="31" t="s">
        <v>6220</v>
      </c>
      <c r="M754" s="31" t="s">
        <v>6378</v>
      </c>
      <c r="N754" s="31" t="s">
        <v>5865</v>
      </c>
      <c r="O754" s="31" t="s">
        <v>5117</v>
      </c>
      <c r="P754" s="66" t="s">
        <v>24630</v>
      </c>
      <c r="Q754" s="66"/>
      <c r="R754" s="31"/>
      <c r="S754" s="31"/>
      <c r="T754" s="66" t="s">
        <v>29629</v>
      </c>
      <c r="U754" s="31"/>
      <c r="V754" s="31"/>
      <c r="W754" s="31" t="s">
        <v>34241</v>
      </c>
      <c r="X754" s="29">
        <v>35161</v>
      </c>
      <c r="Y754" s="31">
        <f t="shared" ca="1" si="108"/>
        <v>27</v>
      </c>
      <c r="Z754" s="31" t="str">
        <f t="shared" ca="1" si="109"/>
        <v>21-35</v>
      </c>
      <c r="AA754" s="31"/>
      <c r="AB754" s="31" t="s">
        <v>34242</v>
      </c>
      <c r="AC754" s="31" t="s">
        <v>34147</v>
      </c>
      <c r="AD754" s="31" t="s">
        <v>34147</v>
      </c>
      <c r="AE754" s="31"/>
      <c r="AF754" s="31" t="s">
        <v>24699</v>
      </c>
      <c r="AG754" s="31"/>
      <c r="AH754" s="31"/>
      <c r="AI754" s="31" t="s">
        <v>908</v>
      </c>
      <c r="AJ754" s="31"/>
      <c r="AK754" s="31" t="s">
        <v>34263</v>
      </c>
      <c r="AL754" s="31"/>
      <c r="AM754" s="31" t="s">
        <v>34264</v>
      </c>
      <c r="AN754" s="31"/>
      <c r="AO754" s="29">
        <v>42982</v>
      </c>
      <c r="AP754" s="31" t="s">
        <v>33006</v>
      </c>
      <c r="AQ754" s="66" t="s">
        <v>21871</v>
      </c>
      <c r="AR754" s="31" t="s">
        <v>34147</v>
      </c>
      <c r="AS754" s="31" t="s">
        <v>34147</v>
      </c>
      <c r="AT754" s="31" t="s">
        <v>40603</v>
      </c>
      <c r="AU754" s="31"/>
      <c r="AV754" s="31" t="s">
        <v>7772</v>
      </c>
      <c r="AW754" s="52" t="s">
        <v>21871</v>
      </c>
      <c r="AX754" s="29">
        <f t="shared" si="113"/>
        <v>46861</v>
      </c>
      <c r="AY754" s="31" t="s">
        <v>26346</v>
      </c>
      <c r="AZ754" s="31" t="s">
        <v>530</v>
      </c>
      <c r="BA754" s="30" t="s">
        <v>33006</v>
      </c>
      <c r="BB754" s="42" t="s">
        <v>40599</v>
      </c>
      <c r="BC754" s="31"/>
      <c r="BD754" s="31" t="s">
        <v>20054</v>
      </c>
      <c r="BE754" s="31"/>
      <c r="BF754" s="31" t="s">
        <v>7772</v>
      </c>
      <c r="BG754" s="31"/>
      <c r="BH754" s="31"/>
      <c r="BI754" s="31"/>
      <c r="BJ754" s="31"/>
      <c r="BK754" s="31" t="str">
        <f t="shared" si="104"/>
        <v>II/c</v>
      </c>
      <c r="BL754" s="31"/>
      <c r="BM754" s="31"/>
      <c r="BN754" s="31"/>
      <c r="BO754" s="31"/>
      <c r="BP754" s="31"/>
      <c r="BQ754" s="31"/>
      <c r="BR754" s="31"/>
      <c r="BS754" s="31"/>
      <c r="BT754" s="31"/>
      <c r="BU754" s="31"/>
      <c r="BV754" s="66" t="s">
        <v>22018</v>
      </c>
      <c r="BW754" s="31">
        <f t="shared" ca="1" si="110"/>
        <v>1</v>
      </c>
      <c r="BX754" s="78">
        <f t="shared" ca="1" si="111"/>
        <v>0</v>
      </c>
      <c r="BY754" s="31"/>
      <c r="BZ754" s="31"/>
      <c r="CA754" s="31" t="s">
        <v>2483</v>
      </c>
      <c r="CB754" s="31" t="s">
        <v>2406</v>
      </c>
      <c r="CC754" s="31"/>
      <c r="CD754" s="31"/>
      <c r="CE754" s="31"/>
      <c r="CF754" s="31"/>
      <c r="CG754" s="31"/>
      <c r="CH754" s="31"/>
      <c r="CI754" s="31"/>
      <c r="CJ754" s="31"/>
      <c r="CK754" s="31"/>
      <c r="CL754" s="31" t="s">
        <v>34262</v>
      </c>
      <c r="CM754" s="29" t="s">
        <v>36651</v>
      </c>
      <c r="CN754" s="66">
        <v>127</v>
      </c>
      <c r="CO754" s="31" t="s">
        <v>36714</v>
      </c>
      <c r="CP754" s="31" t="s">
        <v>36651</v>
      </c>
      <c r="CQ754" s="31">
        <v>127</v>
      </c>
      <c r="CR754" s="31">
        <v>6230</v>
      </c>
      <c r="CS754" s="31"/>
      <c r="CT754" s="31"/>
      <c r="CU754" s="31"/>
      <c r="CV754" s="31"/>
      <c r="CW754" s="31"/>
      <c r="CX754" s="31"/>
      <c r="CY754" s="31"/>
      <c r="CZ754" s="31" t="s">
        <v>34266</v>
      </c>
      <c r="DA754" s="31"/>
      <c r="DB754" s="31"/>
      <c r="DC754" s="31"/>
      <c r="DD754" s="31"/>
      <c r="DE754" s="31"/>
      <c r="DF754" s="31"/>
      <c r="DG754" s="31"/>
      <c r="DH754" s="31"/>
      <c r="DI754" s="31"/>
      <c r="DJ754" s="31"/>
      <c r="DK754" s="31"/>
      <c r="DL754" s="31"/>
      <c r="DM754" s="38">
        <v>948763396448000</v>
      </c>
      <c r="DN754" s="38"/>
      <c r="DO754" s="35"/>
      <c r="DP754" s="35" t="s">
        <v>34267</v>
      </c>
      <c r="DQ754" s="31" t="s">
        <v>34265</v>
      </c>
      <c r="DR754" s="31" t="s">
        <v>34265</v>
      </c>
      <c r="DS754" s="31" t="s">
        <v>38562</v>
      </c>
      <c r="DT754" s="50" t="s">
        <v>34347</v>
      </c>
      <c r="DU754" s="31"/>
      <c r="DV754" s="31"/>
      <c r="DW754" s="31"/>
      <c r="DX754" s="31"/>
      <c r="DY754" s="31" t="s">
        <v>37204</v>
      </c>
      <c r="DZ754" s="52" t="s">
        <v>37201</v>
      </c>
      <c r="EA754" s="52" t="s">
        <v>37205</v>
      </c>
      <c r="EB754" s="31"/>
      <c r="EC754" s="31" t="s">
        <v>7772</v>
      </c>
      <c r="ED754" s="31" t="s">
        <v>41101</v>
      </c>
      <c r="EE754" s="31"/>
      <c r="EF754" s="31"/>
      <c r="EG754" s="31"/>
      <c r="EH754" s="31"/>
      <c r="EI754" s="31"/>
      <c r="EJ754" s="31"/>
    </row>
    <row r="755" spans="1:140" ht="23.25" customHeight="1">
      <c r="A755" s="25">
        <v>753</v>
      </c>
      <c r="B755" s="30" t="s">
        <v>21247</v>
      </c>
      <c r="C755" s="31" t="s">
        <v>3509</v>
      </c>
      <c r="D755" s="30" t="s">
        <v>16597</v>
      </c>
      <c r="E755" s="30"/>
      <c r="F755" s="30" t="s">
        <v>36262</v>
      </c>
      <c r="G755" s="31">
        <f t="shared" si="106"/>
        <v>58</v>
      </c>
      <c r="H755" s="72">
        <f t="shared" si="107"/>
        <v>52018</v>
      </c>
      <c r="I755" s="30" t="s">
        <v>35075</v>
      </c>
      <c r="J755" s="30" t="s">
        <v>34085</v>
      </c>
      <c r="K755" s="30" t="s">
        <v>34083</v>
      </c>
      <c r="L755" s="31" t="s">
        <v>16726</v>
      </c>
      <c r="M755" s="31" t="s">
        <v>6378</v>
      </c>
      <c r="N755" s="31" t="s">
        <v>5865</v>
      </c>
      <c r="O755" s="31" t="s">
        <v>5117</v>
      </c>
      <c r="P755" s="31" t="s">
        <v>3738</v>
      </c>
      <c r="Q755" s="31"/>
      <c r="R755" s="31"/>
      <c r="S755" s="31"/>
      <c r="T755" s="31"/>
      <c r="U755" s="31" t="s">
        <v>3601</v>
      </c>
      <c r="V755" s="31"/>
      <c r="W755" s="31" t="s">
        <v>6910</v>
      </c>
      <c r="X755" s="31" t="s">
        <v>1695</v>
      </c>
      <c r="Y755" s="31">
        <f t="shared" ca="1" si="108"/>
        <v>39</v>
      </c>
      <c r="Z755" s="31" t="str">
        <f t="shared" ca="1" si="109"/>
        <v>36-45</v>
      </c>
      <c r="AA755" s="31"/>
      <c r="AB755" s="31" t="s">
        <v>11154</v>
      </c>
      <c r="AC755" s="31" t="s">
        <v>34153</v>
      </c>
      <c r="AD755" s="31" t="s">
        <v>34194</v>
      </c>
      <c r="AE755" s="31"/>
      <c r="AF755" s="31" t="s">
        <v>24700</v>
      </c>
      <c r="AG755" s="31" t="s">
        <v>7895</v>
      </c>
      <c r="AH755" s="31" t="s">
        <v>7895</v>
      </c>
      <c r="AI755" s="31" t="s">
        <v>908</v>
      </c>
      <c r="AJ755" s="31" t="s">
        <v>7176</v>
      </c>
      <c r="AK755" s="31" t="s">
        <v>7177</v>
      </c>
      <c r="AL755" s="31">
        <v>38706</v>
      </c>
      <c r="AM755" s="31" t="s">
        <v>3857</v>
      </c>
      <c r="AN755" s="31"/>
      <c r="AO755" s="31"/>
      <c r="AP755" s="31" t="s">
        <v>33000</v>
      </c>
      <c r="AQ755" s="31" t="s">
        <v>23496</v>
      </c>
      <c r="AR755" s="31" t="s">
        <v>34143</v>
      </c>
      <c r="AS755" s="31" t="s">
        <v>34143</v>
      </c>
      <c r="AT755" s="31" t="str">
        <f>_xlfn.IFNA(VLOOKUP(D755,'[1]5. 1 Mei 2022'!$C$7:$F$60,4,FALSE),"")</f>
        <v/>
      </c>
      <c r="AU755" s="31" t="s">
        <v>34278</v>
      </c>
      <c r="AV755" s="31" t="s">
        <v>33080</v>
      </c>
      <c r="AW755" s="31" t="s">
        <v>21743</v>
      </c>
      <c r="AX755" s="29">
        <f t="shared" si="113"/>
        <v>46509</v>
      </c>
      <c r="AY755" s="31" t="s">
        <v>26340</v>
      </c>
      <c r="AZ755" s="31" t="s">
        <v>33002</v>
      </c>
      <c r="BA755" s="30" t="s">
        <v>33000</v>
      </c>
      <c r="BB755" s="31"/>
      <c r="BC755" s="31"/>
      <c r="BD755" s="31" t="s">
        <v>31066</v>
      </c>
      <c r="BE755" s="31" t="s">
        <v>7967</v>
      </c>
      <c r="BF755" s="31" t="s">
        <v>33080</v>
      </c>
      <c r="BG755" s="31"/>
      <c r="BH755" s="31"/>
      <c r="BI755" s="31"/>
      <c r="BJ755" s="31">
        <v>0</v>
      </c>
      <c r="BK755" s="31" t="str">
        <f t="shared" si="104"/>
        <v>II/c</v>
      </c>
      <c r="BL755" s="31"/>
      <c r="BM755" s="31"/>
      <c r="BN755" s="31"/>
      <c r="BO755" s="31"/>
      <c r="BP755" s="31" t="s">
        <v>1498</v>
      </c>
      <c r="BQ755" s="31"/>
      <c r="BR755" s="31"/>
      <c r="BS755" s="31"/>
      <c r="BT755" s="31"/>
      <c r="BU755" s="31"/>
      <c r="BV755" s="31" t="s">
        <v>6736</v>
      </c>
      <c r="BW755" s="31">
        <f t="shared" ca="1" si="110"/>
        <v>17</v>
      </c>
      <c r="BX755" s="78">
        <f t="shared" ca="1" si="111"/>
        <v>3</v>
      </c>
      <c r="BY755" s="31" t="s">
        <v>3738</v>
      </c>
      <c r="BZ755" s="31"/>
      <c r="CA755" s="31" t="s">
        <v>2483</v>
      </c>
      <c r="CB755" s="31" t="s">
        <v>2519</v>
      </c>
      <c r="CC755" s="31" t="s">
        <v>1498</v>
      </c>
      <c r="CD755" s="31">
        <v>1</v>
      </c>
      <c r="CE755" s="31" t="s">
        <v>20085</v>
      </c>
      <c r="CF755" s="31"/>
      <c r="CG755" s="31"/>
      <c r="CH755" s="31"/>
      <c r="CI755" s="31"/>
      <c r="CJ755" s="31"/>
      <c r="CK755" s="31"/>
      <c r="CL755" s="31"/>
      <c r="CM755" s="31"/>
      <c r="CN755" s="31"/>
      <c r="CO755" s="31"/>
      <c r="CP755" s="31"/>
      <c r="CQ755" s="31"/>
      <c r="CR755" s="31">
        <v>1406</v>
      </c>
      <c r="CS755" s="31" t="s">
        <v>10419</v>
      </c>
      <c r="CT755" s="31" t="s">
        <v>10420</v>
      </c>
      <c r="CU755" s="31" t="s">
        <v>10421</v>
      </c>
      <c r="CV755" s="31" t="s">
        <v>10391</v>
      </c>
      <c r="CW755" s="31" t="s">
        <v>11154</v>
      </c>
      <c r="CX755" s="31" t="s">
        <v>10378</v>
      </c>
      <c r="CY755" s="31"/>
      <c r="CZ755" s="31"/>
      <c r="DA755" s="31"/>
      <c r="DB755" s="31"/>
      <c r="DC755" s="31"/>
      <c r="DD755" s="31"/>
      <c r="DE755" s="31"/>
      <c r="DF755" s="31"/>
      <c r="DG755" s="31"/>
      <c r="DH755" s="31"/>
      <c r="DI755" s="31"/>
      <c r="DJ755" s="31"/>
      <c r="DK755" s="31"/>
      <c r="DL755" s="31"/>
      <c r="DM755" s="38" t="s">
        <v>9009</v>
      </c>
      <c r="DN755" s="38"/>
      <c r="DO755" s="35">
        <v>0</v>
      </c>
      <c r="DP755" s="31" t="s">
        <v>13346</v>
      </c>
      <c r="DQ755" s="31" t="s">
        <v>31457</v>
      </c>
      <c r="DR755" s="31"/>
      <c r="DS755" s="31" t="s">
        <v>26701</v>
      </c>
      <c r="DT755" s="31" t="s">
        <v>37635</v>
      </c>
      <c r="DU755" s="31">
        <v>3</v>
      </c>
      <c r="DV755" s="31" t="s">
        <v>32167</v>
      </c>
      <c r="DW755" s="31"/>
      <c r="DX755" s="31"/>
      <c r="DY755" s="31"/>
      <c r="DZ755" s="31"/>
      <c r="EA755" s="31"/>
      <c r="EB755" s="31">
        <v>0</v>
      </c>
      <c r="EC755" s="31" t="s">
        <v>39747</v>
      </c>
      <c r="ED755" s="31" t="s">
        <v>41100</v>
      </c>
      <c r="EE755" s="31"/>
      <c r="EF755" s="31"/>
      <c r="EG755" s="31"/>
      <c r="EH755" s="31"/>
      <c r="EI755" s="31"/>
      <c r="EJ755" s="31"/>
    </row>
    <row r="756" spans="1:140" ht="23.25" customHeight="1">
      <c r="A756" s="25">
        <v>754</v>
      </c>
      <c r="B756" s="30" t="s">
        <v>24313</v>
      </c>
      <c r="C756" s="31" t="s">
        <v>6751</v>
      </c>
      <c r="D756" s="30" t="s">
        <v>6751</v>
      </c>
      <c r="E756" s="30"/>
      <c r="F756" s="30" t="s">
        <v>36254</v>
      </c>
      <c r="G756" s="31">
        <f t="shared" si="106"/>
        <v>58</v>
      </c>
      <c r="H756" s="72">
        <f t="shared" si="107"/>
        <v>52352</v>
      </c>
      <c r="I756" s="30"/>
      <c r="J756" s="30" t="s">
        <v>34084</v>
      </c>
      <c r="K756" s="30" t="s">
        <v>4318</v>
      </c>
      <c r="L756" s="31" t="s">
        <v>4318</v>
      </c>
      <c r="M756" s="31" t="s">
        <v>6378</v>
      </c>
      <c r="N756" s="31" t="s">
        <v>4008</v>
      </c>
      <c r="O756" s="31" t="s">
        <v>4320</v>
      </c>
      <c r="P756" s="52" t="s">
        <v>35985</v>
      </c>
      <c r="Q756" s="31" t="s">
        <v>41920</v>
      </c>
      <c r="R756" s="31">
        <v>11</v>
      </c>
      <c r="S756" s="31">
        <v>4</v>
      </c>
      <c r="T756" s="31"/>
      <c r="U756" s="31">
        <v>1649</v>
      </c>
      <c r="V756" s="31" t="s">
        <v>4766</v>
      </c>
      <c r="W756" s="31" t="s">
        <v>980</v>
      </c>
      <c r="X756" s="31" t="s">
        <v>5938</v>
      </c>
      <c r="Y756" s="31" t="e">
        <f t="shared" ca="1" si="108"/>
        <v>#VALUE!</v>
      </c>
      <c r="Z756" s="31" t="e">
        <f t="shared" ca="1" si="109"/>
        <v>#VALUE!</v>
      </c>
      <c r="AA756" s="31"/>
      <c r="AB756" s="31" t="s">
        <v>11144</v>
      </c>
      <c r="AC756" s="31" t="s">
        <v>34145</v>
      </c>
      <c r="AD756" s="31" t="s">
        <v>34145</v>
      </c>
      <c r="AE756" s="31"/>
      <c r="AF756" s="31" t="s">
        <v>24701</v>
      </c>
      <c r="AG756" s="31" t="s">
        <v>4322</v>
      </c>
      <c r="AH756" s="31" t="s">
        <v>4322</v>
      </c>
      <c r="AI756" s="31" t="s">
        <v>908</v>
      </c>
      <c r="AJ756" s="31" t="s">
        <v>7405</v>
      </c>
      <c r="AK756" s="31">
        <v>148447</v>
      </c>
      <c r="AL756" s="31" t="s">
        <v>1814</v>
      </c>
      <c r="AM756" s="31" t="s">
        <v>2772</v>
      </c>
      <c r="AN756" s="31"/>
      <c r="AO756" s="31"/>
      <c r="AP756" s="31" t="s">
        <v>22917</v>
      </c>
      <c r="AQ756" s="31" t="s">
        <v>17977</v>
      </c>
      <c r="AR756" s="31" t="s">
        <v>34145</v>
      </c>
      <c r="AS756" s="31" t="s">
        <v>34145</v>
      </c>
      <c r="AT756" s="31" t="str">
        <f>_xlfn.IFNA(VLOOKUP(D756,'[1]5. 1 Mei 2022'!$C$7:$F$60,4,FALSE),"")</f>
        <v/>
      </c>
      <c r="AU756" s="31"/>
      <c r="AV756" s="31" t="s">
        <v>20034</v>
      </c>
      <c r="AW756" s="31" t="s">
        <v>31449</v>
      </c>
      <c r="AX756" s="29">
        <f t="shared" si="113"/>
        <v>46331</v>
      </c>
      <c r="AY756" s="31" t="s">
        <v>26346</v>
      </c>
      <c r="AZ756" s="31" t="s">
        <v>22919</v>
      </c>
      <c r="BA756" s="30" t="s">
        <v>22917</v>
      </c>
      <c r="BB756" s="31"/>
      <c r="BC756" s="31"/>
      <c r="BD756" s="31" t="s">
        <v>1759</v>
      </c>
      <c r="BE756" s="31" t="s">
        <v>7969</v>
      </c>
      <c r="BF756" s="31" t="s">
        <v>20034</v>
      </c>
      <c r="BG756" s="31"/>
      <c r="BH756" s="31"/>
      <c r="BI756" s="31" t="s">
        <v>8136</v>
      </c>
      <c r="BJ756" s="31" t="s">
        <v>20275</v>
      </c>
      <c r="BK756" s="31" t="str">
        <f t="shared" si="104"/>
        <v>III/c</v>
      </c>
      <c r="BL756" s="31" t="s">
        <v>8077</v>
      </c>
      <c r="BM756" s="31"/>
      <c r="BN756" s="31"/>
      <c r="BO756" s="31"/>
      <c r="BP756" s="31" t="s">
        <v>1498</v>
      </c>
      <c r="BQ756" s="31" t="s">
        <v>3185</v>
      </c>
      <c r="BR756" s="52" t="s">
        <v>24067</v>
      </c>
      <c r="BS756" s="31" t="s">
        <v>41811</v>
      </c>
      <c r="BT756" s="31" t="s">
        <v>3163</v>
      </c>
      <c r="BU756" s="31" t="s">
        <v>718</v>
      </c>
      <c r="BV756" s="31" t="s">
        <v>7211</v>
      </c>
      <c r="BW756" s="31">
        <f t="shared" ca="1" si="110"/>
        <v>16</v>
      </c>
      <c r="BX756" s="78">
        <f t="shared" ca="1" si="111"/>
        <v>3</v>
      </c>
      <c r="BY756" s="31"/>
      <c r="BZ756" s="31"/>
      <c r="CA756" s="31" t="s">
        <v>2483</v>
      </c>
      <c r="CB756" s="31" t="s">
        <v>2519</v>
      </c>
      <c r="CC756" s="31">
        <v>2</v>
      </c>
      <c r="CD756" s="31">
        <v>1</v>
      </c>
      <c r="CE756" s="31" t="s">
        <v>20085</v>
      </c>
      <c r="CF756" s="31"/>
      <c r="CG756" s="31"/>
      <c r="CH756" s="31"/>
      <c r="CI756" s="31"/>
      <c r="CJ756" s="31"/>
      <c r="CK756" s="31"/>
      <c r="CL756" s="31" t="s">
        <v>38876</v>
      </c>
      <c r="CM756" s="52" t="s">
        <v>33883</v>
      </c>
      <c r="CN756" s="31" t="s">
        <v>36751</v>
      </c>
      <c r="CO756" s="31" t="s">
        <v>38877</v>
      </c>
      <c r="CP756" s="52" t="s">
        <v>33883</v>
      </c>
      <c r="CQ756" s="31" t="s">
        <v>36751</v>
      </c>
      <c r="CR756" s="31">
        <v>4060</v>
      </c>
      <c r="CS756" s="31" t="s">
        <v>18417</v>
      </c>
      <c r="CT756" s="31" t="s">
        <v>18418</v>
      </c>
      <c r="CU756" s="31" t="s">
        <v>4327</v>
      </c>
      <c r="CV756" s="31" t="s">
        <v>17262</v>
      </c>
      <c r="CW756" s="31" t="s">
        <v>17265</v>
      </c>
      <c r="CX756" s="31" t="s">
        <v>17264</v>
      </c>
      <c r="CY756" s="31"/>
      <c r="CZ756" s="31"/>
      <c r="DA756" s="31"/>
      <c r="DB756" s="31" t="s">
        <v>15747</v>
      </c>
      <c r="DC756" s="31" t="s">
        <v>15752</v>
      </c>
      <c r="DD756" s="31" t="s">
        <v>15746</v>
      </c>
      <c r="DE756" s="31"/>
      <c r="DF756" s="31"/>
      <c r="DG756" s="31"/>
      <c r="DH756" s="31"/>
      <c r="DI756" s="31" t="s">
        <v>24810</v>
      </c>
      <c r="DJ756" s="31" t="s">
        <v>24811</v>
      </c>
      <c r="DK756" s="31"/>
      <c r="DL756" s="31"/>
      <c r="DM756" s="38" t="s">
        <v>9421</v>
      </c>
      <c r="DN756" s="38"/>
      <c r="DO756" s="35">
        <v>0</v>
      </c>
      <c r="DP756" s="31" t="s">
        <v>12303</v>
      </c>
      <c r="DQ756" s="31" t="s">
        <v>20696</v>
      </c>
      <c r="DR756" s="31"/>
      <c r="DS756" s="31" t="s">
        <v>27064</v>
      </c>
      <c r="DT756" s="31" t="s">
        <v>28106</v>
      </c>
      <c r="DU756" s="31">
        <v>3</v>
      </c>
      <c r="DV756" s="31" t="s">
        <v>32166</v>
      </c>
      <c r="DW756" s="31" t="s">
        <v>1759</v>
      </c>
      <c r="DX756" s="31" t="s">
        <v>1759</v>
      </c>
      <c r="DY756" s="31" t="s">
        <v>39630</v>
      </c>
      <c r="DZ756" s="52" t="s">
        <v>39624</v>
      </c>
      <c r="EA756" s="52" t="s">
        <v>39631</v>
      </c>
      <c r="EB756" s="31">
        <v>0</v>
      </c>
      <c r="EC756" s="31" t="s">
        <v>40168</v>
      </c>
      <c r="ED756" s="31" t="s">
        <v>41101</v>
      </c>
      <c r="EE756" s="31"/>
      <c r="EF756" s="31"/>
      <c r="EG756" s="31"/>
      <c r="EH756" s="31"/>
      <c r="EI756" s="31"/>
      <c r="EJ756" s="31"/>
    </row>
    <row r="757" spans="1:140" ht="23.25" customHeight="1">
      <c r="A757" s="25">
        <v>755</v>
      </c>
      <c r="B757" s="30" t="s">
        <v>33898</v>
      </c>
      <c r="C757" s="31" t="s">
        <v>6220</v>
      </c>
      <c r="D757" s="30" t="s">
        <v>32825</v>
      </c>
      <c r="E757" s="30"/>
      <c r="F757" s="30" t="s">
        <v>36262</v>
      </c>
      <c r="G757" s="31">
        <f t="shared" si="106"/>
        <v>58</v>
      </c>
      <c r="H757" s="72">
        <f t="shared" si="107"/>
        <v>57497</v>
      </c>
      <c r="I757" s="30" t="s">
        <v>39699</v>
      </c>
      <c r="J757" s="30" t="s">
        <v>34085</v>
      </c>
      <c r="K757" s="30" t="s">
        <v>34082</v>
      </c>
      <c r="L757" s="31" t="s">
        <v>6220</v>
      </c>
      <c r="M757" s="31" t="s">
        <v>3186</v>
      </c>
      <c r="N757" s="31" t="s">
        <v>5865</v>
      </c>
      <c r="O757" s="31" t="s">
        <v>5117</v>
      </c>
      <c r="P757" s="66" t="s">
        <v>21871</v>
      </c>
      <c r="Q757" s="29" t="s">
        <v>40001</v>
      </c>
      <c r="R757" s="31"/>
      <c r="S757" s="31"/>
      <c r="T757" s="66" t="s">
        <v>32522</v>
      </c>
      <c r="U757" s="31"/>
      <c r="V757" s="31"/>
      <c r="W757" s="31" t="s">
        <v>6910</v>
      </c>
      <c r="X757" s="31" t="s">
        <v>32837</v>
      </c>
      <c r="Y757" s="31" t="e">
        <f t="shared" ca="1" si="108"/>
        <v>#VALUE!</v>
      </c>
      <c r="Z757" s="31" t="e">
        <f t="shared" ca="1" si="109"/>
        <v>#VALUE!</v>
      </c>
      <c r="AA757" s="31"/>
      <c r="AB757" s="31" t="s">
        <v>29095</v>
      </c>
      <c r="AC757" s="31" t="s">
        <v>34153</v>
      </c>
      <c r="AD757" s="31" t="s">
        <v>34194</v>
      </c>
      <c r="AE757" s="31"/>
      <c r="AF757" s="31" t="s">
        <v>24700</v>
      </c>
      <c r="AG757" s="31" t="s">
        <v>7895</v>
      </c>
      <c r="AH757" s="31" t="s">
        <v>7895</v>
      </c>
      <c r="AI757" s="31" t="s">
        <v>908</v>
      </c>
      <c r="AJ757" s="31" t="s">
        <v>33899</v>
      </c>
      <c r="AK757" s="31" t="s">
        <v>33900</v>
      </c>
      <c r="AL757" s="31" t="s">
        <v>32653</v>
      </c>
      <c r="AM757" s="31" t="s">
        <v>21167</v>
      </c>
      <c r="AN757" s="31"/>
      <c r="AO757" s="31"/>
      <c r="AP757" s="31" t="s">
        <v>33014</v>
      </c>
      <c r="AQ757" s="29">
        <v>44682</v>
      </c>
      <c r="AR757" s="31" t="s">
        <v>34148</v>
      </c>
      <c r="AS757" s="31" t="s">
        <v>34148</v>
      </c>
      <c r="AT757" s="31" t="str">
        <f>_xlfn.IFNA(VLOOKUP(D757,'[1]5. 1 Mei 2022'!$C$7:$F$60,4,FALSE),"")</f>
        <v/>
      </c>
      <c r="AU757" s="31"/>
      <c r="AV757" s="31" t="s">
        <v>5449</v>
      </c>
      <c r="AW757" s="31" t="s">
        <v>21693</v>
      </c>
      <c r="AX757" s="29">
        <v>44371</v>
      </c>
      <c r="AY757" s="31" t="s">
        <v>26346</v>
      </c>
      <c r="AZ757" s="31" t="s">
        <v>33016</v>
      </c>
      <c r="BA757" s="30" t="s">
        <v>33014</v>
      </c>
      <c r="BB757" s="31"/>
      <c r="BC757" s="31"/>
      <c r="BD757" s="31" t="s">
        <v>21142</v>
      </c>
      <c r="BE757" s="31" t="s">
        <v>7968</v>
      </c>
      <c r="BF757" s="31" t="s">
        <v>5449</v>
      </c>
      <c r="BG757" s="31"/>
      <c r="BH757" s="31"/>
      <c r="BI757" s="31"/>
      <c r="BJ757" s="31"/>
      <c r="BK757" s="31" t="str">
        <f t="shared" si="104"/>
        <v>II/c</v>
      </c>
      <c r="BL757" s="31"/>
      <c r="BM757" s="31"/>
      <c r="BN757" s="31"/>
      <c r="BO757" s="31"/>
      <c r="BP757" s="31"/>
      <c r="BQ757" s="31"/>
      <c r="BR757" s="31"/>
      <c r="BS757" s="31"/>
      <c r="BT757" s="31"/>
      <c r="BU757" s="31"/>
      <c r="BV757" s="31" t="s">
        <v>21693</v>
      </c>
      <c r="BW757" s="31">
        <f t="shared" ca="1" si="110"/>
        <v>1</v>
      </c>
      <c r="BX757" s="78">
        <f t="shared" ca="1" si="111"/>
        <v>3</v>
      </c>
      <c r="BY757" s="31"/>
      <c r="BZ757" s="31"/>
      <c r="CA757" s="31" t="s">
        <v>2483</v>
      </c>
      <c r="CB757" s="31" t="s">
        <v>2406</v>
      </c>
      <c r="CC757" s="31"/>
      <c r="CD757" s="31"/>
      <c r="CE757" s="31"/>
      <c r="CF757" s="31"/>
      <c r="CG757" s="31"/>
      <c r="CH757" s="31"/>
      <c r="CI757" s="31"/>
      <c r="CJ757" s="31"/>
      <c r="CK757" s="31"/>
      <c r="CL757" s="31"/>
      <c r="CM757" s="31"/>
      <c r="CN757" s="31"/>
      <c r="CO757" s="31"/>
      <c r="CP757" s="31"/>
      <c r="CQ757" s="31"/>
      <c r="CR757" s="31">
        <v>1681</v>
      </c>
      <c r="CS757" s="31"/>
      <c r="CT757" s="31"/>
      <c r="CU757" s="31"/>
      <c r="CV757" s="31"/>
      <c r="CW757" s="31"/>
      <c r="CX757" s="31"/>
      <c r="CY757" s="31"/>
      <c r="CZ757" s="31"/>
      <c r="DA757" s="31"/>
      <c r="DB757" s="31"/>
      <c r="DC757" s="31"/>
      <c r="DD757" s="31"/>
      <c r="DE757" s="31"/>
      <c r="DF757" s="31"/>
      <c r="DG757" s="31"/>
      <c r="DH757" s="31"/>
      <c r="DI757" s="31"/>
      <c r="DJ757" s="31"/>
      <c r="DK757" s="31"/>
      <c r="DL757" s="31"/>
      <c r="DM757" s="38" t="s">
        <v>35541</v>
      </c>
      <c r="DN757" s="38"/>
      <c r="DO757" s="35"/>
      <c r="DP757" s="31" t="s">
        <v>32868</v>
      </c>
      <c r="DQ757" s="31" t="s">
        <v>32878</v>
      </c>
      <c r="DR757" s="31"/>
      <c r="DS757" s="31" t="s">
        <v>32893</v>
      </c>
      <c r="DT757" s="31" t="s">
        <v>37636</v>
      </c>
      <c r="DU757" s="31"/>
      <c r="DV757" s="31"/>
      <c r="DW757" s="31"/>
      <c r="DX757" s="31"/>
      <c r="DY757" s="31"/>
      <c r="DZ757" s="31"/>
      <c r="EA757" s="31"/>
      <c r="EB757" s="31"/>
      <c r="EC757" s="31" t="s">
        <v>39747</v>
      </c>
      <c r="ED757" s="31" t="s">
        <v>41101</v>
      </c>
      <c r="EE757" s="31"/>
      <c r="EF757" s="31"/>
      <c r="EG757" s="31"/>
      <c r="EH757" s="31"/>
      <c r="EI757" s="31"/>
      <c r="EJ757" s="31"/>
    </row>
    <row r="758" spans="1:140" ht="23.25" customHeight="1">
      <c r="A758" s="25">
        <v>756</v>
      </c>
      <c r="B758" s="30" t="s">
        <v>24251</v>
      </c>
      <c r="C758" s="31" t="s">
        <v>6223</v>
      </c>
      <c r="D758" s="30" t="s">
        <v>6223</v>
      </c>
      <c r="E758" s="30"/>
      <c r="F758" s="30" t="s">
        <v>36255</v>
      </c>
      <c r="G758" s="31">
        <f t="shared" si="106"/>
        <v>58</v>
      </c>
      <c r="H758" s="72">
        <f t="shared" si="107"/>
        <v>52994</v>
      </c>
      <c r="I758" s="30"/>
      <c r="J758" s="30" t="s">
        <v>34084</v>
      </c>
      <c r="K758" s="30" t="s">
        <v>4318</v>
      </c>
      <c r="L758" s="31" t="s">
        <v>4318</v>
      </c>
      <c r="M758" s="31" t="s">
        <v>6378</v>
      </c>
      <c r="N758" s="31" t="s">
        <v>3557</v>
      </c>
      <c r="O758" s="31" t="s">
        <v>1501</v>
      </c>
      <c r="P758" s="31" t="s">
        <v>20080</v>
      </c>
      <c r="Q758" s="31"/>
      <c r="R758" s="31">
        <v>10</v>
      </c>
      <c r="S758" s="31">
        <v>0</v>
      </c>
      <c r="T758" s="31"/>
      <c r="U758" s="31">
        <v>1667</v>
      </c>
      <c r="V758" s="31" t="s">
        <v>5834</v>
      </c>
      <c r="W758" s="31" t="s">
        <v>6564</v>
      </c>
      <c r="X758" s="31" t="s">
        <v>6565</v>
      </c>
      <c r="Y758" s="31" t="e">
        <f t="shared" ca="1" si="108"/>
        <v>#VALUE!</v>
      </c>
      <c r="Z758" s="31" t="e">
        <f t="shared" ca="1" si="109"/>
        <v>#VALUE!</v>
      </c>
      <c r="AA758" s="31"/>
      <c r="AB758" s="31" t="s">
        <v>11144</v>
      </c>
      <c r="AC758" s="31" t="s">
        <v>34145</v>
      </c>
      <c r="AD758" s="31" t="s">
        <v>34145</v>
      </c>
      <c r="AE758" s="31"/>
      <c r="AF758" s="31" t="s">
        <v>24701</v>
      </c>
      <c r="AG758" s="31" t="s">
        <v>4322</v>
      </c>
      <c r="AH758" s="31" t="s">
        <v>4322</v>
      </c>
      <c r="AI758" s="31" t="s">
        <v>908</v>
      </c>
      <c r="AJ758" s="31" t="s">
        <v>5715</v>
      </c>
      <c r="AK758" s="31">
        <v>171652</v>
      </c>
      <c r="AL758" s="31" t="s">
        <v>737</v>
      </c>
      <c r="AM758" s="31" t="s">
        <v>7884</v>
      </c>
      <c r="AN758" s="31"/>
      <c r="AO758" s="31"/>
      <c r="AP758" s="31" t="s">
        <v>18118</v>
      </c>
      <c r="AQ758" s="31" t="s">
        <v>11742</v>
      </c>
      <c r="AR758" s="31" t="s">
        <v>34145</v>
      </c>
      <c r="AS758" s="31" t="s">
        <v>34145</v>
      </c>
      <c r="AT758" s="31" t="str">
        <f>_xlfn.IFNA(VLOOKUP(D758,'[1]5. 1 Mei 2022'!$C$7:$F$60,4,FALSE),"")</f>
        <v/>
      </c>
      <c r="AU758" s="31"/>
      <c r="AV758" s="31" t="s">
        <v>20034</v>
      </c>
      <c r="AW758" s="31" t="s">
        <v>31614</v>
      </c>
      <c r="AX758" s="29">
        <f t="shared" ref="AX758:AX774" si="114">AW758+1903</f>
        <v>46348</v>
      </c>
      <c r="AY758" s="31" t="s">
        <v>26346</v>
      </c>
      <c r="AZ758" s="31" t="s">
        <v>2622</v>
      </c>
      <c r="BA758" s="30" t="s">
        <v>18118</v>
      </c>
      <c r="BB758" s="31" t="s">
        <v>8027</v>
      </c>
      <c r="BC758" s="31"/>
      <c r="BD758" s="31" t="s">
        <v>1759</v>
      </c>
      <c r="BE758" s="31" t="s">
        <v>7969</v>
      </c>
      <c r="BF758" s="31" t="s">
        <v>20034</v>
      </c>
      <c r="BG758" s="31"/>
      <c r="BH758" s="31"/>
      <c r="BI758" s="31" t="s">
        <v>8136</v>
      </c>
      <c r="BJ758" s="31" t="s">
        <v>20275</v>
      </c>
      <c r="BK758" s="31" t="str">
        <f t="shared" si="104"/>
        <v>III/a</v>
      </c>
      <c r="BL758" s="31" t="s">
        <v>8077</v>
      </c>
      <c r="BM758" s="31"/>
      <c r="BN758" s="31"/>
      <c r="BO758" s="31"/>
      <c r="BP758" s="31" t="s">
        <v>1498</v>
      </c>
      <c r="BQ758" s="31" t="s">
        <v>20275</v>
      </c>
      <c r="BR758" s="31" t="s">
        <v>17856</v>
      </c>
      <c r="BS758" s="31" t="s">
        <v>21603</v>
      </c>
      <c r="BT758" s="31" t="s">
        <v>3163</v>
      </c>
      <c r="BU758" s="31" t="s">
        <v>717</v>
      </c>
      <c r="BV758" s="31" t="s">
        <v>6786</v>
      </c>
      <c r="BW758" s="31">
        <f t="shared" ca="1" si="110"/>
        <v>13</v>
      </c>
      <c r="BX758" s="78">
        <f t="shared" ca="1" si="111"/>
        <v>3</v>
      </c>
      <c r="BY758" s="31"/>
      <c r="BZ758" s="31" t="s">
        <v>8616</v>
      </c>
      <c r="CA758" s="31" t="s">
        <v>2483</v>
      </c>
      <c r="CB758" s="31" t="s">
        <v>2519</v>
      </c>
      <c r="CC758" s="31">
        <v>1</v>
      </c>
      <c r="CD758" s="31">
        <v>1</v>
      </c>
      <c r="CE758" s="31" t="s">
        <v>20085</v>
      </c>
      <c r="CF758" s="31"/>
      <c r="CG758" s="31"/>
      <c r="CH758" s="31"/>
      <c r="CI758" s="31"/>
      <c r="CJ758" s="31"/>
      <c r="CK758" s="31"/>
      <c r="CL758" s="31" t="s">
        <v>21716</v>
      </c>
      <c r="CM758" s="31" t="s">
        <v>21717</v>
      </c>
      <c r="CN758" s="31">
        <v>122</v>
      </c>
      <c r="CO758" s="31">
        <v>0</v>
      </c>
      <c r="CP758" s="31">
        <v>0</v>
      </c>
      <c r="CQ758" s="31">
        <v>0</v>
      </c>
      <c r="CR758" s="31">
        <v>4316</v>
      </c>
      <c r="CS758" s="31" t="s">
        <v>8685</v>
      </c>
      <c r="CT758" s="31"/>
      <c r="CU758" s="31" t="s">
        <v>1878</v>
      </c>
      <c r="CV758" s="31" t="s">
        <v>8368</v>
      </c>
      <c r="CW758" s="31" t="s">
        <v>8370</v>
      </c>
      <c r="CX758" s="31" t="s">
        <v>8346</v>
      </c>
      <c r="CY758" s="31"/>
      <c r="CZ758" s="31"/>
      <c r="DA758" s="31"/>
      <c r="DB758" s="31" t="s">
        <v>15747</v>
      </c>
      <c r="DC758" s="31" t="s">
        <v>15756</v>
      </c>
      <c r="DD758" s="31" t="s">
        <v>15746</v>
      </c>
      <c r="DE758" s="31"/>
      <c r="DF758" s="31"/>
      <c r="DG758" s="31"/>
      <c r="DH758" s="31"/>
      <c r="DI758" s="31" t="s">
        <v>24810</v>
      </c>
      <c r="DJ758" s="31" t="s">
        <v>24811</v>
      </c>
      <c r="DK758" s="31"/>
      <c r="DL758" s="31"/>
      <c r="DM758" s="38" t="s">
        <v>9354</v>
      </c>
      <c r="DN758" s="38"/>
      <c r="DO758" s="35">
        <v>0</v>
      </c>
      <c r="DP758" s="31" t="s">
        <v>28298</v>
      </c>
      <c r="DQ758" s="31" t="s">
        <v>19434</v>
      </c>
      <c r="DR758" s="31" t="s">
        <v>20554</v>
      </c>
      <c r="DS758" s="31" t="s">
        <v>26993</v>
      </c>
      <c r="DT758" s="31" t="s">
        <v>28071</v>
      </c>
      <c r="DU758" s="31">
        <v>2</v>
      </c>
      <c r="DV758" s="31" t="s">
        <v>32165</v>
      </c>
      <c r="DW758" s="31" t="s">
        <v>1759</v>
      </c>
      <c r="DX758" s="31" t="s">
        <v>1759</v>
      </c>
      <c r="DY758" s="31" t="s">
        <v>18151</v>
      </c>
      <c r="DZ758" s="31" t="s">
        <v>18135</v>
      </c>
      <c r="EA758" s="31"/>
      <c r="EB758" s="31">
        <v>974670</v>
      </c>
      <c r="EC758" s="31" t="s">
        <v>40168</v>
      </c>
      <c r="ED758" s="31" t="s">
        <v>41101</v>
      </c>
      <c r="EE758" s="31"/>
      <c r="EF758" s="31"/>
      <c r="EG758" s="31"/>
      <c r="EH758" s="31"/>
      <c r="EI758" s="31"/>
      <c r="EJ758" s="31"/>
    </row>
    <row r="759" spans="1:140" ht="23.25" customHeight="1">
      <c r="A759" s="25">
        <v>757</v>
      </c>
      <c r="B759" s="30" t="s">
        <v>21317</v>
      </c>
      <c r="C759" s="31">
        <v>140375415</v>
      </c>
      <c r="D759" s="30" t="s">
        <v>448</v>
      </c>
      <c r="E759" s="30"/>
      <c r="F759" s="30" t="s">
        <v>36255</v>
      </c>
      <c r="G759" s="31">
        <f t="shared" si="106"/>
        <v>58</v>
      </c>
      <c r="H759" s="72">
        <f t="shared" si="107"/>
        <v>48214</v>
      </c>
      <c r="I759" s="30"/>
      <c r="J759" s="30" t="s">
        <v>34084</v>
      </c>
      <c r="K759" s="30" t="s">
        <v>4318</v>
      </c>
      <c r="L759" s="31" t="s">
        <v>4318</v>
      </c>
      <c r="M759" s="31" t="s">
        <v>3186</v>
      </c>
      <c r="N759" s="31" t="s">
        <v>3557</v>
      </c>
      <c r="O759" s="31" t="s">
        <v>1501</v>
      </c>
      <c r="P759" s="52" t="s">
        <v>24630</v>
      </c>
      <c r="Q759" s="31" t="s">
        <v>39215</v>
      </c>
      <c r="R759" s="31">
        <v>23</v>
      </c>
      <c r="S759" s="31">
        <v>3</v>
      </c>
      <c r="T759" s="31"/>
      <c r="U759" s="31">
        <v>1272</v>
      </c>
      <c r="V759" s="31" t="s">
        <v>2645</v>
      </c>
      <c r="W759" s="31" t="s">
        <v>6910</v>
      </c>
      <c r="X759" s="31" t="s">
        <v>5690</v>
      </c>
      <c r="Y759" s="31">
        <f t="shared" ca="1" si="108"/>
        <v>50</v>
      </c>
      <c r="Z759" s="31" t="str">
        <f t="shared" ca="1" si="109"/>
        <v>46-58</v>
      </c>
      <c r="AA759" s="31"/>
      <c r="AB759" s="31" t="s">
        <v>11165</v>
      </c>
      <c r="AC759" s="31" t="s">
        <v>34147</v>
      </c>
      <c r="AD759" s="31" t="s">
        <v>34147</v>
      </c>
      <c r="AE759" s="31"/>
      <c r="AF759" s="31" t="s">
        <v>24699</v>
      </c>
      <c r="AG759" s="31" t="s">
        <v>5852</v>
      </c>
      <c r="AH759" s="31" t="s">
        <v>5852</v>
      </c>
      <c r="AI759" s="31" t="s">
        <v>908</v>
      </c>
      <c r="AJ759" s="31" t="s">
        <v>4000</v>
      </c>
      <c r="AK759" s="31" t="s">
        <v>5933</v>
      </c>
      <c r="AL759" s="31" t="s">
        <v>4112</v>
      </c>
      <c r="AM759" s="31" t="s">
        <v>4113</v>
      </c>
      <c r="AN759" s="31"/>
      <c r="AO759" s="31"/>
      <c r="AP759" s="31" t="s">
        <v>33014</v>
      </c>
      <c r="AQ759" s="31"/>
      <c r="AR759" s="31" t="s">
        <v>34147</v>
      </c>
      <c r="AS759" s="31" t="s">
        <v>34147</v>
      </c>
      <c r="AT759" s="31" t="str">
        <f>_xlfn.IFNA(VLOOKUP(D759,'[1]5. 1 Mei 2022'!$C$7:$F$60,4,FALSE),"")</f>
        <v/>
      </c>
      <c r="AU759" s="31"/>
      <c r="AV759" s="31" t="s">
        <v>7458</v>
      </c>
      <c r="AW759" s="31"/>
      <c r="AX759" s="29">
        <f t="shared" si="114"/>
        <v>1903</v>
      </c>
      <c r="AY759" s="31" t="s">
        <v>26346</v>
      </c>
      <c r="AZ759" s="31" t="s">
        <v>33016</v>
      </c>
      <c r="BA759" s="30" t="s">
        <v>33014</v>
      </c>
      <c r="BB759" s="31"/>
      <c r="BC759" s="31"/>
      <c r="BD759" s="31" t="s">
        <v>20061</v>
      </c>
      <c r="BE759" s="31" t="s">
        <v>7973</v>
      </c>
      <c r="BF759" s="31" t="s">
        <v>7458</v>
      </c>
      <c r="BG759" s="31" t="s">
        <v>12056</v>
      </c>
      <c r="BH759" s="31"/>
      <c r="BI759" s="31" t="s">
        <v>8132</v>
      </c>
      <c r="BJ759" s="31" t="s">
        <v>21609</v>
      </c>
      <c r="BK759" s="31" t="str">
        <f t="shared" si="104"/>
        <v>III/a</v>
      </c>
      <c r="BL759" s="31" t="s">
        <v>8077</v>
      </c>
      <c r="BM759" s="31"/>
      <c r="BN759" s="31"/>
      <c r="BO759" s="31"/>
      <c r="BP759" s="31" t="s">
        <v>1498</v>
      </c>
      <c r="BQ759" s="31" t="s">
        <v>21609</v>
      </c>
      <c r="BR759" s="52" t="s">
        <v>39748</v>
      </c>
      <c r="BS759" s="52" t="s">
        <v>39216</v>
      </c>
      <c r="BT759" s="31" t="s">
        <v>1172</v>
      </c>
      <c r="BU759" s="31" t="s">
        <v>3521</v>
      </c>
      <c r="BV759" s="31" t="s">
        <v>3532</v>
      </c>
      <c r="BW759" s="31">
        <f t="shared" ca="1" si="110"/>
        <v>29</v>
      </c>
      <c r="BX759" s="78">
        <f t="shared" ca="1" si="111"/>
        <v>3</v>
      </c>
      <c r="BY759" s="31"/>
      <c r="BZ759" s="31" t="s">
        <v>7449</v>
      </c>
      <c r="CA759" s="31" t="s">
        <v>2483</v>
      </c>
      <c r="CB759" s="31" t="s">
        <v>2519</v>
      </c>
      <c r="CC759" s="31">
        <v>2</v>
      </c>
      <c r="CD759" s="31">
        <v>1</v>
      </c>
      <c r="CE759" s="31" t="s">
        <v>20085</v>
      </c>
      <c r="CF759" s="31"/>
      <c r="CG759" s="31"/>
      <c r="CH759" s="31"/>
      <c r="CI759" s="31"/>
      <c r="CJ759" s="31"/>
      <c r="CK759" s="31"/>
      <c r="CL759" s="52" t="s">
        <v>38987</v>
      </c>
      <c r="CM759" s="52" t="s">
        <v>37243</v>
      </c>
      <c r="CN759" s="31">
        <v>127</v>
      </c>
      <c r="CO759" s="31" t="s">
        <v>38988</v>
      </c>
      <c r="CP759" s="52" t="s">
        <v>37243</v>
      </c>
      <c r="CQ759" s="31">
        <v>127</v>
      </c>
      <c r="CR759" s="31">
        <v>5204</v>
      </c>
      <c r="CS759" s="31" t="s">
        <v>11166</v>
      </c>
      <c r="CT759" s="31"/>
      <c r="CU759" s="31" t="s">
        <v>3195</v>
      </c>
      <c r="CV759" s="31" t="s">
        <v>8541</v>
      </c>
      <c r="CW759" s="31" t="s">
        <v>11167</v>
      </c>
      <c r="CX759" s="31" t="s">
        <v>8484</v>
      </c>
      <c r="CY759" s="31"/>
      <c r="CZ759" s="31"/>
      <c r="DA759" s="31"/>
      <c r="DB759" s="31" t="s">
        <v>11355</v>
      </c>
      <c r="DC759" s="31" t="s">
        <v>16323</v>
      </c>
      <c r="DD759" s="31" t="s">
        <v>16324</v>
      </c>
      <c r="DE759" s="31"/>
      <c r="DF759" s="31"/>
      <c r="DG759" s="31"/>
      <c r="DH759" s="31"/>
      <c r="DI759" s="31" t="s">
        <v>25300</v>
      </c>
      <c r="DJ759" s="31" t="s">
        <v>25299</v>
      </c>
      <c r="DK759" s="31"/>
      <c r="DL759" s="31"/>
      <c r="DM759" s="38" t="s">
        <v>9665</v>
      </c>
      <c r="DN759" s="38"/>
      <c r="DO759" s="35" t="s">
        <v>31582</v>
      </c>
      <c r="DP759" s="31" t="s">
        <v>14162</v>
      </c>
      <c r="DQ759" s="31" t="s">
        <v>14163</v>
      </c>
      <c r="DR759" s="31"/>
      <c r="DS759" s="31" t="s">
        <v>27300</v>
      </c>
      <c r="DT759" s="31" t="s">
        <v>37637</v>
      </c>
      <c r="DU759" s="31">
        <v>3</v>
      </c>
      <c r="DV759" s="31" t="s">
        <v>32167</v>
      </c>
      <c r="DW759" s="31"/>
      <c r="DX759" s="31"/>
      <c r="DY759" s="31" t="s">
        <v>25475</v>
      </c>
      <c r="DZ759" s="31" t="s">
        <v>18320</v>
      </c>
      <c r="EA759" s="31"/>
      <c r="EB759" s="31">
        <v>0</v>
      </c>
      <c r="EC759" s="31" t="s">
        <v>40139</v>
      </c>
      <c r="ED759" s="31" t="s">
        <v>41101</v>
      </c>
      <c r="EE759" s="31"/>
      <c r="EF759" s="31"/>
      <c r="EG759" s="31"/>
      <c r="EH759" s="31"/>
      <c r="EI759" s="31"/>
      <c r="EJ759" s="31"/>
    </row>
    <row r="760" spans="1:140" ht="23.25" customHeight="1">
      <c r="A760" s="25">
        <v>758</v>
      </c>
      <c r="B760" s="30" t="s">
        <v>33321</v>
      </c>
      <c r="C760" s="31" t="s">
        <v>29980</v>
      </c>
      <c r="D760" s="30" t="s">
        <v>33163</v>
      </c>
      <c r="E760" s="30"/>
      <c r="F760" s="30" t="s">
        <v>36256</v>
      </c>
      <c r="G760" s="31">
        <f t="shared" si="106"/>
        <v>58</v>
      </c>
      <c r="H760" s="72">
        <f t="shared" si="107"/>
        <v>54909</v>
      </c>
      <c r="I760" s="30"/>
      <c r="J760" s="30" t="s">
        <v>34084</v>
      </c>
      <c r="K760" s="30" t="s">
        <v>4318</v>
      </c>
      <c r="L760" s="31" t="s">
        <v>4318</v>
      </c>
      <c r="M760" s="31" t="s">
        <v>3186</v>
      </c>
      <c r="N760" s="31" t="s">
        <v>5865</v>
      </c>
      <c r="O760" s="31" t="s">
        <v>5117</v>
      </c>
      <c r="P760" s="52" t="s">
        <v>35984</v>
      </c>
      <c r="Q760" s="52" t="s">
        <v>41288</v>
      </c>
      <c r="R760" s="31"/>
      <c r="S760" s="31"/>
      <c r="T760" s="31"/>
      <c r="U760" s="31"/>
      <c r="V760" s="31"/>
      <c r="W760" s="31" t="s">
        <v>4336</v>
      </c>
      <c r="X760" s="31" t="s">
        <v>33164</v>
      </c>
      <c r="Y760" s="31" t="e">
        <f t="shared" ca="1" si="108"/>
        <v>#VALUE!</v>
      </c>
      <c r="Z760" s="31" t="e">
        <f t="shared" ca="1" si="109"/>
        <v>#VALUE!</v>
      </c>
      <c r="AA760" s="31"/>
      <c r="AB760" s="31" t="s">
        <v>11146</v>
      </c>
      <c r="AC760" s="31" t="s">
        <v>34147</v>
      </c>
      <c r="AD760" s="31" t="s">
        <v>34147</v>
      </c>
      <c r="AE760" s="31"/>
      <c r="AF760" s="31" t="s">
        <v>24699</v>
      </c>
      <c r="AG760" s="31" t="s">
        <v>5852</v>
      </c>
      <c r="AH760" s="31" t="s">
        <v>5852</v>
      </c>
      <c r="AI760" s="31" t="s">
        <v>908</v>
      </c>
      <c r="AJ760" s="31" t="s">
        <v>35801</v>
      </c>
      <c r="AK760" s="31" t="s">
        <v>35802</v>
      </c>
      <c r="AL760" s="52" t="s">
        <v>16944</v>
      </c>
      <c r="AM760" s="31" t="s">
        <v>12224</v>
      </c>
      <c r="AN760" s="31"/>
      <c r="AO760" s="52" t="s">
        <v>16944</v>
      </c>
      <c r="AP760" s="31" t="s">
        <v>33006</v>
      </c>
      <c r="AQ760" s="52" t="s">
        <v>20332</v>
      </c>
      <c r="AR760" s="31" t="s">
        <v>34147</v>
      </c>
      <c r="AS760" s="31" t="s">
        <v>34147</v>
      </c>
      <c r="AT760" s="31" t="str">
        <f>_xlfn.IFNA(VLOOKUP(D760,'[1]5. 1 Mei 2022'!$C$7:$F$60,4,FALSE),"")</f>
        <v/>
      </c>
      <c r="AU760" s="31"/>
      <c r="AV760" s="31" t="s">
        <v>7772</v>
      </c>
      <c r="AW760" s="52" t="s">
        <v>20332</v>
      </c>
      <c r="AX760" s="29">
        <f t="shared" si="114"/>
        <v>46524</v>
      </c>
      <c r="AY760" s="31" t="s">
        <v>26346</v>
      </c>
      <c r="AZ760" s="31" t="s">
        <v>530</v>
      </c>
      <c r="BA760" s="30" t="s">
        <v>33006</v>
      </c>
      <c r="BB760" s="31"/>
      <c r="BC760" s="31"/>
      <c r="BD760" s="31" t="s">
        <v>20054</v>
      </c>
      <c r="BE760" s="31" t="s">
        <v>7973</v>
      </c>
      <c r="BF760" s="31" t="s">
        <v>7189</v>
      </c>
      <c r="BG760" s="31"/>
      <c r="BH760" s="31"/>
      <c r="BI760" s="31"/>
      <c r="BJ760" s="31"/>
      <c r="BK760" s="31" t="str">
        <f t="shared" si="104"/>
        <v>II/c</v>
      </c>
      <c r="BL760" s="31"/>
      <c r="BM760" s="31"/>
      <c r="BN760" s="31"/>
      <c r="BO760" s="31"/>
      <c r="BP760" s="31"/>
      <c r="BQ760" s="31" t="s">
        <v>21617</v>
      </c>
      <c r="BR760" s="31" t="s">
        <v>41376</v>
      </c>
      <c r="BS760" s="31">
        <v>0</v>
      </c>
      <c r="BT760" s="52" t="s">
        <v>20332</v>
      </c>
      <c r="BU760" s="52" t="s">
        <v>35984</v>
      </c>
      <c r="BV760" s="31" t="s">
        <v>20332</v>
      </c>
      <c r="BW760" s="31">
        <f t="shared" ca="1" si="110"/>
        <v>1</v>
      </c>
      <c r="BX760" s="78">
        <f t="shared" ca="1" si="111"/>
        <v>3</v>
      </c>
      <c r="BY760" s="31"/>
      <c r="BZ760" s="31"/>
      <c r="CA760" s="31" t="s">
        <v>2483</v>
      </c>
      <c r="CB760" s="31" t="s">
        <v>2519</v>
      </c>
      <c r="CC760" s="31"/>
      <c r="CD760" s="31"/>
      <c r="CE760" s="31"/>
      <c r="CF760" s="31"/>
      <c r="CG760" s="31"/>
      <c r="CH760" s="31"/>
      <c r="CI760" s="31"/>
      <c r="CJ760" s="31"/>
      <c r="CK760" s="31"/>
      <c r="CL760" s="52" t="s">
        <v>35803</v>
      </c>
      <c r="CM760" s="52" t="s">
        <v>35804</v>
      </c>
      <c r="CN760" s="31">
        <v>123</v>
      </c>
      <c r="CO760" s="31" t="s">
        <v>39492</v>
      </c>
      <c r="CP760" s="31" t="s">
        <v>35804</v>
      </c>
      <c r="CQ760" s="31" t="s">
        <v>39608</v>
      </c>
      <c r="CR760" s="31">
        <v>6343</v>
      </c>
      <c r="CS760" s="31"/>
      <c r="CT760" s="31"/>
      <c r="CU760" s="31"/>
      <c r="CV760" s="31"/>
      <c r="CW760" s="31"/>
      <c r="CX760" s="31"/>
      <c r="CY760" s="31"/>
      <c r="CZ760" s="31"/>
      <c r="DA760" s="31"/>
      <c r="DB760" s="31"/>
      <c r="DC760" s="31"/>
      <c r="DD760" s="31"/>
      <c r="DE760" s="31"/>
      <c r="DF760" s="31"/>
      <c r="DG760" s="31"/>
      <c r="DH760" s="31"/>
      <c r="DI760" s="31"/>
      <c r="DJ760" s="31"/>
      <c r="DK760" s="31"/>
      <c r="DL760" s="31"/>
      <c r="DM760" s="38">
        <v>708476791451000</v>
      </c>
      <c r="DN760" s="38"/>
      <c r="DO760" s="35"/>
      <c r="DP760" s="52" t="s">
        <v>35805</v>
      </c>
      <c r="DQ760" s="31" t="s">
        <v>35806</v>
      </c>
      <c r="DR760" s="31"/>
      <c r="DS760" s="31" t="s">
        <v>33422</v>
      </c>
      <c r="DT760" s="50" t="s">
        <v>35807</v>
      </c>
      <c r="DU760" s="31"/>
      <c r="DV760" s="31"/>
      <c r="DW760" s="31"/>
      <c r="DX760" s="31"/>
      <c r="DY760" s="31"/>
      <c r="DZ760" s="31"/>
      <c r="EA760" s="31"/>
      <c r="EB760" s="31"/>
      <c r="EC760" s="31" t="s">
        <v>7772</v>
      </c>
      <c r="ED760" s="31" t="s">
        <v>41101</v>
      </c>
      <c r="EE760" s="31"/>
      <c r="EF760" s="31"/>
      <c r="EG760" s="31"/>
      <c r="EH760" s="31"/>
      <c r="EI760" s="31"/>
      <c r="EJ760" s="31"/>
    </row>
    <row r="761" spans="1:140" ht="23.25" customHeight="1">
      <c r="A761" s="25">
        <v>759</v>
      </c>
      <c r="B761" s="30" t="s">
        <v>7897</v>
      </c>
      <c r="C761" s="31">
        <v>140375346</v>
      </c>
      <c r="D761" s="30" t="s">
        <v>1120</v>
      </c>
      <c r="E761" s="30"/>
      <c r="F761" s="30" t="s">
        <v>36262</v>
      </c>
      <c r="G761" s="31">
        <f t="shared" si="106"/>
        <v>58</v>
      </c>
      <c r="H761" s="72">
        <f t="shared" si="107"/>
        <v>45778</v>
      </c>
      <c r="I761" s="30"/>
      <c r="J761" s="30" t="s">
        <v>34084</v>
      </c>
      <c r="K761" s="30" t="s">
        <v>4318</v>
      </c>
      <c r="L761" s="31" t="s">
        <v>4318</v>
      </c>
      <c r="M761" s="31" t="s">
        <v>6378</v>
      </c>
      <c r="N761" s="31" t="s">
        <v>5863</v>
      </c>
      <c r="O761" s="31" t="s">
        <v>2485</v>
      </c>
      <c r="P761" s="52" t="s">
        <v>35985</v>
      </c>
      <c r="Q761" s="31" t="s">
        <v>41857</v>
      </c>
      <c r="R761" s="31">
        <v>27</v>
      </c>
      <c r="S761" s="31">
        <v>6</v>
      </c>
      <c r="T761" s="31"/>
      <c r="U761" s="31">
        <v>1397</v>
      </c>
      <c r="V761" s="31" t="s">
        <v>3717</v>
      </c>
      <c r="W761" s="31" t="s">
        <v>5124</v>
      </c>
      <c r="X761" s="31" t="s">
        <v>6911</v>
      </c>
      <c r="Y761" s="31">
        <f t="shared" ca="1" si="108"/>
        <v>56</v>
      </c>
      <c r="Z761" s="31" t="str">
        <f t="shared" ca="1" si="109"/>
        <v>46-58</v>
      </c>
      <c r="AA761" s="31"/>
      <c r="AB761" s="31" t="s">
        <v>6770</v>
      </c>
      <c r="AC761" s="31" t="s">
        <v>34153</v>
      </c>
      <c r="AD761" s="31" t="s">
        <v>34194</v>
      </c>
      <c r="AE761" s="31"/>
      <c r="AF761" s="31" t="s">
        <v>24700</v>
      </c>
      <c r="AG761" s="31" t="s">
        <v>7895</v>
      </c>
      <c r="AH761" s="31" t="s">
        <v>7895</v>
      </c>
      <c r="AI761" s="31" t="s">
        <v>40277</v>
      </c>
      <c r="AJ761" s="31" t="s">
        <v>7001</v>
      </c>
      <c r="AK761" s="31" t="s">
        <v>7002</v>
      </c>
      <c r="AL761" s="31">
        <v>37428</v>
      </c>
      <c r="AM761" s="31" t="s">
        <v>7003</v>
      </c>
      <c r="AN761" s="31"/>
      <c r="AO761" s="31"/>
      <c r="AP761" s="31" t="s">
        <v>4434</v>
      </c>
      <c r="AQ761" s="31" t="s">
        <v>8019</v>
      </c>
      <c r="AR761" s="31" t="s">
        <v>34148</v>
      </c>
      <c r="AS761" s="31" t="s">
        <v>34148</v>
      </c>
      <c r="AT761" s="31" t="str">
        <f>_xlfn.IFNA(VLOOKUP(D761,'[1]5. 1 Mei 2022'!$C$7:$F$60,4,FALSE),"")</f>
        <v/>
      </c>
      <c r="AU761" s="31"/>
      <c r="AV761" s="31" t="s">
        <v>4645</v>
      </c>
      <c r="AW761" s="31" t="s">
        <v>8110</v>
      </c>
      <c r="AX761" s="29">
        <f t="shared" si="114"/>
        <v>43602</v>
      </c>
      <c r="AY761" s="31" t="s">
        <v>26346</v>
      </c>
      <c r="AZ761" s="31" t="s">
        <v>6484</v>
      </c>
      <c r="BA761" s="30" t="s">
        <v>4434</v>
      </c>
      <c r="BB761" s="31"/>
      <c r="BC761" s="31"/>
      <c r="BD761" s="31" t="s">
        <v>30229</v>
      </c>
      <c r="BE761" s="31" t="s">
        <v>7968</v>
      </c>
      <c r="BF761" s="31" t="s">
        <v>4645</v>
      </c>
      <c r="BG761" s="31"/>
      <c r="BH761" s="31"/>
      <c r="BI761" s="31"/>
      <c r="BJ761" s="31" t="s">
        <v>23661</v>
      </c>
      <c r="BK761" s="31" t="str">
        <f t="shared" ref="BK761:BK824" si="115">N761</f>
        <v>II/d</v>
      </c>
      <c r="BL761" s="31" t="s">
        <v>8078</v>
      </c>
      <c r="BM761" s="31"/>
      <c r="BN761" s="31"/>
      <c r="BO761" s="31"/>
      <c r="BP761" s="31" t="s">
        <v>1498</v>
      </c>
      <c r="BQ761" s="31"/>
      <c r="BR761" s="31"/>
      <c r="BS761" s="31"/>
      <c r="BT761" s="31" t="s">
        <v>1172</v>
      </c>
      <c r="BU761" s="31" t="s">
        <v>3521</v>
      </c>
      <c r="BV761" s="31" t="s">
        <v>954</v>
      </c>
      <c r="BW761" s="31">
        <f t="shared" ca="1" si="110"/>
        <v>31</v>
      </c>
      <c r="BX761" s="78">
        <f t="shared" ca="1" si="111"/>
        <v>3</v>
      </c>
      <c r="BY761" s="31"/>
      <c r="BZ761" s="31" t="s">
        <v>6131</v>
      </c>
      <c r="CA761" s="31" t="s">
        <v>2483</v>
      </c>
      <c r="CB761" s="31" t="s">
        <v>2519</v>
      </c>
      <c r="CC761" s="31">
        <v>2</v>
      </c>
      <c r="CD761" s="31">
        <v>1</v>
      </c>
      <c r="CE761" s="31" t="s">
        <v>20085</v>
      </c>
      <c r="CF761" s="31"/>
      <c r="CG761" s="31"/>
      <c r="CH761" s="31"/>
      <c r="CI761" s="31"/>
      <c r="CJ761" s="31"/>
      <c r="CK761" s="31"/>
      <c r="CL761" s="31"/>
      <c r="CM761" s="31"/>
      <c r="CN761" s="31"/>
      <c r="CO761" s="31"/>
      <c r="CP761" s="31"/>
      <c r="CQ761" s="31"/>
      <c r="CR761" s="31">
        <v>3738</v>
      </c>
      <c r="CS761" s="31"/>
      <c r="CT761" s="31"/>
      <c r="CU761" s="31"/>
      <c r="CV761" s="31"/>
      <c r="CW761" s="31"/>
      <c r="CX761" s="31"/>
      <c r="CY761" s="31"/>
      <c r="CZ761" s="31"/>
      <c r="DA761" s="31"/>
      <c r="DB761" s="31"/>
      <c r="DC761" s="31"/>
      <c r="DD761" s="31"/>
      <c r="DE761" s="31"/>
      <c r="DF761" s="31"/>
      <c r="DG761" s="31"/>
      <c r="DH761" s="31"/>
      <c r="DI761" s="31"/>
      <c r="DJ761" s="31"/>
      <c r="DK761" s="31"/>
      <c r="DL761" s="31"/>
      <c r="DM761" s="38" t="s">
        <v>9948</v>
      </c>
      <c r="DN761" s="38"/>
      <c r="DO761" s="35">
        <v>0</v>
      </c>
      <c r="DP761" s="31" t="s">
        <v>13586</v>
      </c>
      <c r="DQ761" s="31" t="s">
        <v>13585</v>
      </c>
      <c r="DR761" s="31" t="s">
        <v>20374</v>
      </c>
      <c r="DS761" s="31" t="s">
        <v>38563</v>
      </c>
      <c r="DT761" s="31" t="s">
        <v>37638</v>
      </c>
      <c r="DU761" s="31">
        <v>2</v>
      </c>
      <c r="DV761" s="31" t="s">
        <v>32167</v>
      </c>
      <c r="DW761" s="31"/>
      <c r="DX761" s="31"/>
      <c r="DY761" s="31"/>
      <c r="DZ761" s="31"/>
      <c r="EA761" s="31"/>
      <c r="EB761" s="31">
        <v>0</v>
      </c>
      <c r="EC761" s="31" t="s">
        <v>39747</v>
      </c>
      <c r="ED761" s="31" t="s">
        <v>41101</v>
      </c>
      <c r="EE761" s="31"/>
      <c r="EF761" s="31"/>
      <c r="EG761" s="31"/>
      <c r="EH761" s="31"/>
      <c r="EI761" s="31"/>
      <c r="EJ761" s="31"/>
    </row>
    <row r="762" spans="1:140" ht="23.25" customHeight="1">
      <c r="A762" s="25">
        <v>760</v>
      </c>
      <c r="B762" s="30" t="s">
        <v>21458</v>
      </c>
      <c r="C762" s="31" t="s">
        <v>6220</v>
      </c>
      <c r="D762" s="30" t="s">
        <v>21492</v>
      </c>
      <c r="E762" s="30"/>
      <c r="F762" s="30" t="s">
        <v>36262</v>
      </c>
      <c r="G762" s="31">
        <f t="shared" si="106"/>
        <v>58</v>
      </c>
      <c r="H762" s="72">
        <f t="shared" si="107"/>
        <v>56735</v>
      </c>
      <c r="I762" s="30" t="s">
        <v>35076</v>
      </c>
      <c r="J762" s="30" t="s">
        <v>34085</v>
      </c>
      <c r="K762" s="30" t="s">
        <v>34082</v>
      </c>
      <c r="L762" s="31" t="s">
        <v>6220</v>
      </c>
      <c r="M762" s="31" t="s">
        <v>3186</v>
      </c>
      <c r="N762" s="31" t="s">
        <v>5865</v>
      </c>
      <c r="O762" s="31" t="s">
        <v>5117</v>
      </c>
      <c r="P762" s="52" t="s">
        <v>35984</v>
      </c>
      <c r="Q762" s="31" t="s">
        <v>41235</v>
      </c>
      <c r="R762" s="31"/>
      <c r="S762" s="31"/>
      <c r="T762" s="52" t="s">
        <v>32516</v>
      </c>
      <c r="U762" s="31" t="s">
        <v>23401</v>
      </c>
      <c r="V762" s="31"/>
      <c r="W762" s="31" t="s">
        <v>6910</v>
      </c>
      <c r="X762" s="31" t="s">
        <v>21576</v>
      </c>
      <c r="Y762" s="31">
        <f t="shared" ca="1" si="108"/>
        <v>26</v>
      </c>
      <c r="Z762" s="31" t="str">
        <f t="shared" ca="1" si="109"/>
        <v>21-35</v>
      </c>
      <c r="AA762" s="31"/>
      <c r="AB762" s="31" t="s">
        <v>11144</v>
      </c>
      <c r="AC762" s="31" t="s">
        <v>34145</v>
      </c>
      <c r="AD762" s="31" t="s">
        <v>34145</v>
      </c>
      <c r="AE762" s="31"/>
      <c r="AF762" s="31" t="s">
        <v>24701</v>
      </c>
      <c r="AG762" s="31" t="s">
        <v>4322</v>
      </c>
      <c r="AH762" s="31" t="s">
        <v>4322</v>
      </c>
      <c r="AI762" s="31" t="s">
        <v>908</v>
      </c>
      <c r="AJ762" s="31" t="s">
        <v>22594</v>
      </c>
      <c r="AK762" s="31" t="s">
        <v>22595</v>
      </c>
      <c r="AL762" s="31" t="s">
        <v>1973</v>
      </c>
      <c r="AM762" s="31" t="s">
        <v>22559</v>
      </c>
      <c r="AN762" s="31"/>
      <c r="AO762" s="31"/>
      <c r="AP762" s="31" t="s">
        <v>33003</v>
      </c>
      <c r="AQ762" s="31" t="s">
        <v>30290</v>
      </c>
      <c r="AR762" s="31" t="s">
        <v>34145</v>
      </c>
      <c r="AS762" s="31" t="s">
        <v>34145</v>
      </c>
      <c r="AT762" s="31" t="str">
        <f>_xlfn.IFNA(VLOOKUP(D762,'[1]5. 1 Mei 2022'!$C$7:$F$60,4,FALSE),"")</f>
        <v/>
      </c>
      <c r="AU762" s="31"/>
      <c r="AV762" s="31" t="s">
        <v>26001</v>
      </c>
      <c r="AW762" s="31" t="s">
        <v>30290</v>
      </c>
      <c r="AX762" s="29">
        <f t="shared" si="114"/>
        <v>46281</v>
      </c>
      <c r="AY762" s="31" t="s">
        <v>26346</v>
      </c>
      <c r="AZ762" s="31" t="s">
        <v>33005</v>
      </c>
      <c r="BA762" s="30" t="s">
        <v>33003</v>
      </c>
      <c r="BB762" s="31" t="s">
        <v>6574</v>
      </c>
      <c r="BC762" s="31"/>
      <c r="BD762" s="31" t="s">
        <v>11423</v>
      </c>
      <c r="BE762" s="31" t="s">
        <v>7969</v>
      </c>
      <c r="BF762" s="31" t="s">
        <v>26001</v>
      </c>
      <c r="BG762" s="31"/>
      <c r="BH762" s="31"/>
      <c r="BI762" s="31"/>
      <c r="BJ762" s="31">
        <v>0</v>
      </c>
      <c r="BK762" s="31" t="str">
        <f t="shared" si="115"/>
        <v>II/c</v>
      </c>
      <c r="BL762" s="31"/>
      <c r="BM762" s="31"/>
      <c r="BN762" s="31"/>
      <c r="BO762" s="31"/>
      <c r="BP762" s="31"/>
      <c r="BQ762" s="31"/>
      <c r="BR762" s="31"/>
      <c r="BS762" s="31"/>
      <c r="BT762" s="31"/>
      <c r="BU762" s="31"/>
      <c r="BV762" s="31" t="s">
        <v>21556</v>
      </c>
      <c r="BW762" s="31">
        <f t="shared" ca="1" si="110"/>
        <v>5</v>
      </c>
      <c r="BX762" s="78">
        <f t="shared" ca="1" si="111"/>
        <v>10</v>
      </c>
      <c r="BY762" s="31"/>
      <c r="BZ762" s="31"/>
      <c r="CA762" s="31" t="s">
        <v>2483</v>
      </c>
      <c r="CB762" s="31" t="s">
        <v>2406</v>
      </c>
      <c r="CC762" s="31"/>
      <c r="CD762" s="31"/>
      <c r="CE762" s="31"/>
      <c r="CF762" s="31"/>
      <c r="CG762" s="31"/>
      <c r="CH762" s="31"/>
      <c r="CI762" s="31"/>
      <c r="CJ762" s="31"/>
      <c r="CK762" s="31"/>
      <c r="CL762" s="31" t="s">
        <v>25728</v>
      </c>
      <c r="CM762" s="31" t="s">
        <v>25729</v>
      </c>
      <c r="CN762" s="31">
        <v>123</v>
      </c>
      <c r="CO762" s="31" t="s">
        <v>25730</v>
      </c>
      <c r="CP762" s="31" t="s">
        <v>25729</v>
      </c>
      <c r="CQ762" s="31">
        <v>123</v>
      </c>
      <c r="CR762" s="31">
        <v>6712</v>
      </c>
      <c r="CS762" s="31" t="s">
        <v>22126</v>
      </c>
      <c r="CT762" s="31"/>
      <c r="CU762" s="31"/>
      <c r="CV762" s="31"/>
      <c r="CW762" s="31"/>
      <c r="CX762" s="31"/>
      <c r="CY762" s="31"/>
      <c r="CZ762" s="31"/>
      <c r="DA762" s="31"/>
      <c r="DB762" s="31"/>
      <c r="DC762" s="31"/>
      <c r="DD762" s="31"/>
      <c r="DE762" s="31"/>
      <c r="DF762" s="31"/>
      <c r="DG762" s="31"/>
      <c r="DH762" s="31"/>
      <c r="DI762" s="31"/>
      <c r="DJ762" s="31"/>
      <c r="DK762" s="31"/>
      <c r="DL762" s="31"/>
      <c r="DM762" s="38" t="s">
        <v>32209</v>
      </c>
      <c r="DN762" s="38"/>
      <c r="DO762" s="35"/>
      <c r="DP762" s="31" t="s">
        <v>22591</v>
      </c>
      <c r="DQ762" s="31" t="s">
        <v>22592</v>
      </c>
      <c r="DR762" s="31"/>
      <c r="DS762" s="31" t="s">
        <v>38564</v>
      </c>
      <c r="DT762" s="31" t="s">
        <v>22593</v>
      </c>
      <c r="DU762" s="31">
        <v>3</v>
      </c>
      <c r="DV762" s="31" t="s">
        <v>32167</v>
      </c>
      <c r="DW762" s="31" t="s">
        <v>11423</v>
      </c>
      <c r="DX762" s="31" t="s">
        <v>11423</v>
      </c>
      <c r="DY762" s="31" t="s">
        <v>22763</v>
      </c>
      <c r="DZ762" s="31" t="s">
        <v>22762</v>
      </c>
      <c r="EA762" s="31"/>
      <c r="EB762" s="31">
        <v>0</v>
      </c>
      <c r="EC762" s="31" t="s">
        <v>40168</v>
      </c>
      <c r="ED762" s="31" t="s">
        <v>41101</v>
      </c>
      <c r="EE762" s="31"/>
      <c r="EF762" s="31"/>
      <c r="EG762" s="31"/>
      <c r="EH762" s="31"/>
      <c r="EI762" s="31"/>
      <c r="EJ762" s="31"/>
    </row>
    <row r="763" spans="1:140" ht="23.25" customHeight="1">
      <c r="A763" s="25">
        <v>761</v>
      </c>
      <c r="B763" s="30" t="s">
        <v>7898</v>
      </c>
      <c r="C763" s="31">
        <v>140213456</v>
      </c>
      <c r="D763" s="30" t="s">
        <v>443</v>
      </c>
      <c r="E763" s="30"/>
      <c r="F763" s="30" t="s">
        <v>36254</v>
      </c>
      <c r="G763" s="31">
        <f t="shared" si="106"/>
        <v>58</v>
      </c>
      <c r="H763" s="72">
        <f t="shared" si="107"/>
        <v>45108</v>
      </c>
      <c r="I763" s="30"/>
      <c r="J763" s="30" t="s">
        <v>34084</v>
      </c>
      <c r="K763" s="30" t="s">
        <v>4318</v>
      </c>
      <c r="L763" s="31" t="s">
        <v>4318</v>
      </c>
      <c r="M763" s="31" t="s">
        <v>3186</v>
      </c>
      <c r="N763" s="31" t="s">
        <v>5797</v>
      </c>
      <c r="O763" s="31" t="s">
        <v>5271</v>
      </c>
      <c r="P763" s="31" t="s">
        <v>5049</v>
      </c>
      <c r="Q763" s="31"/>
      <c r="R763" s="31">
        <v>26</v>
      </c>
      <c r="S763" s="31">
        <v>0</v>
      </c>
      <c r="T763" s="31"/>
      <c r="U763" s="31">
        <v>884</v>
      </c>
      <c r="V763" s="31"/>
      <c r="W763" s="31" t="s">
        <v>7910</v>
      </c>
      <c r="X763" s="31" t="s">
        <v>7911</v>
      </c>
      <c r="Y763" s="31">
        <f t="shared" ca="1" si="108"/>
        <v>58</v>
      </c>
      <c r="Z763" s="31" t="str">
        <f t="shared" ca="1" si="109"/>
        <v>46-58</v>
      </c>
      <c r="AA763" s="52" t="s">
        <v>22304</v>
      </c>
      <c r="AB763" s="31" t="s">
        <v>6912</v>
      </c>
      <c r="AC763" s="31" t="s">
        <v>34153</v>
      </c>
      <c r="AD763" s="31" t="s">
        <v>34194</v>
      </c>
      <c r="AE763" s="31"/>
      <c r="AF763" s="31" t="s">
        <v>24700</v>
      </c>
      <c r="AG763" s="31" t="s">
        <v>7895</v>
      </c>
      <c r="AH763" s="31" t="s">
        <v>7895</v>
      </c>
      <c r="AI763" s="31" t="s">
        <v>40277</v>
      </c>
      <c r="AJ763" s="31">
        <v>2264</v>
      </c>
      <c r="AK763" s="31" t="s">
        <v>6545</v>
      </c>
      <c r="AL763" s="31">
        <v>30800</v>
      </c>
      <c r="AM763" s="31" t="s">
        <v>811</v>
      </c>
      <c r="AN763" s="31"/>
      <c r="AO763" s="31"/>
      <c r="AP763" s="31" t="s">
        <v>33014</v>
      </c>
      <c r="AQ763" s="31"/>
      <c r="AR763" s="31" t="s">
        <v>34148</v>
      </c>
      <c r="AS763" s="31" t="s">
        <v>34148</v>
      </c>
      <c r="AT763" s="31" t="str">
        <f>_xlfn.IFNA(VLOOKUP(D763,'[1]5. 1 Mei 2022'!$C$7:$F$60,4,FALSE),"")</f>
        <v/>
      </c>
      <c r="AU763" s="31"/>
      <c r="AV763" s="31" t="s">
        <v>7458</v>
      </c>
      <c r="AW763" s="31"/>
      <c r="AX763" s="29">
        <f t="shared" si="114"/>
        <v>1903</v>
      </c>
      <c r="AY763" s="31" t="s">
        <v>26346</v>
      </c>
      <c r="AZ763" s="31" t="s">
        <v>33016</v>
      </c>
      <c r="BA763" s="30" t="s">
        <v>33014</v>
      </c>
      <c r="BB763" s="31"/>
      <c r="BC763" s="31"/>
      <c r="BD763" s="31" t="s">
        <v>20061</v>
      </c>
      <c r="BE763" s="31" t="s">
        <v>7973</v>
      </c>
      <c r="BF763" s="31" t="s">
        <v>7458</v>
      </c>
      <c r="BG763" s="31"/>
      <c r="BH763" s="31"/>
      <c r="BI763" s="31" t="s">
        <v>8132</v>
      </c>
      <c r="BJ763" s="31" t="s">
        <v>2499</v>
      </c>
      <c r="BK763" s="31" t="str">
        <f t="shared" si="115"/>
        <v>III/d</v>
      </c>
      <c r="BL763" s="31" t="s">
        <v>8077</v>
      </c>
      <c r="BM763" s="31"/>
      <c r="BN763" s="31"/>
      <c r="BO763" s="31"/>
      <c r="BP763" s="31" t="s">
        <v>1498</v>
      </c>
      <c r="BQ763" s="31" t="s">
        <v>2499</v>
      </c>
      <c r="BR763" s="31" t="s">
        <v>8019</v>
      </c>
      <c r="BS763" s="31" t="s">
        <v>15804</v>
      </c>
      <c r="BT763" s="31" t="s">
        <v>4228</v>
      </c>
      <c r="BU763" s="31"/>
      <c r="BV763" s="31" t="s">
        <v>7912</v>
      </c>
      <c r="BW763" s="31">
        <f t="shared" ca="1" si="110"/>
        <v>36</v>
      </c>
      <c r="BX763" s="78">
        <f t="shared" ca="1" si="111"/>
        <v>3</v>
      </c>
      <c r="BY763" s="31"/>
      <c r="BZ763" s="31"/>
      <c r="CA763" s="31" t="s">
        <v>2483</v>
      </c>
      <c r="CB763" s="31" t="s">
        <v>2519</v>
      </c>
      <c r="CC763" s="31">
        <v>2</v>
      </c>
      <c r="CD763" s="31">
        <v>1</v>
      </c>
      <c r="CE763" s="31" t="s">
        <v>20085</v>
      </c>
      <c r="CF763" s="31"/>
      <c r="CG763" s="31"/>
      <c r="CH763" s="31"/>
      <c r="CI763" s="31">
        <v>2008</v>
      </c>
      <c r="CJ763" s="31" t="s">
        <v>7135</v>
      </c>
      <c r="CK763" s="31"/>
      <c r="CL763" s="31"/>
      <c r="CM763" s="31"/>
      <c r="CN763" s="31"/>
      <c r="CO763" s="31"/>
      <c r="CP763" s="31"/>
      <c r="CQ763" s="31"/>
      <c r="CR763" s="31">
        <v>5186</v>
      </c>
      <c r="CS763" s="31"/>
      <c r="CT763" s="31"/>
      <c r="CU763" s="31"/>
      <c r="CV763" s="31" t="s">
        <v>10376</v>
      </c>
      <c r="CW763" s="31" t="s">
        <v>10377</v>
      </c>
      <c r="CX763" s="31" t="s">
        <v>10378</v>
      </c>
      <c r="CY763" s="31"/>
      <c r="CZ763" s="31"/>
      <c r="DA763" s="31"/>
      <c r="DB763" s="31"/>
      <c r="DC763" s="31"/>
      <c r="DD763" s="31"/>
      <c r="DE763" s="31"/>
      <c r="DF763" s="31"/>
      <c r="DG763" s="31"/>
      <c r="DH763" s="31"/>
      <c r="DI763" s="31"/>
      <c r="DJ763" s="31"/>
      <c r="DK763" s="31"/>
      <c r="DL763" s="31"/>
      <c r="DM763" s="38" t="s">
        <v>9878</v>
      </c>
      <c r="DN763" s="38"/>
      <c r="DO763" s="35" t="s">
        <v>20411</v>
      </c>
      <c r="DP763" s="31" t="s">
        <v>14154</v>
      </c>
      <c r="DQ763" s="31" t="s">
        <v>14155</v>
      </c>
      <c r="DR763" s="31"/>
      <c r="DS763" s="31" t="s">
        <v>38565</v>
      </c>
      <c r="DT763" s="31" t="s">
        <v>37639</v>
      </c>
      <c r="DU763" s="31">
        <v>3</v>
      </c>
      <c r="DV763" s="31" t="s">
        <v>32167</v>
      </c>
      <c r="DW763" s="31"/>
      <c r="DX763" s="31"/>
      <c r="DY763" s="31"/>
      <c r="DZ763" s="31"/>
      <c r="EA763" s="31"/>
      <c r="EB763" s="31">
        <v>0</v>
      </c>
      <c r="EC763" s="31" t="s">
        <v>39747</v>
      </c>
      <c r="ED763" s="31" t="s">
        <v>41101</v>
      </c>
      <c r="EE763" s="31"/>
      <c r="EF763" s="31"/>
      <c r="EG763" s="31"/>
      <c r="EH763" s="31"/>
      <c r="EI763" s="31"/>
      <c r="EJ763" s="31"/>
    </row>
    <row r="764" spans="1:140" ht="23.25" customHeight="1">
      <c r="A764" s="25">
        <v>762</v>
      </c>
      <c r="B764" s="30" t="s">
        <v>21467</v>
      </c>
      <c r="C764" s="31" t="s">
        <v>21501</v>
      </c>
      <c r="D764" s="30" t="s">
        <v>33132</v>
      </c>
      <c r="E764" s="30"/>
      <c r="F764" s="30" t="s">
        <v>36256</v>
      </c>
      <c r="G764" s="31">
        <f t="shared" si="106"/>
        <v>58</v>
      </c>
      <c r="H764" s="72">
        <f t="shared" si="107"/>
        <v>56250</v>
      </c>
      <c r="I764" s="30"/>
      <c r="J764" s="30" t="s">
        <v>34084</v>
      </c>
      <c r="K764" s="30" t="s">
        <v>4318</v>
      </c>
      <c r="L764" s="31" t="s">
        <v>4318</v>
      </c>
      <c r="M764" s="31" t="s">
        <v>3186</v>
      </c>
      <c r="N764" s="31" t="s">
        <v>5865</v>
      </c>
      <c r="O764" s="31" t="s">
        <v>5117</v>
      </c>
      <c r="P764" s="52" t="s">
        <v>35984</v>
      </c>
      <c r="Q764" s="31" t="s">
        <v>41289</v>
      </c>
      <c r="R764" s="31"/>
      <c r="S764" s="31"/>
      <c r="T764" s="31" t="s">
        <v>26292</v>
      </c>
      <c r="U764" s="31" t="s">
        <v>23409</v>
      </c>
      <c r="V764" s="31"/>
      <c r="W764" s="31" t="s">
        <v>1837</v>
      </c>
      <c r="X764" s="31" t="s">
        <v>21569</v>
      </c>
      <c r="Y764" s="31" t="e">
        <f t="shared" ca="1" si="108"/>
        <v>#VALUE!</v>
      </c>
      <c r="Z764" s="31" t="e">
        <f t="shared" ca="1" si="109"/>
        <v>#VALUE!</v>
      </c>
      <c r="AA764" s="31"/>
      <c r="AB764" s="31" t="s">
        <v>11144</v>
      </c>
      <c r="AC764" s="31" t="s">
        <v>34145</v>
      </c>
      <c r="AD764" s="31" t="s">
        <v>34145</v>
      </c>
      <c r="AE764" s="31"/>
      <c r="AF764" s="31" t="s">
        <v>24701</v>
      </c>
      <c r="AG764" s="31" t="s">
        <v>4322</v>
      </c>
      <c r="AH764" s="31" t="s">
        <v>4322</v>
      </c>
      <c r="AI764" s="31" t="s">
        <v>908</v>
      </c>
      <c r="AJ764" s="31" t="s">
        <v>22581</v>
      </c>
      <c r="AK764" s="31" t="s">
        <v>22582</v>
      </c>
      <c r="AL764" s="31" t="s">
        <v>18627</v>
      </c>
      <c r="AM764" s="31" t="s">
        <v>22583</v>
      </c>
      <c r="AN764" s="31"/>
      <c r="AO764" s="31"/>
      <c r="AP764" s="31" t="s">
        <v>33003</v>
      </c>
      <c r="AQ764" s="31" t="s">
        <v>31449</v>
      </c>
      <c r="AR764" s="31" t="s">
        <v>34145</v>
      </c>
      <c r="AS764" s="31" t="s">
        <v>34145</v>
      </c>
      <c r="AT764" s="31" t="str">
        <f>_xlfn.IFNA(VLOOKUP(D764,'[1]5. 1 Mei 2022'!$C$7:$F$60,4,FALSE),"")</f>
        <v/>
      </c>
      <c r="AU764" s="31"/>
      <c r="AV764" s="31" t="s">
        <v>26001</v>
      </c>
      <c r="AW764" s="31" t="s">
        <v>31449</v>
      </c>
      <c r="AX764" s="29">
        <f t="shared" si="114"/>
        <v>46331</v>
      </c>
      <c r="AY764" s="31" t="s">
        <v>26346</v>
      </c>
      <c r="AZ764" s="31" t="s">
        <v>33005</v>
      </c>
      <c r="BA764" s="30" t="s">
        <v>33003</v>
      </c>
      <c r="BB764" s="31" t="s">
        <v>6574</v>
      </c>
      <c r="BC764" s="31"/>
      <c r="BD764" s="31" t="s">
        <v>11423</v>
      </c>
      <c r="BE764" s="31" t="s">
        <v>7969</v>
      </c>
      <c r="BF764" s="31" t="s">
        <v>26001</v>
      </c>
      <c r="BG764" s="31"/>
      <c r="BH764" s="31"/>
      <c r="BI764" s="31"/>
      <c r="BJ764" s="31">
        <v>0</v>
      </c>
      <c r="BK764" s="31" t="str">
        <f t="shared" si="115"/>
        <v>II/c</v>
      </c>
      <c r="BL764" s="31"/>
      <c r="BM764" s="31"/>
      <c r="BN764" s="31"/>
      <c r="BO764" s="31"/>
      <c r="BP764" s="31"/>
      <c r="BQ764" s="31" t="s">
        <v>20284</v>
      </c>
      <c r="BR764" s="31" t="s">
        <v>41376</v>
      </c>
      <c r="BS764" s="31">
        <v>0</v>
      </c>
      <c r="BT764" s="52" t="s">
        <v>20332</v>
      </c>
      <c r="BU764" s="52" t="s">
        <v>35984</v>
      </c>
      <c r="BV764" s="31" t="s">
        <v>21556</v>
      </c>
      <c r="BW764" s="31">
        <f t="shared" ca="1" si="110"/>
        <v>5</v>
      </c>
      <c r="BX764" s="78">
        <f t="shared" ca="1" si="111"/>
        <v>10</v>
      </c>
      <c r="BY764" s="31"/>
      <c r="BZ764" s="31"/>
      <c r="CA764" s="31" t="s">
        <v>2483</v>
      </c>
      <c r="CB764" s="31" t="s">
        <v>2406</v>
      </c>
      <c r="CC764" s="31"/>
      <c r="CD764" s="31"/>
      <c r="CE764" s="31"/>
      <c r="CF764" s="31"/>
      <c r="CG764" s="31"/>
      <c r="CH764" s="31"/>
      <c r="CI764" s="31"/>
      <c r="CJ764" s="31"/>
      <c r="CK764" s="31"/>
      <c r="CL764" s="31" t="s">
        <v>39656</v>
      </c>
      <c r="CM764" s="52" t="s">
        <v>39657</v>
      </c>
      <c r="CN764" s="31">
        <v>127</v>
      </c>
      <c r="CO764" s="31" t="s">
        <v>39745</v>
      </c>
      <c r="CP764" s="52" t="s">
        <v>39657</v>
      </c>
      <c r="CQ764" s="31">
        <v>127</v>
      </c>
      <c r="CR764" s="31">
        <v>6763</v>
      </c>
      <c r="CS764" s="31" t="s">
        <v>22126</v>
      </c>
      <c r="CT764" s="31"/>
      <c r="CU764" s="31"/>
      <c r="CV764" s="31"/>
      <c r="CW764" s="31"/>
      <c r="CX764" s="31"/>
      <c r="CY764" s="31"/>
      <c r="CZ764" s="31"/>
      <c r="DA764" s="31"/>
      <c r="DB764" s="31"/>
      <c r="DC764" s="31"/>
      <c r="DD764" s="31"/>
      <c r="DE764" s="31"/>
      <c r="DF764" s="31"/>
      <c r="DG764" s="31"/>
      <c r="DH764" s="31"/>
      <c r="DI764" s="31" t="s">
        <v>25077</v>
      </c>
      <c r="DJ764" s="31" t="s">
        <v>25042</v>
      </c>
      <c r="DK764" s="31" t="s">
        <v>25642</v>
      </c>
      <c r="DL764" s="31" t="s">
        <v>25643</v>
      </c>
      <c r="DM764" s="38" t="s">
        <v>32314</v>
      </c>
      <c r="DN764" s="38"/>
      <c r="DO764" s="35"/>
      <c r="DP764" s="31" t="s">
        <v>22584</v>
      </c>
      <c r="DQ764" s="31" t="s">
        <v>22585</v>
      </c>
      <c r="DR764" s="31"/>
      <c r="DS764" s="31" t="s">
        <v>22579</v>
      </c>
      <c r="DT764" s="31" t="s">
        <v>22580</v>
      </c>
      <c r="DU764" s="31">
        <v>3</v>
      </c>
      <c r="DV764" s="31" t="s">
        <v>32167</v>
      </c>
      <c r="DW764" s="31" t="s">
        <v>11423</v>
      </c>
      <c r="DX764" s="31" t="s">
        <v>11423</v>
      </c>
      <c r="DY764" s="31" t="s">
        <v>31431</v>
      </c>
      <c r="DZ764" s="31" t="s">
        <v>31427</v>
      </c>
      <c r="EA764" s="31"/>
      <c r="EB764" s="31">
        <v>0</v>
      </c>
      <c r="EC764" s="31" t="s">
        <v>40168</v>
      </c>
      <c r="ED764" s="31" t="s">
        <v>41101</v>
      </c>
      <c r="EE764" s="31"/>
      <c r="EF764" s="31"/>
      <c r="EG764" s="31"/>
      <c r="EH764" s="31"/>
      <c r="EI764" s="31"/>
      <c r="EJ764" s="31"/>
    </row>
    <row r="765" spans="1:140" ht="23.25" customHeight="1">
      <c r="A765" s="25">
        <v>763</v>
      </c>
      <c r="B765" s="30" t="s">
        <v>7899</v>
      </c>
      <c r="C765" s="31">
        <v>140375244</v>
      </c>
      <c r="D765" s="30" t="s">
        <v>1569</v>
      </c>
      <c r="E765" s="30"/>
      <c r="F765" s="30" t="s">
        <v>36262</v>
      </c>
      <c r="G765" s="31">
        <f t="shared" si="106"/>
        <v>58</v>
      </c>
      <c r="H765" s="72">
        <f t="shared" si="107"/>
        <v>46692</v>
      </c>
      <c r="I765" s="30"/>
      <c r="J765" s="30" t="s">
        <v>34084</v>
      </c>
      <c r="K765" s="30" t="s">
        <v>4318</v>
      </c>
      <c r="L765" s="31" t="s">
        <v>4318</v>
      </c>
      <c r="M765" s="31" t="s">
        <v>3186</v>
      </c>
      <c r="N765" s="31" t="s">
        <v>5865</v>
      </c>
      <c r="O765" s="31" t="s">
        <v>5117</v>
      </c>
      <c r="P765" s="31" t="s">
        <v>21727</v>
      </c>
      <c r="Q765" s="31"/>
      <c r="R765" s="31">
        <v>13</v>
      </c>
      <c r="S765" s="31">
        <v>6</v>
      </c>
      <c r="T765" s="31"/>
      <c r="U765" s="31">
        <v>1479</v>
      </c>
      <c r="V765" s="31" t="s">
        <v>4294</v>
      </c>
      <c r="W765" s="31" t="s">
        <v>6910</v>
      </c>
      <c r="X765" s="31" t="s">
        <v>5126</v>
      </c>
      <c r="Y765" s="31">
        <f t="shared" ca="1" si="108"/>
        <v>54</v>
      </c>
      <c r="Z765" s="31" t="str">
        <f t="shared" ca="1" si="109"/>
        <v>46-58</v>
      </c>
      <c r="AA765" s="31"/>
      <c r="AB765" s="31" t="s">
        <v>6912</v>
      </c>
      <c r="AC765" s="31" t="s">
        <v>34153</v>
      </c>
      <c r="AD765" s="31" t="s">
        <v>34194</v>
      </c>
      <c r="AE765" s="31"/>
      <c r="AF765" s="31" t="s">
        <v>24700</v>
      </c>
      <c r="AG765" s="31" t="s">
        <v>7895</v>
      </c>
      <c r="AH765" s="31" t="s">
        <v>7895</v>
      </c>
      <c r="AI765" s="31" t="s">
        <v>40277</v>
      </c>
      <c r="AJ765" s="31">
        <v>3766</v>
      </c>
      <c r="AK765" s="31" t="s">
        <v>3526</v>
      </c>
      <c r="AL765" s="31">
        <v>32641</v>
      </c>
      <c r="AM765" s="31" t="s">
        <v>811</v>
      </c>
      <c r="AN765" s="31"/>
      <c r="AO765" s="31"/>
      <c r="AP765" s="31" t="s">
        <v>2451</v>
      </c>
      <c r="AQ765" s="31"/>
      <c r="AR765" s="31" t="s">
        <v>34148</v>
      </c>
      <c r="AS765" s="31" t="s">
        <v>34148</v>
      </c>
      <c r="AT765" s="31" t="str">
        <f>_xlfn.IFNA(VLOOKUP(D765,'[1]5. 1 Mei 2022'!$C$7:$F$60,4,FALSE),"")</f>
        <v/>
      </c>
      <c r="AU765" s="31"/>
      <c r="AV765" s="31" t="s">
        <v>1307</v>
      </c>
      <c r="AW765" s="31"/>
      <c r="AX765" s="29">
        <f t="shared" si="114"/>
        <v>1903</v>
      </c>
      <c r="AY765" s="31" t="s">
        <v>26346</v>
      </c>
      <c r="AZ765" s="31" t="s">
        <v>533</v>
      </c>
      <c r="BA765" s="30" t="s">
        <v>2451</v>
      </c>
      <c r="BB765" s="31"/>
      <c r="BC765" s="31"/>
      <c r="BD765" s="31" t="s">
        <v>30240</v>
      </c>
      <c r="BE765" s="31" t="s">
        <v>7968</v>
      </c>
      <c r="BF765" s="31" t="s">
        <v>1307</v>
      </c>
      <c r="BG765" s="31"/>
      <c r="BH765" s="31"/>
      <c r="BI765" s="31"/>
      <c r="BJ765" s="31" t="s">
        <v>23661</v>
      </c>
      <c r="BK765" s="31" t="str">
        <f t="shared" si="115"/>
        <v>II/c</v>
      </c>
      <c r="BL765" s="31" t="s">
        <v>8078</v>
      </c>
      <c r="BM765" s="31"/>
      <c r="BN765" s="31"/>
      <c r="BO765" s="31"/>
      <c r="BP765" s="31" t="s">
        <v>1498</v>
      </c>
      <c r="BQ765" s="31"/>
      <c r="BR765" s="31"/>
      <c r="BS765" s="31"/>
      <c r="BT765" s="31" t="s">
        <v>1172</v>
      </c>
      <c r="BU765" s="31"/>
      <c r="BV765" s="31" t="s">
        <v>954</v>
      </c>
      <c r="BW765" s="31">
        <f t="shared" ca="1" si="110"/>
        <v>31</v>
      </c>
      <c r="BX765" s="78">
        <f t="shared" ca="1" si="111"/>
        <v>3</v>
      </c>
      <c r="BY765" s="31"/>
      <c r="BZ765" s="31" t="s">
        <v>3980</v>
      </c>
      <c r="CA765" s="31" t="s">
        <v>2483</v>
      </c>
      <c r="CB765" s="31" t="s">
        <v>2519</v>
      </c>
      <c r="CC765" s="31">
        <v>3</v>
      </c>
      <c r="CD765" s="31">
        <v>1</v>
      </c>
      <c r="CE765" s="31" t="s">
        <v>20085</v>
      </c>
      <c r="CF765" s="31"/>
      <c r="CG765" s="31"/>
      <c r="CH765" s="31"/>
      <c r="CI765" s="31"/>
      <c r="CJ765" s="31"/>
      <c r="CK765" s="31"/>
      <c r="CL765" s="31"/>
      <c r="CM765" s="31"/>
      <c r="CN765" s="31"/>
      <c r="CO765" s="31"/>
      <c r="CP765" s="31"/>
      <c r="CQ765" s="31"/>
      <c r="CR765" s="31">
        <v>5019</v>
      </c>
      <c r="CS765" s="31"/>
      <c r="CT765" s="31"/>
      <c r="CU765" s="31"/>
      <c r="CV765" s="31" t="s">
        <v>10376</v>
      </c>
      <c r="CW765" s="31" t="s">
        <v>10377</v>
      </c>
      <c r="CX765" s="31" t="s">
        <v>10378</v>
      </c>
      <c r="CY765" s="31"/>
      <c r="CZ765" s="31"/>
      <c r="DA765" s="31"/>
      <c r="DB765" s="31"/>
      <c r="DC765" s="31"/>
      <c r="DD765" s="31"/>
      <c r="DE765" s="31"/>
      <c r="DF765" s="31"/>
      <c r="DG765" s="31"/>
      <c r="DH765" s="31"/>
      <c r="DI765" s="31"/>
      <c r="DJ765" s="31"/>
      <c r="DK765" s="31"/>
      <c r="DL765" s="31"/>
      <c r="DM765" s="38" t="s">
        <v>9997</v>
      </c>
      <c r="DN765" s="38"/>
      <c r="DO765" s="35" t="s">
        <v>20674</v>
      </c>
      <c r="DP765" s="31" t="s">
        <v>13994</v>
      </c>
      <c r="DQ765" s="31" t="s">
        <v>13993</v>
      </c>
      <c r="DR765" s="31"/>
      <c r="DS765" s="31" t="s">
        <v>32626</v>
      </c>
      <c r="DT765" s="31" t="s">
        <v>37640</v>
      </c>
      <c r="DU765" s="31">
        <v>2</v>
      </c>
      <c r="DV765" s="31" t="s">
        <v>32165</v>
      </c>
      <c r="DW765" s="31"/>
      <c r="DX765" s="31"/>
      <c r="DY765" s="31"/>
      <c r="DZ765" s="31"/>
      <c r="EA765" s="31"/>
      <c r="EB765" s="31">
        <v>0</v>
      </c>
      <c r="EC765" s="31" t="s">
        <v>39747</v>
      </c>
      <c r="ED765" s="31" t="s">
        <v>41101</v>
      </c>
      <c r="EE765" s="31"/>
      <c r="EF765" s="31"/>
      <c r="EG765" s="31"/>
      <c r="EH765" s="31"/>
      <c r="EI765" s="31"/>
      <c r="EJ765" s="31"/>
    </row>
    <row r="766" spans="1:140" ht="23.25" customHeight="1">
      <c r="A766" s="25">
        <v>764</v>
      </c>
      <c r="B766" s="30" t="s">
        <v>21382</v>
      </c>
      <c r="C766" s="31" t="s">
        <v>3934</v>
      </c>
      <c r="D766" s="30" t="s">
        <v>16717</v>
      </c>
      <c r="E766" s="30"/>
      <c r="F766" s="30" t="s">
        <v>36262</v>
      </c>
      <c r="G766" s="31">
        <f t="shared" si="106"/>
        <v>58</v>
      </c>
      <c r="H766" s="72">
        <f t="shared" si="107"/>
        <v>51867</v>
      </c>
      <c r="I766" s="30" t="s">
        <v>35077</v>
      </c>
      <c r="J766" s="30" t="s">
        <v>34085</v>
      </c>
      <c r="K766" s="30" t="s">
        <v>34083</v>
      </c>
      <c r="L766" s="31" t="s">
        <v>16726</v>
      </c>
      <c r="M766" s="31" t="s">
        <v>3186</v>
      </c>
      <c r="N766" s="31" t="s">
        <v>5865</v>
      </c>
      <c r="O766" s="31" t="s">
        <v>5117</v>
      </c>
      <c r="P766" s="31" t="s">
        <v>3738</v>
      </c>
      <c r="Q766" s="31"/>
      <c r="R766" s="31"/>
      <c r="S766" s="31"/>
      <c r="T766" s="31"/>
      <c r="U766" s="31" t="s">
        <v>1762</v>
      </c>
      <c r="V766" s="31"/>
      <c r="W766" s="31" t="s">
        <v>6910</v>
      </c>
      <c r="X766" s="31" t="s">
        <v>2310</v>
      </c>
      <c r="Y766" s="31" t="e">
        <f t="shared" ca="1" si="108"/>
        <v>#VALUE!</v>
      </c>
      <c r="Z766" s="31" t="e">
        <f t="shared" ca="1" si="109"/>
        <v>#VALUE!</v>
      </c>
      <c r="AA766" s="31"/>
      <c r="AB766" s="31" t="s">
        <v>11234</v>
      </c>
      <c r="AC766" s="31" t="s">
        <v>34153</v>
      </c>
      <c r="AD766" s="31" t="s">
        <v>34194</v>
      </c>
      <c r="AE766" s="31"/>
      <c r="AF766" s="31" t="s">
        <v>24700</v>
      </c>
      <c r="AG766" s="31" t="s">
        <v>5851</v>
      </c>
      <c r="AH766" s="31" t="s">
        <v>7895</v>
      </c>
      <c r="AI766" s="31" t="s">
        <v>908</v>
      </c>
      <c r="AJ766" s="31">
        <v>13020932</v>
      </c>
      <c r="AK766" s="31" t="s">
        <v>5087</v>
      </c>
      <c r="AL766" s="31">
        <v>38703</v>
      </c>
      <c r="AM766" s="31" t="s">
        <v>4052</v>
      </c>
      <c r="AN766" s="31"/>
      <c r="AO766" s="31"/>
      <c r="AP766" s="31" t="s">
        <v>4602</v>
      </c>
      <c r="AQ766" s="31" t="s">
        <v>5678</v>
      </c>
      <c r="AR766" s="31" t="s">
        <v>34148</v>
      </c>
      <c r="AS766" s="31" t="s">
        <v>34148</v>
      </c>
      <c r="AT766" s="31" t="str">
        <f>_xlfn.IFNA(VLOOKUP(D766,'[1]5. 1 Mei 2022'!$C$7:$F$60,4,FALSE),"")</f>
        <v/>
      </c>
      <c r="AU766" s="31"/>
      <c r="AV766" s="31" t="s">
        <v>7497</v>
      </c>
      <c r="AW766" s="31"/>
      <c r="AX766" s="29">
        <f t="shared" si="114"/>
        <v>1903</v>
      </c>
      <c r="AY766" s="31" t="s">
        <v>26346</v>
      </c>
      <c r="AZ766" s="31" t="s">
        <v>528</v>
      </c>
      <c r="BA766" s="30" t="s">
        <v>4435</v>
      </c>
      <c r="BB766" s="31"/>
      <c r="BC766" s="31"/>
      <c r="BD766" s="31" t="s">
        <v>21142</v>
      </c>
      <c r="BE766" s="31" t="s">
        <v>7968</v>
      </c>
      <c r="BF766" s="31" t="s">
        <v>5449</v>
      </c>
      <c r="BG766" s="31"/>
      <c r="BH766" s="31"/>
      <c r="BI766" s="31"/>
      <c r="BJ766" s="31">
        <v>0</v>
      </c>
      <c r="BK766" s="31" t="str">
        <f t="shared" si="115"/>
        <v>II/c</v>
      </c>
      <c r="BL766" s="31"/>
      <c r="BM766" s="31"/>
      <c r="BN766" s="31"/>
      <c r="BO766" s="31"/>
      <c r="BP766" s="31" t="s">
        <v>1498</v>
      </c>
      <c r="BQ766" s="31"/>
      <c r="BR766" s="31"/>
      <c r="BS766" s="31"/>
      <c r="BT766" s="31"/>
      <c r="BU766" s="31"/>
      <c r="BV766" s="31" t="s">
        <v>6736</v>
      </c>
      <c r="BW766" s="31">
        <f t="shared" ca="1" si="110"/>
        <v>17</v>
      </c>
      <c r="BX766" s="78">
        <f t="shared" ca="1" si="111"/>
        <v>3</v>
      </c>
      <c r="BY766" s="31" t="s">
        <v>3738</v>
      </c>
      <c r="BZ766" s="31"/>
      <c r="CA766" s="31" t="s">
        <v>2483</v>
      </c>
      <c r="CB766" s="31" t="s">
        <v>2519</v>
      </c>
      <c r="CC766" s="31">
        <v>1</v>
      </c>
      <c r="CD766" s="31">
        <v>1</v>
      </c>
      <c r="CE766" s="31" t="s">
        <v>20085</v>
      </c>
      <c r="CF766" s="31"/>
      <c r="CG766" s="31"/>
      <c r="CH766" s="31"/>
      <c r="CI766" s="31"/>
      <c r="CJ766" s="31"/>
      <c r="CK766" s="31"/>
      <c r="CL766" s="31"/>
      <c r="CM766" s="31"/>
      <c r="CN766" s="31"/>
      <c r="CO766" s="31"/>
      <c r="CP766" s="31"/>
      <c r="CQ766" s="31"/>
      <c r="CR766" s="31">
        <v>1356</v>
      </c>
      <c r="CS766" s="31" t="s">
        <v>16053</v>
      </c>
      <c r="CT766" s="31"/>
      <c r="CU766" s="31"/>
      <c r="CV766" s="31" t="s">
        <v>15768</v>
      </c>
      <c r="CW766" s="31" t="s">
        <v>11234</v>
      </c>
      <c r="CX766" s="31" t="s">
        <v>2261</v>
      </c>
      <c r="CY766" s="31"/>
      <c r="CZ766" s="31"/>
      <c r="DA766" s="31"/>
      <c r="DB766" s="31"/>
      <c r="DC766" s="31"/>
      <c r="DD766" s="31"/>
      <c r="DE766" s="31"/>
      <c r="DF766" s="31"/>
      <c r="DG766" s="31"/>
      <c r="DH766" s="31"/>
      <c r="DI766" s="31"/>
      <c r="DJ766" s="31"/>
      <c r="DK766" s="31"/>
      <c r="DL766" s="31"/>
      <c r="DM766" s="38" t="s">
        <v>9803</v>
      </c>
      <c r="DN766" s="38"/>
      <c r="DO766" s="35" t="s">
        <v>10746</v>
      </c>
      <c r="DP766" s="31" t="s">
        <v>10939</v>
      </c>
      <c r="DQ766" s="31" t="s">
        <v>11072</v>
      </c>
      <c r="DR766" s="31"/>
      <c r="DS766" s="52" t="s">
        <v>27433</v>
      </c>
      <c r="DT766" s="31" t="s">
        <v>37641</v>
      </c>
      <c r="DU766" s="31">
        <v>3</v>
      </c>
      <c r="DV766" s="31" t="s">
        <v>32167</v>
      </c>
      <c r="DW766" s="31"/>
      <c r="DX766" s="31"/>
      <c r="DY766" s="31"/>
      <c r="DZ766" s="31"/>
      <c r="EA766" s="31"/>
      <c r="EB766" s="31">
        <v>0</v>
      </c>
      <c r="EC766" s="31" t="s">
        <v>39747</v>
      </c>
      <c r="ED766" s="31" t="s">
        <v>41101</v>
      </c>
      <c r="EE766" s="31"/>
      <c r="EF766" s="31"/>
      <c r="EG766" s="31"/>
      <c r="EH766" s="31"/>
      <c r="EI766" s="31"/>
      <c r="EJ766" s="31"/>
    </row>
    <row r="767" spans="1:140" ht="23.25" customHeight="1">
      <c r="A767" s="25">
        <v>765</v>
      </c>
      <c r="B767" s="30" t="s">
        <v>16741</v>
      </c>
      <c r="C767" s="31" t="s">
        <v>1930</v>
      </c>
      <c r="D767" s="30" t="s">
        <v>17378</v>
      </c>
      <c r="E767" s="30"/>
      <c r="F767" s="30" t="s">
        <v>36262</v>
      </c>
      <c r="G767" s="31">
        <f t="shared" si="106"/>
        <v>58</v>
      </c>
      <c r="H767" s="72">
        <f t="shared" si="107"/>
        <v>51441</v>
      </c>
      <c r="I767" s="30" t="s">
        <v>35078</v>
      </c>
      <c r="J767" s="30" t="s">
        <v>34085</v>
      </c>
      <c r="K767" s="30" t="s">
        <v>34083</v>
      </c>
      <c r="L767" s="31" t="s">
        <v>16726</v>
      </c>
      <c r="M767" s="31" t="s">
        <v>6378</v>
      </c>
      <c r="N767" s="31" t="s">
        <v>7551</v>
      </c>
      <c r="O767" s="31" t="s">
        <v>6326</v>
      </c>
      <c r="P767" s="31" t="s">
        <v>11676</v>
      </c>
      <c r="Q767" s="31"/>
      <c r="R767" s="31"/>
      <c r="S767" s="31"/>
      <c r="T767" s="31"/>
      <c r="U767" s="31" t="s">
        <v>1931</v>
      </c>
      <c r="V767" s="31"/>
      <c r="W767" s="31" t="s">
        <v>6910</v>
      </c>
      <c r="X767" s="31" t="s">
        <v>5610</v>
      </c>
      <c r="Y767" s="31">
        <f t="shared" ca="1" si="108"/>
        <v>41</v>
      </c>
      <c r="Z767" s="31" t="str">
        <f t="shared" ca="1" si="109"/>
        <v>36-45</v>
      </c>
      <c r="AA767" s="31"/>
      <c r="AB767" s="31" t="s">
        <v>5131</v>
      </c>
      <c r="AC767" s="31" t="s">
        <v>34153</v>
      </c>
      <c r="AD767" s="31" t="s">
        <v>34194</v>
      </c>
      <c r="AE767" s="31"/>
      <c r="AF767" s="31" t="s">
        <v>24700</v>
      </c>
      <c r="AG767" s="31" t="s">
        <v>7895</v>
      </c>
      <c r="AH767" s="31" t="s">
        <v>7895</v>
      </c>
      <c r="AI767" s="31" t="s">
        <v>40277</v>
      </c>
      <c r="AJ767" s="31">
        <v>1654</v>
      </c>
      <c r="AK767" s="31" t="s">
        <v>5464</v>
      </c>
      <c r="AL767" s="31">
        <v>37061</v>
      </c>
      <c r="AM767" s="31" t="s">
        <v>16742</v>
      </c>
      <c r="AN767" s="31"/>
      <c r="AO767" s="31"/>
      <c r="AP767" s="31" t="s">
        <v>33022</v>
      </c>
      <c r="AQ767" s="31" t="s">
        <v>3279</v>
      </c>
      <c r="AR767" s="31" t="s">
        <v>34148</v>
      </c>
      <c r="AS767" s="31" t="s">
        <v>34148</v>
      </c>
      <c r="AT767" s="31" t="str">
        <f>_xlfn.IFNA(VLOOKUP(D767,'[1]5. 1 Mei 2022'!$C$7:$F$60,4,FALSE),"")</f>
        <v/>
      </c>
      <c r="AU767" s="31"/>
      <c r="AV767" s="31" t="s">
        <v>5449</v>
      </c>
      <c r="AW767" s="31"/>
      <c r="AX767" s="29">
        <f t="shared" si="114"/>
        <v>1903</v>
      </c>
      <c r="AY767" s="31" t="s">
        <v>26346</v>
      </c>
      <c r="AZ767" s="31" t="s">
        <v>33023</v>
      </c>
      <c r="BA767" s="30" t="s">
        <v>33022</v>
      </c>
      <c r="BB767" s="31"/>
      <c r="BC767" s="31"/>
      <c r="BD767" s="31" t="s">
        <v>21142</v>
      </c>
      <c r="BE767" s="31" t="s">
        <v>7968</v>
      </c>
      <c r="BF767" s="31" t="s">
        <v>5449</v>
      </c>
      <c r="BG767" s="31"/>
      <c r="BH767" s="31"/>
      <c r="BI767" s="31"/>
      <c r="BJ767" s="31">
        <v>0</v>
      </c>
      <c r="BK767" s="31" t="str">
        <f t="shared" si="115"/>
        <v>II/a</v>
      </c>
      <c r="BL767" s="31"/>
      <c r="BM767" s="31"/>
      <c r="BN767" s="31"/>
      <c r="BO767" s="31"/>
      <c r="BP767" s="31" t="s">
        <v>1498</v>
      </c>
      <c r="BQ767" s="31"/>
      <c r="BR767" s="31"/>
      <c r="BS767" s="31"/>
      <c r="BT767" s="31"/>
      <c r="BU767" s="31"/>
      <c r="BV767" s="31" t="s">
        <v>7211</v>
      </c>
      <c r="BW767" s="31">
        <f t="shared" ca="1" si="110"/>
        <v>16</v>
      </c>
      <c r="BX767" s="78">
        <f t="shared" ca="1" si="111"/>
        <v>3</v>
      </c>
      <c r="BY767" s="31" t="s">
        <v>11676</v>
      </c>
      <c r="BZ767" s="31"/>
      <c r="CA767" s="31" t="s">
        <v>2483</v>
      </c>
      <c r="CB767" s="31" t="s">
        <v>2519</v>
      </c>
      <c r="CC767" s="31">
        <v>2</v>
      </c>
      <c r="CD767" s="31">
        <v>1</v>
      </c>
      <c r="CE767" s="31" t="s">
        <v>20085</v>
      </c>
      <c r="CF767" s="31"/>
      <c r="CG767" s="31"/>
      <c r="CH767" s="31"/>
      <c r="CI767" s="31"/>
      <c r="CJ767" s="31"/>
      <c r="CK767" s="31"/>
      <c r="CL767" s="31"/>
      <c r="CM767" s="31"/>
      <c r="CN767" s="31"/>
      <c r="CO767" s="31"/>
      <c r="CP767" s="31"/>
      <c r="CQ767" s="31"/>
      <c r="CR767" s="31">
        <v>1450</v>
      </c>
      <c r="CS767" s="31"/>
      <c r="CT767" s="31"/>
      <c r="CU767" s="31"/>
      <c r="CV767" s="31"/>
      <c r="CW767" s="31"/>
      <c r="CX767" s="31"/>
      <c r="CY767" s="31"/>
      <c r="CZ767" s="31"/>
      <c r="DA767" s="31"/>
      <c r="DB767" s="31"/>
      <c r="DC767" s="31"/>
      <c r="DD767" s="31"/>
      <c r="DE767" s="31"/>
      <c r="DF767" s="31"/>
      <c r="DG767" s="31"/>
      <c r="DH767" s="31"/>
      <c r="DI767" s="31"/>
      <c r="DJ767" s="31"/>
      <c r="DK767" s="31"/>
      <c r="DL767" s="31"/>
      <c r="DM767" s="38" t="s">
        <v>10608</v>
      </c>
      <c r="DN767" s="38"/>
      <c r="DO767" s="35" t="s">
        <v>10792</v>
      </c>
      <c r="DP767" s="31" t="s">
        <v>10980</v>
      </c>
      <c r="DQ767" s="31" t="s">
        <v>7129</v>
      </c>
      <c r="DR767" s="31"/>
      <c r="DS767" s="31" t="s">
        <v>38566</v>
      </c>
      <c r="DT767" s="31" t="s">
        <v>37642</v>
      </c>
      <c r="DU767" s="31">
        <v>3</v>
      </c>
      <c r="DV767" s="31" t="s">
        <v>32167</v>
      </c>
      <c r="DW767" s="31"/>
      <c r="DX767" s="31"/>
      <c r="DY767" s="31"/>
      <c r="DZ767" s="31"/>
      <c r="EA767" s="31"/>
      <c r="EB767" s="31">
        <v>791762</v>
      </c>
      <c r="EC767" s="31" t="s">
        <v>39747</v>
      </c>
      <c r="ED767" s="31" t="s">
        <v>41101</v>
      </c>
      <c r="EE767" s="31"/>
      <c r="EF767" s="31"/>
      <c r="EG767" s="31"/>
      <c r="EH767" s="31"/>
      <c r="EI767" s="31"/>
      <c r="EJ767" s="31"/>
    </row>
    <row r="768" spans="1:140" ht="23.25" customHeight="1">
      <c r="A768" s="25">
        <v>766</v>
      </c>
      <c r="B768" s="30" t="s">
        <v>19999</v>
      </c>
      <c r="C768" s="31" t="s">
        <v>6220</v>
      </c>
      <c r="D768" s="30" t="s">
        <v>20001</v>
      </c>
      <c r="E768" s="30"/>
      <c r="F768" s="30" t="s">
        <v>36262</v>
      </c>
      <c r="G768" s="31">
        <f t="shared" si="106"/>
        <v>58</v>
      </c>
      <c r="H768" s="72">
        <f t="shared" si="107"/>
        <v>55944</v>
      </c>
      <c r="I768" s="30" t="s">
        <v>35079</v>
      </c>
      <c r="J768" s="30" t="s">
        <v>34085</v>
      </c>
      <c r="K768" s="30" t="s">
        <v>34082</v>
      </c>
      <c r="L768" s="31" t="s">
        <v>6220</v>
      </c>
      <c r="M768" s="31" t="s">
        <v>3186</v>
      </c>
      <c r="N768" s="31" t="s">
        <v>5865</v>
      </c>
      <c r="O768" s="31" t="s">
        <v>5117</v>
      </c>
      <c r="P768" s="52" t="s">
        <v>21747</v>
      </c>
      <c r="Q768" s="52"/>
      <c r="R768" s="31"/>
      <c r="S768" s="31"/>
      <c r="T768" s="52" t="s">
        <v>29629</v>
      </c>
      <c r="U768" s="31" t="s">
        <v>22869</v>
      </c>
      <c r="V768" s="31"/>
      <c r="W768" s="31" t="s">
        <v>6910</v>
      </c>
      <c r="X768" s="31" t="s">
        <v>20159</v>
      </c>
      <c r="Y768" s="31" t="e">
        <f t="shared" ca="1" si="108"/>
        <v>#VALUE!</v>
      </c>
      <c r="Z768" s="31" t="e">
        <f t="shared" ca="1" si="109"/>
        <v>#VALUE!</v>
      </c>
      <c r="AA768" s="31"/>
      <c r="AB768" s="31" t="s">
        <v>11144</v>
      </c>
      <c r="AC768" s="31" t="s">
        <v>34145</v>
      </c>
      <c r="AD768" s="31" t="s">
        <v>34145</v>
      </c>
      <c r="AE768" s="31"/>
      <c r="AF768" s="31" t="s">
        <v>24701</v>
      </c>
      <c r="AG768" s="31" t="s">
        <v>4322</v>
      </c>
      <c r="AH768" s="31" t="s">
        <v>4322</v>
      </c>
      <c r="AI768" s="31" t="s">
        <v>908</v>
      </c>
      <c r="AJ768" s="31" t="s">
        <v>20319</v>
      </c>
      <c r="AK768" s="31" t="s">
        <v>20320</v>
      </c>
      <c r="AL768" s="31" t="s">
        <v>15435</v>
      </c>
      <c r="AM768" s="31" t="s">
        <v>2772</v>
      </c>
      <c r="AN768" s="31"/>
      <c r="AO768" s="31"/>
      <c r="AP768" s="31" t="s">
        <v>33003</v>
      </c>
      <c r="AQ768" s="31" t="s">
        <v>18675</v>
      </c>
      <c r="AR768" s="31" t="s">
        <v>34145</v>
      </c>
      <c r="AS768" s="31" t="s">
        <v>34145</v>
      </c>
      <c r="AT768" s="31" t="str">
        <f>_xlfn.IFNA(VLOOKUP(D768,'[1]5. 1 Mei 2022'!$C$7:$F$60,4,FALSE),"")</f>
        <v/>
      </c>
      <c r="AU768" s="31"/>
      <c r="AV768" s="31" t="s">
        <v>26001</v>
      </c>
      <c r="AW768" s="31" t="s">
        <v>31449</v>
      </c>
      <c r="AX768" s="29">
        <f t="shared" si="114"/>
        <v>46331</v>
      </c>
      <c r="AY768" s="31" t="s">
        <v>26346</v>
      </c>
      <c r="AZ768" s="31" t="s">
        <v>33005</v>
      </c>
      <c r="BA768" s="30" t="s">
        <v>33003</v>
      </c>
      <c r="BB768" s="31" t="s">
        <v>11647</v>
      </c>
      <c r="BC768" s="31"/>
      <c r="BD768" s="31" t="s">
        <v>11423</v>
      </c>
      <c r="BE768" s="31" t="s">
        <v>7969</v>
      </c>
      <c r="BF768" s="31" t="s">
        <v>26001</v>
      </c>
      <c r="BG768" s="31"/>
      <c r="BH768" s="31"/>
      <c r="BI768" s="31"/>
      <c r="BJ768" s="31">
        <v>0</v>
      </c>
      <c r="BK768" s="31" t="str">
        <f t="shared" si="115"/>
        <v>II/c</v>
      </c>
      <c r="BL768" s="31"/>
      <c r="BM768" s="31"/>
      <c r="BN768" s="31"/>
      <c r="BO768" s="31"/>
      <c r="BP768" s="31"/>
      <c r="BQ768" s="31"/>
      <c r="BR768" s="31"/>
      <c r="BS768" s="31"/>
      <c r="BT768" s="31"/>
      <c r="BU768" s="31"/>
      <c r="BV768" s="31" t="s">
        <v>12453</v>
      </c>
      <c r="BW768" s="31">
        <f t="shared" ca="1" si="110"/>
        <v>6</v>
      </c>
      <c r="BX768" s="78">
        <f t="shared" ca="1" si="111"/>
        <v>3</v>
      </c>
      <c r="BY768" s="31"/>
      <c r="BZ768" s="31"/>
      <c r="CA768" s="31" t="s">
        <v>2483</v>
      </c>
      <c r="CB768" s="31" t="s">
        <v>2406</v>
      </c>
      <c r="CC768" s="31"/>
      <c r="CD768" s="31"/>
      <c r="CE768" s="31" t="s">
        <v>20085</v>
      </c>
      <c r="CF768" s="31"/>
      <c r="CG768" s="31"/>
      <c r="CH768" s="31"/>
      <c r="CI768" s="31"/>
      <c r="CJ768" s="31"/>
      <c r="CK768" s="31"/>
      <c r="CL768" s="31" t="s">
        <v>38893</v>
      </c>
      <c r="CM768" s="52" t="s">
        <v>36782</v>
      </c>
      <c r="CN768" s="31" t="s">
        <v>36751</v>
      </c>
      <c r="CO768" s="31" t="s">
        <v>38894</v>
      </c>
      <c r="CP768" s="52" t="s">
        <v>36782</v>
      </c>
      <c r="CQ768" s="31" t="s">
        <v>36751</v>
      </c>
      <c r="CR768" s="31">
        <v>6677</v>
      </c>
      <c r="CS768" s="31" t="s">
        <v>22126</v>
      </c>
      <c r="CT768" s="31"/>
      <c r="CU768" s="31"/>
      <c r="CV768" s="31"/>
      <c r="CW768" s="31"/>
      <c r="CX768" s="31"/>
      <c r="CY768" s="31"/>
      <c r="CZ768" s="31"/>
      <c r="DA768" s="31"/>
      <c r="DB768" s="31"/>
      <c r="DC768" s="31"/>
      <c r="DD768" s="31"/>
      <c r="DE768" s="31"/>
      <c r="DF768" s="31"/>
      <c r="DG768" s="31"/>
      <c r="DH768" s="31"/>
      <c r="DI768" s="31" t="s">
        <v>25077</v>
      </c>
      <c r="DJ768" s="31" t="s">
        <v>25042</v>
      </c>
      <c r="DK768" s="31"/>
      <c r="DL768" s="31"/>
      <c r="DM768" s="38" t="s">
        <v>21848</v>
      </c>
      <c r="DN768" s="38"/>
      <c r="DO768" s="35"/>
      <c r="DP768" s="31" t="s">
        <v>20321</v>
      </c>
      <c r="DQ768" s="31" t="s">
        <v>20322</v>
      </c>
      <c r="DR768" s="31"/>
      <c r="DS768" s="31" t="s">
        <v>27850</v>
      </c>
      <c r="DT768" s="31" t="s">
        <v>20323</v>
      </c>
      <c r="DU768" s="31">
        <v>3</v>
      </c>
      <c r="DV768" s="31" t="s">
        <v>32167</v>
      </c>
      <c r="DW768" s="31" t="s">
        <v>11423</v>
      </c>
      <c r="DX768" s="31" t="s">
        <v>11423</v>
      </c>
      <c r="DY768" s="31" t="s">
        <v>28893</v>
      </c>
      <c r="DZ768" s="31" t="s">
        <v>18545</v>
      </c>
      <c r="EA768" s="31"/>
      <c r="EB768" s="31">
        <v>0</v>
      </c>
      <c r="EC768" s="31" t="s">
        <v>40168</v>
      </c>
      <c r="ED768" s="31" t="s">
        <v>41101</v>
      </c>
      <c r="EE768" s="31"/>
      <c r="EF768" s="31"/>
      <c r="EG768" s="31"/>
      <c r="EH768" s="31"/>
      <c r="EI768" s="31"/>
      <c r="EJ768" s="31"/>
    </row>
    <row r="769" spans="1:140" ht="23.25" customHeight="1">
      <c r="A769" s="25">
        <v>767</v>
      </c>
      <c r="B769" s="30" t="s">
        <v>8229</v>
      </c>
      <c r="C769" s="31" t="s">
        <v>7945</v>
      </c>
      <c r="D769" s="30" t="s">
        <v>21074</v>
      </c>
      <c r="E769" s="30"/>
      <c r="F769" s="30" t="s">
        <v>36262</v>
      </c>
      <c r="G769" s="31">
        <f t="shared" si="106"/>
        <v>58</v>
      </c>
      <c r="H769" s="72">
        <f t="shared" si="107"/>
        <v>51561</v>
      </c>
      <c r="I769" s="30" t="s">
        <v>35080</v>
      </c>
      <c r="J769" s="30" t="s">
        <v>34085</v>
      </c>
      <c r="K769" s="30" t="s">
        <v>34083</v>
      </c>
      <c r="L769" s="31" t="s">
        <v>16726</v>
      </c>
      <c r="M769" s="31" t="s">
        <v>3186</v>
      </c>
      <c r="N769" s="31" t="s">
        <v>5865</v>
      </c>
      <c r="O769" s="31" t="s">
        <v>5117</v>
      </c>
      <c r="P769" s="31" t="s">
        <v>19644</v>
      </c>
      <c r="Q769" s="31"/>
      <c r="R769" s="31"/>
      <c r="S769" s="31"/>
      <c r="T769" s="31"/>
      <c r="U769" s="31" t="s">
        <v>6738</v>
      </c>
      <c r="V769" s="31"/>
      <c r="W769" s="31" t="s">
        <v>8031</v>
      </c>
      <c r="X769" s="31" t="s">
        <v>7961</v>
      </c>
      <c r="Y769" s="31">
        <f t="shared" ca="1" si="108"/>
        <v>40</v>
      </c>
      <c r="Z769" s="31" t="str">
        <f t="shared" ca="1" si="109"/>
        <v>36-45</v>
      </c>
      <c r="AA769" s="31"/>
      <c r="AB769" s="31" t="s">
        <v>11168</v>
      </c>
      <c r="AC769" s="31" t="s">
        <v>34147</v>
      </c>
      <c r="AD769" s="31" t="s">
        <v>34147</v>
      </c>
      <c r="AE769" s="31"/>
      <c r="AF769" s="31" t="s">
        <v>24699</v>
      </c>
      <c r="AG769" s="31"/>
      <c r="AH769" s="31"/>
      <c r="AI769" s="31" t="s">
        <v>908</v>
      </c>
      <c r="AJ769" s="31" t="s">
        <v>8032</v>
      </c>
      <c r="AK769" s="31" t="s">
        <v>8033</v>
      </c>
      <c r="AL769" s="31" t="s">
        <v>8034</v>
      </c>
      <c r="AM769" s="31" t="s">
        <v>8035</v>
      </c>
      <c r="AN769" s="31"/>
      <c r="AO769" s="31"/>
      <c r="AP769" s="31" t="s">
        <v>4435</v>
      </c>
      <c r="AQ769" s="31" t="s">
        <v>4941</v>
      </c>
      <c r="AR769" s="31" t="s">
        <v>34147</v>
      </c>
      <c r="AS769" s="31" t="s">
        <v>34147</v>
      </c>
      <c r="AT769" s="31" t="str">
        <f>_xlfn.IFNA(VLOOKUP(D769,'[1]5. 1 Mei 2022'!$C$7:$F$60,4,FALSE),"")</f>
        <v/>
      </c>
      <c r="AU769" s="31"/>
      <c r="AV769" s="31" t="s">
        <v>6581</v>
      </c>
      <c r="AW769" s="31" t="s">
        <v>4941</v>
      </c>
      <c r="AX769" s="29">
        <f t="shared" si="114"/>
        <v>43298</v>
      </c>
      <c r="AY769" s="31" t="s">
        <v>26346</v>
      </c>
      <c r="AZ769" s="31" t="s">
        <v>528</v>
      </c>
      <c r="BA769" s="30" t="s">
        <v>4435</v>
      </c>
      <c r="BB769" s="31"/>
      <c r="BC769" s="31"/>
      <c r="BD769" s="31" t="s">
        <v>20056</v>
      </c>
      <c r="BE769" s="31" t="s">
        <v>7973</v>
      </c>
      <c r="BF769" s="31" t="s">
        <v>6581</v>
      </c>
      <c r="BG769" s="31"/>
      <c r="BH769" s="31"/>
      <c r="BI769" s="31"/>
      <c r="BJ769" s="31">
        <v>0</v>
      </c>
      <c r="BK769" s="31" t="str">
        <f t="shared" si="115"/>
        <v>II/c</v>
      </c>
      <c r="BL769" s="31"/>
      <c r="BM769" s="31"/>
      <c r="BN769" s="31"/>
      <c r="BO769" s="31"/>
      <c r="BP769" s="31"/>
      <c r="BQ769" s="31"/>
      <c r="BR769" s="31"/>
      <c r="BS769" s="31"/>
      <c r="BT769" s="31"/>
      <c r="BU769" s="31"/>
      <c r="BV769" s="31" t="s">
        <v>4941</v>
      </c>
      <c r="BW769" s="31">
        <f t="shared" ca="1" si="110"/>
        <v>10</v>
      </c>
      <c r="BX769" s="78">
        <f t="shared" ca="1" si="111"/>
        <v>3</v>
      </c>
      <c r="BY769" s="31" t="s">
        <v>19644</v>
      </c>
      <c r="BZ769" s="31"/>
      <c r="CA769" s="31" t="s">
        <v>2483</v>
      </c>
      <c r="CB769" s="31" t="s">
        <v>2519</v>
      </c>
      <c r="CC769" s="31">
        <v>1</v>
      </c>
      <c r="CD769" s="31">
        <v>1</v>
      </c>
      <c r="CE769" s="31" t="s">
        <v>20085</v>
      </c>
      <c r="CF769" s="31"/>
      <c r="CG769" s="31"/>
      <c r="CH769" s="31"/>
      <c r="CI769" s="31"/>
      <c r="CJ769" s="31"/>
      <c r="CK769" s="31"/>
      <c r="CL769" s="31" t="s">
        <v>31251</v>
      </c>
      <c r="CM769" s="31" t="s">
        <v>31236</v>
      </c>
      <c r="CN769" s="31">
        <v>126</v>
      </c>
      <c r="CO769" s="31" t="s">
        <v>31252</v>
      </c>
      <c r="CP769" s="31" t="s">
        <v>31236</v>
      </c>
      <c r="CQ769" s="31">
        <v>126</v>
      </c>
      <c r="CR769" s="31">
        <v>6101</v>
      </c>
      <c r="CS769" s="31" t="s">
        <v>8111</v>
      </c>
      <c r="CT769" s="31"/>
      <c r="CU769" s="31" t="s">
        <v>8112</v>
      </c>
      <c r="CV769" s="31"/>
      <c r="CW769" s="31"/>
      <c r="CX769" s="31"/>
      <c r="CY769" s="31"/>
      <c r="CZ769" s="31"/>
      <c r="DA769" s="31"/>
      <c r="DB769" s="31" t="s">
        <v>25301</v>
      </c>
      <c r="DC769" s="31" t="s">
        <v>25302</v>
      </c>
      <c r="DD769" s="31" t="s">
        <v>22904</v>
      </c>
      <c r="DE769" s="31">
        <v>2021</v>
      </c>
      <c r="DF769" s="31"/>
      <c r="DG769" s="31"/>
      <c r="DH769" s="31"/>
      <c r="DI769" s="31" t="s">
        <v>25116</v>
      </c>
      <c r="DJ769" s="31" t="s">
        <v>25117</v>
      </c>
      <c r="DK769" s="31"/>
      <c r="DL769" s="31"/>
      <c r="DM769" s="38" t="s">
        <v>15526</v>
      </c>
      <c r="DN769" s="38"/>
      <c r="DO769" s="35">
        <v>0</v>
      </c>
      <c r="DP769" s="31" t="s">
        <v>33970</v>
      </c>
      <c r="DQ769" s="31" t="s">
        <v>13015</v>
      </c>
      <c r="DR769" s="31"/>
      <c r="DS769" s="31" t="s">
        <v>27693</v>
      </c>
      <c r="DT769" s="31" t="s">
        <v>37643</v>
      </c>
      <c r="DU769" s="31">
        <v>3</v>
      </c>
      <c r="DV769" s="31" t="s">
        <v>32167</v>
      </c>
      <c r="DW769" s="31"/>
      <c r="DX769" s="31"/>
      <c r="DY769" s="31" t="s">
        <v>34046</v>
      </c>
      <c r="DZ769" s="31" t="s">
        <v>25272</v>
      </c>
      <c r="EA769" s="31" t="s">
        <v>34047</v>
      </c>
      <c r="EB769" s="31">
        <v>0</v>
      </c>
      <c r="EC769" s="31" t="s">
        <v>40142</v>
      </c>
      <c r="ED769" s="31" t="s">
        <v>41101</v>
      </c>
      <c r="EE769" s="31"/>
      <c r="EF769" s="31"/>
      <c r="EG769" s="31"/>
      <c r="EH769" s="31"/>
      <c r="EI769" s="31"/>
      <c r="EJ769" s="31"/>
    </row>
    <row r="770" spans="1:140" ht="23.25" customHeight="1">
      <c r="A770" s="25">
        <v>768</v>
      </c>
      <c r="B770" s="30" t="s">
        <v>7900</v>
      </c>
      <c r="C770" s="31" t="s">
        <v>22930</v>
      </c>
      <c r="D770" s="59" t="s">
        <v>17305</v>
      </c>
      <c r="E770" s="30"/>
      <c r="F770" s="30" t="s">
        <v>36262</v>
      </c>
      <c r="G770" s="31">
        <f t="shared" si="106"/>
        <v>58</v>
      </c>
      <c r="H770" s="72">
        <f t="shared" si="107"/>
        <v>52291</v>
      </c>
      <c r="I770" s="30" t="s">
        <v>35081</v>
      </c>
      <c r="J770" s="30" t="s">
        <v>34085</v>
      </c>
      <c r="K770" s="30" t="s">
        <v>34083</v>
      </c>
      <c r="L770" s="31" t="s">
        <v>16726</v>
      </c>
      <c r="M770" s="31" t="s">
        <v>3186</v>
      </c>
      <c r="N770" s="31" t="s">
        <v>7551</v>
      </c>
      <c r="O770" s="31" t="s">
        <v>6326</v>
      </c>
      <c r="P770" s="31" t="s">
        <v>11676</v>
      </c>
      <c r="Q770" s="31"/>
      <c r="R770" s="31"/>
      <c r="S770" s="31"/>
      <c r="T770" s="31"/>
      <c r="U770" s="31" t="s">
        <v>5150</v>
      </c>
      <c r="V770" s="31"/>
      <c r="W770" s="31" t="s">
        <v>6910</v>
      </c>
      <c r="X770" s="31" t="s">
        <v>4679</v>
      </c>
      <c r="Y770" s="31" t="e">
        <f t="shared" ca="1" si="108"/>
        <v>#VALUE!</v>
      </c>
      <c r="Z770" s="31" t="e">
        <f t="shared" ca="1" si="109"/>
        <v>#VALUE!</v>
      </c>
      <c r="AA770" s="31"/>
      <c r="AB770" s="31" t="s">
        <v>29753</v>
      </c>
      <c r="AC770" s="31" t="s">
        <v>34153</v>
      </c>
      <c r="AD770" s="31" t="s">
        <v>34194</v>
      </c>
      <c r="AE770" s="31"/>
      <c r="AF770" s="31" t="s">
        <v>24700</v>
      </c>
      <c r="AG770" s="31" t="s">
        <v>7895</v>
      </c>
      <c r="AH770" s="31" t="s">
        <v>7895</v>
      </c>
      <c r="AI770" s="31" t="s">
        <v>728</v>
      </c>
      <c r="AJ770" s="31"/>
      <c r="AK770" s="31"/>
      <c r="AL770" s="31"/>
      <c r="AM770" s="31"/>
      <c r="AN770" s="31"/>
      <c r="AO770" s="31"/>
      <c r="AP770" s="31" t="s">
        <v>33761</v>
      </c>
      <c r="AQ770" s="31" t="s">
        <v>1693</v>
      </c>
      <c r="AR770" s="31" t="s">
        <v>34148</v>
      </c>
      <c r="AS770" s="31" t="s">
        <v>34148</v>
      </c>
      <c r="AT770" s="31" t="str">
        <f>_xlfn.IFNA(VLOOKUP(D770,'[1]5. 1 Mei 2022'!$C$7:$F$60,4,FALSE),"")</f>
        <v/>
      </c>
      <c r="AU770" s="31"/>
      <c r="AV770" s="31" t="s">
        <v>5449</v>
      </c>
      <c r="AW770" s="31"/>
      <c r="AX770" s="29">
        <f t="shared" si="114"/>
        <v>1903</v>
      </c>
      <c r="AY770" s="31" t="s">
        <v>26342</v>
      </c>
      <c r="AZ770" s="31" t="s">
        <v>536</v>
      </c>
      <c r="BA770" s="30" t="s">
        <v>33761</v>
      </c>
      <c r="BB770" s="31"/>
      <c r="BC770" s="31"/>
      <c r="BD770" s="31" t="s">
        <v>21142</v>
      </c>
      <c r="BE770" s="31" t="s">
        <v>7968</v>
      </c>
      <c r="BF770" s="31" t="s">
        <v>5449</v>
      </c>
      <c r="BG770" s="31"/>
      <c r="BH770" s="31"/>
      <c r="BI770" s="31"/>
      <c r="BJ770" s="31">
        <v>0</v>
      </c>
      <c r="BK770" s="31" t="str">
        <f t="shared" si="115"/>
        <v>II/a</v>
      </c>
      <c r="BL770" s="31"/>
      <c r="BM770" s="31"/>
      <c r="BN770" s="31"/>
      <c r="BO770" s="31" t="s">
        <v>7636</v>
      </c>
      <c r="BP770" s="31" t="s">
        <v>1498</v>
      </c>
      <c r="BQ770" s="31"/>
      <c r="BR770" s="31"/>
      <c r="BS770" s="31"/>
      <c r="BT770" s="31"/>
      <c r="BU770" s="31"/>
      <c r="BV770" s="31" t="s">
        <v>1693</v>
      </c>
      <c r="BW770" s="31">
        <f t="shared" ca="1" si="110"/>
        <v>16</v>
      </c>
      <c r="BX770" s="78">
        <f t="shared" ca="1" si="111"/>
        <v>3</v>
      </c>
      <c r="BY770" s="31" t="s">
        <v>11676</v>
      </c>
      <c r="BZ770" s="31"/>
      <c r="CA770" s="31" t="s">
        <v>2483</v>
      </c>
      <c r="CB770" s="31" t="s">
        <v>2519</v>
      </c>
      <c r="CC770" s="31">
        <v>2</v>
      </c>
      <c r="CD770" s="31">
        <v>1</v>
      </c>
      <c r="CE770" s="31" t="s">
        <v>20085</v>
      </c>
      <c r="CF770" s="31"/>
      <c r="CG770" s="31"/>
      <c r="CH770" s="31"/>
      <c r="CI770" s="31"/>
      <c r="CJ770" s="31"/>
      <c r="CK770" s="31"/>
      <c r="CL770" s="31"/>
      <c r="CM770" s="31"/>
      <c r="CN770" s="31"/>
      <c r="CO770" s="31"/>
      <c r="CP770" s="31"/>
      <c r="CQ770" s="31"/>
      <c r="CR770" s="31">
        <v>1469</v>
      </c>
      <c r="CS770" s="31"/>
      <c r="CT770" s="31"/>
      <c r="CU770" s="31"/>
      <c r="CV770" s="31"/>
      <c r="CW770" s="31"/>
      <c r="CX770" s="31"/>
      <c r="CY770" s="31"/>
      <c r="CZ770" s="31"/>
      <c r="DA770" s="31"/>
      <c r="DB770" s="31"/>
      <c r="DC770" s="31"/>
      <c r="DD770" s="31"/>
      <c r="DE770" s="31"/>
      <c r="DF770" s="31"/>
      <c r="DG770" s="31"/>
      <c r="DH770" s="31"/>
      <c r="DI770" s="31"/>
      <c r="DJ770" s="31"/>
      <c r="DK770" s="31"/>
      <c r="DL770" s="31"/>
      <c r="DM770" s="38" t="s">
        <v>8930</v>
      </c>
      <c r="DN770" s="38"/>
      <c r="DO770" s="35">
        <v>0</v>
      </c>
      <c r="DP770" s="31" t="s">
        <v>14483</v>
      </c>
      <c r="DQ770" s="31" t="s">
        <v>14484</v>
      </c>
      <c r="DR770" s="31"/>
      <c r="DS770" s="31" t="s">
        <v>26628</v>
      </c>
      <c r="DT770" s="31" t="s">
        <v>27969</v>
      </c>
      <c r="DU770" s="31">
        <v>3</v>
      </c>
      <c r="DV770" s="31" t="s">
        <v>32167</v>
      </c>
      <c r="DW770" s="31"/>
      <c r="DX770" s="31"/>
      <c r="DY770" s="31"/>
      <c r="DZ770" s="31"/>
      <c r="EA770" s="31"/>
      <c r="EB770" s="31">
        <v>0</v>
      </c>
      <c r="EC770" s="31" t="s">
        <v>40170</v>
      </c>
      <c r="ED770" s="31" t="s">
        <v>41101</v>
      </c>
      <c r="EE770" s="31"/>
      <c r="EF770" s="31"/>
      <c r="EG770" s="31"/>
      <c r="EH770" s="31"/>
      <c r="EI770" s="31"/>
      <c r="EJ770" s="31"/>
    </row>
    <row r="771" spans="1:140" ht="23.25" customHeight="1">
      <c r="A771" s="25">
        <v>769</v>
      </c>
      <c r="B771" s="30" t="s">
        <v>23553</v>
      </c>
      <c r="C771" s="31" t="s">
        <v>4318</v>
      </c>
      <c r="D771" s="30" t="s">
        <v>23554</v>
      </c>
      <c r="E771" s="30"/>
      <c r="F771" s="30" t="s">
        <v>36256</v>
      </c>
      <c r="G771" s="31">
        <f t="shared" ref="G771:G834" si="116">IF(F771="Ahli Madya",60,IF(F771="Ahli Utama",65,58))</f>
        <v>58</v>
      </c>
      <c r="H771" s="72">
        <f t="shared" ref="H771:H834" si="117">DATE(YEAR(X771)+G771,MONTH(X771)+1,1)</f>
        <v>55944</v>
      </c>
      <c r="I771" s="30"/>
      <c r="J771" s="30" t="s">
        <v>34084</v>
      </c>
      <c r="K771" s="30" t="s">
        <v>4318</v>
      </c>
      <c r="L771" s="31" t="s">
        <v>4318</v>
      </c>
      <c r="M771" s="31" t="s">
        <v>3186</v>
      </c>
      <c r="N771" s="31" t="s">
        <v>5865</v>
      </c>
      <c r="O771" s="31" t="s">
        <v>5117</v>
      </c>
      <c r="P771" s="31" t="s">
        <v>25901</v>
      </c>
      <c r="Q771" s="31"/>
      <c r="R771" s="31">
        <v>5</v>
      </c>
      <c r="S771" s="31">
        <v>0</v>
      </c>
      <c r="T771" s="31"/>
      <c r="U771" s="31">
        <v>576</v>
      </c>
      <c r="V771" s="31" t="s">
        <v>29704</v>
      </c>
      <c r="W771" s="31" t="s">
        <v>23555</v>
      </c>
      <c r="X771" s="31" t="s">
        <v>20464</v>
      </c>
      <c r="Y771" s="31" t="e">
        <f t="shared" ref="Y771:Y834" ca="1" si="118">YEAR(NOW())-YEAR(X771)</f>
        <v>#VALUE!</v>
      </c>
      <c r="Z771" s="31" t="e">
        <f t="shared" ref="Z771:Z834" ca="1" si="119">IF(AND(Y771&gt;=21,Y771&lt;=35),"21-35",IF(AND(Y771&gt;35,Y771&lt;=45),"36-45",IF(AND(Y771&gt;45,Y771&lt;=58),"46-58",IF(Y771&gt;58,"Lebih dari 58",0))))</f>
        <v>#VALUE!</v>
      </c>
      <c r="AA771" s="31"/>
      <c r="AB771" s="31" t="s">
        <v>11144</v>
      </c>
      <c r="AC771" s="31" t="s">
        <v>34147</v>
      </c>
      <c r="AD771" s="31" t="s">
        <v>34147</v>
      </c>
      <c r="AE771" s="31"/>
      <c r="AF771" s="31" t="s">
        <v>24699</v>
      </c>
      <c r="AG771" s="31" t="s">
        <v>4322</v>
      </c>
      <c r="AH771" s="31" t="s">
        <v>4322</v>
      </c>
      <c r="AI771" s="31" t="s">
        <v>908</v>
      </c>
      <c r="AJ771" s="31" t="s">
        <v>24693</v>
      </c>
      <c r="AK771" s="31" t="s">
        <v>24694</v>
      </c>
      <c r="AL771" s="31" t="s">
        <v>18333</v>
      </c>
      <c r="AM771" s="31" t="s">
        <v>18332</v>
      </c>
      <c r="AN771" s="31"/>
      <c r="AO771" s="31"/>
      <c r="AP771" s="31" t="s">
        <v>3619</v>
      </c>
      <c r="AQ771" s="31" t="s">
        <v>15356</v>
      </c>
      <c r="AR771" s="31" t="s">
        <v>34147</v>
      </c>
      <c r="AS771" s="31" t="s">
        <v>34147</v>
      </c>
      <c r="AT771" s="31" t="str">
        <f>_xlfn.IFNA(VLOOKUP(D771,'[1]5. 1 Mei 2022'!$C$7:$F$60,4,FALSE),"")</f>
        <v/>
      </c>
      <c r="AU771" s="31"/>
      <c r="AV771" s="31" t="s">
        <v>26001</v>
      </c>
      <c r="AW771" s="31" t="s">
        <v>16037</v>
      </c>
      <c r="AX771" s="29">
        <f t="shared" si="114"/>
        <v>45916</v>
      </c>
      <c r="AY771" s="31" t="s">
        <v>26346</v>
      </c>
      <c r="AZ771" s="31" t="s">
        <v>225</v>
      </c>
      <c r="BA771" s="30" t="s">
        <v>3619</v>
      </c>
      <c r="BB771" s="31" t="s">
        <v>29341</v>
      </c>
      <c r="BC771" s="31"/>
      <c r="BD771" s="31" t="s">
        <v>11423</v>
      </c>
      <c r="BE771" s="31" t="s">
        <v>7969</v>
      </c>
      <c r="BF771" s="31" t="s">
        <v>26001</v>
      </c>
      <c r="BG771" s="31"/>
      <c r="BH771" s="31"/>
      <c r="BI771" s="31"/>
      <c r="BJ771" s="31" t="s">
        <v>20284</v>
      </c>
      <c r="BK771" s="31" t="str">
        <f t="shared" si="115"/>
        <v>II/c</v>
      </c>
      <c r="BL771" s="31" t="s">
        <v>8077</v>
      </c>
      <c r="BM771" s="31"/>
      <c r="BN771" s="31"/>
      <c r="BO771" s="31"/>
      <c r="BP771" s="31"/>
      <c r="BQ771" s="31" t="s">
        <v>20284</v>
      </c>
      <c r="BR771" s="31" t="s">
        <v>29818</v>
      </c>
      <c r="BS771" s="31" t="s">
        <v>29829</v>
      </c>
      <c r="BT771" s="31" t="s">
        <v>21685</v>
      </c>
      <c r="BU771" s="31" t="s">
        <v>25901</v>
      </c>
      <c r="BV771" s="31" t="s">
        <v>21685</v>
      </c>
      <c r="BW771" s="31">
        <f t="shared" ref="BW771:BW834" ca="1" si="120">YEAR(NOW())-YEAR(BV771)</f>
        <v>4</v>
      </c>
      <c r="BX771" s="78">
        <f t="shared" ref="BX771:BX834" ca="1" si="121">DATEDIF(BV771,NOW(),"YM")</f>
        <v>3</v>
      </c>
      <c r="BY771" s="31"/>
      <c r="BZ771" s="31"/>
      <c r="CA771" s="31" t="s">
        <v>2483</v>
      </c>
      <c r="CB771" s="31" t="s">
        <v>2406</v>
      </c>
      <c r="CC771" s="31"/>
      <c r="CD771" s="31"/>
      <c r="CE771" s="31"/>
      <c r="CF771" s="31"/>
      <c r="CG771" s="31"/>
      <c r="CH771" s="31"/>
      <c r="CI771" s="31"/>
      <c r="CJ771" s="31"/>
      <c r="CK771" s="31"/>
      <c r="CL771" s="31" t="s">
        <v>31138</v>
      </c>
      <c r="CM771" s="31" t="s">
        <v>31139</v>
      </c>
      <c r="CN771" s="31">
        <v>126</v>
      </c>
      <c r="CO771" s="31" t="s">
        <v>32008</v>
      </c>
      <c r="CP771" s="31" t="s">
        <v>31139</v>
      </c>
      <c r="CQ771" s="31">
        <v>126</v>
      </c>
      <c r="CR771" s="31">
        <v>6824</v>
      </c>
      <c r="CS771" s="31" t="s">
        <v>22126</v>
      </c>
      <c r="CT771" s="31"/>
      <c r="CU771" s="31"/>
      <c r="CV771" s="31"/>
      <c r="CW771" s="31"/>
      <c r="CX771" s="31"/>
      <c r="CY771" s="31"/>
      <c r="CZ771" s="31"/>
      <c r="DA771" s="31"/>
      <c r="DB771" s="31"/>
      <c r="DC771" s="31"/>
      <c r="DD771" s="31"/>
      <c r="DE771" s="31"/>
      <c r="DF771" s="31"/>
      <c r="DG771" s="31"/>
      <c r="DH771" s="31"/>
      <c r="DI771" s="31"/>
      <c r="DJ771" s="31"/>
      <c r="DK771" s="31"/>
      <c r="DL771" s="31"/>
      <c r="DM771" s="38" t="s">
        <v>23747</v>
      </c>
      <c r="DN771" s="38"/>
      <c r="DO771" s="35"/>
      <c r="DP771" s="31" t="s">
        <v>23745</v>
      </c>
      <c r="DQ771" s="31" t="s">
        <v>23746</v>
      </c>
      <c r="DR771" s="31"/>
      <c r="DS771" s="31" t="s">
        <v>24691</v>
      </c>
      <c r="DT771" s="31" t="s">
        <v>24692</v>
      </c>
      <c r="DU771" s="31">
        <v>2</v>
      </c>
      <c r="DV771" s="31" t="s">
        <v>32165</v>
      </c>
      <c r="DW771" s="31" t="s">
        <v>34444</v>
      </c>
      <c r="DX771" s="31" t="s">
        <v>34444</v>
      </c>
      <c r="DY771" s="31" t="s">
        <v>34460</v>
      </c>
      <c r="DZ771" s="29">
        <v>44754</v>
      </c>
      <c r="EA771" s="31"/>
      <c r="EB771" s="31">
        <v>0</v>
      </c>
      <c r="EC771" s="31" t="s">
        <v>40139</v>
      </c>
      <c r="ED771" s="31" t="s">
        <v>41101</v>
      </c>
      <c r="EE771" s="31"/>
      <c r="EF771" s="31"/>
      <c r="EG771" s="31"/>
      <c r="EH771" s="31"/>
      <c r="EI771" s="31"/>
      <c r="EJ771" s="31"/>
    </row>
    <row r="772" spans="1:140" ht="23.25" customHeight="1">
      <c r="A772" s="25">
        <v>770</v>
      </c>
      <c r="B772" s="30" t="s">
        <v>13753</v>
      </c>
      <c r="C772" s="31" t="s">
        <v>4318</v>
      </c>
      <c r="D772" s="30" t="s">
        <v>13318</v>
      </c>
      <c r="E772" s="30"/>
      <c r="F772" s="30" t="s">
        <v>36255</v>
      </c>
      <c r="G772" s="31">
        <f t="shared" si="116"/>
        <v>58</v>
      </c>
      <c r="H772" s="72">
        <f t="shared" si="117"/>
        <v>53053</v>
      </c>
      <c r="I772" s="30"/>
      <c r="J772" s="30" t="s">
        <v>34084</v>
      </c>
      <c r="K772" s="30" t="s">
        <v>4318</v>
      </c>
      <c r="L772" s="31" t="s">
        <v>4318</v>
      </c>
      <c r="M772" s="31" t="s">
        <v>3186</v>
      </c>
      <c r="N772" s="31" t="s">
        <v>3311</v>
      </c>
      <c r="O772" s="31" t="s">
        <v>2534</v>
      </c>
      <c r="P772" s="31" t="s">
        <v>18412</v>
      </c>
      <c r="Q772" s="31"/>
      <c r="R772" s="31">
        <v>10</v>
      </c>
      <c r="S772" s="31">
        <v>0</v>
      </c>
      <c r="T772" s="31"/>
      <c r="U772" s="31">
        <v>1022</v>
      </c>
      <c r="V772" s="31"/>
      <c r="W772" s="31" t="s">
        <v>12354</v>
      </c>
      <c r="X772" s="31" t="s">
        <v>788</v>
      </c>
      <c r="Y772" s="31">
        <f t="shared" ca="1" si="118"/>
        <v>36</v>
      </c>
      <c r="Z772" s="31" t="str">
        <f t="shared" ca="1" si="119"/>
        <v>36-45</v>
      </c>
      <c r="AA772" s="31"/>
      <c r="AB772" s="31" t="s">
        <v>11145</v>
      </c>
      <c r="AC772" s="31" t="s">
        <v>34146</v>
      </c>
      <c r="AD772" s="31" t="s">
        <v>34146</v>
      </c>
      <c r="AE772" s="31"/>
      <c r="AF772" s="31" t="s">
        <v>14478</v>
      </c>
      <c r="AG772" s="31" t="s">
        <v>4322</v>
      </c>
      <c r="AH772" s="31" t="s">
        <v>4322</v>
      </c>
      <c r="AI772" s="31" t="s">
        <v>908</v>
      </c>
      <c r="AJ772" s="31" t="s">
        <v>13755</v>
      </c>
      <c r="AK772" s="31" t="s">
        <v>13756</v>
      </c>
      <c r="AL772" s="31" t="s">
        <v>13757</v>
      </c>
      <c r="AM772" s="31" t="s">
        <v>13758</v>
      </c>
      <c r="AN772" s="31"/>
      <c r="AO772" s="31"/>
      <c r="AP772" s="31" t="s">
        <v>2307</v>
      </c>
      <c r="AQ772" s="31" t="s">
        <v>29561</v>
      </c>
      <c r="AR772" s="31" t="s">
        <v>34146</v>
      </c>
      <c r="AS772" s="31" t="s">
        <v>34146</v>
      </c>
      <c r="AT772" s="31" t="str">
        <f>_xlfn.IFNA(VLOOKUP(D772,'[1]5. 1 Mei 2022'!$C$7:$F$60,4,FALSE),"")</f>
        <v/>
      </c>
      <c r="AU772" s="31"/>
      <c r="AV772" s="31" t="s">
        <v>21602</v>
      </c>
      <c r="AW772" s="31" t="s">
        <v>30295</v>
      </c>
      <c r="AX772" s="29">
        <f t="shared" si="114"/>
        <v>46434</v>
      </c>
      <c r="AY772" s="31" t="s">
        <v>26346</v>
      </c>
      <c r="AZ772" s="31" t="s">
        <v>6924</v>
      </c>
      <c r="BA772" s="30" t="s">
        <v>2307</v>
      </c>
      <c r="BB772" s="31" t="s">
        <v>32490</v>
      </c>
      <c r="BC772" s="31"/>
      <c r="BD772" s="31" t="s">
        <v>7980</v>
      </c>
      <c r="BE772" s="31" t="s">
        <v>7969</v>
      </c>
      <c r="BF772" s="31" t="s">
        <v>21602</v>
      </c>
      <c r="BG772" s="31"/>
      <c r="BH772" s="31"/>
      <c r="BI772" s="31" t="s">
        <v>14478</v>
      </c>
      <c r="BJ772" s="31" t="s">
        <v>20276</v>
      </c>
      <c r="BK772" s="31" t="str">
        <f t="shared" si="115"/>
        <v>III/b</v>
      </c>
      <c r="BL772" s="31" t="s">
        <v>8077</v>
      </c>
      <c r="BM772" s="31"/>
      <c r="BN772" s="31"/>
      <c r="BO772" s="31"/>
      <c r="BP772" s="31"/>
      <c r="BQ772" s="31" t="s">
        <v>20276</v>
      </c>
      <c r="BR772" s="31" t="s">
        <v>30292</v>
      </c>
      <c r="BS772" s="31" t="s">
        <v>32073</v>
      </c>
      <c r="BT772" s="31" t="s">
        <v>6786</v>
      </c>
      <c r="BU772" s="31" t="s">
        <v>540</v>
      </c>
      <c r="BV772" s="31" t="s">
        <v>13319</v>
      </c>
      <c r="BW772" s="31">
        <f t="shared" ca="1" si="120"/>
        <v>8</v>
      </c>
      <c r="BX772" s="78">
        <f t="shared" ca="1" si="121"/>
        <v>9</v>
      </c>
      <c r="BY772" s="31"/>
      <c r="BZ772" s="31"/>
      <c r="CA772" s="31" t="s">
        <v>2483</v>
      </c>
      <c r="CB772" s="31" t="s">
        <v>2519</v>
      </c>
      <c r="CC772" s="31">
        <v>1</v>
      </c>
      <c r="CD772" s="31">
        <v>1</v>
      </c>
      <c r="CE772" s="31" t="s">
        <v>20085</v>
      </c>
      <c r="CF772" s="31"/>
      <c r="CG772" s="31"/>
      <c r="CH772" s="31"/>
      <c r="CI772" s="31"/>
      <c r="CJ772" s="31"/>
      <c r="CK772" s="31"/>
      <c r="CL772" s="31" t="s">
        <v>25265</v>
      </c>
      <c r="CM772" s="31" t="s">
        <v>25266</v>
      </c>
      <c r="CN772" s="31">
        <v>124</v>
      </c>
      <c r="CO772" s="31" t="s">
        <v>25267</v>
      </c>
      <c r="CP772" s="31" t="s">
        <v>25266</v>
      </c>
      <c r="CQ772" s="31">
        <v>124</v>
      </c>
      <c r="CR772" s="31">
        <v>4828</v>
      </c>
      <c r="CS772" s="31" t="s">
        <v>16053</v>
      </c>
      <c r="CT772" s="31"/>
      <c r="CU772" s="31"/>
      <c r="CV772" s="31"/>
      <c r="CW772" s="31"/>
      <c r="CX772" s="31"/>
      <c r="CY772" s="31"/>
      <c r="CZ772" s="31"/>
      <c r="DA772" s="31"/>
      <c r="DB772" s="31"/>
      <c r="DC772" s="31"/>
      <c r="DD772" s="31"/>
      <c r="DE772" s="31"/>
      <c r="DF772" s="31"/>
      <c r="DG772" s="31"/>
      <c r="DH772" s="31"/>
      <c r="DI772" s="31" t="s">
        <v>15854</v>
      </c>
      <c r="DJ772" s="31" t="s">
        <v>15853</v>
      </c>
      <c r="DK772" s="31"/>
      <c r="DL772" s="31"/>
      <c r="DM772" s="38" t="s">
        <v>13754</v>
      </c>
      <c r="DN772" s="38"/>
      <c r="DO772" s="35" t="s">
        <v>20701</v>
      </c>
      <c r="DP772" s="31" t="s">
        <v>14180</v>
      </c>
      <c r="DQ772" s="31" t="s">
        <v>20700</v>
      </c>
      <c r="DR772" s="31"/>
      <c r="DS772" s="31" t="s">
        <v>13752</v>
      </c>
      <c r="DT772" s="31" t="s">
        <v>37644</v>
      </c>
      <c r="DU772" s="31">
        <v>3</v>
      </c>
      <c r="DV772" s="31" t="s">
        <v>32167</v>
      </c>
      <c r="DW772" s="31" t="s">
        <v>7980</v>
      </c>
      <c r="DX772" s="31" t="s">
        <v>7980</v>
      </c>
      <c r="DY772" s="31" t="s">
        <v>31187</v>
      </c>
      <c r="DZ772" s="31" t="s">
        <v>28397</v>
      </c>
      <c r="EA772" s="31"/>
      <c r="EB772" s="31">
        <v>1293595</v>
      </c>
      <c r="EC772" s="31" t="s">
        <v>40169</v>
      </c>
      <c r="ED772" s="31" t="s">
        <v>41101</v>
      </c>
      <c r="EE772" s="31"/>
      <c r="EF772" s="31"/>
      <c r="EG772" s="31"/>
      <c r="EH772" s="31"/>
      <c r="EI772" s="31"/>
      <c r="EJ772" s="31"/>
    </row>
    <row r="773" spans="1:140" ht="23.25" customHeight="1">
      <c r="A773" s="25">
        <v>771</v>
      </c>
      <c r="B773" s="30" t="s">
        <v>24369</v>
      </c>
      <c r="C773" s="31">
        <v>140368776</v>
      </c>
      <c r="D773" s="30" t="s">
        <v>435</v>
      </c>
      <c r="E773" s="30"/>
      <c r="F773" s="30" t="s">
        <v>36254</v>
      </c>
      <c r="G773" s="31">
        <f t="shared" si="116"/>
        <v>58</v>
      </c>
      <c r="H773" s="72">
        <f t="shared" si="117"/>
        <v>49735</v>
      </c>
      <c r="I773" s="30"/>
      <c r="J773" s="30" t="s">
        <v>34084</v>
      </c>
      <c r="K773" s="30" t="s">
        <v>4318</v>
      </c>
      <c r="L773" s="31" t="s">
        <v>4318</v>
      </c>
      <c r="M773" s="31" t="s">
        <v>3186</v>
      </c>
      <c r="N773" s="31" t="s">
        <v>5797</v>
      </c>
      <c r="O773" s="31" t="s">
        <v>5271</v>
      </c>
      <c r="P773" s="31" t="s">
        <v>15640</v>
      </c>
      <c r="Q773" s="31"/>
      <c r="R773" s="31">
        <v>19</v>
      </c>
      <c r="S773" s="31">
        <v>0</v>
      </c>
      <c r="T773" s="31"/>
      <c r="U773" s="31">
        <v>377</v>
      </c>
      <c r="V773" s="31"/>
      <c r="W773" s="31" t="s">
        <v>2474</v>
      </c>
      <c r="X773" s="31" t="s">
        <v>2475</v>
      </c>
      <c r="Y773" s="31">
        <f t="shared" ca="1" si="118"/>
        <v>45</v>
      </c>
      <c r="Z773" s="31" t="str">
        <f t="shared" ca="1" si="119"/>
        <v>36-45</v>
      </c>
      <c r="AA773" s="31"/>
      <c r="AB773" s="31" t="s">
        <v>11144</v>
      </c>
      <c r="AC773" s="31" t="s">
        <v>34145</v>
      </c>
      <c r="AD773" s="31" t="s">
        <v>34145</v>
      </c>
      <c r="AE773" s="31"/>
      <c r="AF773" s="31" t="s">
        <v>24701</v>
      </c>
      <c r="AG773" s="31" t="s">
        <v>4322</v>
      </c>
      <c r="AH773" s="31" t="s">
        <v>4322</v>
      </c>
      <c r="AI773" s="31" t="s">
        <v>908</v>
      </c>
      <c r="AJ773" s="31">
        <v>10184</v>
      </c>
      <c r="AK773" s="31" t="s">
        <v>2578</v>
      </c>
      <c r="AL773" s="31">
        <v>38084</v>
      </c>
      <c r="AM773" s="31" t="s">
        <v>4909</v>
      </c>
      <c r="AN773" s="31"/>
      <c r="AO773" s="31"/>
      <c r="AP773" s="31" t="s">
        <v>20019</v>
      </c>
      <c r="AQ773" s="31" t="s">
        <v>19167</v>
      </c>
      <c r="AR773" s="31" t="s">
        <v>34145</v>
      </c>
      <c r="AS773" s="31" t="s">
        <v>34145</v>
      </c>
      <c r="AT773" s="31" t="str">
        <f>_xlfn.IFNA(VLOOKUP(D773,'[1]5. 1 Mei 2022'!$C$7:$F$60,4,FALSE),"")</f>
        <v/>
      </c>
      <c r="AU773" s="31"/>
      <c r="AV773" s="31" t="s">
        <v>20033</v>
      </c>
      <c r="AW773" s="31"/>
      <c r="AX773" s="29">
        <f t="shared" si="114"/>
        <v>1903</v>
      </c>
      <c r="AY773" s="31" t="s">
        <v>26346</v>
      </c>
      <c r="AZ773" s="31" t="s">
        <v>20021</v>
      </c>
      <c r="BA773" s="30" t="s">
        <v>20019</v>
      </c>
      <c r="BB773" s="31" t="s">
        <v>8026</v>
      </c>
      <c r="BC773" s="31"/>
      <c r="BD773" s="31" t="s">
        <v>7997</v>
      </c>
      <c r="BE773" s="31" t="s">
        <v>7969</v>
      </c>
      <c r="BF773" s="31" t="s">
        <v>20033</v>
      </c>
      <c r="BG773" s="31"/>
      <c r="BH773" s="31"/>
      <c r="BI773" s="31" t="s">
        <v>8136</v>
      </c>
      <c r="BJ773" s="31" t="s">
        <v>3185</v>
      </c>
      <c r="BK773" s="31" t="str">
        <f t="shared" si="115"/>
        <v>III/d</v>
      </c>
      <c r="BL773" s="31" t="s">
        <v>8077</v>
      </c>
      <c r="BM773" s="31"/>
      <c r="BN773" s="31"/>
      <c r="BO773" s="31"/>
      <c r="BP773" s="31" t="s">
        <v>1498</v>
      </c>
      <c r="BQ773" s="31" t="s">
        <v>3185</v>
      </c>
      <c r="BR773" s="31" t="s">
        <v>17826</v>
      </c>
      <c r="BS773" s="31" t="s">
        <v>29907</v>
      </c>
      <c r="BT773" s="31" t="s">
        <v>2481</v>
      </c>
      <c r="BU773" s="31"/>
      <c r="BV773" s="31" t="s">
        <v>2482</v>
      </c>
      <c r="BW773" s="31">
        <f t="shared" ca="1" si="120"/>
        <v>27</v>
      </c>
      <c r="BX773" s="78">
        <f t="shared" ca="1" si="121"/>
        <v>2</v>
      </c>
      <c r="BY773" s="31"/>
      <c r="BZ773" s="31"/>
      <c r="CA773" s="31" t="s">
        <v>2483</v>
      </c>
      <c r="CB773" s="31" t="s">
        <v>2519</v>
      </c>
      <c r="CC773" s="31">
        <v>2</v>
      </c>
      <c r="CD773" s="31">
        <v>1</v>
      </c>
      <c r="CE773" s="31" t="s">
        <v>20085</v>
      </c>
      <c r="CF773" s="31"/>
      <c r="CG773" s="31"/>
      <c r="CH773" s="31"/>
      <c r="CI773" s="31"/>
      <c r="CJ773" s="31"/>
      <c r="CK773" s="31"/>
      <c r="CL773" s="31" t="s">
        <v>36011</v>
      </c>
      <c r="CM773" s="31" t="s">
        <v>36035</v>
      </c>
      <c r="CN773" s="31">
        <v>127</v>
      </c>
      <c r="CO773" s="31" t="s">
        <v>36065</v>
      </c>
      <c r="CP773" s="31" t="s">
        <v>36035</v>
      </c>
      <c r="CQ773" s="31">
        <v>127</v>
      </c>
      <c r="CR773" s="31">
        <v>3619</v>
      </c>
      <c r="CS773" s="31" t="s">
        <v>8315</v>
      </c>
      <c r="CT773" s="31"/>
      <c r="CU773" s="31" t="s">
        <v>8314</v>
      </c>
      <c r="CV773" s="31" t="s">
        <v>8347</v>
      </c>
      <c r="CW773" s="31" t="s">
        <v>8348</v>
      </c>
      <c r="CX773" s="31" t="s">
        <v>8346</v>
      </c>
      <c r="CY773" s="31"/>
      <c r="CZ773" s="31"/>
      <c r="DA773" s="31"/>
      <c r="DB773" s="31" t="s">
        <v>15747</v>
      </c>
      <c r="DC773" s="31" t="s">
        <v>15750</v>
      </c>
      <c r="DD773" s="31" t="s">
        <v>15746</v>
      </c>
      <c r="DE773" s="31"/>
      <c r="DF773" s="31"/>
      <c r="DG773" s="31"/>
      <c r="DH773" s="31"/>
      <c r="DI773" s="31" t="s">
        <v>24810</v>
      </c>
      <c r="DJ773" s="31" t="s">
        <v>24811</v>
      </c>
      <c r="DK773" s="31"/>
      <c r="DL773" s="31"/>
      <c r="DM773" s="38" t="s">
        <v>9478</v>
      </c>
      <c r="DN773" s="38"/>
      <c r="DO773" s="35">
        <v>0</v>
      </c>
      <c r="DP773" s="31" t="s">
        <v>13056</v>
      </c>
      <c r="DQ773" s="31" t="s">
        <v>13055</v>
      </c>
      <c r="DR773" s="31"/>
      <c r="DS773" s="31" t="s">
        <v>27117</v>
      </c>
      <c r="DT773" s="31" t="s">
        <v>37645</v>
      </c>
      <c r="DU773" s="31">
        <v>3</v>
      </c>
      <c r="DV773" s="31" t="s">
        <v>32167</v>
      </c>
      <c r="DW773" s="31" t="s">
        <v>7997</v>
      </c>
      <c r="DX773" s="31" t="s">
        <v>7997</v>
      </c>
      <c r="DY773" s="31" t="s">
        <v>34580</v>
      </c>
      <c r="DZ773" s="29">
        <v>45697</v>
      </c>
      <c r="EA773" s="31"/>
      <c r="EB773" s="31">
        <v>8466</v>
      </c>
      <c r="EC773" s="31" t="s">
        <v>40168</v>
      </c>
      <c r="ED773" s="31" t="s">
        <v>41101</v>
      </c>
      <c r="EE773" s="31"/>
      <c r="EF773" s="31"/>
      <c r="EG773" s="31"/>
      <c r="EH773" s="31"/>
      <c r="EI773" s="31"/>
      <c r="EJ773" s="31"/>
    </row>
    <row r="774" spans="1:140" ht="23.25" customHeight="1">
      <c r="A774" s="25">
        <v>772</v>
      </c>
      <c r="B774" s="30" t="s">
        <v>24082</v>
      </c>
      <c r="C774" s="31">
        <v>140184455</v>
      </c>
      <c r="D774" s="30" t="s">
        <v>1384</v>
      </c>
      <c r="E774" s="30"/>
      <c r="F774" s="30" t="s">
        <v>36254</v>
      </c>
      <c r="G774" s="31">
        <f t="shared" si="116"/>
        <v>58</v>
      </c>
      <c r="H774" s="72">
        <f t="shared" si="117"/>
        <v>45992</v>
      </c>
      <c r="I774" s="30"/>
      <c r="J774" s="30" t="s">
        <v>34084</v>
      </c>
      <c r="K774" s="30" t="s">
        <v>4318</v>
      </c>
      <c r="L774" s="31" t="s">
        <v>4318</v>
      </c>
      <c r="M774" s="31" t="s">
        <v>3186</v>
      </c>
      <c r="N774" s="31" t="s">
        <v>5797</v>
      </c>
      <c r="O774" s="31" t="s">
        <v>5271</v>
      </c>
      <c r="P774" s="31" t="s">
        <v>717</v>
      </c>
      <c r="Q774" s="31"/>
      <c r="R774" s="31">
        <v>28</v>
      </c>
      <c r="S774" s="31">
        <v>0</v>
      </c>
      <c r="T774" s="31"/>
      <c r="U774" s="31">
        <v>782</v>
      </c>
      <c r="V774" s="31"/>
      <c r="W774" s="31" t="s">
        <v>3563</v>
      </c>
      <c r="X774" s="31" t="s">
        <v>4059</v>
      </c>
      <c r="Y774" s="31">
        <f t="shared" ca="1" si="118"/>
        <v>56</v>
      </c>
      <c r="Z774" s="31" t="str">
        <f t="shared" ca="1" si="119"/>
        <v>46-58</v>
      </c>
      <c r="AA774" s="31"/>
      <c r="AB774" s="31" t="s">
        <v>11144</v>
      </c>
      <c r="AC774" s="31" t="s">
        <v>34145</v>
      </c>
      <c r="AD774" s="31" t="s">
        <v>34145</v>
      </c>
      <c r="AE774" s="31"/>
      <c r="AF774" s="31" t="s">
        <v>24701</v>
      </c>
      <c r="AG774" s="31" t="s">
        <v>4322</v>
      </c>
      <c r="AH774" s="31" t="s">
        <v>4322</v>
      </c>
      <c r="AI774" s="31" t="s">
        <v>908</v>
      </c>
      <c r="AJ774" s="31">
        <v>99092</v>
      </c>
      <c r="AK774" s="31" t="s">
        <v>2521</v>
      </c>
      <c r="AL774" s="31" t="s">
        <v>4981</v>
      </c>
      <c r="AM774" s="31" t="s">
        <v>4978</v>
      </c>
      <c r="AN774" s="31"/>
      <c r="AO774" s="31"/>
      <c r="AP774" s="31" t="s">
        <v>4434</v>
      </c>
      <c r="AQ774" s="31" t="s">
        <v>3503</v>
      </c>
      <c r="AR774" s="31" t="s">
        <v>34145</v>
      </c>
      <c r="AS774" s="31" t="s">
        <v>34145</v>
      </c>
      <c r="AT774" s="31" t="str">
        <f>_xlfn.IFNA(VLOOKUP(D774,'[1]5. 1 Mei 2022'!$C$7:$F$60,4,FALSE),"")</f>
        <v/>
      </c>
      <c r="AU774" s="31"/>
      <c r="AV774" s="31" t="s">
        <v>20033</v>
      </c>
      <c r="AW774" s="31" t="s">
        <v>22712</v>
      </c>
      <c r="AX774" s="29" t="e">
        <f t="shared" si="114"/>
        <v>#VALUE!</v>
      </c>
      <c r="AY774" s="31" t="s">
        <v>26346</v>
      </c>
      <c r="AZ774" s="31" t="s">
        <v>6484</v>
      </c>
      <c r="BA774" s="30" t="s">
        <v>4434</v>
      </c>
      <c r="BB774" s="31"/>
      <c r="BC774" s="31"/>
      <c r="BD774" s="31" t="s">
        <v>7997</v>
      </c>
      <c r="BE774" s="31" t="s">
        <v>7969</v>
      </c>
      <c r="BF774" s="31" t="s">
        <v>20033</v>
      </c>
      <c r="BG774" s="31"/>
      <c r="BH774" s="31"/>
      <c r="BI774" s="31" t="s">
        <v>8136</v>
      </c>
      <c r="BJ774" s="31" t="s">
        <v>3185</v>
      </c>
      <c r="BK774" s="31" t="str">
        <f t="shared" si="115"/>
        <v>III/d</v>
      </c>
      <c r="BL774" s="31" t="s">
        <v>8077</v>
      </c>
      <c r="BM774" s="31"/>
      <c r="BN774" s="31"/>
      <c r="BO774" s="31"/>
      <c r="BP774" s="31" t="s">
        <v>1498</v>
      </c>
      <c r="BQ774" s="31" t="s">
        <v>3185</v>
      </c>
      <c r="BR774" s="31" t="s">
        <v>3892</v>
      </c>
      <c r="BS774" s="31">
        <v>305.17</v>
      </c>
      <c r="BT774" s="31" t="s">
        <v>3823</v>
      </c>
      <c r="BU774" s="31"/>
      <c r="BV774" s="31" t="s">
        <v>4804</v>
      </c>
      <c r="BW774" s="31">
        <f t="shared" ca="1" si="120"/>
        <v>38</v>
      </c>
      <c r="BX774" s="78">
        <f t="shared" ca="1" si="121"/>
        <v>3</v>
      </c>
      <c r="BY774" s="31"/>
      <c r="BZ774" s="31"/>
      <c r="CA774" s="31" t="s">
        <v>2483</v>
      </c>
      <c r="CB774" s="31" t="s">
        <v>2519</v>
      </c>
      <c r="CC774" s="31">
        <v>2</v>
      </c>
      <c r="CD774" s="31">
        <v>1</v>
      </c>
      <c r="CE774" s="31" t="s">
        <v>20085</v>
      </c>
      <c r="CF774" s="31"/>
      <c r="CG774" s="31">
        <v>2004</v>
      </c>
      <c r="CH774" s="31" t="s">
        <v>5115</v>
      </c>
      <c r="CI774" s="31">
        <v>2008</v>
      </c>
      <c r="CJ774" s="31" t="s">
        <v>7135</v>
      </c>
      <c r="CK774" s="31"/>
      <c r="CL774" s="31" t="s">
        <v>22358</v>
      </c>
      <c r="CM774" s="31" t="s">
        <v>22034</v>
      </c>
      <c r="CN774" s="31">
        <v>123</v>
      </c>
      <c r="CO774" s="31" t="s">
        <v>28565</v>
      </c>
      <c r="CP774" s="31" t="s">
        <v>22034</v>
      </c>
      <c r="CQ774" s="31">
        <v>123</v>
      </c>
      <c r="CR774" s="31">
        <v>3258</v>
      </c>
      <c r="CS774" s="31" t="s">
        <v>8315</v>
      </c>
      <c r="CT774" s="31"/>
      <c r="CU774" s="31" t="s">
        <v>8314</v>
      </c>
      <c r="CV774" s="31" t="s">
        <v>8347</v>
      </c>
      <c r="CW774" s="31" t="s">
        <v>8348</v>
      </c>
      <c r="CX774" s="31" t="s">
        <v>8346</v>
      </c>
      <c r="CY774" s="31"/>
      <c r="CZ774" s="31"/>
      <c r="DA774" s="31"/>
      <c r="DB774" s="31" t="s">
        <v>15747</v>
      </c>
      <c r="DC774" s="31" t="s">
        <v>15748</v>
      </c>
      <c r="DD774" s="31" t="s">
        <v>15746</v>
      </c>
      <c r="DE774" s="31"/>
      <c r="DF774" s="31"/>
      <c r="DG774" s="31"/>
      <c r="DH774" s="31"/>
      <c r="DI774" s="31" t="s">
        <v>24810</v>
      </c>
      <c r="DJ774" s="31" t="s">
        <v>24811</v>
      </c>
      <c r="DK774" s="31" t="s">
        <v>25645</v>
      </c>
      <c r="DL774" s="31" t="s">
        <v>13888</v>
      </c>
      <c r="DM774" s="38" t="s">
        <v>8885</v>
      </c>
      <c r="DN774" s="38"/>
      <c r="DO774" s="35" t="s">
        <v>20871</v>
      </c>
      <c r="DP774" s="31" t="s">
        <v>13608</v>
      </c>
      <c r="DQ774" s="31" t="s">
        <v>20870</v>
      </c>
      <c r="DR774" s="31"/>
      <c r="DS774" s="31" t="s">
        <v>38567</v>
      </c>
      <c r="DT774" s="31" t="s">
        <v>37646</v>
      </c>
      <c r="DU774" s="31">
        <v>3</v>
      </c>
      <c r="DV774" s="31" t="s">
        <v>32167</v>
      </c>
      <c r="DW774" s="31" t="s">
        <v>7997</v>
      </c>
      <c r="DX774" s="31" t="s">
        <v>7997</v>
      </c>
      <c r="DY774" s="31" t="s">
        <v>25359</v>
      </c>
      <c r="DZ774" s="31" t="s">
        <v>25334</v>
      </c>
      <c r="EA774" s="31"/>
      <c r="EB774" s="31">
        <v>0</v>
      </c>
      <c r="EC774" s="31" t="s">
        <v>40168</v>
      </c>
      <c r="ED774" s="31" t="s">
        <v>41101</v>
      </c>
      <c r="EE774" s="31"/>
      <c r="EF774" s="31"/>
      <c r="EG774" s="31"/>
      <c r="EH774" s="31"/>
      <c r="EI774" s="31"/>
      <c r="EJ774" s="31"/>
    </row>
    <row r="775" spans="1:140" ht="23.25" customHeight="1">
      <c r="A775" s="25">
        <v>773</v>
      </c>
      <c r="B775" s="30" t="s">
        <v>34179</v>
      </c>
      <c r="C775" s="31" t="s">
        <v>34187</v>
      </c>
      <c r="D775" s="30" t="s">
        <v>34187</v>
      </c>
      <c r="E775" s="30"/>
      <c r="F775" s="30" t="s">
        <v>36262</v>
      </c>
      <c r="G775" s="31">
        <f t="shared" si="116"/>
        <v>58</v>
      </c>
      <c r="H775" s="72">
        <f t="shared" si="117"/>
        <v>54483</v>
      </c>
      <c r="I775" s="30"/>
      <c r="J775" s="30" t="s">
        <v>34085</v>
      </c>
      <c r="K775" s="30" t="s">
        <v>34082</v>
      </c>
      <c r="L775" s="31" t="s">
        <v>6220</v>
      </c>
      <c r="M775" s="31" t="s">
        <v>6378</v>
      </c>
      <c r="N775" s="31" t="s">
        <v>5865</v>
      </c>
      <c r="O775" s="31" t="s">
        <v>5117</v>
      </c>
      <c r="P775" s="66" t="s">
        <v>32746</v>
      </c>
      <c r="Q775" s="66"/>
      <c r="R775" s="31"/>
      <c r="S775" s="31"/>
      <c r="T775" s="66" t="s">
        <v>25569</v>
      </c>
      <c r="U775" s="31"/>
      <c r="V775" s="31"/>
      <c r="W775" s="31" t="s">
        <v>2305</v>
      </c>
      <c r="X775" s="29">
        <v>33279</v>
      </c>
      <c r="Y775" s="31">
        <f t="shared" ca="1" si="118"/>
        <v>32</v>
      </c>
      <c r="Z775" s="31" t="str">
        <f t="shared" ca="1" si="119"/>
        <v>21-35</v>
      </c>
      <c r="AA775" s="31"/>
      <c r="AB775" s="31" t="s">
        <v>11168</v>
      </c>
      <c r="AC775" s="31" t="s">
        <v>34147</v>
      </c>
      <c r="AD775" s="31" t="s">
        <v>34147</v>
      </c>
      <c r="AE775" s="31"/>
      <c r="AF775" s="31" t="s">
        <v>24699</v>
      </c>
      <c r="AG775" s="31"/>
      <c r="AH775" s="31"/>
      <c r="AI775" s="31" t="s">
        <v>908</v>
      </c>
      <c r="AJ775" s="31"/>
      <c r="AK775" s="31"/>
      <c r="AL775" s="31"/>
      <c r="AM775" s="31"/>
      <c r="AN775" s="31"/>
      <c r="AO775" s="31"/>
      <c r="AP775" s="31" t="s">
        <v>4435</v>
      </c>
      <c r="AQ775" s="29">
        <v>44726</v>
      </c>
      <c r="AR775" s="31" t="s">
        <v>34147</v>
      </c>
      <c r="AS775" s="31" t="s">
        <v>34147</v>
      </c>
      <c r="AT775" s="31" t="str">
        <f>_xlfn.IFNA(VLOOKUP(D775,'[1]5. 1 Mei 2022'!$C$7:$F$60,4,FALSE),"")</f>
        <v/>
      </c>
      <c r="AU775" s="31"/>
      <c r="AV775" s="31" t="s">
        <v>34191</v>
      </c>
      <c r="AW775" s="31" t="s">
        <v>21698</v>
      </c>
      <c r="AX775" s="29"/>
      <c r="AY775" s="31" t="s">
        <v>26346</v>
      </c>
      <c r="AZ775" s="31" t="s">
        <v>528</v>
      </c>
      <c r="BA775" s="36" t="s">
        <v>4435</v>
      </c>
      <c r="BB775" s="31"/>
      <c r="BC775" s="31"/>
      <c r="BD775" s="31" t="s">
        <v>30268</v>
      </c>
      <c r="BE775" s="31" t="s">
        <v>7973</v>
      </c>
      <c r="BF775" s="31" t="s">
        <v>34191</v>
      </c>
      <c r="BG775" s="31"/>
      <c r="BH775" s="31"/>
      <c r="BI775" s="31"/>
      <c r="BJ775" s="31"/>
      <c r="BK775" s="31" t="str">
        <f t="shared" si="115"/>
        <v>II/c</v>
      </c>
      <c r="BL775" s="31"/>
      <c r="BM775" s="31"/>
      <c r="BN775" s="31"/>
      <c r="BO775" s="31"/>
      <c r="BP775" s="31"/>
      <c r="BQ775" s="31"/>
      <c r="BR775" s="31"/>
      <c r="BS775" s="31"/>
      <c r="BT775" s="31"/>
      <c r="BU775" s="31"/>
      <c r="BV775" s="66" t="s">
        <v>21698</v>
      </c>
      <c r="BW775" s="31" t="e">
        <f t="shared" ca="1" si="120"/>
        <v>#VALUE!</v>
      </c>
      <c r="BX775" s="78" t="e">
        <f t="shared" ca="1" si="121"/>
        <v>#VALUE!</v>
      </c>
      <c r="BY775" s="31"/>
      <c r="BZ775" s="31"/>
      <c r="CA775" s="31" t="s">
        <v>2483</v>
      </c>
      <c r="CB775" s="31" t="s">
        <v>2519</v>
      </c>
      <c r="CC775" s="31"/>
      <c r="CD775" s="31"/>
      <c r="CE775" s="31"/>
      <c r="CF775" s="31"/>
      <c r="CG775" s="31"/>
      <c r="CH775" s="31"/>
      <c r="CI775" s="31"/>
      <c r="CJ775" s="31"/>
      <c r="CK775" s="31"/>
      <c r="CL775" s="31" t="s">
        <v>37165</v>
      </c>
      <c r="CM775" s="52" t="s">
        <v>32452</v>
      </c>
      <c r="CN775" s="31">
        <v>126</v>
      </c>
      <c r="CO775" s="31" t="s">
        <v>37166</v>
      </c>
      <c r="CP775" s="52" t="s">
        <v>32452</v>
      </c>
      <c r="CQ775" s="31">
        <v>126</v>
      </c>
      <c r="CR775" s="31"/>
      <c r="CS775" s="31"/>
      <c r="CT775" s="31"/>
      <c r="CU775" s="31"/>
      <c r="CV775" s="31"/>
      <c r="CW775" s="31"/>
      <c r="CX775" s="31"/>
      <c r="CY775" s="31"/>
      <c r="CZ775" s="31"/>
      <c r="DA775" s="31"/>
      <c r="DB775" s="31"/>
      <c r="DC775" s="31"/>
      <c r="DD775" s="31"/>
      <c r="DE775" s="31"/>
      <c r="DF775" s="31"/>
      <c r="DG775" s="31"/>
      <c r="DH775" s="31"/>
      <c r="DI775" s="31"/>
      <c r="DJ775" s="31"/>
      <c r="DK775" s="31"/>
      <c r="DL775" s="31"/>
      <c r="DM775" s="38" t="s">
        <v>35542</v>
      </c>
      <c r="DN775" s="38"/>
      <c r="DO775" s="35">
        <v>0</v>
      </c>
      <c r="DP775" s="52" t="s">
        <v>40146</v>
      </c>
      <c r="DQ775" s="31"/>
      <c r="DR775" s="31"/>
      <c r="DS775" s="52" t="s">
        <v>40145</v>
      </c>
      <c r="DT775" s="31"/>
      <c r="DU775" s="31"/>
      <c r="DV775" s="31"/>
      <c r="DW775" s="31"/>
      <c r="DX775" s="31"/>
      <c r="DY775" s="31" t="s">
        <v>41218</v>
      </c>
      <c r="DZ775" s="52" t="s">
        <v>22516</v>
      </c>
      <c r="EA775" s="52" t="s">
        <v>32452</v>
      </c>
      <c r="EB775" s="31"/>
      <c r="EC775" s="31" t="s">
        <v>40142</v>
      </c>
      <c r="ED775" s="31" t="s">
        <v>41101</v>
      </c>
      <c r="EE775" s="31"/>
      <c r="EF775" s="31"/>
      <c r="EG775" s="31"/>
      <c r="EH775" s="31"/>
      <c r="EI775" s="31"/>
      <c r="EJ775" s="31"/>
    </row>
    <row r="776" spans="1:140" ht="23.25" customHeight="1">
      <c r="A776" s="25">
        <v>774</v>
      </c>
      <c r="B776" s="30" t="s">
        <v>7813</v>
      </c>
      <c r="C776" s="31" t="s">
        <v>6479</v>
      </c>
      <c r="D776" s="30" t="s">
        <v>6479</v>
      </c>
      <c r="E776" s="30"/>
      <c r="F776" s="30" t="s">
        <v>36262</v>
      </c>
      <c r="G776" s="31">
        <f t="shared" si="116"/>
        <v>58</v>
      </c>
      <c r="H776" s="72">
        <f t="shared" si="117"/>
        <v>48700</v>
      </c>
      <c r="I776" s="30"/>
      <c r="J776" s="30" t="s">
        <v>34084</v>
      </c>
      <c r="K776" s="30" t="s">
        <v>4318</v>
      </c>
      <c r="L776" s="31" t="s">
        <v>4318</v>
      </c>
      <c r="M776" s="31" t="s">
        <v>6378</v>
      </c>
      <c r="N776" s="31" t="s">
        <v>3311</v>
      </c>
      <c r="O776" s="31" t="s">
        <v>2534</v>
      </c>
      <c r="P776" s="52" t="s">
        <v>35985</v>
      </c>
      <c r="Q776" s="31" t="s">
        <v>41858</v>
      </c>
      <c r="R776" s="31">
        <v>18</v>
      </c>
      <c r="S776" s="31">
        <v>11</v>
      </c>
      <c r="T776" s="31"/>
      <c r="U776" s="31">
        <v>1244</v>
      </c>
      <c r="V776" s="31" t="s">
        <v>251</v>
      </c>
      <c r="W776" s="31" t="s">
        <v>980</v>
      </c>
      <c r="X776" s="31" t="s">
        <v>1491</v>
      </c>
      <c r="Y776" s="31">
        <f t="shared" ca="1" si="118"/>
        <v>48</v>
      </c>
      <c r="Z776" s="31" t="str">
        <f t="shared" ca="1" si="119"/>
        <v>46-58</v>
      </c>
      <c r="AA776" s="31"/>
      <c r="AB776" s="31" t="s">
        <v>11235</v>
      </c>
      <c r="AC776" s="31" t="s">
        <v>34153</v>
      </c>
      <c r="AD776" s="31" t="s">
        <v>34194</v>
      </c>
      <c r="AE776" s="31"/>
      <c r="AF776" s="31" t="s">
        <v>24700</v>
      </c>
      <c r="AG776" s="31" t="s">
        <v>7895</v>
      </c>
      <c r="AH776" s="31" t="s">
        <v>7895</v>
      </c>
      <c r="AI776" s="31" t="s">
        <v>908</v>
      </c>
      <c r="AJ776" s="31">
        <v>39401002</v>
      </c>
      <c r="AK776" s="31" t="s">
        <v>5090</v>
      </c>
      <c r="AL776" s="31">
        <v>36418</v>
      </c>
      <c r="AM776" s="31" t="s">
        <v>5086</v>
      </c>
      <c r="AN776" s="31"/>
      <c r="AO776" s="31"/>
      <c r="AP776" s="31" t="s">
        <v>33725</v>
      </c>
      <c r="AQ776" s="31" t="s">
        <v>32381</v>
      </c>
      <c r="AR776" s="31" t="s">
        <v>34148</v>
      </c>
      <c r="AS776" s="31" t="s">
        <v>34148</v>
      </c>
      <c r="AT776" s="31" t="str">
        <f>_xlfn.IFNA(VLOOKUP(D776,'[1]5. 1 Mei 2022'!$C$7:$F$60,4,FALSE),"")</f>
        <v/>
      </c>
      <c r="AU776" s="31"/>
      <c r="AV776" s="31" t="s">
        <v>5449</v>
      </c>
      <c r="AW776" s="31" t="s">
        <v>32381</v>
      </c>
      <c r="AX776" s="29">
        <f>AW776+1903</f>
        <v>46401</v>
      </c>
      <c r="AY776" s="31" t="s">
        <v>26340</v>
      </c>
      <c r="AZ776" s="31" t="s">
        <v>26343</v>
      </c>
      <c r="BA776" s="30" t="s">
        <v>33725</v>
      </c>
      <c r="BB776" s="31"/>
      <c r="BC776" s="31"/>
      <c r="BD776" s="31" t="s">
        <v>21142</v>
      </c>
      <c r="BE776" s="31" t="s">
        <v>7968</v>
      </c>
      <c r="BF776" s="31" t="s">
        <v>5449</v>
      </c>
      <c r="BG776" s="31"/>
      <c r="BH776" s="31"/>
      <c r="BI776" s="31" t="s">
        <v>8132</v>
      </c>
      <c r="BJ776" s="31" t="s">
        <v>5449</v>
      </c>
      <c r="BK776" s="31" t="str">
        <f t="shared" si="115"/>
        <v>III/b</v>
      </c>
      <c r="BL776" s="31" t="s">
        <v>8078</v>
      </c>
      <c r="BM776" s="31"/>
      <c r="BN776" s="31"/>
      <c r="BO776" s="31"/>
      <c r="BP776" s="31" t="s">
        <v>1498</v>
      </c>
      <c r="BQ776" s="31"/>
      <c r="BR776" s="31"/>
      <c r="BS776" s="31"/>
      <c r="BT776" s="31" t="s">
        <v>3163</v>
      </c>
      <c r="BU776" s="31" t="s">
        <v>718</v>
      </c>
      <c r="BV776" s="31" t="s">
        <v>3532</v>
      </c>
      <c r="BW776" s="31">
        <f t="shared" ca="1" si="120"/>
        <v>29</v>
      </c>
      <c r="BX776" s="78">
        <f t="shared" ca="1" si="121"/>
        <v>3</v>
      </c>
      <c r="BY776" s="31"/>
      <c r="BZ776" s="31"/>
      <c r="CA776" s="31" t="s">
        <v>2483</v>
      </c>
      <c r="CB776" s="31" t="s">
        <v>2519</v>
      </c>
      <c r="CC776" s="31">
        <v>3</v>
      </c>
      <c r="CD776" s="31">
        <v>1</v>
      </c>
      <c r="CE776" s="31" t="s">
        <v>20085</v>
      </c>
      <c r="CF776" s="31"/>
      <c r="CG776" s="31"/>
      <c r="CH776" s="31"/>
      <c r="CI776" s="31"/>
      <c r="CJ776" s="31"/>
      <c r="CK776" s="31"/>
      <c r="CL776" s="31"/>
      <c r="CM776" s="31"/>
      <c r="CN776" s="31"/>
      <c r="CO776" s="31"/>
      <c r="CP776" s="31"/>
      <c r="CQ776" s="31"/>
      <c r="CR776" s="31">
        <v>5205</v>
      </c>
      <c r="CS776" s="31" t="s">
        <v>10172</v>
      </c>
      <c r="CT776" s="31" t="s">
        <v>10167</v>
      </c>
      <c r="CU776" s="31" t="s">
        <v>10168</v>
      </c>
      <c r="CV776" s="31" t="s">
        <v>15779</v>
      </c>
      <c r="CW776" s="31" t="s">
        <v>15780</v>
      </c>
      <c r="CX776" s="31" t="s">
        <v>2261</v>
      </c>
      <c r="CY776" s="31"/>
      <c r="CZ776" s="31"/>
      <c r="DA776" s="31"/>
      <c r="DB776" s="31"/>
      <c r="DC776" s="31"/>
      <c r="DD776" s="31"/>
      <c r="DE776" s="31"/>
      <c r="DF776" s="31"/>
      <c r="DG776" s="31"/>
      <c r="DH776" s="31"/>
      <c r="DI776" s="31"/>
      <c r="DJ776" s="31"/>
      <c r="DK776" s="31"/>
      <c r="DL776" s="31"/>
      <c r="DM776" s="38" t="s">
        <v>19513</v>
      </c>
      <c r="DN776" s="38"/>
      <c r="DO776" s="35">
        <v>0</v>
      </c>
      <c r="DP776" s="31" t="s">
        <v>14057</v>
      </c>
      <c r="DQ776" s="31" t="s">
        <v>14056</v>
      </c>
      <c r="DR776" s="31" t="s">
        <v>14172</v>
      </c>
      <c r="DS776" s="31" t="s">
        <v>27437</v>
      </c>
      <c r="DT776" s="31"/>
      <c r="DU776" s="31">
        <v>3</v>
      </c>
      <c r="DV776" s="31" t="s">
        <v>32167</v>
      </c>
      <c r="DW776" s="31"/>
      <c r="DX776" s="31"/>
      <c r="DY776" s="31"/>
      <c r="DZ776" s="31"/>
      <c r="EA776" s="31"/>
      <c r="EB776" s="31">
        <v>0</v>
      </c>
      <c r="EC776" s="31" t="s">
        <v>40170</v>
      </c>
      <c r="ED776" s="31" t="s">
        <v>41101</v>
      </c>
      <c r="EE776" s="31"/>
      <c r="EF776" s="31"/>
      <c r="EG776" s="31"/>
      <c r="EH776" s="31"/>
      <c r="EI776" s="31"/>
      <c r="EJ776" s="31"/>
    </row>
    <row r="777" spans="1:140" ht="23.25" customHeight="1">
      <c r="A777" s="25">
        <v>775</v>
      </c>
      <c r="B777" s="30" t="s">
        <v>8271</v>
      </c>
      <c r="C777" s="31">
        <v>140375428</v>
      </c>
      <c r="D777" s="30" t="s">
        <v>1618</v>
      </c>
      <c r="E777" s="30"/>
      <c r="F777" s="30" t="s">
        <v>36262</v>
      </c>
      <c r="G777" s="31">
        <f t="shared" si="116"/>
        <v>58</v>
      </c>
      <c r="H777" s="72">
        <f t="shared" si="117"/>
        <v>46813</v>
      </c>
      <c r="I777" s="30"/>
      <c r="J777" s="30" t="s">
        <v>34084</v>
      </c>
      <c r="K777" s="30" t="s">
        <v>4318</v>
      </c>
      <c r="L777" s="31" t="s">
        <v>4318</v>
      </c>
      <c r="M777" s="31" t="s">
        <v>3186</v>
      </c>
      <c r="N777" s="31" t="s">
        <v>4008</v>
      </c>
      <c r="O777" s="31" t="s">
        <v>4320</v>
      </c>
      <c r="P777" s="31" t="s">
        <v>30542</v>
      </c>
      <c r="Q777" s="31"/>
      <c r="R777" s="31">
        <v>22</v>
      </c>
      <c r="S777" s="31">
        <v>0</v>
      </c>
      <c r="T777" s="31"/>
      <c r="U777" s="31">
        <v>1271</v>
      </c>
      <c r="V777" s="31" t="s">
        <v>7555</v>
      </c>
      <c r="W777" s="31" t="s">
        <v>6910</v>
      </c>
      <c r="X777" s="31" t="s">
        <v>1769</v>
      </c>
      <c r="Y777" s="31" t="e">
        <f t="shared" ca="1" si="118"/>
        <v>#VALUE!</v>
      </c>
      <c r="Z777" s="31" t="e">
        <f t="shared" ca="1" si="119"/>
        <v>#VALUE!</v>
      </c>
      <c r="AA777" s="31"/>
      <c r="AB777" s="31" t="s">
        <v>10507</v>
      </c>
      <c r="AC777" s="31" t="s">
        <v>34153</v>
      </c>
      <c r="AD777" s="31" t="s">
        <v>34194</v>
      </c>
      <c r="AE777" s="31"/>
      <c r="AF777" s="31" t="s">
        <v>24700</v>
      </c>
      <c r="AG777" s="31" t="s">
        <v>7895</v>
      </c>
      <c r="AH777" s="31" t="s">
        <v>7895</v>
      </c>
      <c r="AI777" s="31" t="s">
        <v>728</v>
      </c>
      <c r="AJ777" s="31" t="s">
        <v>16122</v>
      </c>
      <c r="AK777" s="31" t="s">
        <v>16121</v>
      </c>
      <c r="AL777" s="31" t="s">
        <v>16120</v>
      </c>
      <c r="AM777" s="31" t="s">
        <v>16119</v>
      </c>
      <c r="AN777" s="31"/>
      <c r="AO777" s="31"/>
      <c r="AP777" s="31" t="s">
        <v>33725</v>
      </c>
      <c r="AQ777" s="31"/>
      <c r="AR777" s="31" t="s">
        <v>34148</v>
      </c>
      <c r="AS777" s="31" t="s">
        <v>34148</v>
      </c>
      <c r="AT777" s="31" t="str">
        <f>_xlfn.IFNA(VLOOKUP(D777,'[1]5. 1 Mei 2022'!$C$7:$F$60,4,FALSE),"")</f>
        <v/>
      </c>
      <c r="AU777" s="31"/>
      <c r="AV777" s="31" t="s">
        <v>21407</v>
      </c>
      <c r="AW777" s="31" t="s">
        <v>20050</v>
      </c>
      <c r="AX777" s="29">
        <f>AW777+1903</f>
        <v>45063</v>
      </c>
      <c r="AY777" s="31" t="s">
        <v>26340</v>
      </c>
      <c r="AZ777" s="31" t="s">
        <v>26343</v>
      </c>
      <c r="BA777" s="30" t="s">
        <v>33725</v>
      </c>
      <c r="BB777" s="31"/>
      <c r="BC777" s="31"/>
      <c r="BD777" s="31" t="s">
        <v>12244</v>
      </c>
      <c r="BE777" s="31" t="s">
        <v>7968</v>
      </c>
      <c r="BF777" s="31" t="s">
        <v>21407</v>
      </c>
      <c r="BG777" s="31"/>
      <c r="BH777" s="31"/>
      <c r="BI777" s="31"/>
      <c r="BJ777" s="31" t="s">
        <v>31007</v>
      </c>
      <c r="BK777" s="31" t="str">
        <f t="shared" si="115"/>
        <v>III/c</v>
      </c>
      <c r="BL777" s="31" t="s">
        <v>8078</v>
      </c>
      <c r="BM777" s="31"/>
      <c r="BN777" s="31"/>
      <c r="BO777" s="31"/>
      <c r="BP777" s="31" t="s">
        <v>1498</v>
      </c>
      <c r="BQ777" s="31"/>
      <c r="BR777" s="31"/>
      <c r="BS777" s="31"/>
      <c r="BT777" s="31" t="s">
        <v>1172</v>
      </c>
      <c r="BU777" s="31" t="s">
        <v>3521</v>
      </c>
      <c r="BV777" s="31" t="s">
        <v>3532</v>
      </c>
      <c r="BW777" s="31">
        <f t="shared" ca="1" si="120"/>
        <v>29</v>
      </c>
      <c r="BX777" s="78">
        <f t="shared" ca="1" si="121"/>
        <v>3</v>
      </c>
      <c r="BY777" s="31"/>
      <c r="BZ777" s="31" t="s">
        <v>1723</v>
      </c>
      <c r="CA777" s="31" t="s">
        <v>2483</v>
      </c>
      <c r="CB777" s="31" t="s">
        <v>2519</v>
      </c>
      <c r="CC777" s="31">
        <v>2</v>
      </c>
      <c r="CD777" s="31">
        <v>1</v>
      </c>
      <c r="CE777" s="31" t="s">
        <v>20085</v>
      </c>
      <c r="CF777" s="31"/>
      <c r="CG777" s="31"/>
      <c r="CH777" s="31"/>
      <c r="CI777" s="31"/>
      <c r="CJ777" s="31"/>
      <c r="CK777" s="31"/>
      <c r="CL777" s="31"/>
      <c r="CM777" s="31"/>
      <c r="CN777" s="31"/>
      <c r="CO777" s="31"/>
      <c r="CP777" s="31"/>
      <c r="CQ777" s="31"/>
      <c r="CR777" s="31">
        <v>1236</v>
      </c>
      <c r="CS777" s="31" t="s">
        <v>16023</v>
      </c>
      <c r="CT777" s="31"/>
      <c r="CU777" s="31"/>
      <c r="CV777" s="31" t="s">
        <v>10369</v>
      </c>
      <c r="CW777" s="31" t="s">
        <v>10370</v>
      </c>
      <c r="CX777" s="31"/>
      <c r="CY777" s="31"/>
      <c r="CZ777" s="31"/>
      <c r="DA777" s="31"/>
      <c r="DB777" s="31"/>
      <c r="DC777" s="31"/>
      <c r="DD777" s="31"/>
      <c r="DE777" s="31"/>
      <c r="DF777" s="31"/>
      <c r="DG777" s="31"/>
      <c r="DH777" s="31"/>
      <c r="DI777" s="31"/>
      <c r="DJ777" s="31"/>
      <c r="DK777" s="31"/>
      <c r="DL777" s="31"/>
      <c r="DM777" s="38" t="s">
        <v>32631</v>
      </c>
      <c r="DN777" s="38"/>
      <c r="DO777" s="35" t="s">
        <v>31487</v>
      </c>
      <c r="DP777" s="31" t="s">
        <v>15218</v>
      </c>
      <c r="DQ777" s="31" t="s">
        <v>6050</v>
      </c>
      <c r="DR777" s="31"/>
      <c r="DS777" s="31" t="s">
        <v>27409</v>
      </c>
      <c r="DT777" s="31" t="s">
        <v>37647</v>
      </c>
      <c r="DU777" s="31">
        <v>3</v>
      </c>
      <c r="DV777" s="31" t="s">
        <v>32167</v>
      </c>
      <c r="DW777" s="31"/>
      <c r="DX777" s="31"/>
      <c r="DY777" s="31"/>
      <c r="DZ777" s="31"/>
      <c r="EA777" s="31"/>
      <c r="EB777" s="31">
        <v>0</v>
      </c>
      <c r="EC777" s="31" t="s">
        <v>40170</v>
      </c>
      <c r="ED777" s="31" t="s">
        <v>41101</v>
      </c>
      <c r="EE777" s="31"/>
      <c r="EF777" s="31"/>
      <c r="EG777" s="31"/>
      <c r="EH777" s="31"/>
      <c r="EI777" s="31"/>
      <c r="EJ777" s="31"/>
    </row>
    <row r="778" spans="1:140" ht="23.25" customHeight="1">
      <c r="A778" s="25">
        <v>776</v>
      </c>
      <c r="B778" s="30" t="s">
        <v>33324</v>
      </c>
      <c r="C778" s="31" t="s">
        <v>29980</v>
      </c>
      <c r="D778" s="30" t="s">
        <v>33170</v>
      </c>
      <c r="E778" s="30"/>
      <c r="F778" s="30" t="s">
        <v>36256</v>
      </c>
      <c r="G778" s="31">
        <f t="shared" si="116"/>
        <v>58</v>
      </c>
      <c r="H778" s="72">
        <f t="shared" si="117"/>
        <v>57619</v>
      </c>
      <c r="I778" s="30"/>
      <c r="J778" s="30" t="s">
        <v>34084</v>
      </c>
      <c r="K778" s="30" t="s">
        <v>4318</v>
      </c>
      <c r="L778" s="31" t="s">
        <v>4318</v>
      </c>
      <c r="M778" s="31" t="s">
        <v>6378</v>
      </c>
      <c r="N778" s="31" t="s">
        <v>5865</v>
      </c>
      <c r="O778" s="31" t="s">
        <v>5117</v>
      </c>
      <c r="P778" s="52" t="s">
        <v>35984</v>
      </c>
      <c r="Q778" s="52" t="s">
        <v>41290</v>
      </c>
      <c r="R778" s="31"/>
      <c r="S778" s="31"/>
      <c r="T778" s="31"/>
      <c r="U778" s="31"/>
      <c r="V778" s="31"/>
      <c r="W778" s="31" t="s">
        <v>7076</v>
      </c>
      <c r="X778" s="31" t="s">
        <v>33171</v>
      </c>
      <c r="Y778" s="31">
        <f t="shared" ca="1" si="118"/>
        <v>24</v>
      </c>
      <c r="Z778" s="31" t="str">
        <f t="shared" ca="1" si="119"/>
        <v>21-35</v>
      </c>
      <c r="AA778" s="31"/>
      <c r="AB778" s="31" t="s">
        <v>29096</v>
      </c>
      <c r="AC778" s="31" t="s">
        <v>34147</v>
      </c>
      <c r="AD778" s="31" t="s">
        <v>34147</v>
      </c>
      <c r="AE778" s="31"/>
      <c r="AF778" s="31" t="s">
        <v>24699</v>
      </c>
      <c r="AG778" s="31" t="s">
        <v>5852</v>
      </c>
      <c r="AH778" s="31" t="s">
        <v>5852</v>
      </c>
      <c r="AI778" s="31" t="s">
        <v>908</v>
      </c>
      <c r="AJ778" s="31"/>
      <c r="AK778" s="52" t="s">
        <v>36462</v>
      </c>
      <c r="AL778" s="52" t="s">
        <v>35775</v>
      </c>
      <c r="AM778" s="31" t="s">
        <v>29597</v>
      </c>
      <c r="AN778" s="31"/>
      <c r="AO778" s="52" t="s">
        <v>20257</v>
      </c>
      <c r="AP778" s="31" t="s">
        <v>3078</v>
      </c>
      <c r="AQ778" s="52" t="s">
        <v>20332</v>
      </c>
      <c r="AR778" s="31" t="s">
        <v>34147</v>
      </c>
      <c r="AS778" s="31" t="s">
        <v>34147</v>
      </c>
      <c r="AT778" s="31" t="str">
        <f>_xlfn.IFNA(VLOOKUP(D778,'[1]5. 1 Mei 2022'!$C$7:$F$60,4,FALSE),"")</f>
        <v/>
      </c>
      <c r="AU778" s="31"/>
      <c r="AV778" s="31" t="s">
        <v>8008</v>
      </c>
      <c r="AW778" s="52" t="s">
        <v>20332</v>
      </c>
      <c r="AX778" s="29">
        <f>AW778+1903</f>
        <v>46524</v>
      </c>
      <c r="AY778" s="31" t="s">
        <v>26346</v>
      </c>
      <c r="AZ778" s="31" t="s">
        <v>529</v>
      </c>
      <c r="BA778" s="30" t="s">
        <v>3078</v>
      </c>
      <c r="BB778" s="31"/>
      <c r="BC778" s="31"/>
      <c r="BD778" s="31" t="s">
        <v>20064</v>
      </c>
      <c r="BE778" s="31" t="s">
        <v>7973</v>
      </c>
      <c r="BF778" s="31" t="s">
        <v>8008</v>
      </c>
      <c r="BG778" s="31"/>
      <c r="BH778" s="31"/>
      <c r="BI778" s="31"/>
      <c r="BJ778" s="31"/>
      <c r="BK778" s="31" t="str">
        <f t="shared" si="115"/>
        <v>II/c</v>
      </c>
      <c r="BL778" s="31"/>
      <c r="BM778" s="31"/>
      <c r="BN778" s="31"/>
      <c r="BO778" s="31"/>
      <c r="BP778" s="31"/>
      <c r="BQ778" s="31" t="s">
        <v>23230</v>
      </c>
      <c r="BR778" s="31" t="s">
        <v>41376</v>
      </c>
      <c r="BS778" s="31">
        <v>0</v>
      </c>
      <c r="BT778" s="52" t="s">
        <v>20332</v>
      </c>
      <c r="BU778" s="52" t="s">
        <v>35984</v>
      </c>
      <c r="BV778" s="31" t="s">
        <v>20332</v>
      </c>
      <c r="BW778" s="31">
        <f t="shared" ca="1" si="120"/>
        <v>1</v>
      </c>
      <c r="BX778" s="78">
        <f t="shared" ca="1" si="121"/>
        <v>3</v>
      </c>
      <c r="BY778" s="31"/>
      <c r="BZ778" s="31"/>
      <c r="CA778" s="31" t="s">
        <v>2483</v>
      </c>
      <c r="CB778" s="31" t="s">
        <v>2406</v>
      </c>
      <c r="CC778" s="31"/>
      <c r="CD778" s="31"/>
      <c r="CE778" s="31"/>
      <c r="CF778" s="31"/>
      <c r="CG778" s="31"/>
      <c r="CH778" s="31"/>
      <c r="CI778" s="31"/>
      <c r="CJ778" s="31"/>
      <c r="CK778" s="31"/>
      <c r="CL778" s="52" t="s">
        <v>36463</v>
      </c>
      <c r="CM778" s="52" t="s">
        <v>32054</v>
      </c>
      <c r="CN778" s="31">
        <v>126</v>
      </c>
      <c r="CO778" s="31" t="s">
        <v>39524</v>
      </c>
      <c r="CP778" s="31" t="s">
        <v>32054</v>
      </c>
      <c r="CQ778" s="31" t="s">
        <v>39477</v>
      </c>
      <c r="CR778" s="31"/>
      <c r="CS778" s="31"/>
      <c r="CT778" s="31"/>
      <c r="CU778" s="31"/>
      <c r="CV778" s="31"/>
      <c r="CW778" s="31"/>
      <c r="CX778" s="31"/>
      <c r="CY778" s="31"/>
      <c r="CZ778" s="31"/>
      <c r="DA778" s="31"/>
      <c r="DB778" s="31"/>
      <c r="DC778" s="31"/>
      <c r="DD778" s="31"/>
      <c r="DE778" s="31"/>
      <c r="DF778" s="31"/>
      <c r="DG778" s="31"/>
      <c r="DH778" s="31"/>
      <c r="DI778" s="31"/>
      <c r="DJ778" s="31"/>
      <c r="DK778" s="31"/>
      <c r="DL778" s="31"/>
      <c r="DM778" s="38" t="s">
        <v>35543</v>
      </c>
      <c r="DN778" s="38"/>
      <c r="DO778" s="35"/>
      <c r="DP778" s="52" t="s">
        <v>36464</v>
      </c>
      <c r="DQ778" s="31" t="s">
        <v>36465</v>
      </c>
      <c r="DR778" s="31"/>
      <c r="DS778" s="31" t="s">
        <v>33431</v>
      </c>
      <c r="DT778" s="50" t="s">
        <v>36466</v>
      </c>
      <c r="DU778" s="31"/>
      <c r="DV778" s="31"/>
      <c r="DW778" s="31"/>
      <c r="DX778" s="31"/>
      <c r="DY778" s="31"/>
      <c r="DZ778" s="31"/>
      <c r="EA778" s="31"/>
      <c r="EB778" s="31"/>
      <c r="EC778" s="31" t="s">
        <v>8001</v>
      </c>
      <c r="ED778" s="31" t="s">
        <v>41101</v>
      </c>
      <c r="EE778" s="31"/>
      <c r="EF778" s="31"/>
      <c r="EG778" s="31"/>
      <c r="EH778" s="31"/>
      <c r="EI778" s="31"/>
      <c r="EJ778" s="31"/>
    </row>
    <row r="779" spans="1:140" ht="23.25" customHeight="1">
      <c r="A779" s="25">
        <v>777</v>
      </c>
      <c r="B779" s="30" t="s">
        <v>33748</v>
      </c>
      <c r="C779" s="31" t="s">
        <v>6220</v>
      </c>
      <c r="D779" s="30" t="s">
        <v>33553</v>
      </c>
      <c r="E779" s="30"/>
      <c r="F779" s="30" t="s">
        <v>36262</v>
      </c>
      <c r="G779" s="31">
        <f t="shared" si="116"/>
        <v>58</v>
      </c>
      <c r="H779" s="72">
        <f t="shared" si="117"/>
        <v>53448</v>
      </c>
      <c r="I779" s="30"/>
      <c r="J779" s="30" t="s">
        <v>34085</v>
      </c>
      <c r="K779" s="30" t="s">
        <v>34082</v>
      </c>
      <c r="L779" s="31" t="s">
        <v>6220</v>
      </c>
      <c r="M779" s="31" t="s">
        <v>3186</v>
      </c>
      <c r="N779" s="31" t="s">
        <v>3557</v>
      </c>
      <c r="O779" s="31" t="s">
        <v>1501</v>
      </c>
      <c r="P779" s="66" t="s">
        <v>35984</v>
      </c>
      <c r="Q779" s="29" t="s">
        <v>40624</v>
      </c>
      <c r="R779" s="31"/>
      <c r="S779" s="31"/>
      <c r="T779" s="66" t="s">
        <v>32516</v>
      </c>
      <c r="U779" s="31"/>
      <c r="V779" s="31"/>
      <c r="W779" s="31" t="s">
        <v>6910</v>
      </c>
      <c r="X779" s="31" t="s">
        <v>33555</v>
      </c>
      <c r="Y779" s="31" t="e">
        <f t="shared" ca="1" si="118"/>
        <v>#VALUE!</v>
      </c>
      <c r="Z779" s="31" t="e">
        <f t="shared" ca="1" si="119"/>
        <v>#VALUE!</v>
      </c>
      <c r="AA779" s="31"/>
      <c r="AB779" s="31" t="s">
        <v>10497</v>
      </c>
      <c r="AC779" s="31" t="s">
        <v>34153</v>
      </c>
      <c r="AD779" s="31" t="s">
        <v>34194</v>
      </c>
      <c r="AE779" s="31"/>
      <c r="AF779" s="31" t="s">
        <v>24700</v>
      </c>
      <c r="AG779" s="31" t="s">
        <v>7895</v>
      </c>
      <c r="AH779" s="31" t="s">
        <v>7895</v>
      </c>
      <c r="AI779" s="31" t="s">
        <v>728</v>
      </c>
      <c r="AJ779" s="31" t="s">
        <v>33972</v>
      </c>
      <c r="AK779" s="31" t="s">
        <v>33973</v>
      </c>
      <c r="AL779" s="31" t="s">
        <v>33974</v>
      </c>
      <c r="AM779" s="31" t="s">
        <v>33975</v>
      </c>
      <c r="AN779" s="31"/>
      <c r="AO779" s="31"/>
      <c r="AP779" s="31" t="s">
        <v>32846</v>
      </c>
      <c r="AQ779" s="31" t="s">
        <v>20332</v>
      </c>
      <c r="AR779" s="31" t="s">
        <v>34148</v>
      </c>
      <c r="AS779" s="31" t="s">
        <v>34148</v>
      </c>
      <c r="AT779" s="31" t="str">
        <f>_xlfn.IFNA(VLOOKUP(D779,'[1]5. 1 Mei 2022'!$C$7:$F$60,4,FALSE),"")</f>
        <v/>
      </c>
      <c r="AU779" s="31"/>
      <c r="AV779" s="31" t="s">
        <v>5449</v>
      </c>
      <c r="AW779" s="29">
        <v>44713</v>
      </c>
      <c r="AX779" s="29">
        <f>AW779+1903</f>
        <v>46616</v>
      </c>
      <c r="AY779" s="31" t="s">
        <v>11416</v>
      </c>
      <c r="AZ779" s="31" t="s">
        <v>32855</v>
      </c>
      <c r="BA779" s="30" t="s">
        <v>32846</v>
      </c>
      <c r="BB779" s="31"/>
      <c r="BC779" s="31"/>
      <c r="BD779" s="31" t="s">
        <v>21142</v>
      </c>
      <c r="BE779" s="31" t="s">
        <v>7968</v>
      </c>
      <c r="BF779" s="31" t="s">
        <v>5449</v>
      </c>
      <c r="BG779" s="31"/>
      <c r="BH779" s="31"/>
      <c r="BI779" s="31"/>
      <c r="BJ779" s="31"/>
      <c r="BK779" s="31" t="str">
        <f t="shared" si="115"/>
        <v>III/a</v>
      </c>
      <c r="BL779" s="31"/>
      <c r="BM779" s="31"/>
      <c r="BN779" s="31"/>
      <c r="BO779" s="31"/>
      <c r="BP779" s="31"/>
      <c r="BQ779" s="31"/>
      <c r="BR779" s="31"/>
      <c r="BS779" s="31"/>
      <c r="BT779" s="31"/>
      <c r="BU779" s="31"/>
      <c r="BV779" s="31" t="s">
        <v>20332</v>
      </c>
      <c r="BW779" s="31">
        <f t="shared" ca="1" si="120"/>
        <v>1</v>
      </c>
      <c r="BX779" s="78">
        <f t="shared" ca="1" si="121"/>
        <v>3</v>
      </c>
      <c r="BY779" s="31"/>
      <c r="BZ779" s="31"/>
      <c r="CA779" s="31" t="s">
        <v>2483</v>
      </c>
      <c r="CB779" s="31" t="s">
        <v>2519</v>
      </c>
      <c r="CC779" s="31"/>
      <c r="CD779" s="31"/>
      <c r="CE779" s="31"/>
      <c r="CF779" s="31"/>
      <c r="CG779" s="31"/>
      <c r="CH779" s="31"/>
      <c r="CI779" s="31"/>
      <c r="CJ779" s="31"/>
      <c r="CK779" s="31"/>
      <c r="CL779" s="31"/>
      <c r="CM779" s="31"/>
      <c r="CN779" s="31"/>
      <c r="CO779" s="31"/>
      <c r="CP779" s="31"/>
      <c r="CQ779" s="31"/>
      <c r="CR779" s="31">
        <v>1609</v>
      </c>
      <c r="CS779" s="31"/>
      <c r="CT779" s="31"/>
      <c r="CU779" s="31"/>
      <c r="CV779" s="31"/>
      <c r="CW779" s="31"/>
      <c r="CX779" s="31"/>
      <c r="CY779" s="31"/>
      <c r="CZ779" s="31"/>
      <c r="DA779" s="31"/>
      <c r="DB779" s="31"/>
      <c r="DC779" s="31"/>
      <c r="DD779" s="31"/>
      <c r="DE779" s="31"/>
      <c r="DF779" s="31"/>
      <c r="DG779" s="31"/>
      <c r="DH779" s="31"/>
      <c r="DI779" s="31"/>
      <c r="DJ779" s="31"/>
      <c r="DK779" s="31"/>
      <c r="DL779" s="31"/>
      <c r="DM779" s="38"/>
      <c r="DN779" s="38"/>
      <c r="DO779" s="35"/>
      <c r="DP779" s="31" t="s">
        <v>33971</v>
      </c>
      <c r="DQ779" s="31" t="s">
        <v>33749</v>
      </c>
      <c r="DR779" s="31"/>
      <c r="DS779" s="31" t="s">
        <v>33563</v>
      </c>
      <c r="DT779" s="31" t="s">
        <v>37649</v>
      </c>
      <c r="DU779" s="31"/>
      <c r="DV779" s="31"/>
      <c r="DW779" s="31"/>
      <c r="DX779" s="31"/>
      <c r="DY779" s="31"/>
      <c r="DZ779" s="31"/>
      <c r="EA779" s="31"/>
      <c r="EB779" s="31"/>
      <c r="EC779" s="31" t="s">
        <v>40170</v>
      </c>
      <c r="ED779" s="31" t="s">
        <v>41101</v>
      </c>
      <c r="EE779" s="31"/>
      <c r="EF779" s="31"/>
      <c r="EG779" s="31"/>
      <c r="EH779" s="31"/>
      <c r="EI779" s="31"/>
      <c r="EJ779" s="31"/>
    </row>
    <row r="780" spans="1:140" ht="23.25" customHeight="1">
      <c r="A780" s="25">
        <v>778</v>
      </c>
      <c r="B780" s="30" t="s">
        <v>16475</v>
      </c>
      <c r="C780" s="31" t="s">
        <v>6763</v>
      </c>
      <c r="D780" s="30" t="s">
        <v>5704</v>
      </c>
      <c r="E780" s="30"/>
      <c r="F780" s="30" t="s">
        <v>36255</v>
      </c>
      <c r="G780" s="31">
        <f t="shared" si="116"/>
        <v>58</v>
      </c>
      <c r="H780" s="72">
        <f t="shared" si="117"/>
        <v>52263</v>
      </c>
      <c r="I780" s="30"/>
      <c r="J780" s="30" t="s">
        <v>34084</v>
      </c>
      <c r="K780" s="30" t="s">
        <v>4318</v>
      </c>
      <c r="L780" s="31" t="s">
        <v>4318</v>
      </c>
      <c r="M780" s="31" t="s">
        <v>3186</v>
      </c>
      <c r="N780" s="31" t="s">
        <v>3311</v>
      </c>
      <c r="O780" s="31" t="s">
        <v>2534</v>
      </c>
      <c r="P780" s="31" t="s">
        <v>30542</v>
      </c>
      <c r="Q780" s="31"/>
      <c r="R780" s="31">
        <v>8</v>
      </c>
      <c r="S780" s="31">
        <v>4</v>
      </c>
      <c r="T780" s="31"/>
      <c r="U780" s="31">
        <v>864</v>
      </c>
      <c r="V780" s="31" t="s">
        <v>1425</v>
      </c>
      <c r="W780" s="31" t="s">
        <v>6910</v>
      </c>
      <c r="X780" s="31" t="s">
        <v>6797</v>
      </c>
      <c r="Y780" s="31">
        <f t="shared" ca="1" si="118"/>
        <v>38</v>
      </c>
      <c r="Z780" s="31" t="str">
        <f t="shared" ca="1" si="119"/>
        <v>36-45</v>
      </c>
      <c r="AA780" s="31"/>
      <c r="AB780" s="31" t="s">
        <v>11200</v>
      </c>
      <c r="AC780" s="31" t="s">
        <v>34147</v>
      </c>
      <c r="AD780" s="31" t="s">
        <v>34147</v>
      </c>
      <c r="AE780" s="31"/>
      <c r="AF780" s="31" t="s">
        <v>24699</v>
      </c>
      <c r="AG780" s="31" t="s">
        <v>5852</v>
      </c>
      <c r="AH780" s="31" t="s">
        <v>5852</v>
      </c>
      <c r="AI780" s="31" t="s">
        <v>908</v>
      </c>
      <c r="AJ780" s="31"/>
      <c r="AK780" s="31"/>
      <c r="AL780" s="31">
        <v>2006</v>
      </c>
      <c r="AM780" s="31"/>
      <c r="AN780" s="31"/>
      <c r="AO780" s="31"/>
      <c r="AP780" s="31" t="s">
        <v>2451</v>
      </c>
      <c r="AQ780" s="31"/>
      <c r="AR780" s="31" t="s">
        <v>34147</v>
      </c>
      <c r="AS780" s="31" t="s">
        <v>34147</v>
      </c>
      <c r="AT780" s="31" t="str">
        <f>_xlfn.IFNA(VLOOKUP(D780,'[1]5. 1 Mei 2022'!$C$7:$F$60,4,FALSE),"")</f>
        <v/>
      </c>
      <c r="AU780" s="31"/>
      <c r="AV780" s="31" t="s">
        <v>5781</v>
      </c>
      <c r="AW780" s="31"/>
      <c r="AX780" s="29">
        <f>AW780+1903</f>
        <v>1903</v>
      </c>
      <c r="AY780" s="31" t="s">
        <v>26346</v>
      </c>
      <c r="AZ780" s="31" t="s">
        <v>533</v>
      </c>
      <c r="BA780" s="30" t="s">
        <v>2451</v>
      </c>
      <c r="BB780" s="31"/>
      <c r="BC780" s="31"/>
      <c r="BD780" s="31" t="s">
        <v>20058</v>
      </c>
      <c r="BE780" s="31" t="s">
        <v>7973</v>
      </c>
      <c r="BF780" s="31" t="s">
        <v>5781</v>
      </c>
      <c r="BG780" s="31"/>
      <c r="BH780" s="31"/>
      <c r="BI780" s="31" t="s">
        <v>8133</v>
      </c>
      <c r="BJ780" s="31" t="s">
        <v>21616</v>
      </c>
      <c r="BK780" s="31" t="str">
        <f t="shared" si="115"/>
        <v>III/b</v>
      </c>
      <c r="BL780" s="31" t="s">
        <v>8077</v>
      </c>
      <c r="BM780" s="31"/>
      <c r="BN780" s="31"/>
      <c r="BO780" s="31"/>
      <c r="BP780" s="31"/>
      <c r="BQ780" s="31" t="s">
        <v>21616</v>
      </c>
      <c r="BR780" s="31" t="s">
        <v>26137</v>
      </c>
      <c r="BS780" s="31" t="s">
        <v>30462</v>
      </c>
      <c r="BT780" s="31" t="s">
        <v>3296</v>
      </c>
      <c r="BU780" s="31" t="s">
        <v>2918</v>
      </c>
      <c r="BV780" s="31" t="s">
        <v>1779</v>
      </c>
      <c r="BW780" s="31">
        <f t="shared" ca="1" si="120"/>
        <v>12</v>
      </c>
      <c r="BX780" s="78">
        <f t="shared" ca="1" si="121"/>
        <v>3</v>
      </c>
      <c r="BY780" s="31"/>
      <c r="BZ780" s="31" t="s">
        <v>288</v>
      </c>
      <c r="CA780" s="31" t="s">
        <v>2483</v>
      </c>
      <c r="CB780" s="31" t="s">
        <v>2519</v>
      </c>
      <c r="CC780" s="31">
        <v>1</v>
      </c>
      <c r="CD780" s="31">
        <v>1</v>
      </c>
      <c r="CE780" s="31" t="s">
        <v>20085</v>
      </c>
      <c r="CF780" s="31"/>
      <c r="CG780" s="31"/>
      <c r="CH780" s="31"/>
      <c r="CI780" s="31"/>
      <c r="CJ780" s="31"/>
      <c r="CK780" s="31"/>
      <c r="CL780" s="31" t="s">
        <v>26289</v>
      </c>
      <c r="CM780" s="31" t="s">
        <v>26290</v>
      </c>
      <c r="CN780" s="31">
        <v>125</v>
      </c>
      <c r="CO780" s="31" t="s">
        <v>29346</v>
      </c>
      <c r="CP780" s="31" t="s">
        <v>26290</v>
      </c>
      <c r="CQ780" s="31">
        <v>125</v>
      </c>
      <c r="CR780" s="31">
        <v>4499</v>
      </c>
      <c r="CS780" s="31" t="s">
        <v>3190</v>
      </c>
      <c r="CT780" s="31"/>
      <c r="CU780" s="31" t="s">
        <v>6461</v>
      </c>
      <c r="CV780" s="31" t="s">
        <v>8476</v>
      </c>
      <c r="CW780" s="31" t="s">
        <v>11201</v>
      </c>
      <c r="CX780" s="31" t="s">
        <v>6176</v>
      </c>
      <c r="CY780" s="31"/>
      <c r="CZ780" s="31"/>
      <c r="DA780" s="31"/>
      <c r="DB780" s="31" t="s">
        <v>11355</v>
      </c>
      <c r="DC780" s="31" t="s">
        <v>18668</v>
      </c>
      <c r="DD780" s="31" t="s">
        <v>18474</v>
      </c>
      <c r="DE780" s="31"/>
      <c r="DF780" s="31"/>
      <c r="DG780" s="31"/>
      <c r="DH780" s="31"/>
      <c r="DI780" s="31" t="s">
        <v>18569</v>
      </c>
      <c r="DJ780" s="31" t="s">
        <v>18570</v>
      </c>
      <c r="DK780" s="31"/>
      <c r="DL780" s="31"/>
      <c r="DM780" s="38" t="s">
        <v>9617</v>
      </c>
      <c r="DN780" s="38"/>
      <c r="DO780" s="35">
        <v>0</v>
      </c>
      <c r="DP780" s="31" t="s">
        <v>13952</v>
      </c>
      <c r="DQ780" s="31" t="s">
        <v>6798</v>
      </c>
      <c r="DR780" s="31"/>
      <c r="DS780" s="31" t="s">
        <v>27254</v>
      </c>
      <c r="DT780" s="31" t="s">
        <v>37650</v>
      </c>
      <c r="DU780" s="31">
        <v>3</v>
      </c>
      <c r="DV780" s="31" t="s">
        <v>32167</v>
      </c>
      <c r="DW780" s="31"/>
      <c r="DX780" s="31"/>
      <c r="DY780" s="31" t="s">
        <v>24635</v>
      </c>
      <c r="DZ780" s="31" t="s">
        <v>18320</v>
      </c>
      <c r="EA780" s="31"/>
      <c r="EB780" s="31">
        <v>0</v>
      </c>
      <c r="EC780" s="31" t="s">
        <v>40140</v>
      </c>
      <c r="ED780" s="31" t="s">
        <v>41101</v>
      </c>
      <c r="EE780" s="31"/>
      <c r="EF780" s="31"/>
      <c r="EG780" s="31"/>
      <c r="EH780" s="31"/>
      <c r="EI780" s="31"/>
      <c r="EJ780" s="31"/>
    </row>
    <row r="781" spans="1:140" ht="23.25" customHeight="1">
      <c r="A781" s="25">
        <v>779</v>
      </c>
      <c r="B781" s="30" t="s">
        <v>33747</v>
      </c>
      <c r="C781" s="31" t="s">
        <v>6220</v>
      </c>
      <c r="D781" s="30" t="s">
        <v>32820</v>
      </c>
      <c r="E781" s="30"/>
      <c r="F781" s="30" t="s">
        <v>36262</v>
      </c>
      <c r="G781" s="31">
        <f t="shared" si="116"/>
        <v>58</v>
      </c>
      <c r="H781" s="72">
        <f t="shared" si="117"/>
        <v>55213</v>
      </c>
      <c r="I781" s="30" t="s">
        <v>39717</v>
      </c>
      <c r="J781" s="30" t="s">
        <v>34085</v>
      </c>
      <c r="K781" s="30" t="s">
        <v>34082</v>
      </c>
      <c r="L781" s="31" t="s">
        <v>6220</v>
      </c>
      <c r="M781" s="31" t="s">
        <v>6378</v>
      </c>
      <c r="N781" s="31" t="s">
        <v>5865</v>
      </c>
      <c r="O781" s="31" t="s">
        <v>5117</v>
      </c>
      <c r="P781" s="52" t="s">
        <v>21871</v>
      </c>
      <c r="Q781" s="31" t="s">
        <v>39991</v>
      </c>
      <c r="R781" s="31"/>
      <c r="S781" s="31"/>
      <c r="T781" s="66" t="s">
        <v>32522</v>
      </c>
      <c r="U781" s="31"/>
      <c r="V781" s="31"/>
      <c r="W781" s="31" t="s">
        <v>6910</v>
      </c>
      <c r="X781" s="31" t="s">
        <v>32833</v>
      </c>
      <c r="Y781" s="31" t="e">
        <f t="shared" ca="1" si="118"/>
        <v>#VALUE!</v>
      </c>
      <c r="Z781" s="31" t="e">
        <f t="shared" ca="1" si="119"/>
        <v>#VALUE!</v>
      </c>
      <c r="AA781" s="31"/>
      <c r="AB781" s="31" t="s">
        <v>11240</v>
      </c>
      <c r="AC781" s="31" t="s">
        <v>34153</v>
      </c>
      <c r="AD781" s="31" t="s">
        <v>34194</v>
      </c>
      <c r="AE781" s="31"/>
      <c r="AF781" s="31" t="s">
        <v>24700</v>
      </c>
      <c r="AG781" s="31" t="s">
        <v>7895</v>
      </c>
      <c r="AH781" s="31" t="s">
        <v>7895</v>
      </c>
      <c r="AI781" s="31" t="s">
        <v>908</v>
      </c>
      <c r="AJ781" s="31" t="s">
        <v>33863</v>
      </c>
      <c r="AK781" s="31" t="s">
        <v>33864</v>
      </c>
      <c r="AL781" s="31" t="s">
        <v>2868</v>
      </c>
      <c r="AM781" s="31" t="s">
        <v>2711</v>
      </c>
      <c r="AN781" s="31"/>
      <c r="AO781" s="31"/>
      <c r="AP781" s="31" t="s">
        <v>33761</v>
      </c>
      <c r="AQ781" s="31" t="s">
        <v>21693</v>
      </c>
      <c r="AR781" s="31" t="s">
        <v>34148</v>
      </c>
      <c r="AS781" s="31" t="s">
        <v>34148</v>
      </c>
      <c r="AT781" s="31" t="str">
        <f>_xlfn.IFNA(VLOOKUP(D781,'[1]5. 1 Mei 2022'!$C$7:$F$60,4,FALSE),"")</f>
        <v/>
      </c>
      <c r="AU781" s="31"/>
      <c r="AV781" s="31" t="s">
        <v>5449</v>
      </c>
      <c r="AW781" s="31" t="s">
        <v>21693</v>
      </c>
      <c r="AX781" s="29">
        <v>44371</v>
      </c>
      <c r="AY781" s="31" t="s">
        <v>26342</v>
      </c>
      <c r="AZ781" s="31" t="s">
        <v>536</v>
      </c>
      <c r="BA781" s="30" t="s">
        <v>33761</v>
      </c>
      <c r="BB781" s="31"/>
      <c r="BC781" s="31"/>
      <c r="BD781" s="31" t="s">
        <v>21142</v>
      </c>
      <c r="BE781" s="31" t="s">
        <v>7968</v>
      </c>
      <c r="BF781" s="31" t="s">
        <v>5449</v>
      </c>
      <c r="BG781" s="31"/>
      <c r="BH781" s="31"/>
      <c r="BI781" s="31"/>
      <c r="BJ781" s="31"/>
      <c r="BK781" s="31" t="str">
        <f t="shared" si="115"/>
        <v>II/c</v>
      </c>
      <c r="BL781" s="31"/>
      <c r="BM781" s="31"/>
      <c r="BN781" s="31"/>
      <c r="BO781" s="31"/>
      <c r="BP781" s="31"/>
      <c r="BQ781" s="31"/>
      <c r="BR781" s="31"/>
      <c r="BS781" s="31"/>
      <c r="BT781" s="31"/>
      <c r="BU781" s="31"/>
      <c r="BV781" s="31" t="s">
        <v>21693</v>
      </c>
      <c r="BW781" s="31">
        <f t="shared" ca="1" si="120"/>
        <v>1</v>
      </c>
      <c r="BX781" s="78">
        <f t="shared" ca="1" si="121"/>
        <v>3</v>
      </c>
      <c r="BY781" s="31"/>
      <c r="BZ781" s="31"/>
      <c r="CA781" s="31" t="s">
        <v>2483</v>
      </c>
      <c r="CB781" s="31" t="s">
        <v>2406</v>
      </c>
      <c r="CC781" s="31"/>
      <c r="CD781" s="31"/>
      <c r="CE781" s="31"/>
      <c r="CF781" s="31"/>
      <c r="CG781" s="31"/>
      <c r="CH781" s="31"/>
      <c r="CI781" s="31"/>
      <c r="CJ781" s="31"/>
      <c r="CK781" s="31"/>
      <c r="CL781" s="31"/>
      <c r="CM781" s="31"/>
      <c r="CN781" s="31"/>
      <c r="CO781" s="31"/>
      <c r="CP781" s="31"/>
      <c r="CQ781" s="31"/>
      <c r="CR781" s="31">
        <v>1676</v>
      </c>
      <c r="CS781" s="31"/>
      <c r="CT781" s="31"/>
      <c r="CU781" s="31"/>
      <c r="CV781" s="31"/>
      <c r="CW781" s="31"/>
      <c r="CX781" s="31"/>
      <c r="CY781" s="31"/>
      <c r="CZ781" s="31"/>
      <c r="DA781" s="31"/>
      <c r="DB781" s="31"/>
      <c r="DC781" s="31"/>
      <c r="DD781" s="31"/>
      <c r="DE781" s="31"/>
      <c r="DF781" s="31"/>
      <c r="DG781" s="31"/>
      <c r="DH781" s="31"/>
      <c r="DI781" s="31"/>
      <c r="DJ781" s="31"/>
      <c r="DK781" s="31"/>
      <c r="DL781" s="31"/>
      <c r="DM781" s="38" t="s">
        <v>33861</v>
      </c>
      <c r="DN781" s="38"/>
      <c r="DO781" s="35"/>
      <c r="DP781" s="31" t="s">
        <v>32863</v>
      </c>
      <c r="DQ781" s="31" t="s">
        <v>33860</v>
      </c>
      <c r="DR781" s="31"/>
      <c r="DS781" s="31" t="s">
        <v>32888</v>
      </c>
      <c r="DT781" s="31" t="s">
        <v>33862</v>
      </c>
      <c r="DU781" s="31"/>
      <c r="DV781" s="31"/>
      <c r="DW781" s="31"/>
      <c r="DX781" s="31"/>
      <c r="DY781" s="31"/>
      <c r="DZ781" s="31"/>
      <c r="EA781" s="31"/>
      <c r="EB781" s="31"/>
      <c r="EC781" s="31" t="s">
        <v>40170</v>
      </c>
      <c r="ED781" s="31" t="s">
        <v>41101</v>
      </c>
      <c r="EE781" s="31"/>
      <c r="EF781" s="31"/>
      <c r="EG781" s="31"/>
      <c r="EH781" s="31"/>
      <c r="EI781" s="31"/>
      <c r="EJ781" s="31"/>
    </row>
    <row r="782" spans="1:140" ht="23.25" customHeight="1">
      <c r="A782" s="25">
        <v>780</v>
      </c>
      <c r="B782" s="30" t="s">
        <v>24471</v>
      </c>
      <c r="C782" s="31" t="s">
        <v>17154</v>
      </c>
      <c r="D782" s="30" t="s">
        <v>26265</v>
      </c>
      <c r="E782" s="30"/>
      <c r="F782" s="30" t="s">
        <v>36262</v>
      </c>
      <c r="G782" s="31">
        <f t="shared" si="116"/>
        <v>58</v>
      </c>
      <c r="H782" s="72">
        <f t="shared" si="117"/>
        <v>55274</v>
      </c>
      <c r="I782" s="30" t="s">
        <v>35082</v>
      </c>
      <c r="J782" s="30" t="s">
        <v>34085</v>
      </c>
      <c r="K782" s="30" t="s">
        <v>34083</v>
      </c>
      <c r="L782" s="31" t="s">
        <v>16726</v>
      </c>
      <c r="M782" s="31" t="s">
        <v>6378</v>
      </c>
      <c r="N782" s="31" t="s">
        <v>5865</v>
      </c>
      <c r="O782" s="31" t="s">
        <v>5117</v>
      </c>
      <c r="P782" s="31" t="s">
        <v>25993</v>
      </c>
      <c r="Q782" s="31"/>
      <c r="R782" s="31"/>
      <c r="S782" s="31"/>
      <c r="T782" s="31"/>
      <c r="U782" s="31" t="s">
        <v>18192</v>
      </c>
      <c r="V782" s="31"/>
      <c r="W782" s="31" t="s">
        <v>17235</v>
      </c>
      <c r="X782" s="31" t="s">
        <v>17236</v>
      </c>
      <c r="Y782" s="31">
        <f t="shared" ca="1" si="118"/>
        <v>30</v>
      </c>
      <c r="Z782" s="31" t="str">
        <f t="shared" ca="1" si="119"/>
        <v>21-35</v>
      </c>
      <c r="AA782" s="31"/>
      <c r="AB782" s="31" t="s">
        <v>11144</v>
      </c>
      <c r="AC782" s="31" t="s">
        <v>34145</v>
      </c>
      <c r="AD782" s="31" t="s">
        <v>34145</v>
      </c>
      <c r="AE782" s="31"/>
      <c r="AF782" s="31" t="s">
        <v>24701</v>
      </c>
      <c r="AG782" s="31" t="s">
        <v>4322</v>
      </c>
      <c r="AH782" s="31" t="s">
        <v>4322</v>
      </c>
      <c r="AI782" s="31" t="s">
        <v>908</v>
      </c>
      <c r="AJ782" s="31">
        <v>12201017</v>
      </c>
      <c r="AK782" s="31" t="s">
        <v>17884</v>
      </c>
      <c r="AL782" s="31" t="s">
        <v>17885</v>
      </c>
      <c r="AM782" s="31" t="s">
        <v>17875</v>
      </c>
      <c r="AN782" s="31"/>
      <c r="AO782" s="31"/>
      <c r="AP782" s="31" t="s">
        <v>3619</v>
      </c>
      <c r="AQ782" s="31" t="s">
        <v>7696</v>
      </c>
      <c r="AR782" s="31" t="s">
        <v>34145</v>
      </c>
      <c r="AS782" s="31" t="s">
        <v>34145</v>
      </c>
      <c r="AT782" s="31" t="str">
        <f>_xlfn.IFNA(VLOOKUP(D782,'[1]5. 1 Mei 2022'!$C$7:$F$60,4,FALSE),"")</f>
        <v/>
      </c>
      <c r="AU782" s="31"/>
      <c r="AV782" s="31" t="s">
        <v>20032</v>
      </c>
      <c r="AW782" s="31" t="s">
        <v>16037</v>
      </c>
      <c r="AX782" s="29">
        <f t="shared" ref="AX782:AX812" si="122">AW782+1903</f>
        <v>45916</v>
      </c>
      <c r="AY782" s="31" t="s">
        <v>26346</v>
      </c>
      <c r="AZ782" s="31" t="s">
        <v>225</v>
      </c>
      <c r="BA782" s="30" t="s">
        <v>3619</v>
      </c>
      <c r="BB782" s="31" t="s">
        <v>17505</v>
      </c>
      <c r="BC782" s="31"/>
      <c r="BD782" s="31" t="s">
        <v>7980</v>
      </c>
      <c r="BE782" s="31" t="s">
        <v>7969</v>
      </c>
      <c r="BF782" s="31" t="s">
        <v>20032</v>
      </c>
      <c r="BG782" s="31"/>
      <c r="BH782" s="31"/>
      <c r="BI782" s="31"/>
      <c r="BJ782" s="31">
        <v>0</v>
      </c>
      <c r="BK782" s="31" t="str">
        <f t="shared" si="115"/>
        <v>II/c</v>
      </c>
      <c r="BL782" s="31"/>
      <c r="BM782" s="31"/>
      <c r="BN782" s="31"/>
      <c r="BO782" s="31"/>
      <c r="BP782" s="31"/>
      <c r="BQ782" s="31"/>
      <c r="BR782" s="31"/>
      <c r="BS782" s="31"/>
      <c r="BT782" s="31"/>
      <c r="BU782" s="31"/>
      <c r="BV782" s="31" t="s">
        <v>8466</v>
      </c>
      <c r="BW782" s="31">
        <f t="shared" ca="1" si="120"/>
        <v>7</v>
      </c>
      <c r="BX782" s="78">
        <f t="shared" ca="1" si="121"/>
        <v>3</v>
      </c>
      <c r="BY782" s="31" t="s">
        <v>25993</v>
      </c>
      <c r="BZ782" s="31"/>
      <c r="CA782" s="31" t="s">
        <v>2483</v>
      </c>
      <c r="CB782" s="31" t="s">
        <v>2406</v>
      </c>
      <c r="CC782" s="31"/>
      <c r="CD782" s="31"/>
      <c r="CE782" s="31" t="s">
        <v>20085</v>
      </c>
      <c r="CF782" s="31"/>
      <c r="CG782" s="31"/>
      <c r="CH782" s="31"/>
      <c r="CI782" s="31"/>
      <c r="CJ782" s="31"/>
      <c r="CK782" s="31"/>
      <c r="CL782" s="31" t="s">
        <v>37050</v>
      </c>
      <c r="CM782" s="52" t="s">
        <v>36443</v>
      </c>
      <c r="CN782" s="31" t="s">
        <v>39477</v>
      </c>
      <c r="CO782" s="31" t="s">
        <v>37051</v>
      </c>
      <c r="CP782" s="52" t="s">
        <v>36443</v>
      </c>
      <c r="CQ782" s="31" t="s">
        <v>39477</v>
      </c>
      <c r="CR782" s="31">
        <v>6568</v>
      </c>
      <c r="CS782" s="31" t="s">
        <v>18002</v>
      </c>
      <c r="CT782" s="31" t="s">
        <v>18003</v>
      </c>
      <c r="CU782" s="31" t="s">
        <v>18004</v>
      </c>
      <c r="CV782" s="31" t="s">
        <v>18053</v>
      </c>
      <c r="CW782" s="31" t="s">
        <v>18054</v>
      </c>
      <c r="CX782" s="31" t="s">
        <v>15874</v>
      </c>
      <c r="CY782" s="31"/>
      <c r="CZ782" s="31"/>
      <c r="DA782" s="31"/>
      <c r="DB782" s="31"/>
      <c r="DC782" s="31"/>
      <c r="DD782" s="31"/>
      <c r="DE782" s="31"/>
      <c r="DF782" s="31"/>
      <c r="DG782" s="31"/>
      <c r="DH782" s="31"/>
      <c r="DI782" s="31" t="s">
        <v>25077</v>
      </c>
      <c r="DJ782" s="31" t="s">
        <v>25042</v>
      </c>
      <c r="DK782" s="31"/>
      <c r="DL782" s="31"/>
      <c r="DM782" s="38" t="s">
        <v>32340</v>
      </c>
      <c r="DN782" s="38"/>
      <c r="DO782" s="35"/>
      <c r="DP782" s="31" t="s">
        <v>17882</v>
      </c>
      <c r="DQ782" s="31" t="s">
        <v>17883</v>
      </c>
      <c r="DR782" s="31"/>
      <c r="DS782" s="31" t="s">
        <v>38568</v>
      </c>
      <c r="DT782" s="31" t="s">
        <v>37651</v>
      </c>
      <c r="DU782" s="31">
        <v>3</v>
      </c>
      <c r="DV782" s="31" t="s">
        <v>32167</v>
      </c>
      <c r="DW782" s="31" t="s">
        <v>7980</v>
      </c>
      <c r="DX782" s="31" t="s">
        <v>7980</v>
      </c>
      <c r="DY782" s="31" t="s">
        <v>37003</v>
      </c>
      <c r="DZ782" s="52" t="s">
        <v>22014</v>
      </c>
      <c r="EA782" s="52" t="s">
        <v>29805</v>
      </c>
      <c r="EB782" s="31">
        <v>0</v>
      </c>
      <c r="EC782" s="31" t="s">
        <v>40168</v>
      </c>
      <c r="ED782" s="31" t="s">
        <v>41101</v>
      </c>
      <c r="EE782" s="31"/>
      <c r="EF782" s="31"/>
      <c r="EG782" s="31"/>
      <c r="EH782" s="31"/>
      <c r="EI782" s="31"/>
      <c r="EJ782" s="31"/>
    </row>
    <row r="783" spans="1:140" ht="23.25" customHeight="1">
      <c r="A783" s="25">
        <v>781</v>
      </c>
      <c r="B783" s="30" t="s">
        <v>24463</v>
      </c>
      <c r="C783" s="31" t="s">
        <v>4318</v>
      </c>
      <c r="D783" s="30" t="s">
        <v>12622</v>
      </c>
      <c r="E783" s="30"/>
      <c r="F783" s="30" t="s">
        <v>36255</v>
      </c>
      <c r="G783" s="31">
        <f t="shared" si="116"/>
        <v>58</v>
      </c>
      <c r="H783" s="72">
        <f t="shared" si="117"/>
        <v>54424</v>
      </c>
      <c r="I783" s="30"/>
      <c r="J783" s="30" t="s">
        <v>34084</v>
      </c>
      <c r="K783" s="30" t="s">
        <v>4318</v>
      </c>
      <c r="L783" s="31" t="s">
        <v>4318</v>
      </c>
      <c r="M783" s="31" t="s">
        <v>3186</v>
      </c>
      <c r="N783" s="31" t="s">
        <v>3557</v>
      </c>
      <c r="O783" s="31" t="s">
        <v>1501</v>
      </c>
      <c r="P783" s="31" t="s">
        <v>18412</v>
      </c>
      <c r="Q783" s="31"/>
      <c r="R783" s="31">
        <v>4</v>
      </c>
      <c r="S783" s="31">
        <v>7</v>
      </c>
      <c r="T783" s="31"/>
      <c r="U783" s="31">
        <v>754</v>
      </c>
      <c r="V783" s="31" t="s">
        <v>19354</v>
      </c>
      <c r="W783" s="31" t="s">
        <v>867</v>
      </c>
      <c r="X783" s="31" t="s">
        <v>12329</v>
      </c>
      <c r="Y783" s="31" t="e">
        <f t="shared" ca="1" si="118"/>
        <v>#VALUE!</v>
      </c>
      <c r="Z783" s="31" t="e">
        <f t="shared" ca="1" si="119"/>
        <v>#VALUE!</v>
      </c>
      <c r="AA783" s="31"/>
      <c r="AB783" s="31" t="s">
        <v>11144</v>
      </c>
      <c r="AC783" s="31" t="s">
        <v>34145</v>
      </c>
      <c r="AD783" s="31" t="s">
        <v>34145</v>
      </c>
      <c r="AE783" s="31"/>
      <c r="AF783" s="31" t="s">
        <v>24701</v>
      </c>
      <c r="AG783" s="31" t="s">
        <v>4322</v>
      </c>
      <c r="AH783" s="31" t="s">
        <v>4322</v>
      </c>
      <c r="AI783" s="31" t="s">
        <v>908</v>
      </c>
      <c r="AJ783" s="31" t="s">
        <v>13262</v>
      </c>
      <c r="AK783" s="31" t="s">
        <v>13263</v>
      </c>
      <c r="AL783" s="31" t="s">
        <v>13264</v>
      </c>
      <c r="AM783" s="31" t="s">
        <v>11495</v>
      </c>
      <c r="AN783" s="31"/>
      <c r="AO783" s="31"/>
      <c r="AP783" s="31" t="s">
        <v>3619</v>
      </c>
      <c r="AQ783" s="31" t="s">
        <v>21685</v>
      </c>
      <c r="AR783" s="31" t="s">
        <v>34145</v>
      </c>
      <c r="AS783" s="31" t="s">
        <v>34145</v>
      </c>
      <c r="AT783" s="31" t="str">
        <f>_xlfn.IFNA(VLOOKUP(D783,'[1]5. 1 Mei 2022'!$C$7:$F$60,4,FALSE),"")</f>
        <v/>
      </c>
      <c r="AU783" s="31"/>
      <c r="AV783" s="31" t="s">
        <v>20032</v>
      </c>
      <c r="AW783" s="31" t="s">
        <v>21685</v>
      </c>
      <c r="AX783" s="29">
        <f t="shared" si="122"/>
        <v>45400</v>
      </c>
      <c r="AY783" s="31" t="s">
        <v>26346</v>
      </c>
      <c r="AZ783" s="31" t="s">
        <v>225</v>
      </c>
      <c r="BA783" s="30" t="s">
        <v>3619</v>
      </c>
      <c r="BB783" s="31" t="s">
        <v>17504</v>
      </c>
      <c r="BC783" s="31"/>
      <c r="BD783" s="31" t="s">
        <v>7980</v>
      </c>
      <c r="BE783" s="31" t="s">
        <v>7969</v>
      </c>
      <c r="BF783" s="31" t="s">
        <v>20032</v>
      </c>
      <c r="BG783" s="31"/>
      <c r="BH783" s="31"/>
      <c r="BI783" s="31" t="s">
        <v>8136</v>
      </c>
      <c r="BJ783" s="31" t="s">
        <v>20275</v>
      </c>
      <c r="BK783" s="31" t="str">
        <f t="shared" si="115"/>
        <v>III/a</v>
      </c>
      <c r="BL783" s="31" t="s">
        <v>8077</v>
      </c>
      <c r="BM783" s="31"/>
      <c r="BN783" s="31"/>
      <c r="BO783" s="31"/>
      <c r="BP783" s="31"/>
      <c r="BQ783" s="31" t="s">
        <v>20275</v>
      </c>
      <c r="BR783" s="31" t="s">
        <v>30292</v>
      </c>
      <c r="BS783" s="31" t="s">
        <v>32072</v>
      </c>
      <c r="BT783" s="31" t="s">
        <v>12470</v>
      </c>
      <c r="BU783" s="31" t="s">
        <v>15682</v>
      </c>
      <c r="BV783" s="31" t="s">
        <v>12470</v>
      </c>
      <c r="BW783" s="31">
        <f t="shared" ca="1" si="120"/>
        <v>8</v>
      </c>
      <c r="BX783" s="78">
        <f t="shared" ca="1" si="121"/>
        <v>3</v>
      </c>
      <c r="BY783" s="31"/>
      <c r="BZ783" s="31"/>
      <c r="CA783" s="31" t="s">
        <v>2483</v>
      </c>
      <c r="CB783" s="31" t="s">
        <v>2519</v>
      </c>
      <c r="CC783" s="31">
        <v>1</v>
      </c>
      <c r="CD783" s="31">
        <v>1</v>
      </c>
      <c r="CE783" s="31" t="s">
        <v>20085</v>
      </c>
      <c r="CF783" s="31"/>
      <c r="CG783" s="31"/>
      <c r="CH783" s="31"/>
      <c r="CI783" s="31"/>
      <c r="CJ783" s="31"/>
      <c r="CK783" s="31"/>
      <c r="CL783" s="31" t="s">
        <v>31818</v>
      </c>
      <c r="CM783" s="31" t="s">
        <v>31813</v>
      </c>
      <c r="CN783" s="31">
        <v>126</v>
      </c>
      <c r="CO783" s="31" t="s">
        <v>31812</v>
      </c>
      <c r="CP783" s="31" t="s">
        <v>31813</v>
      </c>
      <c r="CQ783" s="31">
        <v>126</v>
      </c>
      <c r="CR783" s="31">
        <v>4823</v>
      </c>
      <c r="CS783" s="31" t="s">
        <v>13259</v>
      </c>
      <c r="CT783" s="31" t="s">
        <v>13260</v>
      </c>
      <c r="CU783" s="31" t="s">
        <v>13261</v>
      </c>
      <c r="CV783" s="31" t="s">
        <v>15346</v>
      </c>
      <c r="CW783" s="31" t="s">
        <v>15347</v>
      </c>
      <c r="CX783" s="31" t="s">
        <v>14833</v>
      </c>
      <c r="CY783" s="31"/>
      <c r="CZ783" s="31"/>
      <c r="DA783" s="31"/>
      <c r="DB783" s="31" t="s">
        <v>11355</v>
      </c>
      <c r="DC783" s="31" t="s">
        <v>16323</v>
      </c>
      <c r="DD783" s="31" t="s">
        <v>16324</v>
      </c>
      <c r="DE783" s="31"/>
      <c r="DF783" s="31"/>
      <c r="DG783" s="31"/>
      <c r="DH783" s="31"/>
      <c r="DI783" s="31" t="s">
        <v>25077</v>
      </c>
      <c r="DJ783" s="31" t="s">
        <v>25042</v>
      </c>
      <c r="DK783" s="31" t="s">
        <v>25645</v>
      </c>
      <c r="DL783" s="31" t="s">
        <v>13888</v>
      </c>
      <c r="DM783" s="38" t="s">
        <v>13256</v>
      </c>
      <c r="DN783" s="38"/>
      <c r="DO783" s="35"/>
      <c r="DP783" s="31" t="s">
        <v>19550</v>
      </c>
      <c r="DQ783" s="31" t="s">
        <v>13257</v>
      </c>
      <c r="DR783" s="31" t="s">
        <v>20418</v>
      </c>
      <c r="DS783" s="31" t="s">
        <v>13258</v>
      </c>
      <c r="DT783" s="31" t="s">
        <v>37652</v>
      </c>
      <c r="DU783" s="31">
        <v>2</v>
      </c>
      <c r="DV783" s="31" t="s">
        <v>32165</v>
      </c>
      <c r="DW783" s="31" t="s">
        <v>7980</v>
      </c>
      <c r="DX783" s="31" t="s">
        <v>7980</v>
      </c>
      <c r="DY783" s="31" t="s">
        <v>24558</v>
      </c>
      <c r="DZ783" s="31" t="s">
        <v>24556</v>
      </c>
      <c r="EA783" s="31"/>
      <c r="EB783" s="31">
        <v>0</v>
      </c>
      <c r="EC783" s="31" t="s">
        <v>40168</v>
      </c>
      <c r="ED783" s="31" t="s">
        <v>41101</v>
      </c>
      <c r="EE783" s="31"/>
      <c r="EF783" s="31"/>
      <c r="EG783" s="31"/>
      <c r="EH783" s="31"/>
      <c r="EI783" s="31"/>
      <c r="EJ783" s="31"/>
    </row>
    <row r="784" spans="1:140" ht="23.25" customHeight="1">
      <c r="A784" s="25">
        <v>782</v>
      </c>
      <c r="B784" s="30" t="s">
        <v>32109</v>
      </c>
      <c r="C784" s="31" t="s">
        <v>5725</v>
      </c>
      <c r="D784" s="30" t="s">
        <v>6183</v>
      </c>
      <c r="E784" s="30"/>
      <c r="F784" s="30" t="s">
        <v>36255</v>
      </c>
      <c r="G784" s="31">
        <f t="shared" si="116"/>
        <v>58</v>
      </c>
      <c r="H784" s="72">
        <f t="shared" si="117"/>
        <v>51775</v>
      </c>
      <c r="I784" s="30"/>
      <c r="J784" s="30" t="s">
        <v>34084</v>
      </c>
      <c r="K784" s="30" t="s">
        <v>4318</v>
      </c>
      <c r="L784" s="31" t="s">
        <v>4318</v>
      </c>
      <c r="M784" s="31" t="s">
        <v>3186</v>
      </c>
      <c r="N784" s="31" t="s">
        <v>5863</v>
      </c>
      <c r="O784" s="31" t="s">
        <v>2485</v>
      </c>
      <c r="P784" s="31" t="s">
        <v>18412</v>
      </c>
      <c r="Q784" s="31"/>
      <c r="R784" s="31">
        <v>11</v>
      </c>
      <c r="S784" s="31">
        <v>0</v>
      </c>
      <c r="T784" s="31"/>
      <c r="U784" s="31">
        <v>1743</v>
      </c>
      <c r="V784" s="31" t="s">
        <v>1428</v>
      </c>
      <c r="W784" s="31" t="s">
        <v>6910</v>
      </c>
      <c r="X784" s="31" t="s">
        <v>4352</v>
      </c>
      <c r="Y784" s="31">
        <f t="shared" ca="1" si="118"/>
        <v>40</v>
      </c>
      <c r="Z784" s="31" t="str">
        <f t="shared" ca="1" si="119"/>
        <v>36-45</v>
      </c>
      <c r="AA784" s="31"/>
      <c r="AB784" s="31" t="s">
        <v>32061</v>
      </c>
      <c r="AC784" s="31" t="s">
        <v>34147</v>
      </c>
      <c r="AD784" s="31" t="s">
        <v>34147</v>
      </c>
      <c r="AE784" s="31"/>
      <c r="AF784" s="31" t="s">
        <v>24699</v>
      </c>
      <c r="AG784" s="31" t="s">
        <v>5852</v>
      </c>
      <c r="AH784" s="31" t="s">
        <v>5852</v>
      </c>
      <c r="AI784" s="31" t="s">
        <v>908</v>
      </c>
      <c r="AJ784" s="31" t="s">
        <v>29887</v>
      </c>
      <c r="AK784" s="31" t="s">
        <v>29888</v>
      </c>
      <c r="AL784" s="31" t="s">
        <v>17674</v>
      </c>
      <c r="AM784" s="31" t="s">
        <v>29788</v>
      </c>
      <c r="AN784" s="31"/>
      <c r="AO784" s="31"/>
      <c r="AP784" s="31" t="s">
        <v>3078</v>
      </c>
      <c r="AQ784" s="31"/>
      <c r="AR784" s="31" t="s">
        <v>34147</v>
      </c>
      <c r="AS784" s="31" t="s">
        <v>34147</v>
      </c>
      <c r="AT784" s="31" t="str">
        <f>_xlfn.IFNA(VLOOKUP(D784,'[1]5. 1 Mei 2022'!$C$7:$F$60,4,FALSE),"")</f>
        <v/>
      </c>
      <c r="AU784" s="31"/>
      <c r="AV784" s="31" t="s">
        <v>8008</v>
      </c>
      <c r="AW784" s="31"/>
      <c r="AX784" s="29">
        <f t="shared" si="122"/>
        <v>1903</v>
      </c>
      <c r="AY784" s="31" t="s">
        <v>26346</v>
      </c>
      <c r="AZ784" s="31" t="s">
        <v>529</v>
      </c>
      <c r="BA784" s="30" t="s">
        <v>3078</v>
      </c>
      <c r="BB784" s="31"/>
      <c r="BC784" s="31"/>
      <c r="BD784" s="31" t="s">
        <v>20064</v>
      </c>
      <c r="BE784" s="31" t="s">
        <v>7973</v>
      </c>
      <c r="BF784" s="31" t="s">
        <v>8008</v>
      </c>
      <c r="BG784" s="31"/>
      <c r="BH784" s="31"/>
      <c r="BI784" s="31" t="s">
        <v>8126</v>
      </c>
      <c r="BJ784" s="31" t="s">
        <v>25746</v>
      </c>
      <c r="BK784" s="31" t="str">
        <f t="shared" si="115"/>
        <v>II/d</v>
      </c>
      <c r="BL784" s="31" t="s">
        <v>8077</v>
      </c>
      <c r="BM784" s="31"/>
      <c r="BN784" s="31"/>
      <c r="BO784" s="31"/>
      <c r="BP784" s="31" t="s">
        <v>1498</v>
      </c>
      <c r="BQ784" s="31" t="s">
        <v>25746</v>
      </c>
      <c r="BR784" s="31" t="s">
        <v>30292</v>
      </c>
      <c r="BS784" s="31" t="s">
        <v>32110</v>
      </c>
      <c r="BT784" s="31" t="s">
        <v>3296</v>
      </c>
      <c r="BU784" s="31" t="s">
        <v>2918</v>
      </c>
      <c r="BV784" s="31" t="s">
        <v>3164</v>
      </c>
      <c r="BW784" s="31">
        <f t="shared" ca="1" si="120"/>
        <v>14</v>
      </c>
      <c r="BX784" s="78">
        <f t="shared" ca="1" si="121"/>
        <v>3</v>
      </c>
      <c r="BY784" s="31"/>
      <c r="BZ784" s="31" t="s">
        <v>278</v>
      </c>
      <c r="CA784" s="31" t="s">
        <v>2483</v>
      </c>
      <c r="CB784" s="31" t="s">
        <v>2519</v>
      </c>
      <c r="CC784" s="31">
        <v>3</v>
      </c>
      <c r="CD784" s="31">
        <v>1</v>
      </c>
      <c r="CE784" s="31" t="s">
        <v>20085</v>
      </c>
      <c r="CF784" s="31"/>
      <c r="CG784" s="31"/>
      <c r="CH784" s="31"/>
      <c r="CI784" s="31"/>
      <c r="CJ784" s="31"/>
      <c r="CK784" s="31"/>
      <c r="CL784" s="31" t="s">
        <v>29793</v>
      </c>
      <c r="CM784" s="31" t="s">
        <v>29794</v>
      </c>
      <c r="CN784" s="31">
        <v>125</v>
      </c>
      <c r="CO784" s="31" t="s">
        <v>31919</v>
      </c>
      <c r="CP784" s="31" t="s">
        <v>29794</v>
      </c>
      <c r="CQ784" s="31">
        <v>125</v>
      </c>
      <c r="CR784" s="31">
        <v>4278</v>
      </c>
      <c r="CS784" s="31" t="s">
        <v>29872</v>
      </c>
      <c r="CT784" s="31" t="s">
        <v>17408</v>
      </c>
      <c r="CU784" s="31" t="s">
        <v>3497</v>
      </c>
      <c r="CV784" s="31" t="s">
        <v>17058</v>
      </c>
      <c r="CW784" s="31" t="s">
        <v>17059</v>
      </c>
      <c r="CX784" s="31" t="s">
        <v>17060</v>
      </c>
      <c r="CY784" s="31"/>
      <c r="CZ784" s="31"/>
      <c r="DA784" s="31"/>
      <c r="DB784" s="31" t="s">
        <v>8690</v>
      </c>
      <c r="DC784" s="31"/>
      <c r="DD784" s="31" t="s">
        <v>6187</v>
      </c>
      <c r="DE784" s="31"/>
      <c r="DF784" s="31"/>
      <c r="DG784" s="31"/>
      <c r="DH784" s="31"/>
      <c r="DI784" s="31" t="s">
        <v>24820</v>
      </c>
      <c r="DJ784" s="31" t="s">
        <v>24811</v>
      </c>
      <c r="DK784" s="31"/>
      <c r="DL784" s="31"/>
      <c r="DM784" s="38" t="s">
        <v>9704</v>
      </c>
      <c r="DN784" s="38"/>
      <c r="DO784" s="35">
        <v>0</v>
      </c>
      <c r="DP784" s="31" t="s">
        <v>15180</v>
      </c>
      <c r="DQ784" s="31" t="s">
        <v>15181</v>
      </c>
      <c r="DR784" s="31"/>
      <c r="DS784" s="31" t="s">
        <v>27338</v>
      </c>
      <c r="DT784" s="31"/>
      <c r="DU784" s="31">
        <v>3</v>
      </c>
      <c r="DV784" s="31" t="s">
        <v>32167</v>
      </c>
      <c r="DW784" s="31"/>
      <c r="DX784" s="31"/>
      <c r="DY784" s="31" t="s">
        <v>32405</v>
      </c>
      <c r="DZ784" s="31" t="s">
        <v>32396</v>
      </c>
      <c r="EA784" s="31" t="s">
        <v>32516</v>
      </c>
      <c r="EB784" s="31">
        <v>0</v>
      </c>
      <c r="EC784" s="31" t="s">
        <v>8001</v>
      </c>
      <c r="ED784" s="31" t="s">
        <v>41101</v>
      </c>
      <c r="EE784" s="31"/>
      <c r="EF784" s="31"/>
      <c r="EG784" s="31"/>
      <c r="EH784" s="31"/>
      <c r="EI784" s="31"/>
      <c r="EJ784" s="31"/>
    </row>
    <row r="785" spans="1:140" ht="23.25" customHeight="1">
      <c r="A785" s="25">
        <v>783</v>
      </c>
      <c r="B785" s="30" t="s">
        <v>21362</v>
      </c>
      <c r="C785" s="31" t="s">
        <v>3620</v>
      </c>
      <c r="D785" s="30" t="s">
        <v>16699</v>
      </c>
      <c r="E785" s="30"/>
      <c r="F785" s="30" t="s">
        <v>36262</v>
      </c>
      <c r="G785" s="31">
        <f t="shared" si="116"/>
        <v>58</v>
      </c>
      <c r="H785" s="72">
        <f t="shared" si="117"/>
        <v>52597</v>
      </c>
      <c r="I785" s="30" t="s">
        <v>35083</v>
      </c>
      <c r="J785" s="30" t="s">
        <v>34085</v>
      </c>
      <c r="K785" s="30" t="s">
        <v>34083</v>
      </c>
      <c r="L785" s="31" t="s">
        <v>16726</v>
      </c>
      <c r="M785" s="31" t="s">
        <v>3186</v>
      </c>
      <c r="N785" s="31" t="s">
        <v>5865</v>
      </c>
      <c r="O785" s="31" t="s">
        <v>5621</v>
      </c>
      <c r="P785" s="31" t="s">
        <v>3738</v>
      </c>
      <c r="Q785" s="31"/>
      <c r="R785" s="31"/>
      <c r="S785" s="31"/>
      <c r="T785" s="31"/>
      <c r="U785" s="31" t="s">
        <v>4046</v>
      </c>
      <c r="V785" s="31"/>
      <c r="W785" s="31" t="s">
        <v>6910</v>
      </c>
      <c r="X785" s="31" t="s">
        <v>5408</v>
      </c>
      <c r="Y785" s="31">
        <f t="shared" ca="1" si="118"/>
        <v>38</v>
      </c>
      <c r="Z785" s="31" t="str">
        <f t="shared" ca="1" si="119"/>
        <v>36-45</v>
      </c>
      <c r="AA785" s="31"/>
      <c r="AB785" s="31" t="s">
        <v>16472</v>
      </c>
      <c r="AC785" s="31" t="s">
        <v>34153</v>
      </c>
      <c r="AD785" s="31" t="s">
        <v>34194</v>
      </c>
      <c r="AE785" s="31"/>
      <c r="AF785" s="31" t="s">
        <v>24700</v>
      </c>
      <c r="AG785" s="31" t="s">
        <v>7895</v>
      </c>
      <c r="AH785" s="31" t="s">
        <v>7895</v>
      </c>
      <c r="AI785" s="31" t="s">
        <v>908</v>
      </c>
      <c r="AJ785" s="31">
        <v>2043330091</v>
      </c>
      <c r="AK785" s="31" t="s">
        <v>594</v>
      </c>
      <c r="AL785" s="31">
        <v>39587</v>
      </c>
      <c r="AM785" s="31" t="s">
        <v>595</v>
      </c>
      <c r="AN785" s="31"/>
      <c r="AO785" s="31"/>
      <c r="AP785" s="31" t="s">
        <v>16862</v>
      </c>
      <c r="AQ785" s="31"/>
      <c r="AR785" s="31" t="s">
        <v>34148</v>
      </c>
      <c r="AS785" s="31" t="s">
        <v>34148</v>
      </c>
      <c r="AT785" s="31" t="str">
        <f>_xlfn.IFNA(VLOOKUP(D785,'[1]5. 1 Mei 2022'!$C$7:$F$60,4,FALSE),"")</f>
        <v/>
      </c>
      <c r="AU785" s="31"/>
      <c r="AV785" s="31" t="s">
        <v>5449</v>
      </c>
      <c r="AW785" s="31"/>
      <c r="AX785" s="29">
        <f t="shared" si="122"/>
        <v>1903</v>
      </c>
      <c r="AY785" s="31" t="s">
        <v>26346</v>
      </c>
      <c r="AZ785" s="31" t="s">
        <v>16863</v>
      </c>
      <c r="BA785" s="30" t="s">
        <v>16862</v>
      </c>
      <c r="BB785" s="31" t="s">
        <v>8014</v>
      </c>
      <c r="BC785" s="31"/>
      <c r="BD785" s="31" t="s">
        <v>21142</v>
      </c>
      <c r="BE785" s="31" t="s">
        <v>7968</v>
      </c>
      <c r="BF785" s="31" t="s">
        <v>5449</v>
      </c>
      <c r="BG785" s="31"/>
      <c r="BH785" s="31"/>
      <c r="BI785" s="31"/>
      <c r="BJ785" s="31">
        <v>0</v>
      </c>
      <c r="BK785" s="31" t="str">
        <f t="shared" si="115"/>
        <v>II/c</v>
      </c>
      <c r="BL785" s="31"/>
      <c r="BM785" s="31"/>
      <c r="BN785" s="31"/>
      <c r="BO785" s="31"/>
      <c r="BP785" s="31"/>
      <c r="BQ785" s="31"/>
      <c r="BR785" s="31"/>
      <c r="BS785" s="31"/>
      <c r="BT785" s="31"/>
      <c r="BU785" s="31"/>
      <c r="BV785" s="31" t="s">
        <v>1779</v>
      </c>
      <c r="BW785" s="31">
        <f t="shared" ca="1" si="120"/>
        <v>12</v>
      </c>
      <c r="BX785" s="78">
        <f t="shared" ca="1" si="121"/>
        <v>3</v>
      </c>
      <c r="BY785" s="31" t="s">
        <v>3738</v>
      </c>
      <c r="BZ785" s="31"/>
      <c r="CA785" s="31" t="s">
        <v>2483</v>
      </c>
      <c r="CB785" s="31" t="s">
        <v>2406</v>
      </c>
      <c r="CC785" s="31"/>
      <c r="CD785" s="31"/>
      <c r="CE785" s="31" t="s">
        <v>20085</v>
      </c>
      <c r="CF785" s="31"/>
      <c r="CG785" s="31"/>
      <c r="CH785" s="31"/>
      <c r="CI785" s="31"/>
      <c r="CJ785" s="31"/>
      <c r="CK785" s="31"/>
      <c r="CL785" s="31"/>
      <c r="CM785" s="31"/>
      <c r="CN785" s="31"/>
      <c r="CO785" s="31"/>
      <c r="CP785" s="31"/>
      <c r="CQ785" s="31"/>
      <c r="CR785" s="31">
        <v>1542</v>
      </c>
      <c r="CS785" s="31" t="s">
        <v>11229</v>
      </c>
      <c r="CT785" s="31" t="s">
        <v>10572</v>
      </c>
      <c r="CU785" s="31" t="s">
        <v>10573</v>
      </c>
      <c r="CV785" s="31" t="s">
        <v>10392</v>
      </c>
      <c r="CW785" s="31" t="s">
        <v>11230</v>
      </c>
      <c r="CX785" s="31" t="s">
        <v>10378</v>
      </c>
      <c r="CY785" s="31"/>
      <c r="CZ785" s="31"/>
      <c r="DA785" s="31"/>
      <c r="DB785" s="31"/>
      <c r="DC785" s="31"/>
      <c r="DD785" s="31"/>
      <c r="DE785" s="31"/>
      <c r="DF785" s="31"/>
      <c r="DG785" s="31"/>
      <c r="DH785" s="31"/>
      <c r="DI785" s="31"/>
      <c r="DJ785" s="31"/>
      <c r="DK785" s="31"/>
      <c r="DL785" s="31"/>
      <c r="DM785" s="38" t="s">
        <v>32242</v>
      </c>
      <c r="DN785" s="38"/>
      <c r="DO785" s="35">
        <v>0</v>
      </c>
      <c r="DP785" s="31" t="s">
        <v>13530</v>
      </c>
      <c r="DQ785" s="31" t="s">
        <v>1752</v>
      </c>
      <c r="DR785" s="31"/>
      <c r="DS785" s="31" t="s">
        <v>27414</v>
      </c>
      <c r="DT785" s="31" t="s">
        <v>28200</v>
      </c>
      <c r="DU785" s="31">
        <v>3</v>
      </c>
      <c r="DV785" s="31" t="s">
        <v>32167</v>
      </c>
      <c r="DW785" s="31"/>
      <c r="DX785" s="31"/>
      <c r="DY785" s="31"/>
      <c r="DZ785" s="31"/>
      <c r="EA785" s="31"/>
      <c r="EB785" s="31">
        <v>0</v>
      </c>
      <c r="EC785" s="31" t="s">
        <v>39747</v>
      </c>
      <c r="ED785" s="31" t="s">
        <v>41101</v>
      </c>
      <c r="EE785" s="31"/>
      <c r="EF785" s="31"/>
      <c r="EG785" s="31"/>
      <c r="EH785" s="31"/>
      <c r="EI785" s="31"/>
      <c r="EJ785" s="31"/>
    </row>
    <row r="786" spans="1:140" ht="23.25" customHeight="1">
      <c r="A786" s="25">
        <v>784</v>
      </c>
      <c r="B786" s="30" t="s">
        <v>29013</v>
      </c>
      <c r="C786" s="31" t="s">
        <v>6220</v>
      </c>
      <c r="D786" s="30" t="s">
        <v>29056</v>
      </c>
      <c r="E786" s="30"/>
      <c r="F786" s="30" t="s">
        <v>36262</v>
      </c>
      <c r="G786" s="31">
        <f t="shared" si="116"/>
        <v>58</v>
      </c>
      <c r="H786" s="72">
        <f t="shared" si="117"/>
        <v>55944</v>
      </c>
      <c r="I786" s="30" t="s">
        <v>35084</v>
      </c>
      <c r="J786" s="30" t="s">
        <v>34085</v>
      </c>
      <c r="K786" s="30" t="s">
        <v>34082</v>
      </c>
      <c r="L786" s="31" t="s">
        <v>6220</v>
      </c>
      <c r="M786" s="31" t="s">
        <v>3186</v>
      </c>
      <c r="N786" s="31" t="s">
        <v>3557</v>
      </c>
      <c r="O786" s="31" t="s">
        <v>1501</v>
      </c>
      <c r="P786" s="52" t="s">
        <v>32746</v>
      </c>
      <c r="Q786" s="52"/>
      <c r="R786" s="31"/>
      <c r="S786" s="31"/>
      <c r="T786" s="52" t="s">
        <v>23787</v>
      </c>
      <c r="U786" s="31"/>
      <c r="V786" s="31"/>
      <c r="W786" s="31" t="s">
        <v>6910</v>
      </c>
      <c r="X786" s="31" t="s">
        <v>29091</v>
      </c>
      <c r="Y786" s="31" t="e">
        <f t="shared" ca="1" si="118"/>
        <v>#VALUE!</v>
      </c>
      <c r="Z786" s="31" t="e">
        <f t="shared" ca="1" si="119"/>
        <v>#VALUE!</v>
      </c>
      <c r="AA786" s="31"/>
      <c r="AB786" s="31" t="s">
        <v>10501</v>
      </c>
      <c r="AC786" s="31" t="s">
        <v>34147</v>
      </c>
      <c r="AD786" s="31" t="s">
        <v>34147</v>
      </c>
      <c r="AE786" s="31"/>
      <c r="AF786" s="31" t="s">
        <v>24699</v>
      </c>
      <c r="AG786" s="31" t="s">
        <v>5852</v>
      </c>
      <c r="AH786" s="31" t="s">
        <v>5852</v>
      </c>
      <c r="AI786" s="31" t="s">
        <v>728</v>
      </c>
      <c r="AJ786" s="31" t="s">
        <v>29575</v>
      </c>
      <c r="AK786" s="31" t="s">
        <v>29576</v>
      </c>
      <c r="AL786" s="31" t="s">
        <v>29577</v>
      </c>
      <c r="AM786" s="31" t="s">
        <v>7757</v>
      </c>
      <c r="AN786" s="31"/>
      <c r="AO786" s="31"/>
      <c r="AP786" s="31" t="s">
        <v>2307</v>
      </c>
      <c r="AQ786" s="31" t="s">
        <v>26138</v>
      </c>
      <c r="AR786" s="31" t="s">
        <v>34147</v>
      </c>
      <c r="AS786" s="31" t="s">
        <v>34147</v>
      </c>
      <c r="AT786" s="31" t="str">
        <f>_xlfn.IFNA(VLOOKUP(D786,'[1]5. 1 Mei 2022'!$C$7:$F$60,4,FALSE),"")</f>
        <v/>
      </c>
      <c r="AU786" s="31"/>
      <c r="AV786" s="31" t="s">
        <v>29099</v>
      </c>
      <c r="AW786" s="31" t="s">
        <v>26138</v>
      </c>
      <c r="AX786" s="29">
        <f t="shared" si="122"/>
        <v>45978</v>
      </c>
      <c r="AY786" s="31" t="s">
        <v>26346</v>
      </c>
      <c r="AZ786" s="31" t="s">
        <v>6924</v>
      </c>
      <c r="BA786" s="30" t="s">
        <v>2307</v>
      </c>
      <c r="BB786" s="31"/>
      <c r="BC786" s="31"/>
      <c r="BD786" s="31" t="s">
        <v>30233</v>
      </c>
      <c r="BE786" s="31" t="s">
        <v>7968</v>
      </c>
      <c r="BF786" s="31" t="s">
        <v>29099</v>
      </c>
      <c r="BG786" s="31"/>
      <c r="BH786" s="31"/>
      <c r="BI786" s="31"/>
      <c r="BJ786" s="31"/>
      <c r="BK786" s="31" t="str">
        <f t="shared" si="115"/>
        <v>III/a</v>
      </c>
      <c r="BL786" s="31"/>
      <c r="BM786" s="31"/>
      <c r="BN786" s="31"/>
      <c r="BO786" s="31"/>
      <c r="BP786" s="31"/>
      <c r="BQ786" s="31"/>
      <c r="BR786" s="31"/>
      <c r="BS786" s="31"/>
      <c r="BT786" s="31"/>
      <c r="BU786" s="31"/>
      <c r="BV786" s="31" t="s">
        <v>26138</v>
      </c>
      <c r="BW786" s="31">
        <f t="shared" ca="1" si="120"/>
        <v>3</v>
      </c>
      <c r="BX786" s="78">
        <f t="shared" ca="1" si="121"/>
        <v>3</v>
      </c>
      <c r="BY786" s="31"/>
      <c r="BZ786" s="31"/>
      <c r="CA786" s="31" t="s">
        <v>2483</v>
      </c>
      <c r="CB786" s="31" t="s">
        <v>2406</v>
      </c>
      <c r="CC786" s="31"/>
      <c r="CD786" s="31"/>
      <c r="CE786" s="31"/>
      <c r="CF786" s="31"/>
      <c r="CG786" s="31"/>
      <c r="CH786" s="31"/>
      <c r="CI786" s="31"/>
      <c r="CJ786" s="31"/>
      <c r="CK786" s="31"/>
      <c r="CL786" s="31"/>
      <c r="CM786" s="31"/>
      <c r="CN786" s="31"/>
      <c r="CO786" s="31"/>
      <c r="CP786" s="31"/>
      <c r="CQ786" s="31"/>
      <c r="CR786" s="31">
        <v>1663</v>
      </c>
      <c r="CS786" s="31" t="s">
        <v>23918</v>
      </c>
      <c r="CT786" s="31"/>
      <c r="CU786" s="31"/>
      <c r="CV786" s="31"/>
      <c r="CW786" s="31"/>
      <c r="CX786" s="31"/>
      <c r="CY786" s="31"/>
      <c r="CZ786" s="31"/>
      <c r="DA786" s="31"/>
      <c r="DB786" s="31"/>
      <c r="DC786" s="31"/>
      <c r="DD786" s="31"/>
      <c r="DE786" s="31"/>
      <c r="DF786" s="31"/>
      <c r="DG786" s="31"/>
      <c r="DH786" s="31"/>
      <c r="DI786" s="31"/>
      <c r="DJ786" s="31"/>
      <c r="DK786" s="31"/>
      <c r="DL786" s="31"/>
      <c r="DM786" s="38" t="s">
        <v>29137</v>
      </c>
      <c r="DN786" s="38"/>
      <c r="DO786" s="51" t="s">
        <v>34561</v>
      </c>
      <c r="DP786" s="31" t="s">
        <v>29178</v>
      </c>
      <c r="DQ786" s="31" t="s">
        <v>29574</v>
      </c>
      <c r="DR786" s="31"/>
      <c r="DS786" s="31" t="s">
        <v>29204</v>
      </c>
      <c r="DT786" s="31" t="s">
        <v>29236</v>
      </c>
      <c r="DU786" s="31">
        <v>2</v>
      </c>
      <c r="DV786" s="31" t="s">
        <v>32165</v>
      </c>
      <c r="DW786" s="31"/>
      <c r="DX786" s="31"/>
      <c r="DY786" s="31"/>
      <c r="DZ786" s="31"/>
      <c r="EA786" s="31"/>
      <c r="EB786" s="31">
        <v>0</v>
      </c>
      <c r="EC786" s="31" t="s">
        <v>40139</v>
      </c>
      <c r="ED786" s="31" t="s">
        <v>41101</v>
      </c>
      <c r="EE786" s="31"/>
      <c r="EF786" s="31"/>
      <c r="EG786" s="31"/>
      <c r="EH786" s="31"/>
      <c r="EI786" s="31"/>
      <c r="EJ786" s="31"/>
    </row>
    <row r="787" spans="1:140" ht="23.25" customHeight="1">
      <c r="A787" s="25">
        <v>785</v>
      </c>
      <c r="B787" s="30" t="s">
        <v>21388</v>
      </c>
      <c r="C787" s="31" t="s">
        <v>6220</v>
      </c>
      <c r="D787" s="30" t="s">
        <v>21389</v>
      </c>
      <c r="E787" s="30"/>
      <c r="F787" s="30" t="s">
        <v>36262</v>
      </c>
      <c r="G787" s="31">
        <f t="shared" si="116"/>
        <v>58</v>
      </c>
      <c r="H787" s="72">
        <f t="shared" si="117"/>
        <v>54179</v>
      </c>
      <c r="I787" s="30" t="s">
        <v>35085</v>
      </c>
      <c r="J787" s="30" t="s">
        <v>34085</v>
      </c>
      <c r="K787" s="30" t="s">
        <v>34082</v>
      </c>
      <c r="L787" s="31" t="s">
        <v>6220</v>
      </c>
      <c r="M787" s="31" t="s">
        <v>6378</v>
      </c>
      <c r="N787" s="31" t="s">
        <v>7551</v>
      </c>
      <c r="O787" s="31" t="s">
        <v>6326</v>
      </c>
      <c r="P787" s="52" t="s">
        <v>35984</v>
      </c>
      <c r="Q787" s="52" t="s">
        <v>40625</v>
      </c>
      <c r="R787" s="31"/>
      <c r="S787" s="31"/>
      <c r="T787" s="52" t="s">
        <v>32516</v>
      </c>
      <c r="U787" s="31" t="s">
        <v>22890</v>
      </c>
      <c r="V787" s="31"/>
      <c r="W787" s="31" t="s">
        <v>7212</v>
      </c>
      <c r="X787" s="31" t="s">
        <v>21390</v>
      </c>
      <c r="Y787" s="31" t="e">
        <f t="shared" ca="1" si="118"/>
        <v>#VALUE!</v>
      </c>
      <c r="Z787" s="31" t="e">
        <f t="shared" ca="1" si="119"/>
        <v>#VALUE!</v>
      </c>
      <c r="AA787" s="31"/>
      <c r="AB787" s="31" t="s">
        <v>41251</v>
      </c>
      <c r="AC787" s="31" t="s">
        <v>34153</v>
      </c>
      <c r="AD787" s="31" t="s">
        <v>34194</v>
      </c>
      <c r="AE787" s="31"/>
      <c r="AF787" s="31" t="s">
        <v>24700</v>
      </c>
      <c r="AG787" s="31" t="s">
        <v>7895</v>
      </c>
      <c r="AH787" s="31" t="s">
        <v>7895</v>
      </c>
      <c r="AI787" s="31" t="s">
        <v>728</v>
      </c>
      <c r="AJ787" s="52" t="s">
        <v>41213</v>
      </c>
      <c r="AK787" s="52" t="s">
        <v>41214</v>
      </c>
      <c r="AL787" s="52" t="s">
        <v>32746</v>
      </c>
      <c r="AM787" s="31" t="s">
        <v>11780</v>
      </c>
      <c r="AN787" s="31"/>
      <c r="AO787" s="52" t="s">
        <v>41215</v>
      </c>
      <c r="AP787" s="31" t="s">
        <v>33763</v>
      </c>
      <c r="AQ787" s="31" t="s">
        <v>18580</v>
      </c>
      <c r="AR787" s="31" t="s">
        <v>34148</v>
      </c>
      <c r="AS787" s="31" t="s">
        <v>34148</v>
      </c>
      <c r="AT787" s="31" t="str">
        <f>_xlfn.IFNA(VLOOKUP(D787,'[1]5. 1 Mei 2022'!$C$7:$F$60,4,FALSE),"")</f>
        <v/>
      </c>
      <c r="AU787" s="31"/>
      <c r="AV787" s="31" t="s">
        <v>5449</v>
      </c>
      <c r="AW787" s="31" t="s">
        <v>18580</v>
      </c>
      <c r="AX787" s="29">
        <f t="shared" si="122"/>
        <v>46100</v>
      </c>
      <c r="AY787" s="31" t="s">
        <v>26344</v>
      </c>
      <c r="AZ787" s="31" t="s">
        <v>534</v>
      </c>
      <c r="BA787" s="30" t="s">
        <v>33763</v>
      </c>
      <c r="BB787" s="31"/>
      <c r="BC787" s="31"/>
      <c r="BD787" s="31" t="s">
        <v>21142</v>
      </c>
      <c r="BE787" s="31" t="s">
        <v>7968</v>
      </c>
      <c r="BF787" s="31" t="s">
        <v>5449</v>
      </c>
      <c r="BG787" s="31"/>
      <c r="BH787" s="31"/>
      <c r="BI787" s="31"/>
      <c r="BJ787" s="31">
        <v>0</v>
      </c>
      <c r="BK787" s="31" t="str">
        <f t="shared" si="115"/>
        <v>II/a</v>
      </c>
      <c r="BL787" s="31"/>
      <c r="BM787" s="31"/>
      <c r="BN787" s="31"/>
      <c r="BO787" s="31"/>
      <c r="BP787" s="31"/>
      <c r="BQ787" s="31"/>
      <c r="BR787" s="31"/>
      <c r="BS787" s="31"/>
      <c r="BT787" s="31"/>
      <c r="BU787" s="31"/>
      <c r="BV787" s="31" t="s">
        <v>20050</v>
      </c>
      <c r="BW787" s="31">
        <f t="shared" ca="1" si="120"/>
        <v>5</v>
      </c>
      <c r="BX787" s="78">
        <f t="shared" ca="1" si="121"/>
        <v>3</v>
      </c>
      <c r="BY787" s="31"/>
      <c r="BZ787" s="31"/>
      <c r="CA787" s="31" t="s">
        <v>2483</v>
      </c>
      <c r="CB787" s="31" t="s">
        <v>2406</v>
      </c>
      <c r="CC787" s="31"/>
      <c r="CD787" s="31"/>
      <c r="CE787" s="31"/>
      <c r="CF787" s="31"/>
      <c r="CG787" s="31"/>
      <c r="CH787" s="31"/>
      <c r="CI787" s="31"/>
      <c r="CJ787" s="31"/>
      <c r="CK787" s="31"/>
      <c r="CL787" s="31"/>
      <c r="CM787" s="31"/>
      <c r="CN787" s="31"/>
      <c r="CO787" s="31"/>
      <c r="CP787" s="31"/>
      <c r="CQ787" s="31"/>
      <c r="CR787" s="31">
        <v>1642</v>
      </c>
      <c r="CS787" s="31"/>
      <c r="CT787" s="31"/>
      <c r="CU787" s="31"/>
      <c r="CV787" s="31"/>
      <c r="CW787" s="31"/>
      <c r="CX787" s="31"/>
      <c r="CY787" s="31"/>
      <c r="CZ787" s="31"/>
      <c r="DA787" s="31"/>
      <c r="DB787" s="31"/>
      <c r="DC787" s="31"/>
      <c r="DD787" s="31"/>
      <c r="DE787" s="31"/>
      <c r="DF787" s="31"/>
      <c r="DG787" s="31"/>
      <c r="DH787" s="31"/>
      <c r="DI787" s="31"/>
      <c r="DJ787" s="31"/>
      <c r="DK787" s="31"/>
      <c r="DL787" s="31"/>
      <c r="DM787" s="38" t="s">
        <v>32267</v>
      </c>
      <c r="DN787" s="38"/>
      <c r="DO787" s="35" t="s">
        <v>21543</v>
      </c>
      <c r="DP787" s="31" t="s">
        <v>21541</v>
      </c>
      <c r="DQ787" s="31" t="s">
        <v>21542</v>
      </c>
      <c r="DR787" s="31"/>
      <c r="DS787" s="31" t="s">
        <v>38569</v>
      </c>
      <c r="DT787" s="31" t="s">
        <v>21544</v>
      </c>
      <c r="DU787" s="31">
        <v>3</v>
      </c>
      <c r="DV787" s="31" t="s">
        <v>32167</v>
      </c>
      <c r="DW787" s="31"/>
      <c r="DX787" s="31"/>
      <c r="DY787" s="31"/>
      <c r="DZ787" s="31"/>
      <c r="EA787" s="31"/>
      <c r="EB787" s="31">
        <v>0</v>
      </c>
      <c r="EC787" s="31" t="s">
        <v>40170</v>
      </c>
      <c r="ED787" s="31" t="s">
        <v>41101</v>
      </c>
      <c r="EE787" s="31"/>
      <c r="EF787" s="31"/>
      <c r="EG787" s="31"/>
      <c r="EH787" s="31"/>
      <c r="EI787" s="31"/>
      <c r="EJ787" s="31"/>
    </row>
    <row r="788" spans="1:140" ht="23.25" customHeight="1">
      <c r="A788" s="25">
        <v>786</v>
      </c>
      <c r="B788" s="30" t="s">
        <v>16465</v>
      </c>
      <c r="C788" s="31" t="s">
        <v>7944</v>
      </c>
      <c r="D788" s="30" t="s">
        <v>21073</v>
      </c>
      <c r="E788" s="30"/>
      <c r="F788" s="30" t="s">
        <v>36262</v>
      </c>
      <c r="G788" s="31">
        <f t="shared" si="116"/>
        <v>58</v>
      </c>
      <c r="H788" s="72">
        <f t="shared" si="117"/>
        <v>54179</v>
      </c>
      <c r="I788" s="30" t="s">
        <v>35086</v>
      </c>
      <c r="J788" s="30" t="s">
        <v>34085</v>
      </c>
      <c r="K788" s="30" t="s">
        <v>34083</v>
      </c>
      <c r="L788" s="31" t="s">
        <v>16726</v>
      </c>
      <c r="M788" s="31" t="s">
        <v>3186</v>
      </c>
      <c r="N788" s="31" t="s">
        <v>5865</v>
      </c>
      <c r="O788" s="31" t="s">
        <v>5117</v>
      </c>
      <c r="P788" s="31" t="s">
        <v>19644</v>
      </c>
      <c r="Q788" s="31"/>
      <c r="R788" s="31"/>
      <c r="S788" s="31"/>
      <c r="T788" s="31"/>
      <c r="U788" s="31" t="s">
        <v>8109</v>
      </c>
      <c r="V788" s="31"/>
      <c r="W788" s="31" t="s">
        <v>980</v>
      </c>
      <c r="X788" s="31" t="s">
        <v>7960</v>
      </c>
      <c r="Y788" s="31" t="e">
        <f t="shared" ca="1" si="118"/>
        <v>#VALUE!</v>
      </c>
      <c r="Z788" s="31" t="e">
        <f t="shared" ca="1" si="119"/>
        <v>#VALUE!</v>
      </c>
      <c r="AA788" s="31"/>
      <c r="AB788" s="31" t="s">
        <v>11221</v>
      </c>
      <c r="AC788" s="31" t="s">
        <v>34147</v>
      </c>
      <c r="AD788" s="31" t="s">
        <v>34147</v>
      </c>
      <c r="AE788" s="31"/>
      <c r="AF788" s="31" t="s">
        <v>24699</v>
      </c>
      <c r="AG788" s="31" t="s">
        <v>5852</v>
      </c>
      <c r="AH788" s="31" t="s">
        <v>5852</v>
      </c>
      <c r="AI788" s="31" t="s">
        <v>908</v>
      </c>
      <c r="AJ788" s="31" t="s">
        <v>8048</v>
      </c>
      <c r="AK788" s="31">
        <v>2434</v>
      </c>
      <c r="AL788" s="31" t="s">
        <v>8049</v>
      </c>
      <c r="AM788" s="31" t="s">
        <v>8047</v>
      </c>
      <c r="AN788" s="31"/>
      <c r="AO788" s="31"/>
      <c r="AP788" s="31" t="s">
        <v>4435</v>
      </c>
      <c r="AQ788" s="31" t="s">
        <v>4941</v>
      </c>
      <c r="AR788" s="31" t="s">
        <v>34147</v>
      </c>
      <c r="AS788" s="31" t="s">
        <v>34147</v>
      </c>
      <c r="AT788" s="31" t="str">
        <f>_xlfn.IFNA(VLOOKUP(D788,'[1]5. 1 Mei 2022'!$C$7:$F$60,4,FALSE),"")</f>
        <v/>
      </c>
      <c r="AU788" s="31"/>
      <c r="AV788" s="31" t="s">
        <v>6581</v>
      </c>
      <c r="AW788" s="31" t="s">
        <v>4941</v>
      </c>
      <c r="AX788" s="29">
        <f t="shared" si="122"/>
        <v>43298</v>
      </c>
      <c r="AY788" s="31" t="s">
        <v>26346</v>
      </c>
      <c r="AZ788" s="31" t="s">
        <v>528</v>
      </c>
      <c r="BA788" s="30" t="s">
        <v>4435</v>
      </c>
      <c r="BB788" s="31"/>
      <c r="BC788" s="31"/>
      <c r="BD788" s="31" t="s">
        <v>20056</v>
      </c>
      <c r="BE788" s="31" t="s">
        <v>7973</v>
      </c>
      <c r="BF788" s="31" t="s">
        <v>6581</v>
      </c>
      <c r="BG788" s="31"/>
      <c r="BH788" s="31"/>
      <c r="BI788" s="31"/>
      <c r="BJ788" s="31">
        <v>0</v>
      </c>
      <c r="BK788" s="31" t="str">
        <f t="shared" si="115"/>
        <v>II/c</v>
      </c>
      <c r="BL788" s="31"/>
      <c r="BM788" s="31"/>
      <c r="BN788" s="31"/>
      <c r="BO788" s="31"/>
      <c r="BP788" s="31"/>
      <c r="BQ788" s="31"/>
      <c r="BR788" s="31"/>
      <c r="BS788" s="31"/>
      <c r="BT788" s="31"/>
      <c r="BU788" s="31"/>
      <c r="BV788" s="31" t="s">
        <v>4941</v>
      </c>
      <c r="BW788" s="31">
        <f t="shared" ca="1" si="120"/>
        <v>10</v>
      </c>
      <c r="BX788" s="78">
        <f t="shared" ca="1" si="121"/>
        <v>3</v>
      </c>
      <c r="BY788" s="31" t="s">
        <v>19644</v>
      </c>
      <c r="BZ788" s="31"/>
      <c r="CA788" s="31" t="s">
        <v>2483</v>
      </c>
      <c r="CB788" s="31" t="s">
        <v>2519</v>
      </c>
      <c r="CC788" s="31"/>
      <c r="CD788" s="31">
        <v>1</v>
      </c>
      <c r="CE788" s="31" t="s">
        <v>20085</v>
      </c>
      <c r="CF788" s="31"/>
      <c r="CG788" s="31"/>
      <c r="CH788" s="31"/>
      <c r="CI788" s="31"/>
      <c r="CJ788" s="31"/>
      <c r="CK788" s="31"/>
      <c r="CL788" s="31" t="s">
        <v>33965</v>
      </c>
      <c r="CM788" s="31" t="s">
        <v>31904</v>
      </c>
      <c r="CN788" s="31">
        <v>126</v>
      </c>
      <c r="CO788" s="31" t="s">
        <v>33452</v>
      </c>
      <c r="CP788" s="31" t="s">
        <v>31904</v>
      </c>
      <c r="CQ788" s="31">
        <v>126</v>
      </c>
      <c r="CR788" s="31">
        <v>6100</v>
      </c>
      <c r="CS788" s="31" t="s">
        <v>12081</v>
      </c>
      <c r="CT788" s="31" t="s">
        <v>12082</v>
      </c>
      <c r="CU788" s="31">
        <v>41429</v>
      </c>
      <c r="CV788" s="31"/>
      <c r="CW788" s="31"/>
      <c r="CX788" s="31"/>
      <c r="CY788" s="31"/>
      <c r="CZ788" s="31"/>
      <c r="DA788" s="31"/>
      <c r="DB788" s="31" t="s">
        <v>25301</v>
      </c>
      <c r="DC788" s="31" t="s">
        <v>25302</v>
      </c>
      <c r="DD788" s="31" t="s">
        <v>22904</v>
      </c>
      <c r="DE788" s="31">
        <v>2021</v>
      </c>
      <c r="DF788" s="31"/>
      <c r="DG788" s="31"/>
      <c r="DH788" s="31"/>
      <c r="DI788" s="31" t="s">
        <v>25116</v>
      </c>
      <c r="DJ788" s="31" t="s">
        <v>25117</v>
      </c>
      <c r="DK788" s="31"/>
      <c r="DL788" s="31"/>
      <c r="DM788" s="38" t="s">
        <v>15522</v>
      </c>
      <c r="DN788" s="38"/>
      <c r="DO788" s="35" t="s">
        <v>10810</v>
      </c>
      <c r="DP788" s="31" t="s">
        <v>31964</v>
      </c>
      <c r="DQ788" s="31" t="s">
        <v>34000</v>
      </c>
      <c r="DR788" s="31"/>
      <c r="DS788" s="31" t="s">
        <v>27692</v>
      </c>
      <c r="DT788" s="31" t="s">
        <v>37653</v>
      </c>
      <c r="DU788" s="31">
        <v>3</v>
      </c>
      <c r="DV788" s="31" t="s">
        <v>32167</v>
      </c>
      <c r="DW788" s="31"/>
      <c r="DX788" s="31"/>
      <c r="DY788" s="31" t="s">
        <v>25166</v>
      </c>
      <c r="DZ788" s="31" t="s">
        <v>18320</v>
      </c>
      <c r="EA788" s="31"/>
      <c r="EB788" s="31">
        <v>0</v>
      </c>
      <c r="EC788" s="31" t="s">
        <v>40142</v>
      </c>
      <c r="ED788" s="31" t="s">
        <v>41101</v>
      </c>
      <c r="EE788" s="31"/>
      <c r="EF788" s="31"/>
      <c r="EG788" s="31"/>
      <c r="EH788" s="31"/>
      <c r="EI788" s="31"/>
      <c r="EJ788" s="31"/>
    </row>
    <row r="789" spans="1:140" ht="23.25" customHeight="1">
      <c r="A789" s="25">
        <v>787</v>
      </c>
      <c r="B789" s="30" t="s">
        <v>24130</v>
      </c>
      <c r="C789" s="31">
        <v>140213313</v>
      </c>
      <c r="D789" s="30" t="s">
        <v>1351</v>
      </c>
      <c r="E789" s="30"/>
      <c r="F789" s="30" t="s">
        <v>36254</v>
      </c>
      <c r="G789" s="31">
        <f t="shared" si="116"/>
        <v>58</v>
      </c>
      <c r="H789" s="72">
        <f t="shared" si="117"/>
        <v>45992</v>
      </c>
      <c r="I789" s="30"/>
      <c r="J789" s="30" t="s">
        <v>34084</v>
      </c>
      <c r="K789" s="30" t="s">
        <v>4318</v>
      </c>
      <c r="L789" s="31" t="s">
        <v>4318</v>
      </c>
      <c r="M789" s="31" t="s">
        <v>3186</v>
      </c>
      <c r="N789" s="31" t="s">
        <v>5797</v>
      </c>
      <c r="O789" s="31" t="s">
        <v>5271</v>
      </c>
      <c r="P789" s="31" t="s">
        <v>2261</v>
      </c>
      <c r="Q789" s="31"/>
      <c r="R789" s="31">
        <v>28</v>
      </c>
      <c r="S789" s="31">
        <v>0</v>
      </c>
      <c r="T789" s="31"/>
      <c r="U789" s="31">
        <v>846</v>
      </c>
      <c r="V789" s="31"/>
      <c r="W789" s="31" t="s">
        <v>4579</v>
      </c>
      <c r="X789" s="31" t="s">
        <v>7351</v>
      </c>
      <c r="Y789" s="31">
        <f t="shared" ca="1" si="118"/>
        <v>56</v>
      </c>
      <c r="Z789" s="31" t="str">
        <f t="shared" ca="1" si="119"/>
        <v>46-58</v>
      </c>
      <c r="AA789" s="31"/>
      <c r="AB789" s="31" t="s">
        <v>11144</v>
      </c>
      <c r="AC789" s="31" t="s">
        <v>34145</v>
      </c>
      <c r="AD789" s="31" t="s">
        <v>34145</v>
      </c>
      <c r="AE789" s="31"/>
      <c r="AF789" s="31" t="s">
        <v>24701</v>
      </c>
      <c r="AG789" s="31" t="s">
        <v>4322</v>
      </c>
      <c r="AH789" s="31" t="s">
        <v>4322</v>
      </c>
      <c r="AI789" s="31" t="s">
        <v>908</v>
      </c>
      <c r="AJ789" s="31" t="s">
        <v>18811</v>
      </c>
      <c r="AK789" s="31">
        <v>186130</v>
      </c>
      <c r="AL789" s="31" t="s">
        <v>6607</v>
      </c>
      <c r="AM789" s="31" t="s">
        <v>2772</v>
      </c>
      <c r="AN789" s="31"/>
      <c r="AO789" s="31"/>
      <c r="AP789" s="31" t="s">
        <v>4434</v>
      </c>
      <c r="AQ789" s="31" t="s">
        <v>23168</v>
      </c>
      <c r="AR789" s="31" t="s">
        <v>34145</v>
      </c>
      <c r="AS789" s="31" t="s">
        <v>34145</v>
      </c>
      <c r="AT789" s="31" t="str">
        <f>_xlfn.IFNA(VLOOKUP(D789,'[1]5. 1 Mei 2022'!$C$7:$F$60,4,FALSE),"")</f>
        <v/>
      </c>
      <c r="AU789" s="31"/>
      <c r="AV789" s="31" t="s">
        <v>20033</v>
      </c>
      <c r="AW789" s="31" t="s">
        <v>23168</v>
      </c>
      <c r="AX789" s="29">
        <f t="shared" si="122"/>
        <v>45298</v>
      </c>
      <c r="AY789" s="31" t="s">
        <v>26346</v>
      </c>
      <c r="AZ789" s="31" t="s">
        <v>6484</v>
      </c>
      <c r="BA789" s="30" t="s">
        <v>4434</v>
      </c>
      <c r="BB789" s="31"/>
      <c r="BC789" s="31"/>
      <c r="BD789" s="31" t="s">
        <v>7997</v>
      </c>
      <c r="BE789" s="31" t="s">
        <v>7969</v>
      </c>
      <c r="BF789" s="31" t="s">
        <v>20033</v>
      </c>
      <c r="BG789" s="31"/>
      <c r="BH789" s="31"/>
      <c r="BI789" s="31" t="s">
        <v>8136</v>
      </c>
      <c r="BJ789" s="31" t="s">
        <v>3185</v>
      </c>
      <c r="BK789" s="31" t="str">
        <f t="shared" si="115"/>
        <v>III/d</v>
      </c>
      <c r="BL789" s="31" t="s">
        <v>8077</v>
      </c>
      <c r="BM789" s="31"/>
      <c r="BN789" s="31"/>
      <c r="BO789" s="31"/>
      <c r="BP789" s="31" t="s">
        <v>1498</v>
      </c>
      <c r="BQ789" s="31" t="s">
        <v>3185</v>
      </c>
      <c r="BR789" s="31" t="s">
        <v>6300</v>
      </c>
      <c r="BS789" s="31">
        <v>305198</v>
      </c>
      <c r="BT789" s="31" t="s">
        <v>4228</v>
      </c>
      <c r="BU789" s="31"/>
      <c r="BV789" s="31" t="s">
        <v>4193</v>
      </c>
      <c r="BW789" s="31">
        <f t="shared" ca="1" si="120"/>
        <v>37</v>
      </c>
      <c r="BX789" s="78">
        <f t="shared" ca="1" si="121"/>
        <v>3</v>
      </c>
      <c r="BY789" s="31"/>
      <c r="BZ789" s="31"/>
      <c r="CA789" s="31" t="s">
        <v>2483</v>
      </c>
      <c r="CB789" s="31" t="s">
        <v>2519</v>
      </c>
      <c r="CC789" s="31">
        <v>4</v>
      </c>
      <c r="CD789" s="31">
        <v>1</v>
      </c>
      <c r="CE789" s="31" t="s">
        <v>20085</v>
      </c>
      <c r="CF789" s="31"/>
      <c r="CG789" s="31"/>
      <c r="CH789" s="31"/>
      <c r="CI789" s="31">
        <v>2008</v>
      </c>
      <c r="CJ789" s="31" t="s">
        <v>7135</v>
      </c>
      <c r="CK789" s="31"/>
      <c r="CL789" s="31" t="s">
        <v>22355</v>
      </c>
      <c r="CM789" s="31" t="s">
        <v>22061</v>
      </c>
      <c r="CN789" s="31">
        <v>123</v>
      </c>
      <c r="CO789" s="31" t="s">
        <v>28603</v>
      </c>
      <c r="CP789" s="31" t="s">
        <v>22061</v>
      </c>
      <c r="CQ789" s="31">
        <v>123</v>
      </c>
      <c r="CR789" s="31">
        <v>3018</v>
      </c>
      <c r="CS789" s="31" t="s">
        <v>17441</v>
      </c>
      <c r="CT789" s="31" t="s">
        <v>18559</v>
      </c>
      <c r="CU789" s="31" t="s">
        <v>3743</v>
      </c>
      <c r="CV789" s="31" t="s">
        <v>18511</v>
      </c>
      <c r="CW789" s="31" t="s">
        <v>10314</v>
      </c>
      <c r="CX789" s="31" t="s">
        <v>18512</v>
      </c>
      <c r="CY789" s="31"/>
      <c r="CZ789" s="31"/>
      <c r="DA789" s="31"/>
      <c r="DB789" s="31" t="s">
        <v>15747</v>
      </c>
      <c r="DC789" s="31" t="s">
        <v>15748</v>
      </c>
      <c r="DD789" s="31" t="s">
        <v>15746</v>
      </c>
      <c r="DE789" s="31"/>
      <c r="DF789" s="31"/>
      <c r="DG789" s="31"/>
      <c r="DH789" s="31"/>
      <c r="DI789" s="31" t="s">
        <v>24810</v>
      </c>
      <c r="DJ789" s="31" t="s">
        <v>24811</v>
      </c>
      <c r="DK789" s="31" t="s">
        <v>25645</v>
      </c>
      <c r="DL789" s="31" t="s">
        <v>13888</v>
      </c>
      <c r="DM789" s="38" t="s">
        <v>9227</v>
      </c>
      <c r="DN789" s="38"/>
      <c r="DO789" s="35">
        <v>0</v>
      </c>
      <c r="DP789" s="31" t="s">
        <v>14228</v>
      </c>
      <c r="DQ789" s="31" t="s">
        <v>14229</v>
      </c>
      <c r="DR789" s="31" t="s">
        <v>14264</v>
      </c>
      <c r="DS789" s="31" t="s">
        <v>26860</v>
      </c>
      <c r="DT789" s="31" t="s">
        <v>37654</v>
      </c>
      <c r="DU789" s="31">
        <v>2</v>
      </c>
      <c r="DV789" s="31" t="s">
        <v>32165</v>
      </c>
      <c r="DW789" s="31" t="s">
        <v>7997</v>
      </c>
      <c r="DX789" s="31" t="s">
        <v>7997</v>
      </c>
      <c r="DY789" s="31" t="s">
        <v>25360</v>
      </c>
      <c r="DZ789" s="31" t="s">
        <v>25334</v>
      </c>
      <c r="EA789" s="31"/>
      <c r="EB789" s="31">
        <v>56899</v>
      </c>
      <c r="EC789" s="31" t="s">
        <v>40168</v>
      </c>
      <c r="ED789" s="31" t="s">
        <v>41101</v>
      </c>
      <c r="EE789" s="31"/>
      <c r="EF789" s="31"/>
      <c r="EG789" s="31"/>
      <c r="EH789" s="31"/>
      <c r="EI789" s="31"/>
      <c r="EJ789" s="31"/>
    </row>
    <row r="790" spans="1:140" ht="23.25" customHeight="1">
      <c r="A790" s="25">
        <v>788</v>
      </c>
      <c r="B790" s="30" t="s">
        <v>21457</v>
      </c>
      <c r="C790" s="31" t="s">
        <v>6220</v>
      </c>
      <c r="D790" s="30" t="s">
        <v>21491</v>
      </c>
      <c r="E790" s="30"/>
      <c r="F790" s="30" t="s">
        <v>36262</v>
      </c>
      <c r="G790" s="31">
        <f t="shared" si="116"/>
        <v>58</v>
      </c>
      <c r="H790" s="72">
        <f t="shared" si="117"/>
        <v>56646</v>
      </c>
      <c r="I790" s="30" t="s">
        <v>35087</v>
      </c>
      <c r="J790" s="30" t="s">
        <v>34085</v>
      </c>
      <c r="K790" s="30" t="s">
        <v>34082</v>
      </c>
      <c r="L790" s="31" t="s">
        <v>6220</v>
      </c>
      <c r="M790" s="31" t="s">
        <v>3186</v>
      </c>
      <c r="N790" s="31" t="s">
        <v>5865</v>
      </c>
      <c r="O790" s="31" t="s">
        <v>5117</v>
      </c>
      <c r="P790" s="52" t="s">
        <v>35984</v>
      </c>
      <c r="Q790" s="31" t="s">
        <v>41231</v>
      </c>
      <c r="R790" s="31"/>
      <c r="S790" s="31"/>
      <c r="T790" s="52" t="s">
        <v>32516</v>
      </c>
      <c r="U790" s="31" t="s">
        <v>23400</v>
      </c>
      <c r="V790" s="31"/>
      <c r="W790" s="31" t="s">
        <v>2471</v>
      </c>
      <c r="X790" s="31" t="s">
        <v>21578</v>
      </c>
      <c r="Y790" s="31">
        <f t="shared" ca="1" si="118"/>
        <v>26</v>
      </c>
      <c r="Z790" s="31" t="str">
        <f t="shared" ca="1" si="119"/>
        <v>21-35</v>
      </c>
      <c r="AA790" s="31"/>
      <c r="AB790" s="31" t="s">
        <v>11144</v>
      </c>
      <c r="AC790" s="31" t="s">
        <v>34145</v>
      </c>
      <c r="AD790" s="31" t="s">
        <v>34145</v>
      </c>
      <c r="AE790" s="31"/>
      <c r="AF790" s="31" t="s">
        <v>24701</v>
      </c>
      <c r="AG790" s="31" t="s">
        <v>4322</v>
      </c>
      <c r="AH790" s="31" t="s">
        <v>4322</v>
      </c>
      <c r="AI790" s="31" t="s">
        <v>908</v>
      </c>
      <c r="AJ790" s="31" t="s">
        <v>22557</v>
      </c>
      <c r="AK790" s="31" t="s">
        <v>22558</v>
      </c>
      <c r="AL790" s="31" t="s">
        <v>1973</v>
      </c>
      <c r="AM790" s="31" t="s">
        <v>22559</v>
      </c>
      <c r="AN790" s="31"/>
      <c r="AO790" s="31"/>
      <c r="AP790" s="31" t="s">
        <v>2307</v>
      </c>
      <c r="AQ790" s="31" t="s">
        <v>21556</v>
      </c>
      <c r="AR790" s="31" t="s">
        <v>34145</v>
      </c>
      <c r="AS790" s="31" t="s">
        <v>34145</v>
      </c>
      <c r="AT790" s="31" t="str">
        <f>_xlfn.IFNA(VLOOKUP(D790,'[1]5. 1 Mei 2022'!$C$7:$F$60,4,FALSE),"")</f>
        <v/>
      </c>
      <c r="AU790" s="31"/>
      <c r="AV790" s="31" t="s">
        <v>26001</v>
      </c>
      <c r="AW790" s="31" t="s">
        <v>22691</v>
      </c>
      <c r="AX790" s="29">
        <f t="shared" si="122"/>
        <v>45428</v>
      </c>
      <c r="AY790" s="31" t="s">
        <v>26346</v>
      </c>
      <c r="AZ790" s="31" t="s">
        <v>6924</v>
      </c>
      <c r="BA790" s="30" t="s">
        <v>2307</v>
      </c>
      <c r="BB790" s="31" t="s">
        <v>12007</v>
      </c>
      <c r="BC790" s="31"/>
      <c r="BD790" s="31" t="s">
        <v>11423</v>
      </c>
      <c r="BE790" s="31" t="s">
        <v>7969</v>
      </c>
      <c r="BF790" s="31" t="s">
        <v>26001</v>
      </c>
      <c r="BG790" s="31"/>
      <c r="BH790" s="31"/>
      <c r="BI790" s="31"/>
      <c r="BJ790" s="31">
        <v>0</v>
      </c>
      <c r="BK790" s="31" t="str">
        <f t="shared" si="115"/>
        <v>II/c</v>
      </c>
      <c r="BL790" s="31"/>
      <c r="BM790" s="31"/>
      <c r="BN790" s="31"/>
      <c r="BO790" s="31"/>
      <c r="BP790" s="31"/>
      <c r="BQ790" s="31"/>
      <c r="BR790" s="31"/>
      <c r="BS790" s="31"/>
      <c r="BT790" s="31"/>
      <c r="BU790" s="31"/>
      <c r="BV790" s="31" t="s">
        <v>21556</v>
      </c>
      <c r="BW790" s="31">
        <f t="shared" ca="1" si="120"/>
        <v>5</v>
      </c>
      <c r="BX790" s="78">
        <f t="shared" ca="1" si="121"/>
        <v>10</v>
      </c>
      <c r="BY790" s="31"/>
      <c r="BZ790" s="31"/>
      <c r="CA790" s="31" t="s">
        <v>2483</v>
      </c>
      <c r="CB790" s="31" t="s">
        <v>2406</v>
      </c>
      <c r="CC790" s="31"/>
      <c r="CD790" s="31"/>
      <c r="CE790" s="31"/>
      <c r="CF790" s="31"/>
      <c r="CG790" s="31"/>
      <c r="CH790" s="31"/>
      <c r="CI790" s="31"/>
      <c r="CJ790" s="31"/>
      <c r="CK790" s="31"/>
      <c r="CL790" s="31" t="s">
        <v>28540</v>
      </c>
      <c r="CM790" s="31" t="s">
        <v>20026</v>
      </c>
      <c r="CN790" s="31">
        <v>123</v>
      </c>
      <c r="CO790" s="31" t="s">
        <v>25449</v>
      </c>
      <c r="CP790" s="31" t="s">
        <v>20026</v>
      </c>
      <c r="CQ790" s="31">
        <v>123</v>
      </c>
      <c r="CR790" s="31">
        <v>6711</v>
      </c>
      <c r="CS790" s="31" t="s">
        <v>22126</v>
      </c>
      <c r="CT790" s="31"/>
      <c r="CU790" s="31"/>
      <c r="CV790" s="31"/>
      <c r="CW790" s="31"/>
      <c r="CX790" s="31"/>
      <c r="CY790" s="31"/>
      <c r="CZ790" s="31"/>
      <c r="DA790" s="31"/>
      <c r="DB790" s="31"/>
      <c r="DC790" s="31"/>
      <c r="DD790" s="31"/>
      <c r="DE790" s="31"/>
      <c r="DF790" s="31"/>
      <c r="DG790" s="31"/>
      <c r="DH790" s="31"/>
      <c r="DI790" s="31"/>
      <c r="DJ790" s="31"/>
      <c r="DK790" s="31" t="s">
        <v>25645</v>
      </c>
      <c r="DL790" s="31" t="s">
        <v>13888</v>
      </c>
      <c r="DM790" s="38" t="s">
        <v>28963</v>
      </c>
      <c r="DN790" s="38"/>
      <c r="DO790" s="35" t="s">
        <v>22560</v>
      </c>
      <c r="DP790" s="31" t="s">
        <v>22555</v>
      </c>
      <c r="DQ790" s="31" t="s">
        <v>22556</v>
      </c>
      <c r="DR790" s="31" t="s">
        <v>22554</v>
      </c>
      <c r="DS790" s="52" t="s">
        <v>35632</v>
      </c>
      <c r="DT790" s="31" t="s">
        <v>22553</v>
      </c>
      <c r="DU790" s="31">
        <v>3</v>
      </c>
      <c r="DV790" s="31" t="s">
        <v>32167</v>
      </c>
      <c r="DW790" s="31" t="s">
        <v>11423</v>
      </c>
      <c r="DX790" s="31" t="s">
        <v>11423</v>
      </c>
      <c r="DY790" s="31" t="s">
        <v>26454</v>
      </c>
      <c r="DZ790" s="31" t="s">
        <v>18545</v>
      </c>
      <c r="EA790" s="31"/>
      <c r="EB790" s="31">
        <v>0</v>
      </c>
      <c r="EC790" s="31" t="s">
        <v>40168</v>
      </c>
      <c r="ED790" s="31" t="s">
        <v>41101</v>
      </c>
      <c r="EE790" s="31"/>
      <c r="EF790" s="31"/>
      <c r="EG790" s="31"/>
      <c r="EH790" s="31"/>
      <c r="EI790" s="31"/>
      <c r="EJ790" s="31"/>
    </row>
    <row r="791" spans="1:140" ht="23.25" customHeight="1">
      <c r="A791" s="25">
        <v>789</v>
      </c>
      <c r="B791" s="30" t="s">
        <v>24114</v>
      </c>
      <c r="C791" s="31" t="s">
        <v>6794</v>
      </c>
      <c r="D791" s="30" t="s">
        <v>16618</v>
      </c>
      <c r="E791" s="30"/>
      <c r="F791" s="30" t="s">
        <v>36262</v>
      </c>
      <c r="G791" s="31">
        <f t="shared" si="116"/>
        <v>58</v>
      </c>
      <c r="H791" s="72">
        <f t="shared" si="117"/>
        <v>53206</v>
      </c>
      <c r="I791" s="30" t="s">
        <v>35088</v>
      </c>
      <c r="J791" s="30" t="s">
        <v>34085</v>
      </c>
      <c r="K791" s="30" t="s">
        <v>34083</v>
      </c>
      <c r="L791" s="31" t="s">
        <v>16726</v>
      </c>
      <c r="M791" s="31" t="s">
        <v>3186</v>
      </c>
      <c r="N791" s="31" t="s">
        <v>5865</v>
      </c>
      <c r="O791" s="31" t="s">
        <v>5621</v>
      </c>
      <c r="P791" s="31" t="s">
        <v>3738</v>
      </c>
      <c r="Q791" s="31"/>
      <c r="R791" s="31"/>
      <c r="S791" s="31"/>
      <c r="T791" s="31"/>
      <c r="U791" s="31" t="s">
        <v>2355</v>
      </c>
      <c r="V791" s="31"/>
      <c r="W791" s="31" t="s">
        <v>7239</v>
      </c>
      <c r="X791" s="31" t="s">
        <v>4808</v>
      </c>
      <c r="Y791" s="31" t="e">
        <f t="shared" ca="1" si="118"/>
        <v>#VALUE!</v>
      </c>
      <c r="Z791" s="31" t="e">
        <f t="shared" ca="1" si="119"/>
        <v>#VALUE!</v>
      </c>
      <c r="AA791" s="31"/>
      <c r="AB791" s="31" t="s">
        <v>11144</v>
      </c>
      <c r="AC791" s="31" t="s">
        <v>34145</v>
      </c>
      <c r="AD791" s="31" t="s">
        <v>34145</v>
      </c>
      <c r="AE791" s="31"/>
      <c r="AF791" s="31" t="s">
        <v>24701</v>
      </c>
      <c r="AG791" s="31" t="s">
        <v>4322</v>
      </c>
      <c r="AH791" s="31" t="s">
        <v>4322</v>
      </c>
      <c r="AI791" s="31" t="s">
        <v>908</v>
      </c>
      <c r="AJ791" s="31" t="s">
        <v>5275</v>
      </c>
      <c r="AK791" s="31">
        <v>195257</v>
      </c>
      <c r="AL791" s="31" t="s">
        <v>3756</v>
      </c>
      <c r="AM791" s="31" t="s">
        <v>3757</v>
      </c>
      <c r="AN791" s="31"/>
      <c r="AO791" s="31"/>
      <c r="AP791" s="31" t="s">
        <v>2307</v>
      </c>
      <c r="AQ791" s="31"/>
      <c r="AR791" s="31" t="s">
        <v>34145</v>
      </c>
      <c r="AS791" s="31" t="s">
        <v>34145</v>
      </c>
      <c r="AT791" s="31" t="str">
        <f>_xlfn.IFNA(VLOOKUP(D791,'[1]5. 1 Mei 2022'!$C$7:$F$60,4,FALSE),"")</f>
        <v/>
      </c>
      <c r="AU791" s="31"/>
      <c r="AV791" s="31" t="s">
        <v>20034</v>
      </c>
      <c r="AW791" s="52" t="s">
        <v>33910</v>
      </c>
      <c r="AX791" s="29">
        <f t="shared" si="122"/>
        <v>46798</v>
      </c>
      <c r="AY791" s="31" t="s">
        <v>26346</v>
      </c>
      <c r="AZ791" s="31" t="s">
        <v>6924</v>
      </c>
      <c r="BA791" s="30" t="s">
        <v>2307</v>
      </c>
      <c r="BB791" s="31" t="s">
        <v>12007</v>
      </c>
      <c r="BC791" s="31"/>
      <c r="BD791" s="31" t="s">
        <v>7980</v>
      </c>
      <c r="BE791" s="31" t="s">
        <v>7969</v>
      </c>
      <c r="BF791" s="31" t="s">
        <v>20034</v>
      </c>
      <c r="BG791" s="31"/>
      <c r="BH791" s="31"/>
      <c r="BI791" s="31"/>
      <c r="BJ791" s="31">
        <v>0</v>
      </c>
      <c r="BK791" s="31" t="str">
        <f t="shared" si="115"/>
        <v>II/c</v>
      </c>
      <c r="BL791" s="31"/>
      <c r="BM791" s="31"/>
      <c r="BN791" s="31"/>
      <c r="BO791" s="31"/>
      <c r="BP791" s="31"/>
      <c r="BQ791" s="31"/>
      <c r="BR791" s="31"/>
      <c r="BS791" s="31"/>
      <c r="BT791" s="31"/>
      <c r="BU791" s="31"/>
      <c r="BV791" s="31" t="s">
        <v>717</v>
      </c>
      <c r="BW791" s="31">
        <f t="shared" ca="1" si="120"/>
        <v>12</v>
      </c>
      <c r="BX791" s="78">
        <f t="shared" ca="1" si="121"/>
        <v>3</v>
      </c>
      <c r="BY791" s="31" t="s">
        <v>3738</v>
      </c>
      <c r="BZ791" s="31"/>
      <c r="CA791" s="31" t="s">
        <v>2483</v>
      </c>
      <c r="CB791" s="31" t="s">
        <v>2519</v>
      </c>
      <c r="CC791" s="31" t="s">
        <v>1498</v>
      </c>
      <c r="CD791" s="31">
        <v>1</v>
      </c>
      <c r="CE791" s="31" t="s">
        <v>20085</v>
      </c>
      <c r="CF791" s="31"/>
      <c r="CG791" s="31"/>
      <c r="CH791" s="31"/>
      <c r="CI791" s="31"/>
      <c r="CJ791" s="31"/>
      <c r="CK791" s="31"/>
      <c r="CL791" s="31" t="s">
        <v>22353</v>
      </c>
      <c r="CM791" s="31" t="s">
        <v>21861</v>
      </c>
      <c r="CN791" s="31">
        <v>123</v>
      </c>
      <c r="CO791" s="31" t="s">
        <v>25440</v>
      </c>
      <c r="CP791" s="31" t="s">
        <v>21861</v>
      </c>
      <c r="CQ791" s="31">
        <v>123</v>
      </c>
      <c r="CR791" s="31">
        <v>4585</v>
      </c>
      <c r="CS791" s="31" t="s">
        <v>8686</v>
      </c>
      <c r="CT791" s="31"/>
      <c r="CU791" s="31" t="s">
        <v>1053</v>
      </c>
      <c r="CV791" s="31"/>
      <c r="CW791" s="31"/>
      <c r="CX791" s="31"/>
      <c r="CY791" s="31"/>
      <c r="CZ791" s="31"/>
      <c r="DA791" s="31"/>
      <c r="DB791" s="31" t="s">
        <v>15747</v>
      </c>
      <c r="DC791" s="31" t="s">
        <v>15749</v>
      </c>
      <c r="DD791" s="31" t="s">
        <v>15746</v>
      </c>
      <c r="DE791" s="31"/>
      <c r="DF791" s="31"/>
      <c r="DG791" s="31"/>
      <c r="DH791" s="31"/>
      <c r="DI791" s="31" t="s">
        <v>24810</v>
      </c>
      <c r="DJ791" s="31" t="s">
        <v>24811</v>
      </c>
      <c r="DK791" s="31" t="s">
        <v>25642</v>
      </c>
      <c r="DL791" s="31" t="s">
        <v>25643</v>
      </c>
      <c r="DM791" s="38" t="s">
        <v>9212</v>
      </c>
      <c r="DN791" s="38"/>
      <c r="DO791" s="35" t="s">
        <v>10662</v>
      </c>
      <c r="DP791" s="31" t="s">
        <v>10858</v>
      </c>
      <c r="DQ791" s="31" t="s">
        <v>14373</v>
      </c>
      <c r="DR791" s="31"/>
      <c r="DS791" s="31" t="s">
        <v>38570</v>
      </c>
      <c r="DT791" s="31" t="s">
        <v>37655</v>
      </c>
      <c r="DU791" s="31">
        <v>2</v>
      </c>
      <c r="DV791" s="31" t="s">
        <v>32167</v>
      </c>
      <c r="DW791" s="31" t="s">
        <v>1759</v>
      </c>
      <c r="DX791" s="31" t="s">
        <v>7980</v>
      </c>
      <c r="DY791" s="31" t="s">
        <v>26453</v>
      </c>
      <c r="DZ791" s="31" t="s">
        <v>18545</v>
      </c>
      <c r="EA791" s="31"/>
      <c r="EB791" s="31">
        <v>1054892</v>
      </c>
      <c r="EC791" s="31" t="s">
        <v>40168</v>
      </c>
      <c r="ED791" s="31" t="s">
        <v>41101</v>
      </c>
      <c r="EE791" s="31"/>
      <c r="EF791" s="31"/>
      <c r="EG791" s="31"/>
      <c r="EH791" s="31"/>
      <c r="EI791" s="31"/>
      <c r="EJ791" s="31"/>
    </row>
    <row r="792" spans="1:140" ht="23.25" customHeight="1">
      <c r="A792" s="25">
        <v>790</v>
      </c>
      <c r="B792" s="30" t="s">
        <v>33343</v>
      </c>
      <c r="C792" s="31" t="s">
        <v>29980</v>
      </c>
      <c r="D792" s="30" t="s">
        <v>33233</v>
      </c>
      <c r="E792" s="30"/>
      <c r="F792" s="30" t="s">
        <v>36256</v>
      </c>
      <c r="G792" s="31">
        <f t="shared" si="116"/>
        <v>58</v>
      </c>
      <c r="H792" s="72">
        <f t="shared" si="117"/>
        <v>56615</v>
      </c>
      <c r="I792" s="30"/>
      <c r="J792" s="30" t="s">
        <v>34084</v>
      </c>
      <c r="K792" s="30" t="s">
        <v>4318</v>
      </c>
      <c r="L792" s="31" t="s">
        <v>4318</v>
      </c>
      <c r="M792" s="31" t="s">
        <v>3186</v>
      </c>
      <c r="N792" s="31" t="s">
        <v>5865</v>
      </c>
      <c r="O792" s="31" t="s">
        <v>5117</v>
      </c>
      <c r="P792" s="52" t="s">
        <v>35984</v>
      </c>
      <c r="Q792" s="52" t="s">
        <v>41291</v>
      </c>
      <c r="R792" s="31"/>
      <c r="S792" s="31"/>
      <c r="T792" s="31"/>
      <c r="U792" s="31"/>
      <c r="V792" s="31"/>
      <c r="W792" s="31" t="s">
        <v>29062</v>
      </c>
      <c r="X792" s="31" t="s">
        <v>33234</v>
      </c>
      <c r="Y792" s="31">
        <f t="shared" ca="1" si="118"/>
        <v>27</v>
      </c>
      <c r="Z792" s="31" t="str">
        <f t="shared" ca="1" si="119"/>
        <v>21-35</v>
      </c>
      <c r="AA792" s="31"/>
      <c r="AB792" s="31" t="s">
        <v>11144</v>
      </c>
      <c r="AC792" s="31" t="s">
        <v>34145</v>
      </c>
      <c r="AD792" s="31" t="s">
        <v>34145</v>
      </c>
      <c r="AE792" s="31"/>
      <c r="AF792" s="31" t="s">
        <v>24701</v>
      </c>
      <c r="AG792" s="31" t="s">
        <v>4322</v>
      </c>
      <c r="AH792" s="31" t="s">
        <v>4322</v>
      </c>
      <c r="AI792" s="31" t="s">
        <v>908</v>
      </c>
      <c r="AJ792" s="31" t="s">
        <v>36447</v>
      </c>
      <c r="AK792" s="31" t="s">
        <v>36448</v>
      </c>
      <c r="AL792" s="52" t="s">
        <v>18535</v>
      </c>
      <c r="AM792" s="31" t="s">
        <v>19846</v>
      </c>
      <c r="AN792" s="31"/>
      <c r="AO792" s="31"/>
      <c r="AP792" s="31" t="s">
        <v>33003</v>
      </c>
      <c r="AQ792" s="52" t="s">
        <v>20332</v>
      </c>
      <c r="AR792" s="31" t="s">
        <v>34145</v>
      </c>
      <c r="AS792" s="31" t="s">
        <v>34145</v>
      </c>
      <c r="AT792" s="31" t="s">
        <v>41050</v>
      </c>
      <c r="AU792" s="31"/>
      <c r="AV792" s="31" t="s">
        <v>26001</v>
      </c>
      <c r="AW792" s="52" t="s">
        <v>20332</v>
      </c>
      <c r="AX792" s="29">
        <f t="shared" si="122"/>
        <v>46524</v>
      </c>
      <c r="AY792" s="31" t="s">
        <v>26346</v>
      </c>
      <c r="AZ792" s="31" t="s">
        <v>33005</v>
      </c>
      <c r="BA792" s="30" t="s">
        <v>33003</v>
      </c>
      <c r="BB792" s="31" t="s">
        <v>22916</v>
      </c>
      <c r="BC792" s="31" t="s">
        <v>8021</v>
      </c>
      <c r="BD792" s="31" t="s">
        <v>11423</v>
      </c>
      <c r="BE792" s="31" t="s">
        <v>7969</v>
      </c>
      <c r="BF792" s="31" t="s">
        <v>26001</v>
      </c>
      <c r="BG792" s="31"/>
      <c r="BH792" s="31"/>
      <c r="BI792" s="31"/>
      <c r="BJ792" s="31"/>
      <c r="BK792" s="31" t="str">
        <f t="shared" si="115"/>
        <v>II/c</v>
      </c>
      <c r="BL792" s="31"/>
      <c r="BM792" s="31"/>
      <c r="BN792" s="31"/>
      <c r="BO792" s="31"/>
      <c r="BP792" s="31"/>
      <c r="BQ792" s="31" t="s">
        <v>20284</v>
      </c>
      <c r="BR792" s="31" t="s">
        <v>41376</v>
      </c>
      <c r="BS792" s="31">
        <v>0</v>
      </c>
      <c r="BT792" s="31"/>
      <c r="BU792" s="52" t="s">
        <v>35984</v>
      </c>
      <c r="BV792" s="31" t="s">
        <v>20332</v>
      </c>
      <c r="BW792" s="31">
        <f t="shared" ca="1" si="120"/>
        <v>1</v>
      </c>
      <c r="BX792" s="78">
        <f t="shared" ca="1" si="121"/>
        <v>3</v>
      </c>
      <c r="BY792" s="31"/>
      <c r="BZ792" s="31"/>
      <c r="CA792" s="31" t="s">
        <v>2483</v>
      </c>
      <c r="CB792" s="31" t="s">
        <v>2406</v>
      </c>
      <c r="CC792" s="31"/>
      <c r="CD792" s="31"/>
      <c r="CE792" s="31"/>
      <c r="CF792" s="31"/>
      <c r="CG792" s="31"/>
      <c r="CH792" s="31"/>
      <c r="CI792" s="31"/>
      <c r="CJ792" s="31"/>
      <c r="CK792" s="31"/>
      <c r="CL792" s="52" t="s">
        <v>39744</v>
      </c>
      <c r="CM792" s="52" t="s">
        <v>39457</v>
      </c>
      <c r="CN792" s="31">
        <v>127</v>
      </c>
      <c r="CO792" s="31" t="s">
        <v>39599</v>
      </c>
      <c r="CP792" s="31" t="s">
        <v>39457</v>
      </c>
      <c r="CQ792" s="31">
        <v>127</v>
      </c>
      <c r="CR792" s="31">
        <v>6945</v>
      </c>
      <c r="CS792" s="31"/>
      <c r="CT792" s="31"/>
      <c r="CU792" s="31"/>
      <c r="CV792" s="31"/>
      <c r="CW792" s="31"/>
      <c r="CX792" s="31"/>
      <c r="CY792" s="31"/>
      <c r="CZ792" s="31"/>
      <c r="DA792" s="31"/>
      <c r="DB792" s="31"/>
      <c r="DC792" s="31"/>
      <c r="DD792" s="31"/>
      <c r="DE792" s="31"/>
      <c r="DF792" s="31"/>
      <c r="DG792" s="31"/>
      <c r="DH792" s="31"/>
      <c r="DI792" s="31"/>
      <c r="DJ792" s="31"/>
      <c r="DK792" s="31"/>
      <c r="DL792" s="31"/>
      <c r="DM792" s="38">
        <v>841540313016000</v>
      </c>
      <c r="DN792" s="38"/>
      <c r="DO792" s="35"/>
      <c r="DP792" s="52" t="s">
        <v>36450</v>
      </c>
      <c r="DQ792" s="31" t="s">
        <v>36451</v>
      </c>
      <c r="DR792" s="31"/>
      <c r="DS792" s="31" t="s">
        <v>33396</v>
      </c>
      <c r="DT792" s="50" t="s">
        <v>36452</v>
      </c>
      <c r="DU792" s="31"/>
      <c r="DV792" s="31"/>
      <c r="DW792" s="31" t="s">
        <v>34437</v>
      </c>
      <c r="DX792" s="31" t="s">
        <v>34437</v>
      </c>
      <c r="DY792" s="31" t="s">
        <v>34454</v>
      </c>
      <c r="DZ792" s="29">
        <v>44771</v>
      </c>
      <c r="EA792" s="29">
        <v>45999</v>
      </c>
      <c r="EB792" s="31"/>
      <c r="EC792" s="31" t="s">
        <v>40168</v>
      </c>
      <c r="ED792" s="31" t="s">
        <v>41101</v>
      </c>
      <c r="EE792" s="31"/>
      <c r="EF792" s="31"/>
      <c r="EG792" s="31"/>
      <c r="EH792" s="31"/>
      <c r="EI792" s="31"/>
      <c r="EJ792" s="31"/>
    </row>
    <row r="793" spans="1:140" ht="23.25" customHeight="1">
      <c r="A793" s="25">
        <v>791</v>
      </c>
      <c r="B793" s="30" t="s">
        <v>24438</v>
      </c>
      <c r="C793" s="31" t="s">
        <v>11411</v>
      </c>
      <c r="D793" s="30" t="s">
        <v>21098</v>
      </c>
      <c r="E793" s="30"/>
      <c r="F793" s="30" t="s">
        <v>36262</v>
      </c>
      <c r="G793" s="31">
        <f t="shared" si="116"/>
        <v>58</v>
      </c>
      <c r="H793" s="72">
        <f t="shared" si="117"/>
        <v>54970</v>
      </c>
      <c r="I793" s="30" t="s">
        <v>35089</v>
      </c>
      <c r="J793" s="30" t="s">
        <v>34085</v>
      </c>
      <c r="K793" s="30" t="s">
        <v>34083</v>
      </c>
      <c r="L793" s="31" t="s">
        <v>16726</v>
      </c>
      <c r="M793" s="31" t="s">
        <v>3186</v>
      </c>
      <c r="N793" s="31" t="s">
        <v>5865</v>
      </c>
      <c r="O793" s="31" t="s">
        <v>5117</v>
      </c>
      <c r="P793" s="31" t="s">
        <v>19644</v>
      </c>
      <c r="Q793" s="31"/>
      <c r="R793" s="31"/>
      <c r="S793" s="31"/>
      <c r="T793" s="31"/>
      <c r="U793" s="31" t="s">
        <v>11757</v>
      </c>
      <c r="V793" s="31"/>
      <c r="W793" s="31" t="s">
        <v>980</v>
      </c>
      <c r="X793" s="31" t="s">
        <v>11585</v>
      </c>
      <c r="Y793" s="31" t="e">
        <f t="shared" ca="1" si="118"/>
        <v>#VALUE!</v>
      </c>
      <c r="Z793" s="31" t="e">
        <f t="shared" ca="1" si="119"/>
        <v>#VALUE!</v>
      </c>
      <c r="AA793" s="31"/>
      <c r="AB793" s="31" t="s">
        <v>11144</v>
      </c>
      <c r="AC793" s="31" t="s">
        <v>34145</v>
      </c>
      <c r="AD793" s="31" t="s">
        <v>34145</v>
      </c>
      <c r="AE793" s="31"/>
      <c r="AF793" s="31" t="s">
        <v>24701</v>
      </c>
      <c r="AG793" s="31" t="s">
        <v>4322</v>
      </c>
      <c r="AH793" s="31" t="s">
        <v>4322</v>
      </c>
      <c r="AI793" s="31" t="s">
        <v>908</v>
      </c>
      <c r="AJ793" s="31" t="s">
        <v>11588</v>
      </c>
      <c r="AK793" s="31" t="s">
        <v>11589</v>
      </c>
      <c r="AL793" s="31" t="s">
        <v>8054</v>
      </c>
      <c r="AM793" s="31" t="s">
        <v>11578</v>
      </c>
      <c r="AN793" s="31"/>
      <c r="AO793" s="31"/>
      <c r="AP793" s="31" t="s">
        <v>2307</v>
      </c>
      <c r="AQ793" s="52" t="s">
        <v>24067</v>
      </c>
      <c r="AR793" s="31" t="s">
        <v>34145</v>
      </c>
      <c r="AS793" s="31" t="s">
        <v>34145</v>
      </c>
      <c r="AT793" s="31" t="s">
        <v>39908</v>
      </c>
      <c r="AU793" s="31"/>
      <c r="AV793" s="31" t="s">
        <v>20034</v>
      </c>
      <c r="AW793" s="52" t="s">
        <v>33910</v>
      </c>
      <c r="AX793" s="29">
        <f t="shared" si="122"/>
        <v>46798</v>
      </c>
      <c r="AY793" s="31" t="s">
        <v>26346</v>
      </c>
      <c r="AZ793" s="31" t="s">
        <v>6924</v>
      </c>
      <c r="BA793" s="30" t="s">
        <v>2307</v>
      </c>
      <c r="BB793" s="31" t="s">
        <v>39903</v>
      </c>
      <c r="BC793" s="31"/>
      <c r="BD793" s="31" t="s">
        <v>1759</v>
      </c>
      <c r="BE793" s="31" t="s">
        <v>7969</v>
      </c>
      <c r="BF793" s="31" t="s">
        <v>20034</v>
      </c>
      <c r="BG793" s="31"/>
      <c r="BH793" s="31"/>
      <c r="BI793" s="31"/>
      <c r="BJ793" s="31">
        <v>0</v>
      </c>
      <c r="BK793" s="31" t="str">
        <f t="shared" si="115"/>
        <v>II/c</v>
      </c>
      <c r="BL793" s="31"/>
      <c r="BM793" s="31"/>
      <c r="BN793" s="31"/>
      <c r="BO793" s="31"/>
      <c r="BP793" s="31"/>
      <c r="BQ793" s="31"/>
      <c r="BR793" s="31"/>
      <c r="BS793" s="31"/>
      <c r="BT793" s="31"/>
      <c r="BU793" s="31"/>
      <c r="BV793" s="31" t="s">
        <v>8110</v>
      </c>
      <c r="BW793" s="31">
        <f t="shared" ca="1" si="120"/>
        <v>9</v>
      </c>
      <c r="BX793" s="78">
        <f t="shared" ca="1" si="121"/>
        <v>3</v>
      </c>
      <c r="BY793" s="31" t="s">
        <v>19644</v>
      </c>
      <c r="BZ793" s="31"/>
      <c r="CA793" s="31" t="s">
        <v>2483</v>
      </c>
      <c r="CB793" s="31" t="s">
        <v>2406</v>
      </c>
      <c r="CC793" s="31"/>
      <c r="CD793" s="31"/>
      <c r="CE793" s="31" t="s">
        <v>20085</v>
      </c>
      <c r="CF793" s="31"/>
      <c r="CG793" s="31"/>
      <c r="CH793" s="31"/>
      <c r="CI793" s="31"/>
      <c r="CJ793" s="31"/>
      <c r="CK793" s="31"/>
      <c r="CL793" s="31" t="s">
        <v>22350</v>
      </c>
      <c r="CM793" s="31" t="s">
        <v>21925</v>
      </c>
      <c r="CN793" s="31">
        <v>123</v>
      </c>
      <c r="CO793" s="31" t="s">
        <v>25452</v>
      </c>
      <c r="CP793" s="31" t="s">
        <v>21925</v>
      </c>
      <c r="CQ793" s="31">
        <v>123</v>
      </c>
      <c r="CR793" s="31">
        <v>4739</v>
      </c>
      <c r="CS793" s="31"/>
      <c r="CT793" s="31"/>
      <c r="CU793" s="31"/>
      <c r="CV793" s="31" t="s">
        <v>18595</v>
      </c>
      <c r="CW793" s="31" t="s">
        <v>11798</v>
      </c>
      <c r="CX793" s="31" t="s">
        <v>4327</v>
      </c>
      <c r="CY793" s="31"/>
      <c r="CZ793" s="31"/>
      <c r="DA793" s="31"/>
      <c r="DB793" s="31" t="s">
        <v>11355</v>
      </c>
      <c r="DC793" s="31" t="s">
        <v>16323</v>
      </c>
      <c r="DD793" s="31" t="s">
        <v>16324</v>
      </c>
      <c r="DE793" s="31"/>
      <c r="DF793" s="31"/>
      <c r="DG793" s="31"/>
      <c r="DH793" s="31"/>
      <c r="DI793" s="31" t="s">
        <v>24810</v>
      </c>
      <c r="DJ793" s="31" t="s">
        <v>24811</v>
      </c>
      <c r="DK793" s="31" t="s">
        <v>25642</v>
      </c>
      <c r="DL793" s="31" t="s">
        <v>25643</v>
      </c>
      <c r="DM793" s="38" t="s">
        <v>28937</v>
      </c>
      <c r="DN793" s="38"/>
      <c r="DO793" s="35"/>
      <c r="DP793" s="31" t="s">
        <v>11587</v>
      </c>
      <c r="DQ793" s="31" t="s">
        <v>11586</v>
      </c>
      <c r="DR793" s="31"/>
      <c r="DS793" s="31" t="s">
        <v>27713</v>
      </c>
      <c r="DT793" s="31"/>
      <c r="DU793" s="31">
        <v>2</v>
      </c>
      <c r="DV793" s="31" t="s">
        <v>32167</v>
      </c>
      <c r="DW793" s="31" t="s">
        <v>1759</v>
      </c>
      <c r="DX793" s="31" t="s">
        <v>7980</v>
      </c>
      <c r="DY793" s="31" t="s">
        <v>31647</v>
      </c>
      <c r="DZ793" s="31" t="s">
        <v>31294</v>
      </c>
      <c r="EA793" s="31"/>
      <c r="EB793" s="31">
        <v>0</v>
      </c>
      <c r="EC793" s="31" t="s">
        <v>40168</v>
      </c>
      <c r="ED793" s="31" t="s">
        <v>41101</v>
      </c>
      <c r="EE793" s="31"/>
      <c r="EF793" s="31"/>
      <c r="EG793" s="31"/>
      <c r="EH793" s="31"/>
      <c r="EI793" s="31"/>
      <c r="EJ793" s="31"/>
    </row>
    <row r="794" spans="1:140" ht="23.25" customHeight="1">
      <c r="A794" s="25">
        <v>792</v>
      </c>
      <c r="B794" s="30" t="s">
        <v>21456</v>
      </c>
      <c r="C794" s="31" t="s">
        <v>21489</v>
      </c>
      <c r="D794" s="30" t="s">
        <v>23597</v>
      </c>
      <c r="E794" s="30"/>
      <c r="F794" s="30" t="s">
        <v>36256</v>
      </c>
      <c r="G794" s="31">
        <f t="shared" si="116"/>
        <v>58</v>
      </c>
      <c r="H794" s="72">
        <f t="shared" si="117"/>
        <v>55885</v>
      </c>
      <c r="I794" s="30"/>
      <c r="J794" s="30" t="s">
        <v>34084</v>
      </c>
      <c r="K794" s="30" t="s">
        <v>4318</v>
      </c>
      <c r="L794" s="31" t="s">
        <v>4318</v>
      </c>
      <c r="M794" s="31" t="s">
        <v>3186</v>
      </c>
      <c r="N794" s="31" t="s">
        <v>5863</v>
      </c>
      <c r="O794" s="31" t="s">
        <v>2485</v>
      </c>
      <c r="P794" s="52" t="s">
        <v>24630</v>
      </c>
      <c r="Q794" s="31" t="s">
        <v>39219</v>
      </c>
      <c r="R794" s="31">
        <v>6</v>
      </c>
      <c r="S794" s="31">
        <v>8</v>
      </c>
      <c r="T794" s="31"/>
      <c r="U794" s="31">
        <v>635</v>
      </c>
      <c r="V794" s="31" t="s">
        <v>29706</v>
      </c>
      <c r="W794" s="31" t="s">
        <v>3662</v>
      </c>
      <c r="X794" s="31" t="s">
        <v>21587</v>
      </c>
      <c r="Y794" s="31" t="e">
        <f t="shared" ca="1" si="118"/>
        <v>#VALUE!</v>
      </c>
      <c r="Z794" s="31" t="e">
        <f t="shared" ca="1" si="119"/>
        <v>#VALUE!</v>
      </c>
      <c r="AA794" s="31"/>
      <c r="AB794" s="31" t="s">
        <v>11144</v>
      </c>
      <c r="AC794" s="31" t="s">
        <v>34145</v>
      </c>
      <c r="AD794" s="31" t="s">
        <v>34145</v>
      </c>
      <c r="AE794" s="31"/>
      <c r="AF794" s="31" t="s">
        <v>24701</v>
      </c>
      <c r="AG794" s="31" t="s">
        <v>4322</v>
      </c>
      <c r="AH794" s="31" t="s">
        <v>4322</v>
      </c>
      <c r="AI794" s="31" t="s">
        <v>908</v>
      </c>
      <c r="AJ794" s="31" t="s">
        <v>22546</v>
      </c>
      <c r="AK794" s="52" t="s">
        <v>36449</v>
      </c>
      <c r="AL794" s="31" t="s">
        <v>19621</v>
      </c>
      <c r="AM794" s="31" t="s">
        <v>21802</v>
      </c>
      <c r="AN794" s="31"/>
      <c r="AO794" s="31"/>
      <c r="AP794" s="31" t="s">
        <v>4434</v>
      </c>
      <c r="AQ794" s="31" t="s">
        <v>26137</v>
      </c>
      <c r="AR794" s="31" t="s">
        <v>34145</v>
      </c>
      <c r="AS794" s="31" t="s">
        <v>34145</v>
      </c>
      <c r="AT794" s="31" t="str">
        <f>_xlfn.IFNA(VLOOKUP(D794,'[1]5. 1 Mei 2022'!$C$7:$F$60,4,FALSE),"")</f>
        <v/>
      </c>
      <c r="AU794" s="31"/>
      <c r="AV794" s="31" t="s">
        <v>26001</v>
      </c>
      <c r="AW794" s="31" t="s">
        <v>26137</v>
      </c>
      <c r="AX794" s="29">
        <f t="shared" si="122"/>
        <v>46069</v>
      </c>
      <c r="AY794" s="31" t="s">
        <v>26346</v>
      </c>
      <c r="AZ794" s="31" t="s">
        <v>6484</v>
      </c>
      <c r="BA794" s="30" t="s">
        <v>4434</v>
      </c>
      <c r="BB794" s="31"/>
      <c r="BC794" s="31"/>
      <c r="BD794" s="31" t="s">
        <v>11423</v>
      </c>
      <c r="BE794" s="31" t="s">
        <v>7969</v>
      </c>
      <c r="BF794" s="31" t="s">
        <v>26001</v>
      </c>
      <c r="BG794" s="31"/>
      <c r="BH794" s="31"/>
      <c r="BI794" s="31"/>
      <c r="BJ794" s="31" t="s">
        <v>20284</v>
      </c>
      <c r="BK794" s="31" t="str">
        <f t="shared" si="115"/>
        <v>II/d</v>
      </c>
      <c r="BL794" s="31" t="s">
        <v>8077</v>
      </c>
      <c r="BM794" s="31"/>
      <c r="BN794" s="31"/>
      <c r="BO794" s="31"/>
      <c r="BP794" s="31"/>
      <c r="BQ794" s="31" t="s">
        <v>20284</v>
      </c>
      <c r="BR794" s="52" t="s">
        <v>39748</v>
      </c>
      <c r="BS794" s="52" t="s">
        <v>39220</v>
      </c>
      <c r="BT794" s="31" t="s">
        <v>21685</v>
      </c>
      <c r="BU794" s="31" t="s">
        <v>25901</v>
      </c>
      <c r="BV794" s="31" t="s">
        <v>21556</v>
      </c>
      <c r="BW794" s="31">
        <f t="shared" ca="1" si="120"/>
        <v>5</v>
      </c>
      <c r="BX794" s="78">
        <f t="shared" ca="1" si="121"/>
        <v>10</v>
      </c>
      <c r="BY794" s="31"/>
      <c r="BZ794" s="31"/>
      <c r="CA794" s="31" t="s">
        <v>2483</v>
      </c>
      <c r="CB794" s="31" t="s">
        <v>2406</v>
      </c>
      <c r="CC794" s="31"/>
      <c r="CD794" s="31"/>
      <c r="CE794" s="31"/>
      <c r="CF794" s="31"/>
      <c r="CG794" s="31"/>
      <c r="CH794" s="31"/>
      <c r="CI794" s="31"/>
      <c r="CJ794" s="31"/>
      <c r="CK794" s="31"/>
      <c r="CL794" s="31" t="s">
        <v>38884</v>
      </c>
      <c r="CM794" s="52" t="s">
        <v>38885</v>
      </c>
      <c r="CN794" s="31" t="s">
        <v>36751</v>
      </c>
      <c r="CO794" s="31" t="s">
        <v>38886</v>
      </c>
      <c r="CP794" s="52" t="s">
        <v>38885</v>
      </c>
      <c r="CQ794" s="31" t="s">
        <v>36751</v>
      </c>
      <c r="CR794" s="31">
        <v>6709</v>
      </c>
      <c r="CS794" s="31" t="s">
        <v>22126</v>
      </c>
      <c r="CT794" s="31"/>
      <c r="CU794" s="31"/>
      <c r="CV794" s="31"/>
      <c r="CW794" s="31"/>
      <c r="CX794" s="31"/>
      <c r="CY794" s="31"/>
      <c r="CZ794" s="31"/>
      <c r="DA794" s="31"/>
      <c r="DB794" s="31"/>
      <c r="DC794" s="31"/>
      <c r="DD794" s="31"/>
      <c r="DE794" s="31"/>
      <c r="DF794" s="31"/>
      <c r="DG794" s="31"/>
      <c r="DH794" s="31"/>
      <c r="DI794" s="31" t="s">
        <v>25077</v>
      </c>
      <c r="DJ794" s="31" t="s">
        <v>25042</v>
      </c>
      <c r="DK794" s="31"/>
      <c r="DL794" s="31"/>
      <c r="DM794" s="38" t="s">
        <v>23748</v>
      </c>
      <c r="DN794" s="38"/>
      <c r="DO794" s="35"/>
      <c r="DP794" s="31" t="s">
        <v>22541</v>
      </c>
      <c r="DQ794" s="31" t="s">
        <v>22542</v>
      </c>
      <c r="DR794" s="31" t="s">
        <v>22543</v>
      </c>
      <c r="DS794" s="31" t="s">
        <v>22544</v>
      </c>
      <c r="DT794" s="31" t="s">
        <v>22545</v>
      </c>
      <c r="DU794" s="31">
        <v>3</v>
      </c>
      <c r="DV794" s="31" t="s">
        <v>32167</v>
      </c>
      <c r="DW794" s="31" t="s">
        <v>11423</v>
      </c>
      <c r="DX794" s="31" t="s">
        <v>11423</v>
      </c>
      <c r="DY794" s="31" t="s">
        <v>31653</v>
      </c>
      <c r="DZ794" s="31" t="s">
        <v>31294</v>
      </c>
      <c r="EA794" s="31"/>
      <c r="EB794" s="31">
        <v>0</v>
      </c>
      <c r="EC794" s="31" t="s">
        <v>40168</v>
      </c>
      <c r="ED794" s="31" t="s">
        <v>41101</v>
      </c>
      <c r="EE794" s="31"/>
      <c r="EF794" s="31"/>
      <c r="EG794" s="31"/>
      <c r="EH794" s="31"/>
      <c r="EI794" s="31"/>
      <c r="EJ794" s="31"/>
    </row>
    <row r="795" spans="1:140" ht="23.25" customHeight="1">
      <c r="A795" s="25">
        <v>793</v>
      </c>
      <c r="B795" s="30" t="s">
        <v>24185</v>
      </c>
      <c r="C795" s="31">
        <v>140237340</v>
      </c>
      <c r="D795" s="30" t="s">
        <v>3960</v>
      </c>
      <c r="E795" s="30"/>
      <c r="F795" s="30" t="s">
        <v>36254</v>
      </c>
      <c r="G795" s="31">
        <f t="shared" si="116"/>
        <v>58</v>
      </c>
      <c r="H795" s="72">
        <f t="shared" si="117"/>
        <v>46388</v>
      </c>
      <c r="I795" s="30"/>
      <c r="J795" s="30" t="s">
        <v>34084</v>
      </c>
      <c r="K795" s="30" t="s">
        <v>4318</v>
      </c>
      <c r="L795" s="31" t="s">
        <v>4318</v>
      </c>
      <c r="M795" s="31" t="s">
        <v>3186</v>
      </c>
      <c r="N795" s="31" t="s">
        <v>5797</v>
      </c>
      <c r="O795" s="31" t="s">
        <v>5271</v>
      </c>
      <c r="P795" s="31" t="s">
        <v>12285</v>
      </c>
      <c r="Q795" s="31"/>
      <c r="R795" s="31">
        <v>28</v>
      </c>
      <c r="S795" s="31">
        <v>0</v>
      </c>
      <c r="T795" s="31"/>
      <c r="U795" s="31">
        <v>929</v>
      </c>
      <c r="V795" s="31"/>
      <c r="W795" s="31" t="s">
        <v>980</v>
      </c>
      <c r="X795" s="31" t="s">
        <v>1998</v>
      </c>
      <c r="Y795" s="31" t="e">
        <f t="shared" ca="1" si="118"/>
        <v>#VALUE!</v>
      </c>
      <c r="Z795" s="31" t="e">
        <f t="shared" ca="1" si="119"/>
        <v>#VALUE!</v>
      </c>
      <c r="AA795" s="31"/>
      <c r="AB795" s="31" t="s">
        <v>11144</v>
      </c>
      <c r="AC795" s="31" t="s">
        <v>34145</v>
      </c>
      <c r="AD795" s="31" t="s">
        <v>34145</v>
      </c>
      <c r="AE795" s="31"/>
      <c r="AF795" s="31" t="s">
        <v>24701</v>
      </c>
      <c r="AG795" s="31" t="s">
        <v>4322</v>
      </c>
      <c r="AH795" s="31" t="s">
        <v>4322</v>
      </c>
      <c r="AI795" s="31" t="s">
        <v>908</v>
      </c>
      <c r="AJ795" s="31">
        <v>20135</v>
      </c>
      <c r="AK795" s="31" t="s">
        <v>4892</v>
      </c>
      <c r="AL795" s="31" t="s">
        <v>7716</v>
      </c>
      <c r="AM795" s="31" t="s">
        <v>4983</v>
      </c>
      <c r="AN795" s="31"/>
      <c r="AO795" s="31"/>
      <c r="AP795" s="31" t="s">
        <v>4434</v>
      </c>
      <c r="AQ795" s="31" t="s">
        <v>18392</v>
      </c>
      <c r="AR795" s="31" t="s">
        <v>34145</v>
      </c>
      <c r="AS795" s="31" t="s">
        <v>34145</v>
      </c>
      <c r="AT795" s="31" t="str">
        <f>_xlfn.IFNA(VLOOKUP(D795,'[1]5. 1 Mei 2022'!$C$7:$F$60,4,FALSE),"")</f>
        <v/>
      </c>
      <c r="AU795" s="31"/>
      <c r="AV795" s="31" t="s">
        <v>20033</v>
      </c>
      <c r="AW795" s="31" t="s">
        <v>18392</v>
      </c>
      <c r="AX795" s="29">
        <f t="shared" si="122"/>
        <v>46397</v>
      </c>
      <c r="AY795" s="31" t="s">
        <v>26346</v>
      </c>
      <c r="AZ795" s="31" t="s">
        <v>6484</v>
      </c>
      <c r="BA795" s="30" t="s">
        <v>4434</v>
      </c>
      <c r="BB795" s="31"/>
      <c r="BC795" s="31"/>
      <c r="BD795" s="31" t="s">
        <v>7997</v>
      </c>
      <c r="BE795" s="31" t="s">
        <v>7969</v>
      </c>
      <c r="BF795" s="31" t="s">
        <v>20033</v>
      </c>
      <c r="BG795" s="31"/>
      <c r="BH795" s="31"/>
      <c r="BI795" s="31" t="s">
        <v>8136</v>
      </c>
      <c r="BJ795" s="31" t="s">
        <v>3185</v>
      </c>
      <c r="BK795" s="31" t="str">
        <f t="shared" si="115"/>
        <v>III/d</v>
      </c>
      <c r="BL795" s="31" t="s">
        <v>8077</v>
      </c>
      <c r="BM795" s="31"/>
      <c r="BN795" s="31"/>
      <c r="BO795" s="31"/>
      <c r="BP795" s="31" t="s">
        <v>1498</v>
      </c>
      <c r="BQ795" s="31" t="s">
        <v>3185</v>
      </c>
      <c r="BR795" s="31" t="s">
        <v>8283</v>
      </c>
      <c r="BS795" s="31" t="s">
        <v>15150</v>
      </c>
      <c r="BT795" s="31" t="s">
        <v>5749</v>
      </c>
      <c r="BU795" s="31"/>
      <c r="BV795" s="31" t="s">
        <v>5161</v>
      </c>
      <c r="BW795" s="31">
        <f t="shared" ca="1" si="120"/>
        <v>34</v>
      </c>
      <c r="BX795" s="78">
        <f t="shared" ca="1" si="121"/>
        <v>1</v>
      </c>
      <c r="BY795" s="31"/>
      <c r="BZ795" s="31"/>
      <c r="CA795" s="31" t="s">
        <v>2483</v>
      </c>
      <c r="CB795" s="31" t="s">
        <v>2519</v>
      </c>
      <c r="CC795" s="31">
        <v>2</v>
      </c>
      <c r="CD795" s="31">
        <v>1</v>
      </c>
      <c r="CE795" s="31" t="s">
        <v>20085</v>
      </c>
      <c r="CF795" s="31"/>
      <c r="CG795" s="31"/>
      <c r="CH795" s="31"/>
      <c r="CI795" s="31">
        <v>2009</v>
      </c>
      <c r="CJ795" s="31"/>
      <c r="CK795" s="31"/>
      <c r="CL795" s="31" t="s">
        <v>22347</v>
      </c>
      <c r="CM795" s="31" t="s">
        <v>21866</v>
      </c>
      <c r="CN795" s="31">
        <v>123</v>
      </c>
      <c r="CO795" s="31" t="s">
        <v>25608</v>
      </c>
      <c r="CP795" s="31" t="s">
        <v>21866</v>
      </c>
      <c r="CQ795" s="31">
        <v>123</v>
      </c>
      <c r="CR795" s="31">
        <v>3350</v>
      </c>
      <c r="CS795" s="31" t="s">
        <v>8315</v>
      </c>
      <c r="CT795" s="31"/>
      <c r="CU795" s="31" t="s">
        <v>8314</v>
      </c>
      <c r="CV795" s="31" t="s">
        <v>8347</v>
      </c>
      <c r="CW795" s="31" t="s">
        <v>8348</v>
      </c>
      <c r="CX795" s="31" t="s">
        <v>8346</v>
      </c>
      <c r="CY795" s="31"/>
      <c r="CZ795" s="31"/>
      <c r="DA795" s="31"/>
      <c r="DB795" s="31" t="s">
        <v>15747</v>
      </c>
      <c r="DC795" s="31" t="s">
        <v>15748</v>
      </c>
      <c r="DD795" s="31" t="s">
        <v>15746</v>
      </c>
      <c r="DE795" s="31"/>
      <c r="DF795" s="31"/>
      <c r="DG795" s="31"/>
      <c r="DH795" s="31"/>
      <c r="DI795" s="31" t="s">
        <v>24810</v>
      </c>
      <c r="DJ795" s="31" t="s">
        <v>24811</v>
      </c>
      <c r="DK795" s="31"/>
      <c r="DL795" s="31"/>
      <c r="DM795" s="38" t="s">
        <v>9287</v>
      </c>
      <c r="DN795" s="38"/>
      <c r="DO795" s="35">
        <v>0</v>
      </c>
      <c r="DP795" s="31" t="s">
        <v>14713</v>
      </c>
      <c r="DQ795" s="31" t="s">
        <v>14714</v>
      </c>
      <c r="DR795" s="31"/>
      <c r="DS795" s="31" t="s">
        <v>26924</v>
      </c>
      <c r="DT795" s="31" t="s">
        <v>28056</v>
      </c>
      <c r="DU795" s="31">
        <v>2</v>
      </c>
      <c r="DV795" s="31" t="s">
        <v>32165</v>
      </c>
      <c r="DW795" s="31" t="s">
        <v>7997</v>
      </c>
      <c r="DX795" s="31" t="s">
        <v>7997</v>
      </c>
      <c r="DY795" s="31" t="s">
        <v>25365</v>
      </c>
      <c r="DZ795" s="31" t="s">
        <v>25334</v>
      </c>
      <c r="EA795" s="31"/>
      <c r="EB795" s="31">
        <v>0</v>
      </c>
      <c r="EC795" s="31" t="s">
        <v>40168</v>
      </c>
      <c r="ED795" s="31" t="s">
        <v>41101</v>
      </c>
      <c r="EE795" s="31"/>
      <c r="EF795" s="31"/>
      <c r="EG795" s="31"/>
      <c r="EH795" s="31"/>
      <c r="EI795" s="31"/>
      <c r="EJ795" s="31"/>
    </row>
    <row r="796" spans="1:140" ht="23.25" customHeight="1">
      <c r="A796" s="25">
        <v>794</v>
      </c>
      <c r="B796" s="30" t="s">
        <v>20608</v>
      </c>
      <c r="C796" s="31" t="s">
        <v>4318</v>
      </c>
      <c r="D796" s="30" t="s">
        <v>20606</v>
      </c>
      <c r="E796" s="30"/>
      <c r="F796" s="30" t="s">
        <v>36256</v>
      </c>
      <c r="G796" s="31">
        <f t="shared" si="116"/>
        <v>58</v>
      </c>
      <c r="H796" s="72">
        <f t="shared" si="117"/>
        <v>55579</v>
      </c>
      <c r="I796" s="30"/>
      <c r="J796" s="30" t="s">
        <v>34084</v>
      </c>
      <c r="K796" s="30" t="s">
        <v>4318</v>
      </c>
      <c r="L796" s="31" t="s">
        <v>4318</v>
      </c>
      <c r="M796" s="31" t="s">
        <v>6378</v>
      </c>
      <c r="N796" s="31" t="s">
        <v>5863</v>
      </c>
      <c r="O796" s="31" t="s">
        <v>2485</v>
      </c>
      <c r="P796" s="31" t="s">
        <v>30542</v>
      </c>
      <c r="Q796" s="31"/>
      <c r="R796" s="31">
        <v>7</v>
      </c>
      <c r="S796" s="31">
        <v>0</v>
      </c>
      <c r="T796" s="31"/>
      <c r="U796" s="31">
        <v>358</v>
      </c>
      <c r="V796" s="31" t="s">
        <v>24949</v>
      </c>
      <c r="W796" s="31" t="s">
        <v>22149</v>
      </c>
      <c r="X796" s="31" t="s">
        <v>20607</v>
      </c>
      <c r="Y796" s="31" t="e">
        <f t="shared" ca="1" si="118"/>
        <v>#VALUE!</v>
      </c>
      <c r="Z796" s="31" t="e">
        <f t="shared" ca="1" si="119"/>
        <v>#VALUE!</v>
      </c>
      <c r="AA796" s="31"/>
      <c r="AB796" s="31" t="s">
        <v>11200</v>
      </c>
      <c r="AC796" s="31" t="s">
        <v>34147</v>
      </c>
      <c r="AD796" s="31" t="s">
        <v>34147</v>
      </c>
      <c r="AE796" s="31"/>
      <c r="AF796" s="31" t="s">
        <v>24699</v>
      </c>
      <c r="AG796" s="31" t="s">
        <v>5852</v>
      </c>
      <c r="AH796" s="31" t="s">
        <v>5852</v>
      </c>
      <c r="AI796" s="31" t="s">
        <v>908</v>
      </c>
      <c r="AJ796" s="31" t="s">
        <v>22150</v>
      </c>
      <c r="AK796" s="31" t="s">
        <v>22151</v>
      </c>
      <c r="AL796" s="31" t="s">
        <v>15313</v>
      </c>
      <c r="AM796" s="31" t="s">
        <v>22152</v>
      </c>
      <c r="AN796" s="31"/>
      <c r="AO796" s="31"/>
      <c r="AP796" s="31" t="s">
        <v>2451</v>
      </c>
      <c r="AQ796" s="31" t="s">
        <v>20630</v>
      </c>
      <c r="AR796" s="31" t="s">
        <v>34147</v>
      </c>
      <c r="AS796" s="31" t="s">
        <v>34147</v>
      </c>
      <c r="AT796" s="31" t="str">
        <f>_xlfn.IFNA(VLOOKUP(D796,'[1]5. 1 Mei 2022'!$C$7:$F$60,4,FALSE),"")</f>
        <v/>
      </c>
      <c r="AU796" s="31"/>
      <c r="AV796" s="31" t="s">
        <v>5781</v>
      </c>
      <c r="AW796" s="31" t="s">
        <v>20630</v>
      </c>
      <c r="AX796" s="29">
        <f t="shared" si="122"/>
        <v>45005</v>
      </c>
      <c r="AY796" s="31" t="s">
        <v>26346</v>
      </c>
      <c r="AZ796" s="31" t="s">
        <v>533</v>
      </c>
      <c r="BA796" s="30" t="s">
        <v>2451</v>
      </c>
      <c r="BB796" s="31"/>
      <c r="BC796" s="31"/>
      <c r="BD796" s="31" t="s">
        <v>20058</v>
      </c>
      <c r="BE796" s="31" t="s">
        <v>7973</v>
      </c>
      <c r="BF796" s="31" t="s">
        <v>5781</v>
      </c>
      <c r="BG796" s="31"/>
      <c r="BH796" s="31"/>
      <c r="BI796" s="31"/>
      <c r="BJ796" s="31" t="s">
        <v>25616</v>
      </c>
      <c r="BK796" s="31" t="str">
        <f t="shared" si="115"/>
        <v>II/d</v>
      </c>
      <c r="BL796" s="31" t="s">
        <v>8077</v>
      </c>
      <c r="BM796" s="31"/>
      <c r="BN796" s="31"/>
      <c r="BO796" s="31"/>
      <c r="BP796" s="31"/>
      <c r="BQ796" s="31" t="s">
        <v>25616</v>
      </c>
      <c r="BR796" s="31" t="s">
        <v>26137</v>
      </c>
      <c r="BS796" s="31" t="s">
        <v>30886</v>
      </c>
      <c r="BT796" s="31" t="s">
        <v>19644</v>
      </c>
      <c r="BU796" s="31" t="s">
        <v>21685</v>
      </c>
      <c r="BV796" s="31" t="s">
        <v>19644</v>
      </c>
      <c r="BW796" s="31">
        <f t="shared" ca="1" si="120"/>
        <v>5</v>
      </c>
      <c r="BX796" s="78">
        <f t="shared" ca="1" si="121"/>
        <v>3</v>
      </c>
      <c r="BY796" s="31"/>
      <c r="BZ796" s="31" t="s">
        <v>31848</v>
      </c>
      <c r="CA796" s="31" t="s">
        <v>2483</v>
      </c>
      <c r="CB796" s="31" t="s">
        <v>2519</v>
      </c>
      <c r="CC796" s="31">
        <v>1</v>
      </c>
      <c r="CD796" s="31">
        <v>1</v>
      </c>
      <c r="CE796" s="31"/>
      <c r="CF796" s="31"/>
      <c r="CG796" s="31"/>
      <c r="CH796" s="31"/>
      <c r="CI796" s="31"/>
      <c r="CJ796" s="31"/>
      <c r="CK796" s="31"/>
      <c r="CL796" s="31" t="s">
        <v>24906</v>
      </c>
      <c r="CM796" s="31" t="s">
        <v>24907</v>
      </c>
      <c r="CN796" s="31">
        <v>124</v>
      </c>
      <c r="CO796" s="31" t="s">
        <v>28780</v>
      </c>
      <c r="CP796" s="31" t="s">
        <v>24907</v>
      </c>
      <c r="CQ796" s="31">
        <v>124</v>
      </c>
      <c r="CR796" s="31">
        <v>5381</v>
      </c>
      <c r="CS796" s="31" t="s">
        <v>22126</v>
      </c>
      <c r="CT796" s="31"/>
      <c r="CU796" s="31"/>
      <c r="CV796" s="31"/>
      <c r="CW796" s="31"/>
      <c r="CX796" s="31"/>
      <c r="CY796" s="31"/>
      <c r="CZ796" s="31"/>
      <c r="DA796" s="31"/>
      <c r="DB796" s="31"/>
      <c r="DC796" s="31"/>
      <c r="DD796" s="31"/>
      <c r="DE796" s="31"/>
      <c r="DF796" s="31"/>
      <c r="DG796" s="31"/>
      <c r="DH796" s="31"/>
      <c r="DI796" s="31"/>
      <c r="DJ796" s="31"/>
      <c r="DK796" s="31"/>
      <c r="DL796" s="31"/>
      <c r="DM796" s="38" t="s">
        <v>32280</v>
      </c>
      <c r="DN796" s="38"/>
      <c r="DO796" s="35" t="s">
        <v>30720</v>
      </c>
      <c r="DP796" s="31" t="s">
        <v>21031</v>
      </c>
      <c r="DQ796" s="31" t="s">
        <v>21032</v>
      </c>
      <c r="DR796" s="31"/>
      <c r="DS796" s="31" t="s">
        <v>22148</v>
      </c>
      <c r="DT796" s="31" t="s">
        <v>37656</v>
      </c>
      <c r="DU796" s="31">
        <v>3</v>
      </c>
      <c r="DV796" s="31" t="s">
        <v>32167</v>
      </c>
      <c r="DW796" s="31"/>
      <c r="DX796" s="31"/>
      <c r="DY796" s="31" t="s">
        <v>24636</v>
      </c>
      <c r="DZ796" s="31" t="s">
        <v>18320</v>
      </c>
      <c r="EA796" s="31"/>
      <c r="EB796" s="31">
        <v>0</v>
      </c>
      <c r="EC796" s="31" t="s">
        <v>40140</v>
      </c>
      <c r="ED796" s="31" t="s">
        <v>41101</v>
      </c>
      <c r="EE796" s="31"/>
      <c r="EF796" s="31"/>
      <c r="EG796" s="31"/>
      <c r="EH796" s="31"/>
      <c r="EI796" s="31"/>
      <c r="EJ796" s="31"/>
    </row>
    <row r="797" spans="1:140" ht="23.25" customHeight="1">
      <c r="A797" s="25">
        <v>795</v>
      </c>
      <c r="B797" s="30" t="s">
        <v>16532</v>
      </c>
      <c r="C797" s="31" t="s">
        <v>16442</v>
      </c>
      <c r="D797" s="30" t="s">
        <v>26186</v>
      </c>
      <c r="E797" s="30"/>
      <c r="F797" s="30" t="s">
        <v>36262</v>
      </c>
      <c r="G797" s="31">
        <f t="shared" si="116"/>
        <v>58</v>
      </c>
      <c r="H797" s="72">
        <f t="shared" si="117"/>
        <v>54271</v>
      </c>
      <c r="I797" s="30" t="s">
        <v>35090</v>
      </c>
      <c r="J797" s="30" t="s">
        <v>34085</v>
      </c>
      <c r="K797" s="30" t="s">
        <v>34083</v>
      </c>
      <c r="L797" s="31" t="s">
        <v>16726</v>
      </c>
      <c r="M797" s="31" t="s">
        <v>6378</v>
      </c>
      <c r="N797" s="31" t="s">
        <v>5865</v>
      </c>
      <c r="O797" s="31" t="s">
        <v>5117</v>
      </c>
      <c r="P797" s="31" t="s">
        <v>25993</v>
      </c>
      <c r="Q797" s="31"/>
      <c r="R797" s="31"/>
      <c r="S797" s="31"/>
      <c r="T797" s="31"/>
      <c r="U797" s="31" t="s">
        <v>11264</v>
      </c>
      <c r="V797" s="31"/>
      <c r="W797" s="31" t="s">
        <v>6910</v>
      </c>
      <c r="X797" s="31" t="s">
        <v>15840</v>
      </c>
      <c r="Y797" s="31">
        <f t="shared" ca="1" si="118"/>
        <v>33</v>
      </c>
      <c r="Z797" s="31" t="str">
        <f t="shared" ca="1" si="119"/>
        <v>21-35</v>
      </c>
      <c r="AA797" s="31"/>
      <c r="AB797" s="31" t="s">
        <v>11214</v>
      </c>
      <c r="AC797" s="31" t="s">
        <v>34147</v>
      </c>
      <c r="AD797" s="31" t="s">
        <v>34147</v>
      </c>
      <c r="AE797" s="31"/>
      <c r="AF797" s="31" t="s">
        <v>24699</v>
      </c>
      <c r="AG797" s="31" t="s">
        <v>5852</v>
      </c>
      <c r="AH797" s="31" t="s">
        <v>5852</v>
      </c>
      <c r="AI797" s="31" t="s">
        <v>908</v>
      </c>
      <c r="AJ797" s="31" t="s">
        <v>16941</v>
      </c>
      <c r="AK797" s="31" t="s">
        <v>16942</v>
      </c>
      <c r="AL797" s="31" t="s">
        <v>2460</v>
      </c>
      <c r="AM797" s="31" t="s">
        <v>12224</v>
      </c>
      <c r="AN797" s="31"/>
      <c r="AO797" s="31"/>
      <c r="AP797" s="31" t="s">
        <v>33082</v>
      </c>
      <c r="AQ797" s="31" t="s">
        <v>11651</v>
      </c>
      <c r="AR797" s="31" t="s">
        <v>34147</v>
      </c>
      <c r="AS797" s="31" t="s">
        <v>34147</v>
      </c>
      <c r="AT797" s="31" t="str">
        <f>_xlfn.IFNA(VLOOKUP(D797,'[1]5. 1 Mei 2022'!$C$7:$F$60,4,FALSE),"")</f>
        <v/>
      </c>
      <c r="AU797" s="31"/>
      <c r="AV797" s="31" t="s">
        <v>16444</v>
      </c>
      <c r="AW797" s="31" t="s">
        <v>11651</v>
      </c>
      <c r="AX797" s="29">
        <f t="shared" si="122"/>
        <v>44304</v>
      </c>
      <c r="AY797" s="31" t="s">
        <v>26344</v>
      </c>
      <c r="AZ797" s="31" t="s">
        <v>523</v>
      </c>
      <c r="BA797" s="30" t="s">
        <v>33082</v>
      </c>
      <c r="BB797" s="31"/>
      <c r="BC797" s="31"/>
      <c r="BD797" s="31" t="s">
        <v>30251</v>
      </c>
      <c r="BE797" s="31" t="s">
        <v>7968</v>
      </c>
      <c r="BF797" s="31" t="s">
        <v>16444</v>
      </c>
      <c r="BG797" s="31"/>
      <c r="BH797" s="31"/>
      <c r="BI797" s="31"/>
      <c r="BJ797" s="31">
        <v>0</v>
      </c>
      <c r="BK797" s="31" t="str">
        <f t="shared" si="115"/>
        <v>II/c</v>
      </c>
      <c r="BL797" s="31"/>
      <c r="BM797" s="31"/>
      <c r="BN797" s="31"/>
      <c r="BO797" s="31"/>
      <c r="BP797" s="31"/>
      <c r="BQ797" s="31"/>
      <c r="BR797" s="31"/>
      <c r="BS797" s="31"/>
      <c r="BT797" s="31"/>
      <c r="BU797" s="31"/>
      <c r="BV797" s="31" t="s">
        <v>11651</v>
      </c>
      <c r="BW797" s="31">
        <f t="shared" ca="1" si="120"/>
        <v>7</v>
      </c>
      <c r="BX797" s="78">
        <f t="shared" ca="1" si="121"/>
        <v>3</v>
      </c>
      <c r="BY797" s="31" t="s">
        <v>25993</v>
      </c>
      <c r="BZ797" s="31"/>
      <c r="CA797" s="31" t="s">
        <v>2483</v>
      </c>
      <c r="CB797" s="31" t="s">
        <v>2519</v>
      </c>
      <c r="CC797" s="31"/>
      <c r="CD797" s="31">
        <v>1</v>
      </c>
      <c r="CE797" s="31" t="s">
        <v>20085</v>
      </c>
      <c r="CF797" s="31"/>
      <c r="CG797" s="31"/>
      <c r="CH797" s="31"/>
      <c r="CI797" s="31"/>
      <c r="CJ797" s="31"/>
      <c r="CK797" s="31"/>
      <c r="CL797" s="31" t="s">
        <v>29298</v>
      </c>
      <c r="CM797" s="31" t="s">
        <v>29299</v>
      </c>
      <c r="CN797" s="31">
        <v>124</v>
      </c>
      <c r="CO797" s="31" t="s">
        <v>39537</v>
      </c>
      <c r="CP797" s="31" t="s">
        <v>29299</v>
      </c>
      <c r="CQ797" s="31">
        <v>124</v>
      </c>
      <c r="CR797" s="31">
        <v>1625</v>
      </c>
      <c r="CS797" s="31" t="s">
        <v>16994</v>
      </c>
      <c r="CT797" s="31" t="s">
        <v>16995</v>
      </c>
      <c r="CU797" s="31" t="s">
        <v>16996</v>
      </c>
      <c r="CV797" s="31" t="s">
        <v>16901</v>
      </c>
      <c r="CW797" s="31" t="s">
        <v>16902</v>
      </c>
      <c r="CX797" s="31" t="s">
        <v>12463</v>
      </c>
      <c r="CY797" s="31"/>
      <c r="CZ797" s="31"/>
      <c r="DA797" s="31"/>
      <c r="DB797" s="31" t="s">
        <v>11355</v>
      </c>
      <c r="DC797" s="31" t="s">
        <v>18633</v>
      </c>
      <c r="DD797" s="31" t="s">
        <v>18634</v>
      </c>
      <c r="DE797" s="31"/>
      <c r="DF797" s="31"/>
      <c r="DG797" s="31"/>
      <c r="DH797" s="31"/>
      <c r="DI797" s="31" t="s">
        <v>16943</v>
      </c>
      <c r="DJ797" s="31" t="s">
        <v>12463</v>
      </c>
      <c r="DK797" s="31"/>
      <c r="DL797" s="31"/>
      <c r="DM797" s="38" t="s">
        <v>32311</v>
      </c>
      <c r="DN797" s="38"/>
      <c r="DO797" s="35"/>
      <c r="DP797" s="31" t="s">
        <v>34001</v>
      </c>
      <c r="DQ797" s="31" t="s">
        <v>34002</v>
      </c>
      <c r="DR797" s="31"/>
      <c r="DS797" s="31" t="s">
        <v>38571</v>
      </c>
      <c r="DT797" s="31" t="s">
        <v>37657</v>
      </c>
      <c r="DU797" s="31">
        <v>3</v>
      </c>
      <c r="DV797" s="31" t="s">
        <v>32167</v>
      </c>
      <c r="DW797" s="31"/>
      <c r="DX797" s="31"/>
      <c r="DY797" s="31" t="s">
        <v>37207</v>
      </c>
      <c r="DZ797" s="52" t="s">
        <v>18988</v>
      </c>
      <c r="EA797" s="52" t="s">
        <v>29316</v>
      </c>
      <c r="EB797" s="31">
        <v>0</v>
      </c>
      <c r="EC797" s="31" t="s">
        <v>16444</v>
      </c>
      <c r="ED797" s="31" t="s">
        <v>41101</v>
      </c>
      <c r="EE797" s="31"/>
      <c r="EF797" s="31"/>
      <c r="EG797" s="31"/>
      <c r="EH797" s="31"/>
      <c r="EI797" s="31"/>
      <c r="EJ797" s="31"/>
    </row>
    <row r="798" spans="1:140" ht="23.25" customHeight="1">
      <c r="A798" s="25">
        <v>796</v>
      </c>
      <c r="B798" s="30" t="s">
        <v>24440</v>
      </c>
      <c r="C798" s="31" t="s">
        <v>4318</v>
      </c>
      <c r="D798" s="30" t="s">
        <v>11436</v>
      </c>
      <c r="E798" s="30"/>
      <c r="F798" s="30" t="s">
        <v>36255</v>
      </c>
      <c r="G798" s="31">
        <f t="shared" si="116"/>
        <v>58</v>
      </c>
      <c r="H798" s="72">
        <f t="shared" si="117"/>
        <v>54424</v>
      </c>
      <c r="I798" s="30"/>
      <c r="J798" s="30" t="s">
        <v>34084</v>
      </c>
      <c r="K798" s="30" t="s">
        <v>4318</v>
      </c>
      <c r="L798" s="31" t="s">
        <v>4318</v>
      </c>
      <c r="M798" s="31" t="s">
        <v>6378</v>
      </c>
      <c r="N798" s="31" t="s">
        <v>3557</v>
      </c>
      <c r="O798" s="31" t="s">
        <v>1501</v>
      </c>
      <c r="P798" s="31" t="s">
        <v>30542</v>
      </c>
      <c r="Q798" s="31"/>
      <c r="R798" s="31">
        <v>6</v>
      </c>
      <c r="S798" s="31">
        <v>0</v>
      </c>
      <c r="T798" s="31"/>
      <c r="U798" s="31">
        <v>1053</v>
      </c>
      <c r="V798" s="31" t="s">
        <v>16145</v>
      </c>
      <c r="W798" s="31" t="s">
        <v>4199</v>
      </c>
      <c r="X798" s="31" t="s">
        <v>11465</v>
      </c>
      <c r="Y798" s="31">
        <f t="shared" ca="1" si="118"/>
        <v>33</v>
      </c>
      <c r="Z798" s="31" t="str">
        <f t="shared" ca="1" si="119"/>
        <v>21-35</v>
      </c>
      <c r="AA798" s="31"/>
      <c r="AB798" s="31" t="s">
        <v>11144</v>
      </c>
      <c r="AC798" s="31" t="s">
        <v>34145</v>
      </c>
      <c r="AD798" s="31" t="s">
        <v>34145</v>
      </c>
      <c r="AE798" s="31"/>
      <c r="AF798" s="31" t="s">
        <v>24701</v>
      </c>
      <c r="AG798" s="31" t="s">
        <v>4322</v>
      </c>
      <c r="AH798" s="31" t="s">
        <v>4322</v>
      </c>
      <c r="AI798" s="31" t="s">
        <v>908</v>
      </c>
      <c r="AJ798" s="31" t="s">
        <v>11527</v>
      </c>
      <c r="AK798" s="31" t="s">
        <v>11528</v>
      </c>
      <c r="AL798" s="31" t="s">
        <v>7792</v>
      </c>
      <c r="AM798" s="31" t="s">
        <v>11529</v>
      </c>
      <c r="AN798" s="31"/>
      <c r="AO798" s="31"/>
      <c r="AP798" s="31" t="s">
        <v>18118</v>
      </c>
      <c r="AQ798" s="31" t="s">
        <v>1972</v>
      </c>
      <c r="AR798" s="31" t="s">
        <v>34145</v>
      </c>
      <c r="AS798" s="31" t="s">
        <v>34145</v>
      </c>
      <c r="AT798" s="31" t="str">
        <f>_xlfn.IFNA(VLOOKUP(D798,'[1]5. 1 Mei 2022'!$C$7:$F$60,4,FALSE),"")</f>
        <v/>
      </c>
      <c r="AU798" s="31"/>
      <c r="AV798" s="31" t="s">
        <v>20034</v>
      </c>
      <c r="AW798" s="52" t="s">
        <v>33910</v>
      </c>
      <c r="AX798" s="29">
        <f t="shared" si="122"/>
        <v>46798</v>
      </c>
      <c r="AY798" s="31" t="s">
        <v>26346</v>
      </c>
      <c r="AZ798" s="31" t="s">
        <v>2622</v>
      </c>
      <c r="BA798" s="30" t="s">
        <v>18118</v>
      </c>
      <c r="BB798" s="31" t="s">
        <v>21673</v>
      </c>
      <c r="BC798" s="31"/>
      <c r="BD798" s="31" t="s">
        <v>7980</v>
      </c>
      <c r="BE798" s="31" t="s">
        <v>7969</v>
      </c>
      <c r="BF798" s="31" t="s">
        <v>20034</v>
      </c>
      <c r="BG798" s="31"/>
      <c r="BH798" s="31"/>
      <c r="BI798" s="31" t="s">
        <v>8136</v>
      </c>
      <c r="BJ798" s="31" t="s">
        <v>20275</v>
      </c>
      <c r="BK798" s="31" t="str">
        <f t="shared" si="115"/>
        <v>III/a</v>
      </c>
      <c r="BL798" s="31" t="s">
        <v>8077</v>
      </c>
      <c r="BM798" s="31"/>
      <c r="BN798" s="31"/>
      <c r="BO798" s="31"/>
      <c r="BP798" s="31"/>
      <c r="BQ798" s="31" t="s">
        <v>20275</v>
      </c>
      <c r="BR798" s="31" t="s">
        <v>26137</v>
      </c>
      <c r="BS798" s="31" t="s">
        <v>30464</v>
      </c>
      <c r="BT798" s="31" t="s">
        <v>8019</v>
      </c>
      <c r="BU798" s="31" t="s">
        <v>12285</v>
      </c>
      <c r="BV798" s="31" t="s">
        <v>8110</v>
      </c>
      <c r="BW798" s="31">
        <f t="shared" ca="1" si="120"/>
        <v>9</v>
      </c>
      <c r="BX798" s="78">
        <f t="shared" ca="1" si="121"/>
        <v>3</v>
      </c>
      <c r="BY798" s="31"/>
      <c r="BZ798" s="31" t="s">
        <v>22625</v>
      </c>
      <c r="CA798" s="31" t="s">
        <v>2483</v>
      </c>
      <c r="CB798" s="31" t="s">
        <v>2519</v>
      </c>
      <c r="CC798" s="31">
        <v>2</v>
      </c>
      <c r="CD798" s="31">
        <v>1</v>
      </c>
      <c r="CE798" s="31" t="s">
        <v>20085</v>
      </c>
      <c r="CF798" s="31"/>
      <c r="CG798" s="31"/>
      <c r="CH798" s="31"/>
      <c r="CI798" s="31"/>
      <c r="CJ798" s="31"/>
      <c r="CK798" s="31"/>
      <c r="CL798" s="31" t="s">
        <v>22348</v>
      </c>
      <c r="CM798" s="31" t="s">
        <v>21907</v>
      </c>
      <c r="CN798" s="31">
        <v>123</v>
      </c>
      <c r="CO798" s="31" t="s">
        <v>25430</v>
      </c>
      <c r="CP798" s="31" t="s">
        <v>21907</v>
      </c>
      <c r="CQ798" s="31">
        <v>123</v>
      </c>
      <c r="CR798" s="31">
        <v>4745</v>
      </c>
      <c r="CS798" s="31" t="s">
        <v>8682</v>
      </c>
      <c r="CT798" s="31" t="s">
        <v>19292</v>
      </c>
      <c r="CU798" s="31" t="s">
        <v>3745</v>
      </c>
      <c r="CV798" s="31" t="s">
        <v>18492</v>
      </c>
      <c r="CW798" s="31" t="s">
        <v>18493</v>
      </c>
      <c r="CX798" s="31" t="s">
        <v>18494</v>
      </c>
      <c r="CY798" s="31"/>
      <c r="CZ798" s="31"/>
      <c r="DA798" s="31"/>
      <c r="DB798" s="31" t="s">
        <v>11355</v>
      </c>
      <c r="DC798" s="31" t="s">
        <v>16323</v>
      </c>
      <c r="DD798" s="31" t="s">
        <v>16324</v>
      </c>
      <c r="DE798" s="31"/>
      <c r="DF798" s="31"/>
      <c r="DG798" s="31"/>
      <c r="DH798" s="31"/>
      <c r="DI798" s="31" t="s">
        <v>24810</v>
      </c>
      <c r="DJ798" s="31" t="s">
        <v>24811</v>
      </c>
      <c r="DK798" s="31" t="s">
        <v>25642</v>
      </c>
      <c r="DL798" s="31" t="s">
        <v>25643</v>
      </c>
      <c r="DM798" s="38" t="s">
        <v>11697</v>
      </c>
      <c r="DN798" s="38"/>
      <c r="DO798" s="35" t="s">
        <v>30922</v>
      </c>
      <c r="DP798" s="31" t="s">
        <v>13802</v>
      </c>
      <c r="DQ798" s="31" t="s">
        <v>13801</v>
      </c>
      <c r="DR798" s="31" t="s">
        <v>13803</v>
      </c>
      <c r="DS798" s="31" t="s">
        <v>27718</v>
      </c>
      <c r="DT798" s="31" t="s">
        <v>37658</v>
      </c>
      <c r="DU798" s="31">
        <v>3</v>
      </c>
      <c r="DV798" s="31" t="s">
        <v>32167</v>
      </c>
      <c r="DW798" s="31" t="s">
        <v>1759</v>
      </c>
      <c r="DX798" s="31" t="s">
        <v>7980</v>
      </c>
      <c r="DY798" s="31" t="s">
        <v>40632</v>
      </c>
      <c r="DZ798" s="52" t="s">
        <v>40579</v>
      </c>
      <c r="EA798" s="52" t="s">
        <v>40633</v>
      </c>
      <c r="EB798" s="31">
        <v>1336912</v>
      </c>
      <c r="EC798" s="31" t="s">
        <v>40168</v>
      </c>
      <c r="ED798" s="31" t="s">
        <v>41101</v>
      </c>
      <c r="EE798" s="31"/>
      <c r="EF798" s="31"/>
      <c r="EG798" s="31"/>
      <c r="EH798" s="31"/>
      <c r="EI798" s="31"/>
      <c r="EJ798" s="31"/>
    </row>
    <row r="799" spans="1:140" ht="23.25" customHeight="1">
      <c r="A799" s="25">
        <v>797</v>
      </c>
      <c r="B799" s="30" t="s">
        <v>19729</v>
      </c>
      <c r="C799" s="31" t="s">
        <v>19738</v>
      </c>
      <c r="D799" s="30" t="s">
        <v>33112</v>
      </c>
      <c r="E799" s="30"/>
      <c r="F799" s="30" t="s">
        <v>36256</v>
      </c>
      <c r="G799" s="31">
        <f t="shared" si="116"/>
        <v>58</v>
      </c>
      <c r="H799" s="72">
        <f t="shared" si="117"/>
        <v>56523</v>
      </c>
      <c r="I799" s="30"/>
      <c r="J799" s="30" t="s">
        <v>34084</v>
      </c>
      <c r="K799" s="30" t="s">
        <v>4318</v>
      </c>
      <c r="L799" s="31" t="s">
        <v>4318</v>
      </c>
      <c r="M799" s="31" t="s">
        <v>3186</v>
      </c>
      <c r="N799" s="31" t="s">
        <v>5865</v>
      </c>
      <c r="O799" s="31" t="s">
        <v>5117</v>
      </c>
      <c r="P799" s="52" t="s">
        <v>35984</v>
      </c>
      <c r="Q799" s="29" t="s">
        <v>41292</v>
      </c>
      <c r="R799" s="31"/>
      <c r="S799" s="31"/>
      <c r="T799" s="31" t="s">
        <v>20328</v>
      </c>
      <c r="U799" s="31" t="s">
        <v>22856</v>
      </c>
      <c r="V799" s="31"/>
      <c r="W799" s="31" t="s">
        <v>19755</v>
      </c>
      <c r="X799" s="31" t="s">
        <v>19756</v>
      </c>
      <c r="Y799" s="31">
        <f t="shared" ca="1" si="118"/>
        <v>27</v>
      </c>
      <c r="Z799" s="31" t="str">
        <f t="shared" ca="1" si="119"/>
        <v>21-35</v>
      </c>
      <c r="AA799" s="31"/>
      <c r="AB799" s="31" t="s">
        <v>11144</v>
      </c>
      <c r="AC799" s="31" t="s">
        <v>34145</v>
      </c>
      <c r="AD799" s="31" t="s">
        <v>34145</v>
      </c>
      <c r="AE799" s="31"/>
      <c r="AF799" s="31" t="s">
        <v>24701</v>
      </c>
      <c r="AG799" s="31" t="s">
        <v>4322</v>
      </c>
      <c r="AH799" s="31" t="s">
        <v>4322</v>
      </c>
      <c r="AI799" s="31" t="s">
        <v>908</v>
      </c>
      <c r="AJ799" s="31">
        <v>13029</v>
      </c>
      <c r="AK799" s="31" t="s">
        <v>19888</v>
      </c>
      <c r="AL799" s="31" t="s">
        <v>15435</v>
      </c>
      <c r="AM799" s="31" t="s">
        <v>2772</v>
      </c>
      <c r="AN799" s="31"/>
      <c r="AO799" s="29">
        <v>42586</v>
      </c>
      <c r="AP799" s="31" t="s">
        <v>33003</v>
      </c>
      <c r="AQ799" s="52" t="s">
        <v>33501</v>
      </c>
      <c r="AR799" s="31" t="s">
        <v>34145</v>
      </c>
      <c r="AS799" s="31" t="s">
        <v>34145</v>
      </c>
      <c r="AT799" s="31" t="s">
        <v>37272</v>
      </c>
      <c r="AU799" s="31"/>
      <c r="AV799" s="31" t="s">
        <v>20032</v>
      </c>
      <c r="AW799" s="52" t="s">
        <v>33910</v>
      </c>
      <c r="AX799" s="29">
        <f t="shared" si="122"/>
        <v>46798</v>
      </c>
      <c r="AY799" s="31" t="s">
        <v>26346</v>
      </c>
      <c r="AZ799" s="31" t="s">
        <v>33005</v>
      </c>
      <c r="BA799" s="30" t="s">
        <v>33003</v>
      </c>
      <c r="BB799" s="31" t="s">
        <v>37273</v>
      </c>
      <c r="BC799" s="31"/>
      <c r="BD799" s="31" t="s">
        <v>11423</v>
      </c>
      <c r="BE799" s="31" t="s">
        <v>7969</v>
      </c>
      <c r="BF799" s="31" t="s">
        <v>20032</v>
      </c>
      <c r="BG799" s="31"/>
      <c r="BH799" s="31"/>
      <c r="BI799" s="31"/>
      <c r="BJ799" s="31">
        <v>0</v>
      </c>
      <c r="BK799" s="31" t="str">
        <f t="shared" si="115"/>
        <v>II/c</v>
      </c>
      <c r="BL799" s="31"/>
      <c r="BM799" s="31"/>
      <c r="BN799" s="31"/>
      <c r="BO799" s="31"/>
      <c r="BP799" s="31"/>
      <c r="BQ799" s="31" t="s">
        <v>20284</v>
      </c>
      <c r="BR799" s="31" t="s">
        <v>41376</v>
      </c>
      <c r="BS799" s="31">
        <v>0</v>
      </c>
      <c r="BT799" s="29">
        <v>44621</v>
      </c>
      <c r="BU799" s="52" t="s">
        <v>35984</v>
      </c>
      <c r="BV799" s="31" t="s">
        <v>8461</v>
      </c>
      <c r="BW799" s="31">
        <f t="shared" ca="1" si="120"/>
        <v>6</v>
      </c>
      <c r="BX799" s="78">
        <f t="shared" ca="1" si="121"/>
        <v>3</v>
      </c>
      <c r="BY799" s="31"/>
      <c r="BZ799" s="31"/>
      <c r="CA799" s="31" t="s">
        <v>2483</v>
      </c>
      <c r="CB799" s="31" t="s">
        <v>2406</v>
      </c>
      <c r="CC799" s="31"/>
      <c r="CD799" s="31"/>
      <c r="CE799" s="31" t="s">
        <v>20085</v>
      </c>
      <c r="CF799" s="31"/>
      <c r="CG799" s="31"/>
      <c r="CH799" s="31"/>
      <c r="CI799" s="31"/>
      <c r="CJ799" s="31"/>
      <c r="CK799" s="31"/>
      <c r="CL799" s="31" t="s">
        <v>39933</v>
      </c>
      <c r="CM799" s="31" t="s">
        <v>35953</v>
      </c>
      <c r="CN799" s="31">
        <v>127</v>
      </c>
      <c r="CO799" s="31" t="s">
        <v>39934</v>
      </c>
      <c r="CP799" s="31" t="s">
        <v>35953</v>
      </c>
      <c r="CQ799" s="31">
        <v>127</v>
      </c>
      <c r="CR799" s="31">
        <v>6657</v>
      </c>
      <c r="CS799" s="31" t="s">
        <v>22126</v>
      </c>
      <c r="CT799" s="31"/>
      <c r="CU799" s="31"/>
      <c r="CV799" s="31" t="s">
        <v>20130</v>
      </c>
      <c r="CW799" s="31" t="s">
        <v>20131</v>
      </c>
      <c r="CX799" s="31" t="s">
        <v>18723</v>
      </c>
      <c r="CY799" s="31"/>
      <c r="CZ799" s="31"/>
      <c r="DA799" s="31"/>
      <c r="DB799" s="31"/>
      <c r="DC799" s="31"/>
      <c r="DD799" s="31"/>
      <c r="DE799" s="31"/>
      <c r="DF799" s="31"/>
      <c r="DG799" s="31"/>
      <c r="DH799" s="31"/>
      <c r="DI799" s="31"/>
      <c r="DJ799" s="31"/>
      <c r="DK799" s="31" t="s">
        <v>25645</v>
      </c>
      <c r="DL799" s="31" t="s">
        <v>13888</v>
      </c>
      <c r="DM799" s="38" t="s">
        <v>28957</v>
      </c>
      <c r="DN799" s="38"/>
      <c r="DO799" s="35"/>
      <c r="DP799" s="31" t="s">
        <v>19887</v>
      </c>
      <c r="DQ799" s="31" t="s">
        <v>19772</v>
      </c>
      <c r="DR799" s="31"/>
      <c r="DS799" s="31" t="s">
        <v>27841</v>
      </c>
      <c r="DT799" s="31" t="s">
        <v>37659</v>
      </c>
      <c r="DU799" s="31">
        <v>3</v>
      </c>
      <c r="DV799" s="31" t="s">
        <v>32167</v>
      </c>
      <c r="DW799" s="31" t="s">
        <v>7980</v>
      </c>
      <c r="DX799" s="31" t="s">
        <v>11423</v>
      </c>
      <c r="DY799" s="31" t="s">
        <v>28892</v>
      </c>
      <c r="DZ799" s="31" t="s">
        <v>18545</v>
      </c>
      <c r="EA799" s="31"/>
      <c r="EB799" s="31">
        <v>0</v>
      </c>
      <c r="EC799" s="31" t="s">
        <v>40168</v>
      </c>
      <c r="ED799" s="31" t="s">
        <v>41101</v>
      </c>
      <c r="EE799" s="31"/>
      <c r="EF799" s="31"/>
      <c r="EG799" s="31"/>
      <c r="EH799" s="31"/>
      <c r="EI799" s="31"/>
      <c r="EJ799" s="31"/>
    </row>
    <row r="800" spans="1:140" ht="23.25" customHeight="1">
      <c r="A800" s="25">
        <v>798</v>
      </c>
      <c r="B800" s="30" t="s">
        <v>24148</v>
      </c>
      <c r="C800" s="31">
        <v>140368739</v>
      </c>
      <c r="D800" s="30" t="s">
        <v>1381</v>
      </c>
      <c r="E800" s="30"/>
      <c r="F800" s="30" t="s">
        <v>36254</v>
      </c>
      <c r="G800" s="31">
        <f t="shared" si="116"/>
        <v>58</v>
      </c>
      <c r="H800" s="72">
        <f t="shared" si="117"/>
        <v>49766</v>
      </c>
      <c r="I800" s="30"/>
      <c r="J800" s="30" t="s">
        <v>34084</v>
      </c>
      <c r="K800" s="30" t="s">
        <v>4318</v>
      </c>
      <c r="L800" s="31" t="s">
        <v>4318</v>
      </c>
      <c r="M800" s="31" t="s">
        <v>3186</v>
      </c>
      <c r="N800" s="31" t="s">
        <v>5797</v>
      </c>
      <c r="O800" s="31" t="s">
        <v>5271</v>
      </c>
      <c r="P800" s="31" t="s">
        <v>15640</v>
      </c>
      <c r="Q800" s="31"/>
      <c r="R800" s="31">
        <v>20</v>
      </c>
      <c r="S800" s="31">
        <v>0</v>
      </c>
      <c r="T800" s="31"/>
      <c r="U800" s="31">
        <v>299</v>
      </c>
      <c r="V800" s="31" t="s">
        <v>5738</v>
      </c>
      <c r="W800" s="31" t="s">
        <v>4579</v>
      </c>
      <c r="X800" s="31" t="s">
        <v>1553</v>
      </c>
      <c r="Y800" s="31">
        <f t="shared" ca="1" si="118"/>
        <v>45</v>
      </c>
      <c r="Z800" s="31" t="str">
        <f t="shared" ca="1" si="119"/>
        <v>36-45</v>
      </c>
      <c r="AA800" s="31"/>
      <c r="AB800" s="31" t="s">
        <v>11144</v>
      </c>
      <c r="AC800" s="31" t="s">
        <v>34145</v>
      </c>
      <c r="AD800" s="31" t="s">
        <v>34145</v>
      </c>
      <c r="AE800" s="31"/>
      <c r="AF800" s="31" t="s">
        <v>24701</v>
      </c>
      <c r="AG800" s="31" t="s">
        <v>4322</v>
      </c>
      <c r="AH800" s="31" t="s">
        <v>4322</v>
      </c>
      <c r="AI800" s="31" t="s">
        <v>908</v>
      </c>
      <c r="AJ800" s="31">
        <v>96104</v>
      </c>
      <c r="AK800" s="31" t="s">
        <v>4119</v>
      </c>
      <c r="AL800" s="31" t="s">
        <v>3455</v>
      </c>
      <c r="AM800" s="31" t="s">
        <v>3456</v>
      </c>
      <c r="AN800" s="31"/>
      <c r="AO800" s="31"/>
      <c r="AP800" s="31" t="s">
        <v>33003</v>
      </c>
      <c r="AQ800" s="31" t="s">
        <v>33043</v>
      </c>
      <c r="AR800" s="31" t="s">
        <v>34145</v>
      </c>
      <c r="AS800" s="31" t="s">
        <v>34145</v>
      </c>
      <c r="AT800" s="31" t="str">
        <f>_xlfn.IFNA(VLOOKUP(D800,'[1]5. 1 Mei 2022'!$C$7:$F$60,4,FALSE),"")</f>
        <v/>
      </c>
      <c r="AU800" s="31"/>
      <c r="AV800" s="31" t="s">
        <v>20033</v>
      </c>
      <c r="AW800" s="31" t="s">
        <v>18310</v>
      </c>
      <c r="AX800" s="29">
        <f t="shared" si="122"/>
        <v>46537</v>
      </c>
      <c r="AY800" s="31" t="s">
        <v>26346</v>
      </c>
      <c r="AZ800" s="31" t="s">
        <v>33005</v>
      </c>
      <c r="BA800" s="30" t="s">
        <v>33003</v>
      </c>
      <c r="BB800" s="31" t="s">
        <v>22916</v>
      </c>
      <c r="BC800" s="31"/>
      <c r="BD800" s="31" t="s">
        <v>7997</v>
      </c>
      <c r="BE800" s="31" t="s">
        <v>7969</v>
      </c>
      <c r="BF800" s="31" t="s">
        <v>20033</v>
      </c>
      <c r="BG800" s="31"/>
      <c r="BH800" s="31"/>
      <c r="BI800" s="31" t="s">
        <v>8136</v>
      </c>
      <c r="BJ800" s="31" t="s">
        <v>3185</v>
      </c>
      <c r="BK800" s="31" t="str">
        <f t="shared" si="115"/>
        <v>III/d</v>
      </c>
      <c r="BL800" s="31" t="s">
        <v>8077</v>
      </c>
      <c r="BM800" s="31"/>
      <c r="BN800" s="31"/>
      <c r="BO800" s="31"/>
      <c r="BP800" s="31" t="s">
        <v>1498</v>
      </c>
      <c r="BQ800" s="31" t="s">
        <v>3185</v>
      </c>
      <c r="BR800" s="31" t="s">
        <v>17826</v>
      </c>
      <c r="BS800" s="31" t="s">
        <v>29930</v>
      </c>
      <c r="BT800" s="31" t="s">
        <v>2481</v>
      </c>
      <c r="BU800" s="31"/>
      <c r="BV800" s="31" t="s">
        <v>2427</v>
      </c>
      <c r="BW800" s="31">
        <f t="shared" ca="1" si="120"/>
        <v>24</v>
      </c>
      <c r="BX800" s="78">
        <f t="shared" ca="1" si="121"/>
        <v>2</v>
      </c>
      <c r="BY800" s="31"/>
      <c r="BZ800" s="31"/>
      <c r="CA800" s="31" t="s">
        <v>2483</v>
      </c>
      <c r="CB800" s="31" t="s">
        <v>2519</v>
      </c>
      <c r="CC800" s="31">
        <v>2</v>
      </c>
      <c r="CD800" s="31">
        <v>1</v>
      </c>
      <c r="CE800" s="31" t="s">
        <v>20085</v>
      </c>
      <c r="CF800" s="31"/>
      <c r="CG800" s="31"/>
      <c r="CH800" s="31"/>
      <c r="CI800" s="31"/>
      <c r="CJ800" s="31"/>
      <c r="CK800" s="31"/>
      <c r="CL800" s="31" t="s">
        <v>39877</v>
      </c>
      <c r="CM800" s="31" t="s">
        <v>39476</v>
      </c>
      <c r="CN800" s="31">
        <v>127</v>
      </c>
      <c r="CO800" s="31" t="s">
        <v>39878</v>
      </c>
      <c r="CP800" s="31" t="s">
        <v>39476</v>
      </c>
      <c r="CQ800" s="31">
        <v>127</v>
      </c>
      <c r="CR800" s="31">
        <v>3711</v>
      </c>
      <c r="CS800" s="31"/>
      <c r="CT800" s="31"/>
      <c r="CU800" s="31"/>
      <c r="CV800" s="31" t="s">
        <v>18269</v>
      </c>
      <c r="CW800" s="31" t="s">
        <v>18270</v>
      </c>
      <c r="CX800" s="31" t="s">
        <v>18271</v>
      </c>
      <c r="CY800" s="31"/>
      <c r="CZ800" s="31"/>
      <c r="DA800" s="31"/>
      <c r="DB800" s="31" t="s">
        <v>15747</v>
      </c>
      <c r="DC800" s="31" t="s">
        <v>15748</v>
      </c>
      <c r="DD800" s="31" t="s">
        <v>15746</v>
      </c>
      <c r="DE800" s="31"/>
      <c r="DF800" s="31"/>
      <c r="DG800" s="31"/>
      <c r="DH800" s="31"/>
      <c r="DI800" s="31" t="s">
        <v>24810</v>
      </c>
      <c r="DJ800" s="31" t="s">
        <v>24811</v>
      </c>
      <c r="DK800" s="31"/>
      <c r="DL800" s="31"/>
      <c r="DM800" s="38" t="s">
        <v>9248</v>
      </c>
      <c r="DN800" s="38"/>
      <c r="DO800" s="35">
        <v>0</v>
      </c>
      <c r="DP800" s="31" t="s">
        <v>19400</v>
      </c>
      <c r="DQ800" s="31" t="s">
        <v>19401</v>
      </c>
      <c r="DR800" s="31" t="s">
        <v>20694</v>
      </c>
      <c r="DS800" s="31" t="s">
        <v>26882</v>
      </c>
      <c r="DT800" s="31" t="s">
        <v>37660</v>
      </c>
      <c r="DU800" s="31">
        <v>3</v>
      </c>
      <c r="DV800" s="31" t="s">
        <v>32167</v>
      </c>
      <c r="DW800" s="31" t="s">
        <v>7997</v>
      </c>
      <c r="DX800" s="31" t="s">
        <v>7997</v>
      </c>
      <c r="DY800" s="31" t="s">
        <v>37010</v>
      </c>
      <c r="DZ800" s="52" t="s">
        <v>22014</v>
      </c>
      <c r="EA800" s="52" t="s">
        <v>37011</v>
      </c>
      <c r="EB800" s="31">
        <v>379770</v>
      </c>
      <c r="EC800" s="31" t="s">
        <v>40168</v>
      </c>
      <c r="ED800" s="31" t="s">
        <v>41101</v>
      </c>
      <c r="EE800" s="31"/>
      <c r="EF800" s="31"/>
      <c r="EG800" s="31"/>
      <c r="EH800" s="31"/>
      <c r="EI800" s="31"/>
      <c r="EJ800" s="31"/>
    </row>
    <row r="801" spans="1:140" ht="23.25" customHeight="1">
      <c r="A801" s="25">
        <v>799</v>
      </c>
      <c r="B801" s="30" t="s">
        <v>18021</v>
      </c>
      <c r="C801" s="31" t="s">
        <v>18022</v>
      </c>
      <c r="D801" s="30" t="s">
        <v>26182</v>
      </c>
      <c r="E801" s="30"/>
      <c r="F801" s="30" t="s">
        <v>36262</v>
      </c>
      <c r="G801" s="31">
        <f t="shared" si="116"/>
        <v>58</v>
      </c>
      <c r="H801" s="72">
        <f t="shared" si="117"/>
        <v>54940</v>
      </c>
      <c r="I801" s="30" t="s">
        <v>35091</v>
      </c>
      <c r="J801" s="30" t="s">
        <v>34085</v>
      </c>
      <c r="K801" s="30" t="s">
        <v>34083</v>
      </c>
      <c r="L801" s="31" t="s">
        <v>16726</v>
      </c>
      <c r="M801" s="31" t="s">
        <v>3186</v>
      </c>
      <c r="N801" s="31" t="s">
        <v>3557</v>
      </c>
      <c r="O801" s="31" t="s">
        <v>1501</v>
      </c>
      <c r="P801" s="31" t="s">
        <v>25993</v>
      </c>
      <c r="Q801" s="31"/>
      <c r="R801" s="31"/>
      <c r="S801" s="31"/>
      <c r="T801" s="31"/>
      <c r="U801" s="31" t="s">
        <v>18298</v>
      </c>
      <c r="V801" s="31"/>
      <c r="W801" s="31" t="s">
        <v>6910</v>
      </c>
      <c r="X801" s="31" t="s">
        <v>18023</v>
      </c>
      <c r="Y801" s="31">
        <f t="shared" ca="1" si="118"/>
        <v>31</v>
      </c>
      <c r="Z801" s="31" t="str">
        <f t="shared" ca="1" si="119"/>
        <v>21-35</v>
      </c>
      <c r="AA801" s="31"/>
      <c r="AB801" s="31" t="s">
        <v>18024</v>
      </c>
      <c r="AC801" s="31" t="s">
        <v>34147</v>
      </c>
      <c r="AD801" s="31" t="s">
        <v>34147</v>
      </c>
      <c r="AE801" s="31"/>
      <c r="AF801" s="31" t="s">
        <v>24699</v>
      </c>
      <c r="AG801" s="31" t="s">
        <v>5852</v>
      </c>
      <c r="AH801" s="31" t="s">
        <v>5852</v>
      </c>
      <c r="AI801" s="31" t="s">
        <v>728</v>
      </c>
      <c r="AJ801" s="31">
        <v>10330036</v>
      </c>
      <c r="AK801" s="31" t="s">
        <v>18321</v>
      </c>
      <c r="AL801" s="31" t="s">
        <v>18322</v>
      </c>
      <c r="AM801" s="31" t="s">
        <v>2984</v>
      </c>
      <c r="AN801" s="31"/>
      <c r="AO801" s="31"/>
      <c r="AP801" s="31" t="s">
        <v>4435</v>
      </c>
      <c r="AQ801" s="31" t="s">
        <v>3738</v>
      </c>
      <c r="AR801" s="31" t="s">
        <v>34147</v>
      </c>
      <c r="AS801" s="31" t="s">
        <v>34147</v>
      </c>
      <c r="AT801" s="31" t="str">
        <f>_xlfn.IFNA(VLOOKUP(D801,'[1]5. 1 Mei 2022'!$C$7:$F$60,4,FALSE),"")</f>
        <v/>
      </c>
      <c r="AU801" s="31"/>
      <c r="AV801" s="31" t="s">
        <v>5449</v>
      </c>
      <c r="AW801" s="31" t="s">
        <v>15683</v>
      </c>
      <c r="AX801" s="29">
        <f t="shared" si="122"/>
        <v>44425</v>
      </c>
      <c r="AY801" s="31" t="s">
        <v>26346</v>
      </c>
      <c r="AZ801" s="31" t="s">
        <v>528</v>
      </c>
      <c r="BA801" s="30" t="s">
        <v>4435</v>
      </c>
      <c r="BB801" s="31"/>
      <c r="BC801" s="31"/>
      <c r="BD801" s="31" t="s">
        <v>21142</v>
      </c>
      <c r="BE801" s="31" t="s">
        <v>7968</v>
      </c>
      <c r="BF801" s="31" t="s">
        <v>5449</v>
      </c>
      <c r="BG801" s="31"/>
      <c r="BH801" s="31"/>
      <c r="BI801" s="31"/>
      <c r="BJ801" s="31">
        <v>0</v>
      </c>
      <c r="BK801" s="31" t="str">
        <f t="shared" si="115"/>
        <v>III/a</v>
      </c>
      <c r="BL801" s="31"/>
      <c r="BM801" s="31"/>
      <c r="BN801" s="31"/>
      <c r="BO801" s="31"/>
      <c r="BP801" s="31"/>
      <c r="BQ801" s="31"/>
      <c r="BR801" s="31"/>
      <c r="BS801" s="31"/>
      <c r="BT801" s="31"/>
      <c r="BU801" s="31"/>
      <c r="BV801" s="31" t="s">
        <v>15683</v>
      </c>
      <c r="BW801" s="31">
        <f t="shared" ca="1" si="120"/>
        <v>7</v>
      </c>
      <c r="BX801" s="78">
        <f t="shared" ca="1" si="121"/>
        <v>3</v>
      </c>
      <c r="BY801" s="31" t="s">
        <v>25993</v>
      </c>
      <c r="BZ801" s="31"/>
      <c r="CA801" s="31" t="s">
        <v>2483</v>
      </c>
      <c r="CB801" s="31" t="s">
        <v>2406</v>
      </c>
      <c r="CC801" s="31"/>
      <c r="CD801" s="31"/>
      <c r="CE801" s="31" t="s">
        <v>20085</v>
      </c>
      <c r="CF801" s="31"/>
      <c r="CG801" s="31"/>
      <c r="CH801" s="31"/>
      <c r="CI801" s="31"/>
      <c r="CJ801" s="31"/>
      <c r="CK801" s="31"/>
      <c r="CL801" s="31" t="s">
        <v>32798</v>
      </c>
      <c r="CM801" s="31" t="s">
        <v>32799</v>
      </c>
      <c r="CN801" s="31">
        <v>126</v>
      </c>
      <c r="CO801" s="31" t="s">
        <v>33963</v>
      </c>
      <c r="CP801" s="31" t="s">
        <v>32799</v>
      </c>
      <c r="CQ801" s="31">
        <v>126</v>
      </c>
      <c r="CR801" s="31">
        <v>6155</v>
      </c>
      <c r="CS801" s="31" t="s">
        <v>23918</v>
      </c>
      <c r="CT801" s="31"/>
      <c r="CU801" s="31"/>
      <c r="CV801" s="31" t="s">
        <v>18643</v>
      </c>
      <c r="CW801" s="31" t="s">
        <v>18644</v>
      </c>
      <c r="CX801" s="31" t="s">
        <v>3498</v>
      </c>
      <c r="CY801" s="31"/>
      <c r="CZ801" s="31"/>
      <c r="DA801" s="31"/>
      <c r="DB801" s="31" t="s">
        <v>25301</v>
      </c>
      <c r="DC801" s="31" t="s">
        <v>25302</v>
      </c>
      <c r="DD801" s="31" t="s">
        <v>22904</v>
      </c>
      <c r="DE801" s="31">
        <v>2021</v>
      </c>
      <c r="DF801" s="31"/>
      <c r="DG801" s="31"/>
      <c r="DH801" s="31"/>
      <c r="DI801" s="31" t="s">
        <v>25116</v>
      </c>
      <c r="DJ801" s="31" t="s">
        <v>25117</v>
      </c>
      <c r="DK801" s="31"/>
      <c r="DL801" s="31"/>
      <c r="DM801" s="38" t="s">
        <v>32276</v>
      </c>
      <c r="DN801" s="38"/>
      <c r="DO801" s="35"/>
      <c r="DP801" s="31" t="s">
        <v>18324</v>
      </c>
      <c r="DQ801" s="31" t="s">
        <v>18323</v>
      </c>
      <c r="DR801" s="31"/>
      <c r="DS801" s="31" t="s">
        <v>27831</v>
      </c>
      <c r="DT801" s="31" t="s">
        <v>37661</v>
      </c>
      <c r="DU801" s="31">
        <v>3</v>
      </c>
      <c r="DV801" s="31" t="s">
        <v>32167</v>
      </c>
      <c r="DW801" s="31"/>
      <c r="DX801" s="31"/>
      <c r="DY801" s="31" t="s">
        <v>33616</v>
      </c>
      <c r="DZ801" s="31" t="s">
        <v>18310</v>
      </c>
      <c r="EA801" s="31" t="s">
        <v>33617</v>
      </c>
      <c r="EB801" s="31">
        <v>0</v>
      </c>
      <c r="EC801" s="31" t="s">
        <v>40142</v>
      </c>
      <c r="ED801" s="31" t="s">
        <v>41101</v>
      </c>
      <c r="EE801" s="31"/>
      <c r="EF801" s="31"/>
      <c r="EG801" s="31"/>
      <c r="EH801" s="31"/>
      <c r="EI801" s="31"/>
      <c r="EJ801" s="31"/>
    </row>
    <row r="802" spans="1:140" ht="23.25" customHeight="1">
      <c r="A802" s="25">
        <v>800</v>
      </c>
      <c r="B802" s="30" t="s">
        <v>8221</v>
      </c>
      <c r="C802" s="31">
        <v>140344712</v>
      </c>
      <c r="D802" s="30" t="s">
        <v>1161</v>
      </c>
      <c r="E802" s="30"/>
      <c r="F802" s="30" t="s">
        <v>36254</v>
      </c>
      <c r="G802" s="31">
        <f t="shared" si="116"/>
        <v>58</v>
      </c>
      <c r="H802" s="72">
        <f t="shared" si="117"/>
        <v>49400</v>
      </c>
      <c r="I802" s="30"/>
      <c r="J802" s="30" t="s">
        <v>34084</v>
      </c>
      <c r="K802" s="30" t="s">
        <v>4318</v>
      </c>
      <c r="L802" s="31" t="s">
        <v>4318</v>
      </c>
      <c r="M802" s="31" t="s">
        <v>6378</v>
      </c>
      <c r="N802" s="31" t="s">
        <v>4008</v>
      </c>
      <c r="O802" s="31" t="s">
        <v>4320</v>
      </c>
      <c r="P802" s="52" t="s">
        <v>24630</v>
      </c>
      <c r="Q802" s="31" t="s">
        <v>39217</v>
      </c>
      <c r="R802" s="31">
        <v>19</v>
      </c>
      <c r="S802" s="31">
        <v>7</v>
      </c>
      <c r="T802" s="31"/>
      <c r="U802" s="31">
        <v>342</v>
      </c>
      <c r="V802" s="31"/>
      <c r="W802" s="31" t="s">
        <v>6910</v>
      </c>
      <c r="X802" s="31" t="s">
        <v>816</v>
      </c>
      <c r="Y802" s="31" t="e">
        <f t="shared" ca="1" si="118"/>
        <v>#VALUE!</v>
      </c>
      <c r="Z802" s="31" t="e">
        <f t="shared" ca="1" si="119"/>
        <v>#VALUE!</v>
      </c>
      <c r="AA802" s="31"/>
      <c r="AB802" s="31" t="s">
        <v>11168</v>
      </c>
      <c r="AC802" s="31" t="s">
        <v>34147</v>
      </c>
      <c r="AD802" s="31" t="s">
        <v>34147</v>
      </c>
      <c r="AE802" s="31"/>
      <c r="AF802" s="31" t="s">
        <v>24699</v>
      </c>
      <c r="AG802" s="31" t="s">
        <v>5852</v>
      </c>
      <c r="AH802" s="31" t="s">
        <v>5852</v>
      </c>
      <c r="AI802" s="31" t="s">
        <v>908</v>
      </c>
      <c r="AJ802" s="31"/>
      <c r="AK802" s="31" t="s">
        <v>33660</v>
      </c>
      <c r="AL802" s="31" t="s">
        <v>33661</v>
      </c>
      <c r="AM802" s="31" t="s">
        <v>2711</v>
      </c>
      <c r="AN802" s="31"/>
      <c r="AO802" s="31"/>
      <c r="AP802" s="31" t="s">
        <v>4602</v>
      </c>
      <c r="AQ802" s="31"/>
      <c r="AR802" s="31" t="s">
        <v>34147</v>
      </c>
      <c r="AS802" s="31" t="s">
        <v>34147</v>
      </c>
      <c r="AT802" s="31" t="str">
        <f>_xlfn.IFNA(VLOOKUP(D802,'[1]5. 1 Mei 2022'!$C$7:$F$60,4,FALSE),"")</f>
        <v/>
      </c>
      <c r="AU802" s="31"/>
      <c r="AV802" s="31" t="s">
        <v>8135</v>
      </c>
      <c r="AW802" s="31"/>
      <c r="AX802" s="29">
        <f t="shared" si="122"/>
        <v>1903</v>
      </c>
      <c r="AY802" s="31" t="s">
        <v>26346</v>
      </c>
      <c r="AZ802" s="31" t="s">
        <v>528</v>
      </c>
      <c r="BA802" s="30" t="s">
        <v>4435</v>
      </c>
      <c r="BB802" s="31"/>
      <c r="BC802" s="31"/>
      <c r="BD802" s="31" t="s">
        <v>20056</v>
      </c>
      <c r="BE802" s="31" t="s">
        <v>7973</v>
      </c>
      <c r="BF802" s="31" t="s">
        <v>8135</v>
      </c>
      <c r="BG802" s="31"/>
      <c r="BH802" s="31"/>
      <c r="BI802" s="31" t="s">
        <v>8124</v>
      </c>
      <c r="BJ802" s="31" t="s">
        <v>4105</v>
      </c>
      <c r="BK802" s="31" t="str">
        <f t="shared" si="115"/>
        <v>III/c</v>
      </c>
      <c r="BL802" s="31" t="s">
        <v>8077</v>
      </c>
      <c r="BM802" s="31"/>
      <c r="BN802" s="31"/>
      <c r="BO802" s="31"/>
      <c r="BP802" s="31" t="s">
        <v>1498</v>
      </c>
      <c r="BQ802" s="31" t="s">
        <v>4105</v>
      </c>
      <c r="BR802" s="52" t="s">
        <v>39748</v>
      </c>
      <c r="BS802" s="52" t="s">
        <v>39218</v>
      </c>
      <c r="BT802" s="31" t="s">
        <v>4351</v>
      </c>
      <c r="BU802" s="31"/>
      <c r="BV802" s="31" t="s">
        <v>6631</v>
      </c>
      <c r="BW802" s="31">
        <f t="shared" ca="1" si="120"/>
        <v>25</v>
      </c>
      <c r="BX802" s="78">
        <f t="shared" ca="1" si="121"/>
        <v>3</v>
      </c>
      <c r="BY802" s="31"/>
      <c r="BZ802" s="31"/>
      <c r="CA802" s="31" t="s">
        <v>2483</v>
      </c>
      <c r="CB802" s="31" t="s">
        <v>2519</v>
      </c>
      <c r="CC802" s="31">
        <v>2</v>
      </c>
      <c r="CD802" s="31">
        <v>1</v>
      </c>
      <c r="CE802" s="31" t="s">
        <v>20085</v>
      </c>
      <c r="CF802" s="31"/>
      <c r="CG802" s="31">
        <v>2008</v>
      </c>
      <c r="CH802" s="31"/>
      <c r="CI802" s="31"/>
      <c r="CJ802" s="31"/>
      <c r="CK802" s="31"/>
      <c r="CL802" s="31" t="s">
        <v>24981</v>
      </c>
      <c r="CM802" s="31" t="s">
        <v>22521</v>
      </c>
      <c r="CN802" s="31">
        <v>123</v>
      </c>
      <c r="CO802" s="31" t="s">
        <v>28718</v>
      </c>
      <c r="CP802" s="31" t="s">
        <v>22521</v>
      </c>
      <c r="CQ802" s="31">
        <v>123</v>
      </c>
      <c r="CR802" s="31">
        <v>3790</v>
      </c>
      <c r="CS802" s="31" t="s">
        <v>8751</v>
      </c>
      <c r="CT802" s="31" t="s">
        <v>10205</v>
      </c>
      <c r="CU802" s="31" t="s">
        <v>3783</v>
      </c>
      <c r="CV802" s="31" t="s">
        <v>8565</v>
      </c>
      <c r="CW802" s="31" t="s">
        <v>11169</v>
      </c>
      <c r="CX802" s="31" t="s">
        <v>8469</v>
      </c>
      <c r="CY802" s="31"/>
      <c r="CZ802" s="31"/>
      <c r="DA802" s="31"/>
      <c r="DB802" s="31" t="s">
        <v>25301</v>
      </c>
      <c r="DC802" s="31" t="s">
        <v>25302</v>
      </c>
      <c r="DD802" s="31" t="s">
        <v>22904</v>
      </c>
      <c r="DE802" s="31">
        <v>2023</v>
      </c>
      <c r="DF802" s="31"/>
      <c r="DG802" s="31"/>
      <c r="DH802" s="31"/>
      <c r="DI802" s="31" t="s">
        <v>25116</v>
      </c>
      <c r="DJ802" s="31" t="s">
        <v>25117</v>
      </c>
      <c r="DK802" s="31"/>
      <c r="DL802" s="31"/>
      <c r="DM802" s="38" t="s">
        <v>9692</v>
      </c>
      <c r="DN802" s="38"/>
      <c r="DO802" s="35">
        <v>0</v>
      </c>
      <c r="DP802" s="31" t="s">
        <v>14943</v>
      </c>
      <c r="DQ802" s="31" t="s">
        <v>14944</v>
      </c>
      <c r="DR802" s="31"/>
      <c r="DS802" s="52" t="s">
        <v>27325</v>
      </c>
      <c r="DT802" s="31" t="s">
        <v>30759</v>
      </c>
      <c r="DU802" s="31">
        <v>2</v>
      </c>
      <c r="DV802" s="31" t="s">
        <v>32167</v>
      </c>
      <c r="DW802" s="31"/>
      <c r="DX802" s="31"/>
      <c r="DY802" s="31" t="s">
        <v>33659</v>
      </c>
      <c r="DZ802" s="31" t="s">
        <v>25272</v>
      </c>
      <c r="EA802" s="31" t="s">
        <v>26397</v>
      </c>
      <c r="EB802" s="31">
        <v>0</v>
      </c>
      <c r="EC802" s="31" t="s">
        <v>40142</v>
      </c>
      <c r="ED802" s="31" t="s">
        <v>41101</v>
      </c>
      <c r="EE802" s="31"/>
      <c r="EF802" s="31"/>
      <c r="EG802" s="31"/>
      <c r="EH802" s="31"/>
      <c r="EI802" s="31"/>
      <c r="EJ802" s="31"/>
    </row>
    <row r="803" spans="1:140" ht="23.25" customHeight="1">
      <c r="A803" s="25">
        <v>801</v>
      </c>
      <c r="B803" s="30" t="s">
        <v>24481</v>
      </c>
      <c r="C803" s="31" t="s">
        <v>6220</v>
      </c>
      <c r="D803" s="30" t="s">
        <v>20046</v>
      </c>
      <c r="E803" s="30"/>
      <c r="F803" s="30" t="s">
        <v>36262</v>
      </c>
      <c r="G803" s="31">
        <f t="shared" si="116"/>
        <v>58</v>
      </c>
      <c r="H803" s="72">
        <f t="shared" si="117"/>
        <v>54848</v>
      </c>
      <c r="I803" s="30" t="s">
        <v>35092</v>
      </c>
      <c r="J803" s="30" t="s">
        <v>34085</v>
      </c>
      <c r="K803" s="30" t="s">
        <v>34082</v>
      </c>
      <c r="L803" s="31" t="s">
        <v>6220</v>
      </c>
      <c r="M803" s="31" t="s">
        <v>6378</v>
      </c>
      <c r="N803" s="31" t="s">
        <v>5865</v>
      </c>
      <c r="O803" s="31" t="s">
        <v>5117</v>
      </c>
      <c r="P803" s="52" t="s">
        <v>32746</v>
      </c>
      <c r="Q803" s="52"/>
      <c r="R803" s="31"/>
      <c r="S803" s="31"/>
      <c r="T803" s="52" t="s">
        <v>23787</v>
      </c>
      <c r="U803" s="31" t="s">
        <v>22878</v>
      </c>
      <c r="V803" s="31"/>
      <c r="W803" s="31" t="s">
        <v>2471</v>
      </c>
      <c r="X803" s="31" t="s">
        <v>20241</v>
      </c>
      <c r="Y803" s="31">
        <f t="shared" ca="1" si="118"/>
        <v>31</v>
      </c>
      <c r="Z803" s="31" t="str">
        <f t="shared" ca="1" si="119"/>
        <v>21-35</v>
      </c>
      <c r="AA803" s="31"/>
      <c r="AB803" s="31" t="s">
        <v>11144</v>
      </c>
      <c r="AC803" s="31" t="s">
        <v>34145</v>
      </c>
      <c r="AD803" s="31" t="s">
        <v>34145</v>
      </c>
      <c r="AE803" s="31"/>
      <c r="AF803" s="31" t="s">
        <v>24701</v>
      </c>
      <c r="AG803" s="31" t="s">
        <v>4322</v>
      </c>
      <c r="AH803" s="31" t="s">
        <v>4322</v>
      </c>
      <c r="AI803" s="31" t="s">
        <v>908</v>
      </c>
      <c r="AJ803" s="31" t="s">
        <v>20242</v>
      </c>
      <c r="AK803" s="31"/>
      <c r="AL803" s="31" t="s">
        <v>8702</v>
      </c>
      <c r="AM803" s="31" t="s">
        <v>20243</v>
      </c>
      <c r="AN803" s="31"/>
      <c r="AO803" s="31"/>
      <c r="AP803" s="31" t="s">
        <v>33003</v>
      </c>
      <c r="AQ803" s="52" t="s">
        <v>38960</v>
      </c>
      <c r="AR803" s="31" t="s">
        <v>34145</v>
      </c>
      <c r="AS803" s="31" t="s">
        <v>34145</v>
      </c>
      <c r="AT803" s="31" t="s">
        <v>38994</v>
      </c>
      <c r="AU803" s="31"/>
      <c r="AV803" s="31" t="s">
        <v>26001</v>
      </c>
      <c r="AW803" s="31" t="s">
        <v>16037</v>
      </c>
      <c r="AX803" s="29">
        <f t="shared" si="122"/>
        <v>45916</v>
      </c>
      <c r="AY803" s="31" t="s">
        <v>26346</v>
      </c>
      <c r="AZ803" s="31" t="s">
        <v>33005</v>
      </c>
      <c r="BA803" s="30" t="s">
        <v>33003</v>
      </c>
      <c r="BB803" s="31" t="s">
        <v>34247</v>
      </c>
      <c r="BC803" s="31" t="s">
        <v>38995</v>
      </c>
      <c r="BD803" s="31" t="s">
        <v>11423</v>
      </c>
      <c r="BE803" s="31" t="s">
        <v>7969</v>
      </c>
      <c r="BF803" s="31" t="s">
        <v>26001</v>
      </c>
      <c r="BG803" s="31"/>
      <c r="BH803" s="31"/>
      <c r="BI803" s="31"/>
      <c r="BJ803" s="31">
        <v>0</v>
      </c>
      <c r="BK803" s="31" t="str">
        <f t="shared" si="115"/>
        <v>II/c</v>
      </c>
      <c r="BL803" s="31"/>
      <c r="BM803" s="31"/>
      <c r="BN803" s="31"/>
      <c r="BO803" s="31"/>
      <c r="BP803" s="31"/>
      <c r="BQ803" s="31"/>
      <c r="BR803" s="31"/>
      <c r="BS803" s="31"/>
      <c r="BT803" s="31"/>
      <c r="BU803" s="31"/>
      <c r="BV803" s="31" t="s">
        <v>12112</v>
      </c>
      <c r="BW803" s="31">
        <f t="shared" ca="1" si="120"/>
        <v>6</v>
      </c>
      <c r="BX803" s="78">
        <f t="shared" ca="1" si="121"/>
        <v>3</v>
      </c>
      <c r="BY803" s="31"/>
      <c r="BZ803" s="31"/>
      <c r="CA803" s="31" t="s">
        <v>2483</v>
      </c>
      <c r="CB803" s="31" t="s">
        <v>2519</v>
      </c>
      <c r="CC803" s="31"/>
      <c r="CD803" s="31">
        <v>1</v>
      </c>
      <c r="CE803" s="31" t="s">
        <v>20085</v>
      </c>
      <c r="CF803" s="31"/>
      <c r="CG803" s="31"/>
      <c r="CH803" s="31"/>
      <c r="CI803" s="31"/>
      <c r="CJ803" s="31"/>
      <c r="CK803" s="31"/>
      <c r="CL803" s="31" t="s">
        <v>28533</v>
      </c>
      <c r="CM803" s="31" t="s">
        <v>23839</v>
      </c>
      <c r="CN803" s="31">
        <v>124</v>
      </c>
      <c r="CO803" s="31" t="s">
        <v>28777</v>
      </c>
      <c r="CP803" s="31" t="s">
        <v>23839</v>
      </c>
      <c r="CQ803" s="31">
        <v>124</v>
      </c>
      <c r="CR803" s="31">
        <v>6686</v>
      </c>
      <c r="CS803" s="31" t="s">
        <v>22126</v>
      </c>
      <c r="CT803" s="31"/>
      <c r="CU803" s="31"/>
      <c r="CV803" s="31" t="s">
        <v>20117</v>
      </c>
      <c r="CW803" s="31" t="s">
        <v>20118</v>
      </c>
      <c r="CX803" s="31" t="s">
        <v>11482</v>
      </c>
      <c r="CY803" s="31"/>
      <c r="CZ803" s="31"/>
      <c r="DA803" s="31"/>
      <c r="DB803" s="31" t="s">
        <v>11355</v>
      </c>
      <c r="DC803" s="31" t="s">
        <v>20165</v>
      </c>
      <c r="DD803" s="31" t="s">
        <v>11481</v>
      </c>
      <c r="DE803" s="31"/>
      <c r="DF803" s="31"/>
      <c r="DG803" s="31"/>
      <c r="DH803" s="31"/>
      <c r="DI803" s="31" t="s">
        <v>20123</v>
      </c>
      <c r="DJ803" s="31" t="s">
        <v>11482</v>
      </c>
      <c r="DK803" s="31" t="s">
        <v>25645</v>
      </c>
      <c r="DL803" s="31" t="s">
        <v>13888</v>
      </c>
      <c r="DM803" s="38" t="s">
        <v>32341</v>
      </c>
      <c r="DN803" s="38"/>
      <c r="DO803" s="35" t="s">
        <v>20239</v>
      </c>
      <c r="DP803" s="31" t="s">
        <v>20237</v>
      </c>
      <c r="DQ803" s="31" t="s">
        <v>20238</v>
      </c>
      <c r="DR803" s="31"/>
      <c r="DS803" s="31" t="s">
        <v>20236</v>
      </c>
      <c r="DT803" s="31" t="s">
        <v>20240</v>
      </c>
      <c r="DU803" s="31">
        <v>3</v>
      </c>
      <c r="DV803" s="31" t="s">
        <v>32167</v>
      </c>
      <c r="DW803" s="31" t="s">
        <v>11423</v>
      </c>
      <c r="DX803" s="31" t="s">
        <v>11423</v>
      </c>
      <c r="DY803" s="31" t="s">
        <v>30924</v>
      </c>
      <c r="DZ803" s="31" t="s">
        <v>28397</v>
      </c>
      <c r="EA803" s="31"/>
      <c r="EB803" s="31">
        <v>0</v>
      </c>
      <c r="EC803" s="31" t="s">
        <v>40168</v>
      </c>
      <c r="ED803" s="31" t="s">
        <v>41101</v>
      </c>
      <c r="EE803" s="31"/>
      <c r="EF803" s="31"/>
      <c r="EG803" s="31"/>
      <c r="EH803" s="31"/>
      <c r="EI803" s="31"/>
      <c r="EJ803" s="31"/>
    </row>
    <row r="804" spans="1:140" ht="23.25" customHeight="1">
      <c r="A804" s="25">
        <v>802</v>
      </c>
      <c r="B804" s="30" t="s">
        <v>5751</v>
      </c>
      <c r="C804" s="31" t="s">
        <v>6476</v>
      </c>
      <c r="D804" s="30" t="s">
        <v>6476</v>
      </c>
      <c r="E804" s="30"/>
      <c r="F804" s="30" t="s">
        <v>36262</v>
      </c>
      <c r="G804" s="31">
        <f t="shared" si="116"/>
        <v>58</v>
      </c>
      <c r="H804" s="72">
        <f t="shared" si="117"/>
        <v>51227</v>
      </c>
      <c r="I804" s="30"/>
      <c r="J804" s="30" t="s">
        <v>34084</v>
      </c>
      <c r="K804" s="30" t="s">
        <v>4318</v>
      </c>
      <c r="L804" s="31" t="s">
        <v>4318</v>
      </c>
      <c r="M804" s="31" t="s">
        <v>6378</v>
      </c>
      <c r="N804" s="31" t="s">
        <v>5863</v>
      </c>
      <c r="O804" s="31" t="s">
        <v>2485</v>
      </c>
      <c r="P804" s="31" t="s">
        <v>21723</v>
      </c>
      <c r="Q804" s="31"/>
      <c r="R804" s="31">
        <v>17</v>
      </c>
      <c r="S804" s="31">
        <v>9</v>
      </c>
      <c r="T804" s="31"/>
      <c r="U804" s="31">
        <v>1717</v>
      </c>
      <c r="V804" s="31"/>
      <c r="W804" s="31" t="s">
        <v>824</v>
      </c>
      <c r="X804" s="31" t="s">
        <v>2163</v>
      </c>
      <c r="Y804" s="31">
        <f t="shared" ca="1" si="118"/>
        <v>41</v>
      </c>
      <c r="Z804" s="31" t="str">
        <f t="shared" ca="1" si="119"/>
        <v>36-45</v>
      </c>
      <c r="AA804" s="31"/>
      <c r="AB804" s="31" t="s">
        <v>6770</v>
      </c>
      <c r="AC804" s="31" t="s">
        <v>34153</v>
      </c>
      <c r="AD804" s="31" t="s">
        <v>34194</v>
      </c>
      <c r="AE804" s="31"/>
      <c r="AF804" s="31" t="s">
        <v>24700</v>
      </c>
      <c r="AG804" s="31" t="s">
        <v>7895</v>
      </c>
      <c r="AH804" s="31" t="s">
        <v>7895</v>
      </c>
      <c r="AI804" s="31" t="s">
        <v>40277</v>
      </c>
      <c r="AJ804" s="31">
        <v>1139</v>
      </c>
      <c r="AK804" s="31" t="s">
        <v>3126</v>
      </c>
      <c r="AL804" s="31">
        <v>37421</v>
      </c>
      <c r="AM804" s="31" t="s">
        <v>3127</v>
      </c>
      <c r="AN804" s="31"/>
      <c r="AO804" s="31"/>
      <c r="AP804" s="31" t="s">
        <v>33022</v>
      </c>
      <c r="AQ804" s="31" t="s">
        <v>3279</v>
      </c>
      <c r="AR804" s="31" t="s">
        <v>34148</v>
      </c>
      <c r="AS804" s="31" t="s">
        <v>34148</v>
      </c>
      <c r="AT804" s="31" t="str">
        <f>_xlfn.IFNA(VLOOKUP(D804,'[1]5. 1 Mei 2022'!$C$7:$F$60,4,FALSE),"")</f>
        <v/>
      </c>
      <c r="AU804" s="31"/>
      <c r="AV804" s="31" t="s">
        <v>5449</v>
      </c>
      <c r="AW804" s="31" t="s">
        <v>19644</v>
      </c>
      <c r="AX804" s="29">
        <f t="shared" si="122"/>
        <v>45004</v>
      </c>
      <c r="AY804" s="31" t="s">
        <v>26346</v>
      </c>
      <c r="AZ804" s="31" t="s">
        <v>33023</v>
      </c>
      <c r="BA804" s="30" t="s">
        <v>33022</v>
      </c>
      <c r="BB804" s="31"/>
      <c r="BC804" s="31"/>
      <c r="BD804" s="31" t="s">
        <v>21142</v>
      </c>
      <c r="BE804" s="31" t="s">
        <v>7968</v>
      </c>
      <c r="BF804" s="31" t="s">
        <v>5449</v>
      </c>
      <c r="BG804" s="31"/>
      <c r="BH804" s="31"/>
      <c r="BI804" s="31"/>
      <c r="BJ804" s="31" t="s">
        <v>5449</v>
      </c>
      <c r="BK804" s="31" t="str">
        <f t="shared" si="115"/>
        <v>II/d</v>
      </c>
      <c r="BL804" s="31" t="s">
        <v>8078</v>
      </c>
      <c r="BM804" s="31"/>
      <c r="BN804" s="31"/>
      <c r="BO804" s="31"/>
      <c r="BP804" s="31" t="s">
        <v>1498</v>
      </c>
      <c r="BQ804" s="31"/>
      <c r="BR804" s="31"/>
      <c r="BS804" s="31"/>
      <c r="BT804" s="31" t="s">
        <v>3163</v>
      </c>
      <c r="BU804" s="31" t="s">
        <v>718</v>
      </c>
      <c r="BV804" s="31" t="s">
        <v>4281</v>
      </c>
      <c r="BW804" s="31">
        <f t="shared" ca="1" si="120"/>
        <v>19</v>
      </c>
      <c r="BX804" s="78">
        <f t="shared" ca="1" si="121"/>
        <v>3</v>
      </c>
      <c r="BY804" s="31"/>
      <c r="BZ804" s="31"/>
      <c r="CA804" s="31" t="s">
        <v>2483</v>
      </c>
      <c r="CB804" s="31" t="s">
        <v>2519</v>
      </c>
      <c r="CC804" s="31">
        <v>3</v>
      </c>
      <c r="CD804" s="31">
        <v>1</v>
      </c>
      <c r="CE804" s="31" t="s">
        <v>20085</v>
      </c>
      <c r="CF804" s="31"/>
      <c r="CG804" s="31"/>
      <c r="CH804" s="31"/>
      <c r="CI804" s="31"/>
      <c r="CJ804" s="31"/>
      <c r="CK804" s="31"/>
      <c r="CL804" s="31"/>
      <c r="CM804" s="31"/>
      <c r="CN804" s="31"/>
      <c r="CO804" s="31"/>
      <c r="CP804" s="31"/>
      <c r="CQ804" s="31"/>
      <c r="CR804" s="31">
        <v>1135</v>
      </c>
      <c r="CS804" s="31"/>
      <c r="CT804" s="31"/>
      <c r="CU804" s="31"/>
      <c r="CV804" s="31"/>
      <c r="CW804" s="31"/>
      <c r="CX804" s="31"/>
      <c r="CY804" s="31"/>
      <c r="CZ804" s="31"/>
      <c r="DA804" s="31"/>
      <c r="DB804" s="31"/>
      <c r="DC804" s="31"/>
      <c r="DD804" s="31"/>
      <c r="DE804" s="31"/>
      <c r="DF804" s="31"/>
      <c r="DG804" s="31"/>
      <c r="DH804" s="31"/>
      <c r="DI804" s="31"/>
      <c r="DJ804" s="31"/>
      <c r="DK804" s="31"/>
      <c r="DL804" s="31"/>
      <c r="DM804" s="38" t="s">
        <v>9963</v>
      </c>
      <c r="DN804" s="38"/>
      <c r="DO804" s="35">
        <v>0</v>
      </c>
      <c r="DP804" s="31" t="s">
        <v>13549</v>
      </c>
      <c r="DQ804" s="31" t="s">
        <v>13548</v>
      </c>
      <c r="DR804" s="31" t="s">
        <v>6804</v>
      </c>
      <c r="DS804" s="31" t="s">
        <v>27594</v>
      </c>
      <c r="DT804" s="31" t="s">
        <v>37662</v>
      </c>
      <c r="DU804" s="31">
        <v>3</v>
      </c>
      <c r="DV804" s="31" t="s">
        <v>32167</v>
      </c>
      <c r="DW804" s="31"/>
      <c r="DX804" s="31"/>
      <c r="DY804" s="31"/>
      <c r="DZ804" s="31"/>
      <c r="EA804" s="31"/>
      <c r="EB804" s="31">
        <v>607901</v>
      </c>
      <c r="EC804" s="31" t="s">
        <v>39747</v>
      </c>
      <c r="ED804" s="31" t="s">
        <v>41101</v>
      </c>
      <c r="EE804" s="31"/>
      <c r="EF804" s="31"/>
      <c r="EG804" s="31"/>
      <c r="EH804" s="31"/>
      <c r="EI804" s="31"/>
      <c r="EJ804" s="31"/>
    </row>
    <row r="805" spans="1:140" ht="23.25" customHeight="1">
      <c r="A805" s="25">
        <v>803</v>
      </c>
      <c r="B805" s="30" t="s">
        <v>33331</v>
      </c>
      <c r="C805" s="31" t="s">
        <v>29980</v>
      </c>
      <c r="D805" s="30" t="s">
        <v>33190</v>
      </c>
      <c r="E805" s="30"/>
      <c r="F805" s="30" t="s">
        <v>36258</v>
      </c>
      <c r="G805" s="31">
        <f t="shared" si="116"/>
        <v>58</v>
      </c>
      <c r="H805" s="72">
        <f t="shared" si="117"/>
        <v>54149</v>
      </c>
      <c r="I805" s="30"/>
      <c r="J805" s="30" t="s">
        <v>34084</v>
      </c>
      <c r="K805" s="30" t="s">
        <v>4318</v>
      </c>
      <c r="L805" s="31" t="s">
        <v>4318</v>
      </c>
      <c r="M805" s="31" t="s">
        <v>6378</v>
      </c>
      <c r="N805" s="31" t="s">
        <v>3557</v>
      </c>
      <c r="O805" s="31" t="s">
        <v>1501</v>
      </c>
      <c r="P805" s="52" t="s">
        <v>35984</v>
      </c>
      <c r="Q805" s="52" t="s">
        <v>41293</v>
      </c>
      <c r="R805" s="31"/>
      <c r="S805" s="31"/>
      <c r="T805" s="31"/>
      <c r="U805" s="31"/>
      <c r="V805" s="31"/>
      <c r="W805" s="31" t="s">
        <v>567</v>
      </c>
      <c r="X805" s="31" t="s">
        <v>11318</v>
      </c>
      <c r="Y805" s="31" t="e">
        <f t="shared" ca="1" si="118"/>
        <v>#VALUE!</v>
      </c>
      <c r="Z805" s="31" t="e">
        <f t="shared" ca="1" si="119"/>
        <v>#VALUE!</v>
      </c>
      <c r="AA805" s="31"/>
      <c r="AB805" s="31" t="s">
        <v>10494</v>
      </c>
      <c r="AC805" s="31" t="s">
        <v>34147</v>
      </c>
      <c r="AD805" s="31" t="s">
        <v>34147</v>
      </c>
      <c r="AE805" s="31"/>
      <c r="AF805" s="31" t="s">
        <v>24699</v>
      </c>
      <c r="AG805" s="31" t="s">
        <v>5852</v>
      </c>
      <c r="AH805" s="31" t="s">
        <v>5852</v>
      </c>
      <c r="AI805" s="31" t="s">
        <v>5828</v>
      </c>
      <c r="AJ805" s="31" t="s">
        <v>36200</v>
      </c>
      <c r="AK805" s="52" t="s">
        <v>36201</v>
      </c>
      <c r="AL805" s="52" t="s">
        <v>36202</v>
      </c>
      <c r="AM805" s="31" t="s">
        <v>17857</v>
      </c>
      <c r="AN805" s="31"/>
      <c r="AO805" s="52" t="s">
        <v>36202</v>
      </c>
      <c r="AP805" s="31" t="s">
        <v>2450</v>
      </c>
      <c r="AQ805" s="52" t="s">
        <v>20332</v>
      </c>
      <c r="AR805" s="31" t="s">
        <v>34147</v>
      </c>
      <c r="AS805" s="31" t="s">
        <v>34147</v>
      </c>
      <c r="AT805" s="31" t="str">
        <f>_xlfn.IFNA(VLOOKUP(D805,'[1]5. 1 Mei 2022'!$C$7:$F$60,4,FALSE),"")</f>
        <v/>
      </c>
      <c r="AU805" s="31"/>
      <c r="AV805" s="31" t="s">
        <v>8009</v>
      </c>
      <c r="AW805" s="52" t="s">
        <v>20332</v>
      </c>
      <c r="AX805" s="29">
        <f t="shared" si="122"/>
        <v>46524</v>
      </c>
      <c r="AY805" s="31" t="s">
        <v>26346</v>
      </c>
      <c r="AZ805" s="31" t="s">
        <v>527</v>
      </c>
      <c r="BA805" s="30" t="s">
        <v>2450</v>
      </c>
      <c r="BB805" s="31"/>
      <c r="BC805" s="31"/>
      <c r="BD805" s="31" t="s">
        <v>20057</v>
      </c>
      <c r="BE805" s="31" t="s">
        <v>7973</v>
      </c>
      <c r="BF805" s="31" t="s">
        <v>8009</v>
      </c>
      <c r="BG805" s="31"/>
      <c r="BH805" s="31"/>
      <c r="BI805" s="31"/>
      <c r="BJ805" s="31"/>
      <c r="BK805" s="31" t="str">
        <f t="shared" si="115"/>
        <v>III/a</v>
      </c>
      <c r="BL805" s="31"/>
      <c r="BM805" s="31"/>
      <c r="BN805" s="31"/>
      <c r="BO805" s="31"/>
      <c r="BP805" s="31"/>
      <c r="BQ805" s="31" t="s">
        <v>32459</v>
      </c>
      <c r="BR805" s="31" t="s">
        <v>41376</v>
      </c>
      <c r="BS805" s="31">
        <v>0</v>
      </c>
      <c r="BT805" s="52" t="s">
        <v>20332</v>
      </c>
      <c r="BU805" s="52" t="s">
        <v>35984</v>
      </c>
      <c r="BV805" s="31" t="s">
        <v>20332</v>
      </c>
      <c r="BW805" s="31">
        <f t="shared" ca="1" si="120"/>
        <v>1</v>
      </c>
      <c r="BX805" s="78">
        <f t="shared" ca="1" si="121"/>
        <v>3</v>
      </c>
      <c r="BY805" s="31"/>
      <c r="BZ805" s="31"/>
      <c r="CA805" s="31" t="s">
        <v>2483</v>
      </c>
      <c r="CB805" s="31" t="s">
        <v>2519</v>
      </c>
      <c r="CC805" s="31"/>
      <c r="CD805" s="31"/>
      <c r="CE805" s="31" t="s">
        <v>20085</v>
      </c>
      <c r="CF805" s="31"/>
      <c r="CG805" s="31"/>
      <c r="CH805" s="31"/>
      <c r="CI805" s="31"/>
      <c r="CJ805" s="31"/>
      <c r="CK805" s="31"/>
      <c r="CL805" s="31" t="s">
        <v>36203</v>
      </c>
      <c r="CM805" s="52" t="s">
        <v>36204</v>
      </c>
      <c r="CN805" s="31">
        <v>124</v>
      </c>
      <c r="CO805" s="31" t="s">
        <v>39513</v>
      </c>
      <c r="CP805" s="31" t="s">
        <v>36204</v>
      </c>
      <c r="CQ805" s="31" t="s">
        <v>39609</v>
      </c>
      <c r="CR805" s="31">
        <v>6352</v>
      </c>
      <c r="CS805" s="31"/>
      <c r="CT805" s="31"/>
      <c r="CU805" s="31"/>
      <c r="CV805" s="31"/>
      <c r="CW805" s="31"/>
      <c r="CX805" s="31"/>
      <c r="CY805" s="31"/>
      <c r="CZ805" s="31"/>
      <c r="DA805" s="31"/>
      <c r="DB805" s="31"/>
      <c r="DC805" s="31"/>
      <c r="DD805" s="31"/>
      <c r="DE805" s="31"/>
      <c r="DF805" s="31"/>
      <c r="DG805" s="31"/>
      <c r="DH805" s="31"/>
      <c r="DI805" s="31"/>
      <c r="DJ805" s="31"/>
      <c r="DK805" s="31"/>
      <c r="DL805" s="31"/>
      <c r="DM805" s="38">
        <v>832843031502000</v>
      </c>
      <c r="DN805" s="38"/>
      <c r="DO805" s="35"/>
      <c r="DP805" s="52" t="s">
        <v>36205</v>
      </c>
      <c r="DQ805" s="31" t="s">
        <v>36206</v>
      </c>
      <c r="DR805" s="31"/>
      <c r="DS805" s="31" t="s">
        <v>33427</v>
      </c>
      <c r="DT805" s="50" t="s">
        <v>37663</v>
      </c>
      <c r="DU805" s="31"/>
      <c r="DV805" s="31"/>
      <c r="DW805" s="31"/>
      <c r="DX805" s="31"/>
      <c r="DY805" s="31" t="s">
        <v>41625</v>
      </c>
      <c r="DZ805" s="52" t="s">
        <v>22521</v>
      </c>
      <c r="EA805" s="52" t="s">
        <v>41626</v>
      </c>
      <c r="EB805" s="31"/>
      <c r="EC805" s="31" t="s">
        <v>8009</v>
      </c>
      <c r="ED805" s="31" t="s">
        <v>41101</v>
      </c>
      <c r="EE805" s="31"/>
      <c r="EF805" s="31"/>
      <c r="EG805" s="31"/>
      <c r="EH805" s="31"/>
      <c r="EI805" s="31"/>
      <c r="EJ805" s="31"/>
    </row>
    <row r="806" spans="1:140" ht="23.25" customHeight="1">
      <c r="A806" s="25">
        <v>804</v>
      </c>
      <c r="B806" s="30" t="s">
        <v>17273</v>
      </c>
      <c r="C806" s="31" t="s">
        <v>17003</v>
      </c>
      <c r="D806" s="30" t="s">
        <v>26231</v>
      </c>
      <c r="E806" s="30"/>
      <c r="F806" s="30" t="s">
        <v>36262</v>
      </c>
      <c r="G806" s="31">
        <f t="shared" si="116"/>
        <v>58</v>
      </c>
      <c r="H806" s="72">
        <f t="shared" si="117"/>
        <v>55763</v>
      </c>
      <c r="I806" s="30" t="s">
        <v>35093</v>
      </c>
      <c r="J806" s="30" t="s">
        <v>34085</v>
      </c>
      <c r="K806" s="30" t="s">
        <v>34083</v>
      </c>
      <c r="L806" s="31" t="s">
        <v>16726</v>
      </c>
      <c r="M806" s="31" t="s">
        <v>3186</v>
      </c>
      <c r="N806" s="31" t="s">
        <v>5865</v>
      </c>
      <c r="O806" s="31" t="s">
        <v>5117</v>
      </c>
      <c r="P806" s="31" t="s">
        <v>25993</v>
      </c>
      <c r="Q806" s="31"/>
      <c r="R806" s="31"/>
      <c r="S806" s="31"/>
      <c r="T806" s="31"/>
      <c r="U806" s="31" t="s">
        <v>17534</v>
      </c>
      <c r="V806" s="31"/>
      <c r="W806" s="31" t="s">
        <v>6910</v>
      </c>
      <c r="X806" s="31" t="s">
        <v>16779</v>
      </c>
      <c r="Y806" s="31">
        <f t="shared" ca="1" si="118"/>
        <v>29</v>
      </c>
      <c r="Z806" s="31" t="str">
        <f t="shared" ca="1" si="119"/>
        <v>21-35</v>
      </c>
      <c r="AA806" s="31"/>
      <c r="AB806" s="31" t="s">
        <v>11144</v>
      </c>
      <c r="AC806" s="31" t="s">
        <v>34145</v>
      </c>
      <c r="AD806" s="31" t="s">
        <v>34145</v>
      </c>
      <c r="AE806" s="31"/>
      <c r="AF806" s="31" t="s">
        <v>24701</v>
      </c>
      <c r="AG806" s="31" t="s">
        <v>4322</v>
      </c>
      <c r="AH806" s="31" t="s">
        <v>4322</v>
      </c>
      <c r="AI806" s="31" t="s">
        <v>908</v>
      </c>
      <c r="AJ806" s="31">
        <v>12039</v>
      </c>
      <c r="AK806" s="31" t="s">
        <v>17448</v>
      </c>
      <c r="AL806" s="31" t="s">
        <v>15497</v>
      </c>
      <c r="AM806" s="31" t="s">
        <v>2772</v>
      </c>
      <c r="AN806" s="31"/>
      <c r="AO806" s="31"/>
      <c r="AP806" s="31" t="s">
        <v>18118</v>
      </c>
      <c r="AQ806" s="31" t="s">
        <v>30074</v>
      </c>
      <c r="AR806" s="31" t="s">
        <v>34145</v>
      </c>
      <c r="AS806" s="31" t="s">
        <v>34145</v>
      </c>
      <c r="AT806" s="31" t="str">
        <f>_xlfn.IFNA(VLOOKUP(D806,'[1]5. 1 Mei 2022'!$C$7:$F$60,4,FALSE),"")</f>
        <v/>
      </c>
      <c r="AU806" s="31"/>
      <c r="AV806" s="31" t="s">
        <v>20032</v>
      </c>
      <c r="AW806" s="31" t="s">
        <v>30074</v>
      </c>
      <c r="AX806" s="29">
        <f t="shared" si="122"/>
        <v>46103</v>
      </c>
      <c r="AY806" s="31" t="s">
        <v>26346</v>
      </c>
      <c r="AZ806" s="31" t="s">
        <v>2622</v>
      </c>
      <c r="BA806" s="30" t="s">
        <v>18118</v>
      </c>
      <c r="BB806" s="31" t="s">
        <v>21673</v>
      </c>
      <c r="BC806" s="31"/>
      <c r="BD806" s="31" t="s">
        <v>7980</v>
      </c>
      <c r="BE806" s="31" t="s">
        <v>7969</v>
      </c>
      <c r="BF806" s="31" t="s">
        <v>20032</v>
      </c>
      <c r="BG806" s="31"/>
      <c r="BH806" s="31"/>
      <c r="BI806" s="31"/>
      <c r="BJ806" s="31">
        <v>0</v>
      </c>
      <c r="BK806" s="31" t="str">
        <f t="shared" si="115"/>
        <v>II/c</v>
      </c>
      <c r="BL806" s="31"/>
      <c r="BM806" s="31"/>
      <c r="BN806" s="31"/>
      <c r="BO806" s="31"/>
      <c r="BP806" s="31"/>
      <c r="BQ806" s="31"/>
      <c r="BR806" s="31"/>
      <c r="BS806" s="31"/>
      <c r="BT806" s="31"/>
      <c r="BU806" s="31"/>
      <c r="BV806" s="31" t="s">
        <v>8466</v>
      </c>
      <c r="BW806" s="31">
        <f t="shared" ca="1" si="120"/>
        <v>7</v>
      </c>
      <c r="BX806" s="78">
        <f t="shared" ca="1" si="121"/>
        <v>3</v>
      </c>
      <c r="BY806" s="31" t="s">
        <v>25993</v>
      </c>
      <c r="BZ806" s="31"/>
      <c r="CA806" s="31" t="s">
        <v>2483</v>
      </c>
      <c r="CB806" s="31" t="s">
        <v>2406</v>
      </c>
      <c r="CC806" s="31"/>
      <c r="CD806" s="31"/>
      <c r="CE806" s="31" t="s">
        <v>20085</v>
      </c>
      <c r="CF806" s="31"/>
      <c r="CG806" s="31"/>
      <c r="CH806" s="31"/>
      <c r="CI806" s="31"/>
      <c r="CJ806" s="31"/>
      <c r="CK806" s="31"/>
      <c r="CL806" s="31" t="s">
        <v>31942</v>
      </c>
      <c r="CM806" s="31" t="s">
        <v>31943</v>
      </c>
      <c r="CN806" s="31">
        <v>126</v>
      </c>
      <c r="CO806" s="31" t="s">
        <v>31944</v>
      </c>
      <c r="CP806" s="31" t="s">
        <v>31943</v>
      </c>
      <c r="CQ806" s="31">
        <v>126</v>
      </c>
      <c r="CR806" s="31">
        <v>4925</v>
      </c>
      <c r="CS806" s="31" t="s">
        <v>15424</v>
      </c>
      <c r="CT806" s="31" t="s">
        <v>18409</v>
      </c>
      <c r="CU806" s="31" t="s">
        <v>18410</v>
      </c>
      <c r="CV806" s="31" t="s">
        <v>18030</v>
      </c>
      <c r="CW806" s="31" t="s">
        <v>17261</v>
      </c>
      <c r="CX806" s="31" t="s">
        <v>17528</v>
      </c>
      <c r="CY806" s="31"/>
      <c r="CZ806" s="31"/>
      <c r="DA806" s="31"/>
      <c r="DB806" s="31" t="s">
        <v>11355</v>
      </c>
      <c r="DC806" s="31" t="s">
        <v>18668</v>
      </c>
      <c r="DD806" s="31" t="s">
        <v>18474</v>
      </c>
      <c r="DE806" s="31"/>
      <c r="DF806" s="31"/>
      <c r="DG806" s="31"/>
      <c r="DH806" s="31"/>
      <c r="DI806" s="31" t="s">
        <v>25077</v>
      </c>
      <c r="DJ806" s="31" t="s">
        <v>25042</v>
      </c>
      <c r="DK806" s="31" t="s">
        <v>25645</v>
      </c>
      <c r="DL806" s="31" t="s">
        <v>13888</v>
      </c>
      <c r="DM806" s="38" t="s">
        <v>17548</v>
      </c>
      <c r="DN806" s="38"/>
      <c r="DO806" s="35"/>
      <c r="DP806" s="31" t="s">
        <v>17446</v>
      </c>
      <c r="DQ806" s="31" t="s">
        <v>17447</v>
      </c>
      <c r="DR806" s="31" t="s">
        <v>17444</v>
      </c>
      <c r="DS806" s="31" t="s">
        <v>27795</v>
      </c>
      <c r="DT806" s="31" t="s">
        <v>17445</v>
      </c>
      <c r="DU806" s="31">
        <v>2</v>
      </c>
      <c r="DV806" s="31" t="s">
        <v>32164</v>
      </c>
      <c r="DW806" s="31" t="s">
        <v>7980</v>
      </c>
      <c r="DX806" s="31" t="s">
        <v>7980</v>
      </c>
      <c r="DY806" s="31" t="s">
        <v>37025</v>
      </c>
      <c r="DZ806" s="52" t="s">
        <v>22014</v>
      </c>
      <c r="EA806" s="52" t="s">
        <v>37026</v>
      </c>
      <c r="EB806" s="31">
        <v>676015</v>
      </c>
      <c r="EC806" s="31" t="s">
        <v>40168</v>
      </c>
      <c r="ED806" s="31" t="s">
        <v>41101</v>
      </c>
      <c r="EE806" s="31"/>
      <c r="EF806" s="31"/>
      <c r="EG806" s="31"/>
      <c r="EH806" s="31"/>
      <c r="EI806" s="31"/>
      <c r="EJ806" s="31"/>
    </row>
    <row r="807" spans="1:140" ht="23.25" customHeight="1">
      <c r="A807" s="25">
        <v>805</v>
      </c>
      <c r="B807" s="30" t="s">
        <v>16484</v>
      </c>
      <c r="C807" s="31" t="s">
        <v>4318</v>
      </c>
      <c r="D807" s="30" t="s">
        <v>11438</v>
      </c>
      <c r="E807" s="30"/>
      <c r="F807" s="30" t="s">
        <v>36255</v>
      </c>
      <c r="G807" s="31">
        <f t="shared" si="116"/>
        <v>58</v>
      </c>
      <c r="H807" s="72">
        <f t="shared" si="117"/>
        <v>55062</v>
      </c>
      <c r="I807" s="30"/>
      <c r="J807" s="30" t="s">
        <v>34084</v>
      </c>
      <c r="K807" s="30" t="s">
        <v>4318</v>
      </c>
      <c r="L807" s="31" t="s">
        <v>4318</v>
      </c>
      <c r="M807" s="31" t="s">
        <v>3186</v>
      </c>
      <c r="N807" s="31" t="s">
        <v>3557</v>
      </c>
      <c r="O807" s="31" t="s">
        <v>1501</v>
      </c>
      <c r="P807" s="31" t="s">
        <v>30542</v>
      </c>
      <c r="Q807" s="31"/>
      <c r="R807" s="31">
        <v>6</v>
      </c>
      <c r="S807" s="31">
        <v>0</v>
      </c>
      <c r="T807" s="31"/>
      <c r="U807" s="31">
        <v>1277</v>
      </c>
      <c r="V807" s="31" t="s">
        <v>15707</v>
      </c>
      <c r="W807" s="31" t="s">
        <v>881</v>
      </c>
      <c r="X807" s="31" t="s">
        <v>11501</v>
      </c>
      <c r="Y807" s="31">
        <f t="shared" ca="1" si="118"/>
        <v>31</v>
      </c>
      <c r="Z807" s="31" t="str">
        <f t="shared" ca="1" si="119"/>
        <v>21-35</v>
      </c>
      <c r="AA807" s="31"/>
      <c r="AB807" s="31" t="s">
        <v>11145</v>
      </c>
      <c r="AC807" s="31" t="s">
        <v>34146</v>
      </c>
      <c r="AD807" s="31" t="s">
        <v>34146</v>
      </c>
      <c r="AE807" s="31"/>
      <c r="AF807" s="31" t="s">
        <v>14478</v>
      </c>
      <c r="AG807" s="31" t="s">
        <v>4322</v>
      </c>
      <c r="AH807" s="31" t="s">
        <v>4322</v>
      </c>
      <c r="AI807" s="31" t="s">
        <v>908</v>
      </c>
      <c r="AJ807" s="31" t="s">
        <v>11502</v>
      </c>
      <c r="AK807" s="31" t="s">
        <v>11503</v>
      </c>
      <c r="AL807" s="31" t="s">
        <v>2855</v>
      </c>
      <c r="AM807" s="31" t="s">
        <v>11499</v>
      </c>
      <c r="AN807" s="31"/>
      <c r="AO807" s="31"/>
      <c r="AP807" s="31" t="s">
        <v>33003</v>
      </c>
      <c r="AQ807" s="31" t="s">
        <v>31996</v>
      </c>
      <c r="AR807" s="31" t="s">
        <v>34146</v>
      </c>
      <c r="AS807" s="31" t="s">
        <v>34146</v>
      </c>
      <c r="AT807" s="31" t="str">
        <f>_xlfn.IFNA(VLOOKUP(D807,'[1]5. 1 Mei 2022'!$C$7:$F$60,4,FALSE),"")</f>
        <v/>
      </c>
      <c r="AU807" s="31"/>
      <c r="AV807" s="31" t="s">
        <v>20034</v>
      </c>
      <c r="AW807" s="31" t="s">
        <v>20009</v>
      </c>
      <c r="AX807" s="29">
        <f t="shared" si="122"/>
        <v>46432</v>
      </c>
      <c r="AY807" s="31" t="s">
        <v>26346</v>
      </c>
      <c r="AZ807" s="31" t="s">
        <v>33005</v>
      </c>
      <c r="BA807" s="30" t="s">
        <v>33003</v>
      </c>
      <c r="BB807" s="31" t="s">
        <v>22916</v>
      </c>
      <c r="BC807" s="31"/>
      <c r="BD807" s="31" t="s">
        <v>7980</v>
      </c>
      <c r="BE807" s="31" t="s">
        <v>7969</v>
      </c>
      <c r="BF807" s="31" t="s">
        <v>20034</v>
      </c>
      <c r="BG807" s="31"/>
      <c r="BH807" s="31"/>
      <c r="BI807" s="31" t="s">
        <v>14478</v>
      </c>
      <c r="BJ807" s="31" t="s">
        <v>20276</v>
      </c>
      <c r="BK807" s="31" t="str">
        <f t="shared" si="115"/>
        <v>III/a</v>
      </c>
      <c r="BL807" s="31" t="s">
        <v>8077</v>
      </c>
      <c r="BM807" s="31"/>
      <c r="BN807" s="31"/>
      <c r="BO807" s="31"/>
      <c r="BP807" s="31"/>
      <c r="BQ807" s="31" t="s">
        <v>20276</v>
      </c>
      <c r="BR807" s="31" t="s">
        <v>26137</v>
      </c>
      <c r="BS807" s="31" t="s">
        <v>30466</v>
      </c>
      <c r="BT807" s="31" t="s">
        <v>8019</v>
      </c>
      <c r="BU807" s="31" t="s">
        <v>12285</v>
      </c>
      <c r="BV807" s="31" t="s">
        <v>8110</v>
      </c>
      <c r="BW807" s="31">
        <f t="shared" ca="1" si="120"/>
        <v>9</v>
      </c>
      <c r="BX807" s="78">
        <f t="shared" ca="1" si="121"/>
        <v>3</v>
      </c>
      <c r="BY807" s="31"/>
      <c r="BZ807" s="31" t="s">
        <v>26092</v>
      </c>
      <c r="CA807" s="31" t="s">
        <v>2483</v>
      </c>
      <c r="CB807" s="31" t="s">
        <v>2519</v>
      </c>
      <c r="CC807" s="31"/>
      <c r="CD807" s="31">
        <v>1</v>
      </c>
      <c r="CE807" s="31" t="s">
        <v>20085</v>
      </c>
      <c r="CF807" s="31"/>
      <c r="CG807" s="31"/>
      <c r="CH807" s="31"/>
      <c r="CI807" s="31"/>
      <c r="CJ807" s="31"/>
      <c r="CK807" s="31"/>
      <c r="CL807" s="31" t="s">
        <v>28514</v>
      </c>
      <c r="CM807" s="31" t="s">
        <v>25996</v>
      </c>
      <c r="CN807" s="31">
        <v>124</v>
      </c>
      <c r="CO807" s="31" t="s">
        <v>25450</v>
      </c>
      <c r="CP807" s="31" t="s">
        <v>25996</v>
      </c>
      <c r="CQ807" s="31">
        <v>124</v>
      </c>
      <c r="CR807" s="31">
        <v>4746</v>
      </c>
      <c r="CS807" s="31" t="s">
        <v>16053</v>
      </c>
      <c r="CT807" s="31"/>
      <c r="CU807" s="31"/>
      <c r="CV807" s="31" t="s">
        <v>11644</v>
      </c>
      <c r="CW807" s="31" t="s">
        <v>11645</v>
      </c>
      <c r="CX807" s="31" t="s">
        <v>11377</v>
      </c>
      <c r="CY807" s="31"/>
      <c r="CZ807" s="31"/>
      <c r="DA807" s="31"/>
      <c r="DB807" s="31" t="s">
        <v>11355</v>
      </c>
      <c r="DC807" s="31" t="s">
        <v>18668</v>
      </c>
      <c r="DD807" s="31" t="s">
        <v>18474</v>
      </c>
      <c r="DE807" s="31"/>
      <c r="DF807" s="31"/>
      <c r="DG807" s="31"/>
      <c r="DH807" s="31"/>
      <c r="DI807" s="31" t="s">
        <v>24821</v>
      </c>
      <c r="DJ807" s="31" t="s">
        <v>24811</v>
      </c>
      <c r="DK807" s="31"/>
      <c r="DL807" s="31"/>
      <c r="DM807" s="38" t="s">
        <v>11703</v>
      </c>
      <c r="DN807" s="38"/>
      <c r="DO807" s="35"/>
      <c r="DP807" s="31" t="s">
        <v>31333</v>
      </c>
      <c r="DQ807" s="31" t="s">
        <v>14868</v>
      </c>
      <c r="DR807" s="31" t="s">
        <v>20848</v>
      </c>
      <c r="DS807" s="31" t="s">
        <v>11666</v>
      </c>
      <c r="DT807" s="31" t="s">
        <v>28248</v>
      </c>
      <c r="DU807" s="31">
        <v>3</v>
      </c>
      <c r="DV807" s="31" t="s">
        <v>32167</v>
      </c>
      <c r="DW807" s="31" t="s">
        <v>2963</v>
      </c>
      <c r="DX807" s="31" t="s">
        <v>2963</v>
      </c>
      <c r="DY807" s="31" t="s">
        <v>34460</v>
      </c>
      <c r="DZ807" s="29">
        <v>44754</v>
      </c>
      <c r="EA807" s="31"/>
      <c r="EB807" s="31">
        <v>1337457</v>
      </c>
      <c r="EC807" s="31" t="s">
        <v>40169</v>
      </c>
      <c r="ED807" s="31" t="s">
        <v>41101</v>
      </c>
      <c r="EE807" s="31"/>
      <c r="EF807" s="31"/>
      <c r="EG807" s="31"/>
      <c r="EH807" s="31"/>
      <c r="EI807" s="31"/>
      <c r="EJ807" s="31"/>
    </row>
    <row r="808" spans="1:140" ht="23.25" customHeight="1">
      <c r="A808" s="25">
        <v>806</v>
      </c>
      <c r="B808" s="30" t="s">
        <v>5564</v>
      </c>
      <c r="C808" s="31" t="s">
        <v>5123</v>
      </c>
      <c r="D808" s="30" t="s">
        <v>16688</v>
      </c>
      <c r="E808" s="30"/>
      <c r="F808" s="30" t="s">
        <v>36262</v>
      </c>
      <c r="G808" s="31">
        <f t="shared" si="116"/>
        <v>58</v>
      </c>
      <c r="H808" s="72">
        <f t="shared" si="117"/>
        <v>52597</v>
      </c>
      <c r="I808" s="30" t="s">
        <v>35094</v>
      </c>
      <c r="J808" s="30" t="s">
        <v>34085</v>
      </c>
      <c r="K808" s="30" t="s">
        <v>34083</v>
      </c>
      <c r="L808" s="31" t="s">
        <v>16726</v>
      </c>
      <c r="M808" s="31" t="s">
        <v>6378</v>
      </c>
      <c r="N808" s="31" t="s">
        <v>3557</v>
      </c>
      <c r="O808" s="31" t="s">
        <v>7550</v>
      </c>
      <c r="P808" s="31" t="s">
        <v>3738</v>
      </c>
      <c r="Q808" s="31"/>
      <c r="R808" s="31"/>
      <c r="S808" s="31"/>
      <c r="T808" s="31"/>
      <c r="U808" s="31" t="s">
        <v>3910</v>
      </c>
      <c r="V808" s="31"/>
      <c r="W808" s="31" t="s">
        <v>6910</v>
      </c>
      <c r="X808" s="31" t="s">
        <v>5565</v>
      </c>
      <c r="Y808" s="31" t="e">
        <f t="shared" ca="1" si="118"/>
        <v>#VALUE!</v>
      </c>
      <c r="Z808" s="31" t="e">
        <f t="shared" ca="1" si="119"/>
        <v>#VALUE!</v>
      </c>
      <c r="AA808" s="31"/>
      <c r="AB808" s="31" t="s">
        <v>726</v>
      </c>
      <c r="AC808" s="31" t="s">
        <v>34153</v>
      </c>
      <c r="AD808" s="31" t="s">
        <v>34194</v>
      </c>
      <c r="AE808" s="31"/>
      <c r="AF808" s="31" t="s">
        <v>24700</v>
      </c>
      <c r="AG808" s="31" t="s">
        <v>7895</v>
      </c>
      <c r="AH808" s="31" t="s">
        <v>7895</v>
      </c>
      <c r="AI808" s="31" t="s">
        <v>728</v>
      </c>
      <c r="AJ808" s="31"/>
      <c r="AK808" s="31" t="s">
        <v>5566</v>
      </c>
      <c r="AL808" s="31" t="s">
        <v>5567</v>
      </c>
      <c r="AM808" s="31" t="s">
        <v>5568</v>
      </c>
      <c r="AN808" s="31"/>
      <c r="AO808" s="31"/>
      <c r="AP808" s="31" t="s">
        <v>33758</v>
      </c>
      <c r="AQ808" s="31" t="s">
        <v>16037</v>
      </c>
      <c r="AR808" s="31" t="s">
        <v>34148</v>
      </c>
      <c r="AS808" s="31" t="s">
        <v>34148</v>
      </c>
      <c r="AT808" s="31" t="str">
        <f>_xlfn.IFNA(VLOOKUP(D808,'[1]5. 1 Mei 2022'!$C$7:$F$60,4,FALSE),"")</f>
        <v/>
      </c>
      <c r="AU808" s="31"/>
      <c r="AV808" s="31" t="s">
        <v>6186</v>
      </c>
      <c r="AW808" s="31" t="s">
        <v>21723</v>
      </c>
      <c r="AX808" s="29">
        <f t="shared" si="122"/>
        <v>46555</v>
      </c>
      <c r="AY808" s="31" t="s">
        <v>26344</v>
      </c>
      <c r="AZ808" s="31" t="s">
        <v>26353</v>
      </c>
      <c r="BA808" s="30" t="s">
        <v>33758</v>
      </c>
      <c r="BB808" s="31"/>
      <c r="BC808" s="31"/>
      <c r="BD808" s="31" t="s">
        <v>7971</v>
      </c>
      <c r="BE808" s="31" t="s">
        <v>7968</v>
      </c>
      <c r="BF808" s="31" t="s">
        <v>6186</v>
      </c>
      <c r="BG808" s="31"/>
      <c r="BH808" s="31"/>
      <c r="BI808" s="31"/>
      <c r="BJ808" s="31">
        <v>0</v>
      </c>
      <c r="BK808" s="31" t="str">
        <f t="shared" si="115"/>
        <v>III/a</v>
      </c>
      <c r="BL808" s="31"/>
      <c r="BM808" s="31"/>
      <c r="BN808" s="31"/>
      <c r="BO808" s="31"/>
      <c r="BP808" s="31"/>
      <c r="BQ808" s="31"/>
      <c r="BR808" s="31"/>
      <c r="BS808" s="31"/>
      <c r="BT808" s="31"/>
      <c r="BU808" s="31"/>
      <c r="BV808" s="31" t="s">
        <v>2773</v>
      </c>
      <c r="BW808" s="31">
        <f t="shared" ca="1" si="120"/>
        <v>12</v>
      </c>
      <c r="BX808" s="78">
        <f t="shared" ca="1" si="121"/>
        <v>3</v>
      </c>
      <c r="BY808" s="31" t="s">
        <v>3738</v>
      </c>
      <c r="BZ808" s="31"/>
      <c r="CA808" s="31" t="s">
        <v>2483</v>
      </c>
      <c r="CB808" s="31" t="s">
        <v>2519</v>
      </c>
      <c r="CC808" s="31">
        <v>2</v>
      </c>
      <c r="CD808" s="31">
        <v>1</v>
      </c>
      <c r="CE808" s="31" t="s">
        <v>20085</v>
      </c>
      <c r="CF808" s="31"/>
      <c r="CG808" s="31"/>
      <c r="CH808" s="31"/>
      <c r="CI808" s="31"/>
      <c r="CJ808" s="31"/>
      <c r="CK808" s="31"/>
      <c r="CL808" s="31"/>
      <c r="CM808" s="31"/>
      <c r="CN808" s="31"/>
      <c r="CO808" s="31"/>
      <c r="CP808" s="31"/>
      <c r="CQ808" s="31"/>
      <c r="CR808" s="31">
        <v>1559</v>
      </c>
      <c r="CS808" s="31" t="s">
        <v>8733</v>
      </c>
      <c r="CT808" s="31"/>
      <c r="CU808" s="31" t="s">
        <v>8734</v>
      </c>
      <c r="CV808" s="31" t="s">
        <v>8661</v>
      </c>
      <c r="CW808" s="31" t="s">
        <v>8662</v>
      </c>
      <c r="CX808" s="31" t="s">
        <v>2383</v>
      </c>
      <c r="CY808" s="31"/>
      <c r="CZ808" s="31"/>
      <c r="DA808" s="31"/>
      <c r="DB808" s="31"/>
      <c r="DC808" s="31"/>
      <c r="DD808" s="31"/>
      <c r="DE808" s="31"/>
      <c r="DF808" s="31"/>
      <c r="DG808" s="31"/>
      <c r="DH808" s="31"/>
      <c r="DI808" s="31"/>
      <c r="DJ808" s="31"/>
      <c r="DK808" s="31"/>
      <c r="DL808" s="31"/>
      <c r="DM808" s="38" t="s">
        <v>32235</v>
      </c>
      <c r="DN808" s="38"/>
      <c r="DO808" s="35">
        <v>0</v>
      </c>
      <c r="DP808" s="31" t="s">
        <v>12630</v>
      </c>
      <c r="DQ808" s="31" t="s">
        <v>34003</v>
      </c>
      <c r="DR808" s="31"/>
      <c r="DS808" s="31" t="s">
        <v>27395</v>
      </c>
      <c r="DT808" s="31"/>
      <c r="DU808" s="31">
        <v>0</v>
      </c>
      <c r="DV808" s="31" t="s">
        <v>32606</v>
      </c>
      <c r="DW808" s="31"/>
      <c r="DX808" s="31"/>
      <c r="DY808" s="31"/>
      <c r="DZ808" s="31"/>
      <c r="EA808" s="31"/>
      <c r="EB808" s="31">
        <v>0</v>
      </c>
      <c r="EC808" s="31" t="s">
        <v>40170</v>
      </c>
      <c r="ED808" s="31" t="s">
        <v>41101</v>
      </c>
      <c r="EE808" s="31"/>
      <c r="EF808" s="31"/>
      <c r="EG808" s="31"/>
      <c r="EH808" s="31"/>
      <c r="EI808" s="31"/>
      <c r="EJ808" s="31"/>
    </row>
    <row r="809" spans="1:140" ht="23.25" customHeight="1">
      <c r="A809" s="25">
        <v>807</v>
      </c>
      <c r="B809" s="30" t="s">
        <v>15850</v>
      </c>
      <c r="C809" s="31" t="s">
        <v>15800</v>
      </c>
      <c r="D809" s="30" t="s">
        <v>26194</v>
      </c>
      <c r="E809" s="30"/>
      <c r="F809" s="30" t="s">
        <v>36262</v>
      </c>
      <c r="G809" s="31">
        <f t="shared" si="116"/>
        <v>58</v>
      </c>
      <c r="H809" s="72">
        <f t="shared" si="117"/>
        <v>55244</v>
      </c>
      <c r="I809" s="30" t="s">
        <v>35095</v>
      </c>
      <c r="J809" s="30" t="s">
        <v>34085</v>
      </c>
      <c r="K809" s="30" t="s">
        <v>34083</v>
      </c>
      <c r="L809" s="31" t="s">
        <v>16726</v>
      </c>
      <c r="M809" s="31" t="s">
        <v>3186</v>
      </c>
      <c r="N809" s="31" t="s">
        <v>5865</v>
      </c>
      <c r="O809" s="31" t="s">
        <v>5117</v>
      </c>
      <c r="P809" s="31" t="s">
        <v>25993</v>
      </c>
      <c r="Q809" s="31"/>
      <c r="R809" s="31"/>
      <c r="S809" s="31"/>
      <c r="T809" s="31"/>
      <c r="U809" s="31" t="s">
        <v>16157</v>
      </c>
      <c r="V809" s="31"/>
      <c r="W809" s="31" t="s">
        <v>980</v>
      </c>
      <c r="X809" s="31" t="s">
        <v>15851</v>
      </c>
      <c r="Y809" s="31" t="e">
        <f t="shared" ca="1" si="118"/>
        <v>#VALUE!</v>
      </c>
      <c r="Z809" s="31" t="e">
        <f t="shared" ca="1" si="119"/>
        <v>#VALUE!</v>
      </c>
      <c r="AA809" s="31"/>
      <c r="AB809" s="31" t="s">
        <v>11160</v>
      </c>
      <c r="AC809" s="31" t="s">
        <v>34147</v>
      </c>
      <c r="AD809" s="31" t="s">
        <v>34147</v>
      </c>
      <c r="AE809" s="31"/>
      <c r="AF809" s="31" t="s">
        <v>24699</v>
      </c>
      <c r="AG809" s="31" t="s">
        <v>5852</v>
      </c>
      <c r="AH809" s="31" t="s">
        <v>5852</v>
      </c>
      <c r="AI809" s="31" t="s">
        <v>908</v>
      </c>
      <c r="AJ809" s="31">
        <v>110101087</v>
      </c>
      <c r="AK809" s="31" t="s">
        <v>15892</v>
      </c>
      <c r="AL809" s="31" t="s">
        <v>15386</v>
      </c>
      <c r="AM809" s="31" t="s">
        <v>15893</v>
      </c>
      <c r="AN809" s="31"/>
      <c r="AO809" s="31"/>
      <c r="AP809" s="31" t="s">
        <v>3078</v>
      </c>
      <c r="AQ809" s="31" t="s">
        <v>15471</v>
      </c>
      <c r="AR809" s="31" t="s">
        <v>34147</v>
      </c>
      <c r="AS809" s="31" t="s">
        <v>34147</v>
      </c>
      <c r="AT809" s="31" t="str">
        <f>_xlfn.IFNA(VLOOKUP(D809,'[1]5. 1 Mei 2022'!$C$7:$F$60,4,FALSE),"")</f>
        <v/>
      </c>
      <c r="AU809" s="31"/>
      <c r="AV809" s="31" t="s">
        <v>8008</v>
      </c>
      <c r="AW809" s="31" t="s">
        <v>15471</v>
      </c>
      <c r="AX809" s="29">
        <f t="shared" si="122"/>
        <v>44212</v>
      </c>
      <c r="AY809" s="31" t="s">
        <v>26346</v>
      </c>
      <c r="AZ809" s="31" t="s">
        <v>529</v>
      </c>
      <c r="BA809" s="30" t="s">
        <v>3078</v>
      </c>
      <c r="BB809" s="31"/>
      <c r="BC809" s="31"/>
      <c r="BD809" s="31" t="s">
        <v>20064</v>
      </c>
      <c r="BE809" s="31" t="s">
        <v>7973</v>
      </c>
      <c r="BF809" s="31" t="s">
        <v>8008</v>
      </c>
      <c r="BG809" s="31"/>
      <c r="BH809" s="31"/>
      <c r="BI809" s="31"/>
      <c r="BJ809" s="31">
        <v>0</v>
      </c>
      <c r="BK809" s="31" t="str">
        <f t="shared" si="115"/>
        <v>II/c</v>
      </c>
      <c r="BL809" s="31"/>
      <c r="BM809" s="31"/>
      <c r="BN809" s="31"/>
      <c r="BO809" s="31"/>
      <c r="BP809" s="31"/>
      <c r="BQ809" s="31"/>
      <c r="BR809" s="31"/>
      <c r="BS809" s="31"/>
      <c r="BT809" s="31"/>
      <c r="BU809" s="31"/>
      <c r="BV809" s="31" t="s">
        <v>15471</v>
      </c>
      <c r="BW809" s="31">
        <f t="shared" ca="1" si="120"/>
        <v>8</v>
      </c>
      <c r="BX809" s="78">
        <f t="shared" ca="1" si="121"/>
        <v>3</v>
      </c>
      <c r="BY809" s="31" t="s">
        <v>25993</v>
      </c>
      <c r="BZ809" s="31"/>
      <c r="CA809" s="31" t="s">
        <v>2483</v>
      </c>
      <c r="CB809" s="31" t="s">
        <v>2519</v>
      </c>
      <c r="CC809" s="31">
        <v>1</v>
      </c>
      <c r="CD809" s="31">
        <v>1</v>
      </c>
      <c r="CE809" s="31" t="s">
        <v>20085</v>
      </c>
      <c r="CF809" s="31"/>
      <c r="CG809" s="31"/>
      <c r="CH809" s="31"/>
      <c r="CI809" s="31"/>
      <c r="CJ809" s="31"/>
      <c r="CK809" s="31"/>
      <c r="CL809" s="31" t="s">
        <v>26356</v>
      </c>
      <c r="CM809" s="31" t="s">
        <v>26357</v>
      </c>
      <c r="CN809" s="31">
        <v>125</v>
      </c>
      <c r="CO809" s="31" t="s">
        <v>29332</v>
      </c>
      <c r="CP809" s="31" t="s">
        <v>26357</v>
      </c>
      <c r="CQ809" s="31">
        <v>125</v>
      </c>
      <c r="CR809" s="31">
        <v>6214</v>
      </c>
      <c r="CS809" s="31" t="s">
        <v>15409</v>
      </c>
      <c r="CT809" s="31" t="s">
        <v>15944</v>
      </c>
      <c r="CU809" s="31" t="s">
        <v>12109</v>
      </c>
      <c r="CV809" s="31" t="s">
        <v>15891</v>
      </c>
      <c r="CW809" s="31" t="s">
        <v>15665</v>
      </c>
      <c r="CX809" s="31" t="s">
        <v>1488</v>
      </c>
      <c r="CY809" s="31"/>
      <c r="CZ809" s="31"/>
      <c r="DA809" s="31"/>
      <c r="DB809" s="31" t="s">
        <v>11355</v>
      </c>
      <c r="DC809" s="31" t="s">
        <v>18668</v>
      </c>
      <c r="DD809" s="31" t="s">
        <v>18474</v>
      </c>
      <c r="DE809" s="31"/>
      <c r="DF809" s="31"/>
      <c r="DG809" s="31"/>
      <c r="DH809" s="31"/>
      <c r="DI809" s="31" t="s">
        <v>18569</v>
      </c>
      <c r="DJ809" s="31" t="s">
        <v>18570</v>
      </c>
      <c r="DK809" s="31"/>
      <c r="DL809" s="31"/>
      <c r="DM809" s="38" t="s">
        <v>15979</v>
      </c>
      <c r="DN809" s="38"/>
      <c r="DO809" s="35" t="s">
        <v>31562</v>
      </c>
      <c r="DP809" s="31" t="s">
        <v>15894</v>
      </c>
      <c r="DQ809" s="31" t="s">
        <v>31563</v>
      </c>
      <c r="DR809" s="31"/>
      <c r="DS809" s="31" t="s">
        <v>15895</v>
      </c>
      <c r="DT809" s="31" t="s">
        <v>37664</v>
      </c>
      <c r="DU809" s="31">
        <v>3</v>
      </c>
      <c r="DV809" s="31" t="s">
        <v>32167</v>
      </c>
      <c r="DW809" s="31"/>
      <c r="DX809" s="31"/>
      <c r="DY809" s="31" t="s">
        <v>25289</v>
      </c>
      <c r="DZ809" s="31" t="s">
        <v>18320</v>
      </c>
      <c r="EA809" s="31"/>
      <c r="EB809" s="31">
        <v>0</v>
      </c>
      <c r="EC809" s="31" t="s">
        <v>8001</v>
      </c>
      <c r="ED809" s="31" t="s">
        <v>41101</v>
      </c>
      <c r="EE809" s="31"/>
      <c r="EF809" s="31"/>
      <c r="EG809" s="31"/>
      <c r="EH809" s="31"/>
      <c r="EI809" s="31"/>
      <c r="EJ809" s="31"/>
    </row>
    <row r="810" spans="1:140" ht="23.25" customHeight="1">
      <c r="A810" s="25">
        <v>808</v>
      </c>
      <c r="B810" s="30" t="s">
        <v>20611</v>
      </c>
      <c r="C810" s="31" t="s">
        <v>4318</v>
      </c>
      <c r="D810" s="30" t="s">
        <v>20609</v>
      </c>
      <c r="E810" s="30"/>
      <c r="F810" s="30" t="s">
        <v>36256</v>
      </c>
      <c r="G810" s="31">
        <f t="shared" si="116"/>
        <v>58</v>
      </c>
      <c r="H810" s="72">
        <f t="shared" si="117"/>
        <v>56189</v>
      </c>
      <c r="I810" s="30"/>
      <c r="J810" s="30" t="s">
        <v>34084</v>
      </c>
      <c r="K810" s="30" t="s">
        <v>4318</v>
      </c>
      <c r="L810" s="31" t="s">
        <v>4318</v>
      </c>
      <c r="M810" s="31" t="s">
        <v>3186</v>
      </c>
      <c r="N810" s="31" t="s">
        <v>5863</v>
      </c>
      <c r="O810" s="31" t="s">
        <v>2485</v>
      </c>
      <c r="P810" s="31" t="s">
        <v>30542</v>
      </c>
      <c r="Q810" s="31"/>
      <c r="R810" s="31">
        <v>7</v>
      </c>
      <c r="S810" s="31">
        <v>0</v>
      </c>
      <c r="T810" s="31"/>
      <c r="U810" s="31">
        <v>395</v>
      </c>
      <c r="V810" s="31" t="s">
        <v>24953</v>
      </c>
      <c r="W810" s="31" t="s">
        <v>6755</v>
      </c>
      <c r="X810" s="31" t="s">
        <v>20610</v>
      </c>
      <c r="Y810" s="31" t="e">
        <f t="shared" ca="1" si="118"/>
        <v>#VALUE!</v>
      </c>
      <c r="Z810" s="31" t="e">
        <f t="shared" ca="1" si="119"/>
        <v>#VALUE!</v>
      </c>
      <c r="AA810" s="31"/>
      <c r="AB810" s="31" t="s">
        <v>29365</v>
      </c>
      <c r="AC810" s="31" t="s">
        <v>34147</v>
      </c>
      <c r="AD810" s="31" t="s">
        <v>34147</v>
      </c>
      <c r="AE810" s="31"/>
      <c r="AF810" s="31" t="s">
        <v>24699</v>
      </c>
      <c r="AG810" s="31" t="s">
        <v>5852</v>
      </c>
      <c r="AH810" s="31" t="s">
        <v>5852</v>
      </c>
      <c r="AI810" s="31" t="s">
        <v>908</v>
      </c>
      <c r="AJ810" s="31" t="s">
        <v>29366</v>
      </c>
      <c r="AK810" s="31" t="s">
        <v>29367</v>
      </c>
      <c r="AL810" s="31" t="s">
        <v>29368</v>
      </c>
      <c r="AM810" s="31" t="s">
        <v>2711</v>
      </c>
      <c r="AN810" s="31"/>
      <c r="AO810" s="31"/>
      <c r="AP810" s="31" t="s">
        <v>33014</v>
      </c>
      <c r="AQ810" s="31" t="s">
        <v>20630</v>
      </c>
      <c r="AR810" s="31" t="s">
        <v>34147</v>
      </c>
      <c r="AS810" s="31" t="s">
        <v>34147</v>
      </c>
      <c r="AT810" s="31" t="str">
        <f>_xlfn.IFNA(VLOOKUP(D810,'[1]5. 1 Mei 2022'!$C$7:$F$60,4,FALSE),"")</f>
        <v/>
      </c>
      <c r="AU810" s="31"/>
      <c r="AV810" s="31" t="s">
        <v>7458</v>
      </c>
      <c r="AW810" s="31" t="s">
        <v>20630</v>
      </c>
      <c r="AX810" s="29">
        <f t="shared" si="122"/>
        <v>45005</v>
      </c>
      <c r="AY810" s="31" t="s">
        <v>26346</v>
      </c>
      <c r="AZ810" s="31" t="s">
        <v>33016</v>
      </c>
      <c r="BA810" s="30" t="s">
        <v>33014</v>
      </c>
      <c r="BB810" s="31"/>
      <c r="BC810" s="31"/>
      <c r="BD810" s="31" t="s">
        <v>20061</v>
      </c>
      <c r="BE810" s="31" t="s">
        <v>7973</v>
      </c>
      <c r="BF810" s="31" t="s">
        <v>7458</v>
      </c>
      <c r="BG810" s="31"/>
      <c r="BH810" s="31"/>
      <c r="BI810" s="31"/>
      <c r="BJ810" s="31" t="s">
        <v>20272</v>
      </c>
      <c r="BK810" s="31" t="str">
        <f t="shared" si="115"/>
        <v>II/d</v>
      </c>
      <c r="BL810" s="31" t="s">
        <v>8077</v>
      </c>
      <c r="BM810" s="31"/>
      <c r="BN810" s="31"/>
      <c r="BO810" s="31"/>
      <c r="BP810" s="31"/>
      <c r="BQ810" s="31" t="s">
        <v>20272</v>
      </c>
      <c r="BR810" s="31" t="s">
        <v>26137</v>
      </c>
      <c r="BS810" s="31" t="s">
        <v>30465</v>
      </c>
      <c r="BT810" s="31" t="s">
        <v>19644</v>
      </c>
      <c r="BU810" s="31" t="s">
        <v>21685</v>
      </c>
      <c r="BV810" s="31" t="s">
        <v>19644</v>
      </c>
      <c r="BW810" s="31">
        <f t="shared" ca="1" si="120"/>
        <v>5</v>
      </c>
      <c r="BX810" s="78">
        <f t="shared" ca="1" si="121"/>
        <v>3</v>
      </c>
      <c r="BY810" s="31"/>
      <c r="BZ810" s="31"/>
      <c r="CA810" s="31" t="s">
        <v>2483</v>
      </c>
      <c r="CB810" s="31" t="s">
        <v>2519</v>
      </c>
      <c r="CC810" s="31">
        <v>1</v>
      </c>
      <c r="CD810" s="31">
        <v>1</v>
      </c>
      <c r="CE810" s="31" t="s">
        <v>20085</v>
      </c>
      <c r="CF810" s="31"/>
      <c r="CG810" s="31"/>
      <c r="CH810" s="31"/>
      <c r="CI810" s="31"/>
      <c r="CJ810" s="31"/>
      <c r="CK810" s="31"/>
      <c r="CL810" s="31" t="s">
        <v>32941</v>
      </c>
      <c r="CM810" s="31" t="s">
        <v>32942</v>
      </c>
      <c r="CN810" s="31">
        <v>126</v>
      </c>
      <c r="CO810" s="31" t="s">
        <v>32943</v>
      </c>
      <c r="CP810" s="31" t="s">
        <v>32942</v>
      </c>
      <c r="CQ810" s="31">
        <v>126</v>
      </c>
      <c r="CR810" s="31">
        <v>6170</v>
      </c>
      <c r="CS810" s="31" t="s">
        <v>18908</v>
      </c>
      <c r="CT810" s="31"/>
      <c r="CU810" s="31"/>
      <c r="CV810" s="31"/>
      <c r="CW810" s="31"/>
      <c r="CX810" s="31"/>
      <c r="CY810" s="31"/>
      <c r="CZ810" s="31"/>
      <c r="DA810" s="31"/>
      <c r="DB810" s="31"/>
      <c r="DC810" s="31"/>
      <c r="DD810" s="31"/>
      <c r="DE810" s="31"/>
      <c r="DF810" s="31"/>
      <c r="DG810" s="31"/>
      <c r="DH810" s="31"/>
      <c r="DI810" s="31" t="s">
        <v>25300</v>
      </c>
      <c r="DJ810" s="31" t="s">
        <v>25299</v>
      </c>
      <c r="DK810" s="31"/>
      <c r="DL810" s="31"/>
      <c r="DM810" s="38" t="s">
        <v>21045</v>
      </c>
      <c r="DN810" s="38"/>
      <c r="DO810" s="51" t="s">
        <v>34896</v>
      </c>
      <c r="DP810" s="31" t="s">
        <v>21043</v>
      </c>
      <c r="DQ810" s="31" t="s">
        <v>21044</v>
      </c>
      <c r="DR810" s="31" t="s">
        <v>21042</v>
      </c>
      <c r="DS810" s="31" t="s">
        <v>22668</v>
      </c>
      <c r="DT810" s="31" t="s">
        <v>37665</v>
      </c>
      <c r="DU810" s="31">
        <v>2</v>
      </c>
      <c r="DV810" s="31" t="s">
        <v>32164</v>
      </c>
      <c r="DW810" s="31"/>
      <c r="DX810" s="31"/>
      <c r="DY810" s="31" t="s">
        <v>32939</v>
      </c>
      <c r="DZ810" s="31" t="s">
        <v>25272</v>
      </c>
      <c r="EA810" s="31" t="s">
        <v>32944</v>
      </c>
      <c r="EB810" s="31">
        <v>0</v>
      </c>
      <c r="EC810" s="31" t="s">
        <v>40139</v>
      </c>
      <c r="ED810" s="31" t="s">
        <v>41101</v>
      </c>
      <c r="EE810" s="31"/>
      <c r="EF810" s="31"/>
      <c r="EG810" s="31"/>
      <c r="EH810" s="31"/>
      <c r="EI810" s="31"/>
      <c r="EJ810" s="31"/>
    </row>
    <row r="811" spans="1:140" ht="23.25" customHeight="1">
      <c r="A811" s="25">
        <v>809</v>
      </c>
      <c r="B811" s="30" t="s">
        <v>24238</v>
      </c>
      <c r="C811" s="31">
        <v>140368767</v>
      </c>
      <c r="D811" s="30" t="s">
        <v>83</v>
      </c>
      <c r="E811" s="30"/>
      <c r="F811" s="30" t="s">
        <v>36254</v>
      </c>
      <c r="G811" s="31">
        <f t="shared" si="116"/>
        <v>58</v>
      </c>
      <c r="H811" s="72">
        <f t="shared" si="117"/>
        <v>48670</v>
      </c>
      <c r="I811" s="30"/>
      <c r="J811" s="30" t="s">
        <v>34084</v>
      </c>
      <c r="K811" s="30" t="s">
        <v>4318</v>
      </c>
      <c r="L811" s="31" t="s">
        <v>4318</v>
      </c>
      <c r="M811" s="31" t="s">
        <v>3186</v>
      </c>
      <c r="N811" s="31" t="s">
        <v>5797</v>
      </c>
      <c r="O811" s="31" t="s">
        <v>5271</v>
      </c>
      <c r="P811" s="31" t="s">
        <v>15640</v>
      </c>
      <c r="Q811" s="31"/>
      <c r="R811" s="31">
        <v>19</v>
      </c>
      <c r="S811" s="31">
        <v>3</v>
      </c>
      <c r="T811" s="31"/>
      <c r="U811" s="31">
        <v>657</v>
      </c>
      <c r="V811" s="31"/>
      <c r="W811" s="31" t="s">
        <v>3007</v>
      </c>
      <c r="X811" s="31" t="s">
        <v>3008</v>
      </c>
      <c r="Y811" s="31" t="e">
        <f t="shared" ca="1" si="118"/>
        <v>#VALUE!</v>
      </c>
      <c r="Z811" s="31" t="e">
        <f t="shared" ca="1" si="119"/>
        <v>#VALUE!</v>
      </c>
      <c r="AA811" s="31"/>
      <c r="AB811" s="31" t="s">
        <v>11144</v>
      </c>
      <c r="AC811" s="31" t="s">
        <v>34145</v>
      </c>
      <c r="AD811" s="31" t="s">
        <v>34145</v>
      </c>
      <c r="AE811" s="31"/>
      <c r="AF811" s="31" t="s">
        <v>24701</v>
      </c>
      <c r="AG811" s="31" t="s">
        <v>4322</v>
      </c>
      <c r="AH811" s="31" t="s">
        <v>4322</v>
      </c>
      <c r="AI811" s="31" t="s">
        <v>908</v>
      </c>
      <c r="AJ811" s="31">
        <v>10186</v>
      </c>
      <c r="AK811" s="31" t="s">
        <v>5682</v>
      </c>
      <c r="AL811" s="31" t="s">
        <v>5122</v>
      </c>
      <c r="AM811" s="31" t="s">
        <v>4983</v>
      </c>
      <c r="AN811" s="31"/>
      <c r="AO811" s="31"/>
      <c r="AP811" s="31" t="s">
        <v>33003</v>
      </c>
      <c r="AQ811" s="31" t="s">
        <v>16037</v>
      </c>
      <c r="AR811" s="31" t="s">
        <v>34145</v>
      </c>
      <c r="AS811" s="31" t="s">
        <v>34145</v>
      </c>
      <c r="AT811" s="31" t="str">
        <f>_xlfn.IFNA(VLOOKUP(D811,'[1]5. 1 Mei 2022'!$C$7:$F$60,4,FALSE),"")</f>
        <v/>
      </c>
      <c r="AU811" s="31"/>
      <c r="AV811" s="31" t="s">
        <v>20033</v>
      </c>
      <c r="AW811" s="31" t="s">
        <v>16037</v>
      </c>
      <c r="AX811" s="29">
        <f t="shared" si="122"/>
        <v>45916</v>
      </c>
      <c r="AY811" s="31" t="s">
        <v>26346</v>
      </c>
      <c r="AZ811" s="31" t="s">
        <v>33005</v>
      </c>
      <c r="BA811" s="30" t="s">
        <v>33003</v>
      </c>
      <c r="BB811" s="31" t="s">
        <v>22916</v>
      </c>
      <c r="BC811" s="31"/>
      <c r="BD811" s="31" t="s">
        <v>7997</v>
      </c>
      <c r="BE811" s="31" t="s">
        <v>7969</v>
      </c>
      <c r="BF811" s="31" t="s">
        <v>20033</v>
      </c>
      <c r="BG811" s="31"/>
      <c r="BH811" s="31"/>
      <c r="BI811" s="31" t="s">
        <v>8136</v>
      </c>
      <c r="BJ811" s="31" t="s">
        <v>3185</v>
      </c>
      <c r="BK811" s="31" t="str">
        <f t="shared" si="115"/>
        <v>III/d</v>
      </c>
      <c r="BL811" s="31" t="s">
        <v>8077</v>
      </c>
      <c r="BM811" s="31"/>
      <c r="BN811" s="31"/>
      <c r="BO811" s="31"/>
      <c r="BP811" s="31" t="s">
        <v>1498</v>
      </c>
      <c r="BQ811" s="31" t="s">
        <v>3185</v>
      </c>
      <c r="BR811" s="31" t="s">
        <v>17826</v>
      </c>
      <c r="BS811" s="31" t="s">
        <v>29946</v>
      </c>
      <c r="BT811" s="31" t="s">
        <v>2481</v>
      </c>
      <c r="BU811" s="31"/>
      <c r="BV811" s="31" t="s">
        <v>3009</v>
      </c>
      <c r="BW811" s="31">
        <f t="shared" ca="1" si="120"/>
        <v>27</v>
      </c>
      <c r="BX811" s="78">
        <f t="shared" ca="1" si="121"/>
        <v>1</v>
      </c>
      <c r="BY811" s="31"/>
      <c r="BZ811" s="31" t="s">
        <v>23177</v>
      </c>
      <c r="CA811" s="31" t="s">
        <v>2483</v>
      </c>
      <c r="CB811" s="31" t="s">
        <v>2519</v>
      </c>
      <c r="CC811" s="31">
        <v>2</v>
      </c>
      <c r="CD811" s="31">
        <v>1</v>
      </c>
      <c r="CE811" s="31" t="s">
        <v>20085</v>
      </c>
      <c r="CF811" s="31"/>
      <c r="CG811" s="31"/>
      <c r="CH811" s="31"/>
      <c r="CI811" s="31"/>
      <c r="CJ811" s="31"/>
      <c r="CK811" s="31"/>
      <c r="CL811" s="31" t="s">
        <v>39445</v>
      </c>
      <c r="CM811" s="31" t="s">
        <v>36780</v>
      </c>
      <c r="CN811" s="31">
        <v>127</v>
      </c>
      <c r="CO811" s="31" t="s">
        <v>39589</v>
      </c>
      <c r="CP811" s="31" t="s">
        <v>36780</v>
      </c>
      <c r="CQ811" s="31">
        <v>127</v>
      </c>
      <c r="CR811" s="31">
        <v>3712</v>
      </c>
      <c r="CS811" s="31" t="s">
        <v>8315</v>
      </c>
      <c r="CT811" s="31"/>
      <c r="CU811" s="31" t="s">
        <v>8314</v>
      </c>
      <c r="CV811" s="31" t="s">
        <v>8347</v>
      </c>
      <c r="CW811" s="31" t="s">
        <v>8348</v>
      </c>
      <c r="CX811" s="31" t="s">
        <v>8346</v>
      </c>
      <c r="CY811" s="31"/>
      <c r="CZ811" s="31"/>
      <c r="DA811" s="31"/>
      <c r="DB811" s="31" t="s">
        <v>15747</v>
      </c>
      <c r="DC811" s="31" t="s">
        <v>15757</v>
      </c>
      <c r="DD811" s="31" t="s">
        <v>15746</v>
      </c>
      <c r="DE811" s="31"/>
      <c r="DF811" s="31"/>
      <c r="DG811" s="31"/>
      <c r="DH811" s="31"/>
      <c r="DI811" s="31" t="s">
        <v>24810</v>
      </c>
      <c r="DJ811" s="31" t="s">
        <v>24811</v>
      </c>
      <c r="DK811" s="31" t="s">
        <v>25642</v>
      </c>
      <c r="DL811" s="31" t="s">
        <v>25643</v>
      </c>
      <c r="DM811" s="38" t="s">
        <v>9339</v>
      </c>
      <c r="DN811" s="38"/>
      <c r="DO811" s="35">
        <v>0</v>
      </c>
      <c r="DP811" s="31" t="s">
        <v>15002</v>
      </c>
      <c r="DQ811" s="31" t="s">
        <v>15003</v>
      </c>
      <c r="DR811" s="31"/>
      <c r="DS811" s="31" t="s">
        <v>38572</v>
      </c>
      <c r="DT811" s="31" t="s">
        <v>37666</v>
      </c>
      <c r="DU811" s="31">
        <v>3</v>
      </c>
      <c r="DV811" s="31" t="s">
        <v>32167</v>
      </c>
      <c r="DW811" s="31" t="s">
        <v>7997</v>
      </c>
      <c r="DX811" s="31" t="s">
        <v>7997</v>
      </c>
      <c r="DY811" s="31" t="s">
        <v>39797</v>
      </c>
      <c r="DZ811" s="52" t="s">
        <v>39798</v>
      </c>
      <c r="EA811" s="52" t="s">
        <v>29364</v>
      </c>
      <c r="EB811" s="31">
        <v>0</v>
      </c>
      <c r="EC811" s="31" t="s">
        <v>40168</v>
      </c>
      <c r="ED811" s="31" t="s">
        <v>41101</v>
      </c>
      <c r="EE811" s="31"/>
      <c r="EF811" s="31"/>
      <c r="EG811" s="31"/>
      <c r="EH811" s="31"/>
      <c r="EI811" s="31"/>
      <c r="EJ811" s="31"/>
    </row>
    <row r="812" spans="1:140" ht="23.25" customHeight="1">
      <c r="A812" s="25">
        <v>810</v>
      </c>
      <c r="B812" s="30" t="s">
        <v>24477</v>
      </c>
      <c r="C812" s="31" t="s">
        <v>19739</v>
      </c>
      <c r="D812" s="30" t="s">
        <v>33230</v>
      </c>
      <c r="E812" s="30"/>
      <c r="F812" s="30" t="s">
        <v>36256</v>
      </c>
      <c r="G812" s="31">
        <f t="shared" si="116"/>
        <v>58</v>
      </c>
      <c r="H812" s="72">
        <f t="shared" si="117"/>
        <v>55763</v>
      </c>
      <c r="I812" s="30"/>
      <c r="J812" s="30" t="s">
        <v>34084</v>
      </c>
      <c r="K812" s="30" t="s">
        <v>4318</v>
      </c>
      <c r="L812" s="31" t="s">
        <v>4318</v>
      </c>
      <c r="M812" s="31" t="s">
        <v>3186</v>
      </c>
      <c r="N812" s="31" t="s">
        <v>5865</v>
      </c>
      <c r="O812" s="31" t="s">
        <v>5117</v>
      </c>
      <c r="P812" s="52" t="s">
        <v>35984</v>
      </c>
      <c r="Q812" s="52" t="s">
        <v>41294</v>
      </c>
      <c r="R812" s="31"/>
      <c r="S812" s="31"/>
      <c r="T812" s="31"/>
      <c r="U812" s="31" t="s">
        <v>22857</v>
      </c>
      <c r="V812" s="31"/>
      <c r="W812" s="31" t="s">
        <v>7076</v>
      </c>
      <c r="X812" s="31" t="s">
        <v>19757</v>
      </c>
      <c r="Y812" s="31">
        <f t="shared" ca="1" si="118"/>
        <v>29</v>
      </c>
      <c r="Z812" s="31" t="str">
        <f t="shared" ca="1" si="119"/>
        <v>21-35</v>
      </c>
      <c r="AA812" s="31"/>
      <c r="AB812" s="31" t="s">
        <v>11144</v>
      </c>
      <c r="AC812" s="31" t="s">
        <v>34145</v>
      </c>
      <c r="AD812" s="31" t="s">
        <v>34145</v>
      </c>
      <c r="AE812" s="31"/>
      <c r="AF812" s="31" t="s">
        <v>24701</v>
      </c>
      <c r="AG812" s="31" t="s">
        <v>4322</v>
      </c>
      <c r="AH812" s="31" t="s">
        <v>4322</v>
      </c>
      <c r="AI812" s="31" t="s">
        <v>908</v>
      </c>
      <c r="AJ812" s="31" t="s">
        <v>19862</v>
      </c>
      <c r="AK812" s="31" t="s">
        <v>19863</v>
      </c>
      <c r="AL812" s="31" t="s">
        <v>15969</v>
      </c>
      <c r="AM812" s="31" t="s">
        <v>19846</v>
      </c>
      <c r="AN812" s="31"/>
      <c r="AO812" s="31"/>
      <c r="AP812" s="31" t="s">
        <v>2307</v>
      </c>
      <c r="AQ812" s="31" t="s">
        <v>18310</v>
      </c>
      <c r="AR812" s="31" t="s">
        <v>34145</v>
      </c>
      <c r="AS812" s="31" t="s">
        <v>34145</v>
      </c>
      <c r="AT812" s="31" t="str">
        <f>_xlfn.IFNA(VLOOKUP(D812,'[1]5. 1 Mei 2022'!$C$7:$F$60,4,FALSE),"")</f>
        <v/>
      </c>
      <c r="AU812" s="31"/>
      <c r="AV812" s="31" t="s">
        <v>20032</v>
      </c>
      <c r="AW812" s="31" t="s">
        <v>18310</v>
      </c>
      <c r="AX812" s="29">
        <f t="shared" si="122"/>
        <v>46537</v>
      </c>
      <c r="AY812" s="31" t="s">
        <v>26346</v>
      </c>
      <c r="AZ812" s="31" t="s">
        <v>6924</v>
      </c>
      <c r="BA812" s="30" t="s">
        <v>2307</v>
      </c>
      <c r="BB812" s="31" t="s">
        <v>30932</v>
      </c>
      <c r="BC812" s="31"/>
      <c r="BD812" s="31" t="s">
        <v>11423</v>
      </c>
      <c r="BE812" s="31" t="s">
        <v>7969</v>
      </c>
      <c r="BF812" s="31" t="s">
        <v>20032</v>
      </c>
      <c r="BG812" s="31"/>
      <c r="BH812" s="31"/>
      <c r="BI812" s="31"/>
      <c r="BJ812" s="31">
        <v>0</v>
      </c>
      <c r="BK812" s="31" t="str">
        <f t="shared" si="115"/>
        <v>II/c</v>
      </c>
      <c r="BL812" s="31"/>
      <c r="BM812" s="31"/>
      <c r="BN812" s="31"/>
      <c r="BO812" s="31"/>
      <c r="BP812" s="31"/>
      <c r="BQ812" s="31" t="s">
        <v>20284</v>
      </c>
      <c r="BR812" s="31" t="s">
        <v>41376</v>
      </c>
      <c r="BS812" s="31">
        <v>0</v>
      </c>
      <c r="BT812" s="52" t="s">
        <v>20332</v>
      </c>
      <c r="BU812" s="52" t="s">
        <v>35984</v>
      </c>
      <c r="BV812" s="31" t="s">
        <v>8461</v>
      </c>
      <c r="BW812" s="31">
        <f t="shared" ca="1" si="120"/>
        <v>6</v>
      </c>
      <c r="BX812" s="78">
        <f t="shared" ca="1" si="121"/>
        <v>3</v>
      </c>
      <c r="BY812" s="31"/>
      <c r="BZ812" s="31"/>
      <c r="CA812" s="31" t="s">
        <v>2483</v>
      </c>
      <c r="CB812" s="31" t="s">
        <v>2406</v>
      </c>
      <c r="CC812" s="31"/>
      <c r="CD812" s="31"/>
      <c r="CE812" s="31" t="s">
        <v>20085</v>
      </c>
      <c r="CF812" s="31"/>
      <c r="CG812" s="31"/>
      <c r="CH812" s="31"/>
      <c r="CI812" s="31"/>
      <c r="CJ812" s="31"/>
      <c r="CK812" s="31"/>
      <c r="CL812" s="31" t="s">
        <v>31161</v>
      </c>
      <c r="CM812" s="31" t="s">
        <v>29425</v>
      </c>
      <c r="CN812" s="31">
        <v>125</v>
      </c>
      <c r="CO812" s="31" t="s">
        <v>31933</v>
      </c>
      <c r="CP812" s="31" t="s">
        <v>29425</v>
      </c>
      <c r="CQ812" s="31"/>
      <c r="CR812" s="31">
        <v>6658</v>
      </c>
      <c r="CS812" s="31" t="s">
        <v>13259</v>
      </c>
      <c r="CT812" s="31" t="s">
        <v>20248</v>
      </c>
      <c r="CU812" s="31" t="s">
        <v>11933</v>
      </c>
      <c r="CV812" s="31" t="s">
        <v>20143</v>
      </c>
      <c r="CW812" s="31" t="s">
        <v>15347</v>
      </c>
      <c r="CX812" s="31" t="s">
        <v>20133</v>
      </c>
      <c r="CY812" s="31"/>
      <c r="CZ812" s="31"/>
      <c r="DA812" s="31"/>
      <c r="DB812" s="31"/>
      <c r="DC812" s="31"/>
      <c r="DD812" s="31"/>
      <c r="DE812" s="31"/>
      <c r="DF812" s="31"/>
      <c r="DG812" s="31"/>
      <c r="DH812" s="31"/>
      <c r="DI812" s="31" t="s">
        <v>25077</v>
      </c>
      <c r="DJ812" s="31" t="s">
        <v>25042</v>
      </c>
      <c r="DK812" s="31"/>
      <c r="DL812" s="31"/>
      <c r="DM812" s="38" t="s">
        <v>32320</v>
      </c>
      <c r="DN812" s="38"/>
      <c r="DO812" s="35"/>
      <c r="DP812" s="31" t="s">
        <v>19860</v>
      </c>
      <c r="DQ812" s="31" t="s">
        <v>19861</v>
      </c>
      <c r="DR812" s="31" t="s">
        <v>19773</v>
      </c>
      <c r="DS812" s="31" t="s">
        <v>27842</v>
      </c>
      <c r="DT812" s="31" t="s">
        <v>19780</v>
      </c>
      <c r="DU812" s="31">
        <v>3</v>
      </c>
      <c r="DV812" s="31" t="s">
        <v>32167</v>
      </c>
      <c r="DW812" s="31" t="s">
        <v>34444</v>
      </c>
      <c r="DX812" s="31" t="s">
        <v>34444</v>
      </c>
      <c r="DY812" s="31" t="s">
        <v>34460</v>
      </c>
      <c r="DZ812" s="29">
        <v>44754</v>
      </c>
      <c r="EA812" s="31"/>
      <c r="EB812" s="31">
        <v>0</v>
      </c>
      <c r="EC812" s="31" t="s">
        <v>40168</v>
      </c>
      <c r="ED812" s="31" t="s">
        <v>41101</v>
      </c>
      <c r="EE812" s="31"/>
      <c r="EF812" s="31"/>
      <c r="EG812" s="31"/>
      <c r="EH812" s="31"/>
      <c r="EI812" s="31"/>
      <c r="EJ812" s="31"/>
    </row>
    <row r="813" spans="1:140" ht="23.25" customHeight="1">
      <c r="A813" s="25">
        <v>811</v>
      </c>
      <c r="B813" s="30" t="s">
        <v>33039</v>
      </c>
      <c r="C813" s="31" t="s">
        <v>4318</v>
      </c>
      <c r="D813" s="30" t="s">
        <v>33040</v>
      </c>
      <c r="E813" s="30"/>
      <c r="F813" s="30" t="s">
        <v>36259</v>
      </c>
      <c r="G813" s="31">
        <f t="shared" si="116"/>
        <v>58</v>
      </c>
      <c r="H813" s="72">
        <f t="shared" si="117"/>
        <v>55001</v>
      </c>
      <c r="I813" s="30"/>
      <c r="J813" s="30" t="s">
        <v>34084</v>
      </c>
      <c r="K813" s="30" t="s">
        <v>4318</v>
      </c>
      <c r="L813" s="31" t="s">
        <v>4318</v>
      </c>
      <c r="M813" s="31" t="s">
        <v>6378</v>
      </c>
      <c r="N813" s="31" t="s">
        <v>3311</v>
      </c>
      <c r="O813" s="31" t="s">
        <v>2534</v>
      </c>
      <c r="P813" s="31" t="s">
        <v>20332</v>
      </c>
      <c r="Q813" s="31"/>
      <c r="R813" s="31"/>
      <c r="S813" s="31"/>
      <c r="T813" s="31"/>
      <c r="U813" s="31"/>
      <c r="V813" s="31"/>
      <c r="W813" s="31"/>
      <c r="X813" s="31" t="s">
        <v>33041</v>
      </c>
      <c r="Y813" s="31">
        <f t="shared" ca="1" si="118"/>
        <v>31</v>
      </c>
      <c r="Z813" s="31" t="str">
        <f t="shared" ca="1" si="119"/>
        <v>21-35</v>
      </c>
      <c r="AA813" s="31"/>
      <c r="AB813" s="31" t="s">
        <v>33042</v>
      </c>
      <c r="AC813" s="31" t="s">
        <v>34147</v>
      </c>
      <c r="AD813" s="31" t="s">
        <v>34147</v>
      </c>
      <c r="AE813" s="31"/>
      <c r="AF813" s="31" t="s">
        <v>24699</v>
      </c>
      <c r="AG813" s="31" t="s">
        <v>5852</v>
      </c>
      <c r="AH813" s="31" t="s">
        <v>5852</v>
      </c>
      <c r="AI813" s="31" t="s">
        <v>728</v>
      </c>
      <c r="AJ813" s="31"/>
      <c r="AK813" s="31"/>
      <c r="AL813" s="31"/>
      <c r="AM813" s="31"/>
      <c r="AN813" s="31"/>
      <c r="AO813" s="31"/>
      <c r="AP813" s="31" t="s">
        <v>33759</v>
      </c>
      <c r="AQ813" s="31" t="s">
        <v>20332</v>
      </c>
      <c r="AR813" s="31" t="s">
        <v>34147</v>
      </c>
      <c r="AS813" s="31" t="s">
        <v>34147</v>
      </c>
      <c r="AT813" s="31" t="str">
        <f>_xlfn.IFNA(VLOOKUP(D813,'[1]5. 1 Mei 2022'!$C$7:$F$60,4,FALSE),"")</f>
        <v/>
      </c>
      <c r="AU813" s="31"/>
      <c r="AV813" s="31" t="s">
        <v>5447</v>
      </c>
      <c r="AW813" s="31" t="s">
        <v>20332</v>
      </c>
      <c r="AX813" s="29">
        <v>44371</v>
      </c>
      <c r="AY813" s="31" t="s">
        <v>26342</v>
      </c>
      <c r="AZ813" s="31" t="s">
        <v>532</v>
      </c>
      <c r="BA813" s="30" t="s">
        <v>33759</v>
      </c>
      <c r="BB813" s="31"/>
      <c r="BC813" s="31"/>
      <c r="BD813" s="31" t="s">
        <v>30253</v>
      </c>
      <c r="BE813" s="31" t="s">
        <v>7968</v>
      </c>
      <c r="BF813" s="31" t="s">
        <v>5447</v>
      </c>
      <c r="BG813" s="31"/>
      <c r="BH813" s="31"/>
      <c r="BI813" s="31"/>
      <c r="BJ813" s="31"/>
      <c r="BK813" s="31" t="str">
        <f t="shared" si="115"/>
        <v>III/b</v>
      </c>
      <c r="BL813" s="31" t="s">
        <v>8078</v>
      </c>
      <c r="BM813" s="31"/>
      <c r="BN813" s="31"/>
      <c r="BO813" s="31"/>
      <c r="BP813" s="31"/>
      <c r="BQ813" s="31" t="s">
        <v>36264</v>
      </c>
      <c r="BR813" s="52" t="s">
        <v>36263</v>
      </c>
      <c r="BS813" s="52" t="s">
        <v>36265</v>
      </c>
      <c r="BT813" s="31"/>
      <c r="BU813" s="31"/>
      <c r="BV813" s="31" t="s">
        <v>20332</v>
      </c>
      <c r="BW813" s="31">
        <f t="shared" ca="1" si="120"/>
        <v>1</v>
      </c>
      <c r="BX813" s="78">
        <f t="shared" ca="1" si="121"/>
        <v>3</v>
      </c>
      <c r="BY813" s="31"/>
      <c r="BZ813" s="31"/>
      <c r="CA813" s="31" t="s">
        <v>2483</v>
      </c>
      <c r="CB813" s="31" t="s">
        <v>2519</v>
      </c>
      <c r="CC813" s="31"/>
      <c r="CD813" s="31"/>
      <c r="CE813" s="31"/>
      <c r="CF813" s="31"/>
      <c r="CG813" s="31"/>
      <c r="CH813" s="31"/>
      <c r="CI813" s="31"/>
      <c r="CJ813" s="31"/>
      <c r="CK813" s="31"/>
      <c r="CL813" s="31"/>
      <c r="CM813" s="31"/>
      <c r="CN813" s="31"/>
      <c r="CO813" s="31"/>
      <c r="CP813" s="31"/>
      <c r="CQ813" s="31"/>
      <c r="CR813" s="31">
        <v>1687</v>
      </c>
      <c r="CS813" s="31"/>
      <c r="CT813" s="31"/>
      <c r="CU813" s="31"/>
      <c r="CV813" s="31"/>
      <c r="CW813" s="31"/>
      <c r="CX813" s="31"/>
      <c r="CY813" s="31"/>
      <c r="CZ813" s="31"/>
      <c r="DA813" s="31"/>
      <c r="DB813" s="31"/>
      <c r="DC813" s="31"/>
      <c r="DD813" s="31"/>
      <c r="DE813" s="31"/>
      <c r="DF813" s="31"/>
      <c r="DG813" s="31"/>
      <c r="DH813" s="31"/>
      <c r="DI813" s="31"/>
      <c r="DJ813" s="31"/>
      <c r="DK813" s="31"/>
      <c r="DL813" s="31"/>
      <c r="DM813" s="38">
        <v>726243926009000</v>
      </c>
      <c r="DN813" s="38"/>
      <c r="DO813" s="51" t="s">
        <v>40161</v>
      </c>
      <c r="DP813" s="52" t="s">
        <v>40160</v>
      </c>
      <c r="DQ813" s="31"/>
      <c r="DR813" s="31"/>
      <c r="DS813" s="31" t="s">
        <v>38573</v>
      </c>
      <c r="DT813" s="31" t="s">
        <v>37667</v>
      </c>
      <c r="DU813" s="31"/>
      <c r="DV813" s="31"/>
      <c r="DW813" s="31"/>
      <c r="DX813" s="31"/>
      <c r="DY813" s="31"/>
      <c r="DZ813" s="31"/>
      <c r="EA813" s="31"/>
      <c r="EB813" s="31"/>
      <c r="EC813" s="31" t="s">
        <v>40139</v>
      </c>
      <c r="ED813" s="31" t="s">
        <v>41101</v>
      </c>
      <c r="EE813" s="31"/>
      <c r="EF813" s="31"/>
      <c r="EG813" s="31"/>
      <c r="EH813" s="31"/>
      <c r="EI813" s="31"/>
      <c r="EJ813" s="31"/>
    </row>
    <row r="814" spans="1:140" ht="23.25" customHeight="1">
      <c r="A814" s="25">
        <v>812</v>
      </c>
      <c r="B814" s="30" t="s">
        <v>7614</v>
      </c>
      <c r="C814" s="31" t="s">
        <v>6357</v>
      </c>
      <c r="D814" s="30" t="s">
        <v>17342</v>
      </c>
      <c r="E814" s="30"/>
      <c r="F814" s="30" t="s">
        <v>36262</v>
      </c>
      <c r="G814" s="31">
        <f t="shared" si="116"/>
        <v>58</v>
      </c>
      <c r="H814" s="72">
        <f t="shared" si="117"/>
        <v>50557</v>
      </c>
      <c r="I814" s="30" t="s">
        <v>35096</v>
      </c>
      <c r="J814" s="30" t="s">
        <v>34085</v>
      </c>
      <c r="K814" s="30" t="s">
        <v>34083</v>
      </c>
      <c r="L814" s="31" t="s">
        <v>16726</v>
      </c>
      <c r="M814" s="31" t="s">
        <v>6378</v>
      </c>
      <c r="N814" s="31" t="s">
        <v>7551</v>
      </c>
      <c r="O814" s="31" t="s">
        <v>6326</v>
      </c>
      <c r="P814" s="31" t="s">
        <v>11676</v>
      </c>
      <c r="Q814" s="31"/>
      <c r="R814" s="31"/>
      <c r="S814" s="31"/>
      <c r="T814" s="31"/>
      <c r="U814" s="31" t="s">
        <v>3673</v>
      </c>
      <c r="V814" s="31"/>
      <c r="W814" s="31" t="s">
        <v>6910</v>
      </c>
      <c r="X814" s="31" t="s">
        <v>1068</v>
      </c>
      <c r="Y814" s="31">
        <f t="shared" ca="1" si="118"/>
        <v>43</v>
      </c>
      <c r="Z814" s="31" t="str">
        <f t="shared" ca="1" si="119"/>
        <v>36-45</v>
      </c>
      <c r="AA814" s="31"/>
      <c r="AB814" s="31" t="s">
        <v>1720</v>
      </c>
      <c r="AC814" s="31" t="s">
        <v>34153</v>
      </c>
      <c r="AD814" s="31" t="s">
        <v>34194</v>
      </c>
      <c r="AE814" s="31"/>
      <c r="AF814" s="31" t="s">
        <v>24700</v>
      </c>
      <c r="AG814" s="31" t="s">
        <v>7895</v>
      </c>
      <c r="AH814" s="31" t="s">
        <v>7895</v>
      </c>
      <c r="AI814" s="31" t="s">
        <v>40277</v>
      </c>
      <c r="AJ814" s="31">
        <v>2155</v>
      </c>
      <c r="AK814" s="31" t="s">
        <v>3643</v>
      </c>
      <c r="AL814" s="31">
        <v>35938</v>
      </c>
      <c r="AM814" s="31" t="s">
        <v>3644</v>
      </c>
      <c r="AN814" s="31"/>
      <c r="AO814" s="31"/>
      <c r="AP814" s="31" t="s">
        <v>33763</v>
      </c>
      <c r="AQ814" s="31" t="s">
        <v>1693</v>
      </c>
      <c r="AR814" s="31" t="s">
        <v>34148</v>
      </c>
      <c r="AS814" s="31" t="s">
        <v>34148</v>
      </c>
      <c r="AT814" s="31" t="str">
        <f>_xlfn.IFNA(VLOOKUP(D814,'[1]5. 1 Mei 2022'!$C$7:$F$60,4,FALSE),"")</f>
        <v/>
      </c>
      <c r="AU814" s="31"/>
      <c r="AV814" s="31" t="s">
        <v>890</v>
      </c>
      <c r="AW814" s="31" t="s">
        <v>794</v>
      </c>
      <c r="AX814" s="29">
        <f>AW814+1903</f>
        <v>42233</v>
      </c>
      <c r="AY814" s="31" t="s">
        <v>26344</v>
      </c>
      <c r="AZ814" s="31" t="s">
        <v>534</v>
      </c>
      <c r="BA814" s="30" t="s">
        <v>33763</v>
      </c>
      <c r="BB814" s="31" t="s">
        <v>8014</v>
      </c>
      <c r="BC814" s="31"/>
      <c r="BD814" s="31" t="s">
        <v>30239</v>
      </c>
      <c r="BE814" s="31" t="s">
        <v>7968</v>
      </c>
      <c r="BF814" s="31" t="s">
        <v>890</v>
      </c>
      <c r="BG814" s="31"/>
      <c r="BH814" s="31"/>
      <c r="BI814" s="31"/>
      <c r="BJ814" s="31">
        <v>0</v>
      </c>
      <c r="BK814" s="31" t="str">
        <f t="shared" si="115"/>
        <v>II/a</v>
      </c>
      <c r="BL814" s="31"/>
      <c r="BM814" s="31"/>
      <c r="BN814" s="31"/>
      <c r="BO814" s="31"/>
      <c r="BP814" s="31" t="s">
        <v>1498</v>
      </c>
      <c r="BQ814" s="31"/>
      <c r="BR814" s="31"/>
      <c r="BS814" s="31"/>
      <c r="BT814" s="31"/>
      <c r="BU814" s="31"/>
      <c r="BV814" s="31" t="s">
        <v>1693</v>
      </c>
      <c r="BW814" s="31">
        <f t="shared" ca="1" si="120"/>
        <v>16</v>
      </c>
      <c r="BX814" s="78">
        <f t="shared" ca="1" si="121"/>
        <v>3</v>
      </c>
      <c r="BY814" s="31" t="s">
        <v>11676</v>
      </c>
      <c r="BZ814" s="31"/>
      <c r="CA814" s="31" t="s">
        <v>2483</v>
      </c>
      <c r="CB814" s="31" t="s">
        <v>2519</v>
      </c>
      <c r="CC814" s="31">
        <v>2</v>
      </c>
      <c r="CD814" s="31">
        <v>1</v>
      </c>
      <c r="CE814" s="31" t="s">
        <v>20085</v>
      </c>
      <c r="CF814" s="31"/>
      <c r="CG814" s="31"/>
      <c r="CH814" s="31"/>
      <c r="CI814" s="31"/>
      <c r="CJ814" s="31"/>
      <c r="CK814" s="31"/>
      <c r="CL814" s="31"/>
      <c r="CM814" s="31"/>
      <c r="CN814" s="31"/>
      <c r="CO814" s="31"/>
      <c r="CP814" s="31"/>
      <c r="CQ814" s="31"/>
      <c r="CR814" s="31">
        <v>4129</v>
      </c>
      <c r="CS814" s="31"/>
      <c r="CT814" s="31"/>
      <c r="CU814" s="31"/>
      <c r="CV814" s="31" t="s">
        <v>19221</v>
      </c>
      <c r="CW814" s="31" t="s">
        <v>11340</v>
      </c>
      <c r="CX814" s="31" t="s">
        <v>19136</v>
      </c>
      <c r="CY814" s="31"/>
      <c r="CZ814" s="31"/>
      <c r="DA814" s="31"/>
      <c r="DB814" s="31"/>
      <c r="DC814" s="31"/>
      <c r="DD814" s="31"/>
      <c r="DE814" s="31"/>
      <c r="DF814" s="31"/>
      <c r="DG814" s="31"/>
      <c r="DH814" s="31"/>
      <c r="DI814" s="31"/>
      <c r="DJ814" s="31"/>
      <c r="DK814" s="31"/>
      <c r="DL814" s="31"/>
      <c r="DM814" s="38" t="s">
        <v>9882</v>
      </c>
      <c r="DN814" s="38"/>
      <c r="DO814" s="35" t="s">
        <v>10767</v>
      </c>
      <c r="DP814" s="31" t="s">
        <v>10958</v>
      </c>
      <c r="DQ814" s="31" t="s">
        <v>11089</v>
      </c>
      <c r="DR814" s="31"/>
      <c r="DS814" s="31" t="s">
        <v>27511</v>
      </c>
      <c r="DT814" s="31" t="s">
        <v>37668</v>
      </c>
      <c r="DU814" s="31">
        <v>2</v>
      </c>
      <c r="DV814" s="31" t="s">
        <v>32164</v>
      </c>
      <c r="DW814" s="31"/>
      <c r="DX814" s="31"/>
      <c r="DY814" s="31"/>
      <c r="DZ814" s="31"/>
      <c r="EA814" s="31"/>
      <c r="EB814" s="31">
        <v>0</v>
      </c>
      <c r="EC814" s="31" t="s">
        <v>40170</v>
      </c>
      <c r="ED814" s="31" t="s">
        <v>41101</v>
      </c>
      <c r="EE814" s="31"/>
      <c r="EF814" s="31"/>
      <c r="EG814" s="31"/>
      <c r="EH814" s="31"/>
      <c r="EI814" s="31"/>
      <c r="EJ814" s="31"/>
    </row>
    <row r="815" spans="1:140" ht="23.25" customHeight="1">
      <c r="A815" s="25">
        <v>813</v>
      </c>
      <c r="B815" s="30" t="s">
        <v>16488</v>
      </c>
      <c r="C815" s="31" t="s">
        <v>5067</v>
      </c>
      <c r="D815" s="30" t="s">
        <v>16639</v>
      </c>
      <c r="E815" s="30"/>
      <c r="F815" s="30" t="s">
        <v>36262</v>
      </c>
      <c r="G815" s="31">
        <f t="shared" si="116"/>
        <v>58</v>
      </c>
      <c r="H815" s="72">
        <f t="shared" si="117"/>
        <v>53997</v>
      </c>
      <c r="I815" s="30" t="s">
        <v>35097</v>
      </c>
      <c r="J815" s="30" t="s">
        <v>34085</v>
      </c>
      <c r="K815" s="30" t="s">
        <v>34083</v>
      </c>
      <c r="L815" s="31" t="s">
        <v>16726</v>
      </c>
      <c r="M815" s="31" t="s">
        <v>6378</v>
      </c>
      <c r="N815" s="31" t="s">
        <v>5865</v>
      </c>
      <c r="O815" s="31" t="s">
        <v>5621</v>
      </c>
      <c r="P815" s="31" t="s">
        <v>3738</v>
      </c>
      <c r="Q815" s="31"/>
      <c r="R815" s="31"/>
      <c r="S815" s="31"/>
      <c r="T815" s="31"/>
      <c r="U815" s="31" t="s">
        <v>6839</v>
      </c>
      <c r="V815" s="31"/>
      <c r="W815" s="31" t="s">
        <v>3392</v>
      </c>
      <c r="X815" s="31" t="s">
        <v>843</v>
      </c>
      <c r="Y815" s="31" t="e">
        <f t="shared" ca="1" si="118"/>
        <v>#VALUE!</v>
      </c>
      <c r="Z815" s="31" t="e">
        <f t="shared" ca="1" si="119"/>
        <v>#VALUE!</v>
      </c>
      <c r="AA815" s="31"/>
      <c r="AB815" s="31" t="s">
        <v>11144</v>
      </c>
      <c r="AC815" s="31" t="s">
        <v>34145</v>
      </c>
      <c r="AD815" s="31" t="s">
        <v>34145</v>
      </c>
      <c r="AE815" s="31"/>
      <c r="AF815" s="31" t="s">
        <v>24701</v>
      </c>
      <c r="AG815" s="31" t="s">
        <v>4322</v>
      </c>
      <c r="AH815" s="31" t="s">
        <v>4322</v>
      </c>
      <c r="AI815" s="31" t="s">
        <v>908</v>
      </c>
      <c r="AJ815" s="31" t="s">
        <v>1498</v>
      </c>
      <c r="AK815" s="31">
        <v>10144</v>
      </c>
      <c r="AL815" s="31" t="s">
        <v>4942</v>
      </c>
      <c r="AM815" s="31" t="s">
        <v>6897</v>
      </c>
      <c r="AN815" s="31"/>
      <c r="AO815" s="31"/>
      <c r="AP815" s="31" t="s">
        <v>33003</v>
      </c>
      <c r="AQ815" s="31" t="s">
        <v>23514</v>
      </c>
      <c r="AR815" s="31" t="s">
        <v>34145</v>
      </c>
      <c r="AS815" s="31" t="s">
        <v>34145</v>
      </c>
      <c r="AT815" s="31" t="str">
        <f>_xlfn.IFNA(VLOOKUP(D815,'[1]5. 1 Mei 2022'!$C$7:$F$60,4,FALSE),"")</f>
        <v/>
      </c>
      <c r="AU815" s="31"/>
      <c r="AV815" s="31" t="s">
        <v>20032</v>
      </c>
      <c r="AW815" s="31" t="s">
        <v>23514</v>
      </c>
      <c r="AX815" s="29">
        <f>AW815+1903</f>
        <v>46363</v>
      </c>
      <c r="AY815" s="31" t="s">
        <v>26346</v>
      </c>
      <c r="AZ815" s="31" t="s">
        <v>33005</v>
      </c>
      <c r="BA815" s="30" t="s">
        <v>33003</v>
      </c>
      <c r="BB815" s="31" t="s">
        <v>11647</v>
      </c>
      <c r="BC815" s="31"/>
      <c r="BD815" s="31" t="s">
        <v>7980</v>
      </c>
      <c r="BE815" s="31" t="s">
        <v>7969</v>
      </c>
      <c r="BF815" s="31" t="s">
        <v>20032</v>
      </c>
      <c r="BG815" s="31"/>
      <c r="BH815" s="31"/>
      <c r="BI815" s="31"/>
      <c r="BJ815" s="31">
        <v>0</v>
      </c>
      <c r="BK815" s="31" t="str">
        <f t="shared" si="115"/>
        <v>II/c</v>
      </c>
      <c r="BL815" s="31"/>
      <c r="BM815" s="31"/>
      <c r="BN815" s="31"/>
      <c r="BO815" s="31"/>
      <c r="BP815" s="31"/>
      <c r="BQ815" s="31"/>
      <c r="BR815" s="31"/>
      <c r="BS815" s="31"/>
      <c r="BT815" s="31"/>
      <c r="BU815" s="31"/>
      <c r="BV815" s="31" t="s">
        <v>3408</v>
      </c>
      <c r="BW815" s="31">
        <f t="shared" ca="1" si="120"/>
        <v>12</v>
      </c>
      <c r="BX815" s="78">
        <f t="shared" ca="1" si="121"/>
        <v>3</v>
      </c>
      <c r="BY815" s="31" t="s">
        <v>3738</v>
      </c>
      <c r="BZ815" s="31"/>
      <c r="CA815" s="31" t="s">
        <v>2483</v>
      </c>
      <c r="CB815" s="31" t="s">
        <v>2519</v>
      </c>
      <c r="CC815" s="31" t="s">
        <v>1498</v>
      </c>
      <c r="CD815" s="31">
        <v>1</v>
      </c>
      <c r="CE815" s="31" t="s">
        <v>20085</v>
      </c>
      <c r="CF815" s="31"/>
      <c r="CG815" s="31"/>
      <c r="CH815" s="31"/>
      <c r="CI815" s="31"/>
      <c r="CJ815" s="31"/>
      <c r="CK815" s="31"/>
      <c r="CL815" s="31" t="s">
        <v>22376</v>
      </c>
      <c r="CM815" s="31" t="s">
        <v>22288</v>
      </c>
      <c r="CN815" s="31">
        <v>123</v>
      </c>
      <c r="CO815" s="31" t="s">
        <v>25593</v>
      </c>
      <c r="CP815" s="31" t="s">
        <v>22288</v>
      </c>
      <c r="CQ815" s="31">
        <v>123</v>
      </c>
      <c r="CR815" s="31">
        <v>4614</v>
      </c>
      <c r="CS815" s="31" t="s">
        <v>8680</v>
      </c>
      <c r="CT815" s="31"/>
      <c r="CU815" s="31" t="s">
        <v>2049</v>
      </c>
      <c r="CV815" s="31"/>
      <c r="CW815" s="31"/>
      <c r="CX815" s="31"/>
      <c r="CY815" s="31"/>
      <c r="CZ815" s="31"/>
      <c r="DA815" s="31"/>
      <c r="DB815" s="31" t="s">
        <v>15747</v>
      </c>
      <c r="DC815" s="31" t="s">
        <v>15748</v>
      </c>
      <c r="DD815" s="31" t="s">
        <v>15746</v>
      </c>
      <c r="DE815" s="31"/>
      <c r="DF815" s="31"/>
      <c r="DG815" s="31"/>
      <c r="DH815" s="31"/>
      <c r="DI815" s="31" t="s">
        <v>24810</v>
      </c>
      <c r="DJ815" s="31" t="s">
        <v>24811</v>
      </c>
      <c r="DK815" s="31"/>
      <c r="DL815" s="31"/>
      <c r="DM815" s="38" t="s">
        <v>15535</v>
      </c>
      <c r="DN815" s="38"/>
      <c r="DO815" s="35">
        <v>0</v>
      </c>
      <c r="DP815" s="31" t="s">
        <v>13167</v>
      </c>
      <c r="DQ815" s="31" t="s">
        <v>4533</v>
      </c>
      <c r="DR815" s="31"/>
      <c r="DS815" s="31" t="s">
        <v>26965</v>
      </c>
      <c r="DT815" s="31" t="s">
        <v>37669</v>
      </c>
      <c r="DU815" s="31">
        <v>3</v>
      </c>
      <c r="DV815" s="31" t="s">
        <v>32167</v>
      </c>
      <c r="DW815" s="31" t="s">
        <v>7980</v>
      </c>
      <c r="DX815" s="31" t="s">
        <v>7980</v>
      </c>
      <c r="DY815" s="31" t="s">
        <v>31794</v>
      </c>
      <c r="DZ815" s="31" t="s">
        <v>16948</v>
      </c>
      <c r="EA815" s="31"/>
      <c r="EB815" s="31">
        <v>0</v>
      </c>
      <c r="EC815" s="31" t="s">
        <v>40168</v>
      </c>
      <c r="ED815" s="31" t="s">
        <v>41101</v>
      </c>
      <c r="EE815" s="31"/>
      <c r="EF815" s="31"/>
      <c r="EG815" s="31"/>
      <c r="EH815" s="31"/>
      <c r="EI815" s="31"/>
      <c r="EJ815" s="31"/>
    </row>
    <row r="816" spans="1:140" ht="23.25" customHeight="1">
      <c r="A816" s="25">
        <v>814</v>
      </c>
      <c r="B816" s="30" t="s">
        <v>33736</v>
      </c>
      <c r="C816" s="31" t="s">
        <v>6220</v>
      </c>
      <c r="D816" s="30" t="s">
        <v>32827</v>
      </c>
      <c r="E816" s="30"/>
      <c r="F816" s="30" t="s">
        <v>36262</v>
      </c>
      <c r="G816" s="31">
        <f t="shared" si="116"/>
        <v>58</v>
      </c>
      <c r="H816" s="72">
        <f t="shared" si="117"/>
        <v>56766</v>
      </c>
      <c r="I816" s="30" t="s">
        <v>39705</v>
      </c>
      <c r="J816" s="30" t="s">
        <v>34085</v>
      </c>
      <c r="K816" s="30" t="s">
        <v>34082</v>
      </c>
      <c r="L816" s="31" t="s">
        <v>6220</v>
      </c>
      <c r="M816" s="31" t="s">
        <v>6378</v>
      </c>
      <c r="N816" s="31" t="s">
        <v>5865</v>
      </c>
      <c r="O816" s="31" t="s">
        <v>5117</v>
      </c>
      <c r="P816" s="66" t="s">
        <v>21871</v>
      </c>
      <c r="Q816" s="29" t="s">
        <v>39997</v>
      </c>
      <c r="R816" s="31"/>
      <c r="S816" s="31"/>
      <c r="T816" s="66" t="s">
        <v>32522</v>
      </c>
      <c r="U816" s="31"/>
      <c r="V816" s="31"/>
      <c r="W816" s="31" t="s">
        <v>6910</v>
      </c>
      <c r="X816" s="31" t="s">
        <v>32839</v>
      </c>
      <c r="Y816" s="31" t="e">
        <f t="shared" ca="1" si="118"/>
        <v>#VALUE!</v>
      </c>
      <c r="Z816" s="31" t="e">
        <f t="shared" ca="1" si="119"/>
        <v>#VALUE!</v>
      </c>
      <c r="AA816" s="31"/>
      <c r="AB816" s="31" t="s">
        <v>11232</v>
      </c>
      <c r="AC816" s="31" t="s">
        <v>34153</v>
      </c>
      <c r="AD816" s="31" t="s">
        <v>34194</v>
      </c>
      <c r="AE816" s="31"/>
      <c r="AF816" s="31" t="s">
        <v>24700</v>
      </c>
      <c r="AG816" s="31" t="s">
        <v>7895</v>
      </c>
      <c r="AH816" s="31" t="s">
        <v>7895</v>
      </c>
      <c r="AI816" s="31" t="s">
        <v>908</v>
      </c>
      <c r="AJ816" s="31" t="s">
        <v>33876</v>
      </c>
      <c r="AK816" s="31" t="s">
        <v>33877</v>
      </c>
      <c r="AL816" s="31" t="s">
        <v>23459</v>
      </c>
      <c r="AM816" s="31" t="s">
        <v>21167</v>
      </c>
      <c r="AN816" s="31"/>
      <c r="AO816" s="31"/>
      <c r="AP816" s="31" t="s">
        <v>25999</v>
      </c>
      <c r="AQ816" s="29">
        <v>44682</v>
      </c>
      <c r="AR816" s="31" t="s">
        <v>34148</v>
      </c>
      <c r="AS816" s="31" t="s">
        <v>34148</v>
      </c>
      <c r="AT816" s="31" t="str">
        <f>_xlfn.IFNA(VLOOKUP(D816,'[1]5. 1 Mei 2022'!$C$7:$F$60,4,FALSE),"")</f>
        <v/>
      </c>
      <c r="AU816" s="31"/>
      <c r="AV816" s="31" t="s">
        <v>5449</v>
      </c>
      <c r="AW816" s="31" t="s">
        <v>21693</v>
      </c>
      <c r="AX816" s="29">
        <v>44371</v>
      </c>
      <c r="AY816" s="31" t="s">
        <v>26346</v>
      </c>
      <c r="AZ816" s="31" t="s">
        <v>535</v>
      </c>
      <c r="BA816" s="30" t="s">
        <v>25999</v>
      </c>
      <c r="BB816" s="31"/>
      <c r="BC816" s="31"/>
      <c r="BD816" s="31" t="s">
        <v>21142</v>
      </c>
      <c r="BE816" s="31" t="s">
        <v>7968</v>
      </c>
      <c r="BF816" s="31" t="s">
        <v>5449</v>
      </c>
      <c r="BG816" s="31"/>
      <c r="BH816" s="31"/>
      <c r="BI816" s="31"/>
      <c r="BJ816" s="31"/>
      <c r="BK816" s="31" t="str">
        <f t="shared" si="115"/>
        <v>II/c</v>
      </c>
      <c r="BL816" s="31"/>
      <c r="BM816" s="31"/>
      <c r="BN816" s="31"/>
      <c r="BO816" s="31"/>
      <c r="BP816" s="31"/>
      <c r="BQ816" s="31"/>
      <c r="BR816" s="31"/>
      <c r="BS816" s="31"/>
      <c r="BT816" s="31"/>
      <c r="BU816" s="31"/>
      <c r="BV816" s="31" t="s">
        <v>21693</v>
      </c>
      <c r="BW816" s="31">
        <f t="shared" ca="1" si="120"/>
        <v>1</v>
      </c>
      <c r="BX816" s="78">
        <f t="shared" ca="1" si="121"/>
        <v>3</v>
      </c>
      <c r="BY816" s="31"/>
      <c r="BZ816" s="31"/>
      <c r="CA816" s="31" t="s">
        <v>2483</v>
      </c>
      <c r="CB816" s="31" t="s">
        <v>2406</v>
      </c>
      <c r="CC816" s="31"/>
      <c r="CD816" s="31"/>
      <c r="CE816" s="31"/>
      <c r="CF816" s="31"/>
      <c r="CG816" s="31"/>
      <c r="CH816" s="31"/>
      <c r="CI816" s="31"/>
      <c r="CJ816" s="31"/>
      <c r="CK816" s="31"/>
      <c r="CL816" s="31"/>
      <c r="CM816" s="31"/>
      <c r="CN816" s="31"/>
      <c r="CO816" s="31"/>
      <c r="CP816" s="31"/>
      <c r="CQ816" s="31"/>
      <c r="CR816" s="31">
        <v>1684</v>
      </c>
      <c r="CS816" s="31"/>
      <c r="CT816" s="31"/>
      <c r="CU816" s="31"/>
      <c r="CV816" s="31"/>
      <c r="CW816" s="31"/>
      <c r="CX816" s="31"/>
      <c r="CY816" s="31"/>
      <c r="CZ816" s="31"/>
      <c r="DA816" s="31"/>
      <c r="DB816" s="31"/>
      <c r="DC816" s="31"/>
      <c r="DD816" s="31"/>
      <c r="DE816" s="31"/>
      <c r="DF816" s="31"/>
      <c r="DG816" s="31"/>
      <c r="DH816" s="31"/>
      <c r="DI816" s="31"/>
      <c r="DJ816" s="31"/>
      <c r="DK816" s="31"/>
      <c r="DL816" s="31"/>
      <c r="DM816" s="38" t="s">
        <v>35544</v>
      </c>
      <c r="DN816" s="38"/>
      <c r="DO816" s="35" t="s">
        <v>33878</v>
      </c>
      <c r="DP816" s="31" t="s">
        <v>32870</v>
      </c>
      <c r="DQ816" s="31" t="s">
        <v>32880</v>
      </c>
      <c r="DR816" s="31"/>
      <c r="DS816" s="31" t="s">
        <v>32895</v>
      </c>
      <c r="DT816" s="31" t="s">
        <v>37670</v>
      </c>
      <c r="DU816" s="31"/>
      <c r="DV816" s="31"/>
      <c r="DW816" s="31"/>
      <c r="DX816" s="31"/>
      <c r="DY816" s="31"/>
      <c r="DZ816" s="31"/>
      <c r="EA816" s="31"/>
      <c r="EB816" s="31"/>
      <c r="EC816" s="31" t="s">
        <v>39747</v>
      </c>
      <c r="ED816" s="31" t="s">
        <v>41101</v>
      </c>
      <c r="EE816" s="31"/>
      <c r="EF816" s="31"/>
      <c r="EG816" s="31"/>
      <c r="EH816" s="31"/>
      <c r="EI816" s="31"/>
      <c r="EJ816" s="31"/>
    </row>
    <row r="817" spans="1:140" ht="23.25" customHeight="1">
      <c r="A817" s="25">
        <v>815</v>
      </c>
      <c r="B817" s="30" t="s">
        <v>33442</v>
      </c>
      <c r="C817" s="31" t="s">
        <v>29980</v>
      </c>
      <c r="D817" s="30" t="s">
        <v>33217</v>
      </c>
      <c r="E817" s="30"/>
      <c r="F817" s="30" t="s">
        <v>36258</v>
      </c>
      <c r="G817" s="31">
        <f t="shared" si="116"/>
        <v>58</v>
      </c>
      <c r="H817" s="72">
        <f t="shared" si="117"/>
        <v>56523</v>
      </c>
      <c r="I817" s="30"/>
      <c r="J817" s="30" t="s">
        <v>34084</v>
      </c>
      <c r="K817" s="30" t="s">
        <v>4318</v>
      </c>
      <c r="L817" s="31" t="s">
        <v>4318</v>
      </c>
      <c r="M817" s="31" t="s">
        <v>6378</v>
      </c>
      <c r="N817" s="31" t="s">
        <v>3557</v>
      </c>
      <c r="O817" s="31" t="s">
        <v>1501</v>
      </c>
      <c r="P817" s="52" t="s">
        <v>35984</v>
      </c>
      <c r="Q817" s="52" t="s">
        <v>41295</v>
      </c>
      <c r="R817" s="31"/>
      <c r="S817" s="31"/>
      <c r="T817" s="31"/>
      <c r="U817" s="31"/>
      <c r="V817" s="31"/>
      <c r="W817" s="31" t="s">
        <v>6910</v>
      </c>
      <c r="X817" s="31" t="s">
        <v>33218</v>
      </c>
      <c r="Y817" s="31">
        <f t="shared" ca="1" si="118"/>
        <v>27</v>
      </c>
      <c r="Z817" s="31" t="str">
        <f t="shared" ca="1" si="119"/>
        <v>21-35</v>
      </c>
      <c r="AA817" s="31"/>
      <c r="AB817" s="31" t="s">
        <v>23972</v>
      </c>
      <c r="AC817" s="31" t="s">
        <v>34147</v>
      </c>
      <c r="AD817" s="31" t="s">
        <v>34147</v>
      </c>
      <c r="AE817" s="31"/>
      <c r="AF817" s="31" t="s">
        <v>24699</v>
      </c>
      <c r="AG817" s="31" t="s">
        <v>5851</v>
      </c>
      <c r="AH817" s="31" t="s">
        <v>5851</v>
      </c>
      <c r="AI817" s="31" t="s">
        <v>5828</v>
      </c>
      <c r="AJ817" s="31" t="s">
        <v>35918</v>
      </c>
      <c r="AK817" s="52" t="s">
        <v>35919</v>
      </c>
      <c r="AL817" s="52" t="s">
        <v>22620</v>
      </c>
      <c r="AM817" s="31" t="s">
        <v>34751</v>
      </c>
      <c r="AN817" s="31"/>
      <c r="AO817" s="31"/>
      <c r="AP817" s="31" t="s">
        <v>33006</v>
      </c>
      <c r="AQ817" s="52" t="s">
        <v>21871</v>
      </c>
      <c r="AR817" s="31" t="s">
        <v>34147</v>
      </c>
      <c r="AS817" s="31" t="s">
        <v>34147</v>
      </c>
      <c r="AT817" s="31" t="s">
        <v>40603</v>
      </c>
      <c r="AU817" s="31"/>
      <c r="AV817" s="31" t="s">
        <v>7772</v>
      </c>
      <c r="AW817" s="52" t="s">
        <v>20332</v>
      </c>
      <c r="AX817" s="29">
        <f t="shared" ref="AX817:AX830" si="123">AW817+1903</f>
        <v>46524</v>
      </c>
      <c r="AY817" s="31" t="s">
        <v>26346</v>
      </c>
      <c r="AZ817" s="31" t="s">
        <v>530</v>
      </c>
      <c r="BA817" s="30" t="s">
        <v>33006</v>
      </c>
      <c r="BB817" s="31" t="s">
        <v>40599</v>
      </c>
      <c r="BC817" s="31"/>
      <c r="BD817" s="31" t="s">
        <v>20054</v>
      </c>
      <c r="BE817" s="31" t="s">
        <v>7973</v>
      </c>
      <c r="BF817" s="31" t="s">
        <v>7189</v>
      </c>
      <c r="BG817" s="31"/>
      <c r="BH817" s="31"/>
      <c r="BI817" s="31"/>
      <c r="BJ817" s="31"/>
      <c r="BK817" s="31" t="str">
        <f t="shared" si="115"/>
        <v>III/a</v>
      </c>
      <c r="BL817" s="31"/>
      <c r="BM817" s="31"/>
      <c r="BN817" s="31"/>
      <c r="BO817" s="31"/>
      <c r="BP817" s="31"/>
      <c r="BQ817" s="31" t="s">
        <v>26416</v>
      </c>
      <c r="BR817" s="31" t="s">
        <v>41376</v>
      </c>
      <c r="BS817" s="31">
        <v>0</v>
      </c>
      <c r="BT817" s="52" t="s">
        <v>20332</v>
      </c>
      <c r="BU817" s="52" t="s">
        <v>35984</v>
      </c>
      <c r="BV817" s="31" t="s">
        <v>20332</v>
      </c>
      <c r="BW817" s="31">
        <f t="shared" ca="1" si="120"/>
        <v>1</v>
      </c>
      <c r="BX817" s="78">
        <f t="shared" ca="1" si="121"/>
        <v>3</v>
      </c>
      <c r="BY817" s="31"/>
      <c r="BZ817" s="31"/>
      <c r="CA817" s="31" t="s">
        <v>2483</v>
      </c>
      <c r="CB817" s="31" t="s">
        <v>2406</v>
      </c>
      <c r="CC817" s="31"/>
      <c r="CD817" s="31"/>
      <c r="CE817" s="31"/>
      <c r="CF817" s="31"/>
      <c r="CG817" s="31"/>
      <c r="CH817" s="31"/>
      <c r="CI817" s="31"/>
      <c r="CJ817" s="31"/>
      <c r="CK817" s="31"/>
      <c r="CL817" s="52" t="s">
        <v>35920</v>
      </c>
      <c r="CM817" s="52" t="s">
        <v>21958</v>
      </c>
      <c r="CN817" s="31">
        <v>123</v>
      </c>
      <c r="CO817" s="31" t="s">
        <v>39487</v>
      </c>
      <c r="CP817" s="31" t="s">
        <v>21958</v>
      </c>
      <c r="CQ817" s="31" t="s">
        <v>39608</v>
      </c>
      <c r="CR817" s="31">
        <v>6938</v>
      </c>
      <c r="CS817" s="31"/>
      <c r="CT817" s="31"/>
      <c r="CU817" s="31"/>
      <c r="CV817" s="31"/>
      <c r="CW817" s="31"/>
      <c r="CX817" s="31"/>
      <c r="CY817" s="31"/>
      <c r="CZ817" s="31"/>
      <c r="DA817" s="31"/>
      <c r="DB817" s="31"/>
      <c r="DC817" s="31"/>
      <c r="DD817" s="31"/>
      <c r="DE817" s="31"/>
      <c r="DF817" s="31"/>
      <c r="DG817" s="31"/>
      <c r="DH817" s="31"/>
      <c r="DI817" s="31"/>
      <c r="DJ817" s="31"/>
      <c r="DK817" s="31"/>
      <c r="DL817" s="31"/>
      <c r="DM817" s="38" t="s">
        <v>35545</v>
      </c>
      <c r="DN817" s="38"/>
      <c r="DO817" s="35"/>
      <c r="DP817" s="52" t="s">
        <v>35921</v>
      </c>
      <c r="DQ817" s="31" t="s">
        <v>35922</v>
      </c>
      <c r="DR817" s="31"/>
      <c r="DS817" s="31" t="s">
        <v>33420</v>
      </c>
      <c r="DT817" s="50" t="s">
        <v>35923</v>
      </c>
      <c r="DU817" s="31"/>
      <c r="DV817" s="31"/>
      <c r="DW817" s="31"/>
      <c r="DX817" s="31"/>
      <c r="DY817" s="31" t="s">
        <v>37206</v>
      </c>
      <c r="DZ817" s="52" t="s">
        <v>37201</v>
      </c>
      <c r="EA817" s="52" t="s">
        <v>21958</v>
      </c>
      <c r="EB817" s="31"/>
      <c r="EC817" s="31" t="s">
        <v>7772</v>
      </c>
      <c r="ED817" s="31" t="s">
        <v>41101</v>
      </c>
      <c r="EE817" s="31"/>
      <c r="EF817" s="31"/>
      <c r="EG817" s="31"/>
      <c r="EH817" s="31"/>
      <c r="EI817" s="31"/>
      <c r="EJ817" s="31"/>
    </row>
    <row r="818" spans="1:140" ht="23.25" customHeight="1">
      <c r="A818" s="25">
        <v>816</v>
      </c>
      <c r="B818" s="30" t="s">
        <v>29942</v>
      </c>
      <c r="C818" s="31">
        <v>140184459</v>
      </c>
      <c r="D818" s="30" t="s">
        <v>1369</v>
      </c>
      <c r="E818" s="30"/>
      <c r="F818" s="30" t="s">
        <v>36253</v>
      </c>
      <c r="G818" s="31">
        <f t="shared" si="116"/>
        <v>60</v>
      </c>
      <c r="H818" s="72">
        <f t="shared" si="117"/>
        <v>45839</v>
      </c>
      <c r="I818" s="30"/>
      <c r="J818" s="30" t="s">
        <v>34084</v>
      </c>
      <c r="K818" s="30" t="s">
        <v>4318</v>
      </c>
      <c r="L818" s="31" t="s">
        <v>4318</v>
      </c>
      <c r="M818" s="31" t="s">
        <v>3186</v>
      </c>
      <c r="N818" s="31" t="s">
        <v>7121</v>
      </c>
      <c r="O818" s="31" t="s">
        <v>3948</v>
      </c>
      <c r="P818" s="31" t="s">
        <v>15640</v>
      </c>
      <c r="Q818" s="31"/>
      <c r="R818" s="31">
        <v>29</v>
      </c>
      <c r="S818" s="31">
        <v>7</v>
      </c>
      <c r="T818" s="31"/>
      <c r="U818" s="31">
        <v>749</v>
      </c>
      <c r="V818" s="31"/>
      <c r="W818" s="31" t="s">
        <v>6910</v>
      </c>
      <c r="X818" s="31" t="s">
        <v>3895</v>
      </c>
      <c r="Y818" s="31" t="e">
        <f t="shared" ca="1" si="118"/>
        <v>#VALUE!</v>
      </c>
      <c r="Z818" s="31" t="e">
        <f t="shared" ca="1" si="119"/>
        <v>#VALUE!</v>
      </c>
      <c r="AA818" s="31"/>
      <c r="AB818" s="31" t="s">
        <v>19417</v>
      </c>
      <c r="AC818" s="31" t="s">
        <v>34145</v>
      </c>
      <c r="AD818" s="31" t="s">
        <v>34145</v>
      </c>
      <c r="AE818" s="31"/>
      <c r="AF818" s="31" t="s">
        <v>24701</v>
      </c>
      <c r="AG818" s="31" t="s">
        <v>5852</v>
      </c>
      <c r="AH818" s="31" t="s">
        <v>4322</v>
      </c>
      <c r="AI818" s="31" t="s">
        <v>728</v>
      </c>
      <c r="AJ818" s="31">
        <v>1305522183</v>
      </c>
      <c r="AK818" s="31" t="s">
        <v>6880</v>
      </c>
      <c r="AL818" s="31" t="s">
        <v>6881</v>
      </c>
      <c r="AM818" s="31" t="s">
        <v>2711</v>
      </c>
      <c r="AN818" s="31"/>
      <c r="AO818" s="31"/>
      <c r="AP818" s="31" t="s">
        <v>4434</v>
      </c>
      <c r="AQ818" s="31" t="s">
        <v>18721</v>
      </c>
      <c r="AR818" s="31" t="s">
        <v>34145</v>
      </c>
      <c r="AS818" s="31" t="s">
        <v>34145</v>
      </c>
      <c r="AT818" s="31" t="str">
        <f>_xlfn.IFNA(VLOOKUP(D818,'[1]5. 1 Mei 2022'!$C$7:$F$60,4,FALSE),"")</f>
        <v/>
      </c>
      <c r="AU818" s="31"/>
      <c r="AV818" s="31" t="s">
        <v>18657</v>
      </c>
      <c r="AW818" s="31" t="s">
        <v>23982</v>
      </c>
      <c r="AX818" s="29">
        <f t="shared" si="123"/>
        <v>45520</v>
      </c>
      <c r="AY818" s="31" t="s">
        <v>26346</v>
      </c>
      <c r="AZ818" s="31" t="s">
        <v>6484</v>
      </c>
      <c r="BA818" s="30" t="s">
        <v>4434</v>
      </c>
      <c r="BB818" s="31" t="s">
        <v>12007</v>
      </c>
      <c r="BC818" s="31"/>
      <c r="BD818" s="31" t="s">
        <v>7996</v>
      </c>
      <c r="BE818" s="31" t="s">
        <v>7969</v>
      </c>
      <c r="BF818" s="31" t="s">
        <v>24736</v>
      </c>
      <c r="BG818" s="31"/>
      <c r="BH818" s="31"/>
      <c r="BI818" s="31" t="s">
        <v>8136</v>
      </c>
      <c r="BJ818" s="31" t="s">
        <v>20310</v>
      </c>
      <c r="BK818" s="31" t="str">
        <f t="shared" si="115"/>
        <v>IV/b</v>
      </c>
      <c r="BL818" s="31" t="s">
        <v>8077</v>
      </c>
      <c r="BM818" s="31"/>
      <c r="BN818" s="31"/>
      <c r="BO818" s="31"/>
      <c r="BP818" s="31" t="s">
        <v>1498</v>
      </c>
      <c r="BQ818" s="31" t="s">
        <v>20310</v>
      </c>
      <c r="BR818" s="31" t="s">
        <v>17826</v>
      </c>
      <c r="BS818" s="31" t="s">
        <v>29943</v>
      </c>
      <c r="BT818" s="31" t="s">
        <v>3823</v>
      </c>
      <c r="BU818" s="31"/>
      <c r="BV818" s="31" t="s">
        <v>4804</v>
      </c>
      <c r="BW818" s="31">
        <f t="shared" ca="1" si="120"/>
        <v>38</v>
      </c>
      <c r="BX818" s="78">
        <f t="shared" ca="1" si="121"/>
        <v>3</v>
      </c>
      <c r="BY818" s="31"/>
      <c r="BZ818" s="31"/>
      <c r="CA818" s="31" t="s">
        <v>2483</v>
      </c>
      <c r="CB818" s="31" t="s">
        <v>2519</v>
      </c>
      <c r="CC818" s="31">
        <v>3</v>
      </c>
      <c r="CD818" s="31">
        <v>1</v>
      </c>
      <c r="CE818" s="31" t="s">
        <v>20085</v>
      </c>
      <c r="CF818" s="31"/>
      <c r="CG818" s="31">
        <v>2004</v>
      </c>
      <c r="CH818" s="31" t="s">
        <v>7893</v>
      </c>
      <c r="CI818" s="31">
        <v>2008</v>
      </c>
      <c r="CJ818" s="31" t="s">
        <v>5548</v>
      </c>
      <c r="CK818" s="31"/>
      <c r="CL818" s="31" t="s">
        <v>22374</v>
      </c>
      <c r="CM818" s="31" t="s">
        <v>22375</v>
      </c>
      <c r="CN818" s="31">
        <v>123</v>
      </c>
      <c r="CO818" s="31" t="s">
        <v>28558</v>
      </c>
      <c r="CP818" s="31" t="s">
        <v>22375</v>
      </c>
      <c r="CQ818" s="31">
        <v>123</v>
      </c>
      <c r="CR818" s="31">
        <v>3428</v>
      </c>
      <c r="CS818" s="31" t="s">
        <v>8595</v>
      </c>
      <c r="CT818" s="31"/>
      <c r="CU818" s="31">
        <v>40990</v>
      </c>
      <c r="CV818" s="31" t="s">
        <v>8319</v>
      </c>
      <c r="CW818" s="31" t="s">
        <v>8320</v>
      </c>
      <c r="CX818" s="31" t="s">
        <v>8318</v>
      </c>
      <c r="CY818" s="31"/>
      <c r="CZ818" s="31"/>
      <c r="DA818" s="31"/>
      <c r="DB818" s="31" t="s">
        <v>15747</v>
      </c>
      <c r="DC818" s="31" t="s">
        <v>15748</v>
      </c>
      <c r="DD818" s="31" t="s">
        <v>15746</v>
      </c>
      <c r="DE818" s="31"/>
      <c r="DF818" s="31"/>
      <c r="DG818" s="31"/>
      <c r="DH818" s="31"/>
      <c r="DI818" s="31" t="s">
        <v>24822</v>
      </c>
      <c r="DJ818" s="31" t="s">
        <v>24823</v>
      </c>
      <c r="DK818" s="31" t="s">
        <v>25645</v>
      </c>
      <c r="DL818" s="31" t="s">
        <v>13888</v>
      </c>
      <c r="DM818" s="38" t="s">
        <v>8862</v>
      </c>
      <c r="DN818" s="38"/>
      <c r="DO818" s="35">
        <v>0</v>
      </c>
      <c r="DP818" s="31" t="s">
        <v>15105</v>
      </c>
      <c r="DQ818" s="31" t="s">
        <v>15106</v>
      </c>
      <c r="DR818" s="31"/>
      <c r="DS818" s="52" t="s">
        <v>26564</v>
      </c>
      <c r="DT818" s="31" t="s">
        <v>37671</v>
      </c>
      <c r="DU818" s="31">
        <v>3</v>
      </c>
      <c r="DV818" s="31" t="s">
        <v>32167</v>
      </c>
      <c r="DW818" s="31"/>
      <c r="DX818" s="31"/>
      <c r="DY818" s="31" t="s">
        <v>24582</v>
      </c>
      <c r="DZ818" s="31" t="s">
        <v>24578</v>
      </c>
      <c r="EA818" s="31"/>
      <c r="EB818" s="31">
        <v>0</v>
      </c>
      <c r="EC818" s="31" t="s">
        <v>40168</v>
      </c>
      <c r="ED818" s="31" t="s">
        <v>41101</v>
      </c>
      <c r="EE818" s="31"/>
      <c r="EF818" s="31"/>
      <c r="EG818" s="31"/>
      <c r="EH818" s="31"/>
      <c r="EI818" s="31"/>
      <c r="EJ818" s="31"/>
    </row>
    <row r="819" spans="1:140" ht="23.25" customHeight="1">
      <c r="A819" s="25">
        <v>817</v>
      </c>
      <c r="B819" s="30" t="s">
        <v>7615</v>
      </c>
      <c r="C819" s="31">
        <v>140269879</v>
      </c>
      <c r="D819" s="30" t="s">
        <v>1583</v>
      </c>
      <c r="E819" s="30"/>
      <c r="F819" s="30" t="s">
        <v>36262</v>
      </c>
      <c r="G819" s="31">
        <f t="shared" si="116"/>
        <v>58</v>
      </c>
      <c r="H819" s="72">
        <f t="shared" si="117"/>
        <v>46478</v>
      </c>
      <c r="I819" s="30"/>
      <c r="J819" s="30" t="s">
        <v>34084</v>
      </c>
      <c r="K819" s="30" t="s">
        <v>4318</v>
      </c>
      <c r="L819" s="31" t="s">
        <v>4318</v>
      </c>
      <c r="M819" s="31" t="s">
        <v>6378</v>
      </c>
      <c r="N819" s="31" t="s">
        <v>3311</v>
      </c>
      <c r="O819" s="31" t="s">
        <v>2534</v>
      </c>
      <c r="P819" s="31" t="s">
        <v>4179</v>
      </c>
      <c r="Q819" s="31"/>
      <c r="R819" s="31">
        <v>26</v>
      </c>
      <c r="S819" s="31">
        <v>0</v>
      </c>
      <c r="T819" s="31"/>
      <c r="U819" s="31">
        <v>1125</v>
      </c>
      <c r="V819" s="31"/>
      <c r="W819" s="31" t="s">
        <v>7239</v>
      </c>
      <c r="X819" s="31" t="s">
        <v>6436</v>
      </c>
      <c r="Y819" s="31">
        <f t="shared" ca="1" si="118"/>
        <v>54</v>
      </c>
      <c r="Z819" s="31" t="str">
        <f t="shared" ca="1" si="119"/>
        <v>46-58</v>
      </c>
      <c r="AA819" s="31"/>
      <c r="AB819" s="31" t="s">
        <v>6306</v>
      </c>
      <c r="AC819" s="31" t="s">
        <v>34153</v>
      </c>
      <c r="AD819" s="31" t="s">
        <v>34194</v>
      </c>
      <c r="AE819" s="31"/>
      <c r="AF819" s="31" t="s">
        <v>24700</v>
      </c>
      <c r="AG819" s="31" t="s">
        <v>7895</v>
      </c>
      <c r="AH819" s="31" t="s">
        <v>7895</v>
      </c>
      <c r="AI819" s="31" t="s">
        <v>40277</v>
      </c>
      <c r="AJ819" s="31">
        <v>8501682</v>
      </c>
      <c r="AK819" s="31" t="s">
        <v>5896</v>
      </c>
      <c r="AL819" s="31">
        <v>32276</v>
      </c>
      <c r="AM819" s="31" t="s">
        <v>5897</v>
      </c>
      <c r="AN819" s="31"/>
      <c r="AO819" s="31"/>
      <c r="AP819" s="31" t="s">
        <v>32997</v>
      </c>
      <c r="AQ819" s="31"/>
      <c r="AR819" s="31" t="s">
        <v>34148</v>
      </c>
      <c r="AS819" s="31" t="s">
        <v>34148</v>
      </c>
      <c r="AT819" s="31" t="str">
        <f>_xlfn.IFNA(VLOOKUP(D819,'[1]5. 1 Mei 2022'!$C$7:$F$60,4,FALSE),"")</f>
        <v/>
      </c>
      <c r="AU819" s="31"/>
      <c r="AV819" s="31" t="s">
        <v>17473</v>
      </c>
      <c r="AW819" s="31" t="s">
        <v>12286</v>
      </c>
      <c r="AX819" s="29">
        <f t="shared" si="123"/>
        <v>44089</v>
      </c>
      <c r="AY819" s="31" t="s">
        <v>26344</v>
      </c>
      <c r="AZ819" s="31" t="s">
        <v>32999</v>
      </c>
      <c r="BA819" s="30" t="s">
        <v>32997</v>
      </c>
      <c r="BB819" s="31"/>
      <c r="BC819" s="31"/>
      <c r="BD819" s="31" t="s">
        <v>12244</v>
      </c>
      <c r="BE819" s="31" t="s">
        <v>7968</v>
      </c>
      <c r="BF819" s="31" t="s">
        <v>17473</v>
      </c>
      <c r="BG819" s="31"/>
      <c r="BH819" s="31"/>
      <c r="BI819" s="31"/>
      <c r="BJ819" s="31" t="s">
        <v>6989</v>
      </c>
      <c r="BK819" s="31" t="str">
        <f t="shared" si="115"/>
        <v>III/b</v>
      </c>
      <c r="BL819" s="31" t="s">
        <v>8078</v>
      </c>
      <c r="BM819" s="31"/>
      <c r="BN819" s="31"/>
      <c r="BO819" s="31"/>
      <c r="BP819" s="31" t="s">
        <v>1498</v>
      </c>
      <c r="BQ819" s="31"/>
      <c r="BR819" s="31"/>
      <c r="BS819" s="31"/>
      <c r="BT819" s="31" t="s">
        <v>5638</v>
      </c>
      <c r="BU819" s="31"/>
      <c r="BV819" s="31" t="s">
        <v>3595</v>
      </c>
      <c r="BW819" s="31">
        <f t="shared" ca="1" si="120"/>
        <v>32</v>
      </c>
      <c r="BX819" s="78">
        <f t="shared" ca="1" si="121"/>
        <v>3</v>
      </c>
      <c r="BY819" s="31"/>
      <c r="BZ819" s="31" t="s">
        <v>309</v>
      </c>
      <c r="CA819" s="31" t="s">
        <v>2483</v>
      </c>
      <c r="CB819" s="31" t="s">
        <v>2519</v>
      </c>
      <c r="CC819" s="31">
        <v>2</v>
      </c>
      <c r="CD819" s="31">
        <v>1</v>
      </c>
      <c r="CE819" s="31" t="s">
        <v>20085</v>
      </c>
      <c r="CF819" s="31"/>
      <c r="CG819" s="31"/>
      <c r="CH819" s="31">
        <v>2007</v>
      </c>
      <c r="CI819" s="31" t="s">
        <v>5058</v>
      </c>
      <c r="CJ819" s="31"/>
      <c r="CK819" s="31"/>
      <c r="CL819" s="31"/>
      <c r="CM819" s="31"/>
      <c r="CN819" s="31"/>
      <c r="CO819" s="31"/>
      <c r="CP819" s="31"/>
      <c r="CQ819" s="31"/>
      <c r="CR819" s="31">
        <v>5140</v>
      </c>
      <c r="CS819" s="31"/>
      <c r="CT819" s="31"/>
      <c r="CU819" s="31"/>
      <c r="CV819" s="31"/>
      <c r="CW819" s="31"/>
      <c r="CX819" s="31"/>
      <c r="CY819" s="31"/>
      <c r="CZ819" s="31"/>
      <c r="DA819" s="31"/>
      <c r="DB819" s="31"/>
      <c r="DC819" s="31"/>
      <c r="DD819" s="31"/>
      <c r="DE819" s="31"/>
      <c r="DF819" s="31"/>
      <c r="DG819" s="31"/>
      <c r="DH819" s="31"/>
      <c r="DI819" s="31"/>
      <c r="DJ819" s="31"/>
      <c r="DK819" s="31"/>
      <c r="DL819" s="31"/>
      <c r="DM819" s="38" t="s">
        <v>19559</v>
      </c>
      <c r="DN819" s="38"/>
      <c r="DO819" s="35">
        <v>0</v>
      </c>
      <c r="DP819" s="31" t="s">
        <v>31367</v>
      </c>
      <c r="DQ819" s="31" t="s">
        <v>13696</v>
      </c>
      <c r="DR819" s="31"/>
      <c r="DS819" s="31" t="s">
        <v>26702</v>
      </c>
      <c r="DT819" s="31" t="s">
        <v>37672</v>
      </c>
      <c r="DU819" s="31">
        <v>2</v>
      </c>
      <c r="DV819" s="31" t="s">
        <v>32165</v>
      </c>
      <c r="DW819" s="31"/>
      <c r="DX819" s="31"/>
      <c r="DY819" s="31"/>
      <c r="DZ819" s="31"/>
      <c r="EA819" s="31"/>
      <c r="EB819" s="31">
        <v>0</v>
      </c>
      <c r="EC819" s="31" t="s">
        <v>39747</v>
      </c>
      <c r="ED819" s="31" t="s">
        <v>41101</v>
      </c>
      <c r="EE819" s="31"/>
      <c r="EF819" s="31"/>
      <c r="EG819" s="31"/>
      <c r="EH819" s="31"/>
      <c r="EI819" s="31"/>
      <c r="EJ819" s="31"/>
    </row>
    <row r="820" spans="1:140" ht="23.25" customHeight="1">
      <c r="A820" s="25">
        <v>818</v>
      </c>
      <c r="B820" s="30" t="s">
        <v>29010</v>
      </c>
      <c r="C820" s="31" t="s">
        <v>6220</v>
      </c>
      <c r="D820" s="30" t="s">
        <v>29053</v>
      </c>
      <c r="E820" s="30"/>
      <c r="F820" s="30" t="s">
        <v>36262</v>
      </c>
      <c r="G820" s="31">
        <f t="shared" si="116"/>
        <v>58</v>
      </c>
      <c r="H820" s="72">
        <f t="shared" si="117"/>
        <v>56796</v>
      </c>
      <c r="I820" s="30" t="s">
        <v>35098</v>
      </c>
      <c r="J820" s="30" t="s">
        <v>34085</v>
      </c>
      <c r="K820" s="30" t="s">
        <v>34082</v>
      </c>
      <c r="L820" s="31" t="s">
        <v>6220</v>
      </c>
      <c r="M820" s="31" t="s">
        <v>3186</v>
      </c>
      <c r="N820" s="31" t="s">
        <v>3557</v>
      </c>
      <c r="O820" s="31" t="s">
        <v>1501</v>
      </c>
      <c r="P820" s="52" t="s">
        <v>32746</v>
      </c>
      <c r="Q820" s="52"/>
      <c r="R820" s="31"/>
      <c r="S820" s="31"/>
      <c r="T820" s="52" t="s">
        <v>23787</v>
      </c>
      <c r="U820" s="31"/>
      <c r="V820" s="31"/>
      <c r="W820" s="31" t="s">
        <v>6910</v>
      </c>
      <c r="X820" s="31" t="s">
        <v>29089</v>
      </c>
      <c r="Y820" s="31" t="e">
        <f t="shared" ca="1" si="118"/>
        <v>#VALUE!</v>
      </c>
      <c r="Z820" s="31" t="e">
        <f t="shared" ca="1" si="119"/>
        <v>#VALUE!</v>
      </c>
      <c r="AA820" s="31"/>
      <c r="AB820" s="31" t="s">
        <v>10501</v>
      </c>
      <c r="AC820" s="31" t="s">
        <v>34147</v>
      </c>
      <c r="AD820" s="31" t="s">
        <v>34147</v>
      </c>
      <c r="AE820" s="31"/>
      <c r="AF820" s="31" t="s">
        <v>24699</v>
      </c>
      <c r="AG820" s="31" t="s">
        <v>5852</v>
      </c>
      <c r="AH820" s="31" t="s">
        <v>5852</v>
      </c>
      <c r="AI820" s="31" t="s">
        <v>728</v>
      </c>
      <c r="AJ820" s="31">
        <v>2015710087</v>
      </c>
      <c r="AK820" s="31" t="s">
        <v>29573</v>
      </c>
      <c r="AL820" s="31" t="s">
        <v>29571</v>
      </c>
      <c r="AM820" s="31" t="s">
        <v>2681</v>
      </c>
      <c r="AN820" s="31"/>
      <c r="AO820" s="31"/>
      <c r="AP820" s="31" t="s">
        <v>2307</v>
      </c>
      <c r="AQ820" s="31" t="s">
        <v>26138</v>
      </c>
      <c r="AR820" s="31" t="s">
        <v>34147</v>
      </c>
      <c r="AS820" s="31" t="s">
        <v>34147</v>
      </c>
      <c r="AT820" s="31" t="str">
        <f>_xlfn.IFNA(VLOOKUP(D820,'[1]5. 1 Mei 2022'!$C$7:$F$60,4,FALSE),"")</f>
        <v/>
      </c>
      <c r="AU820" s="31"/>
      <c r="AV820" s="31" t="s">
        <v>29099</v>
      </c>
      <c r="AW820" s="31" t="s">
        <v>26138</v>
      </c>
      <c r="AX820" s="29">
        <f t="shared" si="123"/>
        <v>45978</v>
      </c>
      <c r="AY820" s="31" t="s">
        <v>26346</v>
      </c>
      <c r="AZ820" s="31" t="s">
        <v>6924</v>
      </c>
      <c r="BA820" s="30" t="s">
        <v>2307</v>
      </c>
      <c r="BB820" s="31"/>
      <c r="BC820" s="31"/>
      <c r="BD820" s="31" t="s">
        <v>30233</v>
      </c>
      <c r="BE820" s="31" t="s">
        <v>7968</v>
      </c>
      <c r="BF820" s="31" t="s">
        <v>29099</v>
      </c>
      <c r="BG820" s="31"/>
      <c r="BH820" s="31"/>
      <c r="BI820" s="31"/>
      <c r="BJ820" s="31"/>
      <c r="BK820" s="31" t="str">
        <f t="shared" si="115"/>
        <v>III/a</v>
      </c>
      <c r="BL820" s="31"/>
      <c r="BM820" s="31"/>
      <c r="BN820" s="31"/>
      <c r="BO820" s="31"/>
      <c r="BP820" s="31"/>
      <c r="BQ820" s="31"/>
      <c r="BR820" s="31"/>
      <c r="BS820" s="31"/>
      <c r="BT820" s="31"/>
      <c r="BU820" s="31"/>
      <c r="BV820" s="31" t="s">
        <v>26138</v>
      </c>
      <c r="BW820" s="31">
        <f t="shared" ca="1" si="120"/>
        <v>3</v>
      </c>
      <c r="BX820" s="78">
        <f t="shared" ca="1" si="121"/>
        <v>3</v>
      </c>
      <c r="BY820" s="31"/>
      <c r="BZ820" s="31"/>
      <c r="CA820" s="31" t="s">
        <v>2483</v>
      </c>
      <c r="CB820" s="31" t="s">
        <v>2406</v>
      </c>
      <c r="CC820" s="31"/>
      <c r="CD820" s="31"/>
      <c r="CE820" s="31"/>
      <c r="CF820" s="31"/>
      <c r="CG820" s="31"/>
      <c r="CH820" s="31"/>
      <c r="CI820" s="31"/>
      <c r="CJ820" s="31"/>
      <c r="CK820" s="31"/>
      <c r="CL820" s="31"/>
      <c r="CM820" s="31"/>
      <c r="CN820" s="31"/>
      <c r="CO820" s="31"/>
      <c r="CP820" s="31"/>
      <c r="CQ820" s="31"/>
      <c r="CR820" s="31">
        <v>1660</v>
      </c>
      <c r="CS820" s="31" t="s">
        <v>23918</v>
      </c>
      <c r="CT820" s="31"/>
      <c r="CU820" s="31"/>
      <c r="CV820" s="31"/>
      <c r="CW820" s="31"/>
      <c r="CX820" s="31"/>
      <c r="CY820" s="31"/>
      <c r="CZ820" s="31"/>
      <c r="DA820" s="31"/>
      <c r="DB820" s="31"/>
      <c r="DC820" s="31"/>
      <c r="DD820" s="31"/>
      <c r="DE820" s="31"/>
      <c r="DF820" s="31"/>
      <c r="DG820" s="31"/>
      <c r="DH820" s="31"/>
      <c r="DI820" s="31"/>
      <c r="DJ820" s="31"/>
      <c r="DK820" s="31"/>
      <c r="DL820" s="31"/>
      <c r="DM820" s="38" t="s">
        <v>29134</v>
      </c>
      <c r="DN820" s="38"/>
      <c r="DO820" s="35"/>
      <c r="DP820" s="31" t="s">
        <v>29175</v>
      </c>
      <c r="DQ820" s="31" t="s">
        <v>29263</v>
      </c>
      <c r="DR820" s="31"/>
      <c r="DS820" s="31" t="s">
        <v>29201</v>
      </c>
      <c r="DT820" s="31" t="s">
        <v>29234</v>
      </c>
      <c r="DU820" s="31">
        <v>2</v>
      </c>
      <c r="DV820" s="31" t="s">
        <v>32165</v>
      </c>
      <c r="DW820" s="31"/>
      <c r="DX820" s="31"/>
      <c r="DY820" s="31"/>
      <c r="DZ820" s="31"/>
      <c r="EA820" s="31"/>
      <c r="EB820" s="31">
        <v>0</v>
      </c>
      <c r="EC820" s="31" t="s">
        <v>40139</v>
      </c>
      <c r="ED820" s="31" t="s">
        <v>41101</v>
      </c>
      <c r="EE820" s="31"/>
      <c r="EF820" s="31"/>
      <c r="EG820" s="31"/>
      <c r="EH820" s="31"/>
      <c r="EI820" s="31"/>
      <c r="EJ820" s="31"/>
    </row>
    <row r="821" spans="1:140" ht="23.25" customHeight="1">
      <c r="A821" s="25">
        <v>819</v>
      </c>
      <c r="B821" s="30" t="s">
        <v>24320</v>
      </c>
      <c r="C821" s="31">
        <v>140234345</v>
      </c>
      <c r="D821" s="30" t="s">
        <v>191</v>
      </c>
      <c r="E821" s="30"/>
      <c r="F821" s="30" t="s">
        <v>36254</v>
      </c>
      <c r="G821" s="31">
        <f t="shared" si="116"/>
        <v>58</v>
      </c>
      <c r="H821" s="72">
        <f t="shared" si="117"/>
        <v>45627</v>
      </c>
      <c r="I821" s="30"/>
      <c r="J821" s="30" t="s">
        <v>34084</v>
      </c>
      <c r="K821" s="30" t="s">
        <v>4318</v>
      </c>
      <c r="L821" s="31" t="s">
        <v>4318</v>
      </c>
      <c r="M821" s="31" t="s">
        <v>6378</v>
      </c>
      <c r="N821" s="31" t="s">
        <v>5797</v>
      </c>
      <c r="O821" s="31" t="s">
        <v>5271</v>
      </c>
      <c r="P821" s="31" t="s">
        <v>23983</v>
      </c>
      <c r="Q821" s="31"/>
      <c r="R821" s="31">
        <v>28</v>
      </c>
      <c r="S821" s="31">
        <v>0</v>
      </c>
      <c r="T821" s="31"/>
      <c r="U821" s="31">
        <v>978</v>
      </c>
      <c r="V821" s="31"/>
      <c r="W821" s="31" t="s">
        <v>6910</v>
      </c>
      <c r="X821" s="31" t="s">
        <v>3139</v>
      </c>
      <c r="Y821" s="31">
        <f t="shared" ca="1" si="118"/>
        <v>57</v>
      </c>
      <c r="Z821" s="31" t="str">
        <f t="shared" ca="1" si="119"/>
        <v>46-58</v>
      </c>
      <c r="AA821" s="31"/>
      <c r="AB821" s="31" t="s">
        <v>11144</v>
      </c>
      <c r="AC821" s="31" t="s">
        <v>34145</v>
      </c>
      <c r="AD821" s="31" t="s">
        <v>34145</v>
      </c>
      <c r="AE821" s="31"/>
      <c r="AF821" s="31" t="s">
        <v>24701</v>
      </c>
      <c r="AG821" s="31" t="s">
        <v>4322</v>
      </c>
      <c r="AH821" s="31" t="s">
        <v>4322</v>
      </c>
      <c r="AI821" s="31" t="s">
        <v>908</v>
      </c>
      <c r="AJ821" s="31">
        <v>98113</v>
      </c>
      <c r="AK821" s="31" t="s">
        <v>7410</v>
      </c>
      <c r="AL821" s="31" t="s">
        <v>4979</v>
      </c>
      <c r="AM821" s="31" t="s">
        <v>4978</v>
      </c>
      <c r="AN821" s="31"/>
      <c r="AO821" s="31"/>
      <c r="AP821" s="31" t="s">
        <v>22917</v>
      </c>
      <c r="AQ821" s="31" t="s">
        <v>17977</v>
      </c>
      <c r="AR821" s="31" t="s">
        <v>34145</v>
      </c>
      <c r="AS821" s="31" t="s">
        <v>34145</v>
      </c>
      <c r="AT821" s="31" t="str">
        <f>_xlfn.IFNA(VLOOKUP(D821,'[1]5. 1 Mei 2022'!$C$7:$F$60,4,FALSE),"")</f>
        <v/>
      </c>
      <c r="AU821" s="31"/>
      <c r="AV821" s="31" t="s">
        <v>20033</v>
      </c>
      <c r="AW821" s="31" t="s">
        <v>17977</v>
      </c>
      <c r="AX821" s="29">
        <f t="shared" si="123"/>
        <v>45338</v>
      </c>
      <c r="AY821" s="31" t="s">
        <v>26346</v>
      </c>
      <c r="AZ821" s="31" t="s">
        <v>22919</v>
      </c>
      <c r="BA821" s="30" t="s">
        <v>22917</v>
      </c>
      <c r="BB821" s="31"/>
      <c r="BC821" s="31"/>
      <c r="BD821" s="31" t="s">
        <v>7997</v>
      </c>
      <c r="BE821" s="31" t="s">
        <v>7969</v>
      </c>
      <c r="BF821" s="31" t="s">
        <v>20033</v>
      </c>
      <c r="BG821" s="31"/>
      <c r="BH821" s="31"/>
      <c r="BI821" s="31" t="s">
        <v>8136</v>
      </c>
      <c r="BJ821" s="31" t="s">
        <v>3185</v>
      </c>
      <c r="BK821" s="31" t="str">
        <f t="shared" si="115"/>
        <v>III/d</v>
      </c>
      <c r="BL821" s="31" t="s">
        <v>8077</v>
      </c>
      <c r="BM821" s="31"/>
      <c r="BN821" s="31"/>
      <c r="BO821" s="31"/>
      <c r="BP821" s="31" t="s">
        <v>1498</v>
      </c>
      <c r="BQ821" s="31" t="s">
        <v>3185</v>
      </c>
      <c r="BR821" s="31" t="s">
        <v>21839</v>
      </c>
      <c r="BS821" s="31" t="s">
        <v>25681</v>
      </c>
      <c r="BT821" s="31" t="s">
        <v>5749</v>
      </c>
      <c r="BU821" s="31"/>
      <c r="BV821" s="31" t="s">
        <v>5161</v>
      </c>
      <c r="BW821" s="31">
        <f t="shared" ca="1" si="120"/>
        <v>34</v>
      </c>
      <c r="BX821" s="78">
        <f t="shared" ca="1" si="121"/>
        <v>1</v>
      </c>
      <c r="BY821" s="31"/>
      <c r="BZ821" s="31"/>
      <c r="CA821" s="31" t="s">
        <v>2483</v>
      </c>
      <c r="CB821" s="31" t="s">
        <v>2519</v>
      </c>
      <c r="CC821" s="31">
        <v>3</v>
      </c>
      <c r="CD821" s="31">
        <v>1</v>
      </c>
      <c r="CE821" s="31" t="s">
        <v>20085</v>
      </c>
      <c r="CF821" s="31"/>
      <c r="CG821" s="31"/>
      <c r="CH821" s="31"/>
      <c r="CI821" s="31">
        <v>2009</v>
      </c>
      <c r="CJ821" s="31"/>
      <c r="CK821" s="31"/>
      <c r="CL821" s="31" t="s">
        <v>25554</v>
      </c>
      <c r="CM821" s="31" t="s">
        <v>22261</v>
      </c>
      <c r="CN821" s="31">
        <v>123</v>
      </c>
      <c r="CO821" s="31" t="s">
        <v>25555</v>
      </c>
      <c r="CP821" s="31" t="s">
        <v>22261</v>
      </c>
      <c r="CQ821" s="31">
        <v>123</v>
      </c>
      <c r="CR821" s="31">
        <v>3019</v>
      </c>
      <c r="CS821" s="31" t="s">
        <v>8315</v>
      </c>
      <c r="CT821" s="31"/>
      <c r="CU821" s="31" t="s">
        <v>8314</v>
      </c>
      <c r="CV821" s="31" t="s">
        <v>8347</v>
      </c>
      <c r="CW821" s="31" t="s">
        <v>8348</v>
      </c>
      <c r="CX821" s="31" t="s">
        <v>8346</v>
      </c>
      <c r="CY821" s="31"/>
      <c r="CZ821" s="31"/>
      <c r="DA821" s="31"/>
      <c r="DB821" s="31" t="s">
        <v>15747</v>
      </c>
      <c r="DC821" s="31" t="s">
        <v>15752</v>
      </c>
      <c r="DD821" s="31" t="s">
        <v>15746</v>
      </c>
      <c r="DE821" s="31"/>
      <c r="DF821" s="31"/>
      <c r="DG821" s="31"/>
      <c r="DH821" s="31"/>
      <c r="DI821" s="31"/>
      <c r="DJ821" s="31"/>
      <c r="DK821" s="31"/>
      <c r="DL821" s="31"/>
      <c r="DM821" s="38" t="s">
        <v>9427</v>
      </c>
      <c r="DN821" s="38"/>
      <c r="DO821" s="35">
        <v>0</v>
      </c>
      <c r="DP821" s="31" t="s">
        <v>13385</v>
      </c>
      <c r="DQ821" s="31" t="s">
        <v>13384</v>
      </c>
      <c r="DR821" s="31"/>
      <c r="DS821" s="31" t="s">
        <v>27067</v>
      </c>
      <c r="DT821" s="31" t="s">
        <v>28110</v>
      </c>
      <c r="DU821" s="31">
        <v>3</v>
      </c>
      <c r="DV821" s="31" t="s">
        <v>32166</v>
      </c>
      <c r="DW821" s="31" t="s">
        <v>7997</v>
      </c>
      <c r="DX821" s="31" t="s">
        <v>7997</v>
      </c>
      <c r="DY821" s="31" t="s">
        <v>38421</v>
      </c>
      <c r="DZ821" s="52" t="s">
        <v>38418</v>
      </c>
      <c r="EA821" s="52" t="s">
        <v>37226</v>
      </c>
      <c r="EB821" s="31">
        <v>0</v>
      </c>
      <c r="EC821" s="31" t="s">
        <v>40168</v>
      </c>
      <c r="ED821" s="31" t="s">
        <v>41101</v>
      </c>
      <c r="EE821" s="31"/>
      <c r="EF821" s="31"/>
      <c r="EG821" s="31"/>
      <c r="EH821" s="31"/>
      <c r="EI821" s="31"/>
      <c r="EJ821" s="31"/>
    </row>
    <row r="822" spans="1:140" ht="23.25" customHeight="1">
      <c r="A822" s="25">
        <v>820</v>
      </c>
      <c r="B822" s="30" t="s">
        <v>3345</v>
      </c>
      <c r="C822" s="31" t="s">
        <v>6722</v>
      </c>
      <c r="D822" s="30" t="s">
        <v>6722</v>
      </c>
      <c r="E822" s="30"/>
      <c r="F822" s="30" t="s">
        <v>36262</v>
      </c>
      <c r="G822" s="31">
        <f t="shared" si="116"/>
        <v>58</v>
      </c>
      <c r="H822" s="72">
        <f t="shared" si="117"/>
        <v>46082</v>
      </c>
      <c r="I822" s="30"/>
      <c r="J822" s="30" t="s">
        <v>34084</v>
      </c>
      <c r="K822" s="30" t="s">
        <v>4318</v>
      </c>
      <c r="L822" s="31" t="s">
        <v>4318</v>
      </c>
      <c r="M822" s="31" t="s">
        <v>6378</v>
      </c>
      <c r="N822" s="31" t="s">
        <v>5863</v>
      </c>
      <c r="O822" s="31" t="s">
        <v>2485</v>
      </c>
      <c r="P822" s="31" t="s">
        <v>21723</v>
      </c>
      <c r="Q822" s="31"/>
      <c r="R822" s="31">
        <v>21</v>
      </c>
      <c r="S822" s="31">
        <v>9</v>
      </c>
      <c r="T822" s="31"/>
      <c r="U822" s="31">
        <v>1698</v>
      </c>
      <c r="V822" s="31" t="s">
        <v>243</v>
      </c>
      <c r="W822" s="31" t="s">
        <v>6910</v>
      </c>
      <c r="X822" s="31" t="s">
        <v>2906</v>
      </c>
      <c r="Y822" s="31" t="e">
        <f t="shared" ca="1" si="118"/>
        <v>#VALUE!</v>
      </c>
      <c r="Z822" s="31" t="e">
        <f t="shared" ca="1" si="119"/>
        <v>#VALUE!</v>
      </c>
      <c r="AA822" s="31"/>
      <c r="AB822" s="31" t="s">
        <v>6912</v>
      </c>
      <c r="AC822" s="31" t="s">
        <v>34153</v>
      </c>
      <c r="AD822" s="31" t="s">
        <v>34194</v>
      </c>
      <c r="AE822" s="31"/>
      <c r="AF822" s="31" t="s">
        <v>24700</v>
      </c>
      <c r="AG822" s="31" t="s">
        <v>7895</v>
      </c>
      <c r="AH822" s="31" t="s">
        <v>7895</v>
      </c>
      <c r="AI822" s="31" t="s">
        <v>40277</v>
      </c>
      <c r="AJ822" s="31" t="s">
        <v>3480</v>
      </c>
      <c r="AK822" s="31" t="s">
        <v>3481</v>
      </c>
      <c r="AL822" s="31">
        <v>32641</v>
      </c>
      <c r="AM822" s="31" t="s">
        <v>6888</v>
      </c>
      <c r="AN822" s="31"/>
      <c r="AO822" s="31"/>
      <c r="AP822" s="31" t="s">
        <v>33006</v>
      </c>
      <c r="AQ822" s="31" t="s">
        <v>3279</v>
      </c>
      <c r="AR822" s="31" t="s">
        <v>34148</v>
      </c>
      <c r="AS822" s="31" t="s">
        <v>34148</v>
      </c>
      <c r="AT822" s="31" t="str">
        <f>_xlfn.IFNA(VLOOKUP(D822,'[1]5. 1 Mei 2022'!$C$7:$F$60,4,FALSE),"")</f>
        <v/>
      </c>
      <c r="AU822" s="31"/>
      <c r="AV822" s="31" t="s">
        <v>6186</v>
      </c>
      <c r="AW822" s="31"/>
      <c r="AX822" s="29">
        <f t="shared" si="123"/>
        <v>1903</v>
      </c>
      <c r="AY822" s="31" t="s">
        <v>26346</v>
      </c>
      <c r="AZ822" s="31" t="s">
        <v>530</v>
      </c>
      <c r="BA822" s="30" t="s">
        <v>33006</v>
      </c>
      <c r="BB822" s="31"/>
      <c r="BC822" s="31"/>
      <c r="BD822" s="31" t="s">
        <v>30229</v>
      </c>
      <c r="BE822" s="31" t="s">
        <v>7968</v>
      </c>
      <c r="BF822" s="31" t="s">
        <v>6186</v>
      </c>
      <c r="BG822" s="31"/>
      <c r="BH822" s="31"/>
      <c r="BI822" s="31"/>
      <c r="BJ822" s="31" t="s">
        <v>23661</v>
      </c>
      <c r="BK822" s="31" t="str">
        <f t="shared" si="115"/>
        <v>II/d</v>
      </c>
      <c r="BL822" s="31" t="s">
        <v>8078</v>
      </c>
      <c r="BM822" s="31"/>
      <c r="BN822" s="31"/>
      <c r="BO822" s="31"/>
      <c r="BP822" s="31" t="s">
        <v>1498</v>
      </c>
      <c r="BQ822" s="31"/>
      <c r="BR822" s="31"/>
      <c r="BS822" s="31"/>
      <c r="BT822" s="31" t="s">
        <v>3163</v>
      </c>
      <c r="BU822" s="31" t="s">
        <v>718</v>
      </c>
      <c r="BV822" s="31" t="s">
        <v>722</v>
      </c>
      <c r="BW822" s="31">
        <f t="shared" ca="1" si="120"/>
        <v>23</v>
      </c>
      <c r="BX822" s="78">
        <f t="shared" ca="1" si="121"/>
        <v>3</v>
      </c>
      <c r="BY822" s="31"/>
      <c r="BZ822" s="31" t="s">
        <v>242</v>
      </c>
      <c r="CA822" s="31" t="s">
        <v>2483</v>
      </c>
      <c r="CB822" s="31" t="s">
        <v>2519</v>
      </c>
      <c r="CC822" s="31">
        <v>2</v>
      </c>
      <c r="CD822" s="31">
        <v>1</v>
      </c>
      <c r="CE822" s="31" t="s">
        <v>20085</v>
      </c>
      <c r="CF822" s="31"/>
      <c r="CG822" s="31"/>
      <c r="CH822" s="31"/>
      <c r="CI822" s="31"/>
      <c r="CJ822" s="31"/>
      <c r="CK822" s="31"/>
      <c r="CL822" s="31"/>
      <c r="CM822" s="31"/>
      <c r="CN822" s="31"/>
      <c r="CO822" s="31"/>
      <c r="CP822" s="31"/>
      <c r="CQ822" s="31"/>
      <c r="CR822" s="31">
        <v>1114</v>
      </c>
      <c r="CS822" s="31"/>
      <c r="CT822" s="31"/>
      <c r="CU822" s="31"/>
      <c r="CV822" s="31"/>
      <c r="CW822" s="31"/>
      <c r="CX822" s="31"/>
      <c r="CY822" s="31"/>
      <c r="CZ822" s="31"/>
      <c r="DA822" s="31"/>
      <c r="DB822" s="31"/>
      <c r="DC822" s="31"/>
      <c r="DD822" s="31"/>
      <c r="DE822" s="31"/>
      <c r="DF822" s="31"/>
      <c r="DG822" s="31"/>
      <c r="DH822" s="31"/>
      <c r="DI822" s="31"/>
      <c r="DJ822" s="31"/>
      <c r="DK822" s="31"/>
      <c r="DL822" s="31"/>
      <c r="DM822" s="38" t="s">
        <v>9875</v>
      </c>
      <c r="DN822" s="38"/>
      <c r="DO822" s="35">
        <v>0</v>
      </c>
      <c r="DP822" s="31" t="s">
        <v>31352</v>
      </c>
      <c r="DQ822" s="31" t="s">
        <v>5219</v>
      </c>
      <c r="DR822" s="31"/>
      <c r="DS822" s="31" t="s">
        <v>27503</v>
      </c>
      <c r="DT822" s="31" t="s">
        <v>28213</v>
      </c>
      <c r="DU822" s="31">
        <v>2</v>
      </c>
      <c r="DV822" s="31" t="s">
        <v>32165</v>
      </c>
      <c r="DW822" s="31"/>
      <c r="DX822" s="31"/>
      <c r="DY822" s="31"/>
      <c r="DZ822" s="31"/>
      <c r="EA822" s="31"/>
      <c r="EB822" s="31">
        <v>0</v>
      </c>
      <c r="EC822" s="31" t="s">
        <v>39747</v>
      </c>
      <c r="ED822" s="31" t="s">
        <v>41101</v>
      </c>
      <c r="EE822" s="31"/>
      <c r="EF822" s="31"/>
      <c r="EG822" s="31"/>
      <c r="EH822" s="31"/>
      <c r="EI822" s="31"/>
      <c r="EJ822" s="31"/>
    </row>
    <row r="823" spans="1:140" ht="23.25" customHeight="1">
      <c r="A823" s="25">
        <v>821</v>
      </c>
      <c r="B823" s="30" t="s">
        <v>3346</v>
      </c>
      <c r="C823" s="31">
        <v>140375368</v>
      </c>
      <c r="D823" s="30" t="s">
        <v>485</v>
      </c>
      <c r="E823" s="30"/>
      <c r="F823" s="30" t="s">
        <v>36262</v>
      </c>
      <c r="G823" s="31">
        <f t="shared" si="116"/>
        <v>58</v>
      </c>
      <c r="H823" s="72">
        <f t="shared" si="117"/>
        <v>48092</v>
      </c>
      <c r="I823" s="30"/>
      <c r="J823" s="30" t="s">
        <v>34084</v>
      </c>
      <c r="K823" s="30" t="s">
        <v>4318</v>
      </c>
      <c r="L823" s="31" t="s">
        <v>4318</v>
      </c>
      <c r="M823" s="31" t="s">
        <v>6378</v>
      </c>
      <c r="N823" s="31" t="s">
        <v>3557</v>
      </c>
      <c r="O823" s="31" t="s">
        <v>1501</v>
      </c>
      <c r="P823" s="52" t="s">
        <v>35985</v>
      </c>
      <c r="Q823" s="31" t="s">
        <v>41859</v>
      </c>
      <c r="R823" s="31">
        <v>25</v>
      </c>
      <c r="S823" s="31">
        <v>7</v>
      </c>
      <c r="T823" s="31"/>
      <c r="U823" s="31">
        <v>1045</v>
      </c>
      <c r="V823" s="31" t="s">
        <v>7559</v>
      </c>
      <c r="W823" s="31" t="s">
        <v>6910</v>
      </c>
      <c r="X823" s="31" t="s">
        <v>7413</v>
      </c>
      <c r="Y823" s="31" t="e">
        <f t="shared" ca="1" si="118"/>
        <v>#VALUE!</v>
      </c>
      <c r="Z823" s="31" t="e">
        <f t="shared" ca="1" si="119"/>
        <v>#VALUE!</v>
      </c>
      <c r="AA823" s="31"/>
      <c r="AB823" s="31" t="s">
        <v>6912</v>
      </c>
      <c r="AC823" s="31" t="s">
        <v>34153</v>
      </c>
      <c r="AD823" s="31" t="s">
        <v>34194</v>
      </c>
      <c r="AE823" s="31"/>
      <c r="AF823" s="31" t="s">
        <v>24700</v>
      </c>
      <c r="AG823" s="31" t="s">
        <v>7895</v>
      </c>
      <c r="AH823" s="31" t="s">
        <v>7895</v>
      </c>
      <c r="AI823" s="31" t="s">
        <v>40277</v>
      </c>
      <c r="AJ823" s="31">
        <v>4287</v>
      </c>
      <c r="AK823" s="31" t="s">
        <v>4489</v>
      </c>
      <c r="AL823" s="31">
        <v>33390</v>
      </c>
      <c r="AM823" s="31" t="s">
        <v>811</v>
      </c>
      <c r="AN823" s="31"/>
      <c r="AO823" s="31"/>
      <c r="AP823" s="31" t="s">
        <v>33763</v>
      </c>
      <c r="AQ823" s="31" t="s">
        <v>3279</v>
      </c>
      <c r="AR823" s="31" t="s">
        <v>34148</v>
      </c>
      <c r="AS823" s="31" t="s">
        <v>34148</v>
      </c>
      <c r="AT823" s="31" t="str">
        <f>_xlfn.IFNA(VLOOKUP(D823,'[1]5. 1 Mei 2022'!$C$7:$F$60,4,FALSE),"")</f>
        <v/>
      </c>
      <c r="AU823" s="31"/>
      <c r="AV823" s="31" t="s">
        <v>12357</v>
      </c>
      <c r="AW823" s="31" t="s">
        <v>11263</v>
      </c>
      <c r="AX823" s="29">
        <f t="shared" si="123"/>
        <v>43908</v>
      </c>
      <c r="AY823" s="31" t="s">
        <v>26344</v>
      </c>
      <c r="AZ823" s="31" t="s">
        <v>534</v>
      </c>
      <c r="BA823" s="30" t="s">
        <v>33763</v>
      </c>
      <c r="BB823" s="31" t="s">
        <v>17479</v>
      </c>
      <c r="BC823" s="31" t="s">
        <v>8075</v>
      </c>
      <c r="BD823" s="31" t="s">
        <v>12244</v>
      </c>
      <c r="BE823" s="31" t="s">
        <v>7968</v>
      </c>
      <c r="BF823" s="31" t="s">
        <v>12357</v>
      </c>
      <c r="BG823" s="31"/>
      <c r="BH823" s="31"/>
      <c r="BI823" s="31"/>
      <c r="BJ823" s="31" t="s">
        <v>5480</v>
      </c>
      <c r="BK823" s="31" t="str">
        <f t="shared" si="115"/>
        <v>III/a</v>
      </c>
      <c r="BL823" s="31" t="s">
        <v>8078</v>
      </c>
      <c r="BM823" s="31"/>
      <c r="BN823" s="31"/>
      <c r="BO823" s="31"/>
      <c r="BP823" s="31" t="s">
        <v>1498</v>
      </c>
      <c r="BQ823" s="31"/>
      <c r="BR823" s="31"/>
      <c r="BS823" s="31"/>
      <c r="BT823" s="31" t="s">
        <v>1172</v>
      </c>
      <c r="BU823" s="31" t="s">
        <v>3521</v>
      </c>
      <c r="BV823" s="31" t="s">
        <v>6913</v>
      </c>
      <c r="BW823" s="31">
        <f t="shared" ca="1" si="120"/>
        <v>31</v>
      </c>
      <c r="BX823" s="78">
        <f t="shared" ca="1" si="121"/>
        <v>3</v>
      </c>
      <c r="BY823" s="31"/>
      <c r="BZ823" s="31" t="s">
        <v>6118</v>
      </c>
      <c r="CA823" s="31" t="s">
        <v>2483</v>
      </c>
      <c r="CB823" s="31" t="s">
        <v>2519</v>
      </c>
      <c r="CC823" s="31">
        <v>2</v>
      </c>
      <c r="CD823" s="31">
        <v>1</v>
      </c>
      <c r="CE823" s="31" t="s">
        <v>20085</v>
      </c>
      <c r="CF823" s="31"/>
      <c r="CG823" s="31"/>
      <c r="CH823" s="31"/>
      <c r="CI823" s="31"/>
      <c r="CJ823" s="31"/>
      <c r="CK823" s="31"/>
      <c r="CL823" s="31"/>
      <c r="CM823" s="31"/>
      <c r="CN823" s="31"/>
      <c r="CO823" s="31"/>
      <c r="CP823" s="31"/>
      <c r="CQ823" s="31"/>
      <c r="CR823" s="31">
        <v>1094</v>
      </c>
      <c r="CS823" s="31"/>
      <c r="CT823" s="31"/>
      <c r="CU823" s="31"/>
      <c r="CV823" s="31" t="s">
        <v>10376</v>
      </c>
      <c r="CW823" s="31" t="s">
        <v>10377</v>
      </c>
      <c r="CX823" s="31" t="s">
        <v>10378</v>
      </c>
      <c r="CY823" s="31"/>
      <c r="CZ823" s="31"/>
      <c r="DA823" s="31"/>
      <c r="DB823" s="31"/>
      <c r="DC823" s="31"/>
      <c r="DD823" s="31"/>
      <c r="DE823" s="31"/>
      <c r="DF823" s="31"/>
      <c r="DG823" s="31"/>
      <c r="DH823" s="31"/>
      <c r="DI823" s="31"/>
      <c r="DJ823" s="31"/>
      <c r="DK823" s="31"/>
      <c r="DL823" s="31"/>
      <c r="DM823" s="38" t="s">
        <v>8925</v>
      </c>
      <c r="DN823" s="38"/>
      <c r="DO823" s="35">
        <v>0</v>
      </c>
      <c r="DP823" s="31" t="s">
        <v>12699</v>
      </c>
      <c r="DQ823" s="31" t="s">
        <v>12698</v>
      </c>
      <c r="DR823" s="31"/>
      <c r="DS823" s="31" t="s">
        <v>26623</v>
      </c>
      <c r="DT823" s="31" t="s">
        <v>37673</v>
      </c>
      <c r="DU823" s="31">
        <v>3</v>
      </c>
      <c r="DV823" s="31" t="s">
        <v>32167</v>
      </c>
      <c r="DW823" s="31"/>
      <c r="DX823" s="31"/>
      <c r="DY823" s="31"/>
      <c r="DZ823" s="31"/>
      <c r="EA823" s="31"/>
      <c r="EB823" s="31">
        <v>0</v>
      </c>
      <c r="EC823" s="31" t="s">
        <v>40170</v>
      </c>
      <c r="ED823" s="31" t="s">
        <v>41101</v>
      </c>
      <c r="EE823" s="31"/>
      <c r="EF823" s="31"/>
      <c r="EG823" s="31"/>
      <c r="EH823" s="31"/>
      <c r="EI823" s="31"/>
      <c r="EJ823" s="31"/>
    </row>
    <row r="824" spans="1:140" ht="23.25" customHeight="1">
      <c r="A824" s="25">
        <v>822</v>
      </c>
      <c r="B824" s="30" t="s">
        <v>33310</v>
      </c>
      <c r="C824" s="31" t="s">
        <v>29980</v>
      </c>
      <c r="D824" s="30" t="s">
        <v>33147</v>
      </c>
      <c r="E824" s="30"/>
      <c r="F824" s="30" t="s">
        <v>36256</v>
      </c>
      <c r="G824" s="31">
        <f t="shared" si="116"/>
        <v>58</v>
      </c>
      <c r="H824" s="72">
        <f t="shared" si="117"/>
        <v>57315</v>
      </c>
      <c r="I824" s="30"/>
      <c r="J824" s="30" t="s">
        <v>34084</v>
      </c>
      <c r="K824" s="30" t="s">
        <v>4318</v>
      </c>
      <c r="L824" s="31" t="s">
        <v>4318</v>
      </c>
      <c r="M824" s="31" t="s">
        <v>3186</v>
      </c>
      <c r="N824" s="31" t="s">
        <v>5865</v>
      </c>
      <c r="O824" s="31" t="s">
        <v>5117</v>
      </c>
      <c r="P824" s="66" t="s">
        <v>35984</v>
      </c>
      <c r="Q824" s="29" t="s">
        <v>41375</v>
      </c>
      <c r="R824" s="31"/>
      <c r="S824" s="31"/>
      <c r="T824" s="31"/>
      <c r="U824" s="31"/>
      <c r="V824" s="31"/>
      <c r="W824" s="31" t="s">
        <v>33148</v>
      </c>
      <c r="X824" s="31" t="s">
        <v>33149</v>
      </c>
      <c r="Y824" s="31">
        <f t="shared" ca="1" si="118"/>
        <v>25</v>
      </c>
      <c r="Z824" s="31" t="str">
        <f t="shared" ca="1" si="119"/>
        <v>21-35</v>
      </c>
      <c r="AA824" s="31"/>
      <c r="AB824" s="31" t="s">
        <v>11209</v>
      </c>
      <c r="AC824" s="31" t="s">
        <v>34147</v>
      </c>
      <c r="AD824" s="31" t="s">
        <v>34147</v>
      </c>
      <c r="AE824" s="31"/>
      <c r="AF824" s="31" t="s">
        <v>24699</v>
      </c>
      <c r="AG824" s="31" t="s">
        <v>5852</v>
      </c>
      <c r="AH824" s="31" t="s">
        <v>5852</v>
      </c>
      <c r="AI824" s="31" t="s">
        <v>908</v>
      </c>
      <c r="AJ824" s="52" t="s">
        <v>34763</v>
      </c>
      <c r="AK824" s="31" t="s">
        <v>34764</v>
      </c>
      <c r="AL824" s="31"/>
      <c r="AM824" s="31" t="s">
        <v>2711</v>
      </c>
      <c r="AN824" s="31"/>
      <c r="AO824" s="29">
        <v>44062</v>
      </c>
      <c r="AP824" s="31" t="s">
        <v>2450</v>
      </c>
      <c r="AQ824" s="31"/>
      <c r="AR824" s="31" t="s">
        <v>34147</v>
      </c>
      <c r="AS824" s="31" t="s">
        <v>34147</v>
      </c>
      <c r="AT824" s="31" t="str">
        <f>_xlfn.IFNA(VLOOKUP(D824,'[1]5. 1 Mei 2022'!$C$7:$F$60,4,FALSE),"")</f>
        <v/>
      </c>
      <c r="AU824" s="31"/>
      <c r="AV824" s="31" t="s">
        <v>8009</v>
      </c>
      <c r="AW824" s="31"/>
      <c r="AX824" s="29">
        <f t="shared" si="123"/>
        <v>1903</v>
      </c>
      <c r="AY824" s="31" t="s">
        <v>26346</v>
      </c>
      <c r="AZ824" s="31" t="s">
        <v>527</v>
      </c>
      <c r="BA824" s="30" t="s">
        <v>2450</v>
      </c>
      <c r="BB824" s="31"/>
      <c r="BC824" s="31"/>
      <c r="BD824" s="31" t="s">
        <v>20057</v>
      </c>
      <c r="BE824" s="31" t="s">
        <v>7973</v>
      </c>
      <c r="BF824" s="31" t="s">
        <v>8009</v>
      </c>
      <c r="BG824" s="31"/>
      <c r="BH824" s="31"/>
      <c r="BI824" s="31"/>
      <c r="BJ824" s="31" t="s">
        <v>21620</v>
      </c>
      <c r="BK824" s="31" t="str">
        <f t="shared" si="115"/>
        <v>II/c</v>
      </c>
      <c r="BL824" s="31"/>
      <c r="BM824" s="31"/>
      <c r="BN824" s="31"/>
      <c r="BO824" s="31"/>
      <c r="BP824" s="31"/>
      <c r="BQ824" s="31" t="s">
        <v>21620</v>
      </c>
      <c r="BR824" s="52" t="s">
        <v>41376</v>
      </c>
      <c r="BS824" s="31">
        <v>0</v>
      </c>
      <c r="BT824" s="29">
        <v>44621</v>
      </c>
      <c r="BU824" s="52" t="s">
        <v>35984</v>
      </c>
      <c r="BV824" s="31" t="s">
        <v>20332</v>
      </c>
      <c r="BW824" s="31">
        <f t="shared" ca="1" si="120"/>
        <v>1</v>
      </c>
      <c r="BX824" s="78">
        <f t="shared" ca="1" si="121"/>
        <v>3</v>
      </c>
      <c r="BY824" s="31"/>
      <c r="BZ824" s="31"/>
      <c r="CA824" s="31" t="s">
        <v>2483</v>
      </c>
      <c r="CB824" s="31" t="s">
        <v>2406</v>
      </c>
      <c r="CC824" s="31"/>
      <c r="CD824" s="31"/>
      <c r="CE824" s="31"/>
      <c r="CF824" s="31"/>
      <c r="CG824" s="31"/>
      <c r="CH824" s="31"/>
      <c r="CI824" s="31"/>
      <c r="CJ824" s="31"/>
      <c r="CK824" s="31"/>
      <c r="CL824" s="52" t="s">
        <v>39611</v>
      </c>
      <c r="CM824" s="31" t="s">
        <v>39475</v>
      </c>
      <c r="CN824" s="31" t="s">
        <v>39477</v>
      </c>
      <c r="CO824" s="31" t="s">
        <v>39508</v>
      </c>
      <c r="CP824" s="31" t="s">
        <v>39475</v>
      </c>
      <c r="CQ824" s="31" t="s">
        <v>39477</v>
      </c>
      <c r="CR824" s="31">
        <v>6333</v>
      </c>
      <c r="CS824" s="31"/>
      <c r="CT824" s="31"/>
      <c r="CU824" s="31"/>
      <c r="CV824" s="31"/>
      <c r="CW824" s="31"/>
      <c r="CX824" s="31"/>
      <c r="CY824" s="31"/>
      <c r="CZ824" s="31"/>
      <c r="DA824" s="31"/>
      <c r="DB824" s="31"/>
      <c r="DC824" s="31"/>
      <c r="DD824" s="31"/>
      <c r="DE824" s="31"/>
      <c r="DF824" s="31"/>
      <c r="DG824" s="31"/>
      <c r="DH824" s="31"/>
      <c r="DI824" s="31"/>
      <c r="DJ824" s="31"/>
      <c r="DK824" s="31"/>
      <c r="DL824" s="31"/>
      <c r="DM824" s="38" t="s">
        <v>35546</v>
      </c>
      <c r="DN824" s="38"/>
      <c r="DO824" s="35"/>
      <c r="DP824" s="52" t="s">
        <v>34765</v>
      </c>
      <c r="DQ824" s="31"/>
      <c r="DR824" s="31" t="s">
        <v>34766</v>
      </c>
      <c r="DS824" s="31" t="s">
        <v>33428</v>
      </c>
      <c r="DT824" s="50" t="s">
        <v>34767</v>
      </c>
      <c r="DU824" s="31"/>
      <c r="DV824" s="31"/>
      <c r="DW824" s="31"/>
      <c r="DX824" s="31"/>
      <c r="DY824" s="31"/>
      <c r="DZ824" s="31"/>
      <c r="EA824" s="31"/>
      <c r="EB824" s="31"/>
      <c r="EC824" s="31" t="s">
        <v>8009</v>
      </c>
      <c r="ED824" s="31" t="s">
        <v>41101</v>
      </c>
      <c r="EE824" s="31"/>
      <c r="EF824" s="31"/>
      <c r="EG824" s="31"/>
      <c r="EH824" s="31"/>
      <c r="EI824" s="31"/>
      <c r="EJ824" s="31"/>
    </row>
    <row r="825" spans="1:140" ht="23.25" customHeight="1">
      <c r="A825" s="25">
        <v>823</v>
      </c>
      <c r="B825" s="30" t="s">
        <v>2994</v>
      </c>
      <c r="C825" s="31">
        <v>140302593</v>
      </c>
      <c r="D825" s="30" t="s">
        <v>1586</v>
      </c>
      <c r="E825" s="30"/>
      <c r="F825" s="30" t="s">
        <v>36262</v>
      </c>
      <c r="G825" s="31">
        <f t="shared" si="116"/>
        <v>58</v>
      </c>
      <c r="H825" s="72">
        <f t="shared" si="117"/>
        <v>46478</v>
      </c>
      <c r="I825" s="30"/>
      <c r="J825" s="30" t="s">
        <v>34084</v>
      </c>
      <c r="K825" s="30" t="s">
        <v>4318</v>
      </c>
      <c r="L825" s="31" t="s">
        <v>4318</v>
      </c>
      <c r="M825" s="31" t="s">
        <v>6378</v>
      </c>
      <c r="N825" s="31" t="s">
        <v>3311</v>
      </c>
      <c r="O825" s="31" t="s">
        <v>2534</v>
      </c>
      <c r="P825" s="31" t="s">
        <v>2918</v>
      </c>
      <c r="Q825" s="31"/>
      <c r="R825" s="31">
        <v>24</v>
      </c>
      <c r="S825" s="31">
        <v>0</v>
      </c>
      <c r="T825" s="31"/>
      <c r="U825" s="31">
        <v>1328</v>
      </c>
      <c r="V825" s="31"/>
      <c r="W825" s="31" t="s">
        <v>6910</v>
      </c>
      <c r="X825" s="31" t="s">
        <v>2284</v>
      </c>
      <c r="Y825" s="31">
        <f t="shared" ca="1" si="118"/>
        <v>54</v>
      </c>
      <c r="Z825" s="31" t="str">
        <f t="shared" ca="1" si="119"/>
        <v>46-58</v>
      </c>
      <c r="AA825" s="31"/>
      <c r="AB825" s="31" t="s">
        <v>6306</v>
      </c>
      <c r="AC825" s="31" t="s">
        <v>34153</v>
      </c>
      <c r="AD825" s="31" t="s">
        <v>34194</v>
      </c>
      <c r="AE825" s="31"/>
      <c r="AF825" s="31" t="s">
        <v>24700</v>
      </c>
      <c r="AG825" s="31" t="s">
        <v>7895</v>
      </c>
      <c r="AH825" s="31" t="s">
        <v>7895</v>
      </c>
      <c r="AI825" s="31" t="s">
        <v>40277</v>
      </c>
      <c r="AJ825" s="31">
        <v>1445</v>
      </c>
      <c r="AK825" s="31" t="s">
        <v>4920</v>
      </c>
      <c r="AL825" s="31">
        <v>32641</v>
      </c>
      <c r="AM825" s="31" t="s">
        <v>1685</v>
      </c>
      <c r="AN825" s="31"/>
      <c r="AO825" s="31"/>
      <c r="AP825" s="31" t="s">
        <v>32997</v>
      </c>
      <c r="AQ825" s="31"/>
      <c r="AR825" s="31" t="s">
        <v>34148</v>
      </c>
      <c r="AS825" s="31" t="s">
        <v>34148</v>
      </c>
      <c r="AT825" s="31" t="str">
        <f>_xlfn.IFNA(VLOOKUP(D825,'[1]5. 1 Mei 2022'!$C$7:$F$60,4,FALSE),"")</f>
        <v/>
      </c>
      <c r="AU825" s="31"/>
      <c r="AV825" s="31" t="s">
        <v>30554</v>
      </c>
      <c r="AW825" s="31" t="s">
        <v>19167</v>
      </c>
      <c r="AX825" s="29">
        <f t="shared" si="123"/>
        <v>44851</v>
      </c>
      <c r="AY825" s="31" t="s">
        <v>26344</v>
      </c>
      <c r="AZ825" s="31" t="s">
        <v>32999</v>
      </c>
      <c r="BA825" s="30" t="s">
        <v>32997</v>
      </c>
      <c r="BB825" s="31" t="s">
        <v>31039</v>
      </c>
      <c r="BC825" s="31"/>
      <c r="BD825" s="31" t="s">
        <v>30247</v>
      </c>
      <c r="BE825" s="31" t="s">
        <v>7968</v>
      </c>
      <c r="BF825" s="31" t="s">
        <v>30554</v>
      </c>
      <c r="BG825" s="31"/>
      <c r="BH825" s="31"/>
      <c r="BI825" s="31"/>
      <c r="BJ825" s="31" t="s">
        <v>6989</v>
      </c>
      <c r="BK825" s="31" t="str">
        <f t="shared" ref="BK825:BK830" si="124">N825</f>
        <v>III/b</v>
      </c>
      <c r="BL825" s="31" t="s">
        <v>8078</v>
      </c>
      <c r="BM825" s="31"/>
      <c r="BN825" s="31"/>
      <c r="BO825" s="31"/>
      <c r="BP825" s="31" t="s">
        <v>1498</v>
      </c>
      <c r="BQ825" s="31"/>
      <c r="BR825" s="31"/>
      <c r="BS825" s="31"/>
      <c r="BT825" s="31" t="s">
        <v>7167</v>
      </c>
      <c r="BU825" s="31"/>
      <c r="BV825" s="31" t="s">
        <v>2562</v>
      </c>
      <c r="BW825" s="31">
        <f t="shared" ca="1" si="120"/>
        <v>32</v>
      </c>
      <c r="BX825" s="78">
        <f t="shared" ca="1" si="121"/>
        <v>3</v>
      </c>
      <c r="BY825" s="31"/>
      <c r="BZ825" s="31"/>
      <c r="CA825" s="31" t="s">
        <v>2483</v>
      </c>
      <c r="CB825" s="31" t="s">
        <v>2519</v>
      </c>
      <c r="CC825" s="31">
        <v>3</v>
      </c>
      <c r="CD825" s="31">
        <v>1</v>
      </c>
      <c r="CE825" s="31" t="s">
        <v>20085</v>
      </c>
      <c r="CF825" s="31"/>
      <c r="CG825" s="31"/>
      <c r="CH825" s="31">
        <v>2009</v>
      </c>
      <c r="CI825" s="31"/>
      <c r="CJ825" s="31"/>
      <c r="CK825" s="31"/>
      <c r="CL825" s="31"/>
      <c r="CM825" s="31"/>
      <c r="CN825" s="31"/>
      <c r="CO825" s="31"/>
      <c r="CP825" s="31"/>
      <c r="CQ825" s="31"/>
      <c r="CR825" s="31">
        <v>5157</v>
      </c>
      <c r="CS825" s="31" t="s">
        <v>10555</v>
      </c>
      <c r="CT825" s="31" t="s">
        <v>10556</v>
      </c>
      <c r="CU825" s="31" t="s">
        <v>10452</v>
      </c>
      <c r="CV825" s="31" t="s">
        <v>10388</v>
      </c>
      <c r="CW825" s="31" t="s">
        <v>10389</v>
      </c>
      <c r="CX825" s="31" t="s">
        <v>10378</v>
      </c>
      <c r="CY825" s="31"/>
      <c r="CZ825" s="31"/>
      <c r="DA825" s="31"/>
      <c r="DB825" s="31"/>
      <c r="DC825" s="31"/>
      <c r="DD825" s="31"/>
      <c r="DE825" s="31"/>
      <c r="DF825" s="31"/>
      <c r="DG825" s="31"/>
      <c r="DH825" s="31"/>
      <c r="DI825" s="31"/>
      <c r="DJ825" s="31"/>
      <c r="DK825" s="31"/>
      <c r="DL825" s="31"/>
      <c r="DM825" s="38" t="s">
        <v>9825</v>
      </c>
      <c r="DN825" s="38"/>
      <c r="DO825" s="35" t="s">
        <v>20688</v>
      </c>
      <c r="DP825" s="31" t="s">
        <v>13698</v>
      </c>
      <c r="DQ825" s="31" t="s">
        <v>13697</v>
      </c>
      <c r="DR825" s="31" t="s">
        <v>20687</v>
      </c>
      <c r="DS825" s="31" t="s">
        <v>27456</v>
      </c>
      <c r="DT825" s="31" t="s">
        <v>37674</v>
      </c>
      <c r="DU825" s="31">
        <v>2</v>
      </c>
      <c r="DV825" s="31" t="s">
        <v>32165</v>
      </c>
      <c r="DW825" s="31"/>
      <c r="DX825" s="31"/>
      <c r="DY825" s="31"/>
      <c r="DZ825" s="31"/>
      <c r="EA825" s="31"/>
      <c r="EB825" s="31">
        <v>0</v>
      </c>
      <c r="EC825" s="31" t="s">
        <v>39747</v>
      </c>
      <c r="ED825" s="31" t="s">
        <v>41101</v>
      </c>
      <c r="EE825" s="31"/>
      <c r="EF825" s="31"/>
      <c r="EG825" s="31"/>
      <c r="EH825" s="31"/>
      <c r="EI825" s="31"/>
      <c r="EJ825" s="31"/>
    </row>
    <row r="826" spans="1:140" ht="23.25" customHeight="1">
      <c r="A826" s="25">
        <v>824</v>
      </c>
      <c r="B826" s="30" t="s">
        <v>8214</v>
      </c>
      <c r="C826" s="31" t="s">
        <v>2783</v>
      </c>
      <c r="D826" s="30" t="s">
        <v>2783</v>
      </c>
      <c r="E826" s="30"/>
      <c r="F826" s="30" t="s">
        <v>36262</v>
      </c>
      <c r="G826" s="31">
        <f t="shared" si="116"/>
        <v>58</v>
      </c>
      <c r="H826" s="72">
        <f t="shared" si="117"/>
        <v>49766</v>
      </c>
      <c r="I826" s="30"/>
      <c r="J826" s="30" t="s">
        <v>34084</v>
      </c>
      <c r="K826" s="30" t="s">
        <v>4318</v>
      </c>
      <c r="L826" s="31" t="s">
        <v>4318</v>
      </c>
      <c r="M826" s="31" t="s">
        <v>6378</v>
      </c>
      <c r="N826" s="31" t="s">
        <v>4008</v>
      </c>
      <c r="O826" s="31" t="s">
        <v>4320</v>
      </c>
      <c r="P826" s="31" t="s">
        <v>30542</v>
      </c>
      <c r="Q826" s="31"/>
      <c r="R826" s="31">
        <v>12</v>
      </c>
      <c r="S826" s="31">
        <v>3</v>
      </c>
      <c r="T826" s="31"/>
      <c r="U826" s="31">
        <v>647</v>
      </c>
      <c r="V826" s="31"/>
      <c r="W826" s="31" t="s">
        <v>6910</v>
      </c>
      <c r="X826" s="31" t="s">
        <v>4145</v>
      </c>
      <c r="Y826" s="31">
        <f t="shared" ca="1" si="118"/>
        <v>45</v>
      </c>
      <c r="Z826" s="31" t="str">
        <f t="shared" ca="1" si="119"/>
        <v>36-45</v>
      </c>
      <c r="AA826" s="31"/>
      <c r="AB826" s="31" t="s">
        <v>8118</v>
      </c>
      <c r="AC826" s="31" t="s">
        <v>34153</v>
      </c>
      <c r="AD826" s="31" t="s">
        <v>34194</v>
      </c>
      <c r="AE826" s="31"/>
      <c r="AF826" s="31" t="s">
        <v>24700</v>
      </c>
      <c r="AG826" s="31" t="s">
        <v>7895</v>
      </c>
      <c r="AH826" s="31" t="s">
        <v>7895</v>
      </c>
      <c r="AI826" s="31" t="s">
        <v>728</v>
      </c>
      <c r="AJ826" s="31" t="s">
        <v>17611</v>
      </c>
      <c r="AK826" s="31"/>
      <c r="AL826" s="31" t="s">
        <v>17612</v>
      </c>
      <c r="AM826" s="31" t="s">
        <v>17613</v>
      </c>
      <c r="AN826" s="31"/>
      <c r="AO826" s="31"/>
      <c r="AP826" s="31" t="s">
        <v>33725</v>
      </c>
      <c r="AQ826" s="31" t="s">
        <v>25950</v>
      </c>
      <c r="AR826" s="31" t="s">
        <v>34148</v>
      </c>
      <c r="AS826" s="31" t="s">
        <v>34148</v>
      </c>
      <c r="AT826" s="31" t="str">
        <f>_xlfn.IFNA(VLOOKUP(D826,'[1]5. 1 Mei 2022'!$C$7:$F$60,4,FALSE),"")</f>
        <v/>
      </c>
      <c r="AU826" s="31"/>
      <c r="AV826" s="31" t="s">
        <v>26469</v>
      </c>
      <c r="AW826" s="31" t="s">
        <v>25950</v>
      </c>
      <c r="AX826" s="29">
        <f t="shared" si="123"/>
        <v>45887</v>
      </c>
      <c r="AY826" s="31" t="s">
        <v>26340</v>
      </c>
      <c r="AZ826" s="31" t="s">
        <v>26343</v>
      </c>
      <c r="BA826" s="30" t="s">
        <v>33725</v>
      </c>
      <c r="BB826" s="31"/>
      <c r="BC826" s="31"/>
      <c r="BD826" s="31" t="s">
        <v>8004</v>
      </c>
      <c r="BE826" s="31" t="s">
        <v>7968</v>
      </c>
      <c r="BF826" s="31" t="s">
        <v>26469</v>
      </c>
      <c r="BG826" s="31"/>
      <c r="BH826" s="31"/>
      <c r="BI826" s="31"/>
      <c r="BJ826" s="31" t="s">
        <v>31007</v>
      </c>
      <c r="BK826" s="31" t="str">
        <f t="shared" si="124"/>
        <v>III/c</v>
      </c>
      <c r="BL826" s="31" t="s">
        <v>8078</v>
      </c>
      <c r="BM826" s="31"/>
      <c r="BN826" s="31"/>
      <c r="BO826" s="31"/>
      <c r="BP826" s="31" t="s">
        <v>1498</v>
      </c>
      <c r="BQ826" s="31"/>
      <c r="BR826" s="31"/>
      <c r="BS826" s="31"/>
      <c r="BT826" s="31" t="s">
        <v>3163</v>
      </c>
      <c r="BU826" s="31" t="s">
        <v>718</v>
      </c>
      <c r="BV826" s="31" t="s">
        <v>1904</v>
      </c>
      <c r="BW826" s="31">
        <f t="shared" ca="1" si="120"/>
        <v>19</v>
      </c>
      <c r="BX826" s="78">
        <f t="shared" ca="1" si="121"/>
        <v>3</v>
      </c>
      <c r="BY826" s="31"/>
      <c r="BZ826" s="31"/>
      <c r="CA826" s="31" t="s">
        <v>2483</v>
      </c>
      <c r="CB826" s="31" t="s">
        <v>2519</v>
      </c>
      <c r="CC826" s="31">
        <v>2</v>
      </c>
      <c r="CD826" s="31">
        <v>1</v>
      </c>
      <c r="CE826" s="31" t="s">
        <v>20085</v>
      </c>
      <c r="CF826" s="31"/>
      <c r="CG826" s="31"/>
      <c r="CH826" s="31"/>
      <c r="CI826" s="31"/>
      <c r="CJ826" s="31"/>
      <c r="CK826" s="31"/>
      <c r="CL826" s="31"/>
      <c r="CM826" s="31"/>
      <c r="CN826" s="31"/>
      <c r="CO826" s="31"/>
      <c r="CP826" s="31"/>
      <c r="CQ826" s="31"/>
      <c r="CR826" s="31">
        <v>1390</v>
      </c>
      <c r="CS826" s="31" t="s">
        <v>18895</v>
      </c>
      <c r="CT826" s="31"/>
      <c r="CU826" s="31"/>
      <c r="CV826" s="31"/>
      <c r="CW826" s="31"/>
      <c r="CX826" s="31"/>
      <c r="CY826" s="31"/>
      <c r="CZ826" s="31"/>
      <c r="DA826" s="31"/>
      <c r="DB826" s="31"/>
      <c r="DC826" s="31"/>
      <c r="DD826" s="31"/>
      <c r="DE826" s="31"/>
      <c r="DF826" s="31"/>
      <c r="DG826" s="31"/>
      <c r="DH826" s="31"/>
      <c r="DI826" s="31"/>
      <c r="DJ826" s="31"/>
      <c r="DK826" s="31"/>
      <c r="DL826" s="31"/>
      <c r="DM826" s="38" t="s">
        <v>9015</v>
      </c>
      <c r="DN826" s="38"/>
      <c r="DO826" s="35" t="s">
        <v>20550</v>
      </c>
      <c r="DP826" s="31" t="s">
        <v>13347</v>
      </c>
      <c r="DQ826" s="31" t="s">
        <v>20549</v>
      </c>
      <c r="DR826" s="31"/>
      <c r="DS826" s="31" t="s">
        <v>26706</v>
      </c>
      <c r="DT826" s="31" t="s">
        <v>27986</v>
      </c>
      <c r="DU826" s="31">
        <v>3</v>
      </c>
      <c r="DV826" s="31" t="s">
        <v>32167</v>
      </c>
      <c r="DW826" s="31"/>
      <c r="DX826" s="31"/>
      <c r="DY826" s="31"/>
      <c r="DZ826" s="31"/>
      <c r="EA826" s="31"/>
      <c r="EB826" s="31">
        <v>0</v>
      </c>
      <c r="EC826" s="31" t="s">
        <v>40170</v>
      </c>
      <c r="ED826" s="31" t="s">
        <v>41101</v>
      </c>
      <c r="EE826" s="31"/>
      <c r="EF826" s="31"/>
      <c r="EG826" s="31"/>
      <c r="EH826" s="31"/>
      <c r="EI826" s="31"/>
      <c r="EJ826" s="31"/>
    </row>
    <row r="827" spans="1:140" ht="23.25" customHeight="1">
      <c r="A827" s="25">
        <v>825</v>
      </c>
      <c r="B827" s="30" t="s">
        <v>24147</v>
      </c>
      <c r="C827" s="31">
        <v>140268737</v>
      </c>
      <c r="D827" s="30" t="s">
        <v>1375</v>
      </c>
      <c r="E827" s="30"/>
      <c r="F827" s="30" t="s">
        <v>36254</v>
      </c>
      <c r="G827" s="31">
        <f t="shared" si="116"/>
        <v>58</v>
      </c>
      <c r="H827" s="72">
        <f t="shared" si="117"/>
        <v>46235</v>
      </c>
      <c r="I827" s="30"/>
      <c r="J827" s="30" t="s">
        <v>34084</v>
      </c>
      <c r="K827" s="30" t="s">
        <v>4318</v>
      </c>
      <c r="L827" s="31" t="s">
        <v>4318</v>
      </c>
      <c r="M827" s="31" t="s">
        <v>3186</v>
      </c>
      <c r="N827" s="31" t="s">
        <v>5797</v>
      </c>
      <c r="O827" s="31" t="s">
        <v>5271</v>
      </c>
      <c r="P827" s="31" t="s">
        <v>8638</v>
      </c>
      <c r="Q827" s="31"/>
      <c r="R827" s="31">
        <v>26</v>
      </c>
      <c r="S827" s="31">
        <v>0</v>
      </c>
      <c r="T827" s="31"/>
      <c r="U827" s="31">
        <v>1097</v>
      </c>
      <c r="V827" s="31"/>
      <c r="W827" s="31" t="s">
        <v>6910</v>
      </c>
      <c r="X827" s="31" t="s">
        <v>6898</v>
      </c>
      <c r="Y827" s="31" t="e">
        <f t="shared" ca="1" si="118"/>
        <v>#VALUE!</v>
      </c>
      <c r="Z827" s="31" t="e">
        <f t="shared" ca="1" si="119"/>
        <v>#VALUE!</v>
      </c>
      <c r="AA827" s="31"/>
      <c r="AB827" s="31" t="s">
        <v>11144</v>
      </c>
      <c r="AC827" s="31" t="s">
        <v>34145</v>
      </c>
      <c r="AD827" s="31" t="s">
        <v>34145</v>
      </c>
      <c r="AE827" s="31"/>
      <c r="AF827" s="31" t="s">
        <v>24701</v>
      </c>
      <c r="AG827" s="31" t="s">
        <v>4322</v>
      </c>
      <c r="AH827" s="31" t="s">
        <v>4322</v>
      </c>
      <c r="AI827" s="31" t="s">
        <v>908</v>
      </c>
      <c r="AJ827" s="31">
        <v>99093</v>
      </c>
      <c r="AK827" s="31" t="s">
        <v>3627</v>
      </c>
      <c r="AL827" s="31" t="s">
        <v>4981</v>
      </c>
      <c r="AM827" s="31" t="s">
        <v>4978</v>
      </c>
      <c r="AN827" s="31"/>
      <c r="AO827" s="31"/>
      <c r="AP827" s="31" t="s">
        <v>33003</v>
      </c>
      <c r="AQ827" s="31" t="s">
        <v>32853</v>
      </c>
      <c r="AR827" s="31" t="s">
        <v>34145</v>
      </c>
      <c r="AS827" s="31" t="s">
        <v>34145</v>
      </c>
      <c r="AT827" s="31" t="str">
        <f>_xlfn.IFNA(VLOOKUP(D827,'[1]5. 1 Mei 2022'!$C$7:$F$60,4,FALSE),"")</f>
        <v/>
      </c>
      <c r="AU827" s="31"/>
      <c r="AV827" s="31" t="s">
        <v>20033</v>
      </c>
      <c r="AW827" s="31" t="s">
        <v>32853</v>
      </c>
      <c r="AX827" s="29">
        <f t="shared" si="123"/>
        <v>46503</v>
      </c>
      <c r="AY827" s="31" t="s">
        <v>26346</v>
      </c>
      <c r="AZ827" s="31" t="s">
        <v>33005</v>
      </c>
      <c r="BA827" s="30" t="s">
        <v>33003</v>
      </c>
      <c r="BB827" s="31" t="s">
        <v>22916</v>
      </c>
      <c r="BC827" s="31"/>
      <c r="BD827" s="31" t="s">
        <v>7997</v>
      </c>
      <c r="BE827" s="31" t="s">
        <v>7969</v>
      </c>
      <c r="BF827" s="31" t="s">
        <v>20033</v>
      </c>
      <c r="BG827" s="31"/>
      <c r="BH827" s="31"/>
      <c r="BI827" s="31" t="s">
        <v>8136</v>
      </c>
      <c r="BJ827" s="31" t="s">
        <v>3185</v>
      </c>
      <c r="BK827" s="31" t="str">
        <f t="shared" si="124"/>
        <v>III/d</v>
      </c>
      <c r="BL827" s="31" t="s">
        <v>8077</v>
      </c>
      <c r="BM827" s="31"/>
      <c r="BN827" s="31"/>
      <c r="BO827" s="31"/>
      <c r="BP827" s="31" t="s">
        <v>1498</v>
      </c>
      <c r="BQ827" s="31" t="s">
        <v>3185</v>
      </c>
      <c r="BR827" s="31" t="s">
        <v>8283</v>
      </c>
      <c r="BS827" s="31" t="s">
        <v>15242</v>
      </c>
      <c r="BT827" s="31" t="s">
        <v>5638</v>
      </c>
      <c r="BU827" s="31"/>
      <c r="BV827" s="31" t="s">
        <v>2235</v>
      </c>
      <c r="BW827" s="31">
        <f t="shared" ca="1" si="120"/>
        <v>32</v>
      </c>
      <c r="BX827" s="78">
        <f t="shared" ca="1" si="121"/>
        <v>3</v>
      </c>
      <c r="BY827" s="31"/>
      <c r="BZ827" s="31"/>
      <c r="CA827" s="31" t="s">
        <v>2483</v>
      </c>
      <c r="CB827" s="31" t="s">
        <v>2519</v>
      </c>
      <c r="CC827" s="31">
        <v>3</v>
      </c>
      <c r="CD827" s="31">
        <v>1</v>
      </c>
      <c r="CE827" s="31" t="s">
        <v>20085</v>
      </c>
      <c r="CF827" s="31"/>
      <c r="CG827" s="31"/>
      <c r="CH827" s="31">
        <v>2008</v>
      </c>
      <c r="CI827" s="31" t="s">
        <v>5058</v>
      </c>
      <c r="CJ827" s="31"/>
      <c r="CK827" s="31"/>
      <c r="CL827" s="31" t="s">
        <v>25110</v>
      </c>
      <c r="CM827" s="31" t="s">
        <v>24924</v>
      </c>
      <c r="CN827" s="31">
        <v>123</v>
      </c>
      <c r="CO827" s="31" t="s">
        <v>28609</v>
      </c>
      <c r="CP827" s="31" t="s">
        <v>24924</v>
      </c>
      <c r="CQ827" s="31">
        <v>123</v>
      </c>
      <c r="CR827" s="31">
        <v>3227</v>
      </c>
      <c r="CS827" s="31" t="s">
        <v>8315</v>
      </c>
      <c r="CT827" s="31"/>
      <c r="CU827" s="31" t="s">
        <v>8314</v>
      </c>
      <c r="CV827" s="31" t="s">
        <v>8347</v>
      </c>
      <c r="CW827" s="31" t="s">
        <v>8348</v>
      </c>
      <c r="CX827" s="31" t="s">
        <v>8346</v>
      </c>
      <c r="CY827" s="31"/>
      <c r="CZ827" s="31"/>
      <c r="DA827" s="31"/>
      <c r="DB827" s="31" t="s">
        <v>15747</v>
      </c>
      <c r="DC827" s="31" t="s">
        <v>15748</v>
      </c>
      <c r="DD827" s="31" t="s">
        <v>15746</v>
      </c>
      <c r="DE827" s="31"/>
      <c r="DF827" s="31"/>
      <c r="DG827" s="31"/>
      <c r="DH827" s="31"/>
      <c r="DI827" s="31"/>
      <c r="DJ827" s="31"/>
      <c r="DK827" s="31"/>
      <c r="DL827" s="31"/>
      <c r="DM827" s="38">
        <v>499139780016000</v>
      </c>
      <c r="DN827" s="38"/>
      <c r="DO827" s="35">
        <v>0</v>
      </c>
      <c r="DP827" s="31" t="s">
        <v>14884</v>
      </c>
      <c r="DQ827" s="31" t="s">
        <v>14885</v>
      </c>
      <c r="DR827" s="31"/>
      <c r="DS827" s="31" t="s">
        <v>26879</v>
      </c>
      <c r="DT827" s="31" t="s">
        <v>37675</v>
      </c>
      <c r="DU827" s="31">
        <v>3</v>
      </c>
      <c r="DV827" s="31" t="s">
        <v>32167</v>
      </c>
      <c r="DW827" s="31" t="s">
        <v>7997</v>
      </c>
      <c r="DX827" s="31" t="s">
        <v>7997</v>
      </c>
      <c r="DY827" s="31" t="s">
        <v>37017</v>
      </c>
      <c r="DZ827" s="52" t="s">
        <v>22014</v>
      </c>
      <c r="EA827" s="52" t="s">
        <v>36961</v>
      </c>
      <c r="EB827" s="31">
        <v>0</v>
      </c>
      <c r="EC827" s="31" t="s">
        <v>40168</v>
      </c>
      <c r="ED827" s="31" t="s">
        <v>41101</v>
      </c>
      <c r="EE827" s="31"/>
      <c r="EF827" s="31"/>
      <c r="EG827" s="31"/>
      <c r="EH827" s="31"/>
      <c r="EI827" s="31"/>
      <c r="EJ827" s="31"/>
    </row>
    <row r="828" spans="1:140" ht="23.25" customHeight="1">
      <c r="A828" s="25">
        <v>826</v>
      </c>
      <c r="B828" s="30" t="s">
        <v>24304</v>
      </c>
      <c r="C828" s="31" t="s">
        <v>7247</v>
      </c>
      <c r="D828" s="30" t="s">
        <v>16662</v>
      </c>
      <c r="E828" s="30"/>
      <c r="F828" s="30" t="s">
        <v>36262</v>
      </c>
      <c r="G828" s="31">
        <f t="shared" si="116"/>
        <v>58</v>
      </c>
      <c r="H828" s="72">
        <f t="shared" si="117"/>
        <v>53724</v>
      </c>
      <c r="I828" s="30" t="s">
        <v>35099</v>
      </c>
      <c r="J828" s="30" t="s">
        <v>34085</v>
      </c>
      <c r="K828" s="30" t="s">
        <v>34083</v>
      </c>
      <c r="L828" s="31" t="s">
        <v>16726</v>
      </c>
      <c r="M828" s="31" t="s">
        <v>3186</v>
      </c>
      <c r="N828" s="31" t="s">
        <v>5865</v>
      </c>
      <c r="O828" s="31" t="s">
        <v>5621</v>
      </c>
      <c r="P828" s="31" t="s">
        <v>3738</v>
      </c>
      <c r="Q828" s="31"/>
      <c r="R828" s="31"/>
      <c r="S828" s="31"/>
      <c r="T828" s="31"/>
      <c r="U828" s="31" t="s">
        <v>956</v>
      </c>
      <c r="V828" s="31"/>
      <c r="W828" s="31" t="s">
        <v>6910</v>
      </c>
      <c r="X828" s="31" t="s">
        <v>5304</v>
      </c>
      <c r="Y828" s="31" t="e">
        <f t="shared" ca="1" si="118"/>
        <v>#VALUE!</v>
      </c>
      <c r="Z828" s="31" t="e">
        <f t="shared" ca="1" si="119"/>
        <v>#VALUE!</v>
      </c>
      <c r="AA828" s="31"/>
      <c r="AB828" s="31" t="s">
        <v>11144</v>
      </c>
      <c r="AC828" s="31" t="s">
        <v>34145</v>
      </c>
      <c r="AD828" s="31" t="s">
        <v>34145</v>
      </c>
      <c r="AE828" s="31"/>
      <c r="AF828" s="31" t="s">
        <v>24701</v>
      </c>
      <c r="AG828" s="31" t="s">
        <v>4322</v>
      </c>
      <c r="AH828" s="31" t="s">
        <v>4322</v>
      </c>
      <c r="AI828" s="31" t="s">
        <v>908</v>
      </c>
      <c r="AJ828" s="31" t="s">
        <v>7488</v>
      </c>
      <c r="AK828" s="31">
        <v>244364</v>
      </c>
      <c r="AL828" s="31" t="s">
        <v>6211</v>
      </c>
      <c r="AM828" s="31" t="s">
        <v>1789</v>
      </c>
      <c r="AN828" s="31"/>
      <c r="AO828" s="31"/>
      <c r="AP828" s="31" t="s">
        <v>18118</v>
      </c>
      <c r="AQ828" s="52" t="s">
        <v>24067</v>
      </c>
      <c r="AR828" s="31" t="s">
        <v>34145</v>
      </c>
      <c r="AS828" s="31" t="s">
        <v>34145</v>
      </c>
      <c r="AT828" s="31" t="s">
        <v>39980</v>
      </c>
      <c r="AU828" s="31"/>
      <c r="AV828" s="31" t="s">
        <v>20034</v>
      </c>
      <c r="AW828" s="52" t="s">
        <v>33910</v>
      </c>
      <c r="AX828" s="29">
        <f t="shared" si="123"/>
        <v>46798</v>
      </c>
      <c r="AY828" s="31" t="s">
        <v>26346</v>
      </c>
      <c r="AZ828" s="31" t="s">
        <v>2622</v>
      </c>
      <c r="BA828" s="30" t="s">
        <v>18118</v>
      </c>
      <c r="BB828" s="31" t="s">
        <v>31213</v>
      </c>
      <c r="BC828" s="31" t="s">
        <v>39979</v>
      </c>
      <c r="BD828" s="31" t="s">
        <v>7980</v>
      </c>
      <c r="BE828" s="31" t="s">
        <v>7969</v>
      </c>
      <c r="BF828" s="31" t="s">
        <v>20034</v>
      </c>
      <c r="BG828" s="31"/>
      <c r="BH828" s="31"/>
      <c r="BI828" s="31"/>
      <c r="BJ828" s="31">
        <v>0</v>
      </c>
      <c r="BK828" s="31" t="str">
        <f t="shared" si="124"/>
        <v>II/c</v>
      </c>
      <c r="BL828" s="31"/>
      <c r="BM828" s="31"/>
      <c r="BN828" s="31"/>
      <c r="BO828" s="31"/>
      <c r="BP828" s="31"/>
      <c r="BQ828" s="31"/>
      <c r="BR828" s="31"/>
      <c r="BS828" s="31"/>
      <c r="BT828" s="31"/>
      <c r="BU828" s="31"/>
      <c r="BV828" s="31" t="s">
        <v>717</v>
      </c>
      <c r="BW828" s="31">
        <f t="shared" ca="1" si="120"/>
        <v>12</v>
      </c>
      <c r="BX828" s="78">
        <f t="shared" ca="1" si="121"/>
        <v>3</v>
      </c>
      <c r="BY828" s="31" t="s">
        <v>3738</v>
      </c>
      <c r="BZ828" s="31"/>
      <c r="CA828" s="31" t="s">
        <v>2483</v>
      </c>
      <c r="CB828" s="31" t="s">
        <v>2406</v>
      </c>
      <c r="CC828" s="31" t="s">
        <v>1498</v>
      </c>
      <c r="CD828" s="31" t="s">
        <v>1498</v>
      </c>
      <c r="CE828" s="31" t="s">
        <v>20085</v>
      </c>
      <c r="CF828" s="31"/>
      <c r="CG828" s="31"/>
      <c r="CH828" s="31"/>
      <c r="CI828" s="31"/>
      <c r="CJ828" s="31"/>
      <c r="CK828" s="31"/>
      <c r="CL828" s="31" t="s">
        <v>39421</v>
      </c>
      <c r="CM828" s="31" t="s">
        <v>36874</v>
      </c>
      <c r="CN828" s="31" t="s">
        <v>36751</v>
      </c>
      <c r="CO828" s="31" t="s">
        <v>39573</v>
      </c>
      <c r="CP828" s="31" t="s">
        <v>36874</v>
      </c>
      <c r="CQ828" s="31" t="s">
        <v>36751</v>
      </c>
      <c r="CR828" s="31">
        <v>4587</v>
      </c>
      <c r="CS828" s="31" t="s">
        <v>8296</v>
      </c>
      <c r="CT828" s="31"/>
      <c r="CU828" s="31" t="s">
        <v>2047</v>
      </c>
      <c r="CV828" s="31" t="s">
        <v>8354</v>
      </c>
      <c r="CW828" s="31" t="s">
        <v>8355</v>
      </c>
      <c r="CX828" s="31" t="s">
        <v>8346</v>
      </c>
      <c r="CY828" s="31"/>
      <c r="CZ828" s="31"/>
      <c r="DA828" s="31"/>
      <c r="DB828" s="31" t="s">
        <v>15744</v>
      </c>
      <c r="DC828" s="31" t="s">
        <v>15745</v>
      </c>
      <c r="DD828" s="31" t="s">
        <v>15746</v>
      </c>
      <c r="DE828" s="31"/>
      <c r="DF828" s="31"/>
      <c r="DG828" s="31"/>
      <c r="DH828" s="31"/>
      <c r="DI828" s="31" t="s">
        <v>24810</v>
      </c>
      <c r="DJ828" s="31" t="s">
        <v>24811</v>
      </c>
      <c r="DK828" s="31"/>
      <c r="DL828" s="31"/>
      <c r="DM828" s="38" t="s">
        <v>10587</v>
      </c>
      <c r="DN828" s="38"/>
      <c r="DO828" s="35" t="s">
        <v>10685</v>
      </c>
      <c r="DP828" s="31" t="s">
        <v>10881</v>
      </c>
      <c r="DQ828" s="31" t="s">
        <v>4466</v>
      </c>
      <c r="DR828" s="31"/>
      <c r="DS828" s="31" t="s">
        <v>27048</v>
      </c>
      <c r="DT828" s="31" t="s">
        <v>37676</v>
      </c>
      <c r="DU828" s="31">
        <v>3</v>
      </c>
      <c r="DV828" s="31" t="s">
        <v>32167</v>
      </c>
      <c r="DW828" s="31" t="s">
        <v>1759</v>
      </c>
      <c r="DX828" s="31" t="s">
        <v>7980</v>
      </c>
      <c r="DY828" s="31" t="s">
        <v>31268</v>
      </c>
      <c r="DZ828" s="31" t="s">
        <v>18581</v>
      </c>
      <c r="EA828" s="31"/>
      <c r="EB828" s="31">
        <v>1053145</v>
      </c>
      <c r="EC828" s="31" t="s">
        <v>40168</v>
      </c>
      <c r="ED828" s="31" t="s">
        <v>41101</v>
      </c>
      <c r="EE828" s="31"/>
      <c r="EF828" s="31"/>
      <c r="EG828" s="31"/>
      <c r="EH828" s="31"/>
      <c r="EI828" s="31"/>
      <c r="EJ828" s="31"/>
    </row>
    <row r="829" spans="1:140" ht="23.25" customHeight="1">
      <c r="A829" s="25">
        <v>827</v>
      </c>
      <c r="B829" s="30" t="s">
        <v>21450</v>
      </c>
      <c r="C829" s="31" t="s">
        <v>6220</v>
      </c>
      <c r="D829" s="30" t="s">
        <v>21482</v>
      </c>
      <c r="E829" s="30"/>
      <c r="F829" s="30" t="s">
        <v>36262</v>
      </c>
      <c r="G829" s="31">
        <f t="shared" si="116"/>
        <v>58</v>
      </c>
      <c r="H829" s="72">
        <f t="shared" si="117"/>
        <v>56584</v>
      </c>
      <c r="I829" s="30" t="s">
        <v>35100</v>
      </c>
      <c r="J829" s="30" t="s">
        <v>34085</v>
      </c>
      <c r="K829" s="30" t="s">
        <v>34082</v>
      </c>
      <c r="L829" s="31" t="s">
        <v>6220</v>
      </c>
      <c r="M829" s="31" t="s">
        <v>3186</v>
      </c>
      <c r="N829" s="31" t="s">
        <v>5865</v>
      </c>
      <c r="O829" s="31" t="s">
        <v>5117</v>
      </c>
      <c r="P829" s="52" t="s">
        <v>35984</v>
      </c>
      <c r="Q829" s="31" t="s">
        <v>41016</v>
      </c>
      <c r="R829" s="31"/>
      <c r="S829" s="31"/>
      <c r="T829" s="52" t="s">
        <v>32516</v>
      </c>
      <c r="U829" s="31" t="s">
        <v>23393</v>
      </c>
      <c r="V829" s="31"/>
      <c r="W829" s="31" t="s">
        <v>6910</v>
      </c>
      <c r="X829" s="31" t="s">
        <v>21595</v>
      </c>
      <c r="Y829" s="31">
        <f t="shared" ca="1" si="118"/>
        <v>27</v>
      </c>
      <c r="Z829" s="31" t="str">
        <f t="shared" ca="1" si="119"/>
        <v>21-35</v>
      </c>
      <c r="AA829" s="31"/>
      <c r="AB829" s="31" t="s">
        <v>11144</v>
      </c>
      <c r="AC829" s="31" t="s">
        <v>34145</v>
      </c>
      <c r="AD829" s="31" t="s">
        <v>34145</v>
      </c>
      <c r="AE829" s="31"/>
      <c r="AF829" s="31" t="s">
        <v>24701</v>
      </c>
      <c r="AG829" s="31" t="s">
        <v>4322</v>
      </c>
      <c r="AH829" s="31" t="s">
        <v>4322</v>
      </c>
      <c r="AI829" s="31" t="s">
        <v>908</v>
      </c>
      <c r="AJ829" s="31" t="s">
        <v>22250</v>
      </c>
      <c r="AK829" s="31" t="s">
        <v>22251</v>
      </c>
      <c r="AL829" s="31" t="s">
        <v>6472</v>
      </c>
      <c r="AM829" s="31" t="s">
        <v>3001</v>
      </c>
      <c r="AN829" s="31"/>
      <c r="AO829" s="31"/>
      <c r="AP829" s="31" t="s">
        <v>33003</v>
      </c>
      <c r="AQ829" s="31" t="s">
        <v>31449</v>
      </c>
      <c r="AR829" s="31" t="s">
        <v>34145</v>
      </c>
      <c r="AS829" s="31" t="s">
        <v>34145</v>
      </c>
      <c r="AT829" s="31" t="str">
        <f>_xlfn.IFNA(VLOOKUP(D829,'[1]5. 1 Mei 2022'!$C$7:$F$60,4,FALSE),"")</f>
        <v/>
      </c>
      <c r="AU829" s="31"/>
      <c r="AV829" s="31" t="s">
        <v>26001</v>
      </c>
      <c r="AW829" s="31" t="s">
        <v>31449</v>
      </c>
      <c r="AX829" s="29">
        <f t="shared" si="123"/>
        <v>46331</v>
      </c>
      <c r="AY829" s="31" t="s">
        <v>26346</v>
      </c>
      <c r="AZ829" s="31" t="s">
        <v>33005</v>
      </c>
      <c r="BA829" s="30" t="s">
        <v>33003</v>
      </c>
      <c r="BB829" s="31" t="s">
        <v>11647</v>
      </c>
      <c r="BC829" s="31"/>
      <c r="BD829" s="31" t="s">
        <v>11423</v>
      </c>
      <c r="BE829" s="31" t="s">
        <v>7969</v>
      </c>
      <c r="BF829" s="31" t="s">
        <v>26001</v>
      </c>
      <c r="BG829" s="31"/>
      <c r="BH829" s="31"/>
      <c r="BI829" s="31"/>
      <c r="BJ829" s="31">
        <v>0</v>
      </c>
      <c r="BK829" s="31" t="str">
        <f t="shared" si="124"/>
        <v>II/c</v>
      </c>
      <c r="BL829" s="31"/>
      <c r="BM829" s="31"/>
      <c r="BN829" s="31"/>
      <c r="BO829" s="31"/>
      <c r="BP829" s="31"/>
      <c r="BQ829" s="31"/>
      <c r="BR829" s="31"/>
      <c r="BS829" s="31"/>
      <c r="BT829" s="31"/>
      <c r="BU829" s="31"/>
      <c r="BV829" s="31" t="s">
        <v>21556</v>
      </c>
      <c r="BW829" s="31">
        <f t="shared" ca="1" si="120"/>
        <v>5</v>
      </c>
      <c r="BX829" s="78">
        <f t="shared" ca="1" si="121"/>
        <v>10</v>
      </c>
      <c r="BY829" s="31"/>
      <c r="BZ829" s="31"/>
      <c r="CA829" s="31" t="s">
        <v>2483</v>
      </c>
      <c r="CB829" s="31" t="s">
        <v>2406</v>
      </c>
      <c r="CC829" s="31"/>
      <c r="CD829" s="31"/>
      <c r="CE829" s="31"/>
      <c r="CF829" s="31"/>
      <c r="CG829" s="31"/>
      <c r="CH829" s="31"/>
      <c r="CI829" s="31"/>
      <c r="CJ829" s="31"/>
      <c r="CK829" s="31"/>
      <c r="CL829" s="31" t="s">
        <v>22252</v>
      </c>
      <c r="CM829" s="31" t="s">
        <v>22253</v>
      </c>
      <c r="CN829" s="31">
        <v>123</v>
      </c>
      <c r="CO829" s="31" t="s">
        <v>25500</v>
      </c>
      <c r="CP829" s="31" t="s">
        <v>22253</v>
      </c>
      <c r="CQ829" s="31">
        <v>123</v>
      </c>
      <c r="CR829" s="31">
        <v>6700</v>
      </c>
      <c r="CS829" s="31" t="s">
        <v>22126</v>
      </c>
      <c r="CT829" s="31"/>
      <c r="CU829" s="31"/>
      <c r="CV829" s="31"/>
      <c r="CW829" s="31"/>
      <c r="CX829" s="31"/>
      <c r="CY829" s="31"/>
      <c r="CZ829" s="31"/>
      <c r="DA829" s="31"/>
      <c r="DB829" s="31"/>
      <c r="DC829" s="31"/>
      <c r="DD829" s="31"/>
      <c r="DE829" s="31"/>
      <c r="DF829" s="31"/>
      <c r="DG829" s="31"/>
      <c r="DH829" s="31"/>
      <c r="DI829" s="31" t="s">
        <v>25077</v>
      </c>
      <c r="DJ829" s="31" t="s">
        <v>25042</v>
      </c>
      <c r="DK829" s="31" t="s">
        <v>25642</v>
      </c>
      <c r="DL829" s="31" t="s">
        <v>25643</v>
      </c>
      <c r="DM829" s="38" t="s">
        <v>22247</v>
      </c>
      <c r="DN829" s="38"/>
      <c r="DO829" s="35"/>
      <c r="DP829" s="31" t="s">
        <v>22246</v>
      </c>
      <c r="DQ829" s="31" t="s">
        <v>22248</v>
      </c>
      <c r="DR829" s="31"/>
      <c r="DS829" s="31" t="s">
        <v>27867</v>
      </c>
      <c r="DT829" s="31" t="s">
        <v>22249</v>
      </c>
      <c r="DU829" s="31">
        <v>3</v>
      </c>
      <c r="DV829" s="31" t="s">
        <v>32167</v>
      </c>
      <c r="DW829" s="31" t="s">
        <v>11423</v>
      </c>
      <c r="DX829" s="31" t="s">
        <v>11423</v>
      </c>
      <c r="DY829" s="31" t="s">
        <v>31642</v>
      </c>
      <c r="DZ829" s="31" t="s">
        <v>31294</v>
      </c>
      <c r="EA829" s="31"/>
      <c r="EB829" s="31">
        <v>0</v>
      </c>
      <c r="EC829" s="31" t="s">
        <v>40168</v>
      </c>
      <c r="ED829" s="31" t="s">
        <v>41101</v>
      </c>
      <c r="EE829" s="31"/>
      <c r="EF829" s="31"/>
      <c r="EG829" s="31"/>
      <c r="EH829" s="31"/>
      <c r="EI829" s="31"/>
      <c r="EJ829" s="31"/>
    </row>
    <row r="830" spans="1:140" ht="23.25" customHeight="1">
      <c r="A830" s="25">
        <v>828</v>
      </c>
      <c r="B830" s="30" t="s">
        <v>20615</v>
      </c>
      <c r="C830" s="31" t="s">
        <v>4318</v>
      </c>
      <c r="D830" s="30" t="s">
        <v>20612</v>
      </c>
      <c r="E830" s="30"/>
      <c r="F830" s="30" t="s">
        <v>36256</v>
      </c>
      <c r="G830" s="31">
        <f t="shared" si="116"/>
        <v>58</v>
      </c>
      <c r="H830" s="72">
        <f t="shared" si="117"/>
        <v>56431</v>
      </c>
      <c r="I830" s="30"/>
      <c r="J830" s="30" t="s">
        <v>34084</v>
      </c>
      <c r="K830" s="30" t="s">
        <v>4318</v>
      </c>
      <c r="L830" s="31" t="s">
        <v>4318</v>
      </c>
      <c r="M830" s="31" t="s">
        <v>3186</v>
      </c>
      <c r="N830" s="31" t="s">
        <v>5863</v>
      </c>
      <c r="O830" s="31" t="s">
        <v>2485</v>
      </c>
      <c r="P830" s="31" t="s">
        <v>30542</v>
      </c>
      <c r="Q830" s="31"/>
      <c r="R830" s="31">
        <v>7</v>
      </c>
      <c r="S830" s="31">
        <v>0</v>
      </c>
      <c r="T830" s="31"/>
      <c r="U830" s="31">
        <v>391</v>
      </c>
      <c r="V830" s="31" t="s">
        <v>24952</v>
      </c>
      <c r="W830" s="31" t="s">
        <v>20613</v>
      </c>
      <c r="X830" s="31" t="s">
        <v>20614</v>
      </c>
      <c r="Y830" s="31" t="e">
        <f t="shared" ca="1" si="118"/>
        <v>#VALUE!</v>
      </c>
      <c r="Z830" s="31" t="e">
        <f t="shared" ca="1" si="119"/>
        <v>#VALUE!</v>
      </c>
      <c r="AA830" s="31"/>
      <c r="AB830" s="31" t="s">
        <v>11209</v>
      </c>
      <c r="AC830" s="31" t="s">
        <v>34147</v>
      </c>
      <c r="AD830" s="31" t="s">
        <v>34147</v>
      </c>
      <c r="AE830" s="31"/>
      <c r="AF830" s="31" t="s">
        <v>24699</v>
      </c>
      <c r="AG830" s="31" t="s">
        <v>5852</v>
      </c>
      <c r="AH830" s="31" t="s">
        <v>5852</v>
      </c>
      <c r="AI830" s="31" t="s">
        <v>908</v>
      </c>
      <c r="AJ830" s="31" t="s">
        <v>22656</v>
      </c>
      <c r="AK830" s="31" t="s">
        <v>22657</v>
      </c>
      <c r="AL830" s="31" t="s">
        <v>18439</v>
      </c>
      <c r="AM830" s="31" t="s">
        <v>2711</v>
      </c>
      <c r="AN830" s="31"/>
      <c r="AO830" s="31"/>
      <c r="AP830" s="31" t="s">
        <v>2450</v>
      </c>
      <c r="AQ830" s="31" t="s">
        <v>20630</v>
      </c>
      <c r="AR830" s="31" t="s">
        <v>34147</v>
      </c>
      <c r="AS830" s="31" t="s">
        <v>34147</v>
      </c>
      <c r="AT830" s="31" t="str">
        <f>_xlfn.IFNA(VLOOKUP(D830,'[1]5. 1 Mei 2022'!$C$7:$F$60,4,FALSE),"")</f>
        <v/>
      </c>
      <c r="AU830" s="31"/>
      <c r="AV830" s="31" t="s">
        <v>8009</v>
      </c>
      <c r="AW830" s="31" t="s">
        <v>20630</v>
      </c>
      <c r="AX830" s="29">
        <f t="shared" si="123"/>
        <v>45005</v>
      </c>
      <c r="AY830" s="31" t="s">
        <v>26346</v>
      </c>
      <c r="AZ830" s="31" t="s">
        <v>527</v>
      </c>
      <c r="BA830" s="30" t="s">
        <v>2450</v>
      </c>
      <c r="BB830" s="31"/>
      <c r="BC830" s="31"/>
      <c r="BD830" s="31" t="s">
        <v>20057</v>
      </c>
      <c r="BE830" s="31" t="s">
        <v>7973</v>
      </c>
      <c r="BF830" s="31" t="s">
        <v>8009</v>
      </c>
      <c r="BG830" s="31"/>
      <c r="BH830" s="31"/>
      <c r="BI830" s="31"/>
      <c r="BJ830" s="31" t="s">
        <v>21620</v>
      </c>
      <c r="BK830" s="31" t="str">
        <f t="shared" si="124"/>
        <v>II/d</v>
      </c>
      <c r="BL830" s="31" t="s">
        <v>8077</v>
      </c>
      <c r="BM830" s="31"/>
      <c r="BN830" s="31"/>
      <c r="BO830" s="31"/>
      <c r="BP830" s="31"/>
      <c r="BQ830" s="31" t="s">
        <v>21620</v>
      </c>
      <c r="BR830" s="31" t="s">
        <v>26137</v>
      </c>
      <c r="BS830" s="31" t="s">
        <v>30468</v>
      </c>
      <c r="BT830" s="31" t="s">
        <v>19644</v>
      </c>
      <c r="BU830" s="31" t="s">
        <v>21685</v>
      </c>
      <c r="BV830" s="31" t="s">
        <v>19644</v>
      </c>
      <c r="BW830" s="31">
        <f t="shared" ca="1" si="120"/>
        <v>5</v>
      </c>
      <c r="BX830" s="78">
        <f t="shared" ca="1" si="121"/>
        <v>3</v>
      </c>
      <c r="BY830" s="31"/>
      <c r="BZ830" s="31"/>
      <c r="CA830" s="31" t="s">
        <v>4239</v>
      </c>
      <c r="CB830" s="31" t="s">
        <v>2406</v>
      </c>
      <c r="CC830" s="31"/>
      <c r="CD830" s="31"/>
      <c r="CE830" s="31"/>
      <c r="CF830" s="31"/>
      <c r="CG830" s="31"/>
      <c r="CH830" s="31"/>
      <c r="CI830" s="31"/>
      <c r="CJ830" s="31"/>
      <c r="CK830" s="31"/>
      <c r="CL830" s="31" t="s">
        <v>38974</v>
      </c>
      <c r="CM830" s="52" t="s">
        <v>35939</v>
      </c>
      <c r="CN830" s="31">
        <v>127</v>
      </c>
      <c r="CO830" s="31" t="s">
        <v>28781</v>
      </c>
      <c r="CP830" s="31" t="s">
        <v>18682</v>
      </c>
      <c r="CQ830" s="31">
        <v>122</v>
      </c>
      <c r="CR830" s="31">
        <v>6171</v>
      </c>
      <c r="CS830" s="31" t="s">
        <v>18908</v>
      </c>
      <c r="CT830" s="31"/>
      <c r="CU830" s="31"/>
      <c r="CV830" s="31"/>
      <c r="CW830" s="31"/>
      <c r="CX830" s="31"/>
      <c r="CY830" s="31"/>
      <c r="CZ830" s="31"/>
      <c r="DA830" s="31"/>
      <c r="DB830" s="31"/>
      <c r="DC830" s="31"/>
      <c r="DD830" s="31"/>
      <c r="DE830" s="31"/>
      <c r="DF830" s="31"/>
      <c r="DG830" s="31"/>
      <c r="DH830" s="31"/>
      <c r="DI830" s="31" t="s">
        <v>25298</v>
      </c>
      <c r="DJ830" s="31" t="s">
        <v>25299</v>
      </c>
      <c r="DK830" s="31"/>
      <c r="DL830" s="31"/>
      <c r="DM830" s="38" t="s">
        <v>32299</v>
      </c>
      <c r="DN830" s="38"/>
      <c r="DO830" s="35"/>
      <c r="DP830" s="31" t="s">
        <v>21025</v>
      </c>
      <c r="DQ830" s="31" t="s">
        <v>21024</v>
      </c>
      <c r="DR830" s="31"/>
      <c r="DS830" s="31" t="s">
        <v>22658</v>
      </c>
      <c r="DT830" s="31"/>
      <c r="DU830" s="31">
        <v>3</v>
      </c>
      <c r="DV830" s="31" t="s">
        <v>32167</v>
      </c>
      <c r="DW830" s="31"/>
      <c r="DX830" s="31"/>
      <c r="DY830" s="31">
        <v>2018</v>
      </c>
      <c r="DZ830" s="31">
        <v>2018</v>
      </c>
      <c r="EA830" s="31"/>
      <c r="EB830" s="31">
        <v>0</v>
      </c>
      <c r="EC830" s="31" t="s">
        <v>8009</v>
      </c>
      <c r="ED830" s="31" t="s">
        <v>41101</v>
      </c>
      <c r="EE830" s="31"/>
      <c r="EF830" s="31"/>
      <c r="EG830" s="31"/>
      <c r="EH830" s="31"/>
      <c r="EI830" s="31"/>
      <c r="EJ830" s="31"/>
    </row>
    <row r="831" spans="1:140" ht="23.25" customHeight="1">
      <c r="A831" s="25">
        <v>829</v>
      </c>
      <c r="B831" s="30" t="s">
        <v>34176</v>
      </c>
      <c r="C831" s="31" t="s">
        <v>34184</v>
      </c>
      <c r="D831" s="30" t="s">
        <v>34184</v>
      </c>
      <c r="E831" s="30"/>
      <c r="F831" s="30" t="s">
        <v>36262</v>
      </c>
      <c r="G831" s="31">
        <f t="shared" si="116"/>
        <v>58</v>
      </c>
      <c r="H831" s="72">
        <f t="shared" si="117"/>
        <v>58045</v>
      </c>
      <c r="I831" s="30"/>
      <c r="J831" s="30" t="s">
        <v>34085</v>
      </c>
      <c r="K831" s="30" t="s">
        <v>34082</v>
      </c>
      <c r="L831" s="31" t="s">
        <v>6220</v>
      </c>
      <c r="M831" s="31" t="s">
        <v>3186</v>
      </c>
      <c r="N831" s="31" t="s">
        <v>5865</v>
      </c>
      <c r="O831" s="31" t="s">
        <v>5117</v>
      </c>
      <c r="P831" s="66" t="s">
        <v>32746</v>
      </c>
      <c r="Q831" s="66"/>
      <c r="R831" s="31"/>
      <c r="S831" s="31"/>
      <c r="T831" s="66" t="s">
        <v>25569</v>
      </c>
      <c r="U831" s="31"/>
      <c r="V831" s="31"/>
      <c r="W831" s="31" t="s">
        <v>7713</v>
      </c>
      <c r="X831" s="29">
        <v>36833</v>
      </c>
      <c r="Y831" s="31">
        <f t="shared" ca="1" si="118"/>
        <v>23</v>
      </c>
      <c r="Z831" s="31" t="str">
        <f t="shared" ca="1" si="119"/>
        <v>21-35</v>
      </c>
      <c r="AA831" s="31"/>
      <c r="AB831" s="31" t="s">
        <v>11168</v>
      </c>
      <c r="AC831" s="31" t="s">
        <v>34147</v>
      </c>
      <c r="AD831" s="31" t="s">
        <v>34147</v>
      </c>
      <c r="AE831" s="31"/>
      <c r="AF831" s="31" t="s">
        <v>24699</v>
      </c>
      <c r="AG831" s="31"/>
      <c r="AH831" s="31"/>
      <c r="AI831" s="31" t="s">
        <v>908</v>
      </c>
      <c r="AJ831" s="31"/>
      <c r="AK831" s="31"/>
      <c r="AL831" s="31"/>
      <c r="AM831" s="31"/>
      <c r="AN831" s="31"/>
      <c r="AO831" s="31"/>
      <c r="AP831" s="31" t="s">
        <v>4435</v>
      </c>
      <c r="AQ831" s="29">
        <v>44726</v>
      </c>
      <c r="AR831" s="31" t="s">
        <v>34147</v>
      </c>
      <c r="AS831" s="31" t="s">
        <v>34147</v>
      </c>
      <c r="AT831" s="31" t="str">
        <f>_xlfn.IFNA(VLOOKUP(D831,'[1]5. 1 Mei 2022'!$C$7:$F$60,4,FALSE),"")</f>
        <v/>
      </c>
      <c r="AU831" s="31"/>
      <c r="AV831" s="31" t="s">
        <v>34191</v>
      </c>
      <c r="AW831" s="31" t="s">
        <v>21698</v>
      </c>
      <c r="AX831" s="29"/>
      <c r="AY831" s="31" t="s">
        <v>26346</v>
      </c>
      <c r="AZ831" s="31" t="s">
        <v>528</v>
      </c>
      <c r="BA831" s="36" t="s">
        <v>4435</v>
      </c>
      <c r="BB831" s="31"/>
      <c r="BC831" s="31"/>
      <c r="BD831" s="31" t="s">
        <v>30268</v>
      </c>
      <c r="BE831" s="31" t="s">
        <v>7973</v>
      </c>
      <c r="BF831" s="31" t="s">
        <v>34191</v>
      </c>
      <c r="BG831" s="31"/>
      <c r="BH831" s="31"/>
      <c r="BI831" s="31"/>
      <c r="BJ831" s="31"/>
      <c r="BK831" s="31"/>
      <c r="BL831" s="31"/>
      <c r="BM831" s="31"/>
      <c r="BN831" s="31"/>
      <c r="BO831" s="31"/>
      <c r="BP831" s="31"/>
      <c r="BQ831" s="31"/>
      <c r="BR831" s="31"/>
      <c r="BS831" s="31"/>
      <c r="BT831" s="31"/>
      <c r="BU831" s="31"/>
      <c r="BV831" s="66" t="s">
        <v>21698</v>
      </c>
      <c r="BW831" s="31" t="e">
        <f t="shared" ca="1" si="120"/>
        <v>#VALUE!</v>
      </c>
      <c r="BX831" s="78" t="e">
        <f t="shared" ca="1" si="121"/>
        <v>#VALUE!</v>
      </c>
      <c r="BY831" s="31"/>
      <c r="BZ831" s="31"/>
      <c r="CA831" s="31" t="s">
        <v>2483</v>
      </c>
      <c r="CB831" s="31" t="s">
        <v>2406</v>
      </c>
      <c r="CC831" s="31"/>
      <c r="CD831" s="31"/>
      <c r="CE831" s="31"/>
      <c r="CF831" s="31"/>
      <c r="CG831" s="31"/>
      <c r="CH831" s="31"/>
      <c r="CI831" s="31"/>
      <c r="CJ831" s="31"/>
      <c r="CK831" s="31"/>
      <c r="CL831" s="31" t="s">
        <v>39923</v>
      </c>
      <c r="CM831" s="31" t="s">
        <v>39924</v>
      </c>
      <c r="CN831" s="31">
        <v>127</v>
      </c>
      <c r="CO831" s="31" t="s">
        <v>40575</v>
      </c>
      <c r="CP831" s="31" t="s">
        <v>39924</v>
      </c>
      <c r="CQ831" s="31">
        <v>127</v>
      </c>
      <c r="CR831" s="31">
        <v>6223</v>
      </c>
      <c r="CS831" s="31"/>
      <c r="CT831" s="31"/>
      <c r="CU831" s="31"/>
      <c r="CV831" s="31"/>
      <c r="CW831" s="31"/>
      <c r="CX831" s="31"/>
      <c r="CY831" s="31"/>
      <c r="CZ831" s="31"/>
      <c r="DA831" s="31"/>
      <c r="DB831" s="31"/>
      <c r="DC831" s="31"/>
      <c r="DD831" s="31"/>
      <c r="DE831" s="31"/>
      <c r="DF831" s="31"/>
      <c r="DG831" s="31"/>
      <c r="DH831" s="31"/>
      <c r="DI831" s="31"/>
      <c r="DJ831" s="31"/>
      <c r="DK831" s="31"/>
      <c r="DL831" s="31"/>
      <c r="DM831" s="38" t="s">
        <v>35547</v>
      </c>
      <c r="DN831" s="38"/>
      <c r="DO831" s="35"/>
      <c r="DP831" s="52" t="s">
        <v>40153</v>
      </c>
      <c r="DQ831" s="31"/>
      <c r="DR831" s="31"/>
      <c r="DS831" s="31" t="s">
        <v>38574</v>
      </c>
      <c r="DT831" s="31" t="s">
        <v>37677</v>
      </c>
      <c r="DU831" s="31"/>
      <c r="DV831" s="31"/>
      <c r="DW831" s="31"/>
      <c r="DX831" s="31"/>
      <c r="DY831" s="31" t="s">
        <v>35674</v>
      </c>
      <c r="DZ831" s="52" t="s">
        <v>21722</v>
      </c>
      <c r="EA831" s="52" t="s">
        <v>22254</v>
      </c>
      <c r="EB831" s="31"/>
      <c r="EC831" s="31" t="s">
        <v>40142</v>
      </c>
      <c r="ED831" s="31" t="s">
        <v>41101</v>
      </c>
      <c r="EE831" s="31"/>
      <c r="EF831" s="31"/>
      <c r="EG831" s="31"/>
      <c r="EH831" s="31"/>
      <c r="EI831" s="31"/>
      <c r="EJ831" s="31"/>
    </row>
    <row r="832" spans="1:140" ht="23.25" customHeight="1">
      <c r="A832" s="25">
        <v>830</v>
      </c>
      <c r="B832" s="30" t="s">
        <v>8222</v>
      </c>
      <c r="C832" s="31">
        <v>140372274</v>
      </c>
      <c r="D832" s="30" t="s">
        <v>338</v>
      </c>
      <c r="E832" s="30"/>
      <c r="F832" s="30" t="s">
        <v>36256</v>
      </c>
      <c r="G832" s="31">
        <f t="shared" si="116"/>
        <v>58</v>
      </c>
      <c r="H832" s="72">
        <f t="shared" si="117"/>
        <v>51136</v>
      </c>
      <c r="I832" s="30"/>
      <c r="J832" s="30" t="s">
        <v>34084</v>
      </c>
      <c r="K832" s="30" t="s">
        <v>4318</v>
      </c>
      <c r="L832" s="31" t="s">
        <v>4318</v>
      </c>
      <c r="M832" s="31" t="s">
        <v>6378</v>
      </c>
      <c r="N832" s="31" t="s">
        <v>5865</v>
      </c>
      <c r="O832" s="31" t="s">
        <v>5117</v>
      </c>
      <c r="P832" s="31" t="s">
        <v>5162</v>
      </c>
      <c r="Q832" s="31"/>
      <c r="R832" s="31">
        <v>21</v>
      </c>
      <c r="S832" s="31">
        <v>0</v>
      </c>
      <c r="T832" s="31" t="s">
        <v>6736</v>
      </c>
      <c r="U832" s="31">
        <v>1039</v>
      </c>
      <c r="V832" s="31" t="s">
        <v>3594</v>
      </c>
      <c r="W832" s="31" t="s">
        <v>6910</v>
      </c>
      <c r="X832" s="31" t="s">
        <v>2568</v>
      </c>
      <c r="Y832" s="31" t="e">
        <f t="shared" ca="1" si="118"/>
        <v>#VALUE!</v>
      </c>
      <c r="Z832" s="31" t="e">
        <f t="shared" ca="1" si="119"/>
        <v>#VALUE!</v>
      </c>
      <c r="AA832" s="31"/>
      <c r="AB832" s="31" t="s">
        <v>11168</v>
      </c>
      <c r="AC832" s="31" t="s">
        <v>34147</v>
      </c>
      <c r="AD832" s="31" t="s">
        <v>34147</v>
      </c>
      <c r="AE832" s="31"/>
      <c r="AF832" s="31" t="s">
        <v>24699</v>
      </c>
      <c r="AG832" s="31" t="s">
        <v>5852</v>
      </c>
      <c r="AH832" s="31" t="s">
        <v>5852</v>
      </c>
      <c r="AI832" s="31" t="s">
        <v>908</v>
      </c>
      <c r="AJ832" s="31" t="s">
        <v>16092</v>
      </c>
      <c r="AK832" s="31" t="s">
        <v>4115</v>
      </c>
      <c r="AL832" s="31" t="s">
        <v>4148</v>
      </c>
      <c r="AM832" s="31" t="s">
        <v>11854</v>
      </c>
      <c r="AN832" s="31"/>
      <c r="AO832" s="31"/>
      <c r="AP832" s="31" t="s">
        <v>4602</v>
      </c>
      <c r="AQ832" s="31"/>
      <c r="AR832" s="31" t="s">
        <v>34147</v>
      </c>
      <c r="AS832" s="31" t="s">
        <v>34147</v>
      </c>
      <c r="AT832" s="31" t="str">
        <f>_xlfn.IFNA(VLOOKUP(D832,'[1]5. 1 Mei 2022'!$C$7:$F$60,4,FALSE),"")</f>
        <v/>
      </c>
      <c r="AU832" s="31"/>
      <c r="AV832" s="31" t="s">
        <v>6581</v>
      </c>
      <c r="AW832" s="31"/>
      <c r="AX832" s="29">
        <f t="shared" ref="AX832:AX863" si="125">AW832+1903</f>
        <v>1903</v>
      </c>
      <c r="AY832" s="31" t="s">
        <v>26346</v>
      </c>
      <c r="AZ832" s="31" t="s">
        <v>528</v>
      </c>
      <c r="BA832" s="30" t="s">
        <v>4435</v>
      </c>
      <c r="BB832" s="31"/>
      <c r="BC832" s="31"/>
      <c r="BD832" s="31" t="s">
        <v>20056</v>
      </c>
      <c r="BE832" s="31" t="s">
        <v>7973</v>
      </c>
      <c r="BF832" s="31" t="s">
        <v>6581</v>
      </c>
      <c r="BG832" s="31"/>
      <c r="BH832" s="31"/>
      <c r="BI832" s="31" t="s">
        <v>8124</v>
      </c>
      <c r="BJ832" s="31" t="s">
        <v>20994</v>
      </c>
      <c r="BK832" s="31" t="str">
        <f t="shared" ref="BK832:BK895" si="126">N832</f>
        <v>II/c</v>
      </c>
      <c r="BL832" s="31" t="s">
        <v>8078</v>
      </c>
      <c r="BM832" s="31"/>
      <c r="BN832" s="31"/>
      <c r="BO832" s="31"/>
      <c r="BP832" s="31" t="s">
        <v>1498</v>
      </c>
      <c r="BQ832" s="31" t="s">
        <v>20994</v>
      </c>
      <c r="BR832" s="31" t="s">
        <v>8453</v>
      </c>
      <c r="BS832" s="31">
        <v>65855</v>
      </c>
      <c r="BT832" s="31" t="s">
        <v>4277</v>
      </c>
      <c r="BU832" s="31"/>
      <c r="BV832" s="31" t="s">
        <v>6109</v>
      </c>
      <c r="BW832" s="31">
        <f t="shared" ca="1" si="120"/>
        <v>19</v>
      </c>
      <c r="BX832" s="78">
        <f t="shared" ca="1" si="121"/>
        <v>3</v>
      </c>
      <c r="BY832" s="31"/>
      <c r="BZ832" s="31" t="s">
        <v>38770</v>
      </c>
      <c r="CA832" s="31" t="s">
        <v>2483</v>
      </c>
      <c r="CB832" s="31" t="s">
        <v>2519</v>
      </c>
      <c r="CC832" s="31">
        <v>1</v>
      </c>
      <c r="CD832" s="31">
        <v>1</v>
      </c>
      <c r="CE832" s="31" t="s">
        <v>20085</v>
      </c>
      <c r="CF832" s="31"/>
      <c r="CG832" s="31"/>
      <c r="CH832" s="31"/>
      <c r="CI832" s="31"/>
      <c r="CJ832" s="31"/>
      <c r="CK832" s="31"/>
      <c r="CL832" s="31" t="s">
        <v>24982</v>
      </c>
      <c r="CM832" s="31" t="s">
        <v>22398</v>
      </c>
      <c r="CN832" s="31">
        <v>123</v>
      </c>
      <c r="CO832" s="31" t="s">
        <v>26379</v>
      </c>
      <c r="CP832" s="31" t="s">
        <v>22398</v>
      </c>
      <c r="CQ832" s="31">
        <v>123</v>
      </c>
      <c r="CR832" s="31">
        <v>3839</v>
      </c>
      <c r="CS832" s="31" t="s">
        <v>16053</v>
      </c>
      <c r="CT832" s="31"/>
      <c r="CU832" s="31"/>
      <c r="CV832" s="31"/>
      <c r="CW832" s="31"/>
      <c r="CX832" s="31"/>
      <c r="CY832" s="31"/>
      <c r="CZ832" s="31"/>
      <c r="DA832" s="31"/>
      <c r="DB832" s="31" t="s">
        <v>25301</v>
      </c>
      <c r="DC832" s="31" t="s">
        <v>25302</v>
      </c>
      <c r="DD832" s="31" t="s">
        <v>22904</v>
      </c>
      <c r="DE832" s="31">
        <v>2023</v>
      </c>
      <c r="DF832" s="31"/>
      <c r="DG832" s="31"/>
      <c r="DH832" s="31"/>
      <c r="DI832" s="31" t="s">
        <v>25116</v>
      </c>
      <c r="DJ832" s="31" t="s">
        <v>25117</v>
      </c>
      <c r="DK832" s="31"/>
      <c r="DL832" s="31"/>
      <c r="DM832" s="38" t="s">
        <v>9693</v>
      </c>
      <c r="DN832" s="38"/>
      <c r="DO832" s="35">
        <v>0</v>
      </c>
      <c r="DP832" s="31" t="s">
        <v>13035</v>
      </c>
      <c r="DQ832" s="31" t="s">
        <v>13034</v>
      </c>
      <c r="DR832" s="31"/>
      <c r="DS832" s="31" t="s">
        <v>27326</v>
      </c>
      <c r="DT832" s="31" t="s">
        <v>37678</v>
      </c>
      <c r="DU832" s="31">
        <v>3</v>
      </c>
      <c r="DV832" s="31" t="s">
        <v>32167</v>
      </c>
      <c r="DW832" s="31"/>
      <c r="DX832" s="31"/>
      <c r="DY832" s="31" t="s">
        <v>32936</v>
      </c>
      <c r="DZ832" s="31" t="s">
        <v>32534</v>
      </c>
      <c r="EA832" s="31" t="s">
        <v>32937</v>
      </c>
      <c r="EB832" s="31">
        <v>0</v>
      </c>
      <c r="EC832" s="31" t="s">
        <v>40142</v>
      </c>
      <c r="ED832" s="31" t="s">
        <v>41101</v>
      </c>
      <c r="EE832" s="31"/>
      <c r="EF832" s="31"/>
      <c r="EG832" s="31"/>
      <c r="EH832" s="31"/>
      <c r="EI832" s="31"/>
      <c r="EJ832" s="31"/>
    </row>
    <row r="833" spans="1:140" ht="23.25" customHeight="1">
      <c r="A833" s="25">
        <v>831</v>
      </c>
      <c r="B833" s="30" t="s">
        <v>3347</v>
      </c>
      <c r="C833" s="31">
        <v>140375617</v>
      </c>
      <c r="D833" s="30" t="s">
        <v>475</v>
      </c>
      <c r="E833" s="30"/>
      <c r="F833" s="30" t="s">
        <v>36262</v>
      </c>
      <c r="G833" s="31">
        <f t="shared" si="116"/>
        <v>58</v>
      </c>
      <c r="H833" s="72">
        <f t="shared" si="117"/>
        <v>46631</v>
      </c>
      <c r="I833" s="30"/>
      <c r="J833" s="30" t="s">
        <v>34084</v>
      </c>
      <c r="K833" s="30" t="s">
        <v>4318</v>
      </c>
      <c r="L833" s="31" t="s">
        <v>4318</v>
      </c>
      <c r="M833" s="31" t="s">
        <v>6378</v>
      </c>
      <c r="N833" s="31" t="s">
        <v>3557</v>
      </c>
      <c r="O833" s="31" t="s">
        <v>1501</v>
      </c>
      <c r="P833" s="52" t="s">
        <v>35985</v>
      </c>
      <c r="Q833" s="31" t="s">
        <v>41860</v>
      </c>
      <c r="R833" s="31">
        <v>25</v>
      </c>
      <c r="S833" s="31">
        <v>7</v>
      </c>
      <c r="T833" s="31"/>
      <c r="U833" s="31">
        <v>366</v>
      </c>
      <c r="V833" s="31" t="s">
        <v>7558</v>
      </c>
      <c r="W833" s="31" t="s">
        <v>6910</v>
      </c>
      <c r="X833" s="31" t="s">
        <v>5495</v>
      </c>
      <c r="Y833" s="31">
        <f t="shared" ca="1" si="118"/>
        <v>54</v>
      </c>
      <c r="Z833" s="31" t="str">
        <f t="shared" ca="1" si="119"/>
        <v>46-58</v>
      </c>
      <c r="AA833" s="31"/>
      <c r="AB833" s="31" t="s">
        <v>6770</v>
      </c>
      <c r="AC833" s="31" t="s">
        <v>34153</v>
      </c>
      <c r="AD833" s="31" t="s">
        <v>34194</v>
      </c>
      <c r="AE833" s="31"/>
      <c r="AF833" s="31" t="s">
        <v>24700</v>
      </c>
      <c r="AG833" s="31" t="s">
        <v>7895</v>
      </c>
      <c r="AH833" s="31" t="s">
        <v>7895</v>
      </c>
      <c r="AI833" s="31" t="s">
        <v>40277</v>
      </c>
      <c r="AJ833" s="31">
        <v>1370</v>
      </c>
      <c r="AK833" s="31" t="s">
        <v>3298</v>
      </c>
      <c r="AL833" s="31">
        <v>33019</v>
      </c>
      <c r="AM833" s="31" t="s">
        <v>3299</v>
      </c>
      <c r="AN833" s="31"/>
      <c r="AO833" s="31"/>
      <c r="AP833" s="31" t="s">
        <v>33758</v>
      </c>
      <c r="AQ833" s="31"/>
      <c r="AR833" s="31" t="s">
        <v>34148</v>
      </c>
      <c r="AS833" s="31" t="s">
        <v>34148</v>
      </c>
      <c r="AT833" s="31" t="str">
        <f>_xlfn.IFNA(VLOOKUP(D833,'[1]5. 1 Mei 2022'!$C$7:$F$60,4,FALSE),"")</f>
        <v/>
      </c>
      <c r="AU833" s="31"/>
      <c r="AV833" s="31" t="s">
        <v>11428</v>
      </c>
      <c r="AW833" s="31"/>
      <c r="AX833" s="29">
        <f t="shared" si="125"/>
        <v>1903</v>
      </c>
      <c r="AY833" s="31" t="s">
        <v>26344</v>
      </c>
      <c r="AZ833" s="31" t="s">
        <v>26353</v>
      </c>
      <c r="BA833" s="30" t="s">
        <v>33758</v>
      </c>
      <c r="BB833" s="31"/>
      <c r="BC833" s="31"/>
      <c r="BD833" s="31" t="s">
        <v>30237</v>
      </c>
      <c r="BE833" s="31" t="s">
        <v>7968</v>
      </c>
      <c r="BF833" s="31" t="s">
        <v>11428</v>
      </c>
      <c r="BG833" s="31"/>
      <c r="BH833" s="31"/>
      <c r="BI833" s="31"/>
      <c r="BJ833" s="31" t="s">
        <v>23659</v>
      </c>
      <c r="BK833" s="31" t="str">
        <f t="shared" si="126"/>
        <v>III/a</v>
      </c>
      <c r="BL833" s="31" t="s">
        <v>8078</v>
      </c>
      <c r="BM833" s="31"/>
      <c r="BN833" s="31"/>
      <c r="BO833" s="31"/>
      <c r="BP833" s="31" t="s">
        <v>1498</v>
      </c>
      <c r="BQ833" s="31"/>
      <c r="BR833" s="31"/>
      <c r="BS833" s="31"/>
      <c r="BT833" s="31" t="s">
        <v>1172</v>
      </c>
      <c r="BU833" s="31" t="s">
        <v>3521</v>
      </c>
      <c r="BV833" s="31" t="s">
        <v>6913</v>
      </c>
      <c r="BW833" s="31">
        <f t="shared" ca="1" si="120"/>
        <v>31</v>
      </c>
      <c r="BX833" s="78">
        <f t="shared" ca="1" si="121"/>
        <v>3</v>
      </c>
      <c r="BY833" s="31"/>
      <c r="BZ833" s="31" t="s">
        <v>6126</v>
      </c>
      <c r="CA833" s="31" t="s">
        <v>2483</v>
      </c>
      <c r="CB833" s="31" t="s">
        <v>2519</v>
      </c>
      <c r="CC833" s="31">
        <v>3</v>
      </c>
      <c r="CD833" s="31">
        <v>1</v>
      </c>
      <c r="CE833" s="31" t="s">
        <v>20085</v>
      </c>
      <c r="CF833" s="31"/>
      <c r="CG833" s="31"/>
      <c r="CH833" s="31"/>
      <c r="CI833" s="31"/>
      <c r="CJ833" s="31"/>
      <c r="CK833" s="31"/>
      <c r="CL833" s="31"/>
      <c r="CM833" s="31"/>
      <c r="CN833" s="31"/>
      <c r="CO833" s="31"/>
      <c r="CP833" s="31"/>
      <c r="CQ833" s="31"/>
      <c r="CR833" s="31">
        <v>1318</v>
      </c>
      <c r="CS833" s="31"/>
      <c r="CT833" s="31"/>
      <c r="CU833" s="31"/>
      <c r="CV833" s="31" t="s">
        <v>19090</v>
      </c>
      <c r="CW833" s="31" t="s">
        <v>19091</v>
      </c>
      <c r="CX833" s="31" t="s">
        <v>19002</v>
      </c>
      <c r="CY833" s="31"/>
      <c r="CZ833" s="31"/>
      <c r="DA833" s="31"/>
      <c r="DB833" s="31"/>
      <c r="DC833" s="31"/>
      <c r="DD833" s="31"/>
      <c r="DE833" s="31"/>
      <c r="DF833" s="31"/>
      <c r="DG833" s="31"/>
      <c r="DH833" s="31"/>
      <c r="DI833" s="31"/>
      <c r="DJ833" s="31"/>
      <c r="DK833" s="31"/>
      <c r="DL833" s="31"/>
      <c r="DM833" s="38" t="s">
        <v>9975</v>
      </c>
      <c r="DN833" s="38"/>
      <c r="DO833" s="35">
        <v>0</v>
      </c>
      <c r="DP833" s="31" t="s">
        <v>12861</v>
      </c>
      <c r="DQ833" s="31" t="s">
        <v>12860</v>
      </c>
      <c r="DR833" s="31"/>
      <c r="DS833" s="31" t="s">
        <v>38575</v>
      </c>
      <c r="DT833" s="31" t="s">
        <v>37679</v>
      </c>
      <c r="DU833" s="31">
        <v>3</v>
      </c>
      <c r="DV833" s="31" t="s">
        <v>32167</v>
      </c>
      <c r="DW833" s="31"/>
      <c r="DX833" s="31"/>
      <c r="DY833" s="31"/>
      <c r="DZ833" s="31"/>
      <c r="EA833" s="31"/>
      <c r="EB833" s="31">
        <v>0</v>
      </c>
      <c r="EC833" s="31" t="s">
        <v>40170</v>
      </c>
      <c r="ED833" s="31" t="s">
        <v>41101</v>
      </c>
      <c r="EE833" s="31"/>
      <c r="EF833" s="31"/>
      <c r="EG833" s="31"/>
      <c r="EH833" s="31"/>
      <c r="EI833" s="31"/>
      <c r="EJ833" s="31"/>
    </row>
    <row r="834" spans="1:140" ht="23.25" customHeight="1">
      <c r="A834" s="25">
        <v>832</v>
      </c>
      <c r="B834" s="30" t="s">
        <v>8220</v>
      </c>
      <c r="C834" s="31">
        <v>140337706</v>
      </c>
      <c r="D834" s="30" t="s">
        <v>1160</v>
      </c>
      <c r="E834" s="30"/>
      <c r="F834" s="30" t="s">
        <v>36254</v>
      </c>
      <c r="G834" s="31">
        <f t="shared" si="116"/>
        <v>58</v>
      </c>
      <c r="H834" s="72">
        <f t="shared" si="117"/>
        <v>47027</v>
      </c>
      <c r="I834" s="30"/>
      <c r="J834" s="30" t="s">
        <v>34084</v>
      </c>
      <c r="K834" s="30" t="s">
        <v>4318</v>
      </c>
      <c r="L834" s="31" t="s">
        <v>4318</v>
      </c>
      <c r="M834" s="31" t="s">
        <v>6378</v>
      </c>
      <c r="N834" s="31" t="s">
        <v>5797</v>
      </c>
      <c r="O834" s="31" t="s">
        <v>5271</v>
      </c>
      <c r="P834" s="31" t="s">
        <v>15640</v>
      </c>
      <c r="Q834" s="31"/>
      <c r="R834" s="31">
        <v>21</v>
      </c>
      <c r="S834" s="31">
        <v>7</v>
      </c>
      <c r="T834" s="31"/>
      <c r="U834" s="31">
        <v>1407</v>
      </c>
      <c r="V834" s="31"/>
      <c r="W834" s="31" t="s">
        <v>7044</v>
      </c>
      <c r="X834" s="31" t="s">
        <v>4182</v>
      </c>
      <c r="Y834" s="31">
        <f t="shared" ca="1" si="118"/>
        <v>53</v>
      </c>
      <c r="Z834" s="31" t="str">
        <f t="shared" ca="1" si="119"/>
        <v>46-58</v>
      </c>
      <c r="AA834" s="31"/>
      <c r="AB834" s="31" t="s">
        <v>11168</v>
      </c>
      <c r="AC834" s="31" t="s">
        <v>34147</v>
      </c>
      <c r="AD834" s="31" t="s">
        <v>34147</v>
      </c>
      <c r="AE834" s="31"/>
      <c r="AF834" s="31" t="s">
        <v>24699</v>
      </c>
      <c r="AG834" s="31" t="s">
        <v>5852</v>
      </c>
      <c r="AH834" s="31" t="s">
        <v>5852</v>
      </c>
      <c r="AI834" s="31" t="s">
        <v>908</v>
      </c>
      <c r="AJ834" s="31" t="s">
        <v>16241</v>
      </c>
      <c r="AK834" s="31" t="s">
        <v>16240</v>
      </c>
      <c r="AL834" s="31" t="s">
        <v>16239</v>
      </c>
      <c r="AM834" s="31" t="s">
        <v>16238</v>
      </c>
      <c r="AN834" s="31"/>
      <c r="AO834" s="31"/>
      <c r="AP834" s="31" t="s">
        <v>4602</v>
      </c>
      <c r="AQ834" s="31"/>
      <c r="AR834" s="31" t="s">
        <v>34147</v>
      </c>
      <c r="AS834" s="31" t="s">
        <v>34147</v>
      </c>
      <c r="AT834" s="31" t="str">
        <f>_xlfn.IFNA(VLOOKUP(D834,'[1]5. 1 Mei 2022'!$C$7:$F$60,4,FALSE),"")</f>
        <v/>
      </c>
      <c r="AU834" s="31"/>
      <c r="AV834" s="31" t="s">
        <v>6581</v>
      </c>
      <c r="AW834" s="31"/>
      <c r="AX834" s="29">
        <f t="shared" si="125"/>
        <v>1903</v>
      </c>
      <c r="AY834" s="31" t="s">
        <v>26346</v>
      </c>
      <c r="AZ834" s="31" t="s">
        <v>528</v>
      </c>
      <c r="BA834" s="30" t="s">
        <v>4435</v>
      </c>
      <c r="BB834" s="31"/>
      <c r="BC834" s="31"/>
      <c r="BD834" s="31" t="s">
        <v>20056</v>
      </c>
      <c r="BE834" s="31" t="s">
        <v>7973</v>
      </c>
      <c r="BF834" s="31" t="s">
        <v>6581</v>
      </c>
      <c r="BG834" s="31"/>
      <c r="BH834" s="31"/>
      <c r="BI834" s="31" t="s">
        <v>8124</v>
      </c>
      <c r="BJ834" s="31" t="s">
        <v>4105</v>
      </c>
      <c r="BK834" s="31" t="str">
        <f t="shared" si="126"/>
        <v>III/d</v>
      </c>
      <c r="BL834" s="31" t="s">
        <v>8077</v>
      </c>
      <c r="BM834" s="31"/>
      <c r="BN834" s="31"/>
      <c r="BO834" s="31"/>
      <c r="BP834" s="31" t="s">
        <v>1498</v>
      </c>
      <c r="BQ834" s="31" t="s">
        <v>4105</v>
      </c>
      <c r="BR834" s="31" t="s">
        <v>17826</v>
      </c>
      <c r="BS834" s="31" t="s">
        <v>29945</v>
      </c>
      <c r="BT834" s="31" t="s">
        <v>1694</v>
      </c>
      <c r="BU834" s="31"/>
      <c r="BV834" s="31" t="s">
        <v>4345</v>
      </c>
      <c r="BW834" s="31">
        <f t="shared" ca="1" si="120"/>
        <v>27</v>
      </c>
      <c r="BX834" s="78">
        <f t="shared" ca="1" si="121"/>
        <v>3</v>
      </c>
      <c r="BY834" s="31"/>
      <c r="BZ834" s="31"/>
      <c r="CA834" s="31" t="s">
        <v>2483</v>
      </c>
      <c r="CB834" s="31" t="s">
        <v>2519</v>
      </c>
      <c r="CC834" s="31">
        <v>2</v>
      </c>
      <c r="CD834" s="31">
        <v>1</v>
      </c>
      <c r="CE834" s="31" t="s">
        <v>20085</v>
      </c>
      <c r="CF834" s="31"/>
      <c r="CG834" s="31">
        <v>2007</v>
      </c>
      <c r="CH834" s="31"/>
      <c r="CI834" s="31"/>
      <c r="CJ834" s="31"/>
      <c r="CK834" s="31"/>
      <c r="CL834" s="31" t="s">
        <v>21427</v>
      </c>
      <c r="CM834" s="31" t="s">
        <v>21428</v>
      </c>
      <c r="CN834" s="31">
        <v>123</v>
      </c>
      <c r="CO834" s="31" t="s">
        <v>25204</v>
      </c>
      <c r="CP834" s="31" t="s">
        <v>21428</v>
      </c>
      <c r="CQ834" s="31">
        <v>123</v>
      </c>
      <c r="CR834" s="31">
        <v>3767</v>
      </c>
      <c r="CS834" s="31"/>
      <c r="CT834" s="31"/>
      <c r="CU834" s="31"/>
      <c r="CV834" s="31" t="s">
        <v>15897</v>
      </c>
      <c r="CW834" s="31" t="s">
        <v>15898</v>
      </c>
      <c r="CX834" s="31" t="s">
        <v>15899</v>
      </c>
      <c r="CY834" s="31"/>
      <c r="CZ834" s="31"/>
      <c r="DA834" s="31"/>
      <c r="DB834" s="31" t="s">
        <v>25301</v>
      </c>
      <c r="DC834" s="31" t="s">
        <v>25302</v>
      </c>
      <c r="DD834" s="31" t="s">
        <v>22904</v>
      </c>
      <c r="DE834" s="31">
        <v>2023</v>
      </c>
      <c r="DF834" s="31"/>
      <c r="DG834" s="31"/>
      <c r="DH834" s="31"/>
      <c r="DI834" s="31" t="s">
        <v>25116</v>
      </c>
      <c r="DJ834" s="31" t="s">
        <v>25117</v>
      </c>
      <c r="DK834" s="31"/>
      <c r="DL834" s="31"/>
      <c r="DM834" s="38" t="s">
        <v>9691</v>
      </c>
      <c r="DN834" s="38"/>
      <c r="DO834" s="35" t="s">
        <v>20838</v>
      </c>
      <c r="DP834" s="31" t="s">
        <v>14672</v>
      </c>
      <c r="DQ834" s="31" t="s">
        <v>20837</v>
      </c>
      <c r="DR834" s="31"/>
      <c r="DS834" s="31" t="s">
        <v>27324</v>
      </c>
      <c r="DT834" s="31"/>
      <c r="DU834" s="31">
        <v>3</v>
      </c>
      <c r="DV834" s="31" t="s">
        <v>32167</v>
      </c>
      <c r="DW834" s="31"/>
      <c r="DX834" s="31"/>
      <c r="DY834" s="31" t="s">
        <v>34044</v>
      </c>
      <c r="DZ834" s="31" t="s">
        <v>25272</v>
      </c>
      <c r="EA834" s="31" t="s">
        <v>34045</v>
      </c>
      <c r="EB834" s="31">
        <v>0</v>
      </c>
      <c r="EC834" s="31" t="s">
        <v>40142</v>
      </c>
      <c r="ED834" s="31" t="s">
        <v>41101</v>
      </c>
      <c r="EE834" s="31"/>
      <c r="EF834" s="31"/>
      <c r="EG834" s="31"/>
      <c r="EH834" s="31"/>
      <c r="EI834" s="31"/>
      <c r="EJ834" s="31"/>
    </row>
    <row r="835" spans="1:140" ht="23.25" customHeight="1">
      <c r="A835" s="25">
        <v>833</v>
      </c>
      <c r="B835" s="30" t="s">
        <v>24248</v>
      </c>
      <c r="C835" s="31">
        <v>140348462</v>
      </c>
      <c r="D835" s="30" t="s">
        <v>96</v>
      </c>
      <c r="E835" s="30"/>
      <c r="F835" s="30" t="s">
        <v>36254</v>
      </c>
      <c r="G835" s="31">
        <f t="shared" ref="G835:G898" si="127">IF(F835="Ahli Madya",60,IF(F835="Ahli Utama",65,58))</f>
        <v>58</v>
      </c>
      <c r="H835" s="72">
        <f t="shared" ref="H835:H898" si="128">DATE(YEAR(X835)+G835,MONTH(X835)+1,1)</f>
        <v>49065</v>
      </c>
      <c r="I835" s="30"/>
      <c r="J835" s="30" t="s">
        <v>34084</v>
      </c>
      <c r="K835" s="30" t="s">
        <v>4318</v>
      </c>
      <c r="L835" s="31" t="s">
        <v>4318</v>
      </c>
      <c r="M835" s="31" t="s">
        <v>3186</v>
      </c>
      <c r="N835" s="31" t="s">
        <v>5797</v>
      </c>
      <c r="O835" s="31" t="s">
        <v>5271</v>
      </c>
      <c r="P835" s="31" t="s">
        <v>23973</v>
      </c>
      <c r="Q835" s="31"/>
      <c r="R835" s="31">
        <v>18</v>
      </c>
      <c r="S835" s="31">
        <v>1</v>
      </c>
      <c r="T835" s="31"/>
      <c r="U835" s="31">
        <v>883</v>
      </c>
      <c r="V835" s="31"/>
      <c r="W835" s="31" t="s">
        <v>6910</v>
      </c>
      <c r="X835" s="31" t="s">
        <v>4122</v>
      </c>
      <c r="Y835" s="31" t="e">
        <f t="shared" ref="Y835:Y898" ca="1" si="129">YEAR(NOW())-YEAR(X835)</f>
        <v>#VALUE!</v>
      </c>
      <c r="Z835" s="31" t="e">
        <f t="shared" ref="Z835:Z898" ca="1" si="130">IF(AND(Y835&gt;=21,Y835&lt;=35),"21-35",IF(AND(Y835&gt;35,Y835&lt;=45),"36-45",IF(AND(Y835&gt;45,Y835&lt;=58),"46-58",IF(Y835&gt;58,"Lebih dari 58",0))))</f>
        <v>#VALUE!</v>
      </c>
      <c r="AA835" s="31"/>
      <c r="AB835" s="31" t="s">
        <v>11144</v>
      </c>
      <c r="AC835" s="31" t="s">
        <v>34145</v>
      </c>
      <c r="AD835" s="31" t="s">
        <v>34145</v>
      </c>
      <c r="AE835" s="31"/>
      <c r="AF835" s="31" t="s">
        <v>24701</v>
      </c>
      <c r="AG835" s="31" t="s">
        <v>4322</v>
      </c>
      <c r="AH835" s="31" t="s">
        <v>4322</v>
      </c>
      <c r="AI835" s="31" t="s">
        <v>908</v>
      </c>
      <c r="AJ835" s="31">
        <v>94017</v>
      </c>
      <c r="AK835" s="31" t="s">
        <v>5713</v>
      </c>
      <c r="AL835" s="31" t="s">
        <v>4084</v>
      </c>
      <c r="AM835" s="31" t="s">
        <v>4085</v>
      </c>
      <c r="AN835" s="31"/>
      <c r="AO835" s="31"/>
      <c r="AP835" s="31" t="s">
        <v>4434</v>
      </c>
      <c r="AQ835" s="31" t="s">
        <v>2261</v>
      </c>
      <c r="AR835" s="31" t="s">
        <v>34145</v>
      </c>
      <c r="AS835" s="31" t="s">
        <v>34145</v>
      </c>
      <c r="AT835" s="31" t="str">
        <f>_xlfn.IFNA(VLOOKUP(D835,'[1]5. 1 Mei 2022'!$C$7:$F$60,4,FALSE),"")</f>
        <v/>
      </c>
      <c r="AU835" s="31"/>
      <c r="AV835" s="31" t="s">
        <v>20033</v>
      </c>
      <c r="AW835" s="31" t="s">
        <v>22705</v>
      </c>
      <c r="AX835" s="29" t="e">
        <f t="shared" si="125"/>
        <v>#VALUE!</v>
      </c>
      <c r="AY835" s="31" t="s">
        <v>26346</v>
      </c>
      <c r="AZ835" s="31" t="s">
        <v>6484</v>
      </c>
      <c r="BA835" s="30" t="s">
        <v>4434</v>
      </c>
      <c r="BB835" s="31"/>
      <c r="BC835" s="31"/>
      <c r="BD835" s="31" t="s">
        <v>7997</v>
      </c>
      <c r="BE835" s="31" t="s">
        <v>7969</v>
      </c>
      <c r="BF835" s="31" t="s">
        <v>20033</v>
      </c>
      <c r="BG835" s="31" t="s">
        <v>22701</v>
      </c>
      <c r="BH835" s="31"/>
      <c r="BI835" s="31" t="s">
        <v>8136</v>
      </c>
      <c r="BJ835" s="31" t="s">
        <v>3185</v>
      </c>
      <c r="BK835" s="31" t="str">
        <f t="shared" si="126"/>
        <v>III/d</v>
      </c>
      <c r="BL835" s="31" t="s">
        <v>8077</v>
      </c>
      <c r="BM835" s="31"/>
      <c r="BN835" s="31"/>
      <c r="BO835" s="31"/>
      <c r="BP835" s="31" t="s">
        <v>1498</v>
      </c>
      <c r="BQ835" s="31" t="s">
        <v>3185</v>
      </c>
      <c r="BR835" s="31" t="s">
        <v>17977</v>
      </c>
      <c r="BS835" s="31" t="s">
        <v>24014</v>
      </c>
      <c r="BT835" s="31" t="s">
        <v>6555</v>
      </c>
      <c r="BU835" s="31"/>
      <c r="BV835" s="31" t="s">
        <v>1962</v>
      </c>
      <c r="BW835" s="31">
        <f t="shared" ref="BW835:BW898" ca="1" si="131">YEAR(NOW())-YEAR(BV835)</f>
        <v>24</v>
      </c>
      <c r="BX835" s="78">
        <f t="shared" ref="BX835:BX898" ca="1" si="132">DATEDIF(BV835,NOW(),"YM")</f>
        <v>5</v>
      </c>
      <c r="BY835" s="31"/>
      <c r="BZ835" s="31"/>
      <c r="CA835" s="31" t="s">
        <v>2483</v>
      </c>
      <c r="CB835" s="31" t="s">
        <v>2519</v>
      </c>
      <c r="CC835" s="31">
        <v>1</v>
      </c>
      <c r="CD835" s="31">
        <v>1</v>
      </c>
      <c r="CE835" s="31" t="s">
        <v>20085</v>
      </c>
      <c r="CF835" s="31"/>
      <c r="CG835" s="31">
        <v>2010</v>
      </c>
      <c r="CH835" s="31"/>
      <c r="CI835" s="31"/>
      <c r="CJ835" s="31"/>
      <c r="CK835" s="31"/>
      <c r="CL835" s="31" t="s">
        <v>36012</v>
      </c>
      <c r="CM835" s="31" t="s">
        <v>36036</v>
      </c>
      <c r="CN835" s="31">
        <v>127</v>
      </c>
      <c r="CO835" s="31" t="s">
        <v>36066</v>
      </c>
      <c r="CP835" s="31" t="s">
        <v>36036</v>
      </c>
      <c r="CQ835" s="31">
        <v>127</v>
      </c>
      <c r="CR835" s="31">
        <v>3713</v>
      </c>
      <c r="CS835" s="31" t="s">
        <v>10567</v>
      </c>
      <c r="CT835" s="31" t="s">
        <v>10568</v>
      </c>
      <c r="CU835" s="31" t="s">
        <v>10569</v>
      </c>
      <c r="CV835" s="31" t="s">
        <v>10373</v>
      </c>
      <c r="CW835" s="31" t="s">
        <v>10374</v>
      </c>
      <c r="CX835" s="31" t="s">
        <v>10375</v>
      </c>
      <c r="CY835" s="31"/>
      <c r="CZ835" s="31"/>
      <c r="DA835" s="31"/>
      <c r="DB835" s="31" t="s">
        <v>15747</v>
      </c>
      <c r="DC835" s="31" t="s">
        <v>15756</v>
      </c>
      <c r="DD835" s="31" t="s">
        <v>15746</v>
      </c>
      <c r="DE835" s="31"/>
      <c r="DF835" s="31"/>
      <c r="DG835" s="31"/>
      <c r="DH835" s="31"/>
      <c r="DI835" s="31" t="s">
        <v>24810</v>
      </c>
      <c r="DJ835" s="31" t="s">
        <v>24811</v>
      </c>
      <c r="DK835" s="31" t="s">
        <v>25645</v>
      </c>
      <c r="DL835" s="31" t="s">
        <v>13888</v>
      </c>
      <c r="DM835" s="38" t="s">
        <v>9352</v>
      </c>
      <c r="DN835" s="38"/>
      <c r="DO835" s="35">
        <v>0</v>
      </c>
      <c r="DP835" s="31" t="s">
        <v>28296</v>
      </c>
      <c r="DQ835" s="31" t="s">
        <v>13658</v>
      </c>
      <c r="DR835" s="31"/>
      <c r="DS835" s="31" t="s">
        <v>26990</v>
      </c>
      <c r="DT835" s="31" t="s">
        <v>28070</v>
      </c>
      <c r="DU835" s="31">
        <v>2</v>
      </c>
      <c r="DV835" s="31" t="s">
        <v>32164</v>
      </c>
      <c r="DW835" s="31" t="s">
        <v>7997</v>
      </c>
      <c r="DX835" s="31" t="s">
        <v>7997</v>
      </c>
      <c r="DY835" s="52" t="s">
        <v>36298</v>
      </c>
      <c r="DZ835" s="52" t="s">
        <v>36110</v>
      </c>
      <c r="EA835" s="52" t="s">
        <v>36299</v>
      </c>
      <c r="EB835" s="31">
        <v>0</v>
      </c>
      <c r="EC835" s="31" t="s">
        <v>40168</v>
      </c>
      <c r="ED835" s="31" t="s">
        <v>41101</v>
      </c>
      <c r="EE835" s="31"/>
      <c r="EF835" s="31"/>
      <c r="EG835" s="31"/>
      <c r="EH835" s="31"/>
      <c r="EI835" s="31"/>
      <c r="EJ835" s="31"/>
    </row>
    <row r="836" spans="1:140" ht="23.25" customHeight="1">
      <c r="A836" s="25">
        <v>834</v>
      </c>
      <c r="B836" s="30" t="s">
        <v>8241</v>
      </c>
      <c r="C836" s="31">
        <v>140336583</v>
      </c>
      <c r="D836" s="30" t="s">
        <v>368</v>
      </c>
      <c r="E836" s="30"/>
      <c r="F836" s="30" t="s">
        <v>36254</v>
      </c>
      <c r="G836" s="31">
        <f t="shared" si="127"/>
        <v>58</v>
      </c>
      <c r="H836" s="72">
        <f t="shared" si="128"/>
        <v>48761</v>
      </c>
      <c r="I836" s="30"/>
      <c r="J836" s="30" t="s">
        <v>34084</v>
      </c>
      <c r="K836" s="30" t="s">
        <v>4318</v>
      </c>
      <c r="L836" s="31" t="s">
        <v>4318</v>
      </c>
      <c r="M836" s="31" t="s">
        <v>3186</v>
      </c>
      <c r="N836" s="31" t="s">
        <v>5797</v>
      </c>
      <c r="O836" s="31" t="s">
        <v>5271</v>
      </c>
      <c r="P836" s="31" t="s">
        <v>21723</v>
      </c>
      <c r="Q836" s="31" t="s">
        <v>41505</v>
      </c>
      <c r="R836" s="31">
        <v>22</v>
      </c>
      <c r="S836" s="31">
        <v>4</v>
      </c>
      <c r="T836" s="31"/>
      <c r="U836" s="31">
        <v>1460</v>
      </c>
      <c r="V836" s="31"/>
      <c r="W836" s="31" t="s">
        <v>6910</v>
      </c>
      <c r="X836" s="31" t="s">
        <v>1958</v>
      </c>
      <c r="Y836" s="31" t="e">
        <f t="shared" ca="1" si="129"/>
        <v>#VALUE!</v>
      </c>
      <c r="Z836" s="31" t="e">
        <f t="shared" ca="1" si="130"/>
        <v>#VALUE!</v>
      </c>
      <c r="AA836" s="31"/>
      <c r="AB836" s="31" t="s">
        <v>11160</v>
      </c>
      <c r="AC836" s="31" t="s">
        <v>34147</v>
      </c>
      <c r="AD836" s="31" t="s">
        <v>34147</v>
      </c>
      <c r="AE836" s="31"/>
      <c r="AF836" s="31" t="s">
        <v>24699</v>
      </c>
      <c r="AG836" s="31" t="s">
        <v>5852</v>
      </c>
      <c r="AH836" s="31" t="s">
        <v>5852</v>
      </c>
      <c r="AI836" s="31" t="s">
        <v>908</v>
      </c>
      <c r="AJ836" s="31" t="s">
        <v>22738</v>
      </c>
      <c r="AK836" s="31" t="s">
        <v>22739</v>
      </c>
      <c r="AL836" s="31" t="s">
        <v>22740</v>
      </c>
      <c r="AM836" s="31" t="s">
        <v>11130</v>
      </c>
      <c r="AN836" s="31"/>
      <c r="AO836" s="31"/>
      <c r="AP836" s="31" t="s">
        <v>33022</v>
      </c>
      <c r="AQ836" s="31"/>
      <c r="AR836" s="31" t="s">
        <v>34147</v>
      </c>
      <c r="AS836" s="31" t="s">
        <v>34147</v>
      </c>
      <c r="AT836" s="31" t="str">
        <f>_xlfn.IFNA(VLOOKUP(D836,'[1]5. 1 Mei 2022'!$C$7:$F$60,4,FALSE),"")</f>
        <v/>
      </c>
      <c r="AU836" s="31"/>
      <c r="AV836" s="31" t="s">
        <v>8001</v>
      </c>
      <c r="AW836" s="31"/>
      <c r="AX836" s="29">
        <f t="shared" si="125"/>
        <v>1903</v>
      </c>
      <c r="AY836" s="31" t="s">
        <v>26346</v>
      </c>
      <c r="AZ836" s="31" t="s">
        <v>33023</v>
      </c>
      <c r="BA836" s="30" t="s">
        <v>33022</v>
      </c>
      <c r="BB836" s="31"/>
      <c r="BC836" s="31"/>
      <c r="BD836" s="31" t="s">
        <v>8125</v>
      </c>
      <c r="BE836" s="31" t="s">
        <v>7973</v>
      </c>
      <c r="BF836" s="31" t="s">
        <v>8001</v>
      </c>
      <c r="BG836" s="31"/>
      <c r="BH836" s="31"/>
      <c r="BI836" s="31" t="s">
        <v>8125</v>
      </c>
      <c r="BJ836" s="31" t="s">
        <v>5701</v>
      </c>
      <c r="BK836" s="31" t="str">
        <f t="shared" si="126"/>
        <v>III/d</v>
      </c>
      <c r="BL836" s="31" t="s">
        <v>8077</v>
      </c>
      <c r="BM836" s="31"/>
      <c r="BN836" s="31"/>
      <c r="BO836" s="31"/>
      <c r="BP836" s="31" t="s">
        <v>1498</v>
      </c>
      <c r="BQ836" s="31" t="s">
        <v>5701</v>
      </c>
      <c r="BR836" s="52" t="s">
        <v>30295</v>
      </c>
      <c r="BS836" s="62" t="s">
        <v>41506</v>
      </c>
      <c r="BT836" s="31" t="s">
        <v>1694</v>
      </c>
      <c r="BU836" s="31"/>
      <c r="BV836" s="31" t="s">
        <v>5845</v>
      </c>
      <c r="BW836" s="31">
        <f t="shared" ca="1" si="131"/>
        <v>29</v>
      </c>
      <c r="BX836" s="78">
        <f t="shared" ca="1" si="132"/>
        <v>2</v>
      </c>
      <c r="BY836" s="31"/>
      <c r="BZ836" s="31" t="s">
        <v>26501</v>
      </c>
      <c r="CA836" s="31" t="s">
        <v>2483</v>
      </c>
      <c r="CB836" s="31" t="s">
        <v>2519</v>
      </c>
      <c r="CC836" s="31">
        <v>1</v>
      </c>
      <c r="CD836" s="31">
        <v>1</v>
      </c>
      <c r="CE836" s="31" t="s">
        <v>20085</v>
      </c>
      <c r="CF836" s="31"/>
      <c r="CG836" s="31">
        <v>2008</v>
      </c>
      <c r="CH836" s="31"/>
      <c r="CI836" s="31"/>
      <c r="CJ836" s="31"/>
      <c r="CK836" s="31"/>
      <c r="CL836" s="31" t="s">
        <v>36526</v>
      </c>
      <c r="CM836" s="52" t="s">
        <v>36527</v>
      </c>
      <c r="CN836" s="31">
        <v>127</v>
      </c>
      <c r="CO836" s="31" t="s">
        <v>36528</v>
      </c>
      <c r="CP836" s="52" t="s">
        <v>36527</v>
      </c>
      <c r="CQ836" s="31">
        <v>127</v>
      </c>
      <c r="CR836" s="31">
        <v>3868</v>
      </c>
      <c r="CS836" s="31" t="s">
        <v>3197</v>
      </c>
      <c r="CT836" s="31"/>
      <c r="CU836" s="31" t="s">
        <v>3195</v>
      </c>
      <c r="CV836" s="31" t="s">
        <v>8534</v>
      </c>
      <c r="CW836" s="31" t="s">
        <v>11148</v>
      </c>
      <c r="CX836" s="31" t="s">
        <v>6176</v>
      </c>
      <c r="CY836" s="31"/>
      <c r="CZ836" s="31"/>
      <c r="DA836" s="31"/>
      <c r="DB836" s="31" t="s">
        <v>8691</v>
      </c>
      <c r="DC836" s="31"/>
      <c r="DD836" s="31" t="s">
        <v>8692</v>
      </c>
      <c r="DE836" s="31"/>
      <c r="DF836" s="31"/>
      <c r="DG836" s="31"/>
      <c r="DH836" s="31"/>
      <c r="DI836" s="31" t="s">
        <v>15790</v>
      </c>
      <c r="DJ836" s="31" t="s">
        <v>3660</v>
      </c>
      <c r="DK836" s="31"/>
      <c r="DL836" s="31"/>
      <c r="DM836" s="38" t="s">
        <v>9625</v>
      </c>
      <c r="DN836" s="38"/>
      <c r="DO836" s="35">
        <v>0</v>
      </c>
      <c r="DP836" s="31" t="s">
        <v>13532</v>
      </c>
      <c r="DQ836" s="31" t="s">
        <v>13531</v>
      </c>
      <c r="DR836" s="31" t="s">
        <v>6958</v>
      </c>
      <c r="DS836" s="31" t="s">
        <v>27261</v>
      </c>
      <c r="DT836" s="31" t="s">
        <v>37680</v>
      </c>
      <c r="DU836" s="31">
        <v>2</v>
      </c>
      <c r="DV836" s="31" t="s">
        <v>32165</v>
      </c>
      <c r="DW836" s="31"/>
      <c r="DX836" s="31"/>
      <c r="DY836" s="31" t="s">
        <v>34496</v>
      </c>
      <c r="DZ836" s="29">
        <v>44550</v>
      </c>
      <c r="EA836" s="29">
        <v>45828</v>
      </c>
      <c r="EB836" s="31">
        <v>233601</v>
      </c>
      <c r="EC836" s="31" t="s">
        <v>8001</v>
      </c>
      <c r="ED836" s="31" t="s">
        <v>41101</v>
      </c>
      <c r="EE836" s="31"/>
      <c r="EF836" s="31"/>
      <c r="EG836" s="31"/>
      <c r="EH836" s="31"/>
      <c r="EI836" s="31"/>
      <c r="EJ836" s="31"/>
    </row>
    <row r="837" spans="1:140" ht="23.25" customHeight="1">
      <c r="A837" s="25">
        <v>835</v>
      </c>
      <c r="B837" s="30" t="s">
        <v>24359</v>
      </c>
      <c r="C837" s="31">
        <v>140368107</v>
      </c>
      <c r="D837" s="30" t="s">
        <v>1146</v>
      </c>
      <c r="E837" s="30"/>
      <c r="F837" s="30" t="s">
        <v>36254</v>
      </c>
      <c r="G837" s="31">
        <f t="shared" si="127"/>
        <v>58</v>
      </c>
      <c r="H837" s="72">
        <f t="shared" si="128"/>
        <v>49461</v>
      </c>
      <c r="I837" s="30"/>
      <c r="J837" s="30" t="s">
        <v>34084</v>
      </c>
      <c r="K837" s="30" t="s">
        <v>4318</v>
      </c>
      <c r="L837" s="31" t="s">
        <v>4318</v>
      </c>
      <c r="M837" s="31" t="s">
        <v>3186</v>
      </c>
      <c r="N837" s="31" t="s">
        <v>5797</v>
      </c>
      <c r="O837" s="31" t="s">
        <v>5271</v>
      </c>
      <c r="P837" s="31" t="s">
        <v>21727</v>
      </c>
      <c r="Q837" s="31"/>
      <c r="R837" s="31">
        <v>18</v>
      </c>
      <c r="S837" s="31">
        <v>7</v>
      </c>
      <c r="T837" s="31"/>
      <c r="U837" s="31">
        <v>353</v>
      </c>
      <c r="V837" s="31" t="s">
        <v>16945</v>
      </c>
      <c r="W837" s="31" t="s">
        <v>6910</v>
      </c>
      <c r="X837" s="31" t="s">
        <v>4219</v>
      </c>
      <c r="Y837" s="31">
        <f t="shared" ca="1" si="129"/>
        <v>46</v>
      </c>
      <c r="Z837" s="31" t="str">
        <f t="shared" ca="1" si="130"/>
        <v>46-58</v>
      </c>
      <c r="AA837" s="31"/>
      <c r="AB837" s="31" t="s">
        <v>11144</v>
      </c>
      <c r="AC837" s="31" t="s">
        <v>34145</v>
      </c>
      <c r="AD837" s="31" t="s">
        <v>34145</v>
      </c>
      <c r="AE837" s="31"/>
      <c r="AF837" s="31" t="s">
        <v>24701</v>
      </c>
      <c r="AG837" s="31" t="s">
        <v>4322</v>
      </c>
      <c r="AH837" s="31" t="s">
        <v>4322</v>
      </c>
      <c r="AI837" s="31" t="s">
        <v>908</v>
      </c>
      <c r="AJ837" s="31">
        <v>20134</v>
      </c>
      <c r="AK837" s="31" t="s">
        <v>7529</v>
      </c>
      <c r="AL837" s="31" t="s">
        <v>7716</v>
      </c>
      <c r="AM837" s="31" t="s">
        <v>4983</v>
      </c>
      <c r="AN837" s="31"/>
      <c r="AO837" s="31"/>
      <c r="AP837" s="31" t="s">
        <v>33003</v>
      </c>
      <c r="AQ837" s="31" t="s">
        <v>30074</v>
      </c>
      <c r="AR837" s="31" t="s">
        <v>34145</v>
      </c>
      <c r="AS837" s="31" t="s">
        <v>34145</v>
      </c>
      <c r="AT837" s="31" t="str">
        <f>_xlfn.IFNA(VLOOKUP(D837,'[1]5. 1 Mei 2022'!$C$7:$F$60,4,FALSE),"")</f>
        <v/>
      </c>
      <c r="AU837" s="31"/>
      <c r="AV837" s="31" t="s">
        <v>20033</v>
      </c>
      <c r="AW837" s="31" t="s">
        <v>30074</v>
      </c>
      <c r="AX837" s="29">
        <f t="shared" si="125"/>
        <v>46103</v>
      </c>
      <c r="AY837" s="31" t="s">
        <v>26346</v>
      </c>
      <c r="AZ837" s="31" t="s">
        <v>33005</v>
      </c>
      <c r="BA837" s="30" t="s">
        <v>33003</v>
      </c>
      <c r="BB837" s="31" t="s">
        <v>22909</v>
      </c>
      <c r="BC837" s="31"/>
      <c r="BD837" s="31" t="s">
        <v>7997</v>
      </c>
      <c r="BE837" s="31" t="s">
        <v>7969</v>
      </c>
      <c r="BF837" s="31" t="s">
        <v>20033</v>
      </c>
      <c r="BG837" s="31"/>
      <c r="BH837" s="31"/>
      <c r="BI837" s="31" t="s">
        <v>8136</v>
      </c>
      <c r="BJ837" s="31" t="s">
        <v>3185</v>
      </c>
      <c r="BK837" s="31" t="str">
        <f t="shared" si="126"/>
        <v>III/d</v>
      </c>
      <c r="BL837" s="31" t="s">
        <v>8077</v>
      </c>
      <c r="BM837" s="31"/>
      <c r="BN837" s="31"/>
      <c r="BO837" s="31"/>
      <c r="BP837" s="31" t="s">
        <v>1498</v>
      </c>
      <c r="BQ837" s="31" t="s">
        <v>3185</v>
      </c>
      <c r="BR837" s="31" t="s">
        <v>12422</v>
      </c>
      <c r="BS837" s="31" t="s">
        <v>26415</v>
      </c>
      <c r="BT837" s="31" t="s">
        <v>6324</v>
      </c>
      <c r="BU837" s="31"/>
      <c r="BV837" s="31" t="s">
        <v>2482</v>
      </c>
      <c r="BW837" s="31">
        <f t="shared" ca="1" si="131"/>
        <v>27</v>
      </c>
      <c r="BX837" s="78">
        <f t="shared" ca="1" si="132"/>
        <v>2</v>
      </c>
      <c r="BY837" s="31"/>
      <c r="BZ837" s="31"/>
      <c r="CA837" s="31" t="s">
        <v>2483</v>
      </c>
      <c r="CB837" s="31" t="s">
        <v>2062</v>
      </c>
      <c r="CC837" s="31">
        <v>3</v>
      </c>
      <c r="CD837" s="31">
        <v>1</v>
      </c>
      <c r="CE837" s="31" t="s">
        <v>20085</v>
      </c>
      <c r="CF837" s="31"/>
      <c r="CG837" s="31"/>
      <c r="CH837" s="31"/>
      <c r="CI837" s="31"/>
      <c r="CJ837" s="31"/>
      <c r="CK837" s="31"/>
      <c r="CL837" s="31" t="s">
        <v>22380</v>
      </c>
      <c r="CM837" s="31" t="s">
        <v>22381</v>
      </c>
      <c r="CN837" s="31">
        <v>123</v>
      </c>
      <c r="CO837" s="31" t="s">
        <v>28672</v>
      </c>
      <c r="CP837" s="31" t="s">
        <v>22381</v>
      </c>
      <c r="CQ837" s="31">
        <v>123</v>
      </c>
      <c r="CR837" s="31">
        <v>3374</v>
      </c>
      <c r="CS837" s="31" t="s">
        <v>8315</v>
      </c>
      <c r="CT837" s="31"/>
      <c r="CU837" s="31" t="s">
        <v>8314</v>
      </c>
      <c r="CV837" s="31" t="s">
        <v>8347</v>
      </c>
      <c r="CW837" s="31" t="s">
        <v>8348</v>
      </c>
      <c r="CX837" s="31" t="s">
        <v>8346</v>
      </c>
      <c r="CY837" s="31"/>
      <c r="CZ837" s="31"/>
      <c r="DA837" s="31"/>
      <c r="DB837" s="31" t="s">
        <v>15747</v>
      </c>
      <c r="DC837" s="31" t="s">
        <v>15751</v>
      </c>
      <c r="DD837" s="31" t="s">
        <v>15746</v>
      </c>
      <c r="DE837" s="31"/>
      <c r="DF837" s="31"/>
      <c r="DG837" s="31"/>
      <c r="DH837" s="31"/>
      <c r="DI837" s="31" t="s">
        <v>24810</v>
      </c>
      <c r="DJ837" s="31" t="s">
        <v>24811</v>
      </c>
      <c r="DK837" s="31" t="s">
        <v>25645</v>
      </c>
      <c r="DL837" s="31" t="s">
        <v>13888</v>
      </c>
      <c r="DM837" s="38" t="s">
        <v>9465</v>
      </c>
      <c r="DN837" s="38"/>
      <c r="DO837" s="35">
        <v>0</v>
      </c>
      <c r="DP837" s="31" t="s">
        <v>12892</v>
      </c>
      <c r="DQ837" s="31" t="s">
        <v>5718</v>
      </c>
      <c r="DR837" s="31"/>
      <c r="DS837" s="31" t="s">
        <v>27105</v>
      </c>
      <c r="DT837" s="31"/>
      <c r="DU837" s="31">
        <v>3</v>
      </c>
      <c r="DV837" s="31" t="s">
        <v>32167</v>
      </c>
      <c r="DW837" s="31" t="s">
        <v>7997</v>
      </c>
      <c r="DX837" s="31" t="s">
        <v>7997</v>
      </c>
      <c r="DY837" s="31" t="s">
        <v>41584</v>
      </c>
      <c r="DZ837" s="52" t="s">
        <v>23097</v>
      </c>
      <c r="EA837" s="52" t="s">
        <v>31232</v>
      </c>
      <c r="EB837" s="31">
        <v>0</v>
      </c>
      <c r="EC837" s="31" t="s">
        <v>40168</v>
      </c>
      <c r="ED837" s="31" t="s">
        <v>41101</v>
      </c>
      <c r="EE837" s="31"/>
      <c r="EF837" s="31"/>
      <c r="EG837" s="31"/>
      <c r="EH837" s="31"/>
      <c r="EI837" s="31"/>
      <c r="EJ837" s="31"/>
    </row>
    <row r="838" spans="1:140" ht="23.25" customHeight="1">
      <c r="A838" s="25">
        <v>836</v>
      </c>
      <c r="B838" s="30" t="s">
        <v>24268</v>
      </c>
      <c r="C838" s="31">
        <v>140314964</v>
      </c>
      <c r="D838" s="30" t="s">
        <v>123</v>
      </c>
      <c r="E838" s="30"/>
      <c r="F838" s="30" t="s">
        <v>36254</v>
      </c>
      <c r="G838" s="31">
        <f t="shared" si="127"/>
        <v>58</v>
      </c>
      <c r="H838" s="72">
        <f t="shared" si="128"/>
        <v>45931</v>
      </c>
      <c r="I838" s="30"/>
      <c r="J838" s="30" t="s">
        <v>34084</v>
      </c>
      <c r="K838" s="30" t="s">
        <v>4318</v>
      </c>
      <c r="L838" s="31" t="s">
        <v>4318</v>
      </c>
      <c r="M838" s="31" t="s">
        <v>3186</v>
      </c>
      <c r="N838" s="31" t="s">
        <v>5797</v>
      </c>
      <c r="O838" s="31" t="s">
        <v>5271</v>
      </c>
      <c r="P838" s="31" t="s">
        <v>21727</v>
      </c>
      <c r="Q838" s="31"/>
      <c r="R838" s="31">
        <v>24</v>
      </c>
      <c r="S838" s="31">
        <v>0</v>
      </c>
      <c r="T838" s="31"/>
      <c r="U838" s="31">
        <v>1348</v>
      </c>
      <c r="V838" s="31"/>
      <c r="W838" s="31" t="s">
        <v>6910</v>
      </c>
      <c r="X838" s="31" t="s">
        <v>6927</v>
      </c>
      <c r="Y838" s="31" t="e">
        <f t="shared" ca="1" si="129"/>
        <v>#VALUE!</v>
      </c>
      <c r="Z838" s="31" t="e">
        <f t="shared" ca="1" si="130"/>
        <v>#VALUE!</v>
      </c>
      <c r="AA838" s="31"/>
      <c r="AB838" s="31" t="s">
        <v>11144</v>
      </c>
      <c r="AC838" s="31" t="s">
        <v>34145</v>
      </c>
      <c r="AD838" s="31" t="s">
        <v>34145</v>
      </c>
      <c r="AE838" s="31"/>
      <c r="AF838" s="31" t="s">
        <v>24701</v>
      </c>
      <c r="AG838" s="31" t="s">
        <v>4322</v>
      </c>
      <c r="AH838" s="31" t="s">
        <v>4322</v>
      </c>
      <c r="AI838" s="31" t="s">
        <v>908</v>
      </c>
      <c r="AJ838" s="31">
        <v>99094</v>
      </c>
      <c r="AK838" s="31" t="s">
        <v>2818</v>
      </c>
      <c r="AL838" s="31" t="s">
        <v>4981</v>
      </c>
      <c r="AM838" s="31" t="s">
        <v>4978</v>
      </c>
      <c r="AN838" s="31"/>
      <c r="AO838" s="31"/>
      <c r="AP838" s="31" t="s">
        <v>4434</v>
      </c>
      <c r="AQ838" s="31" t="s">
        <v>16039</v>
      </c>
      <c r="AR838" s="31" t="s">
        <v>34145</v>
      </c>
      <c r="AS838" s="31" t="s">
        <v>34145</v>
      </c>
      <c r="AT838" s="31" t="str">
        <f>_xlfn.IFNA(VLOOKUP(D838,'[1]5. 1 Mei 2022'!$C$7:$F$60,4,FALSE),"")</f>
        <v/>
      </c>
      <c r="AU838" s="31"/>
      <c r="AV838" s="31" t="s">
        <v>20033</v>
      </c>
      <c r="AW838" s="31" t="s">
        <v>16039</v>
      </c>
      <c r="AX838" s="29">
        <f t="shared" si="125"/>
        <v>45794</v>
      </c>
      <c r="AY838" s="31" t="s">
        <v>26346</v>
      </c>
      <c r="AZ838" s="31" t="s">
        <v>6484</v>
      </c>
      <c r="BA838" s="30" t="s">
        <v>4434</v>
      </c>
      <c r="BB838" s="31" t="s">
        <v>26020</v>
      </c>
      <c r="BC838" s="31"/>
      <c r="BD838" s="31" t="s">
        <v>7997</v>
      </c>
      <c r="BE838" s="31" t="s">
        <v>7969</v>
      </c>
      <c r="BF838" s="31" t="s">
        <v>20033</v>
      </c>
      <c r="BG838" s="31"/>
      <c r="BH838" s="31"/>
      <c r="BI838" s="31" t="s">
        <v>8136</v>
      </c>
      <c r="BJ838" s="31" t="s">
        <v>3185</v>
      </c>
      <c r="BK838" s="31" t="str">
        <f t="shared" si="126"/>
        <v>III/d</v>
      </c>
      <c r="BL838" s="31" t="s">
        <v>8077</v>
      </c>
      <c r="BM838" s="31"/>
      <c r="BN838" s="31"/>
      <c r="BO838" s="31"/>
      <c r="BP838" s="31" t="s">
        <v>1498</v>
      </c>
      <c r="BQ838" s="31" t="s">
        <v>3185</v>
      </c>
      <c r="BR838" s="31" t="s">
        <v>12422</v>
      </c>
      <c r="BS838" s="31" t="s">
        <v>26413</v>
      </c>
      <c r="BT838" s="31" t="s">
        <v>6929</v>
      </c>
      <c r="BU838" s="31"/>
      <c r="BV838" s="31" t="s">
        <v>6928</v>
      </c>
      <c r="BW838" s="31">
        <f t="shared" ca="1" si="131"/>
        <v>31</v>
      </c>
      <c r="BX838" s="78">
        <f t="shared" ca="1" si="132"/>
        <v>3</v>
      </c>
      <c r="BY838" s="31"/>
      <c r="BZ838" s="31"/>
      <c r="CA838" s="31" t="s">
        <v>2483</v>
      </c>
      <c r="CB838" s="31" t="s">
        <v>2519</v>
      </c>
      <c r="CC838" s="31">
        <v>3</v>
      </c>
      <c r="CD838" s="31">
        <v>1</v>
      </c>
      <c r="CE838" s="31" t="s">
        <v>20085</v>
      </c>
      <c r="CF838" s="31"/>
      <c r="CG838" s="31"/>
      <c r="CH838" s="31" t="s">
        <v>5878</v>
      </c>
      <c r="CI838" s="31"/>
      <c r="CJ838" s="31"/>
      <c r="CK838" s="31"/>
      <c r="CL838" s="31" t="s">
        <v>25033</v>
      </c>
      <c r="CM838" s="31" t="s">
        <v>22518</v>
      </c>
      <c r="CN838" s="31">
        <v>123</v>
      </c>
      <c r="CO838" s="31" t="s">
        <v>25032</v>
      </c>
      <c r="CP838" s="31" t="s">
        <v>22518</v>
      </c>
      <c r="CQ838" s="31">
        <v>123</v>
      </c>
      <c r="CR838" s="31">
        <v>3516</v>
      </c>
      <c r="CS838" s="31" t="s">
        <v>8315</v>
      </c>
      <c r="CT838" s="31"/>
      <c r="CU838" s="31" t="s">
        <v>8314</v>
      </c>
      <c r="CV838" s="31" t="s">
        <v>8347</v>
      </c>
      <c r="CW838" s="31" t="s">
        <v>8348</v>
      </c>
      <c r="CX838" s="31" t="s">
        <v>8346</v>
      </c>
      <c r="CY838" s="31"/>
      <c r="CZ838" s="31"/>
      <c r="DA838" s="31"/>
      <c r="DB838" s="31" t="s">
        <v>15744</v>
      </c>
      <c r="DC838" s="31" t="s">
        <v>15745</v>
      </c>
      <c r="DD838" s="31" t="s">
        <v>15746</v>
      </c>
      <c r="DE838" s="31"/>
      <c r="DF838" s="31"/>
      <c r="DG838" s="31"/>
      <c r="DH838" s="31"/>
      <c r="DI838" s="31"/>
      <c r="DJ838" s="31"/>
      <c r="DK838" s="31" t="s">
        <v>25642</v>
      </c>
      <c r="DL838" s="31" t="s">
        <v>25643</v>
      </c>
      <c r="DM838" s="38" t="s">
        <v>9375</v>
      </c>
      <c r="DN838" s="38"/>
      <c r="DO838" s="35" t="s">
        <v>20387</v>
      </c>
      <c r="DP838" s="31" t="s">
        <v>13835</v>
      </c>
      <c r="DQ838" s="31" t="s">
        <v>13834</v>
      </c>
      <c r="DR838" s="31"/>
      <c r="DS838" s="31" t="s">
        <v>38576</v>
      </c>
      <c r="DT838" s="31" t="s">
        <v>37681</v>
      </c>
      <c r="DU838" s="31">
        <v>2</v>
      </c>
      <c r="DV838" s="31" t="s">
        <v>32165</v>
      </c>
      <c r="DW838" s="31" t="s">
        <v>7997</v>
      </c>
      <c r="DX838" s="31" t="s">
        <v>7997</v>
      </c>
      <c r="DY838" s="31" t="s">
        <v>36944</v>
      </c>
      <c r="DZ838" s="52" t="s">
        <v>36938</v>
      </c>
      <c r="EA838" s="52" t="s">
        <v>36119</v>
      </c>
      <c r="EB838" s="31">
        <v>0</v>
      </c>
      <c r="EC838" s="31" t="s">
        <v>40168</v>
      </c>
      <c r="ED838" s="31" t="s">
        <v>41101</v>
      </c>
      <c r="EE838" s="31"/>
      <c r="EF838" s="31"/>
      <c r="EG838" s="31"/>
      <c r="EH838" s="31"/>
      <c r="EI838" s="31"/>
      <c r="EJ838" s="31"/>
    </row>
    <row r="839" spans="1:140" ht="23.25" customHeight="1">
      <c r="A839" s="25">
        <v>837</v>
      </c>
      <c r="B839" s="30" t="s">
        <v>41072</v>
      </c>
      <c r="C839" s="31" t="s">
        <v>6749</v>
      </c>
      <c r="D839" s="30" t="s">
        <v>6749</v>
      </c>
      <c r="E839" s="30"/>
      <c r="F839" s="30" t="s">
        <v>36257</v>
      </c>
      <c r="G839" s="31">
        <f t="shared" si="127"/>
        <v>58</v>
      </c>
      <c r="H839" s="72">
        <f t="shared" si="128"/>
        <v>51410</v>
      </c>
      <c r="I839" s="30"/>
      <c r="J839" s="30" t="s">
        <v>34084</v>
      </c>
      <c r="K839" s="30" t="s">
        <v>4318</v>
      </c>
      <c r="L839" s="31" t="s">
        <v>4318</v>
      </c>
      <c r="M839" s="31" t="s">
        <v>3186</v>
      </c>
      <c r="N839" s="31" t="s">
        <v>4008</v>
      </c>
      <c r="O839" s="31" t="s">
        <v>4320</v>
      </c>
      <c r="P839" s="52" t="s">
        <v>24630</v>
      </c>
      <c r="Q839" s="31" t="s">
        <v>39191</v>
      </c>
      <c r="R839" s="31">
        <v>10</v>
      </c>
      <c r="S839" s="31">
        <v>10</v>
      </c>
      <c r="T839" s="31"/>
      <c r="U839" s="31">
        <v>1644</v>
      </c>
      <c r="V839" s="31"/>
      <c r="W839" s="31" t="s">
        <v>6910</v>
      </c>
      <c r="X839" s="31" t="s">
        <v>4705</v>
      </c>
      <c r="Y839" s="31" t="e">
        <f t="shared" ca="1" si="129"/>
        <v>#VALUE!</v>
      </c>
      <c r="Z839" s="31" t="e">
        <f t="shared" ca="1" si="130"/>
        <v>#VALUE!</v>
      </c>
      <c r="AA839" s="31"/>
      <c r="AB839" s="31" t="s">
        <v>40003</v>
      </c>
      <c r="AC839" s="31" t="s">
        <v>34145</v>
      </c>
      <c r="AD839" s="31" t="s">
        <v>34145</v>
      </c>
      <c r="AE839" s="31"/>
      <c r="AF839" s="31" t="s">
        <v>24701</v>
      </c>
      <c r="AG839" s="31" t="s">
        <v>4322</v>
      </c>
      <c r="AH839" s="31" t="s">
        <v>4322</v>
      </c>
      <c r="AI839" s="31" t="s">
        <v>728</v>
      </c>
      <c r="AJ839" s="52" t="s">
        <v>40513</v>
      </c>
      <c r="AK839" s="52" t="s">
        <v>40514</v>
      </c>
      <c r="AL839" s="52" t="s">
        <v>40515</v>
      </c>
      <c r="AM839" s="31" t="s">
        <v>2681</v>
      </c>
      <c r="AN839" s="31"/>
      <c r="AO839" s="52" t="s">
        <v>40516</v>
      </c>
      <c r="AP839" s="31" t="s">
        <v>18118</v>
      </c>
      <c r="AQ839" s="31" t="s">
        <v>12247</v>
      </c>
      <c r="AR839" s="31" t="s">
        <v>34145</v>
      </c>
      <c r="AS839" s="31" t="s">
        <v>34145</v>
      </c>
      <c r="AT839" s="31" t="str">
        <f>_xlfn.IFNA(VLOOKUP(D839,'[1]5. 1 Mei 2022'!$C$7:$F$60,4,FALSE),"")</f>
        <v/>
      </c>
      <c r="AU839" s="31"/>
      <c r="AV839" s="31" t="s">
        <v>20033</v>
      </c>
      <c r="AW839" s="31" t="s">
        <v>21723</v>
      </c>
      <c r="AX839" s="29">
        <f t="shared" si="125"/>
        <v>46555</v>
      </c>
      <c r="AY839" s="31" t="s">
        <v>26346</v>
      </c>
      <c r="AZ839" s="31" t="s">
        <v>2622</v>
      </c>
      <c r="BA839" s="30" t="s">
        <v>18118</v>
      </c>
      <c r="BB839" s="31" t="s">
        <v>8024</v>
      </c>
      <c r="BC839" s="31"/>
      <c r="BD839" s="31" t="s">
        <v>1759</v>
      </c>
      <c r="BE839" s="31" t="s">
        <v>7969</v>
      </c>
      <c r="BF839" s="31" t="s">
        <v>20033</v>
      </c>
      <c r="BG839" s="31"/>
      <c r="BH839" s="31"/>
      <c r="BI839" s="31" t="s">
        <v>8136</v>
      </c>
      <c r="BJ839" s="31" t="s">
        <v>20275</v>
      </c>
      <c r="BK839" s="31" t="str">
        <f t="shared" si="126"/>
        <v>III/c</v>
      </c>
      <c r="BL839" s="31" t="s">
        <v>8077</v>
      </c>
      <c r="BM839" s="31"/>
      <c r="BN839" s="31"/>
      <c r="BO839" s="31"/>
      <c r="BP839" s="31" t="s">
        <v>1498</v>
      </c>
      <c r="BQ839" s="31" t="s">
        <v>20278</v>
      </c>
      <c r="BR839" s="31" t="s">
        <v>39748</v>
      </c>
      <c r="BS839" s="31" t="s">
        <v>25800</v>
      </c>
      <c r="BT839" s="31" t="s">
        <v>3163</v>
      </c>
      <c r="BU839" s="31" t="s">
        <v>718</v>
      </c>
      <c r="BV839" s="31" t="s">
        <v>1499</v>
      </c>
      <c r="BW839" s="31">
        <f t="shared" ca="1" si="131"/>
        <v>18</v>
      </c>
      <c r="BX839" s="78">
        <f t="shared" ca="1" si="132"/>
        <v>3</v>
      </c>
      <c r="BY839" s="31"/>
      <c r="BZ839" s="31"/>
      <c r="CA839" s="31" t="s">
        <v>2483</v>
      </c>
      <c r="CB839" s="31" t="s">
        <v>2519</v>
      </c>
      <c r="CC839" s="31">
        <v>1</v>
      </c>
      <c r="CD839" s="31">
        <v>1</v>
      </c>
      <c r="CE839" s="31" t="s">
        <v>20085</v>
      </c>
      <c r="CF839" s="31"/>
      <c r="CG839" s="31"/>
      <c r="CH839" s="31"/>
      <c r="CI839" s="31"/>
      <c r="CJ839" s="31"/>
      <c r="CK839" s="31"/>
      <c r="CL839" s="31" t="s">
        <v>23374</v>
      </c>
      <c r="CM839" s="31" t="s">
        <v>22372</v>
      </c>
      <c r="CN839" s="31">
        <v>123</v>
      </c>
      <c r="CO839" s="31" t="s">
        <v>25817</v>
      </c>
      <c r="CP839" s="31" t="s">
        <v>22372</v>
      </c>
      <c r="CQ839" s="31">
        <v>123</v>
      </c>
      <c r="CR839" s="31">
        <v>3424</v>
      </c>
      <c r="CS839" s="31" t="s">
        <v>8315</v>
      </c>
      <c r="CT839" s="31"/>
      <c r="CU839" s="31" t="s">
        <v>8314</v>
      </c>
      <c r="CV839" s="31" t="s">
        <v>8347</v>
      </c>
      <c r="CW839" s="31" t="s">
        <v>8348</v>
      </c>
      <c r="CX839" s="31" t="s">
        <v>8346</v>
      </c>
      <c r="CY839" s="31"/>
      <c r="CZ839" s="31"/>
      <c r="DA839" s="31"/>
      <c r="DB839" s="31" t="s">
        <v>15747</v>
      </c>
      <c r="DC839" s="31" t="s">
        <v>15751</v>
      </c>
      <c r="DD839" s="31" t="s">
        <v>15746</v>
      </c>
      <c r="DE839" s="31"/>
      <c r="DF839" s="31"/>
      <c r="DG839" s="31"/>
      <c r="DH839" s="31"/>
      <c r="DI839" s="31" t="s">
        <v>24810</v>
      </c>
      <c r="DJ839" s="31" t="s">
        <v>24811</v>
      </c>
      <c r="DK839" s="31"/>
      <c r="DL839" s="31"/>
      <c r="DM839" s="38" t="s">
        <v>9418</v>
      </c>
      <c r="DN839" s="38"/>
      <c r="DO839" s="35" t="s">
        <v>20547</v>
      </c>
      <c r="DP839" s="31" t="s">
        <v>28302</v>
      </c>
      <c r="DQ839" s="31" t="s">
        <v>13508</v>
      </c>
      <c r="DR839" s="31"/>
      <c r="DS839" s="31" t="s">
        <v>27061</v>
      </c>
      <c r="DT839" s="31" t="s">
        <v>28104</v>
      </c>
      <c r="DU839" s="31">
        <v>2</v>
      </c>
      <c r="DV839" s="31" t="s">
        <v>32165</v>
      </c>
      <c r="DW839" s="31" t="s">
        <v>34462</v>
      </c>
      <c r="DX839" s="31" t="s">
        <v>34462</v>
      </c>
      <c r="DY839" s="31" t="s">
        <v>34460</v>
      </c>
      <c r="DZ839" s="29">
        <v>44754</v>
      </c>
      <c r="EA839" s="31"/>
      <c r="EB839" s="31">
        <v>749568</v>
      </c>
      <c r="EC839" s="31" t="s">
        <v>40168</v>
      </c>
      <c r="ED839" s="31" t="s">
        <v>41101</v>
      </c>
      <c r="EE839" s="31"/>
      <c r="EF839" s="31"/>
      <c r="EG839" s="31"/>
      <c r="EH839" s="31"/>
      <c r="EI839" s="31"/>
      <c r="EJ839" s="31"/>
    </row>
    <row r="840" spans="1:140" ht="23.25" customHeight="1">
      <c r="A840" s="25">
        <v>838</v>
      </c>
      <c r="B840" s="30" t="s">
        <v>24357</v>
      </c>
      <c r="C840" s="31">
        <v>140336506</v>
      </c>
      <c r="D840" s="30" t="s">
        <v>1144</v>
      </c>
      <c r="E840" s="30"/>
      <c r="F840" s="30" t="s">
        <v>36254</v>
      </c>
      <c r="G840" s="31">
        <f t="shared" si="127"/>
        <v>58</v>
      </c>
      <c r="H840" s="72">
        <f t="shared" si="128"/>
        <v>48914</v>
      </c>
      <c r="I840" s="30"/>
      <c r="J840" s="30" t="s">
        <v>34084</v>
      </c>
      <c r="K840" s="30" t="s">
        <v>4318</v>
      </c>
      <c r="L840" s="31" t="s">
        <v>4318</v>
      </c>
      <c r="M840" s="31" t="s">
        <v>3186</v>
      </c>
      <c r="N840" s="31" t="s">
        <v>5797</v>
      </c>
      <c r="O840" s="31" t="s">
        <v>5271</v>
      </c>
      <c r="P840" s="31" t="s">
        <v>21723</v>
      </c>
      <c r="Q840" s="31" t="s">
        <v>41477</v>
      </c>
      <c r="R840" s="31">
        <v>20</v>
      </c>
      <c r="S840" s="31">
        <v>1</v>
      </c>
      <c r="T840" s="31"/>
      <c r="U840" s="31">
        <v>1425</v>
      </c>
      <c r="V840" s="31"/>
      <c r="W840" s="31" t="s">
        <v>6910</v>
      </c>
      <c r="X840" s="31" t="s">
        <v>6725</v>
      </c>
      <c r="Y840" s="31">
        <f t="shared" ca="1" si="129"/>
        <v>48</v>
      </c>
      <c r="Z840" s="31" t="str">
        <f t="shared" ca="1" si="130"/>
        <v>46-58</v>
      </c>
      <c r="AA840" s="31"/>
      <c r="AB840" s="31" t="s">
        <v>11144</v>
      </c>
      <c r="AC840" s="31" t="s">
        <v>34145</v>
      </c>
      <c r="AD840" s="31" t="s">
        <v>34145</v>
      </c>
      <c r="AE840" s="31"/>
      <c r="AF840" s="31" t="s">
        <v>24701</v>
      </c>
      <c r="AG840" s="31" t="s">
        <v>4322</v>
      </c>
      <c r="AH840" s="31" t="s">
        <v>4322</v>
      </c>
      <c r="AI840" s="31" t="s">
        <v>908</v>
      </c>
      <c r="AJ840" s="31">
        <v>99095</v>
      </c>
      <c r="AK840" s="31" t="s">
        <v>7535</v>
      </c>
      <c r="AL840" s="31" t="s">
        <v>4981</v>
      </c>
      <c r="AM840" s="31" t="s">
        <v>4978</v>
      </c>
      <c r="AN840" s="31"/>
      <c r="AO840" s="31"/>
      <c r="AP840" s="31" t="s">
        <v>33003</v>
      </c>
      <c r="AQ840" s="31" t="s">
        <v>31614</v>
      </c>
      <c r="AR840" s="31" t="s">
        <v>34145</v>
      </c>
      <c r="AS840" s="31" t="s">
        <v>34145</v>
      </c>
      <c r="AT840" s="31" t="str">
        <f>_xlfn.IFNA(VLOOKUP(D840,'[1]5. 1 Mei 2022'!$C$7:$F$60,4,FALSE),"")</f>
        <v/>
      </c>
      <c r="AU840" s="31"/>
      <c r="AV840" s="31" t="s">
        <v>20033</v>
      </c>
      <c r="AW840" s="31" t="s">
        <v>31614</v>
      </c>
      <c r="AX840" s="29">
        <f t="shared" si="125"/>
        <v>46348</v>
      </c>
      <c r="AY840" s="31" t="s">
        <v>26346</v>
      </c>
      <c r="AZ840" s="31" t="s">
        <v>33005</v>
      </c>
      <c r="BA840" s="30" t="s">
        <v>33003</v>
      </c>
      <c r="BB840" s="31" t="s">
        <v>6574</v>
      </c>
      <c r="BC840" s="31"/>
      <c r="BD840" s="31" t="s">
        <v>7997</v>
      </c>
      <c r="BE840" s="31" t="s">
        <v>7969</v>
      </c>
      <c r="BF840" s="31" t="s">
        <v>20033</v>
      </c>
      <c r="BG840" s="31"/>
      <c r="BH840" s="31"/>
      <c r="BI840" s="31" t="s">
        <v>8136</v>
      </c>
      <c r="BJ840" s="31" t="s">
        <v>3185</v>
      </c>
      <c r="BK840" s="31" t="str">
        <f t="shared" si="126"/>
        <v>III/d</v>
      </c>
      <c r="BL840" s="31" t="s">
        <v>8077</v>
      </c>
      <c r="BM840" s="31"/>
      <c r="BN840" s="31"/>
      <c r="BO840" s="31"/>
      <c r="BP840" s="31" t="s">
        <v>1498</v>
      </c>
      <c r="BQ840" s="31" t="s">
        <v>3185</v>
      </c>
      <c r="BR840" s="52" t="s">
        <v>30295</v>
      </c>
      <c r="BS840" s="62" t="s">
        <v>41478</v>
      </c>
      <c r="BT840" s="31" t="s">
        <v>1694</v>
      </c>
      <c r="BU840" s="31"/>
      <c r="BV840" s="31" t="s">
        <v>7546</v>
      </c>
      <c r="BW840" s="31">
        <f t="shared" ca="1" si="131"/>
        <v>29</v>
      </c>
      <c r="BX840" s="78">
        <f t="shared" ca="1" si="132"/>
        <v>3</v>
      </c>
      <c r="BY840" s="31"/>
      <c r="BZ840" s="31"/>
      <c r="CA840" s="31" t="s">
        <v>2483</v>
      </c>
      <c r="CB840" s="31" t="s">
        <v>2519</v>
      </c>
      <c r="CC840" s="31">
        <v>2</v>
      </c>
      <c r="CD840" s="31">
        <v>1</v>
      </c>
      <c r="CE840" s="31" t="s">
        <v>20085</v>
      </c>
      <c r="CF840" s="31"/>
      <c r="CG840" s="31">
        <v>2008</v>
      </c>
      <c r="CH840" s="31"/>
      <c r="CI840" s="31"/>
      <c r="CJ840" s="31"/>
      <c r="CK840" s="31"/>
      <c r="CL840" s="31" t="s">
        <v>22368</v>
      </c>
      <c r="CM840" s="31" t="s">
        <v>22369</v>
      </c>
      <c r="CN840" s="31">
        <v>123</v>
      </c>
      <c r="CO840" s="31" t="s">
        <v>28671</v>
      </c>
      <c r="CP840" s="31" t="s">
        <v>22369</v>
      </c>
      <c r="CQ840" s="31">
        <v>123</v>
      </c>
      <c r="CR840" s="31">
        <v>3404</v>
      </c>
      <c r="CS840" s="31" t="s">
        <v>8315</v>
      </c>
      <c r="CT840" s="31"/>
      <c r="CU840" s="31" t="s">
        <v>8314</v>
      </c>
      <c r="CV840" s="31" t="s">
        <v>8347</v>
      </c>
      <c r="CW840" s="31" t="s">
        <v>8348</v>
      </c>
      <c r="CX840" s="31" t="s">
        <v>8346</v>
      </c>
      <c r="CY840" s="31"/>
      <c r="CZ840" s="31"/>
      <c r="DA840" s="31"/>
      <c r="DB840" s="31" t="s">
        <v>15747</v>
      </c>
      <c r="DC840" s="31" t="s">
        <v>15751</v>
      </c>
      <c r="DD840" s="31" t="s">
        <v>15746</v>
      </c>
      <c r="DE840" s="31"/>
      <c r="DF840" s="31"/>
      <c r="DG840" s="31"/>
      <c r="DH840" s="31"/>
      <c r="DI840" s="31" t="s">
        <v>24810</v>
      </c>
      <c r="DJ840" s="31" t="s">
        <v>24811</v>
      </c>
      <c r="DK840" s="31" t="s">
        <v>25645</v>
      </c>
      <c r="DL840" s="31" t="s">
        <v>13888</v>
      </c>
      <c r="DM840" s="38" t="s">
        <v>19477</v>
      </c>
      <c r="DN840" s="38"/>
      <c r="DO840" s="35">
        <v>0</v>
      </c>
      <c r="DP840" s="31" t="s">
        <v>12913</v>
      </c>
      <c r="DQ840" s="31" t="s">
        <v>12912</v>
      </c>
      <c r="DR840" s="31"/>
      <c r="DS840" s="31" t="s">
        <v>27103</v>
      </c>
      <c r="DT840" s="31" t="s">
        <v>37682</v>
      </c>
      <c r="DU840" s="31">
        <v>3</v>
      </c>
      <c r="DV840" s="31" t="s">
        <v>32167</v>
      </c>
      <c r="DW840" s="31" t="s">
        <v>7997</v>
      </c>
      <c r="DX840" s="31" t="s">
        <v>7997</v>
      </c>
      <c r="DY840" s="31" t="s">
        <v>38429</v>
      </c>
      <c r="DZ840" s="52" t="s">
        <v>21707</v>
      </c>
      <c r="EA840" s="52" t="s">
        <v>37241</v>
      </c>
      <c r="EB840" s="31">
        <v>0</v>
      </c>
      <c r="EC840" s="31" t="s">
        <v>40168</v>
      </c>
      <c r="ED840" s="31" t="s">
        <v>41101</v>
      </c>
      <c r="EE840" s="31"/>
      <c r="EF840" s="31"/>
      <c r="EG840" s="31"/>
      <c r="EH840" s="31"/>
      <c r="EI840" s="31"/>
      <c r="EJ840" s="31"/>
    </row>
    <row r="841" spans="1:140" ht="23.25" customHeight="1">
      <c r="A841" s="25">
        <v>839</v>
      </c>
      <c r="B841" s="30" t="s">
        <v>21334</v>
      </c>
      <c r="C841" s="31" t="s">
        <v>5288</v>
      </c>
      <c r="D841" s="30" t="s">
        <v>5288</v>
      </c>
      <c r="E841" s="30"/>
      <c r="F841" s="30" t="s">
        <v>36255</v>
      </c>
      <c r="G841" s="31">
        <f t="shared" si="127"/>
        <v>58</v>
      </c>
      <c r="H841" s="72">
        <f t="shared" si="128"/>
        <v>49706</v>
      </c>
      <c r="I841" s="30"/>
      <c r="J841" s="30" t="s">
        <v>34084</v>
      </c>
      <c r="K841" s="30" t="s">
        <v>4318</v>
      </c>
      <c r="L841" s="31" t="s">
        <v>4318</v>
      </c>
      <c r="M841" s="31" t="s">
        <v>6378</v>
      </c>
      <c r="N841" s="31" t="s">
        <v>3311</v>
      </c>
      <c r="O841" s="31" t="s">
        <v>2534</v>
      </c>
      <c r="P841" s="52" t="s">
        <v>24630</v>
      </c>
      <c r="Q841" s="31" t="s">
        <v>39181</v>
      </c>
      <c r="R841" s="31">
        <v>17</v>
      </c>
      <c r="S841" s="31">
        <v>9</v>
      </c>
      <c r="T841" s="31"/>
      <c r="U841" s="31">
        <v>1257</v>
      </c>
      <c r="V841" s="31"/>
      <c r="W841" s="31" t="s">
        <v>6910</v>
      </c>
      <c r="X841" s="31" t="s">
        <v>7090</v>
      </c>
      <c r="Y841" s="31">
        <f t="shared" ca="1" si="129"/>
        <v>45</v>
      </c>
      <c r="Z841" s="31" t="str">
        <f t="shared" ca="1" si="130"/>
        <v>36-45</v>
      </c>
      <c r="AA841" s="31"/>
      <c r="AB841" s="31" t="s">
        <v>11165</v>
      </c>
      <c r="AC841" s="31" t="s">
        <v>34147</v>
      </c>
      <c r="AD841" s="31" t="s">
        <v>34147</v>
      </c>
      <c r="AE841" s="31"/>
      <c r="AF841" s="31" t="s">
        <v>24699</v>
      </c>
      <c r="AG841" s="31" t="s">
        <v>5852</v>
      </c>
      <c r="AH841" s="31" t="s">
        <v>5852</v>
      </c>
      <c r="AI841" s="31" t="s">
        <v>908</v>
      </c>
      <c r="AJ841" s="31" t="s">
        <v>3805</v>
      </c>
      <c r="AK841" s="31" t="s">
        <v>3806</v>
      </c>
      <c r="AL841" s="31" t="s">
        <v>4112</v>
      </c>
      <c r="AM841" s="31" t="s">
        <v>4113</v>
      </c>
      <c r="AN841" s="31"/>
      <c r="AO841" s="31"/>
      <c r="AP841" s="31" t="s">
        <v>33014</v>
      </c>
      <c r="AQ841" s="31"/>
      <c r="AR841" s="31" t="s">
        <v>34147</v>
      </c>
      <c r="AS841" s="31" t="s">
        <v>34147</v>
      </c>
      <c r="AT841" s="31" t="str">
        <f>_xlfn.IFNA(VLOOKUP(D841,'[1]5. 1 Mei 2022'!$C$7:$F$60,4,FALSE),"")</f>
        <v/>
      </c>
      <c r="AU841" s="31"/>
      <c r="AV841" s="31" t="s">
        <v>7458</v>
      </c>
      <c r="AW841" s="31"/>
      <c r="AX841" s="29">
        <f t="shared" si="125"/>
        <v>1903</v>
      </c>
      <c r="AY841" s="31" t="s">
        <v>26346</v>
      </c>
      <c r="AZ841" s="31" t="s">
        <v>33016</v>
      </c>
      <c r="BA841" s="30" t="s">
        <v>33014</v>
      </c>
      <c r="BB841" s="31"/>
      <c r="BC841" s="31"/>
      <c r="BD841" s="31" t="s">
        <v>20061</v>
      </c>
      <c r="BE841" s="31" t="s">
        <v>7973</v>
      </c>
      <c r="BF841" s="31" t="s">
        <v>7458</v>
      </c>
      <c r="BG841" s="31"/>
      <c r="BH841" s="31"/>
      <c r="BI841" s="31" t="s">
        <v>8132</v>
      </c>
      <c r="BJ841" s="31" t="s">
        <v>21609</v>
      </c>
      <c r="BK841" s="31" t="str">
        <f t="shared" si="126"/>
        <v>III/b</v>
      </c>
      <c r="BL841" s="31" t="s">
        <v>8077</v>
      </c>
      <c r="BM841" s="31"/>
      <c r="BN841" s="31"/>
      <c r="BO841" s="31"/>
      <c r="BP841" s="31" t="s">
        <v>1498</v>
      </c>
      <c r="BQ841" s="31" t="s">
        <v>21609</v>
      </c>
      <c r="BR841" s="52" t="s">
        <v>39748</v>
      </c>
      <c r="BS841" s="52" t="s">
        <v>39182</v>
      </c>
      <c r="BT841" s="52" t="s">
        <v>24630</v>
      </c>
      <c r="BU841" s="31" t="s">
        <v>718</v>
      </c>
      <c r="BV841" s="31" t="s">
        <v>4279</v>
      </c>
      <c r="BW841" s="31">
        <f t="shared" ca="1" si="131"/>
        <v>23</v>
      </c>
      <c r="BX841" s="78">
        <f t="shared" ca="1" si="132"/>
        <v>1</v>
      </c>
      <c r="BY841" s="31"/>
      <c r="BZ841" s="31"/>
      <c r="CA841" s="31" t="s">
        <v>2483</v>
      </c>
      <c r="CB841" s="31" t="s">
        <v>2519</v>
      </c>
      <c r="CC841" s="31">
        <v>3</v>
      </c>
      <c r="CD841" s="31">
        <v>1</v>
      </c>
      <c r="CE841" s="31" t="s">
        <v>20085</v>
      </c>
      <c r="CF841" s="31"/>
      <c r="CG841" s="31"/>
      <c r="CH841" s="31"/>
      <c r="CI841" s="31"/>
      <c r="CJ841" s="31"/>
      <c r="CK841" s="31"/>
      <c r="CL841" s="31" t="s">
        <v>36847</v>
      </c>
      <c r="CM841" s="31" t="s">
        <v>36877</v>
      </c>
      <c r="CN841" s="31">
        <v>126</v>
      </c>
      <c r="CO841" s="31" t="s">
        <v>36896</v>
      </c>
      <c r="CP841" s="31" t="s">
        <v>36877</v>
      </c>
      <c r="CQ841" s="31">
        <v>126</v>
      </c>
      <c r="CR841" s="31">
        <v>5206</v>
      </c>
      <c r="CS841" s="31" t="s">
        <v>11166</v>
      </c>
      <c r="CT841" s="31"/>
      <c r="CU841" s="31" t="s">
        <v>3195</v>
      </c>
      <c r="CV841" s="31" t="s">
        <v>8541</v>
      </c>
      <c r="CW841" s="31" t="s">
        <v>11167</v>
      </c>
      <c r="CX841" s="31" t="s">
        <v>8484</v>
      </c>
      <c r="CY841" s="31"/>
      <c r="CZ841" s="31"/>
      <c r="DA841" s="31"/>
      <c r="DB841" s="31" t="s">
        <v>11355</v>
      </c>
      <c r="DC841" s="31" t="s">
        <v>16323</v>
      </c>
      <c r="DD841" s="31" t="s">
        <v>16324</v>
      </c>
      <c r="DE841" s="31"/>
      <c r="DF841" s="31"/>
      <c r="DG841" s="31"/>
      <c r="DH841" s="31"/>
      <c r="DI841" s="31" t="s">
        <v>25300</v>
      </c>
      <c r="DJ841" s="31" t="s">
        <v>25299</v>
      </c>
      <c r="DK841" s="31"/>
      <c r="DL841" s="31"/>
      <c r="DM841" s="38" t="s">
        <v>19507</v>
      </c>
      <c r="DN841" s="38"/>
      <c r="DO841" s="35" t="s">
        <v>20496</v>
      </c>
      <c r="DP841" s="31" t="s">
        <v>14156</v>
      </c>
      <c r="DQ841" s="31" t="s">
        <v>14157</v>
      </c>
      <c r="DR841" s="31"/>
      <c r="DS841" s="31" t="s">
        <v>38577</v>
      </c>
      <c r="DT841" s="31" t="s">
        <v>37683</v>
      </c>
      <c r="DU841" s="31">
        <v>3</v>
      </c>
      <c r="DV841" s="31" t="s">
        <v>32167</v>
      </c>
      <c r="DW841" s="31"/>
      <c r="DX841" s="31"/>
      <c r="DY841" s="31" t="s">
        <v>25235</v>
      </c>
      <c r="DZ841" s="31" t="s">
        <v>18320</v>
      </c>
      <c r="EA841" s="31"/>
      <c r="EB841" s="31">
        <v>0</v>
      </c>
      <c r="EC841" s="31" t="s">
        <v>40139</v>
      </c>
      <c r="ED841" s="31" t="s">
        <v>41101</v>
      </c>
      <c r="EE841" s="31"/>
      <c r="EF841" s="31"/>
      <c r="EG841" s="31"/>
      <c r="EH841" s="31"/>
      <c r="EI841" s="31"/>
      <c r="EJ841" s="31"/>
    </row>
    <row r="842" spans="1:140" ht="23.25" customHeight="1">
      <c r="A842" s="25">
        <v>840</v>
      </c>
      <c r="B842" s="30" t="s">
        <v>21303</v>
      </c>
      <c r="C842" s="31">
        <v>140365115</v>
      </c>
      <c r="D842" s="30" t="s">
        <v>1364</v>
      </c>
      <c r="E842" s="30"/>
      <c r="F842" s="30" t="s">
        <v>36254</v>
      </c>
      <c r="G842" s="31">
        <f t="shared" si="127"/>
        <v>58</v>
      </c>
      <c r="H842" s="72">
        <f t="shared" si="128"/>
        <v>50041</v>
      </c>
      <c r="I842" s="30"/>
      <c r="J842" s="30" t="s">
        <v>34084</v>
      </c>
      <c r="K842" s="30" t="s">
        <v>4318</v>
      </c>
      <c r="L842" s="31" t="s">
        <v>4318</v>
      </c>
      <c r="M842" s="31" t="s">
        <v>3186</v>
      </c>
      <c r="N842" s="31" t="s">
        <v>5797</v>
      </c>
      <c r="O842" s="31" t="s">
        <v>5271</v>
      </c>
      <c r="P842" s="31" t="s">
        <v>23983</v>
      </c>
      <c r="Q842" s="31"/>
      <c r="R842" s="31">
        <v>16</v>
      </c>
      <c r="S842" s="31">
        <v>0</v>
      </c>
      <c r="T842" s="31"/>
      <c r="U842" s="31">
        <v>1057</v>
      </c>
      <c r="V842" s="31"/>
      <c r="W842" s="31" t="s">
        <v>5363</v>
      </c>
      <c r="X842" s="31" t="s">
        <v>5364</v>
      </c>
      <c r="Y842" s="31" t="e">
        <f t="shared" ca="1" si="129"/>
        <v>#VALUE!</v>
      </c>
      <c r="Z842" s="31" t="e">
        <f t="shared" ca="1" si="130"/>
        <v>#VALUE!</v>
      </c>
      <c r="AA842" s="31"/>
      <c r="AB842" s="31" t="s">
        <v>11145</v>
      </c>
      <c r="AC842" s="31" t="s">
        <v>34146</v>
      </c>
      <c r="AD842" s="31" t="s">
        <v>34146</v>
      </c>
      <c r="AE842" s="31"/>
      <c r="AF842" s="31" t="s">
        <v>14478</v>
      </c>
      <c r="AG842" s="31" t="s">
        <v>4322</v>
      </c>
      <c r="AH842" s="31" t="s">
        <v>4322</v>
      </c>
      <c r="AI842" s="31" t="s">
        <v>908</v>
      </c>
      <c r="AJ842" s="31" t="s">
        <v>7657</v>
      </c>
      <c r="AK842" s="31" t="s">
        <v>4467</v>
      </c>
      <c r="AL842" s="31">
        <v>36778</v>
      </c>
      <c r="AM842" s="31" t="s">
        <v>4468</v>
      </c>
      <c r="AN842" s="31"/>
      <c r="AO842" s="31"/>
      <c r="AP842" s="31" t="s">
        <v>3619</v>
      </c>
      <c r="AQ842" s="31" t="s">
        <v>7696</v>
      </c>
      <c r="AR842" s="31" t="s">
        <v>34146</v>
      </c>
      <c r="AS842" s="31" t="s">
        <v>34146</v>
      </c>
      <c r="AT842" s="31" t="str">
        <f>_xlfn.IFNA(VLOOKUP(D842,'[1]5. 1 Mei 2022'!$C$7:$F$60,4,FALSE),"")</f>
        <v/>
      </c>
      <c r="AU842" s="31"/>
      <c r="AV842" s="31" t="s">
        <v>21600</v>
      </c>
      <c r="AW842" s="31" t="s">
        <v>7696</v>
      </c>
      <c r="AX842" s="29">
        <f t="shared" si="125"/>
        <v>44371</v>
      </c>
      <c r="AY842" s="31" t="s">
        <v>26346</v>
      </c>
      <c r="AZ842" s="31" t="s">
        <v>225</v>
      </c>
      <c r="BA842" s="30" t="s">
        <v>3619</v>
      </c>
      <c r="BB842" s="31" t="s">
        <v>17503</v>
      </c>
      <c r="BC842" s="31"/>
      <c r="BD842" s="31" t="s">
        <v>7997</v>
      </c>
      <c r="BE842" s="31" t="s">
        <v>7969</v>
      </c>
      <c r="BF842" s="31" t="s">
        <v>21600</v>
      </c>
      <c r="BG842" s="31"/>
      <c r="BH842" s="31"/>
      <c r="BI842" s="31" t="s">
        <v>14478</v>
      </c>
      <c r="BJ842" s="31" t="s">
        <v>5587</v>
      </c>
      <c r="BK842" s="31" t="str">
        <f t="shared" si="126"/>
        <v>III/d</v>
      </c>
      <c r="BL842" s="31" t="s">
        <v>8077</v>
      </c>
      <c r="BM842" s="31"/>
      <c r="BN842" s="31"/>
      <c r="BO842" s="31"/>
      <c r="BP842" s="31" t="s">
        <v>1498</v>
      </c>
      <c r="BQ842" s="31" t="s">
        <v>5587</v>
      </c>
      <c r="BR842" s="31" t="s">
        <v>21839</v>
      </c>
      <c r="BS842" s="31" t="s">
        <v>25673</v>
      </c>
      <c r="BT842" s="31" t="s">
        <v>3388</v>
      </c>
      <c r="BU842" s="31"/>
      <c r="BV842" s="31" t="s">
        <v>5365</v>
      </c>
      <c r="BW842" s="31">
        <f t="shared" ca="1" si="131"/>
        <v>22</v>
      </c>
      <c r="BX842" s="78">
        <f t="shared" ca="1" si="132"/>
        <v>3</v>
      </c>
      <c r="BY842" s="31"/>
      <c r="BZ842" s="31"/>
      <c r="CA842" s="31" t="s">
        <v>2483</v>
      </c>
      <c r="CB842" s="31" t="s">
        <v>2519</v>
      </c>
      <c r="CC842" s="31">
        <v>3</v>
      </c>
      <c r="CD842" s="31">
        <v>1</v>
      </c>
      <c r="CE842" s="31" t="s">
        <v>20085</v>
      </c>
      <c r="CF842" s="31"/>
      <c r="CG842" s="31"/>
      <c r="CH842" s="31"/>
      <c r="CI842" s="31"/>
      <c r="CJ842" s="31"/>
      <c r="CK842" s="31"/>
      <c r="CL842" s="31" t="s">
        <v>39434</v>
      </c>
      <c r="CM842" s="31" t="s">
        <v>38982</v>
      </c>
      <c r="CN842" s="31">
        <v>127</v>
      </c>
      <c r="CO842" s="31" t="s">
        <v>39561</v>
      </c>
      <c r="CP842" s="31" t="s">
        <v>38982</v>
      </c>
      <c r="CQ842" s="31">
        <v>127</v>
      </c>
      <c r="CR842" s="31">
        <v>3203</v>
      </c>
      <c r="CS842" s="31"/>
      <c r="CT842" s="31"/>
      <c r="CU842" s="31"/>
      <c r="CV842" s="31" t="s">
        <v>16964</v>
      </c>
      <c r="CW842" s="31" t="s">
        <v>16965</v>
      </c>
      <c r="CX842" s="31" t="s">
        <v>16953</v>
      </c>
      <c r="CY842" s="31"/>
      <c r="CZ842" s="31"/>
      <c r="DA842" s="31"/>
      <c r="DB842" s="31" t="s">
        <v>11355</v>
      </c>
      <c r="DC842" s="31" t="s">
        <v>16323</v>
      </c>
      <c r="DD842" s="31" t="s">
        <v>16324</v>
      </c>
      <c r="DE842" s="31"/>
      <c r="DF842" s="31"/>
      <c r="DG842" s="31"/>
      <c r="DH842" s="31"/>
      <c r="DI842" s="31" t="s">
        <v>24821</v>
      </c>
      <c r="DJ842" s="31" t="s">
        <v>24811</v>
      </c>
      <c r="DK842" s="31"/>
      <c r="DL842" s="31"/>
      <c r="DM842" s="38" t="s">
        <v>9552</v>
      </c>
      <c r="DN842" s="38"/>
      <c r="DO842" s="35" t="s">
        <v>20791</v>
      </c>
      <c r="DP842" s="31" t="s">
        <v>13496</v>
      </c>
      <c r="DQ842" s="31" t="s">
        <v>13495</v>
      </c>
      <c r="DR842" s="31" t="s">
        <v>20790</v>
      </c>
      <c r="DS842" s="31" t="s">
        <v>27184</v>
      </c>
      <c r="DT842" s="31" t="s">
        <v>28150</v>
      </c>
      <c r="DU842" s="31">
        <v>0</v>
      </c>
      <c r="DV842" s="31"/>
      <c r="DW842" s="31" t="s">
        <v>7997</v>
      </c>
      <c r="DX842" s="31" t="s">
        <v>7997</v>
      </c>
      <c r="DY842" s="31" t="s">
        <v>37002</v>
      </c>
      <c r="DZ842" s="52" t="s">
        <v>22014</v>
      </c>
      <c r="EA842" s="52" t="s">
        <v>36953</v>
      </c>
      <c r="EB842" s="31">
        <v>0</v>
      </c>
      <c r="EC842" s="31" t="s">
        <v>40169</v>
      </c>
      <c r="ED842" s="31" t="s">
        <v>41101</v>
      </c>
      <c r="EE842" s="31"/>
      <c r="EF842" s="31"/>
      <c r="EG842" s="31"/>
      <c r="EH842" s="31"/>
      <c r="EI842" s="31"/>
      <c r="EJ842" s="31"/>
    </row>
    <row r="843" spans="1:140" ht="23.25" customHeight="1">
      <c r="A843" s="25">
        <v>841</v>
      </c>
      <c r="B843" s="30" t="s">
        <v>24446</v>
      </c>
      <c r="C843" s="31" t="s">
        <v>11841</v>
      </c>
      <c r="D843" s="30" t="s">
        <v>21113</v>
      </c>
      <c r="E843" s="30"/>
      <c r="F843" s="30" t="s">
        <v>36262</v>
      </c>
      <c r="G843" s="31">
        <f t="shared" si="127"/>
        <v>58</v>
      </c>
      <c r="H843" s="72">
        <f t="shared" si="128"/>
        <v>52505</v>
      </c>
      <c r="I843" s="30" t="s">
        <v>35101</v>
      </c>
      <c r="J843" s="30" t="s">
        <v>34085</v>
      </c>
      <c r="K843" s="30" t="s">
        <v>34083</v>
      </c>
      <c r="L843" s="31" t="s">
        <v>16726</v>
      </c>
      <c r="M843" s="31" t="s">
        <v>6378</v>
      </c>
      <c r="N843" s="31" t="s">
        <v>5865</v>
      </c>
      <c r="O843" s="31" t="s">
        <v>5117</v>
      </c>
      <c r="P843" s="31" t="s">
        <v>19644</v>
      </c>
      <c r="Q843" s="31"/>
      <c r="R843" s="31"/>
      <c r="S843" s="31"/>
      <c r="T843" s="31"/>
      <c r="U843" s="31" t="s">
        <v>11989</v>
      </c>
      <c r="V843" s="31"/>
      <c r="W843" s="31" t="s">
        <v>11844</v>
      </c>
      <c r="X843" s="31" t="s">
        <v>12340</v>
      </c>
      <c r="Y843" s="31">
        <f t="shared" ca="1" si="129"/>
        <v>38</v>
      </c>
      <c r="Z843" s="31" t="str">
        <f t="shared" ca="1" si="130"/>
        <v>36-45</v>
      </c>
      <c r="AA843" s="31"/>
      <c r="AB843" s="31" t="s">
        <v>11144</v>
      </c>
      <c r="AC843" s="31" t="s">
        <v>34145</v>
      </c>
      <c r="AD843" s="31" t="s">
        <v>34145</v>
      </c>
      <c r="AE843" s="31"/>
      <c r="AF843" s="31" t="s">
        <v>24701</v>
      </c>
      <c r="AG843" s="31" t="s">
        <v>4322</v>
      </c>
      <c r="AH843" s="31" t="s">
        <v>4322</v>
      </c>
      <c r="AI843" s="31" t="s">
        <v>908</v>
      </c>
      <c r="AJ843" s="31" t="s">
        <v>11927</v>
      </c>
      <c r="AK843" s="31" t="s">
        <v>11928</v>
      </c>
      <c r="AL843" s="31">
        <v>39329</v>
      </c>
      <c r="AM843" s="31" t="s">
        <v>11929</v>
      </c>
      <c r="AN843" s="31"/>
      <c r="AO843" s="31"/>
      <c r="AP843" s="31" t="s">
        <v>3619</v>
      </c>
      <c r="AQ843" s="31" t="s">
        <v>21685</v>
      </c>
      <c r="AR843" s="31" t="s">
        <v>34145</v>
      </c>
      <c r="AS843" s="31" t="s">
        <v>34145</v>
      </c>
      <c r="AT843" s="31" t="str">
        <f>_xlfn.IFNA(VLOOKUP(D843,'[1]5. 1 Mei 2022'!$C$7:$F$60,4,FALSE),"")</f>
        <v/>
      </c>
      <c r="AU843" s="31"/>
      <c r="AV843" s="31" t="s">
        <v>20034</v>
      </c>
      <c r="AW843" s="31" t="s">
        <v>16037</v>
      </c>
      <c r="AX843" s="29">
        <f t="shared" si="125"/>
        <v>45916</v>
      </c>
      <c r="AY843" s="31" t="s">
        <v>26346</v>
      </c>
      <c r="AZ843" s="31" t="s">
        <v>225</v>
      </c>
      <c r="BA843" s="30" t="s">
        <v>3619</v>
      </c>
      <c r="BB843" s="31" t="s">
        <v>17505</v>
      </c>
      <c r="BC843" s="31"/>
      <c r="BD843" s="31" t="s">
        <v>7980</v>
      </c>
      <c r="BE843" s="31" t="s">
        <v>7969</v>
      </c>
      <c r="BF843" s="31" t="s">
        <v>20034</v>
      </c>
      <c r="BG843" s="31"/>
      <c r="BH843" s="31"/>
      <c r="BI843" s="31"/>
      <c r="BJ843" s="31">
        <v>0</v>
      </c>
      <c r="BK843" s="31" t="str">
        <f t="shared" si="126"/>
        <v>II/c</v>
      </c>
      <c r="BL843" s="31"/>
      <c r="BM843" s="31"/>
      <c r="BN843" s="31"/>
      <c r="BO843" s="31"/>
      <c r="BP843" s="31"/>
      <c r="BQ843" s="31"/>
      <c r="BR843" s="31"/>
      <c r="BS843" s="31"/>
      <c r="BT843" s="31"/>
      <c r="BU843" s="31"/>
      <c r="BV843" s="31" t="s">
        <v>8454</v>
      </c>
      <c r="BW843" s="31">
        <f t="shared" ca="1" si="131"/>
        <v>9</v>
      </c>
      <c r="BX843" s="78">
        <f t="shared" ca="1" si="132"/>
        <v>3</v>
      </c>
      <c r="BY843" s="31" t="s">
        <v>19644</v>
      </c>
      <c r="BZ843" s="31"/>
      <c r="CA843" s="31" t="s">
        <v>2483</v>
      </c>
      <c r="CB843" s="31" t="s">
        <v>2519</v>
      </c>
      <c r="CC843" s="31"/>
      <c r="CD843" s="31">
        <v>1</v>
      </c>
      <c r="CE843" s="31" t="s">
        <v>20085</v>
      </c>
      <c r="CF843" s="31"/>
      <c r="CG843" s="31"/>
      <c r="CH843" s="31"/>
      <c r="CI843" s="31"/>
      <c r="CJ843" s="31"/>
      <c r="CK843" s="31"/>
      <c r="CL843" s="31" t="s">
        <v>22366</v>
      </c>
      <c r="CM843" s="31" t="s">
        <v>22367</v>
      </c>
      <c r="CN843" s="31">
        <v>123</v>
      </c>
      <c r="CO843" s="31" t="s">
        <v>25509</v>
      </c>
      <c r="CP843" s="31" t="s">
        <v>22367</v>
      </c>
      <c r="CQ843" s="31">
        <v>123</v>
      </c>
      <c r="CR843" s="31">
        <v>4774</v>
      </c>
      <c r="CS843" s="31"/>
      <c r="CT843" s="31"/>
      <c r="CU843" s="31"/>
      <c r="CV843" s="31" t="s">
        <v>11930</v>
      </c>
      <c r="CW843" s="31" t="s">
        <v>11186</v>
      </c>
      <c r="CX843" s="31" t="s">
        <v>11259</v>
      </c>
      <c r="CY843" s="31"/>
      <c r="CZ843" s="31"/>
      <c r="DA843" s="31"/>
      <c r="DB843" s="31" t="s">
        <v>11355</v>
      </c>
      <c r="DC843" s="31" t="s">
        <v>16323</v>
      </c>
      <c r="DD843" s="31" t="s">
        <v>16324</v>
      </c>
      <c r="DE843" s="31"/>
      <c r="DF843" s="31"/>
      <c r="DG843" s="31"/>
      <c r="DH843" s="31"/>
      <c r="DI843" s="31" t="s">
        <v>24810</v>
      </c>
      <c r="DJ843" s="31" t="s">
        <v>24811</v>
      </c>
      <c r="DK843" s="31"/>
      <c r="DL843" s="31"/>
      <c r="DM843" s="38" t="s">
        <v>11935</v>
      </c>
      <c r="DN843" s="38"/>
      <c r="DO843" s="35"/>
      <c r="DP843" s="31" t="s">
        <v>11932</v>
      </c>
      <c r="DQ843" s="31" t="s">
        <v>11934</v>
      </c>
      <c r="DR843" s="31" t="s">
        <v>11931</v>
      </c>
      <c r="DS843" s="31" t="s">
        <v>38578</v>
      </c>
      <c r="DT843" s="31" t="s">
        <v>37684</v>
      </c>
      <c r="DU843" s="31">
        <v>3</v>
      </c>
      <c r="DV843" s="31" t="s">
        <v>32167</v>
      </c>
      <c r="DW843" s="31" t="s">
        <v>2963</v>
      </c>
      <c r="DX843" s="31" t="s">
        <v>2963</v>
      </c>
      <c r="DY843" s="31" t="s">
        <v>34460</v>
      </c>
      <c r="DZ843" s="29">
        <v>44754</v>
      </c>
      <c r="EA843" s="31"/>
      <c r="EB843" s="31">
        <v>0</v>
      </c>
      <c r="EC843" s="31" t="s">
        <v>40168</v>
      </c>
      <c r="ED843" s="31" t="s">
        <v>41101</v>
      </c>
      <c r="EE843" s="31"/>
      <c r="EF843" s="31"/>
      <c r="EG843" s="31"/>
      <c r="EH843" s="31"/>
      <c r="EI843" s="31"/>
      <c r="EJ843" s="31"/>
    </row>
    <row r="844" spans="1:140" ht="23.25" customHeight="1">
      <c r="A844" s="25">
        <v>842</v>
      </c>
      <c r="B844" s="30" t="s">
        <v>8254</v>
      </c>
      <c r="C844" s="31" t="s">
        <v>5019</v>
      </c>
      <c r="D844" s="30" t="s">
        <v>5019</v>
      </c>
      <c r="E844" s="30"/>
      <c r="F844" s="30" t="s">
        <v>36254</v>
      </c>
      <c r="G844" s="31">
        <f t="shared" si="127"/>
        <v>58</v>
      </c>
      <c r="H844" s="72">
        <f t="shared" si="128"/>
        <v>53844</v>
      </c>
      <c r="I844" s="30"/>
      <c r="J844" s="30" t="s">
        <v>34084</v>
      </c>
      <c r="K844" s="30" t="s">
        <v>4318</v>
      </c>
      <c r="L844" s="31" t="s">
        <v>4318</v>
      </c>
      <c r="M844" s="31" t="s">
        <v>3186</v>
      </c>
      <c r="N844" s="31" t="s">
        <v>4008</v>
      </c>
      <c r="O844" s="31" t="s">
        <v>4320</v>
      </c>
      <c r="P844" s="52" t="s">
        <v>24630</v>
      </c>
      <c r="Q844" s="31" t="s">
        <v>39189</v>
      </c>
      <c r="R844" s="31">
        <v>10</v>
      </c>
      <c r="S844" s="31">
        <v>10</v>
      </c>
      <c r="T844" s="31"/>
      <c r="U844" s="31">
        <v>1643</v>
      </c>
      <c r="V844" s="31"/>
      <c r="W844" s="31" t="s">
        <v>7059</v>
      </c>
      <c r="X844" s="31" t="s">
        <v>2502</v>
      </c>
      <c r="Y844" s="31">
        <f t="shared" ca="1" si="129"/>
        <v>34</v>
      </c>
      <c r="Z844" s="31" t="str">
        <f t="shared" ca="1" si="130"/>
        <v>21-35</v>
      </c>
      <c r="AA844" s="31"/>
      <c r="AB844" s="31" t="s">
        <v>11146</v>
      </c>
      <c r="AC844" s="31" t="s">
        <v>34147</v>
      </c>
      <c r="AD844" s="31" t="s">
        <v>34147</v>
      </c>
      <c r="AE844" s="31"/>
      <c r="AF844" s="31" t="s">
        <v>24699</v>
      </c>
      <c r="AG844" s="31" t="s">
        <v>5852</v>
      </c>
      <c r="AH844" s="31" t="s">
        <v>5852</v>
      </c>
      <c r="AI844" s="31" t="s">
        <v>908</v>
      </c>
      <c r="AJ844" s="31" t="s">
        <v>33640</v>
      </c>
      <c r="AK844" s="31" t="s">
        <v>33641</v>
      </c>
      <c r="AL844" s="31" t="s">
        <v>4847</v>
      </c>
      <c r="AM844" s="31" t="s">
        <v>33610</v>
      </c>
      <c r="AN844" s="31"/>
      <c r="AO844" s="31"/>
      <c r="AP844" s="31" t="s">
        <v>33006</v>
      </c>
      <c r="AQ844" s="31"/>
      <c r="AR844" s="31" t="s">
        <v>34147</v>
      </c>
      <c r="AS844" s="31" t="s">
        <v>34147</v>
      </c>
      <c r="AT844" s="31" t="str">
        <f>_xlfn.IFNA(VLOOKUP(D844,'[1]5. 1 Mei 2022'!$C$7:$F$60,4,FALSE),"")</f>
        <v/>
      </c>
      <c r="AU844" s="31"/>
      <c r="AV844" s="31" t="s">
        <v>7772</v>
      </c>
      <c r="AW844" s="31"/>
      <c r="AX844" s="29">
        <f t="shared" si="125"/>
        <v>1903</v>
      </c>
      <c r="AY844" s="31" t="s">
        <v>26346</v>
      </c>
      <c r="AZ844" s="31" t="s">
        <v>530</v>
      </c>
      <c r="BA844" s="30" t="s">
        <v>33006</v>
      </c>
      <c r="BB844" s="31"/>
      <c r="BC844" s="31"/>
      <c r="BD844" s="31" t="s">
        <v>20054</v>
      </c>
      <c r="BE844" s="31" t="s">
        <v>7973</v>
      </c>
      <c r="BF844" s="31" t="s">
        <v>7772</v>
      </c>
      <c r="BG844" s="31"/>
      <c r="BH844" s="31"/>
      <c r="BI844" s="31" t="s">
        <v>8121</v>
      </c>
      <c r="BJ844" s="31" t="s">
        <v>3822</v>
      </c>
      <c r="BK844" s="31" t="str">
        <f t="shared" si="126"/>
        <v>III/c</v>
      </c>
      <c r="BL844" s="31" t="s">
        <v>8077</v>
      </c>
      <c r="BM844" s="31"/>
      <c r="BN844" s="31"/>
      <c r="BO844" s="31"/>
      <c r="BP844" s="31" t="s">
        <v>1498</v>
      </c>
      <c r="BQ844" s="31" t="s">
        <v>3822</v>
      </c>
      <c r="BR844" s="52" t="s">
        <v>39748</v>
      </c>
      <c r="BS844" s="52" t="s">
        <v>39190</v>
      </c>
      <c r="BT844" s="31" t="s">
        <v>3163</v>
      </c>
      <c r="BU844" s="31" t="s">
        <v>718</v>
      </c>
      <c r="BV844" s="31" t="s">
        <v>6786</v>
      </c>
      <c r="BW844" s="31">
        <f t="shared" ca="1" si="131"/>
        <v>13</v>
      </c>
      <c r="BX844" s="78">
        <f t="shared" ca="1" si="132"/>
        <v>3</v>
      </c>
      <c r="BY844" s="31"/>
      <c r="BZ844" s="31" t="s">
        <v>292</v>
      </c>
      <c r="CA844" s="31" t="s">
        <v>2483</v>
      </c>
      <c r="CB844" s="31" t="s">
        <v>2519</v>
      </c>
      <c r="CC844" s="31">
        <v>1</v>
      </c>
      <c r="CD844" s="31">
        <v>1</v>
      </c>
      <c r="CE844" s="31" t="s">
        <v>20085</v>
      </c>
      <c r="CF844" s="31"/>
      <c r="CG844" s="31"/>
      <c r="CH844" s="31"/>
      <c r="CI844" s="31"/>
      <c r="CJ844" s="31"/>
      <c r="CK844" s="31"/>
      <c r="CL844" s="31" t="s">
        <v>38932</v>
      </c>
      <c r="CM844" s="52" t="s">
        <v>34005</v>
      </c>
      <c r="CN844" s="31" t="s">
        <v>36751</v>
      </c>
      <c r="CO844" s="31" t="s">
        <v>38933</v>
      </c>
      <c r="CP844" s="52" t="s">
        <v>34005</v>
      </c>
      <c r="CQ844" s="31" t="s">
        <v>36751</v>
      </c>
      <c r="CR844" s="31">
        <v>4329</v>
      </c>
      <c r="CS844" s="31" t="s">
        <v>11197</v>
      </c>
      <c r="CT844" s="31" t="s">
        <v>10411</v>
      </c>
      <c r="CU844" s="31" t="s">
        <v>10367</v>
      </c>
      <c r="CV844" s="31" t="s">
        <v>10282</v>
      </c>
      <c r="CW844" s="31" t="s">
        <v>11198</v>
      </c>
      <c r="CX844" s="31" t="s">
        <v>10240</v>
      </c>
      <c r="CY844" s="31"/>
      <c r="CZ844" s="31"/>
      <c r="DA844" s="31"/>
      <c r="DB844" s="31" t="s">
        <v>8696</v>
      </c>
      <c r="DC844" s="31"/>
      <c r="DD844" s="31" t="s">
        <v>6187</v>
      </c>
      <c r="DE844" s="31"/>
      <c r="DF844" s="31"/>
      <c r="DG844" s="31"/>
      <c r="DH844" s="31"/>
      <c r="DI844" s="31" t="s">
        <v>25386</v>
      </c>
      <c r="DJ844" s="31" t="s">
        <v>25387</v>
      </c>
      <c r="DK844" s="31"/>
      <c r="DL844" s="31"/>
      <c r="DM844" s="38" t="s">
        <v>9609</v>
      </c>
      <c r="DN844" s="38"/>
      <c r="DO844" s="35">
        <v>0</v>
      </c>
      <c r="DP844" s="31" t="s">
        <v>19500</v>
      </c>
      <c r="DQ844" s="31" t="s">
        <v>19501</v>
      </c>
      <c r="DR844" s="31" t="s">
        <v>16337</v>
      </c>
      <c r="DS844" s="31" t="s">
        <v>27246</v>
      </c>
      <c r="DT844" s="31" t="s">
        <v>28167</v>
      </c>
      <c r="DU844" s="31">
        <v>3</v>
      </c>
      <c r="DV844" s="31" t="s">
        <v>32167</v>
      </c>
      <c r="DW844" s="31"/>
      <c r="DX844" s="31"/>
      <c r="DY844" s="31" t="s">
        <v>33639</v>
      </c>
      <c r="DZ844" s="31" t="s">
        <v>21743</v>
      </c>
      <c r="EA844" s="31" t="s">
        <v>24967</v>
      </c>
      <c r="EB844" s="31">
        <v>0</v>
      </c>
      <c r="EC844" s="31" t="s">
        <v>7772</v>
      </c>
      <c r="ED844" s="31" t="s">
        <v>41101</v>
      </c>
      <c r="EE844" s="31"/>
      <c r="EF844" s="31"/>
      <c r="EG844" s="31"/>
      <c r="EH844" s="31"/>
      <c r="EI844" s="31"/>
      <c r="EJ844" s="31"/>
    </row>
    <row r="845" spans="1:140" ht="23.25" customHeight="1">
      <c r="A845" s="25">
        <v>843</v>
      </c>
      <c r="B845" s="30" t="s">
        <v>24123</v>
      </c>
      <c r="C845" s="31">
        <v>140300706</v>
      </c>
      <c r="D845" s="30" t="s">
        <v>1291</v>
      </c>
      <c r="E845" s="30"/>
      <c r="F845" s="30" t="s">
        <v>36254</v>
      </c>
      <c r="G845" s="31">
        <f t="shared" si="127"/>
        <v>58</v>
      </c>
      <c r="H845" s="72">
        <f t="shared" si="128"/>
        <v>45901</v>
      </c>
      <c r="I845" s="30"/>
      <c r="J845" s="30" t="s">
        <v>34084</v>
      </c>
      <c r="K845" s="30" t="s">
        <v>4318</v>
      </c>
      <c r="L845" s="31" t="s">
        <v>4318</v>
      </c>
      <c r="M845" s="31" t="s">
        <v>3186</v>
      </c>
      <c r="N845" s="31" t="s">
        <v>5797</v>
      </c>
      <c r="O845" s="31" t="s">
        <v>5271</v>
      </c>
      <c r="P845" s="31" t="s">
        <v>23983</v>
      </c>
      <c r="Q845" s="31"/>
      <c r="R845" s="31">
        <v>24</v>
      </c>
      <c r="S845" s="31">
        <v>0</v>
      </c>
      <c r="T845" s="31"/>
      <c r="U845" s="31">
        <v>1313</v>
      </c>
      <c r="V845" s="31"/>
      <c r="W845" s="31" t="s">
        <v>7569</v>
      </c>
      <c r="X845" s="31" t="s">
        <v>5632</v>
      </c>
      <c r="Y845" s="31" t="e">
        <f t="shared" ca="1" si="129"/>
        <v>#VALUE!</v>
      </c>
      <c r="Z845" s="31" t="e">
        <f t="shared" ca="1" si="130"/>
        <v>#VALUE!</v>
      </c>
      <c r="AA845" s="31"/>
      <c r="AB845" s="31" t="s">
        <v>11144</v>
      </c>
      <c r="AC845" s="31" t="s">
        <v>34145</v>
      </c>
      <c r="AD845" s="31" t="s">
        <v>34145</v>
      </c>
      <c r="AE845" s="31"/>
      <c r="AF845" s="31" t="s">
        <v>24701</v>
      </c>
      <c r="AG845" s="31" t="s">
        <v>4322</v>
      </c>
      <c r="AH845" s="31" t="s">
        <v>4322</v>
      </c>
      <c r="AI845" s="31" t="s">
        <v>908</v>
      </c>
      <c r="AJ845" s="31" t="s">
        <v>17615</v>
      </c>
      <c r="AK845" s="31" t="s">
        <v>17616</v>
      </c>
      <c r="AL845" s="31" t="s">
        <v>2462</v>
      </c>
      <c r="AM845" s="31" t="s">
        <v>2772</v>
      </c>
      <c r="AN845" s="31"/>
      <c r="AO845" s="31"/>
      <c r="AP845" s="31" t="s">
        <v>4434</v>
      </c>
      <c r="AQ845" s="31"/>
      <c r="AR845" s="31" t="s">
        <v>34145</v>
      </c>
      <c r="AS845" s="31" t="s">
        <v>34145</v>
      </c>
      <c r="AT845" s="31" t="str">
        <f>_xlfn.IFNA(VLOOKUP(D845,'[1]5. 1 Mei 2022'!$C$7:$F$60,4,FALSE),"")</f>
        <v/>
      </c>
      <c r="AU845" s="31"/>
      <c r="AV845" s="31" t="s">
        <v>20034</v>
      </c>
      <c r="AW845" s="31"/>
      <c r="AX845" s="29">
        <f t="shared" si="125"/>
        <v>1903</v>
      </c>
      <c r="AY845" s="31" t="s">
        <v>26346</v>
      </c>
      <c r="AZ845" s="31" t="s">
        <v>6484</v>
      </c>
      <c r="BA845" s="30" t="s">
        <v>4434</v>
      </c>
      <c r="BB845" s="31" t="s">
        <v>8098</v>
      </c>
      <c r="BC845" s="31"/>
      <c r="BD845" s="31" t="s">
        <v>1759</v>
      </c>
      <c r="BE845" s="31" t="s">
        <v>7969</v>
      </c>
      <c r="BF845" s="31" t="s">
        <v>20034</v>
      </c>
      <c r="BG845" s="31"/>
      <c r="BH845" s="31"/>
      <c r="BI845" s="31" t="s">
        <v>8136</v>
      </c>
      <c r="BJ845" s="31" t="s">
        <v>3185</v>
      </c>
      <c r="BK845" s="31" t="str">
        <f t="shared" si="126"/>
        <v>III/d</v>
      </c>
      <c r="BL845" s="31" t="s">
        <v>8077</v>
      </c>
      <c r="BM845" s="31"/>
      <c r="BN845" s="31"/>
      <c r="BO845" s="31"/>
      <c r="BP845" s="31" t="s">
        <v>1498</v>
      </c>
      <c r="BQ845" s="31" t="s">
        <v>3185</v>
      </c>
      <c r="BR845" s="31" t="s">
        <v>21839</v>
      </c>
      <c r="BS845" s="31" t="s">
        <v>25734</v>
      </c>
      <c r="BT845" s="31" t="s">
        <v>7167</v>
      </c>
      <c r="BU845" s="31"/>
      <c r="BV845" s="31" t="s">
        <v>855</v>
      </c>
      <c r="BW845" s="31">
        <f t="shared" ca="1" si="131"/>
        <v>31</v>
      </c>
      <c r="BX845" s="78">
        <f t="shared" ca="1" si="132"/>
        <v>3</v>
      </c>
      <c r="BY845" s="31"/>
      <c r="BZ845" s="31"/>
      <c r="CA845" s="31" t="s">
        <v>4239</v>
      </c>
      <c r="CB845" s="31" t="s">
        <v>2519</v>
      </c>
      <c r="CC845" s="31">
        <v>3</v>
      </c>
      <c r="CD845" s="31">
        <v>1</v>
      </c>
      <c r="CE845" s="31" t="s">
        <v>20085</v>
      </c>
      <c r="CF845" s="31"/>
      <c r="CG845" s="31"/>
      <c r="CH845" s="31">
        <v>2009</v>
      </c>
      <c r="CI845" s="31"/>
      <c r="CJ845" s="31"/>
      <c r="CK845" s="31"/>
      <c r="CL845" s="31" t="s">
        <v>28468</v>
      </c>
      <c r="CM845" s="31" t="s">
        <v>28469</v>
      </c>
      <c r="CN845" s="31">
        <v>123</v>
      </c>
      <c r="CO845" s="31" t="s">
        <v>28599</v>
      </c>
      <c r="CP845" s="31" t="s">
        <v>28469</v>
      </c>
      <c r="CQ845" s="31">
        <v>123</v>
      </c>
      <c r="CR845" s="31">
        <v>3152</v>
      </c>
      <c r="CS845" s="31" t="s">
        <v>17441</v>
      </c>
      <c r="CT845" s="31" t="s">
        <v>18559</v>
      </c>
      <c r="CU845" s="31" t="s">
        <v>3743</v>
      </c>
      <c r="CV845" s="31" t="s">
        <v>18511</v>
      </c>
      <c r="CW845" s="31" t="s">
        <v>10314</v>
      </c>
      <c r="CX845" s="31" t="s">
        <v>18512</v>
      </c>
      <c r="CY845" s="31"/>
      <c r="CZ845" s="31"/>
      <c r="DA845" s="31"/>
      <c r="DB845" s="31" t="s">
        <v>15747</v>
      </c>
      <c r="DC845" s="31" t="s">
        <v>15749</v>
      </c>
      <c r="DD845" s="31" t="s">
        <v>15746</v>
      </c>
      <c r="DE845" s="31"/>
      <c r="DF845" s="31"/>
      <c r="DG845" s="31"/>
      <c r="DH845" s="31"/>
      <c r="DI845" s="31"/>
      <c r="DJ845" s="31"/>
      <c r="DK845" s="31" t="s">
        <v>25645</v>
      </c>
      <c r="DL845" s="31" t="s">
        <v>13888</v>
      </c>
      <c r="DM845" s="38" t="s">
        <v>9218</v>
      </c>
      <c r="DN845" s="38"/>
      <c r="DO845" s="35" t="s">
        <v>20831</v>
      </c>
      <c r="DP845" s="31" t="s">
        <v>28292</v>
      </c>
      <c r="DQ845" s="31" t="s">
        <v>13649</v>
      </c>
      <c r="DR845" s="31"/>
      <c r="DS845" s="31" t="s">
        <v>26851</v>
      </c>
      <c r="DT845" s="31" t="s">
        <v>28029</v>
      </c>
      <c r="DU845" s="31">
        <v>3</v>
      </c>
      <c r="DV845" s="31" t="s">
        <v>32167</v>
      </c>
      <c r="DW845" s="31" t="s">
        <v>1759</v>
      </c>
      <c r="DX845" s="31" t="s">
        <v>1759</v>
      </c>
      <c r="DY845" s="31" t="s">
        <v>41143</v>
      </c>
      <c r="DZ845" s="52" t="s">
        <v>23097</v>
      </c>
      <c r="EA845" s="52" t="s">
        <v>41144</v>
      </c>
      <c r="EB845" s="31">
        <v>0</v>
      </c>
      <c r="EC845" s="31" t="s">
        <v>40168</v>
      </c>
      <c r="ED845" s="31" t="s">
        <v>41101</v>
      </c>
      <c r="EE845" s="31"/>
      <c r="EF845" s="31"/>
      <c r="EG845" s="31"/>
      <c r="EH845" s="31"/>
      <c r="EI845" s="31"/>
      <c r="EJ845" s="31"/>
    </row>
    <row r="846" spans="1:140" ht="23.25" customHeight="1">
      <c r="A846" s="25">
        <v>844</v>
      </c>
      <c r="B846" s="30" t="s">
        <v>5210</v>
      </c>
      <c r="C846" s="31">
        <v>140253309</v>
      </c>
      <c r="D846" s="30" t="s">
        <v>20</v>
      </c>
      <c r="E846" s="30"/>
      <c r="F846" s="30" t="s">
        <v>36254</v>
      </c>
      <c r="G846" s="31">
        <f t="shared" si="127"/>
        <v>58</v>
      </c>
      <c r="H846" s="72">
        <f t="shared" si="128"/>
        <v>45809</v>
      </c>
      <c r="I846" s="30"/>
      <c r="J846" s="30" t="s">
        <v>34084</v>
      </c>
      <c r="K846" s="30" t="s">
        <v>4318</v>
      </c>
      <c r="L846" s="31" t="s">
        <v>4318</v>
      </c>
      <c r="M846" s="31" t="s">
        <v>3186</v>
      </c>
      <c r="N846" s="31" t="s">
        <v>5797</v>
      </c>
      <c r="O846" s="31" t="s">
        <v>5271</v>
      </c>
      <c r="P846" s="31" t="s">
        <v>717</v>
      </c>
      <c r="Q846" s="31"/>
      <c r="R846" s="31">
        <v>30</v>
      </c>
      <c r="S846" s="31">
        <v>0</v>
      </c>
      <c r="T846" s="31"/>
      <c r="U846" s="31">
        <v>475</v>
      </c>
      <c r="V846" s="31"/>
      <c r="W846" s="31" t="s">
        <v>4187</v>
      </c>
      <c r="X846" s="31" t="s">
        <v>6339</v>
      </c>
      <c r="Y846" s="31">
        <f t="shared" ca="1" si="129"/>
        <v>56</v>
      </c>
      <c r="Z846" s="31" t="str">
        <f t="shared" ca="1" si="130"/>
        <v>46-58</v>
      </c>
      <c r="AA846" s="31"/>
      <c r="AB846" s="31" t="s">
        <v>6367</v>
      </c>
      <c r="AC846" s="31" t="s">
        <v>34153</v>
      </c>
      <c r="AD846" s="31" t="s">
        <v>34194</v>
      </c>
      <c r="AE846" s="31"/>
      <c r="AF846" s="31" t="s">
        <v>24700</v>
      </c>
      <c r="AG846" s="31" t="s">
        <v>5851</v>
      </c>
      <c r="AH846" s="31" t="s">
        <v>4322</v>
      </c>
      <c r="AI846" s="31" t="s">
        <v>728</v>
      </c>
      <c r="AJ846" s="31"/>
      <c r="AK846" s="31"/>
      <c r="AL846" s="31"/>
      <c r="AM846" s="31"/>
      <c r="AN846" s="31"/>
      <c r="AO846" s="31"/>
      <c r="AP846" s="31" t="s">
        <v>4434</v>
      </c>
      <c r="AQ846" s="52" t="s">
        <v>35984</v>
      </c>
      <c r="AR846" s="31" t="s">
        <v>34148</v>
      </c>
      <c r="AS846" s="31" t="s">
        <v>34148</v>
      </c>
      <c r="AT846" s="31" t="s">
        <v>41656</v>
      </c>
      <c r="AU846" s="31"/>
      <c r="AV846" s="31" t="s">
        <v>20033</v>
      </c>
      <c r="AW846" s="31" t="s">
        <v>31449</v>
      </c>
      <c r="AX846" s="29">
        <f t="shared" si="125"/>
        <v>46331</v>
      </c>
      <c r="AY846" s="31" t="s">
        <v>26346</v>
      </c>
      <c r="AZ846" s="31" t="s">
        <v>6484</v>
      </c>
      <c r="BA846" s="30" t="s">
        <v>4434</v>
      </c>
      <c r="BB846" s="31" t="s">
        <v>41657</v>
      </c>
      <c r="BC846" s="31"/>
      <c r="BD846" s="31" t="s">
        <v>7997</v>
      </c>
      <c r="BE846" s="31" t="s">
        <v>7969</v>
      </c>
      <c r="BF846" s="31" t="s">
        <v>20033</v>
      </c>
      <c r="BG846" s="31"/>
      <c r="BH846" s="31"/>
      <c r="BI846" s="31" t="s">
        <v>8136</v>
      </c>
      <c r="BJ846" s="31" t="s">
        <v>3185</v>
      </c>
      <c r="BK846" s="31" t="str">
        <f t="shared" si="126"/>
        <v>III/d</v>
      </c>
      <c r="BL846" s="31" t="s">
        <v>8077</v>
      </c>
      <c r="BM846" s="31"/>
      <c r="BN846" s="31"/>
      <c r="BO846" s="31"/>
      <c r="BP846" s="31" t="s">
        <v>1498</v>
      </c>
      <c r="BQ846" s="31" t="s">
        <v>3185</v>
      </c>
      <c r="BR846" s="31" t="s">
        <v>3892</v>
      </c>
      <c r="BS846" s="31" t="s">
        <v>7600</v>
      </c>
      <c r="BT846" s="31" t="s">
        <v>7010</v>
      </c>
      <c r="BU846" s="31"/>
      <c r="BV846" s="31" t="s">
        <v>7226</v>
      </c>
      <c r="BW846" s="31">
        <f t="shared" ca="1" si="131"/>
        <v>21</v>
      </c>
      <c r="BX846" s="78">
        <f t="shared" ca="1" si="132"/>
        <v>1</v>
      </c>
      <c r="BY846" s="31"/>
      <c r="BZ846" s="31"/>
      <c r="CA846" s="31" t="s">
        <v>4239</v>
      </c>
      <c r="CB846" s="31" t="s">
        <v>2519</v>
      </c>
      <c r="CC846" s="31">
        <v>3</v>
      </c>
      <c r="CD846" s="31">
        <v>1</v>
      </c>
      <c r="CE846" s="31" t="s">
        <v>20085</v>
      </c>
      <c r="CF846" s="31"/>
      <c r="CG846" s="31"/>
      <c r="CH846" s="31" t="s">
        <v>2745</v>
      </c>
      <c r="CI846" s="31">
        <v>2010</v>
      </c>
      <c r="CJ846" s="31"/>
      <c r="CK846" s="31"/>
      <c r="CL846" s="31" t="s">
        <v>22378</v>
      </c>
      <c r="CM846" s="31" t="s">
        <v>22379</v>
      </c>
      <c r="CN846" s="31">
        <v>123</v>
      </c>
      <c r="CO846" s="31" t="s">
        <v>28618</v>
      </c>
      <c r="CP846" s="31" t="s">
        <v>22379</v>
      </c>
      <c r="CQ846" s="31">
        <v>123</v>
      </c>
      <c r="CR846" s="31">
        <v>3320</v>
      </c>
      <c r="CS846" s="31"/>
      <c r="CT846" s="31"/>
      <c r="CU846" s="31"/>
      <c r="CV846" s="31" t="s">
        <v>24518</v>
      </c>
      <c r="CW846" s="31" t="s">
        <v>24519</v>
      </c>
      <c r="CX846" s="31" t="s">
        <v>24520</v>
      </c>
      <c r="CY846" s="31"/>
      <c r="CZ846" s="31"/>
      <c r="DA846" s="31"/>
      <c r="DB846" s="31" t="s">
        <v>15747</v>
      </c>
      <c r="DC846" s="31" t="s">
        <v>15756</v>
      </c>
      <c r="DD846" s="31" t="s">
        <v>15746</v>
      </c>
      <c r="DE846" s="31"/>
      <c r="DF846" s="31"/>
      <c r="DG846" s="31"/>
      <c r="DH846" s="31"/>
      <c r="DI846" s="31" t="s">
        <v>24810</v>
      </c>
      <c r="DJ846" s="31" t="s">
        <v>24811</v>
      </c>
      <c r="DK846" s="31" t="s">
        <v>25645</v>
      </c>
      <c r="DL846" s="31" t="s">
        <v>13888</v>
      </c>
      <c r="DM846" s="38" t="s">
        <v>9279</v>
      </c>
      <c r="DN846" s="38"/>
      <c r="DO846" s="35">
        <v>0</v>
      </c>
      <c r="DP846" s="31" t="s">
        <v>14694</v>
      </c>
      <c r="DQ846" s="31" t="s">
        <v>7618</v>
      </c>
      <c r="DR846" s="31"/>
      <c r="DS846" s="31" t="s">
        <v>26915</v>
      </c>
      <c r="DT846" s="31"/>
      <c r="DU846" s="31">
        <v>3</v>
      </c>
      <c r="DV846" s="31" t="s">
        <v>32167</v>
      </c>
      <c r="DW846" s="31" t="s">
        <v>7997</v>
      </c>
      <c r="DX846" s="31" t="s">
        <v>7997</v>
      </c>
      <c r="DY846" s="31" t="s">
        <v>41566</v>
      </c>
      <c r="DZ846" s="52" t="s">
        <v>23097</v>
      </c>
      <c r="EA846" s="52" t="s">
        <v>41567</v>
      </c>
      <c r="EB846" s="31">
        <v>490706</v>
      </c>
      <c r="EC846" s="31" t="s">
        <v>39747</v>
      </c>
      <c r="ED846" s="31" t="s">
        <v>41101</v>
      </c>
      <c r="EE846" s="31"/>
      <c r="EF846" s="31"/>
      <c r="EG846" s="31"/>
      <c r="EH846" s="31"/>
      <c r="EI846" s="31"/>
      <c r="EJ846" s="31"/>
    </row>
    <row r="847" spans="1:140" ht="23.25" customHeight="1">
      <c r="A847" s="25">
        <v>845</v>
      </c>
      <c r="B847" s="30" t="s">
        <v>5211</v>
      </c>
      <c r="C847" s="31" t="s">
        <v>6937</v>
      </c>
      <c r="D847" s="30" t="s">
        <v>6937</v>
      </c>
      <c r="E847" s="30"/>
      <c r="F847" s="30" t="s">
        <v>36262</v>
      </c>
      <c r="G847" s="31">
        <f t="shared" si="127"/>
        <v>58</v>
      </c>
      <c r="H847" s="72">
        <f t="shared" si="128"/>
        <v>49461</v>
      </c>
      <c r="I847" s="30"/>
      <c r="J847" s="30" t="s">
        <v>34084</v>
      </c>
      <c r="K847" s="30" t="s">
        <v>4318</v>
      </c>
      <c r="L847" s="31" t="s">
        <v>4318</v>
      </c>
      <c r="M847" s="31" t="s">
        <v>6378</v>
      </c>
      <c r="N847" s="31" t="s">
        <v>5863</v>
      </c>
      <c r="O847" s="31" t="s">
        <v>2485</v>
      </c>
      <c r="P847" s="31" t="s">
        <v>21723</v>
      </c>
      <c r="Q847" s="31"/>
      <c r="R847" s="31">
        <v>22</v>
      </c>
      <c r="S847" s="31">
        <v>1</v>
      </c>
      <c r="T847" s="31"/>
      <c r="U847" s="31">
        <v>1722</v>
      </c>
      <c r="V847" s="31" t="s">
        <v>6224</v>
      </c>
      <c r="W847" s="31" t="s">
        <v>3068</v>
      </c>
      <c r="X847" s="31" t="s">
        <v>2367</v>
      </c>
      <c r="Y847" s="31" t="e">
        <f t="shared" ca="1" si="129"/>
        <v>#VALUE!</v>
      </c>
      <c r="Z847" s="31" t="e">
        <f t="shared" ca="1" si="130"/>
        <v>#VALUE!</v>
      </c>
      <c r="AA847" s="31"/>
      <c r="AB847" s="31" t="s">
        <v>1720</v>
      </c>
      <c r="AC847" s="31" t="s">
        <v>34153</v>
      </c>
      <c r="AD847" s="31" t="s">
        <v>34194</v>
      </c>
      <c r="AE847" s="31"/>
      <c r="AF847" s="31" t="s">
        <v>24700</v>
      </c>
      <c r="AG847" s="31" t="s">
        <v>7895</v>
      </c>
      <c r="AH847" s="31" t="s">
        <v>7895</v>
      </c>
      <c r="AI847" s="31" t="s">
        <v>40277</v>
      </c>
      <c r="AJ847" s="31">
        <v>4958</v>
      </c>
      <c r="AK847" s="31" t="s">
        <v>4819</v>
      </c>
      <c r="AL847" s="31">
        <v>35938</v>
      </c>
      <c r="AM847" s="31" t="s">
        <v>4818</v>
      </c>
      <c r="AN847" s="31"/>
      <c r="AO847" s="31"/>
      <c r="AP847" s="31" t="s">
        <v>2451</v>
      </c>
      <c r="AQ847" s="31"/>
      <c r="AR847" s="31" t="s">
        <v>34148</v>
      </c>
      <c r="AS847" s="31" t="s">
        <v>34148</v>
      </c>
      <c r="AT847" s="31" t="str">
        <f>_xlfn.IFNA(VLOOKUP(D847,'[1]5. 1 Mei 2022'!$C$7:$F$60,4,FALSE),"")</f>
        <v/>
      </c>
      <c r="AU847" s="31"/>
      <c r="AV847" s="31" t="s">
        <v>5449</v>
      </c>
      <c r="AW847" s="31" t="s">
        <v>21723</v>
      </c>
      <c r="AX847" s="29">
        <f t="shared" si="125"/>
        <v>46555</v>
      </c>
      <c r="AY847" s="31" t="s">
        <v>26346</v>
      </c>
      <c r="AZ847" s="31" t="s">
        <v>533</v>
      </c>
      <c r="BA847" s="30" t="s">
        <v>2451</v>
      </c>
      <c r="BB847" s="31"/>
      <c r="BC847" s="31"/>
      <c r="BD847" s="31" t="s">
        <v>21142</v>
      </c>
      <c r="BE847" s="31" t="s">
        <v>7968</v>
      </c>
      <c r="BF847" s="31" t="s">
        <v>5449</v>
      </c>
      <c r="BG847" s="31"/>
      <c r="BH847" s="31"/>
      <c r="BI847" s="31"/>
      <c r="BJ847" s="31" t="s">
        <v>23661</v>
      </c>
      <c r="BK847" s="31" t="str">
        <f t="shared" si="126"/>
        <v>II/d</v>
      </c>
      <c r="BL847" s="31" t="s">
        <v>8078</v>
      </c>
      <c r="BM847" s="31"/>
      <c r="BN847" s="31"/>
      <c r="BO847" s="31"/>
      <c r="BP847" s="31" t="s">
        <v>1498</v>
      </c>
      <c r="BQ847" s="31"/>
      <c r="BR847" s="31"/>
      <c r="BS847" s="31"/>
      <c r="BT847" s="31" t="s">
        <v>3163</v>
      </c>
      <c r="BU847" s="31" t="s">
        <v>718</v>
      </c>
      <c r="BV847" s="31" t="s">
        <v>2366</v>
      </c>
      <c r="BW847" s="31">
        <f t="shared" ca="1" si="131"/>
        <v>23</v>
      </c>
      <c r="BX847" s="78">
        <f t="shared" ca="1" si="132"/>
        <v>9</v>
      </c>
      <c r="BY847" s="31"/>
      <c r="BZ847" s="31"/>
      <c r="CA847" s="31" t="s">
        <v>2483</v>
      </c>
      <c r="CB847" s="31" t="s">
        <v>2406</v>
      </c>
      <c r="CC847" s="31" t="s">
        <v>1498</v>
      </c>
      <c r="CD847" s="31" t="s">
        <v>1498</v>
      </c>
      <c r="CE847" s="31" t="s">
        <v>20085</v>
      </c>
      <c r="CF847" s="31"/>
      <c r="CG847" s="31"/>
      <c r="CH847" s="31"/>
      <c r="CI847" s="31"/>
      <c r="CJ847" s="31"/>
      <c r="CK847" s="31"/>
      <c r="CL847" s="31"/>
      <c r="CM847" s="31"/>
      <c r="CN847" s="31"/>
      <c r="CO847" s="31"/>
      <c r="CP847" s="31"/>
      <c r="CQ847" s="31"/>
      <c r="CR847" s="31">
        <v>5100</v>
      </c>
      <c r="CS847" s="31"/>
      <c r="CT847" s="31"/>
      <c r="CU847" s="31"/>
      <c r="CV847" s="31"/>
      <c r="CW847" s="31"/>
      <c r="CX847" s="31"/>
      <c r="CY847" s="31"/>
      <c r="CZ847" s="31"/>
      <c r="DA847" s="31"/>
      <c r="DB847" s="31"/>
      <c r="DC847" s="31"/>
      <c r="DD847" s="31"/>
      <c r="DE847" s="31"/>
      <c r="DF847" s="31"/>
      <c r="DG847" s="31"/>
      <c r="DH847" s="31"/>
      <c r="DI847" s="31"/>
      <c r="DJ847" s="31"/>
      <c r="DK847" s="31"/>
      <c r="DL847" s="31"/>
      <c r="DM847" s="38" t="s">
        <v>10041</v>
      </c>
      <c r="DN847" s="38"/>
      <c r="DO847" s="35">
        <v>0</v>
      </c>
      <c r="DP847" s="31" t="s">
        <v>13972</v>
      </c>
      <c r="DQ847" s="31" t="s">
        <v>13971</v>
      </c>
      <c r="DR847" s="31"/>
      <c r="DS847" s="31" t="s">
        <v>27665</v>
      </c>
      <c r="DT847" s="31" t="s">
        <v>37685</v>
      </c>
      <c r="DU847" s="31">
        <v>2</v>
      </c>
      <c r="DV847" s="31" t="s">
        <v>32165</v>
      </c>
      <c r="DW847" s="31"/>
      <c r="DX847" s="31"/>
      <c r="DY847" s="31"/>
      <c r="DZ847" s="31"/>
      <c r="EA847" s="31"/>
      <c r="EB847" s="31">
        <v>0</v>
      </c>
      <c r="EC847" s="31" t="s">
        <v>39747</v>
      </c>
      <c r="ED847" s="31" t="s">
        <v>41101</v>
      </c>
      <c r="EE847" s="31"/>
      <c r="EF847" s="31"/>
      <c r="EG847" s="31"/>
      <c r="EH847" s="31"/>
      <c r="EI847" s="31"/>
      <c r="EJ847" s="31"/>
    </row>
    <row r="848" spans="1:140" ht="23.25" customHeight="1">
      <c r="A848" s="25">
        <v>846</v>
      </c>
      <c r="B848" s="30" t="s">
        <v>24249</v>
      </c>
      <c r="C848" s="31">
        <v>140371268</v>
      </c>
      <c r="D848" s="30" t="s">
        <v>98</v>
      </c>
      <c r="E848" s="30"/>
      <c r="F848" s="30" t="s">
        <v>36254</v>
      </c>
      <c r="G848" s="31">
        <f t="shared" si="127"/>
        <v>58</v>
      </c>
      <c r="H848" s="72">
        <f t="shared" si="128"/>
        <v>50891</v>
      </c>
      <c r="I848" s="30"/>
      <c r="J848" s="30" t="s">
        <v>34084</v>
      </c>
      <c r="K848" s="30" t="s">
        <v>4318</v>
      </c>
      <c r="L848" s="31" t="s">
        <v>4318</v>
      </c>
      <c r="M848" s="31" t="s">
        <v>6378</v>
      </c>
      <c r="N848" s="31" t="s">
        <v>5797</v>
      </c>
      <c r="O848" s="31" t="s">
        <v>5271</v>
      </c>
      <c r="P848" s="31" t="s">
        <v>21723</v>
      </c>
      <c r="Q848" s="31" t="s">
        <v>41479</v>
      </c>
      <c r="R848" s="31">
        <v>14</v>
      </c>
      <c r="S848" s="31">
        <v>0</v>
      </c>
      <c r="T848" s="31"/>
      <c r="U848" s="31">
        <v>252</v>
      </c>
      <c r="V848" s="31" t="s">
        <v>5867</v>
      </c>
      <c r="W848" s="31" t="s">
        <v>4066</v>
      </c>
      <c r="X848" s="31" t="s">
        <v>4067</v>
      </c>
      <c r="Y848" s="31">
        <f t="shared" ca="1" si="129"/>
        <v>42</v>
      </c>
      <c r="Z848" s="31" t="str">
        <f t="shared" ca="1" si="130"/>
        <v>36-45</v>
      </c>
      <c r="AA848" s="31"/>
      <c r="AB848" s="31" t="s">
        <v>11144</v>
      </c>
      <c r="AC848" s="31" t="s">
        <v>34145</v>
      </c>
      <c r="AD848" s="31" t="s">
        <v>34145</v>
      </c>
      <c r="AE848" s="31"/>
      <c r="AF848" s="31" t="s">
        <v>24701</v>
      </c>
      <c r="AG848" s="31" t="s">
        <v>4322</v>
      </c>
      <c r="AH848" s="31" t="s">
        <v>4322</v>
      </c>
      <c r="AI848" s="31" t="s">
        <v>908</v>
      </c>
      <c r="AJ848" s="31">
        <v>99014</v>
      </c>
      <c r="AK848" s="31" t="s">
        <v>4749</v>
      </c>
      <c r="AL848" s="31" t="s">
        <v>7883</v>
      </c>
      <c r="AM848" s="31" t="s">
        <v>7884</v>
      </c>
      <c r="AN848" s="31"/>
      <c r="AO848" s="31"/>
      <c r="AP848" s="31" t="s">
        <v>33003</v>
      </c>
      <c r="AQ848" s="52" t="s">
        <v>32747</v>
      </c>
      <c r="AR848" s="31" t="s">
        <v>34145</v>
      </c>
      <c r="AS848" s="31" t="s">
        <v>34145</v>
      </c>
      <c r="AT848" s="31" t="s">
        <v>35620</v>
      </c>
      <c r="AU848" s="31"/>
      <c r="AV848" s="31" t="s">
        <v>20034</v>
      </c>
      <c r="AW848" s="52" t="s">
        <v>32747</v>
      </c>
      <c r="AX848" s="29">
        <f t="shared" si="125"/>
        <v>46677</v>
      </c>
      <c r="AY848" s="31" t="s">
        <v>26346</v>
      </c>
      <c r="AZ848" s="31" t="s">
        <v>33005</v>
      </c>
      <c r="BA848" s="30" t="s">
        <v>33003</v>
      </c>
      <c r="BB848" s="31" t="s">
        <v>35621</v>
      </c>
      <c r="BC848" s="31"/>
      <c r="BD848" s="31" t="s">
        <v>1759</v>
      </c>
      <c r="BE848" s="31" t="s">
        <v>7969</v>
      </c>
      <c r="BF848" s="31" t="s">
        <v>20034</v>
      </c>
      <c r="BG848" s="31"/>
      <c r="BH848" s="31"/>
      <c r="BI848" s="31" t="s">
        <v>8136</v>
      </c>
      <c r="BJ848" s="31" t="s">
        <v>3185</v>
      </c>
      <c r="BK848" s="31" t="str">
        <f t="shared" si="126"/>
        <v>III/d</v>
      </c>
      <c r="BL848" s="31" t="s">
        <v>8077</v>
      </c>
      <c r="BM848" s="31"/>
      <c r="BN848" s="31"/>
      <c r="BO848" s="31"/>
      <c r="BP848" s="31" t="s">
        <v>1498</v>
      </c>
      <c r="BQ848" s="31" t="s">
        <v>3185</v>
      </c>
      <c r="BR848" s="52" t="s">
        <v>30295</v>
      </c>
      <c r="BS848" s="62" t="s">
        <v>41480</v>
      </c>
      <c r="BT848" s="31" t="s">
        <v>4277</v>
      </c>
      <c r="BU848" s="31"/>
      <c r="BV848" s="31" t="s">
        <v>2480</v>
      </c>
      <c r="BW848" s="31">
        <f t="shared" ca="1" si="131"/>
        <v>17</v>
      </c>
      <c r="BX848" s="78">
        <f t="shared" ca="1" si="132"/>
        <v>3</v>
      </c>
      <c r="BY848" s="31"/>
      <c r="BZ848" s="31"/>
      <c r="CA848" s="31" t="s">
        <v>2483</v>
      </c>
      <c r="CB848" s="31" t="s">
        <v>2519</v>
      </c>
      <c r="CC848" s="31">
        <v>3</v>
      </c>
      <c r="CD848" s="31">
        <v>1</v>
      </c>
      <c r="CE848" s="31" t="s">
        <v>20085</v>
      </c>
      <c r="CF848" s="31"/>
      <c r="CG848" s="31"/>
      <c r="CH848" s="31"/>
      <c r="CI848" s="31"/>
      <c r="CJ848" s="31"/>
      <c r="CK848" s="31"/>
      <c r="CL848" s="31" t="s">
        <v>28981</v>
      </c>
      <c r="CM848" s="31" t="s">
        <v>28982</v>
      </c>
      <c r="CN848" s="31">
        <v>125</v>
      </c>
      <c r="CO848" s="31" t="s">
        <v>31165</v>
      </c>
      <c r="CP848" s="31" t="s">
        <v>28982</v>
      </c>
      <c r="CQ848" s="31">
        <v>125</v>
      </c>
      <c r="CR848" s="31">
        <v>3375</v>
      </c>
      <c r="CS848" s="31" t="s">
        <v>8685</v>
      </c>
      <c r="CT848" s="31"/>
      <c r="CU848" s="31" t="s">
        <v>1878</v>
      </c>
      <c r="CV848" s="31" t="s">
        <v>8368</v>
      </c>
      <c r="CW848" s="31" t="s">
        <v>8370</v>
      </c>
      <c r="CX848" s="31" t="s">
        <v>8346</v>
      </c>
      <c r="CY848" s="31"/>
      <c r="CZ848" s="31"/>
      <c r="DA848" s="31"/>
      <c r="DB848" s="31" t="s">
        <v>11355</v>
      </c>
      <c r="DC848" s="31" t="s">
        <v>16323</v>
      </c>
      <c r="DD848" s="31" t="s">
        <v>16324</v>
      </c>
      <c r="DE848" s="31"/>
      <c r="DF848" s="31"/>
      <c r="DG848" s="31"/>
      <c r="DH848" s="31"/>
      <c r="DI848" s="31" t="s">
        <v>24810</v>
      </c>
      <c r="DJ848" s="31" t="s">
        <v>24811</v>
      </c>
      <c r="DK848" s="31"/>
      <c r="DL848" s="31"/>
      <c r="DM848" s="38" t="s">
        <v>9353</v>
      </c>
      <c r="DN848" s="38"/>
      <c r="DO848" s="35" t="s">
        <v>20778</v>
      </c>
      <c r="DP848" s="31" t="s">
        <v>15057</v>
      </c>
      <c r="DQ848" s="31" t="s">
        <v>15058</v>
      </c>
      <c r="DR848" s="31"/>
      <c r="DS848" s="31" t="s">
        <v>15059</v>
      </c>
      <c r="DT848" s="31" t="s">
        <v>37686</v>
      </c>
      <c r="DU848" s="31">
        <v>2</v>
      </c>
      <c r="DV848" s="31" t="s">
        <v>32166</v>
      </c>
      <c r="DW848" s="31" t="s">
        <v>1759</v>
      </c>
      <c r="DX848" s="31" t="s">
        <v>1759</v>
      </c>
      <c r="DY848" s="31" t="s">
        <v>29653</v>
      </c>
      <c r="DZ848" s="31" t="s">
        <v>18545</v>
      </c>
      <c r="EA848" s="31"/>
      <c r="EB848" s="31">
        <v>0</v>
      </c>
      <c r="EC848" s="31" t="s">
        <v>40168</v>
      </c>
      <c r="ED848" s="31" t="s">
        <v>41101</v>
      </c>
      <c r="EE848" s="31"/>
      <c r="EF848" s="31"/>
      <c r="EG848" s="31"/>
      <c r="EH848" s="31"/>
      <c r="EI848" s="31"/>
      <c r="EJ848" s="31"/>
    </row>
    <row r="849" spans="1:140" ht="23.25" customHeight="1">
      <c r="A849" s="25">
        <v>847</v>
      </c>
      <c r="B849" s="30" t="s">
        <v>5212</v>
      </c>
      <c r="C849" s="31">
        <v>140186633</v>
      </c>
      <c r="D849" s="30" t="s">
        <v>1598</v>
      </c>
      <c r="E849" s="30"/>
      <c r="F849" s="30" t="s">
        <v>36262</v>
      </c>
      <c r="G849" s="31">
        <f t="shared" si="127"/>
        <v>58</v>
      </c>
      <c r="H849" s="72">
        <f t="shared" si="128"/>
        <v>45078</v>
      </c>
      <c r="I849" s="30"/>
      <c r="J849" s="30" t="s">
        <v>34084</v>
      </c>
      <c r="K849" s="30" t="s">
        <v>4318</v>
      </c>
      <c r="L849" s="31" t="s">
        <v>4318</v>
      </c>
      <c r="M849" s="31" t="s">
        <v>6378</v>
      </c>
      <c r="N849" s="31" t="s">
        <v>5797</v>
      </c>
      <c r="O849" s="31" t="s">
        <v>5271</v>
      </c>
      <c r="P849" s="31" t="s">
        <v>5049</v>
      </c>
      <c r="Q849" s="31"/>
      <c r="R849" s="31">
        <v>28</v>
      </c>
      <c r="S849" s="31">
        <v>0</v>
      </c>
      <c r="T849" s="31"/>
      <c r="U849" s="31">
        <v>817</v>
      </c>
      <c r="V849" s="31"/>
      <c r="W849" s="31" t="s">
        <v>4068</v>
      </c>
      <c r="X849" s="31" t="s">
        <v>4069</v>
      </c>
      <c r="Y849" s="31" t="e">
        <f t="shared" ca="1" si="129"/>
        <v>#VALUE!</v>
      </c>
      <c r="Z849" s="31" t="e">
        <f t="shared" ca="1" si="130"/>
        <v>#VALUE!</v>
      </c>
      <c r="AA849" s="52" t="s">
        <v>22026</v>
      </c>
      <c r="AB849" s="31" t="s">
        <v>10497</v>
      </c>
      <c r="AC849" s="31" t="s">
        <v>34153</v>
      </c>
      <c r="AD849" s="31" t="s">
        <v>34194</v>
      </c>
      <c r="AE849" s="31"/>
      <c r="AF849" s="31" t="s">
        <v>24700</v>
      </c>
      <c r="AG849" s="31" t="s">
        <v>7895</v>
      </c>
      <c r="AH849" s="31" t="s">
        <v>7895</v>
      </c>
      <c r="AI849" s="31" t="s">
        <v>728</v>
      </c>
      <c r="AJ849" s="52" t="s">
        <v>34831</v>
      </c>
      <c r="AK849" s="31" t="s">
        <v>34832</v>
      </c>
      <c r="AL849" s="31">
        <v>2006</v>
      </c>
      <c r="AM849" s="31" t="s">
        <v>11795</v>
      </c>
      <c r="AN849" s="31"/>
      <c r="AO849" s="29">
        <v>38958</v>
      </c>
      <c r="AP849" s="31" t="s">
        <v>25999</v>
      </c>
      <c r="AQ849" s="31" t="s">
        <v>8110</v>
      </c>
      <c r="AR849" s="31" t="s">
        <v>34143</v>
      </c>
      <c r="AS849" s="31" t="s">
        <v>34143</v>
      </c>
      <c r="AT849" s="31" t="str">
        <f>_xlfn.IFNA(VLOOKUP(D849,'[1]5. 1 Mei 2022'!$C$7:$F$60,4,FALSE),"")</f>
        <v/>
      </c>
      <c r="AU849" s="31" t="s">
        <v>34278</v>
      </c>
      <c r="AV849" s="31" t="s">
        <v>33054</v>
      </c>
      <c r="AW849" s="31" t="s">
        <v>21743</v>
      </c>
      <c r="AX849" s="29">
        <f t="shared" si="125"/>
        <v>46509</v>
      </c>
      <c r="AY849" s="31" t="s">
        <v>26346</v>
      </c>
      <c r="AZ849" s="31" t="s">
        <v>535</v>
      </c>
      <c r="BA849" s="30" t="s">
        <v>25999</v>
      </c>
      <c r="BB849" s="31"/>
      <c r="BC849" s="31"/>
      <c r="BD849" s="31" t="s">
        <v>31066</v>
      </c>
      <c r="BE849" s="31" t="s">
        <v>7967</v>
      </c>
      <c r="BF849" s="31" t="s">
        <v>33054</v>
      </c>
      <c r="BG849" s="31"/>
      <c r="BH849" s="31"/>
      <c r="BI849" s="31"/>
      <c r="BJ849" s="31" t="s">
        <v>5481</v>
      </c>
      <c r="BK849" s="31" t="str">
        <f t="shared" si="126"/>
        <v>III/d</v>
      </c>
      <c r="BL849" s="31" t="s">
        <v>8078</v>
      </c>
      <c r="BM849" s="31"/>
      <c r="BN849" s="31"/>
      <c r="BO849" s="31"/>
      <c r="BP849" s="31" t="s">
        <v>1498</v>
      </c>
      <c r="BQ849" s="31"/>
      <c r="BR849" s="31"/>
      <c r="BS849" s="31"/>
      <c r="BT849" s="31" t="s">
        <v>3823</v>
      </c>
      <c r="BU849" s="31"/>
      <c r="BV849" s="31" t="s">
        <v>7476</v>
      </c>
      <c r="BW849" s="31">
        <f t="shared" ca="1" si="131"/>
        <v>37</v>
      </c>
      <c r="BX849" s="78">
        <f t="shared" ca="1" si="132"/>
        <v>3</v>
      </c>
      <c r="BY849" s="31"/>
      <c r="BZ849" s="31"/>
      <c r="CA849" s="31" t="s">
        <v>2483</v>
      </c>
      <c r="CB849" s="31" t="s">
        <v>2519</v>
      </c>
      <c r="CC849" s="31">
        <v>2</v>
      </c>
      <c r="CD849" s="31">
        <v>1</v>
      </c>
      <c r="CE849" s="31" t="s">
        <v>20085</v>
      </c>
      <c r="CF849" s="31"/>
      <c r="CG849" s="31">
        <v>2004</v>
      </c>
      <c r="CH849" s="31" t="s">
        <v>5115</v>
      </c>
      <c r="CI849" s="31">
        <v>2008</v>
      </c>
      <c r="CJ849" s="31"/>
      <c r="CK849" s="31"/>
      <c r="CL849" s="31"/>
      <c r="CM849" s="31"/>
      <c r="CN849" s="31"/>
      <c r="CO849" s="31"/>
      <c r="CP849" s="31"/>
      <c r="CQ849" s="31"/>
      <c r="CR849" s="31">
        <v>1206</v>
      </c>
      <c r="CS849" s="31" t="s">
        <v>11254</v>
      </c>
      <c r="CT849" s="31" t="s">
        <v>11255</v>
      </c>
      <c r="CU849" s="31" t="s">
        <v>11246</v>
      </c>
      <c r="CV849" s="31" t="s">
        <v>10527</v>
      </c>
      <c r="CW849" s="31" t="s">
        <v>10529</v>
      </c>
      <c r="CX849" s="31" t="s">
        <v>10528</v>
      </c>
      <c r="CY849" s="31"/>
      <c r="CZ849" s="31"/>
      <c r="DA849" s="31"/>
      <c r="DB849" s="31"/>
      <c r="DC849" s="31"/>
      <c r="DD849" s="31"/>
      <c r="DE849" s="31"/>
      <c r="DF849" s="31"/>
      <c r="DG849" s="31"/>
      <c r="DH849" s="31"/>
      <c r="DI849" s="31"/>
      <c r="DJ849" s="31"/>
      <c r="DK849" s="31"/>
      <c r="DL849" s="31"/>
      <c r="DM849" s="38" t="s">
        <v>8896</v>
      </c>
      <c r="DN849" s="38"/>
      <c r="DO849" s="35">
        <v>0</v>
      </c>
      <c r="DP849" s="31" t="s">
        <v>14628</v>
      </c>
      <c r="DQ849" s="31" t="s">
        <v>14629</v>
      </c>
      <c r="DR849" s="31" t="s">
        <v>14630</v>
      </c>
      <c r="DS849" s="31" t="s">
        <v>26600</v>
      </c>
      <c r="DT849" s="31" t="s">
        <v>37687</v>
      </c>
      <c r="DU849" s="31">
        <v>2</v>
      </c>
      <c r="DV849" s="31" t="s">
        <v>32165</v>
      </c>
      <c r="DW849" s="31"/>
      <c r="DX849" s="31"/>
      <c r="DY849" s="31"/>
      <c r="DZ849" s="31"/>
      <c r="EA849" s="31"/>
      <c r="EB849" s="31">
        <v>0</v>
      </c>
      <c r="EC849" s="31" t="s">
        <v>39747</v>
      </c>
      <c r="ED849" s="31" t="s">
        <v>41100</v>
      </c>
      <c r="EE849" s="31"/>
      <c r="EF849" s="31"/>
      <c r="EG849" s="31"/>
      <c r="EH849" s="31"/>
      <c r="EI849" s="31"/>
      <c r="EJ849" s="31"/>
    </row>
    <row r="850" spans="1:140" ht="23.25" customHeight="1">
      <c r="A850" s="25">
        <v>848</v>
      </c>
      <c r="B850" s="30" t="s">
        <v>16541</v>
      </c>
      <c r="C850" s="31" t="s">
        <v>6541</v>
      </c>
      <c r="D850" s="30" t="s">
        <v>6740</v>
      </c>
      <c r="E850" s="30"/>
      <c r="F850" s="30" t="s">
        <v>36255</v>
      </c>
      <c r="G850" s="31">
        <f t="shared" si="127"/>
        <v>58</v>
      </c>
      <c r="H850" s="72">
        <f t="shared" si="128"/>
        <v>53267</v>
      </c>
      <c r="I850" s="30"/>
      <c r="J850" s="30" t="s">
        <v>34084</v>
      </c>
      <c r="K850" s="30" t="s">
        <v>4318</v>
      </c>
      <c r="L850" s="31" t="s">
        <v>4318</v>
      </c>
      <c r="M850" s="31" t="s">
        <v>6378</v>
      </c>
      <c r="N850" s="31" t="s">
        <v>3311</v>
      </c>
      <c r="O850" s="31" t="s">
        <v>2534</v>
      </c>
      <c r="P850" s="31" t="s">
        <v>18412</v>
      </c>
      <c r="Q850" s="31"/>
      <c r="R850" s="31">
        <v>8</v>
      </c>
      <c r="S850" s="31">
        <v>10</v>
      </c>
      <c r="T850" s="31"/>
      <c r="U850" s="31">
        <v>1769</v>
      </c>
      <c r="V850" s="31" t="s">
        <v>1461</v>
      </c>
      <c r="W850" s="31" t="s">
        <v>22903</v>
      </c>
      <c r="X850" s="31" t="s">
        <v>5768</v>
      </c>
      <c r="Y850" s="31">
        <f t="shared" ca="1" si="129"/>
        <v>36</v>
      </c>
      <c r="Z850" s="31" t="str">
        <f t="shared" ca="1" si="130"/>
        <v>36-45</v>
      </c>
      <c r="AA850" s="31"/>
      <c r="AB850" s="31" t="s">
        <v>11211</v>
      </c>
      <c r="AC850" s="31" t="s">
        <v>34147</v>
      </c>
      <c r="AD850" s="31" t="s">
        <v>34147</v>
      </c>
      <c r="AE850" s="31"/>
      <c r="AF850" s="31" t="s">
        <v>24699</v>
      </c>
      <c r="AG850" s="31" t="s">
        <v>5852</v>
      </c>
      <c r="AH850" s="31" t="s">
        <v>5852</v>
      </c>
      <c r="AI850" s="31" t="s">
        <v>908</v>
      </c>
      <c r="AJ850" s="31"/>
      <c r="AK850" s="31" t="s">
        <v>3285</v>
      </c>
      <c r="AL850" s="31" t="s">
        <v>3286</v>
      </c>
      <c r="AM850" s="31" t="s">
        <v>7445</v>
      </c>
      <c r="AN850" s="31"/>
      <c r="AO850" s="31"/>
      <c r="AP850" s="31" t="s">
        <v>4434</v>
      </c>
      <c r="AQ850" s="31"/>
      <c r="AR850" s="31" t="s">
        <v>34147</v>
      </c>
      <c r="AS850" s="31" t="s">
        <v>34147</v>
      </c>
      <c r="AT850" s="31" t="str">
        <f>_xlfn.IFNA(VLOOKUP(D850,'[1]5. 1 Mei 2022'!$C$7:$F$60,4,FALSE),"")</f>
        <v/>
      </c>
      <c r="AU850" s="31"/>
      <c r="AV850" s="31" t="s">
        <v>33713</v>
      </c>
      <c r="AW850" s="31"/>
      <c r="AX850" s="29">
        <f t="shared" si="125"/>
        <v>1903</v>
      </c>
      <c r="AY850" s="31" t="s">
        <v>26346</v>
      </c>
      <c r="AZ850" s="31" t="s">
        <v>6484</v>
      </c>
      <c r="BA850" s="30" t="s">
        <v>4434</v>
      </c>
      <c r="BB850" s="31" t="s">
        <v>8094</v>
      </c>
      <c r="BC850" s="31"/>
      <c r="BD850" s="31" t="s">
        <v>20062</v>
      </c>
      <c r="BE850" s="31" t="s">
        <v>7973</v>
      </c>
      <c r="BF850" s="31" t="s">
        <v>33713</v>
      </c>
      <c r="BG850" s="31"/>
      <c r="BH850" s="31"/>
      <c r="BI850" s="31" t="s">
        <v>8123</v>
      </c>
      <c r="BJ850" s="31" t="s">
        <v>23224</v>
      </c>
      <c r="BK850" s="31" t="str">
        <f t="shared" si="126"/>
        <v>III/b</v>
      </c>
      <c r="BL850" s="31" t="s">
        <v>8077</v>
      </c>
      <c r="BM850" s="31"/>
      <c r="BN850" s="31"/>
      <c r="BO850" s="31"/>
      <c r="BP850" s="31"/>
      <c r="BQ850" s="31" t="s">
        <v>23224</v>
      </c>
      <c r="BR850" s="31" t="s">
        <v>30290</v>
      </c>
      <c r="BS850" s="31" t="s">
        <v>32071</v>
      </c>
      <c r="BT850" s="31" t="s">
        <v>3296</v>
      </c>
      <c r="BU850" s="31" t="s">
        <v>2918</v>
      </c>
      <c r="BV850" s="31" t="s">
        <v>1779</v>
      </c>
      <c r="BW850" s="31">
        <f t="shared" ca="1" si="131"/>
        <v>12</v>
      </c>
      <c r="BX850" s="78">
        <f t="shared" ca="1" si="132"/>
        <v>3</v>
      </c>
      <c r="BY850" s="31"/>
      <c r="BZ850" s="31" t="s">
        <v>19329</v>
      </c>
      <c r="CA850" s="31" t="s">
        <v>2483</v>
      </c>
      <c r="CB850" s="31" t="s">
        <v>2519</v>
      </c>
      <c r="CC850" s="31">
        <v>2</v>
      </c>
      <c r="CD850" s="31">
        <v>1</v>
      </c>
      <c r="CE850" s="31" t="s">
        <v>20085</v>
      </c>
      <c r="CF850" s="31"/>
      <c r="CG850" s="31"/>
      <c r="CH850" s="31"/>
      <c r="CI850" s="31"/>
      <c r="CJ850" s="31"/>
      <c r="CK850" s="31"/>
      <c r="CL850" s="31" t="s">
        <v>24608</v>
      </c>
      <c r="CM850" s="31" t="s">
        <v>21719</v>
      </c>
      <c r="CN850" s="31">
        <v>122</v>
      </c>
      <c r="CO850" s="31" t="s">
        <v>24609</v>
      </c>
      <c r="CP850" s="31" t="s">
        <v>21719</v>
      </c>
      <c r="CQ850" s="31">
        <v>122</v>
      </c>
      <c r="CR850" s="31">
        <v>4501</v>
      </c>
      <c r="CS850" s="31" t="s">
        <v>11212</v>
      </c>
      <c r="CT850" s="31" t="s">
        <v>10263</v>
      </c>
      <c r="CU850" s="31" t="s">
        <v>10261</v>
      </c>
      <c r="CV850" s="31" t="s">
        <v>10341</v>
      </c>
      <c r="CW850" s="31" t="s">
        <v>11213</v>
      </c>
      <c r="CX850" s="31" t="s">
        <v>10312</v>
      </c>
      <c r="CY850" s="31"/>
      <c r="CZ850" s="31"/>
      <c r="DA850" s="31"/>
      <c r="DB850" s="31" t="s">
        <v>8693</v>
      </c>
      <c r="DC850" s="31"/>
      <c r="DD850" s="31" t="s">
        <v>3419</v>
      </c>
      <c r="DE850" s="31"/>
      <c r="DF850" s="31"/>
      <c r="DG850" s="31"/>
      <c r="DH850" s="31"/>
      <c r="DI850" s="31" t="s">
        <v>25386</v>
      </c>
      <c r="DJ850" s="31" t="s">
        <v>25387</v>
      </c>
      <c r="DK850" s="31"/>
      <c r="DL850" s="31"/>
      <c r="DM850" s="38" t="s">
        <v>9659</v>
      </c>
      <c r="DN850" s="38"/>
      <c r="DO850" s="35">
        <v>0</v>
      </c>
      <c r="DP850" s="31" t="s">
        <v>12516</v>
      </c>
      <c r="DQ850" s="31" t="s">
        <v>12515</v>
      </c>
      <c r="DR850" s="31" t="s">
        <v>4559</v>
      </c>
      <c r="DS850" s="31" t="s">
        <v>38579</v>
      </c>
      <c r="DT850" s="31" t="s">
        <v>37688</v>
      </c>
      <c r="DU850" s="31">
        <v>2</v>
      </c>
      <c r="DV850" s="31" t="s">
        <v>32165</v>
      </c>
      <c r="DW850" s="31"/>
      <c r="DX850" s="31"/>
      <c r="DY850" s="31" t="s">
        <v>24607</v>
      </c>
      <c r="DZ850" s="31" t="s">
        <v>18320</v>
      </c>
      <c r="EA850" s="31"/>
      <c r="EB850" s="31">
        <v>0</v>
      </c>
      <c r="EC850" s="31" t="s">
        <v>40139</v>
      </c>
      <c r="ED850" s="31" t="s">
        <v>41101</v>
      </c>
      <c r="EE850" s="31"/>
      <c r="EF850" s="31"/>
      <c r="EG850" s="31"/>
      <c r="EH850" s="31"/>
      <c r="EI850" s="31"/>
      <c r="EJ850" s="31"/>
    </row>
    <row r="851" spans="1:140" ht="23.25" customHeight="1">
      <c r="A851" s="25">
        <v>849</v>
      </c>
      <c r="B851" s="30" t="s">
        <v>24456</v>
      </c>
      <c r="C851" s="31" t="s">
        <v>11134</v>
      </c>
      <c r="D851" s="30" t="s">
        <v>12607</v>
      </c>
      <c r="E851" s="30"/>
      <c r="F851" s="30" t="s">
        <v>36255</v>
      </c>
      <c r="G851" s="31">
        <f t="shared" si="127"/>
        <v>58</v>
      </c>
      <c r="H851" s="72">
        <f t="shared" si="128"/>
        <v>54210</v>
      </c>
      <c r="I851" s="30"/>
      <c r="J851" s="30" t="s">
        <v>34084</v>
      </c>
      <c r="K851" s="30" t="s">
        <v>4318</v>
      </c>
      <c r="L851" s="31" t="s">
        <v>4318</v>
      </c>
      <c r="M851" s="31" t="s">
        <v>6378</v>
      </c>
      <c r="N851" s="31" t="s">
        <v>3557</v>
      </c>
      <c r="O851" s="31" t="s">
        <v>1501</v>
      </c>
      <c r="P851" s="31" t="s">
        <v>18412</v>
      </c>
      <c r="Q851" s="31"/>
      <c r="R851" s="31">
        <v>4</v>
      </c>
      <c r="S851" s="31">
        <v>7</v>
      </c>
      <c r="T851" s="31"/>
      <c r="U851" s="31">
        <v>646</v>
      </c>
      <c r="V851" s="31" t="s">
        <v>24801</v>
      </c>
      <c r="W851" s="31" t="s">
        <v>22897</v>
      </c>
      <c r="X851" s="31" t="s">
        <v>5305</v>
      </c>
      <c r="Y851" s="31" t="e">
        <f t="shared" ca="1" si="129"/>
        <v>#VALUE!</v>
      </c>
      <c r="Z851" s="31" t="e">
        <f t="shared" ca="1" si="130"/>
        <v>#VALUE!</v>
      </c>
      <c r="AA851" s="31"/>
      <c r="AB851" s="31" t="s">
        <v>11144</v>
      </c>
      <c r="AC851" s="31" t="s">
        <v>34145</v>
      </c>
      <c r="AD851" s="31" t="s">
        <v>34145</v>
      </c>
      <c r="AE851" s="31"/>
      <c r="AF851" s="31" t="s">
        <v>24701</v>
      </c>
      <c r="AG851" s="31" t="s">
        <v>4322</v>
      </c>
      <c r="AH851" s="31" t="s">
        <v>4322</v>
      </c>
      <c r="AI851" s="31" t="s">
        <v>908</v>
      </c>
      <c r="AJ851" s="31" t="s">
        <v>11343</v>
      </c>
      <c r="AK851" s="31" t="s">
        <v>13300</v>
      </c>
      <c r="AL851" s="31" t="s">
        <v>11344</v>
      </c>
      <c r="AM851" s="31" t="s">
        <v>11345</v>
      </c>
      <c r="AN851" s="31"/>
      <c r="AO851" s="31"/>
      <c r="AP851" s="31" t="s">
        <v>20019</v>
      </c>
      <c r="AQ851" s="31" t="s">
        <v>23514</v>
      </c>
      <c r="AR851" s="31" t="s">
        <v>34145</v>
      </c>
      <c r="AS851" s="31" t="s">
        <v>34145</v>
      </c>
      <c r="AT851" s="31" t="str">
        <f>_xlfn.IFNA(VLOOKUP(D851,'[1]5. 1 Mei 2022'!$C$7:$F$60,4,FALSE),"")</f>
        <v/>
      </c>
      <c r="AU851" s="31"/>
      <c r="AV851" s="31" t="s">
        <v>20032</v>
      </c>
      <c r="AW851" s="31" t="s">
        <v>23514</v>
      </c>
      <c r="AX851" s="29">
        <f t="shared" si="125"/>
        <v>46363</v>
      </c>
      <c r="AY851" s="31" t="s">
        <v>26346</v>
      </c>
      <c r="AZ851" s="31" t="s">
        <v>20021</v>
      </c>
      <c r="BA851" s="30" t="s">
        <v>20019</v>
      </c>
      <c r="BB851" s="31" t="s">
        <v>8026</v>
      </c>
      <c r="BC851" s="31"/>
      <c r="BD851" s="31" t="s">
        <v>7980</v>
      </c>
      <c r="BE851" s="31" t="s">
        <v>7969</v>
      </c>
      <c r="BF851" s="31" t="s">
        <v>20032</v>
      </c>
      <c r="BG851" s="31"/>
      <c r="BH851" s="31"/>
      <c r="BI851" s="31" t="s">
        <v>8136</v>
      </c>
      <c r="BJ851" s="31" t="s">
        <v>20275</v>
      </c>
      <c r="BK851" s="31" t="str">
        <f t="shared" si="126"/>
        <v>III/a</v>
      </c>
      <c r="BL851" s="31" t="s">
        <v>8077</v>
      </c>
      <c r="BM851" s="31"/>
      <c r="BN851" s="31"/>
      <c r="BO851" s="31"/>
      <c r="BP851" s="31"/>
      <c r="BQ851" s="31" t="s">
        <v>20275</v>
      </c>
      <c r="BR851" s="31" t="s">
        <v>30292</v>
      </c>
      <c r="BS851" s="31" t="s">
        <v>32070</v>
      </c>
      <c r="BT851" s="31" t="s">
        <v>12470</v>
      </c>
      <c r="BU851" s="31" t="s">
        <v>15682</v>
      </c>
      <c r="BV851" s="31" t="s">
        <v>8019</v>
      </c>
      <c r="BW851" s="31">
        <f t="shared" ca="1" si="131"/>
        <v>9</v>
      </c>
      <c r="BX851" s="78">
        <f t="shared" ca="1" si="132"/>
        <v>3</v>
      </c>
      <c r="BY851" s="31"/>
      <c r="BZ851" s="31" t="s">
        <v>19327</v>
      </c>
      <c r="CA851" s="31" t="s">
        <v>2483</v>
      </c>
      <c r="CB851" s="31" t="s">
        <v>2519</v>
      </c>
      <c r="CC851" s="31"/>
      <c r="CD851" s="31">
        <v>1</v>
      </c>
      <c r="CE851" s="31" t="s">
        <v>20085</v>
      </c>
      <c r="CF851" s="31"/>
      <c r="CG851" s="31"/>
      <c r="CH851" s="31"/>
      <c r="CI851" s="31"/>
      <c r="CJ851" s="31"/>
      <c r="CK851" s="31"/>
      <c r="CL851" s="31" t="s">
        <v>30935</v>
      </c>
      <c r="CM851" s="31" t="s">
        <v>30934</v>
      </c>
      <c r="CN851" s="31">
        <v>125</v>
      </c>
      <c r="CO851" s="31" t="s">
        <v>30933</v>
      </c>
      <c r="CP851" s="31" t="s">
        <v>30934</v>
      </c>
      <c r="CQ851" s="31">
        <v>125</v>
      </c>
      <c r="CR851" s="31">
        <v>4715</v>
      </c>
      <c r="CS851" s="31"/>
      <c r="CT851" s="31"/>
      <c r="CU851" s="31"/>
      <c r="CV851" s="31" t="s">
        <v>11341</v>
      </c>
      <c r="CW851" s="31" t="s">
        <v>11342</v>
      </c>
      <c r="CX851" s="31" t="s">
        <v>10552</v>
      </c>
      <c r="CY851" s="31"/>
      <c r="CZ851" s="31"/>
      <c r="DA851" s="31"/>
      <c r="DB851" s="31" t="s">
        <v>11355</v>
      </c>
      <c r="DC851" s="31" t="s">
        <v>16323</v>
      </c>
      <c r="DD851" s="31" t="s">
        <v>16324</v>
      </c>
      <c r="DE851" s="31"/>
      <c r="DF851" s="31"/>
      <c r="DG851" s="31"/>
      <c r="DH851" s="31"/>
      <c r="DI851" s="31" t="s">
        <v>24810</v>
      </c>
      <c r="DJ851" s="31" t="s">
        <v>24811</v>
      </c>
      <c r="DK851" s="31"/>
      <c r="DL851" s="31"/>
      <c r="DM851" s="38" t="s">
        <v>14103</v>
      </c>
      <c r="DN851" s="38"/>
      <c r="DO851" s="35"/>
      <c r="DP851" s="31" t="s">
        <v>11347</v>
      </c>
      <c r="DQ851" s="31" t="s">
        <v>11346</v>
      </c>
      <c r="DR851" s="31"/>
      <c r="DS851" s="31" t="s">
        <v>27756</v>
      </c>
      <c r="DT851" s="31" t="s">
        <v>37689</v>
      </c>
      <c r="DU851" s="31">
        <v>3</v>
      </c>
      <c r="DV851" s="31" t="s">
        <v>32167</v>
      </c>
      <c r="DW851" s="31" t="s">
        <v>7980</v>
      </c>
      <c r="DX851" s="31" t="s">
        <v>7980</v>
      </c>
      <c r="DY851" s="31" t="s">
        <v>32395</v>
      </c>
      <c r="DZ851" s="31" t="s">
        <v>32396</v>
      </c>
      <c r="EA851" s="31"/>
      <c r="EB851" s="31">
        <v>1277419</v>
      </c>
      <c r="EC851" s="31" t="s">
        <v>40168</v>
      </c>
      <c r="ED851" s="31" t="s">
        <v>41101</v>
      </c>
      <c r="EE851" s="31"/>
      <c r="EF851" s="31"/>
      <c r="EG851" s="31"/>
      <c r="EH851" s="31"/>
      <c r="EI851" s="31"/>
      <c r="EJ851" s="31"/>
    </row>
    <row r="852" spans="1:140" ht="23.25" customHeight="1">
      <c r="A852" s="25">
        <v>850</v>
      </c>
      <c r="B852" s="30" t="s">
        <v>33341</v>
      </c>
      <c r="C852" s="31" t="s">
        <v>29980</v>
      </c>
      <c r="D852" s="30" t="s">
        <v>33224</v>
      </c>
      <c r="E852" s="30"/>
      <c r="F852" s="30" t="s">
        <v>36256</v>
      </c>
      <c r="G852" s="31">
        <f t="shared" si="127"/>
        <v>58</v>
      </c>
      <c r="H852" s="72">
        <f t="shared" si="128"/>
        <v>54363</v>
      </c>
      <c r="I852" s="30"/>
      <c r="J852" s="30" t="s">
        <v>34084</v>
      </c>
      <c r="K852" s="30" t="s">
        <v>4318</v>
      </c>
      <c r="L852" s="31" t="s">
        <v>4318</v>
      </c>
      <c r="M852" s="31" t="s">
        <v>3186</v>
      </c>
      <c r="N852" s="31" t="s">
        <v>5865</v>
      </c>
      <c r="O852" s="31" t="s">
        <v>5117</v>
      </c>
      <c r="P852" s="52" t="s">
        <v>35984</v>
      </c>
      <c r="Q852" s="52" t="s">
        <v>41296</v>
      </c>
      <c r="R852" s="31"/>
      <c r="S852" s="31"/>
      <c r="T852" s="31"/>
      <c r="U852" s="31"/>
      <c r="V852" s="31"/>
      <c r="W852" s="31" t="s">
        <v>7060</v>
      </c>
      <c r="X852" s="31" t="s">
        <v>11622</v>
      </c>
      <c r="Y852" s="31" t="e">
        <f t="shared" ca="1" si="129"/>
        <v>#VALUE!</v>
      </c>
      <c r="Z852" s="31" t="e">
        <f t="shared" ca="1" si="130"/>
        <v>#VALUE!</v>
      </c>
      <c r="AA852" s="31"/>
      <c r="AB852" s="31" t="s">
        <v>11200</v>
      </c>
      <c r="AC852" s="31" t="s">
        <v>34147</v>
      </c>
      <c r="AD852" s="31" t="s">
        <v>34147</v>
      </c>
      <c r="AE852" s="31"/>
      <c r="AF852" s="31" t="s">
        <v>24699</v>
      </c>
      <c r="AG852" s="31" t="s">
        <v>5852</v>
      </c>
      <c r="AH852" s="31" t="s">
        <v>5852</v>
      </c>
      <c r="AI852" s="31" t="s">
        <v>908</v>
      </c>
      <c r="AJ852" s="31" t="s">
        <v>36285</v>
      </c>
      <c r="AK852" s="52" t="s">
        <v>36286</v>
      </c>
      <c r="AL852" s="52" t="s">
        <v>17609</v>
      </c>
      <c r="AM852" s="31" t="s">
        <v>11495</v>
      </c>
      <c r="AN852" s="31"/>
      <c r="AO852" s="52" t="s">
        <v>17609</v>
      </c>
      <c r="AP852" s="31" t="s">
        <v>2451</v>
      </c>
      <c r="AQ852" s="52" t="s">
        <v>20332</v>
      </c>
      <c r="AR852" s="31" t="s">
        <v>34147</v>
      </c>
      <c r="AS852" s="31" t="s">
        <v>34147</v>
      </c>
      <c r="AT852" s="31" t="str">
        <f>_xlfn.IFNA(VLOOKUP(D852,'[1]5. 1 Mei 2022'!$C$7:$F$60,4,FALSE),"")</f>
        <v/>
      </c>
      <c r="AU852" s="31"/>
      <c r="AV852" s="31" t="s">
        <v>5781</v>
      </c>
      <c r="AW852" s="52" t="s">
        <v>20332</v>
      </c>
      <c r="AX852" s="29">
        <f t="shared" si="125"/>
        <v>46524</v>
      </c>
      <c r="AY852" s="31" t="s">
        <v>26346</v>
      </c>
      <c r="AZ852" s="31" t="s">
        <v>533</v>
      </c>
      <c r="BA852" s="30" t="s">
        <v>2451</v>
      </c>
      <c r="BB852" s="31"/>
      <c r="BC852" s="31"/>
      <c r="BD852" s="31" t="s">
        <v>20058</v>
      </c>
      <c r="BE852" s="31" t="s">
        <v>7973</v>
      </c>
      <c r="BF852" s="31" t="s">
        <v>5781</v>
      </c>
      <c r="BG852" s="31"/>
      <c r="BH852" s="31"/>
      <c r="BI852" s="31"/>
      <c r="BJ852" s="31"/>
      <c r="BK852" s="31" t="str">
        <f t="shared" si="126"/>
        <v>II/c</v>
      </c>
      <c r="BL852" s="31"/>
      <c r="BM852" s="31"/>
      <c r="BN852" s="31"/>
      <c r="BO852" s="31"/>
      <c r="BP852" s="31"/>
      <c r="BQ852" s="31" t="s">
        <v>25616</v>
      </c>
      <c r="BR852" s="31" t="s">
        <v>41376</v>
      </c>
      <c r="BS852" s="31">
        <v>0</v>
      </c>
      <c r="BT852" s="52" t="s">
        <v>20332</v>
      </c>
      <c r="BU852" s="52" t="s">
        <v>35984</v>
      </c>
      <c r="BV852" s="31" t="s">
        <v>20332</v>
      </c>
      <c r="BW852" s="31">
        <f t="shared" ca="1" si="131"/>
        <v>1</v>
      </c>
      <c r="BX852" s="78">
        <f t="shared" ca="1" si="132"/>
        <v>3</v>
      </c>
      <c r="BY852" s="31"/>
      <c r="BZ852" s="31"/>
      <c r="CA852" s="31" t="s">
        <v>2483</v>
      </c>
      <c r="CB852" s="31" t="s">
        <v>2406</v>
      </c>
      <c r="CC852" s="31"/>
      <c r="CD852" s="31"/>
      <c r="CE852" s="31"/>
      <c r="CF852" s="31"/>
      <c r="CG852" s="31"/>
      <c r="CH852" s="31"/>
      <c r="CI852" s="31"/>
      <c r="CJ852" s="31"/>
      <c r="CK852" s="31"/>
      <c r="CL852" s="31" t="s">
        <v>34418</v>
      </c>
      <c r="CM852" s="29" t="s">
        <v>36037</v>
      </c>
      <c r="CN852" s="31">
        <v>127</v>
      </c>
      <c r="CO852" s="31" t="s">
        <v>36067</v>
      </c>
      <c r="CP852" s="29" t="s">
        <v>36037</v>
      </c>
      <c r="CQ852" s="31">
        <v>127</v>
      </c>
      <c r="CR852" s="31">
        <v>6939</v>
      </c>
      <c r="CS852" s="31"/>
      <c r="CT852" s="31"/>
      <c r="CU852" s="31"/>
      <c r="CV852" s="31"/>
      <c r="CW852" s="31"/>
      <c r="CX852" s="31"/>
      <c r="CY852" s="31"/>
      <c r="CZ852" s="31"/>
      <c r="DA852" s="31"/>
      <c r="DB852" s="31"/>
      <c r="DC852" s="31"/>
      <c r="DD852" s="31"/>
      <c r="DE852" s="31"/>
      <c r="DF852" s="31"/>
      <c r="DG852" s="31"/>
      <c r="DH852" s="31"/>
      <c r="DI852" s="31"/>
      <c r="DJ852" s="31"/>
      <c r="DK852" s="31"/>
      <c r="DL852" s="31"/>
      <c r="DM852" s="38">
        <v>710241050516000</v>
      </c>
      <c r="DN852" s="38"/>
      <c r="DO852" s="35"/>
      <c r="DP852" s="52" t="s">
        <v>36287</v>
      </c>
      <c r="DQ852" s="31" t="s">
        <v>36288</v>
      </c>
      <c r="DR852" s="31"/>
      <c r="DS852" s="31" t="s">
        <v>33406</v>
      </c>
      <c r="DT852" s="50" t="s">
        <v>36289</v>
      </c>
      <c r="DU852" s="31"/>
      <c r="DV852" s="31"/>
      <c r="DW852" s="31"/>
      <c r="DX852" s="31"/>
      <c r="DY852" s="31"/>
      <c r="DZ852" s="31"/>
      <c r="EA852" s="31"/>
      <c r="EB852" s="31"/>
      <c r="EC852" s="31" t="s">
        <v>40140</v>
      </c>
      <c r="ED852" s="31" t="s">
        <v>41101</v>
      </c>
      <c r="EE852" s="31"/>
      <c r="EF852" s="31"/>
      <c r="EG852" s="31"/>
      <c r="EH852" s="31"/>
      <c r="EI852" s="31"/>
      <c r="EJ852" s="31"/>
    </row>
    <row r="853" spans="1:140" ht="23.25" customHeight="1">
      <c r="A853" s="25">
        <v>851</v>
      </c>
      <c r="B853" s="30" t="s">
        <v>8216</v>
      </c>
      <c r="C853" s="31" t="s">
        <v>4577</v>
      </c>
      <c r="D853" s="30" t="s">
        <v>21072</v>
      </c>
      <c r="E853" s="30"/>
      <c r="F853" s="30" t="s">
        <v>36262</v>
      </c>
      <c r="G853" s="31">
        <f t="shared" si="127"/>
        <v>58</v>
      </c>
      <c r="H853" s="72">
        <f t="shared" si="128"/>
        <v>52994</v>
      </c>
      <c r="I853" s="30" t="s">
        <v>35102</v>
      </c>
      <c r="J853" s="30" t="s">
        <v>34085</v>
      </c>
      <c r="K853" s="30" t="s">
        <v>34083</v>
      </c>
      <c r="L853" s="31" t="s">
        <v>16726</v>
      </c>
      <c r="M853" s="31" t="s">
        <v>3186</v>
      </c>
      <c r="N853" s="31" t="s">
        <v>5865</v>
      </c>
      <c r="O853" s="31" t="s">
        <v>5117</v>
      </c>
      <c r="P853" s="31" t="s">
        <v>19644</v>
      </c>
      <c r="Q853" s="31"/>
      <c r="R853" s="31"/>
      <c r="S853" s="31"/>
      <c r="T853" s="31"/>
      <c r="U853" s="31" t="s">
        <v>11752</v>
      </c>
      <c r="V853" s="31"/>
      <c r="W853" s="31" t="s">
        <v>2650</v>
      </c>
      <c r="X853" s="31" t="s">
        <v>4940</v>
      </c>
      <c r="Y853" s="31" t="e">
        <f t="shared" ca="1" si="129"/>
        <v>#VALUE!</v>
      </c>
      <c r="Z853" s="31" t="e">
        <f t="shared" ca="1" si="130"/>
        <v>#VALUE!</v>
      </c>
      <c r="AA853" s="31"/>
      <c r="AB853" s="31" t="s">
        <v>16535</v>
      </c>
      <c r="AC853" s="31" t="s">
        <v>34153</v>
      </c>
      <c r="AD853" s="31" t="s">
        <v>34194</v>
      </c>
      <c r="AE853" s="31"/>
      <c r="AF853" s="31" t="s">
        <v>24700</v>
      </c>
      <c r="AG853" s="31" t="s">
        <v>5851</v>
      </c>
      <c r="AH853" s="31" t="s">
        <v>7895</v>
      </c>
      <c r="AI853" s="31" t="s">
        <v>908</v>
      </c>
      <c r="AJ853" s="31"/>
      <c r="AK853" s="31"/>
      <c r="AL853" s="31"/>
      <c r="AM853" s="31"/>
      <c r="AN853" s="31"/>
      <c r="AO853" s="31"/>
      <c r="AP853" s="31" t="s">
        <v>16835</v>
      </c>
      <c r="AQ853" s="31"/>
      <c r="AR853" s="31" t="s">
        <v>34148</v>
      </c>
      <c r="AS853" s="31" t="s">
        <v>34148</v>
      </c>
      <c r="AT853" s="31" t="str">
        <f>_xlfn.IFNA(VLOOKUP(D853,'[1]5. 1 Mei 2022'!$C$7:$F$60,4,FALSE),"")</f>
        <v/>
      </c>
      <c r="AU853" s="31"/>
      <c r="AV853" s="31" t="s">
        <v>5415</v>
      </c>
      <c r="AW853" s="31"/>
      <c r="AX853" s="29">
        <f t="shared" si="125"/>
        <v>1903</v>
      </c>
      <c r="AY853" s="31" t="s">
        <v>26346</v>
      </c>
      <c r="AZ853" s="31" t="s">
        <v>16836</v>
      </c>
      <c r="BA853" s="30" t="s">
        <v>16835</v>
      </c>
      <c r="BB853" s="31"/>
      <c r="BC853" s="31"/>
      <c r="BD853" s="31" t="s">
        <v>21142</v>
      </c>
      <c r="BE853" s="31" t="s">
        <v>7968</v>
      </c>
      <c r="BF853" s="31" t="s">
        <v>5449</v>
      </c>
      <c r="BG853" s="31"/>
      <c r="BH853" s="31"/>
      <c r="BI853" s="31"/>
      <c r="BJ853" s="31">
        <v>0</v>
      </c>
      <c r="BK853" s="31" t="str">
        <f t="shared" si="126"/>
        <v>II/c</v>
      </c>
      <c r="BL853" s="31"/>
      <c r="BM853" s="31"/>
      <c r="BN853" s="31"/>
      <c r="BO853" s="31"/>
      <c r="BP853" s="31"/>
      <c r="BQ853" s="31"/>
      <c r="BR853" s="31"/>
      <c r="BS853" s="31"/>
      <c r="BT853" s="31"/>
      <c r="BU853" s="31"/>
      <c r="BV853" s="31" t="s">
        <v>2651</v>
      </c>
      <c r="BW853" s="31">
        <f t="shared" ca="1" si="131"/>
        <v>11</v>
      </c>
      <c r="BX853" s="78">
        <f t="shared" ca="1" si="132"/>
        <v>3</v>
      </c>
      <c r="BY853" s="31" t="s">
        <v>19644</v>
      </c>
      <c r="BZ853" s="31"/>
      <c r="CA853" s="31" t="s">
        <v>2483</v>
      </c>
      <c r="CB853" s="31" t="s">
        <v>2519</v>
      </c>
      <c r="CC853" s="31">
        <v>2</v>
      </c>
      <c r="CD853" s="31">
        <v>1</v>
      </c>
      <c r="CE853" s="31" t="s">
        <v>20085</v>
      </c>
      <c r="CF853" s="31"/>
      <c r="CG853" s="31"/>
      <c r="CH853" s="31"/>
      <c r="CI853" s="31"/>
      <c r="CJ853" s="31"/>
      <c r="CK853" s="31"/>
      <c r="CL853" s="31"/>
      <c r="CM853" s="31"/>
      <c r="CN853" s="31"/>
      <c r="CO853" s="31"/>
      <c r="CP853" s="31"/>
      <c r="CQ853" s="31"/>
      <c r="CR853" s="31">
        <v>1564</v>
      </c>
      <c r="CS853" s="31" t="s">
        <v>1774</v>
      </c>
      <c r="CT853" s="31"/>
      <c r="CU853" s="31" t="s">
        <v>1775</v>
      </c>
      <c r="CV853" s="31"/>
      <c r="CW853" s="31"/>
      <c r="CX853" s="31"/>
      <c r="CY853" s="31"/>
      <c r="CZ853" s="31"/>
      <c r="DA853" s="31"/>
      <c r="DB853" s="31"/>
      <c r="DC853" s="31"/>
      <c r="DD853" s="31"/>
      <c r="DE853" s="31"/>
      <c r="DF853" s="31"/>
      <c r="DG853" s="31"/>
      <c r="DH853" s="31"/>
      <c r="DI853" s="31"/>
      <c r="DJ853" s="31"/>
      <c r="DK853" s="31"/>
      <c r="DL853" s="31"/>
      <c r="DM853" s="38" t="s">
        <v>32256</v>
      </c>
      <c r="DN853" s="38"/>
      <c r="DO853" s="35">
        <v>0</v>
      </c>
      <c r="DP853" s="31" t="s">
        <v>14442</v>
      </c>
      <c r="DQ853" s="31" t="s">
        <v>14443</v>
      </c>
      <c r="DR853" s="31"/>
      <c r="DS853" s="31" t="s">
        <v>27443</v>
      </c>
      <c r="DT853" s="31" t="s">
        <v>37690</v>
      </c>
      <c r="DU853" s="31">
        <v>3</v>
      </c>
      <c r="DV853" s="31" t="s">
        <v>32167</v>
      </c>
      <c r="DW853" s="31"/>
      <c r="DX853" s="31"/>
      <c r="DY853" s="31"/>
      <c r="DZ853" s="31"/>
      <c r="EA853" s="31"/>
      <c r="EB853" s="31">
        <v>0</v>
      </c>
      <c r="EC853" s="31" t="s">
        <v>39747</v>
      </c>
      <c r="ED853" s="31" t="s">
        <v>41101</v>
      </c>
      <c r="EE853" s="31"/>
      <c r="EF853" s="31"/>
      <c r="EG853" s="31"/>
      <c r="EH853" s="31"/>
      <c r="EI853" s="31"/>
      <c r="EJ853" s="31"/>
    </row>
    <row r="854" spans="1:140" ht="23.25" customHeight="1">
      <c r="A854" s="25">
        <v>852</v>
      </c>
      <c r="B854" s="30" t="s">
        <v>24393</v>
      </c>
      <c r="C854" s="31" t="s">
        <v>6863</v>
      </c>
      <c r="D854" s="30" t="s">
        <v>21059</v>
      </c>
      <c r="E854" s="30"/>
      <c r="F854" s="30" t="s">
        <v>36262</v>
      </c>
      <c r="G854" s="31">
        <f t="shared" si="127"/>
        <v>58</v>
      </c>
      <c r="H854" s="72">
        <f t="shared" si="128"/>
        <v>54332</v>
      </c>
      <c r="I854" s="30" t="s">
        <v>35103</v>
      </c>
      <c r="J854" s="30" t="s">
        <v>34085</v>
      </c>
      <c r="K854" s="30" t="s">
        <v>34083</v>
      </c>
      <c r="L854" s="31" t="s">
        <v>16726</v>
      </c>
      <c r="M854" s="31" t="s">
        <v>3186</v>
      </c>
      <c r="N854" s="31" t="s">
        <v>5865</v>
      </c>
      <c r="O854" s="31" t="s">
        <v>5117</v>
      </c>
      <c r="P854" s="31" t="s">
        <v>19644</v>
      </c>
      <c r="Q854" s="31"/>
      <c r="R854" s="31"/>
      <c r="S854" s="31"/>
      <c r="T854" s="31"/>
      <c r="U854" s="31" t="s">
        <v>7648</v>
      </c>
      <c r="V854" s="31"/>
      <c r="W854" s="31" t="s">
        <v>5363</v>
      </c>
      <c r="X854" s="31" t="s">
        <v>4260</v>
      </c>
      <c r="Y854" s="31">
        <f t="shared" ca="1" si="129"/>
        <v>33</v>
      </c>
      <c r="Z854" s="31" t="str">
        <f t="shared" ca="1" si="130"/>
        <v>21-35</v>
      </c>
      <c r="AA854" s="31"/>
      <c r="AB854" s="31" t="s">
        <v>11144</v>
      </c>
      <c r="AC854" s="31" t="s">
        <v>34145</v>
      </c>
      <c r="AD854" s="31" t="s">
        <v>34145</v>
      </c>
      <c r="AE854" s="31"/>
      <c r="AF854" s="31" t="s">
        <v>24701</v>
      </c>
      <c r="AG854" s="31" t="s">
        <v>4322</v>
      </c>
      <c r="AH854" s="31" t="s">
        <v>4322</v>
      </c>
      <c r="AI854" s="31" t="s">
        <v>908</v>
      </c>
      <c r="AJ854" s="31"/>
      <c r="AK854" s="31"/>
      <c r="AL854" s="31"/>
      <c r="AM854" s="31"/>
      <c r="AN854" s="31"/>
      <c r="AO854" s="31"/>
      <c r="AP854" s="31" t="s">
        <v>2307</v>
      </c>
      <c r="AQ854" s="31"/>
      <c r="AR854" s="31" t="s">
        <v>34145</v>
      </c>
      <c r="AS854" s="31" t="s">
        <v>34145</v>
      </c>
      <c r="AT854" s="31" t="str">
        <f>_xlfn.IFNA(VLOOKUP(D854,'[1]5. 1 Mei 2022'!$C$7:$F$60,4,FALSE),"")</f>
        <v/>
      </c>
      <c r="AU854" s="31"/>
      <c r="AV854" s="31" t="s">
        <v>20034</v>
      </c>
      <c r="AW854" s="52" t="s">
        <v>33910</v>
      </c>
      <c r="AX854" s="29">
        <f t="shared" si="125"/>
        <v>46798</v>
      </c>
      <c r="AY854" s="31" t="s">
        <v>26346</v>
      </c>
      <c r="AZ854" s="31" t="s">
        <v>6924</v>
      </c>
      <c r="BA854" s="30" t="s">
        <v>2307</v>
      </c>
      <c r="BB854" s="31" t="s">
        <v>12007</v>
      </c>
      <c r="BC854" s="31"/>
      <c r="BD854" s="31" t="s">
        <v>7980</v>
      </c>
      <c r="BE854" s="31" t="s">
        <v>7969</v>
      </c>
      <c r="BF854" s="31" t="s">
        <v>20034</v>
      </c>
      <c r="BG854" s="31"/>
      <c r="BH854" s="31"/>
      <c r="BI854" s="31"/>
      <c r="BJ854" s="31">
        <v>0</v>
      </c>
      <c r="BK854" s="31" t="str">
        <f t="shared" si="126"/>
        <v>II/c</v>
      </c>
      <c r="BL854" s="31"/>
      <c r="BM854" s="31"/>
      <c r="BN854" s="31"/>
      <c r="BO854" s="31"/>
      <c r="BP854" s="31"/>
      <c r="BQ854" s="31"/>
      <c r="BR854" s="31"/>
      <c r="BS854" s="31"/>
      <c r="BT854" s="31"/>
      <c r="BU854" s="31"/>
      <c r="BV854" s="31" t="s">
        <v>5582</v>
      </c>
      <c r="BW854" s="31">
        <f t="shared" ca="1" si="131"/>
        <v>11</v>
      </c>
      <c r="BX854" s="78">
        <f t="shared" ca="1" si="132"/>
        <v>3</v>
      </c>
      <c r="BY854" s="31" t="s">
        <v>19644</v>
      </c>
      <c r="BZ854" s="31"/>
      <c r="CA854" s="31" t="s">
        <v>2483</v>
      </c>
      <c r="CB854" s="31" t="s">
        <v>2406</v>
      </c>
      <c r="CC854" s="31" t="s">
        <v>1498</v>
      </c>
      <c r="CD854" s="31" t="s">
        <v>1498</v>
      </c>
      <c r="CE854" s="31" t="s">
        <v>20085</v>
      </c>
      <c r="CF854" s="31"/>
      <c r="CG854" s="31"/>
      <c r="CH854" s="31"/>
      <c r="CI854" s="31"/>
      <c r="CJ854" s="31"/>
      <c r="CK854" s="31"/>
      <c r="CL854" s="31" t="s">
        <v>22373</v>
      </c>
      <c r="CM854" s="31" t="s">
        <v>21958</v>
      </c>
      <c r="CN854" s="31">
        <v>123</v>
      </c>
      <c r="CO854" s="31" t="s">
        <v>25442</v>
      </c>
      <c r="CP854" s="31" t="s">
        <v>21958</v>
      </c>
      <c r="CQ854" s="31">
        <v>123</v>
      </c>
      <c r="CR854" s="31">
        <v>4658</v>
      </c>
      <c r="CS854" s="31"/>
      <c r="CT854" s="31"/>
      <c r="CU854" s="31"/>
      <c r="CV854" s="31" t="s">
        <v>10323</v>
      </c>
      <c r="CW854" s="31" t="s">
        <v>4907</v>
      </c>
      <c r="CX854" s="31">
        <v>41592</v>
      </c>
      <c r="CY854" s="31"/>
      <c r="CZ854" s="31"/>
      <c r="DA854" s="31"/>
      <c r="DB854" s="31" t="s">
        <v>15747</v>
      </c>
      <c r="DC854" s="31" t="s">
        <v>15750</v>
      </c>
      <c r="DD854" s="31" t="s">
        <v>15746</v>
      </c>
      <c r="DE854" s="31"/>
      <c r="DF854" s="31"/>
      <c r="DG854" s="31"/>
      <c r="DH854" s="31"/>
      <c r="DI854" s="31" t="s">
        <v>24810</v>
      </c>
      <c r="DJ854" s="31" t="s">
        <v>24811</v>
      </c>
      <c r="DK854" s="31" t="s">
        <v>25642</v>
      </c>
      <c r="DL854" s="31" t="s">
        <v>25643</v>
      </c>
      <c r="DM854" s="38" t="s">
        <v>28969</v>
      </c>
      <c r="DN854" s="38"/>
      <c r="DO854" s="35" t="s">
        <v>10697</v>
      </c>
      <c r="DP854" s="31" t="s">
        <v>10891</v>
      </c>
      <c r="DQ854" s="31" t="s">
        <v>14343</v>
      </c>
      <c r="DR854" s="31"/>
      <c r="DS854" s="31" t="s">
        <v>27139</v>
      </c>
      <c r="DT854" s="31" t="s">
        <v>28131</v>
      </c>
      <c r="DU854" s="31">
        <v>3</v>
      </c>
      <c r="DV854" s="31" t="s">
        <v>32167</v>
      </c>
      <c r="DW854" s="31" t="s">
        <v>1759</v>
      </c>
      <c r="DX854" s="31" t="s">
        <v>1759</v>
      </c>
      <c r="DY854" s="31" t="s">
        <v>41568</v>
      </c>
      <c r="DZ854" s="52" t="s">
        <v>23097</v>
      </c>
      <c r="EA854" s="52" t="s">
        <v>32054</v>
      </c>
      <c r="EB854" s="31">
        <v>1019726</v>
      </c>
      <c r="EC854" s="31" t="s">
        <v>40168</v>
      </c>
      <c r="ED854" s="31" t="s">
        <v>41101</v>
      </c>
      <c r="EE854" s="31"/>
      <c r="EF854" s="31"/>
      <c r="EG854" s="31"/>
      <c r="EH854" s="31"/>
      <c r="EI854" s="31"/>
      <c r="EJ854" s="31"/>
    </row>
    <row r="855" spans="1:140" ht="23.25" customHeight="1">
      <c r="A855" s="25">
        <v>853</v>
      </c>
      <c r="B855" s="30" t="s">
        <v>24311</v>
      </c>
      <c r="C855" s="31">
        <v>140373126</v>
      </c>
      <c r="D855" s="30" t="s">
        <v>187</v>
      </c>
      <c r="E855" s="30"/>
      <c r="F855" s="30" t="s">
        <v>36254</v>
      </c>
      <c r="G855" s="31">
        <f t="shared" si="127"/>
        <v>58</v>
      </c>
      <c r="H855" s="72">
        <f t="shared" si="128"/>
        <v>50771</v>
      </c>
      <c r="I855" s="30"/>
      <c r="J855" s="30" t="s">
        <v>34084</v>
      </c>
      <c r="K855" s="30" t="s">
        <v>4318</v>
      </c>
      <c r="L855" s="31" t="s">
        <v>4318</v>
      </c>
      <c r="M855" s="31" t="s">
        <v>3186</v>
      </c>
      <c r="N855" s="31" t="s">
        <v>5797</v>
      </c>
      <c r="O855" s="31" t="s">
        <v>5271</v>
      </c>
      <c r="P855" s="52" t="s">
        <v>24630</v>
      </c>
      <c r="Q855" s="31" t="s">
        <v>39187</v>
      </c>
      <c r="R855" s="31">
        <v>16</v>
      </c>
      <c r="S855" s="31">
        <v>10</v>
      </c>
      <c r="T855" s="31"/>
      <c r="U855" s="31">
        <v>734</v>
      </c>
      <c r="V855" s="31" t="s">
        <v>7292</v>
      </c>
      <c r="W855" s="31" t="s">
        <v>6910</v>
      </c>
      <c r="X855" s="31" t="s">
        <v>3144</v>
      </c>
      <c r="Y855" s="31" t="e">
        <f t="shared" ca="1" si="129"/>
        <v>#VALUE!</v>
      </c>
      <c r="Z855" s="31" t="e">
        <f t="shared" ca="1" si="130"/>
        <v>#VALUE!</v>
      </c>
      <c r="AA855" s="31"/>
      <c r="AB855" s="31" t="s">
        <v>11144</v>
      </c>
      <c r="AC855" s="31" t="s">
        <v>34145</v>
      </c>
      <c r="AD855" s="31" t="s">
        <v>34145</v>
      </c>
      <c r="AE855" s="31"/>
      <c r="AF855" s="31" t="s">
        <v>24701</v>
      </c>
      <c r="AG855" s="31" t="s">
        <v>4322</v>
      </c>
      <c r="AH855" s="31" t="s">
        <v>4322</v>
      </c>
      <c r="AI855" s="31" t="s">
        <v>908</v>
      </c>
      <c r="AJ855" s="31" t="s">
        <v>5390</v>
      </c>
      <c r="AK855" s="31" t="s">
        <v>5391</v>
      </c>
      <c r="AL855" s="31" t="s">
        <v>5392</v>
      </c>
      <c r="AM855" s="31" t="s">
        <v>1992</v>
      </c>
      <c r="AN855" s="31"/>
      <c r="AO855" s="31"/>
      <c r="AP855" s="31" t="s">
        <v>18118</v>
      </c>
      <c r="AQ855" s="31" t="s">
        <v>12247</v>
      </c>
      <c r="AR855" s="31" t="s">
        <v>34145</v>
      </c>
      <c r="AS855" s="31" t="s">
        <v>34145</v>
      </c>
      <c r="AT855" s="31" t="str">
        <f>_xlfn.IFNA(VLOOKUP(D855,'[1]5. 1 Mei 2022'!$C$7:$F$60,4,FALSE),"")</f>
        <v/>
      </c>
      <c r="AU855" s="31"/>
      <c r="AV855" s="31" t="s">
        <v>20033</v>
      </c>
      <c r="AW855" s="31" t="s">
        <v>18367</v>
      </c>
      <c r="AX855" s="29">
        <f t="shared" si="125"/>
        <v>46320</v>
      </c>
      <c r="AY855" s="31" t="s">
        <v>26346</v>
      </c>
      <c r="AZ855" s="31" t="s">
        <v>2622</v>
      </c>
      <c r="BA855" s="30" t="s">
        <v>18118</v>
      </c>
      <c r="BB855" s="31" t="s">
        <v>8027</v>
      </c>
      <c r="BC855" s="31"/>
      <c r="BD855" s="31" t="s">
        <v>1759</v>
      </c>
      <c r="BE855" s="31" t="s">
        <v>7969</v>
      </c>
      <c r="BF855" s="31" t="s">
        <v>20033</v>
      </c>
      <c r="BG855" s="31"/>
      <c r="BH855" s="31"/>
      <c r="BI855" s="31" t="s">
        <v>8136</v>
      </c>
      <c r="BJ855" s="31" t="s">
        <v>3185</v>
      </c>
      <c r="BK855" s="31" t="str">
        <f t="shared" si="126"/>
        <v>III/d</v>
      </c>
      <c r="BL855" s="31" t="s">
        <v>8077</v>
      </c>
      <c r="BM855" s="31"/>
      <c r="BN855" s="31"/>
      <c r="BO855" s="31"/>
      <c r="BP855" s="31" t="s">
        <v>1498</v>
      </c>
      <c r="BQ855" s="31" t="s">
        <v>3185</v>
      </c>
      <c r="BR855" s="52" t="s">
        <v>39748</v>
      </c>
      <c r="BS855" s="52" t="s">
        <v>39188</v>
      </c>
      <c r="BT855" s="31" t="s">
        <v>4277</v>
      </c>
      <c r="BU855" s="31"/>
      <c r="BV855" s="31" t="s">
        <v>6324</v>
      </c>
      <c r="BW855" s="31">
        <f t="shared" ca="1" si="131"/>
        <v>20</v>
      </c>
      <c r="BX855" s="78">
        <f t="shared" ca="1" si="132"/>
        <v>2</v>
      </c>
      <c r="BY855" s="31"/>
      <c r="BZ855" s="31"/>
      <c r="CA855" s="31" t="s">
        <v>2483</v>
      </c>
      <c r="CB855" s="31" t="s">
        <v>2519</v>
      </c>
      <c r="CC855" s="31">
        <v>2</v>
      </c>
      <c r="CD855" s="31">
        <v>1</v>
      </c>
      <c r="CE855" s="31" t="s">
        <v>20085</v>
      </c>
      <c r="CF855" s="31"/>
      <c r="CG855" s="31"/>
      <c r="CH855" s="31"/>
      <c r="CI855" s="31"/>
      <c r="CJ855" s="31"/>
      <c r="CK855" s="31"/>
      <c r="CL855" s="31" t="s">
        <v>22377</v>
      </c>
      <c r="CM855" s="31" t="s">
        <v>21997</v>
      </c>
      <c r="CN855" s="31">
        <v>123</v>
      </c>
      <c r="CO855" s="31" t="s">
        <v>25418</v>
      </c>
      <c r="CP855" s="31" t="s">
        <v>21997</v>
      </c>
      <c r="CQ855" s="31">
        <v>123</v>
      </c>
      <c r="CR855" s="31">
        <v>3478</v>
      </c>
      <c r="CS855" s="31" t="s">
        <v>10243</v>
      </c>
      <c r="CT855" s="31" t="s">
        <v>10239</v>
      </c>
      <c r="CU855" s="31" t="s">
        <v>10240</v>
      </c>
      <c r="CV855" s="31" t="s">
        <v>10336</v>
      </c>
      <c r="CW855" s="31" t="s">
        <v>11173</v>
      </c>
      <c r="CX855" s="31" t="s">
        <v>10315</v>
      </c>
      <c r="CY855" s="31"/>
      <c r="CZ855" s="31"/>
      <c r="DA855" s="31"/>
      <c r="DB855" s="31" t="s">
        <v>15747</v>
      </c>
      <c r="DC855" s="31" t="s">
        <v>15751</v>
      </c>
      <c r="DD855" s="31" t="s">
        <v>15746</v>
      </c>
      <c r="DE855" s="31"/>
      <c r="DF855" s="31"/>
      <c r="DG855" s="31"/>
      <c r="DH855" s="31"/>
      <c r="DI855" s="31" t="s">
        <v>24810</v>
      </c>
      <c r="DJ855" s="31" t="s">
        <v>24811</v>
      </c>
      <c r="DK855" s="31" t="s">
        <v>25642</v>
      </c>
      <c r="DL855" s="31" t="s">
        <v>25643</v>
      </c>
      <c r="DM855" s="38" t="s">
        <v>9417</v>
      </c>
      <c r="DN855" s="38"/>
      <c r="DO855" s="35" t="s">
        <v>20350</v>
      </c>
      <c r="DP855" s="31" t="s">
        <v>13507</v>
      </c>
      <c r="DQ855" s="31" t="s">
        <v>13506</v>
      </c>
      <c r="DR855" s="31"/>
      <c r="DS855" s="31" t="s">
        <v>27060</v>
      </c>
      <c r="DT855" s="31" t="s">
        <v>37692</v>
      </c>
      <c r="DU855" s="31">
        <v>3</v>
      </c>
      <c r="DV855" s="31" t="s">
        <v>32167</v>
      </c>
      <c r="DW855" s="31" t="s">
        <v>34462</v>
      </c>
      <c r="DX855" s="31" t="s">
        <v>34462</v>
      </c>
      <c r="DY855" s="31" t="s">
        <v>34460</v>
      </c>
      <c r="DZ855" s="29">
        <v>44754</v>
      </c>
      <c r="EA855" s="31"/>
      <c r="EB855" s="31">
        <v>0</v>
      </c>
      <c r="EC855" s="31" t="s">
        <v>40168</v>
      </c>
      <c r="ED855" s="31" t="s">
        <v>41101</v>
      </c>
      <c r="EE855" s="31"/>
      <c r="EF855" s="31"/>
      <c r="EG855" s="31"/>
      <c r="EH855" s="31"/>
      <c r="EI855" s="31"/>
      <c r="EJ855" s="31"/>
    </row>
    <row r="856" spans="1:140" ht="23.25" customHeight="1">
      <c r="A856" s="25">
        <v>854</v>
      </c>
      <c r="B856" s="30" t="s">
        <v>8218</v>
      </c>
      <c r="C856" s="31">
        <v>140286641</v>
      </c>
      <c r="D856" s="30" t="s">
        <v>1147</v>
      </c>
      <c r="E856" s="30"/>
      <c r="F856" s="30" t="s">
        <v>36254</v>
      </c>
      <c r="G856" s="31">
        <f t="shared" si="127"/>
        <v>58</v>
      </c>
      <c r="H856" s="72">
        <f t="shared" si="128"/>
        <v>46874</v>
      </c>
      <c r="I856" s="30"/>
      <c r="J856" s="30" t="s">
        <v>34084</v>
      </c>
      <c r="K856" s="30" t="s">
        <v>4318</v>
      </c>
      <c r="L856" s="31" t="s">
        <v>4318</v>
      </c>
      <c r="M856" s="31" t="s">
        <v>3186</v>
      </c>
      <c r="N856" s="31" t="s">
        <v>5797</v>
      </c>
      <c r="O856" s="31" t="s">
        <v>5271</v>
      </c>
      <c r="P856" s="31" t="s">
        <v>21727</v>
      </c>
      <c r="Q856" s="31"/>
      <c r="R856" s="31">
        <v>23</v>
      </c>
      <c r="S856" s="31">
        <v>1</v>
      </c>
      <c r="T856" s="31"/>
      <c r="U856" s="31">
        <v>1229</v>
      </c>
      <c r="V856" s="31"/>
      <c r="W856" s="31" t="s">
        <v>5952</v>
      </c>
      <c r="X856" s="31" t="s">
        <v>3109</v>
      </c>
      <c r="Y856" s="31">
        <f t="shared" ca="1" si="129"/>
        <v>53</v>
      </c>
      <c r="Z856" s="31" t="str">
        <f t="shared" ca="1" si="130"/>
        <v>46-58</v>
      </c>
      <c r="AA856" s="31"/>
      <c r="AB856" s="31" t="s">
        <v>11168</v>
      </c>
      <c r="AC856" s="31" t="s">
        <v>34147</v>
      </c>
      <c r="AD856" s="31" t="s">
        <v>34147</v>
      </c>
      <c r="AE856" s="31"/>
      <c r="AF856" s="31" t="s">
        <v>24699</v>
      </c>
      <c r="AG856" s="31" t="s">
        <v>5852</v>
      </c>
      <c r="AH856" s="31" t="s">
        <v>5852</v>
      </c>
      <c r="AI856" s="31" t="s">
        <v>908</v>
      </c>
      <c r="AJ856" s="31"/>
      <c r="AK856" s="31" t="s">
        <v>25218</v>
      </c>
      <c r="AL856" s="31" t="s">
        <v>25219</v>
      </c>
      <c r="AM856" s="31" t="s">
        <v>2711</v>
      </c>
      <c r="AN856" s="31"/>
      <c r="AO856" s="31"/>
      <c r="AP856" s="31" t="s">
        <v>4602</v>
      </c>
      <c r="AQ856" s="31"/>
      <c r="AR856" s="31" t="s">
        <v>34147</v>
      </c>
      <c r="AS856" s="31" t="s">
        <v>34147</v>
      </c>
      <c r="AT856" s="31" t="str">
        <f>_xlfn.IFNA(VLOOKUP(D856,'[1]5. 1 Mei 2022'!$C$7:$F$60,4,FALSE),"")</f>
        <v/>
      </c>
      <c r="AU856" s="31"/>
      <c r="AV856" s="31" t="s">
        <v>6581</v>
      </c>
      <c r="AW856" s="31" t="s">
        <v>5346</v>
      </c>
      <c r="AX856" s="29">
        <f t="shared" si="125"/>
        <v>42994</v>
      </c>
      <c r="AY856" s="31" t="s">
        <v>26346</v>
      </c>
      <c r="AZ856" s="31" t="s">
        <v>528</v>
      </c>
      <c r="BA856" s="30" t="s">
        <v>4435</v>
      </c>
      <c r="BB856" s="31"/>
      <c r="BC856" s="31"/>
      <c r="BD856" s="31" t="s">
        <v>20056</v>
      </c>
      <c r="BE856" s="31" t="s">
        <v>7973</v>
      </c>
      <c r="BF856" s="31" t="s">
        <v>6581</v>
      </c>
      <c r="BG856" s="31"/>
      <c r="BH856" s="31"/>
      <c r="BI856" s="31" t="s">
        <v>8124</v>
      </c>
      <c r="BJ856" s="31" t="s">
        <v>4105</v>
      </c>
      <c r="BK856" s="31" t="str">
        <f t="shared" si="126"/>
        <v>III/d</v>
      </c>
      <c r="BL856" s="31" t="s">
        <v>8077</v>
      </c>
      <c r="BM856" s="31"/>
      <c r="BN856" s="31"/>
      <c r="BO856" s="31"/>
      <c r="BP856" s="31" t="s">
        <v>1498</v>
      </c>
      <c r="BQ856" s="31" t="s">
        <v>4105</v>
      </c>
      <c r="BR856" s="31" t="s">
        <v>12422</v>
      </c>
      <c r="BS856" s="31" t="s">
        <v>26414</v>
      </c>
      <c r="BT856" s="31" t="s">
        <v>6647</v>
      </c>
      <c r="BU856" s="31"/>
      <c r="BV856" s="31" t="s">
        <v>1966</v>
      </c>
      <c r="BW856" s="31">
        <f t="shared" ca="1" si="131"/>
        <v>30</v>
      </c>
      <c r="BX856" s="78">
        <f t="shared" ca="1" si="132"/>
        <v>3</v>
      </c>
      <c r="BY856" s="31"/>
      <c r="BZ856" s="31"/>
      <c r="CA856" s="31" t="s">
        <v>2483</v>
      </c>
      <c r="CB856" s="31" t="s">
        <v>2519</v>
      </c>
      <c r="CC856" s="31">
        <v>2</v>
      </c>
      <c r="CD856" s="31">
        <v>1</v>
      </c>
      <c r="CE856" s="31" t="s">
        <v>20085</v>
      </c>
      <c r="CF856" s="31"/>
      <c r="CG856" s="31">
        <v>2008</v>
      </c>
      <c r="CH856" s="31">
        <v>2008</v>
      </c>
      <c r="CI856" s="31"/>
      <c r="CJ856" s="31"/>
      <c r="CK856" s="31"/>
      <c r="CL856" s="31" t="s">
        <v>39946</v>
      </c>
      <c r="CM856" s="31" t="s">
        <v>33588</v>
      </c>
      <c r="CN856" s="31">
        <v>127</v>
      </c>
      <c r="CO856" s="31" t="s">
        <v>41615</v>
      </c>
      <c r="CP856" s="31" t="s">
        <v>33588</v>
      </c>
      <c r="CQ856" s="31">
        <v>127</v>
      </c>
      <c r="CR856" s="31">
        <v>3792</v>
      </c>
      <c r="CS856" s="31" t="s">
        <v>8751</v>
      </c>
      <c r="CT856" s="31" t="s">
        <v>10205</v>
      </c>
      <c r="CU856" s="31" t="s">
        <v>3783</v>
      </c>
      <c r="CV856" s="31" t="s">
        <v>8564</v>
      </c>
      <c r="CW856" s="31" t="s">
        <v>11169</v>
      </c>
      <c r="CX856" s="31" t="s">
        <v>8469</v>
      </c>
      <c r="CY856" s="31"/>
      <c r="CZ856" s="31"/>
      <c r="DA856" s="31"/>
      <c r="DB856" s="31" t="s">
        <v>25301</v>
      </c>
      <c r="DC856" s="31" t="s">
        <v>25302</v>
      </c>
      <c r="DD856" s="31" t="s">
        <v>22904</v>
      </c>
      <c r="DE856" s="31" t="s">
        <v>18699</v>
      </c>
      <c r="DF856" s="31"/>
      <c r="DG856" s="31"/>
      <c r="DH856" s="31"/>
      <c r="DI856" s="31" t="s">
        <v>25116</v>
      </c>
      <c r="DJ856" s="31" t="s">
        <v>25117</v>
      </c>
      <c r="DK856" s="31"/>
      <c r="DL856" s="31"/>
      <c r="DM856" s="38" t="s">
        <v>8992</v>
      </c>
      <c r="DN856" s="38"/>
      <c r="DO856" s="35" t="s">
        <v>20888</v>
      </c>
      <c r="DP856" s="31" t="s">
        <v>14654</v>
      </c>
      <c r="DQ856" s="31" t="s">
        <v>14655</v>
      </c>
      <c r="DR856" s="31"/>
      <c r="DS856" s="31" t="s">
        <v>26686</v>
      </c>
      <c r="DT856" s="31" t="s">
        <v>37693</v>
      </c>
      <c r="DU856" s="31">
        <v>3</v>
      </c>
      <c r="DV856" s="31" t="s">
        <v>32167</v>
      </c>
      <c r="DW856" s="31"/>
      <c r="DX856" s="31"/>
      <c r="DY856" s="31" t="s">
        <v>25217</v>
      </c>
      <c r="DZ856" s="31" t="s">
        <v>18320</v>
      </c>
      <c r="EA856" s="31"/>
      <c r="EB856" s="31">
        <v>0</v>
      </c>
      <c r="EC856" s="31" t="s">
        <v>40142</v>
      </c>
      <c r="ED856" s="31" t="s">
        <v>41101</v>
      </c>
      <c r="EE856" s="31"/>
      <c r="EF856" s="31"/>
      <c r="EG856" s="31"/>
      <c r="EH856" s="31"/>
      <c r="EI856" s="31"/>
      <c r="EJ856" s="31"/>
    </row>
    <row r="857" spans="1:140" ht="23.25" customHeight="1">
      <c r="A857" s="25">
        <v>855</v>
      </c>
      <c r="B857" s="30" t="s">
        <v>8253</v>
      </c>
      <c r="C857" s="31">
        <v>140371257</v>
      </c>
      <c r="D857" s="30" t="s">
        <v>406</v>
      </c>
      <c r="E857" s="30"/>
      <c r="F857" s="30" t="s">
        <v>36254</v>
      </c>
      <c r="G857" s="31">
        <f t="shared" si="127"/>
        <v>58</v>
      </c>
      <c r="H857" s="72">
        <f t="shared" si="128"/>
        <v>50649</v>
      </c>
      <c r="I857" s="30"/>
      <c r="J857" s="30" t="s">
        <v>34084</v>
      </c>
      <c r="K857" s="30" t="s">
        <v>4318</v>
      </c>
      <c r="L857" s="31" t="s">
        <v>4318</v>
      </c>
      <c r="M857" s="31" t="s">
        <v>3186</v>
      </c>
      <c r="N857" s="31" t="s">
        <v>5797</v>
      </c>
      <c r="O857" s="31" t="s">
        <v>5271</v>
      </c>
      <c r="P857" s="52" t="s">
        <v>24630</v>
      </c>
      <c r="Q857" s="31" t="s">
        <v>39183</v>
      </c>
      <c r="R857" s="31">
        <v>15</v>
      </c>
      <c r="S857" s="31">
        <v>10</v>
      </c>
      <c r="T857" s="31"/>
      <c r="U857" s="31">
        <v>280</v>
      </c>
      <c r="V857" s="31" t="s">
        <v>5053</v>
      </c>
      <c r="W857" s="31" t="s">
        <v>6910</v>
      </c>
      <c r="X857" s="31" t="s">
        <v>4445</v>
      </c>
      <c r="Y857" s="31">
        <f t="shared" ca="1" si="129"/>
        <v>43</v>
      </c>
      <c r="Z857" s="31" t="str">
        <f t="shared" ca="1" si="130"/>
        <v>36-45</v>
      </c>
      <c r="AA857" s="31"/>
      <c r="AB857" s="31" t="s">
        <v>11146</v>
      </c>
      <c r="AC857" s="31" t="s">
        <v>34147</v>
      </c>
      <c r="AD857" s="31" t="s">
        <v>34147</v>
      </c>
      <c r="AE857" s="31"/>
      <c r="AF857" s="31" t="s">
        <v>24699</v>
      </c>
      <c r="AG857" s="31" t="s">
        <v>5852</v>
      </c>
      <c r="AH857" s="31" t="s">
        <v>5852</v>
      </c>
      <c r="AI857" s="31" t="s">
        <v>908</v>
      </c>
      <c r="AJ857" s="31">
        <v>99060</v>
      </c>
      <c r="AK857" s="31" t="s">
        <v>33692</v>
      </c>
      <c r="AL857" s="31" t="s">
        <v>21847</v>
      </c>
      <c r="AM857" s="31" t="s">
        <v>4514</v>
      </c>
      <c r="AN857" s="31"/>
      <c r="AO857" s="31"/>
      <c r="AP857" s="31" t="s">
        <v>33006</v>
      </c>
      <c r="AQ857" s="31"/>
      <c r="AR857" s="31" t="s">
        <v>34147</v>
      </c>
      <c r="AS857" s="31" t="s">
        <v>34147</v>
      </c>
      <c r="AT857" s="31" t="str">
        <f>_xlfn.IFNA(VLOOKUP(D857,'[1]5. 1 Mei 2022'!$C$7:$F$60,4,FALSE),"")</f>
        <v/>
      </c>
      <c r="AU857" s="31"/>
      <c r="AV857" s="31" t="s">
        <v>33008</v>
      </c>
      <c r="AW857" s="31" t="s">
        <v>30542</v>
      </c>
      <c r="AX857" s="29">
        <f t="shared" si="125"/>
        <v>46190</v>
      </c>
      <c r="AY857" s="31" t="s">
        <v>26346</v>
      </c>
      <c r="AZ857" s="31" t="s">
        <v>530</v>
      </c>
      <c r="BA857" s="30" t="s">
        <v>33006</v>
      </c>
      <c r="BB857" s="31"/>
      <c r="BC857" s="31"/>
      <c r="BD857" s="31" t="s">
        <v>12244</v>
      </c>
      <c r="BE857" s="31" t="s">
        <v>7973</v>
      </c>
      <c r="BF857" s="31" t="s">
        <v>33008</v>
      </c>
      <c r="BG857" s="31"/>
      <c r="BH857" s="31"/>
      <c r="BI857" s="31" t="s">
        <v>8121</v>
      </c>
      <c r="BJ857" s="31" t="s">
        <v>3822</v>
      </c>
      <c r="BK857" s="31" t="str">
        <f t="shared" si="126"/>
        <v>III/d</v>
      </c>
      <c r="BL857" s="31" t="s">
        <v>8077</v>
      </c>
      <c r="BM857" s="31"/>
      <c r="BN857" s="31"/>
      <c r="BO857" s="31"/>
      <c r="BP857" s="31" t="s">
        <v>1498</v>
      </c>
      <c r="BQ857" s="31" t="s">
        <v>3822</v>
      </c>
      <c r="BR857" s="52" t="s">
        <v>39748</v>
      </c>
      <c r="BS857" s="52" t="s">
        <v>39184</v>
      </c>
      <c r="BT857" s="31" t="s">
        <v>4277</v>
      </c>
      <c r="BU857" s="31"/>
      <c r="BV857" s="31" t="s">
        <v>2480</v>
      </c>
      <c r="BW857" s="31">
        <f t="shared" ca="1" si="131"/>
        <v>17</v>
      </c>
      <c r="BX857" s="78">
        <f t="shared" ca="1" si="132"/>
        <v>3</v>
      </c>
      <c r="BY857" s="31"/>
      <c r="BZ857" s="31"/>
      <c r="CA857" s="31" t="s">
        <v>2483</v>
      </c>
      <c r="CB857" s="31" t="s">
        <v>2519</v>
      </c>
      <c r="CC857" s="31">
        <v>2</v>
      </c>
      <c r="CD857" s="31">
        <v>1</v>
      </c>
      <c r="CE857" s="31" t="s">
        <v>20085</v>
      </c>
      <c r="CF857" s="31"/>
      <c r="CG857" s="31"/>
      <c r="CH857" s="31"/>
      <c r="CI857" s="31"/>
      <c r="CJ857" s="31"/>
      <c r="CK857" s="31"/>
      <c r="CL857" s="31" t="s">
        <v>23795</v>
      </c>
      <c r="CM857" s="31" t="s">
        <v>22167</v>
      </c>
      <c r="CN857" s="31">
        <v>123</v>
      </c>
      <c r="CO857" s="31" t="s">
        <v>23796</v>
      </c>
      <c r="CP857" s="31" t="s">
        <v>22167</v>
      </c>
      <c r="CQ857" s="31">
        <v>123</v>
      </c>
      <c r="CR857" s="31">
        <v>3928</v>
      </c>
      <c r="CS857" s="31" t="s">
        <v>3190</v>
      </c>
      <c r="CT857" s="31"/>
      <c r="CU857" s="31" t="s">
        <v>6461</v>
      </c>
      <c r="CV857" s="31" t="s">
        <v>8476</v>
      </c>
      <c r="CW857" s="31" t="s">
        <v>11159</v>
      </c>
      <c r="CX857" s="31" t="s">
        <v>6176</v>
      </c>
      <c r="CY857" s="31"/>
      <c r="CZ857" s="31"/>
      <c r="DA857" s="31"/>
      <c r="DB857" s="31" t="s">
        <v>8696</v>
      </c>
      <c r="DC857" s="31"/>
      <c r="DD857" s="31" t="s">
        <v>6187</v>
      </c>
      <c r="DE857" s="31"/>
      <c r="DF857" s="31"/>
      <c r="DG857" s="31"/>
      <c r="DH857" s="31"/>
      <c r="DI857" s="31" t="s">
        <v>25386</v>
      </c>
      <c r="DJ857" s="31" t="s">
        <v>25387</v>
      </c>
      <c r="DK857" s="31"/>
      <c r="DL857" s="31"/>
      <c r="DM857" s="38" t="s">
        <v>19499</v>
      </c>
      <c r="DN857" s="38"/>
      <c r="DO857" s="35">
        <v>0</v>
      </c>
      <c r="DP857" s="31" t="s">
        <v>13433</v>
      </c>
      <c r="DQ857" s="31" t="s">
        <v>13432</v>
      </c>
      <c r="DR857" s="31"/>
      <c r="DS857" s="31" t="s">
        <v>38580</v>
      </c>
      <c r="DT857" s="31" t="s">
        <v>28166</v>
      </c>
      <c r="DU857" s="31">
        <v>3</v>
      </c>
      <c r="DV857" s="31" t="s">
        <v>32167</v>
      </c>
      <c r="DW857" s="31"/>
      <c r="DX857" s="31"/>
      <c r="DY857" s="31" t="s">
        <v>33691</v>
      </c>
      <c r="DZ857" s="31" t="s">
        <v>25272</v>
      </c>
      <c r="EA857" s="31" t="s">
        <v>33631</v>
      </c>
      <c r="EB857" s="31">
        <v>0</v>
      </c>
      <c r="EC857" s="31" t="s">
        <v>7772</v>
      </c>
      <c r="ED857" s="31" t="s">
        <v>41101</v>
      </c>
      <c r="EE857" s="31"/>
      <c r="EF857" s="31"/>
      <c r="EG857" s="31"/>
      <c r="EH857" s="31"/>
      <c r="EI857" s="31"/>
      <c r="EJ857" s="31"/>
    </row>
    <row r="858" spans="1:140" ht="23.25" customHeight="1">
      <c r="A858" s="25">
        <v>856</v>
      </c>
      <c r="B858" s="30" t="s">
        <v>30124</v>
      </c>
      <c r="C858" s="31">
        <v>140301502</v>
      </c>
      <c r="D858" s="30" t="s">
        <v>6231</v>
      </c>
      <c r="E858" s="30"/>
      <c r="F858" s="30" t="s">
        <v>36254</v>
      </c>
      <c r="G858" s="31">
        <f t="shared" si="127"/>
        <v>58</v>
      </c>
      <c r="H858" s="72">
        <f t="shared" si="128"/>
        <v>48061</v>
      </c>
      <c r="I858" s="30"/>
      <c r="J858" s="30" t="s">
        <v>34084</v>
      </c>
      <c r="K858" s="30" t="s">
        <v>4318</v>
      </c>
      <c r="L858" s="31" t="s">
        <v>4318</v>
      </c>
      <c r="M858" s="31" t="s">
        <v>3186</v>
      </c>
      <c r="N858" s="31" t="s">
        <v>5797</v>
      </c>
      <c r="O858" s="31" t="s">
        <v>5271</v>
      </c>
      <c r="P858" s="31" t="s">
        <v>23983</v>
      </c>
      <c r="Q858" s="31"/>
      <c r="R858" s="31">
        <v>24</v>
      </c>
      <c r="S858" s="31">
        <v>0</v>
      </c>
      <c r="T858" s="31"/>
      <c r="U858" s="31">
        <v>508</v>
      </c>
      <c r="V858" s="31"/>
      <c r="W858" s="31" t="s">
        <v>6657</v>
      </c>
      <c r="X858" s="31" t="s">
        <v>4728</v>
      </c>
      <c r="Y858" s="31" t="e">
        <f t="shared" ca="1" si="129"/>
        <v>#VALUE!</v>
      </c>
      <c r="Z858" s="31" t="e">
        <f t="shared" ca="1" si="130"/>
        <v>#VALUE!</v>
      </c>
      <c r="AA858" s="31"/>
      <c r="AB858" s="31" t="s">
        <v>11168</v>
      </c>
      <c r="AC858" s="31" t="s">
        <v>34147</v>
      </c>
      <c r="AD858" s="31" t="s">
        <v>34147</v>
      </c>
      <c r="AE858" s="31"/>
      <c r="AF858" s="31" t="s">
        <v>24699</v>
      </c>
      <c r="AG858" s="31" t="s">
        <v>5852</v>
      </c>
      <c r="AH858" s="31" t="s">
        <v>5852</v>
      </c>
      <c r="AI858" s="31" t="s">
        <v>908</v>
      </c>
      <c r="AJ858" s="31" t="s">
        <v>30604</v>
      </c>
      <c r="AK858" s="31" t="s">
        <v>30605</v>
      </c>
      <c r="AL858" s="31" t="s">
        <v>25042</v>
      </c>
      <c r="AM858" s="31" t="s">
        <v>5337</v>
      </c>
      <c r="AN858" s="31"/>
      <c r="AO858" s="31"/>
      <c r="AP858" s="31" t="s">
        <v>4602</v>
      </c>
      <c r="AQ858" s="31" t="s">
        <v>7829</v>
      </c>
      <c r="AR858" s="31" t="s">
        <v>34147</v>
      </c>
      <c r="AS858" s="31" t="s">
        <v>34147</v>
      </c>
      <c r="AT858" s="31" t="str">
        <f>_xlfn.IFNA(VLOOKUP(D858,'[1]5. 1 Mei 2022'!$C$7:$F$60,4,FALSE),"")</f>
        <v/>
      </c>
      <c r="AU858" s="31"/>
      <c r="AV858" s="31" t="s">
        <v>6581</v>
      </c>
      <c r="AW858" s="31"/>
      <c r="AX858" s="29">
        <f t="shared" si="125"/>
        <v>1903</v>
      </c>
      <c r="AY858" s="31" t="s">
        <v>26346</v>
      </c>
      <c r="AZ858" s="31" t="s">
        <v>528</v>
      </c>
      <c r="BA858" s="30" t="s">
        <v>4435</v>
      </c>
      <c r="BB858" s="31" t="s">
        <v>8029</v>
      </c>
      <c r="BC858" s="31"/>
      <c r="BD858" s="31" t="s">
        <v>20056</v>
      </c>
      <c r="BE858" s="31" t="s">
        <v>7973</v>
      </c>
      <c r="BF858" s="31" t="s">
        <v>6581</v>
      </c>
      <c r="BG858" s="31"/>
      <c r="BH858" s="31"/>
      <c r="BI858" s="31" t="s">
        <v>8124</v>
      </c>
      <c r="BJ858" s="31" t="s">
        <v>4105</v>
      </c>
      <c r="BK858" s="31" t="str">
        <f t="shared" si="126"/>
        <v>III/d</v>
      </c>
      <c r="BL858" s="31" t="s">
        <v>8077</v>
      </c>
      <c r="BM858" s="31"/>
      <c r="BN858" s="31"/>
      <c r="BO858" s="31"/>
      <c r="BP858" s="31" t="s">
        <v>1498</v>
      </c>
      <c r="BQ858" s="31" t="s">
        <v>4105</v>
      </c>
      <c r="BR858" s="31" t="s">
        <v>21839</v>
      </c>
      <c r="BS858" s="31" t="s">
        <v>25691</v>
      </c>
      <c r="BT858" s="31" t="s">
        <v>7167</v>
      </c>
      <c r="BU858" s="31"/>
      <c r="BV858" s="31" t="s">
        <v>7829</v>
      </c>
      <c r="BW858" s="31">
        <f t="shared" ca="1" si="131"/>
        <v>16</v>
      </c>
      <c r="BX858" s="78">
        <f t="shared" ca="1" si="132"/>
        <v>1</v>
      </c>
      <c r="BY858" s="31"/>
      <c r="BZ858" s="31"/>
      <c r="CA858" s="31" t="s">
        <v>2483</v>
      </c>
      <c r="CB858" s="31" t="s">
        <v>2519</v>
      </c>
      <c r="CC858" s="31">
        <v>3</v>
      </c>
      <c r="CD858" s="31">
        <v>1</v>
      </c>
      <c r="CE858" s="31" t="s">
        <v>20085</v>
      </c>
      <c r="CF858" s="31"/>
      <c r="CG858" s="31"/>
      <c r="CH858" s="31">
        <v>2009</v>
      </c>
      <c r="CI858" s="31"/>
      <c r="CJ858" s="31"/>
      <c r="CK858" s="31"/>
      <c r="CL858" s="31" t="s">
        <v>31253</v>
      </c>
      <c r="CM858" s="31" t="s">
        <v>31254</v>
      </c>
      <c r="CN858" s="31">
        <v>124</v>
      </c>
      <c r="CO858" s="31" t="s">
        <v>31255</v>
      </c>
      <c r="CP858" s="31" t="s">
        <v>31254</v>
      </c>
      <c r="CQ858" s="31">
        <v>124</v>
      </c>
      <c r="CR858" s="31">
        <v>4104</v>
      </c>
      <c r="CS858" s="31" t="s">
        <v>25222</v>
      </c>
      <c r="CT858" s="31"/>
      <c r="CU858" s="31" t="s">
        <v>4283</v>
      </c>
      <c r="CV858" s="31" t="s">
        <v>8483</v>
      </c>
      <c r="CW858" s="31" t="s">
        <v>8536</v>
      </c>
      <c r="CX858" s="31" t="s">
        <v>6176</v>
      </c>
      <c r="CY858" s="31"/>
      <c r="CZ858" s="31"/>
      <c r="DA858" s="31"/>
      <c r="DB858" s="31" t="s">
        <v>25301</v>
      </c>
      <c r="DC858" s="31" t="s">
        <v>25302</v>
      </c>
      <c r="DD858" s="31" t="s">
        <v>22904</v>
      </c>
      <c r="DE858" s="31">
        <v>2020</v>
      </c>
      <c r="DF858" s="31"/>
      <c r="DG858" s="31"/>
      <c r="DH858" s="31"/>
      <c r="DI858" s="31" t="s">
        <v>25116</v>
      </c>
      <c r="DJ858" s="31" t="s">
        <v>25117</v>
      </c>
      <c r="DK858" s="31"/>
      <c r="DL858" s="31"/>
      <c r="DM858" s="38" t="s">
        <v>9745</v>
      </c>
      <c r="DN858" s="38"/>
      <c r="DO858" s="35">
        <v>0</v>
      </c>
      <c r="DP858" s="31" t="s">
        <v>13008</v>
      </c>
      <c r="DQ858" s="31" t="s">
        <v>13007</v>
      </c>
      <c r="DR858" s="31"/>
      <c r="DS858" s="31" t="s">
        <v>27378</v>
      </c>
      <c r="DT858" s="31" t="s">
        <v>37694</v>
      </c>
      <c r="DU858" s="31">
        <v>3</v>
      </c>
      <c r="DV858" s="31" t="s">
        <v>32167</v>
      </c>
      <c r="DW858" s="31"/>
      <c r="DX858" s="31"/>
      <c r="DY858" s="31" t="s">
        <v>25216</v>
      </c>
      <c r="DZ858" s="31" t="s">
        <v>18320</v>
      </c>
      <c r="EA858" s="31"/>
      <c r="EB858" s="31">
        <v>0</v>
      </c>
      <c r="EC858" s="31" t="s">
        <v>40142</v>
      </c>
      <c r="ED858" s="31" t="s">
        <v>41101</v>
      </c>
      <c r="EE858" s="31"/>
      <c r="EF858" s="31"/>
      <c r="EG858" s="31"/>
      <c r="EH858" s="31"/>
      <c r="EI858" s="31"/>
      <c r="EJ858" s="31"/>
    </row>
    <row r="859" spans="1:140" ht="23.25" customHeight="1">
      <c r="A859" s="25">
        <v>857</v>
      </c>
      <c r="B859" s="30" t="s">
        <v>24302</v>
      </c>
      <c r="C859" s="31" t="s">
        <v>5029</v>
      </c>
      <c r="D859" s="30" t="s">
        <v>5029</v>
      </c>
      <c r="E859" s="30"/>
      <c r="F859" s="30" t="s">
        <v>36254</v>
      </c>
      <c r="G859" s="31">
        <f t="shared" si="127"/>
        <v>58</v>
      </c>
      <c r="H859" s="72">
        <f t="shared" si="128"/>
        <v>52718</v>
      </c>
      <c r="I859" s="30"/>
      <c r="J859" s="30" t="s">
        <v>34084</v>
      </c>
      <c r="K859" s="30" t="s">
        <v>4318</v>
      </c>
      <c r="L859" s="31" t="s">
        <v>4318</v>
      </c>
      <c r="M859" s="31" t="s">
        <v>3186</v>
      </c>
      <c r="N859" s="31" t="s">
        <v>4008</v>
      </c>
      <c r="O859" s="31" t="s">
        <v>4320</v>
      </c>
      <c r="P859" s="52" t="s">
        <v>35985</v>
      </c>
      <c r="Q859" s="31" t="s">
        <v>41921</v>
      </c>
      <c r="R859" s="31">
        <v>11</v>
      </c>
      <c r="S859" s="31">
        <v>4</v>
      </c>
      <c r="T859" s="31"/>
      <c r="U859" s="31">
        <v>1665</v>
      </c>
      <c r="V859" s="31"/>
      <c r="W859" s="31" t="s">
        <v>4336</v>
      </c>
      <c r="X859" s="31" t="s">
        <v>3847</v>
      </c>
      <c r="Y859" s="31">
        <f t="shared" ca="1" si="129"/>
        <v>37</v>
      </c>
      <c r="Z859" s="31" t="str">
        <f t="shared" ca="1" si="130"/>
        <v>36-45</v>
      </c>
      <c r="AA859" s="31"/>
      <c r="AB859" s="31" t="s">
        <v>11144</v>
      </c>
      <c r="AC859" s="31" t="s">
        <v>34145</v>
      </c>
      <c r="AD859" s="31" t="s">
        <v>34145</v>
      </c>
      <c r="AE859" s="31"/>
      <c r="AF859" s="31" t="s">
        <v>24701</v>
      </c>
      <c r="AG859" s="31" t="s">
        <v>4322</v>
      </c>
      <c r="AH859" s="31" t="s">
        <v>4322</v>
      </c>
      <c r="AI859" s="31" t="s">
        <v>908</v>
      </c>
      <c r="AJ859" s="31" t="s">
        <v>3470</v>
      </c>
      <c r="AK859" s="31">
        <v>178398</v>
      </c>
      <c r="AL859" s="31" t="s">
        <v>3471</v>
      </c>
      <c r="AM859" s="31" t="s">
        <v>4171</v>
      </c>
      <c r="AN859" s="31"/>
      <c r="AO859" s="31"/>
      <c r="AP859" s="31" t="s">
        <v>18118</v>
      </c>
      <c r="AQ859" s="31" t="s">
        <v>3892</v>
      </c>
      <c r="AR859" s="31" t="s">
        <v>34145</v>
      </c>
      <c r="AS859" s="31" t="s">
        <v>34145</v>
      </c>
      <c r="AT859" s="31" t="str">
        <f>_xlfn.IFNA(VLOOKUP(D859,'[1]5. 1 Mei 2022'!$C$7:$F$60,4,FALSE),"")</f>
        <v/>
      </c>
      <c r="AU859" s="31"/>
      <c r="AV859" s="31" t="s">
        <v>20034</v>
      </c>
      <c r="AW859" s="31" t="s">
        <v>23513</v>
      </c>
      <c r="AX859" s="29">
        <f t="shared" si="125"/>
        <v>46418</v>
      </c>
      <c r="AY859" s="31" t="s">
        <v>26346</v>
      </c>
      <c r="AZ859" s="31" t="s">
        <v>2622</v>
      </c>
      <c r="BA859" s="30" t="s">
        <v>18118</v>
      </c>
      <c r="BB859" s="31" t="s">
        <v>8024</v>
      </c>
      <c r="BC859" s="31"/>
      <c r="BD859" s="31" t="s">
        <v>1759</v>
      </c>
      <c r="BE859" s="31" t="s">
        <v>7969</v>
      </c>
      <c r="BF859" s="31" t="s">
        <v>20034</v>
      </c>
      <c r="BG859" s="31"/>
      <c r="BH859" s="31"/>
      <c r="BI859" s="31" t="s">
        <v>8136</v>
      </c>
      <c r="BJ859" s="31" t="s">
        <v>20275</v>
      </c>
      <c r="BK859" s="31" t="str">
        <f t="shared" si="126"/>
        <v>III/c</v>
      </c>
      <c r="BL859" s="31" t="s">
        <v>8077</v>
      </c>
      <c r="BM859" s="31"/>
      <c r="BN859" s="31"/>
      <c r="BO859" s="31"/>
      <c r="BP859" s="31" t="s">
        <v>1498</v>
      </c>
      <c r="BQ859" s="31" t="s">
        <v>3185</v>
      </c>
      <c r="BR859" s="52" t="s">
        <v>24067</v>
      </c>
      <c r="BS859" s="31" t="s">
        <v>41812</v>
      </c>
      <c r="BT859" s="31" t="s">
        <v>3163</v>
      </c>
      <c r="BU859" s="31" t="s">
        <v>718</v>
      </c>
      <c r="BV859" s="31" t="s">
        <v>6786</v>
      </c>
      <c r="BW859" s="31">
        <f t="shared" ca="1" si="131"/>
        <v>13</v>
      </c>
      <c r="BX859" s="78">
        <f t="shared" ca="1" si="132"/>
        <v>3</v>
      </c>
      <c r="BY859" s="31"/>
      <c r="BZ859" s="31"/>
      <c r="CA859" s="31" t="s">
        <v>2483</v>
      </c>
      <c r="CB859" s="31" t="s">
        <v>2519</v>
      </c>
      <c r="CC859" s="31">
        <v>1</v>
      </c>
      <c r="CD859" s="31">
        <v>1</v>
      </c>
      <c r="CE859" s="31" t="s">
        <v>20085</v>
      </c>
      <c r="CF859" s="31"/>
      <c r="CG859" s="31"/>
      <c r="CH859" s="31"/>
      <c r="CI859" s="31"/>
      <c r="CJ859" s="31"/>
      <c r="CK859" s="31"/>
      <c r="CL859" s="31" t="s">
        <v>38896</v>
      </c>
      <c r="CM859" s="52" t="s">
        <v>38897</v>
      </c>
      <c r="CN859" s="31" t="s">
        <v>36751</v>
      </c>
      <c r="CO859" s="31" t="s">
        <v>38898</v>
      </c>
      <c r="CP859" s="52" t="s">
        <v>38897</v>
      </c>
      <c r="CQ859" s="31" t="s">
        <v>36751</v>
      </c>
      <c r="CR859" s="31">
        <v>4326</v>
      </c>
      <c r="CS859" s="31" t="s">
        <v>3488</v>
      </c>
      <c r="CT859" s="31"/>
      <c r="CU859" s="31" t="s">
        <v>2047</v>
      </c>
      <c r="CV859" s="31" t="s">
        <v>8359</v>
      </c>
      <c r="CW859" s="31" t="s">
        <v>8360</v>
      </c>
      <c r="CX859" s="31" t="s">
        <v>8346</v>
      </c>
      <c r="CY859" s="31"/>
      <c r="CZ859" s="31"/>
      <c r="DA859" s="31"/>
      <c r="DB859" s="31" t="s">
        <v>15747</v>
      </c>
      <c r="DC859" s="31" t="s">
        <v>15756</v>
      </c>
      <c r="DD859" s="31" t="s">
        <v>15746</v>
      </c>
      <c r="DE859" s="31"/>
      <c r="DF859" s="31"/>
      <c r="DG859" s="31"/>
      <c r="DH859" s="31"/>
      <c r="DI859" s="31" t="s">
        <v>24810</v>
      </c>
      <c r="DJ859" s="31" t="s">
        <v>24811</v>
      </c>
      <c r="DK859" s="31"/>
      <c r="DL859" s="31"/>
      <c r="DM859" s="38" t="s">
        <v>9406</v>
      </c>
      <c r="DN859" s="38"/>
      <c r="DO859" s="35">
        <v>0</v>
      </c>
      <c r="DP859" s="31" t="s">
        <v>14041</v>
      </c>
      <c r="DQ859" s="31" t="s">
        <v>14040</v>
      </c>
      <c r="DR859" s="31"/>
      <c r="DS859" s="31" t="s">
        <v>27046</v>
      </c>
      <c r="DT859" s="31"/>
      <c r="DU859" s="31">
        <v>3</v>
      </c>
      <c r="DV859" s="31" t="s">
        <v>32167</v>
      </c>
      <c r="DW859" s="31" t="s">
        <v>1759</v>
      </c>
      <c r="DX859" s="31" t="s">
        <v>1759</v>
      </c>
      <c r="DY859" s="31" t="s">
        <v>28828</v>
      </c>
      <c r="DZ859" s="31" t="s">
        <v>18545</v>
      </c>
      <c r="EA859" s="31"/>
      <c r="EB859" s="31">
        <v>595919</v>
      </c>
      <c r="EC859" s="31" t="s">
        <v>40168</v>
      </c>
      <c r="ED859" s="31" t="s">
        <v>41101</v>
      </c>
      <c r="EE859" s="31"/>
      <c r="EF859" s="31"/>
      <c r="EG859" s="31"/>
      <c r="EH859" s="31"/>
      <c r="EI859" s="31"/>
      <c r="EJ859" s="31"/>
    </row>
    <row r="860" spans="1:140" ht="23.25" customHeight="1">
      <c r="A860" s="25">
        <v>858</v>
      </c>
      <c r="B860" s="30" t="s">
        <v>24403</v>
      </c>
      <c r="C860" s="31" t="s">
        <v>3425</v>
      </c>
      <c r="D860" s="30" t="s">
        <v>2654</v>
      </c>
      <c r="E860" s="30"/>
      <c r="F860" s="30" t="s">
        <v>36255</v>
      </c>
      <c r="G860" s="31">
        <f t="shared" si="127"/>
        <v>58</v>
      </c>
      <c r="H860" s="72">
        <f t="shared" si="128"/>
        <v>51592</v>
      </c>
      <c r="I860" s="30"/>
      <c r="J860" s="30" t="s">
        <v>34084</v>
      </c>
      <c r="K860" s="30" t="s">
        <v>4318</v>
      </c>
      <c r="L860" s="31" t="s">
        <v>4318</v>
      </c>
      <c r="M860" s="31" t="s">
        <v>3186</v>
      </c>
      <c r="N860" s="31" t="s">
        <v>3311</v>
      </c>
      <c r="O860" s="31" t="s">
        <v>2534</v>
      </c>
      <c r="P860" s="52" t="s">
        <v>24630</v>
      </c>
      <c r="Q860" s="31" t="s">
        <v>39185</v>
      </c>
      <c r="R860" s="31">
        <v>7</v>
      </c>
      <c r="S860" s="31">
        <v>10</v>
      </c>
      <c r="T860" s="31"/>
      <c r="U860" s="31">
        <v>380</v>
      </c>
      <c r="V860" s="31" t="s">
        <v>5813</v>
      </c>
      <c r="W860" s="31" t="s">
        <v>6910</v>
      </c>
      <c r="X860" s="31" t="s">
        <v>4360</v>
      </c>
      <c r="Y860" s="31">
        <f t="shared" ca="1" si="129"/>
        <v>40</v>
      </c>
      <c r="Z860" s="31" t="str">
        <f t="shared" ca="1" si="130"/>
        <v>36-45</v>
      </c>
      <c r="AA860" s="31"/>
      <c r="AB860" s="31" t="s">
        <v>11144</v>
      </c>
      <c r="AC860" s="31" t="s">
        <v>34145</v>
      </c>
      <c r="AD860" s="31" t="s">
        <v>34145</v>
      </c>
      <c r="AE860" s="31"/>
      <c r="AF860" s="31" t="s">
        <v>24701</v>
      </c>
      <c r="AG860" s="31" t="s">
        <v>4322</v>
      </c>
      <c r="AH860" s="31" t="s">
        <v>4322</v>
      </c>
      <c r="AI860" s="31" t="s">
        <v>908</v>
      </c>
      <c r="AJ860" s="31" t="s">
        <v>3689</v>
      </c>
      <c r="AK860" s="31" t="s">
        <v>3690</v>
      </c>
      <c r="AL860" s="31" t="s">
        <v>3691</v>
      </c>
      <c r="AM860" s="31" t="s">
        <v>3692</v>
      </c>
      <c r="AN860" s="31"/>
      <c r="AO860" s="31"/>
      <c r="AP860" s="31" t="s">
        <v>3619</v>
      </c>
      <c r="AQ860" s="31" t="s">
        <v>7696</v>
      </c>
      <c r="AR860" s="31" t="s">
        <v>34145</v>
      </c>
      <c r="AS860" s="31" t="s">
        <v>34145</v>
      </c>
      <c r="AT860" s="31" t="str">
        <f>_xlfn.IFNA(VLOOKUP(D860,'[1]5. 1 Mei 2022'!$C$7:$F$60,4,FALSE),"")</f>
        <v/>
      </c>
      <c r="AU860" s="31"/>
      <c r="AV860" s="31" t="s">
        <v>20034</v>
      </c>
      <c r="AW860" s="31" t="s">
        <v>16037</v>
      </c>
      <c r="AX860" s="29">
        <f t="shared" si="125"/>
        <v>45916</v>
      </c>
      <c r="AY860" s="31" t="s">
        <v>26346</v>
      </c>
      <c r="AZ860" s="31" t="s">
        <v>225</v>
      </c>
      <c r="BA860" s="30" t="s">
        <v>3619</v>
      </c>
      <c r="BB860" s="31" t="s">
        <v>17505</v>
      </c>
      <c r="BC860" s="31"/>
      <c r="BD860" s="31" t="s">
        <v>1759</v>
      </c>
      <c r="BE860" s="31" t="s">
        <v>7969</v>
      </c>
      <c r="BF860" s="31" t="s">
        <v>20034</v>
      </c>
      <c r="BG860" s="31"/>
      <c r="BH860" s="31"/>
      <c r="BI860" s="31" t="s">
        <v>8136</v>
      </c>
      <c r="BJ860" s="31" t="s">
        <v>20275</v>
      </c>
      <c r="BK860" s="31" t="str">
        <f t="shared" si="126"/>
        <v>III/b</v>
      </c>
      <c r="BL860" s="31" t="s">
        <v>8077</v>
      </c>
      <c r="BM860" s="31"/>
      <c r="BN860" s="31"/>
      <c r="BO860" s="31"/>
      <c r="BP860" s="31"/>
      <c r="BQ860" s="31" t="s">
        <v>20275</v>
      </c>
      <c r="BR860" s="52" t="s">
        <v>39748</v>
      </c>
      <c r="BS860" s="52" t="s">
        <v>39186</v>
      </c>
      <c r="BT860" s="31" t="s">
        <v>2917</v>
      </c>
      <c r="BU860" s="31" t="s">
        <v>5049</v>
      </c>
      <c r="BV860" s="31" t="s">
        <v>7211</v>
      </c>
      <c r="BW860" s="31">
        <f t="shared" ca="1" si="131"/>
        <v>16</v>
      </c>
      <c r="BX860" s="78">
        <f t="shared" ca="1" si="132"/>
        <v>3</v>
      </c>
      <c r="BY860" s="31"/>
      <c r="BZ860" s="31"/>
      <c r="CA860" s="31" t="s">
        <v>2483</v>
      </c>
      <c r="CB860" s="31" t="s">
        <v>2406</v>
      </c>
      <c r="CC860" s="31"/>
      <c r="CD860" s="31"/>
      <c r="CE860" s="31" t="s">
        <v>20085</v>
      </c>
      <c r="CF860" s="31"/>
      <c r="CG860" s="31"/>
      <c r="CH860" s="31"/>
      <c r="CI860" s="31"/>
      <c r="CJ860" s="31"/>
      <c r="CK860" s="31"/>
      <c r="CL860" s="31" t="s">
        <v>36568</v>
      </c>
      <c r="CM860" s="31" t="s">
        <v>31698</v>
      </c>
      <c r="CN860" s="31">
        <v>127</v>
      </c>
      <c r="CO860" s="31" t="s">
        <v>36683</v>
      </c>
      <c r="CP860" s="31" t="s">
        <v>31698</v>
      </c>
      <c r="CQ860" s="31">
        <v>127</v>
      </c>
      <c r="CR860" s="31">
        <v>4063</v>
      </c>
      <c r="CS860" s="31" t="s">
        <v>8294</v>
      </c>
      <c r="CT860" s="31"/>
      <c r="CU860" s="31" t="s">
        <v>6214</v>
      </c>
      <c r="CV860" s="31" t="s">
        <v>8364</v>
      </c>
      <c r="CW860" s="31" t="s">
        <v>8365</v>
      </c>
      <c r="CX860" s="31" t="s">
        <v>8346</v>
      </c>
      <c r="CY860" s="31"/>
      <c r="CZ860" s="31"/>
      <c r="DA860" s="31"/>
      <c r="DB860" s="31" t="s">
        <v>15747</v>
      </c>
      <c r="DC860" s="31" t="s">
        <v>15748</v>
      </c>
      <c r="DD860" s="31" t="s">
        <v>15746</v>
      </c>
      <c r="DE860" s="31"/>
      <c r="DF860" s="31"/>
      <c r="DG860" s="31"/>
      <c r="DH860" s="31"/>
      <c r="DI860" s="31" t="s">
        <v>24810</v>
      </c>
      <c r="DJ860" s="31" t="s">
        <v>24811</v>
      </c>
      <c r="DK860" s="31"/>
      <c r="DL860" s="31"/>
      <c r="DM860" s="38" t="s">
        <v>9509</v>
      </c>
      <c r="DN860" s="38"/>
      <c r="DO860" s="35">
        <v>0</v>
      </c>
      <c r="DP860" s="31" t="s">
        <v>15060</v>
      </c>
      <c r="DQ860" s="31" t="s">
        <v>15061</v>
      </c>
      <c r="DR860" s="31"/>
      <c r="DS860" s="31" t="s">
        <v>3869</v>
      </c>
      <c r="DT860" s="31" t="s">
        <v>37695</v>
      </c>
      <c r="DU860" s="31">
        <v>3</v>
      </c>
      <c r="DV860" s="31" t="s">
        <v>32167</v>
      </c>
      <c r="DW860" s="31" t="s">
        <v>1759</v>
      </c>
      <c r="DX860" s="31" t="s">
        <v>1759</v>
      </c>
      <c r="DY860" s="31" t="s">
        <v>37014</v>
      </c>
      <c r="DZ860" s="52" t="s">
        <v>22014</v>
      </c>
      <c r="EA860" s="52" t="s">
        <v>36104</v>
      </c>
      <c r="EB860" s="31">
        <v>0</v>
      </c>
      <c r="EC860" s="31" t="s">
        <v>40168</v>
      </c>
      <c r="ED860" s="31" t="s">
        <v>41101</v>
      </c>
      <c r="EE860" s="31"/>
      <c r="EF860" s="31"/>
      <c r="EG860" s="31"/>
      <c r="EH860" s="31"/>
      <c r="EI860" s="31"/>
      <c r="EJ860" s="31"/>
    </row>
    <row r="861" spans="1:140" ht="23.25" customHeight="1">
      <c r="A861" s="25">
        <v>859</v>
      </c>
      <c r="B861" s="30" t="s">
        <v>16531</v>
      </c>
      <c r="C861" s="31" t="s">
        <v>4318</v>
      </c>
      <c r="D861" s="30" t="s">
        <v>11433</v>
      </c>
      <c r="E861" s="30"/>
      <c r="F861" s="30" t="s">
        <v>36255</v>
      </c>
      <c r="G861" s="31">
        <f t="shared" si="127"/>
        <v>58</v>
      </c>
      <c r="H861" s="72">
        <f t="shared" si="128"/>
        <v>54332</v>
      </c>
      <c r="I861" s="30"/>
      <c r="J861" s="30" t="s">
        <v>34084</v>
      </c>
      <c r="K861" s="30" t="s">
        <v>4318</v>
      </c>
      <c r="L861" s="31" t="s">
        <v>4318</v>
      </c>
      <c r="M861" s="31" t="s">
        <v>3186</v>
      </c>
      <c r="N861" s="31" t="s">
        <v>3557</v>
      </c>
      <c r="O861" s="31" t="s">
        <v>1501</v>
      </c>
      <c r="P861" s="31" t="s">
        <v>30542</v>
      </c>
      <c r="Q861" s="31"/>
      <c r="R861" s="31">
        <v>6</v>
      </c>
      <c r="S861" s="31">
        <v>0</v>
      </c>
      <c r="T861" s="31"/>
      <c r="U861" s="31">
        <v>1073</v>
      </c>
      <c r="V861" s="31" t="s">
        <v>15720</v>
      </c>
      <c r="W861" s="31" t="s">
        <v>6910</v>
      </c>
      <c r="X861" s="31" t="s">
        <v>11281</v>
      </c>
      <c r="Y861" s="31" t="e">
        <f t="shared" ca="1" si="129"/>
        <v>#VALUE!</v>
      </c>
      <c r="Z861" s="31" t="e">
        <f t="shared" ca="1" si="130"/>
        <v>#VALUE!</v>
      </c>
      <c r="AA861" s="31"/>
      <c r="AB861" s="31" t="s">
        <v>11191</v>
      </c>
      <c r="AC861" s="31" t="s">
        <v>34147</v>
      </c>
      <c r="AD861" s="31" t="s">
        <v>34147</v>
      </c>
      <c r="AE861" s="31"/>
      <c r="AF861" s="31" t="s">
        <v>24699</v>
      </c>
      <c r="AG861" s="31" t="s">
        <v>7895</v>
      </c>
      <c r="AH861" s="31" t="s">
        <v>4322</v>
      </c>
      <c r="AI861" s="31" t="s">
        <v>908</v>
      </c>
      <c r="AJ861" s="31" t="s">
        <v>11536</v>
      </c>
      <c r="AK861" s="31" t="s">
        <v>11537</v>
      </c>
      <c r="AL861" s="31" t="s">
        <v>6005</v>
      </c>
      <c r="AM861" s="31" t="s">
        <v>8055</v>
      </c>
      <c r="AN861" s="31"/>
      <c r="AO861" s="31"/>
      <c r="AP861" s="31" t="s">
        <v>4434</v>
      </c>
      <c r="AQ861" s="31" t="s">
        <v>26138</v>
      </c>
      <c r="AR861" s="31" t="s">
        <v>34147</v>
      </c>
      <c r="AS861" s="31" t="s">
        <v>34147</v>
      </c>
      <c r="AT861" s="31" t="str">
        <f>_xlfn.IFNA(VLOOKUP(D861,'[1]5. 1 Mei 2022'!$C$7:$F$60,4,FALSE),"")</f>
        <v/>
      </c>
      <c r="AU861" s="31"/>
      <c r="AV861" s="31" t="s">
        <v>20035</v>
      </c>
      <c r="AW861" s="31" t="s">
        <v>26138</v>
      </c>
      <c r="AX861" s="29">
        <f t="shared" si="125"/>
        <v>45978</v>
      </c>
      <c r="AY861" s="31" t="s">
        <v>26346</v>
      </c>
      <c r="AZ861" s="31" t="s">
        <v>6484</v>
      </c>
      <c r="BA861" s="30" t="s">
        <v>4434</v>
      </c>
      <c r="BB861" s="31"/>
      <c r="BC861" s="31"/>
      <c r="BD861" s="31" t="s">
        <v>7980</v>
      </c>
      <c r="BE861" s="31" t="s">
        <v>7969</v>
      </c>
      <c r="BF861" s="31" t="s">
        <v>20035</v>
      </c>
      <c r="BG861" s="31" t="s">
        <v>22701</v>
      </c>
      <c r="BH861" s="31"/>
      <c r="BI861" s="31" t="s">
        <v>8136</v>
      </c>
      <c r="BJ861" s="31" t="s">
        <v>20286</v>
      </c>
      <c r="BK861" s="31" t="str">
        <f t="shared" si="126"/>
        <v>III/a</v>
      </c>
      <c r="BL861" s="31" t="s">
        <v>8077</v>
      </c>
      <c r="BM861" s="31"/>
      <c r="BN861" s="31"/>
      <c r="BO861" s="31"/>
      <c r="BP861" s="31"/>
      <c r="BQ861" s="31" t="s">
        <v>20286</v>
      </c>
      <c r="BR861" s="31" t="s">
        <v>26137</v>
      </c>
      <c r="BS861" s="31" t="s">
        <v>30469</v>
      </c>
      <c r="BT861" s="31" t="s">
        <v>8019</v>
      </c>
      <c r="BU861" s="31" t="s">
        <v>12285</v>
      </c>
      <c r="BV861" s="31" t="s">
        <v>8110</v>
      </c>
      <c r="BW861" s="31">
        <f t="shared" ca="1" si="131"/>
        <v>9</v>
      </c>
      <c r="BX861" s="78">
        <f t="shared" ca="1" si="132"/>
        <v>3</v>
      </c>
      <c r="BY861" s="31"/>
      <c r="BZ861" s="31" t="s">
        <v>15721</v>
      </c>
      <c r="CA861" s="31" t="s">
        <v>2483</v>
      </c>
      <c r="CB861" s="31" t="s">
        <v>2519</v>
      </c>
      <c r="CC861" s="31"/>
      <c r="CD861" s="31">
        <v>1</v>
      </c>
      <c r="CE861" s="31" t="s">
        <v>20085</v>
      </c>
      <c r="CF861" s="31"/>
      <c r="CG861" s="31"/>
      <c r="CH861" s="31"/>
      <c r="CI861" s="31"/>
      <c r="CJ861" s="31"/>
      <c r="CK861" s="31"/>
      <c r="CL861" s="31" t="s">
        <v>36816</v>
      </c>
      <c r="CM861" s="52" t="s">
        <v>36649</v>
      </c>
      <c r="CN861" s="31">
        <v>127</v>
      </c>
      <c r="CO861" s="31" t="s">
        <v>37106</v>
      </c>
      <c r="CP861" s="52" t="s">
        <v>36649</v>
      </c>
      <c r="CQ861" s="31">
        <v>127</v>
      </c>
      <c r="CR861" s="31">
        <v>4741</v>
      </c>
      <c r="CS861" s="31"/>
      <c r="CT861" s="31"/>
      <c r="CU861" s="31"/>
      <c r="CV861" s="31" t="s">
        <v>18596</v>
      </c>
      <c r="CW861" s="31" t="s">
        <v>18597</v>
      </c>
      <c r="CX861" s="31" t="s">
        <v>18598</v>
      </c>
      <c r="CY861" s="31"/>
      <c r="CZ861" s="31"/>
      <c r="DA861" s="31"/>
      <c r="DB861" s="31" t="s">
        <v>11355</v>
      </c>
      <c r="DC861" s="31" t="s">
        <v>16323</v>
      </c>
      <c r="DD861" s="31" t="s">
        <v>16324</v>
      </c>
      <c r="DE861" s="31"/>
      <c r="DF861" s="31"/>
      <c r="DG861" s="31"/>
      <c r="DH861" s="31"/>
      <c r="DI861" s="31" t="s">
        <v>24810</v>
      </c>
      <c r="DJ861" s="31" t="s">
        <v>24811</v>
      </c>
      <c r="DK861" s="31"/>
      <c r="DL861" s="31"/>
      <c r="DM861" s="38" t="s">
        <v>11534</v>
      </c>
      <c r="DN861" s="38"/>
      <c r="DO861" s="35"/>
      <c r="DP861" s="31" t="s">
        <v>12514</v>
      </c>
      <c r="DQ861" s="31" t="s">
        <v>11535</v>
      </c>
      <c r="DR861" s="31"/>
      <c r="DS861" s="31" t="s">
        <v>11538</v>
      </c>
      <c r="DT861" s="31" t="s">
        <v>28246</v>
      </c>
      <c r="DU861" s="31">
        <v>3</v>
      </c>
      <c r="DV861" s="31" t="s">
        <v>32167</v>
      </c>
      <c r="DW861" s="31"/>
      <c r="DX861" s="31"/>
      <c r="DY861" s="31" t="s">
        <v>33669</v>
      </c>
      <c r="DZ861" s="31" t="s">
        <v>25272</v>
      </c>
      <c r="EA861" s="31" t="s">
        <v>24920</v>
      </c>
      <c r="EB861" s="31">
        <v>0</v>
      </c>
      <c r="EC861" s="31" t="s">
        <v>40139</v>
      </c>
      <c r="ED861" s="31" t="s">
        <v>41101</v>
      </c>
      <c r="EE861" s="31"/>
      <c r="EF861" s="31"/>
      <c r="EG861" s="31"/>
      <c r="EH861" s="31"/>
      <c r="EI861" s="31"/>
      <c r="EJ861" s="31"/>
    </row>
    <row r="862" spans="1:140" ht="23.25" customHeight="1">
      <c r="A862" s="25">
        <v>860</v>
      </c>
      <c r="B862" s="30" t="s">
        <v>10138</v>
      </c>
      <c r="C862" s="31">
        <v>140288973</v>
      </c>
      <c r="D862" s="30" t="s">
        <v>1637</v>
      </c>
      <c r="E862" s="30"/>
      <c r="F862" s="30" t="s">
        <v>36262</v>
      </c>
      <c r="G862" s="31">
        <f t="shared" si="127"/>
        <v>58</v>
      </c>
      <c r="H862" s="72">
        <f t="shared" si="128"/>
        <v>46905</v>
      </c>
      <c r="I862" s="30"/>
      <c r="J862" s="30" t="s">
        <v>34084</v>
      </c>
      <c r="K862" s="30" t="s">
        <v>4318</v>
      </c>
      <c r="L862" s="31" t="s">
        <v>4318</v>
      </c>
      <c r="M862" s="31" t="s">
        <v>3186</v>
      </c>
      <c r="N862" s="31" t="s">
        <v>5797</v>
      </c>
      <c r="O862" s="31" t="s">
        <v>5271</v>
      </c>
      <c r="P862" s="31" t="s">
        <v>15640</v>
      </c>
      <c r="Q862" s="31"/>
      <c r="R862" s="31">
        <v>23</v>
      </c>
      <c r="S862" s="31">
        <v>7</v>
      </c>
      <c r="T862" s="31"/>
      <c r="U862" s="31">
        <v>1183</v>
      </c>
      <c r="V862" s="31"/>
      <c r="W862" s="31" t="s">
        <v>7729</v>
      </c>
      <c r="X862" s="31" t="s">
        <v>6926</v>
      </c>
      <c r="Y862" s="31">
        <f t="shared" ca="1" si="129"/>
        <v>53</v>
      </c>
      <c r="Z862" s="31" t="str">
        <f t="shared" ca="1" si="130"/>
        <v>46-58</v>
      </c>
      <c r="AA862" s="31"/>
      <c r="AB862" s="31" t="s">
        <v>10497</v>
      </c>
      <c r="AC862" s="31" t="s">
        <v>34153</v>
      </c>
      <c r="AD862" s="31" t="s">
        <v>34194</v>
      </c>
      <c r="AE862" s="31"/>
      <c r="AF862" s="31" t="s">
        <v>24700</v>
      </c>
      <c r="AG862" s="31" t="s">
        <v>7895</v>
      </c>
      <c r="AH862" s="31" t="s">
        <v>7895</v>
      </c>
      <c r="AI862" s="31" t="s">
        <v>728</v>
      </c>
      <c r="AJ862" s="31" t="s">
        <v>10140</v>
      </c>
      <c r="AK862" s="31" t="s">
        <v>10139</v>
      </c>
      <c r="AL862" s="31" t="s">
        <v>10141</v>
      </c>
      <c r="AM862" s="31" t="s">
        <v>3484</v>
      </c>
      <c r="AN862" s="31"/>
      <c r="AO862" s="31"/>
      <c r="AP862" s="31" t="s">
        <v>33000</v>
      </c>
      <c r="AQ862" s="31" t="s">
        <v>23496</v>
      </c>
      <c r="AR862" s="31" t="s">
        <v>34148</v>
      </c>
      <c r="AS862" s="31" t="s">
        <v>34148</v>
      </c>
      <c r="AT862" s="31" t="str">
        <f>_xlfn.IFNA(VLOOKUP(D862,'[1]5. 1 Mei 2022'!$C$7:$F$60,4,FALSE),"")</f>
        <v/>
      </c>
      <c r="AU862" s="31"/>
      <c r="AV862" s="31" t="s">
        <v>4214</v>
      </c>
      <c r="AW862" s="31" t="s">
        <v>1301</v>
      </c>
      <c r="AX862" s="29">
        <f t="shared" si="125"/>
        <v>44639</v>
      </c>
      <c r="AY862" s="31" t="s">
        <v>26340</v>
      </c>
      <c r="AZ862" s="31" t="s">
        <v>33002</v>
      </c>
      <c r="BA862" s="30" t="s">
        <v>33000</v>
      </c>
      <c r="BB862" s="31"/>
      <c r="BC862" s="31"/>
      <c r="BD862" s="31" t="s">
        <v>23497</v>
      </c>
      <c r="BE862" s="31" t="s">
        <v>7968</v>
      </c>
      <c r="BF862" s="31" t="s">
        <v>4214</v>
      </c>
      <c r="BG862" s="31"/>
      <c r="BH862" s="31"/>
      <c r="BI862" s="31"/>
      <c r="BJ862" s="31" t="s">
        <v>4214</v>
      </c>
      <c r="BK862" s="31" t="str">
        <f t="shared" si="126"/>
        <v>III/d</v>
      </c>
      <c r="BL862" s="31" t="s">
        <v>8078</v>
      </c>
      <c r="BM862" s="31"/>
      <c r="BN862" s="31"/>
      <c r="BO862" s="31"/>
      <c r="BP862" s="31" t="s">
        <v>1498</v>
      </c>
      <c r="BQ862" s="31"/>
      <c r="BR862" s="31"/>
      <c r="BS862" s="31"/>
      <c r="BT862" s="31" t="s">
        <v>6647</v>
      </c>
      <c r="BU862" s="31"/>
      <c r="BV862" s="31" t="s">
        <v>6647</v>
      </c>
      <c r="BW862" s="31">
        <f t="shared" ca="1" si="131"/>
        <v>31</v>
      </c>
      <c r="BX862" s="78">
        <f t="shared" ca="1" si="132"/>
        <v>3</v>
      </c>
      <c r="BY862" s="31"/>
      <c r="BZ862" s="31"/>
      <c r="CA862" s="31" t="s">
        <v>2483</v>
      </c>
      <c r="CB862" s="31" t="s">
        <v>2519</v>
      </c>
      <c r="CC862" s="31">
        <v>2</v>
      </c>
      <c r="CD862" s="31">
        <v>1</v>
      </c>
      <c r="CE862" s="31" t="s">
        <v>20085</v>
      </c>
      <c r="CF862" s="31"/>
      <c r="CG862" s="31"/>
      <c r="CH862" s="31">
        <v>2008</v>
      </c>
      <c r="CI862" s="31"/>
      <c r="CJ862" s="31"/>
      <c r="CK862" s="31"/>
      <c r="CL862" s="31"/>
      <c r="CM862" s="31"/>
      <c r="CN862" s="31"/>
      <c r="CO862" s="31"/>
      <c r="CP862" s="31"/>
      <c r="CQ862" s="31"/>
      <c r="CR862" s="31">
        <v>1207</v>
      </c>
      <c r="CS862" s="31" t="s">
        <v>16023</v>
      </c>
      <c r="CT862" s="31"/>
      <c r="CU862" s="31"/>
      <c r="CV862" s="31"/>
      <c r="CW862" s="31"/>
      <c r="CX862" s="31"/>
      <c r="CY862" s="31"/>
      <c r="CZ862" s="31"/>
      <c r="DA862" s="31"/>
      <c r="DB862" s="31"/>
      <c r="DC862" s="31"/>
      <c r="DD862" s="31"/>
      <c r="DE862" s="31"/>
      <c r="DF862" s="31"/>
      <c r="DG862" s="31"/>
      <c r="DH862" s="31"/>
      <c r="DI862" s="31"/>
      <c r="DJ862" s="31"/>
      <c r="DK862" s="31"/>
      <c r="DL862" s="31"/>
      <c r="DM862" s="38" t="s">
        <v>10022</v>
      </c>
      <c r="DN862" s="38"/>
      <c r="DO862" s="35" t="s">
        <v>20757</v>
      </c>
      <c r="DP862" s="31" t="s">
        <v>13353</v>
      </c>
      <c r="DQ862" s="31" t="s">
        <v>13352</v>
      </c>
      <c r="DR862" s="31"/>
      <c r="DS862" s="31" t="s">
        <v>27651</v>
      </c>
      <c r="DT862" s="31" t="s">
        <v>37696</v>
      </c>
      <c r="DU862" s="31">
        <v>3</v>
      </c>
      <c r="DV862" s="31" t="s">
        <v>32167</v>
      </c>
      <c r="DW862" s="31"/>
      <c r="DX862" s="31"/>
      <c r="DY862" s="31"/>
      <c r="DZ862" s="31"/>
      <c r="EA862" s="31"/>
      <c r="EB862" s="31">
        <v>0</v>
      </c>
      <c r="EC862" s="31" t="s">
        <v>39747</v>
      </c>
      <c r="ED862" s="31" t="s">
        <v>41101</v>
      </c>
      <c r="EE862" s="31"/>
      <c r="EF862" s="31"/>
      <c r="EG862" s="31"/>
      <c r="EH862" s="31"/>
      <c r="EI862" s="31"/>
      <c r="EJ862" s="31"/>
    </row>
    <row r="863" spans="1:140" ht="23.25" customHeight="1">
      <c r="A863" s="25">
        <v>861</v>
      </c>
      <c r="B863" s="30" t="s">
        <v>8274</v>
      </c>
      <c r="C863" s="31">
        <v>140371259</v>
      </c>
      <c r="D863" s="30" t="s">
        <v>1627</v>
      </c>
      <c r="E863" s="30"/>
      <c r="F863" s="30" t="s">
        <v>36262</v>
      </c>
      <c r="G863" s="31">
        <f t="shared" si="127"/>
        <v>58</v>
      </c>
      <c r="H863" s="72">
        <f t="shared" si="128"/>
        <v>48823</v>
      </c>
      <c r="I863" s="30"/>
      <c r="J863" s="30" t="s">
        <v>34084</v>
      </c>
      <c r="K863" s="30" t="s">
        <v>4318</v>
      </c>
      <c r="L863" s="31" t="s">
        <v>4318</v>
      </c>
      <c r="M863" s="31" t="s">
        <v>6378</v>
      </c>
      <c r="N863" s="31" t="s">
        <v>4008</v>
      </c>
      <c r="O863" s="31" t="s">
        <v>4320</v>
      </c>
      <c r="P863" s="31" t="s">
        <v>30542</v>
      </c>
      <c r="Q863" s="31"/>
      <c r="R863" s="31">
        <v>14</v>
      </c>
      <c r="S863" s="31">
        <v>0</v>
      </c>
      <c r="T863" s="31"/>
      <c r="U863" s="31">
        <v>273</v>
      </c>
      <c r="V863" s="31" t="s">
        <v>6346</v>
      </c>
      <c r="W863" s="31" t="s">
        <v>6347</v>
      </c>
      <c r="X863" s="31" t="s">
        <v>6348</v>
      </c>
      <c r="Y863" s="31" t="e">
        <f t="shared" ca="1" si="129"/>
        <v>#VALUE!</v>
      </c>
      <c r="Z863" s="31" t="e">
        <f t="shared" ca="1" si="130"/>
        <v>#VALUE!</v>
      </c>
      <c r="AA863" s="31"/>
      <c r="AB863" s="31" t="s">
        <v>12562</v>
      </c>
      <c r="AC863" s="31" t="s">
        <v>34153</v>
      </c>
      <c r="AD863" s="31" t="s">
        <v>34194</v>
      </c>
      <c r="AE863" s="31"/>
      <c r="AF863" s="31" t="s">
        <v>24700</v>
      </c>
      <c r="AG863" s="31" t="s">
        <v>7895</v>
      </c>
      <c r="AH863" s="31" t="s">
        <v>7895</v>
      </c>
      <c r="AI863" s="31" t="s">
        <v>728</v>
      </c>
      <c r="AJ863" s="31" t="s">
        <v>16128</v>
      </c>
      <c r="AK863" s="31" t="s">
        <v>16127</v>
      </c>
      <c r="AL863" s="31" t="s">
        <v>16126</v>
      </c>
      <c r="AM863" s="31" t="s">
        <v>6705</v>
      </c>
      <c r="AN863" s="31"/>
      <c r="AO863" s="31"/>
      <c r="AP863" s="31" t="s">
        <v>33723</v>
      </c>
      <c r="AQ863" s="31"/>
      <c r="AR863" s="31" t="s">
        <v>34148</v>
      </c>
      <c r="AS863" s="31" t="s">
        <v>34148</v>
      </c>
      <c r="AT863" s="31" t="str">
        <f>_xlfn.IFNA(VLOOKUP(D863,'[1]5. 1 Mei 2022'!$C$7:$F$60,4,FALSE),"")</f>
        <v/>
      </c>
      <c r="AU863" s="31"/>
      <c r="AV863" s="31" t="s">
        <v>6186</v>
      </c>
      <c r="AW863" s="31"/>
      <c r="AX863" s="29">
        <f t="shared" si="125"/>
        <v>1903</v>
      </c>
      <c r="AY863" s="31" t="s">
        <v>26340</v>
      </c>
      <c r="AZ863" s="31" t="s">
        <v>26341</v>
      </c>
      <c r="BA863" s="30" t="s">
        <v>33723</v>
      </c>
      <c r="BB863" s="31"/>
      <c r="BC863" s="31"/>
      <c r="BD863" s="31" t="s">
        <v>20066</v>
      </c>
      <c r="BE863" s="31" t="s">
        <v>7968</v>
      </c>
      <c r="BF863" s="31" t="s">
        <v>20017</v>
      </c>
      <c r="BG863" s="31"/>
      <c r="BH863" s="31"/>
      <c r="BI863" s="31"/>
      <c r="BJ863" s="31" t="s">
        <v>31007</v>
      </c>
      <c r="BK863" s="31" t="str">
        <f t="shared" si="126"/>
        <v>III/c</v>
      </c>
      <c r="BL863" s="31" t="s">
        <v>8078</v>
      </c>
      <c r="BM863" s="31"/>
      <c r="BN863" s="31"/>
      <c r="BO863" s="31"/>
      <c r="BP863" s="31" t="s">
        <v>1498</v>
      </c>
      <c r="BQ863" s="31"/>
      <c r="BR863" s="31"/>
      <c r="BS863" s="31"/>
      <c r="BT863" s="31" t="s">
        <v>4277</v>
      </c>
      <c r="BU863" s="31"/>
      <c r="BV863" s="31" t="s">
        <v>2480</v>
      </c>
      <c r="BW863" s="31">
        <f t="shared" ca="1" si="131"/>
        <v>17</v>
      </c>
      <c r="BX863" s="78">
        <f t="shared" ca="1" si="132"/>
        <v>3</v>
      </c>
      <c r="BY863" s="31"/>
      <c r="BZ863" s="31"/>
      <c r="CA863" s="31" t="s">
        <v>4239</v>
      </c>
      <c r="CB863" s="31" t="s">
        <v>2519</v>
      </c>
      <c r="CC863" s="31">
        <v>2</v>
      </c>
      <c r="CD863" s="31">
        <v>1</v>
      </c>
      <c r="CE863" s="31" t="s">
        <v>20085</v>
      </c>
      <c r="CF863" s="31"/>
      <c r="CG863" s="31"/>
      <c r="CH863" s="31"/>
      <c r="CI863" s="31"/>
      <c r="CJ863" s="31"/>
      <c r="CK863" s="31"/>
      <c r="CL863" s="31"/>
      <c r="CM863" s="31"/>
      <c r="CN863" s="31"/>
      <c r="CO863" s="31"/>
      <c r="CP863" s="31"/>
      <c r="CQ863" s="31"/>
      <c r="CR863" s="31">
        <v>1263</v>
      </c>
      <c r="CS863" s="31" t="s">
        <v>16023</v>
      </c>
      <c r="CT863" s="31"/>
      <c r="CU863" s="31"/>
      <c r="CV863" s="31"/>
      <c r="CW863" s="31"/>
      <c r="CX863" s="31"/>
      <c r="CY863" s="31"/>
      <c r="CZ863" s="31"/>
      <c r="DA863" s="31"/>
      <c r="DB863" s="31"/>
      <c r="DC863" s="31"/>
      <c r="DD863" s="31"/>
      <c r="DE863" s="31"/>
      <c r="DF863" s="31"/>
      <c r="DG863" s="31"/>
      <c r="DH863" s="31"/>
      <c r="DI863" s="31"/>
      <c r="DJ863" s="31"/>
      <c r="DK863" s="31"/>
      <c r="DL863" s="31"/>
      <c r="DM863" s="38" t="s">
        <v>9788</v>
      </c>
      <c r="DN863" s="38"/>
      <c r="DO863" s="35">
        <v>0</v>
      </c>
      <c r="DP863" s="31" t="s">
        <v>13443</v>
      </c>
      <c r="DQ863" s="31" t="s">
        <v>13442</v>
      </c>
      <c r="DR863" s="31" t="s">
        <v>20750</v>
      </c>
      <c r="DS863" s="31" t="s">
        <v>27419</v>
      </c>
      <c r="DT863" s="31" t="s">
        <v>37697</v>
      </c>
      <c r="DU863" s="31">
        <v>3</v>
      </c>
      <c r="DV863" s="31" t="s">
        <v>32167</v>
      </c>
      <c r="DW863" s="31"/>
      <c r="DX863" s="31"/>
      <c r="DY863" s="31"/>
      <c r="DZ863" s="31"/>
      <c r="EA863" s="31"/>
      <c r="EB863" s="31">
        <v>0</v>
      </c>
      <c r="EC863" s="31" t="s">
        <v>40170</v>
      </c>
      <c r="ED863" s="31" t="s">
        <v>41101</v>
      </c>
      <c r="EE863" s="31"/>
      <c r="EF863" s="31"/>
      <c r="EG863" s="31"/>
      <c r="EH863" s="31"/>
      <c r="EI863" s="31"/>
      <c r="EJ863" s="31"/>
    </row>
    <row r="864" spans="1:140" ht="23.25" customHeight="1">
      <c r="A864" s="25">
        <v>862</v>
      </c>
      <c r="B864" s="30" t="s">
        <v>5243</v>
      </c>
      <c r="C864" s="31">
        <v>140375304</v>
      </c>
      <c r="D864" s="30" t="s">
        <v>161</v>
      </c>
      <c r="E864" s="30"/>
      <c r="F864" s="30" t="s">
        <v>36262</v>
      </c>
      <c r="G864" s="31">
        <f t="shared" si="127"/>
        <v>58</v>
      </c>
      <c r="H864" s="72">
        <f t="shared" si="128"/>
        <v>45413</v>
      </c>
      <c r="I864" s="30"/>
      <c r="J864" s="30" t="s">
        <v>34084</v>
      </c>
      <c r="K864" s="30" t="s">
        <v>4318</v>
      </c>
      <c r="L864" s="31" t="s">
        <v>4318</v>
      </c>
      <c r="M864" s="31" t="s">
        <v>6378</v>
      </c>
      <c r="N864" s="31" t="s">
        <v>5863</v>
      </c>
      <c r="O864" s="31" t="s">
        <v>2485</v>
      </c>
      <c r="P864" s="52" t="s">
        <v>35985</v>
      </c>
      <c r="Q864" s="31" t="s">
        <v>41861</v>
      </c>
      <c r="R864" s="31">
        <v>25</v>
      </c>
      <c r="S864" s="31">
        <v>9</v>
      </c>
      <c r="T864" s="31"/>
      <c r="U864" s="31">
        <v>1486</v>
      </c>
      <c r="V864" s="31" t="s">
        <v>4568</v>
      </c>
      <c r="W864" s="31" t="s">
        <v>6910</v>
      </c>
      <c r="X864" s="31" t="s">
        <v>2212</v>
      </c>
      <c r="Y864" s="31" t="e">
        <f t="shared" ca="1" si="129"/>
        <v>#VALUE!</v>
      </c>
      <c r="Z864" s="31" t="e">
        <f t="shared" ca="1" si="130"/>
        <v>#VALUE!</v>
      </c>
      <c r="AA864" s="31"/>
      <c r="AB864" s="31" t="s">
        <v>6770</v>
      </c>
      <c r="AC864" s="31" t="s">
        <v>34153</v>
      </c>
      <c r="AD864" s="31" t="s">
        <v>34194</v>
      </c>
      <c r="AE864" s="31"/>
      <c r="AF864" s="31" t="s">
        <v>24700</v>
      </c>
      <c r="AG864" s="31" t="s">
        <v>7895</v>
      </c>
      <c r="AH864" s="31" t="s">
        <v>7895</v>
      </c>
      <c r="AI864" s="31" t="s">
        <v>40277</v>
      </c>
      <c r="AJ864" s="31">
        <v>1120</v>
      </c>
      <c r="AK864" s="31" t="s">
        <v>6997</v>
      </c>
      <c r="AL864" s="31">
        <v>31530</v>
      </c>
      <c r="AM864" s="31" t="s">
        <v>6998</v>
      </c>
      <c r="AN864" s="31"/>
      <c r="AO864" s="31"/>
      <c r="AP864" s="31" t="s">
        <v>18118</v>
      </c>
      <c r="AQ864" s="31"/>
      <c r="AR864" s="31" t="s">
        <v>34148</v>
      </c>
      <c r="AS864" s="31" t="s">
        <v>34148</v>
      </c>
      <c r="AT864" s="31" t="str">
        <f>_xlfn.IFNA(VLOOKUP(D864,'[1]5. 1 Mei 2022'!$C$7:$F$60,4,FALSE),"")</f>
        <v/>
      </c>
      <c r="AU864" s="31"/>
      <c r="AV864" s="31" t="s">
        <v>4645</v>
      </c>
      <c r="AW864" s="31" t="s">
        <v>18304</v>
      </c>
      <c r="AX864" s="29">
        <f t="shared" ref="AX864:AX895" si="133">AW864+1903</f>
        <v>46076</v>
      </c>
      <c r="AY864" s="31" t="s">
        <v>26346</v>
      </c>
      <c r="AZ864" s="31" t="s">
        <v>2622</v>
      </c>
      <c r="BA864" s="30" t="s">
        <v>18118</v>
      </c>
      <c r="BB864" s="31" t="s">
        <v>29868</v>
      </c>
      <c r="BC864" s="31"/>
      <c r="BD864" s="31" t="s">
        <v>30229</v>
      </c>
      <c r="BE864" s="31" t="s">
        <v>7968</v>
      </c>
      <c r="BF864" s="31" t="s">
        <v>4645</v>
      </c>
      <c r="BG864" s="31"/>
      <c r="BH864" s="31"/>
      <c r="BI864" s="31"/>
      <c r="BJ864" s="31" t="s">
        <v>23661</v>
      </c>
      <c r="BK864" s="31" t="str">
        <f t="shared" si="126"/>
        <v>II/d</v>
      </c>
      <c r="BL864" s="31" t="s">
        <v>8078</v>
      </c>
      <c r="BM864" s="31"/>
      <c r="BN864" s="31"/>
      <c r="BO864" s="31"/>
      <c r="BP864" s="31" t="s">
        <v>1498</v>
      </c>
      <c r="BQ864" s="31"/>
      <c r="BR864" s="31"/>
      <c r="BS864" s="31"/>
      <c r="BT864" s="31" t="s">
        <v>1172</v>
      </c>
      <c r="BU864" s="31"/>
      <c r="BV864" s="31" t="s">
        <v>3532</v>
      </c>
      <c r="BW864" s="31">
        <f t="shared" ca="1" si="131"/>
        <v>29</v>
      </c>
      <c r="BX864" s="78">
        <f t="shared" ca="1" si="132"/>
        <v>3</v>
      </c>
      <c r="BY864" s="31"/>
      <c r="BZ864" s="31"/>
      <c r="CA864" s="31" t="s">
        <v>2483</v>
      </c>
      <c r="CB864" s="31" t="s">
        <v>2519</v>
      </c>
      <c r="CC864" s="31">
        <v>1</v>
      </c>
      <c r="CD864" s="31">
        <v>1</v>
      </c>
      <c r="CE864" s="31" t="s">
        <v>20085</v>
      </c>
      <c r="CF864" s="31"/>
      <c r="CG864" s="31"/>
      <c r="CH864" s="31"/>
      <c r="CI864" s="31"/>
      <c r="CJ864" s="31"/>
      <c r="CK864" s="31"/>
      <c r="CL864" s="31"/>
      <c r="CM864" s="31"/>
      <c r="CN864" s="31"/>
      <c r="CO864" s="31"/>
      <c r="CP864" s="31"/>
      <c r="CQ864" s="31"/>
      <c r="CR864" s="31">
        <v>3588</v>
      </c>
      <c r="CS864" s="31"/>
      <c r="CT864" s="31"/>
      <c r="CU864" s="31"/>
      <c r="CV864" s="31" t="s">
        <v>19099</v>
      </c>
      <c r="CW864" s="31" t="s">
        <v>19100</v>
      </c>
      <c r="CX864" s="31" t="s">
        <v>19002</v>
      </c>
      <c r="CY864" s="31"/>
      <c r="CZ864" s="31"/>
      <c r="DA864" s="31"/>
      <c r="DB864" s="31"/>
      <c r="DC864" s="31"/>
      <c r="DD864" s="31"/>
      <c r="DE864" s="31"/>
      <c r="DF864" s="31"/>
      <c r="DG864" s="31"/>
      <c r="DH864" s="31"/>
      <c r="DI864" s="31"/>
      <c r="DJ864" s="31"/>
      <c r="DK864" s="31"/>
      <c r="DL864" s="31"/>
      <c r="DM864" s="38" t="s">
        <v>19533</v>
      </c>
      <c r="DN864" s="38"/>
      <c r="DO864" s="35">
        <v>0</v>
      </c>
      <c r="DP864" s="31" t="s">
        <v>13516</v>
      </c>
      <c r="DQ864" s="31" t="s">
        <v>13515</v>
      </c>
      <c r="DR864" s="31"/>
      <c r="DS864" s="31" t="s">
        <v>27576</v>
      </c>
      <c r="DT864" s="31"/>
      <c r="DU864" s="31">
        <v>2</v>
      </c>
      <c r="DV864" s="31" t="s">
        <v>32165</v>
      </c>
      <c r="DW864" s="31"/>
      <c r="DX864" s="31"/>
      <c r="DY864" s="31"/>
      <c r="DZ864" s="31"/>
      <c r="EA864" s="31"/>
      <c r="EB864" s="31">
        <v>0</v>
      </c>
      <c r="EC864" s="31" t="s">
        <v>39747</v>
      </c>
      <c r="ED864" s="31" t="s">
        <v>41101</v>
      </c>
      <c r="EE864" s="31"/>
      <c r="EF864" s="31"/>
      <c r="EG864" s="31"/>
      <c r="EH864" s="31"/>
      <c r="EI864" s="31"/>
      <c r="EJ864" s="31"/>
    </row>
    <row r="865" spans="1:140" ht="23.25" customHeight="1">
      <c r="A865" s="25">
        <v>863</v>
      </c>
      <c r="B865" s="30" t="s">
        <v>35960</v>
      </c>
      <c r="C865" s="31" t="s">
        <v>6864</v>
      </c>
      <c r="D865" s="30" t="s">
        <v>12608</v>
      </c>
      <c r="E865" s="30"/>
      <c r="F865" s="30" t="s">
        <v>36255</v>
      </c>
      <c r="G865" s="31">
        <f t="shared" si="127"/>
        <v>58</v>
      </c>
      <c r="H865" s="72">
        <f t="shared" si="128"/>
        <v>54544</v>
      </c>
      <c r="I865" s="30"/>
      <c r="J865" s="30" t="s">
        <v>34084</v>
      </c>
      <c r="K865" s="30" t="s">
        <v>4318</v>
      </c>
      <c r="L865" s="31" t="s">
        <v>4318</v>
      </c>
      <c r="M865" s="31" t="s">
        <v>6378</v>
      </c>
      <c r="N865" s="31" t="s">
        <v>3557</v>
      </c>
      <c r="O865" s="31" t="s">
        <v>1501</v>
      </c>
      <c r="P865" s="31" t="s">
        <v>18412</v>
      </c>
      <c r="Q865" s="31"/>
      <c r="R865" s="31">
        <v>4</v>
      </c>
      <c r="S865" s="31">
        <v>7</v>
      </c>
      <c r="T865" s="31"/>
      <c r="U865" s="31">
        <v>503</v>
      </c>
      <c r="V865" s="31" t="s">
        <v>19359</v>
      </c>
      <c r="W865" s="31" t="s">
        <v>980</v>
      </c>
      <c r="X865" s="31" t="s">
        <v>4259</v>
      </c>
      <c r="Y865" s="31">
        <f t="shared" ca="1" si="129"/>
        <v>32</v>
      </c>
      <c r="Z865" s="31" t="str">
        <f t="shared" ca="1" si="130"/>
        <v>21-35</v>
      </c>
      <c r="AA865" s="31"/>
      <c r="AB865" s="31" t="s">
        <v>31387</v>
      </c>
      <c r="AC865" s="31" t="s">
        <v>34145</v>
      </c>
      <c r="AD865" s="31" t="s">
        <v>34145</v>
      </c>
      <c r="AE865" s="31"/>
      <c r="AF865" s="31" t="s">
        <v>24701</v>
      </c>
      <c r="AG865" s="31" t="s">
        <v>4322</v>
      </c>
      <c r="AH865" s="31" t="s">
        <v>4322</v>
      </c>
      <c r="AI865" s="31" t="s">
        <v>728</v>
      </c>
      <c r="AJ865" s="52" t="s">
        <v>35961</v>
      </c>
      <c r="AK865" s="52" t="s">
        <v>35962</v>
      </c>
      <c r="AL865" s="52" t="s">
        <v>35963</v>
      </c>
      <c r="AM865" s="31" t="s">
        <v>2711</v>
      </c>
      <c r="AN865" s="31"/>
      <c r="AO865" s="52" t="s">
        <v>35964</v>
      </c>
      <c r="AP865" s="31" t="s">
        <v>4434</v>
      </c>
      <c r="AQ865" s="52" t="s">
        <v>24630</v>
      </c>
      <c r="AR865" s="31" t="s">
        <v>34145</v>
      </c>
      <c r="AS865" s="31" t="s">
        <v>34145</v>
      </c>
      <c r="AT865" s="31" t="s">
        <v>36091</v>
      </c>
      <c r="AU865" s="31"/>
      <c r="AV865" s="31" t="s">
        <v>20034</v>
      </c>
      <c r="AW865" s="31" t="s">
        <v>30295</v>
      </c>
      <c r="AX865" s="29">
        <f t="shared" si="133"/>
        <v>46434</v>
      </c>
      <c r="AY865" s="31" t="s">
        <v>26346</v>
      </c>
      <c r="AZ865" s="31" t="s">
        <v>6484</v>
      </c>
      <c r="BA865" s="30" t="s">
        <v>4434</v>
      </c>
      <c r="BB865" s="31"/>
      <c r="BC865" s="31"/>
      <c r="BD865" s="31" t="s">
        <v>7980</v>
      </c>
      <c r="BE865" s="31" t="s">
        <v>7969</v>
      </c>
      <c r="BF865" s="31" t="s">
        <v>20034</v>
      </c>
      <c r="BG865" s="31"/>
      <c r="BH865" s="31"/>
      <c r="BI865" s="31" t="s">
        <v>8136</v>
      </c>
      <c r="BJ865" s="31" t="s">
        <v>20275</v>
      </c>
      <c r="BK865" s="31" t="str">
        <f t="shared" si="126"/>
        <v>III/a</v>
      </c>
      <c r="BL865" s="31" t="s">
        <v>8077</v>
      </c>
      <c r="BM865" s="31"/>
      <c r="BN865" s="31"/>
      <c r="BO865" s="31"/>
      <c r="BP865" s="31"/>
      <c r="BQ865" s="31" t="s">
        <v>20275</v>
      </c>
      <c r="BR865" s="31" t="s">
        <v>30292</v>
      </c>
      <c r="BS865" s="31" t="s">
        <v>32069</v>
      </c>
      <c r="BT865" s="31" t="s">
        <v>12470</v>
      </c>
      <c r="BU865" s="31" t="s">
        <v>15682</v>
      </c>
      <c r="BV865" s="31" t="s">
        <v>5582</v>
      </c>
      <c r="BW865" s="31">
        <f t="shared" ca="1" si="131"/>
        <v>11</v>
      </c>
      <c r="BX865" s="78">
        <f t="shared" ca="1" si="132"/>
        <v>3</v>
      </c>
      <c r="BY865" s="31"/>
      <c r="BZ865" s="31"/>
      <c r="CA865" s="31" t="s">
        <v>2483</v>
      </c>
      <c r="CB865" s="31" t="s">
        <v>2406</v>
      </c>
      <c r="CC865" s="31" t="s">
        <v>1498</v>
      </c>
      <c r="CD865" s="31" t="s">
        <v>1498</v>
      </c>
      <c r="CE865" s="31" t="s">
        <v>20085</v>
      </c>
      <c r="CF865" s="31"/>
      <c r="CG865" s="31"/>
      <c r="CH865" s="31"/>
      <c r="CI865" s="31"/>
      <c r="CJ865" s="31"/>
      <c r="CK865" s="31"/>
      <c r="CL865" s="31" t="s">
        <v>36585</v>
      </c>
      <c r="CM865" s="31" t="s">
        <v>33768</v>
      </c>
      <c r="CN865" s="31">
        <v>127</v>
      </c>
      <c r="CO865" s="31" t="s">
        <v>36698</v>
      </c>
      <c r="CP865" s="31" t="s">
        <v>33768</v>
      </c>
      <c r="CQ865" s="31">
        <v>127</v>
      </c>
      <c r="CR865" s="31">
        <v>4660</v>
      </c>
      <c r="CS865" s="31" t="s">
        <v>18417</v>
      </c>
      <c r="CT865" s="31" t="s">
        <v>18418</v>
      </c>
      <c r="CU865" s="31" t="s">
        <v>4327</v>
      </c>
      <c r="CV865" s="31" t="s">
        <v>17266</v>
      </c>
      <c r="CW865" s="31" t="s">
        <v>10314</v>
      </c>
      <c r="CX865" s="31" t="s">
        <v>17267</v>
      </c>
      <c r="CY865" s="31"/>
      <c r="CZ865" s="31"/>
      <c r="DA865" s="31"/>
      <c r="DB865" s="31" t="s">
        <v>15747</v>
      </c>
      <c r="DC865" s="31" t="s">
        <v>15750</v>
      </c>
      <c r="DD865" s="31" t="s">
        <v>15746</v>
      </c>
      <c r="DE865" s="31"/>
      <c r="DF865" s="31"/>
      <c r="DG865" s="31"/>
      <c r="DH865" s="31"/>
      <c r="DI865" s="31" t="s">
        <v>24810</v>
      </c>
      <c r="DJ865" s="31" t="s">
        <v>24811</v>
      </c>
      <c r="DK865" s="31" t="s">
        <v>25642</v>
      </c>
      <c r="DL865" s="31" t="s">
        <v>25643</v>
      </c>
      <c r="DM865" s="38" t="s">
        <v>10589</v>
      </c>
      <c r="DN865" s="38"/>
      <c r="DO865" s="35" t="s">
        <v>10698</v>
      </c>
      <c r="DP865" s="31" t="s">
        <v>10892</v>
      </c>
      <c r="DQ865" s="31" t="s">
        <v>11043</v>
      </c>
      <c r="DR865" s="31"/>
      <c r="DS865" s="31" t="s">
        <v>27757</v>
      </c>
      <c r="DT865" s="31" t="s">
        <v>28261</v>
      </c>
      <c r="DU865" s="31">
        <v>2</v>
      </c>
      <c r="DV865" s="31" t="s">
        <v>32165</v>
      </c>
      <c r="DW865" s="31" t="s">
        <v>2963</v>
      </c>
      <c r="DX865" s="31" t="s">
        <v>2963</v>
      </c>
      <c r="DY865" s="31" t="s">
        <v>36292</v>
      </c>
      <c r="DZ865" s="66" t="s">
        <v>36110</v>
      </c>
      <c r="EA865" s="52" t="s">
        <v>26115</v>
      </c>
      <c r="EB865" s="31">
        <v>1181656</v>
      </c>
      <c r="EC865" s="31" t="s">
        <v>40168</v>
      </c>
      <c r="ED865" s="31" t="s">
        <v>41101</v>
      </c>
      <c r="EE865" s="31"/>
      <c r="EF865" s="31"/>
      <c r="EG865" s="31"/>
      <c r="EH865" s="31"/>
      <c r="EI865" s="31"/>
      <c r="EJ865" s="31"/>
    </row>
    <row r="866" spans="1:140" ht="23.25" customHeight="1">
      <c r="A866" s="25">
        <v>864</v>
      </c>
      <c r="B866" s="30" t="s">
        <v>24127</v>
      </c>
      <c r="C866" s="31">
        <v>140305386</v>
      </c>
      <c r="D866" s="30" t="s">
        <v>757</v>
      </c>
      <c r="E866" s="30"/>
      <c r="F866" s="30" t="s">
        <v>36254</v>
      </c>
      <c r="G866" s="31">
        <f t="shared" si="127"/>
        <v>58</v>
      </c>
      <c r="H866" s="72">
        <f t="shared" si="128"/>
        <v>48030</v>
      </c>
      <c r="I866" s="30"/>
      <c r="J866" s="30" t="s">
        <v>34084</v>
      </c>
      <c r="K866" s="30" t="s">
        <v>4318</v>
      </c>
      <c r="L866" s="31" t="s">
        <v>4318</v>
      </c>
      <c r="M866" s="31" t="s">
        <v>6378</v>
      </c>
      <c r="N866" s="31" t="s">
        <v>5797</v>
      </c>
      <c r="O866" s="31" t="s">
        <v>5271</v>
      </c>
      <c r="P866" s="31" t="s">
        <v>23973</v>
      </c>
      <c r="Q866" s="31"/>
      <c r="R866" s="31">
        <v>20</v>
      </c>
      <c r="S866" s="31">
        <v>1</v>
      </c>
      <c r="T866" s="31"/>
      <c r="U866" s="31">
        <v>1058</v>
      </c>
      <c r="V866" s="31"/>
      <c r="W866" s="31" t="s">
        <v>7239</v>
      </c>
      <c r="X866" s="31" t="s">
        <v>3393</v>
      </c>
      <c r="Y866" s="31" t="e">
        <f t="shared" ca="1" si="129"/>
        <v>#VALUE!</v>
      </c>
      <c r="Z866" s="31" t="e">
        <f t="shared" ca="1" si="130"/>
        <v>#VALUE!</v>
      </c>
      <c r="AA866" s="31"/>
      <c r="AB866" s="31" t="s">
        <v>11144</v>
      </c>
      <c r="AC866" s="31" t="s">
        <v>34145</v>
      </c>
      <c r="AD866" s="31" t="s">
        <v>34145</v>
      </c>
      <c r="AE866" s="31"/>
      <c r="AF866" s="31" t="s">
        <v>24701</v>
      </c>
      <c r="AG866" s="31" t="s">
        <v>4322</v>
      </c>
      <c r="AH866" s="31" t="s">
        <v>4322</v>
      </c>
      <c r="AI866" s="31" t="s">
        <v>908</v>
      </c>
      <c r="AJ866" s="31">
        <v>98065</v>
      </c>
      <c r="AK866" s="31" t="s">
        <v>4116</v>
      </c>
      <c r="AL866" s="31" t="s">
        <v>4117</v>
      </c>
      <c r="AM866" s="31" t="s">
        <v>4118</v>
      </c>
      <c r="AN866" s="31"/>
      <c r="AO866" s="31"/>
      <c r="AP866" s="31" t="s">
        <v>4434</v>
      </c>
      <c r="AQ866" s="31" t="s">
        <v>7829</v>
      </c>
      <c r="AR866" s="31" t="s">
        <v>34145</v>
      </c>
      <c r="AS866" s="31" t="s">
        <v>34145</v>
      </c>
      <c r="AT866" s="31" t="str">
        <f>_xlfn.IFNA(VLOOKUP(D866,'[1]5. 1 Mei 2022'!$C$7:$F$60,4,FALSE),"")</f>
        <v/>
      </c>
      <c r="AU866" s="31"/>
      <c r="AV866" s="31" t="s">
        <v>20034</v>
      </c>
      <c r="AW866" s="31" t="s">
        <v>21740</v>
      </c>
      <c r="AX866" s="29">
        <f t="shared" si="133"/>
        <v>46467</v>
      </c>
      <c r="AY866" s="31" t="s">
        <v>26346</v>
      </c>
      <c r="AZ866" s="31" t="s">
        <v>6484</v>
      </c>
      <c r="BA866" s="30" t="s">
        <v>4434</v>
      </c>
      <c r="BB866" s="31"/>
      <c r="BC866" s="31"/>
      <c r="BD866" s="31" t="s">
        <v>1759</v>
      </c>
      <c r="BE866" s="31" t="s">
        <v>7969</v>
      </c>
      <c r="BF866" s="31" t="s">
        <v>20034</v>
      </c>
      <c r="BG866" s="31"/>
      <c r="BH866" s="31"/>
      <c r="BI866" s="31" t="s">
        <v>8136</v>
      </c>
      <c r="BJ866" s="31" t="s">
        <v>3185</v>
      </c>
      <c r="BK866" s="31" t="str">
        <f t="shared" si="126"/>
        <v>III/d</v>
      </c>
      <c r="BL866" s="31" t="s">
        <v>8077</v>
      </c>
      <c r="BM866" s="31"/>
      <c r="BN866" s="31"/>
      <c r="BO866" s="31"/>
      <c r="BP866" s="31" t="s">
        <v>1498</v>
      </c>
      <c r="BQ866" s="31" t="s">
        <v>3185</v>
      </c>
      <c r="BR866" s="31" t="s">
        <v>17977</v>
      </c>
      <c r="BS866" s="31" t="s">
        <v>24052</v>
      </c>
      <c r="BT866" s="31" t="s">
        <v>2532</v>
      </c>
      <c r="BU866" s="31"/>
      <c r="BV866" s="31" t="s">
        <v>7829</v>
      </c>
      <c r="BW866" s="31">
        <f t="shared" ca="1" si="131"/>
        <v>16</v>
      </c>
      <c r="BX866" s="78">
        <f t="shared" ca="1" si="132"/>
        <v>1</v>
      </c>
      <c r="BY866" s="31"/>
      <c r="BZ866" s="31"/>
      <c r="CA866" s="31" t="s">
        <v>2483</v>
      </c>
      <c r="CB866" s="31" t="s">
        <v>2519</v>
      </c>
      <c r="CC866" s="31">
        <v>2</v>
      </c>
      <c r="CD866" s="31">
        <v>1</v>
      </c>
      <c r="CE866" s="31" t="s">
        <v>20085</v>
      </c>
      <c r="CF866" s="31"/>
      <c r="CG866" s="31" t="s">
        <v>5058</v>
      </c>
      <c r="CH866" s="31"/>
      <c r="CI866" s="31"/>
      <c r="CJ866" s="31"/>
      <c r="CK866" s="31"/>
      <c r="CL866" s="31" t="s">
        <v>36761</v>
      </c>
      <c r="CM866" s="31" t="s">
        <v>34019</v>
      </c>
      <c r="CN866" s="31">
        <v>127</v>
      </c>
      <c r="CO866" s="31" t="s">
        <v>36789</v>
      </c>
      <c r="CP866" s="31" t="s">
        <v>34019</v>
      </c>
      <c r="CQ866" s="31">
        <v>127</v>
      </c>
      <c r="CR866" s="31">
        <v>4107</v>
      </c>
      <c r="CS866" s="31" t="s">
        <v>17635</v>
      </c>
      <c r="CT866" s="31" t="s">
        <v>17636</v>
      </c>
      <c r="CU866" s="31" t="s">
        <v>7275</v>
      </c>
      <c r="CV866" s="31" t="s">
        <v>16956</v>
      </c>
      <c r="CW866" s="31" t="s">
        <v>16957</v>
      </c>
      <c r="CX866" s="31" t="s">
        <v>16953</v>
      </c>
      <c r="CY866" s="31"/>
      <c r="CZ866" s="31"/>
      <c r="DA866" s="31"/>
      <c r="DB866" s="31" t="s">
        <v>15747</v>
      </c>
      <c r="DC866" s="31" t="s">
        <v>15749</v>
      </c>
      <c r="DD866" s="31" t="s">
        <v>15746</v>
      </c>
      <c r="DE866" s="31"/>
      <c r="DF866" s="31"/>
      <c r="DG866" s="31"/>
      <c r="DH866" s="31"/>
      <c r="DI866" s="31" t="s">
        <v>24810</v>
      </c>
      <c r="DJ866" s="31" t="s">
        <v>24811</v>
      </c>
      <c r="DK866" s="31" t="s">
        <v>25645</v>
      </c>
      <c r="DL866" s="31" t="s">
        <v>13888</v>
      </c>
      <c r="DM866" s="38" t="s">
        <v>9222</v>
      </c>
      <c r="DN866" s="38"/>
      <c r="DO866" s="35" t="s">
        <v>20379</v>
      </c>
      <c r="DP866" s="31" t="s">
        <v>13612</v>
      </c>
      <c r="DQ866" s="31" t="s">
        <v>13611</v>
      </c>
      <c r="DR866" s="31"/>
      <c r="DS866" s="31" t="s">
        <v>26855</v>
      </c>
      <c r="DT866" s="31" t="s">
        <v>37698</v>
      </c>
      <c r="DU866" s="31">
        <v>3</v>
      </c>
      <c r="DV866" s="31" t="s">
        <v>32167</v>
      </c>
      <c r="DW866" s="31" t="s">
        <v>1759</v>
      </c>
      <c r="DX866" s="31" t="s">
        <v>1759</v>
      </c>
      <c r="DY866" s="31" t="s">
        <v>25852</v>
      </c>
      <c r="DZ866" s="31" t="s">
        <v>24877</v>
      </c>
      <c r="EA866" s="31"/>
      <c r="EB866" s="31">
        <v>0</v>
      </c>
      <c r="EC866" s="31" t="s">
        <v>40168</v>
      </c>
      <c r="ED866" s="31" t="s">
        <v>41101</v>
      </c>
      <c r="EE866" s="31"/>
      <c r="EF866" s="31"/>
      <c r="EG866" s="31"/>
      <c r="EH866" s="31"/>
      <c r="EI866" s="31"/>
      <c r="EJ866" s="31"/>
    </row>
    <row r="867" spans="1:140" ht="23.25" customHeight="1">
      <c r="A867" s="25">
        <v>865</v>
      </c>
      <c r="B867" s="30" t="s">
        <v>23510</v>
      </c>
      <c r="C867" s="31">
        <v>140309997</v>
      </c>
      <c r="D867" s="30" t="s">
        <v>413</v>
      </c>
      <c r="E867" s="30"/>
      <c r="F867" s="30" t="s">
        <v>36253</v>
      </c>
      <c r="G867" s="31">
        <f t="shared" si="127"/>
        <v>60</v>
      </c>
      <c r="H867" s="72">
        <f t="shared" si="128"/>
        <v>47088</v>
      </c>
      <c r="I867" s="30"/>
      <c r="J867" s="30" t="s">
        <v>34084</v>
      </c>
      <c r="K867" s="30" t="s">
        <v>4318</v>
      </c>
      <c r="L867" s="31" t="s">
        <v>4318</v>
      </c>
      <c r="M867" s="31" t="s">
        <v>6378</v>
      </c>
      <c r="N867" s="31" t="s">
        <v>7121</v>
      </c>
      <c r="O867" s="31" t="s">
        <v>3948</v>
      </c>
      <c r="P867" s="52" t="s">
        <v>35985</v>
      </c>
      <c r="Q867" s="31" t="s">
        <v>41922</v>
      </c>
      <c r="R867" s="31">
        <v>27</v>
      </c>
      <c r="S867" s="31">
        <v>1</v>
      </c>
      <c r="T867" s="31"/>
      <c r="U867" s="31">
        <v>296</v>
      </c>
      <c r="V867" s="31" t="s">
        <v>5598</v>
      </c>
      <c r="W867" s="31" t="s">
        <v>3051</v>
      </c>
      <c r="X867" s="31" t="s">
        <v>14990</v>
      </c>
      <c r="Y867" s="31" t="e">
        <f t="shared" ca="1" si="129"/>
        <v>#VALUE!</v>
      </c>
      <c r="Z867" s="31" t="e">
        <f t="shared" ca="1" si="130"/>
        <v>#VALUE!</v>
      </c>
      <c r="AA867" s="31"/>
      <c r="AB867" s="31" t="s">
        <v>10494</v>
      </c>
      <c r="AC867" s="31" t="s">
        <v>34147</v>
      </c>
      <c r="AD867" s="31" t="s">
        <v>34147</v>
      </c>
      <c r="AE867" s="31"/>
      <c r="AF867" s="31" t="s">
        <v>24699</v>
      </c>
      <c r="AG867" s="31" t="s">
        <v>5852</v>
      </c>
      <c r="AH867" s="31" t="s">
        <v>5852</v>
      </c>
      <c r="AI867" s="31" t="s">
        <v>5828</v>
      </c>
      <c r="AJ867" s="31" t="s">
        <v>18820</v>
      </c>
      <c r="AK867" s="31" t="s">
        <v>18821</v>
      </c>
      <c r="AL867" s="31" t="s">
        <v>18822</v>
      </c>
      <c r="AM867" s="31" t="s">
        <v>18823</v>
      </c>
      <c r="AN867" s="31"/>
      <c r="AO867" s="31"/>
      <c r="AP867" s="31" t="s">
        <v>33096</v>
      </c>
      <c r="AQ867" s="52" t="s">
        <v>21847</v>
      </c>
      <c r="AR867" s="31" t="s">
        <v>34147</v>
      </c>
      <c r="AS867" s="31" t="s">
        <v>34147</v>
      </c>
      <c r="AT867" s="31" t="str">
        <f>_xlfn.IFNA(VLOOKUP(D867,'[1]5. 1 Mei 2022'!$C$7:$F$60,4,FALSE),"")</f>
        <v/>
      </c>
      <c r="AU867" s="31" t="s">
        <v>34271</v>
      </c>
      <c r="AV867" s="31" t="s">
        <v>36096</v>
      </c>
      <c r="AW867" s="52" t="s">
        <v>21847</v>
      </c>
      <c r="AX867" s="29">
        <f t="shared" si="133"/>
        <v>46737</v>
      </c>
      <c r="AY867" s="31" t="s">
        <v>11416</v>
      </c>
      <c r="AZ867" s="31" t="s">
        <v>22915</v>
      </c>
      <c r="BA867" s="30" t="s">
        <v>33096</v>
      </c>
      <c r="BB867" s="31"/>
      <c r="BC867" s="31"/>
      <c r="BD867" s="31" t="s">
        <v>7972</v>
      </c>
      <c r="BE867" s="31" t="s">
        <v>7973</v>
      </c>
      <c r="BF867" s="31" t="s">
        <v>36097</v>
      </c>
      <c r="BG867" s="31" t="s">
        <v>22692</v>
      </c>
      <c r="BH867" s="31"/>
      <c r="BI867" s="31" t="s">
        <v>8127</v>
      </c>
      <c r="BJ867" s="31" t="s">
        <v>23647</v>
      </c>
      <c r="BK867" s="31" t="str">
        <f t="shared" si="126"/>
        <v>IV/b</v>
      </c>
      <c r="BL867" s="31" t="s">
        <v>8077</v>
      </c>
      <c r="BM867" s="31"/>
      <c r="BN867" s="31"/>
      <c r="BO867" s="31"/>
      <c r="BP867" s="31" t="s">
        <v>1498</v>
      </c>
      <c r="BQ867" s="31" t="s">
        <v>23647</v>
      </c>
      <c r="BR867" s="31" t="s">
        <v>17977</v>
      </c>
      <c r="BS867" s="31" t="s">
        <v>24051</v>
      </c>
      <c r="BT867" s="31" t="s">
        <v>6929</v>
      </c>
      <c r="BU867" s="31"/>
      <c r="BV867" s="31" t="s">
        <v>5627</v>
      </c>
      <c r="BW867" s="31">
        <f t="shared" ca="1" si="131"/>
        <v>22</v>
      </c>
      <c r="BX867" s="78">
        <f t="shared" ca="1" si="132"/>
        <v>3</v>
      </c>
      <c r="BY867" s="31"/>
      <c r="BZ867" s="31"/>
      <c r="CA867" s="31" t="s">
        <v>2483</v>
      </c>
      <c r="CB867" s="31" t="s">
        <v>2519</v>
      </c>
      <c r="CC867" s="31">
        <v>2</v>
      </c>
      <c r="CD867" s="31">
        <v>1</v>
      </c>
      <c r="CE867" s="31" t="s">
        <v>20085</v>
      </c>
      <c r="CF867" s="31"/>
      <c r="CG867" s="31"/>
      <c r="CH867" s="31" t="s">
        <v>5878</v>
      </c>
      <c r="CI867" s="31"/>
      <c r="CJ867" s="31"/>
      <c r="CK867" s="31"/>
      <c r="CL867" s="31" t="s">
        <v>28508</v>
      </c>
      <c r="CM867" s="31" t="s">
        <v>20915</v>
      </c>
      <c r="CN867" s="31">
        <v>123</v>
      </c>
      <c r="CO867" s="31" t="s">
        <v>28712</v>
      </c>
      <c r="CP867" s="31" t="s">
        <v>20915</v>
      </c>
      <c r="CQ867" s="31">
        <v>123</v>
      </c>
      <c r="CR867" s="31">
        <v>3965</v>
      </c>
      <c r="CS867" s="31" t="s">
        <v>18903</v>
      </c>
      <c r="CT867" s="31" t="s">
        <v>16171</v>
      </c>
      <c r="CU867" s="31" t="s">
        <v>16172</v>
      </c>
      <c r="CV867" s="31" t="s">
        <v>15938</v>
      </c>
      <c r="CW867" s="31" t="s">
        <v>15939</v>
      </c>
      <c r="CX867" s="31" t="s">
        <v>15899</v>
      </c>
      <c r="CY867" s="31"/>
      <c r="CZ867" s="31"/>
      <c r="DA867" s="31"/>
      <c r="DB867" s="31" t="s">
        <v>11355</v>
      </c>
      <c r="DC867" s="31" t="s">
        <v>16323</v>
      </c>
      <c r="DD867" s="31" t="s">
        <v>16324</v>
      </c>
      <c r="DE867" s="31"/>
      <c r="DF867" s="31"/>
      <c r="DG867" s="31"/>
      <c r="DH867" s="31"/>
      <c r="DI867" s="31" t="s">
        <v>15856</v>
      </c>
      <c r="DJ867" s="31" t="s">
        <v>15853</v>
      </c>
      <c r="DK867" s="31"/>
      <c r="DL867" s="31"/>
      <c r="DM867" s="38" t="s">
        <v>9656</v>
      </c>
      <c r="DN867" s="38"/>
      <c r="DO867" s="35">
        <v>0</v>
      </c>
      <c r="DP867" s="31" t="s">
        <v>14288</v>
      </c>
      <c r="DQ867" s="31" t="s">
        <v>14289</v>
      </c>
      <c r="DR867" s="31"/>
      <c r="DS867" s="31" t="s">
        <v>27290</v>
      </c>
      <c r="DT867" s="31" t="s">
        <v>37699</v>
      </c>
      <c r="DU867" s="31">
        <v>3</v>
      </c>
      <c r="DV867" s="31" t="s">
        <v>32167</v>
      </c>
      <c r="DW867" s="31"/>
      <c r="DX867" s="31"/>
      <c r="DY867" s="31">
        <v>2018</v>
      </c>
      <c r="DZ867" s="31">
        <v>2018</v>
      </c>
      <c r="EA867" s="31"/>
      <c r="EB867" s="31">
        <v>0</v>
      </c>
      <c r="EC867" s="31" t="s">
        <v>40139</v>
      </c>
      <c r="ED867" s="31" t="s">
        <v>41100</v>
      </c>
      <c r="EE867" s="31"/>
      <c r="EF867" s="31"/>
      <c r="EG867" s="31"/>
      <c r="EH867" s="31"/>
      <c r="EI867" s="31"/>
      <c r="EJ867" s="31"/>
    </row>
    <row r="868" spans="1:140" ht="23.25" customHeight="1">
      <c r="A868" s="25">
        <v>866</v>
      </c>
      <c r="B868" s="30" t="s">
        <v>26386</v>
      </c>
      <c r="C868" s="31">
        <v>140323511</v>
      </c>
      <c r="D868" s="30" t="s">
        <v>392</v>
      </c>
      <c r="E868" s="30"/>
      <c r="F868" s="30" t="s">
        <v>36257</v>
      </c>
      <c r="G868" s="31">
        <f t="shared" si="127"/>
        <v>58</v>
      </c>
      <c r="H868" s="72">
        <f t="shared" si="128"/>
        <v>48092</v>
      </c>
      <c r="I868" s="30"/>
      <c r="J868" s="30" t="s">
        <v>34084</v>
      </c>
      <c r="K868" s="30" t="s">
        <v>4318</v>
      </c>
      <c r="L868" s="31" t="s">
        <v>4318</v>
      </c>
      <c r="M868" s="31" t="s">
        <v>6378</v>
      </c>
      <c r="N868" s="31" t="s">
        <v>4008</v>
      </c>
      <c r="O868" s="31" t="s">
        <v>4320</v>
      </c>
      <c r="P868" s="31" t="s">
        <v>21723</v>
      </c>
      <c r="Q868" s="31" t="s">
        <v>41525</v>
      </c>
      <c r="R868" s="31">
        <v>24</v>
      </c>
      <c r="S868" s="31">
        <v>2</v>
      </c>
      <c r="T868" s="31"/>
      <c r="U868" s="31">
        <v>1043</v>
      </c>
      <c r="V868" s="31" t="s">
        <v>8634</v>
      </c>
      <c r="W868" s="31" t="s">
        <v>6910</v>
      </c>
      <c r="X868" s="31" t="s">
        <v>5514</v>
      </c>
      <c r="Y868" s="31" t="e">
        <f t="shared" ca="1" si="129"/>
        <v>#VALUE!</v>
      </c>
      <c r="Z868" s="31" t="e">
        <f t="shared" ca="1" si="130"/>
        <v>#VALUE!</v>
      </c>
      <c r="AA868" s="31"/>
      <c r="AB868" s="31" t="s">
        <v>23972</v>
      </c>
      <c r="AC868" s="31" t="s">
        <v>34147</v>
      </c>
      <c r="AD868" s="31" t="s">
        <v>34147</v>
      </c>
      <c r="AE868" s="31"/>
      <c r="AF868" s="31" t="s">
        <v>24699</v>
      </c>
      <c r="AG868" s="31" t="s">
        <v>5851</v>
      </c>
      <c r="AH868" s="31" t="s">
        <v>5852</v>
      </c>
      <c r="AI868" s="31" t="s">
        <v>5828</v>
      </c>
      <c r="AJ868" s="31" t="s">
        <v>16301</v>
      </c>
      <c r="AK868" s="31" t="s">
        <v>16302</v>
      </c>
      <c r="AL868" s="31" t="s">
        <v>16303</v>
      </c>
      <c r="AM868" s="31" t="s">
        <v>5337</v>
      </c>
      <c r="AN868" s="31"/>
      <c r="AO868" s="31"/>
      <c r="AP868" s="31" t="s">
        <v>33006</v>
      </c>
      <c r="AQ868" s="31"/>
      <c r="AR868" s="31" t="s">
        <v>34147</v>
      </c>
      <c r="AS868" s="31" t="s">
        <v>34147</v>
      </c>
      <c r="AT868" s="31" t="str">
        <f>_xlfn.IFNA(VLOOKUP(D868,'[1]5. 1 Mei 2022'!$C$7:$F$60,4,FALSE),"")</f>
        <v/>
      </c>
      <c r="AU868" s="31"/>
      <c r="AV868" s="31" t="s">
        <v>30913</v>
      </c>
      <c r="AW868" s="31" t="s">
        <v>30910</v>
      </c>
      <c r="AX868" s="29" t="e">
        <f t="shared" si="133"/>
        <v>#VALUE!</v>
      </c>
      <c r="AY868" s="31" t="s">
        <v>26346</v>
      </c>
      <c r="AZ868" s="31" t="s">
        <v>530</v>
      </c>
      <c r="BA868" s="30" t="s">
        <v>33006</v>
      </c>
      <c r="BB868" s="31"/>
      <c r="BC868" s="31"/>
      <c r="BD868" s="31" t="s">
        <v>12244</v>
      </c>
      <c r="BE868" s="31" t="s">
        <v>7973</v>
      </c>
      <c r="BF868" s="31" t="s">
        <v>30913</v>
      </c>
      <c r="BG868" s="31" t="s">
        <v>22692</v>
      </c>
      <c r="BH868" s="31"/>
      <c r="BI868" s="31" t="s">
        <v>8121</v>
      </c>
      <c r="BJ868" s="31" t="s">
        <v>26416</v>
      </c>
      <c r="BK868" s="31" t="str">
        <f t="shared" si="126"/>
        <v>III/c</v>
      </c>
      <c r="BL868" s="31" t="s">
        <v>8077</v>
      </c>
      <c r="BM868" s="31"/>
      <c r="BN868" s="31"/>
      <c r="BO868" s="31"/>
      <c r="BP868" s="31" t="s">
        <v>1498</v>
      </c>
      <c r="BQ868" s="31" t="s">
        <v>34883</v>
      </c>
      <c r="BR868" s="52" t="s">
        <v>30295</v>
      </c>
      <c r="BS868" s="62" t="s">
        <v>41526</v>
      </c>
      <c r="BT868" s="31" t="s">
        <v>7839</v>
      </c>
      <c r="BU868" s="31"/>
      <c r="BV868" s="31" t="s">
        <v>7901</v>
      </c>
      <c r="BW868" s="31">
        <f t="shared" ca="1" si="131"/>
        <v>28</v>
      </c>
      <c r="BX868" s="78">
        <f t="shared" ca="1" si="132"/>
        <v>3</v>
      </c>
      <c r="BY868" s="31"/>
      <c r="BZ868" s="31"/>
      <c r="CA868" s="31" t="s">
        <v>2483</v>
      </c>
      <c r="CB868" s="31" t="s">
        <v>2519</v>
      </c>
      <c r="CC868" s="31">
        <v>3</v>
      </c>
      <c r="CD868" s="31">
        <v>1</v>
      </c>
      <c r="CE868" s="31" t="s">
        <v>20085</v>
      </c>
      <c r="CF868" s="31"/>
      <c r="CG868" s="31">
        <v>2007</v>
      </c>
      <c r="CH868" s="31" t="s">
        <v>2689</v>
      </c>
      <c r="CI868" s="31"/>
      <c r="CJ868" s="31"/>
      <c r="CK868" s="31"/>
      <c r="CL868" s="31" t="s">
        <v>23797</v>
      </c>
      <c r="CM868" s="31" t="s">
        <v>21962</v>
      </c>
      <c r="CN868" s="31">
        <v>123</v>
      </c>
      <c r="CO868" s="31" t="s">
        <v>23798</v>
      </c>
      <c r="CP868" s="31" t="s">
        <v>21962</v>
      </c>
      <c r="CQ868" s="31">
        <v>123</v>
      </c>
      <c r="CR868" s="31">
        <v>3929</v>
      </c>
      <c r="CS868" s="31" t="s">
        <v>3190</v>
      </c>
      <c r="CT868" s="31"/>
      <c r="CU868" s="31" t="s">
        <v>6461</v>
      </c>
      <c r="CV868" s="31" t="s">
        <v>8476</v>
      </c>
      <c r="CW868" s="31" t="s">
        <v>8531</v>
      </c>
      <c r="CX868" s="31" t="s">
        <v>6176</v>
      </c>
      <c r="CY868" s="31"/>
      <c r="CZ868" s="31"/>
      <c r="DA868" s="31"/>
      <c r="DB868" s="31" t="s">
        <v>8696</v>
      </c>
      <c r="DC868" s="31"/>
      <c r="DD868" s="31" t="s">
        <v>6187</v>
      </c>
      <c r="DE868" s="31"/>
      <c r="DF868" s="31"/>
      <c r="DG868" s="31"/>
      <c r="DH868" s="31"/>
      <c r="DI868" s="31" t="s">
        <v>25386</v>
      </c>
      <c r="DJ868" s="31" t="s">
        <v>25387</v>
      </c>
      <c r="DK868" s="31"/>
      <c r="DL868" s="31"/>
      <c r="DM868" s="38" t="s">
        <v>8981</v>
      </c>
      <c r="DN868" s="38"/>
      <c r="DO868" s="35">
        <v>0</v>
      </c>
      <c r="DP868" s="31" t="s">
        <v>13407</v>
      </c>
      <c r="DQ868" s="31" t="s">
        <v>4015</v>
      </c>
      <c r="DR868" s="31"/>
      <c r="DS868" s="52" t="s">
        <v>26675</v>
      </c>
      <c r="DT868" s="31"/>
      <c r="DU868" s="31">
        <v>2</v>
      </c>
      <c r="DV868" s="31" t="s">
        <v>32165</v>
      </c>
      <c r="DW868" s="31"/>
      <c r="DX868" s="31"/>
      <c r="DY868" s="31" t="s">
        <v>33625</v>
      </c>
      <c r="DZ868" s="31" t="s">
        <v>18310</v>
      </c>
      <c r="EA868" s="31" t="s">
        <v>33626</v>
      </c>
      <c r="EB868" s="31">
        <v>0</v>
      </c>
      <c r="EC868" s="31" t="s">
        <v>7772</v>
      </c>
      <c r="ED868" s="31" t="s">
        <v>41101</v>
      </c>
      <c r="EE868" s="31"/>
      <c r="EF868" s="31"/>
      <c r="EG868" s="31"/>
      <c r="EH868" s="31"/>
      <c r="EI868" s="31"/>
      <c r="EJ868" s="31"/>
    </row>
    <row r="869" spans="1:140" ht="23.25" customHeight="1">
      <c r="A869" s="25">
        <v>867</v>
      </c>
      <c r="B869" s="30" t="s">
        <v>24250</v>
      </c>
      <c r="C869" s="31" t="s">
        <v>2422</v>
      </c>
      <c r="D869" s="59" t="s">
        <v>36225</v>
      </c>
      <c r="E869" s="30"/>
      <c r="F869" s="30" t="s">
        <v>36262</v>
      </c>
      <c r="G869" s="31">
        <f t="shared" si="127"/>
        <v>58</v>
      </c>
      <c r="H869" s="72">
        <f t="shared" si="128"/>
        <v>52902</v>
      </c>
      <c r="I869" s="30" t="s">
        <v>35104</v>
      </c>
      <c r="J869" s="30" t="s">
        <v>34085</v>
      </c>
      <c r="K869" s="30" t="s">
        <v>34083</v>
      </c>
      <c r="L869" s="31" t="s">
        <v>16726</v>
      </c>
      <c r="M869" s="31" t="s">
        <v>3186</v>
      </c>
      <c r="N869" s="31" t="s">
        <v>5865</v>
      </c>
      <c r="O869" s="31" t="s">
        <v>5117</v>
      </c>
      <c r="P869" s="31" t="s">
        <v>3738</v>
      </c>
      <c r="Q869" s="31"/>
      <c r="R869" s="31"/>
      <c r="S869" s="31"/>
      <c r="T869" s="31"/>
      <c r="U869" s="31" t="s">
        <v>5060</v>
      </c>
      <c r="V869" s="31"/>
      <c r="W869" s="31" t="s">
        <v>6910</v>
      </c>
      <c r="X869" s="52" t="s">
        <v>3409</v>
      </c>
      <c r="Y869" s="31" t="e">
        <f t="shared" ca="1" si="129"/>
        <v>#VALUE!</v>
      </c>
      <c r="Z869" s="31" t="e">
        <f t="shared" ca="1" si="130"/>
        <v>#VALUE!</v>
      </c>
      <c r="AA869" s="31"/>
      <c r="AB869" s="31" t="s">
        <v>11144</v>
      </c>
      <c r="AC869" s="31" t="s">
        <v>34145</v>
      </c>
      <c r="AD869" s="31" t="s">
        <v>34145</v>
      </c>
      <c r="AE869" s="31"/>
      <c r="AF869" s="31" t="s">
        <v>24701</v>
      </c>
      <c r="AG869" s="31" t="s">
        <v>4322</v>
      </c>
      <c r="AH869" s="31" t="s">
        <v>4322</v>
      </c>
      <c r="AI869" s="31" t="s">
        <v>908</v>
      </c>
      <c r="AJ869" s="31" t="s">
        <v>16071</v>
      </c>
      <c r="AK869" s="31" t="s">
        <v>16070</v>
      </c>
      <c r="AL869" s="31" t="s">
        <v>5003</v>
      </c>
      <c r="AM869" s="31" t="s">
        <v>4907</v>
      </c>
      <c r="AN869" s="31"/>
      <c r="AO869" s="31"/>
      <c r="AP869" s="31" t="s">
        <v>3619</v>
      </c>
      <c r="AQ869" s="31" t="s">
        <v>21685</v>
      </c>
      <c r="AR869" s="31" t="s">
        <v>34145</v>
      </c>
      <c r="AS869" s="31" t="s">
        <v>34145</v>
      </c>
      <c r="AT869" s="31" t="str">
        <f>_xlfn.IFNA(VLOOKUP(D869,'[1]5. 1 Mei 2022'!$C$7:$F$60,4,FALSE),"")</f>
        <v/>
      </c>
      <c r="AU869" s="31"/>
      <c r="AV869" s="31" t="s">
        <v>20034</v>
      </c>
      <c r="AW869" s="31" t="s">
        <v>21685</v>
      </c>
      <c r="AX869" s="29">
        <f t="shared" si="133"/>
        <v>45400</v>
      </c>
      <c r="AY869" s="31" t="s">
        <v>26346</v>
      </c>
      <c r="AZ869" s="31" t="s">
        <v>225</v>
      </c>
      <c r="BA869" s="30" t="s">
        <v>3619</v>
      </c>
      <c r="BB869" s="31"/>
      <c r="BC869" s="31"/>
      <c r="BD869" s="31" t="s">
        <v>1759</v>
      </c>
      <c r="BE869" s="31" t="s">
        <v>7969</v>
      </c>
      <c r="BF869" s="31" t="s">
        <v>20034</v>
      </c>
      <c r="BG869" s="31"/>
      <c r="BH869" s="31"/>
      <c r="BI869" s="31"/>
      <c r="BJ869" s="31">
        <v>0</v>
      </c>
      <c r="BK869" s="31" t="str">
        <f t="shared" si="126"/>
        <v>II/c</v>
      </c>
      <c r="BL869" s="31"/>
      <c r="BM869" s="31"/>
      <c r="BN869" s="31"/>
      <c r="BO869" s="31"/>
      <c r="BP869" s="31" t="s">
        <v>1498</v>
      </c>
      <c r="BQ869" s="31"/>
      <c r="BR869" s="31"/>
      <c r="BS869" s="31"/>
      <c r="BT869" s="31"/>
      <c r="BU869" s="31"/>
      <c r="BV869" s="31" t="s">
        <v>1306</v>
      </c>
      <c r="BW869" s="31">
        <f t="shared" ca="1" si="131"/>
        <v>16</v>
      </c>
      <c r="BX869" s="78">
        <f t="shared" ca="1" si="132"/>
        <v>2</v>
      </c>
      <c r="BY869" s="31" t="s">
        <v>3738</v>
      </c>
      <c r="BZ869" s="31"/>
      <c r="CA869" s="31" t="s">
        <v>2483</v>
      </c>
      <c r="CB869" s="31" t="s">
        <v>2519</v>
      </c>
      <c r="CC869" s="31"/>
      <c r="CD869" s="31">
        <v>1</v>
      </c>
      <c r="CE869" s="31" t="s">
        <v>20085</v>
      </c>
      <c r="CF869" s="31"/>
      <c r="CG869" s="31"/>
      <c r="CH869" s="31"/>
      <c r="CI869" s="31"/>
      <c r="CJ869" s="31"/>
      <c r="CK869" s="31"/>
      <c r="CL869" s="31" t="s">
        <v>22362</v>
      </c>
      <c r="CM869" s="31" t="s">
        <v>21916</v>
      </c>
      <c r="CN869" s="31">
        <v>123</v>
      </c>
      <c r="CO869" s="31" t="s">
        <v>25510</v>
      </c>
      <c r="CP869" s="31" t="s">
        <v>21916</v>
      </c>
      <c r="CQ869" s="31"/>
      <c r="CR869" s="31">
        <v>4132</v>
      </c>
      <c r="CS869" s="31" t="s">
        <v>18417</v>
      </c>
      <c r="CT869" s="31" t="s">
        <v>18418</v>
      </c>
      <c r="CU869" s="31" t="s">
        <v>4327</v>
      </c>
      <c r="CV869" s="31" t="s">
        <v>17266</v>
      </c>
      <c r="CW869" s="31" t="s">
        <v>10314</v>
      </c>
      <c r="CX869" s="31" t="s">
        <v>17267</v>
      </c>
      <c r="CY869" s="31"/>
      <c r="CZ869" s="31"/>
      <c r="DA869" s="31"/>
      <c r="DB869" s="31" t="s">
        <v>15744</v>
      </c>
      <c r="DC869" s="31" t="s">
        <v>15745</v>
      </c>
      <c r="DD869" s="31" t="s">
        <v>15746</v>
      </c>
      <c r="DE869" s="31"/>
      <c r="DF869" s="31"/>
      <c r="DG869" s="31"/>
      <c r="DH869" s="31"/>
      <c r="DI869" s="31" t="s">
        <v>24810</v>
      </c>
      <c r="DJ869" s="31" t="s">
        <v>24811</v>
      </c>
      <c r="DK869" s="31"/>
      <c r="DL869" s="31"/>
      <c r="DM869" s="38" t="s">
        <v>30808</v>
      </c>
      <c r="DN869" s="38"/>
      <c r="DO869" s="35">
        <v>0</v>
      </c>
      <c r="DP869" s="31" t="s">
        <v>31820</v>
      </c>
      <c r="DQ869" s="31" t="s">
        <v>31821</v>
      </c>
      <c r="DR869" s="31"/>
      <c r="DS869" s="31" t="s">
        <v>26992</v>
      </c>
      <c r="DT869" s="31" t="s">
        <v>37700</v>
      </c>
      <c r="DU869" s="31">
        <v>3</v>
      </c>
      <c r="DV869" s="31" t="s">
        <v>32167</v>
      </c>
      <c r="DW869" s="31" t="s">
        <v>1759</v>
      </c>
      <c r="DX869" s="31" t="s">
        <v>1759</v>
      </c>
      <c r="DY869" s="31" t="s">
        <v>24559</v>
      </c>
      <c r="DZ869" s="31" t="s">
        <v>24556</v>
      </c>
      <c r="EA869" s="31"/>
      <c r="EB869" s="31">
        <v>0</v>
      </c>
      <c r="EC869" s="31" t="s">
        <v>40168</v>
      </c>
      <c r="ED869" s="31" t="s">
        <v>41101</v>
      </c>
      <c r="EE869" s="31"/>
      <c r="EF869" s="31"/>
      <c r="EG869" s="31"/>
      <c r="EH869" s="31"/>
      <c r="EI869" s="31"/>
      <c r="EJ869" s="31"/>
    </row>
    <row r="870" spans="1:140" ht="23.25" customHeight="1">
      <c r="A870" s="25">
        <v>868</v>
      </c>
      <c r="B870" s="30" t="s">
        <v>891</v>
      </c>
      <c r="C870" s="31">
        <v>140204300</v>
      </c>
      <c r="D870" s="30" t="s">
        <v>1572</v>
      </c>
      <c r="E870" s="30"/>
      <c r="F870" s="30" t="s">
        <v>36253</v>
      </c>
      <c r="G870" s="31">
        <f t="shared" si="127"/>
        <v>60</v>
      </c>
      <c r="H870" s="72">
        <f t="shared" si="128"/>
        <v>46327</v>
      </c>
      <c r="I870" s="30"/>
      <c r="J870" s="30" t="s">
        <v>34084</v>
      </c>
      <c r="K870" s="30" t="s">
        <v>4318</v>
      </c>
      <c r="L870" s="31" t="s">
        <v>4318</v>
      </c>
      <c r="M870" s="31" t="s">
        <v>3186</v>
      </c>
      <c r="N870" s="31" t="s">
        <v>7121</v>
      </c>
      <c r="O870" s="31" t="s">
        <v>3948</v>
      </c>
      <c r="P870" s="31" t="s">
        <v>18412</v>
      </c>
      <c r="Q870" s="31"/>
      <c r="R870" s="31">
        <v>28</v>
      </c>
      <c r="S870" s="31">
        <v>9</v>
      </c>
      <c r="T870" s="31"/>
      <c r="U870" s="31">
        <v>960</v>
      </c>
      <c r="V870" s="31"/>
      <c r="W870" s="31" t="s">
        <v>6572</v>
      </c>
      <c r="X870" s="31" t="s">
        <v>5515</v>
      </c>
      <c r="Y870" s="31">
        <f t="shared" ca="1" si="129"/>
        <v>57</v>
      </c>
      <c r="Z870" s="31" t="str">
        <f t="shared" ca="1" si="130"/>
        <v>46-58</v>
      </c>
      <c r="AA870" s="31"/>
      <c r="AB870" s="31" t="s">
        <v>10505</v>
      </c>
      <c r="AC870" s="31" t="s">
        <v>34147</v>
      </c>
      <c r="AD870" s="31" t="s">
        <v>34147</v>
      </c>
      <c r="AE870" s="31"/>
      <c r="AF870" s="31" t="s">
        <v>24699</v>
      </c>
      <c r="AG870" s="31" t="s">
        <v>5852</v>
      </c>
      <c r="AH870" s="31" t="s">
        <v>5852</v>
      </c>
      <c r="AI870" s="31" t="s">
        <v>728</v>
      </c>
      <c r="AJ870" s="31" t="s">
        <v>3683</v>
      </c>
      <c r="AK870" s="31" t="s">
        <v>3684</v>
      </c>
      <c r="AL870" s="31" t="s">
        <v>3681</v>
      </c>
      <c r="AM870" s="31" t="s">
        <v>3682</v>
      </c>
      <c r="AN870" s="31"/>
      <c r="AO870" s="31"/>
      <c r="AP870" s="31" t="s">
        <v>33096</v>
      </c>
      <c r="AQ870" s="31" t="s">
        <v>22905</v>
      </c>
      <c r="AR870" s="31" t="s">
        <v>34143</v>
      </c>
      <c r="AS870" s="31" t="s">
        <v>34143</v>
      </c>
      <c r="AT870" s="31" t="str">
        <f>_xlfn.IFNA(VLOOKUP(D870,'[1]5. 1 Mei 2022'!$C$7:$F$60,4,FALSE),"")</f>
        <v/>
      </c>
      <c r="AU870" s="31" t="s">
        <v>34271</v>
      </c>
      <c r="AV870" s="31" t="s">
        <v>22923</v>
      </c>
      <c r="AW870" s="31" t="s">
        <v>22905</v>
      </c>
      <c r="AX870" s="29">
        <f t="shared" si="133"/>
        <v>45285</v>
      </c>
      <c r="AY870" s="31" t="s">
        <v>11416</v>
      </c>
      <c r="AZ870" s="31" t="s">
        <v>22915</v>
      </c>
      <c r="BA870" s="30" t="s">
        <v>33096</v>
      </c>
      <c r="BB870" s="31"/>
      <c r="BC870" s="31"/>
      <c r="BD870" s="31" t="s">
        <v>7972</v>
      </c>
      <c r="BE870" s="31" t="s">
        <v>7973</v>
      </c>
      <c r="BF870" s="31" t="s">
        <v>22923</v>
      </c>
      <c r="BG870" s="31"/>
      <c r="BH870" s="31"/>
      <c r="BI870" s="31" t="s">
        <v>8133</v>
      </c>
      <c r="BJ870" s="31" t="s">
        <v>23646</v>
      </c>
      <c r="BK870" s="31" t="str">
        <f t="shared" si="126"/>
        <v>IV/b</v>
      </c>
      <c r="BL870" s="31" t="s">
        <v>8077</v>
      </c>
      <c r="BM870" s="31"/>
      <c r="BN870" s="31"/>
      <c r="BO870" s="31"/>
      <c r="BP870" s="31" t="s">
        <v>1498</v>
      </c>
      <c r="BQ870" s="31" t="s">
        <v>23646</v>
      </c>
      <c r="BR870" s="31" t="s">
        <v>18580</v>
      </c>
      <c r="BS870" s="31" t="s">
        <v>32016</v>
      </c>
      <c r="BT870" s="31" t="s">
        <v>7840</v>
      </c>
      <c r="BU870" s="31"/>
      <c r="BV870" s="31" t="s">
        <v>6497</v>
      </c>
      <c r="BW870" s="31">
        <f t="shared" ca="1" si="131"/>
        <v>29</v>
      </c>
      <c r="BX870" s="78">
        <f t="shared" ca="1" si="132"/>
        <v>3</v>
      </c>
      <c r="BY870" s="31"/>
      <c r="BZ870" s="31"/>
      <c r="CA870" s="31" t="s">
        <v>2483</v>
      </c>
      <c r="CB870" s="31" t="s">
        <v>2519</v>
      </c>
      <c r="CC870" s="31">
        <v>3</v>
      </c>
      <c r="CD870" s="31">
        <v>1</v>
      </c>
      <c r="CE870" s="31" t="s">
        <v>20085</v>
      </c>
      <c r="CF870" s="31"/>
      <c r="CG870" s="31"/>
      <c r="CH870" s="31"/>
      <c r="CI870" s="31">
        <v>2008</v>
      </c>
      <c r="CJ870" s="31" t="s">
        <v>7135</v>
      </c>
      <c r="CK870" s="31"/>
      <c r="CL870" s="31" t="s">
        <v>36607</v>
      </c>
      <c r="CM870" s="31" t="s">
        <v>36653</v>
      </c>
      <c r="CN870" s="31">
        <v>127</v>
      </c>
      <c r="CO870" s="31" t="s">
        <v>39490</v>
      </c>
      <c r="CP870" s="31" t="s">
        <v>36653</v>
      </c>
      <c r="CQ870" s="31">
        <v>127</v>
      </c>
      <c r="CR870" s="31">
        <v>5066</v>
      </c>
      <c r="CS870" s="31" t="s">
        <v>16023</v>
      </c>
      <c r="CT870" s="31"/>
      <c r="CU870" s="31"/>
      <c r="CV870" s="31" t="s">
        <v>8641</v>
      </c>
      <c r="CW870" s="31" t="s">
        <v>8642</v>
      </c>
      <c r="CX870" s="31" t="s">
        <v>8630</v>
      </c>
      <c r="CY870" s="31"/>
      <c r="CZ870" s="31"/>
      <c r="DA870" s="31"/>
      <c r="DB870" s="31" t="s">
        <v>8699</v>
      </c>
      <c r="DC870" s="31"/>
      <c r="DD870" s="31" t="s">
        <v>3173</v>
      </c>
      <c r="DE870" s="31"/>
      <c r="DF870" s="31"/>
      <c r="DG870" s="31"/>
      <c r="DH870" s="31"/>
      <c r="DI870" s="31" t="s">
        <v>15793</v>
      </c>
      <c r="DJ870" s="31" t="s">
        <v>3660</v>
      </c>
      <c r="DK870" s="31"/>
      <c r="DL870" s="31"/>
      <c r="DM870" s="38" t="s">
        <v>9590</v>
      </c>
      <c r="DN870" s="38"/>
      <c r="DO870" s="35" t="s">
        <v>20686</v>
      </c>
      <c r="DP870" s="31" t="s">
        <v>13937</v>
      </c>
      <c r="DQ870" s="31" t="s">
        <v>20685</v>
      </c>
      <c r="DR870" s="31"/>
      <c r="DS870" s="31" t="s">
        <v>27229</v>
      </c>
      <c r="DT870" s="31"/>
      <c r="DU870" s="31">
        <v>3</v>
      </c>
      <c r="DV870" s="31" t="s">
        <v>32167</v>
      </c>
      <c r="DW870" s="31"/>
      <c r="DX870" s="31"/>
      <c r="DY870" s="31" t="s">
        <v>36967</v>
      </c>
      <c r="DZ870" s="52" t="s">
        <v>33512</v>
      </c>
      <c r="EA870" s="52" t="s">
        <v>33648</v>
      </c>
      <c r="EB870" s="31">
        <v>0</v>
      </c>
      <c r="EC870" s="31" t="s">
        <v>40139</v>
      </c>
      <c r="ED870" s="31" t="s">
        <v>41100</v>
      </c>
      <c r="EE870" s="31"/>
      <c r="EF870" s="31"/>
      <c r="EG870" s="31"/>
      <c r="EH870" s="31"/>
      <c r="EI870" s="31"/>
      <c r="EJ870" s="31"/>
    </row>
    <row r="871" spans="1:140" ht="23.25" customHeight="1">
      <c r="A871" s="25">
        <v>869</v>
      </c>
      <c r="B871" s="30" t="s">
        <v>20250</v>
      </c>
      <c r="C871" s="31">
        <v>140368774</v>
      </c>
      <c r="D871" s="30" t="s">
        <v>1581</v>
      </c>
      <c r="E871" s="30"/>
      <c r="F871" s="30" t="s">
        <v>36257</v>
      </c>
      <c r="G871" s="31">
        <f t="shared" si="127"/>
        <v>58</v>
      </c>
      <c r="H871" s="72">
        <f t="shared" si="128"/>
        <v>49796</v>
      </c>
      <c r="I871" s="30"/>
      <c r="J871" s="30" t="s">
        <v>34084</v>
      </c>
      <c r="K871" s="30" t="s">
        <v>4318</v>
      </c>
      <c r="L871" s="31" t="s">
        <v>4318</v>
      </c>
      <c r="M871" s="31" t="s">
        <v>3186</v>
      </c>
      <c r="N871" s="31" t="s">
        <v>5797</v>
      </c>
      <c r="O871" s="31" t="s">
        <v>5271</v>
      </c>
      <c r="P871" s="31" t="s">
        <v>15640</v>
      </c>
      <c r="Q871" s="31"/>
      <c r="R871" s="31">
        <v>14</v>
      </c>
      <c r="S871" s="31">
        <v>0</v>
      </c>
      <c r="T871" s="31"/>
      <c r="U871" s="31">
        <v>1054</v>
      </c>
      <c r="V871" s="31"/>
      <c r="W871" s="31" t="s">
        <v>3792</v>
      </c>
      <c r="X871" s="31" t="s">
        <v>7193</v>
      </c>
      <c r="Y871" s="31">
        <f t="shared" ca="1" si="129"/>
        <v>45</v>
      </c>
      <c r="Z871" s="31" t="str">
        <f t="shared" ca="1" si="130"/>
        <v>36-45</v>
      </c>
      <c r="AA871" s="31"/>
      <c r="AB871" s="31" t="s">
        <v>10505</v>
      </c>
      <c r="AC871" s="31" t="s">
        <v>34147</v>
      </c>
      <c r="AD871" s="31" t="s">
        <v>34147</v>
      </c>
      <c r="AE871" s="31"/>
      <c r="AF871" s="31" t="s">
        <v>24699</v>
      </c>
      <c r="AG871" s="31" t="s">
        <v>5852</v>
      </c>
      <c r="AH871" s="31" t="s">
        <v>5852</v>
      </c>
      <c r="AI871" s="31" t="s">
        <v>728</v>
      </c>
      <c r="AJ871" s="31" t="s">
        <v>19675</v>
      </c>
      <c r="AK871" s="31" t="s">
        <v>19676</v>
      </c>
      <c r="AL871" s="31" t="s">
        <v>3586</v>
      </c>
      <c r="AM871" s="31" t="s">
        <v>18823</v>
      </c>
      <c r="AN871" s="31"/>
      <c r="AO871" s="31"/>
      <c r="AP871" s="31" t="s">
        <v>2451</v>
      </c>
      <c r="AQ871" s="31"/>
      <c r="AR871" s="31" t="s">
        <v>34147</v>
      </c>
      <c r="AS871" s="31" t="s">
        <v>34147</v>
      </c>
      <c r="AT871" s="31" t="str">
        <f>_xlfn.IFNA(VLOOKUP(D871,'[1]5. 1 Mei 2022'!$C$7:$F$60,4,FALSE),"")</f>
        <v/>
      </c>
      <c r="AU871" s="31"/>
      <c r="AV871" s="31" t="s">
        <v>5781</v>
      </c>
      <c r="AW871" s="31"/>
      <c r="AX871" s="29">
        <f t="shared" si="133"/>
        <v>1903</v>
      </c>
      <c r="AY871" s="31" t="s">
        <v>26346</v>
      </c>
      <c r="AZ871" s="31" t="s">
        <v>533</v>
      </c>
      <c r="BA871" s="30" t="s">
        <v>2451</v>
      </c>
      <c r="BB871" s="31"/>
      <c r="BC871" s="31"/>
      <c r="BD871" s="31" t="s">
        <v>20058</v>
      </c>
      <c r="BE871" s="31" t="s">
        <v>7973</v>
      </c>
      <c r="BF871" s="31" t="s">
        <v>5781</v>
      </c>
      <c r="BG871" s="31"/>
      <c r="BH871" s="31"/>
      <c r="BI871" s="31" t="s">
        <v>8133</v>
      </c>
      <c r="BJ871" s="31" t="s">
        <v>20281</v>
      </c>
      <c r="BK871" s="31" t="str">
        <f t="shared" si="126"/>
        <v>III/d</v>
      </c>
      <c r="BL871" s="31" t="s">
        <v>8077</v>
      </c>
      <c r="BM871" s="31"/>
      <c r="BN871" s="31"/>
      <c r="BO871" s="31"/>
      <c r="BP871" s="31" t="s">
        <v>1498</v>
      </c>
      <c r="BQ871" s="31" t="s">
        <v>20281</v>
      </c>
      <c r="BR871" s="31" t="s">
        <v>17826</v>
      </c>
      <c r="BS871" s="31" t="s">
        <v>29914</v>
      </c>
      <c r="BT871" s="31" t="s">
        <v>2481</v>
      </c>
      <c r="BU871" s="31"/>
      <c r="BV871" s="31" t="s">
        <v>6730</v>
      </c>
      <c r="BW871" s="31">
        <f t="shared" ca="1" si="131"/>
        <v>18</v>
      </c>
      <c r="BX871" s="78">
        <f t="shared" ca="1" si="132"/>
        <v>3</v>
      </c>
      <c r="BY871" s="31"/>
      <c r="BZ871" s="31"/>
      <c r="CA871" s="31" t="s">
        <v>2483</v>
      </c>
      <c r="CB871" s="31" t="s">
        <v>2519</v>
      </c>
      <c r="CC871" s="31">
        <v>3</v>
      </c>
      <c r="CD871" s="31">
        <v>1</v>
      </c>
      <c r="CE871" s="31" t="s">
        <v>20085</v>
      </c>
      <c r="CF871" s="31"/>
      <c r="CG871" s="31"/>
      <c r="CH871" s="31"/>
      <c r="CI871" s="31"/>
      <c r="CJ871" s="31"/>
      <c r="CK871" s="31"/>
      <c r="CL871" s="31" t="s">
        <v>24622</v>
      </c>
      <c r="CM871" s="31" t="s">
        <v>23511</v>
      </c>
      <c r="CN871" s="31">
        <v>123</v>
      </c>
      <c r="CO871" s="31" t="s">
        <v>24623</v>
      </c>
      <c r="CP871" s="31" t="s">
        <v>23511</v>
      </c>
      <c r="CQ871" s="31">
        <v>123</v>
      </c>
      <c r="CR871" s="31">
        <v>5067</v>
      </c>
      <c r="CS871" s="31" t="s">
        <v>11202</v>
      </c>
      <c r="CT871" s="31" t="s">
        <v>11128</v>
      </c>
      <c r="CU871" s="31" t="s">
        <v>8524</v>
      </c>
      <c r="CV871" s="31" t="s">
        <v>10337</v>
      </c>
      <c r="CW871" s="31" t="s">
        <v>11203</v>
      </c>
      <c r="CX871" s="31" t="s">
        <v>10327</v>
      </c>
      <c r="CY871" s="31"/>
      <c r="CZ871" s="31"/>
      <c r="DA871" s="31"/>
      <c r="DB871" s="31" t="s">
        <v>8699</v>
      </c>
      <c r="DC871" s="31"/>
      <c r="DD871" s="31" t="s">
        <v>3173</v>
      </c>
      <c r="DE871" s="31"/>
      <c r="DF871" s="31"/>
      <c r="DG871" s="31"/>
      <c r="DH871" s="31"/>
      <c r="DI871" s="31" t="s">
        <v>15793</v>
      </c>
      <c r="DJ871" s="31" t="s">
        <v>3660</v>
      </c>
      <c r="DK871" s="31"/>
      <c r="DL871" s="31"/>
      <c r="DM871" s="38" t="s">
        <v>9615</v>
      </c>
      <c r="DN871" s="38"/>
      <c r="DO871" s="35" t="s">
        <v>20713</v>
      </c>
      <c r="DP871" s="31" t="s">
        <v>13951</v>
      </c>
      <c r="DQ871" s="31" t="s">
        <v>13950</v>
      </c>
      <c r="DR871" s="31"/>
      <c r="DS871" s="31" t="s">
        <v>27252</v>
      </c>
      <c r="DT871" s="31" t="s">
        <v>37701</v>
      </c>
      <c r="DU871" s="31">
        <v>3</v>
      </c>
      <c r="DV871" s="31" t="s">
        <v>32167</v>
      </c>
      <c r="DW871" s="31"/>
      <c r="DX871" s="31"/>
      <c r="DY871" s="31" t="s">
        <v>24621</v>
      </c>
      <c r="DZ871" s="31" t="s">
        <v>18320</v>
      </c>
      <c r="EA871" s="31"/>
      <c r="EB871" s="31">
        <v>0</v>
      </c>
      <c r="EC871" s="31" t="s">
        <v>40140</v>
      </c>
      <c r="ED871" s="31" t="s">
        <v>41101</v>
      </c>
      <c r="EE871" s="31"/>
      <c r="EF871" s="31"/>
      <c r="EG871" s="31"/>
      <c r="EH871" s="31"/>
      <c r="EI871" s="31"/>
      <c r="EJ871" s="31"/>
    </row>
    <row r="872" spans="1:140" ht="23.25" customHeight="1">
      <c r="A872" s="25">
        <v>870</v>
      </c>
      <c r="B872" s="30" t="s">
        <v>17272</v>
      </c>
      <c r="C872" s="31" t="s">
        <v>17002</v>
      </c>
      <c r="D872" s="30" t="s">
        <v>26230</v>
      </c>
      <c r="E872" s="30"/>
      <c r="F872" s="30" t="s">
        <v>36262</v>
      </c>
      <c r="G872" s="31">
        <f t="shared" si="127"/>
        <v>58</v>
      </c>
      <c r="H872" s="72">
        <f t="shared" si="128"/>
        <v>55335</v>
      </c>
      <c r="I872" s="30" t="s">
        <v>35105</v>
      </c>
      <c r="J872" s="30" t="s">
        <v>34085</v>
      </c>
      <c r="K872" s="30" t="s">
        <v>34083</v>
      </c>
      <c r="L872" s="31" t="s">
        <v>16726</v>
      </c>
      <c r="M872" s="31" t="s">
        <v>3186</v>
      </c>
      <c r="N872" s="31" t="s">
        <v>5865</v>
      </c>
      <c r="O872" s="31" t="s">
        <v>5117</v>
      </c>
      <c r="P872" s="31" t="s">
        <v>25993</v>
      </c>
      <c r="Q872" s="31"/>
      <c r="R872" s="31"/>
      <c r="S872" s="31"/>
      <c r="T872" s="31"/>
      <c r="U872" s="31" t="s">
        <v>17535</v>
      </c>
      <c r="V872" s="31"/>
      <c r="W872" s="31" t="s">
        <v>4644</v>
      </c>
      <c r="X872" s="31" t="s">
        <v>16778</v>
      </c>
      <c r="Y872" s="31" t="e">
        <f t="shared" ca="1" si="129"/>
        <v>#VALUE!</v>
      </c>
      <c r="Z872" s="31" t="e">
        <f t="shared" ca="1" si="130"/>
        <v>#VALUE!</v>
      </c>
      <c r="AA872" s="31"/>
      <c r="AB872" s="31" t="s">
        <v>11144</v>
      </c>
      <c r="AC872" s="31" t="s">
        <v>34145</v>
      </c>
      <c r="AD872" s="31" t="s">
        <v>34145</v>
      </c>
      <c r="AE872" s="31"/>
      <c r="AF872" s="31" t="s">
        <v>24701</v>
      </c>
      <c r="AG872" s="31" t="s">
        <v>4322</v>
      </c>
      <c r="AH872" s="31" t="s">
        <v>4322</v>
      </c>
      <c r="AI872" s="31" t="s">
        <v>908</v>
      </c>
      <c r="AJ872" s="31">
        <v>12042</v>
      </c>
      <c r="AK872" s="31" t="s">
        <v>17443</v>
      </c>
      <c r="AL872" s="31" t="s">
        <v>15497</v>
      </c>
      <c r="AM872" s="31" t="s">
        <v>2772</v>
      </c>
      <c r="AN872" s="31"/>
      <c r="AO872" s="31"/>
      <c r="AP872" s="31" t="s">
        <v>2307</v>
      </c>
      <c r="AQ872" s="31" t="s">
        <v>8466</v>
      </c>
      <c r="AR872" s="31" t="s">
        <v>34145</v>
      </c>
      <c r="AS872" s="31" t="s">
        <v>34145</v>
      </c>
      <c r="AT872" s="31" t="str">
        <f>_xlfn.IFNA(VLOOKUP(D872,'[1]5. 1 Mei 2022'!$C$7:$F$60,4,FALSE),"")</f>
        <v/>
      </c>
      <c r="AU872" s="31"/>
      <c r="AV872" s="31" t="s">
        <v>20032</v>
      </c>
      <c r="AW872" s="31" t="s">
        <v>8466</v>
      </c>
      <c r="AX872" s="29">
        <f t="shared" si="133"/>
        <v>44333</v>
      </c>
      <c r="AY872" s="31" t="s">
        <v>26346</v>
      </c>
      <c r="AZ872" s="31" t="s">
        <v>6924</v>
      </c>
      <c r="BA872" s="30" t="s">
        <v>2307</v>
      </c>
      <c r="BB872" s="31" t="s">
        <v>12007</v>
      </c>
      <c r="BC872" s="31"/>
      <c r="BD872" s="31" t="s">
        <v>7980</v>
      </c>
      <c r="BE872" s="31" t="s">
        <v>7969</v>
      </c>
      <c r="BF872" s="31" t="s">
        <v>20032</v>
      </c>
      <c r="BG872" s="31"/>
      <c r="BH872" s="31"/>
      <c r="BI872" s="31"/>
      <c r="BJ872" s="31">
        <v>0</v>
      </c>
      <c r="BK872" s="31" t="str">
        <f t="shared" si="126"/>
        <v>II/c</v>
      </c>
      <c r="BL872" s="31"/>
      <c r="BM872" s="31"/>
      <c r="BN872" s="31"/>
      <c r="BO872" s="31"/>
      <c r="BP872" s="31"/>
      <c r="BQ872" s="31"/>
      <c r="BR872" s="31"/>
      <c r="BS872" s="31"/>
      <c r="BT872" s="31"/>
      <c r="BU872" s="31"/>
      <c r="BV872" s="31" t="s">
        <v>8466</v>
      </c>
      <c r="BW872" s="31">
        <f t="shared" ca="1" si="131"/>
        <v>7</v>
      </c>
      <c r="BX872" s="78">
        <f t="shared" ca="1" si="132"/>
        <v>3</v>
      </c>
      <c r="BY872" s="31" t="s">
        <v>25993</v>
      </c>
      <c r="BZ872" s="31"/>
      <c r="CA872" s="31" t="s">
        <v>2483</v>
      </c>
      <c r="CB872" s="31" t="s">
        <v>2406</v>
      </c>
      <c r="CC872" s="31"/>
      <c r="CD872" s="31"/>
      <c r="CE872" s="31" t="s">
        <v>20085</v>
      </c>
      <c r="CF872" s="31"/>
      <c r="CG872" s="31"/>
      <c r="CH872" s="31"/>
      <c r="CI872" s="31"/>
      <c r="CJ872" s="31"/>
      <c r="CK872" s="31"/>
      <c r="CL872" s="31" t="s">
        <v>36582</v>
      </c>
      <c r="CM872" s="31" t="s">
        <v>36637</v>
      </c>
      <c r="CN872" s="31">
        <v>127</v>
      </c>
      <c r="CO872" s="31" t="s">
        <v>39886</v>
      </c>
      <c r="CP872" s="31" t="s">
        <v>36637</v>
      </c>
      <c r="CQ872" s="31">
        <v>127</v>
      </c>
      <c r="CR872" s="31">
        <v>4923</v>
      </c>
      <c r="CS872" s="31" t="s">
        <v>15424</v>
      </c>
      <c r="CT872" s="31" t="s">
        <v>18409</v>
      </c>
      <c r="CU872" s="31" t="s">
        <v>18410</v>
      </c>
      <c r="CV872" s="31" t="s">
        <v>18030</v>
      </c>
      <c r="CW872" s="31" t="s">
        <v>17261</v>
      </c>
      <c r="CX872" s="31" t="s">
        <v>17528</v>
      </c>
      <c r="CY872" s="31"/>
      <c r="CZ872" s="31"/>
      <c r="DA872" s="31"/>
      <c r="DB872" s="31"/>
      <c r="DC872" s="31"/>
      <c r="DD872" s="31"/>
      <c r="DE872" s="31"/>
      <c r="DF872" s="31"/>
      <c r="DG872" s="31"/>
      <c r="DH872" s="31"/>
      <c r="DI872" s="31"/>
      <c r="DJ872" s="31"/>
      <c r="DK872" s="31" t="s">
        <v>25642</v>
      </c>
      <c r="DL872" s="31" t="s">
        <v>25643</v>
      </c>
      <c r="DM872" s="38" t="s">
        <v>32663</v>
      </c>
      <c r="DN872" s="38"/>
      <c r="DO872" s="35"/>
      <c r="DP872" s="31" t="s">
        <v>17812</v>
      </c>
      <c r="DQ872" s="31" t="s">
        <v>17442</v>
      </c>
      <c r="DR872" s="31"/>
      <c r="DS872" s="31" t="s">
        <v>38581</v>
      </c>
      <c r="DT872" s="31" t="s">
        <v>37702</v>
      </c>
      <c r="DU872" s="31">
        <v>3</v>
      </c>
      <c r="DV872" s="31" t="s">
        <v>32167</v>
      </c>
      <c r="DW872" s="31" t="s">
        <v>7980</v>
      </c>
      <c r="DX872" s="31" t="s">
        <v>7980</v>
      </c>
      <c r="DY872" s="31" t="s">
        <v>26456</v>
      </c>
      <c r="DZ872" s="31" t="s">
        <v>18545</v>
      </c>
      <c r="EA872" s="31"/>
      <c r="EB872" s="31">
        <v>1512907</v>
      </c>
      <c r="EC872" s="31" t="s">
        <v>40168</v>
      </c>
      <c r="ED872" s="31" t="s">
        <v>41101</v>
      </c>
      <c r="EE872" s="31"/>
      <c r="EF872" s="31"/>
      <c r="EG872" s="31"/>
      <c r="EH872" s="31"/>
      <c r="EI872" s="31"/>
      <c r="EJ872" s="31"/>
    </row>
    <row r="873" spans="1:140" ht="23.25" customHeight="1">
      <c r="A873" s="25">
        <v>871</v>
      </c>
      <c r="B873" s="30" t="s">
        <v>12555</v>
      </c>
      <c r="C873" s="31" t="s">
        <v>2870</v>
      </c>
      <c r="D873" s="30" t="s">
        <v>2870</v>
      </c>
      <c r="E873" s="30"/>
      <c r="F873" s="30" t="s">
        <v>36262</v>
      </c>
      <c r="G873" s="31">
        <f t="shared" si="127"/>
        <v>58</v>
      </c>
      <c r="H873" s="72">
        <f t="shared" si="128"/>
        <v>48366</v>
      </c>
      <c r="I873" s="30"/>
      <c r="J873" s="30" t="s">
        <v>34084</v>
      </c>
      <c r="K873" s="30" t="s">
        <v>4318</v>
      </c>
      <c r="L873" s="31" t="s">
        <v>4318</v>
      </c>
      <c r="M873" s="31" t="s">
        <v>3186</v>
      </c>
      <c r="N873" s="31" t="s">
        <v>4008</v>
      </c>
      <c r="O873" s="31" t="s">
        <v>4320</v>
      </c>
      <c r="P873" s="31" t="s">
        <v>30542</v>
      </c>
      <c r="Q873" s="31"/>
      <c r="R873" s="31">
        <v>17</v>
      </c>
      <c r="S873" s="31">
        <v>9</v>
      </c>
      <c r="T873" s="31"/>
      <c r="U873" s="31">
        <v>1284</v>
      </c>
      <c r="V873" s="31" t="s">
        <v>2587</v>
      </c>
      <c r="W873" s="31" t="s">
        <v>7239</v>
      </c>
      <c r="X873" s="31" t="s">
        <v>4458</v>
      </c>
      <c r="Y873" s="31">
        <f t="shared" ca="1" si="129"/>
        <v>49</v>
      </c>
      <c r="Z873" s="31" t="str">
        <f t="shared" ca="1" si="130"/>
        <v>46-58</v>
      </c>
      <c r="AA873" s="31"/>
      <c r="AB873" s="31" t="s">
        <v>10497</v>
      </c>
      <c r="AC873" s="31" t="s">
        <v>34153</v>
      </c>
      <c r="AD873" s="31" t="s">
        <v>34194</v>
      </c>
      <c r="AE873" s="31"/>
      <c r="AF873" s="31" t="s">
        <v>24700</v>
      </c>
      <c r="AG873" s="31" t="s">
        <v>7895</v>
      </c>
      <c r="AH873" s="31" t="s">
        <v>7895</v>
      </c>
      <c r="AI873" s="31" t="s">
        <v>728</v>
      </c>
      <c r="AJ873" s="31">
        <v>94310040</v>
      </c>
      <c r="AK873" s="31" t="s">
        <v>16134</v>
      </c>
      <c r="AL873" s="31" t="s">
        <v>16133</v>
      </c>
      <c r="AM873" s="31" t="s">
        <v>2681</v>
      </c>
      <c r="AN873" s="31"/>
      <c r="AO873" s="31"/>
      <c r="AP873" s="31" t="s">
        <v>33725</v>
      </c>
      <c r="AQ873" s="31" t="s">
        <v>25950</v>
      </c>
      <c r="AR873" s="31" t="s">
        <v>34148</v>
      </c>
      <c r="AS873" s="31" t="s">
        <v>34148</v>
      </c>
      <c r="AT873" s="31" t="str">
        <f>_xlfn.IFNA(VLOOKUP(D873,'[1]5. 1 Mei 2022'!$C$7:$F$60,4,FALSE),"")</f>
        <v/>
      </c>
      <c r="AU873" s="31"/>
      <c r="AV873" s="31" t="s">
        <v>4214</v>
      </c>
      <c r="AW873" s="31" t="s">
        <v>25950</v>
      </c>
      <c r="AX873" s="29">
        <f t="shared" si="133"/>
        <v>45887</v>
      </c>
      <c r="AY873" s="31" t="s">
        <v>26340</v>
      </c>
      <c r="AZ873" s="31" t="s">
        <v>26343</v>
      </c>
      <c r="BA873" s="30" t="s">
        <v>33725</v>
      </c>
      <c r="BB873" s="31" t="s">
        <v>26483</v>
      </c>
      <c r="BC873" s="31"/>
      <c r="BD873" s="31" t="s">
        <v>23497</v>
      </c>
      <c r="BE873" s="31" t="s">
        <v>7968</v>
      </c>
      <c r="BF873" s="31" t="s">
        <v>4214</v>
      </c>
      <c r="BG873" s="31"/>
      <c r="BH873" s="31"/>
      <c r="BI873" s="31"/>
      <c r="BJ873" s="31" t="s">
        <v>31007</v>
      </c>
      <c r="BK873" s="31" t="str">
        <f t="shared" si="126"/>
        <v>III/c</v>
      </c>
      <c r="BL873" s="31" t="s">
        <v>8078</v>
      </c>
      <c r="BM873" s="31"/>
      <c r="BN873" s="31"/>
      <c r="BO873" s="31"/>
      <c r="BP873" s="31" t="s">
        <v>1498</v>
      </c>
      <c r="BQ873" s="31"/>
      <c r="BR873" s="31"/>
      <c r="BS873" s="31"/>
      <c r="BT873" s="31" t="s">
        <v>3163</v>
      </c>
      <c r="BU873" s="31" t="s">
        <v>718</v>
      </c>
      <c r="BV873" s="31" t="s">
        <v>7046</v>
      </c>
      <c r="BW873" s="31">
        <f t="shared" ca="1" si="131"/>
        <v>25</v>
      </c>
      <c r="BX873" s="78">
        <f t="shared" ca="1" si="132"/>
        <v>1</v>
      </c>
      <c r="BY873" s="31"/>
      <c r="BZ873" s="31"/>
      <c r="CA873" s="31" t="s">
        <v>2483</v>
      </c>
      <c r="CB873" s="31" t="s">
        <v>2519</v>
      </c>
      <c r="CC873" s="31">
        <v>2</v>
      </c>
      <c r="CD873" s="31">
        <v>1</v>
      </c>
      <c r="CE873" s="31" t="s">
        <v>20085</v>
      </c>
      <c r="CF873" s="31"/>
      <c r="CG873" s="31"/>
      <c r="CH873" s="31"/>
      <c r="CI873" s="31"/>
      <c r="CJ873" s="31"/>
      <c r="CK873" s="31"/>
      <c r="CL873" s="31"/>
      <c r="CM873" s="31"/>
      <c r="CN873" s="31"/>
      <c r="CO873" s="31"/>
      <c r="CP873" s="31"/>
      <c r="CQ873" s="31"/>
      <c r="CR873" s="31">
        <v>1237</v>
      </c>
      <c r="CS873" s="31"/>
      <c r="CT873" s="31"/>
      <c r="CU873" s="31"/>
      <c r="CV873" s="31" t="s">
        <v>19150</v>
      </c>
      <c r="CW873" s="31" t="s">
        <v>19151</v>
      </c>
      <c r="CX873" s="31" t="s">
        <v>4970</v>
      </c>
      <c r="CY873" s="31"/>
      <c r="CZ873" s="31"/>
      <c r="DA873" s="31"/>
      <c r="DB873" s="31"/>
      <c r="DC873" s="31"/>
      <c r="DD873" s="31"/>
      <c r="DE873" s="31"/>
      <c r="DF873" s="31"/>
      <c r="DG873" s="31"/>
      <c r="DH873" s="31"/>
      <c r="DI873" s="31"/>
      <c r="DJ873" s="31"/>
      <c r="DK873" s="31"/>
      <c r="DL873" s="31"/>
      <c r="DM873" s="38" t="s">
        <v>9905</v>
      </c>
      <c r="DN873" s="38"/>
      <c r="DO873" s="35" t="s">
        <v>20542</v>
      </c>
      <c r="DP873" s="31" t="s">
        <v>15206</v>
      </c>
      <c r="DQ873" s="31" t="s">
        <v>20541</v>
      </c>
      <c r="DR873" s="31"/>
      <c r="DS873" s="31" t="s">
        <v>27533</v>
      </c>
      <c r="DT873" s="31" t="s">
        <v>37703</v>
      </c>
      <c r="DU873" s="31">
        <v>3</v>
      </c>
      <c r="DV873" s="31" t="s">
        <v>32167</v>
      </c>
      <c r="DW873" s="31"/>
      <c r="DX873" s="31"/>
      <c r="DY873" s="31"/>
      <c r="DZ873" s="31"/>
      <c r="EA873" s="31"/>
      <c r="EB873" s="31">
        <v>0</v>
      </c>
      <c r="EC873" s="31" t="s">
        <v>40170</v>
      </c>
      <c r="ED873" s="31" t="s">
        <v>41101</v>
      </c>
      <c r="EE873" s="31"/>
      <c r="EF873" s="31"/>
      <c r="EG873" s="31"/>
      <c r="EH873" s="31"/>
      <c r="EI873" s="31"/>
      <c r="EJ873" s="31"/>
    </row>
    <row r="874" spans="1:140" ht="23.25" customHeight="1">
      <c r="A874" s="25">
        <v>872</v>
      </c>
      <c r="B874" s="30" t="s">
        <v>24308</v>
      </c>
      <c r="C874" s="31">
        <v>140336494</v>
      </c>
      <c r="D874" s="30" t="s">
        <v>184</v>
      </c>
      <c r="E874" s="30"/>
      <c r="F874" s="30" t="s">
        <v>36254</v>
      </c>
      <c r="G874" s="31">
        <f t="shared" si="127"/>
        <v>58</v>
      </c>
      <c r="H874" s="72">
        <f t="shared" si="128"/>
        <v>48549</v>
      </c>
      <c r="I874" s="30"/>
      <c r="J874" s="30" t="s">
        <v>34084</v>
      </c>
      <c r="K874" s="30" t="s">
        <v>4318</v>
      </c>
      <c r="L874" s="31" t="s">
        <v>4318</v>
      </c>
      <c r="M874" s="31" t="s">
        <v>3186</v>
      </c>
      <c r="N874" s="31" t="s">
        <v>5797</v>
      </c>
      <c r="O874" s="31" t="s">
        <v>5271</v>
      </c>
      <c r="P874" s="31" t="s">
        <v>21723</v>
      </c>
      <c r="Q874" s="31" t="s">
        <v>41481</v>
      </c>
      <c r="R874" s="31">
        <v>20</v>
      </c>
      <c r="S874" s="31">
        <v>1</v>
      </c>
      <c r="T874" s="31"/>
      <c r="U874" s="31">
        <v>1432</v>
      </c>
      <c r="V874" s="31"/>
      <c r="W874" s="31" t="s">
        <v>2668</v>
      </c>
      <c r="X874" s="31" t="s">
        <v>2669</v>
      </c>
      <c r="Y874" s="31" t="e">
        <f t="shared" ca="1" si="129"/>
        <v>#VALUE!</v>
      </c>
      <c r="Z874" s="31" t="e">
        <f t="shared" ca="1" si="130"/>
        <v>#VALUE!</v>
      </c>
      <c r="AA874" s="31"/>
      <c r="AB874" s="31" t="s">
        <v>11144</v>
      </c>
      <c r="AC874" s="31" t="s">
        <v>34145</v>
      </c>
      <c r="AD874" s="31" t="s">
        <v>34145</v>
      </c>
      <c r="AE874" s="31"/>
      <c r="AF874" s="31" t="s">
        <v>24701</v>
      </c>
      <c r="AG874" s="31" t="s">
        <v>4322</v>
      </c>
      <c r="AH874" s="31" t="s">
        <v>4322</v>
      </c>
      <c r="AI874" s="31" t="s">
        <v>908</v>
      </c>
      <c r="AJ874" s="31">
        <v>10189</v>
      </c>
      <c r="AK874" s="31" t="s">
        <v>7403</v>
      </c>
      <c r="AL874" s="31" t="s">
        <v>5122</v>
      </c>
      <c r="AM874" s="31" t="s">
        <v>4983</v>
      </c>
      <c r="AN874" s="31"/>
      <c r="AO874" s="31"/>
      <c r="AP874" s="31" t="s">
        <v>2307</v>
      </c>
      <c r="AQ874" s="52" t="s">
        <v>24067</v>
      </c>
      <c r="AR874" s="31" t="s">
        <v>34145</v>
      </c>
      <c r="AS874" s="31" t="s">
        <v>34145</v>
      </c>
      <c r="AT874" s="31" t="s">
        <v>39904</v>
      </c>
      <c r="AU874" s="31"/>
      <c r="AV874" s="31" t="s">
        <v>20033</v>
      </c>
      <c r="AW874" s="31" t="s">
        <v>16037</v>
      </c>
      <c r="AX874" s="29">
        <f t="shared" si="133"/>
        <v>45916</v>
      </c>
      <c r="AY874" s="31" t="s">
        <v>26346</v>
      </c>
      <c r="AZ874" s="31" t="s">
        <v>6924</v>
      </c>
      <c r="BA874" s="30" t="s">
        <v>2307</v>
      </c>
      <c r="BB874" s="31" t="s">
        <v>39903</v>
      </c>
      <c r="BC874" s="31"/>
      <c r="BD874" s="31" t="s">
        <v>7997</v>
      </c>
      <c r="BE874" s="31" t="s">
        <v>7969</v>
      </c>
      <c r="BF874" s="31" t="s">
        <v>20033</v>
      </c>
      <c r="BG874" s="31"/>
      <c r="BH874" s="31"/>
      <c r="BI874" s="31" t="s">
        <v>8136</v>
      </c>
      <c r="BJ874" s="31" t="s">
        <v>3185</v>
      </c>
      <c r="BK874" s="31" t="str">
        <f t="shared" si="126"/>
        <v>III/d</v>
      </c>
      <c r="BL874" s="31" t="s">
        <v>8077</v>
      </c>
      <c r="BM874" s="31"/>
      <c r="BN874" s="31"/>
      <c r="BO874" s="31"/>
      <c r="BP874" s="31" t="s">
        <v>1498</v>
      </c>
      <c r="BQ874" s="31" t="s">
        <v>3185</v>
      </c>
      <c r="BR874" s="52" t="s">
        <v>30295</v>
      </c>
      <c r="BS874" s="62" t="s">
        <v>41482</v>
      </c>
      <c r="BT874" s="31" t="s">
        <v>1694</v>
      </c>
      <c r="BU874" s="31"/>
      <c r="BV874" s="31" t="s">
        <v>910</v>
      </c>
      <c r="BW874" s="31">
        <f t="shared" ca="1" si="131"/>
        <v>28</v>
      </c>
      <c r="BX874" s="78">
        <f t="shared" ca="1" si="132"/>
        <v>3</v>
      </c>
      <c r="BY874" s="31"/>
      <c r="BZ874" s="31"/>
      <c r="CA874" s="31" t="s">
        <v>2483</v>
      </c>
      <c r="CB874" s="31" t="s">
        <v>2519</v>
      </c>
      <c r="CC874" s="31">
        <v>2</v>
      </c>
      <c r="CD874" s="31">
        <v>1</v>
      </c>
      <c r="CE874" s="31" t="s">
        <v>20085</v>
      </c>
      <c r="CF874" s="31"/>
      <c r="CG874" s="31">
        <v>2008</v>
      </c>
      <c r="CH874" s="31"/>
      <c r="CI874" s="31"/>
      <c r="CJ874" s="31"/>
      <c r="CK874" s="31"/>
      <c r="CL874" s="31" t="s">
        <v>22359</v>
      </c>
      <c r="CM874" s="31" t="s">
        <v>22360</v>
      </c>
      <c r="CN874" s="31">
        <v>123</v>
      </c>
      <c r="CO874" s="31" t="s">
        <v>25343</v>
      </c>
      <c r="CP874" s="31" t="s">
        <v>22360</v>
      </c>
      <c r="CQ874" s="31">
        <v>123</v>
      </c>
      <c r="CR874" s="31">
        <v>3351</v>
      </c>
      <c r="CS874" s="31" t="s">
        <v>8315</v>
      </c>
      <c r="CT874" s="31"/>
      <c r="CU874" s="31" t="s">
        <v>8314</v>
      </c>
      <c r="CV874" s="31" t="s">
        <v>8347</v>
      </c>
      <c r="CW874" s="31" t="s">
        <v>8348</v>
      </c>
      <c r="CX874" s="31" t="s">
        <v>8346</v>
      </c>
      <c r="CY874" s="31"/>
      <c r="CZ874" s="31"/>
      <c r="DA874" s="31"/>
      <c r="DB874" s="31" t="s">
        <v>15747</v>
      </c>
      <c r="DC874" s="31" t="s">
        <v>15752</v>
      </c>
      <c r="DD874" s="31" t="s">
        <v>15746</v>
      </c>
      <c r="DE874" s="31"/>
      <c r="DF874" s="31"/>
      <c r="DG874" s="31"/>
      <c r="DH874" s="31"/>
      <c r="DI874" s="31" t="s">
        <v>24810</v>
      </c>
      <c r="DJ874" s="31" t="s">
        <v>24811</v>
      </c>
      <c r="DK874" s="31" t="s">
        <v>25642</v>
      </c>
      <c r="DL874" s="31" t="s">
        <v>25643</v>
      </c>
      <c r="DM874" s="38" t="s">
        <v>9414</v>
      </c>
      <c r="DN874" s="38"/>
      <c r="DO874" s="35">
        <v>0</v>
      </c>
      <c r="DP874" s="31" t="s">
        <v>14783</v>
      </c>
      <c r="DQ874" s="31" t="s">
        <v>14784</v>
      </c>
      <c r="DR874" s="31"/>
      <c r="DS874" s="31" t="s">
        <v>27057</v>
      </c>
      <c r="DT874" s="31" t="s">
        <v>28103</v>
      </c>
      <c r="DU874" s="31">
        <v>2</v>
      </c>
      <c r="DV874" s="31" t="s">
        <v>32165</v>
      </c>
      <c r="DW874" s="31" t="s">
        <v>7997</v>
      </c>
      <c r="DX874" s="31" t="s">
        <v>1759</v>
      </c>
      <c r="DY874" s="31" t="s">
        <v>25366</v>
      </c>
      <c r="DZ874" s="31" t="s">
        <v>25334</v>
      </c>
      <c r="EA874" s="31"/>
      <c r="EB874" s="31">
        <v>0</v>
      </c>
      <c r="EC874" s="31" t="s">
        <v>40168</v>
      </c>
      <c r="ED874" s="31" t="s">
        <v>41101</v>
      </c>
      <c r="EE874" s="31"/>
      <c r="EF874" s="31"/>
      <c r="EG874" s="31"/>
      <c r="EH874" s="31"/>
      <c r="EI874" s="31"/>
      <c r="EJ874" s="31"/>
    </row>
    <row r="875" spans="1:140" ht="23.25" customHeight="1">
      <c r="A875" s="25">
        <v>873</v>
      </c>
      <c r="B875" s="30" t="s">
        <v>23567</v>
      </c>
      <c r="C875" s="31" t="s">
        <v>4318</v>
      </c>
      <c r="D875" s="30" t="s">
        <v>23568</v>
      </c>
      <c r="E875" s="30"/>
      <c r="F875" s="30" t="s">
        <v>36256</v>
      </c>
      <c r="G875" s="31">
        <f t="shared" si="127"/>
        <v>58</v>
      </c>
      <c r="H875" s="72">
        <f t="shared" si="128"/>
        <v>54575</v>
      </c>
      <c r="I875" s="30"/>
      <c r="J875" s="30" t="s">
        <v>34084</v>
      </c>
      <c r="K875" s="30" t="s">
        <v>4318</v>
      </c>
      <c r="L875" s="31" t="s">
        <v>4318</v>
      </c>
      <c r="M875" s="31" t="s">
        <v>6378</v>
      </c>
      <c r="N875" s="31" t="s">
        <v>5863</v>
      </c>
      <c r="O875" s="31" t="s">
        <v>2485</v>
      </c>
      <c r="P875" s="52" t="s">
        <v>24630</v>
      </c>
      <c r="Q875" s="31" t="s">
        <v>39374</v>
      </c>
      <c r="R875" s="31">
        <v>6</v>
      </c>
      <c r="S875" s="31">
        <v>8</v>
      </c>
      <c r="T875" s="31"/>
      <c r="U875" s="31">
        <v>621</v>
      </c>
      <c r="V875" s="31" t="s">
        <v>29696</v>
      </c>
      <c r="W875" s="31" t="s">
        <v>23569</v>
      </c>
      <c r="X875" s="31" t="s">
        <v>23159</v>
      </c>
      <c r="Y875" s="31" t="e">
        <f t="shared" ca="1" si="129"/>
        <v>#VALUE!</v>
      </c>
      <c r="Z875" s="31" t="e">
        <f t="shared" ca="1" si="130"/>
        <v>#VALUE!</v>
      </c>
      <c r="AA875" s="31"/>
      <c r="AB875" s="31" t="s">
        <v>11144</v>
      </c>
      <c r="AC875" s="31" t="s">
        <v>34147</v>
      </c>
      <c r="AD875" s="31" t="s">
        <v>34147</v>
      </c>
      <c r="AE875" s="31"/>
      <c r="AF875" s="31" t="s">
        <v>24699</v>
      </c>
      <c r="AG875" s="31" t="s">
        <v>4322</v>
      </c>
      <c r="AH875" s="31" t="s">
        <v>4322</v>
      </c>
      <c r="AI875" s="31" t="s">
        <v>908</v>
      </c>
      <c r="AJ875" s="31" t="s">
        <v>24653</v>
      </c>
      <c r="AK875" s="31" t="s">
        <v>24654</v>
      </c>
      <c r="AL875" s="31" t="s">
        <v>8314</v>
      </c>
      <c r="AM875" s="31" t="s">
        <v>24655</v>
      </c>
      <c r="AN875" s="31"/>
      <c r="AO875" s="31"/>
      <c r="AP875" s="31" t="s">
        <v>3619</v>
      </c>
      <c r="AQ875" s="31" t="s">
        <v>15356</v>
      </c>
      <c r="AR875" s="31" t="s">
        <v>34147</v>
      </c>
      <c r="AS875" s="31" t="s">
        <v>34147</v>
      </c>
      <c r="AT875" s="31" t="str">
        <f>_xlfn.IFNA(VLOOKUP(D875,'[1]5. 1 Mei 2022'!$C$7:$F$60,4,FALSE),"")</f>
        <v/>
      </c>
      <c r="AU875" s="31"/>
      <c r="AV875" s="31" t="s">
        <v>26001</v>
      </c>
      <c r="AW875" s="31" t="s">
        <v>15356</v>
      </c>
      <c r="AX875" s="29">
        <f t="shared" si="133"/>
        <v>45473</v>
      </c>
      <c r="AY875" s="31" t="s">
        <v>26346</v>
      </c>
      <c r="AZ875" s="31" t="s">
        <v>225</v>
      </c>
      <c r="BA875" s="30" t="s">
        <v>3619</v>
      </c>
      <c r="BB875" s="31" t="s">
        <v>17505</v>
      </c>
      <c r="BC875" s="31"/>
      <c r="BD875" s="31" t="s">
        <v>11423</v>
      </c>
      <c r="BE875" s="31" t="s">
        <v>7969</v>
      </c>
      <c r="BF875" s="31" t="s">
        <v>26001</v>
      </c>
      <c r="BG875" s="31"/>
      <c r="BH875" s="31"/>
      <c r="BI875" s="31"/>
      <c r="BJ875" s="31" t="s">
        <v>20284</v>
      </c>
      <c r="BK875" s="31" t="str">
        <f t="shared" si="126"/>
        <v>II/d</v>
      </c>
      <c r="BL875" s="31" t="s">
        <v>8077</v>
      </c>
      <c r="BM875" s="31"/>
      <c r="BN875" s="31"/>
      <c r="BO875" s="31"/>
      <c r="BP875" s="31"/>
      <c r="BQ875" s="31" t="s">
        <v>20284</v>
      </c>
      <c r="BR875" s="52" t="s">
        <v>39748</v>
      </c>
      <c r="BS875" s="52" t="s">
        <v>39375</v>
      </c>
      <c r="BT875" s="31" t="s">
        <v>21685</v>
      </c>
      <c r="BU875" s="31" t="s">
        <v>25901</v>
      </c>
      <c r="BV875" s="31" t="s">
        <v>21685</v>
      </c>
      <c r="BW875" s="31">
        <f t="shared" ca="1" si="131"/>
        <v>4</v>
      </c>
      <c r="BX875" s="78">
        <f t="shared" ca="1" si="132"/>
        <v>3</v>
      </c>
      <c r="BY875" s="31"/>
      <c r="BZ875" s="31" t="s">
        <v>31849</v>
      </c>
      <c r="CA875" s="31" t="s">
        <v>2483</v>
      </c>
      <c r="CB875" s="31" t="s">
        <v>2519</v>
      </c>
      <c r="CC875" s="31"/>
      <c r="CD875" s="31">
        <v>1</v>
      </c>
      <c r="CE875" s="31"/>
      <c r="CF875" s="31"/>
      <c r="CG875" s="31"/>
      <c r="CH875" s="31"/>
      <c r="CI875" s="31"/>
      <c r="CJ875" s="31"/>
      <c r="CK875" s="31"/>
      <c r="CL875" s="31" t="s">
        <v>28548</v>
      </c>
      <c r="CM875" s="31" t="s">
        <v>28549</v>
      </c>
      <c r="CN875" s="31">
        <v>124</v>
      </c>
      <c r="CO875" s="31" t="s">
        <v>28795</v>
      </c>
      <c r="CP875" s="31" t="s">
        <v>28549</v>
      </c>
      <c r="CQ875" s="31">
        <v>124</v>
      </c>
      <c r="CR875" s="31">
        <v>6825</v>
      </c>
      <c r="CS875" s="31"/>
      <c r="CT875" s="31"/>
      <c r="CU875" s="31"/>
      <c r="CV875" s="31"/>
      <c r="CW875" s="31"/>
      <c r="CX875" s="31"/>
      <c r="CY875" s="31"/>
      <c r="CZ875" s="31"/>
      <c r="DA875" s="31"/>
      <c r="DB875" s="31"/>
      <c r="DC875" s="31"/>
      <c r="DD875" s="31"/>
      <c r="DE875" s="31"/>
      <c r="DF875" s="31"/>
      <c r="DG875" s="31"/>
      <c r="DH875" s="31"/>
      <c r="DI875" s="31"/>
      <c r="DJ875" s="31"/>
      <c r="DK875" s="31"/>
      <c r="DL875" s="31"/>
      <c r="DM875" s="38" t="s">
        <v>23751</v>
      </c>
      <c r="DN875" s="38"/>
      <c r="DO875" s="35"/>
      <c r="DP875" s="31" t="s">
        <v>23749</v>
      </c>
      <c r="DQ875" s="31" t="s">
        <v>23750</v>
      </c>
      <c r="DR875" s="31"/>
      <c r="DS875" s="31" t="s">
        <v>27894</v>
      </c>
      <c r="DT875" s="31" t="s">
        <v>37704</v>
      </c>
      <c r="DU875" s="31">
        <v>3</v>
      </c>
      <c r="DV875" s="31" t="s">
        <v>32167</v>
      </c>
      <c r="DW875" s="31" t="s">
        <v>34444</v>
      </c>
      <c r="DX875" s="31" t="s">
        <v>34444</v>
      </c>
      <c r="DY875" s="31" t="s">
        <v>34460</v>
      </c>
      <c r="DZ875" s="29">
        <v>44754</v>
      </c>
      <c r="EA875" s="31"/>
      <c r="EB875" s="31">
        <v>0</v>
      </c>
      <c r="EC875" s="31" t="s">
        <v>40139</v>
      </c>
      <c r="ED875" s="31" t="s">
        <v>41101</v>
      </c>
      <c r="EE875" s="31"/>
      <c r="EF875" s="31"/>
      <c r="EG875" s="31"/>
      <c r="EH875" s="31"/>
      <c r="EI875" s="31"/>
      <c r="EJ875" s="31"/>
    </row>
    <row r="876" spans="1:140" ht="23.25" customHeight="1">
      <c r="A876" s="25">
        <v>874</v>
      </c>
      <c r="B876" s="30" t="s">
        <v>16505</v>
      </c>
      <c r="C876" s="31" t="s">
        <v>12014</v>
      </c>
      <c r="D876" s="30" t="s">
        <v>21128</v>
      </c>
      <c r="E876" s="30"/>
      <c r="F876" s="30" t="s">
        <v>36262</v>
      </c>
      <c r="G876" s="31">
        <f t="shared" si="127"/>
        <v>58</v>
      </c>
      <c r="H876" s="72">
        <f t="shared" si="128"/>
        <v>54789</v>
      </c>
      <c r="I876" s="30" t="s">
        <v>35106</v>
      </c>
      <c r="J876" s="30" t="s">
        <v>34085</v>
      </c>
      <c r="K876" s="30" t="s">
        <v>34083</v>
      </c>
      <c r="L876" s="31" t="s">
        <v>16726</v>
      </c>
      <c r="M876" s="31" t="s">
        <v>6378</v>
      </c>
      <c r="N876" s="31" t="s">
        <v>5865</v>
      </c>
      <c r="O876" s="31" t="s">
        <v>5117</v>
      </c>
      <c r="P876" s="31" t="s">
        <v>19644</v>
      </c>
      <c r="Q876" s="31"/>
      <c r="R876" s="31"/>
      <c r="S876" s="31"/>
      <c r="T876" s="31"/>
      <c r="U876" s="31" t="s">
        <v>12195</v>
      </c>
      <c r="V876" s="31"/>
      <c r="W876" s="31" t="s">
        <v>980</v>
      </c>
      <c r="X876" s="31" t="s">
        <v>12325</v>
      </c>
      <c r="Y876" s="31" t="e">
        <f t="shared" ca="1" si="129"/>
        <v>#VALUE!</v>
      </c>
      <c r="Z876" s="31" t="e">
        <f t="shared" ca="1" si="130"/>
        <v>#VALUE!</v>
      </c>
      <c r="AA876" s="31"/>
      <c r="AB876" s="31" t="s">
        <v>11144</v>
      </c>
      <c r="AC876" s="31" t="s">
        <v>34145</v>
      </c>
      <c r="AD876" s="31" t="s">
        <v>34145</v>
      </c>
      <c r="AE876" s="31"/>
      <c r="AF876" s="31" t="s">
        <v>24701</v>
      </c>
      <c r="AG876" s="31" t="s">
        <v>4322</v>
      </c>
      <c r="AH876" s="31" t="s">
        <v>4322</v>
      </c>
      <c r="AI876" s="31" t="s">
        <v>908</v>
      </c>
      <c r="AJ876" s="31" t="s">
        <v>12174</v>
      </c>
      <c r="AK876" s="31" t="s">
        <v>12175</v>
      </c>
      <c r="AL876" s="31" t="s">
        <v>10087</v>
      </c>
      <c r="AM876" s="31" t="s">
        <v>3001</v>
      </c>
      <c r="AN876" s="31"/>
      <c r="AO876" s="31"/>
      <c r="AP876" s="31" t="s">
        <v>18118</v>
      </c>
      <c r="AQ876" s="31" t="s">
        <v>18310</v>
      </c>
      <c r="AR876" s="31" t="s">
        <v>34145</v>
      </c>
      <c r="AS876" s="31" t="s">
        <v>34145</v>
      </c>
      <c r="AT876" s="31" t="str">
        <f>_xlfn.IFNA(VLOOKUP(D876,'[1]5. 1 Mei 2022'!$C$7:$F$60,4,FALSE),"")</f>
        <v/>
      </c>
      <c r="AU876" s="31"/>
      <c r="AV876" s="31" t="s">
        <v>20032</v>
      </c>
      <c r="AW876" s="31" t="s">
        <v>18310</v>
      </c>
      <c r="AX876" s="29">
        <f t="shared" si="133"/>
        <v>46537</v>
      </c>
      <c r="AY876" s="31" t="s">
        <v>26346</v>
      </c>
      <c r="AZ876" s="31" t="s">
        <v>2622</v>
      </c>
      <c r="BA876" s="30" t="s">
        <v>18118</v>
      </c>
      <c r="BB876" s="31" t="s">
        <v>33534</v>
      </c>
      <c r="BC876" s="31"/>
      <c r="BD876" s="31" t="s">
        <v>7980</v>
      </c>
      <c r="BE876" s="31" t="s">
        <v>7969</v>
      </c>
      <c r="BF876" s="31" t="s">
        <v>20032</v>
      </c>
      <c r="BG876" s="31"/>
      <c r="BH876" s="31"/>
      <c r="BI876" s="31"/>
      <c r="BJ876" s="31">
        <v>0</v>
      </c>
      <c r="BK876" s="31" t="str">
        <f t="shared" si="126"/>
        <v>II/c</v>
      </c>
      <c r="BL876" s="31"/>
      <c r="BM876" s="31"/>
      <c r="BN876" s="31"/>
      <c r="BO876" s="31"/>
      <c r="BP876" s="31"/>
      <c r="BQ876" s="31"/>
      <c r="BR876" s="31"/>
      <c r="BS876" s="31"/>
      <c r="BT876" s="31"/>
      <c r="BU876" s="31"/>
      <c r="BV876" s="31" t="s">
        <v>8283</v>
      </c>
      <c r="BW876" s="31">
        <f t="shared" ca="1" si="131"/>
        <v>9</v>
      </c>
      <c r="BX876" s="78">
        <f t="shared" ca="1" si="132"/>
        <v>3</v>
      </c>
      <c r="BY876" s="31" t="s">
        <v>19644</v>
      </c>
      <c r="BZ876" s="31"/>
      <c r="CA876" s="31" t="s">
        <v>2483</v>
      </c>
      <c r="CB876" s="31" t="s">
        <v>2406</v>
      </c>
      <c r="CC876" s="31"/>
      <c r="CD876" s="31"/>
      <c r="CE876" s="31" t="s">
        <v>20085</v>
      </c>
      <c r="CF876" s="31"/>
      <c r="CG876" s="31"/>
      <c r="CH876" s="31"/>
      <c r="CI876" s="31"/>
      <c r="CJ876" s="31"/>
      <c r="CK876" s="31"/>
      <c r="CL876" s="31" t="s">
        <v>31148</v>
      </c>
      <c r="CM876" s="31" t="s">
        <v>31149</v>
      </c>
      <c r="CN876" s="31">
        <v>125</v>
      </c>
      <c r="CO876" s="31">
        <v>0</v>
      </c>
      <c r="CP876" s="31">
        <v>0</v>
      </c>
      <c r="CQ876" s="31">
        <v>0</v>
      </c>
      <c r="CR876" s="31">
        <v>4788</v>
      </c>
      <c r="CS876" s="31" t="s">
        <v>18417</v>
      </c>
      <c r="CT876" s="31" t="s">
        <v>18418</v>
      </c>
      <c r="CU876" s="31" t="s">
        <v>4327</v>
      </c>
      <c r="CV876" s="31" t="s">
        <v>17260</v>
      </c>
      <c r="CW876" s="31" t="s">
        <v>4907</v>
      </c>
      <c r="CX876" s="31" t="s">
        <v>17254</v>
      </c>
      <c r="CY876" s="31"/>
      <c r="CZ876" s="31"/>
      <c r="DA876" s="31"/>
      <c r="DB876" s="31" t="s">
        <v>11355</v>
      </c>
      <c r="DC876" s="31" t="s">
        <v>16323</v>
      </c>
      <c r="DD876" s="31" t="s">
        <v>16324</v>
      </c>
      <c r="DE876" s="31"/>
      <c r="DF876" s="31"/>
      <c r="DG876" s="31"/>
      <c r="DH876" s="31"/>
      <c r="DI876" s="31" t="s">
        <v>15852</v>
      </c>
      <c r="DJ876" s="31" t="s">
        <v>15853</v>
      </c>
      <c r="DK876" s="31"/>
      <c r="DL876" s="31"/>
      <c r="DM876" s="38" t="e">
        <v>#N/A</v>
      </c>
      <c r="DN876" s="38"/>
      <c r="DO876" s="35"/>
      <c r="DP876" s="31" t="s">
        <v>12173</v>
      </c>
      <c r="DQ876" s="31" t="s">
        <v>12172</v>
      </c>
      <c r="DR876" s="31"/>
      <c r="DS876" s="31" t="s">
        <v>27733</v>
      </c>
      <c r="DT876" s="31"/>
      <c r="DU876" s="31">
        <v>3</v>
      </c>
      <c r="DV876" s="31" t="s">
        <v>32167</v>
      </c>
      <c r="DW876" s="31" t="s">
        <v>7980</v>
      </c>
      <c r="DX876" s="31" t="s">
        <v>7980</v>
      </c>
      <c r="DY876" s="31" t="s">
        <v>21856</v>
      </c>
      <c r="DZ876" s="31" t="s">
        <v>21855</v>
      </c>
      <c r="EA876" s="31"/>
      <c r="EB876" s="31">
        <v>0</v>
      </c>
      <c r="EC876" s="31" t="s">
        <v>40168</v>
      </c>
      <c r="ED876" s="31" t="s">
        <v>41101</v>
      </c>
      <c r="EE876" s="31"/>
      <c r="EF876" s="31"/>
      <c r="EG876" s="31"/>
      <c r="EH876" s="31"/>
      <c r="EI876" s="31"/>
      <c r="EJ876" s="31"/>
    </row>
    <row r="877" spans="1:140" ht="23.25" customHeight="1">
      <c r="A877" s="25">
        <v>875</v>
      </c>
      <c r="B877" s="30" t="s">
        <v>29102</v>
      </c>
      <c r="C877" s="31" t="s">
        <v>6220</v>
      </c>
      <c r="D877" s="30" t="s">
        <v>29023</v>
      </c>
      <c r="E877" s="30"/>
      <c r="F877" s="30" t="s">
        <v>36262</v>
      </c>
      <c r="G877" s="31">
        <f t="shared" si="127"/>
        <v>58</v>
      </c>
      <c r="H877" s="72">
        <f t="shared" si="128"/>
        <v>56128</v>
      </c>
      <c r="I877" s="30" t="s">
        <v>35107</v>
      </c>
      <c r="J877" s="30" t="s">
        <v>34085</v>
      </c>
      <c r="K877" s="30" t="s">
        <v>34082</v>
      </c>
      <c r="L877" s="31" t="s">
        <v>6220</v>
      </c>
      <c r="M877" s="31" t="s">
        <v>6378</v>
      </c>
      <c r="N877" s="31" t="s">
        <v>3557</v>
      </c>
      <c r="O877" s="31" t="s">
        <v>1501</v>
      </c>
      <c r="P877" s="29">
        <v>44805</v>
      </c>
      <c r="Q877" s="29"/>
      <c r="R877" s="31"/>
      <c r="S877" s="31"/>
      <c r="T877" s="29">
        <v>45169</v>
      </c>
      <c r="U877" s="31"/>
      <c r="V877" s="31"/>
      <c r="W877" s="31" t="s">
        <v>29060</v>
      </c>
      <c r="X877" s="31" t="s">
        <v>29069</v>
      </c>
      <c r="Y877" s="31">
        <f t="shared" ca="1" si="129"/>
        <v>28</v>
      </c>
      <c r="Z877" s="31" t="str">
        <f t="shared" ca="1" si="130"/>
        <v>21-35</v>
      </c>
      <c r="AA877" s="31"/>
      <c r="AB877" s="31" t="s">
        <v>8706</v>
      </c>
      <c r="AC877" s="31" t="s">
        <v>34153</v>
      </c>
      <c r="AD877" s="31" t="s">
        <v>34194</v>
      </c>
      <c r="AE877" s="31"/>
      <c r="AF877" s="31" t="s">
        <v>24700</v>
      </c>
      <c r="AG877" s="31" t="s">
        <v>7895</v>
      </c>
      <c r="AH877" s="31" t="s">
        <v>7895</v>
      </c>
      <c r="AI877" s="31" t="s">
        <v>728</v>
      </c>
      <c r="AJ877" s="31" t="s">
        <v>29620</v>
      </c>
      <c r="AK877" s="31" t="s">
        <v>29621</v>
      </c>
      <c r="AL877" s="31" t="s">
        <v>29577</v>
      </c>
      <c r="AM877" s="31" t="s">
        <v>5568</v>
      </c>
      <c r="AN877" s="31"/>
      <c r="AO877" s="31"/>
      <c r="AP877" s="31" t="s">
        <v>33020</v>
      </c>
      <c r="AQ877" s="31" t="s">
        <v>26138</v>
      </c>
      <c r="AR877" s="31" t="s">
        <v>34148</v>
      </c>
      <c r="AS877" s="31" t="s">
        <v>34148</v>
      </c>
      <c r="AT877" s="31" t="str">
        <f>_xlfn.IFNA(VLOOKUP(D877,'[1]5. 1 Mei 2022'!$C$7:$F$60,4,FALSE),"")</f>
        <v/>
      </c>
      <c r="AU877" s="31"/>
      <c r="AV877" s="31" t="s">
        <v>10575</v>
      </c>
      <c r="AW877" s="31" t="s">
        <v>26138</v>
      </c>
      <c r="AX877" s="29">
        <f t="shared" si="133"/>
        <v>45978</v>
      </c>
      <c r="AY877" s="31" t="s">
        <v>26344</v>
      </c>
      <c r="AZ877" s="31" t="s">
        <v>11388</v>
      </c>
      <c r="BA877" s="30" t="s">
        <v>33020</v>
      </c>
      <c r="BB877" s="31"/>
      <c r="BC877" s="31"/>
      <c r="BD877" s="31" t="s">
        <v>30245</v>
      </c>
      <c r="BE877" s="31" t="s">
        <v>7968</v>
      </c>
      <c r="BF877" s="31" t="s">
        <v>10575</v>
      </c>
      <c r="BG877" s="31"/>
      <c r="BH877" s="31"/>
      <c r="BI877" s="31"/>
      <c r="BJ877" s="31"/>
      <c r="BK877" s="31" t="str">
        <f t="shared" si="126"/>
        <v>III/a</v>
      </c>
      <c r="BL877" s="31"/>
      <c r="BM877" s="31"/>
      <c r="BN877" s="31"/>
      <c r="BO877" s="31"/>
      <c r="BP877" s="31"/>
      <c r="BQ877" s="31"/>
      <c r="BR877" s="31"/>
      <c r="BS877" s="31"/>
      <c r="BT877" s="31"/>
      <c r="BU877" s="31"/>
      <c r="BV877" s="31" t="s">
        <v>26138</v>
      </c>
      <c r="BW877" s="31">
        <f t="shared" ca="1" si="131"/>
        <v>3</v>
      </c>
      <c r="BX877" s="78">
        <f t="shared" ca="1" si="132"/>
        <v>3</v>
      </c>
      <c r="BY877" s="31"/>
      <c r="BZ877" s="31"/>
      <c r="CA877" s="31" t="s">
        <v>2483</v>
      </c>
      <c r="CB877" s="31" t="s">
        <v>2406</v>
      </c>
      <c r="CC877" s="31"/>
      <c r="CD877" s="31"/>
      <c r="CE877" s="31"/>
      <c r="CF877" s="31"/>
      <c r="CG877" s="31"/>
      <c r="CH877" s="31"/>
      <c r="CI877" s="31"/>
      <c r="CJ877" s="31"/>
      <c r="CK877" s="31"/>
      <c r="CL877" s="31"/>
      <c r="CM877" s="31"/>
      <c r="CN877" s="31"/>
      <c r="CO877" s="31"/>
      <c r="CP877" s="31"/>
      <c r="CQ877" s="31"/>
      <c r="CR877" s="31">
        <v>1657</v>
      </c>
      <c r="CS877" s="31"/>
      <c r="CT877" s="31"/>
      <c r="CU877" s="31"/>
      <c r="CV877" s="31"/>
      <c r="CW877" s="31"/>
      <c r="CX877" s="31"/>
      <c r="CY877" s="31"/>
      <c r="CZ877" s="31"/>
      <c r="DA877" s="31"/>
      <c r="DB877" s="31"/>
      <c r="DC877" s="31"/>
      <c r="DD877" s="31"/>
      <c r="DE877" s="31"/>
      <c r="DF877" s="31"/>
      <c r="DG877" s="31"/>
      <c r="DH877" s="31"/>
      <c r="DI877" s="31"/>
      <c r="DJ877" s="31"/>
      <c r="DK877" s="31"/>
      <c r="DL877" s="31"/>
      <c r="DM877" s="38" t="s">
        <v>29110</v>
      </c>
      <c r="DN877" s="38"/>
      <c r="DO877" s="35"/>
      <c r="DP877" s="31" t="s">
        <v>29147</v>
      </c>
      <c r="DQ877" s="31" t="s">
        <v>33750</v>
      </c>
      <c r="DR877" s="31"/>
      <c r="DS877" s="31" t="s">
        <v>29183</v>
      </c>
      <c r="DT877" s="31" t="s">
        <v>29212</v>
      </c>
      <c r="DU877" s="31">
        <v>3</v>
      </c>
      <c r="DV877" s="31" t="s">
        <v>32167</v>
      </c>
      <c r="DW877" s="31"/>
      <c r="DX877" s="31"/>
      <c r="DY877" s="31"/>
      <c r="DZ877" s="31"/>
      <c r="EA877" s="31"/>
      <c r="EB877" s="31">
        <v>0</v>
      </c>
      <c r="EC877" s="31" t="s">
        <v>39747</v>
      </c>
      <c r="ED877" s="31" t="s">
        <v>41101</v>
      </c>
      <c r="EE877" s="31"/>
      <c r="EF877" s="31"/>
      <c r="EG877" s="31"/>
      <c r="EH877" s="31"/>
      <c r="EI877" s="31"/>
      <c r="EJ877" s="31"/>
    </row>
    <row r="878" spans="1:140" ht="23.25" customHeight="1">
      <c r="A878" s="25">
        <v>876</v>
      </c>
      <c r="B878" s="30" t="s">
        <v>2373</v>
      </c>
      <c r="C878" s="31" t="s">
        <v>7873</v>
      </c>
      <c r="D878" s="30" t="s">
        <v>5814</v>
      </c>
      <c r="E878" s="30"/>
      <c r="F878" s="30" t="s">
        <v>36255</v>
      </c>
      <c r="G878" s="31">
        <f t="shared" si="127"/>
        <v>58</v>
      </c>
      <c r="H878" s="72">
        <f t="shared" si="128"/>
        <v>49004</v>
      </c>
      <c r="I878" s="30"/>
      <c r="J878" s="30" t="s">
        <v>34084</v>
      </c>
      <c r="K878" s="30" t="s">
        <v>4318</v>
      </c>
      <c r="L878" s="31" t="s">
        <v>4318</v>
      </c>
      <c r="M878" s="31" t="s">
        <v>6378</v>
      </c>
      <c r="N878" s="31" t="s">
        <v>3311</v>
      </c>
      <c r="O878" s="31" t="s">
        <v>2534</v>
      </c>
      <c r="P878" s="31" t="s">
        <v>30542</v>
      </c>
      <c r="Q878" s="31"/>
      <c r="R878" s="31">
        <v>8</v>
      </c>
      <c r="S878" s="31">
        <v>4</v>
      </c>
      <c r="T878" s="31"/>
      <c r="U878" s="31">
        <v>1768</v>
      </c>
      <c r="V878" s="31" t="s">
        <v>676</v>
      </c>
      <c r="W878" s="31" t="s">
        <v>6910</v>
      </c>
      <c r="X878" s="31" t="s">
        <v>6073</v>
      </c>
      <c r="Y878" s="31" t="e">
        <f t="shared" ca="1" si="129"/>
        <v>#VALUE!</v>
      </c>
      <c r="Z878" s="31" t="e">
        <f t="shared" ca="1" si="130"/>
        <v>#VALUE!</v>
      </c>
      <c r="AA878" s="31"/>
      <c r="AB878" s="31" t="s">
        <v>11146</v>
      </c>
      <c r="AC878" s="31" t="s">
        <v>34147</v>
      </c>
      <c r="AD878" s="31" t="s">
        <v>34147</v>
      </c>
      <c r="AE878" s="31"/>
      <c r="AF878" s="31" t="s">
        <v>24699</v>
      </c>
      <c r="AG878" s="31" t="s">
        <v>5852</v>
      </c>
      <c r="AH878" s="31" t="s">
        <v>5852</v>
      </c>
      <c r="AI878" s="31" t="s">
        <v>908</v>
      </c>
      <c r="AJ878" s="31">
        <v>94079</v>
      </c>
      <c r="AK878" s="31" t="s">
        <v>29360</v>
      </c>
      <c r="AL878" s="31" t="s">
        <v>12165</v>
      </c>
      <c r="AM878" s="31" t="s">
        <v>24850</v>
      </c>
      <c r="AN878" s="31"/>
      <c r="AO878" s="31"/>
      <c r="AP878" s="31" t="s">
        <v>33006</v>
      </c>
      <c r="AQ878" s="31"/>
      <c r="AR878" s="31" t="s">
        <v>34147</v>
      </c>
      <c r="AS878" s="31" t="s">
        <v>34147</v>
      </c>
      <c r="AT878" s="31" t="str">
        <f>_xlfn.IFNA(VLOOKUP(D878,'[1]5. 1 Mei 2022'!$C$7:$F$60,4,FALSE),"")</f>
        <v/>
      </c>
      <c r="AU878" s="31"/>
      <c r="AV878" s="31" t="s">
        <v>7772</v>
      </c>
      <c r="AW878" s="31"/>
      <c r="AX878" s="29">
        <f t="shared" si="133"/>
        <v>1903</v>
      </c>
      <c r="AY878" s="31" t="s">
        <v>26346</v>
      </c>
      <c r="AZ878" s="31" t="s">
        <v>530</v>
      </c>
      <c r="BA878" s="30" t="s">
        <v>33006</v>
      </c>
      <c r="BB878" s="31"/>
      <c r="BC878" s="31"/>
      <c r="BD878" s="31" t="s">
        <v>20054</v>
      </c>
      <c r="BE878" s="31" t="s">
        <v>7973</v>
      </c>
      <c r="BF878" s="31" t="s">
        <v>7772</v>
      </c>
      <c r="BG878" s="31"/>
      <c r="BH878" s="31"/>
      <c r="BI878" s="31" t="s">
        <v>8121</v>
      </c>
      <c r="BJ878" s="31" t="s">
        <v>21611</v>
      </c>
      <c r="BK878" s="31" t="str">
        <f t="shared" si="126"/>
        <v>III/b</v>
      </c>
      <c r="BL878" s="31" t="s">
        <v>8077</v>
      </c>
      <c r="BM878" s="31"/>
      <c r="BN878" s="31"/>
      <c r="BO878" s="31"/>
      <c r="BP878" s="31"/>
      <c r="BQ878" s="31" t="s">
        <v>21611</v>
      </c>
      <c r="BR878" s="31" t="s">
        <v>26137</v>
      </c>
      <c r="BS878" s="31" t="s">
        <v>30470</v>
      </c>
      <c r="BT878" s="31" t="s">
        <v>3296</v>
      </c>
      <c r="BU878" s="31" t="s">
        <v>2918</v>
      </c>
      <c r="BV878" s="31" t="s">
        <v>1779</v>
      </c>
      <c r="BW878" s="31">
        <f t="shared" ca="1" si="131"/>
        <v>12</v>
      </c>
      <c r="BX878" s="78">
        <f t="shared" ca="1" si="132"/>
        <v>3</v>
      </c>
      <c r="BY878" s="31"/>
      <c r="BZ878" s="31" t="s">
        <v>8615</v>
      </c>
      <c r="CA878" s="31" t="s">
        <v>2483</v>
      </c>
      <c r="CB878" s="31" t="s">
        <v>2519</v>
      </c>
      <c r="CC878" s="31">
        <v>3</v>
      </c>
      <c r="CD878" s="31">
        <v>1</v>
      </c>
      <c r="CE878" s="31" t="s">
        <v>20085</v>
      </c>
      <c r="CF878" s="31"/>
      <c r="CG878" s="31"/>
      <c r="CH878" s="31"/>
      <c r="CI878" s="31"/>
      <c r="CJ878" s="31"/>
      <c r="CK878" s="31"/>
      <c r="CL878" s="31" t="s">
        <v>38879</v>
      </c>
      <c r="CM878" s="52" t="s">
        <v>36873</v>
      </c>
      <c r="CN878" s="31" t="s">
        <v>36751</v>
      </c>
      <c r="CO878" s="31" t="s">
        <v>39503</v>
      </c>
      <c r="CP878" s="31" t="s">
        <v>36873</v>
      </c>
      <c r="CQ878" s="31" t="s">
        <v>36751</v>
      </c>
      <c r="CR878" s="31">
        <v>4488</v>
      </c>
      <c r="CS878" s="31" t="s">
        <v>3190</v>
      </c>
      <c r="CT878" s="31"/>
      <c r="CU878" s="31" t="s">
        <v>3191</v>
      </c>
      <c r="CV878" s="31" t="s">
        <v>8476</v>
      </c>
      <c r="CW878" s="31" t="s">
        <v>11159</v>
      </c>
      <c r="CX878" s="31" t="s">
        <v>6176</v>
      </c>
      <c r="CY878" s="31"/>
      <c r="CZ878" s="31"/>
      <c r="DA878" s="31"/>
      <c r="DB878" s="31" t="s">
        <v>8696</v>
      </c>
      <c r="DC878" s="31"/>
      <c r="DD878" s="31" t="s">
        <v>6187</v>
      </c>
      <c r="DE878" s="31"/>
      <c r="DF878" s="31"/>
      <c r="DG878" s="31"/>
      <c r="DH878" s="31"/>
      <c r="DI878" s="31" t="s">
        <v>25386</v>
      </c>
      <c r="DJ878" s="31" t="s">
        <v>25387</v>
      </c>
      <c r="DK878" s="31"/>
      <c r="DL878" s="31"/>
      <c r="DM878" s="38" t="s">
        <v>9611</v>
      </c>
      <c r="DN878" s="38"/>
      <c r="DO878" s="35">
        <v>0</v>
      </c>
      <c r="DP878" s="31" t="s">
        <v>19502</v>
      </c>
      <c r="DQ878" s="31" t="s">
        <v>7871</v>
      </c>
      <c r="DR878" s="31"/>
      <c r="DS878" s="31" t="s">
        <v>7872</v>
      </c>
      <c r="DT878" s="31" t="s">
        <v>37705</v>
      </c>
      <c r="DU878" s="31">
        <v>3</v>
      </c>
      <c r="DV878" s="31" t="s">
        <v>32167</v>
      </c>
      <c r="DW878" s="31"/>
      <c r="DX878" s="31"/>
      <c r="DY878" s="31" t="s">
        <v>33613</v>
      </c>
      <c r="DZ878" s="31" t="s">
        <v>21743</v>
      </c>
      <c r="EA878" s="31" t="s">
        <v>29796</v>
      </c>
      <c r="EB878" s="31">
        <v>0</v>
      </c>
      <c r="EC878" s="31" t="s">
        <v>7772</v>
      </c>
      <c r="ED878" s="31" t="s">
        <v>41101</v>
      </c>
      <c r="EE878" s="31"/>
      <c r="EF878" s="31"/>
      <c r="EG878" s="31"/>
      <c r="EH878" s="31"/>
      <c r="EI878" s="31"/>
      <c r="EJ878" s="31"/>
    </row>
    <row r="879" spans="1:140" ht="23.25" customHeight="1">
      <c r="A879" s="25">
        <v>877</v>
      </c>
      <c r="B879" s="30" t="s">
        <v>24219</v>
      </c>
      <c r="C879" s="31">
        <v>140368781</v>
      </c>
      <c r="D879" s="30" t="s">
        <v>59</v>
      </c>
      <c r="E879" s="30"/>
      <c r="F879" s="30" t="s">
        <v>36254</v>
      </c>
      <c r="G879" s="31">
        <f t="shared" si="127"/>
        <v>58</v>
      </c>
      <c r="H879" s="72">
        <f t="shared" si="128"/>
        <v>51592</v>
      </c>
      <c r="I879" s="30"/>
      <c r="J879" s="30" t="s">
        <v>34084</v>
      </c>
      <c r="K879" s="30" t="s">
        <v>4318</v>
      </c>
      <c r="L879" s="31" t="s">
        <v>4318</v>
      </c>
      <c r="M879" s="31" t="s">
        <v>6378</v>
      </c>
      <c r="N879" s="31" t="s">
        <v>5797</v>
      </c>
      <c r="O879" s="31" t="s">
        <v>5271</v>
      </c>
      <c r="P879" s="52" t="s">
        <v>24630</v>
      </c>
      <c r="Q879" s="31" t="s">
        <v>39368</v>
      </c>
      <c r="R879" s="31">
        <v>15</v>
      </c>
      <c r="S879" s="31">
        <v>9</v>
      </c>
      <c r="T879" s="31"/>
      <c r="U879" s="31">
        <v>1013</v>
      </c>
      <c r="V879" s="31" t="s">
        <v>2864</v>
      </c>
      <c r="W879" s="31" t="s">
        <v>5774</v>
      </c>
      <c r="X879" s="31" t="s">
        <v>5775</v>
      </c>
      <c r="Y879" s="31">
        <f t="shared" ca="1" si="129"/>
        <v>40</v>
      </c>
      <c r="Z879" s="31" t="str">
        <f t="shared" ca="1" si="130"/>
        <v>36-45</v>
      </c>
      <c r="AA879" s="31"/>
      <c r="AB879" s="31" t="s">
        <v>11144</v>
      </c>
      <c r="AC879" s="31" t="s">
        <v>34145</v>
      </c>
      <c r="AD879" s="31" t="s">
        <v>34145</v>
      </c>
      <c r="AE879" s="31"/>
      <c r="AF879" s="31" t="s">
        <v>24701</v>
      </c>
      <c r="AG879" s="31" t="s">
        <v>4322</v>
      </c>
      <c r="AH879" s="31" t="s">
        <v>4322</v>
      </c>
      <c r="AI879" s="31" t="s">
        <v>908</v>
      </c>
      <c r="AJ879" s="31" t="s">
        <v>6511</v>
      </c>
      <c r="AK879" s="31">
        <v>100852</v>
      </c>
      <c r="AL879" s="31" t="s">
        <v>4310</v>
      </c>
      <c r="AM879" s="31" t="s">
        <v>7105</v>
      </c>
      <c r="AN879" s="31"/>
      <c r="AO879" s="31"/>
      <c r="AP879" s="31" t="s">
        <v>18118</v>
      </c>
      <c r="AQ879" s="31" t="s">
        <v>4939</v>
      </c>
      <c r="AR879" s="31" t="s">
        <v>34145</v>
      </c>
      <c r="AS879" s="31" t="s">
        <v>34145</v>
      </c>
      <c r="AT879" s="31" t="str">
        <f>_xlfn.IFNA(VLOOKUP(D879,'[1]5. 1 Mei 2022'!$C$7:$F$60,4,FALSE),"")</f>
        <v/>
      </c>
      <c r="AU879" s="31"/>
      <c r="AV879" s="31" t="s">
        <v>20034</v>
      </c>
      <c r="AW879" s="31" t="s">
        <v>20235</v>
      </c>
      <c r="AX879" s="29">
        <f t="shared" si="133"/>
        <v>46484</v>
      </c>
      <c r="AY879" s="31" t="s">
        <v>26346</v>
      </c>
      <c r="AZ879" s="31" t="s">
        <v>2622</v>
      </c>
      <c r="BA879" s="30" t="s">
        <v>18118</v>
      </c>
      <c r="BB879" s="31" t="s">
        <v>32852</v>
      </c>
      <c r="BC879" s="31"/>
      <c r="BD879" s="31" t="s">
        <v>1759</v>
      </c>
      <c r="BE879" s="31" t="s">
        <v>7969</v>
      </c>
      <c r="BF879" s="31" t="s">
        <v>20034</v>
      </c>
      <c r="BG879" s="31"/>
      <c r="BH879" s="31"/>
      <c r="BI879" s="31" t="s">
        <v>8136</v>
      </c>
      <c r="BJ879" s="31" t="s">
        <v>3185</v>
      </c>
      <c r="BK879" s="31" t="str">
        <f t="shared" si="126"/>
        <v>III/d</v>
      </c>
      <c r="BL879" s="31" t="s">
        <v>8077</v>
      </c>
      <c r="BM879" s="31"/>
      <c r="BN879" s="31"/>
      <c r="BO879" s="31"/>
      <c r="BP879" s="31" t="s">
        <v>1498</v>
      </c>
      <c r="BQ879" s="31" t="s">
        <v>3185</v>
      </c>
      <c r="BR879" s="52" t="s">
        <v>39748</v>
      </c>
      <c r="BS879" s="52" t="s">
        <v>39369</v>
      </c>
      <c r="BT879" s="31" t="s">
        <v>2481</v>
      </c>
      <c r="BU879" s="31"/>
      <c r="BV879" s="31" t="s">
        <v>6730</v>
      </c>
      <c r="BW879" s="31">
        <f t="shared" ca="1" si="131"/>
        <v>18</v>
      </c>
      <c r="BX879" s="78">
        <f t="shared" ca="1" si="132"/>
        <v>3</v>
      </c>
      <c r="BY879" s="31"/>
      <c r="BZ879" s="31"/>
      <c r="CA879" s="31" t="s">
        <v>2483</v>
      </c>
      <c r="CB879" s="31" t="s">
        <v>2519</v>
      </c>
      <c r="CC879" s="31">
        <v>2</v>
      </c>
      <c r="CD879" s="31">
        <v>1</v>
      </c>
      <c r="CE879" s="31" t="s">
        <v>20085</v>
      </c>
      <c r="CF879" s="31"/>
      <c r="CG879" s="31"/>
      <c r="CH879" s="31"/>
      <c r="CI879" s="31"/>
      <c r="CJ879" s="31"/>
      <c r="CK879" s="31"/>
      <c r="CL879" s="31" t="s">
        <v>36556</v>
      </c>
      <c r="CM879" s="31" t="s">
        <v>33543</v>
      </c>
      <c r="CN879" s="31">
        <v>127</v>
      </c>
      <c r="CO879" s="31" t="s">
        <v>36670</v>
      </c>
      <c r="CP879" s="31" t="s">
        <v>33543</v>
      </c>
      <c r="CQ879" s="31">
        <v>127</v>
      </c>
      <c r="CR879" s="31">
        <v>3352</v>
      </c>
      <c r="CS879" s="31" t="s">
        <v>16985</v>
      </c>
      <c r="CT879" s="31" t="s">
        <v>16986</v>
      </c>
      <c r="CU879" s="31" t="s">
        <v>16987</v>
      </c>
      <c r="CV879" s="31" t="s">
        <v>16970</v>
      </c>
      <c r="CW879" s="31" t="s">
        <v>16971</v>
      </c>
      <c r="CX879" s="31" t="s">
        <v>16963</v>
      </c>
      <c r="CY879" s="31"/>
      <c r="CZ879" s="31"/>
      <c r="DA879" s="31"/>
      <c r="DB879" s="31" t="s">
        <v>15747</v>
      </c>
      <c r="DC879" s="31" t="s">
        <v>15756</v>
      </c>
      <c r="DD879" s="31" t="s">
        <v>15746</v>
      </c>
      <c r="DE879" s="31"/>
      <c r="DF879" s="31"/>
      <c r="DG879" s="31"/>
      <c r="DH879" s="31"/>
      <c r="DI879" s="31" t="s">
        <v>24810</v>
      </c>
      <c r="DJ879" s="31" t="s">
        <v>24811</v>
      </c>
      <c r="DK879" s="31" t="s">
        <v>25642</v>
      </c>
      <c r="DL879" s="31" t="s">
        <v>25643</v>
      </c>
      <c r="DM879" s="38" t="s">
        <v>19426</v>
      </c>
      <c r="DN879" s="38"/>
      <c r="DO879" s="35">
        <v>0</v>
      </c>
      <c r="DP879" s="31" t="s">
        <v>19424</v>
      </c>
      <c r="DQ879" s="31" t="s">
        <v>19425</v>
      </c>
      <c r="DR879" s="31"/>
      <c r="DS879" s="31" t="s">
        <v>26957</v>
      </c>
      <c r="DT879" s="31" t="s">
        <v>37706</v>
      </c>
      <c r="DU879" s="31">
        <v>3</v>
      </c>
      <c r="DV879" s="31" t="s">
        <v>32167</v>
      </c>
      <c r="DW879" s="31" t="s">
        <v>1759</v>
      </c>
      <c r="DX879" s="31" t="s">
        <v>1759</v>
      </c>
      <c r="DY879" s="31" t="s">
        <v>37211</v>
      </c>
      <c r="DZ879" s="52" t="s">
        <v>23138</v>
      </c>
      <c r="EA879" s="52" t="s">
        <v>37212</v>
      </c>
      <c r="EB879" s="31">
        <v>0</v>
      </c>
      <c r="EC879" s="31" t="s">
        <v>40168</v>
      </c>
      <c r="ED879" s="31" t="s">
        <v>41101</v>
      </c>
      <c r="EE879" s="31"/>
      <c r="EF879" s="31"/>
      <c r="EG879" s="31"/>
      <c r="EH879" s="31"/>
      <c r="EI879" s="31"/>
      <c r="EJ879" s="31"/>
    </row>
    <row r="880" spans="1:140" ht="23.25" customHeight="1">
      <c r="A880" s="25">
        <v>878</v>
      </c>
      <c r="B880" s="30" t="s">
        <v>8210</v>
      </c>
      <c r="C880" s="31" t="s">
        <v>4732</v>
      </c>
      <c r="D880" s="30" t="s">
        <v>16722</v>
      </c>
      <c r="E880" s="30"/>
      <c r="F880" s="30" t="s">
        <v>36262</v>
      </c>
      <c r="G880" s="31">
        <f t="shared" si="127"/>
        <v>58</v>
      </c>
      <c r="H880" s="72">
        <f t="shared" si="128"/>
        <v>51105</v>
      </c>
      <c r="I880" s="30" t="s">
        <v>35108</v>
      </c>
      <c r="J880" s="30" t="s">
        <v>34085</v>
      </c>
      <c r="K880" s="30" t="s">
        <v>34083</v>
      </c>
      <c r="L880" s="31" t="s">
        <v>16726</v>
      </c>
      <c r="M880" s="31" t="s">
        <v>3186</v>
      </c>
      <c r="N880" s="31" t="s">
        <v>5865</v>
      </c>
      <c r="O880" s="31" t="s">
        <v>5117</v>
      </c>
      <c r="P880" s="31" t="s">
        <v>3738</v>
      </c>
      <c r="Q880" s="31"/>
      <c r="R880" s="31"/>
      <c r="S880" s="31"/>
      <c r="T880" s="31"/>
      <c r="U880" s="31" t="s">
        <v>7664</v>
      </c>
      <c r="V880" s="31"/>
      <c r="W880" s="31" t="s">
        <v>4336</v>
      </c>
      <c r="X880" s="31" t="s">
        <v>1312</v>
      </c>
      <c r="Y880" s="31">
        <f t="shared" ca="1" si="129"/>
        <v>42</v>
      </c>
      <c r="Z880" s="31" t="str">
        <f t="shared" ca="1" si="130"/>
        <v>36-45</v>
      </c>
      <c r="AA880" s="31"/>
      <c r="AB880" s="31" t="s">
        <v>11151</v>
      </c>
      <c r="AC880" s="31" t="s">
        <v>34153</v>
      </c>
      <c r="AD880" s="31" t="s">
        <v>34194</v>
      </c>
      <c r="AE880" s="31"/>
      <c r="AF880" s="31" t="s">
        <v>24700</v>
      </c>
      <c r="AG880" s="31" t="s">
        <v>5851</v>
      </c>
      <c r="AH880" s="31" t="s">
        <v>7895</v>
      </c>
      <c r="AI880" s="31" t="s">
        <v>908</v>
      </c>
      <c r="AJ880" s="31">
        <v>200502081</v>
      </c>
      <c r="AK880" s="31" t="s">
        <v>6744</v>
      </c>
      <c r="AL880" s="31">
        <v>38213</v>
      </c>
      <c r="AM880" s="31" t="s">
        <v>6705</v>
      </c>
      <c r="AN880" s="31"/>
      <c r="AO880" s="31"/>
      <c r="AP880" s="31" t="s">
        <v>33000</v>
      </c>
      <c r="AQ880" s="31" t="s">
        <v>23496</v>
      </c>
      <c r="AR880" s="31" t="s">
        <v>34148</v>
      </c>
      <c r="AS880" s="31" t="s">
        <v>34148</v>
      </c>
      <c r="AT880" s="31" t="str">
        <f>_xlfn.IFNA(VLOOKUP(D880,'[1]5. 1 Mei 2022'!$C$7:$F$60,4,FALSE),"")</f>
        <v/>
      </c>
      <c r="AU880" s="31"/>
      <c r="AV880" s="31" t="s">
        <v>4214</v>
      </c>
      <c r="AW880" s="31" t="s">
        <v>1301</v>
      </c>
      <c r="AX880" s="29">
        <f t="shared" si="133"/>
        <v>44639</v>
      </c>
      <c r="AY880" s="31" t="s">
        <v>26340</v>
      </c>
      <c r="AZ880" s="31" t="s">
        <v>33002</v>
      </c>
      <c r="BA880" s="30" t="s">
        <v>33000</v>
      </c>
      <c r="BB880" s="31"/>
      <c r="BC880" s="31"/>
      <c r="BD880" s="31" t="s">
        <v>23497</v>
      </c>
      <c r="BE880" s="31" t="s">
        <v>7968</v>
      </c>
      <c r="BF880" s="31" t="s">
        <v>4214</v>
      </c>
      <c r="BG880" s="31"/>
      <c r="BH880" s="31"/>
      <c r="BI880" s="31"/>
      <c r="BJ880" s="31">
        <v>0</v>
      </c>
      <c r="BK880" s="31" t="str">
        <f t="shared" si="126"/>
        <v>II/c</v>
      </c>
      <c r="BL880" s="31"/>
      <c r="BM880" s="31"/>
      <c r="BN880" s="31"/>
      <c r="BO880" s="31"/>
      <c r="BP880" s="31" t="s">
        <v>1498</v>
      </c>
      <c r="BQ880" s="31"/>
      <c r="BR880" s="31"/>
      <c r="BS880" s="31"/>
      <c r="BT880" s="31"/>
      <c r="BU880" s="31"/>
      <c r="BV880" s="31" t="s">
        <v>6736</v>
      </c>
      <c r="BW880" s="31">
        <f t="shared" ca="1" si="131"/>
        <v>17</v>
      </c>
      <c r="BX880" s="78">
        <f t="shared" ca="1" si="132"/>
        <v>3</v>
      </c>
      <c r="BY880" s="31" t="s">
        <v>3738</v>
      </c>
      <c r="BZ880" s="31"/>
      <c r="CA880" s="31" t="s">
        <v>2483</v>
      </c>
      <c r="CB880" s="31" t="s">
        <v>2519</v>
      </c>
      <c r="CC880" s="31" t="s">
        <v>1498</v>
      </c>
      <c r="CD880" s="31">
        <v>1</v>
      </c>
      <c r="CE880" s="31" t="s">
        <v>20085</v>
      </c>
      <c r="CF880" s="31"/>
      <c r="CG880" s="31"/>
      <c r="CH880" s="31"/>
      <c r="CI880" s="31"/>
      <c r="CJ880" s="31"/>
      <c r="CK880" s="31"/>
      <c r="CL880" s="31"/>
      <c r="CM880" s="31"/>
      <c r="CN880" s="31"/>
      <c r="CO880" s="31"/>
      <c r="CP880" s="31"/>
      <c r="CQ880" s="31"/>
      <c r="CR880" s="31">
        <v>1407</v>
      </c>
      <c r="CS880" s="31" t="s">
        <v>10174</v>
      </c>
      <c r="CT880" s="31" t="s">
        <v>10175</v>
      </c>
      <c r="CU880" s="31" t="s">
        <v>10176</v>
      </c>
      <c r="CV880" s="31" t="s">
        <v>15777</v>
      </c>
      <c r="CW880" s="31" t="s">
        <v>15778</v>
      </c>
      <c r="CX880" s="31" t="s">
        <v>2261</v>
      </c>
      <c r="CY880" s="31"/>
      <c r="CZ880" s="31"/>
      <c r="DA880" s="31"/>
      <c r="DB880" s="31"/>
      <c r="DC880" s="31"/>
      <c r="DD880" s="31"/>
      <c r="DE880" s="31"/>
      <c r="DF880" s="31"/>
      <c r="DG880" s="31"/>
      <c r="DH880" s="31"/>
      <c r="DI880" s="31"/>
      <c r="DJ880" s="31"/>
      <c r="DK880" s="31"/>
      <c r="DL880" s="31"/>
      <c r="DM880" s="38" t="s">
        <v>9809</v>
      </c>
      <c r="DN880" s="38"/>
      <c r="DO880" s="35">
        <v>0</v>
      </c>
      <c r="DP880" s="31" t="s">
        <v>13332</v>
      </c>
      <c r="DQ880" s="31" t="s">
        <v>13331</v>
      </c>
      <c r="DR880" s="31" t="s">
        <v>13333</v>
      </c>
      <c r="DS880" s="31" t="s">
        <v>27441</v>
      </c>
      <c r="DT880" s="31" t="s">
        <v>37707</v>
      </c>
      <c r="DU880" s="31">
        <v>3</v>
      </c>
      <c r="DV880" s="31" t="s">
        <v>32167</v>
      </c>
      <c r="DW880" s="31"/>
      <c r="DX880" s="31"/>
      <c r="DY880" s="31"/>
      <c r="DZ880" s="31"/>
      <c r="EA880" s="31"/>
      <c r="EB880" s="31">
        <v>0</v>
      </c>
      <c r="EC880" s="31" t="s">
        <v>39747</v>
      </c>
      <c r="ED880" s="31" t="s">
        <v>41101</v>
      </c>
      <c r="EE880" s="31"/>
      <c r="EF880" s="31"/>
      <c r="EG880" s="31"/>
      <c r="EH880" s="31"/>
      <c r="EI880" s="31"/>
      <c r="EJ880" s="31"/>
    </row>
    <row r="881" spans="1:140" ht="23.25" customHeight="1">
      <c r="A881" s="25">
        <v>879</v>
      </c>
      <c r="B881" s="30" t="s">
        <v>24376</v>
      </c>
      <c r="C881" s="31">
        <v>140368741</v>
      </c>
      <c r="D881" s="30" t="s">
        <v>505</v>
      </c>
      <c r="E881" s="30"/>
      <c r="F881" s="30" t="s">
        <v>36262</v>
      </c>
      <c r="G881" s="31">
        <f t="shared" si="127"/>
        <v>58</v>
      </c>
      <c r="H881" s="72">
        <f t="shared" si="128"/>
        <v>49583</v>
      </c>
      <c r="I881" s="30"/>
      <c r="J881" s="30" t="s">
        <v>34084</v>
      </c>
      <c r="K881" s="30" t="s">
        <v>4318</v>
      </c>
      <c r="L881" s="31" t="s">
        <v>4318</v>
      </c>
      <c r="M881" s="31" t="s">
        <v>3186</v>
      </c>
      <c r="N881" s="31" t="s">
        <v>3557</v>
      </c>
      <c r="O881" s="31" t="s">
        <v>1501</v>
      </c>
      <c r="P881" s="31" t="s">
        <v>3744</v>
      </c>
      <c r="Q881" s="31"/>
      <c r="R881" s="31">
        <v>20</v>
      </c>
      <c r="S881" s="31">
        <v>0</v>
      </c>
      <c r="T881" s="31"/>
      <c r="U881" s="31">
        <v>219</v>
      </c>
      <c r="V881" s="31"/>
      <c r="W881" s="31" t="s">
        <v>7239</v>
      </c>
      <c r="X881" s="31" t="s">
        <v>2695</v>
      </c>
      <c r="Y881" s="31">
        <f t="shared" ca="1" si="129"/>
        <v>46</v>
      </c>
      <c r="Z881" s="31" t="str">
        <f t="shared" ca="1" si="130"/>
        <v>46-58</v>
      </c>
      <c r="AA881" s="31"/>
      <c r="AB881" s="31" t="s">
        <v>11144</v>
      </c>
      <c r="AC881" s="31" t="s">
        <v>34145</v>
      </c>
      <c r="AD881" s="31" t="s">
        <v>34145</v>
      </c>
      <c r="AE881" s="31"/>
      <c r="AF881" s="31" t="s">
        <v>24701</v>
      </c>
      <c r="AG881" s="31" t="s">
        <v>4322</v>
      </c>
      <c r="AH881" s="31" t="s">
        <v>4322</v>
      </c>
      <c r="AI881" s="31" t="s">
        <v>908</v>
      </c>
      <c r="AJ881" s="31">
        <v>20136</v>
      </c>
      <c r="AK881" s="31" t="s">
        <v>5261</v>
      </c>
      <c r="AL881" s="31">
        <v>37678</v>
      </c>
      <c r="AM881" s="31" t="s">
        <v>5262</v>
      </c>
      <c r="AN881" s="31"/>
      <c r="AO881" s="31"/>
      <c r="AP881" s="31" t="s">
        <v>33063</v>
      </c>
      <c r="AQ881" s="31" t="s">
        <v>11946</v>
      </c>
      <c r="AR881" s="31" t="s">
        <v>34145</v>
      </c>
      <c r="AS881" s="31" t="s">
        <v>34145</v>
      </c>
      <c r="AT881" s="31" t="str">
        <f>_xlfn.IFNA(VLOOKUP(D881,'[1]5. 1 Mei 2022'!$C$7:$F$60,4,FALSE),"")</f>
        <v/>
      </c>
      <c r="AU881" s="31"/>
      <c r="AV881" s="31" t="s">
        <v>6987</v>
      </c>
      <c r="AW881" s="31" t="s">
        <v>11946</v>
      </c>
      <c r="AX881" s="29">
        <f t="shared" si="133"/>
        <v>44570</v>
      </c>
      <c r="AY881" s="31" t="s">
        <v>26344</v>
      </c>
      <c r="AZ881" s="31" t="s">
        <v>33065</v>
      </c>
      <c r="BA881" s="30" t="s">
        <v>33063</v>
      </c>
      <c r="BB881" s="31"/>
      <c r="BC881" s="31"/>
      <c r="BD881" s="31" t="s">
        <v>30229</v>
      </c>
      <c r="BE881" s="31" t="s">
        <v>7968</v>
      </c>
      <c r="BF881" s="31" t="s">
        <v>6987</v>
      </c>
      <c r="BG881" s="31"/>
      <c r="BH881" s="31"/>
      <c r="BI881" s="31"/>
      <c r="BJ881" s="31" t="s">
        <v>23661</v>
      </c>
      <c r="BK881" s="31" t="str">
        <f t="shared" si="126"/>
        <v>III/a</v>
      </c>
      <c r="BL881" s="31" t="s">
        <v>8078</v>
      </c>
      <c r="BM881" s="31"/>
      <c r="BN881" s="31"/>
      <c r="BO881" s="31"/>
      <c r="BP881" s="31" t="s">
        <v>1498</v>
      </c>
      <c r="BQ881" s="31" t="s">
        <v>6726</v>
      </c>
      <c r="BR881" s="31" t="s">
        <v>4957</v>
      </c>
      <c r="BS881" s="31">
        <v>84184</v>
      </c>
      <c r="BT881" s="31" t="s">
        <v>2481</v>
      </c>
      <c r="BU881" s="31"/>
      <c r="BV881" s="31" t="s">
        <v>1742</v>
      </c>
      <c r="BW881" s="31">
        <f t="shared" ca="1" si="131"/>
        <v>27</v>
      </c>
      <c r="BX881" s="78">
        <f t="shared" ca="1" si="132"/>
        <v>2</v>
      </c>
      <c r="BY881" s="31"/>
      <c r="BZ881" s="31"/>
      <c r="CA881" s="31" t="s">
        <v>2483</v>
      </c>
      <c r="CB881" s="31" t="s">
        <v>2519</v>
      </c>
      <c r="CC881" s="31">
        <v>1</v>
      </c>
      <c r="CD881" s="31">
        <v>1</v>
      </c>
      <c r="CE881" s="31" t="s">
        <v>20085</v>
      </c>
      <c r="CF881" s="31"/>
      <c r="CG881" s="31"/>
      <c r="CH881" s="31"/>
      <c r="CI881" s="31"/>
      <c r="CJ881" s="31"/>
      <c r="CK881" s="31"/>
      <c r="CL881" s="31"/>
      <c r="CM881" s="31"/>
      <c r="CN881" s="31"/>
      <c r="CO881" s="31"/>
      <c r="CP881" s="31"/>
      <c r="CQ881" s="31"/>
      <c r="CR881" s="31">
        <v>3279</v>
      </c>
      <c r="CS881" s="31" t="s">
        <v>8315</v>
      </c>
      <c r="CT881" s="31"/>
      <c r="CU881" s="31" t="s">
        <v>8314</v>
      </c>
      <c r="CV881" s="31" t="s">
        <v>8347</v>
      </c>
      <c r="CW881" s="31" t="s">
        <v>8348</v>
      </c>
      <c r="CX881" s="31" t="s">
        <v>8346</v>
      </c>
      <c r="CY881" s="31"/>
      <c r="CZ881" s="31"/>
      <c r="DA881" s="31"/>
      <c r="DB881" s="31"/>
      <c r="DC881" s="31"/>
      <c r="DD881" s="31"/>
      <c r="DE881" s="31"/>
      <c r="DF881" s="31"/>
      <c r="DG881" s="31"/>
      <c r="DH881" s="31"/>
      <c r="DI881" s="31"/>
      <c r="DJ881" s="31"/>
      <c r="DK881" s="31"/>
      <c r="DL881" s="31"/>
      <c r="DM881" s="38" t="s">
        <v>9486</v>
      </c>
      <c r="DN881" s="38"/>
      <c r="DO881" s="35">
        <v>0</v>
      </c>
      <c r="DP881" s="31" t="s">
        <v>12888</v>
      </c>
      <c r="DQ881" s="31" t="s">
        <v>12887</v>
      </c>
      <c r="DR881" s="31"/>
      <c r="DS881" s="31" t="s">
        <v>27122</v>
      </c>
      <c r="DT881" s="31"/>
      <c r="DU881" s="31">
        <v>0</v>
      </c>
      <c r="DV881" s="31"/>
      <c r="DW881" s="31"/>
      <c r="DX881" s="31"/>
      <c r="DY881" s="31"/>
      <c r="DZ881" s="31"/>
      <c r="EA881" s="31"/>
      <c r="EB881" s="31">
        <v>0</v>
      </c>
      <c r="EC881" s="31" t="s">
        <v>40168</v>
      </c>
      <c r="ED881" s="31" t="s">
        <v>41101</v>
      </c>
      <c r="EE881" s="31"/>
      <c r="EF881" s="31"/>
      <c r="EG881" s="31"/>
      <c r="EH881" s="31"/>
      <c r="EI881" s="31"/>
      <c r="EJ881" s="31"/>
    </row>
    <row r="882" spans="1:140" ht="23.25" customHeight="1">
      <c r="A882" s="25">
        <v>880</v>
      </c>
      <c r="B882" s="30" t="s">
        <v>24346</v>
      </c>
      <c r="C882" s="31" t="s">
        <v>3010</v>
      </c>
      <c r="D882" s="30" t="s">
        <v>16669</v>
      </c>
      <c r="E882" s="30"/>
      <c r="F882" s="30" t="s">
        <v>36262</v>
      </c>
      <c r="G882" s="31">
        <f t="shared" si="127"/>
        <v>58</v>
      </c>
      <c r="H882" s="72">
        <f t="shared" si="128"/>
        <v>52902</v>
      </c>
      <c r="I882" s="30" t="s">
        <v>35109</v>
      </c>
      <c r="J882" s="30" t="s">
        <v>34085</v>
      </c>
      <c r="K882" s="30" t="s">
        <v>34083</v>
      </c>
      <c r="L882" s="31" t="s">
        <v>16726</v>
      </c>
      <c r="M882" s="31" t="s">
        <v>3186</v>
      </c>
      <c r="N882" s="31" t="s">
        <v>5865</v>
      </c>
      <c r="O882" s="31" t="s">
        <v>5117</v>
      </c>
      <c r="P882" s="31" t="s">
        <v>3738</v>
      </c>
      <c r="Q882" s="31"/>
      <c r="R882" s="31"/>
      <c r="S882" s="31"/>
      <c r="T882" s="31"/>
      <c r="U882" s="31" t="s">
        <v>5883</v>
      </c>
      <c r="V882" s="31"/>
      <c r="W882" s="31" t="s">
        <v>6910</v>
      </c>
      <c r="X882" s="31" t="s">
        <v>3409</v>
      </c>
      <c r="Y882" s="31" t="e">
        <f t="shared" ca="1" si="129"/>
        <v>#VALUE!</v>
      </c>
      <c r="Z882" s="31" t="e">
        <f t="shared" ca="1" si="130"/>
        <v>#VALUE!</v>
      </c>
      <c r="AA882" s="31"/>
      <c r="AB882" s="31" t="s">
        <v>11144</v>
      </c>
      <c r="AC882" s="31" t="s">
        <v>34145</v>
      </c>
      <c r="AD882" s="31" t="s">
        <v>34145</v>
      </c>
      <c r="AE882" s="31"/>
      <c r="AF882" s="31" t="s">
        <v>24701</v>
      </c>
      <c r="AG882" s="31" t="s">
        <v>4322</v>
      </c>
      <c r="AH882" s="31" t="s">
        <v>4322</v>
      </c>
      <c r="AI882" s="31" t="s">
        <v>908</v>
      </c>
      <c r="AJ882" s="31" t="s">
        <v>7528</v>
      </c>
      <c r="AK882" s="31">
        <v>202561</v>
      </c>
      <c r="AL882" s="31" t="s">
        <v>5231</v>
      </c>
      <c r="AM882" s="31" t="s">
        <v>1992</v>
      </c>
      <c r="AN882" s="31"/>
      <c r="AO882" s="31"/>
      <c r="AP882" s="31" t="s">
        <v>33003</v>
      </c>
      <c r="AQ882" s="31" t="s">
        <v>31427</v>
      </c>
      <c r="AR882" s="31" t="s">
        <v>34145</v>
      </c>
      <c r="AS882" s="31" t="s">
        <v>34145</v>
      </c>
      <c r="AT882" s="31" t="str">
        <f>_xlfn.IFNA(VLOOKUP(D882,'[1]5. 1 Mei 2022'!$C$7:$F$60,4,FALSE),"")</f>
        <v/>
      </c>
      <c r="AU882" s="31"/>
      <c r="AV882" s="31" t="s">
        <v>20032</v>
      </c>
      <c r="AW882" s="31" t="s">
        <v>31427</v>
      </c>
      <c r="AX882" s="29">
        <f t="shared" si="133"/>
        <v>46355</v>
      </c>
      <c r="AY882" s="31" t="s">
        <v>26346</v>
      </c>
      <c r="AZ882" s="31" t="s">
        <v>33005</v>
      </c>
      <c r="BA882" s="30" t="s">
        <v>33003</v>
      </c>
      <c r="BB882" s="31" t="s">
        <v>22916</v>
      </c>
      <c r="BC882" s="31"/>
      <c r="BD882" s="31" t="s">
        <v>7980</v>
      </c>
      <c r="BE882" s="31" t="s">
        <v>7969</v>
      </c>
      <c r="BF882" s="31" t="s">
        <v>20032</v>
      </c>
      <c r="BG882" s="31"/>
      <c r="BH882" s="31"/>
      <c r="BI882" s="31"/>
      <c r="BJ882" s="31">
        <v>0</v>
      </c>
      <c r="BK882" s="31" t="str">
        <f t="shared" si="126"/>
        <v>II/c</v>
      </c>
      <c r="BL882" s="31"/>
      <c r="BM882" s="31"/>
      <c r="BN882" s="31"/>
      <c r="BO882" s="31"/>
      <c r="BP882" s="31"/>
      <c r="BQ882" s="31"/>
      <c r="BR882" s="31"/>
      <c r="BS882" s="31"/>
      <c r="BT882" s="31"/>
      <c r="BU882" s="31"/>
      <c r="BV882" s="31" t="s">
        <v>795</v>
      </c>
      <c r="BW882" s="31">
        <f t="shared" ca="1" si="131"/>
        <v>13</v>
      </c>
      <c r="BX882" s="78">
        <f t="shared" ca="1" si="132"/>
        <v>3</v>
      </c>
      <c r="BY882" s="31" t="s">
        <v>3738</v>
      </c>
      <c r="BZ882" s="31"/>
      <c r="CA882" s="31" t="s">
        <v>2483</v>
      </c>
      <c r="CB882" s="31" t="s">
        <v>2519</v>
      </c>
      <c r="CC882" s="31"/>
      <c r="CD882" s="31">
        <v>1</v>
      </c>
      <c r="CE882" s="31" t="s">
        <v>20085</v>
      </c>
      <c r="CF882" s="31"/>
      <c r="CG882" s="31"/>
      <c r="CH882" s="31"/>
      <c r="CI882" s="31"/>
      <c r="CJ882" s="31"/>
      <c r="CK882" s="31"/>
      <c r="CL882" s="31" t="s">
        <v>37101</v>
      </c>
      <c r="CM882" s="52" t="s">
        <v>36657</v>
      </c>
      <c r="CN882" s="31" t="s">
        <v>36751</v>
      </c>
      <c r="CO882" s="31" t="s">
        <v>38436</v>
      </c>
      <c r="CP882" s="52" t="s">
        <v>36657</v>
      </c>
      <c r="CQ882" s="31" t="s">
        <v>36751</v>
      </c>
      <c r="CR882" s="31">
        <v>4358</v>
      </c>
      <c r="CS882" s="31" t="s">
        <v>10229</v>
      </c>
      <c r="CT882" s="31" t="s">
        <v>10227</v>
      </c>
      <c r="CU882" s="31" t="s">
        <v>3516</v>
      </c>
      <c r="CV882" s="31" t="s">
        <v>10336</v>
      </c>
      <c r="CW882" s="31" t="s">
        <v>11173</v>
      </c>
      <c r="CX882" s="31" t="s">
        <v>10315</v>
      </c>
      <c r="CY882" s="31"/>
      <c r="CZ882" s="31"/>
      <c r="DA882" s="31"/>
      <c r="DB882" s="31" t="s">
        <v>15747</v>
      </c>
      <c r="DC882" s="31" t="s">
        <v>15752</v>
      </c>
      <c r="DD882" s="31" t="s">
        <v>15746</v>
      </c>
      <c r="DE882" s="31"/>
      <c r="DF882" s="31"/>
      <c r="DG882" s="31"/>
      <c r="DH882" s="31"/>
      <c r="DI882" s="31" t="s">
        <v>24810</v>
      </c>
      <c r="DJ882" s="31" t="s">
        <v>24811</v>
      </c>
      <c r="DK882" s="31" t="s">
        <v>25642</v>
      </c>
      <c r="DL882" s="31" t="s">
        <v>25643</v>
      </c>
      <c r="DM882" s="38" t="s">
        <v>32195</v>
      </c>
      <c r="DN882" s="38"/>
      <c r="DO882" s="35" t="s">
        <v>10692</v>
      </c>
      <c r="DP882" s="31" t="s">
        <v>10887</v>
      </c>
      <c r="DQ882" s="31" t="s">
        <v>11038</v>
      </c>
      <c r="DR882" s="31"/>
      <c r="DS882" s="31" t="s">
        <v>27094</v>
      </c>
      <c r="DT882" s="31" t="s">
        <v>28120</v>
      </c>
      <c r="DU882" s="31">
        <v>3</v>
      </c>
      <c r="DV882" s="31" t="s">
        <v>32167</v>
      </c>
      <c r="DW882" s="31" t="s">
        <v>7980</v>
      </c>
      <c r="DX882" s="31" t="s">
        <v>7980</v>
      </c>
      <c r="DY882" s="31" t="s">
        <v>33651</v>
      </c>
      <c r="DZ882" s="31" t="s">
        <v>32534</v>
      </c>
      <c r="EA882" s="31" t="s">
        <v>33652</v>
      </c>
      <c r="EB882" s="31">
        <v>0</v>
      </c>
      <c r="EC882" s="31" t="s">
        <v>40168</v>
      </c>
      <c r="ED882" s="31" t="s">
        <v>41101</v>
      </c>
      <c r="EE882" s="31"/>
      <c r="EF882" s="31"/>
      <c r="EG882" s="31"/>
      <c r="EH882" s="31"/>
      <c r="EI882" s="31"/>
      <c r="EJ882" s="31"/>
    </row>
    <row r="883" spans="1:140" ht="23.25" customHeight="1">
      <c r="A883" s="25">
        <v>881</v>
      </c>
      <c r="B883" s="30" t="s">
        <v>24159</v>
      </c>
      <c r="C883" s="31" t="s">
        <v>3580</v>
      </c>
      <c r="D883" s="30" t="s">
        <v>4176</v>
      </c>
      <c r="E883" s="30"/>
      <c r="F883" s="30" t="s">
        <v>36255</v>
      </c>
      <c r="G883" s="31">
        <f t="shared" si="127"/>
        <v>58</v>
      </c>
      <c r="H883" s="72">
        <f t="shared" si="128"/>
        <v>50557</v>
      </c>
      <c r="I883" s="30"/>
      <c r="J883" s="30" t="s">
        <v>34084</v>
      </c>
      <c r="K883" s="30" t="s">
        <v>4318</v>
      </c>
      <c r="L883" s="31" t="s">
        <v>4318</v>
      </c>
      <c r="M883" s="31" t="s">
        <v>3186</v>
      </c>
      <c r="N883" s="31" t="s">
        <v>3311</v>
      </c>
      <c r="O883" s="31" t="s">
        <v>2534</v>
      </c>
      <c r="P883" s="31" t="s">
        <v>30542</v>
      </c>
      <c r="Q883" s="31"/>
      <c r="R883" s="31">
        <v>8</v>
      </c>
      <c r="S883" s="31">
        <v>4</v>
      </c>
      <c r="T883" s="31"/>
      <c r="U883" s="31">
        <v>623</v>
      </c>
      <c r="V883" s="31" t="s">
        <v>1426</v>
      </c>
      <c r="W883" s="31" t="s">
        <v>3845</v>
      </c>
      <c r="X883" s="31" t="s">
        <v>4806</v>
      </c>
      <c r="Y883" s="31" t="e">
        <f t="shared" ca="1" si="129"/>
        <v>#VALUE!</v>
      </c>
      <c r="Z883" s="31" t="e">
        <f t="shared" ca="1" si="130"/>
        <v>#VALUE!</v>
      </c>
      <c r="AA883" s="31"/>
      <c r="AB883" s="31" t="s">
        <v>11144</v>
      </c>
      <c r="AC883" s="31" t="s">
        <v>34145</v>
      </c>
      <c r="AD883" s="31" t="s">
        <v>34145</v>
      </c>
      <c r="AE883" s="31"/>
      <c r="AF883" s="31" t="s">
        <v>24701</v>
      </c>
      <c r="AG883" s="31" t="s">
        <v>4322</v>
      </c>
      <c r="AH883" s="31" t="s">
        <v>4322</v>
      </c>
      <c r="AI883" s="31" t="s">
        <v>908</v>
      </c>
      <c r="AJ883" s="31">
        <v>99051</v>
      </c>
      <c r="AK883" s="31" t="s">
        <v>3667</v>
      </c>
      <c r="AL883" s="31" t="s">
        <v>3668</v>
      </c>
      <c r="AM883" s="31" t="s">
        <v>1992</v>
      </c>
      <c r="AN883" s="31"/>
      <c r="AO883" s="31"/>
      <c r="AP883" s="31" t="s">
        <v>18118</v>
      </c>
      <c r="AQ883" s="31" t="s">
        <v>11744</v>
      </c>
      <c r="AR883" s="31" t="s">
        <v>34145</v>
      </c>
      <c r="AS883" s="31" t="s">
        <v>34145</v>
      </c>
      <c r="AT883" s="31" t="str">
        <f>_xlfn.IFNA(VLOOKUP(D883,'[1]5. 1 Mei 2022'!$C$7:$F$60,4,FALSE),"")</f>
        <v/>
      </c>
      <c r="AU883" s="31"/>
      <c r="AV883" s="31" t="s">
        <v>20034</v>
      </c>
      <c r="AW883" s="31" t="s">
        <v>21723</v>
      </c>
      <c r="AX883" s="29">
        <f t="shared" si="133"/>
        <v>46555</v>
      </c>
      <c r="AY883" s="31" t="s">
        <v>26346</v>
      </c>
      <c r="AZ883" s="31" t="s">
        <v>2622</v>
      </c>
      <c r="BA883" s="30" t="s">
        <v>18118</v>
      </c>
      <c r="BB883" s="31" t="s">
        <v>8024</v>
      </c>
      <c r="BC883" s="31"/>
      <c r="BD883" s="31" t="s">
        <v>1759</v>
      </c>
      <c r="BE883" s="31" t="s">
        <v>7969</v>
      </c>
      <c r="BF883" s="31" t="s">
        <v>20034</v>
      </c>
      <c r="BG883" s="31"/>
      <c r="BH883" s="31"/>
      <c r="BI883" s="31" t="s">
        <v>8136</v>
      </c>
      <c r="BJ883" s="31" t="s">
        <v>20275</v>
      </c>
      <c r="BK883" s="31" t="str">
        <f t="shared" si="126"/>
        <v>III/b</v>
      </c>
      <c r="BL883" s="31" t="s">
        <v>8077</v>
      </c>
      <c r="BM883" s="31"/>
      <c r="BN883" s="31"/>
      <c r="BO883" s="31"/>
      <c r="BP883" s="31"/>
      <c r="BQ883" s="31" t="s">
        <v>20275</v>
      </c>
      <c r="BR883" s="31" t="s">
        <v>26137</v>
      </c>
      <c r="BS883" s="31" t="s">
        <v>30471</v>
      </c>
      <c r="BT883" s="31" t="s">
        <v>3296</v>
      </c>
      <c r="BU883" s="31" t="s">
        <v>2918</v>
      </c>
      <c r="BV883" s="31" t="s">
        <v>1779</v>
      </c>
      <c r="BW883" s="31">
        <f t="shared" ca="1" si="131"/>
        <v>12</v>
      </c>
      <c r="BX883" s="78">
        <f t="shared" ca="1" si="132"/>
        <v>3</v>
      </c>
      <c r="BY883" s="31"/>
      <c r="BZ883" s="31" t="s">
        <v>279</v>
      </c>
      <c r="CA883" s="31" t="s">
        <v>2483</v>
      </c>
      <c r="CB883" s="31" t="s">
        <v>2519</v>
      </c>
      <c r="CC883" s="31">
        <v>2</v>
      </c>
      <c r="CD883" s="31">
        <v>1</v>
      </c>
      <c r="CE883" s="31" t="s">
        <v>20085</v>
      </c>
      <c r="CF883" s="31"/>
      <c r="CG883" s="31"/>
      <c r="CH883" s="31"/>
      <c r="CI883" s="31"/>
      <c r="CJ883" s="31"/>
      <c r="CK883" s="31"/>
      <c r="CL883" s="31" t="s">
        <v>22370</v>
      </c>
      <c r="CM883" s="31" t="s">
        <v>20031</v>
      </c>
      <c r="CN883" s="31">
        <v>123</v>
      </c>
      <c r="CO883" s="31" t="s">
        <v>24690</v>
      </c>
      <c r="CP883" s="31" t="s">
        <v>20031</v>
      </c>
      <c r="CQ883" s="31">
        <v>123</v>
      </c>
      <c r="CR883" s="31">
        <v>4462</v>
      </c>
      <c r="CS883" s="31" t="s">
        <v>10243</v>
      </c>
      <c r="CT883" s="31" t="s">
        <v>10239</v>
      </c>
      <c r="CU883" s="31" t="s">
        <v>10240</v>
      </c>
      <c r="CV883" s="31" t="s">
        <v>10336</v>
      </c>
      <c r="CW883" s="31" t="s">
        <v>11173</v>
      </c>
      <c r="CX883" s="31" t="s">
        <v>10315</v>
      </c>
      <c r="CY883" s="31"/>
      <c r="CZ883" s="31"/>
      <c r="DA883" s="31"/>
      <c r="DB883" s="31" t="s">
        <v>15747</v>
      </c>
      <c r="DC883" s="31" t="s">
        <v>15748</v>
      </c>
      <c r="DD883" s="31" t="s">
        <v>15746</v>
      </c>
      <c r="DE883" s="31"/>
      <c r="DF883" s="31"/>
      <c r="DG883" s="31"/>
      <c r="DH883" s="31"/>
      <c r="DI883" s="31" t="s">
        <v>24810</v>
      </c>
      <c r="DJ883" s="31" t="s">
        <v>24811</v>
      </c>
      <c r="DK883" s="31"/>
      <c r="DL883" s="31"/>
      <c r="DM883" s="38" t="s">
        <v>9260</v>
      </c>
      <c r="DN883" s="38"/>
      <c r="DO883" s="35">
        <v>0</v>
      </c>
      <c r="DP883" s="31" t="s">
        <v>14903</v>
      </c>
      <c r="DQ883" s="31" t="s">
        <v>14904</v>
      </c>
      <c r="DR883" s="31" t="s">
        <v>5630</v>
      </c>
      <c r="DS883" s="31" t="s">
        <v>26892</v>
      </c>
      <c r="DT883" s="31" t="s">
        <v>37708</v>
      </c>
      <c r="DU883" s="31">
        <v>3</v>
      </c>
      <c r="DV883" s="31" t="s">
        <v>32167</v>
      </c>
      <c r="DW883" s="31" t="s">
        <v>1759</v>
      </c>
      <c r="DX883" s="31" t="s">
        <v>1759</v>
      </c>
      <c r="DY883" s="31" t="s">
        <v>37021</v>
      </c>
      <c r="DZ883" s="52" t="s">
        <v>23138</v>
      </c>
      <c r="EA883" s="52" t="s">
        <v>30934</v>
      </c>
      <c r="EB883" s="31">
        <v>1068055</v>
      </c>
      <c r="EC883" s="31" t="s">
        <v>40168</v>
      </c>
      <c r="ED883" s="31" t="s">
        <v>41101</v>
      </c>
      <c r="EE883" s="31"/>
      <c r="EF883" s="31"/>
      <c r="EG883" s="31"/>
      <c r="EH883" s="31"/>
      <c r="EI883" s="31"/>
      <c r="EJ883" s="31"/>
    </row>
    <row r="884" spans="1:140" ht="23.25" customHeight="1">
      <c r="A884" s="25">
        <v>882</v>
      </c>
      <c r="B884" s="30" t="s">
        <v>24203</v>
      </c>
      <c r="C884" s="31" t="s">
        <v>4318</v>
      </c>
      <c r="D884" s="30" t="s">
        <v>1921</v>
      </c>
      <c r="E884" s="30"/>
      <c r="F884" s="30" t="s">
        <v>36254</v>
      </c>
      <c r="G884" s="31">
        <f t="shared" si="127"/>
        <v>58</v>
      </c>
      <c r="H884" s="72">
        <f t="shared" si="128"/>
        <v>51014</v>
      </c>
      <c r="I884" s="30"/>
      <c r="J884" s="30" t="s">
        <v>34084</v>
      </c>
      <c r="K884" s="30" t="s">
        <v>4318</v>
      </c>
      <c r="L884" s="31" t="s">
        <v>4318</v>
      </c>
      <c r="M884" s="31" t="s">
        <v>6378</v>
      </c>
      <c r="N884" s="31" t="s">
        <v>4008</v>
      </c>
      <c r="O884" s="31" t="s">
        <v>4320</v>
      </c>
      <c r="P884" s="52" t="s">
        <v>24630</v>
      </c>
      <c r="Q884" s="31" t="s">
        <v>39327</v>
      </c>
      <c r="R884" s="31">
        <v>11</v>
      </c>
      <c r="S884" s="31">
        <v>10</v>
      </c>
      <c r="T884" s="31"/>
      <c r="U884" s="31">
        <v>1572</v>
      </c>
      <c r="V884" s="31" t="s">
        <v>5989</v>
      </c>
      <c r="W884" s="31" t="s">
        <v>980</v>
      </c>
      <c r="X884" s="31" t="s">
        <v>4655</v>
      </c>
      <c r="Y884" s="31">
        <f t="shared" ca="1" si="129"/>
        <v>42</v>
      </c>
      <c r="Z884" s="31" t="str">
        <f t="shared" ca="1" si="130"/>
        <v>36-45</v>
      </c>
      <c r="AA884" s="31"/>
      <c r="AB884" s="31" t="s">
        <v>11144</v>
      </c>
      <c r="AC884" s="31" t="s">
        <v>34145</v>
      </c>
      <c r="AD884" s="31" t="s">
        <v>34145</v>
      </c>
      <c r="AE884" s="31"/>
      <c r="AF884" s="31" t="s">
        <v>24701</v>
      </c>
      <c r="AG884" s="31" t="s">
        <v>4322</v>
      </c>
      <c r="AH884" s="31" t="s">
        <v>4322</v>
      </c>
      <c r="AI884" s="31" t="s">
        <v>908</v>
      </c>
      <c r="AJ884" s="31" t="s">
        <v>4308</v>
      </c>
      <c r="AK884" s="31" t="s">
        <v>4309</v>
      </c>
      <c r="AL884" s="31" t="s">
        <v>4310</v>
      </c>
      <c r="AM884" s="31" t="s">
        <v>4311</v>
      </c>
      <c r="AN884" s="31"/>
      <c r="AO884" s="31"/>
      <c r="AP884" s="31" t="s">
        <v>2307</v>
      </c>
      <c r="AQ884" s="31" t="s">
        <v>30290</v>
      </c>
      <c r="AR884" s="31" t="s">
        <v>34145</v>
      </c>
      <c r="AS884" s="31" t="s">
        <v>34145</v>
      </c>
      <c r="AT884" s="31" t="str">
        <f>_xlfn.IFNA(VLOOKUP(D884,'[1]5. 1 Mei 2022'!$C$7:$F$60,4,FALSE),"")</f>
        <v/>
      </c>
      <c r="AU884" s="31"/>
      <c r="AV884" s="31" t="s">
        <v>20034</v>
      </c>
      <c r="AW884" s="31" t="s">
        <v>30290</v>
      </c>
      <c r="AX884" s="29">
        <f t="shared" si="133"/>
        <v>46281</v>
      </c>
      <c r="AY884" s="31" t="s">
        <v>26346</v>
      </c>
      <c r="AZ884" s="31" t="s">
        <v>6924</v>
      </c>
      <c r="BA884" s="30" t="s">
        <v>2307</v>
      </c>
      <c r="BB884" s="31"/>
      <c r="BC884" s="31"/>
      <c r="BD884" s="31" t="s">
        <v>1759</v>
      </c>
      <c r="BE884" s="31" t="s">
        <v>7969</v>
      </c>
      <c r="BF884" s="31" t="s">
        <v>20034</v>
      </c>
      <c r="BG884" s="31"/>
      <c r="BH884" s="31"/>
      <c r="BI884" s="31" t="s">
        <v>8136</v>
      </c>
      <c r="BJ884" s="31" t="s">
        <v>3185</v>
      </c>
      <c r="BK884" s="31" t="str">
        <f t="shared" si="126"/>
        <v>III/c</v>
      </c>
      <c r="BL884" s="31" t="s">
        <v>8077</v>
      </c>
      <c r="BM884" s="31"/>
      <c r="BN884" s="31"/>
      <c r="BO884" s="31"/>
      <c r="BP884" s="31" t="s">
        <v>1498</v>
      </c>
      <c r="BQ884" s="31" t="s">
        <v>3185</v>
      </c>
      <c r="BR884" s="52" t="s">
        <v>39748</v>
      </c>
      <c r="BS884" s="52" t="s">
        <v>39328</v>
      </c>
      <c r="BT884" s="31" t="s">
        <v>7564</v>
      </c>
      <c r="BU884" s="31" t="s">
        <v>794</v>
      </c>
      <c r="BV884" s="31" t="s">
        <v>5383</v>
      </c>
      <c r="BW884" s="31">
        <f t="shared" ca="1" si="131"/>
        <v>14</v>
      </c>
      <c r="BX884" s="78">
        <f t="shared" ca="1" si="132"/>
        <v>3</v>
      </c>
      <c r="BY884" s="31"/>
      <c r="BZ884" s="31"/>
      <c r="CA884" s="31" t="s">
        <v>2483</v>
      </c>
      <c r="CB884" s="31" t="s">
        <v>2519</v>
      </c>
      <c r="CC884" s="31">
        <v>2</v>
      </c>
      <c r="CD884" s="31">
        <v>1</v>
      </c>
      <c r="CE884" s="31" t="s">
        <v>20085</v>
      </c>
      <c r="CF884" s="31"/>
      <c r="CG884" s="31"/>
      <c r="CH884" s="31"/>
      <c r="CI884" s="31"/>
      <c r="CJ884" s="31"/>
      <c r="CK884" s="31"/>
      <c r="CL884" s="31" t="s">
        <v>22364</v>
      </c>
      <c r="CM884" s="31" t="s">
        <v>22365</v>
      </c>
      <c r="CN884" s="31">
        <v>123</v>
      </c>
      <c r="CO884" s="31" t="s">
        <v>25930</v>
      </c>
      <c r="CP884" s="31" t="s">
        <v>22365</v>
      </c>
      <c r="CQ884" s="31">
        <v>123</v>
      </c>
      <c r="CR884" s="31">
        <v>4226</v>
      </c>
      <c r="CS884" s="31" t="s">
        <v>8303</v>
      </c>
      <c r="CT884" s="31"/>
      <c r="CU884" s="31" t="s">
        <v>6672</v>
      </c>
      <c r="CV884" s="31" t="s">
        <v>8440</v>
      </c>
      <c r="CW884" s="31" t="s">
        <v>8441</v>
      </c>
      <c r="CX884" s="31" t="s">
        <v>8346</v>
      </c>
      <c r="CY884" s="31"/>
      <c r="CZ884" s="31"/>
      <c r="DA884" s="31"/>
      <c r="DB884" s="31" t="s">
        <v>15744</v>
      </c>
      <c r="DC884" s="31" t="s">
        <v>15745</v>
      </c>
      <c r="DD884" s="31" t="s">
        <v>15746</v>
      </c>
      <c r="DE884" s="31"/>
      <c r="DF884" s="31"/>
      <c r="DG884" s="31"/>
      <c r="DH884" s="31"/>
      <c r="DI884" s="31" t="s">
        <v>24810</v>
      </c>
      <c r="DJ884" s="31" t="s">
        <v>24811</v>
      </c>
      <c r="DK884" s="31"/>
      <c r="DL884" s="31"/>
      <c r="DM884" s="38" t="s">
        <v>32187</v>
      </c>
      <c r="DN884" s="38"/>
      <c r="DO884" s="35">
        <v>0</v>
      </c>
      <c r="DP884" s="31" t="s">
        <v>13112</v>
      </c>
      <c r="DQ884" s="31" t="s">
        <v>13111</v>
      </c>
      <c r="DR884" s="31"/>
      <c r="DS884" s="31" t="s">
        <v>38582</v>
      </c>
      <c r="DT884" s="31" t="s">
        <v>37709</v>
      </c>
      <c r="DU884" s="31">
        <v>1</v>
      </c>
      <c r="DV884" s="31" t="s">
        <v>32165</v>
      </c>
      <c r="DW884" s="31" t="s">
        <v>1759</v>
      </c>
      <c r="DX884" s="31" t="s">
        <v>1759</v>
      </c>
      <c r="DY884" s="31" t="s">
        <v>25940</v>
      </c>
      <c r="DZ884" s="31" t="s">
        <v>25806</v>
      </c>
      <c r="EA884" s="31"/>
      <c r="EB884" s="31">
        <v>0</v>
      </c>
      <c r="EC884" s="31" t="s">
        <v>40168</v>
      </c>
      <c r="ED884" s="31" t="s">
        <v>41101</v>
      </c>
      <c r="EE884" s="31"/>
      <c r="EF884" s="31"/>
      <c r="EG884" s="31"/>
      <c r="EH884" s="31"/>
      <c r="EI884" s="31"/>
      <c r="EJ884" s="31"/>
    </row>
    <row r="885" spans="1:140" ht="23.25" customHeight="1">
      <c r="A885" s="25">
        <v>883</v>
      </c>
      <c r="B885" s="30" t="s">
        <v>7734</v>
      </c>
      <c r="C885" s="31">
        <v>140375331</v>
      </c>
      <c r="D885" s="30" t="s">
        <v>90</v>
      </c>
      <c r="E885" s="30"/>
      <c r="F885" s="30" t="s">
        <v>36262</v>
      </c>
      <c r="G885" s="31">
        <f t="shared" si="127"/>
        <v>58</v>
      </c>
      <c r="H885" s="72">
        <f t="shared" si="128"/>
        <v>47209</v>
      </c>
      <c r="I885" s="30"/>
      <c r="J885" s="30" t="s">
        <v>34084</v>
      </c>
      <c r="K885" s="30" t="s">
        <v>4318</v>
      </c>
      <c r="L885" s="31" t="s">
        <v>4318</v>
      </c>
      <c r="M885" s="31" t="s">
        <v>6378</v>
      </c>
      <c r="N885" s="31" t="s">
        <v>5863</v>
      </c>
      <c r="O885" s="31" t="s">
        <v>2485</v>
      </c>
      <c r="P885" s="52" t="s">
        <v>35985</v>
      </c>
      <c r="Q885" s="31" t="s">
        <v>41862</v>
      </c>
      <c r="R885" s="31">
        <v>28</v>
      </c>
      <c r="S885" s="31">
        <v>8</v>
      </c>
      <c r="T885" s="31"/>
      <c r="U885" s="31">
        <v>1338</v>
      </c>
      <c r="V885" s="31" t="s">
        <v>2278</v>
      </c>
      <c r="W885" s="31" t="s">
        <v>6910</v>
      </c>
      <c r="X885" s="31" t="s">
        <v>1740</v>
      </c>
      <c r="Y885" s="31">
        <f t="shared" ca="1" si="129"/>
        <v>52</v>
      </c>
      <c r="Z885" s="31" t="str">
        <f t="shared" ca="1" si="130"/>
        <v>46-58</v>
      </c>
      <c r="AA885" s="31"/>
      <c r="AB885" s="31" t="s">
        <v>6770</v>
      </c>
      <c r="AC885" s="31" t="s">
        <v>34153</v>
      </c>
      <c r="AD885" s="31" t="s">
        <v>34194</v>
      </c>
      <c r="AE885" s="31"/>
      <c r="AF885" s="31" t="s">
        <v>24700</v>
      </c>
      <c r="AG885" s="31" t="s">
        <v>7895</v>
      </c>
      <c r="AH885" s="31" t="s">
        <v>7895</v>
      </c>
      <c r="AI885" s="31" t="s">
        <v>40277</v>
      </c>
      <c r="AJ885" s="31">
        <v>3300001</v>
      </c>
      <c r="AK885" s="31" t="s">
        <v>5792</v>
      </c>
      <c r="AL885" s="31">
        <v>35956</v>
      </c>
      <c r="AM885" s="31" t="s">
        <v>1182</v>
      </c>
      <c r="AN885" s="31"/>
      <c r="AO885" s="31"/>
      <c r="AP885" s="31" t="s">
        <v>4434</v>
      </c>
      <c r="AQ885" s="31" t="s">
        <v>7696</v>
      </c>
      <c r="AR885" s="31" t="s">
        <v>34148</v>
      </c>
      <c r="AS885" s="31" t="s">
        <v>34148</v>
      </c>
      <c r="AT885" s="31" t="str">
        <f>_xlfn.IFNA(VLOOKUP(D885,'[1]5. 1 Mei 2022'!$C$7:$F$60,4,FALSE),"")</f>
        <v/>
      </c>
      <c r="AU885" s="31"/>
      <c r="AV885" s="31" t="s">
        <v>4645</v>
      </c>
      <c r="AW885" s="31" t="s">
        <v>7696</v>
      </c>
      <c r="AX885" s="29">
        <f t="shared" si="133"/>
        <v>44371</v>
      </c>
      <c r="AY885" s="31" t="s">
        <v>26346</v>
      </c>
      <c r="AZ885" s="31" t="s">
        <v>6484</v>
      </c>
      <c r="BA885" s="30" t="s">
        <v>4434</v>
      </c>
      <c r="BB885" s="31" t="s">
        <v>17501</v>
      </c>
      <c r="BC885" s="31"/>
      <c r="BD885" s="31" t="s">
        <v>30229</v>
      </c>
      <c r="BE885" s="31" t="s">
        <v>7968</v>
      </c>
      <c r="BF885" s="31" t="s">
        <v>4645</v>
      </c>
      <c r="BG885" s="31"/>
      <c r="BH885" s="31"/>
      <c r="BI885" s="31"/>
      <c r="BJ885" s="31" t="s">
        <v>23661</v>
      </c>
      <c r="BK885" s="31" t="str">
        <f t="shared" si="126"/>
        <v>II/d</v>
      </c>
      <c r="BL885" s="31" t="s">
        <v>8078</v>
      </c>
      <c r="BM885" s="31"/>
      <c r="BN885" s="31"/>
      <c r="BO885" s="31"/>
      <c r="BP885" s="31" t="s">
        <v>1498</v>
      </c>
      <c r="BQ885" s="31"/>
      <c r="BR885" s="31"/>
      <c r="BS885" s="31"/>
      <c r="BT885" s="31" t="s">
        <v>1172</v>
      </c>
      <c r="BU885" s="31"/>
      <c r="BV885" s="31" t="s">
        <v>2562</v>
      </c>
      <c r="BW885" s="31">
        <f t="shared" ca="1" si="131"/>
        <v>32</v>
      </c>
      <c r="BX885" s="78">
        <f t="shared" ca="1" si="132"/>
        <v>3</v>
      </c>
      <c r="BY885" s="31"/>
      <c r="BZ885" s="31" t="s">
        <v>6113</v>
      </c>
      <c r="CA885" s="31" t="s">
        <v>2483</v>
      </c>
      <c r="CB885" s="31" t="s">
        <v>2519</v>
      </c>
      <c r="CC885" s="31">
        <v>1</v>
      </c>
      <c r="CD885" s="31">
        <v>1</v>
      </c>
      <c r="CE885" s="31" t="s">
        <v>20085</v>
      </c>
      <c r="CF885" s="31"/>
      <c r="CG885" s="31"/>
      <c r="CH885" s="31"/>
      <c r="CI885" s="31"/>
      <c r="CJ885" s="31"/>
      <c r="CK885" s="31"/>
      <c r="CL885" s="31"/>
      <c r="CM885" s="31"/>
      <c r="CN885" s="31"/>
      <c r="CO885" s="31"/>
      <c r="CP885" s="31"/>
      <c r="CQ885" s="31"/>
      <c r="CR885" s="31">
        <v>3739</v>
      </c>
      <c r="CS885" s="31"/>
      <c r="CT885" s="31"/>
      <c r="CU885" s="31"/>
      <c r="CV885" s="31"/>
      <c r="CW885" s="31"/>
      <c r="CX885" s="31"/>
      <c r="CY885" s="31"/>
      <c r="CZ885" s="31"/>
      <c r="DA885" s="31"/>
      <c r="DB885" s="31"/>
      <c r="DC885" s="31"/>
      <c r="DD885" s="31"/>
      <c r="DE885" s="31"/>
      <c r="DF885" s="31"/>
      <c r="DG885" s="31"/>
      <c r="DH885" s="31"/>
      <c r="DI885" s="31"/>
      <c r="DJ885" s="31"/>
      <c r="DK885" s="31"/>
      <c r="DL885" s="31"/>
      <c r="DM885" s="38" t="s">
        <v>10059</v>
      </c>
      <c r="DN885" s="38"/>
      <c r="DO885" s="35">
        <v>0</v>
      </c>
      <c r="DP885" s="31" t="s">
        <v>14828</v>
      </c>
      <c r="DQ885" s="31" t="s">
        <v>14829</v>
      </c>
      <c r="DR885" s="31"/>
      <c r="DS885" s="31" t="s">
        <v>27679</v>
      </c>
      <c r="DT885" s="31"/>
      <c r="DU885" s="31">
        <v>2</v>
      </c>
      <c r="DV885" s="31" t="s">
        <v>32165</v>
      </c>
      <c r="DW885" s="31"/>
      <c r="DX885" s="31"/>
      <c r="DY885" s="31"/>
      <c r="DZ885" s="31"/>
      <c r="EA885" s="31"/>
      <c r="EB885" s="31">
        <v>0</v>
      </c>
      <c r="EC885" s="31" t="s">
        <v>39747</v>
      </c>
      <c r="ED885" s="31" t="s">
        <v>41101</v>
      </c>
      <c r="EE885" s="31"/>
      <c r="EF885" s="31"/>
      <c r="EG885" s="31"/>
      <c r="EH885" s="31"/>
      <c r="EI885" s="31"/>
      <c r="EJ885" s="31"/>
    </row>
    <row r="886" spans="1:140" ht="23.25" customHeight="1">
      <c r="A886" s="25">
        <v>884</v>
      </c>
      <c r="B886" s="30" t="s">
        <v>24312</v>
      </c>
      <c r="C886" s="31" t="s">
        <v>6458</v>
      </c>
      <c r="D886" s="30" t="s">
        <v>6458</v>
      </c>
      <c r="E886" s="30"/>
      <c r="F886" s="30" t="s">
        <v>36254</v>
      </c>
      <c r="G886" s="31">
        <f t="shared" si="127"/>
        <v>58</v>
      </c>
      <c r="H886" s="72">
        <f t="shared" si="128"/>
        <v>52444</v>
      </c>
      <c r="I886" s="30"/>
      <c r="J886" s="30" t="s">
        <v>34084</v>
      </c>
      <c r="K886" s="30" t="s">
        <v>4318</v>
      </c>
      <c r="L886" s="31" t="s">
        <v>4318</v>
      </c>
      <c r="M886" s="31" t="s">
        <v>3186</v>
      </c>
      <c r="N886" s="31" t="s">
        <v>4008</v>
      </c>
      <c r="O886" s="31" t="s">
        <v>4320</v>
      </c>
      <c r="P886" s="52" t="s">
        <v>24630</v>
      </c>
      <c r="Q886" s="31" t="s">
        <v>39329</v>
      </c>
      <c r="R886" s="31">
        <v>11</v>
      </c>
      <c r="S886" s="31">
        <v>10</v>
      </c>
      <c r="T886" s="31"/>
      <c r="U886" s="31">
        <v>1595</v>
      </c>
      <c r="V886" s="31" t="s">
        <v>5982</v>
      </c>
      <c r="W886" s="31" t="s">
        <v>4134</v>
      </c>
      <c r="X886" s="31" t="s">
        <v>4135</v>
      </c>
      <c r="Y886" s="31" t="e">
        <f t="shared" ca="1" si="129"/>
        <v>#VALUE!</v>
      </c>
      <c r="Z886" s="31" t="e">
        <f t="shared" ca="1" si="130"/>
        <v>#VALUE!</v>
      </c>
      <c r="AA886" s="31"/>
      <c r="AB886" s="31" t="s">
        <v>11144</v>
      </c>
      <c r="AC886" s="31" t="s">
        <v>34145</v>
      </c>
      <c r="AD886" s="31" t="s">
        <v>34145</v>
      </c>
      <c r="AE886" s="31"/>
      <c r="AF886" s="31" t="s">
        <v>24701</v>
      </c>
      <c r="AG886" s="31" t="s">
        <v>4322</v>
      </c>
      <c r="AH886" s="31" t="s">
        <v>4322</v>
      </c>
      <c r="AI886" s="31" t="s">
        <v>908</v>
      </c>
      <c r="AJ886" s="31" t="s">
        <v>7404</v>
      </c>
      <c r="AK886" s="31">
        <v>148454</v>
      </c>
      <c r="AL886" s="31" t="s">
        <v>1814</v>
      </c>
      <c r="AM886" s="31" t="s">
        <v>2772</v>
      </c>
      <c r="AN886" s="31"/>
      <c r="AO886" s="31"/>
      <c r="AP886" s="31" t="s">
        <v>18118</v>
      </c>
      <c r="AQ886" s="31" t="s">
        <v>12247</v>
      </c>
      <c r="AR886" s="31" t="s">
        <v>34145</v>
      </c>
      <c r="AS886" s="31" t="s">
        <v>34145</v>
      </c>
      <c r="AT886" s="31" t="str">
        <f>_xlfn.IFNA(VLOOKUP(D886,'[1]5. 1 Mei 2022'!$C$7:$F$60,4,FALSE),"")</f>
        <v/>
      </c>
      <c r="AU886" s="31"/>
      <c r="AV886" s="31" t="s">
        <v>20034</v>
      </c>
      <c r="AW886" s="31" t="s">
        <v>18367</v>
      </c>
      <c r="AX886" s="29">
        <f t="shared" si="133"/>
        <v>46320</v>
      </c>
      <c r="AY886" s="31" t="s">
        <v>26346</v>
      </c>
      <c r="AZ886" s="31" t="s">
        <v>2622</v>
      </c>
      <c r="BA886" s="30" t="s">
        <v>18118</v>
      </c>
      <c r="BB886" s="31" t="s">
        <v>8027</v>
      </c>
      <c r="BC886" s="31"/>
      <c r="BD886" s="31" t="s">
        <v>1759</v>
      </c>
      <c r="BE886" s="31" t="s">
        <v>7969</v>
      </c>
      <c r="BF886" s="31" t="s">
        <v>20034</v>
      </c>
      <c r="BG886" s="31"/>
      <c r="BH886" s="31"/>
      <c r="BI886" s="31" t="s">
        <v>8136</v>
      </c>
      <c r="BJ886" s="31" t="s">
        <v>3185</v>
      </c>
      <c r="BK886" s="31" t="str">
        <f t="shared" si="126"/>
        <v>III/c</v>
      </c>
      <c r="BL886" s="31" t="s">
        <v>8077</v>
      </c>
      <c r="BM886" s="31"/>
      <c r="BN886" s="31"/>
      <c r="BO886" s="31"/>
      <c r="BP886" s="31" t="s">
        <v>1498</v>
      </c>
      <c r="BQ886" s="31" t="s">
        <v>3185</v>
      </c>
      <c r="BR886" s="52" t="s">
        <v>39748</v>
      </c>
      <c r="BS886" s="52" t="s">
        <v>39330</v>
      </c>
      <c r="BT886" s="31" t="s">
        <v>7564</v>
      </c>
      <c r="BU886" s="31" t="s">
        <v>794</v>
      </c>
      <c r="BV886" s="31" t="s">
        <v>7211</v>
      </c>
      <c r="BW886" s="31">
        <f t="shared" ca="1" si="131"/>
        <v>16</v>
      </c>
      <c r="BX886" s="78">
        <f t="shared" ca="1" si="132"/>
        <v>3</v>
      </c>
      <c r="BY886" s="31"/>
      <c r="BZ886" s="31"/>
      <c r="CA886" s="31" t="s">
        <v>2483</v>
      </c>
      <c r="CB886" s="31" t="s">
        <v>2519</v>
      </c>
      <c r="CC886" s="31">
        <v>2</v>
      </c>
      <c r="CD886" s="31">
        <v>1</v>
      </c>
      <c r="CE886" s="31" t="s">
        <v>20085</v>
      </c>
      <c r="CF886" s="31"/>
      <c r="CG886" s="31"/>
      <c r="CH886" s="31"/>
      <c r="CI886" s="31"/>
      <c r="CJ886" s="31"/>
      <c r="CK886" s="31"/>
      <c r="CL886" s="31" t="s">
        <v>23322</v>
      </c>
      <c r="CM886" s="31" t="s">
        <v>21940</v>
      </c>
      <c r="CN886" s="31">
        <v>123</v>
      </c>
      <c r="CO886" s="31" t="s">
        <v>28656</v>
      </c>
      <c r="CP886" s="31" t="s">
        <v>21940</v>
      </c>
      <c r="CQ886" s="31">
        <v>123</v>
      </c>
      <c r="CR886" s="31">
        <v>4064</v>
      </c>
      <c r="CS886" s="31" t="s">
        <v>18417</v>
      </c>
      <c r="CT886" s="31" t="s">
        <v>18418</v>
      </c>
      <c r="CU886" s="31" t="s">
        <v>4327</v>
      </c>
      <c r="CV886" s="31" t="s">
        <v>17262</v>
      </c>
      <c r="CW886" s="31" t="s">
        <v>17265</v>
      </c>
      <c r="CX886" s="31" t="s">
        <v>17264</v>
      </c>
      <c r="CY886" s="31"/>
      <c r="CZ886" s="31"/>
      <c r="DA886" s="31"/>
      <c r="DB886" s="31" t="s">
        <v>15747</v>
      </c>
      <c r="DC886" s="31" t="s">
        <v>15751</v>
      </c>
      <c r="DD886" s="31" t="s">
        <v>15746</v>
      </c>
      <c r="DE886" s="31"/>
      <c r="DF886" s="31"/>
      <c r="DG886" s="31"/>
      <c r="DH886" s="31"/>
      <c r="DI886" s="31" t="s">
        <v>24810</v>
      </c>
      <c r="DJ886" s="31" t="s">
        <v>24811</v>
      </c>
      <c r="DK886" s="31" t="s">
        <v>25645</v>
      </c>
      <c r="DL886" s="31" t="s">
        <v>13888</v>
      </c>
      <c r="DM886" s="38" t="s">
        <v>9420</v>
      </c>
      <c r="DN886" s="38"/>
      <c r="DO886" s="35" t="s">
        <v>20345</v>
      </c>
      <c r="DP886" s="31" t="s">
        <v>12707</v>
      </c>
      <c r="DQ886" s="31" t="s">
        <v>12706</v>
      </c>
      <c r="DR886" s="31" t="s">
        <v>20344</v>
      </c>
      <c r="DS886" s="31" t="s">
        <v>27063</v>
      </c>
      <c r="DT886" s="31" t="s">
        <v>28105</v>
      </c>
      <c r="DU886" s="31">
        <v>3</v>
      </c>
      <c r="DV886" s="31" t="s">
        <v>32167</v>
      </c>
      <c r="DW886" s="31" t="s">
        <v>1759</v>
      </c>
      <c r="DX886" s="31" t="s">
        <v>1759</v>
      </c>
      <c r="DY886" s="52" t="s">
        <v>40025</v>
      </c>
      <c r="DZ886" s="52" t="s">
        <v>39955</v>
      </c>
      <c r="EA886" s="52" t="s">
        <v>26105</v>
      </c>
      <c r="EB886" s="31">
        <v>563084</v>
      </c>
      <c r="EC886" s="31" t="s">
        <v>40168</v>
      </c>
      <c r="ED886" s="31" t="s">
        <v>41101</v>
      </c>
      <c r="EE886" s="31"/>
      <c r="EF886" s="31"/>
      <c r="EG886" s="31"/>
      <c r="EH886" s="31"/>
      <c r="EI886" s="31"/>
      <c r="EJ886" s="31"/>
    </row>
    <row r="887" spans="1:140" ht="23.25" customHeight="1">
      <c r="A887" s="25">
        <v>885</v>
      </c>
      <c r="B887" s="30" t="s">
        <v>7735</v>
      </c>
      <c r="C887" s="31" t="s">
        <v>6088</v>
      </c>
      <c r="D887" s="30" t="s">
        <v>6088</v>
      </c>
      <c r="E887" s="30"/>
      <c r="F887" s="30" t="s">
        <v>36262</v>
      </c>
      <c r="G887" s="31">
        <f t="shared" si="127"/>
        <v>58</v>
      </c>
      <c r="H887" s="72">
        <f t="shared" si="128"/>
        <v>49766</v>
      </c>
      <c r="I887" s="30"/>
      <c r="J887" s="30" t="s">
        <v>34084</v>
      </c>
      <c r="K887" s="30" t="s">
        <v>4318</v>
      </c>
      <c r="L887" s="31" t="s">
        <v>4318</v>
      </c>
      <c r="M887" s="31" t="s">
        <v>6378</v>
      </c>
      <c r="N887" s="31" t="s">
        <v>3557</v>
      </c>
      <c r="O887" s="31" t="s">
        <v>1501</v>
      </c>
      <c r="P887" s="52" t="s">
        <v>35985</v>
      </c>
      <c r="Q887" s="31" t="s">
        <v>41863</v>
      </c>
      <c r="R887" s="31">
        <v>18</v>
      </c>
      <c r="S887" s="31">
        <v>3</v>
      </c>
      <c r="T887" s="31"/>
      <c r="U887" s="31">
        <v>622</v>
      </c>
      <c r="V887" s="31" t="s">
        <v>3462</v>
      </c>
      <c r="W887" s="31" t="s">
        <v>6910</v>
      </c>
      <c r="X887" s="31" t="s">
        <v>7174</v>
      </c>
      <c r="Y887" s="31" t="e">
        <f t="shared" ca="1" si="129"/>
        <v>#VALUE!</v>
      </c>
      <c r="Z887" s="31" t="e">
        <f t="shared" ca="1" si="130"/>
        <v>#VALUE!</v>
      </c>
      <c r="AA887" s="31"/>
      <c r="AB887" s="31" t="s">
        <v>39949</v>
      </c>
      <c r="AC887" s="31" t="s">
        <v>34153</v>
      </c>
      <c r="AD887" s="31" t="s">
        <v>34194</v>
      </c>
      <c r="AE887" s="31"/>
      <c r="AF887" s="31" t="s">
        <v>24700</v>
      </c>
      <c r="AG887" s="31" t="s">
        <v>7895</v>
      </c>
      <c r="AH887" s="31" t="s">
        <v>7895</v>
      </c>
      <c r="AI887" s="31" t="s">
        <v>728</v>
      </c>
      <c r="AJ887" s="52" t="s">
        <v>39950</v>
      </c>
      <c r="AK887" s="31" t="s">
        <v>39951</v>
      </c>
      <c r="AL887" s="52" t="s">
        <v>39952</v>
      </c>
      <c r="AM887" s="31" t="s">
        <v>4980</v>
      </c>
      <c r="AN887" s="31"/>
      <c r="AO887" s="52" t="s">
        <v>39953</v>
      </c>
      <c r="AP887" s="31" t="s">
        <v>33082</v>
      </c>
      <c r="AQ887" s="31" t="s">
        <v>26137</v>
      </c>
      <c r="AR887" s="31" t="s">
        <v>34148</v>
      </c>
      <c r="AS887" s="31" t="s">
        <v>34148</v>
      </c>
      <c r="AT887" s="31" t="str">
        <f>_xlfn.IFNA(VLOOKUP(D887,'[1]5. 1 Mei 2022'!$C$7:$F$60,4,FALSE),"")</f>
        <v/>
      </c>
      <c r="AU887" s="31"/>
      <c r="AV887" s="31" t="s">
        <v>5449</v>
      </c>
      <c r="AW887" s="31" t="s">
        <v>26137</v>
      </c>
      <c r="AX887" s="29">
        <f t="shared" si="133"/>
        <v>46069</v>
      </c>
      <c r="AY887" s="31" t="s">
        <v>26344</v>
      </c>
      <c r="AZ887" s="31" t="s">
        <v>523</v>
      </c>
      <c r="BA887" s="30" t="s">
        <v>33082</v>
      </c>
      <c r="BB887" s="31"/>
      <c r="BC887" s="31"/>
      <c r="BD887" s="31" t="s">
        <v>21142</v>
      </c>
      <c r="BE887" s="31" t="s">
        <v>7968</v>
      </c>
      <c r="BF887" s="31" t="s">
        <v>5449</v>
      </c>
      <c r="BG887" s="31"/>
      <c r="BH887" s="31"/>
      <c r="BI887" s="31"/>
      <c r="BJ887" s="31" t="s">
        <v>5449</v>
      </c>
      <c r="BK887" s="31" t="str">
        <f t="shared" si="126"/>
        <v>III/a</v>
      </c>
      <c r="BL887" s="31" t="s">
        <v>8078</v>
      </c>
      <c r="BM887" s="31"/>
      <c r="BN887" s="31"/>
      <c r="BO887" s="31" t="s">
        <v>7636</v>
      </c>
      <c r="BP887" s="31" t="s">
        <v>1498</v>
      </c>
      <c r="BQ887" s="31"/>
      <c r="BR887" s="31"/>
      <c r="BS887" s="31"/>
      <c r="BT887" s="31" t="s">
        <v>3163</v>
      </c>
      <c r="BU887" s="31" t="s">
        <v>718</v>
      </c>
      <c r="BV887" s="31" t="s">
        <v>4279</v>
      </c>
      <c r="BW887" s="31">
        <f t="shared" ca="1" si="131"/>
        <v>23</v>
      </c>
      <c r="BX887" s="78">
        <f t="shared" ca="1" si="132"/>
        <v>1</v>
      </c>
      <c r="BY887" s="31"/>
      <c r="BZ887" s="31"/>
      <c r="CA887" s="31" t="s">
        <v>2483</v>
      </c>
      <c r="CB887" s="31" t="s">
        <v>2519</v>
      </c>
      <c r="CC887" s="31">
        <v>3</v>
      </c>
      <c r="CD887" s="31">
        <v>1</v>
      </c>
      <c r="CE887" s="31" t="s">
        <v>20085</v>
      </c>
      <c r="CF887" s="31"/>
      <c r="CG887" s="31"/>
      <c r="CH887" s="31"/>
      <c r="CI887" s="31"/>
      <c r="CJ887" s="31"/>
      <c r="CK887" s="31"/>
      <c r="CL887" s="31"/>
      <c r="CM887" s="31"/>
      <c r="CN887" s="31"/>
      <c r="CO887" s="31"/>
      <c r="CP887" s="31"/>
      <c r="CQ887" s="31"/>
      <c r="CR887" s="31">
        <v>3506</v>
      </c>
      <c r="CS887" s="31"/>
      <c r="CT887" s="31"/>
      <c r="CU887" s="31"/>
      <c r="CV887" s="31" t="s">
        <v>19069</v>
      </c>
      <c r="CW887" s="31" t="s">
        <v>19070</v>
      </c>
      <c r="CX887" s="31" t="s">
        <v>19043</v>
      </c>
      <c r="CY887" s="31"/>
      <c r="CZ887" s="31"/>
      <c r="DA887" s="31"/>
      <c r="DB887" s="31"/>
      <c r="DC887" s="31"/>
      <c r="DD887" s="31"/>
      <c r="DE887" s="31"/>
      <c r="DF887" s="31"/>
      <c r="DG887" s="31"/>
      <c r="DH887" s="31"/>
      <c r="DI887" s="31"/>
      <c r="DJ887" s="31"/>
      <c r="DK887" s="31"/>
      <c r="DL887" s="31"/>
      <c r="DM887" s="38" t="s">
        <v>9837</v>
      </c>
      <c r="DN887" s="38"/>
      <c r="DO887" s="35" t="s">
        <v>20741</v>
      </c>
      <c r="DP887" s="31" t="s">
        <v>12986</v>
      </c>
      <c r="DQ887" s="31" t="s">
        <v>12985</v>
      </c>
      <c r="DR887" s="31"/>
      <c r="DS887" s="31" t="s">
        <v>38583</v>
      </c>
      <c r="DT887" s="31" t="s">
        <v>37710</v>
      </c>
      <c r="DU887" s="31">
        <v>3</v>
      </c>
      <c r="DV887" s="31" t="s">
        <v>32167</v>
      </c>
      <c r="DW887" s="31"/>
      <c r="DX887" s="31"/>
      <c r="DY887" s="31"/>
      <c r="DZ887" s="31"/>
      <c r="EA887" s="31"/>
      <c r="EB887" s="31">
        <v>118895</v>
      </c>
      <c r="EC887" s="31" t="s">
        <v>39747</v>
      </c>
      <c r="ED887" s="31" t="s">
        <v>41101</v>
      </c>
      <c r="EE887" s="31"/>
      <c r="EF887" s="31"/>
      <c r="EG887" s="31"/>
      <c r="EH887" s="31"/>
      <c r="EI887" s="31"/>
      <c r="EJ887" s="31"/>
    </row>
    <row r="888" spans="1:140" ht="23.25" customHeight="1">
      <c r="A888" s="25">
        <v>886</v>
      </c>
      <c r="B888" s="30" t="s">
        <v>21248</v>
      </c>
      <c r="C888" s="31">
        <v>140374757</v>
      </c>
      <c r="D888" s="30" t="s">
        <v>1133</v>
      </c>
      <c r="E888" s="30"/>
      <c r="F888" s="30" t="s">
        <v>36262</v>
      </c>
      <c r="G888" s="31">
        <f t="shared" si="127"/>
        <v>58</v>
      </c>
      <c r="H888" s="72">
        <f t="shared" si="128"/>
        <v>48030</v>
      </c>
      <c r="I888" s="30"/>
      <c r="J888" s="30" t="s">
        <v>34084</v>
      </c>
      <c r="K888" s="30" t="s">
        <v>4318</v>
      </c>
      <c r="L888" s="31" t="s">
        <v>4318</v>
      </c>
      <c r="M888" s="31" t="s">
        <v>6378</v>
      </c>
      <c r="N888" s="31" t="s">
        <v>4008</v>
      </c>
      <c r="O888" s="31" t="s">
        <v>4320</v>
      </c>
      <c r="P888" s="31" t="s">
        <v>21727</v>
      </c>
      <c r="Q888" s="31"/>
      <c r="R888" s="31">
        <v>22</v>
      </c>
      <c r="S888" s="31">
        <v>0</v>
      </c>
      <c r="T888" s="31"/>
      <c r="U888" s="31">
        <v>1501</v>
      </c>
      <c r="V888" s="31" t="s">
        <v>7707</v>
      </c>
      <c r="W888" s="31" t="s">
        <v>2764</v>
      </c>
      <c r="X888" s="31" t="s">
        <v>7270</v>
      </c>
      <c r="Y888" s="31">
        <f t="shared" ca="1" si="129"/>
        <v>50</v>
      </c>
      <c r="Z888" s="31" t="str">
        <f t="shared" ca="1" si="130"/>
        <v>46-58</v>
      </c>
      <c r="AA888" s="31"/>
      <c r="AB888" s="31" t="s">
        <v>10497</v>
      </c>
      <c r="AC888" s="31" t="s">
        <v>34153</v>
      </c>
      <c r="AD888" s="31" t="s">
        <v>34194</v>
      </c>
      <c r="AE888" s="31"/>
      <c r="AF888" s="31" t="s">
        <v>24700</v>
      </c>
      <c r="AG888" s="31" t="s">
        <v>7895</v>
      </c>
      <c r="AH888" s="31" t="s">
        <v>7895</v>
      </c>
      <c r="AI888" s="31" t="s">
        <v>728</v>
      </c>
      <c r="AJ888" s="31"/>
      <c r="AK888" s="31"/>
      <c r="AL888" s="31"/>
      <c r="AM888" s="31"/>
      <c r="AN888" s="31"/>
      <c r="AO888" s="31"/>
      <c r="AP888" s="31" t="s">
        <v>33758</v>
      </c>
      <c r="AQ888" s="31" t="s">
        <v>21743</v>
      </c>
      <c r="AR888" s="31" t="s">
        <v>34148</v>
      </c>
      <c r="AS888" s="31" t="s">
        <v>34148</v>
      </c>
      <c r="AT888" s="31" t="str">
        <f>_xlfn.IFNA(VLOOKUP(D888,'[1]5. 1 Mei 2022'!$C$7:$F$60,4,FALSE),"")</f>
        <v/>
      </c>
      <c r="AU888" s="31"/>
      <c r="AV888" s="31" t="s">
        <v>5447</v>
      </c>
      <c r="AW888" s="31" t="s">
        <v>21743</v>
      </c>
      <c r="AX888" s="29">
        <f t="shared" si="133"/>
        <v>46509</v>
      </c>
      <c r="AY888" s="31" t="s">
        <v>26344</v>
      </c>
      <c r="AZ888" s="31" t="s">
        <v>26353</v>
      </c>
      <c r="BA888" s="30" t="s">
        <v>33758</v>
      </c>
      <c r="BB888" s="31"/>
      <c r="BC888" s="31"/>
      <c r="BD888" s="31" t="s">
        <v>30230</v>
      </c>
      <c r="BE888" s="31" t="s">
        <v>7968</v>
      </c>
      <c r="BF888" s="31" t="s">
        <v>5447</v>
      </c>
      <c r="BG888" s="31"/>
      <c r="BH888" s="31"/>
      <c r="BI888" s="31"/>
      <c r="BJ888" s="31" t="s">
        <v>5449</v>
      </c>
      <c r="BK888" s="31" t="str">
        <f t="shared" si="126"/>
        <v>III/c</v>
      </c>
      <c r="BL888" s="31" t="s">
        <v>8078</v>
      </c>
      <c r="BM888" s="31"/>
      <c r="BN888" s="31"/>
      <c r="BO888" s="31"/>
      <c r="BP888" s="31" t="s">
        <v>1498</v>
      </c>
      <c r="BQ888" s="31"/>
      <c r="BR888" s="31"/>
      <c r="BS888" s="31"/>
      <c r="BT888" s="31" t="s">
        <v>1172</v>
      </c>
      <c r="BU888" s="31"/>
      <c r="BV888" s="31" t="s">
        <v>6930</v>
      </c>
      <c r="BW888" s="31">
        <f t="shared" ca="1" si="131"/>
        <v>28</v>
      </c>
      <c r="BX888" s="78">
        <f t="shared" ca="1" si="132"/>
        <v>3</v>
      </c>
      <c r="BY888" s="31"/>
      <c r="BZ888" s="31" t="s">
        <v>30940</v>
      </c>
      <c r="CA888" s="31" t="s">
        <v>2483</v>
      </c>
      <c r="CB888" s="31" t="s">
        <v>2519</v>
      </c>
      <c r="CC888" s="31">
        <v>1</v>
      </c>
      <c r="CD888" s="31">
        <v>1</v>
      </c>
      <c r="CE888" s="31" t="s">
        <v>20085</v>
      </c>
      <c r="CF888" s="31"/>
      <c r="CG888" s="31"/>
      <c r="CH888" s="31"/>
      <c r="CI888" s="31"/>
      <c r="CJ888" s="31"/>
      <c r="CK888" s="31"/>
      <c r="CL888" s="31"/>
      <c r="CM888" s="31"/>
      <c r="CN888" s="31"/>
      <c r="CO888" s="31"/>
      <c r="CP888" s="31"/>
      <c r="CQ888" s="31"/>
      <c r="CR888" s="31">
        <v>3067</v>
      </c>
      <c r="CS888" s="31" t="s">
        <v>8745</v>
      </c>
      <c r="CT888" s="31"/>
      <c r="CU888" s="31" t="s">
        <v>8734</v>
      </c>
      <c r="CV888" s="31" t="s">
        <v>8648</v>
      </c>
      <c r="CW888" s="31" t="s">
        <v>8649</v>
      </c>
      <c r="CX888" s="31" t="s">
        <v>8630</v>
      </c>
      <c r="CY888" s="31"/>
      <c r="CZ888" s="31"/>
      <c r="DA888" s="31"/>
      <c r="DB888" s="31"/>
      <c r="DC888" s="31"/>
      <c r="DD888" s="31"/>
      <c r="DE888" s="31"/>
      <c r="DF888" s="31"/>
      <c r="DG888" s="31"/>
      <c r="DH888" s="31"/>
      <c r="DI888" s="31"/>
      <c r="DJ888" s="31"/>
      <c r="DK888" s="31"/>
      <c r="DL888" s="31"/>
      <c r="DM888" s="38" t="s">
        <v>9012</v>
      </c>
      <c r="DN888" s="38"/>
      <c r="DO888" s="35">
        <v>0</v>
      </c>
      <c r="DP888" s="31" t="s">
        <v>12896</v>
      </c>
      <c r="DQ888" s="31" t="s">
        <v>12895</v>
      </c>
      <c r="DR888" s="31"/>
      <c r="DS888" s="31" t="s">
        <v>26704</v>
      </c>
      <c r="DT888" s="31"/>
      <c r="DU888" s="31">
        <v>3</v>
      </c>
      <c r="DV888" s="31" t="s">
        <v>32167</v>
      </c>
      <c r="DW888" s="31"/>
      <c r="DX888" s="31"/>
      <c r="DY888" s="31"/>
      <c r="DZ888" s="31"/>
      <c r="EA888" s="31"/>
      <c r="EB888" s="31">
        <v>0</v>
      </c>
      <c r="EC888" s="31" t="s">
        <v>40170</v>
      </c>
      <c r="ED888" s="31" t="s">
        <v>41101</v>
      </c>
      <c r="EE888" s="31"/>
      <c r="EF888" s="31"/>
      <c r="EG888" s="31"/>
      <c r="EH888" s="31"/>
      <c r="EI888" s="31"/>
      <c r="EJ888" s="31"/>
    </row>
    <row r="889" spans="1:140" ht="23.25" customHeight="1">
      <c r="A889" s="25">
        <v>887</v>
      </c>
      <c r="B889" s="30" t="s">
        <v>24142</v>
      </c>
      <c r="C889" s="31" t="s">
        <v>2445</v>
      </c>
      <c r="D889" s="30" t="s">
        <v>16621</v>
      </c>
      <c r="E889" s="30"/>
      <c r="F889" s="30" t="s">
        <v>36262</v>
      </c>
      <c r="G889" s="31">
        <f t="shared" si="127"/>
        <v>58</v>
      </c>
      <c r="H889" s="72">
        <f t="shared" si="128"/>
        <v>53752</v>
      </c>
      <c r="I889" s="30" t="s">
        <v>35110</v>
      </c>
      <c r="J889" s="30" t="s">
        <v>34085</v>
      </c>
      <c r="K889" s="30" t="s">
        <v>34083</v>
      </c>
      <c r="L889" s="31" t="s">
        <v>16726</v>
      </c>
      <c r="M889" s="31" t="s">
        <v>3186</v>
      </c>
      <c r="N889" s="31" t="s">
        <v>5865</v>
      </c>
      <c r="O889" s="31" t="s">
        <v>5621</v>
      </c>
      <c r="P889" s="31" t="s">
        <v>3738</v>
      </c>
      <c r="Q889" s="31"/>
      <c r="R889" s="31"/>
      <c r="S889" s="31"/>
      <c r="T889" s="31"/>
      <c r="U889" s="31" t="s">
        <v>5901</v>
      </c>
      <c r="V889" s="31"/>
      <c r="W889" s="31" t="s">
        <v>4644</v>
      </c>
      <c r="X889" s="31" t="s">
        <v>806</v>
      </c>
      <c r="Y889" s="31" t="e">
        <f t="shared" ca="1" si="129"/>
        <v>#VALUE!</v>
      </c>
      <c r="Z889" s="31" t="e">
        <f t="shared" ca="1" si="130"/>
        <v>#VALUE!</v>
      </c>
      <c r="AA889" s="31"/>
      <c r="AB889" s="31" t="s">
        <v>11144</v>
      </c>
      <c r="AC889" s="31" t="s">
        <v>34145</v>
      </c>
      <c r="AD889" s="31" t="s">
        <v>34145</v>
      </c>
      <c r="AE889" s="31"/>
      <c r="AF889" s="31" t="s">
        <v>24701</v>
      </c>
      <c r="AG889" s="31" t="s">
        <v>4322</v>
      </c>
      <c r="AH889" s="31" t="s">
        <v>4322</v>
      </c>
      <c r="AI889" s="31" t="s">
        <v>908</v>
      </c>
      <c r="AJ889" s="31" t="s">
        <v>5959</v>
      </c>
      <c r="AK889" s="31">
        <v>244665</v>
      </c>
      <c r="AL889" s="31" t="s">
        <v>2771</v>
      </c>
      <c r="AM889" s="31" t="s">
        <v>2772</v>
      </c>
      <c r="AN889" s="31"/>
      <c r="AO889" s="31"/>
      <c r="AP889" s="31" t="s">
        <v>20019</v>
      </c>
      <c r="AQ889" s="31" t="s">
        <v>31427</v>
      </c>
      <c r="AR889" s="31" t="s">
        <v>34145</v>
      </c>
      <c r="AS889" s="31" t="s">
        <v>34145</v>
      </c>
      <c r="AT889" s="31" t="str">
        <f>_xlfn.IFNA(VLOOKUP(D889,'[1]5. 1 Mei 2022'!$C$7:$F$60,4,FALSE),"")</f>
        <v/>
      </c>
      <c r="AU889" s="31"/>
      <c r="AV889" s="31" t="s">
        <v>20034</v>
      </c>
      <c r="AW889" s="52" t="s">
        <v>33910</v>
      </c>
      <c r="AX889" s="29">
        <f t="shared" si="133"/>
        <v>46798</v>
      </c>
      <c r="AY889" s="31" t="s">
        <v>26346</v>
      </c>
      <c r="AZ889" s="31" t="s">
        <v>20021</v>
      </c>
      <c r="BA889" s="30" t="s">
        <v>20019</v>
      </c>
      <c r="BB889" s="31" t="s">
        <v>8026</v>
      </c>
      <c r="BC889" s="31"/>
      <c r="BD889" s="31" t="s">
        <v>7980</v>
      </c>
      <c r="BE889" s="31" t="s">
        <v>7969</v>
      </c>
      <c r="BF889" s="31" t="s">
        <v>20034</v>
      </c>
      <c r="BG889" s="31"/>
      <c r="BH889" s="31"/>
      <c r="BI889" s="31"/>
      <c r="BJ889" s="31">
        <v>0</v>
      </c>
      <c r="BK889" s="31" t="str">
        <f t="shared" si="126"/>
        <v>II/c</v>
      </c>
      <c r="BL889" s="31"/>
      <c r="BM889" s="31"/>
      <c r="BN889" s="31"/>
      <c r="BO889" s="31"/>
      <c r="BP889" s="31"/>
      <c r="BQ889" s="31"/>
      <c r="BR889" s="31"/>
      <c r="BS889" s="31"/>
      <c r="BT889" s="31"/>
      <c r="BU889" s="31"/>
      <c r="BV889" s="31" t="s">
        <v>717</v>
      </c>
      <c r="BW889" s="31">
        <f t="shared" ca="1" si="131"/>
        <v>12</v>
      </c>
      <c r="BX889" s="78">
        <f t="shared" ca="1" si="132"/>
        <v>3</v>
      </c>
      <c r="BY889" s="31" t="s">
        <v>3738</v>
      </c>
      <c r="BZ889" s="31"/>
      <c r="CA889" s="31" t="s">
        <v>2483</v>
      </c>
      <c r="CB889" s="31" t="s">
        <v>2406</v>
      </c>
      <c r="CC889" s="31" t="s">
        <v>1498</v>
      </c>
      <c r="CD889" s="31" t="s">
        <v>1498</v>
      </c>
      <c r="CE889" s="31" t="s">
        <v>20085</v>
      </c>
      <c r="CF889" s="31"/>
      <c r="CG889" s="31"/>
      <c r="CH889" s="31"/>
      <c r="CI889" s="31"/>
      <c r="CJ889" s="31"/>
      <c r="CK889" s="31"/>
      <c r="CL889" s="31" t="s">
        <v>38847</v>
      </c>
      <c r="CM889" s="52" t="s">
        <v>33034</v>
      </c>
      <c r="CN889" s="31" t="s">
        <v>36751</v>
      </c>
      <c r="CO889" s="31" t="s">
        <v>39973</v>
      </c>
      <c r="CP889" s="31" t="s">
        <v>33034</v>
      </c>
      <c r="CQ889" s="31">
        <v>127</v>
      </c>
      <c r="CR889" s="31">
        <v>4550</v>
      </c>
      <c r="CS889" s="31" t="s">
        <v>18417</v>
      </c>
      <c r="CT889" s="31" t="s">
        <v>18418</v>
      </c>
      <c r="CU889" s="31" t="s">
        <v>4327</v>
      </c>
      <c r="CV889" s="31" t="s">
        <v>17262</v>
      </c>
      <c r="CW889" s="31" t="s">
        <v>17263</v>
      </c>
      <c r="CX889" s="31" t="s">
        <v>17264</v>
      </c>
      <c r="CY889" s="31"/>
      <c r="CZ889" s="31"/>
      <c r="DA889" s="31"/>
      <c r="DB889" s="31" t="s">
        <v>15747</v>
      </c>
      <c r="DC889" s="31" t="s">
        <v>15748</v>
      </c>
      <c r="DD889" s="31" t="s">
        <v>15746</v>
      </c>
      <c r="DE889" s="31"/>
      <c r="DF889" s="31"/>
      <c r="DG889" s="31"/>
      <c r="DH889" s="31"/>
      <c r="DI889" s="31" t="s">
        <v>24810</v>
      </c>
      <c r="DJ889" s="31" t="s">
        <v>24811</v>
      </c>
      <c r="DK889" s="31" t="s">
        <v>25642</v>
      </c>
      <c r="DL889" s="31" t="s">
        <v>25643</v>
      </c>
      <c r="DM889" s="38" t="s">
        <v>9243</v>
      </c>
      <c r="DN889" s="38"/>
      <c r="DO889" s="35" t="s">
        <v>10664</v>
      </c>
      <c r="DP889" s="31" t="s">
        <v>10860</v>
      </c>
      <c r="DQ889" s="31" t="s">
        <v>5611</v>
      </c>
      <c r="DR889" s="31"/>
      <c r="DS889" s="31" t="s">
        <v>26875</v>
      </c>
      <c r="DT889" s="31"/>
      <c r="DU889" s="31">
        <v>2</v>
      </c>
      <c r="DV889" s="31" t="s">
        <v>32164</v>
      </c>
      <c r="DW889" s="31" t="s">
        <v>1759</v>
      </c>
      <c r="DX889" s="31" t="s">
        <v>7980</v>
      </c>
      <c r="DY889" s="31" t="s">
        <v>32502</v>
      </c>
      <c r="DZ889" s="31" t="s">
        <v>32398</v>
      </c>
      <c r="EA889" s="31"/>
      <c r="EB889" s="31">
        <v>0</v>
      </c>
      <c r="EC889" s="31" t="s">
        <v>40168</v>
      </c>
      <c r="ED889" s="31" t="s">
        <v>41101</v>
      </c>
      <c r="EE889" s="31"/>
      <c r="EF889" s="31"/>
      <c r="EG889" s="31"/>
      <c r="EH889" s="31"/>
      <c r="EI889" s="31"/>
      <c r="EJ889" s="31"/>
    </row>
    <row r="890" spans="1:140" ht="23.25" customHeight="1">
      <c r="A890" s="25">
        <v>888</v>
      </c>
      <c r="B890" s="30" t="s">
        <v>7094</v>
      </c>
      <c r="C890" s="31" t="s">
        <v>7095</v>
      </c>
      <c r="D890" s="30" t="s">
        <v>7095</v>
      </c>
      <c r="E890" s="30"/>
      <c r="F890" s="30" t="s">
        <v>36262</v>
      </c>
      <c r="G890" s="31">
        <f t="shared" si="127"/>
        <v>58</v>
      </c>
      <c r="H890" s="72">
        <f t="shared" si="128"/>
        <v>50740</v>
      </c>
      <c r="I890" s="30"/>
      <c r="J890" s="30" t="s">
        <v>34084</v>
      </c>
      <c r="K890" s="30" t="s">
        <v>4318</v>
      </c>
      <c r="L890" s="31" t="s">
        <v>4318</v>
      </c>
      <c r="M890" s="31" t="s">
        <v>3186</v>
      </c>
      <c r="N890" s="31" t="s">
        <v>4008</v>
      </c>
      <c r="O890" s="31" t="s">
        <v>4320</v>
      </c>
      <c r="P890" s="31" t="s">
        <v>21727</v>
      </c>
      <c r="Q890" s="31"/>
      <c r="R890" s="31">
        <v>18</v>
      </c>
      <c r="S890" s="31">
        <v>0</v>
      </c>
      <c r="T890" s="31"/>
      <c r="U890" s="31">
        <v>357</v>
      </c>
      <c r="V890" s="31" t="s">
        <v>11746</v>
      </c>
      <c r="W890" s="31" t="s">
        <v>7586</v>
      </c>
      <c r="X890" s="31" t="s">
        <v>3996</v>
      </c>
      <c r="Y890" s="31" t="e">
        <f t="shared" ca="1" si="129"/>
        <v>#VALUE!</v>
      </c>
      <c r="Z890" s="31" t="e">
        <f t="shared" ca="1" si="130"/>
        <v>#VALUE!</v>
      </c>
      <c r="AA890" s="31"/>
      <c r="AB890" s="31" t="s">
        <v>12562</v>
      </c>
      <c r="AC890" s="31" t="s">
        <v>34153</v>
      </c>
      <c r="AD890" s="31" t="s">
        <v>34194</v>
      </c>
      <c r="AE890" s="31"/>
      <c r="AF890" s="31" t="s">
        <v>24700</v>
      </c>
      <c r="AG890" s="31" t="s">
        <v>7895</v>
      </c>
      <c r="AH890" s="31" t="s">
        <v>7895</v>
      </c>
      <c r="AI890" s="31" t="s">
        <v>728</v>
      </c>
      <c r="AJ890" s="31" t="s">
        <v>7096</v>
      </c>
      <c r="AK890" s="31" t="s">
        <v>7097</v>
      </c>
      <c r="AL890" s="31" t="s">
        <v>7098</v>
      </c>
      <c r="AM890" s="31" t="s">
        <v>3995</v>
      </c>
      <c r="AN890" s="31"/>
      <c r="AO890" s="31"/>
      <c r="AP890" s="31" t="s">
        <v>33723</v>
      </c>
      <c r="AQ890" s="31" t="s">
        <v>25950</v>
      </c>
      <c r="AR890" s="31" t="s">
        <v>34148</v>
      </c>
      <c r="AS890" s="31" t="s">
        <v>34148</v>
      </c>
      <c r="AT890" s="31" t="str">
        <f>_xlfn.IFNA(VLOOKUP(D890,'[1]5. 1 Mei 2022'!$C$7:$F$60,4,FALSE),"")</f>
        <v/>
      </c>
      <c r="AU890" s="31"/>
      <c r="AV890" s="31" t="s">
        <v>6260</v>
      </c>
      <c r="AW890" s="31" t="s">
        <v>25950</v>
      </c>
      <c r="AX890" s="29">
        <f t="shared" si="133"/>
        <v>45887</v>
      </c>
      <c r="AY890" s="31" t="s">
        <v>26340</v>
      </c>
      <c r="AZ890" s="31" t="s">
        <v>26341</v>
      </c>
      <c r="BA890" s="30" t="s">
        <v>33723</v>
      </c>
      <c r="BB890" s="31"/>
      <c r="BC890" s="31"/>
      <c r="BD890" s="31" t="s">
        <v>30264</v>
      </c>
      <c r="BE890" s="31" t="s">
        <v>7968</v>
      </c>
      <c r="BF890" s="31" t="s">
        <v>6260</v>
      </c>
      <c r="BG890" s="31"/>
      <c r="BH890" s="31"/>
      <c r="BI890" s="31"/>
      <c r="BJ890" s="31" t="s">
        <v>6260</v>
      </c>
      <c r="BK890" s="31" t="str">
        <f t="shared" si="126"/>
        <v>III/c</v>
      </c>
      <c r="BL890" s="31" t="s">
        <v>8078</v>
      </c>
      <c r="BM890" s="31"/>
      <c r="BN890" s="31"/>
      <c r="BO890" s="31"/>
      <c r="BP890" s="31"/>
      <c r="BQ890" s="31"/>
      <c r="BR890" s="31"/>
      <c r="BS890" s="31"/>
      <c r="BT890" s="31" t="s">
        <v>3163</v>
      </c>
      <c r="BU890" s="31" t="s">
        <v>1690</v>
      </c>
      <c r="BV890" s="31" t="s">
        <v>2460</v>
      </c>
      <c r="BW890" s="31">
        <f t="shared" ca="1" si="131"/>
        <v>11</v>
      </c>
      <c r="BX890" s="78">
        <f t="shared" ca="1" si="132"/>
        <v>3</v>
      </c>
      <c r="BY890" s="31"/>
      <c r="BZ890" s="31"/>
      <c r="CA890" s="31" t="s">
        <v>5724</v>
      </c>
      <c r="CB890" s="31" t="s">
        <v>2519</v>
      </c>
      <c r="CC890" s="31"/>
      <c r="CD890" s="31">
        <v>1</v>
      </c>
      <c r="CE890" s="31" t="s">
        <v>20085</v>
      </c>
      <c r="CF890" s="31"/>
      <c r="CG890" s="31"/>
      <c r="CH890" s="31"/>
      <c r="CI890" s="31"/>
      <c r="CJ890" s="31"/>
      <c r="CK890" s="31"/>
      <c r="CL890" s="31"/>
      <c r="CM890" s="31"/>
      <c r="CN890" s="31"/>
      <c r="CO890" s="31"/>
      <c r="CP890" s="31"/>
      <c r="CQ890" s="31"/>
      <c r="CR890" s="31">
        <v>1563</v>
      </c>
      <c r="CS890" s="31" t="s">
        <v>10206</v>
      </c>
      <c r="CT890" s="31" t="s">
        <v>10207</v>
      </c>
      <c r="CU890" s="31" t="s">
        <v>2003</v>
      </c>
      <c r="CV890" s="31"/>
      <c r="CW890" s="31"/>
      <c r="CX890" s="31"/>
      <c r="CY890" s="31"/>
      <c r="CZ890" s="31"/>
      <c r="DA890" s="31"/>
      <c r="DB890" s="31"/>
      <c r="DC890" s="31"/>
      <c r="DD890" s="31"/>
      <c r="DE890" s="31"/>
      <c r="DF890" s="31"/>
      <c r="DG890" s="31"/>
      <c r="DH890" s="31"/>
      <c r="DI890" s="31"/>
      <c r="DJ890" s="31"/>
      <c r="DK890" s="31"/>
      <c r="DL890" s="31"/>
      <c r="DM890" s="38" t="s">
        <v>9765</v>
      </c>
      <c r="DN890" s="38"/>
      <c r="DO890" s="35">
        <v>0</v>
      </c>
      <c r="DP890" s="31" t="s">
        <v>12704</v>
      </c>
      <c r="DQ890" s="31" t="s">
        <v>20643</v>
      </c>
      <c r="DR890" s="31"/>
      <c r="DS890" s="31" t="s">
        <v>27397</v>
      </c>
      <c r="DT890" s="31" t="s">
        <v>37711</v>
      </c>
      <c r="DU890" s="31">
        <v>3</v>
      </c>
      <c r="DV890" s="31" t="s">
        <v>32167</v>
      </c>
      <c r="DW890" s="31"/>
      <c r="DX890" s="31"/>
      <c r="DY890" s="31"/>
      <c r="DZ890" s="31"/>
      <c r="EA890" s="31"/>
      <c r="EB890" s="31">
        <v>0</v>
      </c>
      <c r="EC890" s="31" t="s">
        <v>40170</v>
      </c>
      <c r="ED890" s="31" t="s">
        <v>41101</v>
      </c>
      <c r="EE890" s="31"/>
      <c r="EF890" s="31"/>
      <c r="EG890" s="31"/>
      <c r="EH890" s="31"/>
      <c r="EI890" s="31"/>
      <c r="EJ890" s="31"/>
    </row>
    <row r="891" spans="1:140" s="33" customFormat="1" ht="23.25" customHeight="1">
      <c r="A891" s="25">
        <v>889</v>
      </c>
      <c r="B891" s="30" t="s">
        <v>30144</v>
      </c>
      <c r="C891" s="31">
        <v>140274178</v>
      </c>
      <c r="D891" s="30" t="s">
        <v>1374</v>
      </c>
      <c r="E891" s="30"/>
      <c r="F891" s="30" t="s">
        <v>36253</v>
      </c>
      <c r="G891" s="31">
        <f t="shared" si="127"/>
        <v>60</v>
      </c>
      <c r="H891" s="72">
        <f t="shared" si="128"/>
        <v>46692</v>
      </c>
      <c r="I891" s="30"/>
      <c r="J891" s="30" t="s">
        <v>34084</v>
      </c>
      <c r="K891" s="30" t="s">
        <v>4318</v>
      </c>
      <c r="L891" s="31" t="s">
        <v>4318</v>
      </c>
      <c r="M891" s="31" t="s">
        <v>3186</v>
      </c>
      <c r="N891" s="31" t="s">
        <v>7121</v>
      </c>
      <c r="O891" s="31" t="s">
        <v>3948</v>
      </c>
      <c r="P891" s="31" t="s">
        <v>18412</v>
      </c>
      <c r="Q891" s="31"/>
      <c r="R891" s="31">
        <v>26</v>
      </c>
      <c r="S891" s="31">
        <v>0</v>
      </c>
      <c r="T891" s="31"/>
      <c r="U891" s="31">
        <v>1092</v>
      </c>
      <c r="V891" s="31"/>
      <c r="W891" s="31" t="s">
        <v>6910</v>
      </c>
      <c r="X891" s="31" t="s">
        <v>3538</v>
      </c>
      <c r="Y891" s="31">
        <f t="shared" ca="1" si="129"/>
        <v>56</v>
      </c>
      <c r="Z891" s="31" t="str">
        <f t="shared" ca="1" si="130"/>
        <v>46-58</v>
      </c>
      <c r="AA891" s="31"/>
      <c r="AB891" s="31" t="s">
        <v>10501</v>
      </c>
      <c r="AC891" s="31" t="s">
        <v>34146</v>
      </c>
      <c r="AD891" s="31" t="s">
        <v>34146</v>
      </c>
      <c r="AE891" s="31"/>
      <c r="AF891" s="31" t="s">
        <v>14478</v>
      </c>
      <c r="AG891" s="31" t="s">
        <v>5851</v>
      </c>
      <c r="AH891" s="31" t="s">
        <v>4322</v>
      </c>
      <c r="AI891" s="31" t="s">
        <v>728</v>
      </c>
      <c r="AJ891" s="31" t="s">
        <v>23868</v>
      </c>
      <c r="AK891" s="31" t="s">
        <v>23869</v>
      </c>
      <c r="AL891" s="31" t="s">
        <v>10098</v>
      </c>
      <c r="AM891" s="31" t="s">
        <v>7757</v>
      </c>
      <c r="AN891" s="31"/>
      <c r="AO891" s="31"/>
      <c r="AP891" s="31" t="s">
        <v>18118</v>
      </c>
      <c r="AQ891" s="31" t="s">
        <v>31449</v>
      </c>
      <c r="AR891" s="31" t="s">
        <v>34146</v>
      </c>
      <c r="AS891" s="31" t="s">
        <v>34146</v>
      </c>
      <c r="AT891" s="31" t="str">
        <f>_xlfn.IFNA(VLOOKUP(D891,'[1]5. 1 Mei 2022'!$C$7:$F$60,4,FALSE),"")</f>
        <v/>
      </c>
      <c r="AU891" s="31"/>
      <c r="AV891" s="31" t="s">
        <v>21600</v>
      </c>
      <c r="AW891" s="31" t="s">
        <v>21723</v>
      </c>
      <c r="AX891" s="29">
        <f t="shared" si="133"/>
        <v>46555</v>
      </c>
      <c r="AY891" s="31" t="s">
        <v>26346</v>
      </c>
      <c r="AZ891" s="31" t="s">
        <v>2622</v>
      </c>
      <c r="BA891" s="30" t="s">
        <v>18118</v>
      </c>
      <c r="BB891" s="31" t="s">
        <v>33824</v>
      </c>
      <c r="BC891" s="31"/>
      <c r="BD891" s="31" t="s">
        <v>7997</v>
      </c>
      <c r="BE891" s="31" t="s">
        <v>7969</v>
      </c>
      <c r="BF891" s="31" t="s">
        <v>21600</v>
      </c>
      <c r="BG891" s="31"/>
      <c r="BH891" s="31"/>
      <c r="BI891" s="31" t="s">
        <v>14478</v>
      </c>
      <c r="BJ891" s="31" t="s">
        <v>20309</v>
      </c>
      <c r="BK891" s="31" t="str">
        <f t="shared" si="126"/>
        <v>IV/b</v>
      </c>
      <c r="BL891" s="31" t="s">
        <v>8077</v>
      </c>
      <c r="BM891" s="31"/>
      <c r="BN891" s="31"/>
      <c r="BO891" s="31"/>
      <c r="BP891" s="31" t="s">
        <v>1498</v>
      </c>
      <c r="BQ891" s="31" t="s">
        <v>20309</v>
      </c>
      <c r="BR891" s="31" t="s">
        <v>18580</v>
      </c>
      <c r="BS891" s="31" t="s">
        <v>32018</v>
      </c>
      <c r="BT891" s="31" t="s">
        <v>5638</v>
      </c>
      <c r="BU891" s="31"/>
      <c r="BV891" s="31" t="s">
        <v>5639</v>
      </c>
      <c r="BW891" s="31">
        <f t="shared" ca="1" si="131"/>
        <v>32</v>
      </c>
      <c r="BX891" s="78">
        <f t="shared" ca="1" si="132"/>
        <v>3</v>
      </c>
      <c r="BY891" s="31"/>
      <c r="BZ891" s="31"/>
      <c r="CA891" s="31" t="s">
        <v>2483</v>
      </c>
      <c r="CB891" s="31" t="s">
        <v>2519</v>
      </c>
      <c r="CC891" s="31">
        <v>2</v>
      </c>
      <c r="CD891" s="31">
        <v>1</v>
      </c>
      <c r="CE891" s="31" t="s">
        <v>20085</v>
      </c>
      <c r="CF891" s="31"/>
      <c r="CG891" s="31"/>
      <c r="CH891" s="31">
        <v>2008</v>
      </c>
      <c r="CI891" s="31" t="s">
        <v>5058</v>
      </c>
      <c r="CJ891" s="31"/>
      <c r="CK891" s="31"/>
      <c r="CL891" s="31" t="s">
        <v>37130</v>
      </c>
      <c r="CM891" s="52" t="s">
        <v>37131</v>
      </c>
      <c r="CN891" s="31">
        <v>127</v>
      </c>
      <c r="CO891" s="31" t="s">
        <v>38926</v>
      </c>
      <c r="CP891" s="52" t="s">
        <v>37131</v>
      </c>
      <c r="CQ891" s="31">
        <v>127</v>
      </c>
      <c r="CR891" s="31">
        <v>8130</v>
      </c>
      <c r="CS891" s="31" t="s">
        <v>18715</v>
      </c>
      <c r="CT891" s="31" t="s">
        <v>18716</v>
      </c>
      <c r="CU891" s="31" t="s">
        <v>18564</v>
      </c>
      <c r="CV891" s="31" t="s">
        <v>18513</v>
      </c>
      <c r="CW891" s="31" t="s">
        <v>18514</v>
      </c>
      <c r="CX891" s="31" t="s">
        <v>18515</v>
      </c>
      <c r="CY891" s="31"/>
      <c r="CZ891" s="31"/>
      <c r="DA891" s="31"/>
      <c r="DB891" s="31" t="s">
        <v>11355</v>
      </c>
      <c r="DC891" s="31" t="s">
        <v>16323</v>
      </c>
      <c r="DD891" s="31" t="s">
        <v>16324</v>
      </c>
      <c r="DE891" s="31"/>
      <c r="DF891" s="31"/>
      <c r="DG891" s="31"/>
      <c r="DH891" s="31"/>
      <c r="DI891" s="31" t="s">
        <v>24821</v>
      </c>
      <c r="DJ891" s="31" t="s">
        <v>24811</v>
      </c>
      <c r="DK891" s="31"/>
      <c r="DL891" s="31"/>
      <c r="DM891" s="38" t="s">
        <v>9555</v>
      </c>
      <c r="DN891" s="38"/>
      <c r="DO891" s="35" t="s">
        <v>20763</v>
      </c>
      <c r="DP891" s="31" t="s">
        <v>13481</v>
      </c>
      <c r="DQ891" s="31" t="s">
        <v>13480</v>
      </c>
      <c r="DR891" s="31"/>
      <c r="DS891" s="31" t="s">
        <v>27187</v>
      </c>
      <c r="DT891" s="31" t="s">
        <v>37712</v>
      </c>
      <c r="DU891" s="31">
        <v>3</v>
      </c>
      <c r="DV891" s="31" t="s">
        <v>32167</v>
      </c>
      <c r="DW891" s="31" t="s">
        <v>7997</v>
      </c>
      <c r="DX891" s="31" t="s">
        <v>7997</v>
      </c>
      <c r="DY891" s="31" t="s">
        <v>31679</v>
      </c>
      <c r="DZ891" s="31" t="s">
        <v>26491</v>
      </c>
      <c r="EA891" s="31"/>
      <c r="EB891" s="31">
        <v>47075</v>
      </c>
      <c r="EC891" s="31" t="s">
        <v>40169</v>
      </c>
      <c r="ED891" s="31" t="s">
        <v>41101</v>
      </c>
      <c r="EE891" s="31"/>
      <c r="EF891" s="31"/>
      <c r="EG891" s="31"/>
      <c r="EH891" s="31"/>
      <c r="EI891" s="31"/>
      <c r="EJ891" s="31"/>
    </row>
    <row r="892" spans="1:140" ht="23.25" customHeight="1">
      <c r="A892" s="25">
        <v>890</v>
      </c>
      <c r="B892" s="30" t="s">
        <v>16321</v>
      </c>
      <c r="C892" s="31" t="s">
        <v>16307</v>
      </c>
      <c r="D892" s="30" t="s">
        <v>26172</v>
      </c>
      <c r="E892" s="30"/>
      <c r="F892" s="30" t="s">
        <v>36262</v>
      </c>
      <c r="G892" s="31">
        <f t="shared" si="127"/>
        <v>58</v>
      </c>
      <c r="H892" s="72">
        <f t="shared" si="128"/>
        <v>54027</v>
      </c>
      <c r="I892" s="30" t="s">
        <v>35111</v>
      </c>
      <c r="J892" s="30" t="s">
        <v>34085</v>
      </c>
      <c r="K892" s="30" t="s">
        <v>34083</v>
      </c>
      <c r="L892" s="31" t="s">
        <v>16726</v>
      </c>
      <c r="M892" s="31" t="s">
        <v>3186</v>
      </c>
      <c r="N892" s="31" t="s">
        <v>5865</v>
      </c>
      <c r="O892" s="31" t="s">
        <v>5117</v>
      </c>
      <c r="P892" s="31" t="s">
        <v>25993</v>
      </c>
      <c r="Q892" s="31"/>
      <c r="R892" s="31"/>
      <c r="S892" s="31"/>
      <c r="T892" s="31"/>
      <c r="U892" s="31" t="s">
        <v>17056</v>
      </c>
      <c r="V892" s="31"/>
      <c r="W892" s="31" t="s">
        <v>16896</v>
      </c>
      <c r="X892" s="31" t="s">
        <v>16314</v>
      </c>
      <c r="Y892" s="31" t="e">
        <f t="shared" ca="1" si="129"/>
        <v>#VALUE!</v>
      </c>
      <c r="Z892" s="31" t="e">
        <f t="shared" ca="1" si="130"/>
        <v>#VALUE!</v>
      </c>
      <c r="AA892" s="31"/>
      <c r="AB892" s="31" t="s">
        <v>11168</v>
      </c>
      <c r="AC892" s="31" t="s">
        <v>34147</v>
      </c>
      <c r="AD892" s="31" t="s">
        <v>34147</v>
      </c>
      <c r="AE892" s="31"/>
      <c r="AF892" s="31" t="s">
        <v>24699</v>
      </c>
      <c r="AG892" s="31" t="s">
        <v>5852</v>
      </c>
      <c r="AH892" s="31" t="s">
        <v>5852</v>
      </c>
      <c r="AI892" s="31" t="s">
        <v>908</v>
      </c>
      <c r="AJ892" s="31" t="s">
        <v>16897</v>
      </c>
      <c r="AK892" s="31" t="s">
        <v>16898</v>
      </c>
      <c r="AL892" s="31" t="s">
        <v>16899</v>
      </c>
      <c r="AM892" s="31" t="s">
        <v>15284</v>
      </c>
      <c r="AN892" s="31"/>
      <c r="AO892" s="31"/>
      <c r="AP892" s="31" t="s">
        <v>4435</v>
      </c>
      <c r="AQ892" s="31" t="s">
        <v>3738</v>
      </c>
      <c r="AR892" s="31" t="s">
        <v>34147</v>
      </c>
      <c r="AS892" s="31" t="s">
        <v>34147</v>
      </c>
      <c r="AT892" s="31" t="str">
        <f>_xlfn.IFNA(VLOOKUP(D892,'[1]5. 1 Mei 2022'!$C$7:$F$60,4,FALSE),"")</f>
        <v/>
      </c>
      <c r="AU892" s="31"/>
      <c r="AV892" s="31" t="s">
        <v>6581</v>
      </c>
      <c r="AW892" s="31" t="s">
        <v>3738</v>
      </c>
      <c r="AX892" s="29">
        <f t="shared" si="133"/>
        <v>44273</v>
      </c>
      <c r="AY892" s="31" t="s">
        <v>26346</v>
      </c>
      <c r="AZ892" s="31" t="s">
        <v>528</v>
      </c>
      <c r="BA892" s="30" t="s">
        <v>4435</v>
      </c>
      <c r="BB892" s="31"/>
      <c r="BC892" s="31"/>
      <c r="BD892" s="31" t="s">
        <v>20056</v>
      </c>
      <c r="BE892" s="31" t="s">
        <v>7973</v>
      </c>
      <c r="BF892" s="31" t="s">
        <v>6581</v>
      </c>
      <c r="BG892" s="31"/>
      <c r="BH892" s="31"/>
      <c r="BI892" s="31"/>
      <c r="BJ892" s="31">
        <v>0</v>
      </c>
      <c r="BK892" s="31" t="str">
        <f t="shared" si="126"/>
        <v>II/c</v>
      </c>
      <c r="BL892" s="31"/>
      <c r="BM892" s="31"/>
      <c r="BN892" s="31"/>
      <c r="BO892" s="31"/>
      <c r="BP892" s="31"/>
      <c r="BQ892" s="31"/>
      <c r="BR892" s="31"/>
      <c r="BS892" s="31"/>
      <c r="BT892" s="31"/>
      <c r="BU892" s="31"/>
      <c r="BV892" s="31" t="s">
        <v>3738</v>
      </c>
      <c r="BW892" s="31">
        <f t="shared" ca="1" si="131"/>
        <v>7</v>
      </c>
      <c r="BX892" s="78">
        <f t="shared" ca="1" si="132"/>
        <v>3</v>
      </c>
      <c r="BY892" s="31" t="s">
        <v>25993</v>
      </c>
      <c r="BZ892" s="31"/>
      <c r="CA892" s="31" t="s">
        <v>2483</v>
      </c>
      <c r="CB892" s="31" t="s">
        <v>2406</v>
      </c>
      <c r="CC892" s="31"/>
      <c r="CD892" s="31"/>
      <c r="CE892" s="31" t="s">
        <v>20085</v>
      </c>
      <c r="CF892" s="31"/>
      <c r="CG892" s="31"/>
      <c r="CH892" s="31"/>
      <c r="CI892" s="31"/>
      <c r="CJ892" s="31"/>
      <c r="CK892" s="31"/>
      <c r="CL892" s="31" t="s">
        <v>24983</v>
      </c>
      <c r="CM892" s="31" t="s">
        <v>24984</v>
      </c>
      <c r="CN892" s="31">
        <v>124</v>
      </c>
      <c r="CO892" s="31" t="s">
        <v>28760</v>
      </c>
      <c r="CP892" s="31" t="s">
        <v>24984</v>
      </c>
      <c r="CQ892" s="31">
        <v>124</v>
      </c>
      <c r="CR892" s="31">
        <v>6141</v>
      </c>
      <c r="CS892" s="31" t="s">
        <v>22126</v>
      </c>
      <c r="CT892" s="31"/>
      <c r="CU892" s="31"/>
      <c r="CV892" s="31" t="s">
        <v>16894</v>
      </c>
      <c r="CW892" s="31" t="s">
        <v>15658</v>
      </c>
      <c r="CX892" s="31" t="s">
        <v>12463</v>
      </c>
      <c r="CY892" s="31"/>
      <c r="CZ892" s="31"/>
      <c r="DA892" s="31"/>
      <c r="DB892" s="31" t="s">
        <v>25301</v>
      </c>
      <c r="DC892" s="31" t="s">
        <v>25302</v>
      </c>
      <c r="DD892" s="31" t="s">
        <v>22904</v>
      </c>
      <c r="DE892" s="31">
        <v>2024</v>
      </c>
      <c r="DF892" s="31"/>
      <c r="DG892" s="31"/>
      <c r="DH892" s="31"/>
      <c r="DI892" s="31" t="s">
        <v>25116</v>
      </c>
      <c r="DJ892" s="31" t="s">
        <v>25117</v>
      </c>
      <c r="DK892" s="31"/>
      <c r="DL892" s="31"/>
      <c r="DM892" s="38" t="s">
        <v>32273</v>
      </c>
      <c r="DN892" s="38"/>
      <c r="DO892" s="51" t="s">
        <v>34521</v>
      </c>
      <c r="DP892" s="31" t="s">
        <v>16900</v>
      </c>
      <c r="DQ892" s="31" t="s">
        <v>16895</v>
      </c>
      <c r="DR892" s="31"/>
      <c r="DS892" s="31" t="s">
        <v>27784</v>
      </c>
      <c r="DT892" s="31" t="s">
        <v>37713</v>
      </c>
      <c r="DU892" s="31">
        <v>3</v>
      </c>
      <c r="DV892" s="31" t="s">
        <v>32167</v>
      </c>
      <c r="DW892" s="31"/>
      <c r="DX892" s="31"/>
      <c r="DY892" s="31" t="s">
        <v>32922</v>
      </c>
      <c r="DZ892" s="31" t="s">
        <v>32534</v>
      </c>
      <c r="EA892" s="31" t="s">
        <v>24984</v>
      </c>
      <c r="EB892" s="31">
        <v>0</v>
      </c>
      <c r="EC892" s="31" t="s">
        <v>40142</v>
      </c>
      <c r="ED892" s="31" t="s">
        <v>41101</v>
      </c>
      <c r="EE892" s="31"/>
      <c r="EF892" s="31"/>
      <c r="EG892" s="31"/>
      <c r="EH892" s="31"/>
      <c r="EI892" s="31"/>
      <c r="EJ892" s="31"/>
    </row>
    <row r="893" spans="1:140" ht="23.25" customHeight="1">
      <c r="A893" s="25">
        <v>891</v>
      </c>
      <c r="B893" s="30" t="s">
        <v>24267</v>
      </c>
      <c r="C893" s="31">
        <v>140278901</v>
      </c>
      <c r="D893" s="30" t="s">
        <v>122</v>
      </c>
      <c r="E893" s="30"/>
      <c r="F893" s="30" t="s">
        <v>36254</v>
      </c>
      <c r="G893" s="31">
        <f t="shared" si="127"/>
        <v>58</v>
      </c>
      <c r="H893" s="72">
        <f t="shared" si="128"/>
        <v>46600</v>
      </c>
      <c r="I893" s="30"/>
      <c r="J893" s="30" t="s">
        <v>34084</v>
      </c>
      <c r="K893" s="30" t="s">
        <v>4318</v>
      </c>
      <c r="L893" s="31" t="s">
        <v>4318</v>
      </c>
      <c r="M893" s="31" t="s">
        <v>3186</v>
      </c>
      <c r="N893" s="31" t="s">
        <v>5797</v>
      </c>
      <c r="O893" s="31" t="s">
        <v>5271</v>
      </c>
      <c r="P893" s="31" t="s">
        <v>20080</v>
      </c>
      <c r="Q893" s="31"/>
      <c r="R893" s="31">
        <v>22</v>
      </c>
      <c r="S893" s="31">
        <v>0</v>
      </c>
      <c r="T893" s="31"/>
      <c r="U893" s="31">
        <v>1204</v>
      </c>
      <c r="V893" s="31"/>
      <c r="W893" s="31" t="s">
        <v>980</v>
      </c>
      <c r="X893" s="31" t="s">
        <v>2074</v>
      </c>
      <c r="Y893" s="31">
        <f t="shared" ca="1" si="129"/>
        <v>54</v>
      </c>
      <c r="Z893" s="31" t="str">
        <f t="shared" ca="1" si="130"/>
        <v>46-58</v>
      </c>
      <c r="AA893" s="31"/>
      <c r="AB893" s="31" t="s">
        <v>11144</v>
      </c>
      <c r="AC893" s="31" t="s">
        <v>34145</v>
      </c>
      <c r="AD893" s="31" t="s">
        <v>34145</v>
      </c>
      <c r="AE893" s="31"/>
      <c r="AF893" s="31" t="s">
        <v>24701</v>
      </c>
      <c r="AG893" s="31" t="s">
        <v>4322</v>
      </c>
      <c r="AH893" s="31" t="s">
        <v>4322</v>
      </c>
      <c r="AI893" s="31" t="s">
        <v>908</v>
      </c>
      <c r="AJ893" s="31">
        <v>97123</v>
      </c>
      <c r="AK893" s="31" t="s">
        <v>2817</v>
      </c>
      <c r="AL893" s="31" t="s">
        <v>2896</v>
      </c>
      <c r="AM893" s="31" t="s">
        <v>4978</v>
      </c>
      <c r="AN893" s="31"/>
      <c r="AO893" s="31"/>
      <c r="AP893" s="31" t="s">
        <v>33003</v>
      </c>
      <c r="AQ893" s="31" t="s">
        <v>25993</v>
      </c>
      <c r="AR893" s="31" t="s">
        <v>34145</v>
      </c>
      <c r="AS893" s="31" t="s">
        <v>34145</v>
      </c>
      <c r="AT893" s="31" t="str">
        <f>_xlfn.IFNA(VLOOKUP(D893,'[1]5. 1 Mei 2022'!$C$7:$F$60,4,FALSE),"")</f>
        <v/>
      </c>
      <c r="AU893" s="31"/>
      <c r="AV893" s="31" t="s">
        <v>20034</v>
      </c>
      <c r="AW893" s="31" t="s">
        <v>31449</v>
      </c>
      <c r="AX893" s="29">
        <f t="shared" si="133"/>
        <v>46331</v>
      </c>
      <c r="AY893" s="31" t="s">
        <v>26346</v>
      </c>
      <c r="AZ893" s="31" t="s">
        <v>33005</v>
      </c>
      <c r="BA893" s="30" t="s">
        <v>33003</v>
      </c>
      <c r="BB893" s="31" t="s">
        <v>11647</v>
      </c>
      <c r="BC893" s="31"/>
      <c r="BD893" s="31" t="s">
        <v>1759</v>
      </c>
      <c r="BE893" s="31" t="s">
        <v>7969</v>
      </c>
      <c r="BF893" s="31" t="s">
        <v>20034</v>
      </c>
      <c r="BG893" s="31"/>
      <c r="BH893" s="31"/>
      <c r="BI893" s="31" t="s">
        <v>8136</v>
      </c>
      <c r="BJ893" s="31" t="s">
        <v>3185</v>
      </c>
      <c r="BK893" s="31" t="str">
        <f t="shared" si="126"/>
        <v>III/d</v>
      </c>
      <c r="BL893" s="31" t="s">
        <v>8077</v>
      </c>
      <c r="BM893" s="31"/>
      <c r="BN893" s="31"/>
      <c r="BO893" s="31"/>
      <c r="BP893" s="31" t="s">
        <v>1498</v>
      </c>
      <c r="BQ893" s="31" t="s">
        <v>3185</v>
      </c>
      <c r="BR893" s="31" t="s">
        <v>17856</v>
      </c>
      <c r="BS893" s="31" t="s">
        <v>21649</v>
      </c>
      <c r="BT893" s="31" t="s">
        <v>6647</v>
      </c>
      <c r="BU893" s="31"/>
      <c r="BV893" s="31" t="s">
        <v>5638</v>
      </c>
      <c r="BW893" s="31">
        <f t="shared" ca="1" si="131"/>
        <v>32</v>
      </c>
      <c r="BX893" s="78">
        <f t="shared" ca="1" si="132"/>
        <v>3</v>
      </c>
      <c r="BY893" s="31"/>
      <c r="BZ893" s="31"/>
      <c r="CA893" s="31" t="s">
        <v>2483</v>
      </c>
      <c r="CB893" s="31" t="s">
        <v>2519</v>
      </c>
      <c r="CC893" s="31">
        <v>3</v>
      </c>
      <c r="CD893" s="31">
        <v>1</v>
      </c>
      <c r="CE893" s="31" t="s">
        <v>20085</v>
      </c>
      <c r="CF893" s="31"/>
      <c r="CG893" s="31">
        <v>2008</v>
      </c>
      <c r="CH893" s="31">
        <v>2008</v>
      </c>
      <c r="CI893" s="31"/>
      <c r="CJ893" s="31"/>
      <c r="CK893" s="31"/>
      <c r="CL893" s="31" t="s">
        <v>28349</v>
      </c>
      <c r="CM893" s="31" t="s">
        <v>28350</v>
      </c>
      <c r="CN893" s="31">
        <v>124</v>
      </c>
      <c r="CO893" s="31" t="s">
        <v>28449</v>
      </c>
      <c r="CP893" s="31" t="s">
        <v>28350</v>
      </c>
      <c r="CQ893" s="31">
        <v>124</v>
      </c>
      <c r="CR893" s="31">
        <v>3294</v>
      </c>
      <c r="CS893" s="31" t="s">
        <v>8315</v>
      </c>
      <c r="CT893" s="31"/>
      <c r="CU893" s="31" t="s">
        <v>8314</v>
      </c>
      <c r="CV893" s="31" t="s">
        <v>8347</v>
      </c>
      <c r="CW893" s="31" t="s">
        <v>8348</v>
      </c>
      <c r="CX893" s="31" t="s">
        <v>8346</v>
      </c>
      <c r="CY893" s="31"/>
      <c r="CZ893" s="31"/>
      <c r="DA893" s="31"/>
      <c r="DB893" s="31" t="s">
        <v>15744</v>
      </c>
      <c r="DC893" s="31" t="s">
        <v>15745</v>
      </c>
      <c r="DD893" s="31" t="s">
        <v>15746</v>
      </c>
      <c r="DE893" s="31"/>
      <c r="DF893" s="31"/>
      <c r="DG893" s="31"/>
      <c r="DH893" s="31"/>
      <c r="DI893" s="31"/>
      <c r="DJ893" s="31"/>
      <c r="DK893" s="31"/>
      <c r="DL893" s="31"/>
      <c r="DM893" s="38" t="s">
        <v>9374</v>
      </c>
      <c r="DN893" s="38"/>
      <c r="DO893" s="35" t="s">
        <v>20385</v>
      </c>
      <c r="DP893" s="31" t="s">
        <v>13847</v>
      </c>
      <c r="DQ893" s="31" t="s">
        <v>13846</v>
      </c>
      <c r="DR893" s="31"/>
      <c r="DS893" s="31" t="s">
        <v>27012</v>
      </c>
      <c r="DT893" s="31" t="s">
        <v>37714</v>
      </c>
      <c r="DU893" s="31">
        <v>3</v>
      </c>
      <c r="DV893" s="31" t="s">
        <v>32167</v>
      </c>
      <c r="DW893" s="31" t="s">
        <v>1759</v>
      </c>
      <c r="DX893" s="31" t="s">
        <v>1759</v>
      </c>
      <c r="DY893" s="31" t="s">
        <v>25358</v>
      </c>
      <c r="DZ893" s="31" t="s">
        <v>25334</v>
      </c>
      <c r="EA893" s="31"/>
      <c r="EB893" s="31">
        <v>0</v>
      </c>
      <c r="EC893" s="31" t="s">
        <v>40168</v>
      </c>
      <c r="ED893" s="31" t="s">
        <v>41101</v>
      </c>
      <c r="EE893" s="31"/>
      <c r="EF893" s="31"/>
      <c r="EG893" s="31"/>
      <c r="EH893" s="31"/>
      <c r="EI893" s="31"/>
      <c r="EJ893" s="31"/>
    </row>
    <row r="894" spans="1:140" s="33" customFormat="1" ht="23.25" customHeight="1">
      <c r="A894" s="25">
        <v>892</v>
      </c>
      <c r="B894" s="30" t="s">
        <v>6563</v>
      </c>
      <c r="C894" s="31" t="s">
        <v>6723</v>
      </c>
      <c r="D894" s="30" t="s">
        <v>6723</v>
      </c>
      <c r="E894" s="30"/>
      <c r="F894" s="30" t="s">
        <v>36262</v>
      </c>
      <c r="G894" s="31">
        <f t="shared" si="127"/>
        <v>58</v>
      </c>
      <c r="H894" s="72">
        <f t="shared" si="128"/>
        <v>47119</v>
      </c>
      <c r="I894" s="30"/>
      <c r="J894" s="30" t="s">
        <v>34084</v>
      </c>
      <c r="K894" s="30" t="s">
        <v>4318</v>
      </c>
      <c r="L894" s="31" t="s">
        <v>4318</v>
      </c>
      <c r="M894" s="31" t="s">
        <v>3186</v>
      </c>
      <c r="N894" s="31" t="s">
        <v>5863</v>
      </c>
      <c r="O894" s="31" t="s">
        <v>2485</v>
      </c>
      <c r="P894" s="31" t="s">
        <v>21723</v>
      </c>
      <c r="Q894" s="31"/>
      <c r="R894" s="31">
        <v>21</v>
      </c>
      <c r="S894" s="31">
        <v>9</v>
      </c>
      <c r="T894" s="31"/>
      <c r="U894" s="31">
        <v>1708</v>
      </c>
      <c r="V894" s="31" t="s">
        <v>5837</v>
      </c>
      <c r="W894" s="31" t="s">
        <v>6910</v>
      </c>
      <c r="X894" s="31" t="s">
        <v>7520</v>
      </c>
      <c r="Y894" s="31" t="e">
        <f t="shared" ca="1" si="129"/>
        <v>#VALUE!</v>
      </c>
      <c r="Z894" s="31" t="e">
        <f t="shared" ca="1" si="130"/>
        <v>#VALUE!</v>
      </c>
      <c r="AA894" s="31"/>
      <c r="AB894" s="31" t="s">
        <v>6770</v>
      </c>
      <c r="AC894" s="31" t="s">
        <v>34153</v>
      </c>
      <c r="AD894" s="31" t="s">
        <v>34194</v>
      </c>
      <c r="AE894" s="31"/>
      <c r="AF894" s="31" t="s">
        <v>24700</v>
      </c>
      <c r="AG894" s="31" t="s">
        <v>7895</v>
      </c>
      <c r="AH894" s="31" t="s">
        <v>7895</v>
      </c>
      <c r="AI894" s="31" t="s">
        <v>40277</v>
      </c>
      <c r="AJ894" s="31">
        <v>914939</v>
      </c>
      <c r="AK894" s="31" t="s">
        <v>3300</v>
      </c>
      <c r="AL894" s="31">
        <v>34487</v>
      </c>
      <c r="AM894" s="31" t="s">
        <v>21656</v>
      </c>
      <c r="AN894" s="31"/>
      <c r="AO894" s="31"/>
      <c r="AP894" s="31" t="s">
        <v>33758</v>
      </c>
      <c r="AQ894" s="31"/>
      <c r="AR894" s="31" t="s">
        <v>34148</v>
      </c>
      <c r="AS894" s="31" t="s">
        <v>34148</v>
      </c>
      <c r="AT894" s="31" t="str">
        <f>_xlfn.IFNA(VLOOKUP(D894,'[1]5. 1 Mei 2022'!$C$7:$F$60,4,FALSE),"")</f>
        <v/>
      </c>
      <c r="AU894" s="31"/>
      <c r="AV894" s="31" t="s">
        <v>11428</v>
      </c>
      <c r="AW894" s="31"/>
      <c r="AX894" s="29">
        <f t="shared" si="133"/>
        <v>1903</v>
      </c>
      <c r="AY894" s="31" t="s">
        <v>26344</v>
      </c>
      <c r="AZ894" s="31" t="s">
        <v>26353</v>
      </c>
      <c r="BA894" s="30" t="s">
        <v>33758</v>
      </c>
      <c r="BB894" s="31"/>
      <c r="BC894" s="31"/>
      <c r="BD894" s="31" t="s">
        <v>30237</v>
      </c>
      <c r="BE894" s="31" t="s">
        <v>7968</v>
      </c>
      <c r="BF894" s="31" t="s">
        <v>11428</v>
      </c>
      <c r="BG894" s="31"/>
      <c r="BH894" s="31"/>
      <c r="BI894" s="31"/>
      <c r="BJ894" s="31" t="s">
        <v>5449</v>
      </c>
      <c r="BK894" s="31" t="str">
        <f t="shared" si="126"/>
        <v>II/d</v>
      </c>
      <c r="BL894" s="31" t="s">
        <v>8078</v>
      </c>
      <c r="BM894" s="31"/>
      <c r="BN894" s="31"/>
      <c r="BO894" s="31"/>
      <c r="BP894" s="31" t="s">
        <v>1498</v>
      </c>
      <c r="BQ894" s="31"/>
      <c r="BR894" s="31"/>
      <c r="BS894" s="31"/>
      <c r="BT894" s="31" t="s">
        <v>3163</v>
      </c>
      <c r="BU894" s="31" t="s">
        <v>718</v>
      </c>
      <c r="BV894" s="31" t="s">
        <v>722</v>
      </c>
      <c r="BW894" s="31">
        <f t="shared" ca="1" si="131"/>
        <v>23</v>
      </c>
      <c r="BX894" s="78">
        <f t="shared" ca="1" si="132"/>
        <v>3</v>
      </c>
      <c r="BY894" s="31"/>
      <c r="BZ894" s="31" t="s">
        <v>268</v>
      </c>
      <c r="CA894" s="31" t="s">
        <v>2483</v>
      </c>
      <c r="CB894" s="31" t="s">
        <v>2519</v>
      </c>
      <c r="CC894" s="31">
        <v>1</v>
      </c>
      <c r="CD894" s="31">
        <v>1</v>
      </c>
      <c r="CE894" s="31" t="s">
        <v>20085</v>
      </c>
      <c r="CF894" s="31"/>
      <c r="CG894" s="31"/>
      <c r="CH894" s="31"/>
      <c r="CI894" s="31"/>
      <c r="CJ894" s="31"/>
      <c r="CK894" s="31"/>
      <c r="CL894" s="31"/>
      <c r="CM894" s="31"/>
      <c r="CN894" s="31"/>
      <c r="CO894" s="31"/>
      <c r="CP894" s="31"/>
      <c r="CQ894" s="31"/>
      <c r="CR894" s="31">
        <v>1330</v>
      </c>
      <c r="CS894" s="31"/>
      <c r="CT894" s="31"/>
      <c r="CU894" s="31"/>
      <c r="CV894" s="31"/>
      <c r="CW894" s="31"/>
      <c r="CX894" s="31"/>
      <c r="CY894" s="31"/>
      <c r="CZ894" s="31"/>
      <c r="DA894" s="31"/>
      <c r="DB894" s="31"/>
      <c r="DC894" s="31"/>
      <c r="DD894" s="31"/>
      <c r="DE894" s="31"/>
      <c r="DF894" s="31"/>
      <c r="DG894" s="31"/>
      <c r="DH894" s="31"/>
      <c r="DI894" s="31"/>
      <c r="DJ894" s="31"/>
      <c r="DK894" s="31"/>
      <c r="DL894" s="31"/>
      <c r="DM894" s="38" t="s">
        <v>9976</v>
      </c>
      <c r="DN894" s="38"/>
      <c r="DO894" s="35">
        <v>0</v>
      </c>
      <c r="DP894" s="31" t="s">
        <v>12869</v>
      </c>
      <c r="DQ894" s="31" t="s">
        <v>20954</v>
      </c>
      <c r="DR894" s="31"/>
      <c r="DS894" s="31" t="s">
        <v>27609</v>
      </c>
      <c r="DT894" s="31"/>
      <c r="DU894" s="31">
        <v>3</v>
      </c>
      <c r="DV894" s="31" t="s">
        <v>32167</v>
      </c>
      <c r="DW894" s="31"/>
      <c r="DX894" s="31"/>
      <c r="DY894" s="31"/>
      <c r="DZ894" s="31"/>
      <c r="EA894" s="31"/>
      <c r="EB894" s="31">
        <v>0</v>
      </c>
      <c r="EC894" s="31" t="s">
        <v>40170</v>
      </c>
      <c r="ED894" s="31" t="s">
        <v>41101</v>
      </c>
      <c r="EE894" s="31"/>
      <c r="EF894" s="31"/>
      <c r="EG894" s="31"/>
      <c r="EH894" s="31"/>
      <c r="EI894" s="31"/>
      <c r="EJ894" s="31"/>
    </row>
    <row r="895" spans="1:140" ht="23.25" customHeight="1">
      <c r="A895" s="25">
        <v>893</v>
      </c>
      <c r="B895" s="30" t="s">
        <v>21340</v>
      </c>
      <c r="C895" s="31" t="s">
        <v>7562</v>
      </c>
      <c r="D895" s="30" t="s">
        <v>2118</v>
      </c>
      <c r="E895" s="30"/>
      <c r="F895" s="30" t="s">
        <v>36255</v>
      </c>
      <c r="G895" s="31">
        <f t="shared" si="127"/>
        <v>58</v>
      </c>
      <c r="H895" s="72">
        <f t="shared" si="128"/>
        <v>52140</v>
      </c>
      <c r="I895" s="30"/>
      <c r="J895" s="30" t="s">
        <v>34084</v>
      </c>
      <c r="K895" s="30" t="s">
        <v>4318</v>
      </c>
      <c r="L895" s="31" t="s">
        <v>4318</v>
      </c>
      <c r="M895" s="31" t="s">
        <v>3186</v>
      </c>
      <c r="N895" s="31" t="s">
        <v>3311</v>
      </c>
      <c r="O895" s="31" t="s">
        <v>2534</v>
      </c>
      <c r="P895" s="31" t="s">
        <v>18412</v>
      </c>
      <c r="Q895" s="31"/>
      <c r="R895" s="31">
        <v>8</v>
      </c>
      <c r="S895" s="31">
        <v>10</v>
      </c>
      <c r="T895" s="31"/>
      <c r="U895" s="31">
        <v>1736</v>
      </c>
      <c r="V895" s="31" t="s">
        <v>1454</v>
      </c>
      <c r="W895" s="31" t="s">
        <v>6910</v>
      </c>
      <c r="X895" s="31" t="s">
        <v>5546</v>
      </c>
      <c r="Y895" s="31">
        <f t="shared" ca="1" si="129"/>
        <v>39</v>
      </c>
      <c r="Z895" s="31" t="str">
        <f t="shared" ca="1" si="130"/>
        <v>36-45</v>
      </c>
      <c r="AA895" s="31"/>
      <c r="AB895" s="31" t="s">
        <v>11165</v>
      </c>
      <c r="AC895" s="31" t="s">
        <v>34147</v>
      </c>
      <c r="AD895" s="31" t="s">
        <v>34147</v>
      </c>
      <c r="AE895" s="31"/>
      <c r="AF895" s="31" t="s">
        <v>24699</v>
      </c>
      <c r="AG895" s="31" t="s">
        <v>5852</v>
      </c>
      <c r="AH895" s="31" t="s">
        <v>5852</v>
      </c>
      <c r="AI895" s="31" t="s">
        <v>908</v>
      </c>
      <c r="AJ895" s="31"/>
      <c r="AK895" s="31"/>
      <c r="AL895" s="31" t="s">
        <v>25249</v>
      </c>
      <c r="AM895" s="31" t="s">
        <v>25250</v>
      </c>
      <c r="AN895" s="31"/>
      <c r="AO895" s="31"/>
      <c r="AP895" s="31" t="s">
        <v>33014</v>
      </c>
      <c r="AQ895" s="31" t="s">
        <v>1693</v>
      </c>
      <c r="AR895" s="31" t="s">
        <v>34147</v>
      </c>
      <c r="AS895" s="31" t="s">
        <v>34147</v>
      </c>
      <c r="AT895" s="31" t="str">
        <f>_xlfn.IFNA(VLOOKUP(D895,'[1]5. 1 Mei 2022'!$C$7:$F$60,4,FALSE),"")</f>
        <v/>
      </c>
      <c r="AU895" s="31"/>
      <c r="AV895" s="31" t="s">
        <v>28807</v>
      </c>
      <c r="AW895" s="31" t="s">
        <v>17780</v>
      </c>
      <c r="AX895" s="29">
        <f t="shared" si="133"/>
        <v>45949</v>
      </c>
      <c r="AY895" s="31" t="s">
        <v>26346</v>
      </c>
      <c r="AZ895" s="31" t="s">
        <v>33016</v>
      </c>
      <c r="BA895" s="30" t="s">
        <v>33014</v>
      </c>
      <c r="BB895" s="31"/>
      <c r="BC895" s="31"/>
      <c r="BD895" s="31" t="s">
        <v>12244</v>
      </c>
      <c r="BE895" s="31" t="s">
        <v>7973</v>
      </c>
      <c r="BF895" s="31" t="s">
        <v>28807</v>
      </c>
      <c r="BG895" s="31"/>
      <c r="BH895" s="31"/>
      <c r="BI895" s="31" t="s">
        <v>8132</v>
      </c>
      <c r="BJ895" s="31" t="s">
        <v>21609</v>
      </c>
      <c r="BK895" s="31" t="str">
        <f t="shared" si="126"/>
        <v>III/b</v>
      </c>
      <c r="BL895" s="31" t="s">
        <v>8077</v>
      </c>
      <c r="BM895" s="31"/>
      <c r="BN895" s="31"/>
      <c r="BO895" s="31"/>
      <c r="BP895" s="31" t="s">
        <v>1498</v>
      </c>
      <c r="BQ895" s="31" t="s">
        <v>21609</v>
      </c>
      <c r="BR895" s="31" t="s">
        <v>30292</v>
      </c>
      <c r="BS895" s="31" t="s">
        <v>32068</v>
      </c>
      <c r="BT895" s="31" t="s">
        <v>3296</v>
      </c>
      <c r="BU895" s="31" t="s">
        <v>2918</v>
      </c>
      <c r="BV895" s="31" t="s">
        <v>1693</v>
      </c>
      <c r="BW895" s="31">
        <f t="shared" ca="1" si="131"/>
        <v>16</v>
      </c>
      <c r="BX895" s="78">
        <f t="shared" ca="1" si="132"/>
        <v>3</v>
      </c>
      <c r="BY895" s="31"/>
      <c r="BZ895" s="31" t="s">
        <v>297</v>
      </c>
      <c r="CA895" s="31" t="s">
        <v>2483</v>
      </c>
      <c r="CB895" s="31" t="s">
        <v>2519</v>
      </c>
      <c r="CC895" s="31">
        <v>2</v>
      </c>
      <c r="CD895" s="31">
        <v>1</v>
      </c>
      <c r="CE895" s="31" t="s">
        <v>20085</v>
      </c>
      <c r="CF895" s="31"/>
      <c r="CG895" s="31"/>
      <c r="CH895" s="31"/>
      <c r="CI895" s="31"/>
      <c r="CJ895" s="31"/>
      <c r="CK895" s="31"/>
      <c r="CL895" s="31" t="s">
        <v>36848</v>
      </c>
      <c r="CM895" s="31" t="s">
        <v>36882</v>
      </c>
      <c r="CN895" s="31">
        <v>127</v>
      </c>
      <c r="CO895" s="31" t="s">
        <v>36910</v>
      </c>
      <c r="CP895" s="31" t="s">
        <v>36882</v>
      </c>
      <c r="CQ895" s="31">
        <v>127</v>
      </c>
      <c r="CR895" s="31">
        <v>5302</v>
      </c>
      <c r="CS895" s="31" t="s">
        <v>11166</v>
      </c>
      <c r="CT895" s="31"/>
      <c r="CU895" s="31" t="s">
        <v>3195</v>
      </c>
      <c r="CV895" s="31" t="s">
        <v>8541</v>
      </c>
      <c r="CW895" s="31" t="s">
        <v>11217</v>
      </c>
      <c r="CX895" s="31" t="s">
        <v>8484</v>
      </c>
      <c r="CY895" s="31"/>
      <c r="CZ895" s="31"/>
      <c r="DA895" s="31"/>
      <c r="DB895" s="31" t="s">
        <v>8697</v>
      </c>
      <c r="DC895" s="31"/>
      <c r="DD895" s="31" t="s">
        <v>8692</v>
      </c>
      <c r="DE895" s="31"/>
      <c r="DF895" s="31"/>
      <c r="DG895" s="31"/>
      <c r="DH895" s="31"/>
      <c r="DI895" s="31" t="s">
        <v>25300</v>
      </c>
      <c r="DJ895" s="31" t="s">
        <v>25299</v>
      </c>
      <c r="DK895" s="31"/>
      <c r="DL895" s="31"/>
      <c r="DM895" s="38" t="s">
        <v>9686</v>
      </c>
      <c r="DN895" s="38"/>
      <c r="DO895" s="35" t="s">
        <v>15816</v>
      </c>
      <c r="DP895" s="31" t="s">
        <v>14082</v>
      </c>
      <c r="DQ895" s="31" t="s">
        <v>14081</v>
      </c>
      <c r="DR895" s="31"/>
      <c r="DS895" s="31" t="s">
        <v>26786</v>
      </c>
      <c r="DT895" s="31" t="s">
        <v>37715</v>
      </c>
      <c r="DU895" s="31">
        <v>2</v>
      </c>
      <c r="DV895" s="31" t="s">
        <v>32165</v>
      </c>
      <c r="DW895" s="31"/>
      <c r="DX895" s="31"/>
      <c r="DY895" s="31" t="s">
        <v>25474</v>
      </c>
      <c r="DZ895" s="31" t="s">
        <v>18320</v>
      </c>
      <c r="EA895" s="31"/>
      <c r="EB895" s="31">
        <v>0</v>
      </c>
      <c r="EC895" s="31" t="s">
        <v>40139</v>
      </c>
      <c r="ED895" s="31" t="s">
        <v>41101</v>
      </c>
      <c r="EE895" s="31"/>
      <c r="EF895" s="31"/>
      <c r="EG895" s="31"/>
      <c r="EH895" s="31"/>
      <c r="EI895" s="31"/>
      <c r="EJ895" s="31"/>
    </row>
    <row r="896" spans="1:140" ht="23.25" customHeight="1">
      <c r="A896" s="25">
        <v>894</v>
      </c>
      <c r="B896" s="30" t="s">
        <v>40481</v>
      </c>
      <c r="C896" s="31">
        <v>140233953</v>
      </c>
      <c r="D896" s="30" t="s">
        <v>34</v>
      </c>
      <c r="E896" s="30"/>
      <c r="F896" s="30" t="s">
        <v>36254</v>
      </c>
      <c r="G896" s="31">
        <f t="shared" si="127"/>
        <v>58</v>
      </c>
      <c r="H896" s="72">
        <f t="shared" si="128"/>
        <v>46478</v>
      </c>
      <c r="I896" s="30"/>
      <c r="J896" s="30" t="s">
        <v>34084</v>
      </c>
      <c r="K896" s="30" t="s">
        <v>4318</v>
      </c>
      <c r="L896" s="31" t="s">
        <v>4318</v>
      </c>
      <c r="M896" s="31" t="s">
        <v>3186</v>
      </c>
      <c r="N896" s="31" t="s">
        <v>5797</v>
      </c>
      <c r="O896" s="31" t="s">
        <v>5271</v>
      </c>
      <c r="P896" s="31" t="s">
        <v>12285</v>
      </c>
      <c r="Q896" s="31"/>
      <c r="R896" s="31">
        <v>28</v>
      </c>
      <c r="S896" s="31">
        <v>0</v>
      </c>
      <c r="T896" s="31"/>
      <c r="U896" s="31">
        <v>931</v>
      </c>
      <c r="V896" s="31"/>
      <c r="W896" s="31" t="s">
        <v>7059</v>
      </c>
      <c r="X896" s="31" t="s">
        <v>2423</v>
      </c>
      <c r="Y896" s="31">
        <f t="shared" ca="1" si="129"/>
        <v>54</v>
      </c>
      <c r="Z896" s="31" t="str">
        <f t="shared" ca="1" si="130"/>
        <v>46-58</v>
      </c>
      <c r="AA896" s="31"/>
      <c r="AB896" s="31" t="s">
        <v>19228</v>
      </c>
      <c r="AC896" s="31" t="s">
        <v>34145</v>
      </c>
      <c r="AD896" s="31" t="s">
        <v>34145</v>
      </c>
      <c r="AE896" s="31"/>
      <c r="AF896" s="31" t="s">
        <v>24701</v>
      </c>
      <c r="AG896" s="31" t="s">
        <v>4322</v>
      </c>
      <c r="AH896" s="31" t="s">
        <v>4322</v>
      </c>
      <c r="AI896" s="31" t="s">
        <v>908</v>
      </c>
      <c r="AJ896" s="31" t="s">
        <v>25481</v>
      </c>
      <c r="AK896" s="31" t="s">
        <v>25482</v>
      </c>
      <c r="AL896" s="31" t="s">
        <v>22732</v>
      </c>
      <c r="AM896" s="31" t="s">
        <v>11621</v>
      </c>
      <c r="AN896" s="31"/>
      <c r="AO896" s="52" t="s">
        <v>35745</v>
      </c>
      <c r="AP896" s="31" t="s">
        <v>4434</v>
      </c>
      <c r="AQ896" s="52" t="s">
        <v>24067</v>
      </c>
      <c r="AR896" s="31" t="s">
        <v>34145</v>
      </c>
      <c r="AS896" s="31" t="s">
        <v>34145</v>
      </c>
      <c r="AT896" s="31" t="str">
        <f>_xlfn.IFNA(VLOOKUP(D896,'[1]5. 1 Mei 2022'!$C$7:$F$60,4,FALSE),"")</f>
        <v/>
      </c>
      <c r="AU896" s="31"/>
      <c r="AV896" s="31" t="s">
        <v>20034</v>
      </c>
      <c r="AW896" s="31" t="s">
        <v>16037</v>
      </c>
      <c r="AX896" s="29">
        <f t="shared" ref="AX896:AX905" si="134">AW896+1903</f>
        <v>45916</v>
      </c>
      <c r="AY896" s="31" t="s">
        <v>26346</v>
      </c>
      <c r="AZ896" s="31" t="s">
        <v>6484</v>
      </c>
      <c r="BA896" s="30" t="s">
        <v>4434</v>
      </c>
      <c r="BB896" s="31"/>
      <c r="BC896" s="31"/>
      <c r="BD896" s="31" t="s">
        <v>1759</v>
      </c>
      <c r="BE896" s="31" t="s">
        <v>7969</v>
      </c>
      <c r="BF896" s="31" t="s">
        <v>20034</v>
      </c>
      <c r="BG896" s="31"/>
      <c r="BH896" s="31"/>
      <c r="BI896" s="31" t="s">
        <v>8136</v>
      </c>
      <c r="BJ896" s="31" t="s">
        <v>3185</v>
      </c>
      <c r="BK896" s="31" t="str">
        <f t="shared" ref="BK896:BK959" si="135">N896</f>
        <v>III/d</v>
      </c>
      <c r="BL896" s="31" t="s">
        <v>8077</v>
      </c>
      <c r="BM896" s="31"/>
      <c r="BN896" s="31"/>
      <c r="BO896" s="31"/>
      <c r="BP896" s="31" t="s">
        <v>1498</v>
      </c>
      <c r="BQ896" s="31" t="s">
        <v>3185</v>
      </c>
      <c r="BR896" s="31" t="s">
        <v>8283</v>
      </c>
      <c r="BS896" s="31" t="s">
        <v>15149</v>
      </c>
      <c r="BT896" s="31" t="s">
        <v>5749</v>
      </c>
      <c r="BU896" s="31"/>
      <c r="BV896" s="31" t="s">
        <v>5161</v>
      </c>
      <c r="BW896" s="31">
        <f t="shared" ca="1" si="131"/>
        <v>34</v>
      </c>
      <c r="BX896" s="78">
        <f t="shared" ca="1" si="132"/>
        <v>1</v>
      </c>
      <c r="BY896" s="31"/>
      <c r="BZ896" s="31"/>
      <c r="CA896" s="31" t="s">
        <v>2483</v>
      </c>
      <c r="CB896" s="31" t="s">
        <v>2519</v>
      </c>
      <c r="CC896" s="31">
        <v>3</v>
      </c>
      <c r="CD896" s="31">
        <v>1</v>
      </c>
      <c r="CE896" s="31" t="s">
        <v>20085</v>
      </c>
      <c r="CF896" s="31"/>
      <c r="CG896" s="31"/>
      <c r="CH896" s="31"/>
      <c r="CI896" s="31">
        <v>2009</v>
      </c>
      <c r="CJ896" s="31"/>
      <c r="CK896" s="31"/>
      <c r="CL896" s="31" t="s">
        <v>28504</v>
      </c>
      <c r="CM896" s="31" t="s">
        <v>26013</v>
      </c>
      <c r="CN896" s="31">
        <v>124</v>
      </c>
      <c r="CO896" s="31" t="s">
        <v>26012</v>
      </c>
      <c r="CP896" s="31" t="s">
        <v>26013</v>
      </c>
      <c r="CQ896" s="31">
        <v>124</v>
      </c>
      <c r="CR896" s="31">
        <v>3378</v>
      </c>
      <c r="CS896" s="31"/>
      <c r="CT896" s="31"/>
      <c r="CU896" s="31"/>
      <c r="CV896" s="31"/>
      <c r="CW896" s="31"/>
      <c r="CX896" s="31"/>
      <c r="CY896" s="31"/>
      <c r="CZ896" s="31"/>
      <c r="DA896" s="31"/>
      <c r="DB896" s="31" t="s">
        <v>15747</v>
      </c>
      <c r="DC896" s="31" t="s">
        <v>15756</v>
      </c>
      <c r="DD896" s="31" t="s">
        <v>15746</v>
      </c>
      <c r="DE896" s="31"/>
      <c r="DF896" s="31"/>
      <c r="DG896" s="31"/>
      <c r="DH896" s="31"/>
      <c r="DI896" s="31" t="s">
        <v>24810</v>
      </c>
      <c r="DJ896" s="31" t="s">
        <v>24811</v>
      </c>
      <c r="DK896" s="31"/>
      <c r="DL896" s="31"/>
      <c r="DM896" s="38" t="s">
        <v>9576</v>
      </c>
      <c r="DN896" s="38"/>
      <c r="DO896" s="35" t="s">
        <v>20381</v>
      </c>
      <c r="DP896" s="31" t="s">
        <v>31371</v>
      </c>
      <c r="DQ896" s="31" t="s">
        <v>12459</v>
      </c>
      <c r="DR896" s="31"/>
      <c r="DS896" s="31" t="s">
        <v>27213</v>
      </c>
      <c r="DT896" s="31" t="s">
        <v>37716</v>
      </c>
      <c r="DU896" s="31">
        <v>3</v>
      </c>
      <c r="DV896" s="31" t="s">
        <v>32167</v>
      </c>
      <c r="DW896" s="31" t="s">
        <v>1759</v>
      </c>
      <c r="DX896" s="31" t="s">
        <v>1759</v>
      </c>
      <c r="DY896" s="31" t="s">
        <v>18140</v>
      </c>
      <c r="DZ896" s="31" t="s">
        <v>18135</v>
      </c>
      <c r="EA896" s="31"/>
      <c r="EB896" s="31">
        <v>0</v>
      </c>
      <c r="EC896" s="31" t="s">
        <v>40168</v>
      </c>
      <c r="ED896" s="31" t="s">
        <v>41101</v>
      </c>
      <c r="EE896" s="31"/>
      <c r="EF896" s="31"/>
      <c r="EG896" s="31"/>
      <c r="EH896" s="31"/>
      <c r="EI896" s="31"/>
      <c r="EJ896" s="31"/>
    </row>
    <row r="897" spans="1:140" ht="23.25" customHeight="1">
      <c r="A897" s="25">
        <v>895</v>
      </c>
      <c r="B897" s="30" t="s">
        <v>24470</v>
      </c>
      <c r="C897" s="31" t="s">
        <v>17142</v>
      </c>
      <c r="D897" s="30" t="s">
        <v>26178</v>
      </c>
      <c r="E897" s="30"/>
      <c r="F897" s="30" t="s">
        <v>36262</v>
      </c>
      <c r="G897" s="31">
        <f t="shared" si="127"/>
        <v>58</v>
      </c>
      <c r="H897" s="72">
        <f t="shared" si="128"/>
        <v>55397</v>
      </c>
      <c r="I897" s="30" t="s">
        <v>35112</v>
      </c>
      <c r="J897" s="30" t="s">
        <v>34085</v>
      </c>
      <c r="K897" s="30" t="s">
        <v>34083</v>
      </c>
      <c r="L897" s="31" t="s">
        <v>16726</v>
      </c>
      <c r="M897" s="31" t="s">
        <v>6378</v>
      </c>
      <c r="N897" s="31" t="s">
        <v>5865</v>
      </c>
      <c r="O897" s="31" t="s">
        <v>5117</v>
      </c>
      <c r="P897" s="31" t="s">
        <v>25993</v>
      </c>
      <c r="Q897" s="31"/>
      <c r="R897" s="31"/>
      <c r="S897" s="31"/>
      <c r="T897" s="31"/>
      <c r="U897" s="31" t="s">
        <v>18187</v>
      </c>
      <c r="V897" s="31"/>
      <c r="W897" s="31" t="s">
        <v>7469</v>
      </c>
      <c r="X897" s="31" t="s">
        <v>17216</v>
      </c>
      <c r="Y897" s="31" t="e">
        <f t="shared" ca="1" si="129"/>
        <v>#VALUE!</v>
      </c>
      <c r="Z897" s="31" t="e">
        <f t="shared" ca="1" si="130"/>
        <v>#VALUE!</v>
      </c>
      <c r="AA897" s="31"/>
      <c r="AB897" s="31" t="s">
        <v>11144</v>
      </c>
      <c r="AC897" s="31" t="s">
        <v>34145</v>
      </c>
      <c r="AD897" s="31" t="s">
        <v>34145</v>
      </c>
      <c r="AE897" s="31"/>
      <c r="AF897" s="31" t="s">
        <v>24701</v>
      </c>
      <c r="AG897" s="31" t="s">
        <v>4322</v>
      </c>
      <c r="AH897" s="31" t="s">
        <v>4322</v>
      </c>
      <c r="AI897" s="31" t="s">
        <v>908</v>
      </c>
      <c r="AJ897" s="31" t="s">
        <v>17878</v>
      </c>
      <c r="AK897" s="31" t="s">
        <v>17879</v>
      </c>
      <c r="AL897" s="31" t="s">
        <v>17880</v>
      </c>
      <c r="AM897" s="31" t="s">
        <v>17881</v>
      </c>
      <c r="AN897" s="31"/>
      <c r="AO897" s="31"/>
      <c r="AP897" s="31" t="s">
        <v>18118</v>
      </c>
      <c r="AQ897" s="31" t="s">
        <v>21727</v>
      </c>
      <c r="AR897" s="31" t="s">
        <v>34145</v>
      </c>
      <c r="AS897" s="31" t="s">
        <v>34145</v>
      </c>
      <c r="AT897" s="31" t="s">
        <v>39985</v>
      </c>
      <c r="AU897" s="31"/>
      <c r="AV897" s="31" t="s">
        <v>20032</v>
      </c>
      <c r="AW897" s="31" t="s">
        <v>31996</v>
      </c>
      <c r="AX897" s="29">
        <f t="shared" si="134"/>
        <v>46376</v>
      </c>
      <c r="AY897" s="31" t="s">
        <v>26346</v>
      </c>
      <c r="AZ897" s="31" t="s">
        <v>2622</v>
      </c>
      <c r="BA897" s="30" t="s">
        <v>18118</v>
      </c>
      <c r="BB897" s="31" t="s">
        <v>39982</v>
      </c>
      <c r="BC897" s="31" t="s">
        <v>8024</v>
      </c>
      <c r="BD897" s="31" t="s">
        <v>7980</v>
      </c>
      <c r="BE897" s="31" t="s">
        <v>7969</v>
      </c>
      <c r="BF897" s="31" t="s">
        <v>20032</v>
      </c>
      <c r="BG897" s="31"/>
      <c r="BH897" s="31"/>
      <c r="BI897" s="31"/>
      <c r="BJ897" s="31">
        <v>0</v>
      </c>
      <c r="BK897" s="31" t="str">
        <f t="shared" si="135"/>
        <v>II/c</v>
      </c>
      <c r="BL897" s="31"/>
      <c r="BM897" s="31"/>
      <c r="BN897" s="31"/>
      <c r="BO897" s="31"/>
      <c r="BP897" s="31"/>
      <c r="BQ897" s="31"/>
      <c r="BR897" s="31"/>
      <c r="BS897" s="31"/>
      <c r="BT897" s="31"/>
      <c r="BU897" s="31"/>
      <c r="BV897" s="31" t="s">
        <v>8466</v>
      </c>
      <c r="BW897" s="31">
        <f t="shared" ca="1" si="131"/>
        <v>7</v>
      </c>
      <c r="BX897" s="78">
        <f t="shared" ca="1" si="132"/>
        <v>3</v>
      </c>
      <c r="BY897" s="31" t="s">
        <v>25993</v>
      </c>
      <c r="BZ897" s="31"/>
      <c r="CA897" s="31" t="s">
        <v>2483</v>
      </c>
      <c r="CB897" s="31" t="s">
        <v>2406</v>
      </c>
      <c r="CC897" s="31"/>
      <c r="CD897" s="31"/>
      <c r="CE897" s="31" t="s">
        <v>20085</v>
      </c>
      <c r="CF897" s="31"/>
      <c r="CG897" s="31"/>
      <c r="CH897" s="31"/>
      <c r="CI897" s="31"/>
      <c r="CJ897" s="31"/>
      <c r="CK897" s="31"/>
      <c r="CL897" s="31" t="s">
        <v>32426</v>
      </c>
      <c r="CM897" s="31" t="s">
        <v>32427</v>
      </c>
      <c r="CN897" s="31">
        <v>126</v>
      </c>
      <c r="CO897" s="31" t="s">
        <v>32729</v>
      </c>
      <c r="CP897" s="31" t="s">
        <v>32427</v>
      </c>
      <c r="CQ897" s="31">
        <v>126</v>
      </c>
      <c r="CR897" s="31">
        <v>6570</v>
      </c>
      <c r="CS897" s="31" t="s">
        <v>22126</v>
      </c>
      <c r="CT897" s="31"/>
      <c r="CU897" s="31"/>
      <c r="CV897" s="31" t="s">
        <v>18077</v>
      </c>
      <c r="CW897" s="31" t="s">
        <v>18078</v>
      </c>
      <c r="CX897" s="31" t="s">
        <v>15874</v>
      </c>
      <c r="CY897" s="31"/>
      <c r="CZ897" s="31"/>
      <c r="DA897" s="31"/>
      <c r="DB897" s="31"/>
      <c r="DC897" s="31"/>
      <c r="DD897" s="31"/>
      <c r="DE897" s="31"/>
      <c r="DF897" s="31"/>
      <c r="DG897" s="31"/>
      <c r="DH897" s="31"/>
      <c r="DI897" s="31" t="s">
        <v>25077</v>
      </c>
      <c r="DJ897" s="31" t="s">
        <v>25042</v>
      </c>
      <c r="DK897" s="31"/>
      <c r="DL897" s="31"/>
      <c r="DM897" s="38" t="s">
        <v>32202</v>
      </c>
      <c r="DN897" s="38"/>
      <c r="DO897" s="35"/>
      <c r="DP897" s="31" t="s">
        <v>17876</v>
      </c>
      <c r="DQ897" s="31" t="s">
        <v>17877</v>
      </c>
      <c r="DR897" s="31"/>
      <c r="DS897" s="31" t="s">
        <v>32377</v>
      </c>
      <c r="DT897" s="31"/>
      <c r="DU897" s="31">
        <v>3</v>
      </c>
      <c r="DV897" s="31" t="s">
        <v>32167</v>
      </c>
      <c r="DW897" s="31" t="s">
        <v>7980</v>
      </c>
      <c r="DX897" s="31" t="s">
        <v>7980</v>
      </c>
      <c r="DY897" s="31" t="s">
        <v>41569</v>
      </c>
      <c r="DZ897" s="52" t="s">
        <v>23097</v>
      </c>
      <c r="EA897" s="52" t="s">
        <v>32427</v>
      </c>
      <c r="EB897" s="31">
        <v>1445335</v>
      </c>
      <c r="EC897" s="31" t="s">
        <v>40168</v>
      </c>
      <c r="ED897" s="31" t="s">
        <v>41101</v>
      </c>
      <c r="EE897" s="31"/>
      <c r="EF897" s="31"/>
      <c r="EG897" s="31"/>
      <c r="EH897" s="31"/>
      <c r="EI897" s="31"/>
      <c r="EJ897" s="31"/>
    </row>
    <row r="898" spans="1:140" ht="23.25" customHeight="1">
      <c r="A898" s="25">
        <v>896</v>
      </c>
      <c r="B898" s="30" t="s">
        <v>23508</v>
      </c>
      <c r="C898" s="31">
        <v>410025080</v>
      </c>
      <c r="D898" s="30" t="s">
        <v>4800</v>
      </c>
      <c r="E898" s="30"/>
      <c r="F898" s="30" t="s">
        <v>36257</v>
      </c>
      <c r="G898" s="31">
        <f t="shared" si="127"/>
        <v>58</v>
      </c>
      <c r="H898" s="72">
        <f t="shared" si="128"/>
        <v>51533</v>
      </c>
      <c r="I898" s="30"/>
      <c r="J898" s="30" t="s">
        <v>34084</v>
      </c>
      <c r="K898" s="30" t="s">
        <v>4318</v>
      </c>
      <c r="L898" s="31" t="s">
        <v>4318</v>
      </c>
      <c r="M898" s="31" t="s">
        <v>6378</v>
      </c>
      <c r="N898" s="31" t="s">
        <v>5797</v>
      </c>
      <c r="O898" s="31" t="s">
        <v>5271</v>
      </c>
      <c r="P898" s="52" t="s">
        <v>35985</v>
      </c>
      <c r="Q898" s="31" t="s">
        <v>41923</v>
      </c>
      <c r="R898" s="31">
        <v>15</v>
      </c>
      <c r="S898" s="31">
        <v>0</v>
      </c>
      <c r="T898" s="31"/>
      <c r="U898" s="31">
        <v>276</v>
      </c>
      <c r="V898" s="31"/>
      <c r="W898" s="31" t="s">
        <v>6910</v>
      </c>
      <c r="X898" s="31" t="s">
        <v>4801</v>
      </c>
      <c r="Y898" s="31" t="e">
        <f t="shared" ca="1" si="129"/>
        <v>#VALUE!</v>
      </c>
      <c r="Z898" s="31" t="e">
        <f t="shared" ca="1" si="130"/>
        <v>#VALUE!</v>
      </c>
      <c r="AA898" s="31"/>
      <c r="AB898" s="31" t="s">
        <v>19798</v>
      </c>
      <c r="AC898" s="31" t="s">
        <v>34147</v>
      </c>
      <c r="AD898" s="31" t="s">
        <v>34147</v>
      </c>
      <c r="AE898" s="31"/>
      <c r="AF898" s="31" t="s">
        <v>24699</v>
      </c>
      <c r="AG898" s="31" t="s">
        <v>5852</v>
      </c>
      <c r="AH898" s="31" t="s">
        <v>5852</v>
      </c>
      <c r="AI898" s="31" t="s">
        <v>5828</v>
      </c>
      <c r="AJ898" s="31" t="s">
        <v>19627</v>
      </c>
      <c r="AK898" s="31" t="s">
        <v>19628</v>
      </c>
      <c r="AL898" s="31" t="s">
        <v>12171</v>
      </c>
      <c r="AM898" s="31" t="s">
        <v>12224</v>
      </c>
      <c r="AN898" s="31"/>
      <c r="AO898" s="31"/>
      <c r="AP898" s="31" t="s">
        <v>33006</v>
      </c>
      <c r="AQ898" s="52" t="s">
        <v>21871</v>
      </c>
      <c r="AR898" s="31" t="s">
        <v>34147</v>
      </c>
      <c r="AS898" s="31" t="s">
        <v>34147</v>
      </c>
      <c r="AT898" s="31" t="s">
        <v>40604</v>
      </c>
      <c r="AU898" s="31"/>
      <c r="AV898" s="31" t="s">
        <v>23526</v>
      </c>
      <c r="AW898" s="31" t="s">
        <v>21685</v>
      </c>
      <c r="AX898" s="29">
        <f t="shared" si="134"/>
        <v>45400</v>
      </c>
      <c r="AY898" s="31" t="s">
        <v>26346</v>
      </c>
      <c r="AZ898" s="31" t="s">
        <v>530</v>
      </c>
      <c r="BA898" s="30" t="s">
        <v>33006</v>
      </c>
      <c r="BB898" s="31" t="s">
        <v>40599</v>
      </c>
      <c r="BC898" s="31"/>
      <c r="BD898" s="31" t="s">
        <v>20063</v>
      </c>
      <c r="BE898" s="31" t="s">
        <v>7973</v>
      </c>
      <c r="BF898" s="31" t="s">
        <v>8134</v>
      </c>
      <c r="BG898" s="31"/>
      <c r="BH898" s="31"/>
      <c r="BI898" s="31" t="s">
        <v>8122</v>
      </c>
      <c r="BJ898" s="31" t="s">
        <v>26417</v>
      </c>
      <c r="BK898" s="31" t="str">
        <f t="shared" si="135"/>
        <v>III/d</v>
      </c>
      <c r="BL898" s="31" t="s">
        <v>8077</v>
      </c>
      <c r="BM898" s="31"/>
      <c r="BN898" s="31"/>
      <c r="BO898" s="31"/>
      <c r="BP898" s="31"/>
      <c r="BQ898" s="31" t="s">
        <v>26417</v>
      </c>
      <c r="BR898" s="52" t="s">
        <v>24067</v>
      </c>
      <c r="BS898" s="31" t="s">
        <v>41813</v>
      </c>
      <c r="BT898" s="31"/>
      <c r="BU898" s="31"/>
      <c r="BV898" s="31" t="s">
        <v>1779</v>
      </c>
      <c r="BW898" s="31">
        <f t="shared" ca="1" si="131"/>
        <v>12</v>
      </c>
      <c r="BX898" s="78">
        <f t="shared" ca="1" si="132"/>
        <v>3</v>
      </c>
      <c r="BY898" s="31"/>
      <c r="BZ898" s="31" t="s">
        <v>19330</v>
      </c>
      <c r="CA898" s="31" t="s">
        <v>2483</v>
      </c>
      <c r="CB898" s="31" t="s">
        <v>2519</v>
      </c>
      <c r="CC898" s="31"/>
      <c r="CD898" s="31">
        <v>1</v>
      </c>
      <c r="CE898" s="31" t="s">
        <v>20085</v>
      </c>
      <c r="CF898" s="31"/>
      <c r="CG898" s="31"/>
      <c r="CH898" s="31"/>
      <c r="CI898" s="31"/>
      <c r="CJ898" s="31"/>
      <c r="CK898" s="31"/>
      <c r="CL898" s="31" t="s">
        <v>36610</v>
      </c>
      <c r="CM898" s="31" t="s">
        <v>36656</v>
      </c>
      <c r="CN898" s="31">
        <v>127</v>
      </c>
      <c r="CO898" s="31" t="s">
        <v>36720</v>
      </c>
      <c r="CP898" s="31" t="s">
        <v>36656</v>
      </c>
      <c r="CQ898" s="31">
        <v>127</v>
      </c>
      <c r="CR898" s="31">
        <v>5342</v>
      </c>
      <c r="CS898" s="31" t="s">
        <v>23898</v>
      </c>
      <c r="CT898" s="31"/>
      <c r="CU898" s="31" t="s">
        <v>6461</v>
      </c>
      <c r="CV898" s="31" t="s">
        <v>8476</v>
      </c>
      <c r="CW898" s="31" t="s">
        <v>11206</v>
      </c>
      <c r="CX898" s="31" t="s">
        <v>6176</v>
      </c>
      <c r="CY898" s="31"/>
      <c r="CZ898" s="31"/>
      <c r="DA898" s="31"/>
      <c r="DB898" s="31" t="s">
        <v>8698</v>
      </c>
      <c r="DC898" s="31"/>
      <c r="DD898" s="31" t="s">
        <v>3173</v>
      </c>
      <c r="DE898" s="31"/>
      <c r="DF898" s="31"/>
      <c r="DG898" s="31"/>
      <c r="DH898" s="31"/>
      <c r="DI898" s="31" t="s">
        <v>25298</v>
      </c>
      <c r="DJ898" s="31" t="s">
        <v>25299</v>
      </c>
      <c r="DK898" s="31"/>
      <c r="DL898" s="31"/>
      <c r="DM898" s="38" t="s">
        <v>9643</v>
      </c>
      <c r="DN898" s="38"/>
      <c r="DO898" s="35">
        <v>0</v>
      </c>
      <c r="DP898" s="31" t="s">
        <v>14920</v>
      </c>
      <c r="DQ898" s="31" t="s">
        <v>14921</v>
      </c>
      <c r="DR898" s="31"/>
      <c r="DS898" s="31" t="s">
        <v>38584</v>
      </c>
      <c r="DT898" s="31" t="s">
        <v>37717</v>
      </c>
      <c r="DU898" s="31">
        <v>3</v>
      </c>
      <c r="DV898" s="31" t="s">
        <v>32167</v>
      </c>
      <c r="DW898" s="31"/>
      <c r="DX898" s="31"/>
      <c r="DY898" s="31" t="s">
        <v>34509</v>
      </c>
      <c r="DZ898" s="29">
        <v>44550</v>
      </c>
      <c r="EA898" s="29">
        <v>45681</v>
      </c>
      <c r="EB898" s="31">
        <v>0</v>
      </c>
      <c r="EC898" s="31" t="s">
        <v>40139</v>
      </c>
      <c r="ED898" s="31" t="s">
        <v>41101</v>
      </c>
      <c r="EE898" s="31"/>
      <c r="EF898" s="31"/>
      <c r="EG898" s="31"/>
      <c r="EH898" s="31"/>
      <c r="EI898" s="31"/>
      <c r="EJ898" s="31"/>
    </row>
    <row r="899" spans="1:140" ht="23.25" customHeight="1">
      <c r="A899" s="25">
        <v>897</v>
      </c>
      <c r="B899" s="30" t="s">
        <v>7731</v>
      </c>
      <c r="C899" s="31">
        <v>140187277</v>
      </c>
      <c r="D899" s="30" t="s">
        <v>396</v>
      </c>
      <c r="E899" s="30"/>
      <c r="F899" s="30" t="s">
        <v>36262</v>
      </c>
      <c r="G899" s="31">
        <f t="shared" ref="G899:G962" si="136">IF(F899="Ahli Madya",60,IF(F899="Ahli Utama",65,58))</f>
        <v>58</v>
      </c>
      <c r="H899" s="72">
        <f t="shared" ref="H899:H962" si="137">DATE(YEAR(X899)+G899,MONTH(X899)+1,1)</f>
        <v>45658</v>
      </c>
      <c r="I899" s="30"/>
      <c r="J899" s="30" t="s">
        <v>34084</v>
      </c>
      <c r="K899" s="30" t="s">
        <v>4318</v>
      </c>
      <c r="L899" s="31" t="s">
        <v>4318</v>
      </c>
      <c r="M899" s="31" t="s">
        <v>3186</v>
      </c>
      <c r="N899" s="31" t="s">
        <v>3311</v>
      </c>
      <c r="O899" s="31" t="s">
        <v>2534</v>
      </c>
      <c r="P899" s="31" t="s">
        <v>4277</v>
      </c>
      <c r="Q899" s="31"/>
      <c r="R899" s="31">
        <v>28</v>
      </c>
      <c r="S899" s="31">
        <v>0</v>
      </c>
      <c r="T899" s="31"/>
      <c r="U899" s="31">
        <v>800</v>
      </c>
      <c r="V899" s="31"/>
      <c r="W899" s="31" t="s">
        <v>7628</v>
      </c>
      <c r="X899" s="31" t="s">
        <v>1071</v>
      </c>
      <c r="Y899" s="31">
        <f t="shared" ref="Y899:Y962" ca="1" si="138">YEAR(NOW())-YEAR(X899)</f>
        <v>57</v>
      </c>
      <c r="Z899" s="31" t="str">
        <f t="shared" ref="Z899:Z962" ca="1" si="139">IF(AND(Y899&gt;=21,Y899&lt;=35),"21-35",IF(AND(Y899&gt;35,Y899&lt;=45),"36-45",IF(AND(Y899&gt;45,Y899&lt;=58),"46-58",IF(Y899&gt;58,"Lebih dari 58",0))))</f>
        <v>46-58</v>
      </c>
      <c r="AA899" s="31"/>
      <c r="AB899" s="31" t="s">
        <v>6770</v>
      </c>
      <c r="AC899" s="31" t="s">
        <v>34153</v>
      </c>
      <c r="AD899" s="31" t="s">
        <v>34194</v>
      </c>
      <c r="AE899" s="31"/>
      <c r="AF899" s="31" t="s">
        <v>24700</v>
      </c>
      <c r="AG899" s="31" t="s">
        <v>7895</v>
      </c>
      <c r="AH899" s="31" t="s">
        <v>7895</v>
      </c>
      <c r="AI899" s="31" t="s">
        <v>40277</v>
      </c>
      <c r="AJ899" s="31">
        <v>82831229</v>
      </c>
      <c r="AK899" s="31" t="s">
        <v>3222</v>
      </c>
      <c r="AL899" s="31">
        <v>31167</v>
      </c>
      <c r="AM899" s="31" t="s">
        <v>3223</v>
      </c>
      <c r="AN899" s="31"/>
      <c r="AO899" s="31"/>
      <c r="AP899" s="31" t="s">
        <v>33006</v>
      </c>
      <c r="AQ899" s="31"/>
      <c r="AR899" s="31" t="s">
        <v>34148</v>
      </c>
      <c r="AS899" s="31" t="s">
        <v>34148</v>
      </c>
      <c r="AT899" s="31" t="str">
        <f>_xlfn.IFNA(VLOOKUP(D899,'[1]5. 1 Mei 2022'!$C$7:$F$60,4,FALSE),"")</f>
        <v/>
      </c>
      <c r="AU899" s="31"/>
      <c r="AV899" s="31" t="s">
        <v>6186</v>
      </c>
      <c r="AW899" s="31"/>
      <c r="AX899" s="29">
        <f t="shared" si="134"/>
        <v>1903</v>
      </c>
      <c r="AY899" s="31" t="s">
        <v>26346</v>
      </c>
      <c r="AZ899" s="31" t="s">
        <v>530</v>
      </c>
      <c r="BA899" s="30" t="s">
        <v>33006</v>
      </c>
      <c r="BB899" s="31" t="s">
        <v>8087</v>
      </c>
      <c r="BC899" s="31"/>
      <c r="BD899" s="31" t="s">
        <v>21142</v>
      </c>
      <c r="BE899" s="31" t="s">
        <v>7968</v>
      </c>
      <c r="BF899" s="31" t="s">
        <v>5449</v>
      </c>
      <c r="BG899" s="31"/>
      <c r="BH899" s="31"/>
      <c r="BI899" s="31"/>
      <c r="BJ899" s="31" t="s">
        <v>5449</v>
      </c>
      <c r="BK899" s="31" t="str">
        <f t="shared" si="135"/>
        <v>III/b</v>
      </c>
      <c r="BL899" s="31" t="s">
        <v>8078</v>
      </c>
      <c r="BM899" s="31"/>
      <c r="BN899" s="31"/>
      <c r="BO899" s="31"/>
      <c r="BP899" s="31" t="s">
        <v>1498</v>
      </c>
      <c r="BQ899" s="31"/>
      <c r="BR899" s="31"/>
      <c r="BS899" s="31"/>
      <c r="BT899" s="31" t="s">
        <v>3823</v>
      </c>
      <c r="BU899" s="31"/>
      <c r="BV899" s="31" t="s">
        <v>3429</v>
      </c>
      <c r="BW899" s="31">
        <f t="shared" ref="BW899:BW962" ca="1" si="140">YEAR(NOW())-YEAR(BV899)</f>
        <v>37</v>
      </c>
      <c r="BX899" s="78">
        <f t="shared" ref="BX899:BX962" ca="1" si="141">DATEDIF(BV899,NOW(),"YM")</f>
        <v>3</v>
      </c>
      <c r="BY899" s="31"/>
      <c r="BZ899" s="31"/>
      <c r="CA899" s="31" t="s">
        <v>2483</v>
      </c>
      <c r="CB899" s="31" t="s">
        <v>2519</v>
      </c>
      <c r="CC899" s="31">
        <v>2</v>
      </c>
      <c r="CD899" s="31">
        <v>1</v>
      </c>
      <c r="CE899" s="31" t="s">
        <v>20085</v>
      </c>
      <c r="CF899" s="31"/>
      <c r="CG899" s="31">
        <v>2004</v>
      </c>
      <c r="CH899" s="31" t="s">
        <v>5115</v>
      </c>
      <c r="CI899" s="31">
        <v>2007</v>
      </c>
      <c r="CJ899" s="31" t="s">
        <v>5548</v>
      </c>
      <c r="CK899" s="31"/>
      <c r="CL899" s="31"/>
      <c r="CM899" s="31"/>
      <c r="CN899" s="31"/>
      <c r="CO899" s="31"/>
      <c r="CP899" s="31"/>
      <c r="CQ899" s="31"/>
      <c r="CR899" s="31">
        <v>3930</v>
      </c>
      <c r="CS899" s="31"/>
      <c r="CT899" s="31"/>
      <c r="CU899" s="31"/>
      <c r="CV899" s="31"/>
      <c r="CW899" s="31"/>
      <c r="CX899" s="31"/>
      <c r="CY899" s="31"/>
      <c r="CZ899" s="31"/>
      <c r="DA899" s="31"/>
      <c r="DB899" s="31"/>
      <c r="DC899" s="31"/>
      <c r="DD899" s="31"/>
      <c r="DE899" s="31"/>
      <c r="DF899" s="31"/>
      <c r="DG899" s="31"/>
      <c r="DH899" s="31"/>
      <c r="DI899" s="31"/>
      <c r="DJ899" s="31"/>
      <c r="DK899" s="31"/>
      <c r="DL899" s="31"/>
      <c r="DM899" s="38" t="s">
        <v>9964</v>
      </c>
      <c r="DN899" s="38"/>
      <c r="DO899" s="35">
        <v>0</v>
      </c>
      <c r="DP899" s="31" t="s">
        <v>13401</v>
      </c>
      <c r="DQ899" s="31" t="s">
        <v>13400</v>
      </c>
      <c r="DR899" s="31"/>
      <c r="DS899" s="31" t="s">
        <v>38585</v>
      </c>
      <c r="DT899" s="31" t="s">
        <v>37718</v>
      </c>
      <c r="DU899" s="31">
        <v>3</v>
      </c>
      <c r="DV899" s="31" t="s">
        <v>32167</v>
      </c>
      <c r="DW899" s="31"/>
      <c r="DX899" s="31"/>
      <c r="DY899" s="31"/>
      <c r="DZ899" s="31"/>
      <c r="EA899" s="31"/>
      <c r="EB899" s="31">
        <v>26426</v>
      </c>
      <c r="EC899" s="31" t="s">
        <v>39747</v>
      </c>
      <c r="ED899" s="31" t="s">
        <v>41101</v>
      </c>
      <c r="EE899" s="31"/>
      <c r="EF899" s="31"/>
      <c r="EG899" s="31"/>
      <c r="EH899" s="31"/>
      <c r="EI899" s="31"/>
      <c r="EJ899" s="31"/>
    </row>
    <row r="900" spans="1:140" ht="23.25" customHeight="1">
      <c r="A900" s="25">
        <v>898</v>
      </c>
      <c r="B900" s="30" t="s">
        <v>19715</v>
      </c>
      <c r="C900" s="31" t="s">
        <v>6220</v>
      </c>
      <c r="D900" s="30" t="s">
        <v>19716</v>
      </c>
      <c r="E900" s="30"/>
      <c r="F900" s="30" t="s">
        <v>36262</v>
      </c>
      <c r="G900" s="31">
        <f t="shared" si="136"/>
        <v>58</v>
      </c>
      <c r="H900" s="72">
        <f t="shared" si="137"/>
        <v>56219</v>
      </c>
      <c r="I900" s="30" t="s">
        <v>35113</v>
      </c>
      <c r="J900" s="30" t="s">
        <v>34085</v>
      </c>
      <c r="K900" s="30" t="s">
        <v>34082</v>
      </c>
      <c r="L900" s="31" t="s">
        <v>6220</v>
      </c>
      <c r="M900" s="31" t="s">
        <v>3186</v>
      </c>
      <c r="N900" s="31" t="s">
        <v>5865</v>
      </c>
      <c r="O900" s="31" t="s">
        <v>5117</v>
      </c>
      <c r="P900" s="29">
        <v>44682</v>
      </c>
      <c r="Q900" s="29"/>
      <c r="R900" s="31"/>
      <c r="S900" s="31"/>
      <c r="T900" s="29">
        <v>44679</v>
      </c>
      <c r="U900" s="31" t="s">
        <v>22851</v>
      </c>
      <c r="V900" s="31"/>
      <c r="W900" s="31" t="s">
        <v>7059</v>
      </c>
      <c r="X900" s="31" t="s">
        <v>19717</v>
      </c>
      <c r="Y900" s="31" t="e">
        <f t="shared" ca="1" si="138"/>
        <v>#VALUE!</v>
      </c>
      <c r="Z900" s="31" t="e">
        <f t="shared" ca="1" si="139"/>
        <v>#VALUE!</v>
      </c>
      <c r="AA900" s="31"/>
      <c r="AB900" s="31" t="s">
        <v>11144</v>
      </c>
      <c r="AC900" s="31" t="s">
        <v>34145</v>
      </c>
      <c r="AD900" s="31" t="s">
        <v>34145</v>
      </c>
      <c r="AE900" s="31"/>
      <c r="AF900" s="31" t="s">
        <v>24701</v>
      </c>
      <c r="AG900" s="31" t="s">
        <v>4322</v>
      </c>
      <c r="AH900" s="31" t="s">
        <v>4322</v>
      </c>
      <c r="AI900" s="31" t="s">
        <v>908</v>
      </c>
      <c r="AJ900" s="31">
        <v>13033</v>
      </c>
      <c r="AK900" s="31" t="s">
        <v>19926</v>
      </c>
      <c r="AL900" s="31" t="s">
        <v>15435</v>
      </c>
      <c r="AM900" s="31" t="s">
        <v>2772</v>
      </c>
      <c r="AN900" s="31"/>
      <c r="AO900" s="31"/>
      <c r="AP900" s="31" t="s">
        <v>33003</v>
      </c>
      <c r="AQ900" s="31" t="s">
        <v>30919</v>
      </c>
      <c r="AR900" s="31" t="s">
        <v>34145</v>
      </c>
      <c r="AS900" s="31" t="s">
        <v>34145</v>
      </c>
      <c r="AT900" s="31" t="str">
        <f>_xlfn.IFNA(VLOOKUP(D900,'[1]5. 1 Mei 2022'!$C$7:$F$60,4,FALSE),"")</f>
        <v/>
      </c>
      <c r="AU900" s="31"/>
      <c r="AV900" s="31" t="s">
        <v>26001</v>
      </c>
      <c r="AW900" s="31" t="s">
        <v>30919</v>
      </c>
      <c r="AX900" s="29">
        <f t="shared" si="134"/>
        <v>46194</v>
      </c>
      <c r="AY900" s="31" t="s">
        <v>26346</v>
      </c>
      <c r="AZ900" s="31" t="s">
        <v>33005</v>
      </c>
      <c r="BA900" s="30" t="s">
        <v>33003</v>
      </c>
      <c r="BB900" s="31" t="s">
        <v>22916</v>
      </c>
      <c r="BC900" s="31"/>
      <c r="BD900" s="31" t="s">
        <v>11423</v>
      </c>
      <c r="BE900" s="31" t="s">
        <v>7969</v>
      </c>
      <c r="BF900" s="31" t="s">
        <v>26001</v>
      </c>
      <c r="BG900" s="31"/>
      <c r="BH900" s="31"/>
      <c r="BI900" s="31"/>
      <c r="BJ900" s="31">
        <v>0</v>
      </c>
      <c r="BK900" s="31" t="str">
        <f t="shared" si="135"/>
        <v>II/c</v>
      </c>
      <c r="BL900" s="31"/>
      <c r="BM900" s="31"/>
      <c r="BN900" s="31"/>
      <c r="BO900" s="31"/>
      <c r="BP900" s="31"/>
      <c r="BQ900" s="31"/>
      <c r="BR900" s="31"/>
      <c r="BS900" s="31"/>
      <c r="BT900" s="31"/>
      <c r="BU900" s="31"/>
      <c r="BV900" s="31" t="s">
        <v>8461</v>
      </c>
      <c r="BW900" s="31">
        <f t="shared" ca="1" si="140"/>
        <v>6</v>
      </c>
      <c r="BX900" s="78">
        <f t="shared" ca="1" si="141"/>
        <v>3</v>
      </c>
      <c r="BY900" s="31"/>
      <c r="BZ900" s="31"/>
      <c r="CA900" s="31" t="s">
        <v>2483</v>
      </c>
      <c r="CB900" s="31" t="s">
        <v>2406</v>
      </c>
      <c r="CC900" s="31"/>
      <c r="CD900" s="31"/>
      <c r="CE900" s="31" t="s">
        <v>20085</v>
      </c>
      <c r="CF900" s="31"/>
      <c r="CG900" s="31"/>
      <c r="CH900" s="31"/>
      <c r="CI900" s="31"/>
      <c r="CJ900" s="31"/>
      <c r="CK900" s="31"/>
      <c r="CL900" s="31" t="s">
        <v>19927</v>
      </c>
      <c r="CM900" s="31" t="s">
        <v>19928</v>
      </c>
      <c r="CN900" s="31">
        <v>122</v>
      </c>
      <c r="CO900" s="31" t="s">
        <v>28772</v>
      </c>
      <c r="CP900" s="31" t="s">
        <v>19928</v>
      </c>
      <c r="CQ900" s="31">
        <v>122</v>
      </c>
      <c r="CR900" s="31">
        <v>6659</v>
      </c>
      <c r="CS900" s="31" t="s">
        <v>22126</v>
      </c>
      <c r="CT900" s="31"/>
      <c r="CU900" s="31"/>
      <c r="CV900" s="31" t="s">
        <v>20130</v>
      </c>
      <c r="CW900" s="31" t="s">
        <v>20131</v>
      </c>
      <c r="CX900" s="31" t="s">
        <v>18723</v>
      </c>
      <c r="CY900" s="31"/>
      <c r="CZ900" s="31"/>
      <c r="DA900" s="31"/>
      <c r="DB900" s="31"/>
      <c r="DC900" s="31"/>
      <c r="DD900" s="31"/>
      <c r="DE900" s="31"/>
      <c r="DF900" s="31"/>
      <c r="DG900" s="31"/>
      <c r="DH900" s="31"/>
      <c r="DI900" s="31" t="s">
        <v>25077</v>
      </c>
      <c r="DJ900" s="31" t="s">
        <v>25042</v>
      </c>
      <c r="DK900" s="31"/>
      <c r="DL900" s="31"/>
      <c r="DM900" s="38" t="s">
        <v>28952</v>
      </c>
      <c r="DN900" s="38"/>
      <c r="DO900" s="35"/>
      <c r="DP900" s="31" t="s">
        <v>19924</v>
      </c>
      <c r="DQ900" s="31" t="s">
        <v>19925</v>
      </c>
      <c r="DR900" s="31"/>
      <c r="DS900" s="31" t="s">
        <v>27838</v>
      </c>
      <c r="DT900" s="31" t="s">
        <v>19718</v>
      </c>
      <c r="DU900" s="31">
        <v>3</v>
      </c>
      <c r="DV900" s="31" t="s">
        <v>32167</v>
      </c>
      <c r="DW900" s="31" t="s">
        <v>11423</v>
      </c>
      <c r="DX900" s="31" t="s">
        <v>11423</v>
      </c>
      <c r="DY900" s="31" t="s">
        <v>28876</v>
      </c>
      <c r="DZ900" s="31" t="s">
        <v>18545</v>
      </c>
      <c r="EA900" s="31"/>
      <c r="EB900" s="31">
        <v>1564600</v>
      </c>
      <c r="EC900" s="31" t="s">
        <v>40168</v>
      </c>
      <c r="ED900" s="31" t="s">
        <v>41101</v>
      </c>
      <c r="EE900" s="31"/>
      <c r="EF900" s="31"/>
      <c r="EG900" s="31"/>
      <c r="EH900" s="31"/>
      <c r="EI900" s="31"/>
      <c r="EJ900" s="31"/>
    </row>
    <row r="901" spans="1:140" ht="23.25" customHeight="1">
      <c r="A901" s="25">
        <v>899</v>
      </c>
      <c r="B901" s="30" t="s">
        <v>24354</v>
      </c>
      <c r="C901" s="31">
        <v>140286646</v>
      </c>
      <c r="D901" s="30" t="s">
        <v>1139</v>
      </c>
      <c r="E901" s="30"/>
      <c r="F901" s="30" t="s">
        <v>36254</v>
      </c>
      <c r="G901" s="31">
        <f t="shared" si="136"/>
        <v>58</v>
      </c>
      <c r="H901" s="72">
        <f t="shared" si="137"/>
        <v>47515</v>
      </c>
      <c r="I901" s="30"/>
      <c r="J901" s="30" t="s">
        <v>34084</v>
      </c>
      <c r="K901" s="30" t="s">
        <v>4318</v>
      </c>
      <c r="L901" s="31" t="s">
        <v>4318</v>
      </c>
      <c r="M901" s="31" t="s">
        <v>3186</v>
      </c>
      <c r="N901" s="31" t="s">
        <v>5797</v>
      </c>
      <c r="O901" s="31" t="s">
        <v>5271</v>
      </c>
      <c r="P901" s="31" t="s">
        <v>11676</v>
      </c>
      <c r="Q901" s="31"/>
      <c r="R901" s="31">
        <v>22</v>
      </c>
      <c r="S901" s="31">
        <v>0</v>
      </c>
      <c r="T901" s="31"/>
      <c r="U901" s="31">
        <v>1195</v>
      </c>
      <c r="V901" s="31"/>
      <c r="W901" s="31" t="s">
        <v>6910</v>
      </c>
      <c r="X901" s="31" t="s">
        <v>7149</v>
      </c>
      <c r="Y901" s="31">
        <f t="shared" ca="1" si="138"/>
        <v>51</v>
      </c>
      <c r="Z901" s="31" t="str">
        <f t="shared" ca="1" si="139"/>
        <v>46-58</v>
      </c>
      <c r="AA901" s="31"/>
      <c r="AB901" s="31" t="s">
        <v>11144</v>
      </c>
      <c r="AC901" s="31" t="s">
        <v>34145</v>
      </c>
      <c r="AD901" s="31" t="s">
        <v>34145</v>
      </c>
      <c r="AE901" s="31"/>
      <c r="AF901" s="31" t="s">
        <v>24701</v>
      </c>
      <c r="AG901" s="31" t="s">
        <v>4322</v>
      </c>
      <c r="AH901" s="31" t="s">
        <v>4322</v>
      </c>
      <c r="AI901" s="31" t="s">
        <v>908</v>
      </c>
      <c r="AJ901" s="31">
        <v>98115</v>
      </c>
      <c r="AK901" s="31" t="s">
        <v>7534</v>
      </c>
      <c r="AL901" s="31" t="s">
        <v>4979</v>
      </c>
      <c r="AM901" s="31" t="s">
        <v>4978</v>
      </c>
      <c r="AN901" s="31"/>
      <c r="AO901" s="31"/>
      <c r="AP901" s="31" t="s">
        <v>4434</v>
      </c>
      <c r="AQ901" s="31" t="s">
        <v>16039</v>
      </c>
      <c r="AR901" s="31" t="s">
        <v>34145</v>
      </c>
      <c r="AS901" s="31" t="s">
        <v>34145</v>
      </c>
      <c r="AT901" s="31" t="str">
        <f>_xlfn.IFNA(VLOOKUP(D901,'[1]5. 1 Mei 2022'!$C$7:$F$60,4,FALSE),"")</f>
        <v/>
      </c>
      <c r="AU901" s="31"/>
      <c r="AV901" s="31" t="s">
        <v>20033</v>
      </c>
      <c r="AW901" s="31" t="s">
        <v>16039</v>
      </c>
      <c r="AX901" s="29">
        <f t="shared" si="134"/>
        <v>45794</v>
      </c>
      <c r="AY901" s="31" t="s">
        <v>26346</v>
      </c>
      <c r="AZ901" s="31" t="s">
        <v>6484</v>
      </c>
      <c r="BA901" s="30" t="s">
        <v>4434</v>
      </c>
      <c r="BB901" s="31"/>
      <c r="BC901" s="31"/>
      <c r="BD901" s="31" t="s">
        <v>7997</v>
      </c>
      <c r="BE901" s="31" t="s">
        <v>7969</v>
      </c>
      <c r="BF901" s="31" t="s">
        <v>20033</v>
      </c>
      <c r="BG901" s="31"/>
      <c r="BH901" s="31"/>
      <c r="BI901" s="31" t="s">
        <v>8136</v>
      </c>
      <c r="BJ901" s="31" t="s">
        <v>3185</v>
      </c>
      <c r="BK901" s="31" t="str">
        <f t="shared" si="135"/>
        <v>III/d</v>
      </c>
      <c r="BL901" s="31" t="s">
        <v>8077</v>
      </c>
      <c r="BM901" s="31"/>
      <c r="BN901" s="31"/>
      <c r="BO901" s="31"/>
      <c r="BP901" s="31" t="s">
        <v>1498</v>
      </c>
      <c r="BQ901" s="31" t="s">
        <v>3185</v>
      </c>
      <c r="BR901" s="31" t="s">
        <v>15452</v>
      </c>
      <c r="BS901" s="31" t="s">
        <v>17086</v>
      </c>
      <c r="BT901" s="31" t="s">
        <v>6647</v>
      </c>
      <c r="BU901" s="31"/>
      <c r="BV901" s="31" t="s">
        <v>6648</v>
      </c>
      <c r="BW901" s="31">
        <f t="shared" ca="1" si="140"/>
        <v>32</v>
      </c>
      <c r="BX901" s="78">
        <f t="shared" ca="1" si="141"/>
        <v>0</v>
      </c>
      <c r="BY901" s="31"/>
      <c r="BZ901" s="31"/>
      <c r="CA901" s="31" t="s">
        <v>2483</v>
      </c>
      <c r="CB901" s="31" t="s">
        <v>2519</v>
      </c>
      <c r="CC901" s="31">
        <v>2</v>
      </c>
      <c r="CD901" s="31">
        <v>1</v>
      </c>
      <c r="CE901" s="31" t="s">
        <v>20085</v>
      </c>
      <c r="CF901" s="31"/>
      <c r="CG901" s="31">
        <v>2007</v>
      </c>
      <c r="CH901" s="31">
        <v>2008</v>
      </c>
      <c r="CI901" s="31"/>
      <c r="CJ901" s="31"/>
      <c r="CK901" s="31"/>
      <c r="CL901" s="31" t="s">
        <v>37122</v>
      </c>
      <c r="CM901" s="52" t="s">
        <v>37123</v>
      </c>
      <c r="CN901" s="31">
        <v>127</v>
      </c>
      <c r="CO901" s="31" t="s">
        <v>39493</v>
      </c>
      <c r="CP901" s="52" t="s">
        <v>37123</v>
      </c>
      <c r="CQ901" s="31">
        <v>127</v>
      </c>
      <c r="CR901" s="31">
        <v>3379</v>
      </c>
      <c r="CS901" s="31" t="s">
        <v>8315</v>
      </c>
      <c r="CT901" s="31"/>
      <c r="CU901" s="31" t="s">
        <v>8314</v>
      </c>
      <c r="CV901" s="31" t="s">
        <v>8347</v>
      </c>
      <c r="CW901" s="31" t="s">
        <v>8348</v>
      </c>
      <c r="CX901" s="31" t="s">
        <v>8346</v>
      </c>
      <c r="CY901" s="31"/>
      <c r="CZ901" s="31"/>
      <c r="DA901" s="31"/>
      <c r="DB901" s="31" t="s">
        <v>15747</v>
      </c>
      <c r="DC901" s="31" t="s">
        <v>15751</v>
      </c>
      <c r="DD901" s="31" t="s">
        <v>15746</v>
      </c>
      <c r="DE901" s="31"/>
      <c r="DF901" s="31"/>
      <c r="DG901" s="31"/>
      <c r="DH901" s="31"/>
      <c r="DI901" s="31" t="s">
        <v>24810</v>
      </c>
      <c r="DJ901" s="31" t="s">
        <v>24811</v>
      </c>
      <c r="DK901" s="31" t="s">
        <v>25645</v>
      </c>
      <c r="DL901" s="31" t="s">
        <v>13888</v>
      </c>
      <c r="DM901" s="38" t="s">
        <v>9463</v>
      </c>
      <c r="DN901" s="38"/>
      <c r="DO901" s="35">
        <v>0</v>
      </c>
      <c r="DP901" s="31" t="s">
        <v>12909</v>
      </c>
      <c r="DQ901" s="31" t="s">
        <v>12908</v>
      </c>
      <c r="DR901" s="31"/>
      <c r="DS901" s="31" t="s">
        <v>27100</v>
      </c>
      <c r="DT901" s="31" t="s">
        <v>28123</v>
      </c>
      <c r="DU901" s="31">
        <v>3</v>
      </c>
      <c r="DV901" s="31" t="s">
        <v>32167</v>
      </c>
      <c r="DW901" s="31" t="s">
        <v>7997</v>
      </c>
      <c r="DX901" s="31" t="s">
        <v>7997</v>
      </c>
      <c r="DY901" s="31"/>
      <c r="DZ901" s="31"/>
      <c r="EA901" s="31"/>
      <c r="EB901" s="31">
        <v>0</v>
      </c>
      <c r="EC901" s="31" t="s">
        <v>40168</v>
      </c>
      <c r="ED901" s="31" t="s">
        <v>41101</v>
      </c>
      <c r="EE901" s="31"/>
      <c r="EF901" s="31"/>
      <c r="EG901" s="31"/>
      <c r="EH901" s="31"/>
      <c r="EI901" s="31"/>
      <c r="EJ901" s="31"/>
    </row>
    <row r="902" spans="1:140" ht="23.25" customHeight="1">
      <c r="A902" s="25">
        <v>900</v>
      </c>
      <c r="B902" s="30" t="s">
        <v>24429</v>
      </c>
      <c r="C902" s="31" t="s">
        <v>11135</v>
      </c>
      <c r="D902" s="30" t="s">
        <v>21083</v>
      </c>
      <c r="E902" s="30"/>
      <c r="F902" s="30" t="s">
        <v>36262</v>
      </c>
      <c r="G902" s="31">
        <f t="shared" si="136"/>
        <v>58</v>
      </c>
      <c r="H902" s="72">
        <f t="shared" si="137"/>
        <v>54058</v>
      </c>
      <c r="I902" s="30" t="s">
        <v>35114</v>
      </c>
      <c r="J902" s="30" t="s">
        <v>34085</v>
      </c>
      <c r="K902" s="30" t="s">
        <v>34083</v>
      </c>
      <c r="L902" s="31" t="s">
        <v>16726</v>
      </c>
      <c r="M902" s="31" t="s">
        <v>3186</v>
      </c>
      <c r="N902" s="31" t="s">
        <v>5865</v>
      </c>
      <c r="O902" s="31" t="s">
        <v>5117</v>
      </c>
      <c r="P902" s="31" t="s">
        <v>19644</v>
      </c>
      <c r="Q902" s="31"/>
      <c r="R902" s="31"/>
      <c r="S902" s="31"/>
      <c r="T902" s="31"/>
      <c r="U902" s="31" t="s">
        <v>11368</v>
      </c>
      <c r="V902" s="31"/>
      <c r="W902" s="31" t="s">
        <v>6910</v>
      </c>
      <c r="X902" s="31" t="s">
        <v>11301</v>
      </c>
      <c r="Y902" s="31" t="e">
        <f t="shared" ca="1" si="138"/>
        <v>#VALUE!</v>
      </c>
      <c r="Z902" s="31" t="e">
        <f t="shared" ca="1" si="139"/>
        <v>#VALUE!</v>
      </c>
      <c r="AA902" s="31"/>
      <c r="AB902" s="31" t="s">
        <v>11144</v>
      </c>
      <c r="AC902" s="31" t="s">
        <v>34145</v>
      </c>
      <c r="AD902" s="31" t="s">
        <v>34145</v>
      </c>
      <c r="AE902" s="31"/>
      <c r="AF902" s="31" t="s">
        <v>24701</v>
      </c>
      <c r="AG902" s="31" t="s">
        <v>4322</v>
      </c>
      <c r="AH902" s="31" t="s">
        <v>4322</v>
      </c>
      <c r="AI902" s="31" t="s">
        <v>908</v>
      </c>
      <c r="AJ902" s="31" t="s">
        <v>11302</v>
      </c>
      <c r="AK902" s="31" t="s">
        <v>11303</v>
      </c>
      <c r="AL902" s="31" t="s">
        <v>7787</v>
      </c>
      <c r="AM902" s="31" t="s">
        <v>3001</v>
      </c>
      <c r="AN902" s="31"/>
      <c r="AO902" s="31"/>
      <c r="AP902" s="31" t="s">
        <v>33003</v>
      </c>
      <c r="AQ902" s="31" t="s">
        <v>18367</v>
      </c>
      <c r="AR902" s="31" t="s">
        <v>34145</v>
      </c>
      <c r="AS902" s="31" t="s">
        <v>34145</v>
      </c>
      <c r="AT902" s="31" t="str">
        <f>_xlfn.IFNA(VLOOKUP(D902,'[1]5. 1 Mei 2022'!$C$7:$F$60,4,FALSE),"")</f>
        <v/>
      </c>
      <c r="AU902" s="31"/>
      <c r="AV902" s="31" t="s">
        <v>20032</v>
      </c>
      <c r="AW902" s="31" t="s">
        <v>18367</v>
      </c>
      <c r="AX902" s="29">
        <f t="shared" si="134"/>
        <v>46320</v>
      </c>
      <c r="AY902" s="31" t="s">
        <v>26346</v>
      </c>
      <c r="AZ902" s="31" t="s">
        <v>33005</v>
      </c>
      <c r="BA902" s="30" t="s">
        <v>33003</v>
      </c>
      <c r="BB902" s="31" t="s">
        <v>22916</v>
      </c>
      <c r="BC902" s="31"/>
      <c r="BD902" s="31" t="s">
        <v>7980</v>
      </c>
      <c r="BE902" s="31" t="s">
        <v>7969</v>
      </c>
      <c r="BF902" s="31" t="s">
        <v>20032</v>
      </c>
      <c r="BG902" s="31"/>
      <c r="BH902" s="31"/>
      <c r="BI902" s="31"/>
      <c r="BJ902" s="31">
        <v>0</v>
      </c>
      <c r="BK902" s="31" t="str">
        <f t="shared" si="135"/>
        <v>II/c</v>
      </c>
      <c r="BL902" s="31"/>
      <c r="BM902" s="31"/>
      <c r="BN902" s="31"/>
      <c r="BO902" s="31"/>
      <c r="BP902" s="31"/>
      <c r="BQ902" s="31"/>
      <c r="BR902" s="31"/>
      <c r="BS902" s="31"/>
      <c r="BT902" s="31"/>
      <c r="BU902" s="31"/>
      <c r="BV902" s="31" t="s">
        <v>8019</v>
      </c>
      <c r="BW902" s="31">
        <f t="shared" ca="1" si="140"/>
        <v>9</v>
      </c>
      <c r="BX902" s="78">
        <f t="shared" ca="1" si="141"/>
        <v>3</v>
      </c>
      <c r="BY902" s="31" t="s">
        <v>19644</v>
      </c>
      <c r="BZ902" s="31"/>
      <c r="CA902" s="31" t="s">
        <v>2483</v>
      </c>
      <c r="CB902" s="31" t="s">
        <v>2406</v>
      </c>
      <c r="CC902" s="31"/>
      <c r="CD902" s="31"/>
      <c r="CE902" s="31" t="s">
        <v>20085</v>
      </c>
      <c r="CF902" s="31"/>
      <c r="CG902" s="31"/>
      <c r="CH902" s="31"/>
      <c r="CI902" s="31"/>
      <c r="CJ902" s="31"/>
      <c r="CK902" s="31"/>
      <c r="CL902" s="31" t="s">
        <v>38923</v>
      </c>
      <c r="CM902" s="52" t="s">
        <v>38885</v>
      </c>
      <c r="CN902" s="31" t="s">
        <v>36751</v>
      </c>
      <c r="CO902" s="31" t="s">
        <v>38924</v>
      </c>
      <c r="CP902" s="52" t="s">
        <v>38885</v>
      </c>
      <c r="CQ902" s="31">
        <v>127</v>
      </c>
      <c r="CR902" s="31">
        <v>4717</v>
      </c>
      <c r="CS902" s="31" t="s">
        <v>18417</v>
      </c>
      <c r="CT902" s="31" t="s">
        <v>18418</v>
      </c>
      <c r="CU902" s="31" t="s">
        <v>4327</v>
      </c>
      <c r="CV902" s="31" t="s">
        <v>17425</v>
      </c>
      <c r="CW902" s="31" t="s">
        <v>17426</v>
      </c>
      <c r="CX902" s="31" t="s">
        <v>17427</v>
      </c>
      <c r="CY902" s="31"/>
      <c r="CZ902" s="31"/>
      <c r="DA902" s="31"/>
      <c r="DB902" s="31" t="s">
        <v>11355</v>
      </c>
      <c r="DC902" s="31" t="s">
        <v>18668</v>
      </c>
      <c r="DD902" s="31" t="s">
        <v>18474</v>
      </c>
      <c r="DE902" s="31"/>
      <c r="DF902" s="31"/>
      <c r="DG902" s="31"/>
      <c r="DH902" s="31"/>
      <c r="DI902" s="31" t="s">
        <v>24810</v>
      </c>
      <c r="DJ902" s="31" t="s">
        <v>24811</v>
      </c>
      <c r="DK902" s="31"/>
      <c r="DL902" s="31"/>
      <c r="DM902" s="38" t="s">
        <v>28941</v>
      </c>
      <c r="DN902" s="38"/>
      <c r="DO902" s="35"/>
      <c r="DP902" s="31" t="s">
        <v>14367</v>
      </c>
      <c r="DQ902" s="31" t="s">
        <v>11304</v>
      </c>
      <c r="DR902" s="31" t="s">
        <v>11300</v>
      </c>
      <c r="DS902" s="31" t="s">
        <v>38586</v>
      </c>
      <c r="DT902" s="31" t="s">
        <v>37719</v>
      </c>
      <c r="DU902" s="31">
        <v>3</v>
      </c>
      <c r="DV902" s="31" t="s">
        <v>32167</v>
      </c>
      <c r="DW902" s="31" t="s">
        <v>7980</v>
      </c>
      <c r="DX902" s="31" t="s">
        <v>7980</v>
      </c>
      <c r="DY902" s="31" t="s">
        <v>39799</v>
      </c>
      <c r="DZ902" s="52" t="s">
        <v>39798</v>
      </c>
      <c r="EA902" s="52" t="s">
        <v>37216</v>
      </c>
      <c r="EB902" s="31">
        <v>0</v>
      </c>
      <c r="EC902" s="31" t="s">
        <v>40168</v>
      </c>
      <c r="ED902" s="31" t="s">
        <v>41101</v>
      </c>
      <c r="EE902" s="31"/>
      <c r="EF902" s="31"/>
      <c r="EG902" s="31"/>
      <c r="EH902" s="31"/>
      <c r="EI902" s="31"/>
      <c r="EJ902" s="31"/>
    </row>
    <row r="903" spans="1:140" ht="23.25" customHeight="1">
      <c r="A903" s="25">
        <v>901</v>
      </c>
      <c r="B903" s="30" t="s">
        <v>33312</v>
      </c>
      <c r="C903" s="31" t="s">
        <v>29980</v>
      </c>
      <c r="D903" s="30" t="s">
        <v>33150</v>
      </c>
      <c r="E903" s="30"/>
      <c r="F903" s="30" t="s">
        <v>36256</v>
      </c>
      <c r="G903" s="31">
        <f t="shared" si="136"/>
        <v>58</v>
      </c>
      <c r="H903" s="72">
        <f t="shared" si="137"/>
        <v>56309</v>
      </c>
      <c r="I903" s="30"/>
      <c r="J903" s="30" t="s">
        <v>34084</v>
      </c>
      <c r="K903" s="30" t="s">
        <v>4318</v>
      </c>
      <c r="L903" s="31" t="s">
        <v>4318</v>
      </c>
      <c r="M903" s="31" t="s">
        <v>3186</v>
      </c>
      <c r="N903" s="31" t="s">
        <v>5865</v>
      </c>
      <c r="O903" s="31" t="s">
        <v>5117</v>
      </c>
      <c r="P903" s="52" t="s">
        <v>35984</v>
      </c>
      <c r="Q903" s="52" t="s">
        <v>41297</v>
      </c>
      <c r="R903" s="31"/>
      <c r="S903" s="31"/>
      <c r="T903" s="31"/>
      <c r="U903" s="31"/>
      <c r="V903" s="31"/>
      <c r="W903" s="31" t="s">
        <v>4644</v>
      </c>
      <c r="X903" s="31" t="s">
        <v>21575</v>
      </c>
      <c r="Y903" s="31" t="e">
        <f t="shared" ca="1" si="138"/>
        <v>#VALUE!</v>
      </c>
      <c r="Z903" s="31" t="e">
        <f t="shared" ca="1" si="139"/>
        <v>#VALUE!</v>
      </c>
      <c r="AA903" s="31"/>
      <c r="AB903" s="31" t="s">
        <v>11160</v>
      </c>
      <c r="AC903" s="31" t="s">
        <v>34147</v>
      </c>
      <c r="AD903" s="31" t="s">
        <v>34147</v>
      </c>
      <c r="AE903" s="31"/>
      <c r="AF903" s="31" t="s">
        <v>24699</v>
      </c>
      <c r="AG903" s="31" t="s">
        <v>5852</v>
      </c>
      <c r="AH903" s="31" t="s">
        <v>5852</v>
      </c>
      <c r="AI903" s="31" t="s">
        <v>908</v>
      </c>
      <c r="AJ903" s="31" t="s">
        <v>36390</v>
      </c>
      <c r="AK903" s="31" t="s">
        <v>36391</v>
      </c>
      <c r="AL903" s="52" t="s">
        <v>19167</v>
      </c>
      <c r="AM903" s="31" t="s">
        <v>11495</v>
      </c>
      <c r="AN903" s="31"/>
      <c r="AO903" s="31"/>
      <c r="AP903" s="31" t="s">
        <v>33022</v>
      </c>
      <c r="AQ903" s="52" t="s">
        <v>20332</v>
      </c>
      <c r="AR903" s="31" t="s">
        <v>34147</v>
      </c>
      <c r="AS903" s="31" t="s">
        <v>34147</v>
      </c>
      <c r="AT903" s="31" t="str">
        <f>_xlfn.IFNA(VLOOKUP(D903,'[1]5. 1 Mei 2022'!$C$7:$F$60,4,FALSE),"")</f>
        <v/>
      </c>
      <c r="AU903" s="31"/>
      <c r="AV903" s="31" t="s">
        <v>8001</v>
      </c>
      <c r="AW903" s="52" t="s">
        <v>20332</v>
      </c>
      <c r="AX903" s="29">
        <f t="shared" si="134"/>
        <v>46524</v>
      </c>
      <c r="AY903" s="31" t="s">
        <v>26346</v>
      </c>
      <c r="AZ903" s="31" t="s">
        <v>33023</v>
      </c>
      <c r="BA903" s="30" t="s">
        <v>33022</v>
      </c>
      <c r="BB903" s="31"/>
      <c r="BC903" s="31"/>
      <c r="BD903" s="31" t="s">
        <v>8125</v>
      </c>
      <c r="BE903" s="31" t="s">
        <v>7973</v>
      </c>
      <c r="BF903" s="31" t="s">
        <v>8001</v>
      </c>
      <c r="BG903" s="31"/>
      <c r="BH903" s="31"/>
      <c r="BI903" s="31"/>
      <c r="BJ903" s="31"/>
      <c r="BK903" s="31" t="str">
        <f t="shared" si="135"/>
        <v>II/c</v>
      </c>
      <c r="BL903" s="31"/>
      <c r="BM903" s="31"/>
      <c r="BN903" s="31"/>
      <c r="BO903" s="31"/>
      <c r="BP903" s="31"/>
      <c r="BQ903" s="31" t="s">
        <v>21618</v>
      </c>
      <c r="BR903" s="31" t="s">
        <v>41376</v>
      </c>
      <c r="BS903" s="31">
        <v>0</v>
      </c>
      <c r="BT903" s="52" t="s">
        <v>20332</v>
      </c>
      <c r="BU903" s="52" t="s">
        <v>35984</v>
      </c>
      <c r="BV903" s="31" t="s">
        <v>20332</v>
      </c>
      <c r="BW903" s="31">
        <f t="shared" ca="1" si="140"/>
        <v>1</v>
      </c>
      <c r="BX903" s="78">
        <f t="shared" ca="1" si="141"/>
        <v>3</v>
      </c>
      <c r="BY903" s="31"/>
      <c r="BZ903" s="31"/>
      <c r="CA903" s="31" t="s">
        <v>2483</v>
      </c>
      <c r="CB903" s="31" t="s">
        <v>2519</v>
      </c>
      <c r="CC903" s="31"/>
      <c r="CD903" s="31"/>
      <c r="CE903" s="31"/>
      <c r="CF903" s="31"/>
      <c r="CG903" s="31"/>
      <c r="CH903" s="31"/>
      <c r="CI903" s="31"/>
      <c r="CJ903" s="31"/>
      <c r="CK903" s="31"/>
      <c r="CL903" s="31" t="s">
        <v>36392</v>
      </c>
      <c r="CM903" s="52" t="s">
        <v>20944</v>
      </c>
      <c r="CN903" s="52">
        <v>123</v>
      </c>
      <c r="CO903" s="31">
        <v>0</v>
      </c>
      <c r="CP903" s="31">
        <v>0</v>
      </c>
      <c r="CQ903" s="31">
        <v>0</v>
      </c>
      <c r="CR903" s="31"/>
      <c r="CS903" s="31"/>
      <c r="CT903" s="31"/>
      <c r="CU903" s="31"/>
      <c r="CV903" s="31"/>
      <c r="CW903" s="31"/>
      <c r="CX903" s="31"/>
      <c r="CY903" s="31"/>
      <c r="CZ903" s="31"/>
      <c r="DA903" s="31"/>
      <c r="DB903" s="31"/>
      <c r="DC903" s="31"/>
      <c r="DD903" s="31"/>
      <c r="DE903" s="31"/>
      <c r="DF903" s="31"/>
      <c r="DG903" s="31"/>
      <c r="DH903" s="31"/>
      <c r="DI903" s="31"/>
      <c r="DJ903" s="31"/>
      <c r="DK903" s="31"/>
      <c r="DL903" s="31"/>
      <c r="DM903" s="38" t="s">
        <v>35548</v>
      </c>
      <c r="DN903" s="38"/>
      <c r="DO903" s="35"/>
      <c r="DP903" s="52" t="s">
        <v>36393</v>
      </c>
      <c r="DQ903" s="31" t="s">
        <v>36394</v>
      </c>
      <c r="DR903" s="31"/>
      <c r="DS903" s="31" t="s">
        <v>33402</v>
      </c>
      <c r="DT903" s="50" t="s">
        <v>36398</v>
      </c>
      <c r="DU903" s="31"/>
      <c r="DV903" s="31"/>
      <c r="DW903" s="31"/>
      <c r="DX903" s="31"/>
      <c r="DY903" s="31"/>
      <c r="DZ903" s="31"/>
      <c r="EA903" s="31"/>
      <c r="EB903" s="31"/>
      <c r="EC903" s="31" t="s">
        <v>8001</v>
      </c>
      <c r="ED903" s="31" t="s">
        <v>41101</v>
      </c>
      <c r="EE903" s="31"/>
      <c r="EF903" s="31"/>
      <c r="EG903" s="31"/>
      <c r="EH903" s="31"/>
      <c r="EI903" s="31"/>
      <c r="EJ903" s="31"/>
    </row>
    <row r="904" spans="1:140" ht="23.25" customHeight="1">
      <c r="A904" s="25">
        <v>902</v>
      </c>
      <c r="B904" s="30" t="s">
        <v>24232</v>
      </c>
      <c r="C904" s="31">
        <v>140376624</v>
      </c>
      <c r="D904" s="30" t="s">
        <v>72</v>
      </c>
      <c r="E904" s="30"/>
      <c r="F904" s="30" t="s">
        <v>36254</v>
      </c>
      <c r="G904" s="31">
        <f t="shared" si="136"/>
        <v>58</v>
      </c>
      <c r="H904" s="72">
        <f t="shared" si="137"/>
        <v>52902</v>
      </c>
      <c r="I904" s="30"/>
      <c r="J904" s="30" t="s">
        <v>34084</v>
      </c>
      <c r="K904" s="30" t="s">
        <v>4318</v>
      </c>
      <c r="L904" s="31" t="s">
        <v>4318</v>
      </c>
      <c r="M904" s="31" t="s">
        <v>3186</v>
      </c>
      <c r="N904" s="31" t="s">
        <v>3311</v>
      </c>
      <c r="O904" s="31" t="s">
        <v>2534</v>
      </c>
      <c r="P904" s="52" t="s">
        <v>24630</v>
      </c>
      <c r="Q904" s="31" t="s">
        <v>39197</v>
      </c>
      <c r="R904" s="31">
        <v>12</v>
      </c>
      <c r="S904" s="31">
        <v>9</v>
      </c>
      <c r="T904" s="31"/>
      <c r="U904" s="31">
        <v>338</v>
      </c>
      <c r="V904" s="31" t="s">
        <v>7582</v>
      </c>
      <c r="W904" s="31" t="s">
        <v>2794</v>
      </c>
      <c r="X904" s="31" t="s">
        <v>2393</v>
      </c>
      <c r="Y904" s="31">
        <f t="shared" ca="1" si="138"/>
        <v>37</v>
      </c>
      <c r="Z904" s="31" t="str">
        <f t="shared" ca="1" si="139"/>
        <v>36-45</v>
      </c>
      <c r="AA904" s="31"/>
      <c r="AB904" s="31" t="s">
        <v>11144</v>
      </c>
      <c r="AC904" s="31" t="s">
        <v>34145</v>
      </c>
      <c r="AD904" s="31" t="s">
        <v>34145</v>
      </c>
      <c r="AE904" s="31"/>
      <c r="AF904" s="31" t="s">
        <v>24701</v>
      </c>
      <c r="AG904" s="31" t="s">
        <v>4322</v>
      </c>
      <c r="AH904" s="31" t="s">
        <v>4322</v>
      </c>
      <c r="AI904" s="31" t="s">
        <v>908</v>
      </c>
      <c r="AJ904" s="31">
        <v>17120504923</v>
      </c>
      <c r="AK904" s="31">
        <v>173599</v>
      </c>
      <c r="AL904" s="31" t="s">
        <v>3361</v>
      </c>
      <c r="AM904" s="31" t="s">
        <v>6807</v>
      </c>
      <c r="AN904" s="31"/>
      <c r="AO904" s="31"/>
      <c r="AP904" s="31" t="s">
        <v>4434</v>
      </c>
      <c r="AQ904" s="31" t="s">
        <v>8453</v>
      </c>
      <c r="AR904" s="31" t="s">
        <v>34145</v>
      </c>
      <c r="AS904" s="31" t="s">
        <v>34145</v>
      </c>
      <c r="AT904" s="31" t="str">
        <f>_xlfn.IFNA(VLOOKUP(D904,'[1]5. 1 Mei 2022'!$C$7:$F$60,4,FALSE),"")</f>
        <v/>
      </c>
      <c r="AU904" s="31"/>
      <c r="AV904" s="31" t="s">
        <v>20034</v>
      </c>
      <c r="AW904" s="31" t="s">
        <v>22710</v>
      </c>
      <c r="AX904" s="29" t="e">
        <f t="shared" si="134"/>
        <v>#VALUE!</v>
      </c>
      <c r="AY904" s="31" t="s">
        <v>26346</v>
      </c>
      <c r="AZ904" s="31" t="s">
        <v>6484</v>
      </c>
      <c r="BA904" s="30" t="s">
        <v>4434</v>
      </c>
      <c r="BB904" s="31"/>
      <c r="BC904" s="31"/>
      <c r="BD904" s="31" t="s">
        <v>1759</v>
      </c>
      <c r="BE904" s="31" t="s">
        <v>7969</v>
      </c>
      <c r="BF904" s="31" t="s">
        <v>20034</v>
      </c>
      <c r="BG904" s="31" t="s">
        <v>22701</v>
      </c>
      <c r="BH904" s="31"/>
      <c r="BI904" s="31" t="s">
        <v>8136</v>
      </c>
      <c r="BJ904" s="31" t="s">
        <v>3185</v>
      </c>
      <c r="BK904" s="31" t="str">
        <f t="shared" si="135"/>
        <v>III/b</v>
      </c>
      <c r="BL904" s="31" t="s">
        <v>8077</v>
      </c>
      <c r="BM904" s="31"/>
      <c r="BN904" s="31"/>
      <c r="BO904" s="31"/>
      <c r="BP904" s="31" t="s">
        <v>1498</v>
      </c>
      <c r="BQ904" s="31" t="s">
        <v>3185</v>
      </c>
      <c r="BR904" s="52" t="s">
        <v>39748</v>
      </c>
      <c r="BS904" s="52" t="s">
        <v>39198</v>
      </c>
      <c r="BT904" s="31" t="s">
        <v>1935</v>
      </c>
      <c r="BU904" s="31" t="s">
        <v>3164</v>
      </c>
      <c r="BV904" s="31" t="s">
        <v>5272</v>
      </c>
      <c r="BW904" s="31">
        <f t="shared" ca="1" si="140"/>
        <v>15</v>
      </c>
      <c r="BX904" s="78">
        <f t="shared" ca="1" si="141"/>
        <v>3</v>
      </c>
      <c r="BY904" s="31"/>
      <c r="BZ904" s="31"/>
      <c r="CA904" s="31" t="s">
        <v>2483</v>
      </c>
      <c r="CB904" s="31" t="s">
        <v>2519</v>
      </c>
      <c r="CC904" s="31" t="s">
        <v>1498</v>
      </c>
      <c r="CD904" s="31">
        <v>1</v>
      </c>
      <c r="CE904" s="31" t="s">
        <v>20085</v>
      </c>
      <c r="CF904" s="31"/>
      <c r="CG904" s="31"/>
      <c r="CH904" s="31"/>
      <c r="CI904" s="31"/>
      <c r="CJ904" s="31"/>
      <c r="CK904" s="31"/>
      <c r="CL904" s="31" t="s">
        <v>36762</v>
      </c>
      <c r="CM904" s="31" t="s">
        <v>32481</v>
      </c>
      <c r="CN904" s="31">
        <v>127</v>
      </c>
      <c r="CO904" s="31" t="s">
        <v>36799</v>
      </c>
      <c r="CP904" s="31" t="s">
        <v>32481</v>
      </c>
      <c r="CQ904" s="31">
        <v>127</v>
      </c>
      <c r="CR904" s="31">
        <v>5332</v>
      </c>
      <c r="CS904" s="31" t="s">
        <v>8684</v>
      </c>
      <c r="CT904" s="31"/>
      <c r="CU904" s="31" t="s">
        <v>6134</v>
      </c>
      <c r="CV904" s="31" t="s">
        <v>8387</v>
      </c>
      <c r="CW904" s="31" t="s">
        <v>8388</v>
      </c>
      <c r="CX904" s="31" t="s">
        <v>8346</v>
      </c>
      <c r="CY904" s="31"/>
      <c r="CZ904" s="31"/>
      <c r="DA904" s="31"/>
      <c r="DB904" s="31" t="s">
        <v>15747</v>
      </c>
      <c r="DC904" s="31" t="s">
        <v>15757</v>
      </c>
      <c r="DD904" s="31" t="s">
        <v>15746</v>
      </c>
      <c r="DE904" s="31"/>
      <c r="DF904" s="31"/>
      <c r="DG904" s="31"/>
      <c r="DH904" s="31"/>
      <c r="DI904" s="31" t="s">
        <v>24810</v>
      </c>
      <c r="DJ904" s="31" t="s">
        <v>24811</v>
      </c>
      <c r="DK904" s="31" t="s">
        <v>25645</v>
      </c>
      <c r="DL904" s="31" t="s">
        <v>13888</v>
      </c>
      <c r="DM904" s="38" t="s">
        <v>9330</v>
      </c>
      <c r="DN904" s="38"/>
      <c r="DO904" s="35">
        <v>0</v>
      </c>
      <c r="DP904" s="31" t="s">
        <v>28295</v>
      </c>
      <c r="DQ904" s="31" t="s">
        <v>13652</v>
      </c>
      <c r="DR904" s="31"/>
      <c r="DS904" s="31" t="s">
        <v>26973</v>
      </c>
      <c r="DT904" s="31" t="s">
        <v>28068</v>
      </c>
      <c r="DU904" s="31">
        <v>3</v>
      </c>
      <c r="DV904" s="31" t="s">
        <v>32167</v>
      </c>
      <c r="DW904" s="31" t="s">
        <v>1759</v>
      </c>
      <c r="DX904" s="31" t="s">
        <v>1759</v>
      </c>
      <c r="DY904" s="31" t="s">
        <v>18149</v>
      </c>
      <c r="DZ904" s="31" t="s">
        <v>18135</v>
      </c>
      <c r="EA904" s="31"/>
      <c r="EB904" s="31">
        <v>0</v>
      </c>
      <c r="EC904" s="31" t="s">
        <v>40168</v>
      </c>
      <c r="ED904" s="31" t="s">
        <v>41101</v>
      </c>
      <c r="EE904" s="31"/>
      <c r="EF904" s="31"/>
      <c r="EG904" s="31"/>
      <c r="EH904" s="31"/>
      <c r="EI904" s="31"/>
      <c r="EJ904" s="31"/>
    </row>
    <row r="905" spans="1:140" ht="23.25" customHeight="1">
      <c r="A905" s="25">
        <v>903</v>
      </c>
      <c r="B905" s="30" t="s">
        <v>24416</v>
      </c>
      <c r="C905" s="31" t="s">
        <v>4318</v>
      </c>
      <c r="D905" s="30" t="s">
        <v>2153</v>
      </c>
      <c r="E905" s="30"/>
      <c r="F905" s="30" t="s">
        <v>36255</v>
      </c>
      <c r="G905" s="31">
        <f t="shared" si="136"/>
        <v>58</v>
      </c>
      <c r="H905" s="72">
        <f t="shared" si="137"/>
        <v>52079</v>
      </c>
      <c r="I905" s="30"/>
      <c r="J905" s="30" t="s">
        <v>34084</v>
      </c>
      <c r="K905" s="30" t="s">
        <v>4318</v>
      </c>
      <c r="L905" s="31" t="s">
        <v>4318</v>
      </c>
      <c r="M905" s="31" t="s">
        <v>3186</v>
      </c>
      <c r="N905" s="31" t="s">
        <v>3311</v>
      </c>
      <c r="O905" s="31" t="s">
        <v>2534</v>
      </c>
      <c r="P905" s="52" t="s">
        <v>24630</v>
      </c>
      <c r="Q905" s="31" t="s">
        <v>39199</v>
      </c>
      <c r="R905" s="31">
        <v>7</v>
      </c>
      <c r="S905" s="31">
        <v>10</v>
      </c>
      <c r="T905" s="31"/>
      <c r="U905" s="31">
        <v>663</v>
      </c>
      <c r="V905" s="31" t="s">
        <v>5813</v>
      </c>
      <c r="W905" s="31" t="s">
        <v>980</v>
      </c>
      <c r="X905" s="31" t="s">
        <v>2154</v>
      </c>
      <c r="Y905" s="31">
        <f t="shared" ca="1" si="138"/>
        <v>39</v>
      </c>
      <c r="Z905" s="31" t="str">
        <f t="shared" ca="1" si="139"/>
        <v>36-45</v>
      </c>
      <c r="AA905" s="31"/>
      <c r="AB905" s="31" t="s">
        <v>11144</v>
      </c>
      <c r="AC905" s="31" t="s">
        <v>34145</v>
      </c>
      <c r="AD905" s="31" t="s">
        <v>34145</v>
      </c>
      <c r="AE905" s="31"/>
      <c r="AF905" s="31" t="s">
        <v>24701</v>
      </c>
      <c r="AG905" s="31" t="s">
        <v>4322</v>
      </c>
      <c r="AH905" s="31" t="s">
        <v>4322</v>
      </c>
      <c r="AI905" s="31" t="s">
        <v>908</v>
      </c>
      <c r="AJ905" s="31">
        <v>2003058</v>
      </c>
      <c r="AK905" s="31">
        <v>150992</v>
      </c>
      <c r="AL905" s="31" t="s">
        <v>3962</v>
      </c>
      <c r="AM905" s="31" t="s">
        <v>3963</v>
      </c>
      <c r="AN905" s="31"/>
      <c r="AO905" s="31"/>
      <c r="AP905" s="31" t="s">
        <v>2307</v>
      </c>
      <c r="AQ905" s="31" t="s">
        <v>21713</v>
      </c>
      <c r="AR905" s="31" t="s">
        <v>34145</v>
      </c>
      <c r="AS905" s="31" t="s">
        <v>34145</v>
      </c>
      <c r="AT905" s="31" t="str">
        <f>_xlfn.IFNA(VLOOKUP(D905,'[1]5. 1 Mei 2022'!$C$7:$F$60,4,FALSE),"")</f>
        <v/>
      </c>
      <c r="AU905" s="31"/>
      <c r="AV905" s="31" t="s">
        <v>20032</v>
      </c>
      <c r="AW905" s="31" t="s">
        <v>21713</v>
      </c>
      <c r="AX905" s="29">
        <f t="shared" si="134"/>
        <v>46527</v>
      </c>
      <c r="AY905" s="31" t="s">
        <v>26346</v>
      </c>
      <c r="AZ905" s="31" t="s">
        <v>6924</v>
      </c>
      <c r="BA905" s="30" t="s">
        <v>2307</v>
      </c>
      <c r="BB905" s="31" t="s">
        <v>23182</v>
      </c>
      <c r="BC905" s="31"/>
      <c r="BD905" s="31" t="s">
        <v>7980</v>
      </c>
      <c r="BE905" s="31" t="s">
        <v>7969</v>
      </c>
      <c r="BF905" s="31" t="s">
        <v>20032</v>
      </c>
      <c r="BG905" s="31"/>
      <c r="BH905" s="31"/>
      <c r="BI905" s="31" t="s">
        <v>8136</v>
      </c>
      <c r="BJ905" s="31" t="s">
        <v>20275</v>
      </c>
      <c r="BK905" s="31" t="str">
        <f t="shared" si="135"/>
        <v>III/b</v>
      </c>
      <c r="BL905" s="31" t="s">
        <v>8077</v>
      </c>
      <c r="BM905" s="31"/>
      <c r="BN905" s="31"/>
      <c r="BO905" s="31"/>
      <c r="BP905" s="31"/>
      <c r="BQ905" s="31" t="s">
        <v>20275</v>
      </c>
      <c r="BR905" s="52" t="s">
        <v>39748</v>
      </c>
      <c r="BS905" s="52" t="s">
        <v>39200</v>
      </c>
      <c r="BT905" s="31" t="s">
        <v>2917</v>
      </c>
      <c r="BU905" s="31" t="s">
        <v>5049</v>
      </c>
      <c r="BV905" s="31" t="s">
        <v>5145</v>
      </c>
      <c r="BW905" s="31">
        <f t="shared" ca="1" si="140"/>
        <v>10</v>
      </c>
      <c r="BX905" s="78">
        <f t="shared" ca="1" si="141"/>
        <v>3</v>
      </c>
      <c r="BY905" s="31"/>
      <c r="BZ905" s="31" t="s">
        <v>19306</v>
      </c>
      <c r="CA905" s="31" t="s">
        <v>2483</v>
      </c>
      <c r="CB905" s="31" t="s">
        <v>2519</v>
      </c>
      <c r="CC905" s="31">
        <v>2</v>
      </c>
      <c r="CD905" s="31">
        <v>1</v>
      </c>
      <c r="CE905" s="31" t="s">
        <v>20085</v>
      </c>
      <c r="CF905" s="31"/>
      <c r="CG905" s="31"/>
      <c r="CH905" s="31"/>
      <c r="CI905" s="31"/>
      <c r="CJ905" s="31"/>
      <c r="CK905" s="31"/>
      <c r="CL905" s="31" t="s">
        <v>39012</v>
      </c>
      <c r="CM905" s="52" t="s">
        <v>33732</v>
      </c>
      <c r="CN905" s="31">
        <v>125</v>
      </c>
      <c r="CO905" s="31" t="s">
        <v>39013</v>
      </c>
      <c r="CP905" s="52" t="s">
        <v>33732</v>
      </c>
      <c r="CQ905" s="31">
        <v>125</v>
      </c>
      <c r="CR905" s="31">
        <v>4672</v>
      </c>
      <c r="CS905" s="31" t="s">
        <v>12093</v>
      </c>
      <c r="CT905" s="31" t="s">
        <v>12094</v>
      </c>
      <c r="CU905" s="31">
        <v>41316</v>
      </c>
      <c r="CV905" s="31"/>
      <c r="CW905" s="31"/>
      <c r="CX905" s="31"/>
      <c r="CY905" s="31"/>
      <c r="CZ905" s="31"/>
      <c r="DA905" s="31"/>
      <c r="DB905" s="31" t="s">
        <v>11355</v>
      </c>
      <c r="DC905" s="31" t="s">
        <v>16323</v>
      </c>
      <c r="DD905" s="31" t="s">
        <v>16324</v>
      </c>
      <c r="DE905" s="31"/>
      <c r="DF905" s="31"/>
      <c r="DG905" s="31"/>
      <c r="DH905" s="31"/>
      <c r="DI905" s="31" t="s">
        <v>24810</v>
      </c>
      <c r="DJ905" s="31" t="s">
        <v>24811</v>
      </c>
      <c r="DK905" s="31"/>
      <c r="DL905" s="31"/>
      <c r="DM905" s="38" t="s">
        <v>9527</v>
      </c>
      <c r="DN905" s="38"/>
      <c r="DO905" s="35" t="s">
        <v>25164</v>
      </c>
      <c r="DP905" s="31" t="s">
        <v>13827</v>
      </c>
      <c r="DQ905" s="31" t="s">
        <v>13826</v>
      </c>
      <c r="DR905" s="31" t="s">
        <v>20456</v>
      </c>
      <c r="DS905" s="31" t="s">
        <v>27157</v>
      </c>
      <c r="DT905" s="31" t="s">
        <v>37720</v>
      </c>
      <c r="DU905" s="31">
        <v>2</v>
      </c>
      <c r="DV905" s="31" t="s">
        <v>32164</v>
      </c>
      <c r="DW905" s="31" t="s">
        <v>7980</v>
      </c>
      <c r="DX905" s="31" t="s">
        <v>7980</v>
      </c>
      <c r="DY905" s="31" t="s">
        <v>31787</v>
      </c>
      <c r="DZ905" s="31" t="s">
        <v>16948</v>
      </c>
      <c r="EA905" s="31"/>
      <c r="EB905" s="31">
        <v>0</v>
      </c>
      <c r="EC905" s="31" t="s">
        <v>40168</v>
      </c>
      <c r="ED905" s="31" t="s">
        <v>41101</v>
      </c>
      <c r="EE905" s="31"/>
      <c r="EF905" s="31"/>
      <c r="EG905" s="31"/>
      <c r="EH905" s="31"/>
      <c r="EI905" s="31"/>
      <c r="EJ905" s="31"/>
    </row>
    <row r="906" spans="1:140" ht="23.25" customHeight="1">
      <c r="A906" s="25">
        <v>904</v>
      </c>
      <c r="B906" s="30" t="s">
        <v>33307</v>
      </c>
      <c r="C906" s="31" t="s">
        <v>29980</v>
      </c>
      <c r="D906" s="30" t="s">
        <v>33139</v>
      </c>
      <c r="E906" s="30"/>
      <c r="F906" s="30" t="s">
        <v>36256</v>
      </c>
      <c r="G906" s="31">
        <f t="shared" si="136"/>
        <v>58</v>
      </c>
      <c r="H906" s="72">
        <f t="shared" si="137"/>
        <v>55732</v>
      </c>
      <c r="I906" s="30"/>
      <c r="J906" s="30" t="s">
        <v>34084</v>
      </c>
      <c r="K906" s="30" t="s">
        <v>4318</v>
      </c>
      <c r="L906" s="31" t="s">
        <v>4318</v>
      </c>
      <c r="M906" s="31" t="s">
        <v>3186</v>
      </c>
      <c r="N906" s="31" t="s">
        <v>5865</v>
      </c>
      <c r="O906" s="31" t="s">
        <v>5117</v>
      </c>
      <c r="P906" s="52" t="s">
        <v>35984</v>
      </c>
      <c r="Q906" s="52" t="s">
        <v>41298</v>
      </c>
      <c r="R906" s="31"/>
      <c r="S906" s="31"/>
      <c r="T906" s="31"/>
      <c r="U906" s="31"/>
      <c r="V906" s="31"/>
      <c r="W906" s="31" t="s">
        <v>33140</v>
      </c>
      <c r="X906" s="31" t="s">
        <v>33141</v>
      </c>
      <c r="Y906" s="31" t="e">
        <f t="shared" ca="1" si="138"/>
        <v>#VALUE!</v>
      </c>
      <c r="Z906" s="31" t="e">
        <f t="shared" ca="1" si="139"/>
        <v>#VALUE!</v>
      </c>
      <c r="AA906" s="31"/>
      <c r="AB906" s="31" t="s">
        <v>11168</v>
      </c>
      <c r="AC906" s="31" t="s">
        <v>34147</v>
      </c>
      <c r="AD906" s="31" t="s">
        <v>34147</v>
      </c>
      <c r="AE906" s="31"/>
      <c r="AF906" s="31" t="s">
        <v>24699</v>
      </c>
      <c r="AG906" s="31" t="s">
        <v>5852</v>
      </c>
      <c r="AH906" s="31" t="s">
        <v>5852</v>
      </c>
      <c r="AI906" s="31" t="s">
        <v>908</v>
      </c>
      <c r="AJ906" s="31" t="s">
        <v>36185</v>
      </c>
      <c r="AK906" s="52" t="s">
        <v>36186</v>
      </c>
      <c r="AL906" s="52" t="s">
        <v>17511</v>
      </c>
      <c r="AM906" s="31" t="s">
        <v>36187</v>
      </c>
      <c r="AN906" s="31"/>
      <c r="AO906" s="31"/>
      <c r="AP906" s="31" t="s">
        <v>4602</v>
      </c>
      <c r="AQ906" s="52" t="s">
        <v>20332</v>
      </c>
      <c r="AR906" s="31" t="s">
        <v>34147</v>
      </c>
      <c r="AS906" s="31" t="s">
        <v>34147</v>
      </c>
      <c r="AT906" s="31" t="str">
        <f>_xlfn.IFNA(VLOOKUP(D906,'[1]5. 1 Mei 2022'!$C$7:$F$60,4,FALSE),"")</f>
        <v/>
      </c>
      <c r="AU906" s="31"/>
      <c r="AV906" s="31" t="s">
        <v>6581</v>
      </c>
      <c r="AW906" s="52" t="s">
        <v>20332</v>
      </c>
      <c r="AX906" s="29">
        <v>46404</v>
      </c>
      <c r="AY906" s="31" t="s">
        <v>26346</v>
      </c>
      <c r="AZ906" s="31" t="s">
        <v>528</v>
      </c>
      <c r="BA906" s="30" t="s">
        <v>4435</v>
      </c>
      <c r="BB906" s="31"/>
      <c r="BC906" s="31"/>
      <c r="BD906" s="31" t="s">
        <v>20056</v>
      </c>
      <c r="BE906" s="31" t="s">
        <v>7973</v>
      </c>
      <c r="BF906" s="31" t="s">
        <v>6581</v>
      </c>
      <c r="BG906" s="31"/>
      <c r="BH906" s="31"/>
      <c r="BI906" s="31"/>
      <c r="BJ906" s="31"/>
      <c r="BK906" s="31" t="str">
        <f t="shared" si="135"/>
        <v>II/c</v>
      </c>
      <c r="BL906" s="31"/>
      <c r="BM906" s="31"/>
      <c r="BN906" s="31"/>
      <c r="BO906" s="31"/>
      <c r="BP906" s="31"/>
      <c r="BQ906" s="31" t="s">
        <v>20273</v>
      </c>
      <c r="BR906" s="31" t="s">
        <v>41376</v>
      </c>
      <c r="BS906" s="31">
        <v>0</v>
      </c>
      <c r="BT906" s="52" t="s">
        <v>20332</v>
      </c>
      <c r="BU906" s="52" t="s">
        <v>35984</v>
      </c>
      <c r="BV906" s="31" t="s">
        <v>20332</v>
      </c>
      <c r="BW906" s="31">
        <f t="shared" ca="1" si="140"/>
        <v>1</v>
      </c>
      <c r="BX906" s="78">
        <f t="shared" ca="1" si="141"/>
        <v>3</v>
      </c>
      <c r="BY906" s="31"/>
      <c r="BZ906" s="31"/>
      <c r="CA906" s="31" t="s">
        <v>2483</v>
      </c>
      <c r="CB906" s="31" t="s">
        <v>2406</v>
      </c>
      <c r="CC906" s="31"/>
      <c r="CD906" s="31"/>
      <c r="CE906" s="31"/>
      <c r="CF906" s="31"/>
      <c r="CG906" s="31"/>
      <c r="CH906" s="31"/>
      <c r="CI906" s="31"/>
      <c r="CJ906" s="31"/>
      <c r="CK906" s="31"/>
      <c r="CL906" s="31" t="s">
        <v>36188</v>
      </c>
      <c r="CM906" s="52" t="s">
        <v>36189</v>
      </c>
      <c r="CN906" s="31">
        <v>125</v>
      </c>
      <c r="CO906" s="31" t="s">
        <v>39525</v>
      </c>
      <c r="CP906" s="31" t="s">
        <v>36189</v>
      </c>
      <c r="CQ906" s="31" t="s">
        <v>39478</v>
      </c>
      <c r="CR906" s="31">
        <v>6328</v>
      </c>
      <c r="CS906" s="31"/>
      <c r="CT906" s="31"/>
      <c r="CU906" s="31"/>
      <c r="CV906" s="31"/>
      <c r="CW906" s="31"/>
      <c r="CX906" s="31"/>
      <c r="CY906" s="31"/>
      <c r="CZ906" s="31"/>
      <c r="DA906" s="31"/>
      <c r="DB906" s="31"/>
      <c r="DC906" s="31"/>
      <c r="DD906" s="31"/>
      <c r="DE906" s="31"/>
      <c r="DF906" s="31"/>
      <c r="DG906" s="31"/>
      <c r="DH906" s="31"/>
      <c r="DI906" s="31"/>
      <c r="DJ906" s="31"/>
      <c r="DK906" s="31"/>
      <c r="DL906" s="31"/>
      <c r="DM906" s="38">
        <v>769758467314000</v>
      </c>
      <c r="DN906" s="38"/>
      <c r="DO906" s="35"/>
      <c r="DP906" s="52" t="s">
        <v>36190</v>
      </c>
      <c r="DQ906" s="31" t="s">
        <v>36191</v>
      </c>
      <c r="DR906" s="31"/>
      <c r="DS906" s="31" t="s">
        <v>33393</v>
      </c>
      <c r="DT906" s="50" t="s">
        <v>36192</v>
      </c>
      <c r="DU906" s="31"/>
      <c r="DV906" s="31"/>
      <c r="DW906" s="31"/>
      <c r="DX906" s="31"/>
      <c r="DY906" s="31"/>
      <c r="DZ906" s="31"/>
      <c r="EA906" s="31"/>
      <c r="EB906" s="31"/>
      <c r="EC906" s="31" t="s">
        <v>40142</v>
      </c>
      <c r="ED906" s="31" t="s">
        <v>41101</v>
      </c>
      <c r="EE906" s="31"/>
      <c r="EF906" s="31"/>
      <c r="EG906" s="31"/>
      <c r="EH906" s="31"/>
      <c r="EI906" s="31"/>
      <c r="EJ906" s="31"/>
    </row>
    <row r="907" spans="1:140" ht="23.25" customHeight="1">
      <c r="A907" s="25">
        <v>905</v>
      </c>
      <c r="B907" s="30" t="s">
        <v>30041</v>
      </c>
      <c r="C907" s="31" t="s">
        <v>4318</v>
      </c>
      <c r="D907" s="30" t="s">
        <v>30044</v>
      </c>
      <c r="E907" s="30"/>
      <c r="F907" s="30" t="s">
        <v>36259</v>
      </c>
      <c r="G907" s="31">
        <f t="shared" si="136"/>
        <v>58</v>
      </c>
      <c r="H907" s="72">
        <f t="shared" si="137"/>
        <v>55093</v>
      </c>
      <c r="I907" s="30"/>
      <c r="J907" s="30" t="s">
        <v>34084</v>
      </c>
      <c r="K907" s="30" t="s">
        <v>4318</v>
      </c>
      <c r="L907" s="31" t="s">
        <v>4318</v>
      </c>
      <c r="M907" s="31" t="s">
        <v>3186</v>
      </c>
      <c r="N907" s="31" t="s">
        <v>3557</v>
      </c>
      <c r="O907" s="31" t="s">
        <v>1501</v>
      </c>
      <c r="P907" s="31" t="s">
        <v>30295</v>
      </c>
      <c r="Q907" s="31"/>
      <c r="R907" s="31">
        <v>1</v>
      </c>
      <c r="S907" s="31">
        <v>0</v>
      </c>
      <c r="T907" s="31"/>
      <c r="U907" s="31"/>
      <c r="V907" s="31"/>
      <c r="W907" s="31" t="s">
        <v>5952</v>
      </c>
      <c r="X907" s="31" t="s">
        <v>30072</v>
      </c>
      <c r="Y907" s="31" t="e">
        <f t="shared" ca="1" si="138"/>
        <v>#VALUE!</v>
      </c>
      <c r="Z907" s="31" t="e">
        <f t="shared" ca="1" si="139"/>
        <v>#VALUE!</v>
      </c>
      <c r="AA907" s="31"/>
      <c r="AB907" s="31" t="s">
        <v>8118</v>
      </c>
      <c r="AC907" s="31" t="s">
        <v>34153</v>
      </c>
      <c r="AD907" s="31" t="s">
        <v>34194</v>
      </c>
      <c r="AE907" s="31"/>
      <c r="AF907" s="31" t="s">
        <v>24700</v>
      </c>
      <c r="AG907" s="31" t="s">
        <v>7895</v>
      </c>
      <c r="AH907" s="31" t="s">
        <v>7895</v>
      </c>
      <c r="AI907" s="31" t="s">
        <v>728</v>
      </c>
      <c r="AJ907" s="31" t="s">
        <v>30301</v>
      </c>
      <c r="AK907" s="31" t="s">
        <v>30302</v>
      </c>
      <c r="AL907" s="31" t="s">
        <v>11386</v>
      </c>
      <c r="AM907" s="31" t="s">
        <v>5086</v>
      </c>
      <c r="AN907" s="31"/>
      <c r="AO907" s="31"/>
      <c r="AP907" s="31" t="s">
        <v>33761</v>
      </c>
      <c r="AQ907" s="31" t="s">
        <v>30294</v>
      </c>
      <c r="AR907" s="31" t="s">
        <v>34148</v>
      </c>
      <c r="AS907" s="31" t="s">
        <v>34148</v>
      </c>
      <c r="AT907" s="31" t="str">
        <f>_xlfn.IFNA(VLOOKUP(D907,'[1]5. 1 Mei 2022'!$C$7:$F$60,4,FALSE),"")</f>
        <v/>
      </c>
      <c r="AU907" s="31"/>
      <c r="AV907" s="31" t="s">
        <v>33523</v>
      </c>
      <c r="AW907" s="31" t="s">
        <v>20332</v>
      </c>
      <c r="AX907" s="29">
        <f>AW907+1903</f>
        <v>46524</v>
      </c>
      <c r="AY907" s="31" t="s">
        <v>26342</v>
      </c>
      <c r="AZ907" s="31" t="s">
        <v>536</v>
      </c>
      <c r="BA907" s="30" t="s">
        <v>33761</v>
      </c>
      <c r="BB907" s="31"/>
      <c r="BC907" s="31"/>
      <c r="BD907" s="31" t="s">
        <v>12244</v>
      </c>
      <c r="BE907" s="31" t="s">
        <v>7968</v>
      </c>
      <c r="BF907" s="31" t="s">
        <v>33523</v>
      </c>
      <c r="BG907" s="31"/>
      <c r="BH907" s="31"/>
      <c r="BI907" s="31" t="s">
        <v>8138</v>
      </c>
      <c r="BJ907" s="31"/>
      <c r="BK907" s="31" t="str">
        <f t="shared" si="135"/>
        <v>III/a</v>
      </c>
      <c r="BL907" s="31"/>
      <c r="BM907" s="31"/>
      <c r="BN907" s="31"/>
      <c r="BO907" s="31"/>
      <c r="BP907" s="31"/>
      <c r="BQ907" s="31" t="s">
        <v>34724</v>
      </c>
      <c r="BR907" s="52" t="s">
        <v>22014</v>
      </c>
      <c r="BS907" s="31" t="s">
        <v>37139</v>
      </c>
      <c r="BT907" s="31" t="s">
        <v>26137</v>
      </c>
      <c r="BU907" s="31" t="s">
        <v>30295</v>
      </c>
      <c r="BV907" s="31" t="s">
        <v>26137</v>
      </c>
      <c r="BW907" s="31">
        <f t="shared" ca="1" si="140"/>
        <v>3</v>
      </c>
      <c r="BX907" s="78">
        <f t="shared" ca="1" si="141"/>
        <v>2</v>
      </c>
      <c r="BY907" s="31"/>
      <c r="BZ907" s="31"/>
      <c r="CA907" s="31" t="s">
        <v>996</v>
      </c>
      <c r="CB907" s="31" t="s">
        <v>2519</v>
      </c>
      <c r="CC907" s="31">
        <v>1</v>
      </c>
      <c r="CD907" s="31">
        <v>1</v>
      </c>
      <c r="CE907" s="31"/>
      <c r="CF907" s="31"/>
      <c r="CG907" s="31"/>
      <c r="CH907" s="31"/>
      <c r="CI907" s="31"/>
      <c r="CJ907" s="31"/>
      <c r="CK907" s="31"/>
      <c r="CL907" s="31"/>
      <c r="CM907" s="31"/>
      <c r="CN907" s="31"/>
      <c r="CO907" s="31"/>
      <c r="CP907" s="31"/>
      <c r="CQ907" s="31"/>
      <c r="CR907" s="31">
        <v>1669</v>
      </c>
      <c r="CS907" s="31" t="s">
        <v>23918</v>
      </c>
      <c r="CT907" s="31"/>
      <c r="CU907" s="31"/>
      <c r="CV907" s="31"/>
      <c r="CW907" s="31"/>
      <c r="CX907" s="31"/>
      <c r="CY907" s="31"/>
      <c r="CZ907" s="31"/>
      <c r="DA907" s="31"/>
      <c r="DB907" s="31"/>
      <c r="DC907" s="31"/>
      <c r="DD907" s="31"/>
      <c r="DE907" s="31"/>
      <c r="DF907" s="31"/>
      <c r="DG907" s="31"/>
      <c r="DH907" s="31"/>
      <c r="DI907" s="31"/>
      <c r="DJ907" s="31"/>
      <c r="DK907" s="31"/>
      <c r="DL907" s="31"/>
      <c r="DM907" s="38" t="s">
        <v>30877</v>
      </c>
      <c r="DN907" s="38"/>
      <c r="DO907" s="35" t="s">
        <v>31005</v>
      </c>
      <c r="DP907" s="31" t="s">
        <v>30875</v>
      </c>
      <c r="DQ907" s="31" t="s">
        <v>30876</v>
      </c>
      <c r="DR907" s="31"/>
      <c r="DS907" s="31" t="s">
        <v>30090</v>
      </c>
      <c r="DT907" s="31" t="s">
        <v>37721</v>
      </c>
      <c r="DU907" s="31">
        <v>3</v>
      </c>
      <c r="DV907" s="31" t="s">
        <v>32167</v>
      </c>
      <c r="DW907" s="31"/>
      <c r="DX907" s="31"/>
      <c r="DY907" s="31"/>
      <c r="DZ907" s="31"/>
      <c r="EA907" s="31"/>
      <c r="EB907" s="31">
        <v>0</v>
      </c>
      <c r="EC907" s="31" t="s">
        <v>40170</v>
      </c>
      <c r="ED907" s="31" t="s">
        <v>41101</v>
      </c>
      <c r="EE907" s="31"/>
      <c r="EF907" s="31"/>
      <c r="EG907" s="31"/>
      <c r="EH907" s="31"/>
      <c r="EI907" s="31"/>
      <c r="EJ907" s="31"/>
    </row>
    <row r="908" spans="1:140" ht="23.25" customHeight="1">
      <c r="A908" s="25">
        <v>906</v>
      </c>
      <c r="B908" s="30" t="s">
        <v>21352</v>
      </c>
      <c r="C908" s="31" t="s">
        <v>2063</v>
      </c>
      <c r="D908" s="30" t="s">
        <v>2063</v>
      </c>
      <c r="E908" s="30"/>
      <c r="F908" s="30" t="s">
        <v>36262</v>
      </c>
      <c r="G908" s="31">
        <f t="shared" si="136"/>
        <v>58</v>
      </c>
      <c r="H908" s="72">
        <f t="shared" si="137"/>
        <v>49341</v>
      </c>
      <c r="I908" s="30"/>
      <c r="J908" s="30" t="s">
        <v>34084</v>
      </c>
      <c r="K908" s="30" t="s">
        <v>4318</v>
      </c>
      <c r="L908" s="31" t="s">
        <v>4318</v>
      </c>
      <c r="M908" s="31" t="s">
        <v>3186</v>
      </c>
      <c r="N908" s="31" t="s">
        <v>4008</v>
      </c>
      <c r="O908" s="31" t="s">
        <v>4320</v>
      </c>
      <c r="P908" s="31" t="s">
        <v>30542</v>
      </c>
      <c r="Q908" s="31"/>
      <c r="R908" s="31">
        <v>16</v>
      </c>
      <c r="S908" s="31">
        <v>3</v>
      </c>
      <c r="T908" s="31"/>
      <c r="U908" s="31">
        <v>1677</v>
      </c>
      <c r="V908" s="31"/>
      <c r="W908" s="31" t="s">
        <v>6910</v>
      </c>
      <c r="X908" s="31" t="s">
        <v>976</v>
      </c>
      <c r="Y908" s="31">
        <f t="shared" ca="1" si="138"/>
        <v>46</v>
      </c>
      <c r="Z908" s="31" t="str">
        <f t="shared" ca="1" si="139"/>
        <v>46-58</v>
      </c>
      <c r="AA908" s="31"/>
      <c r="AB908" s="31" t="s">
        <v>12562</v>
      </c>
      <c r="AC908" s="31" t="s">
        <v>34153</v>
      </c>
      <c r="AD908" s="31" t="s">
        <v>34194</v>
      </c>
      <c r="AE908" s="31"/>
      <c r="AF908" s="31" t="s">
        <v>24700</v>
      </c>
      <c r="AG908" s="31" t="s">
        <v>7895</v>
      </c>
      <c r="AH908" s="31" t="s">
        <v>7895</v>
      </c>
      <c r="AI908" s="31" t="s">
        <v>728</v>
      </c>
      <c r="AJ908" s="31" t="s">
        <v>8724</v>
      </c>
      <c r="AK908" s="31" t="s">
        <v>8725</v>
      </c>
      <c r="AL908" s="31" t="s">
        <v>8726</v>
      </c>
      <c r="AM908" s="31" t="s">
        <v>6893</v>
      </c>
      <c r="AN908" s="31"/>
      <c r="AO908" s="31"/>
      <c r="AP908" s="31" t="s">
        <v>33723</v>
      </c>
      <c r="AQ908" s="31"/>
      <c r="AR908" s="31" t="s">
        <v>34148</v>
      </c>
      <c r="AS908" s="31" t="s">
        <v>34148</v>
      </c>
      <c r="AT908" s="31" t="str">
        <f>_xlfn.IFNA(VLOOKUP(D908,'[1]5. 1 Mei 2022'!$C$7:$F$60,4,FALSE),"")</f>
        <v/>
      </c>
      <c r="AU908" s="31"/>
      <c r="AV908" s="31" t="s">
        <v>6186</v>
      </c>
      <c r="AW908" s="31"/>
      <c r="AX908" s="29">
        <f>AW908+1903</f>
        <v>1903</v>
      </c>
      <c r="AY908" s="31" t="s">
        <v>26340</v>
      </c>
      <c r="AZ908" s="31" t="s">
        <v>26341</v>
      </c>
      <c r="BA908" s="30" t="s">
        <v>33723</v>
      </c>
      <c r="BB908" s="31"/>
      <c r="BC908" s="31"/>
      <c r="BD908" s="31" t="s">
        <v>21142</v>
      </c>
      <c r="BE908" s="31" t="s">
        <v>7968</v>
      </c>
      <c r="BF908" s="31" t="s">
        <v>5449</v>
      </c>
      <c r="BG908" s="31"/>
      <c r="BH908" s="31"/>
      <c r="BI908" s="31"/>
      <c r="BJ908" s="31" t="s">
        <v>31007</v>
      </c>
      <c r="BK908" s="31" t="str">
        <f t="shared" si="135"/>
        <v>III/c</v>
      </c>
      <c r="BL908" s="31" t="s">
        <v>8078</v>
      </c>
      <c r="BM908" s="31"/>
      <c r="BN908" s="31"/>
      <c r="BO908" s="31"/>
      <c r="BP908" s="31" t="s">
        <v>1498</v>
      </c>
      <c r="BQ908" s="31"/>
      <c r="BR908" s="31"/>
      <c r="BS908" s="31"/>
      <c r="BT908" s="31" t="s">
        <v>3163</v>
      </c>
      <c r="BU908" s="31" t="s">
        <v>718</v>
      </c>
      <c r="BV908" s="31" t="s">
        <v>4279</v>
      </c>
      <c r="BW908" s="31">
        <f t="shared" ca="1" si="140"/>
        <v>23</v>
      </c>
      <c r="BX908" s="78">
        <f t="shared" ca="1" si="141"/>
        <v>1</v>
      </c>
      <c r="BY908" s="31"/>
      <c r="BZ908" s="31"/>
      <c r="CA908" s="31" t="s">
        <v>2483</v>
      </c>
      <c r="CB908" s="31" t="s">
        <v>2519</v>
      </c>
      <c r="CC908" s="31">
        <v>1</v>
      </c>
      <c r="CD908" s="31">
        <v>1</v>
      </c>
      <c r="CE908" s="31" t="s">
        <v>20085</v>
      </c>
      <c r="CF908" s="31"/>
      <c r="CG908" s="31"/>
      <c r="CH908" s="31"/>
      <c r="CI908" s="31"/>
      <c r="CJ908" s="31"/>
      <c r="CK908" s="31"/>
      <c r="CL908" s="31"/>
      <c r="CM908" s="31"/>
      <c r="CN908" s="31"/>
      <c r="CO908" s="31"/>
      <c r="CP908" s="31"/>
      <c r="CQ908" s="31"/>
      <c r="CR908" s="31">
        <v>1266</v>
      </c>
      <c r="CS908" s="31" t="s">
        <v>8742</v>
      </c>
      <c r="CT908" s="31"/>
      <c r="CU908" s="31" t="s">
        <v>8734</v>
      </c>
      <c r="CV908" s="31" t="s">
        <v>8659</v>
      </c>
      <c r="CW908" s="31" t="s">
        <v>8660</v>
      </c>
      <c r="CX908" s="31" t="s">
        <v>8630</v>
      </c>
      <c r="CY908" s="31"/>
      <c r="CZ908" s="31"/>
      <c r="DA908" s="31"/>
      <c r="DB908" s="31"/>
      <c r="DC908" s="31"/>
      <c r="DD908" s="31"/>
      <c r="DE908" s="31"/>
      <c r="DF908" s="31"/>
      <c r="DG908" s="31"/>
      <c r="DH908" s="31"/>
      <c r="DI908" s="31"/>
      <c r="DJ908" s="31"/>
      <c r="DK908" s="31"/>
      <c r="DL908" s="31"/>
      <c r="DM908" s="38" t="s">
        <v>9767</v>
      </c>
      <c r="DN908" s="38"/>
      <c r="DO908" s="35" t="s">
        <v>31592</v>
      </c>
      <c r="DP908" s="31" t="s">
        <v>13450</v>
      </c>
      <c r="DQ908" s="31" t="s">
        <v>13449</v>
      </c>
      <c r="DR908" s="31"/>
      <c r="DS908" s="31" t="s">
        <v>27400</v>
      </c>
      <c r="DT908" s="31" t="s">
        <v>28195</v>
      </c>
      <c r="DU908" s="31">
        <v>3</v>
      </c>
      <c r="DV908" s="31" t="s">
        <v>32167</v>
      </c>
      <c r="DW908" s="31"/>
      <c r="DX908" s="31"/>
      <c r="DY908" s="31"/>
      <c r="DZ908" s="31"/>
      <c r="EA908" s="31"/>
      <c r="EB908" s="31">
        <v>0</v>
      </c>
      <c r="EC908" s="31" t="s">
        <v>40170</v>
      </c>
      <c r="ED908" s="31" t="s">
        <v>41101</v>
      </c>
      <c r="EE908" s="31"/>
      <c r="EF908" s="31"/>
      <c r="EG908" s="31"/>
      <c r="EH908" s="31"/>
      <c r="EI908" s="31"/>
      <c r="EJ908" s="31"/>
    </row>
    <row r="909" spans="1:140" ht="23.25" customHeight="1">
      <c r="A909" s="25">
        <v>907</v>
      </c>
      <c r="B909" s="30" t="s">
        <v>32066</v>
      </c>
      <c r="C909" s="31" t="s">
        <v>7764</v>
      </c>
      <c r="D909" s="30" t="s">
        <v>4098</v>
      </c>
      <c r="E909" s="30"/>
      <c r="F909" s="30" t="s">
        <v>36255</v>
      </c>
      <c r="G909" s="31">
        <f t="shared" si="136"/>
        <v>58</v>
      </c>
      <c r="H909" s="72">
        <f t="shared" si="137"/>
        <v>52291</v>
      </c>
      <c r="I909" s="30"/>
      <c r="J909" s="30" t="s">
        <v>34084</v>
      </c>
      <c r="K909" s="30" t="s">
        <v>4318</v>
      </c>
      <c r="L909" s="31" t="s">
        <v>4318</v>
      </c>
      <c r="M909" s="31" t="s">
        <v>6378</v>
      </c>
      <c r="N909" s="31" t="s">
        <v>5863</v>
      </c>
      <c r="O909" s="31" t="s">
        <v>2485</v>
      </c>
      <c r="P909" s="31" t="s">
        <v>18412</v>
      </c>
      <c r="Q909" s="31"/>
      <c r="R909" s="31">
        <v>11</v>
      </c>
      <c r="S909" s="31">
        <v>0</v>
      </c>
      <c r="T909" s="31"/>
      <c r="U909" s="31">
        <v>1789</v>
      </c>
      <c r="V909" s="31" t="s">
        <v>318</v>
      </c>
      <c r="W909" s="31" t="s">
        <v>6910</v>
      </c>
      <c r="X909" s="31" t="s">
        <v>6542</v>
      </c>
      <c r="Y909" s="31" t="e">
        <f t="shared" ca="1" si="138"/>
        <v>#VALUE!</v>
      </c>
      <c r="Z909" s="31" t="e">
        <f t="shared" ca="1" si="139"/>
        <v>#VALUE!</v>
      </c>
      <c r="AA909" s="31"/>
      <c r="AB909" s="31" t="s">
        <v>32061</v>
      </c>
      <c r="AC909" s="31" t="s">
        <v>34147</v>
      </c>
      <c r="AD909" s="31" t="s">
        <v>34147</v>
      </c>
      <c r="AE909" s="31"/>
      <c r="AF909" s="31" t="s">
        <v>24699</v>
      </c>
      <c r="AG909" s="31" t="s">
        <v>5852</v>
      </c>
      <c r="AH909" s="31" t="s">
        <v>5852</v>
      </c>
      <c r="AI909" s="31" t="s">
        <v>908</v>
      </c>
      <c r="AJ909" s="31" t="s">
        <v>30915</v>
      </c>
      <c r="AK909" s="31" t="s">
        <v>30916</v>
      </c>
      <c r="AL909" s="31" t="s">
        <v>17674</v>
      </c>
      <c r="AM909" s="31" t="s">
        <v>29788</v>
      </c>
      <c r="AN909" s="31"/>
      <c r="AO909" s="31"/>
      <c r="AP909" s="31" t="s">
        <v>3078</v>
      </c>
      <c r="AQ909" s="31"/>
      <c r="AR909" s="31" t="s">
        <v>34147</v>
      </c>
      <c r="AS909" s="31" t="s">
        <v>34147</v>
      </c>
      <c r="AT909" s="31" t="str">
        <f>_xlfn.IFNA(VLOOKUP(D909,'[1]5. 1 Mei 2022'!$C$7:$F$60,4,FALSE),"")</f>
        <v/>
      </c>
      <c r="AU909" s="31"/>
      <c r="AV909" s="31" t="s">
        <v>8008</v>
      </c>
      <c r="AW909" s="31"/>
      <c r="AX909" s="29">
        <f>AW909+1903</f>
        <v>1903</v>
      </c>
      <c r="AY909" s="31" t="s">
        <v>26346</v>
      </c>
      <c r="AZ909" s="31" t="s">
        <v>529</v>
      </c>
      <c r="BA909" s="30" t="s">
        <v>3078</v>
      </c>
      <c r="BB909" s="31"/>
      <c r="BC909" s="31"/>
      <c r="BD909" s="31" t="s">
        <v>20064</v>
      </c>
      <c r="BE909" s="31" t="s">
        <v>7973</v>
      </c>
      <c r="BF909" s="31" t="s">
        <v>8008</v>
      </c>
      <c r="BG909" s="31"/>
      <c r="BH909" s="31"/>
      <c r="BI909" s="31" t="s">
        <v>8126</v>
      </c>
      <c r="BJ909" s="31" t="s">
        <v>25746</v>
      </c>
      <c r="BK909" s="31" t="str">
        <f t="shared" si="135"/>
        <v>II/d</v>
      </c>
      <c r="BL909" s="31" t="s">
        <v>8077</v>
      </c>
      <c r="BM909" s="31"/>
      <c r="BN909" s="31"/>
      <c r="BO909" s="31"/>
      <c r="BP909" s="31"/>
      <c r="BQ909" s="31" t="s">
        <v>25746</v>
      </c>
      <c r="BR909" s="31" t="s">
        <v>30292</v>
      </c>
      <c r="BS909" s="31" t="s">
        <v>32067</v>
      </c>
      <c r="BT909" s="31" t="s">
        <v>3296</v>
      </c>
      <c r="BU909" s="31" t="s">
        <v>6316</v>
      </c>
      <c r="BV909" s="31" t="s">
        <v>1779</v>
      </c>
      <c r="BW909" s="31">
        <f t="shared" ca="1" si="140"/>
        <v>12</v>
      </c>
      <c r="BX909" s="78">
        <f t="shared" ca="1" si="141"/>
        <v>3</v>
      </c>
      <c r="BY909" s="31"/>
      <c r="BZ909" s="31" t="s">
        <v>311</v>
      </c>
      <c r="CA909" s="31" t="s">
        <v>2483</v>
      </c>
      <c r="CB909" s="31" t="s">
        <v>2519</v>
      </c>
      <c r="CC909" s="31">
        <v>2</v>
      </c>
      <c r="CD909" s="31">
        <v>1</v>
      </c>
      <c r="CE909" s="31" t="s">
        <v>20085</v>
      </c>
      <c r="CF909" s="31"/>
      <c r="CG909" s="31"/>
      <c r="CH909" s="31"/>
      <c r="CI909" s="31"/>
      <c r="CJ909" s="31"/>
      <c r="CK909" s="31"/>
      <c r="CL909" s="31" t="s">
        <v>29795</v>
      </c>
      <c r="CM909" s="31" t="s">
        <v>29796</v>
      </c>
      <c r="CN909" s="31">
        <v>125</v>
      </c>
      <c r="CO909" s="31" t="s">
        <v>32525</v>
      </c>
      <c r="CP909" s="31" t="s">
        <v>29796</v>
      </c>
      <c r="CQ909" s="31">
        <v>125</v>
      </c>
      <c r="CR909" s="31">
        <v>4502</v>
      </c>
      <c r="CS909" s="31" t="s">
        <v>29872</v>
      </c>
      <c r="CT909" s="31" t="s">
        <v>17408</v>
      </c>
      <c r="CU909" s="31" t="s">
        <v>3497</v>
      </c>
      <c r="CV909" s="31" t="s">
        <v>17058</v>
      </c>
      <c r="CW909" s="31" t="s">
        <v>17059</v>
      </c>
      <c r="CX909" s="31" t="s">
        <v>17060</v>
      </c>
      <c r="CY909" s="31"/>
      <c r="CZ909" s="31"/>
      <c r="DA909" s="31"/>
      <c r="DB909" s="31" t="s">
        <v>8690</v>
      </c>
      <c r="DC909" s="31"/>
      <c r="DD909" s="31" t="s">
        <v>6187</v>
      </c>
      <c r="DE909" s="31"/>
      <c r="DF909" s="31"/>
      <c r="DG909" s="31"/>
      <c r="DH909" s="31"/>
      <c r="DI909" s="31" t="s">
        <v>24820</v>
      </c>
      <c r="DJ909" s="31" t="s">
        <v>24811</v>
      </c>
      <c r="DK909" s="31"/>
      <c r="DL909" s="31"/>
      <c r="DM909" s="38" t="s">
        <v>9705</v>
      </c>
      <c r="DN909" s="38"/>
      <c r="DO909" s="35">
        <v>0</v>
      </c>
      <c r="DP909" s="31" t="s">
        <v>14996</v>
      </c>
      <c r="DQ909" s="31" t="s">
        <v>14997</v>
      </c>
      <c r="DR909" s="31" t="s">
        <v>15818</v>
      </c>
      <c r="DS909" s="31" t="s">
        <v>27339</v>
      </c>
      <c r="DT909" s="31"/>
      <c r="DU909" s="31">
        <v>3</v>
      </c>
      <c r="DV909" s="31" t="s">
        <v>32167</v>
      </c>
      <c r="DW909" s="31"/>
      <c r="DX909" s="31"/>
      <c r="DY909" s="31" t="s">
        <v>32406</v>
      </c>
      <c r="DZ909" s="31" t="s">
        <v>32396</v>
      </c>
      <c r="EA909" s="31" t="s">
        <v>32516</v>
      </c>
      <c r="EB909" s="31">
        <v>87812</v>
      </c>
      <c r="EC909" s="31" t="s">
        <v>8001</v>
      </c>
      <c r="ED909" s="31" t="s">
        <v>41101</v>
      </c>
      <c r="EE909" s="31"/>
      <c r="EF909" s="31"/>
      <c r="EG909" s="31"/>
      <c r="EH909" s="31"/>
      <c r="EI909" s="31"/>
      <c r="EJ909" s="31"/>
    </row>
    <row r="910" spans="1:140" ht="23.25" customHeight="1">
      <c r="A910" s="25">
        <v>908</v>
      </c>
      <c r="B910" s="30" t="s">
        <v>33739</v>
      </c>
      <c r="C910" s="31" t="s">
        <v>6220</v>
      </c>
      <c r="D910" s="30" t="s">
        <v>32816</v>
      </c>
      <c r="E910" s="30"/>
      <c r="F910" s="30" t="s">
        <v>36262</v>
      </c>
      <c r="G910" s="31">
        <f t="shared" si="136"/>
        <v>58</v>
      </c>
      <c r="H910" s="72">
        <f t="shared" si="137"/>
        <v>56615</v>
      </c>
      <c r="I910" s="30" t="s">
        <v>39706</v>
      </c>
      <c r="J910" s="30" t="s">
        <v>34085</v>
      </c>
      <c r="K910" s="30" t="s">
        <v>34082</v>
      </c>
      <c r="L910" s="31" t="s">
        <v>6220</v>
      </c>
      <c r="M910" s="31" t="s">
        <v>6378</v>
      </c>
      <c r="N910" s="31" t="s">
        <v>3557</v>
      </c>
      <c r="O910" s="31" t="s">
        <v>1501</v>
      </c>
      <c r="P910" s="66" t="s">
        <v>21871</v>
      </c>
      <c r="Q910" s="29" t="s">
        <v>40356</v>
      </c>
      <c r="R910" s="31"/>
      <c r="S910" s="31"/>
      <c r="T910" s="66" t="s">
        <v>32522</v>
      </c>
      <c r="U910" s="31"/>
      <c r="V910" s="31"/>
      <c r="W910" s="31" t="s">
        <v>6910</v>
      </c>
      <c r="X910" s="31" t="s">
        <v>32830</v>
      </c>
      <c r="Y910" s="31" t="e">
        <f t="shared" ca="1" si="138"/>
        <v>#VALUE!</v>
      </c>
      <c r="Z910" s="31" t="e">
        <f t="shared" ca="1" si="139"/>
        <v>#VALUE!</v>
      </c>
      <c r="AA910" s="31"/>
      <c r="AB910" s="31" t="s">
        <v>8706</v>
      </c>
      <c r="AC910" s="31" t="s">
        <v>34153</v>
      </c>
      <c r="AD910" s="31" t="s">
        <v>34194</v>
      </c>
      <c r="AE910" s="31"/>
      <c r="AF910" s="31" t="s">
        <v>24700</v>
      </c>
      <c r="AG910" s="31" t="s">
        <v>4322</v>
      </c>
      <c r="AH910" s="31" t="s">
        <v>4322</v>
      </c>
      <c r="AI910" s="31" t="s">
        <v>728</v>
      </c>
      <c r="AJ910" s="31" t="s">
        <v>33840</v>
      </c>
      <c r="AK910" s="31" t="s">
        <v>33841</v>
      </c>
      <c r="AL910" s="31" t="s">
        <v>22732</v>
      </c>
      <c r="AM910" s="31" t="s">
        <v>5086</v>
      </c>
      <c r="AN910" s="31"/>
      <c r="AO910" s="31"/>
      <c r="AP910" s="31" t="s">
        <v>33020</v>
      </c>
      <c r="AQ910" s="31" t="s">
        <v>21693</v>
      </c>
      <c r="AR910" s="31" t="s">
        <v>34148</v>
      </c>
      <c r="AS910" s="31" t="s">
        <v>34148</v>
      </c>
      <c r="AT910" s="31" t="str">
        <f>_xlfn.IFNA(VLOOKUP(D910,'[1]5. 1 Mei 2022'!$C$7:$F$60,4,FALSE),"")</f>
        <v/>
      </c>
      <c r="AU910" s="31"/>
      <c r="AV910" s="31" t="s">
        <v>32848</v>
      </c>
      <c r="AW910" s="31" t="s">
        <v>21693</v>
      </c>
      <c r="AX910" s="29">
        <v>44371</v>
      </c>
      <c r="AY910" s="31" t="s">
        <v>26344</v>
      </c>
      <c r="AZ910" s="31" t="s">
        <v>11388</v>
      </c>
      <c r="BA910" s="30" t="s">
        <v>33020</v>
      </c>
      <c r="BB910" s="31"/>
      <c r="BC910" s="31"/>
      <c r="BD910" s="31" t="s">
        <v>30245</v>
      </c>
      <c r="BE910" s="31" t="s">
        <v>7968</v>
      </c>
      <c r="BF910" s="31" t="s">
        <v>10575</v>
      </c>
      <c r="BG910" s="31"/>
      <c r="BH910" s="31"/>
      <c r="BI910" s="31"/>
      <c r="BJ910" s="31"/>
      <c r="BK910" s="31" t="str">
        <f t="shared" si="135"/>
        <v>III/a</v>
      </c>
      <c r="BL910" s="31"/>
      <c r="BM910" s="31"/>
      <c r="BN910" s="31"/>
      <c r="BO910" s="31"/>
      <c r="BP910" s="31"/>
      <c r="BQ910" s="31"/>
      <c r="BR910" s="31"/>
      <c r="BS910" s="31"/>
      <c r="BT910" s="31"/>
      <c r="BU910" s="31"/>
      <c r="BV910" s="31" t="s">
        <v>21693</v>
      </c>
      <c r="BW910" s="31">
        <f t="shared" ca="1" si="140"/>
        <v>1</v>
      </c>
      <c r="BX910" s="78">
        <f t="shared" ca="1" si="141"/>
        <v>3</v>
      </c>
      <c r="BY910" s="31"/>
      <c r="BZ910" s="31"/>
      <c r="CA910" s="31" t="s">
        <v>2483</v>
      </c>
      <c r="CB910" s="31" t="s">
        <v>2406</v>
      </c>
      <c r="CC910" s="31"/>
      <c r="CD910" s="31"/>
      <c r="CE910" s="31"/>
      <c r="CF910" s="31"/>
      <c r="CG910" s="31"/>
      <c r="CH910" s="31"/>
      <c r="CI910" s="31"/>
      <c r="CJ910" s="31"/>
      <c r="CK910" s="31"/>
      <c r="CL910" s="31"/>
      <c r="CM910" s="31"/>
      <c r="CN910" s="31"/>
      <c r="CO910" s="31"/>
      <c r="CP910" s="31"/>
      <c r="CQ910" s="31"/>
      <c r="CR910" s="31">
        <v>1672</v>
      </c>
      <c r="CS910" s="31"/>
      <c r="CT910" s="31"/>
      <c r="CU910" s="31"/>
      <c r="CV910" s="31"/>
      <c r="CW910" s="31"/>
      <c r="CX910" s="31"/>
      <c r="CY910" s="31"/>
      <c r="CZ910" s="31"/>
      <c r="DA910" s="31"/>
      <c r="DB910" s="31"/>
      <c r="DC910" s="31"/>
      <c r="DD910" s="31"/>
      <c r="DE910" s="31"/>
      <c r="DF910" s="31"/>
      <c r="DG910" s="31"/>
      <c r="DH910" s="31"/>
      <c r="DI910" s="31"/>
      <c r="DJ910" s="31"/>
      <c r="DK910" s="31"/>
      <c r="DL910" s="31"/>
      <c r="DM910" s="38">
        <v>427655113448000</v>
      </c>
      <c r="DN910" s="38"/>
      <c r="DO910" s="35"/>
      <c r="DP910" s="31" t="s">
        <v>32859</v>
      </c>
      <c r="DQ910" s="31" t="s">
        <v>33751</v>
      </c>
      <c r="DR910" s="31"/>
      <c r="DS910" s="31" t="s">
        <v>32884</v>
      </c>
      <c r="DT910" s="31" t="s">
        <v>33839</v>
      </c>
      <c r="DU910" s="31"/>
      <c r="DV910" s="31"/>
      <c r="DW910" s="31"/>
      <c r="DX910" s="31"/>
      <c r="DY910" s="31"/>
      <c r="DZ910" s="31"/>
      <c r="EA910" s="31"/>
      <c r="EB910" s="31"/>
      <c r="EC910" s="31" t="s">
        <v>39747</v>
      </c>
      <c r="ED910" s="31" t="s">
        <v>41101</v>
      </c>
      <c r="EE910" s="31"/>
      <c r="EF910" s="31"/>
      <c r="EG910" s="31"/>
      <c r="EH910" s="31"/>
      <c r="EI910" s="31"/>
      <c r="EJ910" s="31"/>
    </row>
    <row r="911" spans="1:140" ht="23.25" customHeight="1">
      <c r="A911" s="25">
        <v>909</v>
      </c>
      <c r="B911" s="30" t="s">
        <v>24431</v>
      </c>
      <c r="C911" s="31" t="s">
        <v>11137</v>
      </c>
      <c r="D911" s="30" t="s">
        <v>21085</v>
      </c>
      <c r="E911" s="30"/>
      <c r="F911" s="30" t="s">
        <v>36262</v>
      </c>
      <c r="G911" s="31">
        <f t="shared" si="136"/>
        <v>58</v>
      </c>
      <c r="H911" s="72">
        <f t="shared" si="137"/>
        <v>54149</v>
      </c>
      <c r="I911" s="30" t="s">
        <v>35115</v>
      </c>
      <c r="J911" s="30" t="s">
        <v>34085</v>
      </c>
      <c r="K911" s="30" t="s">
        <v>34083</v>
      </c>
      <c r="L911" s="31" t="s">
        <v>16726</v>
      </c>
      <c r="M911" s="31" t="s">
        <v>3186</v>
      </c>
      <c r="N911" s="31" t="s">
        <v>5865</v>
      </c>
      <c r="O911" s="31" t="s">
        <v>5117</v>
      </c>
      <c r="P911" s="31" t="s">
        <v>19644</v>
      </c>
      <c r="Q911" s="31"/>
      <c r="R911" s="31"/>
      <c r="S911" s="31"/>
      <c r="T911" s="31"/>
      <c r="U911" s="31" t="s">
        <v>11369</v>
      </c>
      <c r="V911" s="31"/>
      <c r="W911" s="31" t="s">
        <v>4158</v>
      </c>
      <c r="X911" s="31" t="s">
        <v>11318</v>
      </c>
      <c r="Y911" s="31" t="e">
        <f t="shared" ca="1" si="138"/>
        <v>#VALUE!</v>
      </c>
      <c r="Z911" s="31" t="e">
        <f t="shared" ca="1" si="139"/>
        <v>#VALUE!</v>
      </c>
      <c r="AA911" s="31"/>
      <c r="AB911" s="31" t="s">
        <v>11144</v>
      </c>
      <c r="AC911" s="31" t="s">
        <v>34145</v>
      </c>
      <c r="AD911" s="31" t="s">
        <v>34145</v>
      </c>
      <c r="AE911" s="31"/>
      <c r="AF911" s="31" t="s">
        <v>24701</v>
      </c>
      <c r="AG911" s="31" t="s">
        <v>4322</v>
      </c>
      <c r="AH911" s="31" t="s">
        <v>4322</v>
      </c>
      <c r="AI911" s="31" t="s">
        <v>908</v>
      </c>
      <c r="AJ911" s="31" t="s">
        <v>11320</v>
      </c>
      <c r="AK911" s="31" t="s">
        <v>11321</v>
      </c>
      <c r="AL911" s="31" t="s">
        <v>11322</v>
      </c>
      <c r="AM911" s="31" t="s">
        <v>11323</v>
      </c>
      <c r="AN911" s="31"/>
      <c r="AO911" s="31"/>
      <c r="AP911" s="31" t="s">
        <v>2307</v>
      </c>
      <c r="AQ911" s="31" t="s">
        <v>8019</v>
      </c>
      <c r="AR911" s="31" t="s">
        <v>34145</v>
      </c>
      <c r="AS911" s="31" t="s">
        <v>34145</v>
      </c>
      <c r="AT911" s="31" t="str">
        <f>_xlfn.IFNA(VLOOKUP(D911,'[1]5. 1 Mei 2022'!$C$7:$F$60,4,FALSE),"")</f>
        <v/>
      </c>
      <c r="AU911" s="31"/>
      <c r="AV911" s="31" t="s">
        <v>20032</v>
      </c>
      <c r="AW911" s="31" t="s">
        <v>8019</v>
      </c>
      <c r="AX911" s="29">
        <f t="shared" ref="AX911:AX942" si="142">AW911+1903</f>
        <v>43574</v>
      </c>
      <c r="AY911" s="31" t="s">
        <v>26346</v>
      </c>
      <c r="AZ911" s="31" t="s">
        <v>6924</v>
      </c>
      <c r="BA911" s="30" t="s">
        <v>2307</v>
      </c>
      <c r="BB911" s="31" t="s">
        <v>12007</v>
      </c>
      <c r="BC911" s="31"/>
      <c r="BD911" s="31" t="s">
        <v>7980</v>
      </c>
      <c r="BE911" s="31" t="s">
        <v>7969</v>
      </c>
      <c r="BF911" s="31" t="s">
        <v>20032</v>
      </c>
      <c r="BG911" s="31"/>
      <c r="BH911" s="31"/>
      <c r="BI911" s="31"/>
      <c r="BJ911" s="31">
        <v>0</v>
      </c>
      <c r="BK911" s="31" t="str">
        <f t="shared" si="135"/>
        <v>II/c</v>
      </c>
      <c r="BL911" s="31"/>
      <c r="BM911" s="31"/>
      <c r="BN911" s="31"/>
      <c r="BO911" s="31"/>
      <c r="BP911" s="31"/>
      <c r="BQ911" s="31"/>
      <c r="BR911" s="31"/>
      <c r="BS911" s="31"/>
      <c r="BT911" s="31"/>
      <c r="BU911" s="31"/>
      <c r="BV911" s="31" t="s">
        <v>8019</v>
      </c>
      <c r="BW911" s="31">
        <f t="shared" ca="1" si="140"/>
        <v>9</v>
      </c>
      <c r="BX911" s="78">
        <f t="shared" ca="1" si="141"/>
        <v>3</v>
      </c>
      <c r="BY911" s="31" t="s">
        <v>19644</v>
      </c>
      <c r="BZ911" s="31"/>
      <c r="CA911" s="31" t="s">
        <v>2483</v>
      </c>
      <c r="CB911" s="31" t="s">
        <v>2406</v>
      </c>
      <c r="CC911" s="31"/>
      <c r="CD911" s="31"/>
      <c r="CE911" s="31" t="s">
        <v>20085</v>
      </c>
      <c r="CF911" s="31"/>
      <c r="CG911" s="31"/>
      <c r="CH911" s="31"/>
      <c r="CI911" s="31"/>
      <c r="CJ911" s="31"/>
      <c r="CK911" s="31"/>
      <c r="CL911" s="31" t="s">
        <v>22520</v>
      </c>
      <c r="CM911" s="31" t="s">
        <v>22521</v>
      </c>
      <c r="CN911" s="31">
        <v>123</v>
      </c>
      <c r="CO911" s="31" t="s">
        <v>25446</v>
      </c>
      <c r="CP911" s="31" t="s">
        <v>22521</v>
      </c>
      <c r="CQ911" s="31">
        <v>123</v>
      </c>
      <c r="CR911" s="31">
        <v>4722</v>
      </c>
      <c r="CS911" s="31" t="s">
        <v>16053</v>
      </c>
      <c r="CT911" s="31"/>
      <c r="CU911" s="31"/>
      <c r="CV911" s="31" t="s">
        <v>11315</v>
      </c>
      <c r="CW911" s="31" t="s">
        <v>11316</v>
      </c>
      <c r="CX911" s="31" t="s">
        <v>10552</v>
      </c>
      <c r="CY911" s="31"/>
      <c r="CZ911" s="31"/>
      <c r="DA911" s="31"/>
      <c r="DB911" s="31" t="s">
        <v>11355</v>
      </c>
      <c r="DC911" s="31" t="s">
        <v>18668</v>
      </c>
      <c r="DD911" s="31" t="s">
        <v>18474</v>
      </c>
      <c r="DE911" s="31"/>
      <c r="DF911" s="31"/>
      <c r="DG911" s="31"/>
      <c r="DH911" s="31"/>
      <c r="DI911" s="31" t="s">
        <v>24810</v>
      </c>
      <c r="DJ911" s="31" t="s">
        <v>24811</v>
      </c>
      <c r="DK911" s="31" t="s">
        <v>25642</v>
      </c>
      <c r="DL911" s="31" t="s">
        <v>25643</v>
      </c>
      <c r="DM911" s="38" t="s">
        <v>32246</v>
      </c>
      <c r="DN911" s="38"/>
      <c r="DO911" s="35"/>
      <c r="DP911" s="31" t="s">
        <v>11319</v>
      </c>
      <c r="DQ911" s="31" t="s">
        <v>11317</v>
      </c>
      <c r="DR911" s="31"/>
      <c r="DS911" s="31" t="s">
        <v>27704</v>
      </c>
      <c r="DT911" s="31" t="s">
        <v>37722</v>
      </c>
      <c r="DU911" s="31">
        <v>3</v>
      </c>
      <c r="DV911" s="31" t="s">
        <v>32167</v>
      </c>
      <c r="DW911" s="31" t="s">
        <v>7980</v>
      </c>
      <c r="DX911" s="31" t="s">
        <v>7980</v>
      </c>
      <c r="DY911" s="31" t="s">
        <v>30925</v>
      </c>
      <c r="DZ911" s="31" t="s">
        <v>19629</v>
      </c>
      <c r="EA911" s="31"/>
      <c r="EB911" s="31">
        <v>1277397</v>
      </c>
      <c r="EC911" s="31" t="s">
        <v>40168</v>
      </c>
      <c r="ED911" s="31" t="s">
        <v>41101</v>
      </c>
      <c r="EE911" s="31"/>
      <c r="EF911" s="31"/>
      <c r="EG911" s="31"/>
      <c r="EH911" s="31"/>
      <c r="EI911" s="31"/>
      <c r="EJ911" s="31"/>
    </row>
    <row r="912" spans="1:140" ht="23.25" customHeight="1">
      <c r="A912" s="25">
        <v>910</v>
      </c>
      <c r="B912" s="30" t="s">
        <v>24472</v>
      </c>
      <c r="C912" s="31" t="s">
        <v>17155</v>
      </c>
      <c r="D912" s="30" t="s">
        <v>26266</v>
      </c>
      <c r="E912" s="30"/>
      <c r="F912" s="30" t="s">
        <v>36262</v>
      </c>
      <c r="G912" s="31">
        <f t="shared" si="136"/>
        <v>58</v>
      </c>
      <c r="H912" s="72">
        <f t="shared" si="137"/>
        <v>54118</v>
      </c>
      <c r="I912" s="30" t="s">
        <v>35116</v>
      </c>
      <c r="J912" s="30" t="s">
        <v>34085</v>
      </c>
      <c r="K912" s="30" t="s">
        <v>34083</v>
      </c>
      <c r="L912" s="31" t="s">
        <v>16726</v>
      </c>
      <c r="M912" s="31" t="s">
        <v>6378</v>
      </c>
      <c r="N912" s="31" t="s">
        <v>5865</v>
      </c>
      <c r="O912" s="31" t="s">
        <v>5117</v>
      </c>
      <c r="P912" s="31" t="s">
        <v>25993</v>
      </c>
      <c r="Q912" s="31"/>
      <c r="R912" s="31"/>
      <c r="S912" s="31"/>
      <c r="T912" s="31"/>
      <c r="U912" s="31" t="s">
        <v>18297</v>
      </c>
      <c r="V912" s="31"/>
      <c r="W912" s="31" t="s">
        <v>867</v>
      </c>
      <c r="X912" s="31" t="s">
        <v>17224</v>
      </c>
      <c r="Y912" s="31" t="e">
        <f t="shared" ca="1" si="138"/>
        <v>#VALUE!</v>
      </c>
      <c r="Z912" s="31" t="e">
        <f t="shared" ca="1" si="139"/>
        <v>#VALUE!</v>
      </c>
      <c r="AA912" s="31"/>
      <c r="AB912" s="31" t="s">
        <v>11144</v>
      </c>
      <c r="AC912" s="31" t="s">
        <v>34145</v>
      </c>
      <c r="AD912" s="31" t="s">
        <v>34145</v>
      </c>
      <c r="AE912" s="31"/>
      <c r="AF912" s="31" t="s">
        <v>24701</v>
      </c>
      <c r="AG912" s="31" t="s">
        <v>4322</v>
      </c>
      <c r="AH912" s="31" t="s">
        <v>4322</v>
      </c>
      <c r="AI912" s="31" t="s">
        <v>908</v>
      </c>
      <c r="AJ912" s="31" t="s">
        <v>17968</v>
      </c>
      <c r="AK912" s="31" t="s">
        <v>17969</v>
      </c>
      <c r="AL912" s="31" t="s">
        <v>13750</v>
      </c>
      <c r="AM912" s="31" t="s">
        <v>17886</v>
      </c>
      <c r="AN912" s="31"/>
      <c r="AO912" s="31"/>
      <c r="AP912" s="31" t="s">
        <v>3619</v>
      </c>
      <c r="AQ912" s="31" t="s">
        <v>7696</v>
      </c>
      <c r="AR912" s="31" t="s">
        <v>34145</v>
      </c>
      <c r="AS912" s="31" t="s">
        <v>34145</v>
      </c>
      <c r="AT912" s="31" t="str">
        <f>_xlfn.IFNA(VLOOKUP(D912,'[1]5. 1 Mei 2022'!$C$7:$F$60,4,FALSE),"")</f>
        <v/>
      </c>
      <c r="AU912" s="31"/>
      <c r="AV912" s="31" t="s">
        <v>20032</v>
      </c>
      <c r="AW912" s="31" t="s">
        <v>16037</v>
      </c>
      <c r="AX912" s="29">
        <f t="shared" si="142"/>
        <v>45916</v>
      </c>
      <c r="AY912" s="31" t="s">
        <v>26346</v>
      </c>
      <c r="AZ912" s="31" t="s">
        <v>225</v>
      </c>
      <c r="BA912" s="30" t="s">
        <v>3619</v>
      </c>
      <c r="BB912" s="31" t="s">
        <v>17505</v>
      </c>
      <c r="BC912" s="31"/>
      <c r="BD912" s="31" t="s">
        <v>7980</v>
      </c>
      <c r="BE912" s="31" t="s">
        <v>7969</v>
      </c>
      <c r="BF912" s="31" t="s">
        <v>20032</v>
      </c>
      <c r="BG912" s="31"/>
      <c r="BH912" s="31"/>
      <c r="BI912" s="31"/>
      <c r="BJ912" s="31">
        <v>0</v>
      </c>
      <c r="BK912" s="31" t="str">
        <f t="shared" si="135"/>
        <v>II/c</v>
      </c>
      <c r="BL912" s="31"/>
      <c r="BM912" s="31"/>
      <c r="BN912" s="31"/>
      <c r="BO912" s="31"/>
      <c r="BP912" s="31"/>
      <c r="BQ912" s="31"/>
      <c r="BR912" s="31"/>
      <c r="BS912" s="31"/>
      <c r="BT912" s="31"/>
      <c r="BU912" s="31"/>
      <c r="BV912" s="31" t="s">
        <v>8466</v>
      </c>
      <c r="BW912" s="31">
        <f t="shared" ca="1" si="140"/>
        <v>7</v>
      </c>
      <c r="BX912" s="78">
        <f t="shared" ca="1" si="141"/>
        <v>3</v>
      </c>
      <c r="BY912" s="31" t="s">
        <v>25993</v>
      </c>
      <c r="BZ912" s="31"/>
      <c r="CA912" s="31" t="s">
        <v>2483</v>
      </c>
      <c r="CB912" s="31" t="s">
        <v>2519</v>
      </c>
      <c r="CC912" s="31"/>
      <c r="CD912" s="31">
        <v>1</v>
      </c>
      <c r="CE912" s="31" t="s">
        <v>20085</v>
      </c>
      <c r="CF912" s="31"/>
      <c r="CG912" s="31"/>
      <c r="CH912" s="31"/>
      <c r="CI912" s="31"/>
      <c r="CJ912" s="31"/>
      <c r="CK912" s="31"/>
      <c r="CL912" s="31" t="s">
        <v>28815</v>
      </c>
      <c r="CM912" s="31" t="s">
        <v>28816</v>
      </c>
      <c r="CN912" s="31">
        <v>125</v>
      </c>
      <c r="CO912" s="31" t="s">
        <v>28907</v>
      </c>
      <c r="CP912" s="31" t="s">
        <v>28816</v>
      </c>
      <c r="CQ912" s="31">
        <v>125</v>
      </c>
      <c r="CR912" s="31">
        <v>6572</v>
      </c>
      <c r="CS912" s="31" t="s">
        <v>22126</v>
      </c>
      <c r="CT912" s="31"/>
      <c r="CU912" s="31"/>
      <c r="CV912" s="31"/>
      <c r="CW912" s="31"/>
      <c r="CX912" s="31"/>
      <c r="CY912" s="31"/>
      <c r="CZ912" s="31"/>
      <c r="DA912" s="31"/>
      <c r="DB912" s="31" t="s">
        <v>11355</v>
      </c>
      <c r="DC912" s="31" t="s">
        <v>18668</v>
      </c>
      <c r="DD912" s="31" t="s">
        <v>18474</v>
      </c>
      <c r="DE912" s="31"/>
      <c r="DF912" s="31"/>
      <c r="DG912" s="31"/>
      <c r="DH912" s="31"/>
      <c r="DI912" s="31" t="s">
        <v>25077</v>
      </c>
      <c r="DJ912" s="31" t="s">
        <v>25042</v>
      </c>
      <c r="DK912" s="31" t="s">
        <v>25645</v>
      </c>
      <c r="DL912" s="31" t="s">
        <v>13888</v>
      </c>
      <c r="DM912" s="38" t="s">
        <v>32342</v>
      </c>
      <c r="DN912" s="38"/>
      <c r="DO912" s="35"/>
      <c r="DP912" s="31" t="s">
        <v>17966</v>
      </c>
      <c r="DQ912" s="31" t="s">
        <v>17967</v>
      </c>
      <c r="DR912" s="31" t="s">
        <v>17970</v>
      </c>
      <c r="DS912" s="31" t="s">
        <v>27821</v>
      </c>
      <c r="DT912" s="31" t="s">
        <v>17971</v>
      </c>
      <c r="DU912" s="31">
        <v>3</v>
      </c>
      <c r="DV912" s="31" t="s">
        <v>32167</v>
      </c>
      <c r="DW912" s="31" t="s">
        <v>7980</v>
      </c>
      <c r="DX912" s="31" t="s">
        <v>7980</v>
      </c>
      <c r="DY912" s="31" t="s">
        <v>36133</v>
      </c>
      <c r="DZ912" s="52" t="s">
        <v>36110</v>
      </c>
      <c r="EA912" s="52" t="s">
        <v>28816</v>
      </c>
      <c r="EB912" s="31">
        <v>1518229</v>
      </c>
      <c r="EC912" s="31" t="s">
        <v>40168</v>
      </c>
      <c r="ED912" s="31" t="s">
        <v>41101</v>
      </c>
      <c r="EE912" s="31"/>
      <c r="EF912" s="31"/>
      <c r="EG912" s="31"/>
      <c r="EH912" s="31"/>
      <c r="EI912" s="31"/>
      <c r="EJ912" s="31"/>
    </row>
    <row r="913" spans="1:140" ht="23.25" customHeight="1">
      <c r="A913" s="25">
        <v>911</v>
      </c>
      <c r="B913" s="30" t="s">
        <v>7732</v>
      </c>
      <c r="C913" s="31" t="s">
        <v>1177</v>
      </c>
      <c r="D913" s="30" t="s">
        <v>1177</v>
      </c>
      <c r="E913" s="30"/>
      <c r="F913" s="30" t="s">
        <v>36262</v>
      </c>
      <c r="G913" s="31">
        <f t="shared" si="136"/>
        <v>58</v>
      </c>
      <c r="H913" s="72">
        <f t="shared" si="137"/>
        <v>49004</v>
      </c>
      <c r="I913" s="30"/>
      <c r="J913" s="30" t="s">
        <v>34084</v>
      </c>
      <c r="K913" s="30" t="s">
        <v>4318</v>
      </c>
      <c r="L913" s="31" t="s">
        <v>4318</v>
      </c>
      <c r="M913" s="31" t="s">
        <v>6378</v>
      </c>
      <c r="N913" s="31" t="s">
        <v>5863</v>
      </c>
      <c r="O913" s="31" t="s">
        <v>2485</v>
      </c>
      <c r="P913" s="31" t="s">
        <v>21723</v>
      </c>
      <c r="Q913" s="31"/>
      <c r="R913" s="31">
        <v>24</v>
      </c>
      <c r="S913" s="31">
        <v>3</v>
      </c>
      <c r="T913" s="31"/>
      <c r="U913" s="31">
        <v>329</v>
      </c>
      <c r="V913" s="31" t="s">
        <v>11766</v>
      </c>
      <c r="W913" s="31" t="s">
        <v>6910</v>
      </c>
      <c r="X913" s="31" t="s">
        <v>5280</v>
      </c>
      <c r="Y913" s="31" t="e">
        <f t="shared" ca="1" si="138"/>
        <v>#VALUE!</v>
      </c>
      <c r="Z913" s="31" t="e">
        <f t="shared" ca="1" si="139"/>
        <v>#VALUE!</v>
      </c>
      <c r="AA913" s="31"/>
      <c r="AB913" s="31" t="s">
        <v>6306</v>
      </c>
      <c r="AC913" s="31" t="s">
        <v>34153</v>
      </c>
      <c r="AD913" s="31" t="s">
        <v>34194</v>
      </c>
      <c r="AE913" s="31"/>
      <c r="AF913" s="31" t="s">
        <v>24700</v>
      </c>
      <c r="AG913" s="31" t="s">
        <v>7895</v>
      </c>
      <c r="AH913" s="31" t="s">
        <v>7895</v>
      </c>
      <c r="AI913" s="31" t="s">
        <v>40277</v>
      </c>
      <c r="AJ913" s="31">
        <v>6311</v>
      </c>
      <c r="AK913" s="31" t="s">
        <v>5745</v>
      </c>
      <c r="AL913" s="31">
        <v>35209</v>
      </c>
      <c r="AM913" s="31" t="s">
        <v>5746</v>
      </c>
      <c r="AN913" s="31"/>
      <c r="AO913" s="31"/>
      <c r="AP913" s="31" t="s">
        <v>33723</v>
      </c>
      <c r="AQ913" s="31" t="s">
        <v>21740</v>
      </c>
      <c r="AR913" s="31" t="s">
        <v>34148</v>
      </c>
      <c r="AS913" s="31" t="s">
        <v>34148</v>
      </c>
      <c r="AT913" s="31" t="str">
        <f>_xlfn.IFNA(VLOOKUP(D913,'[1]5. 1 Mei 2022'!$C$7:$F$60,4,FALSE),"")</f>
        <v/>
      </c>
      <c r="AU913" s="31"/>
      <c r="AV913" s="31" t="s">
        <v>5449</v>
      </c>
      <c r="AW913" s="31" t="s">
        <v>21740</v>
      </c>
      <c r="AX913" s="29">
        <f t="shared" si="142"/>
        <v>46467</v>
      </c>
      <c r="AY913" s="31" t="s">
        <v>26340</v>
      </c>
      <c r="AZ913" s="31" t="s">
        <v>26341</v>
      </c>
      <c r="BA913" s="30" t="s">
        <v>33723</v>
      </c>
      <c r="BB913" s="31"/>
      <c r="BC913" s="31"/>
      <c r="BD913" s="31" t="s">
        <v>7971</v>
      </c>
      <c r="BE913" s="31" t="s">
        <v>7968</v>
      </c>
      <c r="BF913" s="31" t="s">
        <v>5449</v>
      </c>
      <c r="BG913" s="31"/>
      <c r="BH913" s="31"/>
      <c r="BI913" s="31"/>
      <c r="BJ913" s="31" t="s">
        <v>2812</v>
      </c>
      <c r="BK913" s="31" t="str">
        <f t="shared" si="135"/>
        <v>II/d</v>
      </c>
      <c r="BL913" s="31" t="s">
        <v>8078</v>
      </c>
      <c r="BM913" s="31"/>
      <c r="BN913" s="31"/>
      <c r="BO913" s="31" t="s">
        <v>5249</v>
      </c>
      <c r="BP913" s="31" t="s">
        <v>1498</v>
      </c>
      <c r="BQ913" s="31"/>
      <c r="BR913" s="31"/>
      <c r="BS913" s="31"/>
      <c r="BT913" s="31" t="s">
        <v>3163</v>
      </c>
      <c r="BU913" s="31" t="s">
        <v>718</v>
      </c>
      <c r="BV913" s="31" t="s">
        <v>7294</v>
      </c>
      <c r="BW913" s="31">
        <f t="shared" ca="1" si="140"/>
        <v>25</v>
      </c>
      <c r="BX913" s="78">
        <f t="shared" ca="1" si="141"/>
        <v>2</v>
      </c>
      <c r="BY913" s="31"/>
      <c r="BZ913" s="31"/>
      <c r="CA913" s="31" t="s">
        <v>2483</v>
      </c>
      <c r="CB913" s="31" t="s">
        <v>2519</v>
      </c>
      <c r="CC913" s="31">
        <v>1</v>
      </c>
      <c r="CD913" s="31">
        <v>1</v>
      </c>
      <c r="CE913" s="31" t="s">
        <v>20085</v>
      </c>
      <c r="CF913" s="31"/>
      <c r="CG913" s="31"/>
      <c r="CH913" s="31"/>
      <c r="CI913" s="31"/>
      <c r="CJ913" s="31"/>
      <c r="CK913" s="31"/>
      <c r="CL913" s="31"/>
      <c r="CM913" s="31"/>
      <c r="CN913" s="31"/>
      <c r="CO913" s="31"/>
      <c r="CP913" s="31"/>
      <c r="CQ913" s="31"/>
      <c r="CR913" s="31">
        <v>1115</v>
      </c>
      <c r="CS913" s="31"/>
      <c r="CT913" s="31"/>
      <c r="CU913" s="31"/>
      <c r="CV913" s="31" t="s">
        <v>19211</v>
      </c>
      <c r="CW913" s="31" t="s">
        <v>19212</v>
      </c>
      <c r="CX913" s="31" t="s">
        <v>19136</v>
      </c>
      <c r="CY913" s="31"/>
      <c r="CZ913" s="31"/>
      <c r="DA913" s="31"/>
      <c r="DB913" s="31"/>
      <c r="DC913" s="31"/>
      <c r="DD913" s="31"/>
      <c r="DE913" s="31"/>
      <c r="DF913" s="31"/>
      <c r="DG913" s="31"/>
      <c r="DH913" s="31"/>
      <c r="DI913" s="31"/>
      <c r="DJ913" s="31"/>
      <c r="DK913" s="31"/>
      <c r="DL913" s="31"/>
      <c r="DM913" s="38" t="s">
        <v>9822</v>
      </c>
      <c r="DN913" s="38"/>
      <c r="DO913" s="35" t="s">
        <v>23974</v>
      </c>
      <c r="DP913" s="31" t="s">
        <v>12682</v>
      </c>
      <c r="DQ913" s="31" t="s">
        <v>6590</v>
      </c>
      <c r="DR913" s="31"/>
      <c r="DS913" s="31" t="s">
        <v>38587</v>
      </c>
      <c r="DT913" s="31" t="s">
        <v>28207</v>
      </c>
      <c r="DU913" s="31">
        <v>3</v>
      </c>
      <c r="DV913" s="31" t="s">
        <v>32167</v>
      </c>
      <c r="DW913" s="31"/>
      <c r="DX913" s="31"/>
      <c r="DY913" s="31"/>
      <c r="DZ913" s="31"/>
      <c r="EA913" s="31"/>
      <c r="EB913" s="31">
        <v>0</v>
      </c>
      <c r="EC913" s="31" t="s">
        <v>40170</v>
      </c>
      <c r="ED913" s="31" t="s">
        <v>41101</v>
      </c>
      <c r="EE913" s="31"/>
      <c r="EF913" s="31"/>
      <c r="EG913" s="31"/>
      <c r="EH913" s="31"/>
      <c r="EI913" s="31"/>
      <c r="EJ913" s="31"/>
    </row>
    <row r="914" spans="1:140" ht="23.25" customHeight="1">
      <c r="A914" s="25">
        <v>912</v>
      </c>
      <c r="B914" s="30" t="s">
        <v>21669</v>
      </c>
      <c r="C914" s="31">
        <v>140336582</v>
      </c>
      <c r="D914" s="30" t="s">
        <v>370</v>
      </c>
      <c r="E914" s="30"/>
      <c r="F914" s="30" t="s">
        <v>36254</v>
      </c>
      <c r="G914" s="31">
        <f t="shared" si="136"/>
        <v>58</v>
      </c>
      <c r="H914" s="72">
        <f t="shared" si="137"/>
        <v>49341</v>
      </c>
      <c r="I914" s="30"/>
      <c r="J914" s="30" t="s">
        <v>34084</v>
      </c>
      <c r="K914" s="30" t="s">
        <v>4318</v>
      </c>
      <c r="L914" s="31" t="s">
        <v>4318</v>
      </c>
      <c r="M914" s="31" t="s">
        <v>6378</v>
      </c>
      <c r="N914" s="31" t="s">
        <v>5797</v>
      </c>
      <c r="O914" s="31" t="s">
        <v>5271</v>
      </c>
      <c r="P914" s="31" t="s">
        <v>30542</v>
      </c>
      <c r="Q914" s="31"/>
      <c r="R914" s="31">
        <v>20</v>
      </c>
      <c r="S914" s="31">
        <v>5</v>
      </c>
      <c r="T914" s="31"/>
      <c r="U914" s="31">
        <v>1018</v>
      </c>
      <c r="V914" s="31"/>
      <c r="W914" s="31" t="s">
        <v>6910</v>
      </c>
      <c r="X914" s="31" t="s">
        <v>6030</v>
      </c>
      <c r="Y914" s="31" t="e">
        <f t="shared" ca="1" si="138"/>
        <v>#VALUE!</v>
      </c>
      <c r="Z914" s="31" t="e">
        <f t="shared" ca="1" si="139"/>
        <v>#VALUE!</v>
      </c>
      <c r="AA914" s="31"/>
      <c r="AB914" s="31" t="s">
        <v>11160</v>
      </c>
      <c r="AC914" s="31" t="s">
        <v>34147</v>
      </c>
      <c r="AD914" s="31" t="s">
        <v>34147</v>
      </c>
      <c r="AE914" s="31"/>
      <c r="AF914" s="31" t="s">
        <v>24699</v>
      </c>
      <c r="AG914" s="31" t="s">
        <v>5852</v>
      </c>
      <c r="AH914" s="31" t="s">
        <v>5852</v>
      </c>
      <c r="AI914" s="31" t="s">
        <v>908</v>
      </c>
      <c r="AJ914" s="31" t="s">
        <v>12434</v>
      </c>
      <c r="AK914" s="31" t="s">
        <v>12435</v>
      </c>
      <c r="AL914" s="31" t="s">
        <v>11133</v>
      </c>
      <c r="AM914" s="31" t="s">
        <v>585</v>
      </c>
      <c r="AN914" s="31"/>
      <c r="AO914" s="31"/>
      <c r="AP914" s="31" t="s">
        <v>33022</v>
      </c>
      <c r="AQ914" s="31"/>
      <c r="AR914" s="31" t="s">
        <v>34147</v>
      </c>
      <c r="AS914" s="31" t="s">
        <v>34147</v>
      </c>
      <c r="AT914" s="31" t="str">
        <f>_xlfn.IFNA(VLOOKUP(D914,'[1]5. 1 Mei 2022'!$C$7:$F$60,4,FALSE),"")</f>
        <v/>
      </c>
      <c r="AU914" s="31"/>
      <c r="AV914" s="31" t="s">
        <v>8001</v>
      </c>
      <c r="AW914" s="31"/>
      <c r="AX914" s="29">
        <f t="shared" si="142"/>
        <v>1903</v>
      </c>
      <c r="AY914" s="31" t="s">
        <v>26346</v>
      </c>
      <c r="AZ914" s="31" t="s">
        <v>33023</v>
      </c>
      <c r="BA914" s="30" t="s">
        <v>33022</v>
      </c>
      <c r="BB914" s="31"/>
      <c r="BC914" s="31"/>
      <c r="BD914" s="31" t="s">
        <v>8125</v>
      </c>
      <c r="BE914" s="31" t="s">
        <v>7973</v>
      </c>
      <c r="BF914" s="31" t="s">
        <v>8001</v>
      </c>
      <c r="BG914" s="31"/>
      <c r="BH914" s="31"/>
      <c r="BI914" s="31" t="s">
        <v>8125</v>
      </c>
      <c r="BJ914" s="31" t="s">
        <v>5701</v>
      </c>
      <c r="BK914" s="31" t="str">
        <f t="shared" si="135"/>
        <v>III/d</v>
      </c>
      <c r="BL914" s="31" t="s">
        <v>8077</v>
      </c>
      <c r="BM914" s="31"/>
      <c r="BN914" s="31"/>
      <c r="BO914" s="31"/>
      <c r="BP914" s="31" t="s">
        <v>1498</v>
      </c>
      <c r="BQ914" s="31" t="s">
        <v>5701</v>
      </c>
      <c r="BR914" s="31" t="s">
        <v>26137</v>
      </c>
      <c r="BS914" s="31" t="s">
        <v>30474</v>
      </c>
      <c r="BT914" s="31" t="s">
        <v>1694</v>
      </c>
      <c r="BU914" s="31"/>
      <c r="BV914" s="31" t="s">
        <v>5874</v>
      </c>
      <c r="BW914" s="31">
        <f t="shared" ca="1" si="140"/>
        <v>28</v>
      </c>
      <c r="BX914" s="78">
        <f t="shared" ca="1" si="141"/>
        <v>3</v>
      </c>
      <c r="BY914" s="31"/>
      <c r="BZ914" s="31"/>
      <c r="CA914" s="31" t="s">
        <v>2483</v>
      </c>
      <c r="CB914" s="31" t="s">
        <v>2519</v>
      </c>
      <c r="CC914" s="31">
        <v>2</v>
      </c>
      <c r="CD914" s="31">
        <v>1</v>
      </c>
      <c r="CE914" s="31" t="s">
        <v>20085</v>
      </c>
      <c r="CF914" s="31"/>
      <c r="CG914" s="31">
        <v>2008</v>
      </c>
      <c r="CH914" s="31"/>
      <c r="CI914" s="31"/>
      <c r="CJ914" s="31"/>
      <c r="CK914" s="31"/>
      <c r="CL914" s="31" t="s">
        <v>28509</v>
      </c>
      <c r="CM914" s="31" t="s">
        <v>23097</v>
      </c>
      <c r="CN914" s="31">
        <v>123</v>
      </c>
      <c r="CO914" s="31" t="s">
        <v>28722</v>
      </c>
      <c r="CP914" s="31" t="s">
        <v>23097</v>
      </c>
      <c r="CQ914" s="31">
        <v>123</v>
      </c>
      <c r="CR914" s="31">
        <v>3869</v>
      </c>
      <c r="CS914" s="31" t="s">
        <v>15410</v>
      </c>
      <c r="CT914" s="31" t="s">
        <v>17890</v>
      </c>
      <c r="CU914" s="31" t="s">
        <v>1489</v>
      </c>
      <c r="CV914" s="31" t="s">
        <v>17032</v>
      </c>
      <c r="CW914" s="31" t="s">
        <v>17033</v>
      </c>
      <c r="CX914" s="31" t="s">
        <v>17034</v>
      </c>
      <c r="CY914" s="31"/>
      <c r="CZ914" s="31"/>
      <c r="DA914" s="31"/>
      <c r="DB914" s="31" t="s">
        <v>8691</v>
      </c>
      <c r="DC914" s="31"/>
      <c r="DD914" s="31" t="s">
        <v>8692</v>
      </c>
      <c r="DE914" s="31"/>
      <c r="DF914" s="31"/>
      <c r="DG914" s="31"/>
      <c r="DH914" s="31"/>
      <c r="DI914" s="31" t="s">
        <v>15790</v>
      </c>
      <c r="DJ914" s="31" t="s">
        <v>3660</v>
      </c>
      <c r="DK914" s="31"/>
      <c r="DL914" s="31"/>
      <c r="DM914" s="38" t="s">
        <v>9715</v>
      </c>
      <c r="DN914" s="38"/>
      <c r="DO914" s="35">
        <v>0</v>
      </c>
      <c r="DP914" s="31" t="s">
        <v>31957</v>
      </c>
      <c r="DQ914" s="31" t="s">
        <v>13565</v>
      </c>
      <c r="DR914" s="31"/>
      <c r="DS914" s="31" t="s">
        <v>27348</v>
      </c>
      <c r="DT914" s="31" t="s">
        <v>37723</v>
      </c>
      <c r="DU914" s="31">
        <v>3</v>
      </c>
      <c r="DV914" s="31" t="s">
        <v>32167</v>
      </c>
      <c r="DW914" s="31"/>
      <c r="DX914" s="31"/>
      <c r="DY914" s="31" t="s">
        <v>34036</v>
      </c>
      <c r="DZ914" s="31" t="s">
        <v>25272</v>
      </c>
      <c r="EA914" s="31" t="s">
        <v>34037</v>
      </c>
      <c r="EB914" s="31">
        <v>160376</v>
      </c>
      <c r="EC914" s="31" t="s">
        <v>8001</v>
      </c>
      <c r="ED914" s="31" t="s">
        <v>41101</v>
      </c>
      <c r="EE914" s="31"/>
      <c r="EF914" s="31"/>
      <c r="EG914" s="31"/>
      <c r="EH914" s="31"/>
      <c r="EI914" s="31"/>
      <c r="EJ914" s="31"/>
    </row>
    <row r="915" spans="1:140" ht="23.25" customHeight="1">
      <c r="A915" s="25">
        <v>913</v>
      </c>
      <c r="B915" s="30" t="s">
        <v>24424</v>
      </c>
      <c r="C915" s="31" t="s">
        <v>8161</v>
      </c>
      <c r="D915" s="30" t="s">
        <v>21070</v>
      </c>
      <c r="E915" s="30"/>
      <c r="F915" s="30" t="s">
        <v>36262</v>
      </c>
      <c r="G915" s="31">
        <f t="shared" si="136"/>
        <v>58</v>
      </c>
      <c r="H915" s="72">
        <f t="shared" si="137"/>
        <v>54058</v>
      </c>
      <c r="I915" s="30" t="s">
        <v>35117</v>
      </c>
      <c r="J915" s="30" t="s">
        <v>34085</v>
      </c>
      <c r="K915" s="30" t="s">
        <v>34083</v>
      </c>
      <c r="L915" s="31" t="s">
        <v>16726</v>
      </c>
      <c r="M915" s="31" t="s">
        <v>6378</v>
      </c>
      <c r="N915" s="31" t="s">
        <v>5865</v>
      </c>
      <c r="O915" s="31" t="s">
        <v>5117</v>
      </c>
      <c r="P915" s="31" t="s">
        <v>19644</v>
      </c>
      <c r="Q915" s="31"/>
      <c r="R915" s="31"/>
      <c r="S915" s="31"/>
      <c r="T915" s="31"/>
      <c r="U915" s="31" t="s">
        <v>3905</v>
      </c>
      <c r="V915" s="31"/>
      <c r="W915" s="31" t="s">
        <v>6910</v>
      </c>
      <c r="X915" s="31" t="s">
        <v>8278</v>
      </c>
      <c r="Y915" s="31">
        <f t="shared" ca="1" si="138"/>
        <v>34</v>
      </c>
      <c r="Z915" s="31" t="str">
        <f t="shared" ca="1" si="139"/>
        <v>21-35</v>
      </c>
      <c r="AA915" s="31"/>
      <c r="AB915" s="31" t="s">
        <v>11144</v>
      </c>
      <c r="AC915" s="31" t="s">
        <v>34145</v>
      </c>
      <c r="AD915" s="31" t="s">
        <v>34145</v>
      </c>
      <c r="AE915" s="31"/>
      <c r="AF915" s="31" t="s">
        <v>24701</v>
      </c>
      <c r="AG915" s="31" t="s">
        <v>4322</v>
      </c>
      <c r="AH915" s="31" t="s">
        <v>4322</v>
      </c>
      <c r="AI915" s="31" t="s">
        <v>908</v>
      </c>
      <c r="AJ915" s="31" t="s">
        <v>7789</v>
      </c>
      <c r="AK915" s="31" t="s">
        <v>8458</v>
      </c>
      <c r="AL915" s="31" t="s">
        <v>7787</v>
      </c>
      <c r="AM915" s="31" t="s">
        <v>3001</v>
      </c>
      <c r="AN915" s="31"/>
      <c r="AO915" s="31"/>
      <c r="AP915" s="31" t="s">
        <v>2307</v>
      </c>
      <c r="AQ915" s="31" t="s">
        <v>6649</v>
      </c>
      <c r="AR915" s="31" t="s">
        <v>34145</v>
      </c>
      <c r="AS915" s="31" t="s">
        <v>34145</v>
      </c>
      <c r="AT915" s="31" t="str">
        <f>_xlfn.IFNA(VLOOKUP(D915,'[1]5. 1 Mei 2022'!$C$7:$F$60,4,FALSE),"")</f>
        <v/>
      </c>
      <c r="AU915" s="31"/>
      <c r="AV915" s="31" t="s">
        <v>20032</v>
      </c>
      <c r="AW915" s="31" t="s">
        <v>6649</v>
      </c>
      <c r="AX915" s="29">
        <f t="shared" si="142"/>
        <v>43359</v>
      </c>
      <c r="AY915" s="31" t="s">
        <v>26346</v>
      </c>
      <c r="AZ915" s="31" t="s">
        <v>6924</v>
      </c>
      <c r="BA915" s="30" t="s">
        <v>2307</v>
      </c>
      <c r="BB915" s="31" t="s">
        <v>12007</v>
      </c>
      <c r="BC915" s="31"/>
      <c r="BD915" s="31" t="s">
        <v>7980</v>
      </c>
      <c r="BE915" s="31" t="s">
        <v>7969</v>
      </c>
      <c r="BF915" s="31" t="s">
        <v>20032</v>
      </c>
      <c r="BG915" s="31"/>
      <c r="BH915" s="31"/>
      <c r="BI915" s="31"/>
      <c r="BJ915" s="31">
        <v>0</v>
      </c>
      <c r="BK915" s="31" t="str">
        <f t="shared" si="135"/>
        <v>II/c</v>
      </c>
      <c r="BL915" s="31"/>
      <c r="BM915" s="31"/>
      <c r="BN915" s="31"/>
      <c r="BO915" s="31"/>
      <c r="BP915" s="31"/>
      <c r="BQ915" s="31"/>
      <c r="BR915" s="31"/>
      <c r="BS915" s="31"/>
      <c r="BT915" s="31"/>
      <c r="BU915" s="31"/>
      <c r="BV915" s="31" t="s">
        <v>6649</v>
      </c>
      <c r="BW915" s="31">
        <f t="shared" ca="1" si="140"/>
        <v>10</v>
      </c>
      <c r="BX915" s="78">
        <f t="shared" ca="1" si="141"/>
        <v>3</v>
      </c>
      <c r="BY915" s="31" t="s">
        <v>19644</v>
      </c>
      <c r="BZ915" s="31"/>
      <c r="CA915" s="31" t="s">
        <v>2483</v>
      </c>
      <c r="CB915" s="31" t="s">
        <v>2406</v>
      </c>
      <c r="CC915" s="31"/>
      <c r="CD915" s="31"/>
      <c r="CE915" s="31" t="s">
        <v>20085</v>
      </c>
      <c r="CF915" s="31"/>
      <c r="CG915" s="31"/>
      <c r="CH915" s="31"/>
      <c r="CI915" s="31"/>
      <c r="CJ915" s="31"/>
      <c r="CK915" s="31"/>
      <c r="CL915" s="31" t="s">
        <v>29393</v>
      </c>
      <c r="CM915" s="31" t="s">
        <v>29394</v>
      </c>
      <c r="CN915" s="31">
        <v>125</v>
      </c>
      <c r="CO915" s="31" t="s">
        <v>38936</v>
      </c>
      <c r="CP915" s="52" t="s">
        <v>29394</v>
      </c>
      <c r="CQ915" s="31" t="s">
        <v>39478</v>
      </c>
      <c r="CR915" s="31">
        <v>4697</v>
      </c>
      <c r="CS915" s="31" t="s">
        <v>18417</v>
      </c>
      <c r="CT915" s="31" t="s">
        <v>18418</v>
      </c>
      <c r="CU915" s="31" t="s">
        <v>4327</v>
      </c>
      <c r="CV915" s="31" t="s">
        <v>17423</v>
      </c>
      <c r="CW915" s="31" t="s">
        <v>10314</v>
      </c>
      <c r="CX915" s="31" t="s">
        <v>17424</v>
      </c>
      <c r="CY915" s="31"/>
      <c r="CZ915" s="31"/>
      <c r="DA915" s="31"/>
      <c r="DB915" s="31" t="s">
        <v>11355</v>
      </c>
      <c r="DC915" s="31" t="s">
        <v>18668</v>
      </c>
      <c r="DD915" s="31" t="s">
        <v>18474</v>
      </c>
      <c r="DE915" s="31"/>
      <c r="DF915" s="31"/>
      <c r="DG915" s="31"/>
      <c r="DH915" s="31"/>
      <c r="DI915" s="31" t="s">
        <v>24810</v>
      </c>
      <c r="DJ915" s="31" t="s">
        <v>24811</v>
      </c>
      <c r="DK915" s="31"/>
      <c r="DL915" s="31"/>
      <c r="DM915" s="38" t="s">
        <v>28965</v>
      </c>
      <c r="DN915" s="38"/>
      <c r="DO915" s="51" t="s">
        <v>34523</v>
      </c>
      <c r="DP915" s="31" t="s">
        <v>14792</v>
      </c>
      <c r="DQ915" s="31" t="s">
        <v>8459</v>
      </c>
      <c r="DR915" s="31"/>
      <c r="DS915" s="31" t="s">
        <v>27197</v>
      </c>
      <c r="DT915" s="31"/>
      <c r="DU915" s="31">
        <v>1</v>
      </c>
      <c r="DV915" s="31" t="s">
        <v>32165</v>
      </c>
      <c r="DW915" s="31" t="s">
        <v>7980</v>
      </c>
      <c r="DX915" s="31" t="s">
        <v>7980</v>
      </c>
      <c r="DY915" s="31" t="s">
        <v>26455</v>
      </c>
      <c r="DZ915" s="31" t="s">
        <v>18545</v>
      </c>
      <c r="EA915" s="31"/>
      <c r="EB915" s="31">
        <v>1213438</v>
      </c>
      <c r="EC915" s="31" t="s">
        <v>40168</v>
      </c>
      <c r="ED915" s="31" t="s">
        <v>41101</v>
      </c>
      <c r="EE915" s="31"/>
      <c r="EF915" s="31"/>
      <c r="EG915" s="31"/>
      <c r="EH915" s="31"/>
      <c r="EI915" s="31"/>
      <c r="EJ915" s="31"/>
    </row>
    <row r="916" spans="1:140" ht="23.25" customHeight="1">
      <c r="A916" s="25">
        <v>914</v>
      </c>
      <c r="B916" s="30" t="s">
        <v>17277</v>
      </c>
      <c r="C916" s="31" t="s">
        <v>17018</v>
      </c>
      <c r="D916" s="30" t="s">
        <v>26242</v>
      </c>
      <c r="E916" s="30"/>
      <c r="F916" s="30" t="s">
        <v>36262</v>
      </c>
      <c r="G916" s="31">
        <f t="shared" si="136"/>
        <v>58</v>
      </c>
      <c r="H916" s="72">
        <f t="shared" si="137"/>
        <v>55885</v>
      </c>
      <c r="I916" s="30" t="s">
        <v>35118</v>
      </c>
      <c r="J916" s="30" t="s">
        <v>34085</v>
      </c>
      <c r="K916" s="30" t="s">
        <v>34083</v>
      </c>
      <c r="L916" s="31" t="s">
        <v>16726</v>
      </c>
      <c r="M916" s="31" t="s">
        <v>3186</v>
      </c>
      <c r="N916" s="31" t="s">
        <v>5865</v>
      </c>
      <c r="O916" s="31" t="s">
        <v>5117</v>
      </c>
      <c r="P916" s="31" t="s">
        <v>25993</v>
      </c>
      <c r="Q916" s="31"/>
      <c r="R916" s="31"/>
      <c r="S916" s="31"/>
      <c r="T916" s="31"/>
      <c r="U916" s="31" t="s">
        <v>18216</v>
      </c>
      <c r="V916" s="31"/>
      <c r="W916" s="31" t="s">
        <v>3739</v>
      </c>
      <c r="X916" s="31" t="s">
        <v>17223</v>
      </c>
      <c r="Y916" s="31">
        <f t="shared" ca="1" si="138"/>
        <v>29</v>
      </c>
      <c r="Z916" s="31" t="str">
        <f t="shared" ca="1" si="139"/>
        <v>21-35</v>
      </c>
      <c r="AA916" s="31"/>
      <c r="AB916" s="31" t="s">
        <v>11144</v>
      </c>
      <c r="AC916" s="31" t="s">
        <v>34145</v>
      </c>
      <c r="AD916" s="31" t="s">
        <v>34145</v>
      </c>
      <c r="AE916" s="31"/>
      <c r="AF916" s="31" t="s">
        <v>24701</v>
      </c>
      <c r="AG916" s="31" t="s">
        <v>4322</v>
      </c>
      <c r="AH916" s="31" t="s">
        <v>4322</v>
      </c>
      <c r="AI916" s="31" t="s">
        <v>908</v>
      </c>
      <c r="AJ916" s="31" t="s">
        <v>17730</v>
      </c>
      <c r="AK916" s="31" t="s">
        <v>17731</v>
      </c>
      <c r="AL916" s="31" t="s">
        <v>15452</v>
      </c>
      <c r="AM916" s="31" t="s">
        <v>17732</v>
      </c>
      <c r="AN916" s="31"/>
      <c r="AO916" s="31"/>
      <c r="AP916" s="31" t="s">
        <v>3619</v>
      </c>
      <c r="AQ916" s="31" t="s">
        <v>7696</v>
      </c>
      <c r="AR916" s="31" t="s">
        <v>34145</v>
      </c>
      <c r="AS916" s="31" t="s">
        <v>34145</v>
      </c>
      <c r="AT916" s="31" t="str">
        <f>_xlfn.IFNA(VLOOKUP(D916,'[1]5. 1 Mei 2022'!$C$7:$F$60,4,FALSE),"")</f>
        <v/>
      </c>
      <c r="AU916" s="31"/>
      <c r="AV916" s="31" t="s">
        <v>20032</v>
      </c>
      <c r="AW916" s="31" t="s">
        <v>16037</v>
      </c>
      <c r="AX916" s="29">
        <f t="shared" si="142"/>
        <v>45916</v>
      </c>
      <c r="AY916" s="31" t="s">
        <v>26346</v>
      </c>
      <c r="AZ916" s="31" t="s">
        <v>225</v>
      </c>
      <c r="BA916" s="30" t="s">
        <v>3619</v>
      </c>
      <c r="BB916" s="31" t="s">
        <v>17505</v>
      </c>
      <c r="BC916" s="31"/>
      <c r="BD916" s="31" t="s">
        <v>7980</v>
      </c>
      <c r="BE916" s="31" t="s">
        <v>7969</v>
      </c>
      <c r="BF916" s="31" t="s">
        <v>20032</v>
      </c>
      <c r="BG916" s="31"/>
      <c r="BH916" s="31"/>
      <c r="BI916" s="31"/>
      <c r="BJ916" s="31">
        <v>0</v>
      </c>
      <c r="BK916" s="31" t="str">
        <f t="shared" si="135"/>
        <v>II/c</v>
      </c>
      <c r="BL916" s="31"/>
      <c r="BM916" s="31"/>
      <c r="BN916" s="31"/>
      <c r="BO916" s="31"/>
      <c r="BP916" s="31"/>
      <c r="BQ916" s="31"/>
      <c r="BR916" s="31"/>
      <c r="BS916" s="31"/>
      <c r="BT916" s="31"/>
      <c r="BU916" s="31"/>
      <c r="BV916" s="31" t="s">
        <v>8466</v>
      </c>
      <c r="BW916" s="31">
        <f t="shared" ca="1" si="140"/>
        <v>7</v>
      </c>
      <c r="BX916" s="78">
        <f t="shared" ca="1" si="141"/>
        <v>3</v>
      </c>
      <c r="BY916" s="31" t="s">
        <v>25993</v>
      </c>
      <c r="BZ916" s="31"/>
      <c r="CA916" s="31" t="s">
        <v>4239</v>
      </c>
      <c r="CB916" s="31" t="s">
        <v>2406</v>
      </c>
      <c r="CC916" s="31"/>
      <c r="CD916" s="31"/>
      <c r="CE916" s="31" t="s">
        <v>20085</v>
      </c>
      <c r="CF916" s="31"/>
      <c r="CG916" s="31"/>
      <c r="CH916" s="31"/>
      <c r="CI916" s="31"/>
      <c r="CJ916" s="31"/>
      <c r="CK916" s="31"/>
      <c r="CL916" s="31" t="s">
        <v>32417</v>
      </c>
      <c r="CM916" s="31" t="s">
        <v>31257</v>
      </c>
      <c r="CN916" s="31">
        <v>126</v>
      </c>
      <c r="CO916" s="31" t="s">
        <v>32416</v>
      </c>
      <c r="CP916" s="31" t="s">
        <v>31257</v>
      </c>
      <c r="CQ916" s="31">
        <v>126</v>
      </c>
      <c r="CR916" s="31">
        <v>6573</v>
      </c>
      <c r="CS916" s="31" t="s">
        <v>18105</v>
      </c>
      <c r="CT916" s="31" t="s">
        <v>18106</v>
      </c>
      <c r="CU916" s="31" t="s">
        <v>18107</v>
      </c>
      <c r="CV916" s="31" t="s">
        <v>18087</v>
      </c>
      <c r="CW916" s="31" t="s">
        <v>18088</v>
      </c>
      <c r="CX916" s="31" t="s">
        <v>15874</v>
      </c>
      <c r="CY916" s="31"/>
      <c r="CZ916" s="31"/>
      <c r="DA916" s="31"/>
      <c r="DB916" s="31" t="s">
        <v>11355</v>
      </c>
      <c r="DC916" s="31" t="s">
        <v>18668</v>
      </c>
      <c r="DD916" s="31" t="s">
        <v>18474</v>
      </c>
      <c r="DE916" s="31"/>
      <c r="DF916" s="31"/>
      <c r="DG916" s="31"/>
      <c r="DH916" s="31"/>
      <c r="DI916" s="31" t="s">
        <v>25077</v>
      </c>
      <c r="DJ916" s="31" t="s">
        <v>25042</v>
      </c>
      <c r="DK916" s="31" t="s">
        <v>25645</v>
      </c>
      <c r="DL916" s="31" t="s">
        <v>13888</v>
      </c>
      <c r="DM916" s="38" t="s">
        <v>30807</v>
      </c>
      <c r="DN916" s="38"/>
      <c r="DO916" s="51" t="s">
        <v>34524</v>
      </c>
      <c r="DP916" s="31" t="s">
        <v>17727</v>
      </c>
      <c r="DQ916" s="31" t="s">
        <v>17728</v>
      </c>
      <c r="DR916" s="31"/>
      <c r="DS916" s="31" t="s">
        <v>17729</v>
      </c>
      <c r="DT916" s="31" t="s">
        <v>37724</v>
      </c>
      <c r="DU916" s="31">
        <v>3</v>
      </c>
      <c r="DV916" s="31" t="s">
        <v>32167</v>
      </c>
      <c r="DW916" s="31" t="s">
        <v>7980</v>
      </c>
      <c r="DX916" s="31" t="s">
        <v>7980</v>
      </c>
      <c r="DY916" s="31" t="s">
        <v>36937</v>
      </c>
      <c r="DZ916" s="52" t="s">
        <v>36938</v>
      </c>
      <c r="EA916" s="52" t="s">
        <v>31916</v>
      </c>
      <c r="EB916" s="31">
        <v>0</v>
      </c>
      <c r="EC916" s="31" t="s">
        <v>40168</v>
      </c>
      <c r="ED916" s="31" t="s">
        <v>41101</v>
      </c>
      <c r="EE916" s="31"/>
      <c r="EF916" s="31"/>
      <c r="EG916" s="31"/>
      <c r="EH916" s="31"/>
      <c r="EI916" s="31"/>
      <c r="EJ916" s="31"/>
    </row>
    <row r="917" spans="1:140" ht="23.25" customHeight="1">
      <c r="A917" s="25">
        <v>915</v>
      </c>
      <c r="B917" s="30" t="s">
        <v>21383</v>
      </c>
      <c r="C917" s="31" t="s">
        <v>6207</v>
      </c>
      <c r="D917" s="30" t="s">
        <v>16718</v>
      </c>
      <c r="E917" s="30"/>
      <c r="F917" s="30" t="s">
        <v>36262</v>
      </c>
      <c r="G917" s="31">
        <f t="shared" si="136"/>
        <v>58</v>
      </c>
      <c r="H917" s="72">
        <f t="shared" si="137"/>
        <v>52079</v>
      </c>
      <c r="I917" s="30" t="s">
        <v>35119</v>
      </c>
      <c r="J917" s="30" t="s">
        <v>34085</v>
      </c>
      <c r="K917" s="30" t="s">
        <v>34083</v>
      </c>
      <c r="L917" s="31" t="s">
        <v>16726</v>
      </c>
      <c r="M917" s="31" t="s">
        <v>3186</v>
      </c>
      <c r="N917" s="31" t="s">
        <v>5865</v>
      </c>
      <c r="O917" s="31" t="s">
        <v>5117</v>
      </c>
      <c r="P917" s="31" t="s">
        <v>3738</v>
      </c>
      <c r="Q917" s="31"/>
      <c r="R917" s="31"/>
      <c r="S917" s="31"/>
      <c r="T917" s="31"/>
      <c r="U917" s="31" t="s">
        <v>4814</v>
      </c>
      <c r="V917" s="31"/>
      <c r="W917" s="31" t="s">
        <v>6910</v>
      </c>
      <c r="X917" s="31" t="s">
        <v>6086</v>
      </c>
      <c r="Y917" s="31">
        <f t="shared" ca="1" si="138"/>
        <v>39</v>
      </c>
      <c r="Z917" s="31" t="str">
        <f t="shared" ca="1" si="139"/>
        <v>36-45</v>
      </c>
      <c r="AA917" s="31"/>
      <c r="AB917" s="31" t="s">
        <v>11151</v>
      </c>
      <c r="AC917" s="31" t="s">
        <v>34153</v>
      </c>
      <c r="AD917" s="31" t="s">
        <v>34194</v>
      </c>
      <c r="AE917" s="31"/>
      <c r="AF917" s="31" t="s">
        <v>24700</v>
      </c>
      <c r="AG917" s="31" t="s">
        <v>5851</v>
      </c>
      <c r="AH917" s="31" t="s">
        <v>7895</v>
      </c>
      <c r="AI917" s="31" t="s">
        <v>908</v>
      </c>
      <c r="AJ917" s="31"/>
      <c r="AK917" s="31"/>
      <c r="AL917" s="31"/>
      <c r="AM917" s="31"/>
      <c r="AN917" s="31"/>
      <c r="AO917" s="31"/>
      <c r="AP917" s="31" t="s">
        <v>4602</v>
      </c>
      <c r="AQ917" s="31" t="s">
        <v>5678</v>
      </c>
      <c r="AR917" s="31" t="s">
        <v>34148</v>
      </c>
      <c r="AS917" s="31" t="s">
        <v>34148</v>
      </c>
      <c r="AT917" s="31" t="str">
        <f>_xlfn.IFNA(VLOOKUP(D917,'[1]5. 1 Mei 2022'!$C$7:$F$60,4,FALSE),"")</f>
        <v/>
      </c>
      <c r="AU917" s="31"/>
      <c r="AV917" s="31" t="s">
        <v>5322</v>
      </c>
      <c r="AW917" s="31"/>
      <c r="AX917" s="29">
        <f t="shared" si="142"/>
        <v>1903</v>
      </c>
      <c r="AY917" s="31" t="s">
        <v>26346</v>
      </c>
      <c r="AZ917" s="31" t="s">
        <v>528</v>
      </c>
      <c r="BA917" s="30" t="s">
        <v>4435</v>
      </c>
      <c r="BB917" s="31"/>
      <c r="BC917" s="31"/>
      <c r="BD917" s="31" t="s">
        <v>21142</v>
      </c>
      <c r="BE917" s="31" t="s">
        <v>7968</v>
      </c>
      <c r="BF917" s="31" t="s">
        <v>5449</v>
      </c>
      <c r="BG917" s="31"/>
      <c r="BH917" s="31"/>
      <c r="BI917" s="31"/>
      <c r="BJ917" s="31">
        <v>0</v>
      </c>
      <c r="BK917" s="31" t="str">
        <f t="shared" si="135"/>
        <v>II/c</v>
      </c>
      <c r="BL917" s="31"/>
      <c r="BM917" s="31"/>
      <c r="BN917" s="31"/>
      <c r="BO917" s="31"/>
      <c r="BP917" s="31" t="s">
        <v>1498</v>
      </c>
      <c r="BQ917" s="31"/>
      <c r="BR917" s="31"/>
      <c r="BS917" s="31"/>
      <c r="BT917" s="31"/>
      <c r="BU917" s="31"/>
      <c r="BV917" s="31" t="s">
        <v>6736</v>
      </c>
      <c r="BW917" s="31">
        <f t="shared" ca="1" si="140"/>
        <v>17</v>
      </c>
      <c r="BX917" s="78">
        <f t="shared" ca="1" si="141"/>
        <v>3</v>
      </c>
      <c r="BY917" s="31" t="s">
        <v>3738</v>
      </c>
      <c r="BZ917" s="31"/>
      <c r="CA917" s="31" t="s">
        <v>2483</v>
      </c>
      <c r="CB917" s="31" t="s">
        <v>2519</v>
      </c>
      <c r="CC917" s="31">
        <v>1</v>
      </c>
      <c r="CD917" s="31">
        <v>1</v>
      </c>
      <c r="CE917" s="31" t="s">
        <v>20085</v>
      </c>
      <c r="CF917" s="31"/>
      <c r="CG917" s="31"/>
      <c r="CH917" s="31"/>
      <c r="CI917" s="31"/>
      <c r="CJ917" s="31"/>
      <c r="CK917" s="31"/>
      <c r="CL917" s="31"/>
      <c r="CM917" s="31"/>
      <c r="CN917" s="31"/>
      <c r="CO917" s="31"/>
      <c r="CP917" s="31"/>
      <c r="CQ917" s="31"/>
      <c r="CR917" s="31">
        <v>1357</v>
      </c>
      <c r="CS917" s="31"/>
      <c r="CT917" s="31"/>
      <c r="CU917" s="31"/>
      <c r="CV917" s="31"/>
      <c r="CW917" s="31"/>
      <c r="CX917" s="31"/>
      <c r="CY917" s="31"/>
      <c r="CZ917" s="31"/>
      <c r="DA917" s="31"/>
      <c r="DB917" s="31"/>
      <c r="DC917" s="31"/>
      <c r="DD917" s="31"/>
      <c r="DE917" s="31"/>
      <c r="DF917" s="31"/>
      <c r="DG917" s="31"/>
      <c r="DH917" s="31"/>
      <c r="DI917" s="31"/>
      <c r="DJ917" s="31"/>
      <c r="DK917" s="31"/>
      <c r="DL917" s="31"/>
      <c r="DM917" s="38" t="s">
        <v>10601</v>
      </c>
      <c r="DN917" s="38"/>
      <c r="DO917" s="35" t="s">
        <v>10747</v>
      </c>
      <c r="DP917" s="31" t="s">
        <v>31751</v>
      </c>
      <c r="DQ917" s="31" t="s">
        <v>11073</v>
      </c>
      <c r="DR917" s="31"/>
      <c r="DS917" s="31" t="s">
        <v>27434</v>
      </c>
      <c r="DT917" s="31" t="s">
        <v>37725</v>
      </c>
      <c r="DU917" s="31">
        <v>3</v>
      </c>
      <c r="DV917" s="31" t="s">
        <v>32167</v>
      </c>
      <c r="DW917" s="31"/>
      <c r="DX917" s="31"/>
      <c r="DY917" s="31"/>
      <c r="DZ917" s="31"/>
      <c r="EA917" s="31"/>
      <c r="EB917" s="31">
        <v>0</v>
      </c>
      <c r="EC917" s="31" t="s">
        <v>39747</v>
      </c>
      <c r="ED917" s="31" t="s">
        <v>41101</v>
      </c>
      <c r="EE917" s="31"/>
      <c r="EF917" s="31"/>
      <c r="EG917" s="31"/>
      <c r="EH917" s="31"/>
      <c r="EI917" s="31"/>
      <c r="EJ917" s="31"/>
    </row>
    <row r="918" spans="1:140" ht="23.25" customHeight="1">
      <c r="A918" s="25">
        <v>916</v>
      </c>
      <c r="B918" s="30" t="s">
        <v>21319</v>
      </c>
      <c r="C918" s="31">
        <v>140377918</v>
      </c>
      <c r="D918" s="30" t="s">
        <v>450</v>
      </c>
      <c r="E918" s="30"/>
      <c r="F918" s="30" t="s">
        <v>36255</v>
      </c>
      <c r="G918" s="31">
        <f t="shared" si="136"/>
        <v>58</v>
      </c>
      <c r="H918" s="72">
        <f t="shared" si="137"/>
        <v>48639</v>
      </c>
      <c r="I918" s="30"/>
      <c r="J918" s="30" t="s">
        <v>34084</v>
      </c>
      <c r="K918" s="30" t="s">
        <v>4318</v>
      </c>
      <c r="L918" s="31" t="s">
        <v>4318</v>
      </c>
      <c r="M918" s="31" t="s">
        <v>3186</v>
      </c>
      <c r="N918" s="31" t="s">
        <v>3557</v>
      </c>
      <c r="O918" s="31" t="s">
        <v>1501</v>
      </c>
      <c r="P918" s="31" t="s">
        <v>15640</v>
      </c>
      <c r="Q918" s="31"/>
      <c r="R918" s="31">
        <v>21</v>
      </c>
      <c r="S918" s="31">
        <v>3</v>
      </c>
      <c r="T918" s="31"/>
      <c r="U918" s="31">
        <v>1552</v>
      </c>
      <c r="V918" s="31" t="s">
        <v>6371</v>
      </c>
      <c r="W918" s="31" t="s">
        <v>7239</v>
      </c>
      <c r="X918" s="31" t="s">
        <v>6866</v>
      </c>
      <c r="Y918" s="31" t="e">
        <f t="shared" ca="1" si="138"/>
        <v>#VALUE!</v>
      </c>
      <c r="Z918" s="31" t="e">
        <f t="shared" ca="1" si="139"/>
        <v>#VALUE!</v>
      </c>
      <c r="AA918" s="31"/>
      <c r="AB918" s="31" t="s">
        <v>11165</v>
      </c>
      <c r="AC918" s="31" t="s">
        <v>34147</v>
      </c>
      <c r="AD918" s="31" t="s">
        <v>34147</v>
      </c>
      <c r="AE918" s="31"/>
      <c r="AF918" s="31" t="s">
        <v>24699</v>
      </c>
      <c r="AG918" s="31" t="s">
        <v>5852</v>
      </c>
      <c r="AH918" s="31" t="s">
        <v>5852</v>
      </c>
      <c r="AI918" s="31" t="s">
        <v>908</v>
      </c>
      <c r="AJ918" s="31" t="s">
        <v>3799</v>
      </c>
      <c r="AK918" s="31" t="s">
        <v>3800</v>
      </c>
      <c r="AL918" s="31" t="s">
        <v>4112</v>
      </c>
      <c r="AM918" s="31" t="s">
        <v>4113</v>
      </c>
      <c r="AN918" s="31"/>
      <c r="AO918" s="31"/>
      <c r="AP918" s="31" t="s">
        <v>33014</v>
      </c>
      <c r="AQ918" s="31"/>
      <c r="AR918" s="31" t="s">
        <v>34147</v>
      </c>
      <c r="AS918" s="31" t="s">
        <v>34147</v>
      </c>
      <c r="AT918" s="31" t="str">
        <f>_xlfn.IFNA(VLOOKUP(D918,'[1]5. 1 Mei 2022'!$C$7:$F$60,4,FALSE),"")</f>
        <v/>
      </c>
      <c r="AU918" s="31"/>
      <c r="AV918" s="31" t="s">
        <v>7458</v>
      </c>
      <c r="AW918" s="31"/>
      <c r="AX918" s="29">
        <f t="shared" si="142"/>
        <v>1903</v>
      </c>
      <c r="AY918" s="31" t="s">
        <v>26346</v>
      </c>
      <c r="AZ918" s="31" t="s">
        <v>33016</v>
      </c>
      <c r="BA918" s="30" t="s">
        <v>33014</v>
      </c>
      <c r="BB918" s="31"/>
      <c r="BC918" s="31"/>
      <c r="BD918" s="31" t="s">
        <v>20061</v>
      </c>
      <c r="BE918" s="31" t="s">
        <v>7973</v>
      </c>
      <c r="BF918" s="31" t="s">
        <v>7458</v>
      </c>
      <c r="BG918" s="31"/>
      <c r="BH918" s="31"/>
      <c r="BI918" s="31" t="s">
        <v>8132</v>
      </c>
      <c r="BJ918" s="31" t="s">
        <v>21609</v>
      </c>
      <c r="BK918" s="31" t="str">
        <f t="shared" si="135"/>
        <v>III/a</v>
      </c>
      <c r="BL918" s="31" t="s">
        <v>8077</v>
      </c>
      <c r="BM918" s="31"/>
      <c r="BN918" s="31"/>
      <c r="BO918" s="31"/>
      <c r="BP918" s="31" t="s">
        <v>1498</v>
      </c>
      <c r="BQ918" s="31" t="s">
        <v>21609</v>
      </c>
      <c r="BR918" s="31" t="s">
        <v>17826</v>
      </c>
      <c r="BS918" s="31" t="s">
        <v>29962</v>
      </c>
      <c r="BT918" s="31" t="s">
        <v>1693</v>
      </c>
      <c r="BU918" s="31" t="s">
        <v>3164</v>
      </c>
      <c r="BV918" s="31" t="s">
        <v>3532</v>
      </c>
      <c r="BW918" s="31">
        <f t="shared" ca="1" si="140"/>
        <v>29</v>
      </c>
      <c r="BX918" s="78">
        <f t="shared" ca="1" si="141"/>
        <v>3</v>
      </c>
      <c r="BY918" s="31"/>
      <c r="BZ918" s="31" t="s">
        <v>6847</v>
      </c>
      <c r="CA918" s="31" t="s">
        <v>2483</v>
      </c>
      <c r="CB918" s="31" t="s">
        <v>2519</v>
      </c>
      <c r="CC918" s="31">
        <v>3</v>
      </c>
      <c r="CD918" s="31">
        <v>1</v>
      </c>
      <c r="CE918" s="31" t="s">
        <v>20085</v>
      </c>
      <c r="CF918" s="31"/>
      <c r="CG918" s="31"/>
      <c r="CH918" s="31"/>
      <c r="CI918" s="31"/>
      <c r="CJ918" s="31"/>
      <c r="CK918" s="31"/>
      <c r="CL918" s="31" t="s">
        <v>39441</v>
      </c>
      <c r="CM918" s="52" t="s">
        <v>38976</v>
      </c>
      <c r="CN918" s="31">
        <v>127</v>
      </c>
      <c r="CO918" s="31" t="s">
        <v>39603</v>
      </c>
      <c r="CP918" s="52" t="s">
        <v>38976</v>
      </c>
      <c r="CQ918" s="31">
        <v>127</v>
      </c>
      <c r="CR918" s="31">
        <v>5207</v>
      </c>
      <c r="CS918" s="31" t="s">
        <v>11166</v>
      </c>
      <c r="CT918" s="31"/>
      <c r="CU918" s="31" t="s">
        <v>3195</v>
      </c>
      <c r="CV918" s="31" t="s">
        <v>8541</v>
      </c>
      <c r="CW918" s="31" t="s">
        <v>11167</v>
      </c>
      <c r="CX918" s="31" t="s">
        <v>8484</v>
      </c>
      <c r="CY918" s="31"/>
      <c r="CZ918" s="31"/>
      <c r="DA918" s="31"/>
      <c r="DB918" s="31" t="s">
        <v>8697</v>
      </c>
      <c r="DC918" s="31"/>
      <c r="DD918" s="31" t="s">
        <v>8692</v>
      </c>
      <c r="DE918" s="31"/>
      <c r="DF918" s="31"/>
      <c r="DG918" s="31"/>
      <c r="DH918" s="31"/>
      <c r="DI918" s="31" t="s">
        <v>25300</v>
      </c>
      <c r="DJ918" s="31" t="s">
        <v>25299</v>
      </c>
      <c r="DK918" s="31"/>
      <c r="DL918" s="31"/>
      <c r="DM918" s="38" t="s">
        <v>9667</v>
      </c>
      <c r="DN918" s="38"/>
      <c r="DO918" s="35" t="s">
        <v>20481</v>
      </c>
      <c r="DP918" s="31" t="s">
        <v>14061</v>
      </c>
      <c r="DQ918" s="31" t="s">
        <v>14060</v>
      </c>
      <c r="DR918" s="31" t="s">
        <v>14173</v>
      </c>
      <c r="DS918" s="31" t="s">
        <v>27302</v>
      </c>
      <c r="DT918" s="31" t="s">
        <v>37726</v>
      </c>
      <c r="DU918" s="31">
        <v>3</v>
      </c>
      <c r="DV918" s="31" t="s">
        <v>32167</v>
      </c>
      <c r="DW918" s="31"/>
      <c r="DX918" s="31"/>
      <c r="DY918" s="31" t="s">
        <v>25236</v>
      </c>
      <c r="DZ918" s="31" t="s">
        <v>18320</v>
      </c>
      <c r="EA918" s="31"/>
      <c r="EB918" s="31">
        <v>0</v>
      </c>
      <c r="EC918" s="31" t="s">
        <v>40139</v>
      </c>
      <c r="ED918" s="31" t="s">
        <v>41101</v>
      </c>
      <c r="EE918" s="31"/>
      <c r="EF918" s="31"/>
      <c r="EG918" s="31"/>
      <c r="EH918" s="31"/>
      <c r="EI918" s="31"/>
      <c r="EJ918" s="31"/>
    </row>
    <row r="919" spans="1:140" ht="23.25" customHeight="1">
      <c r="A919" s="25">
        <v>917</v>
      </c>
      <c r="B919" s="30" t="s">
        <v>31015</v>
      </c>
      <c r="C919" s="31">
        <v>140303002</v>
      </c>
      <c r="D919" s="30" t="s">
        <v>432</v>
      </c>
      <c r="E919" s="30"/>
      <c r="F919" s="30" t="s">
        <v>36254</v>
      </c>
      <c r="G919" s="31">
        <f t="shared" si="136"/>
        <v>58</v>
      </c>
      <c r="H919" s="72">
        <f t="shared" si="137"/>
        <v>47939</v>
      </c>
      <c r="I919" s="30"/>
      <c r="J919" s="30" t="s">
        <v>34084</v>
      </c>
      <c r="K919" s="30" t="s">
        <v>4318</v>
      </c>
      <c r="L919" s="31" t="s">
        <v>4318</v>
      </c>
      <c r="M919" s="31" t="s">
        <v>3186</v>
      </c>
      <c r="N919" s="31" t="s">
        <v>5797</v>
      </c>
      <c r="O919" s="31" t="s">
        <v>5271</v>
      </c>
      <c r="P919" s="31" t="s">
        <v>23973</v>
      </c>
      <c r="Q919" s="31"/>
      <c r="R919" s="31">
        <v>24</v>
      </c>
      <c r="S919" s="31">
        <v>0</v>
      </c>
      <c r="T919" s="31"/>
      <c r="U919" s="31">
        <v>1232</v>
      </c>
      <c r="V919" s="31"/>
      <c r="W919" s="31" t="s">
        <v>6910</v>
      </c>
      <c r="X919" s="31" t="s">
        <v>2386</v>
      </c>
      <c r="Y919" s="31" t="e">
        <f t="shared" ca="1" si="138"/>
        <v>#VALUE!</v>
      </c>
      <c r="Z919" s="31" t="e">
        <f t="shared" ca="1" si="139"/>
        <v>#VALUE!</v>
      </c>
      <c r="AA919" s="31"/>
      <c r="AB919" s="31" t="s">
        <v>8162</v>
      </c>
      <c r="AC919" s="31" t="s">
        <v>34145</v>
      </c>
      <c r="AD919" s="31" t="s">
        <v>34145</v>
      </c>
      <c r="AE919" s="31"/>
      <c r="AF919" s="31" t="s">
        <v>24701</v>
      </c>
      <c r="AG919" s="31" t="s">
        <v>4322</v>
      </c>
      <c r="AH919" s="31" t="s">
        <v>4322</v>
      </c>
      <c r="AI919" s="31" t="s">
        <v>728</v>
      </c>
      <c r="AJ919" s="31" t="s">
        <v>31423</v>
      </c>
      <c r="AK919" s="31" t="s">
        <v>31424</v>
      </c>
      <c r="AL919" s="31" t="s">
        <v>11481</v>
      </c>
      <c r="AM919" s="31" t="s">
        <v>2711</v>
      </c>
      <c r="AN919" s="31"/>
      <c r="AO919" s="31"/>
      <c r="AP919" s="31" t="s">
        <v>18118</v>
      </c>
      <c r="AQ919" s="31" t="s">
        <v>24504</v>
      </c>
      <c r="AR919" s="31" t="s">
        <v>34145</v>
      </c>
      <c r="AS919" s="31" t="s">
        <v>34145</v>
      </c>
      <c r="AT919" s="31" t="str">
        <f>_xlfn.IFNA(VLOOKUP(D919,'[1]5. 1 Mei 2022'!$C$7:$F$60,4,FALSE),"")</f>
        <v/>
      </c>
      <c r="AU919" s="31"/>
      <c r="AV919" s="31" t="s">
        <v>20033</v>
      </c>
      <c r="AW919" s="31" t="s">
        <v>16037</v>
      </c>
      <c r="AX919" s="29">
        <f t="shared" si="142"/>
        <v>45916</v>
      </c>
      <c r="AY919" s="31" t="s">
        <v>26346</v>
      </c>
      <c r="AZ919" s="31" t="s">
        <v>2622</v>
      </c>
      <c r="BA919" s="30" t="s">
        <v>18118</v>
      </c>
      <c r="BB919" s="31" t="s">
        <v>29340</v>
      </c>
      <c r="BC919" s="31"/>
      <c r="BD919" s="31" t="s">
        <v>7997</v>
      </c>
      <c r="BE919" s="31" t="s">
        <v>7969</v>
      </c>
      <c r="BF919" s="31" t="s">
        <v>20033</v>
      </c>
      <c r="BG919" s="31"/>
      <c r="BH919" s="31"/>
      <c r="BI919" s="31" t="s">
        <v>8136</v>
      </c>
      <c r="BJ919" s="31" t="s">
        <v>3185</v>
      </c>
      <c r="BK919" s="31" t="str">
        <f t="shared" si="135"/>
        <v>III/d</v>
      </c>
      <c r="BL919" s="31" t="s">
        <v>8077</v>
      </c>
      <c r="BM919" s="31"/>
      <c r="BN919" s="31"/>
      <c r="BO919" s="31"/>
      <c r="BP919" s="31" t="s">
        <v>1498</v>
      </c>
      <c r="BQ919" s="31" t="s">
        <v>3185</v>
      </c>
      <c r="BR919" s="31" t="s">
        <v>21838</v>
      </c>
      <c r="BS919" s="31" t="s">
        <v>24044</v>
      </c>
      <c r="BT919" s="31" t="s">
        <v>7167</v>
      </c>
      <c r="BU919" s="31"/>
      <c r="BV919" s="31" t="s">
        <v>6913</v>
      </c>
      <c r="BW919" s="31">
        <f t="shared" ca="1" si="140"/>
        <v>31</v>
      </c>
      <c r="BX919" s="78">
        <f t="shared" ca="1" si="141"/>
        <v>3</v>
      </c>
      <c r="BY919" s="31"/>
      <c r="BZ919" s="31"/>
      <c r="CA919" s="31" t="s">
        <v>2483</v>
      </c>
      <c r="CB919" s="31" t="s">
        <v>2519</v>
      </c>
      <c r="CC919" s="31" t="s">
        <v>1498</v>
      </c>
      <c r="CD919" s="31">
        <v>1</v>
      </c>
      <c r="CE919" s="31" t="s">
        <v>20085</v>
      </c>
      <c r="CF919" s="31"/>
      <c r="CG919" s="31"/>
      <c r="CH919" s="31">
        <v>2009</v>
      </c>
      <c r="CI919" s="31"/>
      <c r="CJ919" s="31"/>
      <c r="CK919" s="31"/>
      <c r="CL919" s="31" t="s">
        <v>25724</v>
      </c>
      <c r="CM919" s="31" t="s">
        <v>25722</v>
      </c>
      <c r="CN919" s="31">
        <v>124</v>
      </c>
      <c r="CO919" s="31" t="s">
        <v>25723</v>
      </c>
      <c r="CP919" s="31" t="s">
        <v>25722</v>
      </c>
      <c r="CQ919" s="31">
        <v>124</v>
      </c>
      <c r="CR919" s="31">
        <v>3620</v>
      </c>
      <c r="CS919" s="31" t="s">
        <v>31425</v>
      </c>
      <c r="CT919" s="31" t="s">
        <v>18418</v>
      </c>
      <c r="CU919" s="31" t="s">
        <v>4327</v>
      </c>
      <c r="CV919" s="31" t="s">
        <v>17262</v>
      </c>
      <c r="CW919" s="31" t="s">
        <v>17263</v>
      </c>
      <c r="CX919" s="31" t="s">
        <v>17264</v>
      </c>
      <c r="CY919" s="31"/>
      <c r="CZ919" s="31"/>
      <c r="DA919" s="31"/>
      <c r="DB919" s="31" t="s">
        <v>15747</v>
      </c>
      <c r="DC919" s="31" t="s">
        <v>15750</v>
      </c>
      <c r="DD919" s="31" t="s">
        <v>15746</v>
      </c>
      <c r="DE919" s="31"/>
      <c r="DF919" s="31"/>
      <c r="DG919" s="31"/>
      <c r="DH919" s="31"/>
      <c r="DI919" s="31"/>
      <c r="DJ919" s="31"/>
      <c r="DK919" s="31"/>
      <c r="DL919" s="31"/>
      <c r="DM919" s="38" t="s">
        <v>9475</v>
      </c>
      <c r="DN919" s="38"/>
      <c r="DO919" s="35">
        <v>0</v>
      </c>
      <c r="DP919" s="31" t="s">
        <v>13046</v>
      </c>
      <c r="DQ919" s="31" t="s">
        <v>13045</v>
      </c>
      <c r="DR919" s="31"/>
      <c r="DS919" s="31" t="s">
        <v>27114</v>
      </c>
      <c r="DT919" s="31" t="s">
        <v>37727</v>
      </c>
      <c r="DU919" s="31">
        <v>3</v>
      </c>
      <c r="DV919" s="31" t="s">
        <v>32167</v>
      </c>
      <c r="DW919" s="31" t="s">
        <v>1759</v>
      </c>
      <c r="DX919" s="31" t="s">
        <v>7997</v>
      </c>
      <c r="DY919" s="31" t="s">
        <v>24761</v>
      </c>
      <c r="DZ919" s="31" t="s">
        <v>21842</v>
      </c>
      <c r="EA919" s="31"/>
      <c r="EB919" s="31">
        <v>1434728</v>
      </c>
      <c r="EC919" s="31" t="s">
        <v>40168</v>
      </c>
      <c r="ED919" s="31" t="s">
        <v>41101</v>
      </c>
      <c r="EE919" s="31"/>
      <c r="EF919" s="31"/>
      <c r="EG919" s="31"/>
      <c r="EH919" s="31"/>
      <c r="EI919" s="31"/>
      <c r="EJ919" s="31"/>
    </row>
    <row r="920" spans="1:140" ht="23.25" customHeight="1">
      <c r="A920" s="25">
        <v>918</v>
      </c>
      <c r="B920" s="30" t="s">
        <v>16529</v>
      </c>
      <c r="C920" s="31" t="s">
        <v>7437</v>
      </c>
      <c r="D920" s="30" t="s">
        <v>6741</v>
      </c>
      <c r="E920" s="30"/>
      <c r="F920" s="30" t="s">
        <v>36255</v>
      </c>
      <c r="G920" s="31">
        <f t="shared" si="136"/>
        <v>58</v>
      </c>
      <c r="H920" s="72">
        <f t="shared" si="137"/>
        <v>53083</v>
      </c>
      <c r="I920" s="30"/>
      <c r="J920" s="30" t="s">
        <v>34084</v>
      </c>
      <c r="K920" s="30" t="s">
        <v>4318</v>
      </c>
      <c r="L920" s="31" t="s">
        <v>4318</v>
      </c>
      <c r="M920" s="31" t="s">
        <v>3186</v>
      </c>
      <c r="N920" s="31" t="s">
        <v>3311</v>
      </c>
      <c r="O920" s="31" t="s">
        <v>2534</v>
      </c>
      <c r="P920" s="31" t="s">
        <v>30542</v>
      </c>
      <c r="Q920" s="31"/>
      <c r="R920" s="31">
        <v>8</v>
      </c>
      <c r="S920" s="31">
        <v>4</v>
      </c>
      <c r="T920" s="31"/>
      <c r="U920" s="31">
        <v>1765</v>
      </c>
      <c r="V920" s="31" t="s">
        <v>1447</v>
      </c>
      <c r="W920" s="31" t="s">
        <v>980</v>
      </c>
      <c r="X920" s="31" t="s">
        <v>4989</v>
      </c>
      <c r="Y920" s="31">
        <f t="shared" ca="1" si="138"/>
        <v>36</v>
      </c>
      <c r="Z920" s="31" t="str">
        <f t="shared" ca="1" si="139"/>
        <v>36-45</v>
      </c>
      <c r="AA920" s="31"/>
      <c r="AB920" s="31" t="s">
        <v>11191</v>
      </c>
      <c r="AC920" s="31" t="s">
        <v>34147</v>
      </c>
      <c r="AD920" s="31" t="s">
        <v>34147</v>
      </c>
      <c r="AE920" s="31"/>
      <c r="AF920" s="31" t="s">
        <v>24699</v>
      </c>
      <c r="AG920" s="31" t="s">
        <v>7895</v>
      </c>
      <c r="AH920" s="31" t="s">
        <v>4322</v>
      </c>
      <c r="AI920" s="31" t="s">
        <v>908</v>
      </c>
      <c r="AJ920" s="31" t="s">
        <v>2607</v>
      </c>
      <c r="AK920" s="31" t="s">
        <v>2608</v>
      </c>
      <c r="AL920" s="31">
        <v>40445</v>
      </c>
      <c r="AM920" s="31" t="s">
        <v>2609</v>
      </c>
      <c r="AN920" s="31"/>
      <c r="AO920" s="31"/>
      <c r="AP920" s="31" t="s">
        <v>4434</v>
      </c>
      <c r="AQ920" s="31" t="s">
        <v>29378</v>
      </c>
      <c r="AR920" s="31" t="s">
        <v>34147</v>
      </c>
      <c r="AS920" s="31" t="s">
        <v>34147</v>
      </c>
      <c r="AT920" s="31" t="str">
        <f>_xlfn.IFNA(VLOOKUP(D920,'[1]5. 1 Mei 2022'!$C$7:$F$60,4,FALSE),"")</f>
        <v/>
      </c>
      <c r="AU920" s="31"/>
      <c r="AV920" s="31" t="s">
        <v>20035</v>
      </c>
      <c r="AW920" s="31" t="s">
        <v>29378</v>
      </c>
      <c r="AX920" s="29">
        <f t="shared" si="142"/>
        <v>46159</v>
      </c>
      <c r="AY920" s="31" t="s">
        <v>26346</v>
      </c>
      <c r="AZ920" s="31" t="s">
        <v>6484</v>
      </c>
      <c r="BA920" s="30" t="s">
        <v>4434</v>
      </c>
      <c r="BB920" s="31" t="s">
        <v>8096</v>
      </c>
      <c r="BC920" s="31"/>
      <c r="BD920" s="31" t="s">
        <v>7980</v>
      </c>
      <c r="BE920" s="31" t="s">
        <v>7969</v>
      </c>
      <c r="BF920" s="31" t="s">
        <v>20035</v>
      </c>
      <c r="BG920" s="31"/>
      <c r="BH920" s="31"/>
      <c r="BI920" s="31" t="s">
        <v>8136</v>
      </c>
      <c r="BJ920" s="31" t="s">
        <v>20286</v>
      </c>
      <c r="BK920" s="31" t="str">
        <f t="shared" si="135"/>
        <v>III/b</v>
      </c>
      <c r="BL920" s="31" t="s">
        <v>8077</v>
      </c>
      <c r="BM920" s="31"/>
      <c r="BN920" s="31"/>
      <c r="BO920" s="31"/>
      <c r="BP920" s="31"/>
      <c r="BQ920" s="31" t="s">
        <v>20286</v>
      </c>
      <c r="BR920" s="31" t="s">
        <v>26137</v>
      </c>
      <c r="BS920" s="31" t="s">
        <v>30475</v>
      </c>
      <c r="BT920" s="31" t="s">
        <v>3296</v>
      </c>
      <c r="BU920" s="31" t="s">
        <v>2918</v>
      </c>
      <c r="BV920" s="31" t="s">
        <v>1779</v>
      </c>
      <c r="BW920" s="31">
        <f t="shared" ca="1" si="140"/>
        <v>12</v>
      </c>
      <c r="BX920" s="78">
        <f t="shared" ca="1" si="141"/>
        <v>3</v>
      </c>
      <c r="BY920" s="31"/>
      <c r="BZ920" s="31" t="s">
        <v>8602</v>
      </c>
      <c r="CA920" s="31" t="s">
        <v>2483</v>
      </c>
      <c r="CB920" s="31" t="s">
        <v>2519</v>
      </c>
      <c r="CC920" s="31" t="s">
        <v>1498</v>
      </c>
      <c r="CD920" s="31">
        <v>1</v>
      </c>
      <c r="CE920" s="31" t="s">
        <v>20085</v>
      </c>
      <c r="CF920" s="31"/>
      <c r="CG920" s="31"/>
      <c r="CH920" s="31"/>
      <c r="CI920" s="31"/>
      <c r="CJ920" s="31"/>
      <c r="CK920" s="31"/>
      <c r="CL920" s="31" t="s">
        <v>36817</v>
      </c>
      <c r="CM920" s="52" t="s">
        <v>32161</v>
      </c>
      <c r="CN920" s="31">
        <v>127</v>
      </c>
      <c r="CO920" s="31" t="s">
        <v>39486</v>
      </c>
      <c r="CP920" s="52" t="s">
        <v>32161</v>
      </c>
      <c r="CQ920" s="31">
        <v>127</v>
      </c>
      <c r="CR920" s="31">
        <v>4469</v>
      </c>
      <c r="CS920" s="31" t="s">
        <v>10238</v>
      </c>
      <c r="CT920" s="31" t="s">
        <v>10233</v>
      </c>
      <c r="CU920" s="31" t="s">
        <v>10234</v>
      </c>
      <c r="CV920" s="31" t="s">
        <v>10340</v>
      </c>
      <c r="CW920" s="31" t="s">
        <v>11192</v>
      </c>
      <c r="CX920" s="31" t="s">
        <v>10312</v>
      </c>
      <c r="CY920" s="31"/>
      <c r="CZ920" s="31"/>
      <c r="DA920" s="31"/>
      <c r="DB920" s="31" t="s">
        <v>11355</v>
      </c>
      <c r="DC920" s="31" t="s">
        <v>11356</v>
      </c>
      <c r="DD920" s="31" t="s">
        <v>10554</v>
      </c>
      <c r="DE920" s="31"/>
      <c r="DF920" s="31"/>
      <c r="DG920" s="31"/>
      <c r="DH920" s="31"/>
      <c r="DI920" s="31" t="s">
        <v>24810</v>
      </c>
      <c r="DJ920" s="31" t="s">
        <v>24811</v>
      </c>
      <c r="DK920" s="31"/>
      <c r="DL920" s="31"/>
      <c r="DM920" s="38" t="s">
        <v>9588</v>
      </c>
      <c r="DN920" s="38"/>
      <c r="DO920" s="35">
        <v>0</v>
      </c>
      <c r="DP920" s="31" t="s">
        <v>13605</v>
      </c>
      <c r="DQ920" s="31" t="s">
        <v>7436</v>
      </c>
      <c r="DR920" s="31"/>
      <c r="DS920" s="31" t="s">
        <v>27227</v>
      </c>
      <c r="DT920" s="31" t="s">
        <v>28159</v>
      </c>
      <c r="DU920" s="31">
        <v>3</v>
      </c>
      <c r="DV920" s="31" t="s">
        <v>32167</v>
      </c>
      <c r="DW920" s="31"/>
      <c r="DX920" s="31"/>
      <c r="DY920" s="31" t="s">
        <v>34040</v>
      </c>
      <c r="DZ920" s="31" t="s">
        <v>25272</v>
      </c>
      <c r="EA920" s="31" t="s">
        <v>30402</v>
      </c>
      <c r="EB920" s="31">
        <v>0</v>
      </c>
      <c r="EC920" s="31" t="s">
        <v>40139</v>
      </c>
      <c r="ED920" s="31" t="s">
        <v>41101</v>
      </c>
      <c r="EE920" s="31"/>
      <c r="EF920" s="31"/>
      <c r="EG920" s="31"/>
      <c r="EH920" s="31"/>
      <c r="EI920" s="31"/>
      <c r="EJ920" s="31"/>
    </row>
    <row r="921" spans="1:140" ht="23.25" customHeight="1">
      <c r="A921" s="25">
        <v>919</v>
      </c>
      <c r="B921" s="30" t="s">
        <v>24275</v>
      </c>
      <c r="C921" s="31">
        <v>140338399</v>
      </c>
      <c r="D921" s="30" t="s">
        <v>134</v>
      </c>
      <c r="E921" s="30"/>
      <c r="F921" s="30" t="s">
        <v>36254</v>
      </c>
      <c r="G921" s="31">
        <f t="shared" si="136"/>
        <v>58</v>
      </c>
      <c r="H921" s="72">
        <f t="shared" si="137"/>
        <v>48335</v>
      </c>
      <c r="I921" s="30"/>
      <c r="J921" s="30" t="s">
        <v>34084</v>
      </c>
      <c r="K921" s="30" t="s">
        <v>4318</v>
      </c>
      <c r="L921" s="31" t="s">
        <v>4318</v>
      </c>
      <c r="M921" s="31" t="s">
        <v>3186</v>
      </c>
      <c r="N921" s="31" t="s">
        <v>5797</v>
      </c>
      <c r="O921" s="31" t="s">
        <v>5271</v>
      </c>
      <c r="P921" s="31" t="s">
        <v>18412</v>
      </c>
      <c r="Q921" s="31"/>
      <c r="R921" s="31">
        <v>20</v>
      </c>
      <c r="S921" s="31">
        <v>0</v>
      </c>
      <c r="T921" s="31"/>
      <c r="U921" s="31">
        <v>1418</v>
      </c>
      <c r="V921" s="31"/>
      <c r="W921" s="31" t="s">
        <v>3264</v>
      </c>
      <c r="X921" s="31" t="s">
        <v>3265</v>
      </c>
      <c r="Y921" s="31" t="e">
        <f t="shared" ca="1" si="138"/>
        <v>#VALUE!</v>
      </c>
      <c r="Z921" s="31" t="e">
        <f t="shared" ca="1" si="139"/>
        <v>#VALUE!</v>
      </c>
      <c r="AA921" s="31"/>
      <c r="AB921" s="31" t="s">
        <v>11144</v>
      </c>
      <c r="AC921" s="31" t="s">
        <v>34145</v>
      </c>
      <c r="AD921" s="31" t="s">
        <v>34145</v>
      </c>
      <c r="AE921" s="31"/>
      <c r="AF921" s="31" t="s">
        <v>24701</v>
      </c>
      <c r="AG921" s="31" t="s">
        <v>4322</v>
      </c>
      <c r="AH921" s="31" t="s">
        <v>4322</v>
      </c>
      <c r="AI921" s="31" t="s">
        <v>908</v>
      </c>
      <c r="AJ921" s="31">
        <v>10191</v>
      </c>
      <c r="AK921" s="31" t="s">
        <v>2825</v>
      </c>
      <c r="AL921" s="31" t="s">
        <v>5122</v>
      </c>
      <c r="AM921" s="31" t="s">
        <v>4983</v>
      </c>
      <c r="AN921" s="31"/>
      <c r="AO921" s="31"/>
      <c r="AP921" s="31" t="s">
        <v>18118</v>
      </c>
      <c r="AQ921" s="31"/>
      <c r="AR921" s="31" t="s">
        <v>34145</v>
      </c>
      <c r="AS921" s="31" t="s">
        <v>34145</v>
      </c>
      <c r="AT921" s="31" t="str">
        <f>_xlfn.IFNA(VLOOKUP(D921,'[1]5. 1 Mei 2022'!$C$7:$F$60,4,FALSE),"")</f>
        <v/>
      </c>
      <c r="AU921" s="31"/>
      <c r="AV921" s="31" t="s">
        <v>20033</v>
      </c>
      <c r="AW921" s="31"/>
      <c r="AX921" s="29">
        <f t="shared" si="142"/>
        <v>1903</v>
      </c>
      <c r="AY921" s="31" t="s">
        <v>26346</v>
      </c>
      <c r="AZ921" s="31" t="s">
        <v>2622</v>
      </c>
      <c r="BA921" s="30" t="s">
        <v>18118</v>
      </c>
      <c r="BB921" s="31" t="s">
        <v>8028</v>
      </c>
      <c r="BC921" s="31"/>
      <c r="BD921" s="31" t="s">
        <v>7997</v>
      </c>
      <c r="BE921" s="31" t="s">
        <v>7969</v>
      </c>
      <c r="BF921" s="31" t="s">
        <v>20033</v>
      </c>
      <c r="BG921" s="31"/>
      <c r="BH921" s="31"/>
      <c r="BI921" s="31" t="s">
        <v>8136</v>
      </c>
      <c r="BJ921" s="31" t="s">
        <v>3185</v>
      </c>
      <c r="BK921" s="31" t="str">
        <f t="shared" si="135"/>
        <v>III/d</v>
      </c>
      <c r="BL921" s="31" t="s">
        <v>8077</v>
      </c>
      <c r="BM921" s="31"/>
      <c r="BN921" s="31"/>
      <c r="BO921" s="31"/>
      <c r="BP921" s="31" t="s">
        <v>1498</v>
      </c>
      <c r="BQ921" s="31" t="s">
        <v>3185</v>
      </c>
      <c r="BR921" s="31" t="s">
        <v>31065</v>
      </c>
      <c r="BS921" s="31" t="s">
        <v>32065</v>
      </c>
      <c r="BT921" s="31" t="s">
        <v>1694</v>
      </c>
      <c r="BU921" s="31"/>
      <c r="BV921" s="31" t="s">
        <v>5845</v>
      </c>
      <c r="BW921" s="31">
        <f t="shared" ca="1" si="140"/>
        <v>29</v>
      </c>
      <c r="BX921" s="78">
        <f t="shared" ca="1" si="141"/>
        <v>2</v>
      </c>
      <c r="BY921" s="31"/>
      <c r="BZ921" s="31"/>
      <c r="CA921" s="31" t="s">
        <v>2483</v>
      </c>
      <c r="CB921" s="31" t="s">
        <v>2519</v>
      </c>
      <c r="CC921" s="31">
        <v>2</v>
      </c>
      <c r="CD921" s="31">
        <v>1</v>
      </c>
      <c r="CE921" s="31" t="s">
        <v>20085</v>
      </c>
      <c r="CF921" s="31"/>
      <c r="CG921" s="31">
        <v>2008</v>
      </c>
      <c r="CH921" s="31"/>
      <c r="CI921" s="31"/>
      <c r="CJ921" s="31"/>
      <c r="CK921" s="31"/>
      <c r="CL921" s="31" t="s">
        <v>39824</v>
      </c>
      <c r="CM921" s="31" t="s">
        <v>33774</v>
      </c>
      <c r="CN921" s="31">
        <v>127</v>
      </c>
      <c r="CO921" s="31" t="s">
        <v>25023</v>
      </c>
      <c r="CP921" s="31" t="s">
        <v>18368</v>
      </c>
      <c r="CQ921" s="31">
        <v>122</v>
      </c>
      <c r="CR921" s="31">
        <v>3544</v>
      </c>
      <c r="CS921" s="31" t="s">
        <v>8315</v>
      </c>
      <c r="CT921" s="31"/>
      <c r="CU921" s="31" t="s">
        <v>8314</v>
      </c>
      <c r="CV921" s="31" t="s">
        <v>8347</v>
      </c>
      <c r="CW921" s="31" t="s">
        <v>8348</v>
      </c>
      <c r="CX921" s="31" t="s">
        <v>8346</v>
      </c>
      <c r="CY921" s="31"/>
      <c r="CZ921" s="31"/>
      <c r="DA921" s="31"/>
      <c r="DB921" s="31" t="s">
        <v>15747</v>
      </c>
      <c r="DC921" s="31" t="s">
        <v>15757</v>
      </c>
      <c r="DD921" s="31" t="s">
        <v>15746</v>
      </c>
      <c r="DE921" s="31"/>
      <c r="DF921" s="31"/>
      <c r="DG921" s="31"/>
      <c r="DH921" s="31"/>
      <c r="DI921" s="31" t="s">
        <v>24810</v>
      </c>
      <c r="DJ921" s="31" t="s">
        <v>24811</v>
      </c>
      <c r="DK921" s="31" t="s">
        <v>25642</v>
      </c>
      <c r="DL921" s="31" t="s">
        <v>25643</v>
      </c>
      <c r="DM921" s="38" t="s">
        <v>9382</v>
      </c>
      <c r="DN921" s="38"/>
      <c r="DO921" s="35">
        <v>0</v>
      </c>
      <c r="DP921" s="31" t="s">
        <v>12772</v>
      </c>
      <c r="DQ921" s="31" t="s">
        <v>12771</v>
      </c>
      <c r="DR921" s="31" t="s">
        <v>2925</v>
      </c>
      <c r="DS921" s="31" t="s">
        <v>27021</v>
      </c>
      <c r="DT921" s="31" t="s">
        <v>30781</v>
      </c>
      <c r="DU921" s="31">
        <v>1</v>
      </c>
      <c r="DV921" s="31" t="s">
        <v>32165</v>
      </c>
      <c r="DW921" s="31" t="s">
        <v>7997</v>
      </c>
      <c r="DX921" s="31" t="s">
        <v>7997</v>
      </c>
      <c r="DY921" s="31" t="s">
        <v>25357</v>
      </c>
      <c r="DZ921" s="31" t="s">
        <v>25334</v>
      </c>
      <c r="EA921" s="31"/>
      <c r="EB921" s="31">
        <v>88294</v>
      </c>
      <c r="EC921" s="31" t="s">
        <v>40168</v>
      </c>
      <c r="ED921" s="31" t="s">
        <v>41101</v>
      </c>
      <c r="EE921" s="31"/>
      <c r="EF921" s="31"/>
      <c r="EG921" s="31"/>
      <c r="EH921" s="31"/>
      <c r="EI921" s="31"/>
      <c r="EJ921" s="31"/>
    </row>
    <row r="922" spans="1:140" ht="23.25" customHeight="1">
      <c r="A922" s="25">
        <v>920</v>
      </c>
      <c r="B922" s="30" t="s">
        <v>4897</v>
      </c>
      <c r="C922" s="31" t="s">
        <v>4872</v>
      </c>
      <c r="D922" s="30" t="s">
        <v>5685</v>
      </c>
      <c r="E922" s="30"/>
      <c r="F922" s="30" t="s">
        <v>36255</v>
      </c>
      <c r="G922" s="31">
        <f t="shared" si="136"/>
        <v>58</v>
      </c>
      <c r="H922" s="72">
        <f t="shared" si="137"/>
        <v>53297</v>
      </c>
      <c r="I922" s="30"/>
      <c r="J922" s="30" t="s">
        <v>34084</v>
      </c>
      <c r="K922" s="30" t="s">
        <v>4318</v>
      </c>
      <c r="L922" s="31" t="s">
        <v>4318</v>
      </c>
      <c r="M922" s="31" t="s">
        <v>3186</v>
      </c>
      <c r="N922" s="31" t="s">
        <v>3311</v>
      </c>
      <c r="O922" s="31" t="s">
        <v>2534</v>
      </c>
      <c r="P922" s="31" t="s">
        <v>30542</v>
      </c>
      <c r="Q922" s="31"/>
      <c r="R922" s="31">
        <v>8</v>
      </c>
      <c r="S922" s="31">
        <v>4</v>
      </c>
      <c r="T922" s="31"/>
      <c r="U922" s="31">
        <v>1767</v>
      </c>
      <c r="V922" s="31" t="s">
        <v>1452</v>
      </c>
      <c r="W922" s="31" t="s">
        <v>5646</v>
      </c>
      <c r="X922" s="31" t="s">
        <v>2866</v>
      </c>
      <c r="Y922" s="31" t="e">
        <f t="shared" ca="1" si="138"/>
        <v>#VALUE!</v>
      </c>
      <c r="Z922" s="31" t="e">
        <f t="shared" ca="1" si="139"/>
        <v>#VALUE!</v>
      </c>
      <c r="AA922" s="31"/>
      <c r="AB922" s="31" t="s">
        <v>11146</v>
      </c>
      <c r="AC922" s="31" t="s">
        <v>34147</v>
      </c>
      <c r="AD922" s="31" t="s">
        <v>34147</v>
      </c>
      <c r="AE922" s="31"/>
      <c r="AF922" s="31" t="s">
        <v>24699</v>
      </c>
      <c r="AG922" s="31" t="s">
        <v>5852</v>
      </c>
      <c r="AH922" s="31" t="s">
        <v>5852</v>
      </c>
      <c r="AI922" s="31" t="s">
        <v>908</v>
      </c>
      <c r="AJ922" s="31" t="s">
        <v>33608</v>
      </c>
      <c r="AK922" s="31" t="s">
        <v>33609</v>
      </c>
      <c r="AL922" s="31" t="s">
        <v>973</v>
      </c>
      <c r="AM922" s="31" t="s">
        <v>33610</v>
      </c>
      <c r="AN922" s="31"/>
      <c r="AO922" s="31"/>
      <c r="AP922" s="31" t="s">
        <v>33006</v>
      </c>
      <c r="AQ922" s="31"/>
      <c r="AR922" s="31" t="s">
        <v>34147</v>
      </c>
      <c r="AS922" s="31" t="s">
        <v>34147</v>
      </c>
      <c r="AT922" s="31" t="str">
        <f>_xlfn.IFNA(VLOOKUP(D922,'[1]5. 1 Mei 2022'!$C$7:$F$60,4,FALSE),"")</f>
        <v/>
      </c>
      <c r="AU922" s="31"/>
      <c r="AV922" s="31" t="s">
        <v>7772</v>
      </c>
      <c r="AW922" s="31"/>
      <c r="AX922" s="29">
        <f t="shared" si="142"/>
        <v>1903</v>
      </c>
      <c r="AY922" s="31" t="s">
        <v>26346</v>
      </c>
      <c r="AZ922" s="31" t="s">
        <v>530</v>
      </c>
      <c r="BA922" s="30" t="s">
        <v>33006</v>
      </c>
      <c r="BB922" s="31"/>
      <c r="BC922" s="31"/>
      <c r="BD922" s="31" t="s">
        <v>20054</v>
      </c>
      <c r="BE922" s="31" t="s">
        <v>7973</v>
      </c>
      <c r="BF922" s="31" t="s">
        <v>7772</v>
      </c>
      <c r="BG922" s="31"/>
      <c r="BH922" s="31"/>
      <c r="BI922" s="31" t="s">
        <v>8121</v>
      </c>
      <c r="BJ922" s="31" t="s">
        <v>21611</v>
      </c>
      <c r="BK922" s="31" t="str">
        <f t="shared" si="135"/>
        <v>III/b</v>
      </c>
      <c r="BL922" s="31" t="s">
        <v>8077</v>
      </c>
      <c r="BM922" s="31"/>
      <c r="BN922" s="31"/>
      <c r="BO922" s="31"/>
      <c r="BP922" s="31"/>
      <c r="BQ922" s="31" t="s">
        <v>21611</v>
      </c>
      <c r="BR922" s="31" t="s">
        <v>26137</v>
      </c>
      <c r="BS922" s="31" t="s">
        <v>30476</v>
      </c>
      <c r="BT922" s="31" t="s">
        <v>3296</v>
      </c>
      <c r="BU922" s="31" t="s">
        <v>2918</v>
      </c>
      <c r="BV922" s="31" t="s">
        <v>1779</v>
      </c>
      <c r="BW922" s="31">
        <f t="shared" ca="1" si="140"/>
        <v>12</v>
      </c>
      <c r="BX922" s="78">
        <f t="shared" ca="1" si="141"/>
        <v>3</v>
      </c>
      <c r="BY922" s="31"/>
      <c r="BZ922" s="31" t="s">
        <v>15734</v>
      </c>
      <c r="CA922" s="31" t="s">
        <v>2483</v>
      </c>
      <c r="CB922" s="31" t="s">
        <v>2519</v>
      </c>
      <c r="CC922" s="31">
        <v>1</v>
      </c>
      <c r="CD922" s="31">
        <v>1</v>
      </c>
      <c r="CE922" s="31" t="s">
        <v>20085</v>
      </c>
      <c r="CF922" s="31"/>
      <c r="CG922" s="31"/>
      <c r="CH922" s="31"/>
      <c r="CI922" s="31"/>
      <c r="CJ922" s="31"/>
      <c r="CK922" s="31"/>
      <c r="CL922" s="31" t="s">
        <v>20914</v>
      </c>
      <c r="CM922" s="31" t="s">
        <v>20915</v>
      </c>
      <c r="CN922" s="31">
        <v>123</v>
      </c>
      <c r="CO922" s="31" t="s">
        <v>24599</v>
      </c>
      <c r="CP922" s="31" t="s">
        <v>20915</v>
      </c>
      <c r="CQ922" s="31">
        <v>123</v>
      </c>
      <c r="CR922" s="31">
        <v>4486</v>
      </c>
      <c r="CS922" s="31" t="s">
        <v>11197</v>
      </c>
      <c r="CT922" s="31" t="s">
        <v>10411</v>
      </c>
      <c r="CU922" s="31" t="s">
        <v>10367</v>
      </c>
      <c r="CV922" s="31" t="s">
        <v>10282</v>
      </c>
      <c r="CW922" s="31" t="s">
        <v>11199</v>
      </c>
      <c r="CX922" s="31" t="s">
        <v>10240</v>
      </c>
      <c r="CY922" s="31"/>
      <c r="CZ922" s="31"/>
      <c r="DA922" s="31"/>
      <c r="DB922" s="31" t="s">
        <v>8696</v>
      </c>
      <c r="DC922" s="31"/>
      <c r="DD922" s="31" t="s">
        <v>6187</v>
      </c>
      <c r="DE922" s="31"/>
      <c r="DF922" s="31"/>
      <c r="DG922" s="31"/>
      <c r="DH922" s="31"/>
      <c r="DI922" s="31" t="s">
        <v>25386</v>
      </c>
      <c r="DJ922" s="31" t="s">
        <v>25387</v>
      </c>
      <c r="DK922" s="31"/>
      <c r="DL922" s="31"/>
      <c r="DM922" s="38" t="s">
        <v>9612</v>
      </c>
      <c r="DN922" s="38"/>
      <c r="DO922" s="35">
        <v>0</v>
      </c>
      <c r="DP922" s="31" t="s">
        <v>13430</v>
      </c>
      <c r="DQ922" s="31" t="s">
        <v>2914</v>
      </c>
      <c r="DR922" s="31"/>
      <c r="DS922" s="31" t="s">
        <v>27248</v>
      </c>
      <c r="DT922" s="31" t="s">
        <v>28169</v>
      </c>
      <c r="DU922" s="31">
        <v>2</v>
      </c>
      <c r="DV922" s="31" t="s">
        <v>32165</v>
      </c>
      <c r="DW922" s="31"/>
      <c r="DX922" s="31"/>
      <c r="DY922" s="31" t="s">
        <v>33606</v>
      </c>
      <c r="DZ922" s="31" t="s">
        <v>21743</v>
      </c>
      <c r="EA922" s="31" t="s">
        <v>33607</v>
      </c>
      <c r="EB922" s="31">
        <v>0</v>
      </c>
      <c r="EC922" s="31" t="s">
        <v>7772</v>
      </c>
      <c r="ED922" s="31" t="s">
        <v>41101</v>
      </c>
      <c r="EE922" s="31"/>
      <c r="EF922" s="31"/>
      <c r="EG922" s="31"/>
      <c r="EH922" s="31"/>
      <c r="EI922" s="31"/>
      <c r="EJ922" s="31"/>
    </row>
    <row r="923" spans="1:140" ht="23.25" customHeight="1">
      <c r="A923" s="25">
        <v>921</v>
      </c>
      <c r="B923" s="30" t="s">
        <v>21379</v>
      </c>
      <c r="C923" s="31" t="s">
        <v>6012</v>
      </c>
      <c r="D923" s="30" t="s">
        <v>16714</v>
      </c>
      <c r="E923" s="30"/>
      <c r="F923" s="30" t="s">
        <v>36262</v>
      </c>
      <c r="G923" s="31">
        <f t="shared" si="136"/>
        <v>58</v>
      </c>
      <c r="H923" s="72">
        <f t="shared" si="137"/>
        <v>50284</v>
      </c>
      <c r="I923" s="30" t="s">
        <v>35120</v>
      </c>
      <c r="J923" s="30" t="s">
        <v>34085</v>
      </c>
      <c r="K923" s="30" t="s">
        <v>34083</v>
      </c>
      <c r="L923" s="31" t="s">
        <v>16726</v>
      </c>
      <c r="M923" s="31" t="s">
        <v>3186</v>
      </c>
      <c r="N923" s="31" t="s">
        <v>5865</v>
      </c>
      <c r="O923" s="31" t="s">
        <v>5117</v>
      </c>
      <c r="P923" s="31" t="s">
        <v>3738</v>
      </c>
      <c r="Q923" s="31"/>
      <c r="R923" s="31"/>
      <c r="S923" s="31"/>
      <c r="T923" s="31"/>
      <c r="U923" s="31" t="s">
        <v>2848</v>
      </c>
      <c r="V923" s="31"/>
      <c r="W923" s="31" t="s">
        <v>6910</v>
      </c>
      <c r="X923" s="31" t="s">
        <v>3101</v>
      </c>
      <c r="Y923" s="31" t="e">
        <f t="shared" ca="1" si="138"/>
        <v>#VALUE!</v>
      </c>
      <c r="Z923" s="31" t="e">
        <f t="shared" ca="1" si="139"/>
        <v>#VALUE!</v>
      </c>
      <c r="AA923" s="31"/>
      <c r="AB923" s="31" t="s">
        <v>11151</v>
      </c>
      <c r="AC923" s="31" t="s">
        <v>34153</v>
      </c>
      <c r="AD923" s="31" t="s">
        <v>34194</v>
      </c>
      <c r="AE923" s="31"/>
      <c r="AF923" s="31" t="s">
        <v>24700</v>
      </c>
      <c r="AG923" s="31" t="s">
        <v>5851</v>
      </c>
      <c r="AH923" s="31" t="s">
        <v>7895</v>
      </c>
      <c r="AI923" s="31" t="s">
        <v>908</v>
      </c>
      <c r="AJ923" s="31">
        <v>31197546</v>
      </c>
      <c r="AK923" s="31" t="s">
        <v>5085</v>
      </c>
      <c r="AL923" s="31">
        <v>36775</v>
      </c>
      <c r="AM923" s="31" t="s">
        <v>5086</v>
      </c>
      <c r="AN923" s="31"/>
      <c r="AO923" s="31"/>
      <c r="AP923" s="31" t="s">
        <v>4602</v>
      </c>
      <c r="AQ923" s="31" t="s">
        <v>5678</v>
      </c>
      <c r="AR923" s="31" t="s">
        <v>34148</v>
      </c>
      <c r="AS923" s="31" t="s">
        <v>34148</v>
      </c>
      <c r="AT923" s="31" t="str">
        <f>_xlfn.IFNA(VLOOKUP(D923,'[1]5. 1 Mei 2022'!$C$7:$F$60,4,FALSE),"")</f>
        <v/>
      </c>
      <c r="AU923" s="31"/>
      <c r="AV923" s="31" t="s">
        <v>15495</v>
      </c>
      <c r="AW923" s="31"/>
      <c r="AX923" s="29">
        <f t="shared" si="142"/>
        <v>1903</v>
      </c>
      <c r="AY923" s="31" t="s">
        <v>26346</v>
      </c>
      <c r="AZ923" s="31" t="s">
        <v>528</v>
      </c>
      <c r="BA923" s="30" t="s">
        <v>4435</v>
      </c>
      <c r="BB923" s="31"/>
      <c r="BC923" s="31"/>
      <c r="BD923" s="31" t="s">
        <v>21142</v>
      </c>
      <c r="BE923" s="31" t="s">
        <v>7968</v>
      </c>
      <c r="BF923" s="31" t="s">
        <v>5449</v>
      </c>
      <c r="BG923" s="31"/>
      <c r="BH923" s="31"/>
      <c r="BI923" s="31"/>
      <c r="BJ923" s="31">
        <v>0</v>
      </c>
      <c r="BK923" s="31" t="str">
        <f t="shared" si="135"/>
        <v>II/c</v>
      </c>
      <c r="BL923" s="31"/>
      <c r="BM923" s="31"/>
      <c r="BN923" s="31"/>
      <c r="BO923" s="31"/>
      <c r="BP923" s="31" t="s">
        <v>1498</v>
      </c>
      <c r="BQ923" s="31"/>
      <c r="BR923" s="31"/>
      <c r="BS923" s="31"/>
      <c r="BT923" s="31"/>
      <c r="BU923" s="31"/>
      <c r="BV923" s="31" t="s">
        <v>6736</v>
      </c>
      <c r="BW923" s="31">
        <f t="shared" ca="1" si="140"/>
        <v>17</v>
      </c>
      <c r="BX923" s="78">
        <f t="shared" ca="1" si="141"/>
        <v>3</v>
      </c>
      <c r="BY923" s="31" t="s">
        <v>3738</v>
      </c>
      <c r="BZ923" s="31"/>
      <c r="CA923" s="31" t="s">
        <v>2483</v>
      </c>
      <c r="CB923" s="31" t="s">
        <v>2406</v>
      </c>
      <c r="CC923" s="31" t="s">
        <v>1498</v>
      </c>
      <c r="CD923" s="31" t="s">
        <v>1498</v>
      </c>
      <c r="CE923" s="31" t="s">
        <v>20085</v>
      </c>
      <c r="CF923" s="31"/>
      <c r="CG923" s="31"/>
      <c r="CH923" s="31"/>
      <c r="CI923" s="31"/>
      <c r="CJ923" s="31"/>
      <c r="CK923" s="31"/>
      <c r="CL923" s="31"/>
      <c r="CM923" s="31"/>
      <c r="CN923" s="31"/>
      <c r="CO923" s="31"/>
      <c r="CP923" s="31"/>
      <c r="CQ923" s="31"/>
      <c r="CR923" s="31">
        <v>1358</v>
      </c>
      <c r="CS923" s="31" t="s">
        <v>10171</v>
      </c>
      <c r="CT923" s="31" t="s">
        <v>10167</v>
      </c>
      <c r="CU923" s="31" t="s">
        <v>10168</v>
      </c>
      <c r="CV923" s="31" t="s">
        <v>15773</v>
      </c>
      <c r="CW923" s="31" t="s">
        <v>15776</v>
      </c>
      <c r="CX923" s="31" t="s">
        <v>2261</v>
      </c>
      <c r="CY923" s="31"/>
      <c r="CZ923" s="31"/>
      <c r="DA923" s="31"/>
      <c r="DB923" s="31"/>
      <c r="DC923" s="31"/>
      <c r="DD923" s="31"/>
      <c r="DE923" s="31"/>
      <c r="DF923" s="31"/>
      <c r="DG923" s="31"/>
      <c r="DH923" s="31"/>
      <c r="DI923" s="31"/>
      <c r="DJ923" s="31"/>
      <c r="DK923" s="31"/>
      <c r="DL923" s="31"/>
      <c r="DM923" s="38" t="s">
        <v>9801</v>
      </c>
      <c r="DN923" s="38"/>
      <c r="DO923" s="35" t="s">
        <v>10743</v>
      </c>
      <c r="DP923" s="31" t="s">
        <v>10936</v>
      </c>
      <c r="DQ923" s="31" t="s">
        <v>6634</v>
      </c>
      <c r="DR923" s="31"/>
      <c r="DS923" s="31" t="s">
        <v>27431</v>
      </c>
      <c r="DT923" s="31" t="s">
        <v>37728</v>
      </c>
      <c r="DU923" s="31">
        <v>3</v>
      </c>
      <c r="DV923" s="31" t="s">
        <v>32167</v>
      </c>
      <c r="DW923" s="31"/>
      <c r="DX923" s="31"/>
      <c r="DY923" s="31"/>
      <c r="DZ923" s="31"/>
      <c r="EA923" s="31"/>
      <c r="EB923" s="31">
        <v>0</v>
      </c>
      <c r="EC923" s="31" t="s">
        <v>39747</v>
      </c>
      <c r="ED923" s="31" t="s">
        <v>41101</v>
      </c>
      <c r="EE923" s="31"/>
      <c r="EF923" s="31"/>
      <c r="EG923" s="31"/>
      <c r="EH923" s="31"/>
      <c r="EI923" s="31"/>
      <c r="EJ923" s="31"/>
    </row>
    <row r="924" spans="1:140" ht="23.25" customHeight="1">
      <c r="A924" s="25">
        <v>922</v>
      </c>
      <c r="B924" s="30" t="s">
        <v>21366</v>
      </c>
      <c r="C924" s="31" t="s">
        <v>901</v>
      </c>
      <c r="D924" s="30" t="s">
        <v>16703</v>
      </c>
      <c r="E924" s="30"/>
      <c r="F924" s="30" t="s">
        <v>36262</v>
      </c>
      <c r="G924" s="31">
        <f t="shared" si="136"/>
        <v>58</v>
      </c>
      <c r="H924" s="72">
        <f t="shared" si="137"/>
        <v>50437</v>
      </c>
      <c r="I924" s="30" t="s">
        <v>35121</v>
      </c>
      <c r="J924" s="30" t="s">
        <v>34085</v>
      </c>
      <c r="K924" s="30" t="s">
        <v>34083</v>
      </c>
      <c r="L924" s="31" t="s">
        <v>16726</v>
      </c>
      <c r="M924" s="31" t="s">
        <v>3186</v>
      </c>
      <c r="N924" s="31" t="s">
        <v>5865</v>
      </c>
      <c r="O924" s="31" t="s">
        <v>5117</v>
      </c>
      <c r="P924" s="31" t="s">
        <v>3738</v>
      </c>
      <c r="Q924" s="31"/>
      <c r="R924" s="31"/>
      <c r="S924" s="31"/>
      <c r="T924" s="31"/>
      <c r="U924" s="31" t="s">
        <v>6787</v>
      </c>
      <c r="V924" s="31"/>
      <c r="W924" s="31" t="s">
        <v>6910</v>
      </c>
      <c r="X924" s="31" t="s">
        <v>6962</v>
      </c>
      <c r="Y924" s="31">
        <f t="shared" ca="1" si="138"/>
        <v>43</v>
      </c>
      <c r="Z924" s="31" t="str">
        <f t="shared" ca="1" si="139"/>
        <v>36-45</v>
      </c>
      <c r="AA924" s="31"/>
      <c r="AB924" s="31" t="s">
        <v>11155</v>
      </c>
      <c r="AC924" s="31" t="s">
        <v>34153</v>
      </c>
      <c r="AD924" s="31" t="s">
        <v>34194</v>
      </c>
      <c r="AE924" s="31"/>
      <c r="AF924" s="31" t="s">
        <v>24700</v>
      </c>
      <c r="AG924" s="31" t="s">
        <v>7895</v>
      </c>
      <c r="AH924" s="31" t="s">
        <v>7895</v>
      </c>
      <c r="AI924" s="31" t="s">
        <v>908</v>
      </c>
      <c r="AJ924" s="31" t="s">
        <v>2978</v>
      </c>
      <c r="AK924" s="31" t="s">
        <v>2979</v>
      </c>
      <c r="AL924" s="31">
        <v>38129</v>
      </c>
      <c r="AM924" s="31" t="s">
        <v>2980</v>
      </c>
      <c r="AN924" s="31"/>
      <c r="AO924" s="31"/>
      <c r="AP924" s="31" t="s">
        <v>33725</v>
      </c>
      <c r="AQ924" s="31" t="s">
        <v>25950</v>
      </c>
      <c r="AR924" s="31" t="s">
        <v>34148</v>
      </c>
      <c r="AS924" s="31" t="s">
        <v>34148</v>
      </c>
      <c r="AT924" s="31" t="str">
        <f>_xlfn.IFNA(VLOOKUP(D924,'[1]5. 1 Mei 2022'!$C$7:$F$60,4,FALSE),"")</f>
        <v/>
      </c>
      <c r="AU924" s="31"/>
      <c r="AV924" s="31" t="s">
        <v>4214</v>
      </c>
      <c r="AW924" s="31" t="s">
        <v>25950</v>
      </c>
      <c r="AX924" s="29">
        <f t="shared" si="142"/>
        <v>45887</v>
      </c>
      <c r="AY924" s="31" t="s">
        <v>26340</v>
      </c>
      <c r="AZ924" s="31" t="s">
        <v>26343</v>
      </c>
      <c r="BA924" s="30" t="s">
        <v>33725</v>
      </c>
      <c r="BB924" s="31"/>
      <c r="BC924" s="31"/>
      <c r="BD924" s="31" t="s">
        <v>23497</v>
      </c>
      <c r="BE924" s="31" t="s">
        <v>7968</v>
      </c>
      <c r="BF924" s="31" t="s">
        <v>4214</v>
      </c>
      <c r="BG924" s="31"/>
      <c r="BH924" s="31"/>
      <c r="BI924" s="31"/>
      <c r="BJ924" s="31">
        <v>0</v>
      </c>
      <c r="BK924" s="31" t="str">
        <f t="shared" si="135"/>
        <v>II/c</v>
      </c>
      <c r="BL924" s="31"/>
      <c r="BM924" s="31"/>
      <c r="BN924" s="31"/>
      <c r="BO924" s="31"/>
      <c r="BP924" s="31" t="s">
        <v>1498</v>
      </c>
      <c r="BQ924" s="31"/>
      <c r="BR924" s="31"/>
      <c r="BS924" s="31"/>
      <c r="BT924" s="31"/>
      <c r="BU924" s="31"/>
      <c r="BV924" s="31" t="s">
        <v>5383</v>
      </c>
      <c r="BW924" s="31">
        <f t="shared" ca="1" si="140"/>
        <v>14</v>
      </c>
      <c r="BX924" s="78">
        <f t="shared" ca="1" si="141"/>
        <v>3</v>
      </c>
      <c r="BY924" s="31" t="s">
        <v>3738</v>
      </c>
      <c r="BZ924" s="31"/>
      <c r="CA924" s="31" t="s">
        <v>2483</v>
      </c>
      <c r="CB924" s="31" t="s">
        <v>2406</v>
      </c>
      <c r="CC924" s="31" t="s">
        <v>1498</v>
      </c>
      <c r="CD924" s="31" t="s">
        <v>1498</v>
      </c>
      <c r="CE924" s="31" t="s">
        <v>20085</v>
      </c>
      <c r="CF924" s="31"/>
      <c r="CG924" s="31"/>
      <c r="CH924" s="31"/>
      <c r="CI924" s="31"/>
      <c r="CJ924" s="31"/>
      <c r="CK924" s="31"/>
      <c r="CL924" s="31"/>
      <c r="CM924" s="31"/>
      <c r="CN924" s="31"/>
      <c r="CO924" s="31"/>
      <c r="CP924" s="31"/>
      <c r="CQ924" s="31"/>
      <c r="CR924" s="31">
        <v>1507</v>
      </c>
      <c r="CS924" s="31" t="s">
        <v>16053</v>
      </c>
      <c r="CT924" s="31"/>
      <c r="CU924" s="31"/>
      <c r="CV924" s="31"/>
      <c r="CW924" s="31"/>
      <c r="CX924" s="31"/>
      <c r="CY924" s="31"/>
      <c r="CZ924" s="31"/>
      <c r="DA924" s="31"/>
      <c r="DB924" s="31"/>
      <c r="DC924" s="31"/>
      <c r="DD924" s="31"/>
      <c r="DE924" s="31"/>
      <c r="DF924" s="31"/>
      <c r="DG924" s="31"/>
      <c r="DH924" s="31"/>
      <c r="DI924" s="31"/>
      <c r="DJ924" s="31"/>
      <c r="DK924" s="31"/>
      <c r="DL924" s="31"/>
      <c r="DM924" s="38" t="s">
        <v>9785</v>
      </c>
      <c r="DN924" s="38"/>
      <c r="DO924" s="35" t="s">
        <v>10734</v>
      </c>
      <c r="DP924" s="31" t="s">
        <v>10927</v>
      </c>
      <c r="DQ924" s="31" t="s">
        <v>5407</v>
      </c>
      <c r="DR924" s="31"/>
      <c r="DS924" s="31" t="s">
        <v>38588</v>
      </c>
      <c r="DT924" s="31" t="s">
        <v>28202</v>
      </c>
      <c r="DU924" s="31">
        <v>3</v>
      </c>
      <c r="DV924" s="31" t="s">
        <v>32167</v>
      </c>
      <c r="DW924" s="31"/>
      <c r="DX924" s="31"/>
      <c r="DY924" s="31"/>
      <c r="DZ924" s="31"/>
      <c r="EA924" s="31"/>
      <c r="EB924" s="31">
        <v>0</v>
      </c>
      <c r="EC924" s="31" t="s">
        <v>40170</v>
      </c>
      <c r="ED924" s="31" t="s">
        <v>41101</v>
      </c>
      <c r="EE924" s="31"/>
      <c r="EF924" s="31"/>
      <c r="EG924" s="31"/>
      <c r="EH924" s="31"/>
      <c r="EI924" s="31"/>
      <c r="EJ924" s="31"/>
    </row>
    <row r="925" spans="1:140" ht="23.25" customHeight="1">
      <c r="A925" s="25">
        <v>923</v>
      </c>
      <c r="B925" s="30" t="s">
        <v>32388</v>
      </c>
      <c r="C925" s="31">
        <v>140367987</v>
      </c>
      <c r="D925" s="30" t="s">
        <v>412</v>
      </c>
      <c r="E925" s="30"/>
      <c r="F925" s="30" t="s">
        <v>36253</v>
      </c>
      <c r="G925" s="31">
        <f t="shared" si="136"/>
        <v>60</v>
      </c>
      <c r="H925" s="72">
        <f t="shared" si="137"/>
        <v>49614</v>
      </c>
      <c r="I925" s="30"/>
      <c r="J925" s="30" t="s">
        <v>34084</v>
      </c>
      <c r="K925" s="30" t="s">
        <v>4318</v>
      </c>
      <c r="L925" s="31" t="s">
        <v>4318</v>
      </c>
      <c r="M925" s="31" t="s">
        <v>3186</v>
      </c>
      <c r="N925" s="31" t="s">
        <v>7120</v>
      </c>
      <c r="O925" s="31" t="s">
        <v>1501</v>
      </c>
      <c r="P925" s="52" t="s">
        <v>35985</v>
      </c>
      <c r="Q925" s="31" t="s">
        <v>41924</v>
      </c>
      <c r="R925" s="31">
        <v>23</v>
      </c>
      <c r="S925" s="31">
        <v>4</v>
      </c>
      <c r="T925" s="31"/>
      <c r="U925" s="31">
        <v>261</v>
      </c>
      <c r="V925" s="31"/>
      <c r="W925" s="31" t="s">
        <v>5363</v>
      </c>
      <c r="X925" s="31" t="s">
        <v>6353</v>
      </c>
      <c r="Y925" s="31" t="e">
        <f t="shared" ca="1" si="138"/>
        <v>#VALUE!</v>
      </c>
      <c r="Z925" s="31" t="e">
        <f t="shared" ca="1" si="139"/>
        <v>#VALUE!</v>
      </c>
      <c r="AA925" s="31"/>
      <c r="AB925" s="31" t="s">
        <v>31408</v>
      </c>
      <c r="AC925" s="31" t="s">
        <v>34147</v>
      </c>
      <c r="AD925" s="31" t="s">
        <v>34147</v>
      </c>
      <c r="AE925" s="31"/>
      <c r="AF925" s="31" t="s">
        <v>24699</v>
      </c>
      <c r="AG925" s="31" t="s">
        <v>5852</v>
      </c>
      <c r="AH925" s="31" t="s">
        <v>5852</v>
      </c>
      <c r="AI925" s="31" t="s">
        <v>5828</v>
      </c>
      <c r="AJ925" s="31" t="s">
        <v>19796</v>
      </c>
      <c r="AK925" s="31">
        <v>1302220014</v>
      </c>
      <c r="AL925" s="31" t="s">
        <v>6187</v>
      </c>
      <c r="AM925" s="31" t="s">
        <v>18823</v>
      </c>
      <c r="AN925" s="31"/>
      <c r="AO925" s="31"/>
      <c r="AP925" s="31" t="s">
        <v>2450</v>
      </c>
      <c r="AQ925" s="31"/>
      <c r="AR925" s="31" t="s">
        <v>34147</v>
      </c>
      <c r="AS925" s="31" t="s">
        <v>34147</v>
      </c>
      <c r="AT925" s="31" t="str">
        <f>_xlfn.IFNA(VLOOKUP(D925,'[1]5. 1 Mei 2022'!$C$7:$F$60,4,FALSE),"")</f>
        <v/>
      </c>
      <c r="AU925" s="31"/>
      <c r="AV925" s="31" t="s">
        <v>8009</v>
      </c>
      <c r="AW925" s="31" t="s">
        <v>22698</v>
      </c>
      <c r="AX925" s="29" t="e">
        <f t="shared" si="142"/>
        <v>#VALUE!</v>
      </c>
      <c r="AY925" s="31" t="s">
        <v>26346</v>
      </c>
      <c r="AZ925" s="31" t="s">
        <v>527</v>
      </c>
      <c r="BA925" s="30" t="s">
        <v>2450</v>
      </c>
      <c r="BB925" s="31" t="s">
        <v>8023</v>
      </c>
      <c r="BC925" s="31"/>
      <c r="BD925" s="31" t="s">
        <v>20057</v>
      </c>
      <c r="BE925" s="31" t="s">
        <v>7973</v>
      </c>
      <c r="BF925" s="31" t="s">
        <v>8009</v>
      </c>
      <c r="BG925" s="31" t="s">
        <v>22692</v>
      </c>
      <c r="BH925" s="31"/>
      <c r="BI925" s="31" t="s">
        <v>8127</v>
      </c>
      <c r="BJ925" s="31" t="s">
        <v>23241</v>
      </c>
      <c r="BK925" s="31" t="str">
        <f t="shared" si="135"/>
        <v>IV/a</v>
      </c>
      <c r="BL925" s="31" t="s">
        <v>8077</v>
      </c>
      <c r="BM925" s="31"/>
      <c r="BN925" s="31"/>
      <c r="BO925" s="31"/>
      <c r="BP925" s="31" t="s">
        <v>1498</v>
      </c>
      <c r="BQ925" s="31" t="s">
        <v>23647</v>
      </c>
      <c r="BR925" s="52" t="s">
        <v>24067</v>
      </c>
      <c r="BS925" s="31" t="s">
        <v>41814</v>
      </c>
      <c r="BT925" s="31" t="s">
        <v>6324</v>
      </c>
      <c r="BU925" s="31"/>
      <c r="BV925" s="31" t="s">
        <v>1171</v>
      </c>
      <c r="BW925" s="31">
        <f t="shared" ca="1" si="140"/>
        <v>26</v>
      </c>
      <c r="BX925" s="78">
        <f t="shared" ca="1" si="141"/>
        <v>2</v>
      </c>
      <c r="BY925" s="31"/>
      <c r="BZ925" s="31"/>
      <c r="CA925" s="31" t="s">
        <v>4239</v>
      </c>
      <c r="CB925" s="31" t="s">
        <v>2519</v>
      </c>
      <c r="CC925" s="31">
        <v>4</v>
      </c>
      <c r="CD925" s="31">
        <v>1</v>
      </c>
      <c r="CE925" s="31" t="s">
        <v>20085</v>
      </c>
      <c r="CF925" s="31"/>
      <c r="CG925" s="31"/>
      <c r="CH925" s="31"/>
      <c r="CI925" s="31"/>
      <c r="CJ925" s="31"/>
      <c r="CK925" s="31"/>
      <c r="CL925" s="31" t="s">
        <v>23472</v>
      </c>
      <c r="CM925" s="31" t="s">
        <v>21936</v>
      </c>
      <c r="CN925" s="31">
        <v>123</v>
      </c>
      <c r="CO925" s="31" t="s">
        <v>28711</v>
      </c>
      <c r="CP925" s="31" t="s">
        <v>21936</v>
      </c>
      <c r="CQ925" s="31">
        <v>123</v>
      </c>
      <c r="CR925" s="31">
        <v>3966</v>
      </c>
      <c r="CS925" s="31" t="s">
        <v>18903</v>
      </c>
      <c r="CT925" s="31" t="s">
        <v>16171</v>
      </c>
      <c r="CU925" s="31" t="s">
        <v>16172</v>
      </c>
      <c r="CV925" s="31" t="s">
        <v>15938</v>
      </c>
      <c r="CW925" s="31" t="s">
        <v>15939</v>
      </c>
      <c r="CX925" s="31" t="s">
        <v>15899</v>
      </c>
      <c r="CY925" s="31"/>
      <c r="CZ925" s="31"/>
      <c r="DA925" s="31"/>
      <c r="DB925" s="31" t="s">
        <v>11355</v>
      </c>
      <c r="DC925" s="31" t="s">
        <v>16323</v>
      </c>
      <c r="DD925" s="31" t="s">
        <v>16324</v>
      </c>
      <c r="DE925" s="31"/>
      <c r="DF925" s="31"/>
      <c r="DG925" s="31"/>
      <c r="DH925" s="31"/>
      <c r="DI925" s="31" t="s">
        <v>25298</v>
      </c>
      <c r="DJ925" s="31" t="s">
        <v>25299</v>
      </c>
      <c r="DK925" s="31"/>
      <c r="DL925" s="31"/>
      <c r="DM925" s="38" t="s">
        <v>9655</v>
      </c>
      <c r="DN925" s="38"/>
      <c r="DO925" s="35" t="s">
        <v>20527</v>
      </c>
      <c r="DP925" s="31" t="s">
        <v>14272</v>
      </c>
      <c r="DQ925" s="31" t="s">
        <v>20526</v>
      </c>
      <c r="DR925" s="31"/>
      <c r="DS925" s="31" t="s">
        <v>27289</v>
      </c>
      <c r="DT925" s="31" t="s">
        <v>37729</v>
      </c>
      <c r="DU925" s="31">
        <v>3</v>
      </c>
      <c r="DV925" s="31" t="s">
        <v>32167</v>
      </c>
      <c r="DW925" s="31"/>
      <c r="DX925" s="31"/>
      <c r="DY925" s="31">
        <v>2018</v>
      </c>
      <c r="DZ925" s="31">
        <v>2018</v>
      </c>
      <c r="EA925" s="31"/>
      <c r="EB925" s="31">
        <v>0</v>
      </c>
      <c r="EC925" s="31" t="s">
        <v>8009</v>
      </c>
      <c r="ED925" s="31" t="s">
        <v>41101</v>
      </c>
      <c r="EE925" s="31"/>
      <c r="EF925" s="31"/>
      <c r="EG925" s="31"/>
      <c r="EH925" s="31"/>
      <c r="EI925" s="31"/>
      <c r="EJ925" s="31"/>
    </row>
    <row r="926" spans="1:140" ht="23.25" customHeight="1">
      <c r="A926" s="25">
        <v>924</v>
      </c>
      <c r="B926" s="30" t="s">
        <v>39194</v>
      </c>
      <c r="C926" s="31">
        <v>140368777</v>
      </c>
      <c r="D926" s="30" t="s">
        <v>1103</v>
      </c>
      <c r="E926" s="30"/>
      <c r="F926" s="30" t="s">
        <v>36257</v>
      </c>
      <c r="G926" s="31">
        <f t="shared" si="136"/>
        <v>58</v>
      </c>
      <c r="H926" s="72">
        <f t="shared" si="137"/>
        <v>50314</v>
      </c>
      <c r="I926" s="30"/>
      <c r="J926" s="30" t="s">
        <v>34084</v>
      </c>
      <c r="K926" s="30" t="s">
        <v>4318</v>
      </c>
      <c r="L926" s="31" t="s">
        <v>4318</v>
      </c>
      <c r="M926" s="31" t="s">
        <v>6378</v>
      </c>
      <c r="N926" s="31" t="s">
        <v>5797</v>
      </c>
      <c r="O926" s="31" t="s">
        <v>5271</v>
      </c>
      <c r="P926" s="52" t="s">
        <v>24630</v>
      </c>
      <c r="Q926" s="31" t="s">
        <v>39195</v>
      </c>
      <c r="R926" s="31">
        <v>15</v>
      </c>
      <c r="S926" s="31">
        <v>9</v>
      </c>
      <c r="T926" s="31"/>
      <c r="U926" s="31">
        <v>830</v>
      </c>
      <c r="V926" s="31" t="s">
        <v>5838</v>
      </c>
      <c r="W926" s="31" t="s">
        <v>7239</v>
      </c>
      <c r="X926" s="31" t="s">
        <v>5560</v>
      </c>
      <c r="Y926" s="31" t="e">
        <f t="shared" ca="1" si="138"/>
        <v>#VALUE!</v>
      </c>
      <c r="Z926" s="31" t="e">
        <f t="shared" ca="1" si="139"/>
        <v>#VALUE!</v>
      </c>
      <c r="AA926" s="31"/>
      <c r="AB926" s="31" t="s">
        <v>19417</v>
      </c>
      <c r="AC926" s="31" t="s">
        <v>34145</v>
      </c>
      <c r="AD926" s="31" t="s">
        <v>34145</v>
      </c>
      <c r="AE926" s="31"/>
      <c r="AF926" s="31" t="s">
        <v>24701</v>
      </c>
      <c r="AG926" s="31" t="s">
        <v>4322</v>
      </c>
      <c r="AH926" s="31" t="s">
        <v>4322</v>
      </c>
      <c r="AI926" s="31" t="s">
        <v>728</v>
      </c>
      <c r="AJ926" s="31" t="s">
        <v>31397</v>
      </c>
      <c r="AK926" s="31" t="s">
        <v>31398</v>
      </c>
      <c r="AL926" s="31" t="s">
        <v>31390</v>
      </c>
      <c r="AM926" s="31" t="s">
        <v>31391</v>
      </c>
      <c r="AN926" s="31"/>
      <c r="AO926" s="31"/>
      <c r="AP926" s="31" t="s">
        <v>3619</v>
      </c>
      <c r="AQ926" s="31" t="s">
        <v>7696</v>
      </c>
      <c r="AR926" s="31" t="s">
        <v>34143</v>
      </c>
      <c r="AS926" s="31" t="s">
        <v>34143</v>
      </c>
      <c r="AT926" s="31" t="str">
        <f>_xlfn.IFNA(VLOOKUP(D926,'[1]5. 1 Mei 2022'!$C$7:$F$60,4,FALSE),"")</f>
        <v/>
      </c>
      <c r="AU926" s="31" t="s">
        <v>34278</v>
      </c>
      <c r="AV926" s="31" t="s">
        <v>33044</v>
      </c>
      <c r="AW926" s="31" t="s">
        <v>21743</v>
      </c>
      <c r="AX926" s="29">
        <f t="shared" si="142"/>
        <v>46509</v>
      </c>
      <c r="AY926" s="31" t="s">
        <v>26346</v>
      </c>
      <c r="AZ926" s="31" t="s">
        <v>225</v>
      </c>
      <c r="BA926" s="30" t="s">
        <v>3619</v>
      </c>
      <c r="BB926" s="31"/>
      <c r="BC926" s="31"/>
      <c r="BD926" s="31" t="s">
        <v>31066</v>
      </c>
      <c r="BE926" s="31" t="s">
        <v>7969</v>
      </c>
      <c r="BF926" s="31" t="s">
        <v>33044</v>
      </c>
      <c r="BG926" s="31"/>
      <c r="BH926" s="31"/>
      <c r="BI926" s="31" t="s">
        <v>8136</v>
      </c>
      <c r="BJ926" s="31" t="s">
        <v>20278</v>
      </c>
      <c r="BK926" s="31" t="str">
        <f t="shared" si="135"/>
        <v>III/d</v>
      </c>
      <c r="BL926" s="31" t="s">
        <v>8077</v>
      </c>
      <c r="BM926" s="31"/>
      <c r="BN926" s="31"/>
      <c r="BO926" s="31"/>
      <c r="BP926" s="31" t="s">
        <v>1498</v>
      </c>
      <c r="BQ926" s="31" t="s">
        <v>20278</v>
      </c>
      <c r="BR926" s="52" t="s">
        <v>39748</v>
      </c>
      <c r="BS926" s="52" t="s">
        <v>39196</v>
      </c>
      <c r="BT926" s="31" t="s">
        <v>2481</v>
      </c>
      <c r="BU926" s="31"/>
      <c r="BV926" s="31" t="s">
        <v>6324</v>
      </c>
      <c r="BW926" s="31">
        <f t="shared" ca="1" si="140"/>
        <v>20</v>
      </c>
      <c r="BX926" s="78">
        <f t="shared" ca="1" si="141"/>
        <v>2</v>
      </c>
      <c r="BY926" s="31"/>
      <c r="BZ926" s="31"/>
      <c r="CA926" s="31" t="s">
        <v>2483</v>
      </c>
      <c r="CB926" s="31" t="s">
        <v>2519</v>
      </c>
      <c r="CC926" s="31">
        <v>2</v>
      </c>
      <c r="CD926" s="31">
        <v>1</v>
      </c>
      <c r="CE926" s="31" t="s">
        <v>20085</v>
      </c>
      <c r="CF926" s="31"/>
      <c r="CG926" s="31"/>
      <c r="CH926" s="31"/>
      <c r="CI926" s="31"/>
      <c r="CJ926" s="31"/>
      <c r="CK926" s="31"/>
      <c r="CL926" s="31" t="s">
        <v>22526</v>
      </c>
      <c r="CM926" s="31" t="s">
        <v>22405</v>
      </c>
      <c r="CN926" s="31">
        <v>123</v>
      </c>
      <c r="CO926" s="31" t="s">
        <v>28661</v>
      </c>
      <c r="CP926" s="31" t="s">
        <v>22405</v>
      </c>
      <c r="CQ926" s="31">
        <v>123</v>
      </c>
      <c r="CR926" s="31">
        <v>3454</v>
      </c>
      <c r="CS926" s="31" t="s">
        <v>31399</v>
      </c>
      <c r="CT926" s="31" t="s">
        <v>18418</v>
      </c>
      <c r="CU926" s="31" t="s">
        <v>4327</v>
      </c>
      <c r="CV926" s="31" t="s">
        <v>17262</v>
      </c>
      <c r="CW926" s="31" t="s">
        <v>17263</v>
      </c>
      <c r="CX926" s="31" t="s">
        <v>17264</v>
      </c>
      <c r="CY926" s="31"/>
      <c r="CZ926" s="31"/>
      <c r="DA926" s="31"/>
      <c r="DB926" s="31" t="s">
        <v>15747</v>
      </c>
      <c r="DC926" s="31" t="s">
        <v>15751</v>
      </c>
      <c r="DD926" s="31" t="s">
        <v>15746</v>
      </c>
      <c r="DE926" s="31"/>
      <c r="DF926" s="31"/>
      <c r="DG926" s="31"/>
      <c r="DH926" s="31"/>
      <c r="DI926" s="31" t="s">
        <v>24810</v>
      </c>
      <c r="DJ926" s="31" t="s">
        <v>24811</v>
      </c>
      <c r="DK926" s="31" t="s">
        <v>25645</v>
      </c>
      <c r="DL926" s="31" t="s">
        <v>13888</v>
      </c>
      <c r="DM926" s="38">
        <v>543190060411000</v>
      </c>
      <c r="DN926" s="38"/>
      <c r="DO926" s="35" t="s">
        <v>20714</v>
      </c>
      <c r="DP926" s="31" t="s">
        <v>15050</v>
      </c>
      <c r="DQ926" s="31" t="s">
        <v>15051</v>
      </c>
      <c r="DR926" s="31"/>
      <c r="DS926" s="31" t="s">
        <v>27074</v>
      </c>
      <c r="DT926" s="31" t="s">
        <v>37730</v>
      </c>
      <c r="DU926" s="31">
        <v>3</v>
      </c>
      <c r="DV926" s="31" t="s">
        <v>32167</v>
      </c>
      <c r="DW926" s="31" t="s">
        <v>7997</v>
      </c>
      <c r="DX926" s="31" t="s">
        <v>7997</v>
      </c>
      <c r="DY926" s="31" t="s">
        <v>18152</v>
      </c>
      <c r="DZ926" s="31" t="s">
        <v>18135</v>
      </c>
      <c r="EA926" s="31"/>
      <c r="EB926" s="31">
        <v>609176</v>
      </c>
      <c r="EC926" s="31" t="s">
        <v>40168</v>
      </c>
      <c r="ED926" s="31" t="s">
        <v>41100</v>
      </c>
      <c r="EE926" s="31"/>
      <c r="EF926" s="31"/>
      <c r="EG926" s="31"/>
      <c r="EH926" s="31"/>
      <c r="EI926" s="31"/>
      <c r="EJ926" s="31"/>
    </row>
    <row r="927" spans="1:140" ht="23.25" customHeight="1">
      <c r="A927" s="25">
        <v>925</v>
      </c>
      <c r="B927" s="30" t="s">
        <v>24483</v>
      </c>
      <c r="C927" s="31" t="s">
        <v>16643</v>
      </c>
      <c r="D927" s="30" t="s">
        <v>23534</v>
      </c>
      <c r="E927" s="30"/>
      <c r="F927" s="30" t="s">
        <v>36256</v>
      </c>
      <c r="G927" s="31">
        <f t="shared" si="136"/>
        <v>58</v>
      </c>
      <c r="H927" s="72">
        <f t="shared" si="137"/>
        <v>53752</v>
      </c>
      <c r="I927" s="30"/>
      <c r="J927" s="30" t="s">
        <v>34084</v>
      </c>
      <c r="K927" s="30" t="s">
        <v>4318</v>
      </c>
      <c r="L927" s="31" t="s">
        <v>4318</v>
      </c>
      <c r="M927" s="31" t="s">
        <v>3186</v>
      </c>
      <c r="N927" s="31" t="s">
        <v>5863</v>
      </c>
      <c r="O927" s="31" t="s">
        <v>2485</v>
      </c>
      <c r="P927" s="52" t="s">
        <v>24630</v>
      </c>
      <c r="Q927" s="31" t="s">
        <v>39201</v>
      </c>
      <c r="R927" s="31">
        <v>6</v>
      </c>
      <c r="S927" s="31">
        <v>8</v>
      </c>
      <c r="T927" s="31"/>
      <c r="U927" s="31">
        <v>544</v>
      </c>
      <c r="V927" s="31" t="s">
        <v>29693</v>
      </c>
      <c r="W927" s="31" t="s">
        <v>6910</v>
      </c>
      <c r="X927" s="31" t="s">
        <v>7834</v>
      </c>
      <c r="Y927" s="31" t="e">
        <f t="shared" ca="1" si="138"/>
        <v>#VALUE!</v>
      </c>
      <c r="Z927" s="31" t="e">
        <f t="shared" ca="1" si="139"/>
        <v>#VALUE!</v>
      </c>
      <c r="AA927" s="31"/>
      <c r="AB927" s="31" t="s">
        <v>11144</v>
      </c>
      <c r="AC927" s="31" t="s">
        <v>34145</v>
      </c>
      <c r="AD927" s="31" t="s">
        <v>34145</v>
      </c>
      <c r="AE927" s="31"/>
      <c r="AF927" s="31" t="s">
        <v>24701</v>
      </c>
      <c r="AG927" s="31" t="s">
        <v>4322</v>
      </c>
      <c r="AH927" s="31" t="s">
        <v>4322</v>
      </c>
      <c r="AI927" s="31" t="s">
        <v>908</v>
      </c>
      <c r="AJ927" s="31" t="s">
        <v>6272</v>
      </c>
      <c r="AK927" s="31">
        <v>244667</v>
      </c>
      <c r="AL927" s="31" t="s">
        <v>2771</v>
      </c>
      <c r="AM927" s="31" t="s">
        <v>2772</v>
      </c>
      <c r="AN927" s="31"/>
      <c r="AO927" s="31"/>
      <c r="AP927" s="31" t="s">
        <v>18118</v>
      </c>
      <c r="AQ927" s="52" t="s">
        <v>32747</v>
      </c>
      <c r="AR927" s="31" t="s">
        <v>34145</v>
      </c>
      <c r="AS927" s="31" t="s">
        <v>34145</v>
      </c>
      <c r="AT927" s="31" t="s">
        <v>35622</v>
      </c>
      <c r="AU927" s="31"/>
      <c r="AV927" s="31" t="s">
        <v>20034</v>
      </c>
      <c r="AW927" s="52" t="s">
        <v>33910</v>
      </c>
      <c r="AX927" s="29">
        <f t="shared" si="142"/>
        <v>46798</v>
      </c>
      <c r="AY927" s="31" t="s">
        <v>26346</v>
      </c>
      <c r="AZ927" s="31" t="s">
        <v>2622</v>
      </c>
      <c r="BA927" s="30" t="s">
        <v>18118</v>
      </c>
      <c r="BB927" s="31" t="s">
        <v>35618</v>
      </c>
      <c r="BC927" s="31"/>
      <c r="BD927" s="31" t="s">
        <v>7980</v>
      </c>
      <c r="BE927" s="31" t="s">
        <v>7969</v>
      </c>
      <c r="BF927" s="31" t="s">
        <v>20034</v>
      </c>
      <c r="BG927" s="31"/>
      <c r="BH927" s="31"/>
      <c r="BI927" s="31"/>
      <c r="BJ927" s="31" t="s">
        <v>20284</v>
      </c>
      <c r="BK927" s="31" t="str">
        <f t="shared" si="135"/>
        <v>II/d</v>
      </c>
      <c r="BL927" s="31" t="s">
        <v>8077</v>
      </c>
      <c r="BM927" s="31"/>
      <c r="BN927" s="31"/>
      <c r="BO927" s="31"/>
      <c r="BP927" s="31"/>
      <c r="BQ927" s="31" t="s">
        <v>20284</v>
      </c>
      <c r="BR927" s="52" t="s">
        <v>39748</v>
      </c>
      <c r="BS927" s="52" t="s">
        <v>39202</v>
      </c>
      <c r="BT927" s="31" t="s">
        <v>21685</v>
      </c>
      <c r="BU927" s="31" t="s">
        <v>25901</v>
      </c>
      <c r="BV927" s="31" t="s">
        <v>2124</v>
      </c>
      <c r="BW927" s="31">
        <f t="shared" ca="1" si="140"/>
        <v>13</v>
      </c>
      <c r="BX927" s="78">
        <f t="shared" ca="1" si="141"/>
        <v>3</v>
      </c>
      <c r="BY927" s="31" t="s">
        <v>3738</v>
      </c>
      <c r="BZ927" s="31" t="s">
        <v>31843</v>
      </c>
      <c r="CA927" s="31" t="s">
        <v>2483</v>
      </c>
      <c r="CB927" s="31" t="s">
        <v>2519</v>
      </c>
      <c r="CC927" s="31">
        <v>1</v>
      </c>
      <c r="CD927" s="31">
        <v>1</v>
      </c>
      <c r="CE927" s="31" t="s">
        <v>20085</v>
      </c>
      <c r="CF927" s="31"/>
      <c r="CG927" s="31"/>
      <c r="CH927" s="31"/>
      <c r="CI927" s="31"/>
      <c r="CJ927" s="31"/>
      <c r="CK927" s="31"/>
      <c r="CL927" s="31" t="s">
        <v>36579</v>
      </c>
      <c r="CM927" s="31" t="s">
        <v>36635</v>
      </c>
      <c r="CN927" s="31">
        <v>127</v>
      </c>
      <c r="CO927" s="31" t="s">
        <v>36694</v>
      </c>
      <c r="CP927" s="31" t="s">
        <v>36635</v>
      </c>
      <c r="CQ927" s="31">
        <v>127</v>
      </c>
      <c r="CR927" s="31">
        <v>4375</v>
      </c>
      <c r="CS927" s="31" t="s">
        <v>18417</v>
      </c>
      <c r="CT927" s="31" t="s">
        <v>18418</v>
      </c>
      <c r="CU927" s="31" t="s">
        <v>4327</v>
      </c>
      <c r="CV927" s="31" t="s">
        <v>17266</v>
      </c>
      <c r="CW927" s="31" t="s">
        <v>10314</v>
      </c>
      <c r="CX927" s="31" t="s">
        <v>17267</v>
      </c>
      <c r="CY927" s="31"/>
      <c r="CZ927" s="31"/>
      <c r="DA927" s="31"/>
      <c r="DB927" s="31" t="s">
        <v>15747</v>
      </c>
      <c r="DC927" s="31" t="s">
        <v>15757</v>
      </c>
      <c r="DD927" s="31" t="s">
        <v>15746</v>
      </c>
      <c r="DE927" s="31"/>
      <c r="DF927" s="31"/>
      <c r="DG927" s="31"/>
      <c r="DH927" s="31"/>
      <c r="DI927" s="31" t="s">
        <v>24810</v>
      </c>
      <c r="DJ927" s="31" t="s">
        <v>24811</v>
      </c>
      <c r="DK927" s="31"/>
      <c r="DL927" s="31"/>
      <c r="DM927" s="38" t="s">
        <v>9344</v>
      </c>
      <c r="DN927" s="38"/>
      <c r="DO927" s="35" t="s">
        <v>10671</v>
      </c>
      <c r="DP927" s="31" t="s">
        <v>31995</v>
      </c>
      <c r="DQ927" s="31" t="s">
        <v>23752</v>
      </c>
      <c r="DR927" s="31"/>
      <c r="DS927" s="31" t="s">
        <v>24882</v>
      </c>
      <c r="DT927" s="31" t="s">
        <v>24883</v>
      </c>
      <c r="DU927" s="31">
        <v>3</v>
      </c>
      <c r="DV927" s="31" t="s">
        <v>32167</v>
      </c>
      <c r="DW927" s="31" t="s">
        <v>1759</v>
      </c>
      <c r="DX927" s="31" t="s">
        <v>7980</v>
      </c>
      <c r="DY927" s="31" t="s">
        <v>31273</v>
      </c>
      <c r="DZ927" s="31" t="s">
        <v>18581</v>
      </c>
      <c r="EA927" s="31"/>
      <c r="EB927" s="31">
        <v>467503</v>
      </c>
      <c r="EC927" s="31" t="s">
        <v>40168</v>
      </c>
      <c r="ED927" s="31" t="s">
        <v>41101</v>
      </c>
      <c r="EE927" s="31"/>
      <c r="EF927" s="31"/>
      <c r="EG927" s="31"/>
      <c r="EH927" s="31"/>
      <c r="EI927" s="31"/>
      <c r="EJ927" s="31"/>
    </row>
    <row r="928" spans="1:140" ht="23.25" customHeight="1">
      <c r="A928" s="25">
        <v>926</v>
      </c>
      <c r="B928" s="30" t="s">
        <v>24179</v>
      </c>
      <c r="C928" s="31" t="s">
        <v>4318</v>
      </c>
      <c r="D928" s="30" t="s">
        <v>2214</v>
      </c>
      <c r="E928" s="30"/>
      <c r="F928" s="30" t="s">
        <v>36254</v>
      </c>
      <c r="G928" s="31">
        <f t="shared" si="136"/>
        <v>58</v>
      </c>
      <c r="H928" s="72">
        <f t="shared" si="137"/>
        <v>52810</v>
      </c>
      <c r="I928" s="30"/>
      <c r="J928" s="30" t="s">
        <v>34084</v>
      </c>
      <c r="K928" s="30" t="s">
        <v>4318</v>
      </c>
      <c r="L928" s="31" t="s">
        <v>4318</v>
      </c>
      <c r="M928" s="31" t="s">
        <v>6378</v>
      </c>
      <c r="N928" s="31" t="s">
        <v>4008</v>
      </c>
      <c r="O928" s="31" t="s">
        <v>4320</v>
      </c>
      <c r="P928" s="52" t="s">
        <v>24630</v>
      </c>
      <c r="Q928" s="31" t="s">
        <v>39203</v>
      </c>
      <c r="R928" s="31">
        <v>11</v>
      </c>
      <c r="S928" s="31">
        <v>10</v>
      </c>
      <c r="T928" s="31"/>
      <c r="U928" s="31">
        <v>1591</v>
      </c>
      <c r="V928" s="31" t="s">
        <v>2033</v>
      </c>
      <c r="W928" s="31" t="s">
        <v>6910</v>
      </c>
      <c r="X928" s="31" t="s">
        <v>7301</v>
      </c>
      <c r="Y928" s="31" t="e">
        <f t="shared" ca="1" si="138"/>
        <v>#VALUE!</v>
      </c>
      <c r="Z928" s="31" t="e">
        <f t="shared" ca="1" si="139"/>
        <v>#VALUE!</v>
      </c>
      <c r="AA928" s="31"/>
      <c r="AB928" s="31" t="s">
        <v>11144</v>
      </c>
      <c r="AC928" s="31" t="s">
        <v>34145</v>
      </c>
      <c r="AD928" s="31" t="s">
        <v>34145</v>
      </c>
      <c r="AE928" s="31"/>
      <c r="AF928" s="31" t="s">
        <v>24701</v>
      </c>
      <c r="AG928" s="31" t="s">
        <v>4322</v>
      </c>
      <c r="AH928" s="31" t="s">
        <v>4322</v>
      </c>
      <c r="AI928" s="31" t="s">
        <v>908</v>
      </c>
      <c r="AJ928" s="31" t="s">
        <v>5505</v>
      </c>
      <c r="AK928" s="31">
        <v>170039</v>
      </c>
      <c r="AL928" s="31" t="s">
        <v>3205</v>
      </c>
      <c r="AM928" s="31" t="s">
        <v>3206</v>
      </c>
      <c r="AN928" s="31"/>
      <c r="AO928" s="31"/>
      <c r="AP928" s="31" t="s">
        <v>3619</v>
      </c>
      <c r="AQ928" s="31" t="s">
        <v>12247</v>
      </c>
      <c r="AR928" s="31" t="s">
        <v>34145</v>
      </c>
      <c r="AS928" s="31" t="s">
        <v>34145</v>
      </c>
      <c r="AT928" s="31" t="str">
        <f>_xlfn.IFNA(VLOOKUP(D928,'[1]5. 1 Mei 2022'!$C$7:$F$60,4,FALSE),"")</f>
        <v/>
      </c>
      <c r="AU928" s="31"/>
      <c r="AV928" s="31" t="s">
        <v>20034</v>
      </c>
      <c r="AW928" s="31" t="s">
        <v>7696</v>
      </c>
      <c r="AX928" s="29">
        <f t="shared" si="142"/>
        <v>44371</v>
      </c>
      <c r="AY928" s="31" t="s">
        <v>26346</v>
      </c>
      <c r="AZ928" s="31" t="s">
        <v>225</v>
      </c>
      <c r="BA928" s="30" t="s">
        <v>3619</v>
      </c>
      <c r="BB928" s="31" t="s">
        <v>17505</v>
      </c>
      <c r="BC928" s="31"/>
      <c r="BD928" s="31" t="s">
        <v>1759</v>
      </c>
      <c r="BE928" s="31" t="s">
        <v>7969</v>
      </c>
      <c r="BF928" s="31" t="s">
        <v>20034</v>
      </c>
      <c r="BG928" s="31"/>
      <c r="BH928" s="31"/>
      <c r="BI928" s="31" t="s">
        <v>8136</v>
      </c>
      <c r="BJ928" s="31" t="s">
        <v>3185</v>
      </c>
      <c r="BK928" s="31" t="str">
        <f t="shared" si="135"/>
        <v>III/c</v>
      </c>
      <c r="BL928" s="31" t="s">
        <v>8077</v>
      </c>
      <c r="BM928" s="31"/>
      <c r="BN928" s="31"/>
      <c r="BO928" s="31"/>
      <c r="BP928" s="31" t="s">
        <v>1498</v>
      </c>
      <c r="BQ928" s="31" t="s">
        <v>3185</v>
      </c>
      <c r="BR928" s="52" t="s">
        <v>39748</v>
      </c>
      <c r="BS928" s="52" t="s">
        <v>39204</v>
      </c>
      <c r="BT928" s="31" t="s">
        <v>7564</v>
      </c>
      <c r="BU928" s="31" t="s">
        <v>794</v>
      </c>
      <c r="BV928" s="31" t="s">
        <v>5383</v>
      </c>
      <c r="BW928" s="31">
        <f t="shared" ca="1" si="140"/>
        <v>14</v>
      </c>
      <c r="BX928" s="78">
        <f t="shared" ca="1" si="141"/>
        <v>3</v>
      </c>
      <c r="BY928" s="31"/>
      <c r="BZ928" s="31"/>
      <c r="CA928" s="31" t="s">
        <v>2483</v>
      </c>
      <c r="CB928" s="31" t="s">
        <v>2519</v>
      </c>
      <c r="CC928" s="31"/>
      <c r="CD928" s="31">
        <v>1</v>
      </c>
      <c r="CE928" s="31" t="s">
        <v>20085</v>
      </c>
      <c r="CF928" s="31"/>
      <c r="CG928" s="31"/>
      <c r="CH928" s="31"/>
      <c r="CI928" s="31"/>
      <c r="CJ928" s="31"/>
      <c r="CK928" s="31"/>
      <c r="CL928" s="31" t="s">
        <v>22525</v>
      </c>
      <c r="CM928" s="31" t="s">
        <v>22294</v>
      </c>
      <c r="CN928" s="31">
        <v>123</v>
      </c>
      <c r="CO928" s="31" t="s">
        <v>28620</v>
      </c>
      <c r="CP928" s="31" t="s">
        <v>22294</v>
      </c>
      <c r="CQ928" s="31">
        <v>123</v>
      </c>
      <c r="CR928" s="31">
        <v>4227</v>
      </c>
      <c r="CS928" s="31" t="s">
        <v>3045</v>
      </c>
      <c r="CT928" s="31"/>
      <c r="CU928" s="31" t="s">
        <v>1053</v>
      </c>
      <c r="CV928" s="31"/>
      <c r="CW928" s="31"/>
      <c r="CX928" s="31"/>
      <c r="CY928" s="31"/>
      <c r="CZ928" s="31"/>
      <c r="DA928" s="31"/>
      <c r="DB928" s="31" t="s">
        <v>15747</v>
      </c>
      <c r="DC928" s="31" t="s">
        <v>15756</v>
      </c>
      <c r="DD928" s="31" t="s">
        <v>15746</v>
      </c>
      <c r="DE928" s="31"/>
      <c r="DF928" s="31"/>
      <c r="DG928" s="31"/>
      <c r="DH928" s="31"/>
      <c r="DI928" s="31" t="s">
        <v>24810</v>
      </c>
      <c r="DJ928" s="31" t="s">
        <v>24811</v>
      </c>
      <c r="DK928" s="31" t="s">
        <v>25645</v>
      </c>
      <c r="DL928" s="31" t="s">
        <v>13888</v>
      </c>
      <c r="DM928" s="38" t="s">
        <v>9282</v>
      </c>
      <c r="DN928" s="38"/>
      <c r="DO928" s="35" t="s">
        <v>20663</v>
      </c>
      <c r="DP928" s="31" t="s">
        <v>15052</v>
      </c>
      <c r="DQ928" s="31" t="s">
        <v>20662</v>
      </c>
      <c r="DR928" s="31"/>
      <c r="DS928" s="31" t="s">
        <v>15053</v>
      </c>
      <c r="DT928" s="31"/>
      <c r="DU928" s="31">
        <v>3</v>
      </c>
      <c r="DV928" s="31" t="s">
        <v>32167</v>
      </c>
      <c r="DW928" s="31" t="s">
        <v>1759</v>
      </c>
      <c r="DX928" s="31" t="s">
        <v>1759</v>
      </c>
      <c r="DY928" s="31" t="s">
        <v>40578</v>
      </c>
      <c r="DZ928" s="52" t="s">
        <v>40579</v>
      </c>
      <c r="EA928" s="52" t="s">
        <v>36166</v>
      </c>
      <c r="EB928" s="31">
        <v>0</v>
      </c>
      <c r="EC928" s="31" t="s">
        <v>40168</v>
      </c>
      <c r="ED928" s="31" t="s">
        <v>41101</v>
      </c>
      <c r="EE928" s="31"/>
      <c r="EF928" s="31"/>
      <c r="EG928" s="31"/>
      <c r="EH928" s="31"/>
      <c r="EI928" s="31"/>
      <c r="EJ928" s="31"/>
    </row>
    <row r="929" spans="1:140" ht="23.25" customHeight="1">
      <c r="A929" s="25">
        <v>927</v>
      </c>
      <c r="B929" s="30" t="s">
        <v>15175</v>
      </c>
      <c r="C929" s="31" t="s">
        <v>14999</v>
      </c>
      <c r="D929" s="30" t="s">
        <v>26181</v>
      </c>
      <c r="E929" s="30"/>
      <c r="F929" s="30" t="s">
        <v>36262</v>
      </c>
      <c r="G929" s="31">
        <f t="shared" si="136"/>
        <v>58</v>
      </c>
      <c r="H929" s="72">
        <f t="shared" si="137"/>
        <v>53448</v>
      </c>
      <c r="I929" s="30" t="s">
        <v>35122</v>
      </c>
      <c r="J929" s="30" t="s">
        <v>34085</v>
      </c>
      <c r="K929" s="30" t="s">
        <v>34083</v>
      </c>
      <c r="L929" s="31" t="s">
        <v>16726</v>
      </c>
      <c r="M929" s="31" t="s">
        <v>3186</v>
      </c>
      <c r="N929" s="31" t="s">
        <v>5865</v>
      </c>
      <c r="O929" s="31" t="s">
        <v>5117</v>
      </c>
      <c r="P929" s="31" t="s">
        <v>25993</v>
      </c>
      <c r="Q929" s="31"/>
      <c r="R929" s="31"/>
      <c r="S929" s="31"/>
      <c r="T929" s="31"/>
      <c r="U929" s="31" t="s">
        <v>11773</v>
      </c>
      <c r="V929" s="31"/>
      <c r="W929" s="31" t="s">
        <v>6910</v>
      </c>
      <c r="X929" s="31" t="s">
        <v>15176</v>
      </c>
      <c r="Y929" s="31" t="e">
        <f t="shared" ca="1" si="138"/>
        <v>#VALUE!</v>
      </c>
      <c r="Z929" s="31" t="e">
        <f t="shared" ca="1" si="139"/>
        <v>#VALUE!</v>
      </c>
      <c r="AA929" s="31"/>
      <c r="AB929" s="31" t="s">
        <v>11168</v>
      </c>
      <c r="AC929" s="31" t="s">
        <v>34147</v>
      </c>
      <c r="AD929" s="31" t="s">
        <v>34147</v>
      </c>
      <c r="AE929" s="31"/>
      <c r="AF929" s="31" t="s">
        <v>24699</v>
      </c>
      <c r="AG929" s="31" t="s">
        <v>5852</v>
      </c>
      <c r="AH929" s="31" t="s">
        <v>5852</v>
      </c>
      <c r="AI929" s="31" t="s">
        <v>908</v>
      </c>
      <c r="AJ929" s="31" t="s">
        <v>15380</v>
      </c>
      <c r="AK929" s="31" t="s">
        <v>15381</v>
      </c>
      <c r="AL929" s="31" t="s">
        <v>11835</v>
      </c>
      <c r="AM929" s="31" t="s">
        <v>11836</v>
      </c>
      <c r="AN929" s="31"/>
      <c r="AO929" s="31"/>
      <c r="AP929" s="31" t="s">
        <v>4602</v>
      </c>
      <c r="AQ929" s="31" t="s">
        <v>11742</v>
      </c>
      <c r="AR929" s="31" t="s">
        <v>34147</v>
      </c>
      <c r="AS929" s="31" t="s">
        <v>34147</v>
      </c>
      <c r="AT929" s="31" t="str">
        <f>_xlfn.IFNA(VLOOKUP(D929,'[1]5. 1 Mei 2022'!$C$7:$F$60,4,FALSE),"")</f>
        <v/>
      </c>
      <c r="AU929" s="31"/>
      <c r="AV929" s="31" t="s">
        <v>6581</v>
      </c>
      <c r="AW929" s="31" t="s">
        <v>11742</v>
      </c>
      <c r="AX929" s="29">
        <f t="shared" si="142"/>
        <v>44059</v>
      </c>
      <c r="AY929" s="31" t="s">
        <v>26346</v>
      </c>
      <c r="AZ929" s="31" t="s">
        <v>528</v>
      </c>
      <c r="BA929" s="30" t="s">
        <v>4435</v>
      </c>
      <c r="BB929" s="31"/>
      <c r="BC929" s="31"/>
      <c r="BD929" s="31" t="s">
        <v>20056</v>
      </c>
      <c r="BE929" s="31" t="s">
        <v>7973</v>
      </c>
      <c r="BF929" s="31" t="s">
        <v>6581</v>
      </c>
      <c r="BG929" s="31"/>
      <c r="BH929" s="31"/>
      <c r="BI929" s="31" t="s">
        <v>8124</v>
      </c>
      <c r="BJ929" s="31">
        <v>0</v>
      </c>
      <c r="BK929" s="31" t="str">
        <f t="shared" si="135"/>
        <v>II/c</v>
      </c>
      <c r="BL929" s="31"/>
      <c r="BM929" s="31"/>
      <c r="BN929" s="31"/>
      <c r="BO929" s="31"/>
      <c r="BP929" s="31"/>
      <c r="BQ929" s="31"/>
      <c r="BR929" s="31"/>
      <c r="BS929" s="31"/>
      <c r="BT929" s="31"/>
      <c r="BU929" s="31"/>
      <c r="BV929" s="31" t="s">
        <v>11742</v>
      </c>
      <c r="BW929" s="31">
        <f t="shared" ca="1" si="140"/>
        <v>8</v>
      </c>
      <c r="BX929" s="78">
        <f t="shared" ca="1" si="141"/>
        <v>3</v>
      </c>
      <c r="BY929" s="31" t="s">
        <v>25993</v>
      </c>
      <c r="BZ929" s="31"/>
      <c r="CA929" s="31" t="s">
        <v>996</v>
      </c>
      <c r="CB929" s="31" t="s">
        <v>2406</v>
      </c>
      <c r="CC929" s="31"/>
      <c r="CD929" s="31"/>
      <c r="CE929" s="31" t="s">
        <v>20085</v>
      </c>
      <c r="CF929" s="31"/>
      <c r="CG929" s="31"/>
      <c r="CH929" s="31"/>
      <c r="CI929" s="31"/>
      <c r="CJ929" s="31"/>
      <c r="CK929" s="31"/>
      <c r="CL929" s="31" t="s">
        <v>28896</v>
      </c>
      <c r="CM929" s="31" t="s">
        <v>28897</v>
      </c>
      <c r="CN929" s="31">
        <v>125</v>
      </c>
      <c r="CO929" s="31" t="s">
        <v>28999</v>
      </c>
      <c r="CP929" s="31" t="s">
        <v>28897</v>
      </c>
      <c r="CQ929" s="31">
        <v>125</v>
      </c>
      <c r="CR929" s="31">
        <v>6137</v>
      </c>
      <c r="CS929" s="31" t="s">
        <v>11227</v>
      </c>
      <c r="CT929" s="31" t="s">
        <v>15637</v>
      </c>
      <c r="CU929" s="31" t="s">
        <v>15638</v>
      </c>
      <c r="CV929" s="31" t="s">
        <v>15659</v>
      </c>
      <c r="CW929" s="31" t="s">
        <v>11839</v>
      </c>
      <c r="CX929" s="31" t="s">
        <v>12219</v>
      </c>
      <c r="CY929" s="31"/>
      <c r="CZ929" s="31"/>
      <c r="DA929" s="31"/>
      <c r="DB929" s="31" t="s">
        <v>25301</v>
      </c>
      <c r="DC929" s="31" t="s">
        <v>25302</v>
      </c>
      <c r="DD929" s="31" t="s">
        <v>22904</v>
      </c>
      <c r="DE929" s="31">
        <v>2020</v>
      </c>
      <c r="DF929" s="31"/>
      <c r="DG929" s="31"/>
      <c r="DH929" s="31"/>
      <c r="DI929" s="31" t="s">
        <v>25116</v>
      </c>
      <c r="DJ929" s="31" t="s">
        <v>25117</v>
      </c>
      <c r="DK929" s="31"/>
      <c r="DL929" s="31"/>
      <c r="DM929" s="38" t="s">
        <v>15529</v>
      </c>
      <c r="DN929" s="38"/>
      <c r="DO929" s="35"/>
      <c r="DP929" s="31" t="s">
        <v>15376</v>
      </c>
      <c r="DQ929" s="31" t="s">
        <v>15377</v>
      </c>
      <c r="DR929" s="31"/>
      <c r="DS929" s="31" t="s">
        <v>15378</v>
      </c>
      <c r="DT929" s="31" t="s">
        <v>15379</v>
      </c>
      <c r="DU929" s="31">
        <v>2</v>
      </c>
      <c r="DV929" s="31" t="s">
        <v>32166</v>
      </c>
      <c r="DW929" s="31"/>
      <c r="DX929" s="31"/>
      <c r="DY929" s="31" t="s">
        <v>34042</v>
      </c>
      <c r="DZ929" s="31" t="s">
        <v>25272</v>
      </c>
      <c r="EA929" s="31" t="s">
        <v>28897</v>
      </c>
      <c r="EB929" s="31">
        <v>0</v>
      </c>
      <c r="EC929" s="31" t="s">
        <v>40142</v>
      </c>
      <c r="ED929" s="31" t="s">
        <v>41101</v>
      </c>
      <c r="EE929" s="31"/>
      <c r="EF929" s="31"/>
      <c r="EG929" s="31"/>
      <c r="EH929" s="31"/>
      <c r="EI929" s="31"/>
      <c r="EJ929" s="31"/>
    </row>
    <row r="930" spans="1:140" ht="23.25" customHeight="1">
      <c r="A930" s="25">
        <v>928</v>
      </c>
      <c r="B930" s="30" t="s">
        <v>1099</v>
      </c>
      <c r="C930" s="31" t="s">
        <v>3556</v>
      </c>
      <c r="D930" s="30" t="s">
        <v>17343</v>
      </c>
      <c r="E930" s="30"/>
      <c r="F930" s="30" t="s">
        <v>36262</v>
      </c>
      <c r="G930" s="31">
        <f t="shared" si="136"/>
        <v>58</v>
      </c>
      <c r="H930" s="72">
        <f t="shared" si="137"/>
        <v>51957</v>
      </c>
      <c r="I930" s="30" t="s">
        <v>35123</v>
      </c>
      <c r="J930" s="30" t="s">
        <v>34085</v>
      </c>
      <c r="K930" s="30" t="s">
        <v>34083</v>
      </c>
      <c r="L930" s="31" t="s">
        <v>16726</v>
      </c>
      <c r="M930" s="31" t="s">
        <v>6378</v>
      </c>
      <c r="N930" s="31" t="s">
        <v>7551</v>
      </c>
      <c r="O930" s="31" t="s">
        <v>6326</v>
      </c>
      <c r="P930" s="31" t="s">
        <v>11676</v>
      </c>
      <c r="Q930" s="31"/>
      <c r="R930" s="31"/>
      <c r="S930" s="31"/>
      <c r="T930" s="31"/>
      <c r="U930" s="31" t="s">
        <v>2836</v>
      </c>
      <c r="V930" s="31"/>
      <c r="W930" s="31" t="s">
        <v>6910</v>
      </c>
      <c r="X930" s="31" t="s">
        <v>5174</v>
      </c>
      <c r="Y930" s="31">
        <f t="shared" ca="1" si="138"/>
        <v>39</v>
      </c>
      <c r="Z930" s="31" t="str">
        <f t="shared" ca="1" si="139"/>
        <v>36-45</v>
      </c>
      <c r="AA930" s="31"/>
      <c r="AB930" s="31" t="s">
        <v>1720</v>
      </c>
      <c r="AC930" s="31" t="s">
        <v>34153</v>
      </c>
      <c r="AD930" s="31" t="s">
        <v>34194</v>
      </c>
      <c r="AE930" s="31"/>
      <c r="AF930" s="31" t="s">
        <v>24700</v>
      </c>
      <c r="AG930" s="31" t="s">
        <v>7895</v>
      </c>
      <c r="AH930" s="31" t="s">
        <v>7895</v>
      </c>
      <c r="AI930" s="31" t="s">
        <v>40277</v>
      </c>
      <c r="AJ930" s="31" t="s">
        <v>4486</v>
      </c>
      <c r="AK930" s="31" t="s">
        <v>4487</v>
      </c>
      <c r="AL930" s="31">
        <v>37781</v>
      </c>
      <c r="AM930" s="31" t="s">
        <v>4488</v>
      </c>
      <c r="AN930" s="31"/>
      <c r="AO930" s="31"/>
      <c r="AP930" s="31" t="s">
        <v>16860</v>
      </c>
      <c r="AQ930" s="31" t="s">
        <v>3279</v>
      </c>
      <c r="AR930" s="31" t="s">
        <v>34148</v>
      </c>
      <c r="AS930" s="31" t="s">
        <v>34148</v>
      </c>
      <c r="AT930" s="31" t="str">
        <f>_xlfn.IFNA(VLOOKUP(D930,'[1]5. 1 Mei 2022'!$C$7:$F$60,4,FALSE),"")</f>
        <v/>
      </c>
      <c r="AU930" s="31"/>
      <c r="AV930" s="31" t="s">
        <v>16884</v>
      </c>
      <c r="AW930" s="31"/>
      <c r="AX930" s="29">
        <f t="shared" si="142"/>
        <v>1903</v>
      </c>
      <c r="AY930" s="31" t="s">
        <v>26346</v>
      </c>
      <c r="AZ930" s="31" t="s">
        <v>16861</v>
      </c>
      <c r="BA930" s="30" t="s">
        <v>16860</v>
      </c>
      <c r="BB930" s="31" t="s">
        <v>8014</v>
      </c>
      <c r="BC930" s="31"/>
      <c r="BD930" s="31" t="s">
        <v>21142</v>
      </c>
      <c r="BE930" s="31" t="s">
        <v>7968</v>
      </c>
      <c r="BF930" s="31" t="s">
        <v>5449</v>
      </c>
      <c r="BG930" s="31"/>
      <c r="BH930" s="31"/>
      <c r="BI930" s="31"/>
      <c r="BJ930" s="31">
        <v>0</v>
      </c>
      <c r="BK930" s="31" t="str">
        <f t="shared" si="135"/>
        <v>II/a</v>
      </c>
      <c r="BL930" s="31"/>
      <c r="BM930" s="31"/>
      <c r="BN930" s="31"/>
      <c r="BO930" s="31" t="s">
        <v>16880</v>
      </c>
      <c r="BP930" s="31" t="s">
        <v>1498</v>
      </c>
      <c r="BQ930" s="31"/>
      <c r="BR930" s="31"/>
      <c r="BS930" s="31"/>
      <c r="BT930" s="31"/>
      <c r="BU930" s="31"/>
      <c r="BV930" s="31" t="s">
        <v>6736</v>
      </c>
      <c r="BW930" s="31">
        <f t="shared" ca="1" si="140"/>
        <v>17</v>
      </c>
      <c r="BX930" s="78">
        <f t="shared" ca="1" si="141"/>
        <v>3</v>
      </c>
      <c r="BY930" s="31" t="s">
        <v>11676</v>
      </c>
      <c r="BZ930" s="31"/>
      <c r="CA930" s="31" t="s">
        <v>2483</v>
      </c>
      <c r="CB930" s="31" t="s">
        <v>2519</v>
      </c>
      <c r="CC930" s="31">
        <v>1</v>
      </c>
      <c r="CD930" s="31">
        <v>1</v>
      </c>
      <c r="CE930" s="31" t="s">
        <v>20085</v>
      </c>
      <c r="CF930" s="31"/>
      <c r="CG930" s="31"/>
      <c r="CH930" s="31"/>
      <c r="CI930" s="31"/>
      <c r="CJ930" s="31"/>
      <c r="CK930" s="31"/>
      <c r="CL930" s="31"/>
      <c r="CM930" s="31"/>
      <c r="CN930" s="31"/>
      <c r="CO930" s="31"/>
      <c r="CP930" s="31"/>
      <c r="CQ930" s="31"/>
      <c r="CR930" s="31">
        <v>1136</v>
      </c>
      <c r="CS930" s="31"/>
      <c r="CT930" s="31"/>
      <c r="CU930" s="31"/>
      <c r="CV930" s="31"/>
      <c r="CW930" s="31"/>
      <c r="CX930" s="31"/>
      <c r="CY930" s="31"/>
      <c r="CZ930" s="31"/>
      <c r="DA930" s="31"/>
      <c r="DB930" s="31"/>
      <c r="DC930" s="31"/>
      <c r="DD930" s="31"/>
      <c r="DE930" s="31"/>
      <c r="DF930" s="31"/>
      <c r="DG930" s="31"/>
      <c r="DH930" s="31"/>
      <c r="DI930" s="31"/>
      <c r="DJ930" s="31"/>
      <c r="DK930" s="31"/>
      <c r="DL930" s="31"/>
      <c r="DM930" s="38" t="s">
        <v>9889</v>
      </c>
      <c r="DN930" s="38"/>
      <c r="DO930" s="35" t="s">
        <v>10768</v>
      </c>
      <c r="DP930" s="31" t="s">
        <v>10959</v>
      </c>
      <c r="DQ930" s="31" t="s">
        <v>11090</v>
      </c>
      <c r="DR930" s="31"/>
      <c r="DS930" s="31" t="s">
        <v>27517</v>
      </c>
      <c r="DT930" s="31" t="s">
        <v>37731</v>
      </c>
      <c r="DU930" s="31">
        <v>2</v>
      </c>
      <c r="DV930" s="31" t="s">
        <v>32167</v>
      </c>
      <c r="DW930" s="31"/>
      <c r="DX930" s="31"/>
      <c r="DY930" s="31"/>
      <c r="DZ930" s="31"/>
      <c r="EA930" s="31"/>
      <c r="EB930" s="31">
        <v>0</v>
      </c>
      <c r="EC930" s="31" t="s">
        <v>39747</v>
      </c>
      <c r="ED930" s="31" t="s">
        <v>41101</v>
      </c>
      <c r="EE930" s="31"/>
      <c r="EF930" s="31"/>
      <c r="EG930" s="31"/>
      <c r="EH930" s="31"/>
      <c r="EI930" s="31"/>
      <c r="EJ930" s="31"/>
    </row>
    <row r="931" spans="1:140" ht="23.25" customHeight="1">
      <c r="A931" s="25">
        <v>929</v>
      </c>
      <c r="B931" s="30" t="s">
        <v>1100</v>
      </c>
      <c r="C931" s="31">
        <v>140375366</v>
      </c>
      <c r="D931" s="30" t="s">
        <v>1571</v>
      </c>
      <c r="E931" s="30"/>
      <c r="F931" s="30" t="s">
        <v>36262</v>
      </c>
      <c r="G931" s="31">
        <f t="shared" si="136"/>
        <v>58</v>
      </c>
      <c r="H931" s="72">
        <f t="shared" si="137"/>
        <v>48427</v>
      </c>
      <c r="I931" s="30"/>
      <c r="J931" s="30" t="s">
        <v>34084</v>
      </c>
      <c r="K931" s="30" t="s">
        <v>4318</v>
      </c>
      <c r="L931" s="31" t="s">
        <v>4318</v>
      </c>
      <c r="M931" s="31" t="s">
        <v>3186</v>
      </c>
      <c r="N931" s="31" t="s">
        <v>5865</v>
      </c>
      <c r="O931" s="31" t="s">
        <v>5117</v>
      </c>
      <c r="P931" s="31" t="s">
        <v>21727</v>
      </c>
      <c r="Q931" s="31"/>
      <c r="R931" s="31">
        <v>25</v>
      </c>
      <c r="S931" s="31">
        <v>0</v>
      </c>
      <c r="T931" s="31"/>
      <c r="U931" s="31">
        <v>1477</v>
      </c>
      <c r="V931" s="31" t="s">
        <v>2759</v>
      </c>
      <c r="W931" s="31" t="s">
        <v>6910</v>
      </c>
      <c r="X931" s="31" t="s">
        <v>893</v>
      </c>
      <c r="Y931" s="31" t="e">
        <f t="shared" ca="1" si="138"/>
        <v>#VALUE!</v>
      </c>
      <c r="Z931" s="31" t="e">
        <f t="shared" ca="1" si="139"/>
        <v>#VALUE!</v>
      </c>
      <c r="AA931" s="31"/>
      <c r="AB931" s="31" t="s">
        <v>6770</v>
      </c>
      <c r="AC931" s="31" t="s">
        <v>34153</v>
      </c>
      <c r="AD931" s="31" t="s">
        <v>34194</v>
      </c>
      <c r="AE931" s="31"/>
      <c r="AF931" s="31" t="s">
        <v>24700</v>
      </c>
      <c r="AG931" s="31" t="s">
        <v>7895</v>
      </c>
      <c r="AH931" s="31" t="s">
        <v>7895</v>
      </c>
      <c r="AI931" s="31" t="s">
        <v>40277</v>
      </c>
      <c r="AJ931" s="31">
        <v>2335</v>
      </c>
      <c r="AK931" s="31" t="s">
        <v>3524</v>
      </c>
      <c r="AL931" s="31">
        <v>33026</v>
      </c>
      <c r="AM931" s="31" t="s">
        <v>3525</v>
      </c>
      <c r="AN931" s="31"/>
      <c r="AO931" s="31"/>
      <c r="AP931" s="31" t="s">
        <v>2451</v>
      </c>
      <c r="AQ931" s="31"/>
      <c r="AR931" s="31" t="s">
        <v>34148</v>
      </c>
      <c r="AS931" s="31" t="s">
        <v>34148</v>
      </c>
      <c r="AT931" s="31" t="str">
        <f>_xlfn.IFNA(VLOOKUP(D931,'[1]5. 1 Mei 2022'!$C$7:$F$60,4,FALSE),"")</f>
        <v/>
      </c>
      <c r="AU931" s="31"/>
      <c r="AV931" s="31" t="s">
        <v>1307</v>
      </c>
      <c r="AW931" s="31"/>
      <c r="AX931" s="29">
        <f t="shared" si="142"/>
        <v>1903</v>
      </c>
      <c r="AY931" s="31" t="s">
        <v>26346</v>
      </c>
      <c r="AZ931" s="31" t="s">
        <v>533</v>
      </c>
      <c r="BA931" s="30" t="s">
        <v>2451</v>
      </c>
      <c r="BB931" s="31"/>
      <c r="BC931" s="31"/>
      <c r="BD931" s="31" t="s">
        <v>30240</v>
      </c>
      <c r="BE931" s="31" t="s">
        <v>7968</v>
      </c>
      <c r="BF931" s="31" t="s">
        <v>1307</v>
      </c>
      <c r="BG931" s="31"/>
      <c r="BH931" s="31"/>
      <c r="BI931" s="31"/>
      <c r="BJ931" s="31" t="s">
        <v>23661</v>
      </c>
      <c r="BK931" s="31" t="str">
        <f t="shared" si="135"/>
        <v>II/c</v>
      </c>
      <c r="BL931" s="31" t="s">
        <v>8078</v>
      </c>
      <c r="BM931" s="31"/>
      <c r="BN931" s="31"/>
      <c r="BO931" s="31"/>
      <c r="BP931" s="31" t="s">
        <v>1498</v>
      </c>
      <c r="BQ931" s="31"/>
      <c r="BR931" s="31"/>
      <c r="BS931" s="31"/>
      <c r="BT931" s="31" t="s">
        <v>1172</v>
      </c>
      <c r="BU931" s="31" t="s">
        <v>3521</v>
      </c>
      <c r="BV931" s="31" t="s">
        <v>954</v>
      </c>
      <c r="BW931" s="31">
        <f t="shared" ca="1" si="140"/>
        <v>31</v>
      </c>
      <c r="BX931" s="78">
        <f t="shared" ca="1" si="141"/>
        <v>3</v>
      </c>
      <c r="BY931" s="31"/>
      <c r="BZ931" s="31" t="s">
        <v>4020</v>
      </c>
      <c r="CA931" s="31" t="s">
        <v>2483</v>
      </c>
      <c r="CB931" s="31" t="s">
        <v>2519</v>
      </c>
      <c r="CC931" s="31">
        <v>3</v>
      </c>
      <c r="CD931" s="31">
        <v>1</v>
      </c>
      <c r="CE931" s="31" t="s">
        <v>20085</v>
      </c>
      <c r="CF931" s="31"/>
      <c r="CG931" s="31"/>
      <c r="CH931" s="31"/>
      <c r="CI931" s="31"/>
      <c r="CJ931" s="31"/>
      <c r="CK931" s="31"/>
      <c r="CL931" s="31"/>
      <c r="CM931" s="31"/>
      <c r="CN931" s="31"/>
      <c r="CO931" s="31"/>
      <c r="CP931" s="31"/>
      <c r="CQ931" s="31"/>
      <c r="CR931" s="31">
        <v>5101</v>
      </c>
      <c r="CS931" s="31"/>
      <c r="CT931" s="31"/>
      <c r="CU931" s="31"/>
      <c r="CV931" s="31"/>
      <c r="CW931" s="31"/>
      <c r="CX931" s="31"/>
      <c r="CY931" s="31"/>
      <c r="CZ931" s="31"/>
      <c r="DA931" s="31"/>
      <c r="DB931" s="31"/>
      <c r="DC931" s="31"/>
      <c r="DD931" s="31"/>
      <c r="DE931" s="31"/>
      <c r="DF931" s="31"/>
      <c r="DG931" s="31"/>
      <c r="DH931" s="31"/>
      <c r="DI931" s="31"/>
      <c r="DJ931" s="31"/>
      <c r="DK931" s="31"/>
      <c r="DL931" s="31"/>
      <c r="DM931" s="38" t="s">
        <v>9998</v>
      </c>
      <c r="DN931" s="38"/>
      <c r="DO931" s="35" t="s">
        <v>20684</v>
      </c>
      <c r="DP931" s="31" t="s">
        <v>14014</v>
      </c>
      <c r="DQ931" s="31" t="s">
        <v>14013</v>
      </c>
      <c r="DR931" s="31"/>
      <c r="DS931" s="31" t="s">
        <v>27634</v>
      </c>
      <c r="DT931" s="31" t="s">
        <v>37732</v>
      </c>
      <c r="DU931" s="31">
        <v>3</v>
      </c>
      <c r="DV931" s="31" t="s">
        <v>32167</v>
      </c>
      <c r="DW931" s="31"/>
      <c r="DX931" s="31"/>
      <c r="DY931" s="31"/>
      <c r="DZ931" s="31"/>
      <c r="EA931" s="31"/>
      <c r="EB931" s="31">
        <v>0</v>
      </c>
      <c r="EC931" s="31" t="s">
        <v>39747</v>
      </c>
      <c r="ED931" s="31" t="s">
        <v>41101</v>
      </c>
      <c r="EE931" s="31"/>
      <c r="EF931" s="31"/>
      <c r="EG931" s="31"/>
      <c r="EH931" s="31"/>
      <c r="EI931" s="31"/>
      <c r="EJ931" s="31"/>
    </row>
    <row r="932" spans="1:140" ht="23.25" customHeight="1">
      <c r="A932" s="25">
        <v>930</v>
      </c>
      <c r="B932" s="30" t="s">
        <v>16481</v>
      </c>
      <c r="C932" s="31" t="s">
        <v>11729</v>
      </c>
      <c r="D932" s="30" t="s">
        <v>21103</v>
      </c>
      <c r="E932" s="30"/>
      <c r="F932" s="30" t="s">
        <v>36262</v>
      </c>
      <c r="G932" s="31">
        <f t="shared" si="136"/>
        <v>58</v>
      </c>
      <c r="H932" s="72">
        <f t="shared" si="137"/>
        <v>54363</v>
      </c>
      <c r="I932" s="30" t="s">
        <v>35124</v>
      </c>
      <c r="J932" s="30" t="s">
        <v>34085</v>
      </c>
      <c r="K932" s="30" t="s">
        <v>34083</v>
      </c>
      <c r="L932" s="31" t="s">
        <v>16726</v>
      </c>
      <c r="M932" s="31" t="s">
        <v>3186</v>
      </c>
      <c r="N932" s="31" t="s">
        <v>5865</v>
      </c>
      <c r="O932" s="31" t="s">
        <v>5117</v>
      </c>
      <c r="P932" s="31" t="s">
        <v>19644</v>
      </c>
      <c r="Q932" s="31"/>
      <c r="R932" s="31"/>
      <c r="S932" s="31"/>
      <c r="T932" s="31"/>
      <c r="U932" s="31" t="s">
        <v>8506</v>
      </c>
      <c r="V932" s="31"/>
      <c r="W932" s="31" t="s">
        <v>7076</v>
      </c>
      <c r="X932" s="31" t="s">
        <v>11759</v>
      </c>
      <c r="Y932" s="31">
        <f t="shared" ca="1" si="138"/>
        <v>33</v>
      </c>
      <c r="Z932" s="31" t="str">
        <f t="shared" ca="1" si="139"/>
        <v>21-35</v>
      </c>
      <c r="AA932" s="31"/>
      <c r="AB932" s="31" t="s">
        <v>11145</v>
      </c>
      <c r="AC932" s="31" t="s">
        <v>34146</v>
      </c>
      <c r="AD932" s="31" t="s">
        <v>34146</v>
      </c>
      <c r="AE932" s="31"/>
      <c r="AF932" s="31" t="s">
        <v>14478</v>
      </c>
      <c r="AG932" s="31" t="s">
        <v>4322</v>
      </c>
      <c r="AH932" s="31" t="s">
        <v>4322</v>
      </c>
      <c r="AI932" s="31" t="s">
        <v>908</v>
      </c>
      <c r="AJ932" s="31" t="s">
        <v>11805</v>
      </c>
      <c r="AK932" s="31" t="s">
        <v>11806</v>
      </c>
      <c r="AL932" s="31" t="s">
        <v>11807</v>
      </c>
      <c r="AM932" s="31" t="s">
        <v>11495</v>
      </c>
      <c r="AN932" s="31"/>
      <c r="AO932" s="31"/>
      <c r="AP932" s="31" t="s">
        <v>2307</v>
      </c>
      <c r="AQ932" s="31" t="s">
        <v>29561</v>
      </c>
      <c r="AR932" s="31" t="s">
        <v>34146</v>
      </c>
      <c r="AS932" s="31" t="s">
        <v>34146</v>
      </c>
      <c r="AT932" s="31" t="str">
        <f>_xlfn.IFNA(VLOOKUP(D932,'[1]5. 1 Mei 2022'!$C$7:$F$60,4,FALSE),"")</f>
        <v/>
      </c>
      <c r="AU932" s="31"/>
      <c r="AV932" s="31" t="s">
        <v>21602</v>
      </c>
      <c r="AW932" s="31" t="s">
        <v>30295</v>
      </c>
      <c r="AX932" s="29">
        <f t="shared" si="142"/>
        <v>46434</v>
      </c>
      <c r="AY932" s="31" t="s">
        <v>26346</v>
      </c>
      <c r="AZ932" s="31" t="s">
        <v>6924</v>
      </c>
      <c r="BA932" s="30" t="s">
        <v>2307</v>
      </c>
      <c r="BB932" s="31" t="s">
        <v>32490</v>
      </c>
      <c r="BC932" s="31"/>
      <c r="BD932" s="31" t="s">
        <v>7980</v>
      </c>
      <c r="BE932" s="31" t="s">
        <v>7969</v>
      </c>
      <c r="BF932" s="31" t="s">
        <v>21602</v>
      </c>
      <c r="BG932" s="31"/>
      <c r="BH932" s="31"/>
      <c r="BI932" s="31"/>
      <c r="BJ932" s="31">
        <v>0</v>
      </c>
      <c r="BK932" s="31" t="str">
        <f t="shared" si="135"/>
        <v>II/c</v>
      </c>
      <c r="BL932" s="31"/>
      <c r="BM932" s="31"/>
      <c r="BN932" s="31"/>
      <c r="BO932" s="31"/>
      <c r="BP932" s="31"/>
      <c r="BQ932" s="31"/>
      <c r="BR932" s="31"/>
      <c r="BS932" s="31"/>
      <c r="BT932" s="31"/>
      <c r="BU932" s="31"/>
      <c r="BV932" s="31" t="s">
        <v>8276</v>
      </c>
      <c r="BW932" s="31">
        <f t="shared" ca="1" si="140"/>
        <v>9</v>
      </c>
      <c r="BX932" s="78">
        <f t="shared" ca="1" si="141"/>
        <v>3</v>
      </c>
      <c r="BY932" s="31" t="s">
        <v>19644</v>
      </c>
      <c r="BZ932" s="31"/>
      <c r="CA932" s="31" t="s">
        <v>2483</v>
      </c>
      <c r="CB932" s="31" t="s">
        <v>2406</v>
      </c>
      <c r="CC932" s="31"/>
      <c r="CD932" s="31"/>
      <c r="CE932" s="31" t="s">
        <v>20085</v>
      </c>
      <c r="CF932" s="31"/>
      <c r="CG932" s="31"/>
      <c r="CH932" s="31"/>
      <c r="CI932" s="31"/>
      <c r="CJ932" s="31"/>
      <c r="CK932" s="31"/>
      <c r="CL932" s="31" t="s">
        <v>36505</v>
      </c>
      <c r="CM932" s="52" t="s">
        <v>36506</v>
      </c>
      <c r="CN932" s="31">
        <v>127</v>
      </c>
      <c r="CO932" s="31" t="s">
        <v>38788</v>
      </c>
      <c r="CP932" s="52" t="s">
        <v>36506</v>
      </c>
      <c r="CQ932" s="31" t="s">
        <v>36751</v>
      </c>
      <c r="CR932" s="31">
        <v>4749</v>
      </c>
      <c r="CS932" s="31"/>
      <c r="CT932" s="31"/>
      <c r="CU932" s="31"/>
      <c r="CV932" s="31" t="s">
        <v>11804</v>
      </c>
      <c r="CW932" s="31" t="s">
        <v>11642</v>
      </c>
      <c r="CX932" s="31" t="s">
        <v>11799</v>
      </c>
      <c r="CY932" s="31"/>
      <c r="CZ932" s="31"/>
      <c r="DA932" s="31"/>
      <c r="DB932" s="31" t="s">
        <v>11355</v>
      </c>
      <c r="DC932" s="31" t="s">
        <v>16323</v>
      </c>
      <c r="DD932" s="31" t="s">
        <v>16324</v>
      </c>
      <c r="DE932" s="31"/>
      <c r="DF932" s="31"/>
      <c r="DG932" s="31"/>
      <c r="DH932" s="31"/>
      <c r="DI932" s="31" t="s">
        <v>24821</v>
      </c>
      <c r="DJ932" s="31" t="s">
        <v>24811</v>
      </c>
      <c r="DK932" s="31"/>
      <c r="DL932" s="31"/>
      <c r="DM932" s="38" t="s">
        <v>15532</v>
      </c>
      <c r="DN932" s="38"/>
      <c r="DO932" s="35"/>
      <c r="DP932" s="31" t="s">
        <v>11809</v>
      </c>
      <c r="DQ932" s="31" t="s">
        <v>15531</v>
      </c>
      <c r="DR932" s="31"/>
      <c r="DS932" s="31" t="s">
        <v>27722</v>
      </c>
      <c r="DT932" s="31"/>
      <c r="DU932" s="31">
        <v>3</v>
      </c>
      <c r="DV932" s="31" t="s">
        <v>32167</v>
      </c>
      <c r="DW932" s="31" t="s">
        <v>7980</v>
      </c>
      <c r="DX932" s="31" t="s">
        <v>7980</v>
      </c>
      <c r="DY932" s="31" t="s">
        <v>31188</v>
      </c>
      <c r="DZ932" s="31" t="s">
        <v>28397</v>
      </c>
      <c r="EA932" s="31"/>
      <c r="EB932" s="31">
        <v>1292368</v>
      </c>
      <c r="EC932" s="31" t="s">
        <v>40169</v>
      </c>
      <c r="ED932" s="31" t="s">
        <v>41101</v>
      </c>
      <c r="EE932" s="31"/>
      <c r="EF932" s="31"/>
      <c r="EG932" s="31"/>
      <c r="EH932" s="31"/>
      <c r="EI932" s="31"/>
      <c r="EJ932" s="31"/>
    </row>
    <row r="933" spans="1:140" ht="23.25" customHeight="1">
      <c r="A933" s="25">
        <v>931</v>
      </c>
      <c r="B933" s="30" t="s">
        <v>24122</v>
      </c>
      <c r="C933" s="31" t="s">
        <v>4318</v>
      </c>
      <c r="D933" s="30" t="s">
        <v>2215</v>
      </c>
      <c r="E933" s="30"/>
      <c r="F933" s="30" t="s">
        <v>36254</v>
      </c>
      <c r="G933" s="31">
        <f t="shared" si="136"/>
        <v>58</v>
      </c>
      <c r="H933" s="72">
        <f t="shared" si="137"/>
        <v>51622</v>
      </c>
      <c r="I933" s="30"/>
      <c r="J933" s="30" t="s">
        <v>34084</v>
      </c>
      <c r="K933" s="30" t="s">
        <v>4318</v>
      </c>
      <c r="L933" s="31" t="s">
        <v>4318</v>
      </c>
      <c r="M933" s="31" t="s">
        <v>3186</v>
      </c>
      <c r="N933" s="31" t="s">
        <v>4008</v>
      </c>
      <c r="O933" s="31" t="s">
        <v>4320</v>
      </c>
      <c r="P933" s="52" t="s">
        <v>24630</v>
      </c>
      <c r="Q933" s="31" t="s">
        <v>39042</v>
      </c>
      <c r="R933" s="31">
        <v>11</v>
      </c>
      <c r="S933" s="31">
        <v>10</v>
      </c>
      <c r="T933" s="31"/>
      <c r="U933" s="31">
        <v>1576</v>
      </c>
      <c r="V933" s="31" t="s">
        <v>5981</v>
      </c>
      <c r="W933" s="31" t="s">
        <v>2437</v>
      </c>
      <c r="X933" s="31" t="s">
        <v>4558</v>
      </c>
      <c r="Y933" s="31">
        <f t="shared" ca="1" si="138"/>
        <v>40</v>
      </c>
      <c r="Z933" s="31" t="str">
        <f t="shared" ca="1" si="139"/>
        <v>36-45</v>
      </c>
      <c r="AA933" s="31"/>
      <c r="AB933" s="31" t="s">
        <v>11144</v>
      </c>
      <c r="AC933" s="31" t="s">
        <v>34145</v>
      </c>
      <c r="AD933" s="31" t="s">
        <v>34145</v>
      </c>
      <c r="AE933" s="31"/>
      <c r="AF933" s="31" t="s">
        <v>24701</v>
      </c>
      <c r="AG933" s="31" t="s">
        <v>4322</v>
      </c>
      <c r="AH933" s="31" t="s">
        <v>4322</v>
      </c>
      <c r="AI933" s="31" t="s">
        <v>908</v>
      </c>
      <c r="AJ933" s="31" t="s">
        <v>7885</v>
      </c>
      <c r="AK933" s="31">
        <v>112509</v>
      </c>
      <c r="AL933" s="31" t="s">
        <v>6200</v>
      </c>
      <c r="AM933" s="31" t="s">
        <v>1992</v>
      </c>
      <c r="AN933" s="31"/>
      <c r="AO933" s="31"/>
      <c r="AP933" s="31" t="s">
        <v>4434</v>
      </c>
      <c r="AQ933" s="31" t="s">
        <v>717</v>
      </c>
      <c r="AR933" s="31" t="s">
        <v>34145</v>
      </c>
      <c r="AS933" s="31" t="s">
        <v>34145</v>
      </c>
      <c r="AT933" s="31" t="str">
        <f>_xlfn.IFNA(VLOOKUP(D933,'[1]5. 1 Mei 2022'!$C$7:$F$60,4,FALSE),"")</f>
        <v/>
      </c>
      <c r="AU933" s="31"/>
      <c r="AV933" s="31" t="s">
        <v>20034</v>
      </c>
      <c r="AW933" s="31" t="s">
        <v>22698</v>
      </c>
      <c r="AX933" s="29" t="e">
        <f t="shared" si="142"/>
        <v>#VALUE!</v>
      </c>
      <c r="AY933" s="31" t="s">
        <v>26346</v>
      </c>
      <c r="AZ933" s="31" t="s">
        <v>6484</v>
      </c>
      <c r="BA933" s="30" t="s">
        <v>4434</v>
      </c>
      <c r="BB933" s="31"/>
      <c r="BC933" s="31"/>
      <c r="BD933" s="31" t="s">
        <v>1759</v>
      </c>
      <c r="BE933" s="31" t="s">
        <v>7969</v>
      </c>
      <c r="BF933" s="31" t="s">
        <v>20034</v>
      </c>
      <c r="BG933" s="31" t="s">
        <v>37040</v>
      </c>
      <c r="BH933" s="31"/>
      <c r="BI933" s="31" t="s">
        <v>8136</v>
      </c>
      <c r="BJ933" s="31" t="s">
        <v>3185</v>
      </c>
      <c r="BK933" s="31" t="str">
        <f t="shared" si="135"/>
        <v>III/c</v>
      </c>
      <c r="BL933" s="31" t="s">
        <v>8077</v>
      </c>
      <c r="BM933" s="31"/>
      <c r="BN933" s="31"/>
      <c r="BO933" s="31"/>
      <c r="BP933" s="31" t="s">
        <v>1498</v>
      </c>
      <c r="BQ933" s="31" t="s">
        <v>3185</v>
      </c>
      <c r="BR933" s="52" t="s">
        <v>39748</v>
      </c>
      <c r="BS933" s="52" t="s">
        <v>39043</v>
      </c>
      <c r="BT933" s="31" t="s">
        <v>7564</v>
      </c>
      <c r="BU933" s="31" t="s">
        <v>794</v>
      </c>
      <c r="BV933" s="31" t="s">
        <v>5383</v>
      </c>
      <c r="BW933" s="31">
        <f t="shared" ca="1" si="140"/>
        <v>14</v>
      </c>
      <c r="BX933" s="78">
        <f t="shared" ca="1" si="141"/>
        <v>3</v>
      </c>
      <c r="BY933" s="31"/>
      <c r="BZ933" s="31"/>
      <c r="CA933" s="31" t="s">
        <v>2483</v>
      </c>
      <c r="CB933" s="31" t="s">
        <v>2519</v>
      </c>
      <c r="CC933" s="31">
        <v>2</v>
      </c>
      <c r="CD933" s="31">
        <v>1</v>
      </c>
      <c r="CE933" s="31" t="s">
        <v>20085</v>
      </c>
      <c r="CF933" s="31"/>
      <c r="CG933" s="31"/>
      <c r="CH933" s="31"/>
      <c r="CI933" s="31"/>
      <c r="CJ933" s="31"/>
      <c r="CK933" s="31"/>
      <c r="CL933" s="31" t="s">
        <v>36763</v>
      </c>
      <c r="CM933" s="31" t="s">
        <v>36244</v>
      </c>
      <c r="CN933" s="31">
        <v>127</v>
      </c>
      <c r="CO933" s="31" t="s">
        <v>36798</v>
      </c>
      <c r="CP933" s="31" t="s">
        <v>36244</v>
      </c>
      <c r="CQ933" s="31">
        <v>127</v>
      </c>
      <c r="CR933" s="31">
        <v>4228</v>
      </c>
      <c r="CS933" s="31" t="s">
        <v>10243</v>
      </c>
      <c r="CT933" s="31" t="s">
        <v>10239</v>
      </c>
      <c r="CU933" s="31" t="s">
        <v>10240</v>
      </c>
      <c r="CV933" s="31" t="s">
        <v>10336</v>
      </c>
      <c r="CW933" s="31" t="s">
        <v>11173</v>
      </c>
      <c r="CX933" s="31" t="s">
        <v>10315</v>
      </c>
      <c r="CY933" s="31"/>
      <c r="CZ933" s="31"/>
      <c r="DA933" s="31"/>
      <c r="DB933" s="31" t="s">
        <v>15747</v>
      </c>
      <c r="DC933" s="31" t="s">
        <v>15749</v>
      </c>
      <c r="DD933" s="31" t="s">
        <v>15746</v>
      </c>
      <c r="DE933" s="31"/>
      <c r="DF933" s="31"/>
      <c r="DG933" s="31"/>
      <c r="DH933" s="31"/>
      <c r="DI933" s="31" t="s">
        <v>24810</v>
      </c>
      <c r="DJ933" s="31" t="s">
        <v>24811</v>
      </c>
      <c r="DK933" s="31" t="s">
        <v>25645</v>
      </c>
      <c r="DL933" s="31" t="s">
        <v>13888</v>
      </c>
      <c r="DM933" s="38" t="s">
        <v>9217</v>
      </c>
      <c r="DN933" s="38"/>
      <c r="DO933" s="35" t="s">
        <v>20640</v>
      </c>
      <c r="DP933" s="31" t="s">
        <v>13657</v>
      </c>
      <c r="DQ933" s="31" t="s">
        <v>13656</v>
      </c>
      <c r="DR933" s="31"/>
      <c r="DS933" s="31" t="s">
        <v>26850</v>
      </c>
      <c r="DT933" s="31" t="s">
        <v>28028</v>
      </c>
      <c r="DU933" s="31">
        <v>3</v>
      </c>
      <c r="DV933" s="31" t="s">
        <v>32167</v>
      </c>
      <c r="DW933" s="31" t="s">
        <v>1759</v>
      </c>
      <c r="DX933" s="31" t="s">
        <v>7997</v>
      </c>
      <c r="DY933" s="31" t="s">
        <v>38424</v>
      </c>
      <c r="DZ933" s="52" t="s">
        <v>20901</v>
      </c>
      <c r="EA933" s="52" t="s">
        <v>26090</v>
      </c>
      <c r="EB933" s="31">
        <v>0</v>
      </c>
      <c r="EC933" s="31" t="s">
        <v>40168</v>
      </c>
      <c r="ED933" s="31" t="s">
        <v>41101</v>
      </c>
      <c r="EE933" s="31"/>
      <c r="EF933" s="31"/>
      <c r="EG933" s="31"/>
      <c r="EH933" s="31"/>
      <c r="EI933" s="31"/>
      <c r="EJ933" s="31"/>
    </row>
    <row r="934" spans="1:140" ht="23.25" customHeight="1">
      <c r="A934" s="25">
        <v>932</v>
      </c>
      <c r="B934" s="30" t="s">
        <v>20587</v>
      </c>
      <c r="C934" s="31" t="s">
        <v>4318</v>
      </c>
      <c r="D934" s="30" t="s">
        <v>20585</v>
      </c>
      <c r="E934" s="30"/>
      <c r="F934" s="30" t="s">
        <v>36257</v>
      </c>
      <c r="G934" s="31">
        <f t="shared" si="136"/>
        <v>58</v>
      </c>
      <c r="H934" s="72">
        <f t="shared" si="137"/>
        <v>54970</v>
      </c>
      <c r="I934" s="30"/>
      <c r="J934" s="30" t="s">
        <v>34084</v>
      </c>
      <c r="K934" s="30" t="s">
        <v>4318</v>
      </c>
      <c r="L934" s="31" t="s">
        <v>4318</v>
      </c>
      <c r="M934" s="31" t="s">
        <v>3186</v>
      </c>
      <c r="N934" s="31" t="s">
        <v>4008</v>
      </c>
      <c r="O934" s="31" t="s">
        <v>4320</v>
      </c>
      <c r="P934" s="31" t="s">
        <v>30542</v>
      </c>
      <c r="Q934" s="31"/>
      <c r="R934" s="31">
        <v>4</v>
      </c>
      <c r="S934" s="31">
        <v>0</v>
      </c>
      <c r="T934" s="31"/>
      <c r="U934" s="31">
        <v>242</v>
      </c>
      <c r="V934" s="31" t="s">
        <v>24935</v>
      </c>
      <c r="W934" s="31" t="s">
        <v>7541</v>
      </c>
      <c r="X934" s="31" t="s">
        <v>20586</v>
      </c>
      <c r="Y934" s="31">
        <f t="shared" ca="1" si="138"/>
        <v>31</v>
      </c>
      <c r="Z934" s="31" t="str">
        <f t="shared" ca="1" si="139"/>
        <v>21-35</v>
      </c>
      <c r="AA934" s="31"/>
      <c r="AB934" s="31" t="s">
        <v>4601</v>
      </c>
      <c r="AC934" s="31" t="s">
        <v>34147</v>
      </c>
      <c r="AD934" s="31" t="s">
        <v>34147</v>
      </c>
      <c r="AE934" s="31"/>
      <c r="AF934" s="31" t="s">
        <v>24699</v>
      </c>
      <c r="AG934" s="31" t="s">
        <v>5852</v>
      </c>
      <c r="AH934" s="31" t="s">
        <v>5852</v>
      </c>
      <c r="AI934" s="31" t="s">
        <v>728</v>
      </c>
      <c r="AJ934" s="31" t="s">
        <v>21805</v>
      </c>
      <c r="AK934" s="31" t="s">
        <v>21806</v>
      </c>
      <c r="AL934" s="31" t="s">
        <v>17880</v>
      </c>
      <c r="AM934" s="31" t="s">
        <v>4078</v>
      </c>
      <c r="AN934" s="31"/>
      <c r="AO934" s="31"/>
      <c r="AP934" s="31" t="s">
        <v>4435</v>
      </c>
      <c r="AQ934" s="31" t="s">
        <v>20630</v>
      </c>
      <c r="AR934" s="31" t="s">
        <v>34147</v>
      </c>
      <c r="AS934" s="31" t="s">
        <v>34147</v>
      </c>
      <c r="AT934" s="31" t="str">
        <f>_xlfn.IFNA(VLOOKUP(D934,'[1]5. 1 Mei 2022'!$C$7:$F$60,4,FALSE),"")</f>
        <v/>
      </c>
      <c r="AU934" s="31"/>
      <c r="AV934" s="31" t="s">
        <v>4601</v>
      </c>
      <c r="AW934" s="31" t="s">
        <v>20630</v>
      </c>
      <c r="AX934" s="29">
        <f t="shared" si="142"/>
        <v>45005</v>
      </c>
      <c r="AY934" s="31" t="s">
        <v>26346</v>
      </c>
      <c r="AZ934" s="31" t="s">
        <v>528</v>
      </c>
      <c r="BA934" s="30" t="s">
        <v>4435</v>
      </c>
      <c r="BB934" s="31"/>
      <c r="BC934" s="31"/>
      <c r="BD934" s="31" t="s">
        <v>20055</v>
      </c>
      <c r="BE934" s="31" t="s">
        <v>7973</v>
      </c>
      <c r="BF934" s="31" t="s">
        <v>4601</v>
      </c>
      <c r="BG934" s="31"/>
      <c r="BH934" s="31"/>
      <c r="BI934" s="31"/>
      <c r="BJ934" s="31" t="s">
        <v>20283</v>
      </c>
      <c r="BK934" s="31" t="str">
        <f t="shared" si="135"/>
        <v>III/c</v>
      </c>
      <c r="BL934" s="31" t="s">
        <v>8077</v>
      </c>
      <c r="BM934" s="31"/>
      <c r="BN934" s="31"/>
      <c r="BO934" s="31"/>
      <c r="BP934" s="31"/>
      <c r="BQ934" s="31" t="s">
        <v>20283</v>
      </c>
      <c r="BR934" s="31" t="s">
        <v>26137</v>
      </c>
      <c r="BS934" s="31" t="s">
        <v>30478</v>
      </c>
      <c r="BT934" s="31" t="s">
        <v>19644</v>
      </c>
      <c r="BU934" s="31" t="s">
        <v>21685</v>
      </c>
      <c r="BV934" s="31" t="s">
        <v>19644</v>
      </c>
      <c r="BW934" s="31">
        <f t="shared" ca="1" si="140"/>
        <v>5</v>
      </c>
      <c r="BX934" s="78">
        <f t="shared" ca="1" si="141"/>
        <v>3</v>
      </c>
      <c r="BY934" s="31"/>
      <c r="BZ934" s="31" t="s">
        <v>26499</v>
      </c>
      <c r="CA934" s="31" t="s">
        <v>2483</v>
      </c>
      <c r="CB934" s="31" t="s">
        <v>2519</v>
      </c>
      <c r="CC934" s="31">
        <v>1</v>
      </c>
      <c r="CD934" s="31">
        <v>1</v>
      </c>
      <c r="CE934" s="31"/>
      <c r="CF934" s="31"/>
      <c r="CG934" s="31"/>
      <c r="CH934" s="31"/>
      <c r="CI934" s="31"/>
      <c r="CJ934" s="31"/>
      <c r="CK934" s="31"/>
      <c r="CL934" s="31" t="s">
        <v>21807</v>
      </c>
      <c r="CM934" s="31" t="s">
        <v>28994</v>
      </c>
      <c r="CN934" s="31">
        <v>125</v>
      </c>
      <c r="CO934" s="31" t="s">
        <v>29356</v>
      </c>
      <c r="CP934" s="31" t="s">
        <v>28994</v>
      </c>
      <c r="CQ934" s="31">
        <v>125</v>
      </c>
      <c r="CR934" s="31">
        <v>6168</v>
      </c>
      <c r="CS934" s="31" t="s">
        <v>23899</v>
      </c>
      <c r="CT934" s="31"/>
      <c r="CU934" s="31"/>
      <c r="CV934" s="31"/>
      <c r="CW934" s="31"/>
      <c r="CX934" s="31"/>
      <c r="CY934" s="31"/>
      <c r="CZ934" s="31"/>
      <c r="DA934" s="31"/>
      <c r="DB934" s="31" t="s">
        <v>25502</v>
      </c>
      <c r="DC934" s="31" t="s">
        <v>25503</v>
      </c>
      <c r="DD934" s="31" t="s">
        <v>25504</v>
      </c>
      <c r="DE934" s="31">
        <v>2020</v>
      </c>
      <c r="DF934" s="31"/>
      <c r="DG934" s="31"/>
      <c r="DH934" s="31"/>
      <c r="DI934" s="31" t="s">
        <v>25115</v>
      </c>
      <c r="DJ934" s="31" t="s">
        <v>25113</v>
      </c>
      <c r="DK934" s="31"/>
      <c r="DL934" s="31"/>
      <c r="DM934" s="38" t="s">
        <v>21023</v>
      </c>
      <c r="DN934" s="38"/>
      <c r="DO934" s="35" t="s">
        <v>21808</v>
      </c>
      <c r="DP934" s="31" t="s">
        <v>21022</v>
      </c>
      <c r="DQ934" s="31" t="s">
        <v>33591</v>
      </c>
      <c r="DR934" s="31"/>
      <c r="DS934" s="31" t="s">
        <v>21809</v>
      </c>
      <c r="DT934" s="31" t="s">
        <v>37733</v>
      </c>
      <c r="DU934" s="31">
        <v>2</v>
      </c>
      <c r="DV934" s="31" t="s">
        <v>32165</v>
      </c>
      <c r="DW934" s="31"/>
      <c r="DX934" s="31"/>
      <c r="DY934" s="31" t="s">
        <v>35511</v>
      </c>
      <c r="DZ934" s="52" t="s">
        <v>35512</v>
      </c>
      <c r="EA934" s="52" t="s">
        <v>28994</v>
      </c>
      <c r="EB934" s="31">
        <v>0</v>
      </c>
      <c r="EC934" s="31" t="s">
        <v>40142</v>
      </c>
      <c r="ED934" s="31" t="s">
        <v>41101</v>
      </c>
      <c r="EE934" s="31"/>
      <c r="EF934" s="31"/>
      <c r="EG934" s="31"/>
      <c r="EH934" s="31"/>
      <c r="EI934" s="31"/>
      <c r="EJ934" s="31"/>
    </row>
    <row r="935" spans="1:140" ht="23.25" customHeight="1">
      <c r="A935" s="25">
        <v>933</v>
      </c>
      <c r="B935" s="30" t="s">
        <v>21376</v>
      </c>
      <c r="C935" s="31" t="s">
        <v>3416</v>
      </c>
      <c r="D935" s="30" t="s">
        <v>16711</v>
      </c>
      <c r="E935" s="30"/>
      <c r="F935" s="30" t="s">
        <v>36262</v>
      </c>
      <c r="G935" s="31">
        <f t="shared" si="136"/>
        <v>58</v>
      </c>
      <c r="H935" s="72">
        <f t="shared" si="137"/>
        <v>50983</v>
      </c>
      <c r="I935" s="30" t="s">
        <v>35125</v>
      </c>
      <c r="J935" s="30" t="s">
        <v>34085</v>
      </c>
      <c r="K935" s="30" t="s">
        <v>34083</v>
      </c>
      <c r="L935" s="31" t="s">
        <v>16726</v>
      </c>
      <c r="M935" s="31" t="s">
        <v>6378</v>
      </c>
      <c r="N935" s="31" t="s">
        <v>5865</v>
      </c>
      <c r="O935" s="31" t="s">
        <v>5117</v>
      </c>
      <c r="P935" s="31" t="s">
        <v>3738</v>
      </c>
      <c r="Q935" s="31"/>
      <c r="R935" s="31"/>
      <c r="S935" s="31"/>
      <c r="T935" s="31"/>
      <c r="U935" s="31" t="s">
        <v>7663</v>
      </c>
      <c r="V935" s="31"/>
      <c r="W935" s="31" t="s">
        <v>7239</v>
      </c>
      <c r="X935" s="31" t="s">
        <v>7604</v>
      </c>
      <c r="Y935" s="31">
        <f t="shared" ca="1" si="138"/>
        <v>42</v>
      </c>
      <c r="Z935" s="31" t="str">
        <f t="shared" ca="1" si="139"/>
        <v>36-45</v>
      </c>
      <c r="AA935" s="31"/>
      <c r="AB935" s="31" t="s">
        <v>11151</v>
      </c>
      <c r="AC935" s="31" t="s">
        <v>34153</v>
      </c>
      <c r="AD935" s="31" t="s">
        <v>34194</v>
      </c>
      <c r="AE935" s="31"/>
      <c r="AF935" s="31" t="s">
        <v>24700</v>
      </c>
      <c r="AG935" s="31" t="s">
        <v>5851</v>
      </c>
      <c r="AH935" s="31" t="s">
        <v>7895</v>
      </c>
      <c r="AI935" s="31" t="s">
        <v>908</v>
      </c>
      <c r="AJ935" s="31"/>
      <c r="AK935" s="31"/>
      <c r="AL935" s="31"/>
      <c r="AM935" s="31"/>
      <c r="AN935" s="31"/>
      <c r="AO935" s="31"/>
      <c r="AP935" s="31" t="s">
        <v>33725</v>
      </c>
      <c r="AQ935" s="31" t="s">
        <v>30292</v>
      </c>
      <c r="AR935" s="31" t="s">
        <v>34148</v>
      </c>
      <c r="AS935" s="31" t="s">
        <v>34148</v>
      </c>
      <c r="AT935" s="31" t="str">
        <f>_xlfn.IFNA(VLOOKUP(D935,'[1]5. 1 Mei 2022'!$C$7:$F$60,4,FALSE),"")</f>
        <v/>
      </c>
      <c r="AU935" s="31"/>
      <c r="AV935" s="31" t="s">
        <v>15511</v>
      </c>
      <c r="AW935" s="31" t="s">
        <v>30292</v>
      </c>
      <c r="AX935" s="29">
        <f t="shared" si="142"/>
        <v>46251</v>
      </c>
      <c r="AY935" s="31" t="s">
        <v>26340</v>
      </c>
      <c r="AZ935" s="31" t="s">
        <v>26343</v>
      </c>
      <c r="BA935" s="30" t="s">
        <v>33725</v>
      </c>
      <c r="BB935" s="31"/>
      <c r="BC935" s="31"/>
      <c r="BD935" s="31" t="s">
        <v>30241</v>
      </c>
      <c r="BE935" s="31" t="s">
        <v>7968</v>
      </c>
      <c r="BF935" s="31" t="s">
        <v>15511</v>
      </c>
      <c r="BG935" s="31"/>
      <c r="BH935" s="31"/>
      <c r="BI935" s="31"/>
      <c r="BJ935" s="31">
        <v>0</v>
      </c>
      <c r="BK935" s="31" t="str">
        <f t="shared" si="135"/>
        <v>II/c</v>
      </c>
      <c r="BL935" s="31"/>
      <c r="BM935" s="31"/>
      <c r="BN935" s="31"/>
      <c r="BO935" s="31"/>
      <c r="BP935" s="31" t="s">
        <v>1498</v>
      </c>
      <c r="BQ935" s="31"/>
      <c r="BR935" s="31"/>
      <c r="BS935" s="31"/>
      <c r="BT935" s="31"/>
      <c r="BU935" s="31"/>
      <c r="BV935" s="31" t="s">
        <v>6736</v>
      </c>
      <c r="BW935" s="31">
        <f t="shared" ca="1" si="140"/>
        <v>17</v>
      </c>
      <c r="BX935" s="78">
        <f t="shared" ca="1" si="141"/>
        <v>3</v>
      </c>
      <c r="BY935" s="31" t="s">
        <v>3738</v>
      </c>
      <c r="BZ935" s="31"/>
      <c r="CA935" s="31" t="s">
        <v>2483</v>
      </c>
      <c r="CB935" s="31" t="s">
        <v>2519</v>
      </c>
      <c r="CC935" s="31" t="s">
        <v>1498</v>
      </c>
      <c r="CD935" s="31">
        <v>1</v>
      </c>
      <c r="CE935" s="31" t="s">
        <v>20085</v>
      </c>
      <c r="CF935" s="31"/>
      <c r="CG935" s="31"/>
      <c r="CH935" s="31"/>
      <c r="CI935" s="31"/>
      <c r="CJ935" s="31"/>
      <c r="CK935" s="31"/>
      <c r="CL935" s="31"/>
      <c r="CM935" s="31"/>
      <c r="CN935" s="31"/>
      <c r="CO935" s="31"/>
      <c r="CP935" s="31"/>
      <c r="CQ935" s="31"/>
      <c r="CR935" s="31">
        <v>1359</v>
      </c>
      <c r="CS935" s="31" t="s">
        <v>10174</v>
      </c>
      <c r="CT935" s="31" t="s">
        <v>10175</v>
      </c>
      <c r="CU935" s="31" t="s">
        <v>10176</v>
      </c>
      <c r="CV935" s="31" t="s">
        <v>15777</v>
      </c>
      <c r="CW935" s="31" t="s">
        <v>15778</v>
      </c>
      <c r="CX935" s="31" t="s">
        <v>2261</v>
      </c>
      <c r="CY935" s="31"/>
      <c r="CZ935" s="31"/>
      <c r="DA935" s="31"/>
      <c r="DB935" s="31"/>
      <c r="DC935" s="31"/>
      <c r="DD935" s="31"/>
      <c r="DE935" s="31"/>
      <c r="DF935" s="31"/>
      <c r="DG935" s="31"/>
      <c r="DH935" s="31"/>
      <c r="DI935" s="31"/>
      <c r="DJ935" s="31"/>
      <c r="DK935" s="31"/>
      <c r="DL935" s="31"/>
      <c r="DM935" s="38" t="s">
        <v>9798</v>
      </c>
      <c r="DN935" s="38"/>
      <c r="DO935" s="35" t="s">
        <v>10741</v>
      </c>
      <c r="DP935" s="31" t="s">
        <v>10934</v>
      </c>
      <c r="DQ935" s="31" t="s">
        <v>11070</v>
      </c>
      <c r="DR935" s="31"/>
      <c r="DS935" s="31" t="s">
        <v>27428</v>
      </c>
      <c r="DT935" s="31" t="s">
        <v>37734</v>
      </c>
      <c r="DU935" s="31">
        <v>0</v>
      </c>
      <c r="DV935" s="31"/>
      <c r="DW935" s="31"/>
      <c r="DX935" s="31"/>
      <c r="DY935" s="31"/>
      <c r="DZ935" s="31"/>
      <c r="EA935" s="31"/>
      <c r="EB935" s="31">
        <v>784655</v>
      </c>
      <c r="EC935" s="31" t="s">
        <v>40170</v>
      </c>
      <c r="ED935" s="31" t="s">
        <v>41101</v>
      </c>
      <c r="EE935" s="31"/>
      <c r="EF935" s="31"/>
      <c r="EG935" s="31"/>
      <c r="EH935" s="31"/>
      <c r="EI935" s="31"/>
      <c r="EJ935" s="31"/>
    </row>
    <row r="936" spans="1:140" ht="23.25" customHeight="1">
      <c r="A936" s="25">
        <v>934</v>
      </c>
      <c r="B936" s="30" t="s">
        <v>16519</v>
      </c>
      <c r="C936" s="31" t="s">
        <v>15000</v>
      </c>
      <c r="D936" s="30" t="s">
        <v>26227</v>
      </c>
      <c r="E936" s="30"/>
      <c r="F936" s="30" t="s">
        <v>36262</v>
      </c>
      <c r="G936" s="31">
        <f t="shared" si="136"/>
        <v>58</v>
      </c>
      <c r="H936" s="72">
        <f t="shared" si="137"/>
        <v>55213</v>
      </c>
      <c r="I936" s="30" t="s">
        <v>35126</v>
      </c>
      <c r="J936" s="30" t="s">
        <v>34085</v>
      </c>
      <c r="K936" s="30" t="s">
        <v>34083</v>
      </c>
      <c r="L936" s="31" t="s">
        <v>16726</v>
      </c>
      <c r="M936" s="31" t="s">
        <v>3186</v>
      </c>
      <c r="N936" s="31" t="s">
        <v>5865</v>
      </c>
      <c r="O936" s="31" t="s">
        <v>5117</v>
      </c>
      <c r="P936" s="31" t="s">
        <v>25993</v>
      </c>
      <c r="Q936" s="31"/>
      <c r="R936" s="31"/>
      <c r="S936" s="31"/>
      <c r="T936" s="31"/>
      <c r="U936" s="31" t="s">
        <v>1655</v>
      </c>
      <c r="V936" s="31"/>
      <c r="W936" s="31" t="s">
        <v>980</v>
      </c>
      <c r="X936" s="31" t="s">
        <v>15172</v>
      </c>
      <c r="Y936" s="31">
        <f t="shared" ca="1" si="138"/>
        <v>30</v>
      </c>
      <c r="Z936" s="31" t="str">
        <f t="shared" ca="1" si="139"/>
        <v>21-35</v>
      </c>
      <c r="AA936" s="31"/>
      <c r="AB936" s="31" t="s">
        <v>11144</v>
      </c>
      <c r="AC936" s="31" t="s">
        <v>34145</v>
      </c>
      <c r="AD936" s="31" t="s">
        <v>34145</v>
      </c>
      <c r="AE936" s="31"/>
      <c r="AF936" s="31" t="s">
        <v>24701</v>
      </c>
      <c r="AG936" s="31" t="s">
        <v>4322</v>
      </c>
      <c r="AH936" s="31" t="s">
        <v>4322</v>
      </c>
      <c r="AI936" s="31" t="s">
        <v>908</v>
      </c>
      <c r="AJ936" s="31" t="s">
        <v>15319</v>
      </c>
      <c r="AK936" s="31" t="s">
        <v>15320</v>
      </c>
      <c r="AL936" s="31" t="s">
        <v>10087</v>
      </c>
      <c r="AM936" s="31" t="s">
        <v>2772</v>
      </c>
      <c r="AN936" s="31"/>
      <c r="AO936" s="31"/>
      <c r="AP936" s="31" t="s">
        <v>18118</v>
      </c>
      <c r="AQ936" s="31" t="s">
        <v>29565</v>
      </c>
      <c r="AR936" s="31" t="s">
        <v>34145</v>
      </c>
      <c r="AS936" s="31" t="s">
        <v>34145</v>
      </c>
      <c r="AT936" s="31" t="str">
        <f>_xlfn.IFNA(VLOOKUP(D936,'[1]5. 1 Mei 2022'!$C$7:$F$60,4,FALSE),"")</f>
        <v/>
      </c>
      <c r="AU936" s="31"/>
      <c r="AV936" s="31" t="s">
        <v>20032</v>
      </c>
      <c r="AW936" s="31" t="s">
        <v>23514</v>
      </c>
      <c r="AX936" s="29">
        <f t="shared" si="142"/>
        <v>46363</v>
      </c>
      <c r="AY936" s="31" t="s">
        <v>26346</v>
      </c>
      <c r="AZ936" s="31" t="s">
        <v>2622</v>
      </c>
      <c r="BA936" s="30" t="s">
        <v>18118</v>
      </c>
      <c r="BB936" s="31" t="s">
        <v>31763</v>
      </c>
      <c r="BC936" s="31"/>
      <c r="BD936" s="31" t="s">
        <v>7980</v>
      </c>
      <c r="BE936" s="31" t="s">
        <v>7969</v>
      </c>
      <c r="BF936" s="31" t="s">
        <v>20032</v>
      </c>
      <c r="BG936" s="31"/>
      <c r="BH936" s="31"/>
      <c r="BI936" s="31"/>
      <c r="BJ936" s="31">
        <v>0</v>
      </c>
      <c r="BK936" s="31" t="str">
        <f t="shared" si="135"/>
        <v>II/c</v>
      </c>
      <c r="BL936" s="31"/>
      <c r="BM936" s="31"/>
      <c r="BN936" s="31"/>
      <c r="BO936" s="31"/>
      <c r="BP936" s="31"/>
      <c r="BQ936" s="31"/>
      <c r="BR936" s="31"/>
      <c r="BS936" s="31"/>
      <c r="BT936" s="31"/>
      <c r="BU936" s="31"/>
      <c r="BV936" s="31" t="s">
        <v>11742</v>
      </c>
      <c r="BW936" s="31">
        <f t="shared" ca="1" si="140"/>
        <v>8</v>
      </c>
      <c r="BX936" s="78">
        <f t="shared" ca="1" si="141"/>
        <v>3</v>
      </c>
      <c r="BY936" s="31" t="s">
        <v>25993</v>
      </c>
      <c r="BZ936" s="31"/>
      <c r="CA936" s="31" t="s">
        <v>2483</v>
      </c>
      <c r="CB936" s="31" t="s">
        <v>2406</v>
      </c>
      <c r="CC936" s="31"/>
      <c r="CD936" s="31"/>
      <c r="CE936" s="31" t="s">
        <v>20085</v>
      </c>
      <c r="CF936" s="31"/>
      <c r="CG936" s="31"/>
      <c r="CH936" s="31"/>
      <c r="CI936" s="31"/>
      <c r="CJ936" s="31"/>
      <c r="CK936" s="31"/>
      <c r="CL936" s="31" t="s">
        <v>22515</v>
      </c>
      <c r="CM936" s="31" t="s">
        <v>22516</v>
      </c>
      <c r="CN936" s="31">
        <v>123</v>
      </c>
      <c r="CO936" s="31" t="s">
        <v>28757</v>
      </c>
      <c r="CP936" s="31" t="s">
        <v>22516</v>
      </c>
      <c r="CQ936" s="31">
        <v>123</v>
      </c>
      <c r="CR936" s="31">
        <v>4863</v>
      </c>
      <c r="CS936" s="31" t="s">
        <v>18417</v>
      </c>
      <c r="CT936" s="31" t="s">
        <v>18418</v>
      </c>
      <c r="CU936" s="31" t="s">
        <v>4327</v>
      </c>
      <c r="CV936" s="31" t="s">
        <v>17419</v>
      </c>
      <c r="CW936" s="31" t="s">
        <v>10314</v>
      </c>
      <c r="CX936" s="31" t="s">
        <v>17420</v>
      </c>
      <c r="CY936" s="31"/>
      <c r="CZ936" s="31"/>
      <c r="DA936" s="31"/>
      <c r="DB936" s="31" t="s">
        <v>11355</v>
      </c>
      <c r="DC936" s="31" t="s">
        <v>16323</v>
      </c>
      <c r="DD936" s="31" t="s">
        <v>16324</v>
      </c>
      <c r="DE936" s="31"/>
      <c r="DF936" s="31"/>
      <c r="DG936" s="31"/>
      <c r="DH936" s="31"/>
      <c r="DI936" s="31" t="s">
        <v>25077</v>
      </c>
      <c r="DJ936" s="31" t="s">
        <v>25042</v>
      </c>
      <c r="DK936" s="31" t="s">
        <v>25645</v>
      </c>
      <c r="DL936" s="31" t="s">
        <v>13888</v>
      </c>
      <c r="DM936" s="38" t="s">
        <v>32335</v>
      </c>
      <c r="DN936" s="38"/>
      <c r="DO936" s="51" t="s">
        <v>34565</v>
      </c>
      <c r="DP936" s="31" t="s">
        <v>15316</v>
      </c>
      <c r="DQ936" s="31" t="s">
        <v>15317</v>
      </c>
      <c r="DR936" s="31"/>
      <c r="DS936" s="31" t="s">
        <v>15318</v>
      </c>
      <c r="DT936" s="31"/>
      <c r="DU936" s="31">
        <v>3</v>
      </c>
      <c r="DV936" s="31" t="s">
        <v>32167</v>
      </c>
      <c r="DW936" s="31" t="s">
        <v>7980</v>
      </c>
      <c r="DX936" s="31"/>
      <c r="DY936" s="31" t="s">
        <v>25936</v>
      </c>
      <c r="DZ936" s="31" t="s">
        <v>25806</v>
      </c>
      <c r="EA936" s="31"/>
      <c r="EB936" s="31">
        <v>1362730</v>
      </c>
      <c r="EC936" s="31" t="s">
        <v>40168</v>
      </c>
      <c r="ED936" s="31" t="s">
        <v>41101</v>
      </c>
      <c r="EE936" s="31"/>
      <c r="EF936" s="31"/>
      <c r="EG936" s="31"/>
      <c r="EH936" s="31"/>
      <c r="EI936" s="31"/>
      <c r="EJ936" s="31"/>
    </row>
    <row r="937" spans="1:140" ht="23.25" customHeight="1">
      <c r="A937" s="25">
        <v>935</v>
      </c>
      <c r="B937" s="30" t="s">
        <v>2613</v>
      </c>
      <c r="C937" s="31">
        <v>140310820</v>
      </c>
      <c r="D937" s="30" t="s">
        <v>646</v>
      </c>
      <c r="E937" s="30"/>
      <c r="F937" s="30" t="s">
        <v>36262</v>
      </c>
      <c r="G937" s="31">
        <f t="shared" si="136"/>
        <v>58</v>
      </c>
      <c r="H937" s="72">
        <f t="shared" si="137"/>
        <v>46661</v>
      </c>
      <c r="I937" s="30"/>
      <c r="J937" s="30" t="s">
        <v>34084</v>
      </c>
      <c r="K937" s="30" t="s">
        <v>4318</v>
      </c>
      <c r="L937" s="31" t="s">
        <v>4318</v>
      </c>
      <c r="M937" s="31" t="s">
        <v>6378</v>
      </c>
      <c r="N937" s="31" t="s">
        <v>3311</v>
      </c>
      <c r="O937" s="31" t="s">
        <v>2534</v>
      </c>
      <c r="P937" s="31" t="s">
        <v>5049</v>
      </c>
      <c r="Q937" s="31"/>
      <c r="R937" s="31">
        <v>20</v>
      </c>
      <c r="S937" s="31">
        <v>0</v>
      </c>
      <c r="T937" s="31"/>
      <c r="U937" s="31">
        <v>1373</v>
      </c>
      <c r="V937" s="31"/>
      <c r="W937" s="31" t="s">
        <v>6910</v>
      </c>
      <c r="X937" s="31" t="s">
        <v>4438</v>
      </c>
      <c r="Y937" s="31">
        <f t="shared" ca="1" si="138"/>
        <v>54</v>
      </c>
      <c r="Z937" s="31" t="str">
        <f t="shared" ca="1" si="139"/>
        <v>46-58</v>
      </c>
      <c r="AA937" s="31"/>
      <c r="AB937" s="31" t="s">
        <v>6770</v>
      </c>
      <c r="AC937" s="31" t="s">
        <v>34153</v>
      </c>
      <c r="AD937" s="31" t="s">
        <v>34194</v>
      </c>
      <c r="AE937" s="31"/>
      <c r="AF937" s="31" t="s">
        <v>24700</v>
      </c>
      <c r="AG937" s="31" t="s">
        <v>7895</v>
      </c>
      <c r="AH937" s="31" t="s">
        <v>7895</v>
      </c>
      <c r="AI937" s="31" t="s">
        <v>40277</v>
      </c>
      <c r="AJ937" s="31">
        <v>903</v>
      </c>
      <c r="AK937" s="31" t="s">
        <v>2624</v>
      </c>
      <c r="AL937" s="31">
        <v>33019</v>
      </c>
      <c r="AM937" s="31" t="s">
        <v>2625</v>
      </c>
      <c r="AN937" s="31"/>
      <c r="AO937" s="31"/>
      <c r="AP937" s="31" t="s">
        <v>33759</v>
      </c>
      <c r="AQ937" s="31" t="s">
        <v>30291</v>
      </c>
      <c r="AR937" s="31" t="s">
        <v>34148</v>
      </c>
      <c r="AS937" s="31" t="s">
        <v>34148</v>
      </c>
      <c r="AT937" s="31" t="str">
        <f>_xlfn.IFNA(VLOOKUP(D937,'[1]5. 1 Mei 2022'!$C$7:$F$60,4,FALSE),"")</f>
        <v/>
      </c>
      <c r="AU937" s="31"/>
      <c r="AV937" s="31" t="s">
        <v>5449</v>
      </c>
      <c r="AW937" s="31" t="s">
        <v>30291</v>
      </c>
      <c r="AX937" s="29">
        <f t="shared" si="142"/>
        <v>46220</v>
      </c>
      <c r="AY937" s="31" t="s">
        <v>26342</v>
      </c>
      <c r="AZ937" s="31" t="s">
        <v>532</v>
      </c>
      <c r="BA937" s="30" t="s">
        <v>33759</v>
      </c>
      <c r="BB937" s="31"/>
      <c r="BC937" s="31"/>
      <c r="BD937" s="31" t="s">
        <v>21142</v>
      </c>
      <c r="BE937" s="31" t="s">
        <v>7968</v>
      </c>
      <c r="BF937" s="31" t="s">
        <v>5449</v>
      </c>
      <c r="BG937" s="31"/>
      <c r="BH937" s="31"/>
      <c r="BI937" s="31"/>
      <c r="BJ937" s="31" t="s">
        <v>5449</v>
      </c>
      <c r="BK937" s="31" t="str">
        <f t="shared" si="135"/>
        <v>III/b</v>
      </c>
      <c r="BL937" s="31" t="s">
        <v>8078</v>
      </c>
      <c r="BM937" s="31"/>
      <c r="BN937" s="31"/>
      <c r="BO937" s="31"/>
      <c r="BP937" s="31" t="s">
        <v>1498</v>
      </c>
      <c r="BQ937" s="31"/>
      <c r="BR937" s="31"/>
      <c r="BS937" s="31"/>
      <c r="BT937" s="31" t="s">
        <v>6929</v>
      </c>
      <c r="BU937" s="31"/>
      <c r="BV937" s="31" t="s">
        <v>4439</v>
      </c>
      <c r="BW937" s="31">
        <f t="shared" ca="1" si="140"/>
        <v>31</v>
      </c>
      <c r="BX937" s="78">
        <f t="shared" ca="1" si="141"/>
        <v>2</v>
      </c>
      <c r="BY937" s="31"/>
      <c r="BZ937" s="31"/>
      <c r="CA937" s="31" t="s">
        <v>2483</v>
      </c>
      <c r="CB937" s="31" t="s">
        <v>2519</v>
      </c>
      <c r="CC937" s="31">
        <v>4</v>
      </c>
      <c r="CD937" s="31">
        <v>1</v>
      </c>
      <c r="CE937" s="31" t="s">
        <v>20085</v>
      </c>
      <c r="CF937" s="31"/>
      <c r="CG937" s="31"/>
      <c r="CH937" s="31" t="s">
        <v>5878</v>
      </c>
      <c r="CI937" s="31"/>
      <c r="CJ937" s="31"/>
      <c r="CK937" s="31"/>
      <c r="CL937" s="31"/>
      <c r="CM937" s="31"/>
      <c r="CN937" s="31"/>
      <c r="CO937" s="31"/>
      <c r="CP937" s="31"/>
      <c r="CQ937" s="31"/>
      <c r="CR937" s="31">
        <v>1096</v>
      </c>
      <c r="CS937" s="31"/>
      <c r="CT937" s="31"/>
      <c r="CU937" s="31"/>
      <c r="CV937" s="31"/>
      <c r="CW937" s="31"/>
      <c r="CX937" s="31"/>
      <c r="CY937" s="31"/>
      <c r="CZ937" s="31"/>
      <c r="DA937" s="31"/>
      <c r="DB937" s="31"/>
      <c r="DC937" s="31"/>
      <c r="DD937" s="31"/>
      <c r="DE937" s="31"/>
      <c r="DF937" s="31"/>
      <c r="DG937" s="31"/>
      <c r="DH937" s="31"/>
      <c r="DI937" s="31"/>
      <c r="DJ937" s="31"/>
      <c r="DK937" s="31"/>
      <c r="DL937" s="31"/>
      <c r="DM937" s="38" t="s">
        <v>10030</v>
      </c>
      <c r="DN937" s="38"/>
      <c r="DO937" s="35">
        <v>0</v>
      </c>
      <c r="DP937" s="31" t="s">
        <v>14045</v>
      </c>
      <c r="DQ937" s="31" t="s">
        <v>20703</v>
      </c>
      <c r="DR937" s="31"/>
      <c r="DS937" s="31" t="s">
        <v>27657</v>
      </c>
      <c r="DT937" s="31" t="s">
        <v>28239</v>
      </c>
      <c r="DU937" s="31">
        <v>3</v>
      </c>
      <c r="DV937" s="31" t="s">
        <v>32167</v>
      </c>
      <c r="DW937" s="31"/>
      <c r="DX937" s="31"/>
      <c r="DY937" s="31"/>
      <c r="DZ937" s="31"/>
      <c r="EA937" s="31"/>
      <c r="EB937" s="31">
        <v>5249</v>
      </c>
      <c r="EC937" s="31" t="s">
        <v>40170</v>
      </c>
      <c r="ED937" s="31" t="s">
        <v>41101</v>
      </c>
      <c r="EE937" s="31"/>
      <c r="EF937" s="31"/>
      <c r="EG937" s="31"/>
      <c r="EH937" s="31"/>
      <c r="EI937" s="31"/>
      <c r="EJ937" s="31"/>
    </row>
    <row r="938" spans="1:140" ht="23.25" customHeight="1">
      <c r="A938" s="25">
        <v>936</v>
      </c>
      <c r="B938" s="30" t="s">
        <v>24297</v>
      </c>
      <c r="C938" s="31">
        <v>140368744</v>
      </c>
      <c r="D938" s="30" t="s">
        <v>169</v>
      </c>
      <c r="E938" s="30"/>
      <c r="F938" s="30" t="s">
        <v>36254</v>
      </c>
      <c r="G938" s="31">
        <f t="shared" si="136"/>
        <v>58</v>
      </c>
      <c r="H938" s="72">
        <f t="shared" si="137"/>
        <v>51926</v>
      </c>
      <c r="I938" s="30"/>
      <c r="J938" s="30" t="s">
        <v>34084</v>
      </c>
      <c r="K938" s="30" t="s">
        <v>4318</v>
      </c>
      <c r="L938" s="31" t="s">
        <v>4318</v>
      </c>
      <c r="M938" s="31" t="s">
        <v>3186</v>
      </c>
      <c r="N938" s="31" t="s">
        <v>5797</v>
      </c>
      <c r="O938" s="31" t="s">
        <v>5271</v>
      </c>
      <c r="P938" s="31" t="s">
        <v>30542</v>
      </c>
      <c r="Q938" s="31"/>
      <c r="R938" s="31">
        <v>14</v>
      </c>
      <c r="S938" s="31">
        <v>3</v>
      </c>
      <c r="T938" s="31"/>
      <c r="U938" s="31">
        <v>1071</v>
      </c>
      <c r="V938" s="31" t="s">
        <v>2875</v>
      </c>
      <c r="W938" s="31" t="s">
        <v>6910</v>
      </c>
      <c r="X938" s="31" t="s">
        <v>2876</v>
      </c>
      <c r="Y938" s="31">
        <f t="shared" ca="1" si="138"/>
        <v>39</v>
      </c>
      <c r="Z938" s="31" t="str">
        <f t="shared" ca="1" si="139"/>
        <v>36-45</v>
      </c>
      <c r="AA938" s="31"/>
      <c r="AB938" s="31" t="s">
        <v>11144</v>
      </c>
      <c r="AC938" s="31" t="s">
        <v>34145</v>
      </c>
      <c r="AD938" s="31" t="s">
        <v>34145</v>
      </c>
      <c r="AE938" s="31"/>
      <c r="AF938" s="31" t="s">
        <v>24701</v>
      </c>
      <c r="AG938" s="31" t="s">
        <v>4322</v>
      </c>
      <c r="AH938" s="31" t="s">
        <v>4322</v>
      </c>
      <c r="AI938" s="31" t="s">
        <v>908</v>
      </c>
      <c r="AJ938" s="31" t="s">
        <v>5229</v>
      </c>
      <c r="AK938" s="31">
        <v>103670</v>
      </c>
      <c r="AL938" s="31" t="s">
        <v>4310</v>
      </c>
      <c r="AM938" s="31" t="s">
        <v>5230</v>
      </c>
      <c r="AN938" s="31"/>
      <c r="AO938" s="31"/>
      <c r="AP938" s="31" t="s">
        <v>18118</v>
      </c>
      <c r="AQ938" s="31"/>
      <c r="AR938" s="31" t="s">
        <v>34145</v>
      </c>
      <c r="AS938" s="31" t="s">
        <v>34145</v>
      </c>
      <c r="AT938" s="31" t="str">
        <f>_xlfn.IFNA(VLOOKUP(D938,'[1]5. 1 Mei 2022'!$C$7:$F$60,4,FALSE),"")</f>
        <v/>
      </c>
      <c r="AU938" s="31"/>
      <c r="AV938" s="31" t="s">
        <v>20034</v>
      </c>
      <c r="AW938" s="31" t="s">
        <v>21723</v>
      </c>
      <c r="AX938" s="29">
        <f t="shared" si="142"/>
        <v>46555</v>
      </c>
      <c r="AY938" s="31" t="s">
        <v>26346</v>
      </c>
      <c r="AZ938" s="31" t="s">
        <v>2622</v>
      </c>
      <c r="BA938" s="30" t="s">
        <v>18118</v>
      </c>
      <c r="BB938" s="31" t="s">
        <v>8024</v>
      </c>
      <c r="BC938" s="31"/>
      <c r="BD938" s="31" t="s">
        <v>1759</v>
      </c>
      <c r="BE938" s="31" t="s">
        <v>7969</v>
      </c>
      <c r="BF938" s="31" t="s">
        <v>20034</v>
      </c>
      <c r="BG938" s="31"/>
      <c r="BH938" s="31"/>
      <c r="BI938" s="31" t="s">
        <v>8136</v>
      </c>
      <c r="BJ938" s="31" t="s">
        <v>3185</v>
      </c>
      <c r="BK938" s="31" t="str">
        <f t="shared" si="135"/>
        <v>III/d</v>
      </c>
      <c r="BL938" s="31" t="s">
        <v>8077</v>
      </c>
      <c r="BM938" s="31"/>
      <c r="BN938" s="31"/>
      <c r="BO938" s="31"/>
      <c r="BP938" s="31" t="s">
        <v>1498</v>
      </c>
      <c r="BQ938" s="31" t="s">
        <v>3185</v>
      </c>
      <c r="BR938" s="31" t="s">
        <v>26137</v>
      </c>
      <c r="BS938" s="31" t="s">
        <v>30479</v>
      </c>
      <c r="BT938" s="31" t="s">
        <v>2481</v>
      </c>
      <c r="BU938" s="31"/>
      <c r="BV938" s="31" t="s">
        <v>1499</v>
      </c>
      <c r="BW938" s="31">
        <f t="shared" ca="1" si="140"/>
        <v>18</v>
      </c>
      <c r="BX938" s="78">
        <f t="shared" ca="1" si="141"/>
        <v>3</v>
      </c>
      <c r="BY938" s="31"/>
      <c r="BZ938" s="31"/>
      <c r="CA938" s="31" t="s">
        <v>4239</v>
      </c>
      <c r="CB938" s="31" t="s">
        <v>2519</v>
      </c>
      <c r="CC938" s="31">
        <v>2</v>
      </c>
      <c r="CD938" s="31">
        <v>1</v>
      </c>
      <c r="CE938" s="31" t="s">
        <v>20085</v>
      </c>
      <c r="CF938" s="31"/>
      <c r="CG938" s="31"/>
      <c r="CH938" s="31"/>
      <c r="CI938" s="31"/>
      <c r="CJ938" s="31"/>
      <c r="CK938" s="31"/>
      <c r="CL938" s="31" t="s">
        <v>22527</v>
      </c>
      <c r="CM938" s="31" t="s">
        <v>22516</v>
      </c>
      <c r="CN938" s="31">
        <v>123</v>
      </c>
      <c r="CO938" s="31" t="s">
        <v>28649</v>
      </c>
      <c r="CP938" s="31" t="s">
        <v>22516</v>
      </c>
      <c r="CQ938" s="31">
        <v>123</v>
      </c>
      <c r="CR938" s="31">
        <v>3570</v>
      </c>
      <c r="CS938" s="31"/>
      <c r="CT938" s="31"/>
      <c r="CU938" s="31"/>
      <c r="CV938" s="31" t="s">
        <v>18543</v>
      </c>
      <c r="CW938" s="31" t="s">
        <v>18489</v>
      </c>
      <c r="CX938" s="31" t="s">
        <v>18490</v>
      </c>
      <c r="CY938" s="31"/>
      <c r="CZ938" s="31"/>
      <c r="DA938" s="31"/>
      <c r="DB938" s="31" t="s">
        <v>15747</v>
      </c>
      <c r="DC938" s="31" t="s">
        <v>15756</v>
      </c>
      <c r="DD938" s="31" t="s">
        <v>15746</v>
      </c>
      <c r="DE938" s="31"/>
      <c r="DF938" s="31"/>
      <c r="DG938" s="31"/>
      <c r="DH938" s="31"/>
      <c r="DI938" s="31" t="s">
        <v>24810</v>
      </c>
      <c r="DJ938" s="31" t="s">
        <v>24811</v>
      </c>
      <c r="DK938" s="31"/>
      <c r="DL938" s="31"/>
      <c r="DM938" s="38" t="s">
        <v>9401</v>
      </c>
      <c r="DN938" s="38"/>
      <c r="DO938" s="35">
        <v>0</v>
      </c>
      <c r="DP938" s="31" t="s">
        <v>14409</v>
      </c>
      <c r="DQ938" s="31" t="s">
        <v>14410</v>
      </c>
      <c r="DR938" s="31" t="s">
        <v>20853</v>
      </c>
      <c r="DS938" s="31" t="s">
        <v>27040</v>
      </c>
      <c r="DT938" s="31" t="s">
        <v>37735</v>
      </c>
      <c r="DU938" s="31">
        <v>3</v>
      </c>
      <c r="DV938" s="31" t="s">
        <v>32167</v>
      </c>
      <c r="DW938" s="31" t="s">
        <v>1759</v>
      </c>
      <c r="DX938" s="31" t="s">
        <v>1759</v>
      </c>
      <c r="DY938" s="31" t="s">
        <v>36966</v>
      </c>
      <c r="DZ938" s="52" t="s">
        <v>23138</v>
      </c>
      <c r="EA938" s="52" t="s">
        <v>25966</v>
      </c>
      <c r="EB938" s="31">
        <v>444768</v>
      </c>
      <c r="EC938" s="31" t="s">
        <v>40168</v>
      </c>
      <c r="ED938" s="31" t="s">
        <v>41101</v>
      </c>
      <c r="EE938" s="31"/>
      <c r="EF938" s="31"/>
      <c r="EG938" s="31"/>
      <c r="EH938" s="31"/>
      <c r="EI938" s="31"/>
      <c r="EJ938" s="31"/>
    </row>
    <row r="939" spans="1:140" ht="23.25" customHeight="1">
      <c r="A939" s="25">
        <v>937</v>
      </c>
      <c r="B939" s="30" t="s">
        <v>29645</v>
      </c>
      <c r="C939" s="31" t="s">
        <v>6220</v>
      </c>
      <c r="D939" s="30" t="s">
        <v>29396</v>
      </c>
      <c r="E939" s="30"/>
      <c r="F939" s="30" t="s">
        <v>36262</v>
      </c>
      <c r="G939" s="31">
        <f t="shared" si="136"/>
        <v>58</v>
      </c>
      <c r="H939" s="72">
        <f t="shared" si="137"/>
        <v>55944</v>
      </c>
      <c r="I939" s="30" t="s">
        <v>35127</v>
      </c>
      <c r="J939" s="30" t="s">
        <v>34085</v>
      </c>
      <c r="K939" s="30" t="s">
        <v>34082</v>
      </c>
      <c r="L939" s="31" t="s">
        <v>6220</v>
      </c>
      <c r="M939" s="31" t="s">
        <v>6378</v>
      </c>
      <c r="N939" s="31" t="s">
        <v>5865</v>
      </c>
      <c r="O939" s="31" t="s">
        <v>5117</v>
      </c>
      <c r="P939" s="52" t="s">
        <v>24630</v>
      </c>
      <c r="Q939" s="52"/>
      <c r="R939" s="31"/>
      <c r="S939" s="31"/>
      <c r="T939" s="52" t="s">
        <v>35656</v>
      </c>
      <c r="U939" s="31"/>
      <c r="V939" s="31"/>
      <c r="W939" s="31" t="s">
        <v>6910</v>
      </c>
      <c r="X939" s="31" t="s">
        <v>29404</v>
      </c>
      <c r="Y939" s="31" t="e">
        <f t="shared" ca="1" si="138"/>
        <v>#VALUE!</v>
      </c>
      <c r="Z939" s="31" t="e">
        <f t="shared" ca="1" si="139"/>
        <v>#VALUE!</v>
      </c>
      <c r="AA939" s="31"/>
      <c r="AB939" s="31" t="s">
        <v>11146</v>
      </c>
      <c r="AC939" s="31" t="s">
        <v>34147</v>
      </c>
      <c r="AD939" s="31" t="s">
        <v>34147</v>
      </c>
      <c r="AE939" s="31"/>
      <c r="AF939" s="31" t="s">
        <v>24699</v>
      </c>
      <c r="AG939" s="31" t="s">
        <v>5852</v>
      </c>
      <c r="AH939" s="31" t="s">
        <v>5852</v>
      </c>
      <c r="AI939" s="31" t="s">
        <v>908</v>
      </c>
      <c r="AJ939" s="31" t="s">
        <v>29641</v>
      </c>
      <c r="AK939" s="31" t="s">
        <v>29642</v>
      </c>
      <c r="AL939" s="31" t="s">
        <v>18648</v>
      </c>
      <c r="AM939" s="31" t="s">
        <v>5337</v>
      </c>
      <c r="AN939" s="31"/>
      <c r="AO939" s="31"/>
      <c r="AP939" s="31" t="s">
        <v>33006</v>
      </c>
      <c r="AQ939" s="31" t="s">
        <v>15640</v>
      </c>
      <c r="AR939" s="31" t="s">
        <v>34147</v>
      </c>
      <c r="AS939" s="31" t="s">
        <v>34147</v>
      </c>
      <c r="AT939" s="31" t="str">
        <f>_xlfn.IFNA(VLOOKUP(D939,'[1]5. 1 Mei 2022'!$C$7:$F$60,4,FALSE),"")</f>
        <v/>
      </c>
      <c r="AU939" s="31"/>
      <c r="AV939" s="31" t="s">
        <v>7772</v>
      </c>
      <c r="AW939" s="31" t="s">
        <v>15640</v>
      </c>
      <c r="AX939" s="29">
        <f t="shared" si="142"/>
        <v>46008</v>
      </c>
      <c r="AY939" s="31" t="s">
        <v>26346</v>
      </c>
      <c r="AZ939" s="31" t="s">
        <v>530</v>
      </c>
      <c r="BA939" s="30" t="s">
        <v>33006</v>
      </c>
      <c r="BB939" s="31"/>
      <c r="BC939" s="31"/>
      <c r="BD939" s="31" t="s">
        <v>20054</v>
      </c>
      <c r="BE939" s="31" t="s">
        <v>7973</v>
      </c>
      <c r="BF939" s="31" t="s">
        <v>7189</v>
      </c>
      <c r="BG939" s="31"/>
      <c r="BH939" s="31"/>
      <c r="BI939" s="31"/>
      <c r="BJ939" s="31"/>
      <c r="BK939" s="31" t="str">
        <f t="shared" si="135"/>
        <v>II/c</v>
      </c>
      <c r="BL939" s="31"/>
      <c r="BM939" s="31"/>
      <c r="BN939" s="31"/>
      <c r="BO939" s="31"/>
      <c r="BP939" s="31"/>
      <c r="BQ939" s="31"/>
      <c r="BR939" s="31"/>
      <c r="BS939" s="31"/>
      <c r="BT939" s="31"/>
      <c r="BU939" s="31"/>
      <c r="BV939" s="31" t="s">
        <v>15640</v>
      </c>
      <c r="BW939" s="31">
        <f t="shared" ca="1" si="140"/>
        <v>3</v>
      </c>
      <c r="BX939" s="78">
        <f t="shared" ca="1" si="141"/>
        <v>3</v>
      </c>
      <c r="BY939" s="31"/>
      <c r="BZ939" s="31"/>
      <c r="CA939" s="31" t="s">
        <v>2483</v>
      </c>
      <c r="CB939" s="31" t="s">
        <v>2406</v>
      </c>
      <c r="CC939" s="31"/>
      <c r="CD939" s="31"/>
      <c r="CE939" s="31"/>
      <c r="CF939" s="31"/>
      <c r="CG939" s="31"/>
      <c r="CH939" s="31"/>
      <c r="CI939" s="31"/>
      <c r="CJ939" s="31"/>
      <c r="CK939" s="31"/>
      <c r="CL939" s="31" t="s">
        <v>31925</v>
      </c>
      <c r="CM939" s="31" t="s">
        <v>31926</v>
      </c>
      <c r="CN939" s="31">
        <v>126</v>
      </c>
      <c r="CO939" s="31" t="s">
        <v>31927</v>
      </c>
      <c r="CP939" s="31" t="s">
        <v>31926</v>
      </c>
      <c r="CQ939" s="31">
        <v>126</v>
      </c>
      <c r="CR939" s="31">
        <v>6305</v>
      </c>
      <c r="CS939" s="31" t="s">
        <v>22126</v>
      </c>
      <c r="CT939" s="31"/>
      <c r="CU939" s="31"/>
      <c r="CV939" s="31"/>
      <c r="CW939" s="31"/>
      <c r="CX939" s="31"/>
      <c r="CY939" s="31"/>
      <c r="CZ939" s="31"/>
      <c r="DA939" s="31"/>
      <c r="DB939" s="31"/>
      <c r="DC939" s="31"/>
      <c r="DD939" s="31"/>
      <c r="DE939" s="31"/>
      <c r="DF939" s="31"/>
      <c r="DG939" s="31"/>
      <c r="DH939" s="31"/>
      <c r="DI939" s="31"/>
      <c r="DJ939" s="31"/>
      <c r="DK939" s="31"/>
      <c r="DL939" s="31"/>
      <c r="DM939" s="38" t="s">
        <v>32223</v>
      </c>
      <c r="DN939" s="38"/>
      <c r="DO939" s="35"/>
      <c r="DP939" s="31" t="s">
        <v>29644</v>
      </c>
      <c r="DQ939" s="31" t="s">
        <v>29640</v>
      </c>
      <c r="DR939" s="31"/>
      <c r="DS939" s="31" t="s">
        <v>38589</v>
      </c>
      <c r="DT939" s="31" t="s">
        <v>37736</v>
      </c>
      <c r="DU939" s="31">
        <v>3</v>
      </c>
      <c r="DV939" s="31" t="s">
        <v>32167</v>
      </c>
      <c r="DW939" s="31"/>
      <c r="DX939" s="31"/>
      <c r="DY939" s="31" t="s">
        <v>32526</v>
      </c>
      <c r="DZ939" s="31" t="s">
        <v>32396</v>
      </c>
      <c r="EA939" s="31" t="s">
        <v>32522</v>
      </c>
      <c r="EB939" s="31">
        <v>0</v>
      </c>
      <c r="EC939" s="31" t="s">
        <v>7772</v>
      </c>
      <c r="ED939" s="31" t="s">
        <v>41101</v>
      </c>
      <c r="EE939" s="31"/>
      <c r="EF939" s="31"/>
      <c r="EG939" s="31"/>
      <c r="EH939" s="31"/>
      <c r="EI939" s="31"/>
      <c r="EJ939" s="31"/>
    </row>
    <row r="940" spans="1:140" ht="23.25" customHeight="1">
      <c r="A940" s="25">
        <v>938</v>
      </c>
      <c r="B940" s="30" t="s">
        <v>2614</v>
      </c>
      <c r="C940" s="31" t="s">
        <v>2671</v>
      </c>
      <c r="D940" s="30" t="s">
        <v>17325</v>
      </c>
      <c r="E940" s="30"/>
      <c r="F940" s="30" t="s">
        <v>36262</v>
      </c>
      <c r="G940" s="31">
        <f t="shared" si="136"/>
        <v>58</v>
      </c>
      <c r="H940" s="72">
        <f t="shared" si="137"/>
        <v>52018</v>
      </c>
      <c r="I940" s="30" t="s">
        <v>35128</v>
      </c>
      <c r="J940" s="30" t="s">
        <v>34085</v>
      </c>
      <c r="K940" s="30" t="s">
        <v>34083</v>
      </c>
      <c r="L940" s="31" t="s">
        <v>16726</v>
      </c>
      <c r="M940" s="31" t="s">
        <v>6378</v>
      </c>
      <c r="N940" s="31" t="s">
        <v>7551</v>
      </c>
      <c r="O940" s="31" t="s">
        <v>5622</v>
      </c>
      <c r="P940" s="31" t="s">
        <v>11676</v>
      </c>
      <c r="Q940" s="31"/>
      <c r="R940" s="31"/>
      <c r="S940" s="31"/>
      <c r="T940" s="31"/>
      <c r="U940" s="31" t="s">
        <v>5951</v>
      </c>
      <c r="V940" s="31"/>
      <c r="W940" s="31" t="s">
        <v>6910</v>
      </c>
      <c r="X940" s="31" t="s">
        <v>4025</v>
      </c>
      <c r="Y940" s="31" t="e">
        <f t="shared" ca="1" si="138"/>
        <v>#VALUE!</v>
      </c>
      <c r="Z940" s="31" t="e">
        <f t="shared" ca="1" si="139"/>
        <v>#VALUE!</v>
      </c>
      <c r="AA940" s="31"/>
      <c r="AB940" s="31" t="s">
        <v>1720</v>
      </c>
      <c r="AC940" s="31" t="s">
        <v>34153</v>
      </c>
      <c r="AD940" s="31" t="s">
        <v>34194</v>
      </c>
      <c r="AE940" s="31"/>
      <c r="AF940" s="31" t="s">
        <v>24700</v>
      </c>
      <c r="AG940" s="31" t="s">
        <v>7895</v>
      </c>
      <c r="AH940" s="31" t="s">
        <v>7895</v>
      </c>
      <c r="AI940" s="31" t="s">
        <v>40277</v>
      </c>
      <c r="AJ940" s="31"/>
      <c r="AK940" s="31"/>
      <c r="AL940" s="31"/>
      <c r="AM940" s="31"/>
      <c r="AN940" s="31"/>
      <c r="AO940" s="31"/>
      <c r="AP940" s="31" t="s">
        <v>2307</v>
      </c>
      <c r="AQ940" s="31"/>
      <c r="AR940" s="31" t="s">
        <v>34148</v>
      </c>
      <c r="AS940" s="31" t="s">
        <v>34148</v>
      </c>
      <c r="AT940" s="31" t="str">
        <f>_xlfn.IFNA(VLOOKUP(D940,'[1]5. 1 Mei 2022'!$C$7:$F$60,4,FALSE),"")</f>
        <v/>
      </c>
      <c r="AU940" s="31"/>
      <c r="AV940" s="31" t="s">
        <v>7636</v>
      </c>
      <c r="AW940" s="31"/>
      <c r="AX940" s="29">
        <f t="shared" si="142"/>
        <v>1903</v>
      </c>
      <c r="AY940" s="31" t="s">
        <v>26346</v>
      </c>
      <c r="AZ940" s="31" t="s">
        <v>6924</v>
      </c>
      <c r="BA940" s="30" t="s">
        <v>2307</v>
      </c>
      <c r="BB940" s="31"/>
      <c r="BC940" s="31"/>
      <c r="BD940" s="31" t="s">
        <v>30229</v>
      </c>
      <c r="BE940" s="31" t="s">
        <v>7968</v>
      </c>
      <c r="BF940" s="31" t="s">
        <v>6987</v>
      </c>
      <c r="BG940" s="31"/>
      <c r="BH940" s="31"/>
      <c r="BI940" s="31"/>
      <c r="BJ940" s="31">
        <v>0</v>
      </c>
      <c r="BK940" s="31" t="str">
        <f t="shared" si="135"/>
        <v>II/a</v>
      </c>
      <c r="BL940" s="31"/>
      <c r="BM940" s="31"/>
      <c r="BN940" s="31"/>
      <c r="BO940" s="31"/>
      <c r="BP940" s="31" t="s">
        <v>1498</v>
      </c>
      <c r="BQ940" s="31"/>
      <c r="BR940" s="31"/>
      <c r="BS940" s="31"/>
      <c r="BT940" s="31"/>
      <c r="BU940" s="31"/>
      <c r="BV940" s="31" t="s">
        <v>1306</v>
      </c>
      <c r="BW940" s="31">
        <f t="shared" ca="1" si="140"/>
        <v>16</v>
      </c>
      <c r="BX940" s="78">
        <f t="shared" ca="1" si="141"/>
        <v>2</v>
      </c>
      <c r="BY940" s="31" t="s">
        <v>11676</v>
      </c>
      <c r="BZ940" s="31"/>
      <c r="CA940" s="31" t="s">
        <v>2483</v>
      </c>
      <c r="CB940" s="31" t="s">
        <v>2519</v>
      </c>
      <c r="CC940" s="31"/>
      <c r="CD940" s="31">
        <v>1</v>
      </c>
      <c r="CE940" s="31" t="s">
        <v>20085</v>
      </c>
      <c r="CF940" s="31"/>
      <c r="CG940" s="31"/>
      <c r="CH940" s="31"/>
      <c r="CI940" s="31"/>
      <c r="CJ940" s="31"/>
      <c r="CK940" s="31"/>
      <c r="CL940" s="31"/>
      <c r="CM940" s="31"/>
      <c r="CN940" s="31"/>
      <c r="CO940" s="31"/>
      <c r="CP940" s="31"/>
      <c r="CQ940" s="31"/>
      <c r="CR940" s="31">
        <v>4134</v>
      </c>
      <c r="CS940" s="31"/>
      <c r="CT940" s="31"/>
      <c r="CU940" s="31"/>
      <c r="CV940" s="31"/>
      <c r="CW940" s="31"/>
      <c r="CX940" s="31"/>
      <c r="CY940" s="31"/>
      <c r="CZ940" s="31"/>
      <c r="DA940" s="31"/>
      <c r="DB940" s="31"/>
      <c r="DC940" s="31"/>
      <c r="DD940" s="31"/>
      <c r="DE940" s="31"/>
      <c r="DF940" s="31"/>
      <c r="DG940" s="31"/>
      <c r="DH940" s="31"/>
      <c r="DI940" s="31"/>
      <c r="DJ940" s="31"/>
      <c r="DK940" s="31"/>
      <c r="DL940" s="31"/>
      <c r="DM940" s="38" t="s">
        <v>9836</v>
      </c>
      <c r="DN940" s="38"/>
      <c r="DO940" s="35" t="s">
        <v>10755</v>
      </c>
      <c r="DP940" s="31" t="s">
        <v>10946</v>
      </c>
      <c r="DQ940" s="31" t="s">
        <v>11079</v>
      </c>
      <c r="DR940" s="31"/>
      <c r="DS940" s="31" t="s">
        <v>27470</v>
      </c>
      <c r="DT940" s="31" t="s">
        <v>37737</v>
      </c>
      <c r="DU940" s="31">
        <v>2</v>
      </c>
      <c r="DV940" s="31" t="s">
        <v>32166</v>
      </c>
      <c r="DW940" s="31"/>
      <c r="DX940" s="31"/>
      <c r="DY940" s="31"/>
      <c r="DZ940" s="31"/>
      <c r="EA940" s="31"/>
      <c r="EB940" s="31">
        <v>0</v>
      </c>
      <c r="EC940" s="31" t="s">
        <v>39747</v>
      </c>
      <c r="ED940" s="31" t="s">
        <v>41101</v>
      </c>
      <c r="EE940" s="31"/>
      <c r="EF940" s="31"/>
      <c r="EG940" s="31"/>
      <c r="EH940" s="31"/>
      <c r="EI940" s="31"/>
      <c r="EJ940" s="31"/>
    </row>
    <row r="941" spans="1:140" ht="23.25" customHeight="1">
      <c r="A941" s="25">
        <v>939</v>
      </c>
      <c r="B941" s="30" t="s">
        <v>20000</v>
      </c>
      <c r="C941" s="31" t="s">
        <v>6220</v>
      </c>
      <c r="D941" s="30" t="s">
        <v>20003</v>
      </c>
      <c r="E941" s="30"/>
      <c r="F941" s="30" t="s">
        <v>36262</v>
      </c>
      <c r="G941" s="31">
        <f t="shared" si="136"/>
        <v>58</v>
      </c>
      <c r="H941" s="72">
        <f t="shared" si="137"/>
        <v>55975</v>
      </c>
      <c r="I941" s="30" t="s">
        <v>35129</v>
      </c>
      <c r="J941" s="30" t="s">
        <v>34085</v>
      </c>
      <c r="K941" s="30" t="s">
        <v>34082</v>
      </c>
      <c r="L941" s="31" t="s">
        <v>6220</v>
      </c>
      <c r="M941" s="31" t="s">
        <v>3186</v>
      </c>
      <c r="N941" s="31" t="s">
        <v>5865</v>
      </c>
      <c r="O941" s="31" t="s">
        <v>5117</v>
      </c>
      <c r="P941" s="52" t="s">
        <v>21747</v>
      </c>
      <c r="Q941" s="52"/>
      <c r="R941" s="31"/>
      <c r="S941" s="31"/>
      <c r="T941" s="52" t="s">
        <v>29629</v>
      </c>
      <c r="U941" s="31" t="s">
        <v>22871</v>
      </c>
      <c r="V941" s="31"/>
      <c r="W941" s="31" t="s">
        <v>2161</v>
      </c>
      <c r="X941" s="31" t="s">
        <v>17246</v>
      </c>
      <c r="Y941" s="31" t="e">
        <f t="shared" ca="1" si="138"/>
        <v>#VALUE!</v>
      </c>
      <c r="Z941" s="31" t="e">
        <f t="shared" ca="1" si="139"/>
        <v>#VALUE!</v>
      </c>
      <c r="AA941" s="31"/>
      <c r="AB941" s="31" t="s">
        <v>11144</v>
      </c>
      <c r="AC941" s="31" t="s">
        <v>34145</v>
      </c>
      <c r="AD941" s="31" t="s">
        <v>34145</v>
      </c>
      <c r="AE941" s="31"/>
      <c r="AF941" s="31" t="s">
        <v>24701</v>
      </c>
      <c r="AG941" s="31" t="s">
        <v>4322</v>
      </c>
      <c r="AH941" s="31" t="s">
        <v>4322</v>
      </c>
      <c r="AI941" s="31" t="s">
        <v>908</v>
      </c>
      <c r="AJ941" s="31" t="s">
        <v>20324</v>
      </c>
      <c r="AK941" s="31" t="s">
        <v>20325</v>
      </c>
      <c r="AL941" s="31" t="s">
        <v>15435</v>
      </c>
      <c r="AM941" s="31" t="s">
        <v>2772</v>
      </c>
      <c r="AN941" s="31"/>
      <c r="AO941" s="31"/>
      <c r="AP941" s="31" t="s">
        <v>33003</v>
      </c>
      <c r="AQ941" s="52" t="s">
        <v>35984</v>
      </c>
      <c r="AR941" s="31" t="s">
        <v>34145</v>
      </c>
      <c r="AS941" s="31" t="s">
        <v>34145</v>
      </c>
      <c r="AT941" s="31" t="s">
        <v>41663</v>
      </c>
      <c r="AU941" s="31"/>
      <c r="AV941" s="31" t="s">
        <v>20032</v>
      </c>
      <c r="AW941" s="31" t="s">
        <v>31449</v>
      </c>
      <c r="AX941" s="29">
        <f t="shared" si="142"/>
        <v>46331</v>
      </c>
      <c r="AY941" s="31" t="s">
        <v>26346</v>
      </c>
      <c r="AZ941" s="31" t="s">
        <v>33005</v>
      </c>
      <c r="BA941" s="30" t="s">
        <v>33003</v>
      </c>
      <c r="BB941" s="31" t="s">
        <v>22916</v>
      </c>
      <c r="BC941" s="31" t="s">
        <v>8020</v>
      </c>
      <c r="BD941" s="31" t="s">
        <v>7980</v>
      </c>
      <c r="BE941" s="31" t="s">
        <v>7969</v>
      </c>
      <c r="BF941" s="31" t="s">
        <v>20032</v>
      </c>
      <c r="BG941" s="31"/>
      <c r="BH941" s="31"/>
      <c r="BI941" s="31"/>
      <c r="BJ941" s="31">
        <v>0</v>
      </c>
      <c r="BK941" s="31" t="str">
        <f t="shared" si="135"/>
        <v>II/c</v>
      </c>
      <c r="BL941" s="31"/>
      <c r="BM941" s="31"/>
      <c r="BN941" s="31"/>
      <c r="BO941" s="31"/>
      <c r="BP941" s="31"/>
      <c r="BQ941" s="31"/>
      <c r="BR941" s="31"/>
      <c r="BS941" s="31"/>
      <c r="BT941" s="31"/>
      <c r="BU941" s="31"/>
      <c r="BV941" s="31" t="s">
        <v>12453</v>
      </c>
      <c r="BW941" s="31">
        <f t="shared" ca="1" si="140"/>
        <v>6</v>
      </c>
      <c r="BX941" s="78">
        <f t="shared" ca="1" si="141"/>
        <v>3</v>
      </c>
      <c r="BY941" s="31"/>
      <c r="BZ941" s="31"/>
      <c r="CA941" s="31" t="s">
        <v>2483</v>
      </c>
      <c r="CB941" s="31" t="s">
        <v>2406</v>
      </c>
      <c r="CC941" s="31"/>
      <c r="CD941" s="31"/>
      <c r="CE941" s="31" t="s">
        <v>20085</v>
      </c>
      <c r="CF941" s="31"/>
      <c r="CG941" s="31"/>
      <c r="CH941" s="31"/>
      <c r="CI941" s="31"/>
      <c r="CJ941" s="31"/>
      <c r="CK941" s="31"/>
      <c r="CL941" s="31" t="s">
        <v>37076</v>
      </c>
      <c r="CM941" s="52" t="s">
        <v>33451</v>
      </c>
      <c r="CN941" s="31" t="s">
        <v>36751</v>
      </c>
      <c r="CO941" s="31" t="s">
        <v>37077</v>
      </c>
      <c r="CP941" s="52" t="s">
        <v>33451</v>
      </c>
      <c r="CQ941" s="31" t="s">
        <v>36751</v>
      </c>
      <c r="CR941" s="31">
        <v>6678</v>
      </c>
      <c r="CS941" s="31" t="s">
        <v>22126</v>
      </c>
      <c r="CT941" s="31"/>
      <c r="CU941" s="31"/>
      <c r="CV941" s="31"/>
      <c r="CW941" s="31"/>
      <c r="CX941" s="31"/>
      <c r="CY941" s="31"/>
      <c r="CZ941" s="31"/>
      <c r="DA941" s="31"/>
      <c r="DB941" s="31"/>
      <c r="DC941" s="31"/>
      <c r="DD941" s="31"/>
      <c r="DE941" s="31"/>
      <c r="DF941" s="31"/>
      <c r="DG941" s="31"/>
      <c r="DH941" s="31"/>
      <c r="DI941" s="31" t="s">
        <v>25077</v>
      </c>
      <c r="DJ941" s="31" t="s">
        <v>25042</v>
      </c>
      <c r="DK941" s="31"/>
      <c r="DL941" s="31"/>
      <c r="DM941" s="38" t="s">
        <v>21851</v>
      </c>
      <c r="DN941" s="38"/>
      <c r="DO941" s="51" t="s">
        <v>34525</v>
      </c>
      <c r="DP941" s="31" t="s">
        <v>20326</v>
      </c>
      <c r="DQ941" s="31" t="s">
        <v>20327</v>
      </c>
      <c r="DR941" s="31" t="s">
        <v>21850</v>
      </c>
      <c r="DS941" s="52" t="s">
        <v>34519</v>
      </c>
      <c r="DT941" s="31" t="s">
        <v>37738</v>
      </c>
      <c r="DU941" s="31">
        <v>3</v>
      </c>
      <c r="DV941" s="31" t="s">
        <v>32167</v>
      </c>
      <c r="DW941" s="31" t="s">
        <v>7980</v>
      </c>
      <c r="DX941" s="31" t="s">
        <v>7980</v>
      </c>
      <c r="DY941" s="31" t="s">
        <v>34460</v>
      </c>
      <c r="DZ941" s="29">
        <v>44754</v>
      </c>
      <c r="EA941" s="31"/>
      <c r="EB941" s="31">
        <v>0</v>
      </c>
      <c r="EC941" s="31" t="s">
        <v>40168</v>
      </c>
      <c r="ED941" s="31" t="s">
        <v>41101</v>
      </c>
      <c r="EE941" s="31"/>
      <c r="EF941" s="31"/>
      <c r="EG941" s="31"/>
      <c r="EH941" s="31"/>
      <c r="EI941" s="31"/>
      <c r="EJ941" s="31"/>
    </row>
    <row r="942" spans="1:140" ht="23.25" customHeight="1">
      <c r="A942" s="25">
        <v>940</v>
      </c>
      <c r="B942" s="30" t="s">
        <v>19726</v>
      </c>
      <c r="C942" s="31" t="s">
        <v>6220</v>
      </c>
      <c r="D942" s="30" t="s">
        <v>19743</v>
      </c>
      <c r="E942" s="30"/>
      <c r="F942" s="30" t="s">
        <v>36262</v>
      </c>
      <c r="G942" s="31">
        <f t="shared" si="136"/>
        <v>58</v>
      </c>
      <c r="H942" s="72">
        <f t="shared" si="137"/>
        <v>55885</v>
      </c>
      <c r="I942" s="30" t="s">
        <v>35130</v>
      </c>
      <c r="J942" s="30" t="s">
        <v>34085</v>
      </c>
      <c r="K942" s="30" t="s">
        <v>34082</v>
      </c>
      <c r="L942" s="31" t="s">
        <v>6220</v>
      </c>
      <c r="M942" s="31" t="s">
        <v>3186</v>
      </c>
      <c r="N942" s="31" t="s">
        <v>5865</v>
      </c>
      <c r="O942" s="31" t="s">
        <v>5117</v>
      </c>
      <c r="P942" s="29">
        <v>44682</v>
      </c>
      <c r="Q942" s="29"/>
      <c r="R942" s="31"/>
      <c r="S942" s="31"/>
      <c r="T942" s="29">
        <v>44679</v>
      </c>
      <c r="U942" s="31" t="s">
        <v>22861</v>
      </c>
      <c r="V942" s="31"/>
      <c r="W942" s="31" t="s">
        <v>2305</v>
      </c>
      <c r="X942" s="31" t="s">
        <v>19761</v>
      </c>
      <c r="Y942" s="31" t="e">
        <f t="shared" ca="1" si="138"/>
        <v>#VALUE!</v>
      </c>
      <c r="Z942" s="31" t="e">
        <f t="shared" ca="1" si="139"/>
        <v>#VALUE!</v>
      </c>
      <c r="AA942" s="31"/>
      <c r="AB942" s="31" t="s">
        <v>11144</v>
      </c>
      <c r="AC942" s="31" t="s">
        <v>34145</v>
      </c>
      <c r="AD942" s="31" t="s">
        <v>34145</v>
      </c>
      <c r="AE942" s="31"/>
      <c r="AF942" s="31" t="s">
        <v>24701</v>
      </c>
      <c r="AG942" s="31" t="s">
        <v>4322</v>
      </c>
      <c r="AH942" s="31" t="s">
        <v>4322</v>
      </c>
      <c r="AI942" s="31" t="s">
        <v>908</v>
      </c>
      <c r="AJ942" s="31">
        <v>13037</v>
      </c>
      <c r="AK942" s="31" t="s">
        <v>16823</v>
      </c>
      <c r="AL942" s="31" t="s">
        <v>15435</v>
      </c>
      <c r="AM942" s="31" t="s">
        <v>2772</v>
      </c>
      <c r="AN942" s="31"/>
      <c r="AO942" s="31"/>
      <c r="AP942" s="31" t="s">
        <v>33003</v>
      </c>
      <c r="AQ942" s="31" t="s">
        <v>3758</v>
      </c>
      <c r="AR942" s="31" t="s">
        <v>34145</v>
      </c>
      <c r="AS942" s="31" t="s">
        <v>34145</v>
      </c>
      <c r="AT942" s="31" t="str">
        <f>_xlfn.IFNA(VLOOKUP(D942,'[1]5. 1 Mei 2022'!$C$7:$F$60,4,FALSE),"")</f>
        <v/>
      </c>
      <c r="AU942" s="31"/>
      <c r="AV942" s="31" t="s">
        <v>26001</v>
      </c>
      <c r="AW942" s="31" t="s">
        <v>31449</v>
      </c>
      <c r="AX942" s="29">
        <f t="shared" si="142"/>
        <v>46331</v>
      </c>
      <c r="AY942" s="31" t="s">
        <v>26346</v>
      </c>
      <c r="AZ942" s="31" t="s">
        <v>33005</v>
      </c>
      <c r="BA942" s="30" t="s">
        <v>33003</v>
      </c>
      <c r="BB942" s="31" t="s">
        <v>11647</v>
      </c>
      <c r="BC942" s="31"/>
      <c r="BD942" s="31" t="s">
        <v>11423</v>
      </c>
      <c r="BE942" s="31" t="s">
        <v>7969</v>
      </c>
      <c r="BF942" s="31" t="s">
        <v>26001</v>
      </c>
      <c r="BG942" s="31"/>
      <c r="BH942" s="31"/>
      <c r="BI942" s="31"/>
      <c r="BJ942" s="31">
        <v>0</v>
      </c>
      <c r="BK942" s="31" t="str">
        <f t="shared" si="135"/>
        <v>II/c</v>
      </c>
      <c r="BL942" s="31"/>
      <c r="BM942" s="31"/>
      <c r="BN942" s="31"/>
      <c r="BO942" s="31"/>
      <c r="BP942" s="31"/>
      <c r="BQ942" s="31"/>
      <c r="BR942" s="31"/>
      <c r="BS942" s="31"/>
      <c r="BT942" s="31"/>
      <c r="BU942" s="31"/>
      <c r="BV942" s="31" t="s">
        <v>8461</v>
      </c>
      <c r="BW942" s="31">
        <f t="shared" ca="1" si="140"/>
        <v>6</v>
      </c>
      <c r="BX942" s="78">
        <f t="shared" ca="1" si="141"/>
        <v>3</v>
      </c>
      <c r="BY942" s="31"/>
      <c r="BZ942" s="31"/>
      <c r="CA942" s="31" t="s">
        <v>2483</v>
      </c>
      <c r="CB942" s="31" t="s">
        <v>2406</v>
      </c>
      <c r="CC942" s="31"/>
      <c r="CD942" s="31"/>
      <c r="CE942" s="31" t="s">
        <v>20085</v>
      </c>
      <c r="CF942" s="31"/>
      <c r="CG942" s="31"/>
      <c r="CH942" s="31"/>
      <c r="CI942" s="31"/>
      <c r="CJ942" s="31"/>
      <c r="CK942" s="31"/>
      <c r="CL942" s="31" t="s">
        <v>39929</v>
      </c>
      <c r="CM942" s="31" t="s">
        <v>39930</v>
      </c>
      <c r="CN942" s="31">
        <v>127</v>
      </c>
      <c r="CO942" s="31" t="s">
        <v>41614</v>
      </c>
      <c r="CP942" s="31" t="s">
        <v>39930</v>
      </c>
      <c r="CQ942" s="31">
        <v>127</v>
      </c>
      <c r="CR942" s="31">
        <v>6660</v>
      </c>
      <c r="CS942" s="31" t="s">
        <v>22126</v>
      </c>
      <c r="CT942" s="31"/>
      <c r="CU942" s="31"/>
      <c r="CV942" s="31" t="s">
        <v>20130</v>
      </c>
      <c r="CW942" s="31" t="s">
        <v>20131</v>
      </c>
      <c r="CX942" s="31" t="s">
        <v>18723</v>
      </c>
      <c r="CY942" s="31"/>
      <c r="CZ942" s="31"/>
      <c r="DA942" s="31"/>
      <c r="DB942" s="31"/>
      <c r="DC942" s="31"/>
      <c r="DD942" s="31"/>
      <c r="DE942" s="31"/>
      <c r="DF942" s="31"/>
      <c r="DG942" s="31"/>
      <c r="DH942" s="31"/>
      <c r="DI942" s="31"/>
      <c r="DJ942" s="31"/>
      <c r="DK942" s="31" t="s">
        <v>25642</v>
      </c>
      <c r="DL942" s="31" t="s">
        <v>25643</v>
      </c>
      <c r="DM942" s="38" t="s">
        <v>19899</v>
      </c>
      <c r="DN942" s="38"/>
      <c r="DO942" s="51" t="s">
        <v>34526</v>
      </c>
      <c r="DP942" s="31" t="s">
        <v>19900</v>
      </c>
      <c r="DQ942" s="31" t="s">
        <v>19774</v>
      </c>
      <c r="DR942" s="31"/>
      <c r="DS942" s="31" t="s">
        <v>27845</v>
      </c>
      <c r="DT942" s="31" t="s">
        <v>19901</v>
      </c>
      <c r="DU942" s="31">
        <v>2</v>
      </c>
      <c r="DV942" s="31" t="s">
        <v>32165</v>
      </c>
      <c r="DW942" s="31" t="s">
        <v>7980</v>
      </c>
      <c r="DX942" s="31" t="s">
        <v>7980</v>
      </c>
      <c r="DY942" s="31" t="s">
        <v>34834</v>
      </c>
      <c r="DZ942" s="29">
        <v>44797</v>
      </c>
      <c r="EA942" s="29">
        <v>46012</v>
      </c>
      <c r="EB942" s="31">
        <v>0</v>
      </c>
      <c r="EC942" s="31" t="s">
        <v>40168</v>
      </c>
      <c r="ED942" s="31" t="s">
        <v>41101</v>
      </c>
      <c r="EE942" s="31"/>
      <c r="EF942" s="31"/>
      <c r="EG942" s="31"/>
      <c r="EH942" s="31"/>
      <c r="EI942" s="31"/>
      <c r="EJ942" s="31"/>
    </row>
    <row r="943" spans="1:140" ht="23.25" customHeight="1">
      <c r="A943" s="25">
        <v>941</v>
      </c>
      <c r="B943" s="30" t="s">
        <v>28908</v>
      </c>
      <c r="C943" s="31" t="s">
        <v>2240</v>
      </c>
      <c r="D943" s="30" t="s">
        <v>17317</v>
      </c>
      <c r="E943" s="30"/>
      <c r="F943" s="30" t="s">
        <v>36262</v>
      </c>
      <c r="G943" s="31">
        <f t="shared" si="136"/>
        <v>58</v>
      </c>
      <c r="H943" s="72">
        <f t="shared" si="137"/>
        <v>51957</v>
      </c>
      <c r="I943" s="30" t="s">
        <v>35131</v>
      </c>
      <c r="J943" s="30" t="s">
        <v>34085</v>
      </c>
      <c r="K943" s="30" t="s">
        <v>34083</v>
      </c>
      <c r="L943" s="31" t="s">
        <v>16726</v>
      </c>
      <c r="M943" s="31" t="s">
        <v>3186</v>
      </c>
      <c r="N943" s="31" t="s">
        <v>3311</v>
      </c>
      <c r="O943" s="31" t="s">
        <v>2534</v>
      </c>
      <c r="P943" s="31" t="s">
        <v>25901</v>
      </c>
      <c r="Q943" s="31"/>
      <c r="R943" s="31"/>
      <c r="S943" s="31"/>
      <c r="T943" s="31"/>
      <c r="U943" s="31" t="s">
        <v>4286</v>
      </c>
      <c r="V943" s="31"/>
      <c r="W943" s="31" t="s">
        <v>4359</v>
      </c>
      <c r="X943" s="31" t="s">
        <v>2591</v>
      </c>
      <c r="Y943" s="31" t="e">
        <f t="shared" ca="1" si="138"/>
        <v>#VALUE!</v>
      </c>
      <c r="Z943" s="31" t="e">
        <f t="shared" ca="1" si="139"/>
        <v>#VALUE!</v>
      </c>
      <c r="AA943" s="31"/>
      <c r="AB943" s="31" t="s">
        <v>4601</v>
      </c>
      <c r="AC943" s="31" t="s">
        <v>34147</v>
      </c>
      <c r="AD943" s="31" t="s">
        <v>34147</v>
      </c>
      <c r="AE943" s="31"/>
      <c r="AF943" s="31" t="s">
        <v>24699</v>
      </c>
      <c r="AG943" s="31" t="s">
        <v>5852</v>
      </c>
      <c r="AH943" s="31" t="s">
        <v>5852</v>
      </c>
      <c r="AI943" s="31" t="s">
        <v>728</v>
      </c>
      <c r="AJ943" s="31" t="s">
        <v>21011</v>
      </c>
      <c r="AK943" s="31" t="s">
        <v>21012</v>
      </c>
      <c r="AL943" s="31" t="s">
        <v>11482</v>
      </c>
      <c r="AM943" s="31" t="s">
        <v>8728</v>
      </c>
      <c r="AN943" s="31"/>
      <c r="AO943" s="31"/>
      <c r="AP943" s="31" t="s">
        <v>4602</v>
      </c>
      <c r="AQ943" s="31"/>
      <c r="AR943" s="31" t="s">
        <v>34147</v>
      </c>
      <c r="AS943" s="31" t="s">
        <v>34147</v>
      </c>
      <c r="AT943" s="31" t="str">
        <f>_xlfn.IFNA(VLOOKUP(D943,'[1]5. 1 Mei 2022'!$C$7:$F$60,4,FALSE),"")</f>
        <v/>
      </c>
      <c r="AU943" s="31"/>
      <c r="AV943" s="31" t="s">
        <v>32696</v>
      </c>
      <c r="AW943" s="31" t="s">
        <v>30294</v>
      </c>
      <c r="AX943" s="29">
        <f t="shared" ref="AX943:AX974" si="143">AW943+1903</f>
        <v>46404</v>
      </c>
      <c r="AY943" s="31" t="s">
        <v>26346</v>
      </c>
      <c r="AZ943" s="31" t="s">
        <v>528</v>
      </c>
      <c r="BA943" s="30" t="s">
        <v>4435</v>
      </c>
      <c r="BB943" s="31"/>
      <c r="BC943" s="31"/>
      <c r="BD943" s="31" t="s">
        <v>12244</v>
      </c>
      <c r="BE943" s="31" t="s">
        <v>7973</v>
      </c>
      <c r="BF943" s="31" t="s">
        <v>32696</v>
      </c>
      <c r="BG943" s="31"/>
      <c r="BH943" s="31"/>
      <c r="BI943" s="31" t="s">
        <v>8120</v>
      </c>
      <c r="BJ943" s="31">
        <v>0</v>
      </c>
      <c r="BK943" s="31" t="str">
        <f t="shared" si="135"/>
        <v>III/b</v>
      </c>
      <c r="BL943" s="31"/>
      <c r="BM943" s="31"/>
      <c r="BN943" s="31"/>
      <c r="BO943" s="31"/>
      <c r="BP943" s="31" t="s">
        <v>1498</v>
      </c>
      <c r="BQ943" s="31"/>
      <c r="BR943" s="31"/>
      <c r="BS943" s="31"/>
      <c r="BT943" s="31"/>
      <c r="BU943" s="31"/>
      <c r="BV943" s="31" t="s">
        <v>7211</v>
      </c>
      <c r="BW943" s="31">
        <f t="shared" ca="1" si="140"/>
        <v>16</v>
      </c>
      <c r="BX943" s="78">
        <f t="shared" ca="1" si="141"/>
        <v>3</v>
      </c>
      <c r="BY943" s="31" t="s">
        <v>11676</v>
      </c>
      <c r="BZ943" s="31"/>
      <c r="CA943" s="31" t="s">
        <v>2483</v>
      </c>
      <c r="CB943" s="31" t="s">
        <v>2519</v>
      </c>
      <c r="CC943" s="31"/>
      <c r="CD943" s="31">
        <v>1</v>
      </c>
      <c r="CE943" s="31" t="s">
        <v>20085</v>
      </c>
      <c r="CF943" s="31"/>
      <c r="CG943" s="31"/>
      <c r="CH943" s="31"/>
      <c r="CI943" s="31"/>
      <c r="CJ943" s="31"/>
      <c r="CK943" s="31"/>
      <c r="CL943" s="31" t="s">
        <v>36764</v>
      </c>
      <c r="CM943" s="31" t="s">
        <v>33507</v>
      </c>
      <c r="CN943" s="31">
        <v>127</v>
      </c>
      <c r="CO943" s="31" t="s">
        <v>39600</v>
      </c>
      <c r="CP943" s="52" t="s">
        <v>33507</v>
      </c>
      <c r="CQ943" s="31" t="s">
        <v>36751</v>
      </c>
      <c r="CR943" s="31">
        <v>4090</v>
      </c>
      <c r="CS943" s="31" t="s">
        <v>23915</v>
      </c>
      <c r="CT943" s="31" t="s">
        <v>19025</v>
      </c>
      <c r="CU943" s="31" t="s">
        <v>3855</v>
      </c>
      <c r="CV943" s="31" t="s">
        <v>19189</v>
      </c>
      <c r="CW943" s="31" t="s">
        <v>19190</v>
      </c>
      <c r="CX943" s="31" t="s">
        <v>2655</v>
      </c>
      <c r="CY943" s="31"/>
      <c r="CZ943" s="31"/>
      <c r="DA943" s="31"/>
      <c r="DB943" s="31" t="s">
        <v>25502</v>
      </c>
      <c r="DC943" s="31" t="s">
        <v>25503</v>
      </c>
      <c r="DD943" s="31" t="s">
        <v>25504</v>
      </c>
      <c r="DE943" s="31">
        <v>2022</v>
      </c>
      <c r="DF943" s="31"/>
      <c r="DG943" s="31"/>
      <c r="DH943" s="31"/>
      <c r="DI943" s="31" t="s">
        <v>25115</v>
      </c>
      <c r="DJ943" s="31" t="s">
        <v>25113</v>
      </c>
      <c r="DK943" s="31"/>
      <c r="DL943" s="31"/>
      <c r="DM943" s="38" t="s">
        <v>15520</v>
      </c>
      <c r="DN943" s="38"/>
      <c r="DO943" s="35" t="s">
        <v>10718</v>
      </c>
      <c r="DP943" s="31" t="s">
        <v>10912</v>
      </c>
      <c r="DQ943" s="31" t="s">
        <v>11053</v>
      </c>
      <c r="DR943" s="31"/>
      <c r="DS943" s="31" t="s">
        <v>27376</v>
      </c>
      <c r="DT943" s="31"/>
      <c r="DU943" s="31">
        <v>3</v>
      </c>
      <c r="DV943" s="31" t="s">
        <v>32167</v>
      </c>
      <c r="DW943" s="31"/>
      <c r="DX943" s="31"/>
      <c r="DY943" s="31" t="s">
        <v>37198</v>
      </c>
      <c r="DZ943" s="52" t="s">
        <v>33512</v>
      </c>
      <c r="EA943" s="52" t="s">
        <v>26397</v>
      </c>
      <c r="EB943" s="31">
        <v>0</v>
      </c>
      <c r="EC943" s="31" t="s">
        <v>40142</v>
      </c>
      <c r="ED943" s="31" t="s">
        <v>41101</v>
      </c>
      <c r="EE943" s="31"/>
      <c r="EF943" s="31"/>
      <c r="EG943" s="31"/>
      <c r="EH943" s="31"/>
      <c r="EI943" s="31"/>
      <c r="EJ943" s="31"/>
    </row>
    <row r="944" spans="1:140" ht="23.25" customHeight="1">
      <c r="A944" s="25">
        <v>942</v>
      </c>
      <c r="B944" s="30" t="s">
        <v>2691</v>
      </c>
      <c r="C944" s="31" t="s">
        <v>2449</v>
      </c>
      <c r="D944" s="30" t="s">
        <v>2449</v>
      </c>
      <c r="E944" s="30"/>
      <c r="F944" s="30" t="s">
        <v>36262</v>
      </c>
      <c r="G944" s="31">
        <f t="shared" si="136"/>
        <v>58</v>
      </c>
      <c r="H944" s="72">
        <f t="shared" si="137"/>
        <v>49188</v>
      </c>
      <c r="I944" s="30"/>
      <c r="J944" s="30" t="s">
        <v>34084</v>
      </c>
      <c r="K944" s="30" t="s">
        <v>4318</v>
      </c>
      <c r="L944" s="31" t="s">
        <v>4318</v>
      </c>
      <c r="M944" s="31" t="s">
        <v>6378</v>
      </c>
      <c r="N944" s="31" t="s">
        <v>5863</v>
      </c>
      <c r="O944" s="31" t="s">
        <v>2485</v>
      </c>
      <c r="P944" s="31" t="s">
        <v>21723</v>
      </c>
      <c r="Q944" s="31"/>
      <c r="R944" s="31">
        <v>18</v>
      </c>
      <c r="S944" s="31">
        <v>2</v>
      </c>
      <c r="T944" s="31"/>
      <c r="U944" s="31">
        <v>1173</v>
      </c>
      <c r="V944" s="31" t="s">
        <v>253</v>
      </c>
      <c r="W944" s="31" t="s">
        <v>7044</v>
      </c>
      <c r="X944" s="31" t="s">
        <v>5962</v>
      </c>
      <c r="Y944" s="31">
        <f t="shared" ca="1" si="138"/>
        <v>47</v>
      </c>
      <c r="Z944" s="31" t="str">
        <f t="shared" ca="1" si="139"/>
        <v>46-58</v>
      </c>
      <c r="AA944" s="31"/>
      <c r="AB944" s="31" t="s">
        <v>6912</v>
      </c>
      <c r="AC944" s="31" t="s">
        <v>34153</v>
      </c>
      <c r="AD944" s="31" t="s">
        <v>34194</v>
      </c>
      <c r="AE944" s="31"/>
      <c r="AF944" s="31" t="s">
        <v>24700</v>
      </c>
      <c r="AG944" s="31" t="s">
        <v>7895</v>
      </c>
      <c r="AH944" s="31" t="s">
        <v>7895</v>
      </c>
      <c r="AI944" s="31" t="s">
        <v>40277</v>
      </c>
      <c r="AJ944" s="31">
        <v>1759</v>
      </c>
      <c r="AK944" s="31" t="s">
        <v>7366</v>
      </c>
      <c r="AL944" s="31">
        <v>34842</v>
      </c>
      <c r="AM944" s="31" t="s">
        <v>11659</v>
      </c>
      <c r="AN944" s="31"/>
      <c r="AO944" s="31"/>
      <c r="AP944" s="31" t="s">
        <v>4434</v>
      </c>
      <c r="AQ944" s="31" t="s">
        <v>5678</v>
      </c>
      <c r="AR944" s="31" t="s">
        <v>34148</v>
      </c>
      <c r="AS944" s="31" t="s">
        <v>34148</v>
      </c>
      <c r="AT944" s="31" t="str">
        <f>_xlfn.IFNA(VLOOKUP(D944,'[1]5. 1 Mei 2022'!$C$7:$F$60,4,FALSE),"")</f>
        <v/>
      </c>
      <c r="AU944" s="31"/>
      <c r="AV944" s="31" t="s">
        <v>15511</v>
      </c>
      <c r="AW944" s="31" t="s">
        <v>8110</v>
      </c>
      <c r="AX944" s="29">
        <f t="shared" si="143"/>
        <v>43602</v>
      </c>
      <c r="AY944" s="31" t="s">
        <v>26346</v>
      </c>
      <c r="AZ944" s="31" t="s">
        <v>6484</v>
      </c>
      <c r="BA944" s="30" t="s">
        <v>4434</v>
      </c>
      <c r="BB944" s="31"/>
      <c r="BC944" s="31"/>
      <c r="BD944" s="31" t="s">
        <v>30241</v>
      </c>
      <c r="BE944" s="31" t="s">
        <v>7968</v>
      </c>
      <c r="BF944" s="31" t="s">
        <v>15511</v>
      </c>
      <c r="BG944" s="31"/>
      <c r="BH944" s="31"/>
      <c r="BI944" s="31"/>
      <c r="BJ944" s="31" t="s">
        <v>5449</v>
      </c>
      <c r="BK944" s="31" t="str">
        <f t="shared" si="135"/>
        <v>II/d</v>
      </c>
      <c r="BL944" s="31" t="s">
        <v>8078</v>
      </c>
      <c r="BM944" s="31"/>
      <c r="BN944" s="31"/>
      <c r="BO944" s="31"/>
      <c r="BP944" s="31" t="s">
        <v>1498</v>
      </c>
      <c r="BQ944" s="31"/>
      <c r="BR944" s="31"/>
      <c r="BS944" s="31"/>
      <c r="BT944" s="31" t="s">
        <v>3163</v>
      </c>
      <c r="BU944" s="31" t="s">
        <v>718</v>
      </c>
      <c r="BV944" s="31" t="s">
        <v>1823</v>
      </c>
      <c r="BW944" s="31">
        <f t="shared" ca="1" si="140"/>
        <v>19</v>
      </c>
      <c r="BX944" s="78">
        <f t="shared" ca="1" si="141"/>
        <v>1</v>
      </c>
      <c r="BY944" s="31"/>
      <c r="BZ944" s="31"/>
      <c r="CA944" s="31" t="s">
        <v>2483</v>
      </c>
      <c r="CB944" s="31" t="s">
        <v>2519</v>
      </c>
      <c r="CC944" s="31">
        <v>2</v>
      </c>
      <c r="CD944" s="31">
        <v>1</v>
      </c>
      <c r="CE944" s="31" t="s">
        <v>20085</v>
      </c>
      <c r="CF944" s="31"/>
      <c r="CG944" s="31"/>
      <c r="CH944" s="31"/>
      <c r="CI944" s="31"/>
      <c r="CJ944" s="31"/>
      <c r="CK944" s="31"/>
      <c r="CL944" s="31"/>
      <c r="CM944" s="31"/>
      <c r="CN944" s="31"/>
      <c r="CO944" s="31"/>
      <c r="CP944" s="31"/>
      <c r="CQ944" s="31"/>
      <c r="CR944" s="31">
        <v>1361</v>
      </c>
      <c r="CS944" s="31"/>
      <c r="CT944" s="31"/>
      <c r="CU944" s="31"/>
      <c r="CV944" s="31" t="s">
        <v>19094</v>
      </c>
      <c r="CW944" s="31" t="s">
        <v>11660</v>
      </c>
      <c r="CX944" s="31" t="s">
        <v>19002</v>
      </c>
      <c r="CY944" s="31"/>
      <c r="CZ944" s="31"/>
      <c r="DA944" s="31"/>
      <c r="DB944" s="31"/>
      <c r="DC944" s="31"/>
      <c r="DD944" s="31"/>
      <c r="DE944" s="31"/>
      <c r="DF944" s="31"/>
      <c r="DG944" s="31"/>
      <c r="DH944" s="31"/>
      <c r="DI944" s="31"/>
      <c r="DJ944" s="31"/>
      <c r="DK944" s="31"/>
      <c r="DL944" s="31"/>
      <c r="DM944" s="38" t="s">
        <v>9839</v>
      </c>
      <c r="DN944" s="38"/>
      <c r="DO944" s="35" t="s">
        <v>31564</v>
      </c>
      <c r="DP944" s="31" t="s">
        <v>31565</v>
      </c>
      <c r="DQ944" s="31" t="s">
        <v>31566</v>
      </c>
      <c r="DR944" s="31"/>
      <c r="DS944" s="31" t="s">
        <v>27472</v>
      </c>
      <c r="DT944" s="31" t="s">
        <v>37739</v>
      </c>
      <c r="DU944" s="31">
        <v>3</v>
      </c>
      <c r="DV944" s="31" t="s">
        <v>32167</v>
      </c>
      <c r="DW944" s="31"/>
      <c r="DX944" s="31"/>
      <c r="DY944" s="31"/>
      <c r="DZ944" s="31"/>
      <c r="EA944" s="31"/>
      <c r="EB944" s="31">
        <v>0</v>
      </c>
      <c r="EC944" s="31" t="s">
        <v>39747</v>
      </c>
      <c r="ED944" s="31" t="s">
        <v>41101</v>
      </c>
      <c r="EE944" s="31"/>
      <c r="EF944" s="31"/>
      <c r="EG944" s="31"/>
      <c r="EH944" s="31"/>
      <c r="EI944" s="31"/>
      <c r="EJ944" s="31"/>
    </row>
    <row r="945" spans="1:140" ht="23.25" customHeight="1">
      <c r="A945" s="25">
        <v>943</v>
      </c>
      <c r="B945" s="30" t="s">
        <v>30768</v>
      </c>
      <c r="C945" s="31" t="s">
        <v>1857</v>
      </c>
      <c r="D945" s="30" t="s">
        <v>30769</v>
      </c>
      <c r="E945" s="30"/>
      <c r="F945" s="30" t="s">
        <v>36262</v>
      </c>
      <c r="G945" s="31">
        <f t="shared" si="136"/>
        <v>58</v>
      </c>
      <c r="H945" s="72">
        <f t="shared" si="137"/>
        <v>43983</v>
      </c>
      <c r="I945" s="30" t="s">
        <v>41228</v>
      </c>
      <c r="J945" s="30" t="s">
        <v>34085</v>
      </c>
      <c r="K945" s="30" t="s">
        <v>34082</v>
      </c>
      <c r="L945" s="42" t="s">
        <v>41228</v>
      </c>
      <c r="M945" s="31" t="s">
        <v>6378</v>
      </c>
      <c r="N945" s="31" t="s">
        <v>3311</v>
      </c>
      <c r="O945" s="31" t="s">
        <v>2534</v>
      </c>
      <c r="P945" s="52" t="s">
        <v>35984</v>
      </c>
      <c r="Q945" s="31" t="s">
        <v>41229</v>
      </c>
      <c r="R945" s="31"/>
      <c r="S945" s="31"/>
      <c r="T945" s="52" t="s">
        <v>32516</v>
      </c>
      <c r="U945" s="31"/>
      <c r="V945" s="31"/>
      <c r="W945" s="31" t="s">
        <v>2471</v>
      </c>
      <c r="X945" s="31" t="s">
        <v>30770</v>
      </c>
      <c r="Y945" s="31" t="e">
        <f t="shared" ca="1" si="138"/>
        <v>#VALUE!</v>
      </c>
      <c r="Z945" s="31" t="e">
        <f t="shared" ca="1" si="139"/>
        <v>#VALUE!</v>
      </c>
      <c r="AA945" s="31"/>
      <c r="AB945" s="31" t="s">
        <v>30771</v>
      </c>
      <c r="AC945" s="31" t="s">
        <v>34153</v>
      </c>
      <c r="AD945" s="31" t="s">
        <v>34194</v>
      </c>
      <c r="AE945" s="31"/>
      <c r="AF945" s="31" t="s">
        <v>24700</v>
      </c>
      <c r="AG945" s="31" t="s">
        <v>5851</v>
      </c>
      <c r="AH945" s="31" t="s">
        <v>5851</v>
      </c>
      <c r="AI945" s="31" t="s">
        <v>7082</v>
      </c>
      <c r="AJ945" s="31"/>
      <c r="AK945" s="31"/>
      <c r="AL945" s="31"/>
      <c r="AM945" s="31" t="s">
        <v>33827</v>
      </c>
      <c r="AN945" s="31"/>
      <c r="AO945" s="31"/>
      <c r="AP945" s="31" t="s">
        <v>3280</v>
      </c>
      <c r="AQ945" s="31" t="s">
        <v>18389</v>
      </c>
      <c r="AR945" s="31" t="s">
        <v>34148</v>
      </c>
      <c r="AS945" s="31" t="s">
        <v>34148</v>
      </c>
      <c r="AT945" s="31" t="str">
        <f>_xlfn.IFNA(VLOOKUP(D945,'[1]5. 1 Mei 2022'!$C$7:$F$60,4,FALSE),"")</f>
        <v/>
      </c>
      <c r="AU945" s="31"/>
      <c r="AV945" s="31" t="s">
        <v>30772</v>
      </c>
      <c r="AW945" s="31" t="s">
        <v>18389</v>
      </c>
      <c r="AX945" s="29">
        <f t="shared" si="143"/>
        <v>46131</v>
      </c>
      <c r="AY945" s="31" t="s">
        <v>11416</v>
      </c>
      <c r="AZ945" s="31" t="s">
        <v>520</v>
      </c>
      <c r="BA945" s="30" t="s">
        <v>3280</v>
      </c>
      <c r="BB945" s="31"/>
      <c r="BC945" s="31"/>
      <c r="BD945" s="31" t="s">
        <v>30776</v>
      </c>
      <c r="BE945" s="31" t="s">
        <v>7967</v>
      </c>
      <c r="BF945" s="31" t="s">
        <v>30772</v>
      </c>
      <c r="BG945" s="31"/>
      <c r="BH945" s="31"/>
      <c r="BI945" s="31"/>
      <c r="BJ945" s="31"/>
      <c r="BK945" s="31" t="str">
        <f t="shared" si="135"/>
        <v>III/b</v>
      </c>
      <c r="BL945" s="31"/>
      <c r="BM945" s="31"/>
      <c r="BN945" s="31"/>
      <c r="BO945" s="31"/>
      <c r="BP945" s="31"/>
      <c r="BQ945" s="31"/>
      <c r="BR945" s="31"/>
      <c r="BS945" s="31"/>
      <c r="BT945" s="31" t="s">
        <v>18389</v>
      </c>
      <c r="BU945" s="31"/>
      <c r="BV945" s="31" t="s">
        <v>18389</v>
      </c>
      <c r="BW945" s="31">
        <f t="shared" ca="1" si="140"/>
        <v>2</v>
      </c>
      <c r="BX945" s="78">
        <f t="shared" ca="1" si="141"/>
        <v>3</v>
      </c>
      <c r="BY945" s="31"/>
      <c r="BZ945" s="31"/>
      <c r="CA945" s="31" t="s">
        <v>2483</v>
      </c>
      <c r="CB945" s="31" t="s">
        <v>2519</v>
      </c>
      <c r="CC945" s="31"/>
      <c r="CD945" s="31">
        <v>1</v>
      </c>
      <c r="CE945" s="31"/>
      <c r="CF945" s="31"/>
      <c r="CG945" s="31"/>
      <c r="CH945" s="31"/>
      <c r="CI945" s="31"/>
      <c r="CJ945" s="31"/>
      <c r="CK945" s="31"/>
      <c r="CL945" s="31"/>
      <c r="CM945" s="31"/>
      <c r="CN945" s="31"/>
      <c r="CO945" s="31"/>
      <c r="CP945" s="31"/>
      <c r="CQ945" s="31"/>
      <c r="CR945" s="31"/>
      <c r="CS945" s="31"/>
      <c r="CT945" s="31"/>
      <c r="CU945" s="31"/>
      <c r="CV945" s="31"/>
      <c r="CW945" s="31"/>
      <c r="CX945" s="31"/>
      <c r="CY945" s="31"/>
      <c r="CZ945" s="31"/>
      <c r="DA945" s="31"/>
      <c r="DB945" s="31"/>
      <c r="DC945" s="31"/>
      <c r="DD945" s="31"/>
      <c r="DE945" s="31"/>
      <c r="DF945" s="31"/>
      <c r="DG945" s="31"/>
      <c r="DH945" s="31"/>
      <c r="DI945" s="31"/>
      <c r="DJ945" s="31"/>
      <c r="DK945" s="31"/>
      <c r="DL945" s="31"/>
      <c r="DM945" s="38" t="s">
        <v>35549</v>
      </c>
      <c r="DN945" s="38"/>
      <c r="DO945" s="35"/>
      <c r="DP945" s="31" t="s">
        <v>30773</v>
      </c>
      <c r="DQ945" s="31" t="s">
        <v>30774</v>
      </c>
      <c r="DR945" s="31"/>
      <c r="DS945" s="31" t="s">
        <v>30775</v>
      </c>
      <c r="DT945" s="31" t="s">
        <v>33828</v>
      </c>
      <c r="DU945" s="31">
        <v>2</v>
      </c>
      <c r="DV945" s="31" t="s">
        <v>32165</v>
      </c>
      <c r="DW945" s="31"/>
      <c r="DX945" s="31"/>
      <c r="DY945" s="31"/>
      <c r="DZ945" s="31"/>
      <c r="EA945" s="31"/>
      <c r="EB945" s="31"/>
      <c r="EC945" s="31" t="s">
        <v>40170</v>
      </c>
      <c r="ED945" s="31" t="s">
        <v>41101</v>
      </c>
      <c r="EE945" s="31"/>
      <c r="EF945" s="31"/>
      <c r="EG945" s="31"/>
      <c r="EH945" s="31"/>
      <c r="EI945" s="31"/>
      <c r="EJ945" s="31"/>
    </row>
    <row r="946" spans="1:140" ht="23.25" customHeight="1">
      <c r="A946" s="25">
        <v>944</v>
      </c>
      <c r="B946" s="30" t="s">
        <v>33756</v>
      </c>
      <c r="C946" s="31" t="s">
        <v>6220</v>
      </c>
      <c r="D946" s="30" t="s">
        <v>33552</v>
      </c>
      <c r="E946" s="30"/>
      <c r="F946" s="30" t="s">
        <v>36262</v>
      </c>
      <c r="G946" s="31">
        <f t="shared" si="136"/>
        <v>58</v>
      </c>
      <c r="H946" s="72">
        <f t="shared" si="137"/>
        <v>51653</v>
      </c>
      <c r="I946" s="30" t="s">
        <v>39726</v>
      </c>
      <c r="J946" s="30" t="s">
        <v>34085</v>
      </c>
      <c r="K946" s="30" t="s">
        <v>34082</v>
      </c>
      <c r="L946" s="31" t="s">
        <v>6220</v>
      </c>
      <c r="M946" s="31" t="s">
        <v>6378</v>
      </c>
      <c r="N946" s="31" t="s">
        <v>3557</v>
      </c>
      <c r="O946" s="31" t="s">
        <v>1501</v>
      </c>
      <c r="P946" s="31" t="s">
        <v>18310</v>
      </c>
      <c r="Q946" s="31"/>
      <c r="R946" s="31"/>
      <c r="S946" s="31"/>
      <c r="T946" s="31" t="s">
        <v>21914</v>
      </c>
      <c r="U946" s="31"/>
      <c r="V946" s="31"/>
      <c r="W946" s="31" t="s">
        <v>33556</v>
      </c>
      <c r="X946" s="31" t="s">
        <v>33554</v>
      </c>
      <c r="Y946" s="31" t="e">
        <f t="shared" ca="1" si="138"/>
        <v>#VALUE!</v>
      </c>
      <c r="Z946" s="31" t="e">
        <f t="shared" ca="1" si="139"/>
        <v>#VALUE!</v>
      </c>
      <c r="AA946" s="31"/>
      <c r="AB946" s="31" t="s">
        <v>10497</v>
      </c>
      <c r="AC946" s="31" t="s">
        <v>34153</v>
      </c>
      <c r="AD946" s="31" t="s">
        <v>34194</v>
      </c>
      <c r="AE946" s="31"/>
      <c r="AF946" s="31" t="s">
        <v>24700</v>
      </c>
      <c r="AG946" s="31" t="s">
        <v>7895</v>
      </c>
      <c r="AH946" s="31" t="s">
        <v>7895</v>
      </c>
      <c r="AI946" s="31" t="s">
        <v>728</v>
      </c>
      <c r="AJ946" s="31"/>
      <c r="AK946" s="31"/>
      <c r="AL946" s="31"/>
      <c r="AM946" s="31"/>
      <c r="AN946" s="31"/>
      <c r="AO946" s="31"/>
      <c r="AP946" s="31" t="s">
        <v>33763</v>
      </c>
      <c r="AQ946" s="52" t="s">
        <v>24630</v>
      </c>
      <c r="AR946" s="31" t="s">
        <v>34148</v>
      </c>
      <c r="AS946" s="31" t="s">
        <v>34148</v>
      </c>
      <c r="AT946" s="31" t="str">
        <f>_xlfn.IFNA(VLOOKUP(D946,'[1]5. 1 Mei 2022'!$C$7:$F$60,4,FALSE),"")</f>
        <v/>
      </c>
      <c r="AU946" s="31"/>
      <c r="AV946" s="31" t="s">
        <v>5449</v>
      </c>
      <c r="AW946" s="31" t="s">
        <v>20332</v>
      </c>
      <c r="AX946" s="29">
        <f t="shared" si="143"/>
        <v>46524</v>
      </c>
      <c r="AY946" s="31" t="s">
        <v>26340</v>
      </c>
      <c r="AZ946" s="31" t="s">
        <v>26341</v>
      </c>
      <c r="BA946" s="30" t="s">
        <v>33723</v>
      </c>
      <c r="BB946" s="31"/>
      <c r="BC946" s="31"/>
      <c r="BD946" s="31" t="s">
        <v>21142</v>
      </c>
      <c r="BE946" s="31" t="s">
        <v>7968</v>
      </c>
      <c r="BF946" s="31" t="s">
        <v>5449</v>
      </c>
      <c r="BG946" s="31"/>
      <c r="BH946" s="31"/>
      <c r="BI946" s="31"/>
      <c r="BJ946" s="31"/>
      <c r="BK946" s="31" t="str">
        <f t="shared" si="135"/>
        <v>III/a</v>
      </c>
      <c r="BL946" s="31"/>
      <c r="BM946" s="31"/>
      <c r="BN946" s="31"/>
      <c r="BO946" s="31"/>
      <c r="BP946" s="31"/>
      <c r="BQ946" s="31"/>
      <c r="BR946" s="31"/>
      <c r="BS946" s="31"/>
      <c r="BT946" s="31"/>
      <c r="BU946" s="31"/>
      <c r="BV946" s="31" t="s">
        <v>20332</v>
      </c>
      <c r="BW946" s="31">
        <f t="shared" ca="1" si="140"/>
        <v>1</v>
      </c>
      <c r="BX946" s="78">
        <f t="shared" ca="1" si="141"/>
        <v>3</v>
      </c>
      <c r="BY946" s="31"/>
      <c r="BZ946" s="31"/>
      <c r="CA946" s="31" t="s">
        <v>2483</v>
      </c>
      <c r="CB946" s="31" t="s">
        <v>2519</v>
      </c>
      <c r="CC946" s="31"/>
      <c r="CD946" s="31"/>
      <c r="CE946" s="31"/>
      <c r="CF946" s="31"/>
      <c r="CG946" s="31"/>
      <c r="CH946" s="31"/>
      <c r="CI946" s="31"/>
      <c r="CJ946" s="31"/>
      <c r="CK946" s="31"/>
      <c r="CL946" s="31"/>
      <c r="CM946" s="31"/>
      <c r="CN946" s="31"/>
      <c r="CO946" s="31"/>
      <c r="CP946" s="31"/>
      <c r="CQ946" s="31"/>
      <c r="CR946" s="31">
        <v>1689</v>
      </c>
      <c r="CS946" s="31"/>
      <c r="CT946" s="31"/>
      <c r="CU946" s="31"/>
      <c r="CV946" s="31"/>
      <c r="CW946" s="31"/>
      <c r="CX946" s="31"/>
      <c r="CY946" s="31"/>
      <c r="CZ946" s="31"/>
      <c r="DA946" s="31"/>
      <c r="DB946" s="31"/>
      <c r="DC946" s="31"/>
      <c r="DD946" s="31"/>
      <c r="DE946" s="31"/>
      <c r="DF946" s="31"/>
      <c r="DG946" s="31"/>
      <c r="DH946" s="31"/>
      <c r="DI946" s="31"/>
      <c r="DJ946" s="31"/>
      <c r="DK946" s="31"/>
      <c r="DL946" s="31"/>
      <c r="DM946" s="38">
        <v>665742474031000</v>
      </c>
      <c r="DN946" s="38"/>
      <c r="DO946" s="35"/>
      <c r="DP946" s="31" t="s">
        <v>33560</v>
      </c>
      <c r="DQ946" s="31" t="s">
        <v>33561</v>
      </c>
      <c r="DR946" s="31"/>
      <c r="DS946" s="31" t="s">
        <v>33562</v>
      </c>
      <c r="DT946" s="31" t="s">
        <v>37740</v>
      </c>
      <c r="DU946" s="31"/>
      <c r="DV946" s="31"/>
      <c r="DW946" s="31"/>
      <c r="DX946" s="31"/>
      <c r="DY946" s="31"/>
      <c r="DZ946" s="31"/>
      <c r="EA946" s="31"/>
      <c r="EB946" s="31"/>
      <c r="EC946" s="31" t="s">
        <v>40170</v>
      </c>
      <c r="ED946" s="31" t="s">
        <v>41101</v>
      </c>
      <c r="EE946" s="31"/>
      <c r="EF946" s="31"/>
      <c r="EG946" s="31"/>
      <c r="EH946" s="31"/>
      <c r="EI946" s="31"/>
      <c r="EJ946" s="31"/>
    </row>
    <row r="947" spans="1:140" ht="23.25" customHeight="1">
      <c r="A947" s="25">
        <v>945</v>
      </c>
      <c r="B947" s="30" t="s">
        <v>21332</v>
      </c>
      <c r="C947" s="31">
        <v>140374759</v>
      </c>
      <c r="D947" s="30" t="s">
        <v>465</v>
      </c>
      <c r="E947" s="30"/>
      <c r="F947" s="30" t="s">
        <v>36255</v>
      </c>
      <c r="G947" s="31">
        <f t="shared" si="136"/>
        <v>58</v>
      </c>
      <c r="H947" s="72">
        <f t="shared" si="137"/>
        <v>48366</v>
      </c>
      <c r="I947" s="30"/>
      <c r="J947" s="30" t="s">
        <v>34084</v>
      </c>
      <c r="K947" s="30" t="s">
        <v>4318</v>
      </c>
      <c r="L947" s="31" t="s">
        <v>4318</v>
      </c>
      <c r="M947" s="31" t="s">
        <v>6378</v>
      </c>
      <c r="N947" s="31" t="s">
        <v>3311</v>
      </c>
      <c r="O947" s="31" t="s">
        <v>2534</v>
      </c>
      <c r="P947" s="52" t="s">
        <v>24630</v>
      </c>
      <c r="Q947" s="31" t="s">
        <v>39205</v>
      </c>
      <c r="R947" s="31">
        <v>22</v>
      </c>
      <c r="S947" s="31">
        <v>2</v>
      </c>
      <c r="T947" s="31"/>
      <c r="U947" s="31">
        <v>546</v>
      </c>
      <c r="V947" s="31" t="s">
        <v>3988</v>
      </c>
      <c r="W947" s="31" t="s">
        <v>980</v>
      </c>
      <c r="X947" s="31" t="s">
        <v>2308</v>
      </c>
      <c r="Y947" s="31" t="e">
        <f t="shared" ca="1" si="138"/>
        <v>#VALUE!</v>
      </c>
      <c r="Z947" s="31" t="e">
        <f t="shared" ca="1" si="139"/>
        <v>#VALUE!</v>
      </c>
      <c r="AA947" s="31"/>
      <c r="AB947" s="31" t="s">
        <v>11165</v>
      </c>
      <c r="AC947" s="31" t="s">
        <v>34147</v>
      </c>
      <c r="AD947" s="31" t="s">
        <v>34147</v>
      </c>
      <c r="AE947" s="31"/>
      <c r="AF947" s="31" t="s">
        <v>24699</v>
      </c>
      <c r="AG947" s="31" t="s">
        <v>5852</v>
      </c>
      <c r="AH947" s="31" t="s">
        <v>5852</v>
      </c>
      <c r="AI947" s="31" t="s">
        <v>908</v>
      </c>
      <c r="AJ947" s="31" t="s">
        <v>4950</v>
      </c>
      <c r="AK947" s="31" t="s">
        <v>4951</v>
      </c>
      <c r="AL947" s="31" t="s">
        <v>4112</v>
      </c>
      <c r="AM947" s="31" t="s">
        <v>4113</v>
      </c>
      <c r="AN947" s="31"/>
      <c r="AO947" s="31"/>
      <c r="AP947" s="31" t="s">
        <v>33014</v>
      </c>
      <c r="AQ947" s="31" t="s">
        <v>4344</v>
      </c>
      <c r="AR947" s="31" t="s">
        <v>34147</v>
      </c>
      <c r="AS947" s="31" t="s">
        <v>34147</v>
      </c>
      <c r="AT947" s="31" t="str">
        <f>_xlfn.IFNA(VLOOKUP(D947,'[1]5. 1 Mei 2022'!$C$7:$F$60,4,FALSE),"")</f>
        <v/>
      </c>
      <c r="AU947" s="31"/>
      <c r="AV947" s="31" t="s">
        <v>7458</v>
      </c>
      <c r="AW947" s="31"/>
      <c r="AX947" s="29">
        <f t="shared" si="143"/>
        <v>1903</v>
      </c>
      <c r="AY947" s="31" t="s">
        <v>26346</v>
      </c>
      <c r="AZ947" s="31" t="s">
        <v>33016</v>
      </c>
      <c r="BA947" s="30" t="s">
        <v>33014</v>
      </c>
      <c r="BB947" s="31"/>
      <c r="BC947" s="31"/>
      <c r="BD947" s="31" t="s">
        <v>20061</v>
      </c>
      <c r="BE947" s="31" t="s">
        <v>7973</v>
      </c>
      <c r="BF947" s="31" t="s">
        <v>7458</v>
      </c>
      <c r="BG947" s="31"/>
      <c r="BH947" s="31"/>
      <c r="BI947" s="31" t="s">
        <v>8132</v>
      </c>
      <c r="BJ947" s="31" t="s">
        <v>21609</v>
      </c>
      <c r="BK947" s="31" t="str">
        <f t="shared" si="135"/>
        <v>III/b</v>
      </c>
      <c r="BL947" s="31" t="s">
        <v>8077</v>
      </c>
      <c r="BM947" s="31"/>
      <c r="BN947" s="31"/>
      <c r="BO947" s="31"/>
      <c r="BP947" s="31" t="s">
        <v>1498</v>
      </c>
      <c r="BQ947" s="31" t="s">
        <v>21609</v>
      </c>
      <c r="BR947" s="52" t="s">
        <v>39748</v>
      </c>
      <c r="BS947" s="52" t="s">
        <v>39206</v>
      </c>
      <c r="BT947" s="31" t="s">
        <v>1172</v>
      </c>
      <c r="BU947" s="31"/>
      <c r="BV947" s="31" t="s">
        <v>2843</v>
      </c>
      <c r="BW947" s="31">
        <f t="shared" ca="1" si="140"/>
        <v>28</v>
      </c>
      <c r="BX947" s="78">
        <f t="shared" ca="1" si="141"/>
        <v>3</v>
      </c>
      <c r="BY947" s="31"/>
      <c r="BZ947" s="31" t="s">
        <v>5971</v>
      </c>
      <c r="CA947" s="31" t="s">
        <v>2483</v>
      </c>
      <c r="CB947" s="31" t="s">
        <v>2519</v>
      </c>
      <c r="CC947" s="31">
        <v>2</v>
      </c>
      <c r="CD947" s="31">
        <v>1</v>
      </c>
      <c r="CE947" s="31" t="s">
        <v>20085</v>
      </c>
      <c r="CF947" s="31"/>
      <c r="CG947" s="31"/>
      <c r="CH947" s="31"/>
      <c r="CI947" s="31"/>
      <c r="CJ947" s="31"/>
      <c r="CK947" s="31"/>
      <c r="CL947" s="31" t="s">
        <v>23449</v>
      </c>
      <c r="CM947" s="31" t="s">
        <v>22493</v>
      </c>
      <c r="CN947" s="31">
        <v>123</v>
      </c>
      <c r="CO947" s="31" t="s">
        <v>28716</v>
      </c>
      <c r="CP947" s="31" t="s">
        <v>22493</v>
      </c>
      <c r="CQ947" s="31">
        <v>123</v>
      </c>
      <c r="CR947" s="31">
        <v>5014</v>
      </c>
      <c r="CS947" s="31" t="s">
        <v>11166</v>
      </c>
      <c r="CT947" s="31"/>
      <c r="CU947" s="31" t="s">
        <v>3195</v>
      </c>
      <c r="CV947" s="31" t="s">
        <v>8541</v>
      </c>
      <c r="CW947" s="31" t="s">
        <v>11167</v>
      </c>
      <c r="CX947" s="31" t="s">
        <v>8484</v>
      </c>
      <c r="CY947" s="31"/>
      <c r="CZ947" s="31"/>
      <c r="DA947" s="31"/>
      <c r="DB947" s="31" t="s">
        <v>8697</v>
      </c>
      <c r="DC947" s="31"/>
      <c r="DD947" s="31" t="s">
        <v>8692</v>
      </c>
      <c r="DE947" s="31"/>
      <c r="DF947" s="31"/>
      <c r="DG947" s="31"/>
      <c r="DH947" s="31"/>
      <c r="DI947" s="31" t="s">
        <v>25300</v>
      </c>
      <c r="DJ947" s="31" t="s">
        <v>25299</v>
      </c>
      <c r="DK947" s="31"/>
      <c r="DL947" s="31"/>
      <c r="DM947" s="38" t="s">
        <v>9680</v>
      </c>
      <c r="DN947" s="38"/>
      <c r="DO947" s="35" t="s">
        <v>20435</v>
      </c>
      <c r="DP947" s="31" t="s">
        <v>14063</v>
      </c>
      <c r="DQ947" s="31" t="s">
        <v>14062</v>
      </c>
      <c r="DR947" s="31"/>
      <c r="DS947" s="31" t="s">
        <v>27316</v>
      </c>
      <c r="DT947" s="31"/>
      <c r="DU947" s="31">
        <v>3</v>
      </c>
      <c r="DV947" s="31" t="s">
        <v>32167</v>
      </c>
      <c r="DW947" s="31"/>
      <c r="DX947" s="31"/>
      <c r="DY947" s="31" t="s">
        <v>25260</v>
      </c>
      <c r="DZ947" s="31" t="s">
        <v>18320</v>
      </c>
      <c r="EA947" s="31"/>
      <c r="EB947" s="31">
        <v>0</v>
      </c>
      <c r="EC947" s="31" t="s">
        <v>40139</v>
      </c>
      <c r="ED947" s="31" t="s">
        <v>41101</v>
      </c>
      <c r="EE947" s="31"/>
      <c r="EF947" s="31"/>
      <c r="EG947" s="31"/>
      <c r="EH947" s="31"/>
      <c r="EI947" s="31"/>
      <c r="EJ947" s="31"/>
    </row>
    <row r="948" spans="1:140" ht="23.25" customHeight="1">
      <c r="A948" s="25">
        <v>946</v>
      </c>
      <c r="B948" s="30" t="s">
        <v>6292</v>
      </c>
      <c r="C948" s="31" t="s">
        <v>4991</v>
      </c>
      <c r="D948" s="30" t="s">
        <v>4991</v>
      </c>
      <c r="E948" s="30"/>
      <c r="F948" s="30" t="s">
        <v>36262</v>
      </c>
      <c r="G948" s="31">
        <f t="shared" si="136"/>
        <v>58</v>
      </c>
      <c r="H948" s="72">
        <f t="shared" si="137"/>
        <v>47574</v>
      </c>
      <c r="I948" s="30"/>
      <c r="J948" s="30" t="s">
        <v>34084</v>
      </c>
      <c r="K948" s="30" t="s">
        <v>4318</v>
      </c>
      <c r="L948" s="31" t="s">
        <v>4318</v>
      </c>
      <c r="M948" s="31" t="s">
        <v>6378</v>
      </c>
      <c r="N948" s="31" t="s">
        <v>5863</v>
      </c>
      <c r="O948" s="31" t="s">
        <v>2485</v>
      </c>
      <c r="P948" s="31" t="s">
        <v>30542</v>
      </c>
      <c r="Q948" s="31"/>
      <c r="R948" s="31">
        <v>19</v>
      </c>
      <c r="S948" s="31">
        <v>0</v>
      </c>
      <c r="T948" s="31"/>
      <c r="U948" s="31">
        <v>1623</v>
      </c>
      <c r="V948" s="31" t="s">
        <v>556</v>
      </c>
      <c r="W948" s="31" t="s">
        <v>980</v>
      </c>
      <c r="X948" s="31" t="s">
        <v>7643</v>
      </c>
      <c r="Y948" s="31">
        <f t="shared" ca="1" si="138"/>
        <v>51</v>
      </c>
      <c r="Z948" s="31" t="str">
        <f t="shared" ca="1" si="139"/>
        <v>46-58</v>
      </c>
      <c r="AA948" s="31"/>
      <c r="AB948" s="31" t="s">
        <v>1315</v>
      </c>
      <c r="AC948" s="31" t="s">
        <v>34153</v>
      </c>
      <c r="AD948" s="31" t="s">
        <v>34194</v>
      </c>
      <c r="AE948" s="31"/>
      <c r="AF948" s="31" t="s">
        <v>24700</v>
      </c>
      <c r="AG948" s="31" t="s">
        <v>7895</v>
      </c>
      <c r="AH948" s="31" t="s">
        <v>7895</v>
      </c>
      <c r="AI948" s="31" t="s">
        <v>40277</v>
      </c>
      <c r="AJ948" s="31">
        <v>888910015</v>
      </c>
      <c r="AK948" s="31" t="s">
        <v>3178</v>
      </c>
      <c r="AL948" s="31">
        <v>33375</v>
      </c>
      <c r="AM948" s="31" t="s">
        <v>3179</v>
      </c>
      <c r="AN948" s="31"/>
      <c r="AO948" s="31"/>
      <c r="AP948" s="31" t="s">
        <v>4602</v>
      </c>
      <c r="AQ948" s="31"/>
      <c r="AR948" s="31" t="s">
        <v>34148</v>
      </c>
      <c r="AS948" s="31" t="s">
        <v>34148</v>
      </c>
      <c r="AT948" s="31" t="str">
        <f>_xlfn.IFNA(VLOOKUP(D948,'[1]5. 1 Mei 2022'!$C$7:$F$60,4,FALSE),"")</f>
        <v/>
      </c>
      <c r="AU948" s="31"/>
      <c r="AV948" s="31" t="s">
        <v>7495</v>
      </c>
      <c r="AW948" s="31"/>
      <c r="AX948" s="29">
        <f t="shared" si="143"/>
        <v>1903</v>
      </c>
      <c r="AY948" s="31" t="s">
        <v>26346</v>
      </c>
      <c r="AZ948" s="31" t="s">
        <v>528</v>
      </c>
      <c r="BA948" s="30" t="s">
        <v>4435</v>
      </c>
      <c r="BB948" s="31"/>
      <c r="BC948" s="31"/>
      <c r="BD948" s="31" t="s">
        <v>30238</v>
      </c>
      <c r="BE948" s="31" t="s">
        <v>7968</v>
      </c>
      <c r="BF948" s="31" t="s">
        <v>7495</v>
      </c>
      <c r="BG948" s="31"/>
      <c r="BH948" s="31"/>
      <c r="BI948" s="31"/>
      <c r="BJ948" s="31" t="s">
        <v>31006</v>
      </c>
      <c r="BK948" s="31" t="str">
        <f t="shared" si="135"/>
        <v>II/d</v>
      </c>
      <c r="BL948" s="31" t="s">
        <v>8078</v>
      </c>
      <c r="BM948" s="31"/>
      <c r="BN948" s="31"/>
      <c r="BO948" s="31"/>
      <c r="BP948" s="31" t="s">
        <v>1498</v>
      </c>
      <c r="BQ948" s="31"/>
      <c r="BR948" s="31"/>
      <c r="BS948" s="31"/>
      <c r="BT948" s="31" t="s">
        <v>7564</v>
      </c>
      <c r="BU948" s="31" t="s">
        <v>794</v>
      </c>
      <c r="BV948" s="31" t="s">
        <v>3390</v>
      </c>
      <c r="BW948" s="31">
        <f t="shared" ca="1" si="140"/>
        <v>20</v>
      </c>
      <c r="BX948" s="78">
        <f t="shared" ca="1" si="141"/>
        <v>3</v>
      </c>
      <c r="BY948" s="31"/>
      <c r="BZ948" s="31"/>
      <c r="CA948" s="31" t="s">
        <v>2483</v>
      </c>
      <c r="CB948" s="31" t="s">
        <v>2519</v>
      </c>
      <c r="CC948" s="31">
        <v>3</v>
      </c>
      <c r="CD948" s="31">
        <v>1</v>
      </c>
      <c r="CE948" s="31" t="s">
        <v>20085</v>
      </c>
      <c r="CF948" s="31"/>
      <c r="CG948" s="31"/>
      <c r="CH948" s="31"/>
      <c r="CI948" s="31"/>
      <c r="CJ948" s="31"/>
      <c r="CK948" s="31"/>
      <c r="CL948" s="31"/>
      <c r="CM948" s="31"/>
      <c r="CN948" s="31"/>
      <c r="CO948" s="31"/>
      <c r="CP948" s="31"/>
      <c r="CQ948" s="31"/>
      <c r="CR948" s="31">
        <v>3807</v>
      </c>
      <c r="CS948" s="31"/>
      <c r="CT948" s="31"/>
      <c r="CU948" s="31"/>
      <c r="CV948" s="31"/>
      <c r="CW948" s="31"/>
      <c r="CX948" s="31"/>
      <c r="CY948" s="31"/>
      <c r="CZ948" s="31"/>
      <c r="DA948" s="31"/>
      <c r="DB948" s="31"/>
      <c r="DC948" s="31"/>
      <c r="DD948" s="31"/>
      <c r="DE948" s="31"/>
      <c r="DF948" s="31"/>
      <c r="DG948" s="31"/>
      <c r="DH948" s="31"/>
      <c r="DI948" s="31"/>
      <c r="DJ948" s="31"/>
      <c r="DK948" s="31"/>
      <c r="DL948" s="31"/>
      <c r="DM948" s="38" t="s">
        <v>10047</v>
      </c>
      <c r="DN948" s="38"/>
      <c r="DO948" s="35" t="s">
        <v>20721</v>
      </c>
      <c r="DP948" s="31" t="s">
        <v>12988</v>
      </c>
      <c r="DQ948" s="31" t="s">
        <v>12987</v>
      </c>
      <c r="DR948" s="31"/>
      <c r="DS948" s="31" t="s">
        <v>38590</v>
      </c>
      <c r="DT948" s="31" t="s">
        <v>37741</v>
      </c>
      <c r="DU948" s="31">
        <v>3</v>
      </c>
      <c r="DV948" s="31" t="s">
        <v>32167</v>
      </c>
      <c r="DW948" s="31"/>
      <c r="DX948" s="31"/>
      <c r="DY948" s="31"/>
      <c r="DZ948" s="31"/>
      <c r="EA948" s="31"/>
      <c r="EB948" s="31">
        <v>0</v>
      </c>
      <c r="EC948" s="31" t="s">
        <v>39747</v>
      </c>
      <c r="ED948" s="31" t="s">
        <v>41101</v>
      </c>
      <c r="EE948" s="31"/>
      <c r="EF948" s="31"/>
      <c r="EG948" s="31"/>
      <c r="EH948" s="31"/>
      <c r="EI948" s="31"/>
      <c r="EJ948" s="31"/>
    </row>
    <row r="949" spans="1:140" ht="23.25" customHeight="1">
      <c r="A949" s="25">
        <v>947</v>
      </c>
      <c r="B949" s="30" t="s">
        <v>17298</v>
      </c>
      <c r="C949" s="31" t="s">
        <v>17156</v>
      </c>
      <c r="D949" s="30" t="s">
        <v>26268</v>
      </c>
      <c r="E949" s="30"/>
      <c r="F949" s="30" t="s">
        <v>36262</v>
      </c>
      <c r="G949" s="31">
        <f t="shared" si="136"/>
        <v>58</v>
      </c>
      <c r="H949" s="72">
        <f t="shared" si="137"/>
        <v>55885</v>
      </c>
      <c r="I949" s="30" t="s">
        <v>35132</v>
      </c>
      <c r="J949" s="30" t="s">
        <v>34085</v>
      </c>
      <c r="K949" s="30" t="s">
        <v>34083</v>
      </c>
      <c r="L949" s="31" t="s">
        <v>16726</v>
      </c>
      <c r="M949" s="31" t="s">
        <v>3186</v>
      </c>
      <c r="N949" s="31" t="s">
        <v>5865</v>
      </c>
      <c r="O949" s="31" t="s">
        <v>5117</v>
      </c>
      <c r="P949" s="31" t="s">
        <v>25993</v>
      </c>
      <c r="Q949" s="31"/>
      <c r="R949" s="31"/>
      <c r="S949" s="31"/>
      <c r="T949" s="31"/>
      <c r="U949" s="31" t="s">
        <v>18193</v>
      </c>
      <c r="V949" s="31"/>
      <c r="W949" s="31" t="s">
        <v>6910</v>
      </c>
      <c r="X949" s="31" t="s">
        <v>17230</v>
      </c>
      <c r="Y949" s="31" t="e">
        <f t="shared" ca="1" si="138"/>
        <v>#VALUE!</v>
      </c>
      <c r="Z949" s="31" t="e">
        <f t="shared" ca="1" si="139"/>
        <v>#VALUE!</v>
      </c>
      <c r="AA949" s="31"/>
      <c r="AB949" s="31" t="s">
        <v>11144</v>
      </c>
      <c r="AC949" s="31" t="s">
        <v>34145</v>
      </c>
      <c r="AD949" s="31" t="s">
        <v>34145</v>
      </c>
      <c r="AE949" s="31"/>
      <c r="AF949" s="31" t="s">
        <v>24701</v>
      </c>
      <c r="AG949" s="31" t="s">
        <v>4322</v>
      </c>
      <c r="AH949" s="31" t="s">
        <v>4322</v>
      </c>
      <c r="AI949" s="31" t="s">
        <v>908</v>
      </c>
      <c r="AJ949" s="31">
        <v>12051</v>
      </c>
      <c r="AK949" s="31" t="s">
        <v>17791</v>
      </c>
      <c r="AL949" s="31" t="s">
        <v>15497</v>
      </c>
      <c r="AM949" s="31" t="s">
        <v>2772</v>
      </c>
      <c r="AN949" s="31"/>
      <c r="AO949" s="31"/>
      <c r="AP949" s="31" t="s">
        <v>3619</v>
      </c>
      <c r="AQ949" s="31" t="s">
        <v>7696</v>
      </c>
      <c r="AR949" s="31" t="s">
        <v>34145</v>
      </c>
      <c r="AS949" s="31" t="s">
        <v>34145</v>
      </c>
      <c r="AT949" s="31" t="str">
        <f>_xlfn.IFNA(VLOOKUP(D949,'[1]5. 1 Mei 2022'!$C$7:$F$60,4,FALSE),"")</f>
        <v/>
      </c>
      <c r="AU949" s="31"/>
      <c r="AV949" s="31" t="s">
        <v>20032</v>
      </c>
      <c r="AW949" s="31" t="s">
        <v>7696</v>
      </c>
      <c r="AX949" s="29">
        <f t="shared" si="143"/>
        <v>44371</v>
      </c>
      <c r="AY949" s="31" t="s">
        <v>26346</v>
      </c>
      <c r="AZ949" s="31" t="s">
        <v>225</v>
      </c>
      <c r="BA949" s="30" t="s">
        <v>3619</v>
      </c>
      <c r="BB949" s="31" t="s">
        <v>17504</v>
      </c>
      <c r="BC949" s="31"/>
      <c r="BD949" s="31" t="s">
        <v>7980</v>
      </c>
      <c r="BE949" s="31" t="s">
        <v>7969</v>
      </c>
      <c r="BF949" s="31" t="s">
        <v>20032</v>
      </c>
      <c r="BG949" s="31"/>
      <c r="BH949" s="31"/>
      <c r="BI949" s="31"/>
      <c r="BJ949" s="31">
        <v>0</v>
      </c>
      <c r="BK949" s="31" t="str">
        <f t="shared" si="135"/>
        <v>II/c</v>
      </c>
      <c r="BL949" s="31"/>
      <c r="BM949" s="31"/>
      <c r="BN949" s="31"/>
      <c r="BO949" s="31"/>
      <c r="BP949" s="31"/>
      <c r="BQ949" s="31"/>
      <c r="BR949" s="31"/>
      <c r="BS949" s="31"/>
      <c r="BT949" s="31"/>
      <c r="BU949" s="31"/>
      <c r="BV949" s="31" t="s">
        <v>8466</v>
      </c>
      <c r="BW949" s="31">
        <f t="shared" ca="1" si="140"/>
        <v>7</v>
      </c>
      <c r="BX949" s="78">
        <f t="shared" ca="1" si="141"/>
        <v>3</v>
      </c>
      <c r="BY949" s="31" t="s">
        <v>25993</v>
      </c>
      <c r="BZ949" s="31"/>
      <c r="CA949" s="31" t="s">
        <v>2483</v>
      </c>
      <c r="CB949" s="31" t="s">
        <v>2406</v>
      </c>
      <c r="CC949" s="31"/>
      <c r="CD949" s="31"/>
      <c r="CE949" s="31" t="s">
        <v>20085</v>
      </c>
      <c r="CF949" s="31"/>
      <c r="CG949" s="31"/>
      <c r="CH949" s="31"/>
      <c r="CI949" s="31"/>
      <c r="CJ949" s="31"/>
      <c r="CK949" s="31"/>
      <c r="CL949" s="31" t="s">
        <v>36563</v>
      </c>
      <c r="CM949" s="31" t="s">
        <v>31813</v>
      </c>
      <c r="CN949" s="31">
        <v>126</v>
      </c>
      <c r="CO949" s="31" t="s">
        <v>36677</v>
      </c>
      <c r="CP949" s="31" t="s">
        <v>31813</v>
      </c>
      <c r="CQ949" s="31">
        <v>126</v>
      </c>
      <c r="CR949" s="31">
        <v>6538</v>
      </c>
      <c r="CS949" s="31" t="s">
        <v>15424</v>
      </c>
      <c r="CT949" s="31" t="s">
        <v>18409</v>
      </c>
      <c r="CU949" s="31" t="s">
        <v>18410</v>
      </c>
      <c r="CV949" s="31" t="s">
        <v>18031</v>
      </c>
      <c r="CW949" s="31" t="s">
        <v>4907</v>
      </c>
      <c r="CX949" s="31" t="s">
        <v>15874</v>
      </c>
      <c r="CY949" s="31"/>
      <c r="CZ949" s="31"/>
      <c r="DA949" s="31"/>
      <c r="DB949" s="31" t="s">
        <v>11355</v>
      </c>
      <c r="DC949" s="31" t="s">
        <v>18668</v>
      </c>
      <c r="DD949" s="31" t="s">
        <v>18474</v>
      </c>
      <c r="DE949" s="31"/>
      <c r="DF949" s="31"/>
      <c r="DG949" s="31"/>
      <c r="DH949" s="31"/>
      <c r="DI949" s="31" t="s">
        <v>25077</v>
      </c>
      <c r="DJ949" s="31" t="s">
        <v>25042</v>
      </c>
      <c r="DK949" s="31" t="s">
        <v>25645</v>
      </c>
      <c r="DL949" s="31" t="s">
        <v>13888</v>
      </c>
      <c r="DM949" s="38" t="s">
        <v>32343</v>
      </c>
      <c r="DN949" s="38"/>
      <c r="DO949" s="51" t="s">
        <v>34527</v>
      </c>
      <c r="DP949" s="31" t="s">
        <v>17788</v>
      </c>
      <c r="DQ949" s="31" t="s">
        <v>17790</v>
      </c>
      <c r="DR949" s="31"/>
      <c r="DS949" s="31" t="s">
        <v>38591</v>
      </c>
      <c r="DT949" s="31" t="s">
        <v>17789</v>
      </c>
      <c r="DU949" s="31">
        <v>3</v>
      </c>
      <c r="DV949" s="31" t="s">
        <v>32167</v>
      </c>
      <c r="DW949" s="31" t="s">
        <v>7980</v>
      </c>
      <c r="DX949" s="31" t="s">
        <v>7980</v>
      </c>
      <c r="DY949" s="52" t="s">
        <v>40651</v>
      </c>
      <c r="DZ949" s="52" t="s">
        <v>40579</v>
      </c>
      <c r="EA949" s="52" t="s">
        <v>32585</v>
      </c>
      <c r="EB949" s="31">
        <v>0</v>
      </c>
      <c r="EC949" s="31" t="s">
        <v>40168</v>
      </c>
      <c r="ED949" s="31" t="s">
        <v>41101</v>
      </c>
      <c r="EE949" s="31"/>
      <c r="EF949" s="31"/>
      <c r="EG949" s="31"/>
      <c r="EH949" s="31"/>
      <c r="EI949" s="31"/>
      <c r="EJ949" s="31"/>
    </row>
    <row r="950" spans="1:140" ht="23.25" customHeight="1">
      <c r="A950" s="25">
        <v>948</v>
      </c>
      <c r="B950" s="30" t="s">
        <v>8257</v>
      </c>
      <c r="C950" s="31" t="s">
        <v>5767</v>
      </c>
      <c r="D950" s="30" t="s">
        <v>2663</v>
      </c>
      <c r="E950" s="30"/>
      <c r="F950" s="30" t="s">
        <v>36255</v>
      </c>
      <c r="G950" s="31">
        <f t="shared" si="136"/>
        <v>58</v>
      </c>
      <c r="H950" s="72">
        <f t="shared" si="137"/>
        <v>49491</v>
      </c>
      <c r="I950" s="30"/>
      <c r="J950" s="30" t="s">
        <v>34084</v>
      </c>
      <c r="K950" s="30" t="s">
        <v>4318</v>
      </c>
      <c r="L950" s="31" t="s">
        <v>4318</v>
      </c>
      <c r="M950" s="31" t="s">
        <v>3186</v>
      </c>
      <c r="N950" s="31" t="s">
        <v>3557</v>
      </c>
      <c r="O950" s="31" t="s">
        <v>1501</v>
      </c>
      <c r="P950" s="31" t="s">
        <v>15640</v>
      </c>
      <c r="Q950" s="31"/>
      <c r="R950" s="31">
        <v>8</v>
      </c>
      <c r="S950" s="31">
        <v>0</v>
      </c>
      <c r="T950" s="31"/>
      <c r="U950" s="31">
        <v>1776</v>
      </c>
      <c r="V950" s="31" t="s">
        <v>1465</v>
      </c>
      <c r="W950" s="31" t="s">
        <v>6910</v>
      </c>
      <c r="X950" s="31" t="s">
        <v>6764</v>
      </c>
      <c r="Y950" s="31" t="e">
        <f t="shared" ca="1" si="138"/>
        <v>#VALUE!</v>
      </c>
      <c r="Z950" s="31" t="e">
        <f t="shared" ca="1" si="139"/>
        <v>#VALUE!</v>
      </c>
      <c r="AA950" s="31"/>
      <c r="AB950" s="31" t="s">
        <v>11211</v>
      </c>
      <c r="AC950" s="31" t="s">
        <v>34147</v>
      </c>
      <c r="AD950" s="31" t="s">
        <v>34147</v>
      </c>
      <c r="AE950" s="31"/>
      <c r="AF950" s="31" t="s">
        <v>24699</v>
      </c>
      <c r="AG950" s="31" t="s">
        <v>5852</v>
      </c>
      <c r="AH950" s="31" t="s">
        <v>5852</v>
      </c>
      <c r="AI950" s="31" t="s">
        <v>908</v>
      </c>
      <c r="AJ950" s="31"/>
      <c r="AK950" s="31" t="s">
        <v>3252</v>
      </c>
      <c r="AL950" s="31" t="s">
        <v>3253</v>
      </c>
      <c r="AM950" s="31" t="s">
        <v>3284</v>
      </c>
      <c r="AN950" s="31"/>
      <c r="AO950" s="31"/>
      <c r="AP950" s="31" t="s">
        <v>4434</v>
      </c>
      <c r="AQ950" s="31"/>
      <c r="AR950" s="31" t="s">
        <v>34147</v>
      </c>
      <c r="AS950" s="31" t="s">
        <v>34147</v>
      </c>
      <c r="AT950" s="31" t="str">
        <f>_xlfn.IFNA(VLOOKUP(D950,'[1]5. 1 Mei 2022'!$C$7:$F$60,4,FALSE),"")</f>
        <v/>
      </c>
      <c r="AU950" s="31"/>
      <c r="AV950" s="31" t="s">
        <v>33713</v>
      </c>
      <c r="AW950" s="31"/>
      <c r="AX950" s="29">
        <f t="shared" si="143"/>
        <v>1903</v>
      </c>
      <c r="AY950" s="31" t="s">
        <v>26346</v>
      </c>
      <c r="AZ950" s="31" t="s">
        <v>6484</v>
      </c>
      <c r="BA950" s="30" t="s">
        <v>4434</v>
      </c>
      <c r="BB950" s="31"/>
      <c r="BC950" s="31"/>
      <c r="BD950" s="31" t="s">
        <v>20062</v>
      </c>
      <c r="BE950" s="31" t="s">
        <v>7973</v>
      </c>
      <c r="BF950" s="31" t="s">
        <v>33713</v>
      </c>
      <c r="BG950" s="31"/>
      <c r="BH950" s="31"/>
      <c r="BI950" s="31" t="s">
        <v>8123</v>
      </c>
      <c r="BJ950" s="31" t="s">
        <v>23224</v>
      </c>
      <c r="BK950" s="31" t="str">
        <f t="shared" si="135"/>
        <v>III/a</v>
      </c>
      <c r="BL950" s="31" t="s">
        <v>8077</v>
      </c>
      <c r="BM950" s="31"/>
      <c r="BN950" s="31"/>
      <c r="BO950" s="31"/>
      <c r="BP950" s="31"/>
      <c r="BQ950" s="31" t="s">
        <v>23224</v>
      </c>
      <c r="BR950" s="31" t="s">
        <v>17826</v>
      </c>
      <c r="BS950" s="31" t="s">
        <v>29910</v>
      </c>
      <c r="BT950" s="31" t="s">
        <v>3296</v>
      </c>
      <c r="BU950" s="31" t="s">
        <v>2918</v>
      </c>
      <c r="BV950" s="31" t="s">
        <v>1779</v>
      </c>
      <c r="BW950" s="31">
        <f t="shared" ca="1" si="140"/>
        <v>12</v>
      </c>
      <c r="BX950" s="78">
        <f t="shared" ca="1" si="141"/>
        <v>3</v>
      </c>
      <c r="BY950" s="31"/>
      <c r="BZ950" s="31" t="s">
        <v>276</v>
      </c>
      <c r="CA950" s="31" t="s">
        <v>2483</v>
      </c>
      <c r="CB950" s="31" t="s">
        <v>2519</v>
      </c>
      <c r="CC950" s="31">
        <v>2</v>
      </c>
      <c r="CD950" s="31">
        <v>1</v>
      </c>
      <c r="CE950" s="31" t="s">
        <v>20085</v>
      </c>
      <c r="CF950" s="31"/>
      <c r="CG950" s="31"/>
      <c r="CH950" s="31"/>
      <c r="CI950" s="31"/>
      <c r="CJ950" s="31"/>
      <c r="CK950" s="31"/>
      <c r="CL950" s="31" t="s">
        <v>28410</v>
      </c>
      <c r="CM950" s="31" t="s">
        <v>28411</v>
      </c>
      <c r="CN950" s="31">
        <v>125</v>
      </c>
      <c r="CO950" s="31" t="s">
        <v>28905</v>
      </c>
      <c r="CP950" s="31" t="s">
        <v>28411</v>
      </c>
      <c r="CQ950" s="31">
        <v>125</v>
      </c>
      <c r="CR950" s="31">
        <v>4500</v>
      </c>
      <c r="CS950" s="31" t="s">
        <v>10219</v>
      </c>
      <c r="CT950" s="31" t="s">
        <v>10220</v>
      </c>
      <c r="CU950" s="31" t="s">
        <v>10221</v>
      </c>
      <c r="CV950" s="31" t="s">
        <v>10311</v>
      </c>
      <c r="CW950" s="31" t="s">
        <v>11211</v>
      </c>
      <c r="CX950" s="31" t="s">
        <v>10312</v>
      </c>
      <c r="CY950" s="31"/>
      <c r="CZ950" s="31"/>
      <c r="DA950" s="31"/>
      <c r="DB950" s="31" t="s">
        <v>8693</v>
      </c>
      <c r="DC950" s="31"/>
      <c r="DD950" s="31" t="s">
        <v>3419</v>
      </c>
      <c r="DE950" s="31"/>
      <c r="DF950" s="31"/>
      <c r="DG950" s="31"/>
      <c r="DH950" s="31"/>
      <c r="DI950" s="31" t="s">
        <v>25386</v>
      </c>
      <c r="DJ950" s="31" t="s">
        <v>25387</v>
      </c>
      <c r="DK950" s="31"/>
      <c r="DL950" s="31"/>
      <c r="DM950" s="38" t="s">
        <v>9658</v>
      </c>
      <c r="DN950" s="38"/>
      <c r="DO950" s="35" t="s">
        <v>20759</v>
      </c>
      <c r="DP950" s="31" t="s">
        <v>29372</v>
      </c>
      <c r="DQ950" s="31" t="s">
        <v>3424</v>
      </c>
      <c r="DR950" s="31"/>
      <c r="DS950" s="31" t="s">
        <v>27293</v>
      </c>
      <c r="DT950" s="31" t="s">
        <v>28181</v>
      </c>
      <c r="DU950" s="31">
        <v>3</v>
      </c>
      <c r="DV950" s="31" t="s">
        <v>32167</v>
      </c>
      <c r="DW950" s="31"/>
      <c r="DX950" s="31"/>
      <c r="DY950" s="31" t="s">
        <v>24606</v>
      </c>
      <c r="DZ950" s="31" t="s">
        <v>18320</v>
      </c>
      <c r="EA950" s="31"/>
      <c r="EB950" s="31">
        <v>0</v>
      </c>
      <c r="EC950" s="31" t="s">
        <v>40139</v>
      </c>
      <c r="ED950" s="31" t="s">
        <v>41101</v>
      </c>
      <c r="EE950" s="31"/>
      <c r="EF950" s="31"/>
      <c r="EG950" s="31"/>
      <c r="EH950" s="31"/>
      <c r="EI950" s="31"/>
      <c r="EJ950" s="31"/>
    </row>
    <row r="951" spans="1:140" ht="23.25" customHeight="1">
      <c r="A951" s="25">
        <v>949</v>
      </c>
      <c r="B951" s="30" t="s">
        <v>16930</v>
      </c>
      <c r="C951" s="31" t="s">
        <v>16311</v>
      </c>
      <c r="D951" s="30" t="s">
        <v>26185</v>
      </c>
      <c r="E951" s="30"/>
      <c r="F951" s="30" t="s">
        <v>36262</v>
      </c>
      <c r="G951" s="31">
        <f t="shared" si="136"/>
        <v>58</v>
      </c>
      <c r="H951" s="72">
        <f t="shared" si="137"/>
        <v>55579</v>
      </c>
      <c r="I951" s="30" t="s">
        <v>35133</v>
      </c>
      <c r="J951" s="30" t="s">
        <v>34085</v>
      </c>
      <c r="K951" s="30" t="s">
        <v>34083</v>
      </c>
      <c r="L951" s="31" t="s">
        <v>16726</v>
      </c>
      <c r="M951" s="31" t="s">
        <v>3186</v>
      </c>
      <c r="N951" s="31" t="s">
        <v>5865</v>
      </c>
      <c r="O951" s="31" t="s">
        <v>5117</v>
      </c>
      <c r="P951" s="31" t="s">
        <v>25993</v>
      </c>
      <c r="Q951" s="31"/>
      <c r="R951" s="31"/>
      <c r="S951" s="31"/>
      <c r="T951" s="31"/>
      <c r="U951" s="31" t="s">
        <v>12456</v>
      </c>
      <c r="V951" s="31"/>
      <c r="W951" s="31" t="s">
        <v>5914</v>
      </c>
      <c r="X951" s="31" t="s">
        <v>5035</v>
      </c>
      <c r="Y951" s="31" t="e">
        <f t="shared" ca="1" si="138"/>
        <v>#VALUE!</v>
      </c>
      <c r="Z951" s="31" t="e">
        <f t="shared" ca="1" si="139"/>
        <v>#VALUE!</v>
      </c>
      <c r="AA951" s="31"/>
      <c r="AB951" s="31" t="s">
        <v>11160</v>
      </c>
      <c r="AC951" s="31" t="s">
        <v>34147</v>
      </c>
      <c r="AD951" s="31" t="s">
        <v>34147</v>
      </c>
      <c r="AE951" s="31"/>
      <c r="AF951" s="31" t="s">
        <v>24699</v>
      </c>
      <c r="AG951" s="31" t="s">
        <v>5852</v>
      </c>
      <c r="AH951" s="31" t="s">
        <v>5852</v>
      </c>
      <c r="AI951" s="31" t="s">
        <v>908</v>
      </c>
      <c r="AJ951" s="31" t="s">
        <v>16931</v>
      </c>
      <c r="AK951" s="31" t="s">
        <v>16932</v>
      </c>
      <c r="AL951" s="31" t="s">
        <v>15819</v>
      </c>
      <c r="AM951" s="31" t="s">
        <v>16933</v>
      </c>
      <c r="AN951" s="31"/>
      <c r="AO951" s="31"/>
      <c r="AP951" s="31" t="s">
        <v>33022</v>
      </c>
      <c r="AQ951" s="31" t="s">
        <v>3738</v>
      </c>
      <c r="AR951" s="31" t="s">
        <v>34147</v>
      </c>
      <c r="AS951" s="31" t="s">
        <v>34147</v>
      </c>
      <c r="AT951" s="31" t="str">
        <f>_xlfn.IFNA(VLOOKUP(D951,'[1]5. 1 Mei 2022'!$C$7:$F$60,4,FALSE),"")</f>
        <v/>
      </c>
      <c r="AU951" s="31"/>
      <c r="AV951" s="31" t="s">
        <v>8001</v>
      </c>
      <c r="AW951" s="31" t="s">
        <v>3738</v>
      </c>
      <c r="AX951" s="29">
        <f t="shared" si="143"/>
        <v>44273</v>
      </c>
      <c r="AY951" s="31" t="s">
        <v>26346</v>
      </c>
      <c r="AZ951" s="31" t="s">
        <v>33023</v>
      </c>
      <c r="BA951" s="30" t="s">
        <v>33022</v>
      </c>
      <c r="BB951" s="31"/>
      <c r="BC951" s="31"/>
      <c r="BD951" s="31" t="s">
        <v>8125</v>
      </c>
      <c r="BE951" s="31" t="s">
        <v>7973</v>
      </c>
      <c r="BF951" s="31" t="s">
        <v>8001</v>
      </c>
      <c r="BG951" s="31"/>
      <c r="BH951" s="31"/>
      <c r="BI951" s="31"/>
      <c r="BJ951" s="31">
        <v>0</v>
      </c>
      <c r="BK951" s="31" t="str">
        <f t="shared" si="135"/>
        <v>II/c</v>
      </c>
      <c r="BL951" s="31"/>
      <c r="BM951" s="31"/>
      <c r="BN951" s="31"/>
      <c r="BO951" s="31"/>
      <c r="BP951" s="31"/>
      <c r="BQ951" s="31"/>
      <c r="BR951" s="31"/>
      <c r="BS951" s="31"/>
      <c r="BT951" s="31"/>
      <c r="BU951" s="31"/>
      <c r="BV951" s="31" t="s">
        <v>3738</v>
      </c>
      <c r="BW951" s="31">
        <f t="shared" ca="1" si="140"/>
        <v>7</v>
      </c>
      <c r="BX951" s="78">
        <f t="shared" ca="1" si="141"/>
        <v>3</v>
      </c>
      <c r="BY951" s="31" t="s">
        <v>25993</v>
      </c>
      <c r="BZ951" s="31"/>
      <c r="CA951" s="31" t="s">
        <v>2483</v>
      </c>
      <c r="CB951" s="31" t="s">
        <v>2406</v>
      </c>
      <c r="CC951" s="31"/>
      <c r="CD951" s="31"/>
      <c r="CE951" s="31" t="s">
        <v>20085</v>
      </c>
      <c r="CF951" s="31"/>
      <c r="CG951" s="31"/>
      <c r="CH951" s="31"/>
      <c r="CI951" s="31"/>
      <c r="CJ951" s="31"/>
      <c r="CK951" s="31"/>
      <c r="CL951" s="31" t="s">
        <v>31119</v>
      </c>
      <c r="CM951" s="31" t="s">
        <v>31120</v>
      </c>
      <c r="CN951" s="31">
        <v>125</v>
      </c>
      <c r="CO951" s="31" t="s">
        <v>31121</v>
      </c>
      <c r="CP951" s="31" t="s">
        <v>31120</v>
      </c>
      <c r="CQ951" s="31">
        <v>125</v>
      </c>
      <c r="CR951" s="31">
        <v>6151</v>
      </c>
      <c r="CS951" s="31" t="s">
        <v>22126</v>
      </c>
      <c r="CT951" s="31"/>
      <c r="CU951" s="31"/>
      <c r="CV951" s="31" t="s">
        <v>16934</v>
      </c>
      <c r="CW951" s="31" t="s">
        <v>16935</v>
      </c>
      <c r="CX951" s="31" t="s">
        <v>12463</v>
      </c>
      <c r="CY951" s="31"/>
      <c r="CZ951" s="31"/>
      <c r="DA951" s="31"/>
      <c r="DB951" s="31" t="s">
        <v>11355</v>
      </c>
      <c r="DC951" s="31" t="s">
        <v>18668</v>
      </c>
      <c r="DD951" s="31" t="s">
        <v>18474</v>
      </c>
      <c r="DE951" s="31"/>
      <c r="DF951" s="31"/>
      <c r="DG951" s="31"/>
      <c r="DH951" s="31"/>
      <c r="DI951" s="31" t="s">
        <v>18569</v>
      </c>
      <c r="DJ951" s="31" t="s">
        <v>18570</v>
      </c>
      <c r="DK951" s="31"/>
      <c r="DL951" s="31"/>
      <c r="DM951" s="38" t="s">
        <v>32355</v>
      </c>
      <c r="DN951" s="38"/>
      <c r="DO951" s="35"/>
      <c r="DP951" s="31" t="s">
        <v>16927</v>
      </c>
      <c r="DQ951" s="31" t="s">
        <v>16928</v>
      </c>
      <c r="DR951" s="31"/>
      <c r="DS951" s="31" t="s">
        <v>16929</v>
      </c>
      <c r="DT951" s="31" t="s">
        <v>37742</v>
      </c>
      <c r="DU951" s="31">
        <v>2</v>
      </c>
      <c r="DV951" s="31" t="s">
        <v>32166</v>
      </c>
      <c r="DW951" s="31"/>
      <c r="DX951" s="31"/>
      <c r="DY951" s="31" t="s">
        <v>34516</v>
      </c>
      <c r="DZ951" s="29">
        <v>44550</v>
      </c>
      <c r="EA951" s="29">
        <v>45707</v>
      </c>
      <c r="EB951" s="31">
        <v>1397915</v>
      </c>
      <c r="EC951" s="31" t="s">
        <v>8001</v>
      </c>
      <c r="ED951" s="31" t="s">
        <v>41101</v>
      </c>
      <c r="EE951" s="31"/>
      <c r="EF951" s="31"/>
      <c r="EG951" s="31"/>
      <c r="EH951" s="31"/>
      <c r="EI951" s="31"/>
      <c r="EJ951" s="31"/>
    </row>
    <row r="952" spans="1:140" ht="23.25" customHeight="1">
      <c r="A952" s="25">
        <v>950</v>
      </c>
      <c r="B952" s="30" t="s">
        <v>6293</v>
      </c>
      <c r="C952" s="31">
        <v>140375296</v>
      </c>
      <c r="D952" s="30" t="s">
        <v>1168</v>
      </c>
      <c r="E952" s="30"/>
      <c r="F952" s="30" t="s">
        <v>36262</v>
      </c>
      <c r="G952" s="31">
        <f t="shared" si="136"/>
        <v>58</v>
      </c>
      <c r="H952" s="72">
        <f t="shared" si="137"/>
        <v>46631</v>
      </c>
      <c r="I952" s="30"/>
      <c r="J952" s="30" t="s">
        <v>34084</v>
      </c>
      <c r="K952" s="30" t="s">
        <v>4318</v>
      </c>
      <c r="L952" s="31" t="s">
        <v>4318</v>
      </c>
      <c r="M952" s="31" t="s">
        <v>3186</v>
      </c>
      <c r="N952" s="31" t="s">
        <v>3557</v>
      </c>
      <c r="O952" s="31" t="s">
        <v>1501</v>
      </c>
      <c r="P952" s="52" t="s">
        <v>35985</v>
      </c>
      <c r="Q952" s="31" t="s">
        <v>41864</v>
      </c>
      <c r="R952" s="31">
        <v>14</v>
      </c>
      <c r="S952" s="31">
        <v>11</v>
      </c>
      <c r="T952" s="31"/>
      <c r="U952" s="31">
        <v>1533</v>
      </c>
      <c r="V952" s="31" t="s">
        <v>4293</v>
      </c>
      <c r="W952" s="31" t="s">
        <v>3157</v>
      </c>
      <c r="X952" s="31" t="s">
        <v>5208</v>
      </c>
      <c r="Y952" s="31" t="e">
        <f t="shared" ca="1" si="138"/>
        <v>#VALUE!</v>
      </c>
      <c r="Z952" s="31" t="e">
        <f t="shared" ca="1" si="139"/>
        <v>#VALUE!</v>
      </c>
      <c r="AA952" s="31"/>
      <c r="AB952" s="31" t="s">
        <v>6912</v>
      </c>
      <c r="AC952" s="31" t="s">
        <v>34153</v>
      </c>
      <c r="AD952" s="31" t="s">
        <v>34194</v>
      </c>
      <c r="AE952" s="31"/>
      <c r="AF952" s="31" t="s">
        <v>24700</v>
      </c>
      <c r="AG952" s="31" t="s">
        <v>7895</v>
      </c>
      <c r="AH952" s="31" t="s">
        <v>7895</v>
      </c>
      <c r="AI952" s="31" t="s">
        <v>40277</v>
      </c>
      <c r="AJ952" s="31">
        <v>4533</v>
      </c>
      <c r="AK952" s="31" t="s">
        <v>7207</v>
      </c>
      <c r="AL952" s="31">
        <v>32640</v>
      </c>
      <c r="AM952" s="31" t="s">
        <v>7208</v>
      </c>
      <c r="AN952" s="31"/>
      <c r="AO952" s="31"/>
      <c r="AP952" s="31" t="s">
        <v>4602</v>
      </c>
      <c r="AQ952" s="31"/>
      <c r="AR952" s="31" t="s">
        <v>34148</v>
      </c>
      <c r="AS952" s="31" t="s">
        <v>34148</v>
      </c>
      <c r="AT952" s="31" t="str">
        <f>_xlfn.IFNA(VLOOKUP(D952,'[1]5. 1 Mei 2022'!$C$7:$F$60,4,FALSE),"")</f>
        <v/>
      </c>
      <c r="AU952" s="31"/>
      <c r="AV952" s="31" t="s">
        <v>6186</v>
      </c>
      <c r="AW952" s="31"/>
      <c r="AX952" s="29">
        <f t="shared" si="143"/>
        <v>1903</v>
      </c>
      <c r="AY952" s="31" t="s">
        <v>26346</v>
      </c>
      <c r="AZ952" s="31" t="s">
        <v>528</v>
      </c>
      <c r="BA952" s="30" t="s">
        <v>4435</v>
      </c>
      <c r="BB952" s="31"/>
      <c r="BC952" s="31"/>
      <c r="BD952" s="31" t="s">
        <v>21142</v>
      </c>
      <c r="BE952" s="31" t="s">
        <v>7968</v>
      </c>
      <c r="BF952" s="31" t="s">
        <v>5449</v>
      </c>
      <c r="BG952" s="31"/>
      <c r="BH952" s="31"/>
      <c r="BI952" s="31"/>
      <c r="BJ952" s="31" t="s">
        <v>5449</v>
      </c>
      <c r="BK952" s="31" t="str">
        <f t="shared" si="135"/>
        <v>III/a</v>
      </c>
      <c r="BL952" s="31" t="s">
        <v>8078</v>
      </c>
      <c r="BM952" s="31"/>
      <c r="BN952" s="31"/>
      <c r="BO952" s="31"/>
      <c r="BP952" s="31" t="s">
        <v>1498</v>
      </c>
      <c r="BQ952" s="31"/>
      <c r="BR952" s="31"/>
      <c r="BS952" s="31"/>
      <c r="BT952" s="31" t="s">
        <v>1172</v>
      </c>
      <c r="BU952" s="31"/>
      <c r="BV952" s="31" t="s">
        <v>3390</v>
      </c>
      <c r="BW952" s="31">
        <f t="shared" ca="1" si="140"/>
        <v>20</v>
      </c>
      <c r="BX952" s="78">
        <f t="shared" ca="1" si="141"/>
        <v>3</v>
      </c>
      <c r="BY952" s="31"/>
      <c r="BZ952" s="31" t="s">
        <v>7019</v>
      </c>
      <c r="CA952" s="31" t="s">
        <v>2483</v>
      </c>
      <c r="CB952" s="31" t="s">
        <v>2519</v>
      </c>
      <c r="CC952" s="31">
        <v>3</v>
      </c>
      <c r="CD952" s="31">
        <v>1</v>
      </c>
      <c r="CE952" s="31" t="s">
        <v>20085</v>
      </c>
      <c r="CF952" s="31"/>
      <c r="CG952" s="31"/>
      <c r="CH952" s="31"/>
      <c r="CI952" s="31"/>
      <c r="CJ952" s="31"/>
      <c r="CK952" s="31"/>
      <c r="CL952" s="31"/>
      <c r="CM952" s="31"/>
      <c r="CN952" s="31"/>
      <c r="CO952" s="31"/>
      <c r="CP952" s="31"/>
      <c r="CQ952" s="31"/>
      <c r="CR952" s="31">
        <v>3780</v>
      </c>
      <c r="CS952" s="31"/>
      <c r="CT952" s="31"/>
      <c r="CU952" s="31"/>
      <c r="CV952" s="31"/>
      <c r="CW952" s="31"/>
      <c r="CX952" s="31"/>
      <c r="CY952" s="31"/>
      <c r="CZ952" s="31"/>
      <c r="DA952" s="31"/>
      <c r="DB952" s="31"/>
      <c r="DC952" s="31"/>
      <c r="DD952" s="31"/>
      <c r="DE952" s="31"/>
      <c r="DF952" s="31"/>
      <c r="DG952" s="31"/>
      <c r="DH952" s="31"/>
      <c r="DI952" s="31"/>
      <c r="DJ952" s="31"/>
      <c r="DK952" s="31"/>
      <c r="DL952" s="31"/>
      <c r="DM952" s="38" t="s">
        <v>9867</v>
      </c>
      <c r="DN952" s="38"/>
      <c r="DO952" s="35" t="s">
        <v>20825</v>
      </c>
      <c r="DP952" s="31" t="s">
        <v>12982</v>
      </c>
      <c r="DQ952" s="31" t="s">
        <v>12981</v>
      </c>
      <c r="DR952" s="31"/>
      <c r="DS952" s="31" t="s">
        <v>27495</v>
      </c>
      <c r="DT952" s="31" t="s">
        <v>37743</v>
      </c>
      <c r="DU952" s="31">
        <v>3</v>
      </c>
      <c r="DV952" s="31" t="s">
        <v>32167</v>
      </c>
      <c r="DW952" s="31"/>
      <c r="DX952" s="31"/>
      <c r="DY952" s="31"/>
      <c r="DZ952" s="31"/>
      <c r="EA952" s="31"/>
      <c r="EB952" s="31">
        <v>0</v>
      </c>
      <c r="EC952" s="31" t="s">
        <v>39747</v>
      </c>
      <c r="ED952" s="31" t="s">
        <v>41101</v>
      </c>
      <c r="EE952" s="31"/>
      <c r="EF952" s="31"/>
      <c r="EG952" s="31"/>
      <c r="EH952" s="31"/>
      <c r="EI952" s="31"/>
      <c r="EJ952" s="31"/>
    </row>
    <row r="953" spans="1:140" ht="23.25" customHeight="1">
      <c r="A953" s="25">
        <v>951</v>
      </c>
      <c r="B953" s="30" t="s">
        <v>33322</v>
      </c>
      <c r="C953" s="31" t="s">
        <v>29980</v>
      </c>
      <c r="D953" s="30" t="s">
        <v>33165</v>
      </c>
      <c r="E953" s="30"/>
      <c r="F953" s="30" t="s">
        <v>36256</v>
      </c>
      <c r="G953" s="31">
        <f t="shared" si="136"/>
        <v>58</v>
      </c>
      <c r="H953" s="72">
        <f t="shared" si="137"/>
        <v>53936</v>
      </c>
      <c r="I953" s="30"/>
      <c r="J953" s="30" t="s">
        <v>34084</v>
      </c>
      <c r="K953" s="30" t="s">
        <v>4318</v>
      </c>
      <c r="L953" s="31" t="s">
        <v>4318</v>
      </c>
      <c r="M953" s="31" t="s">
        <v>3186</v>
      </c>
      <c r="N953" s="31" t="s">
        <v>5865</v>
      </c>
      <c r="O953" s="31" t="s">
        <v>5117</v>
      </c>
      <c r="P953" s="52" t="s">
        <v>35984</v>
      </c>
      <c r="Q953" s="52" t="s">
        <v>41299</v>
      </c>
      <c r="R953" s="31"/>
      <c r="S953" s="31"/>
      <c r="T953" s="31"/>
      <c r="U953" s="31"/>
      <c r="V953" s="31"/>
      <c r="W953" s="31" t="s">
        <v>6910</v>
      </c>
      <c r="X953" s="31" t="s">
        <v>33166</v>
      </c>
      <c r="Y953" s="31" t="e">
        <f t="shared" ca="1" si="138"/>
        <v>#VALUE!</v>
      </c>
      <c r="Z953" s="31" t="e">
        <f t="shared" ca="1" si="139"/>
        <v>#VALUE!</v>
      </c>
      <c r="AA953" s="31"/>
      <c r="AB953" s="31" t="s">
        <v>11146</v>
      </c>
      <c r="AC953" s="31" t="s">
        <v>34147</v>
      </c>
      <c r="AD953" s="31" t="s">
        <v>34147</v>
      </c>
      <c r="AE953" s="31"/>
      <c r="AF953" s="31" t="s">
        <v>24699</v>
      </c>
      <c r="AG953" s="31" t="s">
        <v>5852</v>
      </c>
      <c r="AH953" s="31" t="s">
        <v>5852</v>
      </c>
      <c r="AI953" s="31" t="s">
        <v>908</v>
      </c>
      <c r="AJ953" s="31" t="s">
        <v>35808</v>
      </c>
      <c r="AK953" s="52" t="s">
        <v>35809</v>
      </c>
      <c r="AL953" s="52" t="s">
        <v>24892</v>
      </c>
      <c r="AM953" s="31" t="s">
        <v>11836</v>
      </c>
      <c r="AN953" s="31"/>
      <c r="AO953" s="31"/>
      <c r="AP953" s="31" t="s">
        <v>33006</v>
      </c>
      <c r="AQ953" s="52" t="s">
        <v>20332</v>
      </c>
      <c r="AR953" s="31" t="s">
        <v>34147</v>
      </c>
      <c r="AS953" s="31" t="s">
        <v>34147</v>
      </c>
      <c r="AT953" s="31" t="str">
        <f>_xlfn.IFNA(VLOOKUP(D953,'[1]5. 1 Mei 2022'!$C$7:$F$60,4,FALSE),"")</f>
        <v/>
      </c>
      <c r="AU953" s="31"/>
      <c r="AV953" s="31" t="s">
        <v>7772</v>
      </c>
      <c r="AW953" s="52" t="s">
        <v>20332</v>
      </c>
      <c r="AX953" s="29">
        <f t="shared" si="143"/>
        <v>46524</v>
      </c>
      <c r="AY953" s="31" t="s">
        <v>26346</v>
      </c>
      <c r="AZ953" s="31" t="s">
        <v>530</v>
      </c>
      <c r="BA953" s="30" t="s">
        <v>33006</v>
      </c>
      <c r="BB953" s="31"/>
      <c r="BC953" s="31"/>
      <c r="BD953" s="31" t="s">
        <v>20054</v>
      </c>
      <c r="BE953" s="31" t="s">
        <v>7973</v>
      </c>
      <c r="BF953" s="31" t="s">
        <v>7189</v>
      </c>
      <c r="BG953" s="31"/>
      <c r="BH953" s="31"/>
      <c r="BI953" s="31"/>
      <c r="BJ953" s="31"/>
      <c r="BK953" s="31" t="str">
        <f t="shared" si="135"/>
        <v>II/c</v>
      </c>
      <c r="BL953" s="31"/>
      <c r="BM953" s="31"/>
      <c r="BN953" s="31"/>
      <c r="BO953" s="31"/>
      <c r="BP953" s="31"/>
      <c r="BQ953" s="31" t="s">
        <v>21617</v>
      </c>
      <c r="BR953" s="31" t="s">
        <v>41376</v>
      </c>
      <c r="BS953" s="31">
        <v>0</v>
      </c>
      <c r="BT953" s="52" t="s">
        <v>20332</v>
      </c>
      <c r="BU953" s="52" t="s">
        <v>35984</v>
      </c>
      <c r="BV953" s="31" t="s">
        <v>20332</v>
      </c>
      <c r="BW953" s="31">
        <f t="shared" ca="1" si="140"/>
        <v>1</v>
      </c>
      <c r="BX953" s="78">
        <f t="shared" ca="1" si="141"/>
        <v>3</v>
      </c>
      <c r="BY953" s="31"/>
      <c r="BZ953" s="31"/>
      <c r="CA953" s="31" t="s">
        <v>2483</v>
      </c>
      <c r="CB953" s="31" t="s">
        <v>2406</v>
      </c>
      <c r="CC953" s="31"/>
      <c r="CD953" s="31"/>
      <c r="CE953" s="31"/>
      <c r="CF953" s="31"/>
      <c r="CG953" s="31"/>
      <c r="CH953" s="31"/>
      <c r="CI953" s="31"/>
      <c r="CJ953" s="31"/>
      <c r="CK953" s="31"/>
      <c r="CL953" s="31" t="s">
        <v>35810</v>
      </c>
      <c r="CM953" s="52" t="s">
        <v>21995</v>
      </c>
      <c r="CN953" s="31">
        <v>123</v>
      </c>
      <c r="CO953" s="31" t="s">
        <v>39496</v>
      </c>
      <c r="CP953" s="31" t="s">
        <v>21995</v>
      </c>
      <c r="CQ953" s="31" t="s">
        <v>39608</v>
      </c>
      <c r="CR953" s="31">
        <v>6345</v>
      </c>
      <c r="CS953" s="31"/>
      <c r="CT953" s="31"/>
      <c r="CU953" s="31"/>
      <c r="CV953" s="31"/>
      <c r="CW953" s="31"/>
      <c r="CX953" s="31"/>
      <c r="CY953" s="31"/>
      <c r="CZ953" s="31"/>
      <c r="DA953" s="31"/>
      <c r="DB953" s="31"/>
      <c r="DC953" s="31"/>
      <c r="DD953" s="31"/>
      <c r="DE953" s="31"/>
      <c r="DF953" s="31"/>
      <c r="DG953" s="31"/>
      <c r="DH953" s="31"/>
      <c r="DI953" s="31"/>
      <c r="DJ953" s="31"/>
      <c r="DK953" s="31"/>
      <c r="DL953" s="31"/>
      <c r="DM953" s="38">
        <v>544219942416000</v>
      </c>
      <c r="DN953" s="38"/>
      <c r="DO953" s="51" t="s">
        <v>35811</v>
      </c>
      <c r="DP953" s="52" t="s">
        <v>35812</v>
      </c>
      <c r="DQ953" s="31" t="s">
        <v>35813</v>
      </c>
      <c r="DR953" s="31"/>
      <c r="DS953" s="31" t="s">
        <v>33421</v>
      </c>
      <c r="DT953" s="52" t="s">
        <v>35814</v>
      </c>
      <c r="DU953" s="31"/>
      <c r="DV953" s="31"/>
      <c r="DW953" s="31"/>
      <c r="DX953" s="31"/>
      <c r="DY953" s="31"/>
      <c r="DZ953" s="31"/>
      <c r="EA953" s="31"/>
      <c r="EB953" s="31"/>
      <c r="EC953" s="31" t="s">
        <v>7772</v>
      </c>
      <c r="ED953" s="31" t="s">
        <v>41101</v>
      </c>
      <c r="EE953" s="31"/>
      <c r="EF953" s="31"/>
      <c r="EG953" s="31"/>
      <c r="EH953" s="31"/>
      <c r="EI953" s="31"/>
      <c r="EJ953" s="31"/>
    </row>
    <row r="954" spans="1:140" ht="23.25" customHeight="1">
      <c r="A954" s="25">
        <v>952</v>
      </c>
      <c r="B954" s="30" t="s">
        <v>21301</v>
      </c>
      <c r="C954" s="31" t="s">
        <v>5048</v>
      </c>
      <c r="D954" s="30" t="s">
        <v>21064</v>
      </c>
      <c r="E954" s="30"/>
      <c r="F954" s="30" t="s">
        <v>36262</v>
      </c>
      <c r="G954" s="31">
        <f t="shared" si="136"/>
        <v>58</v>
      </c>
      <c r="H954" s="72">
        <f t="shared" si="137"/>
        <v>54058</v>
      </c>
      <c r="I954" s="30" t="s">
        <v>35134</v>
      </c>
      <c r="J954" s="30" t="s">
        <v>34085</v>
      </c>
      <c r="K954" s="30" t="s">
        <v>34083</v>
      </c>
      <c r="L954" s="31" t="s">
        <v>16726</v>
      </c>
      <c r="M954" s="31" t="s">
        <v>3186</v>
      </c>
      <c r="N954" s="31" t="s">
        <v>5865</v>
      </c>
      <c r="O954" s="31" t="s">
        <v>5621</v>
      </c>
      <c r="P954" s="31" t="s">
        <v>19644</v>
      </c>
      <c r="Q954" s="31"/>
      <c r="R954" s="31"/>
      <c r="S954" s="31"/>
      <c r="T954" s="31"/>
      <c r="U954" s="31" t="s">
        <v>8727</v>
      </c>
      <c r="V954" s="31"/>
      <c r="W954" s="31" t="s">
        <v>980</v>
      </c>
      <c r="X954" s="31" t="s">
        <v>5046</v>
      </c>
      <c r="Y954" s="31">
        <f t="shared" ca="1" si="138"/>
        <v>34</v>
      </c>
      <c r="Z954" s="31" t="str">
        <f t="shared" ca="1" si="139"/>
        <v>21-35</v>
      </c>
      <c r="AA954" s="31"/>
      <c r="AB954" s="31" t="s">
        <v>11145</v>
      </c>
      <c r="AC954" s="31" t="s">
        <v>34146</v>
      </c>
      <c r="AD954" s="31" t="s">
        <v>34146</v>
      </c>
      <c r="AE954" s="31"/>
      <c r="AF954" s="31" t="s">
        <v>14478</v>
      </c>
      <c r="AG954" s="31" t="s">
        <v>4322</v>
      </c>
      <c r="AH954" s="31" t="s">
        <v>4322</v>
      </c>
      <c r="AI954" s="31" t="s">
        <v>908</v>
      </c>
      <c r="AJ954" s="31" t="s">
        <v>5047</v>
      </c>
      <c r="AK954" s="31">
        <v>101036</v>
      </c>
      <c r="AL954" s="31" t="s">
        <v>3588</v>
      </c>
      <c r="AM954" s="31" t="s">
        <v>869</v>
      </c>
      <c r="AN954" s="31"/>
      <c r="AO954" s="31"/>
      <c r="AP954" s="31" t="s">
        <v>4434</v>
      </c>
      <c r="AQ954" s="31" t="s">
        <v>16037</v>
      </c>
      <c r="AR954" s="31" t="s">
        <v>34146</v>
      </c>
      <c r="AS954" s="31" t="s">
        <v>34146</v>
      </c>
      <c r="AT954" s="31" t="str">
        <f>_xlfn.IFNA(VLOOKUP(D954,'[1]5. 1 Mei 2022'!$C$7:$F$60,4,FALSE),"")</f>
        <v/>
      </c>
      <c r="AU954" s="31"/>
      <c r="AV954" s="31" t="s">
        <v>20034</v>
      </c>
      <c r="AW954" s="31" t="s">
        <v>16037</v>
      </c>
      <c r="AX954" s="29">
        <f t="shared" si="143"/>
        <v>45916</v>
      </c>
      <c r="AY954" s="31" t="s">
        <v>26346</v>
      </c>
      <c r="AZ954" s="31" t="s">
        <v>6484</v>
      </c>
      <c r="BA954" s="30" t="s">
        <v>4434</v>
      </c>
      <c r="BB954" s="31"/>
      <c r="BC954" s="31"/>
      <c r="BD954" s="31" t="s">
        <v>7980</v>
      </c>
      <c r="BE954" s="31" t="s">
        <v>7969</v>
      </c>
      <c r="BF954" s="31" t="s">
        <v>20034</v>
      </c>
      <c r="BG954" s="31"/>
      <c r="BH954" s="31"/>
      <c r="BI954" s="31"/>
      <c r="BJ954" s="31">
        <v>0</v>
      </c>
      <c r="BK954" s="31" t="str">
        <f t="shared" si="135"/>
        <v>II/c</v>
      </c>
      <c r="BL954" s="31"/>
      <c r="BM954" s="31"/>
      <c r="BN954" s="31"/>
      <c r="BO954" s="31"/>
      <c r="BP954" s="31"/>
      <c r="BQ954" s="31"/>
      <c r="BR954" s="31"/>
      <c r="BS954" s="31"/>
      <c r="BT954" s="31"/>
      <c r="BU954" s="31"/>
      <c r="BV954" s="31" t="s">
        <v>2460</v>
      </c>
      <c r="BW954" s="31">
        <f t="shared" ca="1" si="140"/>
        <v>11</v>
      </c>
      <c r="BX954" s="78">
        <f t="shared" ca="1" si="141"/>
        <v>3</v>
      </c>
      <c r="BY954" s="31" t="s">
        <v>19644</v>
      </c>
      <c r="BZ954" s="31"/>
      <c r="CA954" s="31" t="s">
        <v>2483</v>
      </c>
      <c r="CB954" s="31" t="s">
        <v>2406</v>
      </c>
      <c r="CC954" s="31" t="s">
        <v>1498</v>
      </c>
      <c r="CD954" s="31" t="s">
        <v>1498</v>
      </c>
      <c r="CE954" s="31" t="s">
        <v>20085</v>
      </c>
      <c r="CF954" s="31"/>
      <c r="CG954" s="31"/>
      <c r="CH954" s="31"/>
      <c r="CI954" s="31"/>
      <c r="CJ954" s="31"/>
      <c r="CK954" s="31"/>
      <c r="CL954" s="31" t="s">
        <v>39449</v>
      </c>
      <c r="CM954" s="31" t="s">
        <v>39472</v>
      </c>
      <c r="CN954" s="31">
        <v>127</v>
      </c>
      <c r="CO954" s="31" t="s">
        <v>39948</v>
      </c>
      <c r="CP954" s="31" t="s">
        <v>39472</v>
      </c>
      <c r="CQ954" s="31">
        <v>127</v>
      </c>
      <c r="CR954" s="31">
        <v>4655</v>
      </c>
      <c r="CS954" s="31" t="s">
        <v>8688</v>
      </c>
      <c r="CT954" s="31"/>
      <c r="CU954" s="31" t="s">
        <v>870</v>
      </c>
      <c r="CV954" s="31"/>
      <c r="CW954" s="31"/>
      <c r="CX954" s="31"/>
      <c r="CY954" s="31"/>
      <c r="CZ954" s="31"/>
      <c r="DA954" s="31"/>
      <c r="DB954" s="31" t="s">
        <v>11355</v>
      </c>
      <c r="DC954" s="31" t="s">
        <v>16323</v>
      </c>
      <c r="DD954" s="31" t="s">
        <v>16324</v>
      </c>
      <c r="DE954" s="31"/>
      <c r="DF954" s="31"/>
      <c r="DG954" s="31"/>
      <c r="DH954" s="31"/>
      <c r="DI954" s="31" t="s">
        <v>24821</v>
      </c>
      <c r="DJ954" s="31" t="s">
        <v>24811</v>
      </c>
      <c r="DK954" s="31"/>
      <c r="DL954" s="31"/>
      <c r="DM954" s="38" t="s">
        <v>9551</v>
      </c>
      <c r="DN954" s="38"/>
      <c r="DO954" s="35" t="s">
        <v>10703</v>
      </c>
      <c r="DP954" s="31" t="s">
        <v>10897</v>
      </c>
      <c r="DQ954" s="31" t="s">
        <v>11046</v>
      </c>
      <c r="DR954" s="31"/>
      <c r="DS954" s="31" t="s">
        <v>27182</v>
      </c>
      <c r="DT954" s="31" t="s">
        <v>28149</v>
      </c>
      <c r="DU954" s="31">
        <v>3</v>
      </c>
      <c r="DV954" s="31" t="s">
        <v>32167</v>
      </c>
      <c r="DW954" s="31" t="s">
        <v>2963</v>
      </c>
      <c r="DX954" s="31" t="s">
        <v>2963</v>
      </c>
      <c r="DY954" s="31" t="s">
        <v>34460</v>
      </c>
      <c r="DZ954" s="29">
        <v>44754</v>
      </c>
      <c r="EA954" s="31" t="s">
        <v>25882</v>
      </c>
      <c r="EB954" s="31">
        <v>0</v>
      </c>
      <c r="EC954" s="31" t="s">
        <v>40169</v>
      </c>
      <c r="ED954" s="31" t="s">
        <v>41101</v>
      </c>
      <c r="EE954" s="31"/>
      <c r="EF954" s="31"/>
      <c r="EG954" s="31"/>
      <c r="EH954" s="31"/>
      <c r="EI954" s="31"/>
      <c r="EJ954" s="31"/>
    </row>
    <row r="955" spans="1:140" ht="23.25" customHeight="1">
      <c r="A955" s="25">
        <v>953</v>
      </c>
      <c r="B955" s="30" t="s">
        <v>21301</v>
      </c>
      <c r="C955" s="31" t="s">
        <v>6220</v>
      </c>
      <c r="D955" s="30" t="s">
        <v>1140</v>
      </c>
      <c r="E955" s="30"/>
      <c r="F955" s="30" t="s">
        <v>36254</v>
      </c>
      <c r="G955" s="31">
        <f t="shared" si="136"/>
        <v>58</v>
      </c>
      <c r="H955" s="72">
        <f t="shared" si="137"/>
        <v>48427</v>
      </c>
      <c r="I955" s="30"/>
      <c r="J955" s="30" t="s">
        <v>34084</v>
      </c>
      <c r="K955" s="30" t="s">
        <v>4318</v>
      </c>
      <c r="L955" s="31" t="s">
        <v>4318</v>
      </c>
      <c r="M955" s="31" t="s">
        <v>3186</v>
      </c>
      <c r="N955" s="31" t="s">
        <v>5797</v>
      </c>
      <c r="O955" s="31" t="s">
        <v>5271</v>
      </c>
      <c r="P955" s="31" t="s">
        <v>21532</v>
      </c>
      <c r="Q955" s="31"/>
      <c r="R955" s="31">
        <v>24</v>
      </c>
      <c r="S955" s="31">
        <v>0</v>
      </c>
      <c r="T955" s="31"/>
      <c r="U955" s="31">
        <v>1231</v>
      </c>
      <c r="V955" s="31" t="s">
        <v>5599</v>
      </c>
      <c r="W955" s="31" t="s">
        <v>6910</v>
      </c>
      <c r="X955" s="31" t="s">
        <v>5209</v>
      </c>
      <c r="Y955" s="31">
        <f t="shared" ca="1" si="138"/>
        <v>49</v>
      </c>
      <c r="Z955" s="31" t="str">
        <f t="shared" ca="1" si="139"/>
        <v>46-58</v>
      </c>
      <c r="AA955" s="31"/>
      <c r="AB955" s="31" t="s">
        <v>11145</v>
      </c>
      <c r="AC955" s="31" t="s">
        <v>34146</v>
      </c>
      <c r="AD955" s="31" t="s">
        <v>34146</v>
      </c>
      <c r="AE955" s="31"/>
      <c r="AF955" s="31" t="s">
        <v>14478</v>
      </c>
      <c r="AG955" s="31" t="s">
        <v>4322</v>
      </c>
      <c r="AH955" s="31" t="s">
        <v>4322</v>
      </c>
      <c r="AI955" s="31" t="s">
        <v>908</v>
      </c>
      <c r="AJ955" s="31" t="s">
        <v>7758</v>
      </c>
      <c r="AK955" s="31" t="s">
        <v>7759</v>
      </c>
      <c r="AL955" s="31">
        <v>37732</v>
      </c>
      <c r="AM955" s="31" t="s">
        <v>5262</v>
      </c>
      <c r="AN955" s="31"/>
      <c r="AO955" s="31"/>
      <c r="AP955" s="31" t="s">
        <v>18118</v>
      </c>
      <c r="AQ955" s="31" t="s">
        <v>11348</v>
      </c>
      <c r="AR955" s="31" t="s">
        <v>34146</v>
      </c>
      <c r="AS955" s="31" t="s">
        <v>34146</v>
      </c>
      <c r="AT955" s="31" t="str">
        <f>_xlfn.IFNA(VLOOKUP(D955,'[1]5. 1 Mei 2022'!$C$7:$F$60,4,FALSE),"")</f>
        <v/>
      </c>
      <c r="AU955" s="31"/>
      <c r="AV955" s="31" t="s">
        <v>21600</v>
      </c>
      <c r="AW955" s="52" t="s">
        <v>26138</v>
      </c>
      <c r="AX955" s="29">
        <f t="shared" si="143"/>
        <v>45978</v>
      </c>
      <c r="AY955" s="31" t="s">
        <v>26346</v>
      </c>
      <c r="AZ955" s="31" t="s">
        <v>2622</v>
      </c>
      <c r="BA955" s="30" t="s">
        <v>18118</v>
      </c>
      <c r="BB955" s="31" t="s">
        <v>24735</v>
      </c>
      <c r="BC955" s="31"/>
      <c r="BD955" s="31" t="s">
        <v>7997</v>
      </c>
      <c r="BE955" s="31" t="s">
        <v>7969</v>
      </c>
      <c r="BF955" s="31" t="s">
        <v>21600</v>
      </c>
      <c r="BG955" s="31"/>
      <c r="BH955" s="31"/>
      <c r="BI955" s="31" t="s">
        <v>14478</v>
      </c>
      <c r="BJ955" s="31" t="s">
        <v>5587</v>
      </c>
      <c r="BK955" s="31" t="str">
        <f t="shared" si="135"/>
        <v>III/d</v>
      </c>
      <c r="BL955" s="31" t="s">
        <v>8077</v>
      </c>
      <c r="BM955" s="31"/>
      <c r="BN955" s="31"/>
      <c r="BO955" s="31"/>
      <c r="BP955" s="31" t="s">
        <v>1498</v>
      </c>
      <c r="BQ955" s="31" t="s">
        <v>5587</v>
      </c>
      <c r="BR955" s="31" t="s">
        <v>20160</v>
      </c>
      <c r="BS955" s="31" t="s">
        <v>23237</v>
      </c>
      <c r="BT955" s="31" t="s">
        <v>7167</v>
      </c>
      <c r="BU955" s="31"/>
      <c r="BV955" s="31" t="s">
        <v>7167</v>
      </c>
      <c r="BW955" s="31">
        <f t="shared" ca="1" si="140"/>
        <v>30</v>
      </c>
      <c r="BX955" s="78">
        <f t="shared" ca="1" si="141"/>
        <v>3</v>
      </c>
      <c r="BY955" s="31"/>
      <c r="BZ955" s="31"/>
      <c r="CA955" s="31" t="s">
        <v>2483</v>
      </c>
      <c r="CB955" s="31" t="s">
        <v>2519</v>
      </c>
      <c r="CC955" s="31">
        <v>3</v>
      </c>
      <c r="CD955" s="31">
        <v>1</v>
      </c>
      <c r="CE955" s="31" t="s">
        <v>20085</v>
      </c>
      <c r="CF955" s="31"/>
      <c r="CG955" s="31">
        <v>2007</v>
      </c>
      <c r="CH955" s="31"/>
      <c r="CI955" s="31"/>
      <c r="CJ955" s="31"/>
      <c r="CK955" s="31"/>
      <c r="CL955" s="31" t="s">
        <v>22016</v>
      </c>
      <c r="CM955" s="31" t="s">
        <v>22017</v>
      </c>
      <c r="CN955" s="31">
        <v>122</v>
      </c>
      <c r="CO955" s="31" t="s">
        <v>25262</v>
      </c>
      <c r="CP955" s="31" t="s">
        <v>22017</v>
      </c>
      <c r="CQ955" s="31">
        <v>122</v>
      </c>
      <c r="CR955" s="31">
        <v>3228</v>
      </c>
      <c r="CS955" s="31" t="s">
        <v>10237</v>
      </c>
      <c r="CT955" s="31" t="s">
        <v>10233</v>
      </c>
      <c r="CU955" s="31" t="s">
        <v>10234</v>
      </c>
      <c r="CV955" s="31" t="s">
        <v>10339</v>
      </c>
      <c r="CW955" s="31" t="s">
        <v>11150</v>
      </c>
      <c r="CX955" s="31" t="s">
        <v>10322</v>
      </c>
      <c r="CY955" s="31"/>
      <c r="CZ955" s="31"/>
      <c r="DA955" s="31"/>
      <c r="DB955" s="31" t="s">
        <v>11355</v>
      </c>
      <c r="DC955" s="31" t="s">
        <v>16323</v>
      </c>
      <c r="DD955" s="31" t="s">
        <v>16324</v>
      </c>
      <c r="DE955" s="31"/>
      <c r="DF955" s="31"/>
      <c r="DG955" s="31"/>
      <c r="DH955" s="31"/>
      <c r="DI955" s="31" t="s">
        <v>24821</v>
      </c>
      <c r="DJ955" s="31" t="s">
        <v>24811</v>
      </c>
      <c r="DK955" s="31"/>
      <c r="DL955" s="31"/>
      <c r="DM955" s="38" t="s">
        <v>9551</v>
      </c>
      <c r="DN955" s="38"/>
      <c r="DO955" s="35" t="s">
        <v>20661</v>
      </c>
      <c r="DP955" s="31" t="s">
        <v>14808</v>
      </c>
      <c r="DQ955" s="31" t="s">
        <v>20660</v>
      </c>
      <c r="DR955" s="31"/>
      <c r="DS955" s="31" t="s">
        <v>27190</v>
      </c>
      <c r="DT955" s="31"/>
      <c r="DU955" s="31">
        <v>3</v>
      </c>
      <c r="DV955" s="31" t="s">
        <v>32167</v>
      </c>
      <c r="DW955" s="31" t="s">
        <v>7997</v>
      </c>
      <c r="DX955" s="31" t="s">
        <v>7997</v>
      </c>
      <c r="DY955" s="31" t="s">
        <v>31289</v>
      </c>
      <c r="DZ955" s="31" t="s">
        <v>31290</v>
      </c>
      <c r="EA955" s="31"/>
      <c r="EB955" s="31">
        <v>49780</v>
      </c>
      <c r="EC955" s="31" t="s">
        <v>40169</v>
      </c>
      <c r="ED955" s="31" t="s">
        <v>41101</v>
      </c>
      <c r="EE955" s="31"/>
      <c r="EF955" s="31"/>
      <c r="EG955" s="31"/>
      <c r="EH955" s="31"/>
      <c r="EI955" s="31"/>
      <c r="EJ955" s="31"/>
    </row>
    <row r="956" spans="1:140" ht="23.25" customHeight="1">
      <c r="A956" s="25">
        <v>954</v>
      </c>
      <c r="B956" s="30" t="s">
        <v>3067</v>
      </c>
      <c r="C956" s="31">
        <v>140253494</v>
      </c>
      <c r="D956" s="30" t="s">
        <v>486</v>
      </c>
      <c r="E956" s="30"/>
      <c r="F956" s="30" t="s">
        <v>36262</v>
      </c>
      <c r="G956" s="31">
        <f t="shared" si="136"/>
        <v>58</v>
      </c>
      <c r="H956" s="72">
        <f t="shared" si="137"/>
        <v>46296</v>
      </c>
      <c r="I956" s="30"/>
      <c r="J956" s="30" t="s">
        <v>34084</v>
      </c>
      <c r="K956" s="30" t="s">
        <v>4318</v>
      </c>
      <c r="L956" s="31" t="s">
        <v>4318</v>
      </c>
      <c r="M956" s="31" t="s">
        <v>3186</v>
      </c>
      <c r="N956" s="31" t="s">
        <v>3311</v>
      </c>
      <c r="O956" s="31" t="s">
        <v>2534</v>
      </c>
      <c r="P956" s="31" t="s">
        <v>4179</v>
      </c>
      <c r="Q956" s="31"/>
      <c r="R956" s="31">
        <v>28</v>
      </c>
      <c r="S956" s="31">
        <v>0</v>
      </c>
      <c r="T956" s="31"/>
      <c r="U956" s="31">
        <v>1074</v>
      </c>
      <c r="V956" s="31"/>
      <c r="W956" s="31" t="s">
        <v>6087</v>
      </c>
      <c r="X956" s="31" t="s">
        <v>581</v>
      </c>
      <c r="Y956" s="31" t="e">
        <f t="shared" ca="1" si="138"/>
        <v>#VALUE!</v>
      </c>
      <c r="Z956" s="31" t="e">
        <f t="shared" ca="1" si="139"/>
        <v>#VALUE!</v>
      </c>
      <c r="AA956" s="31"/>
      <c r="AB956" s="31" t="s">
        <v>6770</v>
      </c>
      <c r="AC956" s="31" t="s">
        <v>34153</v>
      </c>
      <c r="AD956" s="31" t="s">
        <v>34194</v>
      </c>
      <c r="AE956" s="31"/>
      <c r="AF956" s="31" t="s">
        <v>24700</v>
      </c>
      <c r="AG956" s="31" t="s">
        <v>7895</v>
      </c>
      <c r="AH956" s="31" t="s">
        <v>7895</v>
      </c>
      <c r="AI956" s="31" t="s">
        <v>40277</v>
      </c>
      <c r="AJ956" s="31">
        <v>7079</v>
      </c>
      <c r="AK956" s="31" t="s">
        <v>3762</v>
      </c>
      <c r="AL956" s="31">
        <v>31930</v>
      </c>
      <c r="AM956" s="31" t="s">
        <v>3763</v>
      </c>
      <c r="AN956" s="31"/>
      <c r="AO956" s="31"/>
      <c r="AP956" s="31" t="s">
        <v>33097</v>
      </c>
      <c r="AQ956" s="31" t="s">
        <v>4939</v>
      </c>
      <c r="AR956" s="31" t="s">
        <v>34148</v>
      </c>
      <c r="AS956" s="31" t="s">
        <v>34148</v>
      </c>
      <c r="AT956" s="31" t="str">
        <f>_xlfn.IFNA(VLOOKUP(D956,'[1]5. 1 Mei 2022'!$C$7:$F$60,4,FALSE),"")</f>
        <v/>
      </c>
      <c r="AU956" s="31"/>
      <c r="AV956" s="31" t="s">
        <v>5415</v>
      </c>
      <c r="AW956" s="31"/>
      <c r="AX956" s="29">
        <f t="shared" si="143"/>
        <v>1903</v>
      </c>
      <c r="AY956" s="31" t="s">
        <v>11416</v>
      </c>
      <c r="AZ956" s="31" t="s">
        <v>33099</v>
      </c>
      <c r="BA956" s="30" t="s">
        <v>33097</v>
      </c>
      <c r="BB956" s="31"/>
      <c r="BC956" s="31"/>
      <c r="BD956" s="31" t="s">
        <v>21142</v>
      </c>
      <c r="BE956" s="31" t="s">
        <v>7968</v>
      </c>
      <c r="BF956" s="31" t="s">
        <v>5449</v>
      </c>
      <c r="BG956" s="31"/>
      <c r="BH956" s="31"/>
      <c r="BI956" s="31"/>
      <c r="BJ956" s="31" t="s">
        <v>5449</v>
      </c>
      <c r="BK956" s="31" t="str">
        <f t="shared" si="135"/>
        <v>III/b</v>
      </c>
      <c r="BL956" s="31" t="s">
        <v>8078</v>
      </c>
      <c r="BM956" s="31"/>
      <c r="BN956" s="31"/>
      <c r="BO956" s="31"/>
      <c r="BP956" s="31" t="s">
        <v>1498</v>
      </c>
      <c r="BQ956" s="31"/>
      <c r="BR956" s="31"/>
      <c r="BS956" s="31"/>
      <c r="BT956" s="31" t="s">
        <v>7010</v>
      </c>
      <c r="BU956" s="31"/>
      <c r="BV956" s="31" t="s">
        <v>582</v>
      </c>
      <c r="BW956" s="31">
        <f t="shared" ca="1" si="140"/>
        <v>35</v>
      </c>
      <c r="BX956" s="78">
        <f t="shared" ca="1" si="141"/>
        <v>11</v>
      </c>
      <c r="BY956" s="31"/>
      <c r="BZ956" s="31"/>
      <c r="CA956" s="31" t="s">
        <v>2483</v>
      </c>
      <c r="CB956" s="31" t="s">
        <v>2519</v>
      </c>
      <c r="CC956" s="31">
        <v>2</v>
      </c>
      <c r="CD956" s="31">
        <v>1</v>
      </c>
      <c r="CE956" s="31" t="s">
        <v>20085</v>
      </c>
      <c r="CF956" s="31"/>
      <c r="CG956" s="31"/>
      <c r="CH956" s="31">
        <v>2007</v>
      </c>
      <c r="CI956" s="31">
        <v>2010</v>
      </c>
      <c r="CJ956" s="31"/>
      <c r="CK956" s="31"/>
      <c r="CL956" s="31"/>
      <c r="CM956" s="31"/>
      <c r="CN956" s="31"/>
      <c r="CO956" s="31"/>
      <c r="CP956" s="31"/>
      <c r="CQ956" s="31"/>
      <c r="CR956" s="31">
        <v>6003</v>
      </c>
      <c r="CS956" s="31"/>
      <c r="CT956" s="31"/>
      <c r="CU956" s="31"/>
      <c r="CV956" s="31"/>
      <c r="CW956" s="31"/>
      <c r="CX956" s="31"/>
      <c r="CY956" s="31"/>
      <c r="CZ956" s="31"/>
      <c r="DA956" s="31"/>
      <c r="DB956" s="31"/>
      <c r="DC956" s="31"/>
      <c r="DD956" s="31"/>
      <c r="DE956" s="31"/>
      <c r="DF956" s="31"/>
      <c r="DG956" s="31"/>
      <c r="DH956" s="31"/>
      <c r="DI956" s="31"/>
      <c r="DJ956" s="31"/>
      <c r="DK956" s="31"/>
      <c r="DL956" s="31"/>
      <c r="DM956" s="38" t="s">
        <v>9984</v>
      </c>
      <c r="DN956" s="38"/>
      <c r="DO956" s="35">
        <v>0</v>
      </c>
      <c r="DP956" s="31" t="s">
        <v>13139</v>
      </c>
      <c r="DQ956" s="31" t="s">
        <v>13138</v>
      </c>
      <c r="DR956" s="31"/>
      <c r="DS956" s="31" t="s">
        <v>27617</v>
      </c>
      <c r="DT956" s="31" t="s">
        <v>28231</v>
      </c>
      <c r="DU956" s="31">
        <v>3</v>
      </c>
      <c r="DV956" s="31" t="s">
        <v>32167</v>
      </c>
      <c r="DW956" s="31"/>
      <c r="DX956" s="31"/>
      <c r="DY956" s="31"/>
      <c r="DZ956" s="31"/>
      <c r="EA956" s="31"/>
      <c r="EB956" s="31">
        <v>0</v>
      </c>
      <c r="EC956" s="31" t="s">
        <v>40170</v>
      </c>
      <c r="ED956" s="31" t="s">
        <v>41101</v>
      </c>
      <c r="EE956" s="31"/>
      <c r="EF956" s="31"/>
      <c r="EG956" s="31"/>
      <c r="EH956" s="31"/>
      <c r="EI956" s="31"/>
      <c r="EJ956" s="31"/>
    </row>
    <row r="957" spans="1:140" ht="23.25" customHeight="1">
      <c r="A957" s="25">
        <v>955</v>
      </c>
      <c r="B957" s="30" t="s">
        <v>24225</v>
      </c>
      <c r="C957" s="31" t="s">
        <v>3811</v>
      </c>
      <c r="D957" s="30" t="s">
        <v>3811</v>
      </c>
      <c r="E957" s="30"/>
      <c r="F957" s="30" t="s">
        <v>36254</v>
      </c>
      <c r="G957" s="31">
        <f t="shared" si="136"/>
        <v>58</v>
      </c>
      <c r="H957" s="72">
        <f t="shared" si="137"/>
        <v>53359</v>
      </c>
      <c r="I957" s="30"/>
      <c r="J957" s="30" t="s">
        <v>34084</v>
      </c>
      <c r="K957" s="30" t="s">
        <v>4318</v>
      </c>
      <c r="L957" s="31" t="s">
        <v>4318</v>
      </c>
      <c r="M957" s="31" t="s">
        <v>3186</v>
      </c>
      <c r="N957" s="31" t="s">
        <v>4008</v>
      </c>
      <c r="O957" s="31" t="s">
        <v>4320</v>
      </c>
      <c r="P957" s="52" t="s">
        <v>35985</v>
      </c>
      <c r="Q957" s="31" t="s">
        <v>41925</v>
      </c>
      <c r="R957" s="31">
        <v>11</v>
      </c>
      <c r="S957" s="31">
        <v>4</v>
      </c>
      <c r="T957" s="31"/>
      <c r="U957" s="31">
        <v>1669</v>
      </c>
      <c r="V957" s="31"/>
      <c r="W957" s="31" t="s">
        <v>3068</v>
      </c>
      <c r="X957" s="31" t="s">
        <v>582</v>
      </c>
      <c r="Y957" s="31">
        <f t="shared" ca="1" si="138"/>
        <v>35</v>
      </c>
      <c r="Z957" s="31" t="str">
        <f t="shared" ca="1" si="139"/>
        <v>21-35</v>
      </c>
      <c r="AA957" s="31"/>
      <c r="AB957" s="31" t="s">
        <v>11144</v>
      </c>
      <c r="AC957" s="31" t="s">
        <v>34145</v>
      </c>
      <c r="AD957" s="31" t="s">
        <v>34145</v>
      </c>
      <c r="AE957" s="31"/>
      <c r="AF957" s="31" t="s">
        <v>24701</v>
      </c>
      <c r="AG957" s="31" t="s">
        <v>4322</v>
      </c>
      <c r="AH957" s="31" t="s">
        <v>4322</v>
      </c>
      <c r="AI957" s="31" t="s">
        <v>908</v>
      </c>
      <c r="AJ957" s="31" t="s">
        <v>7110</v>
      </c>
      <c r="AK957" s="31">
        <v>223404</v>
      </c>
      <c r="AL957" s="31" t="s">
        <v>2733</v>
      </c>
      <c r="AM957" s="31" t="s">
        <v>3325</v>
      </c>
      <c r="AN957" s="31"/>
      <c r="AO957" s="31"/>
      <c r="AP957" s="31" t="s">
        <v>18118</v>
      </c>
      <c r="AQ957" s="31" t="s">
        <v>12247</v>
      </c>
      <c r="AR957" s="31" t="s">
        <v>34145</v>
      </c>
      <c r="AS957" s="31" t="s">
        <v>34145</v>
      </c>
      <c r="AT957" s="31" t="str">
        <f>_xlfn.IFNA(VLOOKUP(D957,'[1]5. 1 Mei 2022'!$C$7:$F$60,4,FALSE),"")</f>
        <v/>
      </c>
      <c r="AU957" s="31"/>
      <c r="AV957" s="31" t="s">
        <v>20034</v>
      </c>
      <c r="AW957" s="31" t="s">
        <v>21743</v>
      </c>
      <c r="AX957" s="29">
        <f t="shared" si="143"/>
        <v>46509</v>
      </c>
      <c r="AY957" s="31" t="s">
        <v>26346</v>
      </c>
      <c r="AZ957" s="31" t="s">
        <v>2622</v>
      </c>
      <c r="BA957" s="30" t="s">
        <v>18118</v>
      </c>
      <c r="BB957" s="31" t="s">
        <v>33037</v>
      </c>
      <c r="BC957" s="31"/>
      <c r="BD957" s="31" t="s">
        <v>1759</v>
      </c>
      <c r="BE957" s="31" t="s">
        <v>7969</v>
      </c>
      <c r="BF957" s="31" t="s">
        <v>20034</v>
      </c>
      <c r="BG957" s="31"/>
      <c r="BH957" s="31"/>
      <c r="BI957" s="31" t="s">
        <v>8136</v>
      </c>
      <c r="BJ957" s="31" t="s">
        <v>20275</v>
      </c>
      <c r="BK957" s="31" t="str">
        <f t="shared" si="135"/>
        <v>III/c</v>
      </c>
      <c r="BL957" s="31" t="s">
        <v>8077</v>
      </c>
      <c r="BM957" s="31"/>
      <c r="BN957" s="31"/>
      <c r="BO957" s="31"/>
      <c r="BP957" s="31" t="s">
        <v>1498</v>
      </c>
      <c r="BQ957" s="31" t="s">
        <v>3185</v>
      </c>
      <c r="BR957" s="52" t="s">
        <v>24067</v>
      </c>
      <c r="BS957" s="31" t="s">
        <v>41815</v>
      </c>
      <c r="BT957" s="31" t="s">
        <v>3163</v>
      </c>
      <c r="BU957" s="31" t="s">
        <v>718</v>
      </c>
      <c r="BV957" s="31" t="s">
        <v>6786</v>
      </c>
      <c r="BW957" s="31">
        <f t="shared" ca="1" si="140"/>
        <v>13</v>
      </c>
      <c r="BX957" s="78">
        <f t="shared" ca="1" si="141"/>
        <v>3</v>
      </c>
      <c r="BY957" s="31"/>
      <c r="BZ957" s="31"/>
      <c r="CA957" s="31" t="s">
        <v>2483</v>
      </c>
      <c r="CB957" s="31" t="s">
        <v>2519</v>
      </c>
      <c r="CC957" s="31">
        <v>2</v>
      </c>
      <c r="CD957" s="31">
        <v>1</v>
      </c>
      <c r="CE957" s="31" t="s">
        <v>20085</v>
      </c>
      <c r="CF957" s="31"/>
      <c r="CG957" s="31"/>
      <c r="CH957" s="31"/>
      <c r="CI957" s="31"/>
      <c r="CJ957" s="31"/>
      <c r="CK957" s="31"/>
      <c r="CL957" s="31" t="s">
        <v>33031</v>
      </c>
      <c r="CM957" s="31" t="s">
        <v>32042</v>
      </c>
      <c r="CN957" s="31">
        <v>127</v>
      </c>
      <c r="CO957" s="31" t="s">
        <v>33032</v>
      </c>
      <c r="CP957" s="31" t="s">
        <v>32042</v>
      </c>
      <c r="CQ957" s="31">
        <v>127</v>
      </c>
      <c r="CR957" s="31">
        <v>4310</v>
      </c>
      <c r="CS957" s="31" t="s">
        <v>8678</v>
      </c>
      <c r="CT957" s="31"/>
      <c r="CU957" s="31" t="s">
        <v>6214</v>
      </c>
      <c r="CV957" s="31" t="s">
        <v>8373</v>
      </c>
      <c r="CW957" s="31" t="s">
        <v>8374</v>
      </c>
      <c r="CX957" s="31" t="s">
        <v>8346</v>
      </c>
      <c r="CY957" s="31"/>
      <c r="CZ957" s="31"/>
      <c r="DA957" s="31"/>
      <c r="DB957" s="31" t="s">
        <v>15747</v>
      </c>
      <c r="DC957" s="31" t="s">
        <v>15756</v>
      </c>
      <c r="DD957" s="31" t="s">
        <v>15746</v>
      </c>
      <c r="DE957" s="31"/>
      <c r="DF957" s="31"/>
      <c r="DG957" s="31"/>
      <c r="DH957" s="31"/>
      <c r="DI957" s="31" t="s">
        <v>24810</v>
      </c>
      <c r="DJ957" s="31" t="s">
        <v>24811</v>
      </c>
      <c r="DK957" s="31" t="s">
        <v>25645</v>
      </c>
      <c r="DL957" s="31" t="s">
        <v>13888</v>
      </c>
      <c r="DM957" s="38" t="s">
        <v>9321</v>
      </c>
      <c r="DN957" s="38"/>
      <c r="DO957" s="35" t="s">
        <v>20555</v>
      </c>
      <c r="DP957" s="31" t="s">
        <v>13066</v>
      </c>
      <c r="DQ957" s="31" t="s">
        <v>12662</v>
      </c>
      <c r="DR957" s="31"/>
      <c r="DS957" s="31" t="s">
        <v>26963</v>
      </c>
      <c r="DT957" s="31" t="s">
        <v>28066</v>
      </c>
      <c r="DU957" s="31">
        <v>3</v>
      </c>
      <c r="DV957" s="31" t="s">
        <v>32167</v>
      </c>
      <c r="DW957" s="31" t="s">
        <v>1759</v>
      </c>
      <c r="DX957" s="31" t="s">
        <v>1759</v>
      </c>
      <c r="DY957" s="31" t="s">
        <v>36983</v>
      </c>
      <c r="DZ957" s="52" t="s">
        <v>23138</v>
      </c>
      <c r="EA957" s="52" t="s">
        <v>28383</v>
      </c>
      <c r="EB957" s="31">
        <v>1006511</v>
      </c>
      <c r="EC957" s="31" t="s">
        <v>40168</v>
      </c>
      <c r="ED957" s="31" t="s">
        <v>41101</v>
      </c>
      <c r="EE957" s="31"/>
      <c r="EF957" s="31"/>
      <c r="EG957" s="31"/>
      <c r="EH957" s="31"/>
      <c r="EI957" s="31"/>
      <c r="EJ957" s="31"/>
    </row>
    <row r="958" spans="1:140" ht="23.25" customHeight="1">
      <c r="A958" s="25">
        <v>956</v>
      </c>
      <c r="B958" s="30" t="s">
        <v>24401</v>
      </c>
      <c r="C958" s="31" t="s">
        <v>1069</v>
      </c>
      <c r="D958" s="30" t="s">
        <v>2555</v>
      </c>
      <c r="E958" s="30"/>
      <c r="F958" s="30" t="s">
        <v>36255</v>
      </c>
      <c r="G958" s="31">
        <f t="shared" si="136"/>
        <v>58</v>
      </c>
      <c r="H958" s="72">
        <f t="shared" si="137"/>
        <v>52688</v>
      </c>
      <c r="I958" s="30"/>
      <c r="J958" s="30" t="s">
        <v>34084</v>
      </c>
      <c r="K958" s="30" t="s">
        <v>4318</v>
      </c>
      <c r="L958" s="31" t="s">
        <v>4318</v>
      </c>
      <c r="M958" s="31" t="s">
        <v>3186</v>
      </c>
      <c r="N958" s="31" t="s">
        <v>3311</v>
      </c>
      <c r="O958" s="31" t="s">
        <v>2534</v>
      </c>
      <c r="P958" s="52" t="s">
        <v>24630</v>
      </c>
      <c r="Q958" s="31" t="s">
        <v>39192</v>
      </c>
      <c r="R958" s="31">
        <v>7</v>
      </c>
      <c r="S958" s="31">
        <v>10</v>
      </c>
      <c r="T958" s="31"/>
      <c r="U958" s="31">
        <v>585</v>
      </c>
      <c r="V958" s="31" t="s">
        <v>5813</v>
      </c>
      <c r="W958" s="31" t="s">
        <v>6910</v>
      </c>
      <c r="X958" s="31" t="s">
        <v>5436</v>
      </c>
      <c r="Y958" s="31">
        <f t="shared" ca="1" si="138"/>
        <v>37</v>
      </c>
      <c r="Z958" s="31" t="str">
        <f t="shared" ca="1" si="139"/>
        <v>36-45</v>
      </c>
      <c r="AA958" s="31"/>
      <c r="AB958" s="31" t="s">
        <v>11144</v>
      </c>
      <c r="AC958" s="31" t="s">
        <v>34145</v>
      </c>
      <c r="AD958" s="31" t="s">
        <v>34145</v>
      </c>
      <c r="AE958" s="31"/>
      <c r="AF958" s="31" t="s">
        <v>24701</v>
      </c>
      <c r="AG958" s="31" t="s">
        <v>4322</v>
      </c>
      <c r="AH958" s="31" t="s">
        <v>4322</v>
      </c>
      <c r="AI958" s="31" t="s">
        <v>908</v>
      </c>
      <c r="AJ958" s="31" t="s">
        <v>2630</v>
      </c>
      <c r="AK958" s="31">
        <v>167348</v>
      </c>
      <c r="AL958" s="31" t="s">
        <v>5003</v>
      </c>
      <c r="AM958" s="31" t="s">
        <v>2772</v>
      </c>
      <c r="AN958" s="31"/>
      <c r="AO958" s="31"/>
      <c r="AP958" s="31" t="s">
        <v>33003</v>
      </c>
      <c r="AQ958" s="31" t="s">
        <v>717</v>
      </c>
      <c r="AR958" s="31" t="s">
        <v>34145</v>
      </c>
      <c r="AS958" s="31" t="s">
        <v>34145</v>
      </c>
      <c r="AT958" s="31" t="str">
        <f>_xlfn.IFNA(VLOOKUP(D958,'[1]5. 1 Mei 2022'!$C$7:$F$60,4,FALSE),"")</f>
        <v/>
      </c>
      <c r="AU958" s="31"/>
      <c r="AV958" s="31" t="s">
        <v>20034</v>
      </c>
      <c r="AW958" s="31" t="s">
        <v>16037</v>
      </c>
      <c r="AX958" s="29">
        <f t="shared" si="143"/>
        <v>45916</v>
      </c>
      <c r="AY958" s="31" t="s">
        <v>26346</v>
      </c>
      <c r="AZ958" s="31" t="s">
        <v>33005</v>
      </c>
      <c r="BA958" s="30" t="s">
        <v>33003</v>
      </c>
      <c r="BB958" s="31" t="s">
        <v>22916</v>
      </c>
      <c r="BC958" s="31"/>
      <c r="BD958" s="31" t="s">
        <v>1759</v>
      </c>
      <c r="BE958" s="31" t="s">
        <v>7969</v>
      </c>
      <c r="BF958" s="31" t="s">
        <v>20034</v>
      </c>
      <c r="BG958" s="31"/>
      <c r="BH958" s="31"/>
      <c r="BI958" s="31" t="s">
        <v>8136</v>
      </c>
      <c r="BJ958" s="31" t="s">
        <v>20275</v>
      </c>
      <c r="BK958" s="31" t="str">
        <f t="shared" si="135"/>
        <v>III/b</v>
      </c>
      <c r="BL958" s="31" t="s">
        <v>8077</v>
      </c>
      <c r="BM958" s="31"/>
      <c r="BN958" s="31"/>
      <c r="BO958" s="31"/>
      <c r="BP958" s="31"/>
      <c r="BQ958" s="31" t="s">
        <v>20275</v>
      </c>
      <c r="BR958" s="52" t="s">
        <v>39748</v>
      </c>
      <c r="BS958" s="52" t="s">
        <v>39193</v>
      </c>
      <c r="BT958" s="31" t="s">
        <v>2917</v>
      </c>
      <c r="BU958" s="31" t="s">
        <v>5049</v>
      </c>
      <c r="BV958" s="31" t="s">
        <v>2856</v>
      </c>
      <c r="BW958" s="31">
        <f t="shared" ca="1" si="140"/>
        <v>15</v>
      </c>
      <c r="BX958" s="78">
        <f t="shared" ca="1" si="141"/>
        <v>3</v>
      </c>
      <c r="BY958" s="31"/>
      <c r="BZ958" s="31"/>
      <c r="CA958" s="31" t="s">
        <v>2483</v>
      </c>
      <c r="CB958" s="31" t="s">
        <v>2519</v>
      </c>
      <c r="CC958" s="31">
        <v>1</v>
      </c>
      <c r="CD958" s="31">
        <v>1</v>
      </c>
      <c r="CE958" s="31" t="s">
        <v>20085</v>
      </c>
      <c r="CF958" s="31"/>
      <c r="CG958" s="31"/>
      <c r="CH958" s="31"/>
      <c r="CI958" s="31"/>
      <c r="CJ958" s="31"/>
      <c r="CK958" s="31"/>
      <c r="CL958" s="31" t="s">
        <v>38998</v>
      </c>
      <c r="CM958" s="52" t="s">
        <v>38999</v>
      </c>
      <c r="CN958" s="31" t="s">
        <v>36751</v>
      </c>
      <c r="CO958" s="31" t="s">
        <v>39000</v>
      </c>
      <c r="CP958" s="52" t="s">
        <v>38999</v>
      </c>
      <c r="CQ958" s="31" t="s">
        <v>36751</v>
      </c>
      <c r="CR958" s="31">
        <v>4201</v>
      </c>
      <c r="CS958" s="31" t="s">
        <v>18417</v>
      </c>
      <c r="CT958" s="31" t="s">
        <v>18418</v>
      </c>
      <c r="CU958" s="31" t="s">
        <v>4327</v>
      </c>
      <c r="CV958" s="31" t="s">
        <v>17262</v>
      </c>
      <c r="CW958" s="31" t="s">
        <v>17263</v>
      </c>
      <c r="CX958" s="31" t="s">
        <v>17264</v>
      </c>
      <c r="CY958" s="31"/>
      <c r="CZ958" s="31"/>
      <c r="DA958" s="31"/>
      <c r="DB958" s="31" t="s">
        <v>15747</v>
      </c>
      <c r="DC958" s="31" t="s">
        <v>15751</v>
      </c>
      <c r="DD958" s="31" t="s">
        <v>15746</v>
      </c>
      <c r="DE958" s="31"/>
      <c r="DF958" s="31"/>
      <c r="DG958" s="31"/>
      <c r="DH958" s="31"/>
      <c r="DI958" s="31" t="s">
        <v>24810</v>
      </c>
      <c r="DJ958" s="31" t="s">
        <v>24811</v>
      </c>
      <c r="DK958" s="31" t="s">
        <v>25645</v>
      </c>
      <c r="DL958" s="31" t="s">
        <v>13888</v>
      </c>
      <c r="DM958" s="38" t="s">
        <v>9507</v>
      </c>
      <c r="DN958" s="38"/>
      <c r="DO958" s="35">
        <v>0</v>
      </c>
      <c r="DP958" s="31" t="s">
        <v>13125</v>
      </c>
      <c r="DQ958" s="31" t="s">
        <v>2556</v>
      </c>
      <c r="DR958" s="31"/>
      <c r="DS958" s="31" t="s">
        <v>38592</v>
      </c>
      <c r="DT958" s="31" t="s">
        <v>37744</v>
      </c>
      <c r="DU958" s="31">
        <v>3</v>
      </c>
      <c r="DV958" s="31" t="s">
        <v>32167</v>
      </c>
      <c r="DW958" s="31" t="s">
        <v>1759</v>
      </c>
      <c r="DX958" s="31" t="s">
        <v>1759</v>
      </c>
      <c r="DY958" s="31" t="s">
        <v>35506</v>
      </c>
      <c r="DZ958" s="52" t="s">
        <v>35493</v>
      </c>
      <c r="EA958" s="52" t="s">
        <v>33516</v>
      </c>
      <c r="EB958" s="31">
        <v>300921</v>
      </c>
      <c r="EC958" s="31" t="s">
        <v>40168</v>
      </c>
      <c r="ED958" s="31" t="s">
        <v>41101</v>
      </c>
      <c r="EE958" s="31"/>
      <c r="EF958" s="31"/>
      <c r="EG958" s="31"/>
      <c r="EH958" s="31"/>
      <c r="EI958" s="31"/>
      <c r="EJ958" s="31"/>
    </row>
    <row r="959" spans="1:140" ht="23.25" customHeight="1">
      <c r="A959" s="25">
        <v>957</v>
      </c>
      <c r="B959" s="30" t="s">
        <v>3436</v>
      </c>
      <c r="C959" s="31" t="s">
        <v>5199</v>
      </c>
      <c r="D959" s="30" t="s">
        <v>5199</v>
      </c>
      <c r="E959" s="30"/>
      <c r="F959" s="30" t="s">
        <v>36262</v>
      </c>
      <c r="G959" s="31">
        <f t="shared" si="136"/>
        <v>58</v>
      </c>
      <c r="H959" s="72">
        <f t="shared" si="137"/>
        <v>48670</v>
      </c>
      <c r="I959" s="30"/>
      <c r="J959" s="30" t="s">
        <v>34084</v>
      </c>
      <c r="K959" s="30" t="s">
        <v>4318</v>
      </c>
      <c r="L959" s="31" t="s">
        <v>4318</v>
      </c>
      <c r="M959" s="31" t="s">
        <v>6378</v>
      </c>
      <c r="N959" s="31" t="s">
        <v>5863</v>
      </c>
      <c r="O959" s="31" t="s">
        <v>2485</v>
      </c>
      <c r="P959" s="31" t="s">
        <v>21723</v>
      </c>
      <c r="Q959" s="31"/>
      <c r="R959" s="31">
        <v>24</v>
      </c>
      <c r="S959" s="31">
        <v>0</v>
      </c>
      <c r="T959" s="31"/>
      <c r="U959" s="31">
        <v>1171</v>
      </c>
      <c r="V959" s="31" t="s">
        <v>250</v>
      </c>
      <c r="W959" s="31" t="s">
        <v>7239</v>
      </c>
      <c r="X959" s="31" t="s">
        <v>6168</v>
      </c>
      <c r="Y959" s="31">
        <f t="shared" ca="1" si="138"/>
        <v>48</v>
      </c>
      <c r="Z959" s="31" t="str">
        <f t="shared" ca="1" si="139"/>
        <v>46-58</v>
      </c>
      <c r="AA959" s="31"/>
      <c r="AB959" s="31" t="s">
        <v>6770</v>
      </c>
      <c r="AC959" s="31" t="s">
        <v>34153</v>
      </c>
      <c r="AD959" s="31" t="s">
        <v>34194</v>
      </c>
      <c r="AE959" s="31"/>
      <c r="AF959" s="31" t="s">
        <v>24700</v>
      </c>
      <c r="AG959" s="31" t="s">
        <v>7895</v>
      </c>
      <c r="AH959" s="31" t="s">
        <v>7895</v>
      </c>
      <c r="AI959" s="31" t="s">
        <v>40277</v>
      </c>
      <c r="AJ959" s="31">
        <v>91921020</v>
      </c>
      <c r="AK959" s="31" t="s">
        <v>5461</v>
      </c>
      <c r="AL959" s="31">
        <v>34482</v>
      </c>
      <c r="AM959" s="31" t="s">
        <v>5462</v>
      </c>
      <c r="AN959" s="31"/>
      <c r="AO959" s="31"/>
      <c r="AP959" s="31" t="s">
        <v>33010</v>
      </c>
      <c r="AQ959" s="31" t="s">
        <v>18307</v>
      </c>
      <c r="AR959" s="31" t="s">
        <v>34148</v>
      </c>
      <c r="AS959" s="31" t="s">
        <v>34148</v>
      </c>
      <c r="AT959" s="31" t="str">
        <f>_xlfn.IFNA(VLOOKUP(D959,'[1]5. 1 Mei 2022'!$C$7:$F$60,4,FALSE),"")</f>
        <v/>
      </c>
      <c r="AU959" s="31"/>
      <c r="AV959" s="31" t="s">
        <v>6799</v>
      </c>
      <c r="AW959" s="31" t="s">
        <v>20332</v>
      </c>
      <c r="AX959" s="29">
        <f t="shared" si="143"/>
        <v>46524</v>
      </c>
      <c r="AY959" s="31" t="s">
        <v>26344</v>
      </c>
      <c r="AZ959" s="31" t="s">
        <v>33012</v>
      </c>
      <c r="BA959" s="30" t="s">
        <v>33010</v>
      </c>
      <c r="BB959" s="31"/>
      <c r="BC959" s="31"/>
      <c r="BD959" s="31" t="s">
        <v>8007</v>
      </c>
      <c r="BE959" s="31" t="s">
        <v>7968</v>
      </c>
      <c r="BF959" s="31" t="s">
        <v>6799</v>
      </c>
      <c r="BG959" s="31"/>
      <c r="BH959" s="31"/>
      <c r="BI959" s="31"/>
      <c r="BJ959" s="31" t="s">
        <v>5449</v>
      </c>
      <c r="BK959" s="31" t="str">
        <f t="shared" si="135"/>
        <v>II/d</v>
      </c>
      <c r="BL959" s="31" t="s">
        <v>8078</v>
      </c>
      <c r="BM959" s="31"/>
      <c r="BN959" s="31"/>
      <c r="BO959" s="31"/>
      <c r="BP959" s="31" t="s">
        <v>1498</v>
      </c>
      <c r="BQ959" s="31"/>
      <c r="BR959" s="31"/>
      <c r="BS959" s="31"/>
      <c r="BT959" s="31" t="s">
        <v>3163</v>
      </c>
      <c r="BU959" s="31" t="s">
        <v>718</v>
      </c>
      <c r="BV959" s="31" t="s">
        <v>3513</v>
      </c>
      <c r="BW959" s="31">
        <f t="shared" ca="1" si="140"/>
        <v>25</v>
      </c>
      <c r="BX959" s="78">
        <f t="shared" ca="1" si="141"/>
        <v>3</v>
      </c>
      <c r="BY959" s="31"/>
      <c r="BZ959" s="31"/>
      <c r="CA959" s="31" t="s">
        <v>2483</v>
      </c>
      <c r="CB959" s="31" t="s">
        <v>2519</v>
      </c>
      <c r="CC959" s="31">
        <v>3</v>
      </c>
      <c r="CD959" s="31">
        <v>1</v>
      </c>
      <c r="CE959" s="31" t="s">
        <v>20085</v>
      </c>
      <c r="CF959" s="31"/>
      <c r="CG959" s="31"/>
      <c r="CH959" s="31"/>
      <c r="CI959" s="31"/>
      <c r="CJ959" s="31"/>
      <c r="CK959" s="31"/>
      <c r="CL959" s="31"/>
      <c r="CM959" s="31"/>
      <c r="CN959" s="31"/>
      <c r="CO959" s="31"/>
      <c r="CP959" s="31"/>
      <c r="CQ959" s="31"/>
      <c r="CR959" s="31">
        <v>1289</v>
      </c>
      <c r="CS959" s="31"/>
      <c r="CT959" s="31"/>
      <c r="CU959" s="31"/>
      <c r="CV959" s="31"/>
      <c r="CW959" s="31"/>
      <c r="CX959" s="31"/>
      <c r="CY959" s="31"/>
      <c r="CZ959" s="31"/>
      <c r="DA959" s="31"/>
      <c r="DB959" s="31"/>
      <c r="DC959" s="31"/>
      <c r="DD959" s="31"/>
      <c r="DE959" s="31"/>
      <c r="DF959" s="31"/>
      <c r="DG959" s="31"/>
      <c r="DH959" s="31"/>
      <c r="DI959" s="31"/>
      <c r="DJ959" s="31"/>
      <c r="DK959" s="31"/>
      <c r="DL959" s="31"/>
      <c r="DM959" s="38" t="s">
        <v>9016</v>
      </c>
      <c r="DN959" s="38"/>
      <c r="DO959" s="35" t="s">
        <v>14037</v>
      </c>
      <c r="DP959" s="31" t="s">
        <v>14036</v>
      </c>
      <c r="DQ959" s="31" t="s">
        <v>14035</v>
      </c>
      <c r="DR959" s="31"/>
      <c r="DS959" s="31" t="s">
        <v>26707</v>
      </c>
      <c r="DT959" s="31"/>
      <c r="DU959" s="31">
        <v>1</v>
      </c>
      <c r="DV959" s="31" t="s">
        <v>32165</v>
      </c>
      <c r="DW959" s="31"/>
      <c r="DX959" s="31"/>
      <c r="DY959" s="31"/>
      <c r="DZ959" s="31"/>
      <c r="EA959" s="31"/>
      <c r="EB959" s="31">
        <v>0</v>
      </c>
      <c r="EC959" s="31" t="s">
        <v>39747</v>
      </c>
      <c r="ED959" s="31" t="s">
        <v>41101</v>
      </c>
      <c r="EE959" s="31"/>
      <c r="EF959" s="31"/>
      <c r="EG959" s="31"/>
      <c r="EH959" s="31"/>
      <c r="EI959" s="31"/>
      <c r="EJ959" s="31"/>
    </row>
    <row r="960" spans="1:140" ht="23.25" customHeight="1">
      <c r="A960" s="25">
        <v>958</v>
      </c>
      <c r="B960" s="30" t="s">
        <v>16745</v>
      </c>
      <c r="C960" s="31">
        <v>140373143</v>
      </c>
      <c r="D960" s="30" t="s">
        <v>371</v>
      </c>
      <c r="E960" s="30"/>
      <c r="F960" s="30" t="s">
        <v>36255</v>
      </c>
      <c r="G960" s="31">
        <f t="shared" si="136"/>
        <v>58</v>
      </c>
      <c r="H960" s="72">
        <f t="shared" si="137"/>
        <v>49157</v>
      </c>
      <c r="I960" s="30"/>
      <c r="J960" s="30" t="s">
        <v>34084</v>
      </c>
      <c r="K960" s="30" t="s">
        <v>4318</v>
      </c>
      <c r="L960" s="31" t="s">
        <v>4318</v>
      </c>
      <c r="M960" s="31" t="s">
        <v>6378</v>
      </c>
      <c r="N960" s="31" t="s">
        <v>3311</v>
      </c>
      <c r="O960" s="31" t="s">
        <v>2534</v>
      </c>
      <c r="P960" s="31" t="s">
        <v>21723</v>
      </c>
      <c r="Q960" s="31" t="s">
        <v>41539</v>
      </c>
      <c r="R960" s="31">
        <v>21</v>
      </c>
      <c r="S960" s="31">
        <v>4</v>
      </c>
      <c r="T960" s="31"/>
      <c r="U960" s="31">
        <v>887</v>
      </c>
      <c r="V960" s="31"/>
      <c r="W960" s="31" t="s">
        <v>980</v>
      </c>
      <c r="X960" s="31" t="s">
        <v>1305</v>
      </c>
      <c r="Y960" s="31" t="e">
        <f t="shared" ca="1" si="138"/>
        <v>#VALUE!</v>
      </c>
      <c r="Z960" s="31" t="e">
        <f t="shared" ca="1" si="139"/>
        <v>#VALUE!</v>
      </c>
      <c r="AA960" s="31"/>
      <c r="AB960" s="31" t="s">
        <v>11160</v>
      </c>
      <c r="AC960" s="31" t="s">
        <v>34147</v>
      </c>
      <c r="AD960" s="31" t="s">
        <v>34147</v>
      </c>
      <c r="AE960" s="31"/>
      <c r="AF960" s="31" t="s">
        <v>24699</v>
      </c>
      <c r="AG960" s="31" t="s">
        <v>5852</v>
      </c>
      <c r="AH960" s="31" t="s">
        <v>5852</v>
      </c>
      <c r="AI960" s="31" t="s">
        <v>908</v>
      </c>
      <c r="AJ960" s="31" t="s">
        <v>22741</v>
      </c>
      <c r="AK960" s="31" t="s">
        <v>22742</v>
      </c>
      <c r="AL960" s="31" t="s">
        <v>11133</v>
      </c>
      <c r="AM960" s="31" t="s">
        <v>585</v>
      </c>
      <c r="AN960" s="31"/>
      <c r="AO960" s="31"/>
      <c r="AP960" s="31" t="s">
        <v>33022</v>
      </c>
      <c r="AQ960" s="31"/>
      <c r="AR960" s="31" t="s">
        <v>34147</v>
      </c>
      <c r="AS960" s="31" t="s">
        <v>34147</v>
      </c>
      <c r="AT960" s="31" t="str">
        <f>_xlfn.IFNA(VLOOKUP(D960,'[1]5. 1 Mei 2022'!$C$7:$F$60,4,FALSE),"")</f>
        <v/>
      </c>
      <c r="AU960" s="31"/>
      <c r="AV960" s="31" t="s">
        <v>8001</v>
      </c>
      <c r="AW960" s="31"/>
      <c r="AX960" s="29">
        <f t="shared" si="143"/>
        <v>1903</v>
      </c>
      <c r="AY960" s="31" t="s">
        <v>26346</v>
      </c>
      <c r="AZ960" s="31" t="s">
        <v>33023</v>
      </c>
      <c r="BA960" s="30" t="s">
        <v>33022</v>
      </c>
      <c r="BB960" s="31"/>
      <c r="BC960" s="31"/>
      <c r="BD960" s="31" t="s">
        <v>8125</v>
      </c>
      <c r="BE960" s="31" t="s">
        <v>7973</v>
      </c>
      <c r="BF960" s="31" t="s">
        <v>8001</v>
      </c>
      <c r="BG960" s="31"/>
      <c r="BH960" s="31"/>
      <c r="BI960" s="31" t="s">
        <v>8125</v>
      </c>
      <c r="BJ960" s="31" t="s">
        <v>20299</v>
      </c>
      <c r="BK960" s="31" t="str">
        <f t="shared" ref="BK960:BK1023" si="144">N960</f>
        <v>III/b</v>
      </c>
      <c r="BL960" s="31" t="s">
        <v>8077</v>
      </c>
      <c r="BM960" s="31"/>
      <c r="BN960" s="31"/>
      <c r="BO960" s="31"/>
      <c r="BP960" s="31" t="s">
        <v>1498</v>
      </c>
      <c r="BQ960" s="31" t="s">
        <v>20299</v>
      </c>
      <c r="BR960" s="52" t="s">
        <v>30295</v>
      </c>
      <c r="BS960" s="62" t="s">
        <v>41540</v>
      </c>
      <c r="BT960" s="31" t="s">
        <v>4277</v>
      </c>
      <c r="BU960" s="31"/>
      <c r="BV960" s="31" t="s">
        <v>5329</v>
      </c>
      <c r="BW960" s="31">
        <f t="shared" ca="1" si="140"/>
        <v>28</v>
      </c>
      <c r="BX960" s="78">
        <f t="shared" ca="1" si="141"/>
        <v>2</v>
      </c>
      <c r="BY960" s="31"/>
      <c r="BZ960" s="31"/>
      <c r="CA960" s="31" t="s">
        <v>2483</v>
      </c>
      <c r="CB960" s="31" t="s">
        <v>2519</v>
      </c>
      <c r="CC960" s="31">
        <v>2</v>
      </c>
      <c r="CD960" s="31">
        <v>1</v>
      </c>
      <c r="CE960" s="31" t="s">
        <v>20085</v>
      </c>
      <c r="CF960" s="31"/>
      <c r="CG960" s="31"/>
      <c r="CH960" s="31"/>
      <c r="CI960" s="31"/>
      <c r="CJ960" s="31"/>
      <c r="CK960" s="31"/>
      <c r="CL960" s="31" t="s">
        <v>28510</v>
      </c>
      <c r="CM960" s="31" t="s">
        <v>23479</v>
      </c>
      <c r="CN960" s="31">
        <v>123</v>
      </c>
      <c r="CO960" s="31" t="s">
        <v>29347</v>
      </c>
      <c r="CP960" s="31" t="s">
        <v>23479</v>
      </c>
      <c r="CQ960" s="31">
        <v>123</v>
      </c>
      <c r="CR960" s="31">
        <v>3896</v>
      </c>
      <c r="CS960" s="31" t="s">
        <v>18877</v>
      </c>
      <c r="CT960" s="31" t="s">
        <v>18878</v>
      </c>
      <c r="CU960" s="31" t="s">
        <v>5940</v>
      </c>
      <c r="CV960" s="31" t="s">
        <v>18607</v>
      </c>
      <c r="CW960" s="31" t="s">
        <v>15416</v>
      </c>
      <c r="CX960" s="31" t="s">
        <v>4327</v>
      </c>
      <c r="CY960" s="31"/>
      <c r="CZ960" s="31"/>
      <c r="DA960" s="31"/>
      <c r="DB960" s="31" t="s">
        <v>8691</v>
      </c>
      <c r="DC960" s="31"/>
      <c r="DD960" s="31" t="s">
        <v>8692</v>
      </c>
      <c r="DE960" s="31"/>
      <c r="DF960" s="31"/>
      <c r="DG960" s="31"/>
      <c r="DH960" s="31"/>
      <c r="DI960" s="31" t="s">
        <v>15790</v>
      </c>
      <c r="DJ960" s="31" t="s">
        <v>3660</v>
      </c>
      <c r="DK960" s="31"/>
      <c r="DL960" s="31"/>
      <c r="DM960" s="38" t="s">
        <v>9716</v>
      </c>
      <c r="DN960" s="38"/>
      <c r="DO960" s="35">
        <v>0</v>
      </c>
      <c r="DP960" s="31" t="s">
        <v>13564</v>
      </c>
      <c r="DQ960" s="31" t="s">
        <v>13563</v>
      </c>
      <c r="DR960" s="31" t="s">
        <v>4212</v>
      </c>
      <c r="DS960" s="31" t="s">
        <v>27349</v>
      </c>
      <c r="DT960" s="31" t="s">
        <v>28187</v>
      </c>
      <c r="DU960" s="31">
        <v>3</v>
      </c>
      <c r="DV960" s="31" t="s">
        <v>32167</v>
      </c>
      <c r="DW960" s="31"/>
      <c r="DX960" s="31"/>
      <c r="DY960" s="31" t="s">
        <v>34498</v>
      </c>
      <c r="DZ960" s="29">
        <v>44550</v>
      </c>
      <c r="EA960" s="29">
        <v>45487</v>
      </c>
      <c r="EB960" s="31">
        <v>373189</v>
      </c>
      <c r="EC960" s="31" t="s">
        <v>8001</v>
      </c>
      <c r="ED960" s="31" t="s">
        <v>41101</v>
      </c>
      <c r="EE960" s="31"/>
      <c r="EF960" s="31"/>
      <c r="EG960" s="31"/>
      <c r="EH960" s="31"/>
      <c r="EI960" s="31"/>
      <c r="EJ960" s="31"/>
    </row>
    <row r="961" spans="1:140" ht="23.25" customHeight="1">
      <c r="A961" s="25">
        <v>959</v>
      </c>
      <c r="B961" s="30" t="s">
        <v>21241</v>
      </c>
      <c r="C961" s="31">
        <v>140372948</v>
      </c>
      <c r="D961" s="30" t="s">
        <v>1632</v>
      </c>
      <c r="E961" s="30"/>
      <c r="F961" s="30" t="s">
        <v>36262</v>
      </c>
      <c r="G961" s="31">
        <f t="shared" si="136"/>
        <v>58</v>
      </c>
      <c r="H961" s="72">
        <f t="shared" si="137"/>
        <v>46539</v>
      </c>
      <c r="I961" s="30"/>
      <c r="J961" s="30" t="s">
        <v>34084</v>
      </c>
      <c r="K961" s="30" t="s">
        <v>4318</v>
      </c>
      <c r="L961" s="31" t="s">
        <v>4318</v>
      </c>
      <c r="M961" s="31" t="s">
        <v>6378</v>
      </c>
      <c r="N961" s="31" t="s">
        <v>4008</v>
      </c>
      <c r="O961" s="31" t="s">
        <v>4320</v>
      </c>
      <c r="P961" s="31" t="s">
        <v>21727</v>
      </c>
      <c r="Q961" s="31"/>
      <c r="R961" s="31">
        <v>20</v>
      </c>
      <c r="S961" s="31">
        <v>0</v>
      </c>
      <c r="T961" s="31"/>
      <c r="U961" s="31">
        <v>924</v>
      </c>
      <c r="V961" s="31" t="s">
        <v>2780</v>
      </c>
      <c r="W961" s="31" t="s">
        <v>6910</v>
      </c>
      <c r="X961" s="31" t="s">
        <v>857</v>
      </c>
      <c r="Y961" s="31" t="e">
        <f t="shared" ca="1" si="138"/>
        <v>#VALUE!</v>
      </c>
      <c r="Z961" s="31" t="e">
        <f t="shared" ca="1" si="139"/>
        <v>#VALUE!</v>
      </c>
      <c r="AA961" s="31"/>
      <c r="AB961" s="31" t="s">
        <v>10507</v>
      </c>
      <c r="AC961" s="31" t="s">
        <v>34153</v>
      </c>
      <c r="AD961" s="31" t="s">
        <v>34194</v>
      </c>
      <c r="AE961" s="31"/>
      <c r="AF961" s="31" t="s">
        <v>24700</v>
      </c>
      <c r="AG961" s="31" t="s">
        <v>7895</v>
      </c>
      <c r="AH961" s="31" t="s">
        <v>7895</v>
      </c>
      <c r="AI961" s="31" t="s">
        <v>728</v>
      </c>
      <c r="AJ961" s="31"/>
      <c r="AK961" s="31"/>
      <c r="AL961" s="31">
        <v>2009</v>
      </c>
      <c r="AM961" s="31"/>
      <c r="AN961" s="31"/>
      <c r="AO961" s="31"/>
      <c r="AP961" s="31" t="s">
        <v>33000</v>
      </c>
      <c r="AQ961" s="31" t="s">
        <v>23496</v>
      </c>
      <c r="AR961" s="31" t="s">
        <v>34148</v>
      </c>
      <c r="AS961" s="31" t="s">
        <v>34148</v>
      </c>
      <c r="AT961" s="31" t="str">
        <f>_xlfn.IFNA(VLOOKUP(D961,'[1]5. 1 Mei 2022'!$C$7:$F$60,4,FALSE),"")</f>
        <v/>
      </c>
      <c r="AU961" s="31"/>
      <c r="AV961" s="31" t="s">
        <v>4214</v>
      </c>
      <c r="AW961" s="31" t="s">
        <v>1301</v>
      </c>
      <c r="AX961" s="29">
        <f t="shared" si="143"/>
        <v>44639</v>
      </c>
      <c r="AY961" s="31" t="s">
        <v>26340</v>
      </c>
      <c r="AZ961" s="31" t="s">
        <v>33002</v>
      </c>
      <c r="BA961" s="30" t="s">
        <v>33000</v>
      </c>
      <c r="BB961" s="31"/>
      <c r="BC961" s="31"/>
      <c r="BD961" s="31" t="s">
        <v>23497</v>
      </c>
      <c r="BE961" s="31" t="s">
        <v>7968</v>
      </c>
      <c r="BF961" s="31" t="s">
        <v>4214</v>
      </c>
      <c r="BG961" s="31"/>
      <c r="BH961" s="31"/>
      <c r="BI961" s="31"/>
      <c r="BJ961" s="31" t="s">
        <v>4214</v>
      </c>
      <c r="BK961" s="31" t="str">
        <f t="shared" si="144"/>
        <v>III/c</v>
      </c>
      <c r="BL961" s="31" t="s">
        <v>8078</v>
      </c>
      <c r="BM961" s="31"/>
      <c r="BN961" s="31"/>
      <c r="BO961" s="31"/>
      <c r="BP961" s="31" t="s">
        <v>1498</v>
      </c>
      <c r="BQ961" s="31"/>
      <c r="BR961" s="31"/>
      <c r="BS961" s="31"/>
      <c r="BT961" s="31" t="s">
        <v>4277</v>
      </c>
      <c r="BU961" s="31"/>
      <c r="BV961" s="31" t="s">
        <v>7046</v>
      </c>
      <c r="BW961" s="31">
        <f t="shared" ca="1" si="140"/>
        <v>25</v>
      </c>
      <c r="BX961" s="78">
        <f t="shared" ca="1" si="141"/>
        <v>1</v>
      </c>
      <c r="BY961" s="31"/>
      <c r="BZ961" s="31" t="s">
        <v>6130</v>
      </c>
      <c r="CA961" s="31" t="s">
        <v>2483</v>
      </c>
      <c r="CB961" s="31" t="s">
        <v>2519</v>
      </c>
      <c r="CC961" s="31">
        <v>1</v>
      </c>
      <c r="CD961" s="31">
        <v>1</v>
      </c>
      <c r="CE961" s="31" t="s">
        <v>20085</v>
      </c>
      <c r="CF961" s="31"/>
      <c r="CG961" s="31"/>
      <c r="CH961" s="31"/>
      <c r="CI961" s="31"/>
      <c r="CJ961" s="31"/>
      <c r="CK961" s="31"/>
      <c r="CL961" s="31"/>
      <c r="CM961" s="31"/>
      <c r="CN961" s="31"/>
      <c r="CO961" s="31"/>
      <c r="CP961" s="31"/>
      <c r="CQ961" s="31"/>
      <c r="CR961" s="31">
        <v>1312</v>
      </c>
      <c r="CS961" s="31" t="s">
        <v>8745</v>
      </c>
      <c r="CT961" s="31"/>
      <c r="CU961" s="31" t="s">
        <v>8734</v>
      </c>
      <c r="CV961" s="31" t="s">
        <v>8648</v>
      </c>
      <c r="CW961" s="31" t="s">
        <v>8649</v>
      </c>
      <c r="CX961" s="31" t="s">
        <v>8630</v>
      </c>
      <c r="CY961" s="31"/>
      <c r="CZ961" s="31"/>
      <c r="DA961" s="31"/>
      <c r="DB961" s="31"/>
      <c r="DC961" s="31"/>
      <c r="DD961" s="31"/>
      <c r="DE961" s="31"/>
      <c r="DF961" s="31"/>
      <c r="DG961" s="31"/>
      <c r="DH961" s="31"/>
      <c r="DI961" s="31"/>
      <c r="DJ961" s="31"/>
      <c r="DK961" s="31"/>
      <c r="DL961" s="31"/>
      <c r="DM961" s="38" t="s">
        <v>9000</v>
      </c>
      <c r="DN961" s="38"/>
      <c r="DO961" s="35">
        <v>0</v>
      </c>
      <c r="DP961" s="31" t="s">
        <v>13344</v>
      </c>
      <c r="DQ961" s="31" t="s">
        <v>13343</v>
      </c>
      <c r="DR961" s="31"/>
      <c r="DS961" s="31" t="s">
        <v>38593</v>
      </c>
      <c r="DT961" s="31" t="s">
        <v>37745</v>
      </c>
      <c r="DU961" s="31">
        <v>3</v>
      </c>
      <c r="DV961" s="31" t="s">
        <v>32167</v>
      </c>
      <c r="DW961" s="31"/>
      <c r="DX961" s="31"/>
      <c r="DY961" s="31"/>
      <c r="DZ961" s="31"/>
      <c r="EA961" s="31"/>
      <c r="EB961" s="31">
        <v>0</v>
      </c>
      <c r="EC961" s="31" t="s">
        <v>39747</v>
      </c>
      <c r="ED961" s="31" t="s">
        <v>41101</v>
      </c>
      <c r="EE961" s="31"/>
      <c r="EF961" s="31"/>
      <c r="EG961" s="31"/>
      <c r="EH961" s="31"/>
      <c r="EI961" s="31"/>
      <c r="EJ961" s="31"/>
    </row>
    <row r="962" spans="1:140" ht="23.25" customHeight="1">
      <c r="A962" s="25">
        <v>960</v>
      </c>
      <c r="B962" s="30" t="s">
        <v>1800</v>
      </c>
      <c r="C962" s="31">
        <v>140375312</v>
      </c>
      <c r="D962" s="30" t="s">
        <v>510</v>
      </c>
      <c r="E962" s="30"/>
      <c r="F962" s="30" t="s">
        <v>36262</v>
      </c>
      <c r="G962" s="31">
        <f t="shared" si="136"/>
        <v>58</v>
      </c>
      <c r="H962" s="72">
        <f t="shared" si="137"/>
        <v>45474</v>
      </c>
      <c r="I962" s="30"/>
      <c r="J962" s="30" t="s">
        <v>34084</v>
      </c>
      <c r="K962" s="30" t="s">
        <v>4318</v>
      </c>
      <c r="L962" s="31" t="s">
        <v>4318</v>
      </c>
      <c r="M962" s="31" t="s">
        <v>6378</v>
      </c>
      <c r="N962" s="31" t="s">
        <v>5865</v>
      </c>
      <c r="O962" s="31" t="s">
        <v>5117</v>
      </c>
      <c r="P962" s="31" t="s">
        <v>23973</v>
      </c>
      <c r="Q962" s="31"/>
      <c r="R962" s="31">
        <v>24</v>
      </c>
      <c r="S962" s="31">
        <v>8</v>
      </c>
      <c r="T962" s="31"/>
      <c r="U962" s="31">
        <v>1387</v>
      </c>
      <c r="V962" s="31" t="s">
        <v>1524</v>
      </c>
      <c r="W962" s="31" t="s">
        <v>7239</v>
      </c>
      <c r="X962" s="31" t="s">
        <v>3389</v>
      </c>
      <c r="Y962" s="31">
        <f t="shared" ca="1" si="138"/>
        <v>57</v>
      </c>
      <c r="Z962" s="31" t="str">
        <f t="shared" ca="1" si="139"/>
        <v>46-58</v>
      </c>
      <c r="AA962" s="31"/>
      <c r="AB962" s="31" t="s">
        <v>1315</v>
      </c>
      <c r="AC962" s="31" t="s">
        <v>34153</v>
      </c>
      <c r="AD962" s="31" t="s">
        <v>34194</v>
      </c>
      <c r="AE962" s="31"/>
      <c r="AF962" s="31" t="s">
        <v>24700</v>
      </c>
      <c r="AG962" s="31" t="s">
        <v>7895</v>
      </c>
      <c r="AH962" s="31" t="s">
        <v>7895</v>
      </c>
      <c r="AI962" s="31" t="s">
        <v>40277</v>
      </c>
      <c r="AJ962" s="31">
        <v>381</v>
      </c>
      <c r="AK962" s="31" t="s">
        <v>2992</v>
      </c>
      <c r="AL962" s="31">
        <v>31159</v>
      </c>
      <c r="AM962" s="31" t="s">
        <v>3181</v>
      </c>
      <c r="AN962" s="31"/>
      <c r="AO962" s="31"/>
      <c r="AP962" s="31" t="s">
        <v>33063</v>
      </c>
      <c r="AQ962" s="31"/>
      <c r="AR962" s="31" t="s">
        <v>34148</v>
      </c>
      <c r="AS962" s="31" t="s">
        <v>34148</v>
      </c>
      <c r="AT962" s="31" t="str">
        <f>_xlfn.IFNA(VLOOKUP(D962,'[1]5. 1 Mei 2022'!$C$7:$F$60,4,FALSE),"")</f>
        <v/>
      </c>
      <c r="AU962" s="31"/>
      <c r="AV962" s="31" t="s">
        <v>33064</v>
      </c>
      <c r="AW962" s="31" t="s">
        <v>21685</v>
      </c>
      <c r="AX962" s="29">
        <f t="shared" si="143"/>
        <v>45400</v>
      </c>
      <c r="AY962" s="31" t="s">
        <v>26344</v>
      </c>
      <c r="AZ962" s="31" t="s">
        <v>33065</v>
      </c>
      <c r="BA962" s="30" t="s">
        <v>33063</v>
      </c>
      <c r="BB962" s="31"/>
      <c r="BC962" s="31"/>
      <c r="BD962" s="31" t="s">
        <v>12244</v>
      </c>
      <c r="BE962" s="31" t="s">
        <v>7968</v>
      </c>
      <c r="BF962" s="31" t="s">
        <v>33064</v>
      </c>
      <c r="BG962" s="31"/>
      <c r="BH962" s="31"/>
      <c r="BI962" s="31"/>
      <c r="BJ962" s="31" t="s">
        <v>6988</v>
      </c>
      <c r="BK962" s="31" t="str">
        <f t="shared" si="144"/>
        <v>II/c</v>
      </c>
      <c r="BL962" s="31" t="s">
        <v>8078</v>
      </c>
      <c r="BM962" s="31"/>
      <c r="BN962" s="31"/>
      <c r="BO962" s="31"/>
      <c r="BP962" s="31" t="s">
        <v>1498</v>
      </c>
      <c r="BQ962" s="31"/>
      <c r="BR962" s="31"/>
      <c r="BS962" s="31"/>
      <c r="BT962" s="31" t="s">
        <v>1172</v>
      </c>
      <c r="BU962" s="31"/>
      <c r="BV962" s="31" t="s">
        <v>2562</v>
      </c>
      <c r="BW962" s="31">
        <f t="shared" ca="1" si="140"/>
        <v>32</v>
      </c>
      <c r="BX962" s="78">
        <f t="shared" ca="1" si="141"/>
        <v>3</v>
      </c>
      <c r="BY962" s="31"/>
      <c r="BZ962" s="31" t="s">
        <v>31854</v>
      </c>
      <c r="CA962" s="31" t="s">
        <v>2483</v>
      </c>
      <c r="CB962" s="31" t="s">
        <v>2519</v>
      </c>
      <c r="CC962" s="31">
        <v>2</v>
      </c>
      <c r="CD962" s="31">
        <v>1</v>
      </c>
      <c r="CE962" s="31" t="s">
        <v>20085</v>
      </c>
      <c r="CF962" s="31"/>
      <c r="CG962" s="31"/>
      <c r="CH962" s="31"/>
      <c r="CI962" s="31"/>
      <c r="CJ962" s="31"/>
      <c r="CK962" s="31"/>
      <c r="CL962" s="31"/>
      <c r="CM962" s="31"/>
      <c r="CN962" s="31"/>
      <c r="CO962" s="31"/>
      <c r="CP962" s="31"/>
      <c r="CQ962" s="31"/>
      <c r="CR962" s="31">
        <v>5073</v>
      </c>
      <c r="CS962" s="31"/>
      <c r="CT962" s="31"/>
      <c r="CU962" s="31"/>
      <c r="CV962" s="31" t="s">
        <v>10381</v>
      </c>
      <c r="CW962" s="31" t="s">
        <v>10382</v>
      </c>
      <c r="CX962" s="31" t="s">
        <v>10378</v>
      </c>
      <c r="CY962" s="31"/>
      <c r="CZ962" s="31"/>
      <c r="DA962" s="31"/>
      <c r="DB962" s="31"/>
      <c r="DC962" s="31"/>
      <c r="DD962" s="31"/>
      <c r="DE962" s="31"/>
      <c r="DF962" s="31"/>
      <c r="DG962" s="31"/>
      <c r="DH962" s="31"/>
      <c r="DI962" s="31"/>
      <c r="DJ962" s="31"/>
      <c r="DK962" s="31"/>
      <c r="DL962" s="31"/>
      <c r="DM962" s="38" t="s">
        <v>10049</v>
      </c>
      <c r="DN962" s="38"/>
      <c r="DO962" s="35" t="s">
        <v>26101</v>
      </c>
      <c r="DP962" s="31" t="s">
        <v>14109</v>
      </c>
      <c r="DQ962" s="31" t="s">
        <v>14110</v>
      </c>
      <c r="DR962" s="31"/>
      <c r="DS962" s="31" t="s">
        <v>38594</v>
      </c>
      <c r="DT962" s="31" t="s">
        <v>37746</v>
      </c>
      <c r="DU962" s="31">
        <v>3</v>
      </c>
      <c r="DV962" s="31" t="s">
        <v>32167</v>
      </c>
      <c r="DW962" s="31"/>
      <c r="DX962" s="31"/>
      <c r="DY962" s="31"/>
      <c r="DZ962" s="31"/>
      <c r="EA962" s="31"/>
      <c r="EB962" s="31">
        <v>0</v>
      </c>
      <c r="EC962" s="31" t="s">
        <v>39747</v>
      </c>
      <c r="ED962" s="31" t="s">
        <v>41101</v>
      </c>
      <c r="EE962" s="31"/>
      <c r="EF962" s="31"/>
      <c r="EG962" s="31"/>
      <c r="EH962" s="31"/>
      <c r="EI962" s="31"/>
      <c r="EJ962" s="31"/>
    </row>
    <row r="963" spans="1:140" ht="23.25" customHeight="1">
      <c r="A963" s="25">
        <v>961</v>
      </c>
      <c r="B963" s="30" t="s">
        <v>21381</v>
      </c>
      <c r="C963" s="31" t="s">
        <v>3417</v>
      </c>
      <c r="D963" s="30" t="s">
        <v>16716</v>
      </c>
      <c r="E963" s="30"/>
      <c r="F963" s="30" t="s">
        <v>36262</v>
      </c>
      <c r="G963" s="31">
        <f t="shared" ref="G963:G1026" si="145">IF(F963="Ahli Madya",60,IF(F963="Ahli Utama",65,58))</f>
        <v>58</v>
      </c>
      <c r="H963" s="72">
        <f t="shared" ref="H963:H1026" si="146">DATE(YEAR(X963)+G963,MONTH(X963)+1,1)</f>
        <v>51775</v>
      </c>
      <c r="I963" s="30" t="s">
        <v>35135</v>
      </c>
      <c r="J963" s="30" t="s">
        <v>34085</v>
      </c>
      <c r="K963" s="30" t="s">
        <v>34083</v>
      </c>
      <c r="L963" s="31" t="s">
        <v>16726</v>
      </c>
      <c r="M963" s="31" t="s">
        <v>6378</v>
      </c>
      <c r="N963" s="31" t="s">
        <v>5865</v>
      </c>
      <c r="O963" s="31" t="s">
        <v>5117</v>
      </c>
      <c r="P963" s="31" t="s">
        <v>3738</v>
      </c>
      <c r="Q963" s="31"/>
      <c r="R963" s="31"/>
      <c r="S963" s="31"/>
      <c r="T963" s="31"/>
      <c r="U963" s="31" t="s">
        <v>1764</v>
      </c>
      <c r="V963" s="31"/>
      <c r="W963" s="31" t="s">
        <v>980</v>
      </c>
      <c r="X963" s="31" t="s">
        <v>4352</v>
      </c>
      <c r="Y963" s="31">
        <f t="shared" ref="Y963:Y1026" ca="1" si="147">YEAR(NOW())-YEAR(X963)</f>
        <v>40</v>
      </c>
      <c r="Z963" s="31" t="str">
        <f t="shared" ref="Z963:Z1026" ca="1" si="148">IF(AND(Y963&gt;=21,Y963&lt;=35),"21-35",IF(AND(Y963&gt;35,Y963&lt;=45),"36-45",IF(AND(Y963&gt;45,Y963&lt;=58),"46-58",IF(Y963&gt;58,"Lebih dari 58",0))))</f>
        <v>36-45</v>
      </c>
      <c r="AA963" s="31"/>
      <c r="AB963" s="31" t="s">
        <v>11151</v>
      </c>
      <c r="AC963" s="31" t="s">
        <v>34153</v>
      </c>
      <c r="AD963" s="31" t="s">
        <v>34194</v>
      </c>
      <c r="AE963" s="31"/>
      <c r="AF963" s="31" t="s">
        <v>24700</v>
      </c>
      <c r="AG963" s="31" t="s">
        <v>5851</v>
      </c>
      <c r="AH963" s="31" t="s">
        <v>7895</v>
      </c>
      <c r="AI963" s="31" t="s">
        <v>908</v>
      </c>
      <c r="AJ963" s="31">
        <v>12024410</v>
      </c>
      <c r="AK963" s="31" t="s">
        <v>16132</v>
      </c>
      <c r="AL963" s="31" t="s">
        <v>16131</v>
      </c>
      <c r="AM963" s="31" t="s">
        <v>4052</v>
      </c>
      <c r="AN963" s="31"/>
      <c r="AO963" s="31"/>
      <c r="AP963" s="31" t="s">
        <v>4602</v>
      </c>
      <c r="AQ963" s="31" t="s">
        <v>5678</v>
      </c>
      <c r="AR963" s="31" t="s">
        <v>34148</v>
      </c>
      <c r="AS963" s="31" t="s">
        <v>34148</v>
      </c>
      <c r="AT963" s="31" t="str">
        <f>_xlfn.IFNA(VLOOKUP(D963,'[1]5. 1 Mei 2022'!$C$7:$F$60,4,FALSE),"")</f>
        <v/>
      </c>
      <c r="AU963" s="31"/>
      <c r="AV963" s="31" t="s">
        <v>15495</v>
      </c>
      <c r="AW963" s="31"/>
      <c r="AX963" s="29">
        <f t="shared" si="143"/>
        <v>1903</v>
      </c>
      <c r="AY963" s="31" t="s">
        <v>26346</v>
      </c>
      <c r="AZ963" s="31" t="s">
        <v>528</v>
      </c>
      <c r="BA963" s="30" t="s">
        <v>4435</v>
      </c>
      <c r="BB963" s="31"/>
      <c r="BC963" s="31"/>
      <c r="BD963" s="31" t="s">
        <v>21142</v>
      </c>
      <c r="BE963" s="31" t="s">
        <v>7968</v>
      </c>
      <c r="BF963" s="31" t="s">
        <v>5449</v>
      </c>
      <c r="BG963" s="31"/>
      <c r="BH963" s="31"/>
      <c r="BI963" s="31"/>
      <c r="BJ963" s="31">
        <v>0</v>
      </c>
      <c r="BK963" s="31" t="str">
        <f t="shared" si="144"/>
        <v>II/c</v>
      </c>
      <c r="BL963" s="31"/>
      <c r="BM963" s="31"/>
      <c r="BN963" s="31"/>
      <c r="BO963" s="31"/>
      <c r="BP963" s="31" t="s">
        <v>1498</v>
      </c>
      <c r="BQ963" s="31"/>
      <c r="BR963" s="31"/>
      <c r="BS963" s="31"/>
      <c r="BT963" s="31"/>
      <c r="BU963" s="31"/>
      <c r="BV963" s="31" t="s">
        <v>6736</v>
      </c>
      <c r="BW963" s="31">
        <f t="shared" ref="BW963:BW1026" ca="1" si="149">YEAR(NOW())-YEAR(BV963)</f>
        <v>17</v>
      </c>
      <c r="BX963" s="78">
        <f t="shared" ref="BX963:BX1026" ca="1" si="150">DATEDIF(BV963,NOW(),"YM")</f>
        <v>3</v>
      </c>
      <c r="BY963" s="31" t="s">
        <v>3738</v>
      </c>
      <c r="BZ963" s="31"/>
      <c r="CA963" s="31" t="s">
        <v>2483</v>
      </c>
      <c r="CB963" s="31" t="s">
        <v>2519</v>
      </c>
      <c r="CC963" s="31" t="s">
        <v>1498</v>
      </c>
      <c r="CD963" s="31">
        <v>1</v>
      </c>
      <c r="CE963" s="31" t="s">
        <v>20085</v>
      </c>
      <c r="CF963" s="31"/>
      <c r="CG963" s="31"/>
      <c r="CH963" s="31"/>
      <c r="CI963" s="31"/>
      <c r="CJ963" s="31"/>
      <c r="CK963" s="31"/>
      <c r="CL963" s="31"/>
      <c r="CM963" s="31"/>
      <c r="CN963" s="31"/>
      <c r="CO963" s="31"/>
      <c r="CP963" s="31"/>
      <c r="CQ963" s="31"/>
      <c r="CR963" s="31">
        <v>1362</v>
      </c>
      <c r="CS963" s="31"/>
      <c r="CT963" s="31"/>
      <c r="CU963" s="31"/>
      <c r="CV963" s="31"/>
      <c r="CW963" s="31"/>
      <c r="CX963" s="31"/>
      <c r="CY963" s="31"/>
      <c r="CZ963" s="31"/>
      <c r="DA963" s="31"/>
      <c r="DB963" s="31"/>
      <c r="DC963" s="31"/>
      <c r="DD963" s="31"/>
      <c r="DE963" s="31"/>
      <c r="DF963" s="31"/>
      <c r="DG963" s="31"/>
      <c r="DH963" s="31"/>
      <c r="DI963" s="31"/>
      <c r="DJ963" s="31"/>
      <c r="DK963" s="31"/>
      <c r="DL963" s="31"/>
      <c r="DM963" s="38" t="s">
        <v>8825</v>
      </c>
      <c r="DN963" s="38"/>
      <c r="DO963" s="35" t="s">
        <v>10745</v>
      </c>
      <c r="DP963" s="31" t="s">
        <v>10938</v>
      </c>
      <c r="DQ963" s="31" t="s">
        <v>12958</v>
      </c>
      <c r="DR963" s="31"/>
      <c r="DS963" s="31" t="s">
        <v>38595</v>
      </c>
      <c r="DT963" s="31" t="s">
        <v>37747</v>
      </c>
      <c r="DU963" s="31">
        <v>3</v>
      </c>
      <c r="DV963" s="31" t="s">
        <v>32167</v>
      </c>
      <c r="DW963" s="31"/>
      <c r="DX963" s="31"/>
      <c r="DY963" s="31"/>
      <c r="DZ963" s="31"/>
      <c r="EA963" s="31"/>
      <c r="EB963" s="31">
        <v>1567176</v>
      </c>
      <c r="EC963" s="31" t="s">
        <v>39747</v>
      </c>
      <c r="ED963" s="31" t="s">
        <v>41101</v>
      </c>
      <c r="EE963" s="31"/>
      <c r="EF963" s="31"/>
      <c r="EG963" s="31"/>
      <c r="EH963" s="31"/>
      <c r="EI963" s="31"/>
      <c r="EJ963" s="31"/>
    </row>
    <row r="964" spans="1:140" ht="23.25" customHeight="1">
      <c r="A964" s="25">
        <v>962</v>
      </c>
      <c r="B964" s="30" t="s">
        <v>24164</v>
      </c>
      <c r="C964" s="31">
        <v>140371261</v>
      </c>
      <c r="D964" s="30" t="s">
        <v>6</v>
      </c>
      <c r="E964" s="30"/>
      <c r="F964" s="30" t="s">
        <v>36254</v>
      </c>
      <c r="G964" s="31">
        <f t="shared" si="145"/>
        <v>58</v>
      </c>
      <c r="H964" s="72">
        <f t="shared" si="146"/>
        <v>50192</v>
      </c>
      <c r="I964" s="30"/>
      <c r="J964" s="30" t="s">
        <v>34084</v>
      </c>
      <c r="K964" s="30" t="s">
        <v>4318</v>
      </c>
      <c r="L964" s="31" t="s">
        <v>4318</v>
      </c>
      <c r="M964" s="31" t="s">
        <v>3186</v>
      </c>
      <c r="N964" s="31" t="s">
        <v>5797</v>
      </c>
      <c r="O964" s="31" t="s">
        <v>5271</v>
      </c>
      <c r="P964" s="52" t="s">
        <v>24630</v>
      </c>
      <c r="Q964" s="31" t="s">
        <v>39207</v>
      </c>
      <c r="R964" s="31">
        <v>14</v>
      </c>
      <c r="S964" s="31">
        <v>6</v>
      </c>
      <c r="T964" s="31"/>
      <c r="U964" s="31">
        <v>253</v>
      </c>
      <c r="V964" s="31" t="s">
        <v>4744</v>
      </c>
      <c r="W964" s="31" t="s">
        <v>7044</v>
      </c>
      <c r="X964" s="31" t="s">
        <v>5842</v>
      </c>
      <c r="Y964" s="31" t="e">
        <f t="shared" ca="1" si="147"/>
        <v>#VALUE!</v>
      </c>
      <c r="Z964" s="31" t="e">
        <f t="shared" ca="1" si="148"/>
        <v>#VALUE!</v>
      </c>
      <c r="AA964" s="31"/>
      <c r="AB964" s="31" t="s">
        <v>11144</v>
      </c>
      <c r="AC964" s="31" t="s">
        <v>34145</v>
      </c>
      <c r="AD964" s="31" t="s">
        <v>34145</v>
      </c>
      <c r="AE964" s="31"/>
      <c r="AF964" s="31" t="s">
        <v>24701</v>
      </c>
      <c r="AG964" s="31" t="s">
        <v>4322</v>
      </c>
      <c r="AH964" s="31" t="s">
        <v>4322</v>
      </c>
      <c r="AI964" s="31" t="s">
        <v>908</v>
      </c>
      <c r="AJ964" s="31">
        <v>98029</v>
      </c>
      <c r="AK964" s="31" t="s">
        <v>6525</v>
      </c>
      <c r="AL964" s="31" t="s">
        <v>6526</v>
      </c>
      <c r="AM964" s="31" t="s">
        <v>4085</v>
      </c>
      <c r="AN964" s="31"/>
      <c r="AO964" s="31"/>
      <c r="AP964" s="31" t="s">
        <v>33006</v>
      </c>
      <c r="AQ964" s="31" t="s">
        <v>18933</v>
      </c>
      <c r="AR964" s="31" t="s">
        <v>34145</v>
      </c>
      <c r="AS964" s="31" t="s">
        <v>34145</v>
      </c>
      <c r="AT964" s="31" t="str">
        <f>_xlfn.IFNA(VLOOKUP(D964,'[1]5. 1 Mei 2022'!$C$7:$F$60,4,FALSE),"")</f>
        <v/>
      </c>
      <c r="AU964" s="31"/>
      <c r="AV964" s="31" t="s">
        <v>20034</v>
      </c>
      <c r="AW964" s="31" t="s">
        <v>18933</v>
      </c>
      <c r="AX964" s="29">
        <f t="shared" si="143"/>
        <v>46481</v>
      </c>
      <c r="AY964" s="31" t="s">
        <v>26346</v>
      </c>
      <c r="AZ964" s="31" t="s">
        <v>530</v>
      </c>
      <c r="BA964" s="30" t="s">
        <v>33006</v>
      </c>
      <c r="BB964" s="31"/>
      <c r="BC964" s="31"/>
      <c r="BD964" s="31" t="s">
        <v>1759</v>
      </c>
      <c r="BE964" s="31" t="s">
        <v>7969</v>
      </c>
      <c r="BF964" s="31" t="s">
        <v>20034</v>
      </c>
      <c r="BG964" s="31"/>
      <c r="BH964" s="31"/>
      <c r="BI964" s="31" t="s">
        <v>8136</v>
      </c>
      <c r="BJ964" s="31" t="s">
        <v>3185</v>
      </c>
      <c r="BK964" s="31" t="str">
        <f t="shared" si="144"/>
        <v>III/d</v>
      </c>
      <c r="BL964" s="31" t="s">
        <v>8077</v>
      </c>
      <c r="BM964" s="31"/>
      <c r="BN964" s="31"/>
      <c r="BO964" s="31"/>
      <c r="BP964" s="31" t="s">
        <v>1498</v>
      </c>
      <c r="BQ964" s="31" t="s">
        <v>3185</v>
      </c>
      <c r="BR964" s="52" t="s">
        <v>39748</v>
      </c>
      <c r="BS964" s="52" t="s">
        <v>39208</v>
      </c>
      <c r="BT964" s="31" t="s">
        <v>4277</v>
      </c>
      <c r="BU964" s="31"/>
      <c r="BV964" s="31" t="s">
        <v>2480</v>
      </c>
      <c r="BW964" s="31">
        <f t="shared" ca="1" si="149"/>
        <v>17</v>
      </c>
      <c r="BX964" s="78">
        <f t="shared" ca="1" si="150"/>
        <v>3</v>
      </c>
      <c r="BY964" s="31"/>
      <c r="BZ964" s="31"/>
      <c r="CA964" s="31" t="s">
        <v>2483</v>
      </c>
      <c r="CB964" s="31" t="s">
        <v>2519</v>
      </c>
      <c r="CC964" s="31">
        <v>3</v>
      </c>
      <c r="CD964" s="31">
        <v>1</v>
      </c>
      <c r="CE964" s="31" t="s">
        <v>20085</v>
      </c>
      <c r="CF964" s="31"/>
      <c r="CG964" s="31"/>
      <c r="CH964" s="31"/>
      <c r="CI964" s="31"/>
      <c r="CJ964" s="31"/>
      <c r="CK964" s="31"/>
      <c r="CL964" s="31" t="s">
        <v>25586</v>
      </c>
      <c r="CM964" s="31" t="s">
        <v>25569</v>
      </c>
      <c r="CN964" s="31">
        <v>123</v>
      </c>
      <c r="CO964" s="31" t="s">
        <v>25568</v>
      </c>
      <c r="CP964" s="31" t="s">
        <v>25569</v>
      </c>
      <c r="CQ964" s="31">
        <v>123</v>
      </c>
      <c r="CR964" s="31">
        <v>3455</v>
      </c>
      <c r="CS964" s="31" t="s">
        <v>10567</v>
      </c>
      <c r="CT964" s="31" t="s">
        <v>10568</v>
      </c>
      <c r="CU964" s="31" t="s">
        <v>10569</v>
      </c>
      <c r="CV964" s="31" t="s">
        <v>10373</v>
      </c>
      <c r="CW964" s="31" t="s">
        <v>10374</v>
      </c>
      <c r="CX964" s="31" t="s">
        <v>10375</v>
      </c>
      <c r="CY964" s="31"/>
      <c r="CZ964" s="31"/>
      <c r="DA964" s="31"/>
      <c r="DB964" s="31" t="s">
        <v>15747</v>
      </c>
      <c r="DC964" s="31" t="s">
        <v>15750</v>
      </c>
      <c r="DD964" s="31" t="s">
        <v>15746</v>
      </c>
      <c r="DE964" s="31"/>
      <c r="DF964" s="31"/>
      <c r="DG964" s="31"/>
      <c r="DH964" s="31"/>
      <c r="DI964" s="31"/>
      <c r="DJ964" s="31"/>
      <c r="DK964" s="31"/>
      <c r="DL964" s="31"/>
      <c r="DM964" s="38" t="s">
        <v>9269</v>
      </c>
      <c r="DN964" s="38"/>
      <c r="DO964" s="35" t="s">
        <v>20959</v>
      </c>
      <c r="DP964" s="31" t="s">
        <v>14753</v>
      </c>
      <c r="DQ964" s="31" t="s">
        <v>14754</v>
      </c>
      <c r="DR964" s="31"/>
      <c r="DS964" s="31" t="s">
        <v>26900</v>
      </c>
      <c r="DT964" s="31" t="s">
        <v>28047</v>
      </c>
      <c r="DU964" s="31">
        <v>3</v>
      </c>
      <c r="DV964" s="31" t="s">
        <v>32167</v>
      </c>
      <c r="DW964" s="31" t="s">
        <v>1759</v>
      </c>
      <c r="DX964" s="31" t="s">
        <v>1759</v>
      </c>
      <c r="DY964" s="31" t="s">
        <v>25462</v>
      </c>
      <c r="DZ964" s="31" t="s">
        <v>25228</v>
      </c>
      <c r="EA964" s="31"/>
      <c r="EB964" s="31">
        <v>814748</v>
      </c>
      <c r="EC964" s="31" t="s">
        <v>40168</v>
      </c>
      <c r="ED964" s="31" t="s">
        <v>41101</v>
      </c>
      <c r="EE964" s="31"/>
      <c r="EF964" s="31"/>
      <c r="EG964" s="31"/>
      <c r="EH964" s="31"/>
      <c r="EI964" s="31"/>
      <c r="EJ964" s="31"/>
    </row>
    <row r="965" spans="1:140" ht="23.25" customHeight="1">
      <c r="A965" s="25">
        <v>963</v>
      </c>
      <c r="B965" s="30" t="s">
        <v>21207</v>
      </c>
      <c r="C965" s="31">
        <v>140310816</v>
      </c>
      <c r="D965" s="30" t="s">
        <v>1600</v>
      </c>
      <c r="E965" s="30"/>
      <c r="F965" s="30" t="s">
        <v>36262</v>
      </c>
      <c r="G965" s="31">
        <f t="shared" si="145"/>
        <v>58</v>
      </c>
      <c r="H965" s="72">
        <f t="shared" si="146"/>
        <v>46143</v>
      </c>
      <c r="I965" s="30"/>
      <c r="J965" s="30" t="s">
        <v>34084</v>
      </c>
      <c r="K965" s="30" t="s">
        <v>4318</v>
      </c>
      <c r="L965" s="31" t="s">
        <v>4318</v>
      </c>
      <c r="M965" s="31" t="s">
        <v>6378</v>
      </c>
      <c r="N965" s="31" t="s">
        <v>5797</v>
      </c>
      <c r="O965" s="31" t="s">
        <v>5271</v>
      </c>
      <c r="P965" s="31" t="s">
        <v>21723</v>
      </c>
      <c r="Q965" s="31"/>
      <c r="R965" s="31">
        <v>23</v>
      </c>
      <c r="S965" s="31">
        <v>1</v>
      </c>
      <c r="T965" s="31"/>
      <c r="U965" s="31">
        <v>1377</v>
      </c>
      <c r="V965" s="31"/>
      <c r="W965" s="31" t="s">
        <v>980</v>
      </c>
      <c r="X965" s="31" t="s">
        <v>5720</v>
      </c>
      <c r="Y965" s="31" t="e">
        <f t="shared" ca="1" si="147"/>
        <v>#VALUE!</v>
      </c>
      <c r="Z965" s="31" t="e">
        <f t="shared" ca="1" si="148"/>
        <v>#VALUE!</v>
      </c>
      <c r="AA965" s="31"/>
      <c r="AB965" s="31" t="s">
        <v>10497</v>
      </c>
      <c r="AC965" s="31" t="s">
        <v>34153</v>
      </c>
      <c r="AD965" s="31" t="s">
        <v>34194</v>
      </c>
      <c r="AE965" s="31"/>
      <c r="AF965" s="31" t="s">
        <v>24700</v>
      </c>
      <c r="AG965" s="31" t="s">
        <v>7895</v>
      </c>
      <c r="AH965" s="31" t="s">
        <v>7895</v>
      </c>
      <c r="AI965" s="31" t="s">
        <v>728</v>
      </c>
      <c r="AJ965" s="31">
        <v>1050230036</v>
      </c>
      <c r="AK965" s="31" t="s">
        <v>10123</v>
      </c>
      <c r="AL965" s="31" t="s">
        <v>4504</v>
      </c>
      <c r="AM965" s="31" t="s">
        <v>10118</v>
      </c>
      <c r="AN965" s="31"/>
      <c r="AO965" s="31"/>
      <c r="AP965" s="31" t="s">
        <v>4434</v>
      </c>
      <c r="AQ965" s="31" t="s">
        <v>23982</v>
      </c>
      <c r="AR965" s="31" t="s">
        <v>34143</v>
      </c>
      <c r="AS965" s="31" t="s">
        <v>34143</v>
      </c>
      <c r="AT965" s="31" t="str">
        <f>_xlfn.IFNA(VLOOKUP(D965,'[1]5. 1 Mei 2022'!$C$7:$F$60,4,FALSE),"")</f>
        <v/>
      </c>
      <c r="AU965" s="31" t="s">
        <v>34278</v>
      </c>
      <c r="AV965" s="31" t="s">
        <v>33044</v>
      </c>
      <c r="AW965" s="31" t="s">
        <v>21743</v>
      </c>
      <c r="AX965" s="29">
        <f t="shared" si="143"/>
        <v>46509</v>
      </c>
      <c r="AY965" s="31" t="s">
        <v>26346</v>
      </c>
      <c r="AZ965" s="31" t="s">
        <v>6484</v>
      </c>
      <c r="BA965" s="30" t="s">
        <v>4434</v>
      </c>
      <c r="BB965" s="31"/>
      <c r="BC965" s="31"/>
      <c r="BD965" s="31" t="s">
        <v>31066</v>
      </c>
      <c r="BE965" s="31" t="s">
        <v>7967</v>
      </c>
      <c r="BF965" s="31" t="s">
        <v>33044</v>
      </c>
      <c r="BG965" s="31"/>
      <c r="BH965" s="31"/>
      <c r="BI965" s="31"/>
      <c r="BJ965" s="31" t="s">
        <v>23655</v>
      </c>
      <c r="BK965" s="31" t="str">
        <f t="shared" si="144"/>
        <v>III/d</v>
      </c>
      <c r="BL965" s="31" t="s">
        <v>8078</v>
      </c>
      <c r="BM965" s="31"/>
      <c r="BN965" s="31"/>
      <c r="BO965" s="31"/>
      <c r="BP965" s="31" t="s">
        <v>1498</v>
      </c>
      <c r="BQ965" s="31"/>
      <c r="BR965" s="31"/>
      <c r="BS965" s="31"/>
      <c r="BT965" s="31" t="s">
        <v>6929</v>
      </c>
      <c r="BU965" s="31"/>
      <c r="BV965" s="31" t="s">
        <v>6913</v>
      </c>
      <c r="BW965" s="31">
        <f t="shared" ca="1" si="149"/>
        <v>31</v>
      </c>
      <c r="BX965" s="78">
        <f t="shared" ca="1" si="150"/>
        <v>3</v>
      </c>
      <c r="BY965" s="31"/>
      <c r="BZ965" s="31"/>
      <c r="CA965" s="31" t="s">
        <v>2483</v>
      </c>
      <c r="CB965" s="31" t="s">
        <v>2519</v>
      </c>
      <c r="CC965" s="31">
        <v>2</v>
      </c>
      <c r="CD965" s="31">
        <v>1</v>
      </c>
      <c r="CE965" s="31" t="s">
        <v>20085</v>
      </c>
      <c r="CF965" s="31"/>
      <c r="CG965" s="31"/>
      <c r="CH965" s="31" t="s">
        <v>5878</v>
      </c>
      <c r="CI965" s="31"/>
      <c r="CJ965" s="31"/>
      <c r="CK965" s="31"/>
      <c r="CL965" s="31"/>
      <c r="CM965" s="31"/>
      <c r="CN965" s="31"/>
      <c r="CO965" s="31"/>
      <c r="CP965" s="31"/>
      <c r="CQ965" s="31"/>
      <c r="CR965" s="31">
        <v>1231</v>
      </c>
      <c r="CS965" s="31" t="s">
        <v>10113</v>
      </c>
      <c r="CT965" s="31" t="s">
        <v>10114</v>
      </c>
      <c r="CU965" s="31" t="s">
        <v>10115</v>
      </c>
      <c r="CV965" s="31" t="s">
        <v>15770</v>
      </c>
      <c r="CW965" s="31" t="s">
        <v>15771</v>
      </c>
      <c r="CX965" s="31" t="s">
        <v>2261</v>
      </c>
      <c r="CY965" s="31"/>
      <c r="CZ965" s="31"/>
      <c r="DA965" s="31"/>
      <c r="DB965" s="31"/>
      <c r="DC965" s="31"/>
      <c r="DD965" s="31"/>
      <c r="DE965" s="31"/>
      <c r="DF965" s="31"/>
      <c r="DG965" s="31"/>
      <c r="DH965" s="31"/>
      <c r="DI965" s="31"/>
      <c r="DJ965" s="31"/>
      <c r="DK965" s="31"/>
      <c r="DL965" s="31"/>
      <c r="DM965" s="38" t="s">
        <v>8895</v>
      </c>
      <c r="DN965" s="38"/>
      <c r="DO965" s="35" t="s">
        <v>31567</v>
      </c>
      <c r="DP965" s="31" t="s">
        <v>13594</v>
      </c>
      <c r="DQ965" s="31" t="s">
        <v>13593</v>
      </c>
      <c r="DR965" s="31"/>
      <c r="DS965" s="31" t="s">
        <v>26599</v>
      </c>
      <c r="DT965" s="31" t="s">
        <v>27954</v>
      </c>
      <c r="DU965" s="31">
        <v>2</v>
      </c>
      <c r="DV965" s="31" t="s">
        <v>32165</v>
      </c>
      <c r="DW965" s="31"/>
      <c r="DX965" s="31"/>
      <c r="DY965" s="31"/>
      <c r="DZ965" s="31"/>
      <c r="EA965" s="31"/>
      <c r="EB965" s="31">
        <v>0</v>
      </c>
      <c r="EC965" s="31" t="s">
        <v>39747</v>
      </c>
      <c r="ED965" s="31" t="s">
        <v>41100</v>
      </c>
      <c r="EE965" s="31"/>
      <c r="EF965" s="31"/>
      <c r="EG965" s="31"/>
      <c r="EH965" s="31"/>
      <c r="EI965" s="31"/>
      <c r="EJ965" s="31"/>
    </row>
    <row r="966" spans="1:140" ht="23.25" customHeight="1">
      <c r="A966" s="25">
        <v>964</v>
      </c>
      <c r="B966" s="30" t="s">
        <v>21834</v>
      </c>
      <c r="C966" s="31" t="s">
        <v>6220</v>
      </c>
      <c r="D966" s="30" t="s">
        <v>21833</v>
      </c>
      <c r="E966" s="30"/>
      <c r="F966" s="30" t="s">
        <v>36262</v>
      </c>
      <c r="G966" s="31">
        <f t="shared" si="145"/>
        <v>58</v>
      </c>
      <c r="H966" s="72">
        <f t="shared" si="146"/>
        <v>53874</v>
      </c>
      <c r="I966" s="30" t="s">
        <v>35136</v>
      </c>
      <c r="J966" s="30" t="s">
        <v>34085</v>
      </c>
      <c r="K966" s="30" t="s">
        <v>34082</v>
      </c>
      <c r="L966" s="31" t="s">
        <v>6220</v>
      </c>
      <c r="M966" s="31" t="s">
        <v>6378</v>
      </c>
      <c r="N966" s="31" t="s">
        <v>5865</v>
      </c>
      <c r="O966" s="31" t="s">
        <v>5117</v>
      </c>
      <c r="P966" s="52" t="s">
        <v>21747</v>
      </c>
      <c r="Q966" s="52"/>
      <c r="R966" s="31"/>
      <c r="S966" s="31"/>
      <c r="T966" s="52" t="s">
        <v>29629</v>
      </c>
      <c r="U966" s="31" t="s">
        <v>23424</v>
      </c>
      <c r="V966" s="31"/>
      <c r="W966" s="31" t="s">
        <v>4457</v>
      </c>
      <c r="X966" s="31" t="s">
        <v>21835</v>
      </c>
      <c r="Y966" s="31">
        <f t="shared" ca="1" si="147"/>
        <v>34</v>
      </c>
      <c r="Z966" s="31" t="str">
        <f t="shared" ca="1" si="148"/>
        <v>21-35</v>
      </c>
      <c r="AA966" s="31"/>
      <c r="AB966" s="31" t="s">
        <v>11228</v>
      </c>
      <c r="AC966" s="31" t="s">
        <v>34147</v>
      </c>
      <c r="AD966" s="31" t="s">
        <v>34147</v>
      </c>
      <c r="AE966" s="31"/>
      <c r="AF966" s="31" t="s">
        <v>24699</v>
      </c>
      <c r="AG966" s="31" t="s">
        <v>5852</v>
      </c>
      <c r="AH966" s="31" t="s">
        <v>5852</v>
      </c>
      <c r="AI966" s="31" t="s">
        <v>908</v>
      </c>
      <c r="AJ966" s="31" t="s">
        <v>22133</v>
      </c>
      <c r="AK966" s="31" t="s">
        <v>22134</v>
      </c>
      <c r="AL966" s="31" t="s">
        <v>8734</v>
      </c>
      <c r="AM966" s="31" t="s">
        <v>22135</v>
      </c>
      <c r="AN966" s="31"/>
      <c r="AO966" s="31"/>
      <c r="AP966" s="31" t="s">
        <v>4434</v>
      </c>
      <c r="AQ966" s="31" t="s">
        <v>15387</v>
      </c>
      <c r="AR966" s="31" t="s">
        <v>34147</v>
      </c>
      <c r="AS966" s="31" t="s">
        <v>34147</v>
      </c>
      <c r="AT966" s="31" t="str">
        <f>_xlfn.IFNA(VLOOKUP(D966,'[1]5. 1 Mei 2022'!$C$7:$F$60,4,FALSE),"")</f>
        <v/>
      </c>
      <c r="AU966" s="31"/>
      <c r="AV966" s="31" t="s">
        <v>21670</v>
      </c>
      <c r="AW966" s="31" t="s">
        <v>15387</v>
      </c>
      <c r="AX966" s="29">
        <f t="shared" si="143"/>
        <v>45185</v>
      </c>
      <c r="AY966" s="31" t="s">
        <v>26346</v>
      </c>
      <c r="AZ966" s="31" t="s">
        <v>6484</v>
      </c>
      <c r="BA966" s="30" t="s">
        <v>4434</v>
      </c>
      <c r="BB966" s="31" t="s">
        <v>8096</v>
      </c>
      <c r="BC966" s="31"/>
      <c r="BD966" s="31" t="s">
        <v>11423</v>
      </c>
      <c r="BE966" s="31" t="s">
        <v>7969</v>
      </c>
      <c r="BF966" s="31" t="s">
        <v>21670</v>
      </c>
      <c r="BG966" s="31"/>
      <c r="BH966" s="31"/>
      <c r="BI966" s="31"/>
      <c r="BJ966" s="31">
        <v>0</v>
      </c>
      <c r="BK966" s="31" t="str">
        <f t="shared" si="144"/>
        <v>II/c</v>
      </c>
      <c r="BL966" s="31"/>
      <c r="BM966" s="31"/>
      <c r="BN966" s="31"/>
      <c r="BO966" s="31"/>
      <c r="BP966" s="31"/>
      <c r="BQ966" s="31"/>
      <c r="BR966" s="31"/>
      <c r="BS966" s="31"/>
      <c r="BT966" s="31"/>
      <c r="BU966" s="31"/>
      <c r="BV966" s="31" t="s">
        <v>15387</v>
      </c>
      <c r="BW966" s="31">
        <f t="shared" ca="1" si="149"/>
        <v>5</v>
      </c>
      <c r="BX966" s="78">
        <f t="shared" ca="1" si="150"/>
        <v>3</v>
      </c>
      <c r="BY966" s="31"/>
      <c r="BZ966" s="31"/>
      <c r="CA966" s="31" t="s">
        <v>2483</v>
      </c>
      <c r="CB966" s="31" t="s">
        <v>2406</v>
      </c>
      <c r="CC966" s="31"/>
      <c r="CD966" s="31"/>
      <c r="CE966" s="31"/>
      <c r="CF966" s="31"/>
      <c r="CG966" s="31"/>
      <c r="CH966" s="31"/>
      <c r="CI966" s="31"/>
      <c r="CJ966" s="31"/>
      <c r="CK966" s="31"/>
      <c r="CL966" s="31" t="s">
        <v>22127</v>
      </c>
      <c r="CM966" s="31" t="s">
        <v>22128</v>
      </c>
      <c r="CN966" s="31">
        <v>123</v>
      </c>
      <c r="CO966" s="31" t="s">
        <v>29387</v>
      </c>
      <c r="CP966" s="31" t="s">
        <v>22128</v>
      </c>
      <c r="CQ966" s="31">
        <v>123</v>
      </c>
      <c r="CR966" s="31">
        <v>6766</v>
      </c>
      <c r="CS966" s="31" t="s">
        <v>22734</v>
      </c>
      <c r="CT966" s="31" t="s">
        <v>22735</v>
      </c>
      <c r="CU966" s="31" t="s">
        <v>22736</v>
      </c>
      <c r="CV966" s="31" t="s">
        <v>22124</v>
      </c>
      <c r="CW966" s="31" t="s">
        <v>22125</v>
      </c>
      <c r="CX966" s="31" t="s">
        <v>21855</v>
      </c>
      <c r="CY966" s="31"/>
      <c r="CZ966" s="31"/>
      <c r="DA966" s="31"/>
      <c r="DB966" s="31"/>
      <c r="DC966" s="31"/>
      <c r="DD966" s="31"/>
      <c r="DE966" s="31"/>
      <c r="DF966" s="31"/>
      <c r="DG966" s="31"/>
      <c r="DH966" s="31"/>
      <c r="DI966" s="31" t="s">
        <v>25077</v>
      </c>
      <c r="DJ966" s="31" t="s">
        <v>25042</v>
      </c>
      <c r="DK966" s="31"/>
      <c r="DL966" s="31"/>
      <c r="DM966" s="38" t="s">
        <v>32291</v>
      </c>
      <c r="DN966" s="38"/>
      <c r="DO966" s="35"/>
      <c r="DP966" s="31" t="s">
        <v>22129</v>
      </c>
      <c r="DQ966" s="31" t="s">
        <v>22130</v>
      </c>
      <c r="DR966" s="31" t="s">
        <v>22131</v>
      </c>
      <c r="DS966" s="31" t="s">
        <v>27878</v>
      </c>
      <c r="DT966" s="31" t="s">
        <v>22132</v>
      </c>
      <c r="DU966" s="31">
        <v>3</v>
      </c>
      <c r="DV966" s="31" t="s">
        <v>32167</v>
      </c>
      <c r="DW966" s="31"/>
      <c r="DX966" s="31"/>
      <c r="DY966" s="31" t="s">
        <v>34025</v>
      </c>
      <c r="DZ966" s="31" t="s">
        <v>25272</v>
      </c>
      <c r="EA966" s="31" t="s">
        <v>25717</v>
      </c>
      <c r="EB966" s="31">
        <v>0</v>
      </c>
      <c r="EC966" s="31" t="s">
        <v>40139</v>
      </c>
      <c r="ED966" s="31" t="s">
        <v>41101</v>
      </c>
      <c r="EE966" s="31"/>
      <c r="EF966" s="31"/>
      <c r="EG966" s="31"/>
      <c r="EH966" s="31"/>
      <c r="EI966" s="31"/>
      <c r="EJ966" s="31"/>
    </row>
    <row r="967" spans="1:140" ht="23.25" customHeight="1">
      <c r="A967" s="25">
        <v>965</v>
      </c>
      <c r="B967" s="30" t="s">
        <v>14986</v>
      </c>
      <c r="C967" s="31">
        <v>140254306</v>
      </c>
      <c r="D967" s="30" t="s">
        <v>472</v>
      </c>
      <c r="E967" s="30"/>
      <c r="F967" s="30" t="s">
        <v>36262</v>
      </c>
      <c r="G967" s="31">
        <f t="shared" si="145"/>
        <v>58</v>
      </c>
      <c r="H967" s="72">
        <f t="shared" si="146"/>
        <v>45839</v>
      </c>
      <c r="I967" s="30"/>
      <c r="J967" s="30" t="s">
        <v>34084</v>
      </c>
      <c r="K967" s="30" t="s">
        <v>4318</v>
      </c>
      <c r="L967" s="31" t="s">
        <v>4318</v>
      </c>
      <c r="M967" s="31" t="s">
        <v>6378</v>
      </c>
      <c r="N967" s="31" t="s">
        <v>5865</v>
      </c>
      <c r="O967" s="31" t="s">
        <v>5117</v>
      </c>
      <c r="P967" s="31" t="s">
        <v>5383</v>
      </c>
      <c r="Q967" s="31"/>
      <c r="R967" s="31">
        <v>29</v>
      </c>
      <c r="S967" s="31">
        <v>0</v>
      </c>
      <c r="T967" s="31"/>
      <c r="U967" s="31">
        <v>1288</v>
      </c>
      <c r="V967" s="31"/>
      <c r="W967" s="31" t="s">
        <v>6910</v>
      </c>
      <c r="X967" s="31" t="s">
        <v>5916</v>
      </c>
      <c r="Y967" s="31">
        <f t="shared" ca="1" si="147"/>
        <v>56</v>
      </c>
      <c r="Z967" s="31" t="str">
        <f t="shared" ca="1" si="148"/>
        <v>46-58</v>
      </c>
      <c r="AA967" s="31"/>
      <c r="AB967" s="31" t="s">
        <v>2658</v>
      </c>
      <c r="AC967" s="31" t="s">
        <v>34153</v>
      </c>
      <c r="AD967" s="31" t="s">
        <v>34194</v>
      </c>
      <c r="AE967" s="31"/>
      <c r="AF967" s="31" t="s">
        <v>24700</v>
      </c>
      <c r="AG967" s="31" t="s">
        <v>7895</v>
      </c>
      <c r="AH967" s="31" t="s">
        <v>7895</v>
      </c>
      <c r="AI967" s="31" t="s">
        <v>2658</v>
      </c>
      <c r="AJ967" s="31">
        <v>105</v>
      </c>
      <c r="AK967" s="31" t="s">
        <v>4606</v>
      </c>
      <c r="AL967" s="31">
        <v>31537</v>
      </c>
      <c r="AM967" s="31" t="s">
        <v>4607</v>
      </c>
      <c r="AN967" s="31"/>
      <c r="AO967" s="31"/>
      <c r="AP967" s="31" t="s">
        <v>33758</v>
      </c>
      <c r="AQ967" s="31"/>
      <c r="AR967" s="31" t="s">
        <v>34148</v>
      </c>
      <c r="AS967" s="31" t="s">
        <v>34148</v>
      </c>
      <c r="AT967" s="31" t="str">
        <f>_xlfn.IFNA(VLOOKUP(D967,'[1]5. 1 Mei 2022'!$C$7:$F$60,4,FALSE),"")</f>
        <v/>
      </c>
      <c r="AU967" s="31"/>
      <c r="AV967" s="31" t="s">
        <v>11428</v>
      </c>
      <c r="AW967" s="31"/>
      <c r="AX967" s="29">
        <f t="shared" si="143"/>
        <v>1903</v>
      </c>
      <c r="AY967" s="31" t="s">
        <v>26344</v>
      </c>
      <c r="AZ967" s="31" t="s">
        <v>26353</v>
      </c>
      <c r="BA967" s="30" t="s">
        <v>33758</v>
      </c>
      <c r="BB967" s="31"/>
      <c r="BC967" s="31"/>
      <c r="BD967" s="31" t="s">
        <v>30237</v>
      </c>
      <c r="BE967" s="31" t="s">
        <v>7968</v>
      </c>
      <c r="BF967" s="31" t="s">
        <v>11428</v>
      </c>
      <c r="BG967" s="31"/>
      <c r="BH967" s="31"/>
      <c r="BI967" s="31"/>
      <c r="BJ967" s="31" t="s">
        <v>23659</v>
      </c>
      <c r="BK967" s="31" t="str">
        <f t="shared" si="144"/>
        <v>II/c</v>
      </c>
      <c r="BL967" s="31" t="s">
        <v>8078</v>
      </c>
      <c r="BM967" s="31"/>
      <c r="BN967" s="31"/>
      <c r="BO967" s="31"/>
      <c r="BP967" s="31" t="s">
        <v>1498</v>
      </c>
      <c r="BQ967" s="31"/>
      <c r="BR967" s="31"/>
      <c r="BS967" s="31"/>
      <c r="BT967" s="31" t="s">
        <v>7010</v>
      </c>
      <c r="BU967" s="31"/>
      <c r="BV967" s="31" t="s">
        <v>5917</v>
      </c>
      <c r="BW967" s="31">
        <f t="shared" ca="1" si="149"/>
        <v>33</v>
      </c>
      <c r="BX967" s="78">
        <f t="shared" ca="1" si="150"/>
        <v>3</v>
      </c>
      <c r="BY967" s="31"/>
      <c r="BZ967" s="31"/>
      <c r="CA967" s="31" t="s">
        <v>2483</v>
      </c>
      <c r="CB967" s="31" t="s">
        <v>2519</v>
      </c>
      <c r="CC967" s="31">
        <v>2</v>
      </c>
      <c r="CD967" s="31">
        <v>1</v>
      </c>
      <c r="CE967" s="31" t="s">
        <v>20085</v>
      </c>
      <c r="CF967" s="31"/>
      <c r="CG967" s="31"/>
      <c r="CH967" s="31">
        <v>2007</v>
      </c>
      <c r="CI967" s="31">
        <v>2010</v>
      </c>
      <c r="CJ967" s="31"/>
      <c r="CK967" s="31"/>
      <c r="CL967" s="31"/>
      <c r="CM967" s="31"/>
      <c r="CN967" s="31"/>
      <c r="CO967" s="31"/>
      <c r="CP967" s="31"/>
      <c r="CQ967" s="31"/>
      <c r="CR967" s="31">
        <v>1322</v>
      </c>
      <c r="CS967" s="31"/>
      <c r="CT967" s="31"/>
      <c r="CU967" s="31"/>
      <c r="CV967" s="31"/>
      <c r="CW967" s="31"/>
      <c r="CX967" s="31"/>
      <c r="CY967" s="31"/>
      <c r="CZ967" s="31"/>
      <c r="DA967" s="31"/>
      <c r="DB967" s="31"/>
      <c r="DC967" s="31"/>
      <c r="DD967" s="31"/>
      <c r="DE967" s="31"/>
      <c r="DF967" s="31"/>
      <c r="DG967" s="31"/>
      <c r="DH967" s="31"/>
      <c r="DI967" s="31"/>
      <c r="DJ967" s="31"/>
      <c r="DK967" s="31"/>
      <c r="DL967" s="31"/>
      <c r="DM967" s="38" t="s">
        <v>10064</v>
      </c>
      <c r="DN967" s="38"/>
      <c r="DO967" s="35">
        <v>0</v>
      </c>
      <c r="DP967" s="31" t="s">
        <v>12864</v>
      </c>
      <c r="DQ967" s="31" t="s">
        <v>12863</v>
      </c>
      <c r="DR967" s="31"/>
      <c r="DS967" s="31" t="s">
        <v>38596</v>
      </c>
      <c r="DT967" s="31" t="s">
        <v>37748</v>
      </c>
      <c r="DU967" s="31">
        <v>2</v>
      </c>
      <c r="DV967" s="31" t="s">
        <v>32165</v>
      </c>
      <c r="DW967" s="31"/>
      <c r="DX967" s="31"/>
      <c r="DY967" s="31"/>
      <c r="DZ967" s="31"/>
      <c r="EA967" s="31"/>
      <c r="EB967" s="31">
        <v>0</v>
      </c>
      <c r="EC967" s="31" t="s">
        <v>40170</v>
      </c>
      <c r="ED967" s="31" t="s">
        <v>41101</v>
      </c>
      <c r="EE967" s="31"/>
      <c r="EF967" s="31"/>
      <c r="EG967" s="31"/>
      <c r="EH967" s="31"/>
      <c r="EI967" s="31"/>
      <c r="EJ967" s="31"/>
    </row>
    <row r="968" spans="1:140" ht="23.25" customHeight="1">
      <c r="A968" s="25">
        <v>966</v>
      </c>
      <c r="B968" s="30" t="s">
        <v>30039</v>
      </c>
      <c r="C968" s="31" t="s">
        <v>4318</v>
      </c>
      <c r="D968" s="30" t="s">
        <v>30042</v>
      </c>
      <c r="E968" s="30"/>
      <c r="F968" s="30" t="s">
        <v>36259</v>
      </c>
      <c r="G968" s="31">
        <f t="shared" si="145"/>
        <v>58</v>
      </c>
      <c r="H968" s="72">
        <f t="shared" si="146"/>
        <v>52597</v>
      </c>
      <c r="I968" s="30"/>
      <c r="J968" s="30" t="s">
        <v>34084</v>
      </c>
      <c r="K968" s="30" t="s">
        <v>4318</v>
      </c>
      <c r="L968" s="31" t="s">
        <v>4318</v>
      </c>
      <c r="M968" s="31" t="s">
        <v>6378</v>
      </c>
      <c r="N968" s="31" t="s">
        <v>3557</v>
      </c>
      <c r="O968" s="31" t="s">
        <v>1501</v>
      </c>
      <c r="P968" s="31" t="s">
        <v>30295</v>
      </c>
      <c r="Q968" s="31"/>
      <c r="R968" s="31">
        <v>12</v>
      </c>
      <c r="S968" s="31">
        <v>11</v>
      </c>
      <c r="T968" s="31"/>
      <c r="U968" s="31"/>
      <c r="V968" s="31"/>
      <c r="W968" s="31" t="s">
        <v>4336</v>
      </c>
      <c r="X968" s="31" t="s">
        <v>5565</v>
      </c>
      <c r="Y968" s="31" t="e">
        <f t="shared" ca="1" si="147"/>
        <v>#VALUE!</v>
      </c>
      <c r="Z968" s="31" t="e">
        <f t="shared" ca="1" si="148"/>
        <v>#VALUE!</v>
      </c>
      <c r="AA968" s="31"/>
      <c r="AB968" s="31" t="s">
        <v>8118</v>
      </c>
      <c r="AC968" s="31" t="s">
        <v>34153</v>
      </c>
      <c r="AD968" s="31" t="s">
        <v>34194</v>
      </c>
      <c r="AE968" s="31"/>
      <c r="AF968" s="31" t="s">
        <v>24700</v>
      </c>
      <c r="AG968" s="31" t="s">
        <v>7895</v>
      </c>
      <c r="AH968" s="31" t="s">
        <v>7895</v>
      </c>
      <c r="AI968" s="31" t="s">
        <v>728</v>
      </c>
      <c r="AJ968" s="31" t="s">
        <v>30745</v>
      </c>
      <c r="AK968" s="31" t="s">
        <v>30746</v>
      </c>
      <c r="AL968" s="31" t="s">
        <v>13281</v>
      </c>
      <c r="AM968" s="31" t="s">
        <v>6705</v>
      </c>
      <c r="AN968" s="31"/>
      <c r="AO968" s="31"/>
      <c r="AP968" s="31" t="s">
        <v>33020</v>
      </c>
      <c r="AQ968" s="31" t="s">
        <v>30074</v>
      </c>
      <c r="AR968" s="31" t="s">
        <v>34148</v>
      </c>
      <c r="AS968" s="31" t="s">
        <v>34148</v>
      </c>
      <c r="AT968" s="31" t="str">
        <f>_xlfn.IFNA(VLOOKUP(D968,'[1]5. 1 Mei 2022'!$C$7:$F$60,4,FALSE),"")</f>
        <v/>
      </c>
      <c r="AU968" s="31"/>
      <c r="AV968" s="31" t="s">
        <v>24494</v>
      </c>
      <c r="AW968" s="31" t="s">
        <v>30074</v>
      </c>
      <c r="AX968" s="29">
        <f t="shared" si="143"/>
        <v>46103</v>
      </c>
      <c r="AY968" s="31" t="s">
        <v>26344</v>
      </c>
      <c r="AZ968" s="31" t="s">
        <v>11388</v>
      </c>
      <c r="BA968" s="30" t="s">
        <v>33020</v>
      </c>
      <c r="BB968" s="31"/>
      <c r="BC968" s="31"/>
      <c r="BD968" s="31" t="s">
        <v>30245</v>
      </c>
      <c r="BE968" s="31" t="s">
        <v>7968</v>
      </c>
      <c r="BF968" s="31" t="s">
        <v>24494</v>
      </c>
      <c r="BG968" s="31"/>
      <c r="BH968" s="31"/>
      <c r="BI968" s="31" t="s">
        <v>8138</v>
      </c>
      <c r="BJ968" s="31"/>
      <c r="BK968" s="31" t="str">
        <f t="shared" si="144"/>
        <v>III/a</v>
      </c>
      <c r="BL968" s="31"/>
      <c r="BM968" s="31"/>
      <c r="BN968" s="31"/>
      <c r="BO968" s="31"/>
      <c r="BP968" s="31"/>
      <c r="BQ968" s="31" t="s">
        <v>34724</v>
      </c>
      <c r="BR968" s="52" t="s">
        <v>22014</v>
      </c>
      <c r="BS968" s="31" t="s">
        <v>37139</v>
      </c>
      <c r="BT968" s="31" t="s">
        <v>26137</v>
      </c>
      <c r="BU968" s="31" t="s">
        <v>30295</v>
      </c>
      <c r="BV968" s="31" t="s">
        <v>26137</v>
      </c>
      <c r="BW968" s="31">
        <f t="shared" ca="1" si="149"/>
        <v>3</v>
      </c>
      <c r="BX968" s="78">
        <f t="shared" ca="1" si="150"/>
        <v>2</v>
      </c>
      <c r="BY968" s="31"/>
      <c r="BZ968" s="31"/>
      <c r="CA968" s="31" t="s">
        <v>2483</v>
      </c>
      <c r="CB968" s="31" t="s">
        <v>2519</v>
      </c>
      <c r="CC968" s="31">
        <v>2</v>
      </c>
      <c r="CD968" s="31">
        <v>1</v>
      </c>
      <c r="CE968" s="31"/>
      <c r="CF968" s="31"/>
      <c r="CG968" s="31"/>
      <c r="CH968" s="31"/>
      <c r="CI968" s="31"/>
      <c r="CJ968" s="31"/>
      <c r="CK968" s="31"/>
      <c r="CL968" s="31"/>
      <c r="CM968" s="31"/>
      <c r="CN968" s="31"/>
      <c r="CO968" s="31"/>
      <c r="CP968" s="31"/>
      <c r="CQ968" s="31"/>
      <c r="CR968" s="31">
        <v>1667</v>
      </c>
      <c r="CS968" s="31"/>
      <c r="CT968" s="31"/>
      <c r="CU968" s="31"/>
      <c r="CV968" s="31"/>
      <c r="CW968" s="31"/>
      <c r="CX968" s="31"/>
      <c r="CY968" s="31"/>
      <c r="CZ968" s="31"/>
      <c r="DA968" s="31"/>
      <c r="DB968" s="31"/>
      <c r="DC968" s="31"/>
      <c r="DD968" s="31"/>
      <c r="DE968" s="31"/>
      <c r="DF968" s="31"/>
      <c r="DG968" s="31"/>
      <c r="DH968" s="31"/>
      <c r="DI968" s="31"/>
      <c r="DJ968" s="31"/>
      <c r="DK968" s="31"/>
      <c r="DL968" s="31"/>
      <c r="DM968" s="38" t="s">
        <v>30747</v>
      </c>
      <c r="DN968" s="38"/>
      <c r="DO968" s="35" t="s">
        <v>31503</v>
      </c>
      <c r="DP968" s="31" t="s">
        <v>30743</v>
      </c>
      <c r="DQ968" s="31" t="s">
        <v>30744</v>
      </c>
      <c r="DR968" s="31"/>
      <c r="DS968" s="31" t="s">
        <v>30089</v>
      </c>
      <c r="DT968" s="31" t="s">
        <v>30742</v>
      </c>
      <c r="DU968" s="31">
        <v>3</v>
      </c>
      <c r="DV968" s="31" t="s">
        <v>32167</v>
      </c>
      <c r="DW968" s="31"/>
      <c r="DX968" s="31"/>
      <c r="DY968" s="31"/>
      <c r="DZ968" s="31"/>
      <c r="EA968" s="31"/>
      <c r="EB968" s="31">
        <v>0</v>
      </c>
      <c r="EC968" s="31" t="s">
        <v>39747</v>
      </c>
      <c r="ED968" s="31" t="s">
        <v>41101</v>
      </c>
      <c r="EE968" s="31"/>
      <c r="EF968" s="31"/>
      <c r="EG968" s="31"/>
      <c r="EH968" s="31"/>
      <c r="EI968" s="31"/>
      <c r="EJ968" s="31"/>
    </row>
    <row r="969" spans="1:140" ht="23.25" customHeight="1">
      <c r="A969" s="25">
        <v>967</v>
      </c>
      <c r="B969" s="30" t="s">
        <v>18182</v>
      </c>
      <c r="C969" s="31">
        <v>140269883</v>
      </c>
      <c r="D969" s="30" t="s">
        <v>355</v>
      </c>
      <c r="E969" s="30"/>
      <c r="F969" s="30" t="s">
        <v>36254</v>
      </c>
      <c r="G969" s="31">
        <f t="shared" si="145"/>
        <v>58</v>
      </c>
      <c r="H969" s="72">
        <f t="shared" si="146"/>
        <v>46753</v>
      </c>
      <c r="I969" s="30"/>
      <c r="J969" s="30" t="s">
        <v>34084</v>
      </c>
      <c r="K969" s="30" t="s">
        <v>4318</v>
      </c>
      <c r="L969" s="31" t="s">
        <v>4318</v>
      </c>
      <c r="M969" s="31" t="s">
        <v>6378</v>
      </c>
      <c r="N969" s="31" t="s">
        <v>5797</v>
      </c>
      <c r="O969" s="31" t="s">
        <v>5271</v>
      </c>
      <c r="P969" s="31" t="s">
        <v>3499</v>
      </c>
      <c r="Q969" s="31"/>
      <c r="R969" s="31">
        <v>26</v>
      </c>
      <c r="S969" s="31">
        <v>0</v>
      </c>
      <c r="T969" s="31"/>
      <c r="U969" s="31">
        <v>1125</v>
      </c>
      <c r="V969" s="31"/>
      <c r="W969" s="31" t="s">
        <v>7541</v>
      </c>
      <c r="X969" s="31" t="s">
        <v>5382</v>
      </c>
      <c r="Y969" s="31">
        <f t="shared" ca="1" si="147"/>
        <v>54</v>
      </c>
      <c r="Z969" s="31" t="str">
        <f t="shared" ca="1" si="148"/>
        <v>46-58</v>
      </c>
      <c r="AA969" s="31"/>
      <c r="AB969" s="31" t="s">
        <v>11160</v>
      </c>
      <c r="AC969" s="31" t="s">
        <v>34147</v>
      </c>
      <c r="AD969" s="31" t="s">
        <v>34147</v>
      </c>
      <c r="AE969" s="31"/>
      <c r="AF969" s="31" t="s">
        <v>24699</v>
      </c>
      <c r="AG969" s="31" t="s">
        <v>5852</v>
      </c>
      <c r="AH969" s="31" t="s">
        <v>5852</v>
      </c>
      <c r="AI969" s="31" t="s">
        <v>908</v>
      </c>
      <c r="AJ969" s="31"/>
      <c r="AK969" s="31"/>
      <c r="AL969" s="31"/>
      <c r="AM969" s="31"/>
      <c r="AN969" s="31"/>
      <c r="AO969" s="31"/>
      <c r="AP969" s="31" t="s">
        <v>33022</v>
      </c>
      <c r="AQ969" s="31"/>
      <c r="AR969" s="31" t="s">
        <v>34147</v>
      </c>
      <c r="AS969" s="31" t="s">
        <v>34147</v>
      </c>
      <c r="AT969" s="31" t="str">
        <f>_xlfn.IFNA(VLOOKUP(D969,'[1]5. 1 Mei 2022'!$C$7:$F$60,4,FALSE),"")</f>
        <v/>
      </c>
      <c r="AU969" s="31"/>
      <c r="AV969" s="31" t="s">
        <v>8001</v>
      </c>
      <c r="AW969" s="31" t="s">
        <v>23495</v>
      </c>
      <c r="AX969" s="29">
        <f t="shared" si="143"/>
        <v>45581</v>
      </c>
      <c r="AY969" s="31" t="s">
        <v>26346</v>
      </c>
      <c r="AZ969" s="31" t="s">
        <v>33023</v>
      </c>
      <c r="BA969" s="30" t="s">
        <v>33022</v>
      </c>
      <c r="BB969" s="31"/>
      <c r="BC969" s="31"/>
      <c r="BD969" s="31" t="s">
        <v>8125</v>
      </c>
      <c r="BE969" s="31" t="s">
        <v>7973</v>
      </c>
      <c r="BF969" s="31" t="s">
        <v>8001</v>
      </c>
      <c r="BG969" s="31" t="s">
        <v>37044</v>
      </c>
      <c r="BH969" s="31"/>
      <c r="BI969" s="31" t="s">
        <v>8125</v>
      </c>
      <c r="BJ969" s="31" t="s">
        <v>5701</v>
      </c>
      <c r="BK969" s="31" t="str">
        <f t="shared" si="144"/>
        <v>III/d</v>
      </c>
      <c r="BL969" s="31" t="s">
        <v>8077</v>
      </c>
      <c r="BM969" s="31"/>
      <c r="BN969" s="31"/>
      <c r="BO969" s="31"/>
      <c r="BP969" s="31" t="s">
        <v>1498</v>
      </c>
      <c r="BQ969" s="31" t="s">
        <v>5701</v>
      </c>
      <c r="BR969" s="31" t="s">
        <v>12431</v>
      </c>
      <c r="BS969" s="31" t="s">
        <v>16814</v>
      </c>
      <c r="BT969" s="31" t="s">
        <v>5638</v>
      </c>
      <c r="BU969" s="31"/>
      <c r="BV969" s="31" t="s">
        <v>5102</v>
      </c>
      <c r="BW969" s="31">
        <f t="shared" ca="1" si="149"/>
        <v>33</v>
      </c>
      <c r="BX969" s="78">
        <f t="shared" ca="1" si="150"/>
        <v>7</v>
      </c>
      <c r="BY969" s="31"/>
      <c r="BZ969" s="31"/>
      <c r="CA969" s="31" t="s">
        <v>2483</v>
      </c>
      <c r="CB969" s="31" t="s">
        <v>2519</v>
      </c>
      <c r="CC969" s="31">
        <v>3</v>
      </c>
      <c r="CD969" s="31">
        <v>1</v>
      </c>
      <c r="CE969" s="31" t="s">
        <v>20085</v>
      </c>
      <c r="CF969" s="31"/>
      <c r="CG969" s="31"/>
      <c r="CH969" s="31">
        <v>2008</v>
      </c>
      <c r="CI969" s="31" t="s">
        <v>5058</v>
      </c>
      <c r="CJ969" s="31"/>
      <c r="CK969" s="31"/>
      <c r="CL969" s="31" t="s">
        <v>29892</v>
      </c>
      <c r="CM969" s="31" t="s">
        <v>29891</v>
      </c>
      <c r="CN969" s="31">
        <v>125</v>
      </c>
      <c r="CO969" s="31" t="s">
        <v>29890</v>
      </c>
      <c r="CP969" s="31" t="s">
        <v>29891</v>
      </c>
      <c r="CQ969" s="31">
        <v>125</v>
      </c>
      <c r="CR969" s="31">
        <v>3879</v>
      </c>
      <c r="CS969" s="31" t="s">
        <v>18877</v>
      </c>
      <c r="CT969" s="31" t="s">
        <v>18878</v>
      </c>
      <c r="CU969" s="31" t="s">
        <v>5940</v>
      </c>
      <c r="CV969" s="31" t="s">
        <v>18607</v>
      </c>
      <c r="CW969" s="31" t="s">
        <v>15416</v>
      </c>
      <c r="CX969" s="31" t="s">
        <v>4327</v>
      </c>
      <c r="CY969" s="31"/>
      <c r="CZ969" s="31"/>
      <c r="DA969" s="31"/>
      <c r="DB969" s="31" t="s">
        <v>8691</v>
      </c>
      <c r="DC969" s="31"/>
      <c r="DD969" s="31" t="s">
        <v>8692</v>
      </c>
      <c r="DE969" s="31"/>
      <c r="DF969" s="31"/>
      <c r="DG969" s="31"/>
      <c r="DH969" s="31"/>
      <c r="DI969" s="31" t="s">
        <v>15790</v>
      </c>
      <c r="DJ969" s="31" t="s">
        <v>3660</v>
      </c>
      <c r="DK969" s="31"/>
      <c r="DL969" s="31"/>
      <c r="DM969" s="38" t="s">
        <v>8993</v>
      </c>
      <c r="DN969" s="38"/>
      <c r="DO969" s="35" t="s">
        <v>20428</v>
      </c>
      <c r="DP969" s="31" t="s">
        <v>31976</v>
      </c>
      <c r="DQ969" s="31" t="s">
        <v>13224</v>
      </c>
      <c r="DR969" s="31"/>
      <c r="DS969" s="31" t="s">
        <v>26687</v>
      </c>
      <c r="DT969" s="31" t="s">
        <v>37749</v>
      </c>
      <c r="DU969" s="31">
        <v>3</v>
      </c>
      <c r="DV969" s="31" t="s">
        <v>32167</v>
      </c>
      <c r="DW969" s="31"/>
      <c r="DX969" s="31"/>
      <c r="DY969" s="31">
        <v>2018</v>
      </c>
      <c r="DZ969" s="31">
        <v>2018</v>
      </c>
      <c r="EA969" s="31"/>
      <c r="EB969" s="31">
        <v>72596</v>
      </c>
      <c r="EC969" s="31" t="s">
        <v>8001</v>
      </c>
      <c r="ED969" s="31" t="s">
        <v>41101</v>
      </c>
      <c r="EE969" s="31"/>
      <c r="EF969" s="31"/>
      <c r="EG969" s="31"/>
      <c r="EH969" s="31"/>
      <c r="EI969" s="31"/>
      <c r="EJ969" s="31"/>
    </row>
    <row r="970" spans="1:140" ht="23.25" customHeight="1">
      <c r="A970" s="25">
        <v>968</v>
      </c>
      <c r="B970" s="30" t="s">
        <v>6872</v>
      </c>
      <c r="C970" s="31">
        <v>140270762</v>
      </c>
      <c r="D970" s="30" t="s">
        <v>1584</v>
      </c>
      <c r="E970" s="30"/>
      <c r="F970" s="30" t="s">
        <v>36262</v>
      </c>
      <c r="G970" s="31">
        <f t="shared" si="145"/>
        <v>58</v>
      </c>
      <c r="H970" s="72">
        <f t="shared" si="146"/>
        <v>47088</v>
      </c>
      <c r="I970" s="30"/>
      <c r="J970" s="30" t="s">
        <v>34084</v>
      </c>
      <c r="K970" s="30" t="s">
        <v>4318</v>
      </c>
      <c r="L970" s="31" t="s">
        <v>4318</v>
      </c>
      <c r="M970" s="31" t="s">
        <v>6378</v>
      </c>
      <c r="N970" s="31" t="s">
        <v>3311</v>
      </c>
      <c r="O970" s="31" t="s">
        <v>2534</v>
      </c>
      <c r="P970" s="31" t="s">
        <v>4179</v>
      </c>
      <c r="Q970" s="31"/>
      <c r="R970" s="31">
        <v>26</v>
      </c>
      <c r="S970" s="31">
        <v>0</v>
      </c>
      <c r="T970" s="31"/>
      <c r="U970" s="31">
        <v>1127</v>
      </c>
      <c r="V970" s="31"/>
      <c r="W970" s="31" t="s">
        <v>6910</v>
      </c>
      <c r="X970" s="31" t="s">
        <v>5103</v>
      </c>
      <c r="Y970" s="31" t="e">
        <f t="shared" ca="1" si="147"/>
        <v>#VALUE!</v>
      </c>
      <c r="Z970" s="31" t="e">
        <f t="shared" ca="1" si="148"/>
        <v>#VALUE!</v>
      </c>
      <c r="AA970" s="31"/>
      <c r="AB970" s="31" t="s">
        <v>6306</v>
      </c>
      <c r="AC970" s="31" t="s">
        <v>34153</v>
      </c>
      <c r="AD970" s="31" t="s">
        <v>34194</v>
      </c>
      <c r="AE970" s="31"/>
      <c r="AF970" s="31" t="s">
        <v>24700</v>
      </c>
      <c r="AG970" s="31" t="s">
        <v>7895</v>
      </c>
      <c r="AH970" s="31" t="s">
        <v>7895</v>
      </c>
      <c r="AI970" s="31" t="s">
        <v>40277</v>
      </c>
      <c r="AJ970" s="31">
        <v>247</v>
      </c>
      <c r="AK970" s="31" t="s">
        <v>4913</v>
      </c>
      <c r="AL970" s="31">
        <v>33019</v>
      </c>
      <c r="AM970" s="31" t="s">
        <v>7347</v>
      </c>
      <c r="AN970" s="31"/>
      <c r="AO970" s="31"/>
      <c r="AP970" s="31" t="s">
        <v>32997</v>
      </c>
      <c r="AQ970" s="31"/>
      <c r="AR970" s="31" t="s">
        <v>34148</v>
      </c>
      <c r="AS970" s="31" t="s">
        <v>34148</v>
      </c>
      <c r="AT970" s="31" t="str">
        <f>_xlfn.IFNA(VLOOKUP(D970,'[1]5. 1 Mei 2022'!$C$7:$F$60,4,FALSE),"")</f>
        <v/>
      </c>
      <c r="AU970" s="31"/>
      <c r="AV970" s="31" t="s">
        <v>7947</v>
      </c>
      <c r="AW970" s="31" t="s">
        <v>18389</v>
      </c>
      <c r="AX970" s="29">
        <f t="shared" si="143"/>
        <v>46131</v>
      </c>
      <c r="AY970" s="31" t="s">
        <v>26344</v>
      </c>
      <c r="AZ970" s="31" t="s">
        <v>32999</v>
      </c>
      <c r="BA970" s="30" t="s">
        <v>32997</v>
      </c>
      <c r="BB970" s="31" t="s">
        <v>30547</v>
      </c>
      <c r="BC970" s="31"/>
      <c r="BD970" s="31" t="s">
        <v>30247</v>
      </c>
      <c r="BE970" s="31" t="s">
        <v>7968</v>
      </c>
      <c r="BF970" s="31" t="s">
        <v>7947</v>
      </c>
      <c r="BG970" s="31"/>
      <c r="BH970" s="31"/>
      <c r="BI970" s="31"/>
      <c r="BJ970" s="31" t="s">
        <v>23659</v>
      </c>
      <c r="BK970" s="31" t="str">
        <f t="shared" si="144"/>
        <v>III/b</v>
      </c>
      <c r="BL970" s="31" t="s">
        <v>8078</v>
      </c>
      <c r="BM970" s="31"/>
      <c r="BN970" s="31"/>
      <c r="BO970" s="31"/>
      <c r="BP970" s="31" t="s">
        <v>1498</v>
      </c>
      <c r="BQ970" s="31"/>
      <c r="BR970" s="31"/>
      <c r="BS970" s="31"/>
      <c r="BT970" s="31" t="s">
        <v>5638</v>
      </c>
      <c r="BU970" s="31"/>
      <c r="BV970" s="31" t="s">
        <v>6811</v>
      </c>
      <c r="BW970" s="31" t="e">
        <f t="shared" ca="1" si="149"/>
        <v>#VALUE!</v>
      </c>
      <c r="BX970" s="78" t="e">
        <f t="shared" ca="1" si="150"/>
        <v>#VALUE!</v>
      </c>
      <c r="BY970" s="31"/>
      <c r="BZ970" s="31"/>
      <c r="CA970" s="31" t="s">
        <v>2483</v>
      </c>
      <c r="CB970" s="31" t="s">
        <v>2519</v>
      </c>
      <c r="CC970" s="31">
        <v>2</v>
      </c>
      <c r="CD970" s="31">
        <v>1</v>
      </c>
      <c r="CE970" s="31" t="s">
        <v>20085</v>
      </c>
      <c r="CF970" s="31"/>
      <c r="CG970" s="31"/>
      <c r="CH970" s="31">
        <v>2009</v>
      </c>
      <c r="CI970" s="31" t="s">
        <v>5058</v>
      </c>
      <c r="CJ970" s="31"/>
      <c r="CK970" s="31"/>
      <c r="CL970" s="31"/>
      <c r="CM970" s="31"/>
      <c r="CN970" s="31"/>
      <c r="CO970" s="31"/>
      <c r="CP970" s="31"/>
      <c r="CQ970" s="31"/>
      <c r="CR970" s="31">
        <v>5158</v>
      </c>
      <c r="CS970" s="31"/>
      <c r="CT970" s="31"/>
      <c r="CU970" s="31"/>
      <c r="CV970" s="31" t="s">
        <v>10533</v>
      </c>
      <c r="CW970" s="31" t="s">
        <v>10534</v>
      </c>
      <c r="CX970" s="31" t="s">
        <v>10535</v>
      </c>
      <c r="CY970" s="31"/>
      <c r="CZ970" s="31"/>
      <c r="DA970" s="31"/>
      <c r="DB970" s="31"/>
      <c r="DC970" s="31"/>
      <c r="DD970" s="31"/>
      <c r="DE970" s="31"/>
      <c r="DF970" s="31"/>
      <c r="DG970" s="31"/>
      <c r="DH970" s="31"/>
      <c r="DI970" s="31"/>
      <c r="DJ970" s="31"/>
      <c r="DK970" s="31"/>
      <c r="DL970" s="31"/>
      <c r="DM970" s="38" t="s">
        <v>19517</v>
      </c>
      <c r="DN970" s="38"/>
      <c r="DO970" s="35">
        <v>0</v>
      </c>
      <c r="DP970" s="31" t="s">
        <v>31301</v>
      </c>
      <c r="DQ970" s="31" t="s">
        <v>13780</v>
      </c>
      <c r="DR970" s="31"/>
      <c r="DS970" s="31" t="s">
        <v>38597</v>
      </c>
      <c r="DT970" s="31" t="s">
        <v>37750</v>
      </c>
      <c r="DU970" s="31">
        <v>0</v>
      </c>
      <c r="DV970" s="31" t="s">
        <v>32613</v>
      </c>
      <c r="DW970" s="31"/>
      <c r="DX970" s="31"/>
      <c r="DY970" s="31"/>
      <c r="DZ970" s="31"/>
      <c r="EA970" s="31"/>
      <c r="EB970" s="31">
        <v>0</v>
      </c>
      <c r="EC970" s="31" t="s">
        <v>39747</v>
      </c>
      <c r="ED970" s="31" t="s">
        <v>41101</v>
      </c>
      <c r="EE970" s="31"/>
      <c r="EF970" s="31"/>
      <c r="EG970" s="31"/>
      <c r="EH970" s="31"/>
      <c r="EI970" s="31"/>
      <c r="EJ970" s="31"/>
    </row>
    <row r="971" spans="1:140" ht="23.25" customHeight="1">
      <c r="A971" s="25">
        <v>969</v>
      </c>
      <c r="B971" s="30" t="s">
        <v>21323</v>
      </c>
      <c r="C971" s="31">
        <v>140375724</v>
      </c>
      <c r="D971" s="30" t="s">
        <v>453</v>
      </c>
      <c r="E971" s="30"/>
      <c r="F971" s="30" t="s">
        <v>36255</v>
      </c>
      <c r="G971" s="31">
        <f t="shared" si="145"/>
        <v>58</v>
      </c>
      <c r="H971" s="72">
        <f t="shared" si="146"/>
        <v>47969</v>
      </c>
      <c r="I971" s="30"/>
      <c r="J971" s="30" t="s">
        <v>34084</v>
      </c>
      <c r="K971" s="30" t="s">
        <v>4318</v>
      </c>
      <c r="L971" s="31" t="s">
        <v>4318</v>
      </c>
      <c r="M971" s="31" t="s">
        <v>6378</v>
      </c>
      <c r="N971" s="31" t="s">
        <v>3311</v>
      </c>
      <c r="O971" s="31" t="s">
        <v>2534</v>
      </c>
      <c r="P971" s="52" t="s">
        <v>24630</v>
      </c>
      <c r="Q971" s="31" t="s">
        <v>39213</v>
      </c>
      <c r="R971" s="31">
        <v>22</v>
      </c>
      <c r="S971" s="31">
        <v>9</v>
      </c>
      <c r="T971" s="31"/>
      <c r="U971" s="31">
        <v>1499</v>
      </c>
      <c r="V971" s="31" t="s">
        <v>6370</v>
      </c>
      <c r="W971" s="31" t="s">
        <v>5363</v>
      </c>
      <c r="X971" s="31" t="s">
        <v>6157</v>
      </c>
      <c r="Y971" s="31">
        <f t="shared" ca="1" si="147"/>
        <v>50</v>
      </c>
      <c r="Z971" s="31" t="str">
        <f t="shared" ca="1" si="148"/>
        <v>46-58</v>
      </c>
      <c r="AA971" s="31"/>
      <c r="AB971" s="31" t="s">
        <v>11165</v>
      </c>
      <c r="AC971" s="31" t="s">
        <v>34147</v>
      </c>
      <c r="AD971" s="31" t="s">
        <v>34147</v>
      </c>
      <c r="AE971" s="31"/>
      <c r="AF971" s="31" t="s">
        <v>24699</v>
      </c>
      <c r="AG971" s="31" t="s">
        <v>5852</v>
      </c>
      <c r="AH971" s="31" t="s">
        <v>5852</v>
      </c>
      <c r="AI971" s="31" t="s">
        <v>908</v>
      </c>
      <c r="AJ971" s="31" t="s">
        <v>5031</v>
      </c>
      <c r="AK971" s="31" t="s">
        <v>5032</v>
      </c>
      <c r="AL971" s="31" t="s">
        <v>4112</v>
      </c>
      <c r="AM971" s="31" t="s">
        <v>4113</v>
      </c>
      <c r="AN971" s="31"/>
      <c r="AO971" s="31"/>
      <c r="AP971" s="31" t="s">
        <v>33014</v>
      </c>
      <c r="AQ971" s="31"/>
      <c r="AR971" s="31" t="s">
        <v>34147</v>
      </c>
      <c r="AS971" s="31" t="s">
        <v>34147</v>
      </c>
      <c r="AT971" s="31" t="str">
        <f>_xlfn.IFNA(VLOOKUP(D971,'[1]5. 1 Mei 2022'!$C$7:$F$60,4,FALSE),"")</f>
        <v/>
      </c>
      <c r="AU971" s="31"/>
      <c r="AV971" s="31" t="s">
        <v>7458</v>
      </c>
      <c r="AW971" s="31"/>
      <c r="AX971" s="29">
        <f t="shared" si="143"/>
        <v>1903</v>
      </c>
      <c r="AY971" s="31" t="s">
        <v>26346</v>
      </c>
      <c r="AZ971" s="31" t="s">
        <v>33016</v>
      </c>
      <c r="BA971" s="30" t="s">
        <v>33014</v>
      </c>
      <c r="BB971" s="31"/>
      <c r="BC971" s="31"/>
      <c r="BD971" s="31" t="s">
        <v>20061</v>
      </c>
      <c r="BE971" s="31" t="s">
        <v>7973</v>
      </c>
      <c r="BF971" s="31" t="s">
        <v>7458</v>
      </c>
      <c r="BG971" s="31" t="s">
        <v>12056</v>
      </c>
      <c r="BH971" s="31"/>
      <c r="BI971" s="31" t="s">
        <v>8132</v>
      </c>
      <c r="BJ971" s="31" t="s">
        <v>21609</v>
      </c>
      <c r="BK971" s="31" t="str">
        <f t="shared" si="144"/>
        <v>III/b</v>
      </c>
      <c r="BL971" s="31" t="s">
        <v>8077</v>
      </c>
      <c r="BM971" s="31"/>
      <c r="BN971" s="31"/>
      <c r="BO971" s="31"/>
      <c r="BP971" s="31" t="s">
        <v>1498</v>
      </c>
      <c r="BQ971" s="31" t="s">
        <v>21609</v>
      </c>
      <c r="BR971" s="52" t="s">
        <v>39748</v>
      </c>
      <c r="BS971" s="52" t="s">
        <v>39214</v>
      </c>
      <c r="BT971" s="31" t="s">
        <v>1172</v>
      </c>
      <c r="BU971" s="31" t="s">
        <v>3971</v>
      </c>
      <c r="BV971" s="31" t="s">
        <v>5845</v>
      </c>
      <c r="BW971" s="31">
        <f t="shared" ca="1" si="149"/>
        <v>29</v>
      </c>
      <c r="BX971" s="78">
        <f t="shared" ca="1" si="150"/>
        <v>2</v>
      </c>
      <c r="BY971" s="31"/>
      <c r="BZ971" s="31" t="s">
        <v>5969</v>
      </c>
      <c r="CA971" s="31" t="s">
        <v>2483</v>
      </c>
      <c r="CB971" s="31" t="s">
        <v>2519</v>
      </c>
      <c r="CC971" s="31">
        <v>2</v>
      </c>
      <c r="CD971" s="31">
        <v>1</v>
      </c>
      <c r="CE971" s="31" t="s">
        <v>20085</v>
      </c>
      <c r="CF971" s="31"/>
      <c r="CG971" s="31"/>
      <c r="CH971" s="31"/>
      <c r="CI971" s="31"/>
      <c r="CJ971" s="31"/>
      <c r="CK971" s="31"/>
      <c r="CL971" s="31" t="s">
        <v>36849</v>
      </c>
      <c r="CM971" s="31" t="s">
        <v>36651</v>
      </c>
      <c r="CN971" s="31">
        <v>127</v>
      </c>
      <c r="CO971" s="31" t="s">
        <v>36831</v>
      </c>
      <c r="CP971" s="31" t="s">
        <v>36651</v>
      </c>
      <c r="CQ971" s="31">
        <v>127</v>
      </c>
      <c r="CR971" s="31">
        <v>5208</v>
      </c>
      <c r="CS971" s="31" t="s">
        <v>11166</v>
      </c>
      <c r="CT971" s="31"/>
      <c r="CU971" s="31" t="s">
        <v>3195</v>
      </c>
      <c r="CV971" s="31" t="s">
        <v>8541</v>
      </c>
      <c r="CW971" s="31" t="s">
        <v>11167</v>
      </c>
      <c r="CX971" s="31" t="s">
        <v>8484</v>
      </c>
      <c r="CY971" s="31"/>
      <c r="CZ971" s="31"/>
      <c r="DA971" s="31"/>
      <c r="DB971" s="31" t="s">
        <v>8697</v>
      </c>
      <c r="DC971" s="31"/>
      <c r="DD971" s="31" t="s">
        <v>8692</v>
      </c>
      <c r="DE971" s="31"/>
      <c r="DF971" s="31"/>
      <c r="DG971" s="31"/>
      <c r="DH971" s="31"/>
      <c r="DI971" s="31" t="s">
        <v>25300</v>
      </c>
      <c r="DJ971" s="31" t="s">
        <v>25299</v>
      </c>
      <c r="DK971" s="31"/>
      <c r="DL971" s="31"/>
      <c r="DM971" s="38" t="s">
        <v>9671</v>
      </c>
      <c r="DN971" s="38"/>
      <c r="DO971" s="35" t="s">
        <v>20444</v>
      </c>
      <c r="DP971" s="31" t="s">
        <v>14088</v>
      </c>
      <c r="DQ971" s="31" t="s">
        <v>14087</v>
      </c>
      <c r="DR971" s="31"/>
      <c r="DS971" s="31" t="s">
        <v>27306</v>
      </c>
      <c r="DT971" s="31"/>
      <c r="DU971" s="31">
        <v>3</v>
      </c>
      <c r="DV971" s="31" t="s">
        <v>32167</v>
      </c>
      <c r="DW971" s="31"/>
      <c r="DX971" s="31"/>
      <c r="DY971" s="31" t="s">
        <v>34041</v>
      </c>
      <c r="DZ971" s="31" t="s">
        <v>25272</v>
      </c>
      <c r="EA971" s="31" t="s">
        <v>29297</v>
      </c>
      <c r="EB971" s="31">
        <v>0</v>
      </c>
      <c r="EC971" s="31" t="s">
        <v>40139</v>
      </c>
      <c r="ED971" s="31" t="s">
        <v>41101</v>
      </c>
      <c r="EE971" s="31"/>
      <c r="EF971" s="31"/>
      <c r="EG971" s="31"/>
      <c r="EH971" s="31"/>
      <c r="EI971" s="31"/>
      <c r="EJ971" s="31"/>
    </row>
    <row r="972" spans="1:140" ht="23.25" customHeight="1">
      <c r="A972" s="25">
        <v>970</v>
      </c>
      <c r="B972" s="30" t="s">
        <v>24465</v>
      </c>
      <c r="C972" s="31" t="s">
        <v>17024</v>
      </c>
      <c r="D972" s="30" t="s">
        <v>26232</v>
      </c>
      <c r="E972" s="30"/>
      <c r="F972" s="30" t="s">
        <v>36262</v>
      </c>
      <c r="G972" s="31">
        <f t="shared" si="145"/>
        <v>58</v>
      </c>
      <c r="H972" s="72">
        <f t="shared" si="146"/>
        <v>54424</v>
      </c>
      <c r="I972" s="30" t="s">
        <v>35137</v>
      </c>
      <c r="J972" s="30" t="s">
        <v>34085</v>
      </c>
      <c r="K972" s="30" t="s">
        <v>34083</v>
      </c>
      <c r="L972" s="31" t="s">
        <v>16726</v>
      </c>
      <c r="M972" s="31" t="s">
        <v>6378</v>
      </c>
      <c r="N972" s="31" t="s">
        <v>5865</v>
      </c>
      <c r="O972" s="31" t="s">
        <v>5117</v>
      </c>
      <c r="P972" s="31" t="s">
        <v>25993</v>
      </c>
      <c r="Q972" s="31"/>
      <c r="R972" s="31"/>
      <c r="S972" s="31"/>
      <c r="T972" s="31"/>
      <c r="U972" s="31" t="s">
        <v>18465</v>
      </c>
      <c r="V972" s="31"/>
      <c r="W972" s="31" t="s">
        <v>2650</v>
      </c>
      <c r="X972" s="31" t="s">
        <v>17173</v>
      </c>
      <c r="Y972" s="31" t="e">
        <f t="shared" ca="1" si="147"/>
        <v>#VALUE!</v>
      </c>
      <c r="Z972" s="31" t="e">
        <f t="shared" ca="1" si="148"/>
        <v>#VALUE!</v>
      </c>
      <c r="AA972" s="31"/>
      <c r="AB972" s="31" t="s">
        <v>11144</v>
      </c>
      <c r="AC972" s="31" t="s">
        <v>34145</v>
      </c>
      <c r="AD972" s="31" t="s">
        <v>34145</v>
      </c>
      <c r="AE972" s="31"/>
      <c r="AF972" s="31" t="s">
        <v>24701</v>
      </c>
      <c r="AG972" s="31" t="s">
        <v>4322</v>
      </c>
      <c r="AH972" s="31" t="s">
        <v>4322</v>
      </c>
      <c r="AI972" s="31" t="s">
        <v>908</v>
      </c>
      <c r="AJ972" s="31" t="s">
        <v>17804</v>
      </c>
      <c r="AK972" s="31" t="s">
        <v>17805</v>
      </c>
      <c r="AL972" s="31" t="s">
        <v>8457</v>
      </c>
      <c r="AM972" s="31" t="s">
        <v>15286</v>
      </c>
      <c r="AN972" s="31"/>
      <c r="AO972" s="31"/>
      <c r="AP972" s="31" t="s">
        <v>20019</v>
      </c>
      <c r="AQ972" s="31" t="s">
        <v>20235</v>
      </c>
      <c r="AR972" s="31" t="s">
        <v>34145</v>
      </c>
      <c r="AS972" s="31" t="s">
        <v>34145</v>
      </c>
      <c r="AT972" s="31" t="str">
        <f>_xlfn.IFNA(VLOOKUP(D972,'[1]5. 1 Mei 2022'!$C$7:$F$60,4,FALSE),"")</f>
        <v/>
      </c>
      <c r="AU972" s="31"/>
      <c r="AV972" s="31" t="s">
        <v>20032</v>
      </c>
      <c r="AW972" s="31" t="s">
        <v>20235</v>
      </c>
      <c r="AX972" s="29">
        <f t="shared" si="143"/>
        <v>46484</v>
      </c>
      <c r="AY972" s="31" t="s">
        <v>26346</v>
      </c>
      <c r="AZ972" s="31" t="s">
        <v>20021</v>
      </c>
      <c r="BA972" s="30" t="s">
        <v>20019</v>
      </c>
      <c r="BB972" s="31" t="s">
        <v>8026</v>
      </c>
      <c r="BC972" s="31"/>
      <c r="BD972" s="31" t="s">
        <v>7980</v>
      </c>
      <c r="BE972" s="31" t="s">
        <v>7969</v>
      </c>
      <c r="BF972" s="31" t="s">
        <v>20032</v>
      </c>
      <c r="BG972" s="31"/>
      <c r="BH972" s="31"/>
      <c r="BI972" s="31"/>
      <c r="BJ972" s="31">
        <v>0</v>
      </c>
      <c r="BK972" s="31" t="str">
        <f t="shared" si="144"/>
        <v>II/c</v>
      </c>
      <c r="BL972" s="31"/>
      <c r="BM972" s="31"/>
      <c r="BN972" s="31"/>
      <c r="BO972" s="31"/>
      <c r="BP972" s="31"/>
      <c r="BQ972" s="31"/>
      <c r="BR972" s="31"/>
      <c r="BS972" s="31"/>
      <c r="BT972" s="31"/>
      <c r="BU972" s="31"/>
      <c r="BV972" s="31" t="s">
        <v>8466</v>
      </c>
      <c r="BW972" s="31">
        <f t="shared" ca="1" si="149"/>
        <v>7</v>
      </c>
      <c r="BX972" s="78">
        <f t="shared" ca="1" si="150"/>
        <v>3</v>
      </c>
      <c r="BY972" s="31" t="s">
        <v>25993</v>
      </c>
      <c r="BZ972" s="31"/>
      <c r="CA972" s="31" t="s">
        <v>2483</v>
      </c>
      <c r="CB972" s="31" t="s">
        <v>2519</v>
      </c>
      <c r="CC972" s="31"/>
      <c r="CD972" s="31">
        <v>1</v>
      </c>
      <c r="CE972" s="31" t="s">
        <v>20085</v>
      </c>
      <c r="CF972" s="31"/>
      <c r="CG972" s="31"/>
      <c r="CH972" s="31"/>
      <c r="CI972" s="31"/>
      <c r="CJ972" s="31"/>
      <c r="CK972" s="31"/>
      <c r="CL972" s="31" t="s">
        <v>22396</v>
      </c>
      <c r="CM972" s="31" t="s">
        <v>22397</v>
      </c>
      <c r="CN972" s="31">
        <v>123</v>
      </c>
      <c r="CO972" s="31" t="s">
        <v>25454</v>
      </c>
      <c r="CP972" s="31" t="s">
        <v>22397</v>
      </c>
      <c r="CQ972" s="31">
        <v>123</v>
      </c>
      <c r="CR972" s="31">
        <v>4949</v>
      </c>
      <c r="CS972" s="31"/>
      <c r="CT972" s="31"/>
      <c r="CU972" s="31"/>
      <c r="CV972" s="31" t="s">
        <v>18071</v>
      </c>
      <c r="CW972" s="31" t="s">
        <v>11284</v>
      </c>
      <c r="CX972" s="31" t="s">
        <v>15874</v>
      </c>
      <c r="CY972" s="31"/>
      <c r="CZ972" s="31"/>
      <c r="DA972" s="31"/>
      <c r="DB972" s="31" t="s">
        <v>11355</v>
      </c>
      <c r="DC972" s="31" t="s">
        <v>18668</v>
      </c>
      <c r="DD972" s="31" t="s">
        <v>18474</v>
      </c>
      <c r="DE972" s="31"/>
      <c r="DF972" s="31"/>
      <c r="DG972" s="31"/>
      <c r="DH972" s="31"/>
      <c r="DI972" s="31" t="s">
        <v>25077</v>
      </c>
      <c r="DJ972" s="31" t="s">
        <v>25042</v>
      </c>
      <c r="DK972" s="31" t="s">
        <v>25642</v>
      </c>
      <c r="DL972" s="31" t="s">
        <v>25643</v>
      </c>
      <c r="DM972" s="38" t="s">
        <v>17802</v>
      </c>
      <c r="DN972" s="38"/>
      <c r="DO972" s="51" t="s">
        <v>34564</v>
      </c>
      <c r="DP972" s="31" t="s">
        <v>17800</v>
      </c>
      <c r="DQ972" s="31" t="s">
        <v>17801</v>
      </c>
      <c r="DR972" s="31" t="s">
        <v>17803</v>
      </c>
      <c r="DS972" s="52" t="s">
        <v>38598</v>
      </c>
      <c r="DT972" s="31" t="s">
        <v>37751</v>
      </c>
      <c r="DU972" s="31">
        <v>2</v>
      </c>
      <c r="DV972" s="31" t="s">
        <v>32164</v>
      </c>
      <c r="DW972" s="31" t="s">
        <v>7980</v>
      </c>
      <c r="DX972" s="31" t="s">
        <v>7980</v>
      </c>
      <c r="DY972" s="31" t="s">
        <v>39808</v>
      </c>
      <c r="DZ972" s="52" t="s">
        <v>39798</v>
      </c>
      <c r="EA972" s="52" t="s">
        <v>36119</v>
      </c>
      <c r="EB972" s="31">
        <v>0</v>
      </c>
      <c r="EC972" s="31" t="s">
        <v>40168</v>
      </c>
      <c r="ED972" s="31" t="s">
        <v>41101</v>
      </c>
      <c r="EE972" s="31"/>
      <c r="EF972" s="31"/>
      <c r="EG972" s="31"/>
      <c r="EH972" s="31"/>
      <c r="EI972" s="31"/>
      <c r="EJ972" s="31"/>
    </row>
    <row r="973" spans="1:140" ht="23.25" customHeight="1">
      <c r="A973" s="25">
        <v>971</v>
      </c>
      <c r="B973" s="30" t="s">
        <v>15138</v>
      </c>
      <c r="C973" s="31" t="s">
        <v>4318</v>
      </c>
      <c r="D973" s="30" t="s">
        <v>7591</v>
      </c>
      <c r="E973" s="30"/>
      <c r="F973" s="30" t="s">
        <v>36254</v>
      </c>
      <c r="G973" s="31">
        <f t="shared" si="145"/>
        <v>58</v>
      </c>
      <c r="H973" s="72">
        <f t="shared" si="146"/>
        <v>48670</v>
      </c>
      <c r="I973" s="30"/>
      <c r="J973" s="30" t="s">
        <v>34084</v>
      </c>
      <c r="K973" s="30" t="s">
        <v>4318</v>
      </c>
      <c r="L973" s="31" t="s">
        <v>4318</v>
      </c>
      <c r="M973" s="31" t="s">
        <v>3186</v>
      </c>
      <c r="N973" s="31" t="s">
        <v>5797</v>
      </c>
      <c r="O973" s="31" t="s">
        <v>5271</v>
      </c>
      <c r="P973" s="31" t="s">
        <v>30542</v>
      </c>
      <c r="Q973" s="31"/>
      <c r="R973" s="31">
        <v>22</v>
      </c>
      <c r="S973" s="31">
        <v>1</v>
      </c>
      <c r="T973" s="31"/>
      <c r="U973" s="31">
        <v>586</v>
      </c>
      <c r="V973" s="31"/>
      <c r="W973" s="31" t="s">
        <v>5774</v>
      </c>
      <c r="X973" s="31" t="s">
        <v>226</v>
      </c>
      <c r="Y973" s="31" t="e">
        <f t="shared" ca="1" si="147"/>
        <v>#VALUE!</v>
      </c>
      <c r="Z973" s="31" t="e">
        <f t="shared" ca="1" si="148"/>
        <v>#VALUE!</v>
      </c>
      <c r="AA973" s="31"/>
      <c r="AB973" s="31" t="s">
        <v>16462</v>
      </c>
      <c r="AC973" s="31" t="s">
        <v>34145</v>
      </c>
      <c r="AD973" s="31" t="s">
        <v>34145</v>
      </c>
      <c r="AE973" s="31"/>
      <c r="AF973" s="31" t="s">
        <v>24701</v>
      </c>
      <c r="AG973" s="31" t="s">
        <v>4322</v>
      </c>
      <c r="AH973" s="31" t="s">
        <v>4322</v>
      </c>
      <c r="AI973" s="31" t="s">
        <v>5828</v>
      </c>
      <c r="AJ973" s="31" t="s">
        <v>227</v>
      </c>
      <c r="AK973" s="31" t="s">
        <v>228</v>
      </c>
      <c r="AL973" s="31">
        <v>38226</v>
      </c>
      <c r="AM973" s="31" t="s">
        <v>1087</v>
      </c>
      <c r="AN973" s="31"/>
      <c r="AO973" s="31"/>
      <c r="AP973" s="31" t="s">
        <v>18118</v>
      </c>
      <c r="AQ973" s="31" t="s">
        <v>5144</v>
      </c>
      <c r="AR973" s="31" t="s">
        <v>34145</v>
      </c>
      <c r="AS973" s="31" t="s">
        <v>34145</v>
      </c>
      <c r="AT973" s="31" t="str">
        <f>_xlfn.IFNA(VLOOKUP(D973,'[1]5. 1 Mei 2022'!$C$7:$F$60,4,FALSE),"")</f>
        <v/>
      </c>
      <c r="AU973" s="31"/>
      <c r="AV973" s="31" t="s">
        <v>20032</v>
      </c>
      <c r="AW973" s="31" t="s">
        <v>16037</v>
      </c>
      <c r="AX973" s="29">
        <f t="shared" si="143"/>
        <v>45916</v>
      </c>
      <c r="AY973" s="31" t="s">
        <v>26346</v>
      </c>
      <c r="AZ973" s="31" t="s">
        <v>2622</v>
      </c>
      <c r="BA973" s="30" t="s">
        <v>18118</v>
      </c>
      <c r="BB973" s="31" t="s">
        <v>29336</v>
      </c>
      <c r="BC973" s="31"/>
      <c r="BD973" s="31" t="s">
        <v>7980</v>
      </c>
      <c r="BE973" s="31" t="s">
        <v>7969</v>
      </c>
      <c r="BF973" s="31" t="s">
        <v>20032</v>
      </c>
      <c r="BG973" s="31"/>
      <c r="BH973" s="31"/>
      <c r="BI973" s="31" t="s">
        <v>8136</v>
      </c>
      <c r="BJ973" s="31" t="s">
        <v>3185</v>
      </c>
      <c r="BK973" s="31" t="str">
        <f t="shared" si="144"/>
        <v>III/d</v>
      </c>
      <c r="BL973" s="31" t="s">
        <v>8077</v>
      </c>
      <c r="BM973" s="31"/>
      <c r="BN973" s="31"/>
      <c r="BO973" s="31"/>
      <c r="BP973" s="31"/>
      <c r="BQ973" s="31" t="s">
        <v>3185</v>
      </c>
      <c r="BR973" s="31" t="s">
        <v>26137</v>
      </c>
      <c r="BS973" s="31" t="s">
        <v>30480</v>
      </c>
      <c r="BT973" s="31" t="s">
        <v>1694</v>
      </c>
      <c r="BU973" s="31" t="s">
        <v>229</v>
      </c>
      <c r="BV973" s="31" t="s">
        <v>5144</v>
      </c>
      <c r="BW973" s="31">
        <f t="shared" ca="1" si="149"/>
        <v>10</v>
      </c>
      <c r="BX973" s="78">
        <f t="shared" ca="1" si="150"/>
        <v>3</v>
      </c>
      <c r="BY973" s="31"/>
      <c r="BZ973" s="31"/>
      <c r="CA973" s="31" t="s">
        <v>2483</v>
      </c>
      <c r="CB973" s="31" t="s">
        <v>2519</v>
      </c>
      <c r="CC973" s="31">
        <v>4</v>
      </c>
      <c r="CD973" s="31">
        <v>1</v>
      </c>
      <c r="CE973" s="31" t="s">
        <v>20085</v>
      </c>
      <c r="CF973" s="31"/>
      <c r="CG973" s="31"/>
      <c r="CH973" s="31"/>
      <c r="CI973" s="31"/>
      <c r="CJ973" s="31"/>
      <c r="CK973" s="31"/>
      <c r="CL973" s="31" t="s">
        <v>36013</v>
      </c>
      <c r="CM973" s="31" t="s">
        <v>33383</v>
      </c>
      <c r="CN973" s="31">
        <v>127</v>
      </c>
      <c r="CO973" s="31" t="s">
        <v>36068</v>
      </c>
      <c r="CP973" s="31" t="s">
        <v>33383</v>
      </c>
      <c r="CQ973" s="31">
        <v>127</v>
      </c>
      <c r="CR973" s="31">
        <v>4684</v>
      </c>
      <c r="CS973" s="31" t="s">
        <v>12103</v>
      </c>
      <c r="CT973" s="31" t="s">
        <v>12104</v>
      </c>
      <c r="CU973" s="31">
        <v>41023</v>
      </c>
      <c r="CV973" s="31"/>
      <c r="CW973" s="31"/>
      <c r="CX973" s="31"/>
      <c r="CY973" s="31"/>
      <c r="CZ973" s="31"/>
      <c r="DA973" s="31"/>
      <c r="DB973" s="31" t="s">
        <v>15747</v>
      </c>
      <c r="DC973" s="31" t="s">
        <v>15749</v>
      </c>
      <c r="DD973" s="31" t="s">
        <v>15746</v>
      </c>
      <c r="DE973" s="31"/>
      <c r="DF973" s="31"/>
      <c r="DG973" s="31"/>
      <c r="DH973" s="31"/>
      <c r="DI973" s="31" t="s">
        <v>24810</v>
      </c>
      <c r="DJ973" s="31" t="s">
        <v>24811</v>
      </c>
      <c r="DK973" s="31"/>
      <c r="DL973" s="31"/>
      <c r="DM973" s="38" t="s">
        <v>19485</v>
      </c>
      <c r="DN973" s="38"/>
      <c r="DO973" s="35">
        <v>0</v>
      </c>
      <c r="DP973" s="31" t="s">
        <v>12527</v>
      </c>
      <c r="DQ973" s="31" t="s">
        <v>14382</v>
      </c>
      <c r="DR973" s="31"/>
      <c r="DS973" s="31" t="s">
        <v>230</v>
      </c>
      <c r="DT973" s="31" t="s">
        <v>28143</v>
      </c>
      <c r="DU973" s="31">
        <v>3</v>
      </c>
      <c r="DV973" s="31" t="s">
        <v>32167</v>
      </c>
      <c r="DW973" s="31" t="s">
        <v>7980</v>
      </c>
      <c r="DX973" s="31" t="s">
        <v>7980</v>
      </c>
      <c r="DY973" s="31" t="s">
        <v>31271</v>
      </c>
      <c r="DZ973" s="31" t="s">
        <v>18581</v>
      </c>
      <c r="EA973" s="31"/>
      <c r="EB973" s="31">
        <v>0</v>
      </c>
      <c r="EC973" s="31" t="s">
        <v>40168</v>
      </c>
      <c r="ED973" s="31" t="s">
        <v>41101</v>
      </c>
      <c r="EE973" s="31"/>
      <c r="EF973" s="31"/>
      <c r="EG973" s="31"/>
      <c r="EH973" s="31"/>
      <c r="EI973" s="31"/>
      <c r="EJ973" s="31"/>
    </row>
    <row r="974" spans="1:140" ht="23.25" customHeight="1">
      <c r="A974" s="25">
        <v>972</v>
      </c>
      <c r="B974" s="30" t="s">
        <v>24386</v>
      </c>
      <c r="C974" s="31">
        <v>140371267</v>
      </c>
      <c r="D974" s="30" t="s">
        <v>664</v>
      </c>
      <c r="E974" s="30"/>
      <c r="F974" s="30" t="s">
        <v>36254</v>
      </c>
      <c r="G974" s="31">
        <f t="shared" si="145"/>
        <v>58</v>
      </c>
      <c r="H974" s="72">
        <f t="shared" si="146"/>
        <v>52079</v>
      </c>
      <c r="I974" s="30"/>
      <c r="J974" s="30" t="s">
        <v>34084</v>
      </c>
      <c r="K974" s="30" t="s">
        <v>4318</v>
      </c>
      <c r="L974" s="31" t="s">
        <v>4318</v>
      </c>
      <c r="M974" s="31" t="s">
        <v>3186</v>
      </c>
      <c r="N974" s="31" t="s">
        <v>5797</v>
      </c>
      <c r="O974" s="31" t="s">
        <v>5271</v>
      </c>
      <c r="P974" s="52" t="s">
        <v>24630</v>
      </c>
      <c r="Q974" s="31" t="s">
        <v>39211</v>
      </c>
      <c r="R974" s="31">
        <v>14</v>
      </c>
      <c r="S974" s="31">
        <v>6</v>
      </c>
      <c r="T974" s="31"/>
      <c r="U974" s="31">
        <v>307</v>
      </c>
      <c r="V974" s="31" t="s">
        <v>6158</v>
      </c>
      <c r="W974" s="31" t="s">
        <v>6910</v>
      </c>
      <c r="X974" s="31" t="s">
        <v>6159</v>
      </c>
      <c r="Y974" s="31">
        <f t="shared" ca="1" si="147"/>
        <v>39</v>
      </c>
      <c r="Z974" s="31" t="str">
        <f t="shared" ca="1" si="148"/>
        <v>36-45</v>
      </c>
      <c r="AA974" s="31"/>
      <c r="AB974" s="31" t="s">
        <v>11144</v>
      </c>
      <c r="AC974" s="31" t="s">
        <v>34145</v>
      </c>
      <c r="AD974" s="31" t="s">
        <v>34145</v>
      </c>
      <c r="AE974" s="31"/>
      <c r="AF974" s="31" t="s">
        <v>24701</v>
      </c>
      <c r="AG974" s="31" t="s">
        <v>4322</v>
      </c>
      <c r="AH974" s="31" t="s">
        <v>4322</v>
      </c>
      <c r="AI974" s="31" t="s">
        <v>908</v>
      </c>
      <c r="AJ974" s="31" t="s">
        <v>4153</v>
      </c>
      <c r="AK974" s="31">
        <v>123808</v>
      </c>
      <c r="AL974" s="31" t="s">
        <v>5958</v>
      </c>
      <c r="AM974" s="31" t="s">
        <v>2772</v>
      </c>
      <c r="AN974" s="31"/>
      <c r="AO974" s="31"/>
      <c r="AP974" s="31" t="s">
        <v>4434</v>
      </c>
      <c r="AQ974" s="52" t="s">
        <v>35984</v>
      </c>
      <c r="AR974" s="31" t="s">
        <v>34145</v>
      </c>
      <c r="AS974" s="31" t="s">
        <v>34145</v>
      </c>
      <c r="AT974" s="31" t="s">
        <v>41652</v>
      </c>
      <c r="AU974" s="31"/>
      <c r="AV974" s="31" t="s">
        <v>20033</v>
      </c>
      <c r="AW974" s="52" t="s">
        <v>33910</v>
      </c>
      <c r="AX974" s="29">
        <f t="shared" si="143"/>
        <v>46798</v>
      </c>
      <c r="AY974" s="31" t="s">
        <v>26346</v>
      </c>
      <c r="AZ974" s="31" t="s">
        <v>6484</v>
      </c>
      <c r="BA974" s="30" t="s">
        <v>4434</v>
      </c>
      <c r="BB974" s="31" t="s">
        <v>34629</v>
      </c>
      <c r="BC974" s="31"/>
      <c r="BD974" s="31" t="s">
        <v>1759</v>
      </c>
      <c r="BE974" s="31" t="s">
        <v>7969</v>
      </c>
      <c r="BF974" s="31" t="s">
        <v>20033</v>
      </c>
      <c r="BG974" s="31"/>
      <c r="BH974" s="31"/>
      <c r="BI974" s="31" t="s">
        <v>8136</v>
      </c>
      <c r="BJ974" s="31" t="s">
        <v>3185</v>
      </c>
      <c r="BK974" s="31" t="str">
        <f t="shared" si="144"/>
        <v>III/d</v>
      </c>
      <c r="BL974" s="31" t="s">
        <v>8077</v>
      </c>
      <c r="BM974" s="31"/>
      <c r="BN974" s="31"/>
      <c r="BO974" s="31"/>
      <c r="BP974" s="31" t="s">
        <v>1498</v>
      </c>
      <c r="BQ974" s="31" t="s">
        <v>3185</v>
      </c>
      <c r="BR974" s="52" t="s">
        <v>39748</v>
      </c>
      <c r="BS974" s="52" t="s">
        <v>39212</v>
      </c>
      <c r="BT974" s="31" t="s">
        <v>4277</v>
      </c>
      <c r="BU974" s="31"/>
      <c r="BV974" s="31" t="s">
        <v>2480</v>
      </c>
      <c r="BW974" s="31">
        <f t="shared" ca="1" si="149"/>
        <v>17</v>
      </c>
      <c r="BX974" s="78">
        <f t="shared" ca="1" si="150"/>
        <v>3</v>
      </c>
      <c r="BY974" s="31"/>
      <c r="BZ974" s="31"/>
      <c r="CA974" s="31" t="s">
        <v>4239</v>
      </c>
      <c r="CB974" s="31" t="s">
        <v>2519</v>
      </c>
      <c r="CC974" s="31">
        <v>2</v>
      </c>
      <c r="CD974" s="31">
        <v>1</v>
      </c>
      <c r="CE974" s="31" t="s">
        <v>20085</v>
      </c>
      <c r="CF974" s="31"/>
      <c r="CG974" s="31"/>
      <c r="CH974" s="31"/>
      <c r="CI974" s="31"/>
      <c r="CJ974" s="31"/>
      <c r="CK974" s="31"/>
      <c r="CL974" s="31" t="s">
        <v>28488</v>
      </c>
      <c r="CM974" s="31" t="s">
        <v>21893</v>
      </c>
      <c r="CN974" s="31">
        <v>123</v>
      </c>
      <c r="CO974" s="31" t="s">
        <v>25379</v>
      </c>
      <c r="CP974" s="31" t="s">
        <v>21893</v>
      </c>
      <c r="CQ974" s="31">
        <v>123</v>
      </c>
      <c r="CR974" s="31">
        <v>3431</v>
      </c>
      <c r="CS974" s="31" t="s">
        <v>18417</v>
      </c>
      <c r="CT974" s="31" t="s">
        <v>18418</v>
      </c>
      <c r="CU974" s="31" t="s">
        <v>4327</v>
      </c>
      <c r="CV974" s="31" t="s">
        <v>17262</v>
      </c>
      <c r="CW974" s="31" t="s">
        <v>17263</v>
      </c>
      <c r="CX974" s="31" t="s">
        <v>17264</v>
      </c>
      <c r="CY974" s="31"/>
      <c r="CZ974" s="31"/>
      <c r="DA974" s="31"/>
      <c r="DB974" s="31" t="s">
        <v>15744</v>
      </c>
      <c r="DC974" s="31" t="s">
        <v>15745</v>
      </c>
      <c r="DD974" s="31" t="s">
        <v>15746</v>
      </c>
      <c r="DE974" s="31"/>
      <c r="DF974" s="31"/>
      <c r="DG974" s="31"/>
      <c r="DH974" s="31"/>
      <c r="DI974" s="31"/>
      <c r="DJ974" s="31"/>
      <c r="DK974" s="31" t="s">
        <v>25642</v>
      </c>
      <c r="DL974" s="31" t="s">
        <v>25643</v>
      </c>
      <c r="DM974" s="38" t="s">
        <v>19483</v>
      </c>
      <c r="DN974" s="38"/>
      <c r="DO974" s="35">
        <v>0</v>
      </c>
      <c r="DP974" s="31" t="s">
        <v>13856</v>
      </c>
      <c r="DQ974" s="31" t="s">
        <v>13855</v>
      </c>
      <c r="DR974" s="31"/>
      <c r="DS974" s="31" t="s">
        <v>27131</v>
      </c>
      <c r="DT974" s="31" t="s">
        <v>37752</v>
      </c>
      <c r="DU974" s="31">
        <v>3</v>
      </c>
      <c r="DV974" s="31" t="s">
        <v>32167</v>
      </c>
      <c r="DW974" s="31" t="s">
        <v>7997</v>
      </c>
      <c r="DX974" s="31" t="s">
        <v>7997</v>
      </c>
      <c r="DY974" s="31" t="s">
        <v>41585</v>
      </c>
      <c r="DZ974" s="52" t="s">
        <v>23097</v>
      </c>
      <c r="EA974" s="52" t="s">
        <v>41586</v>
      </c>
      <c r="EB974" s="31">
        <v>38719</v>
      </c>
      <c r="EC974" s="31" t="s">
        <v>40168</v>
      </c>
      <c r="ED974" s="31" t="s">
        <v>41101</v>
      </c>
      <c r="EE974" s="31"/>
      <c r="EF974" s="31"/>
      <c r="EG974" s="31"/>
      <c r="EH974" s="31"/>
      <c r="EI974" s="31"/>
      <c r="EJ974" s="31"/>
    </row>
    <row r="975" spans="1:140" ht="23.25" customHeight="1">
      <c r="A975" s="25">
        <v>973</v>
      </c>
      <c r="B975" s="30" t="s">
        <v>24227</v>
      </c>
      <c r="C975" s="31">
        <v>140208294</v>
      </c>
      <c r="D975" s="30" t="s">
        <v>64</v>
      </c>
      <c r="E975" s="30"/>
      <c r="F975" s="30" t="s">
        <v>36254</v>
      </c>
      <c r="G975" s="31">
        <f t="shared" si="145"/>
        <v>58</v>
      </c>
      <c r="H975" s="72">
        <f t="shared" si="146"/>
        <v>45992</v>
      </c>
      <c r="I975" s="30"/>
      <c r="J975" s="30" t="s">
        <v>34084</v>
      </c>
      <c r="K975" s="30" t="s">
        <v>4318</v>
      </c>
      <c r="L975" s="31" t="s">
        <v>4318</v>
      </c>
      <c r="M975" s="31" t="s">
        <v>3186</v>
      </c>
      <c r="N975" s="31" t="s">
        <v>5797</v>
      </c>
      <c r="O975" s="31" t="s">
        <v>5271</v>
      </c>
      <c r="P975" s="31" t="s">
        <v>2918</v>
      </c>
      <c r="Q975" s="31"/>
      <c r="R975" s="31">
        <v>28</v>
      </c>
      <c r="S975" s="31">
        <v>0</v>
      </c>
      <c r="T975" s="31"/>
      <c r="U975" s="31">
        <v>852</v>
      </c>
      <c r="V975" s="31"/>
      <c r="W975" s="31" t="s">
        <v>7239</v>
      </c>
      <c r="X975" s="31" t="s">
        <v>3658</v>
      </c>
      <c r="Y975" s="31" t="e">
        <f t="shared" ca="1" si="147"/>
        <v>#VALUE!</v>
      </c>
      <c r="Z975" s="31" t="e">
        <f t="shared" ca="1" si="148"/>
        <v>#VALUE!</v>
      </c>
      <c r="AA975" s="31"/>
      <c r="AB975" s="31" t="s">
        <v>11144</v>
      </c>
      <c r="AC975" s="31" t="s">
        <v>34145</v>
      </c>
      <c r="AD975" s="31" t="s">
        <v>34145</v>
      </c>
      <c r="AE975" s="31"/>
      <c r="AF975" s="31" t="s">
        <v>24701</v>
      </c>
      <c r="AG975" s="31" t="s">
        <v>4322</v>
      </c>
      <c r="AH975" s="31" t="s">
        <v>4322</v>
      </c>
      <c r="AI975" s="31" t="s">
        <v>908</v>
      </c>
      <c r="AJ975" s="31">
        <v>10192</v>
      </c>
      <c r="AK975" s="31" t="s">
        <v>3344</v>
      </c>
      <c r="AL975" s="31" t="s">
        <v>5122</v>
      </c>
      <c r="AM975" s="31" t="s">
        <v>4983</v>
      </c>
      <c r="AN975" s="31"/>
      <c r="AO975" s="31"/>
      <c r="AP975" s="31" t="s">
        <v>33003</v>
      </c>
      <c r="AQ975" s="31"/>
      <c r="AR975" s="31" t="s">
        <v>34145</v>
      </c>
      <c r="AS975" s="31" t="s">
        <v>34145</v>
      </c>
      <c r="AT975" s="31" t="str">
        <f>_xlfn.IFNA(VLOOKUP(D975,'[1]5. 1 Mei 2022'!$C$7:$F$60,4,FALSE),"")</f>
        <v/>
      </c>
      <c r="AU975" s="31"/>
      <c r="AV975" s="31" t="s">
        <v>20033</v>
      </c>
      <c r="AW975" s="31" t="s">
        <v>26138</v>
      </c>
      <c r="AX975" s="29">
        <f t="shared" ref="AX975:AX999" si="151">AW975+1903</f>
        <v>45978</v>
      </c>
      <c r="AY975" s="31" t="s">
        <v>26346</v>
      </c>
      <c r="AZ975" s="31" t="s">
        <v>33005</v>
      </c>
      <c r="BA975" s="30" t="s">
        <v>33003</v>
      </c>
      <c r="BB975" s="31" t="s">
        <v>22916</v>
      </c>
      <c r="BC975" s="31"/>
      <c r="BD975" s="31" t="s">
        <v>7997</v>
      </c>
      <c r="BE975" s="31" t="s">
        <v>7969</v>
      </c>
      <c r="BF975" s="31" t="s">
        <v>20033</v>
      </c>
      <c r="BG975" s="31"/>
      <c r="BH975" s="31"/>
      <c r="BI975" s="31" t="s">
        <v>8136</v>
      </c>
      <c r="BJ975" s="31" t="s">
        <v>3185</v>
      </c>
      <c r="BK975" s="31" t="str">
        <f t="shared" si="144"/>
        <v>III/d</v>
      </c>
      <c r="BL975" s="31" t="s">
        <v>8077</v>
      </c>
      <c r="BM975" s="31"/>
      <c r="BN975" s="31"/>
      <c r="BO975" s="31"/>
      <c r="BP975" s="31" t="s">
        <v>1498</v>
      </c>
      <c r="BQ975" s="31" t="s">
        <v>3185</v>
      </c>
      <c r="BR975" s="31" t="s">
        <v>6090</v>
      </c>
      <c r="BS975" s="31" t="s">
        <v>6091</v>
      </c>
      <c r="BT975" s="31" t="s">
        <v>4228</v>
      </c>
      <c r="BU975" s="31"/>
      <c r="BV975" s="31" t="s">
        <v>4193</v>
      </c>
      <c r="BW975" s="31">
        <f t="shared" ca="1" si="149"/>
        <v>37</v>
      </c>
      <c r="BX975" s="78">
        <f t="shared" ca="1" si="150"/>
        <v>3</v>
      </c>
      <c r="BY975" s="31"/>
      <c r="BZ975" s="31"/>
      <c r="CA975" s="31" t="s">
        <v>2483</v>
      </c>
      <c r="CB975" s="31" t="s">
        <v>2519</v>
      </c>
      <c r="CC975" s="31">
        <v>2</v>
      </c>
      <c r="CD975" s="31">
        <v>1</v>
      </c>
      <c r="CE975" s="31" t="s">
        <v>20085</v>
      </c>
      <c r="CF975" s="31"/>
      <c r="CG975" s="31">
        <v>2004</v>
      </c>
      <c r="CH975" s="31" t="s">
        <v>7893</v>
      </c>
      <c r="CI975" s="31">
        <v>2008</v>
      </c>
      <c r="CJ975" s="31" t="s">
        <v>7135</v>
      </c>
      <c r="CK975" s="31"/>
      <c r="CL975" s="31" t="s">
        <v>24917</v>
      </c>
      <c r="CM975" s="31" t="s">
        <v>24918</v>
      </c>
      <c r="CN975" s="31">
        <v>124</v>
      </c>
      <c r="CO975" s="31" t="s">
        <v>24929</v>
      </c>
      <c r="CP975" s="31" t="s">
        <v>24918</v>
      </c>
      <c r="CQ975" s="31">
        <v>124</v>
      </c>
      <c r="CR975" s="31">
        <v>3432</v>
      </c>
      <c r="CS975" s="31" t="s">
        <v>8315</v>
      </c>
      <c r="CT975" s="31"/>
      <c r="CU975" s="31" t="s">
        <v>8314</v>
      </c>
      <c r="CV975" s="31" t="s">
        <v>8347</v>
      </c>
      <c r="CW975" s="31" t="s">
        <v>8348</v>
      </c>
      <c r="CX975" s="31" t="s">
        <v>8346</v>
      </c>
      <c r="CY975" s="31"/>
      <c r="CZ975" s="31"/>
      <c r="DA975" s="31"/>
      <c r="DB975" s="31" t="s">
        <v>15747</v>
      </c>
      <c r="DC975" s="31" t="s">
        <v>15757</v>
      </c>
      <c r="DD975" s="31" t="s">
        <v>15746</v>
      </c>
      <c r="DE975" s="31"/>
      <c r="DF975" s="31"/>
      <c r="DG975" s="31"/>
      <c r="DH975" s="31"/>
      <c r="DI975" s="31" t="s">
        <v>25077</v>
      </c>
      <c r="DJ975" s="31" t="s">
        <v>25042</v>
      </c>
      <c r="DK975" s="31" t="s">
        <v>25642</v>
      </c>
      <c r="DL975" s="31" t="s">
        <v>25643</v>
      </c>
      <c r="DM975" s="38" t="s">
        <v>9324</v>
      </c>
      <c r="DN975" s="38"/>
      <c r="DO975" s="35">
        <v>0</v>
      </c>
      <c r="DP975" s="31" t="s">
        <v>14449</v>
      </c>
      <c r="DQ975" s="31" t="s">
        <v>20957</v>
      </c>
      <c r="DR975" s="31"/>
      <c r="DS975" s="31" t="s">
        <v>26966</v>
      </c>
      <c r="DT975" s="31" t="s">
        <v>37753</v>
      </c>
      <c r="DU975" s="31">
        <v>3</v>
      </c>
      <c r="DV975" s="31" t="s">
        <v>32167</v>
      </c>
      <c r="DW975" s="31" t="s">
        <v>7997</v>
      </c>
      <c r="DX975" s="31" t="s">
        <v>7997</v>
      </c>
      <c r="DY975" s="31" t="s">
        <v>23828</v>
      </c>
      <c r="DZ975" s="31" t="s">
        <v>23825</v>
      </c>
      <c r="EA975" s="31"/>
      <c r="EB975" s="31">
        <v>71383</v>
      </c>
      <c r="EC975" s="31" t="s">
        <v>40168</v>
      </c>
      <c r="ED975" s="31" t="s">
        <v>41101</v>
      </c>
      <c r="EE975" s="31"/>
      <c r="EF975" s="31"/>
      <c r="EG975" s="31"/>
      <c r="EH975" s="31"/>
      <c r="EI975" s="31"/>
      <c r="EJ975" s="31"/>
    </row>
    <row r="976" spans="1:140" ht="23.25" customHeight="1">
      <c r="A976" s="25">
        <v>974</v>
      </c>
      <c r="B976" s="30" t="s">
        <v>24428</v>
      </c>
      <c r="C976" s="31">
        <v>140303003</v>
      </c>
      <c r="D976" s="30" t="s">
        <v>179</v>
      </c>
      <c r="E976" s="30"/>
      <c r="F976" s="30" t="s">
        <v>36254</v>
      </c>
      <c r="G976" s="31">
        <f t="shared" si="145"/>
        <v>58</v>
      </c>
      <c r="H976" s="72">
        <f t="shared" si="146"/>
        <v>47880</v>
      </c>
      <c r="I976" s="30"/>
      <c r="J976" s="30" t="s">
        <v>34084</v>
      </c>
      <c r="K976" s="30" t="s">
        <v>4318</v>
      </c>
      <c r="L976" s="31" t="s">
        <v>4318</v>
      </c>
      <c r="M976" s="31" t="s">
        <v>3186</v>
      </c>
      <c r="N976" s="31" t="s">
        <v>5797</v>
      </c>
      <c r="O976" s="31" t="s">
        <v>5271</v>
      </c>
      <c r="P976" s="31" t="s">
        <v>23973</v>
      </c>
      <c r="Q976" s="31"/>
      <c r="R976" s="31">
        <v>24</v>
      </c>
      <c r="S976" s="31">
        <v>0</v>
      </c>
      <c r="T976" s="31"/>
      <c r="U976" s="31">
        <v>1334</v>
      </c>
      <c r="V976" s="31"/>
      <c r="W976" s="31" t="s">
        <v>6910</v>
      </c>
      <c r="X976" s="31" t="s">
        <v>3659</v>
      </c>
      <c r="Y976" s="31" t="e">
        <f t="shared" ca="1" si="147"/>
        <v>#VALUE!</v>
      </c>
      <c r="Z976" s="31" t="e">
        <f t="shared" ca="1" si="148"/>
        <v>#VALUE!</v>
      </c>
      <c r="AA976" s="31"/>
      <c r="AB976" s="31" t="s">
        <v>11144</v>
      </c>
      <c r="AC976" s="31" t="s">
        <v>34145</v>
      </c>
      <c r="AD976" s="31" t="s">
        <v>34145</v>
      </c>
      <c r="AE976" s="31"/>
      <c r="AF976" s="31" t="s">
        <v>24701</v>
      </c>
      <c r="AG976" s="31" t="s">
        <v>4322</v>
      </c>
      <c r="AH976" s="31" t="s">
        <v>4322</v>
      </c>
      <c r="AI976" s="31" t="s">
        <v>908</v>
      </c>
      <c r="AJ976" s="31" t="s">
        <v>16081</v>
      </c>
      <c r="AK976" s="31">
        <v>186133</v>
      </c>
      <c r="AL976" s="31" t="s">
        <v>6607</v>
      </c>
      <c r="AM976" s="31" t="s">
        <v>3001</v>
      </c>
      <c r="AN976" s="31"/>
      <c r="AO976" s="31"/>
      <c r="AP976" s="31" t="s">
        <v>18118</v>
      </c>
      <c r="AQ976" s="31" t="s">
        <v>12247</v>
      </c>
      <c r="AR976" s="31" t="s">
        <v>34145</v>
      </c>
      <c r="AS976" s="31" t="s">
        <v>34145</v>
      </c>
      <c r="AT976" s="31" t="str">
        <f>_xlfn.IFNA(VLOOKUP(D976,'[1]5. 1 Mei 2022'!$C$7:$F$60,4,FALSE),"")</f>
        <v/>
      </c>
      <c r="AU976" s="31"/>
      <c r="AV976" s="31" t="s">
        <v>20033</v>
      </c>
      <c r="AW976" s="52" t="s">
        <v>33910</v>
      </c>
      <c r="AX976" s="29">
        <f t="shared" si="151"/>
        <v>46798</v>
      </c>
      <c r="AY976" s="31" t="s">
        <v>26346</v>
      </c>
      <c r="AZ976" s="31" t="s">
        <v>2622</v>
      </c>
      <c r="BA976" s="30" t="s">
        <v>18118</v>
      </c>
      <c r="BB976" s="31" t="s">
        <v>8027</v>
      </c>
      <c r="BC976" s="31"/>
      <c r="BD976" s="31" t="s">
        <v>1759</v>
      </c>
      <c r="BE976" s="31" t="s">
        <v>7969</v>
      </c>
      <c r="BF976" s="31" t="s">
        <v>20033</v>
      </c>
      <c r="BG976" s="31"/>
      <c r="BH976" s="31"/>
      <c r="BI976" s="31" t="s">
        <v>8136</v>
      </c>
      <c r="BJ976" s="31" t="s">
        <v>3185</v>
      </c>
      <c r="BK976" s="31" t="str">
        <f t="shared" si="144"/>
        <v>III/d</v>
      </c>
      <c r="BL976" s="31" t="s">
        <v>8077</v>
      </c>
      <c r="BM976" s="31"/>
      <c r="BN976" s="31"/>
      <c r="BO976" s="31"/>
      <c r="BP976" s="31" t="s">
        <v>1498</v>
      </c>
      <c r="BQ976" s="31" t="s">
        <v>3185</v>
      </c>
      <c r="BR976" s="31" t="s">
        <v>17977</v>
      </c>
      <c r="BS976" s="31" t="s">
        <v>24007</v>
      </c>
      <c r="BT976" s="31" t="s">
        <v>7167</v>
      </c>
      <c r="BU976" s="31"/>
      <c r="BV976" s="31" t="s">
        <v>6913</v>
      </c>
      <c r="BW976" s="31">
        <f t="shared" ca="1" si="149"/>
        <v>31</v>
      </c>
      <c r="BX976" s="78">
        <f t="shared" ca="1" si="150"/>
        <v>3</v>
      </c>
      <c r="BY976" s="31"/>
      <c r="BZ976" s="31"/>
      <c r="CA976" s="31" t="s">
        <v>2483</v>
      </c>
      <c r="CB976" s="31" t="s">
        <v>2519</v>
      </c>
      <c r="CC976" s="31">
        <v>2</v>
      </c>
      <c r="CD976" s="31">
        <v>1</v>
      </c>
      <c r="CE976" s="31" t="s">
        <v>20085</v>
      </c>
      <c r="CF976" s="31"/>
      <c r="CG976" s="31"/>
      <c r="CH976" s="31" t="s">
        <v>5878</v>
      </c>
      <c r="CI976" s="31"/>
      <c r="CJ976" s="31"/>
      <c r="CK976" s="31"/>
      <c r="CL976" s="31" t="s">
        <v>36850</v>
      </c>
      <c r="CM976" s="31" t="s">
        <v>36874</v>
      </c>
      <c r="CN976" s="31">
        <v>127</v>
      </c>
      <c r="CO976" s="31" t="s">
        <v>36892</v>
      </c>
      <c r="CP976" s="31" t="s">
        <v>36874</v>
      </c>
      <c r="CQ976" s="31">
        <v>127</v>
      </c>
      <c r="CR976" s="31">
        <v>3282</v>
      </c>
      <c r="CS976" s="31" t="s">
        <v>18417</v>
      </c>
      <c r="CT976" s="31" t="s">
        <v>18418</v>
      </c>
      <c r="CU976" s="31" t="s">
        <v>4327</v>
      </c>
      <c r="CV976" s="31" t="s">
        <v>17266</v>
      </c>
      <c r="CW976" s="31" t="s">
        <v>10314</v>
      </c>
      <c r="CX976" s="31" t="s">
        <v>17267</v>
      </c>
      <c r="CY976" s="31"/>
      <c r="CZ976" s="31"/>
      <c r="DA976" s="31"/>
      <c r="DB976" s="31" t="s">
        <v>15747</v>
      </c>
      <c r="DC976" s="31" t="s">
        <v>15752</v>
      </c>
      <c r="DD976" s="31" t="s">
        <v>15746</v>
      </c>
      <c r="DE976" s="31"/>
      <c r="DF976" s="31"/>
      <c r="DG976" s="31"/>
      <c r="DH976" s="31"/>
      <c r="DI976" s="31" t="s">
        <v>24810</v>
      </c>
      <c r="DJ976" s="31" t="s">
        <v>24811</v>
      </c>
      <c r="DK976" s="31" t="s">
        <v>25642</v>
      </c>
      <c r="DL976" s="31" t="s">
        <v>25643</v>
      </c>
      <c r="DM976" s="38" t="s">
        <v>9581</v>
      </c>
      <c r="DN976" s="38"/>
      <c r="DO976" s="35" t="s">
        <v>20532</v>
      </c>
      <c r="DP976" s="31" t="s">
        <v>13510</v>
      </c>
      <c r="DQ976" s="31" t="s">
        <v>20531</v>
      </c>
      <c r="DR976" s="31"/>
      <c r="DS976" s="31" t="s">
        <v>27220</v>
      </c>
      <c r="DT976" s="31" t="s">
        <v>37754</v>
      </c>
      <c r="DU976" s="31">
        <v>3</v>
      </c>
      <c r="DV976" s="31" t="s">
        <v>32167</v>
      </c>
      <c r="DW976" s="31" t="s">
        <v>7997</v>
      </c>
      <c r="DX976" s="31" t="s">
        <v>1759</v>
      </c>
      <c r="DY976" s="31" t="s">
        <v>25463</v>
      </c>
      <c r="DZ976" s="31" t="s">
        <v>25228</v>
      </c>
      <c r="EA976" s="31"/>
      <c r="EB976" s="31">
        <v>44795</v>
      </c>
      <c r="EC976" s="31" t="s">
        <v>40168</v>
      </c>
      <c r="ED976" s="31" t="s">
        <v>41101</v>
      </c>
      <c r="EE976" s="31"/>
      <c r="EF976" s="31"/>
      <c r="EG976" s="31"/>
      <c r="EH976" s="31"/>
      <c r="EI976" s="31"/>
      <c r="EJ976" s="31"/>
    </row>
    <row r="977" spans="1:140" ht="23.25" customHeight="1">
      <c r="A977" s="25">
        <v>975</v>
      </c>
      <c r="B977" s="30" t="s">
        <v>24090</v>
      </c>
      <c r="C977" s="31">
        <v>140336493</v>
      </c>
      <c r="D977" s="30" t="s">
        <v>1253</v>
      </c>
      <c r="E977" s="30"/>
      <c r="F977" s="30" t="s">
        <v>36254</v>
      </c>
      <c r="G977" s="31">
        <f t="shared" si="145"/>
        <v>58</v>
      </c>
      <c r="H977" s="72">
        <f t="shared" si="146"/>
        <v>48792</v>
      </c>
      <c r="I977" s="30"/>
      <c r="J977" s="30" t="s">
        <v>34084</v>
      </c>
      <c r="K977" s="30" t="s">
        <v>4318</v>
      </c>
      <c r="L977" s="31" t="s">
        <v>4318</v>
      </c>
      <c r="M977" s="31" t="s">
        <v>6378</v>
      </c>
      <c r="N977" s="31" t="s">
        <v>5797</v>
      </c>
      <c r="O977" s="31" t="s">
        <v>5271</v>
      </c>
      <c r="P977" s="31" t="s">
        <v>21723</v>
      </c>
      <c r="Q977" s="31" t="s">
        <v>41483</v>
      </c>
      <c r="R977" s="31">
        <v>20</v>
      </c>
      <c r="S977" s="31">
        <v>1</v>
      </c>
      <c r="T977" s="31"/>
      <c r="U977" s="31">
        <v>1468</v>
      </c>
      <c r="V977" s="31"/>
      <c r="W977" s="31" t="s">
        <v>7239</v>
      </c>
      <c r="X977" s="31" t="s">
        <v>1802</v>
      </c>
      <c r="Y977" s="31">
        <f t="shared" ca="1" si="147"/>
        <v>48</v>
      </c>
      <c r="Z977" s="31" t="str">
        <f t="shared" ca="1" si="148"/>
        <v>46-58</v>
      </c>
      <c r="AA977" s="31"/>
      <c r="AB977" s="31" t="s">
        <v>11144</v>
      </c>
      <c r="AC977" s="31" t="s">
        <v>34145</v>
      </c>
      <c r="AD977" s="31" t="s">
        <v>34145</v>
      </c>
      <c r="AE977" s="31"/>
      <c r="AF977" s="31" t="s">
        <v>24701</v>
      </c>
      <c r="AG977" s="31" t="s">
        <v>4322</v>
      </c>
      <c r="AH977" s="31" t="s">
        <v>4322</v>
      </c>
      <c r="AI977" s="31" t="s">
        <v>908</v>
      </c>
      <c r="AJ977" s="31">
        <v>99099</v>
      </c>
      <c r="AK977" s="31" t="s">
        <v>1997</v>
      </c>
      <c r="AL977" s="31" t="s">
        <v>4981</v>
      </c>
      <c r="AM977" s="31" t="s">
        <v>4978</v>
      </c>
      <c r="AN977" s="31"/>
      <c r="AO977" s="31"/>
      <c r="AP977" s="31" t="s">
        <v>2307</v>
      </c>
      <c r="AQ977" s="31"/>
      <c r="AR977" s="31" t="s">
        <v>34145</v>
      </c>
      <c r="AS977" s="31" t="s">
        <v>34145</v>
      </c>
      <c r="AT977" s="31" t="str">
        <f>_xlfn.IFNA(VLOOKUP(D977,'[1]5. 1 Mei 2022'!$C$7:$F$60,4,FALSE),"")</f>
        <v/>
      </c>
      <c r="AU977" s="31"/>
      <c r="AV977" s="31" t="s">
        <v>2260</v>
      </c>
      <c r="AW977" s="31" t="s">
        <v>4939</v>
      </c>
      <c r="AX977" s="29">
        <f t="shared" si="151"/>
        <v>43237</v>
      </c>
      <c r="AY977" s="31" t="s">
        <v>26346</v>
      </c>
      <c r="AZ977" s="31" t="s">
        <v>6924</v>
      </c>
      <c r="BA977" s="30" t="s">
        <v>2307</v>
      </c>
      <c r="BB977" s="31" t="s">
        <v>12007</v>
      </c>
      <c r="BC977" s="31"/>
      <c r="BD977" s="31" t="s">
        <v>7994</v>
      </c>
      <c r="BE977" s="31" t="s">
        <v>7969</v>
      </c>
      <c r="BF977" s="31" t="s">
        <v>2260</v>
      </c>
      <c r="BG977" s="31"/>
      <c r="BH977" s="31"/>
      <c r="BI977" s="31" t="s">
        <v>8136</v>
      </c>
      <c r="BJ977" s="31" t="s">
        <v>3185</v>
      </c>
      <c r="BK977" s="31" t="str">
        <f t="shared" si="144"/>
        <v>III/d</v>
      </c>
      <c r="BL977" s="31" t="s">
        <v>8077</v>
      </c>
      <c r="BM977" s="31"/>
      <c r="BN977" s="31"/>
      <c r="BO977" s="31"/>
      <c r="BP977" s="31" t="s">
        <v>1498</v>
      </c>
      <c r="BQ977" s="31" t="s">
        <v>3185</v>
      </c>
      <c r="BR977" s="52" t="s">
        <v>30295</v>
      </c>
      <c r="BS977" s="62" t="s">
        <v>41484</v>
      </c>
      <c r="BT977" s="31" t="s">
        <v>1694</v>
      </c>
      <c r="BU977" s="31"/>
      <c r="BV977" s="31" t="s">
        <v>7839</v>
      </c>
      <c r="BW977" s="31">
        <f t="shared" ca="1" si="149"/>
        <v>27</v>
      </c>
      <c r="BX977" s="78">
        <f t="shared" ca="1" si="150"/>
        <v>3</v>
      </c>
      <c r="BY977" s="31"/>
      <c r="BZ977" s="31"/>
      <c r="CA977" s="31" t="s">
        <v>2483</v>
      </c>
      <c r="CB977" s="31" t="s">
        <v>2519</v>
      </c>
      <c r="CC977" s="31">
        <v>2</v>
      </c>
      <c r="CD977" s="31">
        <v>1</v>
      </c>
      <c r="CE977" s="31" t="s">
        <v>20085</v>
      </c>
      <c r="CF977" s="31"/>
      <c r="CG977" s="31">
        <v>2008</v>
      </c>
      <c r="CH977" s="31"/>
      <c r="CI977" s="31"/>
      <c r="CJ977" s="31"/>
      <c r="CK977" s="31"/>
      <c r="CL977" s="31" t="s">
        <v>26400</v>
      </c>
      <c r="CM977" s="31" t="s">
        <v>26399</v>
      </c>
      <c r="CN977" s="31">
        <v>124</v>
      </c>
      <c r="CO977" s="31" t="s">
        <v>26398</v>
      </c>
      <c r="CP977" s="31" t="s">
        <v>26399</v>
      </c>
      <c r="CQ977" s="31">
        <v>124</v>
      </c>
      <c r="CR977" s="31">
        <v>3020</v>
      </c>
      <c r="CS977" s="31" t="s">
        <v>8315</v>
      </c>
      <c r="CT977" s="31"/>
      <c r="CU977" s="31" t="s">
        <v>8314</v>
      </c>
      <c r="CV977" s="31" t="s">
        <v>8347</v>
      </c>
      <c r="CW977" s="31" t="s">
        <v>8348</v>
      </c>
      <c r="CX977" s="31" t="s">
        <v>8346</v>
      </c>
      <c r="CY977" s="31"/>
      <c r="CZ977" s="31"/>
      <c r="DA977" s="31"/>
      <c r="DB977" s="31" t="s">
        <v>15747</v>
      </c>
      <c r="DC977" s="31" t="s">
        <v>15750</v>
      </c>
      <c r="DD977" s="31" t="s">
        <v>15746</v>
      </c>
      <c r="DE977" s="31"/>
      <c r="DF977" s="31"/>
      <c r="DG977" s="31"/>
      <c r="DH977" s="31"/>
      <c r="DI977" s="31"/>
      <c r="DJ977" s="31"/>
      <c r="DK977" s="31"/>
      <c r="DL977" s="31"/>
      <c r="DM977" s="38" t="s">
        <v>8968</v>
      </c>
      <c r="DN977" s="38"/>
      <c r="DO977" s="35" t="s">
        <v>20423</v>
      </c>
      <c r="DP977" s="31" t="s">
        <v>18842</v>
      </c>
      <c r="DQ977" s="31" t="s">
        <v>18843</v>
      </c>
      <c r="DR977" s="31"/>
      <c r="DS977" s="31" t="s">
        <v>26663</v>
      </c>
      <c r="DT977" s="31" t="s">
        <v>30763</v>
      </c>
      <c r="DU977" s="31">
        <v>2</v>
      </c>
      <c r="DV977" s="31" t="s">
        <v>32165</v>
      </c>
      <c r="DW977" s="31" t="s">
        <v>7997</v>
      </c>
      <c r="DX977" s="31" t="s">
        <v>7997</v>
      </c>
      <c r="DY977" s="31" t="s">
        <v>29665</v>
      </c>
      <c r="DZ977" s="31" t="s">
        <v>18545</v>
      </c>
      <c r="EA977" s="31"/>
      <c r="EB977" s="31">
        <v>0</v>
      </c>
      <c r="EC977" s="31" t="s">
        <v>40168</v>
      </c>
      <c r="ED977" s="31" t="s">
        <v>41101</v>
      </c>
      <c r="EE977" s="31"/>
      <c r="EF977" s="31"/>
      <c r="EG977" s="31"/>
      <c r="EH977" s="31"/>
      <c r="EI977" s="31"/>
      <c r="EJ977" s="31"/>
    </row>
    <row r="978" spans="1:140" ht="23.25" customHeight="1">
      <c r="A978" s="25">
        <v>976</v>
      </c>
      <c r="B978" s="30" t="s">
        <v>15482</v>
      </c>
      <c r="C978" s="31">
        <v>140258092</v>
      </c>
      <c r="D978" s="30" t="s">
        <v>1365</v>
      </c>
      <c r="E978" s="30"/>
      <c r="F978" s="30" t="s">
        <v>36254</v>
      </c>
      <c r="G978" s="31">
        <f t="shared" si="145"/>
        <v>58</v>
      </c>
      <c r="H978" s="72">
        <f t="shared" si="146"/>
        <v>47484</v>
      </c>
      <c r="I978" s="30"/>
      <c r="J978" s="30" t="s">
        <v>34084</v>
      </c>
      <c r="K978" s="30" t="s">
        <v>4318</v>
      </c>
      <c r="L978" s="31" t="s">
        <v>4318</v>
      </c>
      <c r="M978" s="31" t="s">
        <v>3186</v>
      </c>
      <c r="N978" s="31" t="s">
        <v>5797</v>
      </c>
      <c r="O978" s="31" t="s">
        <v>5271</v>
      </c>
      <c r="P978" s="31" t="s">
        <v>12285</v>
      </c>
      <c r="Q978" s="31"/>
      <c r="R978" s="31">
        <v>26</v>
      </c>
      <c r="S978" s="31">
        <v>0</v>
      </c>
      <c r="T978" s="31"/>
      <c r="U978" s="31">
        <v>339</v>
      </c>
      <c r="V978" s="31"/>
      <c r="W978" s="31" t="s">
        <v>2558</v>
      </c>
      <c r="X978" s="31" t="s">
        <v>565</v>
      </c>
      <c r="Y978" s="31" t="e">
        <f t="shared" ca="1" si="147"/>
        <v>#VALUE!</v>
      </c>
      <c r="Z978" s="31" t="e">
        <f t="shared" ca="1" si="148"/>
        <v>#VALUE!</v>
      </c>
      <c r="AA978" s="31"/>
      <c r="AB978" s="31" t="s">
        <v>11145</v>
      </c>
      <c r="AC978" s="31" t="s">
        <v>34146</v>
      </c>
      <c r="AD978" s="31" t="s">
        <v>34146</v>
      </c>
      <c r="AE978" s="31"/>
      <c r="AF978" s="31" t="s">
        <v>14478</v>
      </c>
      <c r="AG978" s="31" t="s">
        <v>5851</v>
      </c>
      <c r="AH978" s="31" t="s">
        <v>4322</v>
      </c>
      <c r="AI978" s="31" t="s">
        <v>908</v>
      </c>
      <c r="AJ978" s="31" t="s">
        <v>7654</v>
      </c>
      <c r="AK978" s="31" t="s">
        <v>7655</v>
      </c>
      <c r="AL978" s="31"/>
      <c r="AM978" s="31" t="s">
        <v>7656</v>
      </c>
      <c r="AN978" s="31"/>
      <c r="AO978" s="31"/>
      <c r="AP978" s="31" t="s">
        <v>33003</v>
      </c>
      <c r="AQ978" s="52" t="s">
        <v>35514</v>
      </c>
      <c r="AR978" s="31" t="s">
        <v>34146</v>
      </c>
      <c r="AS978" s="31" t="s">
        <v>34146</v>
      </c>
      <c r="AT978" s="31" t="s">
        <v>35975</v>
      </c>
      <c r="AU978" s="31"/>
      <c r="AV978" s="31" t="s">
        <v>21600</v>
      </c>
      <c r="AW978" s="31" t="s">
        <v>31200</v>
      </c>
      <c r="AX978" s="29">
        <f t="shared" si="151"/>
        <v>46292</v>
      </c>
      <c r="AY978" s="31" t="s">
        <v>26346</v>
      </c>
      <c r="AZ978" s="31" t="s">
        <v>33005</v>
      </c>
      <c r="BA978" s="30" t="s">
        <v>33003</v>
      </c>
      <c r="BB978" s="31" t="s">
        <v>35976</v>
      </c>
      <c r="BC978" s="31" t="s">
        <v>34373</v>
      </c>
      <c r="BD978" s="31" t="s">
        <v>7997</v>
      </c>
      <c r="BE978" s="31" t="s">
        <v>7969</v>
      </c>
      <c r="BF978" s="31" t="s">
        <v>21600</v>
      </c>
      <c r="BG978" s="31"/>
      <c r="BH978" s="31"/>
      <c r="BI978" s="31" t="s">
        <v>14478</v>
      </c>
      <c r="BJ978" s="31" t="s">
        <v>5587</v>
      </c>
      <c r="BK978" s="31" t="str">
        <f t="shared" si="144"/>
        <v>III/d</v>
      </c>
      <c r="BL978" s="31" t="s">
        <v>8077</v>
      </c>
      <c r="BM978" s="31"/>
      <c r="BN978" s="31"/>
      <c r="BO978" s="31"/>
      <c r="BP978" s="31" t="s">
        <v>1498</v>
      </c>
      <c r="BQ978" s="31" t="s">
        <v>5587</v>
      </c>
      <c r="BR978" s="31" t="s">
        <v>8283</v>
      </c>
      <c r="BS978" s="31" t="s">
        <v>15154</v>
      </c>
      <c r="BT978" s="31" t="s">
        <v>3590</v>
      </c>
      <c r="BU978" s="31"/>
      <c r="BV978" s="31" t="s">
        <v>6419</v>
      </c>
      <c r="BW978" s="31">
        <f t="shared" ca="1" si="149"/>
        <v>21</v>
      </c>
      <c r="BX978" s="78">
        <f t="shared" ca="1" si="150"/>
        <v>9</v>
      </c>
      <c r="BY978" s="31"/>
      <c r="BZ978" s="31"/>
      <c r="CA978" s="31" t="s">
        <v>2483</v>
      </c>
      <c r="CB978" s="31" t="s">
        <v>2519</v>
      </c>
      <c r="CC978" s="31">
        <v>1</v>
      </c>
      <c r="CD978" s="31">
        <v>1</v>
      </c>
      <c r="CE978" s="31" t="s">
        <v>20085</v>
      </c>
      <c r="CF978" s="31"/>
      <c r="CG978" s="31"/>
      <c r="CH978" s="31">
        <v>2008</v>
      </c>
      <c r="CI978" s="31" t="s">
        <v>5058</v>
      </c>
      <c r="CJ978" s="31"/>
      <c r="CK978" s="31"/>
      <c r="CL978" s="31" t="s">
        <v>39008</v>
      </c>
      <c r="CM978" s="52" t="s">
        <v>39009</v>
      </c>
      <c r="CN978" s="31">
        <v>127</v>
      </c>
      <c r="CO978" s="31" t="s">
        <v>39010</v>
      </c>
      <c r="CP978" s="52" t="s">
        <v>39009</v>
      </c>
      <c r="CQ978" s="31">
        <v>127</v>
      </c>
      <c r="CR978" s="31">
        <v>3354</v>
      </c>
      <c r="CS978" s="31" t="s">
        <v>8315</v>
      </c>
      <c r="CT978" s="31" t="s">
        <v>10233</v>
      </c>
      <c r="CU978" s="31" t="s">
        <v>10234</v>
      </c>
      <c r="CV978" s="31"/>
      <c r="CW978" s="31"/>
      <c r="CX978" s="31"/>
      <c r="CY978" s="31"/>
      <c r="CZ978" s="31"/>
      <c r="DA978" s="31"/>
      <c r="DB978" s="31" t="s">
        <v>15747</v>
      </c>
      <c r="DC978" s="31" t="s">
        <v>15748</v>
      </c>
      <c r="DD978" s="31" t="s">
        <v>15746</v>
      </c>
      <c r="DE978" s="31"/>
      <c r="DF978" s="31"/>
      <c r="DG978" s="31"/>
      <c r="DH978" s="31"/>
      <c r="DI978" s="31"/>
      <c r="DJ978" s="31"/>
      <c r="DK978" s="31"/>
      <c r="DL978" s="31"/>
      <c r="DM978" s="38" t="s">
        <v>9553</v>
      </c>
      <c r="DN978" s="38"/>
      <c r="DO978" s="35">
        <v>0</v>
      </c>
      <c r="DP978" s="31" t="s">
        <v>31951</v>
      </c>
      <c r="DQ978" s="31" t="s">
        <v>14189</v>
      </c>
      <c r="DR978" s="31"/>
      <c r="DS978" s="31" t="s">
        <v>27185</v>
      </c>
      <c r="DT978" s="31" t="s">
        <v>37755</v>
      </c>
      <c r="DU978" s="31">
        <v>3</v>
      </c>
      <c r="DV978" s="31" t="s">
        <v>32166</v>
      </c>
      <c r="DW978" s="31" t="s">
        <v>7997</v>
      </c>
      <c r="DX978" s="31" t="s">
        <v>1759</v>
      </c>
      <c r="DY978" s="31" t="s">
        <v>18136</v>
      </c>
      <c r="DZ978" s="31" t="s">
        <v>18135</v>
      </c>
      <c r="EA978" s="31"/>
      <c r="EB978" s="31">
        <v>0</v>
      </c>
      <c r="EC978" s="31" t="s">
        <v>40169</v>
      </c>
      <c r="ED978" s="31" t="s">
        <v>41101</v>
      </c>
      <c r="EE978" s="31"/>
      <c r="EF978" s="31"/>
      <c r="EG978" s="31"/>
      <c r="EH978" s="31"/>
      <c r="EI978" s="31"/>
      <c r="EJ978" s="31"/>
    </row>
    <row r="979" spans="1:140" ht="23.25" customHeight="1">
      <c r="A979" s="25">
        <v>977</v>
      </c>
      <c r="B979" s="30" t="s">
        <v>5450</v>
      </c>
      <c r="C979" s="31">
        <v>140375334</v>
      </c>
      <c r="D979" s="30" t="s">
        <v>1257</v>
      </c>
      <c r="E979" s="30"/>
      <c r="F979" s="30" t="s">
        <v>36262</v>
      </c>
      <c r="G979" s="31">
        <f t="shared" si="145"/>
        <v>58</v>
      </c>
      <c r="H979" s="72">
        <f t="shared" si="146"/>
        <v>46844</v>
      </c>
      <c r="I979" s="30"/>
      <c r="J979" s="30" t="s">
        <v>34084</v>
      </c>
      <c r="K979" s="30" t="s">
        <v>4318</v>
      </c>
      <c r="L979" s="31" t="s">
        <v>4318</v>
      </c>
      <c r="M979" s="31" t="s">
        <v>6378</v>
      </c>
      <c r="N979" s="31" t="s">
        <v>5863</v>
      </c>
      <c r="O979" s="31" t="s">
        <v>2485</v>
      </c>
      <c r="P979" s="52" t="s">
        <v>35985</v>
      </c>
      <c r="Q979" s="31" t="s">
        <v>41865</v>
      </c>
      <c r="R979" s="31">
        <v>28</v>
      </c>
      <c r="S979" s="31">
        <v>8</v>
      </c>
      <c r="T979" s="31"/>
      <c r="U979" s="31">
        <v>1379</v>
      </c>
      <c r="V979" s="31" t="s">
        <v>6257</v>
      </c>
      <c r="W979" s="31" t="s">
        <v>7831</v>
      </c>
      <c r="X979" s="31" t="s">
        <v>2446</v>
      </c>
      <c r="Y979" s="31">
        <f t="shared" ca="1" si="147"/>
        <v>53</v>
      </c>
      <c r="Z979" s="31" t="str">
        <f t="shared" ca="1" si="148"/>
        <v>46-58</v>
      </c>
      <c r="AA979" s="31"/>
      <c r="AB979" s="31" t="s">
        <v>6770</v>
      </c>
      <c r="AC979" s="31" t="s">
        <v>34153</v>
      </c>
      <c r="AD979" s="31" t="s">
        <v>34194</v>
      </c>
      <c r="AE979" s="31"/>
      <c r="AF979" s="31" t="s">
        <v>24700</v>
      </c>
      <c r="AG979" s="31" t="s">
        <v>7895</v>
      </c>
      <c r="AH979" s="31" t="s">
        <v>7895</v>
      </c>
      <c r="AI979" s="31" t="s">
        <v>40277</v>
      </c>
      <c r="AJ979" s="31">
        <v>393</v>
      </c>
      <c r="AK979" s="31" t="s">
        <v>6995</v>
      </c>
      <c r="AL979" s="31">
        <v>34853</v>
      </c>
      <c r="AM979" s="31" t="s">
        <v>6996</v>
      </c>
      <c r="AN979" s="31"/>
      <c r="AO979" s="31"/>
      <c r="AP979" s="31" t="s">
        <v>2307</v>
      </c>
      <c r="AQ979" s="31"/>
      <c r="AR979" s="31" t="s">
        <v>34148</v>
      </c>
      <c r="AS979" s="31" t="s">
        <v>34148</v>
      </c>
      <c r="AT979" s="31" t="str">
        <f>_xlfn.IFNA(VLOOKUP(D979,'[1]5. 1 Mei 2022'!$C$7:$F$60,4,FALSE),"")</f>
        <v/>
      </c>
      <c r="AU979" s="31"/>
      <c r="AV979" s="31" t="s">
        <v>4645</v>
      </c>
      <c r="AW979" s="31"/>
      <c r="AX979" s="29">
        <f t="shared" si="151"/>
        <v>1903</v>
      </c>
      <c r="AY979" s="31" t="s">
        <v>26346</v>
      </c>
      <c r="AZ979" s="31" t="s">
        <v>6924</v>
      </c>
      <c r="BA979" s="30" t="s">
        <v>2307</v>
      </c>
      <c r="BB979" s="31"/>
      <c r="BC979" s="31"/>
      <c r="BD979" s="31" t="s">
        <v>30229</v>
      </c>
      <c r="BE979" s="31" t="s">
        <v>7968</v>
      </c>
      <c r="BF979" s="31" t="s">
        <v>4645</v>
      </c>
      <c r="BG979" s="31"/>
      <c r="BH979" s="31"/>
      <c r="BI979" s="31"/>
      <c r="BJ979" s="31" t="s">
        <v>23661</v>
      </c>
      <c r="BK979" s="31" t="str">
        <f t="shared" si="144"/>
        <v>II/d</v>
      </c>
      <c r="BL979" s="31" t="s">
        <v>8078</v>
      </c>
      <c r="BM979" s="31"/>
      <c r="BN979" s="31"/>
      <c r="BO979" s="31"/>
      <c r="BP979" s="31" t="s">
        <v>1498</v>
      </c>
      <c r="BQ979" s="31"/>
      <c r="BR979" s="31"/>
      <c r="BS979" s="31"/>
      <c r="BT979" s="31" t="s">
        <v>1172</v>
      </c>
      <c r="BU979" s="31"/>
      <c r="BV979" s="31" t="s">
        <v>2562</v>
      </c>
      <c r="BW979" s="31">
        <f t="shared" ca="1" si="149"/>
        <v>32</v>
      </c>
      <c r="BX979" s="78">
        <f t="shared" ca="1" si="150"/>
        <v>3</v>
      </c>
      <c r="BY979" s="31"/>
      <c r="BZ979" s="31"/>
      <c r="CA979" s="31" t="s">
        <v>2483</v>
      </c>
      <c r="CB979" s="31" t="s">
        <v>2519</v>
      </c>
      <c r="CC979" s="31">
        <v>2</v>
      </c>
      <c r="CD979" s="31">
        <v>1</v>
      </c>
      <c r="CE979" s="31" t="s">
        <v>20085</v>
      </c>
      <c r="CF979" s="31"/>
      <c r="CG979" s="31"/>
      <c r="CH979" s="31"/>
      <c r="CI979" s="31"/>
      <c r="CJ979" s="31"/>
      <c r="CK979" s="31"/>
      <c r="CL979" s="31"/>
      <c r="CM979" s="31"/>
      <c r="CN979" s="31"/>
      <c r="CO979" s="31"/>
      <c r="CP979" s="31"/>
      <c r="CQ979" s="31"/>
      <c r="CR979" s="31">
        <v>3044</v>
      </c>
      <c r="CS979" s="31"/>
      <c r="CT979" s="31"/>
      <c r="CU979" s="31"/>
      <c r="CV979" s="31"/>
      <c r="CW979" s="31"/>
      <c r="CX979" s="31"/>
      <c r="CY979" s="31"/>
      <c r="CZ979" s="31"/>
      <c r="DA979" s="31"/>
      <c r="DB979" s="31"/>
      <c r="DC979" s="31"/>
      <c r="DD979" s="31"/>
      <c r="DE979" s="31"/>
      <c r="DF979" s="31"/>
      <c r="DG979" s="31"/>
      <c r="DH979" s="31"/>
      <c r="DI979" s="31"/>
      <c r="DJ979" s="31"/>
      <c r="DK979" s="31"/>
      <c r="DL979" s="31"/>
      <c r="DM979" s="38" t="s">
        <v>9922</v>
      </c>
      <c r="DN979" s="38"/>
      <c r="DO979" s="35">
        <v>0</v>
      </c>
      <c r="DP979" s="31" t="s">
        <v>14321</v>
      </c>
      <c r="DQ979" s="31" t="s">
        <v>12469</v>
      </c>
      <c r="DR979" s="31" t="s">
        <v>20375</v>
      </c>
      <c r="DS979" s="31" t="s">
        <v>27544</v>
      </c>
      <c r="DT979" s="31"/>
      <c r="DU979" s="31">
        <v>1</v>
      </c>
      <c r="DV979" s="31" t="s">
        <v>32167</v>
      </c>
      <c r="DW979" s="31"/>
      <c r="DX979" s="31"/>
      <c r="DY979" s="31"/>
      <c r="DZ979" s="31"/>
      <c r="EA979" s="31"/>
      <c r="EB979" s="31">
        <v>7833</v>
      </c>
      <c r="EC979" s="31" t="s">
        <v>39747</v>
      </c>
      <c r="ED979" s="31" t="s">
        <v>41101</v>
      </c>
      <c r="EE979" s="31"/>
      <c r="EF979" s="31"/>
      <c r="EG979" s="31"/>
      <c r="EH979" s="31"/>
      <c r="EI979" s="31"/>
      <c r="EJ979" s="31"/>
    </row>
    <row r="980" spans="1:140" ht="23.25" customHeight="1">
      <c r="A980" s="25">
        <v>978</v>
      </c>
      <c r="B980" s="30" t="s">
        <v>2690</v>
      </c>
      <c r="C980" s="31" t="s">
        <v>6220</v>
      </c>
      <c r="D980" s="30" t="s">
        <v>2639</v>
      </c>
      <c r="E980" s="30"/>
      <c r="F980" s="30" t="s">
        <v>36262</v>
      </c>
      <c r="G980" s="31">
        <f t="shared" si="145"/>
        <v>58</v>
      </c>
      <c r="H980" s="72">
        <f t="shared" si="146"/>
        <v>45017</v>
      </c>
      <c r="I980" s="30" t="s">
        <v>35138</v>
      </c>
      <c r="J980" s="30" t="s">
        <v>34085</v>
      </c>
      <c r="K980" s="30" t="s">
        <v>34082</v>
      </c>
      <c r="L980" s="31" t="s">
        <v>838</v>
      </c>
      <c r="M980" s="31" t="s">
        <v>6378</v>
      </c>
      <c r="N980" s="31" t="s">
        <v>7551</v>
      </c>
      <c r="O980" s="31" t="s">
        <v>6326</v>
      </c>
      <c r="P980" s="52" t="s">
        <v>21871</v>
      </c>
      <c r="Q980" s="31" t="s">
        <v>40991</v>
      </c>
      <c r="R980" s="31"/>
      <c r="S980" s="31"/>
      <c r="T980" s="52" t="s">
        <v>32522</v>
      </c>
      <c r="U980" s="31" t="s">
        <v>7728</v>
      </c>
      <c r="V980" s="31"/>
      <c r="W980" s="31" t="s">
        <v>980</v>
      </c>
      <c r="X980" s="31" t="s">
        <v>3920</v>
      </c>
      <c r="Y980" s="31">
        <f t="shared" ca="1" si="147"/>
        <v>58</v>
      </c>
      <c r="Z980" s="31" t="str">
        <f t="shared" ca="1" si="148"/>
        <v>46-58</v>
      </c>
      <c r="AA980" s="31"/>
      <c r="AB980" s="31" t="s">
        <v>6770</v>
      </c>
      <c r="AC980" s="31" t="s">
        <v>34153</v>
      </c>
      <c r="AD980" s="31" t="s">
        <v>34194</v>
      </c>
      <c r="AE980" s="31"/>
      <c r="AF980" s="31" t="s">
        <v>24700</v>
      </c>
      <c r="AG980" s="31" t="s">
        <v>7895</v>
      </c>
      <c r="AH980" s="31" t="s">
        <v>7895</v>
      </c>
      <c r="AI980" s="31" t="s">
        <v>40277</v>
      </c>
      <c r="AJ980" s="31"/>
      <c r="AK980" s="31"/>
      <c r="AL980" s="31"/>
      <c r="AM980" s="31"/>
      <c r="AN980" s="31"/>
      <c r="AO980" s="31"/>
      <c r="AP980" s="31" t="s">
        <v>33763</v>
      </c>
      <c r="AQ980" s="31"/>
      <c r="AR980" s="31" t="s">
        <v>34148</v>
      </c>
      <c r="AS980" s="31" t="s">
        <v>34148</v>
      </c>
      <c r="AT980" s="31" t="str">
        <f>_xlfn.IFNA(VLOOKUP(D980,'[1]5. 1 Mei 2022'!$C$7:$F$60,4,FALSE),"")</f>
        <v/>
      </c>
      <c r="AU980" s="31"/>
      <c r="AV980" s="31" t="s">
        <v>2128</v>
      </c>
      <c r="AW980" s="31"/>
      <c r="AX980" s="29">
        <f t="shared" si="151"/>
        <v>1903</v>
      </c>
      <c r="AY980" s="31" t="s">
        <v>26344</v>
      </c>
      <c r="AZ980" s="31" t="s">
        <v>534</v>
      </c>
      <c r="BA980" s="30" t="s">
        <v>33763</v>
      </c>
      <c r="BB980" s="31" t="s">
        <v>8072</v>
      </c>
      <c r="BC980" s="31" t="s">
        <v>8074</v>
      </c>
      <c r="BD980" s="31" t="s">
        <v>30260</v>
      </c>
      <c r="BE980" s="31" t="s">
        <v>7968</v>
      </c>
      <c r="BF980" s="31" t="s">
        <v>2128</v>
      </c>
      <c r="BG980" s="31"/>
      <c r="BH980" s="31"/>
      <c r="BI980" s="31"/>
      <c r="BJ980" s="31">
        <v>0</v>
      </c>
      <c r="BK980" s="31" t="str">
        <f t="shared" si="144"/>
        <v>II/a</v>
      </c>
      <c r="BL980" s="31"/>
      <c r="BM980" s="31"/>
      <c r="BN980" s="31"/>
      <c r="BO980" s="31" t="s">
        <v>5251</v>
      </c>
      <c r="BP980" s="31" t="s">
        <v>1498</v>
      </c>
      <c r="BQ980" s="31"/>
      <c r="BR980" s="31"/>
      <c r="BS980" s="31"/>
      <c r="BT980" s="31" t="s">
        <v>2565</v>
      </c>
      <c r="BU980" s="31"/>
      <c r="BV980" s="31" t="s">
        <v>3921</v>
      </c>
      <c r="BW980" s="31">
        <f t="shared" ca="1" si="149"/>
        <v>19</v>
      </c>
      <c r="BX980" s="78">
        <f t="shared" ca="1" si="150"/>
        <v>3</v>
      </c>
      <c r="BY980" s="31"/>
      <c r="BZ980" s="31"/>
      <c r="CA980" s="31" t="s">
        <v>2483</v>
      </c>
      <c r="CB980" s="31" t="s">
        <v>2519</v>
      </c>
      <c r="CC980" s="31">
        <v>2</v>
      </c>
      <c r="CD980" s="31">
        <v>1</v>
      </c>
      <c r="CE980" s="31" t="s">
        <v>20085</v>
      </c>
      <c r="CF980" s="31"/>
      <c r="CG980" s="31"/>
      <c r="CH980" s="31"/>
      <c r="CI980" s="31"/>
      <c r="CJ980" s="31"/>
      <c r="CK980" s="31"/>
      <c r="CL980" s="31"/>
      <c r="CM980" s="31"/>
      <c r="CN980" s="31"/>
      <c r="CO980" s="31"/>
      <c r="CP980" s="31"/>
      <c r="CQ980" s="31"/>
      <c r="CR980" s="31">
        <v>1138</v>
      </c>
      <c r="CS980" s="31"/>
      <c r="CT980" s="31"/>
      <c r="CU980" s="31"/>
      <c r="CV980" s="31"/>
      <c r="CW980" s="31"/>
      <c r="CX980" s="31"/>
      <c r="CY980" s="31"/>
      <c r="CZ980" s="31"/>
      <c r="DA980" s="31"/>
      <c r="DB980" s="31"/>
      <c r="DC980" s="31"/>
      <c r="DD980" s="31"/>
      <c r="DE980" s="31"/>
      <c r="DF980" s="31"/>
      <c r="DG980" s="31"/>
      <c r="DH980" s="31"/>
      <c r="DI980" s="31"/>
      <c r="DJ980" s="31"/>
      <c r="DK980" s="31"/>
      <c r="DL980" s="31"/>
      <c r="DM980" s="68" t="s">
        <v>41764</v>
      </c>
      <c r="DN980" s="38"/>
      <c r="DO980" s="35">
        <v>0</v>
      </c>
      <c r="DP980" s="31" t="s">
        <v>12846</v>
      </c>
      <c r="DQ980" s="31" t="s">
        <v>12845</v>
      </c>
      <c r="DR980" s="31"/>
      <c r="DS980" s="31" t="s">
        <v>27622</v>
      </c>
      <c r="DT980" s="31"/>
      <c r="DU980" s="31">
        <v>2</v>
      </c>
      <c r="DV980" s="31" t="s">
        <v>32165</v>
      </c>
      <c r="DW980" s="31"/>
      <c r="DX980" s="31"/>
      <c r="DY980" s="31"/>
      <c r="DZ980" s="31"/>
      <c r="EA980" s="31"/>
      <c r="EB980" s="31">
        <v>0</v>
      </c>
      <c r="EC980" s="31" t="s">
        <v>40170</v>
      </c>
      <c r="ED980" s="31" t="s">
        <v>41101</v>
      </c>
      <c r="EE980" s="31"/>
      <c r="EF980" s="31"/>
      <c r="EG980" s="31"/>
      <c r="EH980" s="31"/>
      <c r="EI980" s="31"/>
      <c r="EJ980" s="31"/>
    </row>
    <row r="981" spans="1:140" ht="23.25" customHeight="1">
      <c r="A981" s="25">
        <v>979</v>
      </c>
      <c r="B981" s="30" t="s">
        <v>5451</v>
      </c>
      <c r="C981" s="31" t="s">
        <v>4440</v>
      </c>
      <c r="D981" s="30" t="s">
        <v>4440</v>
      </c>
      <c r="E981" s="30"/>
      <c r="F981" s="30" t="s">
        <v>36262</v>
      </c>
      <c r="G981" s="31">
        <f t="shared" si="145"/>
        <v>58</v>
      </c>
      <c r="H981" s="72">
        <f t="shared" si="146"/>
        <v>45901</v>
      </c>
      <c r="I981" s="30"/>
      <c r="J981" s="30" t="s">
        <v>34084</v>
      </c>
      <c r="K981" s="30" t="s">
        <v>4318</v>
      </c>
      <c r="L981" s="31" t="s">
        <v>4318</v>
      </c>
      <c r="M981" s="31" t="s">
        <v>3186</v>
      </c>
      <c r="N981" s="31" t="s">
        <v>5865</v>
      </c>
      <c r="O981" s="31" t="s">
        <v>5117</v>
      </c>
      <c r="P981" s="31" t="s">
        <v>21727</v>
      </c>
      <c r="Q981" s="31"/>
      <c r="R981" s="31">
        <v>21</v>
      </c>
      <c r="S981" s="31">
        <v>11</v>
      </c>
      <c r="T981" s="31"/>
      <c r="U981" s="31">
        <v>662</v>
      </c>
      <c r="V981" s="31" t="s">
        <v>6151</v>
      </c>
      <c r="W981" s="31" t="s">
        <v>6910</v>
      </c>
      <c r="X981" s="31" t="s">
        <v>6491</v>
      </c>
      <c r="Y981" s="31" t="e">
        <f t="shared" ca="1" si="147"/>
        <v>#VALUE!</v>
      </c>
      <c r="Z981" s="31" t="e">
        <f t="shared" ca="1" si="148"/>
        <v>#VALUE!</v>
      </c>
      <c r="AA981" s="31"/>
      <c r="AB981" s="31" t="s">
        <v>6770</v>
      </c>
      <c r="AC981" s="31" t="s">
        <v>34153</v>
      </c>
      <c r="AD981" s="31" t="s">
        <v>34194</v>
      </c>
      <c r="AE981" s="31"/>
      <c r="AF981" s="31" t="s">
        <v>24700</v>
      </c>
      <c r="AG981" s="31" t="s">
        <v>7895</v>
      </c>
      <c r="AH981" s="31" t="s">
        <v>7895</v>
      </c>
      <c r="AI981" s="31" t="s">
        <v>40277</v>
      </c>
      <c r="AJ981" s="31">
        <v>722</v>
      </c>
      <c r="AK981" s="31" t="s">
        <v>5793</v>
      </c>
      <c r="AL981" s="31">
        <v>30823</v>
      </c>
      <c r="AM981" s="31" t="s">
        <v>5794</v>
      </c>
      <c r="AN981" s="31"/>
      <c r="AO981" s="31"/>
      <c r="AP981" s="31" t="s">
        <v>4434</v>
      </c>
      <c r="AQ981" s="52" t="s">
        <v>24630</v>
      </c>
      <c r="AR981" s="31" t="s">
        <v>34148</v>
      </c>
      <c r="AS981" s="31" t="s">
        <v>34148</v>
      </c>
      <c r="AT981" s="31" t="s">
        <v>35970</v>
      </c>
      <c r="AU981" s="31"/>
      <c r="AV981" s="31" t="s">
        <v>4645</v>
      </c>
      <c r="AW981" s="52" t="s">
        <v>24630</v>
      </c>
      <c r="AX981" s="29">
        <f t="shared" si="151"/>
        <v>46738</v>
      </c>
      <c r="AY981" s="31" t="s">
        <v>26346</v>
      </c>
      <c r="AZ981" s="31" t="s">
        <v>6484</v>
      </c>
      <c r="BA981" s="30" t="s">
        <v>35648</v>
      </c>
      <c r="BB981" s="31" t="s">
        <v>6574</v>
      </c>
      <c r="BC981" s="31"/>
      <c r="BD981" s="31" t="s">
        <v>30229</v>
      </c>
      <c r="BE981" s="31" t="s">
        <v>7968</v>
      </c>
      <c r="BF981" s="31" t="s">
        <v>4645</v>
      </c>
      <c r="BG981" s="31"/>
      <c r="BH981" s="31"/>
      <c r="BI981" s="31"/>
      <c r="BJ981" s="31" t="s">
        <v>23661</v>
      </c>
      <c r="BK981" s="31" t="str">
        <f t="shared" si="144"/>
        <v>II/c</v>
      </c>
      <c r="BL981" s="31" t="s">
        <v>8078</v>
      </c>
      <c r="BM981" s="31"/>
      <c r="BN981" s="31"/>
      <c r="BO981" s="31"/>
      <c r="BP981" s="31" t="s">
        <v>1498</v>
      </c>
      <c r="BQ981" s="31"/>
      <c r="BR981" s="31"/>
      <c r="BS981" s="31"/>
      <c r="BT981" s="31" t="s">
        <v>7564</v>
      </c>
      <c r="BU981" s="31" t="s">
        <v>794</v>
      </c>
      <c r="BV981" s="31" t="s">
        <v>1055</v>
      </c>
      <c r="BW981" s="31">
        <f t="shared" ca="1" si="149"/>
        <v>28</v>
      </c>
      <c r="BX981" s="78">
        <f t="shared" ca="1" si="150"/>
        <v>3</v>
      </c>
      <c r="BY981" s="31"/>
      <c r="BZ981" s="31"/>
      <c r="CA981" s="31" t="s">
        <v>2483</v>
      </c>
      <c r="CB981" s="31" t="s">
        <v>2519</v>
      </c>
      <c r="CC981" s="31">
        <v>4</v>
      </c>
      <c r="CD981" s="31">
        <v>1</v>
      </c>
      <c r="CE981" s="31" t="s">
        <v>20085</v>
      </c>
      <c r="CF981" s="31"/>
      <c r="CG981" s="31"/>
      <c r="CH981" s="31"/>
      <c r="CI981" s="31"/>
      <c r="CJ981" s="31"/>
      <c r="CK981" s="31"/>
      <c r="CL981" s="31"/>
      <c r="CM981" s="31"/>
      <c r="CN981" s="31"/>
      <c r="CO981" s="31"/>
      <c r="CP981" s="31"/>
      <c r="CQ981" s="31"/>
      <c r="CR981" s="31">
        <v>3744</v>
      </c>
      <c r="CS981" s="31"/>
      <c r="CT981" s="31"/>
      <c r="CU981" s="31"/>
      <c r="CV981" s="31"/>
      <c r="CW981" s="31"/>
      <c r="CX981" s="31"/>
      <c r="CY981" s="31"/>
      <c r="CZ981" s="31"/>
      <c r="DA981" s="31"/>
      <c r="DB981" s="31"/>
      <c r="DC981" s="31"/>
      <c r="DD981" s="31"/>
      <c r="DE981" s="31"/>
      <c r="DF981" s="31"/>
      <c r="DG981" s="31"/>
      <c r="DH981" s="31"/>
      <c r="DI981" s="31"/>
      <c r="DJ981" s="31"/>
      <c r="DK981" s="31"/>
      <c r="DL981" s="31"/>
      <c r="DM981" s="38" t="s">
        <v>9941</v>
      </c>
      <c r="DN981" s="38"/>
      <c r="DO981" s="35" t="s">
        <v>20463</v>
      </c>
      <c r="DP981" s="31" t="s">
        <v>14928</v>
      </c>
      <c r="DQ981" s="31" t="s">
        <v>14929</v>
      </c>
      <c r="DR981" s="31"/>
      <c r="DS981" s="31" t="s">
        <v>27571</v>
      </c>
      <c r="DT981" s="31" t="s">
        <v>30779</v>
      </c>
      <c r="DU981" s="31">
        <v>0</v>
      </c>
      <c r="DV981" s="31"/>
      <c r="DW981" s="31"/>
      <c r="DX981" s="31"/>
      <c r="DY981" s="31"/>
      <c r="DZ981" s="31"/>
      <c r="EA981" s="31"/>
      <c r="EB981" s="31">
        <v>53686</v>
      </c>
      <c r="EC981" s="31" t="s">
        <v>39747</v>
      </c>
      <c r="ED981" s="31" t="s">
        <v>41101</v>
      </c>
      <c r="EE981" s="31"/>
      <c r="EF981" s="31"/>
      <c r="EG981" s="31"/>
      <c r="EH981" s="31"/>
      <c r="EI981" s="31"/>
      <c r="EJ981" s="31"/>
    </row>
    <row r="982" spans="1:140" ht="23.25" customHeight="1">
      <c r="A982" s="25">
        <v>980</v>
      </c>
      <c r="B982" s="30" t="s">
        <v>5452</v>
      </c>
      <c r="C982" s="31" t="s">
        <v>2100</v>
      </c>
      <c r="D982" s="30" t="s">
        <v>2100</v>
      </c>
      <c r="E982" s="30"/>
      <c r="F982" s="30" t="s">
        <v>36262</v>
      </c>
      <c r="G982" s="31">
        <f t="shared" si="145"/>
        <v>58</v>
      </c>
      <c r="H982" s="72">
        <f t="shared" si="146"/>
        <v>47696</v>
      </c>
      <c r="I982" s="30"/>
      <c r="J982" s="30" t="s">
        <v>34084</v>
      </c>
      <c r="K982" s="30" t="s">
        <v>4318</v>
      </c>
      <c r="L982" s="31" t="s">
        <v>4318</v>
      </c>
      <c r="M982" s="31" t="s">
        <v>3186</v>
      </c>
      <c r="N982" s="31" t="s">
        <v>5865</v>
      </c>
      <c r="O982" s="31" t="s">
        <v>5117</v>
      </c>
      <c r="P982" s="31" t="s">
        <v>30542</v>
      </c>
      <c r="Q982" s="31"/>
      <c r="R982" s="31">
        <v>23</v>
      </c>
      <c r="S982" s="31">
        <v>0</v>
      </c>
      <c r="T982" s="31"/>
      <c r="U982" s="31">
        <v>1601</v>
      </c>
      <c r="V982" s="31" t="s">
        <v>2032</v>
      </c>
      <c r="W982" s="31" t="s">
        <v>5776</v>
      </c>
      <c r="X982" s="31" t="s">
        <v>5877</v>
      </c>
      <c r="Y982" s="31" t="e">
        <f t="shared" ca="1" si="147"/>
        <v>#VALUE!</v>
      </c>
      <c r="Z982" s="31" t="e">
        <f t="shared" ca="1" si="148"/>
        <v>#VALUE!</v>
      </c>
      <c r="AA982" s="31"/>
      <c r="AB982" s="31" t="s">
        <v>6912</v>
      </c>
      <c r="AC982" s="31" t="s">
        <v>34153</v>
      </c>
      <c r="AD982" s="31" t="s">
        <v>34194</v>
      </c>
      <c r="AE982" s="31"/>
      <c r="AF982" s="31" t="s">
        <v>24700</v>
      </c>
      <c r="AG982" s="31" t="s">
        <v>7895</v>
      </c>
      <c r="AH982" s="31" t="s">
        <v>7895</v>
      </c>
      <c r="AI982" s="31" t="s">
        <v>40277</v>
      </c>
      <c r="AJ982" s="31" t="s">
        <v>1876</v>
      </c>
      <c r="AK982" s="31" t="s">
        <v>1877</v>
      </c>
      <c r="AL982" s="31">
        <v>33390</v>
      </c>
      <c r="AM982" s="31" t="s">
        <v>2962</v>
      </c>
      <c r="AN982" s="31"/>
      <c r="AO982" s="31"/>
      <c r="AP982" s="31" t="s">
        <v>2307</v>
      </c>
      <c r="AQ982" s="31" t="s">
        <v>11651</v>
      </c>
      <c r="AR982" s="31" t="s">
        <v>34148</v>
      </c>
      <c r="AS982" s="31" t="s">
        <v>34148</v>
      </c>
      <c r="AT982" s="31" t="str">
        <f>_xlfn.IFNA(VLOOKUP(D982,'[1]5. 1 Mei 2022'!$C$7:$F$60,4,FALSE),"")</f>
        <v/>
      </c>
      <c r="AU982" s="31"/>
      <c r="AV982" s="31" t="s">
        <v>4645</v>
      </c>
      <c r="AW982" s="31" t="s">
        <v>29563</v>
      </c>
      <c r="AX982" s="29">
        <f t="shared" si="151"/>
        <v>46023</v>
      </c>
      <c r="AY982" s="31" t="s">
        <v>26346</v>
      </c>
      <c r="AZ982" s="31" t="s">
        <v>6924</v>
      </c>
      <c r="BA982" s="30" t="s">
        <v>2307</v>
      </c>
      <c r="BB982" s="31" t="s">
        <v>29564</v>
      </c>
      <c r="BC982" s="31"/>
      <c r="BD982" s="31" t="s">
        <v>30229</v>
      </c>
      <c r="BE982" s="31" t="s">
        <v>7968</v>
      </c>
      <c r="BF982" s="31" t="s">
        <v>4645</v>
      </c>
      <c r="BG982" s="31"/>
      <c r="BH982" s="31"/>
      <c r="BI982" s="31"/>
      <c r="BJ982" s="31" t="s">
        <v>23661</v>
      </c>
      <c r="BK982" s="31" t="str">
        <f t="shared" si="144"/>
        <v>II/c</v>
      </c>
      <c r="BL982" s="31" t="s">
        <v>8078</v>
      </c>
      <c r="BM982" s="31"/>
      <c r="BN982" s="31"/>
      <c r="BO982" s="31"/>
      <c r="BP982" s="31" t="s">
        <v>1498</v>
      </c>
      <c r="BQ982" s="31"/>
      <c r="BR982" s="31"/>
      <c r="BS982" s="31"/>
      <c r="BT982" s="31" t="s">
        <v>7564</v>
      </c>
      <c r="BU982" s="31" t="s">
        <v>795</v>
      </c>
      <c r="BV982" s="31" t="s">
        <v>1055</v>
      </c>
      <c r="BW982" s="31">
        <f t="shared" ca="1" si="149"/>
        <v>28</v>
      </c>
      <c r="BX982" s="78">
        <f t="shared" ca="1" si="150"/>
        <v>3</v>
      </c>
      <c r="BY982" s="31"/>
      <c r="BZ982" s="31"/>
      <c r="CA982" s="31" t="s">
        <v>2483</v>
      </c>
      <c r="CB982" s="31" t="s">
        <v>2519</v>
      </c>
      <c r="CC982" s="31">
        <v>1</v>
      </c>
      <c r="CD982" s="31">
        <v>1</v>
      </c>
      <c r="CE982" s="31" t="s">
        <v>20085</v>
      </c>
      <c r="CF982" s="31"/>
      <c r="CG982" s="31"/>
      <c r="CH982" s="31"/>
      <c r="CI982" s="31"/>
      <c r="CJ982" s="31"/>
      <c r="CK982" s="31"/>
      <c r="CL982" s="31"/>
      <c r="CM982" s="31"/>
      <c r="CN982" s="31"/>
      <c r="CO982" s="31"/>
      <c r="CP982" s="31"/>
      <c r="CQ982" s="31"/>
      <c r="CR982" s="31">
        <v>3745</v>
      </c>
      <c r="CS982" s="31"/>
      <c r="CT982" s="31"/>
      <c r="CU982" s="31"/>
      <c r="CV982" s="31"/>
      <c r="CW982" s="31"/>
      <c r="CX982" s="31"/>
      <c r="CY982" s="31"/>
      <c r="CZ982" s="31"/>
      <c r="DA982" s="31"/>
      <c r="DB982" s="31"/>
      <c r="DC982" s="31"/>
      <c r="DD982" s="31"/>
      <c r="DE982" s="31"/>
      <c r="DF982" s="31"/>
      <c r="DG982" s="31"/>
      <c r="DH982" s="31"/>
      <c r="DI982" s="31"/>
      <c r="DJ982" s="31"/>
      <c r="DK982" s="31"/>
      <c r="DL982" s="31"/>
      <c r="DM982" s="38" t="s">
        <v>9857</v>
      </c>
      <c r="DN982" s="38"/>
      <c r="DO982" s="35" t="s">
        <v>20384</v>
      </c>
      <c r="DP982" s="31" t="s">
        <v>14774</v>
      </c>
      <c r="DQ982" s="31" t="s">
        <v>12870</v>
      </c>
      <c r="DR982" s="31"/>
      <c r="DS982" s="31" t="s">
        <v>27488</v>
      </c>
      <c r="DT982" s="31" t="s">
        <v>37756</v>
      </c>
      <c r="DU982" s="31">
        <v>1</v>
      </c>
      <c r="DV982" s="31" t="s">
        <v>32165</v>
      </c>
      <c r="DW982" s="31"/>
      <c r="DX982" s="31"/>
      <c r="DY982" s="31"/>
      <c r="DZ982" s="31"/>
      <c r="EA982" s="31"/>
      <c r="EB982" s="31">
        <v>38374</v>
      </c>
      <c r="EC982" s="31" t="s">
        <v>39747</v>
      </c>
      <c r="ED982" s="31" t="s">
        <v>41101</v>
      </c>
      <c r="EE982" s="31"/>
      <c r="EF982" s="31"/>
      <c r="EG982" s="31"/>
      <c r="EH982" s="31"/>
      <c r="EI982" s="31"/>
      <c r="EJ982" s="31"/>
    </row>
    <row r="983" spans="1:140" ht="23.25" customHeight="1">
      <c r="A983" s="25">
        <v>981</v>
      </c>
      <c r="B983" s="30" t="s">
        <v>21311</v>
      </c>
      <c r="C983" s="31" t="s">
        <v>5292</v>
      </c>
      <c r="D983" s="30" t="s">
        <v>5292</v>
      </c>
      <c r="E983" s="30"/>
      <c r="F983" s="30" t="s">
        <v>36262</v>
      </c>
      <c r="G983" s="31">
        <f t="shared" si="145"/>
        <v>58</v>
      </c>
      <c r="H983" s="72">
        <f t="shared" si="146"/>
        <v>49341</v>
      </c>
      <c r="I983" s="30"/>
      <c r="J983" s="30" t="s">
        <v>34084</v>
      </c>
      <c r="K983" s="30" t="s">
        <v>4318</v>
      </c>
      <c r="L983" s="31" t="s">
        <v>4318</v>
      </c>
      <c r="M983" s="31" t="s">
        <v>3186</v>
      </c>
      <c r="N983" s="31" t="s">
        <v>4008</v>
      </c>
      <c r="O983" s="31" t="s">
        <v>4320</v>
      </c>
      <c r="P983" s="31" t="s">
        <v>21727</v>
      </c>
      <c r="Q983" s="31"/>
      <c r="R983" s="31">
        <v>18</v>
      </c>
      <c r="S983" s="31">
        <v>8</v>
      </c>
      <c r="T983" s="31"/>
      <c r="U983" s="31">
        <v>547</v>
      </c>
      <c r="V983" s="31" t="s">
        <v>5228</v>
      </c>
      <c r="W983" s="31" t="s">
        <v>2471</v>
      </c>
      <c r="X983" s="31" t="s">
        <v>6837</v>
      </c>
      <c r="Y983" s="31" t="e">
        <f t="shared" ca="1" si="147"/>
        <v>#VALUE!</v>
      </c>
      <c r="Z983" s="31" t="e">
        <f t="shared" ca="1" si="148"/>
        <v>#VALUE!</v>
      </c>
      <c r="AA983" s="31"/>
      <c r="AB983" s="31" t="s">
        <v>10501</v>
      </c>
      <c r="AC983" s="31" t="s">
        <v>34147</v>
      </c>
      <c r="AD983" s="31" t="s">
        <v>34147</v>
      </c>
      <c r="AE983" s="31"/>
      <c r="AF983" s="31" t="s">
        <v>24699</v>
      </c>
      <c r="AG983" s="31" t="s">
        <v>5852</v>
      </c>
      <c r="AH983" s="31" t="s">
        <v>5852</v>
      </c>
      <c r="AI983" s="31" t="s">
        <v>728</v>
      </c>
      <c r="AJ983" s="31">
        <v>2004710040</v>
      </c>
      <c r="AK983" s="31">
        <v>13145</v>
      </c>
      <c r="AL983" s="31" t="s">
        <v>16357</v>
      </c>
      <c r="AM983" s="31" t="s">
        <v>2681</v>
      </c>
      <c r="AN983" s="31"/>
      <c r="AO983" s="31"/>
      <c r="AP983" s="31" t="s">
        <v>33765</v>
      </c>
      <c r="AQ983" s="31" t="s">
        <v>22924</v>
      </c>
      <c r="AR983" s="31" t="s">
        <v>34147</v>
      </c>
      <c r="AS983" s="31" t="s">
        <v>34147</v>
      </c>
      <c r="AT983" s="31" t="str">
        <f>_xlfn.IFNA(VLOOKUP(D983,'[1]5. 1 Mei 2022'!$C$7:$F$60,4,FALSE),"")</f>
        <v/>
      </c>
      <c r="AU983" s="31"/>
      <c r="AV983" s="31" t="s">
        <v>5449</v>
      </c>
      <c r="AW983" s="31" t="s">
        <v>22924</v>
      </c>
      <c r="AX983" s="29">
        <f t="shared" si="151"/>
        <v>45294</v>
      </c>
      <c r="AY983" s="31" t="s">
        <v>26346</v>
      </c>
      <c r="AZ983" s="31" t="s">
        <v>525</v>
      </c>
      <c r="BA983" s="30" t="s">
        <v>33765</v>
      </c>
      <c r="BB983" s="31"/>
      <c r="BC983" s="31"/>
      <c r="BD983" s="31" t="s">
        <v>21142</v>
      </c>
      <c r="BE983" s="31" t="s">
        <v>7968</v>
      </c>
      <c r="BF983" s="31" t="s">
        <v>5449</v>
      </c>
      <c r="BG983" s="31"/>
      <c r="BH983" s="31"/>
      <c r="BI983" s="31"/>
      <c r="BJ983" s="31" t="s">
        <v>5449</v>
      </c>
      <c r="BK983" s="31" t="str">
        <f t="shared" si="144"/>
        <v>III/c</v>
      </c>
      <c r="BL983" s="31" t="s">
        <v>8078</v>
      </c>
      <c r="BM983" s="31"/>
      <c r="BN983" s="31"/>
      <c r="BO983" s="31"/>
      <c r="BP983" s="31" t="s">
        <v>1498</v>
      </c>
      <c r="BQ983" s="31"/>
      <c r="BR983" s="31"/>
      <c r="BS983" s="31"/>
      <c r="BT983" s="31" t="s">
        <v>7564</v>
      </c>
      <c r="BU983" s="31" t="s">
        <v>794</v>
      </c>
      <c r="BV983" s="31" t="s">
        <v>6836</v>
      </c>
      <c r="BW983" s="31">
        <f t="shared" ca="1" si="149"/>
        <v>27</v>
      </c>
      <c r="BX983" s="78">
        <f t="shared" ca="1" si="150"/>
        <v>8</v>
      </c>
      <c r="BY983" s="31"/>
      <c r="BZ983" s="31"/>
      <c r="CA983" s="31" t="s">
        <v>2483</v>
      </c>
      <c r="CB983" s="31" t="s">
        <v>2519</v>
      </c>
      <c r="CC983" s="31">
        <v>2</v>
      </c>
      <c r="CD983" s="31">
        <v>1</v>
      </c>
      <c r="CE983" s="31" t="s">
        <v>20085</v>
      </c>
      <c r="CF983" s="31"/>
      <c r="CG983" s="31"/>
      <c r="CH983" s="31"/>
      <c r="CI983" s="31"/>
      <c r="CJ983" s="31"/>
      <c r="CK983" s="31"/>
      <c r="CL983" s="31"/>
      <c r="CM983" s="31"/>
      <c r="CN983" s="31"/>
      <c r="CO983" s="31"/>
      <c r="CP983" s="31"/>
      <c r="CQ983" s="31"/>
      <c r="CR983" s="31">
        <v>5102</v>
      </c>
      <c r="CS983" s="31" t="s">
        <v>8729</v>
      </c>
      <c r="CT983" s="31"/>
      <c r="CU983" s="31" t="s">
        <v>8730</v>
      </c>
      <c r="CV983" s="31" t="s">
        <v>8665</v>
      </c>
      <c r="CW983" s="31" t="s">
        <v>8666</v>
      </c>
      <c r="CX983" s="31" t="s">
        <v>2383</v>
      </c>
      <c r="CY983" s="31"/>
      <c r="CZ983" s="31"/>
      <c r="DA983" s="31"/>
      <c r="DB983" s="31"/>
      <c r="DC983" s="31"/>
      <c r="DD983" s="31"/>
      <c r="DE983" s="31"/>
      <c r="DF983" s="31"/>
      <c r="DG983" s="31"/>
      <c r="DH983" s="31"/>
      <c r="DI983" s="31"/>
      <c r="DJ983" s="31"/>
      <c r="DK983" s="31"/>
      <c r="DL983" s="31"/>
      <c r="DM983" s="38" t="s">
        <v>9600</v>
      </c>
      <c r="DN983" s="38"/>
      <c r="DO983" s="35">
        <v>0</v>
      </c>
      <c r="DP983" s="31" t="s">
        <v>13947</v>
      </c>
      <c r="DQ983" s="31" t="s">
        <v>13946</v>
      </c>
      <c r="DR983" s="31"/>
      <c r="DS983" s="31" t="s">
        <v>27239</v>
      </c>
      <c r="DT983" s="31" t="s">
        <v>37757</v>
      </c>
      <c r="DU983" s="31">
        <v>3</v>
      </c>
      <c r="DV983" s="31" t="s">
        <v>32167</v>
      </c>
      <c r="DW983" s="31"/>
      <c r="DX983" s="31"/>
      <c r="DY983" s="31"/>
      <c r="DZ983" s="31"/>
      <c r="EA983" s="31"/>
      <c r="EB983" s="31">
        <v>0</v>
      </c>
      <c r="EC983" s="31" t="s">
        <v>40139</v>
      </c>
      <c r="ED983" s="31" t="s">
        <v>41101</v>
      </c>
      <c r="EE983" s="31"/>
      <c r="EF983" s="31"/>
      <c r="EG983" s="31"/>
      <c r="EH983" s="31"/>
      <c r="EI983" s="31"/>
      <c r="EJ983" s="31"/>
    </row>
    <row r="984" spans="1:140" ht="23.25" customHeight="1">
      <c r="A984" s="25">
        <v>982</v>
      </c>
      <c r="B984" s="30" t="s">
        <v>13892</v>
      </c>
      <c r="C984" s="31" t="s">
        <v>21139</v>
      </c>
      <c r="D984" s="30" t="s">
        <v>23539</v>
      </c>
      <c r="E984" s="30"/>
      <c r="F984" s="30" t="s">
        <v>36256</v>
      </c>
      <c r="G984" s="31">
        <f t="shared" si="145"/>
        <v>58</v>
      </c>
      <c r="H984" s="72">
        <f t="shared" si="146"/>
        <v>55427</v>
      </c>
      <c r="I984" s="30"/>
      <c r="J984" s="30" t="s">
        <v>34084</v>
      </c>
      <c r="K984" s="30" t="s">
        <v>4318</v>
      </c>
      <c r="L984" s="31" t="s">
        <v>4318</v>
      </c>
      <c r="M984" s="31" t="s">
        <v>3186</v>
      </c>
      <c r="N984" s="31" t="s">
        <v>5863</v>
      </c>
      <c r="O984" s="31" t="s">
        <v>2485</v>
      </c>
      <c r="P984" s="52" t="s">
        <v>24630</v>
      </c>
      <c r="Q984" s="31" t="s">
        <v>39224</v>
      </c>
      <c r="R984" s="31">
        <v>6</v>
      </c>
      <c r="S984" s="31">
        <v>8</v>
      </c>
      <c r="T984" s="31"/>
      <c r="U984" s="31">
        <v>457</v>
      </c>
      <c r="V984" s="31" t="s">
        <v>29701</v>
      </c>
      <c r="W984" s="31" t="s">
        <v>6910</v>
      </c>
      <c r="X984" s="31" t="s">
        <v>12315</v>
      </c>
      <c r="Y984" s="31" t="e">
        <f t="shared" ca="1" si="147"/>
        <v>#VALUE!</v>
      </c>
      <c r="Z984" s="31" t="e">
        <f t="shared" ca="1" si="148"/>
        <v>#VALUE!</v>
      </c>
      <c r="AA984" s="31"/>
      <c r="AB984" s="31" t="s">
        <v>11168</v>
      </c>
      <c r="AC984" s="31" t="s">
        <v>34147</v>
      </c>
      <c r="AD984" s="31" t="s">
        <v>34147</v>
      </c>
      <c r="AE984" s="31"/>
      <c r="AF984" s="31" t="s">
        <v>24699</v>
      </c>
      <c r="AG984" s="31" t="s">
        <v>5852</v>
      </c>
      <c r="AH984" s="31" t="s">
        <v>5852</v>
      </c>
      <c r="AI984" s="31" t="s">
        <v>908</v>
      </c>
      <c r="AJ984" s="31" t="s">
        <v>13893</v>
      </c>
      <c r="AK984" s="31" t="s">
        <v>13894</v>
      </c>
      <c r="AL984" s="31" t="s">
        <v>13750</v>
      </c>
      <c r="AM984" s="31" t="s">
        <v>13751</v>
      </c>
      <c r="AN984" s="31"/>
      <c r="AO984" s="31"/>
      <c r="AP984" s="31" t="s">
        <v>4435</v>
      </c>
      <c r="AQ984" s="31" t="s">
        <v>12470</v>
      </c>
      <c r="AR984" s="31" t="s">
        <v>34147</v>
      </c>
      <c r="AS984" s="31" t="s">
        <v>34147</v>
      </c>
      <c r="AT984" s="31" t="str">
        <f>_xlfn.IFNA(VLOOKUP(D984,'[1]5. 1 Mei 2022'!$C$7:$F$60,4,FALSE),"")</f>
        <v/>
      </c>
      <c r="AU984" s="31"/>
      <c r="AV984" s="31" t="s">
        <v>6581</v>
      </c>
      <c r="AW984" s="31" t="s">
        <v>12470</v>
      </c>
      <c r="AX984" s="29">
        <f t="shared" si="151"/>
        <v>43967</v>
      </c>
      <c r="AY984" s="31" t="s">
        <v>26346</v>
      </c>
      <c r="AZ984" s="31" t="s">
        <v>528</v>
      </c>
      <c r="BA984" s="30" t="s">
        <v>4435</v>
      </c>
      <c r="BB984" s="31"/>
      <c r="BC984" s="31"/>
      <c r="BD984" s="31" t="s">
        <v>20056</v>
      </c>
      <c r="BE984" s="31" t="s">
        <v>7973</v>
      </c>
      <c r="BF984" s="31" t="s">
        <v>6581</v>
      </c>
      <c r="BG984" s="31"/>
      <c r="BH984" s="31"/>
      <c r="BI984" s="31"/>
      <c r="BJ984" s="31" t="s">
        <v>20273</v>
      </c>
      <c r="BK984" s="31" t="str">
        <f t="shared" si="144"/>
        <v>II/d</v>
      </c>
      <c r="BL984" s="31" t="s">
        <v>8077</v>
      </c>
      <c r="BM984" s="31"/>
      <c r="BN984" s="31"/>
      <c r="BO984" s="31"/>
      <c r="BP984" s="31"/>
      <c r="BQ984" s="31" t="s">
        <v>20273</v>
      </c>
      <c r="BR984" s="52" t="s">
        <v>39748</v>
      </c>
      <c r="BS984" s="52" t="s">
        <v>39225</v>
      </c>
      <c r="BT984" s="31" t="s">
        <v>21685</v>
      </c>
      <c r="BU984" s="31" t="s">
        <v>25901</v>
      </c>
      <c r="BV984" s="31" t="s">
        <v>12114</v>
      </c>
      <c r="BW984" s="31">
        <f t="shared" ca="1" si="149"/>
        <v>9</v>
      </c>
      <c r="BX984" s="78">
        <f t="shared" ca="1" si="150"/>
        <v>5</v>
      </c>
      <c r="BY984" s="31" t="s">
        <v>19644</v>
      </c>
      <c r="BZ984" s="31" t="s">
        <v>31840</v>
      </c>
      <c r="CA984" s="31" t="s">
        <v>2483</v>
      </c>
      <c r="CB984" s="31" t="s">
        <v>2519</v>
      </c>
      <c r="CC984" s="31"/>
      <c r="CD984" s="31">
        <v>1</v>
      </c>
      <c r="CE984" s="31" t="s">
        <v>20085</v>
      </c>
      <c r="CF984" s="31"/>
      <c r="CG984" s="31"/>
      <c r="CH984" s="31"/>
      <c r="CI984" s="31"/>
      <c r="CJ984" s="31"/>
      <c r="CK984" s="31"/>
      <c r="CL984" s="31" t="s">
        <v>25972</v>
      </c>
      <c r="CM984" s="31" t="s">
        <v>25973</v>
      </c>
      <c r="CN984" s="31">
        <v>124</v>
      </c>
      <c r="CO984" s="31" t="s">
        <v>28998</v>
      </c>
      <c r="CP984" s="31" t="s">
        <v>25973</v>
      </c>
      <c r="CQ984" s="31">
        <v>124</v>
      </c>
      <c r="CR984" s="31">
        <v>6121</v>
      </c>
      <c r="CS984" s="31" t="s">
        <v>13889</v>
      </c>
      <c r="CT984" s="31" t="s">
        <v>13890</v>
      </c>
      <c r="CU984" s="31" t="s">
        <v>13891</v>
      </c>
      <c r="CV984" s="31" t="s">
        <v>15668</v>
      </c>
      <c r="CW984" s="31" t="s">
        <v>15669</v>
      </c>
      <c r="CX984" s="31" t="s">
        <v>12402</v>
      </c>
      <c r="CY984" s="31"/>
      <c r="CZ984" s="31"/>
      <c r="DA984" s="31"/>
      <c r="DB984" s="31" t="s">
        <v>25301</v>
      </c>
      <c r="DC984" s="31" t="s">
        <v>25302</v>
      </c>
      <c r="DD984" s="31" t="s">
        <v>22904</v>
      </c>
      <c r="DE984" s="31">
        <v>2019</v>
      </c>
      <c r="DF984" s="31"/>
      <c r="DG984" s="31"/>
      <c r="DH984" s="31"/>
      <c r="DI984" s="31" t="s">
        <v>25116</v>
      </c>
      <c r="DJ984" s="31" t="s">
        <v>25117</v>
      </c>
      <c r="DK984" s="31"/>
      <c r="DL984" s="31"/>
      <c r="DM984" s="38" t="s">
        <v>23726</v>
      </c>
      <c r="DN984" s="38"/>
      <c r="DO984" s="35"/>
      <c r="DP984" s="31" t="s">
        <v>12229</v>
      </c>
      <c r="DQ984" s="31" t="s">
        <v>12230</v>
      </c>
      <c r="DR984" s="31"/>
      <c r="DS984" s="31" t="s">
        <v>27902</v>
      </c>
      <c r="DT984" s="31" t="s">
        <v>37758</v>
      </c>
      <c r="DU984" s="31">
        <v>1</v>
      </c>
      <c r="DV984" s="31" t="s">
        <v>32166</v>
      </c>
      <c r="DW984" s="31"/>
      <c r="DX984" s="31"/>
      <c r="DY984" s="31" t="s">
        <v>24617</v>
      </c>
      <c r="DZ984" s="31" t="s">
        <v>24550</v>
      </c>
      <c r="EA984" s="31"/>
      <c r="EB984" s="31">
        <v>0</v>
      </c>
      <c r="EC984" s="31" t="s">
        <v>40142</v>
      </c>
      <c r="ED984" s="31" t="s">
        <v>41101</v>
      </c>
      <c r="EE984" s="31"/>
      <c r="EF984" s="31"/>
      <c r="EG984" s="31"/>
      <c r="EH984" s="31"/>
      <c r="EI984" s="31"/>
      <c r="EJ984" s="31"/>
    </row>
    <row r="985" spans="1:140" ht="23.25" customHeight="1">
      <c r="A985" s="25">
        <v>983</v>
      </c>
      <c r="B985" s="30" t="s">
        <v>33319</v>
      </c>
      <c r="C985" s="31" t="s">
        <v>29980</v>
      </c>
      <c r="D985" s="30" t="s">
        <v>33292</v>
      </c>
      <c r="E985" s="30"/>
      <c r="F985" s="30" t="s">
        <v>36256</v>
      </c>
      <c r="G985" s="31">
        <f t="shared" si="145"/>
        <v>58</v>
      </c>
      <c r="H985" s="72">
        <f t="shared" si="146"/>
        <v>55732</v>
      </c>
      <c r="I985" s="30"/>
      <c r="J985" s="30" t="s">
        <v>34084</v>
      </c>
      <c r="K985" s="30" t="s">
        <v>4318</v>
      </c>
      <c r="L985" s="31" t="s">
        <v>4318</v>
      </c>
      <c r="M985" s="31" t="s">
        <v>3186</v>
      </c>
      <c r="N985" s="31" t="s">
        <v>5865</v>
      </c>
      <c r="O985" s="31" t="s">
        <v>5117</v>
      </c>
      <c r="P985" s="52" t="s">
        <v>35984</v>
      </c>
      <c r="Q985" s="52" t="s">
        <v>41300</v>
      </c>
      <c r="R985" s="31"/>
      <c r="S985" s="31"/>
      <c r="T985" s="31"/>
      <c r="U985" s="31"/>
      <c r="V985" s="31"/>
      <c r="W985" s="31" t="s">
        <v>6910</v>
      </c>
      <c r="X985" s="31" t="s">
        <v>33293</v>
      </c>
      <c r="Y985" s="31" t="e">
        <f t="shared" ca="1" si="147"/>
        <v>#VALUE!</v>
      </c>
      <c r="Z985" s="31" t="e">
        <f t="shared" ca="1" si="148"/>
        <v>#VALUE!</v>
      </c>
      <c r="AA985" s="31"/>
      <c r="AB985" s="31" t="s">
        <v>11160</v>
      </c>
      <c r="AC985" s="31" t="s">
        <v>34147</v>
      </c>
      <c r="AD985" s="31" t="s">
        <v>34147</v>
      </c>
      <c r="AE985" s="31"/>
      <c r="AF985" s="31" t="s">
        <v>24699</v>
      </c>
      <c r="AG985" s="31" t="s">
        <v>5852</v>
      </c>
      <c r="AH985" s="31" t="s">
        <v>5852</v>
      </c>
      <c r="AI985" s="31" t="s">
        <v>908</v>
      </c>
      <c r="AJ985" s="31" t="s">
        <v>35760</v>
      </c>
      <c r="AK985" s="52" t="s">
        <v>35761</v>
      </c>
      <c r="AL985" s="52" t="s">
        <v>30183</v>
      </c>
      <c r="AM985" s="31" t="s">
        <v>35762</v>
      </c>
      <c r="AN985" s="31"/>
      <c r="AO985" s="31"/>
      <c r="AP985" s="31" t="s">
        <v>33022</v>
      </c>
      <c r="AQ985" s="52" t="s">
        <v>20332</v>
      </c>
      <c r="AR985" s="31" t="s">
        <v>34147</v>
      </c>
      <c r="AS985" s="31" t="s">
        <v>34147</v>
      </c>
      <c r="AT985" s="31" t="str">
        <f>_xlfn.IFNA(VLOOKUP(D985,'[1]5. 1 Mei 2022'!$C$7:$F$60,4,FALSE),"")</f>
        <v/>
      </c>
      <c r="AU985" s="31"/>
      <c r="AV985" s="31" t="s">
        <v>8001</v>
      </c>
      <c r="AW985" s="52" t="s">
        <v>20332</v>
      </c>
      <c r="AX985" s="29">
        <f t="shared" si="151"/>
        <v>46524</v>
      </c>
      <c r="AY985" s="31" t="s">
        <v>26346</v>
      </c>
      <c r="AZ985" s="31" t="s">
        <v>33023</v>
      </c>
      <c r="BA985" s="30" t="s">
        <v>33022</v>
      </c>
      <c r="BB985" s="31"/>
      <c r="BC985" s="31"/>
      <c r="BD985" s="31" t="s">
        <v>8125</v>
      </c>
      <c r="BE985" s="31" t="s">
        <v>7973</v>
      </c>
      <c r="BF985" s="31" t="s">
        <v>8001</v>
      </c>
      <c r="BG985" s="31"/>
      <c r="BH985" s="31"/>
      <c r="BI985" s="31"/>
      <c r="BJ985" s="31"/>
      <c r="BK985" s="31" t="str">
        <f t="shared" si="144"/>
        <v>II/c</v>
      </c>
      <c r="BL985" s="31"/>
      <c r="BM985" s="31"/>
      <c r="BN985" s="31"/>
      <c r="BO985" s="31"/>
      <c r="BP985" s="31"/>
      <c r="BQ985" s="31" t="s">
        <v>21618</v>
      </c>
      <c r="BR985" s="31" t="s">
        <v>41376</v>
      </c>
      <c r="BS985" s="31">
        <v>0</v>
      </c>
      <c r="BT985" s="52" t="s">
        <v>20332</v>
      </c>
      <c r="BU985" s="52" t="s">
        <v>35984</v>
      </c>
      <c r="BV985" s="31" t="s">
        <v>20332</v>
      </c>
      <c r="BW985" s="31">
        <f t="shared" ca="1" si="149"/>
        <v>1</v>
      </c>
      <c r="BX985" s="78">
        <f t="shared" ca="1" si="150"/>
        <v>3</v>
      </c>
      <c r="BY985" s="31"/>
      <c r="BZ985" s="31"/>
      <c r="CA985" s="31" t="s">
        <v>2483</v>
      </c>
      <c r="CB985" s="31" t="s">
        <v>2406</v>
      </c>
      <c r="CC985" s="31"/>
      <c r="CD985" s="31"/>
      <c r="CE985" s="31"/>
      <c r="CF985" s="31"/>
      <c r="CG985" s="31"/>
      <c r="CH985" s="31"/>
      <c r="CI985" s="31"/>
      <c r="CJ985" s="31"/>
      <c r="CK985" s="31"/>
      <c r="CL985" s="52" t="s">
        <v>35763</v>
      </c>
      <c r="CM985" s="52" t="s">
        <v>22043</v>
      </c>
      <c r="CN985" s="31">
        <v>123</v>
      </c>
      <c r="CO985" s="31" t="s">
        <v>39506</v>
      </c>
      <c r="CP985" s="31" t="s">
        <v>22043</v>
      </c>
      <c r="CQ985" s="31">
        <v>123</v>
      </c>
      <c r="CR985" s="31">
        <v>6342</v>
      </c>
      <c r="CS985" s="31"/>
      <c r="CT985" s="31"/>
      <c r="CU985" s="31"/>
      <c r="CV985" s="31"/>
      <c r="CW985" s="31"/>
      <c r="CX985" s="31"/>
      <c r="CY985" s="31"/>
      <c r="CZ985" s="31"/>
      <c r="DA985" s="31"/>
      <c r="DB985" s="31"/>
      <c r="DC985" s="31"/>
      <c r="DD985" s="31"/>
      <c r="DE985" s="31"/>
      <c r="DF985" s="31"/>
      <c r="DG985" s="31"/>
      <c r="DH985" s="31"/>
      <c r="DI985" s="31"/>
      <c r="DJ985" s="31"/>
      <c r="DK985" s="31"/>
      <c r="DL985" s="31"/>
      <c r="DM985" s="38" t="s">
        <v>35550</v>
      </c>
      <c r="DN985" s="38"/>
      <c r="DO985" s="35"/>
      <c r="DP985" s="52" t="s">
        <v>35764</v>
      </c>
      <c r="DQ985" s="31" t="s">
        <v>35765</v>
      </c>
      <c r="DR985" s="31"/>
      <c r="DS985" s="31" t="s">
        <v>33404</v>
      </c>
      <c r="DT985" s="50" t="s">
        <v>35766</v>
      </c>
      <c r="DU985" s="31"/>
      <c r="DV985" s="31"/>
      <c r="DW985" s="31"/>
      <c r="DX985" s="31"/>
      <c r="DY985" s="31"/>
      <c r="DZ985" s="31"/>
      <c r="EA985" s="31"/>
      <c r="EB985" s="31"/>
      <c r="EC985" s="31" t="s">
        <v>8001</v>
      </c>
      <c r="ED985" s="31" t="s">
        <v>41101</v>
      </c>
      <c r="EE985" s="31"/>
      <c r="EF985" s="31"/>
      <c r="EG985" s="31"/>
      <c r="EH985" s="31"/>
      <c r="EI985" s="31"/>
      <c r="EJ985" s="31"/>
    </row>
    <row r="986" spans="1:140" ht="23.25" customHeight="1">
      <c r="A986" s="25">
        <v>984</v>
      </c>
      <c r="B986" s="30" t="s">
        <v>21322</v>
      </c>
      <c r="C986" s="31">
        <v>140375356</v>
      </c>
      <c r="D986" s="30" t="s">
        <v>452</v>
      </c>
      <c r="E986" s="30"/>
      <c r="F986" s="30" t="s">
        <v>36255</v>
      </c>
      <c r="G986" s="31">
        <f t="shared" si="145"/>
        <v>58</v>
      </c>
      <c r="H986" s="72">
        <f t="shared" si="146"/>
        <v>47604</v>
      </c>
      <c r="I986" s="30"/>
      <c r="J986" s="30" t="s">
        <v>34084</v>
      </c>
      <c r="K986" s="30" t="s">
        <v>4318</v>
      </c>
      <c r="L986" s="31" t="s">
        <v>4318</v>
      </c>
      <c r="M986" s="31" t="s">
        <v>3186</v>
      </c>
      <c r="N986" s="31" t="s">
        <v>3311</v>
      </c>
      <c r="O986" s="31" t="s">
        <v>2534</v>
      </c>
      <c r="P986" s="52" t="s">
        <v>24630</v>
      </c>
      <c r="Q986" s="31" t="s">
        <v>39222</v>
      </c>
      <c r="R986" s="31">
        <v>22</v>
      </c>
      <c r="S986" s="31">
        <v>9</v>
      </c>
      <c r="T986" s="31"/>
      <c r="U986" s="31">
        <v>1498</v>
      </c>
      <c r="V986" s="31" t="s">
        <v>5663</v>
      </c>
      <c r="W986" s="31" t="s">
        <v>6910</v>
      </c>
      <c r="X986" s="31" t="s">
        <v>3702</v>
      </c>
      <c r="Y986" s="31" t="e">
        <f t="shared" ca="1" si="147"/>
        <v>#VALUE!</v>
      </c>
      <c r="Z986" s="31" t="e">
        <f t="shared" ca="1" si="148"/>
        <v>#VALUE!</v>
      </c>
      <c r="AA986" s="31"/>
      <c r="AB986" s="31" t="s">
        <v>11165</v>
      </c>
      <c r="AC986" s="31" t="s">
        <v>34147</v>
      </c>
      <c r="AD986" s="31" t="s">
        <v>34147</v>
      </c>
      <c r="AE986" s="31"/>
      <c r="AF986" s="31" t="s">
        <v>24699</v>
      </c>
      <c r="AG986" s="31" t="s">
        <v>5852</v>
      </c>
      <c r="AH986" s="31" t="s">
        <v>5852</v>
      </c>
      <c r="AI986" s="31" t="s">
        <v>908</v>
      </c>
      <c r="AJ986" s="31" t="s">
        <v>3998</v>
      </c>
      <c r="AK986" s="31" t="s">
        <v>3999</v>
      </c>
      <c r="AL986" s="31" t="s">
        <v>4112</v>
      </c>
      <c r="AM986" s="31" t="s">
        <v>4113</v>
      </c>
      <c r="AN986" s="31"/>
      <c r="AO986" s="31"/>
      <c r="AP986" s="31" t="s">
        <v>33014</v>
      </c>
      <c r="AQ986" s="31"/>
      <c r="AR986" s="31" t="s">
        <v>34147</v>
      </c>
      <c r="AS986" s="31" t="s">
        <v>34147</v>
      </c>
      <c r="AT986" s="31" t="str">
        <f>_xlfn.IFNA(VLOOKUP(D986,'[1]5. 1 Mei 2022'!$C$7:$F$60,4,FALSE),"")</f>
        <v/>
      </c>
      <c r="AU986" s="31"/>
      <c r="AV986" s="31" t="s">
        <v>7458</v>
      </c>
      <c r="AW986" s="31"/>
      <c r="AX986" s="29">
        <f t="shared" si="151"/>
        <v>1903</v>
      </c>
      <c r="AY986" s="31" t="s">
        <v>26346</v>
      </c>
      <c r="AZ986" s="31" t="s">
        <v>33016</v>
      </c>
      <c r="BA986" s="30" t="s">
        <v>33014</v>
      </c>
      <c r="BB986" s="31"/>
      <c r="BC986" s="31"/>
      <c r="BD986" s="31" t="s">
        <v>20061</v>
      </c>
      <c r="BE986" s="31" t="s">
        <v>7973</v>
      </c>
      <c r="BF986" s="31" t="s">
        <v>7458</v>
      </c>
      <c r="BG986" s="31"/>
      <c r="BH986" s="31"/>
      <c r="BI986" s="31" t="s">
        <v>8132</v>
      </c>
      <c r="BJ986" s="31" t="s">
        <v>21609</v>
      </c>
      <c r="BK986" s="31" t="str">
        <f t="shared" si="144"/>
        <v>III/b</v>
      </c>
      <c r="BL986" s="31" t="s">
        <v>8077</v>
      </c>
      <c r="BM986" s="31"/>
      <c r="BN986" s="31"/>
      <c r="BO986" s="31"/>
      <c r="BP986" s="31" t="s">
        <v>1498</v>
      </c>
      <c r="BQ986" s="31" t="s">
        <v>21609</v>
      </c>
      <c r="BR986" s="52" t="s">
        <v>39748</v>
      </c>
      <c r="BS986" s="52" t="s">
        <v>39223</v>
      </c>
      <c r="BT986" s="31" t="s">
        <v>1172</v>
      </c>
      <c r="BU986" s="31" t="s">
        <v>3521</v>
      </c>
      <c r="BV986" s="31" t="s">
        <v>5845</v>
      </c>
      <c r="BW986" s="31">
        <f t="shared" ca="1" si="149"/>
        <v>29</v>
      </c>
      <c r="BX986" s="78">
        <f t="shared" ca="1" si="150"/>
        <v>2</v>
      </c>
      <c r="BY986" s="31"/>
      <c r="BZ986" s="31" t="s">
        <v>3370</v>
      </c>
      <c r="CA986" s="31" t="s">
        <v>2483</v>
      </c>
      <c r="CB986" s="31" t="s">
        <v>2519</v>
      </c>
      <c r="CC986" s="31">
        <v>1</v>
      </c>
      <c r="CD986" s="31">
        <v>1</v>
      </c>
      <c r="CE986" s="31" t="s">
        <v>20085</v>
      </c>
      <c r="CF986" s="31"/>
      <c r="CG986" s="31"/>
      <c r="CH986" s="31"/>
      <c r="CI986" s="31"/>
      <c r="CJ986" s="31"/>
      <c r="CK986" s="31"/>
      <c r="CL986" s="31" t="s">
        <v>33911</v>
      </c>
      <c r="CM986" s="31" t="s">
        <v>33912</v>
      </c>
      <c r="CN986" s="31">
        <v>127</v>
      </c>
      <c r="CO986" s="31" t="s">
        <v>33913</v>
      </c>
      <c r="CP986" s="31" t="s">
        <v>33912</v>
      </c>
      <c r="CQ986" s="31">
        <v>127</v>
      </c>
      <c r="CR986" s="31">
        <v>5209</v>
      </c>
      <c r="CS986" s="31" t="s">
        <v>11166</v>
      </c>
      <c r="CT986" s="31"/>
      <c r="CU986" s="31" t="s">
        <v>3195</v>
      </c>
      <c r="CV986" s="31" t="s">
        <v>8541</v>
      </c>
      <c r="CW986" s="31" t="s">
        <v>11167</v>
      </c>
      <c r="CX986" s="31" t="s">
        <v>8484</v>
      </c>
      <c r="CY986" s="31"/>
      <c r="CZ986" s="31"/>
      <c r="DA986" s="31"/>
      <c r="DB986" s="31" t="s">
        <v>8697</v>
      </c>
      <c r="DC986" s="31"/>
      <c r="DD986" s="31" t="s">
        <v>8692</v>
      </c>
      <c r="DE986" s="31"/>
      <c r="DF986" s="31"/>
      <c r="DG986" s="31"/>
      <c r="DH986" s="31"/>
      <c r="DI986" s="31" t="s">
        <v>25300</v>
      </c>
      <c r="DJ986" s="31" t="s">
        <v>25299</v>
      </c>
      <c r="DK986" s="31"/>
      <c r="DL986" s="31"/>
      <c r="DM986" s="38" t="s">
        <v>9670</v>
      </c>
      <c r="DN986" s="38"/>
      <c r="DO986" s="35">
        <v>0</v>
      </c>
      <c r="DP986" s="31" t="s">
        <v>14130</v>
      </c>
      <c r="DQ986" s="31" t="s">
        <v>14131</v>
      </c>
      <c r="DR986" s="31"/>
      <c r="DS986" s="31" t="s">
        <v>27305</v>
      </c>
      <c r="DT986" s="31" t="s">
        <v>37759</v>
      </c>
      <c r="DU986" s="31">
        <v>2</v>
      </c>
      <c r="DV986" s="31" t="s">
        <v>32165</v>
      </c>
      <c r="DW986" s="31"/>
      <c r="DX986" s="31"/>
      <c r="DY986" s="31" t="s">
        <v>25261</v>
      </c>
      <c r="DZ986" s="31" t="s">
        <v>18320</v>
      </c>
      <c r="EA986" s="31"/>
      <c r="EB986" s="31">
        <v>0</v>
      </c>
      <c r="EC986" s="31" t="s">
        <v>40139</v>
      </c>
      <c r="ED986" s="31" t="s">
        <v>41101</v>
      </c>
      <c r="EE986" s="31"/>
      <c r="EF986" s="31"/>
      <c r="EG986" s="31"/>
      <c r="EH986" s="31"/>
      <c r="EI986" s="31"/>
      <c r="EJ986" s="31"/>
    </row>
    <row r="987" spans="1:140" ht="23.25" customHeight="1">
      <c r="A987" s="25">
        <v>985</v>
      </c>
      <c r="B987" s="30" t="s">
        <v>24161</v>
      </c>
      <c r="C987" s="31">
        <v>140248107</v>
      </c>
      <c r="D987" s="30" t="s">
        <v>1400</v>
      </c>
      <c r="E987" s="30"/>
      <c r="F987" s="30" t="s">
        <v>36254</v>
      </c>
      <c r="G987" s="31">
        <f t="shared" si="145"/>
        <v>58</v>
      </c>
      <c r="H987" s="72">
        <f t="shared" si="146"/>
        <v>46327</v>
      </c>
      <c r="I987" s="30"/>
      <c r="J987" s="30" t="s">
        <v>34084</v>
      </c>
      <c r="K987" s="30" t="s">
        <v>4318</v>
      </c>
      <c r="L987" s="31" t="s">
        <v>4318</v>
      </c>
      <c r="M987" s="31" t="s">
        <v>3186</v>
      </c>
      <c r="N987" s="31" t="s">
        <v>5797</v>
      </c>
      <c r="O987" s="31" t="s">
        <v>5271</v>
      </c>
      <c r="P987" s="31" t="s">
        <v>8638</v>
      </c>
      <c r="Q987" s="31"/>
      <c r="R987" s="31">
        <v>24</v>
      </c>
      <c r="S987" s="31">
        <v>0</v>
      </c>
      <c r="T987" s="31"/>
      <c r="U987" s="31">
        <v>1076</v>
      </c>
      <c r="V987" s="31"/>
      <c r="W987" s="31" t="s">
        <v>980</v>
      </c>
      <c r="X987" s="31" t="s">
        <v>3886</v>
      </c>
      <c r="Y987" s="31" t="e">
        <f t="shared" ca="1" si="147"/>
        <v>#VALUE!</v>
      </c>
      <c r="Z987" s="31" t="e">
        <f t="shared" ca="1" si="148"/>
        <v>#VALUE!</v>
      </c>
      <c r="AA987" s="31"/>
      <c r="AB987" s="31" t="s">
        <v>11144</v>
      </c>
      <c r="AC987" s="31" t="s">
        <v>34145</v>
      </c>
      <c r="AD987" s="31" t="s">
        <v>34145</v>
      </c>
      <c r="AE987" s="31"/>
      <c r="AF987" s="31" t="s">
        <v>24701</v>
      </c>
      <c r="AG987" s="31" t="s">
        <v>4322</v>
      </c>
      <c r="AH987" s="31" t="s">
        <v>4322</v>
      </c>
      <c r="AI987" s="31" t="s">
        <v>908</v>
      </c>
      <c r="AJ987" s="31">
        <v>98117</v>
      </c>
      <c r="AK987" s="31" t="s">
        <v>6601</v>
      </c>
      <c r="AL987" s="31" t="s">
        <v>4979</v>
      </c>
      <c r="AM987" s="31" t="s">
        <v>4978</v>
      </c>
      <c r="AN987" s="31"/>
      <c r="AO987" s="31"/>
      <c r="AP987" s="31" t="s">
        <v>33003</v>
      </c>
      <c r="AQ987" s="31" t="s">
        <v>16037</v>
      </c>
      <c r="AR987" s="31" t="s">
        <v>34145</v>
      </c>
      <c r="AS987" s="31" t="s">
        <v>34145</v>
      </c>
      <c r="AT987" s="31" t="str">
        <f>_xlfn.IFNA(VLOOKUP(D987,'[1]5. 1 Mei 2022'!$C$7:$F$60,4,FALSE),"")</f>
        <v/>
      </c>
      <c r="AU987" s="31"/>
      <c r="AV987" s="31" t="s">
        <v>20033</v>
      </c>
      <c r="AW987" s="31" t="s">
        <v>16037</v>
      </c>
      <c r="AX987" s="29">
        <f t="shared" si="151"/>
        <v>45916</v>
      </c>
      <c r="AY987" s="31" t="s">
        <v>26346</v>
      </c>
      <c r="AZ987" s="31" t="s">
        <v>33005</v>
      </c>
      <c r="BA987" s="30" t="s">
        <v>33003</v>
      </c>
      <c r="BB987" s="31" t="s">
        <v>22916</v>
      </c>
      <c r="BC987" s="31"/>
      <c r="BD987" s="31" t="s">
        <v>7997</v>
      </c>
      <c r="BE987" s="31" t="s">
        <v>7969</v>
      </c>
      <c r="BF987" s="31" t="s">
        <v>20033</v>
      </c>
      <c r="BG987" s="31"/>
      <c r="BH987" s="31"/>
      <c r="BI987" s="31" t="s">
        <v>8136</v>
      </c>
      <c r="BJ987" s="31" t="s">
        <v>3185</v>
      </c>
      <c r="BK987" s="31" t="str">
        <f t="shared" si="144"/>
        <v>III/d</v>
      </c>
      <c r="BL987" s="31" t="s">
        <v>8077</v>
      </c>
      <c r="BM987" s="31"/>
      <c r="BN987" s="31"/>
      <c r="BO987" s="31"/>
      <c r="BP987" s="31" t="s">
        <v>1498</v>
      </c>
      <c r="BQ987" s="31" t="s">
        <v>3185</v>
      </c>
      <c r="BR987" s="31" t="s">
        <v>8283</v>
      </c>
      <c r="BS987" s="31" t="s">
        <v>15251</v>
      </c>
      <c r="BT987" s="31" t="s">
        <v>7010</v>
      </c>
      <c r="BU987" s="31"/>
      <c r="BV987" s="31" t="s">
        <v>3887</v>
      </c>
      <c r="BW987" s="31" t="e">
        <f t="shared" ca="1" si="149"/>
        <v>#VALUE!</v>
      </c>
      <c r="BX987" s="78" t="e">
        <f t="shared" ca="1" si="150"/>
        <v>#VALUE!</v>
      </c>
      <c r="BY987" s="31"/>
      <c r="BZ987" s="31"/>
      <c r="CA987" s="31" t="s">
        <v>2483</v>
      </c>
      <c r="CB987" s="31" t="s">
        <v>2519</v>
      </c>
      <c r="CC987" s="31">
        <v>2</v>
      </c>
      <c r="CD987" s="31">
        <v>1</v>
      </c>
      <c r="CE987" s="31" t="s">
        <v>20085</v>
      </c>
      <c r="CF987" s="31"/>
      <c r="CG987" s="31"/>
      <c r="CH987" s="31">
        <v>2007</v>
      </c>
      <c r="CI987" s="31">
        <v>2010</v>
      </c>
      <c r="CJ987" s="31"/>
      <c r="CK987" s="31"/>
      <c r="CL987" s="31" t="s">
        <v>22412</v>
      </c>
      <c r="CM987" s="31" t="s">
        <v>22285</v>
      </c>
      <c r="CN987" s="31">
        <v>123</v>
      </c>
      <c r="CO987" s="31" t="s">
        <v>25612</v>
      </c>
      <c r="CP987" s="31" t="s">
        <v>22285</v>
      </c>
      <c r="CQ987" s="31">
        <v>123</v>
      </c>
      <c r="CR987" s="31">
        <v>3283</v>
      </c>
      <c r="CS987" s="31" t="s">
        <v>8315</v>
      </c>
      <c r="CT987" s="31"/>
      <c r="CU987" s="31" t="s">
        <v>8314</v>
      </c>
      <c r="CV987" s="31" t="s">
        <v>8347</v>
      </c>
      <c r="CW987" s="31" t="s">
        <v>8348</v>
      </c>
      <c r="CX987" s="31" t="s">
        <v>8346</v>
      </c>
      <c r="CY987" s="31"/>
      <c r="CZ987" s="31"/>
      <c r="DA987" s="31"/>
      <c r="DB987" s="31" t="s">
        <v>15747</v>
      </c>
      <c r="DC987" s="31" t="s">
        <v>15750</v>
      </c>
      <c r="DD987" s="31" t="s">
        <v>15746</v>
      </c>
      <c r="DE987" s="31"/>
      <c r="DF987" s="31"/>
      <c r="DG987" s="31"/>
      <c r="DH987" s="31"/>
      <c r="DI987" s="31" t="s">
        <v>24810</v>
      </c>
      <c r="DJ987" s="31" t="s">
        <v>24811</v>
      </c>
      <c r="DK987" s="31"/>
      <c r="DL987" s="31"/>
      <c r="DM987" s="38" t="s">
        <v>9263</v>
      </c>
      <c r="DN987" s="38"/>
      <c r="DO987" s="35">
        <v>0</v>
      </c>
      <c r="DP987" s="31" t="s">
        <v>14750</v>
      </c>
      <c r="DQ987" s="31" t="s">
        <v>14751</v>
      </c>
      <c r="DR987" s="31"/>
      <c r="DS987" s="52" t="s">
        <v>41643</v>
      </c>
      <c r="DT987" s="31" t="s">
        <v>37760</v>
      </c>
      <c r="DU987" s="31">
        <v>3</v>
      </c>
      <c r="DV987" s="31" t="s">
        <v>32167</v>
      </c>
      <c r="DW987" s="31" t="s">
        <v>7997</v>
      </c>
      <c r="DX987" s="31" t="s">
        <v>7997</v>
      </c>
      <c r="DY987" s="31" t="s">
        <v>36381</v>
      </c>
      <c r="DZ987" s="52" t="s">
        <v>36110</v>
      </c>
      <c r="EA987" s="52" t="s">
        <v>36382</v>
      </c>
      <c r="EB987" s="31">
        <v>51077</v>
      </c>
      <c r="EC987" s="31" t="s">
        <v>40168</v>
      </c>
      <c r="ED987" s="31" t="s">
        <v>41101</v>
      </c>
      <c r="EE987" s="31"/>
      <c r="EF987" s="31"/>
      <c r="EG987" s="31"/>
      <c r="EH987" s="31"/>
      <c r="EI987" s="31"/>
      <c r="EJ987" s="31"/>
    </row>
    <row r="988" spans="1:140" ht="23.25" customHeight="1">
      <c r="A988" s="25">
        <v>986</v>
      </c>
      <c r="B988" s="30" t="s">
        <v>6527</v>
      </c>
      <c r="C988" s="31" t="s">
        <v>4441</v>
      </c>
      <c r="D988" s="30" t="s">
        <v>4441</v>
      </c>
      <c r="E988" s="30"/>
      <c r="F988" s="30" t="s">
        <v>36262</v>
      </c>
      <c r="G988" s="31">
        <f t="shared" si="145"/>
        <v>58</v>
      </c>
      <c r="H988" s="72">
        <f t="shared" si="146"/>
        <v>47727</v>
      </c>
      <c r="I988" s="30"/>
      <c r="J988" s="30" t="s">
        <v>34084</v>
      </c>
      <c r="K988" s="30" t="s">
        <v>4318</v>
      </c>
      <c r="L988" s="31" t="s">
        <v>4318</v>
      </c>
      <c r="M988" s="31" t="s">
        <v>6378</v>
      </c>
      <c r="N988" s="31" t="s">
        <v>5865</v>
      </c>
      <c r="O988" s="31" t="s">
        <v>5117</v>
      </c>
      <c r="P988" s="31" t="s">
        <v>21727</v>
      </c>
      <c r="Q988" s="31"/>
      <c r="R988" s="31">
        <v>23</v>
      </c>
      <c r="S988" s="31">
        <v>0</v>
      </c>
      <c r="T988" s="31"/>
      <c r="U988" s="31">
        <v>1606</v>
      </c>
      <c r="V988" s="31" t="s">
        <v>2135</v>
      </c>
      <c r="W988" s="31" t="s">
        <v>7541</v>
      </c>
      <c r="X988" s="31" t="s">
        <v>5267</v>
      </c>
      <c r="Y988" s="31" t="e">
        <f t="shared" ca="1" si="147"/>
        <v>#VALUE!</v>
      </c>
      <c r="Z988" s="31" t="e">
        <f t="shared" ca="1" si="148"/>
        <v>#VALUE!</v>
      </c>
      <c r="AA988" s="31"/>
      <c r="AB988" s="31" t="s">
        <v>29754</v>
      </c>
      <c r="AC988" s="31" t="s">
        <v>34153</v>
      </c>
      <c r="AD988" s="31" t="s">
        <v>34194</v>
      </c>
      <c r="AE988" s="31"/>
      <c r="AF988" s="31" t="s">
        <v>24700</v>
      </c>
      <c r="AG988" s="31" t="s">
        <v>7895</v>
      </c>
      <c r="AH988" s="31" t="s">
        <v>7895</v>
      </c>
      <c r="AI988" s="31" t="s">
        <v>40277</v>
      </c>
      <c r="AJ988" s="31" t="s">
        <v>29750</v>
      </c>
      <c r="AK988" s="31" t="s">
        <v>29751</v>
      </c>
      <c r="AL988" s="31" t="s">
        <v>29752</v>
      </c>
      <c r="AM988" s="31" t="s">
        <v>29756</v>
      </c>
      <c r="AN988" s="31"/>
      <c r="AO988" s="31"/>
      <c r="AP988" s="31" t="s">
        <v>33063</v>
      </c>
      <c r="AQ988" s="31"/>
      <c r="AR988" s="31" t="s">
        <v>34148</v>
      </c>
      <c r="AS988" s="31" t="s">
        <v>34148</v>
      </c>
      <c r="AT988" s="31" t="str">
        <f>_xlfn.IFNA(VLOOKUP(D988,'[1]5. 1 Mei 2022'!$C$7:$F$60,4,FALSE),"")</f>
        <v/>
      </c>
      <c r="AU988" s="31"/>
      <c r="AV988" s="31" t="s">
        <v>6186</v>
      </c>
      <c r="AW988" s="31"/>
      <c r="AX988" s="29">
        <f t="shared" si="151"/>
        <v>1903</v>
      </c>
      <c r="AY988" s="31" t="s">
        <v>26344</v>
      </c>
      <c r="AZ988" s="31" t="s">
        <v>33065</v>
      </c>
      <c r="BA988" s="30" t="s">
        <v>33063</v>
      </c>
      <c r="BB988" s="31"/>
      <c r="BC988" s="31"/>
      <c r="BD988" s="31" t="s">
        <v>30244</v>
      </c>
      <c r="BE988" s="31" t="s">
        <v>7968</v>
      </c>
      <c r="BF988" s="31" t="s">
        <v>30256</v>
      </c>
      <c r="BG988" s="31"/>
      <c r="BH988" s="31"/>
      <c r="BI988" s="31"/>
      <c r="BJ988" s="31" t="s">
        <v>6988</v>
      </c>
      <c r="BK988" s="31" t="str">
        <f t="shared" si="144"/>
        <v>II/c</v>
      </c>
      <c r="BL988" s="31" t="s">
        <v>8078</v>
      </c>
      <c r="BM988" s="31"/>
      <c r="BN988" s="31"/>
      <c r="BO988" s="31"/>
      <c r="BP988" s="31" t="s">
        <v>1498</v>
      </c>
      <c r="BQ988" s="31"/>
      <c r="BR988" s="31"/>
      <c r="BS988" s="31"/>
      <c r="BT988" s="31" t="s">
        <v>7564</v>
      </c>
      <c r="BU988" s="31" t="s">
        <v>794</v>
      </c>
      <c r="BV988" s="31" t="s">
        <v>4345</v>
      </c>
      <c r="BW988" s="31">
        <f t="shared" ca="1" si="149"/>
        <v>27</v>
      </c>
      <c r="BX988" s="78">
        <f t="shared" ca="1" si="150"/>
        <v>3</v>
      </c>
      <c r="BY988" s="31"/>
      <c r="BZ988" s="31"/>
      <c r="CA988" s="31" t="s">
        <v>2483</v>
      </c>
      <c r="CB988" s="31" t="s">
        <v>2519</v>
      </c>
      <c r="CC988" s="31">
        <v>2</v>
      </c>
      <c r="CD988" s="31">
        <v>1</v>
      </c>
      <c r="CE988" s="31" t="s">
        <v>20085</v>
      </c>
      <c r="CF988" s="31"/>
      <c r="CG988" s="31"/>
      <c r="CH988" s="31"/>
      <c r="CI988" s="31"/>
      <c r="CJ988" s="31"/>
      <c r="CK988" s="31"/>
      <c r="CL988" s="31"/>
      <c r="CM988" s="31"/>
      <c r="CN988" s="31"/>
      <c r="CO988" s="31"/>
      <c r="CP988" s="31"/>
      <c r="CQ988" s="31"/>
      <c r="CR988" s="31">
        <v>5038</v>
      </c>
      <c r="CS988" s="31" t="s">
        <v>23918</v>
      </c>
      <c r="CT988" s="31"/>
      <c r="CU988" s="31"/>
      <c r="CV988" s="31"/>
      <c r="CW988" s="31"/>
      <c r="CX988" s="31"/>
      <c r="CY988" s="31"/>
      <c r="CZ988" s="31"/>
      <c r="DA988" s="31"/>
      <c r="DB988" s="31"/>
      <c r="DC988" s="31"/>
      <c r="DD988" s="31"/>
      <c r="DE988" s="31"/>
      <c r="DF988" s="31"/>
      <c r="DG988" s="31"/>
      <c r="DH988" s="31"/>
      <c r="DI988" s="31"/>
      <c r="DJ988" s="31"/>
      <c r="DK988" s="31"/>
      <c r="DL988" s="31"/>
      <c r="DM988" s="38" t="s">
        <v>9993</v>
      </c>
      <c r="DN988" s="38"/>
      <c r="DO988" s="35" t="s">
        <v>20877</v>
      </c>
      <c r="DP988" s="31" t="s">
        <v>14117</v>
      </c>
      <c r="DQ988" s="31" t="s">
        <v>14118</v>
      </c>
      <c r="DR988" s="31"/>
      <c r="DS988" s="31" t="s">
        <v>27629</v>
      </c>
      <c r="DT988" s="31" t="s">
        <v>37761</v>
      </c>
      <c r="DU988" s="31">
        <v>3</v>
      </c>
      <c r="DV988" s="31" t="s">
        <v>32167</v>
      </c>
      <c r="DW988" s="31"/>
      <c r="DX988" s="31"/>
      <c r="DY988" s="31"/>
      <c r="DZ988" s="31"/>
      <c r="EA988" s="31"/>
      <c r="EB988" s="31">
        <v>0</v>
      </c>
      <c r="EC988" s="31" t="s">
        <v>39747</v>
      </c>
      <c r="ED988" s="31" t="s">
        <v>41101</v>
      </c>
      <c r="EE988" s="31"/>
      <c r="EF988" s="31"/>
      <c r="EG988" s="31"/>
      <c r="EH988" s="31"/>
      <c r="EI988" s="31"/>
      <c r="EJ988" s="31"/>
    </row>
    <row r="989" spans="1:140" ht="23.25" customHeight="1">
      <c r="A989" s="25">
        <v>987</v>
      </c>
      <c r="B989" s="30" t="s">
        <v>24200</v>
      </c>
      <c r="C989" s="31">
        <v>140376987</v>
      </c>
      <c r="D989" s="30" t="s">
        <v>44</v>
      </c>
      <c r="E989" s="30"/>
      <c r="F989" s="30" t="s">
        <v>36254</v>
      </c>
      <c r="G989" s="31">
        <f t="shared" si="145"/>
        <v>58</v>
      </c>
      <c r="H989" s="72">
        <f t="shared" si="146"/>
        <v>51075</v>
      </c>
      <c r="I989" s="30"/>
      <c r="J989" s="30" t="s">
        <v>34084</v>
      </c>
      <c r="K989" s="30" t="s">
        <v>4318</v>
      </c>
      <c r="L989" s="31" t="s">
        <v>4318</v>
      </c>
      <c r="M989" s="31" t="s">
        <v>3186</v>
      </c>
      <c r="N989" s="31" t="s">
        <v>4008</v>
      </c>
      <c r="O989" s="31" t="s">
        <v>4320</v>
      </c>
      <c r="P989" s="31" t="s">
        <v>21723</v>
      </c>
      <c r="Q989" s="31" t="s">
        <v>41521</v>
      </c>
      <c r="R989" s="31">
        <v>12</v>
      </c>
      <c r="S989" s="31">
        <v>3</v>
      </c>
      <c r="T989" s="31"/>
      <c r="U989" s="31">
        <v>322</v>
      </c>
      <c r="V989" s="31" t="s">
        <v>5227</v>
      </c>
      <c r="W989" s="31" t="s">
        <v>6910</v>
      </c>
      <c r="X989" s="31" t="s">
        <v>3924</v>
      </c>
      <c r="Y989" s="31">
        <f t="shared" ca="1" si="147"/>
        <v>42</v>
      </c>
      <c r="Z989" s="31" t="str">
        <f t="shared" ca="1" si="148"/>
        <v>36-45</v>
      </c>
      <c r="AA989" s="31"/>
      <c r="AB989" s="31" t="s">
        <v>11144</v>
      </c>
      <c r="AC989" s="31" t="s">
        <v>34145</v>
      </c>
      <c r="AD989" s="31" t="s">
        <v>34145</v>
      </c>
      <c r="AE989" s="31"/>
      <c r="AF989" s="31" t="s">
        <v>24701</v>
      </c>
      <c r="AG989" s="31" t="s">
        <v>4322</v>
      </c>
      <c r="AH989" s="31" t="s">
        <v>4322</v>
      </c>
      <c r="AI989" s="31" t="s">
        <v>908</v>
      </c>
      <c r="AJ989" s="31" t="s">
        <v>960</v>
      </c>
      <c r="AK989" s="31" t="s">
        <v>961</v>
      </c>
      <c r="AL989" s="31" t="s">
        <v>962</v>
      </c>
      <c r="AM989" s="31" t="s">
        <v>963</v>
      </c>
      <c r="AN989" s="31"/>
      <c r="AO989" s="31"/>
      <c r="AP989" s="31" t="s">
        <v>18118</v>
      </c>
      <c r="AQ989" s="31" t="s">
        <v>18310</v>
      </c>
      <c r="AR989" s="31" t="s">
        <v>34145</v>
      </c>
      <c r="AS989" s="31" t="s">
        <v>34145</v>
      </c>
      <c r="AT989" s="31" t="s">
        <v>39981</v>
      </c>
      <c r="AU989" s="31"/>
      <c r="AV989" s="31" t="s">
        <v>20034</v>
      </c>
      <c r="AW989" s="31" t="s">
        <v>18310</v>
      </c>
      <c r="AX989" s="29">
        <f t="shared" si="151"/>
        <v>46537</v>
      </c>
      <c r="AY989" s="31" t="s">
        <v>26346</v>
      </c>
      <c r="AZ989" s="31" t="s">
        <v>2622</v>
      </c>
      <c r="BA989" s="30" t="s">
        <v>18118</v>
      </c>
      <c r="BB989" s="31" t="s">
        <v>39982</v>
      </c>
      <c r="BC989" s="31" t="s">
        <v>8024</v>
      </c>
      <c r="BD989" s="31" t="s">
        <v>1759</v>
      </c>
      <c r="BE989" s="31" t="s">
        <v>7969</v>
      </c>
      <c r="BF989" s="31" t="s">
        <v>20034</v>
      </c>
      <c r="BG989" s="31"/>
      <c r="BH989" s="31"/>
      <c r="BI989" s="31" t="s">
        <v>8136</v>
      </c>
      <c r="BJ989" s="31" t="s">
        <v>3185</v>
      </c>
      <c r="BK989" s="31" t="str">
        <f t="shared" si="144"/>
        <v>III/c</v>
      </c>
      <c r="BL989" s="31" t="s">
        <v>8077</v>
      </c>
      <c r="BM989" s="31"/>
      <c r="BN989" s="31"/>
      <c r="BO989" s="31"/>
      <c r="BP989" s="31" t="s">
        <v>1498</v>
      </c>
      <c r="BQ989" s="31" t="s">
        <v>3185</v>
      </c>
      <c r="BR989" s="52" t="s">
        <v>30295</v>
      </c>
      <c r="BS989" s="62" t="s">
        <v>41522</v>
      </c>
      <c r="BT989" s="31" t="s">
        <v>1935</v>
      </c>
      <c r="BU989" s="31" t="s">
        <v>6786</v>
      </c>
      <c r="BV989" s="31" t="s">
        <v>5272</v>
      </c>
      <c r="BW989" s="31">
        <f t="shared" ca="1" si="149"/>
        <v>15</v>
      </c>
      <c r="BX989" s="78">
        <f t="shared" ca="1" si="150"/>
        <v>3</v>
      </c>
      <c r="BY989" s="31"/>
      <c r="BZ989" s="31"/>
      <c r="CA989" s="31" t="s">
        <v>2483</v>
      </c>
      <c r="CB989" s="31" t="s">
        <v>2519</v>
      </c>
      <c r="CC989" s="31">
        <v>3</v>
      </c>
      <c r="CD989" s="31">
        <v>1</v>
      </c>
      <c r="CE989" s="31" t="s">
        <v>20085</v>
      </c>
      <c r="CF989" s="31"/>
      <c r="CG989" s="31"/>
      <c r="CH989" s="31"/>
      <c r="CI989" s="31"/>
      <c r="CJ989" s="31"/>
      <c r="CK989" s="31"/>
      <c r="CL989" s="31" t="s">
        <v>22402</v>
      </c>
      <c r="CM989" s="31" t="s">
        <v>22403</v>
      </c>
      <c r="CN989" s="31">
        <v>123</v>
      </c>
      <c r="CO989" s="31" t="s">
        <v>25604</v>
      </c>
      <c r="CP989" s="31" t="s">
        <v>22403</v>
      </c>
      <c r="CQ989" s="31">
        <v>123</v>
      </c>
      <c r="CR989" s="31">
        <v>5325</v>
      </c>
      <c r="CS989" s="31" t="s">
        <v>8299</v>
      </c>
      <c r="CT989" s="31"/>
      <c r="CU989" s="31" t="s">
        <v>6672</v>
      </c>
      <c r="CV989" s="31" t="s">
        <v>8416</v>
      </c>
      <c r="CW989" s="31" t="s">
        <v>8417</v>
      </c>
      <c r="CX989" s="31" t="s">
        <v>8346</v>
      </c>
      <c r="CY989" s="31"/>
      <c r="CZ989" s="31"/>
      <c r="DA989" s="31"/>
      <c r="DB989" s="31" t="s">
        <v>15747</v>
      </c>
      <c r="DC989" s="31" t="s">
        <v>15750</v>
      </c>
      <c r="DD989" s="31" t="s">
        <v>15746</v>
      </c>
      <c r="DE989" s="31"/>
      <c r="DF989" s="31"/>
      <c r="DG989" s="31"/>
      <c r="DH989" s="31"/>
      <c r="DI989" s="31" t="s">
        <v>24810</v>
      </c>
      <c r="DJ989" s="31" t="s">
        <v>24811</v>
      </c>
      <c r="DK989" s="31"/>
      <c r="DL989" s="31"/>
      <c r="DM989" s="38" t="s">
        <v>9304</v>
      </c>
      <c r="DN989" s="38"/>
      <c r="DO989" s="35" t="s">
        <v>20523</v>
      </c>
      <c r="DP989" s="31" t="s">
        <v>13122</v>
      </c>
      <c r="DQ989" s="31" t="s">
        <v>20522</v>
      </c>
      <c r="DR989" s="31"/>
      <c r="DS989" s="31" t="s">
        <v>26940</v>
      </c>
      <c r="DT989" s="31" t="s">
        <v>37762</v>
      </c>
      <c r="DU989" s="31">
        <v>3</v>
      </c>
      <c r="DV989" s="31" t="s">
        <v>32167</v>
      </c>
      <c r="DW989" s="31" t="s">
        <v>1759</v>
      </c>
      <c r="DX989" s="31" t="s">
        <v>1759</v>
      </c>
      <c r="DY989" s="31" t="s">
        <v>36942</v>
      </c>
      <c r="DZ989" s="52" t="s">
        <v>36938</v>
      </c>
      <c r="EA989" s="52" t="s">
        <v>36943</v>
      </c>
      <c r="EB989" s="31">
        <v>834612</v>
      </c>
      <c r="EC989" s="31" t="s">
        <v>40168</v>
      </c>
      <c r="ED989" s="31" t="s">
        <v>41101</v>
      </c>
      <c r="EE989" s="31"/>
      <c r="EF989" s="31"/>
      <c r="EG989" s="31"/>
      <c r="EH989" s="31"/>
      <c r="EI989" s="31"/>
      <c r="EJ989" s="31"/>
    </row>
    <row r="990" spans="1:140" ht="23.25" customHeight="1">
      <c r="A990" s="25">
        <v>988</v>
      </c>
      <c r="B990" s="30" t="s">
        <v>8242</v>
      </c>
      <c r="C990" s="31">
        <v>140373118</v>
      </c>
      <c r="D990" s="30" t="s">
        <v>373</v>
      </c>
      <c r="E990" s="30"/>
      <c r="F990" s="30" t="s">
        <v>36254</v>
      </c>
      <c r="G990" s="31">
        <f t="shared" si="145"/>
        <v>58</v>
      </c>
      <c r="H990" s="72">
        <f t="shared" si="146"/>
        <v>49796</v>
      </c>
      <c r="I990" s="30"/>
      <c r="J990" s="30" t="s">
        <v>34084</v>
      </c>
      <c r="K990" s="30" t="s">
        <v>4318</v>
      </c>
      <c r="L990" s="31" t="s">
        <v>4318</v>
      </c>
      <c r="M990" s="31" t="s">
        <v>3186</v>
      </c>
      <c r="N990" s="31" t="s">
        <v>5797</v>
      </c>
      <c r="O990" s="31" t="s">
        <v>5271</v>
      </c>
      <c r="P990" s="52" t="s">
        <v>24630</v>
      </c>
      <c r="Q990" s="31" t="s">
        <v>39102</v>
      </c>
      <c r="R990" s="31">
        <v>20</v>
      </c>
      <c r="S990" s="31">
        <v>11</v>
      </c>
      <c r="T990" s="31"/>
      <c r="U990" s="31">
        <v>471</v>
      </c>
      <c r="V990" s="31"/>
      <c r="W990" s="31" t="s">
        <v>2305</v>
      </c>
      <c r="X990" s="31" t="s">
        <v>7052</v>
      </c>
      <c r="Y990" s="31" t="e">
        <f t="shared" ca="1" si="147"/>
        <v>#VALUE!</v>
      </c>
      <c r="Z990" s="31" t="e">
        <f t="shared" ca="1" si="148"/>
        <v>#VALUE!</v>
      </c>
      <c r="AA990" s="31"/>
      <c r="AB990" s="31" t="s">
        <v>11160</v>
      </c>
      <c r="AC990" s="31" t="s">
        <v>34147</v>
      </c>
      <c r="AD990" s="31" t="s">
        <v>34147</v>
      </c>
      <c r="AE990" s="31"/>
      <c r="AF990" s="31" t="s">
        <v>24699</v>
      </c>
      <c r="AG990" s="31" t="s">
        <v>5852</v>
      </c>
      <c r="AH990" s="31" t="s">
        <v>5852</v>
      </c>
      <c r="AI990" s="31" t="s">
        <v>908</v>
      </c>
      <c r="AJ990" s="31"/>
      <c r="AK990" s="31"/>
      <c r="AL990" s="31">
        <v>2005</v>
      </c>
      <c r="AM990" s="31"/>
      <c r="AN990" s="31"/>
      <c r="AO990" s="31"/>
      <c r="AP990" s="31" t="s">
        <v>33022</v>
      </c>
      <c r="AQ990" s="31"/>
      <c r="AR990" s="31" t="s">
        <v>34147</v>
      </c>
      <c r="AS990" s="31" t="s">
        <v>34147</v>
      </c>
      <c r="AT990" s="31" t="str">
        <f>_xlfn.IFNA(VLOOKUP(D990,'[1]5. 1 Mei 2022'!$C$7:$F$60,4,FALSE),"")</f>
        <v/>
      </c>
      <c r="AU990" s="31"/>
      <c r="AV990" s="31" t="s">
        <v>8001</v>
      </c>
      <c r="AW990" s="31"/>
      <c r="AX990" s="29">
        <f t="shared" si="151"/>
        <v>1903</v>
      </c>
      <c r="AY990" s="31" t="s">
        <v>26346</v>
      </c>
      <c r="AZ990" s="31" t="s">
        <v>33023</v>
      </c>
      <c r="BA990" s="30" t="s">
        <v>33022</v>
      </c>
      <c r="BB990" s="31"/>
      <c r="BC990" s="31"/>
      <c r="BD990" s="31" t="s">
        <v>8125</v>
      </c>
      <c r="BE990" s="31" t="s">
        <v>7973</v>
      </c>
      <c r="BF990" s="31" t="s">
        <v>8001</v>
      </c>
      <c r="BG990" s="31"/>
      <c r="BH990" s="31"/>
      <c r="BI990" s="31" t="s">
        <v>8125</v>
      </c>
      <c r="BJ990" s="31" t="s">
        <v>5701</v>
      </c>
      <c r="BK990" s="31" t="str">
        <f t="shared" si="144"/>
        <v>III/d</v>
      </c>
      <c r="BL990" s="31" t="s">
        <v>8077</v>
      </c>
      <c r="BM990" s="31"/>
      <c r="BN990" s="31"/>
      <c r="BO990" s="31"/>
      <c r="BP990" s="31" t="s">
        <v>1498</v>
      </c>
      <c r="BQ990" s="31" t="s">
        <v>5701</v>
      </c>
      <c r="BR990" s="52" t="s">
        <v>39748</v>
      </c>
      <c r="BS990" s="52" t="s">
        <v>15249</v>
      </c>
      <c r="BT990" s="31" t="s">
        <v>4277</v>
      </c>
      <c r="BU990" s="31"/>
      <c r="BV990" s="31" t="s">
        <v>1727</v>
      </c>
      <c r="BW990" s="31">
        <f t="shared" ca="1" si="149"/>
        <v>27</v>
      </c>
      <c r="BX990" s="78">
        <f t="shared" ca="1" si="150"/>
        <v>3</v>
      </c>
      <c r="BY990" s="31"/>
      <c r="BZ990" s="31"/>
      <c r="CA990" s="31" t="s">
        <v>2483</v>
      </c>
      <c r="CB990" s="31" t="s">
        <v>2519</v>
      </c>
      <c r="CC990" s="31">
        <v>2</v>
      </c>
      <c r="CD990" s="31">
        <v>1</v>
      </c>
      <c r="CE990" s="31" t="s">
        <v>20085</v>
      </c>
      <c r="CF990" s="31"/>
      <c r="CG990" s="31"/>
      <c r="CH990" s="31"/>
      <c r="CI990" s="31"/>
      <c r="CJ990" s="31"/>
      <c r="CK990" s="31"/>
      <c r="CL990" s="31" t="s">
        <v>36539</v>
      </c>
      <c r="CM990" s="52" t="s">
        <v>36540</v>
      </c>
      <c r="CN990" s="31">
        <v>127</v>
      </c>
      <c r="CO990" s="31" t="s">
        <v>36541</v>
      </c>
      <c r="CP990" s="52" t="s">
        <v>36540</v>
      </c>
      <c r="CQ990" s="31">
        <v>127</v>
      </c>
      <c r="CR990" s="31">
        <v>3894</v>
      </c>
      <c r="CS990" s="31" t="s">
        <v>3197</v>
      </c>
      <c r="CT990" s="31"/>
      <c r="CU990" s="31" t="s">
        <v>3195</v>
      </c>
      <c r="CV990" s="31" t="s">
        <v>8534</v>
      </c>
      <c r="CW990" s="31" t="s">
        <v>11148</v>
      </c>
      <c r="CX990" s="31" t="s">
        <v>6176</v>
      </c>
      <c r="CY990" s="31"/>
      <c r="CZ990" s="31"/>
      <c r="DA990" s="31"/>
      <c r="DB990" s="31" t="s">
        <v>8691</v>
      </c>
      <c r="DC990" s="31"/>
      <c r="DD990" s="31" t="s">
        <v>8692</v>
      </c>
      <c r="DE990" s="31"/>
      <c r="DF990" s="31"/>
      <c r="DG990" s="31"/>
      <c r="DH990" s="31"/>
      <c r="DI990" s="31" t="s">
        <v>15790</v>
      </c>
      <c r="DJ990" s="31" t="s">
        <v>3660</v>
      </c>
      <c r="DK990" s="31"/>
      <c r="DL990" s="31"/>
      <c r="DM990" s="38" t="s">
        <v>9626</v>
      </c>
      <c r="DN990" s="38"/>
      <c r="DO990" s="35">
        <v>0</v>
      </c>
      <c r="DP990" s="31" t="s">
        <v>14858</v>
      </c>
      <c r="DQ990" s="31" t="s">
        <v>13559</v>
      </c>
      <c r="DR990" s="31"/>
      <c r="DS990" s="31" t="s">
        <v>27262</v>
      </c>
      <c r="DT990" s="31" t="s">
        <v>28174</v>
      </c>
      <c r="DU990" s="31">
        <v>3</v>
      </c>
      <c r="DV990" s="31" t="s">
        <v>32167</v>
      </c>
      <c r="DW990" s="31"/>
      <c r="DX990" s="31"/>
      <c r="DY990" s="31" t="s">
        <v>34563</v>
      </c>
      <c r="DZ990" s="29">
        <v>44550</v>
      </c>
      <c r="EA990" s="29">
        <v>45768</v>
      </c>
      <c r="EB990" s="31">
        <v>178595</v>
      </c>
      <c r="EC990" s="31" t="s">
        <v>8001</v>
      </c>
      <c r="ED990" s="31" t="s">
        <v>41101</v>
      </c>
      <c r="EE990" s="31"/>
      <c r="EF990" s="31"/>
      <c r="EG990" s="31"/>
      <c r="EH990" s="31"/>
      <c r="EI990" s="31"/>
      <c r="EJ990" s="31"/>
    </row>
    <row r="991" spans="1:140" ht="23.25" customHeight="1">
      <c r="A991" s="25">
        <v>989</v>
      </c>
      <c r="B991" s="30" t="s">
        <v>24131</v>
      </c>
      <c r="C991" s="31">
        <v>140227376</v>
      </c>
      <c r="D991" s="30" t="s">
        <v>1352</v>
      </c>
      <c r="E991" s="30"/>
      <c r="F991" s="30" t="s">
        <v>36254</v>
      </c>
      <c r="G991" s="31">
        <f t="shared" si="145"/>
        <v>58</v>
      </c>
      <c r="H991" s="72">
        <f t="shared" si="146"/>
        <v>45992</v>
      </c>
      <c r="I991" s="30"/>
      <c r="J991" s="30" t="s">
        <v>34084</v>
      </c>
      <c r="K991" s="30" t="s">
        <v>4318</v>
      </c>
      <c r="L991" s="31" t="s">
        <v>4318</v>
      </c>
      <c r="M991" s="31" t="s">
        <v>3186</v>
      </c>
      <c r="N991" s="31" t="s">
        <v>5797</v>
      </c>
      <c r="O991" s="31" t="s">
        <v>5271</v>
      </c>
      <c r="P991" s="31" t="s">
        <v>23973</v>
      </c>
      <c r="Q991" s="31"/>
      <c r="R991" s="31">
        <v>28</v>
      </c>
      <c r="S991" s="31">
        <v>0</v>
      </c>
      <c r="T991" s="31"/>
      <c r="U991" s="31">
        <v>969</v>
      </c>
      <c r="V991" s="31"/>
      <c r="W991" s="31" t="s">
        <v>6910</v>
      </c>
      <c r="X991" s="31" t="s">
        <v>6756</v>
      </c>
      <c r="Y991" s="31" t="e">
        <f t="shared" ca="1" si="147"/>
        <v>#VALUE!</v>
      </c>
      <c r="Z991" s="31" t="e">
        <f t="shared" ca="1" si="148"/>
        <v>#VALUE!</v>
      </c>
      <c r="AA991" s="31"/>
      <c r="AB991" s="31" t="s">
        <v>11144</v>
      </c>
      <c r="AC991" s="31" t="s">
        <v>34145</v>
      </c>
      <c r="AD991" s="31" t="s">
        <v>34145</v>
      </c>
      <c r="AE991" s="31"/>
      <c r="AF991" s="31" t="s">
        <v>24701</v>
      </c>
      <c r="AG991" s="31" t="s">
        <v>4322</v>
      </c>
      <c r="AH991" s="31" t="s">
        <v>4322</v>
      </c>
      <c r="AI991" s="31" t="s">
        <v>908</v>
      </c>
      <c r="AJ991" s="31">
        <v>10193</v>
      </c>
      <c r="AK991" s="31" t="s">
        <v>4086</v>
      </c>
      <c r="AL991" s="31" t="s">
        <v>5122</v>
      </c>
      <c r="AM991" s="31" t="s">
        <v>4983</v>
      </c>
      <c r="AN991" s="31"/>
      <c r="AO991" s="31"/>
      <c r="AP991" s="31" t="s">
        <v>18118</v>
      </c>
      <c r="AQ991" s="31" t="s">
        <v>31200</v>
      </c>
      <c r="AR991" s="31" t="s">
        <v>34145</v>
      </c>
      <c r="AS991" s="31" t="s">
        <v>34145</v>
      </c>
      <c r="AT991" s="31" t="str">
        <f>_xlfn.IFNA(VLOOKUP(D991,'[1]5. 1 Mei 2022'!$C$7:$F$60,4,FALSE),"")</f>
        <v/>
      </c>
      <c r="AU991" s="31"/>
      <c r="AV991" s="31" t="s">
        <v>20033</v>
      </c>
      <c r="AW991" s="31" t="s">
        <v>31200</v>
      </c>
      <c r="AX991" s="29">
        <f t="shared" si="151"/>
        <v>46292</v>
      </c>
      <c r="AY991" s="31" t="s">
        <v>26346</v>
      </c>
      <c r="AZ991" s="31" t="s">
        <v>2622</v>
      </c>
      <c r="BA991" s="30" t="s">
        <v>18118</v>
      </c>
      <c r="BB991" s="31"/>
      <c r="BC991" s="31"/>
      <c r="BD991" s="31" t="s">
        <v>7997</v>
      </c>
      <c r="BE991" s="31" t="s">
        <v>7969</v>
      </c>
      <c r="BF991" s="31" t="s">
        <v>20033</v>
      </c>
      <c r="BG991" s="31"/>
      <c r="BH991" s="31"/>
      <c r="BI991" s="31" t="s">
        <v>8136</v>
      </c>
      <c r="BJ991" s="31" t="s">
        <v>3185</v>
      </c>
      <c r="BK991" s="31" t="str">
        <f t="shared" si="144"/>
        <v>III/d</v>
      </c>
      <c r="BL991" s="31" t="s">
        <v>8077</v>
      </c>
      <c r="BM991" s="31"/>
      <c r="BN991" s="31"/>
      <c r="BO991" s="31"/>
      <c r="BP991" s="31" t="s">
        <v>1498</v>
      </c>
      <c r="BQ991" s="31" t="s">
        <v>3185</v>
      </c>
      <c r="BR991" s="31" t="s">
        <v>17977</v>
      </c>
      <c r="BS991" s="31" t="s">
        <v>24063</v>
      </c>
      <c r="BT991" s="31" t="s">
        <v>5319</v>
      </c>
      <c r="BU991" s="31"/>
      <c r="BV991" s="31" t="s">
        <v>5161</v>
      </c>
      <c r="BW991" s="31">
        <f t="shared" ca="1" si="149"/>
        <v>34</v>
      </c>
      <c r="BX991" s="78">
        <f t="shared" ca="1" si="150"/>
        <v>1</v>
      </c>
      <c r="BY991" s="31"/>
      <c r="BZ991" s="31"/>
      <c r="CA991" s="31" t="s">
        <v>2483</v>
      </c>
      <c r="CB991" s="31" t="s">
        <v>2519</v>
      </c>
      <c r="CC991" s="31">
        <v>3</v>
      </c>
      <c r="CD991" s="31">
        <v>1</v>
      </c>
      <c r="CE991" s="31" t="s">
        <v>20085</v>
      </c>
      <c r="CF991" s="31"/>
      <c r="CG991" s="31"/>
      <c r="CH991" s="31"/>
      <c r="CI991" s="31">
        <v>2009</v>
      </c>
      <c r="CJ991" s="31">
        <v>2009</v>
      </c>
      <c r="CK991" s="31"/>
      <c r="CL991" s="31" t="s">
        <v>22409</v>
      </c>
      <c r="CM991" s="31" t="s">
        <v>22257</v>
      </c>
      <c r="CN991" s="31">
        <v>123</v>
      </c>
      <c r="CO991" s="31" t="s">
        <v>25574</v>
      </c>
      <c r="CP991" s="31" t="s">
        <v>22257</v>
      </c>
      <c r="CQ991" s="31">
        <v>123</v>
      </c>
      <c r="CR991" s="31">
        <v>3229</v>
      </c>
      <c r="CS991" s="31" t="s">
        <v>8315</v>
      </c>
      <c r="CT991" s="31"/>
      <c r="CU991" s="31" t="s">
        <v>8314</v>
      </c>
      <c r="CV991" s="31" t="s">
        <v>8347</v>
      </c>
      <c r="CW991" s="31" t="s">
        <v>8348</v>
      </c>
      <c r="CX991" s="31" t="s">
        <v>8346</v>
      </c>
      <c r="CY991" s="31"/>
      <c r="CZ991" s="31"/>
      <c r="DA991" s="31"/>
      <c r="DB991" s="31" t="s">
        <v>15747</v>
      </c>
      <c r="DC991" s="31" t="s">
        <v>15748</v>
      </c>
      <c r="DD991" s="31" t="s">
        <v>15746</v>
      </c>
      <c r="DE991" s="31"/>
      <c r="DF991" s="31"/>
      <c r="DG991" s="31"/>
      <c r="DH991" s="31"/>
      <c r="DI991" s="31" t="s">
        <v>24810</v>
      </c>
      <c r="DJ991" s="31" t="s">
        <v>24811</v>
      </c>
      <c r="DK991" s="31"/>
      <c r="DL991" s="31"/>
      <c r="DM991" s="38" t="s">
        <v>9228</v>
      </c>
      <c r="DN991" s="38"/>
      <c r="DO991" s="35">
        <v>0</v>
      </c>
      <c r="DP991" s="31" t="s">
        <v>14226</v>
      </c>
      <c r="DQ991" s="31" t="s">
        <v>14227</v>
      </c>
      <c r="DR991" s="31"/>
      <c r="DS991" s="31" t="s">
        <v>26861</v>
      </c>
      <c r="DT991" s="31" t="s">
        <v>28034</v>
      </c>
      <c r="DU991" s="31">
        <v>2</v>
      </c>
      <c r="DV991" s="31" t="s">
        <v>32165</v>
      </c>
      <c r="DW991" s="31" t="s">
        <v>7997</v>
      </c>
      <c r="DX991" s="31" t="s">
        <v>7997</v>
      </c>
      <c r="DY991" s="31" t="s">
        <v>25370</v>
      </c>
      <c r="DZ991" s="31" t="s">
        <v>25334</v>
      </c>
      <c r="EA991" s="31"/>
      <c r="EB991" s="31">
        <v>10348</v>
      </c>
      <c r="EC991" s="31" t="s">
        <v>40168</v>
      </c>
      <c r="ED991" s="31" t="s">
        <v>41101</v>
      </c>
      <c r="EE991" s="31"/>
      <c r="EF991" s="31"/>
      <c r="EG991" s="31"/>
      <c r="EH991" s="31"/>
      <c r="EI991" s="31"/>
      <c r="EJ991" s="31"/>
    </row>
    <row r="992" spans="1:140" ht="23.25" customHeight="1">
      <c r="A992" s="25">
        <v>990</v>
      </c>
      <c r="B992" s="30" t="s">
        <v>2076</v>
      </c>
      <c r="C992" s="31" t="s">
        <v>6309</v>
      </c>
      <c r="D992" s="30" t="s">
        <v>6309</v>
      </c>
      <c r="E992" s="30"/>
      <c r="F992" s="30" t="s">
        <v>36262</v>
      </c>
      <c r="G992" s="31">
        <f t="shared" si="145"/>
        <v>58</v>
      </c>
      <c r="H992" s="72">
        <f t="shared" si="146"/>
        <v>47150</v>
      </c>
      <c r="I992" s="30"/>
      <c r="J992" s="30" t="s">
        <v>34084</v>
      </c>
      <c r="K992" s="30" t="s">
        <v>4318</v>
      </c>
      <c r="L992" s="31" t="s">
        <v>4318</v>
      </c>
      <c r="M992" s="31" t="s">
        <v>6378</v>
      </c>
      <c r="N992" s="31" t="s">
        <v>5863</v>
      </c>
      <c r="O992" s="31" t="s">
        <v>2485</v>
      </c>
      <c r="P992" s="31" t="s">
        <v>21723</v>
      </c>
      <c r="Q992" s="31"/>
      <c r="R992" s="31">
        <v>22</v>
      </c>
      <c r="S992" s="31">
        <v>1</v>
      </c>
      <c r="T992" s="31"/>
      <c r="U992" s="31">
        <v>1724</v>
      </c>
      <c r="V992" s="31"/>
      <c r="W992" s="31" t="s">
        <v>7076</v>
      </c>
      <c r="X992" s="31" t="s">
        <v>2070</v>
      </c>
      <c r="Y992" s="31" t="e">
        <f t="shared" ca="1" si="147"/>
        <v>#VALUE!</v>
      </c>
      <c r="Z992" s="31" t="e">
        <f t="shared" ca="1" si="148"/>
        <v>#VALUE!</v>
      </c>
      <c r="AA992" s="31"/>
      <c r="AB992" s="31" t="s">
        <v>6770</v>
      </c>
      <c r="AC992" s="31" t="s">
        <v>34153</v>
      </c>
      <c r="AD992" s="31" t="s">
        <v>34194</v>
      </c>
      <c r="AE992" s="31"/>
      <c r="AF992" s="31" t="s">
        <v>24700</v>
      </c>
      <c r="AG992" s="31" t="s">
        <v>7895</v>
      </c>
      <c r="AH992" s="31" t="s">
        <v>7895</v>
      </c>
      <c r="AI992" s="31" t="s">
        <v>40277</v>
      </c>
      <c r="AJ992" s="31">
        <v>776</v>
      </c>
      <c r="AK992" s="31" t="s">
        <v>5017</v>
      </c>
      <c r="AL992" s="31">
        <v>33765</v>
      </c>
      <c r="AM992" s="31" t="s">
        <v>1913</v>
      </c>
      <c r="AN992" s="31"/>
      <c r="AO992" s="31"/>
      <c r="AP992" s="31" t="s">
        <v>33006</v>
      </c>
      <c r="AQ992" s="31" t="s">
        <v>23382</v>
      </c>
      <c r="AR992" s="31" t="s">
        <v>34148</v>
      </c>
      <c r="AS992" s="31" t="s">
        <v>34148</v>
      </c>
      <c r="AT992" s="31" t="str">
        <f>_xlfn.IFNA(VLOOKUP(D992,'[1]5. 1 Mei 2022'!$C$7:$F$60,4,FALSE),"")</f>
        <v/>
      </c>
      <c r="AU992" s="31"/>
      <c r="AV992" s="31" t="s">
        <v>6987</v>
      </c>
      <c r="AW992" s="31" t="s">
        <v>23382</v>
      </c>
      <c r="AX992" s="29">
        <f t="shared" si="151"/>
        <v>45370</v>
      </c>
      <c r="AY992" s="31" t="s">
        <v>26346</v>
      </c>
      <c r="AZ992" s="31" t="s">
        <v>530</v>
      </c>
      <c r="BA992" s="30" t="s">
        <v>33006</v>
      </c>
      <c r="BB992" s="31"/>
      <c r="BC992" s="31"/>
      <c r="BD992" s="31" t="s">
        <v>30229</v>
      </c>
      <c r="BE992" s="31" t="s">
        <v>7968</v>
      </c>
      <c r="BF992" s="31" t="s">
        <v>6987</v>
      </c>
      <c r="BG992" s="31"/>
      <c r="BH992" s="31"/>
      <c r="BI992" s="31"/>
      <c r="BJ992" s="31" t="s">
        <v>23661</v>
      </c>
      <c r="BK992" s="31" t="str">
        <f t="shared" si="144"/>
        <v>II/d</v>
      </c>
      <c r="BL992" s="31" t="s">
        <v>8078</v>
      </c>
      <c r="BM992" s="31"/>
      <c r="BN992" s="31"/>
      <c r="BO992" s="31"/>
      <c r="BP992" s="31" t="s">
        <v>1498</v>
      </c>
      <c r="BQ992" s="31"/>
      <c r="BR992" s="31"/>
      <c r="BS992" s="31"/>
      <c r="BT992" s="31" t="s">
        <v>3163</v>
      </c>
      <c r="BU992" s="31" t="s">
        <v>718</v>
      </c>
      <c r="BV992" s="31" t="s">
        <v>1681</v>
      </c>
      <c r="BW992" s="31">
        <f t="shared" ca="1" si="149"/>
        <v>23</v>
      </c>
      <c r="BX992" s="78">
        <f t="shared" ca="1" si="150"/>
        <v>10</v>
      </c>
      <c r="BY992" s="31"/>
      <c r="BZ992" s="31"/>
      <c r="CA992" s="31" t="s">
        <v>2483</v>
      </c>
      <c r="CB992" s="31" t="s">
        <v>2519</v>
      </c>
      <c r="CC992" s="31">
        <v>2</v>
      </c>
      <c r="CD992" s="31">
        <v>1</v>
      </c>
      <c r="CE992" s="31" t="s">
        <v>20085</v>
      </c>
      <c r="CF992" s="31"/>
      <c r="CG992" s="31"/>
      <c r="CH992" s="31"/>
      <c r="CI992" s="31"/>
      <c r="CJ992" s="31"/>
      <c r="CK992" s="31"/>
      <c r="CL992" s="31"/>
      <c r="CM992" s="31"/>
      <c r="CN992" s="31"/>
      <c r="CO992" s="31"/>
      <c r="CP992" s="31"/>
      <c r="CQ992" s="31"/>
      <c r="CR992" s="31">
        <v>1116</v>
      </c>
      <c r="CS992" s="31"/>
      <c r="CT992" s="31"/>
      <c r="CU992" s="31"/>
      <c r="CV992" s="31"/>
      <c r="CW992" s="31"/>
      <c r="CX992" s="31"/>
      <c r="CY992" s="31"/>
      <c r="CZ992" s="31"/>
      <c r="DA992" s="31"/>
      <c r="DB992" s="31"/>
      <c r="DC992" s="31"/>
      <c r="DD992" s="31"/>
      <c r="DE992" s="31"/>
      <c r="DF992" s="31"/>
      <c r="DG992" s="31"/>
      <c r="DH992" s="31"/>
      <c r="DI992" s="31"/>
      <c r="DJ992" s="31"/>
      <c r="DK992" s="31"/>
      <c r="DL992" s="31"/>
      <c r="DM992" s="38" t="s">
        <v>9848</v>
      </c>
      <c r="DN992" s="38"/>
      <c r="DO992" s="35" t="s">
        <v>20354</v>
      </c>
      <c r="DP992" s="31" t="s">
        <v>14926</v>
      </c>
      <c r="DQ992" s="31" t="s">
        <v>14927</v>
      </c>
      <c r="DR992" s="31"/>
      <c r="DS992" s="31" t="s">
        <v>32971</v>
      </c>
      <c r="DT992" s="31"/>
      <c r="DU992" s="31">
        <v>3</v>
      </c>
      <c r="DV992" s="31" t="s">
        <v>32167</v>
      </c>
      <c r="DW992" s="31"/>
      <c r="DX992" s="31"/>
      <c r="DY992" s="31"/>
      <c r="DZ992" s="31"/>
      <c r="EA992" s="31"/>
      <c r="EB992" s="31">
        <v>0</v>
      </c>
      <c r="EC992" s="31" t="s">
        <v>39747</v>
      </c>
      <c r="ED992" s="31" t="s">
        <v>41101</v>
      </c>
      <c r="EE992" s="31"/>
      <c r="EF992" s="31"/>
      <c r="EG992" s="31"/>
      <c r="EH992" s="31"/>
      <c r="EI992" s="31"/>
      <c r="EJ992" s="31"/>
    </row>
    <row r="993" spans="1:140" ht="23.25" customHeight="1">
      <c r="A993" s="25">
        <v>991</v>
      </c>
      <c r="B993" s="30" t="s">
        <v>24474</v>
      </c>
      <c r="C993" s="31" t="s">
        <v>17157</v>
      </c>
      <c r="D993" s="30" t="s">
        <v>26269</v>
      </c>
      <c r="E993" s="30"/>
      <c r="F993" s="30" t="s">
        <v>36262</v>
      </c>
      <c r="G993" s="31">
        <f t="shared" si="145"/>
        <v>58</v>
      </c>
      <c r="H993" s="72">
        <f t="shared" si="146"/>
        <v>53479</v>
      </c>
      <c r="I993" s="30" t="s">
        <v>35139</v>
      </c>
      <c r="J993" s="30" t="s">
        <v>34085</v>
      </c>
      <c r="K993" s="30" t="s">
        <v>34083</v>
      </c>
      <c r="L993" s="31" t="s">
        <v>16726</v>
      </c>
      <c r="M993" s="31" t="s">
        <v>3186</v>
      </c>
      <c r="N993" s="31" t="s">
        <v>5865</v>
      </c>
      <c r="O993" s="31" t="s">
        <v>5117</v>
      </c>
      <c r="P993" s="31" t="s">
        <v>25993</v>
      </c>
      <c r="Q993" s="31"/>
      <c r="R993" s="31"/>
      <c r="S993" s="31"/>
      <c r="T993" s="31"/>
      <c r="U993" s="31" t="s">
        <v>18217</v>
      </c>
      <c r="V993" s="31"/>
      <c r="W993" s="31" t="s">
        <v>17240</v>
      </c>
      <c r="X993" s="31" t="s">
        <v>17241</v>
      </c>
      <c r="Y993" s="31">
        <f t="shared" ca="1" si="147"/>
        <v>35</v>
      </c>
      <c r="Z993" s="31" t="str">
        <f t="shared" ca="1" si="148"/>
        <v>21-35</v>
      </c>
      <c r="AA993" s="31"/>
      <c r="AB993" s="31" t="s">
        <v>11144</v>
      </c>
      <c r="AC993" s="31" t="s">
        <v>34145</v>
      </c>
      <c r="AD993" s="31" t="s">
        <v>34145</v>
      </c>
      <c r="AE993" s="31"/>
      <c r="AF993" s="31" t="s">
        <v>24701</v>
      </c>
      <c r="AG993" s="31" t="s">
        <v>4322</v>
      </c>
      <c r="AH993" s="31" t="s">
        <v>4322</v>
      </c>
      <c r="AI993" s="31" t="s">
        <v>908</v>
      </c>
      <c r="AJ993" s="31" t="s">
        <v>17764</v>
      </c>
      <c r="AK993" s="31" t="s">
        <v>17765</v>
      </c>
      <c r="AL993" s="31" t="s">
        <v>17766</v>
      </c>
      <c r="AM993" s="31" t="s">
        <v>7141</v>
      </c>
      <c r="AN993" s="31"/>
      <c r="AO993" s="31"/>
      <c r="AP993" s="31" t="s">
        <v>3619</v>
      </c>
      <c r="AQ993" s="31" t="s">
        <v>7696</v>
      </c>
      <c r="AR993" s="31" t="s">
        <v>34145</v>
      </c>
      <c r="AS993" s="31" t="s">
        <v>34145</v>
      </c>
      <c r="AT993" s="31" t="str">
        <f>_xlfn.IFNA(VLOOKUP(D993,'[1]5. 1 Mei 2022'!$C$7:$F$60,4,FALSE),"")</f>
        <v/>
      </c>
      <c r="AU993" s="31"/>
      <c r="AV993" s="31" t="s">
        <v>20032</v>
      </c>
      <c r="AW993" s="31" t="s">
        <v>16037</v>
      </c>
      <c r="AX993" s="29">
        <f t="shared" si="151"/>
        <v>45916</v>
      </c>
      <c r="AY993" s="31" t="s">
        <v>26346</v>
      </c>
      <c r="AZ993" s="31" t="s">
        <v>225</v>
      </c>
      <c r="BA993" s="30" t="s">
        <v>3619</v>
      </c>
      <c r="BB993" s="31" t="s">
        <v>17505</v>
      </c>
      <c r="BC993" s="31"/>
      <c r="BD993" s="31" t="s">
        <v>7980</v>
      </c>
      <c r="BE993" s="31" t="s">
        <v>7969</v>
      </c>
      <c r="BF993" s="31" t="s">
        <v>20032</v>
      </c>
      <c r="BG993" s="31"/>
      <c r="BH993" s="31"/>
      <c r="BI993" s="31"/>
      <c r="BJ993" s="31">
        <v>0</v>
      </c>
      <c r="BK993" s="31" t="str">
        <f t="shared" si="144"/>
        <v>II/c</v>
      </c>
      <c r="BL993" s="31"/>
      <c r="BM993" s="31"/>
      <c r="BN993" s="31"/>
      <c r="BO993" s="31"/>
      <c r="BP993" s="31"/>
      <c r="BQ993" s="31"/>
      <c r="BR993" s="31"/>
      <c r="BS993" s="31"/>
      <c r="BT993" s="31"/>
      <c r="BU993" s="31"/>
      <c r="BV993" s="31" t="s">
        <v>8466</v>
      </c>
      <c r="BW993" s="31">
        <f t="shared" ca="1" si="149"/>
        <v>7</v>
      </c>
      <c r="BX993" s="78">
        <f t="shared" ca="1" si="150"/>
        <v>3</v>
      </c>
      <c r="BY993" s="31" t="s">
        <v>25993</v>
      </c>
      <c r="BZ993" s="31"/>
      <c r="CA993" s="31" t="s">
        <v>4239</v>
      </c>
      <c r="CB993" s="31" t="s">
        <v>2519</v>
      </c>
      <c r="CC993" s="31">
        <v>2</v>
      </c>
      <c r="CD993" s="31">
        <v>1</v>
      </c>
      <c r="CE993" s="31" t="s">
        <v>20085</v>
      </c>
      <c r="CF993" s="31"/>
      <c r="CG993" s="31"/>
      <c r="CH993" s="31"/>
      <c r="CI993" s="31"/>
      <c r="CJ993" s="31"/>
      <c r="CK993" s="31"/>
      <c r="CL993" s="31" t="s">
        <v>26479</v>
      </c>
      <c r="CM993" s="31" t="s">
        <v>22352</v>
      </c>
      <c r="CN993" s="31">
        <v>123</v>
      </c>
      <c r="CO993" s="31" t="s">
        <v>26478</v>
      </c>
      <c r="CP993" s="31" t="s">
        <v>22352</v>
      </c>
      <c r="CQ993" s="31">
        <v>123</v>
      </c>
      <c r="CR993" s="31">
        <v>6575</v>
      </c>
      <c r="CS993" s="31" t="s">
        <v>17597</v>
      </c>
      <c r="CT993" s="31" t="s">
        <v>18013</v>
      </c>
      <c r="CU993" s="31" t="s">
        <v>17927</v>
      </c>
      <c r="CV993" s="31" t="s">
        <v>18044</v>
      </c>
      <c r="CW993" s="31" t="s">
        <v>18045</v>
      </c>
      <c r="CX993" s="31" t="s">
        <v>15874</v>
      </c>
      <c r="CY993" s="31"/>
      <c r="CZ993" s="31"/>
      <c r="DA993" s="31"/>
      <c r="DB993" s="31"/>
      <c r="DC993" s="31"/>
      <c r="DD993" s="31"/>
      <c r="DE993" s="31"/>
      <c r="DF993" s="31"/>
      <c r="DG993" s="31"/>
      <c r="DH993" s="31"/>
      <c r="DI993" s="31"/>
      <c r="DJ993" s="31"/>
      <c r="DK993" s="31"/>
      <c r="DL993" s="31"/>
      <c r="DM993" s="38" t="s">
        <v>32344</v>
      </c>
      <c r="DN993" s="38"/>
      <c r="DO993" s="51" t="s">
        <v>34528</v>
      </c>
      <c r="DP993" s="31" t="s">
        <v>17762</v>
      </c>
      <c r="DQ993" s="31" t="s">
        <v>17763</v>
      </c>
      <c r="DR993" s="31"/>
      <c r="DS993" s="52" t="s">
        <v>27823</v>
      </c>
      <c r="DT993" s="31" t="s">
        <v>37763</v>
      </c>
      <c r="DU993" s="31">
        <v>3</v>
      </c>
      <c r="DV993" s="31" t="s">
        <v>32167</v>
      </c>
      <c r="DW993" s="31" t="s">
        <v>7980</v>
      </c>
      <c r="DX993" s="31" t="s">
        <v>7980</v>
      </c>
      <c r="DY993" s="31" t="s">
        <v>36990</v>
      </c>
      <c r="DZ993" s="52" t="s">
        <v>23138</v>
      </c>
      <c r="EA993" s="52" t="s">
        <v>26376</v>
      </c>
      <c r="EB993" s="31">
        <v>0</v>
      </c>
      <c r="EC993" s="31" t="s">
        <v>40168</v>
      </c>
      <c r="ED993" s="31" t="s">
        <v>41101</v>
      </c>
      <c r="EE993" s="31"/>
      <c r="EF993" s="31"/>
      <c r="EG993" s="31"/>
      <c r="EH993" s="31"/>
      <c r="EI993" s="31"/>
      <c r="EJ993" s="31"/>
    </row>
    <row r="994" spans="1:140" ht="23.25" customHeight="1">
      <c r="A994" s="25">
        <v>992</v>
      </c>
      <c r="B994" s="30" t="s">
        <v>2930</v>
      </c>
      <c r="C994" s="31" t="s">
        <v>2173</v>
      </c>
      <c r="D994" s="30" t="s">
        <v>6438</v>
      </c>
      <c r="E994" s="30"/>
      <c r="F994" s="30" t="s">
        <v>36262</v>
      </c>
      <c r="G994" s="31">
        <f t="shared" si="145"/>
        <v>58</v>
      </c>
      <c r="H994" s="72">
        <f t="shared" si="146"/>
        <v>50922</v>
      </c>
      <c r="I994" s="30"/>
      <c r="J994" s="30" t="s">
        <v>34084</v>
      </c>
      <c r="K994" s="30" t="s">
        <v>4318</v>
      </c>
      <c r="L994" s="31" t="s">
        <v>4318</v>
      </c>
      <c r="M994" s="31" t="s">
        <v>3186</v>
      </c>
      <c r="N994" s="31" t="s">
        <v>5797</v>
      </c>
      <c r="O994" s="31" t="s">
        <v>5271</v>
      </c>
      <c r="P994" s="52" t="s">
        <v>35985</v>
      </c>
      <c r="Q994" s="31" t="s">
        <v>41866</v>
      </c>
      <c r="R994" s="31">
        <v>12</v>
      </c>
      <c r="S994" s="31">
        <v>4</v>
      </c>
      <c r="T994" s="31"/>
      <c r="U994" s="31">
        <v>1794</v>
      </c>
      <c r="V994" s="31" t="s">
        <v>1438</v>
      </c>
      <c r="W994" s="31" t="s">
        <v>4579</v>
      </c>
      <c r="X994" s="31" t="s">
        <v>2724</v>
      </c>
      <c r="Y994" s="31" t="e">
        <f t="shared" ca="1" si="147"/>
        <v>#VALUE!</v>
      </c>
      <c r="Z994" s="31" t="e">
        <f t="shared" ca="1" si="148"/>
        <v>#VALUE!</v>
      </c>
      <c r="AA994" s="31"/>
      <c r="AB994" s="31" t="s">
        <v>8118</v>
      </c>
      <c r="AC994" s="31" t="s">
        <v>34153</v>
      </c>
      <c r="AD994" s="31" t="s">
        <v>34194</v>
      </c>
      <c r="AE994" s="31"/>
      <c r="AF994" s="31" t="s">
        <v>24700</v>
      </c>
      <c r="AG994" s="31" t="s">
        <v>7895</v>
      </c>
      <c r="AH994" s="31" t="s">
        <v>7895</v>
      </c>
      <c r="AI994" s="31" t="s">
        <v>728</v>
      </c>
      <c r="AJ994" s="31" t="s">
        <v>25988</v>
      </c>
      <c r="AK994" s="31" t="s">
        <v>25989</v>
      </c>
      <c r="AL994" s="31" t="s">
        <v>8726</v>
      </c>
      <c r="AM994" s="31" t="s">
        <v>5086</v>
      </c>
      <c r="AN994" s="31"/>
      <c r="AO994" s="31"/>
      <c r="AP994" s="31" t="s">
        <v>33020</v>
      </c>
      <c r="AQ994" s="31"/>
      <c r="AR994" s="31" t="s">
        <v>34148</v>
      </c>
      <c r="AS994" s="31" t="s">
        <v>34148</v>
      </c>
      <c r="AT994" s="31" t="str">
        <f>_xlfn.IFNA(VLOOKUP(D994,'[1]5. 1 Mei 2022'!$C$7:$F$60,4,FALSE),"")</f>
        <v/>
      </c>
      <c r="AU994" s="31"/>
      <c r="AV994" s="31" t="s">
        <v>6186</v>
      </c>
      <c r="AW994" s="31"/>
      <c r="AX994" s="29">
        <f t="shared" si="151"/>
        <v>1903</v>
      </c>
      <c r="AY994" s="31" t="s">
        <v>26344</v>
      </c>
      <c r="AZ994" s="31" t="s">
        <v>11388</v>
      </c>
      <c r="BA994" s="30" t="s">
        <v>33020</v>
      </c>
      <c r="BB994" s="31" t="s">
        <v>8105</v>
      </c>
      <c r="BC994" s="31"/>
      <c r="BD994" s="31" t="s">
        <v>30245</v>
      </c>
      <c r="BE994" s="31" t="s">
        <v>7968</v>
      </c>
      <c r="BF994" s="31" t="s">
        <v>6186</v>
      </c>
      <c r="BG994" s="31"/>
      <c r="BH994" s="31"/>
      <c r="BI994" s="31" t="s">
        <v>8138</v>
      </c>
      <c r="BJ994" s="31" t="s">
        <v>23658</v>
      </c>
      <c r="BK994" s="31" t="str">
        <f t="shared" si="144"/>
        <v>III/d</v>
      </c>
      <c r="BL994" s="31" t="s">
        <v>8078</v>
      </c>
      <c r="BM994" s="31"/>
      <c r="BN994" s="31"/>
      <c r="BO994" s="31"/>
      <c r="BP994" s="31"/>
      <c r="BQ994" s="31"/>
      <c r="BR994" s="31"/>
      <c r="BS994" s="31"/>
      <c r="BT994" s="31" t="s">
        <v>3296</v>
      </c>
      <c r="BU994" s="31" t="s">
        <v>2918</v>
      </c>
      <c r="BV994" s="31" t="s">
        <v>1779</v>
      </c>
      <c r="BW994" s="31">
        <f t="shared" ca="1" si="149"/>
        <v>12</v>
      </c>
      <c r="BX994" s="78">
        <f t="shared" ca="1" si="150"/>
        <v>3</v>
      </c>
      <c r="BY994" s="31"/>
      <c r="BZ994" s="31"/>
      <c r="CA994" s="31" t="s">
        <v>2483</v>
      </c>
      <c r="CB994" s="31" t="s">
        <v>2519</v>
      </c>
      <c r="CC994" s="31" t="s">
        <v>1498</v>
      </c>
      <c r="CD994" s="31">
        <v>1</v>
      </c>
      <c r="CE994" s="31" t="s">
        <v>20085</v>
      </c>
      <c r="CF994" s="31"/>
      <c r="CG994" s="31"/>
      <c r="CH994" s="31"/>
      <c r="CI994" s="31"/>
      <c r="CJ994" s="31"/>
      <c r="CK994" s="31"/>
      <c r="CL994" s="31"/>
      <c r="CM994" s="31"/>
      <c r="CN994" s="31"/>
      <c r="CO994" s="31"/>
      <c r="CP994" s="31"/>
      <c r="CQ994" s="31"/>
      <c r="CR994" s="31">
        <v>1534</v>
      </c>
      <c r="CS994" s="31" t="s">
        <v>10169</v>
      </c>
      <c r="CT994" s="31" t="s">
        <v>10167</v>
      </c>
      <c r="CU994" s="31" t="s">
        <v>10168</v>
      </c>
      <c r="CV994" s="31" t="s">
        <v>15773</v>
      </c>
      <c r="CW994" s="31" t="s">
        <v>15774</v>
      </c>
      <c r="CX994" s="31" t="s">
        <v>2261</v>
      </c>
      <c r="CY994" s="31"/>
      <c r="CZ994" s="31"/>
      <c r="DA994" s="31"/>
      <c r="DB994" s="31"/>
      <c r="DC994" s="31"/>
      <c r="DD994" s="31"/>
      <c r="DE994" s="31"/>
      <c r="DF994" s="31"/>
      <c r="DG994" s="31"/>
      <c r="DH994" s="31"/>
      <c r="DI994" s="31"/>
      <c r="DJ994" s="31"/>
      <c r="DK994" s="31"/>
      <c r="DL994" s="31"/>
      <c r="DM994" s="38" t="s">
        <v>9773</v>
      </c>
      <c r="DN994" s="38"/>
      <c r="DO994" s="35">
        <v>0</v>
      </c>
      <c r="DP994" s="31" t="s">
        <v>12830</v>
      </c>
      <c r="DQ994" s="31" t="s">
        <v>2172</v>
      </c>
      <c r="DR994" s="31" t="s">
        <v>20804</v>
      </c>
      <c r="DS994" s="31" t="s">
        <v>27404</v>
      </c>
      <c r="DT994" s="31" t="s">
        <v>37764</v>
      </c>
      <c r="DU994" s="31">
        <v>2</v>
      </c>
      <c r="DV994" s="31" t="s">
        <v>32167</v>
      </c>
      <c r="DW994" s="31"/>
      <c r="DX994" s="31"/>
      <c r="DY994" s="31"/>
      <c r="DZ994" s="31"/>
      <c r="EA994" s="31"/>
      <c r="EB994" s="31">
        <v>0</v>
      </c>
      <c r="EC994" s="31" t="s">
        <v>39747</v>
      </c>
      <c r="ED994" s="31" t="s">
        <v>41101</v>
      </c>
      <c r="EE994" s="31"/>
      <c r="EF994" s="31"/>
      <c r="EG994" s="31"/>
      <c r="EH994" s="31"/>
      <c r="EI994" s="31"/>
      <c r="EJ994" s="31"/>
    </row>
    <row r="995" spans="1:140" ht="23.25" customHeight="1">
      <c r="A995" s="25">
        <v>993</v>
      </c>
      <c r="B995" s="30" t="s">
        <v>33332</v>
      </c>
      <c r="C995" s="31" t="s">
        <v>29980</v>
      </c>
      <c r="D995" s="30" t="s">
        <v>33191</v>
      </c>
      <c r="E995" s="30"/>
      <c r="F995" s="30" t="s">
        <v>36258</v>
      </c>
      <c r="G995" s="31">
        <f t="shared" si="145"/>
        <v>58</v>
      </c>
      <c r="H995" s="72">
        <f t="shared" si="146"/>
        <v>57132</v>
      </c>
      <c r="I995" s="30"/>
      <c r="J995" s="30" t="s">
        <v>34084</v>
      </c>
      <c r="K995" s="30" t="s">
        <v>4318</v>
      </c>
      <c r="L995" s="31" t="s">
        <v>4318</v>
      </c>
      <c r="M995" s="31" t="s">
        <v>3186</v>
      </c>
      <c r="N995" s="31" t="s">
        <v>3557</v>
      </c>
      <c r="O995" s="31" t="s">
        <v>1501</v>
      </c>
      <c r="P995" s="52" t="s">
        <v>35984</v>
      </c>
      <c r="Q995" s="52" t="s">
        <v>41301</v>
      </c>
      <c r="R995" s="31"/>
      <c r="S995" s="31"/>
      <c r="T995" s="31"/>
      <c r="U995" s="31"/>
      <c r="V995" s="31"/>
      <c r="W995" s="31" t="s">
        <v>6910</v>
      </c>
      <c r="X995" s="31" t="s">
        <v>33192</v>
      </c>
      <c r="Y995" s="31" t="e">
        <f t="shared" ca="1" si="147"/>
        <v>#VALUE!</v>
      </c>
      <c r="Z995" s="31" t="e">
        <f t="shared" ca="1" si="148"/>
        <v>#VALUE!</v>
      </c>
      <c r="AA995" s="31"/>
      <c r="AB995" s="31" t="s">
        <v>10505</v>
      </c>
      <c r="AC995" s="31" t="s">
        <v>34147</v>
      </c>
      <c r="AD995" s="31" t="s">
        <v>34147</v>
      </c>
      <c r="AE995" s="31"/>
      <c r="AF995" s="31" t="s">
        <v>24699</v>
      </c>
      <c r="AG995" s="31" t="s">
        <v>5852</v>
      </c>
      <c r="AH995" s="31" t="s">
        <v>5852</v>
      </c>
      <c r="AI995" s="31" t="s">
        <v>728</v>
      </c>
      <c r="AJ995" s="52" t="s">
        <v>35782</v>
      </c>
      <c r="AK995" s="52" t="s">
        <v>35783</v>
      </c>
      <c r="AL995" s="52" t="s">
        <v>29368</v>
      </c>
      <c r="AM995" s="31" t="s">
        <v>2711</v>
      </c>
      <c r="AN995" s="31"/>
      <c r="AO995" s="31"/>
      <c r="AP995" s="31" t="s">
        <v>2451</v>
      </c>
      <c r="AQ995" s="52" t="s">
        <v>20332</v>
      </c>
      <c r="AR995" s="31" t="s">
        <v>34147</v>
      </c>
      <c r="AS995" s="31" t="s">
        <v>34147</v>
      </c>
      <c r="AT995" s="31" t="str">
        <f>_xlfn.IFNA(VLOOKUP(D995,'[1]5. 1 Mei 2022'!$C$7:$F$60,4,FALSE),"")</f>
        <v/>
      </c>
      <c r="AU995" s="31"/>
      <c r="AV995" s="31" t="s">
        <v>5781</v>
      </c>
      <c r="AW995" s="52" t="s">
        <v>20332</v>
      </c>
      <c r="AX995" s="29">
        <f t="shared" si="151"/>
        <v>46524</v>
      </c>
      <c r="AY995" s="31" t="s">
        <v>26346</v>
      </c>
      <c r="AZ995" s="31" t="s">
        <v>533</v>
      </c>
      <c r="BA995" s="30" t="s">
        <v>2451</v>
      </c>
      <c r="BB995" s="31"/>
      <c r="BC995" s="31"/>
      <c r="BD995" s="31" t="s">
        <v>20058</v>
      </c>
      <c r="BE995" s="31" t="s">
        <v>7973</v>
      </c>
      <c r="BF995" s="31" t="s">
        <v>5781</v>
      </c>
      <c r="BG995" s="31"/>
      <c r="BH995" s="31"/>
      <c r="BI995" s="31"/>
      <c r="BJ995" s="31"/>
      <c r="BK995" s="31" t="str">
        <f t="shared" si="144"/>
        <v>III/a</v>
      </c>
      <c r="BL995" s="31"/>
      <c r="BM995" s="31"/>
      <c r="BN995" s="31"/>
      <c r="BO995" s="31"/>
      <c r="BP995" s="31"/>
      <c r="BQ995" s="31" t="s">
        <v>41377</v>
      </c>
      <c r="BR995" s="31" t="s">
        <v>41376</v>
      </c>
      <c r="BS995" s="31">
        <v>0</v>
      </c>
      <c r="BT995" s="52" t="s">
        <v>20332</v>
      </c>
      <c r="BU995" s="52" t="s">
        <v>35984</v>
      </c>
      <c r="BV995" s="31" t="s">
        <v>20332</v>
      </c>
      <c r="BW995" s="31">
        <f t="shared" ca="1" si="149"/>
        <v>1</v>
      </c>
      <c r="BX995" s="78">
        <f t="shared" ca="1" si="150"/>
        <v>3</v>
      </c>
      <c r="BY995" s="31"/>
      <c r="BZ995" s="31"/>
      <c r="CA995" s="31" t="s">
        <v>2483</v>
      </c>
      <c r="CB995" s="31" t="s">
        <v>2406</v>
      </c>
      <c r="CC995" s="31"/>
      <c r="CD995" s="31"/>
      <c r="CE995" s="31"/>
      <c r="CF995" s="31"/>
      <c r="CG995" s="31"/>
      <c r="CH995" s="31"/>
      <c r="CI995" s="31"/>
      <c r="CJ995" s="31"/>
      <c r="CK995" s="31"/>
      <c r="CL995" s="52" t="s">
        <v>35784</v>
      </c>
      <c r="CM995" s="52" t="s">
        <v>35785</v>
      </c>
      <c r="CN995" s="31">
        <v>126</v>
      </c>
      <c r="CO995" s="31" t="s">
        <v>34405</v>
      </c>
      <c r="CP995" s="29" t="s">
        <v>35785</v>
      </c>
      <c r="CQ995" s="31">
        <v>126</v>
      </c>
      <c r="CR995" s="31">
        <v>6353</v>
      </c>
      <c r="CS995" s="31"/>
      <c r="CT995" s="31"/>
      <c r="CU995" s="31"/>
      <c r="CV995" s="31"/>
      <c r="CW995" s="31"/>
      <c r="CX995" s="31"/>
      <c r="CY995" s="31"/>
      <c r="CZ995" s="31"/>
      <c r="DA995" s="31"/>
      <c r="DB995" s="31"/>
      <c r="DC995" s="31"/>
      <c r="DD995" s="31"/>
      <c r="DE995" s="31"/>
      <c r="DF995" s="31"/>
      <c r="DG995" s="31"/>
      <c r="DH995" s="31"/>
      <c r="DI995" s="31"/>
      <c r="DJ995" s="31"/>
      <c r="DK995" s="31"/>
      <c r="DL995" s="31"/>
      <c r="DM995" s="38" t="s">
        <v>35551</v>
      </c>
      <c r="DN995" s="38"/>
      <c r="DO995" s="35"/>
      <c r="DP995" s="52" t="s">
        <v>35786</v>
      </c>
      <c r="DQ995" s="31" t="s">
        <v>35787</v>
      </c>
      <c r="DR995" s="31"/>
      <c r="DS995" s="31" t="s">
        <v>33407</v>
      </c>
      <c r="DT995" s="50" t="s">
        <v>35788</v>
      </c>
      <c r="DU995" s="31"/>
      <c r="DV995" s="31"/>
      <c r="DW995" s="31"/>
      <c r="DX995" s="31"/>
      <c r="DY995" s="31"/>
      <c r="DZ995" s="31"/>
      <c r="EA995" s="31"/>
      <c r="EB995" s="31"/>
      <c r="EC995" s="31" t="s">
        <v>40140</v>
      </c>
      <c r="ED995" s="31" t="s">
        <v>41101</v>
      </c>
      <c r="EE995" s="31"/>
      <c r="EF995" s="31"/>
      <c r="EG995" s="31"/>
      <c r="EH995" s="31"/>
      <c r="EI995" s="31"/>
      <c r="EJ995" s="31"/>
    </row>
    <row r="996" spans="1:140" ht="23.25" customHeight="1">
      <c r="A996" s="25">
        <v>994</v>
      </c>
      <c r="B996" s="30" t="s">
        <v>20616</v>
      </c>
      <c r="C996" s="31" t="s">
        <v>4318</v>
      </c>
      <c r="D996" s="30" t="s">
        <v>20617</v>
      </c>
      <c r="E996" s="30"/>
      <c r="F996" s="30" t="s">
        <v>36256</v>
      </c>
      <c r="G996" s="31">
        <f t="shared" si="145"/>
        <v>58</v>
      </c>
      <c r="H996" s="72">
        <f t="shared" si="146"/>
        <v>54789</v>
      </c>
      <c r="I996" s="30"/>
      <c r="J996" s="30" t="s">
        <v>34084</v>
      </c>
      <c r="K996" s="30" t="s">
        <v>4318</v>
      </c>
      <c r="L996" s="31" t="s">
        <v>4318</v>
      </c>
      <c r="M996" s="31" t="s">
        <v>3186</v>
      </c>
      <c r="N996" s="31" t="s">
        <v>5863</v>
      </c>
      <c r="O996" s="31" t="s">
        <v>2485</v>
      </c>
      <c r="P996" s="31" t="s">
        <v>30542</v>
      </c>
      <c r="Q996" s="31"/>
      <c r="R996" s="31">
        <v>7</v>
      </c>
      <c r="S996" s="31">
        <v>0</v>
      </c>
      <c r="T996" s="31"/>
      <c r="U996" s="31">
        <v>335</v>
      </c>
      <c r="V996" s="31" t="s">
        <v>24947</v>
      </c>
      <c r="W996" s="31" t="s">
        <v>2794</v>
      </c>
      <c r="X996" s="31" t="s">
        <v>20618</v>
      </c>
      <c r="Y996" s="31">
        <f t="shared" ca="1" si="147"/>
        <v>32</v>
      </c>
      <c r="Z996" s="31" t="str">
        <f t="shared" ca="1" si="148"/>
        <v>21-35</v>
      </c>
      <c r="AA996" s="31"/>
      <c r="AB996" s="31" t="s">
        <v>31400</v>
      </c>
      <c r="AC996" s="31" t="s">
        <v>34147</v>
      </c>
      <c r="AD996" s="31" t="s">
        <v>34147</v>
      </c>
      <c r="AE996" s="31"/>
      <c r="AF996" s="31" t="s">
        <v>24699</v>
      </c>
      <c r="AG996" s="31" t="s">
        <v>5852</v>
      </c>
      <c r="AH996" s="31" t="s">
        <v>5852</v>
      </c>
      <c r="AI996" s="31" t="s">
        <v>908</v>
      </c>
      <c r="AJ996" s="52" t="s">
        <v>31401</v>
      </c>
      <c r="AK996" s="31" t="s">
        <v>31402</v>
      </c>
      <c r="AL996" s="31" t="s">
        <v>13891</v>
      </c>
      <c r="AM996" s="31" t="s">
        <v>18823</v>
      </c>
      <c r="AN996" s="31"/>
      <c r="AO996" s="31"/>
      <c r="AP996" s="31" t="s">
        <v>2450</v>
      </c>
      <c r="AQ996" s="31" t="s">
        <v>20630</v>
      </c>
      <c r="AR996" s="31" t="s">
        <v>34147</v>
      </c>
      <c r="AS996" s="31" t="s">
        <v>34147</v>
      </c>
      <c r="AT996" s="31" t="str">
        <f>_xlfn.IFNA(VLOOKUP(D996,'[1]5. 1 Mei 2022'!$C$7:$F$60,4,FALSE),"")</f>
        <v/>
      </c>
      <c r="AU996" s="31"/>
      <c r="AV996" s="31" t="s">
        <v>8009</v>
      </c>
      <c r="AW996" s="31" t="s">
        <v>20630</v>
      </c>
      <c r="AX996" s="29">
        <f t="shared" si="151"/>
        <v>45005</v>
      </c>
      <c r="AY996" s="31" t="s">
        <v>26346</v>
      </c>
      <c r="AZ996" s="31" t="s">
        <v>527</v>
      </c>
      <c r="BA996" s="30" t="s">
        <v>2450</v>
      </c>
      <c r="BB996" s="31"/>
      <c r="BC996" s="31"/>
      <c r="BD996" s="31" t="s">
        <v>20057</v>
      </c>
      <c r="BE996" s="31" t="s">
        <v>7973</v>
      </c>
      <c r="BF996" s="31" t="s">
        <v>8009</v>
      </c>
      <c r="BG996" s="31"/>
      <c r="BH996" s="31"/>
      <c r="BI996" s="31"/>
      <c r="BJ996" s="31" t="s">
        <v>21620</v>
      </c>
      <c r="BK996" s="31" t="str">
        <f t="shared" si="144"/>
        <v>II/d</v>
      </c>
      <c r="BL996" s="31" t="s">
        <v>8077</v>
      </c>
      <c r="BM996" s="31"/>
      <c r="BN996" s="31"/>
      <c r="BO996" s="31"/>
      <c r="BP996" s="31"/>
      <c r="BQ996" s="31" t="s">
        <v>21620</v>
      </c>
      <c r="BR996" s="31" t="s">
        <v>26137</v>
      </c>
      <c r="BS996" s="31" t="s">
        <v>30887</v>
      </c>
      <c r="BT996" s="31" t="s">
        <v>19644</v>
      </c>
      <c r="BU996" s="31" t="s">
        <v>21685</v>
      </c>
      <c r="BV996" s="31" t="s">
        <v>19644</v>
      </c>
      <c r="BW996" s="31">
        <f t="shared" ca="1" si="149"/>
        <v>5</v>
      </c>
      <c r="BX996" s="78">
        <f t="shared" ca="1" si="150"/>
        <v>3</v>
      </c>
      <c r="BY996" s="31"/>
      <c r="BZ996" s="31" t="s">
        <v>26496</v>
      </c>
      <c r="CA996" s="31" t="s">
        <v>2483</v>
      </c>
      <c r="CB996" s="31" t="s">
        <v>2519</v>
      </c>
      <c r="CC996" s="31">
        <v>2</v>
      </c>
      <c r="CD996" s="31">
        <v>1</v>
      </c>
      <c r="CE996" s="31"/>
      <c r="CF996" s="31"/>
      <c r="CG996" s="31"/>
      <c r="CH996" s="31"/>
      <c r="CI996" s="31"/>
      <c r="CJ996" s="31"/>
      <c r="CK996" s="31"/>
      <c r="CL996" s="31" t="s">
        <v>31686</v>
      </c>
      <c r="CM996" s="31" t="s">
        <v>31687</v>
      </c>
      <c r="CN996" s="31">
        <v>126</v>
      </c>
      <c r="CO996" s="31" t="s">
        <v>32949</v>
      </c>
      <c r="CP996" s="31" t="s">
        <v>31687</v>
      </c>
      <c r="CQ996" s="31">
        <v>126</v>
      </c>
      <c r="CR996" s="31">
        <v>6173</v>
      </c>
      <c r="CS996" s="31" t="s">
        <v>31403</v>
      </c>
      <c r="CT996" s="31"/>
      <c r="CU996" s="31"/>
      <c r="CV996" s="31"/>
      <c r="CW996" s="31"/>
      <c r="CX996" s="31"/>
      <c r="CY996" s="31"/>
      <c r="CZ996" s="31"/>
      <c r="DA996" s="31"/>
      <c r="DB996" s="31"/>
      <c r="DC996" s="31"/>
      <c r="DD996" s="31"/>
      <c r="DE996" s="31"/>
      <c r="DF996" s="31"/>
      <c r="DG996" s="31"/>
      <c r="DH996" s="31"/>
      <c r="DI996" s="31" t="s">
        <v>25298</v>
      </c>
      <c r="DJ996" s="31" t="s">
        <v>25299</v>
      </c>
      <c r="DK996" s="31"/>
      <c r="DL996" s="31"/>
      <c r="DM996" s="38" t="s">
        <v>20990</v>
      </c>
      <c r="DN996" s="38"/>
      <c r="DO996" s="35" t="s">
        <v>31504</v>
      </c>
      <c r="DP996" s="31" t="s">
        <v>20985</v>
      </c>
      <c r="DQ996" s="31" t="s">
        <v>31505</v>
      </c>
      <c r="DR996" s="31"/>
      <c r="DS996" s="31" t="s">
        <v>27862</v>
      </c>
      <c r="DT996" s="31" t="s">
        <v>37765</v>
      </c>
      <c r="DU996" s="31">
        <v>2</v>
      </c>
      <c r="DV996" s="31" t="s">
        <v>32167</v>
      </c>
      <c r="DW996" s="31"/>
      <c r="DX996" s="31"/>
      <c r="DY996" s="31">
        <v>2018</v>
      </c>
      <c r="DZ996" s="31">
        <v>2018</v>
      </c>
      <c r="EA996" s="31"/>
      <c r="EB996" s="31">
        <v>0</v>
      </c>
      <c r="EC996" s="31" t="s">
        <v>8009</v>
      </c>
      <c r="ED996" s="31" t="s">
        <v>41101</v>
      </c>
      <c r="EE996" s="31"/>
      <c r="EF996" s="31"/>
      <c r="EG996" s="31"/>
      <c r="EH996" s="31"/>
      <c r="EI996" s="31"/>
      <c r="EJ996" s="31"/>
    </row>
    <row r="997" spans="1:140" ht="23.25" customHeight="1">
      <c r="A997" s="25">
        <v>995</v>
      </c>
      <c r="B997" s="30" t="s">
        <v>24307</v>
      </c>
      <c r="C997" s="31">
        <v>140307479</v>
      </c>
      <c r="D997" s="30" t="s">
        <v>182</v>
      </c>
      <c r="E997" s="30"/>
      <c r="F997" s="30" t="s">
        <v>36254</v>
      </c>
      <c r="G997" s="31">
        <f t="shared" si="145"/>
        <v>58</v>
      </c>
      <c r="H997" s="72">
        <f t="shared" si="146"/>
        <v>46692</v>
      </c>
      <c r="I997" s="30"/>
      <c r="J997" s="30" t="s">
        <v>34084</v>
      </c>
      <c r="K997" s="30" t="s">
        <v>4318</v>
      </c>
      <c r="L997" s="31" t="s">
        <v>4318</v>
      </c>
      <c r="M997" s="31" t="s">
        <v>3186</v>
      </c>
      <c r="N997" s="31" t="s">
        <v>5797</v>
      </c>
      <c r="O997" s="31" t="s">
        <v>5271</v>
      </c>
      <c r="P997" s="31" t="s">
        <v>15640</v>
      </c>
      <c r="Q997" s="31"/>
      <c r="R997" s="31">
        <v>21</v>
      </c>
      <c r="S997" s="31">
        <v>7</v>
      </c>
      <c r="T997" s="31"/>
      <c r="U997" s="31">
        <v>1366</v>
      </c>
      <c r="V997" s="31"/>
      <c r="W997" s="31" t="s">
        <v>4644</v>
      </c>
      <c r="X997" s="31" t="s">
        <v>6905</v>
      </c>
      <c r="Y997" s="31">
        <f t="shared" ca="1" si="147"/>
        <v>54</v>
      </c>
      <c r="Z997" s="31" t="str">
        <f t="shared" ca="1" si="148"/>
        <v>46-58</v>
      </c>
      <c r="AA997" s="31"/>
      <c r="AB997" s="31" t="s">
        <v>11144</v>
      </c>
      <c r="AC997" s="31" t="s">
        <v>34145</v>
      </c>
      <c r="AD997" s="31" t="s">
        <v>34145</v>
      </c>
      <c r="AE997" s="31"/>
      <c r="AF997" s="31" t="s">
        <v>24701</v>
      </c>
      <c r="AG997" s="31" t="s">
        <v>4322</v>
      </c>
      <c r="AH997" s="31" t="s">
        <v>4322</v>
      </c>
      <c r="AI997" s="31" t="s">
        <v>908</v>
      </c>
      <c r="AJ997" s="31">
        <v>99106</v>
      </c>
      <c r="AK997" s="31" t="s">
        <v>7402</v>
      </c>
      <c r="AL997" s="31" t="s">
        <v>4981</v>
      </c>
      <c r="AM997" s="31" t="s">
        <v>4978</v>
      </c>
      <c r="AN997" s="31"/>
      <c r="AO997" s="31"/>
      <c r="AP997" s="31" t="s">
        <v>22917</v>
      </c>
      <c r="AQ997" s="31" t="s">
        <v>31996</v>
      </c>
      <c r="AR997" s="31" t="s">
        <v>34145</v>
      </c>
      <c r="AS997" s="31" t="s">
        <v>34145</v>
      </c>
      <c r="AT997" s="31" t="str">
        <f>_xlfn.IFNA(VLOOKUP(D997,'[1]5. 1 Mei 2022'!$C$7:$F$60,4,FALSE),"")</f>
        <v/>
      </c>
      <c r="AU997" s="31"/>
      <c r="AV997" s="31" t="s">
        <v>20033</v>
      </c>
      <c r="AW997" s="31" t="s">
        <v>31996</v>
      </c>
      <c r="AX997" s="29">
        <f t="shared" si="151"/>
        <v>46376</v>
      </c>
      <c r="AY997" s="31" t="s">
        <v>26346</v>
      </c>
      <c r="AZ997" s="31" t="s">
        <v>22919</v>
      </c>
      <c r="BA997" s="30" t="s">
        <v>22917</v>
      </c>
      <c r="BB997" s="31"/>
      <c r="BC997" s="31"/>
      <c r="BD997" s="31" t="s">
        <v>7997</v>
      </c>
      <c r="BE997" s="31" t="s">
        <v>7969</v>
      </c>
      <c r="BF997" s="31" t="s">
        <v>20033</v>
      </c>
      <c r="BG997" s="31"/>
      <c r="BH997" s="31"/>
      <c r="BI997" s="31" t="s">
        <v>8136</v>
      </c>
      <c r="BJ997" s="31" t="s">
        <v>3185</v>
      </c>
      <c r="BK997" s="31" t="str">
        <f t="shared" si="144"/>
        <v>III/d</v>
      </c>
      <c r="BL997" s="31" t="s">
        <v>8077</v>
      </c>
      <c r="BM997" s="31"/>
      <c r="BN997" s="31"/>
      <c r="BO997" s="31"/>
      <c r="BP997" s="31" t="s">
        <v>1498</v>
      </c>
      <c r="BQ997" s="31" t="s">
        <v>3185</v>
      </c>
      <c r="BR997" s="31" t="s">
        <v>17826</v>
      </c>
      <c r="BS997" s="31" t="s">
        <v>29955</v>
      </c>
      <c r="BT997" s="31" t="s">
        <v>6929</v>
      </c>
      <c r="BU997" s="31"/>
      <c r="BV997" s="31" t="s">
        <v>2940</v>
      </c>
      <c r="BW997" s="31">
        <f t="shared" ca="1" si="149"/>
        <v>30</v>
      </c>
      <c r="BX997" s="78">
        <f t="shared" ca="1" si="150"/>
        <v>3</v>
      </c>
      <c r="BY997" s="31"/>
      <c r="BZ997" s="31"/>
      <c r="CA997" s="31" t="s">
        <v>2483</v>
      </c>
      <c r="CB997" s="31" t="s">
        <v>2519</v>
      </c>
      <c r="CC997" s="31">
        <v>2</v>
      </c>
      <c r="CD997" s="31">
        <v>1</v>
      </c>
      <c r="CE997" s="31" t="s">
        <v>20085</v>
      </c>
      <c r="CF997" s="31"/>
      <c r="CG997" s="31"/>
      <c r="CH997" s="31" t="s">
        <v>5878</v>
      </c>
      <c r="CI997" s="31"/>
      <c r="CJ997" s="31"/>
      <c r="CK997" s="31"/>
      <c r="CL997" s="31" t="s">
        <v>22408</v>
      </c>
      <c r="CM997" s="31" t="s">
        <v>22110</v>
      </c>
      <c r="CN997" s="31">
        <v>123</v>
      </c>
      <c r="CO997" s="31" t="s">
        <v>25739</v>
      </c>
      <c r="CP997" s="31" t="s">
        <v>22110</v>
      </c>
      <c r="CQ997" s="31">
        <v>123</v>
      </c>
      <c r="CR997" s="31">
        <v>3571</v>
      </c>
      <c r="CS997" s="31" t="s">
        <v>8315</v>
      </c>
      <c r="CT997" s="31"/>
      <c r="CU997" s="31" t="s">
        <v>8314</v>
      </c>
      <c r="CV997" s="31" t="s">
        <v>8347</v>
      </c>
      <c r="CW997" s="31" t="s">
        <v>8348</v>
      </c>
      <c r="CX997" s="31" t="s">
        <v>8346</v>
      </c>
      <c r="CY997" s="31"/>
      <c r="CZ997" s="31"/>
      <c r="DA997" s="31"/>
      <c r="DB997" s="31" t="s">
        <v>15747</v>
      </c>
      <c r="DC997" s="31" t="s">
        <v>15751</v>
      </c>
      <c r="DD997" s="31" t="s">
        <v>15746</v>
      </c>
      <c r="DE997" s="31"/>
      <c r="DF997" s="31"/>
      <c r="DG997" s="31"/>
      <c r="DH997" s="31"/>
      <c r="DI997" s="31" t="s">
        <v>24810</v>
      </c>
      <c r="DJ997" s="31" t="s">
        <v>24811</v>
      </c>
      <c r="DK997" s="31"/>
      <c r="DL997" s="31"/>
      <c r="DM997" s="38" t="s">
        <v>9412</v>
      </c>
      <c r="DN997" s="38"/>
      <c r="DO997" s="35">
        <v>0</v>
      </c>
      <c r="DP997" s="31" t="s">
        <v>12757</v>
      </c>
      <c r="DQ997" s="31" t="s">
        <v>12756</v>
      </c>
      <c r="DR997" s="31"/>
      <c r="DS997" s="31" t="s">
        <v>27055</v>
      </c>
      <c r="DT997" s="31" t="s">
        <v>28101</v>
      </c>
      <c r="DU997" s="31">
        <v>3</v>
      </c>
      <c r="DV997" s="31" t="s">
        <v>32167</v>
      </c>
      <c r="DW997" s="31" t="s">
        <v>7997</v>
      </c>
      <c r="DX997" s="31" t="s">
        <v>7997</v>
      </c>
      <c r="DY997" s="31" t="s">
        <v>39632</v>
      </c>
      <c r="DZ997" s="52" t="s">
        <v>39624</v>
      </c>
      <c r="EA997" s="52" t="s">
        <v>29586</v>
      </c>
      <c r="EB997" s="31">
        <v>0</v>
      </c>
      <c r="EC997" s="31" t="s">
        <v>40168</v>
      </c>
      <c r="ED997" s="31" t="s">
        <v>41101</v>
      </c>
      <c r="EE997" s="31"/>
      <c r="EF997" s="31"/>
      <c r="EG997" s="31"/>
      <c r="EH997" s="31"/>
      <c r="EI997" s="31"/>
      <c r="EJ997" s="31"/>
    </row>
    <row r="998" spans="1:140" ht="23.25" customHeight="1">
      <c r="A998" s="25">
        <v>996</v>
      </c>
      <c r="B998" s="30" t="s">
        <v>16489</v>
      </c>
      <c r="C998" s="31" t="s">
        <v>5533</v>
      </c>
      <c r="D998" s="30" t="s">
        <v>16649</v>
      </c>
      <c r="E998" s="30"/>
      <c r="F998" s="30" t="s">
        <v>36262</v>
      </c>
      <c r="G998" s="31">
        <f t="shared" si="145"/>
        <v>58</v>
      </c>
      <c r="H998" s="72">
        <f t="shared" si="146"/>
        <v>53936</v>
      </c>
      <c r="I998" s="30" t="s">
        <v>35140</v>
      </c>
      <c r="J998" s="30" t="s">
        <v>34085</v>
      </c>
      <c r="K998" s="30" t="s">
        <v>34083</v>
      </c>
      <c r="L998" s="31" t="s">
        <v>16726</v>
      </c>
      <c r="M998" s="31" t="s">
        <v>3186</v>
      </c>
      <c r="N998" s="31" t="s">
        <v>5865</v>
      </c>
      <c r="O998" s="31" t="s">
        <v>5117</v>
      </c>
      <c r="P998" s="31" t="s">
        <v>3738</v>
      </c>
      <c r="Q998" s="31"/>
      <c r="R998" s="31"/>
      <c r="S998" s="31"/>
      <c r="T998" s="31"/>
      <c r="U998" s="31" t="s">
        <v>3907</v>
      </c>
      <c r="V998" s="31"/>
      <c r="W998" s="31" t="s">
        <v>2794</v>
      </c>
      <c r="X998" s="31" t="s">
        <v>4379</v>
      </c>
      <c r="Y998" s="31">
        <f t="shared" ca="1" si="147"/>
        <v>34</v>
      </c>
      <c r="Z998" s="31" t="str">
        <f t="shared" ca="1" si="148"/>
        <v>21-35</v>
      </c>
      <c r="AA998" s="31"/>
      <c r="AB998" s="31" t="s">
        <v>11144</v>
      </c>
      <c r="AC998" s="31" t="s">
        <v>34145</v>
      </c>
      <c r="AD998" s="31" t="s">
        <v>34145</v>
      </c>
      <c r="AE998" s="31"/>
      <c r="AF998" s="31" t="s">
        <v>24701</v>
      </c>
      <c r="AG998" s="31" t="s">
        <v>4322</v>
      </c>
      <c r="AH998" s="31" t="s">
        <v>4322</v>
      </c>
      <c r="AI998" s="31" t="s">
        <v>908</v>
      </c>
      <c r="AJ998" s="31"/>
      <c r="AK998" s="31"/>
      <c r="AL998" s="31"/>
      <c r="AM998" s="31"/>
      <c r="AN998" s="31"/>
      <c r="AO998" s="31"/>
      <c r="AP998" s="31" t="s">
        <v>33003</v>
      </c>
      <c r="AQ998" s="31" t="s">
        <v>30919</v>
      </c>
      <c r="AR998" s="31" t="s">
        <v>34145</v>
      </c>
      <c r="AS998" s="31" t="s">
        <v>34145</v>
      </c>
      <c r="AT998" s="31" t="str">
        <f>_xlfn.IFNA(VLOOKUP(D998,'[1]5. 1 Mei 2022'!$C$7:$F$60,4,FALSE),"")</f>
        <v/>
      </c>
      <c r="AU998" s="31"/>
      <c r="AV998" s="31" t="s">
        <v>20032</v>
      </c>
      <c r="AW998" s="31" t="s">
        <v>30919</v>
      </c>
      <c r="AX998" s="29">
        <f t="shared" si="151"/>
        <v>46194</v>
      </c>
      <c r="AY998" s="31" t="s">
        <v>26346</v>
      </c>
      <c r="AZ998" s="31" t="s">
        <v>33005</v>
      </c>
      <c r="BA998" s="30" t="s">
        <v>33003</v>
      </c>
      <c r="BB998" s="31" t="s">
        <v>22916</v>
      </c>
      <c r="BC998" s="31"/>
      <c r="BD998" s="31" t="s">
        <v>7980</v>
      </c>
      <c r="BE998" s="31" t="s">
        <v>7969</v>
      </c>
      <c r="BF998" s="31" t="s">
        <v>20032</v>
      </c>
      <c r="BG998" s="31"/>
      <c r="BH998" s="31"/>
      <c r="BI998" s="31"/>
      <c r="BJ998" s="31">
        <v>0</v>
      </c>
      <c r="BK998" s="31" t="str">
        <f t="shared" si="144"/>
        <v>II/c</v>
      </c>
      <c r="BL998" s="31"/>
      <c r="BM998" s="31"/>
      <c r="BN998" s="31"/>
      <c r="BO998" s="31"/>
      <c r="BP998" s="31"/>
      <c r="BQ998" s="31"/>
      <c r="BR998" s="31"/>
      <c r="BS998" s="31"/>
      <c r="BT998" s="31"/>
      <c r="BU998" s="31"/>
      <c r="BV998" s="31" t="s">
        <v>3050</v>
      </c>
      <c r="BW998" s="31">
        <f t="shared" ca="1" si="149"/>
        <v>12</v>
      </c>
      <c r="BX998" s="78">
        <f t="shared" ca="1" si="150"/>
        <v>3</v>
      </c>
      <c r="BY998" s="31" t="s">
        <v>3738</v>
      </c>
      <c r="BZ998" s="31"/>
      <c r="CA998" s="31" t="s">
        <v>2483</v>
      </c>
      <c r="CB998" s="31" t="s">
        <v>2406</v>
      </c>
      <c r="CC998" s="31" t="s">
        <v>1498</v>
      </c>
      <c r="CD998" s="31" t="s">
        <v>1498</v>
      </c>
      <c r="CE998" s="31" t="s">
        <v>20085</v>
      </c>
      <c r="CF998" s="31"/>
      <c r="CG998" s="31"/>
      <c r="CH998" s="31"/>
      <c r="CI998" s="31"/>
      <c r="CJ998" s="31"/>
      <c r="CK998" s="31"/>
      <c r="CL998" s="31" t="s">
        <v>22406</v>
      </c>
      <c r="CM998" s="31" t="s">
        <v>22091</v>
      </c>
      <c r="CN998" s="31">
        <v>123</v>
      </c>
      <c r="CO998" s="31" t="s">
        <v>25584</v>
      </c>
      <c r="CP998" s="31" t="s">
        <v>22091</v>
      </c>
      <c r="CQ998" s="31">
        <v>123</v>
      </c>
      <c r="CR998" s="31">
        <v>4637</v>
      </c>
      <c r="CS998" s="31"/>
      <c r="CT998" s="31"/>
      <c r="CU998" s="31"/>
      <c r="CV998" s="31" t="s">
        <v>10323</v>
      </c>
      <c r="CW998" s="31" t="s">
        <v>4907</v>
      </c>
      <c r="CX998" s="31">
        <v>41592</v>
      </c>
      <c r="CY998" s="31"/>
      <c r="CZ998" s="31"/>
      <c r="DA998" s="31"/>
      <c r="DB998" s="31" t="s">
        <v>15747</v>
      </c>
      <c r="DC998" s="31" t="s">
        <v>15756</v>
      </c>
      <c r="DD998" s="31" t="s">
        <v>15746</v>
      </c>
      <c r="DE998" s="31"/>
      <c r="DF998" s="31"/>
      <c r="DG998" s="31"/>
      <c r="DH998" s="31"/>
      <c r="DI998" s="31"/>
      <c r="DJ998" s="31"/>
      <c r="DK998" s="31"/>
      <c r="DL998" s="31"/>
      <c r="DM998" s="38" t="s">
        <v>9356</v>
      </c>
      <c r="DN998" s="38"/>
      <c r="DO998" s="35" t="s">
        <v>10675</v>
      </c>
      <c r="DP998" s="31" t="s">
        <v>10870</v>
      </c>
      <c r="DQ998" s="31" t="s">
        <v>11027</v>
      </c>
      <c r="DR998" s="31" t="s">
        <v>6047</v>
      </c>
      <c r="DS998" s="31" t="s">
        <v>26995</v>
      </c>
      <c r="DT998" s="31" t="s">
        <v>28072</v>
      </c>
      <c r="DU998" s="31">
        <v>2</v>
      </c>
      <c r="DV998" s="31" t="s">
        <v>32165</v>
      </c>
      <c r="DW998" s="31" t="s">
        <v>7980</v>
      </c>
      <c r="DX998" s="31" t="s">
        <v>7980</v>
      </c>
      <c r="DY998" s="31" t="s">
        <v>31669</v>
      </c>
      <c r="DZ998" s="31" t="s">
        <v>16948</v>
      </c>
      <c r="EA998" s="31"/>
      <c r="EB998" s="31">
        <v>0</v>
      </c>
      <c r="EC998" s="31" t="s">
        <v>40168</v>
      </c>
      <c r="ED998" s="31" t="s">
        <v>41101</v>
      </c>
      <c r="EE998" s="31"/>
      <c r="EF998" s="31"/>
      <c r="EG998" s="31"/>
      <c r="EH998" s="31"/>
      <c r="EI998" s="31"/>
      <c r="EJ998" s="31"/>
    </row>
    <row r="999" spans="1:140" ht="23.25" customHeight="1">
      <c r="A999" s="25">
        <v>997</v>
      </c>
      <c r="B999" s="30" t="s">
        <v>21661</v>
      </c>
      <c r="C999" s="31" t="s">
        <v>6868</v>
      </c>
      <c r="D999" s="30" t="s">
        <v>2664</v>
      </c>
      <c r="E999" s="30"/>
      <c r="F999" s="30" t="s">
        <v>36255</v>
      </c>
      <c r="G999" s="31">
        <f t="shared" si="145"/>
        <v>58</v>
      </c>
      <c r="H999" s="72">
        <f t="shared" si="146"/>
        <v>51533</v>
      </c>
      <c r="I999" s="30"/>
      <c r="J999" s="30" t="s">
        <v>34084</v>
      </c>
      <c r="K999" s="30" t="s">
        <v>4318</v>
      </c>
      <c r="L999" s="31" t="s">
        <v>4318</v>
      </c>
      <c r="M999" s="31" t="s">
        <v>3186</v>
      </c>
      <c r="N999" s="31" t="s">
        <v>3311</v>
      </c>
      <c r="O999" s="31" t="s">
        <v>2534</v>
      </c>
      <c r="P999" s="31" t="s">
        <v>30542</v>
      </c>
      <c r="Q999" s="31"/>
      <c r="R999" s="31">
        <v>8</v>
      </c>
      <c r="S999" s="31">
        <v>4</v>
      </c>
      <c r="T999" s="31"/>
      <c r="U999" s="31">
        <v>1775</v>
      </c>
      <c r="V999" s="31" t="s">
        <v>1434</v>
      </c>
      <c r="W999" s="31" t="s">
        <v>980</v>
      </c>
      <c r="X999" s="31" t="s">
        <v>6080</v>
      </c>
      <c r="Y999" s="31" t="e">
        <f t="shared" ca="1" si="147"/>
        <v>#VALUE!</v>
      </c>
      <c r="Z999" s="31" t="e">
        <f t="shared" ca="1" si="148"/>
        <v>#VALUE!</v>
      </c>
      <c r="AA999" s="31"/>
      <c r="AB999" s="31" t="s">
        <v>10501</v>
      </c>
      <c r="AC999" s="31" t="s">
        <v>34147</v>
      </c>
      <c r="AD999" s="31" t="s">
        <v>34147</v>
      </c>
      <c r="AE999" s="31"/>
      <c r="AF999" s="31" t="s">
        <v>24699</v>
      </c>
      <c r="AG999" s="31" t="s">
        <v>5852</v>
      </c>
      <c r="AH999" s="31" t="s">
        <v>5852</v>
      </c>
      <c r="AI999" s="31" t="s">
        <v>728</v>
      </c>
      <c r="AJ999" s="31"/>
      <c r="AK999" s="31"/>
      <c r="AL999" s="31" t="s">
        <v>25473</v>
      </c>
      <c r="AM999" s="31" t="s">
        <v>2711</v>
      </c>
      <c r="AN999" s="31"/>
      <c r="AO999" s="31"/>
      <c r="AP999" s="31" t="s">
        <v>33014</v>
      </c>
      <c r="AQ999" s="31"/>
      <c r="AR999" s="31" t="s">
        <v>34147</v>
      </c>
      <c r="AS999" s="31" t="s">
        <v>34147</v>
      </c>
      <c r="AT999" s="31" t="str">
        <f>_xlfn.IFNA(VLOOKUP(D999,'[1]5. 1 Mei 2022'!$C$7:$F$60,4,FALSE),"")</f>
        <v/>
      </c>
      <c r="AU999" s="31"/>
      <c r="AV999" s="31" t="s">
        <v>7458</v>
      </c>
      <c r="AW999" s="31"/>
      <c r="AX999" s="29">
        <f t="shared" si="151"/>
        <v>1903</v>
      </c>
      <c r="AY999" s="31" t="s">
        <v>26346</v>
      </c>
      <c r="AZ999" s="31" t="s">
        <v>33016</v>
      </c>
      <c r="BA999" s="30" t="s">
        <v>33014</v>
      </c>
      <c r="BB999" s="31"/>
      <c r="BC999" s="31"/>
      <c r="BD999" s="31" t="s">
        <v>20061</v>
      </c>
      <c r="BE999" s="31" t="s">
        <v>7973</v>
      </c>
      <c r="BF999" s="31" t="s">
        <v>7458</v>
      </c>
      <c r="BG999" s="31" t="s">
        <v>12057</v>
      </c>
      <c r="BH999" s="31"/>
      <c r="BI999" s="31" t="s">
        <v>8132</v>
      </c>
      <c r="BJ999" s="31" t="s">
        <v>21609</v>
      </c>
      <c r="BK999" s="31" t="str">
        <f t="shared" si="144"/>
        <v>III/b</v>
      </c>
      <c r="BL999" s="31" t="s">
        <v>8077</v>
      </c>
      <c r="BM999" s="31"/>
      <c r="BN999" s="31"/>
      <c r="BO999" s="31"/>
      <c r="BP999" s="31"/>
      <c r="BQ999" s="31" t="s">
        <v>21609</v>
      </c>
      <c r="BR999" s="31" t="s">
        <v>26137</v>
      </c>
      <c r="BS999" s="31" t="s">
        <v>30481</v>
      </c>
      <c r="BT999" s="31" t="s">
        <v>3296</v>
      </c>
      <c r="BU999" s="31" t="s">
        <v>2918</v>
      </c>
      <c r="BV999" s="31" t="s">
        <v>1779</v>
      </c>
      <c r="BW999" s="31">
        <f t="shared" ca="1" si="149"/>
        <v>12</v>
      </c>
      <c r="BX999" s="78">
        <f t="shared" ca="1" si="150"/>
        <v>3</v>
      </c>
      <c r="BY999" s="31"/>
      <c r="BZ999" s="31" t="s">
        <v>277</v>
      </c>
      <c r="CA999" s="31" t="s">
        <v>2483</v>
      </c>
      <c r="CB999" s="31" t="s">
        <v>2519</v>
      </c>
      <c r="CC999" s="31">
        <v>2</v>
      </c>
      <c r="CD999" s="31">
        <v>1</v>
      </c>
      <c r="CE999" s="31" t="s">
        <v>20085</v>
      </c>
      <c r="CF999" s="31"/>
      <c r="CG999" s="31"/>
      <c r="CH999" s="31"/>
      <c r="CI999" s="31"/>
      <c r="CJ999" s="31"/>
      <c r="CK999" s="31"/>
      <c r="CL999" s="31" t="s">
        <v>36851</v>
      </c>
      <c r="CM999" s="31" t="s">
        <v>36640</v>
      </c>
      <c r="CN999" s="31">
        <v>126</v>
      </c>
      <c r="CO999" s="31" t="s">
        <v>36904</v>
      </c>
      <c r="CP999" s="31" t="s">
        <v>36640</v>
      </c>
      <c r="CQ999" s="31">
        <v>126</v>
      </c>
      <c r="CR999" s="31">
        <v>4492</v>
      </c>
      <c r="CS999" s="31" t="s">
        <v>23901</v>
      </c>
      <c r="CT999" s="31"/>
      <c r="CU999" s="31" t="s">
        <v>3651</v>
      </c>
      <c r="CV999" s="31" t="s">
        <v>8571</v>
      </c>
      <c r="CW999" s="31" t="s">
        <v>11220</v>
      </c>
      <c r="CX999" s="31" t="s">
        <v>8469</v>
      </c>
      <c r="CY999" s="31"/>
      <c r="CZ999" s="31"/>
      <c r="DA999" s="31"/>
      <c r="DB999" s="31" t="s">
        <v>8697</v>
      </c>
      <c r="DC999" s="31"/>
      <c r="DD999" s="31" t="s">
        <v>8692</v>
      </c>
      <c r="DE999" s="31"/>
      <c r="DF999" s="31"/>
      <c r="DG999" s="31"/>
      <c r="DH999" s="31"/>
      <c r="DI999" s="31" t="s">
        <v>25300</v>
      </c>
      <c r="DJ999" s="31" t="s">
        <v>25299</v>
      </c>
      <c r="DK999" s="31"/>
      <c r="DL999" s="31"/>
      <c r="DM999" s="38" t="s">
        <v>9688</v>
      </c>
      <c r="DN999" s="38"/>
      <c r="DO999" s="35" t="s">
        <v>20401</v>
      </c>
      <c r="DP999" s="31" t="s">
        <v>14069</v>
      </c>
      <c r="DQ999" s="31" t="s">
        <v>14068</v>
      </c>
      <c r="DR999" s="31" t="s">
        <v>6681</v>
      </c>
      <c r="DS999" s="31" t="s">
        <v>27322</v>
      </c>
      <c r="DT999" s="31"/>
      <c r="DU999" s="31">
        <v>2</v>
      </c>
      <c r="DV999" s="31" t="s">
        <v>32165</v>
      </c>
      <c r="DW999" s="31"/>
      <c r="DX999" s="31"/>
      <c r="DY999" s="31" t="s">
        <v>25472</v>
      </c>
      <c r="DZ999" s="31" t="s">
        <v>18320</v>
      </c>
      <c r="EA999" s="31"/>
      <c r="EB999" s="31">
        <v>0</v>
      </c>
      <c r="EC999" s="31" t="s">
        <v>40139</v>
      </c>
      <c r="ED999" s="31" t="s">
        <v>41101</v>
      </c>
      <c r="EE999" s="31"/>
      <c r="EF999" s="31"/>
      <c r="EG999" s="31"/>
      <c r="EH999" s="31"/>
      <c r="EI999" s="31"/>
      <c r="EJ999" s="31"/>
    </row>
    <row r="1000" spans="1:140" ht="23.25" customHeight="1">
      <c r="A1000" s="25">
        <v>998</v>
      </c>
      <c r="B1000" s="30" t="s">
        <v>33308</v>
      </c>
      <c r="C1000" s="31" t="s">
        <v>29980</v>
      </c>
      <c r="D1000" s="30" t="s">
        <v>33143</v>
      </c>
      <c r="E1000" s="30"/>
      <c r="F1000" s="30" t="s">
        <v>36256</v>
      </c>
      <c r="G1000" s="31">
        <f t="shared" si="145"/>
        <v>58</v>
      </c>
      <c r="H1000" s="72">
        <f t="shared" si="146"/>
        <v>55519</v>
      </c>
      <c r="I1000" s="30"/>
      <c r="J1000" s="30" t="s">
        <v>34084</v>
      </c>
      <c r="K1000" s="30" t="s">
        <v>4318</v>
      </c>
      <c r="L1000" s="31" t="s">
        <v>4318</v>
      </c>
      <c r="M1000" s="31" t="s">
        <v>3186</v>
      </c>
      <c r="N1000" s="31" t="s">
        <v>5865</v>
      </c>
      <c r="O1000" s="31" t="s">
        <v>5117</v>
      </c>
      <c r="P1000" s="52" t="s">
        <v>35984</v>
      </c>
      <c r="Q1000" s="29" t="s">
        <v>41302</v>
      </c>
      <c r="R1000" s="31"/>
      <c r="S1000" s="31"/>
      <c r="T1000" s="31"/>
      <c r="U1000" s="31"/>
      <c r="V1000" s="31"/>
      <c r="W1000" s="31" t="s">
        <v>29062</v>
      </c>
      <c r="X1000" s="31" t="s">
        <v>33144</v>
      </c>
      <c r="Y1000" s="31">
        <f t="shared" ca="1" si="147"/>
        <v>30</v>
      </c>
      <c r="Z1000" s="31" t="str">
        <f t="shared" ca="1" si="148"/>
        <v>21-35</v>
      </c>
      <c r="AA1000" s="31"/>
      <c r="AB1000" s="31" t="s">
        <v>11168</v>
      </c>
      <c r="AC1000" s="31" t="s">
        <v>34147</v>
      </c>
      <c r="AD1000" s="31" t="s">
        <v>34147</v>
      </c>
      <c r="AE1000" s="31"/>
      <c r="AF1000" s="31" t="s">
        <v>24699</v>
      </c>
      <c r="AG1000" s="31" t="s">
        <v>4322</v>
      </c>
      <c r="AH1000" s="31" t="s">
        <v>4322</v>
      </c>
      <c r="AI1000" s="31" t="s">
        <v>908</v>
      </c>
      <c r="AJ1000" s="31" t="s">
        <v>34749</v>
      </c>
      <c r="AK1000" s="31" t="s">
        <v>34750</v>
      </c>
      <c r="AL1000" s="31"/>
      <c r="AM1000" s="31" t="s">
        <v>34751</v>
      </c>
      <c r="AN1000" s="31"/>
      <c r="AO1000" s="29">
        <v>41841</v>
      </c>
      <c r="AP1000" s="31" t="s">
        <v>4602</v>
      </c>
      <c r="AQ1000" s="31"/>
      <c r="AR1000" s="31" t="s">
        <v>34147</v>
      </c>
      <c r="AS1000" s="31" t="s">
        <v>34147</v>
      </c>
      <c r="AT1000" s="31" t="str">
        <f>_xlfn.IFNA(VLOOKUP(D1000,'[1]5. 1 Mei 2022'!$C$7:$F$60,4,FALSE),"")</f>
        <v/>
      </c>
      <c r="AU1000" s="31"/>
      <c r="AV1000" s="31" t="s">
        <v>6581</v>
      </c>
      <c r="AW1000" s="31"/>
      <c r="AX1000" s="29">
        <v>46404</v>
      </c>
      <c r="AY1000" s="31" t="s">
        <v>26346</v>
      </c>
      <c r="AZ1000" s="31" t="s">
        <v>528</v>
      </c>
      <c r="BA1000" s="30" t="s">
        <v>4435</v>
      </c>
      <c r="BB1000" s="31"/>
      <c r="BC1000" s="31"/>
      <c r="BD1000" s="31" t="s">
        <v>20056</v>
      </c>
      <c r="BE1000" s="31" t="s">
        <v>7973</v>
      </c>
      <c r="BF1000" s="31" t="s">
        <v>6581</v>
      </c>
      <c r="BG1000" s="31"/>
      <c r="BH1000" s="31"/>
      <c r="BI1000" s="31"/>
      <c r="BJ1000" s="31" t="s">
        <v>20273</v>
      </c>
      <c r="BK1000" s="31" t="str">
        <f t="shared" si="144"/>
        <v>II/c</v>
      </c>
      <c r="BL1000" s="31"/>
      <c r="BM1000" s="31"/>
      <c r="BN1000" s="31"/>
      <c r="BO1000" s="31"/>
      <c r="BP1000" s="31"/>
      <c r="BQ1000" s="31" t="s">
        <v>20273</v>
      </c>
      <c r="BR1000" s="31" t="s">
        <v>41376</v>
      </c>
      <c r="BS1000" s="31">
        <v>0</v>
      </c>
      <c r="BT1000" s="29">
        <v>44621</v>
      </c>
      <c r="BU1000" s="52" t="s">
        <v>35984</v>
      </c>
      <c r="BV1000" s="31" t="s">
        <v>20332</v>
      </c>
      <c r="BW1000" s="31">
        <f t="shared" ca="1" si="149"/>
        <v>1</v>
      </c>
      <c r="BX1000" s="78">
        <f t="shared" ca="1" si="150"/>
        <v>3</v>
      </c>
      <c r="BY1000" s="31"/>
      <c r="BZ1000" s="31"/>
      <c r="CA1000" s="31" t="s">
        <v>2483</v>
      </c>
      <c r="CB1000" s="31" t="s">
        <v>2406</v>
      </c>
      <c r="CC1000" s="31"/>
      <c r="CD1000" s="31"/>
      <c r="CE1000" s="31"/>
      <c r="CF1000" s="31"/>
      <c r="CG1000" s="31"/>
      <c r="CH1000" s="31"/>
      <c r="CI1000" s="31"/>
      <c r="CJ1000" s="31"/>
      <c r="CK1000" s="31"/>
      <c r="CL1000" s="31" t="s">
        <v>34752</v>
      </c>
      <c r="CM1000" s="66" t="s">
        <v>28380</v>
      </c>
      <c r="CN1000" s="31">
        <v>124</v>
      </c>
      <c r="CO1000" s="31" t="s">
        <v>36757</v>
      </c>
      <c r="CP1000" s="52" t="s">
        <v>28380</v>
      </c>
      <c r="CQ1000" s="31" t="s">
        <v>39609</v>
      </c>
      <c r="CR1000" s="31">
        <v>6330</v>
      </c>
      <c r="CS1000" s="31"/>
      <c r="CT1000" s="31"/>
      <c r="CU1000" s="31"/>
      <c r="CV1000" s="31"/>
      <c r="CW1000" s="31"/>
      <c r="CX1000" s="31"/>
      <c r="CY1000" s="31"/>
      <c r="CZ1000" s="31"/>
      <c r="DA1000" s="31"/>
      <c r="DB1000" s="31"/>
      <c r="DC1000" s="31"/>
      <c r="DD1000" s="31"/>
      <c r="DE1000" s="31"/>
      <c r="DF1000" s="31"/>
      <c r="DG1000" s="31"/>
      <c r="DH1000" s="31"/>
      <c r="DI1000" s="31"/>
      <c r="DJ1000" s="31"/>
      <c r="DK1000" s="31"/>
      <c r="DL1000" s="31"/>
      <c r="DM1000" s="68" t="s">
        <v>34753</v>
      </c>
      <c r="DN1000" s="38"/>
      <c r="DO1000" s="35"/>
      <c r="DP1000" s="52" t="s">
        <v>34754</v>
      </c>
      <c r="DQ1000" s="31" t="s">
        <v>34755</v>
      </c>
      <c r="DR1000" s="31"/>
      <c r="DS1000" s="31" t="s">
        <v>33414</v>
      </c>
      <c r="DT1000" s="50" t="s">
        <v>37766</v>
      </c>
      <c r="DU1000" s="31"/>
      <c r="DV1000" s="31"/>
      <c r="DW1000" s="31"/>
      <c r="DX1000" s="31"/>
      <c r="DY1000" s="31"/>
      <c r="DZ1000" s="31"/>
      <c r="EA1000" s="31"/>
      <c r="EB1000" s="31"/>
      <c r="EC1000" s="31" t="s">
        <v>40142</v>
      </c>
      <c r="ED1000" s="31" t="s">
        <v>41101</v>
      </c>
      <c r="EE1000" s="31"/>
      <c r="EF1000" s="31"/>
      <c r="EG1000" s="31"/>
      <c r="EH1000" s="31"/>
      <c r="EI1000" s="31"/>
      <c r="EJ1000" s="31"/>
    </row>
    <row r="1001" spans="1:140" ht="23.25" customHeight="1">
      <c r="A1001" s="25">
        <v>999</v>
      </c>
      <c r="B1001" s="30" t="s">
        <v>24287</v>
      </c>
      <c r="C1001" s="31">
        <v>140368100</v>
      </c>
      <c r="D1001" s="30" t="s">
        <v>152</v>
      </c>
      <c r="E1001" s="30"/>
      <c r="F1001" s="30" t="s">
        <v>36254</v>
      </c>
      <c r="G1001" s="31">
        <f t="shared" si="145"/>
        <v>58</v>
      </c>
      <c r="H1001" s="72">
        <f t="shared" si="146"/>
        <v>48488</v>
      </c>
      <c r="I1001" s="30"/>
      <c r="J1001" s="30" t="s">
        <v>34084</v>
      </c>
      <c r="K1001" s="30" t="s">
        <v>4318</v>
      </c>
      <c r="L1001" s="31" t="s">
        <v>4318</v>
      </c>
      <c r="M1001" s="31" t="s">
        <v>3186</v>
      </c>
      <c r="N1001" s="31" t="s">
        <v>5797</v>
      </c>
      <c r="O1001" s="31" t="s">
        <v>5271</v>
      </c>
      <c r="P1001" s="31" t="s">
        <v>23983</v>
      </c>
      <c r="Q1001" s="31"/>
      <c r="R1001" s="31">
        <v>20</v>
      </c>
      <c r="S1001" s="31">
        <v>1</v>
      </c>
      <c r="T1001" s="31"/>
      <c r="U1001" s="31">
        <v>215</v>
      </c>
      <c r="V1001" s="31"/>
      <c r="W1001" s="31" t="s">
        <v>980</v>
      </c>
      <c r="X1001" s="31" t="s">
        <v>5953</v>
      </c>
      <c r="Y1001" s="31" t="e">
        <f t="shared" ca="1" si="147"/>
        <v>#VALUE!</v>
      </c>
      <c r="Z1001" s="31" t="e">
        <f t="shared" ca="1" si="148"/>
        <v>#VALUE!</v>
      </c>
      <c r="AA1001" s="31"/>
      <c r="AB1001" s="31" t="s">
        <v>11144</v>
      </c>
      <c r="AC1001" s="31" t="s">
        <v>34145</v>
      </c>
      <c r="AD1001" s="31" t="s">
        <v>34145</v>
      </c>
      <c r="AE1001" s="31"/>
      <c r="AF1001" s="31" t="s">
        <v>24701</v>
      </c>
      <c r="AG1001" s="31" t="s">
        <v>4322</v>
      </c>
      <c r="AH1001" s="31" t="s">
        <v>4322</v>
      </c>
      <c r="AI1001" s="31" t="s">
        <v>908</v>
      </c>
      <c r="AJ1001" s="31">
        <v>93015</v>
      </c>
      <c r="AK1001" s="31" t="s">
        <v>2051</v>
      </c>
      <c r="AL1001" s="31" t="s">
        <v>771</v>
      </c>
      <c r="AM1001" s="31" t="s">
        <v>772</v>
      </c>
      <c r="AN1001" s="31"/>
      <c r="AO1001" s="31"/>
      <c r="AP1001" s="31" t="s">
        <v>18118</v>
      </c>
      <c r="AQ1001" s="31" t="s">
        <v>2179</v>
      </c>
      <c r="AR1001" s="31" t="s">
        <v>34145</v>
      </c>
      <c r="AS1001" s="31" t="s">
        <v>34145</v>
      </c>
      <c r="AT1001" s="31" t="str">
        <f>_xlfn.IFNA(VLOOKUP(D1001,'[1]5. 1 Mei 2022'!$C$7:$F$60,4,FALSE),"")</f>
        <v/>
      </c>
      <c r="AU1001" s="31"/>
      <c r="AV1001" s="31" t="s">
        <v>20033</v>
      </c>
      <c r="AW1001" s="31" t="s">
        <v>33043</v>
      </c>
      <c r="AX1001" s="29">
        <f t="shared" ref="AX1001:AX1015" si="152">AW1001+1903</f>
        <v>46492</v>
      </c>
      <c r="AY1001" s="31" t="s">
        <v>26346</v>
      </c>
      <c r="AZ1001" s="31" t="s">
        <v>2622</v>
      </c>
      <c r="BA1001" s="30" t="s">
        <v>18118</v>
      </c>
      <c r="BB1001" s="31" t="s">
        <v>32784</v>
      </c>
      <c r="BC1001" s="31"/>
      <c r="BD1001" s="31" t="s">
        <v>7997</v>
      </c>
      <c r="BE1001" s="31" t="s">
        <v>7969</v>
      </c>
      <c r="BF1001" s="31" t="s">
        <v>20033</v>
      </c>
      <c r="BG1001" s="31"/>
      <c r="BH1001" s="31"/>
      <c r="BI1001" s="31" t="s">
        <v>8136</v>
      </c>
      <c r="BJ1001" s="31" t="s">
        <v>3185</v>
      </c>
      <c r="BK1001" s="31" t="str">
        <f t="shared" si="144"/>
        <v>III/d</v>
      </c>
      <c r="BL1001" s="31" t="s">
        <v>8077</v>
      </c>
      <c r="BM1001" s="31"/>
      <c r="BN1001" s="31"/>
      <c r="BO1001" s="31"/>
      <c r="BP1001" s="31" t="s">
        <v>1498</v>
      </c>
      <c r="BQ1001" s="31" t="s">
        <v>3185</v>
      </c>
      <c r="BR1001" s="31" t="s">
        <v>21839</v>
      </c>
      <c r="BS1001" s="31" t="s">
        <v>25674</v>
      </c>
      <c r="BT1001" s="31" t="s">
        <v>6324</v>
      </c>
      <c r="BU1001" s="31"/>
      <c r="BV1001" s="31" t="s">
        <v>6108</v>
      </c>
      <c r="BW1001" s="31">
        <f t="shared" ca="1" si="149"/>
        <v>36</v>
      </c>
      <c r="BX1001" s="78">
        <f t="shared" ca="1" si="150"/>
        <v>3</v>
      </c>
      <c r="BY1001" s="31"/>
      <c r="BZ1001" s="31"/>
      <c r="CA1001" s="31" t="s">
        <v>2483</v>
      </c>
      <c r="CB1001" s="31" t="s">
        <v>2519</v>
      </c>
      <c r="CC1001" s="31">
        <v>3</v>
      </c>
      <c r="CD1001" s="31">
        <v>1</v>
      </c>
      <c r="CE1001" s="31" t="s">
        <v>20085</v>
      </c>
      <c r="CF1001" s="31"/>
      <c r="CG1001" s="31"/>
      <c r="CH1001" s="31"/>
      <c r="CI1001" s="31"/>
      <c r="CJ1001" s="31"/>
      <c r="CK1001" s="31"/>
      <c r="CL1001" s="31" t="s">
        <v>22400</v>
      </c>
      <c r="CM1001" s="31" t="s">
        <v>22401</v>
      </c>
      <c r="CN1001" s="31">
        <v>123</v>
      </c>
      <c r="CO1001" s="31" t="s">
        <v>28644</v>
      </c>
      <c r="CP1001" s="31" t="s">
        <v>22401</v>
      </c>
      <c r="CQ1001" s="31">
        <v>123</v>
      </c>
      <c r="CR1001" s="31">
        <v>3456</v>
      </c>
      <c r="CS1001" s="31" t="s">
        <v>18740</v>
      </c>
      <c r="CT1001" s="31" t="s">
        <v>18741</v>
      </c>
      <c r="CU1001" s="31" t="s">
        <v>18414</v>
      </c>
      <c r="CV1001" s="31" t="s">
        <v>18272</v>
      </c>
      <c r="CW1001" s="31" t="s">
        <v>18273</v>
      </c>
      <c r="CX1001" s="31" t="s">
        <v>18271</v>
      </c>
      <c r="CY1001" s="31"/>
      <c r="CZ1001" s="31"/>
      <c r="DA1001" s="31"/>
      <c r="DB1001" s="31" t="s">
        <v>15747</v>
      </c>
      <c r="DC1001" s="31" t="s">
        <v>15756</v>
      </c>
      <c r="DD1001" s="31" t="s">
        <v>15746</v>
      </c>
      <c r="DE1001" s="31"/>
      <c r="DF1001" s="31"/>
      <c r="DG1001" s="31"/>
      <c r="DH1001" s="31"/>
      <c r="DI1001" s="31" t="s">
        <v>24810</v>
      </c>
      <c r="DJ1001" s="31" t="s">
        <v>24811</v>
      </c>
      <c r="DK1001" s="31"/>
      <c r="DL1001" s="31"/>
      <c r="DM1001" s="38" t="s">
        <v>9390</v>
      </c>
      <c r="DN1001" s="38"/>
      <c r="DO1001" s="35" t="s">
        <v>31609</v>
      </c>
      <c r="DP1001" s="31" t="s">
        <v>12741</v>
      </c>
      <c r="DQ1001" s="31" t="s">
        <v>12740</v>
      </c>
      <c r="DR1001" s="31"/>
      <c r="DS1001" s="31" t="s">
        <v>38599</v>
      </c>
      <c r="DT1001" s="31" t="s">
        <v>28091</v>
      </c>
      <c r="DU1001" s="31">
        <v>3</v>
      </c>
      <c r="DV1001" s="31" t="s">
        <v>32167</v>
      </c>
      <c r="DW1001" s="31" t="s">
        <v>7997</v>
      </c>
      <c r="DX1001" s="31" t="s">
        <v>7997</v>
      </c>
      <c r="DY1001" s="31" t="s">
        <v>37229</v>
      </c>
      <c r="DZ1001" s="52" t="s">
        <v>23138</v>
      </c>
      <c r="EA1001" s="52" t="s">
        <v>37230</v>
      </c>
      <c r="EB1001" s="31">
        <v>216973</v>
      </c>
      <c r="EC1001" s="31" t="s">
        <v>40168</v>
      </c>
      <c r="ED1001" s="31" t="s">
        <v>41101</v>
      </c>
      <c r="EE1001" s="31"/>
      <c r="EF1001" s="31"/>
      <c r="EG1001" s="31"/>
      <c r="EH1001" s="31"/>
      <c r="EI1001" s="31"/>
      <c r="EJ1001" s="31"/>
    </row>
    <row r="1002" spans="1:140" ht="23.25" customHeight="1">
      <c r="A1002" s="25">
        <v>1000</v>
      </c>
      <c r="B1002" s="30" t="s">
        <v>7241</v>
      </c>
      <c r="C1002" s="31" t="s">
        <v>7843</v>
      </c>
      <c r="D1002" s="30" t="s">
        <v>17345</v>
      </c>
      <c r="E1002" s="30"/>
      <c r="F1002" s="30" t="s">
        <v>36262</v>
      </c>
      <c r="G1002" s="31">
        <f t="shared" si="145"/>
        <v>58</v>
      </c>
      <c r="H1002" s="72">
        <f t="shared" si="146"/>
        <v>50253</v>
      </c>
      <c r="I1002" s="30" t="s">
        <v>35141</v>
      </c>
      <c r="J1002" s="30" t="s">
        <v>34085</v>
      </c>
      <c r="K1002" s="30" t="s">
        <v>34083</v>
      </c>
      <c r="L1002" s="31" t="s">
        <v>16726</v>
      </c>
      <c r="M1002" s="31" t="s">
        <v>6378</v>
      </c>
      <c r="N1002" s="31" t="s">
        <v>7551</v>
      </c>
      <c r="O1002" s="31" t="s">
        <v>6326</v>
      </c>
      <c r="P1002" s="31" t="s">
        <v>11676</v>
      </c>
      <c r="Q1002" s="31"/>
      <c r="R1002" s="31"/>
      <c r="S1002" s="31"/>
      <c r="T1002" s="31"/>
      <c r="U1002" s="31" t="s">
        <v>4428</v>
      </c>
      <c r="V1002" s="31"/>
      <c r="W1002" s="31" t="s">
        <v>6910</v>
      </c>
      <c r="X1002" s="31" t="s">
        <v>7589</v>
      </c>
      <c r="Y1002" s="31">
        <f t="shared" ca="1" si="147"/>
        <v>44</v>
      </c>
      <c r="Z1002" s="31" t="str">
        <f t="shared" ca="1" si="148"/>
        <v>36-45</v>
      </c>
      <c r="AA1002" s="31"/>
      <c r="AB1002" s="31" t="s">
        <v>1720</v>
      </c>
      <c r="AC1002" s="31" t="s">
        <v>34153</v>
      </c>
      <c r="AD1002" s="31" t="s">
        <v>34194</v>
      </c>
      <c r="AE1002" s="31"/>
      <c r="AF1002" s="31" t="s">
        <v>24700</v>
      </c>
      <c r="AG1002" s="31" t="s">
        <v>7895</v>
      </c>
      <c r="AH1002" s="31" t="s">
        <v>7895</v>
      </c>
      <c r="AI1002" s="31" t="s">
        <v>40277</v>
      </c>
      <c r="AJ1002" s="31" t="s">
        <v>4189</v>
      </c>
      <c r="AK1002" s="31" t="s">
        <v>4190</v>
      </c>
      <c r="AL1002" s="31">
        <v>35938</v>
      </c>
      <c r="AM1002" s="31" t="s">
        <v>6232</v>
      </c>
      <c r="AN1002" s="31"/>
      <c r="AO1002" s="31"/>
      <c r="AP1002" s="31" t="s">
        <v>33763</v>
      </c>
      <c r="AQ1002" s="31"/>
      <c r="AR1002" s="31" t="s">
        <v>34148</v>
      </c>
      <c r="AS1002" s="31" t="s">
        <v>34148</v>
      </c>
      <c r="AT1002" s="31" t="str">
        <f>_xlfn.IFNA(VLOOKUP(D1002,'[1]5. 1 Mei 2022'!$C$7:$F$60,4,FALSE),"")</f>
        <v/>
      </c>
      <c r="AU1002" s="31"/>
      <c r="AV1002" s="31" t="s">
        <v>20103</v>
      </c>
      <c r="AW1002" s="31" t="s">
        <v>18580</v>
      </c>
      <c r="AX1002" s="29">
        <f t="shared" si="152"/>
        <v>46100</v>
      </c>
      <c r="AY1002" s="31" t="s">
        <v>26344</v>
      </c>
      <c r="AZ1002" s="31" t="s">
        <v>534</v>
      </c>
      <c r="BA1002" s="30" t="s">
        <v>33763</v>
      </c>
      <c r="BB1002" s="31"/>
      <c r="BC1002" s="31"/>
      <c r="BD1002" s="31" t="s">
        <v>12244</v>
      </c>
      <c r="BE1002" s="31" t="s">
        <v>7968</v>
      </c>
      <c r="BF1002" s="31" t="s">
        <v>20103</v>
      </c>
      <c r="BG1002" s="31"/>
      <c r="BH1002" s="31"/>
      <c r="BI1002" s="31"/>
      <c r="BJ1002" s="31">
        <v>0</v>
      </c>
      <c r="BK1002" s="31" t="str">
        <f t="shared" si="144"/>
        <v>II/a</v>
      </c>
      <c r="BL1002" s="31"/>
      <c r="BM1002" s="31"/>
      <c r="BN1002" s="31"/>
      <c r="BO1002" s="31" t="s">
        <v>5251</v>
      </c>
      <c r="BP1002" s="31" t="s">
        <v>1498</v>
      </c>
      <c r="BQ1002" s="31"/>
      <c r="BR1002" s="31"/>
      <c r="BS1002" s="31"/>
      <c r="BT1002" s="31" t="s">
        <v>3591</v>
      </c>
      <c r="BU1002" s="31"/>
      <c r="BV1002" s="31" t="s">
        <v>3591</v>
      </c>
      <c r="BW1002" s="31">
        <f t="shared" ca="1" si="149"/>
        <v>18</v>
      </c>
      <c r="BX1002" s="78">
        <f t="shared" ca="1" si="150"/>
        <v>2</v>
      </c>
      <c r="BY1002" s="31" t="s">
        <v>11676</v>
      </c>
      <c r="BZ1002" s="31"/>
      <c r="CA1002" s="31" t="s">
        <v>2483</v>
      </c>
      <c r="CB1002" s="31" t="s">
        <v>2519</v>
      </c>
      <c r="CC1002" s="31" t="s">
        <v>1498</v>
      </c>
      <c r="CD1002" s="31">
        <v>1</v>
      </c>
      <c r="CE1002" s="31" t="s">
        <v>20085</v>
      </c>
      <c r="CF1002" s="31"/>
      <c r="CG1002" s="31"/>
      <c r="CH1002" s="31"/>
      <c r="CI1002" s="31"/>
      <c r="CJ1002" s="31"/>
      <c r="CK1002" s="31"/>
      <c r="CL1002" s="31"/>
      <c r="CM1002" s="31"/>
      <c r="CN1002" s="31"/>
      <c r="CO1002" s="31"/>
      <c r="CP1002" s="31"/>
      <c r="CQ1002" s="31"/>
      <c r="CR1002" s="31">
        <v>1139</v>
      </c>
      <c r="CS1002" s="31"/>
      <c r="CT1002" s="31"/>
      <c r="CU1002" s="31"/>
      <c r="CV1002" s="31" t="s">
        <v>19222</v>
      </c>
      <c r="CW1002" s="31" t="s">
        <v>19223</v>
      </c>
      <c r="CX1002" s="31" t="s">
        <v>19136</v>
      </c>
      <c r="CY1002" s="31"/>
      <c r="CZ1002" s="31"/>
      <c r="DA1002" s="31"/>
      <c r="DB1002" s="31"/>
      <c r="DC1002" s="31"/>
      <c r="DD1002" s="31"/>
      <c r="DE1002" s="31"/>
      <c r="DF1002" s="31"/>
      <c r="DG1002" s="31"/>
      <c r="DH1002" s="31"/>
      <c r="DI1002" s="31"/>
      <c r="DJ1002" s="31"/>
      <c r="DK1002" s="31"/>
      <c r="DL1002" s="31"/>
      <c r="DM1002" s="38" t="s">
        <v>9892</v>
      </c>
      <c r="DN1002" s="38"/>
      <c r="DO1002" s="35" t="s">
        <v>10771</v>
      </c>
      <c r="DP1002" s="31" t="s">
        <v>10962</v>
      </c>
      <c r="DQ1002" s="31" t="s">
        <v>11092</v>
      </c>
      <c r="DR1002" s="31"/>
      <c r="DS1002" s="31" t="s">
        <v>27520</v>
      </c>
      <c r="DT1002" s="31"/>
      <c r="DU1002" s="31">
        <v>2</v>
      </c>
      <c r="DV1002" s="31" t="s">
        <v>32167</v>
      </c>
      <c r="DW1002" s="31"/>
      <c r="DX1002" s="31"/>
      <c r="DY1002" s="31"/>
      <c r="DZ1002" s="31"/>
      <c r="EA1002" s="31"/>
      <c r="EB1002" s="31">
        <v>0</v>
      </c>
      <c r="EC1002" s="31" t="s">
        <v>40170</v>
      </c>
      <c r="ED1002" s="31" t="s">
        <v>41101</v>
      </c>
      <c r="EE1002" s="31"/>
      <c r="EF1002" s="31"/>
      <c r="EG1002" s="31"/>
      <c r="EH1002" s="31"/>
      <c r="EI1002" s="31"/>
      <c r="EJ1002" s="31"/>
    </row>
    <row r="1003" spans="1:140" ht="23.25" customHeight="1">
      <c r="A1003" s="25">
        <v>1001</v>
      </c>
      <c r="B1003" s="30" t="s">
        <v>2112</v>
      </c>
      <c r="C1003" s="31">
        <v>140375359</v>
      </c>
      <c r="D1003" s="30" t="s">
        <v>1284</v>
      </c>
      <c r="E1003" s="30"/>
      <c r="F1003" s="30" t="s">
        <v>36262</v>
      </c>
      <c r="G1003" s="31">
        <f t="shared" si="145"/>
        <v>58</v>
      </c>
      <c r="H1003" s="72">
        <f t="shared" si="146"/>
        <v>46905</v>
      </c>
      <c r="I1003" s="30"/>
      <c r="J1003" s="30" t="s">
        <v>34084</v>
      </c>
      <c r="K1003" s="30" t="s">
        <v>4318</v>
      </c>
      <c r="L1003" s="31" t="s">
        <v>4318</v>
      </c>
      <c r="M1003" s="31" t="s">
        <v>3186</v>
      </c>
      <c r="N1003" s="31" t="s">
        <v>5865</v>
      </c>
      <c r="O1003" s="31" t="s">
        <v>5117</v>
      </c>
      <c r="P1003" s="52" t="s">
        <v>35985</v>
      </c>
      <c r="Q1003" s="31" t="s">
        <v>41867</v>
      </c>
      <c r="R1003" s="31">
        <v>31</v>
      </c>
      <c r="S1003" s="31">
        <v>11</v>
      </c>
      <c r="T1003" s="31"/>
      <c r="U1003" s="31">
        <v>1484</v>
      </c>
      <c r="V1003" s="31" t="s">
        <v>5226</v>
      </c>
      <c r="W1003" s="31" t="s">
        <v>6910</v>
      </c>
      <c r="X1003" s="31" t="s">
        <v>1818</v>
      </c>
      <c r="Y1003" s="31">
        <f t="shared" ca="1" si="147"/>
        <v>53</v>
      </c>
      <c r="Z1003" s="31" t="str">
        <f t="shared" ca="1" si="148"/>
        <v>46-58</v>
      </c>
      <c r="AA1003" s="31"/>
      <c r="AB1003" s="31" t="s">
        <v>6770</v>
      </c>
      <c r="AC1003" s="31" t="s">
        <v>34153</v>
      </c>
      <c r="AD1003" s="31" t="s">
        <v>34194</v>
      </c>
      <c r="AE1003" s="31"/>
      <c r="AF1003" s="31" t="s">
        <v>24700</v>
      </c>
      <c r="AG1003" s="31" t="s">
        <v>7895</v>
      </c>
      <c r="AH1003" s="31" t="s">
        <v>7895</v>
      </c>
      <c r="AI1003" s="31" t="s">
        <v>40277</v>
      </c>
      <c r="AJ1003" s="31"/>
      <c r="AK1003" s="31"/>
      <c r="AL1003" s="31"/>
      <c r="AM1003" s="31"/>
      <c r="AN1003" s="31"/>
      <c r="AO1003" s="31"/>
      <c r="AP1003" s="31" t="s">
        <v>4434</v>
      </c>
      <c r="AQ1003" s="31" t="s">
        <v>2774</v>
      </c>
      <c r="AR1003" s="31" t="s">
        <v>34148</v>
      </c>
      <c r="AS1003" s="31" t="s">
        <v>34148</v>
      </c>
      <c r="AT1003" s="31" t="str">
        <f>_xlfn.IFNA(VLOOKUP(D1003,'[1]5. 1 Mei 2022'!$C$7:$F$60,4,FALSE),"")</f>
        <v/>
      </c>
      <c r="AU1003" s="31"/>
      <c r="AV1003" s="31" t="s">
        <v>890</v>
      </c>
      <c r="AW1003" s="31"/>
      <c r="AX1003" s="29">
        <f t="shared" si="152"/>
        <v>1903</v>
      </c>
      <c r="AY1003" s="31" t="s">
        <v>26346</v>
      </c>
      <c r="AZ1003" s="31" t="s">
        <v>6484</v>
      </c>
      <c r="BA1003" s="30" t="s">
        <v>4434</v>
      </c>
      <c r="BB1003" s="31" t="s">
        <v>8092</v>
      </c>
      <c r="BC1003" s="31"/>
      <c r="BD1003" s="31" t="s">
        <v>30239</v>
      </c>
      <c r="BE1003" s="31" t="s">
        <v>7968</v>
      </c>
      <c r="BF1003" s="31" t="s">
        <v>890</v>
      </c>
      <c r="BG1003" s="31"/>
      <c r="BH1003" s="31"/>
      <c r="BI1003" s="31"/>
      <c r="BJ1003" s="31" t="s">
        <v>23661</v>
      </c>
      <c r="BK1003" s="31" t="str">
        <f t="shared" si="144"/>
        <v>II/c</v>
      </c>
      <c r="BL1003" s="31" t="s">
        <v>8078</v>
      </c>
      <c r="BM1003" s="31"/>
      <c r="BN1003" s="31"/>
      <c r="BO1003" s="31"/>
      <c r="BP1003" s="31" t="s">
        <v>1498</v>
      </c>
      <c r="BQ1003" s="31"/>
      <c r="BR1003" s="31"/>
      <c r="BS1003" s="31"/>
      <c r="BT1003" s="31" t="s">
        <v>1172</v>
      </c>
      <c r="BU1003" s="31" t="s">
        <v>2124</v>
      </c>
      <c r="BV1003" s="31" t="s">
        <v>1819</v>
      </c>
      <c r="BW1003" s="31">
        <f t="shared" ca="1" si="149"/>
        <v>29</v>
      </c>
      <c r="BX1003" s="78">
        <f t="shared" ca="1" si="150"/>
        <v>3</v>
      </c>
      <c r="BY1003" s="31"/>
      <c r="BZ1003" s="31"/>
      <c r="CA1003" s="31" t="s">
        <v>2483</v>
      </c>
      <c r="CB1003" s="31" t="s">
        <v>2519</v>
      </c>
      <c r="CC1003" s="31">
        <v>1</v>
      </c>
      <c r="CD1003" s="31">
        <v>1</v>
      </c>
      <c r="CE1003" s="31" t="s">
        <v>20085</v>
      </c>
      <c r="CF1003" s="31"/>
      <c r="CG1003" s="31"/>
      <c r="CH1003" s="31"/>
      <c r="CI1003" s="31"/>
      <c r="CJ1003" s="31"/>
      <c r="CK1003" s="31"/>
      <c r="CL1003" s="31"/>
      <c r="CM1003" s="31"/>
      <c r="CN1003" s="31"/>
      <c r="CO1003" s="31"/>
      <c r="CP1003" s="31"/>
      <c r="CQ1003" s="31"/>
      <c r="CR1003" s="31">
        <v>5103</v>
      </c>
      <c r="CS1003" s="31"/>
      <c r="CT1003" s="31"/>
      <c r="CU1003" s="31"/>
      <c r="CV1003" s="31"/>
      <c r="CW1003" s="31"/>
      <c r="CX1003" s="31"/>
      <c r="CY1003" s="31"/>
      <c r="CZ1003" s="31"/>
      <c r="DA1003" s="31"/>
      <c r="DB1003" s="31"/>
      <c r="DC1003" s="31"/>
      <c r="DD1003" s="31"/>
      <c r="DE1003" s="31"/>
      <c r="DF1003" s="31"/>
      <c r="DG1003" s="31"/>
      <c r="DH1003" s="31"/>
      <c r="DI1003" s="31"/>
      <c r="DJ1003" s="31"/>
      <c r="DK1003" s="31"/>
      <c r="DL1003" s="31"/>
      <c r="DM1003" s="38" t="s">
        <v>9925</v>
      </c>
      <c r="DN1003" s="38"/>
      <c r="DO1003" s="35">
        <v>0</v>
      </c>
      <c r="DP1003" s="31" t="s">
        <v>13609</v>
      </c>
      <c r="DQ1003" s="31" t="s">
        <v>20652</v>
      </c>
      <c r="DR1003" s="31"/>
      <c r="DS1003" s="31" t="s">
        <v>27549</v>
      </c>
      <c r="DT1003" s="31"/>
      <c r="DU1003" s="31">
        <v>1</v>
      </c>
      <c r="DV1003" s="31" t="s">
        <v>32165</v>
      </c>
      <c r="DW1003" s="31"/>
      <c r="DX1003" s="31"/>
      <c r="DY1003" s="31"/>
      <c r="DZ1003" s="31"/>
      <c r="EA1003" s="31"/>
      <c r="EB1003" s="31">
        <v>0</v>
      </c>
      <c r="EC1003" s="31" t="s">
        <v>39747</v>
      </c>
      <c r="ED1003" s="31" t="s">
        <v>41101</v>
      </c>
      <c r="EE1003" s="31"/>
      <c r="EF1003" s="31"/>
      <c r="EG1003" s="31"/>
      <c r="EH1003" s="31"/>
      <c r="EI1003" s="31"/>
      <c r="EJ1003" s="31"/>
    </row>
    <row r="1004" spans="1:140" ht="23.25" customHeight="1">
      <c r="A1004" s="25">
        <v>1002</v>
      </c>
      <c r="B1004" s="30" t="s">
        <v>33320</v>
      </c>
      <c r="C1004" s="31" t="s">
        <v>29980</v>
      </c>
      <c r="D1004" s="30" t="s">
        <v>33161</v>
      </c>
      <c r="E1004" s="30"/>
      <c r="F1004" s="30" t="s">
        <v>36256</v>
      </c>
      <c r="G1004" s="31">
        <f t="shared" si="145"/>
        <v>58</v>
      </c>
      <c r="H1004" s="72">
        <f t="shared" si="146"/>
        <v>56370</v>
      </c>
      <c r="I1004" s="30"/>
      <c r="J1004" s="30" t="s">
        <v>34084</v>
      </c>
      <c r="K1004" s="30" t="s">
        <v>4318</v>
      </c>
      <c r="L1004" s="31" t="s">
        <v>4318</v>
      </c>
      <c r="M1004" s="31" t="s">
        <v>3186</v>
      </c>
      <c r="N1004" s="31" t="s">
        <v>5865</v>
      </c>
      <c r="O1004" s="31" t="s">
        <v>5117</v>
      </c>
      <c r="P1004" s="52" t="s">
        <v>35984</v>
      </c>
      <c r="Q1004" s="31" t="s">
        <v>41303</v>
      </c>
      <c r="R1004" s="31"/>
      <c r="S1004" s="31"/>
      <c r="T1004" s="31"/>
      <c r="U1004" s="31"/>
      <c r="V1004" s="31"/>
      <c r="W1004" s="31" t="s">
        <v>4336</v>
      </c>
      <c r="X1004" s="31" t="s">
        <v>33162</v>
      </c>
      <c r="Y1004" s="31">
        <f t="shared" ca="1" si="147"/>
        <v>27</v>
      </c>
      <c r="Z1004" s="31" t="str">
        <f t="shared" ca="1" si="148"/>
        <v>21-35</v>
      </c>
      <c r="AA1004" s="31"/>
      <c r="AB1004" s="31" t="s">
        <v>11146</v>
      </c>
      <c r="AC1004" s="31" t="s">
        <v>34147</v>
      </c>
      <c r="AD1004" s="31" t="s">
        <v>34147</v>
      </c>
      <c r="AE1004" s="31"/>
      <c r="AF1004" s="31" t="s">
        <v>24699</v>
      </c>
      <c r="AG1004" s="31" t="s">
        <v>5852</v>
      </c>
      <c r="AH1004" s="31" t="s">
        <v>5852</v>
      </c>
      <c r="AI1004" s="31" t="s">
        <v>908</v>
      </c>
      <c r="AJ1004" s="31" t="s">
        <v>35754</v>
      </c>
      <c r="AK1004" s="31" t="s">
        <v>35755</v>
      </c>
      <c r="AL1004" s="52" t="s">
        <v>8460</v>
      </c>
      <c r="AM1004" s="31" t="s">
        <v>34751</v>
      </c>
      <c r="AN1004" s="31"/>
      <c r="AO1004" s="52" t="s">
        <v>8460</v>
      </c>
      <c r="AP1004" s="31" t="s">
        <v>33006</v>
      </c>
      <c r="AQ1004" s="31"/>
      <c r="AR1004" s="31" t="s">
        <v>34147</v>
      </c>
      <c r="AS1004" s="31" t="s">
        <v>34147</v>
      </c>
      <c r="AT1004" s="31" t="str">
        <f>_xlfn.IFNA(VLOOKUP(D1004,'[1]5. 1 Mei 2022'!$C$7:$F$60,4,FALSE),"")</f>
        <v/>
      </c>
      <c r="AU1004" s="31"/>
      <c r="AV1004" s="31" t="s">
        <v>7772</v>
      </c>
      <c r="AW1004" s="52" t="s">
        <v>20332</v>
      </c>
      <c r="AX1004" s="29">
        <f t="shared" si="152"/>
        <v>46524</v>
      </c>
      <c r="AY1004" s="31" t="s">
        <v>26346</v>
      </c>
      <c r="AZ1004" s="31" t="s">
        <v>530</v>
      </c>
      <c r="BA1004" s="30" t="s">
        <v>33006</v>
      </c>
      <c r="BB1004" s="31"/>
      <c r="BC1004" s="31"/>
      <c r="BD1004" s="31" t="s">
        <v>20054</v>
      </c>
      <c r="BE1004" s="31" t="s">
        <v>7973</v>
      </c>
      <c r="BF1004" s="31" t="s">
        <v>7189</v>
      </c>
      <c r="BG1004" s="31"/>
      <c r="BH1004" s="31"/>
      <c r="BI1004" s="31"/>
      <c r="BJ1004" s="31"/>
      <c r="BK1004" s="31" t="str">
        <f t="shared" si="144"/>
        <v>II/c</v>
      </c>
      <c r="BL1004" s="31"/>
      <c r="BM1004" s="31"/>
      <c r="BN1004" s="31"/>
      <c r="BO1004" s="31"/>
      <c r="BP1004" s="31"/>
      <c r="BQ1004" s="31" t="s">
        <v>21617</v>
      </c>
      <c r="BR1004" s="31" t="s">
        <v>41376</v>
      </c>
      <c r="BS1004" s="31">
        <v>0</v>
      </c>
      <c r="BT1004" s="52" t="s">
        <v>20332</v>
      </c>
      <c r="BU1004" s="52" t="s">
        <v>35984</v>
      </c>
      <c r="BV1004" s="31" t="s">
        <v>20332</v>
      </c>
      <c r="BW1004" s="31">
        <f t="shared" ca="1" si="149"/>
        <v>1</v>
      </c>
      <c r="BX1004" s="78">
        <f t="shared" ca="1" si="150"/>
        <v>3</v>
      </c>
      <c r="BY1004" s="31"/>
      <c r="BZ1004" s="31"/>
      <c r="CA1004" s="31" t="s">
        <v>34386</v>
      </c>
      <c r="CB1004" s="31" t="s">
        <v>2406</v>
      </c>
      <c r="CC1004" s="31"/>
      <c r="CD1004" s="31"/>
      <c r="CE1004" s="31"/>
      <c r="CF1004" s="31"/>
      <c r="CG1004" s="31"/>
      <c r="CH1004" s="31"/>
      <c r="CI1004" s="31"/>
      <c r="CJ1004" s="31"/>
      <c r="CK1004" s="31"/>
      <c r="CL1004" s="52" t="s">
        <v>35756</v>
      </c>
      <c r="CM1004" s="52" t="s">
        <v>33549</v>
      </c>
      <c r="CN1004" s="31" t="s">
        <v>36751</v>
      </c>
      <c r="CO1004" s="31" t="s">
        <v>39485</v>
      </c>
      <c r="CP1004" s="31" t="s">
        <v>33549</v>
      </c>
      <c r="CQ1004" s="31" t="s">
        <v>36751</v>
      </c>
      <c r="CR1004" s="31">
        <v>6344</v>
      </c>
      <c r="CS1004" s="31"/>
      <c r="CT1004" s="31"/>
      <c r="CU1004" s="31"/>
      <c r="CV1004" s="31"/>
      <c r="CW1004" s="31"/>
      <c r="CX1004" s="31"/>
      <c r="CY1004" s="31"/>
      <c r="CZ1004" s="31"/>
      <c r="DA1004" s="31"/>
      <c r="DB1004" s="31"/>
      <c r="DC1004" s="31"/>
      <c r="DD1004" s="31"/>
      <c r="DE1004" s="31"/>
      <c r="DF1004" s="31"/>
      <c r="DG1004" s="31"/>
      <c r="DH1004" s="31"/>
      <c r="DI1004" s="31"/>
      <c r="DJ1004" s="31"/>
      <c r="DK1004" s="31"/>
      <c r="DL1004" s="31"/>
      <c r="DM1004" s="38">
        <v>942588120448000</v>
      </c>
      <c r="DN1004" s="38"/>
      <c r="DO1004" s="35"/>
      <c r="DP1004" s="52" t="s">
        <v>35757</v>
      </c>
      <c r="DQ1004" s="31" t="s">
        <v>35758</v>
      </c>
      <c r="DR1004" s="31"/>
      <c r="DS1004" s="31" t="s">
        <v>33419</v>
      </c>
      <c r="DT1004" s="50" t="s">
        <v>35759</v>
      </c>
      <c r="DU1004" s="31"/>
      <c r="DV1004" s="31"/>
      <c r="DW1004" s="31"/>
      <c r="DX1004" s="31"/>
      <c r="DY1004" s="31"/>
      <c r="DZ1004" s="31"/>
      <c r="EA1004" s="31"/>
      <c r="EB1004" s="31"/>
      <c r="EC1004" s="31" t="s">
        <v>7772</v>
      </c>
      <c r="ED1004" s="31" t="s">
        <v>41101</v>
      </c>
      <c r="EE1004" s="31"/>
      <c r="EF1004" s="31"/>
      <c r="EG1004" s="31"/>
      <c r="EH1004" s="31"/>
      <c r="EI1004" s="31"/>
      <c r="EJ1004" s="31"/>
    </row>
    <row r="1005" spans="1:140" ht="23.25" customHeight="1">
      <c r="A1005" s="25">
        <v>1003</v>
      </c>
      <c r="B1005" s="30" t="s">
        <v>2804</v>
      </c>
      <c r="C1005" s="31" t="s">
        <v>2730</v>
      </c>
      <c r="D1005" s="30" t="s">
        <v>2730</v>
      </c>
      <c r="E1005" s="30"/>
      <c r="F1005" s="30" t="s">
        <v>36257</v>
      </c>
      <c r="G1005" s="31">
        <f t="shared" si="145"/>
        <v>58</v>
      </c>
      <c r="H1005" s="72">
        <f t="shared" si="146"/>
        <v>49583</v>
      </c>
      <c r="I1005" s="30"/>
      <c r="J1005" s="30" t="s">
        <v>34084</v>
      </c>
      <c r="K1005" s="30" t="s">
        <v>4318</v>
      </c>
      <c r="L1005" s="31" t="s">
        <v>4318</v>
      </c>
      <c r="M1005" s="31" t="s">
        <v>3186</v>
      </c>
      <c r="N1005" s="31" t="s">
        <v>4008</v>
      </c>
      <c r="O1005" s="31" t="s">
        <v>4320</v>
      </c>
      <c r="P1005" s="31" t="s">
        <v>20080</v>
      </c>
      <c r="Q1005" s="31"/>
      <c r="R1005" s="31">
        <v>16</v>
      </c>
      <c r="S1005" s="31">
        <v>0</v>
      </c>
      <c r="T1005" s="31"/>
      <c r="U1005" s="31">
        <v>1678</v>
      </c>
      <c r="V1005" s="31"/>
      <c r="W1005" s="31" t="s">
        <v>6910</v>
      </c>
      <c r="X1005" s="31" t="s">
        <v>7302</v>
      </c>
      <c r="Y1005" s="31" t="e">
        <f t="shared" ca="1" si="147"/>
        <v>#VALUE!</v>
      </c>
      <c r="Z1005" s="31" t="e">
        <f t="shared" ca="1" si="148"/>
        <v>#VALUE!</v>
      </c>
      <c r="AA1005" s="31"/>
      <c r="AB1005" s="31" t="s">
        <v>8118</v>
      </c>
      <c r="AC1005" s="31" t="s">
        <v>34153</v>
      </c>
      <c r="AD1005" s="31" t="s">
        <v>34194</v>
      </c>
      <c r="AE1005" s="31"/>
      <c r="AF1005" s="31" t="s">
        <v>24700</v>
      </c>
      <c r="AG1005" s="31" t="s">
        <v>7895</v>
      </c>
      <c r="AH1005" s="31" t="s">
        <v>7895</v>
      </c>
      <c r="AI1005" s="31" t="s">
        <v>728</v>
      </c>
      <c r="AJ1005" s="31" t="s">
        <v>16203</v>
      </c>
      <c r="AK1005" s="31" t="s">
        <v>16204</v>
      </c>
      <c r="AL1005" s="31" t="s">
        <v>16205</v>
      </c>
      <c r="AM1005" s="31" t="s">
        <v>16181</v>
      </c>
      <c r="AN1005" s="31"/>
      <c r="AO1005" s="31"/>
      <c r="AP1005" s="31" t="s">
        <v>33020</v>
      </c>
      <c r="AQ1005" s="31"/>
      <c r="AR1005" s="31" t="s">
        <v>34148</v>
      </c>
      <c r="AS1005" s="31" t="s">
        <v>34148</v>
      </c>
      <c r="AT1005" s="31" t="str">
        <f>_xlfn.IFNA(VLOOKUP(D1005,'[1]5. 1 Mei 2022'!$C$7:$F$60,4,FALSE),"")</f>
        <v/>
      </c>
      <c r="AU1005" s="31"/>
      <c r="AV1005" s="31" t="s">
        <v>33545</v>
      </c>
      <c r="AW1005" s="31" t="s">
        <v>20332</v>
      </c>
      <c r="AX1005" s="29">
        <f t="shared" si="152"/>
        <v>46524</v>
      </c>
      <c r="AY1005" s="31" t="s">
        <v>26344</v>
      </c>
      <c r="AZ1005" s="31" t="s">
        <v>11388</v>
      </c>
      <c r="BA1005" s="30" t="s">
        <v>33020</v>
      </c>
      <c r="BB1005" s="31"/>
      <c r="BC1005" s="31"/>
      <c r="BD1005" s="31" t="s">
        <v>33546</v>
      </c>
      <c r="BE1005" s="31" t="s">
        <v>7968</v>
      </c>
      <c r="BF1005" s="31" t="s">
        <v>33545</v>
      </c>
      <c r="BG1005" s="31"/>
      <c r="BH1005" s="31"/>
      <c r="BI1005" s="31" t="s">
        <v>8138</v>
      </c>
      <c r="BJ1005" s="31" t="s">
        <v>25663</v>
      </c>
      <c r="BK1005" s="31" t="str">
        <f t="shared" si="144"/>
        <v>III/c</v>
      </c>
      <c r="BL1005" s="31" t="s">
        <v>8077</v>
      </c>
      <c r="BM1005" s="31"/>
      <c r="BN1005" s="31"/>
      <c r="BO1005" s="31"/>
      <c r="BP1005" s="31" t="s">
        <v>1498</v>
      </c>
      <c r="BQ1005" s="31" t="s">
        <v>25663</v>
      </c>
      <c r="BR1005" s="31" t="s">
        <v>18393</v>
      </c>
      <c r="BS1005" s="31">
        <v>237</v>
      </c>
      <c r="BT1005" s="31" t="s">
        <v>3163</v>
      </c>
      <c r="BU1005" s="31" t="s">
        <v>717</v>
      </c>
      <c r="BV1005" s="31" t="s">
        <v>6008</v>
      </c>
      <c r="BW1005" s="31">
        <f t="shared" ca="1" si="149"/>
        <v>19</v>
      </c>
      <c r="BX1005" s="78">
        <f t="shared" ca="1" si="150"/>
        <v>3</v>
      </c>
      <c r="BY1005" s="31"/>
      <c r="BZ1005" s="31"/>
      <c r="CA1005" s="31" t="s">
        <v>2483</v>
      </c>
      <c r="CB1005" s="31" t="s">
        <v>2519</v>
      </c>
      <c r="CC1005" s="31">
        <v>1</v>
      </c>
      <c r="CD1005" s="31">
        <v>1</v>
      </c>
      <c r="CE1005" s="31" t="s">
        <v>20085</v>
      </c>
      <c r="CF1005" s="31"/>
      <c r="CG1005" s="31"/>
      <c r="CH1005" s="31"/>
      <c r="CI1005" s="31"/>
      <c r="CJ1005" s="31"/>
      <c r="CK1005" s="31"/>
      <c r="CL1005" s="31"/>
      <c r="CM1005" s="31"/>
      <c r="CN1005" s="31"/>
      <c r="CO1005" s="31"/>
      <c r="CP1005" s="31"/>
      <c r="CQ1005" s="31"/>
      <c r="CR1005" s="31">
        <v>1340</v>
      </c>
      <c r="CS1005" s="31"/>
      <c r="CT1005" s="31"/>
      <c r="CU1005" s="31"/>
      <c r="CV1005" s="31" t="s">
        <v>19174</v>
      </c>
      <c r="CW1005" s="31" t="s">
        <v>19175</v>
      </c>
      <c r="CX1005" s="31" t="s">
        <v>4970</v>
      </c>
      <c r="CY1005" s="31"/>
      <c r="CZ1005" s="31"/>
      <c r="DA1005" s="31"/>
      <c r="DB1005" s="31"/>
      <c r="DC1005" s="31"/>
      <c r="DD1005" s="31"/>
      <c r="DE1005" s="31"/>
      <c r="DF1005" s="31"/>
      <c r="DG1005" s="31"/>
      <c r="DH1005" s="31"/>
      <c r="DI1005" s="31"/>
      <c r="DJ1005" s="31"/>
      <c r="DK1005" s="31"/>
      <c r="DL1005" s="31"/>
      <c r="DM1005" s="38" t="s">
        <v>9005</v>
      </c>
      <c r="DN1005" s="38"/>
      <c r="DO1005" s="35">
        <v>0</v>
      </c>
      <c r="DP1005" s="31" t="s">
        <v>12840</v>
      </c>
      <c r="DQ1005" s="31" t="s">
        <v>20806</v>
      </c>
      <c r="DR1005" s="31"/>
      <c r="DS1005" s="31" t="s">
        <v>26697</v>
      </c>
      <c r="DT1005" s="31" t="s">
        <v>37767</v>
      </c>
      <c r="DU1005" s="31">
        <v>2</v>
      </c>
      <c r="DV1005" s="31" t="s">
        <v>32167</v>
      </c>
      <c r="DW1005" s="31"/>
      <c r="DX1005" s="31"/>
      <c r="DY1005" s="31"/>
      <c r="DZ1005" s="31"/>
      <c r="EA1005" s="31"/>
      <c r="EB1005" s="31">
        <v>0</v>
      </c>
      <c r="EC1005" s="31" t="s">
        <v>39747</v>
      </c>
      <c r="ED1005" s="31" t="s">
        <v>41101</v>
      </c>
      <c r="EE1005" s="31"/>
      <c r="EF1005" s="31"/>
      <c r="EG1005" s="31"/>
      <c r="EH1005" s="31"/>
      <c r="EI1005" s="31"/>
      <c r="EJ1005" s="31"/>
    </row>
    <row r="1006" spans="1:140" ht="23.25" customHeight="1">
      <c r="A1006" s="25">
        <v>1004</v>
      </c>
      <c r="B1006" s="30" t="s">
        <v>24447</v>
      </c>
      <c r="C1006" s="31" t="s">
        <v>11842</v>
      </c>
      <c r="D1006" s="30" t="s">
        <v>21114</v>
      </c>
      <c r="E1006" s="30"/>
      <c r="F1006" s="30" t="s">
        <v>36262</v>
      </c>
      <c r="G1006" s="31">
        <f t="shared" si="145"/>
        <v>58</v>
      </c>
      <c r="H1006" s="72">
        <f t="shared" si="146"/>
        <v>54455</v>
      </c>
      <c r="I1006" s="30" t="s">
        <v>35142</v>
      </c>
      <c r="J1006" s="30" t="s">
        <v>34085</v>
      </c>
      <c r="K1006" s="30" t="s">
        <v>34083</v>
      </c>
      <c r="L1006" s="31" t="s">
        <v>16726</v>
      </c>
      <c r="M1006" s="31" t="s">
        <v>3186</v>
      </c>
      <c r="N1006" s="31" t="s">
        <v>5865</v>
      </c>
      <c r="O1006" s="31" t="s">
        <v>5117</v>
      </c>
      <c r="P1006" s="31" t="s">
        <v>19644</v>
      </c>
      <c r="Q1006" s="31"/>
      <c r="R1006" s="31"/>
      <c r="S1006" s="31"/>
      <c r="T1006" s="31"/>
      <c r="U1006" s="31" t="s">
        <v>11988</v>
      </c>
      <c r="V1006" s="31"/>
      <c r="W1006" s="31" t="s">
        <v>6910</v>
      </c>
      <c r="X1006" s="31" t="s">
        <v>12319</v>
      </c>
      <c r="Y1006" s="31" t="e">
        <f t="shared" ca="1" si="147"/>
        <v>#VALUE!</v>
      </c>
      <c r="Z1006" s="31" t="e">
        <f t="shared" ca="1" si="148"/>
        <v>#VALUE!</v>
      </c>
      <c r="AA1006" s="31"/>
      <c r="AB1006" s="31" t="s">
        <v>11144</v>
      </c>
      <c r="AC1006" s="31" t="s">
        <v>34145</v>
      </c>
      <c r="AD1006" s="31" t="s">
        <v>34145</v>
      </c>
      <c r="AE1006" s="31"/>
      <c r="AF1006" s="31" t="s">
        <v>24701</v>
      </c>
      <c r="AG1006" s="31" t="s">
        <v>4322</v>
      </c>
      <c r="AH1006" s="31" t="s">
        <v>4322</v>
      </c>
      <c r="AI1006" s="31" t="s">
        <v>908</v>
      </c>
      <c r="AJ1006" s="31" t="s">
        <v>11947</v>
      </c>
      <c r="AK1006" s="31" t="s">
        <v>11948</v>
      </c>
      <c r="AL1006" s="31">
        <v>40779</v>
      </c>
      <c r="AM1006" s="31" t="s">
        <v>8360</v>
      </c>
      <c r="AN1006" s="31"/>
      <c r="AO1006" s="31"/>
      <c r="AP1006" s="31" t="s">
        <v>33003</v>
      </c>
      <c r="AQ1006" s="31" t="s">
        <v>18367</v>
      </c>
      <c r="AR1006" s="31" t="s">
        <v>34145</v>
      </c>
      <c r="AS1006" s="31" t="s">
        <v>34145</v>
      </c>
      <c r="AT1006" s="31" t="str">
        <f>_xlfn.IFNA(VLOOKUP(D1006,'[1]5. 1 Mei 2022'!$C$7:$F$60,4,FALSE),"")</f>
        <v/>
      </c>
      <c r="AU1006" s="31"/>
      <c r="AV1006" s="31" t="s">
        <v>20032</v>
      </c>
      <c r="AW1006" s="31" t="s">
        <v>18367</v>
      </c>
      <c r="AX1006" s="29">
        <f t="shared" si="152"/>
        <v>46320</v>
      </c>
      <c r="AY1006" s="31" t="s">
        <v>26346</v>
      </c>
      <c r="AZ1006" s="31" t="s">
        <v>33005</v>
      </c>
      <c r="BA1006" s="30" t="s">
        <v>33003</v>
      </c>
      <c r="BB1006" s="31" t="s">
        <v>22916</v>
      </c>
      <c r="BC1006" s="31"/>
      <c r="BD1006" s="31" t="s">
        <v>7980</v>
      </c>
      <c r="BE1006" s="31" t="s">
        <v>7969</v>
      </c>
      <c r="BF1006" s="31" t="s">
        <v>20032</v>
      </c>
      <c r="BG1006" s="31"/>
      <c r="BH1006" s="31"/>
      <c r="BI1006" s="31"/>
      <c r="BJ1006" s="31">
        <v>0</v>
      </c>
      <c r="BK1006" s="31" t="str">
        <f t="shared" si="144"/>
        <v>II/c</v>
      </c>
      <c r="BL1006" s="31"/>
      <c r="BM1006" s="31"/>
      <c r="BN1006" s="31"/>
      <c r="BO1006" s="31"/>
      <c r="BP1006" s="31"/>
      <c r="BQ1006" s="31"/>
      <c r="BR1006" s="31"/>
      <c r="BS1006" s="31"/>
      <c r="BT1006" s="31"/>
      <c r="BU1006" s="31"/>
      <c r="BV1006" s="31" t="s">
        <v>8454</v>
      </c>
      <c r="BW1006" s="31">
        <f t="shared" ca="1" si="149"/>
        <v>9</v>
      </c>
      <c r="BX1006" s="78">
        <f t="shared" ca="1" si="150"/>
        <v>3</v>
      </c>
      <c r="BY1006" s="31" t="s">
        <v>19644</v>
      </c>
      <c r="BZ1006" s="31"/>
      <c r="CA1006" s="31" t="s">
        <v>2483</v>
      </c>
      <c r="CB1006" s="31" t="s">
        <v>2406</v>
      </c>
      <c r="CC1006" s="31"/>
      <c r="CD1006" s="31"/>
      <c r="CE1006" s="31" t="s">
        <v>20085</v>
      </c>
      <c r="CF1006" s="31"/>
      <c r="CG1006" s="31"/>
      <c r="CH1006" s="31"/>
      <c r="CI1006" s="31"/>
      <c r="CJ1006" s="31"/>
      <c r="CK1006" s="31"/>
      <c r="CL1006" s="31" t="s">
        <v>22407</v>
      </c>
      <c r="CM1006" s="31" t="s">
        <v>19785</v>
      </c>
      <c r="CN1006" s="31">
        <v>123</v>
      </c>
      <c r="CO1006" s="31" t="s">
        <v>25570</v>
      </c>
      <c r="CP1006" s="31" t="s">
        <v>19785</v>
      </c>
      <c r="CQ1006" s="31">
        <v>123</v>
      </c>
      <c r="CR1006" s="31">
        <v>4780</v>
      </c>
      <c r="CS1006" s="31" t="s">
        <v>12169</v>
      </c>
      <c r="CT1006" s="31" t="s">
        <v>12170</v>
      </c>
      <c r="CU1006" s="31" t="s">
        <v>12171</v>
      </c>
      <c r="CV1006" s="31" t="s">
        <v>12152</v>
      </c>
      <c r="CW1006" s="31" t="s">
        <v>12153</v>
      </c>
      <c r="CX1006" s="31" t="s">
        <v>1760</v>
      </c>
      <c r="CY1006" s="31"/>
      <c r="CZ1006" s="31"/>
      <c r="DA1006" s="31"/>
      <c r="DB1006" s="31"/>
      <c r="DC1006" s="31"/>
      <c r="DD1006" s="31"/>
      <c r="DE1006" s="31"/>
      <c r="DF1006" s="31"/>
      <c r="DG1006" s="31"/>
      <c r="DH1006" s="31"/>
      <c r="DI1006" s="31" t="s">
        <v>24822</v>
      </c>
      <c r="DJ1006" s="31" t="s">
        <v>24823</v>
      </c>
      <c r="DK1006" s="31"/>
      <c r="DL1006" s="31"/>
      <c r="DM1006" s="38" t="s">
        <v>11945</v>
      </c>
      <c r="DN1006" s="38"/>
      <c r="DO1006" s="51" t="s">
        <v>34529</v>
      </c>
      <c r="DP1006" s="31" t="s">
        <v>11949</v>
      </c>
      <c r="DQ1006" s="31" t="s">
        <v>11944</v>
      </c>
      <c r="DR1006" s="31"/>
      <c r="DS1006" s="31">
        <v>82298005960</v>
      </c>
      <c r="DT1006" s="31" t="s">
        <v>28252</v>
      </c>
      <c r="DU1006" s="31">
        <v>3</v>
      </c>
      <c r="DV1006" s="31" t="s">
        <v>32167</v>
      </c>
      <c r="DW1006" s="31" t="s">
        <v>7980</v>
      </c>
      <c r="DX1006" s="31" t="s">
        <v>7980</v>
      </c>
      <c r="DY1006" s="31" t="s">
        <v>31031</v>
      </c>
      <c r="DZ1006" s="31" t="s">
        <v>28397</v>
      </c>
      <c r="EA1006" s="31"/>
      <c r="EB1006" s="31">
        <v>1278359</v>
      </c>
      <c r="EC1006" s="31" t="s">
        <v>40168</v>
      </c>
      <c r="ED1006" s="31" t="s">
        <v>41101</v>
      </c>
      <c r="EE1006" s="31"/>
      <c r="EF1006" s="31"/>
      <c r="EG1006" s="31"/>
      <c r="EH1006" s="31"/>
      <c r="EI1006" s="31"/>
      <c r="EJ1006" s="31"/>
    </row>
    <row r="1007" spans="1:140" ht="23.25" customHeight="1">
      <c r="A1007" s="25">
        <v>1005</v>
      </c>
      <c r="B1007" s="30" t="s">
        <v>19949</v>
      </c>
      <c r="C1007" s="31" t="s">
        <v>5057</v>
      </c>
      <c r="D1007" s="30" t="s">
        <v>5057</v>
      </c>
      <c r="E1007" s="30"/>
      <c r="F1007" s="30" t="s">
        <v>36262</v>
      </c>
      <c r="G1007" s="31">
        <f t="shared" si="145"/>
        <v>58</v>
      </c>
      <c r="H1007" s="72">
        <f t="shared" si="146"/>
        <v>48700</v>
      </c>
      <c r="I1007" s="30"/>
      <c r="J1007" s="30" t="s">
        <v>34084</v>
      </c>
      <c r="K1007" s="30" t="s">
        <v>4318</v>
      </c>
      <c r="L1007" s="31" t="s">
        <v>4318</v>
      </c>
      <c r="M1007" s="31" t="s">
        <v>6378</v>
      </c>
      <c r="N1007" s="31" t="s">
        <v>3311</v>
      </c>
      <c r="O1007" s="31" t="s">
        <v>2534</v>
      </c>
      <c r="P1007" s="31" t="s">
        <v>30542</v>
      </c>
      <c r="Q1007" s="31"/>
      <c r="R1007" s="31">
        <v>20</v>
      </c>
      <c r="S1007" s="31">
        <v>1</v>
      </c>
      <c r="T1007" s="31"/>
      <c r="U1007" s="31">
        <v>1727</v>
      </c>
      <c r="V1007" s="31" t="s">
        <v>254</v>
      </c>
      <c r="W1007" s="31" t="s">
        <v>6910</v>
      </c>
      <c r="X1007" s="31" t="s">
        <v>6247</v>
      </c>
      <c r="Y1007" s="31">
        <f t="shared" ca="1" si="147"/>
        <v>48</v>
      </c>
      <c r="Z1007" s="31" t="str">
        <f t="shared" ca="1" si="148"/>
        <v>46-58</v>
      </c>
      <c r="AA1007" s="31"/>
      <c r="AB1007" s="31" t="s">
        <v>10497</v>
      </c>
      <c r="AC1007" s="31" t="s">
        <v>34153</v>
      </c>
      <c r="AD1007" s="31" t="s">
        <v>34194</v>
      </c>
      <c r="AE1007" s="31"/>
      <c r="AF1007" s="31" t="s">
        <v>24700</v>
      </c>
      <c r="AG1007" s="31" t="s">
        <v>7895</v>
      </c>
      <c r="AH1007" s="31" t="s">
        <v>7895</v>
      </c>
      <c r="AI1007" s="31" t="s">
        <v>728</v>
      </c>
      <c r="AJ1007" s="31"/>
      <c r="AK1007" s="31"/>
      <c r="AL1007" s="31"/>
      <c r="AM1007" s="31"/>
      <c r="AN1007" s="31"/>
      <c r="AO1007" s="31"/>
      <c r="AP1007" s="31" t="s">
        <v>33725</v>
      </c>
      <c r="AQ1007" s="31" t="s">
        <v>25950</v>
      </c>
      <c r="AR1007" s="31" t="s">
        <v>34148</v>
      </c>
      <c r="AS1007" s="31" t="s">
        <v>34148</v>
      </c>
      <c r="AT1007" s="31" t="str">
        <f>_xlfn.IFNA(VLOOKUP(D1007,'[1]5. 1 Mei 2022'!$C$7:$F$60,4,FALSE),"")</f>
        <v/>
      </c>
      <c r="AU1007" s="31"/>
      <c r="AV1007" s="31" t="s">
        <v>4214</v>
      </c>
      <c r="AW1007" s="31" t="s">
        <v>25950</v>
      </c>
      <c r="AX1007" s="29">
        <f t="shared" si="152"/>
        <v>45887</v>
      </c>
      <c r="AY1007" s="31" t="s">
        <v>26340</v>
      </c>
      <c r="AZ1007" s="31" t="s">
        <v>26343</v>
      </c>
      <c r="BA1007" s="30" t="s">
        <v>33725</v>
      </c>
      <c r="BB1007" s="31"/>
      <c r="BC1007" s="31"/>
      <c r="BD1007" s="31" t="s">
        <v>23497</v>
      </c>
      <c r="BE1007" s="31" t="s">
        <v>7968</v>
      </c>
      <c r="BF1007" s="31" t="s">
        <v>4214</v>
      </c>
      <c r="BG1007" s="31"/>
      <c r="BH1007" s="31"/>
      <c r="BI1007" s="31"/>
      <c r="BJ1007" s="31" t="s">
        <v>31007</v>
      </c>
      <c r="BK1007" s="31" t="str">
        <f t="shared" si="144"/>
        <v>III/b</v>
      </c>
      <c r="BL1007" s="31" t="s">
        <v>8078</v>
      </c>
      <c r="BM1007" s="31"/>
      <c r="BN1007" s="31"/>
      <c r="BO1007" s="31"/>
      <c r="BP1007" s="31" t="s">
        <v>1498</v>
      </c>
      <c r="BQ1007" s="31"/>
      <c r="BR1007" s="31"/>
      <c r="BS1007" s="31"/>
      <c r="BT1007" s="31" t="s">
        <v>3163</v>
      </c>
      <c r="BU1007" s="31" t="s">
        <v>718</v>
      </c>
      <c r="BV1007" s="31" t="s">
        <v>6555</v>
      </c>
      <c r="BW1007" s="31">
        <f t="shared" ca="1" si="149"/>
        <v>24</v>
      </c>
      <c r="BX1007" s="78">
        <f t="shared" ca="1" si="150"/>
        <v>3</v>
      </c>
      <c r="BY1007" s="31"/>
      <c r="BZ1007" s="31"/>
      <c r="CA1007" s="31" t="s">
        <v>2483</v>
      </c>
      <c r="CB1007" s="31" t="s">
        <v>2519</v>
      </c>
      <c r="CC1007" s="31">
        <v>3</v>
      </c>
      <c r="CD1007" s="31">
        <v>1</v>
      </c>
      <c r="CE1007" s="31" t="s">
        <v>20085</v>
      </c>
      <c r="CF1007" s="31"/>
      <c r="CG1007" s="31"/>
      <c r="CH1007" s="31"/>
      <c r="CI1007" s="31"/>
      <c r="CJ1007" s="31"/>
      <c r="CK1007" s="31"/>
      <c r="CL1007" s="31"/>
      <c r="CM1007" s="31"/>
      <c r="CN1007" s="31"/>
      <c r="CO1007" s="31"/>
      <c r="CP1007" s="31"/>
      <c r="CQ1007" s="31"/>
      <c r="CR1007" s="31">
        <v>1221</v>
      </c>
      <c r="CS1007" s="31"/>
      <c r="CT1007" s="31"/>
      <c r="CU1007" s="31"/>
      <c r="CV1007" s="31" t="s">
        <v>19183</v>
      </c>
      <c r="CW1007" s="31" t="s">
        <v>19184</v>
      </c>
      <c r="CX1007" s="31" t="s">
        <v>4970</v>
      </c>
      <c r="CY1007" s="31"/>
      <c r="CZ1007" s="31"/>
      <c r="DA1007" s="31"/>
      <c r="DB1007" s="31"/>
      <c r="DC1007" s="31"/>
      <c r="DD1007" s="31"/>
      <c r="DE1007" s="31"/>
      <c r="DF1007" s="31"/>
      <c r="DG1007" s="31"/>
      <c r="DH1007" s="31"/>
      <c r="DI1007" s="31"/>
      <c r="DJ1007" s="31"/>
      <c r="DK1007" s="31"/>
      <c r="DL1007" s="31"/>
      <c r="DM1007" s="38" t="s">
        <v>8898</v>
      </c>
      <c r="DN1007" s="38"/>
      <c r="DO1007" s="35" t="s">
        <v>31486</v>
      </c>
      <c r="DP1007" s="31" t="s">
        <v>15202</v>
      </c>
      <c r="DQ1007" s="31" t="s">
        <v>15203</v>
      </c>
      <c r="DR1007" s="31"/>
      <c r="DS1007" s="31" t="s">
        <v>26602</v>
      </c>
      <c r="DT1007" s="31" t="s">
        <v>27955</v>
      </c>
      <c r="DU1007" s="31">
        <v>3</v>
      </c>
      <c r="DV1007" s="31" t="s">
        <v>32167</v>
      </c>
      <c r="DW1007" s="31"/>
      <c r="DX1007" s="31"/>
      <c r="DY1007" s="31"/>
      <c r="DZ1007" s="31"/>
      <c r="EA1007" s="31"/>
      <c r="EB1007" s="31">
        <v>0</v>
      </c>
      <c r="EC1007" s="31" t="s">
        <v>40170</v>
      </c>
      <c r="ED1007" s="31" t="s">
        <v>41101</v>
      </c>
      <c r="EE1007" s="31"/>
      <c r="EF1007" s="31"/>
      <c r="EG1007" s="31"/>
      <c r="EH1007" s="31"/>
      <c r="EI1007" s="31"/>
      <c r="EJ1007" s="31"/>
    </row>
    <row r="1008" spans="1:140" ht="23.25" customHeight="1">
      <c r="A1008" s="25">
        <v>1006</v>
      </c>
      <c r="B1008" s="30" t="s">
        <v>32063</v>
      </c>
      <c r="C1008" s="31" t="s">
        <v>2723</v>
      </c>
      <c r="D1008" s="30" t="s">
        <v>6185</v>
      </c>
      <c r="E1008" s="30"/>
      <c r="F1008" s="30" t="s">
        <v>36255</v>
      </c>
      <c r="G1008" s="31">
        <f t="shared" si="145"/>
        <v>58</v>
      </c>
      <c r="H1008" s="72">
        <f t="shared" si="146"/>
        <v>52475</v>
      </c>
      <c r="I1008" s="30"/>
      <c r="J1008" s="30" t="s">
        <v>34084</v>
      </c>
      <c r="K1008" s="30" t="s">
        <v>4318</v>
      </c>
      <c r="L1008" s="31" t="s">
        <v>4318</v>
      </c>
      <c r="M1008" s="31" t="s">
        <v>3186</v>
      </c>
      <c r="N1008" s="31" t="s">
        <v>5863</v>
      </c>
      <c r="O1008" s="31" t="s">
        <v>2485</v>
      </c>
      <c r="P1008" s="31" t="s">
        <v>18412</v>
      </c>
      <c r="Q1008" s="31"/>
      <c r="R1008" s="31">
        <v>11</v>
      </c>
      <c r="S1008" s="31">
        <v>0</v>
      </c>
      <c r="T1008" s="31"/>
      <c r="U1008" s="31">
        <v>1790</v>
      </c>
      <c r="V1008" s="31" t="s">
        <v>1427</v>
      </c>
      <c r="W1008" s="31" t="s">
        <v>3360</v>
      </c>
      <c r="X1008" s="31" t="s">
        <v>5721</v>
      </c>
      <c r="Y1008" s="31">
        <f t="shared" ca="1" si="147"/>
        <v>38</v>
      </c>
      <c r="Z1008" s="31" t="str">
        <f t="shared" ca="1" si="148"/>
        <v>36-45</v>
      </c>
      <c r="AA1008" s="31"/>
      <c r="AB1008" s="31" t="s">
        <v>32061</v>
      </c>
      <c r="AC1008" s="31" t="s">
        <v>34147</v>
      </c>
      <c r="AD1008" s="31" t="s">
        <v>34147</v>
      </c>
      <c r="AE1008" s="31"/>
      <c r="AF1008" s="31" t="s">
        <v>24699</v>
      </c>
      <c r="AG1008" s="31" t="s">
        <v>5852</v>
      </c>
      <c r="AH1008" s="31" t="s">
        <v>5852</v>
      </c>
      <c r="AI1008" s="31" t="s">
        <v>908</v>
      </c>
      <c r="AJ1008" s="31" t="s">
        <v>29786</v>
      </c>
      <c r="AK1008" s="31" t="s">
        <v>29787</v>
      </c>
      <c r="AL1008" s="31" t="s">
        <v>17674</v>
      </c>
      <c r="AM1008" s="31" t="s">
        <v>29788</v>
      </c>
      <c r="AN1008" s="31"/>
      <c r="AO1008" s="31"/>
      <c r="AP1008" s="31" t="s">
        <v>3078</v>
      </c>
      <c r="AQ1008" s="31"/>
      <c r="AR1008" s="31" t="s">
        <v>34147</v>
      </c>
      <c r="AS1008" s="31" t="s">
        <v>34147</v>
      </c>
      <c r="AT1008" s="31" t="str">
        <f>_xlfn.IFNA(VLOOKUP(D1008,'[1]5. 1 Mei 2022'!$C$7:$F$60,4,FALSE),"")</f>
        <v/>
      </c>
      <c r="AU1008" s="31"/>
      <c r="AV1008" s="31" t="s">
        <v>8008</v>
      </c>
      <c r="AW1008" s="31"/>
      <c r="AX1008" s="29">
        <f t="shared" si="152"/>
        <v>1903</v>
      </c>
      <c r="AY1008" s="31" t="s">
        <v>26346</v>
      </c>
      <c r="AZ1008" s="31" t="s">
        <v>529</v>
      </c>
      <c r="BA1008" s="30" t="s">
        <v>3078</v>
      </c>
      <c r="BB1008" s="31"/>
      <c r="BC1008" s="31"/>
      <c r="BD1008" s="31" t="s">
        <v>20064</v>
      </c>
      <c r="BE1008" s="31" t="s">
        <v>7973</v>
      </c>
      <c r="BF1008" s="31" t="s">
        <v>8008</v>
      </c>
      <c r="BG1008" s="31"/>
      <c r="BH1008" s="31"/>
      <c r="BI1008" s="31" t="s">
        <v>8126</v>
      </c>
      <c r="BJ1008" s="31" t="s">
        <v>25746</v>
      </c>
      <c r="BK1008" s="31" t="str">
        <f t="shared" si="144"/>
        <v>II/d</v>
      </c>
      <c r="BL1008" s="31" t="s">
        <v>8077</v>
      </c>
      <c r="BM1008" s="31"/>
      <c r="BN1008" s="31"/>
      <c r="BO1008" s="31"/>
      <c r="BP1008" s="31"/>
      <c r="BQ1008" s="31" t="s">
        <v>25746</v>
      </c>
      <c r="BR1008" s="31" t="s">
        <v>30292</v>
      </c>
      <c r="BS1008" s="31" t="s">
        <v>32064</v>
      </c>
      <c r="BT1008" s="31" t="s">
        <v>3296</v>
      </c>
      <c r="BU1008" s="31" t="s">
        <v>2918</v>
      </c>
      <c r="BV1008" s="31" t="s">
        <v>1779</v>
      </c>
      <c r="BW1008" s="31">
        <f t="shared" ca="1" si="149"/>
        <v>12</v>
      </c>
      <c r="BX1008" s="78">
        <f t="shared" ca="1" si="150"/>
        <v>3</v>
      </c>
      <c r="BY1008" s="31"/>
      <c r="BZ1008" s="31" t="s">
        <v>274</v>
      </c>
      <c r="CA1008" s="31" t="s">
        <v>2483</v>
      </c>
      <c r="CB1008" s="31" t="s">
        <v>2519</v>
      </c>
      <c r="CC1008" s="31">
        <v>2</v>
      </c>
      <c r="CD1008" s="31">
        <v>1</v>
      </c>
      <c r="CE1008" s="31" t="s">
        <v>20085</v>
      </c>
      <c r="CF1008" s="31"/>
      <c r="CG1008" s="31"/>
      <c r="CH1008" s="31"/>
      <c r="CI1008" s="31"/>
      <c r="CJ1008" s="31"/>
      <c r="CK1008" s="31"/>
      <c r="CL1008" s="31" t="s">
        <v>29782</v>
      </c>
      <c r="CM1008" s="31" t="s">
        <v>29778</v>
      </c>
      <c r="CN1008" s="31">
        <v>125</v>
      </c>
      <c r="CO1008" s="31" t="s">
        <v>29777</v>
      </c>
      <c r="CP1008" s="31" t="s">
        <v>29778</v>
      </c>
      <c r="CQ1008" s="31">
        <v>125</v>
      </c>
      <c r="CR1008" s="31">
        <v>4513</v>
      </c>
      <c r="CS1008" s="31" t="s">
        <v>29872</v>
      </c>
      <c r="CT1008" s="31" t="s">
        <v>17408</v>
      </c>
      <c r="CU1008" s="31" t="s">
        <v>3497</v>
      </c>
      <c r="CV1008" s="31" t="s">
        <v>17058</v>
      </c>
      <c r="CW1008" s="31" t="s">
        <v>17059</v>
      </c>
      <c r="CX1008" s="31" t="s">
        <v>17060</v>
      </c>
      <c r="CY1008" s="31"/>
      <c r="CZ1008" s="31"/>
      <c r="DA1008" s="31"/>
      <c r="DB1008" s="31" t="s">
        <v>8690</v>
      </c>
      <c r="DC1008" s="31"/>
      <c r="DD1008" s="31" t="s">
        <v>6187</v>
      </c>
      <c r="DE1008" s="31"/>
      <c r="DF1008" s="31"/>
      <c r="DG1008" s="31"/>
      <c r="DH1008" s="31"/>
      <c r="DI1008" s="31" t="s">
        <v>24820</v>
      </c>
      <c r="DJ1008" s="31" t="s">
        <v>24811</v>
      </c>
      <c r="DK1008" s="31"/>
      <c r="DL1008" s="31"/>
      <c r="DM1008" s="38" t="s">
        <v>9706</v>
      </c>
      <c r="DN1008" s="38"/>
      <c r="DO1008" s="35">
        <v>0</v>
      </c>
      <c r="DP1008" s="31" t="s">
        <v>13740</v>
      </c>
      <c r="DQ1008" s="31" t="s">
        <v>13739</v>
      </c>
      <c r="DR1008" s="31" t="s">
        <v>20650</v>
      </c>
      <c r="DS1008" s="31" t="s">
        <v>27340</v>
      </c>
      <c r="DT1008" s="31"/>
      <c r="DU1008" s="31">
        <v>3</v>
      </c>
      <c r="DV1008" s="31" t="s">
        <v>32167</v>
      </c>
      <c r="DW1008" s="31"/>
      <c r="DX1008" s="31"/>
      <c r="DY1008" s="31" t="s">
        <v>32403</v>
      </c>
      <c r="DZ1008" s="31" t="s">
        <v>32396</v>
      </c>
      <c r="EA1008" s="31" t="s">
        <v>32522</v>
      </c>
      <c r="EB1008" s="31">
        <v>1052494</v>
      </c>
      <c r="EC1008" s="31" t="s">
        <v>8001</v>
      </c>
      <c r="ED1008" s="31" t="s">
        <v>41101</v>
      </c>
      <c r="EE1008" s="31"/>
      <c r="EF1008" s="31"/>
      <c r="EG1008" s="31"/>
      <c r="EH1008" s="31"/>
      <c r="EI1008" s="31"/>
      <c r="EJ1008" s="31"/>
    </row>
    <row r="1009" spans="1:140" ht="23.25" customHeight="1">
      <c r="A1009" s="25">
        <v>1007</v>
      </c>
      <c r="B1009" s="30" t="s">
        <v>21347</v>
      </c>
      <c r="C1009" s="31" t="s">
        <v>4603</v>
      </c>
      <c r="D1009" s="30" t="s">
        <v>4603</v>
      </c>
      <c r="E1009" s="30"/>
      <c r="F1009" s="30" t="s">
        <v>36262</v>
      </c>
      <c r="G1009" s="31">
        <f t="shared" si="145"/>
        <v>58</v>
      </c>
      <c r="H1009" s="72">
        <f t="shared" si="146"/>
        <v>48700</v>
      </c>
      <c r="I1009" s="30"/>
      <c r="J1009" s="30" t="s">
        <v>34084</v>
      </c>
      <c r="K1009" s="30" t="s">
        <v>4318</v>
      </c>
      <c r="L1009" s="31" t="s">
        <v>4318</v>
      </c>
      <c r="M1009" s="31" t="s">
        <v>3186</v>
      </c>
      <c r="N1009" s="31" t="s">
        <v>4008</v>
      </c>
      <c r="O1009" s="31" t="s">
        <v>4320</v>
      </c>
      <c r="P1009" s="31" t="s">
        <v>30542</v>
      </c>
      <c r="Q1009" s="31"/>
      <c r="R1009" s="31">
        <v>16</v>
      </c>
      <c r="S1009" s="31">
        <v>3</v>
      </c>
      <c r="T1009" s="31"/>
      <c r="U1009" s="31">
        <v>1697</v>
      </c>
      <c r="V1009" s="31"/>
      <c r="W1009" s="31" t="s">
        <v>7442</v>
      </c>
      <c r="X1009" s="31" t="s">
        <v>3824</v>
      </c>
      <c r="Y1009" s="31">
        <f t="shared" ca="1" si="147"/>
        <v>48</v>
      </c>
      <c r="Z1009" s="31" t="str">
        <f t="shared" ca="1" si="148"/>
        <v>46-58</v>
      </c>
      <c r="AA1009" s="31"/>
      <c r="AB1009" s="31" t="s">
        <v>19815</v>
      </c>
      <c r="AC1009" s="31" t="s">
        <v>34153</v>
      </c>
      <c r="AD1009" s="31" t="s">
        <v>34194</v>
      </c>
      <c r="AE1009" s="31"/>
      <c r="AF1009" s="31" t="s">
        <v>24700</v>
      </c>
      <c r="AG1009" s="31" t="s">
        <v>7895</v>
      </c>
      <c r="AH1009" s="31" t="s">
        <v>7895</v>
      </c>
      <c r="AI1009" s="31" t="s">
        <v>728</v>
      </c>
      <c r="AJ1009" s="31" t="s">
        <v>8708</v>
      </c>
      <c r="AK1009" s="31" t="s">
        <v>8709</v>
      </c>
      <c r="AL1009" s="31" t="s">
        <v>8710</v>
      </c>
      <c r="AM1009" s="31" t="s">
        <v>8711</v>
      </c>
      <c r="AN1009" s="31"/>
      <c r="AO1009" s="31"/>
      <c r="AP1009" s="31" t="s">
        <v>33723</v>
      </c>
      <c r="AQ1009" s="31"/>
      <c r="AR1009" s="31" t="s">
        <v>34148</v>
      </c>
      <c r="AS1009" s="31" t="s">
        <v>34148</v>
      </c>
      <c r="AT1009" s="31" t="str">
        <f>_xlfn.IFNA(VLOOKUP(D1009,'[1]5. 1 Mei 2022'!$C$7:$F$60,4,FALSE),"")</f>
        <v/>
      </c>
      <c r="AU1009" s="31"/>
      <c r="AV1009" s="31" t="s">
        <v>15294</v>
      </c>
      <c r="AW1009" s="31" t="s">
        <v>20631</v>
      </c>
      <c r="AX1009" s="29">
        <f t="shared" si="152"/>
        <v>45006</v>
      </c>
      <c r="AY1009" s="31" t="s">
        <v>26340</v>
      </c>
      <c r="AZ1009" s="31" t="s">
        <v>26341</v>
      </c>
      <c r="BA1009" s="30" t="s">
        <v>33723</v>
      </c>
      <c r="BB1009" s="31"/>
      <c r="BC1009" s="31"/>
      <c r="BD1009" s="31" t="s">
        <v>12244</v>
      </c>
      <c r="BE1009" s="31" t="s">
        <v>7968</v>
      </c>
      <c r="BF1009" s="31" t="s">
        <v>15294</v>
      </c>
      <c r="BG1009" s="31"/>
      <c r="BH1009" s="31"/>
      <c r="BI1009" s="31"/>
      <c r="BJ1009" s="31" t="s">
        <v>31009</v>
      </c>
      <c r="BK1009" s="31" t="str">
        <f t="shared" si="144"/>
        <v>III/c</v>
      </c>
      <c r="BL1009" s="31" t="s">
        <v>8078</v>
      </c>
      <c r="BM1009" s="31"/>
      <c r="BN1009" s="31"/>
      <c r="BO1009" s="31"/>
      <c r="BP1009" s="31" t="s">
        <v>1498</v>
      </c>
      <c r="BQ1009" s="31"/>
      <c r="BR1009" s="31"/>
      <c r="BS1009" s="31"/>
      <c r="BT1009" s="31" t="s">
        <v>3163</v>
      </c>
      <c r="BU1009" s="31" t="s">
        <v>718</v>
      </c>
      <c r="BV1009" s="31" t="s">
        <v>4279</v>
      </c>
      <c r="BW1009" s="31">
        <f t="shared" ca="1" si="149"/>
        <v>23</v>
      </c>
      <c r="BX1009" s="78">
        <f t="shared" ca="1" si="150"/>
        <v>1</v>
      </c>
      <c r="BY1009" s="31"/>
      <c r="BZ1009" s="31"/>
      <c r="CA1009" s="31" t="s">
        <v>2483</v>
      </c>
      <c r="CB1009" s="31" t="s">
        <v>2519</v>
      </c>
      <c r="CC1009" s="31">
        <v>2</v>
      </c>
      <c r="CD1009" s="31">
        <v>1</v>
      </c>
      <c r="CE1009" s="31" t="s">
        <v>20085</v>
      </c>
      <c r="CF1009" s="31"/>
      <c r="CG1009" s="31"/>
      <c r="CH1009" s="31"/>
      <c r="CI1009" s="31"/>
      <c r="CJ1009" s="31"/>
      <c r="CK1009" s="31"/>
      <c r="CL1009" s="31"/>
      <c r="CM1009" s="31"/>
      <c r="CN1009" s="31"/>
      <c r="CO1009" s="31"/>
      <c r="CP1009" s="31"/>
      <c r="CQ1009" s="31"/>
      <c r="CR1009" s="31">
        <v>5210</v>
      </c>
      <c r="CS1009" s="31" t="s">
        <v>16023</v>
      </c>
      <c r="CT1009" s="31"/>
      <c r="CU1009" s="31"/>
      <c r="CV1009" s="31"/>
      <c r="CW1009" s="31"/>
      <c r="CX1009" s="31"/>
      <c r="CY1009" s="31"/>
      <c r="CZ1009" s="31"/>
      <c r="DA1009" s="31"/>
      <c r="DB1009" s="31"/>
      <c r="DC1009" s="31"/>
      <c r="DD1009" s="31"/>
      <c r="DE1009" s="31"/>
      <c r="DF1009" s="31"/>
      <c r="DG1009" s="31"/>
      <c r="DH1009" s="31"/>
      <c r="DI1009" s="31"/>
      <c r="DJ1009" s="31"/>
      <c r="DK1009" s="31"/>
      <c r="DL1009" s="31"/>
      <c r="DM1009" s="38" t="s">
        <v>9757</v>
      </c>
      <c r="DN1009" s="38"/>
      <c r="DO1009" s="35" t="s">
        <v>31598</v>
      </c>
      <c r="DP1009" s="31" t="s">
        <v>31959</v>
      </c>
      <c r="DQ1009" s="31" t="s">
        <v>13461</v>
      </c>
      <c r="DR1009" s="31" t="s">
        <v>20751</v>
      </c>
      <c r="DS1009" s="31" t="s">
        <v>27389</v>
      </c>
      <c r="DT1009" s="31" t="s">
        <v>28193</v>
      </c>
      <c r="DU1009" s="31">
        <v>3</v>
      </c>
      <c r="DV1009" s="31" t="s">
        <v>32167</v>
      </c>
      <c r="DW1009" s="31"/>
      <c r="DX1009" s="31"/>
      <c r="DY1009" s="31"/>
      <c r="DZ1009" s="31"/>
      <c r="EA1009" s="31"/>
      <c r="EB1009" s="31">
        <v>0</v>
      </c>
      <c r="EC1009" s="31" t="s">
        <v>40170</v>
      </c>
      <c r="ED1009" s="31" t="s">
        <v>41101</v>
      </c>
      <c r="EE1009" s="31"/>
      <c r="EF1009" s="31"/>
      <c r="EG1009" s="31"/>
      <c r="EH1009" s="31"/>
      <c r="EI1009" s="31"/>
      <c r="EJ1009" s="31"/>
    </row>
    <row r="1010" spans="1:140" ht="23.25" customHeight="1">
      <c r="A1010" s="25">
        <v>1008</v>
      </c>
      <c r="B1010" s="30" t="s">
        <v>32060</v>
      </c>
      <c r="C1010" s="31">
        <v>140370458</v>
      </c>
      <c r="D1010" s="30" t="s">
        <v>388</v>
      </c>
      <c r="E1010" s="30"/>
      <c r="F1010" s="30" t="s">
        <v>36255</v>
      </c>
      <c r="G1010" s="31">
        <f t="shared" si="145"/>
        <v>58</v>
      </c>
      <c r="H1010" s="72">
        <f t="shared" si="146"/>
        <v>49035</v>
      </c>
      <c r="I1010" s="30"/>
      <c r="J1010" s="30" t="s">
        <v>34084</v>
      </c>
      <c r="K1010" s="30" t="s">
        <v>4318</v>
      </c>
      <c r="L1010" s="31" t="s">
        <v>4318</v>
      </c>
      <c r="M1010" s="31" t="s">
        <v>3186</v>
      </c>
      <c r="N1010" s="31" t="s">
        <v>3311</v>
      </c>
      <c r="O1010" s="31" t="s">
        <v>2534</v>
      </c>
      <c r="P1010" s="31" t="s">
        <v>18412</v>
      </c>
      <c r="Q1010" s="31"/>
      <c r="R1010" s="31">
        <v>13</v>
      </c>
      <c r="S1010" s="31">
        <v>0</v>
      </c>
      <c r="T1010" s="31"/>
      <c r="U1010" s="31">
        <v>258</v>
      </c>
      <c r="V1010" s="31"/>
      <c r="W1010" s="31" t="s">
        <v>4404</v>
      </c>
      <c r="X1010" s="31" t="s">
        <v>6907</v>
      </c>
      <c r="Y1010" s="31" t="e">
        <f t="shared" ca="1" si="147"/>
        <v>#VALUE!</v>
      </c>
      <c r="Z1010" s="31" t="e">
        <f t="shared" ca="1" si="148"/>
        <v>#VALUE!</v>
      </c>
      <c r="AA1010" s="31"/>
      <c r="AB1010" s="31" t="s">
        <v>32061</v>
      </c>
      <c r="AC1010" s="31" t="s">
        <v>34147</v>
      </c>
      <c r="AD1010" s="31" t="s">
        <v>34147</v>
      </c>
      <c r="AE1010" s="31"/>
      <c r="AF1010" s="31" t="s">
        <v>24699</v>
      </c>
      <c r="AG1010" s="31" t="s">
        <v>5852</v>
      </c>
      <c r="AH1010" s="31" t="s">
        <v>5852</v>
      </c>
      <c r="AI1010" s="31" t="s">
        <v>908</v>
      </c>
      <c r="AJ1010" s="31" t="s">
        <v>31637</v>
      </c>
      <c r="AK1010" s="31" t="s">
        <v>31638</v>
      </c>
      <c r="AL1010" s="31" t="s">
        <v>17674</v>
      </c>
      <c r="AM1010" s="31" t="s">
        <v>31639</v>
      </c>
      <c r="AN1010" s="31"/>
      <c r="AO1010" s="31"/>
      <c r="AP1010" s="31" t="s">
        <v>3078</v>
      </c>
      <c r="AQ1010" s="31"/>
      <c r="AR1010" s="31" t="s">
        <v>34147</v>
      </c>
      <c r="AS1010" s="31" t="s">
        <v>34147</v>
      </c>
      <c r="AT1010" s="31" t="str">
        <f>_xlfn.IFNA(VLOOKUP(D1010,'[1]5. 1 Mei 2022'!$C$7:$F$60,4,FALSE),"")</f>
        <v/>
      </c>
      <c r="AU1010" s="31"/>
      <c r="AV1010" s="31" t="s">
        <v>33571</v>
      </c>
      <c r="AW1010" s="31" t="s">
        <v>21723</v>
      </c>
      <c r="AX1010" s="29">
        <f t="shared" si="152"/>
        <v>46555</v>
      </c>
      <c r="AY1010" s="31" t="s">
        <v>26346</v>
      </c>
      <c r="AZ1010" s="31" t="s">
        <v>529</v>
      </c>
      <c r="BA1010" s="30" t="s">
        <v>3078</v>
      </c>
      <c r="BB1010" s="31"/>
      <c r="BC1010" s="31"/>
      <c r="BD1010" s="31" t="s">
        <v>12244</v>
      </c>
      <c r="BE1010" s="31" t="s">
        <v>7973</v>
      </c>
      <c r="BF1010" s="31" t="s">
        <v>33571</v>
      </c>
      <c r="BG1010" s="31"/>
      <c r="BH1010" s="31"/>
      <c r="BI1010" s="31" t="s">
        <v>8126</v>
      </c>
      <c r="BJ1010" s="31" t="s">
        <v>25746</v>
      </c>
      <c r="BK1010" s="31" t="str">
        <f t="shared" si="144"/>
        <v>III/b</v>
      </c>
      <c r="BL1010" s="31" t="s">
        <v>8077</v>
      </c>
      <c r="BM1010" s="31"/>
      <c r="BN1010" s="31"/>
      <c r="BO1010" s="31"/>
      <c r="BP1010" s="31" t="s">
        <v>1498</v>
      </c>
      <c r="BQ1010" s="31" t="s">
        <v>25746</v>
      </c>
      <c r="BR1010" s="31" t="s">
        <v>30292</v>
      </c>
      <c r="BS1010" s="31" t="s">
        <v>32062</v>
      </c>
      <c r="BT1010" s="31" t="s">
        <v>2481</v>
      </c>
      <c r="BU1010" s="31"/>
      <c r="BV1010" s="31" t="s">
        <v>6908</v>
      </c>
      <c r="BW1010" s="31">
        <f t="shared" ca="1" si="149"/>
        <v>21</v>
      </c>
      <c r="BX1010" s="78">
        <f t="shared" ca="1" si="150"/>
        <v>3</v>
      </c>
      <c r="BY1010" s="31"/>
      <c r="BZ1010" s="31"/>
      <c r="CA1010" s="31" t="s">
        <v>2483</v>
      </c>
      <c r="CB1010" s="31" t="s">
        <v>2519</v>
      </c>
      <c r="CC1010" s="31">
        <v>2</v>
      </c>
      <c r="CD1010" s="31">
        <v>1</v>
      </c>
      <c r="CE1010" s="31" t="s">
        <v>20085</v>
      </c>
      <c r="CF1010" s="31"/>
      <c r="CG1010" s="31"/>
      <c r="CH1010" s="31"/>
      <c r="CI1010" s="31"/>
      <c r="CJ1010" s="31"/>
      <c r="CK1010" s="31"/>
      <c r="CL1010" s="31" t="s">
        <v>29797</v>
      </c>
      <c r="CM1010" s="31" t="s">
        <v>26397</v>
      </c>
      <c r="CN1010" s="31">
        <v>125</v>
      </c>
      <c r="CO1010" s="31" t="s">
        <v>29798</v>
      </c>
      <c r="CP1010" s="31" t="s">
        <v>26397</v>
      </c>
      <c r="CQ1010" s="31">
        <v>125</v>
      </c>
      <c r="CR1010" s="31">
        <v>3897</v>
      </c>
      <c r="CS1010" s="31" t="s">
        <v>17407</v>
      </c>
      <c r="CT1010" s="31" t="s">
        <v>17408</v>
      </c>
      <c r="CU1010" s="31" t="s">
        <v>3497</v>
      </c>
      <c r="CV1010" s="31" t="s">
        <v>17058</v>
      </c>
      <c r="CW1010" s="31" t="s">
        <v>17059</v>
      </c>
      <c r="CX1010" s="31" t="s">
        <v>17060</v>
      </c>
      <c r="CY1010" s="31"/>
      <c r="CZ1010" s="31"/>
      <c r="DA1010" s="31"/>
      <c r="DB1010" s="31" t="s">
        <v>8690</v>
      </c>
      <c r="DC1010" s="31"/>
      <c r="DD1010" s="31" t="s">
        <v>6187</v>
      </c>
      <c r="DE1010" s="31"/>
      <c r="DF1010" s="31"/>
      <c r="DG1010" s="31"/>
      <c r="DH1010" s="31"/>
      <c r="DI1010" s="31" t="s">
        <v>24820</v>
      </c>
      <c r="DJ1010" s="31" t="s">
        <v>24811</v>
      </c>
      <c r="DK1010" s="31"/>
      <c r="DL1010" s="31"/>
      <c r="DM1010" s="38" t="s">
        <v>9021</v>
      </c>
      <c r="DN1010" s="38"/>
      <c r="DO1010" s="35">
        <v>0</v>
      </c>
      <c r="DP1010" s="31" t="s">
        <v>13745</v>
      </c>
      <c r="DQ1010" s="31" t="s">
        <v>7228</v>
      </c>
      <c r="DR1010" s="31"/>
      <c r="DS1010" s="31" t="s">
        <v>26712</v>
      </c>
      <c r="DT1010" s="31" t="s">
        <v>37768</v>
      </c>
      <c r="DU1010" s="31">
        <v>3</v>
      </c>
      <c r="DV1010" s="31" t="s">
        <v>32167</v>
      </c>
      <c r="DW1010" s="31"/>
      <c r="DX1010" s="31"/>
      <c r="DY1010" s="31" t="s">
        <v>32402</v>
      </c>
      <c r="DZ1010" s="31" t="s">
        <v>32396</v>
      </c>
      <c r="EA1010" s="31" t="s">
        <v>32516</v>
      </c>
      <c r="EB1010" s="31">
        <v>0</v>
      </c>
      <c r="EC1010" s="31" t="s">
        <v>8001</v>
      </c>
      <c r="ED1010" s="31" t="s">
        <v>41101</v>
      </c>
      <c r="EE1010" s="31"/>
      <c r="EF1010" s="31"/>
      <c r="EG1010" s="31"/>
      <c r="EH1010" s="31"/>
      <c r="EI1010" s="31"/>
      <c r="EJ1010" s="31"/>
    </row>
    <row r="1011" spans="1:140" ht="23.25" customHeight="1">
      <c r="A1011" s="25">
        <v>1009</v>
      </c>
      <c r="B1011" s="30" t="s">
        <v>29005</v>
      </c>
      <c r="C1011" s="31" t="s">
        <v>29020</v>
      </c>
      <c r="D1011" s="30" t="s">
        <v>33167</v>
      </c>
      <c r="E1011" s="30"/>
      <c r="F1011" s="30" t="s">
        <v>36256</v>
      </c>
      <c r="G1011" s="31">
        <f t="shared" si="145"/>
        <v>58</v>
      </c>
      <c r="H1011" s="72">
        <f t="shared" si="146"/>
        <v>57254</v>
      </c>
      <c r="I1011" s="30"/>
      <c r="J1011" s="30" t="s">
        <v>34084</v>
      </c>
      <c r="K1011" s="30" t="s">
        <v>4318</v>
      </c>
      <c r="L1011" s="31" t="s">
        <v>4318</v>
      </c>
      <c r="M1011" s="31" t="s">
        <v>3186</v>
      </c>
      <c r="N1011" s="31" t="s">
        <v>5865</v>
      </c>
      <c r="O1011" s="31" t="s">
        <v>5117</v>
      </c>
      <c r="P1011" s="52" t="s">
        <v>35984</v>
      </c>
      <c r="Q1011" s="31" t="s">
        <v>41304</v>
      </c>
      <c r="R1011" s="31"/>
      <c r="S1011" s="31"/>
      <c r="T1011" s="31" t="s">
        <v>32418</v>
      </c>
      <c r="U1011" s="31"/>
      <c r="V1011" s="31"/>
      <c r="W1011" s="31" t="s">
        <v>3845</v>
      </c>
      <c r="X1011" s="31" t="s">
        <v>10189</v>
      </c>
      <c r="Y1011" s="31">
        <f t="shared" ca="1" si="147"/>
        <v>25</v>
      </c>
      <c r="Z1011" s="31" t="str">
        <f t="shared" ca="1" si="148"/>
        <v>21-35</v>
      </c>
      <c r="AA1011" s="31"/>
      <c r="AB1011" s="31" t="s">
        <v>29096</v>
      </c>
      <c r="AC1011" s="31" t="s">
        <v>34147</v>
      </c>
      <c r="AD1011" s="31" t="s">
        <v>34147</v>
      </c>
      <c r="AE1011" s="31"/>
      <c r="AF1011" s="31" t="s">
        <v>24699</v>
      </c>
      <c r="AG1011" s="31" t="s">
        <v>5852</v>
      </c>
      <c r="AH1011" s="31" t="s">
        <v>5852</v>
      </c>
      <c r="AI1011" s="31" t="s">
        <v>908</v>
      </c>
      <c r="AJ1011" s="31">
        <v>2016011021</v>
      </c>
      <c r="AK1011" s="31" t="s">
        <v>29595</v>
      </c>
      <c r="AL1011" s="31" t="s">
        <v>29596</v>
      </c>
      <c r="AM1011" s="31" t="s">
        <v>29597</v>
      </c>
      <c r="AN1011" s="31"/>
      <c r="AO1011" s="31"/>
      <c r="AP1011" s="31" t="s">
        <v>3078</v>
      </c>
      <c r="AQ1011" s="31" t="s">
        <v>26138</v>
      </c>
      <c r="AR1011" s="31" t="s">
        <v>34147</v>
      </c>
      <c r="AS1011" s="31" t="s">
        <v>34147</v>
      </c>
      <c r="AT1011" s="31" t="str">
        <f>_xlfn.IFNA(VLOOKUP(D1011,'[1]5. 1 Mei 2022'!$C$7:$F$60,4,FALSE),"")</f>
        <v/>
      </c>
      <c r="AU1011" s="31"/>
      <c r="AV1011" s="31" t="s">
        <v>8008</v>
      </c>
      <c r="AW1011" s="31" t="s">
        <v>26138</v>
      </c>
      <c r="AX1011" s="29">
        <f t="shared" si="152"/>
        <v>45978</v>
      </c>
      <c r="AY1011" s="31" t="s">
        <v>26346</v>
      </c>
      <c r="AZ1011" s="31" t="s">
        <v>529</v>
      </c>
      <c r="BA1011" s="30" t="s">
        <v>3078</v>
      </c>
      <c r="BB1011" s="31"/>
      <c r="BC1011" s="31"/>
      <c r="BD1011" s="31" t="s">
        <v>20064</v>
      </c>
      <c r="BE1011" s="31" t="s">
        <v>7973</v>
      </c>
      <c r="BF1011" s="31" t="s">
        <v>8008</v>
      </c>
      <c r="BG1011" s="31"/>
      <c r="BH1011" s="31"/>
      <c r="BI1011" s="31"/>
      <c r="BJ1011" s="31"/>
      <c r="BK1011" s="31" t="str">
        <f t="shared" si="144"/>
        <v>II/c</v>
      </c>
      <c r="BL1011" s="31"/>
      <c r="BM1011" s="31"/>
      <c r="BN1011" s="31"/>
      <c r="BO1011" s="31"/>
      <c r="BP1011" s="31"/>
      <c r="BQ1011" s="31" t="s">
        <v>23230</v>
      </c>
      <c r="BR1011" s="31" t="s">
        <v>41376</v>
      </c>
      <c r="BS1011" s="31">
        <v>0</v>
      </c>
      <c r="BT1011" s="52" t="s">
        <v>20332</v>
      </c>
      <c r="BU1011" s="52" t="s">
        <v>35984</v>
      </c>
      <c r="BV1011" s="31" t="s">
        <v>26138</v>
      </c>
      <c r="BW1011" s="31">
        <f t="shared" ca="1" si="149"/>
        <v>3</v>
      </c>
      <c r="BX1011" s="78">
        <f t="shared" ca="1" si="150"/>
        <v>3</v>
      </c>
      <c r="BY1011" s="31"/>
      <c r="BZ1011" s="31"/>
      <c r="CA1011" s="31" t="s">
        <v>2483</v>
      </c>
      <c r="CB1011" s="31" t="s">
        <v>2406</v>
      </c>
      <c r="CC1011" s="31"/>
      <c r="CD1011" s="31"/>
      <c r="CE1011" s="31"/>
      <c r="CF1011" s="31"/>
      <c r="CG1011" s="31"/>
      <c r="CH1011" s="31"/>
      <c r="CI1011" s="31"/>
      <c r="CJ1011" s="31"/>
      <c r="CK1011" s="31"/>
      <c r="CL1011" s="31" t="s">
        <v>29593</v>
      </c>
      <c r="CM1011" s="31" t="s">
        <v>29594</v>
      </c>
      <c r="CN1011" s="31">
        <v>125</v>
      </c>
      <c r="CO1011" s="31" t="s">
        <v>31891</v>
      </c>
      <c r="CP1011" s="31" t="s">
        <v>29594</v>
      </c>
      <c r="CQ1011" s="31"/>
      <c r="CR1011" s="31">
        <v>6190</v>
      </c>
      <c r="CS1011" s="31" t="s">
        <v>28413</v>
      </c>
      <c r="CT1011" s="31"/>
      <c r="CU1011" s="31"/>
      <c r="CV1011" s="31"/>
      <c r="CW1011" s="31"/>
      <c r="CX1011" s="31"/>
      <c r="CY1011" s="31"/>
      <c r="CZ1011" s="31"/>
      <c r="DA1011" s="31"/>
      <c r="DB1011" s="31"/>
      <c r="DC1011" s="31"/>
      <c r="DD1011" s="31"/>
      <c r="DE1011" s="31"/>
      <c r="DF1011" s="31"/>
      <c r="DG1011" s="31"/>
      <c r="DH1011" s="31"/>
      <c r="DI1011" s="31"/>
      <c r="DJ1011" s="31"/>
      <c r="DK1011" s="31"/>
      <c r="DL1011" s="31"/>
      <c r="DM1011" s="38" t="s">
        <v>29107</v>
      </c>
      <c r="DN1011" s="38"/>
      <c r="DO1011" s="35"/>
      <c r="DP1011" s="31" t="s">
        <v>29144</v>
      </c>
      <c r="DQ1011" s="31" t="s">
        <v>29240</v>
      </c>
      <c r="DR1011" s="31"/>
      <c r="DS1011" s="31" t="s">
        <v>29182</v>
      </c>
      <c r="DT1011" s="31" t="s">
        <v>37769</v>
      </c>
      <c r="DU1011" s="31">
        <v>3</v>
      </c>
      <c r="DV1011" s="31" t="s">
        <v>32167</v>
      </c>
      <c r="DW1011" s="31"/>
      <c r="DX1011" s="31"/>
      <c r="DY1011" s="31" t="s">
        <v>30601</v>
      </c>
      <c r="DZ1011" s="31" t="s">
        <v>16040</v>
      </c>
      <c r="EA1011" s="31"/>
      <c r="EB1011" s="31">
        <v>0</v>
      </c>
      <c r="EC1011" s="31" t="s">
        <v>8001</v>
      </c>
      <c r="ED1011" s="31" t="s">
        <v>41101</v>
      </c>
      <c r="EE1011" s="31"/>
      <c r="EF1011" s="31"/>
      <c r="EG1011" s="31"/>
      <c r="EH1011" s="31"/>
      <c r="EI1011" s="31"/>
      <c r="EJ1011" s="31"/>
    </row>
    <row r="1012" spans="1:140" ht="23.25" customHeight="1">
      <c r="A1012" s="25">
        <v>1010</v>
      </c>
      <c r="B1012" s="30" t="s">
        <v>21449</v>
      </c>
      <c r="C1012" s="31" t="s">
        <v>21481</v>
      </c>
      <c r="D1012" s="30" t="s">
        <v>23558</v>
      </c>
      <c r="E1012" s="30"/>
      <c r="F1012" s="30" t="s">
        <v>36256</v>
      </c>
      <c r="G1012" s="31">
        <f t="shared" si="145"/>
        <v>58</v>
      </c>
      <c r="H1012" s="72">
        <f t="shared" si="146"/>
        <v>56646</v>
      </c>
      <c r="I1012" s="30"/>
      <c r="J1012" s="30" t="s">
        <v>34084</v>
      </c>
      <c r="K1012" s="30" t="s">
        <v>4318</v>
      </c>
      <c r="L1012" s="31" t="s">
        <v>4318</v>
      </c>
      <c r="M1012" s="31" t="s">
        <v>3186</v>
      </c>
      <c r="N1012" s="31" t="s">
        <v>5863</v>
      </c>
      <c r="O1012" s="31" t="s">
        <v>2485</v>
      </c>
      <c r="P1012" s="52" t="s">
        <v>24630</v>
      </c>
      <c r="Q1012" s="31" t="s">
        <v>39275</v>
      </c>
      <c r="R1012" s="31">
        <v>6</v>
      </c>
      <c r="S1012" s="31">
        <v>8</v>
      </c>
      <c r="T1012" s="31"/>
      <c r="U1012" s="31">
        <v>632</v>
      </c>
      <c r="V1012" s="31" t="s">
        <v>29705</v>
      </c>
      <c r="W1012" s="31" t="s">
        <v>980</v>
      </c>
      <c r="X1012" s="31" t="s">
        <v>21572</v>
      </c>
      <c r="Y1012" s="31" t="e">
        <f t="shared" ca="1" si="147"/>
        <v>#VALUE!</v>
      </c>
      <c r="Z1012" s="31" t="e">
        <f t="shared" ca="1" si="148"/>
        <v>#VALUE!</v>
      </c>
      <c r="AA1012" s="31"/>
      <c r="AB1012" s="31" t="s">
        <v>11144</v>
      </c>
      <c r="AC1012" s="31" t="s">
        <v>34145</v>
      </c>
      <c r="AD1012" s="31" t="s">
        <v>34145</v>
      </c>
      <c r="AE1012" s="31"/>
      <c r="AF1012" s="31" t="s">
        <v>24701</v>
      </c>
      <c r="AG1012" s="31" t="s">
        <v>4322</v>
      </c>
      <c r="AH1012" s="31" t="s">
        <v>4322</v>
      </c>
      <c r="AI1012" s="31" t="s">
        <v>908</v>
      </c>
      <c r="AJ1012" s="31">
        <v>14043</v>
      </c>
      <c r="AK1012" s="31" t="s">
        <v>22213</v>
      </c>
      <c r="AL1012" s="31" t="s">
        <v>6472</v>
      </c>
      <c r="AM1012" s="31" t="s">
        <v>3001</v>
      </c>
      <c r="AN1012" s="31"/>
      <c r="AO1012" s="31"/>
      <c r="AP1012" s="31" t="s">
        <v>18118</v>
      </c>
      <c r="AQ1012" s="31" t="s">
        <v>21556</v>
      </c>
      <c r="AR1012" s="31" t="s">
        <v>34145</v>
      </c>
      <c r="AS1012" s="31" t="s">
        <v>34145</v>
      </c>
      <c r="AT1012" s="31" t="str">
        <f>_xlfn.IFNA(VLOOKUP(D1012,'[1]5. 1 Mei 2022'!$C$7:$F$60,4,FALSE),"")</f>
        <v/>
      </c>
      <c r="AU1012" s="31"/>
      <c r="AV1012" s="31" t="s">
        <v>20032</v>
      </c>
      <c r="AW1012" s="52" t="s">
        <v>33910</v>
      </c>
      <c r="AX1012" s="29">
        <f t="shared" si="152"/>
        <v>46798</v>
      </c>
      <c r="AY1012" s="31" t="s">
        <v>26346</v>
      </c>
      <c r="AZ1012" s="31" t="s">
        <v>2622</v>
      </c>
      <c r="BA1012" s="30" t="s">
        <v>18118</v>
      </c>
      <c r="BB1012" s="31" t="s">
        <v>8024</v>
      </c>
      <c r="BC1012" s="31"/>
      <c r="BD1012" s="31" t="s">
        <v>11423</v>
      </c>
      <c r="BE1012" s="31" t="s">
        <v>7969</v>
      </c>
      <c r="BF1012" s="31" t="s">
        <v>20032</v>
      </c>
      <c r="BG1012" s="31"/>
      <c r="BH1012" s="31"/>
      <c r="BI1012" s="31"/>
      <c r="BJ1012" s="31" t="s">
        <v>20284</v>
      </c>
      <c r="BK1012" s="31" t="str">
        <f t="shared" si="144"/>
        <v>II/d</v>
      </c>
      <c r="BL1012" s="31" t="s">
        <v>8077</v>
      </c>
      <c r="BM1012" s="31"/>
      <c r="BN1012" s="31"/>
      <c r="BO1012" s="31"/>
      <c r="BP1012" s="31"/>
      <c r="BQ1012" s="31" t="s">
        <v>20284</v>
      </c>
      <c r="BR1012" s="52" t="s">
        <v>39748</v>
      </c>
      <c r="BS1012" s="52" t="s">
        <v>39276</v>
      </c>
      <c r="BT1012" s="31" t="s">
        <v>21685</v>
      </c>
      <c r="BU1012" s="31" t="s">
        <v>25901</v>
      </c>
      <c r="BV1012" s="31" t="s">
        <v>21556</v>
      </c>
      <c r="BW1012" s="31">
        <f t="shared" ca="1" si="149"/>
        <v>5</v>
      </c>
      <c r="BX1012" s="78">
        <f t="shared" ca="1" si="150"/>
        <v>10</v>
      </c>
      <c r="BY1012" s="31"/>
      <c r="BZ1012" s="31"/>
      <c r="CA1012" s="31" t="s">
        <v>2483</v>
      </c>
      <c r="CB1012" s="31" t="s">
        <v>2406</v>
      </c>
      <c r="CC1012" s="31"/>
      <c r="CD1012" s="31"/>
      <c r="CE1012" s="31"/>
      <c r="CF1012" s="31"/>
      <c r="CG1012" s="31"/>
      <c r="CH1012" s="31"/>
      <c r="CI1012" s="31"/>
      <c r="CJ1012" s="31"/>
      <c r="CK1012" s="31"/>
      <c r="CL1012" s="31" t="s">
        <v>24641</v>
      </c>
      <c r="CM1012" s="31" t="s">
        <v>24642</v>
      </c>
      <c r="CN1012" s="31">
        <v>123</v>
      </c>
      <c r="CO1012" s="31" t="s">
        <v>24643</v>
      </c>
      <c r="CP1012" s="31" t="s">
        <v>24642</v>
      </c>
      <c r="CQ1012" s="31">
        <v>123</v>
      </c>
      <c r="CR1012" s="31">
        <v>6698</v>
      </c>
      <c r="CS1012" s="31" t="s">
        <v>22126</v>
      </c>
      <c r="CT1012" s="31"/>
      <c r="CU1012" s="31"/>
      <c r="CV1012" s="31"/>
      <c r="CW1012" s="31"/>
      <c r="CX1012" s="31"/>
      <c r="CY1012" s="31"/>
      <c r="CZ1012" s="31"/>
      <c r="DA1012" s="31"/>
      <c r="DB1012" s="31"/>
      <c r="DC1012" s="31"/>
      <c r="DD1012" s="31"/>
      <c r="DE1012" s="31"/>
      <c r="DF1012" s="31"/>
      <c r="DG1012" s="31"/>
      <c r="DH1012" s="31"/>
      <c r="DI1012" s="31"/>
      <c r="DJ1012" s="31"/>
      <c r="DK1012" s="31" t="s">
        <v>25642</v>
      </c>
      <c r="DL1012" s="31" t="s">
        <v>25643</v>
      </c>
      <c r="DM1012" s="38" t="s">
        <v>22212</v>
      </c>
      <c r="DN1012" s="38"/>
      <c r="DO1012" s="35"/>
      <c r="DP1012" s="31" t="s">
        <v>22208</v>
      </c>
      <c r="DQ1012" s="31" t="s">
        <v>22210</v>
      </c>
      <c r="DR1012" s="31"/>
      <c r="DS1012" s="31" t="s">
        <v>22209</v>
      </c>
      <c r="DT1012" s="31" t="s">
        <v>22211</v>
      </c>
      <c r="DU1012" s="31">
        <v>3</v>
      </c>
      <c r="DV1012" s="31" t="s">
        <v>32167</v>
      </c>
      <c r="DW1012" s="31" t="s">
        <v>7980</v>
      </c>
      <c r="DX1012" s="31" t="s">
        <v>11423</v>
      </c>
      <c r="DY1012" s="31" t="s">
        <v>31788</v>
      </c>
      <c r="DZ1012" s="31" t="s">
        <v>16948</v>
      </c>
      <c r="EA1012" s="31"/>
      <c r="EB1012" s="31">
        <v>0</v>
      </c>
      <c r="EC1012" s="31" t="s">
        <v>40168</v>
      </c>
      <c r="ED1012" s="31" t="s">
        <v>41101</v>
      </c>
      <c r="EE1012" s="31"/>
      <c r="EF1012" s="31"/>
      <c r="EG1012" s="31"/>
      <c r="EH1012" s="31"/>
      <c r="EI1012" s="31"/>
      <c r="EJ1012" s="31"/>
    </row>
    <row r="1013" spans="1:140" ht="23.25" customHeight="1">
      <c r="A1013" s="25">
        <v>1011</v>
      </c>
      <c r="B1013" s="30" t="s">
        <v>17270</v>
      </c>
      <c r="C1013" s="31" t="s">
        <v>17000</v>
      </c>
      <c r="D1013" s="30" t="s">
        <v>26238</v>
      </c>
      <c r="E1013" s="30"/>
      <c r="F1013" s="30" t="s">
        <v>36262</v>
      </c>
      <c r="G1013" s="31">
        <f t="shared" si="145"/>
        <v>58</v>
      </c>
      <c r="H1013" s="72">
        <f t="shared" si="146"/>
        <v>55610</v>
      </c>
      <c r="I1013" s="30" t="s">
        <v>35143</v>
      </c>
      <c r="J1013" s="30" t="s">
        <v>34085</v>
      </c>
      <c r="K1013" s="30" t="s">
        <v>34083</v>
      </c>
      <c r="L1013" s="31" t="s">
        <v>16726</v>
      </c>
      <c r="M1013" s="31" t="s">
        <v>3186</v>
      </c>
      <c r="N1013" s="31" t="s">
        <v>5865</v>
      </c>
      <c r="O1013" s="31" t="s">
        <v>5117</v>
      </c>
      <c r="P1013" s="31" t="s">
        <v>25993</v>
      </c>
      <c r="Q1013" s="31"/>
      <c r="R1013" s="31"/>
      <c r="S1013" s="31"/>
      <c r="T1013" s="31"/>
      <c r="U1013" s="31" t="s">
        <v>17536</v>
      </c>
      <c r="V1013" s="31"/>
      <c r="W1013" s="31" t="s">
        <v>6910</v>
      </c>
      <c r="X1013" s="31" t="s">
        <v>14618</v>
      </c>
      <c r="Y1013" s="31" t="e">
        <f t="shared" ca="1" si="147"/>
        <v>#VALUE!</v>
      </c>
      <c r="Z1013" s="31" t="e">
        <f t="shared" ca="1" si="148"/>
        <v>#VALUE!</v>
      </c>
      <c r="AA1013" s="31"/>
      <c r="AB1013" s="31" t="s">
        <v>11144</v>
      </c>
      <c r="AC1013" s="31" t="s">
        <v>34145</v>
      </c>
      <c r="AD1013" s="31" t="s">
        <v>34145</v>
      </c>
      <c r="AE1013" s="31"/>
      <c r="AF1013" s="31" t="s">
        <v>24701</v>
      </c>
      <c r="AG1013" s="31" t="s">
        <v>4322</v>
      </c>
      <c r="AH1013" s="31" t="s">
        <v>4322</v>
      </c>
      <c r="AI1013" s="31" t="s">
        <v>908</v>
      </c>
      <c r="AJ1013" s="31">
        <v>12055</v>
      </c>
      <c r="AK1013" s="31" t="s">
        <v>17455</v>
      </c>
      <c r="AL1013" s="31" t="s">
        <v>15497</v>
      </c>
      <c r="AM1013" s="31" t="s">
        <v>2772</v>
      </c>
      <c r="AN1013" s="31"/>
      <c r="AO1013" s="31"/>
      <c r="AP1013" s="31" t="s">
        <v>4434</v>
      </c>
      <c r="AQ1013" s="31" t="s">
        <v>30643</v>
      </c>
      <c r="AR1013" s="31" t="s">
        <v>34145</v>
      </c>
      <c r="AS1013" s="31" t="s">
        <v>34145</v>
      </c>
      <c r="AT1013" s="31" t="str">
        <f>_xlfn.IFNA(VLOOKUP(D1013,'[1]5. 1 Mei 2022'!$C$7:$F$60,4,FALSE),"")</f>
        <v/>
      </c>
      <c r="AU1013" s="31"/>
      <c r="AV1013" s="31" t="s">
        <v>20032</v>
      </c>
      <c r="AW1013" s="31" t="s">
        <v>30643</v>
      </c>
      <c r="AX1013" s="29">
        <f t="shared" si="152"/>
        <v>46166</v>
      </c>
      <c r="AY1013" s="31" t="s">
        <v>26346</v>
      </c>
      <c r="AZ1013" s="31" t="s">
        <v>6484</v>
      </c>
      <c r="BA1013" s="30" t="s">
        <v>4434</v>
      </c>
      <c r="BB1013" s="31"/>
      <c r="BC1013" s="31"/>
      <c r="BD1013" s="31" t="s">
        <v>7980</v>
      </c>
      <c r="BE1013" s="31" t="s">
        <v>7969</v>
      </c>
      <c r="BF1013" s="31" t="s">
        <v>20032</v>
      </c>
      <c r="BG1013" s="31"/>
      <c r="BH1013" s="31"/>
      <c r="BI1013" s="31"/>
      <c r="BJ1013" s="31">
        <v>0</v>
      </c>
      <c r="BK1013" s="31" t="str">
        <f t="shared" si="144"/>
        <v>II/c</v>
      </c>
      <c r="BL1013" s="31"/>
      <c r="BM1013" s="31"/>
      <c r="BN1013" s="31"/>
      <c r="BO1013" s="31"/>
      <c r="BP1013" s="31"/>
      <c r="BQ1013" s="31"/>
      <c r="BR1013" s="31"/>
      <c r="BS1013" s="31"/>
      <c r="BT1013" s="31"/>
      <c r="BU1013" s="31"/>
      <c r="BV1013" s="31" t="s">
        <v>8466</v>
      </c>
      <c r="BW1013" s="31">
        <f t="shared" ca="1" si="149"/>
        <v>7</v>
      </c>
      <c r="BX1013" s="78">
        <f t="shared" ca="1" si="150"/>
        <v>3</v>
      </c>
      <c r="BY1013" s="31" t="s">
        <v>25993</v>
      </c>
      <c r="BZ1013" s="31"/>
      <c r="CA1013" s="31" t="s">
        <v>2483</v>
      </c>
      <c r="CB1013" s="31" t="s">
        <v>2406</v>
      </c>
      <c r="CC1013" s="31"/>
      <c r="CD1013" s="31"/>
      <c r="CE1013" s="31" t="s">
        <v>20085</v>
      </c>
      <c r="CF1013" s="31"/>
      <c r="CG1013" s="31"/>
      <c r="CH1013" s="31"/>
      <c r="CI1013" s="31"/>
      <c r="CJ1013" s="31"/>
      <c r="CK1013" s="31"/>
      <c r="CL1013" s="31" t="s">
        <v>25924</v>
      </c>
      <c r="CM1013" s="31" t="s">
        <v>25923</v>
      </c>
      <c r="CN1013" s="31">
        <v>124</v>
      </c>
      <c r="CO1013" s="31" t="s">
        <v>25922</v>
      </c>
      <c r="CP1013" s="31" t="s">
        <v>25923</v>
      </c>
      <c r="CQ1013" s="31">
        <v>124</v>
      </c>
      <c r="CR1013" s="31">
        <v>4916</v>
      </c>
      <c r="CS1013" s="31" t="s">
        <v>15424</v>
      </c>
      <c r="CT1013" s="31" t="s">
        <v>18409</v>
      </c>
      <c r="CU1013" s="31" t="s">
        <v>18410</v>
      </c>
      <c r="CV1013" s="31" t="s">
        <v>18030</v>
      </c>
      <c r="CW1013" s="31" t="s">
        <v>17261</v>
      </c>
      <c r="CX1013" s="31" t="s">
        <v>17528</v>
      </c>
      <c r="CY1013" s="31"/>
      <c r="CZ1013" s="31"/>
      <c r="DA1013" s="31"/>
      <c r="DB1013" s="31"/>
      <c r="DC1013" s="31"/>
      <c r="DD1013" s="31"/>
      <c r="DE1013" s="31"/>
      <c r="DF1013" s="31"/>
      <c r="DG1013" s="31"/>
      <c r="DH1013" s="31"/>
      <c r="DI1013" s="31"/>
      <c r="DJ1013" s="31"/>
      <c r="DK1013" s="31"/>
      <c r="DL1013" s="31"/>
      <c r="DM1013" s="38" t="s">
        <v>28944</v>
      </c>
      <c r="DN1013" s="38"/>
      <c r="DO1013" s="51" t="s">
        <v>34530</v>
      </c>
      <c r="DP1013" s="31" t="s">
        <v>17456</v>
      </c>
      <c r="DQ1013" s="31" t="s">
        <v>17453</v>
      </c>
      <c r="DR1013" s="31"/>
      <c r="DS1013" s="31" t="s">
        <v>27793</v>
      </c>
      <c r="DT1013" s="31" t="s">
        <v>17454</v>
      </c>
      <c r="DU1013" s="31">
        <v>2</v>
      </c>
      <c r="DV1013" s="31" t="s">
        <v>32165</v>
      </c>
      <c r="DW1013" s="31" t="s">
        <v>7980</v>
      </c>
      <c r="DX1013" s="31" t="s">
        <v>7980</v>
      </c>
      <c r="DY1013" s="31" t="s">
        <v>28875</v>
      </c>
      <c r="DZ1013" s="31" t="s">
        <v>18545</v>
      </c>
      <c r="EA1013" s="31"/>
      <c r="EB1013" s="31">
        <v>1487184</v>
      </c>
      <c r="EC1013" s="31" t="s">
        <v>40168</v>
      </c>
      <c r="ED1013" s="31" t="s">
        <v>41101</v>
      </c>
      <c r="EE1013" s="31"/>
      <c r="EF1013" s="31"/>
      <c r="EG1013" s="31"/>
      <c r="EH1013" s="31"/>
      <c r="EI1013" s="31"/>
      <c r="EJ1013" s="31"/>
    </row>
    <row r="1014" spans="1:140" ht="23.25" customHeight="1">
      <c r="A1014" s="25">
        <v>1012</v>
      </c>
      <c r="B1014" s="30" t="s">
        <v>24380</v>
      </c>
      <c r="C1014" s="31">
        <v>140343739</v>
      </c>
      <c r="D1014" s="30" t="s">
        <v>657</v>
      </c>
      <c r="E1014" s="30"/>
      <c r="F1014" s="30" t="s">
        <v>36254</v>
      </c>
      <c r="G1014" s="31">
        <f t="shared" si="145"/>
        <v>58</v>
      </c>
      <c r="H1014" s="72">
        <f t="shared" si="146"/>
        <v>46784</v>
      </c>
      <c r="I1014" s="30"/>
      <c r="J1014" s="30" t="s">
        <v>34084</v>
      </c>
      <c r="K1014" s="30" t="s">
        <v>4318</v>
      </c>
      <c r="L1014" s="31" t="s">
        <v>4318</v>
      </c>
      <c r="M1014" s="31" t="s">
        <v>3186</v>
      </c>
      <c r="N1014" s="31" t="s">
        <v>5797</v>
      </c>
      <c r="O1014" s="31" t="s">
        <v>5271</v>
      </c>
      <c r="P1014" s="31" t="s">
        <v>15640</v>
      </c>
      <c r="Q1014" s="31"/>
      <c r="R1014" s="31">
        <v>16</v>
      </c>
      <c r="S1014" s="31">
        <v>0</v>
      </c>
      <c r="T1014" s="31"/>
      <c r="U1014" s="31">
        <v>260</v>
      </c>
      <c r="V1014" s="31"/>
      <c r="W1014" s="31" t="s">
        <v>6535</v>
      </c>
      <c r="X1014" s="31" t="s">
        <v>6536</v>
      </c>
      <c r="Y1014" s="31">
        <f t="shared" ca="1" si="147"/>
        <v>53</v>
      </c>
      <c r="Z1014" s="31" t="str">
        <f t="shared" ca="1" si="148"/>
        <v>46-58</v>
      </c>
      <c r="AA1014" s="31"/>
      <c r="AB1014" s="31" t="s">
        <v>11144</v>
      </c>
      <c r="AC1014" s="31" t="s">
        <v>34145</v>
      </c>
      <c r="AD1014" s="31" t="s">
        <v>34145</v>
      </c>
      <c r="AE1014" s="31"/>
      <c r="AF1014" s="31" t="s">
        <v>24701</v>
      </c>
      <c r="AG1014" s="31" t="s">
        <v>4322</v>
      </c>
      <c r="AH1014" s="31" t="s">
        <v>4322</v>
      </c>
      <c r="AI1014" s="31" t="s">
        <v>908</v>
      </c>
      <c r="AJ1014" s="31"/>
      <c r="AK1014" s="31"/>
      <c r="AL1014" s="31"/>
      <c r="AM1014" s="31"/>
      <c r="AN1014" s="31"/>
      <c r="AO1014" s="31"/>
      <c r="AP1014" s="31" t="s">
        <v>2450</v>
      </c>
      <c r="AQ1014" s="31" t="s">
        <v>21713</v>
      </c>
      <c r="AR1014" s="31" t="s">
        <v>34145</v>
      </c>
      <c r="AS1014" s="31" t="s">
        <v>34145</v>
      </c>
      <c r="AT1014" s="31" t="str">
        <f>_xlfn.IFNA(VLOOKUP(D1014,'[1]5. 1 Mei 2022'!$C$7:$F$60,4,FALSE),"")</f>
        <v/>
      </c>
      <c r="AU1014" s="31"/>
      <c r="AV1014" s="31" t="s">
        <v>20034</v>
      </c>
      <c r="AW1014" s="31" t="s">
        <v>21713</v>
      </c>
      <c r="AX1014" s="29">
        <f t="shared" si="152"/>
        <v>46527</v>
      </c>
      <c r="AY1014" s="31" t="s">
        <v>26346</v>
      </c>
      <c r="AZ1014" s="31" t="s">
        <v>527</v>
      </c>
      <c r="BA1014" s="30" t="s">
        <v>2450</v>
      </c>
      <c r="BB1014" s="31" t="s">
        <v>29344</v>
      </c>
      <c r="BC1014" s="31"/>
      <c r="BD1014" s="31" t="s">
        <v>1759</v>
      </c>
      <c r="BE1014" s="31" t="s">
        <v>7969</v>
      </c>
      <c r="BF1014" s="31" t="s">
        <v>20034</v>
      </c>
      <c r="BG1014" s="31"/>
      <c r="BH1014" s="31"/>
      <c r="BI1014" s="31" t="s">
        <v>8136</v>
      </c>
      <c r="BJ1014" s="31" t="s">
        <v>3185</v>
      </c>
      <c r="BK1014" s="31" t="str">
        <f t="shared" si="144"/>
        <v>III/d</v>
      </c>
      <c r="BL1014" s="31" t="s">
        <v>8077</v>
      </c>
      <c r="BM1014" s="31"/>
      <c r="BN1014" s="31"/>
      <c r="BO1014" s="31"/>
      <c r="BP1014" s="31" t="s">
        <v>1498</v>
      </c>
      <c r="BQ1014" s="31" t="s">
        <v>3185</v>
      </c>
      <c r="BR1014" s="31" t="s">
        <v>17826</v>
      </c>
      <c r="BS1014" s="31" t="s">
        <v>29959</v>
      </c>
      <c r="BT1014" s="31" t="s">
        <v>4351</v>
      </c>
      <c r="BU1014" s="31"/>
      <c r="BV1014" s="31" t="s">
        <v>3258</v>
      </c>
      <c r="BW1014" s="31">
        <f t="shared" ca="1" si="149"/>
        <v>22</v>
      </c>
      <c r="BX1014" s="78">
        <f t="shared" ca="1" si="150"/>
        <v>3</v>
      </c>
      <c r="BY1014" s="31"/>
      <c r="BZ1014" s="31"/>
      <c r="CA1014" s="31" t="s">
        <v>2483</v>
      </c>
      <c r="CB1014" s="31" t="s">
        <v>2519</v>
      </c>
      <c r="CC1014" s="31">
        <v>3</v>
      </c>
      <c r="CD1014" s="31">
        <v>1</v>
      </c>
      <c r="CE1014" s="31" t="s">
        <v>20085</v>
      </c>
      <c r="CF1014" s="31"/>
      <c r="CG1014" s="31">
        <v>2008</v>
      </c>
      <c r="CH1014" s="31"/>
      <c r="CI1014" s="31"/>
      <c r="CJ1014" s="31"/>
      <c r="CK1014" s="31"/>
      <c r="CL1014" s="31" t="s">
        <v>36852</v>
      </c>
      <c r="CM1014" s="31" t="s">
        <v>36872</v>
      </c>
      <c r="CN1014" s="31">
        <v>127</v>
      </c>
      <c r="CO1014" s="31" t="s">
        <v>36890</v>
      </c>
      <c r="CP1014" s="31" t="s">
        <v>36872</v>
      </c>
      <c r="CQ1014" s="31">
        <v>127</v>
      </c>
      <c r="CR1014" s="31">
        <v>3322</v>
      </c>
      <c r="CS1014" s="31" t="s">
        <v>8315</v>
      </c>
      <c r="CT1014" s="31" t="s">
        <v>10233</v>
      </c>
      <c r="CU1014" s="31" t="s">
        <v>10234</v>
      </c>
      <c r="CV1014" s="31"/>
      <c r="CW1014" s="31"/>
      <c r="CX1014" s="31"/>
      <c r="CY1014" s="31"/>
      <c r="CZ1014" s="31"/>
      <c r="DA1014" s="31"/>
      <c r="DB1014" s="31" t="s">
        <v>15744</v>
      </c>
      <c r="DC1014" s="31" t="s">
        <v>15745</v>
      </c>
      <c r="DD1014" s="31" t="s">
        <v>15746</v>
      </c>
      <c r="DE1014" s="31"/>
      <c r="DF1014" s="31"/>
      <c r="DG1014" s="31"/>
      <c r="DH1014" s="31"/>
      <c r="DI1014" s="31" t="s">
        <v>24822</v>
      </c>
      <c r="DJ1014" s="31" t="s">
        <v>24823</v>
      </c>
      <c r="DK1014" s="31" t="s">
        <v>25642</v>
      </c>
      <c r="DL1014" s="31" t="s">
        <v>25643</v>
      </c>
      <c r="DM1014" s="38" t="s">
        <v>9489</v>
      </c>
      <c r="DN1014" s="38"/>
      <c r="DO1014" s="35" t="s">
        <v>20383</v>
      </c>
      <c r="DP1014" s="31" t="s">
        <v>13867</v>
      </c>
      <c r="DQ1014" s="31" t="s">
        <v>13866</v>
      </c>
      <c r="DR1014" s="31"/>
      <c r="DS1014" s="31" t="s">
        <v>27125</v>
      </c>
      <c r="DT1014" s="31" t="s">
        <v>37770</v>
      </c>
      <c r="DU1014" s="31">
        <v>2</v>
      </c>
      <c r="DV1014" s="31" t="s">
        <v>32165</v>
      </c>
      <c r="DW1014" s="31" t="s">
        <v>1759</v>
      </c>
      <c r="DX1014" s="31" t="s">
        <v>1759</v>
      </c>
      <c r="DY1014" s="31" t="s">
        <v>31434</v>
      </c>
      <c r="DZ1014" s="31" t="s">
        <v>31427</v>
      </c>
      <c r="EA1014" s="31"/>
      <c r="EB1014" s="31">
        <v>0</v>
      </c>
      <c r="EC1014" s="31" t="s">
        <v>40168</v>
      </c>
      <c r="ED1014" s="31" t="s">
        <v>41101</v>
      </c>
      <c r="EE1014" s="31"/>
      <c r="EF1014" s="31"/>
      <c r="EG1014" s="31"/>
      <c r="EH1014" s="31"/>
      <c r="EI1014" s="31"/>
      <c r="EJ1014" s="31"/>
    </row>
    <row r="1015" spans="1:140" ht="23.25" customHeight="1">
      <c r="A1015" s="25">
        <v>1013</v>
      </c>
      <c r="B1015" s="30" t="s">
        <v>24459</v>
      </c>
      <c r="C1015" s="31" t="s">
        <v>5534</v>
      </c>
      <c r="D1015" s="30" t="s">
        <v>12612</v>
      </c>
      <c r="E1015" s="30"/>
      <c r="F1015" s="30" t="s">
        <v>36255</v>
      </c>
      <c r="G1015" s="31">
        <f t="shared" si="145"/>
        <v>58</v>
      </c>
      <c r="H1015" s="72">
        <f t="shared" si="146"/>
        <v>54575</v>
      </c>
      <c r="I1015" s="30"/>
      <c r="J1015" s="30" t="s">
        <v>34084</v>
      </c>
      <c r="K1015" s="30" t="s">
        <v>4318</v>
      </c>
      <c r="L1015" s="31" t="s">
        <v>4318</v>
      </c>
      <c r="M1015" s="31" t="s">
        <v>3186</v>
      </c>
      <c r="N1015" s="31" t="s">
        <v>3557</v>
      </c>
      <c r="O1015" s="31" t="s">
        <v>1501</v>
      </c>
      <c r="P1015" s="31" t="s">
        <v>18412</v>
      </c>
      <c r="Q1015" s="31"/>
      <c r="R1015" s="31">
        <v>4</v>
      </c>
      <c r="S1015" s="31">
        <v>7</v>
      </c>
      <c r="T1015" s="31"/>
      <c r="U1015" s="31">
        <v>499</v>
      </c>
      <c r="V1015" s="31" t="s">
        <v>19337</v>
      </c>
      <c r="W1015" s="31" t="s">
        <v>980</v>
      </c>
      <c r="X1015" s="31" t="s">
        <v>4380</v>
      </c>
      <c r="Y1015" s="31">
        <f t="shared" ca="1" si="147"/>
        <v>32</v>
      </c>
      <c r="Z1015" s="31" t="str">
        <f t="shared" ca="1" si="148"/>
        <v>21-35</v>
      </c>
      <c r="AA1015" s="31"/>
      <c r="AB1015" s="31" t="s">
        <v>11144</v>
      </c>
      <c r="AC1015" s="31" t="s">
        <v>34145</v>
      </c>
      <c r="AD1015" s="31" t="s">
        <v>34145</v>
      </c>
      <c r="AE1015" s="31"/>
      <c r="AF1015" s="31" t="s">
        <v>24701</v>
      </c>
      <c r="AG1015" s="31" t="s">
        <v>4322</v>
      </c>
      <c r="AH1015" s="31" t="s">
        <v>4322</v>
      </c>
      <c r="AI1015" s="31" t="s">
        <v>908</v>
      </c>
      <c r="AJ1015" s="31" t="s">
        <v>13285</v>
      </c>
      <c r="AK1015" s="31" t="s">
        <v>13286</v>
      </c>
      <c r="AL1015" s="31" t="s">
        <v>7787</v>
      </c>
      <c r="AM1015" s="31" t="s">
        <v>3001</v>
      </c>
      <c r="AN1015" s="31"/>
      <c r="AO1015" s="31"/>
      <c r="AP1015" s="31" t="s">
        <v>18118</v>
      </c>
      <c r="AQ1015" s="31" t="s">
        <v>11873</v>
      </c>
      <c r="AR1015" s="31" t="s">
        <v>34145</v>
      </c>
      <c r="AS1015" s="31" t="s">
        <v>34145</v>
      </c>
      <c r="AT1015" s="31" t="str">
        <f>_xlfn.IFNA(VLOOKUP(D1015,'[1]5. 1 Mei 2022'!$C$7:$F$60,4,FALSE),"")</f>
        <v/>
      </c>
      <c r="AU1015" s="31"/>
      <c r="AV1015" s="31" t="s">
        <v>20034</v>
      </c>
      <c r="AW1015" s="31" t="s">
        <v>11873</v>
      </c>
      <c r="AX1015" s="29">
        <f t="shared" si="152"/>
        <v>45124</v>
      </c>
      <c r="AY1015" s="31" t="s">
        <v>26346</v>
      </c>
      <c r="AZ1015" s="31" t="s">
        <v>2622</v>
      </c>
      <c r="BA1015" s="30" t="s">
        <v>18118</v>
      </c>
      <c r="BB1015" s="31" t="s">
        <v>8027</v>
      </c>
      <c r="BC1015" s="31"/>
      <c r="BD1015" s="31" t="s">
        <v>7980</v>
      </c>
      <c r="BE1015" s="31" t="s">
        <v>7969</v>
      </c>
      <c r="BF1015" s="31" t="s">
        <v>20034</v>
      </c>
      <c r="BG1015" s="31"/>
      <c r="BH1015" s="31"/>
      <c r="BI1015" s="31" t="s">
        <v>8136</v>
      </c>
      <c r="BJ1015" s="31" t="s">
        <v>20275</v>
      </c>
      <c r="BK1015" s="31" t="str">
        <f t="shared" si="144"/>
        <v>III/a</v>
      </c>
      <c r="BL1015" s="31" t="s">
        <v>8077</v>
      </c>
      <c r="BM1015" s="31"/>
      <c r="BN1015" s="31"/>
      <c r="BO1015" s="31"/>
      <c r="BP1015" s="31"/>
      <c r="BQ1015" s="31" t="s">
        <v>20275</v>
      </c>
      <c r="BR1015" s="31" t="s">
        <v>30292</v>
      </c>
      <c r="BS1015" s="31" t="s">
        <v>32145</v>
      </c>
      <c r="BT1015" s="31" t="s">
        <v>12470</v>
      </c>
      <c r="BU1015" s="31" t="s">
        <v>15682</v>
      </c>
      <c r="BV1015" s="31" t="s">
        <v>3050</v>
      </c>
      <c r="BW1015" s="31">
        <f t="shared" ca="1" si="149"/>
        <v>12</v>
      </c>
      <c r="BX1015" s="78">
        <f t="shared" ca="1" si="150"/>
        <v>3</v>
      </c>
      <c r="BY1015" s="31"/>
      <c r="BZ1015" s="31" t="s">
        <v>23176</v>
      </c>
      <c r="CA1015" s="31" t="s">
        <v>2483</v>
      </c>
      <c r="CB1015" s="31" t="s">
        <v>2519</v>
      </c>
      <c r="CC1015" s="31">
        <v>1</v>
      </c>
      <c r="CD1015" s="31">
        <v>1</v>
      </c>
      <c r="CE1015" s="31" t="s">
        <v>20085</v>
      </c>
      <c r="CF1015" s="31"/>
      <c r="CG1015" s="31"/>
      <c r="CH1015" s="31"/>
      <c r="CI1015" s="31"/>
      <c r="CJ1015" s="31"/>
      <c r="CK1015" s="31"/>
      <c r="CL1015" s="31" t="s">
        <v>23321</v>
      </c>
      <c r="CM1015" s="31" t="s">
        <v>22072</v>
      </c>
      <c r="CN1015" s="31">
        <v>123</v>
      </c>
      <c r="CO1015" s="31" t="s">
        <v>28747</v>
      </c>
      <c r="CP1015" s="31" t="s">
        <v>22072</v>
      </c>
      <c r="CQ1015" s="31">
        <v>123</v>
      </c>
      <c r="CR1015" s="31">
        <v>4638</v>
      </c>
      <c r="CS1015" s="31" t="s">
        <v>18417</v>
      </c>
      <c r="CT1015" s="31" t="s">
        <v>18418</v>
      </c>
      <c r="CU1015" s="31" t="s">
        <v>4327</v>
      </c>
      <c r="CV1015" s="31" t="s">
        <v>17266</v>
      </c>
      <c r="CW1015" s="31" t="s">
        <v>10314</v>
      </c>
      <c r="CX1015" s="31" t="s">
        <v>17267</v>
      </c>
      <c r="CY1015" s="31"/>
      <c r="CZ1015" s="31"/>
      <c r="DA1015" s="31"/>
      <c r="DB1015" s="31" t="s">
        <v>15747</v>
      </c>
      <c r="DC1015" s="31" t="s">
        <v>15748</v>
      </c>
      <c r="DD1015" s="31" t="s">
        <v>15746</v>
      </c>
      <c r="DE1015" s="31"/>
      <c r="DF1015" s="31"/>
      <c r="DG1015" s="31"/>
      <c r="DH1015" s="31"/>
      <c r="DI1015" s="31" t="s">
        <v>24822</v>
      </c>
      <c r="DJ1015" s="31" t="s">
        <v>24823</v>
      </c>
      <c r="DK1015" s="31" t="s">
        <v>25645</v>
      </c>
      <c r="DL1015" s="31" t="s">
        <v>13888</v>
      </c>
      <c r="DM1015" s="38" t="s">
        <v>9251</v>
      </c>
      <c r="DN1015" s="38"/>
      <c r="DO1015" s="35">
        <v>0</v>
      </c>
      <c r="DP1015" s="31" t="s">
        <v>28315</v>
      </c>
      <c r="DQ1015" s="31" t="s">
        <v>7244</v>
      </c>
      <c r="DR1015" s="31"/>
      <c r="DS1015" s="31" t="s">
        <v>27759</v>
      </c>
      <c r="DT1015" s="31" t="s">
        <v>28263</v>
      </c>
      <c r="DU1015" s="31">
        <v>1</v>
      </c>
      <c r="DV1015" s="31" t="s">
        <v>32165</v>
      </c>
      <c r="DW1015" s="31" t="s">
        <v>2963</v>
      </c>
      <c r="DX1015" s="31" t="s">
        <v>2963</v>
      </c>
      <c r="DY1015" s="31" t="s">
        <v>34460</v>
      </c>
      <c r="DZ1015" s="29">
        <v>44754</v>
      </c>
      <c r="EA1015" s="31"/>
      <c r="EB1015" s="31">
        <v>0</v>
      </c>
      <c r="EC1015" s="31" t="s">
        <v>40168</v>
      </c>
      <c r="ED1015" s="31" t="s">
        <v>41101</v>
      </c>
      <c r="EE1015" s="31"/>
      <c r="EF1015" s="31"/>
      <c r="EG1015" s="31"/>
      <c r="EH1015" s="31"/>
      <c r="EI1015" s="31"/>
      <c r="EJ1015" s="31"/>
    </row>
    <row r="1016" spans="1:140" ht="23.25" customHeight="1">
      <c r="A1016" s="25">
        <v>1014</v>
      </c>
      <c r="B1016" s="30" t="s">
        <v>33857</v>
      </c>
      <c r="C1016" s="31" t="s">
        <v>6220</v>
      </c>
      <c r="D1016" s="30" t="s">
        <v>32819</v>
      </c>
      <c r="E1016" s="30"/>
      <c r="F1016" s="30" t="s">
        <v>36262</v>
      </c>
      <c r="G1016" s="31">
        <f t="shared" si="145"/>
        <v>58</v>
      </c>
      <c r="H1016" s="72">
        <f t="shared" si="146"/>
        <v>57193</v>
      </c>
      <c r="I1016" s="30" t="s">
        <v>39702</v>
      </c>
      <c r="J1016" s="30" t="s">
        <v>34085</v>
      </c>
      <c r="K1016" s="30" t="s">
        <v>34082</v>
      </c>
      <c r="L1016" s="31" t="s">
        <v>6220</v>
      </c>
      <c r="M1016" s="31" t="s">
        <v>3186</v>
      </c>
      <c r="N1016" s="31" t="s">
        <v>5865</v>
      </c>
      <c r="O1016" s="31" t="s">
        <v>5117</v>
      </c>
      <c r="P1016" s="52" t="s">
        <v>21871</v>
      </c>
      <c r="Q1016" s="31" t="s">
        <v>40002</v>
      </c>
      <c r="R1016" s="31"/>
      <c r="S1016" s="31"/>
      <c r="T1016" s="66" t="s">
        <v>32522</v>
      </c>
      <c r="U1016" s="31"/>
      <c r="V1016" s="31"/>
      <c r="W1016" s="31" t="s">
        <v>6910</v>
      </c>
      <c r="X1016" s="31" t="s">
        <v>32832</v>
      </c>
      <c r="Y1016" s="31" t="e">
        <f t="shared" ca="1" si="147"/>
        <v>#VALUE!</v>
      </c>
      <c r="Z1016" s="31" t="e">
        <f t="shared" ca="1" si="148"/>
        <v>#VALUE!</v>
      </c>
      <c r="AA1016" s="31"/>
      <c r="AB1016" s="31" t="s">
        <v>29095</v>
      </c>
      <c r="AC1016" s="31" t="s">
        <v>34153</v>
      </c>
      <c r="AD1016" s="31" t="s">
        <v>34194</v>
      </c>
      <c r="AE1016" s="31"/>
      <c r="AF1016" s="31" t="s">
        <v>24700</v>
      </c>
      <c r="AG1016" s="31" t="s">
        <v>7895</v>
      </c>
      <c r="AH1016" s="31" t="s">
        <v>7895</v>
      </c>
      <c r="AI1016" s="31" t="s">
        <v>908</v>
      </c>
      <c r="AJ1016" s="31" t="s">
        <v>33858</v>
      </c>
      <c r="AK1016" s="31" t="s">
        <v>33859</v>
      </c>
      <c r="AL1016" s="31" t="s">
        <v>25352</v>
      </c>
      <c r="AM1016" s="31" t="s">
        <v>2711</v>
      </c>
      <c r="AN1016" s="31"/>
      <c r="AO1016" s="31"/>
      <c r="AP1016" s="31" t="s">
        <v>33760</v>
      </c>
      <c r="AQ1016" s="31" t="s">
        <v>21693</v>
      </c>
      <c r="AR1016" s="31" t="s">
        <v>34148</v>
      </c>
      <c r="AS1016" s="31" t="s">
        <v>34148</v>
      </c>
      <c r="AT1016" s="31" t="str">
        <f>_xlfn.IFNA(VLOOKUP(D1016,'[1]5. 1 Mei 2022'!$C$7:$F$60,4,FALSE),"")</f>
        <v/>
      </c>
      <c r="AU1016" s="31"/>
      <c r="AV1016" s="31" t="s">
        <v>5449</v>
      </c>
      <c r="AW1016" s="31" t="s">
        <v>21693</v>
      </c>
      <c r="AX1016" s="29">
        <v>44371</v>
      </c>
      <c r="AY1016" s="31" t="s">
        <v>26344</v>
      </c>
      <c r="AZ1016" s="31" t="s">
        <v>26345</v>
      </c>
      <c r="BA1016" s="30" t="s">
        <v>33760</v>
      </c>
      <c r="BB1016" s="31"/>
      <c r="BC1016" s="31"/>
      <c r="BD1016" s="31" t="s">
        <v>21142</v>
      </c>
      <c r="BE1016" s="31" t="s">
        <v>7968</v>
      </c>
      <c r="BF1016" s="31" t="s">
        <v>5449</v>
      </c>
      <c r="BG1016" s="31"/>
      <c r="BH1016" s="31"/>
      <c r="BI1016" s="31"/>
      <c r="BJ1016" s="31"/>
      <c r="BK1016" s="31" t="str">
        <f t="shared" si="144"/>
        <v>II/c</v>
      </c>
      <c r="BL1016" s="31"/>
      <c r="BM1016" s="31"/>
      <c r="BN1016" s="31"/>
      <c r="BO1016" s="31"/>
      <c r="BP1016" s="31"/>
      <c r="BQ1016" s="31"/>
      <c r="BR1016" s="31"/>
      <c r="BS1016" s="31"/>
      <c r="BT1016" s="31"/>
      <c r="BU1016" s="31"/>
      <c r="BV1016" s="31" t="s">
        <v>21693</v>
      </c>
      <c r="BW1016" s="31">
        <f t="shared" ca="1" si="149"/>
        <v>1</v>
      </c>
      <c r="BX1016" s="78">
        <f t="shared" ca="1" si="150"/>
        <v>3</v>
      </c>
      <c r="BY1016" s="31"/>
      <c r="BZ1016" s="31"/>
      <c r="CA1016" s="31" t="s">
        <v>2483</v>
      </c>
      <c r="CB1016" s="31" t="s">
        <v>2406</v>
      </c>
      <c r="CC1016" s="31"/>
      <c r="CD1016" s="31"/>
      <c r="CE1016" s="31"/>
      <c r="CF1016" s="31"/>
      <c r="CG1016" s="31"/>
      <c r="CH1016" s="31"/>
      <c r="CI1016" s="31"/>
      <c r="CJ1016" s="31"/>
      <c r="CK1016" s="31"/>
      <c r="CL1016" s="31"/>
      <c r="CM1016" s="31"/>
      <c r="CN1016" s="31"/>
      <c r="CO1016" s="31"/>
      <c r="CP1016" s="31"/>
      <c r="CQ1016" s="31"/>
      <c r="CR1016" s="31">
        <v>1675</v>
      </c>
      <c r="CS1016" s="31"/>
      <c r="CT1016" s="31"/>
      <c r="CU1016" s="31"/>
      <c r="CV1016" s="31"/>
      <c r="CW1016" s="31"/>
      <c r="CX1016" s="31"/>
      <c r="CY1016" s="31"/>
      <c r="CZ1016" s="31"/>
      <c r="DA1016" s="31"/>
      <c r="DB1016" s="31"/>
      <c r="DC1016" s="31"/>
      <c r="DD1016" s="31"/>
      <c r="DE1016" s="31"/>
      <c r="DF1016" s="31"/>
      <c r="DG1016" s="31"/>
      <c r="DH1016" s="31"/>
      <c r="DI1016" s="31"/>
      <c r="DJ1016" s="31"/>
      <c r="DK1016" s="31"/>
      <c r="DL1016" s="31"/>
      <c r="DM1016" s="38" t="s">
        <v>35552</v>
      </c>
      <c r="DN1016" s="38"/>
      <c r="DO1016" s="35"/>
      <c r="DP1016" s="31" t="s">
        <v>32862</v>
      </c>
      <c r="DQ1016" s="31" t="s">
        <v>32875</v>
      </c>
      <c r="DR1016" s="31"/>
      <c r="DS1016" s="31" t="s">
        <v>32887</v>
      </c>
      <c r="DT1016" s="31" t="s">
        <v>33856</v>
      </c>
      <c r="DU1016" s="31"/>
      <c r="DV1016" s="31"/>
      <c r="DW1016" s="31"/>
      <c r="DX1016" s="31"/>
      <c r="DY1016" s="31"/>
      <c r="DZ1016" s="31"/>
      <c r="EA1016" s="31"/>
      <c r="EB1016" s="31"/>
      <c r="EC1016" s="31" t="s">
        <v>40170</v>
      </c>
      <c r="ED1016" s="31" t="s">
        <v>41101</v>
      </c>
      <c r="EE1016" s="31"/>
      <c r="EF1016" s="31"/>
      <c r="EG1016" s="31"/>
      <c r="EH1016" s="31"/>
      <c r="EI1016" s="31"/>
      <c r="EJ1016" s="31"/>
    </row>
    <row r="1017" spans="1:140" ht="23.25" customHeight="1">
      <c r="A1017" s="25">
        <v>1015</v>
      </c>
      <c r="B1017" s="30" t="s">
        <v>4270</v>
      </c>
      <c r="C1017" s="31">
        <v>140375341</v>
      </c>
      <c r="D1017" s="30" t="s">
        <v>1166</v>
      </c>
      <c r="E1017" s="30"/>
      <c r="F1017" s="30" t="s">
        <v>36262</v>
      </c>
      <c r="G1017" s="31">
        <f t="shared" si="145"/>
        <v>58</v>
      </c>
      <c r="H1017" s="72">
        <f t="shared" si="146"/>
        <v>45474</v>
      </c>
      <c r="I1017" s="30"/>
      <c r="J1017" s="30" t="s">
        <v>34084</v>
      </c>
      <c r="K1017" s="30" t="s">
        <v>4318</v>
      </c>
      <c r="L1017" s="31" t="s">
        <v>4318</v>
      </c>
      <c r="M1017" s="31" t="s">
        <v>6378</v>
      </c>
      <c r="N1017" s="31" t="s">
        <v>5865</v>
      </c>
      <c r="O1017" s="31" t="s">
        <v>5117</v>
      </c>
      <c r="P1017" s="52" t="s">
        <v>35985</v>
      </c>
      <c r="Q1017" s="31" t="s">
        <v>41868</v>
      </c>
      <c r="R1017" s="31">
        <v>16</v>
      </c>
      <c r="S1017" s="31">
        <v>11</v>
      </c>
      <c r="T1017" s="31"/>
      <c r="U1017" s="31">
        <v>1525</v>
      </c>
      <c r="V1017" s="31" t="s">
        <v>7608</v>
      </c>
      <c r="W1017" s="31" t="s">
        <v>7541</v>
      </c>
      <c r="X1017" s="31" t="s">
        <v>6079</v>
      </c>
      <c r="Y1017" s="31" t="e">
        <f t="shared" ca="1" si="147"/>
        <v>#VALUE!</v>
      </c>
      <c r="Z1017" s="31" t="e">
        <f t="shared" ca="1" si="148"/>
        <v>#VALUE!</v>
      </c>
      <c r="AA1017" s="31"/>
      <c r="AB1017" s="31" t="s">
        <v>2658</v>
      </c>
      <c r="AC1017" s="31" t="s">
        <v>34153</v>
      </c>
      <c r="AD1017" s="31" t="s">
        <v>34194</v>
      </c>
      <c r="AE1017" s="31"/>
      <c r="AF1017" s="31" t="s">
        <v>24700</v>
      </c>
      <c r="AG1017" s="31" t="s">
        <v>7895</v>
      </c>
      <c r="AH1017" s="31" t="s">
        <v>7895</v>
      </c>
      <c r="AI1017" s="31" t="s">
        <v>2658</v>
      </c>
      <c r="AJ1017" s="31">
        <v>13</v>
      </c>
      <c r="AK1017" s="31" t="s">
        <v>2324</v>
      </c>
      <c r="AL1017" s="31">
        <v>30818</v>
      </c>
      <c r="AM1017" s="31" t="s">
        <v>2325</v>
      </c>
      <c r="AN1017" s="31"/>
      <c r="AO1017" s="31"/>
      <c r="AP1017" s="31" t="s">
        <v>4602</v>
      </c>
      <c r="AQ1017" s="31"/>
      <c r="AR1017" s="31" t="s">
        <v>34148</v>
      </c>
      <c r="AS1017" s="31" t="s">
        <v>34148</v>
      </c>
      <c r="AT1017" s="31" t="str">
        <f>_xlfn.IFNA(VLOOKUP(D1017,'[1]5. 1 Mei 2022'!$C$7:$F$60,4,FALSE),"")</f>
        <v/>
      </c>
      <c r="AU1017" s="31"/>
      <c r="AV1017" s="31" t="s">
        <v>7495</v>
      </c>
      <c r="AW1017" s="31"/>
      <c r="AX1017" s="29">
        <f t="shared" ref="AX1017:AX1024" si="153">AW1017+1903</f>
        <v>1903</v>
      </c>
      <c r="AY1017" s="31" t="s">
        <v>26346</v>
      </c>
      <c r="AZ1017" s="31" t="s">
        <v>528</v>
      </c>
      <c r="BA1017" s="30" t="s">
        <v>4435</v>
      </c>
      <c r="BB1017" s="31"/>
      <c r="BC1017" s="31"/>
      <c r="BD1017" s="31" t="s">
        <v>30238</v>
      </c>
      <c r="BE1017" s="31" t="s">
        <v>7968</v>
      </c>
      <c r="BF1017" s="31" t="s">
        <v>7495</v>
      </c>
      <c r="BG1017" s="31"/>
      <c r="BH1017" s="31"/>
      <c r="BI1017" s="31"/>
      <c r="BJ1017" s="31" t="s">
        <v>23661</v>
      </c>
      <c r="BK1017" s="31" t="str">
        <f t="shared" si="144"/>
        <v>II/c</v>
      </c>
      <c r="BL1017" s="31" t="s">
        <v>8078</v>
      </c>
      <c r="BM1017" s="31"/>
      <c r="BN1017" s="31"/>
      <c r="BO1017" s="31"/>
      <c r="BP1017" s="31" t="s">
        <v>1498</v>
      </c>
      <c r="BQ1017" s="31"/>
      <c r="BR1017" s="31"/>
      <c r="BS1017" s="31"/>
      <c r="BT1017" s="31" t="s">
        <v>1172</v>
      </c>
      <c r="BU1017" s="31"/>
      <c r="BV1017" s="31" t="s">
        <v>3390</v>
      </c>
      <c r="BW1017" s="31">
        <f t="shared" ca="1" si="149"/>
        <v>20</v>
      </c>
      <c r="BX1017" s="78">
        <f t="shared" ca="1" si="150"/>
        <v>3</v>
      </c>
      <c r="BY1017" s="31"/>
      <c r="BZ1017" s="31" t="s">
        <v>7088</v>
      </c>
      <c r="CA1017" s="31" t="s">
        <v>2483</v>
      </c>
      <c r="CB1017" s="31" t="s">
        <v>2519</v>
      </c>
      <c r="CC1017" s="31">
        <v>1</v>
      </c>
      <c r="CD1017" s="31">
        <v>1</v>
      </c>
      <c r="CE1017" s="31" t="s">
        <v>20085</v>
      </c>
      <c r="CF1017" s="31"/>
      <c r="CG1017" s="31"/>
      <c r="CH1017" s="31"/>
      <c r="CI1017" s="31"/>
      <c r="CJ1017" s="31"/>
      <c r="CK1017" s="31"/>
      <c r="CL1017" s="31"/>
      <c r="CM1017" s="31"/>
      <c r="CN1017" s="31"/>
      <c r="CO1017" s="31"/>
      <c r="CP1017" s="31"/>
      <c r="CQ1017" s="31"/>
      <c r="CR1017" s="31">
        <v>3809</v>
      </c>
      <c r="CS1017" s="31"/>
      <c r="CT1017" s="31"/>
      <c r="CU1017" s="31"/>
      <c r="CV1017" s="31"/>
      <c r="CW1017" s="31"/>
      <c r="CX1017" s="31"/>
      <c r="CY1017" s="31"/>
      <c r="CZ1017" s="31"/>
      <c r="DA1017" s="31"/>
      <c r="DB1017" s="31"/>
      <c r="DC1017" s="31"/>
      <c r="DD1017" s="31"/>
      <c r="DE1017" s="31"/>
      <c r="DF1017" s="31"/>
      <c r="DG1017" s="31"/>
      <c r="DH1017" s="31"/>
      <c r="DI1017" s="31"/>
      <c r="DJ1017" s="31"/>
      <c r="DK1017" s="31"/>
      <c r="DL1017" s="31"/>
      <c r="DM1017" s="38" t="s">
        <v>10061</v>
      </c>
      <c r="DN1017" s="38"/>
      <c r="DO1017" s="35" t="s">
        <v>20820</v>
      </c>
      <c r="DP1017" s="31" t="s">
        <v>13001</v>
      </c>
      <c r="DQ1017" s="31" t="s">
        <v>13000</v>
      </c>
      <c r="DR1017" s="31"/>
      <c r="DS1017" s="31" t="s">
        <v>27681</v>
      </c>
      <c r="DT1017" s="31" t="s">
        <v>37771</v>
      </c>
      <c r="DU1017" s="31">
        <v>3</v>
      </c>
      <c r="DV1017" s="31" t="s">
        <v>32167</v>
      </c>
      <c r="DW1017" s="31"/>
      <c r="DX1017" s="31"/>
      <c r="DY1017" s="31"/>
      <c r="DZ1017" s="31"/>
      <c r="EA1017" s="31"/>
      <c r="EB1017" s="31">
        <v>0</v>
      </c>
      <c r="EC1017" s="31" t="s">
        <v>39747</v>
      </c>
      <c r="ED1017" s="31" t="s">
        <v>41101</v>
      </c>
      <c r="EE1017" s="31"/>
      <c r="EF1017" s="31"/>
      <c r="EG1017" s="31"/>
      <c r="EH1017" s="31"/>
      <c r="EI1017" s="31"/>
      <c r="EJ1017" s="31"/>
    </row>
    <row r="1018" spans="1:140" ht="23.25" customHeight="1">
      <c r="A1018" s="25">
        <v>1016</v>
      </c>
      <c r="B1018" s="30" t="s">
        <v>24149</v>
      </c>
      <c r="C1018" s="31">
        <v>140372162</v>
      </c>
      <c r="D1018" s="30" t="s">
        <v>1382</v>
      </c>
      <c r="E1018" s="30"/>
      <c r="F1018" s="30" t="s">
        <v>36254</v>
      </c>
      <c r="G1018" s="31">
        <f t="shared" si="145"/>
        <v>58</v>
      </c>
      <c r="H1018" s="72">
        <f t="shared" si="146"/>
        <v>51441</v>
      </c>
      <c r="I1018" s="30"/>
      <c r="J1018" s="30" t="s">
        <v>34084</v>
      </c>
      <c r="K1018" s="30" t="s">
        <v>4318</v>
      </c>
      <c r="L1018" s="31" t="s">
        <v>4318</v>
      </c>
      <c r="M1018" s="31" t="s">
        <v>3186</v>
      </c>
      <c r="N1018" s="31" t="s">
        <v>5797</v>
      </c>
      <c r="O1018" s="31" t="s">
        <v>5271</v>
      </c>
      <c r="P1018" s="52" t="s">
        <v>24630</v>
      </c>
      <c r="Q1018" s="31" t="s">
        <v>39277</v>
      </c>
      <c r="R1018" s="31">
        <v>14</v>
      </c>
      <c r="S1018" s="31">
        <v>6</v>
      </c>
      <c r="T1018" s="31"/>
      <c r="U1018" s="31">
        <v>347</v>
      </c>
      <c r="V1018" s="31" t="s">
        <v>7708</v>
      </c>
      <c r="W1018" s="31" t="s">
        <v>2794</v>
      </c>
      <c r="X1018" s="31" t="s">
        <v>7892</v>
      </c>
      <c r="Y1018" s="31" t="e">
        <f t="shared" ca="1" si="147"/>
        <v>#VALUE!</v>
      </c>
      <c r="Z1018" s="31" t="e">
        <f t="shared" ca="1" si="148"/>
        <v>#VALUE!</v>
      </c>
      <c r="AA1018" s="31"/>
      <c r="AB1018" s="31" t="s">
        <v>11144</v>
      </c>
      <c r="AC1018" s="31" t="s">
        <v>34145</v>
      </c>
      <c r="AD1018" s="31" t="s">
        <v>34145</v>
      </c>
      <c r="AE1018" s="31"/>
      <c r="AF1018" s="31" t="s">
        <v>24701</v>
      </c>
      <c r="AG1018" s="31" t="s">
        <v>4322</v>
      </c>
      <c r="AH1018" s="31" t="s">
        <v>4322</v>
      </c>
      <c r="AI1018" s="31" t="s">
        <v>908</v>
      </c>
      <c r="AJ1018" s="31" t="s">
        <v>3693</v>
      </c>
      <c r="AK1018" s="31" t="s">
        <v>3694</v>
      </c>
      <c r="AL1018" s="31" t="s">
        <v>3695</v>
      </c>
      <c r="AM1018" s="31" t="s">
        <v>3696</v>
      </c>
      <c r="AN1018" s="31"/>
      <c r="AO1018" s="31"/>
      <c r="AP1018" s="31" t="s">
        <v>18118</v>
      </c>
      <c r="AQ1018" s="31" t="s">
        <v>31200</v>
      </c>
      <c r="AR1018" s="31" t="s">
        <v>34145</v>
      </c>
      <c r="AS1018" s="31" t="s">
        <v>34145</v>
      </c>
      <c r="AT1018" s="31" t="str">
        <f>_xlfn.IFNA(VLOOKUP(D1018,'[1]5. 1 Mei 2022'!$C$7:$F$60,4,FALSE),"")</f>
        <v/>
      </c>
      <c r="AU1018" s="31"/>
      <c r="AV1018" s="31" t="s">
        <v>20033</v>
      </c>
      <c r="AW1018" s="31" t="s">
        <v>31200</v>
      </c>
      <c r="AX1018" s="29">
        <f t="shared" si="153"/>
        <v>46292</v>
      </c>
      <c r="AY1018" s="31" t="s">
        <v>26346</v>
      </c>
      <c r="AZ1018" s="31" t="s">
        <v>2622</v>
      </c>
      <c r="BA1018" s="30" t="s">
        <v>18118</v>
      </c>
      <c r="BB1018" s="31" t="s">
        <v>21672</v>
      </c>
      <c r="BC1018" s="31"/>
      <c r="BD1018" s="31" t="s">
        <v>7997</v>
      </c>
      <c r="BE1018" s="31" t="s">
        <v>7969</v>
      </c>
      <c r="BF1018" s="31" t="s">
        <v>20033</v>
      </c>
      <c r="BG1018" s="31"/>
      <c r="BH1018" s="31"/>
      <c r="BI1018" s="31" t="s">
        <v>8136</v>
      </c>
      <c r="BJ1018" s="31" t="s">
        <v>3185</v>
      </c>
      <c r="BK1018" s="31" t="str">
        <f t="shared" si="144"/>
        <v>III/d</v>
      </c>
      <c r="BL1018" s="31" t="s">
        <v>8077</v>
      </c>
      <c r="BM1018" s="31"/>
      <c r="BN1018" s="31"/>
      <c r="BO1018" s="31"/>
      <c r="BP1018" s="31" t="s">
        <v>1498</v>
      </c>
      <c r="BQ1018" s="31" t="s">
        <v>3185</v>
      </c>
      <c r="BR1018" s="52" t="s">
        <v>39748</v>
      </c>
      <c r="BS1018" s="52" t="s">
        <v>39278</v>
      </c>
      <c r="BT1018" s="31" t="s">
        <v>4277</v>
      </c>
      <c r="BU1018" s="31"/>
      <c r="BV1018" s="31" t="s">
        <v>2480</v>
      </c>
      <c r="BW1018" s="31">
        <f t="shared" ca="1" si="149"/>
        <v>17</v>
      </c>
      <c r="BX1018" s="78">
        <f t="shared" ca="1" si="150"/>
        <v>3</v>
      </c>
      <c r="BY1018" s="31"/>
      <c r="BZ1018" s="31" t="s">
        <v>7869</v>
      </c>
      <c r="CA1018" s="31" t="s">
        <v>2483</v>
      </c>
      <c r="CB1018" s="31" t="s">
        <v>2519</v>
      </c>
      <c r="CC1018" s="31">
        <v>2</v>
      </c>
      <c r="CD1018" s="31">
        <v>1</v>
      </c>
      <c r="CE1018" s="31" t="s">
        <v>20085</v>
      </c>
      <c r="CF1018" s="31"/>
      <c r="CG1018" s="31"/>
      <c r="CH1018" s="31"/>
      <c r="CI1018" s="31"/>
      <c r="CJ1018" s="31"/>
      <c r="CK1018" s="31"/>
      <c r="CL1018" s="31" t="s">
        <v>22423</v>
      </c>
      <c r="CM1018" s="31" t="s">
        <v>22322</v>
      </c>
      <c r="CN1018" s="31">
        <v>123</v>
      </c>
      <c r="CO1018" s="31" t="s">
        <v>25579</v>
      </c>
      <c r="CP1018" s="31" t="s">
        <v>22322</v>
      </c>
      <c r="CQ1018" s="31">
        <v>123</v>
      </c>
      <c r="CR1018" s="31">
        <v>3323</v>
      </c>
      <c r="CS1018" s="31" t="s">
        <v>8684</v>
      </c>
      <c r="CT1018" s="31"/>
      <c r="CU1018" s="31" t="s">
        <v>6134</v>
      </c>
      <c r="CV1018" s="31" t="s">
        <v>8387</v>
      </c>
      <c r="CW1018" s="31" t="s">
        <v>8388</v>
      </c>
      <c r="CX1018" s="31" t="s">
        <v>8346</v>
      </c>
      <c r="CY1018" s="31"/>
      <c r="CZ1018" s="31"/>
      <c r="DA1018" s="31"/>
      <c r="DB1018" s="31" t="s">
        <v>15747</v>
      </c>
      <c r="DC1018" s="31" t="s">
        <v>15748</v>
      </c>
      <c r="DD1018" s="31" t="s">
        <v>15746</v>
      </c>
      <c r="DE1018" s="31"/>
      <c r="DF1018" s="31"/>
      <c r="DG1018" s="31"/>
      <c r="DH1018" s="31"/>
      <c r="DI1018" s="31" t="s">
        <v>24822</v>
      </c>
      <c r="DJ1018" s="31" t="s">
        <v>24823</v>
      </c>
      <c r="DK1018" s="31"/>
      <c r="DL1018" s="31"/>
      <c r="DM1018" s="38" t="s">
        <v>9249</v>
      </c>
      <c r="DN1018" s="38"/>
      <c r="DO1018" s="35">
        <v>0</v>
      </c>
      <c r="DP1018" s="31" t="s">
        <v>14207</v>
      </c>
      <c r="DQ1018" s="31" t="s">
        <v>12436</v>
      </c>
      <c r="DR1018" s="31"/>
      <c r="DS1018" s="31" t="s">
        <v>26883</v>
      </c>
      <c r="DT1018" s="31" t="s">
        <v>28042</v>
      </c>
      <c r="DU1018" s="31">
        <v>3</v>
      </c>
      <c r="DV1018" s="31" t="s">
        <v>32167</v>
      </c>
      <c r="DW1018" s="31" t="s">
        <v>7997</v>
      </c>
      <c r="DX1018" s="31" t="s">
        <v>7997</v>
      </c>
      <c r="DY1018" s="31" t="s">
        <v>36111</v>
      </c>
      <c r="DZ1018" s="52" t="s">
        <v>36110</v>
      </c>
      <c r="EA1018" s="52" t="s">
        <v>36112</v>
      </c>
      <c r="EB1018" s="31">
        <v>798659</v>
      </c>
      <c r="EC1018" s="31" t="s">
        <v>40168</v>
      </c>
      <c r="ED1018" s="31" t="s">
        <v>41101</v>
      </c>
      <c r="EE1018" s="31"/>
      <c r="EF1018" s="31"/>
      <c r="EG1018" s="31"/>
      <c r="EH1018" s="31"/>
      <c r="EI1018" s="31"/>
      <c r="EJ1018" s="31"/>
    </row>
    <row r="1019" spans="1:140" ht="23.25" customHeight="1">
      <c r="A1019" s="25">
        <v>1017</v>
      </c>
      <c r="B1019" s="30" t="s">
        <v>24088</v>
      </c>
      <c r="C1019" s="31">
        <v>140217199</v>
      </c>
      <c r="D1019" s="30" t="s">
        <v>1250</v>
      </c>
      <c r="E1019" s="30"/>
      <c r="F1019" s="30" t="s">
        <v>36254</v>
      </c>
      <c r="G1019" s="31">
        <f t="shared" si="145"/>
        <v>58</v>
      </c>
      <c r="H1019" s="72">
        <f t="shared" si="146"/>
        <v>45536</v>
      </c>
      <c r="I1019" s="30"/>
      <c r="J1019" s="30" t="s">
        <v>34084</v>
      </c>
      <c r="K1019" s="30" t="s">
        <v>4318</v>
      </c>
      <c r="L1019" s="31" t="s">
        <v>4318</v>
      </c>
      <c r="M1019" s="31" t="s">
        <v>3186</v>
      </c>
      <c r="N1019" s="31" t="s">
        <v>5797</v>
      </c>
      <c r="O1019" s="31" t="s">
        <v>5271</v>
      </c>
      <c r="P1019" s="31" t="s">
        <v>2261</v>
      </c>
      <c r="Q1019" s="31"/>
      <c r="R1019" s="31">
        <v>26</v>
      </c>
      <c r="S1019" s="31">
        <v>0</v>
      </c>
      <c r="T1019" s="31"/>
      <c r="U1019" s="31">
        <v>875</v>
      </c>
      <c r="V1019" s="31"/>
      <c r="W1019" s="31" t="s">
        <v>5909</v>
      </c>
      <c r="X1019" s="31" t="s">
        <v>5910</v>
      </c>
      <c r="Y1019" s="31">
        <f t="shared" ca="1" si="147"/>
        <v>57</v>
      </c>
      <c r="Z1019" s="31" t="str">
        <f t="shared" ca="1" si="148"/>
        <v>46-58</v>
      </c>
      <c r="AA1019" s="31"/>
      <c r="AB1019" s="31" t="s">
        <v>11144</v>
      </c>
      <c r="AC1019" s="31" t="s">
        <v>34145</v>
      </c>
      <c r="AD1019" s="31" t="s">
        <v>34145</v>
      </c>
      <c r="AE1019" s="31"/>
      <c r="AF1019" s="31" t="s">
        <v>24701</v>
      </c>
      <c r="AG1019" s="31" t="s">
        <v>4322</v>
      </c>
      <c r="AH1019" s="31" t="s">
        <v>4322</v>
      </c>
      <c r="AI1019" s="31" t="s">
        <v>908</v>
      </c>
      <c r="AJ1019" s="31">
        <v>10238</v>
      </c>
      <c r="AK1019" s="31">
        <v>111413</v>
      </c>
      <c r="AL1019" s="31" t="s">
        <v>2997</v>
      </c>
      <c r="AM1019" s="31" t="s">
        <v>4983</v>
      </c>
      <c r="AN1019" s="31"/>
      <c r="AO1019" s="31"/>
      <c r="AP1019" s="31" t="s">
        <v>4434</v>
      </c>
      <c r="AQ1019" s="31" t="s">
        <v>30292</v>
      </c>
      <c r="AR1019" s="31" t="s">
        <v>34145</v>
      </c>
      <c r="AS1019" s="31" t="s">
        <v>34145</v>
      </c>
      <c r="AT1019" s="31" t="str">
        <f>_xlfn.IFNA(VLOOKUP(D1019,'[1]5. 1 Mei 2022'!$C$7:$F$60,4,FALSE),"")</f>
        <v/>
      </c>
      <c r="AU1019" s="31"/>
      <c r="AV1019" s="31" t="s">
        <v>20033</v>
      </c>
      <c r="AW1019" s="31" t="s">
        <v>31040</v>
      </c>
      <c r="AX1019" s="29" t="e">
        <f t="shared" si="153"/>
        <v>#VALUE!</v>
      </c>
      <c r="AY1019" s="31" t="s">
        <v>26346</v>
      </c>
      <c r="AZ1019" s="31" t="s">
        <v>6484</v>
      </c>
      <c r="BA1019" s="30" t="s">
        <v>4434</v>
      </c>
      <c r="BB1019" s="31"/>
      <c r="BC1019" s="31"/>
      <c r="BD1019" s="31" t="s">
        <v>7997</v>
      </c>
      <c r="BE1019" s="31" t="s">
        <v>7969</v>
      </c>
      <c r="BF1019" s="31" t="s">
        <v>20033</v>
      </c>
      <c r="BG1019" s="31" t="s">
        <v>16334</v>
      </c>
      <c r="BH1019" s="31"/>
      <c r="BI1019" s="31" t="s">
        <v>8136</v>
      </c>
      <c r="BJ1019" s="31" t="s">
        <v>3185</v>
      </c>
      <c r="BK1019" s="31" t="str">
        <f t="shared" si="144"/>
        <v>III/d</v>
      </c>
      <c r="BL1019" s="31" t="s">
        <v>8077</v>
      </c>
      <c r="BM1019" s="31"/>
      <c r="BN1019" s="31"/>
      <c r="BO1019" s="31"/>
      <c r="BP1019" s="31" t="s">
        <v>1498</v>
      </c>
      <c r="BQ1019" s="31" t="s">
        <v>3185</v>
      </c>
      <c r="BR1019" s="31" t="s">
        <v>6300</v>
      </c>
      <c r="BS1019" s="31">
        <v>305608</v>
      </c>
      <c r="BT1019" s="31" t="s">
        <v>4228</v>
      </c>
      <c r="BU1019" s="31"/>
      <c r="BV1019" s="31" t="s">
        <v>2921</v>
      </c>
      <c r="BW1019" s="31" t="e">
        <f t="shared" ca="1" si="149"/>
        <v>#VALUE!</v>
      </c>
      <c r="BX1019" s="78" t="e">
        <f t="shared" ca="1" si="150"/>
        <v>#VALUE!</v>
      </c>
      <c r="BY1019" s="31"/>
      <c r="BZ1019" s="31"/>
      <c r="CA1019" s="31" t="s">
        <v>2483</v>
      </c>
      <c r="CB1019" s="31" t="s">
        <v>2519</v>
      </c>
      <c r="CC1019" s="31">
        <v>2</v>
      </c>
      <c r="CD1019" s="31">
        <v>1</v>
      </c>
      <c r="CE1019" s="31" t="s">
        <v>20085</v>
      </c>
      <c r="CF1019" s="31"/>
      <c r="CG1019" s="31"/>
      <c r="CH1019" s="31"/>
      <c r="CI1019" s="31">
        <v>2009</v>
      </c>
      <c r="CJ1019" s="31" t="s">
        <v>7135</v>
      </c>
      <c r="CK1019" s="31"/>
      <c r="CL1019" s="31" t="s">
        <v>22422</v>
      </c>
      <c r="CM1019" s="31" t="s">
        <v>22104</v>
      </c>
      <c r="CN1019" s="31">
        <v>123</v>
      </c>
      <c r="CO1019" s="31" t="s">
        <v>25523</v>
      </c>
      <c r="CP1019" s="31" t="s">
        <v>22104</v>
      </c>
      <c r="CQ1019" s="31">
        <v>123</v>
      </c>
      <c r="CR1019" s="31">
        <v>3023</v>
      </c>
      <c r="CS1019" s="31" t="s">
        <v>8315</v>
      </c>
      <c r="CT1019" s="31"/>
      <c r="CU1019" s="31" t="s">
        <v>8314</v>
      </c>
      <c r="CV1019" s="31" t="s">
        <v>8347</v>
      </c>
      <c r="CW1019" s="31" t="s">
        <v>8348</v>
      </c>
      <c r="CX1019" s="31" t="s">
        <v>8346</v>
      </c>
      <c r="CY1019" s="31"/>
      <c r="CZ1019" s="31"/>
      <c r="DA1019" s="31"/>
      <c r="DB1019" s="31" t="s">
        <v>15747</v>
      </c>
      <c r="DC1019" s="31" t="s">
        <v>15750</v>
      </c>
      <c r="DD1019" s="31" t="s">
        <v>15746</v>
      </c>
      <c r="DE1019" s="31"/>
      <c r="DF1019" s="31"/>
      <c r="DG1019" s="31"/>
      <c r="DH1019" s="31"/>
      <c r="DI1019" s="31" t="s">
        <v>24822</v>
      </c>
      <c r="DJ1019" s="31" t="s">
        <v>24823</v>
      </c>
      <c r="DK1019" s="31" t="s">
        <v>25645</v>
      </c>
      <c r="DL1019" s="31" t="s">
        <v>13888</v>
      </c>
      <c r="DM1019" s="38" t="s">
        <v>8966</v>
      </c>
      <c r="DN1019" s="38"/>
      <c r="DO1019" s="35">
        <v>0</v>
      </c>
      <c r="DP1019" s="31" t="s">
        <v>14363</v>
      </c>
      <c r="DQ1019" s="31" t="s">
        <v>14364</v>
      </c>
      <c r="DR1019" s="31"/>
      <c r="DS1019" s="31" t="s">
        <v>26661</v>
      </c>
      <c r="DT1019" s="31" t="s">
        <v>37772</v>
      </c>
      <c r="DU1019" s="31">
        <v>2</v>
      </c>
      <c r="DV1019" s="31" t="s">
        <v>32165</v>
      </c>
      <c r="DW1019" s="31" t="s">
        <v>7997</v>
      </c>
      <c r="DX1019" s="31" t="s">
        <v>7997</v>
      </c>
      <c r="DY1019" s="31" t="s">
        <v>29664</v>
      </c>
      <c r="DZ1019" s="31" t="s">
        <v>18545</v>
      </c>
      <c r="EA1019" s="31"/>
      <c r="EB1019" s="31">
        <v>33737</v>
      </c>
      <c r="EC1019" s="31" t="s">
        <v>40168</v>
      </c>
      <c r="ED1019" s="31" t="s">
        <v>41101</v>
      </c>
      <c r="EE1019" s="31"/>
      <c r="EF1019" s="31"/>
      <c r="EG1019" s="31"/>
      <c r="EH1019" s="31"/>
      <c r="EI1019" s="31"/>
      <c r="EJ1019" s="31"/>
    </row>
    <row r="1020" spans="1:140" ht="23.25" customHeight="1">
      <c r="A1020" s="25">
        <v>1018</v>
      </c>
      <c r="B1020" s="30" t="s">
        <v>7605</v>
      </c>
      <c r="C1020" s="31" t="s">
        <v>4407</v>
      </c>
      <c r="D1020" s="30" t="s">
        <v>17394</v>
      </c>
      <c r="E1020" s="30"/>
      <c r="F1020" s="30" t="s">
        <v>36262</v>
      </c>
      <c r="G1020" s="31">
        <f t="shared" si="145"/>
        <v>58</v>
      </c>
      <c r="H1020" s="72">
        <f t="shared" si="146"/>
        <v>50952</v>
      </c>
      <c r="I1020" s="30" t="s">
        <v>35144</v>
      </c>
      <c r="J1020" s="30" t="s">
        <v>34085</v>
      </c>
      <c r="K1020" s="30" t="s">
        <v>34083</v>
      </c>
      <c r="L1020" s="31" t="s">
        <v>16726</v>
      </c>
      <c r="M1020" s="31" t="s">
        <v>3186</v>
      </c>
      <c r="N1020" s="31" t="s">
        <v>7551</v>
      </c>
      <c r="O1020" s="31" t="s">
        <v>6326</v>
      </c>
      <c r="P1020" s="31" t="s">
        <v>11676</v>
      </c>
      <c r="Q1020" s="31"/>
      <c r="R1020" s="31"/>
      <c r="S1020" s="31"/>
      <c r="T1020" s="31"/>
      <c r="U1020" s="31" t="s">
        <v>2201</v>
      </c>
      <c r="V1020" s="31"/>
      <c r="W1020" s="31" t="s">
        <v>6910</v>
      </c>
      <c r="X1020" s="31" t="s">
        <v>5009</v>
      </c>
      <c r="Y1020" s="31" t="e">
        <f t="shared" ca="1" si="147"/>
        <v>#VALUE!</v>
      </c>
      <c r="Z1020" s="31" t="e">
        <f t="shared" ca="1" si="148"/>
        <v>#VALUE!</v>
      </c>
      <c r="AA1020" s="31"/>
      <c r="AB1020" s="31" t="s">
        <v>5131</v>
      </c>
      <c r="AC1020" s="31" t="s">
        <v>34153</v>
      </c>
      <c r="AD1020" s="31" t="s">
        <v>34194</v>
      </c>
      <c r="AE1020" s="31"/>
      <c r="AF1020" s="31" t="s">
        <v>24700</v>
      </c>
      <c r="AG1020" s="31" t="s">
        <v>7895</v>
      </c>
      <c r="AH1020" s="31" t="s">
        <v>7895</v>
      </c>
      <c r="AI1020" s="31" t="s">
        <v>40277</v>
      </c>
      <c r="AJ1020" s="31"/>
      <c r="AK1020" s="31"/>
      <c r="AL1020" s="31"/>
      <c r="AM1020" s="31"/>
      <c r="AN1020" s="31"/>
      <c r="AO1020" s="31"/>
      <c r="AP1020" s="31" t="s">
        <v>2451</v>
      </c>
      <c r="AQ1020" s="31"/>
      <c r="AR1020" s="31" t="s">
        <v>34148</v>
      </c>
      <c r="AS1020" s="31" t="s">
        <v>34148</v>
      </c>
      <c r="AT1020" s="31" t="str">
        <f>_xlfn.IFNA(VLOOKUP(D1020,'[1]5. 1 Mei 2022'!$C$7:$F$60,4,FALSE),"")</f>
        <v/>
      </c>
      <c r="AU1020" s="31"/>
      <c r="AV1020" s="31" t="s">
        <v>6538</v>
      </c>
      <c r="AW1020" s="31"/>
      <c r="AX1020" s="29">
        <f t="shared" si="153"/>
        <v>1903</v>
      </c>
      <c r="AY1020" s="31" t="s">
        <v>26346</v>
      </c>
      <c r="AZ1020" s="31" t="s">
        <v>533</v>
      </c>
      <c r="BA1020" s="30" t="s">
        <v>2451</v>
      </c>
      <c r="BB1020" s="31"/>
      <c r="BC1020" s="31"/>
      <c r="BD1020" s="31" t="s">
        <v>30240</v>
      </c>
      <c r="BE1020" s="31" t="s">
        <v>7968</v>
      </c>
      <c r="BF1020" s="31" t="s">
        <v>1307</v>
      </c>
      <c r="BG1020" s="31"/>
      <c r="BH1020" s="31"/>
      <c r="BI1020" s="31"/>
      <c r="BJ1020" s="31">
        <v>0</v>
      </c>
      <c r="BK1020" s="31" t="str">
        <f t="shared" si="144"/>
        <v>II/a</v>
      </c>
      <c r="BL1020" s="31"/>
      <c r="BM1020" s="31"/>
      <c r="BN1020" s="31"/>
      <c r="BO1020" s="31"/>
      <c r="BP1020" s="31" t="s">
        <v>1498</v>
      </c>
      <c r="BQ1020" s="31"/>
      <c r="BR1020" s="31"/>
      <c r="BS1020" s="31"/>
      <c r="BT1020" s="31"/>
      <c r="BU1020" s="31"/>
      <c r="BV1020" s="31" t="s">
        <v>6767</v>
      </c>
      <c r="BW1020" s="31">
        <f t="shared" ca="1" si="149"/>
        <v>17</v>
      </c>
      <c r="BX1020" s="78">
        <f t="shared" ca="1" si="150"/>
        <v>3</v>
      </c>
      <c r="BY1020" s="31" t="s">
        <v>11676</v>
      </c>
      <c r="BZ1020" s="31"/>
      <c r="CA1020" s="31" t="s">
        <v>2483</v>
      </c>
      <c r="CB1020" s="31" t="s">
        <v>2519</v>
      </c>
      <c r="CC1020" s="31">
        <v>1</v>
      </c>
      <c r="CD1020" s="31">
        <v>1</v>
      </c>
      <c r="CE1020" s="31" t="s">
        <v>20085</v>
      </c>
      <c r="CF1020" s="31"/>
      <c r="CG1020" s="31"/>
      <c r="CH1020" s="31"/>
      <c r="CI1020" s="31"/>
      <c r="CJ1020" s="31"/>
      <c r="CK1020" s="31"/>
      <c r="CL1020" s="31"/>
      <c r="CM1020" s="31"/>
      <c r="CN1020" s="31"/>
      <c r="CO1020" s="31"/>
      <c r="CP1020" s="31"/>
      <c r="CQ1020" s="31"/>
      <c r="CR1020" s="31">
        <v>5126</v>
      </c>
      <c r="CS1020" s="31"/>
      <c r="CT1020" s="31"/>
      <c r="CU1020" s="31"/>
      <c r="CV1020" s="31"/>
      <c r="CW1020" s="31"/>
      <c r="CX1020" s="31"/>
      <c r="CY1020" s="31"/>
      <c r="CZ1020" s="31"/>
      <c r="DA1020" s="31"/>
      <c r="DB1020" s="31"/>
      <c r="DC1020" s="31"/>
      <c r="DD1020" s="31"/>
      <c r="DE1020" s="31"/>
      <c r="DF1020" s="31"/>
      <c r="DG1020" s="31"/>
      <c r="DH1020" s="31"/>
      <c r="DI1020" s="31"/>
      <c r="DJ1020" s="31"/>
      <c r="DK1020" s="31"/>
      <c r="DL1020" s="31"/>
      <c r="DM1020" s="38" t="s">
        <v>10006</v>
      </c>
      <c r="DN1020" s="38"/>
      <c r="DO1020" s="35">
        <v>0</v>
      </c>
      <c r="DP1020" s="31" t="s">
        <v>13985</v>
      </c>
      <c r="DQ1020" s="31" t="s">
        <v>13984</v>
      </c>
      <c r="DR1020" s="31"/>
      <c r="DS1020" s="31" t="s">
        <v>38600</v>
      </c>
      <c r="DT1020" s="31" t="s">
        <v>37773</v>
      </c>
      <c r="DU1020" s="31">
        <v>3</v>
      </c>
      <c r="DV1020" s="31" t="s">
        <v>32167</v>
      </c>
      <c r="DW1020" s="31"/>
      <c r="DX1020" s="31"/>
      <c r="DY1020" s="31"/>
      <c r="DZ1020" s="31"/>
      <c r="EA1020" s="31"/>
      <c r="EB1020" s="31">
        <v>0</v>
      </c>
      <c r="EC1020" s="31" t="s">
        <v>39747</v>
      </c>
      <c r="ED1020" s="31" t="s">
        <v>41101</v>
      </c>
      <c r="EE1020" s="31"/>
      <c r="EF1020" s="31"/>
      <c r="EG1020" s="31"/>
      <c r="EH1020" s="31"/>
      <c r="EI1020" s="31"/>
      <c r="EJ1020" s="31"/>
    </row>
    <row r="1021" spans="1:140" ht="23.25" customHeight="1">
      <c r="A1021" s="25">
        <v>1019</v>
      </c>
      <c r="B1021" s="30" t="s">
        <v>30142</v>
      </c>
      <c r="C1021" s="31">
        <v>140336584</v>
      </c>
      <c r="D1021" s="30" t="s">
        <v>1159</v>
      </c>
      <c r="E1021" s="30"/>
      <c r="F1021" s="30" t="s">
        <v>36254</v>
      </c>
      <c r="G1021" s="31">
        <f t="shared" si="145"/>
        <v>58</v>
      </c>
      <c r="H1021" s="72">
        <f t="shared" si="146"/>
        <v>48976</v>
      </c>
      <c r="I1021" s="30"/>
      <c r="J1021" s="30" t="s">
        <v>34084</v>
      </c>
      <c r="K1021" s="30" t="s">
        <v>4318</v>
      </c>
      <c r="L1021" s="31" t="s">
        <v>4318</v>
      </c>
      <c r="M1021" s="31" t="s">
        <v>3186</v>
      </c>
      <c r="N1021" s="31" t="s">
        <v>4008</v>
      </c>
      <c r="O1021" s="31" t="s">
        <v>4320</v>
      </c>
      <c r="P1021" s="31" t="s">
        <v>21723</v>
      </c>
      <c r="Q1021" s="31" t="s">
        <v>41513</v>
      </c>
      <c r="R1021" s="31">
        <v>20</v>
      </c>
      <c r="S1021" s="31">
        <v>1</v>
      </c>
      <c r="T1021" s="31"/>
      <c r="U1021" s="31">
        <v>1420</v>
      </c>
      <c r="V1021" s="31"/>
      <c r="W1021" s="31" t="s">
        <v>3546</v>
      </c>
      <c r="X1021" s="31" t="s">
        <v>7353</v>
      </c>
      <c r="Y1021" s="31" t="e">
        <f t="shared" ca="1" si="147"/>
        <v>#VALUE!</v>
      </c>
      <c r="Z1021" s="31" t="e">
        <f t="shared" ca="1" si="148"/>
        <v>#VALUE!</v>
      </c>
      <c r="AA1021" s="31"/>
      <c r="AB1021" s="31" t="s">
        <v>11168</v>
      </c>
      <c r="AC1021" s="31" t="s">
        <v>34147</v>
      </c>
      <c r="AD1021" s="31" t="s">
        <v>34147</v>
      </c>
      <c r="AE1021" s="31"/>
      <c r="AF1021" s="31" t="s">
        <v>24699</v>
      </c>
      <c r="AG1021" s="31" t="s">
        <v>5852</v>
      </c>
      <c r="AH1021" s="31" t="s">
        <v>5852</v>
      </c>
      <c r="AI1021" s="31" t="s">
        <v>908</v>
      </c>
      <c r="AJ1021" s="31" t="s">
        <v>25292</v>
      </c>
      <c r="AK1021" s="31" t="s">
        <v>25293</v>
      </c>
      <c r="AL1021" s="31" t="s">
        <v>25180</v>
      </c>
      <c r="AM1021" s="31" t="s">
        <v>8035</v>
      </c>
      <c r="AN1021" s="31"/>
      <c r="AO1021" s="31"/>
      <c r="AP1021" s="31" t="s">
        <v>4602</v>
      </c>
      <c r="AQ1021" s="31"/>
      <c r="AR1021" s="31" t="s">
        <v>34147</v>
      </c>
      <c r="AS1021" s="31" t="s">
        <v>34147</v>
      </c>
      <c r="AT1021" s="31" t="str">
        <f>_xlfn.IFNA(VLOOKUP(D1021,'[1]5. 1 Mei 2022'!$C$7:$F$60,4,FALSE),"")</f>
        <v/>
      </c>
      <c r="AU1021" s="31"/>
      <c r="AV1021" s="31" t="s">
        <v>8135</v>
      </c>
      <c r="AW1021" s="31" t="s">
        <v>3892</v>
      </c>
      <c r="AX1021" s="29">
        <f t="shared" si="153"/>
        <v>42478</v>
      </c>
      <c r="AY1021" s="31" t="s">
        <v>26346</v>
      </c>
      <c r="AZ1021" s="31" t="s">
        <v>528</v>
      </c>
      <c r="BA1021" s="30" t="s">
        <v>4435</v>
      </c>
      <c r="BB1021" s="31"/>
      <c r="BC1021" s="31"/>
      <c r="BD1021" s="31" t="s">
        <v>20056</v>
      </c>
      <c r="BE1021" s="31" t="s">
        <v>7973</v>
      </c>
      <c r="BF1021" s="31" t="s">
        <v>8135</v>
      </c>
      <c r="BG1021" s="31"/>
      <c r="BH1021" s="31"/>
      <c r="BI1021" s="31" t="s">
        <v>8124</v>
      </c>
      <c r="BJ1021" s="31" t="s">
        <v>6532</v>
      </c>
      <c r="BK1021" s="31" t="str">
        <f t="shared" si="144"/>
        <v>III/c</v>
      </c>
      <c r="BL1021" s="31" t="s">
        <v>8077</v>
      </c>
      <c r="BM1021" s="31"/>
      <c r="BN1021" s="31"/>
      <c r="BO1021" s="31"/>
      <c r="BP1021" s="31" t="s">
        <v>1498</v>
      </c>
      <c r="BQ1021" s="31" t="s">
        <v>4105</v>
      </c>
      <c r="BR1021" s="66" t="s">
        <v>30295</v>
      </c>
      <c r="BS1021" s="62" t="s">
        <v>41514</v>
      </c>
      <c r="BT1021" s="31" t="s">
        <v>1694</v>
      </c>
      <c r="BU1021" s="31"/>
      <c r="BV1021" s="31" t="s">
        <v>4345</v>
      </c>
      <c r="BW1021" s="31">
        <f t="shared" ca="1" si="149"/>
        <v>27</v>
      </c>
      <c r="BX1021" s="78">
        <f t="shared" ca="1" si="150"/>
        <v>3</v>
      </c>
      <c r="BY1021" s="31"/>
      <c r="BZ1021" s="31"/>
      <c r="CA1021" s="31" t="s">
        <v>2483</v>
      </c>
      <c r="CB1021" s="31" t="s">
        <v>2519</v>
      </c>
      <c r="CC1021" s="31">
        <v>2</v>
      </c>
      <c r="CD1021" s="31">
        <v>1</v>
      </c>
      <c r="CE1021" s="31" t="s">
        <v>20085</v>
      </c>
      <c r="CF1021" s="31"/>
      <c r="CG1021" s="31">
        <v>2007</v>
      </c>
      <c r="CH1021" s="31"/>
      <c r="CI1021" s="31"/>
      <c r="CJ1021" s="31"/>
      <c r="CK1021" s="31"/>
      <c r="CL1021" s="31" t="s">
        <v>24985</v>
      </c>
      <c r="CM1021" s="31" t="s">
        <v>24986</v>
      </c>
      <c r="CN1021" s="31">
        <v>123</v>
      </c>
      <c r="CO1021" s="31" t="s">
        <v>25294</v>
      </c>
      <c r="CP1021" s="31" t="s">
        <v>24986</v>
      </c>
      <c r="CQ1021" s="31">
        <v>123</v>
      </c>
      <c r="CR1021" s="31">
        <v>3768</v>
      </c>
      <c r="CS1021" s="31" t="s">
        <v>25208</v>
      </c>
      <c r="CT1021" s="31" t="s">
        <v>19025</v>
      </c>
      <c r="CU1021" s="31" t="s">
        <v>3855</v>
      </c>
      <c r="CV1021" s="31" t="s">
        <v>19189</v>
      </c>
      <c r="CW1021" s="31" t="s">
        <v>19190</v>
      </c>
      <c r="CX1021" s="31" t="s">
        <v>2655</v>
      </c>
      <c r="CY1021" s="31"/>
      <c r="CZ1021" s="31"/>
      <c r="DA1021" s="31"/>
      <c r="DB1021" s="31" t="s">
        <v>25301</v>
      </c>
      <c r="DC1021" s="31" t="s">
        <v>25302</v>
      </c>
      <c r="DD1021" s="31" t="s">
        <v>22904</v>
      </c>
      <c r="DE1021" s="31">
        <v>2023</v>
      </c>
      <c r="DF1021" s="31"/>
      <c r="DG1021" s="31"/>
      <c r="DH1021" s="31"/>
      <c r="DI1021" s="31" t="s">
        <v>25116</v>
      </c>
      <c r="DJ1021" s="31" t="s">
        <v>25117</v>
      </c>
      <c r="DK1021" s="31"/>
      <c r="DL1021" s="31"/>
      <c r="DM1021" s="38" t="s">
        <v>9725</v>
      </c>
      <c r="DN1021" s="38"/>
      <c r="DO1021" s="35">
        <v>0</v>
      </c>
      <c r="DP1021" s="31" t="s">
        <v>12976</v>
      </c>
      <c r="DQ1021" s="31" t="s">
        <v>12975</v>
      </c>
      <c r="DR1021" s="31"/>
      <c r="DS1021" s="31" t="s">
        <v>38601</v>
      </c>
      <c r="DT1021" s="31" t="s">
        <v>37774</v>
      </c>
      <c r="DU1021" s="31">
        <v>3</v>
      </c>
      <c r="DV1021" s="31" t="s">
        <v>32167</v>
      </c>
      <c r="DW1021" s="31"/>
      <c r="DX1021" s="31"/>
      <c r="DY1021" s="31" t="s">
        <v>32898</v>
      </c>
      <c r="DZ1021" s="31" t="s">
        <v>32534</v>
      </c>
      <c r="EA1021" s="31" t="s">
        <v>31111</v>
      </c>
      <c r="EB1021" s="31">
        <v>0</v>
      </c>
      <c r="EC1021" s="31" t="s">
        <v>40142</v>
      </c>
      <c r="ED1021" s="31" t="s">
        <v>41101</v>
      </c>
      <c r="EE1021" s="31"/>
      <c r="EF1021" s="31"/>
      <c r="EG1021" s="31"/>
      <c r="EH1021" s="31"/>
      <c r="EI1021" s="31"/>
      <c r="EJ1021" s="31"/>
    </row>
    <row r="1022" spans="1:140" ht="23.25" customHeight="1">
      <c r="A1022" s="25">
        <v>1020</v>
      </c>
      <c r="B1022" s="30" t="s">
        <v>21612</v>
      </c>
      <c r="C1022" s="31">
        <v>140337653</v>
      </c>
      <c r="D1022" s="30" t="s">
        <v>471</v>
      </c>
      <c r="E1022" s="30"/>
      <c r="F1022" s="30" t="s">
        <v>36257</v>
      </c>
      <c r="G1022" s="31">
        <f t="shared" si="145"/>
        <v>58</v>
      </c>
      <c r="H1022" s="72">
        <f t="shared" si="146"/>
        <v>47880</v>
      </c>
      <c r="I1022" s="30"/>
      <c r="J1022" s="30" t="s">
        <v>34084</v>
      </c>
      <c r="K1022" s="30" t="s">
        <v>4318</v>
      </c>
      <c r="L1022" s="31" t="s">
        <v>4318</v>
      </c>
      <c r="M1022" s="31" t="s">
        <v>3186</v>
      </c>
      <c r="N1022" s="31" t="s">
        <v>5797</v>
      </c>
      <c r="O1022" s="31" t="s">
        <v>5271</v>
      </c>
      <c r="P1022" s="31" t="s">
        <v>20080</v>
      </c>
      <c r="Q1022" s="31"/>
      <c r="R1022" s="31">
        <v>24</v>
      </c>
      <c r="S1022" s="31">
        <v>0</v>
      </c>
      <c r="T1022" s="31"/>
      <c r="U1022" s="31">
        <v>1099</v>
      </c>
      <c r="V1022" s="31"/>
      <c r="W1022" s="31" t="s">
        <v>6910</v>
      </c>
      <c r="X1022" s="31" t="s">
        <v>6296</v>
      </c>
      <c r="Y1022" s="31" t="e">
        <f t="shared" ca="1" si="147"/>
        <v>#VALUE!</v>
      </c>
      <c r="Z1022" s="31" t="e">
        <f t="shared" ca="1" si="148"/>
        <v>#VALUE!</v>
      </c>
      <c r="AA1022" s="31"/>
      <c r="AB1022" s="31" t="s">
        <v>10497</v>
      </c>
      <c r="AC1022" s="31" t="s">
        <v>34153</v>
      </c>
      <c r="AD1022" s="31" t="s">
        <v>34194</v>
      </c>
      <c r="AE1022" s="31"/>
      <c r="AF1022" s="31" t="s">
        <v>24700</v>
      </c>
      <c r="AG1022" s="31" t="s">
        <v>7895</v>
      </c>
      <c r="AH1022" s="31" t="s">
        <v>7895</v>
      </c>
      <c r="AI1022" s="31" t="s">
        <v>728</v>
      </c>
      <c r="AJ1022" s="31"/>
      <c r="AK1022" s="31"/>
      <c r="AL1022" s="31">
        <v>2004</v>
      </c>
      <c r="AM1022" s="31"/>
      <c r="AN1022" s="31"/>
      <c r="AO1022" s="31"/>
      <c r="AP1022" s="31" t="s">
        <v>33758</v>
      </c>
      <c r="AQ1022" s="31" t="s">
        <v>32853</v>
      </c>
      <c r="AR1022" s="31" t="s">
        <v>34148</v>
      </c>
      <c r="AS1022" s="31" t="s">
        <v>34148</v>
      </c>
      <c r="AT1022" s="31" t="str">
        <f>_xlfn.IFNA(VLOOKUP(D1022,'[1]5. 1 Mei 2022'!$C$7:$F$60,4,FALSE),"")</f>
        <v/>
      </c>
      <c r="AU1022" s="31"/>
      <c r="AV1022" s="31" t="s">
        <v>32854</v>
      </c>
      <c r="AW1022" s="31" t="s">
        <v>32853</v>
      </c>
      <c r="AX1022" s="29">
        <f t="shared" si="153"/>
        <v>46503</v>
      </c>
      <c r="AY1022" s="31" t="s">
        <v>26344</v>
      </c>
      <c r="AZ1022" s="31" t="s">
        <v>26353</v>
      </c>
      <c r="BA1022" s="30" t="s">
        <v>33758</v>
      </c>
      <c r="BB1022" s="31"/>
      <c r="BC1022" s="31"/>
      <c r="BD1022" s="31" t="s">
        <v>30243</v>
      </c>
      <c r="BE1022" s="31" t="s">
        <v>7968</v>
      </c>
      <c r="BF1022" s="31" t="s">
        <v>32854</v>
      </c>
      <c r="BG1022" s="31"/>
      <c r="BH1022" s="31"/>
      <c r="BI1022" s="31" t="s">
        <v>8139</v>
      </c>
      <c r="BJ1022" s="31" t="s">
        <v>21613</v>
      </c>
      <c r="BK1022" s="31" t="str">
        <f t="shared" si="144"/>
        <v>III/d</v>
      </c>
      <c r="BL1022" s="31" t="s">
        <v>8077</v>
      </c>
      <c r="BM1022" s="31"/>
      <c r="BN1022" s="31"/>
      <c r="BO1022" s="31"/>
      <c r="BP1022" s="31" t="s">
        <v>1498</v>
      </c>
      <c r="BQ1022" s="31" t="s">
        <v>21613</v>
      </c>
      <c r="BR1022" s="31" t="s">
        <v>12112</v>
      </c>
      <c r="BS1022" s="31" t="s">
        <v>21614</v>
      </c>
      <c r="BT1022" s="31" t="s">
        <v>1694</v>
      </c>
      <c r="BU1022" s="31"/>
      <c r="BV1022" s="31" t="s">
        <v>3532</v>
      </c>
      <c r="BW1022" s="31">
        <f t="shared" ca="1" si="149"/>
        <v>29</v>
      </c>
      <c r="BX1022" s="78">
        <f t="shared" ca="1" si="150"/>
        <v>3</v>
      </c>
      <c r="BY1022" s="31"/>
      <c r="BZ1022" s="31"/>
      <c r="CA1022" s="31" t="s">
        <v>2483</v>
      </c>
      <c r="CB1022" s="31" t="s">
        <v>2519</v>
      </c>
      <c r="CC1022" s="31">
        <v>2</v>
      </c>
      <c r="CD1022" s="31">
        <v>1</v>
      </c>
      <c r="CE1022" s="31" t="s">
        <v>20085</v>
      </c>
      <c r="CF1022" s="31"/>
      <c r="CG1022" s="31">
        <v>2007</v>
      </c>
      <c r="CH1022" s="31"/>
      <c r="CI1022" s="31"/>
      <c r="CJ1022" s="31"/>
      <c r="CK1022" s="31"/>
      <c r="CL1022" s="31"/>
      <c r="CM1022" s="31"/>
      <c r="CN1022" s="31"/>
      <c r="CO1022" s="31"/>
      <c r="CP1022" s="31"/>
      <c r="CQ1022" s="31"/>
      <c r="CR1022" s="31">
        <v>1317</v>
      </c>
      <c r="CS1022" s="31" t="s">
        <v>11254</v>
      </c>
      <c r="CT1022" s="31" t="s">
        <v>11255</v>
      </c>
      <c r="CU1022" s="31" t="s">
        <v>11246</v>
      </c>
      <c r="CV1022" s="31" t="s">
        <v>10527</v>
      </c>
      <c r="CW1022" s="31" t="s">
        <v>10529</v>
      </c>
      <c r="CX1022" s="31" t="s">
        <v>10528</v>
      </c>
      <c r="CY1022" s="31"/>
      <c r="CZ1022" s="31"/>
      <c r="DA1022" s="31"/>
      <c r="DB1022" s="31"/>
      <c r="DC1022" s="31"/>
      <c r="DD1022" s="31"/>
      <c r="DE1022" s="31"/>
      <c r="DF1022" s="31"/>
      <c r="DG1022" s="31"/>
      <c r="DH1022" s="31"/>
      <c r="DI1022" s="31"/>
      <c r="DJ1022" s="31"/>
      <c r="DK1022" s="31"/>
      <c r="DL1022" s="31"/>
      <c r="DM1022" s="38" t="s">
        <v>9752</v>
      </c>
      <c r="DN1022" s="38"/>
      <c r="DO1022" s="35">
        <v>0</v>
      </c>
      <c r="DP1022" s="31" t="s">
        <v>12854</v>
      </c>
      <c r="DQ1022" s="31" t="s">
        <v>6592</v>
      </c>
      <c r="DR1022" s="31"/>
      <c r="DS1022" s="31" t="s">
        <v>27385</v>
      </c>
      <c r="DT1022" s="31" t="s">
        <v>37775</v>
      </c>
      <c r="DU1022" s="31">
        <v>3</v>
      </c>
      <c r="DV1022" s="31" t="s">
        <v>32167</v>
      </c>
      <c r="DW1022" s="31"/>
      <c r="DX1022" s="31"/>
      <c r="DY1022" s="31"/>
      <c r="DZ1022" s="31"/>
      <c r="EA1022" s="31"/>
      <c r="EB1022" s="31">
        <v>0</v>
      </c>
      <c r="EC1022" s="31" t="s">
        <v>40170</v>
      </c>
      <c r="ED1022" s="31" t="s">
        <v>41101</v>
      </c>
      <c r="EE1022" s="31"/>
      <c r="EF1022" s="31"/>
      <c r="EG1022" s="31"/>
      <c r="EH1022" s="31"/>
      <c r="EI1022" s="31"/>
      <c r="EJ1022" s="31"/>
    </row>
    <row r="1023" spans="1:140" ht="23.25" customHeight="1">
      <c r="A1023" s="25">
        <v>1021</v>
      </c>
      <c r="B1023" s="30" t="s">
        <v>24443</v>
      </c>
      <c r="C1023" s="31" t="s">
        <v>11786</v>
      </c>
      <c r="D1023" s="30" t="s">
        <v>21108</v>
      </c>
      <c r="E1023" s="30"/>
      <c r="F1023" s="30" t="s">
        <v>36262</v>
      </c>
      <c r="G1023" s="31">
        <f t="shared" si="145"/>
        <v>58</v>
      </c>
      <c r="H1023" s="72">
        <f t="shared" si="146"/>
        <v>54514</v>
      </c>
      <c r="I1023" s="30" t="s">
        <v>35145</v>
      </c>
      <c r="J1023" s="30" t="s">
        <v>34085</v>
      </c>
      <c r="K1023" s="30" t="s">
        <v>34083</v>
      </c>
      <c r="L1023" s="31" t="s">
        <v>16726</v>
      </c>
      <c r="M1023" s="31" t="s">
        <v>3186</v>
      </c>
      <c r="N1023" s="31" t="s">
        <v>5865</v>
      </c>
      <c r="O1023" s="31" t="s">
        <v>5117</v>
      </c>
      <c r="P1023" s="31" t="s">
        <v>19644</v>
      </c>
      <c r="Q1023" s="31"/>
      <c r="R1023" s="31"/>
      <c r="S1023" s="31"/>
      <c r="T1023" s="31"/>
      <c r="U1023" s="31" t="s">
        <v>11991</v>
      </c>
      <c r="V1023" s="31"/>
      <c r="W1023" s="31" t="s">
        <v>7831</v>
      </c>
      <c r="X1023" s="31" t="s">
        <v>12307</v>
      </c>
      <c r="Y1023" s="31">
        <f t="shared" ca="1" si="147"/>
        <v>32</v>
      </c>
      <c r="Z1023" s="31" t="str">
        <f t="shared" ca="1" si="148"/>
        <v>21-35</v>
      </c>
      <c r="AA1023" s="31"/>
      <c r="AB1023" s="31" t="s">
        <v>11144</v>
      </c>
      <c r="AC1023" s="31" t="s">
        <v>34145</v>
      </c>
      <c r="AD1023" s="31" t="s">
        <v>34145</v>
      </c>
      <c r="AE1023" s="31"/>
      <c r="AF1023" s="31" t="s">
        <v>24701</v>
      </c>
      <c r="AG1023" s="31" t="s">
        <v>4322</v>
      </c>
      <c r="AH1023" s="31" t="s">
        <v>4322</v>
      </c>
      <c r="AI1023" s="31" t="s">
        <v>908</v>
      </c>
      <c r="AJ1023" s="31" t="s">
        <v>11974</v>
      </c>
      <c r="AK1023" s="31" t="s">
        <v>11975</v>
      </c>
      <c r="AL1023" s="31">
        <v>41194</v>
      </c>
      <c r="AM1023" s="31" t="s">
        <v>11976</v>
      </c>
      <c r="AN1023" s="31"/>
      <c r="AO1023" s="31"/>
      <c r="AP1023" s="31" t="s">
        <v>33003</v>
      </c>
      <c r="AQ1023" s="31" t="s">
        <v>29871</v>
      </c>
      <c r="AR1023" s="31" t="s">
        <v>34145</v>
      </c>
      <c r="AS1023" s="31" t="s">
        <v>34145</v>
      </c>
      <c r="AT1023" s="31" t="str">
        <f>_xlfn.IFNA(VLOOKUP(D1023,'[1]5. 1 Mei 2022'!$C$7:$F$60,4,FALSE),"")</f>
        <v/>
      </c>
      <c r="AU1023" s="31"/>
      <c r="AV1023" s="31" t="s">
        <v>20032</v>
      </c>
      <c r="AW1023" s="31" t="s">
        <v>29871</v>
      </c>
      <c r="AX1023" s="29">
        <f t="shared" si="153"/>
        <v>46054</v>
      </c>
      <c r="AY1023" s="31" t="s">
        <v>26346</v>
      </c>
      <c r="AZ1023" s="31" t="s">
        <v>33005</v>
      </c>
      <c r="BA1023" s="30" t="s">
        <v>33003</v>
      </c>
      <c r="BB1023" s="31" t="s">
        <v>22916</v>
      </c>
      <c r="BC1023" s="31"/>
      <c r="BD1023" s="31" t="s">
        <v>7980</v>
      </c>
      <c r="BE1023" s="31" t="s">
        <v>7969</v>
      </c>
      <c r="BF1023" s="31" t="s">
        <v>20032</v>
      </c>
      <c r="BG1023" s="31"/>
      <c r="BH1023" s="31"/>
      <c r="BI1023" s="31"/>
      <c r="BJ1023" s="31">
        <v>0</v>
      </c>
      <c r="BK1023" s="31" t="str">
        <f t="shared" si="144"/>
        <v>II/c</v>
      </c>
      <c r="BL1023" s="31"/>
      <c r="BM1023" s="31"/>
      <c r="BN1023" s="31"/>
      <c r="BO1023" s="31"/>
      <c r="BP1023" s="31"/>
      <c r="BQ1023" s="31"/>
      <c r="BR1023" s="31"/>
      <c r="BS1023" s="31"/>
      <c r="BT1023" s="31"/>
      <c r="BU1023" s="31"/>
      <c r="BV1023" s="31" t="s">
        <v>8454</v>
      </c>
      <c r="BW1023" s="31">
        <f t="shared" ca="1" si="149"/>
        <v>9</v>
      </c>
      <c r="BX1023" s="78">
        <f t="shared" ca="1" si="150"/>
        <v>3</v>
      </c>
      <c r="BY1023" s="31" t="s">
        <v>19644</v>
      </c>
      <c r="BZ1023" s="31"/>
      <c r="CA1023" s="31" t="s">
        <v>2483</v>
      </c>
      <c r="CB1023" s="31" t="s">
        <v>2406</v>
      </c>
      <c r="CC1023" s="31"/>
      <c r="CD1023" s="31"/>
      <c r="CE1023" s="31" t="s">
        <v>20085</v>
      </c>
      <c r="CF1023" s="31"/>
      <c r="CG1023" s="31"/>
      <c r="CH1023" s="31"/>
      <c r="CI1023" s="31"/>
      <c r="CJ1023" s="31"/>
      <c r="CK1023" s="31"/>
      <c r="CL1023" s="31" t="s">
        <v>39415</v>
      </c>
      <c r="CM1023" s="52" t="s">
        <v>39460</v>
      </c>
      <c r="CN1023" s="31">
        <v>122</v>
      </c>
      <c r="CO1023" s="31" t="s">
        <v>38843</v>
      </c>
      <c r="CP1023" s="52" t="s">
        <v>38842</v>
      </c>
      <c r="CQ1023" s="31" t="s">
        <v>36751</v>
      </c>
      <c r="CR1023" s="31">
        <v>4751</v>
      </c>
      <c r="CS1023" s="31" t="s">
        <v>16053</v>
      </c>
      <c r="CT1023" s="31"/>
      <c r="CU1023" s="31"/>
      <c r="CV1023" s="31" t="s">
        <v>11972</v>
      </c>
      <c r="CW1023" s="31" t="s">
        <v>11973</v>
      </c>
      <c r="CX1023" s="31" t="s">
        <v>11799</v>
      </c>
      <c r="CY1023" s="31"/>
      <c r="CZ1023" s="31"/>
      <c r="DA1023" s="31"/>
      <c r="DB1023" s="31" t="s">
        <v>11355</v>
      </c>
      <c r="DC1023" s="31" t="s">
        <v>16323</v>
      </c>
      <c r="DD1023" s="31" t="s">
        <v>16324</v>
      </c>
      <c r="DE1023" s="31"/>
      <c r="DF1023" s="31"/>
      <c r="DG1023" s="31"/>
      <c r="DH1023" s="31"/>
      <c r="DI1023" s="31" t="s">
        <v>24822</v>
      </c>
      <c r="DJ1023" s="31" t="s">
        <v>24823</v>
      </c>
      <c r="DK1023" s="31"/>
      <c r="DL1023" s="31"/>
      <c r="DM1023" s="38" t="s">
        <v>32659</v>
      </c>
      <c r="DN1023" s="38"/>
      <c r="DO1023" s="51" t="s">
        <v>34531</v>
      </c>
      <c r="DP1023" s="31" t="s">
        <v>11978</v>
      </c>
      <c r="DQ1023" s="31" t="s">
        <v>11977</v>
      </c>
      <c r="DR1023" s="31"/>
      <c r="DS1023" s="52" t="s">
        <v>34518</v>
      </c>
      <c r="DT1023" s="31" t="s">
        <v>37776</v>
      </c>
      <c r="DU1023" s="31">
        <v>3</v>
      </c>
      <c r="DV1023" s="31" t="s">
        <v>32167</v>
      </c>
      <c r="DW1023" s="31" t="s">
        <v>7980</v>
      </c>
      <c r="DX1023" s="31" t="s">
        <v>7980</v>
      </c>
      <c r="DY1023" s="31" t="s">
        <v>31804</v>
      </c>
      <c r="DZ1023" s="31" t="s">
        <v>16948</v>
      </c>
      <c r="EA1023" s="31"/>
      <c r="EB1023" s="31">
        <v>1292360</v>
      </c>
      <c r="EC1023" s="31" t="s">
        <v>40168</v>
      </c>
      <c r="ED1023" s="31" t="s">
        <v>41101</v>
      </c>
      <c r="EE1023" s="31"/>
      <c r="EF1023" s="31"/>
      <c r="EG1023" s="31"/>
      <c r="EH1023" s="31"/>
      <c r="EI1023" s="31"/>
      <c r="EJ1023" s="31"/>
    </row>
    <row r="1024" spans="1:140" ht="23.25" customHeight="1">
      <c r="A1024" s="25">
        <v>1022</v>
      </c>
      <c r="B1024" s="30" t="s">
        <v>7606</v>
      </c>
      <c r="C1024" s="31" t="s">
        <v>6765</v>
      </c>
      <c r="D1024" s="30" t="s">
        <v>17355</v>
      </c>
      <c r="E1024" s="30"/>
      <c r="F1024" s="30" t="s">
        <v>36262</v>
      </c>
      <c r="G1024" s="31">
        <f t="shared" si="145"/>
        <v>58</v>
      </c>
      <c r="H1024" s="72">
        <f t="shared" si="146"/>
        <v>47515</v>
      </c>
      <c r="I1024" s="30" t="s">
        <v>35146</v>
      </c>
      <c r="J1024" s="30" t="s">
        <v>34085</v>
      </c>
      <c r="K1024" s="30" t="s">
        <v>34083</v>
      </c>
      <c r="L1024" s="31" t="s">
        <v>16726</v>
      </c>
      <c r="M1024" s="31" t="s">
        <v>3186</v>
      </c>
      <c r="N1024" s="31" t="s">
        <v>7551</v>
      </c>
      <c r="O1024" s="31" t="s">
        <v>6326</v>
      </c>
      <c r="P1024" s="31" t="s">
        <v>11676</v>
      </c>
      <c r="Q1024" s="31"/>
      <c r="R1024" s="31"/>
      <c r="S1024" s="31"/>
      <c r="T1024" s="31"/>
      <c r="U1024" s="31" t="s">
        <v>4588</v>
      </c>
      <c r="V1024" s="31"/>
      <c r="W1024" s="31" t="s">
        <v>6910</v>
      </c>
      <c r="X1024" s="31" t="s">
        <v>3100</v>
      </c>
      <c r="Y1024" s="31">
        <f t="shared" ca="1" si="147"/>
        <v>51</v>
      </c>
      <c r="Z1024" s="31" t="str">
        <f t="shared" ca="1" si="148"/>
        <v>46-58</v>
      </c>
      <c r="AA1024" s="31"/>
      <c r="AB1024" s="31" t="s">
        <v>6912</v>
      </c>
      <c r="AC1024" s="31" t="s">
        <v>34153</v>
      </c>
      <c r="AD1024" s="31" t="s">
        <v>34194</v>
      </c>
      <c r="AE1024" s="31"/>
      <c r="AF1024" s="31" t="s">
        <v>24700</v>
      </c>
      <c r="AG1024" s="31" t="s">
        <v>7895</v>
      </c>
      <c r="AH1024" s="31" t="s">
        <v>7895</v>
      </c>
      <c r="AI1024" s="31" t="s">
        <v>40277</v>
      </c>
      <c r="AJ1024" s="31">
        <v>6111</v>
      </c>
      <c r="AK1024" s="31" t="s">
        <v>6946</v>
      </c>
      <c r="AL1024" s="31">
        <v>33390</v>
      </c>
      <c r="AM1024" s="31" t="s">
        <v>1872</v>
      </c>
      <c r="AN1024" s="31"/>
      <c r="AO1024" s="31"/>
      <c r="AP1024" s="31" t="s">
        <v>33014</v>
      </c>
      <c r="AQ1024" s="31" t="s">
        <v>13747</v>
      </c>
      <c r="AR1024" s="31" t="s">
        <v>34148</v>
      </c>
      <c r="AS1024" s="31" t="s">
        <v>34148</v>
      </c>
      <c r="AT1024" s="31" t="str">
        <f>_xlfn.IFNA(VLOOKUP(D1024,'[1]5. 1 Mei 2022'!$C$7:$F$60,4,FALSE),"")</f>
        <v/>
      </c>
      <c r="AU1024" s="31"/>
      <c r="AV1024" s="31" t="s">
        <v>8000</v>
      </c>
      <c r="AW1024" s="31" t="s">
        <v>13747</v>
      </c>
      <c r="AX1024" s="29">
        <f t="shared" si="153"/>
        <v>44017</v>
      </c>
      <c r="AY1024" s="31" t="s">
        <v>26346</v>
      </c>
      <c r="AZ1024" s="31" t="s">
        <v>33016</v>
      </c>
      <c r="BA1024" s="30" t="s">
        <v>33014</v>
      </c>
      <c r="BB1024" s="31"/>
      <c r="BC1024" s="31"/>
      <c r="BD1024" s="31" t="s">
        <v>21142</v>
      </c>
      <c r="BE1024" s="31" t="s">
        <v>7968</v>
      </c>
      <c r="BF1024" s="31" t="s">
        <v>5449</v>
      </c>
      <c r="BG1024" s="31"/>
      <c r="BH1024" s="31"/>
      <c r="BI1024" s="31"/>
      <c r="BJ1024" s="31">
        <v>0</v>
      </c>
      <c r="BK1024" s="31" t="str">
        <f t="shared" ref="BK1024:BK1087" si="154">N1024</f>
        <v>II/a</v>
      </c>
      <c r="BL1024" s="31"/>
      <c r="BM1024" s="31"/>
      <c r="BN1024" s="31"/>
      <c r="BO1024" s="31"/>
      <c r="BP1024" s="31" t="s">
        <v>1498</v>
      </c>
      <c r="BQ1024" s="31"/>
      <c r="BR1024" s="31"/>
      <c r="BS1024" s="31"/>
      <c r="BT1024" s="31" t="s">
        <v>6140</v>
      </c>
      <c r="BU1024" s="31"/>
      <c r="BV1024" s="31" t="s">
        <v>6140</v>
      </c>
      <c r="BW1024" s="31">
        <f t="shared" ca="1" si="149"/>
        <v>18</v>
      </c>
      <c r="BX1024" s="78">
        <f t="shared" ca="1" si="150"/>
        <v>3</v>
      </c>
      <c r="BY1024" s="31" t="s">
        <v>11676</v>
      </c>
      <c r="BZ1024" s="31"/>
      <c r="CA1024" s="31" t="s">
        <v>2483</v>
      </c>
      <c r="CB1024" s="31" t="s">
        <v>2519</v>
      </c>
      <c r="CC1024" s="31">
        <v>1</v>
      </c>
      <c r="CD1024" s="31">
        <v>1</v>
      </c>
      <c r="CE1024" s="31" t="s">
        <v>20085</v>
      </c>
      <c r="CF1024" s="31"/>
      <c r="CG1024" s="31"/>
      <c r="CH1024" s="31"/>
      <c r="CI1024" s="31"/>
      <c r="CJ1024" s="31"/>
      <c r="CK1024" s="31"/>
      <c r="CL1024" s="31"/>
      <c r="CM1024" s="31"/>
      <c r="CN1024" s="31"/>
      <c r="CO1024" s="31"/>
      <c r="CP1024" s="31"/>
      <c r="CQ1024" s="31"/>
      <c r="CR1024" s="31">
        <v>1408</v>
      </c>
      <c r="CS1024" s="31" t="s">
        <v>19249</v>
      </c>
      <c r="CT1024" s="31" t="s">
        <v>19250</v>
      </c>
      <c r="CU1024" s="31" t="s">
        <v>19251</v>
      </c>
      <c r="CV1024" s="31" t="s">
        <v>19054</v>
      </c>
      <c r="CW1024" s="31" t="s">
        <v>19055</v>
      </c>
      <c r="CX1024" s="31" t="s">
        <v>19043</v>
      </c>
      <c r="CY1024" s="31"/>
      <c r="CZ1024" s="31"/>
      <c r="DA1024" s="31"/>
      <c r="DB1024" s="31"/>
      <c r="DC1024" s="31"/>
      <c r="DD1024" s="31"/>
      <c r="DE1024" s="31"/>
      <c r="DF1024" s="31"/>
      <c r="DG1024" s="31"/>
      <c r="DH1024" s="31"/>
      <c r="DI1024" s="31"/>
      <c r="DJ1024" s="31"/>
      <c r="DK1024" s="31"/>
      <c r="DL1024" s="31"/>
      <c r="DM1024" s="38" t="s">
        <v>9917</v>
      </c>
      <c r="DN1024" s="38"/>
      <c r="DO1024" s="35" t="s">
        <v>10779</v>
      </c>
      <c r="DP1024" s="31" t="s">
        <v>10969</v>
      </c>
      <c r="DQ1024" s="31" t="s">
        <v>11097</v>
      </c>
      <c r="DR1024" s="31"/>
      <c r="DS1024" s="31" t="s">
        <v>38602</v>
      </c>
      <c r="DT1024" s="31" t="s">
        <v>37777</v>
      </c>
      <c r="DU1024" s="31">
        <v>2</v>
      </c>
      <c r="DV1024" s="31" t="s">
        <v>32165</v>
      </c>
      <c r="DW1024" s="31"/>
      <c r="DX1024" s="31"/>
      <c r="DY1024" s="31"/>
      <c r="DZ1024" s="31"/>
      <c r="EA1024" s="31"/>
      <c r="EB1024" s="31">
        <v>0</v>
      </c>
      <c r="EC1024" s="31" t="s">
        <v>39747</v>
      </c>
      <c r="ED1024" s="31" t="s">
        <v>41101</v>
      </c>
      <c r="EE1024" s="31"/>
      <c r="EF1024" s="31"/>
      <c r="EG1024" s="31"/>
      <c r="EH1024" s="31"/>
      <c r="EI1024" s="31"/>
      <c r="EJ1024" s="31"/>
    </row>
    <row r="1025" spans="1:140" ht="23.25" customHeight="1">
      <c r="A1025" s="25">
        <v>1023</v>
      </c>
      <c r="B1025" s="30" t="s">
        <v>34180</v>
      </c>
      <c r="C1025" s="31" t="s">
        <v>34188</v>
      </c>
      <c r="D1025" s="30" t="s">
        <v>34188</v>
      </c>
      <c r="E1025" s="30"/>
      <c r="F1025" s="30" t="s">
        <v>36262</v>
      </c>
      <c r="G1025" s="31">
        <f t="shared" si="145"/>
        <v>58</v>
      </c>
      <c r="H1025" s="72">
        <f t="shared" si="146"/>
        <v>56584</v>
      </c>
      <c r="I1025" s="30"/>
      <c r="J1025" s="30" t="s">
        <v>34085</v>
      </c>
      <c r="K1025" s="30" t="s">
        <v>34082</v>
      </c>
      <c r="L1025" s="31" t="s">
        <v>6220</v>
      </c>
      <c r="M1025" s="31" t="s">
        <v>3186</v>
      </c>
      <c r="N1025" s="31" t="s">
        <v>5865</v>
      </c>
      <c r="O1025" s="31" t="s">
        <v>5117</v>
      </c>
      <c r="P1025" s="66" t="s">
        <v>32746</v>
      </c>
      <c r="Q1025" s="66"/>
      <c r="R1025" s="31"/>
      <c r="S1025" s="31"/>
      <c r="T1025" s="66" t="s">
        <v>25569</v>
      </c>
      <c r="U1025" s="31"/>
      <c r="V1025" s="31"/>
      <c r="W1025" s="31" t="s">
        <v>7239</v>
      </c>
      <c r="X1025" s="29">
        <v>35391</v>
      </c>
      <c r="Y1025" s="31">
        <f t="shared" ca="1" si="147"/>
        <v>27</v>
      </c>
      <c r="Z1025" s="31" t="str">
        <f t="shared" ca="1" si="148"/>
        <v>21-35</v>
      </c>
      <c r="AA1025" s="31"/>
      <c r="AB1025" s="31" t="s">
        <v>11168</v>
      </c>
      <c r="AC1025" s="31" t="s">
        <v>34147</v>
      </c>
      <c r="AD1025" s="31" t="s">
        <v>34147</v>
      </c>
      <c r="AE1025" s="31"/>
      <c r="AF1025" s="31" t="s">
        <v>24699</v>
      </c>
      <c r="AG1025" s="31"/>
      <c r="AH1025" s="31"/>
      <c r="AI1025" s="31" t="s">
        <v>908</v>
      </c>
      <c r="AJ1025" s="31"/>
      <c r="AK1025" s="31"/>
      <c r="AL1025" s="31"/>
      <c r="AM1025" s="31"/>
      <c r="AN1025" s="31"/>
      <c r="AO1025" s="31"/>
      <c r="AP1025" s="31" t="s">
        <v>4435</v>
      </c>
      <c r="AQ1025" s="29">
        <v>44726</v>
      </c>
      <c r="AR1025" s="31" t="s">
        <v>34147</v>
      </c>
      <c r="AS1025" s="31" t="s">
        <v>34147</v>
      </c>
      <c r="AT1025" s="31" t="str">
        <f>_xlfn.IFNA(VLOOKUP(D1025,'[1]5. 1 Mei 2022'!$C$7:$F$60,4,FALSE),"")</f>
        <v/>
      </c>
      <c r="AU1025" s="31"/>
      <c r="AV1025" s="31" t="s">
        <v>34191</v>
      </c>
      <c r="AW1025" s="31" t="s">
        <v>21698</v>
      </c>
      <c r="AX1025" s="29"/>
      <c r="AY1025" s="31" t="s">
        <v>26346</v>
      </c>
      <c r="AZ1025" s="31" t="s">
        <v>528</v>
      </c>
      <c r="BA1025" s="36" t="s">
        <v>4435</v>
      </c>
      <c r="BB1025" s="31"/>
      <c r="BC1025" s="31"/>
      <c r="BD1025" s="31" t="s">
        <v>30268</v>
      </c>
      <c r="BE1025" s="31" t="s">
        <v>7973</v>
      </c>
      <c r="BF1025" s="31" t="s">
        <v>34191</v>
      </c>
      <c r="BG1025" s="31"/>
      <c r="BH1025" s="31"/>
      <c r="BI1025" s="31"/>
      <c r="BJ1025" s="31"/>
      <c r="BK1025" s="31" t="str">
        <f t="shared" si="154"/>
        <v>II/c</v>
      </c>
      <c r="BL1025" s="31"/>
      <c r="BM1025" s="31"/>
      <c r="BN1025" s="31"/>
      <c r="BO1025" s="31"/>
      <c r="BP1025" s="31"/>
      <c r="BQ1025" s="31"/>
      <c r="BR1025" s="31"/>
      <c r="BS1025" s="31"/>
      <c r="BT1025" s="31"/>
      <c r="BU1025" s="31"/>
      <c r="BV1025" s="66" t="s">
        <v>21698</v>
      </c>
      <c r="BW1025" s="31" t="e">
        <f t="shared" ca="1" si="149"/>
        <v>#VALUE!</v>
      </c>
      <c r="BX1025" s="78" t="e">
        <f t="shared" ca="1" si="150"/>
        <v>#VALUE!</v>
      </c>
      <c r="BY1025" s="31"/>
      <c r="BZ1025" s="31"/>
      <c r="CA1025" s="31" t="s">
        <v>2483</v>
      </c>
      <c r="CB1025" s="31" t="s">
        <v>2406</v>
      </c>
      <c r="CC1025" s="31"/>
      <c r="CD1025" s="31"/>
      <c r="CE1025" s="31"/>
      <c r="CF1025" s="31"/>
      <c r="CG1025" s="31"/>
      <c r="CH1025" s="31"/>
      <c r="CI1025" s="31"/>
      <c r="CJ1025" s="31"/>
      <c r="CK1025" s="31"/>
      <c r="CL1025" s="31" t="s">
        <v>39450</v>
      </c>
      <c r="CM1025" s="31" t="s">
        <v>36553</v>
      </c>
      <c r="CN1025" s="31">
        <v>127</v>
      </c>
      <c r="CO1025" s="31" t="s">
        <v>40577</v>
      </c>
      <c r="CP1025" s="31" t="s">
        <v>36553</v>
      </c>
      <c r="CQ1025" s="31">
        <v>127</v>
      </c>
      <c r="CR1025" s="31">
        <v>6227</v>
      </c>
      <c r="CS1025" s="31"/>
      <c r="CT1025" s="31"/>
      <c r="CU1025" s="31"/>
      <c r="CV1025" s="31"/>
      <c r="CW1025" s="31"/>
      <c r="CX1025" s="31"/>
      <c r="CY1025" s="31"/>
      <c r="CZ1025" s="31"/>
      <c r="DA1025" s="31"/>
      <c r="DB1025" s="31"/>
      <c r="DC1025" s="31"/>
      <c r="DD1025" s="31"/>
      <c r="DE1025" s="31"/>
      <c r="DF1025" s="31"/>
      <c r="DG1025" s="31"/>
      <c r="DH1025" s="31"/>
      <c r="DI1025" s="31"/>
      <c r="DJ1025" s="31"/>
      <c r="DK1025" s="31"/>
      <c r="DL1025" s="31"/>
      <c r="DM1025" s="38">
        <v>844368845411000</v>
      </c>
      <c r="DN1025" s="38"/>
      <c r="DO1025" s="35"/>
      <c r="DP1025" s="52" t="s">
        <v>40154</v>
      </c>
      <c r="DQ1025" s="31"/>
      <c r="DR1025" s="31"/>
      <c r="DS1025" s="31" t="s">
        <v>38603</v>
      </c>
      <c r="DT1025" s="31" t="s">
        <v>37778</v>
      </c>
      <c r="DU1025" s="31"/>
      <c r="DV1025" s="31"/>
      <c r="DW1025" s="31"/>
      <c r="DX1025" s="31"/>
      <c r="DY1025" s="31" t="s">
        <v>36323</v>
      </c>
      <c r="DZ1025" s="52" t="s">
        <v>36317</v>
      </c>
      <c r="EA1025" s="52" t="s">
        <v>36324</v>
      </c>
      <c r="EB1025" s="31"/>
      <c r="EC1025" s="31" t="s">
        <v>40142</v>
      </c>
      <c r="ED1025" s="31" t="s">
        <v>41101</v>
      </c>
      <c r="EE1025" s="31"/>
      <c r="EF1025" s="31"/>
      <c r="EG1025" s="31"/>
      <c r="EH1025" s="31"/>
      <c r="EI1025" s="31"/>
      <c r="EJ1025" s="31"/>
    </row>
    <row r="1026" spans="1:140" ht="23.25" customHeight="1">
      <c r="A1026" s="25">
        <v>1024</v>
      </c>
      <c r="B1026" s="30" t="s">
        <v>5674</v>
      </c>
      <c r="C1026" s="31" t="s">
        <v>16683</v>
      </c>
      <c r="D1026" s="30" t="s">
        <v>32769</v>
      </c>
      <c r="E1026" s="30"/>
      <c r="F1026" s="30" t="s">
        <v>36262</v>
      </c>
      <c r="G1026" s="31">
        <f t="shared" si="145"/>
        <v>58</v>
      </c>
      <c r="H1026" s="72">
        <f t="shared" si="146"/>
        <v>49249</v>
      </c>
      <c r="I1026" s="30"/>
      <c r="J1026" s="30" t="s">
        <v>34084</v>
      </c>
      <c r="K1026" s="30" t="s">
        <v>33537</v>
      </c>
      <c r="L1026" s="31" t="s">
        <v>33537</v>
      </c>
      <c r="M1026" s="31" t="s">
        <v>3186</v>
      </c>
      <c r="N1026" s="31" t="s">
        <v>5865</v>
      </c>
      <c r="O1026" s="31" t="s">
        <v>5117</v>
      </c>
      <c r="P1026" s="31" t="s">
        <v>18370</v>
      </c>
      <c r="Q1026" s="31"/>
      <c r="R1026" s="31"/>
      <c r="S1026" s="31"/>
      <c r="T1026" s="31"/>
      <c r="U1026" s="31" t="s">
        <v>6239</v>
      </c>
      <c r="V1026" s="31"/>
      <c r="W1026" s="31" t="s">
        <v>6910</v>
      </c>
      <c r="X1026" s="31" t="s">
        <v>2561</v>
      </c>
      <c r="Y1026" s="31" t="e">
        <f t="shared" ca="1" si="147"/>
        <v>#VALUE!</v>
      </c>
      <c r="Z1026" s="31" t="e">
        <f t="shared" ca="1" si="148"/>
        <v>#VALUE!</v>
      </c>
      <c r="AA1026" s="31"/>
      <c r="AB1026" s="31" t="s">
        <v>11211</v>
      </c>
      <c r="AC1026" s="31" t="s">
        <v>34147</v>
      </c>
      <c r="AD1026" s="31" t="s">
        <v>34147</v>
      </c>
      <c r="AE1026" s="31"/>
      <c r="AF1026" s="31" t="s">
        <v>24699</v>
      </c>
      <c r="AG1026" s="31" t="s">
        <v>5852</v>
      </c>
      <c r="AH1026" s="31" t="s">
        <v>5852</v>
      </c>
      <c r="AI1026" s="31" t="s">
        <v>908</v>
      </c>
      <c r="AJ1026" s="31"/>
      <c r="AK1026" s="31"/>
      <c r="AL1026" s="31">
        <v>1998</v>
      </c>
      <c r="AM1026" s="31"/>
      <c r="AN1026" s="31"/>
      <c r="AO1026" s="31"/>
      <c r="AP1026" s="31" t="s">
        <v>4434</v>
      </c>
      <c r="AQ1026" s="31" t="s">
        <v>15890</v>
      </c>
      <c r="AR1026" s="31" t="s">
        <v>34147</v>
      </c>
      <c r="AS1026" s="31" t="s">
        <v>34147</v>
      </c>
      <c r="AT1026" s="31" t="str">
        <f>_xlfn.IFNA(VLOOKUP(D1026,'[1]5. 1 Mei 2022'!$C$7:$F$60,4,FALSE),"")</f>
        <v/>
      </c>
      <c r="AU1026" s="31"/>
      <c r="AV1026" s="31" t="s">
        <v>33713</v>
      </c>
      <c r="AW1026" s="31" t="s">
        <v>15890</v>
      </c>
      <c r="AX1026" s="29">
        <v>44455</v>
      </c>
      <c r="AY1026" s="31" t="s">
        <v>26346</v>
      </c>
      <c r="AZ1026" s="31" t="s">
        <v>6484</v>
      </c>
      <c r="BA1026" s="30" t="s">
        <v>4434</v>
      </c>
      <c r="BB1026" s="31" t="s">
        <v>17501</v>
      </c>
      <c r="BC1026" s="31"/>
      <c r="BD1026" s="31" t="s">
        <v>20062</v>
      </c>
      <c r="BE1026" s="31" t="s">
        <v>7973</v>
      </c>
      <c r="BF1026" s="31" t="s">
        <v>33713</v>
      </c>
      <c r="BG1026" s="31"/>
      <c r="BH1026" s="31"/>
      <c r="BI1026" s="31" t="s">
        <v>8123</v>
      </c>
      <c r="BJ1026" s="31">
        <v>0</v>
      </c>
      <c r="BK1026" s="31" t="str">
        <f t="shared" si="154"/>
        <v>II/c</v>
      </c>
      <c r="BL1026" s="31"/>
      <c r="BM1026" s="31"/>
      <c r="BN1026" s="31"/>
      <c r="BO1026" s="31"/>
      <c r="BP1026" s="31"/>
      <c r="BQ1026" s="31"/>
      <c r="BR1026" s="31"/>
      <c r="BS1026" s="31"/>
      <c r="BT1026" s="31"/>
      <c r="BU1026" s="31"/>
      <c r="BV1026" s="31" t="s">
        <v>3296</v>
      </c>
      <c r="BW1026" s="31">
        <f t="shared" ca="1" si="149"/>
        <v>13</v>
      </c>
      <c r="BX1026" s="78">
        <f t="shared" ca="1" si="150"/>
        <v>2</v>
      </c>
      <c r="BY1026" s="31" t="s">
        <v>3738</v>
      </c>
      <c r="BZ1026" s="31"/>
      <c r="CA1026" s="31" t="s">
        <v>2483</v>
      </c>
      <c r="CB1026" s="31" t="s">
        <v>2519</v>
      </c>
      <c r="CC1026" s="31">
        <v>1</v>
      </c>
      <c r="CD1026" s="31">
        <v>1</v>
      </c>
      <c r="CE1026" s="31" t="s">
        <v>20085</v>
      </c>
      <c r="CF1026" s="31"/>
      <c r="CG1026" s="31"/>
      <c r="CH1026" s="31"/>
      <c r="CI1026" s="31"/>
      <c r="CJ1026" s="31"/>
      <c r="CK1026" s="31"/>
      <c r="CL1026" s="31" t="s">
        <v>38947</v>
      </c>
      <c r="CM1026" s="52" t="s">
        <v>36372</v>
      </c>
      <c r="CN1026" s="31">
        <v>127</v>
      </c>
      <c r="CO1026" s="31" t="s">
        <v>38948</v>
      </c>
      <c r="CP1026" s="52" t="s">
        <v>36372</v>
      </c>
      <c r="CQ1026" s="31">
        <v>127</v>
      </c>
      <c r="CR1026" s="31">
        <v>4405</v>
      </c>
      <c r="CS1026" s="31" t="s">
        <v>11212</v>
      </c>
      <c r="CT1026" s="31" t="s">
        <v>10262</v>
      </c>
      <c r="CU1026" s="31" t="s">
        <v>10261</v>
      </c>
      <c r="CV1026" s="31" t="s">
        <v>10341</v>
      </c>
      <c r="CW1026" s="31" t="s">
        <v>11213</v>
      </c>
      <c r="CX1026" s="31" t="s">
        <v>10312</v>
      </c>
      <c r="CY1026" s="31"/>
      <c r="CZ1026" s="31"/>
      <c r="DA1026" s="31"/>
      <c r="DB1026" s="31" t="s">
        <v>8693</v>
      </c>
      <c r="DC1026" s="31"/>
      <c r="DD1026" s="31" t="s">
        <v>3419</v>
      </c>
      <c r="DE1026" s="31"/>
      <c r="DF1026" s="31"/>
      <c r="DG1026" s="31"/>
      <c r="DH1026" s="31"/>
      <c r="DI1026" s="31" t="s">
        <v>25386</v>
      </c>
      <c r="DJ1026" s="31" t="s">
        <v>25387</v>
      </c>
      <c r="DK1026" s="31"/>
      <c r="DL1026" s="31"/>
      <c r="DM1026" s="38" t="s">
        <v>10594</v>
      </c>
      <c r="DN1026" s="38"/>
      <c r="DO1026" s="35" t="s">
        <v>10709</v>
      </c>
      <c r="DP1026" s="31" t="s">
        <v>10904</v>
      </c>
      <c r="DQ1026" s="31" t="s">
        <v>11049</v>
      </c>
      <c r="DR1026" s="31"/>
      <c r="DS1026" s="31" t="s">
        <v>27296</v>
      </c>
      <c r="DT1026" s="31" t="s">
        <v>28183</v>
      </c>
      <c r="DU1026" s="31">
        <v>3</v>
      </c>
      <c r="DV1026" s="31" t="s">
        <v>32167</v>
      </c>
      <c r="DW1026" s="31"/>
      <c r="DX1026" s="31"/>
      <c r="DY1026" s="31" t="s">
        <v>24610</v>
      </c>
      <c r="DZ1026" s="31" t="s">
        <v>18320</v>
      </c>
      <c r="EA1026" s="31"/>
      <c r="EB1026" s="31">
        <v>0</v>
      </c>
      <c r="EC1026" s="31" t="s">
        <v>40139</v>
      </c>
      <c r="ED1026" s="31" t="s">
        <v>41101</v>
      </c>
      <c r="EE1026" s="31"/>
      <c r="EF1026" s="31"/>
      <c r="EG1026" s="31"/>
      <c r="EH1026" s="31"/>
      <c r="EI1026" s="31"/>
      <c r="EJ1026" s="31"/>
    </row>
    <row r="1027" spans="1:140" ht="23.25" customHeight="1">
      <c r="A1027" s="25">
        <v>1025</v>
      </c>
      <c r="B1027" s="30" t="s">
        <v>12438</v>
      </c>
      <c r="C1027" s="31">
        <v>140272104</v>
      </c>
      <c r="D1027" s="30" t="s">
        <v>648</v>
      </c>
      <c r="E1027" s="30"/>
      <c r="F1027" s="30" t="s">
        <v>36254</v>
      </c>
      <c r="G1027" s="31">
        <f t="shared" ref="G1027:G1090" si="155">IF(F1027="Ahli Madya",60,IF(F1027="Ahli Utama",65,58))</f>
        <v>58</v>
      </c>
      <c r="H1027" s="72">
        <f t="shared" ref="H1027:H1090" si="156">DATE(YEAR(X1027)+G1027,MONTH(X1027)+1,1)</f>
        <v>45748</v>
      </c>
      <c r="I1027" s="30"/>
      <c r="J1027" s="30" t="s">
        <v>34084</v>
      </c>
      <c r="K1027" s="30" t="s">
        <v>4318</v>
      </c>
      <c r="L1027" s="31" t="s">
        <v>4318</v>
      </c>
      <c r="M1027" s="31" t="s">
        <v>3186</v>
      </c>
      <c r="N1027" s="31" t="s">
        <v>5797</v>
      </c>
      <c r="O1027" s="31" t="s">
        <v>5271</v>
      </c>
      <c r="P1027" s="31" t="s">
        <v>2651</v>
      </c>
      <c r="Q1027" s="31"/>
      <c r="R1027" s="31">
        <v>26</v>
      </c>
      <c r="S1027" s="31">
        <v>0</v>
      </c>
      <c r="T1027" s="31"/>
      <c r="U1027" s="31">
        <v>40</v>
      </c>
      <c r="V1027" s="31"/>
      <c r="W1027" s="31" t="s">
        <v>6608</v>
      </c>
      <c r="X1027" s="31" t="s">
        <v>14991</v>
      </c>
      <c r="Y1027" s="31" t="e">
        <f t="shared" ref="Y1027:Y1090" ca="1" si="157">YEAR(NOW())-YEAR(X1027)</f>
        <v>#VALUE!</v>
      </c>
      <c r="Z1027" s="31" t="e">
        <f t="shared" ref="Z1027:Z1090" ca="1" si="158">IF(AND(Y1027&gt;=21,Y1027&lt;=35),"21-35",IF(AND(Y1027&gt;35,Y1027&lt;=45),"36-45",IF(AND(Y1027&gt;45,Y1027&lt;=58),"46-58",IF(Y1027&gt;58,"Lebih dari 58",0))))</f>
        <v>#VALUE!</v>
      </c>
      <c r="AA1027" s="31"/>
      <c r="AB1027" s="31" t="s">
        <v>11205</v>
      </c>
      <c r="AC1027" s="31" t="s">
        <v>34147</v>
      </c>
      <c r="AD1027" s="31" t="s">
        <v>34147</v>
      </c>
      <c r="AE1027" s="31"/>
      <c r="AF1027" s="31" t="s">
        <v>24699</v>
      </c>
      <c r="AG1027" s="31" t="s">
        <v>5852</v>
      </c>
      <c r="AH1027" s="31" t="s">
        <v>5852</v>
      </c>
      <c r="AI1027" s="31" t="s">
        <v>908</v>
      </c>
      <c r="AJ1027" s="31"/>
      <c r="AK1027" s="31" t="s">
        <v>707</v>
      </c>
      <c r="AL1027" s="31" t="s">
        <v>708</v>
      </c>
      <c r="AM1027" s="31" t="s">
        <v>709</v>
      </c>
      <c r="AN1027" s="31"/>
      <c r="AO1027" s="31"/>
      <c r="AP1027" s="31" t="s">
        <v>32997</v>
      </c>
      <c r="AQ1027" s="31" t="s">
        <v>14479</v>
      </c>
      <c r="AR1027" s="31" t="s">
        <v>34147</v>
      </c>
      <c r="AS1027" s="31" t="s">
        <v>34147</v>
      </c>
      <c r="AT1027" s="31" t="str">
        <f>_xlfn.IFNA(VLOOKUP(D1027,'[1]5. 1 Mei 2022'!$C$7:$F$60,4,FALSE),"")</f>
        <v/>
      </c>
      <c r="AU1027" s="31"/>
      <c r="AV1027" s="31" t="s">
        <v>18630</v>
      </c>
      <c r="AW1027" s="31" t="s">
        <v>15682</v>
      </c>
      <c r="AX1027" s="29">
        <f t="shared" ref="AX1027:AX1058" si="159">AW1027+1903</f>
        <v>44394</v>
      </c>
      <c r="AY1027" s="31" t="s">
        <v>26344</v>
      </c>
      <c r="AZ1027" s="31" t="s">
        <v>32999</v>
      </c>
      <c r="BA1027" s="30" t="s">
        <v>32997</v>
      </c>
      <c r="BB1027" s="31"/>
      <c r="BC1027" s="31"/>
      <c r="BD1027" s="31" t="s">
        <v>12244</v>
      </c>
      <c r="BE1027" s="31" t="s">
        <v>7973</v>
      </c>
      <c r="BF1027" s="31" t="s">
        <v>18631</v>
      </c>
      <c r="BG1027" s="31"/>
      <c r="BH1027" s="31"/>
      <c r="BI1027" s="31" t="s">
        <v>8122</v>
      </c>
      <c r="BJ1027" s="31" t="s">
        <v>3725</v>
      </c>
      <c r="BK1027" s="31" t="str">
        <f t="shared" si="154"/>
        <v>III/d</v>
      </c>
      <c r="BL1027" s="31" t="s">
        <v>8077</v>
      </c>
      <c r="BM1027" s="31"/>
      <c r="BN1027" s="31"/>
      <c r="BO1027" s="31"/>
      <c r="BP1027" s="31" t="s">
        <v>1498</v>
      </c>
      <c r="BQ1027" s="31" t="s">
        <v>3725</v>
      </c>
      <c r="BR1027" s="31" t="s">
        <v>4450</v>
      </c>
      <c r="BS1027" s="31">
        <v>304252</v>
      </c>
      <c r="BT1027" s="31" t="s">
        <v>5638</v>
      </c>
      <c r="BU1027" s="31"/>
      <c r="BV1027" s="31" t="s">
        <v>3782</v>
      </c>
      <c r="BW1027" s="31" t="e">
        <f t="shared" ref="BW1027:BW1090" ca="1" si="160">YEAR(NOW())-YEAR(BV1027)</f>
        <v>#VALUE!</v>
      </c>
      <c r="BX1027" s="78" t="e">
        <f t="shared" ref="BX1027:BX1090" ca="1" si="161">DATEDIF(BV1027,NOW(),"YM")</f>
        <v>#VALUE!</v>
      </c>
      <c r="BY1027" s="31"/>
      <c r="BZ1027" s="31"/>
      <c r="CA1027" s="31" t="s">
        <v>4239</v>
      </c>
      <c r="CB1027" s="31" t="s">
        <v>2406</v>
      </c>
      <c r="CC1027" s="31" t="s">
        <v>1498</v>
      </c>
      <c r="CD1027" s="31" t="s">
        <v>1498</v>
      </c>
      <c r="CE1027" s="31" t="s">
        <v>20085</v>
      </c>
      <c r="CF1027" s="31"/>
      <c r="CG1027" s="31"/>
      <c r="CH1027" s="31">
        <v>2007</v>
      </c>
      <c r="CI1027" s="31" t="s">
        <v>5058</v>
      </c>
      <c r="CJ1027" s="31"/>
      <c r="CK1027" s="31"/>
      <c r="CL1027" s="31" t="s">
        <v>36609</v>
      </c>
      <c r="CM1027" s="31" t="s">
        <v>36655</v>
      </c>
      <c r="CN1027" s="31">
        <v>127</v>
      </c>
      <c r="CO1027" s="31" t="s">
        <v>36719</v>
      </c>
      <c r="CP1027" s="31" t="s">
        <v>36655</v>
      </c>
      <c r="CQ1027" s="31">
        <v>127</v>
      </c>
      <c r="CR1027" s="31">
        <v>5143</v>
      </c>
      <c r="CS1027" s="31" t="s">
        <v>3190</v>
      </c>
      <c r="CT1027" s="31"/>
      <c r="CU1027" s="31" t="s">
        <v>6461</v>
      </c>
      <c r="CV1027" s="31" t="s">
        <v>8476</v>
      </c>
      <c r="CW1027" s="31" t="s">
        <v>11206</v>
      </c>
      <c r="CX1027" s="31" t="s">
        <v>6176</v>
      </c>
      <c r="CY1027" s="31"/>
      <c r="CZ1027" s="31"/>
      <c r="DA1027" s="31"/>
      <c r="DB1027" s="31"/>
      <c r="DC1027" s="31"/>
      <c r="DD1027" s="31"/>
      <c r="DE1027" s="31"/>
      <c r="DF1027" s="31"/>
      <c r="DG1027" s="31"/>
      <c r="DH1027" s="31"/>
      <c r="DI1027" s="31" t="s">
        <v>25298</v>
      </c>
      <c r="DJ1027" s="31" t="s">
        <v>25299</v>
      </c>
      <c r="DK1027" s="31"/>
      <c r="DL1027" s="31"/>
      <c r="DM1027" s="38" t="s">
        <v>9647</v>
      </c>
      <c r="DN1027" s="38"/>
      <c r="DO1027" s="35">
        <v>0</v>
      </c>
      <c r="DP1027" s="31" t="s">
        <v>14922</v>
      </c>
      <c r="DQ1027" s="31" t="s">
        <v>14923</v>
      </c>
      <c r="DR1027" s="31"/>
      <c r="DS1027" s="31" t="s">
        <v>27281</v>
      </c>
      <c r="DT1027" s="31" t="s">
        <v>28179</v>
      </c>
      <c r="DU1027" s="31">
        <v>3</v>
      </c>
      <c r="DV1027" s="31" t="s">
        <v>32167</v>
      </c>
      <c r="DW1027" s="31"/>
      <c r="DX1027" s="31"/>
      <c r="DY1027" s="31" t="s">
        <v>34508</v>
      </c>
      <c r="DZ1027" s="29">
        <v>44550</v>
      </c>
      <c r="EA1027" s="29">
        <v>45738</v>
      </c>
      <c r="EB1027" s="31">
        <v>0</v>
      </c>
      <c r="EC1027" s="31" t="s">
        <v>40139</v>
      </c>
      <c r="ED1027" s="31" t="s">
        <v>41101</v>
      </c>
      <c r="EE1027" s="31"/>
      <c r="EF1027" s="31"/>
      <c r="EG1027" s="31"/>
      <c r="EH1027" s="31"/>
      <c r="EI1027" s="31"/>
      <c r="EJ1027" s="31"/>
    </row>
    <row r="1028" spans="1:140" ht="23.25" customHeight="1">
      <c r="A1028" s="25">
        <v>1026</v>
      </c>
      <c r="B1028" s="30" t="s">
        <v>40507</v>
      </c>
      <c r="C1028" s="31">
        <v>140229873</v>
      </c>
      <c r="D1028" s="30" t="s">
        <v>756</v>
      </c>
      <c r="E1028" s="30"/>
      <c r="F1028" s="30" t="s">
        <v>36254</v>
      </c>
      <c r="G1028" s="31">
        <f t="shared" si="155"/>
        <v>58</v>
      </c>
      <c r="H1028" s="72">
        <f t="shared" si="156"/>
        <v>45474</v>
      </c>
      <c r="I1028" s="30"/>
      <c r="J1028" s="30" t="s">
        <v>34084</v>
      </c>
      <c r="K1028" s="30" t="s">
        <v>4318</v>
      </c>
      <c r="L1028" s="31" t="s">
        <v>4318</v>
      </c>
      <c r="M1028" s="31" t="s">
        <v>3186</v>
      </c>
      <c r="N1028" s="31" t="s">
        <v>5797</v>
      </c>
      <c r="O1028" s="31" t="s">
        <v>5271</v>
      </c>
      <c r="P1028" s="31" t="s">
        <v>12285</v>
      </c>
      <c r="Q1028" s="31"/>
      <c r="R1028" s="31">
        <v>28</v>
      </c>
      <c r="S1028" s="31">
        <v>0</v>
      </c>
      <c r="T1028" s="31"/>
      <c r="U1028" s="31">
        <v>975</v>
      </c>
      <c r="V1028" s="31"/>
      <c r="W1028" s="31" t="s">
        <v>7239</v>
      </c>
      <c r="X1028" s="31" t="s">
        <v>6295</v>
      </c>
      <c r="Y1028" s="31" t="e">
        <f t="shared" ca="1" si="157"/>
        <v>#VALUE!</v>
      </c>
      <c r="Z1028" s="31" t="e">
        <f t="shared" ca="1" si="158"/>
        <v>#VALUE!</v>
      </c>
      <c r="AA1028" s="31"/>
      <c r="AB1028" s="31" t="s">
        <v>19228</v>
      </c>
      <c r="AC1028" s="31" t="s">
        <v>34145</v>
      </c>
      <c r="AD1028" s="31" t="s">
        <v>34145</v>
      </c>
      <c r="AE1028" s="31"/>
      <c r="AF1028" s="31" t="s">
        <v>24701</v>
      </c>
      <c r="AG1028" s="31" t="s">
        <v>4322</v>
      </c>
      <c r="AH1028" s="31" t="s">
        <v>4322</v>
      </c>
      <c r="AI1028" s="31" t="s">
        <v>908</v>
      </c>
      <c r="AJ1028" s="31" t="s">
        <v>19234</v>
      </c>
      <c r="AK1028" s="31">
        <v>288085</v>
      </c>
      <c r="AL1028" s="31" t="s">
        <v>2462</v>
      </c>
      <c r="AM1028" s="31" t="s">
        <v>2772</v>
      </c>
      <c r="AN1028" s="31"/>
      <c r="AO1028" s="52" t="s">
        <v>40506</v>
      </c>
      <c r="AP1028" s="31" t="s">
        <v>4434</v>
      </c>
      <c r="AQ1028" s="31"/>
      <c r="AR1028" s="31" t="s">
        <v>34145</v>
      </c>
      <c r="AS1028" s="31" t="s">
        <v>34145</v>
      </c>
      <c r="AT1028" s="31" t="str">
        <f>_xlfn.IFNA(VLOOKUP(D1028,'[1]5. 1 Mei 2022'!$C$7:$F$60,4,FALSE),"")</f>
        <v/>
      </c>
      <c r="AU1028" s="31"/>
      <c r="AV1028" s="31" t="s">
        <v>20034</v>
      </c>
      <c r="AW1028" s="31"/>
      <c r="AX1028" s="29">
        <f t="shared" si="159"/>
        <v>1903</v>
      </c>
      <c r="AY1028" s="31" t="s">
        <v>26346</v>
      </c>
      <c r="AZ1028" s="31" t="s">
        <v>6484</v>
      </c>
      <c r="BA1028" s="30" t="s">
        <v>4434</v>
      </c>
      <c r="BB1028" s="31" t="s">
        <v>8091</v>
      </c>
      <c r="BC1028" s="31"/>
      <c r="BD1028" s="31" t="s">
        <v>1759</v>
      </c>
      <c r="BE1028" s="31" t="s">
        <v>7969</v>
      </c>
      <c r="BF1028" s="31" t="s">
        <v>20034</v>
      </c>
      <c r="BG1028" s="31"/>
      <c r="BH1028" s="31"/>
      <c r="BI1028" s="31" t="s">
        <v>8136</v>
      </c>
      <c r="BJ1028" s="31" t="s">
        <v>3185</v>
      </c>
      <c r="BK1028" s="31" t="str">
        <f t="shared" si="154"/>
        <v>III/d</v>
      </c>
      <c r="BL1028" s="31" t="s">
        <v>8077</v>
      </c>
      <c r="BM1028" s="31"/>
      <c r="BN1028" s="31"/>
      <c r="BO1028" s="31"/>
      <c r="BP1028" s="31" t="s">
        <v>1498</v>
      </c>
      <c r="BQ1028" s="31" t="s">
        <v>3185</v>
      </c>
      <c r="BR1028" s="31" t="s">
        <v>8283</v>
      </c>
      <c r="BS1028" s="31" t="s">
        <v>15148</v>
      </c>
      <c r="BT1028" s="31" t="s">
        <v>5749</v>
      </c>
      <c r="BU1028" s="31"/>
      <c r="BV1028" s="31" t="s">
        <v>5161</v>
      </c>
      <c r="BW1028" s="31">
        <f t="shared" ca="1" si="160"/>
        <v>34</v>
      </c>
      <c r="BX1028" s="78">
        <f t="shared" ca="1" si="161"/>
        <v>1</v>
      </c>
      <c r="BY1028" s="31"/>
      <c r="BZ1028" s="31"/>
      <c r="CA1028" s="31" t="s">
        <v>2483</v>
      </c>
      <c r="CB1028" s="31" t="s">
        <v>2519</v>
      </c>
      <c r="CC1028" s="31">
        <v>2</v>
      </c>
      <c r="CD1028" s="31">
        <v>1</v>
      </c>
      <c r="CE1028" s="31" t="s">
        <v>20085</v>
      </c>
      <c r="CF1028" s="31"/>
      <c r="CG1028" s="31"/>
      <c r="CH1028" s="31"/>
      <c r="CI1028" s="31">
        <v>2009</v>
      </c>
      <c r="CJ1028" s="31"/>
      <c r="CK1028" s="31"/>
      <c r="CL1028" s="31" t="s">
        <v>22432</v>
      </c>
      <c r="CM1028" s="31" t="s">
        <v>21925</v>
      </c>
      <c r="CN1028" s="31">
        <v>123</v>
      </c>
      <c r="CO1028" s="31" t="s">
        <v>28694</v>
      </c>
      <c r="CP1028" s="31" t="s">
        <v>21925</v>
      </c>
      <c r="CQ1028" s="31">
        <v>123</v>
      </c>
      <c r="CR1028" s="31">
        <v>3147</v>
      </c>
      <c r="CS1028" s="31"/>
      <c r="CT1028" s="31"/>
      <c r="CU1028" s="31"/>
      <c r="CV1028" s="31" t="s">
        <v>10323</v>
      </c>
      <c r="CW1028" s="31" t="s">
        <v>4907</v>
      </c>
      <c r="CX1028" s="31">
        <v>41592</v>
      </c>
      <c r="CY1028" s="31"/>
      <c r="CZ1028" s="31"/>
      <c r="DA1028" s="31"/>
      <c r="DB1028" s="31" t="s">
        <v>15747</v>
      </c>
      <c r="DC1028" s="31" t="s">
        <v>15749</v>
      </c>
      <c r="DD1028" s="31" t="s">
        <v>15746</v>
      </c>
      <c r="DE1028" s="31"/>
      <c r="DF1028" s="31"/>
      <c r="DG1028" s="31"/>
      <c r="DH1028" s="31"/>
      <c r="DI1028" s="31" t="s">
        <v>24822</v>
      </c>
      <c r="DJ1028" s="31" t="s">
        <v>24823</v>
      </c>
      <c r="DK1028" s="31" t="s">
        <v>25645</v>
      </c>
      <c r="DL1028" s="31" t="s">
        <v>13888</v>
      </c>
      <c r="DM1028" s="38" t="s">
        <v>9568</v>
      </c>
      <c r="DN1028" s="38"/>
      <c r="DO1028" s="35" t="s">
        <v>20866</v>
      </c>
      <c r="DP1028" s="31" t="s">
        <v>13607</v>
      </c>
      <c r="DQ1028" s="31" t="s">
        <v>20865</v>
      </c>
      <c r="DR1028" s="31"/>
      <c r="DS1028" s="31" t="s">
        <v>27205</v>
      </c>
      <c r="DT1028" s="31" t="s">
        <v>37779</v>
      </c>
      <c r="DU1028" s="31">
        <v>3</v>
      </c>
      <c r="DV1028" s="31" t="s">
        <v>32167</v>
      </c>
      <c r="DW1028" s="31" t="s">
        <v>1759</v>
      </c>
      <c r="DX1028" s="31" t="s">
        <v>1759</v>
      </c>
      <c r="DY1028" s="31" t="s">
        <v>18148</v>
      </c>
      <c r="DZ1028" s="31" t="s">
        <v>18135</v>
      </c>
      <c r="EA1028" s="31"/>
      <c r="EB1028" s="31">
        <v>0</v>
      </c>
      <c r="EC1028" s="31" t="s">
        <v>40168</v>
      </c>
      <c r="ED1028" s="31" t="s">
        <v>41101</v>
      </c>
      <c r="EE1028" s="31"/>
      <c r="EF1028" s="31"/>
      <c r="EG1028" s="31"/>
      <c r="EH1028" s="31"/>
      <c r="EI1028" s="31"/>
      <c r="EJ1028" s="31"/>
    </row>
    <row r="1029" spans="1:140" ht="23.25" customHeight="1">
      <c r="A1029" s="25">
        <v>1027</v>
      </c>
      <c r="B1029" s="30" t="s">
        <v>19732</v>
      </c>
      <c r="C1029" s="31" t="s">
        <v>6220</v>
      </c>
      <c r="D1029" s="30" t="s">
        <v>19734</v>
      </c>
      <c r="E1029" s="30"/>
      <c r="F1029" s="30" t="s">
        <v>36262</v>
      </c>
      <c r="G1029" s="31">
        <f t="shared" si="155"/>
        <v>58</v>
      </c>
      <c r="H1029" s="72">
        <f t="shared" si="156"/>
        <v>56158</v>
      </c>
      <c r="I1029" s="30" t="s">
        <v>35147</v>
      </c>
      <c r="J1029" s="30" t="s">
        <v>34085</v>
      </c>
      <c r="K1029" s="30" t="s">
        <v>34082</v>
      </c>
      <c r="L1029" s="31" t="s">
        <v>6220</v>
      </c>
      <c r="M1029" s="31" t="s">
        <v>3186</v>
      </c>
      <c r="N1029" s="31" t="s">
        <v>5865</v>
      </c>
      <c r="O1029" s="31" t="s">
        <v>5117</v>
      </c>
      <c r="P1029" s="29">
        <v>44682</v>
      </c>
      <c r="Q1029" s="29"/>
      <c r="R1029" s="31"/>
      <c r="S1029" s="31"/>
      <c r="T1029" s="29">
        <v>44679</v>
      </c>
      <c r="U1029" s="31" t="s">
        <v>22853</v>
      </c>
      <c r="V1029" s="31"/>
      <c r="W1029" s="31" t="s">
        <v>7239</v>
      </c>
      <c r="X1029" s="31" t="s">
        <v>19751</v>
      </c>
      <c r="Y1029" s="31">
        <f t="shared" ca="1" si="157"/>
        <v>28</v>
      </c>
      <c r="Z1029" s="31" t="str">
        <f t="shared" ca="1" si="158"/>
        <v>21-35</v>
      </c>
      <c r="AA1029" s="31"/>
      <c r="AB1029" s="31" t="s">
        <v>11144</v>
      </c>
      <c r="AC1029" s="31" t="s">
        <v>34145</v>
      </c>
      <c r="AD1029" s="31" t="s">
        <v>34145</v>
      </c>
      <c r="AE1029" s="31"/>
      <c r="AF1029" s="31" t="s">
        <v>24701</v>
      </c>
      <c r="AG1029" s="31" t="s">
        <v>4322</v>
      </c>
      <c r="AH1029" s="31" t="s">
        <v>4322</v>
      </c>
      <c r="AI1029" s="31" t="s">
        <v>908</v>
      </c>
      <c r="AJ1029" s="31">
        <v>13045</v>
      </c>
      <c r="AK1029" s="31" t="s">
        <v>19852</v>
      </c>
      <c r="AL1029" s="31" t="s">
        <v>15435</v>
      </c>
      <c r="AM1029" s="31" t="s">
        <v>2772</v>
      </c>
      <c r="AN1029" s="31"/>
      <c r="AO1029" s="31"/>
      <c r="AP1029" s="31" t="s">
        <v>33003</v>
      </c>
      <c r="AQ1029" s="31" t="s">
        <v>30919</v>
      </c>
      <c r="AR1029" s="31" t="s">
        <v>34145</v>
      </c>
      <c r="AS1029" s="31" t="s">
        <v>34145</v>
      </c>
      <c r="AT1029" s="31" t="str">
        <f>_xlfn.IFNA(VLOOKUP(D1029,'[1]5. 1 Mei 2022'!$C$7:$F$60,4,FALSE),"")</f>
        <v/>
      </c>
      <c r="AU1029" s="31"/>
      <c r="AV1029" s="31" t="s">
        <v>26001</v>
      </c>
      <c r="AW1029" s="31" t="s">
        <v>30919</v>
      </c>
      <c r="AX1029" s="29">
        <f t="shared" si="159"/>
        <v>46194</v>
      </c>
      <c r="AY1029" s="31" t="s">
        <v>26346</v>
      </c>
      <c r="AZ1029" s="31" t="s">
        <v>33005</v>
      </c>
      <c r="BA1029" s="30" t="s">
        <v>33003</v>
      </c>
      <c r="BB1029" s="31" t="s">
        <v>22916</v>
      </c>
      <c r="BC1029" s="31"/>
      <c r="BD1029" s="31" t="s">
        <v>11423</v>
      </c>
      <c r="BE1029" s="31" t="s">
        <v>7969</v>
      </c>
      <c r="BF1029" s="31" t="s">
        <v>26001</v>
      </c>
      <c r="BG1029" s="31"/>
      <c r="BH1029" s="31"/>
      <c r="BI1029" s="31"/>
      <c r="BJ1029" s="31">
        <v>0</v>
      </c>
      <c r="BK1029" s="31" t="str">
        <f t="shared" si="154"/>
        <v>II/c</v>
      </c>
      <c r="BL1029" s="31"/>
      <c r="BM1029" s="31"/>
      <c r="BN1029" s="31"/>
      <c r="BO1029" s="31"/>
      <c r="BP1029" s="31"/>
      <c r="BQ1029" s="31"/>
      <c r="BR1029" s="31"/>
      <c r="BS1029" s="31"/>
      <c r="BT1029" s="31"/>
      <c r="BU1029" s="31"/>
      <c r="BV1029" s="31" t="s">
        <v>8461</v>
      </c>
      <c r="BW1029" s="31">
        <f t="shared" ca="1" si="160"/>
        <v>6</v>
      </c>
      <c r="BX1029" s="78">
        <f t="shared" ca="1" si="161"/>
        <v>3</v>
      </c>
      <c r="BY1029" s="31"/>
      <c r="BZ1029" s="31"/>
      <c r="CA1029" s="31" t="s">
        <v>2483</v>
      </c>
      <c r="CB1029" s="31" t="s">
        <v>2406</v>
      </c>
      <c r="CC1029" s="31"/>
      <c r="CD1029" s="31"/>
      <c r="CE1029" s="31" t="s">
        <v>20085</v>
      </c>
      <c r="CF1029" s="31"/>
      <c r="CG1029" s="31"/>
      <c r="CH1029" s="31"/>
      <c r="CI1029" s="31"/>
      <c r="CJ1029" s="31"/>
      <c r="CK1029" s="31"/>
      <c r="CL1029" s="31" t="s">
        <v>37255</v>
      </c>
      <c r="CM1029" s="52" t="s">
        <v>36038</v>
      </c>
      <c r="CN1029" s="31" t="s">
        <v>36751</v>
      </c>
      <c r="CO1029" s="31" t="s">
        <v>39834</v>
      </c>
      <c r="CP1029" s="31" t="s">
        <v>36038</v>
      </c>
      <c r="CQ1029" s="31">
        <v>127</v>
      </c>
      <c r="CR1029" s="31">
        <v>6661</v>
      </c>
      <c r="CS1029" s="31" t="s">
        <v>22126</v>
      </c>
      <c r="CT1029" s="31"/>
      <c r="CU1029" s="31"/>
      <c r="CV1029" s="31" t="s">
        <v>20130</v>
      </c>
      <c r="CW1029" s="31" t="s">
        <v>20131</v>
      </c>
      <c r="CX1029" s="31" t="s">
        <v>18723</v>
      </c>
      <c r="CY1029" s="31"/>
      <c r="CZ1029" s="31"/>
      <c r="DA1029" s="31"/>
      <c r="DB1029" s="31"/>
      <c r="DC1029" s="31"/>
      <c r="DD1029" s="31"/>
      <c r="DE1029" s="31"/>
      <c r="DF1029" s="31"/>
      <c r="DG1029" s="31"/>
      <c r="DH1029" s="31"/>
      <c r="DI1029" s="31"/>
      <c r="DJ1029" s="31"/>
      <c r="DK1029" s="31"/>
      <c r="DL1029" s="31"/>
      <c r="DM1029" s="38" t="s">
        <v>19849</v>
      </c>
      <c r="DN1029" s="38"/>
      <c r="DO1029" s="51" t="s">
        <v>19850</v>
      </c>
      <c r="DP1029" s="31" t="s">
        <v>19850</v>
      </c>
      <c r="DQ1029" s="31" t="s">
        <v>19851</v>
      </c>
      <c r="DR1029" s="31" t="s">
        <v>19768</v>
      </c>
      <c r="DS1029" s="31" t="s">
        <v>27839</v>
      </c>
      <c r="DT1029" s="31" t="s">
        <v>37780</v>
      </c>
      <c r="DU1029" s="31">
        <v>1</v>
      </c>
      <c r="DV1029" s="31" t="s">
        <v>32166</v>
      </c>
      <c r="DW1029" s="31" t="s">
        <v>11423</v>
      </c>
      <c r="DX1029" s="31" t="s">
        <v>11423</v>
      </c>
      <c r="DY1029" s="31" t="s">
        <v>39961</v>
      </c>
      <c r="DZ1029" s="52" t="s">
        <v>39955</v>
      </c>
      <c r="EA1029" s="52" t="s">
        <v>36998</v>
      </c>
      <c r="EB1029" s="31">
        <v>0</v>
      </c>
      <c r="EC1029" s="31" t="s">
        <v>40168</v>
      </c>
      <c r="ED1029" s="31" t="s">
        <v>41101</v>
      </c>
      <c r="EE1029" s="31"/>
      <c r="EF1029" s="31"/>
      <c r="EG1029" s="31"/>
      <c r="EH1029" s="31"/>
      <c r="EI1029" s="31"/>
      <c r="EJ1029" s="31"/>
    </row>
    <row r="1030" spans="1:140" ht="23.25" customHeight="1">
      <c r="A1030" s="25">
        <v>1028</v>
      </c>
      <c r="B1030" s="30" t="s">
        <v>21326</v>
      </c>
      <c r="C1030" s="31">
        <v>140374943</v>
      </c>
      <c r="D1030" s="30" t="s">
        <v>457</v>
      </c>
      <c r="E1030" s="30"/>
      <c r="F1030" s="30" t="s">
        <v>36255</v>
      </c>
      <c r="G1030" s="31">
        <f t="shared" si="155"/>
        <v>58</v>
      </c>
      <c r="H1030" s="72">
        <f t="shared" si="156"/>
        <v>48700</v>
      </c>
      <c r="I1030" s="30"/>
      <c r="J1030" s="30" t="s">
        <v>34084</v>
      </c>
      <c r="K1030" s="30" t="s">
        <v>4318</v>
      </c>
      <c r="L1030" s="31" t="s">
        <v>4318</v>
      </c>
      <c r="M1030" s="31" t="s">
        <v>3186</v>
      </c>
      <c r="N1030" s="31" t="s">
        <v>3311</v>
      </c>
      <c r="O1030" s="31" t="s">
        <v>2534</v>
      </c>
      <c r="P1030" s="52" t="s">
        <v>24630</v>
      </c>
      <c r="Q1030" s="31" t="s">
        <v>39271</v>
      </c>
      <c r="R1030" s="31">
        <v>22</v>
      </c>
      <c r="S1030" s="31">
        <v>9</v>
      </c>
      <c r="T1030" s="31"/>
      <c r="U1030" s="31">
        <v>1500</v>
      </c>
      <c r="V1030" s="31" t="s">
        <v>6623</v>
      </c>
      <c r="W1030" s="31" t="s">
        <v>6910</v>
      </c>
      <c r="X1030" s="31" t="s">
        <v>1404</v>
      </c>
      <c r="Y1030" s="31">
        <f t="shared" ca="1" si="157"/>
        <v>48</v>
      </c>
      <c r="Z1030" s="31" t="str">
        <f t="shared" ca="1" si="158"/>
        <v>46-58</v>
      </c>
      <c r="AA1030" s="31"/>
      <c r="AB1030" s="31" t="s">
        <v>11165</v>
      </c>
      <c r="AC1030" s="31" t="s">
        <v>34147</v>
      </c>
      <c r="AD1030" s="31" t="s">
        <v>34147</v>
      </c>
      <c r="AE1030" s="31"/>
      <c r="AF1030" s="31" t="s">
        <v>24699</v>
      </c>
      <c r="AG1030" s="31" t="s">
        <v>5852</v>
      </c>
      <c r="AH1030" s="31" t="s">
        <v>5852</v>
      </c>
      <c r="AI1030" s="31" t="s">
        <v>908</v>
      </c>
      <c r="AJ1030" s="31" t="s">
        <v>2769</v>
      </c>
      <c r="AK1030" s="31" t="s">
        <v>3997</v>
      </c>
      <c r="AL1030" s="31" t="s">
        <v>4112</v>
      </c>
      <c r="AM1030" s="31" t="s">
        <v>4113</v>
      </c>
      <c r="AN1030" s="31"/>
      <c r="AO1030" s="31"/>
      <c r="AP1030" s="31" t="s">
        <v>33014</v>
      </c>
      <c r="AQ1030" s="31"/>
      <c r="AR1030" s="31" t="s">
        <v>34147</v>
      </c>
      <c r="AS1030" s="31" t="s">
        <v>34147</v>
      </c>
      <c r="AT1030" s="31" t="str">
        <f>_xlfn.IFNA(VLOOKUP(D1030,'[1]5. 1 Mei 2022'!$C$7:$F$60,4,FALSE),"")</f>
        <v/>
      </c>
      <c r="AU1030" s="31"/>
      <c r="AV1030" s="31" t="s">
        <v>7458</v>
      </c>
      <c r="AW1030" s="31"/>
      <c r="AX1030" s="29">
        <f t="shared" si="159"/>
        <v>1903</v>
      </c>
      <c r="AY1030" s="31" t="s">
        <v>26346</v>
      </c>
      <c r="AZ1030" s="31" t="s">
        <v>33016</v>
      </c>
      <c r="BA1030" s="30" t="s">
        <v>33014</v>
      </c>
      <c r="BB1030" s="31"/>
      <c r="BC1030" s="31"/>
      <c r="BD1030" s="31" t="s">
        <v>20061</v>
      </c>
      <c r="BE1030" s="31" t="s">
        <v>7973</v>
      </c>
      <c r="BF1030" s="31" t="s">
        <v>7458</v>
      </c>
      <c r="BG1030" s="31"/>
      <c r="BH1030" s="31"/>
      <c r="BI1030" s="31" t="s">
        <v>8132</v>
      </c>
      <c r="BJ1030" s="31" t="s">
        <v>21609</v>
      </c>
      <c r="BK1030" s="31" t="str">
        <f t="shared" si="154"/>
        <v>III/b</v>
      </c>
      <c r="BL1030" s="31" t="s">
        <v>8077</v>
      </c>
      <c r="BM1030" s="31"/>
      <c r="BN1030" s="31"/>
      <c r="BO1030" s="31"/>
      <c r="BP1030" s="31" t="s">
        <v>1498</v>
      </c>
      <c r="BQ1030" s="31" t="s">
        <v>21609</v>
      </c>
      <c r="BR1030" s="52" t="s">
        <v>39748</v>
      </c>
      <c r="BS1030" s="52" t="s">
        <v>39272</v>
      </c>
      <c r="BT1030" s="31" t="s">
        <v>1172</v>
      </c>
      <c r="BU1030" s="31" t="s">
        <v>3521</v>
      </c>
      <c r="BV1030" s="31" t="s">
        <v>5845</v>
      </c>
      <c r="BW1030" s="31">
        <f t="shared" ca="1" si="160"/>
        <v>29</v>
      </c>
      <c r="BX1030" s="78">
        <f t="shared" ca="1" si="161"/>
        <v>2</v>
      </c>
      <c r="BY1030" s="31"/>
      <c r="BZ1030" s="31"/>
      <c r="CA1030" s="31" t="s">
        <v>2483</v>
      </c>
      <c r="CB1030" s="31" t="s">
        <v>2519</v>
      </c>
      <c r="CC1030" s="31">
        <v>3</v>
      </c>
      <c r="CD1030" s="31">
        <v>1</v>
      </c>
      <c r="CE1030" s="31" t="s">
        <v>20085</v>
      </c>
      <c r="CF1030" s="31"/>
      <c r="CG1030" s="31"/>
      <c r="CH1030" s="31"/>
      <c r="CI1030" s="31"/>
      <c r="CJ1030" s="31"/>
      <c r="CK1030" s="31"/>
      <c r="CL1030" s="31" t="s">
        <v>36853</v>
      </c>
      <c r="CM1030" s="31" t="s">
        <v>36878</v>
      </c>
      <c r="CN1030" s="31">
        <v>127</v>
      </c>
      <c r="CO1030" s="31" t="s">
        <v>36905</v>
      </c>
      <c r="CP1030" s="31" t="s">
        <v>36878</v>
      </c>
      <c r="CQ1030" s="31">
        <v>127</v>
      </c>
      <c r="CR1030" s="31">
        <v>5211</v>
      </c>
      <c r="CS1030" s="31" t="s">
        <v>11166</v>
      </c>
      <c r="CT1030" s="31"/>
      <c r="CU1030" s="31" t="s">
        <v>3195</v>
      </c>
      <c r="CV1030" s="31" t="s">
        <v>8541</v>
      </c>
      <c r="CW1030" s="31" t="s">
        <v>11167</v>
      </c>
      <c r="CX1030" s="31" t="s">
        <v>8484</v>
      </c>
      <c r="CY1030" s="31"/>
      <c r="CZ1030" s="31"/>
      <c r="DA1030" s="31"/>
      <c r="DB1030" s="31" t="s">
        <v>8697</v>
      </c>
      <c r="DC1030" s="31"/>
      <c r="DD1030" s="31" t="s">
        <v>8692</v>
      </c>
      <c r="DE1030" s="31"/>
      <c r="DF1030" s="31"/>
      <c r="DG1030" s="31"/>
      <c r="DH1030" s="31"/>
      <c r="DI1030" s="31" t="s">
        <v>15791</v>
      </c>
      <c r="DJ1030" s="31" t="s">
        <v>3660</v>
      </c>
      <c r="DK1030" s="31"/>
      <c r="DL1030" s="31"/>
      <c r="DM1030" s="38" t="s">
        <v>9674</v>
      </c>
      <c r="DN1030" s="38"/>
      <c r="DO1030" s="51" t="s">
        <v>39646</v>
      </c>
      <c r="DP1030" s="31" t="s">
        <v>31357</v>
      </c>
      <c r="DQ1030" s="31" t="s">
        <v>12526</v>
      </c>
      <c r="DR1030" s="31"/>
      <c r="DS1030" s="31" t="s">
        <v>27308</v>
      </c>
      <c r="DT1030" s="31"/>
      <c r="DU1030" s="31">
        <v>1</v>
      </c>
      <c r="DV1030" s="31" t="s">
        <v>32165</v>
      </c>
      <c r="DW1030" s="31"/>
      <c r="DX1030" s="31"/>
      <c r="DY1030" s="31" t="s">
        <v>34026</v>
      </c>
      <c r="DZ1030" s="31" t="s">
        <v>25272</v>
      </c>
      <c r="EA1030" s="31" t="s">
        <v>33830</v>
      </c>
      <c r="EB1030" s="31">
        <v>0</v>
      </c>
      <c r="EC1030" s="31" t="s">
        <v>40139</v>
      </c>
      <c r="ED1030" s="31" t="s">
        <v>41101</v>
      </c>
      <c r="EE1030" s="31"/>
      <c r="EF1030" s="31"/>
      <c r="EG1030" s="31"/>
      <c r="EH1030" s="31"/>
      <c r="EI1030" s="31"/>
      <c r="EJ1030" s="31"/>
    </row>
    <row r="1031" spans="1:140" ht="23.25" customHeight="1">
      <c r="A1031" s="25">
        <v>1029</v>
      </c>
      <c r="B1031" s="30" t="s">
        <v>6423</v>
      </c>
      <c r="C1031" s="31" t="s">
        <v>2788</v>
      </c>
      <c r="D1031" s="30" t="s">
        <v>16689</v>
      </c>
      <c r="E1031" s="30"/>
      <c r="F1031" s="30" t="s">
        <v>36262</v>
      </c>
      <c r="G1031" s="31">
        <f t="shared" si="155"/>
        <v>58</v>
      </c>
      <c r="H1031" s="72">
        <f t="shared" si="156"/>
        <v>51227</v>
      </c>
      <c r="I1031" s="30" t="s">
        <v>35148</v>
      </c>
      <c r="J1031" s="30" t="s">
        <v>34085</v>
      </c>
      <c r="K1031" s="30" t="s">
        <v>34083</v>
      </c>
      <c r="L1031" s="31" t="s">
        <v>16726</v>
      </c>
      <c r="M1031" s="31" t="s">
        <v>3186</v>
      </c>
      <c r="N1031" s="31" t="s">
        <v>3557</v>
      </c>
      <c r="O1031" s="31" t="s">
        <v>7550</v>
      </c>
      <c r="P1031" s="31" t="s">
        <v>3738</v>
      </c>
      <c r="Q1031" s="31"/>
      <c r="R1031" s="31"/>
      <c r="S1031" s="31"/>
      <c r="T1031" s="31"/>
      <c r="U1031" s="31" t="s">
        <v>4047</v>
      </c>
      <c r="V1031" s="31"/>
      <c r="W1031" s="31" t="s">
        <v>6910</v>
      </c>
      <c r="X1031" s="31" t="s">
        <v>6070</v>
      </c>
      <c r="Y1031" s="31">
        <f t="shared" ca="1" si="157"/>
        <v>41</v>
      </c>
      <c r="Z1031" s="31" t="str">
        <f t="shared" ca="1" si="158"/>
        <v>36-45</v>
      </c>
      <c r="AA1031" s="31"/>
      <c r="AB1031" s="31" t="s">
        <v>12562</v>
      </c>
      <c r="AC1031" s="31" t="s">
        <v>34153</v>
      </c>
      <c r="AD1031" s="31" t="s">
        <v>34194</v>
      </c>
      <c r="AE1031" s="31"/>
      <c r="AF1031" s="31" t="s">
        <v>24700</v>
      </c>
      <c r="AG1031" s="31" t="s">
        <v>7895</v>
      </c>
      <c r="AH1031" s="31" t="s">
        <v>7895</v>
      </c>
      <c r="AI1031" s="31" t="s">
        <v>728</v>
      </c>
      <c r="AJ1031" s="31" t="s">
        <v>16112</v>
      </c>
      <c r="AK1031" s="31" t="s">
        <v>5105</v>
      </c>
      <c r="AL1031" s="31" t="s">
        <v>5106</v>
      </c>
      <c r="AM1031" s="31" t="s">
        <v>16113</v>
      </c>
      <c r="AN1031" s="31"/>
      <c r="AO1031" s="31"/>
      <c r="AP1031" s="31" t="s">
        <v>16864</v>
      </c>
      <c r="AQ1031" s="31"/>
      <c r="AR1031" s="31" t="s">
        <v>34148</v>
      </c>
      <c r="AS1031" s="31" t="s">
        <v>34148</v>
      </c>
      <c r="AT1031" s="31" t="str">
        <f>_xlfn.IFNA(VLOOKUP(D1031,'[1]5. 1 Mei 2022'!$C$7:$F$60,4,FALSE),"")</f>
        <v/>
      </c>
      <c r="AU1031" s="31"/>
      <c r="AV1031" s="31" t="s">
        <v>5449</v>
      </c>
      <c r="AW1031" s="31"/>
      <c r="AX1031" s="29">
        <f t="shared" si="159"/>
        <v>1903</v>
      </c>
      <c r="AY1031" s="31" t="s">
        <v>26346</v>
      </c>
      <c r="AZ1031" s="31" t="s">
        <v>16865</v>
      </c>
      <c r="BA1031" s="30" t="s">
        <v>16864</v>
      </c>
      <c r="BB1031" s="31" t="s">
        <v>8014</v>
      </c>
      <c r="BC1031" s="31"/>
      <c r="BD1031" s="31" t="s">
        <v>21142</v>
      </c>
      <c r="BE1031" s="31" t="s">
        <v>7968</v>
      </c>
      <c r="BF1031" s="31" t="s">
        <v>5449</v>
      </c>
      <c r="BG1031" s="31"/>
      <c r="BH1031" s="31"/>
      <c r="BI1031" s="31"/>
      <c r="BJ1031" s="31">
        <v>0</v>
      </c>
      <c r="BK1031" s="31" t="str">
        <f t="shared" si="154"/>
        <v>III/a</v>
      </c>
      <c r="BL1031" s="31"/>
      <c r="BM1031" s="31"/>
      <c r="BN1031" s="31"/>
      <c r="BO1031" s="31"/>
      <c r="BP1031" s="31"/>
      <c r="BQ1031" s="31"/>
      <c r="BR1031" s="31"/>
      <c r="BS1031" s="31"/>
      <c r="BT1031" s="31"/>
      <c r="BU1031" s="31"/>
      <c r="BV1031" s="31" t="s">
        <v>3892</v>
      </c>
      <c r="BW1031" s="31">
        <f t="shared" ca="1" si="160"/>
        <v>12</v>
      </c>
      <c r="BX1031" s="78">
        <f t="shared" ca="1" si="161"/>
        <v>3</v>
      </c>
      <c r="BY1031" s="31" t="s">
        <v>3738</v>
      </c>
      <c r="BZ1031" s="31"/>
      <c r="CA1031" s="31" t="s">
        <v>2483</v>
      </c>
      <c r="CB1031" s="31" t="s">
        <v>2519</v>
      </c>
      <c r="CC1031" s="31">
        <v>2</v>
      </c>
      <c r="CD1031" s="31">
        <v>1</v>
      </c>
      <c r="CE1031" s="31" t="s">
        <v>20085</v>
      </c>
      <c r="CF1031" s="31"/>
      <c r="CG1031" s="31"/>
      <c r="CH1031" s="31"/>
      <c r="CI1031" s="31"/>
      <c r="CJ1031" s="31"/>
      <c r="CK1031" s="31"/>
      <c r="CL1031" s="31"/>
      <c r="CM1031" s="31"/>
      <c r="CN1031" s="31"/>
      <c r="CO1031" s="31"/>
      <c r="CP1031" s="31"/>
      <c r="CQ1031" s="31"/>
      <c r="CR1031" s="31">
        <v>1543</v>
      </c>
      <c r="CS1031" s="31" t="s">
        <v>16023</v>
      </c>
      <c r="CT1031" s="31"/>
      <c r="CU1031" s="31"/>
      <c r="CV1031" s="31"/>
      <c r="CW1031" s="31"/>
      <c r="CX1031" s="31"/>
      <c r="CY1031" s="31"/>
      <c r="CZ1031" s="31"/>
      <c r="DA1031" s="31"/>
      <c r="DB1031" s="31"/>
      <c r="DC1031" s="31"/>
      <c r="DD1031" s="31"/>
      <c r="DE1031" s="31"/>
      <c r="DF1031" s="31"/>
      <c r="DG1031" s="31"/>
      <c r="DH1031" s="31"/>
      <c r="DI1031" s="31"/>
      <c r="DJ1031" s="31"/>
      <c r="DK1031" s="31"/>
      <c r="DL1031" s="31"/>
      <c r="DM1031" s="38" t="s">
        <v>32236</v>
      </c>
      <c r="DN1031" s="38"/>
      <c r="DO1031" s="35">
        <v>0</v>
      </c>
      <c r="DP1031" s="31" t="s">
        <v>15143</v>
      </c>
      <c r="DQ1031" s="31" t="s">
        <v>1754</v>
      </c>
      <c r="DR1031" s="31"/>
      <c r="DS1031" s="31" t="s">
        <v>27398</v>
      </c>
      <c r="DT1031" s="31" t="s">
        <v>28194</v>
      </c>
      <c r="DU1031" s="31">
        <v>3</v>
      </c>
      <c r="DV1031" s="31" t="s">
        <v>32167</v>
      </c>
      <c r="DW1031" s="31"/>
      <c r="DX1031" s="31"/>
      <c r="DY1031" s="31"/>
      <c r="DZ1031" s="31"/>
      <c r="EA1031" s="31"/>
      <c r="EB1031" s="31">
        <v>1046061</v>
      </c>
      <c r="EC1031" s="31" t="s">
        <v>39747</v>
      </c>
      <c r="ED1031" s="31" t="s">
        <v>41101</v>
      </c>
      <c r="EE1031" s="31"/>
      <c r="EF1031" s="31"/>
      <c r="EG1031" s="31"/>
      <c r="EH1031" s="31"/>
      <c r="EI1031" s="31"/>
      <c r="EJ1031" s="31"/>
    </row>
    <row r="1032" spans="1:140" ht="23.25" customHeight="1">
      <c r="A1032" s="25">
        <v>1030</v>
      </c>
      <c r="B1032" s="30" t="s">
        <v>30135</v>
      </c>
      <c r="C1032" s="31">
        <v>140375836</v>
      </c>
      <c r="D1032" s="30" t="s">
        <v>337</v>
      </c>
      <c r="E1032" s="30"/>
      <c r="F1032" s="30" t="s">
        <v>36255</v>
      </c>
      <c r="G1032" s="31">
        <f t="shared" si="155"/>
        <v>58</v>
      </c>
      <c r="H1032" s="72">
        <f t="shared" si="156"/>
        <v>50496</v>
      </c>
      <c r="I1032" s="30"/>
      <c r="J1032" s="30" t="s">
        <v>34084</v>
      </c>
      <c r="K1032" s="30" t="s">
        <v>4318</v>
      </c>
      <c r="L1032" s="31" t="s">
        <v>4318</v>
      </c>
      <c r="M1032" s="31" t="s">
        <v>3186</v>
      </c>
      <c r="N1032" s="31" t="s">
        <v>3557</v>
      </c>
      <c r="O1032" s="31" t="s">
        <v>1501</v>
      </c>
      <c r="P1032" s="52" t="s">
        <v>24630</v>
      </c>
      <c r="Q1032" s="31" t="s">
        <v>39268</v>
      </c>
      <c r="R1032" s="31">
        <v>13</v>
      </c>
      <c r="S1032" s="31">
        <v>8</v>
      </c>
      <c r="T1032" s="31"/>
      <c r="U1032" s="31">
        <v>1252</v>
      </c>
      <c r="V1032" s="31" t="s">
        <v>7573</v>
      </c>
      <c r="W1032" s="31" t="s">
        <v>3157</v>
      </c>
      <c r="X1032" s="31" t="s">
        <v>1822</v>
      </c>
      <c r="Y1032" s="31" t="e">
        <f t="shared" ca="1" si="157"/>
        <v>#VALUE!</v>
      </c>
      <c r="Z1032" s="31" t="e">
        <f t="shared" ca="1" si="158"/>
        <v>#VALUE!</v>
      </c>
      <c r="AA1032" s="31"/>
      <c r="AB1032" s="31" t="s">
        <v>11168</v>
      </c>
      <c r="AC1032" s="31" t="s">
        <v>34147</v>
      </c>
      <c r="AD1032" s="31" t="s">
        <v>34147</v>
      </c>
      <c r="AE1032" s="31"/>
      <c r="AF1032" s="31" t="s">
        <v>24699</v>
      </c>
      <c r="AG1032" s="31" t="s">
        <v>5852</v>
      </c>
      <c r="AH1032" s="31" t="s">
        <v>5852</v>
      </c>
      <c r="AI1032" s="31" t="s">
        <v>908</v>
      </c>
      <c r="AJ1032" s="31" t="s">
        <v>29294</v>
      </c>
      <c r="AK1032" s="31" t="s">
        <v>29295</v>
      </c>
      <c r="AL1032" s="31" t="s">
        <v>25180</v>
      </c>
      <c r="AM1032" s="31" t="s">
        <v>8035</v>
      </c>
      <c r="AN1032" s="31"/>
      <c r="AO1032" s="31"/>
      <c r="AP1032" s="31" t="s">
        <v>4602</v>
      </c>
      <c r="AQ1032" s="31"/>
      <c r="AR1032" s="31" t="s">
        <v>34147</v>
      </c>
      <c r="AS1032" s="31" t="s">
        <v>34147</v>
      </c>
      <c r="AT1032" s="31" t="str">
        <f>_xlfn.IFNA(VLOOKUP(D1032,'[1]5. 1 Mei 2022'!$C$7:$F$60,4,FALSE),"")</f>
        <v/>
      </c>
      <c r="AU1032" s="31"/>
      <c r="AV1032" s="31" t="s">
        <v>6581</v>
      </c>
      <c r="AW1032" s="31"/>
      <c r="AX1032" s="29">
        <f t="shared" si="159"/>
        <v>1903</v>
      </c>
      <c r="AY1032" s="31" t="s">
        <v>26346</v>
      </c>
      <c r="AZ1032" s="31" t="s">
        <v>528</v>
      </c>
      <c r="BA1032" s="30" t="s">
        <v>4435</v>
      </c>
      <c r="BB1032" s="31"/>
      <c r="BC1032" s="31"/>
      <c r="BD1032" s="31" t="s">
        <v>20056</v>
      </c>
      <c r="BE1032" s="31" t="s">
        <v>7973</v>
      </c>
      <c r="BF1032" s="31" t="s">
        <v>6581</v>
      </c>
      <c r="BG1032" s="31"/>
      <c r="BH1032" s="31"/>
      <c r="BI1032" s="31" t="s">
        <v>8124</v>
      </c>
      <c r="BJ1032" s="31" t="s">
        <v>20300</v>
      </c>
      <c r="BK1032" s="31" t="str">
        <f t="shared" si="154"/>
        <v>III/a</v>
      </c>
      <c r="BL1032" s="31" t="s">
        <v>8077</v>
      </c>
      <c r="BM1032" s="31"/>
      <c r="BN1032" s="31"/>
      <c r="BO1032" s="31"/>
      <c r="BP1032" s="31" t="s">
        <v>1498</v>
      </c>
      <c r="BQ1032" s="31" t="s">
        <v>20300</v>
      </c>
      <c r="BR1032" s="52" t="s">
        <v>39748</v>
      </c>
      <c r="BS1032" s="52" t="s">
        <v>39269</v>
      </c>
      <c r="BT1032" s="31" t="s">
        <v>1172</v>
      </c>
      <c r="BU1032" s="31" t="s">
        <v>3971</v>
      </c>
      <c r="BV1032" s="31" t="s">
        <v>1823</v>
      </c>
      <c r="BW1032" s="31">
        <f t="shared" ca="1" si="160"/>
        <v>19</v>
      </c>
      <c r="BX1032" s="78">
        <f t="shared" ca="1" si="161"/>
        <v>1</v>
      </c>
      <c r="BY1032" s="31"/>
      <c r="BZ1032" s="31" t="s">
        <v>7342</v>
      </c>
      <c r="CA1032" s="31" t="s">
        <v>2483</v>
      </c>
      <c r="CB1032" s="31" t="s">
        <v>2519</v>
      </c>
      <c r="CC1032" s="31">
        <v>2</v>
      </c>
      <c r="CD1032" s="31">
        <v>1</v>
      </c>
      <c r="CE1032" s="31" t="s">
        <v>20085</v>
      </c>
      <c r="CF1032" s="31"/>
      <c r="CG1032" s="31"/>
      <c r="CH1032" s="31"/>
      <c r="CI1032" s="31"/>
      <c r="CJ1032" s="31"/>
      <c r="CK1032" s="31"/>
      <c r="CL1032" s="31" t="s">
        <v>24987</v>
      </c>
      <c r="CM1032" s="31" t="s">
        <v>22354</v>
      </c>
      <c r="CN1032" s="31">
        <v>123</v>
      </c>
      <c r="CO1032" s="31" t="s">
        <v>28726</v>
      </c>
      <c r="CP1032" s="31" t="s">
        <v>22354</v>
      </c>
      <c r="CQ1032" s="31">
        <v>123</v>
      </c>
      <c r="CR1032" s="31">
        <v>3810</v>
      </c>
      <c r="CS1032" s="31"/>
      <c r="CT1032" s="31"/>
      <c r="CU1032" s="31"/>
      <c r="CV1032" s="31" t="s">
        <v>18856</v>
      </c>
      <c r="CW1032" s="31" t="s">
        <v>18661</v>
      </c>
      <c r="CX1032" s="31" t="s">
        <v>7788</v>
      </c>
      <c r="CY1032" s="31"/>
      <c r="CZ1032" s="31"/>
      <c r="DA1032" s="31"/>
      <c r="DB1032" s="31" t="s">
        <v>25301</v>
      </c>
      <c r="DC1032" s="31" t="s">
        <v>25302</v>
      </c>
      <c r="DD1032" s="31" t="s">
        <v>22904</v>
      </c>
      <c r="DE1032" s="31">
        <v>2023</v>
      </c>
      <c r="DF1032" s="31"/>
      <c r="DG1032" s="31"/>
      <c r="DH1032" s="31"/>
      <c r="DI1032" s="31" t="s">
        <v>25116</v>
      </c>
      <c r="DJ1032" s="31" t="s">
        <v>25117</v>
      </c>
      <c r="DK1032" s="31"/>
      <c r="DL1032" s="31"/>
      <c r="DM1032" s="38" t="s">
        <v>9731</v>
      </c>
      <c r="DN1032" s="38"/>
      <c r="DO1032" s="35" t="s">
        <v>20842</v>
      </c>
      <c r="DP1032" s="31" t="s">
        <v>14663</v>
      </c>
      <c r="DQ1032" s="31" t="s">
        <v>14664</v>
      </c>
      <c r="DR1032" s="31" t="s">
        <v>20841</v>
      </c>
      <c r="DS1032" s="31" t="s">
        <v>27362</v>
      </c>
      <c r="DT1032" s="31" t="s">
        <v>37781</v>
      </c>
      <c r="DU1032" s="31">
        <v>3</v>
      </c>
      <c r="DV1032" s="31" t="s">
        <v>32167</v>
      </c>
      <c r="DW1032" s="31"/>
      <c r="DX1032" s="31"/>
      <c r="DY1032" s="31">
        <v>2018</v>
      </c>
      <c r="DZ1032" s="31">
        <v>2018</v>
      </c>
      <c r="EA1032" s="31"/>
      <c r="EB1032" s="31">
        <v>0</v>
      </c>
      <c r="EC1032" s="31" t="s">
        <v>40142</v>
      </c>
      <c r="ED1032" s="31" t="s">
        <v>41101</v>
      </c>
      <c r="EE1032" s="31"/>
      <c r="EF1032" s="31"/>
      <c r="EG1032" s="31"/>
      <c r="EH1032" s="31"/>
      <c r="EI1032" s="31"/>
      <c r="EJ1032" s="31"/>
    </row>
    <row r="1033" spans="1:140" ht="23.25" customHeight="1">
      <c r="A1033" s="25">
        <v>1031</v>
      </c>
      <c r="B1033" s="30" t="s">
        <v>24117</v>
      </c>
      <c r="C1033" s="31">
        <v>140217314</v>
      </c>
      <c r="D1033" s="30" t="s">
        <v>1279</v>
      </c>
      <c r="E1033" s="30"/>
      <c r="F1033" s="30" t="s">
        <v>36254</v>
      </c>
      <c r="G1033" s="31">
        <f t="shared" si="155"/>
        <v>58</v>
      </c>
      <c r="H1033" s="72">
        <f t="shared" si="156"/>
        <v>45748</v>
      </c>
      <c r="I1033" s="30"/>
      <c r="J1033" s="30" t="s">
        <v>34084</v>
      </c>
      <c r="K1033" s="30" t="s">
        <v>4318</v>
      </c>
      <c r="L1033" s="31" t="s">
        <v>4318</v>
      </c>
      <c r="M1033" s="31" t="s">
        <v>3186</v>
      </c>
      <c r="N1033" s="31" t="s">
        <v>5797</v>
      </c>
      <c r="O1033" s="31" t="s">
        <v>5271</v>
      </c>
      <c r="P1033" s="31" t="s">
        <v>5049</v>
      </c>
      <c r="Q1033" s="31"/>
      <c r="R1033" s="31">
        <v>28</v>
      </c>
      <c r="S1033" s="31">
        <v>0</v>
      </c>
      <c r="T1033" s="31"/>
      <c r="U1033" s="31">
        <v>845</v>
      </c>
      <c r="V1033" s="31"/>
      <c r="W1033" s="31" t="s">
        <v>6910</v>
      </c>
      <c r="X1033" s="31" t="s">
        <v>3422</v>
      </c>
      <c r="Y1033" s="31" t="e">
        <f t="shared" ca="1" si="157"/>
        <v>#VALUE!</v>
      </c>
      <c r="Z1033" s="31" t="e">
        <f t="shared" ca="1" si="158"/>
        <v>#VALUE!</v>
      </c>
      <c r="AA1033" s="31"/>
      <c r="AB1033" s="31" t="s">
        <v>11144</v>
      </c>
      <c r="AC1033" s="31" t="s">
        <v>34145</v>
      </c>
      <c r="AD1033" s="31" t="s">
        <v>34145</v>
      </c>
      <c r="AE1033" s="31"/>
      <c r="AF1033" s="31" t="s">
        <v>24701</v>
      </c>
      <c r="AG1033" s="31" t="s">
        <v>4322</v>
      </c>
      <c r="AH1033" s="31" t="s">
        <v>4322</v>
      </c>
      <c r="AI1033" s="31" t="s">
        <v>908</v>
      </c>
      <c r="AJ1033" s="31">
        <v>97128</v>
      </c>
      <c r="AK1033" s="31" t="s">
        <v>2815</v>
      </c>
      <c r="AL1033" s="31" t="s">
        <v>4977</v>
      </c>
      <c r="AM1033" s="31" t="s">
        <v>4978</v>
      </c>
      <c r="AN1033" s="31"/>
      <c r="AO1033" s="31"/>
      <c r="AP1033" s="31" t="s">
        <v>2450</v>
      </c>
      <c r="AQ1033" s="31" t="s">
        <v>8276</v>
      </c>
      <c r="AR1033" s="31" t="s">
        <v>34145</v>
      </c>
      <c r="AS1033" s="31" t="s">
        <v>34145</v>
      </c>
      <c r="AT1033" s="31" t="str">
        <f>_xlfn.IFNA(VLOOKUP(D1033,'[1]5. 1 Mei 2022'!$C$7:$F$60,4,FALSE),"")</f>
        <v/>
      </c>
      <c r="AU1033" s="31"/>
      <c r="AV1033" s="31" t="s">
        <v>20034</v>
      </c>
      <c r="AW1033" s="31" t="s">
        <v>8276</v>
      </c>
      <c r="AX1033" s="29">
        <f t="shared" si="159"/>
        <v>43663</v>
      </c>
      <c r="AY1033" s="31" t="s">
        <v>26346</v>
      </c>
      <c r="AZ1033" s="31" t="s">
        <v>527</v>
      </c>
      <c r="BA1033" s="30" t="s">
        <v>2450</v>
      </c>
      <c r="BB1033" s="31" t="s">
        <v>29344</v>
      </c>
      <c r="BC1033" s="31"/>
      <c r="BD1033" s="31" t="s">
        <v>1759</v>
      </c>
      <c r="BE1033" s="31" t="s">
        <v>7969</v>
      </c>
      <c r="BF1033" s="31" t="s">
        <v>20034</v>
      </c>
      <c r="BG1033" s="31"/>
      <c r="BH1033" s="31"/>
      <c r="BI1033" s="31" t="s">
        <v>8136</v>
      </c>
      <c r="BJ1033" s="31" t="s">
        <v>3185</v>
      </c>
      <c r="BK1033" s="31" t="str">
        <f t="shared" si="154"/>
        <v>III/d</v>
      </c>
      <c r="BL1033" s="31" t="s">
        <v>8077</v>
      </c>
      <c r="BM1033" s="31"/>
      <c r="BN1033" s="31"/>
      <c r="BO1033" s="31"/>
      <c r="BP1033" s="31" t="s">
        <v>1498</v>
      </c>
      <c r="BQ1033" s="31" t="s">
        <v>3185</v>
      </c>
      <c r="BR1033" s="31" t="s">
        <v>8019</v>
      </c>
      <c r="BS1033" s="31" t="s">
        <v>15805</v>
      </c>
      <c r="BT1033" s="31" t="s">
        <v>4228</v>
      </c>
      <c r="BU1033" s="31"/>
      <c r="BV1033" s="31" t="s">
        <v>4193</v>
      </c>
      <c r="BW1033" s="31">
        <f t="shared" ca="1" si="160"/>
        <v>37</v>
      </c>
      <c r="BX1033" s="78">
        <f t="shared" ca="1" si="161"/>
        <v>3</v>
      </c>
      <c r="BY1033" s="31"/>
      <c r="BZ1033" s="31"/>
      <c r="CA1033" s="31" t="s">
        <v>2483</v>
      </c>
      <c r="CB1033" s="31" t="s">
        <v>2519</v>
      </c>
      <c r="CC1033" s="31">
        <v>2</v>
      </c>
      <c r="CD1033" s="31">
        <v>1</v>
      </c>
      <c r="CE1033" s="31" t="s">
        <v>20085</v>
      </c>
      <c r="CF1033" s="31"/>
      <c r="CG1033" s="31">
        <v>2004</v>
      </c>
      <c r="CH1033" s="31" t="s">
        <v>6508</v>
      </c>
      <c r="CI1033" s="31">
        <v>2009</v>
      </c>
      <c r="CJ1033" s="31"/>
      <c r="CK1033" s="31"/>
      <c r="CL1033" s="31" t="s">
        <v>36854</v>
      </c>
      <c r="CM1033" s="31" t="s">
        <v>36631</v>
      </c>
      <c r="CN1033" s="31">
        <v>127</v>
      </c>
      <c r="CO1033" s="31" t="s">
        <v>36889</v>
      </c>
      <c r="CP1033" s="31" t="s">
        <v>36631</v>
      </c>
      <c r="CQ1033" s="31">
        <v>127</v>
      </c>
      <c r="CR1033" s="31">
        <v>3519</v>
      </c>
      <c r="CS1033" s="31" t="s">
        <v>8315</v>
      </c>
      <c r="CT1033" s="31"/>
      <c r="CU1033" s="31" t="s">
        <v>8314</v>
      </c>
      <c r="CV1033" s="31" t="s">
        <v>8347</v>
      </c>
      <c r="CW1033" s="31" t="s">
        <v>8348</v>
      </c>
      <c r="CX1033" s="31" t="s">
        <v>8346</v>
      </c>
      <c r="CY1033" s="31"/>
      <c r="CZ1033" s="31"/>
      <c r="DA1033" s="31"/>
      <c r="DB1033" s="31" t="s">
        <v>15747</v>
      </c>
      <c r="DC1033" s="31" t="s">
        <v>15749</v>
      </c>
      <c r="DD1033" s="31" t="s">
        <v>15746</v>
      </c>
      <c r="DE1033" s="31"/>
      <c r="DF1033" s="31"/>
      <c r="DG1033" s="31"/>
      <c r="DH1033" s="31"/>
      <c r="DI1033" s="31" t="s">
        <v>24822</v>
      </c>
      <c r="DJ1033" s="31" t="s">
        <v>24823</v>
      </c>
      <c r="DK1033" s="31" t="s">
        <v>25645</v>
      </c>
      <c r="DL1033" s="31" t="s">
        <v>13888</v>
      </c>
      <c r="DM1033" s="38" t="s">
        <v>9214</v>
      </c>
      <c r="DN1033" s="38"/>
      <c r="DO1033" s="35">
        <v>0</v>
      </c>
      <c r="DP1033" s="31" t="s">
        <v>14284</v>
      </c>
      <c r="DQ1033" s="31" t="s">
        <v>14285</v>
      </c>
      <c r="DR1033" s="31" t="s">
        <v>20561</v>
      </c>
      <c r="DS1033" s="31" t="s">
        <v>26845</v>
      </c>
      <c r="DT1033" s="31"/>
      <c r="DU1033" s="31">
        <v>2</v>
      </c>
      <c r="DV1033" s="31" t="s">
        <v>32165</v>
      </c>
      <c r="DW1033" s="31" t="s">
        <v>1759</v>
      </c>
      <c r="DX1033" s="31" t="s">
        <v>1759</v>
      </c>
      <c r="DY1033" s="31" t="s">
        <v>25355</v>
      </c>
      <c r="DZ1033" s="31" t="s">
        <v>25334</v>
      </c>
      <c r="EA1033" s="31"/>
      <c r="EB1033" s="31">
        <v>0</v>
      </c>
      <c r="EC1033" s="31" t="s">
        <v>40168</v>
      </c>
      <c r="ED1033" s="31" t="s">
        <v>41101</v>
      </c>
      <c r="EE1033" s="31"/>
      <c r="EF1033" s="31"/>
      <c r="EG1033" s="31"/>
      <c r="EH1033" s="31"/>
      <c r="EI1033" s="31"/>
      <c r="EJ1033" s="31"/>
    </row>
    <row r="1034" spans="1:140" ht="23.25" customHeight="1">
      <c r="A1034" s="25">
        <v>1032</v>
      </c>
      <c r="B1034" s="30" t="s">
        <v>24091</v>
      </c>
      <c r="C1034" s="31">
        <v>140208354</v>
      </c>
      <c r="D1034" s="30" t="s">
        <v>195</v>
      </c>
      <c r="E1034" s="30"/>
      <c r="F1034" s="30" t="s">
        <v>36254</v>
      </c>
      <c r="G1034" s="31">
        <f t="shared" si="155"/>
        <v>58</v>
      </c>
      <c r="H1034" s="72">
        <f t="shared" si="156"/>
        <v>45323</v>
      </c>
      <c r="I1034" s="30"/>
      <c r="J1034" s="30" t="s">
        <v>34084</v>
      </c>
      <c r="K1034" s="30" t="s">
        <v>4318</v>
      </c>
      <c r="L1034" s="31" t="s">
        <v>4318</v>
      </c>
      <c r="M1034" s="31" t="s">
        <v>3186</v>
      </c>
      <c r="N1034" s="31" t="s">
        <v>5797</v>
      </c>
      <c r="O1034" s="31" t="s">
        <v>5271</v>
      </c>
      <c r="P1034" s="31" t="s">
        <v>5144</v>
      </c>
      <c r="Q1034" s="31"/>
      <c r="R1034" s="31">
        <v>28</v>
      </c>
      <c r="S1034" s="31">
        <v>0</v>
      </c>
      <c r="T1034" s="31"/>
      <c r="U1034" s="31">
        <v>857</v>
      </c>
      <c r="V1034" s="31"/>
      <c r="W1034" s="31" t="s">
        <v>2471</v>
      </c>
      <c r="X1034" s="31" t="s">
        <v>4787</v>
      </c>
      <c r="Y1034" s="31" t="e">
        <f t="shared" ca="1" si="157"/>
        <v>#VALUE!</v>
      </c>
      <c r="Z1034" s="31" t="e">
        <f t="shared" ca="1" si="158"/>
        <v>#VALUE!</v>
      </c>
      <c r="AA1034" s="31"/>
      <c r="AB1034" s="31" t="s">
        <v>11144</v>
      </c>
      <c r="AC1034" s="31" t="s">
        <v>34145</v>
      </c>
      <c r="AD1034" s="31" t="s">
        <v>34145</v>
      </c>
      <c r="AE1034" s="31"/>
      <c r="AF1034" s="31" t="s">
        <v>24701</v>
      </c>
      <c r="AG1034" s="31" t="s">
        <v>4322</v>
      </c>
      <c r="AH1034" s="31" t="s">
        <v>4322</v>
      </c>
      <c r="AI1034" s="31" t="s">
        <v>908</v>
      </c>
      <c r="AJ1034" s="31">
        <v>10194</v>
      </c>
      <c r="AK1034" s="31" t="s">
        <v>946</v>
      </c>
      <c r="AL1034" s="31" t="s">
        <v>5122</v>
      </c>
      <c r="AM1034" s="31" t="s">
        <v>4983</v>
      </c>
      <c r="AN1034" s="31"/>
      <c r="AO1034" s="31"/>
      <c r="AP1034" s="31" t="s">
        <v>3619</v>
      </c>
      <c r="AQ1034" s="31" t="s">
        <v>7696</v>
      </c>
      <c r="AR1034" s="31" t="s">
        <v>34145</v>
      </c>
      <c r="AS1034" s="31" t="s">
        <v>34145</v>
      </c>
      <c r="AT1034" s="31" t="str">
        <f>_xlfn.IFNA(VLOOKUP(D1034,'[1]5. 1 Mei 2022'!$C$7:$F$60,4,FALSE),"")</f>
        <v/>
      </c>
      <c r="AU1034" s="31"/>
      <c r="AV1034" s="31" t="s">
        <v>20033</v>
      </c>
      <c r="AW1034" s="31" t="s">
        <v>7696</v>
      </c>
      <c r="AX1034" s="29">
        <f t="shared" si="159"/>
        <v>44371</v>
      </c>
      <c r="AY1034" s="31" t="s">
        <v>26346</v>
      </c>
      <c r="AZ1034" s="31" t="s">
        <v>225</v>
      </c>
      <c r="BA1034" s="30" t="s">
        <v>3619</v>
      </c>
      <c r="BB1034" s="31" t="s">
        <v>17504</v>
      </c>
      <c r="BC1034" s="31"/>
      <c r="BD1034" s="31" t="s">
        <v>7997</v>
      </c>
      <c r="BE1034" s="31" t="s">
        <v>7969</v>
      </c>
      <c r="BF1034" s="31" t="s">
        <v>20033</v>
      </c>
      <c r="BG1034" s="31"/>
      <c r="BH1034" s="31"/>
      <c r="BI1034" s="31" t="s">
        <v>8136</v>
      </c>
      <c r="BJ1034" s="31" t="s">
        <v>3185</v>
      </c>
      <c r="BK1034" s="31" t="str">
        <f t="shared" si="154"/>
        <v>III/d</v>
      </c>
      <c r="BL1034" s="31" t="s">
        <v>8077</v>
      </c>
      <c r="BM1034" s="31"/>
      <c r="BN1034" s="31"/>
      <c r="BO1034" s="31"/>
      <c r="BP1034" s="31" t="s">
        <v>1498</v>
      </c>
      <c r="BQ1034" s="31" t="s">
        <v>3185</v>
      </c>
      <c r="BR1034" s="31" t="s">
        <v>5144</v>
      </c>
      <c r="BS1034" s="31">
        <v>307743</v>
      </c>
      <c r="BT1034" s="31" t="s">
        <v>4228</v>
      </c>
      <c r="BU1034" s="31"/>
      <c r="BV1034" s="31" t="s">
        <v>4193</v>
      </c>
      <c r="BW1034" s="31">
        <f t="shared" ca="1" si="160"/>
        <v>37</v>
      </c>
      <c r="BX1034" s="78">
        <f t="shared" ca="1" si="161"/>
        <v>3</v>
      </c>
      <c r="BY1034" s="31"/>
      <c r="BZ1034" s="31"/>
      <c r="CA1034" s="31" t="s">
        <v>2483</v>
      </c>
      <c r="CB1034" s="31" t="s">
        <v>2062</v>
      </c>
      <c r="CC1034" s="31">
        <v>1</v>
      </c>
      <c r="CD1034" s="31"/>
      <c r="CE1034" s="31" t="s">
        <v>20085</v>
      </c>
      <c r="CF1034" s="31"/>
      <c r="CG1034" s="31">
        <v>2004</v>
      </c>
      <c r="CH1034" s="31" t="s">
        <v>5115</v>
      </c>
      <c r="CI1034" s="31">
        <v>2009</v>
      </c>
      <c r="CJ1034" s="31" t="s">
        <v>7135</v>
      </c>
      <c r="CK1034" s="31"/>
      <c r="CL1034" s="31" t="s">
        <v>39925</v>
      </c>
      <c r="CM1034" s="31" t="s">
        <v>36661</v>
      </c>
      <c r="CN1034" s="31">
        <v>127</v>
      </c>
      <c r="CO1034" s="31" t="s">
        <v>28571</v>
      </c>
      <c r="CP1034" s="31" t="s">
        <v>21737</v>
      </c>
      <c r="CQ1034" s="31">
        <v>122</v>
      </c>
      <c r="CR1034" s="31">
        <v>3655</v>
      </c>
      <c r="CS1034" s="31" t="s">
        <v>8315</v>
      </c>
      <c r="CT1034" s="31"/>
      <c r="CU1034" s="31" t="s">
        <v>8314</v>
      </c>
      <c r="CV1034" s="31" t="s">
        <v>8347</v>
      </c>
      <c r="CW1034" s="31" t="s">
        <v>8348</v>
      </c>
      <c r="CX1034" s="31" t="s">
        <v>8346</v>
      </c>
      <c r="CY1034" s="31"/>
      <c r="CZ1034" s="31"/>
      <c r="DA1034" s="31"/>
      <c r="DB1034" s="31" t="s">
        <v>15747</v>
      </c>
      <c r="DC1034" s="31" t="s">
        <v>15751</v>
      </c>
      <c r="DD1034" s="31" t="s">
        <v>15746</v>
      </c>
      <c r="DE1034" s="31"/>
      <c r="DF1034" s="31"/>
      <c r="DG1034" s="31"/>
      <c r="DH1034" s="31"/>
      <c r="DI1034" s="31" t="s">
        <v>24822</v>
      </c>
      <c r="DJ1034" s="31" t="s">
        <v>24823</v>
      </c>
      <c r="DK1034" s="31"/>
      <c r="DL1034" s="31"/>
      <c r="DM1034" s="38" t="s">
        <v>8969</v>
      </c>
      <c r="DN1034" s="38"/>
      <c r="DO1034" s="35">
        <v>0</v>
      </c>
      <c r="DP1034" s="31" t="s">
        <v>18844</v>
      </c>
      <c r="DQ1034" s="31" t="s">
        <v>18845</v>
      </c>
      <c r="DR1034" s="31"/>
      <c r="DS1034" s="31" t="s">
        <v>26664</v>
      </c>
      <c r="DT1034" s="31"/>
      <c r="DU1034" s="31">
        <v>3</v>
      </c>
      <c r="DV1034" s="31" t="s">
        <v>32167</v>
      </c>
      <c r="DW1034" s="31" t="s">
        <v>7997</v>
      </c>
      <c r="DX1034" s="31" t="s">
        <v>7997</v>
      </c>
      <c r="DY1034" s="31" t="s">
        <v>35503</v>
      </c>
      <c r="DZ1034" s="52" t="s">
        <v>35493</v>
      </c>
      <c r="EA1034" s="52" t="s">
        <v>35504</v>
      </c>
      <c r="EB1034" s="31">
        <v>0</v>
      </c>
      <c r="EC1034" s="31" t="s">
        <v>40168</v>
      </c>
      <c r="ED1034" s="31" t="s">
        <v>41101</v>
      </c>
      <c r="EE1034" s="31"/>
      <c r="EF1034" s="31"/>
      <c r="EG1034" s="31"/>
      <c r="EH1034" s="31"/>
      <c r="EI1034" s="31"/>
      <c r="EJ1034" s="31"/>
    </row>
    <row r="1035" spans="1:140" ht="23.25" customHeight="1">
      <c r="A1035" s="25">
        <v>1033</v>
      </c>
      <c r="B1035" s="30" t="s">
        <v>25711</v>
      </c>
      <c r="C1035" s="31">
        <v>140270090</v>
      </c>
      <c r="D1035" s="30" t="s">
        <v>1377</v>
      </c>
      <c r="E1035" s="30"/>
      <c r="F1035" s="30" t="s">
        <v>36253</v>
      </c>
      <c r="G1035" s="31">
        <f t="shared" si="155"/>
        <v>60</v>
      </c>
      <c r="H1035" s="72">
        <f t="shared" si="156"/>
        <v>47604</v>
      </c>
      <c r="I1035" s="30"/>
      <c r="J1035" s="30" t="s">
        <v>34084</v>
      </c>
      <c r="K1035" s="30" t="s">
        <v>4318</v>
      </c>
      <c r="L1035" s="31" t="s">
        <v>4318</v>
      </c>
      <c r="M1035" s="31" t="s">
        <v>3186</v>
      </c>
      <c r="N1035" s="31" t="s">
        <v>7121</v>
      </c>
      <c r="O1035" s="31" t="s">
        <v>3948</v>
      </c>
      <c r="P1035" s="52" t="s">
        <v>35985</v>
      </c>
      <c r="Q1035" s="31" t="s">
        <v>41928</v>
      </c>
      <c r="R1035" s="31">
        <v>27</v>
      </c>
      <c r="S1035" s="31">
        <v>1</v>
      </c>
      <c r="T1035" s="31"/>
      <c r="U1035" s="31">
        <v>990</v>
      </c>
      <c r="V1035" s="31" t="s">
        <v>1896</v>
      </c>
      <c r="W1035" s="31" t="s">
        <v>980</v>
      </c>
      <c r="X1035" s="31" t="s">
        <v>5755</v>
      </c>
      <c r="Y1035" s="31" t="e">
        <f t="shared" ca="1" si="157"/>
        <v>#VALUE!</v>
      </c>
      <c r="Z1035" s="31" t="e">
        <f t="shared" ca="1" si="158"/>
        <v>#VALUE!</v>
      </c>
      <c r="AA1035" s="31"/>
      <c r="AB1035" s="31" t="s">
        <v>10496</v>
      </c>
      <c r="AC1035" s="31" t="s">
        <v>34146</v>
      </c>
      <c r="AD1035" s="31" t="s">
        <v>34146</v>
      </c>
      <c r="AE1035" s="31"/>
      <c r="AF1035" s="31" t="s">
        <v>14478</v>
      </c>
      <c r="AG1035" s="31" t="s">
        <v>4322</v>
      </c>
      <c r="AH1035" s="31" t="s">
        <v>4322</v>
      </c>
      <c r="AI1035" s="31" t="s">
        <v>5828</v>
      </c>
      <c r="AJ1035" s="31"/>
      <c r="AK1035" s="31"/>
      <c r="AL1035" s="31"/>
      <c r="AM1035" s="31"/>
      <c r="AN1035" s="31"/>
      <c r="AO1035" s="31"/>
      <c r="AP1035" s="31" t="s">
        <v>4434</v>
      </c>
      <c r="AQ1035" s="31" t="s">
        <v>29561</v>
      </c>
      <c r="AR1035" s="31" t="s">
        <v>34146</v>
      </c>
      <c r="AS1035" s="31" t="s">
        <v>34146</v>
      </c>
      <c r="AT1035" s="31" t="str">
        <f>_xlfn.IFNA(VLOOKUP(D1035,'[1]5. 1 Mei 2022'!$C$7:$F$60,4,FALSE),"")</f>
        <v/>
      </c>
      <c r="AU1035" s="31"/>
      <c r="AV1035" s="31" t="s">
        <v>21600</v>
      </c>
      <c r="AW1035" s="31" t="s">
        <v>29561</v>
      </c>
      <c r="AX1035" s="29">
        <f t="shared" si="159"/>
        <v>46031</v>
      </c>
      <c r="AY1035" s="31" t="s">
        <v>26346</v>
      </c>
      <c r="AZ1035" s="31" t="s">
        <v>6484</v>
      </c>
      <c r="BA1035" s="30" t="s">
        <v>4434</v>
      </c>
      <c r="BB1035" s="31"/>
      <c r="BC1035" s="31"/>
      <c r="BD1035" s="31" t="s">
        <v>7997</v>
      </c>
      <c r="BE1035" s="31" t="s">
        <v>7969</v>
      </c>
      <c r="BF1035" s="31" t="s">
        <v>21600</v>
      </c>
      <c r="BG1035" s="31"/>
      <c r="BH1035" s="31"/>
      <c r="BI1035" s="31" t="s">
        <v>14478</v>
      </c>
      <c r="BJ1035" s="31" t="s">
        <v>20309</v>
      </c>
      <c r="BK1035" s="31" t="str">
        <f t="shared" si="154"/>
        <v>IV/b</v>
      </c>
      <c r="BL1035" s="31" t="s">
        <v>8077</v>
      </c>
      <c r="BM1035" s="31"/>
      <c r="BN1035" s="31"/>
      <c r="BO1035" s="31"/>
      <c r="BP1035" s="31" t="s">
        <v>1498</v>
      </c>
      <c r="BQ1035" s="31" t="s">
        <v>20309</v>
      </c>
      <c r="BR1035" s="52" t="s">
        <v>24067</v>
      </c>
      <c r="BS1035" s="31" t="s">
        <v>41816</v>
      </c>
      <c r="BT1035" s="31" t="s">
        <v>5638</v>
      </c>
      <c r="BU1035" s="31"/>
      <c r="BV1035" s="31" t="s">
        <v>1817</v>
      </c>
      <c r="BW1035" s="31">
        <f t="shared" ca="1" si="160"/>
        <v>27</v>
      </c>
      <c r="BX1035" s="78">
        <f t="shared" ca="1" si="161"/>
        <v>3</v>
      </c>
      <c r="BY1035" s="31"/>
      <c r="BZ1035" s="31"/>
      <c r="CA1035" s="31" t="s">
        <v>2483</v>
      </c>
      <c r="CB1035" s="31" t="s">
        <v>2519</v>
      </c>
      <c r="CC1035" s="31">
        <v>2</v>
      </c>
      <c r="CD1035" s="31">
        <v>1</v>
      </c>
      <c r="CE1035" s="31" t="s">
        <v>20085</v>
      </c>
      <c r="CF1035" s="31"/>
      <c r="CG1035" s="31"/>
      <c r="CH1035" s="31">
        <v>2008</v>
      </c>
      <c r="CI1035" s="31" t="s">
        <v>5058</v>
      </c>
      <c r="CJ1035" s="31"/>
      <c r="CK1035" s="31"/>
      <c r="CL1035" s="31" t="s">
        <v>25263</v>
      </c>
      <c r="CM1035" s="31" t="s">
        <v>24602</v>
      </c>
      <c r="CN1035" s="31">
        <v>123</v>
      </c>
      <c r="CO1035" s="31" t="s">
        <v>25264</v>
      </c>
      <c r="CP1035" s="31" t="s">
        <v>24602</v>
      </c>
      <c r="CQ1035" s="31">
        <v>123</v>
      </c>
      <c r="CR1035" s="31">
        <v>3181</v>
      </c>
      <c r="CS1035" s="31" t="s">
        <v>10237</v>
      </c>
      <c r="CT1035" s="31" t="s">
        <v>10233</v>
      </c>
      <c r="CU1035" s="31" t="s">
        <v>10234</v>
      </c>
      <c r="CV1035" s="31" t="s">
        <v>10339</v>
      </c>
      <c r="CW1035" s="31" t="s">
        <v>11150</v>
      </c>
      <c r="CX1035" s="31" t="s">
        <v>10322</v>
      </c>
      <c r="CY1035" s="31"/>
      <c r="CZ1035" s="31"/>
      <c r="DA1035" s="31"/>
      <c r="DB1035" s="31" t="s">
        <v>11355</v>
      </c>
      <c r="DC1035" s="31" t="s">
        <v>16323</v>
      </c>
      <c r="DD1035" s="31" t="s">
        <v>16324</v>
      </c>
      <c r="DE1035" s="31"/>
      <c r="DF1035" s="31"/>
      <c r="DG1035" s="31"/>
      <c r="DH1035" s="31"/>
      <c r="DI1035" s="31" t="s">
        <v>15854</v>
      </c>
      <c r="DJ1035" s="31" t="s">
        <v>15853</v>
      </c>
      <c r="DK1035" s="31"/>
      <c r="DL1035" s="31"/>
      <c r="DM1035" s="38" t="s">
        <v>9556</v>
      </c>
      <c r="DN1035" s="38"/>
      <c r="DO1035" s="35" t="s">
        <v>20717</v>
      </c>
      <c r="DP1035" s="31" t="s">
        <v>13494</v>
      </c>
      <c r="DQ1035" s="31" t="s">
        <v>13493</v>
      </c>
      <c r="DR1035" s="31"/>
      <c r="DS1035" s="52" t="s">
        <v>38604</v>
      </c>
      <c r="DT1035" s="31" t="s">
        <v>37782</v>
      </c>
      <c r="DU1035" s="31">
        <v>3</v>
      </c>
      <c r="DV1035" s="31" t="s">
        <v>32167</v>
      </c>
      <c r="DW1035" s="31" t="s">
        <v>7997</v>
      </c>
      <c r="DX1035" s="31" t="s">
        <v>1759</v>
      </c>
      <c r="DY1035" s="31" t="s">
        <v>18158</v>
      </c>
      <c r="DZ1035" s="31" t="s">
        <v>18135</v>
      </c>
      <c r="EA1035" s="31"/>
      <c r="EB1035" s="31">
        <v>159737</v>
      </c>
      <c r="EC1035" s="31" t="s">
        <v>40169</v>
      </c>
      <c r="ED1035" s="31" t="s">
        <v>41101</v>
      </c>
      <c r="EE1035" s="31"/>
      <c r="EF1035" s="31"/>
      <c r="EG1035" s="31"/>
      <c r="EH1035" s="31"/>
      <c r="EI1035" s="31"/>
      <c r="EJ1035" s="31"/>
    </row>
    <row r="1036" spans="1:140" ht="23.25" customHeight="1">
      <c r="A1036" s="25">
        <v>1034</v>
      </c>
      <c r="B1036" s="30" t="s">
        <v>21194</v>
      </c>
      <c r="C1036" s="31">
        <v>140186206</v>
      </c>
      <c r="D1036" s="30" t="s">
        <v>517</v>
      </c>
      <c r="E1036" s="30"/>
      <c r="F1036" s="30" t="s">
        <v>36253</v>
      </c>
      <c r="G1036" s="31">
        <f t="shared" si="155"/>
        <v>60</v>
      </c>
      <c r="H1036" s="72">
        <f t="shared" si="156"/>
        <v>45261</v>
      </c>
      <c r="I1036" s="30"/>
      <c r="J1036" s="30" t="s">
        <v>34084</v>
      </c>
      <c r="K1036" s="30" t="s">
        <v>4318</v>
      </c>
      <c r="L1036" s="31" t="s">
        <v>4318</v>
      </c>
      <c r="M1036" s="31" t="s">
        <v>3186</v>
      </c>
      <c r="N1036" s="31" t="s">
        <v>2297</v>
      </c>
      <c r="O1036" s="31" t="s">
        <v>6405</v>
      </c>
      <c r="P1036" s="31" t="s">
        <v>21727</v>
      </c>
      <c r="Q1036" s="31"/>
      <c r="R1036" s="31">
        <v>32</v>
      </c>
      <c r="S1036" s="31">
        <v>0</v>
      </c>
      <c r="T1036" s="31"/>
      <c r="U1036" s="31">
        <v>593</v>
      </c>
      <c r="V1036" s="31"/>
      <c r="W1036" s="31" t="s">
        <v>3546</v>
      </c>
      <c r="X1036" s="31" t="s">
        <v>2692</v>
      </c>
      <c r="Y1036" s="31">
        <f t="shared" ca="1" si="157"/>
        <v>60</v>
      </c>
      <c r="Z1036" s="31" t="str">
        <f t="shared" ca="1" si="158"/>
        <v>Lebih dari 58</v>
      </c>
      <c r="AA1036" s="31"/>
      <c r="AB1036" s="31" t="s">
        <v>10497</v>
      </c>
      <c r="AC1036" s="31" t="s">
        <v>34147</v>
      </c>
      <c r="AD1036" s="31" t="s">
        <v>34147</v>
      </c>
      <c r="AE1036" s="31"/>
      <c r="AF1036" s="31" t="s">
        <v>24699</v>
      </c>
      <c r="AG1036" s="31" t="s">
        <v>5851</v>
      </c>
      <c r="AH1036" s="31" t="s">
        <v>5852</v>
      </c>
      <c r="AI1036" s="31" t="s">
        <v>728</v>
      </c>
      <c r="AJ1036" s="31"/>
      <c r="AK1036" s="31"/>
      <c r="AL1036" s="31"/>
      <c r="AM1036" s="31"/>
      <c r="AN1036" s="31"/>
      <c r="AO1036" s="31"/>
      <c r="AP1036" s="31" t="s">
        <v>2451</v>
      </c>
      <c r="AQ1036" s="31"/>
      <c r="AR1036" s="31" t="s">
        <v>34147</v>
      </c>
      <c r="AS1036" s="31" t="s">
        <v>34147</v>
      </c>
      <c r="AT1036" s="31" t="str">
        <f>_xlfn.IFNA(VLOOKUP(D1036,'[1]5. 1 Mei 2022'!$C$7:$F$60,4,FALSE),"")</f>
        <v/>
      </c>
      <c r="AU1036" s="31"/>
      <c r="AV1036" s="31" t="s">
        <v>5781</v>
      </c>
      <c r="AW1036" s="31" t="s">
        <v>21743</v>
      </c>
      <c r="AX1036" s="29">
        <f t="shared" si="159"/>
        <v>46509</v>
      </c>
      <c r="AY1036" s="31" t="s">
        <v>26346</v>
      </c>
      <c r="AZ1036" s="31" t="s">
        <v>533</v>
      </c>
      <c r="BA1036" s="30" t="s">
        <v>2451</v>
      </c>
      <c r="BB1036" s="31"/>
      <c r="BC1036" s="31"/>
      <c r="BD1036" s="31" t="s">
        <v>20058</v>
      </c>
      <c r="BE1036" s="31" t="s">
        <v>7973</v>
      </c>
      <c r="BF1036" s="31" t="s">
        <v>5781</v>
      </c>
      <c r="BG1036" s="31"/>
      <c r="BH1036" s="31"/>
      <c r="BI1036" s="31" t="s">
        <v>8133</v>
      </c>
      <c r="BJ1036" s="31" t="s">
        <v>23646</v>
      </c>
      <c r="BK1036" s="31" t="str">
        <f t="shared" si="154"/>
        <v>IV/c</v>
      </c>
      <c r="BL1036" s="31" t="s">
        <v>8077</v>
      </c>
      <c r="BM1036" s="31"/>
      <c r="BN1036" s="31"/>
      <c r="BO1036" s="31"/>
      <c r="BP1036" s="31" t="s">
        <v>1498</v>
      </c>
      <c r="BQ1036" s="31" t="s">
        <v>23646</v>
      </c>
      <c r="BR1036" s="31" t="s">
        <v>15825</v>
      </c>
      <c r="BS1036" s="31" t="s">
        <v>26449</v>
      </c>
      <c r="BT1036" s="31" t="s">
        <v>3823</v>
      </c>
      <c r="BU1036" s="31"/>
      <c r="BV1036" s="31" t="s">
        <v>1967</v>
      </c>
      <c r="BW1036" s="31" t="e">
        <f t="shared" ca="1" si="160"/>
        <v>#VALUE!</v>
      </c>
      <c r="BX1036" s="78" t="e">
        <f t="shared" ca="1" si="161"/>
        <v>#VALUE!</v>
      </c>
      <c r="BY1036" s="31"/>
      <c r="BZ1036" s="31"/>
      <c r="CA1036" s="31" t="s">
        <v>2483</v>
      </c>
      <c r="CB1036" s="31" t="s">
        <v>2519</v>
      </c>
      <c r="CC1036" s="31">
        <v>2</v>
      </c>
      <c r="CD1036" s="31">
        <v>1</v>
      </c>
      <c r="CE1036" s="31" t="s">
        <v>20085</v>
      </c>
      <c r="CF1036" s="31"/>
      <c r="CG1036" s="31"/>
      <c r="CH1036" s="31"/>
      <c r="CI1036" s="31">
        <v>2007</v>
      </c>
      <c r="CJ1036" s="31" t="s">
        <v>5548</v>
      </c>
      <c r="CK1036" s="31"/>
      <c r="CL1036" s="31" t="s">
        <v>24632</v>
      </c>
      <c r="CM1036" s="31" t="s">
        <v>24633</v>
      </c>
      <c r="CN1036" s="31">
        <v>122</v>
      </c>
      <c r="CO1036" s="31">
        <v>0</v>
      </c>
      <c r="CP1036" s="31">
        <v>0</v>
      </c>
      <c r="CQ1036" s="31">
        <v>0</v>
      </c>
      <c r="CR1036" s="31">
        <v>5047</v>
      </c>
      <c r="CS1036" s="31" t="s">
        <v>11257</v>
      </c>
      <c r="CT1036" s="31" t="s">
        <v>11258</v>
      </c>
      <c r="CU1036" s="31" t="s">
        <v>11259</v>
      </c>
      <c r="CV1036" s="31" t="s">
        <v>10531</v>
      </c>
      <c r="CW1036" s="31" t="s">
        <v>10532</v>
      </c>
      <c r="CX1036" s="31" t="s">
        <v>10528</v>
      </c>
      <c r="CY1036" s="31"/>
      <c r="CZ1036" s="31"/>
      <c r="DA1036" s="31"/>
      <c r="DB1036" s="31"/>
      <c r="DC1036" s="31"/>
      <c r="DD1036" s="31"/>
      <c r="DE1036" s="31"/>
      <c r="DF1036" s="31"/>
      <c r="DG1036" s="31"/>
      <c r="DH1036" s="31"/>
      <c r="DI1036" s="31"/>
      <c r="DJ1036" s="31"/>
      <c r="DK1036" s="31"/>
      <c r="DL1036" s="31"/>
      <c r="DM1036" s="38" t="s">
        <v>8824</v>
      </c>
      <c r="DN1036" s="38"/>
      <c r="DO1036" s="35" t="s">
        <v>20656</v>
      </c>
      <c r="DP1036" s="31" t="s">
        <v>13932</v>
      </c>
      <c r="DQ1036" s="31" t="s">
        <v>13931</v>
      </c>
      <c r="DR1036" s="31"/>
      <c r="DS1036" s="31" t="s">
        <v>26546</v>
      </c>
      <c r="DT1036" s="31"/>
      <c r="DU1036" s="31">
        <v>2</v>
      </c>
      <c r="DV1036" s="31" t="s">
        <v>32164</v>
      </c>
      <c r="DW1036" s="31"/>
      <c r="DX1036" s="31"/>
      <c r="DY1036" s="31" t="s">
        <v>24631</v>
      </c>
      <c r="DZ1036" s="31" t="s">
        <v>18320</v>
      </c>
      <c r="EA1036" s="31"/>
      <c r="EB1036" s="31">
        <v>0</v>
      </c>
      <c r="EC1036" s="31" t="s">
        <v>40140</v>
      </c>
      <c r="ED1036" s="31" t="s">
        <v>41101</v>
      </c>
      <c r="EE1036" s="31"/>
      <c r="EF1036" s="31"/>
      <c r="EG1036" s="31"/>
      <c r="EH1036" s="31"/>
      <c r="EI1036" s="31"/>
      <c r="EJ1036" s="31"/>
    </row>
    <row r="1037" spans="1:140" ht="23.25" customHeight="1">
      <c r="A1037" s="25">
        <v>1035</v>
      </c>
      <c r="B1037" s="30" t="s">
        <v>3328</v>
      </c>
      <c r="C1037" s="31" t="s">
        <v>4408</v>
      </c>
      <c r="D1037" s="30" t="s">
        <v>17393</v>
      </c>
      <c r="E1037" s="30"/>
      <c r="F1037" s="30" t="s">
        <v>36262</v>
      </c>
      <c r="G1037" s="31">
        <f t="shared" si="155"/>
        <v>58</v>
      </c>
      <c r="H1037" s="72">
        <f t="shared" si="156"/>
        <v>48183</v>
      </c>
      <c r="I1037" s="30" t="s">
        <v>35149</v>
      </c>
      <c r="J1037" s="30" t="s">
        <v>34085</v>
      </c>
      <c r="K1037" s="30" t="s">
        <v>34083</v>
      </c>
      <c r="L1037" s="31" t="s">
        <v>16726</v>
      </c>
      <c r="M1037" s="31" t="s">
        <v>3186</v>
      </c>
      <c r="N1037" s="31" t="s">
        <v>7551</v>
      </c>
      <c r="O1037" s="31" t="s">
        <v>6326</v>
      </c>
      <c r="P1037" s="31" t="s">
        <v>11676</v>
      </c>
      <c r="Q1037" s="31"/>
      <c r="R1037" s="31"/>
      <c r="S1037" s="31"/>
      <c r="T1037" s="31"/>
      <c r="U1037" s="31" t="s">
        <v>2264</v>
      </c>
      <c r="V1037" s="31"/>
      <c r="W1037" s="31" t="s">
        <v>6910</v>
      </c>
      <c r="X1037" s="31" t="s">
        <v>6009</v>
      </c>
      <c r="Y1037" s="31" t="e">
        <f t="shared" ca="1" si="157"/>
        <v>#VALUE!</v>
      </c>
      <c r="Z1037" s="31" t="e">
        <f t="shared" ca="1" si="158"/>
        <v>#VALUE!</v>
      </c>
      <c r="AA1037" s="31"/>
      <c r="AB1037" s="31" t="s">
        <v>6010</v>
      </c>
      <c r="AC1037" s="31" t="s">
        <v>34153</v>
      </c>
      <c r="AD1037" s="31" t="s">
        <v>34194</v>
      </c>
      <c r="AE1037" s="31"/>
      <c r="AF1037" s="31" t="s">
        <v>24700</v>
      </c>
      <c r="AG1037" s="31" t="s">
        <v>7895</v>
      </c>
      <c r="AH1037" s="31" t="s">
        <v>7895</v>
      </c>
      <c r="AI1037" s="31" t="s">
        <v>40277</v>
      </c>
      <c r="AJ1037" s="31"/>
      <c r="AK1037" s="31"/>
      <c r="AL1037" s="31"/>
      <c r="AM1037" s="31"/>
      <c r="AN1037" s="31"/>
      <c r="AO1037" s="31"/>
      <c r="AP1037" s="31" t="s">
        <v>2451</v>
      </c>
      <c r="AQ1037" s="31"/>
      <c r="AR1037" s="31" t="s">
        <v>34148</v>
      </c>
      <c r="AS1037" s="31" t="s">
        <v>34148</v>
      </c>
      <c r="AT1037" s="31" t="str">
        <f>_xlfn.IFNA(VLOOKUP(D1037,'[1]5. 1 Mei 2022'!$C$7:$F$60,4,FALSE),"")</f>
        <v/>
      </c>
      <c r="AU1037" s="31"/>
      <c r="AV1037" s="31" t="s">
        <v>6539</v>
      </c>
      <c r="AW1037" s="31"/>
      <c r="AX1037" s="29">
        <f t="shared" si="159"/>
        <v>1903</v>
      </c>
      <c r="AY1037" s="31" t="s">
        <v>26346</v>
      </c>
      <c r="AZ1037" s="31" t="s">
        <v>533</v>
      </c>
      <c r="BA1037" s="30" t="s">
        <v>2451</v>
      </c>
      <c r="BB1037" s="31"/>
      <c r="BC1037" s="31"/>
      <c r="BD1037" s="31" t="s">
        <v>30240</v>
      </c>
      <c r="BE1037" s="31" t="s">
        <v>7968</v>
      </c>
      <c r="BF1037" s="31" t="s">
        <v>1307</v>
      </c>
      <c r="BG1037" s="31"/>
      <c r="BH1037" s="31"/>
      <c r="BI1037" s="31"/>
      <c r="BJ1037" s="31">
        <v>0</v>
      </c>
      <c r="BK1037" s="31" t="str">
        <f t="shared" si="154"/>
        <v>II/a</v>
      </c>
      <c r="BL1037" s="31"/>
      <c r="BM1037" s="31"/>
      <c r="BN1037" s="31"/>
      <c r="BO1037" s="31"/>
      <c r="BP1037" s="31" t="s">
        <v>1498</v>
      </c>
      <c r="BQ1037" s="31"/>
      <c r="BR1037" s="31"/>
      <c r="BS1037" s="31"/>
      <c r="BT1037" s="31"/>
      <c r="BU1037" s="31"/>
      <c r="BV1037" s="31" t="s">
        <v>6767</v>
      </c>
      <c r="BW1037" s="31">
        <f t="shared" ca="1" si="160"/>
        <v>17</v>
      </c>
      <c r="BX1037" s="78">
        <f t="shared" ca="1" si="161"/>
        <v>3</v>
      </c>
      <c r="BY1037" s="31" t="s">
        <v>11676</v>
      </c>
      <c r="BZ1037" s="31"/>
      <c r="CA1037" s="31" t="s">
        <v>2483</v>
      </c>
      <c r="CB1037" s="31" t="s">
        <v>2519</v>
      </c>
      <c r="CC1037" s="31">
        <v>3</v>
      </c>
      <c r="CD1037" s="31">
        <v>1</v>
      </c>
      <c r="CE1037" s="31" t="s">
        <v>20085</v>
      </c>
      <c r="CF1037" s="31"/>
      <c r="CG1037" s="31"/>
      <c r="CH1037" s="31"/>
      <c r="CI1037" s="31"/>
      <c r="CJ1037" s="31"/>
      <c r="CK1037" s="31"/>
      <c r="CL1037" s="31"/>
      <c r="CM1037" s="31"/>
      <c r="CN1037" s="31"/>
      <c r="CO1037" s="31"/>
      <c r="CP1037" s="31"/>
      <c r="CQ1037" s="31"/>
      <c r="CR1037" s="31">
        <v>5127</v>
      </c>
      <c r="CS1037" s="31"/>
      <c r="CT1037" s="31"/>
      <c r="CU1037" s="31"/>
      <c r="CV1037" s="31"/>
      <c r="CW1037" s="31"/>
      <c r="CX1037" s="31"/>
      <c r="CY1037" s="31"/>
      <c r="CZ1037" s="31"/>
      <c r="DA1037" s="31"/>
      <c r="DB1037" s="31"/>
      <c r="DC1037" s="31"/>
      <c r="DD1037" s="31"/>
      <c r="DE1037" s="31"/>
      <c r="DF1037" s="31"/>
      <c r="DG1037" s="31"/>
      <c r="DH1037" s="31"/>
      <c r="DI1037" s="31"/>
      <c r="DJ1037" s="31"/>
      <c r="DK1037" s="31"/>
      <c r="DL1037" s="31"/>
      <c r="DM1037" s="38" t="s">
        <v>10005</v>
      </c>
      <c r="DN1037" s="38"/>
      <c r="DO1037" s="35">
        <v>0</v>
      </c>
      <c r="DP1037" s="31" t="s">
        <v>13987</v>
      </c>
      <c r="DQ1037" s="31" t="s">
        <v>13986</v>
      </c>
      <c r="DR1037" s="31" t="s">
        <v>5137</v>
      </c>
      <c r="DS1037" s="31" t="s">
        <v>27638</v>
      </c>
      <c r="DT1037" s="31"/>
      <c r="DU1037" s="31">
        <v>2</v>
      </c>
      <c r="DV1037" s="31" t="s">
        <v>32165</v>
      </c>
      <c r="DW1037" s="31"/>
      <c r="DX1037" s="31"/>
      <c r="DY1037" s="31"/>
      <c r="DZ1037" s="31"/>
      <c r="EA1037" s="31"/>
      <c r="EB1037" s="31">
        <v>0</v>
      </c>
      <c r="EC1037" s="31" t="s">
        <v>39747</v>
      </c>
      <c r="ED1037" s="31" t="s">
        <v>41101</v>
      </c>
      <c r="EE1037" s="31"/>
      <c r="EF1037" s="31"/>
      <c r="EG1037" s="31"/>
      <c r="EH1037" s="31"/>
      <c r="EI1037" s="31"/>
      <c r="EJ1037" s="31"/>
    </row>
    <row r="1038" spans="1:140" ht="23.25" customHeight="1">
      <c r="A1038" s="25">
        <v>1036</v>
      </c>
      <c r="B1038" s="30" t="s">
        <v>24194</v>
      </c>
      <c r="C1038" s="31" t="s">
        <v>3065</v>
      </c>
      <c r="D1038" s="30" t="s">
        <v>16633</v>
      </c>
      <c r="E1038" s="30"/>
      <c r="F1038" s="30" t="s">
        <v>36262</v>
      </c>
      <c r="G1038" s="31">
        <f t="shared" si="155"/>
        <v>58</v>
      </c>
      <c r="H1038" s="72">
        <f t="shared" si="156"/>
        <v>53783</v>
      </c>
      <c r="I1038" s="30" t="s">
        <v>35150</v>
      </c>
      <c r="J1038" s="30" t="s">
        <v>34085</v>
      </c>
      <c r="K1038" s="30" t="s">
        <v>34083</v>
      </c>
      <c r="L1038" s="31" t="s">
        <v>16726</v>
      </c>
      <c r="M1038" s="31" t="s">
        <v>3186</v>
      </c>
      <c r="N1038" s="31" t="s">
        <v>5865</v>
      </c>
      <c r="O1038" s="31" t="s">
        <v>5117</v>
      </c>
      <c r="P1038" s="31" t="s">
        <v>3738</v>
      </c>
      <c r="Q1038" s="31"/>
      <c r="R1038" s="31"/>
      <c r="S1038" s="31"/>
      <c r="T1038" s="31"/>
      <c r="U1038" s="31" t="s">
        <v>3168</v>
      </c>
      <c r="V1038" s="31" t="s">
        <v>1456</v>
      </c>
      <c r="W1038" s="31" t="s">
        <v>3183</v>
      </c>
      <c r="X1038" s="31" t="s">
        <v>3103</v>
      </c>
      <c r="Y1038" s="31" t="e">
        <f t="shared" ca="1" si="157"/>
        <v>#VALUE!</v>
      </c>
      <c r="Z1038" s="31" t="e">
        <f t="shared" ca="1" si="158"/>
        <v>#VALUE!</v>
      </c>
      <c r="AA1038" s="31"/>
      <c r="AB1038" s="31" t="s">
        <v>11144</v>
      </c>
      <c r="AC1038" s="31" t="s">
        <v>34145</v>
      </c>
      <c r="AD1038" s="31" t="s">
        <v>34145</v>
      </c>
      <c r="AE1038" s="31"/>
      <c r="AF1038" s="31" t="s">
        <v>24701</v>
      </c>
      <c r="AG1038" s="31" t="s">
        <v>4322</v>
      </c>
      <c r="AH1038" s="31" t="s">
        <v>4322</v>
      </c>
      <c r="AI1038" s="31" t="s">
        <v>908</v>
      </c>
      <c r="AJ1038" s="31" t="s">
        <v>6696</v>
      </c>
      <c r="AK1038" s="31">
        <v>244674</v>
      </c>
      <c r="AL1038" s="31" t="s">
        <v>2771</v>
      </c>
      <c r="AM1038" s="31" t="s">
        <v>2772</v>
      </c>
      <c r="AN1038" s="31"/>
      <c r="AO1038" s="31"/>
      <c r="AP1038" s="31" t="s">
        <v>2307</v>
      </c>
      <c r="AQ1038" s="31" t="s">
        <v>30931</v>
      </c>
      <c r="AR1038" s="31" t="s">
        <v>34145</v>
      </c>
      <c r="AS1038" s="31" t="s">
        <v>34145</v>
      </c>
      <c r="AT1038" s="31" t="str">
        <f>_xlfn.IFNA(VLOOKUP(D1038,'[1]5. 1 Mei 2022'!$C$7:$F$60,4,FALSE),"")</f>
        <v/>
      </c>
      <c r="AU1038" s="31"/>
      <c r="AV1038" s="31" t="s">
        <v>20032</v>
      </c>
      <c r="AW1038" s="31" t="s">
        <v>18310</v>
      </c>
      <c r="AX1038" s="29">
        <f t="shared" si="159"/>
        <v>46537</v>
      </c>
      <c r="AY1038" s="31" t="s">
        <v>26346</v>
      </c>
      <c r="AZ1038" s="31" t="s">
        <v>6924</v>
      </c>
      <c r="BA1038" s="30" t="s">
        <v>2307</v>
      </c>
      <c r="BB1038" s="31" t="s">
        <v>30932</v>
      </c>
      <c r="BC1038" s="31"/>
      <c r="BD1038" s="31" t="s">
        <v>7980</v>
      </c>
      <c r="BE1038" s="31" t="s">
        <v>7969</v>
      </c>
      <c r="BF1038" s="31" t="s">
        <v>20032</v>
      </c>
      <c r="BG1038" s="31"/>
      <c r="BH1038" s="31"/>
      <c r="BI1038" s="31"/>
      <c r="BJ1038" s="31">
        <v>0</v>
      </c>
      <c r="BK1038" s="31" t="str">
        <f t="shared" si="154"/>
        <v>II/c</v>
      </c>
      <c r="BL1038" s="31"/>
      <c r="BM1038" s="31"/>
      <c r="BN1038" s="31"/>
      <c r="BO1038" s="31"/>
      <c r="BP1038" s="31"/>
      <c r="BQ1038" s="31"/>
      <c r="BR1038" s="31"/>
      <c r="BS1038" s="31"/>
      <c r="BT1038" s="31"/>
      <c r="BU1038" s="31"/>
      <c r="BV1038" s="31" t="s">
        <v>2124</v>
      </c>
      <c r="BW1038" s="31">
        <f t="shared" ca="1" si="160"/>
        <v>13</v>
      </c>
      <c r="BX1038" s="78">
        <f t="shared" ca="1" si="161"/>
        <v>3</v>
      </c>
      <c r="BY1038" s="31" t="s">
        <v>3738</v>
      </c>
      <c r="BZ1038" s="31"/>
      <c r="CA1038" s="31" t="s">
        <v>2483</v>
      </c>
      <c r="CB1038" s="31" t="s">
        <v>2519</v>
      </c>
      <c r="CC1038" s="31">
        <v>1</v>
      </c>
      <c r="CD1038" s="31">
        <v>1</v>
      </c>
      <c r="CE1038" s="31" t="s">
        <v>20085</v>
      </c>
      <c r="CF1038" s="31"/>
      <c r="CG1038" s="31"/>
      <c r="CH1038" s="31"/>
      <c r="CI1038" s="31"/>
      <c r="CJ1038" s="31"/>
      <c r="CK1038" s="31"/>
      <c r="CL1038" s="31" t="s">
        <v>21731</v>
      </c>
      <c r="CM1038" s="31" t="s">
        <v>18310</v>
      </c>
      <c r="CN1038" s="31">
        <v>122</v>
      </c>
      <c r="CO1038" s="31" t="s">
        <v>25592</v>
      </c>
      <c r="CP1038" s="31" t="s">
        <v>18310</v>
      </c>
      <c r="CQ1038" s="31">
        <v>122</v>
      </c>
      <c r="CR1038" s="31">
        <v>4380</v>
      </c>
      <c r="CS1038" s="31" t="s">
        <v>18417</v>
      </c>
      <c r="CT1038" s="31" t="s">
        <v>18418</v>
      </c>
      <c r="CU1038" s="31" t="s">
        <v>4327</v>
      </c>
      <c r="CV1038" s="31" t="s">
        <v>17262</v>
      </c>
      <c r="CW1038" s="31" t="s">
        <v>17263</v>
      </c>
      <c r="CX1038" s="31" t="s">
        <v>17264</v>
      </c>
      <c r="CY1038" s="31"/>
      <c r="CZ1038" s="31"/>
      <c r="DA1038" s="31"/>
      <c r="DB1038" s="31" t="s">
        <v>15747</v>
      </c>
      <c r="DC1038" s="31" t="s">
        <v>15748</v>
      </c>
      <c r="DD1038" s="31" t="s">
        <v>15746</v>
      </c>
      <c r="DE1038" s="31"/>
      <c r="DF1038" s="31"/>
      <c r="DG1038" s="31"/>
      <c r="DH1038" s="31"/>
      <c r="DI1038" s="31" t="s">
        <v>24822</v>
      </c>
      <c r="DJ1038" s="31" t="s">
        <v>24823</v>
      </c>
      <c r="DK1038" s="31"/>
      <c r="DL1038" s="31"/>
      <c r="DM1038" s="38" t="s">
        <v>9295</v>
      </c>
      <c r="DN1038" s="38"/>
      <c r="DO1038" s="51" t="s">
        <v>34532</v>
      </c>
      <c r="DP1038" s="31" t="s">
        <v>13164</v>
      </c>
      <c r="DQ1038" s="31" t="s">
        <v>13163</v>
      </c>
      <c r="DR1038" s="31"/>
      <c r="DS1038" s="31" t="s">
        <v>26932</v>
      </c>
      <c r="DT1038" s="31"/>
      <c r="DU1038" s="31">
        <v>3</v>
      </c>
      <c r="DV1038" s="31" t="s">
        <v>32167</v>
      </c>
      <c r="DW1038" s="31" t="s">
        <v>7980</v>
      </c>
      <c r="DX1038" s="31" t="s">
        <v>7980</v>
      </c>
      <c r="DY1038" s="31" t="s">
        <v>31430</v>
      </c>
      <c r="DZ1038" s="31" t="s">
        <v>31427</v>
      </c>
      <c r="EA1038" s="31"/>
      <c r="EB1038" s="31">
        <v>833287</v>
      </c>
      <c r="EC1038" s="31" t="s">
        <v>40168</v>
      </c>
      <c r="ED1038" s="31" t="s">
        <v>41101</v>
      </c>
      <c r="EE1038" s="31"/>
      <c r="EF1038" s="31"/>
      <c r="EG1038" s="31"/>
      <c r="EH1038" s="31"/>
      <c r="EI1038" s="31"/>
      <c r="EJ1038" s="31"/>
    </row>
    <row r="1039" spans="1:140" ht="23.25" customHeight="1">
      <c r="A1039" s="25">
        <v>1037</v>
      </c>
      <c r="B1039" s="30" t="s">
        <v>4830</v>
      </c>
      <c r="C1039" s="31" t="s">
        <v>4236</v>
      </c>
      <c r="D1039" s="30" t="s">
        <v>218</v>
      </c>
      <c r="E1039" s="30"/>
      <c r="F1039" s="30" t="s">
        <v>36253</v>
      </c>
      <c r="G1039" s="31">
        <f t="shared" si="155"/>
        <v>60</v>
      </c>
      <c r="H1039" s="72">
        <f t="shared" si="156"/>
        <v>50740</v>
      </c>
      <c r="I1039" s="30"/>
      <c r="J1039" s="30" t="s">
        <v>34084</v>
      </c>
      <c r="K1039" s="30" t="s">
        <v>4318</v>
      </c>
      <c r="L1039" s="31" t="s">
        <v>4318</v>
      </c>
      <c r="M1039" s="31" t="s">
        <v>3186</v>
      </c>
      <c r="N1039" s="31" t="s">
        <v>7120</v>
      </c>
      <c r="O1039" s="31" t="s">
        <v>3943</v>
      </c>
      <c r="P1039" s="52" t="s">
        <v>35984</v>
      </c>
      <c r="Q1039" s="31" t="s">
        <v>41929</v>
      </c>
      <c r="R1039" s="31">
        <v>12</v>
      </c>
      <c r="S1039" s="31">
        <v>4</v>
      </c>
      <c r="T1039" s="31"/>
      <c r="U1039" s="31">
        <v>1785</v>
      </c>
      <c r="V1039" s="31" t="s">
        <v>673</v>
      </c>
      <c r="W1039" s="31" t="s">
        <v>2471</v>
      </c>
      <c r="X1039" s="31" t="s">
        <v>4334</v>
      </c>
      <c r="Y1039" s="31">
        <f t="shared" ca="1" si="157"/>
        <v>45</v>
      </c>
      <c r="Z1039" s="31" t="str">
        <f t="shared" ca="1" si="158"/>
        <v>36-45</v>
      </c>
      <c r="AA1039" s="31"/>
      <c r="AB1039" s="31" t="s">
        <v>6739</v>
      </c>
      <c r="AC1039" s="31" t="s">
        <v>34147</v>
      </c>
      <c r="AD1039" s="31" t="s">
        <v>34147</v>
      </c>
      <c r="AE1039" s="31"/>
      <c r="AF1039" s="31" t="s">
        <v>24699</v>
      </c>
      <c r="AG1039" s="31" t="s">
        <v>5851</v>
      </c>
      <c r="AH1039" s="31" t="s">
        <v>5852</v>
      </c>
      <c r="AI1039" s="31" t="s">
        <v>7082</v>
      </c>
      <c r="AJ1039" s="31" t="s">
        <v>6467</v>
      </c>
      <c r="AK1039" s="31" t="s">
        <v>6468</v>
      </c>
      <c r="AL1039" s="31" t="s">
        <v>6281</v>
      </c>
      <c r="AM1039" s="31" t="s">
        <v>6280</v>
      </c>
      <c r="AN1039" s="31"/>
      <c r="AO1039" s="31"/>
      <c r="AP1039" s="31" t="s">
        <v>4602</v>
      </c>
      <c r="AQ1039" s="31"/>
      <c r="AR1039" s="31" t="s">
        <v>34147</v>
      </c>
      <c r="AS1039" s="31" t="s">
        <v>34147</v>
      </c>
      <c r="AT1039" s="31" t="str">
        <f>_xlfn.IFNA(VLOOKUP(D1039,'[1]5. 1 Mei 2022'!$C$7:$F$60,4,FALSE),"")</f>
        <v/>
      </c>
      <c r="AU1039" s="31"/>
      <c r="AV1039" s="31" t="s">
        <v>32693</v>
      </c>
      <c r="AW1039" s="31" t="s">
        <v>30294</v>
      </c>
      <c r="AX1039" s="29">
        <f t="shared" si="159"/>
        <v>46404</v>
      </c>
      <c r="AY1039" s="31" t="s">
        <v>26346</v>
      </c>
      <c r="AZ1039" s="31" t="s">
        <v>528</v>
      </c>
      <c r="BA1039" s="30" t="s">
        <v>4435</v>
      </c>
      <c r="BB1039" s="31"/>
      <c r="BC1039" s="31"/>
      <c r="BD1039" s="31" t="s">
        <v>12244</v>
      </c>
      <c r="BE1039" s="31" t="s">
        <v>7973</v>
      </c>
      <c r="BF1039" s="31" t="s">
        <v>32693</v>
      </c>
      <c r="BG1039" s="31"/>
      <c r="BH1039" s="31"/>
      <c r="BI1039" s="31" t="s">
        <v>8120</v>
      </c>
      <c r="BJ1039" s="31" t="s">
        <v>20283</v>
      </c>
      <c r="BK1039" s="31" t="str">
        <f t="shared" si="154"/>
        <v>IV/a</v>
      </c>
      <c r="BL1039" s="31" t="s">
        <v>8077</v>
      </c>
      <c r="BM1039" s="31"/>
      <c r="BN1039" s="31"/>
      <c r="BO1039" s="31"/>
      <c r="BP1039" s="31"/>
      <c r="BQ1039" s="31" t="s">
        <v>23643</v>
      </c>
      <c r="BR1039" s="52" t="s">
        <v>24067</v>
      </c>
      <c r="BS1039" s="31" t="s">
        <v>41817</v>
      </c>
      <c r="BT1039" s="31" t="s">
        <v>3296</v>
      </c>
      <c r="BU1039" s="31" t="s">
        <v>2918</v>
      </c>
      <c r="BV1039" s="31" t="s">
        <v>1779</v>
      </c>
      <c r="BW1039" s="31">
        <f t="shared" ca="1" si="160"/>
        <v>12</v>
      </c>
      <c r="BX1039" s="78">
        <f t="shared" ca="1" si="161"/>
        <v>3</v>
      </c>
      <c r="BY1039" s="31"/>
      <c r="BZ1039" s="31"/>
      <c r="CA1039" s="31" t="s">
        <v>2483</v>
      </c>
      <c r="CB1039" s="31" t="s">
        <v>2519</v>
      </c>
      <c r="CC1039" s="31">
        <v>1</v>
      </c>
      <c r="CD1039" s="31">
        <v>1</v>
      </c>
      <c r="CE1039" s="31" t="s">
        <v>20085</v>
      </c>
      <c r="CF1039" s="31"/>
      <c r="CG1039" s="31"/>
      <c r="CH1039" s="31"/>
      <c r="CI1039" s="31"/>
      <c r="CJ1039" s="31"/>
      <c r="CK1039" s="31"/>
      <c r="CL1039" s="31" t="s">
        <v>4969</v>
      </c>
      <c r="CM1039" s="31" t="s">
        <v>32059</v>
      </c>
      <c r="CN1039" s="31">
        <v>126</v>
      </c>
      <c r="CO1039" s="31" t="s">
        <v>32430</v>
      </c>
      <c r="CP1039" s="31" t="s">
        <v>32059</v>
      </c>
      <c r="CQ1039" s="31">
        <v>126</v>
      </c>
      <c r="CR1039" s="31">
        <v>4477</v>
      </c>
      <c r="CS1039" s="31" t="s">
        <v>15966</v>
      </c>
      <c r="CT1039" s="31"/>
      <c r="CU1039" s="31"/>
      <c r="CV1039" s="31"/>
      <c r="CW1039" s="31"/>
      <c r="CX1039" s="31"/>
      <c r="CY1039" s="31"/>
      <c r="CZ1039" s="31"/>
      <c r="DA1039" s="31"/>
      <c r="DB1039" s="31" t="s">
        <v>25502</v>
      </c>
      <c r="DC1039" s="31" t="s">
        <v>25503</v>
      </c>
      <c r="DD1039" s="31" t="s">
        <v>25504</v>
      </c>
      <c r="DE1039" s="31">
        <v>2021</v>
      </c>
      <c r="DF1039" s="31"/>
      <c r="DG1039" s="31"/>
      <c r="DH1039" s="31"/>
      <c r="DI1039" s="31" t="s">
        <v>25115</v>
      </c>
      <c r="DJ1039" s="31" t="s">
        <v>25113</v>
      </c>
      <c r="DK1039" s="31"/>
      <c r="DL1039" s="31"/>
      <c r="DM1039" s="38" t="s">
        <v>8819</v>
      </c>
      <c r="DN1039" s="38"/>
      <c r="DO1039" s="35">
        <v>0</v>
      </c>
      <c r="DP1039" s="31" t="s">
        <v>12521</v>
      </c>
      <c r="DQ1039" s="31" t="s">
        <v>12522</v>
      </c>
      <c r="DR1039" s="31" t="s">
        <v>7018</v>
      </c>
      <c r="DS1039" s="31" t="s">
        <v>26542</v>
      </c>
      <c r="DT1039" s="31" t="s">
        <v>37783</v>
      </c>
      <c r="DU1039" s="31">
        <v>3</v>
      </c>
      <c r="DV1039" s="31" t="s">
        <v>32167</v>
      </c>
      <c r="DW1039" s="31"/>
      <c r="DX1039" s="31"/>
      <c r="DY1039" s="31" t="s">
        <v>36316</v>
      </c>
      <c r="DZ1039" s="52" t="s">
        <v>36317</v>
      </c>
      <c r="EA1039" s="52" t="s">
        <v>28545</v>
      </c>
      <c r="EB1039" s="31">
        <v>0</v>
      </c>
      <c r="EC1039" s="31" t="s">
        <v>40142</v>
      </c>
      <c r="ED1039" s="31" t="s">
        <v>41101</v>
      </c>
      <c r="EE1039" s="31"/>
      <c r="EF1039" s="31"/>
      <c r="EG1039" s="31"/>
      <c r="EH1039" s="31"/>
      <c r="EI1039" s="31"/>
      <c r="EJ1039" s="31"/>
    </row>
    <row r="1040" spans="1:140" ht="23.25" customHeight="1">
      <c r="A1040" s="25">
        <v>1038</v>
      </c>
      <c r="B1040" s="30" t="s">
        <v>24353</v>
      </c>
      <c r="C1040" s="31">
        <v>140248111</v>
      </c>
      <c r="D1040" s="30" t="s">
        <v>1138</v>
      </c>
      <c r="E1040" s="30"/>
      <c r="F1040" s="30" t="s">
        <v>36254</v>
      </c>
      <c r="G1040" s="31">
        <f t="shared" si="155"/>
        <v>58</v>
      </c>
      <c r="H1040" s="72">
        <f t="shared" si="156"/>
        <v>46997</v>
      </c>
      <c r="I1040" s="30"/>
      <c r="J1040" s="30" t="s">
        <v>34084</v>
      </c>
      <c r="K1040" s="30" t="s">
        <v>4318</v>
      </c>
      <c r="L1040" s="31" t="s">
        <v>4318</v>
      </c>
      <c r="M1040" s="31" t="s">
        <v>3186</v>
      </c>
      <c r="N1040" s="31" t="s">
        <v>5797</v>
      </c>
      <c r="O1040" s="31" t="s">
        <v>5271</v>
      </c>
      <c r="P1040" s="31" t="s">
        <v>11676</v>
      </c>
      <c r="Q1040" s="31"/>
      <c r="R1040" s="31">
        <v>24</v>
      </c>
      <c r="S1040" s="31">
        <v>0</v>
      </c>
      <c r="T1040" s="31"/>
      <c r="U1040" s="31">
        <v>1080</v>
      </c>
      <c r="V1040" s="31"/>
      <c r="W1040" s="31" t="s">
        <v>6910</v>
      </c>
      <c r="X1040" s="31" t="s">
        <v>3062</v>
      </c>
      <c r="Y1040" s="31" t="e">
        <f t="shared" ca="1" si="157"/>
        <v>#VALUE!</v>
      </c>
      <c r="Z1040" s="31" t="e">
        <f t="shared" ca="1" si="158"/>
        <v>#VALUE!</v>
      </c>
      <c r="AA1040" s="31"/>
      <c r="AB1040" s="31" t="s">
        <v>11144</v>
      </c>
      <c r="AC1040" s="31" t="s">
        <v>34145</v>
      </c>
      <c r="AD1040" s="31" t="s">
        <v>34145</v>
      </c>
      <c r="AE1040" s="31"/>
      <c r="AF1040" s="31" t="s">
        <v>24701</v>
      </c>
      <c r="AG1040" s="31" t="s">
        <v>4322</v>
      </c>
      <c r="AH1040" s="31" t="s">
        <v>4322</v>
      </c>
      <c r="AI1040" s="31" t="s">
        <v>908</v>
      </c>
      <c r="AJ1040" s="31">
        <v>99103</v>
      </c>
      <c r="AK1040" s="31" t="s">
        <v>7533</v>
      </c>
      <c r="AL1040" s="31" t="s">
        <v>4981</v>
      </c>
      <c r="AM1040" s="31" t="s">
        <v>4978</v>
      </c>
      <c r="AN1040" s="31"/>
      <c r="AO1040" s="31"/>
      <c r="AP1040" s="31" t="s">
        <v>4434</v>
      </c>
      <c r="AQ1040" s="31" t="s">
        <v>16039</v>
      </c>
      <c r="AR1040" s="31" t="s">
        <v>34145</v>
      </c>
      <c r="AS1040" s="31" t="s">
        <v>34145</v>
      </c>
      <c r="AT1040" s="31" t="str">
        <f>_xlfn.IFNA(VLOOKUP(D1040,'[1]5. 1 Mei 2022'!$C$7:$F$60,4,FALSE),"")</f>
        <v/>
      </c>
      <c r="AU1040" s="31"/>
      <c r="AV1040" s="31" t="s">
        <v>20033</v>
      </c>
      <c r="AW1040" s="31" t="s">
        <v>16039</v>
      </c>
      <c r="AX1040" s="29">
        <f t="shared" si="159"/>
        <v>45794</v>
      </c>
      <c r="AY1040" s="31" t="s">
        <v>26346</v>
      </c>
      <c r="AZ1040" s="31" t="s">
        <v>6484</v>
      </c>
      <c r="BA1040" s="30" t="s">
        <v>4434</v>
      </c>
      <c r="BB1040" s="31" t="s">
        <v>26022</v>
      </c>
      <c r="BC1040" s="31"/>
      <c r="BD1040" s="31" t="s">
        <v>7997</v>
      </c>
      <c r="BE1040" s="31" t="s">
        <v>7969</v>
      </c>
      <c r="BF1040" s="31" t="s">
        <v>20033</v>
      </c>
      <c r="BG1040" s="31"/>
      <c r="BH1040" s="31"/>
      <c r="BI1040" s="31" t="s">
        <v>8136</v>
      </c>
      <c r="BJ1040" s="31" t="s">
        <v>3185</v>
      </c>
      <c r="BK1040" s="31" t="str">
        <f t="shared" si="154"/>
        <v>III/d</v>
      </c>
      <c r="BL1040" s="31" t="s">
        <v>8077</v>
      </c>
      <c r="BM1040" s="31"/>
      <c r="BN1040" s="31"/>
      <c r="BO1040" s="31"/>
      <c r="BP1040" s="31" t="s">
        <v>1498</v>
      </c>
      <c r="BQ1040" s="31" t="s">
        <v>3185</v>
      </c>
      <c r="BR1040" s="31" t="s">
        <v>15452</v>
      </c>
      <c r="BS1040" s="31" t="s">
        <v>17097</v>
      </c>
      <c r="BT1040" s="31" t="s">
        <v>7010</v>
      </c>
      <c r="BU1040" s="31"/>
      <c r="BV1040" s="31" t="s">
        <v>2061</v>
      </c>
      <c r="BW1040" s="31">
        <f t="shared" ca="1" si="160"/>
        <v>33</v>
      </c>
      <c r="BX1040" s="78">
        <f t="shared" ca="1" si="161"/>
        <v>2</v>
      </c>
      <c r="BY1040" s="31"/>
      <c r="BZ1040" s="31"/>
      <c r="CA1040" s="31" t="s">
        <v>2483</v>
      </c>
      <c r="CB1040" s="31" t="s">
        <v>2519</v>
      </c>
      <c r="CC1040" s="31">
        <v>1</v>
      </c>
      <c r="CD1040" s="31">
        <v>1</v>
      </c>
      <c r="CE1040" s="31" t="s">
        <v>20085</v>
      </c>
      <c r="CF1040" s="31"/>
      <c r="CG1040" s="31"/>
      <c r="CH1040" s="31">
        <v>2007</v>
      </c>
      <c r="CI1040" s="31">
        <v>2010</v>
      </c>
      <c r="CJ1040" s="31"/>
      <c r="CK1040" s="31"/>
      <c r="CL1040" s="31" t="s">
        <v>23319</v>
      </c>
      <c r="CM1040" s="31" t="s">
        <v>20919</v>
      </c>
      <c r="CN1040" s="31">
        <v>123</v>
      </c>
      <c r="CO1040" s="31" t="s">
        <v>28670</v>
      </c>
      <c r="CP1040" s="31" t="s">
        <v>20919</v>
      </c>
      <c r="CQ1040" s="31">
        <v>123</v>
      </c>
      <c r="CR1040" s="31">
        <v>3230</v>
      </c>
      <c r="CS1040" s="31" t="s">
        <v>8315</v>
      </c>
      <c r="CT1040" s="31"/>
      <c r="CU1040" s="31" t="s">
        <v>8314</v>
      </c>
      <c r="CV1040" s="31" t="s">
        <v>8347</v>
      </c>
      <c r="CW1040" s="31" t="s">
        <v>8348</v>
      </c>
      <c r="CX1040" s="31" t="s">
        <v>8346</v>
      </c>
      <c r="CY1040" s="31"/>
      <c r="CZ1040" s="31"/>
      <c r="DA1040" s="31"/>
      <c r="DB1040" s="31" t="s">
        <v>15747</v>
      </c>
      <c r="DC1040" s="31" t="s">
        <v>15751</v>
      </c>
      <c r="DD1040" s="31" t="s">
        <v>15746</v>
      </c>
      <c r="DE1040" s="31"/>
      <c r="DF1040" s="31"/>
      <c r="DG1040" s="31"/>
      <c r="DH1040" s="31"/>
      <c r="DI1040" s="31" t="s">
        <v>24822</v>
      </c>
      <c r="DJ1040" s="31" t="s">
        <v>24823</v>
      </c>
      <c r="DK1040" s="31" t="s">
        <v>25645</v>
      </c>
      <c r="DL1040" s="31" t="s">
        <v>13888</v>
      </c>
      <c r="DM1040" s="38" t="s">
        <v>9462</v>
      </c>
      <c r="DN1040" s="38"/>
      <c r="DO1040" s="35">
        <v>0</v>
      </c>
      <c r="DP1040" s="31" t="s">
        <v>13078</v>
      </c>
      <c r="DQ1040" s="31" t="s">
        <v>13077</v>
      </c>
      <c r="DR1040" s="31"/>
      <c r="DS1040" s="31" t="s">
        <v>27099</v>
      </c>
      <c r="DT1040" s="31"/>
      <c r="DU1040" s="31">
        <v>3</v>
      </c>
      <c r="DV1040" s="31" t="s">
        <v>32167</v>
      </c>
      <c r="DW1040" s="31" t="s">
        <v>7997</v>
      </c>
      <c r="DX1040" s="31" t="s">
        <v>7997</v>
      </c>
      <c r="DY1040" s="31" t="s">
        <v>35675</v>
      </c>
      <c r="DZ1040" s="52" t="s">
        <v>21718</v>
      </c>
      <c r="EA1040" s="52" t="s">
        <v>29498</v>
      </c>
      <c r="EB1040" s="31">
        <v>0</v>
      </c>
      <c r="EC1040" s="31" t="s">
        <v>40168</v>
      </c>
      <c r="ED1040" s="31" t="s">
        <v>41101</v>
      </c>
      <c r="EE1040" s="31"/>
      <c r="EF1040" s="31"/>
      <c r="EG1040" s="31"/>
      <c r="EH1040" s="31"/>
      <c r="EI1040" s="31"/>
      <c r="EJ1040" s="31"/>
    </row>
    <row r="1041" spans="1:140" ht="23.25" customHeight="1">
      <c r="A1041" s="25">
        <v>1039</v>
      </c>
      <c r="B1041" s="30" t="s">
        <v>1950</v>
      </c>
      <c r="C1041" s="31" t="s">
        <v>7770</v>
      </c>
      <c r="D1041" s="30" t="s">
        <v>17366</v>
      </c>
      <c r="E1041" s="30"/>
      <c r="F1041" s="30" t="s">
        <v>36262</v>
      </c>
      <c r="G1041" s="31">
        <f t="shared" si="155"/>
        <v>58</v>
      </c>
      <c r="H1041" s="72">
        <f t="shared" si="156"/>
        <v>49310</v>
      </c>
      <c r="I1041" s="30" t="s">
        <v>35151</v>
      </c>
      <c r="J1041" s="30" t="s">
        <v>34085</v>
      </c>
      <c r="K1041" s="30" t="s">
        <v>34083</v>
      </c>
      <c r="L1041" s="31" t="s">
        <v>16726</v>
      </c>
      <c r="M1041" s="31" t="s">
        <v>3186</v>
      </c>
      <c r="N1041" s="31" t="s">
        <v>7551</v>
      </c>
      <c r="O1041" s="31" t="s">
        <v>6326</v>
      </c>
      <c r="P1041" s="31" t="s">
        <v>11676</v>
      </c>
      <c r="Q1041" s="31"/>
      <c r="R1041" s="31"/>
      <c r="S1041" s="31"/>
      <c r="T1041" s="31"/>
      <c r="U1041" s="31" t="s">
        <v>7009</v>
      </c>
      <c r="V1041" s="31"/>
      <c r="W1041" s="31" t="s">
        <v>1743</v>
      </c>
      <c r="X1041" s="31" t="s">
        <v>691</v>
      </c>
      <c r="Y1041" s="31" t="e">
        <f t="shared" ca="1" si="157"/>
        <v>#VALUE!</v>
      </c>
      <c r="Z1041" s="31" t="e">
        <f t="shared" ca="1" si="158"/>
        <v>#VALUE!</v>
      </c>
      <c r="AA1041" s="31"/>
      <c r="AB1041" s="31" t="s">
        <v>6770</v>
      </c>
      <c r="AC1041" s="31" t="s">
        <v>34153</v>
      </c>
      <c r="AD1041" s="31" t="s">
        <v>34194</v>
      </c>
      <c r="AE1041" s="31"/>
      <c r="AF1041" s="31" t="s">
        <v>24700</v>
      </c>
      <c r="AG1041" s="31" t="s">
        <v>7895</v>
      </c>
      <c r="AH1041" s="31" t="s">
        <v>7895</v>
      </c>
      <c r="AI1041" s="31" t="s">
        <v>40277</v>
      </c>
      <c r="AJ1041" s="31">
        <v>2782</v>
      </c>
      <c r="AK1041" s="31" t="s">
        <v>16272</v>
      </c>
      <c r="AL1041" s="31" t="s">
        <v>16273</v>
      </c>
      <c r="AM1041" s="31" t="s">
        <v>16274</v>
      </c>
      <c r="AN1041" s="31"/>
      <c r="AO1041" s="31"/>
      <c r="AP1041" s="31" t="s">
        <v>33003</v>
      </c>
      <c r="AQ1041" s="31" t="s">
        <v>4179</v>
      </c>
      <c r="AR1041" s="31" t="s">
        <v>34148</v>
      </c>
      <c r="AS1041" s="31" t="s">
        <v>34148</v>
      </c>
      <c r="AT1041" s="31" t="str">
        <f>_xlfn.IFNA(VLOOKUP(D1041,'[1]5. 1 Mei 2022'!$C$7:$F$60,4,FALSE),"")</f>
        <v/>
      </c>
      <c r="AU1041" s="31"/>
      <c r="AV1041" s="31" t="s">
        <v>4645</v>
      </c>
      <c r="AW1041" s="31"/>
      <c r="AX1041" s="29">
        <f t="shared" si="159"/>
        <v>1903</v>
      </c>
      <c r="AY1041" s="31" t="s">
        <v>26346</v>
      </c>
      <c r="AZ1041" s="31" t="s">
        <v>33005</v>
      </c>
      <c r="BA1041" s="30" t="s">
        <v>33003</v>
      </c>
      <c r="BB1041" s="31" t="s">
        <v>22916</v>
      </c>
      <c r="BC1041" s="31"/>
      <c r="BD1041" s="31" t="s">
        <v>30229</v>
      </c>
      <c r="BE1041" s="31" t="s">
        <v>7968</v>
      </c>
      <c r="BF1041" s="31" t="s">
        <v>4645</v>
      </c>
      <c r="BG1041" s="31"/>
      <c r="BH1041" s="31"/>
      <c r="BI1041" s="31"/>
      <c r="BJ1041" s="31">
        <v>0</v>
      </c>
      <c r="BK1041" s="31" t="str">
        <f t="shared" si="154"/>
        <v>II/a</v>
      </c>
      <c r="BL1041" s="31"/>
      <c r="BM1041" s="31"/>
      <c r="BN1041" s="31"/>
      <c r="BO1041" s="31" t="s">
        <v>7636</v>
      </c>
      <c r="BP1041" s="31" t="s">
        <v>1498</v>
      </c>
      <c r="BQ1041" s="31"/>
      <c r="BR1041" s="31"/>
      <c r="BS1041" s="31"/>
      <c r="BT1041" s="31"/>
      <c r="BU1041" s="31"/>
      <c r="BV1041" s="31" t="s">
        <v>2480</v>
      </c>
      <c r="BW1041" s="31">
        <f t="shared" ca="1" si="160"/>
        <v>17</v>
      </c>
      <c r="BX1041" s="78">
        <f t="shared" ca="1" si="161"/>
        <v>3</v>
      </c>
      <c r="BY1041" s="31" t="s">
        <v>11676</v>
      </c>
      <c r="BZ1041" s="31"/>
      <c r="CA1041" s="31" t="s">
        <v>2483</v>
      </c>
      <c r="CB1041" s="31" t="s">
        <v>2406</v>
      </c>
      <c r="CC1041" s="31" t="s">
        <v>1498</v>
      </c>
      <c r="CD1041" s="31" t="s">
        <v>1498</v>
      </c>
      <c r="CE1041" s="31" t="s">
        <v>20085</v>
      </c>
      <c r="CF1041" s="31"/>
      <c r="CG1041" s="31"/>
      <c r="CH1041" s="31"/>
      <c r="CI1041" s="31"/>
      <c r="CJ1041" s="31"/>
      <c r="CK1041" s="31"/>
      <c r="CL1041" s="31"/>
      <c r="CM1041" s="31"/>
      <c r="CN1041" s="31"/>
      <c r="CO1041" s="31"/>
      <c r="CP1041" s="31"/>
      <c r="CQ1041" s="31"/>
      <c r="CR1041" s="31">
        <v>3247</v>
      </c>
      <c r="CS1041" s="31"/>
      <c r="CT1041" s="31"/>
      <c r="CU1041" s="31"/>
      <c r="CV1041" s="31"/>
      <c r="CW1041" s="31"/>
      <c r="CX1041" s="31"/>
      <c r="CY1041" s="31"/>
      <c r="CZ1041" s="31"/>
      <c r="DA1041" s="31"/>
      <c r="DB1041" s="31"/>
      <c r="DC1041" s="31"/>
      <c r="DD1041" s="31"/>
      <c r="DE1041" s="31"/>
      <c r="DF1041" s="31"/>
      <c r="DG1041" s="31"/>
      <c r="DH1041" s="31"/>
      <c r="DI1041" s="31"/>
      <c r="DJ1041" s="31"/>
      <c r="DK1041" s="31"/>
      <c r="DL1041" s="31"/>
      <c r="DM1041" s="38" t="s">
        <v>9936</v>
      </c>
      <c r="DN1041" s="38"/>
      <c r="DO1041" s="35">
        <v>0</v>
      </c>
      <c r="DP1041" s="31" t="s">
        <v>14200</v>
      </c>
      <c r="DQ1041" s="31" t="s">
        <v>6060</v>
      </c>
      <c r="DR1041" s="31"/>
      <c r="DS1041" s="31" t="s">
        <v>27561</v>
      </c>
      <c r="DT1041" s="31" t="s">
        <v>37784</v>
      </c>
      <c r="DU1041" s="31">
        <v>2</v>
      </c>
      <c r="DV1041" s="31" t="s">
        <v>32166</v>
      </c>
      <c r="DW1041" s="31"/>
      <c r="DX1041" s="31"/>
      <c r="DY1041" s="31"/>
      <c r="DZ1041" s="31"/>
      <c r="EA1041" s="31"/>
      <c r="EB1041" s="31">
        <v>761862</v>
      </c>
      <c r="EC1041" s="31" t="s">
        <v>39747</v>
      </c>
      <c r="ED1041" s="31" t="s">
        <v>41101</v>
      </c>
      <c r="EE1041" s="31"/>
      <c r="EF1041" s="31"/>
      <c r="EG1041" s="31"/>
      <c r="EH1041" s="31"/>
      <c r="EI1041" s="31"/>
      <c r="EJ1041" s="31"/>
    </row>
    <row r="1042" spans="1:140" ht="23.25" customHeight="1">
      <c r="A1042" s="25">
        <v>1040</v>
      </c>
      <c r="B1042" s="30" t="s">
        <v>1562</v>
      </c>
      <c r="C1042" s="31" t="s">
        <v>2101</v>
      </c>
      <c r="D1042" s="30" t="s">
        <v>2101</v>
      </c>
      <c r="E1042" s="30"/>
      <c r="F1042" s="30" t="s">
        <v>36262</v>
      </c>
      <c r="G1042" s="31">
        <f t="shared" si="155"/>
        <v>58</v>
      </c>
      <c r="H1042" s="72">
        <f t="shared" si="156"/>
        <v>47027</v>
      </c>
      <c r="I1042" s="30"/>
      <c r="J1042" s="30" t="s">
        <v>34084</v>
      </c>
      <c r="K1042" s="30" t="s">
        <v>4318</v>
      </c>
      <c r="L1042" s="31" t="s">
        <v>4318</v>
      </c>
      <c r="M1042" s="31" t="s">
        <v>3186</v>
      </c>
      <c r="N1042" s="31" t="s">
        <v>5865</v>
      </c>
      <c r="O1042" s="31" t="s">
        <v>5117</v>
      </c>
      <c r="P1042" s="31" t="s">
        <v>21727</v>
      </c>
      <c r="Q1042" s="31"/>
      <c r="R1042" s="31">
        <v>21</v>
      </c>
      <c r="S1042" s="31">
        <v>11</v>
      </c>
      <c r="T1042" s="31"/>
      <c r="U1042" s="31">
        <v>1608</v>
      </c>
      <c r="V1042" s="31" t="s">
        <v>6147</v>
      </c>
      <c r="W1042" s="31" t="s">
        <v>4336</v>
      </c>
      <c r="X1042" s="31" t="s">
        <v>2922</v>
      </c>
      <c r="Y1042" s="31" t="e">
        <f t="shared" ca="1" si="157"/>
        <v>#VALUE!</v>
      </c>
      <c r="Z1042" s="31" t="e">
        <f t="shared" ca="1" si="158"/>
        <v>#VALUE!</v>
      </c>
      <c r="AA1042" s="31"/>
      <c r="AB1042" s="31" t="s">
        <v>6770</v>
      </c>
      <c r="AC1042" s="31" t="s">
        <v>34153</v>
      </c>
      <c r="AD1042" s="31" t="s">
        <v>34194</v>
      </c>
      <c r="AE1042" s="31"/>
      <c r="AF1042" s="31" t="s">
        <v>24700</v>
      </c>
      <c r="AG1042" s="31" t="s">
        <v>7895</v>
      </c>
      <c r="AH1042" s="31" t="s">
        <v>7895</v>
      </c>
      <c r="AI1042" s="31" t="s">
        <v>40277</v>
      </c>
      <c r="AJ1042" s="31" t="s">
        <v>2008</v>
      </c>
      <c r="AK1042" s="31" t="s">
        <v>2009</v>
      </c>
      <c r="AL1042" s="31">
        <v>38915</v>
      </c>
      <c r="AM1042" s="31" t="s">
        <v>2010</v>
      </c>
      <c r="AN1042" s="31"/>
      <c r="AO1042" s="31"/>
      <c r="AP1042" s="31" t="s">
        <v>33003</v>
      </c>
      <c r="AQ1042" s="31" t="s">
        <v>11651</v>
      </c>
      <c r="AR1042" s="31" t="s">
        <v>34148</v>
      </c>
      <c r="AS1042" s="31" t="s">
        <v>34148</v>
      </c>
      <c r="AT1042" s="31" t="str">
        <f>_xlfn.IFNA(VLOOKUP(D1042,'[1]5. 1 Mei 2022'!$C$7:$F$60,4,FALSE),"")</f>
        <v/>
      </c>
      <c r="AU1042" s="31"/>
      <c r="AV1042" s="31" t="s">
        <v>4645</v>
      </c>
      <c r="AW1042" s="31" t="s">
        <v>11651</v>
      </c>
      <c r="AX1042" s="29">
        <f t="shared" si="159"/>
        <v>44304</v>
      </c>
      <c r="AY1042" s="31" t="s">
        <v>26346</v>
      </c>
      <c r="AZ1042" s="31" t="s">
        <v>33005</v>
      </c>
      <c r="BA1042" s="30" t="s">
        <v>33003</v>
      </c>
      <c r="BB1042" s="31" t="s">
        <v>11647</v>
      </c>
      <c r="BC1042" s="31"/>
      <c r="BD1042" s="31" t="s">
        <v>30229</v>
      </c>
      <c r="BE1042" s="31" t="s">
        <v>7968</v>
      </c>
      <c r="BF1042" s="31" t="s">
        <v>4645</v>
      </c>
      <c r="BG1042" s="31"/>
      <c r="BH1042" s="31"/>
      <c r="BI1042" s="31"/>
      <c r="BJ1042" s="31" t="s">
        <v>23661</v>
      </c>
      <c r="BK1042" s="31" t="str">
        <f t="shared" si="154"/>
        <v>II/c</v>
      </c>
      <c r="BL1042" s="31" t="s">
        <v>8078</v>
      </c>
      <c r="BM1042" s="31"/>
      <c r="BN1042" s="31"/>
      <c r="BO1042" s="31"/>
      <c r="BP1042" s="31" t="s">
        <v>1498</v>
      </c>
      <c r="BQ1042" s="31"/>
      <c r="BR1042" s="31"/>
      <c r="BS1042" s="31"/>
      <c r="BT1042" s="31" t="s">
        <v>7564</v>
      </c>
      <c r="BU1042" s="31" t="s">
        <v>794</v>
      </c>
      <c r="BV1042" s="31" t="s">
        <v>1055</v>
      </c>
      <c r="BW1042" s="31">
        <f t="shared" ca="1" si="160"/>
        <v>28</v>
      </c>
      <c r="BX1042" s="78">
        <f t="shared" ca="1" si="161"/>
        <v>3</v>
      </c>
      <c r="BY1042" s="31"/>
      <c r="BZ1042" s="31"/>
      <c r="CA1042" s="31" t="s">
        <v>2483</v>
      </c>
      <c r="CB1042" s="31" t="s">
        <v>2519</v>
      </c>
      <c r="CC1042" s="31">
        <v>2</v>
      </c>
      <c r="CD1042" s="31">
        <v>1</v>
      </c>
      <c r="CE1042" s="31" t="s">
        <v>20085</v>
      </c>
      <c r="CF1042" s="31"/>
      <c r="CG1042" s="31"/>
      <c r="CH1042" s="31"/>
      <c r="CI1042" s="31"/>
      <c r="CJ1042" s="31"/>
      <c r="CK1042" s="31"/>
      <c r="CL1042" s="31"/>
      <c r="CM1042" s="31"/>
      <c r="CN1042" s="31"/>
      <c r="CO1042" s="31"/>
      <c r="CP1042" s="31"/>
      <c r="CQ1042" s="31"/>
      <c r="CR1042" s="31">
        <v>3746</v>
      </c>
      <c r="CS1042" s="31"/>
      <c r="CT1042" s="31"/>
      <c r="CU1042" s="31"/>
      <c r="CV1042" s="31"/>
      <c r="CW1042" s="31"/>
      <c r="CX1042" s="31"/>
      <c r="CY1042" s="31"/>
      <c r="CZ1042" s="31"/>
      <c r="DA1042" s="31"/>
      <c r="DB1042" s="31"/>
      <c r="DC1042" s="31"/>
      <c r="DD1042" s="31"/>
      <c r="DE1042" s="31"/>
      <c r="DF1042" s="31"/>
      <c r="DG1042" s="31"/>
      <c r="DH1042" s="31"/>
      <c r="DI1042" s="31"/>
      <c r="DJ1042" s="31"/>
      <c r="DK1042" s="31"/>
      <c r="DL1042" s="31"/>
      <c r="DM1042" s="38" t="s">
        <v>9950</v>
      </c>
      <c r="DN1042" s="38"/>
      <c r="DO1042" s="35" t="s">
        <v>20519</v>
      </c>
      <c r="DP1042" s="31" t="s">
        <v>19536</v>
      </c>
      <c r="DQ1042" s="31" t="s">
        <v>20518</v>
      </c>
      <c r="DR1042" s="31"/>
      <c r="DS1042" s="31" t="s">
        <v>27580</v>
      </c>
      <c r="DT1042" s="31" t="s">
        <v>37785</v>
      </c>
      <c r="DU1042" s="31">
        <v>3</v>
      </c>
      <c r="DV1042" s="31" t="s">
        <v>32167</v>
      </c>
      <c r="DW1042" s="31"/>
      <c r="DX1042" s="31"/>
      <c r="DY1042" s="31"/>
      <c r="DZ1042" s="31"/>
      <c r="EA1042" s="31"/>
      <c r="EB1042" s="31">
        <v>56704</v>
      </c>
      <c r="EC1042" s="31" t="s">
        <v>39747</v>
      </c>
      <c r="ED1042" s="31" t="s">
        <v>41101</v>
      </c>
      <c r="EE1042" s="31"/>
      <c r="EF1042" s="31"/>
      <c r="EG1042" s="31"/>
      <c r="EH1042" s="31"/>
      <c r="EI1042" s="31"/>
      <c r="EJ1042" s="31"/>
    </row>
    <row r="1043" spans="1:140" ht="23.25" customHeight="1">
      <c r="A1043" s="25">
        <v>1041</v>
      </c>
      <c r="B1043" s="30" t="s">
        <v>24367</v>
      </c>
      <c r="C1043" s="31">
        <v>140323634</v>
      </c>
      <c r="D1043" s="30" t="s">
        <v>433</v>
      </c>
      <c r="E1043" s="30"/>
      <c r="F1043" s="30" t="s">
        <v>36254</v>
      </c>
      <c r="G1043" s="31">
        <f t="shared" si="155"/>
        <v>58</v>
      </c>
      <c r="H1043" s="72">
        <f t="shared" si="156"/>
        <v>45323</v>
      </c>
      <c r="I1043" s="30"/>
      <c r="J1043" s="30" t="s">
        <v>34084</v>
      </c>
      <c r="K1043" s="30" t="s">
        <v>4318</v>
      </c>
      <c r="L1043" s="31" t="s">
        <v>4318</v>
      </c>
      <c r="M1043" s="31" t="s">
        <v>3186</v>
      </c>
      <c r="N1043" s="31" t="s">
        <v>5797</v>
      </c>
      <c r="O1043" s="31" t="s">
        <v>5271</v>
      </c>
      <c r="P1043" s="31" t="s">
        <v>21532</v>
      </c>
      <c r="Q1043" s="31"/>
      <c r="R1043" s="31">
        <v>24</v>
      </c>
      <c r="S1043" s="31">
        <v>0</v>
      </c>
      <c r="T1043" s="31"/>
      <c r="U1043" s="31">
        <v>1392</v>
      </c>
      <c r="V1043" s="31"/>
      <c r="W1043" s="31" t="s">
        <v>7754</v>
      </c>
      <c r="X1043" s="31" t="s">
        <v>5045</v>
      </c>
      <c r="Y1043" s="31">
        <f t="shared" ca="1" si="157"/>
        <v>57</v>
      </c>
      <c r="Z1043" s="31" t="str">
        <f t="shared" ca="1" si="158"/>
        <v>46-58</v>
      </c>
      <c r="AA1043" s="31"/>
      <c r="AB1043" s="31" t="s">
        <v>11144</v>
      </c>
      <c r="AC1043" s="31" t="s">
        <v>34145</v>
      </c>
      <c r="AD1043" s="31" t="s">
        <v>34145</v>
      </c>
      <c r="AE1043" s="31"/>
      <c r="AF1043" s="31" t="s">
        <v>24701</v>
      </c>
      <c r="AG1043" s="31" t="s">
        <v>4322</v>
      </c>
      <c r="AH1043" s="31" t="s">
        <v>4322</v>
      </c>
      <c r="AI1043" s="31" t="s">
        <v>908</v>
      </c>
      <c r="AJ1043" s="31" t="s">
        <v>7328</v>
      </c>
      <c r="AK1043" s="31" t="s">
        <v>7329</v>
      </c>
      <c r="AL1043" s="31">
        <v>33801</v>
      </c>
      <c r="AM1043" s="31" t="s">
        <v>7330</v>
      </c>
      <c r="AN1043" s="31"/>
      <c r="AO1043" s="31"/>
      <c r="AP1043" s="31" t="s">
        <v>4434</v>
      </c>
      <c r="AQ1043" s="31"/>
      <c r="AR1043" s="31" t="s">
        <v>34145</v>
      </c>
      <c r="AS1043" s="31" t="s">
        <v>34145</v>
      </c>
      <c r="AT1043" s="31" t="str">
        <f>_xlfn.IFNA(VLOOKUP(D1043,'[1]5. 1 Mei 2022'!$C$7:$F$60,4,FALSE),"")</f>
        <v/>
      </c>
      <c r="AU1043" s="31"/>
      <c r="AV1043" s="31" t="s">
        <v>20033</v>
      </c>
      <c r="AW1043" s="31"/>
      <c r="AX1043" s="29">
        <f t="shared" si="159"/>
        <v>1903</v>
      </c>
      <c r="AY1043" s="31" t="s">
        <v>26346</v>
      </c>
      <c r="AZ1043" s="31" t="s">
        <v>6484</v>
      </c>
      <c r="BA1043" s="30" t="s">
        <v>4434</v>
      </c>
      <c r="BB1043" s="31"/>
      <c r="BC1043" s="31"/>
      <c r="BD1043" s="31" t="s">
        <v>7997</v>
      </c>
      <c r="BE1043" s="31" t="s">
        <v>7969</v>
      </c>
      <c r="BF1043" s="31" t="s">
        <v>20033</v>
      </c>
      <c r="BG1043" s="31"/>
      <c r="BH1043" s="31"/>
      <c r="BI1043" s="31" t="s">
        <v>8136</v>
      </c>
      <c r="BJ1043" s="31" t="s">
        <v>3185</v>
      </c>
      <c r="BK1043" s="31" t="str">
        <f t="shared" si="154"/>
        <v>III/d</v>
      </c>
      <c r="BL1043" s="31" t="s">
        <v>8077</v>
      </c>
      <c r="BM1043" s="31"/>
      <c r="BN1043" s="31"/>
      <c r="BO1043" s="31"/>
      <c r="BP1043" s="31" t="s">
        <v>1498</v>
      </c>
      <c r="BQ1043" s="31" t="s">
        <v>3185</v>
      </c>
      <c r="BR1043" s="31" t="s">
        <v>20160</v>
      </c>
      <c r="BS1043" s="31" t="s">
        <v>23226</v>
      </c>
      <c r="BT1043" s="31" t="s">
        <v>5142</v>
      </c>
      <c r="BU1043" s="31"/>
      <c r="BV1043" s="31" t="s">
        <v>5845</v>
      </c>
      <c r="BW1043" s="31">
        <f t="shared" ca="1" si="160"/>
        <v>29</v>
      </c>
      <c r="BX1043" s="78">
        <f t="shared" ca="1" si="161"/>
        <v>2</v>
      </c>
      <c r="BY1043" s="31"/>
      <c r="BZ1043" s="31"/>
      <c r="CA1043" s="31" t="s">
        <v>4239</v>
      </c>
      <c r="CB1043" s="31" t="s">
        <v>2519</v>
      </c>
      <c r="CC1043" s="31">
        <v>3</v>
      </c>
      <c r="CD1043" s="31">
        <v>1</v>
      </c>
      <c r="CE1043" s="31" t="s">
        <v>20085</v>
      </c>
      <c r="CF1043" s="31"/>
      <c r="CG1043" s="31">
        <v>2008</v>
      </c>
      <c r="CH1043" s="31" t="s">
        <v>2689</v>
      </c>
      <c r="CI1043" s="31"/>
      <c r="CJ1043" s="31"/>
      <c r="CK1043" s="31"/>
      <c r="CL1043" s="31" t="s">
        <v>31691</v>
      </c>
      <c r="CM1043" s="31" t="s">
        <v>31692</v>
      </c>
      <c r="CN1043" s="31">
        <v>125</v>
      </c>
      <c r="CO1043" s="31" t="s">
        <v>32000</v>
      </c>
      <c r="CP1043" s="31" t="s">
        <v>31692</v>
      </c>
      <c r="CQ1043" s="31">
        <v>125</v>
      </c>
      <c r="CR1043" s="31">
        <v>3621</v>
      </c>
      <c r="CS1043" s="31" t="s">
        <v>8311</v>
      </c>
      <c r="CT1043" s="31"/>
      <c r="CU1043" s="31" t="s">
        <v>6275</v>
      </c>
      <c r="CV1043" s="31" t="s">
        <v>8398</v>
      </c>
      <c r="CW1043" s="31" t="s">
        <v>11180</v>
      </c>
      <c r="CX1043" s="31" t="s">
        <v>8346</v>
      </c>
      <c r="CY1043" s="31"/>
      <c r="CZ1043" s="31"/>
      <c r="DA1043" s="31"/>
      <c r="DB1043" s="31" t="s">
        <v>11355</v>
      </c>
      <c r="DC1043" s="31" t="s">
        <v>16323</v>
      </c>
      <c r="DD1043" s="31" t="s">
        <v>16324</v>
      </c>
      <c r="DE1043" s="31"/>
      <c r="DF1043" s="31"/>
      <c r="DG1043" s="31"/>
      <c r="DH1043" s="31"/>
      <c r="DI1043" s="31" t="s">
        <v>24822</v>
      </c>
      <c r="DJ1043" s="31" t="s">
        <v>24823</v>
      </c>
      <c r="DK1043" s="31" t="s">
        <v>25645</v>
      </c>
      <c r="DL1043" s="31" t="s">
        <v>13888</v>
      </c>
      <c r="DM1043" s="38" t="s">
        <v>9476</v>
      </c>
      <c r="DN1043" s="38"/>
      <c r="DO1043" s="35" t="s">
        <v>20872</v>
      </c>
      <c r="DP1043" s="31" t="s">
        <v>13646</v>
      </c>
      <c r="DQ1043" s="31" t="s">
        <v>13645</v>
      </c>
      <c r="DR1043" s="31"/>
      <c r="DS1043" s="31" t="s">
        <v>27115</v>
      </c>
      <c r="DT1043" s="31" t="s">
        <v>37786</v>
      </c>
      <c r="DU1043" s="31">
        <v>3</v>
      </c>
      <c r="DV1043" s="31" t="s">
        <v>32167</v>
      </c>
      <c r="DW1043" s="31" t="s">
        <v>7997</v>
      </c>
      <c r="DX1043" s="31" t="s">
        <v>7997</v>
      </c>
      <c r="DY1043" s="31" t="s">
        <v>18153</v>
      </c>
      <c r="DZ1043" s="31" t="s">
        <v>18135</v>
      </c>
      <c r="EA1043" s="31"/>
      <c r="EB1043" s="31">
        <v>0</v>
      </c>
      <c r="EC1043" s="31" t="s">
        <v>40168</v>
      </c>
      <c r="ED1043" s="31" t="s">
        <v>41101</v>
      </c>
      <c r="EE1043" s="31"/>
      <c r="EF1043" s="31"/>
      <c r="EG1043" s="31"/>
      <c r="EH1043" s="31"/>
      <c r="EI1043" s="31"/>
      <c r="EJ1043" s="31"/>
    </row>
    <row r="1044" spans="1:140" ht="23.25" customHeight="1">
      <c r="A1044" s="25">
        <v>1042</v>
      </c>
      <c r="B1044" s="30" t="s">
        <v>21378</v>
      </c>
      <c r="C1044" s="31" t="s">
        <v>6013</v>
      </c>
      <c r="D1044" s="30" t="s">
        <v>16713</v>
      </c>
      <c r="E1044" s="30"/>
      <c r="F1044" s="30" t="s">
        <v>36262</v>
      </c>
      <c r="G1044" s="31">
        <f t="shared" si="155"/>
        <v>58</v>
      </c>
      <c r="H1044" s="72">
        <f t="shared" si="156"/>
        <v>52079</v>
      </c>
      <c r="I1044" s="30" t="s">
        <v>35152</v>
      </c>
      <c r="J1044" s="30" t="s">
        <v>34085</v>
      </c>
      <c r="K1044" s="30" t="s">
        <v>34083</v>
      </c>
      <c r="L1044" s="31" t="s">
        <v>16726</v>
      </c>
      <c r="M1044" s="31" t="s">
        <v>3186</v>
      </c>
      <c r="N1044" s="31" t="s">
        <v>5865</v>
      </c>
      <c r="O1044" s="31" t="s">
        <v>5117</v>
      </c>
      <c r="P1044" s="31" t="s">
        <v>3738</v>
      </c>
      <c r="Q1044" s="31"/>
      <c r="R1044" s="31"/>
      <c r="S1044" s="31"/>
      <c r="T1044" s="31"/>
      <c r="U1044" s="31" t="s">
        <v>4813</v>
      </c>
      <c r="V1044" s="31"/>
      <c r="W1044" s="31" t="s">
        <v>980</v>
      </c>
      <c r="X1044" s="31" t="s">
        <v>7806</v>
      </c>
      <c r="Y1044" s="31">
        <f t="shared" ca="1" si="157"/>
        <v>39</v>
      </c>
      <c r="Z1044" s="31" t="str">
        <f t="shared" ca="1" si="158"/>
        <v>36-45</v>
      </c>
      <c r="AA1044" s="31"/>
      <c r="AB1044" s="31" t="s">
        <v>11151</v>
      </c>
      <c r="AC1044" s="31" t="s">
        <v>34153</v>
      </c>
      <c r="AD1044" s="31" t="s">
        <v>34194</v>
      </c>
      <c r="AE1044" s="31"/>
      <c r="AF1044" s="31" t="s">
        <v>24700</v>
      </c>
      <c r="AG1044" s="31" t="s">
        <v>5851</v>
      </c>
      <c r="AH1044" s="31" t="s">
        <v>7895</v>
      </c>
      <c r="AI1044" s="31" t="s">
        <v>908</v>
      </c>
      <c r="AJ1044" s="31">
        <v>12010597</v>
      </c>
      <c r="AK1044" s="31" t="s">
        <v>5084</v>
      </c>
      <c r="AL1044" s="31">
        <v>38360</v>
      </c>
      <c r="AM1044" s="31" t="s">
        <v>4052</v>
      </c>
      <c r="AN1044" s="31"/>
      <c r="AO1044" s="31"/>
      <c r="AP1044" s="31" t="s">
        <v>4434</v>
      </c>
      <c r="AQ1044" s="31" t="s">
        <v>11651</v>
      </c>
      <c r="AR1044" s="31" t="s">
        <v>34148</v>
      </c>
      <c r="AS1044" s="31" t="s">
        <v>34148</v>
      </c>
      <c r="AT1044" s="31" t="str">
        <f>_xlfn.IFNA(VLOOKUP(D1044,'[1]5. 1 Mei 2022'!$C$7:$F$60,4,FALSE),"")</f>
        <v/>
      </c>
      <c r="AU1044" s="31"/>
      <c r="AV1044" s="31" t="s">
        <v>5449</v>
      </c>
      <c r="AW1044" s="31" t="s">
        <v>7696</v>
      </c>
      <c r="AX1044" s="29">
        <f t="shared" si="159"/>
        <v>44371</v>
      </c>
      <c r="AY1044" s="31" t="s">
        <v>26346</v>
      </c>
      <c r="AZ1044" s="31" t="s">
        <v>6484</v>
      </c>
      <c r="BA1044" s="30" t="s">
        <v>4434</v>
      </c>
      <c r="BB1044" s="31" t="s">
        <v>17501</v>
      </c>
      <c r="BC1044" s="31"/>
      <c r="BD1044" s="31" t="s">
        <v>21142</v>
      </c>
      <c r="BE1044" s="31" t="s">
        <v>7968</v>
      </c>
      <c r="BF1044" s="31" t="s">
        <v>5449</v>
      </c>
      <c r="BG1044" s="31"/>
      <c r="BH1044" s="31"/>
      <c r="BI1044" s="31"/>
      <c r="BJ1044" s="31">
        <v>0</v>
      </c>
      <c r="BK1044" s="31" t="str">
        <f t="shared" si="154"/>
        <v>II/c</v>
      </c>
      <c r="BL1044" s="31"/>
      <c r="BM1044" s="31"/>
      <c r="BN1044" s="31"/>
      <c r="BO1044" s="31"/>
      <c r="BP1044" s="31" t="s">
        <v>1498</v>
      </c>
      <c r="BQ1044" s="31"/>
      <c r="BR1044" s="31"/>
      <c r="BS1044" s="31"/>
      <c r="BT1044" s="31"/>
      <c r="BU1044" s="31"/>
      <c r="BV1044" s="31" t="s">
        <v>6736</v>
      </c>
      <c r="BW1044" s="31">
        <f t="shared" ca="1" si="160"/>
        <v>17</v>
      </c>
      <c r="BX1044" s="78">
        <f t="shared" ca="1" si="161"/>
        <v>3</v>
      </c>
      <c r="BY1044" s="31" t="s">
        <v>3738</v>
      </c>
      <c r="BZ1044" s="31"/>
      <c r="CA1044" s="31" t="s">
        <v>2483</v>
      </c>
      <c r="CB1044" s="31" t="s">
        <v>2519</v>
      </c>
      <c r="CC1044" s="31">
        <v>1</v>
      </c>
      <c r="CD1044" s="31">
        <v>1</v>
      </c>
      <c r="CE1044" s="31" t="s">
        <v>20085</v>
      </c>
      <c r="CF1044" s="31"/>
      <c r="CG1044" s="31"/>
      <c r="CH1044" s="31"/>
      <c r="CI1044" s="31"/>
      <c r="CJ1044" s="31"/>
      <c r="CK1044" s="31"/>
      <c r="CL1044" s="31"/>
      <c r="CM1044" s="31"/>
      <c r="CN1044" s="31"/>
      <c r="CO1044" s="31"/>
      <c r="CP1044" s="31"/>
      <c r="CQ1044" s="31"/>
      <c r="CR1044" s="31">
        <v>1364</v>
      </c>
      <c r="CS1044" s="31" t="s">
        <v>10085</v>
      </c>
      <c r="CT1044" s="31" t="s">
        <v>10086</v>
      </c>
      <c r="CU1044" s="31">
        <v>41563</v>
      </c>
      <c r="CV1044" s="31" t="s">
        <v>15768</v>
      </c>
      <c r="CW1044" s="31" t="s">
        <v>11151</v>
      </c>
      <c r="CX1044" s="31" t="s">
        <v>2261</v>
      </c>
      <c r="CY1044" s="31"/>
      <c r="CZ1044" s="31"/>
      <c r="DA1044" s="31"/>
      <c r="DB1044" s="31"/>
      <c r="DC1044" s="31"/>
      <c r="DD1044" s="31"/>
      <c r="DE1044" s="31"/>
      <c r="DF1044" s="31"/>
      <c r="DG1044" s="31"/>
      <c r="DH1044" s="31"/>
      <c r="DI1044" s="31"/>
      <c r="DJ1044" s="31"/>
      <c r="DK1044" s="31"/>
      <c r="DL1044" s="31"/>
      <c r="DM1044" s="38" t="s">
        <v>9799</v>
      </c>
      <c r="DN1044" s="38"/>
      <c r="DO1044" s="35">
        <v>0</v>
      </c>
      <c r="DP1044" s="31" t="s">
        <v>13381</v>
      </c>
      <c r="DQ1044" s="31" t="s">
        <v>13380</v>
      </c>
      <c r="DR1044" s="31"/>
      <c r="DS1044" s="31" t="s">
        <v>27430</v>
      </c>
      <c r="DT1044" s="31" t="s">
        <v>28205</v>
      </c>
      <c r="DU1044" s="31">
        <v>3</v>
      </c>
      <c r="DV1044" s="31" t="s">
        <v>32167</v>
      </c>
      <c r="DW1044" s="31"/>
      <c r="DX1044" s="31"/>
      <c r="DY1044" s="31"/>
      <c r="DZ1044" s="31"/>
      <c r="EA1044" s="31"/>
      <c r="EB1044" s="31">
        <v>0</v>
      </c>
      <c r="EC1044" s="31" t="s">
        <v>39747</v>
      </c>
      <c r="ED1044" s="31" t="s">
        <v>41101</v>
      </c>
      <c r="EE1044" s="31"/>
      <c r="EF1044" s="31"/>
      <c r="EG1044" s="31"/>
      <c r="EH1044" s="31"/>
      <c r="EI1044" s="31"/>
      <c r="EJ1044" s="31"/>
    </row>
    <row r="1045" spans="1:140" ht="23.25" customHeight="1">
      <c r="A1045" s="25">
        <v>1043</v>
      </c>
      <c r="B1045" s="30" t="s">
        <v>16494</v>
      </c>
      <c r="C1045" s="31" t="s">
        <v>8262</v>
      </c>
      <c r="D1045" s="30" t="s">
        <v>21071</v>
      </c>
      <c r="E1045" s="30"/>
      <c r="F1045" s="30" t="s">
        <v>36262</v>
      </c>
      <c r="G1045" s="31">
        <f t="shared" si="155"/>
        <v>58</v>
      </c>
      <c r="H1045" s="72">
        <f t="shared" si="156"/>
        <v>53966</v>
      </c>
      <c r="I1045" s="30" t="s">
        <v>35153</v>
      </c>
      <c r="J1045" s="30" t="s">
        <v>34085</v>
      </c>
      <c r="K1045" s="30" t="s">
        <v>34083</v>
      </c>
      <c r="L1045" s="31" t="s">
        <v>16726</v>
      </c>
      <c r="M1045" s="31" t="s">
        <v>3186</v>
      </c>
      <c r="N1045" s="31" t="s">
        <v>5865</v>
      </c>
      <c r="O1045" s="31" t="s">
        <v>5117</v>
      </c>
      <c r="P1045" s="31" t="s">
        <v>19644</v>
      </c>
      <c r="Q1045" s="31"/>
      <c r="R1045" s="31"/>
      <c r="S1045" s="31"/>
      <c r="T1045" s="31"/>
      <c r="U1045" s="31" t="s">
        <v>8508</v>
      </c>
      <c r="V1045" s="31"/>
      <c r="W1045" s="31" t="s">
        <v>4401</v>
      </c>
      <c r="X1045" s="31" t="s">
        <v>8277</v>
      </c>
      <c r="Y1045" s="31">
        <f t="shared" ca="1" si="157"/>
        <v>34</v>
      </c>
      <c r="Z1045" s="31" t="str">
        <f t="shared" ca="1" si="158"/>
        <v>21-35</v>
      </c>
      <c r="AA1045" s="31"/>
      <c r="AB1045" s="31" t="s">
        <v>11144</v>
      </c>
      <c r="AC1045" s="31" t="s">
        <v>34145</v>
      </c>
      <c r="AD1045" s="31" t="s">
        <v>34145</v>
      </c>
      <c r="AE1045" s="31"/>
      <c r="AF1045" s="31" t="s">
        <v>24701</v>
      </c>
      <c r="AG1045" s="31" t="s">
        <v>4322</v>
      </c>
      <c r="AH1045" s="31" t="s">
        <v>4322</v>
      </c>
      <c r="AI1045" s="31" t="s">
        <v>908</v>
      </c>
      <c r="AJ1045" s="31" t="s">
        <v>8456</v>
      </c>
      <c r="AK1045" s="31" t="s">
        <v>8455</v>
      </c>
      <c r="AL1045" s="31" t="s">
        <v>627</v>
      </c>
      <c r="AM1045" s="31" t="s">
        <v>3001</v>
      </c>
      <c r="AN1045" s="31"/>
      <c r="AO1045" s="31"/>
      <c r="AP1045" s="31" t="s">
        <v>2307</v>
      </c>
      <c r="AQ1045" s="31" t="s">
        <v>6649</v>
      </c>
      <c r="AR1045" s="31" t="s">
        <v>34145</v>
      </c>
      <c r="AS1045" s="31" t="s">
        <v>34145</v>
      </c>
      <c r="AT1045" s="31" t="str">
        <f>_xlfn.IFNA(VLOOKUP(D1045,'[1]5. 1 Mei 2022'!$C$7:$F$60,4,FALSE),"")</f>
        <v/>
      </c>
      <c r="AU1045" s="31"/>
      <c r="AV1045" s="31" t="s">
        <v>20032</v>
      </c>
      <c r="AW1045" s="31" t="s">
        <v>16037</v>
      </c>
      <c r="AX1045" s="29">
        <f t="shared" si="159"/>
        <v>45916</v>
      </c>
      <c r="AY1045" s="31" t="s">
        <v>26346</v>
      </c>
      <c r="AZ1045" s="31" t="s">
        <v>6924</v>
      </c>
      <c r="BA1045" s="30" t="s">
        <v>2307</v>
      </c>
      <c r="BB1045" s="31" t="s">
        <v>12007</v>
      </c>
      <c r="BC1045" s="31"/>
      <c r="BD1045" s="31" t="s">
        <v>7980</v>
      </c>
      <c r="BE1045" s="31" t="s">
        <v>7969</v>
      </c>
      <c r="BF1045" s="31" t="s">
        <v>20032</v>
      </c>
      <c r="BG1045" s="31"/>
      <c r="BH1045" s="31"/>
      <c r="BI1045" s="31"/>
      <c r="BJ1045" s="31">
        <v>0</v>
      </c>
      <c r="BK1045" s="31" t="str">
        <f t="shared" si="154"/>
        <v>II/c</v>
      </c>
      <c r="BL1045" s="31"/>
      <c r="BM1045" s="31"/>
      <c r="BN1045" s="31"/>
      <c r="BO1045" s="31"/>
      <c r="BP1045" s="31"/>
      <c r="BQ1045" s="31"/>
      <c r="BR1045" s="31"/>
      <c r="BS1045" s="31"/>
      <c r="BT1045" s="31"/>
      <c r="BU1045" s="31"/>
      <c r="BV1045" s="31" t="s">
        <v>6649</v>
      </c>
      <c r="BW1045" s="31">
        <f t="shared" ca="1" si="160"/>
        <v>10</v>
      </c>
      <c r="BX1045" s="78">
        <f t="shared" ca="1" si="161"/>
        <v>3</v>
      </c>
      <c r="BY1045" s="31" t="s">
        <v>19644</v>
      </c>
      <c r="BZ1045" s="31"/>
      <c r="CA1045" s="31" t="s">
        <v>4349</v>
      </c>
      <c r="CB1045" s="31" t="s">
        <v>2519</v>
      </c>
      <c r="CC1045" s="31">
        <v>1</v>
      </c>
      <c r="CD1045" s="31">
        <v>1</v>
      </c>
      <c r="CE1045" s="31" t="s">
        <v>20085</v>
      </c>
      <c r="CF1045" s="31"/>
      <c r="CG1045" s="31"/>
      <c r="CH1045" s="31"/>
      <c r="CI1045" s="31"/>
      <c r="CJ1045" s="31"/>
      <c r="CK1045" s="31"/>
      <c r="CL1045" s="31" t="s">
        <v>22430</v>
      </c>
      <c r="CM1045" s="31" t="s">
        <v>22431</v>
      </c>
      <c r="CN1045" s="31">
        <v>123</v>
      </c>
      <c r="CO1045" s="31" t="s">
        <v>25448</v>
      </c>
      <c r="CP1045" s="31" t="s">
        <v>22431</v>
      </c>
      <c r="CQ1045" s="31">
        <v>123</v>
      </c>
      <c r="CR1045" s="31">
        <v>4701</v>
      </c>
      <c r="CS1045" s="31" t="s">
        <v>8731</v>
      </c>
      <c r="CT1045" s="31" t="s">
        <v>10222</v>
      </c>
      <c r="CU1045" s="31" t="s">
        <v>5159</v>
      </c>
      <c r="CV1045" s="31"/>
      <c r="CW1045" s="31"/>
      <c r="CX1045" s="31"/>
      <c r="CY1045" s="31"/>
      <c r="CZ1045" s="31"/>
      <c r="DA1045" s="31"/>
      <c r="DB1045" s="31" t="s">
        <v>11355</v>
      </c>
      <c r="DC1045" s="31" t="s">
        <v>18668</v>
      </c>
      <c r="DD1045" s="31" t="s">
        <v>18474</v>
      </c>
      <c r="DE1045" s="31"/>
      <c r="DF1045" s="31"/>
      <c r="DG1045" s="31"/>
      <c r="DH1045" s="31"/>
      <c r="DI1045" s="31" t="s">
        <v>24822</v>
      </c>
      <c r="DJ1045" s="31" t="s">
        <v>24823</v>
      </c>
      <c r="DK1045" s="31" t="s">
        <v>25642</v>
      </c>
      <c r="DL1045" s="31" t="s">
        <v>25643</v>
      </c>
      <c r="DM1045" s="38" t="s">
        <v>15517</v>
      </c>
      <c r="DN1045" s="38"/>
      <c r="DO1045" s="35" t="s">
        <v>31470</v>
      </c>
      <c r="DP1045" s="31" t="s">
        <v>31471</v>
      </c>
      <c r="DQ1045" s="31" t="s">
        <v>13877</v>
      </c>
      <c r="DR1045" s="31"/>
      <c r="DS1045" s="31" t="s">
        <v>27198</v>
      </c>
      <c r="DT1045" s="31" t="s">
        <v>28152</v>
      </c>
      <c r="DU1045" s="31">
        <v>3</v>
      </c>
      <c r="DV1045" s="31" t="s">
        <v>32167</v>
      </c>
      <c r="DW1045" s="31" t="s">
        <v>7980</v>
      </c>
      <c r="DX1045" s="31" t="s">
        <v>7980</v>
      </c>
      <c r="DY1045" s="31" t="s">
        <v>31795</v>
      </c>
      <c r="DZ1045" s="31" t="s">
        <v>16948</v>
      </c>
      <c r="EA1045" s="31"/>
      <c r="EB1045" s="31">
        <v>1361119</v>
      </c>
      <c r="EC1045" s="31" t="s">
        <v>40168</v>
      </c>
      <c r="ED1045" s="31" t="s">
        <v>41101</v>
      </c>
      <c r="EE1045" s="31"/>
      <c r="EF1045" s="31"/>
      <c r="EG1045" s="31"/>
      <c r="EH1045" s="31"/>
      <c r="EI1045" s="31"/>
      <c r="EJ1045" s="31"/>
    </row>
    <row r="1046" spans="1:140" ht="23.25" customHeight="1">
      <c r="A1046" s="25">
        <v>1044</v>
      </c>
      <c r="B1046" s="30" t="s">
        <v>24269</v>
      </c>
      <c r="C1046" s="31">
        <v>140371271</v>
      </c>
      <c r="D1046" s="30" t="s">
        <v>128</v>
      </c>
      <c r="E1046" s="30"/>
      <c r="F1046" s="30" t="s">
        <v>36254</v>
      </c>
      <c r="G1046" s="31">
        <f t="shared" si="155"/>
        <v>58</v>
      </c>
      <c r="H1046" s="72">
        <f t="shared" si="156"/>
        <v>52079</v>
      </c>
      <c r="I1046" s="30"/>
      <c r="J1046" s="30" t="s">
        <v>34084</v>
      </c>
      <c r="K1046" s="30" t="s">
        <v>4318</v>
      </c>
      <c r="L1046" s="31" t="s">
        <v>4318</v>
      </c>
      <c r="M1046" s="31" t="s">
        <v>3186</v>
      </c>
      <c r="N1046" s="31" t="s">
        <v>5797</v>
      </c>
      <c r="O1046" s="31" t="s">
        <v>5271</v>
      </c>
      <c r="P1046" s="52" t="s">
        <v>24630</v>
      </c>
      <c r="Q1046" s="31" t="s">
        <v>39273</v>
      </c>
      <c r="R1046" s="31">
        <v>14</v>
      </c>
      <c r="S1046" s="31">
        <v>6</v>
      </c>
      <c r="T1046" s="31"/>
      <c r="U1046" s="31">
        <v>292</v>
      </c>
      <c r="V1046" s="31" t="s">
        <v>2814</v>
      </c>
      <c r="W1046" s="31" t="s">
        <v>6910</v>
      </c>
      <c r="X1046" s="31" t="s">
        <v>4032</v>
      </c>
      <c r="Y1046" s="31">
        <f t="shared" ca="1" si="157"/>
        <v>39</v>
      </c>
      <c r="Z1046" s="31" t="str">
        <f t="shared" ca="1" si="158"/>
        <v>36-45</v>
      </c>
      <c r="AA1046" s="31"/>
      <c r="AB1046" s="31" t="s">
        <v>11144</v>
      </c>
      <c r="AC1046" s="31" t="s">
        <v>34145</v>
      </c>
      <c r="AD1046" s="31" t="s">
        <v>34145</v>
      </c>
      <c r="AE1046" s="31"/>
      <c r="AF1046" s="31" t="s">
        <v>24701</v>
      </c>
      <c r="AG1046" s="31" t="s">
        <v>4322</v>
      </c>
      <c r="AH1046" s="31" t="s">
        <v>4322</v>
      </c>
      <c r="AI1046" s="31" t="s">
        <v>908</v>
      </c>
      <c r="AJ1046" s="31" t="s">
        <v>1948</v>
      </c>
      <c r="AK1046" s="31">
        <v>123816</v>
      </c>
      <c r="AL1046" s="31" t="s">
        <v>5958</v>
      </c>
      <c r="AM1046" s="31" t="s">
        <v>2772</v>
      </c>
      <c r="AN1046" s="31"/>
      <c r="AO1046" s="31"/>
      <c r="AP1046" s="31" t="s">
        <v>33003</v>
      </c>
      <c r="AQ1046" s="31" t="s">
        <v>16037</v>
      </c>
      <c r="AR1046" s="31" t="s">
        <v>34145</v>
      </c>
      <c r="AS1046" s="31" t="s">
        <v>34145</v>
      </c>
      <c r="AT1046" s="31" t="str">
        <f>_xlfn.IFNA(VLOOKUP(D1046,'[1]5. 1 Mei 2022'!$C$7:$F$60,4,FALSE),"")</f>
        <v/>
      </c>
      <c r="AU1046" s="31"/>
      <c r="AV1046" s="31" t="s">
        <v>20034</v>
      </c>
      <c r="AW1046" s="31" t="s">
        <v>16037</v>
      </c>
      <c r="AX1046" s="29">
        <f t="shared" si="159"/>
        <v>45916</v>
      </c>
      <c r="AY1046" s="31" t="s">
        <v>26346</v>
      </c>
      <c r="AZ1046" s="31" t="s">
        <v>33005</v>
      </c>
      <c r="BA1046" s="30" t="s">
        <v>33003</v>
      </c>
      <c r="BB1046" s="31" t="s">
        <v>22916</v>
      </c>
      <c r="BC1046" s="31"/>
      <c r="BD1046" s="31" t="s">
        <v>1759</v>
      </c>
      <c r="BE1046" s="31" t="s">
        <v>7969</v>
      </c>
      <c r="BF1046" s="31" t="s">
        <v>20034</v>
      </c>
      <c r="BG1046" s="31"/>
      <c r="BH1046" s="31"/>
      <c r="BI1046" s="31" t="s">
        <v>8136</v>
      </c>
      <c r="BJ1046" s="31" t="s">
        <v>3185</v>
      </c>
      <c r="BK1046" s="31" t="str">
        <f t="shared" si="154"/>
        <v>III/d</v>
      </c>
      <c r="BL1046" s="31" t="s">
        <v>8077</v>
      </c>
      <c r="BM1046" s="31"/>
      <c r="BN1046" s="31"/>
      <c r="BO1046" s="31"/>
      <c r="BP1046" s="31" t="s">
        <v>1498</v>
      </c>
      <c r="BQ1046" s="31" t="s">
        <v>3185</v>
      </c>
      <c r="BR1046" s="52" t="s">
        <v>39748</v>
      </c>
      <c r="BS1046" s="52" t="s">
        <v>39274</v>
      </c>
      <c r="BT1046" s="31" t="s">
        <v>4277</v>
      </c>
      <c r="BU1046" s="31"/>
      <c r="BV1046" s="31" t="s">
        <v>2480</v>
      </c>
      <c r="BW1046" s="31">
        <f t="shared" ca="1" si="160"/>
        <v>17</v>
      </c>
      <c r="BX1046" s="78">
        <f t="shared" ca="1" si="161"/>
        <v>3</v>
      </c>
      <c r="BY1046" s="31"/>
      <c r="BZ1046" s="31"/>
      <c r="CA1046" s="31" t="s">
        <v>4239</v>
      </c>
      <c r="CB1046" s="31" t="s">
        <v>2519</v>
      </c>
      <c r="CC1046" s="31">
        <v>1</v>
      </c>
      <c r="CD1046" s="31">
        <v>1</v>
      </c>
      <c r="CE1046" s="31" t="s">
        <v>20085</v>
      </c>
      <c r="CF1046" s="31"/>
      <c r="CG1046" s="31"/>
      <c r="CH1046" s="31"/>
      <c r="CI1046" s="31"/>
      <c r="CJ1046" s="31"/>
      <c r="CK1046" s="31"/>
      <c r="CL1046" s="31" t="s">
        <v>22424</v>
      </c>
      <c r="CM1046" s="31" t="s">
        <v>22050</v>
      </c>
      <c r="CN1046" s="31">
        <v>123</v>
      </c>
      <c r="CO1046" s="31" t="s">
        <v>25844</v>
      </c>
      <c r="CP1046" s="31" t="s">
        <v>22050</v>
      </c>
      <c r="CQ1046" s="31">
        <v>123</v>
      </c>
      <c r="CR1046" s="31">
        <v>3458</v>
      </c>
      <c r="CS1046" s="31" t="s">
        <v>18417</v>
      </c>
      <c r="CT1046" s="31" t="s">
        <v>18418</v>
      </c>
      <c r="CU1046" s="31" t="s">
        <v>4327</v>
      </c>
      <c r="CV1046" s="31" t="s">
        <v>17262</v>
      </c>
      <c r="CW1046" s="31" t="s">
        <v>17263</v>
      </c>
      <c r="CX1046" s="31" t="s">
        <v>17264</v>
      </c>
      <c r="CY1046" s="31"/>
      <c r="CZ1046" s="31"/>
      <c r="DA1046" s="31"/>
      <c r="DB1046" s="31" t="s">
        <v>15744</v>
      </c>
      <c r="DC1046" s="31" t="s">
        <v>15745</v>
      </c>
      <c r="DD1046" s="31" t="s">
        <v>15746</v>
      </c>
      <c r="DE1046" s="31"/>
      <c r="DF1046" s="31"/>
      <c r="DG1046" s="31"/>
      <c r="DH1046" s="31"/>
      <c r="DI1046" s="31" t="s">
        <v>24822</v>
      </c>
      <c r="DJ1046" s="31" t="s">
        <v>24823</v>
      </c>
      <c r="DK1046" s="31"/>
      <c r="DL1046" s="31"/>
      <c r="DM1046" s="38" t="s">
        <v>9377</v>
      </c>
      <c r="DN1046" s="38"/>
      <c r="DO1046" s="35">
        <v>0</v>
      </c>
      <c r="DP1046" s="31" t="s">
        <v>28300</v>
      </c>
      <c r="DQ1046" s="31" t="s">
        <v>5034</v>
      </c>
      <c r="DR1046" s="31" t="s">
        <v>14815</v>
      </c>
      <c r="DS1046" s="31" t="s">
        <v>27016</v>
      </c>
      <c r="DT1046" s="31" t="s">
        <v>37787</v>
      </c>
      <c r="DU1046" s="31">
        <v>2</v>
      </c>
      <c r="DV1046" s="31" t="s">
        <v>32165</v>
      </c>
      <c r="DW1046" s="31" t="s">
        <v>1759</v>
      </c>
      <c r="DX1046" s="31" t="s">
        <v>1759</v>
      </c>
      <c r="DY1046" s="31" t="s">
        <v>36115</v>
      </c>
      <c r="DZ1046" s="52" t="s">
        <v>36110</v>
      </c>
      <c r="EA1046" s="52" t="s">
        <v>35818</v>
      </c>
      <c r="EB1046" s="31">
        <v>0</v>
      </c>
      <c r="EC1046" s="31" t="s">
        <v>40168</v>
      </c>
      <c r="ED1046" s="31" t="s">
        <v>41101</v>
      </c>
      <c r="EE1046" s="31"/>
      <c r="EF1046" s="31"/>
      <c r="EG1046" s="31"/>
      <c r="EH1046" s="31"/>
      <c r="EI1046" s="31"/>
      <c r="EJ1046" s="31"/>
    </row>
    <row r="1047" spans="1:140" ht="23.25" customHeight="1">
      <c r="A1047" s="25">
        <v>1045</v>
      </c>
      <c r="B1047" s="30" t="s">
        <v>24210</v>
      </c>
      <c r="C1047" s="31" t="s">
        <v>2840</v>
      </c>
      <c r="D1047" s="30" t="s">
        <v>16635</v>
      </c>
      <c r="E1047" s="30"/>
      <c r="F1047" s="30" t="s">
        <v>36262</v>
      </c>
      <c r="G1047" s="31">
        <f t="shared" si="155"/>
        <v>58</v>
      </c>
      <c r="H1047" s="72">
        <f t="shared" si="156"/>
        <v>53783</v>
      </c>
      <c r="I1047" s="30" t="s">
        <v>35154</v>
      </c>
      <c r="J1047" s="30" t="s">
        <v>34085</v>
      </c>
      <c r="K1047" s="30" t="s">
        <v>34083</v>
      </c>
      <c r="L1047" s="31" t="s">
        <v>16726</v>
      </c>
      <c r="M1047" s="31" t="s">
        <v>3186</v>
      </c>
      <c r="N1047" s="31" t="s">
        <v>5865</v>
      </c>
      <c r="O1047" s="31" t="s">
        <v>5117</v>
      </c>
      <c r="P1047" s="31" t="s">
        <v>3738</v>
      </c>
      <c r="Q1047" s="31"/>
      <c r="R1047" s="31"/>
      <c r="S1047" s="31"/>
      <c r="T1047" s="31"/>
      <c r="U1047" s="31" t="s">
        <v>3709</v>
      </c>
      <c r="V1047" s="31"/>
      <c r="W1047" s="31" t="s">
        <v>6910</v>
      </c>
      <c r="X1047" s="31" t="s">
        <v>3404</v>
      </c>
      <c r="Y1047" s="31" t="e">
        <f t="shared" ca="1" si="157"/>
        <v>#VALUE!</v>
      </c>
      <c r="Z1047" s="31" t="e">
        <f t="shared" ca="1" si="158"/>
        <v>#VALUE!</v>
      </c>
      <c r="AA1047" s="31"/>
      <c r="AB1047" s="31" t="s">
        <v>11144</v>
      </c>
      <c r="AC1047" s="31" t="s">
        <v>34145</v>
      </c>
      <c r="AD1047" s="31" t="s">
        <v>34145</v>
      </c>
      <c r="AE1047" s="31"/>
      <c r="AF1047" s="31" t="s">
        <v>24701</v>
      </c>
      <c r="AG1047" s="31" t="s">
        <v>4322</v>
      </c>
      <c r="AH1047" s="31" t="s">
        <v>4322</v>
      </c>
      <c r="AI1047" s="31" t="s">
        <v>908</v>
      </c>
      <c r="AJ1047" s="31" t="s">
        <v>6263</v>
      </c>
      <c r="AK1047" s="31">
        <v>244676</v>
      </c>
      <c r="AL1047" s="31" t="s">
        <v>2771</v>
      </c>
      <c r="AM1047" s="31" t="s">
        <v>2772</v>
      </c>
      <c r="AN1047" s="31"/>
      <c r="AO1047" s="31"/>
      <c r="AP1047" s="31" t="s">
        <v>18118</v>
      </c>
      <c r="AQ1047" s="31" t="s">
        <v>18186</v>
      </c>
      <c r="AR1047" s="31" t="s">
        <v>34145</v>
      </c>
      <c r="AS1047" s="31" t="s">
        <v>34145</v>
      </c>
      <c r="AT1047" s="31" t="str">
        <f>_xlfn.IFNA(VLOOKUP(D1047,'[1]5. 1 Mei 2022'!$C$7:$F$60,4,FALSE),"")</f>
        <v/>
      </c>
      <c r="AU1047" s="31"/>
      <c r="AV1047" s="31" t="s">
        <v>20032</v>
      </c>
      <c r="AW1047" s="31" t="s">
        <v>31449</v>
      </c>
      <c r="AX1047" s="29">
        <f t="shared" si="159"/>
        <v>46331</v>
      </c>
      <c r="AY1047" s="31" t="s">
        <v>26346</v>
      </c>
      <c r="AZ1047" s="31" t="s">
        <v>2622</v>
      </c>
      <c r="BA1047" s="30" t="s">
        <v>18118</v>
      </c>
      <c r="BB1047" s="31" t="s">
        <v>21673</v>
      </c>
      <c r="BC1047" s="31"/>
      <c r="BD1047" s="31" t="s">
        <v>7980</v>
      </c>
      <c r="BE1047" s="31" t="s">
        <v>7969</v>
      </c>
      <c r="BF1047" s="31" t="s">
        <v>20032</v>
      </c>
      <c r="BG1047" s="31"/>
      <c r="BH1047" s="31"/>
      <c r="BI1047" s="31"/>
      <c r="BJ1047" s="31">
        <v>0</v>
      </c>
      <c r="BK1047" s="31" t="str">
        <f t="shared" si="154"/>
        <v>II/c</v>
      </c>
      <c r="BL1047" s="31"/>
      <c r="BM1047" s="31"/>
      <c r="BN1047" s="31"/>
      <c r="BO1047" s="31"/>
      <c r="BP1047" s="31"/>
      <c r="BQ1047" s="31"/>
      <c r="BR1047" s="31"/>
      <c r="BS1047" s="31"/>
      <c r="BT1047" s="31"/>
      <c r="BU1047" s="31"/>
      <c r="BV1047" s="31" t="s">
        <v>2124</v>
      </c>
      <c r="BW1047" s="31">
        <f t="shared" ca="1" si="160"/>
        <v>13</v>
      </c>
      <c r="BX1047" s="78">
        <f t="shared" ca="1" si="161"/>
        <v>3</v>
      </c>
      <c r="BY1047" s="31" t="s">
        <v>3738</v>
      </c>
      <c r="BZ1047" s="31"/>
      <c r="CA1047" s="31" t="s">
        <v>2483</v>
      </c>
      <c r="CB1047" s="31" t="s">
        <v>2519</v>
      </c>
      <c r="CC1047" s="31">
        <v>2</v>
      </c>
      <c r="CD1047" s="31">
        <v>1</v>
      </c>
      <c r="CE1047" s="31" t="s">
        <v>20085</v>
      </c>
      <c r="CF1047" s="31"/>
      <c r="CG1047" s="31"/>
      <c r="CH1047" s="31"/>
      <c r="CI1047" s="31"/>
      <c r="CJ1047" s="31"/>
      <c r="CK1047" s="31"/>
      <c r="CL1047" s="31" t="s">
        <v>36572</v>
      </c>
      <c r="CM1047" s="31" t="s">
        <v>36631</v>
      </c>
      <c r="CN1047" s="31">
        <v>127</v>
      </c>
      <c r="CO1047" s="31" t="s">
        <v>36687</v>
      </c>
      <c r="CP1047" s="31" t="s">
        <v>36631</v>
      </c>
      <c r="CQ1047" s="31">
        <v>127</v>
      </c>
      <c r="CR1047" s="31">
        <v>4382</v>
      </c>
      <c r="CS1047" s="31" t="s">
        <v>18417</v>
      </c>
      <c r="CT1047" s="31" t="s">
        <v>18418</v>
      </c>
      <c r="CU1047" s="31" t="s">
        <v>4327</v>
      </c>
      <c r="CV1047" s="31" t="s">
        <v>17266</v>
      </c>
      <c r="CW1047" s="31" t="s">
        <v>10314</v>
      </c>
      <c r="CX1047" s="31" t="s">
        <v>17267</v>
      </c>
      <c r="CY1047" s="31"/>
      <c r="CZ1047" s="31"/>
      <c r="DA1047" s="31"/>
      <c r="DB1047" s="31" t="s">
        <v>15747</v>
      </c>
      <c r="DC1047" s="31" t="s">
        <v>15750</v>
      </c>
      <c r="DD1047" s="31" t="s">
        <v>15746</v>
      </c>
      <c r="DE1047" s="31"/>
      <c r="DF1047" s="31"/>
      <c r="DG1047" s="31"/>
      <c r="DH1047" s="31"/>
      <c r="DI1047" s="31" t="s">
        <v>24822</v>
      </c>
      <c r="DJ1047" s="31" t="s">
        <v>24823</v>
      </c>
      <c r="DK1047" s="31" t="s">
        <v>25642</v>
      </c>
      <c r="DL1047" s="31" t="s">
        <v>25643</v>
      </c>
      <c r="DM1047" s="38" t="s">
        <v>10582</v>
      </c>
      <c r="DN1047" s="38"/>
      <c r="DO1047" s="35" t="s">
        <v>31603</v>
      </c>
      <c r="DP1047" s="31" t="s">
        <v>28293</v>
      </c>
      <c r="DQ1047" s="31" t="s">
        <v>31604</v>
      </c>
      <c r="DR1047" s="31"/>
      <c r="DS1047" s="31" t="s">
        <v>26948</v>
      </c>
      <c r="DT1047" s="31" t="s">
        <v>28063</v>
      </c>
      <c r="DU1047" s="31">
        <v>3</v>
      </c>
      <c r="DV1047" s="31" t="s">
        <v>32167</v>
      </c>
      <c r="DW1047" s="31" t="s">
        <v>7980</v>
      </c>
      <c r="DX1047" s="31" t="s">
        <v>7980</v>
      </c>
      <c r="DY1047" s="31" t="s">
        <v>34504</v>
      </c>
      <c r="DZ1047" s="29">
        <v>44770</v>
      </c>
      <c r="EA1047" s="29">
        <v>45739</v>
      </c>
      <c r="EB1047" s="31">
        <v>1010362</v>
      </c>
      <c r="EC1047" s="31" t="s">
        <v>40168</v>
      </c>
      <c r="ED1047" s="31" t="s">
        <v>41101</v>
      </c>
      <c r="EE1047" s="31"/>
      <c r="EF1047" s="31"/>
      <c r="EG1047" s="31"/>
      <c r="EH1047" s="31"/>
      <c r="EI1047" s="31"/>
      <c r="EJ1047" s="31"/>
    </row>
    <row r="1048" spans="1:140" ht="23.25" customHeight="1">
      <c r="A1048" s="25">
        <v>1046</v>
      </c>
      <c r="B1048" s="30" t="s">
        <v>26190</v>
      </c>
      <c r="C1048" s="31" t="s">
        <v>15322</v>
      </c>
      <c r="D1048" s="30" t="s">
        <v>26191</v>
      </c>
      <c r="E1048" s="30"/>
      <c r="F1048" s="30" t="s">
        <v>36262</v>
      </c>
      <c r="G1048" s="31">
        <f t="shared" si="155"/>
        <v>58</v>
      </c>
      <c r="H1048" s="72">
        <f t="shared" si="156"/>
        <v>54940</v>
      </c>
      <c r="I1048" s="30" t="s">
        <v>35155</v>
      </c>
      <c r="J1048" s="30" t="s">
        <v>34085</v>
      </c>
      <c r="K1048" s="30" t="s">
        <v>34083</v>
      </c>
      <c r="L1048" s="31" t="s">
        <v>16726</v>
      </c>
      <c r="M1048" s="31" t="s">
        <v>3186</v>
      </c>
      <c r="N1048" s="31" t="s">
        <v>3557</v>
      </c>
      <c r="O1048" s="31" t="s">
        <v>1501</v>
      </c>
      <c r="P1048" s="31" t="s">
        <v>25993</v>
      </c>
      <c r="Q1048" s="31"/>
      <c r="R1048" s="31"/>
      <c r="S1048" s="31"/>
      <c r="T1048" s="31"/>
      <c r="U1048" s="31" t="s">
        <v>7647</v>
      </c>
      <c r="V1048" s="31"/>
      <c r="W1048" s="31" t="s">
        <v>6910</v>
      </c>
      <c r="X1048" s="31" t="s">
        <v>15323</v>
      </c>
      <c r="Y1048" s="31" t="e">
        <f t="shared" ca="1" si="157"/>
        <v>#VALUE!</v>
      </c>
      <c r="Z1048" s="31" t="e">
        <f t="shared" ca="1" si="158"/>
        <v>#VALUE!</v>
      </c>
      <c r="AA1048" s="31"/>
      <c r="AB1048" s="31" t="s">
        <v>8118</v>
      </c>
      <c r="AC1048" s="31" t="s">
        <v>34153</v>
      </c>
      <c r="AD1048" s="31" t="s">
        <v>34194</v>
      </c>
      <c r="AE1048" s="31"/>
      <c r="AF1048" s="31" t="s">
        <v>24700</v>
      </c>
      <c r="AG1048" s="31" t="s">
        <v>7895</v>
      </c>
      <c r="AH1048" s="31" t="s">
        <v>7895</v>
      </c>
      <c r="AI1048" s="31" t="s">
        <v>728</v>
      </c>
      <c r="AJ1048" s="31">
        <v>10410222</v>
      </c>
      <c r="AK1048" s="31" t="s">
        <v>16368</v>
      </c>
      <c r="AL1048" s="31" t="s">
        <v>16369</v>
      </c>
      <c r="AM1048" s="31" t="s">
        <v>16370</v>
      </c>
      <c r="AN1048" s="31"/>
      <c r="AO1048" s="31"/>
      <c r="AP1048" s="31" t="s">
        <v>33020</v>
      </c>
      <c r="AQ1048" s="31" t="s">
        <v>14515</v>
      </c>
      <c r="AR1048" s="31" t="s">
        <v>34148</v>
      </c>
      <c r="AS1048" s="31" t="s">
        <v>34148</v>
      </c>
      <c r="AT1048" s="31" t="str">
        <f>_xlfn.IFNA(VLOOKUP(D1048,'[1]5. 1 Mei 2022'!$C$7:$F$60,4,FALSE),"")</f>
        <v/>
      </c>
      <c r="AU1048" s="31"/>
      <c r="AV1048" s="31" t="s">
        <v>15324</v>
      </c>
      <c r="AW1048" s="31" t="s">
        <v>14515</v>
      </c>
      <c r="AX1048" s="29">
        <f t="shared" si="159"/>
        <v>44038</v>
      </c>
      <c r="AY1048" s="31" t="s">
        <v>26344</v>
      </c>
      <c r="AZ1048" s="31" t="s">
        <v>11388</v>
      </c>
      <c r="BA1048" s="30" t="s">
        <v>33020</v>
      </c>
      <c r="BB1048" s="31" t="s">
        <v>8105</v>
      </c>
      <c r="BC1048" s="31"/>
      <c r="BD1048" s="31" t="s">
        <v>30245</v>
      </c>
      <c r="BE1048" s="31" t="s">
        <v>7968</v>
      </c>
      <c r="BF1048" s="31" t="s">
        <v>15324</v>
      </c>
      <c r="BG1048" s="31"/>
      <c r="BH1048" s="31"/>
      <c r="BI1048" s="31"/>
      <c r="BJ1048" s="31">
        <v>0</v>
      </c>
      <c r="BK1048" s="31" t="str">
        <f t="shared" si="154"/>
        <v>III/a</v>
      </c>
      <c r="BL1048" s="31"/>
      <c r="BM1048" s="31"/>
      <c r="BN1048" s="31"/>
      <c r="BO1048" s="31"/>
      <c r="BP1048" s="31"/>
      <c r="BQ1048" s="31"/>
      <c r="BR1048" s="31"/>
      <c r="BS1048" s="31"/>
      <c r="BT1048" s="31"/>
      <c r="BU1048" s="31"/>
      <c r="BV1048" s="31" t="s">
        <v>14515</v>
      </c>
      <c r="BW1048" s="31">
        <f t="shared" ca="1" si="160"/>
        <v>8</v>
      </c>
      <c r="BX1048" s="78">
        <f t="shared" ca="1" si="161"/>
        <v>5</v>
      </c>
      <c r="BY1048" s="31" t="s">
        <v>25993</v>
      </c>
      <c r="BZ1048" s="31"/>
      <c r="CA1048" s="31" t="s">
        <v>2483</v>
      </c>
      <c r="CB1048" s="31" t="s">
        <v>2406</v>
      </c>
      <c r="CC1048" s="31"/>
      <c r="CD1048" s="31"/>
      <c r="CE1048" s="31" t="s">
        <v>20085</v>
      </c>
      <c r="CF1048" s="31"/>
      <c r="CG1048" s="31"/>
      <c r="CH1048" s="31"/>
      <c r="CI1048" s="31"/>
      <c r="CJ1048" s="31"/>
      <c r="CK1048" s="31"/>
      <c r="CL1048" s="31"/>
      <c r="CM1048" s="31"/>
      <c r="CN1048" s="31"/>
      <c r="CO1048" s="31"/>
      <c r="CP1048" s="31"/>
      <c r="CQ1048" s="31"/>
      <c r="CR1048" s="31">
        <v>1616</v>
      </c>
      <c r="CS1048" s="31" t="s">
        <v>24783</v>
      </c>
      <c r="CT1048" s="31" t="s">
        <v>24784</v>
      </c>
      <c r="CU1048" s="31" t="s">
        <v>24785</v>
      </c>
      <c r="CV1048" s="31" t="s">
        <v>24539</v>
      </c>
      <c r="CW1048" s="31" t="s">
        <v>24540</v>
      </c>
      <c r="CX1048" s="31" t="s">
        <v>23973</v>
      </c>
      <c r="CY1048" s="31"/>
      <c r="CZ1048" s="31"/>
      <c r="DA1048" s="31"/>
      <c r="DB1048" s="31"/>
      <c r="DC1048" s="31"/>
      <c r="DD1048" s="31"/>
      <c r="DE1048" s="31"/>
      <c r="DF1048" s="31"/>
      <c r="DG1048" s="31"/>
      <c r="DH1048" s="31"/>
      <c r="DI1048" s="31"/>
      <c r="DJ1048" s="31"/>
      <c r="DK1048" s="31"/>
      <c r="DL1048" s="31"/>
      <c r="DM1048" s="38" t="s">
        <v>31706</v>
      </c>
      <c r="DN1048" s="38"/>
      <c r="DO1048" s="35"/>
      <c r="DP1048" s="31" t="s">
        <v>31702</v>
      </c>
      <c r="DQ1048" s="31" t="s">
        <v>15450</v>
      </c>
      <c r="DR1048" s="31"/>
      <c r="DS1048" s="31" t="s">
        <v>38605</v>
      </c>
      <c r="DT1048" s="31" t="s">
        <v>37788</v>
      </c>
      <c r="DU1048" s="31">
        <v>3</v>
      </c>
      <c r="DV1048" s="31" t="s">
        <v>32167</v>
      </c>
      <c r="DW1048" s="31"/>
      <c r="DX1048" s="31"/>
      <c r="DY1048" s="31"/>
      <c r="DZ1048" s="31"/>
      <c r="EA1048" s="31"/>
      <c r="EB1048" s="31">
        <v>0</v>
      </c>
      <c r="EC1048" s="31" t="s">
        <v>39747</v>
      </c>
      <c r="ED1048" s="31" t="s">
        <v>41101</v>
      </c>
      <c r="EE1048" s="31"/>
      <c r="EF1048" s="31"/>
      <c r="EG1048" s="31"/>
      <c r="EH1048" s="31"/>
      <c r="EI1048" s="31"/>
      <c r="EJ1048" s="31"/>
    </row>
    <row r="1049" spans="1:140" ht="23.25" customHeight="1">
      <c r="A1049" s="25">
        <v>1047</v>
      </c>
      <c r="B1049" s="30" t="s">
        <v>1563</v>
      </c>
      <c r="C1049" s="31" t="s">
        <v>3292</v>
      </c>
      <c r="D1049" s="30" t="s">
        <v>3292</v>
      </c>
      <c r="E1049" s="30"/>
      <c r="F1049" s="30" t="s">
        <v>36262</v>
      </c>
      <c r="G1049" s="31">
        <f t="shared" si="155"/>
        <v>58</v>
      </c>
      <c r="H1049" s="72">
        <f t="shared" si="156"/>
        <v>47574</v>
      </c>
      <c r="I1049" s="30"/>
      <c r="J1049" s="30" t="s">
        <v>34084</v>
      </c>
      <c r="K1049" s="30" t="s">
        <v>4318</v>
      </c>
      <c r="L1049" s="31" t="s">
        <v>4318</v>
      </c>
      <c r="M1049" s="31" t="s">
        <v>3186</v>
      </c>
      <c r="N1049" s="31" t="s">
        <v>5863</v>
      </c>
      <c r="O1049" s="31" t="s">
        <v>2485</v>
      </c>
      <c r="P1049" s="31" t="s">
        <v>30542</v>
      </c>
      <c r="Q1049" s="31"/>
      <c r="R1049" s="31">
        <v>25</v>
      </c>
      <c r="S1049" s="31">
        <v>0</v>
      </c>
      <c r="T1049" s="31"/>
      <c r="U1049" s="31">
        <v>1625</v>
      </c>
      <c r="V1049" s="31" t="s">
        <v>5225</v>
      </c>
      <c r="W1049" s="31" t="s">
        <v>4761</v>
      </c>
      <c r="X1049" s="31" t="s">
        <v>3293</v>
      </c>
      <c r="Y1049" s="31" t="e">
        <f t="shared" ca="1" si="157"/>
        <v>#VALUE!</v>
      </c>
      <c r="Z1049" s="31" t="e">
        <f t="shared" ca="1" si="158"/>
        <v>#VALUE!</v>
      </c>
      <c r="AA1049" s="31"/>
      <c r="AB1049" s="31" t="s">
        <v>6081</v>
      </c>
      <c r="AC1049" s="31" t="s">
        <v>34153</v>
      </c>
      <c r="AD1049" s="31" t="s">
        <v>34194</v>
      </c>
      <c r="AE1049" s="31"/>
      <c r="AF1049" s="31" t="s">
        <v>24700</v>
      </c>
      <c r="AG1049" s="31" t="s">
        <v>7895</v>
      </c>
      <c r="AH1049" s="31" t="s">
        <v>7895</v>
      </c>
      <c r="AI1049" s="31" t="s">
        <v>40277</v>
      </c>
      <c r="AJ1049" s="31">
        <v>2618</v>
      </c>
      <c r="AK1049" s="31" t="s">
        <v>1879</v>
      </c>
      <c r="AL1049" s="31">
        <v>34118</v>
      </c>
      <c r="AM1049" s="31" t="s">
        <v>2357</v>
      </c>
      <c r="AN1049" s="31"/>
      <c r="AO1049" s="31"/>
      <c r="AP1049" s="31" t="s">
        <v>2451</v>
      </c>
      <c r="AQ1049" s="31"/>
      <c r="AR1049" s="31" t="s">
        <v>34148</v>
      </c>
      <c r="AS1049" s="31" t="s">
        <v>34148</v>
      </c>
      <c r="AT1049" s="31" t="str">
        <f>_xlfn.IFNA(VLOOKUP(D1049,'[1]5. 1 Mei 2022'!$C$7:$F$60,4,FALSE),"")</f>
        <v/>
      </c>
      <c r="AU1049" s="31"/>
      <c r="AV1049" s="31" t="s">
        <v>1307</v>
      </c>
      <c r="AW1049" s="31"/>
      <c r="AX1049" s="29">
        <f t="shared" si="159"/>
        <v>1903</v>
      </c>
      <c r="AY1049" s="31" t="s">
        <v>26346</v>
      </c>
      <c r="AZ1049" s="31" t="s">
        <v>533</v>
      </c>
      <c r="BA1049" s="30" t="s">
        <v>2451</v>
      </c>
      <c r="BB1049" s="31"/>
      <c r="BC1049" s="31"/>
      <c r="BD1049" s="31" t="s">
        <v>30240</v>
      </c>
      <c r="BE1049" s="31" t="s">
        <v>7968</v>
      </c>
      <c r="BF1049" s="31" t="s">
        <v>1307</v>
      </c>
      <c r="BG1049" s="31"/>
      <c r="BH1049" s="31"/>
      <c r="BI1049" s="31"/>
      <c r="BJ1049" s="31" t="s">
        <v>23661</v>
      </c>
      <c r="BK1049" s="31" t="str">
        <f t="shared" si="154"/>
        <v>II/d</v>
      </c>
      <c r="BL1049" s="31" t="s">
        <v>8078</v>
      </c>
      <c r="BM1049" s="31"/>
      <c r="BN1049" s="31"/>
      <c r="BO1049" s="31"/>
      <c r="BP1049" s="31" t="s">
        <v>1498</v>
      </c>
      <c r="BQ1049" s="31"/>
      <c r="BR1049" s="31"/>
      <c r="BS1049" s="31"/>
      <c r="BT1049" s="31" t="s">
        <v>7564</v>
      </c>
      <c r="BU1049" s="31" t="s">
        <v>795</v>
      </c>
      <c r="BV1049" s="31" t="s">
        <v>5912</v>
      </c>
      <c r="BW1049" s="31">
        <f t="shared" ca="1" si="160"/>
        <v>26</v>
      </c>
      <c r="BX1049" s="78">
        <f t="shared" ca="1" si="161"/>
        <v>3</v>
      </c>
      <c r="BY1049" s="31"/>
      <c r="BZ1049" s="31"/>
      <c r="CA1049" s="31" t="s">
        <v>2483</v>
      </c>
      <c r="CB1049" s="31" t="s">
        <v>2519</v>
      </c>
      <c r="CC1049" s="31">
        <v>1</v>
      </c>
      <c r="CD1049" s="31">
        <v>1</v>
      </c>
      <c r="CE1049" s="31" t="s">
        <v>20085</v>
      </c>
      <c r="CF1049" s="31"/>
      <c r="CG1049" s="31"/>
      <c r="CH1049" s="31"/>
      <c r="CI1049" s="31"/>
      <c r="CJ1049" s="31"/>
      <c r="CK1049" s="31"/>
      <c r="CL1049" s="31"/>
      <c r="CM1049" s="31"/>
      <c r="CN1049" s="31"/>
      <c r="CO1049" s="31"/>
      <c r="CP1049" s="31"/>
      <c r="CQ1049" s="31"/>
      <c r="CR1049" s="31">
        <v>1504</v>
      </c>
      <c r="CS1049" s="31"/>
      <c r="CT1049" s="31"/>
      <c r="CU1049" s="31"/>
      <c r="CV1049" s="31"/>
      <c r="CW1049" s="31"/>
      <c r="CX1049" s="31"/>
      <c r="CY1049" s="31"/>
      <c r="CZ1049" s="31"/>
      <c r="DA1049" s="31"/>
      <c r="DB1049" s="31"/>
      <c r="DC1049" s="31"/>
      <c r="DD1049" s="31"/>
      <c r="DE1049" s="31"/>
      <c r="DF1049" s="31"/>
      <c r="DG1049" s="31"/>
      <c r="DH1049" s="31"/>
      <c r="DI1049" s="31"/>
      <c r="DJ1049" s="31"/>
      <c r="DK1049" s="31"/>
      <c r="DL1049" s="31"/>
      <c r="DM1049" s="38" t="s">
        <v>10038</v>
      </c>
      <c r="DN1049" s="38"/>
      <c r="DO1049" s="35">
        <v>0</v>
      </c>
      <c r="DP1049" s="31" t="s">
        <v>13958</v>
      </c>
      <c r="DQ1049" s="31" t="s">
        <v>13957</v>
      </c>
      <c r="DR1049" s="31"/>
      <c r="DS1049" s="31" t="s">
        <v>38606</v>
      </c>
      <c r="DT1049" s="31" t="s">
        <v>30761</v>
      </c>
      <c r="DU1049" s="31">
        <v>2</v>
      </c>
      <c r="DV1049" s="31" t="s">
        <v>32165</v>
      </c>
      <c r="DW1049" s="31"/>
      <c r="DX1049" s="31"/>
      <c r="DY1049" s="31"/>
      <c r="DZ1049" s="31"/>
      <c r="EA1049" s="31"/>
      <c r="EB1049" s="31">
        <v>0</v>
      </c>
      <c r="EC1049" s="31" t="s">
        <v>39747</v>
      </c>
      <c r="ED1049" s="31" t="s">
        <v>41101</v>
      </c>
      <c r="EE1049" s="31"/>
      <c r="EF1049" s="31"/>
      <c r="EG1049" s="31"/>
      <c r="EH1049" s="31"/>
      <c r="EI1049" s="31"/>
      <c r="EJ1049" s="31"/>
    </row>
    <row r="1050" spans="1:140" ht="23.25" customHeight="1">
      <c r="A1050" s="25">
        <v>1048</v>
      </c>
      <c r="B1050" s="30" t="s">
        <v>24220</v>
      </c>
      <c r="C1050" s="31">
        <v>140377496</v>
      </c>
      <c r="D1050" s="30" t="s">
        <v>1704</v>
      </c>
      <c r="E1050" s="30"/>
      <c r="F1050" s="30" t="s">
        <v>36254</v>
      </c>
      <c r="G1050" s="31">
        <f t="shared" si="155"/>
        <v>58</v>
      </c>
      <c r="H1050" s="72">
        <f t="shared" si="156"/>
        <v>52079</v>
      </c>
      <c r="I1050" s="30"/>
      <c r="J1050" s="30" t="s">
        <v>34084</v>
      </c>
      <c r="K1050" s="30" t="s">
        <v>4318</v>
      </c>
      <c r="L1050" s="31" t="s">
        <v>4318</v>
      </c>
      <c r="M1050" s="31" t="s">
        <v>6378</v>
      </c>
      <c r="N1050" s="31" t="s">
        <v>4008</v>
      </c>
      <c r="O1050" s="31" t="s">
        <v>4320</v>
      </c>
      <c r="P1050" s="52" t="s">
        <v>24630</v>
      </c>
      <c r="Q1050" s="31" t="s">
        <v>39270</v>
      </c>
      <c r="R1050" s="31">
        <v>12</v>
      </c>
      <c r="S1050" s="31">
        <v>9</v>
      </c>
      <c r="T1050" s="31"/>
      <c r="U1050" s="31">
        <v>295</v>
      </c>
      <c r="V1050" s="31"/>
      <c r="W1050" s="31" t="s">
        <v>6910</v>
      </c>
      <c r="X1050" s="31" t="s">
        <v>6394</v>
      </c>
      <c r="Y1050" s="31" t="e">
        <f t="shared" ca="1" si="157"/>
        <v>#VALUE!</v>
      </c>
      <c r="Z1050" s="31" t="e">
        <f t="shared" ca="1" si="158"/>
        <v>#VALUE!</v>
      </c>
      <c r="AA1050" s="31"/>
      <c r="AB1050" s="31" t="s">
        <v>11144</v>
      </c>
      <c r="AC1050" s="31" t="s">
        <v>34145</v>
      </c>
      <c r="AD1050" s="31" t="s">
        <v>34145</v>
      </c>
      <c r="AE1050" s="31"/>
      <c r="AF1050" s="31" t="s">
        <v>24701</v>
      </c>
      <c r="AG1050" s="31" t="s">
        <v>4322</v>
      </c>
      <c r="AH1050" s="31" t="s">
        <v>4322</v>
      </c>
      <c r="AI1050" s="31" t="s">
        <v>908</v>
      </c>
      <c r="AJ1050" s="31" t="s">
        <v>2633</v>
      </c>
      <c r="AK1050" s="31">
        <v>123817</v>
      </c>
      <c r="AL1050" s="31" t="s">
        <v>5958</v>
      </c>
      <c r="AM1050" s="31" t="s">
        <v>2772</v>
      </c>
      <c r="AN1050" s="31"/>
      <c r="AO1050" s="31"/>
      <c r="AP1050" s="31" t="s">
        <v>18118</v>
      </c>
      <c r="AQ1050" s="31" t="s">
        <v>21727</v>
      </c>
      <c r="AR1050" s="31" t="s">
        <v>34145</v>
      </c>
      <c r="AS1050" s="31" t="s">
        <v>34145</v>
      </c>
      <c r="AT1050" s="31" t="str">
        <f>_xlfn.IFNA(VLOOKUP(D1050,'[1]5. 1 Mei 2022'!$C$7:$F$60,4,FALSE),"")</f>
        <v/>
      </c>
      <c r="AU1050" s="31"/>
      <c r="AV1050" s="31" t="s">
        <v>20034</v>
      </c>
      <c r="AW1050" s="31" t="s">
        <v>21727</v>
      </c>
      <c r="AX1050" s="29">
        <f t="shared" si="159"/>
        <v>45825</v>
      </c>
      <c r="AY1050" s="31" t="s">
        <v>26346</v>
      </c>
      <c r="AZ1050" s="31" t="s">
        <v>2622</v>
      </c>
      <c r="BA1050" s="30" t="s">
        <v>18118</v>
      </c>
      <c r="BB1050" s="31" t="s">
        <v>8024</v>
      </c>
      <c r="BC1050" s="31"/>
      <c r="BD1050" s="31" t="s">
        <v>1759</v>
      </c>
      <c r="BE1050" s="31" t="s">
        <v>7969</v>
      </c>
      <c r="BF1050" s="31" t="s">
        <v>20034</v>
      </c>
      <c r="BG1050" s="31"/>
      <c r="BH1050" s="31"/>
      <c r="BI1050" s="31" t="s">
        <v>8136</v>
      </c>
      <c r="BJ1050" s="31" t="s">
        <v>3185</v>
      </c>
      <c r="BK1050" s="31" t="str">
        <f t="shared" si="154"/>
        <v>III/c</v>
      </c>
      <c r="BL1050" s="31" t="s">
        <v>8077</v>
      </c>
      <c r="BM1050" s="31"/>
      <c r="BN1050" s="31"/>
      <c r="BO1050" s="31"/>
      <c r="BP1050" s="31" t="s">
        <v>1498</v>
      </c>
      <c r="BQ1050" s="31" t="s">
        <v>3185</v>
      </c>
      <c r="BR1050" s="52" t="s">
        <v>39748</v>
      </c>
      <c r="BS1050" s="31" t="s">
        <v>25743</v>
      </c>
      <c r="BT1050" s="31" t="s">
        <v>1935</v>
      </c>
      <c r="BU1050" s="31" t="s">
        <v>6786</v>
      </c>
      <c r="BV1050" s="31" t="s">
        <v>7211</v>
      </c>
      <c r="BW1050" s="31">
        <f t="shared" ca="1" si="160"/>
        <v>16</v>
      </c>
      <c r="BX1050" s="78">
        <f t="shared" ca="1" si="161"/>
        <v>3</v>
      </c>
      <c r="BY1050" s="31"/>
      <c r="BZ1050" s="31"/>
      <c r="CA1050" s="31" t="s">
        <v>2483</v>
      </c>
      <c r="CB1050" s="31" t="s">
        <v>2519</v>
      </c>
      <c r="CC1050" s="31">
        <v>2</v>
      </c>
      <c r="CD1050" s="31">
        <v>1</v>
      </c>
      <c r="CE1050" s="31" t="s">
        <v>20085</v>
      </c>
      <c r="CF1050" s="31"/>
      <c r="CG1050" s="31"/>
      <c r="CH1050" s="31"/>
      <c r="CI1050" s="31"/>
      <c r="CJ1050" s="31"/>
      <c r="CK1050" s="31"/>
      <c r="CL1050" s="31" t="s">
        <v>22426</v>
      </c>
      <c r="CM1050" s="31" t="s">
        <v>22334</v>
      </c>
      <c r="CN1050" s="31">
        <v>123</v>
      </c>
      <c r="CO1050" s="31" t="s">
        <v>25553</v>
      </c>
      <c r="CP1050" s="31" t="s">
        <v>22334</v>
      </c>
      <c r="CQ1050" s="31">
        <v>123</v>
      </c>
      <c r="CR1050" s="31">
        <v>4067</v>
      </c>
      <c r="CS1050" s="31" t="s">
        <v>18417</v>
      </c>
      <c r="CT1050" s="31" t="s">
        <v>18418</v>
      </c>
      <c r="CU1050" s="31" t="s">
        <v>4327</v>
      </c>
      <c r="CV1050" s="31" t="s">
        <v>17262</v>
      </c>
      <c r="CW1050" s="31" t="s">
        <v>17263</v>
      </c>
      <c r="CX1050" s="31" t="s">
        <v>17264</v>
      </c>
      <c r="CY1050" s="31"/>
      <c r="CZ1050" s="31"/>
      <c r="DA1050" s="31"/>
      <c r="DB1050" s="31" t="s">
        <v>15747</v>
      </c>
      <c r="DC1050" s="31" t="s">
        <v>15756</v>
      </c>
      <c r="DD1050" s="31" t="s">
        <v>15746</v>
      </c>
      <c r="DE1050" s="31"/>
      <c r="DF1050" s="31"/>
      <c r="DG1050" s="31"/>
      <c r="DH1050" s="31"/>
      <c r="DI1050" s="31" t="s">
        <v>24822</v>
      </c>
      <c r="DJ1050" s="31" t="s">
        <v>24823</v>
      </c>
      <c r="DK1050" s="31"/>
      <c r="DL1050" s="31"/>
      <c r="DM1050" s="38" t="s">
        <v>19427</v>
      </c>
      <c r="DN1050" s="38"/>
      <c r="DO1050" s="35">
        <v>0</v>
      </c>
      <c r="DP1050" s="31" t="s">
        <v>13439</v>
      </c>
      <c r="DQ1050" s="31" t="s">
        <v>20695</v>
      </c>
      <c r="DR1050" s="31"/>
      <c r="DS1050" s="31" t="s">
        <v>26958</v>
      </c>
      <c r="DT1050" s="31" t="s">
        <v>37789</v>
      </c>
      <c r="DU1050" s="31">
        <v>3</v>
      </c>
      <c r="DV1050" s="31" t="s">
        <v>32167</v>
      </c>
      <c r="DW1050" s="31" t="s">
        <v>1759</v>
      </c>
      <c r="DX1050" s="31" t="s">
        <v>1759</v>
      </c>
      <c r="DY1050" s="31" t="s">
        <v>39629</v>
      </c>
      <c r="DZ1050" s="52" t="s">
        <v>39624</v>
      </c>
      <c r="EA1050" s="52" t="s">
        <v>36189</v>
      </c>
      <c r="EB1050" s="31">
        <v>0</v>
      </c>
      <c r="EC1050" s="31" t="s">
        <v>40168</v>
      </c>
      <c r="ED1050" s="31" t="s">
        <v>41101</v>
      </c>
      <c r="EE1050" s="31"/>
      <c r="EF1050" s="31"/>
      <c r="EG1050" s="31"/>
      <c r="EH1050" s="31"/>
      <c r="EI1050" s="31"/>
      <c r="EJ1050" s="31"/>
    </row>
    <row r="1051" spans="1:140" ht="23.25" customHeight="1">
      <c r="A1051" s="25">
        <v>1049</v>
      </c>
      <c r="B1051" s="30" t="s">
        <v>17299</v>
      </c>
      <c r="C1051" s="31" t="s">
        <v>17158</v>
      </c>
      <c r="D1051" s="30" t="s">
        <v>26270</v>
      </c>
      <c r="E1051" s="30"/>
      <c r="F1051" s="30" t="s">
        <v>36262</v>
      </c>
      <c r="G1051" s="31">
        <f t="shared" si="155"/>
        <v>58</v>
      </c>
      <c r="H1051" s="72">
        <f t="shared" si="156"/>
        <v>55793</v>
      </c>
      <c r="I1051" s="30" t="s">
        <v>35156</v>
      </c>
      <c r="J1051" s="30" t="s">
        <v>34085</v>
      </c>
      <c r="K1051" s="30" t="s">
        <v>34083</v>
      </c>
      <c r="L1051" s="31" t="s">
        <v>16726</v>
      </c>
      <c r="M1051" s="31" t="s">
        <v>3186</v>
      </c>
      <c r="N1051" s="31" t="s">
        <v>5865</v>
      </c>
      <c r="O1051" s="31" t="s">
        <v>5117</v>
      </c>
      <c r="P1051" s="31" t="s">
        <v>25993</v>
      </c>
      <c r="Q1051" s="31"/>
      <c r="R1051" s="31"/>
      <c r="S1051" s="31"/>
      <c r="T1051" s="31"/>
      <c r="U1051" s="31" t="s">
        <v>17792</v>
      </c>
      <c r="V1051" s="31"/>
      <c r="W1051" s="31" t="s">
        <v>6910</v>
      </c>
      <c r="X1051" s="31" t="s">
        <v>17234</v>
      </c>
      <c r="Y1051" s="31" t="e">
        <f t="shared" ca="1" si="157"/>
        <v>#VALUE!</v>
      </c>
      <c r="Z1051" s="31" t="e">
        <f t="shared" ca="1" si="158"/>
        <v>#VALUE!</v>
      </c>
      <c r="AA1051" s="31"/>
      <c r="AB1051" s="31" t="s">
        <v>11144</v>
      </c>
      <c r="AC1051" s="31" t="s">
        <v>34145</v>
      </c>
      <c r="AD1051" s="31" t="s">
        <v>34145</v>
      </c>
      <c r="AE1051" s="31"/>
      <c r="AF1051" s="31" t="s">
        <v>24701</v>
      </c>
      <c r="AG1051" s="31" t="s">
        <v>4322</v>
      </c>
      <c r="AH1051" s="31" t="s">
        <v>4322</v>
      </c>
      <c r="AI1051" s="31" t="s">
        <v>908</v>
      </c>
      <c r="AJ1051" s="31">
        <v>12059</v>
      </c>
      <c r="AK1051" s="31" t="s">
        <v>17595</v>
      </c>
      <c r="AL1051" s="31" t="s">
        <v>15497</v>
      </c>
      <c r="AM1051" s="31" t="s">
        <v>17596</v>
      </c>
      <c r="AN1051" s="31"/>
      <c r="AO1051" s="31"/>
      <c r="AP1051" s="31" t="s">
        <v>3619</v>
      </c>
      <c r="AQ1051" s="31" t="s">
        <v>7696</v>
      </c>
      <c r="AR1051" s="31" t="s">
        <v>34145</v>
      </c>
      <c r="AS1051" s="31" t="s">
        <v>34145</v>
      </c>
      <c r="AT1051" s="31" t="str">
        <f>_xlfn.IFNA(VLOOKUP(D1051,'[1]5. 1 Mei 2022'!$C$7:$F$60,4,FALSE),"")</f>
        <v/>
      </c>
      <c r="AU1051" s="31"/>
      <c r="AV1051" s="31" t="s">
        <v>20032</v>
      </c>
      <c r="AW1051" s="31" t="s">
        <v>7696</v>
      </c>
      <c r="AX1051" s="29">
        <f t="shared" si="159"/>
        <v>44371</v>
      </c>
      <c r="AY1051" s="31" t="s">
        <v>26346</v>
      </c>
      <c r="AZ1051" s="31" t="s">
        <v>225</v>
      </c>
      <c r="BA1051" s="30" t="s">
        <v>3619</v>
      </c>
      <c r="BB1051" s="31" t="s">
        <v>17504</v>
      </c>
      <c r="BC1051" s="31"/>
      <c r="BD1051" s="31" t="s">
        <v>7980</v>
      </c>
      <c r="BE1051" s="31" t="s">
        <v>7969</v>
      </c>
      <c r="BF1051" s="31" t="s">
        <v>20032</v>
      </c>
      <c r="BG1051" s="31"/>
      <c r="BH1051" s="31"/>
      <c r="BI1051" s="31"/>
      <c r="BJ1051" s="31">
        <v>0</v>
      </c>
      <c r="BK1051" s="31" t="str">
        <f t="shared" si="154"/>
        <v>II/c</v>
      </c>
      <c r="BL1051" s="31"/>
      <c r="BM1051" s="31"/>
      <c r="BN1051" s="31"/>
      <c r="BO1051" s="31"/>
      <c r="BP1051" s="31"/>
      <c r="BQ1051" s="31"/>
      <c r="BR1051" s="31"/>
      <c r="BS1051" s="31"/>
      <c r="BT1051" s="31"/>
      <c r="BU1051" s="31"/>
      <c r="BV1051" s="31" t="s">
        <v>8466</v>
      </c>
      <c r="BW1051" s="31">
        <f t="shared" ca="1" si="160"/>
        <v>7</v>
      </c>
      <c r="BX1051" s="78">
        <f t="shared" ca="1" si="161"/>
        <v>3</v>
      </c>
      <c r="BY1051" s="31" t="s">
        <v>25993</v>
      </c>
      <c r="BZ1051" s="31"/>
      <c r="CA1051" s="31" t="s">
        <v>2483</v>
      </c>
      <c r="CB1051" s="31" t="s">
        <v>2406</v>
      </c>
      <c r="CC1051" s="31"/>
      <c r="CD1051" s="31"/>
      <c r="CE1051" s="31" t="s">
        <v>20085</v>
      </c>
      <c r="CF1051" s="31"/>
      <c r="CG1051" s="31"/>
      <c r="CH1051" s="31"/>
      <c r="CI1051" s="31"/>
      <c r="CJ1051" s="31"/>
      <c r="CK1051" s="31"/>
      <c r="CL1051" s="31" t="s">
        <v>31899</v>
      </c>
      <c r="CM1051" s="31" t="s">
        <v>31292</v>
      </c>
      <c r="CN1051" s="31">
        <v>126</v>
      </c>
      <c r="CO1051" s="31" t="s">
        <v>33966</v>
      </c>
      <c r="CP1051" s="31" t="s">
        <v>31292</v>
      </c>
      <c r="CQ1051" s="31">
        <v>126</v>
      </c>
      <c r="CR1051" s="31">
        <v>6576</v>
      </c>
      <c r="CS1051" s="31" t="s">
        <v>15424</v>
      </c>
      <c r="CT1051" s="31" t="s">
        <v>18409</v>
      </c>
      <c r="CU1051" s="31" t="s">
        <v>18410</v>
      </c>
      <c r="CV1051" s="31" t="s">
        <v>18031</v>
      </c>
      <c r="CW1051" s="31" t="s">
        <v>4907</v>
      </c>
      <c r="CX1051" s="31" t="s">
        <v>15874</v>
      </c>
      <c r="CY1051" s="31"/>
      <c r="CZ1051" s="31"/>
      <c r="DA1051" s="31"/>
      <c r="DB1051" s="31" t="s">
        <v>11355</v>
      </c>
      <c r="DC1051" s="31" t="s">
        <v>18668</v>
      </c>
      <c r="DD1051" s="31" t="s">
        <v>18474</v>
      </c>
      <c r="DE1051" s="31"/>
      <c r="DF1051" s="31"/>
      <c r="DG1051" s="31"/>
      <c r="DH1051" s="31"/>
      <c r="DI1051" s="31" t="s">
        <v>25077</v>
      </c>
      <c r="DJ1051" s="31" t="s">
        <v>25042</v>
      </c>
      <c r="DK1051" s="31"/>
      <c r="DL1051" s="31"/>
      <c r="DM1051" s="38" t="s">
        <v>17592</v>
      </c>
      <c r="DN1051" s="38"/>
      <c r="DO1051" s="51" t="s">
        <v>34533</v>
      </c>
      <c r="DP1051" s="31" t="s">
        <v>17593</v>
      </c>
      <c r="DQ1051" s="31" t="s">
        <v>17594</v>
      </c>
      <c r="DR1051" s="31"/>
      <c r="DS1051" s="31" t="s">
        <v>27824</v>
      </c>
      <c r="DT1051" s="31" t="s">
        <v>37790</v>
      </c>
      <c r="DU1051" s="31">
        <v>3</v>
      </c>
      <c r="DV1051" s="31" t="s">
        <v>32167</v>
      </c>
      <c r="DW1051" s="31" t="s">
        <v>7980</v>
      </c>
      <c r="DX1051" s="31" t="s">
        <v>11423</v>
      </c>
      <c r="DY1051" s="31" t="s">
        <v>24764</v>
      </c>
      <c r="DZ1051" s="31" t="s">
        <v>21842</v>
      </c>
      <c r="EA1051" s="31"/>
      <c r="EB1051" s="31">
        <v>0</v>
      </c>
      <c r="EC1051" s="31" t="s">
        <v>40168</v>
      </c>
      <c r="ED1051" s="31" t="s">
        <v>41101</v>
      </c>
      <c r="EE1051" s="31"/>
      <c r="EF1051" s="31"/>
      <c r="EG1051" s="31"/>
      <c r="EH1051" s="31"/>
      <c r="EI1051" s="31"/>
      <c r="EJ1051" s="31"/>
    </row>
    <row r="1052" spans="1:140" ht="23.25" customHeight="1">
      <c r="A1052" s="25">
        <v>1050</v>
      </c>
      <c r="B1052" s="30" t="s">
        <v>24327</v>
      </c>
      <c r="C1052" s="31">
        <v>140336491</v>
      </c>
      <c r="D1052" s="30" t="s">
        <v>213</v>
      </c>
      <c r="E1052" s="30"/>
      <c r="F1052" s="30" t="s">
        <v>36254</v>
      </c>
      <c r="G1052" s="31">
        <f t="shared" si="155"/>
        <v>58</v>
      </c>
      <c r="H1052" s="72">
        <f t="shared" si="156"/>
        <v>49188</v>
      </c>
      <c r="I1052" s="30"/>
      <c r="J1052" s="30" t="s">
        <v>34084</v>
      </c>
      <c r="K1052" s="30" t="s">
        <v>4318</v>
      </c>
      <c r="L1052" s="31" t="s">
        <v>4318</v>
      </c>
      <c r="M1052" s="31" t="s">
        <v>6378</v>
      </c>
      <c r="N1052" s="31" t="s">
        <v>5797</v>
      </c>
      <c r="O1052" s="31" t="s">
        <v>5271</v>
      </c>
      <c r="P1052" s="31" t="s">
        <v>23983</v>
      </c>
      <c r="Q1052" s="31"/>
      <c r="R1052" s="31">
        <v>20</v>
      </c>
      <c r="S1052" s="31">
        <v>0</v>
      </c>
      <c r="T1052" s="31"/>
      <c r="U1052" s="31">
        <v>1443</v>
      </c>
      <c r="V1052" s="31"/>
      <c r="W1052" s="31" t="s">
        <v>3569</v>
      </c>
      <c r="X1052" s="31" t="s">
        <v>3941</v>
      </c>
      <c r="Y1052" s="31">
        <f t="shared" ca="1" si="157"/>
        <v>47</v>
      </c>
      <c r="Z1052" s="31" t="str">
        <f t="shared" ca="1" si="158"/>
        <v>46-58</v>
      </c>
      <c r="AA1052" s="31"/>
      <c r="AB1052" s="31" t="s">
        <v>11144</v>
      </c>
      <c r="AC1052" s="31" t="s">
        <v>34145</v>
      </c>
      <c r="AD1052" s="31" t="s">
        <v>34145</v>
      </c>
      <c r="AE1052" s="31"/>
      <c r="AF1052" s="31" t="s">
        <v>24701</v>
      </c>
      <c r="AG1052" s="31" t="s">
        <v>4322</v>
      </c>
      <c r="AH1052" s="31" t="s">
        <v>4322</v>
      </c>
      <c r="AI1052" s="31" t="s">
        <v>908</v>
      </c>
      <c r="AJ1052" s="31">
        <v>99079</v>
      </c>
      <c r="AK1052" s="31" t="s">
        <v>950</v>
      </c>
      <c r="AL1052" s="31" t="s">
        <v>4981</v>
      </c>
      <c r="AM1052" s="31" t="s">
        <v>4978</v>
      </c>
      <c r="AN1052" s="31"/>
      <c r="AO1052" s="31"/>
      <c r="AP1052" s="31" t="s">
        <v>3619</v>
      </c>
      <c r="AQ1052" s="31"/>
      <c r="AR1052" s="31" t="s">
        <v>34145</v>
      </c>
      <c r="AS1052" s="31" t="s">
        <v>34145</v>
      </c>
      <c r="AT1052" s="31" t="str">
        <f>_xlfn.IFNA(VLOOKUP(D1052,'[1]5. 1 Mei 2022'!$C$7:$F$60,4,FALSE),"")</f>
        <v/>
      </c>
      <c r="AU1052" s="31"/>
      <c r="AV1052" s="31" t="s">
        <v>20033</v>
      </c>
      <c r="AW1052" s="31" t="s">
        <v>7696</v>
      </c>
      <c r="AX1052" s="29">
        <f t="shared" si="159"/>
        <v>44371</v>
      </c>
      <c r="AY1052" s="31" t="s">
        <v>26346</v>
      </c>
      <c r="AZ1052" s="31" t="s">
        <v>225</v>
      </c>
      <c r="BA1052" s="30" t="s">
        <v>3619</v>
      </c>
      <c r="BB1052" s="31" t="s">
        <v>17505</v>
      </c>
      <c r="BC1052" s="31"/>
      <c r="BD1052" s="31" t="s">
        <v>7997</v>
      </c>
      <c r="BE1052" s="31" t="s">
        <v>7969</v>
      </c>
      <c r="BF1052" s="31" t="s">
        <v>20033</v>
      </c>
      <c r="BG1052" s="31"/>
      <c r="BH1052" s="31"/>
      <c r="BI1052" s="31" t="s">
        <v>8136</v>
      </c>
      <c r="BJ1052" s="31" t="s">
        <v>3185</v>
      </c>
      <c r="BK1052" s="31" t="str">
        <f t="shared" si="154"/>
        <v>III/d</v>
      </c>
      <c r="BL1052" s="31" t="s">
        <v>8077</v>
      </c>
      <c r="BM1052" s="31"/>
      <c r="BN1052" s="31"/>
      <c r="BO1052" s="31"/>
      <c r="BP1052" s="31" t="s">
        <v>1498</v>
      </c>
      <c r="BQ1052" s="31" t="s">
        <v>3185</v>
      </c>
      <c r="BR1052" s="31" t="s">
        <v>21839</v>
      </c>
      <c r="BS1052" s="31" t="s">
        <v>25665</v>
      </c>
      <c r="BT1052" s="31" t="s">
        <v>1694</v>
      </c>
      <c r="BU1052" s="31"/>
      <c r="BV1052" s="31" t="s">
        <v>7839</v>
      </c>
      <c r="BW1052" s="31">
        <f t="shared" ca="1" si="160"/>
        <v>27</v>
      </c>
      <c r="BX1052" s="78">
        <f t="shared" ca="1" si="161"/>
        <v>3</v>
      </c>
      <c r="BY1052" s="31"/>
      <c r="BZ1052" s="31"/>
      <c r="CA1052" s="31" t="s">
        <v>2483</v>
      </c>
      <c r="CB1052" s="31" t="s">
        <v>2519</v>
      </c>
      <c r="CC1052" s="31">
        <v>4</v>
      </c>
      <c r="CD1052" s="31">
        <v>1</v>
      </c>
      <c r="CE1052" s="31" t="s">
        <v>20085</v>
      </c>
      <c r="CF1052" s="31"/>
      <c r="CG1052" s="31">
        <v>2007</v>
      </c>
      <c r="CH1052" s="31"/>
      <c r="CI1052" s="31"/>
      <c r="CJ1052" s="31"/>
      <c r="CK1052" s="31"/>
      <c r="CL1052" s="31" t="s">
        <v>22166</v>
      </c>
      <c r="CM1052" s="31" t="s">
        <v>22167</v>
      </c>
      <c r="CN1052" s="31">
        <v>123</v>
      </c>
      <c r="CO1052" s="31" t="s">
        <v>25409</v>
      </c>
      <c r="CP1052" s="31" t="s">
        <v>22167</v>
      </c>
      <c r="CQ1052" s="31">
        <v>123</v>
      </c>
      <c r="CR1052" s="31">
        <v>3656</v>
      </c>
      <c r="CS1052" s="31" t="s">
        <v>8315</v>
      </c>
      <c r="CT1052" s="31"/>
      <c r="CU1052" s="31" t="s">
        <v>8314</v>
      </c>
      <c r="CV1052" s="31" t="s">
        <v>8347</v>
      </c>
      <c r="CW1052" s="31" t="s">
        <v>8348</v>
      </c>
      <c r="CX1052" s="31" t="s">
        <v>8346</v>
      </c>
      <c r="CY1052" s="31"/>
      <c r="CZ1052" s="31"/>
      <c r="DA1052" s="31"/>
      <c r="DB1052" s="31" t="s">
        <v>15747</v>
      </c>
      <c r="DC1052" s="31" t="s">
        <v>15751</v>
      </c>
      <c r="DD1052" s="31" t="s">
        <v>15746</v>
      </c>
      <c r="DE1052" s="31"/>
      <c r="DF1052" s="31"/>
      <c r="DG1052" s="31"/>
      <c r="DH1052" s="31"/>
      <c r="DI1052" s="31" t="s">
        <v>24822</v>
      </c>
      <c r="DJ1052" s="31" t="s">
        <v>24823</v>
      </c>
      <c r="DK1052" s="31" t="s">
        <v>25642</v>
      </c>
      <c r="DL1052" s="31" t="s">
        <v>25643</v>
      </c>
      <c r="DM1052" s="38" t="s">
        <v>19465</v>
      </c>
      <c r="DN1052" s="38"/>
      <c r="DO1052" s="35" t="s">
        <v>20752</v>
      </c>
      <c r="DP1052" s="31" t="s">
        <v>19463</v>
      </c>
      <c r="DQ1052" s="31" t="s">
        <v>19464</v>
      </c>
      <c r="DR1052" s="31"/>
      <c r="DS1052" s="31" t="s">
        <v>27073</v>
      </c>
      <c r="DT1052" s="31"/>
      <c r="DU1052" s="31">
        <v>3</v>
      </c>
      <c r="DV1052" s="31" t="s">
        <v>32167</v>
      </c>
      <c r="DW1052" s="31" t="s">
        <v>7997</v>
      </c>
      <c r="DX1052" s="31" t="s">
        <v>7997</v>
      </c>
      <c r="DY1052" s="31" t="s">
        <v>34823</v>
      </c>
      <c r="DZ1052" s="29">
        <v>44770</v>
      </c>
      <c r="EA1052" s="29">
        <v>45876</v>
      </c>
      <c r="EB1052" s="31">
        <v>0</v>
      </c>
      <c r="EC1052" s="31" t="s">
        <v>40168</v>
      </c>
      <c r="ED1052" s="31" t="s">
        <v>41101</v>
      </c>
      <c r="EE1052" s="31"/>
      <c r="EF1052" s="31"/>
      <c r="EG1052" s="31"/>
      <c r="EH1052" s="31"/>
      <c r="EI1052" s="31"/>
      <c r="EJ1052" s="31"/>
    </row>
    <row r="1053" spans="1:140" ht="23.25" customHeight="1">
      <c r="A1053" s="25">
        <v>1051</v>
      </c>
      <c r="B1053" s="30" t="s">
        <v>24356</v>
      </c>
      <c r="C1053" s="31">
        <v>140225204</v>
      </c>
      <c r="D1053" s="30" t="s">
        <v>1142</v>
      </c>
      <c r="E1053" s="30"/>
      <c r="F1053" s="30" t="s">
        <v>36254</v>
      </c>
      <c r="G1053" s="31">
        <f t="shared" si="155"/>
        <v>58</v>
      </c>
      <c r="H1053" s="72">
        <f t="shared" si="156"/>
        <v>46082</v>
      </c>
      <c r="I1053" s="30"/>
      <c r="J1053" s="30" t="s">
        <v>34084</v>
      </c>
      <c r="K1053" s="30" t="s">
        <v>4318</v>
      </c>
      <c r="L1053" s="31" t="s">
        <v>4318</v>
      </c>
      <c r="M1053" s="31" t="s">
        <v>3186</v>
      </c>
      <c r="N1053" s="31" t="s">
        <v>5797</v>
      </c>
      <c r="O1053" s="31" t="s">
        <v>5271</v>
      </c>
      <c r="P1053" s="31" t="s">
        <v>2918</v>
      </c>
      <c r="Q1053" s="31"/>
      <c r="R1053" s="31">
        <v>28</v>
      </c>
      <c r="S1053" s="31">
        <v>0</v>
      </c>
      <c r="T1053" s="31"/>
      <c r="U1053" s="31">
        <v>993</v>
      </c>
      <c r="V1053" s="31"/>
      <c r="W1053" s="31" t="s">
        <v>7628</v>
      </c>
      <c r="X1053" s="31" t="s">
        <v>3994</v>
      </c>
      <c r="Y1053" s="31" t="e">
        <f t="shared" ca="1" si="157"/>
        <v>#VALUE!</v>
      </c>
      <c r="Z1053" s="31" t="e">
        <f t="shared" ca="1" si="158"/>
        <v>#VALUE!</v>
      </c>
      <c r="AA1053" s="31"/>
      <c r="AB1053" s="31" t="s">
        <v>11144</v>
      </c>
      <c r="AC1053" s="31" t="s">
        <v>34145</v>
      </c>
      <c r="AD1053" s="31" t="s">
        <v>34145</v>
      </c>
      <c r="AE1053" s="31"/>
      <c r="AF1053" s="31" t="s">
        <v>24701</v>
      </c>
      <c r="AG1053" s="31" t="s">
        <v>4322</v>
      </c>
      <c r="AH1053" s="31" t="s">
        <v>4322</v>
      </c>
      <c r="AI1053" s="31" t="s">
        <v>908</v>
      </c>
      <c r="AJ1053" s="31"/>
      <c r="AK1053" s="31" t="s">
        <v>2463</v>
      </c>
      <c r="AL1053" s="31" t="s">
        <v>2462</v>
      </c>
      <c r="AM1053" s="31" t="s">
        <v>2772</v>
      </c>
      <c r="AN1053" s="31"/>
      <c r="AO1053" s="31"/>
      <c r="AP1053" s="31" t="s">
        <v>4434</v>
      </c>
      <c r="AQ1053" s="31" t="s">
        <v>16039</v>
      </c>
      <c r="AR1053" s="31" t="s">
        <v>34145</v>
      </c>
      <c r="AS1053" s="31" t="s">
        <v>34145</v>
      </c>
      <c r="AT1053" s="31" t="str">
        <f>_xlfn.IFNA(VLOOKUP(D1053,'[1]5. 1 Mei 2022'!$C$7:$F$60,4,FALSE),"")</f>
        <v/>
      </c>
      <c r="AU1053" s="31"/>
      <c r="AV1053" s="31" t="s">
        <v>20033</v>
      </c>
      <c r="AW1053" s="31" t="s">
        <v>16039</v>
      </c>
      <c r="AX1053" s="29">
        <f t="shared" si="159"/>
        <v>45794</v>
      </c>
      <c r="AY1053" s="31" t="s">
        <v>26346</v>
      </c>
      <c r="AZ1053" s="31" t="s">
        <v>6484</v>
      </c>
      <c r="BA1053" s="30" t="s">
        <v>4434</v>
      </c>
      <c r="BB1053" s="31"/>
      <c r="BC1053" s="31"/>
      <c r="BD1053" s="31" t="s">
        <v>7997</v>
      </c>
      <c r="BE1053" s="31" t="s">
        <v>7969</v>
      </c>
      <c r="BF1053" s="31" t="s">
        <v>20033</v>
      </c>
      <c r="BG1053" s="31"/>
      <c r="BH1053" s="31"/>
      <c r="BI1053" s="31" t="s">
        <v>8136</v>
      </c>
      <c r="BJ1053" s="31" t="s">
        <v>3185</v>
      </c>
      <c r="BK1053" s="31" t="str">
        <f t="shared" si="154"/>
        <v>III/d</v>
      </c>
      <c r="BL1053" s="31" t="s">
        <v>8077</v>
      </c>
      <c r="BM1053" s="31"/>
      <c r="BN1053" s="31"/>
      <c r="BO1053" s="31"/>
      <c r="BP1053" s="31" t="s">
        <v>1498</v>
      </c>
      <c r="BQ1053" s="31" t="s">
        <v>3185</v>
      </c>
      <c r="BR1053" s="31">
        <v>40756</v>
      </c>
      <c r="BS1053" s="31" t="s">
        <v>6225</v>
      </c>
      <c r="BT1053" s="31" t="s">
        <v>4192</v>
      </c>
      <c r="BU1053" s="31"/>
      <c r="BV1053" s="31" t="s">
        <v>1175</v>
      </c>
      <c r="BW1053" s="31" t="e">
        <f t="shared" ca="1" si="160"/>
        <v>#VALUE!</v>
      </c>
      <c r="BX1053" s="78" t="e">
        <f t="shared" ca="1" si="161"/>
        <v>#VALUE!</v>
      </c>
      <c r="BY1053" s="31"/>
      <c r="BZ1053" s="31"/>
      <c r="CA1053" s="31" t="s">
        <v>2483</v>
      </c>
      <c r="CB1053" s="31" t="s">
        <v>2519</v>
      </c>
      <c r="CC1053" s="31">
        <v>3</v>
      </c>
      <c r="CD1053" s="31">
        <v>1</v>
      </c>
      <c r="CE1053" s="31" t="s">
        <v>20085</v>
      </c>
      <c r="CF1053" s="31"/>
      <c r="CG1053" s="31"/>
      <c r="CH1053" s="31"/>
      <c r="CI1053" s="31">
        <v>2009</v>
      </c>
      <c r="CJ1053" s="31"/>
      <c r="CK1053" s="31"/>
      <c r="CL1053" s="31" t="s">
        <v>38881</v>
      </c>
      <c r="CM1053" s="52" t="s">
        <v>32986</v>
      </c>
      <c r="CN1053" s="31" t="s">
        <v>36751</v>
      </c>
      <c r="CO1053" s="31" t="s">
        <v>38882</v>
      </c>
      <c r="CP1053" s="52" t="s">
        <v>32986</v>
      </c>
      <c r="CQ1053" s="31" t="s">
        <v>36751</v>
      </c>
      <c r="CR1053" s="31">
        <v>3110</v>
      </c>
      <c r="CS1053" s="31" t="s">
        <v>18417</v>
      </c>
      <c r="CT1053" s="31" t="s">
        <v>18418</v>
      </c>
      <c r="CU1053" s="31" t="s">
        <v>4327</v>
      </c>
      <c r="CV1053" s="31" t="s">
        <v>17262</v>
      </c>
      <c r="CW1053" s="31" t="s">
        <v>17263</v>
      </c>
      <c r="CX1053" s="31" t="s">
        <v>17264</v>
      </c>
      <c r="CY1053" s="31"/>
      <c r="CZ1053" s="31"/>
      <c r="DA1053" s="31"/>
      <c r="DB1053" s="31" t="s">
        <v>15747</v>
      </c>
      <c r="DC1053" s="31" t="s">
        <v>15751</v>
      </c>
      <c r="DD1053" s="31" t="s">
        <v>15746</v>
      </c>
      <c r="DE1053" s="31"/>
      <c r="DF1053" s="31"/>
      <c r="DG1053" s="31"/>
      <c r="DH1053" s="31"/>
      <c r="DI1053" s="31" t="s">
        <v>24822</v>
      </c>
      <c r="DJ1053" s="31" t="s">
        <v>24823</v>
      </c>
      <c r="DK1053" s="31"/>
      <c r="DL1053" s="31"/>
      <c r="DM1053" s="38" t="s">
        <v>19476</v>
      </c>
      <c r="DN1053" s="38"/>
      <c r="DO1053" s="35">
        <v>0</v>
      </c>
      <c r="DP1053" s="31" t="s">
        <v>28303</v>
      </c>
      <c r="DQ1053" s="31" t="s">
        <v>12916</v>
      </c>
      <c r="DR1053" s="31" t="s">
        <v>20471</v>
      </c>
      <c r="DS1053" s="31" t="s">
        <v>27102</v>
      </c>
      <c r="DT1053" s="31" t="s">
        <v>37791</v>
      </c>
      <c r="DU1053" s="31">
        <v>2</v>
      </c>
      <c r="DV1053" s="31" t="s">
        <v>32166</v>
      </c>
      <c r="DW1053" s="31" t="s">
        <v>7997</v>
      </c>
      <c r="DX1053" s="31" t="s">
        <v>1759</v>
      </c>
      <c r="DY1053" s="31" t="s">
        <v>18146</v>
      </c>
      <c r="DZ1053" s="31" t="s">
        <v>18135</v>
      </c>
      <c r="EA1053" s="31"/>
      <c r="EB1053" s="31">
        <v>0</v>
      </c>
      <c r="EC1053" s="31" t="s">
        <v>40168</v>
      </c>
      <c r="ED1053" s="31" t="s">
        <v>41101</v>
      </c>
      <c r="EE1053" s="31"/>
      <c r="EF1053" s="31"/>
      <c r="EG1053" s="31"/>
      <c r="EH1053" s="31"/>
      <c r="EI1053" s="31"/>
      <c r="EJ1053" s="31"/>
    </row>
    <row r="1054" spans="1:140" ht="23.25" customHeight="1">
      <c r="A1054" s="25">
        <v>1052</v>
      </c>
      <c r="B1054" s="30" t="s">
        <v>24334</v>
      </c>
      <c r="C1054" s="31">
        <v>140278897</v>
      </c>
      <c r="D1054" s="30" t="s">
        <v>1109</v>
      </c>
      <c r="E1054" s="30"/>
      <c r="F1054" s="30" t="s">
        <v>36254</v>
      </c>
      <c r="G1054" s="31">
        <f t="shared" si="155"/>
        <v>58</v>
      </c>
      <c r="H1054" s="72">
        <f t="shared" si="156"/>
        <v>46327</v>
      </c>
      <c r="I1054" s="30"/>
      <c r="J1054" s="30" t="s">
        <v>34084</v>
      </c>
      <c r="K1054" s="30" t="s">
        <v>4318</v>
      </c>
      <c r="L1054" s="31" t="s">
        <v>4318</v>
      </c>
      <c r="M1054" s="31" t="s">
        <v>6378</v>
      </c>
      <c r="N1054" s="31" t="s">
        <v>5797</v>
      </c>
      <c r="O1054" s="31" t="s">
        <v>5271</v>
      </c>
      <c r="P1054" s="31" t="s">
        <v>2144</v>
      </c>
      <c r="Q1054" s="31"/>
      <c r="R1054" s="31">
        <v>22</v>
      </c>
      <c r="S1054" s="31">
        <v>0</v>
      </c>
      <c r="T1054" s="31"/>
      <c r="U1054" s="31">
        <v>1201</v>
      </c>
      <c r="V1054" s="31"/>
      <c r="W1054" s="31" t="s">
        <v>7239</v>
      </c>
      <c r="X1054" s="31" t="s">
        <v>6204</v>
      </c>
      <c r="Y1054" s="31">
        <f t="shared" ca="1" si="157"/>
        <v>55</v>
      </c>
      <c r="Z1054" s="31" t="str">
        <f t="shared" ca="1" si="158"/>
        <v>46-58</v>
      </c>
      <c r="AA1054" s="31"/>
      <c r="AB1054" s="31" t="s">
        <v>11144</v>
      </c>
      <c r="AC1054" s="31" t="s">
        <v>34145</v>
      </c>
      <c r="AD1054" s="31" t="s">
        <v>34145</v>
      </c>
      <c r="AE1054" s="31"/>
      <c r="AF1054" s="31" t="s">
        <v>24701</v>
      </c>
      <c r="AG1054" s="31" t="s">
        <v>4322</v>
      </c>
      <c r="AH1054" s="31" t="s">
        <v>4322</v>
      </c>
      <c r="AI1054" s="31" t="s">
        <v>908</v>
      </c>
      <c r="AJ1054" s="31">
        <v>10240</v>
      </c>
      <c r="AK1054" s="31">
        <v>111415</v>
      </c>
      <c r="AL1054" s="31" t="s">
        <v>2997</v>
      </c>
      <c r="AM1054" s="31" t="s">
        <v>4983</v>
      </c>
      <c r="AN1054" s="31"/>
      <c r="AO1054" s="31"/>
      <c r="AP1054" s="31" t="s">
        <v>3619</v>
      </c>
      <c r="AQ1054" s="31" t="s">
        <v>7696</v>
      </c>
      <c r="AR1054" s="31" t="s">
        <v>34145</v>
      </c>
      <c r="AS1054" s="31" t="s">
        <v>34145</v>
      </c>
      <c r="AT1054" s="31" t="str">
        <f>_xlfn.IFNA(VLOOKUP(D1054,'[1]5. 1 Mei 2022'!$C$7:$F$60,4,FALSE),"")</f>
        <v/>
      </c>
      <c r="AU1054" s="31"/>
      <c r="AV1054" s="31" t="s">
        <v>20033</v>
      </c>
      <c r="AW1054" s="31" t="s">
        <v>7696</v>
      </c>
      <c r="AX1054" s="29">
        <f t="shared" si="159"/>
        <v>44371</v>
      </c>
      <c r="AY1054" s="31" t="s">
        <v>26346</v>
      </c>
      <c r="AZ1054" s="31" t="s">
        <v>225</v>
      </c>
      <c r="BA1054" s="30" t="s">
        <v>3619</v>
      </c>
      <c r="BB1054" s="31" t="s">
        <v>17504</v>
      </c>
      <c r="BC1054" s="31"/>
      <c r="BD1054" s="31" t="s">
        <v>7997</v>
      </c>
      <c r="BE1054" s="31" t="s">
        <v>7969</v>
      </c>
      <c r="BF1054" s="31" t="s">
        <v>20033</v>
      </c>
      <c r="BG1054" s="31"/>
      <c r="BH1054" s="31"/>
      <c r="BI1054" s="31" t="s">
        <v>8136</v>
      </c>
      <c r="BJ1054" s="31" t="s">
        <v>3185</v>
      </c>
      <c r="BK1054" s="31" t="str">
        <f t="shared" si="154"/>
        <v>III/d</v>
      </c>
      <c r="BL1054" s="31" t="s">
        <v>8077</v>
      </c>
      <c r="BM1054" s="31"/>
      <c r="BN1054" s="31"/>
      <c r="BO1054" s="31"/>
      <c r="BP1054" s="31" t="s">
        <v>1498</v>
      </c>
      <c r="BQ1054" s="31" t="s">
        <v>3185</v>
      </c>
      <c r="BR1054" s="31" t="s">
        <v>19167</v>
      </c>
      <c r="BS1054" s="31" t="s">
        <v>20291</v>
      </c>
      <c r="BT1054" s="31" t="s">
        <v>6647</v>
      </c>
      <c r="BU1054" s="31"/>
      <c r="BV1054" s="31" t="s">
        <v>6205</v>
      </c>
      <c r="BW1054" s="31">
        <f t="shared" ca="1" si="160"/>
        <v>32</v>
      </c>
      <c r="BX1054" s="78">
        <f t="shared" ca="1" si="161"/>
        <v>0</v>
      </c>
      <c r="BY1054" s="31"/>
      <c r="BZ1054" s="31"/>
      <c r="CA1054" s="31" t="s">
        <v>2483</v>
      </c>
      <c r="CB1054" s="31" t="s">
        <v>2519</v>
      </c>
      <c r="CC1054" s="31">
        <v>2</v>
      </c>
      <c r="CD1054" s="31">
        <v>1</v>
      </c>
      <c r="CE1054" s="31" t="s">
        <v>20085</v>
      </c>
      <c r="CF1054" s="31"/>
      <c r="CG1054" s="31">
        <v>2007</v>
      </c>
      <c r="CH1054" s="31">
        <v>2008</v>
      </c>
      <c r="CI1054" s="31">
        <v>2012</v>
      </c>
      <c r="CJ1054" s="31"/>
      <c r="CK1054" s="31"/>
      <c r="CL1054" s="31" t="s">
        <v>22165</v>
      </c>
      <c r="CM1054" s="31" t="s">
        <v>22097</v>
      </c>
      <c r="CN1054" s="31">
        <v>123</v>
      </c>
      <c r="CO1054" s="31" t="s">
        <v>25959</v>
      </c>
      <c r="CP1054" s="31" t="s">
        <v>22097</v>
      </c>
      <c r="CQ1054" s="31">
        <v>123</v>
      </c>
      <c r="CR1054" s="31">
        <v>3689</v>
      </c>
      <c r="CS1054" s="31" t="s">
        <v>8315</v>
      </c>
      <c r="CT1054" s="31"/>
      <c r="CU1054" s="31" t="s">
        <v>8314</v>
      </c>
      <c r="CV1054" s="31" t="s">
        <v>8347</v>
      </c>
      <c r="CW1054" s="31" t="s">
        <v>8348</v>
      </c>
      <c r="CX1054" s="31" t="s">
        <v>8346</v>
      </c>
      <c r="CY1054" s="31"/>
      <c r="CZ1054" s="31"/>
      <c r="DA1054" s="31"/>
      <c r="DB1054" s="31" t="s">
        <v>15747</v>
      </c>
      <c r="DC1054" s="31" t="s">
        <v>15751</v>
      </c>
      <c r="DD1054" s="31" t="s">
        <v>15746</v>
      </c>
      <c r="DE1054" s="31"/>
      <c r="DF1054" s="31"/>
      <c r="DG1054" s="31"/>
      <c r="DH1054" s="31"/>
      <c r="DI1054" s="31" t="s">
        <v>24822</v>
      </c>
      <c r="DJ1054" s="31" t="s">
        <v>24823</v>
      </c>
      <c r="DK1054" s="31"/>
      <c r="DL1054" s="31"/>
      <c r="DM1054" s="38" t="s">
        <v>9442</v>
      </c>
      <c r="DN1054" s="38"/>
      <c r="DO1054" s="35">
        <v>0</v>
      </c>
      <c r="DP1054" s="31" t="s">
        <v>15043</v>
      </c>
      <c r="DQ1054" s="31" t="s">
        <v>15044</v>
      </c>
      <c r="DR1054" s="31"/>
      <c r="DS1054" s="31" t="s">
        <v>27079</v>
      </c>
      <c r="DT1054" s="31" t="s">
        <v>37792</v>
      </c>
      <c r="DU1054" s="31">
        <v>3</v>
      </c>
      <c r="DV1054" s="31" t="s">
        <v>32167</v>
      </c>
      <c r="DW1054" s="31" t="s">
        <v>7997</v>
      </c>
      <c r="DX1054" s="31" t="s">
        <v>7997</v>
      </c>
      <c r="DY1054" s="52" t="s">
        <v>36385</v>
      </c>
      <c r="DZ1054" s="52" t="s">
        <v>36110</v>
      </c>
      <c r="EA1054" s="52" t="s">
        <v>33771</v>
      </c>
      <c r="EB1054" s="31">
        <v>0</v>
      </c>
      <c r="EC1054" s="31" t="s">
        <v>40168</v>
      </c>
      <c r="ED1054" s="31" t="s">
        <v>41101</v>
      </c>
      <c r="EE1054" s="31"/>
      <c r="EF1054" s="31"/>
      <c r="EG1054" s="31"/>
      <c r="EH1054" s="31"/>
      <c r="EI1054" s="31"/>
      <c r="EJ1054" s="31"/>
    </row>
    <row r="1055" spans="1:140" ht="23.25" customHeight="1">
      <c r="A1055" s="25">
        <v>1053</v>
      </c>
      <c r="B1055" s="30" t="s">
        <v>15182</v>
      </c>
      <c r="C1055" s="31" t="s">
        <v>16593</v>
      </c>
      <c r="D1055" s="30" t="s">
        <v>32760</v>
      </c>
      <c r="E1055" s="30"/>
      <c r="F1055" s="30" t="s">
        <v>36262</v>
      </c>
      <c r="G1055" s="31">
        <f t="shared" si="155"/>
        <v>58</v>
      </c>
      <c r="H1055" s="72">
        <f t="shared" si="156"/>
        <v>51349</v>
      </c>
      <c r="I1055" s="30"/>
      <c r="J1055" s="30" t="s">
        <v>34084</v>
      </c>
      <c r="K1055" s="30" t="s">
        <v>33537</v>
      </c>
      <c r="L1055" s="31" t="s">
        <v>33537</v>
      </c>
      <c r="M1055" s="31" t="s">
        <v>6378</v>
      </c>
      <c r="N1055" s="31" t="s">
        <v>3311</v>
      </c>
      <c r="O1055" s="31" t="s">
        <v>2534</v>
      </c>
      <c r="P1055" s="31" t="s">
        <v>18370</v>
      </c>
      <c r="Q1055" s="31"/>
      <c r="R1055" s="31"/>
      <c r="S1055" s="31"/>
      <c r="T1055" s="31"/>
      <c r="U1055" s="31" t="s">
        <v>1325</v>
      </c>
      <c r="V1055" s="31"/>
      <c r="W1055" s="31" t="s">
        <v>6910</v>
      </c>
      <c r="X1055" s="31" t="s">
        <v>4584</v>
      </c>
      <c r="Y1055" s="31" t="e">
        <f t="shared" ca="1" si="157"/>
        <v>#VALUE!</v>
      </c>
      <c r="Z1055" s="31" t="e">
        <f t="shared" ca="1" si="158"/>
        <v>#VALUE!</v>
      </c>
      <c r="AA1055" s="31"/>
      <c r="AB1055" s="31" t="s">
        <v>4601</v>
      </c>
      <c r="AC1055" s="31" t="s">
        <v>34147</v>
      </c>
      <c r="AD1055" s="31" t="s">
        <v>34147</v>
      </c>
      <c r="AE1055" s="31"/>
      <c r="AF1055" s="31" t="s">
        <v>24699</v>
      </c>
      <c r="AG1055" s="31" t="s">
        <v>5852</v>
      </c>
      <c r="AH1055" s="31" t="s">
        <v>5852</v>
      </c>
      <c r="AI1055" s="31" t="s">
        <v>728</v>
      </c>
      <c r="AJ1055" s="31" t="s">
        <v>28910</v>
      </c>
      <c r="AK1055" s="31" t="s">
        <v>28911</v>
      </c>
      <c r="AL1055" s="31" t="s">
        <v>6883</v>
      </c>
      <c r="AM1055" s="31" t="s">
        <v>2711</v>
      </c>
      <c r="AN1055" s="31"/>
      <c r="AO1055" s="31"/>
      <c r="AP1055" s="31" t="s">
        <v>33010</v>
      </c>
      <c r="AQ1055" s="31" t="s">
        <v>20332</v>
      </c>
      <c r="AR1055" s="31" t="s">
        <v>34147</v>
      </c>
      <c r="AS1055" s="31" t="s">
        <v>34147</v>
      </c>
      <c r="AT1055" s="31" t="str">
        <f>_xlfn.IFNA(VLOOKUP(D1055,'[1]5. 1 Mei 2022'!$C$7:$F$60,4,FALSE),"")</f>
        <v/>
      </c>
      <c r="AU1055" s="31"/>
      <c r="AV1055" s="31" t="s">
        <v>33538</v>
      </c>
      <c r="AW1055" s="31" t="s">
        <v>20332</v>
      </c>
      <c r="AX1055" s="29">
        <f t="shared" si="159"/>
        <v>46524</v>
      </c>
      <c r="AY1055" s="31" t="s">
        <v>26344</v>
      </c>
      <c r="AZ1055" s="31" t="s">
        <v>33012</v>
      </c>
      <c r="BA1055" s="30" t="s">
        <v>33010</v>
      </c>
      <c r="BB1055" s="31"/>
      <c r="BC1055" s="31"/>
      <c r="BD1055" s="31" t="s">
        <v>33539</v>
      </c>
      <c r="BE1055" s="31" t="s">
        <v>7968</v>
      </c>
      <c r="BF1055" s="31" t="s">
        <v>33538</v>
      </c>
      <c r="BG1055" s="31"/>
      <c r="BH1055" s="31"/>
      <c r="BI1055" s="31" t="s">
        <v>8120</v>
      </c>
      <c r="BJ1055" s="31">
        <v>0</v>
      </c>
      <c r="BK1055" s="31" t="str">
        <f t="shared" si="154"/>
        <v>III/b</v>
      </c>
      <c r="BL1055" s="31"/>
      <c r="BM1055" s="31"/>
      <c r="BN1055" s="31"/>
      <c r="BO1055" s="31"/>
      <c r="BP1055" s="31" t="s">
        <v>1498</v>
      </c>
      <c r="BQ1055" s="31"/>
      <c r="BR1055" s="31"/>
      <c r="BS1055" s="31"/>
      <c r="BT1055" s="31"/>
      <c r="BU1055" s="31"/>
      <c r="BV1055" s="31" t="s">
        <v>5383</v>
      </c>
      <c r="BW1055" s="31">
        <f t="shared" ca="1" si="160"/>
        <v>14</v>
      </c>
      <c r="BX1055" s="78">
        <f t="shared" ca="1" si="161"/>
        <v>3</v>
      </c>
      <c r="BY1055" s="31" t="s">
        <v>3738</v>
      </c>
      <c r="BZ1055" s="31"/>
      <c r="CA1055" s="31" t="s">
        <v>2483</v>
      </c>
      <c r="CB1055" s="31" t="s">
        <v>2519</v>
      </c>
      <c r="CC1055" s="31">
        <v>1</v>
      </c>
      <c r="CD1055" s="31">
        <v>1</v>
      </c>
      <c r="CE1055" s="31" t="s">
        <v>20085</v>
      </c>
      <c r="CF1055" s="31"/>
      <c r="CG1055" s="31"/>
      <c r="CH1055" s="31"/>
      <c r="CI1055" s="31"/>
      <c r="CJ1055" s="31"/>
      <c r="CK1055" s="31"/>
      <c r="CL1055" s="31" t="s">
        <v>3867</v>
      </c>
      <c r="CM1055" s="31" t="s">
        <v>31244</v>
      </c>
      <c r="CN1055" s="31">
        <v>126</v>
      </c>
      <c r="CO1055" s="31" t="s">
        <v>31245</v>
      </c>
      <c r="CP1055" s="31" t="s">
        <v>31244</v>
      </c>
      <c r="CQ1055" s="31"/>
      <c r="CR1055" s="31">
        <v>4239</v>
      </c>
      <c r="CS1055" s="31" t="s">
        <v>8750</v>
      </c>
      <c r="CT1055" s="31" t="s">
        <v>10205</v>
      </c>
      <c r="CU1055" s="31" t="s">
        <v>3783</v>
      </c>
      <c r="CV1055" s="31" t="s">
        <v>8565</v>
      </c>
      <c r="CW1055" s="31" t="s">
        <v>8567</v>
      </c>
      <c r="CX1055" s="31" t="s">
        <v>8469</v>
      </c>
      <c r="CY1055" s="31"/>
      <c r="CZ1055" s="31"/>
      <c r="DA1055" s="31"/>
      <c r="DB1055" s="31" t="s">
        <v>25502</v>
      </c>
      <c r="DC1055" s="31" t="s">
        <v>25503</v>
      </c>
      <c r="DD1055" s="31" t="s">
        <v>25504</v>
      </c>
      <c r="DE1055" s="31">
        <v>2021</v>
      </c>
      <c r="DF1055" s="31"/>
      <c r="DG1055" s="31"/>
      <c r="DH1055" s="31"/>
      <c r="DI1055" s="31" t="s">
        <v>25115</v>
      </c>
      <c r="DJ1055" s="31" t="s">
        <v>25113</v>
      </c>
      <c r="DK1055" s="31"/>
      <c r="DL1055" s="31"/>
      <c r="DM1055" s="38" t="s">
        <v>8976</v>
      </c>
      <c r="DN1055" s="38"/>
      <c r="DO1055" s="35">
        <v>0</v>
      </c>
      <c r="DP1055" s="31" t="s">
        <v>13009</v>
      </c>
      <c r="DQ1055" s="31" t="s">
        <v>7038</v>
      </c>
      <c r="DR1055" s="31"/>
      <c r="DS1055" s="31" t="s">
        <v>26671</v>
      </c>
      <c r="DT1055" s="31" t="s">
        <v>37793</v>
      </c>
      <c r="DU1055" s="31">
        <v>3</v>
      </c>
      <c r="DV1055" s="31" t="s">
        <v>32167</v>
      </c>
      <c r="DW1055" s="31"/>
      <c r="DX1055" s="31"/>
      <c r="DY1055" s="31" t="s">
        <v>36320</v>
      </c>
      <c r="DZ1055" s="52" t="s">
        <v>33512</v>
      </c>
      <c r="EA1055" s="52" t="s">
        <v>25613</v>
      </c>
      <c r="EB1055" s="31">
        <v>0</v>
      </c>
      <c r="EC1055" s="31" t="s">
        <v>40139</v>
      </c>
      <c r="ED1055" s="31" t="s">
        <v>41101</v>
      </c>
      <c r="EE1055" s="31"/>
      <c r="EF1055" s="31"/>
      <c r="EG1055" s="31"/>
      <c r="EH1055" s="31"/>
      <c r="EI1055" s="31"/>
      <c r="EJ1055" s="31"/>
    </row>
    <row r="1056" spans="1:140" ht="23.25" customHeight="1">
      <c r="A1056" s="25">
        <v>1054</v>
      </c>
      <c r="B1056" s="30" t="s">
        <v>21208</v>
      </c>
      <c r="C1056" s="31">
        <v>140272601</v>
      </c>
      <c r="D1056" s="30" t="s">
        <v>1604</v>
      </c>
      <c r="E1056" s="30"/>
      <c r="F1056" s="30" t="s">
        <v>36262</v>
      </c>
      <c r="G1056" s="31">
        <f t="shared" si="155"/>
        <v>58</v>
      </c>
      <c r="H1056" s="72">
        <f t="shared" si="156"/>
        <v>45839</v>
      </c>
      <c r="I1056" s="30"/>
      <c r="J1056" s="30" t="s">
        <v>34084</v>
      </c>
      <c r="K1056" s="30" t="s">
        <v>4318</v>
      </c>
      <c r="L1056" s="31" t="s">
        <v>4318</v>
      </c>
      <c r="M1056" s="31" t="s">
        <v>3186</v>
      </c>
      <c r="N1056" s="31" t="s">
        <v>5797</v>
      </c>
      <c r="O1056" s="31" t="s">
        <v>5271</v>
      </c>
      <c r="P1056" s="31" t="s">
        <v>21532</v>
      </c>
      <c r="Q1056" s="31"/>
      <c r="R1056" s="31">
        <v>26</v>
      </c>
      <c r="S1056" s="31">
        <v>0</v>
      </c>
      <c r="T1056" s="31"/>
      <c r="U1056" s="31">
        <v>1106</v>
      </c>
      <c r="V1056" s="31"/>
      <c r="W1056" s="31" t="s">
        <v>22759</v>
      </c>
      <c r="X1056" s="31" t="s">
        <v>6206</v>
      </c>
      <c r="Y1056" s="31">
        <f t="shared" ca="1" si="157"/>
        <v>56</v>
      </c>
      <c r="Z1056" s="31" t="str">
        <f t="shared" ca="1" si="158"/>
        <v>46-58</v>
      </c>
      <c r="AA1056" s="31"/>
      <c r="AB1056" s="31" t="s">
        <v>10497</v>
      </c>
      <c r="AC1056" s="31" t="s">
        <v>34153</v>
      </c>
      <c r="AD1056" s="31" t="s">
        <v>34194</v>
      </c>
      <c r="AE1056" s="31"/>
      <c r="AF1056" s="31" t="s">
        <v>24700</v>
      </c>
      <c r="AG1056" s="31" t="s">
        <v>7895</v>
      </c>
      <c r="AH1056" s="31" t="s">
        <v>7895</v>
      </c>
      <c r="AI1056" s="31" t="s">
        <v>728</v>
      </c>
      <c r="AJ1056" s="31">
        <v>1050230093</v>
      </c>
      <c r="AK1056" s="31" t="s">
        <v>10124</v>
      </c>
      <c r="AL1056" s="31" t="s">
        <v>10119</v>
      </c>
      <c r="AM1056" s="31" t="s">
        <v>10118</v>
      </c>
      <c r="AN1056" s="31"/>
      <c r="AO1056" s="31"/>
      <c r="AP1056" s="31" t="s">
        <v>33723</v>
      </c>
      <c r="AQ1056" s="31" t="s">
        <v>25950</v>
      </c>
      <c r="AR1056" s="31" t="s">
        <v>34148</v>
      </c>
      <c r="AS1056" s="31" t="s">
        <v>34148</v>
      </c>
      <c r="AT1056" s="31" t="str">
        <f>_xlfn.IFNA(VLOOKUP(D1056,'[1]5. 1 Mei 2022'!$C$7:$F$60,4,FALSE),"")</f>
        <v/>
      </c>
      <c r="AU1056" s="31"/>
      <c r="AV1056" s="31" t="s">
        <v>28808</v>
      </c>
      <c r="AW1056" s="31" t="s">
        <v>25950</v>
      </c>
      <c r="AX1056" s="29">
        <f t="shared" si="159"/>
        <v>45887</v>
      </c>
      <c r="AY1056" s="31" t="s">
        <v>26340</v>
      </c>
      <c r="AZ1056" s="31" t="s">
        <v>26341</v>
      </c>
      <c r="BA1056" s="30" t="s">
        <v>33723</v>
      </c>
      <c r="BB1056" s="31"/>
      <c r="BC1056" s="31"/>
      <c r="BD1056" s="31" t="s">
        <v>12244</v>
      </c>
      <c r="BE1056" s="31" t="s">
        <v>7968</v>
      </c>
      <c r="BF1056" s="31" t="s">
        <v>28808</v>
      </c>
      <c r="BG1056" s="31"/>
      <c r="BH1056" s="31"/>
      <c r="BI1056" s="31"/>
      <c r="BJ1056" s="31" t="s">
        <v>4214</v>
      </c>
      <c r="BK1056" s="31" t="str">
        <f t="shared" si="154"/>
        <v>III/d</v>
      </c>
      <c r="BL1056" s="31" t="s">
        <v>8078</v>
      </c>
      <c r="BM1056" s="31"/>
      <c r="BN1056" s="31"/>
      <c r="BO1056" s="31"/>
      <c r="BP1056" s="31" t="s">
        <v>1498</v>
      </c>
      <c r="BQ1056" s="31"/>
      <c r="BR1056" s="31"/>
      <c r="BS1056" s="31"/>
      <c r="BT1056" s="31" t="s">
        <v>5638</v>
      </c>
      <c r="BU1056" s="31"/>
      <c r="BV1056" s="31" t="s">
        <v>935</v>
      </c>
      <c r="BW1056" s="31" t="e">
        <f t="shared" ca="1" si="160"/>
        <v>#VALUE!</v>
      </c>
      <c r="BX1056" s="78" t="e">
        <f t="shared" ca="1" si="161"/>
        <v>#VALUE!</v>
      </c>
      <c r="BY1056" s="31"/>
      <c r="BZ1056" s="31"/>
      <c r="CA1056" s="31" t="s">
        <v>4239</v>
      </c>
      <c r="CB1056" s="31" t="s">
        <v>2519</v>
      </c>
      <c r="CC1056" s="31">
        <v>2</v>
      </c>
      <c r="CD1056" s="31">
        <v>1</v>
      </c>
      <c r="CE1056" s="31" t="s">
        <v>20085</v>
      </c>
      <c r="CF1056" s="31"/>
      <c r="CG1056" s="31"/>
      <c r="CH1056" s="31">
        <v>2007</v>
      </c>
      <c r="CI1056" s="31" t="s">
        <v>5058</v>
      </c>
      <c r="CJ1056" s="31"/>
      <c r="CK1056" s="31"/>
      <c r="CL1056" s="31"/>
      <c r="CM1056" s="31"/>
      <c r="CN1056" s="31"/>
      <c r="CO1056" s="31"/>
      <c r="CP1056" s="31"/>
      <c r="CQ1056" s="31"/>
      <c r="CR1056" s="31">
        <v>1209</v>
      </c>
      <c r="CS1056" s="31" t="s">
        <v>10113</v>
      </c>
      <c r="CT1056" s="31" t="s">
        <v>10114</v>
      </c>
      <c r="CU1056" s="31" t="s">
        <v>10115</v>
      </c>
      <c r="CV1056" s="31" t="s">
        <v>15770</v>
      </c>
      <c r="CW1056" s="31" t="s">
        <v>15771</v>
      </c>
      <c r="CX1056" s="31" t="s">
        <v>2261</v>
      </c>
      <c r="CY1056" s="31"/>
      <c r="CZ1056" s="31"/>
      <c r="DA1056" s="31"/>
      <c r="DB1056" s="31"/>
      <c r="DC1056" s="31"/>
      <c r="DD1056" s="31"/>
      <c r="DE1056" s="31"/>
      <c r="DF1056" s="31"/>
      <c r="DG1056" s="31"/>
      <c r="DH1056" s="31"/>
      <c r="DI1056" s="31"/>
      <c r="DJ1056" s="31"/>
      <c r="DK1056" s="31"/>
      <c r="DL1056" s="31"/>
      <c r="DM1056" s="38" t="s">
        <v>8905</v>
      </c>
      <c r="DN1056" s="38"/>
      <c r="DO1056" s="35" t="s">
        <v>31596</v>
      </c>
      <c r="DP1056" s="31" t="s">
        <v>15220</v>
      </c>
      <c r="DQ1056" s="31" t="s">
        <v>15221</v>
      </c>
      <c r="DR1056" s="31"/>
      <c r="DS1056" s="31" t="s">
        <v>26608</v>
      </c>
      <c r="DT1056" s="31" t="s">
        <v>27957</v>
      </c>
      <c r="DU1056" s="31">
        <v>3</v>
      </c>
      <c r="DV1056" s="31" t="s">
        <v>32167</v>
      </c>
      <c r="DW1056" s="31"/>
      <c r="DX1056" s="31"/>
      <c r="DY1056" s="31"/>
      <c r="DZ1056" s="31"/>
      <c r="EA1056" s="31"/>
      <c r="EB1056" s="31">
        <v>0</v>
      </c>
      <c r="EC1056" s="31" t="s">
        <v>40170</v>
      </c>
      <c r="ED1056" s="31" t="s">
        <v>41101</v>
      </c>
      <c r="EE1056" s="31"/>
      <c r="EF1056" s="31"/>
      <c r="EG1056" s="31"/>
      <c r="EH1056" s="31"/>
      <c r="EI1056" s="31"/>
      <c r="EJ1056" s="31"/>
    </row>
    <row r="1057" spans="1:140" ht="23.25" customHeight="1">
      <c r="A1057" s="25">
        <v>1055</v>
      </c>
      <c r="B1057" s="30" t="s">
        <v>2093</v>
      </c>
      <c r="C1057" s="31">
        <v>140375305</v>
      </c>
      <c r="D1057" s="30" t="s">
        <v>1169</v>
      </c>
      <c r="E1057" s="30"/>
      <c r="F1057" s="30" t="s">
        <v>36262</v>
      </c>
      <c r="G1057" s="31">
        <f t="shared" si="155"/>
        <v>58</v>
      </c>
      <c r="H1057" s="72">
        <f t="shared" si="156"/>
        <v>47665</v>
      </c>
      <c r="I1057" s="30"/>
      <c r="J1057" s="30" t="s">
        <v>34084</v>
      </c>
      <c r="K1057" s="30" t="s">
        <v>4318</v>
      </c>
      <c r="L1057" s="31" t="s">
        <v>4318</v>
      </c>
      <c r="M1057" s="31" t="s">
        <v>6378</v>
      </c>
      <c r="N1057" s="31" t="s">
        <v>3557</v>
      </c>
      <c r="O1057" s="31" t="s">
        <v>1501</v>
      </c>
      <c r="P1057" s="52" t="s">
        <v>35985</v>
      </c>
      <c r="Q1057" s="31" t="s">
        <v>41869</v>
      </c>
      <c r="R1057" s="31">
        <v>14</v>
      </c>
      <c r="S1057" s="31">
        <v>11</v>
      </c>
      <c r="T1057" s="31"/>
      <c r="U1057" s="31">
        <v>1503</v>
      </c>
      <c r="V1057" s="31" t="s">
        <v>4257</v>
      </c>
      <c r="W1057" s="31" t="s">
        <v>3235</v>
      </c>
      <c r="X1057" s="31" t="s">
        <v>6391</v>
      </c>
      <c r="Y1057" s="31">
        <f t="shared" ca="1" si="157"/>
        <v>51</v>
      </c>
      <c r="Z1057" s="31" t="str">
        <f t="shared" ca="1" si="158"/>
        <v>46-58</v>
      </c>
      <c r="AA1057" s="31"/>
      <c r="AB1057" s="31" t="s">
        <v>6770</v>
      </c>
      <c r="AC1057" s="31" t="s">
        <v>34153</v>
      </c>
      <c r="AD1057" s="31" t="s">
        <v>34194</v>
      </c>
      <c r="AE1057" s="31"/>
      <c r="AF1057" s="31" t="s">
        <v>24700</v>
      </c>
      <c r="AG1057" s="31" t="s">
        <v>7895</v>
      </c>
      <c r="AH1057" s="31" t="s">
        <v>7895</v>
      </c>
      <c r="AI1057" s="31" t="s">
        <v>40277</v>
      </c>
      <c r="AJ1057" s="31">
        <v>7700343</v>
      </c>
      <c r="AK1057" s="31" t="s">
        <v>3115</v>
      </c>
      <c r="AL1057" s="31">
        <v>36694</v>
      </c>
      <c r="AM1057" s="31" t="s">
        <v>3116</v>
      </c>
      <c r="AN1057" s="31"/>
      <c r="AO1057" s="31"/>
      <c r="AP1057" s="31" t="s">
        <v>4602</v>
      </c>
      <c r="AQ1057" s="31"/>
      <c r="AR1057" s="31" t="s">
        <v>34148</v>
      </c>
      <c r="AS1057" s="31" t="s">
        <v>34148</v>
      </c>
      <c r="AT1057" s="31" t="str">
        <f>_xlfn.IFNA(VLOOKUP(D1057,'[1]5. 1 Mei 2022'!$C$7:$F$60,4,FALSE),"")</f>
        <v/>
      </c>
      <c r="AU1057" s="31"/>
      <c r="AV1057" s="31" t="s">
        <v>7495</v>
      </c>
      <c r="AW1057" s="31"/>
      <c r="AX1057" s="29">
        <f t="shared" si="159"/>
        <v>1903</v>
      </c>
      <c r="AY1057" s="31" t="s">
        <v>26346</v>
      </c>
      <c r="AZ1057" s="31" t="s">
        <v>528</v>
      </c>
      <c r="BA1057" s="30" t="s">
        <v>4435</v>
      </c>
      <c r="BB1057" s="31"/>
      <c r="BC1057" s="31"/>
      <c r="BD1057" s="31" t="s">
        <v>30238</v>
      </c>
      <c r="BE1057" s="31" t="s">
        <v>7968</v>
      </c>
      <c r="BF1057" s="31" t="s">
        <v>7495</v>
      </c>
      <c r="BG1057" s="31"/>
      <c r="BH1057" s="31"/>
      <c r="BI1057" s="31"/>
      <c r="BJ1057" s="31" t="s">
        <v>5449</v>
      </c>
      <c r="BK1057" s="31" t="str">
        <f t="shared" si="154"/>
        <v>III/a</v>
      </c>
      <c r="BL1057" s="31" t="s">
        <v>8078</v>
      </c>
      <c r="BM1057" s="31"/>
      <c r="BN1057" s="31"/>
      <c r="BO1057" s="31"/>
      <c r="BP1057" s="31" t="s">
        <v>1498</v>
      </c>
      <c r="BQ1057" s="31"/>
      <c r="BR1057" s="31"/>
      <c r="BS1057" s="31"/>
      <c r="BT1057" s="31" t="s">
        <v>1172</v>
      </c>
      <c r="BU1057" s="31" t="s">
        <v>3521</v>
      </c>
      <c r="BV1057" s="31" t="s">
        <v>3390</v>
      </c>
      <c r="BW1057" s="31">
        <f t="shared" ca="1" si="160"/>
        <v>20</v>
      </c>
      <c r="BX1057" s="78">
        <f t="shared" ca="1" si="161"/>
        <v>3</v>
      </c>
      <c r="BY1057" s="31"/>
      <c r="BZ1057" s="31" t="s">
        <v>6125</v>
      </c>
      <c r="CA1057" s="31" t="s">
        <v>2483</v>
      </c>
      <c r="CB1057" s="31" t="s">
        <v>2519</v>
      </c>
      <c r="CC1057" s="31">
        <v>2</v>
      </c>
      <c r="CD1057" s="31">
        <v>1</v>
      </c>
      <c r="CE1057" s="31" t="s">
        <v>20085</v>
      </c>
      <c r="CF1057" s="31"/>
      <c r="CG1057" s="31"/>
      <c r="CH1057" s="31"/>
      <c r="CI1057" s="31"/>
      <c r="CJ1057" s="31"/>
      <c r="CK1057" s="31"/>
      <c r="CL1057" s="31"/>
      <c r="CM1057" s="31"/>
      <c r="CN1057" s="31"/>
      <c r="CO1057" s="31"/>
      <c r="CP1057" s="31"/>
      <c r="CQ1057" s="31"/>
      <c r="CR1057" s="31">
        <v>3811</v>
      </c>
      <c r="CS1057" s="31"/>
      <c r="CT1057" s="31"/>
      <c r="CU1057" s="31"/>
      <c r="CV1057" s="31"/>
      <c r="CW1057" s="31"/>
      <c r="CX1057" s="31"/>
      <c r="CY1057" s="31"/>
      <c r="CZ1057" s="31"/>
      <c r="DA1057" s="31"/>
      <c r="DB1057" s="31"/>
      <c r="DC1057" s="31"/>
      <c r="DD1057" s="31"/>
      <c r="DE1057" s="31"/>
      <c r="DF1057" s="31"/>
      <c r="DG1057" s="31"/>
      <c r="DH1057" s="31"/>
      <c r="DI1057" s="31"/>
      <c r="DJ1057" s="31"/>
      <c r="DK1057" s="31"/>
      <c r="DL1057" s="31"/>
      <c r="DM1057" s="38" t="s">
        <v>9956</v>
      </c>
      <c r="DN1057" s="38"/>
      <c r="DO1057" s="35" t="s">
        <v>20882</v>
      </c>
      <c r="DP1057" s="31" t="s">
        <v>12957</v>
      </c>
      <c r="DQ1057" s="31" t="s">
        <v>12956</v>
      </c>
      <c r="DR1057" s="31"/>
      <c r="DS1057" s="31" t="s">
        <v>27585</v>
      </c>
      <c r="DT1057" s="31"/>
      <c r="DU1057" s="31">
        <v>3</v>
      </c>
      <c r="DV1057" s="31" t="s">
        <v>32167</v>
      </c>
      <c r="DW1057" s="31"/>
      <c r="DX1057" s="31"/>
      <c r="DY1057" s="31"/>
      <c r="DZ1057" s="31"/>
      <c r="EA1057" s="31"/>
      <c r="EB1057" s="31">
        <v>0</v>
      </c>
      <c r="EC1057" s="31" t="s">
        <v>39747</v>
      </c>
      <c r="ED1057" s="31" t="s">
        <v>41101</v>
      </c>
      <c r="EE1057" s="31"/>
      <c r="EF1057" s="31"/>
      <c r="EG1057" s="31"/>
      <c r="EH1057" s="31"/>
      <c r="EI1057" s="31"/>
      <c r="EJ1057" s="31"/>
    </row>
    <row r="1058" spans="1:140" ht="23.25" customHeight="1">
      <c r="A1058" s="25">
        <v>1056</v>
      </c>
      <c r="B1058" s="30" t="s">
        <v>2094</v>
      </c>
      <c r="C1058" s="31" t="s">
        <v>2293</v>
      </c>
      <c r="D1058" s="30" t="s">
        <v>2293</v>
      </c>
      <c r="E1058" s="30"/>
      <c r="F1058" s="30" t="s">
        <v>36262</v>
      </c>
      <c r="G1058" s="31">
        <f t="shared" si="155"/>
        <v>58</v>
      </c>
      <c r="H1058" s="72">
        <f t="shared" si="156"/>
        <v>48030</v>
      </c>
      <c r="I1058" s="30"/>
      <c r="J1058" s="30" t="s">
        <v>34084</v>
      </c>
      <c r="K1058" s="30" t="s">
        <v>4318</v>
      </c>
      <c r="L1058" s="31" t="s">
        <v>4318</v>
      </c>
      <c r="M1058" s="31" t="s">
        <v>6378</v>
      </c>
      <c r="N1058" s="31" t="s">
        <v>5864</v>
      </c>
      <c r="O1058" s="31" t="s">
        <v>7116</v>
      </c>
      <c r="P1058" s="31" t="s">
        <v>21723</v>
      </c>
      <c r="Q1058" s="31"/>
      <c r="R1058" s="31">
        <v>23</v>
      </c>
      <c r="S1058" s="31">
        <v>11</v>
      </c>
      <c r="T1058" s="31"/>
      <c r="U1058" s="31">
        <v>328</v>
      </c>
      <c r="V1058" s="31" t="s">
        <v>3864</v>
      </c>
      <c r="W1058" s="31" t="s">
        <v>6910</v>
      </c>
      <c r="X1058" s="31" t="s">
        <v>6036</v>
      </c>
      <c r="Y1058" s="31">
        <f t="shared" ca="1" si="157"/>
        <v>50</v>
      </c>
      <c r="Z1058" s="31" t="str">
        <f t="shared" ca="1" si="158"/>
        <v>46-58</v>
      </c>
      <c r="AA1058" s="31"/>
      <c r="AB1058" s="31" t="s">
        <v>2658</v>
      </c>
      <c r="AC1058" s="31" t="s">
        <v>34153</v>
      </c>
      <c r="AD1058" s="31" t="s">
        <v>34194</v>
      </c>
      <c r="AE1058" s="31"/>
      <c r="AF1058" s="31" t="s">
        <v>24700</v>
      </c>
      <c r="AG1058" s="31" t="s">
        <v>7895</v>
      </c>
      <c r="AH1058" s="31" t="s">
        <v>7895</v>
      </c>
      <c r="AI1058" s="31" t="s">
        <v>2658</v>
      </c>
      <c r="AJ1058" s="31">
        <v>2009</v>
      </c>
      <c r="AK1058" s="31"/>
      <c r="AL1058" s="31">
        <v>32667</v>
      </c>
      <c r="AM1058" s="31" t="s">
        <v>7222</v>
      </c>
      <c r="AN1058" s="31"/>
      <c r="AO1058" s="31"/>
      <c r="AP1058" s="31" t="s">
        <v>33003</v>
      </c>
      <c r="AQ1058" s="31"/>
      <c r="AR1058" s="31" t="s">
        <v>34148</v>
      </c>
      <c r="AS1058" s="31" t="s">
        <v>34148</v>
      </c>
      <c r="AT1058" s="31" t="str">
        <f>_xlfn.IFNA(VLOOKUP(D1058,'[1]5. 1 Mei 2022'!$C$7:$F$60,4,FALSE),"")</f>
        <v/>
      </c>
      <c r="AU1058" s="31"/>
      <c r="AV1058" s="31" t="s">
        <v>4645</v>
      </c>
      <c r="AW1058" s="31"/>
      <c r="AX1058" s="29">
        <f t="shared" si="159"/>
        <v>1903</v>
      </c>
      <c r="AY1058" s="31" t="s">
        <v>26346</v>
      </c>
      <c r="AZ1058" s="31" t="s">
        <v>33005</v>
      </c>
      <c r="BA1058" s="30" t="s">
        <v>33003</v>
      </c>
      <c r="BB1058" s="31" t="s">
        <v>22916</v>
      </c>
      <c r="BC1058" s="31"/>
      <c r="BD1058" s="31" t="s">
        <v>30229</v>
      </c>
      <c r="BE1058" s="31" t="s">
        <v>7968</v>
      </c>
      <c r="BF1058" s="31" t="s">
        <v>4645</v>
      </c>
      <c r="BG1058" s="31"/>
      <c r="BH1058" s="31"/>
      <c r="BI1058" s="31"/>
      <c r="BJ1058" s="31" t="s">
        <v>23661</v>
      </c>
      <c r="BK1058" s="31" t="str">
        <f t="shared" si="154"/>
        <v>II/b</v>
      </c>
      <c r="BL1058" s="31" t="s">
        <v>8078</v>
      </c>
      <c r="BM1058" s="31"/>
      <c r="BN1058" s="31"/>
      <c r="BO1058" s="31" t="s">
        <v>7636</v>
      </c>
      <c r="BP1058" s="31" t="s">
        <v>1498</v>
      </c>
      <c r="BQ1058" s="31"/>
      <c r="BR1058" s="31"/>
      <c r="BS1058" s="31"/>
      <c r="BT1058" s="31" t="s">
        <v>7564</v>
      </c>
      <c r="BU1058" s="31" t="s">
        <v>794</v>
      </c>
      <c r="BV1058" s="31" t="s">
        <v>1055</v>
      </c>
      <c r="BW1058" s="31">
        <f t="shared" ca="1" si="160"/>
        <v>28</v>
      </c>
      <c r="BX1058" s="78">
        <f t="shared" ca="1" si="161"/>
        <v>3</v>
      </c>
      <c r="BY1058" s="31"/>
      <c r="BZ1058" s="31"/>
      <c r="CA1058" s="31" t="s">
        <v>2483</v>
      </c>
      <c r="CB1058" s="31" t="s">
        <v>2519</v>
      </c>
      <c r="CC1058" s="31">
        <v>3</v>
      </c>
      <c r="CD1058" s="31">
        <v>1</v>
      </c>
      <c r="CE1058" s="31" t="s">
        <v>20085</v>
      </c>
      <c r="CF1058" s="31"/>
      <c r="CG1058" s="31"/>
      <c r="CH1058" s="31"/>
      <c r="CI1058" s="31"/>
      <c r="CJ1058" s="31"/>
      <c r="CK1058" s="31"/>
      <c r="CL1058" s="31"/>
      <c r="CM1058" s="31"/>
      <c r="CN1058" s="31"/>
      <c r="CO1058" s="31"/>
      <c r="CP1058" s="31"/>
      <c r="CQ1058" s="31"/>
      <c r="CR1058" s="31">
        <v>3337</v>
      </c>
      <c r="CS1058" s="31"/>
      <c r="CT1058" s="31"/>
      <c r="CU1058" s="31"/>
      <c r="CV1058" s="31"/>
      <c r="CW1058" s="31"/>
      <c r="CX1058" s="31"/>
      <c r="CY1058" s="31"/>
      <c r="CZ1058" s="31"/>
      <c r="DA1058" s="31"/>
      <c r="DB1058" s="31"/>
      <c r="DC1058" s="31"/>
      <c r="DD1058" s="31"/>
      <c r="DE1058" s="31"/>
      <c r="DF1058" s="31"/>
      <c r="DG1058" s="31"/>
      <c r="DH1058" s="31"/>
      <c r="DI1058" s="31"/>
      <c r="DJ1058" s="31"/>
      <c r="DK1058" s="31"/>
      <c r="DL1058" s="31"/>
      <c r="DM1058" s="38" t="s">
        <v>10056</v>
      </c>
      <c r="DN1058" s="38"/>
      <c r="DO1058" s="35" t="s">
        <v>20458</v>
      </c>
      <c r="DP1058" s="31" t="s">
        <v>14686</v>
      </c>
      <c r="DQ1058" s="31" t="s">
        <v>14687</v>
      </c>
      <c r="DR1058" s="31"/>
      <c r="DS1058" s="31" t="s">
        <v>38607</v>
      </c>
      <c r="DT1058" s="31" t="s">
        <v>37794</v>
      </c>
      <c r="DU1058" s="31">
        <v>3</v>
      </c>
      <c r="DV1058" s="31" t="s">
        <v>32167</v>
      </c>
      <c r="DW1058" s="31"/>
      <c r="DX1058" s="31"/>
      <c r="DY1058" s="31"/>
      <c r="DZ1058" s="31"/>
      <c r="EA1058" s="31"/>
      <c r="EB1058" s="31">
        <v>0</v>
      </c>
      <c r="EC1058" s="31" t="s">
        <v>39747</v>
      </c>
      <c r="ED1058" s="31" t="s">
        <v>41101</v>
      </c>
      <c r="EE1058" s="31"/>
      <c r="EF1058" s="31"/>
      <c r="EG1058" s="31"/>
      <c r="EH1058" s="31"/>
      <c r="EI1058" s="31"/>
      <c r="EJ1058" s="31"/>
    </row>
    <row r="1059" spans="1:140" ht="23.25" customHeight="1">
      <c r="A1059" s="25">
        <v>1057</v>
      </c>
      <c r="B1059" s="30" t="s">
        <v>21228</v>
      </c>
      <c r="C1059" s="31" t="s">
        <v>7152</v>
      </c>
      <c r="D1059" s="30" t="s">
        <v>16581</v>
      </c>
      <c r="E1059" s="30"/>
      <c r="F1059" s="30" t="s">
        <v>36262</v>
      </c>
      <c r="G1059" s="31">
        <f t="shared" si="155"/>
        <v>58</v>
      </c>
      <c r="H1059" s="72">
        <f t="shared" si="156"/>
        <v>49766</v>
      </c>
      <c r="I1059" s="30" t="s">
        <v>35157</v>
      </c>
      <c r="J1059" s="30" t="s">
        <v>34085</v>
      </c>
      <c r="K1059" s="30" t="s">
        <v>34083</v>
      </c>
      <c r="L1059" s="31" t="s">
        <v>16726</v>
      </c>
      <c r="M1059" s="31" t="s">
        <v>3186</v>
      </c>
      <c r="N1059" s="31" t="s">
        <v>5865</v>
      </c>
      <c r="O1059" s="31" t="s">
        <v>5117</v>
      </c>
      <c r="P1059" s="31" t="s">
        <v>3738</v>
      </c>
      <c r="Q1059" s="31"/>
      <c r="R1059" s="31"/>
      <c r="S1059" s="31"/>
      <c r="T1059" s="31"/>
      <c r="U1059" s="31" t="s">
        <v>4596</v>
      </c>
      <c r="V1059" s="31"/>
      <c r="W1059" s="31" t="s">
        <v>980</v>
      </c>
      <c r="X1059" s="31" t="s">
        <v>2223</v>
      </c>
      <c r="Y1059" s="31">
        <f t="shared" ca="1" si="157"/>
        <v>45</v>
      </c>
      <c r="Z1059" s="31" t="str">
        <f t="shared" ca="1" si="158"/>
        <v>36-45</v>
      </c>
      <c r="AA1059" s="31"/>
      <c r="AB1059" s="31" t="s">
        <v>16533</v>
      </c>
      <c r="AC1059" s="31" t="s">
        <v>34153</v>
      </c>
      <c r="AD1059" s="31" t="s">
        <v>34194</v>
      </c>
      <c r="AE1059" s="31"/>
      <c r="AF1059" s="31" t="s">
        <v>24700</v>
      </c>
      <c r="AG1059" s="31" t="s">
        <v>7895</v>
      </c>
      <c r="AH1059" s="31" t="s">
        <v>7895</v>
      </c>
      <c r="AI1059" s="31" t="s">
        <v>908</v>
      </c>
      <c r="AJ1059" s="31">
        <v>95101292</v>
      </c>
      <c r="AK1059" s="31" t="s">
        <v>16348</v>
      </c>
      <c r="AL1059" s="31" t="s">
        <v>16349</v>
      </c>
      <c r="AM1059" s="31" t="s">
        <v>6705</v>
      </c>
      <c r="AN1059" s="31"/>
      <c r="AO1059" s="31"/>
      <c r="AP1059" s="31" t="s">
        <v>33725</v>
      </c>
      <c r="AQ1059" s="31" t="s">
        <v>1693</v>
      </c>
      <c r="AR1059" s="31" t="s">
        <v>34148</v>
      </c>
      <c r="AS1059" s="31" t="s">
        <v>34148</v>
      </c>
      <c r="AT1059" s="31" t="str">
        <f>_xlfn.IFNA(VLOOKUP(D1059,'[1]5. 1 Mei 2022'!$C$7:$F$60,4,FALSE),"")</f>
        <v/>
      </c>
      <c r="AU1059" s="31"/>
      <c r="AV1059" s="31" t="s">
        <v>4214</v>
      </c>
      <c r="AW1059" s="31" t="s">
        <v>4464</v>
      </c>
      <c r="AX1059" s="29">
        <f t="shared" ref="AX1059:AX1090" si="162">AW1059+1903</f>
        <v>41837</v>
      </c>
      <c r="AY1059" s="31" t="s">
        <v>26340</v>
      </c>
      <c r="AZ1059" s="31" t="s">
        <v>26343</v>
      </c>
      <c r="BA1059" s="30" t="s">
        <v>33725</v>
      </c>
      <c r="BB1059" s="31"/>
      <c r="BC1059" s="31"/>
      <c r="BD1059" s="31" t="s">
        <v>23497</v>
      </c>
      <c r="BE1059" s="31" t="s">
        <v>7968</v>
      </c>
      <c r="BF1059" s="31" t="s">
        <v>4214</v>
      </c>
      <c r="BG1059" s="31"/>
      <c r="BH1059" s="31"/>
      <c r="BI1059" s="31"/>
      <c r="BJ1059" s="31">
        <v>0</v>
      </c>
      <c r="BK1059" s="31" t="str">
        <f t="shared" si="154"/>
        <v>II/c</v>
      </c>
      <c r="BL1059" s="31"/>
      <c r="BM1059" s="31"/>
      <c r="BN1059" s="31"/>
      <c r="BO1059" s="31"/>
      <c r="BP1059" s="31" t="s">
        <v>1498</v>
      </c>
      <c r="BQ1059" s="31"/>
      <c r="BR1059" s="31"/>
      <c r="BS1059" s="31"/>
      <c r="BT1059" s="31"/>
      <c r="BU1059" s="31"/>
      <c r="BV1059" s="31" t="s">
        <v>1693</v>
      </c>
      <c r="BW1059" s="31">
        <f t="shared" ca="1" si="160"/>
        <v>16</v>
      </c>
      <c r="BX1059" s="78">
        <f t="shared" ca="1" si="161"/>
        <v>3</v>
      </c>
      <c r="BY1059" s="31" t="s">
        <v>3738</v>
      </c>
      <c r="BZ1059" s="31"/>
      <c r="CA1059" s="31" t="s">
        <v>2483</v>
      </c>
      <c r="CB1059" s="31" t="s">
        <v>2519</v>
      </c>
      <c r="CC1059" s="31">
        <v>1</v>
      </c>
      <c r="CD1059" s="31">
        <v>1</v>
      </c>
      <c r="CE1059" s="31" t="s">
        <v>20085</v>
      </c>
      <c r="CF1059" s="31"/>
      <c r="CG1059" s="31"/>
      <c r="CH1059" s="31"/>
      <c r="CI1059" s="31"/>
      <c r="CJ1059" s="31"/>
      <c r="CK1059" s="31"/>
      <c r="CL1059" s="31"/>
      <c r="CM1059" s="31"/>
      <c r="CN1059" s="31"/>
      <c r="CO1059" s="31"/>
      <c r="CP1059" s="31"/>
      <c r="CQ1059" s="31"/>
      <c r="CR1059" s="31">
        <v>1470</v>
      </c>
      <c r="CS1059" s="31"/>
      <c r="CT1059" s="31"/>
      <c r="CU1059" s="31"/>
      <c r="CV1059" s="31" t="s">
        <v>19146</v>
      </c>
      <c r="CW1059" s="31" t="s">
        <v>19147</v>
      </c>
      <c r="CX1059" s="31" t="s">
        <v>4970</v>
      </c>
      <c r="CY1059" s="31"/>
      <c r="CZ1059" s="31"/>
      <c r="DA1059" s="31"/>
      <c r="DB1059" s="31"/>
      <c r="DC1059" s="31"/>
      <c r="DD1059" s="31"/>
      <c r="DE1059" s="31"/>
      <c r="DF1059" s="31"/>
      <c r="DG1059" s="31"/>
      <c r="DH1059" s="31"/>
      <c r="DI1059" s="31"/>
      <c r="DJ1059" s="31"/>
      <c r="DK1059" s="31"/>
      <c r="DL1059" s="31"/>
      <c r="DM1059" s="38" t="s">
        <v>8950</v>
      </c>
      <c r="DN1059" s="38"/>
      <c r="DO1059" s="35" t="s">
        <v>10629</v>
      </c>
      <c r="DP1059" s="31" t="s">
        <v>28285</v>
      </c>
      <c r="DQ1059" s="31" t="s">
        <v>11011</v>
      </c>
      <c r="DR1059" s="31"/>
      <c r="DS1059" s="31" t="s">
        <v>26647</v>
      </c>
      <c r="DT1059" s="31" t="s">
        <v>27975</v>
      </c>
      <c r="DU1059" s="31">
        <v>3</v>
      </c>
      <c r="DV1059" s="31" t="s">
        <v>32167</v>
      </c>
      <c r="DW1059" s="31"/>
      <c r="DX1059" s="31"/>
      <c r="DY1059" s="31"/>
      <c r="DZ1059" s="31"/>
      <c r="EA1059" s="31"/>
      <c r="EB1059" s="31">
        <v>0</v>
      </c>
      <c r="EC1059" s="31" t="s">
        <v>40170</v>
      </c>
      <c r="ED1059" s="31" t="s">
        <v>41101</v>
      </c>
      <c r="EE1059" s="31"/>
      <c r="EF1059" s="31"/>
      <c r="EG1059" s="31"/>
      <c r="EH1059" s="31"/>
      <c r="EI1059" s="31"/>
      <c r="EJ1059" s="31"/>
    </row>
    <row r="1060" spans="1:140" ht="23.25" customHeight="1">
      <c r="A1060" s="25">
        <v>1058</v>
      </c>
      <c r="B1060" s="30" t="s">
        <v>24480</v>
      </c>
      <c r="C1060" s="31" t="s">
        <v>6220</v>
      </c>
      <c r="D1060" s="30" t="s">
        <v>20045</v>
      </c>
      <c r="E1060" s="30"/>
      <c r="F1060" s="30" t="s">
        <v>36262</v>
      </c>
      <c r="G1060" s="31">
        <f t="shared" si="155"/>
        <v>58</v>
      </c>
      <c r="H1060" s="72">
        <f t="shared" si="156"/>
        <v>55854</v>
      </c>
      <c r="I1060" s="30" t="s">
        <v>35158</v>
      </c>
      <c r="J1060" s="30" t="s">
        <v>34085</v>
      </c>
      <c r="K1060" s="30" t="s">
        <v>34082</v>
      </c>
      <c r="L1060" s="31" t="s">
        <v>6220</v>
      </c>
      <c r="M1060" s="31" t="s">
        <v>6378</v>
      </c>
      <c r="N1060" s="31" t="s">
        <v>5865</v>
      </c>
      <c r="O1060" s="31" t="s">
        <v>5117</v>
      </c>
      <c r="P1060" s="52" t="s">
        <v>32746</v>
      </c>
      <c r="Q1060" s="52"/>
      <c r="R1060" s="31"/>
      <c r="S1060" s="31"/>
      <c r="T1060" s="52" t="s">
        <v>23787</v>
      </c>
      <c r="U1060" s="31" t="s">
        <v>22877</v>
      </c>
      <c r="V1060" s="31"/>
      <c r="W1060" s="31" t="s">
        <v>17235</v>
      </c>
      <c r="X1060" s="31" t="s">
        <v>20199</v>
      </c>
      <c r="Y1060" s="31" t="e">
        <f t="shared" ca="1" si="157"/>
        <v>#VALUE!</v>
      </c>
      <c r="Z1060" s="31" t="e">
        <f t="shared" ca="1" si="158"/>
        <v>#VALUE!</v>
      </c>
      <c r="AA1060" s="31"/>
      <c r="AB1060" s="31" t="s">
        <v>11144</v>
      </c>
      <c r="AC1060" s="31" t="s">
        <v>34145</v>
      </c>
      <c r="AD1060" s="31" t="s">
        <v>34145</v>
      </c>
      <c r="AE1060" s="31"/>
      <c r="AF1060" s="31" t="s">
        <v>24701</v>
      </c>
      <c r="AG1060" s="31" t="s">
        <v>4322</v>
      </c>
      <c r="AH1060" s="31" t="s">
        <v>4322</v>
      </c>
      <c r="AI1060" s="31" t="s">
        <v>908</v>
      </c>
      <c r="AJ1060" s="31" t="s">
        <v>20200</v>
      </c>
      <c r="AK1060" s="31" t="s">
        <v>20201</v>
      </c>
      <c r="AL1060" s="31" t="s">
        <v>17885</v>
      </c>
      <c r="AM1060" s="31" t="s">
        <v>20202</v>
      </c>
      <c r="AN1060" s="31"/>
      <c r="AO1060" s="31"/>
      <c r="AP1060" s="31" t="s">
        <v>18118</v>
      </c>
      <c r="AQ1060" s="31" t="s">
        <v>18310</v>
      </c>
      <c r="AR1060" s="31" t="s">
        <v>34145</v>
      </c>
      <c r="AS1060" s="31" t="s">
        <v>34145</v>
      </c>
      <c r="AT1060" s="31" t="str">
        <f>_xlfn.IFNA(VLOOKUP(D1060,'[1]5. 1 Mei 2022'!$C$7:$F$60,4,FALSE),"")</f>
        <v/>
      </c>
      <c r="AU1060" s="31"/>
      <c r="AV1060" s="31" t="s">
        <v>26001</v>
      </c>
      <c r="AW1060" s="31" t="s">
        <v>18310</v>
      </c>
      <c r="AX1060" s="29">
        <f t="shared" si="162"/>
        <v>46537</v>
      </c>
      <c r="AY1060" s="31" t="s">
        <v>26346</v>
      </c>
      <c r="AZ1060" s="31" t="s">
        <v>2622</v>
      </c>
      <c r="BA1060" s="30" t="s">
        <v>18118</v>
      </c>
      <c r="BB1060" s="31" t="s">
        <v>33534</v>
      </c>
      <c r="BC1060" s="31"/>
      <c r="BD1060" s="31" t="s">
        <v>11423</v>
      </c>
      <c r="BE1060" s="31" t="s">
        <v>7969</v>
      </c>
      <c r="BF1060" s="31" t="s">
        <v>26001</v>
      </c>
      <c r="BG1060" s="31"/>
      <c r="BH1060" s="31"/>
      <c r="BI1060" s="31"/>
      <c r="BJ1060" s="31">
        <v>0</v>
      </c>
      <c r="BK1060" s="31" t="str">
        <f t="shared" si="154"/>
        <v>II/c</v>
      </c>
      <c r="BL1060" s="31"/>
      <c r="BM1060" s="31"/>
      <c r="BN1060" s="31"/>
      <c r="BO1060" s="31"/>
      <c r="BP1060" s="31"/>
      <c r="BQ1060" s="31"/>
      <c r="BR1060" s="31"/>
      <c r="BS1060" s="31"/>
      <c r="BT1060" s="31"/>
      <c r="BU1060" s="31"/>
      <c r="BV1060" s="31" t="s">
        <v>12112</v>
      </c>
      <c r="BW1060" s="31">
        <f t="shared" ca="1" si="160"/>
        <v>6</v>
      </c>
      <c r="BX1060" s="78">
        <f t="shared" ca="1" si="161"/>
        <v>3</v>
      </c>
      <c r="BY1060" s="31"/>
      <c r="BZ1060" s="31"/>
      <c r="CA1060" s="31" t="s">
        <v>2483</v>
      </c>
      <c r="CB1060" s="31" t="s">
        <v>2406</v>
      </c>
      <c r="CC1060" s="31"/>
      <c r="CD1060" s="31"/>
      <c r="CE1060" s="31" t="s">
        <v>20085</v>
      </c>
      <c r="CF1060" s="31"/>
      <c r="CG1060" s="31"/>
      <c r="CH1060" s="31"/>
      <c r="CI1060" s="31"/>
      <c r="CJ1060" s="31"/>
      <c r="CK1060" s="31"/>
      <c r="CL1060" s="31" t="s">
        <v>37048</v>
      </c>
      <c r="CM1060" s="52" t="s">
        <v>37049</v>
      </c>
      <c r="CN1060" s="31" t="s">
        <v>36751</v>
      </c>
      <c r="CO1060" s="31" t="s">
        <v>39001</v>
      </c>
      <c r="CP1060" s="52" t="s">
        <v>37049</v>
      </c>
      <c r="CQ1060" s="31">
        <v>121</v>
      </c>
      <c r="CR1060" s="31">
        <v>6685</v>
      </c>
      <c r="CS1060" s="31" t="s">
        <v>20194</v>
      </c>
      <c r="CT1060" s="31" t="s">
        <v>20193</v>
      </c>
      <c r="CU1060" s="31" t="s">
        <v>18726</v>
      </c>
      <c r="CV1060" s="31" t="s">
        <v>20113</v>
      </c>
      <c r="CW1060" s="31" t="s">
        <v>18054</v>
      </c>
      <c r="CX1060" s="31" t="s">
        <v>11482</v>
      </c>
      <c r="CY1060" s="31"/>
      <c r="CZ1060" s="31"/>
      <c r="DA1060" s="31"/>
      <c r="DB1060" s="31" t="s">
        <v>11355</v>
      </c>
      <c r="DC1060" s="31" t="s">
        <v>20165</v>
      </c>
      <c r="DD1060" s="31" t="s">
        <v>11481</v>
      </c>
      <c r="DE1060" s="31"/>
      <c r="DF1060" s="31"/>
      <c r="DG1060" s="31"/>
      <c r="DH1060" s="31"/>
      <c r="DI1060" s="31" t="s">
        <v>25077</v>
      </c>
      <c r="DJ1060" s="31" t="s">
        <v>25042</v>
      </c>
      <c r="DK1060" s="31"/>
      <c r="DL1060" s="31"/>
      <c r="DM1060" s="38" t="s">
        <v>32207</v>
      </c>
      <c r="DN1060" s="38"/>
      <c r="DO1060" s="35" t="s">
        <v>20197</v>
      </c>
      <c r="DP1060" s="31" t="s">
        <v>20195</v>
      </c>
      <c r="DQ1060" s="31" t="s">
        <v>20196</v>
      </c>
      <c r="DR1060" s="31"/>
      <c r="DS1060" s="31" t="s">
        <v>38608</v>
      </c>
      <c r="DT1060" s="31" t="s">
        <v>20198</v>
      </c>
      <c r="DU1060" s="31">
        <v>2</v>
      </c>
      <c r="DV1060" s="31" t="s">
        <v>32165</v>
      </c>
      <c r="DW1060" s="31" t="s">
        <v>11423</v>
      </c>
      <c r="DX1060" s="31" t="s">
        <v>11423</v>
      </c>
      <c r="DY1060" s="31" t="s">
        <v>26457</v>
      </c>
      <c r="DZ1060" s="31" t="s">
        <v>18545</v>
      </c>
      <c r="EA1060" s="31"/>
      <c r="EB1060" s="31">
        <v>0</v>
      </c>
      <c r="EC1060" s="31" t="s">
        <v>40168</v>
      </c>
      <c r="ED1060" s="31" t="s">
        <v>41101</v>
      </c>
      <c r="EE1060" s="31"/>
      <c r="EF1060" s="31"/>
      <c r="EG1060" s="31"/>
      <c r="EH1060" s="31"/>
      <c r="EI1060" s="31"/>
      <c r="EJ1060" s="31"/>
    </row>
    <row r="1061" spans="1:140" ht="23.25" customHeight="1">
      <c r="A1061" s="25">
        <v>1059</v>
      </c>
      <c r="B1061" s="30" t="s">
        <v>2095</v>
      </c>
      <c r="C1061" s="31" t="s">
        <v>5197</v>
      </c>
      <c r="D1061" s="30" t="s">
        <v>5197</v>
      </c>
      <c r="E1061" s="30"/>
      <c r="F1061" s="30" t="s">
        <v>36262</v>
      </c>
      <c r="G1061" s="31">
        <f t="shared" si="155"/>
        <v>58</v>
      </c>
      <c r="H1061" s="72">
        <f t="shared" si="156"/>
        <v>45505</v>
      </c>
      <c r="I1061" s="30"/>
      <c r="J1061" s="30" t="s">
        <v>34084</v>
      </c>
      <c r="K1061" s="30" t="s">
        <v>4318</v>
      </c>
      <c r="L1061" s="31" t="s">
        <v>4318</v>
      </c>
      <c r="M1061" s="31" t="s">
        <v>6378</v>
      </c>
      <c r="N1061" s="31" t="s">
        <v>5863</v>
      </c>
      <c r="O1061" s="31" t="s">
        <v>2485</v>
      </c>
      <c r="P1061" s="31" t="s">
        <v>21723</v>
      </c>
      <c r="Q1061" s="31"/>
      <c r="R1061" s="31">
        <v>21</v>
      </c>
      <c r="S1061" s="31">
        <v>1</v>
      </c>
      <c r="T1061" s="31"/>
      <c r="U1061" s="31">
        <v>1139</v>
      </c>
      <c r="V1061" s="31" t="s">
        <v>261</v>
      </c>
      <c r="W1061" s="31" t="s">
        <v>6910</v>
      </c>
      <c r="X1061" s="31" t="s">
        <v>538</v>
      </c>
      <c r="Y1061" s="31">
        <f t="shared" ca="1" si="157"/>
        <v>57</v>
      </c>
      <c r="Z1061" s="31" t="str">
        <f t="shared" ca="1" si="158"/>
        <v>46-58</v>
      </c>
      <c r="AA1061" s="31"/>
      <c r="AB1061" s="31" t="s">
        <v>1315</v>
      </c>
      <c r="AC1061" s="31" t="s">
        <v>34153</v>
      </c>
      <c r="AD1061" s="31" t="s">
        <v>34194</v>
      </c>
      <c r="AE1061" s="31"/>
      <c r="AF1061" s="31" t="s">
        <v>24700</v>
      </c>
      <c r="AG1061" s="31" t="s">
        <v>7895</v>
      </c>
      <c r="AH1061" s="31" t="s">
        <v>7895</v>
      </c>
      <c r="AI1061" s="31" t="s">
        <v>40277</v>
      </c>
      <c r="AJ1061" s="31">
        <v>3501</v>
      </c>
      <c r="AK1061" s="31" t="s">
        <v>748</v>
      </c>
      <c r="AL1061" s="31">
        <v>31866</v>
      </c>
      <c r="AM1061" s="31" t="s">
        <v>2011</v>
      </c>
      <c r="AN1061" s="31"/>
      <c r="AO1061" s="31"/>
      <c r="AP1061" s="31" t="s">
        <v>2307</v>
      </c>
      <c r="AQ1061" s="31"/>
      <c r="AR1061" s="31" t="s">
        <v>34148</v>
      </c>
      <c r="AS1061" s="31" t="s">
        <v>34148</v>
      </c>
      <c r="AT1061" s="31" t="str">
        <f>_xlfn.IFNA(VLOOKUP(D1061,'[1]5. 1 Mei 2022'!$C$7:$F$60,4,FALSE),"")</f>
        <v/>
      </c>
      <c r="AU1061" s="31"/>
      <c r="AV1061" s="31" t="s">
        <v>4645</v>
      </c>
      <c r="AW1061" s="31"/>
      <c r="AX1061" s="29">
        <f t="shared" si="162"/>
        <v>1903</v>
      </c>
      <c r="AY1061" s="31" t="s">
        <v>26346</v>
      </c>
      <c r="AZ1061" s="31" t="s">
        <v>6924</v>
      </c>
      <c r="BA1061" s="30" t="s">
        <v>2307</v>
      </c>
      <c r="BB1061" s="31"/>
      <c r="BC1061" s="31"/>
      <c r="BD1061" s="31" t="s">
        <v>30229</v>
      </c>
      <c r="BE1061" s="31" t="s">
        <v>7968</v>
      </c>
      <c r="BF1061" s="31" t="s">
        <v>4645</v>
      </c>
      <c r="BG1061" s="31"/>
      <c r="BH1061" s="31"/>
      <c r="BI1061" s="31"/>
      <c r="BJ1061" s="31" t="s">
        <v>23661</v>
      </c>
      <c r="BK1061" s="31" t="str">
        <f t="shared" si="154"/>
        <v>II/d</v>
      </c>
      <c r="BL1061" s="31" t="s">
        <v>8078</v>
      </c>
      <c r="BM1061" s="31"/>
      <c r="BN1061" s="31"/>
      <c r="BO1061" s="31"/>
      <c r="BP1061" s="31" t="s">
        <v>1498</v>
      </c>
      <c r="BQ1061" s="31"/>
      <c r="BR1061" s="31"/>
      <c r="BS1061" s="31"/>
      <c r="BT1061" s="31" t="s">
        <v>3163</v>
      </c>
      <c r="BU1061" s="31" t="s">
        <v>718</v>
      </c>
      <c r="BV1061" s="31" t="s">
        <v>4247</v>
      </c>
      <c r="BW1061" s="31">
        <f t="shared" ca="1" si="160"/>
        <v>22</v>
      </c>
      <c r="BX1061" s="78">
        <f t="shared" ca="1" si="161"/>
        <v>3</v>
      </c>
      <c r="BY1061" s="31"/>
      <c r="BZ1061" s="31"/>
      <c r="CA1061" s="31" t="s">
        <v>2483</v>
      </c>
      <c r="CB1061" s="31" t="s">
        <v>2519</v>
      </c>
      <c r="CC1061" s="31">
        <v>2</v>
      </c>
      <c r="CD1061" s="31">
        <v>1</v>
      </c>
      <c r="CE1061" s="31" t="s">
        <v>20085</v>
      </c>
      <c r="CF1061" s="31"/>
      <c r="CG1061" s="31"/>
      <c r="CH1061" s="31"/>
      <c r="CI1061" s="31"/>
      <c r="CJ1061" s="31"/>
      <c r="CK1061" s="31"/>
      <c r="CL1061" s="31"/>
      <c r="CM1061" s="31"/>
      <c r="CN1061" s="31"/>
      <c r="CO1061" s="31"/>
      <c r="CP1061" s="31"/>
      <c r="CQ1061" s="31"/>
      <c r="CR1061" s="31">
        <v>3041</v>
      </c>
      <c r="CS1061" s="31"/>
      <c r="CT1061" s="31"/>
      <c r="CU1061" s="31"/>
      <c r="CV1061" s="31"/>
      <c r="CW1061" s="31"/>
      <c r="CX1061" s="31"/>
      <c r="CY1061" s="31"/>
      <c r="CZ1061" s="31"/>
      <c r="DA1061" s="31"/>
      <c r="DB1061" s="31"/>
      <c r="DC1061" s="31"/>
      <c r="DD1061" s="31"/>
      <c r="DE1061" s="31"/>
      <c r="DF1061" s="31"/>
      <c r="DG1061" s="31"/>
      <c r="DH1061" s="31"/>
      <c r="DI1061" s="31"/>
      <c r="DJ1061" s="31"/>
      <c r="DK1061" s="31"/>
      <c r="DL1061" s="31"/>
      <c r="DM1061" s="38" t="s">
        <v>10044</v>
      </c>
      <c r="DN1061" s="38"/>
      <c r="DO1061" s="35">
        <v>0</v>
      </c>
      <c r="DP1061" s="31" t="s">
        <v>14775</v>
      </c>
      <c r="DQ1061" s="31" t="s">
        <v>14776</v>
      </c>
      <c r="DR1061" s="31"/>
      <c r="DS1061" s="31" t="s">
        <v>32677</v>
      </c>
      <c r="DT1061" s="31" t="s">
        <v>37795</v>
      </c>
      <c r="DU1061" s="31">
        <v>2</v>
      </c>
      <c r="DV1061" s="31" t="s">
        <v>32164</v>
      </c>
      <c r="DW1061" s="31"/>
      <c r="DX1061" s="31"/>
      <c r="DY1061" s="31"/>
      <c r="DZ1061" s="31"/>
      <c r="EA1061" s="31"/>
      <c r="EB1061" s="31">
        <v>0</v>
      </c>
      <c r="EC1061" s="31" t="s">
        <v>39747</v>
      </c>
      <c r="ED1061" s="31" t="s">
        <v>41101</v>
      </c>
      <c r="EE1061" s="31"/>
      <c r="EF1061" s="31"/>
      <c r="EG1061" s="31"/>
      <c r="EH1061" s="31"/>
      <c r="EI1061" s="31"/>
      <c r="EJ1061" s="31"/>
    </row>
    <row r="1062" spans="1:140" ht="23.25" customHeight="1">
      <c r="A1062" s="25">
        <v>1060</v>
      </c>
      <c r="B1062" s="30" t="s">
        <v>32389</v>
      </c>
      <c r="C1062" s="31">
        <v>140367972</v>
      </c>
      <c r="D1062" s="30" t="s">
        <v>415</v>
      </c>
      <c r="E1062" s="30"/>
      <c r="F1062" s="30" t="s">
        <v>36254</v>
      </c>
      <c r="G1062" s="31">
        <f t="shared" si="155"/>
        <v>58</v>
      </c>
      <c r="H1062" s="72">
        <f t="shared" si="156"/>
        <v>51441</v>
      </c>
      <c r="I1062" s="30"/>
      <c r="J1062" s="30" t="s">
        <v>34084</v>
      </c>
      <c r="K1062" s="30" t="s">
        <v>4318</v>
      </c>
      <c r="L1062" s="31" t="s">
        <v>4318</v>
      </c>
      <c r="M1062" s="31" t="s">
        <v>6378</v>
      </c>
      <c r="N1062" s="31" t="s">
        <v>4008</v>
      </c>
      <c r="O1062" s="31" t="s">
        <v>4320</v>
      </c>
      <c r="P1062" s="31" t="s">
        <v>30542</v>
      </c>
      <c r="Q1062" s="31"/>
      <c r="R1062" s="31">
        <v>16</v>
      </c>
      <c r="S1062" s="31">
        <v>0</v>
      </c>
      <c r="T1062" s="31"/>
      <c r="U1062" s="31">
        <v>262</v>
      </c>
      <c r="V1062" s="31"/>
      <c r="W1062" s="31" t="s">
        <v>5646</v>
      </c>
      <c r="X1062" s="31" t="s">
        <v>2748</v>
      </c>
      <c r="Y1062" s="31">
        <f t="shared" ca="1" si="157"/>
        <v>41</v>
      </c>
      <c r="Z1062" s="31" t="str">
        <f t="shared" ca="1" si="158"/>
        <v>36-45</v>
      </c>
      <c r="AA1062" s="31"/>
      <c r="AB1062" s="31" t="s">
        <v>32390</v>
      </c>
      <c r="AC1062" s="31" t="s">
        <v>34147</v>
      </c>
      <c r="AD1062" s="31" t="s">
        <v>34147</v>
      </c>
      <c r="AE1062" s="31"/>
      <c r="AF1062" s="31" t="s">
        <v>24699</v>
      </c>
      <c r="AG1062" s="31" t="s">
        <v>5852</v>
      </c>
      <c r="AH1062" s="31" t="s">
        <v>5852</v>
      </c>
      <c r="AI1062" s="31" t="s">
        <v>5828</v>
      </c>
      <c r="AJ1062" s="31" t="s">
        <v>23379</v>
      </c>
      <c r="AK1062" s="31" t="s">
        <v>23380</v>
      </c>
      <c r="AL1062" s="31" t="s">
        <v>23381</v>
      </c>
      <c r="AM1062" s="31" t="s">
        <v>16202</v>
      </c>
      <c r="AN1062" s="31"/>
      <c r="AO1062" s="31"/>
      <c r="AP1062" s="31" t="s">
        <v>2450</v>
      </c>
      <c r="AQ1062" s="31"/>
      <c r="AR1062" s="31" t="s">
        <v>34147</v>
      </c>
      <c r="AS1062" s="31" t="s">
        <v>34147</v>
      </c>
      <c r="AT1062" s="31" t="str">
        <f>_xlfn.IFNA(VLOOKUP(D1062,'[1]5. 1 Mei 2022'!$C$7:$F$60,4,FALSE),"")</f>
        <v/>
      </c>
      <c r="AU1062" s="31"/>
      <c r="AV1062" s="31" t="s">
        <v>30078</v>
      </c>
      <c r="AW1062" s="31" t="s">
        <v>21685</v>
      </c>
      <c r="AX1062" s="29">
        <f t="shared" si="162"/>
        <v>45400</v>
      </c>
      <c r="AY1062" s="31" t="s">
        <v>26346</v>
      </c>
      <c r="AZ1062" s="31" t="s">
        <v>527</v>
      </c>
      <c r="BA1062" s="30" t="s">
        <v>2450</v>
      </c>
      <c r="BB1062" s="31" t="s">
        <v>8100</v>
      </c>
      <c r="BC1062" s="31"/>
      <c r="BD1062" s="31" t="s">
        <v>12244</v>
      </c>
      <c r="BE1062" s="31" t="s">
        <v>7973</v>
      </c>
      <c r="BF1062" s="31" t="s">
        <v>30078</v>
      </c>
      <c r="BG1062" s="31"/>
      <c r="BH1062" s="31"/>
      <c r="BI1062" s="31" t="s">
        <v>8128</v>
      </c>
      <c r="BJ1062" s="31" t="s">
        <v>30484</v>
      </c>
      <c r="BK1062" s="31" t="str">
        <f t="shared" si="154"/>
        <v>III/c</v>
      </c>
      <c r="BL1062" s="31" t="s">
        <v>8077</v>
      </c>
      <c r="BM1062" s="31"/>
      <c r="BN1062" s="31"/>
      <c r="BO1062" s="31"/>
      <c r="BP1062" s="31" t="s">
        <v>1498</v>
      </c>
      <c r="BQ1062" s="31" t="s">
        <v>30484</v>
      </c>
      <c r="BR1062" s="31" t="s">
        <v>26137</v>
      </c>
      <c r="BS1062" s="31" t="s">
        <v>30485</v>
      </c>
      <c r="BT1062" s="31" t="s">
        <v>6324</v>
      </c>
      <c r="BU1062" s="31"/>
      <c r="BV1062" s="31" t="s">
        <v>1936</v>
      </c>
      <c r="BW1062" s="31">
        <f t="shared" ca="1" si="160"/>
        <v>19</v>
      </c>
      <c r="BX1062" s="78">
        <f t="shared" ca="1" si="161"/>
        <v>3</v>
      </c>
      <c r="BY1062" s="31"/>
      <c r="BZ1062" s="31"/>
      <c r="CA1062" s="31" t="s">
        <v>2483</v>
      </c>
      <c r="CB1062" s="31" t="s">
        <v>2519</v>
      </c>
      <c r="CC1062" s="31">
        <v>1</v>
      </c>
      <c r="CD1062" s="31">
        <v>1</v>
      </c>
      <c r="CE1062" s="31" t="s">
        <v>20085</v>
      </c>
      <c r="CF1062" s="31"/>
      <c r="CG1062" s="31"/>
      <c r="CH1062" s="31"/>
      <c r="CI1062" s="31"/>
      <c r="CJ1062" s="31"/>
      <c r="CK1062" s="31"/>
      <c r="CL1062" s="31" t="s">
        <v>25105</v>
      </c>
      <c r="CM1062" s="31" t="s">
        <v>22097</v>
      </c>
      <c r="CN1062" s="31">
        <v>123</v>
      </c>
      <c r="CO1062" s="31" t="s">
        <v>28575</v>
      </c>
      <c r="CP1062" s="31" t="s">
        <v>22097</v>
      </c>
      <c r="CQ1062" s="31">
        <v>123</v>
      </c>
      <c r="CR1062" s="31">
        <v>3977</v>
      </c>
      <c r="CS1062" s="31" t="s">
        <v>31407</v>
      </c>
      <c r="CT1062" s="31" t="s">
        <v>18888</v>
      </c>
      <c r="CU1062" s="31" t="s">
        <v>11946</v>
      </c>
      <c r="CV1062" s="31" t="s">
        <v>18608</v>
      </c>
      <c r="CW1062" s="31" t="s">
        <v>18609</v>
      </c>
      <c r="CX1062" s="31" t="s">
        <v>4327</v>
      </c>
      <c r="CY1062" s="31"/>
      <c r="CZ1062" s="31"/>
      <c r="DA1062" s="31"/>
      <c r="DB1062" s="31" t="s">
        <v>8695</v>
      </c>
      <c r="DC1062" s="31"/>
      <c r="DD1062" s="31" t="s">
        <v>8589</v>
      </c>
      <c r="DE1062" s="31"/>
      <c r="DF1062" s="31"/>
      <c r="DG1062" s="31"/>
      <c r="DH1062" s="31"/>
      <c r="DI1062" s="31" t="s">
        <v>25298</v>
      </c>
      <c r="DJ1062" s="31" t="s">
        <v>25299</v>
      </c>
      <c r="DK1062" s="31"/>
      <c r="DL1062" s="31"/>
      <c r="DM1062" s="38" t="s">
        <v>32175</v>
      </c>
      <c r="DN1062" s="38"/>
      <c r="DO1062" s="35">
        <v>0</v>
      </c>
      <c r="DP1062" s="31" t="s">
        <v>14293</v>
      </c>
      <c r="DQ1062" s="31" t="s">
        <v>14294</v>
      </c>
      <c r="DR1062" s="31" t="s">
        <v>7127</v>
      </c>
      <c r="DS1062" s="31" t="s">
        <v>26681</v>
      </c>
      <c r="DT1062" s="31"/>
      <c r="DU1062" s="31">
        <v>3</v>
      </c>
      <c r="DV1062" s="31" t="s">
        <v>32167</v>
      </c>
      <c r="DW1062" s="31"/>
      <c r="DX1062" s="31"/>
      <c r="DY1062" s="31" t="s">
        <v>33647</v>
      </c>
      <c r="DZ1062" s="31" t="s">
        <v>21743</v>
      </c>
      <c r="EA1062" s="31" t="s">
        <v>33648</v>
      </c>
      <c r="EB1062" s="31">
        <v>0</v>
      </c>
      <c r="EC1062" s="31" t="s">
        <v>40139</v>
      </c>
      <c r="ED1062" s="31" t="s">
        <v>41101</v>
      </c>
      <c r="EE1062" s="31"/>
      <c r="EF1062" s="31"/>
      <c r="EG1062" s="31"/>
      <c r="EH1062" s="31"/>
      <c r="EI1062" s="31"/>
      <c r="EJ1062" s="31"/>
    </row>
    <row r="1063" spans="1:140" ht="23.25" customHeight="1">
      <c r="A1063" s="25">
        <v>1061</v>
      </c>
      <c r="B1063" s="30" t="s">
        <v>21365</v>
      </c>
      <c r="C1063" s="31" t="s">
        <v>7158</v>
      </c>
      <c r="D1063" s="30" t="s">
        <v>16702</v>
      </c>
      <c r="E1063" s="30"/>
      <c r="F1063" s="30" t="s">
        <v>36262</v>
      </c>
      <c r="G1063" s="31">
        <f t="shared" si="155"/>
        <v>58</v>
      </c>
      <c r="H1063" s="72">
        <f t="shared" si="156"/>
        <v>52140</v>
      </c>
      <c r="I1063" s="30" t="s">
        <v>35159</v>
      </c>
      <c r="J1063" s="30" t="s">
        <v>34085</v>
      </c>
      <c r="K1063" s="30" t="s">
        <v>34083</v>
      </c>
      <c r="L1063" s="31" t="s">
        <v>16726</v>
      </c>
      <c r="M1063" s="31" t="s">
        <v>3186</v>
      </c>
      <c r="N1063" s="31" t="s">
        <v>5865</v>
      </c>
      <c r="O1063" s="31" t="s">
        <v>5117</v>
      </c>
      <c r="P1063" s="31" t="s">
        <v>3738</v>
      </c>
      <c r="Q1063" s="31"/>
      <c r="R1063" s="31"/>
      <c r="S1063" s="31"/>
      <c r="T1063" s="31"/>
      <c r="U1063" s="31" t="s">
        <v>3939</v>
      </c>
      <c r="V1063" s="31"/>
      <c r="W1063" s="31" t="s">
        <v>7239</v>
      </c>
      <c r="X1063" s="31" t="s">
        <v>7151</v>
      </c>
      <c r="Y1063" s="31" t="e">
        <f t="shared" ca="1" si="157"/>
        <v>#VALUE!</v>
      </c>
      <c r="Z1063" s="31" t="e">
        <f t="shared" ca="1" si="158"/>
        <v>#VALUE!</v>
      </c>
      <c r="AA1063" s="31"/>
      <c r="AB1063" s="31" t="s">
        <v>16535</v>
      </c>
      <c r="AC1063" s="31" t="s">
        <v>34153</v>
      </c>
      <c r="AD1063" s="31" t="s">
        <v>34194</v>
      </c>
      <c r="AE1063" s="31"/>
      <c r="AF1063" s="31" t="s">
        <v>24700</v>
      </c>
      <c r="AG1063" s="31" t="s">
        <v>7895</v>
      </c>
      <c r="AH1063" s="31" t="s">
        <v>7895</v>
      </c>
      <c r="AI1063" s="31" t="s">
        <v>908</v>
      </c>
      <c r="AJ1063" s="31">
        <v>11020977</v>
      </c>
      <c r="AK1063" s="31" t="s">
        <v>2973</v>
      </c>
      <c r="AL1063" s="31">
        <v>38703</v>
      </c>
      <c r="AM1063" s="31" t="s">
        <v>4052</v>
      </c>
      <c r="AN1063" s="31"/>
      <c r="AO1063" s="31"/>
      <c r="AP1063" s="31" t="s">
        <v>4435</v>
      </c>
      <c r="AQ1063" s="31" t="s">
        <v>11986</v>
      </c>
      <c r="AR1063" s="31" t="s">
        <v>34148</v>
      </c>
      <c r="AS1063" s="31" t="s">
        <v>34148</v>
      </c>
      <c r="AT1063" s="31" t="str">
        <f>_xlfn.IFNA(VLOOKUP(D1063,'[1]5. 1 Mei 2022'!$C$7:$F$60,4,FALSE),"")</f>
        <v/>
      </c>
      <c r="AU1063" s="31"/>
      <c r="AV1063" s="31" t="s">
        <v>5449</v>
      </c>
      <c r="AW1063" s="31" t="s">
        <v>11986</v>
      </c>
      <c r="AX1063" s="29">
        <f t="shared" si="162"/>
        <v>43761</v>
      </c>
      <c r="AY1063" s="31" t="s">
        <v>26346</v>
      </c>
      <c r="AZ1063" s="31" t="s">
        <v>528</v>
      </c>
      <c r="BA1063" s="30" t="s">
        <v>4435</v>
      </c>
      <c r="BB1063" s="31"/>
      <c r="BC1063" s="31"/>
      <c r="BD1063" s="31" t="s">
        <v>21142</v>
      </c>
      <c r="BE1063" s="31" t="s">
        <v>7968</v>
      </c>
      <c r="BF1063" s="31" t="s">
        <v>5449</v>
      </c>
      <c r="BG1063" s="31"/>
      <c r="BH1063" s="31"/>
      <c r="BI1063" s="31"/>
      <c r="BJ1063" s="31">
        <v>0</v>
      </c>
      <c r="BK1063" s="31" t="str">
        <f t="shared" si="154"/>
        <v>II/c</v>
      </c>
      <c r="BL1063" s="31"/>
      <c r="BM1063" s="31"/>
      <c r="BN1063" s="31"/>
      <c r="BO1063" s="31"/>
      <c r="BP1063" s="31" t="s">
        <v>1498</v>
      </c>
      <c r="BQ1063" s="31"/>
      <c r="BR1063" s="31"/>
      <c r="BS1063" s="31"/>
      <c r="BT1063" s="31"/>
      <c r="BU1063" s="31"/>
      <c r="BV1063" s="31" t="s">
        <v>6736</v>
      </c>
      <c r="BW1063" s="31">
        <f t="shared" ca="1" si="160"/>
        <v>17</v>
      </c>
      <c r="BX1063" s="78">
        <f t="shared" ca="1" si="161"/>
        <v>3</v>
      </c>
      <c r="BY1063" s="31" t="s">
        <v>3738</v>
      </c>
      <c r="BZ1063" s="31"/>
      <c r="CA1063" s="31" t="s">
        <v>2483</v>
      </c>
      <c r="CB1063" s="31" t="s">
        <v>2519</v>
      </c>
      <c r="CC1063" s="31" t="s">
        <v>1498</v>
      </c>
      <c r="CD1063" s="31">
        <v>1</v>
      </c>
      <c r="CE1063" s="31" t="s">
        <v>20085</v>
      </c>
      <c r="CF1063" s="31"/>
      <c r="CG1063" s="31"/>
      <c r="CH1063" s="31"/>
      <c r="CI1063" s="31"/>
      <c r="CJ1063" s="31"/>
      <c r="CK1063" s="31"/>
      <c r="CL1063" s="31"/>
      <c r="CM1063" s="31"/>
      <c r="CN1063" s="31"/>
      <c r="CO1063" s="31"/>
      <c r="CP1063" s="31"/>
      <c r="CQ1063" s="31"/>
      <c r="CR1063" s="31">
        <v>1246</v>
      </c>
      <c r="CS1063" s="31" t="s">
        <v>10085</v>
      </c>
      <c r="CT1063" s="31" t="s">
        <v>10086</v>
      </c>
      <c r="CU1063" s="31">
        <v>41563</v>
      </c>
      <c r="CV1063" s="31" t="s">
        <v>15768</v>
      </c>
      <c r="CW1063" s="31" t="s">
        <v>15769</v>
      </c>
      <c r="CX1063" s="31" t="s">
        <v>2261</v>
      </c>
      <c r="CY1063" s="31"/>
      <c r="CZ1063" s="31"/>
      <c r="DA1063" s="31"/>
      <c r="DB1063" s="31"/>
      <c r="DC1063" s="31"/>
      <c r="DD1063" s="31"/>
      <c r="DE1063" s="31"/>
      <c r="DF1063" s="31"/>
      <c r="DG1063" s="31"/>
      <c r="DH1063" s="31"/>
      <c r="DI1063" s="31"/>
      <c r="DJ1063" s="31"/>
      <c r="DK1063" s="31"/>
      <c r="DL1063" s="31"/>
      <c r="DM1063" s="38" t="s">
        <v>9784</v>
      </c>
      <c r="DN1063" s="38"/>
      <c r="DO1063" s="35" t="s">
        <v>10733</v>
      </c>
      <c r="DP1063" s="31" t="s">
        <v>10926</v>
      </c>
      <c r="DQ1063" s="31" t="s">
        <v>11064</v>
      </c>
      <c r="DR1063" s="31"/>
      <c r="DS1063" s="31" t="s">
        <v>27416</v>
      </c>
      <c r="DT1063" s="31"/>
      <c r="DU1063" s="31">
        <v>3</v>
      </c>
      <c r="DV1063" s="31" t="s">
        <v>32167</v>
      </c>
      <c r="DW1063" s="31"/>
      <c r="DX1063" s="31"/>
      <c r="DY1063" s="31"/>
      <c r="DZ1063" s="31"/>
      <c r="EA1063" s="31"/>
      <c r="EB1063" s="31">
        <v>0</v>
      </c>
      <c r="EC1063" s="31" t="s">
        <v>39747</v>
      </c>
      <c r="ED1063" s="31" t="s">
        <v>41101</v>
      </c>
      <c r="EE1063" s="31"/>
      <c r="EF1063" s="31"/>
      <c r="EG1063" s="31"/>
      <c r="EH1063" s="31"/>
      <c r="EI1063" s="31"/>
      <c r="EJ1063" s="31"/>
    </row>
    <row r="1064" spans="1:140" ht="23.25" customHeight="1">
      <c r="A1064" s="25">
        <v>1062</v>
      </c>
      <c r="B1064" s="30" t="s">
        <v>5764</v>
      </c>
      <c r="C1064" s="31">
        <v>140288982</v>
      </c>
      <c r="D1064" s="30" t="s">
        <v>470</v>
      </c>
      <c r="E1064" s="30"/>
      <c r="F1064" s="30" t="s">
        <v>36254</v>
      </c>
      <c r="G1064" s="31">
        <f t="shared" si="155"/>
        <v>58</v>
      </c>
      <c r="H1064" s="72">
        <f t="shared" si="156"/>
        <v>45383</v>
      </c>
      <c r="I1064" s="30"/>
      <c r="J1064" s="30" t="s">
        <v>34084</v>
      </c>
      <c r="K1064" s="30" t="s">
        <v>4318</v>
      </c>
      <c r="L1064" s="31" t="s">
        <v>4318</v>
      </c>
      <c r="M1064" s="31" t="s">
        <v>6378</v>
      </c>
      <c r="N1064" s="31" t="s">
        <v>4008</v>
      </c>
      <c r="O1064" s="31" t="s">
        <v>4320</v>
      </c>
      <c r="P1064" s="31" t="s">
        <v>21727</v>
      </c>
      <c r="Q1064" s="31"/>
      <c r="R1064" s="31">
        <v>23</v>
      </c>
      <c r="S1064" s="31">
        <v>1</v>
      </c>
      <c r="T1064" s="31"/>
      <c r="U1064" s="31">
        <v>1228</v>
      </c>
      <c r="V1064" s="31"/>
      <c r="W1064" s="31" t="s">
        <v>6910</v>
      </c>
      <c r="X1064" s="31" t="s">
        <v>3730</v>
      </c>
      <c r="Y1064" s="31">
        <f t="shared" ca="1" si="157"/>
        <v>57</v>
      </c>
      <c r="Z1064" s="31" t="str">
        <f t="shared" ca="1" si="158"/>
        <v>46-58</v>
      </c>
      <c r="AA1064" s="31"/>
      <c r="AB1064" s="31" t="s">
        <v>6770</v>
      </c>
      <c r="AC1064" s="31" t="s">
        <v>34153</v>
      </c>
      <c r="AD1064" s="31" t="s">
        <v>34194</v>
      </c>
      <c r="AE1064" s="31"/>
      <c r="AF1064" s="31" t="s">
        <v>24700</v>
      </c>
      <c r="AG1064" s="31" t="s">
        <v>7895</v>
      </c>
      <c r="AH1064" s="31" t="s">
        <v>7895</v>
      </c>
      <c r="AI1064" s="31" t="s">
        <v>40277</v>
      </c>
      <c r="AJ1064" s="31" t="s">
        <v>3217</v>
      </c>
      <c r="AK1064" s="31" t="s">
        <v>3218</v>
      </c>
      <c r="AL1064" s="31">
        <v>31923</v>
      </c>
      <c r="AM1064" s="31" t="s">
        <v>3219</v>
      </c>
      <c r="AN1064" s="31"/>
      <c r="AO1064" s="31"/>
      <c r="AP1064" s="31" t="s">
        <v>33758</v>
      </c>
      <c r="AQ1064" s="31"/>
      <c r="AR1064" s="31" t="s">
        <v>34148</v>
      </c>
      <c r="AS1064" s="31" t="s">
        <v>34148</v>
      </c>
      <c r="AT1064" s="31" t="str">
        <f>_xlfn.IFNA(VLOOKUP(D1064,'[1]5. 1 Mei 2022'!$C$7:$F$60,4,FALSE),"")</f>
        <v/>
      </c>
      <c r="AU1064" s="31"/>
      <c r="AV1064" s="31" t="s">
        <v>6186</v>
      </c>
      <c r="AW1064" s="31"/>
      <c r="AX1064" s="29">
        <f t="shared" si="162"/>
        <v>1903</v>
      </c>
      <c r="AY1064" s="31" t="s">
        <v>26344</v>
      </c>
      <c r="AZ1064" s="31" t="s">
        <v>26353</v>
      </c>
      <c r="BA1064" s="30" t="s">
        <v>33758</v>
      </c>
      <c r="BB1064" s="31"/>
      <c r="BC1064" s="31"/>
      <c r="BD1064" s="31" t="s">
        <v>30254</v>
      </c>
      <c r="BE1064" s="31" t="s">
        <v>7968</v>
      </c>
      <c r="BF1064" s="31" t="s">
        <v>17384</v>
      </c>
      <c r="BG1064" s="31"/>
      <c r="BH1064" s="31"/>
      <c r="BI1064" s="31" t="s">
        <v>8139</v>
      </c>
      <c r="BJ1064" s="31" t="s">
        <v>7015</v>
      </c>
      <c r="BK1064" s="31" t="str">
        <f t="shared" si="154"/>
        <v>III/c</v>
      </c>
      <c r="BL1064" s="31" t="s">
        <v>8077</v>
      </c>
      <c r="BM1064" s="31"/>
      <c r="BN1064" s="31"/>
      <c r="BO1064" s="31"/>
      <c r="BP1064" s="31" t="s">
        <v>1498</v>
      </c>
      <c r="BQ1064" s="31" t="s">
        <v>7015</v>
      </c>
      <c r="BR1064" s="31" t="s">
        <v>23982</v>
      </c>
      <c r="BS1064" s="31" t="s">
        <v>26441</v>
      </c>
      <c r="BT1064" s="31" t="s">
        <v>6647</v>
      </c>
      <c r="BU1064" s="31"/>
      <c r="BV1064" s="31" t="s">
        <v>2562</v>
      </c>
      <c r="BW1064" s="31">
        <f t="shared" ca="1" si="160"/>
        <v>32</v>
      </c>
      <c r="BX1064" s="78">
        <f t="shared" ca="1" si="161"/>
        <v>3</v>
      </c>
      <c r="BY1064" s="31"/>
      <c r="BZ1064" s="31"/>
      <c r="CA1064" s="31" t="s">
        <v>2483</v>
      </c>
      <c r="CB1064" s="31" t="s">
        <v>2519</v>
      </c>
      <c r="CC1064" s="31">
        <v>2</v>
      </c>
      <c r="CD1064" s="31">
        <v>1</v>
      </c>
      <c r="CE1064" s="31" t="s">
        <v>20085</v>
      </c>
      <c r="CF1064" s="31"/>
      <c r="CG1064" s="31">
        <v>2007</v>
      </c>
      <c r="CH1064" s="31">
        <v>2009</v>
      </c>
      <c r="CI1064" s="31"/>
      <c r="CJ1064" s="31"/>
      <c r="CK1064" s="31"/>
      <c r="CL1064" s="31"/>
      <c r="CM1064" s="31"/>
      <c r="CN1064" s="31"/>
      <c r="CO1064" s="31"/>
      <c r="CP1064" s="31"/>
      <c r="CQ1064" s="31"/>
      <c r="CR1064" s="31">
        <v>1324</v>
      </c>
      <c r="CS1064" s="31"/>
      <c r="CT1064" s="31"/>
      <c r="CU1064" s="31"/>
      <c r="CV1064" s="31" t="s">
        <v>19090</v>
      </c>
      <c r="CW1064" s="31" t="s">
        <v>19091</v>
      </c>
      <c r="CX1064" s="31" t="s">
        <v>19002</v>
      </c>
      <c r="CY1064" s="31"/>
      <c r="CZ1064" s="31"/>
      <c r="DA1064" s="31"/>
      <c r="DB1064" s="31"/>
      <c r="DC1064" s="31"/>
      <c r="DD1064" s="31"/>
      <c r="DE1064" s="31"/>
      <c r="DF1064" s="31"/>
      <c r="DG1064" s="31"/>
      <c r="DH1064" s="31"/>
      <c r="DI1064" s="31"/>
      <c r="DJ1064" s="31"/>
      <c r="DK1064" s="31"/>
      <c r="DL1064" s="31"/>
      <c r="DM1064" s="38" t="s">
        <v>9972</v>
      </c>
      <c r="DN1064" s="38"/>
      <c r="DO1064" s="35">
        <v>0</v>
      </c>
      <c r="DP1064" s="31" t="s">
        <v>12859</v>
      </c>
      <c r="DQ1064" s="31" t="s">
        <v>12858</v>
      </c>
      <c r="DR1064" s="31"/>
      <c r="DS1064" s="31" t="s">
        <v>27606</v>
      </c>
      <c r="DT1064" s="31"/>
      <c r="DU1064" s="31">
        <v>3</v>
      </c>
      <c r="DV1064" s="31" t="s">
        <v>32167</v>
      </c>
      <c r="DW1064" s="31"/>
      <c r="DX1064" s="31"/>
      <c r="DY1064" s="31"/>
      <c r="DZ1064" s="31"/>
      <c r="EA1064" s="31"/>
      <c r="EB1064" s="31">
        <v>0</v>
      </c>
      <c r="EC1064" s="31" t="s">
        <v>40170</v>
      </c>
      <c r="ED1064" s="31" t="s">
        <v>41101</v>
      </c>
      <c r="EE1064" s="31"/>
      <c r="EF1064" s="31"/>
      <c r="EG1064" s="31"/>
      <c r="EH1064" s="31"/>
      <c r="EI1064" s="31"/>
      <c r="EJ1064" s="31"/>
    </row>
    <row r="1065" spans="1:140" ht="23.25" customHeight="1">
      <c r="A1065" s="25">
        <v>1063</v>
      </c>
      <c r="B1065" s="30" t="s">
        <v>8236</v>
      </c>
      <c r="C1065" s="31">
        <v>140208134</v>
      </c>
      <c r="D1065" s="30" t="s">
        <v>358</v>
      </c>
      <c r="E1065" s="30"/>
      <c r="F1065" s="30" t="s">
        <v>36254</v>
      </c>
      <c r="G1065" s="31">
        <f t="shared" si="155"/>
        <v>58</v>
      </c>
      <c r="H1065" s="72">
        <f t="shared" si="156"/>
        <v>45658</v>
      </c>
      <c r="I1065" s="30"/>
      <c r="J1065" s="30" t="s">
        <v>34084</v>
      </c>
      <c r="K1065" s="30" t="s">
        <v>4318</v>
      </c>
      <c r="L1065" s="31" t="s">
        <v>4318</v>
      </c>
      <c r="M1065" s="31" t="s">
        <v>6378</v>
      </c>
      <c r="N1065" s="31" t="s">
        <v>5797</v>
      </c>
      <c r="O1065" s="31" t="s">
        <v>5271</v>
      </c>
      <c r="P1065" s="31" t="s">
        <v>5049</v>
      </c>
      <c r="Q1065" s="31"/>
      <c r="R1065" s="31">
        <v>26</v>
      </c>
      <c r="S1065" s="31">
        <v>0</v>
      </c>
      <c r="T1065" s="31"/>
      <c r="U1065" s="31">
        <v>866</v>
      </c>
      <c r="V1065" s="31"/>
      <c r="W1065" s="31" t="s">
        <v>980</v>
      </c>
      <c r="X1065" s="31" t="s">
        <v>7854</v>
      </c>
      <c r="Y1065" s="31" t="e">
        <f t="shared" ca="1" si="157"/>
        <v>#VALUE!</v>
      </c>
      <c r="Z1065" s="31" t="e">
        <f t="shared" ca="1" si="158"/>
        <v>#VALUE!</v>
      </c>
      <c r="AA1065" s="31"/>
      <c r="AB1065" s="31" t="s">
        <v>11160</v>
      </c>
      <c r="AC1065" s="31" t="s">
        <v>34147</v>
      </c>
      <c r="AD1065" s="31" t="s">
        <v>34147</v>
      </c>
      <c r="AE1065" s="31"/>
      <c r="AF1065" s="31" t="s">
        <v>24699</v>
      </c>
      <c r="AG1065" s="31" t="s">
        <v>5852</v>
      </c>
      <c r="AH1065" s="31" t="s">
        <v>5852</v>
      </c>
      <c r="AI1065" s="31" t="s">
        <v>908</v>
      </c>
      <c r="AJ1065" s="31"/>
      <c r="AK1065" s="31"/>
      <c r="AL1065" s="31">
        <v>2003</v>
      </c>
      <c r="AM1065" s="31"/>
      <c r="AN1065" s="31"/>
      <c r="AO1065" s="31"/>
      <c r="AP1065" s="31" t="s">
        <v>33022</v>
      </c>
      <c r="AQ1065" s="31"/>
      <c r="AR1065" s="31" t="s">
        <v>34147</v>
      </c>
      <c r="AS1065" s="31" t="s">
        <v>34147</v>
      </c>
      <c r="AT1065" s="31" t="str">
        <f>_xlfn.IFNA(VLOOKUP(D1065,'[1]5. 1 Mei 2022'!$C$7:$F$60,4,FALSE),"")</f>
        <v/>
      </c>
      <c r="AU1065" s="31"/>
      <c r="AV1065" s="31" t="s">
        <v>8001</v>
      </c>
      <c r="AW1065" s="31"/>
      <c r="AX1065" s="29">
        <f t="shared" si="162"/>
        <v>1903</v>
      </c>
      <c r="AY1065" s="31" t="s">
        <v>26346</v>
      </c>
      <c r="AZ1065" s="31" t="s">
        <v>33023</v>
      </c>
      <c r="BA1065" s="30" t="s">
        <v>33022</v>
      </c>
      <c r="BB1065" s="31"/>
      <c r="BC1065" s="31"/>
      <c r="BD1065" s="31" t="s">
        <v>8125</v>
      </c>
      <c r="BE1065" s="31" t="s">
        <v>7973</v>
      </c>
      <c r="BF1065" s="31" t="s">
        <v>8001</v>
      </c>
      <c r="BG1065" s="31"/>
      <c r="BH1065" s="31"/>
      <c r="BI1065" s="31" t="s">
        <v>8125</v>
      </c>
      <c r="BJ1065" s="31" t="s">
        <v>5701</v>
      </c>
      <c r="BK1065" s="31" t="str">
        <f t="shared" si="154"/>
        <v>III/d</v>
      </c>
      <c r="BL1065" s="31" t="s">
        <v>8077</v>
      </c>
      <c r="BM1065" s="31"/>
      <c r="BN1065" s="31"/>
      <c r="BO1065" s="31"/>
      <c r="BP1065" s="31" t="s">
        <v>1498</v>
      </c>
      <c r="BQ1065" s="31" t="s">
        <v>5701</v>
      </c>
      <c r="BR1065" s="31" t="s">
        <v>8019</v>
      </c>
      <c r="BS1065" s="31" t="s">
        <v>15802</v>
      </c>
      <c r="BT1065" s="31" t="s">
        <v>4228</v>
      </c>
      <c r="BU1065" s="31"/>
      <c r="BV1065" s="31" t="s">
        <v>3428</v>
      </c>
      <c r="BW1065" s="31">
        <f t="shared" ca="1" si="160"/>
        <v>36</v>
      </c>
      <c r="BX1065" s="78">
        <f t="shared" ca="1" si="161"/>
        <v>11</v>
      </c>
      <c r="BY1065" s="31"/>
      <c r="BZ1065" s="31"/>
      <c r="CA1065" s="31" t="s">
        <v>2483</v>
      </c>
      <c r="CB1065" s="31" t="s">
        <v>2519</v>
      </c>
      <c r="CC1065" s="31">
        <v>3</v>
      </c>
      <c r="CD1065" s="31">
        <v>1</v>
      </c>
      <c r="CE1065" s="31" t="s">
        <v>20085</v>
      </c>
      <c r="CF1065" s="31"/>
      <c r="CG1065" s="31"/>
      <c r="CH1065" s="31"/>
      <c r="CI1065" s="31">
        <v>2008</v>
      </c>
      <c r="CJ1065" s="31" t="s">
        <v>7135</v>
      </c>
      <c r="CK1065" s="31"/>
      <c r="CL1065" s="31" t="s">
        <v>23434</v>
      </c>
      <c r="CM1065" s="31" t="s">
        <v>23435</v>
      </c>
      <c r="CN1065" s="31">
        <v>123</v>
      </c>
      <c r="CO1065" s="31" t="s">
        <v>25846</v>
      </c>
      <c r="CP1065" s="31" t="s">
        <v>23435</v>
      </c>
      <c r="CQ1065" s="31">
        <v>123</v>
      </c>
      <c r="CR1065" s="31">
        <v>3871</v>
      </c>
      <c r="CS1065" s="31" t="s">
        <v>3197</v>
      </c>
      <c r="CT1065" s="31"/>
      <c r="CU1065" s="31" t="s">
        <v>3195</v>
      </c>
      <c r="CV1065" s="31" t="s">
        <v>8534</v>
      </c>
      <c r="CW1065" s="31" t="s">
        <v>11148</v>
      </c>
      <c r="CX1065" s="31" t="s">
        <v>6176</v>
      </c>
      <c r="CY1065" s="31"/>
      <c r="CZ1065" s="31"/>
      <c r="DA1065" s="31"/>
      <c r="DB1065" s="31" t="s">
        <v>8691</v>
      </c>
      <c r="DC1065" s="31"/>
      <c r="DD1065" s="31" t="s">
        <v>8692</v>
      </c>
      <c r="DE1065" s="31"/>
      <c r="DF1065" s="31"/>
      <c r="DG1065" s="31"/>
      <c r="DH1065" s="31"/>
      <c r="DI1065" s="31" t="s">
        <v>15790</v>
      </c>
      <c r="DJ1065" s="31" t="s">
        <v>3660</v>
      </c>
      <c r="DK1065" s="31"/>
      <c r="DL1065" s="31"/>
      <c r="DM1065" s="38" t="s">
        <v>9619</v>
      </c>
      <c r="DN1065" s="38"/>
      <c r="DO1065" s="35" t="s">
        <v>20430</v>
      </c>
      <c r="DP1065" s="31" t="s">
        <v>13569</v>
      </c>
      <c r="DQ1065" s="31" t="s">
        <v>13568</v>
      </c>
      <c r="DR1065" s="31"/>
      <c r="DS1065" s="31" t="s">
        <v>27256</v>
      </c>
      <c r="DT1065" s="31"/>
      <c r="DU1065" s="31">
        <v>2</v>
      </c>
      <c r="DV1065" s="31" t="s">
        <v>32165</v>
      </c>
      <c r="DW1065" s="31"/>
      <c r="DX1065" s="31"/>
      <c r="DY1065" s="31" t="s">
        <v>34034</v>
      </c>
      <c r="DZ1065" s="31" t="s">
        <v>25272</v>
      </c>
      <c r="EA1065" s="31" t="s">
        <v>29530</v>
      </c>
      <c r="EB1065" s="31">
        <v>282225</v>
      </c>
      <c r="EC1065" s="31" t="s">
        <v>8001</v>
      </c>
      <c r="ED1065" s="31" t="s">
        <v>41101</v>
      </c>
      <c r="EE1065" s="31"/>
      <c r="EF1065" s="31"/>
      <c r="EG1065" s="31"/>
      <c r="EH1065" s="31"/>
      <c r="EI1065" s="31"/>
      <c r="EJ1065" s="31"/>
    </row>
    <row r="1066" spans="1:140" ht="23.25" customHeight="1">
      <c r="A1066" s="25">
        <v>1064</v>
      </c>
      <c r="B1066" s="30" t="s">
        <v>5765</v>
      </c>
      <c r="C1066" s="31" t="s">
        <v>7544</v>
      </c>
      <c r="D1066" s="30" t="s">
        <v>7544</v>
      </c>
      <c r="E1066" s="30"/>
      <c r="F1066" s="30" t="s">
        <v>36262</v>
      </c>
      <c r="G1066" s="31">
        <f t="shared" si="155"/>
        <v>58</v>
      </c>
      <c r="H1066" s="72">
        <f t="shared" si="156"/>
        <v>48335</v>
      </c>
      <c r="I1066" s="30"/>
      <c r="J1066" s="30" t="s">
        <v>34084</v>
      </c>
      <c r="K1066" s="30" t="s">
        <v>4318</v>
      </c>
      <c r="L1066" s="31" t="s">
        <v>4318</v>
      </c>
      <c r="M1066" s="31" t="s">
        <v>6378</v>
      </c>
      <c r="N1066" s="31" t="s">
        <v>5865</v>
      </c>
      <c r="O1066" s="31" t="s">
        <v>5117</v>
      </c>
      <c r="P1066" s="52" t="s">
        <v>35985</v>
      </c>
      <c r="Q1066" s="31" t="s">
        <v>41870</v>
      </c>
      <c r="R1066" s="31">
        <v>27</v>
      </c>
      <c r="S1066" s="31">
        <v>3</v>
      </c>
      <c r="T1066" s="31"/>
      <c r="U1066" s="31">
        <v>1613</v>
      </c>
      <c r="V1066" s="31" t="s">
        <v>7322</v>
      </c>
      <c r="W1066" s="31" t="s">
        <v>6910</v>
      </c>
      <c r="X1066" s="31" t="s">
        <v>3040</v>
      </c>
      <c r="Y1066" s="31" t="e">
        <f t="shared" ca="1" si="157"/>
        <v>#VALUE!</v>
      </c>
      <c r="Z1066" s="31" t="e">
        <f t="shared" ca="1" si="158"/>
        <v>#VALUE!</v>
      </c>
      <c r="AA1066" s="31"/>
      <c r="AB1066" s="31" t="s">
        <v>6306</v>
      </c>
      <c r="AC1066" s="31" t="s">
        <v>34153</v>
      </c>
      <c r="AD1066" s="31" t="s">
        <v>34194</v>
      </c>
      <c r="AE1066" s="31"/>
      <c r="AF1066" s="31" t="s">
        <v>24700</v>
      </c>
      <c r="AG1066" s="31" t="s">
        <v>7895</v>
      </c>
      <c r="AH1066" s="31" t="s">
        <v>7895</v>
      </c>
      <c r="AI1066" s="31" t="s">
        <v>40277</v>
      </c>
      <c r="AJ1066" s="31">
        <v>1185</v>
      </c>
      <c r="AK1066" s="31" t="s">
        <v>1713</v>
      </c>
      <c r="AL1066" s="31">
        <v>34118</v>
      </c>
      <c r="AM1066" s="31" t="s">
        <v>1685</v>
      </c>
      <c r="AN1066" s="31"/>
      <c r="AO1066" s="31"/>
      <c r="AP1066" s="31" t="s">
        <v>33006</v>
      </c>
      <c r="AQ1066" s="31" t="s">
        <v>25901</v>
      </c>
      <c r="AR1066" s="31" t="s">
        <v>34148</v>
      </c>
      <c r="AS1066" s="31" t="s">
        <v>34148</v>
      </c>
      <c r="AT1066" s="31" t="str">
        <f>_xlfn.IFNA(VLOOKUP(D1066,'[1]5. 1 Mei 2022'!$C$7:$F$60,4,FALSE),"")</f>
        <v/>
      </c>
      <c r="AU1066" s="31"/>
      <c r="AV1066" s="31" t="s">
        <v>22925</v>
      </c>
      <c r="AW1066" s="31" t="s">
        <v>25901</v>
      </c>
      <c r="AX1066" s="29">
        <f t="shared" si="162"/>
        <v>45765</v>
      </c>
      <c r="AY1066" s="31" t="s">
        <v>26346</v>
      </c>
      <c r="AZ1066" s="31" t="s">
        <v>530</v>
      </c>
      <c r="BA1066" s="30" t="s">
        <v>33006</v>
      </c>
      <c r="BB1066" s="31"/>
      <c r="BC1066" s="31"/>
      <c r="BD1066" s="31" t="s">
        <v>30229</v>
      </c>
      <c r="BE1066" s="31" t="s">
        <v>7968</v>
      </c>
      <c r="BF1066" s="31" t="s">
        <v>22925</v>
      </c>
      <c r="BG1066" s="31"/>
      <c r="BH1066" s="31"/>
      <c r="BI1066" s="31"/>
      <c r="BJ1066" s="31" t="s">
        <v>23661</v>
      </c>
      <c r="BK1066" s="31" t="str">
        <f t="shared" si="154"/>
        <v>II/c</v>
      </c>
      <c r="BL1066" s="31" t="s">
        <v>8078</v>
      </c>
      <c r="BM1066" s="31"/>
      <c r="BN1066" s="31"/>
      <c r="BO1066" s="31"/>
      <c r="BP1066" s="31" t="s">
        <v>1498</v>
      </c>
      <c r="BQ1066" s="31"/>
      <c r="BR1066" s="31"/>
      <c r="BS1066" s="31"/>
      <c r="BT1066" s="31" t="s">
        <v>7564</v>
      </c>
      <c r="BU1066" s="31" t="s">
        <v>794</v>
      </c>
      <c r="BV1066" s="31" t="s">
        <v>4650</v>
      </c>
      <c r="BW1066" s="31">
        <f t="shared" ca="1" si="160"/>
        <v>27</v>
      </c>
      <c r="BX1066" s="78">
        <f t="shared" ca="1" si="161"/>
        <v>3</v>
      </c>
      <c r="BY1066" s="31"/>
      <c r="BZ1066" s="31"/>
      <c r="CA1066" s="31" t="s">
        <v>2483</v>
      </c>
      <c r="CB1066" s="31" t="s">
        <v>2519</v>
      </c>
      <c r="CC1066" s="31">
        <v>2</v>
      </c>
      <c r="CD1066" s="31">
        <v>1</v>
      </c>
      <c r="CE1066" s="31" t="s">
        <v>20085</v>
      </c>
      <c r="CF1066" s="31"/>
      <c r="CG1066" s="31"/>
      <c r="CH1066" s="31"/>
      <c r="CI1066" s="31"/>
      <c r="CJ1066" s="31"/>
      <c r="CK1066" s="31"/>
      <c r="CL1066" s="31"/>
      <c r="CM1066" s="31"/>
      <c r="CN1066" s="31"/>
      <c r="CO1066" s="31"/>
      <c r="CP1066" s="31"/>
      <c r="CQ1066" s="31"/>
      <c r="CR1066" s="31">
        <v>1609</v>
      </c>
      <c r="CS1066" s="31" t="s">
        <v>10555</v>
      </c>
      <c r="CT1066" s="31" t="s">
        <v>10556</v>
      </c>
      <c r="CU1066" s="31" t="s">
        <v>10452</v>
      </c>
      <c r="CV1066" s="31" t="s">
        <v>10388</v>
      </c>
      <c r="CW1066" s="31" t="s">
        <v>10389</v>
      </c>
      <c r="CX1066" s="31" t="s">
        <v>10378</v>
      </c>
      <c r="CY1066" s="31"/>
      <c r="CZ1066" s="31"/>
      <c r="DA1066" s="31"/>
      <c r="DB1066" s="31"/>
      <c r="DC1066" s="31"/>
      <c r="DD1066" s="31"/>
      <c r="DE1066" s="31"/>
      <c r="DF1066" s="31"/>
      <c r="DG1066" s="31"/>
      <c r="DH1066" s="31"/>
      <c r="DI1066" s="31"/>
      <c r="DJ1066" s="31"/>
      <c r="DK1066" s="31"/>
      <c r="DL1066" s="31"/>
      <c r="DM1066" s="38" t="s">
        <v>8757</v>
      </c>
      <c r="DN1066" s="38"/>
      <c r="DO1066" s="35">
        <v>0</v>
      </c>
      <c r="DP1066" s="31" t="s">
        <v>19515</v>
      </c>
      <c r="DQ1066" s="31" t="s">
        <v>19516</v>
      </c>
      <c r="DR1066" s="31"/>
      <c r="DS1066" s="31" t="s">
        <v>27448</v>
      </c>
      <c r="DT1066" s="31"/>
      <c r="DU1066" s="31">
        <v>2</v>
      </c>
      <c r="DV1066" s="31" t="s">
        <v>32164</v>
      </c>
      <c r="DW1066" s="31"/>
      <c r="DX1066" s="31" t="s">
        <v>7997</v>
      </c>
      <c r="DY1066" s="52" t="s">
        <v>36941</v>
      </c>
      <c r="DZ1066" s="52" t="s">
        <v>36938</v>
      </c>
      <c r="EA1066" s="52" t="s">
        <v>28333</v>
      </c>
      <c r="EB1066" s="31">
        <v>0</v>
      </c>
      <c r="EC1066" s="31" t="s">
        <v>39747</v>
      </c>
      <c r="ED1066" s="31" t="s">
        <v>41101</v>
      </c>
      <c r="EE1066" s="31"/>
      <c r="EF1066" s="31"/>
      <c r="EG1066" s="31"/>
      <c r="EH1066" s="31"/>
      <c r="EI1066" s="31"/>
      <c r="EJ1066" s="31"/>
    </row>
    <row r="1067" spans="1:140" ht="23.25" customHeight="1">
      <c r="A1067" s="25">
        <v>1065</v>
      </c>
      <c r="B1067" s="30" t="s">
        <v>24326</v>
      </c>
      <c r="C1067" s="31">
        <v>140307471</v>
      </c>
      <c r="D1067" s="30" t="s">
        <v>209</v>
      </c>
      <c r="E1067" s="30"/>
      <c r="F1067" s="30" t="s">
        <v>36254</v>
      </c>
      <c r="G1067" s="31">
        <f t="shared" si="155"/>
        <v>58</v>
      </c>
      <c r="H1067" s="72">
        <f t="shared" si="156"/>
        <v>47665</v>
      </c>
      <c r="I1067" s="30"/>
      <c r="J1067" s="30" t="s">
        <v>34084</v>
      </c>
      <c r="K1067" s="30" t="s">
        <v>4318</v>
      </c>
      <c r="L1067" s="31" t="s">
        <v>4318</v>
      </c>
      <c r="M1067" s="31" t="s">
        <v>6378</v>
      </c>
      <c r="N1067" s="31" t="s">
        <v>5797</v>
      </c>
      <c r="O1067" s="31" t="s">
        <v>5271</v>
      </c>
      <c r="P1067" s="31" t="s">
        <v>23983</v>
      </c>
      <c r="Q1067" s="31"/>
      <c r="R1067" s="31">
        <v>20</v>
      </c>
      <c r="S1067" s="31">
        <v>7</v>
      </c>
      <c r="T1067" s="31"/>
      <c r="U1067" s="31">
        <v>1368</v>
      </c>
      <c r="V1067" s="31"/>
      <c r="W1067" s="31" t="s">
        <v>6910</v>
      </c>
      <c r="X1067" s="31" t="s">
        <v>1668</v>
      </c>
      <c r="Y1067" s="31">
        <f t="shared" ca="1" si="157"/>
        <v>51</v>
      </c>
      <c r="Z1067" s="31" t="str">
        <f t="shared" ca="1" si="158"/>
        <v>46-58</v>
      </c>
      <c r="AA1067" s="31"/>
      <c r="AB1067" s="31" t="s">
        <v>11144</v>
      </c>
      <c r="AC1067" s="31" t="s">
        <v>34145</v>
      </c>
      <c r="AD1067" s="31" t="s">
        <v>34145</v>
      </c>
      <c r="AE1067" s="31"/>
      <c r="AF1067" s="31" t="s">
        <v>24701</v>
      </c>
      <c r="AG1067" s="31" t="s">
        <v>4322</v>
      </c>
      <c r="AH1067" s="31" t="s">
        <v>4322</v>
      </c>
      <c r="AI1067" s="31" t="s">
        <v>908</v>
      </c>
      <c r="AJ1067" s="31">
        <v>10196</v>
      </c>
      <c r="AK1067" s="31" t="s">
        <v>949</v>
      </c>
      <c r="AL1067" s="31" t="s">
        <v>5122</v>
      </c>
      <c r="AM1067" s="31" t="s">
        <v>4983</v>
      </c>
      <c r="AN1067" s="31"/>
      <c r="AO1067" s="31"/>
      <c r="AP1067" s="31" t="s">
        <v>3619</v>
      </c>
      <c r="AQ1067" s="31" t="s">
        <v>7696</v>
      </c>
      <c r="AR1067" s="31" t="s">
        <v>34145</v>
      </c>
      <c r="AS1067" s="31" t="s">
        <v>34145</v>
      </c>
      <c r="AT1067" s="31" t="str">
        <f>_xlfn.IFNA(VLOOKUP(D1067,'[1]5. 1 Mei 2022'!$C$7:$F$60,4,FALSE),"")</f>
        <v/>
      </c>
      <c r="AU1067" s="31"/>
      <c r="AV1067" s="31" t="s">
        <v>20033</v>
      </c>
      <c r="AW1067" s="31" t="s">
        <v>7696</v>
      </c>
      <c r="AX1067" s="29">
        <f t="shared" si="162"/>
        <v>44371</v>
      </c>
      <c r="AY1067" s="31" t="s">
        <v>26346</v>
      </c>
      <c r="AZ1067" s="31" t="s">
        <v>225</v>
      </c>
      <c r="BA1067" s="30" t="s">
        <v>3619</v>
      </c>
      <c r="BB1067" s="31" t="s">
        <v>17504</v>
      </c>
      <c r="BC1067" s="31"/>
      <c r="BD1067" s="31" t="s">
        <v>7997</v>
      </c>
      <c r="BE1067" s="31" t="s">
        <v>7969</v>
      </c>
      <c r="BF1067" s="31" t="s">
        <v>20033</v>
      </c>
      <c r="BG1067" s="31"/>
      <c r="BH1067" s="31"/>
      <c r="BI1067" s="31" t="s">
        <v>8136</v>
      </c>
      <c r="BJ1067" s="31" t="s">
        <v>3185</v>
      </c>
      <c r="BK1067" s="31" t="str">
        <f t="shared" si="154"/>
        <v>III/d</v>
      </c>
      <c r="BL1067" s="31" t="s">
        <v>8077</v>
      </c>
      <c r="BM1067" s="31"/>
      <c r="BN1067" s="31"/>
      <c r="BO1067" s="31"/>
      <c r="BP1067" s="31" t="s">
        <v>1498</v>
      </c>
      <c r="BQ1067" s="31" t="s">
        <v>3185</v>
      </c>
      <c r="BR1067" s="31" t="s">
        <v>21839</v>
      </c>
      <c r="BS1067" s="31" t="s">
        <v>25803</v>
      </c>
      <c r="BT1067" s="31" t="s">
        <v>6929</v>
      </c>
      <c r="BU1067" s="31"/>
      <c r="BV1067" s="31" t="s">
        <v>1669</v>
      </c>
      <c r="BW1067" s="31">
        <f t="shared" ca="1" si="160"/>
        <v>29</v>
      </c>
      <c r="BX1067" s="78">
        <f t="shared" ca="1" si="161"/>
        <v>4</v>
      </c>
      <c r="BY1067" s="31"/>
      <c r="BZ1067" s="31"/>
      <c r="CA1067" s="31" t="s">
        <v>2483</v>
      </c>
      <c r="CB1067" s="31" t="s">
        <v>2519</v>
      </c>
      <c r="CC1067" s="31">
        <v>2</v>
      </c>
      <c r="CD1067" s="31">
        <v>1</v>
      </c>
      <c r="CE1067" s="31" t="s">
        <v>20085</v>
      </c>
      <c r="CF1067" s="31"/>
      <c r="CG1067" s="31"/>
      <c r="CH1067" s="31" t="s">
        <v>5878</v>
      </c>
      <c r="CI1067" s="31"/>
      <c r="CJ1067" s="31"/>
      <c r="CK1067" s="31"/>
      <c r="CL1067" s="31" t="s">
        <v>22180</v>
      </c>
      <c r="CM1067" s="31" t="s">
        <v>22181</v>
      </c>
      <c r="CN1067" s="31">
        <v>123</v>
      </c>
      <c r="CO1067" s="31" t="s">
        <v>28660</v>
      </c>
      <c r="CP1067" s="31" t="s">
        <v>22181</v>
      </c>
      <c r="CQ1067" s="31">
        <v>123</v>
      </c>
      <c r="CR1067" s="31">
        <v>3493</v>
      </c>
      <c r="CS1067" s="31" t="s">
        <v>8315</v>
      </c>
      <c r="CT1067" s="31"/>
      <c r="CU1067" s="31" t="s">
        <v>8314</v>
      </c>
      <c r="CV1067" s="31" t="s">
        <v>8347</v>
      </c>
      <c r="CW1067" s="31" t="s">
        <v>8348</v>
      </c>
      <c r="CX1067" s="31" t="s">
        <v>8346</v>
      </c>
      <c r="CY1067" s="31"/>
      <c r="CZ1067" s="31"/>
      <c r="DA1067" s="31"/>
      <c r="DB1067" s="31" t="s">
        <v>15747</v>
      </c>
      <c r="DC1067" s="31" t="s">
        <v>15751</v>
      </c>
      <c r="DD1067" s="31" t="s">
        <v>15746</v>
      </c>
      <c r="DE1067" s="31"/>
      <c r="DF1067" s="31"/>
      <c r="DG1067" s="31"/>
      <c r="DH1067" s="31"/>
      <c r="DI1067" s="31" t="s">
        <v>24822</v>
      </c>
      <c r="DJ1067" s="31" t="s">
        <v>24823</v>
      </c>
      <c r="DK1067" s="31"/>
      <c r="DL1067" s="31"/>
      <c r="DM1067" s="38" t="s">
        <v>19462</v>
      </c>
      <c r="DN1067" s="38"/>
      <c r="DO1067" s="35" t="s">
        <v>20637</v>
      </c>
      <c r="DP1067" s="31" t="s">
        <v>19460</v>
      </c>
      <c r="DQ1067" s="31" t="s">
        <v>19461</v>
      </c>
      <c r="DR1067" s="31"/>
      <c r="DS1067" s="31" t="s">
        <v>27072</v>
      </c>
      <c r="DT1067" s="31"/>
      <c r="DU1067" s="31">
        <v>3</v>
      </c>
      <c r="DV1067" s="31" t="s">
        <v>32167</v>
      </c>
      <c r="DW1067" s="31" t="s">
        <v>7997</v>
      </c>
      <c r="DX1067" s="31" t="s">
        <v>7997</v>
      </c>
      <c r="DY1067" s="31" t="s">
        <v>18152</v>
      </c>
      <c r="DZ1067" s="31" t="s">
        <v>18135</v>
      </c>
      <c r="EA1067" s="31"/>
      <c r="EB1067" s="31">
        <v>0</v>
      </c>
      <c r="EC1067" s="31" t="s">
        <v>40168</v>
      </c>
      <c r="ED1067" s="31" t="s">
        <v>41101</v>
      </c>
      <c r="EE1067" s="31"/>
      <c r="EF1067" s="31"/>
      <c r="EG1067" s="31"/>
      <c r="EH1067" s="31"/>
      <c r="EI1067" s="31"/>
      <c r="EJ1067" s="31"/>
    </row>
    <row r="1068" spans="1:140" ht="23.25" customHeight="1">
      <c r="A1068" s="25">
        <v>1066</v>
      </c>
      <c r="B1068" s="30" t="s">
        <v>23173</v>
      </c>
      <c r="C1068" s="31">
        <v>140336091</v>
      </c>
      <c r="D1068" s="30" t="s">
        <v>1601</v>
      </c>
      <c r="E1068" s="30"/>
      <c r="F1068" s="30" t="s">
        <v>36254</v>
      </c>
      <c r="G1068" s="31">
        <f t="shared" si="155"/>
        <v>58</v>
      </c>
      <c r="H1068" s="72">
        <f t="shared" si="156"/>
        <v>47574</v>
      </c>
      <c r="I1068" s="30"/>
      <c r="J1068" s="30" t="s">
        <v>34084</v>
      </c>
      <c r="K1068" s="30" t="s">
        <v>4318</v>
      </c>
      <c r="L1068" s="31" t="s">
        <v>4318</v>
      </c>
      <c r="M1068" s="31" t="s">
        <v>3186</v>
      </c>
      <c r="N1068" s="31" t="s">
        <v>5797</v>
      </c>
      <c r="O1068" s="31" t="s">
        <v>5271</v>
      </c>
      <c r="P1068" s="31" t="s">
        <v>21727</v>
      </c>
      <c r="Q1068" s="31"/>
      <c r="R1068" s="31">
        <v>21</v>
      </c>
      <c r="S1068" s="31">
        <v>1</v>
      </c>
      <c r="T1068" s="31"/>
      <c r="U1068" s="31">
        <v>865</v>
      </c>
      <c r="V1068" s="31"/>
      <c r="W1068" s="31" t="s">
        <v>17589</v>
      </c>
      <c r="X1068" s="31" t="s">
        <v>5146</v>
      </c>
      <c r="Y1068" s="31">
        <f t="shared" ca="1" si="157"/>
        <v>51</v>
      </c>
      <c r="Z1068" s="31" t="str">
        <f t="shared" ca="1" si="158"/>
        <v>46-58</v>
      </c>
      <c r="AA1068" s="31"/>
      <c r="AB1068" s="31" t="s">
        <v>10497</v>
      </c>
      <c r="AC1068" s="31" t="s">
        <v>34153</v>
      </c>
      <c r="AD1068" s="31" t="s">
        <v>34194</v>
      </c>
      <c r="AE1068" s="31"/>
      <c r="AF1068" s="31" t="s">
        <v>24700</v>
      </c>
      <c r="AG1068" s="31" t="s">
        <v>7895</v>
      </c>
      <c r="AH1068" s="31" t="s">
        <v>7895</v>
      </c>
      <c r="AI1068" s="31" t="s">
        <v>728</v>
      </c>
      <c r="AJ1068" s="31" t="s">
        <v>30576</v>
      </c>
      <c r="AK1068" s="31" t="s">
        <v>30577</v>
      </c>
      <c r="AL1068" s="31" t="s">
        <v>12285</v>
      </c>
      <c r="AM1068" s="31" t="s">
        <v>29756</v>
      </c>
      <c r="AN1068" s="31"/>
      <c r="AO1068" s="31"/>
      <c r="AP1068" s="31" t="s">
        <v>33725</v>
      </c>
      <c r="AQ1068" s="31"/>
      <c r="AR1068" s="31" t="s">
        <v>34148</v>
      </c>
      <c r="AS1068" s="31" t="s">
        <v>34148</v>
      </c>
      <c r="AT1068" s="31" t="str">
        <f>_xlfn.IFNA(VLOOKUP(D1068,'[1]5. 1 Mei 2022'!$C$7:$F$60,4,FALSE),"")</f>
        <v/>
      </c>
      <c r="AU1068" s="31"/>
      <c r="AV1068" s="31" t="s">
        <v>12403</v>
      </c>
      <c r="AW1068" s="52" t="s">
        <v>19689</v>
      </c>
      <c r="AX1068" s="29">
        <f t="shared" si="162"/>
        <v>46694</v>
      </c>
      <c r="AY1068" s="31" t="s">
        <v>26340</v>
      </c>
      <c r="AZ1068" s="31" t="s">
        <v>26343</v>
      </c>
      <c r="BA1068" s="30" t="s">
        <v>33725</v>
      </c>
      <c r="BB1068" s="31"/>
      <c r="BC1068" s="31"/>
      <c r="BD1068" s="31" t="s">
        <v>8004</v>
      </c>
      <c r="BE1068" s="31" t="s">
        <v>7968</v>
      </c>
      <c r="BF1068" s="31" t="s">
        <v>12403</v>
      </c>
      <c r="BG1068" s="31"/>
      <c r="BH1068" s="31"/>
      <c r="BI1068" s="31"/>
      <c r="BJ1068" s="31" t="s">
        <v>31209</v>
      </c>
      <c r="BK1068" s="31" t="str">
        <f t="shared" si="154"/>
        <v>III/d</v>
      </c>
      <c r="BL1068" s="31" t="s">
        <v>8077</v>
      </c>
      <c r="BM1068" s="31"/>
      <c r="BN1068" s="31"/>
      <c r="BO1068" s="31"/>
      <c r="BP1068" s="31" t="s">
        <v>1498</v>
      </c>
      <c r="BQ1068" s="31" t="s">
        <v>31209</v>
      </c>
      <c r="BR1068" s="31" t="s">
        <v>30542</v>
      </c>
      <c r="BS1068" s="31">
        <v>300</v>
      </c>
      <c r="BT1068" s="31" t="s">
        <v>1694</v>
      </c>
      <c r="BU1068" s="31"/>
      <c r="BV1068" s="31" t="s">
        <v>4786</v>
      </c>
      <c r="BW1068" s="31">
        <f t="shared" ca="1" si="160"/>
        <v>24</v>
      </c>
      <c r="BX1068" s="78">
        <f t="shared" ca="1" si="161"/>
        <v>11</v>
      </c>
      <c r="BY1068" s="31"/>
      <c r="BZ1068" s="31"/>
      <c r="CA1068" s="31" t="s">
        <v>2483</v>
      </c>
      <c r="CB1068" s="31" t="s">
        <v>2519</v>
      </c>
      <c r="CC1068" s="31">
        <v>1</v>
      </c>
      <c r="CD1068" s="31">
        <v>1</v>
      </c>
      <c r="CE1068" s="31" t="s">
        <v>20085</v>
      </c>
      <c r="CF1068" s="31"/>
      <c r="CG1068" s="31">
        <v>2007</v>
      </c>
      <c r="CH1068" s="31"/>
      <c r="CI1068" s="31"/>
      <c r="CJ1068" s="31"/>
      <c r="CK1068" s="31"/>
      <c r="CL1068" s="31"/>
      <c r="CM1068" s="31"/>
      <c r="CN1068" s="31"/>
      <c r="CO1068" s="31"/>
      <c r="CP1068" s="31"/>
      <c r="CQ1068" s="31"/>
      <c r="CR1068" s="31">
        <v>1184</v>
      </c>
      <c r="CS1068" s="31" t="s">
        <v>23918</v>
      </c>
      <c r="CT1068" s="31"/>
      <c r="CU1068" s="31"/>
      <c r="CV1068" s="31" t="s">
        <v>19176</v>
      </c>
      <c r="CW1068" s="31" t="s">
        <v>19177</v>
      </c>
      <c r="CX1068" s="31" t="s">
        <v>4970</v>
      </c>
      <c r="CY1068" s="31"/>
      <c r="CZ1068" s="31"/>
      <c r="DA1068" s="31"/>
      <c r="DB1068" s="31"/>
      <c r="DC1068" s="31"/>
      <c r="DD1068" s="31"/>
      <c r="DE1068" s="31"/>
      <c r="DF1068" s="31"/>
      <c r="DG1068" s="31"/>
      <c r="DH1068" s="31"/>
      <c r="DI1068" s="31"/>
      <c r="DJ1068" s="31"/>
      <c r="DK1068" s="31"/>
      <c r="DL1068" s="31"/>
      <c r="DM1068" s="38" t="s">
        <v>8897</v>
      </c>
      <c r="DN1068" s="38"/>
      <c r="DO1068" s="35" t="s">
        <v>31490</v>
      </c>
      <c r="DP1068" s="31" t="s">
        <v>15207</v>
      </c>
      <c r="DQ1068" s="31" t="s">
        <v>6054</v>
      </c>
      <c r="DR1068" s="31"/>
      <c r="DS1068" s="31" t="s">
        <v>26601</v>
      </c>
      <c r="DT1068" s="31" t="s">
        <v>37796</v>
      </c>
      <c r="DU1068" s="31">
        <v>3</v>
      </c>
      <c r="DV1068" s="31" t="s">
        <v>32167</v>
      </c>
      <c r="DW1068" s="31"/>
      <c r="DX1068" s="31"/>
      <c r="DY1068" s="31"/>
      <c r="DZ1068" s="31"/>
      <c r="EA1068" s="31"/>
      <c r="EB1068" s="31">
        <v>0</v>
      </c>
      <c r="EC1068" s="31" t="s">
        <v>40170</v>
      </c>
      <c r="ED1068" s="31" t="s">
        <v>41101</v>
      </c>
      <c r="EE1068" s="31"/>
      <c r="EF1068" s="31"/>
      <c r="EG1068" s="31"/>
      <c r="EH1068" s="31"/>
      <c r="EI1068" s="31"/>
      <c r="EJ1068" s="31"/>
    </row>
    <row r="1069" spans="1:140" ht="23.25" customHeight="1">
      <c r="A1069" s="25">
        <v>1067</v>
      </c>
      <c r="B1069" s="30" t="s">
        <v>15614</v>
      </c>
      <c r="C1069" s="31" t="s">
        <v>26187</v>
      </c>
      <c r="D1069" s="30" t="s">
        <v>30000</v>
      </c>
      <c r="E1069" s="30"/>
      <c r="F1069" s="30" t="s">
        <v>36262</v>
      </c>
      <c r="G1069" s="31">
        <f t="shared" si="155"/>
        <v>58</v>
      </c>
      <c r="H1069" s="72">
        <f t="shared" si="156"/>
        <v>53053</v>
      </c>
      <c r="I1069" s="30"/>
      <c r="J1069" s="30" t="s">
        <v>34084</v>
      </c>
      <c r="K1069" s="30" t="s">
        <v>4318</v>
      </c>
      <c r="L1069" s="31" t="s">
        <v>4318</v>
      </c>
      <c r="M1069" s="31" t="s">
        <v>3186</v>
      </c>
      <c r="N1069" s="31" t="s">
        <v>3311</v>
      </c>
      <c r="O1069" s="31" t="s">
        <v>2534</v>
      </c>
      <c r="P1069" s="31" t="s">
        <v>30295</v>
      </c>
      <c r="Q1069" s="31"/>
      <c r="R1069" s="31">
        <v>6</v>
      </c>
      <c r="S1069" s="31">
        <v>5</v>
      </c>
      <c r="T1069" s="31"/>
      <c r="U1069" s="31"/>
      <c r="V1069" s="31"/>
      <c r="W1069" s="31" t="s">
        <v>6910</v>
      </c>
      <c r="X1069" s="31" t="s">
        <v>15291</v>
      </c>
      <c r="Y1069" s="31" t="e">
        <f t="shared" ca="1" si="157"/>
        <v>#VALUE!</v>
      </c>
      <c r="Z1069" s="31" t="e">
        <f t="shared" ca="1" si="158"/>
        <v>#VALUE!</v>
      </c>
      <c r="AA1069" s="31"/>
      <c r="AB1069" s="31" t="s">
        <v>10515</v>
      </c>
      <c r="AC1069" s="31" t="s">
        <v>34147</v>
      </c>
      <c r="AD1069" s="31" t="s">
        <v>34147</v>
      </c>
      <c r="AE1069" s="31"/>
      <c r="AF1069" s="31" t="s">
        <v>24699</v>
      </c>
      <c r="AG1069" s="31" t="s">
        <v>5851</v>
      </c>
      <c r="AH1069" s="31" t="s">
        <v>5852</v>
      </c>
      <c r="AI1069" s="31" t="s">
        <v>7082</v>
      </c>
      <c r="AJ1069" s="31" t="s">
        <v>15436</v>
      </c>
      <c r="AK1069" s="31" t="s">
        <v>15437</v>
      </c>
      <c r="AL1069" s="31" t="s">
        <v>15438</v>
      </c>
      <c r="AM1069" s="31" t="s">
        <v>4078</v>
      </c>
      <c r="AN1069" s="31"/>
      <c r="AO1069" s="31"/>
      <c r="AP1069" s="31" t="s">
        <v>2450</v>
      </c>
      <c r="AQ1069" s="31" t="s">
        <v>12286</v>
      </c>
      <c r="AR1069" s="31" t="s">
        <v>34147</v>
      </c>
      <c r="AS1069" s="31" t="s">
        <v>34147</v>
      </c>
      <c r="AT1069" s="31" t="str">
        <f>_xlfn.IFNA(VLOOKUP(D1069,'[1]5. 1 Mei 2022'!$C$7:$F$60,4,FALSE),"")</f>
        <v/>
      </c>
      <c r="AU1069" s="31"/>
      <c r="AV1069" s="31" t="s">
        <v>15292</v>
      </c>
      <c r="AW1069" s="31" t="s">
        <v>12286</v>
      </c>
      <c r="AX1069" s="29">
        <f t="shared" si="162"/>
        <v>44089</v>
      </c>
      <c r="AY1069" s="31" t="s">
        <v>26346</v>
      </c>
      <c r="AZ1069" s="31" t="s">
        <v>527</v>
      </c>
      <c r="BA1069" s="30" t="s">
        <v>2450</v>
      </c>
      <c r="BB1069" s="31" t="s">
        <v>8101</v>
      </c>
      <c r="BC1069" s="31"/>
      <c r="BD1069" s="31" t="s">
        <v>30257</v>
      </c>
      <c r="BE1069" s="31" t="s">
        <v>7973</v>
      </c>
      <c r="BF1069" s="31" t="s">
        <v>15292</v>
      </c>
      <c r="BG1069" s="31"/>
      <c r="BH1069" s="31"/>
      <c r="BI1069" s="31"/>
      <c r="BJ1069" s="31">
        <v>0</v>
      </c>
      <c r="BK1069" s="31" t="str">
        <f t="shared" si="154"/>
        <v>III/b</v>
      </c>
      <c r="BL1069" s="31"/>
      <c r="BM1069" s="31"/>
      <c r="BN1069" s="31"/>
      <c r="BO1069" s="31"/>
      <c r="BP1069" s="31"/>
      <c r="BQ1069" s="31"/>
      <c r="BR1069" s="31"/>
      <c r="BS1069" s="31"/>
      <c r="BT1069" s="31" t="s">
        <v>26137</v>
      </c>
      <c r="BU1069" s="31" t="s">
        <v>30295</v>
      </c>
      <c r="BV1069" s="31" t="s">
        <v>12286</v>
      </c>
      <c r="BW1069" s="31">
        <f t="shared" ca="1" si="160"/>
        <v>8</v>
      </c>
      <c r="BX1069" s="78">
        <f t="shared" ca="1" si="161"/>
        <v>3</v>
      </c>
      <c r="BY1069" s="31" t="s">
        <v>25993</v>
      </c>
      <c r="BZ1069" s="31"/>
      <c r="CA1069" s="31" t="s">
        <v>2483</v>
      </c>
      <c r="CB1069" s="31" t="s">
        <v>2519</v>
      </c>
      <c r="CC1069" s="31">
        <v>2</v>
      </c>
      <c r="CD1069" s="31">
        <v>1</v>
      </c>
      <c r="CE1069" s="31" t="s">
        <v>20085</v>
      </c>
      <c r="CF1069" s="31"/>
      <c r="CG1069" s="31"/>
      <c r="CH1069" s="31"/>
      <c r="CI1069" s="31"/>
      <c r="CJ1069" s="31"/>
      <c r="CK1069" s="31"/>
      <c r="CL1069" s="31" t="s">
        <v>31116</v>
      </c>
      <c r="CM1069" s="31" t="s">
        <v>31114</v>
      </c>
      <c r="CN1069" s="31">
        <v>126</v>
      </c>
      <c r="CO1069" s="31" t="s">
        <v>31113</v>
      </c>
      <c r="CP1069" s="31" t="s">
        <v>31114</v>
      </c>
      <c r="CQ1069" s="31">
        <v>126</v>
      </c>
      <c r="CR1069" s="31">
        <v>6310</v>
      </c>
      <c r="CS1069" s="31" t="s">
        <v>15429</v>
      </c>
      <c r="CT1069" s="31" t="s">
        <v>15430</v>
      </c>
      <c r="CU1069" s="31" t="s">
        <v>15431</v>
      </c>
      <c r="CV1069" s="31" t="s">
        <v>15339</v>
      </c>
      <c r="CW1069" s="31" t="s">
        <v>15340</v>
      </c>
      <c r="CX1069" s="31" t="s">
        <v>15341</v>
      </c>
      <c r="CY1069" s="31"/>
      <c r="CZ1069" s="31"/>
      <c r="DA1069" s="31"/>
      <c r="DB1069" s="31" t="s">
        <v>11355</v>
      </c>
      <c r="DC1069" s="31" t="s">
        <v>18668</v>
      </c>
      <c r="DD1069" s="31" t="s">
        <v>18474</v>
      </c>
      <c r="DE1069" s="31"/>
      <c r="DF1069" s="31"/>
      <c r="DG1069" s="31"/>
      <c r="DH1069" s="31"/>
      <c r="DI1069" s="31" t="s">
        <v>25298</v>
      </c>
      <c r="DJ1069" s="31" t="s">
        <v>25299</v>
      </c>
      <c r="DK1069" s="31"/>
      <c r="DL1069" s="31"/>
      <c r="DM1069" s="38" t="s">
        <v>30728</v>
      </c>
      <c r="DN1069" s="38"/>
      <c r="DO1069" s="35" t="s">
        <v>15439</v>
      </c>
      <c r="DP1069" s="31" t="s">
        <v>15432</v>
      </c>
      <c r="DQ1069" s="31" t="s">
        <v>15433</v>
      </c>
      <c r="DR1069" s="31"/>
      <c r="DS1069" s="31" t="s">
        <v>27774</v>
      </c>
      <c r="DT1069" s="31" t="s">
        <v>15434</v>
      </c>
      <c r="DU1069" s="31">
        <v>3</v>
      </c>
      <c r="DV1069" s="31" t="s">
        <v>32167</v>
      </c>
      <c r="DW1069" s="31"/>
      <c r="DX1069" s="31"/>
      <c r="DY1069" s="31" t="s">
        <v>33672</v>
      </c>
      <c r="DZ1069" s="31" t="s">
        <v>25272</v>
      </c>
      <c r="EA1069" s="31" t="s">
        <v>33673</v>
      </c>
      <c r="EB1069" s="31">
        <v>0</v>
      </c>
      <c r="EC1069" s="31" t="s">
        <v>40139</v>
      </c>
      <c r="ED1069" s="31" t="s">
        <v>41101</v>
      </c>
      <c r="EE1069" s="31"/>
      <c r="EF1069" s="31"/>
      <c r="EG1069" s="31"/>
      <c r="EH1069" s="31"/>
      <c r="EI1069" s="31"/>
      <c r="EJ1069" s="31"/>
    </row>
    <row r="1070" spans="1:140" ht="23.25" customHeight="1">
      <c r="A1070" s="25">
        <v>1068</v>
      </c>
      <c r="B1070" s="30" t="s">
        <v>12564</v>
      </c>
      <c r="C1070" s="31" t="s">
        <v>1061</v>
      </c>
      <c r="D1070" s="30" t="s">
        <v>1061</v>
      </c>
      <c r="E1070" s="30"/>
      <c r="F1070" s="30" t="s">
        <v>36256</v>
      </c>
      <c r="G1070" s="31">
        <f t="shared" si="155"/>
        <v>58</v>
      </c>
      <c r="H1070" s="72">
        <f t="shared" si="156"/>
        <v>50437</v>
      </c>
      <c r="I1070" s="30"/>
      <c r="J1070" s="30" t="s">
        <v>34084</v>
      </c>
      <c r="K1070" s="30" t="s">
        <v>4318</v>
      </c>
      <c r="L1070" s="31" t="s">
        <v>4318</v>
      </c>
      <c r="M1070" s="31" t="s">
        <v>3186</v>
      </c>
      <c r="N1070" s="31" t="s">
        <v>5863</v>
      </c>
      <c r="O1070" s="31" t="s">
        <v>2485</v>
      </c>
      <c r="P1070" s="31" t="s">
        <v>1299</v>
      </c>
      <c r="Q1070" s="31"/>
      <c r="R1070" s="31">
        <v>17</v>
      </c>
      <c r="S1070" s="31">
        <v>0</v>
      </c>
      <c r="T1070" s="31"/>
      <c r="U1070" s="31">
        <v>1699</v>
      </c>
      <c r="V1070" s="31"/>
      <c r="W1070" s="31" t="s">
        <v>6910</v>
      </c>
      <c r="X1070" s="31" t="s">
        <v>5008</v>
      </c>
      <c r="Y1070" s="31">
        <f t="shared" ca="1" si="157"/>
        <v>43</v>
      </c>
      <c r="Z1070" s="31" t="str">
        <f t="shared" ca="1" si="158"/>
        <v>36-45</v>
      </c>
      <c r="AA1070" s="31"/>
      <c r="AB1070" s="31" t="s">
        <v>16535</v>
      </c>
      <c r="AC1070" s="31" t="s">
        <v>34153</v>
      </c>
      <c r="AD1070" s="31" t="s">
        <v>34194</v>
      </c>
      <c r="AE1070" s="31"/>
      <c r="AF1070" s="31" t="s">
        <v>24700</v>
      </c>
      <c r="AG1070" s="31" t="s">
        <v>5851</v>
      </c>
      <c r="AH1070" s="31" t="s">
        <v>5851</v>
      </c>
      <c r="AI1070" s="31" t="s">
        <v>908</v>
      </c>
      <c r="AJ1070" s="31" t="s">
        <v>17627</v>
      </c>
      <c r="AK1070" s="31" t="s">
        <v>17628</v>
      </c>
      <c r="AL1070" s="31" t="s">
        <v>17629</v>
      </c>
      <c r="AM1070" s="31" t="s">
        <v>4052</v>
      </c>
      <c r="AN1070" s="31"/>
      <c r="AO1070" s="31"/>
      <c r="AP1070" s="31" t="s">
        <v>33103</v>
      </c>
      <c r="AQ1070" s="31" t="s">
        <v>18412</v>
      </c>
      <c r="AR1070" s="31" t="s">
        <v>34148</v>
      </c>
      <c r="AS1070" s="31" t="s">
        <v>34148</v>
      </c>
      <c r="AT1070" s="31" t="str">
        <f>_xlfn.IFNA(VLOOKUP(D1070,'[1]5. 1 Mei 2022'!$C$7:$F$60,4,FALSE),"")</f>
        <v/>
      </c>
      <c r="AU1070" s="31"/>
      <c r="AV1070" s="31" t="s">
        <v>5447</v>
      </c>
      <c r="AW1070" s="31" t="s">
        <v>18412</v>
      </c>
      <c r="AX1070" s="29">
        <f t="shared" si="162"/>
        <v>46373</v>
      </c>
      <c r="AY1070" s="31" t="s">
        <v>26346</v>
      </c>
      <c r="AZ1070" s="31" t="s">
        <v>16854</v>
      </c>
      <c r="BA1070" s="30" t="s">
        <v>33103</v>
      </c>
      <c r="BB1070" s="31"/>
      <c r="BC1070" s="31"/>
      <c r="BD1070" s="31" t="s">
        <v>30253</v>
      </c>
      <c r="BE1070" s="31" t="s">
        <v>7968</v>
      </c>
      <c r="BF1070" s="31" t="s">
        <v>5447</v>
      </c>
      <c r="BG1070" s="31"/>
      <c r="BH1070" s="31"/>
      <c r="BI1070" s="31"/>
      <c r="BJ1070" s="31" t="s">
        <v>25737</v>
      </c>
      <c r="BK1070" s="31" t="str">
        <f t="shared" si="154"/>
        <v>II/d</v>
      </c>
      <c r="BL1070" s="31" t="s">
        <v>8077</v>
      </c>
      <c r="BM1070" s="31"/>
      <c r="BN1070" s="31"/>
      <c r="BO1070" s="31"/>
      <c r="BP1070" s="31" t="s">
        <v>1498</v>
      </c>
      <c r="BQ1070" s="31" t="s">
        <v>25737</v>
      </c>
      <c r="BR1070" s="31" t="s">
        <v>23973</v>
      </c>
      <c r="BS1070" s="31" t="s">
        <v>25738</v>
      </c>
      <c r="BT1070" s="31" t="s">
        <v>3163</v>
      </c>
      <c r="BU1070" s="31" t="s">
        <v>718</v>
      </c>
      <c r="BV1070" s="31" t="s">
        <v>6324</v>
      </c>
      <c r="BW1070" s="31">
        <f t="shared" ca="1" si="160"/>
        <v>20</v>
      </c>
      <c r="BX1070" s="78">
        <f t="shared" ca="1" si="161"/>
        <v>2</v>
      </c>
      <c r="BY1070" s="31"/>
      <c r="BZ1070" s="31"/>
      <c r="CA1070" s="31" t="s">
        <v>2483</v>
      </c>
      <c r="CB1070" s="31" t="s">
        <v>2519</v>
      </c>
      <c r="CC1070" s="31">
        <v>2</v>
      </c>
      <c r="CD1070" s="31">
        <v>1</v>
      </c>
      <c r="CE1070" s="31" t="s">
        <v>20085</v>
      </c>
      <c r="CF1070" s="31"/>
      <c r="CG1070" s="31"/>
      <c r="CH1070" s="31"/>
      <c r="CI1070" s="31"/>
      <c r="CJ1070" s="31"/>
      <c r="CK1070" s="31"/>
      <c r="CL1070" s="31"/>
      <c r="CM1070" s="31"/>
      <c r="CN1070" s="31"/>
      <c r="CO1070" s="31"/>
      <c r="CP1070" s="31"/>
      <c r="CQ1070" s="31"/>
      <c r="CR1070" s="31">
        <v>1168</v>
      </c>
      <c r="CS1070" s="31" t="s">
        <v>18910</v>
      </c>
      <c r="CT1070" s="31"/>
      <c r="CU1070" s="31"/>
      <c r="CV1070" s="31"/>
      <c r="CW1070" s="31"/>
      <c r="CX1070" s="31"/>
      <c r="CY1070" s="31"/>
      <c r="CZ1070" s="31"/>
      <c r="DA1070" s="31"/>
      <c r="DB1070" s="31"/>
      <c r="DC1070" s="31"/>
      <c r="DD1070" s="31"/>
      <c r="DE1070" s="31"/>
      <c r="DF1070" s="31"/>
      <c r="DG1070" s="31"/>
      <c r="DH1070" s="31"/>
      <c r="DI1070" s="31"/>
      <c r="DJ1070" s="31"/>
      <c r="DK1070" s="31"/>
      <c r="DL1070" s="31"/>
      <c r="DM1070" s="38" t="s">
        <v>8928</v>
      </c>
      <c r="DN1070" s="38"/>
      <c r="DO1070" s="35">
        <v>0</v>
      </c>
      <c r="DP1070" s="31" t="s">
        <v>14539</v>
      </c>
      <c r="DQ1070" s="31" t="s">
        <v>19956</v>
      </c>
      <c r="DR1070" s="31"/>
      <c r="DS1070" s="31" t="s">
        <v>26626</v>
      </c>
      <c r="DT1070" s="31" t="s">
        <v>27967</v>
      </c>
      <c r="DU1070" s="31">
        <v>3</v>
      </c>
      <c r="DV1070" s="31" t="s">
        <v>32167</v>
      </c>
      <c r="DW1070" s="31"/>
      <c r="DX1070" s="31"/>
      <c r="DY1070" s="31"/>
      <c r="DZ1070" s="31"/>
      <c r="EA1070" s="31"/>
      <c r="EB1070" s="31">
        <v>0</v>
      </c>
      <c r="EC1070" s="31" t="s">
        <v>39747</v>
      </c>
      <c r="ED1070" s="31" t="s">
        <v>41101</v>
      </c>
      <c r="EE1070" s="31"/>
      <c r="EF1070" s="31"/>
      <c r="EG1070" s="31"/>
      <c r="EH1070" s="31"/>
      <c r="EI1070" s="31"/>
      <c r="EJ1070" s="31"/>
    </row>
    <row r="1071" spans="1:140" ht="23.25" customHeight="1">
      <c r="A1071" s="25">
        <v>1069</v>
      </c>
      <c r="B1071" s="30" t="s">
        <v>11917</v>
      </c>
      <c r="C1071" s="31">
        <v>140348838</v>
      </c>
      <c r="D1071" s="30" t="s">
        <v>382</v>
      </c>
      <c r="E1071" s="30"/>
      <c r="F1071" s="30" t="s">
        <v>36254</v>
      </c>
      <c r="G1071" s="31">
        <f t="shared" si="155"/>
        <v>58</v>
      </c>
      <c r="H1071" s="72">
        <f t="shared" si="156"/>
        <v>48731</v>
      </c>
      <c r="I1071" s="30"/>
      <c r="J1071" s="30" t="s">
        <v>34084</v>
      </c>
      <c r="K1071" s="30" t="s">
        <v>4318</v>
      </c>
      <c r="L1071" s="31" t="s">
        <v>4318</v>
      </c>
      <c r="M1071" s="31" t="s">
        <v>6378</v>
      </c>
      <c r="N1071" s="31" t="s">
        <v>4008</v>
      </c>
      <c r="O1071" s="31" t="s">
        <v>4320</v>
      </c>
      <c r="P1071" s="31" t="s">
        <v>15640</v>
      </c>
      <c r="Q1071" s="31"/>
      <c r="R1071" s="31">
        <v>18</v>
      </c>
      <c r="S1071" s="31">
        <v>0</v>
      </c>
      <c r="T1071" s="31"/>
      <c r="U1071" s="31">
        <v>925</v>
      </c>
      <c r="V1071" s="31"/>
      <c r="W1071" s="31" t="s">
        <v>6816</v>
      </c>
      <c r="X1071" s="31" t="s">
        <v>6817</v>
      </c>
      <c r="Y1071" s="31">
        <f t="shared" ca="1" si="157"/>
        <v>48</v>
      </c>
      <c r="Z1071" s="31" t="str">
        <f t="shared" ca="1" si="158"/>
        <v>46-58</v>
      </c>
      <c r="AA1071" s="31"/>
      <c r="AB1071" s="31" t="s">
        <v>11160</v>
      </c>
      <c r="AC1071" s="31" t="s">
        <v>34147</v>
      </c>
      <c r="AD1071" s="31" t="s">
        <v>34147</v>
      </c>
      <c r="AE1071" s="31"/>
      <c r="AF1071" s="31" t="s">
        <v>24699</v>
      </c>
      <c r="AG1071" s="31" t="s">
        <v>5852</v>
      </c>
      <c r="AH1071" s="31" t="s">
        <v>5852</v>
      </c>
      <c r="AI1071" s="31" t="s">
        <v>908</v>
      </c>
      <c r="AJ1071" s="31" t="s">
        <v>11918</v>
      </c>
      <c r="AK1071" s="31" t="s">
        <v>11919</v>
      </c>
      <c r="AL1071" s="31">
        <v>41477</v>
      </c>
      <c r="AM1071" s="31" t="s">
        <v>585</v>
      </c>
      <c r="AN1071" s="31"/>
      <c r="AO1071" s="31"/>
      <c r="AP1071" s="31" t="s">
        <v>33022</v>
      </c>
      <c r="AQ1071" s="31" t="s">
        <v>5694</v>
      </c>
      <c r="AR1071" s="31" t="s">
        <v>34147</v>
      </c>
      <c r="AS1071" s="31" t="s">
        <v>34147</v>
      </c>
      <c r="AT1071" s="31" t="str">
        <f>_xlfn.IFNA(VLOOKUP(D1071,'[1]5. 1 Mei 2022'!$C$7:$F$60,4,FALSE),"")</f>
        <v/>
      </c>
      <c r="AU1071" s="31"/>
      <c r="AV1071" s="31" t="s">
        <v>8001</v>
      </c>
      <c r="AW1071" s="31"/>
      <c r="AX1071" s="29">
        <f t="shared" si="162"/>
        <v>1903</v>
      </c>
      <c r="AY1071" s="31" t="s">
        <v>26346</v>
      </c>
      <c r="AZ1071" s="31" t="s">
        <v>33023</v>
      </c>
      <c r="BA1071" s="30" t="s">
        <v>33022</v>
      </c>
      <c r="BB1071" s="31"/>
      <c r="BC1071" s="31"/>
      <c r="BD1071" s="31" t="s">
        <v>8125</v>
      </c>
      <c r="BE1071" s="31" t="s">
        <v>7973</v>
      </c>
      <c r="BF1071" s="31" t="s">
        <v>8001</v>
      </c>
      <c r="BG1071" s="31"/>
      <c r="BH1071" s="31"/>
      <c r="BI1071" s="31" t="s">
        <v>8125</v>
      </c>
      <c r="BJ1071" s="31" t="s">
        <v>5701</v>
      </c>
      <c r="BK1071" s="31" t="str">
        <f t="shared" si="154"/>
        <v>III/c</v>
      </c>
      <c r="BL1071" s="31" t="s">
        <v>8077</v>
      </c>
      <c r="BM1071" s="31"/>
      <c r="BN1071" s="31"/>
      <c r="BO1071" s="31"/>
      <c r="BP1071" s="31" t="s">
        <v>1498</v>
      </c>
      <c r="BQ1071" s="31" t="s">
        <v>5701</v>
      </c>
      <c r="BR1071" s="31" t="s">
        <v>17826</v>
      </c>
      <c r="BS1071" s="31" t="s">
        <v>29911</v>
      </c>
      <c r="BT1071" s="31" t="s">
        <v>6555</v>
      </c>
      <c r="BU1071" s="31"/>
      <c r="BV1071" s="31" t="s">
        <v>7214</v>
      </c>
      <c r="BW1071" s="31">
        <f t="shared" ca="1" si="160"/>
        <v>24</v>
      </c>
      <c r="BX1071" s="78">
        <f t="shared" ca="1" si="161"/>
        <v>3</v>
      </c>
      <c r="BY1071" s="31"/>
      <c r="BZ1071" s="31"/>
      <c r="CA1071" s="31" t="s">
        <v>2483</v>
      </c>
      <c r="CB1071" s="31" t="s">
        <v>2519</v>
      </c>
      <c r="CC1071" s="31">
        <v>2</v>
      </c>
      <c r="CD1071" s="31">
        <v>1</v>
      </c>
      <c r="CE1071" s="31" t="s">
        <v>20085</v>
      </c>
      <c r="CF1071" s="31"/>
      <c r="CG1071" s="31">
        <v>2010</v>
      </c>
      <c r="CH1071" s="31"/>
      <c r="CI1071" s="31"/>
      <c r="CJ1071" s="31"/>
      <c r="CK1071" s="31"/>
      <c r="CL1071" s="31" t="s">
        <v>23433</v>
      </c>
      <c r="CM1071" s="31" t="s">
        <v>22309</v>
      </c>
      <c r="CN1071" s="31">
        <v>123</v>
      </c>
      <c r="CO1071" s="31" t="s">
        <v>25847</v>
      </c>
      <c r="CP1071" s="31" t="s">
        <v>22309</v>
      </c>
      <c r="CQ1071" s="31">
        <v>123</v>
      </c>
      <c r="CR1071" s="31">
        <v>1075</v>
      </c>
      <c r="CS1071" s="31" t="s">
        <v>17887</v>
      </c>
      <c r="CT1071" s="31" t="s">
        <v>17888</v>
      </c>
      <c r="CU1071" s="31" t="s">
        <v>17889</v>
      </c>
      <c r="CV1071" s="31" t="s">
        <v>17031</v>
      </c>
      <c r="CW1071" s="31" t="s">
        <v>15416</v>
      </c>
      <c r="CX1071" s="31" t="s">
        <v>15874</v>
      </c>
      <c r="CY1071" s="31"/>
      <c r="CZ1071" s="31"/>
      <c r="DA1071" s="31"/>
      <c r="DB1071" s="31" t="s">
        <v>8691</v>
      </c>
      <c r="DC1071" s="31"/>
      <c r="DD1071" s="31" t="s">
        <v>8692</v>
      </c>
      <c r="DE1071" s="31"/>
      <c r="DF1071" s="31"/>
      <c r="DG1071" s="31"/>
      <c r="DH1071" s="31"/>
      <c r="DI1071" s="31" t="s">
        <v>15790</v>
      </c>
      <c r="DJ1071" s="31" t="s">
        <v>3660</v>
      </c>
      <c r="DK1071" s="31"/>
      <c r="DL1071" s="31"/>
      <c r="DM1071" s="38" t="s">
        <v>9718</v>
      </c>
      <c r="DN1071" s="38"/>
      <c r="DO1071" s="35" t="s">
        <v>31610</v>
      </c>
      <c r="DP1071" s="31" t="s">
        <v>14851</v>
      </c>
      <c r="DQ1071" s="31" t="s">
        <v>14852</v>
      </c>
      <c r="DR1071" s="31"/>
      <c r="DS1071" s="31" t="s">
        <v>27351</v>
      </c>
      <c r="DT1071" s="31" t="s">
        <v>37797</v>
      </c>
      <c r="DU1071" s="31">
        <v>3</v>
      </c>
      <c r="DV1071" s="31" t="s">
        <v>32167</v>
      </c>
      <c r="DW1071" s="31"/>
      <c r="DX1071" s="31"/>
      <c r="DY1071" s="31" t="s">
        <v>34573</v>
      </c>
      <c r="DZ1071" s="29">
        <v>44550</v>
      </c>
      <c r="EA1071" s="29">
        <v>45786</v>
      </c>
      <c r="EB1071" s="31">
        <v>373464</v>
      </c>
      <c r="EC1071" s="31" t="s">
        <v>8001</v>
      </c>
      <c r="ED1071" s="31" t="s">
        <v>41101</v>
      </c>
      <c r="EE1071" s="31"/>
      <c r="EF1071" s="31"/>
      <c r="EG1071" s="31"/>
      <c r="EH1071" s="31"/>
      <c r="EI1071" s="31"/>
      <c r="EJ1071" s="31"/>
    </row>
    <row r="1072" spans="1:140" ht="23.25" customHeight="1">
      <c r="A1072" s="25">
        <v>1070</v>
      </c>
      <c r="B1072" s="30" t="s">
        <v>23844</v>
      </c>
      <c r="C1072" s="31" t="s">
        <v>4318</v>
      </c>
      <c r="D1072" s="30" t="s">
        <v>23845</v>
      </c>
      <c r="E1072" s="30"/>
      <c r="F1072" s="30" t="s">
        <v>36262</v>
      </c>
      <c r="G1072" s="31">
        <f t="shared" si="155"/>
        <v>58</v>
      </c>
      <c r="H1072" s="72">
        <f t="shared" si="156"/>
        <v>51806</v>
      </c>
      <c r="I1072" s="30"/>
      <c r="J1072" s="30" t="s">
        <v>34084</v>
      </c>
      <c r="K1072" s="30" t="s">
        <v>4318</v>
      </c>
      <c r="L1072" s="31" t="s">
        <v>4318</v>
      </c>
      <c r="M1072" s="31" t="s">
        <v>3186</v>
      </c>
      <c r="N1072" s="31" t="s">
        <v>5863</v>
      </c>
      <c r="O1072" s="31" t="s">
        <v>2485</v>
      </c>
      <c r="P1072" s="31" t="s">
        <v>2918</v>
      </c>
      <c r="Q1072" s="31"/>
      <c r="R1072" s="31">
        <v>15</v>
      </c>
      <c r="S1072" s="31">
        <v>0</v>
      </c>
      <c r="T1072" s="31"/>
      <c r="U1072" s="31">
        <v>645</v>
      </c>
      <c r="V1072" s="31" t="s">
        <v>23850</v>
      </c>
      <c r="W1072" s="31" t="s">
        <v>23856</v>
      </c>
      <c r="X1072" s="31" t="s">
        <v>4254</v>
      </c>
      <c r="Y1072" s="31" t="e">
        <f t="shared" ca="1" si="157"/>
        <v>#VALUE!</v>
      </c>
      <c r="Z1072" s="31" t="e">
        <f t="shared" ca="1" si="158"/>
        <v>#VALUE!</v>
      </c>
      <c r="AA1072" s="31"/>
      <c r="AB1072" s="31" t="s">
        <v>23853</v>
      </c>
      <c r="AC1072" s="31" t="s">
        <v>34145</v>
      </c>
      <c r="AD1072" s="31" t="s">
        <v>34145</v>
      </c>
      <c r="AE1072" s="31"/>
      <c r="AF1072" s="31" t="s">
        <v>24701</v>
      </c>
      <c r="AG1072" s="31" t="s">
        <v>4322</v>
      </c>
      <c r="AH1072" s="31" t="s">
        <v>4322</v>
      </c>
      <c r="AI1072" s="31" t="s">
        <v>908</v>
      </c>
      <c r="AJ1072" s="31" t="s">
        <v>23854</v>
      </c>
      <c r="AK1072" s="31" t="s">
        <v>23855</v>
      </c>
      <c r="AL1072" s="31" t="s">
        <v>2468</v>
      </c>
      <c r="AM1072" s="31" t="s">
        <v>18823</v>
      </c>
      <c r="AN1072" s="31"/>
      <c r="AO1072" s="31"/>
      <c r="AP1072" s="31" t="s">
        <v>33003</v>
      </c>
      <c r="AQ1072" s="31" t="s">
        <v>18367</v>
      </c>
      <c r="AR1072" s="31" t="s">
        <v>34145</v>
      </c>
      <c r="AS1072" s="31" t="s">
        <v>34145</v>
      </c>
      <c r="AT1072" s="31" t="str">
        <f>_xlfn.IFNA(VLOOKUP(D1072,'[1]5. 1 Mei 2022'!$C$7:$F$60,4,FALSE),"")</f>
        <v/>
      </c>
      <c r="AU1072" s="31"/>
      <c r="AV1072" s="31" t="s">
        <v>20032</v>
      </c>
      <c r="AW1072" s="31" t="s">
        <v>18367</v>
      </c>
      <c r="AX1072" s="29">
        <f t="shared" si="162"/>
        <v>46320</v>
      </c>
      <c r="AY1072" s="31" t="s">
        <v>26346</v>
      </c>
      <c r="AZ1072" s="31" t="s">
        <v>33005</v>
      </c>
      <c r="BA1072" s="30" t="s">
        <v>33003</v>
      </c>
      <c r="BB1072" s="31" t="s">
        <v>22916</v>
      </c>
      <c r="BC1072" s="31"/>
      <c r="BD1072" s="31" t="s">
        <v>7980</v>
      </c>
      <c r="BE1072" s="31" t="s">
        <v>7969</v>
      </c>
      <c r="BF1072" s="31" t="s">
        <v>20032</v>
      </c>
      <c r="BG1072" s="31"/>
      <c r="BH1072" s="31"/>
      <c r="BI1072" s="31"/>
      <c r="BJ1072" s="31"/>
      <c r="BK1072" s="31" t="str">
        <f t="shared" si="154"/>
        <v>II/d</v>
      </c>
      <c r="BL1072" s="31"/>
      <c r="BM1072" s="31"/>
      <c r="BN1072" s="31"/>
      <c r="BO1072" s="31"/>
      <c r="BP1072" s="31"/>
      <c r="BQ1072" s="31"/>
      <c r="BR1072" s="31"/>
      <c r="BS1072" s="31"/>
      <c r="BT1072" s="31" t="s">
        <v>6229</v>
      </c>
      <c r="BU1072" s="31" t="s">
        <v>887</v>
      </c>
      <c r="BV1072" s="31" t="s">
        <v>22691</v>
      </c>
      <c r="BW1072" s="31">
        <f t="shared" ca="1" si="160"/>
        <v>4</v>
      </c>
      <c r="BX1072" s="78">
        <f t="shared" ca="1" si="161"/>
        <v>3</v>
      </c>
      <c r="BY1072" s="31"/>
      <c r="BZ1072" s="31"/>
      <c r="CA1072" s="31" t="s">
        <v>996</v>
      </c>
      <c r="CB1072" s="31" t="s">
        <v>2519</v>
      </c>
      <c r="CC1072" s="31">
        <v>2</v>
      </c>
      <c r="CD1072" s="31">
        <v>1</v>
      </c>
      <c r="CE1072" s="31"/>
      <c r="CF1072" s="31"/>
      <c r="CG1072" s="31"/>
      <c r="CH1072" s="31"/>
      <c r="CI1072" s="31"/>
      <c r="CJ1072" s="31"/>
      <c r="CK1072" s="31"/>
      <c r="CL1072" s="31" t="s">
        <v>23846</v>
      </c>
      <c r="CM1072" s="31" t="s">
        <v>22184</v>
      </c>
      <c r="CN1072" s="31">
        <v>123</v>
      </c>
      <c r="CO1072" s="31" t="s">
        <v>28415</v>
      </c>
      <c r="CP1072" s="31" t="s">
        <v>22184</v>
      </c>
      <c r="CQ1072" s="31">
        <v>123</v>
      </c>
      <c r="CR1072" s="31">
        <v>6833</v>
      </c>
      <c r="CS1072" s="31" t="s">
        <v>23847</v>
      </c>
      <c r="CT1072" s="31" t="s">
        <v>23848</v>
      </c>
      <c r="CU1072" s="31" t="s">
        <v>23849</v>
      </c>
      <c r="CV1072" s="31"/>
      <c r="CW1072" s="31"/>
      <c r="CX1072" s="31"/>
      <c r="CY1072" s="31"/>
      <c r="CZ1072" s="31"/>
      <c r="DA1072" s="31"/>
      <c r="DB1072" s="31"/>
      <c r="DC1072" s="31"/>
      <c r="DD1072" s="31"/>
      <c r="DE1072" s="31"/>
      <c r="DF1072" s="31"/>
      <c r="DG1072" s="31"/>
      <c r="DH1072" s="31"/>
      <c r="DI1072" s="31" t="s">
        <v>25077</v>
      </c>
      <c r="DJ1072" s="31" t="s">
        <v>25042</v>
      </c>
      <c r="DK1072" s="31"/>
      <c r="DL1072" s="31"/>
      <c r="DM1072" s="38" t="s">
        <v>23931</v>
      </c>
      <c r="DN1072" s="38"/>
      <c r="DO1072" s="35"/>
      <c r="DP1072" s="31" t="s">
        <v>23851</v>
      </c>
      <c r="DQ1072" s="31" t="s">
        <v>23852</v>
      </c>
      <c r="DR1072" s="31"/>
      <c r="DS1072" s="31" t="s">
        <v>27906</v>
      </c>
      <c r="DT1072" s="31" t="s">
        <v>37798</v>
      </c>
      <c r="DU1072" s="31">
        <v>3</v>
      </c>
      <c r="DV1072" s="31" t="s">
        <v>32167</v>
      </c>
      <c r="DW1072" s="31" t="s">
        <v>7980</v>
      </c>
      <c r="DX1072" s="31" t="s">
        <v>11423</v>
      </c>
      <c r="DY1072" s="31" t="s">
        <v>25856</v>
      </c>
      <c r="DZ1072" s="31" t="s">
        <v>25805</v>
      </c>
      <c r="EA1072" s="31"/>
      <c r="EB1072" s="31">
        <v>0</v>
      </c>
      <c r="EC1072" s="31" t="s">
        <v>40168</v>
      </c>
      <c r="ED1072" s="31" t="s">
        <v>41101</v>
      </c>
      <c r="EE1072" s="31"/>
      <c r="EF1072" s="31"/>
      <c r="EG1072" s="31"/>
      <c r="EH1072" s="31"/>
      <c r="EI1072" s="31"/>
      <c r="EJ1072" s="31"/>
    </row>
    <row r="1073" spans="1:140" ht="23.25" customHeight="1">
      <c r="A1073" s="25">
        <v>1071</v>
      </c>
      <c r="B1073" s="30" t="s">
        <v>5766</v>
      </c>
      <c r="C1073" s="31">
        <v>140375633</v>
      </c>
      <c r="D1073" s="30" t="s">
        <v>77</v>
      </c>
      <c r="E1073" s="30"/>
      <c r="F1073" s="30" t="s">
        <v>36262</v>
      </c>
      <c r="G1073" s="31">
        <f t="shared" si="155"/>
        <v>58</v>
      </c>
      <c r="H1073" s="72">
        <f t="shared" si="156"/>
        <v>46357</v>
      </c>
      <c r="I1073" s="30"/>
      <c r="J1073" s="30" t="s">
        <v>34084</v>
      </c>
      <c r="K1073" s="30" t="s">
        <v>4318</v>
      </c>
      <c r="L1073" s="31" t="s">
        <v>4318</v>
      </c>
      <c r="M1073" s="31" t="s">
        <v>6378</v>
      </c>
      <c r="N1073" s="31" t="s">
        <v>5865</v>
      </c>
      <c r="O1073" s="31" t="s">
        <v>5117</v>
      </c>
      <c r="P1073" s="31" t="s">
        <v>21727</v>
      </c>
      <c r="Q1073" s="31"/>
      <c r="R1073" s="31">
        <v>25</v>
      </c>
      <c r="S1073" s="31">
        <v>0</v>
      </c>
      <c r="T1073" s="31"/>
      <c r="U1073" s="31">
        <v>1478</v>
      </c>
      <c r="V1073" s="31" t="s">
        <v>7574</v>
      </c>
      <c r="W1073" s="31" t="s">
        <v>6910</v>
      </c>
      <c r="X1073" s="31" t="s">
        <v>4082</v>
      </c>
      <c r="Y1073" s="31" t="e">
        <f t="shared" ca="1" si="157"/>
        <v>#VALUE!</v>
      </c>
      <c r="Z1073" s="31" t="e">
        <f t="shared" ca="1" si="158"/>
        <v>#VALUE!</v>
      </c>
      <c r="AA1073" s="31"/>
      <c r="AB1073" s="31" t="s">
        <v>6912</v>
      </c>
      <c r="AC1073" s="31" t="s">
        <v>34153</v>
      </c>
      <c r="AD1073" s="31" t="s">
        <v>34194</v>
      </c>
      <c r="AE1073" s="31"/>
      <c r="AF1073" s="31" t="s">
        <v>24700</v>
      </c>
      <c r="AG1073" s="31" t="s">
        <v>7895</v>
      </c>
      <c r="AH1073" s="31" t="s">
        <v>7895</v>
      </c>
      <c r="AI1073" s="31" t="s">
        <v>40277</v>
      </c>
      <c r="AJ1073" s="31">
        <v>1417</v>
      </c>
      <c r="AK1073" s="31" t="s">
        <v>5015</v>
      </c>
      <c r="AL1073" s="31">
        <v>32641</v>
      </c>
      <c r="AM1073" s="31" t="s">
        <v>5016</v>
      </c>
      <c r="AN1073" s="31"/>
      <c r="AO1073" s="31"/>
      <c r="AP1073" s="31" t="s">
        <v>33003</v>
      </c>
      <c r="AQ1073" s="31"/>
      <c r="AR1073" s="31" t="s">
        <v>34148</v>
      </c>
      <c r="AS1073" s="31" t="s">
        <v>34148</v>
      </c>
      <c r="AT1073" s="31" t="str">
        <f>_xlfn.IFNA(VLOOKUP(D1073,'[1]5. 1 Mei 2022'!$C$7:$F$60,4,FALSE),"")</f>
        <v/>
      </c>
      <c r="AU1073" s="31"/>
      <c r="AV1073" s="31" t="s">
        <v>4645</v>
      </c>
      <c r="AW1073" s="31" t="s">
        <v>11651</v>
      </c>
      <c r="AX1073" s="29">
        <f t="shared" si="162"/>
        <v>44304</v>
      </c>
      <c r="AY1073" s="31" t="s">
        <v>26346</v>
      </c>
      <c r="AZ1073" s="31" t="s">
        <v>33005</v>
      </c>
      <c r="BA1073" s="30" t="s">
        <v>33003</v>
      </c>
      <c r="BB1073" s="31" t="s">
        <v>22916</v>
      </c>
      <c r="BC1073" s="31"/>
      <c r="BD1073" s="31" t="s">
        <v>30229</v>
      </c>
      <c r="BE1073" s="31" t="s">
        <v>7968</v>
      </c>
      <c r="BF1073" s="31" t="s">
        <v>4645</v>
      </c>
      <c r="BG1073" s="31"/>
      <c r="BH1073" s="31"/>
      <c r="BI1073" s="31"/>
      <c r="BJ1073" s="31" t="s">
        <v>23661</v>
      </c>
      <c r="BK1073" s="31" t="str">
        <f t="shared" si="154"/>
        <v>II/c</v>
      </c>
      <c r="BL1073" s="31" t="s">
        <v>8078</v>
      </c>
      <c r="BM1073" s="31"/>
      <c r="BN1073" s="31"/>
      <c r="BO1073" s="31"/>
      <c r="BP1073" s="31" t="s">
        <v>1498</v>
      </c>
      <c r="BQ1073" s="31"/>
      <c r="BR1073" s="31"/>
      <c r="BS1073" s="31"/>
      <c r="BT1073" s="31" t="s">
        <v>1172</v>
      </c>
      <c r="BU1073" s="31" t="s">
        <v>3971</v>
      </c>
      <c r="BV1073" s="31" t="s">
        <v>954</v>
      </c>
      <c r="BW1073" s="31">
        <f t="shared" ca="1" si="160"/>
        <v>31</v>
      </c>
      <c r="BX1073" s="78">
        <f t="shared" ca="1" si="161"/>
        <v>3</v>
      </c>
      <c r="BY1073" s="31"/>
      <c r="BZ1073" s="31" t="s">
        <v>3149</v>
      </c>
      <c r="CA1073" s="31" t="s">
        <v>2483</v>
      </c>
      <c r="CB1073" s="31" t="s">
        <v>2519</v>
      </c>
      <c r="CC1073" s="31">
        <v>2</v>
      </c>
      <c r="CD1073" s="31">
        <v>1</v>
      </c>
      <c r="CE1073" s="31" t="s">
        <v>20085</v>
      </c>
      <c r="CF1073" s="31"/>
      <c r="CG1073" s="31"/>
      <c r="CH1073" s="31"/>
      <c r="CI1073" s="31"/>
      <c r="CJ1073" s="31"/>
      <c r="CK1073" s="31"/>
      <c r="CL1073" s="31"/>
      <c r="CM1073" s="31"/>
      <c r="CN1073" s="31"/>
      <c r="CO1073" s="31"/>
      <c r="CP1073" s="31"/>
      <c r="CQ1073" s="31"/>
      <c r="CR1073" s="31">
        <v>3444</v>
      </c>
      <c r="CS1073" s="31"/>
      <c r="CT1073" s="31"/>
      <c r="CU1073" s="31"/>
      <c r="CV1073" s="31"/>
      <c r="CW1073" s="31"/>
      <c r="CX1073" s="31"/>
      <c r="CY1073" s="31"/>
      <c r="CZ1073" s="31"/>
      <c r="DA1073" s="31"/>
      <c r="DB1073" s="31"/>
      <c r="DC1073" s="31"/>
      <c r="DD1073" s="31"/>
      <c r="DE1073" s="31"/>
      <c r="DF1073" s="31"/>
      <c r="DG1073" s="31"/>
      <c r="DH1073" s="31"/>
      <c r="DI1073" s="31"/>
      <c r="DJ1073" s="31"/>
      <c r="DK1073" s="31"/>
      <c r="DL1073" s="31"/>
      <c r="DM1073" s="38" t="s">
        <v>9847</v>
      </c>
      <c r="DN1073" s="38"/>
      <c r="DO1073" s="35" t="s">
        <v>20405</v>
      </c>
      <c r="DP1073" s="31" t="s">
        <v>13200</v>
      </c>
      <c r="DQ1073" s="31" t="s">
        <v>13199</v>
      </c>
      <c r="DR1073" s="31"/>
      <c r="DS1073" s="31" t="s">
        <v>27481</v>
      </c>
      <c r="DT1073" s="31"/>
      <c r="DU1073" s="31">
        <v>3</v>
      </c>
      <c r="DV1073" s="31" t="s">
        <v>32167</v>
      </c>
      <c r="DW1073" s="31"/>
      <c r="DX1073" s="31"/>
      <c r="DY1073" s="31"/>
      <c r="DZ1073" s="31"/>
      <c r="EA1073" s="31"/>
      <c r="EB1073" s="31">
        <v>0</v>
      </c>
      <c r="EC1073" s="31" t="s">
        <v>39747</v>
      </c>
      <c r="ED1073" s="31" t="s">
        <v>41101</v>
      </c>
      <c r="EE1073" s="31"/>
      <c r="EF1073" s="31"/>
      <c r="EG1073" s="31"/>
      <c r="EH1073" s="31"/>
      <c r="EI1073" s="31"/>
      <c r="EJ1073" s="31"/>
    </row>
    <row r="1074" spans="1:140" ht="23.25" customHeight="1">
      <c r="A1074" s="25">
        <v>1072</v>
      </c>
      <c r="B1074" s="30" t="s">
        <v>26135</v>
      </c>
      <c r="C1074" s="31">
        <v>140375357</v>
      </c>
      <c r="D1074" s="30" t="s">
        <v>456</v>
      </c>
      <c r="E1074" s="30"/>
      <c r="F1074" s="30" t="s">
        <v>36256</v>
      </c>
      <c r="G1074" s="31">
        <f t="shared" si="155"/>
        <v>58</v>
      </c>
      <c r="H1074" s="72">
        <f t="shared" si="156"/>
        <v>48427</v>
      </c>
      <c r="I1074" s="30"/>
      <c r="J1074" s="30" t="s">
        <v>34084</v>
      </c>
      <c r="K1074" s="30" t="s">
        <v>4318</v>
      </c>
      <c r="L1074" s="31" t="s">
        <v>4318</v>
      </c>
      <c r="M1074" s="31" t="s">
        <v>3186</v>
      </c>
      <c r="N1074" s="31" t="s">
        <v>5863</v>
      </c>
      <c r="O1074" s="31" t="s">
        <v>2485</v>
      </c>
      <c r="P1074" s="31" t="s">
        <v>23973</v>
      </c>
      <c r="Q1074" s="31"/>
      <c r="R1074" s="31">
        <v>27</v>
      </c>
      <c r="S1074" s="31">
        <v>0</v>
      </c>
      <c r="T1074" s="31"/>
      <c r="U1074" s="31">
        <v>1495</v>
      </c>
      <c r="V1074" s="31" t="s">
        <v>4035</v>
      </c>
      <c r="W1074" s="31" t="s">
        <v>6910</v>
      </c>
      <c r="X1074" s="31" t="s">
        <v>801</v>
      </c>
      <c r="Y1074" s="31">
        <f t="shared" ca="1" si="157"/>
        <v>49</v>
      </c>
      <c r="Z1074" s="31" t="str">
        <f t="shared" ca="1" si="158"/>
        <v>46-58</v>
      </c>
      <c r="AA1074" s="31"/>
      <c r="AB1074" s="31" t="s">
        <v>11165</v>
      </c>
      <c r="AC1074" s="31" t="s">
        <v>34153</v>
      </c>
      <c r="AD1074" s="31" t="s">
        <v>34194</v>
      </c>
      <c r="AE1074" s="31"/>
      <c r="AF1074" s="31" t="s">
        <v>24700</v>
      </c>
      <c r="AG1074" s="31" t="s">
        <v>7895</v>
      </c>
      <c r="AH1074" s="31" t="s">
        <v>7895</v>
      </c>
      <c r="AI1074" s="31" t="s">
        <v>908</v>
      </c>
      <c r="AJ1074" s="31" t="s">
        <v>25151</v>
      </c>
      <c r="AK1074" s="31" t="s">
        <v>25152</v>
      </c>
      <c r="AL1074" s="31" t="s">
        <v>24550</v>
      </c>
      <c r="AM1074" s="31" t="s">
        <v>4113</v>
      </c>
      <c r="AN1074" s="31"/>
      <c r="AO1074" s="31"/>
      <c r="AP1074" s="31" t="s">
        <v>33014</v>
      </c>
      <c r="AQ1074" s="31"/>
      <c r="AR1074" s="31" t="s">
        <v>34148</v>
      </c>
      <c r="AS1074" s="31" t="s">
        <v>34148</v>
      </c>
      <c r="AT1074" s="31" t="str">
        <f>_xlfn.IFNA(VLOOKUP(D1074,'[1]5. 1 Mei 2022'!$C$7:$F$60,4,FALSE),"")</f>
        <v/>
      </c>
      <c r="AU1074" s="31"/>
      <c r="AV1074" s="31" t="s">
        <v>6186</v>
      </c>
      <c r="AW1074" s="31"/>
      <c r="AX1074" s="29">
        <f t="shared" si="162"/>
        <v>1903</v>
      </c>
      <c r="AY1074" s="31" t="s">
        <v>26346</v>
      </c>
      <c r="AZ1074" s="31" t="s">
        <v>33016</v>
      </c>
      <c r="BA1074" s="30" t="s">
        <v>33014</v>
      </c>
      <c r="BB1074" s="31"/>
      <c r="BC1074" s="31"/>
      <c r="BD1074" s="31" t="s">
        <v>30268</v>
      </c>
      <c r="BE1074" s="31" t="s">
        <v>7973</v>
      </c>
      <c r="BF1074" s="31" t="s">
        <v>6186</v>
      </c>
      <c r="BG1074" s="31"/>
      <c r="BH1074" s="31"/>
      <c r="BI1074" s="31" t="s">
        <v>8132</v>
      </c>
      <c r="BJ1074" s="31" t="s">
        <v>20272</v>
      </c>
      <c r="BK1074" s="31" t="str">
        <f t="shared" si="154"/>
        <v>II/d</v>
      </c>
      <c r="BL1074" s="31" t="s">
        <v>8077</v>
      </c>
      <c r="BM1074" s="31"/>
      <c r="BN1074" s="31"/>
      <c r="BO1074" s="31"/>
      <c r="BP1074" s="31" t="s">
        <v>1498</v>
      </c>
      <c r="BQ1074" s="31" t="s">
        <v>20272</v>
      </c>
      <c r="BR1074" s="31" t="s">
        <v>25455</v>
      </c>
      <c r="BS1074" s="31" t="s">
        <v>32462</v>
      </c>
      <c r="BT1074" s="31" t="s">
        <v>1172</v>
      </c>
      <c r="BU1074" s="31" t="s">
        <v>3521</v>
      </c>
      <c r="BV1074" s="31" t="s">
        <v>5845</v>
      </c>
      <c r="BW1074" s="31">
        <f t="shared" ca="1" si="160"/>
        <v>29</v>
      </c>
      <c r="BX1074" s="78">
        <f t="shared" ca="1" si="161"/>
        <v>2</v>
      </c>
      <c r="BY1074" s="31"/>
      <c r="BZ1074" s="31"/>
      <c r="CA1074" s="31" t="s">
        <v>2483</v>
      </c>
      <c r="CB1074" s="31" t="s">
        <v>2406</v>
      </c>
      <c r="CC1074" s="31" t="s">
        <v>1498</v>
      </c>
      <c r="CD1074" s="31" t="s">
        <v>1498</v>
      </c>
      <c r="CE1074" s="31" t="s">
        <v>20085</v>
      </c>
      <c r="CF1074" s="31"/>
      <c r="CG1074" s="31"/>
      <c r="CH1074" s="31"/>
      <c r="CI1074" s="31"/>
      <c r="CJ1074" s="31"/>
      <c r="CK1074" s="31"/>
      <c r="CL1074" s="31"/>
      <c r="CM1074" s="31"/>
      <c r="CN1074" s="31"/>
      <c r="CO1074" s="31"/>
      <c r="CP1074" s="31"/>
      <c r="CQ1074" s="31"/>
      <c r="CR1074" s="31">
        <v>5212</v>
      </c>
      <c r="CS1074" s="31" t="s">
        <v>22126</v>
      </c>
      <c r="CT1074" s="31"/>
      <c r="CU1074" s="31"/>
      <c r="CV1074" s="31" t="s">
        <v>10376</v>
      </c>
      <c r="CW1074" s="31" t="s">
        <v>10377</v>
      </c>
      <c r="CX1074" s="31" t="s">
        <v>10378</v>
      </c>
      <c r="CY1074" s="31"/>
      <c r="CZ1074" s="31"/>
      <c r="DA1074" s="31"/>
      <c r="DB1074" s="31" t="s">
        <v>15747</v>
      </c>
      <c r="DC1074" s="31" t="s">
        <v>15749</v>
      </c>
      <c r="DD1074" s="31" t="s">
        <v>15746</v>
      </c>
      <c r="DE1074" s="31"/>
      <c r="DF1074" s="31"/>
      <c r="DG1074" s="31"/>
      <c r="DH1074" s="31"/>
      <c r="DI1074" s="31"/>
      <c r="DJ1074" s="31"/>
      <c r="DK1074" s="31"/>
      <c r="DL1074" s="31"/>
      <c r="DM1074" s="38" t="s">
        <v>9879</v>
      </c>
      <c r="DN1074" s="38"/>
      <c r="DO1074" s="35" t="s">
        <v>20477</v>
      </c>
      <c r="DP1074" s="31" t="s">
        <v>14052</v>
      </c>
      <c r="DQ1074" s="31" t="s">
        <v>12531</v>
      </c>
      <c r="DR1074" s="31" t="s">
        <v>14174</v>
      </c>
      <c r="DS1074" s="31" t="s">
        <v>27507</v>
      </c>
      <c r="DT1074" s="31" t="s">
        <v>28214</v>
      </c>
      <c r="DU1074" s="31">
        <v>2</v>
      </c>
      <c r="DV1074" s="31" t="s">
        <v>32167</v>
      </c>
      <c r="DW1074" s="31"/>
      <c r="DX1074" s="31"/>
      <c r="DY1074" s="31"/>
      <c r="DZ1074" s="31"/>
      <c r="EA1074" s="31"/>
      <c r="EB1074" s="31">
        <v>0</v>
      </c>
      <c r="EC1074" s="31" t="s">
        <v>39747</v>
      </c>
      <c r="ED1074" s="31" t="s">
        <v>41101</v>
      </c>
      <c r="EE1074" s="31"/>
      <c r="EF1074" s="31"/>
      <c r="EG1074" s="31"/>
      <c r="EH1074" s="31"/>
      <c r="EI1074" s="31"/>
      <c r="EJ1074" s="31"/>
    </row>
    <row r="1075" spans="1:140" ht="23.25" customHeight="1">
      <c r="A1075" s="25">
        <v>1073</v>
      </c>
      <c r="B1075" s="30" t="s">
        <v>24278</v>
      </c>
      <c r="C1075" s="31">
        <v>140302928</v>
      </c>
      <c r="D1075" s="30" t="s">
        <v>140</v>
      </c>
      <c r="E1075" s="30"/>
      <c r="F1075" s="30" t="s">
        <v>36254</v>
      </c>
      <c r="G1075" s="31">
        <f t="shared" si="155"/>
        <v>58</v>
      </c>
      <c r="H1075" s="72">
        <f t="shared" si="156"/>
        <v>48030</v>
      </c>
      <c r="I1075" s="30"/>
      <c r="J1075" s="30" t="s">
        <v>34084</v>
      </c>
      <c r="K1075" s="30" t="s">
        <v>4318</v>
      </c>
      <c r="L1075" s="31" t="s">
        <v>4318</v>
      </c>
      <c r="M1075" s="31" t="s">
        <v>3186</v>
      </c>
      <c r="N1075" s="31" t="s">
        <v>5797</v>
      </c>
      <c r="O1075" s="31" t="s">
        <v>5271</v>
      </c>
      <c r="P1075" s="31" t="s">
        <v>20080</v>
      </c>
      <c r="Q1075" s="31"/>
      <c r="R1075" s="31">
        <v>24</v>
      </c>
      <c r="S1075" s="31">
        <v>0</v>
      </c>
      <c r="T1075" s="31"/>
      <c r="U1075" s="31">
        <v>1330</v>
      </c>
      <c r="V1075" s="31"/>
      <c r="W1075" s="31" t="s">
        <v>881</v>
      </c>
      <c r="X1075" s="31" t="s">
        <v>4875</v>
      </c>
      <c r="Y1075" s="31" t="e">
        <f t="shared" ca="1" si="157"/>
        <v>#VALUE!</v>
      </c>
      <c r="Z1075" s="31" t="e">
        <f t="shared" ca="1" si="158"/>
        <v>#VALUE!</v>
      </c>
      <c r="AA1075" s="31"/>
      <c r="AB1075" s="31" t="s">
        <v>11144</v>
      </c>
      <c r="AC1075" s="31" t="s">
        <v>34145</v>
      </c>
      <c r="AD1075" s="31" t="s">
        <v>34145</v>
      </c>
      <c r="AE1075" s="31"/>
      <c r="AF1075" s="31" t="s">
        <v>24701</v>
      </c>
      <c r="AG1075" s="31" t="s">
        <v>4322</v>
      </c>
      <c r="AH1075" s="31" t="s">
        <v>4322</v>
      </c>
      <c r="AI1075" s="31" t="s">
        <v>908</v>
      </c>
      <c r="AJ1075" s="31">
        <v>10197</v>
      </c>
      <c r="AK1075" s="31" t="s">
        <v>2046</v>
      </c>
      <c r="AL1075" s="31" t="s">
        <v>5122</v>
      </c>
      <c r="AM1075" s="31" t="s">
        <v>4983</v>
      </c>
      <c r="AN1075" s="31"/>
      <c r="AO1075" s="31"/>
      <c r="AP1075" s="31" t="s">
        <v>18118</v>
      </c>
      <c r="AQ1075" s="31" t="s">
        <v>3521</v>
      </c>
      <c r="AR1075" s="31" t="s">
        <v>34145</v>
      </c>
      <c r="AS1075" s="31" t="s">
        <v>34145</v>
      </c>
      <c r="AT1075" s="31" t="str">
        <f>_xlfn.IFNA(VLOOKUP(D1075,'[1]5. 1 Mei 2022'!$C$7:$F$60,4,FALSE),"")</f>
        <v/>
      </c>
      <c r="AU1075" s="31"/>
      <c r="AV1075" s="31" t="s">
        <v>20033</v>
      </c>
      <c r="AW1075" s="31" t="s">
        <v>16037</v>
      </c>
      <c r="AX1075" s="29">
        <f t="shared" si="162"/>
        <v>45916</v>
      </c>
      <c r="AY1075" s="31" t="s">
        <v>26346</v>
      </c>
      <c r="AZ1075" s="31" t="s">
        <v>2622</v>
      </c>
      <c r="BA1075" s="30" t="s">
        <v>18118</v>
      </c>
      <c r="BB1075" s="31" t="s">
        <v>24733</v>
      </c>
      <c r="BC1075" s="31"/>
      <c r="BD1075" s="31" t="s">
        <v>7997</v>
      </c>
      <c r="BE1075" s="31" t="s">
        <v>7969</v>
      </c>
      <c r="BF1075" s="31" t="s">
        <v>20033</v>
      </c>
      <c r="BG1075" s="31"/>
      <c r="BH1075" s="31"/>
      <c r="BI1075" s="31" t="s">
        <v>8136</v>
      </c>
      <c r="BJ1075" s="31" t="s">
        <v>3185</v>
      </c>
      <c r="BK1075" s="31" t="str">
        <f t="shared" si="154"/>
        <v>III/d</v>
      </c>
      <c r="BL1075" s="31" t="s">
        <v>8077</v>
      </c>
      <c r="BM1075" s="31"/>
      <c r="BN1075" s="31"/>
      <c r="BO1075" s="31"/>
      <c r="BP1075" s="31" t="s">
        <v>1498</v>
      </c>
      <c r="BQ1075" s="31" t="s">
        <v>3185</v>
      </c>
      <c r="BR1075" s="31" t="s">
        <v>17856</v>
      </c>
      <c r="BS1075" s="31" t="s">
        <v>21605</v>
      </c>
      <c r="BT1075" s="31" t="s">
        <v>7167</v>
      </c>
      <c r="BU1075" s="31"/>
      <c r="BV1075" s="31" t="s">
        <v>6913</v>
      </c>
      <c r="BW1075" s="31">
        <f t="shared" ca="1" si="160"/>
        <v>31</v>
      </c>
      <c r="BX1075" s="78">
        <f t="shared" ca="1" si="161"/>
        <v>3</v>
      </c>
      <c r="BY1075" s="31"/>
      <c r="BZ1075" s="31"/>
      <c r="CA1075" s="31" t="s">
        <v>996</v>
      </c>
      <c r="CB1075" s="31" t="s">
        <v>2519</v>
      </c>
      <c r="CC1075" s="31">
        <v>2</v>
      </c>
      <c r="CD1075" s="31">
        <v>1</v>
      </c>
      <c r="CE1075" s="31" t="s">
        <v>20085</v>
      </c>
      <c r="CF1075" s="31"/>
      <c r="CG1075" s="31"/>
      <c r="CH1075" s="31" t="s">
        <v>5878</v>
      </c>
      <c r="CI1075" s="31"/>
      <c r="CJ1075" s="31"/>
      <c r="CK1075" s="31"/>
      <c r="CL1075" s="31" t="s">
        <v>22168</v>
      </c>
      <c r="CM1075" s="31" t="s">
        <v>22056</v>
      </c>
      <c r="CN1075" s="31">
        <v>123</v>
      </c>
      <c r="CO1075" s="31" t="s">
        <v>28639</v>
      </c>
      <c r="CP1075" s="31" t="s">
        <v>22056</v>
      </c>
      <c r="CQ1075" s="31">
        <v>123</v>
      </c>
      <c r="CR1075" s="31">
        <v>3260</v>
      </c>
      <c r="CS1075" s="31" t="s">
        <v>8315</v>
      </c>
      <c r="CT1075" s="31"/>
      <c r="CU1075" s="31" t="s">
        <v>8314</v>
      </c>
      <c r="CV1075" s="31" t="s">
        <v>8347</v>
      </c>
      <c r="CW1075" s="31" t="s">
        <v>8348</v>
      </c>
      <c r="CX1075" s="31" t="s">
        <v>8346</v>
      </c>
      <c r="CY1075" s="31"/>
      <c r="CZ1075" s="31"/>
      <c r="DA1075" s="31"/>
      <c r="DB1075" s="31" t="s">
        <v>15747</v>
      </c>
      <c r="DC1075" s="31" t="s">
        <v>15757</v>
      </c>
      <c r="DD1075" s="31" t="s">
        <v>15746</v>
      </c>
      <c r="DE1075" s="31"/>
      <c r="DF1075" s="31"/>
      <c r="DG1075" s="31"/>
      <c r="DH1075" s="31"/>
      <c r="DI1075" s="31" t="s">
        <v>24822</v>
      </c>
      <c r="DJ1075" s="31" t="s">
        <v>24823</v>
      </c>
      <c r="DK1075" s="31" t="s">
        <v>25645</v>
      </c>
      <c r="DL1075" s="31" t="s">
        <v>13888</v>
      </c>
      <c r="DM1075" s="38" t="s">
        <v>9384</v>
      </c>
      <c r="DN1075" s="38"/>
      <c r="DO1075" s="35" t="s">
        <v>31601</v>
      </c>
      <c r="DP1075" s="31" t="s">
        <v>12773</v>
      </c>
      <c r="DQ1075" s="31" t="s">
        <v>2319</v>
      </c>
      <c r="DR1075" s="31"/>
      <c r="DS1075" s="31" t="s">
        <v>27024</v>
      </c>
      <c r="DT1075" s="31" t="s">
        <v>37799</v>
      </c>
      <c r="DU1075" s="31">
        <v>3</v>
      </c>
      <c r="DV1075" s="31" t="s">
        <v>32167</v>
      </c>
      <c r="DW1075" s="31" t="s">
        <v>7997</v>
      </c>
      <c r="DX1075" s="31" t="s">
        <v>7997</v>
      </c>
      <c r="DY1075" s="31" t="s">
        <v>34840</v>
      </c>
      <c r="DZ1075" s="29">
        <v>44797</v>
      </c>
      <c r="EA1075" s="29">
        <v>45832</v>
      </c>
      <c r="EB1075" s="31">
        <v>31410</v>
      </c>
      <c r="EC1075" s="31" t="s">
        <v>40168</v>
      </c>
      <c r="ED1075" s="31" t="s">
        <v>41101</v>
      </c>
      <c r="EE1075" s="31"/>
      <c r="EF1075" s="31"/>
      <c r="EG1075" s="31"/>
      <c r="EH1075" s="31"/>
      <c r="EI1075" s="31"/>
      <c r="EJ1075" s="31"/>
    </row>
    <row r="1076" spans="1:140" ht="23.25" customHeight="1">
      <c r="A1076" s="25">
        <v>1074</v>
      </c>
      <c r="B1076" s="30" t="s">
        <v>21391</v>
      </c>
      <c r="C1076" s="31" t="s">
        <v>6220</v>
      </c>
      <c r="D1076" s="30" t="s">
        <v>21392</v>
      </c>
      <c r="E1076" s="30"/>
      <c r="F1076" s="30" t="s">
        <v>36262</v>
      </c>
      <c r="G1076" s="31">
        <f t="shared" si="155"/>
        <v>58</v>
      </c>
      <c r="H1076" s="72">
        <f t="shared" si="156"/>
        <v>48458</v>
      </c>
      <c r="I1076" s="30" t="s">
        <v>35160</v>
      </c>
      <c r="J1076" s="30" t="s">
        <v>34085</v>
      </c>
      <c r="K1076" s="30" t="s">
        <v>34082</v>
      </c>
      <c r="L1076" s="31" t="s">
        <v>6220</v>
      </c>
      <c r="M1076" s="31" t="s">
        <v>3186</v>
      </c>
      <c r="N1076" s="31" t="s">
        <v>7551</v>
      </c>
      <c r="O1076" s="31" t="s">
        <v>6326</v>
      </c>
      <c r="P1076" s="52" t="s">
        <v>35984</v>
      </c>
      <c r="Q1076" s="52" t="s">
        <v>41012</v>
      </c>
      <c r="R1076" s="31"/>
      <c r="S1076" s="31"/>
      <c r="T1076" s="52" t="s">
        <v>32516</v>
      </c>
      <c r="U1076" s="31" t="s">
        <v>22891</v>
      </c>
      <c r="V1076" s="31"/>
      <c r="W1076" s="31" t="s">
        <v>6910</v>
      </c>
      <c r="X1076" s="31" t="s">
        <v>21393</v>
      </c>
      <c r="Y1076" s="31">
        <f t="shared" ca="1" si="157"/>
        <v>49</v>
      </c>
      <c r="Z1076" s="31" t="str">
        <f t="shared" ca="1" si="158"/>
        <v>46-58</v>
      </c>
      <c r="AA1076" s="31"/>
      <c r="AB1076" s="31" t="s">
        <v>6912</v>
      </c>
      <c r="AC1076" s="31" t="s">
        <v>34153</v>
      </c>
      <c r="AD1076" s="31" t="s">
        <v>34194</v>
      </c>
      <c r="AE1076" s="31"/>
      <c r="AF1076" s="31" t="s">
        <v>24700</v>
      </c>
      <c r="AG1076" s="31" t="s">
        <v>7895</v>
      </c>
      <c r="AH1076" s="31" t="s">
        <v>7895</v>
      </c>
      <c r="AI1076" s="31" t="s">
        <v>40277</v>
      </c>
      <c r="AJ1076" s="31" t="s">
        <v>21538</v>
      </c>
      <c r="AK1076" s="31" t="s">
        <v>21539</v>
      </c>
      <c r="AL1076" s="31" t="s">
        <v>21540</v>
      </c>
      <c r="AM1076" s="31" t="s">
        <v>5892</v>
      </c>
      <c r="AN1076" s="31"/>
      <c r="AO1076" s="31"/>
      <c r="AP1076" s="31" t="s">
        <v>33108</v>
      </c>
      <c r="AQ1076" s="31" t="s">
        <v>20050</v>
      </c>
      <c r="AR1076" s="31" t="s">
        <v>34148</v>
      </c>
      <c r="AS1076" s="31" t="s">
        <v>34148</v>
      </c>
      <c r="AT1076" s="31" t="str">
        <f>_xlfn.IFNA(VLOOKUP(D1076,'[1]5. 1 Mei 2022'!$C$7:$F$60,4,FALSE),"")</f>
        <v/>
      </c>
      <c r="AU1076" s="31"/>
      <c r="AV1076" s="31" t="s">
        <v>5449</v>
      </c>
      <c r="AW1076" s="31" t="s">
        <v>20050</v>
      </c>
      <c r="AX1076" s="29">
        <f t="shared" si="162"/>
        <v>45063</v>
      </c>
      <c r="AY1076" s="31" t="s">
        <v>26346</v>
      </c>
      <c r="AZ1076" s="31" t="s">
        <v>16848</v>
      </c>
      <c r="BA1076" s="30" t="s">
        <v>33108</v>
      </c>
      <c r="BB1076" s="31"/>
      <c r="BC1076" s="31"/>
      <c r="BD1076" s="31" t="s">
        <v>21142</v>
      </c>
      <c r="BE1076" s="31" t="s">
        <v>7968</v>
      </c>
      <c r="BF1076" s="31" t="s">
        <v>5449</v>
      </c>
      <c r="BG1076" s="31"/>
      <c r="BH1076" s="31"/>
      <c r="BI1076" s="31"/>
      <c r="BJ1076" s="31">
        <v>0</v>
      </c>
      <c r="BK1076" s="31" t="str">
        <f t="shared" si="154"/>
        <v>II/a</v>
      </c>
      <c r="BL1076" s="31"/>
      <c r="BM1076" s="31"/>
      <c r="BN1076" s="31"/>
      <c r="BO1076" s="31"/>
      <c r="BP1076" s="31"/>
      <c r="BQ1076" s="31"/>
      <c r="BR1076" s="31"/>
      <c r="BS1076" s="31"/>
      <c r="BT1076" s="31"/>
      <c r="BU1076" s="31"/>
      <c r="BV1076" s="31" t="s">
        <v>20050</v>
      </c>
      <c r="BW1076" s="31">
        <f t="shared" ca="1" si="160"/>
        <v>5</v>
      </c>
      <c r="BX1076" s="78">
        <f t="shared" ca="1" si="161"/>
        <v>3</v>
      </c>
      <c r="BY1076" s="31"/>
      <c r="BZ1076" s="31"/>
      <c r="CA1076" s="31" t="s">
        <v>2483</v>
      </c>
      <c r="CB1076" s="31" t="s">
        <v>2519</v>
      </c>
      <c r="CC1076" s="31"/>
      <c r="CD1076" s="31">
        <v>1</v>
      </c>
      <c r="CE1076" s="31"/>
      <c r="CF1076" s="31"/>
      <c r="CG1076" s="31"/>
      <c r="CH1076" s="31"/>
      <c r="CI1076" s="31"/>
      <c r="CJ1076" s="31"/>
      <c r="CK1076" s="31"/>
      <c r="CL1076" s="31"/>
      <c r="CM1076" s="31"/>
      <c r="CN1076" s="31"/>
      <c r="CO1076" s="31"/>
      <c r="CP1076" s="31"/>
      <c r="CQ1076" s="31"/>
      <c r="CR1076" s="31">
        <v>1643</v>
      </c>
      <c r="CS1076" s="31"/>
      <c r="CT1076" s="31"/>
      <c r="CU1076" s="31"/>
      <c r="CV1076" s="31"/>
      <c r="CW1076" s="31"/>
      <c r="CX1076" s="31"/>
      <c r="CY1076" s="31"/>
      <c r="CZ1076" s="31"/>
      <c r="DA1076" s="31"/>
      <c r="DB1076" s="31"/>
      <c r="DC1076" s="31"/>
      <c r="DD1076" s="31"/>
      <c r="DE1076" s="31"/>
      <c r="DF1076" s="31"/>
      <c r="DG1076" s="31"/>
      <c r="DH1076" s="31"/>
      <c r="DI1076" s="31"/>
      <c r="DJ1076" s="31"/>
      <c r="DK1076" s="31"/>
      <c r="DL1076" s="31"/>
      <c r="DM1076" s="38" t="s">
        <v>35553</v>
      </c>
      <c r="DN1076" s="38"/>
      <c r="DO1076" s="35"/>
      <c r="DP1076" s="31" t="s">
        <v>21536</v>
      </c>
      <c r="DQ1076" s="31" t="s">
        <v>21537</v>
      </c>
      <c r="DR1076" s="31"/>
      <c r="DS1076" s="31" t="s">
        <v>27865</v>
      </c>
      <c r="DT1076" s="31"/>
      <c r="DU1076" s="31">
        <v>3</v>
      </c>
      <c r="DV1076" s="31" t="s">
        <v>32167</v>
      </c>
      <c r="DW1076" s="31"/>
      <c r="DX1076" s="31"/>
      <c r="DY1076" s="31"/>
      <c r="DZ1076" s="31"/>
      <c r="EA1076" s="31"/>
      <c r="EB1076" s="31">
        <v>0</v>
      </c>
      <c r="EC1076" s="31" t="s">
        <v>39747</v>
      </c>
      <c r="ED1076" s="31" t="s">
        <v>41101</v>
      </c>
      <c r="EE1076" s="31"/>
      <c r="EF1076" s="31"/>
      <c r="EG1076" s="31"/>
      <c r="EH1076" s="31"/>
      <c r="EI1076" s="31"/>
      <c r="EJ1076" s="31"/>
    </row>
    <row r="1077" spans="1:140" ht="23.25" customHeight="1">
      <c r="A1077" s="25">
        <v>1075</v>
      </c>
      <c r="B1077" s="30" t="s">
        <v>24256</v>
      </c>
      <c r="C1077" s="31">
        <v>140362703</v>
      </c>
      <c r="D1077" s="30" t="s">
        <v>106</v>
      </c>
      <c r="E1077" s="30"/>
      <c r="F1077" s="30" t="s">
        <v>36254</v>
      </c>
      <c r="G1077" s="31">
        <f t="shared" si="155"/>
        <v>58</v>
      </c>
      <c r="H1077" s="72">
        <f t="shared" si="156"/>
        <v>47696</v>
      </c>
      <c r="I1077" s="30"/>
      <c r="J1077" s="30" t="s">
        <v>34084</v>
      </c>
      <c r="K1077" s="30" t="s">
        <v>4318</v>
      </c>
      <c r="L1077" s="31" t="s">
        <v>4318</v>
      </c>
      <c r="M1077" s="31" t="s">
        <v>3186</v>
      </c>
      <c r="N1077" s="31" t="s">
        <v>5797</v>
      </c>
      <c r="O1077" s="31" t="s">
        <v>5271</v>
      </c>
      <c r="P1077" s="31" t="s">
        <v>23973</v>
      </c>
      <c r="Q1077" s="31"/>
      <c r="R1077" s="31">
        <v>22</v>
      </c>
      <c r="S1077" s="31">
        <v>0</v>
      </c>
      <c r="T1077" s="31"/>
      <c r="U1077" s="31">
        <v>1036</v>
      </c>
      <c r="V1077" s="31"/>
      <c r="W1077" s="31" t="s">
        <v>3086</v>
      </c>
      <c r="X1077" s="31" t="s">
        <v>7293</v>
      </c>
      <c r="Y1077" s="31">
        <f t="shared" ca="1" si="157"/>
        <v>51</v>
      </c>
      <c r="Z1077" s="31" t="str">
        <f t="shared" ca="1" si="158"/>
        <v>46-58</v>
      </c>
      <c r="AA1077" s="31"/>
      <c r="AB1077" s="31" t="s">
        <v>11144</v>
      </c>
      <c r="AC1077" s="31" t="s">
        <v>34145</v>
      </c>
      <c r="AD1077" s="31" t="s">
        <v>34145</v>
      </c>
      <c r="AE1077" s="31"/>
      <c r="AF1077" s="31" t="s">
        <v>24701</v>
      </c>
      <c r="AG1077" s="31" t="s">
        <v>4322</v>
      </c>
      <c r="AH1077" s="31" t="s">
        <v>4322</v>
      </c>
      <c r="AI1077" s="31" t="s">
        <v>908</v>
      </c>
      <c r="AJ1077" s="31">
        <v>920055</v>
      </c>
      <c r="AK1077" s="31" t="s">
        <v>4163</v>
      </c>
      <c r="AL1077" s="31" t="s">
        <v>7594</v>
      </c>
      <c r="AM1077" s="31" t="s">
        <v>4164</v>
      </c>
      <c r="AN1077" s="31"/>
      <c r="AO1077" s="31"/>
      <c r="AP1077" s="31" t="s">
        <v>4434</v>
      </c>
      <c r="AQ1077" s="31" t="s">
        <v>1972</v>
      </c>
      <c r="AR1077" s="31" t="s">
        <v>34145</v>
      </c>
      <c r="AS1077" s="31" t="s">
        <v>34145</v>
      </c>
      <c r="AT1077" s="31" t="str">
        <f>_xlfn.IFNA(VLOOKUP(D1077,'[1]5. 1 Mei 2022'!$C$7:$F$60,4,FALSE),"")</f>
        <v/>
      </c>
      <c r="AU1077" s="31"/>
      <c r="AV1077" s="31" t="s">
        <v>20033</v>
      </c>
      <c r="AW1077" s="31" t="s">
        <v>1972</v>
      </c>
      <c r="AX1077" s="29">
        <f t="shared" si="162"/>
        <v>44698</v>
      </c>
      <c r="AY1077" s="31" t="s">
        <v>26346</v>
      </c>
      <c r="AZ1077" s="31" t="s">
        <v>6484</v>
      </c>
      <c r="BA1077" s="30" t="s">
        <v>4434</v>
      </c>
      <c r="BB1077" s="31"/>
      <c r="BC1077" s="31"/>
      <c r="BD1077" s="31" t="s">
        <v>7997</v>
      </c>
      <c r="BE1077" s="31" t="s">
        <v>7969</v>
      </c>
      <c r="BF1077" s="31" t="s">
        <v>20033</v>
      </c>
      <c r="BG1077" s="31"/>
      <c r="BH1077" s="31"/>
      <c r="BI1077" s="31" t="s">
        <v>8136</v>
      </c>
      <c r="BJ1077" s="31" t="s">
        <v>3185</v>
      </c>
      <c r="BK1077" s="31" t="str">
        <f t="shared" si="154"/>
        <v>III/d</v>
      </c>
      <c r="BL1077" s="31" t="s">
        <v>8077</v>
      </c>
      <c r="BM1077" s="31"/>
      <c r="BN1077" s="31"/>
      <c r="BO1077" s="31"/>
      <c r="BP1077" s="31" t="s">
        <v>1498</v>
      </c>
      <c r="BQ1077" s="31" t="s">
        <v>3185</v>
      </c>
      <c r="BR1077" s="31" t="s">
        <v>21838</v>
      </c>
      <c r="BS1077" s="31" t="s">
        <v>24043</v>
      </c>
      <c r="BT1077" s="31" t="s">
        <v>2289</v>
      </c>
      <c r="BU1077" s="31"/>
      <c r="BV1077" s="31" t="s">
        <v>7294</v>
      </c>
      <c r="BW1077" s="31">
        <f t="shared" ca="1" si="160"/>
        <v>25</v>
      </c>
      <c r="BX1077" s="78">
        <f t="shared" ca="1" si="161"/>
        <v>2</v>
      </c>
      <c r="BY1077" s="31"/>
      <c r="BZ1077" s="31"/>
      <c r="CA1077" s="31" t="s">
        <v>2483</v>
      </c>
      <c r="CB1077" s="31" t="s">
        <v>2519</v>
      </c>
      <c r="CC1077" s="31">
        <v>2</v>
      </c>
      <c r="CD1077" s="31">
        <v>1</v>
      </c>
      <c r="CE1077" s="31" t="s">
        <v>20085</v>
      </c>
      <c r="CF1077" s="31"/>
      <c r="CG1077" s="31">
        <v>2012</v>
      </c>
      <c r="CH1077" s="31"/>
      <c r="CI1077" s="31"/>
      <c r="CJ1077" s="31"/>
      <c r="CK1077" s="31"/>
      <c r="CL1077" s="31" t="s">
        <v>22185</v>
      </c>
      <c r="CM1077" s="31" t="s">
        <v>22186</v>
      </c>
      <c r="CN1077" s="31">
        <v>123</v>
      </c>
      <c r="CO1077" s="31" t="s">
        <v>28632</v>
      </c>
      <c r="CP1077" s="31" t="s">
        <v>22186</v>
      </c>
      <c r="CQ1077" s="31">
        <v>123</v>
      </c>
      <c r="CR1077" s="31">
        <v>3494</v>
      </c>
      <c r="CS1077" s="31" t="s">
        <v>7642</v>
      </c>
      <c r="CT1077" s="31"/>
      <c r="CU1077" s="31" t="s">
        <v>2049</v>
      </c>
      <c r="CV1077" s="31"/>
      <c r="CW1077" s="31"/>
      <c r="CX1077" s="31"/>
      <c r="CY1077" s="31"/>
      <c r="CZ1077" s="31"/>
      <c r="DA1077" s="31"/>
      <c r="DB1077" s="31" t="s">
        <v>15747</v>
      </c>
      <c r="DC1077" s="31" t="s">
        <v>15756</v>
      </c>
      <c r="DD1077" s="31" t="s">
        <v>15746</v>
      </c>
      <c r="DE1077" s="31"/>
      <c r="DF1077" s="31"/>
      <c r="DG1077" s="31"/>
      <c r="DH1077" s="31"/>
      <c r="DI1077" s="31" t="s">
        <v>24822</v>
      </c>
      <c r="DJ1077" s="31" t="s">
        <v>24823</v>
      </c>
      <c r="DK1077" s="31" t="s">
        <v>25645</v>
      </c>
      <c r="DL1077" s="31" t="s">
        <v>13888</v>
      </c>
      <c r="DM1077" s="38" t="s">
        <v>9361</v>
      </c>
      <c r="DN1077" s="38"/>
      <c r="DO1077" s="35" t="s">
        <v>20734</v>
      </c>
      <c r="DP1077" s="31" t="s">
        <v>12537</v>
      </c>
      <c r="DQ1077" s="31" t="s">
        <v>12538</v>
      </c>
      <c r="DR1077" s="31"/>
      <c r="DS1077" s="31" t="s">
        <v>26999</v>
      </c>
      <c r="DT1077" s="31" t="s">
        <v>28073</v>
      </c>
      <c r="DU1077" s="31">
        <v>3</v>
      </c>
      <c r="DV1077" s="31" t="s">
        <v>32167</v>
      </c>
      <c r="DW1077" s="31" t="s">
        <v>7997</v>
      </c>
      <c r="DX1077" s="31" t="s">
        <v>1759</v>
      </c>
      <c r="DY1077" s="31" t="s">
        <v>18142</v>
      </c>
      <c r="DZ1077" s="31" t="s">
        <v>18135</v>
      </c>
      <c r="EA1077" s="31"/>
      <c r="EB1077" s="31">
        <v>0</v>
      </c>
      <c r="EC1077" s="31" t="s">
        <v>40168</v>
      </c>
      <c r="ED1077" s="31" t="s">
        <v>41101</v>
      </c>
      <c r="EE1077" s="31"/>
      <c r="EF1077" s="31"/>
      <c r="EG1077" s="31"/>
      <c r="EH1077" s="31"/>
      <c r="EI1077" s="31"/>
      <c r="EJ1077" s="31"/>
    </row>
    <row r="1078" spans="1:140" ht="23.25" customHeight="1">
      <c r="A1078" s="25">
        <v>1076</v>
      </c>
      <c r="B1078" s="30" t="s">
        <v>20465</v>
      </c>
      <c r="C1078" s="31" t="s">
        <v>19018</v>
      </c>
      <c r="D1078" s="30" t="s">
        <v>23556</v>
      </c>
      <c r="E1078" s="30"/>
      <c r="F1078" s="30" t="s">
        <v>36256</v>
      </c>
      <c r="G1078" s="31">
        <f t="shared" si="155"/>
        <v>58</v>
      </c>
      <c r="H1078" s="72">
        <f t="shared" si="156"/>
        <v>55975</v>
      </c>
      <c r="I1078" s="30"/>
      <c r="J1078" s="30" t="s">
        <v>34084</v>
      </c>
      <c r="K1078" s="30" t="s">
        <v>4318</v>
      </c>
      <c r="L1078" s="31" t="s">
        <v>4318</v>
      </c>
      <c r="M1078" s="31" t="s">
        <v>3186</v>
      </c>
      <c r="N1078" s="31" t="s">
        <v>5865</v>
      </c>
      <c r="O1078" s="31" t="s">
        <v>5117</v>
      </c>
      <c r="P1078" s="31" t="s">
        <v>25901</v>
      </c>
      <c r="Q1078" s="31"/>
      <c r="R1078" s="31">
        <v>4</v>
      </c>
      <c r="S1078" s="31">
        <v>0</v>
      </c>
      <c r="T1078" s="31"/>
      <c r="U1078" s="31">
        <v>524</v>
      </c>
      <c r="V1078" s="31" t="s">
        <v>29698</v>
      </c>
      <c r="W1078" s="31" t="s">
        <v>4876</v>
      </c>
      <c r="X1078" s="31" t="s">
        <v>19020</v>
      </c>
      <c r="Y1078" s="31">
        <f t="shared" ca="1" si="157"/>
        <v>28</v>
      </c>
      <c r="Z1078" s="31" t="str">
        <f t="shared" ca="1" si="158"/>
        <v>21-35</v>
      </c>
      <c r="AA1078" s="31"/>
      <c r="AB1078" s="31" t="s">
        <v>11142</v>
      </c>
      <c r="AC1078" s="31" t="s">
        <v>34147</v>
      </c>
      <c r="AD1078" s="31" t="s">
        <v>34147</v>
      </c>
      <c r="AE1078" s="31"/>
      <c r="AF1078" s="31" t="s">
        <v>24699</v>
      </c>
      <c r="AG1078" s="31" t="s">
        <v>5852</v>
      </c>
      <c r="AH1078" s="31" t="s">
        <v>4322</v>
      </c>
      <c r="AI1078" s="31" t="s">
        <v>908</v>
      </c>
      <c r="AJ1078" s="31" t="s">
        <v>19301</v>
      </c>
      <c r="AK1078" s="31" t="s">
        <v>19302</v>
      </c>
      <c r="AL1078" s="31" t="s">
        <v>3502</v>
      </c>
      <c r="AM1078" s="31" t="s">
        <v>18332</v>
      </c>
      <c r="AN1078" s="31"/>
      <c r="AO1078" s="31"/>
      <c r="AP1078" s="31" t="s">
        <v>3619</v>
      </c>
      <c r="AQ1078" s="31" t="s">
        <v>5160</v>
      </c>
      <c r="AR1078" s="31" t="s">
        <v>34147</v>
      </c>
      <c r="AS1078" s="31" t="s">
        <v>34147</v>
      </c>
      <c r="AT1078" s="31" t="str">
        <f>_xlfn.IFNA(VLOOKUP(D1078,'[1]5. 1 Mei 2022'!$C$7:$F$60,4,FALSE),"")</f>
        <v/>
      </c>
      <c r="AU1078" s="31"/>
      <c r="AV1078" s="31" t="s">
        <v>20032</v>
      </c>
      <c r="AW1078" s="31" t="s">
        <v>5160</v>
      </c>
      <c r="AX1078" s="29">
        <f t="shared" si="162"/>
        <v>44608</v>
      </c>
      <c r="AY1078" s="31" t="s">
        <v>26346</v>
      </c>
      <c r="AZ1078" s="31" t="s">
        <v>225</v>
      </c>
      <c r="BA1078" s="30" t="s">
        <v>3619</v>
      </c>
      <c r="BB1078" s="31"/>
      <c r="BC1078" s="31"/>
      <c r="BD1078" s="31" t="s">
        <v>7980</v>
      </c>
      <c r="BE1078" s="31" t="s">
        <v>7969</v>
      </c>
      <c r="BF1078" s="31" t="s">
        <v>20032</v>
      </c>
      <c r="BG1078" s="31"/>
      <c r="BH1078" s="31"/>
      <c r="BI1078" s="31"/>
      <c r="BJ1078" s="31" t="s">
        <v>20284</v>
      </c>
      <c r="BK1078" s="31" t="str">
        <f t="shared" si="154"/>
        <v>II/c</v>
      </c>
      <c r="BL1078" s="31" t="s">
        <v>8077</v>
      </c>
      <c r="BM1078" s="31"/>
      <c r="BN1078" s="31"/>
      <c r="BO1078" s="31"/>
      <c r="BP1078" s="31"/>
      <c r="BQ1078" s="31" t="s">
        <v>20284</v>
      </c>
      <c r="BR1078" s="31" t="s">
        <v>29818</v>
      </c>
      <c r="BS1078" s="31" t="s">
        <v>29825</v>
      </c>
      <c r="BT1078" s="31" t="s">
        <v>21685</v>
      </c>
      <c r="BU1078" s="31" t="s">
        <v>25901</v>
      </c>
      <c r="BV1078" s="31" t="s">
        <v>5160</v>
      </c>
      <c r="BW1078" s="31">
        <f t="shared" ca="1" si="160"/>
        <v>7</v>
      </c>
      <c r="BX1078" s="78">
        <f t="shared" ca="1" si="161"/>
        <v>2</v>
      </c>
      <c r="BY1078" s="31"/>
      <c r="BZ1078" s="31"/>
      <c r="CA1078" s="31" t="s">
        <v>2483</v>
      </c>
      <c r="CB1078" s="31" t="s">
        <v>2406</v>
      </c>
      <c r="CC1078" s="31"/>
      <c r="CD1078" s="31"/>
      <c r="CE1078" s="31" t="s">
        <v>20085</v>
      </c>
      <c r="CF1078" s="31"/>
      <c r="CG1078" s="31"/>
      <c r="CH1078" s="31"/>
      <c r="CI1078" s="31"/>
      <c r="CJ1078" s="31"/>
      <c r="CK1078" s="31"/>
      <c r="CL1078" s="31" t="s">
        <v>33027</v>
      </c>
      <c r="CM1078" s="31" t="s">
        <v>31698</v>
      </c>
      <c r="CN1078" s="31">
        <v>127</v>
      </c>
      <c r="CO1078" s="31" t="s">
        <v>33028</v>
      </c>
      <c r="CP1078" s="31" t="s">
        <v>31698</v>
      </c>
      <c r="CQ1078" s="31">
        <v>127</v>
      </c>
      <c r="CR1078" s="31">
        <v>6631</v>
      </c>
      <c r="CS1078" s="31" t="s">
        <v>22126</v>
      </c>
      <c r="CT1078" s="31"/>
      <c r="CU1078" s="31"/>
      <c r="CV1078" s="31" t="s">
        <v>19566</v>
      </c>
      <c r="CW1078" s="31" t="s">
        <v>19567</v>
      </c>
      <c r="CX1078" s="31" t="s">
        <v>19043</v>
      </c>
      <c r="CY1078" s="31"/>
      <c r="CZ1078" s="31"/>
      <c r="DA1078" s="31"/>
      <c r="DB1078" s="31"/>
      <c r="DC1078" s="31"/>
      <c r="DD1078" s="31"/>
      <c r="DE1078" s="31"/>
      <c r="DF1078" s="31"/>
      <c r="DG1078" s="31"/>
      <c r="DH1078" s="31"/>
      <c r="DI1078" s="31"/>
      <c r="DJ1078" s="31"/>
      <c r="DK1078" s="31"/>
      <c r="DL1078" s="31"/>
      <c r="DM1078" s="38" t="s">
        <v>23753</v>
      </c>
      <c r="DN1078" s="38"/>
      <c r="DO1078" s="35"/>
      <c r="DP1078" s="31" t="s">
        <v>19242</v>
      </c>
      <c r="DQ1078" s="31" t="s">
        <v>24841</v>
      </c>
      <c r="DR1078" s="31"/>
      <c r="DS1078" s="31" t="s">
        <v>24865</v>
      </c>
      <c r="DT1078" s="31" t="s">
        <v>19243</v>
      </c>
      <c r="DU1078" s="31">
        <v>3</v>
      </c>
      <c r="DV1078" s="31" t="s">
        <v>32167</v>
      </c>
      <c r="DW1078" s="31" t="s">
        <v>7980</v>
      </c>
      <c r="DX1078" s="31"/>
      <c r="DY1078" s="31">
        <v>2018</v>
      </c>
      <c r="DZ1078" s="31">
        <v>2018</v>
      </c>
      <c r="EA1078" s="31"/>
      <c r="EB1078" s="31">
        <v>0</v>
      </c>
      <c r="EC1078" s="31" t="s">
        <v>40139</v>
      </c>
      <c r="ED1078" s="31" t="s">
        <v>41101</v>
      </c>
      <c r="EE1078" s="31"/>
      <c r="EF1078" s="31"/>
      <c r="EG1078" s="31"/>
      <c r="EH1078" s="31"/>
      <c r="EI1078" s="31"/>
      <c r="EJ1078" s="31"/>
    </row>
    <row r="1079" spans="1:140" ht="23.25" customHeight="1">
      <c r="A1079" s="25">
        <v>1077</v>
      </c>
      <c r="B1079" s="30" t="s">
        <v>24461</v>
      </c>
      <c r="C1079" s="31" t="s">
        <v>4318</v>
      </c>
      <c r="D1079" s="30" t="s">
        <v>12617</v>
      </c>
      <c r="E1079" s="30"/>
      <c r="F1079" s="30" t="s">
        <v>36255</v>
      </c>
      <c r="G1079" s="31">
        <f t="shared" si="155"/>
        <v>58</v>
      </c>
      <c r="H1079" s="72">
        <f t="shared" si="156"/>
        <v>54879</v>
      </c>
      <c r="I1079" s="30"/>
      <c r="J1079" s="30" t="s">
        <v>34084</v>
      </c>
      <c r="K1079" s="30" t="s">
        <v>4318</v>
      </c>
      <c r="L1079" s="31" t="s">
        <v>4318</v>
      </c>
      <c r="M1079" s="31" t="s">
        <v>3186</v>
      </c>
      <c r="N1079" s="31" t="s">
        <v>3557</v>
      </c>
      <c r="O1079" s="31" t="s">
        <v>1501</v>
      </c>
      <c r="P1079" s="31" t="s">
        <v>18412</v>
      </c>
      <c r="Q1079" s="31"/>
      <c r="R1079" s="31">
        <v>4</v>
      </c>
      <c r="S1079" s="31">
        <v>7</v>
      </c>
      <c r="T1079" s="31"/>
      <c r="U1079" s="31">
        <v>847</v>
      </c>
      <c r="V1079" s="31" t="s">
        <v>19360</v>
      </c>
      <c r="W1079" s="31" t="s">
        <v>6910</v>
      </c>
      <c r="X1079" s="31" t="s">
        <v>13248</v>
      </c>
      <c r="Y1079" s="31">
        <f t="shared" ca="1" si="157"/>
        <v>31</v>
      </c>
      <c r="Z1079" s="31" t="str">
        <f t="shared" ca="1" si="158"/>
        <v>21-35</v>
      </c>
      <c r="AA1079" s="31"/>
      <c r="AB1079" s="31" t="s">
        <v>11144</v>
      </c>
      <c r="AC1079" s="31" t="s">
        <v>34145</v>
      </c>
      <c r="AD1079" s="31" t="s">
        <v>34145</v>
      </c>
      <c r="AE1079" s="31"/>
      <c r="AF1079" s="31" t="s">
        <v>24701</v>
      </c>
      <c r="AG1079" s="31" t="s">
        <v>4322</v>
      </c>
      <c r="AH1079" s="31" t="s">
        <v>4322</v>
      </c>
      <c r="AI1079" s="31" t="s">
        <v>908</v>
      </c>
      <c r="AJ1079" s="31" t="s">
        <v>13249</v>
      </c>
      <c r="AK1079" s="31" t="s">
        <v>13250</v>
      </c>
      <c r="AL1079" s="31" t="s">
        <v>8054</v>
      </c>
      <c r="AM1079" s="31" t="s">
        <v>8055</v>
      </c>
      <c r="AN1079" s="31"/>
      <c r="AO1079" s="31"/>
      <c r="AP1079" s="31" t="s">
        <v>33003</v>
      </c>
      <c r="AQ1079" s="31" t="s">
        <v>12470</v>
      </c>
      <c r="AR1079" s="31" t="s">
        <v>34145</v>
      </c>
      <c r="AS1079" s="31" t="s">
        <v>34145</v>
      </c>
      <c r="AT1079" s="31" t="str">
        <f>_xlfn.IFNA(VLOOKUP(D1079,'[1]5. 1 Mei 2022'!$C$7:$F$60,4,FALSE),"")</f>
        <v/>
      </c>
      <c r="AU1079" s="31"/>
      <c r="AV1079" s="31" t="s">
        <v>20032</v>
      </c>
      <c r="AW1079" s="31" t="s">
        <v>17630</v>
      </c>
      <c r="AX1079" s="29">
        <f t="shared" si="162"/>
        <v>44388</v>
      </c>
      <c r="AY1079" s="31" t="s">
        <v>26346</v>
      </c>
      <c r="AZ1079" s="31" t="s">
        <v>33005</v>
      </c>
      <c r="BA1079" s="30" t="s">
        <v>33003</v>
      </c>
      <c r="BB1079" s="31" t="s">
        <v>22916</v>
      </c>
      <c r="BC1079" s="31"/>
      <c r="BD1079" s="31" t="s">
        <v>7980</v>
      </c>
      <c r="BE1079" s="31" t="s">
        <v>7969</v>
      </c>
      <c r="BF1079" s="31" t="s">
        <v>20032</v>
      </c>
      <c r="BG1079" s="31"/>
      <c r="BH1079" s="31"/>
      <c r="BI1079" s="31" t="s">
        <v>8136</v>
      </c>
      <c r="BJ1079" s="31" t="s">
        <v>20275</v>
      </c>
      <c r="BK1079" s="31" t="str">
        <f t="shared" si="154"/>
        <v>III/a</v>
      </c>
      <c r="BL1079" s="31" t="s">
        <v>8077</v>
      </c>
      <c r="BM1079" s="31"/>
      <c r="BN1079" s="31"/>
      <c r="BO1079" s="31"/>
      <c r="BP1079" s="31"/>
      <c r="BQ1079" s="31" t="s">
        <v>20275</v>
      </c>
      <c r="BR1079" s="31" t="s">
        <v>30292</v>
      </c>
      <c r="BS1079" s="31" t="s">
        <v>32146</v>
      </c>
      <c r="BT1079" s="31" t="s">
        <v>12470</v>
      </c>
      <c r="BU1079" s="31" t="s">
        <v>15682</v>
      </c>
      <c r="BV1079" s="31" t="s">
        <v>12470</v>
      </c>
      <c r="BW1079" s="31">
        <f t="shared" ca="1" si="160"/>
        <v>8</v>
      </c>
      <c r="BX1079" s="78">
        <f t="shared" ca="1" si="161"/>
        <v>3</v>
      </c>
      <c r="BY1079" s="31"/>
      <c r="BZ1079" s="31"/>
      <c r="CA1079" s="31" t="s">
        <v>2483</v>
      </c>
      <c r="CB1079" s="31" t="s">
        <v>2519</v>
      </c>
      <c r="CC1079" s="31"/>
      <c r="CD1079" s="31">
        <v>1</v>
      </c>
      <c r="CE1079" s="31" t="s">
        <v>20085</v>
      </c>
      <c r="CF1079" s="31"/>
      <c r="CG1079" s="31"/>
      <c r="CH1079" s="31"/>
      <c r="CI1079" s="31"/>
      <c r="CJ1079" s="31"/>
      <c r="CK1079" s="31"/>
      <c r="CL1079" s="31" t="s">
        <v>23351</v>
      </c>
      <c r="CM1079" s="31" t="s">
        <v>23352</v>
      </c>
      <c r="CN1079" s="31">
        <v>123</v>
      </c>
      <c r="CO1079" s="31" t="s">
        <v>28748</v>
      </c>
      <c r="CP1079" s="31" t="s">
        <v>23352</v>
      </c>
      <c r="CQ1079" s="31">
        <v>123</v>
      </c>
      <c r="CR1079" s="31">
        <v>4825</v>
      </c>
      <c r="CS1079" s="31" t="s">
        <v>13299</v>
      </c>
      <c r="CT1079" s="31" t="s">
        <v>15664</v>
      </c>
      <c r="CU1079" s="31">
        <v>42087</v>
      </c>
      <c r="CV1079" s="31" t="s">
        <v>15332</v>
      </c>
      <c r="CW1079" s="31" t="s">
        <v>11798</v>
      </c>
      <c r="CX1079" s="31" t="s">
        <v>14833</v>
      </c>
      <c r="CY1079" s="31"/>
      <c r="CZ1079" s="31"/>
      <c r="DA1079" s="31"/>
      <c r="DB1079" s="31" t="s">
        <v>11355</v>
      </c>
      <c r="DC1079" s="31" t="s">
        <v>16323</v>
      </c>
      <c r="DD1079" s="31" t="s">
        <v>16324</v>
      </c>
      <c r="DE1079" s="31"/>
      <c r="DF1079" s="31"/>
      <c r="DG1079" s="31"/>
      <c r="DH1079" s="31"/>
      <c r="DI1079" s="31" t="s">
        <v>25077</v>
      </c>
      <c r="DJ1079" s="31" t="s">
        <v>25042</v>
      </c>
      <c r="DK1079" s="31"/>
      <c r="DL1079" s="31"/>
      <c r="DM1079" s="38" t="s">
        <v>14102</v>
      </c>
      <c r="DN1079" s="38"/>
      <c r="DO1079" s="35"/>
      <c r="DP1079" s="31" t="s">
        <v>31979</v>
      </c>
      <c r="DQ1079" s="31" t="s">
        <v>13171</v>
      </c>
      <c r="DR1079" s="31" t="s">
        <v>20453</v>
      </c>
      <c r="DS1079" s="31" t="s">
        <v>27761</v>
      </c>
      <c r="DT1079" s="31"/>
      <c r="DU1079" s="31">
        <v>2</v>
      </c>
      <c r="DV1079" s="31" t="s">
        <v>32165</v>
      </c>
      <c r="DW1079" s="31" t="s">
        <v>7980</v>
      </c>
      <c r="DX1079" s="31" t="s">
        <v>7980</v>
      </c>
      <c r="DY1079" s="31" t="s">
        <v>36120</v>
      </c>
      <c r="DZ1079" s="52" t="s">
        <v>21718</v>
      </c>
      <c r="EA1079" s="52" t="s">
        <v>36121</v>
      </c>
      <c r="EB1079" s="31">
        <v>0</v>
      </c>
      <c r="EC1079" s="31" t="s">
        <v>40168</v>
      </c>
      <c r="ED1079" s="31" t="s">
        <v>41101</v>
      </c>
      <c r="EE1079" s="31"/>
      <c r="EF1079" s="31"/>
      <c r="EG1079" s="31"/>
      <c r="EH1079" s="31"/>
      <c r="EI1079" s="31"/>
      <c r="EJ1079" s="31"/>
    </row>
    <row r="1080" spans="1:140" ht="23.25" customHeight="1">
      <c r="A1080" s="25">
        <v>1078</v>
      </c>
      <c r="B1080" s="30" t="s">
        <v>8213</v>
      </c>
      <c r="C1080" s="31" t="s">
        <v>7756</v>
      </c>
      <c r="D1080" s="30" t="s">
        <v>7756</v>
      </c>
      <c r="E1080" s="30"/>
      <c r="F1080" s="30" t="s">
        <v>36262</v>
      </c>
      <c r="G1080" s="31">
        <f t="shared" si="155"/>
        <v>58</v>
      </c>
      <c r="H1080" s="72">
        <f t="shared" si="156"/>
        <v>51044</v>
      </c>
      <c r="I1080" s="30"/>
      <c r="J1080" s="30" t="s">
        <v>34084</v>
      </c>
      <c r="K1080" s="30" t="s">
        <v>4318</v>
      </c>
      <c r="L1080" s="31" t="s">
        <v>4318</v>
      </c>
      <c r="M1080" s="31" t="s">
        <v>3186</v>
      </c>
      <c r="N1080" s="31" t="s">
        <v>4008</v>
      </c>
      <c r="O1080" s="31" t="s">
        <v>4320</v>
      </c>
      <c r="P1080" s="31" t="s">
        <v>30542</v>
      </c>
      <c r="Q1080" s="31"/>
      <c r="R1080" s="31">
        <v>11</v>
      </c>
      <c r="S1080" s="31">
        <v>9</v>
      </c>
      <c r="T1080" s="31"/>
      <c r="U1080" s="31">
        <v>1692</v>
      </c>
      <c r="V1080" s="31"/>
      <c r="W1080" s="31" t="s">
        <v>6910</v>
      </c>
      <c r="X1080" s="31" t="s">
        <v>3825</v>
      </c>
      <c r="Y1080" s="31" t="e">
        <f t="shared" ca="1" si="157"/>
        <v>#VALUE!</v>
      </c>
      <c r="Z1080" s="31" t="e">
        <f t="shared" ca="1" si="158"/>
        <v>#VALUE!</v>
      </c>
      <c r="AA1080" s="31"/>
      <c r="AB1080" s="31" t="s">
        <v>12562</v>
      </c>
      <c r="AC1080" s="31" t="s">
        <v>34153</v>
      </c>
      <c r="AD1080" s="31" t="s">
        <v>34194</v>
      </c>
      <c r="AE1080" s="31"/>
      <c r="AF1080" s="31" t="s">
        <v>24700</v>
      </c>
      <c r="AG1080" s="31" t="s">
        <v>7895</v>
      </c>
      <c r="AH1080" s="31" t="s">
        <v>7895</v>
      </c>
      <c r="AI1080" s="31" t="s">
        <v>728</v>
      </c>
      <c r="AJ1080" s="31" t="s">
        <v>16137</v>
      </c>
      <c r="AK1080" s="31" t="s">
        <v>16136</v>
      </c>
      <c r="AL1080" s="31" t="s">
        <v>16135</v>
      </c>
      <c r="AM1080" s="31" t="s">
        <v>6893</v>
      </c>
      <c r="AN1080" s="31"/>
      <c r="AO1080" s="31"/>
      <c r="AP1080" s="31" t="s">
        <v>33723</v>
      </c>
      <c r="AQ1080" s="31"/>
      <c r="AR1080" s="31" t="s">
        <v>34148</v>
      </c>
      <c r="AS1080" s="31" t="s">
        <v>34148</v>
      </c>
      <c r="AT1080" s="31" t="str">
        <f>_xlfn.IFNA(VLOOKUP(D1080,'[1]5. 1 Mei 2022'!$C$7:$F$60,4,FALSE),"")</f>
        <v/>
      </c>
      <c r="AU1080" s="31"/>
      <c r="AV1080" s="31" t="s">
        <v>15293</v>
      </c>
      <c r="AW1080" s="31" t="s">
        <v>12286</v>
      </c>
      <c r="AX1080" s="29">
        <f t="shared" si="162"/>
        <v>44089</v>
      </c>
      <c r="AY1080" s="31" t="s">
        <v>26340</v>
      </c>
      <c r="AZ1080" s="31" t="s">
        <v>26341</v>
      </c>
      <c r="BA1080" s="30" t="s">
        <v>33723</v>
      </c>
      <c r="BB1080" s="31"/>
      <c r="BC1080" s="31"/>
      <c r="BD1080" s="31" t="s">
        <v>12244</v>
      </c>
      <c r="BE1080" s="31" t="s">
        <v>7968</v>
      </c>
      <c r="BF1080" s="31" t="s">
        <v>15293</v>
      </c>
      <c r="BG1080" s="31"/>
      <c r="BH1080" s="31"/>
      <c r="BI1080" s="31"/>
      <c r="BJ1080" s="31" t="s">
        <v>31007</v>
      </c>
      <c r="BK1080" s="31" t="str">
        <f t="shared" si="154"/>
        <v>III/c</v>
      </c>
      <c r="BL1080" s="31" t="s">
        <v>8078</v>
      </c>
      <c r="BM1080" s="31"/>
      <c r="BN1080" s="31"/>
      <c r="BO1080" s="31"/>
      <c r="BP1080" s="31" t="s">
        <v>1498</v>
      </c>
      <c r="BQ1080" s="31"/>
      <c r="BR1080" s="31"/>
      <c r="BS1080" s="31"/>
      <c r="BT1080" s="31" t="s">
        <v>3163</v>
      </c>
      <c r="BU1080" s="31" t="s">
        <v>718</v>
      </c>
      <c r="BV1080" s="31" t="s">
        <v>4281</v>
      </c>
      <c r="BW1080" s="31">
        <f t="shared" ca="1" si="160"/>
        <v>19</v>
      </c>
      <c r="BX1080" s="78">
        <f t="shared" ca="1" si="161"/>
        <v>3</v>
      </c>
      <c r="BY1080" s="31"/>
      <c r="BZ1080" s="31"/>
      <c r="CA1080" s="31" t="s">
        <v>2483</v>
      </c>
      <c r="CB1080" s="31" t="s">
        <v>2519</v>
      </c>
      <c r="CC1080" s="31">
        <v>3</v>
      </c>
      <c r="CD1080" s="31">
        <v>1</v>
      </c>
      <c r="CE1080" s="31" t="s">
        <v>20085</v>
      </c>
      <c r="CF1080" s="31"/>
      <c r="CG1080" s="31"/>
      <c r="CH1080" s="31"/>
      <c r="CI1080" s="31"/>
      <c r="CJ1080" s="31"/>
      <c r="CK1080" s="31"/>
      <c r="CL1080" s="31"/>
      <c r="CM1080" s="31"/>
      <c r="CN1080" s="31"/>
      <c r="CO1080" s="31"/>
      <c r="CP1080" s="31"/>
      <c r="CQ1080" s="31"/>
      <c r="CR1080" s="31">
        <v>1270</v>
      </c>
      <c r="CS1080" s="31" t="s">
        <v>16023</v>
      </c>
      <c r="CT1080" s="31"/>
      <c r="CU1080" s="31"/>
      <c r="CV1080" s="31" t="s">
        <v>10369</v>
      </c>
      <c r="CW1080" s="31" t="s">
        <v>8660</v>
      </c>
      <c r="CX1080" s="31"/>
      <c r="CY1080" s="31"/>
      <c r="CZ1080" s="31"/>
      <c r="DA1080" s="31"/>
      <c r="DB1080" s="31"/>
      <c r="DC1080" s="31"/>
      <c r="DD1080" s="31"/>
      <c r="DE1080" s="31"/>
      <c r="DF1080" s="31"/>
      <c r="DG1080" s="31"/>
      <c r="DH1080" s="31"/>
      <c r="DI1080" s="31"/>
      <c r="DJ1080" s="31"/>
      <c r="DK1080" s="31"/>
      <c r="DL1080" s="31"/>
      <c r="DM1080" s="38" t="s">
        <v>9908</v>
      </c>
      <c r="DN1080" s="38"/>
      <c r="DO1080" s="35" t="s">
        <v>31595</v>
      </c>
      <c r="DP1080" s="31" t="s">
        <v>13460</v>
      </c>
      <c r="DQ1080" s="31" t="s">
        <v>13459</v>
      </c>
      <c r="DR1080" s="31"/>
      <c r="DS1080" s="31" t="s">
        <v>27536</v>
      </c>
      <c r="DT1080" s="31" t="s">
        <v>37800</v>
      </c>
      <c r="DU1080" s="31">
        <v>3</v>
      </c>
      <c r="DV1080" s="31" t="s">
        <v>32167</v>
      </c>
      <c r="DW1080" s="31"/>
      <c r="DX1080" s="31"/>
      <c r="DY1080" s="31"/>
      <c r="DZ1080" s="31"/>
      <c r="EA1080" s="31"/>
      <c r="EB1080" s="31">
        <v>0</v>
      </c>
      <c r="EC1080" s="31" t="s">
        <v>40170</v>
      </c>
      <c r="ED1080" s="31" t="s">
        <v>41101</v>
      </c>
      <c r="EE1080" s="31"/>
      <c r="EF1080" s="31"/>
      <c r="EG1080" s="31"/>
      <c r="EH1080" s="31"/>
      <c r="EI1080" s="31"/>
      <c r="EJ1080" s="31"/>
    </row>
    <row r="1081" spans="1:140" ht="23.25" customHeight="1">
      <c r="A1081" s="25">
        <v>1079</v>
      </c>
      <c r="B1081" s="30" t="s">
        <v>16479</v>
      </c>
      <c r="C1081" s="31" t="s">
        <v>7620</v>
      </c>
      <c r="D1081" s="30" t="s">
        <v>5215</v>
      </c>
      <c r="E1081" s="30"/>
      <c r="F1081" s="30" t="s">
        <v>36255</v>
      </c>
      <c r="G1081" s="31">
        <f t="shared" si="155"/>
        <v>58</v>
      </c>
      <c r="H1081" s="72">
        <f t="shared" si="156"/>
        <v>51349</v>
      </c>
      <c r="I1081" s="30"/>
      <c r="J1081" s="30" t="s">
        <v>34084</v>
      </c>
      <c r="K1081" s="30" t="s">
        <v>4318</v>
      </c>
      <c r="L1081" s="31" t="s">
        <v>4318</v>
      </c>
      <c r="M1081" s="31" t="s">
        <v>3186</v>
      </c>
      <c r="N1081" s="31" t="s">
        <v>3311</v>
      </c>
      <c r="O1081" s="31" t="s">
        <v>2534</v>
      </c>
      <c r="P1081" s="31" t="s">
        <v>15640</v>
      </c>
      <c r="Q1081" s="31"/>
      <c r="R1081" s="31">
        <v>8</v>
      </c>
      <c r="S1081" s="31">
        <v>0</v>
      </c>
      <c r="T1081" s="31"/>
      <c r="U1081" s="31">
        <v>1212</v>
      </c>
      <c r="V1081" s="31" t="s">
        <v>1430</v>
      </c>
      <c r="W1081" s="31" t="s">
        <v>6910</v>
      </c>
      <c r="X1081" s="31" t="s">
        <v>7566</v>
      </c>
      <c r="Y1081" s="31">
        <f t="shared" ca="1" si="157"/>
        <v>41</v>
      </c>
      <c r="Z1081" s="31" t="str">
        <f t="shared" ca="1" si="158"/>
        <v>36-45</v>
      </c>
      <c r="AA1081" s="31"/>
      <c r="AB1081" s="31" t="s">
        <v>11145</v>
      </c>
      <c r="AC1081" s="31" t="s">
        <v>34146</v>
      </c>
      <c r="AD1081" s="31" t="s">
        <v>34146</v>
      </c>
      <c r="AE1081" s="31"/>
      <c r="AF1081" s="31" t="s">
        <v>14478</v>
      </c>
      <c r="AG1081" s="31" t="s">
        <v>4322</v>
      </c>
      <c r="AH1081" s="31" t="s">
        <v>4322</v>
      </c>
      <c r="AI1081" s="31" t="s">
        <v>908</v>
      </c>
      <c r="AJ1081" s="31" t="s">
        <v>7182</v>
      </c>
      <c r="AK1081" s="31" t="s">
        <v>7183</v>
      </c>
      <c r="AL1081" s="31">
        <v>38261</v>
      </c>
      <c r="AM1081" s="31" t="s">
        <v>4517</v>
      </c>
      <c r="AN1081" s="31"/>
      <c r="AO1081" s="31"/>
      <c r="AP1081" s="31" t="s">
        <v>33003</v>
      </c>
      <c r="AQ1081" s="31" t="s">
        <v>31449</v>
      </c>
      <c r="AR1081" s="31" t="s">
        <v>34146</v>
      </c>
      <c r="AS1081" s="31" t="s">
        <v>34146</v>
      </c>
      <c r="AT1081" s="31" t="str">
        <f>_xlfn.IFNA(VLOOKUP(D1081,'[1]5. 1 Mei 2022'!$C$7:$F$60,4,FALSE),"")</f>
        <v/>
      </c>
      <c r="AU1081" s="31"/>
      <c r="AV1081" s="31" t="s">
        <v>20034</v>
      </c>
      <c r="AW1081" s="31" t="s">
        <v>33043</v>
      </c>
      <c r="AX1081" s="29">
        <f t="shared" si="162"/>
        <v>46492</v>
      </c>
      <c r="AY1081" s="31" t="s">
        <v>26346</v>
      </c>
      <c r="AZ1081" s="31" t="s">
        <v>33005</v>
      </c>
      <c r="BA1081" s="30" t="s">
        <v>33003</v>
      </c>
      <c r="BB1081" s="31" t="s">
        <v>22916</v>
      </c>
      <c r="BC1081" s="31"/>
      <c r="BD1081" s="31" t="s">
        <v>7980</v>
      </c>
      <c r="BE1081" s="31" t="s">
        <v>7969</v>
      </c>
      <c r="BF1081" s="31" t="s">
        <v>20034</v>
      </c>
      <c r="BG1081" s="31"/>
      <c r="BH1081" s="31"/>
      <c r="BI1081" s="31" t="s">
        <v>14478</v>
      </c>
      <c r="BJ1081" s="31" t="s">
        <v>20276</v>
      </c>
      <c r="BK1081" s="31" t="str">
        <f t="shared" si="154"/>
        <v>III/b</v>
      </c>
      <c r="BL1081" s="31" t="s">
        <v>8077</v>
      </c>
      <c r="BM1081" s="31"/>
      <c r="BN1081" s="31"/>
      <c r="BO1081" s="31"/>
      <c r="BP1081" s="31"/>
      <c r="BQ1081" s="31" t="s">
        <v>20276</v>
      </c>
      <c r="BR1081" s="31" t="s">
        <v>17826</v>
      </c>
      <c r="BS1081" s="31" t="s">
        <v>29897</v>
      </c>
      <c r="BT1081" s="31" t="s">
        <v>3296</v>
      </c>
      <c r="BU1081" s="31" t="s">
        <v>2918</v>
      </c>
      <c r="BV1081" s="31" t="s">
        <v>1779</v>
      </c>
      <c r="BW1081" s="31">
        <f t="shared" ca="1" si="160"/>
        <v>12</v>
      </c>
      <c r="BX1081" s="78">
        <f t="shared" ca="1" si="161"/>
        <v>3</v>
      </c>
      <c r="BY1081" s="31"/>
      <c r="BZ1081" s="31"/>
      <c r="CA1081" s="31" t="s">
        <v>2483</v>
      </c>
      <c r="CB1081" s="31" t="s">
        <v>2519</v>
      </c>
      <c r="CC1081" s="31">
        <v>2</v>
      </c>
      <c r="CD1081" s="31">
        <v>1</v>
      </c>
      <c r="CE1081" s="31" t="s">
        <v>20085</v>
      </c>
      <c r="CF1081" s="31"/>
      <c r="CG1081" s="31"/>
      <c r="CH1081" s="31"/>
      <c r="CI1081" s="31"/>
      <c r="CJ1081" s="31"/>
      <c r="CK1081" s="31"/>
      <c r="CL1081" s="31" t="s">
        <v>36595</v>
      </c>
      <c r="CM1081" s="31" t="s">
        <v>36645</v>
      </c>
      <c r="CN1081" s="31">
        <v>127</v>
      </c>
      <c r="CO1081" s="31" t="s">
        <v>36707</v>
      </c>
      <c r="CP1081" s="31" t="s">
        <v>36645</v>
      </c>
      <c r="CQ1081" s="31">
        <v>127</v>
      </c>
      <c r="CR1081" s="31">
        <v>4467</v>
      </c>
      <c r="CS1081" s="31" t="s">
        <v>10242</v>
      </c>
      <c r="CT1081" s="31" t="s">
        <v>10239</v>
      </c>
      <c r="CU1081" s="31" t="s">
        <v>10240</v>
      </c>
      <c r="CV1081" s="31" t="s">
        <v>10334</v>
      </c>
      <c r="CW1081" s="31" t="s">
        <v>11189</v>
      </c>
      <c r="CX1081" s="31" t="s">
        <v>10322</v>
      </c>
      <c r="CY1081" s="31"/>
      <c r="CZ1081" s="31"/>
      <c r="DA1081" s="31"/>
      <c r="DB1081" s="31" t="s">
        <v>11355</v>
      </c>
      <c r="DC1081" s="31" t="s">
        <v>16323</v>
      </c>
      <c r="DD1081" s="31" t="s">
        <v>16324</v>
      </c>
      <c r="DE1081" s="31"/>
      <c r="DF1081" s="31"/>
      <c r="DG1081" s="31"/>
      <c r="DH1081" s="31"/>
      <c r="DI1081" s="31" t="s">
        <v>24821</v>
      </c>
      <c r="DJ1081" s="31" t="s">
        <v>24811</v>
      </c>
      <c r="DK1081" s="31"/>
      <c r="DL1081" s="31"/>
      <c r="DM1081" s="38" t="s">
        <v>9549</v>
      </c>
      <c r="DN1081" s="38"/>
      <c r="DO1081" s="35">
        <v>0</v>
      </c>
      <c r="DP1081" s="31" t="s">
        <v>31349</v>
      </c>
      <c r="DQ1081" s="31" t="s">
        <v>7619</v>
      </c>
      <c r="DR1081" s="31" t="s">
        <v>20769</v>
      </c>
      <c r="DS1081" s="31" t="s">
        <v>27179</v>
      </c>
      <c r="DT1081" s="31" t="s">
        <v>37801</v>
      </c>
      <c r="DU1081" s="31">
        <v>3</v>
      </c>
      <c r="DV1081" s="31" t="s">
        <v>32167</v>
      </c>
      <c r="DW1081" s="31" t="s">
        <v>2963</v>
      </c>
      <c r="DX1081" s="31" t="s">
        <v>2963</v>
      </c>
      <c r="DY1081" s="31" t="s">
        <v>34460</v>
      </c>
      <c r="DZ1081" s="29">
        <v>44754</v>
      </c>
      <c r="EA1081" s="31"/>
      <c r="EB1081" s="31">
        <v>849956</v>
      </c>
      <c r="EC1081" s="31" t="s">
        <v>40169</v>
      </c>
      <c r="ED1081" s="31" t="s">
        <v>41101</v>
      </c>
      <c r="EE1081" s="31"/>
      <c r="EF1081" s="31"/>
      <c r="EG1081" s="31"/>
      <c r="EH1081" s="31"/>
      <c r="EI1081" s="31"/>
      <c r="EJ1081" s="31"/>
    </row>
    <row r="1082" spans="1:140" ht="23.25" customHeight="1">
      <c r="A1082" s="25">
        <v>1080</v>
      </c>
      <c r="B1082" s="30" t="s">
        <v>24280</v>
      </c>
      <c r="C1082" s="31">
        <v>140336507</v>
      </c>
      <c r="D1082" s="30" t="s">
        <v>142</v>
      </c>
      <c r="E1082" s="30"/>
      <c r="F1082" s="30" t="s">
        <v>36254</v>
      </c>
      <c r="G1082" s="31">
        <f t="shared" si="155"/>
        <v>58</v>
      </c>
      <c r="H1082" s="72">
        <f t="shared" si="156"/>
        <v>49126</v>
      </c>
      <c r="I1082" s="30"/>
      <c r="J1082" s="30" t="s">
        <v>34084</v>
      </c>
      <c r="K1082" s="30" t="s">
        <v>4318</v>
      </c>
      <c r="L1082" s="31" t="s">
        <v>4318</v>
      </c>
      <c r="M1082" s="31" t="s">
        <v>3186</v>
      </c>
      <c r="N1082" s="31" t="s">
        <v>5797</v>
      </c>
      <c r="O1082" s="31" t="s">
        <v>5271</v>
      </c>
      <c r="P1082" s="31" t="s">
        <v>21727</v>
      </c>
      <c r="Q1082" s="31"/>
      <c r="R1082" s="31">
        <v>20</v>
      </c>
      <c r="S1082" s="31">
        <v>0</v>
      </c>
      <c r="T1082" s="31"/>
      <c r="U1082" s="31">
        <v>1438</v>
      </c>
      <c r="V1082" s="31"/>
      <c r="W1082" s="31" t="s">
        <v>6910</v>
      </c>
      <c r="X1082" s="31" t="s">
        <v>3629</v>
      </c>
      <c r="Y1082" s="31" t="e">
        <f t="shared" ca="1" si="157"/>
        <v>#VALUE!</v>
      </c>
      <c r="Z1082" s="31" t="e">
        <f t="shared" ca="1" si="158"/>
        <v>#VALUE!</v>
      </c>
      <c r="AA1082" s="31"/>
      <c r="AB1082" s="31" t="s">
        <v>11144</v>
      </c>
      <c r="AC1082" s="31" t="s">
        <v>34145</v>
      </c>
      <c r="AD1082" s="31" t="s">
        <v>34145</v>
      </c>
      <c r="AE1082" s="31"/>
      <c r="AF1082" s="31" t="s">
        <v>24701</v>
      </c>
      <c r="AG1082" s="31" t="s">
        <v>4322</v>
      </c>
      <c r="AH1082" s="31" t="s">
        <v>4322</v>
      </c>
      <c r="AI1082" s="31" t="s">
        <v>908</v>
      </c>
      <c r="AJ1082" s="31">
        <v>99104</v>
      </c>
      <c r="AK1082" s="31" t="s">
        <v>782</v>
      </c>
      <c r="AL1082" s="31" t="s">
        <v>4981</v>
      </c>
      <c r="AM1082" s="31" t="s">
        <v>4978</v>
      </c>
      <c r="AN1082" s="31"/>
      <c r="AO1082" s="31"/>
      <c r="AP1082" s="31" t="s">
        <v>18118</v>
      </c>
      <c r="AQ1082" s="31"/>
      <c r="AR1082" s="31" t="s">
        <v>34145</v>
      </c>
      <c r="AS1082" s="31" t="s">
        <v>34145</v>
      </c>
      <c r="AT1082" s="31" t="str">
        <f>_xlfn.IFNA(VLOOKUP(D1082,'[1]5. 1 Mei 2022'!$C$7:$F$60,4,FALSE),"")</f>
        <v/>
      </c>
      <c r="AU1082" s="31"/>
      <c r="AV1082" s="31" t="s">
        <v>20033</v>
      </c>
      <c r="AW1082" s="31" t="s">
        <v>16037</v>
      </c>
      <c r="AX1082" s="29">
        <f t="shared" si="162"/>
        <v>45916</v>
      </c>
      <c r="AY1082" s="31" t="s">
        <v>26346</v>
      </c>
      <c r="AZ1082" s="31" t="s">
        <v>2622</v>
      </c>
      <c r="BA1082" s="30" t="s">
        <v>18118</v>
      </c>
      <c r="BB1082" s="31" t="s">
        <v>24733</v>
      </c>
      <c r="BC1082" s="31"/>
      <c r="BD1082" s="31" t="s">
        <v>7997</v>
      </c>
      <c r="BE1082" s="31" t="s">
        <v>7969</v>
      </c>
      <c r="BF1082" s="31" t="s">
        <v>20033</v>
      </c>
      <c r="BG1082" s="31"/>
      <c r="BH1082" s="31"/>
      <c r="BI1082" s="31" t="s">
        <v>8136</v>
      </c>
      <c r="BJ1082" s="31" t="s">
        <v>3185</v>
      </c>
      <c r="BK1082" s="31" t="str">
        <f t="shared" si="154"/>
        <v>III/d</v>
      </c>
      <c r="BL1082" s="31" t="s">
        <v>8077</v>
      </c>
      <c r="BM1082" s="31"/>
      <c r="BN1082" s="31"/>
      <c r="BO1082" s="31"/>
      <c r="BP1082" s="31" t="s">
        <v>1498</v>
      </c>
      <c r="BQ1082" s="31" t="s">
        <v>3185</v>
      </c>
      <c r="BR1082" s="31" t="s">
        <v>12422</v>
      </c>
      <c r="BS1082" s="31" t="s">
        <v>26418</v>
      </c>
      <c r="BT1082" s="31" t="s">
        <v>1694</v>
      </c>
      <c r="BU1082" s="31"/>
      <c r="BV1082" s="31" t="s">
        <v>7546</v>
      </c>
      <c r="BW1082" s="31">
        <f t="shared" ca="1" si="160"/>
        <v>29</v>
      </c>
      <c r="BX1082" s="78">
        <f t="shared" ca="1" si="161"/>
        <v>3</v>
      </c>
      <c r="BY1082" s="31"/>
      <c r="BZ1082" s="31" t="s">
        <v>267</v>
      </c>
      <c r="CA1082" s="31" t="s">
        <v>4239</v>
      </c>
      <c r="CB1082" s="31" t="s">
        <v>2519</v>
      </c>
      <c r="CC1082" s="31" t="s">
        <v>1498</v>
      </c>
      <c r="CD1082" s="31">
        <v>1</v>
      </c>
      <c r="CE1082" s="31" t="s">
        <v>20085</v>
      </c>
      <c r="CF1082" s="31"/>
      <c r="CG1082" s="31">
        <v>2008</v>
      </c>
      <c r="CH1082" s="31"/>
      <c r="CI1082" s="31"/>
      <c r="CJ1082" s="31"/>
      <c r="CK1082" s="31"/>
      <c r="CL1082" s="31" t="s">
        <v>22169</v>
      </c>
      <c r="CM1082" s="31" t="s">
        <v>22170</v>
      </c>
      <c r="CN1082" s="31">
        <v>123</v>
      </c>
      <c r="CO1082" s="31" t="s">
        <v>25759</v>
      </c>
      <c r="CP1082" s="31" t="s">
        <v>22170</v>
      </c>
      <c r="CQ1082" s="31">
        <v>123</v>
      </c>
      <c r="CR1082" s="31">
        <v>3545</v>
      </c>
      <c r="CS1082" s="31" t="s">
        <v>8315</v>
      </c>
      <c r="CT1082" s="31"/>
      <c r="CU1082" s="31" t="s">
        <v>8314</v>
      </c>
      <c r="CV1082" s="31" t="s">
        <v>8347</v>
      </c>
      <c r="CW1082" s="31" t="s">
        <v>8348</v>
      </c>
      <c r="CX1082" s="31" t="s">
        <v>8346</v>
      </c>
      <c r="CY1082" s="31"/>
      <c r="CZ1082" s="31"/>
      <c r="DA1082" s="31"/>
      <c r="DB1082" s="31" t="s">
        <v>15747</v>
      </c>
      <c r="DC1082" s="31" t="s">
        <v>15757</v>
      </c>
      <c r="DD1082" s="31" t="s">
        <v>15746</v>
      </c>
      <c r="DE1082" s="31"/>
      <c r="DF1082" s="31"/>
      <c r="DG1082" s="31"/>
      <c r="DH1082" s="31"/>
      <c r="DI1082" s="31" t="s">
        <v>24822</v>
      </c>
      <c r="DJ1082" s="31" t="s">
        <v>24823</v>
      </c>
      <c r="DK1082" s="31"/>
      <c r="DL1082" s="31"/>
      <c r="DM1082" s="38" t="s">
        <v>19446</v>
      </c>
      <c r="DN1082" s="38"/>
      <c r="DO1082" s="35">
        <v>0</v>
      </c>
      <c r="DP1082" s="31" t="s">
        <v>12781</v>
      </c>
      <c r="DQ1082" s="31" t="s">
        <v>12780</v>
      </c>
      <c r="DR1082" s="31"/>
      <c r="DS1082" s="31" t="s">
        <v>27026</v>
      </c>
      <c r="DT1082" s="31" t="s">
        <v>28086</v>
      </c>
      <c r="DU1082" s="31">
        <v>3</v>
      </c>
      <c r="DV1082" s="31" t="s">
        <v>32167</v>
      </c>
      <c r="DW1082" s="31" t="s">
        <v>7997</v>
      </c>
      <c r="DX1082" s="31" t="s">
        <v>7997</v>
      </c>
      <c r="DY1082" s="31" t="s">
        <v>36379</v>
      </c>
      <c r="DZ1082" s="52" t="s">
        <v>36110</v>
      </c>
      <c r="EA1082" s="52" t="s">
        <v>36380</v>
      </c>
      <c r="EB1082" s="31">
        <v>158453</v>
      </c>
      <c r="EC1082" s="31" t="s">
        <v>40168</v>
      </c>
      <c r="ED1082" s="31" t="s">
        <v>41101</v>
      </c>
      <c r="EE1082" s="31"/>
      <c r="EF1082" s="31"/>
      <c r="EG1082" s="31"/>
      <c r="EH1082" s="31"/>
      <c r="EI1082" s="31"/>
      <c r="EJ1082" s="31"/>
    </row>
    <row r="1083" spans="1:140" ht="23.25" customHeight="1">
      <c r="A1083" s="25">
        <v>1081</v>
      </c>
      <c r="B1083" s="30" t="s">
        <v>19816</v>
      </c>
      <c r="C1083" s="31" t="s">
        <v>2102</v>
      </c>
      <c r="D1083" s="30" t="s">
        <v>2102</v>
      </c>
      <c r="E1083" s="30"/>
      <c r="F1083" s="30" t="s">
        <v>36262</v>
      </c>
      <c r="G1083" s="31">
        <f t="shared" si="155"/>
        <v>58</v>
      </c>
      <c r="H1083" s="72">
        <f t="shared" si="156"/>
        <v>49766</v>
      </c>
      <c r="I1083" s="30"/>
      <c r="J1083" s="30" t="s">
        <v>34084</v>
      </c>
      <c r="K1083" s="30" t="s">
        <v>4318</v>
      </c>
      <c r="L1083" s="31" t="s">
        <v>4318</v>
      </c>
      <c r="M1083" s="31" t="s">
        <v>3186</v>
      </c>
      <c r="N1083" s="31" t="s">
        <v>4008</v>
      </c>
      <c r="O1083" s="31" t="s">
        <v>4320</v>
      </c>
      <c r="P1083" s="31" t="s">
        <v>30542</v>
      </c>
      <c r="Q1083" s="31"/>
      <c r="R1083" s="31">
        <v>20</v>
      </c>
      <c r="S1083" s="31">
        <v>0</v>
      </c>
      <c r="T1083" s="31"/>
      <c r="U1083" s="31">
        <v>1614</v>
      </c>
      <c r="V1083" s="31" t="s">
        <v>5789</v>
      </c>
      <c r="W1083" s="31" t="s">
        <v>6910</v>
      </c>
      <c r="X1083" s="31" t="s">
        <v>7023</v>
      </c>
      <c r="Y1083" s="31" t="e">
        <f t="shared" ca="1" si="157"/>
        <v>#VALUE!</v>
      </c>
      <c r="Z1083" s="31" t="e">
        <f t="shared" ca="1" si="158"/>
        <v>#VALUE!</v>
      </c>
      <c r="AA1083" s="31"/>
      <c r="AB1083" s="31" t="s">
        <v>31010</v>
      </c>
      <c r="AC1083" s="31" t="s">
        <v>34153</v>
      </c>
      <c r="AD1083" s="31" t="s">
        <v>34194</v>
      </c>
      <c r="AE1083" s="31"/>
      <c r="AF1083" s="31" t="s">
        <v>24700</v>
      </c>
      <c r="AG1083" s="31" t="s">
        <v>7895</v>
      </c>
      <c r="AH1083" s="31" t="s">
        <v>7895</v>
      </c>
      <c r="AI1083" s="31" t="s">
        <v>728</v>
      </c>
      <c r="AJ1083" s="31" t="s">
        <v>1185</v>
      </c>
      <c r="AK1083" s="31" t="s">
        <v>1186</v>
      </c>
      <c r="AL1083" s="31" t="s">
        <v>1187</v>
      </c>
      <c r="AM1083" s="31" t="s">
        <v>1188</v>
      </c>
      <c r="AN1083" s="31"/>
      <c r="AO1083" s="31"/>
      <c r="AP1083" s="31" t="s">
        <v>2451</v>
      </c>
      <c r="AQ1083" s="31"/>
      <c r="AR1083" s="31" t="s">
        <v>34148</v>
      </c>
      <c r="AS1083" s="31" t="s">
        <v>34148</v>
      </c>
      <c r="AT1083" s="31" t="str">
        <f>_xlfn.IFNA(VLOOKUP(D1083,'[1]5. 1 Mei 2022'!$C$7:$F$60,4,FALSE),"")</f>
        <v/>
      </c>
      <c r="AU1083" s="31"/>
      <c r="AV1083" s="31" t="s">
        <v>1307</v>
      </c>
      <c r="AW1083" s="31"/>
      <c r="AX1083" s="29">
        <f t="shared" si="162"/>
        <v>1903</v>
      </c>
      <c r="AY1083" s="31" t="s">
        <v>26346</v>
      </c>
      <c r="AZ1083" s="31" t="s">
        <v>533</v>
      </c>
      <c r="BA1083" s="30" t="s">
        <v>2451</v>
      </c>
      <c r="BB1083" s="31"/>
      <c r="BC1083" s="31"/>
      <c r="BD1083" s="31" t="s">
        <v>30240</v>
      </c>
      <c r="BE1083" s="31" t="s">
        <v>7968</v>
      </c>
      <c r="BF1083" s="31" t="s">
        <v>1307</v>
      </c>
      <c r="BG1083" s="31"/>
      <c r="BH1083" s="31"/>
      <c r="BI1083" s="31"/>
      <c r="BJ1083" s="31" t="s">
        <v>31006</v>
      </c>
      <c r="BK1083" s="31" t="str">
        <f t="shared" si="154"/>
        <v>III/c</v>
      </c>
      <c r="BL1083" s="31" t="s">
        <v>8078</v>
      </c>
      <c r="BM1083" s="31"/>
      <c r="BN1083" s="31"/>
      <c r="BO1083" s="31"/>
      <c r="BP1083" s="31" t="s">
        <v>1498</v>
      </c>
      <c r="BQ1083" s="31"/>
      <c r="BR1083" s="31"/>
      <c r="BS1083" s="31"/>
      <c r="BT1083" s="31" t="s">
        <v>7564</v>
      </c>
      <c r="BU1083" s="31" t="s">
        <v>795</v>
      </c>
      <c r="BV1083" s="31" t="s">
        <v>1761</v>
      </c>
      <c r="BW1083" s="31">
        <f t="shared" ca="1" si="160"/>
        <v>26</v>
      </c>
      <c r="BX1083" s="78">
        <f t="shared" ca="1" si="161"/>
        <v>3</v>
      </c>
      <c r="BY1083" s="31"/>
      <c r="BZ1083" s="31"/>
      <c r="CA1083" s="31" t="s">
        <v>2483</v>
      </c>
      <c r="CB1083" s="31" t="s">
        <v>2519</v>
      </c>
      <c r="CC1083" s="31">
        <v>2</v>
      </c>
      <c r="CD1083" s="31">
        <v>1</v>
      </c>
      <c r="CE1083" s="31" t="s">
        <v>20085</v>
      </c>
      <c r="CF1083" s="31"/>
      <c r="CG1083" s="31"/>
      <c r="CH1083" s="31"/>
      <c r="CI1083" s="31"/>
      <c r="CJ1083" s="31"/>
      <c r="CK1083" s="31"/>
      <c r="CL1083" s="31"/>
      <c r="CM1083" s="31"/>
      <c r="CN1083" s="31"/>
      <c r="CO1083" s="31"/>
      <c r="CP1083" s="31"/>
      <c r="CQ1083" s="31"/>
      <c r="CR1083" s="31">
        <v>5105</v>
      </c>
      <c r="CS1083" s="31" t="s">
        <v>18895</v>
      </c>
      <c r="CT1083" s="31"/>
      <c r="CU1083" s="31"/>
      <c r="CV1083" s="31"/>
      <c r="CW1083" s="31"/>
      <c r="CX1083" s="31"/>
      <c r="CY1083" s="31"/>
      <c r="CZ1083" s="31"/>
      <c r="DA1083" s="31"/>
      <c r="DB1083" s="31"/>
      <c r="DC1083" s="31"/>
      <c r="DD1083" s="31"/>
      <c r="DE1083" s="31"/>
      <c r="DF1083" s="31"/>
      <c r="DG1083" s="31"/>
      <c r="DH1083" s="31"/>
      <c r="DI1083" s="31"/>
      <c r="DJ1083" s="31"/>
      <c r="DK1083" s="31"/>
      <c r="DL1083" s="31"/>
      <c r="DM1083" s="38" t="s">
        <v>10002</v>
      </c>
      <c r="DN1083" s="38"/>
      <c r="DO1083" s="35" t="s">
        <v>20817</v>
      </c>
      <c r="DP1083" s="31" t="s">
        <v>13949</v>
      </c>
      <c r="DQ1083" s="31" t="s">
        <v>13948</v>
      </c>
      <c r="DR1083" s="31"/>
      <c r="DS1083" s="31" t="s">
        <v>27636</v>
      </c>
      <c r="DT1083" s="31"/>
      <c r="DU1083" s="31">
        <v>3</v>
      </c>
      <c r="DV1083" s="31" t="s">
        <v>32167</v>
      </c>
      <c r="DW1083" s="31"/>
      <c r="DX1083" s="31"/>
      <c r="DY1083" s="31"/>
      <c r="DZ1083" s="31"/>
      <c r="EA1083" s="31"/>
      <c r="EB1083" s="31">
        <v>0</v>
      </c>
      <c r="EC1083" s="31" t="s">
        <v>39747</v>
      </c>
      <c r="ED1083" s="31" t="s">
        <v>41101</v>
      </c>
      <c r="EE1083" s="31"/>
      <c r="EF1083" s="31"/>
      <c r="EG1083" s="31"/>
      <c r="EH1083" s="31"/>
      <c r="EI1083" s="31"/>
      <c r="EJ1083" s="31"/>
    </row>
    <row r="1084" spans="1:140" ht="23.25" customHeight="1">
      <c r="A1084" s="25">
        <v>1082</v>
      </c>
      <c r="B1084" s="30" t="s">
        <v>8224</v>
      </c>
      <c r="C1084" s="31">
        <v>140377901</v>
      </c>
      <c r="D1084" s="30" t="s">
        <v>344</v>
      </c>
      <c r="E1084" s="30"/>
      <c r="F1084" s="30" t="s">
        <v>36254</v>
      </c>
      <c r="G1084" s="31">
        <f t="shared" si="155"/>
        <v>58</v>
      </c>
      <c r="H1084" s="72">
        <f t="shared" si="156"/>
        <v>51167</v>
      </c>
      <c r="I1084" s="30"/>
      <c r="J1084" s="30" t="s">
        <v>34084</v>
      </c>
      <c r="K1084" s="30" t="s">
        <v>4318</v>
      </c>
      <c r="L1084" s="31" t="s">
        <v>4318</v>
      </c>
      <c r="M1084" s="31" t="s">
        <v>3186</v>
      </c>
      <c r="N1084" s="31" t="s">
        <v>4008</v>
      </c>
      <c r="O1084" s="31" t="s">
        <v>4320</v>
      </c>
      <c r="P1084" s="52" t="s">
        <v>24630</v>
      </c>
      <c r="Q1084" s="31" t="s">
        <v>39309</v>
      </c>
      <c r="R1084" s="31">
        <v>15</v>
      </c>
      <c r="S1084" s="31">
        <v>9</v>
      </c>
      <c r="T1084" s="31"/>
      <c r="U1084" s="31">
        <v>1563</v>
      </c>
      <c r="V1084" s="31" t="s">
        <v>822</v>
      </c>
      <c r="W1084" s="31" t="s">
        <v>5952</v>
      </c>
      <c r="X1084" s="31" t="s">
        <v>4109</v>
      </c>
      <c r="Y1084" s="31" t="e">
        <f t="shared" ca="1" si="157"/>
        <v>#VALUE!</v>
      </c>
      <c r="Z1084" s="31" t="e">
        <f t="shared" ca="1" si="158"/>
        <v>#VALUE!</v>
      </c>
      <c r="AA1084" s="31"/>
      <c r="AB1084" s="31" t="s">
        <v>11168</v>
      </c>
      <c r="AC1084" s="31" t="s">
        <v>34147</v>
      </c>
      <c r="AD1084" s="31" t="s">
        <v>34147</v>
      </c>
      <c r="AE1084" s="31"/>
      <c r="AF1084" s="31" t="s">
        <v>24699</v>
      </c>
      <c r="AG1084" s="31" t="s">
        <v>4322</v>
      </c>
      <c r="AH1084" s="31" t="s">
        <v>5852</v>
      </c>
      <c r="AI1084" s="31" t="s">
        <v>908</v>
      </c>
      <c r="AJ1084" s="31" t="s">
        <v>25212</v>
      </c>
      <c r="AK1084" s="31" t="s">
        <v>25213</v>
      </c>
      <c r="AL1084" s="31" t="s">
        <v>25214</v>
      </c>
      <c r="AM1084" s="31" t="s">
        <v>11870</v>
      </c>
      <c r="AN1084" s="31"/>
      <c r="AO1084" s="31"/>
      <c r="AP1084" s="31" t="s">
        <v>4602</v>
      </c>
      <c r="AQ1084" s="31"/>
      <c r="AR1084" s="31" t="s">
        <v>34147</v>
      </c>
      <c r="AS1084" s="31" t="s">
        <v>34147</v>
      </c>
      <c r="AT1084" s="31" t="str">
        <f>_xlfn.IFNA(VLOOKUP(D1084,'[1]5. 1 Mei 2022'!$C$7:$F$60,4,FALSE),"")</f>
        <v/>
      </c>
      <c r="AU1084" s="31"/>
      <c r="AV1084" s="31" t="s">
        <v>6581</v>
      </c>
      <c r="AW1084" s="31"/>
      <c r="AX1084" s="29">
        <f t="shared" si="162"/>
        <v>1903</v>
      </c>
      <c r="AY1084" s="31" t="s">
        <v>26346</v>
      </c>
      <c r="AZ1084" s="31" t="s">
        <v>528</v>
      </c>
      <c r="BA1084" s="30" t="s">
        <v>4435</v>
      </c>
      <c r="BB1084" s="31"/>
      <c r="BC1084" s="31"/>
      <c r="BD1084" s="31" t="s">
        <v>20056</v>
      </c>
      <c r="BE1084" s="31" t="s">
        <v>7973</v>
      </c>
      <c r="BF1084" s="31" t="s">
        <v>6581</v>
      </c>
      <c r="BG1084" s="31"/>
      <c r="BH1084" s="31"/>
      <c r="BI1084" s="31" t="s">
        <v>8124</v>
      </c>
      <c r="BJ1084" s="31" t="s">
        <v>39310</v>
      </c>
      <c r="BK1084" s="31" t="str">
        <f t="shared" si="154"/>
        <v>III/c</v>
      </c>
      <c r="BL1084" s="31" t="s">
        <v>8077</v>
      </c>
      <c r="BM1084" s="31"/>
      <c r="BN1084" s="31"/>
      <c r="BO1084" s="31"/>
      <c r="BP1084" s="31" t="s">
        <v>1498</v>
      </c>
      <c r="BQ1084" s="31" t="s">
        <v>39310</v>
      </c>
      <c r="BR1084" s="52" t="s">
        <v>39748</v>
      </c>
      <c r="BS1084" s="52" t="s">
        <v>39311</v>
      </c>
      <c r="BT1084" s="31" t="s">
        <v>1693</v>
      </c>
      <c r="BU1084" s="31"/>
      <c r="BV1084" s="31" t="s">
        <v>2481</v>
      </c>
      <c r="BW1084" s="31">
        <f t="shared" ca="1" si="160"/>
        <v>18</v>
      </c>
      <c r="BX1084" s="78">
        <f t="shared" ca="1" si="161"/>
        <v>3</v>
      </c>
      <c r="BY1084" s="31"/>
      <c r="BZ1084" s="31"/>
      <c r="CA1084" s="31" t="s">
        <v>2483</v>
      </c>
      <c r="CB1084" s="31" t="s">
        <v>2519</v>
      </c>
      <c r="CC1084" s="31">
        <v>3</v>
      </c>
      <c r="CD1084" s="31">
        <v>1</v>
      </c>
      <c r="CE1084" s="31" t="s">
        <v>20085</v>
      </c>
      <c r="CF1084" s="31"/>
      <c r="CG1084" s="31"/>
      <c r="CH1084" s="31"/>
      <c r="CI1084" s="31"/>
      <c r="CJ1084" s="31"/>
      <c r="CK1084" s="31"/>
      <c r="CL1084" s="31" t="s">
        <v>24990</v>
      </c>
      <c r="CM1084" s="31" t="s">
        <v>24991</v>
      </c>
      <c r="CN1084" s="31">
        <v>123</v>
      </c>
      <c r="CO1084" s="31" t="s">
        <v>25215</v>
      </c>
      <c r="CP1084" s="31" t="s">
        <v>24991</v>
      </c>
      <c r="CQ1084" s="31">
        <v>123</v>
      </c>
      <c r="CR1084" s="31">
        <v>3842</v>
      </c>
      <c r="CS1084" s="31" t="s">
        <v>8753</v>
      </c>
      <c r="CT1084" s="31"/>
      <c r="CU1084" s="31" t="s">
        <v>3191</v>
      </c>
      <c r="CV1084" s="31"/>
      <c r="CW1084" s="31"/>
      <c r="CX1084" s="31"/>
      <c r="CY1084" s="31"/>
      <c r="CZ1084" s="31"/>
      <c r="DA1084" s="31"/>
      <c r="DB1084" s="31" t="s">
        <v>25301</v>
      </c>
      <c r="DC1084" s="31" t="s">
        <v>25302</v>
      </c>
      <c r="DD1084" s="31" t="s">
        <v>22904</v>
      </c>
      <c r="DE1084" s="31">
        <v>2023</v>
      </c>
      <c r="DF1084" s="31"/>
      <c r="DG1084" s="31"/>
      <c r="DH1084" s="31"/>
      <c r="DI1084" s="31" t="s">
        <v>25116</v>
      </c>
      <c r="DJ1084" s="31" t="s">
        <v>25117</v>
      </c>
      <c r="DK1084" s="31"/>
      <c r="DL1084" s="31"/>
      <c r="DM1084" s="38" t="s">
        <v>19509</v>
      </c>
      <c r="DN1084" s="38"/>
      <c r="DO1084" s="35" t="s">
        <v>20840</v>
      </c>
      <c r="DP1084" s="31" t="s">
        <v>14673</v>
      </c>
      <c r="DQ1084" s="31" t="s">
        <v>13548</v>
      </c>
      <c r="DR1084" s="31"/>
      <c r="DS1084" s="31" t="s">
        <v>27328</v>
      </c>
      <c r="DT1084" s="31" t="s">
        <v>37802</v>
      </c>
      <c r="DU1084" s="31">
        <v>3</v>
      </c>
      <c r="DV1084" s="31" t="s">
        <v>32167</v>
      </c>
      <c r="DW1084" s="31"/>
      <c r="DX1084" s="31"/>
      <c r="DY1084" s="31" t="s">
        <v>25211</v>
      </c>
      <c r="DZ1084" s="31" t="s">
        <v>18320</v>
      </c>
      <c r="EA1084" s="31"/>
      <c r="EB1084" s="31">
        <v>0</v>
      </c>
      <c r="EC1084" s="31" t="s">
        <v>40142</v>
      </c>
      <c r="ED1084" s="31" t="s">
        <v>41101</v>
      </c>
      <c r="EE1084" s="31"/>
      <c r="EF1084" s="31"/>
      <c r="EG1084" s="31"/>
      <c r="EH1084" s="31"/>
      <c r="EI1084" s="31"/>
      <c r="EJ1084" s="31"/>
    </row>
    <row r="1085" spans="1:140" ht="23.25" customHeight="1">
      <c r="A1085" s="25">
        <v>1083</v>
      </c>
      <c r="B1085" s="30" t="s">
        <v>24136</v>
      </c>
      <c r="C1085" s="31">
        <v>140336615</v>
      </c>
      <c r="D1085" s="30" t="s">
        <v>1362</v>
      </c>
      <c r="E1085" s="30"/>
      <c r="F1085" s="30" t="s">
        <v>36254</v>
      </c>
      <c r="G1085" s="31">
        <f t="shared" si="155"/>
        <v>58</v>
      </c>
      <c r="H1085" s="72">
        <f t="shared" si="156"/>
        <v>47727</v>
      </c>
      <c r="I1085" s="30"/>
      <c r="J1085" s="30" t="s">
        <v>34084</v>
      </c>
      <c r="K1085" s="30" t="s">
        <v>4318</v>
      </c>
      <c r="L1085" s="31" t="s">
        <v>4318</v>
      </c>
      <c r="M1085" s="31" t="s">
        <v>3186</v>
      </c>
      <c r="N1085" s="31" t="s">
        <v>5797</v>
      </c>
      <c r="O1085" s="31" t="s">
        <v>5271</v>
      </c>
      <c r="P1085" s="31" t="s">
        <v>21727</v>
      </c>
      <c r="Q1085" s="31"/>
      <c r="R1085" s="31">
        <v>20</v>
      </c>
      <c r="S1085" s="31">
        <v>0</v>
      </c>
      <c r="T1085" s="31"/>
      <c r="U1085" s="31">
        <v>1409</v>
      </c>
      <c r="V1085" s="31"/>
      <c r="W1085" s="31" t="s">
        <v>6910</v>
      </c>
      <c r="X1085" s="31" t="s">
        <v>729</v>
      </c>
      <c r="Y1085" s="31" t="e">
        <f t="shared" ca="1" si="157"/>
        <v>#VALUE!</v>
      </c>
      <c r="Z1085" s="31" t="e">
        <f t="shared" ca="1" si="158"/>
        <v>#VALUE!</v>
      </c>
      <c r="AA1085" s="31"/>
      <c r="AB1085" s="31" t="s">
        <v>11144</v>
      </c>
      <c r="AC1085" s="31" t="s">
        <v>34145</v>
      </c>
      <c r="AD1085" s="31" t="s">
        <v>34145</v>
      </c>
      <c r="AE1085" s="31"/>
      <c r="AF1085" s="31" t="s">
        <v>24701</v>
      </c>
      <c r="AG1085" s="31" t="s">
        <v>4322</v>
      </c>
      <c r="AH1085" s="31" t="s">
        <v>4322</v>
      </c>
      <c r="AI1085" s="31" t="s">
        <v>908</v>
      </c>
      <c r="AJ1085" s="31">
        <v>99105</v>
      </c>
      <c r="AK1085" s="31" t="s">
        <v>4092</v>
      </c>
      <c r="AL1085" s="31" t="s">
        <v>4981</v>
      </c>
      <c r="AM1085" s="31" t="s">
        <v>4978</v>
      </c>
      <c r="AN1085" s="31"/>
      <c r="AO1085" s="31"/>
      <c r="AP1085" s="31" t="s">
        <v>18118</v>
      </c>
      <c r="AQ1085" s="31" t="s">
        <v>31200</v>
      </c>
      <c r="AR1085" s="31" t="s">
        <v>34145</v>
      </c>
      <c r="AS1085" s="31" t="s">
        <v>34145</v>
      </c>
      <c r="AT1085" s="31" t="str">
        <f>_xlfn.IFNA(VLOOKUP(D1085,'[1]5. 1 Mei 2022'!$C$7:$F$60,4,FALSE),"")</f>
        <v/>
      </c>
      <c r="AU1085" s="31"/>
      <c r="AV1085" s="31" t="s">
        <v>20033</v>
      </c>
      <c r="AW1085" s="31" t="s">
        <v>31200</v>
      </c>
      <c r="AX1085" s="29">
        <f t="shared" si="162"/>
        <v>46292</v>
      </c>
      <c r="AY1085" s="31" t="s">
        <v>26346</v>
      </c>
      <c r="AZ1085" s="31" t="s">
        <v>2622</v>
      </c>
      <c r="BA1085" s="30" t="s">
        <v>18118</v>
      </c>
      <c r="BB1085" s="31"/>
      <c r="BC1085" s="31"/>
      <c r="BD1085" s="31" t="s">
        <v>7997</v>
      </c>
      <c r="BE1085" s="31" t="s">
        <v>7969</v>
      </c>
      <c r="BF1085" s="31" t="s">
        <v>20033</v>
      </c>
      <c r="BG1085" s="31"/>
      <c r="BH1085" s="31"/>
      <c r="BI1085" s="31" t="s">
        <v>8136</v>
      </c>
      <c r="BJ1085" s="31" t="s">
        <v>3185</v>
      </c>
      <c r="BK1085" s="31" t="str">
        <f t="shared" si="154"/>
        <v>III/d</v>
      </c>
      <c r="BL1085" s="31" t="s">
        <v>8077</v>
      </c>
      <c r="BM1085" s="31"/>
      <c r="BN1085" s="31"/>
      <c r="BO1085" s="31"/>
      <c r="BP1085" s="31" t="s">
        <v>1498</v>
      </c>
      <c r="BQ1085" s="31" t="s">
        <v>3185</v>
      </c>
      <c r="BR1085" s="31" t="s">
        <v>12422</v>
      </c>
      <c r="BS1085" s="31" t="s">
        <v>26420</v>
      </c>
      <c r="BT1085" s="31" t="s">
        <v>1694</v>
      </c>
      <c r="BU1085" s="31"/>
      <c r="BV1085" s="31" t="s">
        <v>730</v>
      </c>
      <c r="BW1085" s="31" t="e">
        <f t="shared" ca="1" si="160"/>
        <v>#VALUE!</v>
      </c>
      <c r="BX1085" s="78" t="e">
        <f t="shared" ca="1" si="161"/>
        <v>#VALUE!</v>
      </c>
      <c r="BY1085" s="31"/>
      <c r="BZ1085" s="31"/>
      <c r="CA1085" s="31" t="s">
        <v>2483</v>
      </c>
      <c r="CB1085" s="31" t="s">
        <v>2519</v>
      </c>
      <c r="CC1085" s="31">
        <v>2</v>
      </c>
      <c r="CD1085" s="31">
        <v>1</v>
      </c>
      <c r="CE1085" s="31" t="s">
        <v>20085</v>
      </c>
      <c r="CF1085" s="31"/>
      <c r="CG1085" s="31">
        <v>2007</v>
      </c>
      <c r="CH1085" s="31"/>
      <c r="CI1085" s="31"/>
      <c r="CJ1085" s="31"/>
      <c r="CK1085" s="31"/>
      <c r="CL1085" s="31" t="s">
        <v>22172</v>
      </c>
      <c r="CM1085" s="31" t="s">
        <v>21962</v>
      </c>
      <c r="CN1085" s="31">
        <v>123</v>
      </c>
      <c r="CO1085" s="31" t="s">
        <v>25572</v>
      </c>
      <c r="CP1085" s="31" t="s">
        <v>21962</v>
      </c>
      <c r="CQ1085" s="31">
        <v>123</v>
      </c>
      <c r="CR1085" s="31">
        <v>3231</v>
      </c>
      <c r="CS1085" s="31" t="s">
        <v>8315</v>
      </c>
      <c r="CT1085" s="31"/>
      <c r="CU1085" s="31" t="s">
        <v>8314</v>
      </c>
      <c r="CV1085" s="31" t="s">
        <v>8347</v>
      </c>
      <c r="CW1085" s="31" t="s">
        <v>8348</v>
      </c>
      <c r="CX1085" s="31" t="s">
        <v>8346</v>
      </c>
      <c r="CY1085" s="31"/>
      <c r="CZ1085" s="31"/>
      <c r="DA1085" s="31"/>
      <c r="DB1085" s="31" t="s">
        <v>15747</v>
      </c>
      <c r="DC1085" s="31" t="s">
        <v>15752</v>
      </c>
      <c r="DD1085" s="31" t="s">
        <v>15746</v>
      </c>
      <c r="DE1085" s="31"/>
      <c r="DF1085" s="31"/>
      <c r="DG1085" s="31"/>
      <c r="DH1085" s="31"/>
      <c r="DI1085" s="31" t="s">
        <v>24822</v>
      </c>
      <c r="DJ1085" s="31" t="s">
        <v>24823</v>
      </c>
      <c r="DK1085" s="31"/>
      <c r="DL1085" s="31"/>
      <c r="DM1085" s="38" t="s">
        <v>9235</v>
      </c>
      <c r="DN1085" s="38"/>
      <c r="DO1085" s="35">
        <v>0</v>
      </c>
      <c r="DP1085" s="31" t="s">
        <v>14225</v>
      </c>
      <c r="DQ1085" s="31" t="s">
        <v>5873</v>
      </c>
      <c r="DR1085" s="31" t="s">
        <v>14261</v>
      </c>
      <c r="DS1085" s="31" t="s">
        <v>26868</v>
      </c>
      <c r="DT1085" s="31" t="s">
        <v>28037</v>
      </c>
      <c r="DU1085" s="31">
        <v>3</v>
      </c>
      <c r="DV1085" s="31" t="s">
        <v>32166</v>
      </c>
      <c r="DW1085" s="31" t="s">
        <v>7997</v>
      </c>
      <c r="DX1085" s="31" t="s">
        <v>7997</v>
      </c>
      <c r="DY1085" s="31" t="s">
        <v>37031</v>
      </c>
      <c r="DZ1085" s="52" t="s">
        <v>22014</v>
      </c>
      <c r="EA1085" s="52" t="s">
        <v>37032</v>
      </c>
      <c r="EB1085" s="31">
        <v>126064</v>
      </c>
      <c r="EC1085" s="31" t="s">
        <v>40168</v>
      </c>
      <c r="ED1085" s="31" t="s">
        <v>41101</v>
      </c>
      <c r="EE1085" s="31"/>
      <c r="EF1085" s="31"/>
      <c r="EG1085" s="31"/>
      <c r="EH1085" s="31"/>
      <c r="EI1085" s="31"/>
      <c r="EJ1085" s="31"/>
    </row>
    <row r="1086" spans="1:140" ht="23.25" customHeight="1">
      <c r="A1086" s="25">
        <v>1084</v>
      </c>
      <c r="B1086" s="30" t="s">
        <v>8227</v>
      </c>
      <c r="C1086" s="31" t="s">
        <v>4318</v>
      </c>
      <c r="D1086" s="30" t="s">
        <v>2830</v>
      </c>
      <c r="E1086" s="30"/>
      <c r="F1086" s="30" t="s">
        <v>36254</v>
      </c>
      <c r="G1086" s="31">
        <f t="shared" si="155"/>
        <v>58</v>
      </c>
      <c r="H1086" s="72">
        <f t="shared" si="156"/>
        <v>52597</v>
      </c>
      <c r="I1086" s="30"/>
      <c r="J1086" s="30" t="s">
        <v>34084</v>
      </c>
      <c r="K1086" s="30" t="s">
        <v>4318</v>
      </c>
      <c r="L1086" s="31" t="s">
        <v>4318</v>
      </c>
      <c r="M1086" s="31" t="s">
        <v>6378</v>
      </c>
      <c r="N1086" s="31" t="s">
        <v>4008</v>
      </c>
      <c r="O1086" s="31" t="s">
        <v>4320</v>
      </c>
      <c r="P1086" s="52" t="s">
        <v>35985</v>
      </c>
      <c r="Q1086" s="31" t="s">
        <v>41930</v>
      </c>
      <c r="R1086" s="31">
        <v>12</v>
      </c>
      <c r="S1086" s="31">
        <v>4</v>
      </c>
      <c r="T1086" s="31"/>
      <c r="U1086" s="31">
        <v>1587</v>
      </c>
      <c r="V1086" s="31"/>
      <c r="W1086" s="31" t="s">
        <v>980</v>
      </c>
      <c r="X1086" s="31" t="s">
        <v>7808</v>
      </c>
      <c r="Y1086" s="31">
        <f t="shared" ca="1" si="157"/>
        <v>38</v>
      </c>
      <c r="Z1086" s="31" t="str">
        <f t="shared" ca="1" si="158"/>
        <v>36-45</v>
      </c>
      <c r="AA1086" s="31"/>
      <c r="AB1086" s="31" t="s">
        <v>11168</v>
      </c>
      <c r="AC1086" s="31" t="s">
        <v>34147</v>
      </c>
      <c r="AD1086" s="31" t="s">
        <v>34147</v>
      </c>
      <c r="AE1086" s="31"/>
      <c r="AF1086" s="31" t="s">
        <v>24699</v>
      </c>
      <c r="AG1086" s="31" t="s">
        <v>5852</v>
      </c>
      <c r="AH1086" s="31" t="s">
        <v>5852</v>
      </c>
      <c r="AI1086" s="31" t="s">
        <v>908</v>
      </c>
      <c r="AJ1086" s="31" t="s">
        <v>32928</v>
      </c>
      <c r="AK1086" s="31" t="s">
        <v>30587</v>
      </c>
      <c r="AL1086" s="31" t="s">
        <v>11835</v>
      </c>
      <c r="AM1086" s="31" t="s">
        <v>11870</v>
      </c>
      <c r="AN1086" s="31"/>
      <c r="AO1086" s="31"/>
      <c r="AP1086" s="31" t="s">
        <v>4602</v>
      </c>
      <c r="AQ1086" s="31" t="s">
        <v>23973</v>
      </c>
      <c r="AR1086" s="31" t="s">
        <v>34147</v>
      </c>
      <c r="AS1086" s="31" t="s">
        <v>34147</v>
      </c>
      <c r="AT1086" s="31" t="str">
        <f>_xlfn.IFNA(VLOOKUP(D1086,'[1]5. 1 Mei 2022'!$C$7:$F$60,4,FALSE),"")</f>
        <v/>
      </c>
      <c r="AU1086" s="31"/>
      <c r="AV1086" s="31" t="s">
        <v>6581</v>
      </c>
      <c r="AW1086" s="31" t="s">
        <v>17826</v>
      </c>
      <c r="AX1086" s="29">
        <f t="shared" si="162"/>
        <v>45886</v>
      </c>
      <c r="AY1086" s="31" t="s">
        <v>26346</v>
      </c>
      <c r="AZ1086" s="31" t="s">
        <v>528</v>
      </c>
      <c r="BA1086" s="30" t="s">
        <v>4435</v>
      </c>
      <c r="BB1086" s="31"/>
      <c r="BC1086" s="31"/>
      <c r="BD1086" s="31" t="s">
        <v>20056</v>
      </c>
      <c r="BE1086" s="31" t="s">
        <v>7973</v>
      </c>
      <c r="BF1086" s="31" t="s">
        <v>6581</v>
      </c>
      <c r="BG1086" s="31"/>
      <c r="BH1086" s="31"/>
      <c r="BI1086" s="31" t="s">
        <v>8124</v>
      </c>
      <c r="BJ1086" s="31" t="s">
        <v>20300</v>
      </c>
      <c r="BK1086" s="31" t="str">
        <f t="shared" si="154"/>
        <v>III/c</v>
      </c>
      <c r="BL1086" s="31" t="s">
        <v>8077</v>
      </c>
      <c r="BM1086" s="31"/>
      <c r="BN1086" s="31"/>
      <c r="BO1086" s="31"/>
      <c r="BP1086" s="31" t="s">
        <v>1498</v>
      </c>
      <c r="BQ1086" s="31" t="s">
        <v>4105</v>
      </c>
      <c r="BR1086" s="52" t="s">
        <v>24067</v>
      </c>
      <c r="BS1086" s="31" t="s">
        <v>41818</v>
      </c>
      <c r="BT1086" s="31" t="s">
        <v>7564</v>
      </c>
      <c r="BU1086" s="31" t="s">
        <v>718</v>
      </c>
      <c r="BV1086" s="31" t="s">
        <v>5383</v>
      </c>
      <c r="BW1086" s="31">
        <f t="shared" ca="1" si="160"/>
        <v>14</v>
      </c>
      <c r="BX1086" s="78">
        <f t="shared" ca="1" si="161"/>
        <v>3</v>
      </c>
      <c r="BY1086" s="31"/>
      <c r="BZ1086" s="31"/>
      <c r="CA1086" s="31" t="s">
        <v>2483</v>
      </c>
      <c r="CB1086" s="31" t="s">
        <v>2519</v>
      </c>
      <c r="CC1086" s="31">
        <v>1</v>
      </c>
      <c r="CD1086" s="31">
        <v>1</v>
      </c>
      <c r="CE1086" s="31" t="s">
        <v>20085</v>
      </c>
      <c r="CF1086" s="31"/>
      <c r="CG1086" s="31"/>
      <c r="CH1086" s="31"/>
      <c r="CI1086" s="31"/>
      <c r="CJ1086" s="31"/>
      <c r="CK1086" s="31"/>
      <c r="CL1086" s="31" t="s">
        <v>32453</v>
      </c>
      <c r="CM1086" s="31" t="s">
        <v>32454</v>
      </c>
      <c r="CN1086" s="31">
        <v>126</v>
      </c>
      <c r="CO1086" s="31" t="s">
        <v>32455</v>
      </c>
      <c r="CP1086" s="31" t="s">
        <v>32454</v>
      </c>
      <c r="CQ1086" s="31">
        <v>126</v>
      </c>
      <c r="CR1086" s="31">
        <v>4238</v>
      </c>
      <c r="CS1086" s="31" t="s">
        <v>8753</v>
      </c>
      <c r="CT1086" s="31"/>
      <c r="CU1086" s="31" t="s">
        <v>3191</v>
      </c>
      <c r="CV1086" s="31" t="s">
        <v>8476</v>
      </c>
      <c r="CW1086" s="31" t="s">
        <v>11190</v>
      </c>
      <c r="CX1086" s="31" t="s">
        <v>6176</v>
      </c>
      <c r="CY1086" s="31"/>
      <c r="CZ1086" s="31"/>
      <c r="DA1086" s="31"/>
      <c r="DB1086" s="31" t="s">
        <v>25301</v>
      </c>
      <c r="DC1086" s="31" t="s">
        <v>25302</v>
      </c>
      <c r="DD1086" s="31" t="s">
        <v>22904</v>
      </c>
      <c r="DE1086" s="31">
        <v>2021</v>
      </c>
      <c r="DF1086" s="31"/>
      <c r="DG1086" s="31"/>
      <c r="DH1086" s="31"/>
      <c r="DI1086" s="31" t="s">
        <v>25116</v>
      </c>
      <c r="DJ1086" s="31" t="s">
        <v>25117</v>
      </c>
      <c r="DK1086" s="31"/>
      <c r="DL1086" s="31"/>
      <c r="DM1086" s="38" t="s">
        <v>32238</v>
      </c>
      <c r="DN1086" s="38"/>
      <c r="DO1086" s="35" t="s">
        <v>20459</v>
      </c>
      <c r="DP1086" s="31" t="s">
        <v>13028</v>
      </c>
      <c r="DQ1086" s="31" t="s">
        <v>13027</v>
      </c>
      <c r="DR1086" s="31"/>
      <c r="DS1086" s="31" t="s">
        <v>27332</v>
      </c>
      <c r="DT1086" s="31"/>
      <c r="DU1086" s="31">
        <v>3</v>
      </c>
      <c r="DV1086" s="31" t="s">
        <v>32167</v>
      </c>
      <c r="DW1086" s="31"/>
      <c r="DX1086" s="31"/>
      <c r="DY1086" s="31" t="s">
        <v>32926</v>
      </c>
      <c r="DZ1086" s="31" t="s">
        <v>32534</v>
      </c>
      <c r="EA1086" s="31" t="s">
        <v>32927</v>
      </c>
      <c r="EB1086" s="31">
        <v>0</v>
      </c>
      <c r="EC1086" s="31" t="s">
        <v>40142</v>
      </c>
      <c r="ED1086" s="31" t="s">
        <v>41101</v>
      </c>
      <c r="EE1086" s="31"/>
      <c r="EF1086" s="31"/>
      <c r="EG1086" s="31"/>
      <c r="EH1086" s="31"/>
      <c r="EI1086" s="31"/>
      <c r="EJ1086" s="31"/>
    </row>
    <row r="1087" spans="1:140" ht="23.25" customHeight="1">
      <c r="A1087" s="25">
        <v>1085</v>
      </c>
      <c r="B1087" s="30" t="s">
        <v>7148</v>
      </c>
      <c r="C1087" s="31">
        <v>140227375</v>
      </c>
      <c r="D1087" s="30" t="s">
        <v>764</v>
      </c>
      <c r="E1087" s="30"/>
      <c r="F1087" s="30" t="s">
        <v>36254</v>
      </c>
      <c r="G1087" s="31">
        <f t="shared" si="155"/>
        <v>58</v>
      </c>
      <c r="H1087" s="72">
        <f t="shared" si="156"/>
        <v>45870</v>
      </c>
      <c r="I1087" s="30"/>
      <c r="J1087" s="30" t="s">
        <v>34084</v>
      </c>
      <c r="K1087" s="30" t="s">
        <v>4318</v>
      </c>
      <c r="L1087" s="31" t="s">
        <v>4318</v>
      </c>
      <c r="M1087" s="31" t="s">
        <v>3186</v>
      </c>
      <c r="N1087" s="31" t="s">
        <v>5797</v>
      </c>
      <c r="O1087" s="31" t="s">
        <v>5271</v>
      </c>
      <c r="P1087" s="31" t="s">
        <v>12285</v>
      </c>
      <c r="Q1087" s="31"/>
      <c r="R1087" s="31">
        <v>28</v>
      </c>
      <c r="S1087" s="31">
        <v>0</v>
      </c>
      <c r="T1087" s="31"/>
      <c r="U1087" s="31">
        <v>970</v>
      </c>
      <c r="V1087" s="31"/>
      <c r="W1087" s="31" t="s">
        <v>1310</v>
      </c>
      <c r="X1087" s="31" t="s">
        <v>4166</v>
      </c>
      <c r="Y1087" s="31" t="e">
        <f t="shared" ca="1" si="157"/>
        <v>#VALUE!</v>
      </c>
      <c r="Z1087" s="31" t="e">
        <f t="shared" ca="1" si="158"/>
        <v>#VALUE!</v>
      </c>
      <c r="AA1087" s="31"/>
      <c r="AB1087" s="31" t="s">
        <v>19228</v>
      </c>
      <c r="AC1087" s="31" t="s">
        <v>34145</v>
      </c>
      <c r="AD1087" s="31" t="s">
        <v>34145</v>
      </c>
      <c r="AE1087" s="31"/>
      <c r="AF1087" s="31" t="s">
        <v>24701</v>
      </c>
      <c r="AG1087" s="31" t="s">
        <v>4322</v>
      </c>
      <c r="AH1087" s="31" t="s">
        <v>4322</v>
      </c>
      <c r="AI1087" s="31" t="s">
        <v>40277</v>
      </c>
      <c r="AJ1087" s="31" t="s">
        <v>19232</v>
      </c>
      <c r="AK1087" s="31">
        <v>288087</v>
      </c>
      <c r="AL1087" s="31" t="s">
        <v>2462</v>
      </c>
      <c r="AM1087" s="31" t="s">
        <v>2772</v>
      </c>
      <c r="AN1087" s="31"/>
      <c r="AO1087" s="31"/>
      <c r="AP1087" s="31" t="s">
        <v>4434</v>
      </c>
      <c r="AQ1087" s="31"/>
      <c r="AR1087" s="31" t="s">
        <v>34145</v>
      </c>
      <c r="AS1087" s="31" t="s">
        <v>34145</v>
      </c>
      <c r="AT1087" s="31" t="str">
        <f>_xlfn.IFNA(VLOOKUP(D1087,'[1]5. 1 Mei 2022'!$C$7:$F$60,4,FALSE),"")</f>
        <v/>
      </c>
      <c r="AU1087" s="31"/>
      <c r="AV1087" s="31" t="s">
        <v>20034</v>
      </c>
      <c r="AW1087" s="31"/>
      <c r="AX1087" s="29">
        <f t="shared" si="162"/>
        <v>1903</v>
      </c>
      <c r="AY1087" s="31" t="s">
        <v>26346</v>
      </c>
      <c r="AZ1087" s="31" t="s">
        <v>6484</v>
      </c>
      <c r="BA1087" s="30" t="s">
        <v>4434</v>
      </c>
      <c r="BB1087" s="31" t="s">
        <v>8088</v>
      </c>
      <c r="BC1087" s="31"/>
      <c r="BD1087" s="31" t="s">
        <v>1759</v>
      </c>
      <c r="BE1087" s="31" t="s">
        <v>7969</v>
      </c>
      <c r="BF1087" s="31" t="s">
        <v>20034</v>
      </c>
      <c r="BG1087" s="31"/>
      <c r="BH1087" s="31"/>
      <c r="BI1087" s="31" t="s">
        <v>8136</v>
      </c>
      <c r="BJ1087" s="31" t="s">
        <v>3185</v>
      </c>
      <c r="BK1087" s="31" t="str">
        <f t="shared" si="154"/>
        <v>III/d</v>
      </c>
      <c r="BL1087" s="31" t="s">
        <v>8077</v>
      </c>
      <c r="BM1087" s="31"/>
      <c r="BN1087" s="31"/>
      <c r="BO1087" s="31"/>
      <c r="BP1087" s="31" t="s">
        <v>1498</v>
      </c>
      <c r="BQ1087" s="31" t="s">
        <v>3185</v>
      </c>
      <c r="BR1087" s="31" t="s">
        <v>8283</v>
      </c>
      <c r="BS1087" s="31" t="s">
        <v>15157</v>
      </c>
      <c r="BT1087" s="31" t="s">
        <v>5319</v>
      </c>
      <c r="BU1087" s="31"/>
      <c r="BV1087" s="31" t="s">
        <v>4167</v>
      </c>
      <c r="BW1087" s="31">
        <f t="shared" ca="1" si="160"/>
        <v>34</v>
      </c>
      <c r="BX1087" s="78">
        <f t="shared" ca="1" si="161"/>
        <v>3</v>
      </c>
      <c r="BY1087" s="31"/>
      <c r="BZ1087" s="31"/>
      <c r="CA1087" s="31" t="s">
        <v>2483</v>
      </c>
      <c r="CB1087" s="31" t="s">
        <v>2519</v>
      </c>
      <c r="CC1087" s="31">
        <v>1</v>
      </c>
      <c r="CD1087" s="31">
        <v>1</v>
      </c>
      <c r="CE1087" s="31" t="s">
        <v>20085</v>
      </c>
      <c r="CF1087" s="31"/>
      <c r="CG1087" s="31"/>
      <c r="CH1087" s="31"/>
      <c r="CI1087" s="31">
        <v>2009</v>
      </c>
      <c r="CJ1087" s="31"/>
      <c r="CK1087" s="31"/>
      <c r="CL1087" s="31" t="s">
        <v>37126</v>
      </c>
      <c r="CM1087" s="52" t="s">
        <v>37127</v>
      </c>
      <c r="CN1087" s="31">
        <v>127</v>
      </c>
      <c r="CO1087" s="31" t="s">
        <v>39545</v>
      </c>
      <c r="CP1087" s="52" t="s">
        <v>37127</v>
      </c>
      <c r="CQ1087" s="31">
        <v>127</v>
      </c>
      <c r="CR1087" s="31">
        <v>3162</v>
      </c>
      <c r="CS1087" s="31"/>
      <c r="CT1087" s="31"/>
      <c r="CU1087" s="31"/>
      <c r="CV1087" s="31" t="s">
        <v>10323</v>
      </c>
      <c r="CW1087" s="31" t="s">
        <v>4907</v>
      </c>
      <c r="CX1087" s="31">
        <v>41592</v>
      </c>
      <c r="CY1087" s="31"/>
      <c r="CZ1087" s="31"/>
      <c r="DA1087" s="31"/>
      <c r="DB1087" s="31" t="s">
        <v>15747</v>
      </c>
      <c r="DC1087" s="31" t="s">
        <v>15749</v>
      </c>
      <c r="DD1087" s="31" t="s">
        <v>15746</v>
      </c>
      <c r="DE1087" s="31"/>
      <c r="DF1087" s="31"/>
      <c r="DG1087" s="31"/>
      <c r="DH1087" s="31"/>
      <c r="DI1087" s="31" t="s">
        <v>24822</v>
      </c>
      <c r="DJ1087" s="31" t="s">
        <v>24823</v>
      </c>
      <c r="DK1087" s="31" t="s">
        <v>25645</v>
      </c>
      <c r="DL1087" s="31" t="s">
        <v>13888</v>
      </c>
      <c r="DM1087" s="38" t="s">
        <v>9571</v>
      </c>
      <c r="DN1087" s="38"/>
      <c r="DO1087" s="35" t="s">
        <v>20873</v>
      </c>
      <c r="DP1087" s="31" t="s">
        <v>31332</v>
      </c>
      <c r="DQ1087" s="31" t="s">
        <v>13634</v>
      </c>
      <c r="DR1087" s="31"/>
      <c r="DS1087" s="31" t="s">
        <v>27208</v>
      </c>
      <c r="DT1087" s="31" t="s">
        <v>28155</v>
      </c>
      <c r="DU1087" s="31">
        <v>2</v>
      </c>
      <c r="DV1087" s="31" t="s">
        <v>32165</v>
      </c>
      <c r="DW1087" s="31" t="s">
        <v>1759</v>
      </c>
      <c r="DX1087" s="31" t="s">
        <v>1759</v>
      </c>
      <c r="DY1087" s="31" t="s">
        <v>18148</v>
      </c>
      <c r="DZ1087" s="31" t="s">
        <v>18135</v>
      </c>
      <c r="EA1087" s="31"/>
      <c r="EB1087" s="31">
        <v>0</v>
      </c>
      <c r="EC1087" s="31" t="s">
        <v>40168</v>
      </c>
      <c r="ED1087" s="31" t="s">
        <v>41101</v>
      </c>
      <c r="EE1087" s="31"/>
      <c r="EF1087" s="31"/>
      <c r="EG1087" s="31"/>
      <c r="EH1087" s="31"/>
      <c r="EI1087" s="31"/>
      <c r="EJ1087" s="31"/>
    </row>
    <row r="1088" spans="1:140" ht="23.25" customHeight="1">
      <c r="A1088" s="25">
        <v>1086</v>
      </c>
      <c r="B1088" s="30" t="s">
        <v>23172</v>
      </c>
      <c r="C1088" s="31" t="s">
        <v>4318</v>
      </c>
      <c r="D1088" s="30" t="s">
        <v>15491</v>
      </c>
      <c r="E1088" s="30"/>
      <c r="F1088" s="30" t="s">
        <v>36262</v>
      </c>
      <c r="G1088" s="31">
        <f t="shared" si="155"/>
        <v>58</v>
      </c>
      <c r="H1088" s="72">
        <f t="shared" si="156"/>
        <v>47574</v>
      </c>
      <c r="I1088" s="30"/>
      <c r="J1088" s="30" t="s">
        <v>34084</v>
      </c>
      <c r="K1088" s="30" t="s">
        <v>4318</v>
      </c>
      <c r="L1088" s="31" t="s">
        <v>4318</v>
      </c>
      <c r="M1088" s="31" t="s">
        <v>3186</v>
      </c>
      <c r="N1088" s="31" t="s">
        <v>5797</v>
      </c>
      <c r="O1088" s="31" t="s">
        <v>5271</v>
      </c>
      <c r="P1088" s="31" t="s">
        <v>23973</v>
      </c>
      <c r="Q1088" s="31"/>
      <c r="R1088" s="31">
        <v>22</v>
      </c>
      <c r="S1088" s="31">
        <v>1</v>
      </c>
      <c r="T1088" s="31"/>
      <c r="U1088" s="31">
        <v>319</v>
      </c>
      <c r="V1088" s="31"/>
      <c r="W1088" s="31" t="s">
        <v>15549</v>
      </c>
      <c r="X1088" s="31" t="s">
        <v>15492</v>
      </c>
      <c r="Y1088" s="31">
        <f t="shared" ca="1" si="157"/>
        <v>51</v>
      </c>
      <c r="Z1088" s="31" t="str">
        <f t="shared" ca="1" si="158"/>
        <v>46-58</v>
      </c>
      <c r="AA1088" s="31"/>
      <c r="AB1088" s="31" t="s">
        <v>30130</v>
      </c>
      <c r="AC1088" s="31" t="s">
        <v>34153</v>
      </c>
      <c r="AD1088" s="31" t="s">
        <v>34194</v>
      </c>
      <c r="AE1088" s="31"/>
      <c r="AF1088" s="31" t="s">
        <v>24700</v>
      </c>
      <c r="AG1088" s="31" t="s">
        <v>738</v>
      </c>
      <c r="AH1088" s="31" t="s">
        <v>7895</v>
      </c>
      <c r="AI1088" s="31" t="s">
        <v>728</v>
      </c>
      <c r="AJ1088" s="31" t="s">
        <v>15550</v>
      </c>
      <c r="AK1088" s="31" t="s">
        <v>15551</v>
      </c>
      <c r="AL1088" s="31" t="s">
        <v>15552</v>
      </c>
      <c r="AM1088" s="31" t="s">
        <v>11795</v>
      </c>
      <c r="AN1088" s="31"/>
      <c r="AO1088" s="31"/>
      <c r="AP1088" s="31" t="s">
        <v>33758</v>
      </c>
      <c r="AQ1088" s="31" t="s">
        <v>29378</v>
      </c>
      <c r="AR1088" s="31" t="s">
        <v>34148</v>
      </c>
      <c r="AS1088" s="31" t="s">
        <v>34148</v>
      </c>
      <c r="AT1088" s="31" t="str">
        <f>_xlfn.IFNA(VLOOKUP(D1088,'[1]5. 1 Mei 2022'!$C$7:$F$60,4,FALSE),"")</f>
        <v/>
      </c>
      <c r="AU1088" s="31"/>
      <c r="AV1088" s="31" t="s">
        <v>33449</v>
      </c>
      <c r="AW1088" s="31" t="s">
        <v>20332</v>
      </c>
      <c r="AX1088" s="29">
        <f t="shared" si="162"/>
        <v>46524</v>
      </c>
      <c r="AY1088" s="31" t="s">
        <v>26344</v>
      </c>
      <c r="AZ1088" s="31" t="s">
        <v>26353</v>
      </c>
      <c r="BA1088" s="30" t="s">
        <v>33758</v>
      </c>
      <c r="BB1088" s="31"/>
      <c r="BC1088" s="31"/>
      <c r="BD1088" s="31" t="s">
        <v>12244</v>
      </c>
      <c r="BE1088" s="31" t="s">
        <v>7968</v>
      </c>
      <c r="BF1088" s="31" t="s">
        <v>33449</v>
      </c>
      <c r="BG1088" s="31"/>
      <c r="BH1088" s="31"/>
      <c r="BI1088" s="31"/>
      <c r="BJ1088" s="31" t="s">
        <v>5449</v>
      </c>
      <c r="BK1088" s="31" t="str">
        <f t="shared" ref="BK1088:BK1151" si="163">N1088</f>
        <v>III/d</v>
      </c>
      <c r="BL1088" s="31" t="s">
        <v>8078</v>
      </c>
      <c r="BM1088" s="31"/>
      <c r="BN1088" s="31"/>
      <c r="BO1088" s="31"/>
      <c r="BP1088" s="31"/>
      <c r="BQ1088" s="31"/>
      <c r="BR1088" s="31"/>
      <c r="BS1088" s="31"/>
      <c r="BT1088" s="31" t="s">
        <v>6647</v>
      </c>
      <c r="BU1088" s="31" t="s">
        <v>6929</v>
      </c>
      <c r="BV1088" s="31" t="s">
        <v>15452</v>
      </c>
      <c r="BW1088" s="31">
        <f t="shared" ca="1" si="160"/>
        <v>8</v>
      </c>
      <c r="BX1088" s="78">
        <f t="shared" ca="1" si="161"/>
        <v>3</v>
      </c>
      <c r="BY1088" s="31"/>
      <c r="BZ1088" s="31"/>
      <c r="CA1088" s="31" t="s">
        <v>4239</v>
      </c>
      <c r="CB1088" s="31" t="s">
        <v>2519</v>
      </c>
      <c r="CC1088" s="31">
        <v>3</v>
      </c>
      <c r="CD1088" s="31">
        <v>1</v>
      </c>
      <c r="CE1088" s="31" t="s">
        <v>20085</v>
      </c>
      <c r="CF1088" s="31"/>
      <c r="CG1088" s="31"/>
      <c r="CH1088" s="31"/>
      <c r="CI1088" s="31"/>
      <c r="CJ1088" s="31"/>
      <c r="CK1088" s="31"/>
      <c r="CL1088" s="31"/>
      <c r="CM1088" s="31"/>
      <c r="CN1088" s="31"/>
      <c r="CO1088" s="31"/>
      <c r="CP1088" s="31"/>
      <c r="CQ1088" s="31"/>
      <c r="CR1088" s="31">
        <v>1621</v>
      </c>
      <c r="CS1088" s="31" t="s">
        <v>16023</v>
      </c>
      <c r="CT1088" s="31"/>
      <c r="CU1088" s="31"/>
      <c r="CV1088" s="31" t="s">
        <v>15547</v>
      </c>
      <c r="CW1088" s="31" t="s">
        <v>15548</v>
      </c>
      <c r="CX1088" s="31" t="s">
        <v>11652</v>
      </c>
      <c r="CY1088" s="31"/>
      <c r="CZ1088" s="31"/>
      <c r="DA1088" s="31"/>
      <c r="DB1088" s="31"/>
      <c r="DC1088" s="31"/>
      <c r="DD1088" s="31"/>
      <c r="DE1088" s="31"/>
      <c r="DF1088" s="31"/>
      <c r="DG1088" s="31"/>
      <c r="DH1088" s="31"/>
      <c r="DI1088" s="31"/>
      <c r="DJ1088" s="31"/>
      <c r="DK1088" s="31"/>
      <c r="DL1088" s="31"/>
      <c r="DM1088" s="38" t="s">
        <v>16336</v>
      </c>
      <c r="DN1088" s="38"/>
      <c r="DO1088" s="35" t="s">
        <v>31542</v>
      </c>
      <c r="DP1088" s="31" t="s">
        <v>19551</v>
      </c>
      <c r="DQ1088" s="31" t="s">
        <v>31544</v>
      </c>
      <c r="DR1088" s="31"/>
      <c r="DS1088" s="31" t="s">
        <v>27775</v>
      </c>
      <c r="DT1088" s="31" t="s">
        <v>37803</v>
      </c>
      <c r="DU1088" s="31">
        <v>3</v>
      </c>
      <c r="DV1088" s="31" t="s">
        <v>32167</v>
      </c>
      <c r="DW1088" s="31"/>
      <c r="DX1088" s="31"/>
      <c r="DY1088" s="31"/>
      <c r="DZ1088" s="31"/>
      <c r="EA1088" s="31"/>
      <c r="EB1088" s="31">
        <v>0</v>
      </c>
      <c r="EC1088" s="31" t="s">
        <v>40170</v>
      </c>
      <c r="ED1088" s="31" t="s">
        <v>41101</v>
      </c>
      <c r="EE1088" s="31"/>
      <c r="EF1088" s="31"/>
      <c r="EG1088" s="31"/>
      <c r="EH1088" s="31"/>
      <c r="EI1088" s="31"/>
      <c r="EJ1088" s="31"/>
    </row>
    <row r="1089" spans="1:140" ht="23.25" customHeight="1">
      <c r="A1089" s="25">
        <v>1087</v>
      </c>
      <c r="B1089" s="30" t="s">
        <v>12125</v>
      </c>
      <c r="C1089" s="31">
        <v>140208296</v>
      </c>
      <c r="D1089" s="30" t="s">
        <v>201</v>
      </c>
      <c r="E1089" s="30"/>
      <c r="F1089" s="30" t="s">
        <v>36254</v>
      </c>
      <c r="G1089" s="31">
        <f t="shared" si="155"/>
        <v>58</v>
      </c>
      <c r="H1089" s="72">
        <f t="shared" si="156"/>
        <v>46113</v>
      </c>
      <c r="I1089" s="30"/>
      <c r="J1089" s="30" t="s">
        <v>34084</v>
      </c>
      <c r="K1089" s="30" t="s">
        <v>4318</v>
      </c>
      <c r="L1089" s="31" t="s">
        <v>4318</v>
      </c>
      <c r="M1089" s="31" t="s">
        <v>3186</v>
      </c>
      <c r="N1089" s="31" t="s">
        <v>5797</v>
      </c>
      <c r="O1089" s="31" t="s">
        <v>5271</v>
      </c>
      <c r="P1089" s="31" t="s">
        <v>5049</v>
      </c>
      <c r="Q1089" s="31"/>
      <c r="R1089" s="31">
        <v>28</v>
      </c>
      <c r="S1089" s="31">
        <v>0</v>
      </c>
      <c r="T1089" s="31"/>
      <c r="U1089" s="31">
        <v>848</v>
      </c>
      <c r="V1089" s="31"/>
      <c r="W1089" s="31" t="s">
        <v>7631</v>
      </c>
      <c r="X1089" s="31" t="s">
        <v>12350</v>
      </c>
      <c r="Y1089" s="31">
        <f t="shared" ca="1" si="157"/>
        <v>55</v>
      </c>
      <c r="Z1089" s="31" t="str">
        <f t="shared" ca="1" si="158"/>
        <v>46-58</v>
      </c>
      <c r="AA1089" s="31"/>
      <c r="AB1089" s="31" t="s">
        <v>11142</v>
      </c>
      <c r="AC1089" s="31" t="s">
        <v>34145</v>
      </c>
      <c r="AD1089" s="31" t="s">
        <v>34145</v>
      </c>
      <c r="AE1089" s="31"/>
      <c r="AF1089" s="31" t="s">
        <v>24701</v>
      </c>
      <c r="AG1089" s="31" t="s">
        <v>5852</v>
      </c>
      <c r="AH1089" s="31" t="s">
        <v>4322</v>
      </c>
      <c r="AI1089" s="31" t="s">
        <v>908</v>
      </c>
      <c r="AJ1089" s="31">
        <v>20023</v>
      </c>
      <c r="AK1089" s="31" t="s">
        <v>3316</v>
      </c>
      <c r="AL1089" s="31">
        <v>37887</v>
      </c>
      <c r="AM1089" s="31" t="s">
        <v>4517</v>
      </c>
      <c r="AN1089" s="31"/>
      <c r="AO1089" s="31"/>
      <c r="AP1089" s="31" t="s">
        <v>3619</v>
      </c>
      <c r="AQ1089" s="31"/>
      <c r="AR1089" s="31" t="s">
        <v>34145</v>
      </c>
      <c r="AS1089" s="31" t="s">
        <v>34145</v>
      </c>
      <c r="AT1089" s="31" t="str">
        <f>_xlfn.IFNA(VLOOKUP(D1089,'[1]5. 1 Mei 2022'!$C$7:$F$60,4,FALSE),"")</f>
        <v/>
      </c>
      <c r="AU1089" s="31"/>
      <c r="AV1089" s="31" t="s">
        <v>20033</v>
      </c>
      <c r="AW1089" s="31" t="s">
        <v>7696</v>
      </c>
      <c r="AX1089" s="29">
        <f t="shared" si="162"/>
        <v>44371</v>
      </c>
      <c r="AY1089" s="31" t="s">
        <v>26346</v>
      </c>
      <c r="AZ1089" s="31" t="s">
        <v>225</v>
      </c>
      <c r="BA1089" s="30" t="s">
        <v>3619</v>
      </c>
      <c r="BB1089" s="31" t="s">
        <v>17505</v>
      </c>
      <c r="BC1089" s="31"/>
      <c r="BD1089" s="31" t="s">
        <v>1759</v>
      </c>
      <c r="BE1089" s="31" t="s">
        <v>7969</v>
      </c>
      <c r="BF1089" s="31" t="s">
        <v>20033</v>
      </c>
      <c r="BG1089" s="31"/>
      <c r="BH1089" s="31"/>
      <c r="BI1089" s="31" t="s">
        <v>8136</v>
      </c>
      <c r="BJ1089" s="31" t="s">
        <v>25034</v>
      </c>
      <c r="BK1089" s="31" t="str">
        <f t="shared" si="163"/>
        <v>III/d</v>
      </c>
      <c r="BL1089" s="31" t="s">
        <v>8077</v>
      </c>
      <c r="BM1089" s="31"/>
      <c r="BN1089" s="31"/>
      <c r="BO1089" s="31"/>
      <c r="BP1089" s="31" t="s">
        <v>1498</v>
      </c>
      <c r="BQ1089" s="31" t="s">
        <v>25034</v>
      </c>
      <c r="BR1089" s="31" t="s">
        <v>21597</v>
      </c>
      <c r="BS1089" s="31" t="s">
        <v>25035</v>
      </c>
      <c r="BT1089" s="31" t="s">
        <v>4228</v>
      </c>
      <c r="BU1089" s="31"/>
      <c r="BV1089" s="31" t="s">
        <v>4193</v>
      </c>
      <c r="BW1089" s="31">
        <f t="shared" ca="1" si="160"/>
        <v>37</v>
      </c>
      <c r="BX1089" s="78">
        <f t="shared" ca="1" si="161"/>
        <v>3</v>
      </c>
      <c r="BY1089" s="31"/>
      <c r="BZ1089" s="31"/>
      <c r="CA1089" s="31" t="s">
        <v>4239</v>
      </c>
      <c r="CB1089" s="31" t="s">
        <v>2519</v>
      </c>
      <c r="CC1089" s="31">
        <v>1</v>
      </c>
      <c r="CD1089" s="31">
        <v>1</v>
      </c>
      <c r="CE1089" s="31" t="s">
        <v>20085</v>
      </c>
      <c r="CF1089" s="31"/>
      <c r="CG1089" s="31">
        <v>2004</v>
      </c>
      <c r="CH1089" s="31" t="s">
        <v>5115</v>
      </c>
      <c r="CI1089" s="31">
        <v>2008</v>
      </c>
      <c r="CJ1089" s="31"/>
      <c r="CK1089" s="31"/>
      <c r="CL1089" s="31" t="s">
        <v>28491</v>
      </c>
      <c r="CM1089" s="31" t="s">
        <v>24909</v>
      </c>
      <c r="CN1089" s="31">
        <v>123</v>
      </c>
      <c r="CO1089" s="31" t="s">
        <v>28688</v>
      </c>
      <c r="CP1089" s="31" t="s">
        <v>24909</v>
      </c>
      <c r="CQ1089" s="31">
        <v>123</v>
      </c>
      <c r="CR1089" s="31">
        <v>3658</v>
      </c>
      <c r="CS1089" s="31" t="s">
        <v>10229</v>
      </c>
      <c r="CT1089" s="31" t="s">
        <v>10227</v>
      </c>
      <c r="CU1089" s="31" t="s">
        <v>3516</v>
      </c>
      <c r="CV1089" s="31" t="s">
        <v>10332</v>
      </c>
      <c r="CW1089" s="31" t="s">
        <v>11143</v>
      </c>
      <c r="CX1089" s="31" t="s">
        <v>10312</v>
      </c>
      <c r="CY1089" s="31"/>
      <c r="CZ1089" s="31"/>
      <c r="DA1089" s="31"/>
      <c r="DB1089" s="31" t="s">
        <v>11355</v>
      </c>
      <c r="DC1089" s="31" t="s">
        <v>11356</v>
      </c>
      <c r="DD1089" s="31" t="s">
        <v>10554</v>
      </c>
      <c r="DE1089" s="31"/>
      <c r="DF1089" s="31"/>
      <c r="DG1089" s="31"/>
      <c r="DH1089" s="31"/>
      <c r="DI1089" s="31" t="s">
        <v>10372</v>
      </c>
      <c r="DJ1089" s="31" t="s">
        <v>10240</v>
      </c>
      <c r="DK1089" s="31"/>
      <c r="DL1089" s="31"/>
      <c r="DM1089" s="38" t="s">
        <v>9560</v>
      </c>
      <c r="DN1089" s="38"/>
      <c r="DO1089" s="35">
        <v>0</v>
      </c>
      <c r="DP1089" s="31" t="s">
        <v>15045</v>
      </c>
      <c r="DQ1089" s="31" t="s">
        <v>15046</v>
      </c>
      <c r="DR1089" s="31"/>
      <c r="DS1089" s="31" t="s">
        <v>15047</v>
      </c>
      <c r="DT1089" s="31"/>
      <c r="DU1089" s="31">
        <v>3</v>
      </c>
      <c r="DV1089" s="31" t="s">
        <v>32167</v>
      </c>
      <c r="DW1089" s="31" t="s">
        <v>34462</v>
      </c>
      <c r="DX1089" s="31" t="s">
        <v>34462</v>
      </c>
      <c r="DY1089" s="31" t="s">
        <v>34460</v>
      </c>
      <c r="DZ1089" s="29">
        <v>44754</v>
      </c>
      <c r="EA1089" s="31"/>
      <c r="EB1089" s="31">
        <v>0</v>
      </c>
      <c r="EC1089" s="31" t="s">
        <v>40168</v>
      </c>
      <c r="ED1089" s="31" t="s">
        <v>41101</v>
      </c>
      <c r="EE1089" s="31"/>
      <c r="EF1089" s="31"/>
      <c r="EG1089" s="31"/>
      <c r="EH1089" s="31"/>
      <c r="EI1089" s="31"/>
      <c r="EJ1089" s="31"/>
    </row>
    <row r="1090" spans="1:140" ht="23.25" customHeight="1">
      <c r="A1090" s="25">
        <v>1088</v>
      </c>
      <c r="B1090" s="30" t="s">
        <v>33309</v>
      </c>
      <c r="C1090" s="31" t="s">
        <v>29980</v>
      </c>
      <c r="D1090" s="30" t="s">
        <v>33145</v>
      </c>
      <c r="E1090" s="30"/>
      <c r="F1090" s="30" t="s">
        <v>36256</v>
      </c>
      <c r="G1090" s="31">
        <f t="shared" si="155"/>
        <v>58</v>
      </c>
      <c r="H1090" s="72">
        <f t="shared" si="156"/>
        <v>57071</v>
      </c>
      <c r="I1090" s="30"/>
      <c r="J1090" s="30" t="s">
        <v>34084</v>
      </c>
      <c r="K1090" s="30" t="s">
        <v>4318</v>
      </c>
      <c r="L1090" s="31" t="s">
        <v>4318</v>
      </c>
      <c r="M1090" s="31" t="s">
        <v>3186</v>
      </c>
      <c r="N1090" s="31" t="s">
        <v>5865</v>
      </c>
      <c r="O1090" s="31" t="s">
        <v>5117</v>
      </c>
      <c r="P1090" s="52" t="s">
        <v>35984</v>
      </c>
      <c r="Q1090" s="31" t="s">
        <v>41305</v>
      </c>
      <c r="R1090" s="31"/>
      <c r="S1090" s="31"/>
      <c r="T1090" s="31"/>
      <c r="U1090" s="31"/>
      <c r="V1090" s="31"/>
      <c r="W1090" s="31" t="s">
        <v>3392</v>
      </c>
      <c r="X1090" s="31" t="s">
        <v>33146</v>
      </c>
      <c r="Y1090" s="31" t="e">
        <f t="shared" ca="1" si="157"/>
        <v>#VALUE!</v>
      </c>
      <c r="Z1090" s="31" t="e">
        <f t="shared" ca="1" si="158"/>
        <v>#VALUE!</v>
      </c>
      <c r="AA1090" s="31"/>
      <c r="AB1090" s="31" t="s">
        <v>11209</v>
      </c>
      <c r="AC1090" s="31" t="s">
        <v>34147</v>
      </c>
      <c r="AD1090" s="31" t="s">
        <v>34147</v>
      </c>
      <c r="AE1090" s="31"/>
      <c r="AF1090" s="31" t="s">
        <v>24699</v>
      </c>
      <c r="AG1090" s="31" t="s">
        <v>5852</v>
      </c>
      <c r="AH1090" s="31" t="s">
        <v>5852</v>
      </c>
      <c r="AI1090" s="31" t="s">
        <v>908</v>
      </c>
      <c r="AJ1090" s="52" t="s">
        <v>36278</v>
      </c>
      <c r="AK1090" s="52" t="s">
        <v>36279</v>
      </c>
      <c r="AL1090" s="52" t="s">
        <v>25352</v>
      </c>
      <c r="AM1090" s="31" t="s">
        <v>2711</v>
      </c>
      <c r="AN1090" s="31"/>
      <c r="AO1090" s="52" t="s">
        <v>36280</v>
      </c>
      <c r="AP1090" s="31" t="s">
        <v>2450</v>
      </c>
      <c r="AQ1090" s="52" t="s">
        <v>20332</v>
      </c>
      <c r="AR1090" s="31" t="s">
        <v>34147</v>
      </c>
      <c r="AS1090" s="31" t="s">
        <v>34147</v>
      </c>
      <c r="AT1090" s="31" t="str">
        <f>_xlfn.IFNA(VLOOKUP(D1090,'[1]5. 1 Mei 2022'!$C$7:$F$60,4,FALSE),"")</f>
        <v/>
      </c>
      <c r="AU1090" s="31"/>
      <c r="AV1090" s="31" t="s">
        <v>8009</v>
      </c>
      <c r="AW1090" s="52" t="s">
        <v>20332</v>
      </c>
      <c r="AX1090" s="29">
        <f t="shared" si="162"/>
        <v>46524</v>
      </c>
      <c r="AY1090" s="31" t="s">
        <v>26346</v>
      </c>
      <c r="AZ1090" s="31" t="s">
        <v>527</v>
      </c>
      <c r="BA1090" s="30" t="s">
        <v>2450</v>
      </c>
      <c r="BB1090" s="31"/>
      <c r="BC1090" s="31"/>
      <c r="BD1090" s="31" t="s">
        <v>20057</v>
      </c>
      <c r="BE1090" s="31" t="s">
        <v>7973</v>
      </c>
      <c r="BF1090" s="31" t="s">
        <v>8009</v>
      </c>
      <c r="BG1090" s="31"/>
      <c r="BH1090" s="31"/>
      <c r="BI1090" s="31"/>
      <c r="BJ1090" s="31"/>
      <c r="BK1090" s="31" t="str">
        <f t="shared" si="163"/>
        <v>II/c</v>
      </c>
      <c r="BL1090" s="31"/>
      <c r="BM1090" s="31"/>
      <c r="BN1090" s="31"/>
      <c r="BO1090" s="31"/>
      <c r="BP1090" s="31"/>
      <c r="BQ1090" s="31" t="s">
        <v>21620</v>
      </c>
      <c r="BR1090" s="31" t="s">
        <v>41376</v>
      </c>
      <c r="BS1090" s="31">
        <v>0</v>
      </c>
      <c r="BT1090" s="52" t="s">
        <v>20332</v>
      </c>
      <c r="BU1090" s="52" t="s">
        <v>35984</v>
      </c>
      <c r="BV1090" s="31" t="s">
        <v>20332</v>
      </c>
      <c r="BW1090" s="31">
        <f t="shared" ca="1" si="160"/>
        <v>1</v>
      </c>
      <c r="BX1090" s="78">
        <f t="shared" ca="1" si="161"/>
        <v>3</v>
      </c>
      <c r="BY1090" s="31"/>
      <c r="BZ1090" s="31"/>
      <c r="CA1090" s="31" t="s">
        <v>2483</v>
      </c>
      <c r="CB1090" s="31" t="s">
        <v>2406</v>
      </c>
      <c r="CC1090" s="31"/>
      <c r="CD1090" s="31"/>
      <c r="CE1090" s="31"/>
      <c r="CF1090" s="31"/>
      <c r="CG1090" s="31"/>
      <c r="CH1090" s="31"/>
      <c r="CI1090" s="31"/>
      <c r="CJ1090" s="31"/>
      <c r="CK1090" s="31"/>
      <c r="CL1090" s="31" t="s">
        <v>36281</v>
      </c>
      <c r="CM1090" s="52" t="s">
        <v>29488</v>
      </c>
      <c r="CN1090" s="31">
        <v>125</v>
      </c>
      <c r="CO1090" s="31" t="s">
        <v>39484</v>
      </c>
      <c r="CP1090" s="31" t="s">
        <v>29488</v>
      </c>
      <c r="CQ1090" s="31" t="s">
        <v>39478</v>
      </c>
      <c r="CR1090" s="31">
        <v>6334</v>
      </c>
      <c r="CS1090" s="31"/>
      <c r="CT1090" s="31"/>
      <c r="CU1090" s="31"/>
      <c r="CV1090" s="31"/>
      <c r="CW1090" s="31"/>
      <c r="CX1090" s="31"/>
      <c r="CY1090" s="31"/>
      <c r="CZ1090" s="31"/>
      <c r="DA1090" s="31"/>
      <c r="DB1090" s="31"/>
      <c r="DC1090" s="31"/>
      <c r="DD1090" s="31"/>
      <c r="DE1090" s="31"/>
      <c r="DF1090" s="31"/>
      <c r="DG1090" s="31"/>
      <c r="DH1090" s="31"/>
      <c r="DI1090" s="31"/>
      <c r="DJ1090" s="31"/>
      <c r="DK1090" s="31"/>
      <c r="DL1090" s="31"/>
      <c r="DM1090" s="38">
        <v>942620956433000</v>
      </c>
      <c r="DN1090" s="38"/>
      <c r="DO1090" s="35"/>
      <c r="DP1090" s="52" t="s">
        <v>36282</v>
      </c>
      <c r="DQ1090" s="31" t="s">
        <v>36283</v>
      </c>
      <c r="DR1090" s="31"/>
      <c r="DS1090" s="31" t="s">
        <v>38609</v>
      </c>
      <c r="DT1090" s="50" t="s">
        <v>36284</v>
      </c>
      <c r="DU1090" s="31"/>
      <c r="DV1090" s="31"/>
      <c r="DW1090" s="31"/>
      <c r="DX1090" s="31"/>
      <c r="DY1090" s="31" t="s">
        <v>41623</v>
      </c>
      <c r="DZ1090" s="52" t="s">
        <v>21914</v>
      </c>
      <c r="EA1090" s="52" t="s">
        <v>41624</v>
      </c>
      <c r="EB1090" s="31"/>
      <c r="EC1090" s="31" t="s">
        <v>8009</v>
      </c>
      <c r="ED1090" s="31" t="s">
        <v>41101</v>
      </c>
      <c r="EE1090" s="31"/>
      <c r="EF1090" s="31"/>
      <c r="EG1090" s="31"/>
      <c r="EH1090" s="31"/>
      <c r="EI1090" s="31"/>
      <c r="EJ1090" s="31"/>
    </row>
    <row r="1091" spans="1:140" ht="23.25" customHeight="1">
      <c r="A1091" s="25">
        <v>1089</v>
      </c>
      <c r="B1091" s="30" t="s">
        <v>4518</v>
      </c>
      <c r="C1091" s="31">
        <v>140170448</v>
      </c>
      <c r="D1091" s="30" t="s">
        <v>1610</v>
      </c>
      <c r="E1091" s="30"/>
      <c r="F1091" s="30" t="s">
        <v>36262</v>
      </c>
      <c r="G1091" s="31">
        <f t="shared" ref="G1091:G1154" si="164">IF(F1091="Ahli Madya",60,IF(F1091="Ahli Utama",65,58))</f>
        <v>58</v>
      </c>
      <c r="H1091" s="72">
        <f t="shared" ref="H1091:H1154" si="165">DATE(YEAR(X1091)+G1091,MONTH(X1091)+1,1)</f>
        <v>45261</v>
      </c>
      <c r="I1091" s="30"/>
      <c r="J1091" s="30" t="s">
        <v>34084</v>
      </c>
      <c r="K1091" s="30" t="s">
        <v>4318</v>
      </c>
      <c r="L1091" s="31" t="s">
        <v>4318</v>
      </c>
      <c r="M1091" s="31" t="s">
        <v>3186</v>
      </c>
      <c r="N1091" s="31" t="s">
        <v>3311</v>
      </c>
      <c r="O1091" s="31" t="s">
        <v>2534</v>
      </c>
      <c r="P1091" s="31" t="s">
        <v>1936</v>
      </c>
      <c r="Q1091" s="31"/>
      <c r="R1091" s="31">
        <v>32</v>
      </c>
      <c r="S1091" s="31">
        <v>0</v>
      </c>
      <c r="T1091" s="31"/>
      <c r="U1091" s="31">
        <v>693</v>
      </c>
      <c r="V1091" s="31"/>
      <c r="W1091" s="31" t="s">
        <v>5952</v>
      </c>
      <c r="X1091" s="31" t="s">
        <v>2729</v>
      </c>
      <c r="Y1091" s="31" t="e">
        <f t="shared" ref="Y1091:Y1154" ca="1" si="166">YEAR(NOW())-YEAR(X1091)</f>
        <v>#VALUE!</v>
      </c>
      <c r="Z1091" s="31" t="e">
        <f t="shared" ref="Z1091:Z1154" ca="1" si="167">IF(AND(Y1091&gt;=21,Y1091&lt;=35),"21-35",IF(AND(Y1091&gt;35,Y1091&lt;=45),"36-45",IF(AND(Y1091&gt;45,Y1091&lt;=58),"46-58",IF(Y1091&gt;58,"Lebih dari 58",0))))</f>
        <v>#VALUE!</v>
      </c>
      <c r="AA1091" s="31"/>
      <c r="AB1091" s="31" t="s">
        <v>6912</v>
      </c>
      <c r="AC1091" s="31" t="s">
        <v>34153</v>
      </c>
      <c r="AD1091" s="31" t="s">
        <v>34194</v>
      </c>
      <c r="AE1091" s="31"/>
      <c r="AF1091" s="31" t="s">
        <v>24700</v>
      </c>
      <c r="AG1091" s="31" t="s">
        <v>7895</v>
      </c>
      <c r="AH1091" s="31" t="s">
        <v>7895</v>
      </c>
      <c r="AI1091" s="31" t="s">
        <v>40277</v>
      </c>
      <c r="AJ1091" s="31">
        <v>646</v>
      </c>
      <c r="AK1091" s="31" t="s">
        <v>3765</v>
      </c>
      <c r="AL1091" s="31">
        <v>30805</v>
      </c>
      <c r="AM1091" s="31" t="s">
        <v>2358</v>
      </c>
      <c r="AN1091" s="31"/>
      <c r="AO1091" s="31"/>
      <c r="AP1091" s="31" t="s">
        <v>33725</v>
      </c>
      <c r="AQ1091" s="31"/>
      <c r="AR1091" s="31" t="s">
        <v>34148</v>
      </c>
      <c r="AS1091" s="31" t="s">
        <v>34148</v>
      </c>
      <c r="AT1091" s="31" t="str">
        <f>_xlfn.IFNA(VLOOKUP(D1091,'[1]5. 1 Mei 2022'!$C$7:$F$60,4,FALSE),"")</f>
        <v/>
      </c>
      <c r="AU1091" s="31"/>
      <c r="AV1091" s="31" t="s">
        <v>11426</v>
      </c>
      <c r="AW1091" s="31" t="s">
        <v>4179</v>
      </c>
      <c r="AX1091" s="29">
        <f t="shared" ref="AX1091:AX1122" si="168">AW1091+1903</f>
        <v>42172</v>
      </c>
      <c r="AY1091" s="31" t="s">
        <v>26340</v>
      </c>
      <c r="AZ1091" s="31" t="s">
        <v>26343</v>
      </c>
      <c r="BA1091" s="30" t="s">
        <v>33725</v>
      </c>
      <c r="BB1091" s="31"/>
      <c r="BC1091" s="31"/>
      <c r="BD1091" s="31" t="s">
        <v>8006</v>
      </c>
      <c r="BE1091" s="31" t="s">
        <v>7968</v>
      </c>
      <c r="BF1091" s="31" t="s">
        <v>11426</v>
      </c>
      <c r="BG1091" s="31"/>
      <c r="BH1091" s="31"/>
      <c r="BI1091" s="31"/>
      <c r="BJ1091" s="31" t="s">
        <v>4214</v>
      </c>
      <c r="BK1091" s="31" t="str">
        <f t="shared" si="163"/>
        <v>III/b</v>
      </c>
      <c r="BL1091" s="31" t="s">
        <v>8078</v>
      </c>
      <c r="BM1091" s="31"/>
      <c r="BN1091" s="31"/>
      <c r="BO1091" s="31"/>
      <c r="BP1091" s="31" t="s">
        <v>1498</v>
      </c>
      <c r="BQ1091" s="31"/>
      <c r="BR1091" s="31"/>
      <c r="BS1091" s="31"/>
      <c r="BT1091" s="31" t="s">
        <v>2535</v>
      </c>
      <c r="BU1091" s="31"/>
      <c r="BV1091" s="31" t="s">
        <v>5201</v>
      </c>
      <c r="BW1091" s="31" t="e">
        <f t="shared" ref="BW1091:BW1154" ca="1" si="169">YEAR(NOW())-YEAR(BV1091)</f>
        <v>#VALUE!</v>
      </c>
      <c r="BX1091" s="78" t="e">
        <f t="shared" ref="BX1091:BX1154" ca="1" si="170">DATEDIF(BV1091,NOW(),"YM")</f>
        <v>#VALUE!</v>
      </c>
      <c r="BY1091" s="31"/>
      <c r="BZ1091" s="31"/>
      <c r="CA1091" s="31" t="s">
        <v>2483</v>
      </c>
      <c r="CB1091" s="31" t="s">
        <v>2519</v>
      </c>
      <c r="CC1091" s="31">
        <v>2</v>
      </c>
      <c r="CD1091" s="31">
        <v>1</v>
      </c>
      <c r="CE1091" s="31" t="s">
        <v>20085</v>
      </c>
      <c r="CF1091" s="31"/>
      <c r="CG1091" s="31">
        <v>2004</v>
      </c>
      <c r="CH1091" s="31" t="s">
        <v>5115</v>
      </c>
      <c r="CI1091" s="31"/>
      <c r="CJ1091" s="31">
        <v>2009</v>
      </c>
      <c r="CK1091" s="31"/>
      <c r="CL1091" s="31"/>
      <c r="CM1091" s="31"/>
      <c r="CN1091" s="31"/>
      <c r="CO1091" s="31"/>
      <c r="CP1091" s="31"/>
      <c r="CQ1091" s="31"/>
      <c r="CR1091" s="31">
        <v>1233</v>
      </c>
      <c r="CS1091" s="31"/>
      <c r="CT1091" s="31"/>
      <c r="CU1091" s="31"/>
      <c r="CV1091" s="31"/>
      <c r="CW1091" s="31"/>
      <c r="CX1091" s="31"/>
      <c r="CY1091" s="31"/>
      <c r="CZ1091" s="31"/>
      <c r="DA1091" s="31"/>
      <c r="DB1091" s="31"/>
      <c r="DC1091" s="31"/>
      <c r="DD1091" s="31"/>
      <c r="DE1091" s="31"/>
      <c r="DF1091" s="31"/>
      <c r="DG1091" s="31"/>
      <c r="DH1091" s="31"/>
      <c r="DI1091" s="31"/>
      <c r="DJ1091" s="31"/>
      <c r="DK1091" s="31"/>
      <c r="DL1091" s="31"/>
      <c r="DM1091" s="38" t="s">
        <v>8960</v>
      </c>
      <c r="DN1091" s="38"/>
      <c r="DO1091" s="35" t="s">
        <v>31485</v>
      </c>
      <c r="DP1091" s="31" t="s">
        <v>15200</v>
      </c>
      <c r="DQ1091" s="31" t="s">
        <v>15201</v>
      </c>
      <c r="DR1091" s="31"/>
      <c r="DS1091" s="31" t="s">
        <v>38610</v>
      </c>
      <c r="DT1091" s="31" t="s">
        <v>37804</v>
      </c>
      <c r="DU1091" s="31">
        <v>3</v>
      </c>
      <c r="DV1091" s="31" t="s">
        <v>32167</v>
      </c>
      <c r="DW1091" s="31"/>
      <c r="DX1091" s="31"/>
      <c r="DY1091" s="31"/>
      <c r="DZ1091" s="31"/>
      <c r="EA1091" s="31"/>
      <c r="EB1091" s="31">
        <v>0</v>
      </c>
      <c r="EC1091" s="31" t="s">
        <v>40170</v>
      </c>
      <c r="ED1091" s="31" t="s">
        <v>41101</v>
      </c>
      <c r="EE1091" s="31"/>
      <c r="EF1091" s="31"/>
      <c r="EG1091" s="31"/>
      <c r="EH1091" s="31"/>
      <c r="EI1091" s="31"/>
      <c r="EJ1091" s="31"/>
    </row>
    <row r="1092" spans="1:140" ht="23.25" customHeight="1">
      <c r="A1092" s="25">
        <v>1090</v>
      </c>
      <c r="B1092" s="30" t="s">
        <v>4519</v>
      </c>
      <c r="C1092" s="31">
        <v>140375308</v>
      </c>
      <c r="D1092" s="30" t="s">
        <v>0</v>
      </c>
      <c r="E1092" s="30"/>
      <c r="F1092" s="30" t="s">
        <v>36262</v>
      </c>
      <c r="G1092" s="31">
        <f t="shared" si="164"/>
        <v>58</v>
      </c>
      <c r="H1092" s="72">
        <f t="shared" si="165"/>
        <v>45505</v>
      </c>
      <c r="I1092" s="30"/>
      <c r="J1092" s="30" t="s">
        <v>34084</v>
      </c>
      <c r="K1092" s="30" t="s">
        <v>4318</v>
      </c>
      <c r="L1092" s="31" t="s">
        <v>4318</v>
      </c>
      <c r="M1092" s="31" t="s">
        <v>6378</v>
      </c>
      <c r="N1092" s="31" t="s">
        <v>5863</v>
      </c>
      <c r="O1092" s="31" t="s">
        <v>5117</v>
      </c>
      <c r="P1092" s="52" t="s">
        <v>35985</v>
      </c>
      <c r="Q1092" s="31" t="s">
        <v>41871</v>
      </c>
      <c r="R1092" s="31">
        <v>28</v>
      </c>
      <c r="S1092" s="31">
        <v>8</v>
      </c>
      <c r="T1092" s="31"/>
      <c r="U1092" s="31">
        <v>1374</v>
      </c>
      <c r="V1092" s="31" t="s">
        <v>7204</v>
      </c>
      <c r="W1092" s="31" t="s">
        <v>6910</v>
      </c>
      <c r="X1092" s="31" t="s">
        <v>5202</v>
      </c>
      <c r="Y1092" s="31" t="e">
        <f t="shared" ca="1" si="166"/>
        <v>#VALUE!</v>
      </c>
      <c r="Z1092" s="31" t="e">
        <f t="shared" ca="1" si="167"/>
        <v>#VALUE!</v>
      </c>
      <c r="AA1092" s="31"/>
      <c r="AB1092" s="31" t="s">
        <v>6912</v>
      </c>
      <c r="AC1092" s="31" t="s">
        <v>34153</v>
      </c>
      <c r="AD1092" s="31" t="s">
        <v>34194</v>
      </c>
      <c r="AE1092" s="31"/>
      <c r="AF1092" s="31" t="s">
        <v>24700</v>
      </c>
      <c r="AG1092" s="31" t="s">
        <v>7895</v>
      </c>
      <c r="AH1092" s="31" t="s">
        <v>7895</v>
      </c>
      <c r="AI1092" s="31" t="s">
        <v>40277</v>
      </c>
      <c r="AJ1092" s="31">
        <v>3415</v>
      </c>
      <c r="AK1092" s="31" t="s">
        <v>5012</v>
      </c>
      <c r="AL1092" s="31">
        <v>31923</v>
      </c>
      <c r="AM1092" s="31" t="s">
        <v>7363</v>
      </c>
      <c r="AN1092" s="31"/>
      <c r="AO1092" s="31"/>
      <c r="AP1092" s="31" t="s">
        <v>33003</v>
      </c>
      <c r="AQ1092" s="31"/>
      <c r="AR1092" s="31" t="s">
        <v>34148</v>
      </c>
      <c r="AS1092" s="31" t="s">
        <v>34148</v>
      </c>
      <c r="AT1092" s="31" t="str">
        <f>_xlfn.IFNA(VLOOKUP(D1092,'[1]5. 1 Mei 2022'!$C$7:$F$60,4,FALSE),"")</f>
        <v/>
      </c>
      <c r="AU1092" s="31"/>
      <c r="AV1092" s="31" t="s">
        <v>4645</v>
      </c>
      <c r="AW1092" s="31"/>
      <c r="AX1092" s="29">
        <f t="shared" si="168"/>
        <v>1903</v>
      </c>
      <c r="AY1092" s="31" t="s">
        <v>26346</v>
      </c>
      <c r="AZ1092" s="31" t="s">
        <v>33005</v>
      </c>
      <c r="BA1092" s="30" t="s">
        <v>33003</v>
      </c>
      <c r="BB1092" s="31" t="s">
        <v>22916</v>
      </c>
      <c r="BC1092" s="31"/>
      <c r="BD1092" s="31" t="s">
        <v>30229</v>
      </c>
      <c r="BE1092" s="31" t="s">
        <v>7968</v>
      </c>
      <c r="BF1092" s="31" t="s">
        <v>4645</v>
      </c>
      <c r="BG1092" s="31"/>
      <c r="BH1092" s="31"/>
      <c r="BI1092" s="31"/>
      <c r="BJ1092" s="31" t="s">
        <v>23661</v>
      </c>
      <c r="BK1092" s="31" t="str">
        <f t="shared" si="163"/>
        <v>II/d</v>
      </c>
      <c r="BL1092" s="31" t="s">
        <v>8078</v>
      </c>
      <c r="BM1092" s="31"/>
      <c r="BN1092" s="31"/>
      <c r="BO1092" s="31" t="s">
        <v>7636</v>
      </c>
      <c r="BP1092" s="31" t="s">
        <v>1498</v>
      </c>
      <c r="BQ1092" s="31"/>
      <c r="BR1092" s="31"/>
      <c r="BS1092" s="31"/>
      <c r="BT1092" s="31" t="s">
        <v>1172</v>
      </c>
      <c r="BU1092" s="31"/>
      <c r="BV1092" s="31" t="s">
        <v>2562</v>
      </c>
      <c r="BW1092" s="31">
        <f t="shared" ca="1" si="169"/>
        <v>32</v>
      </c>
      <c r="BX1092" s="78">
        <f t="shared" ca="1" si="170"/>
        <v>3</v>
      </c>
      <c r="BY1092" s="31"/>
      <c r="BZ1092" s="31" t="s">
        <v>3398</v>
      </c>
      <c r="CA1092" s="31" t="s">
        <v>2483</v>
      </c>
      <c r="CB1092" s="31" t="s">
        <v>2519</v>
      </c>
      <c r="CC1092" s="31">
        <v>2</v>
      </c>
      <c r="CD1092" s="31">
        <v>1</v>
      </c>
      <c r="CE1092" s="31" t="s">
        <v>20085</v>
      </c>
      <c r="CF1092" s="31"/>
      <c r="CG1092" s="31"/>
      <c r="CH1092" s="31"/>
      <c r="CI1092" s="31"/>
      <c r="CJ1092" s="31"/>
      <c r="CK1092" s="31"/>
      <c r="CL1092" s="31"/>
      <c r="CM1092" s="31"/>
      <c r="CN1092" s="31"/>
      <c r="CO1092" s="31"/>
      <c r="CP1092" s="31"/>
      <c r="CQ1092" s="31"/>
      <c r="CR1092" s="31">
        <v>3298</v>
      </c>
      <c r="CS1092" s="31"/>
      <c r="CT1092" s="31"/>
      <c r="CU1092" s="31"/>
      <c r="CV1092" s="31" t="s">
        <v>10376</v>
      </c>
      <c r="CW1092" s="31" t="s">
        <v>10377</v>
      </c>
      <c r="CX1092" s="31" t="s">
        <v>10378</v>
      </c>
      <c r="CY1092" s="31"/>
      <c r="CZ1092" s="31"/>
      <c r="DA1092" s="31"/>
      <c r="DB1092" s="31"/>
      <c r="DC1092" s="31"/>
      <c r="DD1092" s="31"/>
      <c r="DE1092" s="31"/>
      <c r="DF1092" s="31"/>
      <c r="DG1092" s="31"/>
      <c r="DH1092" s="31"/>
      <c r="DI1092" s="31"/>
      <c r="DJ1092" s="31"/>
      <c r="DK1092" s="31"/>
      <c r="DL1092" s="31"/>
      <c r="DM1092" s="38" t="s">
        <v>9846</v>
      </c>
      <c r="DN1092" s="38"/>
      <c r="DO1092" s="35">
        <v>0</v>
      </c>
      <c r="DP1092" s="31" t="s">
        <v>19522</v>
      </c>
      <c r="DQ1092" s="31" t="s">
        <v>20648</v>
      </c>
      <c r="DR1092" s="31"/>
      <c r="DS1092" s="31" t="s">
        <v>27479</v>
      </c>
      <c r="DT1092" s="31" t="s">
        <v>37805</v>
      </c>
      <c r="DU1092" s="31">
        <v>2</v>
      </c>
      <c r="DV1092" s="31" t="s">
        <v>32164</v>
      </c>
      <c r="DW1092" s="31"/>
      <c r="DX1092" s="31"/>
      <c r="DY1092" s="31"/>
      <c r="DZ1092" s="31"/>
      <c r="EA1092" s="31"/>
      <c r="EB1092" s="31">
        <v>0</v>
      </c>
      <c r="EC1092" s="31" t="s">
        <v>39747</v>
      </c>
      <c r="ED1092" s="31" t="s">
        <v>41101</v>
      </c>
      <c r="EE1092" s="31"/>
      <c r="EF1092" s="31"/>
      <c r="EG1092" s="31"/>
      <c r="EH1092" s="31"/>
      <c r="EI1092" s="31"/>
      <c r="EJ1092" s="31"/>
    </row>
    <row r="1093" spans="1:140" ht="23.25" customHeight="1">
      <c r="A1093" s="25">
        <v>1091</v>
      </c>
      <c r="B1093" s="30" t="s">
        <v>4520</v>
      </c>
      <c r="C1093" s="31">
        <v>140375222</v>
      </c>
      <c r="D1093" s="30" t="s">
        <v>1151</v>
      </c>
      <c r="E1093" s="30"/>
      <c r="F1093" s="30" t="s">
        <v>36262</v>
      </c>
      <c r="G1093" s="31">
        <f t="shared" si="164"/>
        <v>58</v>
      </c>
      <c r="H1093" s="72">
        <f t="shared" si="165"/>
        <v>47484</v>
      </c>
      <c r="I1093" s="30"/>
      <c r="J1093" s="30" t="s">
        <v>34084</v>
      </c>
      <c r="K1093" s="30" t="s">
        <v>4318</v>
      </c>
      <c r="L1093" s="31" t="s">
        <v>4318</v>
      </c>
      <c r="M1093" s="31" t="s">
        <v>3186</v>
      </c>
      <c r="N1093" s="31" t="s">
        <v>3557</v>
      </c>
      <c r="O1093" s="31" t="s">
        <v>1501</v>
      </c>
      <c r="P1093" s="52" t="s">
        <v>35985</v>
      </c>
      <c r="Q1093" s="31" t="s">
        <v>41872</v>
      </c>
      <c r="R1093" s="31">
        <v>14</v>
      </c>
      <c r="S1093" s="31">
        <v>11</v>
      </c>
      <c r="T1093" s="31"/>
      <c r="U1093" s="31">
        <v>1523</v>
      </c>
      <c r="V1093" s="31" t="s">
        <v>4295</v>
      </c>
      <c r="W1093" s="31" t="s">
        <v>6910</v>
      </c>
      <c r="X1093" s="31" t="s">
        <v>5129</v>
      </c>
      <c r="Y1093" s="31" t="e">
        <f t="shared" ca="1" si="166"/>
        <v>#VALUE!</v>
      </c>
      <c r="Z1093" s="31" t="e">
        <f t="shared" ca="1" si="167"/>
        <v>#VALUE!</v>
      </c>
      <c r="AA1093" s="31"/>
      <c r="AB1093" s="31" t="s">
        <v>6770</v>
      </c>
      <c r="AC1093" s="31" t="s">
        <v>34153</v>
      </c>
      <c r="AD1093" s="31" t="s">
        <v>34194</v>
      </c>
      <c r="AE1093" s="31"/>
      <c r="AF1093" s="31" t="s">
        <v>24700</v>
      </c>
      <c r="AG1093" s="31" t="s">
        <v>4322</v>
      </c>
      <c r="AH1093" s="31" t="s">
        <v>7895</v>
      </c>
      <c r="AI1093" s="31" t="s">
        <v>40277</v>
      </c>
      <c r="AJ1093" s="31">
        <v>3682</v>
      </c>
      <c r="AK1093" s="31" t="s">
        <v>3117</v>
      </c>
      <c r="AL1093" s="31">
        <v>33389</v>
      </c>
      <c r="AM1093" s="31" t="s">
        <v>3118</v>
      </c>
      <c r="AN1093" s="31"/>
      <c r="AO1093" s="31"/>
      <c r="AP1093" s="31" t="s">
        <v>4435</v>
      </c>
      <c r="AQ1093" s="31"/>
      <c r="AR1093" s="31" t="s">
        <v>34148</v>
      </c>
      <c r="AS1093" s="31" t="s">
        <v>34148</v>
      </c>
      <c r="AT1093" s="31" t="str">
        <f>_xlfn.IFNA(VLOOKUP(D1093,'[1]5. 1 Mei 2022'!$C$7:$F$60,4,FALSE),"")</f>
        <v/>
      </c>
      <c r="AU1093" s="31"/>
      <c r="AV1093" s="31" t="s">
        <v>32694</v>
      </c>
      <c r="AW1093" s="31" t="s">
        <v>30294</v>
      </c>
      <c r="AX1093" s="29">
        <f t="shared" si="168"/>
        <v>46404</v>
      </c>
      <c r="AY1093" s="31" t="s">
        <v>26346</v>
      </c>
      <c r="AZ1093" s="31" t="s">
        <v>528</v>
      </c>
      <c r="BA1093" s="30" t="s">
        <v>4435</v>
      </c>
      <c r="BB1093" s="31"/>
      <c r="BC1093" s="31"/>
      <c r="BD1093" s="31" t="s">
        <v>12244</v>
      </c>
      <c r="BE1093" s="31" t="s">
        <v>7968</v>
      </c>
      <c r="BF1093" s="31" t="s">
        <v>32694</v>
      </c>
      <c r="BG1093" s="31"/>
      <c r="BH1093" s="31"/>
      <c r="BI1093" s="31"/>
      <c r="BJ1093" s="31" t="s">
        <v>5449</v>
      </c>
      <c r="BK1093" s="31" t="str">
        <f t="shared" si="163"/>
        <v>III/a</v>
      </c>
      <c r="BL1093" s="31" t="s">
        <v>8078</v>
      </c>
      <c r="BM1093" s="31"/>
      <c r="BN1093" s="31"/>
      <c r="BO1093" s="31"/>
      <c r="BP1093" s="31" t="s">
        <v>1498</v>
      </c>
      <c r="BQ1093" s="31"/>
      <c r="BR1093" s="31"/>
      <c r="BS1093" s="31"/>
      <c r="BT1093" s="31" t="s">
        <v>1172</v>
      </c>
      <c r="BU1093" s="31"/>
      <c r="BV1093" s="31" t="s">
        <v>3390</v>
      </c>
      <c r="BW1093" s="31">
        <f t="shared" ca="1" si="169"/>
        <v>20</v>
      </c>
      <c r="BX1093" s="78">
        <f t="shared" ca="1" si="170"/>
        <v>3</v>
      </c>
      <c r="BY1093" s="31"/>
      <c r="BZ1093" s="31" t="s">
        <v>3977</v>
      </c>
      <c r="CA1093" s="31" t="s">
        <v>2483</v>
      </c>
      <c r="CB1093" s="31" t="s">
        <v>2519</v>
      </c>
      <c r="CC1093" s="31">
        <v>3</v>
      </c>
      <c r="CD1093" s="31">
        <v>1</v>
      </c>
      <c r="CE1093" s="31" t="s">
        <v>20085</v>
      </c>
      <c r="CF1093" s="31"/>
      <c r="CG1093" s="31"/>
      <c r="CH1093" s="31"/>
      <c r="CI1093" s="31"/>
      <c r="CJ1093" s="31"/>
      <c r="CK1093" s="31"/>
      <c r="CL1093" s="31"/>
      <c r="CM1093" s="31"/>
      <c r="CN1093" s="31"/>
      <c r="CO1093" s="31"/>
      <c r="CP1093" s="31"/>
      <c r="CQ1093" s="31"/>
      <c r="CR1093" s="31">
        <v>3812</v>
      </c>
      <c r="CS1093" s="31"/>
      <c r="CT1093" s="31"/>
      <c r="CU1093" s="31"/>
      <c r="CV1093" s="31" t="s">
        <v>19050</v>
      </c>
      <c r="CW1093" s="31" t="s">
        <v>19051</v>
      </c>
      <c r="CX1093" s="31" t="s">
        <v>19043</v>
      </c>
      <c r="CY1093" s="31"/>
      <c r="CZ1093" s="31"/>
      <c r="DA1093" s="31"/>
      <c r="DB1093" s="31"/>
      <c r="DC1093" s="31"/>
      <c r="DD1093" s="31"/>
      <c r="DE1093" s="31"/>
      <c r="DF1093" s="31"/>
      <c r="DG1093" s="31"/>
      <c r="DH1093" s="31"/>
      <c r="DI1093" s="31"/>
      <c r="DJ1093" s="31"/>
      <c r="DK1093" s="31"/>
      <c r="DL1093" s="31"/>
      <c r="DM1093" s="38" t="s">
        <v>9018</v>
      </c>
      <c r="DN1093" s="38"/>
      <c r="DO1093" s="35">
        <v>0</v>
      </c>
      <c r="DP1093" s="31" t="s">
        <v>13013</v>
      </c>
      <c r="DQ1093" s="31" t="s">
        <v>13012</v>
      </c>
      <c r="DR1093" s="31"/>
      <c r="DS1093" s="31" t="s">
        <v>26709</v>
      </c>
      <c r="DT1093" s="31" t="s">
        <v>37806</v>
      </c>
      <c r="DU1093" s="31">
        <v>2</v>
      </c>
      <c r="DV1093" s="31" t="s">
        <v>32166</v>
      </c>
      <c r="DW1093" s="31"/>
      <c r="DX1093" s="31"/>
      <c r="DY1093" s="31"/>
      <c r="DZ1093" s="31"/>
      <c r="EA1093" s="31"/>
      <c r="EB1093" s="31">
        <v>0</v>
      </c>
      <c r="EC1093" s="31" t="s">
        <v>39747</v>
      </c>
      <c r="ED1093" s="31" t="s">
        <v>41101</v>
      </c>
      <c r="EE1093" s="31"/>
      <c r="EF1093" s="31"/>
      <c r="EG1093" s="31"/>
      <c r="EH1093" s="31"/>
      <c r="EI1093" s="31"/>
      <c r="EJ1093" s="31"/>
    </row>
    <row r="1094" spans="1:140" ht="23.25" customHeight="1">
      <c r="A1094" s="25">
        <v>1092</v>
      </c>
      <c r="B1094" s="30" t="s">
        <v>21654</v>
      </c>
      <c r="C1094" s="31">
        <v>140377931</v>
      </c>
      <c r="D1094" s="30" t="s">
        <v>1625</v>
      </c>
      <c r="E1094" s="30"/>
      <c r="F1094" s="30" t="s">
        <v>36262</v>
      </c>
      <c r="G1094" s="31">
        <f t="shared" si="164"/>
        <v>58</v>
      </c>
      <c r="H1094" s="72">
        <f t="shared" si="165"/>
        <v>49675</v>
      </c>
      <c r="I1094" s="30"/>
      <c r="J1094" s="30" t="s">
        <v>34084</v>
      </c>
      <c r="K1094" s="30" t="s">
        <v>4318</v>
      </c>
      <c r="L1094" s="31" t="s">
        <v>4318</v>
      </c>
      <c r="M1094" s="31" t="s">
        <v>3186</v>
      </c>
      <c r="N1094" s="31" t="s">
        <v>3311</v>
      </c>
      <c r="O1094" s="31" t="s">
        <v>2534</v>
      </c>
      <c r="P1094" s="31" t="s">
        <v>21723</v>
      </c>
      <c r="Q1094" s="31"/>
      <c r="R1094" s="31">
        <v>21</v>
      </c>
      <c r="S1094" s="31">
        <v>4</v>
      </c>
      <c r="T1094" s="31"/>
      <c r="U1094" s="31">
        <v>1557</v>
      </c>
      <c r="V1094" s="31" t="s">
        <v>7774</v>
      </c>
      <c r="W1094" s="31" t="s">
        <v>6910</v>
      </c>
      <c r="X1094" s="31" t="s">
        <v>3833</v>
      </c>
      <c r="Y1094" s="31" t="e">
        <f t="shared" ca="1" si="166"/>
        <v>#VALUE!</v>
      </c>
      <c r="Z1094" s="31" t="e">
        <f t="shared" ca="1" si="167"/>
        <v>#VALUE!</v>
      </c>
      <c r="AA1094" s="31"/>
      <c r="AB1094" s="31" t="s">
        <v>12562</v>
      </c>
      <c r="AC1094" s="31" t="s">
        <v>34153</v>
      </c>
      <c r="AD1094" s="31" t="s">
        <v>34194</v>
      </c>
      <c r="AE1094" s="31"/>
      <c r="AF1094" s="31" t="s">
        <v>24700</v>
      </c>
      <c r="AG1094" s="31" t="s">
        <v>4322</v>
      </c>
      <c r="AH1094" s="31" t="s">
        <v>7895</v>
      </c>
      <c r="AI1094" s="31" t="s">
        <v>728</v>
      </c>
      <c r="AJ1094" s="31" t="s">
        <v>20333</v>
      </c>
      <c r="AK1094" s="31" t="s">
        <v>20334</v>
      </c>
      <c r="AL1094" s="31" t="s">
        <v>20335</v>
      </c>
      <c r="AM1094" s="31" t="s">
        <v>20336</v>
      </c>
      <c r="AN1094" s="31"/>
      <c r="AO1094" s="31"/>
      <c r="AP1094" s="31" t="s">
        <v>33723</v>
      </c>
      <c r="AQ1094" s="31"/>
      <c r="AR1094" s="31" t="s">
        <v>34148</v>
      </c>
      <c r="AS1094" s="31" t="s">
        <v>34148</v>
      </c>
      <c r="AT1094" s="31" t="str">
        <f>_xlfn.IFNA(VLOOKUP(D1094,'[1]5. 1 Mei 2022'!$C$7:$F$60,4,FALSE),"")</f>
        <v/>
      </c>
      <c r="AU1094" s="31"/>
      <c r="AV1094" s="31" t="s">
        <v>15295</v>
      </c>
      <c r="AW1094" s="31" t="s">
        <v>20909</v>
      </c>
      <c r="AX1094" s="29">
        <f t="shared" si="168"/>
        <v>46482</v>
      </c>
      <c r="AY1094" s="31" t="s">
        <v>26340</v>
      </c>
      <c r="AZ1094" s="31" t="s">
        <v>26341</v>
      </c>
      <c r="BA1094" s="30" t="s">
        <v>33723</v>
      </c>
      <c r="BB1094" s="31"/>
      <c r="BC1094" s="31"/>
      <c r="BD1094" s="31" t="s">
        <v>12244</v>
      </c>
      <c r="BE1094" s="31" t="s">
        <v>7968</v>
      </c>
      <c r="BF1094" s="31" t="s">
        <v>15295</v>
      </c>
      <c r="BG1094" s="31"/>
      <c r="BH1094" s="31"/>
      <c r="BI1094" s="31"/>
      <c r="BJ1094" s="31" t="s">
        <v>6259</v>
      </c>
      <c r="BK1094" s="31" t="str">
        <f t="shared" si="163"/>
        <v>III/b</v>
      </c>
      <c r="BL1094" s="31" t="s">
        <v>8078</v>
      </c>
      <c r="BM1094" s="31"/>
      <c r="BN1094" s="31"/>
      <c r="BO1094" s="31"/>
      <c r="BP1094" s="31" t="s">
        <v>1498</v>
      </c>
      <c r="BQ1094" s="31"/>
      <c r="BR1094" s="31"/>
      <c r="BS1094" s="31"/>
      <c r="BT1094" s="31" t="s">
        <v>1693</v>
      </c>
      <c r="BU1094" s="31" t="s">
        <v>3164</v>
      </c>
      <c r="BV1094" s="31" t="s">
        <v>5329</v>
      </c>
      <c r="BW1094" s="31">
        <f t="shared" ca="1" si="169"/>
        <v>28</v>
      </c>
      <c r="BX1094" s="78">
        <f t="shared" ca="1" si="170"/>
        <v>2</v>
      </c>
      <c r="BY1094" s="31"/>
      <c r="BZ1094" s="31" t="s">
        <v>7450</v>
      </c>
      <c r="CA1094" s="31" t="s">
        <v>2483</v>
      </c>
      <c r="CB1094" s="31" t="s">
        <v>2519</v>
      </c>
      <c r="CC1094" s="31">
        <v>2</v>
      </c>
      <c r="CD1094" s="31">
        <v>1</v>
      </c>
      <c r="CE1094" s="31" t="s">
        <v>20085</v>
      </c>
      <c r="CF1094" s="31"/>
      <c r="CG1094" s="31"/>
      <c r="CH1094" s="31"/>
      <c r="CI1094" s="31"/>
      <c r="CJ1094" s="31"/>
      <c r="CK1094" s="31"/>
      <c r="CL1094" s="31"/>
      <c r="CM1094" s="31"/>
      <c r="CN1094" s="31"/>
      <c r="CO1094" s="31"/>
      <c r="CP1094" s="31"/>
      <c r="CQ1094" s="31"/>
      <c r="CR1094" s="31">
        <v>1267</v>
      </c>
      <c r="CS1094" s="31" t="s">
        <v>16023</v>
      </c>
      <c r="CT1094" s="31"/>
      <c r="CU1094" s="31"/>
      <c r="CV1094" s="31"/>
      <c r="CW1094" s="31"/>
      <c r="CX1094" s="31"/>
      <c r="CY1094" s="31"/>
      <c r="CZ1094" s="31"/>
      <c r="DA1094" s="31"/>
      <c r="DB1094" s="31"/>
      <c r="DC1094" s="31"/>
      <c r="DD1094" s="31"/>
      <c r="DE1094" s="31"/>
      <c r="DF1094" s="31"/>
      <c r="DG1094" s="31"/>
      <c r="DH1094" s="31"/>
      <c r="DI1094" s="31"/>
      <c r="DJ1094" s="31"/>
      <c r="DK1094" s="31"/>
      <c r="DL1094" s="31"/>
      <c r="DM1094" s="38" t="s">
        <v>9768</v>
      </c>
      <c r="DN1094" s="38"/>
      <c r="DO1094" s="35" t="s">
        <v>31594</v>
      </c>
      <c r="DP1094" s="31" t="s">
        <v>13441</v>
      </c>
      <c r="DQ1094" s="31" t="s">
        <v>13440</v>
      </c>
      <c r="DR1094" s="31"/>
      <c r="DS1094" s="31" t="s">
        <v>27535</v>
      </c>
      <c r="DT1094" s="31" t="s">
        <v>37807</v>
      </c>
      <c r="DU1094" s="31">
        <v>3</v>
      </c>
      <c r="DV1094" s="31" t="s">
        <v>32167</v>
      </c>
      <c r="DW1094" s="31"/>
      <c r="DX1094" s="31"/>
      <c r="DY1094" s="31"/>
      <c r="DZ1094" s="31"/>
      <c r="EA1094" s="31"/>
      <c r="EB1094" s="31">
        <v>0</v>
      </c>
      <c r="EC1094" s="31" t="s">
        <v>40170</v>
      </c>
      <c r="ED1094" s="31" t="s">
        <v>41101</v>
      </c>
      <c r="EE1094" s="31"/>
      <c r="EF1094" s="31"/>
      <c r="EG1094" s="31"/>
      <c r="EH1094" s="31"/>
      <c r="EI1094" s="31"/>
      <c r="EJ1094" s="31"/>
    </row>
    <row r="1095" spans="1:140" ht="23.25" customHeight="1">
      <c r="A1095" s="25">
        <v>1093</v>
      </c>
      <c r="B1095" s="30" t="s">
        <v>21331</v>
      </c>
      <c r="C1095" s="31">
        <v>140375398</v>
      </c>
      <c r="D1095" s="30" t="s">
        <v>464</v>
      </c>
      <c r="E1095" s="30"/>
      <c r="F1095" s="30" t="s">
        <v>36255</v>
      </c>
      <c r="G1095" s="31">
        <f t="shared" si="164"/>
        <v>58</v>
      </c>
      <c r="H1095" s="72">
        <f t="shared" si="165"/>
        <v>48519</v>
      </c>
      <c r="I1095" s="30"/>
      <c r="J1095" s="30" t="s">
        <v>34084</v>
      </c>
      <c r="K1095" s="30" t="s">
        <v>4318</v>
      </c>
      <c r="L1095" s="31" t="s">
        <v>4318</v>
      </c>
      <c r="M1095" s="31" t="s">
        <v>3186</v>
      </c>
      <c r="N1095" s="31" t="s">
        <v>3311</v>
      </c>
      <c r="O1095" s="31" t="s">
        <v>2534</v>
      </c>
      <c r="P1095" s="52" t="s">
        <v>24630</v>
      </c>
      <c r="Q1095" s="31" t="s">
        <v>39312</v>
      </c>
      <c r="R1095" s="31">
        <v>22</v>
      </c>
      <c r="S1095" s="31">
        <v>5</v>
      </c>
      <c r="T1095" s="31"/>
      <c r="U1095" s="31">
        <v>1502</v>
      </c>
      <c r="V1095" s="31" t="s">
        <v>3336</v>
      </c>
      <c r="W1095" s="31" t="s">
        <v>7239</v>
      </c>
      <c r="X1095" s="31" t="s">
        <v>2488</v>
      </c>
      <c r="Y1095" s="31" t="e">
        <f t="shared" ca="1" si="166"/>
        <v>#VALUE!</v>
      </c>
      <c r="Z1095" s="31" t="e">
        <f t="shared" ca="1" si="167"/>
        <v>#VALUE!</v>
      </c>
      <c r="AA1095" s="31"/>
      <c r="AB1095" s="31" t="s">
        <v>11165</v>
      </c>
      <c r="AC1095" s="31" t="s">
        <v>34147</v>
      </c>
      <c r="AD1095" s="31" t="s">
        <v>34147</v>
      </c>
      <c r="AE1095" s="31"/>
      <c r="AF1095" s="31" t="s">
        <v>24699</v>
      </c>
      <c r="AG1095" s="31" t="s">
        <v>5852</v>
      </c>
      <c r="AH1095" s="31" t="s">
        <v>5852</v>
      </c>
      <c r="AI1095" s="31" t="s">
        <v>908</v>
      </c>
      <c r="AJ1095" s="31" t="s">
        <v>4952</v>
      </c>
      <c r="AK1095" s="31" t="s">
        <v>4953</v>
      </c>
      <c r="AL1095" s="31" t="s">
        <v>4112</v>
      </c>
      <c r="AM1095" s="31" t="s">
        <v>4113</v>
      </c>
      <c r="AN1095" s="31"/>
      <c r="AO1095" s="31"/>
      <c r="AP1095" s="31" t="s">
        <v>33014</v>
      </c>
      <c r="AQ1095" s="31"/>
      <c r="AR1095" s="31" t="s">
        <v>34147</v>
      </c>
      <c r="AS1095" s="31" t="s">
        <v>34147</v>
      </c>
      <c r="AT1095" s="31" t="str">
        <f>_xlfn.IFNA(VLOOKUP(D1095,'[1]5. 1 Mei 2022'!$C$7:$F$60,4,FALSE),"")</f>
        <v/>
      </c>
      <c r="AU1095" s="31"/>
      <c r="AV1095" s="31" t="s">
        <v>7458</v>
      </c>
      <c r="AW1095" s="31"/>
      <c r="AX1095" s="29">
        <f t="shared" si="168"/>
        <v>1903</v>
      </c>
      <c r="AY1095" s="31" t="s">
        <v>26346</v>
      </c>
      <c r="AZ1095" s="31" t="s">
        <v>33016</v>
      </c>
      <c r="BA1095" s="30" t="s">
        <v>33014</v>
      </c>
      <c r="BB1095" s="31"/>
      <c r="BC1095" s="31"/>
      <c r="BD1095" s="31" t="s">
        <v>20061</v>
      </c>
      <c r="BE1095" s="31" t="s">
        <v>7973</v>
      </c>
      <c r="BF1095" s="31" t="s">
        <v>7458</v>
      </c>
      <c r="BG1095" s="31"/>
      <c r="BH1095" s="31"/>
      <c r="BI1095" s="31" t="s">
        <v>8132</v>
      </c>
      <c r="BJ1095" s="31" t="s">
        <v>21609</v>
      </c>
      <c r="BK1095" s="31" t="str">
        <f t="shared" si="163"/>
        <v>III/b</v>
      </c>
      <c r="BL1095" s="31" t="s">
        <v>8077</v>
      </c>
      <c r="BM1095" s="31"/>
      <c r="BN1095" s="31"/>
      <c r="BO1095" s="31"/>
      <c r="BP1095" s="31" t="s">
        <v>1498</v>
      </c>
      <c r="BQ1095" s="31" t="s">
        <v>21609</v>
      </c>
      <c r="BR1095" s="52" t="s">
        <v>39748</v>
      </c>
      <c r="BS1095" s="52" t="s">
        <v>39313</v>
      </c>
      <c r="BT1095" s="31" t="s">
        <v>1172</v>
      </c>
      <c r="BU1095" s="31" t="s">
        <v>3971</v>
      </c>
      <c r="BV1095" s="31" t="s">
        <v>6930</v>
      </c>
      <c r="BW1095" s="31">
        <f t="shared" ca="1" si="169"/>
        <v>28</v>
      </c>
      <c r="BX1095" s="78">
        <f t="shared" ca="1" si="170"/>
        <v>3</v>
      </c>
      <c r="BY1095" s="31"/>
      <c r="BZ1095" s="31"/>
      <c r="CA1095" s="31" t="s">
        <v>2483</v>
      </c>
      <c r="CB1095" s="31" t="s">
        <v>2519</v>
      </c>
      <c r="CC1095" s="31">
        <v>3</v>
      </c>
      <c r="CD1095" s="31">
        <v>1</v>
      </c>
      <c r="CE1095" s="31" t="s">
        <v>20085</v>
      </c>
      <c r="CF1095" s="31"/>
      <c r="CG1095" s="31"/>
      <c r="CH1095" s="31"/>
      <c r="CI1095" s="31"/>
      <c r="CJ1095" s="31"/>
      <c r="CK1095" s="31"/>
      <c r="CL1095" s="31" t="s">
        <v>39440</v>
      </c>
      <c r="CM1095" s="31" t="s">
        <v>39469</v>
      </c>
      <c r="CN1095" s="31" t="s">
        <v>36751</v>
      </c>
      <c r="CO1095" s="31" t="s">
        <v>39540</v>
      </c>
      <c r="CP1095" s="31" t="s">
        <v>39469</v>
      </c>
      <c r="CQ1095" s="31" t="s">
        <v>36751</v>
      </c>
      <c r="CR1095" s="31">
        <v>5213</v>
      </c>
      <c r="CS1095" s="31" t="s">
        <v>11166</v>
      </c>
      <c r="CT1095" s="31"/>
      <c r="CU1095" s="31" t="s">
        <v>3195</v>
      </c>
      <c r="CV1095" s="31" t="s">
        <v>8541</v>
      </c>
      <c r="CW1095" s="31" t="s">
        <v>11167</v>
      </c>
      <c r="CX1095" s="31" t="s">
        <v>8484</v>
      </c>
      <c r="CY1095" s="31"/>
      <c r="CZ1095" s="31"/>
      <c r="DA1095" s="31"/>
      <c r="DB1095" s="31" t="s">
        <v>11355</v>
      </c>
      <c r="DC1095" s="31" t="s">
        <v>16323</v>
      </c>
      <c r="DD1095" s="31" t="s">
        <v>16324</v>
      </c>
      <c r="DE1095" s="31"/>
      <c r="DF1095" s="31"/>
      <c r="DG1095" s="31"/>
      <c r="DH1095" s="31"/>
      <c r="DI1095" s="31" t="s">
        <v>25300</v>
      </c>
      <c r="DJ1095" s="31" t="s">
        <v>25299</v>
      </c>
      <c r="DK1095" s="31"/>
      <c r="DL1095" s="31"/>
      <c r="DM1095" s="38" t="s">
        <v>9186</v>
      </c>
      <c r="DN1095" s="38"/>
      <c r="DO1095" s="35" t="s">
        <v>20437</v>
      </c>
      <c r="DP1095" s="31" t="s">
        <v>14071</v>
      </c>
      <c r="DQ1095" s="31" t="s">
        <v>14070</v>
      </c>
      <c r="DR1095" s="31" t="s">
        <v>14175</v>
      </c>
      <c r="DS1095" s="31" t="s">
        <v>27315</v>
      </c>
      <c r="DT1095" s="31" t="s">
        <v>37808</v>
      </c>
      <c r="DU1095" s="31">
        <v>3</v>
      </c>
      <c r="DV1095" s="31" t="s">
        <v>32167</v>
      </c>
      <c r="DW1095" s="31"/>
      <c r="DX1095" s="31"/>
      <c r="DY1095" s="31" t="s">
        <v>33649</v>
      </c>
      <c r="DZ1095" s="31" t="s">
        <v>25272</v>
      </c>
      <c r="EA1095" s="31" t="s">
        <v>33650</v>
      </c>
      <c r="EB1095" s="31">
        <v>0</v>
      </c>
      <c r="EC1095" s="31" t="s">
        <v>40139</v>
      </c>
      <c r="ED1095" s="31" t="s">
        <v>41101</v>
      </c>
      <c r="EE1095" s="31"/>
      <c r="EF1095" s="31"/>
      <c r="EG1095" s="31"/>
      <c r="EH1095" s="31"/>
      <c r="EI1095" s="31"/>
      <c r="EJ1095" s="31"/>
    </row>
    <row r="1096" spans="1:140" ht="23.25" customHeight="1">
      <c r="A1096" s="25">
        <v>1094</v>
      </c>
      <c r="B1096" s="30" t="s">
        <v>4521</v>
      </c>
      <c r="C1096" s="31">
        <v>140375367</v>
      </c>
      <c r="D1096" s="30" t="s">
        <v>1570</v>
      </c>
      <c r="E1096" s="30"/>
      <c r="F1096" s="30" t="s">
        <v>36262</v>
      </c>
      <c r="G1096" s="31">
        <f t="shared" si="164"/>
        <v>58</v>
      </c>
      <c r="H1096" s="72">
        <f t="shared" si="165"/>
        <v>46844</v>
      </c>
      <c r="I1096" s="30"/>
      <c r="J1096" s="30" t="s">
        <v>34084</v>
      </c>
      <c r="K1096" s="30" t="s">
        <v>4318</v>
      </c>
      <c r="L1096" s="31" t="s">
        <v>4318</v>
      </c>
      <c r="M1096" s="31" t="s">
        <v>3186</v>
      </c>
      <c r="N1096" s="31" t="s">
        <v>5865</v>
      </c>
      <c r="O1096" s="31" t="s">
        <v>5117</v>
      </c>
      <c r="P1096" s="31" t="s">
        <v>21727</v>
      </c>
      <c r="Q1096" s="31"/>
      <c r="R1096" s="31">
        <v>25</v>
      </c>
      <c r="S1096" s="31">
        <v>0</v>
      </c>
      <c r="T1096" s="31"/>
      <c r="U1096" s="31">
        <v>1440</v>
      </c>
      <c r="V1096" s="31" t="s">
        <v>5664</v>
      </c>
      <c r="W1096" s="31" t="s">
        <v>980</v>
      </c>
      <c r="X1096" s="31" t="s">
        <v>2236</v>
      </c>
      <c r="Y1096" s="31">
        <f t="shared" ca="1" si="166"/>
        <v>53</v>
      </c>
      <c r="Z1096" s="31" t="str">
        <f t="shared" ca="1" si="167"/>
        <v>46-58</v>
      </c>
      <c r="AA1096" s="31"/>
      <c r="AB1096" s="31" t="s">
        <v>6770</v>
      </c>
      <c r="AC1096" s="31" t="s">
        <v>34153</v>
      </c>
      <c r="AD1096" s="31" t="s">
        <v>34194</v>
      </c>
      <c r="AE1096" s="31"/>
      <c r="AF1096" s="31" t="s">
        <v>24700</v>
      </c>
      <c r="AG1096" s="31" t="s">
        <v>7895</v>
      </c>
      <c r="AH1096" s="31" t="s">
        <v>7895</v>
      </c>
      <c r="AI1096" s="31" t="s">
        <v>40277</v>
      </c>
      <c r="AJ1096" s="31">
        <v>3300139</v>
      </c>
      <c r="AK1096" s="31" t="s">
        <v>4183</v>
      </c>
      <c r="AL1096" s="31" t="s">
        <v>4184</v>
      </c>
      <c r="AM1096" s="31" t="s">
        <v>1182</v>
      </c>
      <c r="AN1096" s="31"/>
      <c r="AO1096" s="31"/>
      <c r="AP1096" s="31" t="s">
        <v>2451</v>
      </c>
      <c r="AQ1096" s="31"/>
      <c r="AR1096" s="31" t="s">
        <v>34148</v>
      </c>
      <c r="AS1096" s="31" t="s">
        <v>34148</v>
      </c>
      <c r="AT1096" s="31" t="str">
        <f>_xlfn.IFNA(VLOOKUP(D1096,'[1]5. 1 Mei 2022'!$C$7:$F$60,4,FALSE),"")</f>
        <v/>
      </c>
      <c r="AU1096" s="31"/>
      <c r="AV1096" s="31" t="s">
        <v>6580</v>
      </c>
      <c r="AW1096" s="31"/>
      <c r="AX1096" s="29">
        <f t="shared" si="168"/>
        <v>1903</v>
      </c>
      <c r="AY1096" s="31" t="s">
        <v>26346</v>
      </c>
      <c r="AZ1096" s="31" t="s">
        <v>533</v>
      </c>
      <c r="BA1096" s="30" t="s">
        <v>2451</v>
      </c>
      <c r="BB1096" s="31"/>
      <c r="BC1096" s="31"/>
      <c r="BD1096" s="31" t="s">
        <v>30232</v>
      </c>
      <c r="BE1096" s="31" t="s">
        <v>7968</v>
      </c>
      <c r="BF1096" s="31" t="s">
        <v>6580</v>
      </c>
      <c r="BG1096" s="31"/>
      <c r="BH1096" s="31"/>
      <c r="BI1096" s="31"/>
      <c r="BJ1096" s="31" t="s">
        <v>23661</v>
      </c>
      <c r="BK1096" s="31" t="str">
        <f t="shared" si="163"/>
        <v>II/c</v>
      </c>
      <c r="BL1096" s="31" t="s">
        <v>8078</v>
      </c>
      <c r="BM1096" s="31"/>
      <c r="BN1096" s="31"/>
      <c r="BO1096" s="31"/>
      <c r="BP1096" s="31" t="s">
        <v>1498</v>
      </c>
      <c r="BQ1096" s="31"/>
      <c r="BR1096" s="31"/>
      <c r="BS1096" s="31"/>
      <c r="BT1096" s="31" t="s">
        <v>1172</v>
      </c>
      <c r="BU1096" s="31" t="s">
        <v>3971</v>
      </c>
      <c r="BV1096" s="31" t="s">
        <v>954</v>
      </c>
      <c r="BW1096" s="31">
        <f t="shared" ca="1" si="169"/>
        <v>31</v>
      </c>
      <c r="BX1096" s="78">
        <f t="shared" ca="1" si="170"/>
        <v>3</v>
      </c>
      <c r="BY1096" s="31"/>
      <c r="BZ1096" s="31" t="s">
        <v>1721</v>
      </c>
      <c r="CA1096" s="31" t="s">
        <v>2483</v>
      </c>
      <c r="CB1096" s="31" t="s">
        <v>2519</v>
      </c>
      <c r="CC1096" s="31">
        <v>3</v>
      </c>
      <c r="CD1096" s="31">
        <v>1</v>
      </c>
      <c r="CE1096" s="31" t="s">
        <v>20085</v>
      </c>
      <c r="CF1096" s="31"/>
      <c r="CG1096" s="31"/>
      <c r="CH1096" s="31"/>
      <c r="CI1096" s="31"/>
      <c r="CJ1096" s="31"/>
      <c r="CK1096" s="31"/>
      <c r="CL1096" s="31"/>
      <c r="CM1096" s="31"/>
      <c r="CN1096" s="31"/>
      <c r="CO1096" s="31"/>
      <c r="CP1096" s="31"/>
      <c r="CQ1096" s="31"/>
      <c r="CR1096" s="31">
        <v>5106</v>
      </c>
      <c r="CS1096" s="31"/>
      <c r="CT1096" s="31"/>
      <c r="CU1096" s="31"/>
      <c r="CV1096" s="31"/>
      <c r="CW1096" s="31"/>
      <c r="CX1096" s="31"/>
      <c r="CY1096" s="31"/>
      <c r="CZ1096" s="31"/>
      <c r="DA1096" s="31"/>
      <c r="DB1096" s="31"/>
      <c r="DC1096" s="31"/>
      <c r="DD1096" s="31"/>
      <c r="DE1096" s="31"/>
      <c r="DF1096" s="31"/>
      <c r="DG1096" s="31"/>
      <c r="DH1096" s="31"/>
      <c r="DI1096" s="31"/>
      <c r="DJ1096" s="31"/>
      <c r="DK1096" s="31"/>
      <c r="DL1096" s="31"/>
      <c r="DM1096" s="38" t="s">
        <v>19542</v>
      </c>
      <c r="DN1096" s="38"/>
      <c r="DO1096" s="35" t="s">
        <v>20950</v>
      </c>
      <c r="DP1096" s="31" t="s">
        <v>13995</v>
      </c>
      <c r="DQ1096" s="31" t="s">
        <v>12482</v>
      </c>
      <c r="DR1096" s="31"/>
      <c r="DS1096" s="31" t="s">
        <v>27633</v>
      </c>
      <c r="DT1096" s="31" t="s">
        <v>30785</v>
      </c>
      <c r="DU1096" s="31">
        <v>3</v>
      </c>
      <c r="DV1096" s="31" t="s">
        <v>32167</v>
      </c>
      <c r="DW1096" s="31"/>
      <c r="DX1096" s="31"/>
      <c r="DY1096" s="31"/>
      <c r="DZ1096" s="31"/>
      <c r="EA1096" s="31"/>
      <c r="EB1096" s="31">
        <v>0</v>
      </c>
      <c r="EC1096" s="31" t="s">
        <v>39747</v>
      </c>
      <c r="ED1096" s="31" t="s">
        <v>41101</v>
      </c>
      <c r="EE1096" s="31"/>
      <c r="EF1096" s="31"/>
      <c r="EG1096" s="31"/>
      <c r="EH1096" s="31"/>
      <c r="EI1096" s="31"/>
      <c r="EJ1096" s="31"/>
    </row>
    <row r="1097" spans="1:140" ht="23.25" customHeight="1">
      <c r="A1097" s="25">
        <v>1095</v>
      </c>
      <c r="B1097" s="30" t="s">
        <v>24058</v>
      </c>
      <c r="C1097" s="31" t="s">
        <v>4318</v>
      </c>
      <c r="D1097" s="30" t="s">
        <v>5434</v>
      </c>
      <c r="E1097" s="30"/>
      <c r="F1097" s="30" t="s">
        <v>36262</v>
      </c>
      <c r="G1097" s="31">
        <f t="shared" si="164"/>
        <v>58</v>
      </c>
      <c r="H1097" s="72">
        <f t="shared" si="165"/>
        <v>48122</v>
      </c>
      <c r="I1097" s="30"/>
      <c r="J1097" s="30" t="s">
        <v>34084</v>
      </c>
      <c r="K1097" s="30" t="s">
        <v>4318</v>
      </c>
      <c r="L1097" s="31" t="s">
        <v>4318</v>
      </c>
      <c r="M1097" s="31" t="s">
        <v>6378</v>
      </c>
      <c r="N1097" s="31" t="s">
        <v>3311</v>
      </c>
      <c r="O1097" s="31" t="s">
        <v>2534</v>
      </c>
      <c r="P1097" s="52" t="s">
        <v>35985</v>
      </c>
      <c r="Q1097" s="31" t="s">
        <v>41873</v>
      </c>
      <c r="R1097" s="31">
        <v>12</v>
      </c>
      <c r="S1097" s="31">
        <v>0</v>
      </c>
      <c r="T1097" s="31"/>
      <c r="U1097" s="31">
        <v>392</v>
      </c>
      <c r="V1097" s="31"/>
      <c r="W1097" s="31" t="s">
        <v>12558</v>
      </c>
      <c r="X1097" s="31" t="s">
        <v>5435</v>
      </c>
      <c r="Y1097" s="31">
        <f t="shared" ca="1" si="166"/>
        <v>50</v>
      </c>
      <c r="Z1097" s="31" t="str">
        <f t="shared" ca="1" si="167"/>
        <v>46-58</v>
      </c>
      <c r="AA1097" s="31"/>
      <c r="AB1097" s="31" t="s">
        <v>10501</v>
      </c>
      <c r="AC1097" s="31" t="s">
        <v>34147</v>
      </c>
      <c r="AD1097" s="31" t="s">
        <v>34147</v>
      </c>
      <c r="AE1097" s="31"/>
      <c r="AF1097" s="31" t="s">
        <v>24699</v>
      </c>
      <c r="AG1097" s="31" t="s">
        <v>5852</v>
      </c>
      <c r="AH1097" s="31" t="s">
        <v>5852</v>
      </c>
      <c r="AI1097" s="31" t="s">
        <v>728</v>
      </c>
      <c r="AJ1097" s="31"/>
      <c r="AK1097" s="31"/>
      <c r="AL1097" s="31"/>
      <c r="AM1097" s="31"/>
      <c r="AN1097" s="31"/>
      <c r="AO1097" s="31"/>
      <c r="AP1097" s="31" t="s">
        <v>32997</v>
      </c>
      <c r="AQ1097" s="31"/>
      <c r="AR1097" s="31" t="s">
        <v>34147</v>
      </c>
      <c r="AS1097" s="31" t="s">
        <v>34147</v>
      </c>
      <c r="AT1097" s="31" t="str">
        <f>_xlfn.IFNA(VLOOKUP(D1097,'[1]5. 1 Mei 2022'!$C$7:$F$60,4,FALSE),"")</f>
        <v/>
      </c>
      <c r="AU1097" s="31"/>
      <c r="AV1097" s="31" t="s">
        <v>22922</v>
      </c>
      <c r="AW1097" s="31" t="s">
        <v>22905</v>
      </c>
      <c r="AX1097" s="29">
        <f t="shared" si="168"/>
        <v>45285</v>
      </c>
      <c r="AY1097" s="31" t="s">
        <v>26344</v>
      </c>
      <c r="AZ1097" s="31" t="s">
        <v>32999</v>
      </c>
      <c r="BA1097" s="30" t="s">
        <v>32997</v>
      </c>
      <c r="BB1097" s="31"/>
      <c r="BC1097" s="31"/>
      <c r="BD1097" s="31" t="s">
        <v>12244</v>
      </c>
      <c r="BE1097" s="31" t="s">
        <v>7967</v>
      </c>
      <c r="BF1097" s="31" t="s">
        <v>22922</v>
      </c>
      <c r="BG1097" s="31"/>
      <c r="BH1097" s="31"/>
      <c r="BI1097" s="31"/>
      <c r="BJ1097" s="31" t="s">
        <v>16444</v>
      </c>
      <c r="BK1097" s="31" t="str">
        <f t="shared" si="163"/>
        <v>III/b</v>
      </c>
      <c r="BL1097" s="31" t="s">
        <v>8078</v>
      </c>
      <c r="BM1097" s="31"/>
      <c r="BN1097" s="31"/>
      <c r="BO1097" s="31"/>
      <c r="BP1097" s="31"/>
      <c r="BQ1097" s="31"/>
      <c r="BR1097" s="31"/>
      <c r="BS1097" s="31"/>
      <c r="BT1097" s="31" t="s">
        <v>4277</v>
      </c>
      <c r="BU1097" s="31" t="s">
        <v>7211</v>
      </c>
      <c r="BV1097" s="31" t="s">
        <v>3698</v>
      </c>
      <c r="BW1097" s="31" t="e">
        <f t="shared" ca="1" si="169"/>
        <v>#VALUE!</v>
      </c>
      <c r="BX1097" s="78" t="e">
        <f t="shared" ca="1" si="170"/>
        <v>#VALUE!</v>
      </c>
      <c r="BY1097" s="31"/>
      <c r="BZ1097" s="31"/>
      <c r="CA1097" s="31" t="s">
        <v>2483</v>
      </c>
      <c r="CB1097" s="31" t="s">
        <v>2519</v>
      </c>
      <c r="CC1097" s="31">
        <v>3</v>
      </c>
      <c r="CD1097" s="31">
        <v>1</v>
      </c>
      <c r="CE1097" s="31" t="s">
        <v>20085</v>
      </c>
      <c r="CF1097" s="31"/>
      <c r="CG1097" s="31"/>
      <c r="CH1097" s="31"/>
      <c r="CI1097" s="31"/>
      <c r="CJ1097" s="31"/>
      <c r="CK1097" s="31"/>
      <c r="CL1097" s="31"/>
      <c r="CM1097" s="31"/>
      <c r="CN1097" s="31"/>
      <c r="CO1097" s="31"/>
      <c r="CP1097" s="31"/>
      <c r="CQ1097" s="31"/>
      <c r="CR1097" s="31">
        <v>1552</v>
      </c>
      <c r="CS1097" s="31"/>
      <c r="CT1097" s="31"/>
      <c r="CU1097" s="31"/>
      <c r="CV1097" s="31" t="s">
        <v>17075</v>
      </c>
      <c r="CW1097" s="31" t="s">
        <v>17076</v>
      </c>
      <c r="CX1097" s="31" t="s">
        <v>17063</v>
      </c>
      <c r="CY1097" s="31"/>
      <c r="CZ1097" s="31"/>
      <c r="DA1097" s="31"/>
      <c r="DB1097" s="31"/>
      <c r="DC1097" s="31"/>
      <c r="DD1097" s="31"/>
      <c r="DE1097" s="31"/>
      <c r="DF1097" s="31"/>
      <c r="DG1097" s="31"/>
      <c r="DH1097" s="31"/>
      <c r="DI1097" s="31"/>
      <c r="DJ1097" s="31"/>
      <c r="DK1097" s="31"/>
      <c r="DL1097" s="31"/>
      <c r="DM1097" s="38" t="s">
        <v>9662</v>
      </c>
      <c r="DN1097" s="38"/>
      <c r="DO1097" s="35" t="s">
        <v>20442</v>
      </c>
      <c r="DP1097" s="31" t="s">
        <v>13724</v>
      </c>
      <c r="DQ1097" s="31" t="s">
        <v>13723</v>
      </c>
      <c r="DR1097" s="31"/>
      <c r="DS1097" s="31" t="s">
        <v>27297</v>
      </c>
      <c r="DT1097" s="31" t="s">
        <v>28184</v>
      </c>
      <c r="DU1097" s="31">
        <v>3</v>
      </c>
      <c r="DV1097" s="31" t="s">
        <v>32166</v>
      </c>
      <c r="DW1097" s="31"/>
      <c r="DX1097" s="31"/>
      <c r="DY1097" s="31" t="s">
        <v>36403</v>
      </c>
      <c r="DZ1097" s="52" t="s">
        <v>18988</v>
      </c>
      <c r="EA1097" s="52" t="s">
        <v>29794</v>
      </c>
      <c r="EB1097" s="31">
        <v>0</v>
      </c>
      <c r="EC1097" s="31" t="s">
        <v>40139</v>
      </c>
      <c r="ED1097" s="31" t="s">
        <v>41101</v>
      </c>
      <c r="EE1097" s="31"/>
      <c r="EF1097" s="31"/>
      <c r="EG1097" s="31"/>
      <c r="EH1097" s="31"/>
      <c r="EI1097" s="31"/>
      <c r="EJ1097" s="31"/>
    </row>
    <row r="1098" spans="1:140" ht="23.25" customHeight="1">
      <c r="A1098" s="25">
        <v>1096</v>
      </c>
      <c r="B1098" s="30" t="s">
        <v>6699</v>
      </c>
      <c r="C1098" s="31">
        <v>140375399</v>
      </c>
      <c r="D1098" s="30" t="s">
        <v>1573</v>
      </c>
      <c r="E1098" s="30"/>
      <c r="F1098" s="30" t="s">
        <v>36262</v>
      </c>
      <c r="G1098" s="31">
        <f t="shared" si="164"/>
        <v>58</v>
      </c>
      <c r="H1098" s="72">
        <f t="shared" si="165"/>
        <v>47665</v>
      </c>
      <c r="I1098" s="30"/>
      <c r="J1098" s="30" t="s">
        <v>34084</v>
      </c>
      <c r="K1098" s="30" t="s">
        <v>4318</v>
      </c>
      <c r="L1098" s="31" t="s">
        <v>4318</v>
      </c>
      <c r="M1098" s="31" t="s">
        <v>3186</v>
      </c>
      <c r="N1098" s="31" t="s">
        <v>5865</v>
      </c>
      <c r="O1098" s="31" t="s">
        <v>5117</v>
      </c>
      <c r="P1098" s="31" t="s">
        <v>21723</v>
      </c>
      <c r="Q1098" s="31"/>
      <c r="R1098" s="31">
        <v>25</v>
      </c>
      <c r="S1098" s="31">
        <v>0</v>
      </c>
      <c r="T1098" s="31"/>
      <c r="U1098" s="31">
        <v>1483</v>
      </c>
      <c r="V1098" s="31" t="s">
        <v>6490</v>
      </c>
      <c r="W1098" s="31" t="s">
        <v>980</v>
      </c>
      <c r="X1098" s="31" t="s">
        <v>734</v>
      </c>
      <c r="Y1098" s="31">
        <f t="shared" ca="1" si="166"/>
        <v>51</v>
      </c>
      <c r="Z1098" s="31" t="str">
        <f t="shared" ca="1" si="167"/>
        <v>46-58</v>
      </c>
      <c r="AA1098" s="31"/>
      <c r="AB1098" s="31" t="s">
        <v>6010</v>
      </c>
      <c r="AC1098" s="31" t="s">
        <v>34153</v>
      </c>
      <c r="AD1098" s="31" t="s">
        <v>34194</v>
      </c>
      <c r="AE1098" s="31"/>
      <c r="AF1098" s="31" t="s">
        <v>24700</v>
      </c>
      <c r="AG1098" s="31" t="s">
        <v>7895</v>
      </c>
      <c r="AH1098" s="31" t="s">
        <v>7895</v>
      </c>
      <c r="AI1098" s="31" t="s">
        <v>40277</v>
      </c>
      <c r="AJ1098" s="31" t="s">
        <v>8518</v>
      </c>
      <c r="AK1098" s="31" t="s">
        <v>8519</v>
      </c>
      <c r="AL1098" s="31">
        <v>40759</v>
      </c>
      <c r="AM1098" s="31" t="s">
        <v>8514</v>
      </c>
      <c r="AN1098" s="31"/>
      <c r="AO1098" s="31"/>
      <c r="AP1098" s="31" t="s">
        <v>2451</v>
      </c>
      <c r="AQ1098" s="31"/>
      <c r="AR1098" s="31" t="s">
        <v>34148</v>
      </c>
      <c r="AS1098" s="31" t="s">
        <v>34148</v>
      </c>
      <c r="AT1098" s="31" t="str">
        <f>_xlfn.IFNA(VLOOKUP(D1098,'[1]5. 1 Mei 2022'!$C$7:$F$60,4,FALSE),"")</f>
        <v/>
      </c>
      <c r="AU1098" s="31"/>
      <c r="AV1098" s="31" t="s">
        <v>1307</v>
      </c>
      <c r="AW1098" s="31"/>
      <c r="AX1098" s="29">
        <f t="shared" si="168"/>
        <v>1903</v>
      </c>
      <c r="AY1098" s="31" t="s">
        <v>26346</v>
      </c>
      <c r="AZ1098" s="31" t="s">
        <v>533</v>
      </c>
      <c r="BA1098" s="30" t="s">
        <v>2451</v>
      </c>
      <c r="BB1098" s="31"/>
      <c r="BC1098" s="31"/>
      <c r="BD1098" s="31" t="s">
        <v>30240</v>
      </c>
      <c r="BE1098" s="31" t="s">
        <v>7968</v>
      </c>
      <c r="BF1098" s="31" t="s">
        <v>1307</v>
      </c>
      <c r="BG1098" s="31"/>
      <c r="BH1098" s="31"/>
      <c r="BI1098" s="31"/>
      <c r="BJ1098" s="31" t="s">
        <v>23661</v>
      </c>
      <c r="BK1098" s="31" t="str">
        <f t="shared" si="163"/>
        <v>II/c</v>
      </c>
      <c r="BL1098" s="31" t="s">
        <v>8078</v>
      </c>
      <c r="BM1098" s="31"/>
      <c r="BN1098" s="31"/>
      <c r="BO1098" s="31"/>
      <c r="BP1098" s="31" t="s">
        <v>1498</v>
      </c>
      <c r="BQ1098" s="31"/>
      <c r="BR1098" s="31"/>
      <c r="BS1098" s="31"/>
      <c r="BT1098" s="31" t="s">
        <v>1172</v>
      </c>
      <c r="BU1098" s="31" t="s">
        <v>3971</v>
      </c>
      <c r="BV1098" s="31" t="s">
        <v>1819</v>
      </c>
      <c r="BW1098" s="31">
        <f t="shared" ca="1" si="169"/>
        <v>29</v>
      </c>
      <c r="BX1098" s="78">
        <f t="shared" ca="1" si="170"/>
        <v>3</v>
      </c>
      <c r="BY1098" s="31"/>
      <c r="BZ1098" s="31" t="s">
        <v>3663</v>
      </c>
      <c r="CA1098" s="31" t="s">
        <v>2483</v>
      </c>
      <c r="CB1098" s="31" t="s">
        <v>2519</v>
      </c>
      <c r="CC1098" s="31">
        <v>2</v>
      </c>
      <c r="CD1098" s="31">
        <v>1</v>
      </c>
      <c r="CE1098" s="31" t="s">
        <v>20085</v>
      </c>
      <c r="CF1098" s="31"/>
      <c r="CG1098" s="31"/>
      <c r="CH1098" s="31"/>
      <c r="CI1098" s="31"/>
      <c r="CJ1098" s="31"/>
      <c r="CK1098" s="31"/>
      <c r="CL1098" s="31"/>
      <c r="CM1098" s="31"/>
      <c r="CN1098" s="31"/>
      <c r="CO1098" s="31"/>
      <c r="CP1098" s="31"/>
      <c r="CQ1098" s="31"/>
      <c r="CR1098" s="31">
        <v>5107</v>
      </c>
      <c r="CS1098" s="31"/>
      <c r="CT1098" s="31"/>
      <c r="CU1098" s="31"/>
      <c r="CV1098" s="31"/>
      <c r="CW1098" s="31"/>
      <c r="CX1098" s="31"/>
      <c r="CY1098" s="31"/>
      <c r="CZ1098" s="31"/>
      <c r="DA1098" s="31"/>
      <c r="DB1098" s="31"/>
      <c r="DC1098" s="31"/>
      <c r="DD1098" s="31"/>
      <c r="DE1098" s="31"/>
      <c r="DF1098" s="31"/>
      <c r="DG1098" s="31"/>
      <c r="DH1098" s="31"/>
      <c r="DI1098" s="31"/>
      <c r="DJ1098" s="31"/>
      <c r="DK1098" s="31"/>
      <c r="DL1098" s="31"/>
      <c r="DM1098" s="38" t="s">
        <v>10069</v>
      </c>
      <c r="DN1098" s="38"/>
      <c r="DO1098" s="35">
        <v>0</v>
      </c>
      <c r="DP1098" s="31" t="s">
        <v>14012</v>
      </c>
      <c r="DQ1098" s="31" t="s">
        <v>14011</v>
      </c>
      <c r="DR1098" s="31"/>
      <c r="DS1098" s="31" t="s">
        <v>27686</v>
      </c>
      <c r="DT1098" s="31" t="s">
        <v>37809</v>
      </c>
      <c r="DU1098" s="31">
        <v>2</v>
      </c>
      <c r="DV1098" s="31" t="s">
        <v>32165</v>
      </c>
      <c r="DW1098" s="31"/>
      <c r="DX1098" s="31"/>
      <c r="DY1098" s="31"/>
      <c r="DZ1098" s="31"/>
      <c r="EA1098" s="31"/>
      <c r="EB1098" s="31">
        <v>0</v>
      </c>
      <c r="EC1098" s="31" t="s">
        <v>39747</v>
      </c>
      <c r="ED1098" s="31" t="s">
        <v>41101</v>
      </c>
      <c r="EE1098" s="31"/>
      <c r="EF1098" s="31"/>
      <c r="EG1098" s="31"/>
      <c r="EH1098" s="31"/>
      <c r="EI1098" s="31"/>
      <c r="EJ1098" s="31"/>
    </row>
    <row r="1099" spans="1:140" ht="23.25" customHeight="1">
      <c r="A1099" s="25">
        <v>1097</v>
      </c>
      <c r="B1099" s="30" t="s">
        <v>8272</v>
      </c>
      <c r="C1099" s="31">
        <v>140375259</v>
      </c>
      <c r="D1099" s="30" t="s">
        <v>477</v>
      </c>
      <c r="E1099" s="30"/>
      <c r="F1099" s="30" t="s">
        <v>36262</v>
      </c>
      <c r="G1099" s="31">
        <f t="shared" si="164"/>
        <v>58</v>
      </c>
      <c r="H1099" s="72">
        <f t="shared" si="165"/>
        <v>47696</v>
      </c>
      <c r="I1099" s="30"/>
      <c r="J1099" s="30" t="s">
        <v>34084</v>
      </c>
      <c r="K1099" s="30" t="s">
        <v>4318</v>
      </c>
      <c r="L1099" s="31" t="s">
        <v>4318</v>
      </c>
      <c r="M1099" s="31" t="s">
        <v>3186</v>
      </c>
      <c r="N1099" s="31" t="s">
        <v>4008</v>
      </c>
      <c r="O1099" s="31" t="s">
        <v>4320</v>
      </c>
      <c r="P1099" s="31" t="s">
        <v>30542</v>
      </c>
      <c r="Q1099" s="31"/>
      <c r="R1099" s="31">
        <v>19</v>
      </c>
      <c r="S1099" s="31">
        <v>7</v>
      </c>
      <c r="T1099" s="31"/>
      <c r="U1099" s="31">
        <v>1280</v>
      </c>
      <c r="V1099" s="31" t="s">
        <v>7577</v>
      </c>
      <c r="W1099" s="31" t="s">
        <v>6910</v>
      </c>
      <c r="X1099" s="31" t="s">
        <v>3400</v>
      </c>
      <c r="Y1099" s="31">
        <f t="shared" ca="1" si="166"/>
        <v>51</v>
      </c>
      <c r="Z1099" s="31" t="str">
        <f t="shared" ca="1" si="167"/>
        <v>46-58</v>
      </c>
      <c r="AA1099" s="31"/>
      <c r="AB1099" s="31" t="s">
        <v>19804</v>
      </c>
      <c r="AC1099" s="31" t="s">
        <v>34153</v>
      </c>
      <c r="AD1099" s="31" t="s">
        <v>34194</v>
      </c>
      <c r="AE1099" s="31"/>
      <c r="AF1099" s="31" t="s">
        <v>24700</v>
      </c>
      <c r="AG1099" s="31" t="s">
        <v>7895</v>
      </c>
      <c r="AH1099" s="31" t="s">
        <v>7895</v>
      </c>
      <c r="AI1099" s="31" t="s">
        <v>728</v>
      </c>
      <c r="AJ1099" s="31">
        <v>20073443052</v>
      </c>
      <c r="AK1099" s="31" t="s">
        <v>19805</v>
      </c>
      <c r="AL1099" s="31" t="s">
        <v>15315</v>
      </c>
      <c r="AM1099" s="31" t="s">
        <v>19806</v>
      </c>
      <c r="AN1099" s="31"/>
      <c r="AO1099" s="31"/>
      <c r="AP1099" s="31" t="s">
        <v>33003</v>
      </c>
      <c r="AQ1099" s="31" t="s">
        <v>8019</v>
      </c>
      <c r="AR1099" s="31" t="s">
        <v>34148</v>
      </c>
      <c r="AS1099" s="31" t="s">
        <v>34148</v>
      </c>
      <c r="AT1099" s="31" t="str">
        <f>_xlfn.IFNA(VLOOKUP(D1099,'[1]5. 1 Mei 2022'!$C$7:$F$60,4,FALSE),"")</f>
        <v/>
      </c>
      <c r="AU1099" s="31"/>
      <c r="AV1099" s="31" t="s">
        <v>5449</v>
      </c>
      <c r="AW1099" s="31" t="s">
        <v>8019</v>
      </c>
      <c r="AX1099" s="29">
        <f t="shared" si="168"/>
        <v>43574</v>
      </c>
      <c r="AY1099" s="31" t="s">
        <v>26346</v>
      </c>
      <c r="AZ1099" s="31" t="s">
        <v>33005</v>
      </c>
      <c r="BA1099" s="30" t="s">
        <v>33003</v>
      </c>
      <c r="BB1099" s="31" t="s">
        <v>11647</v>
      </c>
      <c r="BC1099" s="31"/>
      <c r="BD1099" s="31" t="s">
        <v>21142</v>
      </c>
      <c r="BE1099" s="31" t="s">
        <v>7968</v>
      </c>
      <c r="BF1099" s="31" t="s">
        <v>5449</v>
      </c>
      <c r="BG1099" s="31"/>
      <c r="BH1099" s="31"/>
      <c r="BI1099" s="31"/>
      <c r="BJ1099" s="31" t="s">
        <v>31006</v>
      </c>
      <c r="BK1099" s="31" t="str">
        <f t="shared" si="163"/>
        <v>III/c</v>
      </c>
      <c r="BL1099" s="31" t="s">
        <v>8078</v>
      </c>
      <c r="BM1099" s="31"/>
      <c r="BN1099" s="31"/>
      <c r="BO1099" s="31"/>
      <c r="BP1099" s="31" t="s">
        <v>1498</v>
      </c>
      <c r="BQ1099" s="31"/>
      <c r="BR1099" s="31"/>
      <c r="BS1099" s="31"/>
      <c r="BT1099" s="31" t="s">
        <v>1172</v>
      </c>
      <c r="BU1099" s="31"/>
      <c r="BV1099" s="31" t="s">
        <v>3532</v>
      </c>
      <c r="BW1099" s="31">
        <f t="shared" ca="1" si="169"/>
        <v>29</v>
      </c>
      <c r="BX1099" s="78">
        <f t="shared" ca="1" si="170"/>
        <v>3</v>
      </c>
      <c r="BY1099" s="31"/>
      <c r="BZ1099" s="31" t="s">
        <v>7343</v>
      </c>
      <c r="CA1099" s="31" t="s">
        <v>2483</v>
      </c>
      <c r="CB1099" s="31" t="s">
        <v>2519</v>
      </c>
      <c r="CC1099" s="31">
        <v>2</v>
      </c>
      <c r="CD1099" s="31">
        <v>1</v>
      </c>
      <c r="CE1099" s="31" t="s">
        <v>20085</v>
      </c>
      <c r="CF1099" s="31"/>
      <c r="CG1099" s="31"/>
      <c r="CH1099" s="31"/>
      <c r="CI1099" s="31"/>
      <c r="CJ1099" s="31"/>
      <c r="CK1099" s="31"/>
      <c r="CL1099" s="31"/>
      <c r="CM1099" s="31"/>
      <c r="CN1099" s="31"/>
      <c r="CO1099" s="31"/>
      <c r="CP1099" s="31"/>
      <c r="CQ1099" s="31"/>
      <c r="CR1099" s="31">
        <v>5040</v>
      </c>
      <c r="CS1099" s="31" t="s">
        <v>16023</v>
      </c>
      <c r="CT1099" s="31"/>
      <c r="CU1099" s="31"/>
      <c r="CV1099" s="31"/>
      <c r="CW1099" s="31"/>
      <c r="CX1099" s="31"/>
      <c r="CY1099" s="31"/>
      <c r="CZ1099" s="31"/>
      <c r="DA1099" s="31"/>
      <c r="DB1099" s="31"/>
      <c r="DC1099" s="31"/>
      <c r="DD1099" s="31"/>
      <c r="DE1099" s="31"/>
      <c r="DF1099" s="31"/>
      <c r="DG1099" s="31"/>
      <c r="DH1099" s="31"/>
      <c r="DI1099" s="31"/>
      <c r="DJ1099" s="31"/>
      <c r="DK1099" s="31"/>
      <c r="DL1099" s="31"/>
      <c r="DM1099" s="38" t="s">
        <v>8932</v>
      </c>
      <c r="DN1099" s="38"/>
      <c r="DO1099" s="35">
        <v>0</v>
      </c>
      <c r="DP1099" s="31" t="s">
        <v>13763</v>
      </c>
      <c r="DQ1099" s="31" t="s">
        <v>12705</v>
      </c>
      <c r="DR1099" s="31"/>
      <c r="DS1099" s="31" t="s">
        <v>26630</v>
      </c>
      <c r="DT1099" s="31" t="s">
        <v>27970</v>
      </c>
      <c r="DU1099" s="31">
        <v>3</v>
      </c>
      <c r="DV1099" s="31" t="s">
        <v>32167</v>
      </c>
      <c r="DW1099" s="31"/>
      <c r="DX1099" s="31"/>
      <c r="DY1099" s="31"/>
      <c r="DZ1099" s="31"/>
      <c r="EA1099" s="31"/>
      <c r="EB1099" s="31">
        <v>35172</v>
      </c>
      <c r="EC1099" s="31" t="s">
        <v>39747</v>
      </c>
      <c r="ED1099" s="31" t="s">
        <v>41101</v>
      </c>
      <c r="EE1099" s="31"/>
      <c r="EF1099" s="31"/>
      <c r="EG1099" s="31"/>
      <c r="EH1099" s="31"/>
      <c r="EI1099" s="31"/>
      <c r="EJ1099" s="31"/>
    </row>
    <row r="1100" spans="1:140" ht="23.25" customHeight="1">
      <c r="A1100" s="25">
        <v>1098</v>
      </c>
      <c r="B1100" s="30" t="s">
        <v>25303</v>
      </c>
      <c r="C1100" s="31">
        <v>350012695</v>
      </c>
      <c r="D1100" s="30" t="s">
        <v>352</v>
      </c>
      <c r="E1100" s="30"/>
      <c r="F1100" s="30" t="s">
        <v>36254</v>
      </c>
      <c r="G1100" s="31">
        <f t="shared" si="164"/>
        <v>58</v>
      </c>
      <c r="H1100" s="72">
        <f t="shared" si="165"/>
        <v>52018</v>
      </c>
      <c r="I1100" s="30"/>
      <c r="J1100" s="30" t="s">
        <v>34084</v>
      </c>
      <c r="K1100" s="30" t="s">
        <v>4318</v>
      </c>
      <c r="L1100" s="31" t="s">
        <v>4318</v>
      </c>
      <c r="M1100" s="31" t="s">
        <v>3186</v>
      </c>
      <c r="N1100" s="31" t="s">
        <v>4008</v>
      </c>
      <c r="O1100" s="31" t="s">
        <v>4320</v>
      </c>
      <c r="P1100" s="31" t="s">
        <v>21727</v>
      </c>
      <c r="Q1100" s="31"/>
      <c r="R1100" s="31">
        <v>14</v>
      </c>
      <c r="S1100" s="31">
        <v>0</v>
      </c>
      <c r="T1100" s="31"/>
      <c r="U1100" s="31">
        <v>1156</v>
      </c>
      <c r="V1100" s="31"/>
      <c r="W1100" s="31" t="s">
        <v>6311</v>
      </c>
      <c r="X1100" s="31" t="s">
        <v>5589</v>
      </c>
      <c r="Y1100" s="31">
        <f t="shared" ca="1" si="166"/>
        <v>39</v>
      </c>
      <c r="Z1100" s="31" t="str">
        <f t="shared" ca="1" si="167"/>
        <v>36-45</v>
      </c>
      <c r="AA1100" s="31"/>
      <c r="AB1100" s="31" t="s">
        <v>11221</v>
      </c>
      <c r="AC1100" s="31" t="s">
        <v>34147</v>
      </c>
      <c r="AD1100" s="31" t="s">
        <v>34147</v>
      </c>
      <c r="AE1100" s="31"/>
      <c r="AF1100" s="31" t="s">
        <v>24699</v>
      </c>
      <c r="AG1100" s="31" t="s">
        <v>5852</v>
      </c>
      <c r="AH1100" s="31" t="s">
        <v>5852</v>
      </c>
      <c r="AI1100" s="31" t="s">
        <v>908</v>
      </c>
      <c r="AJ1100" s="31" t="s">
        <v>11548</v>
      </c>
      <c r="AK1100" s="31" t="s">
        <v>32931</v>
      </c>
      <c r="AL1100" s="31" t="s">
        <v>32932</v>
      </c>
      <c r="AM1100" s="31" t="s">
        <v>11870</v>
      </c>
      <c r="AN1100" s="31"/>
      <c r="AO1100" s="31"/>
      <c r="AP1100" s="31" t="s">
        <v>4602</v>
      </c>
      <c r="AQ1100" s="31"/>
      <c r="AR1100" s="31" t="s">
        <v>34147</v>
      </c>
      <c r="AS1100" s="31" t="s">
        <v>34147</v>
      </c>
      <c r="AT1100" s="31" t="str">
        <f>_xlfn.IFNA(VLOOKUP(D1100,'[1]5. 1 Mei 2022'!$C$7:$F$60,4,FALSE),"")</f>
        <v/>
      </c>
      <c r="AU1100" s="31"/>
      <c r="AV1100" s="31" t="s">
        <v>6581</v>
      </c>
      <c r="AW1100" s="31" t="s">
        <v>3892</v>
      </c>
      <c r="AX1100" s="29">
        <f t="shared" si="168"/>
        <v>42478</v>
      </c>
      <c r="AY1100" s="31" t="s">
        <v>26346</v>
      </c>
      <c r="AZ1100" s="31" t="s">
        <v>528</v>
      </c>
      <c r="BA1100" s="30" t="s">
        <v>4435</v>
      </c>
      <c r="BB1100" s="31"/>
      <c r="BC1100" s="31"/>
      <c r="BD1100" s="31" t="s">
        <v>20056</v>
      </c>
      <c r="BE1100" s="31" t="s">
        <v>7973</v>
      </c>
      <c r="BF1100" s="31" t="s">
        <v>6581</v>
      </c>
      <c r="BG1100" s="31"/>
      <c r="BH1100" s="31"/>
      <c r="BI1100" s="31" t="s">
        <v>8124</v>
      </c>
      <c r="BJ1100" s="31" t="s">
        <v>4105</v>
      </c>
      <c r="BK1100" s="31" t="str">
        <f t="shared" si="163"/>
        <v>III/c</v>
      </c>
      <c r="BL1100" s="31" t="s">
        <v>8077</v>
      </c>
      <c r="BM1100" s="31"/>
      <c r="BN1100" s="31"/>
      <c r="BO1100" s="31"/>
      <c r="BP1100" s="31" t="s">
        <v>1498</v>
      </c>
      <c r="BQ1100" s="31" t="s">
        <v>4105</v>
      </c>
      <c r="BR1100" s="31" t="s">
        <v>12422</v>
      </c>
      <c r="BS1100" s="31" t="s">
        <v>26419</v>
      </c>
      <c r="BT1100" s="31" t="s">
        <v>2481</v>
      </c>
      <c r="BU1100" s="31"/>
      <c r="BV1100" s="31" t="s">
        <v>4127</v>
      </c>
      <c r="BW1100" s="31">
        <f t="shared" ca="1" si="169"/>
        <v>15</v>
      </c>
      <c r="BX1100" s="78">
        <f t="shared" ca="1" si="170"/>
        <v>11</v>
      </c>
      <c r="BY1100" s="31"/>
      <c r="BZ1100" s="31"/>
      <c r="CA1100" s="31" t="s">
        <v>2483</v>
      </c>
      <c r="CB1100" s="31" t="s">
        <v>2519</v>
      </c>
      <c r="CC1100" s="31">
        <v>2</v>
      </c>
      <c r="CD1100" s="31">
        <v>1</v>
      </c>
      <c r="CE1100" s="31" t="s">
        <v>20085</v>
      </c>
      <c r="CF1100" s="31"/>
      <c r="CG1100" s="31"/>
      <c r="CH1100" s="31"/>
      <c r="CI1100" s="31"/>
      <c r="CJ1100" s="31"/>
      <c r="CK1100" s="31"/>
      <c r="CL1100" s="31" t="s">
        <v>21433</v>
      </c>
      <c r="CM1100" s="31" t="s">
        <v>21434</v>
      </c>
      <c r="CN1100" s="31">
        <v>123</v>
      </c>
      <c r="CO1100" s="31" t="s">
        <v>28719</v>
      </c>
      <c r="CP1100" s="31" t="s">
        <v>21434</v>
      </c>
      <c r="CQ1100" s="31">
        <v>123</v>
      </c>
      <c r="CR1100" s="31">
        <v>5341</v>
      </c>
      <c r="CS1100" s="31" t="s">
        <v>11222</v>
      </c>
      <c r="CT1100" s="31" t="s">
        <v>10356</v>
      </c>
      <c r="CU1100" s="31" t="s">
        <v>10357</v>
      </c>
      <c r="CV1100" s="31" t="s">
        <v>10326</v>
      </c>
      <c r="CW1100" s="31" t="s">
        <v>11223</v>
      </c>
      <c r="CX1100" s="31" t="s">
        <v>10327</v>
      </c>
      <c r="CY1100" s="31"/>
      <c r="CZ1100" s="31"/>
      <c r="DA1100" s="31"/>
      <c r="DB1100" s="31" t="s">
        <v>25301</v>
      </c>
      <c r="DC1100" s="31" t="s">
        <v>25302</v>
      </c>
      <c r="DD1100" s="31" t="s">
        <v>22904</v>
      </c>
      <c r="DE1100" s="31">
        <v>2023</v>
      </c>
      <c r="DF1100" s="31"/>
      <c r="DG1100" s="31"/>
      <c r="DH1100" s="31"/>
      <c r="DI1100" s="31" t="s">
        <v>25116</v>
      </c>
      <c r="DJ1100" s="31" t="s">
        <v>25117</v>
      </c>
      <c r="DK1100" s="31"/>
      <c r="DL1100" s="31"/>
      <c r="DM1100" s="38" t="s">
        <v>19510</v>
      </c>
      <c r="DN1100" s="38"/>
      <c r="DO1100" s="35">
        <v>0</v>
      </c>
      <c r="DP1100" s="31" t="s">
        <v>13022</v>
      </c>
      <c r="DQ1100" s="31" t="s">
        <v>13021</v>
      </c>
      <c r="DR1100" s="31"/>
      <c r="DS1100" s="31" t="s">
        <v>27331</v>
      </c>
      <c r="DT1100" s="31"/>
      <c r="DU1100" s="31">
        <v>3</v>
      </c>
      <c r="DV1100" s="31" t="s">
        <v>32167</v>
      </c>
      <c r="DW1100" s="31"/>
      <c r="DX1100" s="31"/>
      <c r="DY1100" s="31" t="s">
        <v>32933</v>
      </c>
      <c r="DZ1100" s="31" t="s">
        <v>32534</v>
      </c>
      <c r="EA1100" s="31" t="s">
        <v>32934</v>
      </c>
      <c r="EB1100" s="31">
        <v>0</v>
      </c>
      <c r="EC1100" s="31" t="s">
        <v>40142</v>
      </c>
      <c r="ED1100" s="31" t="s">
        <v>41101</v>
      </c>
      <c r="EE1100" s="31"/>
      <c r="EF1100" s="31"/>
      <c r="EG1100" s="31"/>
      <c r="EH1100" s="31"/>
      <c r="EI1100" s="31"/>
      <c r="EJ1100" s="31"/>
    </row>
    <row r="1101" spans="1:140" ht="23.25" customHeight="1">
      <c r="A1101" s="25">
        <v>1099</v>
      </c>
      <c r="B1101" s="30" t="s">
        <v>6700</v>
      </c>
      <c r="C1101" s="31">
        <v>140273799</v>
      </c>
      <c r="D1101" s="30" t="s">
        <v>364</v>
      </c>
      <c r="E1101" s="30"/>
      <c r="F1101" s="30" t="s">
        <v>36262</v>
      </c>
      <c r="G1101" s="31">
        <f t="shared" si="164"/>
        <v>58</v>
      </c>
      <c r="H1101" s="72">
        <f t="shared" si="165"/>
        <v>45597</v>
      </c>
      <c r="I1101" s="30"/>
      <c r="J1101" s="30" t="s">
        <v>34084</v>
      </c>
      <c r="K1101" s="30" t="s">
        <v>4318</v>
      </c>
      <c r="L1101" s="31" t="s">
        <v>4318</v>
      </c>
      <c r="M1101" s="31" t="s">
        <v>3186</v>
      </c>
      <c r="N1101" s="31" t="s">
        <v>3311</v>
      </c>
      <c r="O1101" s="31" t="s">
        <v>2534</v>
      </c>
      <c r="P1101" s="31" t="s">
        <v>717</v>
      </c>
      <c r="Q1101" s="31"/>
      <c r="R1101" s="31">
        <v>26</v>
      </c>
      <c r="S1101" s="31">
        <v>0</v>
      </c>
      <c r="T1101" s="31"/>
      <c r="U1101" s="31">
        <v>1107</v>
      </c>
      <c r="V1101" s="31"/>
      <c r="W1101" s="31" t="s">
        <v>6686</v>
      </c>
      <c r="X1101" s="31" t="s">
        <v>6931</v>
      </c>
      <c r="Y1101" s="31" t="e">
        <f t="shared" ca="1" si="166"/>
        <v>#VALUE!</v>
      </c>
      <c r="Z1101" s="31" t="e">
        <f t="shared" ca="1" si="167"/>
        <v>#VALUE!</v>
      </c>
      <c r="AA1101" s="31"/>
      <c r="AB1101" s="31" t="s">
        <v>6770</v>
      </c>
      <c r="AC1101" s="31" t="s">
        <v>34153</v>
      </c>
      <c r="AD1101" s="31" t="s">
        <v>34194</v>
      </c>
      <c r="AE1101" s="31"/>
      <c r="AF1101" s="31" t="s">
        <v>24700</v>
      </c>
      <c r="AG1101" s="31" t="s">
        <v>7895</v>
      </c>
      <c r="AH1101" s="31" t="s">
        <v>7895</v>
      </c>
      <c r="AI1101" s="31" t="s">
        <v>40277</v>
      </c>
      <c r="AJ1101" s="31">
        <v>784</v>
      </c>
      <c r="AK1101" s="31" t="s">
        <v>3056</v>
      </c>
      <c r="AL1101" s="31">
        <v>31532</v>
      </c>
      <c r="AM1101" s="31" t="s">
        <v>3057</v>
      </c>
      <c r="AN1101" s="31"/>
      <c r="AO1101" s="31"/>
      <c r="AP1101" s="31" t="s">
        <v>33022</v>
      </c>
      <c r="AQ1101" s="31"/>
      <c r="AR1101" s="31" t="s">
        <v>34148</v>
      </c>
      <c r="AS1101" s="31" t="s">
        <v>34148</v>
      </c>
      <c r="AT1101" s="31" t="str">
        <f>_xlfn.IFNA(VLOOKUP(D1101,'[1]5. 1 Mei 2022'!$C$7:$F$60,4,FALSE),"")</f>
        <v/>
      </c>
      <c r="AU1101" s="31"/>
      <c r="AV1101" s="31" t="s">
        <v>5449</v>
      </c>
      <c r="AW1101" s="31"/>
      <c r="AX1101" s="29">
        <f t="shared" si="168"/>
        <v>1903</v>
      </c>
      <c r="AY1101" s="31" t="s">
        <v>26346</v>
      </c>
      <c r="AZ1101" s="31" t="s">
        <v>33023</v>
      </c>
      <c r="BA1101" s="30" t="s">
        <v>33022</v>
      </c>
      <c r="BB1101" s="31"/>
      <c r="BC1101" s="31"/>
      <c r="BD1101" s="31" t="s">
        <v>21142</v>
      </c>
      <c r="BE1101" s="31" t="s">
        <v>7968</v>
      </c>
      <c r="BF1101" s="31" t="s">
        <v>5449</v>
      </c>
      <c r="BG1101" s="31"/>
      <c r="BH1101" s="31"/>
      <c r="BI1101" s="31"/>
      <c r="BJ1101" s="31" t="s">
        <v>5449</v>
      </c>
      <c r="BK1101" s="31" t="str">
        <f t="shared" si="163"/>
        <v>III/b</v>
      </c>
      <c r="BL1101" s="31" t="s">
        <v>8078</v>
      </c>
      <c r="BM1101" s="31"/>
      <c r="BN1101" s="31"/>
      <c r="BO1101" s="31"/>
      <c r="BP1101" s="31" t="s">
        <v>1498</v>
      </c>
      <c r="BQ1101" s="31"/>
      <c r="BR1101" s="31"/>
      <c r="BS1101" s="31"/>
      <c r="BT1101" s="31" t="s">
        <v>5638</v>
      </c>
      <c r="BU1101" s="31"/>
      <c r="BV1101" s="31" t="s">
        <v>935</v>
      </c>
      <c r="BW1101" s="31" t="e">
        <f t="shared" ca="1" si="169"/>
        <v>#VALUE!</v>
      </c>
      <c r="BX1101" s="78" t="e">
        <f t="shared" ca="1" si="170"/>
        <v>#VALUE!</v>
      </c>
      <c r="BY1101" s="31"/>
      <c r="BZ1101" s="31"/>
      <c r="CA1101" s="31" t="s">
        <v>2483</v>
      </c>
      <c r="CB1101" s="31" t="s">
        <v>2519</v>
      </c>
      <c r="CC1101" s="31">
        <v>2</v>
      </c>
      <c r="CD1101" s="31">
        <v>1</v>
      </c>
      <c r="CE1101" s="31" t="s">
        <v>20085</v>
      </c>
      <c r="CF1101" s="31"/>
      <c r="CG1101" s="31"/>
      <c r="CH1101" s="31">
        <v>2008</v>
      </c>
      <c r="CI1101" s="31" t="s">
        <v>5058</v>
      </c>
      <c r="CJ1101" s="31"/>
      <c r="CK1101" s="31"/>
      <c r="CL1101" s="31"/>
      <c r="CM1101" s="31"/>
      <c r="CN1101" s="31"/>
      <c r="CO1101" s="31"/>
      <c r="CP1101" s="31"/>
      <c r="CQ1101" s="31"/>
      <c r="CR1101" s="31">
        <v>3872</v>
      </c>
      <c r="CS1101" s="31"/>
      <c r="CT1101" s="31"/>
      <c r="CU1101" s="31"/>
      <c r="CV1101" s="31"/>
      <c r="CW1101" s="31"/>
      <c r="CX1101" s="31"/>
      <c r="CY1101" s="31"/>
      <c r="CZ1101" s="31"/>
      <c r="DA1101" s="31"/>
      <c r="DB1101" s="31"/>
      <c r="DC1101" s="31"/>
      <c r="DD1101" s="31"/>
      <c r="DE1101" s="31"/>
      <c r="DF1101" s="31"/>
      <c r="DG1101" s="31"/>
      <c r="DH1101" s="31"/>
      <c r="DI1101" s="31"/>
      <c r="DJ1101" s="31"/>
      <c r="DK1101" s="31"/>
      <c r="DL1101" s="31"/>
      <c r="DM1101" s="38" t="s">
        <v>9961</v>
      </c>
      <c r="DN1101" s="38"/>
      <c r="DO1101" s="35" t="s">
        <v>20431</v>
      </c>
      <c r="DP1101" s="31" t="s">
        <v>13231</v>
      </c>
      <c r="DQ1101" s="31" t="s">
        <v>13230</v>
      </c>
      <c r="DR1101" s="31"/>
      <c r="DS1101" s="31" t="s">
        <v>27590</v>
      </c>
      <c r="DT1101" s="31" t="s">
        <v>37810</v>
      </c>
      <c r="DU1101" s="31">
        <v>2</v>
      </c>
      <c r="DV1101" s="31" t="s">
        <v>32165</v>
      </c>
      <c r="DW1101" s="31"/>
      <c r="DX1101" s="31"/>
      <c r="DY1101" s="31"/>
      <c r="DZ1101" s="31"/>
      <c r="EA1101" s="31"/>
      <c r="EB1101" s="31">
        <v>79757</v>
      </c>
      <c r="EC1101" s="31" t="s">
        <v>39747</v>
      </c>
      <c r="ED1101" s="31" t="s">
        <v>41101</v>
      </c>
      <c r="EE1101" s="31"/>
      <c r="EF1101" s="31"/>
      <c r="EG1101" s="31"/>
      <c r="EH1101" s="31"/>
      <c r="EI1101" s="31"/>
      <c r="EJ1101" s="31"/>
    </row>
    <row r="1102" spans="1:140" ht="23.25" customHeight="1">
      <c r="A1102" s="25">
        <v>1100</v>
      </c>
      <c r="B1102" s="30" t="s">
        <v>24104</v>
      </c>
      <c r="C1102" s="31">
        <v>140344418</v>
      </c>
      <c r="D1102" s="30" t="s">
        <v>1267</v>
      </c>
      <c r="E1102" s="30"/>
      <c r="F1102" s="30" t="s">
        <v>36254</v>
      </c>
      <c r="G1102" s="31">
        <f t="shared" si="164"/>
        <v>58</v>
      </c>
      <c r="H1102" s="72">
        <f t="shared" si="165"/>
        <v>48030</v>
      </c>
      <c r="I1102" s="30"/>
      <c r="J1102" s="30" t="s">
        <v>34084</v>
      </c>
      <c r="K1102" s="30" t="s">
        <v>4318</v>
      </c>
      <c r="L1102" s="31" t="s">
        <v>4318</v>
      </c>
      <c r="M1102" s="31" t="s">
        <v>6378</v>
      </c>
      <c r="N1102" s="31" t="s">
        <v>5797</v>
      </c>
      <c r="O1102" s="31" t="s">
        <v>5271</v>
      </c>
      <c r="P1102" s="31" t="s">
        <v>23973</v>
      </c>
      <c r="Q1102" s="31"/>
      <c r="R1102" s="31">
        <v>22</v>
      </c>
      <c r="S1102" s="31">
        <v>0</v>
      </c>
      <c r="T1102" s="31"/>
      <c r="U1102" s="31">
        <v>575</v>
      </c>
      <c r="V1102" s="31"/>
      <c r="W1102" s="31" t="s">
        <v>980</v>
      </c>
      <c r="X1102" s="31" t="s">
        <v>6687</v>
      </c>
      <c r="Y1102" s="31">
        <f t="shared" ca="1" si="166"/>
        <v>50</v>
      </c>
      <c r="Z1102" s="31" t="str">
        <f t="shared" ca="1" si="167"/>
        <v>46-58</v>
      </c>
      <c r="AA1102" s="31"/>
      <c r="AB1102" s="31" t="s">
        <v>11144</v>
      </c>
      <c r="AC1102" s="31" t="s">
        <v>34145</v>
      </c>
      <c r="AD1102" s="31" t="s">
        <v>34145</v>
      </c>
      <c r="AE1102" s="31"/>
      <c r="AF1102" s="31" t="s">
        <v>24701</v>
      </c>
      <c r="AG1102" s="31" t="s">
        <v>4322</v>
      </c>
      <c r="AH1102" s="31" t="s">
        <v>4322</v>
      </c>
      <c r="AI1102" s="31" t="s">
        <v>908</v>
      </c>
      <c r="AJ1102" s="31" t="s">
        <v>3004</v>
      </c>
      <c r="AK1102" s="31" t="s">
        <v>3005</v>
      </c>
      <c r="AL1102" s="31" t="s">
        <v>3006</v>
      </c>
      <c r="AM1102" s="31" t="s">
        <v>1991</v>
      </c>
      <c r="AN1102" s="31"/>
      <c r="AO1102" s="31"/>
      <c r="AP1102" s="31" t="s">
        <v>2307</v>
      </c>
      <c r="AQ1102" s="31"/>
      <c r="AR1102" s="31" t="s">
        <v>34145</v>
      </c>
      <c r="AS1102" s="31" t="s">
        <v>34145</v>
      </c>
      <c r="AT1102" s="31" t="str">
        <f>_xlfn.IFNA(VLOOKUP(D1102,'[1]5. 1 Mei 2022'!$C$7:$F$60,4,FALSE),"")</f>
        <v/>
      </c>
      <c r="AU1102" s="31"/>
      <c r="AV1102" s="31" t="s">
        <v>20033</v>
      </c>
      <c r="AW1102" s="31"/>
      <c r="AX1102" s="29">
        <f t="shared" si="168"/>
        <v>1903</v>
      </c>
      <c r="AY1102" s="31" t="s">
        <v>26346</v>
      </c>
      <c r="AZ1102" s="31" t="s">
        <v>6924</v>
      </c>
      <c r="BA1102" s="30" t="s">
        <v>2307</v>
      </c>
      <c r="BB1102" s="31" t="s">
        <v>12007</v>
      </c>
      <c r="BC1102" s="31"/>
      <c r="BD1102" s="31" t="s">
        <v>7997</v>
      </c>
      <c r="BE1102" s="31" t="s">
        <v>7969</v>
      </c>
      <c r="BF1102" s="31" t="s">
        <v>20033</v>
      </c>
      <c r="BG1102" s="31" t="s">
        <v>16327</v>
      </c>
      <c r="BH1102" s="31"/>
      <c r="BI1102" s="31" t="s">
        <v>8136</v>
      </c>
      <c r="BJ1102" s="31" t="s">
        <v>3185</v>
      </c>
      <c r="BK1102" s="31" t="str">
        <f t="shared" si="163"/>
        <v>III/d</v>
      </c>
      <c r="BL1102" s="31" t="s">
        <v>8077</v>
      </c>
      <c r="BM1102" s="31"/>
      <c r="BN1102" s="31"/>
      <c r="BO1102" s="31"/>
      <c r="BP1102" s="31" t="s">
        <v>1498</v>
      </c>
      <c r="BQ1102" s="31" t="s">
        <v>3185</v>
      </c>
      <c r="BR1102" s="31" t="s">
        <v>17977</v>
      </c>
      <c r="BS1102" s="31" t="s">
        <v>24008</v>
      </c>
      <c r="BT1102" s="31" t="s">
        <v>4351</v>
      </c>
      <c r="BU1102" s="31"/>
      <c r="BV1102" s="31" t="s">
        <v>623</v>
      </c>
      <c r="BW1102" s="31">
        <f t="shared" ca="1" si="169"/>
        <v>26</v>
      </c>
      <c r="BX1102" s="78">
        <f t="shared" ca="1" si="170"/>
        <v>1</v>
      </c>
      <c r="BY1102" s="31"/>
      <c r="BZ1102" s="31"/>
      <c r="CA1102" s="31" t="s">
        <v>2483</v>
      </c>
      <c r="CB1102" s="31" t="s">
        <v>2519</v>
      </c>
      <c r="CC1102" s="31">
        <v>4</v>
      </c>
      <c r="CD1102" s="31">
        <v>1</v>
      </c>
      <c r="CE1102" s="31" t="s">
        <v>20085</v>
      </c>
      <c r="CF1102" s="31"/>
      <c r="CG1102" s="31">
        <v>2008</v>
      </c>
      <c r="CH1102" s="31"/>
      <c r="CI1102" s="31"/>
      <c r="CJ1102" s="31"/>
      <c r="CK1102" s="31"/>
      <c r="CL1102" s="31" t="s">
        <v>22182</v>
      </c>
      <c r="CM1102" s="31" t="s">
        <v>21976</v>
      </c>
      <c r="CN1102" s="31">
        <v>123</v>
      </c>
      <c r="CO1102" s="31" t="s">
        <v>25438</v>
      </c>
      <c r="CP1102" s="31" t="s">
        <v>21976</v>
      </c>
      <c r="CQ1102" s="31">
        <v>123</v>
      </c>
      <c r="CR1102" s="31">
        <v>3009</v>
      </c>
      <c r="CS1102" s="31" t="s">
        <v>19571</v>
      </c>
      <c r="CT1102" s="31" t="s">
        <v>19572</v>
      </c>
      <c r="CU1102" s="31" t="s">
        <v>19043</v>
      </c>
      <c r="CV1102" s="31" t="s">
        <v>18242</v>
      </c>
      <c r="CW1102" s="31" t="s">
        <v>18243</v>
      </c>
      <c r="CX1102" s="31" t="s">
        <v>18237</v>
      </c>
      <c r="CY1102" s="31"/>
      <c r="CZ1102" s="31"/>
      <c r="DA1102" s="31"/>
      <c r="DB1102" s="31" t="s">
        <v>15747</v>
      </c>
      <c r="DC1102" s="31" t="s">
        <v>15750</v>
      </c>
      <c r="DD1102" s="31" t="s">
        <v>15746</v>
      </c>
      <c r="DE1102" s="31"/>
      <c r="DF1102" s="31"/>
      <c r="DG1102" s="31"/>
      <c r="DH1102" s="31"/>
      <c r="DI1102" s="31" t="s">
        <v>24822</v>
      </c>
      <c r="DJ1102" s="31" t="s">
        <v>24823</v>
      </c>
      <c r="DK1102" s="31" t="s">
        <v>25642</v>
      </c>
      <c r="DL1102" s="31" t="s">
        <v>25643</v>
      </c>
      <c r="DM1102" s="38" t="s">
        <v>9199</v>
      </c>
      <c r="DN1102" s="38"/>
      <c r="DO1102" s="35" t="s">
        <v>20397</v>
      </c>
      <c r="DP1102" s="31" t="s">
        <v>14794</v>
      </c>
      <c r="DQ1102" s="31" t="s">
        <v>14795</v>
      </c>
      <c r="DR1102" s="31"/>
      <c r="DS1102" s="31" t="s">
        <v>26831</v>
      </c>
      <c r="DT1102" s="31" t="s">
        <v>28019</v>
      </c>
      <c r="DU1102" s="31">
        <v>2</v>
      </c>
      <c r="DV1102" s="31" t="s">
        <v>32165</v>
      </c>
      <c r="DW1102" s="31" t="s">
        <v>7997</v>
      </c>
      <c r="DX1102" s="31" t="s">
        <v>7997</v>
      </c>
      <c r="DY1102" s="31" t="s">
        <v>29650</v>
      </c>
      <c r="DZ1102" s="31" t="s">
        <v>18545</v>
      </c>
      <c r="EA1102" s="31"/>
      <c r="EB1102" s="31">
        <v>218931</v>
      </c>
      <c r="EC1102" s="31" t="s">
        <v>40168</v>
      </c>
      <c r="ED1102" s="31" t="s">
        <v>41101</v>
      </c>
      <c r="EE1102" s="31"/>
      <c r="EF1102" s="31"/>
      <c r="EG1102" s="31"/>
      <c r="EH1102" s="31"/>
      <c r="EI1102" s="31"/>
      <c r="EJ1102" s="31"/>
    </row>
    <row r="1103" spans="1:140" ht="23.25" customHeight="1">
      <c r="A1103" s="25">
        <v>1101</v>
      </c>
      <c r="B1103" s="30" t="s">
        <v>19705</v>
      </c>
      <c r="C1103" s="31" t="s">
        <v>6220</v>
      </c>
      <c r="D1103" s="30" t="s">
        <v>19706</v>
      </c>
      <c r="E1103" s="30"/>
      <c r="F1103" s="30" t="s">
        <v>36262</v>
      </c>
      <c r="G1103" s="31">
        <f t="shared" si="164"/>
        <v>58</v>
      </c>
      <c r="H1103" s="72">
        <f t="shared" si="165"/>
        <v>54089</v>
      </c>
      <c r="I1103" s="30" t="s">
        <v>35161</v>
      </c>
      <c r="J1103" s="30" t="s">
        <v>34085</v>
      </c>
      <c r="K1103" s="30" t="s">
        <v>34082</v>
      </c>
      <c r="L1103" s="31" t="s">
        <v>6220</v>
      </c>
      <c r="M1103" s="31" t="s">
        <v>3186</v>
      </c>
      <c r="N1103" s="31" t="s">
        <v>5865</v>
      </c>
      <c r="O1103" s="31" t="s">
        <v>5117</v>
      </c>
      <c r="P1103" s="31" t="s">
        <v>30291</v>
      </c>
      <c r="Q1103" s="31"/>
      <c r="R1103" s="31"/>
      <c r="S1103" s="31"/>
      <c r="T1103" s="29">
        <v>44757</v>
      </c>
      <c r="U1103" s="31" t="s">
        <v>22849</v>
      </c>
      <c r="V1103" s="31"/>
      <c r="W1103" s="31" t="s">
        <v>6910</v>
      </c>
      <c r="X1103" s="31" t="s">
        <v>19707</v>
      </c>
      <c r="Y1103" s="31">
        <f t="shared" ca="1" si="166"/>
        <v>33</v>
      </c>
      <c r="Z1103" s="31" t="str">
        <f t="shared" ca="1" si="167"/>
        <v>21-35</v>
      </c>
      <c r="AA1103" s="31"/>
      <c r="AB1103" s="31" t="s">
        <v>11145</v>
      </c>
      <c r="AC1103" s="31" t="s">
        <v>34146</v>
      </c>
      <c r="AD1103" s="31" t="s">
        <v>34146</v>
      </c>
      <c r="AE1103" s="31"/>
      <c r="AF1103" s="31" t="s">
        <v>14478</v>
      </c>
      <c r="AG1103" s="31" t="s">
        <v>4322</v>
      </c>
      <c r="AH1103" s="31" t="s">
        <v>4322</v>
      </c>
      <c r="AI1103" s="31" t="s">
        <v>908</v>
      </c>
      <c r="AJ1103" s="31" t="s">
        <v>19919</v>
      </c>
      <c r="AK1103" s="31" t="s">
        <v>19920</v>
      </c>
      <c r="AL1103" s="31" t="s">
        <v>19921</v>
      </c>
      <c r="AM1103" s="31" t="s">
        <v>3754</v>
      </c>
      <c r="AN1103" s="31"/>
      <c r="AO1103" s="31"/>
      <c r="AP1103" s="31" t="s">
        <v>2307</v>
      </c>
      <c r="AQ1103" s="31" t="s">
        <v>18565</v>
      </c>
      <c r="AR1103" s="31" t="s">
        <v>34146</v>
      </c>
      <c r="AS1103" s="31" t="s">
        <v>34146</v>
      </c>
      <c r="AT1103" s="31" t="str">
        <f>_xlfn.IFNA(VLOOKUP(D1103,'[1]5. 1 Mei 2022'!$C$7:$F$60,4,FALSE),"")</f>
        <v/>
      </c>
      <c r="AU1103" s="31"/>
      <c r="AV1103" s="31" t="s">
        <v>26002</v>
      </c>
      <c r="AW1103" s="31" t="s">
        <v>18565</v>
      </c>
      <c r="AX1103" s="29">
        <f t="shared" si="168"/>
        <v>46265</v>
      </c>
      <c r="AY1103" s="31" t="s">
        <v>26346</v>
      </c>
      <c r="AZ1103" s="31" t="s">
        <v>6924</v>
      </c>
      <c r="BA1103" s="30" t="s">
        <v>2307</v>
      </c>
      <c r="BB1103" s="31" t="s">
        <v>24735</v>
      </c>
      <c r="BC1103" s="31"/>
      <c r="BD1103" s="31" t="s">
        <v>11423</v>
      </c>
      <c r="BE1103" s="31" t="s">
        <v>7969</v>
      </c>
      <c r="BF1103" s="31" t="s">
        <v>26002</v>
      </c>
      <c r="BG1103" s="31"/>
      <c r="BH1103" s="31"/>
      <c r="BI1103" s="31"/>
      <c r="BJ1103" s="31">
        <v>0</v>
      </c>
      <c r="BK1103" s="31" t="str">
        <f t="shared" si="163"/>
        <v>II/c</v>
      </c>
      <c r="BL1103" s="31"/>
      <c r="BM1103" s="31"/>
      <c r="BN1103" s="31"/>
      <c r="BO1103" s="31"/>
      <c r="BP1103" s="31"/>
      <c r="BQ1103" s="31"/>
      <c r="BR1103" s="31"/>
      <c r="BS1103" s="31"/>
      <c r="BT1103" s="31"/>
      <c r="BU1103" s="31"/>
      <c r="BV1103" s="31" t="s">
        <v>8461</v>
      </c>
      <c r="BW1103" s="31">
        <f t="shared" ca="1" si="169"/>
        <v>6</v>
      </c>
      <c r="BX1103" s="78">
        <f t="shared" ca="1" si="170"/>
        <v>3</v>
      </c>
      <c r="BY1103" s="31"/>
      <c r="BZ1103" s="31"/>
      <c r="CA1103" s="31" t="s">
        <v>2483</v>
      </c>
      <c r="CB1103" s="31" t="s">
        <v>2519</v>
      </c>
      <c r="CC1103" s="31"/>
      <c r="CD1103" s="31">
        <v>1</v>
      </c>
      <c r="CE1103" s="31" t="s">
        <v>20085</v>
      </c>
      <c r="CF1103" s="31"/>
      <c r="CG1103" s="31"/>
      <c r="CH1103" s="31"/>
      <c r="CI1103" s="31"/>
      <c r="CJ1103" s="31"/>
      <c r="CK1103" s="31"/>
      <c r="CL1103" s="31" t="s">
        <v>37091</v>
      </c>
      <c r="CM1103" s="52" t="s">
        <v>32262</v>
      </c>
      <c r="CN1103" s="31" t="s">
        <v>36751</v>
      </c>
      <c r="CO1103" s="31" t="s">
        <v>37092</v>
      </c>
      <c r="CP1103" s="52" t="s">
        <v>32262</v>
      </c>
      <c r="CQ1103" s="31" t="s">
        <v>36751</v>
      </c>
      <c r="CR1103" s="31">
        <v>6675</v>
      </c>
      <c r="CS1103" s="31" t="s">
        <v>20081</v>
      </c>
      <c r="CT1103" s="31" t="s">
        <v>20082</v>
      </c>
      <c r="CU1103" s="31" t="s">
        <v>11488</v>
      </c>
      <c r="CV1103" s="31" t="s">
        <v>20135</v>
      </c>
      <c r="CW1103" s="31" t="s">
        <v>20136</v>
      </c>
      <c r="CX1103" s="31" t="s">
        <v>20133</v>
      </c>
      <c r="CY1103" s="31"/>
      <c r="CZ1103" s="31"/>
      <c r="DA1103" s="31"/>
      <c r="DB1103" s="31"/>
      <c r="DC1103" s="31"/>
      <c r="DD1103" s="31"/>
      <c r="DE1103" s="31"/>
      <c r="DF1103" s="31"/>
      <c r="DG1103" s="31"/>
      <c r="DH1103" s="31"/>
      <c r="DI1103" s="31" t="s">
        <v>24821</v>
      </c>
      <c r="DJ1103" s="31" t="s">
        <v>24811</v>
      </c>
      <c r="DK1103" s="31"/>
      <c r="DL1103" s="31"/>
      <c r="DM1103" s="38" t="s">
        <v>32205</v>
      </c>
      <c r="DN1103" s="38"/>
      <c r="DO1103" s="35"/>
      <c r="DP1103" s="31" t="s">
        <v>19918</v>
      </c>
      <c r="DQ1103" s="31" t="s">
        <v>19708</v>
      </c>
      <c r="DR1103" s="31"/>
      <c r="DS1103" s="31" t="s">
        <v>19709</v>
      </c>
      <c r="DT1103" s="31" t="s">
        <v>37811</v>
      </c>
      <c r="DU1103" s="31">
        <v>3</v>
      </c>
      <c r="DV1103" s="31" t="s">
        <v>32167</v>
      </c>
      <c r="DW1103" s="31" t="s">
        <v>11423</v>
      </c>
      <c r="DX1103" s="31"/>
      <c r="DY1103" s="31"/>
      <c r="DZ1103" s="31"/>
      <c r="EA1103" s="31"/>
      <c r="EB1103" s="31">
        <v>0</v>
      </c>
      <c r="EC1103" s="31" t="s">
        <v>40169</v>
      </c>
      <c r="ED1103" s="31" t="s">
        <v>41101</v>
      </c>
      <c r="EE1103" s="31"/>
      <c r="EF1103" s="31"/>
      <c r="EG1103" s="31"/>
      <c r="EH1103" s="31"/>
      <c r="EI1103" s="31"/>
      <c r="EJ1103" s="31"/>
    </row>
    <row r="1104" spans="1:140" ht="23.25" customHeight="1">
      <c r="A1104" s="25">
        <v>1102</v>
      </c>
      <c r="B1104" s="30" t="s">
        <v>6701</v>
      </c>
      <c r="C1104" s="31">
        <v>140375317</v>
      </c>
      <c r="D1104" s="30" t="s">
        <v>38</v>
      </c>
      <c r="E1104" s="30"/>
      <c r="F1104" s="30" t="s">
        <v>36262</v>
      </c>
      <c r="G1104" s="31">
        <f t="shared" si="164"/>
        <v>58</v>
      </c>
      <c r="H1104" s="72">
        <f t="shared" si="165"/>
        <v>46174</v>
      </c>
      <c r="I1104" s="30"/>
      <c r="J1104" s="30" t="s">
        <v>34084</v>
      </c>
      <c r="K1104" s="30" t="s">
        <v>4318</v>
      </c>
      <c r="L1104" s="31" t="s">
        <v>4318</v>
      </c>
      <c r="M1104" s="31" t="s">
        <v>6378</v>
      </c>
      <c r="N1104" s="31" t="s">
        <v>5865</v>
      </c>
      <c r="O1104" s="31" t="s">
        <v>5117</v>
      </c>
      <c r="P1104" s="52" t="s">
        <v>35985</v>
      </c>
      <c r="Q1104" s="31" t="s">
        <v>41874</v>
      </c>
      <c r="R1104" s="31">
        <v>27</v>
      </c>
      <c r="S1104" s="31">
        <v>6</v>
      </c>
      <c r="T1104" s="31"/>
      <c r="U1104" s="31">
        <v>1472</v>
      </c>
      <c r="V1104" s="31" t="s">
        <v>6255</v>
      </c>
      <c r="W1104" s="31" t="s">
        <v>6910</v>
      </c>
      <c r="X1104" s="31" t="s">
        <v>4009</v>
      </c>
      <c r="Y1104" s="31">
        <f t="shared" ca="1" si="166"/>
        <v>55</v>
      </c>
      <c r="Z1104" s="31" t="str">
        <f t="shared" ca="1" si="167"/>
        <v>46-58</v>
      </c>
      <c r="AA1104" s="31"/>
      <c r="AB1104" s="31" t="s">
        <v>6770</v>
      </c>
      <c r="AC1104" s="31" t="s">
        <v>34153</v>
      </c>
      <c r="AD1104" s="31" t="s">
        <v>34194</v>
      </c>
      <c r="AE1104" s="31"/>
      <c r="AF1104" s="31" t="s">
        <v>24700</v>
      </c>
      <c r="AG1104" s="31" t="s">
        <v>7895</v>
      </c>
      <c r="AH1104" s="31" t="s">
        <v>7895</v>
      </c>
      <c r="AI1104" s="31" t="s">
        <v>40277</v>
      </c>
      <c r="AJ1104" s="31"/>
      <c r="AK1104" s="31"/>
      <c r="AL1104" s="31"/>
      <c r="AM1104" s="31"/>
      <c r="AN1104" s="31"/>
      <c r="AO1104" s="31"/>
      <c r="AP1104" s="31" t="s">
        <v>33003</v>
      </c>
      <c r="AQ1104" s="31"/>
      <c r="AR1104" s="31" t="s">
        <v>34148</v>
      </c>
      <c r="AS1104" s="31" t="s">
        <v>34148</v>
      </c>
      <c r="AT1104" s="31" t="str">
        <f>_xlfn.IFNA(VLOOKUP(D1104,'[1]5. 1 Mei 2022'!$C$7:$F$60,4,FALSE),"")</f>
        <v/>
      </c>
      <c r="AU1104" s="31"/>
      <c r="AV1104" s="31" t="s">
        <v>4645</v>
      </c>
      <c r="AW1104" s="31" t="s">
        <v>11651</v>
      </c>
      <c r="AX1104" s="29">
        <f t="shared" si="168"/>
        <v>44304</v>
      </c>
      <c r="AY1104" s="31" t="s">
        <v>26346</v>
      </c>
      <c r="AZ1104" s="31" t="s">
        <v>33005</v>
      </c>
      <c r="BA1104" s="30" t="s">
        <v>33003</v>
      </c>
      <c r="BB1104" s="31" t="s">
        <v>22916</v>
      </c>
      <c r="BC1104" s="31"/>
      <c r="BD1104" s="31" t="s">
        <v>30229</v>
      </c>
      <c r="BE1104" s="31" t="s">
        <v>7968</v>
      </c>
      <c r="BF1104" s="31" t="s">
        <v>4645</v>
      </c>
      <c r="BG1104" s="31"/>
      <c r="BH1104" s="31"/>
      <c r="BI1104" s="31"/>
      <c r="BJ1104" s="31" t="s">
        <v>23661</v>
      </c>
      <c r="BK1104" s="31" t="str">
        <f t="shared" si="163"/>
        <v>II/c</v>
      </c>
      <c r="BL1104" s="31" t="s">
        <v>8078</v>
      </c>
      <c r="BM1104" s="31"/>
      <c r="BN1104" s="31"/>
      <c r="BO1104" s="31" t="s">
        <v>7636</v>
      </c>
      <c r="BP1104" s="31" t="s">
        <v>1498</v>
      </c>
      <c r="BQ1104" s="31"/>
      <c r="BR1104" s="31"/>
      <c r="BS1104" s="31"/>
      <c r="BT1104" s="31" t="s">
        <v>1172</v>
      </c>
      <c r="BU1104" s="31"/>
      <c r="BV1104" s="31" t="s">
        <v>954</v>
      </c>
      <c r="BW1104" s="31">
        <f t="shared" ca="1" si="169"/>
        <v>31</v>
      </c>
      <c r="BX1104" s="78">
        <f t="shared" ca="1" si="170"/>
        <v>3</v>
      </c>
      <c r="BY1104" s="31"/>
      <c r="BZ1104" s="31" t="s">
        <v>3399</v>
      </c>
      <c r="CA1104" s="31" t="s">
        <v>2483</v>
      </c>
      <c r="CB1104" s="31" t="s">
        <v>2519</v>
      </c>
      <c r="CC1104" s="31">
        <v>2</v>
      </c>
      <c r="CD1104" s="31">
        <v>1</v>
      </c>
      <c r="CE1104" s="31" t="s">
        <v>20085</v>
      </c>
      <c r="CF1104" s="31"/>
      <c r="CG1104" s="31"/>
      <c r="CH1104" s="31"/>
      <c r="CI1104" s="31"/>
      <c r="CJ1104" s="31"/>
      <c r="CK1104" s="31"/>
      <c r="CL1104" s="31"/>
      <c r="CM1104" s="31"/>
      <c r="CN1104" s="31"/>
      <c r="CO1104" s="31"/>
      <c r="CP1104" s="31"/>
      <c r="CQ1104" s="31"/>
      <c r="CR1104" s="31">
        <v>3392</v>
      </c>
      <c r="CS1104" s="31"/>
      <c r="CT1104" s="31"/>
      <c r="CU1104" s="31"/>
      <c r="CV1104" s="31"/>
      <c r="CW1104" s="31"/>
      <c r="CX1104" s="31"/>
      <c r="CY1104" s="31"/>
      <c r="CZ1104" s="31"/>
      <c r="DA1104" s="31"/>
      <c r="DB1104" s="31"/>
      <c r="DC1104" s="31"/>
      <c r="DD1104" s="31"/>
      <c r="DE1104" s="31"/>
      <c r="DF1104" s="31"/>
      <c r="DG1104" s="31"/>
      <c r="DH1104" s="31"/>
      <c r="DI1104" s="31"/>
      <c r="DJ1104" s="31"/>
      <c r="DK1104" s="31"/>
      <c r="DL1104" s="31"/>
      <c r="DM1104" s="38" t="s">
        <v>10057</v>
      </c>
      <c r="DN1104" s="38"/>
      <c r="DO1104" s="35" t="s">
        <v>20569</v>
      </c>
      <c r="DP1104" s="31" t="s">
        <v>13098</v>
      </c>
      <c r="DQ1104" s="31" t="s">
        <v>13097</v>
      </c>
      <c r="DR1104" s="31"/>
      <c r="DS1104" s="31" t="s">
        <v>38611</v>
      </c>
      <c r="DT1104" s="31" t="s">
        <v>37812</v>
      </c>
      <c r="DU1104" s="31">
        <v>2</v>
      </c>
      <c r="DV1104" s="31" t="s">
        <v>32165</v>
      </c>
      <c r="DW1104" s="31"/>
      <c r="DX1104" s="31"/>
      <c r="DY1104" s="31"/>
      <c r="DZ1104" s="31"/>
      <c r="EA1104" s="31"/>
      <c r="EB1104" s="31">
        <v>0</v>
      </c>
      <c r="EC1104" s="31" t="s">
        <v>39747</v>
      </c>
      <c r="ED1104" s="31" t="s">
        <v>41101</v>
      </c>
      <c r="EE1104" s="31"/>
      <c r="EF1104" s="31"/>
      <c r="EG1104" s="31"/>
      <c r="EH1104" s="31"/>
      <c r="EI1104" s="31"/>
      <c r="EJ1104" s="31"/>
    </row>
    <row r="1105" spans="1:140" ht="23.25" customHeight="1">
      <c r="A1105" s="25">
        <v>1103</v>
      </c>
      <c r="B1105" s="30" t="s">
        <v>6702</v>
      </c>
      <c r="C1105" s="31">
        <v>140375300</v>
      </c>
      <c r="D1105" s="30" t="s">
        <v>1164</v>
      </c>
      <c r="E1105" s="30"/>
      <c r="F1105" s="30" t="s">
        <v>36262</v>
      </c>
      <c r="G1105" s="31">
        <f t="shared" si="164"/>
        <v>58</v>
      </c>
      <c r="H1105" s="72">
        <f t="shared" si="165"/>
        <v>45170</v>
      </c>
      <c r="I1105" s="30"/>
      <c r="J1105" s="30" t="s">
        <v>34084</v>
      </c>
      <c r="K1105" s="30" t="s">
        <v>4318</v>
      </c>
      <c r="L1105" s="31" t="s">
        <v>4318</v>
      </c>
      <c r="M1105" s="31" t="s">
        <v>6378</v>
      </c>
      <c r="N1105" s="31" t="s">
        <v>3557</v>
      </c>
      <c r="O1105" s="31" t="s">
        <v>1501</v>
      </c>
      <c r="P1105" s="52" t="s">
        <v>35985</v>
      </c>
      <c r="Q1105" s="31" t="s">
        <v>41875</v>
      </c>
      <c r="R1105" s="31">
        <v>14</v>
      </c>
      <c r="S1105" s="31">
        <v>11</v>
      </c>
      <c r="T1105" s="31"/>
      <c r="U1105" s="31">
        <v>1524</v>
      </c>
      <c r="V1105" s="31" t="s">
        <v>4128</v>
      </c>
      <c r="W1105" s="31" t="s">
        <v>6910</v>
      </c>
      <c r="X1105" s="31" t="s">
        <v>3061</v>
      </c>
      <c r="Y1105" s="31" t="e">
        <f t="shared" ca="1" si="166"/>
        <v>#VALUE!</v>
      </c>
      <c r="Z1105" s="31" t="e">
        <f t="shared" ca="1" si="167"/>
        <v>#VALUE!</v>
      </c>
      <c r="AA1105" s="31"/>
      <c r="AB1105" s="31" t="s">
        <v>5131</v>
      </c>
      <c r="AC1105" s="31" t="s">
        <v>34153</v>
      </c>
      <c r="AD1105" s="31" t="s">
        <v>34194</v>
      </c>
      <c r="AE1105" s="31"/>
      <c r="AF1105" s="31" t="s">
        <v>24700</v>
      </c>
      <c r="AG1105" s="31" t="s">
        <v>7895</v>
      </c>
      <c r="AH1105" s="31" t="s">
        <v>7895</v>
      </c>
      <c r="AI1105" s="31" t="s">
        <v>40277</v>
      </c>
      <c r="AJ1105" s="31">
        <v>3158</v>
      </c>
      <c r="AK1105" s="31" t="s">
        <v>7125</v>
      </c>
      <c r="AL1105" s="31">
        <v>31164</v>
      </c>
      <c r="AM1105" s="31" t="s">
        <v>912</v>
      </c>
      <c r="AN1105" s="31"/>
      <c r="AO1105" s="31"/>
      <c r="AP1105" s="31" t="s">
        <v>4602</v>
      </c>
      <c r="AQ1105" s="31"/>
      <c r="AR1105" s="31" t="s">
        <v>34148</v>
      </c>
      <c r="AS1105" s="31" t="s">
        <v>34148</v>
      </c>
      <c r="AT1105" s="31" t="str">
        <f>_xlfn.IFNA(VLOOKUP(D1105,'[1]5. 1 Mei 2022'!$C$7:$F$60,4,FALSE),"")</f>
        <v/>
      </c>
      <c r="AU1105" s="31"/>
      <c r="AV1105" s="31" t="s">
        <v>7495</v>
      </c>
      <c r="AW1105" s="31"/>
      <c r="AX1105" s="29">
        <f t="shared" si="168"/>
        <v>1903</v>
      </c>
      <c r="AY1105" s="31" t="s">
        <v>26346</v>
      </c>
      <c r="AZ1105" s="31" t="s">
        <v>528</v>
      </c>
      <c r="BA1105" s="30" t="s">
        <v>4435</v>
      </c>
      <c r="BB1105" s="31"/>
      <c r="BC1105" s="31"/>
      <c r="BD1105" s="31" t="s">
        <v>30238</v>
      </c>
      <c r="BE1105" s="31" t="s">
        <v>7968</v>
      </c>
      <c r="BF1105" s="31" t="s">
        <v>7495</v>
      </c>
      <c r="BG1105" s="31"/>
      <c r="BH1105" s="31"/>
      <c r="BI1105" s="31"/>
      <c r="BJ1105" s="31" t="s">
        <v>5449</v>
      </c>
      <c r="BK1105" s="31" t="str">
        <f t="shared" si="163"/>
        <v>III/a</v>
      </c>
      <c r="BL1105" s="31" t="s">
        <v>8078</v>
      </c>
      <c r="BM1105" s="31"/>
      <c r="BN1105" s="31"/>
      <c r="BO1105" s="31"/>
      <c r="BP1105" s="31" t="s">
        <v>1498</v>
      </c>
      <c r="BQ1105" s="31"/>
      <c r="BR1105" s="31"/>
      <c r="BS1105" s="31"/>
      <c r="BT1105" s="31" t="s">
        <v>1172</v>
      </c>
      <c r="BU1105" s="31" t="s">
        <v>3279</v>
      </c>
      <c r="BV1105" s="31" t="s">
        <v>3390</v>
      </c>
      <c r="BW1105" s="31">
        <f t="shared" ca="1" si="169"/>
        <v>20</v>
      </c>
      <c r="BX1105" s="78">
        <f t="shared" ca="1" si="170"/>
        <v>3</v>
      </c>
      <c r="BY1105" s="31"/>
      <c r="BZ1105" s="31" t="s">
        <v>3154</v>
      </c>
      <c r="CA1105" s="31" t="s">
        <v>2483</v>
      </c>
      <c r="CB1105" s="31" t="s">
        <v>2519</v>
      </c>
      <c r="CC1105" s="31">
        <v>3</v>
      </c>
      <c r="CD1105" s="31">
        <v>1</v>
      </c>
      <c r="CE1105" s="31" t="s">
        <v>20085</v>
      </c>
      <c r="CF1105" s="31"/>
      <c r="CG1105" s="31"/>
      <c r="CH1105" s="31"/>
      <c r="CI1105" s="31"/>
      <c r="CJ1105" s="31"/>
      <c r="CK1105" s="31"/>
      <c r="CL1105" s="31"/>
      <c r="CM1105" s="31"/>
      <c r="CN1105" s="31"/>
      <c r="CO1105" s="31"/>
      <c r="CP1105" s="31"/>
      <c r="CQ1105" s="31"/>
      <c r="CR1105" s="31">
        <v>3813</v>
      </c>
      <c r="CS1105" s="31"/>
      <c r="CT1105" s="31"/>
      <c r="CU1105" s="31"/>
      <c r="CV1105" s="31" t="s">
        <v>10383</v>
      </c>
      <c r="CW1105" s="31" t="s">
        <v>912</v>
      </c>
      <c r="CX1105" s="31" t="s">
        <v>10378</v>
      </c>
      <c r="CY1105" s="31"/>
      <c r="CZ1105" s="31"/>
      <c r="DA1105" s="31"/>
      <c r="DB1105" s="31"/>
      <c r="DC1105" s="31"/>
      <c r="DD1105" s="31"/>
      <c r="DE1105" s="31"/>
      <c r="DF1105" s="31"/>
      <c r="DG1105" s="31"/>
      <c r="DH1105" s="31"/>
      <c r="DI1105" s="31"/>
      <c r="DJ1105" s="31"/>
      <c r="DK1105" s="31"/>
      <c r="DL1105" s="31"/>
      <c r="DM1105" s="38" t="s">
        <v>9954</v>
      </c>
      <c r="DN1105" s="38"/>
      <c r="DO1105" s="35" t="s">
        <v>20824</v>
      </c>
      <c r="DP1105" s="31" t="s">
        <v>14669</v>
      </c>
      <c r="DQ1105" s="31" t="s">
        <v>20823</v>
      </c>
      <c r="DR1105" s="31"/>
      <c r="DS1105" s="31" t="s">
        <v>27583</v>
      </c>
      <c r="DT1105" s="31"/>
      <c r="DU1105" s="31">
        <v>3</v>
      </c>
      <c r="DV1105" s="31" t="s">
        <v>32167</v>
      </c>
      <c r="DW1105" s="31"/>
      <c r="DX1105" s="31"/>
      <c r="DY1105" s="31"/>
      <c r="DZ1105" s="31"/>
      <c r="EA1105" s="31"/>
      <c r="EB1105" s="31">
        <v>0</v>
      </c>
      <c r="EC1105" s="31" t="s">
        <v>39747</v>
      </c>
      <c r="ED1105" s="31" t="s">
        <v>41101</v>
      </c>
      <c r="EE1105" s="31"/>
      <c r="EF1105" s="31"/>
      <c r="EG1105" s="31"/>
      <c r="EH1105" s="31"/>
      <c r="EI1105" s="31"/>
      <c r="EJ1105" s="31"/>
    </row>
    <row r="1106" spans="1:140" ht="23.25" customHeight="1">
      <c r="A1106" s="25">
        <v>1104</v>
      </c>
      <c r="B1106" s="30" t="s">
        <v>26130</v>
      </c>
      <c r="C1106" s="31" t="s">
        <v>6721</v>
      </c>
      <c r="D1106" s="30" t="s">
        <v>6721</v>
      </c>
      <c r="E1106" s="30"/>
      <c r="F1106" s="30" t="s">
        <v>36256</v>
      </c>
      <c r="G1106" s="31">
        <f t="shared" si="164"/>
        <v>58</v>
      </c>
      <c r="H1106" s="72">
        <f t="shared" si="165"/>
        <v>50100</v>
      </c>
      <c r="I1106" s="30"/>
      <c r="J1106" s="30" t="s">
        <v>34084</v>
      </c>
      <c r="K1106" s="30" t="s">
        <v>4318</v>
      </c>
      <c r="L1106" s="31" t="s">
        <v>4318</v>
      </c>
      <c r="M1106" s="31" t="s">
        <v>6378</v>
      </c>
      <c r="N1106" s="31" t="s">
        <v>5863</v>
      </c>
      <c r="O1106" s="31" t="s">
        <v>2485</v>
      </c>
      <c r="P1106" s="52" t="s">
        <v>24630</v>
      </c>
      <c r="Q1106" s="31" t="s">
        <v>39303</v>
      </c>
      <c r="R1106" s="31">
        <v>18</v>
      </c>
      <c r="S1106" s="31">
        <v>6</v>
      </c>
      <c r="T1106" s="31"/>
      <c r="U1106" s="31">
        <v>354</v>
      </c>
      <c r="V1106" s="31"/>
      <c r="W1106" s="31" t="s">
        <v>4336</v>
      </c>
      <c r="X1106" s="31" t="s">
        <v>4852</v>
      </c>
      <c r="Y1106" s="31" t="e">
        <f t="shared" ca="1" si="166"/>
        <v>#VALUE!</v>
      </c>
      <c r="Z1106" s="31" t="e">
        <f t="shared" ca="1" si="167"/>
        <v>#VALUE!</v>
      </c>
      <c r="AA1106" s="31"/>
      <c r="AB1106" s="31" t="s">
        <v>11165</v>
      </c>
      <c r="AC1106" s="31" t="s">
        <v>34153</v>
      </c>
      <c r="AD1106" s="31" t="s">
        <v>34194</v>
      </c>
      <c r="AE1106" s="31"/>
      <c r="AF1106" s="31" t="s">
        <v>24700</v>
      </c>
      <c r="AG1106" s="31" t="s">
        <v>7895</v>
      </c>
      <c r="AH1106" s="31" t="s">
        <v>7895</v>
      </c>
      <c r="AI1106" s="31" t="s">
        <v>908</v>
      </c>
      <c r="AJ1106" s="31" t="s">
        <v>25157</v>
      </c>
      <c r="AK1106" s="31" t="s">
        <v>25158</v>
      </c>
      <c r="AL1106" s="31" t="s">
        <v>24550</v>
      </c>
      <c r="AM1106" s="31" t="s">
        <v>4113</v>
      </c>
      <c r="AN1106" s="31"/>
      <c r="AO1106" s="31"/>
      <c r="AP1106" s="31" t="s">
        <v>33014</v>
      </c>
      <c r="AQ1106" s="31"/>
      <c r="AR1106" s="31" t="s">
        <v>34148</v>
      </c>
      <c r="AS1106" s="31" t="s">
        <v>34148</v>
      </c>
      <c r="AT1106" s="31" t="str">
        <f>_xlfn.IFNA(VLOOKUP(D1106,'[1]5. 1 Mei 2022'!$C$7:$F$60,4,FALSE),"")</f>
        <v/>
      </c>
      <c r="AU1106" s="31"/>
      <c r="AV1106" s="31" t="s">
        <v>6186</v>
      </c>
      <c r="AW1106" s="31"/>
      <c r="AX1106" s="29">
        <f t="shared" si="168"/>
        <v>1903</v>
      </c>
      <c r="AY1106" s="31" t="s">
        <v>26346</v>
      </c>
      <c r="AZ1106" s="31" t="s">
        <v>33016</v>
      </c>
      <c r="BA1106" s="30" t="s">
        <v>33014</v>
      </c>
      <c r="BB1106" s="31"/>
      <c r="BC1106" s="31"/>
      <c r="BD1106" s="31" t="s">
        <v>21142</v>
      </c>
      <c r="BE1106" s="31" t="s">
        <v>7968</v>
      </c>
      <c r="BF1106" s="31" t="s">
        <v>5449</v>
      </c>
      <c r="BG1106" s="31" t="s">
        <v>12057</v>
      </c>
      <c r="BH1106" s="31"/>
      <c r="BI1106" s="31" t="s">
        <v>8132</v>
      </c>
      <c r="BJ1106" s="31" t="s">
        <v>20272</v>
      </c>
      <c r="BK1106" s="31" t="str">
        <f t="shared" si="163"/>
        <v>II/d</v>
      </c>
      <c r="BL1106" s="31" t="s">
        <v>8077</v>
      </c>
      <c r="BM1106" s="31"/>
      <c r="BN1106" s="31"/>
      <c r="BO1106" s="31"/>
      <c r="BP1106" s="31" t="s">
        <v>1498</v>
      </c>
      <c r="BQ1106" s="31" t="s">
        <v>20272</v>
      </c>
      <c r="BR1106" s="52" t="s">
        <v>39748</v>
      </c>
      <c r="BS1106" s="52" t="s">
        <v>39304</v>
      </c>
      <c r="BT1106" s="31" t="s">
        <v>3163</v>
      </c>
      <c r="BU1106" s="31" t="s">
        <v>718</v>
      </c>
      <c r="BV1106" s="31" t="s">
        <v>1936</v>
      </c>
      <c r="BW1106" s="31">
        <f t="shared" ca="1" si="169"/>
        <v>19</v>
      </c>
      <c r="BX1106" s="78">
        <f t="shared" ca="1" si="170"/>
        <v>3</v>
      </c>
      <c r="BY1106" s="31"/>
      <c r="BZ1106" s="31" t="s">
        <v>8608</v>
      </c>
      <c r="CA1106" s="31" t="s">
        <v>2483</v>
      </c>
      <c r="CB1106" s="31" t="s">
        <v>2519</v>
      </c>
      <c r="CC1106" s="31">
        <v>2</v>
      </c>
      <c r="CD1106" s="31">
        <v>1</v>
      </c>
      <c r="CE1106" s="31" t="s">
        <v>20085</v>
      </c>
      <c r="CF1106" s="31"/>
      <c r="CG1106" s="31"/>
      <c r="CH1106" s="31"/>
      <c r="CI1106" s="31"/>
      <c r="CJ1106" s="31"/>
      <c r="CK1106" s="31"/>
      <c r="CL1106" s="31"/>
      <c r="CM1106" s="31"/>
      <c r="CN1106" s="31"/>
      <c r="CO1106" s="31"/>
      <c r="CP1106" s="31"/>
      <c r="CQ1106" s="31"/>
      <c r="CR1106" s="31">
        <v>5225</v>
      </c>
      <c r="CS1106" s="31" t="s">
        <v>22126</v>
      </c>
      <c r="CT1106" s="31"/>
      <c r="CU1106" s="31"/>
      <c r="CV1106" s="31"/>
      <c r="CW1106" s="31"/>
      <c r="CX1106" s="31"/>
      <c r="CY1106" s="31"/>
      <c r="CZ1106" s="31"/>
      <c r="DA1106" s="31"/>
      <c r="DB1106" s="31"/>
      <c r="DC1106" s="31"/>
      <c r="DD1106" s="31"/>
      <c r="DE1106" s="31"/>
      <c r="DF1106" s="31"/>
      <c r="DG1106" s="31"/>
      <c r="DH1106" s="31"/>
      <c r="DI1106" s="31"/>
      <c r="DJ1106" s="31"/>
      <c r="DK1106" s="31"/>
      <c r="DL1106" s="31"/>
      <c r="DM1106" s="38" t="s">
        <v>9970</v>
      </c>
      <c r="DN1106" s="38"/>
      <c r="DO1106" s="35" t="s">
        <v>20962</v>
      </c>
      <c r="DP1106" s="31" t="s">
        <v>14150</v>
      </c>
      <c r="DQ1106" s="31" t="s">
        <v>19366</v>
      </c>
      <c r="DR1106" s="31"/>
      <c r="DS1106" s="31" t="s">
        <v>27603</v>
      </c>
      <c r="DT1106" s="31" t="s">
        <v>37813</v>
      </c>
      <c r="DU1106" s="31">
        <v>2</v>
      </c>
      <c r="DV1106" s="31" t="s">
        <v>32166</v>
      </c>
      <c r="DW1106" s="31"/>
      <c r="DX1106" s="31"/>
      <c r="DY1106" s="31"/>
      <c r="DZ1106" s="31"/>
      <c r="EA1106" s="31"/>
      <c r="EB1106" s="31">
        <v>0</v>
      </c>
      <c r="EC1106" s="31" t="s">
        <v>39747</v>
      </c>
      <c r="ED1106" s="31" t="s">
        <v>41101</v>
      </c>
      <c r="EE1106" s="31"/>
      <c r="EF1106" s="31"/>
      <c r="EG1106" s="31"/>
      <c r="EH1106" s="31"/>
      <c r="EI1106" s="31"/>
      <c r="EJ1106" s="31"/>
    </row>
    <row r="1107" spans="1:140" ht="23.25" customHeight="1">
      <c r="A1107" s="25">
        <v>1105</v>
      </c>
      <c r="B1107" s="30" t="s">
        <v>30031</v>
      </c>
      <c r="C1107" s="31" t="s">
        <v>4318</v>
      </c>
      <c r="D1107" s="30" t="s">
        <v>30030</v>
      </c>
      <c r="E1107" s="30"/>
      <c r="F1107" s="30" t="s">
        <v>36256</v>
      </c>
      <c r="G1107" s="31">
        <f t="shared" si="164"/>
        <v>58</v>
      </c>
      <c r="H1107" s="72">
        <f t="shared" si="165"/>
        <v>56036</v>
      </c>
      <c r="I1107" s="30"/>
      <c r="J1107" s="30" t="s">
        <v>34084</v>
      </c>
      <c r="K1107" s="30" t="s">
        <v>4318</v>
      </c>
      <c r="L1107" s="31" t="s">
        <v>4318</v>
      </c>
      <c r="M1107" s="31" t="s">
        <v>3186</v>
      </c>
      <c r="N1107" s="31" t="s">
        <v>5865</v>
      </c>
      <c r="O1107" s="31" t="s">
        <v>5117</v>
      </c>
      <c r="P1107" s="31" t="s">
        <v>30295</v>
      </c>
      <c r="Q1107" s="31"/>
      <c r="R1107" s="31">
        <v>5</v>
      </c>
      <c r="S1107" s="31">
        <v>0</v>
      </c>
      <c r="T1107" s="31"/>
      <c r="U1107" s="31"/>
      <c r="V1107" s="31"/>
      <c r="W1107" s="31" t="s">
        <v>2794</v>
      </c>
      <c r="X1107" s="31" t="s">
        <v>30070</v>
      </c>
      <c r="Y1107" s="31" t="e">
        <f t="shared" ca="1" si="166"/>
        <v>#VALUE!</v>
      </c>
      <c r="Z1107" s="31" t="e">
        <f t="shared" ca="1" si="167"/>
        <v>#VALUE!</v>
      </c>
      <c r="AA1107" s="31"/>
      <c r="AB1107" s="31" t="s">
        <v>11165</v>
      </c>
      <c r="AC1107" s="31" t="s">
        <v>34147</v>
      </c>
      <c r="AD1107" s="31" t="s">
        <v>34147</v>
      </c>
      <c r="AE1107" s="31"/>
      <c r="AF1107" s="31" t="s">
        <v>24699</v>
      </c>
      <c r="AG1107" s="31" t="s">
        <v>5852</v>
      </c>
      <c r="AH1107" s="31" t="s">
        <v>5852</v>
      </c>
      <c r="AI1107" s="31" t="s">
        <v>908</v>
      </c>
      <c r="AJ1107" s="31" t="s">
        <v>30740</v>
      </c>
      <c r="AK1107" s="31" t="s">
        <v>30741</v>
      </c>
      <c r="AL1107" s="31" t="s">
        <v>6156</v>
      </c>
      <c r="AM1107" s="31" t="s">
        <v>4078</v>
      </c>
      <c r="AN1107" s="31"/>
      <c r="AO1107" s="31"/>
      <c r="AP1107" s="31" t="s">
        <v>33014</v>
      </c>
      <c r="AQ1107" s="31" t="s">
        <v>30074</v>
      </c>
      <c r="AR1107" s="31" t="s">
        <v>34147</v>
      </c>
      <c r="AS1107" s="31" t="s">
        <v>34147</v>
      </c>
      <c r="AT1107" s="31" t="str">
        <f>_xlfn.IFNA(VLOOKUP(D1107,'[1]5. 1 Mei 2022'!$C$7:$F$60,4,FALSE),"")</f>
        <v/>
      </c>
      <c r="AU1107" s="31"/>
      <c r="AV1107" s="31" t="s">
        <v>7458</v>
      </c>
      <c r="AW1107" s="31" t="s">
        <v>30074</v>
      </c>
      <c r="AX1107" s="29">
        <f t="shared" si="168"/>
        <v>46103</v>
      </c>
      <c r="AY1107" s="31" t="s">
        <v>26346</v>
      </c>
      <c r="AZ1107" s="31" t="s">
        <v>33016</v>
      </c>
      <c r="BA1107" s="30" t="s">
        <v>33014</v>
      </c>
      <c r="BB1107" s="31"/>
      <c r="BC1107" s="31"/>
      <c r="BD1107" s="31" t="s">
        <v>20061</v>
      </c>
      <c r="BE1107" s="31" t="s">
        <v>7973</v>
      </c>
      <c r="BF1107" s="31" t="s">
        <v>7458</v>
      </c>
      <c r="BG1107" s="31"/>
      <c r="BH1107" s="31"/>
      <c r="BI1107" s="31"/>
      <c r="BJ1107" s="31"/>
      <c r="BK1107" s="31" t="str">
        <f t="shared" si="163"/>
        <v>II/c</v>
      </c>
      <c r="BL1107" s="31" t="s">
        <v>8077</v>
      </c>
      <c r="BM1107" s="31"/>
      <c r="BN1107" s="31"/>
      <c r="BO1107" s="31"/>
      <c r="BP1107" s="31"/>
      <c r="BQ1107" s="31" t="s">
        <v>20272</v>
      </c>
      <c r="BR1107" s="29">
        <v>44739</v>
      </c>
      <c r="BS1107" s="52" t="s">
        <v>29826</v>
      </c>
      <c r="BT1107" s="31" t="s">
        <v>26137</v>
      </c>
      <c r="BU1107" s="31" t="s">
        <v>30295</v>
      </c>
      <c r="BV1107" s="31" t="s">
        <v>26137</v>
      </c>
      <c r="BW1107" s="31">
        <f t="shared" ca="1" si="169"/>
        <v>3</v>
      </c>
      <c r="BX1107" s="78">
        <f t="shared" ca="1" si="170"/>
        <v>2</v>
      </c>
      <c r="BY1107" s="31"/>
      <c r="BZ1107" s="31"/>
      <c r="CA1107" s="31" t="s">
        <v>2483</v>
      </c>
      <c r="CB1107" s="31" t="s">
        <v>2519</v>
      </c>
      <c r="CC1107" s="31">
        <v>1</v>
      </c>
      <c r="CD1107" s="31">
        <v>1</v>
      </c>
      <c r="CE1107" s="31"/>
      <c r="CF1107" s="31"/>
      <c r="CG1107" s="31"/>
      <c r="CH1107" s="31"/>
      <c r="CI1107" s="31"/>
      <c r="CJ1107" s="31"/>
      <c r="CK1107" s="31"/>
      <c r="CL1107" s="31" t="s">
        <v>28334</v>
      </c>
      <c r="CM1107" s="31" t="s">
        <v>33941</v>
      </c>
      <c r="CN1107" s="31">
        <v>127</v>
      </c>
      <c r="CO1107" s="31" t="s">
        <v>33940</v>
      </c>
      <c r="CP1107" s="31" t="s">
        <v>33941</v>
      </c>
      <c r="CQ1107" s="31">
        <v>127</v>
      </c>
      <c r="CR1107" s="31">
        <v>6318</v>
      </c>
      <c r="CS1107" s="31" t="s">
        <v>22126</v>
      </c>
      <c r="CT1107" s="31"/>
      <c r="CU1107" s="31"/>
      <c r="CV1107" s="31"/>
      <c r="CW1107" s="31"/>
      <c r="CX1107" s="31"/>
      <c r="CY1107" s="31"/>
      <c r="CZ1107" s="31"/>
      <c r="DA1107" s="31"/>
      <c r="DB1107" s="31"/>
      <c r="DC1107" s="31"/>
      <c r="DD1107" s="31"/>
      <c r="DE1107" s="31"/>
      <c r="DF1107" s="31"/>
      <c r="DG1107" s="31"/>
      <c r="DH1107" s="31"/>
      <c r="DI1107" s="31"/>
      <c r="DJ1107" s="31"/>
      <c r="DK1107" s="31"/>
      <c r="DL1107" s="31"/>
      <c r="DM1107" s="38" t="s">
        <v>30738</v>
      </c>
      <c r="DN1107" s="38"/>
      <c r="DO1107" s="35" t="s">
        <v>30997</v>
      </c>
      <c r="DP1107" s="31" t="s">
        <v>30736</v>
      </c>
      <c r="DQ1107" s="31" t="s">
        <v>30737</v>
      </c>
      <c r="DR1107" s="31"/>
      <c r="DS1107" s="31" t="s">
        <v>30087</v>
      </c>
      <c r="DT1107" s="31" t="s">
        <v>30739</v>
      </c>
      <c r="DU1107" s="31">
        <v>0</v>
      </c>
      <c r="DV1107" s="31"/>
      <c r="DW1107" s="31"/>
      <c r="DX1107" s="31"/>
      <c r="DY1107" s="31" t="s">
        <v>36410</v>
      </c>
      <c r="DZ1107" s="52" t="s">
        <v>36402</v>
      </c>
      <c r="EA1107" s="52" t="s">
        <v>28365</v>
      </c>
      <c r="EB1107" s="31">
        <v>0</v>
      </c>
      <c r="EC1107" s="31" t="s">
        <v>40139</v>
      </c>
      <c r="ED1107" s="31" t="s">
        <v>41101</v>
      </c>
      <c r="EE1107" s="31"/>
      <c r="EF1107" s="31"/>
      <c r="EG1107" s="31"/>
      <c r="EH1107" s="31"/>
      <c r="EI1107" s="31"/>
      <c r="EJ1107" s="31"/>
    </row>
    <row r="1108" spans="1:140" ht="23.25" customHeight="1">
      <c r="A1108" s="25">
        <v>1106</v>
      </c>
      <c r="B1108" s="30" t="s">
        <v>24231</v>
      </c>
      <c r="C1108" s="31" t="s">
        <v>3426</v>
      </c>
      <c r="D1108" s="30" t="s">
        <v>16640</v>
      </c>
      <c r="E1108" s="30"/>
      <c r="F1108" s="30" t="s">
        <v>36262</v>
      </c>
      <c r="G1108" s="31">
        <f t="shared" si="164"/>
        <v>58</v>
      </c>
      <c r="H1108" s="72">
        <f t="shared" si="165"/>
        <v>51471</v>
      </c>
      <c r="I1108" s="30" t="s">
        <v>35162</v>
      </c>
      <c r="J1108" s="30" t="s">
        <v>34085</v>
      </c>
      <c r="K1108" s="30" t="s">
        <v>34083</v>
      </c>
      <c r="L1108" s="31" t="s">
        <v>16726</v>
      </c>
      <c r="M1108" s="31" t="s">
        <v>3186</v>
      </c>
      <c r="N1108" s="31" t="s">
        <v>5865</v>
      </c>
      <c r="O1108" s="31" t="s">
        <v>5117</v>
      </c>
      <c r="P1108" s="31" t="s">
        <v>3738</v>
      </c>
      <c r="Q1108" s="31"/>
      <c r="R1108" s="31"/>
      <c r="S1108" s="31"/>
      <c r="T1108" s="31"/>
      <c r="U1108" s="31" t="s">
        <v>5254</v>
      </c>
      <c r="V1108" s="31"/>
      <c r="W1108" s="31" t="s">
        <v>5255</v>
      </c>
      <c r="X1108" s="31" t="s">
        <v>5256</v>
      </c>
      <c r="Y1108" s="31" t="e">
        <f t="shared" ca="1" si="166"/>
        <v>#VALUE!</v>
      </c>
      <c r="Z1108" s="31" t="e">
        <f t="shared" ca="1" si="167"/>
        <v>#VALUE!</v>
      </c>
      <c r="AA1108" s="31"/>
      <c r="AB1108" s="31" t="s">
        <v>11144</v>
      </c>
      <c r="AC1108" s="31" t="s">
        <v>34145</v>
      </c>
      <c r="AD1108" s="31" t="s">
        <v>34145</v>
      </c>
      <c r="AE1108" s="31"/>
      <c r="AF1108" s="31" t="s">
        <v>24701</v>
      </c>
      <c r="AG1108" s="31" t="s">
        <v>4322</v>
      </c>
      <c r="AH1108" s="31" t="s">
        <v>4322</v>
      </c>
      <c r="AI1108" s="31" t="s">
        <v>908</v>
      </c>
      <c r="AJ1108" s="31">
        <v>21020</v>
      </c>
      <c r="AK1108" s="31" t="s">
        <v>7489</v>
      </c>
      <c r="AL1108" s="31" t="s">
        <v>6008</v>
      </c>
      <c r="AM1108" s="31" t="s">
        <v>5680</v>
      </c>
      <c r="AN1108" s="31"/>
      <c r="AO1108" s="31"/>
      <c r="AP1108" s="31" t="s">
        <v>33003</v>
      </c>
      <c r="AQ1108" s="31" t="s">
        <v>11651</v>
      </c>
      <c r="AR1108" s="31" t="s">
        <v>34145</v>
      </c>
      <c r="AS1108" s="31" t="s">
        <v>34145</v>
      </c>
      <c r="AT1108" s="31" t="str">
        <f>_xlfn.IFNA(VLOOKUP(D1108,'[1]5. 1 Mei 2022'!$C$7:$F$60,4,FALSE),"")</f>
        <v/>
      </c>
      <c r="AU1108" s="31"/>
      <c r="AV1108" s="31" t="s">
        <v>20034</v>
      </c>
      <c r="AW1108" s="31" t="s">
        <v>31449</v>
      </c>
      <c r="AX1108" s="29">
        <f t="shared" si="168"/>
        <v>46331</v>
      </c>
      <c r="AY1108" s="31" t="s">
        <v>26346</v>
      </c>
      <c r="AZ1108" s="31" t="s">
        <v>33005</v>
      </c>
      <c r="BA1108" s="30" t="s">
        <v>33003</v>
      </c>
      <c r="BB1108" s="31" t="s">
        <v>22916</v>
      </c>
      <c r="BC1108" s="31"/>
      <c r="BD1108" s="31" t="s">
        <v>1759</v>
      </c>
      <c r="BE1108" s="31" t="s">
        <v>7969</v>
      </c>
      <c r="BF1108" s="31" t="s">
        <v>20034</v>
      </c>
      <c r="BG1108" s="31"/>
      <c r="BH1108" s="31"/>
      <c r="BI1108" s="31"/>
      <c r="BJ1108" s="31">
        <v>0</v>
      </c>
      <c r="BK1108" s="31" t="str">
        <f t="shared" si="163"/>
        <v>II/c</v>
      </c>
      <c r="BL1108" s="31"/>
      <c r="BM1108" s="31"/>
      <c r="BN1108" s="31"/>
      <c r="BO1108" s="31"/>
      <c r="BP1108" s="31" t="s">
        <v>1498</v>
      </c>
      <c r="BQ1108" s="31"/>
      <c r="BR1108" s="31"/>
      <c r="BS1108" s="31"/>
      <c r="BT1108" s="31"/>
      <c r="BU1108" s="31"/>
      <c r="BV1108" s="31" t="s">
        <v>7211</v>
      </c>
      <c r="BW1108" s="31">
        <f t="shared" ca="1" si="169"/>
        <v>16</v>
      </c>
      <c r="BX1108" s="78">
        <f t="shared" ca="1" si="170"/>
        <v>3</v>
      </c>
      <c r="BY1108" s="31" t="s">
        <v>3738</v>
      </c>
      <c r="BZ1108" s="31"/>
      <c r="CA1108" s="31" t="s">
        <v>2483</v>
      </c>
      <c r="CB1108" s="31" t="s">
        <v>2519</v>
      </c>
      <c r="CC1108" s="31">
        <v>1</v>
      </c>
      <c r="CD1108" s="31">
        <v>1</v>
      </c>
      <c r="CE1108" s="31" t="s">
        <v>20085</v>
      </c>
      <c r="CF1108" s="31"/>
      <c r="CG1108" s="31"/>
      <c r="CH1108" s="31"/>
      <c r="CI1108" s="31"/>
      <c r="CJ1108" s="31"/>
      <c r="CK1108" s="31"/>
      <c r="CL1108" s="31" t="s">
        <v>22164</v>
      </c>
      <c r="CM1108" s="31" t="s">
        <v>20915</v>
      </c>
      <c r="CN1108" s="31">
        <v>123</v>
      </c>
      <c r="CO1108" s="31" t="s">
        <v>28629</v>
      </c>
      <c r="CP1108" s="31" t="s">
        <v>20915</v>
      </c>
      <c r="CQ1108" s="31">
        <v>123</v>
      </c>
      <c r="CR1108" s="31">
        <v>4068</v>
      </c>
      <c r="CS1108" s="31" t="s">
        <v>874</v>
      </c>
      <c r="CT1108" s="31"/>
      <c r="CU1108" s="31" t="s">
        <v>875</v>
      </c>
      <c r="CV1108" s="31" t="s">
        <v>8420</v>
      </c>
      <c r="CW1108" s="31" t="s">
        <v>8421</v>
      </c>
      <c r="CX1108" s="31" t="s">
        <v>8346</v>
      </c>
      <c r="CY1108" s="31"/>
      <c r="CZ1108" s="31"/>
      <c r="DA1108" s="31"/>
      <c r="DB1108" s="31" t="s">
        <v>15747</v>
      </c>
      <c r="DC1108" s="31" t="s">
        <v>15757</v>
      </c>
      <c r="DD1108" s="31" t="s">
        <v>15746</v>
      </c>
      <c r="DE1108" s="31"/>
      <c r="DF1108" s="31"/>
      <c r="DG1108" s="31"/>
      <c r="DH1108" s="31"/>
      <c r="DI1108" s="31" t="s">
        <v>24822</v>
      </c>
      <c r="DJ1108" s="31" t="s">
        <v>24823</v>
      </c>
      <c r="DK1108" s="31" t="s">
        <v>25645</v>
      </c>
      <c r="DL1108" s="31" t="s">
        <v>13888</v>
      </c>
      <c r="DM1108" s="38" t="s">
        <v>32324</v>
      </c>
      <c r="DN1108" s="38"/>
      <c r="DO1108" s="51" t="s">
        <v>34535</v>
      </c>
      <c r="DP1108" s="31" t="s">
        <v>14455</v>
      </c>
      <c r="DQ1108" s="31" t="s">
        <v>14456</v>
      </c>
      <c r="DR1108" s="31"/>
      <c r="DS1108" s="31" t="s">
        <v>26972</v>
      </c>
      <c r="DT1108" s="31" t="s">
        <v>37814</v>
      </c>
      <c r="DU1108" s="31">
        <v>3</v>
      </c>
      <c r="DV1108" s="31" t="s">
        <v>32167</v>
      </c>
      <c r="DW1108" s="31" t="s">
        <v>1759</v>
      </c>
      <c r="DX1108" s="31" t="s">
        <v>1759</v>
      </c>
      <c r="DY1108" s="31" t="s">
        <v>36958</v>
      </c>
      <c r="DZ1108" s="52" t="s">
        <v>36938</v>
      </c>
      <c r="EA1108" s="52" t="s">
        <v>29780</v>
      </c>
      <c r="EB1108" s="31">
        <v>791219</v>
      </c>
      <c r="EC1108" s="31" t="s">
        <v>40168</v>
      </c>
      <c r="ED1108" s="31" t="s">
        <v>41101</v>
      </c>
      <c r="EE1108" s="31"/>
      <c r="EF1108" s="31"/>
      <c r="EG1108" s="31"/>
      <c r="EH1108" s="31"/>
      <c r="EI1108" s="31"/>
      <c r="EJ1108" s="31"/>
    </row>
    <row r="1109" spans="1:140" ht="23.25" customHeight="1">
      <c r="A1109" s="25">
        <v>1107</v>
      </c>
      <c r="B1109" s="30" t="s">
        <v>31204</v>
      </c>
      <c r="C1109" s="31">
        <v>140368632</v>
      </c>
      <c r="D1109" s="30" t="s">
        <v>651</v>
      </c>
      <c r="E1109" s="30"/>
      <c r="F1109" s="30" t="s">
        <v>36255</v>
      </c>
      <c r="G1109" s="31">
        <f t="shared" si="164"/>
        <v>58</v>
      </c>
      <c r="H1109" s="72">
        <f t="shared" si="165"/>
        <v>52383</v>
      </c>
      <c r="I1109" s="30"/>
      <c r="J1109" s="30" t="s">
        <v>34084</v>
      </c>
      <c r="K1109" s="30" t="s">
        <v>4318</v>
      </c>
      <c r="L1109" s="31" t="s">
        <v>4318</v>
      </c>
      <c r="M1109" s="31" t="s">
        <v>3186</v>
      </c>
      <c r="N1109" s="31" t="s">
        <v>3311</v>
      </c>
      <c r="O1109" s="31" t="s">
        <v>2534</v>
      </c>
      <c r="P1109" s="31" t="s">
        <v>21723</v>
      </c>
      <c r="Q1109" s="31" t="s">
        <v>41527</v>
      </c>
      <c r="R1109" s="31">
        <v>12</v>
      </c>
      <c r="S1109" s="31">
        <v>3</v>
      </c>
      <c r="T1109" s="31"/>
      <c r="U1109" s="31">
        <v>930</v>
      </c>
      <c r="V1109" s="31" t="s">
        <v>7706</v>
      </c>
      <c r="W1109" s="31" t="s">
        <v>6910</v>
      </c>
      <c r="X1109" s="31" t="s">
        <v>1308</v>
      </c>
      <c r="Y1109" s="31" t="e">
        <f t="shared" ca="1" si="166"/>
        <v>#VALUE!</v>
      </c>
      <c r="Z1109" s="31" t="e">
        <f t="shared" ca="1" si="167"/>
        <v>#VALUE!</v>
      </c>
      <c r="AA1109" s="31"/>
      <c r="AB1109" s="31" t="s">
        <v>18024</v>
      </c>
      <c r="AC1109" s="31" t="s">
        <v>34147</v>
      </c>
      <c r="AD1109" s="31" t="s">
        <v>34147</v>
      </c>
      <c r="AE1109" s="31"/>
      <c r="AF1109" s="31" t="s">
        <v>24699</v>
      </c>
      <c r="AG1109" s="31" t="s">
        <v>5852</v>
      </c>
      <c r="AH1109" s="31" t="s">
        <v>5852</v>
      </c>
      <c r="AI1109" s="31" t="s">
        <v>728</v>
      </c>
      <c r="AJ1109" s="31"/>
      <c r="AK1109" s="31"/>
      <c r="AL1109" s="31"/>
      <c r="AM1109" s="31"/>
      <c r="AN1109" s="31"/>
      <c r="AO1109" s="31"/>
      <c r="AP1109" s="31" t="s">
        <v>4602</v>
      </c>
      <c r="AQ1109" s="31" t="s">
        <v>16037</v>
      </c>
      <c r="AR1109" s="31" t="s">
        <v>34147</v>
      </c>
      <c r="AS1109" s="31" t="s">
        <v>34147</v>
      </c>
      <c r="AT1109" s="31" t="str">
        <f>_xlfn.IFNA(VLOOKUP(D1109,'[1]5. 1 Mei 2022'!$C$7:$F$60,4,FALSE),"")</f>
        <v/>
      </c>
      <c r="AU1109" s="31"/>
      <c r="AV1109" s="31" t="s">
        <v>6581</v>
      </c>
      <c r="AW1109" s="31" t="s">
        <v>16037</v>
      </c>
      <c r="AX1109" s="29">
        <f t="shared" si="168"/>
        <v>45916</v>
      </c>
      <c r="AY1109" s="31" t="s">
        <v>26346</v>
      </c>
      <c r="AZ1109" s="31" t="s">
        <v>528</v>
      </c>
      <c r="BA1109" s="30" t="s">
        <v>4435</v>
      </c>
      <c r="BB1109" s="31"/>
      <c r="BC1109" s="31"/>
      <c r="BD1109" s="31" t="s">
        <v>20056</v>
      </c>
      <c r="BE1109" s="31" t="s">
        <v>7973</v>
      </c>
      <c r="BF1109" s="31" t="s">
        <v>6581</v>
      </c>
      <c r="BG1109" s="31"/>
      <c r="BH1109" s="31"/>
      <c r="BI1109" s="31" t="s">
        <v>8124</v>
      </c>
      <c r="BJ1109" s="31" t="s">
        <v>20300</v>
      </c>
      <c r="BK1109" s="31" t="str">
        <f t="shared" si="163"/>
        <v>III/b</v>
      </c>
      <c r="BL1109" s="31" t="s">
        <v>8077</v>
      </c>
      <c r="BM1109" s="31"/>
      <c r="BN1109" s="31"/>
      <c r="BO1109" s="31"/>
      <c r="BP1109" s="31" t="s">
        <v>1498</v>
      </c>
      <c r="BQ1109" s="31" t="s">
        <v>20300</v>
      </c>
      <c r="BR1109" s="52" t="s">
        <v>30295</v>
      </c>
      <c r="BS1109" s="62" t="s">
        <v>41528</v>
      </c>
      <c r="BT1109" s="31" t="s">
        <v>2481</v>
      </c>
      <c r="BU1109" s="31"/>
      <c r="BV1109" s="31" t="s">
        <v>1499</v>
      </c>
      <c r="BW1109" s="31">
        <f t="shared" ca="1" si="169"/>
        <v>18</v>
      </c>
      <c r="BX1109" s="78">
        <f t="shared" ca="1" si="170"/>
        <v>3</v>
      </c>
      <c r="BY1109" s="31"/>
      <c r="BZ1109" s="31"/>
      <c r="CA1109" s="31" t="s">
        <v>2483</v>
      </c>
      <c r="CB1109" s="31" t="s">
        <v>2519</v>
      </c>
      <c r="CC1109" s="31">
        <v>2</v>
      </c>
      <c r="CD1109" s="31">
        <v>1</v>
      </c>
      <c r="CE1109" s="31" t="s">
        <v>20085</v>
      </c>
      <c r="CF1109" s="31"/>
      <c r="CG1109" s="31"/>
      <c r="CH1109" s="31"/>
      <c r="CI1109" s="31"/>
      <c r="CJ1109" s="31"/>
      <c r="CK1109" s="31"/>
      <c r="CL1109" s="31" t="s">
        <v>36832</v>
      </c>
      <c r="CM1109" s="31" t="s">
        <v>33030</v>
      </c>
      <c r="CN1109" s="31" t="s">
        <v>36751</v>
      </c>
      <c r="CO1109" s="31" t="s">
        <v>39533</v>
      </c>
      <c r="CP1109" s="31" t="s">
        <v>33030</v>
      </c>
      <c r="CQ1109" s="31" t="s">
        <v>36751</v>
      </c>
      <c r="CR1109" s="31">
        <v>3777</v>
      </c>
      <c r="CS1109" s="31" t="s">
        <v>4282</v>
      </c>
      <c r="CT1109" s="31"/>
      <c r="CU1109" s="31" t="s">
        <v>4283</v>
      </c>
      <c r="CV1109" s="31" t="s">
        <v>8483</v>
      </c>
      <c r="CW1109" s="31" t="s">
        <v>8536</v>
      </c>
      <c r="CX1109" s="31" t="s">
        <v>6176</v>
      </c>
      <c r="CY1109" s="31"/>
      <c r="CZ1109" s="31"/>
      <c r="DA1109" s="31"/>
      <c r="DB1109" s="31" t="s">
        <v>25301</v>
      </c>
      <c r="DC1109" s="31" t="s">
        <v>25302</v>
      </c>
      <c r="DD1109" s="31" t="s">
        <v>22904</v>
      </c>
      <c r="DE1109" s="31">
        <v>2024</v>
      </c>
      <c r="DF1109" s="31"/>
      <c r="DG1109" s="31"/>
      <c r="DH1109" s="31"/>
      <c r="DI1109" s="31" t="s">
        <v>25116</v>
      </c>
      <c r="DJ1109" s="31" t="s">
        <v>25117</v>
      </c>
      <c r="DK1109" s="31"/>
      <c r="DL1109" s="31"/>
      <c r="DM1109" s="38" t="s">
        <v>9750</v>
      </c>
      <c r="DN1109" s="38"/>
      <c r="DO1109" s="35" t="s">
        <v>20812</v>
      </c>
      <c r="DP1109" s="31" t="s">
        <v>14049</v>
      </c>
      <c r="DQ1109" s="31" t="s">
        <v>14048</v>
      </c>
      <c r="DR1109" s="31" t="s">
        <v>18767</v>
      </c>
      <c r="DS1109" s="31" t="s">
        <v>38612</v>
      </c>
      <c r="DT1109" s="31" t="s">
        <v>37815</v>
      </c>
      <c r="DU1109" s="31">
        <v>3</v>
      </c>
      <c r="DV1109" s="31" t="s">
        <v>32167</v>
      </c>
      <c r="DW1109" s="31"/>
      <c r="DX1109" s="31"/>
      <c r="DY1109" s="31" t="s">
        <v>34053</v>
      </c>
      <c r="DZ1109" s="31" t="s">
        <v>25272</v>
      </c>
      <c r="EA1109" s="31" t="s">
        <v>34054</v>
      </c>
      <c r="EB1109" s="31">
        <v>0</v>
      </c>
      <c r="EC1109" s="31" t="s">
        <v>40142</v>
      </c>
      <c r="ED1109" s="31" t="s">
        <v>41101</v>
      </c>
      <c r="EE1109" s="31"/>
      <c r="EF1109" s="31"/>
      <c r="EG1109" s="31"/>
      <c r="EH1109" s="31"/>
      <c r="EI1109" s="31"/>
      <c r="EJ1109" s="31"/>
    </row>
    <row r="1110" spans="1:140" ht="23.25" customHeight="1">
      <c r="A1110" s="25">
        <v>1108</v>
      </c>
      <c r="B1110" s="30" t="s">
        <v>1706</v>
      </c>
      <c r="C1110" s="31" t="s">
        <v>22933</v>
      </c>
      <c r="D1110" s="30" t="s">
        <v>17308</v>
      </c>
      <c r="E1110" s="30"/>
      <c r="F1110" s="30" t="s">
        <v>36262</v>
      </c>
      <c r="G1110" s="31">
        <f t="shared" si="164"/>
        <v>58</v>
      </c>
      <c r="H1110" s="72">
        <f t="shared" si="165"/>
        <v>50861</v>
      </c>
      <c r="I1110" s="30" t="s">
        <v>35163</v>
      </c>
      <c r="J1110" s="30" t="s">
        <v>34085</v>
      </c>
      <c r="K1110" s="30" t="s">
        <v>34083</v>
      </c>
      <c r="L1110" s="31" t="s">
        <v>16726</v>
      </c>
      <c r="M1110" s="31" t="s">
        <v>3186</v>
      </c>
      <c r="N1110" s="31" t="s">
        <v>7551</v>
      </c>
      <c r="O1110" s="31" t="s">
        <v>6326</v>
      </c>
      <c r="P1110" s="31" t="s">
        <v>11676</v>
      </c>
      <c r="Q1110" s="31"/>
      <c r="R1110" s="31"/>
      <c r="S1110" s="31"/>
      <c r="T1110" s="31"/>
      <c r="U1110" s="31" t="s">
        <v>7887</v>
      </c>
      <c r="V1110" s="31"/>
      <c r="W1110" s="31" t="s">
        <v>980</v>
      </c>
      <c r="X1110" s="31" t="s">
        <v>4426</v>
      </c>
      <c r="Y1110" s="31">
        <f t="shared" ca="1" si="166"/>
        <v>42</v>
      </c>
      <c r="Z1110" s="31" t="str">
        <f t="shared" ca="1" si="167"/>
        <v>36-45</v>
      </c>
      <c r="AA1110" s="31"/>
      <c r="AB1110" s="31" t="s">
        <v>4343</v>
      </c>
      <c r="AC1110" s="31" t="s">
        <v>34145</v>
      </c>
      <c r="AD1110" s="31" t="s">
        <v>34145</v>
      </c>
      <c r="AE1110" s="31"/>
      <c r="AF1110" s="31" t="s">
        <v>24701</v>
      </c>
      <c r="AG1110" s="31" t="s">
        <v>4322</v>
      </c>
      <c r="AH1110" s="31" t="s">
        <v>4322</v>
      </c>
      <c r="AI1110" s="31" t="s">
        <v>40277</v>
      </c>
      <c r="AJ1110" s="31"/>
      <c r="AK1110" s="31"/>
      <c r="AL1110" s="31"/>
      <c r="AM1110" s="31"/>
      <c r="AN1110" s="31"/>
      <c r="AO1110" s="31"/>
      <c r="AP1110" s="31" t="s">
        <v>4434</v>
      </c>
      <c r="AQ1110" s="31" t="s">
        <v>16039</v>
      </c>
      <c r="AR1110" s="31" t="s">
        <v>34145</v>
      </c>
      <c r="AS1110" s="31" t="s">
        <v>34145</v>
      </c>
      <c r="AT1110" s="31" t="str">
        <f>_xlfn.IFNA(VLOOKUP(D1110,'[1]5. 1 Mei 2022'!$C$7:$F$60,4,FALSE),"")</f>
        <v/>
      </c>
      <c r="AU1110" s="31"/>
      <c r="AV1110" s="31" t="s">
        <v>20032</v>
      </c>
      <c r="AW1110" s="31" t="s">
        <v>16039</v>
      </c>
      <c r="AX1110" s="29">
        <f t="shared" si="168"/>
        <v>45794</v>
      </c>
      <c r="AY1110" s="31" t="s">
        <v>26346</v>
      </c>
      <c r="AZ1110" s="31" t="s">
        <v>6484</v>
      </c>
      <c r="BA1110" s="30" t="s">
        <v>4434</v>
      </c>
      <c r="BB1110" s="31"/>
      <c r="BC1110" s="31"/>
      <c r="BD1110" s="31" t="s">
        <v>7980</v>
      </c>
      <c r="BE1110" s="31" t="s">
        <v>7969</v>
      </c>
      <c r="BF1110" s="31" t="s">
        <v>20032</v>
      </c>
      <c r="BG1110" s="31"/>
      <c r="BH1110" s="31"/>
      <c r="BI1110" s="31"/>
      <c r="BJ1110" s="31">
        <v>0</v>
      </c>
      <c r="BK1110" s="31" t="str">
        <f t="shared" si="163"/>
        <v>II/a</v>
      </c>
      <c r="BL1110" s="31"/>
      <c r="BM1110" s="31"/>
      <c r="BN1110" s="31"/>
      <c r="BO1110" s="31"/>
      <c r="BP1110" s="31" t="s">
        <v>1498</v>
      </c>
      <c r="BQ1110" s="31"/>
      <c r="BR1110" s="31"/>
      <c r="BS1110" s="31"/>
      <c r="BT1110" s="31"/>
      <c r="BU1110" s="31"/>
      <c r="BV1110" s="31" t="s">
        <v>1693</v>
      </c>
      <c r="BW1110" s="31">
        <f t="shared" ca="1" si="169"/>
        <v>16</v>
      </c>
      <c r="BX1110" s="78">
        <f t="shared" ca="1" si="170"/>
        <v>3</v>
      </c>
      <c r="BY1110" s="31" t="s">
        <v>11676</v>
      </c>
      <c r="BZ1110" s="31"/>
      <c r="CA1110" s="31" t="s">
        <v>2483</v>
      </c>
      <c r="CB1110" s="31" t="s">
        <v>2519</v>
      </c>
      <c r="CC1110" s="31">
        <v>2</v>
      </c>
      <c r="CD1110" s="31">
        <v>1</v>
      </c>
      <c r="CE1110" s="31" t="s">
        <v>20085</v>
      </c>
      <c r="CF1110" s="31"/>
      <c r="CG1110" s="31"/>
      <c r="CH1110" s="31"/>
      <c r="CI1110" s="31"/>
      <c r="CJ1110" s="31"/>
      <c r="CK1110" s="31"/>
      <c r="CL1110" s="31" t="s">
        <v>36832</v>
      </c>
      <c r="CM1110" s="52" t="s">
        <v>33030</v>
      </c>
      <c r="CN1110" s="31">
        <v>127</v>
      </c>
      <c r="CO1110" s="31" t="s">
        <v>39533</v>
      </c>
      <c r="CP1110" s="52" t="s">
        <v>33030</v>
      </c>
      <c r="CQ1110" s="31">
        <v>127</v>
      </c>
      <c r="CR1110" s="31">
        <v>4114</v>
      </c>
      <c r="CS1110" s="31"/>
      <c r="CT1110" s="31"/>
      <c r="CU1110" s="31"/>
      <c r="CV1110" s="31" t="s">
        <v>10323</v>
      </c>
      <c r="CW1110" s="31" t="s">
        <v>4907</v>
      </c>
      <c r="CX1110" s="31">
        <v>41592</v>
      </c>
      <c r="CY1110" s="31"/>
      <c r="CZ1110" s="31"/>
      <c r="DA1110" s="31"/>
      <c r="DB1110" s="31" t="s">
        <v>15747</v>
      </c>
      <c r="DC1110" s="31" t="s">
        <v>15751</v>
      </c>
      <c r="DD1110" s="31" t="s">
        <v>15746</v>
      </c>
      <c r="DE1110" s="31"/>
      <c r="DF1110" s="31"/>
      <c r="DG1110" s="31"/>
      <c r="DH1110" s="31"/>
      <c r="DI1110" s="31" t="s">
        <v>24822</v>
      </c>
      <c r="DJ1110" s="31" t="s">
        <v>24823</v>
      </c>
      <c r="DK1110" s="31"/>
      <c r="DL1110" s="31"/>
      <c r="DM1110" s="38" t="s">
        <v>9583</v>
      </c>
      <c r="DN1110" s="38"/>
      <c r="DO1110" s="35" t="s">
        <v>10706</v>
      </c>
      <c r="DP1110" s="31" t="s">
        <v>10901</v>
      </c>
      <c r="DQ1110" s="31" t="s">
        <v>11047</v>
      </c>
      <c r="DR1110" s="31"/>
      <c r="DS1110" s="31" t="s">
        <v>27222</v>
      </c>
      <c r="DT1110" s="31" t="s">
        <v>28156</v>
      </c>
      <c r="DU1110" s="31">
        <v>3</v>
      </c>
      <c r="DV1110" s="31" t="s">
        <v>32167</v>
      </c>
      <c r="DW1110" s="31" t="s">
        <v>7980</v>
      </c>
      <c r="DX1110" s="31" t="s">
        <v>7980</v>
      </c>
      <c r="DY1110" s="31" t="s">
        <v>38430</v>
      </c>
      <c r="DZ1110" s="52" t="s">
        <v>21707</v>
      </c>
      <c r="EA1110" s="52" t="s">
        <v>33668</v>
      </c>
      <c r="EB1110" s="31">
        <v>0</v>
      </c>
      <c r="EC1110" s="31" t="s">
        <v>40168</v>
      </c>
      <c r="ED1110" s="31" t="s">
        <v>41101</v>
      </c>
      <c r="EE1110" s="31"/>
      <c r="EF1110" s="31"/>
      <c r="EG1110" s="31"/>
      <c r="EH1110" s="31"/>
      <c r="EI1110" s="31"/>
      <c r="EJ1110" s="31"/>
    </row>
    <row r="1111" spans="1:140" ht="23.25" customHeight="1">
      <c r="A1111" s="25">
        <v>1109</v>
      </c>
      <c r="B1111" s="30" t="s">
        <v>15133</v>
      </c>
      <c r="C1111" s="31">
        <v>140376629</v>
      </c>
      <c r="D1111" s="30" t="s">
        <v>1241</v>
      </c>
      <c r="E1111" s="30"/>
      <c r="F1111" s="30" t="s">
        <v>36257</v>
      </c>
      <c r="G1111" s="31">
        <f t="shared" si="164"/>
        <v>58</v>
      </c>
      <c r="H1111" s="72">
        <f t="shared" si="165"/>
        <v>52505</v>
      </c>
      <c r="I1111" s="30"/>
      <c r="J1111" s="30" t="s">
        <v>34084</v>
      </c>
      <c r="K1111" s="30" t="s">
        <v>4318</v>
      </c>
      <c r="L1111" s="31" t="s">
        <v>4318</v>
      </c>
      <c r="M1111" s="31" t="s">
        <v>3186</v>
      </c>
      <c r="N1111" s="31" t="s">
        <v>4008</v>
      </c>
      <c r="O1111" s="31" t="s">
        <v>4320</v>
      </c>
      <c r="P1111" s="31" t="s">
        <v>30542</v>
      </c>
      <c r="Q1111" s="31"/>
      <c r="R1111" s="31">
        <v>12</v>
      </c>
      <c r="S1111" s="31">
        <v>0</v>
      </c>
      <c r="T1111" s="31"/>
      <c r="U1111" s="31">
        <v>1538</v>
      </c>
      <c r="V1111" s="31" t="s">
        <v>7607</v>
      </c>
      <c r="W1111" s="31" t="s">
        <v>2471</v>
      </c>
      <c r="X1111" s="31" t="s">
        <v>5315</v>
      </c>
      <c r="Y1111" s="31">
        <f t="shared" ca="1" si="166"/>
        <v>38</v>
      </c>
      <c r="Z1111" s="31" t="str">
        <f t="shared" ca="1" si="167"/>
        <v>36-45</v>
      </c>
      <c r="AA1111" s="31"/>
      <c r="AB1111" s="31" t="s">
        <v>10499</v>
      </c>
      <c r="AC1111" s="31" t="s">
        <v>34147</v>
      </c>
      <c r="AD1111" s="31" t="s">
        <v>34147</v>
      </c>
      <c r="AE1111" s="31"/>
      <c r="AF1111" s="31" t="s">
        <v>24699</v>
      </c>
      <c r="AG1111" s="31" t="s">
        <v>5851</v>
      </c>
      <c r="AH1111" s="31" t="s">
        <v>5852</v>
      </c>
      <c r="AI1111" s="31" t="s">
        <v>728</v>
      </c>
      <c r="AJ1111" s="31">
        <v>2009010063</v>
      </c>
      <c r="AK1111" s="31" t="s">
        <v>15171</v>
      </c>
      <c r="AL1111" s="31" t="s">
        <v>5346</v>
      </c>
      <c r="AM1111" s="31" t="s">
        <v>11780</v>
      </c>
      <c r="AN1111" s="31"/>
      <c r="AO1111" s="31"/>
      <c r="AP1111" s="31" t="s">
        <v>32997</v>
      </c>
      <c r="AQ1111" s="31" t="s">
        <v>14479</v>
      </c>
      <c r="AR1111" s="31" t="s">
        <v>34147</v>
      </c>
      <c r="AS1111" s="31" t="s">
        <v>34147</v>
      </c>
      <c r="AT1111" s="31" t="str">
        <f>_xlfn.IFNA(VLOOKUP(D1111,'[1]5. 1 Mei 2022'!$C$7:$F$60,4,FALSE),"")</f>
        <v/>
      </c>
      <c r="AU1111" s="31"/>
      <c r="AV1111" s="31" t="s">
        <v>18632</v>
      </c>
      <c r="AW1111" s="31" t="s">
        <v>30278</v>
      </c>
      <c r="AX1111" s="29" t="e">
        <f t="shared" si="168"/>
        <v>#VALUE!</v>
      </c>
      <c r="AY1111" s="31" t="s">
        <v>26344</v>
      </c>
      <c r="AZ1111" s="31" t="s">
        <v>32999</v>
      </c>
      <c r="BA1111" s="30" t="s">
        <v>32997</v>
      </c>
      <c r="BB1111" s="31" t="s">
        <v>30552</v>
      </c>
      <c r="BC1111" s="31"/>
      <c r="BD1111" s="31" t="s">
        <v>20063</v>
      </c>
      <c r="BE1111" s="31" t="s">
        <v>7973</v>
      </c>
      <c r="BF1111" s="31" t="s">
        <v>8134</v>
      </c>
      <c r="BG1111" s="31"/>
      <c r="BH1111" s="31"/>
      <c r="BI1111" s="31" t="s">
        <v>8122</v>
      </c>
      <c r="BJ1111" s="31" t="s">
        <v>26417</v>
      </c>
      <c r="BK1111" s="31" t="str">
        <f t="shared" si="163"/>
        <v>III/c</v>
      </c>
      <c r="BL1111" s="31" t="s">
        <v>8077</v>
      </c>
      <c r="BM1111" s="31"/>
      <c r="BN1111" s="31"/>
      <c r="BO1111" s="31"/>
      <c r="BP1111" s="31" t="s">
        <v>1498</v>
      </c>
      <c r="BQ1111" s="31" t="s">
        <v>26417</v>
      </c>
      <c r="BR1111" s="31" t="s">
        <v>26137</v>
      </c>
      <c r="BS1111" s="31" t="s">
        <v>30487</v>
      </c>
      <c r="BT1111" s="31" t="s">
        <v>1935</v>
      </c>
      <c r="BU1111" s="31"/>
      <c r="BV1111" s="31" t="s">
        <v>5272</v>
      </c>
      <c r="BW1111" s="31">
        <f t="shared" ca="1" si="169"/>
        <v>15</v>
      </c>
      <c r="BX1111" s="78">
        <f t="shared" ca="1" si="170"/>
        <v>3</v>
      </c>
      <c r="BY1111" s="31"/>
      <c r="BZ1111" s="31" t="s">
        <v>5372</v>
      </c>
      <c r="CA1111" s="31" t="s">
        <v>2483</v>
      </c>
      <c r="CB1111" s="31" t="s">
        <v>2519</v>
      </c>
      <c r="CC1111" s="31">
        <v>2</v>
      </c>
      <c r="CD1111" s="31">
        <v>1</v>
      </c>
      <c r="CE1111" s="31" t="s">
        <v>20085</v>
      </c>
      <c r="CF1111" s="31"/>
      <c r="CG1111" s="31"/>
      <c r="CH1111" s="31"/>
      <c r="CI1111" s="31"/>
      <c r="CJ1111" s="31"/>
      <c r="CK1111" s="31"/>
      <c r="CL1111" s="31" t="s">
        <v>36014</v>
      </c>
      <c r="CM1111" s="31" t="s">
        <v>36038</v>
      </c>
      <c r="CN1111" s="31">
        <v>127</v>
      </c>
      <c r="CO1111" s="31" t="s">
        <v>36069</v>
      </c>
      <c r="CP1111" s="31" t="s">
        <v>36038</v>
      </c>
      <c r="CQ1111" s="31">
        <v>127</v>
      </c>
      <c r="CR1111" s="31">
        <v>5339</v>
      </c>
      <c r="CS1111" s="31" t="s">
        <v>18912</v>
      </c>
      <c r="CT1111" s="31"/>
      <c r="CU1111" s="31" t="s">
        <v>6461</v>
      </c>
      <c r="CV1111" s="31" t="s">
        <v>8476</v>
      </c>
      <c r="CW1111" s="31" t="s">
        <v>11206</v>
      </c>
      <c r="CX1111" s="31" t="s">
        <v>6176</v>
      </c>
      <c r="CY1111" s="31"/>
      <c r="CZ1111" s="31"/>
      <c r="DA1111" s="31"/>
      <c r="DB1111" s="31" t="s">
        <v>8698</v>
      </c>
      <c r="DC1111" s="31"/>
      <c r="DD1111" s="31" t="s">
        <v>3173</v>
      </c>
      <c r="DE1111" s="31"/>
      <c r="DF1111" s="31"/>
      <c r="DG1111" s="31"/>
      <c r="DH1111" s="31"/>
      <c r="DI1111" s="31" t="s">
        <v>25298</v>
      </c>
      <c r="DJ1111" s="31" t="s">
        <v>25299</v>
      </c>
      <c r="DK1111" s="31"/>
      <c r="DL1111" s="31"/>
      <c r="DM1111" s="38" t="s">
        <v>9642</v>
      </c>
      <c r="DN1111" s="38"/>
      <c r="DO1111" s="35">
        <v>0</v>
      </c>
      <c r="DP1111" s="31" t="s">
        <v>14796</v>
      </c>
      <c r="DQ1111" s="31" t="s">
        <v>14797</v>
      </c>
      <c r="DR1111" s="31" t="s">
        <v>14488</v>
      </c>
      <c r="DS1111" s="31" t="s">
        <v>27277</v>
      </c>
      <c r="DT1111" s="31"/>
      <c r="DU1111" s="31">
        <v>1</v>
      </c>
      <c r="DV1111" s="31" t="s">
        <v>32165</v>
      </c>
      <c r="DW1111" s="31"/>
      <c r="DX1111" s="31"/>
      <c r="DY1111" s="31" t="s">
        <v>37035</v>
      </c>
      <c r="DZ1111" s="52" t="s">
        <v>33512</v>
      </c>
      <c r="EA1111" s="52" t="s">
        <v>34045</v>
      </c>
      <c r="EB1111" s="31">
        <v>0</v>
      </c>
      <c r="EC1111" s="31" t="s">
        <v>40139</v>
      </c>
      <c r="ED1111" s="31" t="s">
        <v>41101</v>
      </c>
      <c r="EE1111" s="31"/>
      <c r="EF1111" s="31"/>
      <c r="EG1111" s="31"/>
      <c r="EH1111" s="31"/>
      <c r="EI1111" s="31"/>
      <c r="EJ1111" s="31"/>
    </row>
    <row r="1112" spans="1:140" ht="23.25" customHeight="1">
      <c r="A1112" s="25">
        <v>1110</v>
      </c>
      <c r="B1112" s="30" t="s">
        <v>17300</v>
      </c>
      <c r="C1112" s="31" t="s">
        <v>17159</v>
      </c>
      <c r="D1112" s="30" t="s">
        <v>26271</v>
      </c>
      <c r="E1112" s="30"/>
      <c r="F1112" s="30" t="s">
        <v>36262</v>
      </c>
      <c r="G1112" s="31">
        <f t="shared" si="164"/>
        <v>58</v>
      </c>
      <c r="H1112" s="72">
        <f t="shared" si="165"/>
        <v>53966</v>
      </c>
      <c r="I1112" s="30" t="s">
        <v>35164</v>
      </c>
      <c r="J1112" s="30" t="s">
        <v>34085</v>
      </c>
      <c r="K1112" s="30" t="s">
        <v>34083</v>
      </c>
      <c r="L1112" s="31" t="s">
        <v>16726</v>
      </c>
      <c r="M1112" s="31" t="s">
        <v>3186</v>
      </c>
      <c r="N1112" s="31" t="s">
        <v>5865</v>
      </c>
      <c r="O1112" s="31" t="s">
        <v>5117</v>
      </c>
      <c r="P1112" s="31" t="s">
        <v>25993</v>
      </c>
      <c r="Q1112" s="31"/>
      <c r="R1112" s="31"/>
      <c r="S1112" s="31"/>
      <c r="T1112" s="31"/>
      <c r="U1112" s="31" t="s">
        <v>18286</v>
      </c>
      <c r="V1112" s="31"/>
      <c r="W1112" s="31" t="s">
        <v>5776</v>
      </c>
      <c r="X1112" s="31" t="s">
        <v>17233</v>
      </c>
      <c r="Y1112" s="31">
        <f t="shared" ca="1" si="166"/>
        <v>34</v>
      </c>
      <c r="Z1112" s="31" t="str">
        <f t="shared" ca="1" si="167"/>
        <v>21-35</v>
      </c>
      <c r="AA1112" s="31"/>
      <c r="AB1112" s="31" t="s">
        <v>11144</v>
      </c>
      <c r="AC1112" s="31" t="s">
        <v>34145</v>
      </c>
      <c r="AD1112" s="31" t="s">
        <v>34145</v>
      </c>
      <c r="AE1112" s="31"/>
      <c r="AF1112" s="31" t="s">
        <v>24701</v>
      </c>
      <c r="AG1112" s="31" t="s">
        <v>4322</v>
      </c>
      <c r="AH1112" s="31" t="s">
        <v>4322</v>
      </c>
      <c r="AI1112" s="31" t="s">
        <v>908</v>
      </c>
      <c r="AJ1112" s="31">
        <v>12062</v>
      </c>
      <c r="AK1112" s="31" t="s">
        <v>17965</v>
      </c>
      <c r="AL1112" s="31" t="s">
        <v>15497</v>
      </c>
      <c r="AM1112" s="31" t="s">
        <v>2772</v>
      </c>
      <c r="AN1112" s="31"/>
      <c r="AO1112" s="31"/>
      <c r="AP1112" s="31" t="s">
        <v>3619</v>
      </c>
      <c r="AQ1112" s="31" t="s">
        <v>7696</v>
      </c>
      <c r="AR1112" s="31" t="s">
        <v>34145</v>
      </c>
      <c r="AS1112" s="31" t="s">
        <v>34145</v>
      </c>
      <c r="AT1112" s="31" t="str">
        <f>_xlfn.IFNA(VLOOKUP(D1112,'[1]5. 1 Mei 2022'!$C$7:$F$60,4,FALSE),"")</f>
        <v/>
      </c>
      <c r="AU1112" s="31"/>
      <c r="AV1112" s="31" t="s">
        <v>20032</v>
      </c>
      <c r="AW1112" s="31" t="s">
        <v>16037</v>
      </c>
      <c r="AX1112" s="29">
        <f t="shared" si="168"/>
        <v>45916</v>
      </c>
      <c r="AY1112" s="31" t="s">
        <v>26346</v>
      </c>
      <c r="AZ1112" s="31" t="s">
        <v>225</v>
      </c>
      <c r="BA1112" s="30" t="s">
        <v>3619</v>
      </c>
      <c r="BB1112" s="31" t="s">
        <v>17505</v>
      </c>
      <c r="BC1112" s="31"/>
      <c r="BD1112" s="31" t="s">
        <v>7980</v>
      </c>
      <c r="BE1112" s="31" t="s">
        <v>7969</v>
      </c>
      <c r="BF1112" s="31" t="s">
        <v>20032</v>
      </c>
      <c r="BG1112" s="31"/>
      <c r="BH1112" s="31"/>
      <c r="BI1112" s="31"/>
      <c r="BJ1112" s="31">
        <v>0</v>
      </c>
      <c r="BK1112" s="31" t="str">
        <f t="shared" si="163"/>
        <v>II/c</v>
      </c>
      <c r="BL1112" s="31"/>
      <c r="BM1112" s="31"/>
      <c r="BN1112" s="31"/>
      <c r="BO1112" s="31"/>
      <c r="BP1112" s="31"/>
      <c r="BQ1112" s="31"/>
      <c r="BR1112" s="31"/>
      <c r="BS1112" s="31"/>
      <c r="BT1112" s="31"/>
      <c r="BU1112" s="31"/>
      <c r="BV1112" s="31" t="s">
        <v>8466</v>
      </c>
      <c r="BW1112" s="31">
        <f t="shared" ca="1" si="169"/>
        <v>7</v>
      </c>
      <c r="BX1112" s="78">
        <f t="shared" ca="1" si="170"/>
        <v>3</v>
      </c>
      <c r="BY1112" s="31" t="s">
        <v>25993</v>
      </c>
      <c r="BZ1112" s="31"/>
      <c r="CA1112" s="31" t="s">
        <v>2483</v>
      </c>
      <c r="CB1112" s="31" t="s">
        <v>2406</v>
      </c>
      <c r="CC1112" s="31"/>
      <c r="CD1112" s="31"/>
      <c r="CE1112" s="31" t="s">
        <v>20085</v>
      </c>
      <c r="CF1112" s="31"/>
      <c r="CG1112" s="31"/>
      <c r="CH1112" s="31"/>
      <c r="CI1112" s="31"/>
      <c r="CJ1112" s="31"/>
      <c r="CK1112" s="31"/>
      <c r="CL1112" s="31" t="s">
        <v>37073</v>
      </c>
      <c r="CM1112" s="52" t="s">
        <v>35953</v>
      </c>
      <c r="CN1112" s="31" t="s">
        <v>36751</v>
      </c>
      <c r="CO1112" s="31" t="s">
        <v>39585</v>
      </c>
      <c r="CP1112" s="52" t="s">
        <v>35953</v>
      </c>
      <c r="CQ1112" s="31">
        <v>127</v>
      </c>
      <c r="CR1112" s="31">
        <v>6577</v>
      </c>
      <c r="CS1112" s="31" t="s">
        <v>15424</v>
      </c>
      <c r="CT1112" s="31" t="s">
        <v>18409</v>
      </c>
      <c r="CU1112" s="31" t="s">
        <v>18410</v>
      </c>
      <c r="CV1112" s="31" t="s">
        <v>18031</v>
      </c>
      <c r="CW1112" s="31" t="s">
        <v>4907</v>
      </c>
      <c r="CX1112" s="31" t="s">
        <v>15874</v>
      </c>
      <c r="CY1112" s="31"/>
      <c r="CZ1112" s="31"/>
      <c r="DA1112" s="31"/>
      <c r="DB1112" s="31"/>
      <c r="DC1112" s="31"/>
      <c r="DD1112" s="31"/>
      <c r="DE1112" s="31"/>
      <c r="DF1112" s="31"/>
      <c r="DG1112" s="31"/>
      <c r="DH1112" s="31"/>
      <c r="DI1112" s="31" t="s">
        <v>25077</v>
      </c>
      <c r="DJ1112" s="31" t="s">
        <v>25042</v>
      </c>
      <c r="DK1112" s="31"/>
      <c r="DL1112" s="31"/>
      <c r="DM1112" s="38" t="s">
        <v>32345</v>
      </c>
      <c r="DN1112" s="38"/>
      <c r="DO1112" s="51" t="s">
        <v>34536</v>
      </c>
      <c r="DP1112" s="31" t="s">
        <v>17961</v>
      </c>
      <c r="DQ1112" s="31" t="s">
        <v>17962</v>
      </c>
      <c r="DR1112" s="31" t="s">
        <v>17963</v>
      </c>
      <c r="DS1112" s="31" t="s">
        <v>17964</v>
      </c>
      <c r="DT1112" s="31" t="s">
        <v>37816</v>
      </c>
      <c r="DU1112" s="31">
        <v>2</v>
      </c>
      <c r="DV1112" s="31" t="s">
        <v>32167</v>
      </c>
      <c r="DW1112" s="31" t="s">
        <v>7980</v>
      </c>
      <c r="DX1112" s="31" t="s">
        <v>7980</v>
      </c>
      <c r="DY1112" s="52" t="s">
        <v>40583</v>
      </c>
      <c r="DZ1112" s="52" t="s">
        <v>40579</v>
      </c>
      <c r="EA1112" s="52" t="s">
        <v>40584</v>
      </c>
      <c r="EB1112" s="31">
        <v>0</v>
      </c>
      <c r="EC1112" s="31" t="s">
        <v>40168</v>
      </c>
      <c r="ED1112" s="31" t="s">
        <v>41101</v>
      </c>
      <c r="EE1112" s="31"/>
      <c r="EF1112" s="31"/>
      <c r="EG1112" s="31"/>
      <c r="EH1112" s="31"/>
      <c r="EI1112" s="31"/>
      <c r="EJ1112" s="31"/>
    </row>
    <row r="1113" spans="1:140" ht="23.25" customHeight="1">
      <c r="A1113" s="25">
        <v>1111</v>
      </c>
      <c r="B1113" s="30" t="s">
        <v>1747</v>
      </c>
      <c r="C1113" s="31" t="s">
        <v>6014</v>
      </c>
      <c r="D1113" s="30" t="s">
        <v>17376</v>
      </c>
      <c r="E1113" s="30"/>
      <c r="F1113" s="30" t="s">
        <v>36262</v>
      </c>
      <c r="G1113" s="31">
        <f t="shared" si="164"/>
        <v>58</v>
      </c>
      <c r="H1113" s="72">
        <f t="shared" si="165"/>
        <v>51502</v>
      </c>
      <c r="I1113" s="30" t="s">
        <v>35165</v>
      </c>
      <c r="J1113" s="30" t="s">
        <v>34085</v>
      </c>
      <c r="K1113" s="30" t="s">
        <v>34083</v>
      </c>
      <c r="L1113" s="31" t="s">
        <v>16726</v>
      </c>
      <c r="M1113" s="31" t="s">
        <v>3186</v>
      </c>
      <c r="N1113" s="31" t="s">
        <v>7551</v>
      </c>
      <c r="O1113" s="31" t="s">
        <v>6326</v>
      </c>
      <c r="P1113" s="31" t="s">
        <v>11676</v>
      </c>
      <c r="Q1113" s="31"/>
      <c r="R1113" s="31"/>
      <c r="S1113" s="31"/>
      <c r="T1113" s="31"/>
      <c r="U1113" s="31" t="s">
        <v>5237</v>
      </c>
      <c r="V1113" s="31"/>
      <c r="W1113" s="31" t="s">
        <v>6910</v>
      </c>
      <c r="X1113" s="31" t="s">
        <v>2372</v>
      </c>
      <c r="Y1113" s="31">
        <f t="shared" ca="1" si="166"/>
        <v>41</v>
      </c>
      <c r="Z1113" s="31" t="str">
        <f t="shared" ca="1" si="167"/>
        <v>36-45</v>
      </c>
      <c r="AA1113" s="31"/>
      <c r="AB1113" s="31" t="s">
        <v>29763</v>
      </c>
      <c r="AC1113" s="31" t="s">
        <v>34153</v>
      </c>
      <c r="AD1113" s="31" t="s">
        <v>34194</v>
      </c>
      <c r="AE1113" s="31"/>
      <c r="AF1113" s="31" t="s">
        <v>24700</v>
      </c>
      <c r="AG1113" s="31" t="s">
        <v>7895</v>
      </c>
      <c r="AH1113" s="31" t="s">
        <v>7895</v>
      </c>
      <c r="AI1113" s="31" t="s">
        <v>728</v>
      </c>
      <c r="AJ1113" s="31">
        <v>2001710057</v>
      </c>
      <c r="AK1113" s="31">
        <v>9044</v>
      </c>
      <c r="AL1113" s="31" t="s">
        <v>16275</v>
      </c>
      <c r="AM1113" s="31" t="s">
        <v>2681</v>
      </c>
      <c r="AN1113" s="31"/>
      <c r="AO1113" s="31"/>
      <c r="AP1113" s="31" t="s">
        <v>4602</v>
      </c>
      <c r="AQ1113" s="31" t="s">
        <v>5678</v>
      </c>
      <c r="AR1113" s="31" t="s">
        <v>34148</v>
      </c>
      <c r="AS1113" s="31" t="s">
        <v>34148</v>
      </c>
      <c r="AT1113" s="31" t="str">
        <f>_xlfn.IFNA(VLOOKUP(D1113,'[1]5. 1 Mei 2022'!$C$7:$F$60,4,FALSE),"")</f>
        <v/>
      </c>
      <c r="AU1113" s="31"/>
      <c r="AV1113" s="31" t="s">
        <v>7497</v>
      </c>
      <c r="AW1113" s="31"/>
      <c r="AX1113" s="29">
        <f t="shared" si="168"/>
        <v>1903</v>
      </c>
      <c r="AY1113" s="31" t="s">
        <v>26346</v>
      </c>
      <c r="AZ1113" s="31" t="s">
        <v>528</v>
      </c>
      <c r="BA1113" s="30" t="s">
        <v>4435</v>
      </c>
      <c r="BB1113" s="31"/>
      <c r="BC1113" s="31"/>
      <c r="BD1113" s="31" t="s">
        <v>30241</v>
      </c>
      <c r="BE1113" s="31" t="s">
        <v>7968</v>
      </c>
      <c r="BF1113" s="31" t="s">
        <v>15511</v>
      </c>
      <c r="BG1113" s="31"/>
      <c r="BH1113" s="31"/>
      <c r="BI1113" s="31"/>
      <c r="BJ1113" s="31">
        <v>0</v>
      </c>
      <c r="BK1113" s="31" t="str">
        <f t="shared" si="163"/>
        <v>II/a</v>
      </c>
      <c r="BL1113" s="31"/>
      <c r="BM1113" s="31"/>
      <c r="BN1113" s="31"/>
      <c r="BO1113" s="31"/>
      <c r="BP1113" s="31" t="s">
        <v>1498</v>
      </c>
      <c r="BQ1113" s="31"/>
      <c r="BR1113" s="31"/>
      <c r="BS1113" s="31"/>
      <c r="BT1113" s="31"/>
      <c r="BU1113" s="31"/>
      <c r="BV1113" s="31" t="s">
        <v>6736</v>
      </c>
      <c r="BW1113" s="31">
        <f t="shared" ca="1" si="169"/>
        <v>17</v>
      </c>
      <c r="BX1113" s="78">
        <f t="shared" ca="1" si="170"/>
        <v>3</v>
      </c>
      <c r="BY1113" s="31" t="s">
        <v>11676</v>
      </c>
      <c r="BZ1113" s="31"/>
      <c r="CA1113" s="31" t="s">
        <v>2483</v>
      </c>
      <c r="CB1113" s="31" t="s">
        <v>2519</v>
      </c>
      <c r="CC1113" s="31" t="s">
        <v>1498</v>
      </c>
      <c r="CD1113" s="31">
        <v>1</v>
      </c>
      <c r="CE1113" s="31" t="s">
        <v>20085</v>
      </c>
      <c r="CF1113" s="31"/>
      <c r="CG1113" s="31"/>
      <c r="CH1113" s="31"/>
      <c r="CI1113" s="31"/>
      <c r="CJ1113" s="31"/>
      <c r="CK1113" s="31"/>
      <c r="CL1113" s="31"/>
      <c r="CM1113" s="31"/>
      <c r="CN1113" s="31"/>
      <c r="CO1113" s="31"/>
      <c r="CP1113" s="31"/>
      <c r="CQ1113" s="31"/>
      <c r="CR1113" s="31">
        <v>1365</v>
      </c>
      <c r="CS1113" s="31"/>
      <c r="CT1113" s="31"/>
      <c r="CU1113" s="31"/>
      <c r="CV1113" s="31" t="s">
        <v>10490</v>
      </c>
      <c r="CW1113" s="31" t="s">
        <v>10491</v>
      </c>
      <c r="CX1113" s="31" t="s">
        <v>10461</v>
      </c>
      <c r="CY1113" s="31"/>
      <c r="CZ1113" s="31"/>
      <c r="DA1113" s="31"/>
      <c r="DB1113" s="31"/>
      <c r="DC1113" s="31"/>
      <c r="DD1113" s="31"/>
      <c r="DE1113" s="31"/>
      <c r="DF1113" s="31"/>
      <c r="DG1113" s="31"/>
      <c r="DH1113" s="31"/>
      <c r="DI1113" s="31"/>
      <c r="DJ1113" s="31"/>
      <c r="DK1113" s="31"/>
      <c r="DL1113" s="31"/>
      <c r="DM1113" s="38" t="s">
        <v>9959</v>
      </c>
      <c r="DN1113" s="38"/>
      <c r="DO1113" s="35" t="s">
        <v>10791</v>
      </c>
      <c r="DP1113" s="31" t="s">
        <v>10979</v>
      </c>
      <c r="DQ1113" s="31" t="s">
        <v>11106</v>
      </c>
      <c r="DR1113" s="31"/>
      <c r="DS1113" s="31" t="s">
        <v>27588</v>
      </c>
      <c r="DT1113" s="31" t="s">
        <v>37817</v>
      </c>
      <c r="DU1113" s="31">
        <v>3</v>
      </c>
      <c r="DV1113" s="31" t="s">
        <v>32167</v>
      </c>
      <c r="DW1113" s="31"/>
      <c r="DX1113" s="31"/>
      <c r="DY1113" s="31"/>
      <c r="DZ1113" s="31"/>
      <c r="EA1113" s="31"/>
      <c r="EB1113" s="31">
        <v>0</v>
      </c>
      <c r="EC1113" s="31" t="s">
        <v>39747</v>
      </c>
      <c r="ED1113" s="31" t="s">
        <v>41101</v>
      </c>
      <c r="EE1113" s="31"/>
      <c r="EF1113" s="31"/>
      <c r="EG1113" s="31"/>
      <c r="EH1113" s="31"/>
      <c r="EI1113" s="31"/>
      <c r="EJ1113" s="31"/>
    </row>
    <row r="1114" spans="1:140" ht="23.25" customHeight="1">
      <c r="A1114" s="25">
        <v>1112</v>
      </c>
      <c r="B1114" s="30" t="s">
        <v>21298</v>
      </c>
      <c r="C1114" s="31" t="s">
        <v>1090</v>
      </c>
      <c r="D1114" s="30" t="s">
        <v>11478</v>
      </c>
      <c r="E1114" s="30"/>
      <c r="F1114" s="30" t="s">
        <v>36255</v>
      </c>
      <c r="G1114" s="31">
        <f t="shared" si="164"/>
        <v>58</v>
      </c>
      <c r="H1114" s="72">
        <f t="shared" si="165"/>
        <v>51653</v>
      </c>
      <c r="I1114" s="30"/>
      <c r="J1114" s="30" t="s">
        <v>34084</v>
      </c>
      <c r="K1114" s="30" t="s">
        <v>4318</v>
      </c>
      <c r="L1114" s="31" t="s">
        <v>4318</v>
      </c>
      <c r="M1114" s="31" t="s">
        <v>3186</v>
      </c>
      <c r="N1114" s="31" t="s">
        <v>3557</v>
      </c>
      <c r="O1114" s="31" t="s">
        <v>1501</v>
      </c>
      <c r="P1114" s="31" t="s">
        <v>30542</v>
      </c>
      <c r="Q1114" s="31"/>
      <c r="R1114" s="31">
        <v>6</v>
      </c>
      <c r="S1114" s="31">
        <v>0</v>
      </c>
      <c r="T1114" s="31"/>
      <c r="U1114" s="31">
        <v>1009</v>
      </c>
      <c r="V1114" s="31" t="s">
        <v>15711</v>
      </c>
      <c r="W1114" s="31" t="s">
        <v>6910</v>
      </c>
      <c r="X1114" s="31" t="s">
        <v>4754</v>
      </c>
      <c r="Y1114" s="31" t="e">
        <f t="shared" ca="1" si="166"/>
        <v>#VALUE!</v>
      </c>
      <c r="Z1114" s="31" t="e">
        <f t="shared" ca="1" si="167"/>
        <v>#VALUE!</v>
      </c>
      <c r="AA1114" s="31"/>
      <c r="AB1114" s="31" t="s">
        <v>11145</v>
      </c>
      <c r="AC1114" s="31" t="s">
        <v>34146</v>
      </c>
      <c r="AD1114" s="31" t="s">
        <v>34146</v>
      </c>
      <c r="AE1114" s="31"/>
      <c r="AF1114" s="31" t="s">
        <v>14478</v>
      </c>
      <c r="AG1114" s="31" t="s">
        <v>4322</v>
      </c>
      <c r="AH1114" s="31" t="s">
        <v>4322</v>
      </c>
      <c r="AI1114" s="31" t="s">
        <v>908</v>
      </c>
      <c r="AJ1114" s="31" t="s">
        <v>11548</v>
      </c>
      <c r="AK1114" s="31" t="s">
        <v>11549</v>
      </c>
      <c r="AL1114" s="31" t="s">
        <v>4321</v>
      </c>
      <c r="AM1114" s="31" t="s">
        <v>11130</v>
      </c>
      <c r="AN1114" s="31"/>
      <c r="AO1114" s="31"/>
      <c r="AP1114" s="31" t="s">
        <v>2307</v>
      </c>
      <c r="AQ1114" s="31" t="s">
        <v>31212</v>
      </c>
      <c r="AR1114" s="31" t="s">
        <v>34146</v>
      </c>
      <c r="AS1114" s="31" t="s">
        <v>34146</v>
      </c>
      <c r="AT1114" s="31" t="str">
        <f>_xlfn.IFNA(VLOOKUP(D1114,'[1]5. 1 Mei 2022'!$C$7:$F$60,4,FALSE),"")</f>
        <v/>
      </c>
      <c r="AU1114" s="31"/>
      <c r="AV1114" s="31" t="s">
        <v>21601</v>
      </c>
      <c r="AW1114" s="31" t="s">
        <v>30295</v>
      </c>
      <c r="AX1114" s="29">
        <f t="shared" si="168"/>
        <v>46434</v>
      </c>
      <c r="AY1114" s="31" t="s">
        <v>26346</v>
      </c>
      <c r="AZ1114" s="31" t="s">
        <v>6924</v>
      </c>
      <c r="BA1114" s="30" t="s">
        <v>2307</v>
      </c>
      <c r="BB1114" s="31" t="s">
        <v>32490</v>
      </c>
      <c r="BC1114" s="31"/>
      <c r="BD1114" s="31" t="s">
        <v>1759</v>
      </c>
      <c r="BE1114" s="31" t="s">
        <v>7969</v>
      </c>
      <c r="BF1114" s="31" t="s">
        <v>21601</v>
      </c>
      <c r="BG1114" s="31"/>
      <c r="BH1114" s="31"/>
      <c r="BI1114" s="31" t="s">
        <v>14478</v>
      </c>
      <c r="BJ1114" s="31" t="s">
        <v>20276</v>
      </c>
      <c r="BK1114" s="31" t="str">
        <f t="shared" si="163"/>
        <v>III/a</v>
      </c>
      <c r="BL1114" s="31" t="s">
        <v>8077</v>
      </c>
      <c r="BM1114" s="31"/>
      <c r="BN1114" s="31"/>
      <c r="BO1114" s="31"/>
      <c r="BP1114" s="31" t="s">
        <v>1498</v>
      </c>
      <c r="BQ1114" s="31" t="s">
        <v>20276</v>
      </c>
      <c r="BR1114" s="31" t="s">
        <v>26137</v>
      </c>
      <c r="BS1114" s="31" t="s">
        <v>30488</v>
      </c>
      <c r="BT1114" s="31" t="s">
        <v>8019</v>
      </c>
      <c r="BU1114" s="31" t="s">
        <v>12285</v>
      </c>
      <c r="BV1114" s="31" t="s">
        <v>1693</v>
      </c>
      <c r="BW1114" s="31">
        <f t="shared" ca="1" si="169"/>
        <v>16</v>
      </c>
      <c r="BX1114" s="78">
        <f t="shared" ca="1" si="170"/>
        <v>3</v>
      </c>
      <c r="BY1114" s="31"/>
      <c r="BZ1114" s="31" t="s">
        <v>15735</v>
      </c>
      <c r="CA1114" s="31" t="s">
        <v>4239</v>
      </c>
      <c r="CB1114" s="31" t="s">
        <v>2519</v>
      </c>
      <c r="CC1114" s="31">
        <v>2</v>
      </c>
      <c r="CD1114" s="31">
        <v>1</v>
      </c>
      <c r="CE1114" s="31" t="s">
        <v>20085</v>
      </c>
      <c r="CF1114" s="31"/>
      <c r="CG1114" s="31" t="s">
        <v>3230</v>
      </c>
      <c r="CH1114" s="31"/>
      <c r="CI1114" s="31"/>
      <c r="CJ1114" s="31"/>
      <c r="CK1114" s="31"/>
      <c r="CL1114" s="31" t="s">
        <v>36515</v>
      </c>
      <c r="CM1114" s="52" t="s">
        <v>36516</v>
      </c>
      <c r="CN1114" s="31">
        <v>127</v>
      </c>
      <c r="CO1114" s="31" t="s">
        <v>36517</v>
      </c>
      <c r="CP1114" s="52" t="s">
        <v>36516</v>
      </c>
      <c r="CQ1114" s="31">
        <v>127</v>
      </c>
      <c r="CR1114" s="31">
        <v>4122</v>
      </c>
      <c r="CS1114" s="31" t="s">
        <v>10228</v>
      </c>
      <c r="CT1114" s="31" t="s">
        <v>10227</v>
      </c>
      <c r="CU1114" s="31" t="s">
        <v>3516</v>
      </c>
      <c r="CV1114" s="31" t="s">
        <v>10332</v>
      </c>
      <c r="CW1114" s="31" t="s">
        <v>11188</v>
      </c>
      <c r="CX1114" s="31">
        <v>41592</v>
      </c>
      <c r="CY1114" s="31"/>
      <c r="CZ1114" s="31"/>
      <c r="DA1114" s="31"/>
      <c r="DB1114" s="31" t="s">
        <v>11355</v>
      </c>
      <c r="DC1114" s="31" t="s">
        <v>16323</v>
      </c>
      <c r="DD1114" s="31" t="s">
        <v>16324</v>
      </c>
      <c r="DE1114" s="31"/>
      <c r="DF1114" s="31"/>
      <c r="DG1114" s="31"/>
      <c r="DH1114" s="31"/>
      <c r="DI1114" s="31" t="s">
        <v>15854</v>
      </c>
      <c r="DJ1114" s="31" t="s">
        <v>15853</v>
      </c>
      <c r="DK1114" s="31"/>
      <c r="DL1114" s="31"/>
      <c r="DM1114" s="38" t="s">
        <v>9547</v>
      </c>
      <c r="DN1114" s="38"/>
      <c r="DO1114" s="35">
        <v>0</v>
      </c>
      <c r="DP1114" s="31" t="s">
        <v>13487</v>
      </c>
      <c r="DQ1114" s="31" t="s">
        <v>11550</v>
      </c>
      <c r="DR1114" s="31" t="s">
        <v>11705</v>
      </c>
      <c r="DS1114" s="31" t="s">
        <v>27177</v>
      </c>
      <c r="DT1114" s="31"/>
      <c r="DU1114" s="31">
        <v>3</v>
      </c>
      <c r="DV1114" s="31" t="s">
        <v>32167</v>
      </c>
      <c r="DW1114" s="31" t="s">
        <v>1759</v>
      </c>
      <c r="DX1114" s="31" t="s">
        <v>1759</v>
      </c>
      <c r="DY1114" s="31" t="s">
        <v>34205</v>
      </c>
      <c r="DZ1114" s="29">
        <v>44575</v>
      </c>
      <c r="EA1114" s="29">
        <v>45426</v>
      </c>
      <c r="EB1114" s="31">
        <v>0</v>
      </c>
      <c r="EC1114" s="31" t="s">
        <v>40169</v>
      </c>
      <c r="ED1114" s="31" t="s">
        <v>41101</v>
      </c>
      <c r="EE1114" s="31"/>
      <c r="EF1114" s="31"/>
      <c r="EG1114" s="31"/>
      <c r="EH1114" s="31"/>
      <c r="EI1114" s="31"/>
      <c r="EJ1114" s="31"/>
    </row>
    <row r="1115" spans="1:140" ht="23.25" customHeight="1">
      <c r="A1115" s="25">
        <v>1113</v>
      </c>
      <c r="B1115" s="30" t="s">
        <v>30943</v>
      </c>
      <c r="C1115" s="31" t="s">
        <v>6220</v>
      </c>
      <c r="D1115" s="30" t="s">
        <v>29427</v>
      </c>
      <c r="E1115" s="30"/>
      <c r="F1115" s="30" t="s">
        <v>36262</v>
      </c>
      <c r="G1115" s="31">
        <f t="shared" si="164"/>
        <v>58</v>
      </c>
      <c r="H1115" s="72">
        <f t="shared" si="165"/>
        <v>56766</v>
      </c>
      <c r="I1115" s="30" t="s">
        <v>35166</v>
      </c>
      <c r="J1115" s="30" t="s">
        <v>34085</v>
      </c>
      <c r="K1115" s="30" t="s">
        <v>34082</v>
      </c>
      <c r="L1115" s="31" t="s">
        <v>6220</v>
      </c>
      <c r="M1115" s="31" t="s">
        <v>3186</v>
      </c>
      <c r="N1115" s="31" t="s">
        <v>5865</v>
      </c>
      <c r="O1115" s="31" t="s">
        <v>5117</v>
      </c>
      <c r="P1115" s="52" t="s">
        <v>33501</v>
      </c>
      <c r="Q1115" s="52"/>
      <c r="R1115" s="31"/>
      <c r="S1115" s="31"/>
      <c r="T1115" s="52" t="s">
        <v>21916</v>
      </c>
      <c r="U1115" s="31"/>
      <c r="V1115" s="31"/>
      <c r="W1115" s="31" t="s">
        <v>2471</v>
      </c>
      <c r="X1115" s="31" t="s">
        <v>7720</v>
      </c>
      <c r="Y1115" s="31" t="e">
        <f t="shared" ca="1" si="166"/>
        <v>#VALUE!</v>
      </c>
      <c r="Z1115" s="31" t="e">
        <f t="shared" ca="1" si="167"/>
        <v>#VALUE!</v>
      </c>
      <c r="AA1115" s="31"/>
      <c r="AB1115" s="31" t="s">
        <v>11165</v>
      </c>
      <c r="AC1115" s="31" t="s">
        <v>34147</v>
      </c>
      <c r="AD1115" s="31" t="s">
        <v>34147</v>
      </c>
      <c r="AE1115" s="31"/>
      <c r="AF1115" s="31" t="s">
        <v>24699</v>
      </c>
      <c r="AG1115" s="31" t="s">
        <v>5852</v>
      </c>
      <c r="AH1115" s="31" t="s">
        <v>5852</v>
      </c>
      <c r="AI1115" s="31" t="s">
        <v>908</v>
      </c>
      <c r="AJ1115" s="31" t="s">
        <v>30206</v>
      </c>
      <c r="AK1115" s="31" t="s">
        <v>30207</v>
      </c>
      <c r="AL1115" s="31" t="s">
        <v>23204</v>
      </c>
      <c r="AM1115" s="31" t="s">
        <v>30208</v>
      </c>
      <c r="AN1115" s="31"/>
      <c r="AO1115" s="31"/>
      <c r="AP1115" s="31" t="s">
        <v>33014</v>
      </c>
      <c r="AQ1115" s="31" t="s">
        <v>26473</v>
      </c>
      <c r="AR1115" s="31" t="s">
        <v>34147</v>
      </c>
      <c r="AS1115" s="31" t="s">
        <v>34147</v>
      </c>
      <c r="AT1115" s="31" t="str">
        <f>_xlfn.IFNA(VLOOKUP(D1115,'[1]5. 1 Mei 2022'!$C$7:$F$60,4,FALSE),"")</f>
        <v/>
      </c>
      <c r="AU1115" s="31"/>
      <c r="AV1115" s="31" t="s">
        <v>7458</v>
      </c>
      <c r="AW1115" s="31" t="s">
        <v>26473</v>
      </c>
      <c r="AX1115" s="29">
        <f t="shared" si="168"/>
        <v>46039</v>
      </c>
      <c r="AY1115" s="31" t="s">
        <v>26346</v>
      </c>
      <c r="AZ1115" s="31" t="s">
        <v>33016</v>
      </c>
      <c r="BA1115" s="30" t="s">
        <v>33014</v>
      </c>
      <c r="BB1115" s="31"/>
      <c r="BC1115" s="31"/>
      <c r="BD1115" s="31" t="s">
        <v>20061</v>
      </c>
      <c r="BE1115" s="31" t="s">
        <v>7973</v>
      </c>
      <c r="BF1115" s="31" t="s">
        <v>7458</v>
      </c>
      <c r="BG1115" s="31"/>
      <c r="BH1115" s="31"/>
      <c r="BI1115" s="31"/>
      <c r="BJ1115" s="31"/>
      <c r="BK1115" s="31" t="str">
        <f t="shared" si="163"/>
        <v>II/c</v>
      </c>
      <c r="BL1115" s="31"/>
      <c r="BM1115" s="31"/>
      <c r="BN1115" s="31"/>
      <c r="BO1115" s="31"/>
      <c r="BP1115" s="31"/>
      <c r="BQ1115" s="31"/>
      <c r="BR1115" s="31"/>
      <c r="BS1115" s="31"/>
      <c r="BT1115" s="31"/>
      <c r="BU1115" s="31"/>
      <c r="BV1115" s="31" t="s">
        <v>26473</v>
      </c>
      <c r="BW1115" s="31">
        <f t="shared" ca="1" si="169"/>
        <v>3</v>
      </c>
      <c r="BX1115" s="78">
        <f t="shared" ca="1" si="170"/>
        <v>3</v>
      </c>
      <c r="BY1115" s="31"/>
      <c r="BZ1115" s="31"/>
      <c r="CA1115" s="31" t="s">
        <v>2483</v>
      </c>
      <c r="CB1115" s="31" t="s">
        <v>2406</v>
      </c>
      <c r="CC1115" s="31"/>
      <c r="CD1115" s="31"/>
      <c r="CE1115" s="31"/>
      <c r="CF1115" s="31"/>
      <c r="CG1115" s="31"/>
      <c r="CH1115" s="31"/>
      <c r="CI1115" s="31"/>
      <c r="CJ1115" s="31"/>
      <c r="CK1115" s="31"/>
      <c r="CL1115" s="31" t="s">
        <v>30209</v>
      </c>
      <c r="CM1115" s="31" t="s">
        <v>24962</v>
      </c>
      <c r="CN1115" s="31">
        <v>124</v>
      </c>
      <c r="CO1115" s="31" t="s">
        <v>32424</v>
      </c>
      <c r="CP1115" s="31" t="s">
        <v>24962</v>
      </c>
      <c r="CQ1115" s="31">
        <v>124</v>
      </c>
      <c r="CR1115" s="31">
        <v>5411</v>
      </c>
      <c r="CS1115" s="31" t="s">
        <v>22126</v>
      </c>
      <c r="CT1115" s="31"/>
      <c r="CU1115" s="31"/>
      <c r="CV1115" s="31"/>
      <c r="CW1115" s="31"/>
      <c r="CX1115" s="31"/>
      <c r="CY1115" s="31"/>
      <c r="CZ1115" s="31"/>
      <c r="DA1115" s="31"/>
      <c r="DB1115" s="31"/>
      <c r="DC1115" s="31"/>
      <c r="DD1115" s="31"/>
      <c r="DE1115" s="31"/>
      <c r="DF1115" s="31"/>
      <c r="DG1115" s="31"/>
      <c r="DH1115" s="31"/>
      <c r="DI1115" s="31"/>
      <c r="DJ1115" s="31"/>
      <c r="DK1115" s="31"/>
      <c r="DL1115" s="31"/>
      <c r="DM1115" s="38" t="s">
        <v>32289</v>
      </c>
      <c r="DN1115" s="38"/>
      <c r="DO1115" s="35"/>
      <c r="DP1115" s="31" t="s">
        <v>30203</v>
      </c>
      <c r="DQ1115" s="31" t="s">
        <v>30204</v>
      </c>
      <c r="DR1115" s="31"/>
      <c r="DS1115" s="31" t="s">
        <v>30205</v>
      </c>
      <c r="DT1115" s="31" t="s">
        <v>37818</v>
      </c>
      <c r="DU1115" s="31">
        <v>3</v>
      </c>
      <c r="DV1115" s="31" t="s">
        <v>32167</v>
      </c>
      <c r="DW1115" s="31"/>
      <c r="DX1115" s="31"/>
      <c r="DY1115" s="31" t="s">
        <v>36412</v>
      </c>
      <c r="DZ1115" s="52" t="s">
        <v>36402</v>
      </c>
      <c r="EA1115" s="52" t="s">
        <v>32914</v>
      </c>
      <c r="EB1115" s="31">
        <v>0</v>
      </c>
      <c r="EC1115" s="31" t="s">
        <v>40139</v>
      </c>
      <c r="ED1115" s="31" t="s">
        <v>41101</v>
      </c>
      <c r="EE1115" s="31"/>
      <c r="EF1115" s="31"/>
      <c r="EG1115" s="31"/>
      <c r="EH1115" s="31"/>
      <c r="EI1115" s="31"/>
      <c r="EJ1115" s="31"/>
    </row>
    <row r="1116" spans="1:140" ht="23.25" customHeight="1">
      <c r="A1116" s="25">
        <v>1114</v>
      </c>
      <c r="B1116" s="30" t="s">
        <v>11907</v>
      </c>
      <c r="C1116" s="31" t="s">
        <v>11731</v>
      </c>
      <c r="D1116" s="30" t="s">
        <v>21106</v>
      </c>
      <c r="E1116" s="30"/>
      <c r="F1116" s="30" t="s">
        <v>36262</v>
      </c>
      <c r="G1116" s="31">
        <f t="shared" si="164"/>
        <v>58</v>
      </c>
      <c r="H1116" s="72">
        <f t="shared" si="165"/>
        <v>52566</v>
      </c>
      <c r="I1116" s="30" t="s">
        <v>35167</v>
      </c>
      <c r="J1116" s="30" t="s">
        <v>34085</v>
      </c>
      <c r="K1116" s="30" t="s">
        <v>34083</v>
      </c>
      <c r="L1116" s="31" t="s">
        <v>16726</v>
      </c>
      <c r="M1116" s="31" t="s">
        <v>3186</v>
      </c>
      <c r="N1116" s="31" t="s">
        <v>5865</v>
      </c>
      <c r="O1116" s="31" t="s">
        <v>5117</v>
      </c>
      <c r="P1116" s="31" t="s">
        <v>19644</v>
      </c>
      <c r="Q1116" s="31"/>
      <c r="R1116" s="31"/>
      <c r="S1116" s="31"/>
      <c r="T1116" s="31"/>
      <c r="U1116" s="31" t="s">
        <v>12151</v>
      </c>
      <c r="V1116" s="31"/>
      <c r="W1116" s="31" t="s">
        <v>6910</v>
      </c>
      <c r="X1116" s="31" t="s">
        <v>11749</v>
      </c>
      <c r="Y1116" s="31">
        <f t="shared" ca="1" si="166"/>
        <v>38</v>
      </c>
      <c r="Z1116" s="31" t="str">
        <f t="shared" ca="1" si="167"/>
        <v>36-45</v>
      </c>
      <c r="AA1116" s="31"/>
      <c r="AB1116" s="31" t="s">
        <v>11168</v>
      </c>
      <c r="AC1116" s="31" t="s">
        <v>34147</v>
      </c>
      <c r="AD1116" s="31" t="s">
        <v>34147</v>
      </c>
      <c r="AE1116" s="31"/>
      <c r="AF1116" s="31" t="s">
        <v>24699</v>
      </c>
      <c r="AG1116" s="31" t="s">
        <v>5852</v>
      </c>
      <c r="AH1116" s="31" t="s">
        <v>5852</v>
      </c>
      <c r="AI1116" s="31" t="s">
        <v>908</v>
      </c>
      <c r="AJ1116" s="31" t="s">
        <v>11852</v>
      </c>
      <c r="AK1116" s="31" t="s">
        <v>11853</v>
      </c>
      <c r="AL1116" s="31" t="s">
        <v>4763</v>
      </c>
      <c r="AM1116" s="31" t="s">
        <v>11854</v>
      </c>
      <c r="AN1116" s="31"/>
      <c r="AO1116" s="31"/>
      <c r="AP1116" s="31" t="s">
        <v>4435</v>
      </c>
      <c r="AQ1116" s="31" t="s">
        <v>8276</v>
      </c>
      <c r="AR1116" s="31" t="s">
        <v>34147</v>
      </c>
      <c r="AS1116" s="31" t="s">
        <v>34147</v>
      </c>
      <c r="AT1116" s="31" t="str">
        <f>_xlfn.IFNA(VLOOKUP(D1116,'[1]5. 1 Mei 2022'!$C$7:$F$60,4,FALSE),"")</f>
        <v/>
      </c>
      <c r="AU1116" s="31"/>
      <c r="AV1116" s="31" t="s">
        <v>6581</v>
      </c>
      <c r="AW1116" s="31" t="s">
        <v>8276</v>
      </c>
      <c r="AX1116" s="29">
        <f t="shared" si="168"/>
        <v>43663</v>
      </c>
      <c r="AY1116" s="31" t="s">
        <v>26346</v>
      </c>
      <c r="AZ1116" s="31" t="s">
        <v>528</v>
      </c>
      <c r="BA1116" s="30" t="s">
        <v>4435</v>
      </c>
      <c r="BB1116" s="31"/>
      <c r="BC1116" s="31"/>
      <c r="BD1116" s="31" t="s">
        <v>20056</v>
      </c>
      <c r="BE1116" s="31" t="s">
        <v>7973</v>
      </c>
      <c r="BF1116" s="31" t="s">
        <v>6581</v>
      </c>
      <c r="BG1116" s="31"/>
      <c r="BH1116" s="31"/>
      <c r="BI1116" s="31"/>
      <c r="BJ1116" s="31">
        <v>0</v>
      </c>
      <c r="BK1116" s="31" t="str">
        <f t="shared" si="163"/>
        <v>II/c</v>
      </c>
      <c r="BL1116" s="31"/>
      <c r="BM1116" s="31"/>
      <c r="BN1116" s="31"/>
      <c r="BO1116" s="31"/>
      <c r="BP1116" s="31"/>
      <c r="BQ1116" s="31"/>
      <c r="BR1116" s="31"/>
      <c r="BS1116" s="31"/>
      <c r="BT1116" s="31"/>
      <c r="BU1116" s="31"/>
      <c r="BV1116" s="31" t="s">
        <v>8276</v>
      </c>
      <c r="BW1116" s="31">
        <f t="shared" ca="1" si="169"/>
        <v>9</v>
      </c>
      <c r="BX1116" s="78">
        <f t="shared" ca="1" si="170"/>
        <v>3</v>
      </c>
      <c r="BY1116" s="31" t="s">
        <v>19644</v>
      </c>
      <c r="BZ1116" s="31"/>
      <c r="CA1116" s="31" t="s">
        <v>2483</v>
      </c>
      <c r="CB1116" s="31" t="s">
        <v>2519</v>
      </c>
      <c r="CC1116" s="31"/>
      <c r="CD1116" s="31">
        <v>1</v>
      </c>
      <c r="CE1116" s="31" t="s">
        <v>20085</v>
      </c>
      <c r="CF1116" s="31"/>
      <c r="CG1116" s="31"/>
      <c r="CH1116" s="31"/>
      <c r="CI1116" s="31"/>
      <c r="CJ1116" s="31"/>
      <c r="CK1116" s="31"/>
      <c r="CL1116" s="31" t="s">
        <v>32802</v>
      </c>
      <c r="CM1116" s="31" t="s">
        <v>32803</v>
      </c>
      <c r="CN1116" s="31">
        <v>126</v>
      </c>
      <c r="CO1116" s="31" t="s">
        <v>33964</v>
      </c>
      <c r="CP1116" s="31" t="s">
        <v>32803</v>
      </c>
      <c r="CQ1116" s="31">
        <v>126</v>
      </c>
      <c r="CR1116" s="31">
        <v>6105</v>
      </c>
      <c r="CS1116" s="31" t="s">
        <v>11881</v>
      </c>
      <c r="CT1116" s="31" t="s">
        <v>11882</v>
      </c>
      <c r="CU1116" s="31" t="s">
        <v>11883</v>
      </c>
      <c r="CV1116" s="31" t="s">
        <v>11848</v>
      </c>
      <c r="CW1116" s="31" t="s">
        <v>11849</v>
      </c>
      <c r="CX1116" s="31" t="s">
        <v>11799</v>
      </c>
      <c r="CY1116" s="31"/>
      <c r="CZ1116" s="31"/>
      <c r="DA1116" s="31"/>
      <c r="DB1116" s="31" t="s">
        <v>25301</v>
      </c>
      <c r="DC1116" s="31" t="s">
        <v>25302</v>
      </c>
      <c r="DD1116" s="31" t="s">
        <v>22904</v>
      </c>
      <c r="DE1116" s="31"/>
      <c r="DF1116" s="31"/>
      <c r="DG1116" s="31"/>
      <c r="DH1116" s="31"/>
      <c r="DI1116" s="31" t="s">
        <v>25116</v>
      </c>
      <c r="DJ1116" s="31" t="s">
        <v>25117</v>
      </c>
      <c r="DK1116" s="31"/>
      <c r="DL1116" s="31"/>
      <c r="DM1116" s="38" t="s">
        <v>15515</v>
      </c>
      <c r="DN1116" s="38"/>
      <c r="DO1116" s="35"/>
      <c r="DP1116" s="31" t="s">
        <v>31967</v>
      </c>
      <c r="DQ1116" s="31" t="s">
        <v>11851</v>
      </c>
      <c r="DR1116" s="31"/>
      <c r="DS1116" s="31" t="s">
        <v>11850</v>
      </c>
      <c r="DT1116" s="31" t="s">
        <v>37819</v>
      </c>
      <c r="DU1116" s="31">
        <v>3</v>
      </c>
      <c r="DV1116" s="31" t="s">
        <v>32167</v>
      </c>
      <c r="DW1116" s="31"/>
      <c r="DX1116" s="31"/>
      <c r="DY1116" s="31" t="s">
        <v>25165</v>
      </c>
      <c r="DZ1116" s="31" t="s">
        <v>18320</v>
      </c>
      <c r="EA1116" s="31"/>
      <c r="EB1116" s="31">
        <v>0</v>
      </c>
      <c r="EC1116" s="31" t="s">
        <v>40142</v>
      </c>
      <c r="ED1116" s="31" t="s">
        <v>41101</v>
      </c>
      <c r="EE1116" s="31"/>
      <c r="EF1116" s="31"/>
      <c r="EG1116" s="31"/>
      <c r="EH1116" s="31"/>
      <c r="EI1116" s="31"/>
      <c r="EJ1116" s="31"/>
    </row>
    <row r="1117" spans="1:140" ht="23.25" customHeight="1">
      <c r="A1117" s="25">
        <v>1115</v>
      </c>
      <c r="B1117" s="30" t="s">
        <v>21451</v>
      </c>
      <c r="C1117" s="31" t="s">
        <v>6220</v>
      </c>
      <c r="D1117" s="30" t="s">
        <v>21483</v>
      </c>
      <c r="E1117" s="30"/>
      <c r="F1117" s="30" t="s">
        <v>36262</v>
      </c>
      <c r="G1117" s="31">
        <f t="shared" si="164"/>
        <v>58</v>
      </c>
      <c r="H1117" s="72">
        <f t="shared" si="165"/>
        <v>56401</v>
      </c>
      <c r="I1117" s="30" t="s">
        <v>35168</v>
      </c>
      <c r="J1117" s="30" t="s">
        <v>34085</v>
      </c>
      <c r="K1117" s="30" t="s">
        <v>34082</v>
      </c>
      <c r="L1117" s="31" t="s">
        <v>6220</v>
      </c>
      <c r="M1117" s="31" t="s">
        <v>3186</v>
      </c>
      <c r="N1117" s="31" t="s">
        <v>5865</v>
      </c>
      <c r="O1117" s="31" t="s">
        <v>5117</v>
      </c>
      <c r="P1117" s="52" t="s">
        <v>35984</v>
      </c>
      <c r="Q1117" s="31" t="s">
        <v>41020</v>
      </c>
      <c r="R1117" s="31"/>
      <c r="S1117" s="31"/>
      <c r="T1117" s="52" t="s">
        <v>32516</v>
      </c>
      <c r="U1117" s="31" t="s">
        <v>23394</v>
      </c>
      <c r="V1117" s="31"/>
      <c r="W1117" s="31" t="s">
        <v>7628</v>
      </c>
      <c r="X1117" s="31" t="s">
        <v>21594</v>
      </c>
      <c r="Y1117" s="31">
        <f t="shared" ca="1" si="166"/>
        <v>27</v>
      </c>
      <c r="Z1117" s="31" t="str">
        <f t="shared" ca="1" si="167"/>
        <v>21-35</v>
      </c>
      <c r="AA1117" s="31"/>
      <c r="AB1117" s="31" t="s">
        <v>11144</v>
      </c>
      <c r="AC1117" s="31" t="s">
        <v>34145</v>
      </c>
      <c r="AD1117" s="31" t="s">
        <v>34145</v>
      </c>
      <c r="AE1117" s="31"/>
      <c r="AF1117" s="31" t="s">
        <v>24701</v>
      </c>
      <c r="AG1117" s="31" t="s">
        <v>4322</v>
      </c>
      <c r="AH1117" s="31" t="s">
        <v>4322</v>
      </c>
      <c r="AI1117" s="31" t="s">
        <v>908</v>
      </c>
      <c r="AJ1117" s="31" t="s">
        <v>22218</v>
      </c>
      <c r="AK1117" s="31" t="s">
        <v>22219</v>
      </c>
      <c r="AL1117" s="31" t="s">
        <v>6472</v>
      </c>
      <c r="AM1117" s="31" t="s">
        <v>3001</v>
      </c>
      <c r="AN1117" s="31"/>
      <c r="AO1117" s="31"/>
      <c r="AP1117" s="31" t="s">
        <v>33003</v>
      </c>
      <c r="AQ1117" s="31" t="s">
        <v>23513</v>
      </c>
      <c r="AR1117" s="31" t="s">
        <v>34145</v>
      </c>
      <c r="AS1117" s="31" t="s">
        <v>34145</v>
      </c>
      <c r="AT1117" s="31" t="str">
        <f>_xlfn.IFNA(VLOOKUP(D1117,'[1]5. 1 Mei 2022'!$C$7:$F$60,4,FALSE),"")</f>
        <v/>
      </c>
      <c r="AU1117" s="31"/>
      <c r="AV1117" s="31" t="s">
        <v>20032</v>
      </c>
      <c r="AW1117" s="52" t="s">
        <v>33910</v>
      </c>
      <c r="AX1117" s="29">
        <f t="shared" si="168"/>
        <v>46798</v>
      </c>
      <c r="AY1117" s="31" t="s">
        <v>26346</v>
      </c>
      <c r="AZ1117" s="31" t="s">
        <v>33005</v>
      </c>
      <c r="BA1117" s="30" t="s">
        <v>33003</v>
      </c>
      <c r="BB1117" s="31" t="s">
        <v>22916</v>
      </c>
      <c r="BC1117" s="31"/>
      <c r="BD1117" s="31" t="s">
        <v>11423</v>
      </c>
      <c r="BE1117" s="31" t="s">
        <v>7969</v>
      </c>
      <c r="BF1117" s="31" t="s">
        <v>20032</v>
      </c>
      <c r="BG1117" s="31"/>
      <c r="BH1117" s="31"/>
      <c r="BI1117" s="31"/>
      <c r="BJ1117" s="31">
        <v>0</v>
      </c>
      <c r="BK1117" s="31" t="str">
        <f t="shared" si="163"/>
        <v>II/c</v>
      </c>
      <c r="BL1117" s="31"/>
      <c r="BM1117" s="31"/>
      <c r="BN1117" s="31"/>
      <c r="BO1117" s="31"/>
      <c r="BP1117" s="31"/>
      <c r="BQ1117" s="31"/>
      <c r="BR1117" s="31"/>
      <c r="BS1117" s="31"/>
      <c r="BT1117" s="31"/>
      <c r="BU1117" s="31"/>
      <c r="BV1117" s="31" t="s">
        <v>21556</v>
      </c>
      <c r="BW1117" s="31">
        <f t="shared" ca="1" si="169"/>
        <v>5</v>
      </c>
      <c r="BX1117" s="78">
        <f t="shared" ca="1" si="170"/>
        <v>10</v>
      </c>
      <c r="BY1117" s="31"/>
      <c r="BZ1117" s="31"/>
      <c r="CA1117" s="31" t="s">
        <v>2483</v>
      </c>
      <c r="CB1117" s="31" t="s">
        <v>2406</v>
      </c>
      <c r="CC1117" s="31"/>
      <c r="CD1117" s="31"/>
      <c r="CE1117" s="31"/>
      <c r="CF1117" s="31"/>
      <c r="CG1117" s="31"/>
      <c r="CH1117" s="31"/>
      <c r="CI1117" s="31"/>
      <c r="CJ1117" s="31"/>
      <c r="CK1117" s="31"/>
      <c r="CL1117" s="31" t="s">
        <v>25072</v>
      </c>
      <c r="CM1117" s="31" t="s">
        <v>21434</v>
      </c>
      <c r="CN1117" s="31">
        <v>123</v>
      </c>
      <c r="CO1117" s="31" t="s">
        <v>28782</v>
      </c>
      <c r="CP1117" s="31" t="s">
        <v>21434</v>
      </c>
      <c r="CQ1117" s="31">
        <v>123</v>
      </c>
      <c r="CR1117" s="31">
        <v>6701</v>
      </c>
      <c r="CS1117" s="31" t="s">
        <v>22126</v>
      </c>
      <c r="CT1117" s="31"/>
      <c r="CU1117" s="31"/>
      <c r="CV1117" s="31"/>
      <c r="CW1117" s="31"/>
      <c r="CX1117" s="31"/>
      <c r="CY1117" s="31"/>
      <c r="CZ1117" s="31"/>
      <c r="DA1117" s="31"/>
      <c r="DB1117" s="31"/>
      <c r="DC1117" s="31"/>
      <c r="DD1117" s="31"/>
      <c r="DE1117" s="31"/>
      <c r="DF1117" s="31"/>
      <c r="DG1117" s="31"/>
      <c r="DH1117" s="31"/>
      <c r="DI1117" s="31"/>
      <c r="DJ1117" s="31"/>
      <c r="DK1117" s="31"/>
      <c r="DL1117" s="31"/>
      <c r="DM1117" s="38" t="s">
        <v>32208</v>
      </c>
      <c r="DN1117" s="38"/>
      <c r="DO1117" s="51" t="s">
        <v>34537</v>
      </c>
      <c r="DP1117" s="31" t="s">
        <v>22214</v>
      </c>
      <c r="DQ1117" s="31" t="s">
        <v>22215</v>
      </c>
      <c r="DR1117" s="31" t="s">
        <v>22216</v>
      </c>
      <c r="DS1117" s="31" t="s">
        <v>27729</v>
      </c>
      <c r="DT1117" s="31" t="s">
        <v>22217</v>
      </c>
      <c r="DU1117" s="31">
        <v>3</v>
      </c>
      <c r="DV1117" s="31" t="s">
        <v>32167</v>
      </c>
      <c r="DW1117" s="31" t="s">
        <v>7980</v>
      </c>
      <c r="DX1117" s="31" t="s">
        <v>11423</v>
      </c>
      <c r="DY1117" s="31" t="s">
        <v>31684</v>
      </c>
      <c r="DZ1117" s="31" t="s">
        <v>26491</v>
      </c>
      <c r="EA1117" s="31"/>
      <c r="EB1117" s="31">
        <v>0</v>
      </c>
      <c r="EC1117" s="31" t="s">
        <v>40168</v>
      </c>
      <c r="ED1117" s="31" t="s">
        <v>41101</v>
      </c>
      <c r="EE1117" s="31"/>
      <c r="EF1117" s="31"/>
      <c r="EG1117" s="31"/>
      <c r="EH1117" s="31"/>
      <c r="EI1117" s="31"/>
      <c r="EJ1117" s="31"/>
    </row>
    <row r="1118" spans="1:140" ht="23.25" customHeight="1">
      <c r="A1118" s="25">
        <v>1116</v>
      </c>
      <c r="B1118" s="30" t="s">
        <v>33317</v>
      </c>
      <c r="C1118" s="31" t="s">
        <v>29980</v>
      </c>
      <c r="D1118" s="30" t="s">
        <v>33159</v>
      </c>
      <c r="E1118" s="30"/>
      <c r="F1118" s="30" t="s">
        <v>36256</v>
      </c>
      <c r="G1118" s="31">
        <f t="shared" si="164"/>
        <v>58</v>
      </c>
      <c r="H1118" s="72">
        <f t="shared" si="165"/>
        <v>56705</v>
      </c>
      <c r="I1118" s="30"/>
      <c r="J1118" s="30" t="s">
        <v>34084</v>
      </c>
      <c r="K1118" s="30" t="s">
        <v>4318</v>
      </c>
      <c r="L1118" s="31" t="s">
        <v>4318</v>
      </c>
      <c r="M1118" s="31" t="s">
        <v>3186</v>
      </c>
      <c r="N1118" s="31" t="s">
        <v>5865</v>
      </c>
      <c r="O1118" s="31" t="s">
        <v>5117</v>
      </c>
      <c r="P1118" s="52" t="s">
        <v>35984</v>
      </c>
      <c r="Q1118" s="52" t="s">
        <v>41306</v>
      </c>
      <c r="R1118" s="31"/>
      <c r="S1118" s="31"/>
      <c r="T1118" s="31"/>
      <c r="U1118" s="31"/>
      <c r="V1118" s="31"/>
      <c r="W1118" s="31" t="s">
        <v>3068</v>
      </c>
      <c r="X1118" s="31" t="s">
        <v>29072</v>
      </c>
      <c r="Y1118" s="31" t="e">
        <f t="shared" ca="1" si="166"/>
        <v>#VALUE!</v>
      </c>
      <c r="Z1118" s="31" t="e">
        <f t="shared" ca="1" si="167"/>
        <v>#VALUE!</v>
      </c>
      <c r="AA1118" s="31"/>
      <c r="AB1118" s="31" t="s">
        <v>11160</v>
      </c>
      <c r="AC1118" s="31" t="s">
        <v>34147</v>
      </c>
      <c r="AD1118" s="31" t="s">
        <v>34147</v>
      </c>
      <c r="AE1118" s="31"/>
      <c r="AF1118" s="31" t="s">
        <v>24699</v>
      </c>
      <c r="AG1118" s="31" t="s">
        <v>5852</v>
      </c>
      <c r="AH1118" s="31" t="s">
        <v>5852</v>
      </c>
      <c r="AI1118" s="31" t="s">
        <v>908</v>
      </c>
      <c r="AJ1118" s="52" t="s">
        <v>36269</v>
      </c>
      <c r="AK1118" s="52" t="s">
        <v>36270</v>
      </c>
      <c r="AL1118" s="52" t="s">
        <v>22794</v>
      </c>
      <c r="AM1118" s="31" t="s">
        <v>36271</v>
      </c>
      <c r="AN1118" s="31"/>
      <c r="AO1118" s="31"/>
      <c r="AP1118" s="31" t="s">
        <v>33022</v>
      </c>
      <c r="AQ1118" s="52" t="s">
        <v>20332</v>
      </c>
      <c r="AR1118" s="31" t="s">
        <v>34147</v>
      </c>
      <c r="AS1118" s="31" t="s">
        <v>34147</v>
      </c>
      <c r="AT1118" s="31" t="str">
        <f>_xlfn.IFNA(VLOOKUP(D1118,'[1]5. 1 Mei 2022'!$C$7:$F$60,4,FALSE),"")</f>
        <v/>
      </c>
      <c r="AU1118" s="31"/>
      <c r="AV1118" s="31" t="s">
        <v>8001</v>
      </c>
      <c r="AW1118" s="52" t="s">
        <v>20332</v>
      </c>
      <c r="AX1118" s="29">
        <f t="shared" si="168"/>
        <v>46524</v>
      </c>
      <c r="AY1118" s="31" t="s">
        <v>26346</v>
      </c>
      <c r="AZ1118" s="31" t="s">
        <v>33023</v>
      </c>
      <c r="BA1118" s="30" t="s">
        <v>33022</v>
      </c>
      <c r="BB1118" s="31"/>
      <c r="BC1118" s="31"/>
      <c r="BD1118" s="31" t="s">
        <v>8125</v>
      </c>
      <c r="BE1118" s="31" t="s">
        <v>7973</v>
      </c>
      <c r="BF1118" s="31" t="s">
        <v>8001</v>
      </c>
      <c r="BG1118" s="31"/>
      <c r="BH1118" s="31"/>
      <c r="BI1118" s="31"/>
      <c r="BJ1118" s="31"/>
      <c r="BK1118" s="31" t="str">
        <f t="shared" si="163"/>
        <v>II/c</v>
      </c>
      <c r="BL1118" s="31"/>
      <c r="BM1118" s="31"/>
      <c r="BN1118" s="31"/>
      <c r="BO1118" s="31"/>
      <c r="BP1118" s="31"/>
      <c r="BQ1118" s="31" t="s">
        <v>21618</v>
      </c>
      <c r="BR1118" s="31" t="s">
        <v>41376</v>
      </c>
      <c r="BS1118" s="31">
        <v>0</v>
      </c>
      <c r="BT1118" s="31"/>
      <c r="BU1118" s="52" t="s">
        <v>35984</v>
      </c>
      <c r="BV1118" s="31" t="s">
        <v>20332</v>
      </c>
      <c r="BW1118" s="31">
        <f t="shared" ca="1" si="169"/>
        <v>1</v>
      </c>
      <c r="BX1118" s="78">
        <f t="shared" ca="1" si="170"/>
        <v>3</v>
      </c>
      <c r="BY1118" s="31"/>
      <c r="BZ1118" s="31"/>
      <c r="CA1118" s="31" t="s">
        <v>2483</v>
      </c>
      <c r="CB1118" s="31" t="s">
        <v>2406</v>
      </c>
      <c r="CC1118" s="31"/>
      <c r="CD1118" s="31"/>
      <c r="CE1118" s="31"/>
      <c r="CF1118" s="31"/>
      <c r="CG1118" s="31"/>
      <c r="CH1118" s="31"/>
      <c r="CI1118" s="31"/>
      <c r="CJ1118" s="31"/>
      <c r="CK1118" s="31"/>
      <c r="CL1118" s="31" t="s">
        <v>36272</v>
      </c>
      <c r="CM1118" s="52" t="s">
        <v>36273</v>
      </c>
      <c r="CN1118" s="31">
        <v>124</v>
      </c>
      <c r="CO1118" s="31" t="s">
        <v>39567</v>
      </c>
      <c r="CP1118" s="31" t="s">
        <v>36273</v>
      </c>
      <c r="CQ1118" s="31" t="s">
        <v>39609</v>
      </c>
      <c r="CR1118" s="31">
        <v>6339</v>
      </c>
      <c r="CS1118" s="31"/>
      <c r="CT1118" s="31"/>
      <c r="CU1118" s="31"/>
      <c r="CV1118" s="31"/>
      <c r="CW1118" s="31"/>
      <c r="CX1118" s="31"/>
      <c r="CY1118" s="31"/>
      <c r="CZ1118" s="31"/>
      <c r="DA1118" s="31"/>
      <c r="DB1118" s="31"/>
      <c r="DC1118" s="31"/>
      <c r="DD1118" s="31"/>
      <c r="DE1118" s="31"/>
      <c r="DF1118" s="31"/>
      <c r="DG1118" s="31"/>
      <c r="DH1118" s="31"/>
      <c r="DI1118" s="31"/>
      <c r="DJ1118" s="31"/>
      <c r="DK1118" s="31"/>
      <c r="DL1118" s="31"/>
      <c r="DM1118" s="38" t="s">
        <v>35554</v>
      </c>
      <c r="DN1118" s="38"/>
      <c r="DO1118" s="35"/>
      <c r="DP1118" s="52" t="s">
        <v>36274</v>
      </c>
      <c r="DQ1118" s="31" t="s">
        <v>36275</v>
      </c>
      <c r="DR1118" s="31"/>
      <c r="DS1118" s="31" t="s">
        <v>33401</v>
      </c>
      <c r="DT1118" s="50" t="s">
        <v>36277</v>
      </c>
      <c r="DU1118" s="31"/>
      <c r="DV1118" s="31"/>
      <c r="DW1118" s="31"/>
      <c r="DX1118" s="31"/>
      <c r="DY1118" s="31" t="s">
        <v>41216</v>
      </c>
      <c r="DZ1118" s="52" t="s">
        <v>41217</v>
      </c>
      <c r="EA1118" s="52" t="s">
        <v>40631</v>
      </c>
      <c r="EB1118" s="31"/>
      <c r="EC1118" s="31" t="s">
        <v>8001</v>
      </c>
      <c r="ED1118" s="31" t="s">
        <v>41101</v>
      </c>
      <c r="EE1118" s="31"/>
      <c r="EF1118" s="31"/>
      <c r="EG1118" s="31"/>
      <c r="EH1118" s="31"/>
      <c r="EI1118" s="31"/>
      <c r="EJ1118" s="31"/>
    </row>
    <row r="1119" spans="1:140" ht="23.25" customHeight="1">
      <c r="A1119" s="25">
        <v>1117</v>
      </c>
      <c r="B1119" s="30" t="s">
        <v>17301</v>
      </c>
      <c r="C1119" s="31" t="s">
        <v>17160</v>
      </c>
      <c r="D1119" s="30" t="s">
        <v>26272</v>
      </c>
      <c r="E1119" s="30"/>
      <c r="F1119" s="30" t="s">
        <v>36262</v>
      </c>
      <c r="G1119" s="31">
        <f t="shared" si="164"/>
        <v>58</v>
      </c>
      <c r="H1119" s="72">
        <f t="shared" si="165"/>
        <v>55671</v>
      </c>
      <c r="I1119" s="30" t="s">
        <v>35169</v>
      </c>
      <c r="J1119" s="30" t="s">
        <v>34085</v>
      </c>
      <c r="K1119" s="30" t="s">
        <v>34083</v>
      </c>
      <c r="L1119" s="31" t="s">
        <v>16726</v>
      </c>
      <c r="M1119" s="31" t="s">
        <v>3186</v>
      </c>
      <c r="N1119" s="31" t="s">
        <v>5865</v>
      </c>
      <c r="O1119" s="31" t="s">
        <v>5117</v>
      </c>
      <c r="P1119" s="31" t="s">
        <v>25993</v>
      </c>
      <c r="Q1119" s="31"/>
      <c r="R1119" s="31"/>
      <c r="S1119" s="31"/>
      <c r="T1119" s="31"/>
      <c r="U1119" s="31" t="s">
        <v>17793</v>
      </c>
      <c r="V1119" s="31"/>
      <c r="W1119" s="31" t="s">
        <v>17213</v>
      </c>
      <c r="X1119" s="31" t="s">
        <v>12311</v>
      </c>
      <c r="Y1119" s="31" t="e">
        <f t="shared" ca="1" si="166"/>
        <v>#VALUE!</v>
      </c>
      <c r="Z1119" s="31" t="e">
        <f t="shared" ca="1" si="167"/>
        <v>#VALUE!</v>
      </c>
      <c r="AA1119" s="31"/>
      <c r="AB1119" s="31" t="s">
        <v>11144</v>
      </c>
      <c r="AC1119" s="31" t="s">
        <v>34145</v>
      </c>
      <c r="AD1119" s="31" t="s">
        <v>34145</v>
      </c>
      <c r="AE1119" s="31"/>
      <c r="AF1119" s="31" t="s">
        <v>24701</v>
      </c>
      <c r="AG1119" s="31" t="s">
        <v>4322</v>
      </c>
      <c r="AH1119" s="31" t="s">
        <v>4322</v>
      </c>
      <c r="AI1119" s="31" t="s">
        <v>908</v>
      </c>
      <c r="AJ1119" s="31">
        <v>130121024</v>
      </c>
      <c r="AK1119" s="31" t="s">
        <v>17605</v>
      </c>
      <c r="AL1119" s="31" t="s">
        <v>15783</v>
      </c>
      <c r="AM1119" s="31" t="s">
        <v>15312</v>
      </c>
      <c r="AN1119" s="31"/>
      <c r="AO1119" s="31"/>
      <c r="AP1119" s="31" t="s">
        <v>3619</v>
      </c>
      <c r="AQ1119" s="31" t="s">
        <v>7696</v>
      </c>
      <c r="AR1119" s="31" t="s">
        <v>34145</v>
      </c>
      <c r="AS1119" s="31" t="s">
        <v>34145</v>
      </c>
      <c r="AT1119" s="31" t="str">
        <f>_xlfn.IFNA(VLOOKUP(D1119,'[1]5. 1 Mei 2022'!$C$7:$F$60,4,FALSE),"")</f>
        <v/>
      </c>
      <c r="AU1119" s="31"/>
      <c r="AV1119" s="31" t="s">
        <v>20032</v>
      </c>
      <c r="AW1119" s="31" t="s">
        <v>7696</v>
      </c>
      <c r="AX1119" s="29">
        <f t="shared" si="168"/>
        <v>44371</v>
      </c>
      <c r="AY1119" s="31" t="s">
        <v>26346</v>
      </c>
      <c r="AZ1119" s="31" t="s">
        <v>225</v>
      </c>
      <c r="BA1119" s="30" t="s">
        <v>3619</v>
      </c>
      <c r="BB1119" s="31" t="s">
        <v>17504</v>
      </c>
      <c r="BC1119" s="31"/>
      <c r="BD1119" s="31" t="s">
        <v>7980</v>
      </c>
      <c r="BE1119" s="31" t="s">
        <v>7969</v>
      </c>
      <c r="BF1119" s="31" t="s">
        <v>20032</v>
      </c>
      <c r="BG1119" s="31"/>
      <c r="BH1119" s="31"/>
      <c r="BI1119" s="31"/>
      <c r="BJ1119" s="31">
        <v>0</v>
      </c>
      <c r="BK1119" s="31" t="str">
        <f t="shared" si="163"/>
        <v>II/c</v>
      </c>
      <c r="BL1119" s="31"/>
      <c r="BM1119" s="31"/>
      <c r="BN1119" s="31"/>
      <c r="BO1119" s="31"/>
      <c r="BP1119" s="31"/>
      <c r="BQ1119" s="31"/>
      <c r="BR1119" s="31"/>
      <c r="BS1119" s="31"/>
      <c r="BT1119" s="31"/>
      <c r="BU1119" s="31"/>
      <c r="BV1119" s="31" t="s">
        <v>8466</v>
      </c>
      <c r="BW1119" s="31">
        <f t="shared" ca="1" si="169"/>
        <v>7</v>
      </c>
      <c r="BX1119" s="78">
        <f t="shared" ca="1" si="170"/>
        <v>3</v>
      </c>
      <c r="BY1119" s="31" t="s">
        <v>25993</v>
      </c>
      <c r="BZ1119" s="31"/>
      <c r="CA1119" s="31" t="s">
        <v>2483</v>
      </c>
      <c r="CB1119" s="31" t="s">
        <v>2406</v>
      </c>
      <c r="CC1119" s="31"/>
      <c r="CD1119" s="31"/>
      <c r="CE1119" s="31" t="s">
        <v>20085</v>
      </c>
      <c r="CF1119" s="31"/>
      <c r="CG1119" s="31"/>
      <c r="CH1119" s="31"/>
      <c r="CI1119" s="31"/>
      <c r="CJ1119" s="31"/>
      <c r="CK1119" s="31"/>
      <c r="CL1119" s="31" t="s">
        <v>37095</v>
      </c>
      <c r="CM1119" s="52" t="s">
        <v>33941</v>
      </c>
      <c r="CN1119" s="31" t="s">
        <v>36751</v>
      </c>
      <c r="CO1119" s="31" t="s">
        <v>37096</v>
      </c>
      <c r="CP1119" s="52" t="s">
        <v>33941</v>
      </c>
      <c r="CQ1119" s="31" t="s">
        <v>36751</v>
      </c>
      <c r="CR1119" s="31">
        <v>6540</v>
      </c>
      <c r="CS1119" s="31" t="s">
        <v>18639</v>
      </c>
      <c r="CT1119" s="31" t="s">
        <v>18640</v>
      </c>
      <c r="CU1119" s="31" t="s">
        <v>17995</v>
      </c>
      <c r="CV1119" s="31" t="s">
        <v>18058</v>
      </c>
      <c r="CW1119" s="31" t="s">
        <v>18059</v>
      </c>
      <c r="CX1119" s="31" t="s">
        <v>15874</v>
      </c>
      <c r="CY1119" s="31"/>
      <c r="CZ1119" s="31"/>
      <c r="DA1119" s="31"/>
      <c r="DB1119" s="31"/>
      <c r="DC1119" s="31"/>
      <c r="DD1119" s="31"/>
      <c r="DE1119" s="31"/>
      <c r="DF1119" s="31"/>
      <c r="DG1119" s="31"/>
      <c r="DH1119" s="31"/>
      <c r="DI1119" s="31"/>
      <c r="DJ1119" s="31"/>
      <c r="DK1119" s="31"/>
      <c r="DL1119" s="31"/>
      <c r="DM1119" s="38" t="s">
        <v>32346</v>
      </c>
      <c r="DN1119" s="38"/>
      <c r="DO1119" s="51" t="s">
        <v>34538</v>
      </c>
      <c r="DP1119" s="31" t="s">
        <v>17603</v>
      </c>
      <c r="DQ1119" s="31" t="s">
        <v>17604</v>
      </c>
      <c r="DR1119" s="31"/>
      <c r="DS1119" s="31" t="s">
        <v>27794</v>
      </c>
      <c r="DT1119" s="31" t="s">
        <v>37820</v>
      </c>
      <c r="DU1119" s="31">
        <v>3</v>
      </c>
      <c r="DV1119" s="31" t="s">
        <v>32167</v>
      </c>
      <c r="DW1119" s="31" t="s">
        <v>7980</v>
      </c>
      <c r="DX1119" s="31" t="s">
        <v>7980</v>
      </c>
      <c r="DY1119" s="31" t="s">
        <v>40581</v>
      </c>
      <c r="DZ1119" s="52" t="s">
        <v>40579</v>
      </c>
      <c r="EA1119" s="52" t="s">
        <v>40582</v>
      </c>
      <c r="EB1119" s="31">
        <v>0</v>
      </c>
      <c r="EC1119" s="31" t="s">
        <v>40168</v>
      </c>
      <c r="ED1119" s="31" t="s">
        <v>41101</v>
      </c>
      <c r="EE1119" s="31"/>
      <c r="EF1119" s="31"/>
      <c r="EG1119" s="31"/>
      <c r="EH1119" s="31"/>
      <c r="EI1119" s="31"/>
      <c r="EJ1119" s="31"/>
    </row>
    <row r="1120" spans="1:140" ht="23.25" customHeight="1">
      <c r="A1120" s="25">
        <v>1118</v>
      </c>
      <c r="B1120" s="30" t="s">
        <v>24318</v>
      </c>
      <c r="C1120" s="31">
        <v>140341619</v>
      </c>
      <c r="D1120" s="30" t="s">
        <v>5308</v>
      </c>
      <c r="E1120" s="30"/>
      <c r="F1120" s="30" t="s">
        <v>36254</v>
      </c>
      <c r="G1120" s="31">
        <f t="shared" si="164"/>
        <v>58</v>
      </c>
      <c r="H1120" s="72">
        <f t="shared" si="165"/>
        <v>49857</v>
      </c>
      <c r="I1120" s="30"/>
      <c r="J1120" s="30" t="s">
        <v>34084</v>
      </c>
      <c r="K1120" s="30" t="s">
        <v>4318</v>
      </c>
      <c r="L1120" s="31" t="s">
        <v>4318</v>
      </c>
      <c r="M1120" s="31" t="s">
        <v>3186</v>
      </c>
      <c r="N1120" s="31" t="s">
        <v>5797</v>
      </c>
      <c r="O1120" s="31" t="s">
        <v>5271</v>
      </c>
      <c r="P1120" s="31" t="s">
        <v>15640</v>
      </c>
      <c r="Q1120" s="31"/>
      <c r="R1120" s="31">
        <v>17</v>
      </c>
      <c r="S1120" s="31">
        <v>7</v>
      </c>
      <c r="T1120" s="31"/>
      <c r="U1120" s="31">
        <v>300</v>
      </c>
      <c r="V1120" s="31"/>
      <c r="W1120" s="31" t="s">
        <v>3546</v>
      </c>
      <c r="X1120" s="31" t="s">
        <v>6456</v>
      </c>
      <c r="Y1120" s="31" t="e">
        <f t="shared" ca="1" si="166"/>
        <v>#VALUE!</v>
      </c>
      <c r="Z1120" s="31" t="e">
        <f t="shared" ca="1" si="167"/>
        <v>#VALUE!</v>
      </c>
      <c r="AA1120" s="31"/>
      <c r="AB1120" s="31" t="s">
        <v>11144</v>
      </c>
      <c r="AC1120" s="31" t="s">
        <v>34145</v>
      </c>
      <c r="AD1120" s="31" t="s">
        <v>34145</v>
      </c>
      <c r="AE1120" s="31"/>
      <c r="AF1120" s="31" t="s">
        <v>24701</v>
      </c>
      <c r="AG1120" s="31" t="s">
        <v>4322</v>
      </c>
      <c r="AH1120" s="31" t="s">
        <v>4322</v>
      </c>
      <c r="AI1120" s="31" t="s">
        <v>908</v>
      </c>
      <c r="AJ1120" s="31" t="s">
        <v>1780</v>
      </c>
      <c r="AK1120" s="31">
        <v>128288</v>
      </c>
      <c r="AL1120" s="31" t="s">
        <v>1766</v>
      </c>
      <c r="AM1120" s="31" t="s">
        <v>1767</v>
      </c>
      <c r="AN1120" s="31"/>
      <c r="AO1120" s="31"/>
      <c r="AP1120" s="31" t="s">
        <v>18118</v>
      </c>
      <c r="AQ1120" s="31" t="s">
        <v>12247</v>
      </c>
      <c r="AR1120" s="31" t="s">
        <v>34145</v>
      </c>
      <c r="AS1120" s="31" t="s">
        <v>34145</v>
      </c>
      <c r="AT1120" s="31" t="str">
        <f>_xlfn.IFNA(VLOOKUP(D1120,'[1]5. 1 Mei 2022'!$C$7:$F$60,4,FALSE),"")</f>
        <v/>
      </c>
      <c r="AU1120" s="31"/>
      <c r="AV1120" s="31" t="s">
        <v>20033</v>
      </c>
      <c r="AW1120" s="31" t="s">
        <v>18367</v>
      </c>
      <c r="AX1120" s="29">
        <f t="shared" si="168"/>
        <v>46320</v>
      </c>
      <c r="AY1120" s="31" t="s">
        <v>26346</v>
      </c>
      <c r="AZ1120" s="31" t="s">
        <v>2622</v>
      </c>
      <c r="BA1120" s="30" t="s">
        <v>18118</v>
      </c>
      <c r="BB1120" s="31" t="s">
        <v>8027</v>
      </c>
      <c r="BC1120" s="31"/>
      <c r="BD1120" s="31" t="s">
        <v>7997</v>
      </c>
      <c r="BE1120" s="31" t="s">
        <v>7969</v>
      </c>
      <c r="BF1120" s="31" t="s">
        <v>20033</v>
      </c>
      <c r="BG1120" s="31"/>
      <c r="BH1120" s="31"/>
      <c r="BI1120" s="31" t="s">
        <v>8136</v>
      </c>
      <c r="BJ1120" s="31" t="s">
        <v>3185</v>
      </c>
      <c r="BK1120" s="31" t="str">
        <f t="shared" si="163"/>
        <v>III/d</v>
      </c>
      <c r="BL1120" s="31" t="s">
        <v>8077</v>
      </c>
      <c r="BM1120" s="31"/>
      <c r="BN1120" s="31"/>
      <c r="BO1120" s="31"/>
      <c r="BP1120" s="31" t="s">
        <v>1498</v>
      </c>
      <c r="BQ1120" s="31" t="s">
        <v>3185</v>
      </c>
      <c r="BR1120" s="31" t="s">
        <v>17826</v>
      </c>
      <c r="BS1120" s="31" t="s">
        <v>29939</v>
      </c>
      <c r="BT1120" s="31" t="s">
        <v>4351</v>
      </c>
      <c r="BU1120" s="31"/>
      <c r="BV1120" s="31" t="s">
        <v>7443</v>
      </c>
      <c r="BW1120" s="31">
        <f t="shared" ca="1" si="169"/>
        <v>15</v>
      </c>
      <c r="BX1120" s="78">
        <f t="shared" ca="1" si="170"/>
        <v>3</v>
      </c>
      <c r="BY1120" s="31"/>
      <c r="BZ1120" s="31"/>
      <c r="CA1120" s="31" t="s">
        <v>2483</v>
      </c>
      <c r="CB1120" s="31" t="s">
        <v>2519</v>
      </c>
      <c r="CC1120" s="31">
        <v>2</v>
      </c>
      <c r="CD1120" s="31">
        <v>1</v>
      </c>
      <c r="CE1120" s="31" t="s">
        <v>20085</v>
      </c>
      <c r="CF1120" s="31"/>
      <c r="CG1120" s="31">
        <v>2010</v>
      </c>
      <c r="CH1120" s="31"/>
      <c r="CI1120" s="31"/>
      <c r="CJ1120" s="31"/>
      <c r="CK1120" s="31"/>
      <c r="CL1120" s="31" t="s">
        <v>23317</v>
      </c>
      <c r="CM1120" s="31" t="s">
        <v>23318</v>
      </c>
      <c r="CN1120" s="31">
        <v>123</v>
      </c>
      <c r="CO1120" s="31" t="s">
        <v>25416</v>
      </c>
      <c r="CP1120" s="31" t="s">
        <v>23318</v>
      </c>
      <c r="CQ1120" s="31">
        <v>123</v>
      </c>
      <c r="CR1120" s="31">
        <v>4217</v>
      </c>
      <c r="CS1120" s="31" t="s">
        <v>18478</v>
      </c>
      <c r="CT1120" s="31" t="s">
        <v>18479</v>
      </c>
      <c r="CU1120" s="31" t="s">
        <v>4327</v>
      </c>
      <c r="CV1120" s="31" t="s">
        <v>18276</v>
      </c>
      <c r="CW1120" s="31" t="s">
        <v>18277</v>
      </c>
      <c r="CX1120" s="31" t="s">
        <v>18271</v>
      </c>
      <c r="CY1120" s="31"/>
      <c r="CZ1120" s="31"/>
      <c r="DA1120" s="31"/>
      <c r="DB1120" s="31" t="s">
        <v>15747</v>
      </c>
      <c r="DC1120" s="31" t="s">
        <v>15751</v>
      </c>
      <c r="DD1120" s="31" t="s">
        <v>15746</v>
      </c>
      <c r="DE1120" s="31"/>
      <c r="DF1120" s="31"/>
      <c r="DG1120" s="31"/>
      <c r="DH1120" s="31"/>
      <c r="DI1120" s="31" t="s">
        <v>24822</v>
      </c>
      <c r="DJ1120" s="31" t="s">
        <v>24823</v>
      </c>
      <c r="DK1120" s="31" t="s">
        <v>25642</v>
      </c>
      <c r="DL1120" s="31" t="s">
        <v>25643</v>
      </c>
      <c r="DM1120" s="38" t="s">
        <v>9425</v>
      </c>
      <c r="DN1120" s="38"/>
      <c r="DO1120" s="35" t="s">
        <v>20557</v>
      </c>
      <c r="DP1120" s="31" t="s">
        <v>12710</v>
      </c>
      <c r="DQ1120" s="31" t="s">
        <v>20556</v>
      </c>
      <c r="DR1120" s="31"/>
      <c r="DS1120" s="31" t="s">
        <v>27065</v>
      </c>
      <c r="DT1120" s="31" t="s">
        <v>28108</v>
      </c>
      <c r="DU1120" s="31">
        <v>3</v>
      </c>
      <c r="DV1120" s="31" t="s">
        <v>32167</v>
      </c>
      <c r="DW1120" s="31" t="s">
        <v>7997</v>
      </c>
      <c r="DX1120" s="31" t="s">
        <v>7997</v>
      </c>
      <c r="DY1120" s="31" t="s">
        <v>31666</v>
      </c>
      <c r="DZ1120" s="31" t="s">
        <v>20313</v>
      </c>
      <c r="EA1120" s="31"/>
      <c r="EB1120" s="31">
        <v>899281</v>
      </c>
      <c r="EC1120" s="31" t="s">
        <v>40168</v>
      </c>
      <c r="ED1120" s="31" t="s">
        <v>41101</v>
      </c>
      <c r="EE1120" s="31"/>
      <c r="EF1120" s="31"/>
      <c r="EG1120" s="31"/>
      <c r="EH1120" s="31"/>
      <c r="EI1120" s="31"/>
      <c r="EJ1120" s="31"/>
    </row>
    <row r="1121" spans="1:140" ht="23.25" customHeight="1">
      <c r="A1121" s="25">
        <v>1119</v>
      </c>
      <c r="B1121" s="30" t="s">
        <v>16483</v>
      </c>
      <c r="C1121" s="31" t="s">
        <v>11727</v>
      </c>
      <c r="D1121" s="30" t="s">
        <v>21101</v>
      </c>
      <c r="E1121" s="30"/>
      <c r="F1121" s="30" t="s">
        <v>36262</v>
      </c>
      <c r="G1121" s="31">
        <f t="shared" si="164"/>
        <v>58</v>
      </c>
      <c r="H1121" s="72">
        <f t="shared" si="165"/>
        <v>54363</v>
      </c>
      <c r="I1121" s="30" t="s">
        <v>35170</v>
      </c>
      <c r="J1121" s="30" t="s">
        <v>34085</v>
      </c>
      <c r="K1121" s="30" t="s">
        <v>34083</v>
      </c>
      <c r="L1121" s="31" t="s">
        <v>16726</v>
      </c>
      <c r="M1121" s="31" t="s">
        <v>3186</v>
      </c>
      <c r="N1121" s="31" t="s">
        <v>5865</v>
      </c>
      <c r="O1121" s="31" t="s">
        <v>5117</v>
      </c>
      <c r="P1121" s="31" t="s">
        <v>19644</v>
      </c>
      <c r="Q1121" s="31"/>
      <c r="R1121" s="31"/>
      <c r="S1121" s="31"/>
      <c r="T1121" s="31"/>
      <c r="U1121" s="31" t="s">
        <v>12149</v>
      </c>
      <c r="V1121" s="31"/>
      <c r="W1121" s="31" t="s">
        <v>6910</v>
      </c>
      <c r="X1121" s="31" t="s">
        <v>11763</v>
      </c>
      <c r="Y1121" s="31" t="e">
        <f t="shared" ca="1" si="166"/>
        <v>#VALUE!</v>
      </c>
      <c r="Z1121" s="31" t="e">
        <f t="shared" ca="1" si="167"/>
        <v>#VALUE!</v>
      </c>
      <c r="AA1121" s="31"/>
      <c r="AB1121" s="31" t="s">
        <v>11145</v>
      </c>
      <c r="AC1121" s="31" t="s">
        <v>34146</v>
      </c>
      <c r="AD1121" s="31" t="s">
        <v>34146</v>
      </c>
      <c r="AE1121" s="31"/>
      <c r="AF1121" s="31" t="s">
        <v>14478</v>
      </c>
      <c r="AG1121" s="31" t="s">
        <v>4322</v>
      </c>
      <c r="AH1121" s="31" t="s">
        <v>4322</v>
      </c>
      <c r="AI1121" s="31" t="s">
        <v>908</v>
      </c>
      <c r="AJ1121" s="31" t="s">
        <v>11812</v>
      </c>
      <c r="AK1121" s="31" t="s">
        <v>11813</v>
      </c>
      <c r="AL1121" s="31" t="s">
        <v>8054</v>
      </c>
      <c r="AM1121" s="31" t="s">
        <v>11621</v>
      </c>
      <c r="AN1121" s="31"/>
      <c r="AO1121" s="31"/>
      <c r="AP1121" s="31" t="s">
        <v>33003</v>
      </c>
      <c r="AQ1121" s="31" t="s">
        <v>21736</v>
      </c>
      <c r="AR1121" s="31" t="s">
        <v>34146</v>
      </c>
      <c r="AS1121" s="31" t="s">
        <v>34146</v>
      </c>
      <c r="AT1121" s="31" t="str">
        <f>_xlfn.IFNA(VLOOKUP(D1121,'[1]5. 1 Mei 2022'!$C$7:$F$60,4,FALSE),"")</f>
        <v/>
      </c>
      <c r="AU1121" s="31"/>
      <c r="AV1121" s="31" t="s">
        <v>21602</v>
      </c>
      <c r="AW1121" s="31" t="s">
        <v>21736</v>
      </c>
      <c r="AX1121" s="29">
        <f t="shared" si="168"/>
        <v>46490</v>
      </c>
      <c r="AY1121" s="31" t="s">
        <v>26346</v>
      </c>
      <c r="AZ1121" s="31" t="s">
        <v>33005</v>
      </c>
      <c r="BA1121" s="30" t="s">
        <v>33003</v>
      </c>
      <c r="BB1121" s="31" t="s">
        <v>6574</v>
      </c>
      <c r="BC1121" s="31"/>
      <c r="BD1121" s="31" t="s">
        <v>7980</v>
      </c>
      <c r="BE1121" s="31" t="s">
        <v>7969</v>
      </c>
      <c r="BF1121" s="31" t="s">
        <v>21602</v>
      </c>
      <c r="BG1121" s="31"/>
      <c r="BH1121" s="31"/>
      <c r="BI1121" s="31"/>
      <c r="BJ1121" s="31">
        <v>0</v>
      </c>
      <c r="BK1121" s="31" t="str">
        <f t="shared" si="163"/>
        <v>II/c</v>
      </c>
      <c r="BL1121" s="31"/>
      <c r="BM1121" s="31"/>
      <c r="BN1121" s="31"/>
      <c r="BO1121" s="31"/>
      <c r="BP1121" s="31"/>
      <c r="BQ1121" s="31"/>
      <c r="BR1121" s="31"/>
      <c r="BS1121" s="31"/>
      <c r="BT1121" s="31"/>
      <c r="BU1121" s="31"/>
      <c r="BV1121" s="31" t="s">
        <v>8276</v>
      </c>
      <c r="BW1121" s="31">
        <f t="shared" ca="1" si="169"/>
        <v>9</v>
      </c>
      <c r="BX1121" s="78">
        <f t="shared" ca="1" si="170"/>
        <v>3</v>
      </c>
      <c r="BY1121" s="31" t="s">
        <v>19644</v>
      </c>
      <c r="BZ1121" s="31"/>
      <c r="CA1121" s="31" t="s">
        <v>4239</v>
      </c>
      <c r="CB1121" s="31" t="s">
        <v>2406</v>
      </c>
      <c r="CC1121" s="31"/>
      <c r="CD1121" s="31"/>
      <c r="CE1121" s="31" t="s">
        <v>20085</v>
      </c>
      <c r="CF1121" s="31"/>
      <c r="CG1121" s="31"/>
      <c r="CH1121" s="31"/>
      <c r="CI1121" s="31"/>
      <c r="CJ1121" s="31"/>
      <c r="CK1121" s="31"/>
      <c r="CL1121" s="31" t="s">
        <v>39433</v>
      </c>
      <c r="CM1121" s="31" t="s">
        <v>39467</v>
      </c>
      <c r="CN1121" s="31">
        <v>127</v>
      </c>
      <c r="CO1121" s="31" t="s">
        <v>39563</v>
      </c>
      <c r="CP1121" s="31" t="s">
        <v>39467</v>
      </c>
      <c r="CQ1121" s="31">
        <v>127</v>
      </c>
      <c r="CR1121" s="31">
        <v>4747</v>
      </c>
      <c r="CS1121" s="31" t="s">
        <v>11880</v>
      </c>
      <c r="CT1121" s="31" t="s">
        <v>11879</v>
      </c>
      <c r="CU1121" s="31" t="s">
        <v>11768</v>
      </c>
      <c r="CV1121" s="31" t="s">
        <v>11821</v>
      </c>
      <c r="CW1121" s="31" t="s">
        <v>11822</v>
      </c>
      <c r="CX1121" s="31" t="s">
        <v>11799</v>
      </c>
      <c r="CY1121" s="31"/>
      <c r="CZ1121" s="31"/>
      <c r="DA1121" s="31"/>
      <c r="DB1121" s="31" t="s">
        <v>11355</v>
      </c>
      <c r="DC1121" s="31" t="s">
        <v>16323</v>
      </c>
      <c r="DD1121" s="31" t="s">
        <v>16324</v>
      </c>
      <c r="DE1121" s="31"/>
      <c r="DF1121" s="31"/>
      <c r="DG1121" s="31"/>
      <c r="DH1121" s="31"/>
      <c r="DI1121" s="31" t="s">
        <v>24821</v>
      </c>
      <c r="DJ1121" s="31" t="s">
        <v>24811</v>
      </c>
      <c r="DK1121" s="31"/>
      <c r="DL1121" s="31"/>
      <c r="DM1121" s="38" t="s">
        <v>11872</v>
      </c>
      <c r="DN1121" s="38"/>
      <c r="DO1121" s="35"/>
      <c r="DP1121" s="31" t="s">
        <v>11814</v>
      </c>
      <c r="DQ1121" s="31" t="s">
        <v>11811</v>
      </c>
      <c r="DR1121" s="31"/>
      <c r="DS1121" s="31" t="s">
        <v>11810</v>
      </c>
      <c r="DT1121" s="31" t="s">
        <v>37821</v>
      </c>
      <c r="DU1121" s="31">
        <v>3</v>
      </c>
      <c r="DV1121" s="31" t="s">
        <v>32167</v>
      </c>
      <c r="DW1121" s="31" t="s">
        <v>7980</v>
      </c>
      <c r="DX1121" s="31" t="s">
        <v>7980</v>
      </c>
      <c r="DY1121" s="31" t="s">
        <v>31185</v>
      </c>
      <c r="DZ1121" s="31" t="s">
        <v>28397</v>
      </c>
      <c r="EA1121" s="31"/>
      <c r="EB1121" s="31">
        <v>1292369</v>
      </c>
      <c r="EC1121" s="31" t="s">
        <v>40169</v>
      </c>
      <c r="ED1121" s="31" t="s">
        <v>41101</v>
      </c>
      <c r="EE1121" s="31"/>
      <c r="EF1121" s="31"/>
      <c r="EG1121" s="31"/>
      <c r="EH1121" s="31"/>
      <c r="EI1121" s="31"/>
      <c r="EJ1121" s="31"/>
    </row>
    <row r="1122" spans="1:140" ht="23.25" customHeight="1">
      <c r="A1122" s="25">
        <v>1120</v>
      </c>
      <c r="B1122" s="30" t="s">
        <v>29646</v>
      </c>
      <c r="C1122" s="31" t="s">
        <v>6220</v>
      </c>
      <c r="D1122" s="30" t="s">
        <v>29400</v>
      </c>
      <c r="E1122" s="30"/>
      <c r="F1122" s="30" t="s">
        <v>36262</v>
      </c>
      <c r="G1122" s="31">
        <f t="shared" si="164"/>
        <v>58</v>
      </c>
      <c r="H1122" s="72">
        <f t="shared" si="165"/>
        <v>54605</v>
      </c>
      <c r="I1122" s="30" t="s">
        <v>35171</v>
      </c>
      <c r="J1122" s="30" t="s">
        <v>34085</v>
      </c>
      <c r="K1122" s="30" t="s">
        <v>34082</v>
      </c>
      <c r="L1122" s="31" t="s">
        <v>6220</v>
      </c>
      <c r="M1122" s="31" t="s">
        <v>3186</v>
      </c>
      <c r="N1122" s="31" t="s">
        <v>5865</v>
      </c>
      <c r="O1122" s="31" t="s">
        <v>5117</v>
      </c>
      <c r="P1122" s="52" t="s">
        <v>24630</v>
      </c>
      <c r="Q1122" s="52"/>
      <c r="R1122" s="31"/>
      <c r="S1122" s="31"/>
      <c r="T1122" s="52" t="s">
        <v>35656</v>
      </c>
      <c r="U1122" s="31"/>
      <c r="V1122" s="31"/>
      <c r="W1122" s="31" t="s">
        <v>7713</v>
      </c>
      <c r="X1122" s="31" t="s">
        <v>29408</v>
      </c>
      <c r="Y1122" s="31" t="e">
        <f t="shared" ca="1" si="166"/>
        <v>#VALUE!</v>
      </c>
      <c r="Z1122" s="31" t="e">
        <f t="shared" ca="1" si="167"/>
        <v>#VALUE!</v>
      </c>
      <c r="AA1122" s="31"/>
      <c r="AB1122" s="31" t="s">
        <v>11142</v>
      </c>
      <c r="AC1122" s="31" t="s">
        <v>34147</v>
      </c>
      <c r="AD1122" s="31" t="s">
        <v>34147</v>
      </c>
      <c r="AE1122" s="31"/>
      <c r="AF1122" s="31" t="s">
        <v>24699</v>
      </c>
      <c r="AG1122" s="31" t="s">
        <v>5852</v>
      </c>
      <c r="AH1122" s="31" t="s">
        <v>4322</v>
      </c>
      <c r="AI1122" s="31" t="s">
        <v>908</v>
      </c>
      <c r="AJ1122" s="31" t="s">
        <v>29626</v>
      </c>
      <c r="AK1122" s="31" t="s">
        <v>29627</v>
      </c>
      <c r="AL1122" s="31" t="s">
        <v>11521</v>
      </c>
      <c r="AM1122" s="31" t="s">
        <v>22419</v>
      </c>
      <c r="AN1122" s="31"/>
      <c r="AO1122" s="31"/>
      <c r="AP1122" s="31" t="s">
        <v>3619</v>
      </c>
      <c r="AQ1122" s="31" t="s">
        <v>15640</v>
      </c>
      <c r="AR1122" s="31" t="s">
        <v>34147</v>
      </c>
      <c r="AS1122" s="31" t="s">
        <v>34147</v>
      </c>
      <c r="AT1122" s="31" t="str">
        <f>_xlfn.IFNA(VLOOKUP(D1122,'[1]5. 1 Mei 2022'!$C$7:$F$60,4,FALSE),"")</f>
        <v/>
      </c>
      <c r="AU1122" s="31"/>
      <c r="AV1122" s="31" t="s">
        <v>26001</v>
      </c>
      <c r="AW1122" s="31" t="s">
        <v>15640</v>
      </c>
      <c r="AX1122" s="29">
        <f t="shared" si="168"/>
        <v>46008</v>
      </c>
      <c r="AY1122" s="31" t="s">
        <v>26346</v>
      </c>
      <c r="AZ1122" s="31" t="s">
        <v>225</v>
      </c>
      <c r="BA1122" s="30" t="s">
        <v>3619</v>
      </c>
      <c r="BB1122" s="31"/>
      <c r="BC1122" s="31"/>
      <c r="BD1122" s="31" t="s">
        <v>11423</v>
      </c>
      <c r="BE1122" s="31" t="s">
        <v>7969</v>
      </c>
      <c r="BF1122" s="31" t="s">
        <v>26001</v>
      </c>
      <c r="BG1122" s="31"/>
      <c r="BH1122" s="31"/>
      <c r="BI1122" s="31"/>
      <c r="BJ1122" s="31"/>
      <c r="BK1122" s="31" t="str">
        <f t="shared" si="163"/>
        <v>II/c</v>
      </c>
      <c r="BL1122" s="31"/>
      <c r="BM1122" s="31"/>
      <c r="BN1122" s="31"/>
      <c r="BO1122" s="31"/>
      <c r="BP1122" s="31"/>
      <c r="BQ1122" s="31"/>
      <c r="BR1122" s="31"/>
      <c r="BS1122" s="31"/>
      <c r="BT1122" s="31"/>
      <c r="BU1122" s="31"/>
      <c r="BV1122" s="31" t="s">
        <v>15640</v>
      </c>
      <c r="BW1122" s="31">
        <f t="shared" ca="1" si="169"/>
        <v>3</v>
      </c>
      <c r="BX1122" s="78">
        <f t="shared" ca="1" si="170"/>
        <v>3</v>
      </c>
      <c r="BY1122" s="31"/>
      <c r="BZ1122" s="31"/>
      <c r="CA1122" s="31" t="s">
        <v>2483</v>
      </c>
      <c r="CB1122" s="31" t="s">
        <v>2519</v>
      </c>
      <c r="CC1122" s="31"/>
      <c r="CD1122" s="31">
        <v>1</v>
      </c>
      <c r="CE1122" s="31"/>
      <c r="CF1122" s="31"/>
      <c r="CG1122" s="31"/>
      <c r="CH1122" s="31"/>
      <c r="CI1122" s="31"/>
      <c r="CJ1122" s="31"/>
      <c r="CK1122" s="31"/>
      <c r="CL1122" s="31" t="s">
        <v>29628</v>
      </c>
      <c r="CM1122" s="31" t="s">
        <v>29629</v>
      </c>
      <c r="CN1122" s="31">
        <v>123</v>
      </c>
      <c r="CO1122" s="31" t="s">
        <v>31912</v>
      </c>
      <c r="CP1122" s="31" t="s">
        <v>29629</v>
      </c>
      <c r="CQ1122" s="31">
        <v>123</v>
      </c>
      <c r="CR1122" s="31">
        <v>6877</v>
      </c>
      <c r="CS1122" s="31"/>
      <c r="CT1122" s="31"/>
      <c r="CU1122" s="31"/>
      <c r="CV1122" s="31"/>
      <c r="CW1122" s="31"/>
      <c r="CX1122" s="31"/>
      <c r="CY1122" s="31"/>
      <c r="CZ1122" s="31"/>
      <c r="DA1122" s="31"/>
      <c r="DB1122" s="31"/>
      <c r="DC1122" s="31"/>
      <c r="DD1122" s="31"/>
      <c r="DE1122" s="31"/>
      <c r="DF1122" s="31"/>
      <c r="DG1122" s="31"/>
      <c r="DH1122" s="31"/>
      <c r="DI1122" s="31"/>
      <c r="DJ1122" s="31"/>
      <c r="DK1122" s="31"/>
      <c r="DL1122" s="31"/>
      <c r="DM1122" s="38" t="s">
        <v>32347</v>
      </c>
      <c r="DN1122" s="38"/>
      <c r="DO1122" s="51" t="s">
        <v>34539</v>
      </c>
      <c r="DP1122" s="31" t="s">
        <v>29624</v>
      </c>
      <c r="DQ1122" s="31" t="s">
        <v>29625</v>
      </c>
      <c r="DR1122" s="31"/>
      <c r="DS1122" s="31" t="s">
        <v>29622</v>
      </c>
      <c r="DT1122" s="31" t="s">
        <v>29623</v>
      </c>
      <c r="DU1122" s="31">
        <v>3</v>
      </c>
      <c r="DV1122" s="31" t="s">
        <v>32167</v>
      </c>
      <c r="DW1122" s="31"/>
      <c r="DX1122" s="31"/>
      <c r="DY1122" s="31" t="s">
        <v>30599</v>
      </c>
      <c r="DZ1122" s="31" t="s">
        <v>16040</v>
      </c>
      <c r="EA1122" s="31"/>
      <c r="EB1122" s="31">
        <v>0</v>
      </c>
      <c r="EC1122" s="31" t="s">
        <v>40139</v>
      </c>
      <c r="ED1122" s="31" t="s">
        <v>41101</v>
      </c>
      <c r="EE1122" s="31"/>
      <c r="EF1122" s="31"/>
      <c r="EG1122" s="31"/>
      <c r="EH1122" s="31"/>
      <c r="EI1122" s="31"/>
      <c r="EJ1122" s="31"/>
    </row>
    <row r="1123" spans="1:140" ht="23.25" customHeight="1">
      <c r="A1123" s="25">
        <v>1121</v>
      </c>
      <c r="B1123" s="30" t="s">
        <v>29439</v>
      </c>
      <c r="C1123" s="31" t="s">
        <v>6220</v>
      </c>
      <c r="D1123" s="30" t="s">
        <v>29434</v>
      </c>
      <c r="E1123" s="30"/>
      <c r="F1123" s="30" t="s">
        <v>36262</v>
      </c>
      <c r="G1123" s="31">
        <f t="shared" si="164"/>
        <v>58</v>
      </c>
      <c r="H1123" s="72">
        <f t="shared" si="165"/>
        <v>52536</v>
      </c>
      <c r="I1123" s="30" t="s">
        <v>35172</v>
      </c>
      <c r="J1123" s="30" t="s">
        <v>34085</v>
      </c>
      <c r="K1123" s="30" t="s">
        <v>34082</v>
      </c>
      <c r="L1123" s="31" t="s">
        <v>6220</v>
      </c>
      <c r="M1123" s="31" t="s">
        <v>3186</v>
      </c>
      <c r="N1123" s="31" t="s">
        <v>5865</v>
      </c>
      <c r="O1123" s="31" t="s">
        <v>5117</v>
      </c>
      <c r="P1123" s="52" t="s">
        <v>33501</v>
      </c>
      <c r="Q1123" s="52"/>
      <c r="R1123" s="31"/>
      <c r="S1123" s="31"/>
      <c r="T1123" s="52" t="s">
        <v>21916</v>
      </c>
      <c r="U1123" s="31"/>
      <c r="V1123" s="31"/>
      <c r="W1123" s="31" t="s">
        <v>5914</v>
      </c>
      <c r="X1123" s="31" t="s">
        <v>29448</v>
      </c>
      <c r="Y1123" s="31">
        <f t="shared" ca="1" si="166"/>
        <v>38</v>
      </c>
      <c r="Z1123" s="31" t="str">
        <f t="shared" ca="1" si="167"/>
        <v>36-45</v>
      </c>
      <c r="AA1123" s="31"/>
      <c r="AB1123" s="31" t="s">
        <v>11144</v>
      </c>
      <c r="AC1123" s="31" t="s">
        <v>34145</v>
      </c>
      <c r="AD1123" s="31" t="s">
        <v>34145</v>
      </c>
      <c r="AE1123" s="31"/>
      <c r="AF1123" s="31" t="s">
        <v>24701</v>
      </c>
      <c r="AG1123" s="31" t="s">
        <v>4322</v>
      </c>
      <c r="AH1123" s="31" t="s">
        <v>4322</v>
      </c>
      <c r="AI1123" s="31" t="s">
        <v>908</v>
      </c>
      <c r="AJ1123" s="31" t="s">
        <v>30190</v>
      </c>
      <c r="AK1123" s="31" t="s">
        <v>30191</v>
      </c>
      <c r="AL1123" s="31" t="s">
        <v>2191</v>
      </c>
      <c r="AM1123" s="31" t="s">
        <v>29533</v>
      </c>
      <c r="AN1123" s="31"/>
      <c r="AO1123" s="31"/>
      <c r="AP1123" s="31" t="s">
        <v>33003</v>
      </c>
      <c r="AQ1123" s="31" t="s">
        <v>18367</v>
      </c>
      <c r="AR1123" s="31" t="s">
        <v>34145</v>
      </c>
      <c r="AS1123" s="31" t="s">
        <v>34145</v>
      </c>
      <c r="AT1123" s="31" t="str">
        <f>_xlfn.IFNA(VLOOKUP(D1123,'[1]5. 1 Mei 2022'!$C$7:$F$60,4,FALSE),"")</f>
        <v/>
      </c>
      <c r="AU1123" s="31"/>
      <c r="AV1123" s="31" t="s">
        <v>26001</v>
      </c>
      <c r="AW1123" s="31" t="s">
        <v>18367</v>
      </c>
      <c r="AX1123" s="29">
        <f t="shared" ref="AX1123:AX1131" si="171">AW1123+1903</f>
        <v>46320</v>
      </c>
      <c r="AY1123" s="31" t="s">
        <v>26346</v>
      </c>
      <c r="AZ1123" s="31" t="s">
        <v>33005</v>
      </c>
      <c r="BA1123" s="30" t="s">
        <v>33003</v>
      </c>
      <c r="BB1123" s="31" t="s">
        <v>22916</v>
      </c>
      <c r="BC1123" s="31"/>
      <c r="BD1123" s="31" t="s">
        <v>11423</v>
      </c>
      <c r="BE1123" s="31" t="s">
        <v>7969</v>
      </c>
      <c r="BF1123" s="31" t="s">
        <v>26001</v>
      </c>
      <c r="BG1123" s="31"/>
      <c r="BH1123" s="31"/>
      <c r="BI1123" s="31"/>
      <c r="BJ1123" s="31"/>
      <c r="BK1123" s="31" t="str">
        <f t="shared" si="163"/>
        <v>II/c</v>
      </c>
      <c r="BL1123" s="31"/>
      <c r="BM1123" s="31"/>
      <c r="BN1123" s="31"/>
      <c r="BO1123" s="31"/>
      <c r="BP1123" s="31"/>
      <c r="BQ1123" s="31"/>
      <c r="BR1123" s="31"/>
      <c r="BS1123" s="31"/>
      <c r="BT1123" s="31"/>
      <c r="BU1123" s="31"/>
      <c r="BV1123" s="31" t="s">
        <v>26473</v>
      </c>
      <c r="BW1123" s="31">
        <f t="shared" ca="1" si="169"/>
        <v>3</v>
      </c>
      <c r="BX1123" s="78">
        <f t="shared" ca="1" si="170"/>
        <v>3</v>
      </c>
      <c r="BY1123" s="31"/>
      <c r="BZ1123" s="31"/>
      <c r="CA1123" s="31" t="s">
        <v>2483</v>
      </c>
      <c r="CB1123" s="31" t="s">
        <v>2406</v>
      </c>
      <c r="CC1123" s="31"/>
      <c r="CD1123" s="31"/>
      <c r="CE1123" s="31"/>
      <c r="CF1123" s="31"/>
      <c r="CG1123" s="31"/>
      <c r="CH1123" s="31"/>
      <c r="CI1123" s="31"/>
      <c r="CJ1123" s="31"/>
      <c r="CK1123" s="31"/>
      <c r="CL1123" s="31" t="s">
        <v>30192</v>
      </c>
      <c r="CM1123" s="31" t="s">
        <v>22097</v>
      </c>
      <c r="CN1123" s="31">
        <v>123</v>
      </c>
      <c r="CO1123" s="31" t="s">
        <v>32954</v>
      </c>
      <c r="CP1123" s="31" t="s">
        <v>22097</v>
      </c>
      <c r="CQ1123" s="31">
        <v>123</v>
      </c>
      <c r="CR1123" s="31">
        <v>6886</v>
      </c>
      <c r="CS1123" s="31" t="s">
        <v>22126</v>
      </c>
      <c r="CT1123" s="31"/>
      <c r="CU1123" s="31"/>
      <c r="CV1123" s="31"/>
      <c r="CW1123" s="31"/>
      <c r="CX1123" s="31"/>
      <c r="CY1123" s="31"/>
      <c r="CZ1123" s="31"/>
      <c r="DA1123" s="31"/>
      <c r="DB1123" s="31"/>
      <c r="DC1123" s="31"/>
      <c r="DD1123" s="31"/>
      <c r="DE1123" s="31"/>
      <c r="DF1123" s="31"/>
      <c r="DG1123" s="31"/>
      <c r="DH1123" s="31"/>
      <c r="DI1123" s="31"/>
      <c r="DJ1123" s="31"/>
      <c r="DK1123" s="31"/>
      <c r="DL1123" s="31"/>
      <c r="DM1123" s="38" t="s">
        <v>32330</v>
      </c>
      <c r="DN1123" s="38"/>
      <c r="DO1123" s="51" t="s">
        <v>34540</v>
      </c>
      <c r="DP1123" s="31" t="s">
        <v>30187</v>
      </c>
      <c r="DQ1123" s="31" t="s">
        <v>30188</v>
      </c>
      <c r="DR1123" s="31"/>
      <c r="DS1123" s="31" t="s">
        <v>30189</v>
      </c>
      <c r="DT1123" s="31" t="s">
        <v>37822</v>
      </c>
      <c r="DU1123" s="31">
        <v>3</v>
      </c>
      <c r="DV1123" s="31" t="s">
        <v>32167</v>
      </c>
      <c r="DW1123" s="31"/>
      <c r="DX1123" s="31" t="s">
        <v>11423</v>
      </c>
      <c r="DY1123" s="31" t="s">
        <v>30332</v>
      </c>
      <c r="DZ1123" s="31" t="s">
        <v>16040</v>
      </c>
      <c r="EA1123" s="31"/>
      <c r="EB1123" s="31">
        <v>0</v>
      </c>
      <c r="EC1123" s="31" t="s">
        <v>40168</v>
      </c>
      <c r="ED1123" s="31" t="s">
        <v>41101</v>
      </c>
      <c r="EE1123" s="31"/>
      <c r="EF1123" s="31"/>
      <c r="EG1123" s="31"/>
      <c r="EH1123" s="31"/>
      <c r="EI1123" s="31"/>
      <c r="EJ1123" s="31"/>
    </row>
    <row r="1124" spans="1:140" ht="23.25" customHeight="1">
      <c r="A1124" s="25">
        <v>1122</v>
      </c>
      <c r="B1124" s="30" t="s">
        <v>17951</v>
      </c>
      <c r="C1124" s="31" t="s">
        <v>17436</v>
      </c>
      <c r="D1124" s="30" t="s">
        <v>26275</v>
      </c>
      <c r="E1124" s="30"/>
      <c r="F1124" s="30" t="s">
        <v>36262</v>
      </c>
      <c r="G1124" s="31">
        <f t="shared" si="164"/>
        <v>58</v>
      </c>
      <c r="H1124" s="72">
        <f t="shared" si="165"/>
        <v>54758</v>
      </c>
      <c r="I1124" s="30" t="s">
        <v>35173</v>
      </c>
      <c r="J1124" s="30" t="s">
        <v>34085</v>
      </c>
      <c r="K1124" s="30" t="s">
        <v>34083</v>
      </c>
      <c r="L1124" s="31" t="s">
        <v>16726</v>
      </c>
      <c r="M1124" s="31" t="s">
        <v>3186</v>
      </c>
      <c r="N1124" s="31" t="s">
        <v>5865</v>
      </c>
      <c r="O1124" s="31" t="s">
        <v>5117</v>
      </c>
      <c r="P1124" s="31" t="s">
        <v>25993</v>
      </c>
      <c r="Q1124" s="31"/>
      <c r="R1124" s="31"/>
      <c r="S1124" s="31"/>
      <c r="T1124" s="31"/>
      <c r="U1124" s="31" t="s">
        <v>18287</v>
      </c>
      <c r="V1124" s="31"/>
      <c r="W1124" s="31" t="s">
        <v>6910</v>
      </c>
      <c r="X1124" s="31" t="s">
        <v>17506</v>
      </c>
      <c r="Y1124" s="31">
        <f t="shared" ca="1" si="166"/>
        <v>32</v>
      </c>
      <c r="Z1124" s="31" t="str">
        <f t="shared" ca="1" si="167"/>
        <v>21-35</v>
      </c>
      <c r="AA1124" s="31"/>
      <c r="AB1124" s="31" t="s">
        <v>11144</v>
      </c>
      <c r="AC1124" s="31" t="s">
        <v>34145</v>
      </c>
      <c r="AD1124" s="31" t="s">
        <v>34145</v>
      </c>
      <c r="AE1124" s="31"/>
      <c r="AF1124" s="31" t="s">
        <v>24701</v>
      </c>
      <c r="AG1124" s="31" t="s">
        <v>4322</v>
      </c>
      <c r="AH1124" s="31" t="s">
        <v>4322</v>
      </c>
      <c r="AI1124" s="31" t="s">
        <v>908</v>
      </c>
      <c r="AJ1124" s="31" t="s">
        <v>17952</v>
      </c>
      <c r="AK1124" s="31" t="s">
        <v>17953</v>
      </c>
      <c r="AL1124" s="31" t="s">
        <v>627</v>
      </c>
      <c r="AM1124" s="31" t="s">
        <v>2772</v>
      </c>
      <c r="AN1124" s="31"/>
      <c r="AO1124" s="31"/>
      <c r="AP1124" s="31" t="s">
        <v>33003</v>
      </c>
      <c r="AQ1124" s="31" t="s">
        <v>18394</v>
      </c>
      <c r="AR1124" s="31" t="s">
        <v>34145</v>
      </c>
      <c r="AS1124" s="31" t="s">
        <v>34145</v>
      </c>
      <c r="AT1124" s="31" t="str">
        <f>_xlfn.IFNA(VLOOKUP(D1124,'[1]5. 1 Mei 2022'!$C$7:$F$60,4,FALSE),"")</f>
        <v/>
      </c>
      <c r="AU1124" s="31"/>
      <c r="AV1124" s="31" t="s">
        <v>20032</v>
      </c>
      <c r="AW1124" s="31" t="s">
        <v>18394</v>
      </c>
      <c r="AX1124" s="29">
        <f t="shared" si="171"/>
        <v>46243</v>
      </c>
      <c r="AY1124" s="31" t="s">
        <v>26346</v>
      </c>
      <c r="AZ1124" s="31" t="s">
        <v>33005</v>
      </c>
      <c r="BA1124" s="30" t="s">
        <v>33003</v>
      </c>
      <c r="BB1124" s="31" t="s">
        <v>22916</v>
      </c>
      <c r="BC1124" s="31"/>
      <c r="BD1124" s="31" t="s">
        <v>7980</v>
      </c>
      <c r="BE1124" s="31" t="s">
        <v>7969</v>
      </c>
      <c r="BF1124" s="31" t="s">
        <v>20032</v>
      </c>
      <c r="BG1124" s="31"/>
      <c r="BH1124" s="31"/>
      <c r="BI1124" s="31"/>
      <c r="BJ1124" s="31">
        <v>0</v>
      </c>
      <c r="BK1124" s="31" t="str">
        <f t="shared" si="163"/>
        <v>II/c</v>
      </c>
      <c r="BL1124" s="31"/>
      <c r="BM1124" s="31"/>
      <c r="BN1124" s="31"/>
      <c r="BO1124" s="31"/>
      <c r="BP1124" s="31"/>
      <c r="BQ1124" s="31"/>
      <c r="BR1124" s="31"/>
      <c r="BS1124" s="31"/>
      <c r="BT1124" s="31"/>
      <c r="BU1124" s="31"/>
      <c r="BV1124" s="31" t="s">
        <v>11676</v>
      </c>
      <c r="BW1124" s="31">
        <f t="shared" ca="1" si="169"/>
        <v>7</v>
      </c>
      <c r="BX1124" s="78">
        <f t="shared" ca="1" si="170"/>
        <v>3</v>
      </c>
      <c r="BY1124" s="31" t="s">
        <v>25993</v>
      </c>
      <c r="BZ1124" s="31"/>
      <c r="CA1124" s="31" t="s">
        <v>4239</v>
      </c>
      <c r="CB1124" s="31" t="s">
        <v>2406</v>
      </c>
      <c r="CC1124" s="31"/>
      <c r="CD1124" s="31"/>
      <c r="CE1124" s="31" t="s">
        <v>20085</v>
      </c>
      <c r="CF1124" s="31"/>
      <c r="CG1124" s="31"/>
      <c r="CH1124" s="31"/>
      <c r="CI1124" s="31"/>
      <c r="CJ1124" s="31"/>
      <c r="CK1124" s="31"/>
      <c r="CL1124" s="31" t="s">
        <v>22175</v>
      </c>
      <c r="CM1124" s="31" t="s">
        <v>21690</v>
      </c>
      <c r="CN1124" s="31">
        <v>122</v>
      </c>
      <c r="CO1124" s="31" t="s">
        <v>28769</v>
      </c>
      <c r="CP1124" s="31" t="s">
        <v>22034</v>
      </c>
      <c r="CQ1124" s="31">
        <v>123</v>
      </c>
      <c r="CR1124" s="31">
        <v>6579</v>
      </c>
      <c r="CS1124" s="31" t="s">
        <v>15424</v>
      </c>
      <c r="CT1124" s="31" t="s">
        <v>18409</v>
      </c>
      <c r="CU1124" s="31" t="s">
        <v>18410</v>
      </c>
      <c r="CV1124" s="31" t="s">
        <v>18031</v>
      </c>
      <c r="CW1124" s="31" t="s">
        <v>4907</v>
      </c>
      <c r="CX1124" s="31" t="s">
        <v>15874</v>
      </c>
      <c r="CY1124" s="31"/>
      <c r="CZ1124" s="31"/>
      <c r="DA1124" s="31"/>
      <c r="DB1124" s="31" t="s">
        <v>11355</v>
      </c>
      <c r="DC1124" s="31" t="s">
        <v>18668</v>
      </c>
      <c r="DD1124" s="31" t="s">
        <v>18474</v>
      </c>
      <c r="DE1124" s="31"/>
      <c r="DF1124" s="31"/>
      <c r="DG1124" s="31"/>
      <c r="DH1124" s="31"/>
      <c r="DI1124" s="31" t="s">
        <v>25077</v>
      </c>
      <c r="DJ1124" s="31" t="s">
        <v>25042</v>
      </c>
      <c r="DK1124" s="31" t="s">
        <v>25645</v>
      </c>
      <c r="DL1124" s="31" t="s">
        <v>13888</v>
      </c>
      <c r="DM1124" s="38" t="s">
        <v>18649</v>
      </c>
      <c r="DN1124" s="38"/>
      <c r="DO1124" s="51" t="s">
        <v>34541</v>
      </c>
      <c r="DP1124" s="31" t="s">
        <v>17949</v>
      </c>
      <c r="DQ1124" s="31" t="s">
        <v>17950</v>
      </c>
      <c r="DR1124" s="31"/>
      <c r="DS1124" s="31" t="s">
        <v>38613</v>
      </c>
      <c r="DT1124" s="31" t="s">
        <v>37823</v>
      </c>
      <c r="DU1124" s="31">
        <v>3</v>
      </c>
      <c r="DV1124" s="31" t="s">
        <v>32167</v>
      </c>
      <c r="DW1124" s="31" t="s">
        <v>7980</v>
      </c>
      <c r="DX1124" s="31" t="s">
        <v>7980</v>
      </c>
      <c r="DY1124" s="31" t="s">
        <v>35676</v>
      </c>
      <c r="DZ1124" s="52" t="s">
        <v>21718</v>
      </c>
      <c r="EA1124" s="52" t="s">
        <v>35677</v>
      </c>
      <c r="EB1124" s="31">
        <v>309715</v>
      </c>
      <c r="EC1124" s="31" t="s">
        <v>40168</v>
      </c>
      <c r="ED1124" s="31" t="s">
        <v>41101</v>
      </c>
      <c r="EE1124" s="31"/>
      <c r="EF1124" s="31"/>
      <c r="EG1124" s="31"/>
      <c r="EH1124" s="31"/>
      <c r="EI1124" s="31"/>
      <c r="EJ1124" s="31"/>
    </row>
    <row r="1125" spans="1:140" ht="23.25" customHeight="1">
      <c r="A1125" s="25">
        <v>1123</v>
      </c>
      <c r="B1125" s="30" t="s">
        <v>21372</v>
      </c>
      <c r="C1125" s="31" t="s">
        <v>1696</v>
      </c>
      <c r="D1125" s="30" t="s">
        <v>16707</v>
      </c>
      <c r="E1125" s="30"/>
      <c r="F1125" s="30" t="s">
        <v>36262</v>
      </c>
      <c r="G1125" s="31">
        <f t="shared" si="164"/>
        <v>58</v>
      </c>
      <c r="H1125" s="72">
        <f t="shared" si="165"/>
        <v>50922</v>
      </c>
      <c r="I1125" s="30" t="s">
        <v>35174</v>
      </c>
      <c r="J1125" s="30" t="s">
        <v>34085</v>
      </c>
      <c r="K1125" s="30" t="s">
        <v>34083</v>
      </c>
      <c r="L1125" s="31" t="s">
        <v>16726</v>
      </c>
      <c r="M1125" s="31" t="s">
        <v>3186</v>
      </c>
      <c r="N1125" s="31" t="s">
        <v>5865</v>
      </c>
      <c r="O1125" s="31" t="s">
        <v>5117</v>
      </c>
      <c r="P1125" s="31" t="s">
        <v>3738</v>
      </c>
      <c r="Q1125" s="31"/>
      <c r="R1125" s="31"/>
      <c r="S1125" s="31"/>
      <c r="T1125" s="31"/>
      <c r="U1125" s="31" t="s">
        <v>2777</v>
      </c>
      <c r="V1125" s="31"/>
      <c r="W1125" s="31" t="s">
        <v>6910</v>
      </c>
      <c r="X1125" s="31" t="s">
        <v>4301</v>
      </c>
      <c r="Y1125" s="31" t="e">
        <f t="shared" ca="1" si="166"/>
        <v>#VALUE!</v>
      </c>
      <c r="Z1125" s="31" t="e">
        <f t="shared" ca="1" si="167"/>
        <v>#VALUE!</v>
      </c>
      <c r="AA1125" s="31"/>
      <c r="AB1125" s="31" t="s">
        <v>11232</v>
      </c>
      <c r="AC1125" s="31" t="s">
        <v>34153</v>
      </c>
      <c r="AD1125" s="31" t="s">
        <v>34194</v>
      </c>
      <c r="AE1125" s="31"/>
      <c r="AF1125" s="31" t="s">
        <v>24700</v>
      </c>
      <c r="AG1125" s="31" t="s">
        <v>7895</v>
      </c>
      <c r="AH1125" s="31" t="s">
        <v>7895</v>
      </c>
      <c r="AI1125" s="31" t="s">
        <v>908</v>
      </c>
      <c r="AJ1125" s="31" t="s">
        <v>2985</v>
      </c>
      <c r="AK1125" s="31" t="s">
        <v>2986</v>
      </c>
      <c r="AL1125" s="31">
        <v>37461</v>
      </c>
      <c r="AM1125" s="31" t="s">
        <v>2711</v>
      </c>
      <c r="AN1125" s="31"/>
      <c r="AO1125" s="31"/>
      <c r="AP1125" s="31" t="s">
        <v>33763</v>
      </c>
      <c r="AQ1125" s="31" t="s">
        <v>10452</v>
      </c>
      <c r="AR1125" s="31" t="s">
        <v>34148</v>
      </c>
      <c r="AS1125" s="31" t="s">
        <v>34148</v>
      </c>
      <c r="AT1125" s="31" t="str">
        <f>_xlfn.IFNA(VLOOKUP(D1125,'[1]5. 1 Mei 2022'!$C$7:$F$60,4,FALSE),"")</f>
        <v/>
      </c>
      <c r="AU1125" s="31"/>
      <c r="AV1125" s="31" t="s">
        <v>15613</v>
      </c>
      <c r="AW1125" s="31" t="s">
        <v>21532</v>
      </c>
      <c r="AX1125" s="29">
        <f t="shared" si="171"/>
        <v>45277</v>
      </c>
      <c r="AY1125" s="31" t="s">
        <v>26344</v>
      </c>
      <c r="AZ1125" s="31" t="s">
        <v>534</v>
      </c>
      <c r="BA1125" s="30" t="s">
        <v>33763</v>
      </c>
      <c r="BB1125" s="31" t="s">
        <v>8071</v>
      </c>
      <c r="BC1125" s="31"/>
      <c r="BD1125" s="31" t="s">
        <v>8003</v>
      </c>
      <c r="BE1125" s="31" t="s">
        <v>7968</v>
      </c>
      <c r="BF1125" s="31" t="s">
        <v>15613</v>
      </c>
      <c r="BG1125" s="31"/>
      <c r="BH1125" s="31"/>
      <c r="BI1125" s="31"/>
      <c r="BJ1125" s="31">
        <v>0</v>
      </c>
      <c r="BK1125" s="31" t="str">
        <f t="shared" si="163"/>
        <v>II/c</v>
      </c>
      <c r="BL1125" s="31"/>
      <c r="BM1125" s="31"/>
      <c r="BN1125" s="31"/>
      <c r="BO1125" s="31"/>
      <c r="BP1125" s="31" t="s">
        <v>1498</v>
      </c>
      <c r="BQ1125" s="31"/>
      <c r="BR1125" s="31"/>
      <c r="BS1125" s="31"/>
      <c r="BT1125" s="31"/>
      <c r="BU1125" s="31"/>
      <c r="BV1125" s="31" t="s">
        <v>2565</v>
      </c>
      <c r="BW1125" s="31">
        <f t="shared" ca="1" si="169"/>
        <v>18</v>
      </c>
      <c r="BX1125" s="78">
        <f t="shared" ca="1" si="170"/>
        <v>3</v>
      </c>
      <c r="BY1125" s="31" t="s">
        <v>3738</v>
      </c>
      <c r="BZ1125" s="31"/>
      <c r="CA1125" s="31" t="s">
        <v>2483</v>
      </c>
      <c r="CB1125" s="31" t="s">
        <v>2519</v>
      </c>
      <c r="CC1125" s="31">
        <v>1</v>
      </c>
      <c r="CD1125" s="31">
        <v>1</v>
      </c>
      <c r="CE1125" s="31" t="s">
        <v>20085</v>
      </c>
      <c r="CF1125" s="31"/>
      <c r="CG1125" s="31"/>
      <c r="CH1125" s="31"/>
      <c r="CI1125" s="31"/>
      <c r="CJ1125" s="31"/>
      <c r="CK1125" s="31"/>
      <c r="CL1125" s="31"/>
      <c r="CM1125" s="31"/>
      <c r="CN1125" s="31"/>
      <c r="CO1125" s="31"/>
      <c r="CP1125" s="31"/>
      <c r="CQ1125" s="31"/>
      <c r="CR1125" s="31">
        <v>1320</v>
      </c>
      <c r="CS1125" s="31"/>
      <c r="CT1125" s="31"/>
      <c r="CU1125" s="31"/>
      <c r="CV1125" s="31" t="s">
        <v>10473</v>
      </c>
      <c r="CW1125" s="31" t="s">
        <v>11233</v>
      </c>
      <c r="CX1125" s="31" t="s">
        <v>10461</v>
      </c>
      <c r="CY1125" s="31"/>
      <c r="CZ1125" s="31"/>
      <c r="DA1125" s="31"/>
      <c r="DB1125" s="31"/>
      <c r="DC1125" s="31"/>
      <c r="DD1125" s="31"/>
      <c r="DE1125" s="31"/>
      <c r="DF1125" s="31"/>
      <c r="DG1125" s="31"/>
      <c r="DH1125" s="31"/>
      <c r="DI1125" s="31"/>
      <c r="DJ1125" s="31"/>
      <c r="DK1125" s="31"/>
      <c r="DL1125" s="31"/>
      <c r="DM1125" s="38" t="s">
        <v>9794</v>
      </c>
      <c r="DN1125" s="38"/>
      <c r="DO1125" s="35" t="s">
        <v>10737</v>
      </c>
      <c r="DP1125" s="31" t="s">
        <v>10930</v>
      </c>
      <c r="DQ1125" s="31" t="s">
        <v>11067</v>
      </c>
      <c r="DR1125" s="31"/>
      <c r="DS1125" s="31" t="s">
        <v>27425</v>
      </c>
      <c r="DT1125" s="31" t="s">
        <v>37824</v>
      </c>
      <c r="DU1125" s="31">
        <v>3</v>
      </c>
      <c r="DV1125" s="31" t="s">
        <v>32167</v>
      </c>
      <c r="DW1125" s="31"/>
      <c r="DX1125" s="31"/>
      <c r="DY1125" s="31"/>
      <c r="DZ1125" s="31"/>
      <c r="EA1125" s="31"/>
      <c r="EB1125" s="31">
        <v>0</v>
      </c>
      <c r="EC1125" s="31" t="s">
        <v>40170</v>
      </c>
      <c r="ED1125" s="31" t="s">
        <v>41101</v>
      </c>
      <c r="EE1125" s="31"/>
      <c r="EF1125" s="31"/>
      <c r="EG1125" s="31"/>
      <c r="EH1125" s="31"/>
      <c r="EI1125" s="31"/>
      <c r="EJ1125" s="31"/>
    </row>
    <row r="1126" spans="1:140" ht="23.25" customHeight="1">
      <c r="A1126" s="25">
        <v>1124</v>
      </c>
      <c r="B1126" s="30" t="s">
        <v>6848</v>
      </c>
      <c r="C1126" s="31" t="s">
        <v>6019</v>
      </c>
      <c r="D1126" s="30" t="s">
        <v>6019</v>
      </c>
      <c r="E1126" s="30"/>
      <c r="F1126" s="30" t="s">
        <v>36262</v>
      </c>
      <c r="G1126" s="31">
        <f t="shared" si="164"/>
        <v>58</v>
      </c>
      <c r="H1126" s="72">
        <f t="shared" si="165"/>
        <v>47788</v>
      </c>
      <c r="I1126" s="30"/>
      <c r="J1126" s="30" t="s">
        <v>34084</v>
      </c>
      <c r="K1126" s="30" t="s">
        <v>4318</v>
      </c>
      <c r="L1126" s="31" t="s">
        <v>4318</v>
      </c>
      <c r="M1126" s="31" t="s">
        <v>6378</v>
      </c>
      <c r="N1126" s="31" t="s">
        <v>5863</v>
      </c>
      <c r="O1126" s="31" t="s">
        <v>2485</v>
      </c>
      <c r="P1126" s="31" t="s">
        <v>21723</v>
      </c>
      <c r="Q1126" s="31"/>
      <c r="R1126" s="31">
        <v>24</v>
      </c>
      <c r="S1126" s="31">
        <v>0</v>
      </c>
      <c r="T1126" s="31"/>
      <c r="U1126" s="31">
        <v>703</v>
      </c>
      <c r="V1126" s="31"/>
      <c r="W1126" s="31" t="s">
        <v>7101</v>
      </c>
      <c r="X1126" s="31" t="s">
        <v>7102</v>
      </c>
      <c r="Y1126" s="31">
        <f t="shared" ca="1" si="166"/>
        <v>51</v>
      </c>
      <c r="Z1126" s="31" t="str">
        <f t="shared" ca="1" si="167"/>
        <v>46-58</v>
      </c>
      <c r="AA1126" s="31"/>
      <c r="AB1126" s="31" t="s">
        <v>6770</v>
      </c>
      <c r="AC1126" s="31" t="s">
        <v>34153</v>
      </c>
      <c r="AD1126" s="31" t="s">
        <v>34194</v>
      </c>
      <c r="AE1126" s="31"/>
      <c r="AF1126" s="31" t="s">
        <v>24700</v>
      </c>
      <c r="AG1126" s="31" t="s">
        <v>7895</v>
      </c>
      <c r="AH1126" s="31" t="s">
        <v>7895</v>
      </c>
      <c r="AI1126" s="31" t="s">
        <v>40277</v>
      </c>
      <c r="AJ1126" s="31">
        <v>3302399</v>
      </c>
      <c r="AK1126" s="31" t="s">
        <v>1073</v>
      </c>
      <c r="AL1126" s="31">
        <v>35222</v>
      </c>
      <c r="AM1126" s="31" t="s">
        <v>915</v>
      </c>
      <c r="AN1126" s="31"/>
      <c r="AO1126" s="31"/>
      <c r="AP1126" s="31" t="s">
        <v>33763</v>
      </c>
      <c r="AQ1126" s="31"/>
      <c r="AR1126" s="31" t="s">
        <v>34148</v>
      </c>
      <c r="AS1126" s="31" t="s">
        <v>34148</v>
      </c>
      <c r="AT1126" s="31" t="str">
        <f>_xlfn.IFNA(VLOOKUP(D1126,'[1]5. 1 Mei 2022'!$C$7:$F$60,4,FALSE),"")</f>
        <v/>
      </c>
      <c r="AU1126" s="31"/>
      <c r="AV1126" s="31" t="s">
        <v>12355</v>
      </c>
      <c r="AW1126" s="31" t="s">
        <v>11263</v>
      </c>
      <c r="AX1126" s="29">
        <f t="shared" si="171"/>
        <v>43908</v>
      </c>
      <c r="AY1126" s="31" t="s">
        <v>26344</v>
      </c>
      <c r="AZ1126" s="31" t="s">
        <v>534</v>
      </c>
      <c r="BA1126" s="30" t="s">
        <v>33763</v>
      </c>
      <c r="BB1126" s="31" t="s">
        <v>17479</v>
      </c>
      <c r="BC1126" s="31" t="s">
        <v>8073</v>
      </c>
      <c r="BD1126" s="31" t="s">
        <v>12244</v>
      </c>
      <c r="BE1126" s="31" t="s">
        <v>7968</v>
      </c>
      <c r="BF1126" s="31" t="s">
        <v>12356</v>
      </c>
      <c r="BG1126" s="31"/>
      <c r="BH1126" s="31"/>
      <c r="BI1126" s="31"/>
      <c r="BJ1126" s="31" t="s">
        <v>6989</v>
      </c>
      <c r="BK1126" s="31" t="str">
        <f t="shared" si="163"/>
        <v>II/d</v>
      </c>
      <c r="BL1126" s="31" t="s">
        <v>8078</v>
      </c>
      <c r="BM1126" s="31"/>
      <c r="BN1126" s="31"/>
      <c r="BO1126" s="31" t="s">
        <v>5249</v>
      </c>
      <c r="BP1126" s="31" t="s">
        <v>1498</v>
      </c>
      <c r="BQ1126" s="31"/>
      <c r="BR1126" s="31"/>
      <c r="BS1126" s="31"/>
      <c r="BT1126" s="31" t="s">
        <v>3163</v>
      </c>
      <c r="BU1126" s="31" t="s">
        <v>718</v>
      </c>
      <c r="BV1126" s="31" t="s">
        <v>3513</v>
      </c>
      <c r="BW1126" s="31">
        <f t="shared" ca="1" si="169"/>
        <v>25</v>
      </c>
      <c r="BX1126" s="78">
        <f t="shared" ca="1" si="170"/>
        <v>3</v>
      </c>
      <c r="BY1126" s="31"/>
      <c r="BZ1126" s="31"/>
      <c r="CA1126" s="31" t="s">
        <v>2483</v>
      </c>
      <c r="CB1126" s="31" t="s">
        <v>2519</v>
      </c>
      <c r="CC1126" s="31">
        <v>1</v>
      </c>
      <c r="CD1126" s="31">
        <v>1</v>
      </c>
      <c r="CE1126" s="31" t="s">
        <v>20085</v>
      </c>
      <c r="CF1126" s="31"/>
      <c r="CG1126" s="31"/>
      <c r="CH1126" s="31"/>
      <c r="CI1126" s="31"/>
      <c r="CJ1126" s="31"/>
      <c r="CK1126" s="31"/>
      <c r="CL1126" s="31"/>
      <c r="CM1126" s="31"/>
      <c r="CN1126" s="31"/>
      <c r="CO1126" s="31"/>
      <c r="CP1126" s="31"/>
      <c r="CQ1126" s="31"/>
      <c r="CR1126" s="31">
        <v>1070</v>
      </c>
      <c r="CS1126" s="31"/>
      <c r="CT1126" s="31"/>
      <c r="CU1126" s="31"/>
      <c r="CV1126" s="31"/>
      <c r="CW1126" s="31"/>
      <c r="CX1126" s="31"/>
      <c r="CY1126" s="31"/>
      <c r="CZ1126" s="31"/>
      <c r="DA1126" s="31"/>
      <c r="DB1126" s="31"/>
      <c r="DC1126" s="31"/>
      <c r="DD1126" s="31"/>
      <c r="DE1126" s="31"/>
      <c r="DF1126" s="31"/>
      <c r="DG1126" s="31"/>
      <c r="DH1126" s="31"/>
      <c r="DI1126" s="31"/>
      <c r="DJ1126" s="31"/>
      <c r="DK1126" s="31"/>
      <c r="DL1126" s="31"/>
      <c r="DM1126" s="38" t="s">
        <v>8933</v>
      </c>
      <c r="DN1126" s="38"/>
      <c r="DO1126" s="35" t="s">
        <v>31527</v>
      </c>
      <c r="DP1126" s="31" t="s">
        <v>12680</v>
      </c>
      <c r="DQ1126" s="31" t="s">
        <v>12679</v>
      </c>
      <c r="DR1126" s="31" t="s">
        <v>12681</v>
      </c>
      <c r="DS1126" s="31" t="s">
        <v>26631</v>
      </c>
      <c r="DT1126" s="31" t="s">
        <v>37825</v>
      </c>
      <c r="DU1126" s="31">
        <v>3</v>
      </c>
      <c r="DV1126" s="31" t="s">
        <v>32167</v>
      </c>
      <c r="DW1126" s="31"/>
      <c r="DX1126" s="31"/>
      <c r="DY1126" s="31"/>
      <c r="DZ1126" s="31"/>
      <c r="EA1126" s="31"/>
      <c r="EB1126" s="31">
        <v>0</v>
      </c>
      <c r="EC1126" s="31" t="s">
        <v>40170</v>
      </c>
      <c r="ED1126" s="31" t="s">
        <v>41101</v>
      </c>
      <c r="EE1126" s="31"/>
      <c r="EF1126" s="31"/>
      <c r="EG1126" s="31"/>
      <c r="EH1126" s="31"/>
      <c r="EI1126" s="31"/>
      <c r="EJ1126" s="31"/>
    </row>
    <row r="1127" spans="1:140" ht="23.25" customHeight="1">
      <c r="A1127" s="25">
        <v>1125</v>
      </c>
      <c r="B1127" s="30" t="s">
        <v>20620</v>
      </c>
      <c r="C1127" s="31" t="s">
        <v>4318</v>
      </c>
      <c r="D1127" s="30" t="s">
        <v>20619</v>
      </c>
      <c r="E1127" s="30"/>
      <c r="F1127" s="30" t="s">
        <v>36256</v>
      </c>
      <c r="G1127" s="31">
        <f t="shared" si="164"/>
        <v>58</v>
      </c>
      <c r="H1127" s="72">
        <f t="shared" si="165"/>
        <v>55305</v>
      </c>
      <c r="I1127" s="30"/>
      <c r="J1127" s="30" t="s">
        <v>34084</v>
      </c>
      <c r="K1127" s="30" t="s">
        <v>4318</v>
      </c>
      <c r="L1127" s="31" t="s">
        <v>4318</v>
      </c>
      <c r="M1127" s="31" t="s">
        <v>6378</v>
      </c>
      <c r="N1127" s="31" t="s">
        <v>5863</v>
      </c>
      <c r="O1127" s="31" t="s">
        <v>2485</v>
      </c>
      <c r="P1127" s="31" t="s">
        <v>30542</v>
      </c>
      <c r="Q1127" s="31"/>
      <c r="R1127" s="31">
        <v>7</v>
      </c>
      <c r="S1127" s="31">
        <v>0</v>
      </c>
      <c r="T1127" s="31"/>
      <c r="U1127" s="31">
        <v>376</v>
      </c>
      <c r="V1127" s="31" t="s">
        <v>24951</v>
      </c>
      <c r="W1127" s="31" t="s">
        <v>6654</v>
      </c>
      <c r="X1127" s="31" t="s">
        <v>13238</v>
      </c>
      <c r="Y1127" s="31" t="e">
        <f t="shared" ca="1" si="166"/>
        <v>#VALUE!</v>
      </c>
      <c r="Z1127" s="31" t="e">
        <f t="shared" ca="1" si="167"/>
        <v>#VALUE!</v>
      </c>
      <c r="AA1127" s="31"/>
      <c r="AB1127" s="31" t="s">
        <v>11205</v>
      </c>
      <c r="AC1127" s="31" t="s">
        <v>34147</v>
      </c>
      <c r="AD1127" s="31" t="s">
        <v>34147</v>
      </c>
      <c r="AE1127" s="31"/>
      <c r="AF1127" s="31" t="s">
        <v>24699</v>
      </c>
      <c r="AG1127" s="31" t="s">
        <v>5852</v>
      </c>
      <c r="AH1127" s="31" t="s">
        <v>5852</v>
      </c>
      <c r="AI1127" s="31" t="s">
        <v>908</v>
      </c>
      <c r="AJ1127" s="31" t="s">
        <v>22653</v>
      </c>
      <c r="AK1127" s="31" t="s">
        <v>22654</v>
      </c>
      <c r="AL1127" s="31" t="s">
        <v>16944</v>
      </c>
      <c r="AM1127" s="31" t="s">
        <v>5337</v>
      </c>
      <c r="AN1127" s="31"/>
      <c r="AO1127" s="31"/>
      <c r="AP1127" s="31" t="s">
        <v>32997</v>
      </c>
      <c r="AQ1127" s="31" t="s">
        <v>20630</v>
      </c>
      <c r="AR1127" s="31" t="s">
        <v>34147</v>
      </c>
      <c r="AS1127" s="31" t="s">
        <v>34147</v>
      </c>
      <c r="AT1127" s="31" t="str">
        <f>_xlfn.IFNA(VLOOKUP(D1127,'[1]5. 1 Mei 2022'!$C$7:$F$60,4,FALSE),"")</f>
        <v/>
      </c>
      <c r="AU1127" s="31"/>
      <c r="AV1127" s="31" t="s">
        <v>18632</v>
      </c>
      <c r="AW1127" s="31" t="s">
        <v>21693</v>
      </c>
      <c r="AX1127" s="29">
        <f t="shared" si="171"/>
        <v>46496</v>
      </c>
      <c r="AY1127" s="31" t="s">
        <v>26344</v>
      </c>
      <c r="AZ1127" s="31" t="s">
        <v>32999</v>
      </c>
      <c r="BA1127" s="30" t="s">
        <v>32997</v>
      </c>
      <c r="BB1127" s="31" t="s">
        <v>225</v>
      </c>
      <c r="BC1127" s="31"/>
      <c r="BD1127" s="31" t="s">
        <v>20063</v>
      </c>
      <c r="BE1127" s="31" t="s">
        <v>7973</v>
      </c>
      <c r="BF1127" s="31" t="s">
        <v>8134</v>
      </c>
      <c r="BG1127" s="31"/>
      <c r="BH1127" s="31"/>
      <c r="BI1127" s="31"/>
      <c r="BJ1127" s="31" t="s">
        <v>21621</v>
      </c>
      <c r="BK1127" s="31" t="str">
        <f t="shared" si="163"/>
        <v>II/d</v>
      </c>
      <c r="BL1127" s="31" t="s">
        <v>8077</v>
      </c>
      <c r="BM1127" s="31"/>
      <c r="BN1127" s="31"/>
      <c r="BO1127" s="31"/>
      <c r="BP1127" s="31"/>
      <c r="BQ1127" s="31" t="s">
        <v>21621</v>
      </c>
      <c r="BR1127" s="31" t="s">
        <v>26137</v>
      </c>
      <c r="BS1127" s="31" t="s">
        <v>30489</v>
      </c>
      <c r="BT1127" s="31" t="s">
        <v>19644</v>
      </c>
      <c r="BU1127" s="31" t="s">
        <v>21685</v>
      </c>
      <c r="BV1127" s="31" t="s">
        <v>19644</v>
      </c>
      <c r="BW1127" s="31">
        <f t="shared" ca="1" si="169"/>
        <v>5</v>
      </c>
      <c r="BX1127" s="78">
        <f t="shared" ca="1" si="170"/>
        <v>3</v>
      </c>
      <c r="BY1127" s="31"/>
      <c r="BZ1127" s="31" t="s">
        <v>26099</v>
      </c>
      <c r="CA1127" s="31" t="s">
        <v>2483</v>
      </c>
      <c r="CB1127" s="31" t="s">
        <v>2519</v>
      </c>
      <c r="CC1127" s="31">
        <v>1</v>
      </c>
      <c r="CD1127" s="31">
        <v>1</v>
      </c>
      <c r="CE1127" s="31"/>
      <c r="CF1127" s="31"/>
      <c r="CG1127" s="31"/>
      <c r="CH1127" s="31"/>
      <c r="CI1127" s="31"/>
      <c r="CJ1127" s="31"/>
      <c r="CK1127" s="31"/>
      <c r="CL1127" s="31" t="s">
        <v>36608</v>
      </c>
      <c r="CM1127" s="31" t="s">
        <v>36654</v>
      </c>
      <c r="CN1127" s="31">
        <v>127</v>
      </c>
      <c r="CO1127" s="31" t="s">
        <v>36718</v>
      </c>
      <c r="CP1127" s="31" t="s">
        <v>36654</v>
      </c>
      <c r="CQ1127" s="31">
        <v>127</v>
      </c>
      <c r="CR1127" s="31">
        <v>5241</v>
      </c>
      <c r="CS1127" s="31" t="s">
        <v>18908</v>
      </c>
      <c r="CT1127" s="31"/>
      <c r="CU1127" s="31"/>
      <c r="CV1127" s="31"/>
      <c r="CW1127" s="31"/>
      <c r="CX1127" s="31"/>
      <c r="CY1127" s="31"/>
      <c r="CZ1127" s="31"/>
      <c r="DA1127" s="31"/>
      <c r="DB1127" s="31"/>
      <c r="DC1127" s="31"/>
      <c r="DD1127" s="31"/>
      <c r="DE1127" s="31"/>
      <c r="DF1127" s="31"/>
      <c r="DG1127" s="31"/>
      <c r="DH1127" s="31"/>
      <c r="DI1127" s="31"/>
      <c r="DJ1127" s="31"/>
      <c r="DK1127" s="31"/>
      <c r="DL1127" s="31"/>
      <c r="DM1127" s="38" t="s">
        <v>21048</v>
      </c>
      <c r="DN1127" s="38"/>
      <c r="DO1127" s="35" t="s">
        <v>25825</v>
      </c>
      <c r="DP1127" s="31" t="s">
        <v>21046</v>
      </c>
      <c r="DQ1127" s="31" t="s">
        <v>21047</v>
      </c>
      <c r="DR1127" s="31"/>
      <c r="DS1127" s="31" t="s">
        <v>22655</v>
      </c>
      <c r="DT1127" s="31" t="s">
        <v>28271</v>
      </c>
      <c r="DU1127" s="31">
        <v>0</v>
      </c>
      <c r="DV1127" s="31" t="s">
        <v>32615</v>
      </c>
      <c r="DW1127" s="31"/>
      <c r="DX1127" s="31"/>
      <c r="DY1127" s="31" t="s">
        <v>34512</v>
      </c>
      <c r="DZ1127" s="29">
        <v>44550</v>
      </c>
      <c r="EA1127" s="29">
        <v>45795</v>
      </c>
      <c r="EB1127" s="31">
        <v>0</v>
      </c>
      <c r="EC1127" s="31" t="s">
        <v>40139</v>
      </c>
      <c r="ED1127" s="31" t="s">
        <v>41101</v>
      </c>
      <c r="EE1127" s="31"/>
      <c r="EF1127" s="31"/>
      <c r="EG1127" s="31"/>
      <c r="EH1127" s="31"/>
      <c r="EI1127" s="31"/>
      <c r="EJ1127" s="31"/>
    </row>
    <row r="1128" spans="1:140" ht="23.25" customHeight="1">
      <c r="A1128" s="25">
        <v>1126</v>
      </c>
      <c r="B1128" s="30" t="s">
        <v>6849</v>
      </c>
      <c r="C1128" s="31" t="s">
        <v>2242</v>
      </c>
      <c r="D1128" s="30" t="s">
        <v>17381</v>
      </c>
      <c r="E1128" s="30"/>
      <c r="F1128" s="30" t="s">
        <v>36262</v>
      </c>
      <c r="G1128" s="31">
        <f t="shared" si="164"/>
        <v>58</v>
      </c>
      <c r="H1128" s="72">
        <f t="shared" si="165"/>
        <v>53632</v>
      </c>
      <c r="I1128" s="30" t="s">
        <v>35175</v>
      </c>
      <c r="J1128" s="30" t="s">
        <v>34085</v>
      </c>
      <c r="K1128" s="30" t="s">
        <v>34083</v>
      </c>
      <c r="L1128" s="31" t="s">
        <v>16726</v>
      </c>
      <c r="M1128" s="31" t="s">
        <v>3186</v>
      </c>
      <c r="N1128" s="31" t="s">
        <v>7551</v>
      </c>
      <c r="O1128" s="31" t="s">
        <v>6326</v>
      </c>
      <c r="P1128" s="31" t="s">
        <v>11676</v>
      </c>
      <c r="Q1128" s="31"/>
      <c r="R1128" s="31"/>
      <c r="S1128" s="31"/>
      <c r="T1128" s="31"/>
      <c r="U1128" s="31" t="s">
        <v>2675</v>
      </c>
      <c r="V1128" s="31"/>
      <c r="W1128" s="31" t="s">
        <v>4336</v>
      </c>
      <c r="X1128" s="31" t="s">
        <v>3853</v>
      </c>
      <c r="Y1128" s="31">
        <f t="shared" ca="1" si="166"/>
        <v>35</v>
      </c>
      <c r="Z1128" s="31" t="str">
        <f t="shared" ca="1" si="167"/>
        <v>21-35</v>
      </c>
      <c r="AA1128" s="31"/>
      <c r="AB1128" s="31" t="s">
        <v>29754</v>
      </c>
      <c r="AC1128" s="31" t="s">
        <v>34153</v>
      </c>
      <c r="AD1128" s="31" t="s">
        <v>34194</v>
      </c>
      <c r="AE1128" s="31"/>
      <c r="AF1128" s="31" t="s">
        <v>24700</v>
      </c>
      <c r="AG1128" s="31" t="s">
        <v>7895</v>
      </c>
      <c r="AH1128" s="31" t="s">
        <v>7895</v>
      </c>
      <c r="AI1128" s="31" t="s">
        <v>728</v>
      </c>
      <c r="AJ1128" s="31">
        <v>1110111021</v>
      </c>
      <c r="AK1128" s="31" t="s">
        <v>17510</v>
      </c>
      <c r="AL1128" s="31" t="s">
        <v>17511</v>
      </c>
      <c r="AM1128" s="31" t="s">
        <v>6705</v>
      </c>
      <c r="AN1128" s="31"/>
      <c r="AO1128" s="31"/>
      <c r="AP1128" s="31" t="s">
        <v>33763</v>
      </c>
      <c r="AQ1128" s="31" t="s">
        <v>12112</v>
      </c>
      <c r="AR1128" s="31" t="s">
        <v>34148</v>
      </c>
      <c r="AS1128" s="31" t="s">
        <v>34148</v>
      </c>
      <c r="AT1128" s="31" t="str">
        <f>_xlfn.IFNA(VLOOKUP(D1128,'[1]5. 1 Mei 2022'!$C$7:$F$60,4,FALSE),"")</f>
        <v/>
      </c>
      <c r="AU1128" s="31"/>
      <c r="AV1128" s="31" t="s">
        <v>20027</v>
      </c>
      <c r="AW1128" s="31" t="s">
        <v>12112</v>
      </c>
      <c r="AX1128" s="29">
        <f t="shared" si="171"/>
        <v>44882</v>
      </c>
      <c r="AY1128" s="31" t="s">
        <v>26344</v>
      </c>
      <c r="AZ1128" s="31" t="s">
        <v>534</v>
      </c>
      <c r="BA1128" s="30" t="s">
        <v>33763</v>
      </c>
      <c r="BB1128" s="31" t="s">
        <v>8071</v>
      </c>
      <c r="BC1128" s="31"/>
      <c r="BD1128" s="31" t="s">
        <v>8003</v>
      </c>
      <c r="BE1128" s="31" t="s">
        <v>7968</v>
      </c>
      <c r="BF1128" s="31" t="s">
        <v>20027</v>
      </c>
      <c r="BG1128" s="31"/>
      <c r="BH1128" s="31"/>
      <c r="BI1128" s="31"/>
      <c r="BJ1128" s="31">
        <v>0</v>
      </c>
      <c r="BK1128" s="31" t="str">
        <f t="shared" si="163"/>
        <v>II/a</v>
      </c>
      <c r="BL1128" s="31"/>
      <c r="BM1128" s="31"/>
      <c r="BN1128" s="31"/>
      <c r="BO1128" s="31"/>
      <c r="BP1128" s="31" t="s">
        <v>1498</v>
      </c>
      <c r="BQ1128" s="31"/>
      <c r="BR1128" s="31"/>
      <c r="BS1128" s="31"/>
      <c r="BT1128" s="31"/>
      <c r="BU1128" s="31"/>
      <c r="BV1128" s="31" t="s">
        <v>7211</v>
      </c>
      <c r="BW1128" s="31">
        <f t="shared" ca="1" si="169"/>
        <v>16</v>
      </c>
      <c r="BX1128" s="78">
        <f t="shared" ca="1" si="170"/>
        <v>3</v>
      </c>
      <c r="BY1128" s="31" t="s">
        <v>11676</v>
      </c>
      <c r="BZ1128" s="31"/>
      <c r="CA1128" s="31" t="s">
        <v>2483</v>
      </c>
      <c r="CB1128" s="31" t="s">
        <v>2519</v>
      </c>
      <c r="CC1128" s="31">
        <v>2</v>
      </c>
      <c r="CD1128" s="31">
        <v>1</v>
      </c>
      <c r="CE1128" s="31" t="s">
        <v>20085</v>
      </c>
      <c r="CF1128" s="31"/>
      <c r="CG1128" s="31"/>
      <c r="CH1128" s="31"/>
      <c r="CI1128" s="31"/>
      <c r="CJ1128" s="31"/>
      <c r="CK1128" s="31"/>
      <c r="CL1128" s="31"/>
      <c r="CM1128" s="31"/>
      <c r="CN1128" s="31"/>
      <c r="CO1128" s="31"/>
      <c r="CP1128" s="31"/>
      <c r="CQ1128" s="31"/>
      <c r="CR1128" s="31">
        <v>4095</v>
      </c>
      <c r="CS1128" s="31" t="s">
        <v>23918</v>
      </c>
      <c r="CT1128" s="31"/>
      <c r="CU1128" s="31"/>
      <c r="CV1128" s="31" t="s">
        <v>24522</v>
      </c>
      <c r="CW1128" s="31" t="s">
        <v>24523</v>
      </c>
      <c r="CX1128" s="31" t="s">
        <v>24524</v>
      </c>
      <c r="CY1128" s="31"/>
      <c r="CZ1128" s="31"/>
      <c r="DA1128" s="31"/>
      <c r="DB1128" s="31"/>
      <c r="DC1128" s="31"/>
      <c r="DD1128" s="31"/>
      <c r="DE1128" s="31"/>
      <c r="DF1128" s="31"/>
      <c r="DG1128" s="31"/>
      <c r="DH1128" s="31"/>
      <c r="DI1128" s="31"/>
      <c r="DJ1128" s="31"/>
      <c r="DK1128" s="31"/>
      <c r="DL1128" s="31"/>
      <c r="DM1128" s="38" t="s">
        <v>9967</v>
      </c>
      <c r="DN1128" s="38"/>
      <c r="DO1128" s="35" t="s">
        <v>31456</v>
      </c>
      <c r="DP1128" s="31" t="s">
        <v>13085</v>
      </c>
      <c r="DQ1128" s="31" t="s">
        <v>31457</v>
      </c>
      <c r="DR1128" s="31"/>
      <c r="DS1128" s="31" t="s">
        <v>27599</v>
      </c>
      <c r="DT1128" s="31" t="s">
        <v>37826</v>
      </c>
      <c r="DU1128" s="31">
        <v>3</v>
      </c>
      <c r="DV1128" s="31" t="s">
        <v>32167</v>
      </c>
      <c r="DW1128" s="31"/>
      <c r="DX1128" s="31"/>
      <c r="DY1128" s="31"/>
      <c r="DZ1128" s="31"/>
      <c r="EA1128" s="31"/>
      <c r="EB1128" s="31">
        <v>0</v>
      </c>
      <c r="EC1128" s="31" t="s">
        <v>40170</v>
      </c>
      <c r="ED1128" s="31" t="s">
        <v>41101</v>
      </c>
      <c r="EE1128" s="31"/>
      <c r="EF1128" s="31"/>
      <c r="EG1128" s="31"/>
      <c r="EH1128" s="31"/>
      <c r="EI1128" s="31"/>
      <c r="EJ1128" s="31"/>
    </row>
    <row r="1129" spans="1:140" ht="23.25" customHeight="1">
      <c r="A1129" s="25">
        <v>1127</v>
      </c>
      <c r="B1129" s="30" t="s">
        <v>6850</v>
      </c>
      <c r="C1129" s="31" t="s">
        <v>2207</v>
      </c>
      <c r="D1129" s="30" t="s">
        <v>2207</v>
      </c>
      <c r="E1129" s="30"/>
      <c r="F1129" s="30" t="s">
        <v>36262</v>
      </c>
      <c r="G1129" s="31">
        <f t="shared" si="164"/>
        <v>58</v>
      </c>
      <c r="H1129" s="72">
        <f t="shared" si="165"/>
        <v>47635</v>
      </c>
      <c r="I1129" s="30"/>
      <c r="J1129" s="30" t="s">
        <v>34084</v>
      </c>
      <c r="K1129" s="30" t="s">
        <v>4318</v>
      </c>
      <c r="L1129" s="31" t="s">
        <v>4318</v>
      </c>
      <c r="M1129" s="31" t="s">
        <v>3186</v>
      </c>
      <c r="N1129" s="31" t="s">
        <v>5863</v>
      </c>
      <c r="O1129" s="31" t="s">
        <v>2485</v>
      </c>
      <c r="P1129" s="31" t="s">
        <v>30542</v>
      </c>
      <c r="Q1129" s="31"/>
      <c r="R1129" s="31">
        <v>25</v>
      </c>
      <c r="S1129" s="31">
        <v>0</v>
      </c>
      <c r="T1129" s="31"/>
      <c r="U1129" s="31">
        <v>518</v>
      </c>
      <c r="V1129" s="31" t="s">
        <v>5840</v>
      </c>
      <c r="W1129" s="31" t="s">
        <v>3329</v>
      </c>
      <c r="X1129" s="31" t="s">
        <v>2684</v>
      </c>
      <c r="Y1129" s="31">
        <f t="shared" ca="1" si="166"/>
        <v>51</v>
      </c>
      <c r="Z1129" s="31" t="str">
        <f t="shared" ca="1" si="167"/>
        <v>46-58</v>
      </c>
      <c r="AA1129" s="31"/>
      <c r="AB1129" s="31" t="s">
        <v>5570</v>
      </c>
      <c r="AC1129" s="31" t="s">
        <v>34153</v>
      </c>
      <c r="AD1129" s="31" t="s">
        <v>34194</v>
      </c>
      <c r="AE1129" s="31"/>
      <c r="AF1129" s="31" t="s">
        <v>24700</v>
      </c>
      <c r="AG1129" s="31" t="s">
        <v>7895</v>
      </c>
      <c r="AH1129" s="31" t="s">
        <v>7895</v>
      </c>
      <c r="AI1129" s="31" t="s">
        <v>40277</v>
      </c>
      <c r="AJ1129" s="31">
        <v>2675</v>
      </c>
      <c r="AK1129" s="31" t="s">
        <v>6507</v>
      </c>
      <c r="AL1129" s="31">
        <v>34118</v>
      </c>
      <c r="AM1129" s="31" t="s">
        <v>2357</v>
      </c>
      <c r="AN1129" s="31"/>
      <c r="AO1129" s="31"/>
      <c r="AP1129" s="31" t="s">
        <v>2451</v>
      </c>
      <c r="AQ1129" s="31"/>
      <c r="AR1129" s="31" t="s">
        <v>34148</v>
      </c>
      <c r="AS1129" s="31" t="s">
        <v>34148</v>
      </c>
      <c r="AT1129" s="31" t="str">
        <f>_xlfn.IFNA(VLOOKUP(D1129,'[1]5. 1 Mei 2022'!$C$7:$F$60,4,FALSE),"")</f>
        <v/>
      </c>
      <c r="AU1129" s="31"/>
      <c r="AV1129" s="31" t="s">
        <v>1307</v>
      </c>
      <c r="AW1129" s="31"/>
      <c r="AX1129" s="29">
        <f t="shared" si="171"/>
        <v>1903</v>
      </c>
      <c r="AY1129" s="31" t="s">
        <v>26346</v>
      </c>
      <c r="AZ1129" s="31" t="s">
        <v>533</v>
      </c>
      <c r="BA1129" s="30" t="s">
        <v>2451</v>
      </c>
      <c r="BB1129" s="31"/>
      <c r="BC1129" s="31"/>
      <c r="BD1129" s="31" t="s">
        <v>30240</v>
      </c>
      <c r="BE1129" s="31" t="s">
        <v>7968</v>
      </c>
      <c r="BF1129" s="31" t="s">
        <v>1307</v>
      </c>
      <c r="BG1129" s="31"/>
      <c r="BH1129" s="31"/>
      <c r="BI1129" s="31"/>
      <c r="BJ1129" s="31" t="s">
        <v>23661</v>
      </c>
      <c r="BK1129" s="31" t="str">
        <f t="shared" si="163"/>
        <v>II/d</v>
      </c>
      <c r="BL1129" s="31" t="s">
        <v>8078</v>
      </c>
      <c r="BM1129" s="31"/>
      <c r="BN1129" s="31"/>
      <c r="BO1129" s="31"/>
      <c r="BP1129" s="31" t="s">
        <v>1498</v>
      </c>
      <c r="BQ1129" s="31"/>
      <c r="BR1129" s="31"/>
      <c r="BS1129" s="31"/>
      <c r="BT1129" s="31" t="s">
        <v>7564</v>
      </c>
      <c r="BU1129" s="31" t="s">
        <v>959</v>
      </c>
      <c r="BV1129" s="31" t="s">
        <v>2060</v>
      </c>
      <c r="BW1129" s="31">
        <f t="shared" ca="1" si="169"/>
        <v>27</v>
      </c>
      <c r="BX1129" s="78">
        <f t="shared" ca="1" si="170"/>
        <v>3</v>
      </c>
      <c r="BY1129" s="31"/>
      <c r="BZ1129" s="31" t="s">
        <v>298</v>
      </c>
      <c r="CA1129" s="31" t="s">
        <v>2483</v>
      </c>
      <c r="CB1129" s="31" t="s">
        <v>2519</v>
      </c>
      <c r="CC1129" s="31">
        <v>3</v>
      </c>
      <c r="CD1129" s="31">
        <v>1</v>
      </c>
      <c r="CE1129" s="31" t="s">
        <v>20085</v>
      </c>
      <c r="CF1129" s="31"/>
      <c r="CG1129" s="31"/>
      <c r="CH1129" s="31"/>
      <c r="CI1129" s="31"/>
      <c r="CJ1129" s="31"/>
      <c r="CK1129" s="31"/>
      <c r="CL1129" s="31"/>
      <c r="CM1129" s="31"/>
      <c r="CN1129" s="31"/>
      <c r="CO1129" s="31"/>
      <c r="CP1129" s="31"/>
      <c r="CQ1129" s="31"/>
      <c r="CR1129" s="31">
        <v>5108</v>
      </c>
      <c r="CS1129" s="31"/>
      <c r="CT1129" s="31"/>
      <c r="CU1129" s="31"/>
      <c r="CV1129" s="31"/>
      <c r="CW1129" s="31"/>
      <c r="CX1129" s="31"/>
      <c r="CY1129" s="31"/>
      <c r="CZ1129" s="31"/>
      <c r="DA1129" s="31"/>
      <c r="DB1129" s="31"/>
      <c r="DC1129" s="31"/>
      <c r="DD1129" s="31"/>
      <c r="DE1129" s="31"/>
      <c r="DF1129" s="31"/>
      <c r="DG1129" s="31"/>
      <c r="DH1129" s="31"/>
      <c r="DI1129" s="31"/>
      <c r="DJ1129" s="31"/>
      <c r="DK1129" s="31"/>
      <c r="DL1129" s="31"/>
      <c r="DM1129" s="38" t="s">
        <v>10037</v>
      </c>
      <c r="DN1129" s="38"/>
      <c r="DO1129" s="35" t="s">
        <v>20649</v>
      </c>
      <c r="DP1129" s="31" t="s">
        <v>13960</v>
      </c>
      <c r="DQ1129" s="31" t="s">
        <v>13959</v>
      </c>
      <c r="DR1129" s="31"/>
      <c r="DS1129" s="31" t="s">
        <v>38614</v>
      </c>
      <c r="DT1129" s="31" t="s">
        <v>37827</v>
      </c>
      <c r="DU1129" s="31">
        <v>1</v>
      </c>
      <c r="DV1129" s="31" t="s">
        <v>32165</v>
      </c>
      <c r="DW1129" s="31"/>
      <c r="DX1129" s="31"/>
      <c r="DY1129" s="31"/>
      <c r="DZ1129" s="31"/>
      <c r="EA1129" s="31"/>
      <c r="EB1129" s="31">
        <v>0</v>
      </c>
      <c r="EC1129" s="31" t="s">
        <v>39747</v>
      </c>
      <c r="ED1129" s="31" t="s">
        <v>41101</v>
      </c>
      <c r="EE1129" s="31"/>
      <c r="EF1129" s="31"/>
      <c r="EG1129" s="31"/>
      <c r="EH1129" s="31"/>
      <c r="EI1129" s="31"/>
      <c r="EJ1129" s="31"/>
    </row>
    <row r="1130" spans="1:140" ht="23.25" customHeight="1">
      <c r="A1130" s="25">
        <v>1128</v>
      </c>
      <c r="B1130" s="30" t="s">
        <v>23504</v>
      </c>
      <c r="C1130" s="31">
        <v>140368096</v>
      </c>
      <c r="D1130" s="30" t="s">
        <v>1341</v>
      </c>
      <c r="E1130" s="30"/>
      <c r="F1130" s="30" t="s">
        <v>36253</v>
      </c>
      <c r="G1130" s="31">
        <f t="shared" si="164"/>
        <v>60</v>
      </c>
      <c r="H1130" s="72">
        <f t="shared" si="165"/>
        <v>49461</v>
      </c>
      <c r="I1130" s="30"/>
      <c r="J1130" s="30" t="s">
        <v>34084</v>
      </c>
      <c r="K1130" s="30" t="s">
        <v>4318</v>
      </c>
      <c r="L1130" s="31" t="s">
        <v>4318</v>
      </c>
      <c r="M1130" s="31" t="s">
        <v>3186</v>
      </c>
      <c r="N1130" s="31" t="s">
        <v>7120</v>
      </c>
      <c r="O1130" s="31" t="s">
        <v>3943</v>
      </c>
      <c r="P1130" s="31" t="s">
        <v>18412</v>
      </c>
      <c r="Q1130" s="31"/>
      <c r="R1130" s="31">
        <v>16</v>
      </c>
      <c r="S1130" s="31">
        <v>0</v>
      </c>
      <c r="T1130" s="31"/>
      <c r="U1130" s="31">
        <v>287</v>
      </c>
      <c r="V1130" s="31"/>
      <c r="W1130" s="31" t="s">
        <v>5194</v>
      </c>
      <c r="X1130" s="31" t="s">
        <v>5141</v>
      </c>
      <c r="Y1130" s="31" t="e">
        <f t="shared" ca="1" si="166"/>
        <v>#VALUE!</v>
      </c>
      <c r="Z1130" s="31" t="e">
        <f t="shared" ca="1" si="167"/>
        <v>#VALUE!</v>
      </c>
      <c r="AA1130" s="31"/>
      <c r="AB1130" s="31" t="s">
        <v>10496</v>
      </c>
      <c r="AC1130" s="31" t="s">
        <v>34146</v>
      </c>
      <c r="AD1130" s="31" t="s">
        <v>34146</v>
      </c>
      <c r="AE1130" s="31"/>
      <c r="AF1130" s="31" t="s">
        <v>14478</v>
      </c>
      <c r="AG1130" s="31" t="s">
        <v>5851</v>
      </c>
      <c r="AH1130" s="31" t="s">
        <v>4322</v>
      </c>
      <c r="AI1130" s="31" t="s">
        <v>5828</v>
      </c>
      <c r="AJ1130" s="31"/>
      <c r="AK1130" s="31"/>
      <c r="AL1130" s="31"/>
      <c r="AM1130" s="31"/>
      <c r="AN1130" s="31"/>
      <c r="AO1130" s="31"/>
      <c r="AP1130" s="31" t="s">
        <v>4434</v>
      </c>
      <c r="AQ1130" s="31" t="s">
        <v>11676</v>
      </c>
      <c r="AR1130" s="31" t="s">
        <v>34146</v>
      </c>
      <c r="AS1130" s="31" t="s">
        <v>34146</v>
      </c>
      <c r="AT1130" s="31" t="str">
        <f>_xlfn.IFNA(VLOOKUP(D1130,'[1]5. 1 Mei 2022'!$C$7:$F$60,4,FALSE),"")</f>
        <v/>
      </c>
      <c r="AU1130" s="31"/>
      <c r="AV1130" s="31" t="s">
        <v>21600</v>
      </c>
      <c r="AW1130" s="31" t="s">
        <v>11676</v>
      </c>
      <c r="AX1130" s="29">
        <f t="shared" si="171"/>
        <v>44364</v>
      </c>
      <c r="AY1130" s="31" t="s">
        <v>26346</v>
      </c>
      <c r="AZ1130" s="31" t="s">
        <v>6484</v>
      </c>
      <c r="BA1130" s="30" t="s">
        <v>4434</v>
      </c>
      <c r="BB1130" s="31"/>
      <c r="BC1130" s="31"/>
      <c r="BD1130" s="31" t="s">
        <v>7997</v>
      </c>
      <c r="BE1130" s="31" t="s">
        <v>7969</v>
      </c>
      <c r="BF1130" s="31" t="s">
        <v>21600</v>
      </c>
      <c r="BG1130" s="31"/>
      <c r="BH1130" s="31"/>
      <c r="BI1130" s="31" t="s">
        <v>14478</v>
      </c>
      <c r="BJ1130" s="31" t="s">
        <v>20309</v>
      </c>
      <c r="BK1130" s="31" t="str">
        <f t="shared" si="163"/>
        <v>IV/a</v>
      </c>
      <c r="BL1130" s="31" t="s">
        <v>8077</v>
      </c>
      <c r="BM1130" s="31"/>
      <c r="BN1130" s="31"/>
      <c r="BO1130" s="31"/>
      <c r="BP1130" s="31" t="s">
        <v>1498</v>
      </c>
      <c r="BQ1130" s="31" t="s">
        <v>20309</v>
      </c>
      <c r="BR1130" s="31" t="s">
        <v>30292</v>
      </c>
      <c r="BS1130" s="31" t="s">
        <v>32032</v>
      </c>
      <c r="BT1130" s="31" t="s">
        <v>6324</v>
      </c>
      <c r="BU1130" s="31"/>
      <c r="BV1130" s="31" t="s">
        <v>3513</v>
      </c>
      <c r="BW1130" s="31">
        <f t="shared" ca="1" si="169"/>
        <v>25</v>
      </c>
      <c r="BX1130" s="78">
        <f t="shared" ca="1" si="170"/>
        <v>3</v>
      </c>
      <c r="BY1130" s="31"/>
      <c r="BZ1130" s="31"/>
      <c r="CA1130" s="31" t="s">
        <v>4239</v>
      </c>
      <c r="CB1130" s="31" t="s">
        <v>2519</v>
      </c>
      <c r="CC1130" s="31" t="s">
        <v>1498</v>
      </c>
      <c r="CD1130" s="31">
        <v>1</v>
      </c>
      <c r="CE1130" s="31" t="s">
        <v>20085</v>
      </c>
      <c r="CF1130" s="31"/>
      <c r="CG1130" s="31"/>
      <c r="CH1130" s="31"/>
      <c r="CI1130" s="31"/>
      <c r="CJ1130" s="31"/>
      <c r="CK1130" s="31"/>
      <c r="CL1130" s="31" t="s">
        <v>36507</v>
      </c>
      <c r="CM1130" s="52" t="s">
        <v>36508</v>
      </c>
      <c r="CN1130" s="31">
        <v>127</v>
      </c>
      <c r="CO1130" s="31" t="s">
        <v>36509</v>
      </c>
      <c r="CP1130" s="52" t="s">
        <v>36508</v>
      </c>
      <c r="CQ1130" s="31">
        <v>127</v>
      </c>
      <c r="CR1130" s="31">
        <v>3183</v>
      </c>
      <c r="CS1130" s="31" t="s">
        <v>18717</v>
      </c>
      <c r="CT1130" s="31" t="s">
        <v>18718</v>
      </c>
      <c r="CU1130" s="31" t="s">
        <v>18719</v>
      </c>
      <c r="CV1130" s="31" t="s">
        <v>18516</v>
      </c>
      <c r="CW1130" s="31" t="s">
        <v>18517</v>
      </c>
      <c r="CX1130" s="31" t="s">
        <v>18518</v>
      </c>
      <c r="CY1130" s="31"/>
      <c r="CZ1130" s="31"/>
      <c r="DA1130" s="31"/>
      <c r="DB1130" s="31" t="s">
        <v>11355</v>
      </c>
      <c r="DC1130" s="31" t="s">
        <v>16323</v>
      </c>
      <c r="DD1130" s="31" t="s">
        <v>16324</v>
      </c>
      <c r="DE1130" s="31"/>
      <c r="DF1130" s="31"/>
      <c r="DG1130" s="31"/>
      <c r="DH1130" s="31"/>
      <c r="DI1130" s="31" t="s">
        <v>24821</v>
      </c>
      <c r="DJ1130" s="31" t="s">
        <v>24811</v>
      </c>
      <c r="DK1130" s="31"/>
      <c r="DL1130" s="31"/>
      <c r="DM1130" s="38" t="s">
        <v>9542</v>
      </c>
      <c r="DN1130" s="38"/>
      <c r="DO1130" s="35">
        <v>0</v>
      </c>
      <c r="DP1130" s="31" t="s">
        <v>14874</v>
      </c>
      <c r="DQ1130" s="31" t="s">
        <v>2927</v>
      </c>
      <c r="DR1130" s="31"/>
      <c r="DS1130" s="31" t="s">
        <v>27171</v>
      </c>
      <c r="DT1130" s="31" t="s">
        <v>37828</v>
      </c>
      <c r="DU1130" s="31">
        <v>3</v>
      </c>
      <c r="DV1130" s="31" t="s">
        <v>32167</v>
      </c>
      <c r="DW1130" s="31" t="s">
        <v>7997</v>
      </c>
      <c r="DX1130" s="31" t="s">
        <v>1759</v>
      </c>
      <c r="DY1130" s="31" t="s">
        <v>18158</v>
      </c>
      <c r="DZ1130" s="31" t="s">
        <v>18135</v>
      </c>
      <c r="EA1130" s="31"/>
      <c r="EB1130" s="31">
        <v>0</v>
      </c>
      <c r="EC1130" s="31" t="s">
        <v>40169</v>
      </c>
      <c r="ED1130" s="31" t="s">
        <v>41101</v>
      </c>
      <c r="EE1130" s="31"/>
      <c r="EF1130" s="31"/>
      <c r="EG1130" s="31"/>
      <c r="EH1130" s="31"/>
      <c r="EI1130" s="31"/>
      <c r="EJ1130" s="31"/>
    </row>
    <row r="1131" spans="1:140" ht="23.25" customHeight="1">
      <c r="A1131" s="25">
        <v>1129</v>
      </c>
      <c r="B1131" s="30" t="s">
        <v>21345</v>
      </c>
      <c r="C1131" s="31" t="s">
        <v>2219</v>
      </c>
      <c r="D1131" s="30" t="s">
        <v>16687</v>
      </c>
      <c r="E1131" s="30"/>
      <c r="F1131" s="30" t="s">
        <v>36262</v>
      </c>
      <c r="G1131" s="31">
        <f t="shared" si="164"/>
        <v>58</v>
      </c>
      <c r="H1131" s="72">
        <f t="shared" si="165"/>
        <v>50649</v>
      </c>
      <c r="I1131" s="30" t="s">
        <v>35176</v>
      </c>
      <c r="J1131" s="30" t="s">
        <v>34085</v>
      </c>
      <c r="K1131" s="30" t="s">
        <v>34083</v>
      </c>
      <c r="L1131" s="31" t="s">
        <v>16726</v>
      </c>
      <c r="M1131" s="31" t="s">
        <v>3186</v>
      </c>
      <c r="N1131" s="31" t="s">
        <v>3311</v>
      </c>
      <c r="O1131" s="31" t="s">
        <v>2534</v>
      </c>
      <c r="P1131" s="31" t="s">
        <v>3738</v>
      </c>
      <c r="Q1131" s="31"/>
      <c r="R1131" s="31"/>
      <c r="S1131" s="31"/>
      <c r="T1131" s="31"/>
      <c r="U1131" s="31" t="s">
        <v>906</v>
      </c>
      <c r="V1131" s="31"/>
      <c r="W1131" s="31" t="s">
        <v>5646</v>
      </c>
      <c r="X1131" s="31" t="s">
        <v>2934</v>
      </c>
      <c r="Y1131" s="31" t="e">
        <f t="shared" ca="1" si="166"/>
        <v>#VALUE!</v>
      </c>
      <c r="Z1131" s="31" t="e">
        <f t="shared" ca="1" si="167"/>
        <v>#VALUE!</v>
      </c>
      <c r="AA1131" s="31"/>
      <c r="AB1131" s="31" t="s">
        <v>10510</v>
      </c>
      <c r="AC1131" s="31" t="s">
        <v>34153</v>
      </c>
      <c r="AD1131" s="31" t="s">
        <v>34194</v>
      </c>
      <c r="AE1131" s="31"/>
      <c r="AF1131" s="31" t="s">
        <v>24700</v>
      </c>
      <c r="AG1131" s="31" t="s">
        <v>5851</v>
      </c>
      <c r="AH1131" s="31" t="s">
        <v>7895</v>
      </c>
      <c r="AI1131" s="31" t="s">
        <v>7082</v>
      </c>
      <c r="AJ1131" s="31" t="s">
        <v>16102</v>
      </c>
      <c r="AK1131" s="31" t="s">
        <v>16101</v>
      </c>
      <c r="AL1131" s="31" t="s">
        <v>16100</v>
      </c>
      <c r="AM1131" s="31" t="s">
        <v>14823</v>
      </c>
      <c r="AN1131" s="31"/>
      <c r="AO1131" s="31"/>
      <c r="AP1131" s="31" t="s">
        <v>33758</v>
      </c>
      <c r="AQ1131" s="31" t="s">
        <v>16037</v>
      </c>
      <c r="AR1131" s="31" t="s">
        <v>34148</v>
      </c>
      <c r="AS1131" s="31" t="s">
        <v>34148</v>
      </c>
      <c r="AT1131" s="31" t="str">
        <f>_xlfn.IFNA(VLOOKUP(D1131,'[1]5. 1 Mei 2022'!$C$7:$F$60,4,FALSE),"")</f>
        <v/>
      </c>
      <c r="AU1131" s="31"/>
      <c r="AV1131" s="31" t="s">
        <v>26484</v>
      </c>
      <c r="AW1131" s="31" t="s">
        <v>16037</v>
      </c>
      <c r="AX1131" s="29">
        <f t="shared" si="171"/>
        <v>45916</v>
      </c>
      <c r="AY1131" s="31" t="s">
        <v>26344</v>
      </c>
      <c r="AZ1131" s="31" t="s">
        <v>26353</v>
      </c>
      <c r="BA1131" s="30" t="s">
        <v>33758</v>
      </c>
      <c r="BB1131" s="31"/>
      <c r="BC1131" s="31"/>
      <c r="BD1131" s="31" t="s">
        <v>30962</v>
      </c>
      <c r="BE1131" s="31" t="s">
        <v>7968</v>
      </c>
      <c r="BF1131" s="31" t="s">
        <v>26484</v>
      </c>
      <c r="BG1131" s="31"/>
      <c r="BH1131" s="31"/>
      <c r="BI1131" s="31"/>
      <c r="BJ1131" s="31">
        <v>0</v>
      </c>
      <c r="BK1131" s="31" t="str">
        <f t="shared" si="163"/>
        <v>III/b</v>
      </c>
      <c r="BL1131" s="31"/>
      <c r="BM1131" s="31"/>
      <c r="BN1131" s="31"/>
      <c r="BO1131" s="31"/>
      <c r="BP1131" s="31"/>
      <c r="BQ1131" s="31"/>
      <c r="BR1131" s="31"/>
      <c r="BS1131" s="31"/>
      <c r="BT1131" s="31"/>
      <c r="BU1131" s="31"/>
      <c r="BV1131" s="31" t="s">
        <v>886</v>
      </c>
      <c r="BW1131" s="31">
        <f t="shared" ca="1" si="169"/>
        <v>13</v>
      </c>
      <c r="BX1131" s="78">
        <f t="shared" ca="1" si="170"/>
        <v>3</v>
      </c>
      <c r="BY1131" s="31" t="s">
        <v>3738</v>
      </c>
      <c r="BZ1131" s="31"/>
      <c r="CA1131" s="31" t="s">
        <v>2483</v>
      </c>
      <c r="CB1131" s="31" t="s">
        <v>2519</v>
      </c>
      <c r="CC1131" s="31">
        <v>2</v>
      </c>
      <c r="CD1131" s="31">
        <v>1</v>
      </c>
      <c r="CE1131" s="31" t="s">
        <v>20085</v>
      </c>
      <c r="CF1131" s="31"/>
      <c r="CG1131" s="31"/>
      <c r="CH1131" s="31"/>
      <c r="CI1131" s="31"/>
      <c r="CJ1131" s="31"/>
      <c r="CK1131" s="31"/>
      <c r="CL1131" s="31"/>
      <c r="CM1131" s="31"/>
      <c r="CN1131" s="31"/>
      <c r="CO1131" s="31"/>
      <c r="CP1131" s="31"/>
      <c r="CQ1131" s="31"/>
      <c r="CR1131" s="31">
        <v>1527</v>
      </c>
      <c r="CS1131" s="31" t="s">
        <v>16047</v>
      </c>
      <c r="CT1131" s="31"/>
      <c r="CU1131" s="31"/>
      <c r="CV1131" s="31"/>
      <c r="CW1131" s="31"/>
      <c r="CX1131" s="31"/>
      <c r="CY1131" s="31"/>
      <c r="CZ1131" s="31"/>
      <c r="DA1131" s="31"/>
      <c r="DB1131" s="31"/>
      <c r="DC1131" s="31"/>
      <c r="DD1131" s="31"/>
      <c r="DE1131" s="31"/>
      <c r="DF1131" s="31"/>
      <c r="DG1131" s="31"/>
      <c r="DH1131" s="31"/>
      <c r="DI1131" s="31"/>
      <c r="DJ1131" s="31"/>
      <c r="DK1131" s="31"/>
      <c r="DL1131" s="31"/>
      <c r="DM1131" s="38" t="s">
        <v>9753</v>
      </c>
      <c r="DN1131" s="38"/>
      <c r="DO1131" s="35" t="s">
        <v>10721</v>
      </c>
      <c r="DP1131" s="31" t="s">
        <v>10915</v>
      </c>
      <c r="DQ1131" s="31" t="s">
        <v>11056</v>
      </c>
      <c r="DR1131" s="31"/>
      <c r="DS1131" s="31" t="s">
        <v>12426</v>
      </c>
      <c r="DT1131" s="31" t="s">
        <v>28189</v>
      </c>
      <c r="DU1131" s="31">
        <v>3</v>
      </c>
      <c r="DV1131" s="31" t="s">
        <v>32167</v>
      </c>
      <c r="DW1131" s="31"/>
      <c r="DX1131" s="31"/>
      <c r="DY1131" s="31"/>
      <c r="DZ1131" s="31"/>
      <c r="EA1131" s="31"/>
      <c r="EB1131" s="31">
        <v>0</v>
      </c>
      <c r="EC1131" s="31" t="s">
        <v>40170</v>
      </c>
      <c r="ED1131" s="31" t="s">
        <v>41101</v>
      </c>
      <c r="EE1131" s="31"/>
      <c r="EF1131" s="31"/>
      <c r="EG1131" s="31"/>
      <c r="EH1131" s="31"/>
      <c r="EI1131" s="31"/>
      <c r="EJ1131" s="31"/>
    </row>
    <row r="1132" spans="1:140" ht="23.25" customHeight="1">
      <c r="A1132" s="25">
        <v>1130</v>
      </c>
      <c r="B1132" s="30" t="s">
        <v>33866</v>
      </c>
      <c r="C1132" s="31" t="s">
        <v>6220</v>
      </c>
      <c r="D1132" s="30" t="s">
        <v>32822</v>
      </c>
      <c r="E1132" s="30"/>
      <c r="F1132" s="30" t="s">
        <v>36262</v>
      </c>
      <c r="G1132" s="31">
        <f t="shared" si="164"/>
        <v>58</v>
      </c>
      <c r="H1132" s="72">
        <f t="shared" si="165"/>
        <v>54605</v>
      </c>
      <c r="I1132" s="30" t="s">
        <v>39718</v>
      </c>
      <c r="J1132" s="30" t="s">
        <v>34085</v>
      </c>
      <c r="K1132" s="30" t="s">
        <v>34082</v>
      </c>
      <c r="L1132" s="31" t="s">
        <v>6220</v>
      </c>
      <c r="M1132" s="31" t="s">
        <v>3186</v>
      </c>
      <c r="N1132" s="31" t="s">
        <v>5865</v>
      </c>
      <c r="O1132" s="31" t="s">
        <v>5117</v>
      </c>
      <c r="P1132" s="66" t="s">
        <v>21871</v>
      </c>
      <c r="Q1132" s="29" t="s">
        <v>40354</v>
      </c>
      <c r="R1132" s="31"/>
      <c r="S1132" s="31"/>
      <c r="T1132" s="66" t="s">
        <v>32522</v>
      </c>
      <c r="U1132" s="31"/>
      <c r="V1132" s="31"/>
      <c r="W1132" s="31" t="s">
        <v>5637</v>
      </c>
      <c r="X1132" s="31" t="s">
        <v>32835</v>
      </c>
      <c r="Y1132" s="31">
        <f t="shared" ca="1" si="166"/>
        <v>32</v>
      </c>
      <c r="Z1132" s="31" t="str">
        <f t="shared" ca="1" si="167"/>
        <v>21-35</v>
      </c>
      <c r="AA1132" s="31"/>
      <c r="AB1132" s="31" t="s">
        <v>29095</v>
      </c>
      <c r="AC1132" s="31" t="s">
        <v>34153</v>
      </c>
      <c r="AD1132" s="31" t="s">
        <v>34194</v>
      </c>
      <c r="AE1132" s="31"/>
      <c r="AF1132" s="31" t="s">
        <v>24700</v>
      </c>
      <c r="AG1132" s="31" t="s">
        <v>7895</v>
      </c>
      <c r="AH1132" s="31" t="s">
        <v>7895</v>
      </c>
      <c r="AI1132" s="31" t="s">
        <v>908</v>
      </c>
      <c r="AJ1132" s="31">
        <v>15500033</v>
      </c>
      <c r="AK1132" s="31"/>
      <c r="AL1132" s="31" t="s">
        <v>23204</v>
      </c>
      <c r="AM1132" s="31" t="s">
        <v>33865</v>
      </c>
      <c r="AN1132" s="31"/>
      <c r="AO1132" s="31"/>
      <c r="AP1132" s="31" t="s">
        <v>33022</v>
      </c>
      <c r="AQ1132" s="31" t="s">
        <v>21693</v>
      </c>
      <c r="AR1132" s="31" t="s">
        <v>34148</v>
      </c>
      <c r="AS1132" s="31" t="s">
        <v>34148</v>
      </c>
      <c r="AT1132" s="31" t="str">
        <f>_xlfn.IFNA(VLOOKUP(D1132,'[1]5. 1 Mei 2022'!$C$7:$F$60,4,FALSE),"")</f>
        <v/>
      </c>
      <c r="AU1132" s="31"/>
      <c r="AV1132" s="31" t="s">
        <v>5449</v>
      </c>
      <c r="AW1132" s="29">
        <v>44682</v>
      </c>
      <c r="AX1132" s="29">
        <v>44371</v>
      </c>
      <c r="AY1132" s="31" t="s">
        <v>26346</v>
      </c>
      <c r="AZ1132" s="31" t="s">
        <v>33023</v>
      </c>
      <c r="BA1132" s="30" t="s">
        <v>33022</v>
      </c>
      <c r="BB1132" s="31"/>
      <c r="BC1132" s="31"/>
      <c r="BD1132" s="31" t="s">
        <v>21142</v>
      </c>
      <c r="BE1132" s="31" t="s">
        <v>7968</v>
      </c>
      <c r="BF1132" s="31" t="s">
        <v>5449</v>
      </c>
      <c r="BG1132" s="31"/>
      <c r="BH1132" s="31"/>
      <c r="BI1132" s="31"/>
      <c r="BJ1132" s="31"/>
      <c r="BK1132" s="31" t="str">
        <f t="shared" si="163"/>
        <v>II/c</v>
      </c>
      <c r="BL1132" s="31"/>
      <c r="BM1132" s="31"/>
      <c r="BN1132" s="31"/>
      <c r="BO1132" s="31"/>
      <c r="BP1132" s="31"/>
      <c r="BQ1132" s="31"/>
      <c r="BR1132" s="31"/>
      <c r="BS1132" s="31"/>
      <c r="BT1132" s="31"/>
      <c r="BU1132" s="31"/>
      <c r="BV1132" s="31" t="s">
        <v>21693</v>
      </c>
      <c r="BW1132" s="31">
        <f t="shared" ca="1" si="169"/>
        <v>1</v>
      </c>
      <c r="BX1132" s="78">
        <f t="shared" ca="1" si="170"/>
        <v>3</v>
      </c>
      <c r="BY1132" s="31"/>
      <c r="BZ1132" s="31"/>
      <c r="CA1132" s="31" t="s">
        <v>2483</v>
      </c>
      <c r="CB1132" s="31" t="s">
        <v>2406</v>
      </c>
      <c r="CC1132" s="31"/>
      <c r="CD1132" s="31"/>
      <c r="CE1132" s="31"/>
      <c r="CF1132" s="31"/>
      <c r="CG1132" s="31"/>
      <c r="CH1132" s="31"/>
      <c r="CI1132" s="31"/>
      <c r="CJ1132" s="31"/>
      <c r="CK1132" s="31"/>
      <c r="CL1132" s="31"/>
      <c r="CM1132" s="31"/>
      <c r="CN1132" s="31"/>
      <c r="CO1132" s="31"/>
      <c r="CP1132" s="31"/>
      <c r="CQ1132" s="31"/>
      <c r="CR1132" s="31"/>
      <c r="CS1132" s="31"/>
      <c r="CT1132" s="31"/>
      <c r="CU1132" s="31"/>
      <c r="CV1132" s="31"/>
      <c r="CW1132" s="31"/>
      <c r="CX1132" s="31"/>
      <c r="CY1132" s="31"/>
      <c r="CZ1132" s="31"/>
      <c r="DA1132" s="31"/>
      <c r="DB1132" s="31"/>
      <c r="DC1132" s="31"/>
      <c r="DD1132" s="31"/>
      <c r="DE1132" s="31"/>
      <c r="DF1132" s="31"/>
      <c r="DG1132" s="31"/>
      <c r="DH1132" s="31"/>
      <c r="DI1132" s="31"/>
      <c r="DJ1132" s="31"/>
      <c r="DK1132" s="31"/>
      <c r="DL1132" s="31"/>
      <c r="DM1132" s="38" t="s">
        <v>35555</v>
      </c>
      <c r="DN1132" s="38"/>
      <c r="DO1132" s="35"/>
      <c r="DP1132" s="31" t="s">
        <v>32865</v>
      </c>
      <c r="DQ1132" s="31" t="s">
        <v>32877</v>
      </c>
      <c r="DR1132" s="31"/>
      <c r="DS1132" s="31" t="s">
        <v>32890</v>
      </c>
      <c r="DT1132" s="31"/>
      <c r="DU1132" s="31"/>
      <c r="DV1132" s="31"/>
      <c r="DW1132" s="31"/>
      <c r="DX1132" s="31"/>
      <c r="DY1132" s="31"/>
      <c r="DZ1132" s="31"/>
      <c r="EA1132" s="31"/>
      <c r="EB1132" s="31"/>
      <c r="EC1132" s="31" t="s">
        <v>39747</v>
      </c>
      <c r="ED1132" s="31" t="s">
        <v>41101</v>
      </c>
      <c r="EE1132" s="31"/>
      <c r="EF1132" s="31"/>
      <c r="EG1132" s="31"/>
      <c r="EH1132" s="31"/>
      <c r="EI1132" s="31"/>
      <c r="EJ1132" s="31"/>
    </row>
    <row r="1133" spans="1:140" ht="23.25" customHeight="1">
      <c r="A1133" s="25">
        <v>1131</v>
      </c>
      <c r="B1133" s="30" t="s">
        <v>23820</v>
      </c>
      <c r="C1133" s="31" t="s">
        <v>6220</v>
      </c>
      <c r="D1133" s="30" t="s">
        <v>23821</v>
      </c>
      <c r="E1133" s="30"/>
      <c r="F1133" s="30" t="s">
        <v>36262</v>
      </c>
      <c r="G1133" s="31">
        <f t="shared" si="164"/>
        <v>58</v>
      </c>
      <c r="H1133" s="72">
        <f t="shared" si="165"/>
        <v>56919</v>
      </c>
      <c r="I1133" s="30" t="s">
        <v>35177</v>
      </c>
      <c r="J1133" s="30" t="s">
        <v>34085</v>
      </c>
      <c r="K1133" s="30" t="s">
        <v>34082</v>
      </c>
      <c r="L1133" s="31" t="s">
        <v>6220</v>
      </c>
      <c r="M1133" s="31" t="s">
        <v>3186</v>
      </c>
      <c r="N1133" s="31" t="s">
        <v>5865</v>
      </c>
      <c r="O1133" s="31" t="s">
        <v>5117</v>
      </c>
      <c r="P1133" s="52" t="s">
        <v>21871</v>
      </c>
      <c r="Q1133" s="31" t="s">
        <v>40359</v>
      </c>
      <c r="R1133" s="31"/>
      <c r="S1133" s="31"/>
      <c r="T1133" s="52" t="s">
        <v>32522</v>
      </c>
      <c r="U1133" s="31" t="s">
        <v>25317</v>
      </c>
      <c r="V1133" s="31"/>
      <c r="W1133" s="31" t="s">
        <v>6910</v>
      </c>
      <c r="X1133" s="31" t="s">
        <v>23822</v>
      </c>
      <c r="Y1133" s="31" t="e">
        <f t="shared" ca="1" si="166"/>
        <v>#VALUE!</v>
      </c>
      <c r="Z1133" s="31" t="e">
        <f t="shared" ca="1" si="167"/>
        <v>#VALUE!</v>
      </c>
      <c r="AA1133" s="31"/>
      <c r="AB1133" s="31" t="s">
        <v>11168</v>
      </c>
      <c r="AC1133" s="31" t="s">
        <v>34147</v>
      </c>
      <c r="AD1133" s="31" t="s">
        <v>34147</v>
      </c>
      <c r="AE1133" s="31"/>
      <c r="AF1133" s="31" t="s">
        <v>24699</v>
      </c>
      <c r="AG1133" s="31" t="s">
        <v>5852</v>
      </c>
      <c r="AH1133" s="31" t="s">
        <v>5852</v>
      </c>
      <c r="AI1133" s="31" t="s">
        <v>908</v>
      </c>
      <c r="AJ1133" s="31">
        <v>15032</v>
      </c>
      <c r="AK1133" s="31" t="s">
        <v>23877</v>
      </c>
      <c r="AL1133" s="31" t="s">
        <v>23878</v>
      </c>
      <c r="AM1133" s="31" t="s">
        <v>11854</v>
      </c>
      <c r="AN1133" s="31"/>
      <c r="AO1133" s="31"/>
      <c r="AP1133" s="31" t="s">
        <v>4435</v>
      </c>
      <c r="AQ1133" s="31" t="s">
        <v>21685</v>
      </c>
      <c r="AR1133" s="31" t="s">
        <v>34147</v>
      </c>
      <c r="AS1133" s="31" t="s">
        <v>34147</v>
      </c>
      <c r="AT1133" s="31" t="str">
        <f>_xlfn.IFNA(VLOOKUP(D1133,'[1]5. 1 Mei 2022'!$C$7:$F$60,4,FALSE),"")</f>
        <v/>
      </c>
      <c r="AU1133" s="31"/>
      <c r="AV1133" s="31" t="s">
        <v>6581</v>
      </c>
      <c r="AW1133" s="31" t="s">
        <v>21685</v>
      </c>
      <c r="AX1133" s="29">
        <f t="shared" ref="AX1133:AX1146" si="172">AW1133+1903</f>
        <v>45400</v>
      </c>
      <c r="AY1133" s="31" t="s">
        <v>26346</v>
      </c>
      <c r="AZ1133" s="31" t="s">
        <v>528</v>
      </c>
      <c r="BA1133" s="30" t="s">
        <v>4435</v>
      </c>
      <c r="BB1133" s="31"/>
      <c r="BC1133" s="31"/>
      <c r="BD1133" s="31" t="s">
        <v>20056</v>
      </c>
      <c r="BE1133" s="31" t="s">
        <v>7973</v>
      </c>
      <c r="BF1133" s="31" t="s">
        <v>6581</v>
      </c>
      <c r="BG1133" s="31"/>
      <c r="BH1133" s="31"/>
      <c r="BI1133" s="31"/>
      <c r="BJ1133" s="31"/>
      <c r="BK1133" s="31" t="str">
        <f t="shared" si="163"/>
        <v>II/c</v>
      </c>
      <c r="BL1133" s="31"/>
      <c r="BM1133" s="31"/>
      <c r="BN1133" s="31"/>
      <c r="BO1133" s="31"/>
      <c r="BP1133" s="31"/>
      <c r="BQ1133" s="31"/>
      <c r="BR1133" s="31"/>
      <c r="BS1133" s="31"/>
      <c r="BT1133" s="31"/>
      <c r="BU1133" s="31"/>
      <c r="BV1133" s="31" t="s">
        <v>21685</v>
      </c>
      <c r="BW1133" s="31">
        <f t="shared" ca="1" si="169"/>
        <v>4</v>
      </c>
      <c r="BX1133" s="78">
        <f t="shared" ca="1" si="170"/>
        <v>3</v>
      </c>
      <c r="BY1133" s="31"/>
      <c r="BZ1133" s="31"/>
      <c r="CA1133" s="31" t="s">
        <v>2483</v>
      </c>
      <c r="CB1133" s="31" t="s">
        <v>2406</v>
      </c>
      <c r="CC1133" s="31"/>
      <c r="CD1133" s="31"/>
      <c r="CE1133" s="31"/>
      <c r="CF1133" s="31"/>
      <c r="CG1133" s="31"/>
      <c r="CH1133" s="31"/>
      <c r="CI1133" s="31"/>
      <c r="CJ1133" s="31"/>
      <c r="CK1133" s="31"/>
      <c r="CL1133" s="31" t="s">
        <v>23873</v>
      </c>
      <c r="CM1133" s="31" t="s">
        <v>23874</v>
      </c>
      <c r="CN1133" s="31">
        <v>124</v>
      </c>
      <c r="CO1133" s="31" t="s">
        <v>28806</v>
      </c>
      <c r="CP1133" s="31" t="s">
        <v>23874</v>
      </c>
      <c r="CQ1133" s="31">
        <v>124</v>
      </c>
      <c r="CR1133" s="31">
        <v>6181</v>
      </c>
      <c r="CS1133" s="31" t="s">
        <v>22126</v>
      </c>
      <c r="CT1133" s="31"/>
      <c r="CU1133" s="31"/>
      <c r="CV1133" s="31"/>
      <c r="CW1133" s="31"/>
      <c r="CX1133" s="31"/>
      <c r="CY1133" s="31"/>
      <c r="CZ1133" s="31"/>
      <c r="DA1133" s="31"/>
      <c r="DB1133" s="31" t="s">
        <v>25301</v>
      </c>
      <c r="DC1133" s="31" t="s">
        <v>25302</v>
      </c>
      <c r="DD1133" s="31" t="s">
        <v>22904</v>
      </c>
      <c r="DE1133" s="31">
        <v>2024</v>
      </c>
      <c r="DF1133" s="31"/>
      <c r="DG1133" s="31"/>
      <c r="DH1133" s="31"/>
      <c r="DI1133" s="31" t="s">
        <v>25116</v>
      </c>
      <c r="DJ1133" s="31" t="s">
        <v>25117</v>
      </c>
      <c r="DK1133" s="31"/>
      <c r="DL1133" s="31"/>
      <c r="DM1133" s="38" t="s">
        <v>25902</v>
      </c>
      <c r="DN1133" s="38"/>
      <c r="DO1133" s="35"/>
      <c r="DP1133" s="31" t="s">
        <v>23872</v>
      </c>
      <c r="DQ1133" s="31" t="s">
        <v>23875</v>
      </c>
      <c r="DR1133" s="31"/>
      <c r="DS1133" s="31" t="s">
        <v>27905</v>
      </c>
      <c r="DT1133" s="31" t="s">
        <v>23876</v>
      </c>
      <c r="DU1133" s="31">
        <v>3</v>
      </c>
      <c r="DV1133" s="31" t="s">
        <v>32167</v>
      </c>
      <c r="DW1133" s="31"/>
      <c r="DX1133" s="31"/>
      <c r="DY1133" s="31" t="s">
        <v>24613</v>
      </c>
      <c r="DZ1133" s="31" t="s">
        <v>24550</v>
      </c>
      <c r="EA1133" s="31"/>
      <c r="EB1133" s="31">
        <v>0</v>
      </c>
      <c r="EC1133" s="31" t="s">
        <v>40142</v>
      </c>
      <c r="ED1133" s="31" t="s">
        <v>41101</v>
      </c>
      <c r="EE1133" s="31"/>
      <c r="EF1133" s="31"/>
      <c r="EG1133" s="31"/>
      <c r="EH1133" s="31"/>
      <c r="EI1133" s="31"/>
      <c r="EJ1133" s="31"/>
    </row>
    <row r="1134" spans="1:140" ht="23.25" customHeight="1">
      <c r="A1134" s="25">
        <v>1132</v>
      </c>
      <c r="B1134" s="30" t="s">
        <v>24140</v>
      </c>
      <c r="C1134" s="31" t="s">
        <v>4318</v>
      </c>
      <c r="D1134" s="30" t="s">
        <v>5134</v>
      </c>
      <c r="E1134" s="30"/>
      <c r="F1134" s="30" t="s">
        <v>36254</v>
      </c>
      <c r="G1134" s="31">
        <f t="shared" si="164"/>
        <v>58</v>
      </c>
      <c r="H1134" s="72">
        <f t="shared" si="165"/>
        <v>51410</v>
      </c>
      <c r="I1134" s="30"/>
      <c r="J1134" s="30" t="s">
        <v>34084</v>
      </c>
      <c r="K1134" s="30" t="s">
        <v>4318</v>
      </c>
      <c r="L1134" s="31" t="s">
        <v>4318</v>
      </c>
      <c r="M1134" s="31" t="s">
        <v>3186</v>
      </c>
      <c r="N1134" s="31" t="s">
        <v>4008</v>
      </c>
      <c r="O1134" s="31" t="s">
        <v>4320</v>
      </c>
      <c r="P1134" s="52" t="s">
        <v>24630</v>
      </c>
      <c r="Q1134" s="31" t="s">
        <v>39305</v>
      </c>
      <c r="R1134" s="31">
        <v>11</v>
      </c>
      <c r="S1134" s="31">
        <v>10</v>
      </c>
      <c r="T1134" s="31"/>
      <c r="U1134" s="31">
        <v>1578</v>
      </c>
      <c r="V1134" s="31" t="s">
        <v>5788</v>
      </c>
      <c r="W1134" s="31" t="s">
        <v>7239</v>
      </c>
      <c r="X1134" s="31" t="s">
        <v>4658</v>
      </c>
      <c r="Y1134" s="31" t="e">
        <f t="shared" ca="1" si="166"/>
        <v>#VALUE!</v>
      </c>
      <c r="Z1134" s="31" t="e">
        <f t="shared" ca="1" si="167"/>
        <v>#VALUE!</v>
      </c>
      <c r="AA1134" s="31"/>
      <c r="AB1134" s="31" t="s">
        <v>11144</v>
      </c>
      <c r="AC1134" s="31" t="s">
        <v>34145</v>
      </c>
      <c r="AD1134" s="31" t="s">
        <v>34145</v>
      </c>
      <c r="AE1134" s="31"/>
      <c r="AF1134" s="31" t="s">
        <v>24701</v>
      </c>
      <c r="AG1134" s="31" t="s">
        <v>4322</v>
      </c>
      <c r="AH1134" s="31" t="s">
        <v>4322</v>
      </c>
      <c r="AI1134" s="31" t="s">
        <v>908</v>
      </c>
      <c r="AJ1134" s="31" t="s">
        <v>4550</v>
      </c>
      <c r="AK1134" s="31" t="s">
        <v>4093</v>
      </c>
      <c r="AL1134" s="31" t="s">
        <v>1730</v>
      </c>
      <c r="AM1134" s="31" t="s">
        <v>4094</v>
      </c>
      <c r="AN1134" s="31"/>
      <c r="AO1134" s="31"/>
      <c r="AP1134" s="31" t="s">
        <v>5316</v>
      </c>
      <c r="AQ1134" s="52" t="s">
        <v>32747</v>
      </c>
      <c r="AR1134" s="31" t="s">
        <v>34145</v>
      </c>
      <c r="AS1134" s="31" t="s">
        <v>34145</v>
      </c>
      <c r="AT1134" s="31"/>
      <c r="AU1134" s="31"/>
      <c r="AV1134" s="31" t="s">
        <v>35614</v>
      </c>
      <c r="AW1134" s="52" t="s">
        <v>22457</v>
      </c>
      <c r="AX1134" s="29">
        <f t="shared" si="172"/>
        <v>46616</v>
      </c>
      <c r="AY1134" s="31" t="s">
        <v>11416</v>
      </c>
      <c r="AZ1134" s="31" t="s">
        <v>522</v>
      </c>
      <c r="BA1134" s="30" t="s">
        <v>5316</v>
      </c>
      <c r="BB1134" s="31"/>
      <c r="BC1134" s="31"/>
      <c r="BD1134" s="31"/>
      <c r="BE1134" s="31" t="s">
        <v>7969</v>
      </c>
      <c r="BF1134" s="31" t="s">
        <v>35614</v>
      </c>
      <c r="BG1134" s="31"/>
      <c r="BH1134" s="31"/>
      <c r="BI1134" s="31" t="s">
        <v>8136</v>
      </c>
      <c r="BJ1134" s="31" t="s">
        <v>3185</v>
      </c>
      <c r="BK1134" s="31" t="str">
        <f t="shared" si="163"/>
        <v>III/c</v>
      </c>
      <c r="BL1134" s="31" t="s">
        <v>8077</v>
      </c>
      <c r="BM1134" s="31"/>
      <c r="BN1134" s="31"/>
      <c r="BO1134" s="31"/>
      <c r="BP1134" s="31" t="s">
        <v>1498</v>
      </c>
      <c r="BQ1134" s="31" t="s">
        <v>3185</v>
      </c>
      <c r="BR1134" s="52" t="s">
        <v>39748</v>
      </c>
      <c r="BS1134" s="52" t="s">
        <v>39306</v>
      </c>
      <c r="BT1134" s="31" t="s">
        <v>7564</v>
      </c>
      <c r="BU1134" s="31" t="s">
        <v>794</v>
      </c>
      <c r="BV1134" s="31" t="s">
        <v>5383</v>
      </c>
      <c r="BW1134" s="31">
        <f t="shared" ca="1" si="169"/>
        <v>14</v>
      </c>
      <c r="BX1134" s="78">
        <f t="shared" ca="1" si="170"/>
        <v>3</v>
      </c>
      <c r="BY1134" s="31"/>
      <c r="BZ1134" s="31"/>
      <c r="CA1134" s="31" t="s">
        <v>2483</v>
      </c>
      <c r="CB1134" s="31" t="s">
        <v>2519</v>
      </c>
      <c r="CC1134" s="31">
        <v>1</v>
      </c>
      <c r="CD1134" s="31">
        <v>1</v>
      </c>
      <c r="CE1134" s="31" t="s">
        <v>20085</v>
      </c>
      <c r="CF1134" s="31"/>
      <c r="CG1134" s="31"/>
      <c r="CH1134" s="31"/>
      <c r="CI1134" s="31"/>
      <c r="CJ1134" s="31"/>
      <c r="CK1134" s="31"/>
      <c r="CL1134" s="31" t="s">
        <v>22156</v>
      </c>
      <c r="CM1134" s="31" t="s">
        <v>21972</v>
      </c>
      <c r="CN1134" s="31">
        <v>123</v>
      </c>
      <c r="CO1134" s="31" t="s">
        <v>25585</v>
      </c>
      <c r="CP1134" s="31" t="s">
        <v>21972</v>
      </c>
      <c r="CQ1134" s="31">
        <v>123</v>
      </c>
      <c r="CR1134" s="31">
        <v>4229</v>
      </c>
      <c r="CS1134" s="31" t="s">
        <v>880</v>
      </c>
      <c r="CT1134" s="31"/>
      <c r="CU1134" s="31" t="s">
        <v>8312</v>
      </c>
      <c r="CV1134" s="31" t="s">
        <v>8427</v>
      </c>
      <c r="CW1134" s="31" t="s">
        <v>8428</v>
      </c>
      <c r="CX1134" s="31" t="s">
        <v>8346</v>
      </c>
      <c r="CY1134" s="31"/>
      <c r="CZ1134" s="31"/>
      <c r="DA1134" s="31"/>
      <c r="DB1134" s="31" t="s">
        <v>15747</v>
      </c>
      <c r="DC1134" s="31" t="s">
        <v>15748</v>
      </c>
      <c r="DD1134" s="31" t="s">
        <v>15746</v>
      </c>
      <c r="DE1134" s="31"/>
      <c r="DF1134" s="31"/>
      <c r="DG1134" s="31"/>
      <c r="DH1134" s="31"/>
      <c r="DI1134" s="31" t="s">
        <v>24822</v>
      </c>
      <c r="DJ1134" s="31" t="s">
        <v>24823</v>
      </c>
      <c r="DK1134" s="31"/>
      <c r="DL1134" s="31"/>
      <c r="DM1134" s="38" t="s">
        <v>9241</v>
      </c>
      <c r="DN1134" s="38"/>
      <c r="DO1134" s="35">
        <v>0</v>
      </c>
      <c r="DP1134" s="31" t="s">
        <v>14204</v>
      </c>
      <c r="DQ1134" s="31" t="s">
        <v>14205</v>
      </c>
      <c r="DR1134" s="31"/>
      <c r="DS1134" s="31" t="s">
        <v>26873</v>
      </c>
      <c r="DT1134" s="31" t="s">
        <v>37829</v>
      </c>
      <c r="DU1134" s="31">
        <v>3</v>
      </c>
      <c r="DV1134" s="31" t="s">
        <v>32167</v>
      </c>
      <c r="DW1134" s="31" t="s">
        <v>1759</v>
      </c>
      <c r="DX1134" s="31" t="s">
        <v>1759</v>
      </c>
      <c r="DY1134" s="31" t="s">
        <v>35696</v>
      </c>
      <c r="DZ1134" s="52" t="s">
        <v>35697</v>
      </c>
      <c r="EA1134" s="52" t="s">
        <v>29424</v>
      </c>
      <c r="EB1134" s="31">
        <v>896367</v>
      </c>
      <c r="EC1134" s="31" t="s">
        <v>40168</v>
      </c>
      <c r="ED1134" s="31" t="s">
        <v>41101</v>
      </c>
      <c r="EE1134" s="31"/>
      <c r="EF1134" s="31"/>
      <c r="EG1134" s="31"/>
      <c r="EH1134" s="31"/>
      <c r="EI1134" s="31"/>
      <c r="EJ1134" s="31"/>
    </row>
    <row r="1135" spans="1:140" ht="23.25" customHeight="1">
      <c r="A1135" s="25">
        <v>1133</v>
      </c>
      <c r="B1135" s="30" t="s">
        <v>1503</v>
      </c>
      <c r="C1135" s="31">
        <v>140170631</v>
      </c>
      <c r="D1135" s="30" t="s">
        <v>492</v>
      </c>
      <c r="E1135" s="30"/>
      <c r="F1135" s="30" t="s">
        <v>36262</v>
      </c>
      <c r="G1135" s="31">
        <f t="shared" si="164"/>
        <v>58</v>
      </c>
      <c r="H1135" s="72">
        <f t="shared" si="165"/>
        <v>45627</v>
      </c>
      <c r="I1135" s="30"/>
      <c r="J1135" s="30" t="s">
        <v>34084</v>
      </c>
      <c r="K1135" s="30" t="s">
        <v>4318</v>
      </c>
      <c r="L1135" s="31" t="s">
        <v>4318</v>
      </c>
      <c r="M1135" s="31" t="s">
        <v>6378</v>
      </c>
      <c r="N1135" s="31" t="s">
        <v>3311</v>
      </c>
      <c r="O1135" s="31" t="s">
        <v>2534</v>
      </c>
      <c r="P1135" s="31" t="s">
        <v>30542</v>
      </c>
      <c r="Q1135" s="31"/>
      <c r="R1135" s="31">
        <v>26</v>
      </c>
      <c r="S1135" s="31">
        <v>0</v>
      </c>
      <c r="T1135" s="31"/>
      <c r="U1135" s="31">
        <v>1285</v>
      </c>
      <c r="V1135" s="31"/>
      <c r="W1135" s="31" t="s">
        <v>5769</v>
      </c>
      <c r="X1135" s="31" t="s">
        <v>5770</v>
      </c>
      <c r="Y1135" s="31">
        <f t="shared" ca="1" si="166"/>
        <v>57</v>
      </c>
      <c r="Z1135" s="31" t="str">
        <f t="shared" ca="1" si="167"/>
        <v>46-58</v>
      </c>
      <c r="AA1135" s="31"/>
      <c r="AB1135" s="31" t="s">
        <v>5131</v>
      </c>
      <c r="AC1135" s="31" t="s">
        <v>34153</v>
      </c>
      <c r="AD1135" s="31" t="s">
        <v>34194</v>
      </c>
      <c r="AE1135" s="31"/>
      <c r="AF1135" s="31" t="s">
        <v>24700</v>
      </c>
      <c r="AG1135" s="31" t="s">
        <v>7895</v>
      </c>
      <c r="AH1135" s="31" t="s">
        <v>7895</v>
      </c>
      <c r="AI1135" s="31" t="s">
        <v>40277</v>
      </c>
      <c r="AJ1135" s="31">
        <v>9030343</v>
      </c>
      <c r="AK1135" s="31" t="s">
        <v>3304</v>
      </c>
      <c r="AL1135" s="31">
        <v>36710</v>
      </c>
      <c r="AM1135" s="31" t="s">
        <v>3305</v>
      </c>
      <c r="AN1135" s="31"/>
      <c r="AO1135" s="31"/>
      <c r="AP1135" s="31" t="s">
        <v>32997</v>
      </c>
      <c r="AQ1135" s="31"/>
      <c r="AR1135" s="31" t="s">
        <v>34148</v>
      </c>
      <c r="AS1135" s="31" t="s">
        <v>34148</v>
      </c>
      <c r="AT1135" s="31" t="str">
        <f>_xlfn.IFNA(VLOOKUP(D1135,'[1]5. 1 Mei 2022'!$C$7:$F$60,4,FALSE),"")</f>
        <v/>
      </c>
      <c r="AU1135" s="31"/>
      <c r="AV1135" s="31" t="s">
        <v>22925</v>
      </c>
      <c r="AW1135" s="31" t="s">
        <v>22924</v>
      </c>
      <c r="AX1135" s="29">
        <f t="shared" si="172"/>
        <v>45294</v>
      </c>
      <c r="AY1135" s="31" t="s">
        <v>26344</v>
      </c>
      <c r="AZ1135" s="31" t="s">
        <v>32999</v>
      </c>
      <c r="BA1135" s="30" t="s">
        <v>32997</v>
      </c>
      <c r="BB1135" s="31"/>
      <c r="BC1135" s="31"/>
      <c r="BD1135" s="31" t="s">
        <v>30229</v>
      </c>
      <c r="BE1135" s="31" t="s">
        <v>7968</v>
      </c>
      <c r="BF1135" s="31" t="s">
        <v>22925</v>
      </c>
      <c r="BG1135" s="31"/>
      <c r="BH1135" s="31"/>
      <c r="BI1135" s="31"/>
      <c r="BJ1135" s="31" t="s">
        <v>23661</v>
      </c>
      <c r="BK1135" s="31" t="str">
        <f t="shared" si="163"/>
        <v>III/b</v>
      </c>
      <c r="BL1135" s="31" t="s">
        <v>8078</v>
      </c>
      <c r="BM1135" s="31"/>
      <c r="BN1135" s="31"/>
      <c r="BO1135" s="31"/>
      <c r="BP1135" s="31" t="s">
        <v>1498</v>
      </c>
      <c r="BQ1135" s="31"/>
      <c r="BR1135" s="31"/>
      <c r="BS1135" s="31"/>
      <c r="BT1135" s="31" t="s">
        <v>2535</v>
      </c>
      <c r="BU1135" s="31"/>
      <c r="BV1135" s="31" t="s">
        <v>5771</v>
      </c>
      <c r="BW1135" s="31" t="e">
        <f t="shared" ca="1" si="169"/>
        <v>#VALUE!</v>
      </c>
      <c r="BX1135" s="78" t="e">
        <f t="shared" ca="1" si="170"/>
        <v>#VALUE!</v>
      </c>
      <c r="BY1135" s="31"/>
      <c r="BZ1135" s="31"/>
      <c r="CA1135" s="31" t="s">
        <v>2483</v>
      </c>
      <c r="CB1135" s="31" t="s">
        <v>2519</v>
      </c>
      <c r="CC1135" s="31">
        <v>1</v>
      </c>
      <c r="CD1135" s="31">
        <v>1</v>
      </c>
      <c r="CE1135" s="31" t="s">
        <v>20085</v>
      </c>
      <c r="CF1135" s="31"/>
      <c r="CG1135" s="31">
        <v>2004</v>
      </c>
      <c r="CH1135" s="31" t="s">
        <v>5115</v>
      </c>
      <c r="CI1135" s="31"/>
      <c r="CJ1135" s="31" t="s">
        <v>5548</v>
      </c>
      <c r="CK1135" s="31"/>
      <c r="CL1135" s="31"/>
      <c r="CM1135" s="31"/>
      <c r="CN1135" s="31"/>
      <c r="CO1135" s="31"/>
      <c r="CP1135" s="31"/>
      <c r="CQ1135" s="31"/>
      <c r="CR1135" s="31">
        <v>1076</v>
      </c>
      <c r="CS1135" s="31"/>
      <c r="CT1135" s="31"/>
      <c r="CU1135" s="31"/>
      <c r="CV1135" s="31"/>
      <c r="CW1135" s="31"/>
      <c r="CX1135" s="31"/>
      <c r="CY1135" s="31"/>
      <c r="CZ1135" s="31"/>
      <c r="DA1135" s="31"/>
      <c r="DB1135" s="31"/>
      <c r="DC1135" s="31"/>
      <c r="DD1135" s="31"/>
      <c r="DE1135" s="31"/>
      <c r="DF1135" s="31"/>
      <c r="DG1135" s="31"/>
      <c r="DH1135" s="31"/>
      <c r="DI1135" s="31"/>
      <c r="DJ1135" s="31"/>
      <c r="DK1135" s="31"/>
      <c r="DL1135" s="31"/>
      <c r="DM1135" s="38" t="s">
        <v>9989</v>
      </c>
      <c r="DN1135" s="38"/>
      <c r="DO1135" s="35" t="s">
        <v>20438</v>
      </c>
      <c r="DP1135" s="31" t="s">
        <v>13722</v>
      </c>
      <c r="DQ1135" s="31" t="s">
        <v>13721</v>
      </c>
      <c r="DR1135" s="31"/>
      <c r="DS1135" s="31" t="s">
        <v>27625</v>
      </c>
      <c r="DT1135" s="31" t="s">
        <v>37830</v>
      </c>
      <c r="DU1135" s="31">
        <v>2</v>
      </c>
      <c r="DV1135" s="31" t="s">
        <v>32166</v>
      </c>
      <c r="DW1135" s="31"/>
      <c r="DX1135" s="31"/>
      <c r="DY1135" s="31"/>
      <c r="DZ1135" s="31"/>
      <c r="EA1135" s="31"/>
      <c r="EB1135" s="31" t="s">
        <v>38411</v>
      </c>
      <c r="EC1135" s="31" t="s">
        <v>39747</v>
      </c>
      <c r="ED1135" s="31" t="s">
        <v>41101</v>
      </c>
      <c r="EE1135" s="31"/>
      <c r="EF1135" s="31"/>
      <c r="EG1135" s="31"/>
      <c r="EH1135" s="31"/>
      <c r="EI1135" s="31"/>
      <c r="EJ1135" s="31"/>
    </row>
    <row r="1136" spans="1:140" ht="23.25" customHeight="1">
      <c r="A1136" s="25">
        <v>1134</v>
      </c>
      <c r="B1136" s="30" t="s">
        <v>24417</v>
      </c>
      <c r="C1136" s="31" t="s">
        <v>4318</v>
      </c>
      <c r="D1136" s="30" t="s">
        <v>1906</v>
      </c>
      <c r="E1136" s="30"/>
      <c r="F1136" s="30" t="s">
        <v>36255</v>
      </c>
      <c r="G1136" s="31">
        <f t="shared" si="164"/>
        <v>58</v>
      </c>
      <c r="H1136" s="72">
        <f t="shared" si="165"/>
        <v>50465</v>
      </c>
      <c r="I1136" s="30"/>
      <c r="J1136" s="30" t="s">
        <v>34084</v>
      </c>
      <c r="K1136" s="30" t="s">
        <v>4318</v>
      </c>
      <c r="L1136" s="31" t="s">
        <v>4318</v>
      </c>
      <c r="M1136" s="31" t="s">
        <v>6378</v>
      </c>
      <c r="N1136" s="31" t="s">
        <v>3311</v>
      </c>
      <c r="O1136" s="31" t="s">
        <v>2534</v>
      </c>
      <c r="P1136" s="52" t="s">
        <v>24630</v>
      </c>
      <c r="Q1136" s="31" t="s">
        <v>39293</v>
      </c>
      <c r="R1136" s="31">
        <v>7</v>
      </c>
      <c r="S1136" s="31">
        <v>10</v>
      </c>
      <c r="T1136" s="31"/>
      <c r="U1136" s="31">
        <v>441</v>
      </c>
      <c r="V1136" s="31" t="s">
        <v>5813</v>
      </c>
      <c r="W1136" s="31" t="s">
        <v>7590</v>
      </c>
      <c r="X1136" s="31" t="s">
        <v>1907</v>
      </c>
      <c r="Y1136" s="31" t="e">
        <f t="shared" ca="1" si="166"/>
        <v>#VALUE!</v>
      </c>
      <c r="Z1136" s="31" t="e">
        <f t="shared" ca="1" si="167"/>
        <v>#VALUE!</v>
      </c>
      <c r="AA1136" s="31"/>
      <c r="AB1136" s="31" t="s">
        <v>11144</v>
      </c>
      <c r="AC1136" s="31" t="s">
        <v>34145</v>
      </c>
      <c r="AD1136" s="31" t="s">
        <v>34145</v>
      </c>
      <c r="AE1136" s="31"/>
      <c r="AF1136" s="31" t="s">
        <v>24701</v>
      </c>
      <c r="AG1136" s="31" t="s">
        <v>4322</v>
      </c>
      <c r="AH1136" s="31" t="s">
        <v>4322</v>
      </c>
      <c r="AI1136" s="31" t="s">
        <v>908</v>
      </c>
      <c r="AJ1136" s="31">
        <v>9800321</v>
      </c>
      <c r="AK1136" s="31" t="s">
        <v>5469</v>
      </c>
      <c r="AL1136" s="31" t="s">
        <v>5470</v>
      </c>
      <c r="AM1136" s="31" t="s">
        <v>5471</v>
      </c>
      <c r="AN1136" s="31"/>
      <c r="AO1136" s="31"/>
      <c r="AP1136" s="31" t="s">
        <v>20019</v>
      </c>
      <c r="AQ1136" s="31" t="s">
        <v>11873</v>
      </c>
      <c r="AR1136" s="31" t="s">
        <v>34145</v>
      </c>
      <c r="AS1136" s="31" t="s">
        <v>34145</v>
      </c>
      <c r="AT1136" s="31" t="str">
        <f>_xlfn.IFNA(VLOOKUP(D1136,'[1]5. 1 Mei 2022'!$C$7:$F$60,4,FALSE),"")</f>
        <v/>
      </c>
      <c r="AU1136" s="31"/>
      <c r="AV1136" s="31" t="s">
        <v>20032</v>
      </c>
      <c r="AW1136" s="31" t="s">
        <v>11873</v>
      </c>
      <c r="AX1136" s="29">
        <f t="shared" si="172"/>
        <v>45124</v>
      </c>
      <c r="AY1136" s="31" t="s">
        <v>26346</v>
      </c>
      <c r="AZ1136" s="31" t="s">
        <v>20021</v>
      </c>
      <c r="BA1136" s="30" t="s">
        <v>20019</v>
      </c>
      <c r="BB1136" s="31" t="s">
        <v>8026</v>
      </c>
      <c r="BC1136" s="31"/>
      <c r="BD1136" s="31" t="s">
        <v>7980</v>
      </c>
      <c r="BE1136" s="31" t="s">
        <v>7969</v>
      </c>
      <c r="BF1136" s="31" t="s">
        <v>20032</v>
      </c>
      <c r="BG1136" s="31"/>
      <c r="BH1136" s="31"/>
      <c r="BI1136" s="31" t="s">
        <v>8136</v>
      </c>
      <c r="BJ1136" s="31" t="s">
        <v>20275</v>
      </c>
      <c r="BK1136" s="31" t="str">
        <f t="shared" si="163"/>
        <v>III/b</v>
      </c>
      <c r="BL1136" s="31" t="s">
        <v>8077</v>
      </c>
      <c r="BM1136" s="31"/>
      <c r="BN1136" s="31"/>
      <c r="BO1136" s="31"/>
      <c r="BP1136" s="31"/>
      <c r="BQ1136" s="31" t="s">
        <v>20275</v>
      </c>
      <c r="BR1136" s="52" t="s">
        <v>39748</v>
      </c>
      <c r="BS1136" s="52" t="s">
        <v>39294</v>
      </c>
      <c r="BT1136" s="31" t="s">
        <v>2917</v>
      </c>
      <c r="BU1136" s="31" t="s">
        <v>5049</v>
      </c>
      <c r="BV1136" s="31" t="s">
        <v>5145</v>
      </c>
      <c r="BW1136" s="31">
        <f t="shared" ca="1" si="169"/>
        <v>10</v>
      </c>
      <c r="BX1136" s="78">
        <f t="shared" ca="1" si="170"/>
        <v>3</v>
      </c>
      <c r="BY1136" s="31"/>
      <c r="BZ1136" s="31"/>
      <c r="CA1136" s="31" t="s">
        <v>2483</v>
      </c>
      <c r="CB1136" s="31" t="s">
        <v>2519</v>
      </c>
      <c r="CC1136" s="31">
        <v>2</v>
      </c>
      <c r="CD1136" s="31">
        <v>1</v>
      </c>
      <c r="CE1136" s="31" t="s">
        <v>20085</v>
      </c>
      <c r="CF1136" s="31"/>
      <c r="CG1136" s="31"/>
      <c r="CH1136" s="31"/>
      <c r="CI1136" s="31"/>
      <c r="CJ1136" s="31"/>
      <c r="CK1136" s="31"/>
      <c r="CL1136" s="31" t="s">
        <v>22176</v>
      </c>
      <c r="CM1136" s="31" t="s">
        <v>22177</v>
      </c>
      <c r="CN1136" s="31">
        <v>123</v>
      </c>
      <c r="CO1136" s="31" t="s">
        <v>25537</v>
      </c>
      <c r="CP1136" s="31" t="s">
        <v>22177</v>
      </c>
      <c r="CQ1136" s="31">
        <v>123</v>
      </c>
      <c r="CR1136" s="31">
        <v>4673</v>
      </c>
      <c r="CS1136" s="31" t="s">
        <v>669</v>
      </c>
      <c r="CT1136" s="31"/>
      <c r="CU1136" s="31" t="s">
        <v>670</v>
      </c>
      <c r="CV1136" s="31"/>
      <c r="CW1136" s="31"/>
      <c r="CX1136" s="31"/>
      <c r="CY1136" s="31"/>
      <c r="CZ1136" s="31"/>
      <c r="DA1136" s="31"/>
      <c r="DB1136" s="31" t="s">
        <v>15744</v>
      </c>
      <c r="DC1136" s="31" t="s">
        <v>15745</v>
      </c>
      <c r="DD1136" s="31" t="s">
        <v>15746</v>
      </c>
      <c r="DE1136" s="31"/>
      <c r="DF1136" s="31"/>
      <c r="DG1136" s="31"/>
      <c r="DH1136" s="31"/>
      <c r="DI1136" s="31" t="s">
        <v>24822</v>
      </c>
      <c r="DJ1136" s="31" t="s">
        <v>24823</v>
      </c>
      <c r="DK1136" s="31"/>
      <c r="DL1136" s="31"/>
      <c r="DM1136" s="38" t="s">
        <v>9528</v>
      </c>
      <c r="DN1136" s="38"/>
      <c r="DO1136" s="35">
        <v>0</v>
      </c>
      <c r="DP1136" s="31" t="s">
        <v>13823</v>
      </c>
      <c r="DQ1136" s="31" t="s">
        <v>1908</v>
      </c>
      <c r="DR1136" s="31"/>
      <c r="DS1136" s="31" t="s">
        <v>1909</v>
      </c>
      <c r="DT1136" s="31" t="s">
        <v>37831</v>
      </c>
      <c r="DU1136" s="31">
        <v>3</v>
      </c>
      <c r="DV1136" s="31" t="s">
        <v>32167</v>
      </c>
      <c r="DW1136" s="31" t="s">
        <v>7980</v>
      </c>
      <c r="DX1136" s="31" t="s">
        <v>7980</v>
      </c>
      <c r="DY1136" s="31" t="s">
        <v>32411</v>
      </c>
      <c r="DZ1136" s="31" t="s">
        <v>32398</v>
      </c>
      <c r="EA1136" s="31"/>
      <c r="EB1136" s="31">
        <v>0</v>
      </c>
      <c r="EC1136" s="31" t="s">
        <v>40168</v>
      </c>
      <c r="ED1136" s="31" t="s">
        <v>41101</v>
      </c>
      <c r="EE1136" s="31"/>
      <c r="EF1136" s="31"/>
      <c r="EG1136" s="31"/>
      <c r="EH1136" s="31"/>
      <c r="EI1136" s="31"/>
      <c r="EJ1136" s="31"/>
    </row>
    <row r="1137" spans="1:140" ht="23.25" customHeight="1">
      <c r="A1137" s="25">
        <v>1135</v>
      </c>
      <c r="B1137" s="30" t="s">
        <v>16772</v>
      </c>
      <c r="C1137" s="31" t="s">
        <v>817</v>
      </c>
      <c r="D1137" s="30" t="s">
        <v>17388</v>
      </c>
      <c r="E1137" s="30"/>
      <c r="F1137" s="30" t="s">
        <v>36262</v>
      </c>
      <c r="G1137" s="31">
        <f t="shared" si="164"/>
        <v>58</v>
      </c>
      <c r="H1137" s="72">
        <f t="shared" si="165"/>
        <v>50222</v>
      </c>
      <c r="I1137" s="30" t="s">
        <v>35178</v>
      </c>
      <c r="J1137" s="30" t="s">
        <v>34085</v>
      </c>
      <c r="K1137" s="30" t="s">
        <v>34083</v>
      </c>
      <c r="L1137" s="31" t="s">
        <v>16726</v>
      </c>
      <c r="M1137" s="31" t="s">
        <v>6378</v>
      </c>
      <c r="N1137" s="31" t="s">
        <v>7551</v>
      </c>
      <c r="O1137" s="31" t="s">
        <v>6326</v>
      </c>
      <c r="P1137" s="31" t="s">
        <v>11676</v>
      </c>
      <c r="Q1137" s="31"/>
      <c r="R1137" s="31"/>
      <c r="S1137" s="31"/>
      <c r="T1137" s="31"/>
      <c r="U1137" s="31" t="s">
        <v>847</v>
      </c>
      <c r="V1137" s="31"/>
      <c r="W1137" s="31" t="s">
        <v>6910</v>
      </c>
      <c r="X1137" s="31" t="s">
        <v>618</v>
      </c>
      <c r="Y1137" s="31" t="e">
        <f t="shared" ca="1" si="166"/>
        <v>#VALUE!</v>
      </c>
      <c r="Z1137" s="31" t="e">
        <f t="shared" ca="1" si="167"/>
        <v>#VALUE!</v>
      </c>
      <c r="AA1137" s="31"/>
      <c r="AB1137" s="31" t="s">
        <v>34888</v>
      </c>
      <c r="AC1137" s="31" t="s">
        <v>34153</v>
      </c>
      <c r="AD1137" s="31" t="s">
        <v>34194</v>
      </c>
      <c r="AE1137" s="31"/>
      <c r="AF1137" s="31" t="s">
        <v>24700</v>
      </c>
      <c r="AG1137" s="31" t="s">
        <v>7895</v>
      </c>
      <c r="AH1137" s="31" t="s">
        <v>7895</v>
      </c>
      <c r="AI1137" s="31" t="s">
        <v>908</v>
      </c>
      <c r="AJ1137" s="31" t="s">
        <v>34889</v>
      </c>
      <c r="AK1137" s="52" t="s">
        <v>34890</v>
      </c>
      <c r="AL1137" s="52" t="s">
        <v>34891</v>
      </c>
      <c r="AM1137" s="31" t="s">
        <v>31264</v>
      </c>
      <c r="AN1137" s="31"/>
      <c r="AO1137" s="52" t="s">
        <v>34892</v>
      </c>
      <c r="AP1137" s="31" t="s">
        <v>33763</v>
      </c>
      <c r="AQ1137" s="31"/>
      <c r="AR1137" s="31" t="s">
        <v>34148</v>
      </c>
      <c r="AS1137" s="31" t="s">
        <v>34148</v>
      </c>
      <c r="AT1137" s="31" t="str">
        <f>_xlfn.IFNA(VLOOKUP(D1137,'[1]5. 1 Mei 2022'!$C$7:$F$60,4,FALSE),"")</f>
        <v/>
      </c>
      <c r="AU1137" s="31"/>
      <c r="AV1137" s="31" t="s">
        <v>5251</v>
      </c>
      <c r="AW1137" s="31"/>
      <c r="AX1137" s="29">
        <f t="shared" si="172"/>
        <v>1903</v>
      </c>
      <c r="AY1137" s="31" t="s">
        <v>26344</v>
      </c>
      <c r="AZ1137" s="31" t="s">
        <v>534</v>
      </c>
      <c r="BA1137" s="30" t="s">
        <v>33763</v>
      </c>
      <c r="BB1137" s="31" t="s">
        <v>8072</v>
      </c>
      <c r="BC1137" s="31"/>
      <c r="BD1137" s="31" t="s">
        <v>30259</v>
      </c>
      <c r="BE1137" s="31" t="s">
        <v>7968</v>
      </c>
      <c r="BF1137" s="31" t="s">
        <v>5251</v>
      </c>
      <c r="BG1137" s="31"/>
      <c r="BH1137" s="31"/>
      <c r="BI1137" s="31"/>
      <c r="BJ1137" s="31">
        <v>0</v>
      </c>
      <c r="BK1137" s="31" t="str">
        <f t="shared" si="163"/>
        <v>II/a</v>
      </c>
      <c r="BL1137" s="31"/>
      <c r="BM1137" s="31"/>
      <c r="BN1137" s="31"/>
      <c r="BO1137" s="31" t="s">
        <v>5251</v>
      </c>
      <c r="BP1137" s="31" t="s">
        <v>1498</v>
      </c>
      <c r="BQ1137" s="31"/>
      <c r="BR1137" s="31"/>
      <c r="BS1137" s="31"/>
      <c r="BT1137" s="31"/>
      <c r="BU1137" s="31"/>
      <c r="BV1137" s="31" t="s">
        <v>6736</v>
      </c>
      <c r="BW1137" s="31">
        <f t="shared" ca="1" si="169"/>
        <v>17</v>
      </c>
      <c r="BX1137" s="78">
        <f t="shared" ca="1" si="170"/>
        <v>3</v>
      </c>
      <c r="BY1137" s="31" t="s">
        <v>11676</v>
      </c>
      <c r="BZ1137" s="31"/>
      <c r="CA1137" s="31" t="s">
        <v>2483</v>
      </c>
      <c r="CB1137" s="31" t="s">
        <v>2519</v>
      </c>
      <c r="CC1137" s="31">
        <v>1</v>
      </c>
      <c r="CD1137" s="31">
        <v>1</v>
      </c>
      <c r="CE1137" s="31" t="s">
        <v>20085</v>
      </c>
      <c r="CF1137" s="31"/>
      <c r="CG1137" s="31"/>
      <c r="CH1137" s="31"/>
      <c r="CI1137" s="31"/>
      <c r="CJ1137" s="31"/>
      <c r="CK1137" s="31"/>
      <c r="CL1137" s="31"/>
      <c r="CM1137" s="31"/>
      <c r="CN1137" s="31"/>
      <c r="CO1137" s="31"/>
      <c r="CP1137" s="31"/>
      <c r="CQ1137" s="31"/>
      <c r="CR1137" s="31">
        <v>1140</v>
      </c>
      <c r="CS1137" s="31"/>
      <c r="CT1137" s="31"/>
      <c r="CU1137" s="31"/>
      <c r="CV1137" s="31"/>
      <c r="CW1137" s="31"/>
      <c r="CX1137" s="31"/>
      <c r="CY1137" s="31"/>
      <c r="CZ1137" s="31"/>
      <c r="DA1137" s="31"/>
      <c r="DB1137" s="31"/>
      <c r="DC1137" s="31"/>
      <c r="DD1137" s="31"/>
      <c r="DE1137" s="31"/>
      <c r="DF1137" s="31"/>
      <c r="DG1137" s="31"/>
      <c r="DH1137" s="31"/>
      <c r="DI1137" s="31"/>
      <c r="DJ1137" s="31"/>
      <c r="DK1137" s="31"/>
      <c r="DL1137" s="31"/>
      <c r="DM1137" s="38" t="s">
        <v>10611</v>
      </c>
      <c r="DN1137" s="38"/>
      <c r="DO1137" s="35" t="s">
        <v>10800</v>
      </c>
      <c r="DP1137" s="31" t="s">
        <v>10988</v>
      </c>
      <c r="DQ1137" s="31" t="s">
        <v>11113</v>
      </c>
      <c r="DR1137" s="31"/>
      <c r="DS1137" s="31" t="s">
        <v>27623</v>
      </c>
      <c r="DT1137" s="31" t="s">
        <v>37832</v>
      </c>
      <c r="DU1137" s="31">
        <v>2</v>
      </c>
      <c r="DV1137" s="31" t="s">
        <v>32165</v>
      </c>
      <c r="DW1137" s="31"/>
      <c r="DX1137" s="31"/>
      <c r="DY1137" s="31"/>
      <c r="DZ1137" s="31"/>
      <c r="EA1137" s="31"/>
      <c r="EB1137" s="31">
        <v>0</v>
      </c>
      <c r="EC1137" s="31" t="s">
        <v>40170</v>
      </c>
      <c r="ED1137" s="31" t="s">
        <v>41101</v>
      </c>
      <c r="EE1137" s="31"/>
      <c r="EF1137" s="31"/>
      <c r="EG1137" s="31"/>
      <c r="EH1137" s="31"/>
      <c r="EI1137" s="31"/>
      <c r="EJ1137" s="31"/>
    </row>
    <row r="1138" spans="1:140" ht="23.25" customHeight="1">
      <c r="A1138" s="25">
        <v>1136</v>
      </c>
      <c r="B1138" s="30" t="s">
        <v>12273</v>
      </c>
      <c r="C1138" s="31">
        <v>140222580</v>
      </c>
      <c r="D1138" s="30" t="s">
        <v>203</v>
      </c>
      <c r="E1138" s="30"/>
      <c r="F1138" s="30" t="s">
        <v>36254</v>
      </c>
      <c r="G1138" s="31">
        <f t="shared" si="164"/>
        <v>58</v>
      </c>
      <c r="H1138" s="72">
        <f t="shared" si="165"/>
        <v>45078</v>
      </c>
      <c r="I1138" s="30"/>
      <c r="J1138" s="30" t="s">
        <v>34084</v>
      </c>
      <c r="K1138" s="30" t="s">
        <v>4318</v>
      </c>
      <c r="L1138" s="31" t="s">
        <v>4318</v>
      </c>
      <c r="M1138" s="31" t="s">
        <v>6378</v>
      </c>
      <c r="N1138" s="31" t="s">
        <v>5797</v>
      </c>
      <c r="O1138" s="31" t="s">
        <v>5271</v>
      </c>
      <c r="P1138" s="31" t="s">
        <v>11676</v>
      </c>
      <c r="Q1138" s="31"/>
      <c r="R1138" s="31">
        <v>28</v>
      </c>
      <c r="S1138" s="31">
        <v>0</v>
      </c>
      <c r="T1138" s="31"/>
      <c r="U1138" s="31">
        <v>934</v>
      </c>
      <c r="V1138" s="31"/>
      <c r="W1138" s="31" t="s">
        <v>6910</v>
      </c>
      <c r="X1138" s="31" t="s">
        <v>7719</v>
      </c>
      <c r="Y1138" s="31">
        <f t="shared" ca="1" si="166"/>
        <v>58</v>
      </c>
      <c r="Z1138" s="31" t="str">
        <f t="shared" ca="1" si="167"/>
        <v>46-58</v>
      </c>
      <c r="AA1138" s="52" t="s">
        <v>22026</v>
      </c>
      <c r="AB1138" s="31" t="s">
        <v>11142</v>
      </c>
      <c r="AC1138" s="31" t="s">
        <v>34145</v>
      </c>
      <c r="AD1138" s="31" t="s">
        <v>34145</v>
      </c>
      <c r="AE1138" s="31"/>
      <c r="AF1138" s="31" t="s">
        <v>24701</v>
      </c>
      <c r="AG1138" s="31" t="s">
        <v>5852</v>
      </c>
      <c r="AH1138" s="31" t="s">
        <v>4322</v>
      </c>
      <c r="AI1138" s="31" t="s">
        <v>908</v>
      </c>
      <c r="AJ1138" s="31">
        <v>92018</v>
      </c>
      <c r="AK1138" s="31" t="s">
        <v>3318</v>
      </c>
      <c r="AL1138" s="31">
        <v>34933</v>
      </c>
      <c r="AM1138" s="31" t="s">
        <v>7760</v>
      </c>
      <c r="AN1138" s="31"/>
      <c r="AO1138" s="31"/>
      <c r="AP1138" s="31" t="s">
        <v>3619</v>
      </c>
      <c r="AQ1138" s="31" t="s">
        <v>7696</v>
      </c>
      <c r="AR1138" s="31" t="s">
        <v>34145</v>
      </c>
      <c r="AS1138" s="31" t="s">
        <v>34145</v>
      </c>
      <c r="AT1138" s="31" t="str">
        <f>_xlfn.IFNA(VLOOKUP(D1138,'[1]5. 1 Mei 2022'!$C$7:$F$60,4,FALSE),"")</f>
        <v/>
      </c>
      <c r="AU1138" s="31"/>
      <c r="AV1138" s="31" t="s">
        <v>20033</v>
      </c>
      <c r="AW1138" s="31" t="s">
        <v>17977</v>
      </c>
      <c r="AX1138" s="29">
        <f t="shared" si="172"/>
        <v>45338</v>
      </c>
      <c r="AY1138" s="31" t="s">
        <v>26346</v>
      </c>
      <c r="AZ1138" s="31" t="s">
        <v>225</v>
      </c>
      <c r="BA1138" s="30" t="s">
        <v>3619</v>
      </c>
      <c r="BB1138" s="31" t="s">
        <v>17505</v>
      </c>
      <c r="BC1138" s="31"/>
      <c r="BD1138" s="31" t="s">
        <v>7997</v>
      </c>
      <c r="BE1138" s="31" t="s">
        <v>7969</v>
      </c>
      <c r="BF1138" s="31" t="s">
        <v>20033</v>
      </c>
      <c r="BG1138" s="31" t="s">
        <v>16328</v>
      </c>
      <c r="BH1138" s="31"/>
      <c r="BI1138" s="31" t="s">
        <v>8136</v>
      </c>
      <c r="BJ1138" s="31" t="s">
        <v>25034</v>
      </c>
      <c r="BK1138" s="31" t="str">
        <f t="shared" si="163"/>
        <v>III/d</v>
      </c>
      <c r="BL1138" s="31" t="s">
        <v>8077</v>
      </c>
      <c r="BM1138" s="31"/>
      <c r="BN1138" s="31"/>
      <c r="BO1138" s="31"/>
      <c r="BP1138" s="31" t="s">
        <v>1498</v>
      </c>
      <c r="BQ1138" s="31" t="s">
        <v>25034</v>
      </c>
      <c r="BR1138" s="31" t="s">
        <v>21597</v>
      </c>
      <c r="BS1138" s="31" t="s">
        <v>25035</v>
      </c>
      <c r="BT1138" s="31" t="s">
        <v>4192</v>
      </c>
      <c r="BU1138" s="31"/>
      <c r="BV1138" s="31" t="s">
        <v>5772</v>
      </c>
      <c r="BW1138" s="31" t="e">
        <f t="shared" ca="1" si="169"/>
        <v>#VALUE!</v>
      </c>
      <c r="BX1138" s="78" t="e">
        <f t="shared" ca="1" si="170"/>
        <v>#VALUE!</v>
      </c>
      <c r="BY1138" s="31"/>
      <c r="BZ1138" s="31"/>
      <c r="CA1138" s="31" t="s">
        <v>2483</v>
      </c>
      <c r="CB1138" s="31" t="s">
        <v>2519</v>
      </c>
      <c r="CC1138" s="31">
        <v>2</v>
      </c>
      <c r="CD1138" s="31">
        <v>1</v>
      </c>
      <c r="CE1138" s="31" t="s">
        <v>20085</v>
      </c>
      <c r="CF1138" s="31"/>
      <c r="CG1138" s="31"/>
      <c r="CH1138" s="31"/>
      <c r="CI1138" s="31" t="s">
        <v>5058</v>
      </c>
      <c r="CJ1138" s="31"/>
      <c r="CK1138" s="31"/>
      <c r="CL1138" s="31" t="s">
        <v>28493</v>
      </c>
      <c r="CM1138" s="31" t="s">
        <v>22381</v>
      </c>
      <c r="CN1138" s="31">
        <v>123</v>
      </c>
      <c r="CO1138" s="31" t="s">
        <v>28689</v>
      </c>
      <c r="CP1138" s="31" t="s">
        <v>22381</v>
      </c>
      <c r="CQ1138" s="31">
        <v>123</v>
      </c>
      <c r="CR1138" s="31">
        <v>3659</v>
      </c>
      <c r="CS1138" s="31" t="s">
        <v>10244</v>
      </c>
      <c r="CT1138" s="31" t="s">
        <v>10239</v>
      </c>
      <c r="CU1138" s="31" t="s">
        <v>10240</v>
      </c>
      <c r="CV1138" s="31" t="s">
        <v>10332</v>
      </c>
      <c r="CW1138" s="31" t="s">
        <v>11143</v>
      </c>
      <c r="CX1138" s="31" t="s">
        <v>10312</v>
      </c>
      <c r="CY1138" s="31"/>
      <c r="CZ1138" s="31"/>
      <c r="DA1138" s="31"/>
      <c r="DB1138" s="31" t="s">
        <v>11355</v>
      </c>
      <c r="DC1138" s="31" t="s">
        <v>11356</v>
      </c>
      <c r="DD1138" s="31" t="s">
        <v>10554</v>
      </c>
      <c r="DE1138" s="31"/>
      <c r="DF1138" s="31"/>
      <c r="DG1138" s="31"/>
      <c r="DH1138" s="31"/>
      <c r="DI1138" s="31" t="s">
        <v>10372</v>
      </c>
      <c r="DJ1138" s="31" t="s">
        <v>10240</v>
      </c>
      <c r="DK1138" s="31"/>
      <c r="DL1138" s="31"/>
      <c r="DM1138" s="38" t="s">
        <v>9561</v>
      </c>
      <c r="DN1138" s="38"/>
      <c r="DO1138" s="35" t="s">
        <v>20756</v>
      </c>
      <c r="DP1138" s="31" t="s">
        <v>19488</v>
      </c>
      <c r="DQ1138" s="31" t="s">
        <v>19489</v>
      </c>
      <c r="DR1138" s="31"/>
      <c r="DS1138" s="31" t="s">
        <v>27199</v>
      </c>
      <c r="DT1138" s="31"/>
      <c r="DU1138" s="31">
        <v>3</v>
      </c>
      <c r="DV1138" s="31" t="s">
        <v>32167</v>
      </c>
      <c r="DW1138" s="31" t="s">
        <v>7997</v>
      </c>
      <c r="DX1138" s="31" t="s">
        <v>7997</v>
      </c>
      <c r="DY1138" s="31" t="s">
        <v>24596</v>
      </c>
      <c r="DZ1138" s="31" t="s">
        <v>24578</v>
      </c>
      <c r="EA1138" s="31"/>
      <c r="EB1138" s="31">
        <v>0</v>
      </c>
      <c r="EC1138" s="31" t="s">
        <v>40168</v>
      </c>
      <c r="ED1138" s="31" t="s">
        <v>41101</v>
      </c>
      <c r="EE1138" s="31"/>
      <c r="EF1138" s="31"/>
      <c r="EG1138" s="31"/>
      <c r="EH1138" s="31"/>
      <c r="EI1138" s="31"/>
      <c r="EJ1138" s="31"/>
    </row>
    <row r="1139" spans="1:140" ht="23.25" customHeight="1">
      <c r="A1139" s="25">
        <v>1137</v>
      </c>
      <c r="B1139" s="30" t="s">
        <v>8260</v>
      </c>
      <c r="C1139" s="31" t="s">
        <v>4318</v>
      </c>
      <c r="D1139" s="30" t="s">
        <v>4825</v>
      </c>
      <c r="E1139" s="30"/>
      <c r="F1139" s="30" t="s">
        <v>36254</v>
      </c>
      <c r="G1139" s="31">
        <f t="shared" si="164"/>
        <v>58</v>
      </c>
      <c r="H1139" s="72">
        <f t="shared" si="165"/>
        <v>52810</v>
      </c>
      <c r="I1139" s="30"/>
      <c r="J1139" s="30" t="s">
        <v>34084</v>
      </c>
      <c r="K1139" s="30" t="s">
        <v>4318</v>
      </c>
      <c r="L1139" s="31" t="s">
        <v>4318</v>
      </c>
      <c r="M1139" s="31" t="s">
        <v>6378</v>
      </c>
      <c r="N1139" s="31" t="s">
        <v>4008</v>
      </c>
      <c r="O1139" s="31" t="s">
        <v>4320</v>
      </c>
      <c r="P1139" s="52" t="s">
        <v>24630</v>
      </c>
      <c r="Q1139" s="31" t="s">
        <v>39283</v>
      </c>
      <c r="R1139" s="31">
        <v>16</v>
      </c>
      <c r="S1139" s="31">
        <v>10</v>
      </c>
      <c r="T1139" s="31"/>
      <c r="U1139" s="31">
        <v>1579</v>
      </c>
      <c r="V1139" s="31" t="s">
        <v>5787</v>
      </c>
      <c r="W1139" s="31" t="s">
        <v>2305</v>
      </c>
      <c r="X1139" s="31" t="s">
        <v>7297</v>
      </c>
      <c r="Y1139" s="31" t="e">
        <f t="shared" ca="1" si="166"/>
        <v>#VALUE!</v>
      </c>
      <c r="Z1139" s="31" t="e">
        <f t="shared" ca="1" si="167"/>
        <v>#VALUE!</v>
      </c>
      <c r="AA1139" s="31"/>
      <c r="AB1139" s="31" t="s">
        <v>11164</v>
      </c>
      <c r="AC1139" s="31" t="s">
        <v>34147</v>
      </c>
      <c r="AD1139" s="31" t="s">
        <v>34147</v>
      </c>
      <c r="AE1139" s="31"/>
      <c r="AF1139" s="31" t="s">
        <v>24699</v>
      </c>
      <c r="AG1139" s="31" t="s">
        <v>5852</v>
      </c>
      <c r="AH1139" s="31" t="s">
        <v>5852</v>
      </c>
      <c r="AI1139" s="31" t="s">
        <v>908</v>
      </c>
      <c r="AJ1139" s="31" t="s">
        <v>16200</v>
      </c>
      <c r="AK1139" s="31" t="s">
        <v>16201</v>
      </c>
      <c r="AL1139" s="31" t="s">
        <v>4688</v>
      </c>
      <c r="AM1139" s="31" t="s">
        <v>16202</v>
      </c>
      <c r="AN1139" s="31"/>
      <c r="AO1139" s="31"/>
      <c r="AP1139" s="31" t="s">
        <v>2450</v>
      </c>
      <c r="AQ1139" s="31" t="s">
        <v>5383</v>
      </c>
      <c r="AR1139" s="31" t="s">
        <v>34147</v>
      </c>
      <c r="AS1139" s="31" t="s">
        <v>34147</v>
      </c>
      <c r="AT1139" s="31" t="str">
        <f>_xlfn.IFNA(VLOOKUP(D1139,'[1]5. 1 Mei 2022'!$C$7:$F$60,4,FALSE),"")</f>
        <v/>
      </c>
      <c r="AU1139" s="31"/>
      <c r="AV1139" s="31" t="s">
        <v>25697</v>
      </c>
      <c r="AW1139" s="31" t="s">
        <v>20160</v>
      </c>
      <c r="AX1139" s="29">
        <f t="shared" si="172"/>
        <v>45155</v>
      </c>
      <c r="AY1139" s="31" t="s">
        <v>26346</v>
      </c>
      <c r="AZ1139" s="31" t="s">
        <v>527</v>
      </c>
      <c r="BA1139" s="30" t="s">
        <v>2450</v>
      </c>
      <c r="BB1139" s="31" t="s">
        <v>8102</v>
      </c>
      <c r="BC1139" s="31"/>
      <c r="BD1139" s="31" t="s">
        <v>20060</v>
      </c>
      <c r="BE1139" s="31" t="s">
        <v>7973</v>
      </c>
      <c r="BF1139" s="31" t="s">
        <v>25697</v>
      </c>
      <c r="BG1139" s="31"/>
      <c r="BH1139" s="31"/>
      <c r="BI1139" s="31" t="s">
        <v>8130</v>
      </c>
      <c r="BJ1139" s="31" t="s">
        <v>39284</v>
      </c>
      <c r="BK1139" s="31" t="str">
        <f t="shared" si="163"/>
        <v>III/c</v>
      </c>
      <c r="BL1139" s="31" t="s">
        <v>8077</v>
      </c>
      <c r="BM1139" s="31"/>
      <c r="BN1139" s="31"/>
      <c r="BO1139" s="31"/>
      <c r="BP1139" s="31" t="s">
        <v>1498</v>
      </c>
      <c r="BQ1139" s="31" t="s">
        <v>39284</v>
      </c>
      <c r="BR1139" s="52" t="s">
        <v>39748</v>
      </c>
      <c r="BS1139" s="52" t="s">
        <v>39285</v>
      </c>
      <c r="BT1139" s="31" t="s">
        <v>7564</v>
      </c>
      <c r="BU1139" s="31" t="s">
        <v>795</v>
      </c>
      <c r="BV1139" s="31" t="s">
        <v>5383</v>
      </c>
      <c r="BW1139" s="31">
        <f t="shared" ca="1" si="169"/>
        <v>14</v>
      </c>
      <c r="BX1139" s="78">
        <f t="shared" ca="1" si="170"/>
        <v>3</v>
      </c>
      <c r="BY1139" s="31"/>
      <c r="BZ1139" s="31"/>
      <c r="CA1139" s="31" t="s">
        <v>2483</v>
      </c>
      <c r="CB1139" s="31" t="s">
        <v>2519</v>
      </c>
      <c r="CC1139" s="31">
        <v>2</v>
      </c>
      <c r="CD1139" s="31">
        <v>1</v>
      </c>
      <c r="CE1139" s="31" t="s">
        <v>20085</v>
      </c>
      <c r="CF1139" s="31"/>
      <c r="CG1139" s="31"/>
      <c r="CH1139" s="31"/>
      <c r="CI1139" s="31"/>
      <c r="CJ1139" s="31"/>
      <c r="CK1139" s="31"/>
      <c r="CL1139" s="31" t="s">
        <v>23478</v>
      </c>
      <c r="CM1139" s="31" t="s">
        <v>23479</v>
      </c>
      <c r="CN1139" s="31">
        <v>123</v>
      </c>
      <c r="CO1139" s="31" t="s">
        <v>25900</v>
      </c>
      <c r="CP1139" s="31" t="s">
        <v>23479</v>
      </c>
      <c r="CQ1139" s="31">
        <v>123</v>
      </c>
      <c r="CR1139" s="31">
        <v>4237</v>
      </c>
      <c r="CS1139" s="31" t="s">
        <v>18014</v>
      </c>
      <c r="CT1139" s="31" t="s">
        <v>18015</v>
      </c>
      <c r="CU1139" s="31" t="s">
        <v>17630</v>
      </c>
      <c r="CV1139" s="31" t="s">
        <v>17194</v>
      </c>
      <c r="CW1139" s="31" t="s">
        <v>17195</v>
      </c>
      <c r="CX1139" s="31" t="s">
        <v>17196</v>
      </c>
      <c r="CY1139" s="31"/>
      <c r="CZ1139" s="31"/>
      <c r="DA1139" s="31"/>
      <c r="DB1139" s="31" t="s">
        <v>11355</v>
      </c>
      <c r="DC1139" s="31" t="s">
        <v>16323</v>
      </c>
      <c r="DD1139" s="31" t="s">
        <v>16324</v>
      </c>
      <c r="DE1139" s="31"/>
      <c r="DF1139" s="31"/>
      <c r="DG1139" s="31"/>
      <c r="DH1139" s="31"/>
      <c r="DI1139" s="31" t="s">
        <v>25298</v>
      </c>
      <c r="DJ1139" s="31" t="s">
        <v>25299</v>
      </c>
      <c r="DK1139" s="31"/>
      <c r="DL1139" s="31"/>
      <c r="DM1139" s="38" t="s">
        <v>8989</v>
      </c>
      <c r="DN1139" s="38"/>
      <c r="DO1139" s="35">
        <v>0</v>
      </c>
      <c r="DP1139" s="31" t="s">
        <v>14269</v>
      </c>
      <c r="DQ1139" s="31" t="s">
        <v>14270</v>
      </c>
      <c r="DR1139" s="31"/>
      <c r="DS1139" s="31" t="s">
        <v>26682</v>
      </c>
      <c r="DT1139" s="31" t="s">
        <v>37833</v>
      </c>
      <c r="DU1139" s="31">
        <v>3</v>
      </c>
      <c r="DV1139" s="31" t="s">
        <v>32167</v>
      </c>
      <c r="DW1139" s="31"/>
      <c r="DX1139" s="31"/>
      <c r="DY1139" s="31" t="s">
        <v>25318</v>
      </c>
      <c r="DZ1139" s="31" t="s">
        <v>18320</v>
      </c>
      <c r="EA1139" s="31"/>
      <c r="EB1139" s="31">
        <v>0</v>
      </c>
      <c r="EC1139" s="31" t="s">
        <v>40139</v>
      </c>
      <c r="ED1139" s="31" t="s">
        <v>41101</v>
      </c>
      <c r="EE1139" s="31"/>
      <c r="EF1139" s="31"/>
      <c r="EG1139" s="31"/>
      <c r="EH1139" s="31"/>
      <c r="EI1139" s="31"/>
      <c r="EJ1139" s="31"/>
    </row>
    <row r="1140" spans="1:140" ht="23.25" customHeight="1">
      <c r="A1140" s="25">
        <v>1138</v>
      </c>
      <c r="B1140" s="30" t="s">
        <v>14985</v>
      </c>
      <c r="C1140" s="31" t="s">
        <v>7841</v>
      </c>
      <c r="D1140" s="30" t="s">
        <v>17391</v>
      </c>
      <c r="E1140" s="30"/>
      <c r="F1140" s="30" t="s">
        <v>36262</v>
      </c>
      <c r="G1140" s="31">
        <f t="shared" si="164"/>
        <v>58</v>
      </c>
      <c r="H1140" s="72">
        <f t="shared" si="165"/>
        <v>49249</v>
      </c>
      <c r="I1140" s="30" t="s">
        <v>35179</v>
      </c>
      <c r="J1140" s="30" t="s">
        <v>34085</v>
      </c>
      <c r="K1140" s="30" t="s">
        <v>34083</v>
      </c>
      <c r="L1140" s="31" t="s">
        <v>16726</v>
      </c>
      <c r="M1140" s="31" t="s">
        <v>6378</v>
      </c>
      <c r="N1140" s="31" t="s">
        <v>7551</v>
      </c>
      <c r="O1140" s="31" t="s">
        <v>6326</v>
      </c>
      <c r="P1140" s="31" t="s">
        <v>11676</v>
      </c>
      <c r="Q1140" s="31"/>
      <c r="R1140" s="31"/>
      <c r="S1140" s="31"/>
      <c r="T1140" s="31"/>
      <c r="U1140" s="31" t="s">
        <v>620</v>
      </c>
      <c r="V1140" s="31"/>
      <c r="W1140" s="31" t="s">
        <v>6322</v>
      </c>
      <c r="X1140" s="31" t="s">
        <v>4833</v>
      </c>
      <c r="Y1140" s="31" t="e">
        <f t="shared" ca="1" si="166"/>
        <v>#VALUE!</v>
      </c>
      <c r="Z1140" s="31" t="e">
        <f t="shared" ca="1" si="167"/>
        <v>#VALUE!</v>
      </c>
      <c r="AA1140" s="31"/>
      <c r="AB1140" s="31" t="s">
        <v>5131</v>
      </c>
      <c r="AC1140" s="31" t="s">
        <v>34153</v>
      </c>
      <c r="AD1140" s="31" t="s">
        <v>34194</v>
      </c>
      <c r="AE1140" s="31"/>
      <c r="AF1140" s="31" t="s">
        <v>24700</v>
      </c>
      <c r="AG1140" s="31" t="s">
        <v>7895</v>
      </c>
      <c r="AH1140" s="31" t="s">
        <v>7895</v>
      </c>
      <c r="AI1140" s="31" t="s">
        <v>40277</v>
      </c>
      <c r="AJ1140" s="31" t="s">
        <v>1196</v>
      </c>
      <c r="AK1140" s="31" t="s">
        <v>1848</v>
      </c>
      <c r="AL1140" s="31">
        <v>35586</v>
      </c>
      <c r="AM1140" s="31" t="s">
        <v>1849</v>
      </c>
      <c r="AN1140" s="31"/>
      <c r="AO1140" s="31"/>
      <c r="AP1140" s="31" t="s">
        <v>2451</v>
      </c>
      <c r="AQ1140" s="31"/>
      <c r="AR1140" s="31" t="s">
        <v>34148</v>
      </c>
      <c r="AS1140" s="31" t="s">
        <v>34148</v>
      </c>
      <c r="AT1140" s="31" t="str">
        <f>_xlfn.IFNA(VLOOKUP(D1140,'[1]5. 1 Mei 2022'!$C$7:$F$60,4,FALSE),"")</f>
        <v/>
      </c>
      <c r="AU1140" s="31"/>
      <c r="AV1140" s="31" t="s">
        <v>7638</v>
      </c>
      <c r="AW1140" s="31"/>
      <c r="AX1140" s="29">
        <f t="shared" si="172"/>
        <v>1903</v>
      </c>
      <c r="AY1140" s="31" t="s">
        <v>26346</v>
      </c>
      <c r="AZ1140" s="31" t="s">
        <v>533</v>
      </c>
      <c r="BA1140" s="30" t="s">
        <v>2451</v>
      </c>
      <c r="BB1140" s="31"/>
      <c r="BC1140" s="31"/>
      <c r="BD1140" s="31" t="s">
        <v>21142</v>
      </c>
      <c r="BE1140" s="31" t="s">
        <v>7968</v>
      </c>
      <c r="BF1140" s="31" t="s">
        <v>5449</v>
      </c>
      <c r="BG1140" s="31"/>
      <c r="BH1140" s="31"/>
      <c r="BI1140" s="31"/>
      <c r="BJ1140" s="31">
        <v>0</v>
      </c>
      <c r="BK1140" s="31" t="str">
        <f t="shared" si="163"/>
        <v>II/a</v>
      </c>
      <c r="BL1140" s="31"/>
      <c r="BM1140" s="31"/>
      <c r="BN1140" s="31"/>
      <c r="BO1140" s="31"/>
      <c r="BP1140" s="31" t="s">
        <v>1498</v>
      </c>
      <c r="BQ1140" s="31"/>
      <c r="BR1140" s="31"/>
      <c r="BS1140" s="31"/>
      <c r="BT1140" s="31"/>
      <c r="BU1140" s="31"/>
      <c r="BV1140" s="31" t="s">
        <v>2659</v>
      </c>
      <c r="BW1140" s="31">
        <f t="shared" ca="1" si="169"/>
        <v>18</v>
      </c>
      <c r="BX1140" s="78">
        <f t="shared" ca="1" si="170"/>
        <v>3</v>
      </c>
      <c r="BY1140" s="31" t="s">
        <v>11676</v>
      </c>
      <c r="BZ1140" s="31"/>
      <c r="CA1140" s="31" t="s">
        <v>2483</v>
      </c>
      <c r="CB1140" s="31" t="s">
        <v>2406</v>
      </c>
      <c r="CC1140" s="31" t="s">
        <v>1498</v>
      </c>
      <c r="CD1140" s="31" t="s">
        <v>1498</v>
      </c>
      <c r="CE1140" s="31" t="s">
        <v>20085</v>
      </c>
      <c r="CF1140" s="31"/>
      <c r="CG1140" s="31"/>
      <c r="CH1140" s="31"/>
      <c r="CI1140" s="31"/>
      <c r="CJ1140" s="31"/>
      <c r="CK1140" s="31"/>
      <c r="CL1140" s="31"/>
      <c r="CM1140" s="31"/>
      <c r="CN1140" s="31"/>
      <c r="CO1140" s="31"/>
      <c r="CP1140" s="31"/>
      <c r="CQ1140" s="31"/>
      <c r="CR1140" s="31">
        <v>5128</v>
      </c>
      <c r="CS1140" s="31"/>
      <c r="CT1140" s="31"/>
      <c r="CU1140" s="31"/>
      <c r="CV1140" s="31"/>
      <c r="CW1140" s="31"/>
      <c r="CX1140" s="31"/>
      <c r="CY1140" s="31"/>
      <c r="CZ1140" s="31"/>
      <c r="DA1140" s="31"/>
      <c r="DB1140" s="31"/>
      <c r="DC1140" s="31"/>
      <c r="DD1140" s="31"/>
      <c r="DE1140" s="31"/>
      <c r="DF1140" s="31"/>
      <c r="DG1140" s="31"/>
      <c r="DH1140" s="31"/>
      <c r="DI1140" s="31"/>
      <c r="DJ1140" s="31"/>
      <c r="DK1140" s="31"/>
      <c r="DL1140" s="31"/>
      <c r="DM1140" s="38" t="s">
        <v>10003</v>
      </c>
      <c r="DN1140" s="38"/>
      <c r="DO1140" s="35">
        <v>0</v>
      </c>
      <c r="DP1140" s="31" t="s">
        <v>14023</v>
      </c>
      <c r="DQ1140" s="31" t="s">
        <v>14021</v>
      </c>
      <c r="DR1140" s="31"/>
      <c r="DS1140" s="31" t="s">
        <v>38615</v>
      </c>
      <c r="DT1140" s="31" t="s">
        <v>37834</v>
      </c>
      <c r="DU1140" s="31">
        <v>2</v>
      </c>
      <c r="DV1140" s="31" t="s">
        <v>32165</v>
      </c>
      <c r="DW1140" s="31"/>
      <c r="DX1140" s="31"/>
      <c r="DY1140" s="31"/>
      <c r="DZ1140" s="31"/>
      <c r="EA1140" s="31"/>
      <c r="EB1140" s="31">
        <v>0</v>
      </c>
      <c r="EC1140" s="31" t="s">
        <v>39747</v>
      </c>
      <c r="ED1140" s="31" t="s">
        <v>41101</v>
      </c>
      <c r="EE1140" s="31"/>
      <c r="EF1140" s="31"/>
      <c r="EG1140" s="31"/>
      <c r="EH1140" s="31"/>
      <c r="EI1140" s="31"/>
      <c r="EJ1140" s="31"/>
    </row>
    <row r="1141" spans="1:140" ht="23.25" customHeight="1">
      <c r="A1141" s="25">
        <v>1139</v>
      </c>
      <c r="B1141" s="30" t="s">
        <v>21192</v>
      </c>
      <c r="C1141" s="31">
        <v>140224291</v>
      </c>
      <c r="D1141" s="30" t="s">
        <v>491</v>
      </c>
      <c r="E1141" s="30"/>
      <c r="F1141" s="30" t="s">
        <v>36262</v>
      </c>
      <c r="G1141" s="31">
        <f t="shared" si="164"/>
        <v>58</v>
      </c>
      <c r="H1141" s="72">
        <f t="shared" si="165"/>
        <v>45200</v>
      </c>
      <c r="I1141" s="30"/>
      <c r="J1141" s="30" t="s">
        <v>34084</v>
      </c>
      <c r="K1141" s="30" t="s">
        <v>4318</v>
      </c>
      <c r="L1141" s="31" t="s">
        <v>4318</v>
      </c>
      <c r="M1141" s="31" t="s">
        <v>6378</v>
      </c>
      <c r="N1141" s="31" t="s">
        <v>7120</v>
      </c>
      <c r="O1141" s="31" t="s">
        <v>3943</v>
      </c>
      <c r="P1141" s="31" t="s">
        <v>21727</v>
      </c>
      <c r="Q1141" s="31"/>
      <c r="R1141" s="31">
        <v>28</v>
      </c>
      <c r="S1141" s="31">
        <v>8</v>
      </c>
      <c r="T1141" s="31"/>
      <c r="U1141" s="31">
        <v>898</v>
      </c>
      <c r="V1141" s="31"/>
      <c r="W1141" s="31" t="s">
        <v>6910</v>
      </c>
      <c r="X1141" s="31" t="s">
        <v>1653</v>
      </c>
      <c r="Y1141" s="31">
        <f t="shared" ca="1" si="166"/>
        <v>58</v>
      </c>
      <c r="Z1141" s="31" t="str">
        <f t="shared" ca="1" si="167"/>
        <v>46-58</v>
      </c>
      <c r="AA1141" s="31"/>
      <c r="AB1141" s="31" t="s">
        <v>10514</v>
      </c>
      <c r="AC1141" s="31" t="s">
        <v>34153</v>
      </c>
      <c r="AD1141" s="31" t="s">
        <v>34194</v>
      </c>
      <c r="AE1141" s="31"/>
      <c r="AF1141" s="31" t="s">
        <v>24700</v>
      </c>
      <c r="AG1141" s="31" t="s">
        <v>5851</v>
      </c>
      <c r="AH1141" s="31" t="s">
        <v>5852</v>
      </c>
      <c r="AI1141" s="31" t="s">
        <v>7082</v>
      </c>
      <c r="AJ1141" s="31" t="s">
        <v>17587</v>
      </c>
      <c r="AK1141" s="31" t="s">
        <v>17588</v>
      </c>
      <c r="AL1141" s="31" t="s">
        <v>7879</v>
      </c>
      <c r="AM1141" s="31" t="s">
        <v>15878</v>
      </c>
      <c r="AN1141" s="31"/>
      <c r="AO1141" s="31"/>
      <c r="AP1141" s="31" t="s">
        <v>32997</v>
      </c>
      <c r="AQ1141" s="31" t="s">
        <v>23984</v>
      </c>
      <c r="AR1141" s="31" t="s">
        <v>34148</v>
      </c>
      <c r="AS1141" s="31" t="s">
        <v>34148</v>
      </c>
      <c r="AT1141" s="31" t="str">
        <f>_xlfn.IFNA(VLOOKUP(D1141,'[1]5. 1 Mei 2022'!$C$7:$F$60,4,FALSE),"")</f>
        <v/>
      </c>
      <c r="AU1141" s="31"/>
      <c r="AV1141" s="31" t="s">
        <v>25646</v>
      </c>
      <c r="AW1141" s="31" t="s">
        <v>23984</v>
      </c>
      <c r="AX1141" s="29">
        <f t="shared" si="172"/>
        <v>45673</v>
      </c>
      <c r="AY1141" s="31" t="s">
        <v>26344</v>
      </c>
      <c r="AZ1141" s="31" t="s">
        <v>32999</v>
      </c>
      <c r="BA1141" s="30" t="s">
        <v>32997</v>
      </c>
      <c r="BB1141" s="31"/>
      <c r="BC1141" s="31"/>
      <c r="BD1141" s="31" t="s">
        <v>30251</v>
      </c>
      <c r="BE1141" s="31" t="s">
        <v>7968</v>
      </c>
      <c r="BF1141" s="31" t="s">
        <v>25646</v>
      </c>
      <c r="BG1141" s="31"/>
      <c r="BH1141" s="31"/>
      <c r="BI1141" s="31"/>
      <c r="BJ1141" s="31" t="s">
        <v>5448</v>
      </c>
      <c r="BK1141" s="31" t="str">
        <f t="shared" si="163"/>
        <v>IV/a</v>
      </c>
      <c r="BL1141" s="31" t="s">
        <v>8078</v>
      </c>
      <c r="BM1141" s="31"/>
      <c r="BN1141" s="31"/>
      <c r="BO1141" s="31"/>
      <c r="BP1141" s="31" t="s">
        <v>1498</v>
      </c>
      <c r="BQ1141" s="31" t="s">
        <v>2738</v>
      </c>
      <c r="BR1141" s="31" t="s">
        <v>5186</v>
      </c>
      <c r="BS1141" s="31">
        <v>155.50200000000001</v>
      </c>
      <c r="BT1141" s="31" t="s">
        <v>4192</v>
      </c>
      <c r="BU1141" s="31"/>
      <c r="BV1141" s="31" t="s">
        <v>4193</v>
      </c>
      <c r="BW1141" s="31">
        <f t="shared" ca="1" si="169"/>
        <v>37</v>
      </c>
      <c r="BX1141" s="78">
        <f t="shared" ca="1" si="170"/>
        <v>3</v>
      </c>
      <c r="BY1141" s="31"/>
      <c r="BZ1141" s="31"/>
      <c r="CA1141" s="31" t="s">
        <v>2483</v>
      </c>
      <c r="CB1141" s="31" t="s">
        <v>2519</v>
      </c>
      <c r="CC1141" s="31">
        <v>3</v>
      </c>
      <c r="CD1141" s="31">
        <v>1</v>
      </c>
      <c r="CE1141" s="31" t="s">
        <v>20085</v>
      </c>
      <c r="CF1141" s="31"/>
      <c r="CG1141" s="31"/>
      <c r="CH1141" s="31"/>
      <c r="CI1141" s="31"/>
      <c r="CJ1141" s="31"/>
      <c r="CK1141" s="31"/>
      <c r="CL1141" s="31"/>
      <c r="CM1141" s="31"/>
      <c r="CN1141" s="31"/>
      <c r="CO1141" s="31"/>
      <c r="CP1141" s="31"/>
      <c r="CQ1141" s="31"/>
      <c r="CR1141" s="31">
        <v>3660</v>
      </c>
      <c r="CS1141" s="31" t="s">
        <v>8755</v>
      </c>
      <c r="CT1141" s="31"/>
      <c r="CU1141" s="31" t="s">
        <v>8705</v>
      </c>
      <c r="CV1141" s="31" t="s">
        <v>8654</v>
      </c>
      <c r="CW1141" s="31" t="s">
        <v>8655</v>
      </c>
      <c r="CX1141" s="31" t="s">
        <v>8656</v>
      </c>
      <c r="CY1141" s="31"/>
      <c r="CZ1141" s="31"/>
      <c r="DA1141" s="31"/>
      <c r="DB1141" s="31"/>
      <c r="DC1141" s="31"/>
      <c r="DD1141" s="31"/>
      <c r="DE1141" s="31"/>
      <c r="DF1141" s="31"/>
      <c r="DG1141" s="31"/>
      <c r="DH1141" s="31"/>
      <c r="DI1141" s="31"/>
      <c r="DJ1141" s="31"/>
      <c r="DK1141" s="31"/>
      <c r="DL1141" s="31"/>
      <c r="DM1141" s="38" t="s">
        <v>8822</v>
      </c>
      <c r="DN1141" s="38"/>
      <c r="DO1141" s="35">
        <v>0</v>
      </c>
      <c r="DP1141" s="31" t="s">
        <v>30788</v>
      </c>
      <c r="DQ1141" s="31" t="s">
        <v>30789</v>
      </c>
      <c r="DR1141" s="31"/>
      <c r="DS1141" s="31" t="s">
        <v>26544</v>
      </c>
      <c r="DT1141" s="31" t="s">
        <v>30784</v>
      </c>
      <c r="DU1141" s="31">
        <v>2</v>
      </c>
      <c r="DV1141" s="31" t="s">
        <v>32165</v>
      </c>
      <c r="DW1141" s="31"/>
      <c r="DX1141" s="31"/>
      <c r="DY1141" s="31"/>
      <c r="DZ1141" s="31"/>
      <c r="EA1141" s="31"/>
      <c r="EB1141" s="31">
        <v>0</v>
      </c>
      <c r="EC1141" s="31" t="s">
        <v>39747</v>
      </c>
      <c r="ED1141" s="31" t="s">
        <v>41101</v>
      </c>
      <c r="EE1141" s="31"/>
      <c r="EF1141" s="31"/>
      <c r="EG1141" s="31"/>
      <c r="EH1141" s="31"/>
      <c r="EI1141" s="31"/>
      <c r="EJ1141" s="31"/>
    </row>
    <row r="1142" spans="1:140" ht="23.25" customHeight="1">
      <c r="A1142" s="25">
        <v>1140</v>
      </c>
      <c r="B1142" s="30" t="s">
        <v>8238</v>
      </c>
      <c r="C1142" s="31">
        <v>140269877</v>
      </c>
      <c r="D1142" s="30" t="s">
        <v>362</v>
      </c>
      <c r="E1142" s="30"/>
      <c r="F1142" s="30" t="s">
        <v>36254</v>
      </c>
      <c r="G1142" s="31">
        <f t="shared" si="164"/>
        <v>58</v>
      </c>
      <c r="H1142" s="72">
        <f t="shared" si="165"/>
        <v>46447</v>
      </c>
      <c r="I1142" s="30"/>
      <c r="J1142" s="30" t="s">
        <v>34084</v>
      </c>
      <c r="K1142" s="30" t="s">
        <v>4318</v>
      </c>
      <c r="L1142" s="31" t="s">
        <v>4318</v>
      </c>
      <c r="M1142" s="31" t="s">
        <v>6378</v>
      </c>
      <c r="N1142" s="31" t="s">
        <v>5797</v>
      </c>
      <c r="O1142" s="31" t="s">
        <v>5271</v>
      </c>
      <c r="P1142" s="31" t="s">
        <v>11676</v>
      </c>
      <c r="Q1142" s="31"/>
      <c r="R1142" s="31">
        <v>26</v>
      </c>
      <c r="S1142" s="31">
        <v>0</v>
      </c>
      <c r="T1142" s="31"/>
      <c r="U1142" s="31">
        <v>1128</v>
      </c>
      <c r="V1142" s="31"/>
      <c r="W1142" s="31" t="s">
        <v>2471</v>
      </c>
      <c r="X1142" s="31" t="s">
        <v>1654</v>
      </c>
      <c r="Y1142" s="31">
        <f t="shared" ca="1" si="166"/>
        <v>54</v>
      </c>
      <c r="Z1142" s="31" t="str">
        <f t="shared" ca="1" si="167"/>
        <v>46-58</v>
      </c>
      <c r="AA1142" s="31"/>
      <c r="AB1142" s="31" t="s">
        <v>11160</v>
      </c>
      <c r="AC1142" s="31" t="s">
        <v>34147</v>
      </c>
      <c r="AD1142" s="31" t="s">
        <v>34147</v>
      </c>
      <c r="AE1142" s="31"/>
      <c r="AF1142" s="31" t="s">
        <v>24699</v>
      </c>
      <c r="AG1142" s="31" t="s">
        <v>5852</v>
      </c>
      <c r="AH1142" s="31" t="s">
        <v>5852</v>
      </c>
      <c r="AI1142" s="31" t="s">
        <v>908</v>
      </c>
      <c r="AJ1142" s="31"/>
      <c r="AK1142" s="31"/>
      <c r="AL1142" s="31">
        <v>1999</v>
      </c>
      <c r="AM1142" s="31"/>
      <c r="AN1142" s="31"/>
      <c r="AO1142" s="31"/>
      <c r="AP1142" s="31" t="s">
        <v>33022</v>
      </c>
      <c r="AQ1142" s="31"/>
      <c r="AR1142" s="31" t="s">
        <v>34147</v>
      </c>
      <c r="AS1142" s="31" t="s">
        <v>34147</v>
      </c>
      <c r="AT1142" s="31" t="str">
        <f>_xlfn.IFNA(VLOOKUP(D1142,'[1]5. 1 Mei 2022'!$C$7:$F$60,4,FALSE),"")</f>
        <v/>
      </c>
      <c r="AU1142" s="31"/>
      <c r="AV1142" s="31" t="s">
        <v>8001</v>
      </c>
      <c r="AW1142" s="31"/>
      <c r="AX1142" s="29">
        <f t="shared" si="172"/>
        <v>1903</v>
      </c>
      <c r="AY1142" s="31" t="s">
        <v>26346</v>
      </c>
      <c r="AZ1142" s="31" t="s">
        <v>33023</v>
      </c>
      <c r="BA1142" s="30" t="s">
        <v>33022</v>
      </c>
      <c r="BB1142" s="31"/>
      <c r="BC1142" s="31"/>
      <c r="BD1142" s="31" t="s">
        <v>8125</v>
      </c>
      <c r="BE1142" s="31" t="s">
        <v>7973</v>
      </c>
      <c r="BF1142" s="31" t="s">
        <v>8001</v>
      </c>
      <c r="BG1142" s="31"/>
      <c r="BH1142" s="31"/>
      <c r="BI1142" s="31" t="s">
        <v>8125</v>
      </c>
      <c r="BJ1142" s="31" t="s">
        <v>5701</v>
      </c>
      <c r="BK1142" s="31" t="str">
        <f t="shared" si="163"/>
        <v>III/d</v>
      </c>
      <c r="BL1142" s="31" t="s">
        <v>8077</v>
      </c>
      <c r="BM1142" s="31"/>
      <c r="BN1142" s="31"/>
      <c r="BO1142" s="31"/>
      <c r="BP1142" s="31" t="s">
        <v>1498</v>
      </c>
      <c r="BQ1142" s="31" t="s">
        <v>5701</v>
      </c>
      <c r="BR1142" s="31" t="s">
        <v>15452</v>
      </c>
      <c r="BS1142" s="31" t="s">
        <v>17090</v>
      </c>
      <c r="BT1142" s="31" t="s">
        <v>5638</v>
      </c>
      <c r="BU1142" s="31"/>
      <c r="BV1142" s="31" t="s">
        <v>5102</v>
      </c>
      <c r="BW1142" s="31">
        <f t="shared" ca="1" si="169"/>
        <v>33</v>
      </c>
      <c r="BX1142" s="78">
        <f t="shared" ca="1" si="170"/>
        <v>7</v>
      </c>
      <c r="BY1142" s="31"/>
      <c r="BZ1142" s="31"/>
      <c r="CA1142" s="31" t="s">
        <v>2483</v>
      </c>
      <c r="CB1142" s="31" t="s">
        <v>2519</v>
      </c>
      <c r="CC1142" s="31">
        <v>2</v>
      </c>
      <c r="CD1142" s="31">
        <v>1</v>
      </c>
      <c r="CE1142" s="31" t="s">
        <v>20085</v>
      </c>
      <c r="CF1142" s="31"/>
      <c r="CG1142" s="31"/>
      <c r="CH1142" s="31">
        <v>2008</v>
      </c>
      <c r="CI1142" s="31" t="s">
        <v>5058</v>
      </c>
      <c r="CJ1142" s="31"/>
      <c r="CK1142" s="31"/>
      <c r="CL1142" s="31" t="s">
        <v>36524</v>
      </c>
      <c r="CM1142" s="52" t="s">
        <v>36525</v>
      </c>
      <c r="CN1142" s="31">
        <v>127</v>
      </c>
      <c r="CO1142" s="31" t="s">
        <v>36722</v>
      </c>
      <c r="CP1142" s="52" t="s">
        <v>36525</v>
      </c>
      <c r="CQ1142" s="31">
        <v>127</v>
      </c>
      <c r="CR1142" s="31">
        <v>3873</v>
      </c>
      <c r="CS1142" s="31" t="s">
        <v>10241</v>
      </c>
      <c r="CT1142" s="31" t="s">
        <v>10239</v>
      </c>
      <c r="CU1142" s="31" t="s">
        <v>10240</v>
      </c>
      <c r="CV1142" s="31" t="s">
        <v>10329</v>
      </c>
      <c r="CW1142" s="31" t="s">
        <v>11161</v>
      </c>
      <c r="CX1142" s="31" t="s">
        <v>10327</v>
      </c>
      <c r="CY1142" s="31"/>
      <c r="CZ1142" s="31"/>
      <c r="DA1142" s="31"/>
      <c r="DB1142" s="31" t="s">
        <v>8691</v>
      </c>
      <c r="DC1142" s="31"/>
      <c r="DD1142" s="31" t="s">
        <v>8692</v>
      </c>
      <c r="DE1142" s="31"/>
      <c r="DF1142" s="31"/>
      <c r="DG1142" s="31"/>
      <c r="DH1142" s="31"/>
      <c r="DI1142" s="31" t="s">
        <v>15790</v>
      </c>
      <c r="DJ1142" s="31" t="s">
        <v>3660</v>
      </c>
      <c r="DK1142" s="31"/>
      <c r="DL1142" s="31"/>
      <c r="DM1142" s="38" t="s">
        <v>9622</v>
      </c>
      <c r="DN1142" s="38"/>
      <c r="DO1142" s="35" t="s">
        <v>20429</v>
      </c>
      <c r="DP1142" s="31" t="s">
        <v>13567</v>
      </c>
      <c r="DQ1142" s="31" t="s">
        <v>13566</v>
      </c>
      <c r="DR1142" s="31"/>
      <c r="DS1142" s="31" t="s">
        <v>27258</v>
      </c>
      <c r="DT1142" s="31" t="s">
        <v>28172</v>
      </c>
      <c r="DU1142" s="31">
        <v>3</v>
      </c>
      <c r="DV1142" s="31" t="s">
        <v>32167</v>
      </c>
      <c r="DW1142" s="31"/>
      <c r="DX1142" s="31"/>
      <c r="DY1142" s="31" t="s">
        <v>34572</v>
      </c>
      <c r="DZ1142" s="29">
        <v>44550</v>
      </c>
      <c r="EA1142" s="29">
        <v>45689</v>
      </c>
      <c r="EB1142" s="31">
        <v>118846</v>
      </c>
      <c r="EC1142" s="31" t="s">
        <v>8001</v>
      </c>
      <c r="ED1142" s="31" t="s">
        <v>41101</v>
      </c>
      <c r="EE1142" s="31"/>
      <c r="EF1142" s="31"/>
      <c r="EG1142" s="31"/>
      <c r="EH1142" s="31"/>
      <c r="EI1142" s="31"/>
      <c r="EJ1142" s="31"/>
    </row>
    <row r="1143" spans="1:140" ht="23.25" customHeight="1">
      <c r="A1143" s="25">
        <v>1141</v>
      </c>
      <c r="B1143" s="30" t="s">
        <v>24105</v>
      </c>
      <c r="C1143" s="31">
        <v>140337508</v>
      </c>
      <c r="D1143" s="30" t="s">
        <v>1268</v>
      </c>
      <c r="E1143" s="30"/>
      <c r="F1143" s="30" t="s">
        <v>36254</v>
      </c>
      <c r="G1143" s="31">
        <f t="shared" si="164"/>
        <v>58</v>
      </c>
      <c r="H1143" s="72">
        <f t="shared" si="165"/>
        <v>46966</v>
      </c>
      <c r="I1143" s="30"/>
      <c r="J1143" s="30" t="s">
        <v>34084</v>
      </c>
      <c r="K1143" s="30" t="s">
        <v>4318</v>
      </c>
      <c r="L1143" s="31" t="s">
        <v>4318</v>
      </c>
      <c r="M1143" s="31" t="s">
        <v>6378</v>
      </c>
      <c r="N1143" s="31" t="s">
        <v>5797</v>
      </c>
      <c r="O1143" s="31" t="s">
        <v>5271</v>
      </c>
      <c r="P1143" s="31" t="s">
        <v>23983</v>
      </c>
      <c r="Q1143" s="31"/>
      <c r="R1143" s="31">
        <v>20</v>
      </c>
      <c r="S1143" s="31">
        <v>0</v>
      </c>
      <c r="T1143" s="31"/>
      <c r="U1143" s="31">
        <v>448</v>
      </c>
      <c r="V1143" s="31"/>
      <c r="W1143" s="31" t="s">
        <v>4644</v>
      </c>
      <c r="X1143" s="31" t="s">
        <v>5418</v>
      </c>
      <c r="Y1143" s="31">
        <f t="shared" ca="1" si="166"/>
        <v>53</v>
      </c>
      <c r="Z1143" s="31" t="str">
        <f t="shared" ca="1" si="167"/>
        <v>46-58</v>
      </c>
      <c r="AA1143" s="31"/>
      <c r="AB1143" s="31" t="s">
        <v>11144</v>
      </c>
      <c r="AC1143" s="31" t="s">
        <v>34145</v>
      </c>
      <c r="AD1143" s="31" t="s">
        <v>34145</v>
      </c>
      <c r="AE1143" s="31"/>
      <c r="AF1143" s="31" t="s">
        <v>24701</v>
      </c>
      <c r="AG1143" s="31" t="s">
        <v>4322</v>
      </c>
      <c r="AH1143" s="31" t="s">
        <v>4322</v>
      </c>
      <c r="AI1143" s="31" t="s">
        <v>908</v>
      </c>
      <c r="AJ1143" s="31">
        <v>20139</v>
      </c>
      <c r="AK1143" s="31" t="s">
        <v>3002</v>
      </c>
      <c r="AL1143" s="31" t="s">
        <v>7716</v>
      </c>
      <c r="AM1143" s="31" t="s">
        <v>4983</v>
      </c>
      <c r="AN1143" s="31"/>
      <c r="AO1143" s="31"/>
      <c r="AP1143" s="31" t="s">
        <v>33003</v>
      </c>
      <c r="AQ1143" s="31" t="s">
        <v>1299</v>
      </c>
      <c r="AR1143" s="31" t="s">
        <v>34145</v>
      </c>
      <c r="AS1143" s="31" t="s">
        <v>34145</v>
      </c>
      <c r="AT1143" s="31" t="str">
        <f>_xlfn.IFNA(VLOOKUP(D1143,'[1]5. 1 Mei 2022'!$C$7:$F$60,4,FALSE),"")</f>
        <v/>
      </c>
      <c r="AU1143" s="31"/>
      <c r="AV1143" s="31" t="s">
        <v>20033</v>
      </c>
      <c r="AW1143" s="31" t="s">
        <v>31449</v>
      </c>
      <c r="AX1143" s="29">
        <f t="shared" si="172"/>
        <v>46331</v>
      </c>
      <c r="AY1143" s="31" t="s">
        <v>26346</v>
      </c>
      <c r="AZ1143" s="31" t="s">
        <v>33005</v>
      </c>
      <c r="BA1143" s="30" t="s">
        <v>33003</v>
      </c>
      <c r="BB1143" s="31" t="s">
        <v>11647</v>
      </c>
      <c r="BC1143" s="31"/>
      <c r="BD1143" s="31" t="s">
        <v>7997</v>
      </c>
      <c r="BE1143" s="31" t="s">
        <v>7969</v>
      </c>
      <c r="BF1143" s="31" t="s">
        <v>20033</v>
      </c>
      <c r="BG1143" s="31"/>
      <c r="BH1143" s="31"/>
      <c r="BI1143" s="31" t="s">
        <v>8136</v>
      </c>
      <c r="BJ1143" s="31" t="s">
        <v>3185</v>
      </c>
      <c r="BK1143" s="31" t="str">
        <f t="shared" si="163"/>
        <v>III/d</v>
      </c>
      <c r="BL1143" s="31" t="s">
        <v>8077</v>
      </c>
      <c r="BM1143" s="31"/>
      <c r="BN1143" s="31"/>
      <c r="BO1143" s="31"/>
      <c r="BP1143" s="31" t="s">
        <v>1498</v>
      </c>
      <c r="BQ1143" s="31" t="s">
        <v>3185</v>
      </c>
      <c r="BR1143" s="31" t="s">
        <v>21839</v>
      </c>
      <c r="BS1143" s="31" t="s">
        <v>25683</v>
      </c>
      <c r="BT1143" s="31" t="s">
        <v>1694</v>
      </c>
      <c r="BU1143" s="31"/>
      <c r="BV1143" s="31" t="s">
        <v>5419</v>
      </c>
      <c r="BW1143" s="31">
        <f t="shared" ca="1" si="169"/>
        <v>26</v>
      </c>
      <c r="BX1143" s="78">
        <f t="shared" ca="1" si="170"/>
        <v>6</v>
      </c>
      <c r="BY1143" s="31"/>
      <c r="BZ1143" s="31"/>
      <c r="CA1143" s="31" t="s">
        <v>2483</v>
      </c>
      <c r="CB1143" s="31" t="s">
        <v>2519</v>
      </c>
      <c r="CC1143" s="31">
        <v>2</v>
      </c>
      <c r="CD1143" s="31">
        <v>1</v>
      </c>
      <c r="CE1143" s="31" t="s">
        <v>20085</v>
      </c>
      <c r="CF1143" s="31"/>
      <c r="CG1143" s="31">
        <v>2008</v>
      </c>
      <c r="CH1143" s="31"/>
      <c r="CI1143" s="31"/>
      <c r="CJ1143" s="31"/>
      <c r="CK1143" s="31"/>
      <c r="CL1143" s="31" t="s">
        <v>22171</v>
      </c>
      <c r="CM1143" s="31" t="s">
        <v>21938</v>
      </c>
      <c r="CN1143" s="31">
        <v>123</v>
      </c>
      <c r="CO1143" s="31" t="s">
        <v>25513</v>
      </c>
      <c r="CP1143" s="31" t="s">
        <v>21938</v>
      </c>
      <c r="CQ1143" s="31">
        <v>123</v>
      </c>
      <c r="CR1143" s="31">
        <v>3025</v>
      </c>
      <c r="CS1143" s="31" t="s">
        <v>8315</v>
      </c>
      <c r="CT1143" s="31"/>
      <c r="CU1143" s="31" t="s">
        <v>8314</v>
      </c>
      <c r="CV1143" s="31" t="s">
        <v>8347</v>
      </c>
      <c r="CW1143" s="31" t="s">
        <v>8348</v>
      </c>
      <c r="CX1143" s="31" t="s">
        <v>8346</v>
      </c>
      <c r="CY1143" s="31"/>
      <c r="CZ1143" s="31"/>
      <c r="DA1143" s="31"/>
      <c r="DB1143" s="31" t="s">
        <v>15747</v>
      </c>
      <c r="DC1143" s="31" t="s">
        <v>15750</v>
      </c>
      <c r="DD1143" s="31" t="s">
        <v>15746</v>
      </c>
      <c r="DE1143" s="31"/>
      <c r="DF1143" s="31"/>
      <c r="DG1143" s="31"/>
      <c r="DH1143" s="31"/>
      <c r="DI1143" s="31" t="s">
        <v>24822</v>
      </c>
      <c r="DJ1143" s="31" t="s">
        <v>24823</v>
      </c>
      <c r="DK1143" s="31"/>
      <c r="DL1143" s="31"/>
      <c r="DM1143" s="38" t="s">
        <v>9200</v>
      </c>
      <c r="DN1143" s="38"/>
      <c r="DO1143" s="35">
        <v>0</v>
      </c>
      <c r="DP1143" s="31" t="s">
        <v>19396</v>
      </c>
      <c r="DQ1143" s="31" t="s">
        <v>12538</v>
      </c>
      <c r="DR1143" s="31"/>
      <c r="DS1143" s="31" t="s">
        <v>26832</v>
      </c>
      <c r="DT1143" s="31" t="s">
        <v>37835</v>
      </c>
      <c r="DU1143" s="31">
        <v>3</v>
      </c>
      <c r="DV1143" s="31" t="s">
        <v>32167</v>
      </c>
      <c r="DW1143" s="31" t="s">
        <v>7997</v>
      </c>
      <c r="DX1143" s="31" t="s">
        <v>7997</v>
      </c>
      <c r="DY1143" s="31" t="s">
        <v>18147</v>
      </c>
      <c r="DZ1143" s="31" t="s">
        <v>18135</v>
      </c>
      <c r="EA1143" s="31"/>
      <c r="EB1143" s="31">
        <v>0</v>
      </c>
      <c r="EC1143" s="31" t="s">
        <v>40168</v>
      </c>
      <c r="ED1143" s="31" t="s">
        <v>41101</v>
      </c>
      <c r="EE1143" s="31"/>
      <c r="EF1143" s="31"/>
      <c r="EG1143" s="31"/>
      <c r="EH1143" s="31"/>
      <c r="EI1143" s="31"/>
      <c r="EJ1143" s="31"/>
    </row>
    <row r="1144" spans="1:140" ht="23.25" customHeight="1">
      <c r="A1144" s="25">
        <v>1142</v>
      </c>
      <c r="B1144" s="30" t="s">
        <v>14605</v>
      </c>
      <c r="C1144" s="31" t="s">
        <v>14606</v>
      </c>
      <c r="D1144" s="30" t="s">
        <v>26176</v>
      </c>
      <c r="E1144" s="30"/>
      <c r="F1144" s="30" t="s">
        <v>36262</v>
      </c>
      <c r="G1144" s="31">
        <f t="shared" si="164"/>
        <v>58</v>
      </c>
      <c r="H1144" s="72">
        <f t="shared" si="165"/>
        <v>55335</v>
      </c>
      <c r="I1144" s="30" t="s">
        <v>35180</v>
      </c>
      <c r="J1144" s="30" t="s">
        <v>34085</v>
      </c>
      <c r="K1144" s="30" t="s">
        <v>34083</v>
      </c>
      <c r="L1144" s="31" t="s">
        <v>16726</v>
      </c>
      <c r="M1144" s="31" t="s">
        <v>6378</v>
      </c>
      <c r="N1144" s="31" t="s">
        <v>5865</v>
      </c>
      <c r="O1144" s="31" t="s">
        <v>5117</v>
      </c>
      <c r="P1144" s="31" t="s">
        <v>25993</v>
      </c>
      <c r="Q1144" s="31"/>
      <c r="R1144" s="31"/>
      <c r="S1144" s="31"/>
      <c r="T1144" s="31"/>
      <c r="U1144" s="31" t="s">
        <v>16151</v>
      </c>
      <c r="V1144" s="31"/>
      <c r="W1144" s="31" t="s">
        <v>3068</v>
      </c>
      <c r="X1144" s="31" t="s">
        <v>14607</v>
      </c>
      <c r="Y1144" s="31">
        <f t="shared" ca="1" si="166"/>
        <v>30</v>
      </c>
      <c r="Z1144" s="31" t="str">
        <f t="shared" ca="1" si="167"/>
        <v>21-35</v>
      </c>
      <c r="AA1144" s="31"/>
      <c r="AB1144" s="31" t="s">
        <v>11168</v>
      </c>
      <c r="AC1144" s="31" t="s">
        <v>34147</v>
      </c>
      <c r="AD1144" s="31" t="s">
        <v>34147</v>
      </c>
      <c r="AE1144" s="31"/>
      <c r="AF1144" s="31" t="s">
        <v>24699</v>
      </c>
      <c r="AG1144" s="31" t="s">
        <v>5852</v>
      </c>
      <c r="AH1144" s="31" t="s">
        <v>5852</v>
      </c>
      <c r="AI1144" s="31" t="s">
        <v>908</v>
      </c>
      <c r="AJ1144" s="31" t="s">
        <v>15361</v>
      </c>
      <c r="AK1144" s="31" t="s">
        <v>15362</v>
      </c>
      <c r="AL1144" s="31" t="s">
        <v>15313</v>
      </c>
      <c r="AM1144" s="31" t="s">
        <v>15363</v>
      </c>
      <c r="AN1144" s="31"/>
      <c r="AO1144" s="31"/>
      <c r="AP1144" s="31" t="s">
        <v>4602</v>
      </c>
      <c r="AQ1144" s="31" t="s">
        <v>11743</v>
      </c>
      <c r="AR1144" s="31" t="s">
        <v>34147</v>
      </c>
      <c r="AS1144" s="31" t="s">
        <v>34147</v>
      </c>
      <c r="AT1144" s="31" t="str">
        <f>_xlfn.IFNA(VLOOKUP(D1144,'[1]5. 1 Mei 2022'!$C$7:$F$60,4,FALSE),"")</f>
        <v/>
      </c>
      <c r="AU1144" s="31"/>
      <c r="AV1144" s="31" t="s">
        <v>6581</v>
      </c>
      <c r="AW1144" s="31" t="s">
        <v>11743</v>
      </c>
      <c r="AX1144" s="29">
        <f t="shared" si="172"/>
        <v>44028</v>
      </c>
      <c r="AY1144" s="31" t="s">
        <v>26346</v>
      </c>
      <c r="AZ1144" s="31" t="s">
        <v>528</v>
      </c>
      <c r="BA1144" s="30" t="s">
        <v>4435</v>
      </c>
      <c r="BB1144" s="31"/>
      <c r="BC1144" s="31"/>
      <c r="BD1144" s="31" t="s">
        <v>20056</v>
      </c>
      <c r="BE1144" s="31" t="s">
        <v>7973</v>
      </c>
      <c r="BF1144" s="31" t="s">
        <v>6581</v>
      </c>
      <c r="BG1144" s="31"/>
      <c r="BH1144" s="31"/>
      <c r="BI1144" s="31" t="s">
        <v>8124</v>
      </c>
      <c r="BJ1144" s="31">
        <v>0</v>
      </c>
      <c r="BK1144" s="31" t="str">
        <f t="shared" si="163"/>
        <v>II/c</v>
      </c>
      <c r="BL1144" s="31"/>
      <c r="BM1144" s="31"/>
      <c r="BN1144" s="31"/>
      <c r="BO1144" s="31"/>
      <c r="BP1144" s="31"/>
      <c r="BQ1144" s="31"/>
      <c r="BR1144" s="31"/>
      <c r="BS1144" s="31"/>
      <c r="BT1144" s="31"/>
      <c r="BU1144" s="31"/>
      <c r="BV1144" s="31" t="s">
        <v>11743</v>
      </c>
      <c r="BW1144" s="31">
        <f t="shared" ca="1" si="169"/>
        <v>8</v>
      </c>
      <c r="BX1144" s="78">
        <f t="shared" ca="1" si="170"/>
        <v>3</v>
      </c>
      <c r="BY1144" s="31" t="s">
        <v>25993</v>
      </c>
      <c r="BZ1144" s="31"/>
      <c r="CA1144" s="31" t="s">
        <v>2483</v>
      </c>
      <c r="CB1144" s="31" t="s">
        <v>2406</v>
      </c>
      <c r="CC1144" s="31"/>
      <c r="CD1144" s="31"/>
      <c r="CE1144" s="31" t="s">
        <v>20085</v>
      </c>
      <c r="CF1144" s="31"/>
      <c r="CG1144" s="31"/>
      <c r="CH1144" s="31"/>
      <c r="CI1144" s="31"/>
      <c r="CJ1144" s="31"/>
      <c r="CK1144" s="31"/>
      <c r="CL1144" s="31" t="s">
        <v>24992</v>
      </c>
      <c r="CM1144" s="31" t="s">
        <v>24993</v>
      </c>
      <c r="CN1144" s="31">
        <v>124</v>
      </c>
      <c r="CO1144" s="31" t="s">
        <v>28754</v>
      </c>
      <c r="CP1144" s="31" t="s">
        <v>24993</v>
      </c>
      <c r="CQ1144" s="31">
        <v>124</v>
      </c>
      <c r="CR1144" s="31">
        <v>6133</v>
      </c>
      <c r="CS1144" s="31" t="s">
        <v>16053</v>
      </c>
      <c r="CT1144" s="31"/>
      <c r="CU1144" s="31"/>
      <c r="CV1144" s="31" t="s">
        <v>15651</v>
      </c>
      <c r="CW1144" s="31" t="s">
        <v>15652</v>
      </c>
      <c r="CX1144" s="31" t="s">
        <v>12108</v>
      </c>
      <c r="CY1144" s="31"/>
      <c r="CZ1144" s="31"/>
      <c r="DA1144" s="31"/>
      <c r="DB1144" s="31" t="s">
        <v>25301</v>
      </c>
      <c r="DC1144" s="31" t="s">
        <v>25302</v>
      </c>
      <c r="DD1144" s="31" t="s">
        <v>22904</v>
      </c>
      <c r="DE1144" s="31">
        <v>2024</v>
      </c>
      <c r="DF1144" s="31"/>
      <c r="DG1144" s="31"/>
      <c r="DH1144" s="31"/>
      <c r="DI1144" s="31" t="s">
        <v>25116</v>
      </c>
      <c r="DJ1144" s="31" t="s">
        <v>25117</v>
      </c>
      <c r="DK1144" s="31"/>
      <c r="DL1144" s="31"/>
      <c r="DM1144" s="38" t="s">
        <v>15357</v>
      </c>
      <c r="DN1144" s="38"/>
      <c r="DO1144" s="35"/>
      <c r="DP1144" s="31" t="s">
        <v>15358</v>
      </c>
      <c r="DQ1144" s="31" t="s">
        <v>15359</v>
      </c>
      <c r="DR1144" s="31"/>
      <c r="DS1144" s="31" t="s">
        <v>15360</v>
      </c>
      <c r="DT1144" s="31" t="s">
        <v>37836</v>
      </c>
      <c r="DU1144" s="31">
        <v>3</v>
      </c>
      <c r="DV1144" s="31" t="s">
        <v>32167</v>
      </c>
      <c r="DW1144" s="31"/>
      <c r="DX1144" s="31"/>
      <c r="DY1144" s="31" t="s">
        <v>33653</v>
      </c>
      <c r="DZ1144" s="31" t="s">
        <v>25272</v>
      </c>
      <c r="EA1144" s="31" t="s">
        <v>33654</v>
      </c>
      <c r="EB1144" s="31">
        <v>0</v>
      </c>
      <c r="EC1144" s="31" t="s">
        <v>40142</v>
      </c>
      <c r="ED1144" s="31" t="s">
        <v>41101</v>
      </c>
      <c r="EE1144" s="31"/>
      <c r="EF1144" s="31"/>
      <c r="EG1144" s="31"/>
      <c r="EH1144" s="31"/>
      <c r="EI1144" s="31"/>
      <c r="EJ1144" s="31"/>
    </row>
    <row r="1145" spans="1:140" ht="23.25" customHeight="1">
      <c r="A1145" s="25">
        <v>1143</v>
      </c>
      <c r="B1145" s="30" t="s">
        <v>24089</v>
      </c>
      <c r="C1145" s="31">
        <v>140336736</v>
      </c>
      <c r="D1145" s="30" t="s">
        <v>1252</v>
      </c>
      <c r="E1145" s="30"/>
      <c r="F1145" s="30" t="s">
        <v>36254</v>
      </c>
      <c r="G1145" s="31">
        <f t="shared" si="164"/>
        <v>58</v>
      </c>
      <c r="H1145" s="72">
        <f t="shared" si="165"/>
        <v>49096</v>
      </c>
      <c r="I1145" s="30"/>
      <c r="J1145" s="30" t="s">
        <v>34084</v>
      </c>
      <c r="K1145" s="30" t="s">
        <v>4318</v>
      </c>
      <c r="L1145" s="31" t="s">
        <v>4318</v>
      </c>
      <c r="M1145" s="31" t="s">
        <v>3186</v>
      </c>
      <c r="N1145" s="31" t="s">
        <v>5797</v>
      </c>
      <c r="O1145" s="31" t="s">
        <v>5271</v>
      </c>
      <c r="P1145" s="31" t="s">
        <v>23983</v>
      </c>
      <c r="Q1145" s="31"/>
      <c r="R1145" s="31">
        <v>20</v>
      </c>
      <c r="S1145" s="31">
        <v>0</v>
      </c>
      <c r="T1145" s="31"/>
      <c r="U1145" s="31">
        <v>1423</v>
      </c>
      <c r="V1145" s="31"/>
      <c r="W1145" s="31" t="s">
        <v>6910</v>
      </c>
      <c r="X1145" s="31" t="s">
        <v>6748</v>
      </c>
      <c r="Y1145" s="31" t="e">
        <f t="shared" ca="1" si="166"/>
        <v>#VALUE!</v>
      </c>
      <c r="Z1145" s="31" t="e">
        <f t="shared" ca="1" si="167"/>
        <v>#VALUE!</v>
      </c>
      <c r="AA1145" s="31"/>
      <c r="AB1145" s="31" t="s">
        <v>11144</v>
      </c>
      <c r="AC1145" s="31" t="s">
        <v>34145</v>
      </c>
      <c r="AD1145" s="31" t="s">
        <v>34145</v>
      </c>
      <c r="AE1145" s="31"/>
      <c r="AF1145" s="31" t="s">
        <v>24701</v>
      </c>
      <c r="AG1145" s="31" t="s">
        <v>4322</v>
      </c>
      <c r="AH1145" s="31" t="s">
        <v>4322</v>
      </c>
      <c r="AI1145" s="31" t="s">
        <v>908</v>
      </c>
      <c r="AJ1145" s="31">
        <v>10242</v>
      </c>
      <c r="AK1145" s="31">
        <v>111417</v>
      </c>
      <c r="AL1145" s="31" t="s">
        <v>2997</v>
      </c>
      <c r="AM1145" s="31" t="s">
        <v>4983</v>
      </c>
      <c r="AN1145" s="31"/>
      <c r="AO1145" s="31"/>
      <c r="AP1145" s="31" t="s">
        <v>2307</v>
      </c>
      <c r="AQ1145" s="31" t="s">
        <v>30290</v>
      </c>
      <c r="AR1145" s="31" t="s">
        <v>34145</v>
      </c>
      <c r="AS1145" s="31" t="s">
        <v>34145</v>
      </c>
      <c r="AT1145" s="31" t="str">
        <f>_xlfn.IFNA(VLOOKUP(D1145,'[1]5. 1 Mei 2022'!$C$7:$F$60,4,FALSE),"")</f>
        <v/>
      </c>
      <c r="AU1145" s="31"/>
      <c r="AV1145" s="31" t="s">
        <v>20033</v>
      </c>
      <c r="AW1145" s="31" t="s">
        <v>30290</v>
      </c>
      <c r="AX1145" s="29">
        <f t="shared" si="172"/>
        <v>46281</v>
      </c>
      <c r="AY1145" s="31" t="s">
        <v>26346</v>
      </c>
      <c r="AZ1145" s="31" t="s">
        <v>6924</v>
      </c>
      <c r="BA1145" s="30" t="s">
        <v>2307</v>
      </c>
      <c r="BB1145" s="31"/>
      <c r="BC1145" s="31"/>
      <c r="BD1145" s="31" t="s">
        <v>7997</v>
      </c>
      <c r="BE1145" s="31" t="s">
        <v>7969</v>
      </c>
      <c r="BF1145" s="31" t="s">
        <v>20033</v>
      </c>
      <c r="BG1145" s="31"/>
      <c r="BH1145" s="31"/>
      <c r="BI1145" s="31" t="s">
        <v>8136</v>
      </c>
      <c r="BJ1145" s="31" t="s">
        <v>3185</v>
      </c>
      <c r="BK1145" s="31" t="str">
        <f t="shared" si="163"/>
        <v>III/d</v>
      </c>
      <c r="BL1145" s="31" t="s">
        <v>8077</v>
      </c>
      <c r="BM1145" s="31"/>
      <c r="BN1145" s="31"/>
      <c r="BO1145" s="31"/>
      <c r="BP1145" s="31" t="s">
        <v>1498</v>
      </c>
      <c r="BQ1145" s="31" t="s">
        <v>3185</v>
      </c>
      <c r="BR1145" s="31" t="s">
        <v>21839</v>
      </c>
      <c r="BS1145" s="31" t="s">
        <v>25802</v>
      </c>
      <c r="BT1145" s="31" t="s">
        <v>1694</v>
      </c>
      <c r="BU1145" s="31"/>
      <c r="BV1145" s="31" t="s">
        <v>4650</v>
      </c>
      <c r="BW1145" s="31">
        <f t="shared" ca="1" si="169"/>
        <v>27</v>
      </c>
      <c r="BX1145" s="78">
        <f t="shared" ca="1" si="170"/>
        <v>3</v>
      </c>
      <c r="BY1145" s="31"/>
      <c r="BZ1145" s="31"/>
      <c r="CA1145" s="31" t="s">
        <v>2483</v>
      </c>
      <c r="CB1145" s="31" t="s">
        <v>2519</v>
      </c>
      <c r="CC1145" s="31">
        <v>2</v>
      </c>
      <c r="CD1145" s="31">
        <v>1</v>
      </c>
      <c r="CE1145" s="31" t="s">
        <v>20085</v>
      </c>
      <c r="CF1145" s="31"/>
      <c r="CG1145" s="31">
        <v>2007</v>
      </c>
      <c r="CH1145" s="31"/>
      <c r="CI1145" s="31"/>
      <c r="CJ1145" s="31"/>
      <c r="CK1145" s="31"/>
      <c r="CL1145" s="31" t="s">
        <v>22159</v>
      </c>
      <c r="CM1145" s="31" t="s">
        <v>21947</v>
      </c>
      <c r="CN1145" s="31">
        <v>123</v>
      </c>
      <c r="CO1145" s="31" t="s">
        <v>25396</v>
      </c>
      <c r="CP1145" s="31" t="s">
        <v>21947</v>
      </c>
      <c r="CQ1145" s="31">
        <v>123</v>
      </c>
      <c r="CR1145" s="31">
        <v>3206</v>
      </c>
      <c r="CS1145" s="31" t="s">
        <v>8315</v>
      </c>
      <c r="CT1145" s="31"/>
      <c r="CU1145" s="31" t="s">
        <v>8314</v>
      </c>
      <c r="CV1145" s="31" t="s">
        <v>8347</v>
      </c>
      <c r="CW1145" s="31" t="s">
        <v>8348</v>
      </c>
      <c r="CX1145" s="31" t="s">
        <v>8346</v>
      </c>
      <c r="CY1145" s="31"/>
      <c r="CZ1145" s="31"/>
      <c r="DA1145" s="31"/>
      <c r="DB1145" s="31" t="s">
        <v>15747</v>
      </c>
      <c r="DC1145" s="31" t="s">
        <v>15750</v>
      </c>
      <c r="DD1145" s="31" t="s">
        <v>15746</v>
      </c>
      <c r="DE1145" s="31"/>
      <c r="DF1145" s="31"/>
      <c r="DG1145" s="31"/>
      <c r="DH1145" s="31"/>
      <c r="DI1145" s="31" t="s">
        <v>24822</v>
      </c>
      <c r="DJ1145" s="31" t="s">
        <v>24823</v>
      </c>
      <c r="DK1145" s="31" t="s">
        <v>25642</v>
      </c>
      <c r="DL1145" s="31" t="s">
        <v>25643</v>
      </c>
      <c r="DM1145" s="38" t="s">
        <v>8967</v>
      </c>
      <c r="DN1145" s="38"/>
      <c r="DO1145" s="35">
        <v>0</v>
      </c>
      <c r="DP1145" s="31" t="s">
        <v>28288</v>
      </c>
      <c r="DQ1145" s="31" t="s">
        <v>14779</v>
      </c>
      <c r="DR1145" s="31"/>
      <c r="DS1145" s="31" t="s">
        <v>26662</v>
      </c>
      <c r="DT1145" s="31" t="s">
        <v>37837</v>
      </c>
      <c r="DU1145" s="31">
        <v>3</v>
      </c>
      <c r="DV1145" s="31" t="s">
        <v>32167</v>
      </c>
      <c r="DW1145" s="31" t="s">
        <v>7997</v>
      </c>
      <c r="DX1145" s="31" t="s">
        <v>7997</v>
      </c>
      <c r="DY1145" s="31" t="s">
        <v>29666</v>
      </c>
      <c r="DZ1145" s="31" t="s">
        <v>18545</v>
      </c>
      <c r="EA1145" s="31"/>
      <c r="EB1145" s="31">
        <v>25572</v>
      </c>
      <c r="EC1145" s="31" t="s">
        <v>40168</v>
      </c>
      <c r="ED1145" s="31" t="s">
        <v>41101</v>
      </c>
      <c r="EE1145" s="31"/>
      <c r="EF1145" s="31"/>
      <c r="EG1145" s="31"/>
      <c r="EH1145" s="31"/>
      <c r="EI1145" s="31"/>
      <c r="EJ1145" s="31"/>
    </row>
    <row r="1146" spans="1:140" ht="23.25" customHeight="1">
      <c r="A1146" s="25">
        <v>1144</v>
      </c>
      <c r="B1146" s="30" t="s">
        <v>16491</v>
      </c>
      <c r="C1146" s="31" t="s">
        <v>1841</v>
      </c>
      <c r="D1146" s="30" t="s">
        <v>21061</v>
      </c>
      <c r="E1146" s="30"/>
      <c r="F1146" s="30" t="s">
        <v>36262</v>
      </c>
      <c r="G1146" s="31">
        <f t="shared" si="164"/>
        <v>58</v>
      </c>
      <c r="H1146" s="72">
        <f t="shared" si="165"/>
        <v>54514</v>
      </c>
      <c r="I1146" s="30" t="s">
        <v>35181</v>
      </c>
      <c r="J1146" s="30" t="s">
        <v>34085</v>
      </c>
      <c r="K1146" s="30" t="s">
        <v>34083</v>
      </c>
      <c r="L1146" s="31" t="s">
        <v>16726</v>
      </c>
      <c r="M1146" s="31" t="s">
        <v>3186</v>
      </c>
      <c r="N1146" s="31" t="s">
        <v>5865</v>
      </c>
      <c r="O1146" s="31" t="s">
        <v>5117</v>
      </c>
      <c r="P1146" s="31" t="s">
        <v>19644</v>
      </c>
      <c r="Q1146" s="31"/>
      <c r="R1146" s="31"/>
      <c r="S1146" s="31"/>
      <c r="T1146" s="31"/>
      <c r="U1146" s="31" t="s">
        <v>6915</v>
      </c>
      <c r="V1146" s="31"/>
      <c r="W1146" s="31" t="s">
        <v>6910</v>
      </c>
      <c r="X1146" s="31" t="s">
        <v>629</v>
      </c>
      <c r="Y1146" s="31" t="e">
        <f t="shared" ca="1" si="166"/>
        <v>#VALUE!</v>
      </c>
      <c r="Z1146" s="31" t="e">
        <f t="shared" ca="1" si="167"/>
        <v>#VALUE!</v>
      </c>
      <c r="AA1146" s="31"/>
      <c r="AB1146" s="31" t="s">
        <v>11144</v>
      </c>
      <c r="AC1146" s="31" t="s">
        <v>34145</v>
      </c>
      <c r="AD1146" s="31" t="s">
        <v>34145</v>
      </c>
      <c r="AE1146" s="31"/>
      <c r="AF1146" s="31" t="s">
        <v>24701</v>
      </c>
      <c r="AG1146" s="31" t="s">
        <v>4322</v>
      </c>
      <c r="AH1146" s="31" t="s">
        <v>4322</v>
      </c>
      <c r="AI1146" s="31" t="s">
        <v>908</v>
      </c>
      <c r="AJ1146" s="31" t="s">
        <v>630</v>
      </c>
      <c r="AK1146" s="31" t="s">
        <v>631</v>
      </c>
      <c r="AL1146" s="31" t="s">
        <v>627</v>
      </c>
      <c r="AM1146" s="31" t="s">
        <v>2772</v>
      </c>
      <c r="AN1146" s="31"/>
      <c r="AO1146" s="31"/>
      <c r="AP1146" s="31" t="s">
        <v>2307</v>
      </c>
      <c r="AQ1146" s="31"/>
      <c r="AR1146" s="31" t="s">
        <v>34145</v>
      </c>
      <c r="AS1146" s="31" t="s">
        <v>34145</v>
      </c>
      <c r="AT1146" s="31" t="str">
        <f>_xlfn.IFNA(VLOOKUP(D1146,'[1]5. 1 Mei 2022'!$C$7:$F$60,4,FALSE),"")</f>
        <v/>
      </c>
      <c r="AU1146" s="31"/>
      <c r="AV1146" s="31" t="s">
        <v>20032</v>
      </c>
      <c r="AW1146" s="31" t="s">
        <v>30295</v>
      </c>
      <c r="AX1146" s="29">
        <f t="shared" si="172"/>
        <v>46434</v>
      </c>
      <c r="AY1146" s="31" t="s">
        <v>26346</v>
      </c>
      <c r="AZ1146" s="31" t="s">
        <v>6924</v>
      </c>
      <c r="BA1146" s="30" t="s">
        <v>2307</v>
      </c>
      <c r="BB1146" s="31" t="s">
        <v>12007</v>
      </c>
      <c r="BC1146" s="31"/>
      <c r="BD1146" s="31" t="s">
        <v>7980</v>
      </c>
      <c r="BE1146" s="31" t="s">
        <v>7969</v>
      </c>
      <c r="BF1146" s="31" t="s">
        <v>20032</v>
      </c>
      <c r="BG1146" s="31"/>
      <c r="BH1146" s="31"/>
      <c r="BI1146" s="31"/>
      <c r="BJ1146" s="31">
        <v>0</v>
      </c>
      <c r="BK1146" s="31" t="str">
        <f t="shared" si="163"/>
        <v>II/c</v>
      </c>
      <c r="BL1146" s="31"/>
      <c r="BM1146" s="31"/>
      <c r="BN1146" s="31"/>
      <c r="BO1146" s="31"/>
      <c r="BP1146" s="31"/>
      <c r="BQ1146" s="31"/>
      <c r="BR1146" s="31"/>
      <c r="BS1146" s="31"/>
      <c r="BT1146" s="31"/>
      <c r="BU1146" s="31"/>
      <c r="BV1146" s="31" t="s">
        <v>5145</v>
      </c>
      <c r="BW1146" s="31">
        <f t="shared" ca="1" si="169"/>
        <v>10</v>
      </c>
      <c r="BX1146" s="78">
        <f t="shared" ca="1" si="170"/>
        <v>3</v>
      </c>
      <c r="BY1146" s="31" t="s">
        <v>19644</v>
      </c>
      <c r="BZ1146" s="31"/>
      <c r="CA1146" s="31" t="s">
        <v>2483</v>
      </c>
      <c r="CB1146" s="31" t="s">
        <v>2406</v>
      </c>
      <c r="CC1146" s="31"/>
      <c r="CD1146" s="31"/>
      <c r="CE1146" s="31" t="s">
        <v>20085</v>
      </c>
      <c r="CF1146" s="31"/>
      <c r="CG1146" s="31"/>
      <c r="CH1146" s="31"/>
      <c r="CI1146" s="31"/>
      <c r="CJ1146" s="31"/>
      <c r="CK1146" s="31"/>
      <c r="CL1146" s="31" t="s">
        <v>22178</v>
      </c>
      <c r="CM1146" s="31" t="s">
        <v>22179</v>
      </c>
      <c r="CN1146" s="31">
        <v>123</v>
      </c>
      <c r="CO1146" s="31" t="s">
        <v>25861</v>
      </c>
      <c r="CP1146" s="31" t="s">
        <v>22179</v>
      </c>
      <c r="CQ1146" s="31">
        <v>123</v>
      </c>
      <c r="CR1146" s="31">
        <v>4679</v>
      </c>
      <c r="CS1146" s="31" t="s">
        <v>8731</v>
      </c>
      <c r="CT1146" s="31"/>
      <c r="CU1146" s="31" t="s">
        <v>8732</v>
      </c>
      <c r="CV1146" s="31" t="s">
        <v>10323</v>
      </c>
      <c r="CW1146" s="31" t="s">
        <v>4907</v>
      </c>
      <c r="CX1146" s="31">
        <v>41592</v>
      </c>
      <c r="CY1146" s="31"/>
      <c r="CZ1146" s="31"/>
      <c r="DA1146" s="31"/>
      <c r="DB1146" s="31" t="s">
        <v>11355</v>
      </c>
      <c r="DC1146" s="31" t="s">
        <v>16323</v>
      </c>
      <c r="DD1146" s="31" t="s">
        <v>16324</v>
      </c>
      <c r="DE1146" s="31"/>
      <c r="DF1146" s="31"/>
      <c r="DG1146" s="31"/>
      <c r="DH1146" s="31"/>
      <c r="DI1146" s="31" t="s">
        <v>24822</v>
      </c>
      <c r="DJ1146" s="31" t="s">
        <v>24823</v>
      </c>
      <c r="DK1146" s="31"/>
      <c r="DL1146" s="31"/>
      <c r="DM1146" s="38" t="s">
        <v>9532</v>
      </c>
      <c r="DN1146" s="38"/>
      <c r="DO1146" s="35" t="s">
        <v>10699</v>
      </c>
      <c r="DP1146" s="31" t="s">
        <v>10893</v>
      </c>
      <c r="DQ1146" s="31" t="s">
        <v>632</v>
      </c>
      <c r="DR1146" s="31"/>
      <c r="DS1146" s="31" t="s">
        <v>32676</v>
      </c>
      <c r="DT1146" s="31" t="s">
        <v>37838</v>
      </c>
      <c r="DU1146" s="31">
        <v>3</v>
      </c>
      <c r="DV1146" s="31" t="s">
        <v>32167</v>
      </c>
      <c r="DW1146" s="31" t="s">
        <v>7980</v>
      </c>
      <c r="DX1146" s="31" t="s">
        <v>7980</v>
      </c>
      <c r="DY1146" s="31" t="s">
        <v>30337</v>
      </c>
      <c r="DZ1146" s="31" t="s">
        <v>16040</v>
      </c>
      <c r="EA1146" s="31"/>
      <c r="EB1146" s="31">
        <v>1201713</v>
      </c>
      <c r="EC1146" s="31" t="s">
        <v>40168</v>
      </c>
      <c r="ED1146" s="31" t="s">
        <v>41101</v>
      </c>
      <c r="EE1146" s="31"/>
      <c r="EF1146" s="31"/>
      <c r="EG1146" s="31"/>
      <c r="EH1146" s="31"/>
      <c r="EI1146" s="31"/>
      <c r="EJ1146" s="31"/>
    </row>
    <row r="1147" spans="1:140" ht="23.25" customHeight="1">
      <c r="A1147" s="25">
        <v>1145</v>
      </c>
      <c r="B1147" s="30" t="s">
        <v>32772</v>
      </c>
      <c r="C1147" s="31" t="s">
        <v>17313</v>
      </c>
      <c r="D1147" s="30" t="s">
        <v>32773</v>
      </c>
      <c r="E1147" s="30"/>
      <c r="F1147" s="30" t="s">
        <v>36262</v>
      </c>
      <c r="G1147" s="31">
        <f t="shared" si="164"/>
        <v>58</v>
      </c>
      <c r="H1147" s="72">
        <f t="shared" si="165"/>
        <v>48731</v>
      </c>
      <c r="I1147" s="30"/>
      <c r="J1147" s="30" t="s">
        <v>34084</v>
      </c>
      <c r="K1147" s="30" t="s">
        <v>33537</v>
      </c>
      <c r="L1147" s="31" t="s">
        <v>33537</v>
      </c>
      <c r="M1147" s="31" t="s">
        <v>6378</v>
      </c>
      <c r="N1147" s="31" t="s">
        <v>5865</v>
      </c>
      <c r="O1147" s="31" t="s">
        <v>5117</v>
      </c>
      <c r="P1147" s="31" t="s">
        <v>18370</v>
      </c>
      <c r="Q1147" s="31"/>
      <c r="R1147" s="31"/>
      <c r="S1147" s="31"/>
      <c r="T1147" s="31"/>
      <c r="U1147" s="31" t="s">
        <v>3700</v>
      </c>
      <c r="V1147" s="31"/>
      <c r="W1147" s="31" t="s">
        <v>6910</v>
      </c>
      <c r="X1147" s="31" t="s">
        <v>5378</v>
      </c>
      <c r="Y1147" s="31" t="e">
        <f t="shared" ca="1" si="166"/>
        <v>#VALUE!</v>
      </c>
      <c r="Z1147" s="31" t="e">
        <f t="shared" ca="1" si="167"/>
        <v>#VALUE!</v>
      </c>
      <c r="AA1147" s="31"/>
      <c r="AB1147" s="31" t="s">
        <v>11168</v>
      </c>
      <c r="AC1147" s="31" t="s">
        <v>34147</v>
      </c>
      <c r="AD1147" s="31" t="s">
        <v>34147</v>
      </c>
      <c r="AE1147" s="31"/>
      <c r="AF1147" s="31" t="s">
        <v>24699</v>
      </c>
      <c r="AG1147" s="31" t="s">
        <v>5852</v>
      </c>
      <c r="AH1147" s="31" t="s">
        <v>5852</v>
      </c>
      <c r="AI1147" s="31" t="s">
        <v>908</v>
      </c>
      <c r="AJ1147" s="31" t="s">
        <v>31313</v>
      </c>
      <c r="AK1147" s="31" t="s">
        <v>31314</v>
      </c>
      <c r="AL1147" s="31" t="s">
        <v>18544</v>
      </c>
      <c r="AM1147" s="31" t="s">
        <v>5069</v>
      </c>
      <c r="AN1147" s="31"/>
      <c r="AO1147" s="31"/>
      <c r="AP1147" s="31" t="s">
        <v>4602</v>
      </c>
      <c r="AQ1147" s="31"/>
      <c r="AR1147" s="31" t="s">
        <v>34147</v>
      </c>
      <c r="AS1147" s="31" t="s">
        <v>34147</v>
      </c>
      <c r="AT1147" s="31" t="str">
        <f>_xlfn.IFNA(VLOOKUP(D1147,'[1]5. 1 Mei 2022'!$C$7:$F$60,4,FALSE),"")</f>
        <v/>
      </c>
      <c r="AU1147" s="31"/>
      <c r="AV1147" s="31" t="s">
        <v>6581</v>
      </c>
      <c r="AW1147" s="31" t="s">
        <v>30294</v>
      </c>
      <c r="AX1147" s="29">
        <v>46404</v>
      </c>
      <c r="AY1147" s="31" t="s">
        <v>26346</v>
      </c>
      <c r="AZ1147" s="31" t="s">
        <v>528</v>
      </c>
      <c r="BA1147" s="30" t="s">
        <v>4435</v>
      </c>
      <c r="BB1147" s="31"/>
      <c r="BC1147" s="31"/>
      <c r="BD1147" s="31" t="s">
        <v>20056</v>
      </c>
      <c r="BE1147" s="31" t="s">
        <v>7973</v>
      </c>
      <c r="BF1147" s="31" t="s">
        <v>6581</v>
      </c>
      <c r="BG1147" s="31"/>
      <c r="BH1147" s="31"/>
      <c r="BI1147" s="31" t="s">
        <v>8124</v>
      </c>
      <c r="BJ1147" s="31">
        <v>0</v>
      </c>
      <c r="BK1147" s="31" t="str">
        <f t="shared" si="163"/>
        <v>II/c</v>
      </c>
      <c r="BL1147" s="31"/>
      <c r="BM1147" s="31"/>
      <c r="BN1147" s="31"/>
      <c r="BO1147" s="31"/>
      <c r="BP1147" s="31" t="s">
        <v>1498</v>
      </c>
      <c r="BQ1147" s="31"/>
      <c r="BR1147" s="31"/>
      <c r="BS1147" s="31"/>
      <c r="BT1147" s="31"/>
      <c r="BU1147" s="31"/>
      <c r="BV1147" s="31" t="s">
        <v>6767</v>
      </c>
      <c r="BW1147" s="31">
        <f t="shared" ca="1" si="169"/>
        <v>17</v>
      </c>
      <c r="BX1147" s="78">
        <f t="shared" ca="1" si="170"/>
        <v>3</v>
      </c>
      <c r="BY1147" s="31" t="s">
        <v>11676</v>
      </c>
      <c r="BZ1147" s="31"/>
      <c r="CA1147" s="31" t="s">
        <v>2483</v>
      </c>
      <c r="CB1147" s="31" t="s">
        <v>2519</v>
      </c>
      <c r="CC1147" s="31">
        <v>1</v>
      </c>
      <c r="CD1147" s="31">
        <v>1</v>
      </c>
      <c r="CE1147" s="31" t="s">
        <v>20085</v>
      </c>
      <c r="CF1147" s="31"/>
      <c r="CG1147" s="31"/>
      <c r="CH1147" s="31"/>
      <c r="CI1147" s="31"/>
      <c r="CJ1147" s="31"/>
      <c r="CK1147" s="31"/>
      <c r="CL1147" s="31" t="s">
        <v>31939</v>
      </c>
      <c r="CM1147" s="31" t="s">
        <v>31107</v>
      </c>
      <c r="CN1147" s="31">
        <v>126</v>
      </c>
      <c r="CO1147" s="31" t="s">
        <v>31940</v>
      </c>
      <c r="CP1147" s="31" t="s">
        <v>31107</v>
      </c>
      <c r="CQ1147" s="31"/>
      <c r="CR1147" s="31">
        <v>3843</v>
      </c>
      <c r="CS1147" s="31" t="s">
        <v>25329</v>
      </c>
      <c r="CT1147" s="31" t="s">
        <v>11767</v>
      </c>
      <c r="CU1147" s="31" t="s">
        <v>11768</v>
      </c>
      <c r="CV1147" s="31" t="s">
        <v>10396</v>
      </c>
      <c r="CW1147" s="31" t="s">
        <v>10397</v>
      </c>
      <c r="CX1147" s="31" t="s">
        <v>10398</v>
      </c>
      <c r="CY1147" s="31"/>
      <c r="CZ1147" s="31"/>
      <c r="DA1147" s="31"/>
      <c r="DB1147" s="31" t="s">
        <v>25301</v>
      </c>
      <c r="DC1147" s="31" t="s">
        <v>25302</v>
      </c>
      <c r="DD1147" s="31" t="s">
        <v>22904</v>
      </c>
      <c r="DE1147" s="31">
        <v>2020</v>
      </c>
      <c r="DF1147" s="31"/>
      <c r="DG1147" s="31"/>
      <c r="DH1147" s="31"/>
      <c r="DI1147" s="31" t="s">
        <v>25116</v>
      </c>
      <c r="DJ1147" s="31" t="s">
        <v>25117</v>
      </c>
      <c r="DK1147" s="31"/>
      <c r="DL1147" s="31"/>
      <c r="DM1147" s="38" t="s">
        <v>10596</v>
      </c>
      <c r="DN1147" s="38"/>
      <c r="DO1147" s="35" t="s">
        <v>10716</v>
      </c>
      <c r="DP1147" s="31" t="s">
        <v>10911</v>
      </c>
      <c r="DQ1147" s="31" t="s">
        <v>11052</v>
      </c>
      <c r="DR1147" s="31"/>
      <c r="DS1147" s="31" t="s">
        <v>27372</v>
      </c>
      <c r="DT1147" s="31" t="s">
        <v>37839</v>
      </c>
      <c r="DU1147" s="31">
        <v>3</v>
      </c>
      <c r="DV1147" s="31" t="s">
        <v>32167</v>
      </c>
      <c r="DW1147" s="31"/>
      <c r="DX1147" s="31"/>
      <c r="DY1147" s="31" t="s">
        <v>32899</v>
      </c>
      <c r="DZ1147" s="31" t="s">
        <v>32534</v>
      </c>
      <c r="EA1147" s="31" t="s">
        <v>28330</v>
      </c>
      <c r="EB1147" s="31">
        <v>0</v>
      </c>
      <c r="EC1147" s="31" t="s">
        <v>40142</v>
      </c>
      <c r="ED1147" s="31" t="s">
        <v>41101</v>
      </c>
      <c r="EE1147" s="31"/>
      <c r="EF1147" s="31"/>
      <c r="EG1147" s="31"/>
      <c r="EH1147" s="31"/>
      <c r="EI1147" s="31"/>
      <c r="EJ1147" s="31"/>
    </row>
    <row r="1148" spans="1:140" ht="23.25" customHeight="1">
      <c r="A1148" s="25">
        <v>1146</v>
      </c>
      <c r="B1148" s="30" t="s">
        <v>12117</v>
      </c>
      <c r="C1148" s="31" t="s">
        <v>12499</v>
      </c>
      <c r="D1148" s="30" t="s">
        <v>21140</v>
      </c>
      <c r="E1148" s="30"/>
      <c r="F1148" s="30" t="s">
        <v>36262</v>
      </c>
      <c r="G1148" s="31">
        <f t="shared" si="164"/>
        <v>58</v>
      </c>
      <c r="H1148" s="72">
        <f t="shared" si="165"/>
        <v>55366</v>
      </c>
      <c r="I1148" s="30" t="s">
        <v>35182</v>
      </c>
      <c r="J1148" s="30" t="s">
        <v>34085</v>
      </c>
      <c r="K1148" s="30" t="s">
        <v>34083</v>
      </c>
      <c r="L1148" s="31" t="s">
        <v>16726</v>
      </c>
      <c r="M1148" s="31" t="s">
        <v>6378</v>
      </c>
      <c r="N1148" s="31" t="s">
        <v>5865</v>
      </c>
      <c r="O1148" s="31" t="s">
        <v>5117</v>
      </c>
      <c r="P1148" s="31" t="s">
        <v>19644</v>
      </c>
      <c r="Q1148" s="31"/>
      <c r="R1148" s="31"/>
      <c r="S1148" s="31"/>
      <c r="T1148" s="31"/>
      <c r="U1148" s="31" t="s">
        <v>12242</v>
      </c>
      <c r="V1148" s="31"/>
      <c r="W1148" s="31" t="s">
        <v>6910</v>
      </c>
      <c r="X1148" s="31" t="s">
        <v>12316</v>
      </c>
      <c r="Y1148" s="31" t="e">
        <f t="shared" ca="1" si="166"/>
        <v>#VALUE!</v>
      </c>
      <c r="Z1148" s="31" t="e">
        <f t="shared" ca="1" si="167"/>
        <v>#VALUE!</v>
      </c>
      <c r="AA1148" s="31"/>
      <c r="AB1148" s="31" t="s">
        <v>11168</v>
      </c>
      <c r="AC1148" s="31" t="s">
        <v>34147</v>
      </c>
      <c r="AD1148" s="31" t="s">
        <v>34147</v>
      </c>
      <c r="AE1148" s="31"/>
      <c r="AF1148" s="31" t="s">
        <v>24699</v>
      </c>
      <c r="AG1148" s="31" t="s">
        <v>5852</v>
      </c>
      <c r="AH1148" s="31" t="s">
        <v>5852</v>
      </c>
      <c r="AI1148" s="31" t="s">
        <v>908</v>
      </c>
      <c r="AJ1148" s="31" t="s">
        <v>13748</v>
      </c>
      <c r="AK1148" s="31" t="s">
        <v>13749</v>
      </c>
      <c r="AL1148" s="31" t="s">
        <v>13750</v>
      </c>
      <c r="AM1148" s="31" t="s">
        <v>13751</v>
      </c>
      <c r="AN1148" s="31"/>
      <c r="AO1148" s="31"/>
      <c r="AP1148" s="31" t="s">
        <v>4435</v>
      </c>
      <c r="AQ1148" s="31" t="s">
        <v>12470</v>
      </c>
      <c r="AR1148" s="31" t="s">
        <v>34147</v>
      </c>
      <c r="AS1148" s="31" t="s">
        <v>34147</v>
      </c>
      <c r="AT1148" s="31" t="str">
        <f>_xlfn.IFNA(VLOOKUP(D1148,'[1]5. 1 Mei 2022'!$C$7:$F$60,4,FALSE),"")</f>
        <v/>
      </c>
      <c r="AU1148" s="31"/>
      <c r="AV1148" s="31" t="s">
        <v>6581</v>
      </c>
      <c r="AW1148" s="31" t="s">
        <v>12470</v>
      </c>
      <c r="AX1148" s="29">
        <f t="shared" ref="AX1148:AX1179" si="173">AW1148+1903</f>
        <v>43967</v>
      </c>
      <c r="AY1148" s="31" t="s">
        <v>26346</v>
      </c>
      <c r="AZ1148" s="31" t="s">
        <v>528</v>
      </c>
      <c r="BA1148" s="30" t="s">
        <v>4435</v>
      </c>
      <c r="BB1148" s="31"/>
      <c r="BC1148" s="31"/>
      <c r="BD1148" s="31" t="s">
        <v>20056</v>
      </c>
      <c r="BE1148" s="31" t="s">
        <v>7973</v>
      </c>
      <c r="BF1148" s="31" t="s">
        <v>6581</v>
      </c>
      <c r="BG1148" s="31"/>
      <c r="BH1148" s="31"/>
      <c r="BI1148" s="31"/>
      <c r="BJ1148" s="31">
        <v>0</v>
      </c>
      <c r="BK1148" s="31" t="str">
        <f t="shared" si="163"/>
        <v>II/c</v>
      </c>
      <c r="BL1148" s="31"/>
      <c r="BM1148" s="31"/>
      <c r="BN1148" s="31"/>
      <c r="BO1148" s="31"/>
      <c r="BP1148" s="31"/>
      <c r="BQ1148" s="31"/>
      <c r="BR1148" s="31"/>
      <c r="BS1148" s="31"/>
      <c r="BT1148" s="31"/>
      <c r="BU1148" s="31"/>
      <c r="BV1148" s="31" t="s">
        <v>12114</v>
      </c>
      <c r="BW1148" s="31">
        <f t="shared" ca="1" si="169"/>
        <v>9</v>
      </c>
      <c r="BX1148" s="78">
        <f t="shared" ca="1" si="170"/>
        <v>5</v>
      </c>
      <c r="BY1148" s="31" t="s">
        <v>19644</v>
      </c>
      <c r="BZ1148" s="31"/>
      <c r="CA1148" s="31" t="s">
        <v>2483</v>
      </c>
      <c r="CB1148" s="31" t="s">
        <v>2406</v>
      </c>
      <c r="CC1148" s="31"/>
      <c r="CD1148" s="31"/>
      <c r="CE1148" s="31" t="s">
        <v>20085</v>
      </c>
      <c r="CF1148" s="31"/>
      <c r="CG1148" s="31"/>
      <c r="CH1148" s="31"/>
      <c r="CI1148" s="31"/>
      <c r="CJ1148" s="31"/>
      <c r="CK1148" s="31"/>
      <c r="CL1148" s="31" t="s">
        <v>24988</v>
      </c>
      <c r="CM1148" s="31" t="s">
        <v>24989</v>
      </c>
      <c r="CN1148" s="31">
        <v>124</v>
      </c>
      <c r="CO1148" s="31" t="s">
        <v>28742</v>
      </c>
      <c r="CP1148" s="31" t="s">
        <v>24989</v>
      </c>
      <c r="CQ1148" s="31">
        <v>124</v>
      </c>
      <c r="CR1148" s="31">
        <v>6123</v>
      </c>
      <c r="CS1148" s="31" t="s">
        <v>16053</v>
      </c>
      <c r="CT1148" s="31"/>
      <c r="CU1148" s="31"/>
      <c r="CV1148" s="31"/>
      <c r="CW1148" s="31"/>
      <c r="CX1148" s="31"/>
      <c r="CY1148" s="31"/>
      <c r="CZ1148" s="31"/>
      <c r="DA1148" s="31"/>
      <c r="DB1148" s="31" t="s">
        <v>25301</v>
      </c>
      <c r="DC1148" s="31" t="s">
        <v>25302</v>
      </c>
      <c r="DD1148" s="31" t="s">
        <v>22904</v>
      </c>
      <c r="DE1148" s="31">
        <v>2024</v>
      </c>
      <c r="DF1148" s="31"/>
      <c r="DG1148" s="31"/>
      <c r="DH1148" s="31"/>
      <c r="DI1148" s="31" t="s">
        <v>25116</v>
      </c>
      <c r="DJ1148" s="31" t="s">
        <v>25117</v>
      </c>
      <c r="DK1148" s="31"/>
      <c r="DL1148" s="31"/>
      <c r="DM1148" s="38" t="s">
        <v>32277</v>
      </c>
      <c r="DN1148" s="38"/>
      <c r="DO1148" s="35"/>
      <c r="DP1148" s="31" t="s">
        <v>14652</v>
      </c>
      <c r="DQ1148" s="31" t="s">
        <v>14653</v>
      </c>
      <c r="DR1148" s="31" t="s">
        <v>12228</v>
      </c>
      <c r="DS1148" s="31" t="s">
        <v>27742</v>
      </c>
      <c r="DT1148" s="31" t="s">
        <v>37840</v>
      </c>
      <c r="DU1148" s="31">
        <v>3</v>
      </c>
      <c r="DV1148" s="31" t="s">
        <v>32167</v>
      </c>
      <c r="DW1148" s="31"/>
      <c r="DX1148" s="31"/>
      <c r="DY1148" s="31" t="s">
        <v>25169</v>
      </c>
      <c r="DZ1148" s="31" t="s">
        <v>18320</v>
      </c>
      <c r="EA1148" s="31"/>
      <c r="EB1148" s="31">
        <v>0</v>
      </c>
      <c r="EC1148" s="31" t="s">
        <v>40142</v>
      </c>
      <c r="ED1148" s="31" t="s">
        <v>41101</v>
      </c>
      <c r="EE1148" s="31"/>
      <c r="EF1148" s="31"/>
      <c r="EG1148" s="31"/>
      <c r="EH1148" s="31"/>
      <c r="EI1148" s="31"/>
      <c r="EJ1148" s="31"/>
    </row>
    <row r="1149" spans="1:140" ht="23.25" customHeight="1">
      <c r="A1149" s="25">
        <v>1147</v>
      </c>
      <c r="B1149" s="30" t="s">
        <v>5854</v>
      </c>
      <c r="C1149" s="31" t="s">
        <v>1927</v>
      </c>
      <c r="D1149" s="30" t="s">
        <v>17361</v>
      </c>
      <c r="E1149" s="30"/>
      <c r="F1149" s="30" t="s">
        <v>36262</v>
      </c>
      <c r="G1149" s="31">
        <f t="shared" si="164"/>
        <v>58</v>
      </c>
      <c r="H1149" s="72">
        <f t="shared" si="165"/>
        <v>46966</v>
      </c>
      <c r="I1149" s="30" t="s">
        <v>35183</v>
      </c>
      <c r="J1149" s="30" t="s">
        <v>34085</v>
      </c>
      <c r="K1149" s="30" t="s">
        <v>34083</v>
      </c>
      <c r="L1149" s="31" t="s">
        <v>16726</v>
      </c>
      <c r="M1149" s="31" t="s">
        <v>6378</v>
      </c>
      <c r="N1149" s="31" t="s">
        <v>7551</v>
      </c>
      <c r="O1149" s="31" t="s">
        <v>6326</v>
      </c>
      <c r="P1149" s="31" t="s">
        <v>11676</v>
      </c>
      <c r="Q1149" s="31"/>
      <c r="R1149" s="31"/>
      <c r="S1149" s="31"/>
      <c r="T1149" s="31"/>
      <c r="U1149" s="31" t="s">
        <v>2263</v>
      </c>
      <c r="V1149" s="31"/>
      <c r="W1149" s="31" t="s">
        <v>980</v>
      </c>
      <c r="X1149" s="31" t="s">
        <v>2265</v>
      </c>
      <c r="Y1149" s="31" t="e">
        <f t="shared" ca="1" si="166"/>
        <v>#VALUE!</v>
      </c>
      <c r="Z1149" s="31" t="e">
        <f t="shared" ca="1" si="167"/>
        <v>#VALUE!</v>
      </c>
      <c r="AA1149" s="31"/>
      <c r="AB1149" s="31" t="s">
        <v>6770</v>
      </c>
      <c r="AC1149" s="31" t="s">
        <v>34153</v>
      </c>
      <c r="AD1149" s="31" t="s">
        <v>34194</v>
      </c>
      <c r="AE1149" s="31"/>
      <c r="AF1149" s="31" t="s">
        <v>24700</v>
      </c>
      <c r="AG1149" s="31" t="s">
        <v>7895</v>
      </c>
      <c r="AH1149" s="31" t="s">
        <v>7895</v>
      </c>
      <c r="AI1149" s="31" t="s">
        <v>40277</v>
      </c>
      <c r="AJ1149" s="31"/>
      <c r="AK1149" s="31"/>
      <c r="AL1149" s="31"/>
      <c r="AM1149" s="31"/>
      <c r="AN1149" s="31"/>
      <c r="AO1149" s="31"/>
      <c r="AP1149" s="31" t="s">
        <v>4434</v>
      </c>
      <c r="AQ1149" s="31"/>
      <c r="AR1149" s="31" t="s">
        <v>34148</v>
      </c>
      <c r="AS1149" s="31" t="s">
        <v>34148</v>
      </c>
      <c r="AT1149" s="31" t="str">
        <f>_xlfn.IFNA(VLOOKUP(D1149,'[1]5. 1 Mei 2022'!$C$7:$F$60,4,FALSE),"")</f>
        <v/>
      </c>
      <c r="AU1149" s="31"/>
      <c r="AV1149" s="31" t="s">
        <v>1952</v>
      </c>
      <c r="AW1149" s="31"/>
      <c r="AX1149" s="29">
        <f t="shared" si="173"/>
        <v>1903</v>
      </c>
      <c r="AY1149" s="31" t="s">
        <v>26346</v>
      </c>
      <c r="AZ1149" s="31" t="s">
        <v>6484</v>
      </c>
      <c r="BA1149" s="30" t="s">
        <v>4434</v>
      </c>
      <c r="BB1149" s="31"/>
      <c r="BC1149" s="31"/>
      <c r="BD1149" s="31" t="s">
        <v>30229</v>
      </c>
      <c r="BE1149" s="31" t="s">
        <v>7968</v>
      </c>
      <c r="BF1149" s="31" t="s">
        <v>4645</v>
      </c>
      <c r="BG1149" s="31"/>
      <c r="BH1149" s="31"/>
      <c r="BI1149" s="31"/>
      <c r="BJ1149" s="31">
        <v>0</v>
      </c>
      <c r="BK1149" s="31" t="str">
        <f t="shared" si="163"/>
        <v>II/a</v>
      </c>
      <c r="BL1149" s="31"/>
      <c r="BM1149" s="31"/>
      <c r="BN1149" s="31"/>
      <c r="BO1149" s="31" t="s">
        <v>7636</v>
      </c>
      <c r="BP1149" s="31" t="s">
        <v>1498</v>
      </c>
      <c r="BQ1149" s="31"/>
      <c r="BR1149" s="31"/>
      <c r="BS1149" s="31"/>
      <c r="BT1149" s="31"/>
      <c r="BU1149" s="31"/>
      <c r="BV1149" s="31" t="s">
        <v>6767</v>
      </c>
      <c r="BW1149" s="31">
        <f t="shared" ca="1" si="169"/>
        <v>17</v>
      </c>
      <c r="BX1149" s="78">
        <f t="shared" ca="1" si="170"/>
        <v>3</v>
      </c>
      <c r="BY1149" s="31" t="s">
        <v>11676</v>
      </c>
      <c r="BZ1149" s="31"/>
      <c r="CA1149" s="31" t="s">
        <v>2483</v>
      </c>
      <c r="CB1149" s="31" t="s">
        <v>2519</v>
      </c>
      <c r="CC1149" s="31">
        <v>1</v>
      </c>
      <c r="CD1149" s="31">
        <v>1</v>
      </c>
      <c r="CE1149" s="31" t="s">
        <v>20085</v>
      </c>
      <c r="CF1149" s="31"/>
      <c r="CG1149" s="31"/>
      <c r="CH1149" s="31"/>
      <c r="CI1149" s="31"/>
      <c r="CJ1149" s="31"/>
      <c r="CK1149" s="31"/>
      <c r="CL1149" s="31"/>
      <c r="CM1149" s="31"/>
      <c r="CN1149" s="31"/>
      <c r="CO1149" s="31"/>
      <c r="CP1149" s="31"/>
      <c r="CQ1149" s="31"/>
      <c r="CR1149" s="31">
        <v>3077</v>
      </c>
      <c r="CS1149" s="31"/>
      <c r="CT1149" s="31"/>
      <c r="CU1149" s="31"/>
      <c r="CV1149" s="31"/>
      <c r="CW1149" s="31"/>
      <c r="CX1149" s="31"/>
      <c r="CY1149" s="31"/>
      <c r="CZ1149" s="31"/>
      <c r="DA1149" s="31"/>
      <c r="DB1149" s="31"/>
      <c r="DC1149" s="31"/>
      <c r="DD1149" s="31"/>
      <c r="DE1149" s="31"/>
      <c r="DF1149" s="31"/>
      <c r="DG1149" s="31"/>
      <c r="DH1149" s="31"/>
      <c r="DI1149" s="31"/>
      <c r="DJ1149" s="31"/>
      <c r="DK1149" s="31"/>
      <c r="DL1149" s="31"/>
      <c r="DM1149" s="38" t="s">
        <v>9843</v>
      </c>
      <c r="DN1149" s="38"/>
      <c r="DO1149" s="35" t="s">
        <v>10783</v>
      </c>
      <c r="DP1149" s="31" t="s">
        <v>10972</v>
      </c>
      <c r="DQ1149" s="31" t="s">
        <v>11101</v>
      </c>
      <c r="DR1149" s="31"/>
      <c r="DS1149" s="31" t="s">
        <v>27555</v>
      </c>
      <c r="DT1149" s="31"/>
      <c r="DU1149" s="31">
        <v>2</v>
      </c>
      <c r="DV1149" s="31" t="s">
        <v>32165</v>
      </c>
      <c r="DW1149" s="31"/>
      <c r="DX1149" s="31"/>
      <c r="DY1149" s="31"/>
      <c r="DZ1149" s="31"/>
      <c r="EA1149" s="31"/>
      <c r="EB1149" s="31">
        <v>0</v>
      </c>
      <c r="EC1149" s="31" t="s">
        <v>39747</v>
      </c>
      <c r="ED1149" s="31" t="s">
        <v>41101</v>
      </c>
      <c r="EE1149" s="31"/>
      <c r="EF1149" s="31"/>
      <c r="EG1149" s="31"/>
      <c r="EH1149" s="31"/>
      <c r="EI1149" s="31"/>
      <c r="EJ1149" s="31"/>
    </row>
    <row r="1150" spans="1:140" ht="23.25" customHeight="1">
      <c r="A1150" s="25">
        <v>1148</v>
      </c>
      <c r="B1150" s="30" t="s">
        <v>28412</v>
      </c>
      <c r="C1150" s="31" t="s">
        <v>6220</v>
      </c>
      <c r="D1150" s="30" t="s">
        <v>28401</v>
      </c>
      <c r="E1150" s="30"/>
      <c r="F1150" s="30" t="s">
        <v>36262</v>
      </c>
      <c r="G1150" s="31">
        <f t="shared" si="164"/>
        <v>58</v>
      </c>
      <c r="H1150" s="72">
        <f t="shared" si="165"/>
        <v>55975</v>
      </c>
      <c r="I1150" s="30" t="s">
        <v>35184</v>
      </c>
      <c r="J1150" s="30" t="s">
        <v>34085</v>
      </c>
      <c r="K1150" s="30" t="s">
        <v>34082</v>
      </c>
      <c r="L1150" s="31" t="s">
        <v>6220</v>
      </c>
      <c r="M1150" s="31" t="s">
        <v>6378</v>
      </c>
      <c r="N1150" s="31" t="s">
        <v>5865</v>
      </c>
      <c r="O1150" s="31" t="s">
        <v>5117</v>
      </c>
      <c r="P1150" s="31" t="s">
        <v>18370</v>
      </c>
      <c r="Q1150" s="31"/>
      <c r="R1150" s="31"/>
      <c r="S1150" s="31"/>
      <c r="T1150" s="31" t="s">
        <v>33585</v>
      </c>
      <c r="U1150" s="31"/>
      <c r="V1150" s="31"/>
      <c r="W1150" s="31" t="s">
        <v>6910</v>
      </c>
      <c r="X1150" s="31" t="s">
        <v>28402</v>
      </c>
      <c r="Y1150" s="31" t="e">
        <f t="shared" ca="1" si="166"/>
        <v>#VALUE!</v>
      </c>
      <c r="Z1150" s="31" t="e">
        <f t="shared" ca="1" si="167"/>
        <v>#VALUE!</v>
      </c>
      <c r="AA1150" s="31"/>
      <c r="AB1150" s="31" t="s">
        <v>28433</v>
      </c>
      <c r="AC1150" s="31" t="s">
        <v>34153</v>
      </c>
      <c r="AD1150" s="31" t="s">
        <v>34194</v>
      </c>
      <c r="AE1150" s="31"/>
      <c r="AF1150" s="31" t="s">
        <v>24700</v>
      </c>
      <c r="AG1150" s="31" t="s">
        <v>7895</v>
      </c>
      <c r="AH1150" s="31" t="s">
        <v>7895</v>
      </c>
      <c r="AI1150" s="31" t="s">
        <v>908</v>
      </c>
      <c r="AJ1150" s="31" t="s">
        <v>28406</v>
      </c>
      <c r="AK1150" s="31" t="s">
        <v>28407</v>
      </c>
      <c r="AL1150" s="31" t="s">
        <v>28408</v>
      </c>
      <c r="AM1150" s="31" t="s">
        <v>28409</v>
      </c>
      <c r="AN1150" s="31"/>
      <c r="AO1150" s="31"/>
      <c r="AP1150" s="31" t="s">
        <v>33758</v>
      </c>
      <c r="AQ1150" s="31" t="s">
        <v>16037</v>
      </c>
      <c r="AR1150" s="31" t="s">
        <v>34148</v>
      </c>
      <c r="AS1150" s="31" t="s">
        <v>34148</v>
      </c>
      <c r="AT1150" s="31" t="str">
        <f>_xlfn.IFNA(VLOOKUP(D1150,'[1]5. 1 Mei 2022'!$C$7:$F$60,4,FALSE),"")</f>
        <v/>
      </c>
      <c r="AU1150" s="31"/>
      <c r="AV1150" s="31" t="s">
        <v>28403</v>
      </c>
      <c r="AW1150" s="31" t="s">
        <v>16037</v>
      </c>
      <c r="AX1150" s="29">
        <f t="shared" si="173"/>
        <v>45916</v>
      </c>
      <c r="AY1150" s="31" t="s">
        <v>26344</v>
      </c>
      <c r="AZ1150" s="31" t="s">
        <v>26353</v>
      </c>
      <c r="BA1150" s="30" t="s">
        <v>33758</v>
      </c>
      <c r="BB1150" s="31"/>
      <c r="BC1150" s="31"/>
      <c r="BD1150" s="31" t="s">
        <v>30243</v>
      </c>
      <c r="BE1150" s="31" t="s">
        <v>7968</v>
      </c>
      <c r="BF1150" s="31" t="s">
        <v>28403</v>
      </c>
      <c r="BG1150" s="31"/>
      <c r="BH1150" s="31"/>
      <c r="BI1150" s="31"/>
      <c r="BJ1150" s="31"/>
      <c r="BK1150" s="31" t="str">
        <f t="shared" si="163"/>
        <v>II/c</v>
      </c>
      <c r="BL1150" s="31"/>
      <c r="BM1150" s="31"/>
      <c r="BN1150" s="31"/>
      <c r="BO1150" s="31"/>
      <c r="BP1150" s="31"/>
      <c r="BQ1150" s="31"/>
      <c r="BR1150" s="31"/>
      <c r="BS1150" s="31"/>
      <c r="BT1150" s="31"/>
      <c r="BU1150" s="31"/>
      <c r="BV1150" s="31" t="s">
        <v>16037</v>
      </c>
      <c r="BW1150" s="31">
        <f t="shared" ca="1" si="169"/>
        <v>3</v>
      </c>
      <c r="BX1150" s="78">
        <f t="shared" ca="1" si="170"/>
        <v>3</v>
      </c>
      <c r="BY1150" s="31"/>
      <c r="BZ1150" s="31"/>
      <c r="CA1150" s="31" t="s">
        <v>2483</v>
      </c>
      <c r="CB1150" s="31" t="s">
        <v>2519</v>
      </c>
      <c r="CC1150" s="31"/>
      <c r="CD1150" s="31">
        <v>1</v>
      </c>
      <c r="CE1150" s="31"/>
      <c r="CF1150" s="31"/>
      <c r="CG1150" s="31"/>
      <c r="CH1150" s="31"/>
      <c r="CI1150" s="31"/>
      <c r="CJ1150" s="31"/>
      <c r="CK1150" s="31"/>
      <c r="CL1150" s="31"/>
      <c r="CM1150" s="31"/>
      <c r="CN1150" s="31"/>
      <c r="CO1150" s="31"/>
      <c r="CP1150" s="31"/>
      <c r="CQ1150" s="31"/>
      <c r="CR1150" s="31">
        <v>1653</v>
      </c>
      <c r="CS1150" s="31" t="s">
        <v>28413</v>
      </c>
      <c r="CT1150" s="31"/>
      <c r="CU1150" s="31"/>
      <c r="CV1150" s="31"/>
      <c r="CW1150" s="31"/>
      <c r="CX1150" s="31"/>
      <c r="CY1150" s="31"/>
      <c r="CZ1150" s="31"/>
      <c r="DA1150" s="31"/>
      <c r="DB1150" s="31"/>
      <c r="DC1150" s="31"/>
      <c r="DD1150" s="31"/>
      <c r="DE1150" s="31"/>
      <c r="DF1150" s="31"/>
      <c r="DG1150" s="31"/>
      <c r="DH1150" s="31"/>
      <c r="DI1150" s="31"/>
      <c r="DJ1150" s="31"/>
      <c r="DK1150" s="31"/>
      <c r="DL1150" s="31"/>
      <c r="DM1150" s="38" t="s">
        <v>32268</v>
      </c>
      <c r="DN1150" s="38"/>
      <c r="DO1150" s="35"/>
      <c r="DP1150" s="31" t="s">
        <v>28405</v>
      </c>
      <c r="DQ1150" s="31" t="s">
        <v>28404</v>
      </c>
      <c r="DR1150" s="31"/>
      <c r="DS1150" s="31" t="s">
        <v>38616</v>
      </c>
      <c r="DT1150" s="31" t="s">
        <v>37841</v>
      </c>
      <c r="DU1150" s="31">
        <v>3</v>
      </c>
      <c r="DV1150" s="31" t="s">
        <v>32167</v>
      </c>
      <c r="DW1150" s="31"/>
      <c r="DX1150" s="31"/>
      <c r="DY1150" s="31"/>
      <c r="DZ1150" s="31"/>
      <c r="EA1150" s="31"/>
      <c r="EB1150" s="31">
        <v>0</v>
      </c>
      <c r="EC1150" s="31" t="s">
        <v>40170</v>
      </c>
      <c r="ED1150" s="31" t="s">
        <v>41101</v>
      </c>
      <c r="EE1150" s="31"/>
      <c r="EF1150" s="31"/>
      <c r="EG1150" s="31"/>
      <c r="EH1150" s="31"/>
      <c r="EI1150" s="31"/>
      <c r="EJ1150" s="31"/>
    </row>
    <row r="1151" spans="1:140" ht="23.25" customHeight="1">
      <c r="A1151" s="25">
        <v>1149</v>
      </c>
      <c r="B1151" s="30" t="s">
        <v>5855</v>
      </c>
      <c r="C1151" s="31" t="s">
        <v>7724</v>
      </c>
      <c r="D1151" s="30" t="s">
        <v>7724</v>
      </c>
      <c r="E1151" s="30"/>
      <c r="F1151" s="30" t="s">
        <v>36262</v>
      </c>
      <c r="G1151" s="31">
        <f t="shared" si="164"/>
        <v>58</v>
      </c>
      <c r="H1151" s="72">
        <f t="shared" si="165"/>
        <v>50072</v>
      </c>
      <c r="I1151" s="30"/>
      <c r="J1151" s="30" t="s">
        <v>34084</v>
      </c>
      <c r="K1151" s="30" t="s">
        <v>4318</v>
      </c>
      <c r="L1151" s="31" t="s">
        <v>4318</v>
      </c>
      <c r="M1151" s="31" t="s">
        <v>6378</v>
      </c>
      <c r="N1151" s="31" t="s">
        <v>5863</v>
      </c>
      <c r="O1151" s="31" t="s">
        <v>2485</v>
      </c>
      <c r="P1151" s="31" t="s">
        <v>21723</v>
      </c>
      <c r="Q1151" s="31"/>
      <c r="R1151" s="31">
        <v>18</v>
      </c>
      <c r="S1151" s="31">
        <v>3</v>
      </c>
      <c r="T1151" s="31"/>
      <c r="U1151" s="31">
        <v>1689</v>
      </c>
      <c r="V1151" s="31" t="s">
        <v>3463</v>
      </c>
      <c r="W1151" s="31" t="s">
        <v>980</v>
      </c>
      <c r="X1151" s="31" t="s">
        <v>7084</v>
      </c>
      <c r="Y1151" s="31">
        <f t="shared" ca="1" si="166"/>
        <v>44</v>
      </c>
      <c r="Z1151" s="31" t="str">
        <f t="shared" ca="1" si="167"/>
        <v>36-45</v>
      </c>
      <c r="AA1151" s="31"/>
      <c r="AB1151" s="31" t="s">
        <v>1720</v>
      </c>
      <c r="AC1151" s="31" t="s">
        <v>34153</v>
      </c>
      <c r="AD1151" s="31" t="s">
        <v>34194</v>
      </c>
      <c r="AE1151" s="31"/>
      <c r="AF1151" s="31" t="s">
        <v>24700</v>
      </c>
      <c r="AG1151" s="31" t="s">
        <v>7895</v>
      </c>
      <c r="AH1151" s="31" t="s">
        <v>7895</v>
      </c>
      <c r="AI1151" s="31" t="s">
        <v>40277</v>
      </c>
      <c r="AJ1151" s="31">
        <v>194105</v>
      </c>
      <c r="AK1151" s="31" t="s">
        <v>7360</v>
      </c>
      <c r="AL1151" s="31">
        <v>35586</v>
      </c>
      <c r="AM1151" s="31" t="s">
        <v>7361</v>
      </c>
      <c r="AN1151" s="31"/>
      <c r="AO1151" s="31"/>
      <c r="AP1151" s="31" t="s">
        <v>4602</v>
      </c>
      <c r="AQ1151" s="31"/>
      <c r="AR1151" s="31" t="s">
        <v>34148</v>
      </c>
      <c r="AS1151" s="31" t="s">
        <v>34148</v>
      </c>
      <c r="AT1151" s="31" t="str">
        <f>_xlfn.IFNA(VLOOKUP(D1151,'[1]5. 1 Mei 2022'!$C$7:$F$60,4,FALSE),"")</f>
        <v/>
      </c>
      <c r="AU1151" s="31"/>
      <c r="AV1151" s="31" t="s">
        <v>7495</v>
      </c>
      <c r="AW1151" s="31"/>
      <c r="AX1151" s="29">
        <f t="shared" si="173"/>
        <v>1903</v>
      </c>
      <c r="AY1151" s="31" t="s">
        <v>26346</v>
      </c>
      <c r="AZ1151" s="31" t="s">
        <v>528</v>
      </c>
      <c r="BA1151" s="30" t="s">
        <v>4435</v>
      </c>
      <c r="BB1151" s="31"/>
      <c r="BC1151" s="31"/>
      <c r="BD1151" s="31" t="s">
        <v>30238</v>
      </c>
      <c r="BE1151" s="31" t="s">
        <v>7968</v>
      </c>
      <c r="BF1151" s="31" t="s">
        <v>7495</v>
      </c>
      <c r="BG1151" s="31"/>
      <c r="BH1151" s="31"/>
      <c r="BI1151" s="31"/>
      <c r="BJ1151" s="31" t="s">
        <v>5449</v>
      </c>
      <c r="BK1151" s="31" t="str">
        <f t="shared" si="163"/>
        <v>II/d</v>
      </c>
      <c r="BL1151" s="31" t="s">
        <v>8078</v>
      </c>
      <c r="BM1151" s="31"/>
      <c r="BN1151" s="31"/>
      <c r="BO1151" s="31"/>
      <c r="BP1151" s="31" t="s">
        <v>1498</v>
      </c>
      <c r="BQ1151" s="31"/>
      <c r="BR1151" s="31"/>
      <c r="BS1151" s="31"/>
      <c r="BT1151" s="31" t="s">
        <v>3163</v>
      </c>
      <c r="BU1151" s="31" t="s">
        <v>718</v>
      </c>
      <c r="BV1151" s="31" t="s">
        <v>1904</v>
      </c>
      <c r="BW1151" s="31">
        <f t="shared" ca="1" si="169"/>
        <v>19</v>
      </c>
      <c r="BX1151" s="78">
        <f t="shared" ca="1" si="170"/>
        <v>3</v>
      </c>
      <c r="BY1151" s="31"/>
      <c r="BZ1151" s="31"/>
      <c r="CA1151" s="31" t="s">
        <v>2483</v>
      </c>
      <c r="CB1151" s="31" t="s">
        <v>2519</v>
      </c>
      <c r="CC1151" s="31">
        <v>2</v>
      </c>
      <c r="CD1151" s="31">
        <v>1</v>
      </c>
      <c r="CE1151" s="31" t="s">
        <v>20085</v>
      </c>
      <c r="CF1151" s="31"/>
      <c r="CG1151" s="31"/>
      <c r="CH1151" s="31"/>
      <c r="CI1151" s="31"/>
      <c r="CJ1151" s="31"/>
      <c r="CK1151" s="31"/>
      <c r="CL1151" s="31"/>
      <c r="CM1151" s="31"/>
      <c r="CN1151" s="31"/>
      <c r="CO1151" s="31"/>
      <c r="CP1151" s="31"/>
      <c r="CQ1151" s="31"/>
      <c r="CR1151" s="31">
        <v>3814</v>
      </c>
      <c r="CS1151" s="31"/>
      <c r="CT1151" s="31"/>
      <c r="CU1151" s="31"/>
      <c r="CV1151" s="31" t="s">
        <v>19049</v>
      </c>
      <c r="CW1151" s="31" t="s">
        <v>3133</v>
      </c>
      <c r="CX1151" s="31" t="s">
        <v>19043</v>
      </c>
      <c r="CY1151" s="31"/>
      <c r="CZ1151" s="31"/>
      <c r="DA1151" s="31"/>
      <c r="DB1151" s="31"/>
      <c r="DC1151" s="31"/>
      <c r="DD1151" s="31"/>
      <c r="DE1151" s="31"/>
      <c r="DF1151" s="31"/>
      <c r="DG1151" s="31"/>
      <c r="DH1151" s="31"/>
      <c r="DI1151" s="31"/>
      <c r="DJ1151" s="31"/>
      <c r="DK1151" s="31"/>
      <c r="DL1151" s="31"/>
      <c r="DM1151" s="38" t="s">
        <v>9819</v>
      </c>
      <c r="DN1151" s="38"/>
      <c r="DO1151" s="35">
        <v>0</v>
      </c>
      <c r="DP1151" s="31" t="s">
        <v>14650</v>
      </c>
      <c r="DQ1151" s="31" t="s">
        <v>14651</v>
      </c>
      <c r="DR1151" s="31"/>
      <c r="DS1151" s="31" t="s">
        <v>27453</v>
      </c>
      <c r="DT1151" s="31" t="s">
        <v>37842</v>
      </c>
      <c r="DU1151" s="31">
        <v>3</v>
      </c>
      <c r="DV1151" s="31" t="s">
        <v>32167</v>
      </c>
      <c r="DW1151" s="31"/>
      <c r="DX1151" s="31"/>
      <c r="DY1151" s="31"/>
      <c r="DZ1151" s="31"/>
      <c r="EA1151" s="31"/>
      <c r="EB1151" s="31">
        <v>0</v>
      </c>
      <c r="EC1151" s="31" t="s">
        <v>39747</v>
      </c>
      <c r="ED1151" s="31" t="s">
        <v>41101</v>
      </c>
      <c r="EE1151" s="31"/>
      <c r="EF1151" s="31"/>
      <c r="EG1151" s="31"/>
      <c r="EH1151" s="31"/>
      <c r="EI1151" s="31"/>
      <c r="EJ1151" s="31"/>
    </row>
    <row r="1152" spans="1:140" ht="23.25" customHeight="1">
      <c r="A1152" s="25">
        <v>1150</v>
      </c>
      <c r="B1152" s="30" t="s">
        <v>21361</v>
      </c>
      <c r="C1152" s="31" t="s">
        <v>3418</v>
      </c>
      <c r="D1152" s="30" t="s">
        <v>16697</v>
      </c>
      <c r="E1152" s="30"/>
      <c r="F1152" s="30" t="s">
        <v>36262</v>
      </c>
      <c r="G1152" s="31">
        <f t="shared" si="164"/>
        <v>58</v>
      </c>
      <c r="H1152" s="72">
        <f t="shared" si="165"/>
        <v>51714</v>
      </c>
      <c r="I1152" s="30" t="s">
        <v>35185</v>
      </c>
      <c r="J1152" s="30" t="s">
        <v>34085</v>
      </c>
      <c r="K1152" s="30" t="s">
        <v>34083</v>
      </c>
      <c r="L1152" s="31" t="s">
        <v>16726</v>
      </c>
      <c r="M1152" s="31" t="s">
        <v>6378</v>
      </c>
      <c r="N1152" s="31" t="s">
        <v>5865</v>
      </c>
      <c r="O1152" s="31" t="s">
        <v>5117</v>
      </c>
      <c r="P1152" s="31" t="s">
        <v>3738</v>
      </c>
      <c r="Q1152" s="31"/>
      <c r="R1152" s="31"/>
      <c r="S1152" s="31"/>
      <c r="T1152" s="31"/>
      <c r="U1152" s="31" t="s">
        <v>2089</v>
      </c>
      <c r="V1152" s="31"/>
      <c r="W1152" s="31" t="s">
        <v>980</v>
      </c>
      <c r="X1152" s="31" t="s">
        <v>940</v>
      </c>
      <c r="Y1152" s="31" t="e">
        <f t="shared" ca="1" si="166"/>
        <v>#VALUE!</v>
      </c>
      <c r="Z1152" s="31" t="e">
        <f t="shared" ca="1" si="167"/>
        <v>#VALUE!</v>
      </c>
      <c r="AA1152" s="31"/>
      <c r="AB1152" s="31" t="s">
        <v>16535</v>
      </c>
      <c r="AC1152" s="31" t="s">
        <v>34153</v>
      </c>
      <c r="AD1152" s="31" t="s">
        <v>34194</v>
      </c>
      <c r="AE1152" s="31"/>
      <c r="AF1152" s="31" t="s">
        <v>24700</v>
      </c>
      <c r="AG1152" s="31" t="s">
        <v>7895</v>
      </c>
      <c r="AH1152" s="31" t="s">
        <v>7895</v>
      </c>
      <c r="AI1152" s="31" t="s">
        <v>908</v>
      </c>
      <c r="AJ1152" s="31"/>
      <c r="AK1152" s="31"/>
      <c r="AL1152" s="31"/>
      <c r="AM1152" s="31"/>
      <c r="AN1152" s="31"/>
      <c r="AO1152" s="31"/>
      <c r="AP1152" s="31" t="s">
        <v>33022</v>
      </c>
      <c r="AQ1152" s="31" t="s">
        <v>5678</v>
      </c>
      <c r="AR1152" s="31" t="s">
        <v>34148</v>
      </c>
      <c r="AS1152" s="31" t="s">
        <v>34148</v>
      </c>
      <c r="AT1152" s="31" t="str">
        <f>_xlfn.IFNA(VLOOKUP(D1152,'[1]5. 1 Mei 2022'!$C$7:$F$60,4,FALSE),"")</f>
        <v/>
      </c>
      <c r="AU1152" s="31"/>
      <c r="AV1152" s="31" t="s">
        <v>5679</v>
      </c>
      <c r="AW1152" s="31"/>
      <c r="AX1152" s="29">
        <f t="shared" si="173"/>
        <v>1903</v>
      </c>
      <c r="AY1152" s="31" t="s">
        <v>26346</v>
      </c>
      <c r="AZ1152" s="31" t="s">
        <v>33023</v>
      </c>
      <c r="BA1152" s="30" t="s">
        <v>33022</v>
      </c>
      <c r="BB1152" s="31"/>
      <c r="BC1152" s="31"/>
      <c r="BD1152" s="31" t="s">
        <v>20066</v>
      </c>
      <c r="BE1152" s="31" t="s">
        <v>7968</v>
      </c>
      <c r="BF1152" s="31" t="s">
        <v>33024</v>
      </c>
      <c r="BG1152" s="31"/>
      <c r="BH1152" s="31"/>
      <c r="BI1152" s="31"/>
      <c r="BJ1152" s="31">
        <v>0</v>
      </c>
      <c r="BK1152" s="31" t="str">
        <f t="shared" ref="BK1152:BK1215" si="174">N1152</f>
        <v>II/c</v>
      </c>
      <c r="BL1152" s="31"/>
      <c r="BM1152" s="31"/>
      <c r="BN1152" s="31"/>
      <c r="BO1152" s="31"/>
      <c r="BP1152" s="31" t="s">
        <v>1498</v>
      </c>
      <c r="BQ1152" s="31"/>
      <c r="BR1152" s="31"/>
      <c r="BS1152" s="31"/>
      <c r="BT1152" s="31"/>
      <c r="BU1152" s="31"/>
      <c r="BV1152" s="31" t="s">
        <v>6736</v>
      </c>
      <c r="BW1152" s="31">
        <f t="shared" ca="1" si="169"/>
        <v>17</v>
      </c>
      <c r="BX1152" s="78">
        <f t="shared" ca="1" si="170"/>
        <v>3</v>
      </c>
      <c r="BY1152" s="31" t="s">
        <v>3738</v>
      </c>
      <c r="BZ1152" s="31"/>
      <c r="CA1152" s="31" t="s">
        <v>2483</v>
      </c>
      <c r="CB1152" s="31" t="s">
        <v>2519</v>
      </c>
      <c r="CC1152" s="31">
        <v>1</v>
      </c>
      <c r="CD1152" s="31">
        <v>1</v>
      </c>
      <c r="CE1152" s="31" t="s">
        <v>20085</v>
      </c>
      <c r="CF1152" s="31"/>
      <c r="CG1152" s="31"/>
      <c r="CH1152" s="31"/>
      <c r="CI1152" s="31"/>
      <c r="CJ1152" s="31"/>
      <c r="CK1152" s="31"/>
      <c r="CL1152" s="31"/>
      <c r="CM1152" s="31"/>
      <c r="CN1152" s="31"/>
      <c r="CO1152" s="31"/>
      <c r="CP1152" s="31"/>
      <c r="CQ1152" s="31"/>
      <c r="CR1152" s="31">
        <v>1366</v>
      </c>
      <c r="CS1152" s="31"/>
      <c r="CT1152" s="31"/>
      <c r="CU1152" s="31"/>
      <c r="CV1152" s="31"/>
      <c r="CW1152" s="31"/>
      <c r="CX1152" s="31"/>
      <c r="CY1152" s="31"/>
      <c r="CZ1152" s="31"/>
      <c r="DA1152" s="31"/>
      <c r="DB1152" s="31"/>
      <c r="DC1152" s="31"/>
      <c r="DD1152" s="31"/>
      <c r="DE1152" s="31"/>
      <c r="DF1152" s="31"/>
      <c r="DG1152" s="31"/>
      <c r="DH1152" s="31"/>
      <c r="DI1152" s="31"/>
      <c r="DJ1152" s="31"/>
      <c r="DK1152" s="31"/>
      <c r="DL1152" s="31"/>
      <c r="DM1152" s="38" t="s">
        <v>10599</v>
      </c>
      <c r="DN1152" s="38"/>
      <c r="DO1152" s="35" t="s">
        <v>10729</v>
      </c>
      <c r="DP1152" s="31" t="s">
        <v>10923</v>
      </c>
      <c r="DQ1152" s="31" t="s">
        <v>11062</v>
      </c>
      <c r="DR1152" s="31"/>
      <c r="DS1152" s="31" t="s">
        <v>27413</v>
      </c>
      <c r="DT1152" s="31" t="s">
        <v>28199</v>
      </c>
      <c r="DU1152" s="31">
        <v>3</v>
      </c>
      <c r="DV1152" s="31" t="s">
        <v>32167</v>
      </c>
      <c r="DW1152" s="31"/>
      <c r="DX1152" s="31"/>
      <c r="DY1152" s="31"/>
      <c r="DZ1152" s="31"/>
      <c r="EA1152" s="31"/>
      <c r="EB1152" s="31">
        <v>893768</v>
      </c>
      <c r="EC1152" s="31" t="s">
        <v>39747</v>
      </c>
      <c r="ED1152" s="31" t="s">
        <v>41101</v>
      </c>
      <c r="EE1152" s="31"/>
      <c r="EF1152" s="31"/>
      <c r="EG1152" s="31"/>
      <c r="EH1152" s="31"/>
      <c r="EI1152" s="31"/>
      <c r="EJ1152" s="31"/>
    </row>
    <row r="1153" spans="1:140" ht="23.25" customHeight="1">
      <c r="A1153" s="25">
        <v>1151</v>
      </c>
      <c r="B1153" s="30" t="s">
        <v>12497</v>
      </c>
      <c r="C1153" s="31">
        <v>140288298</v>
      </c>
      <c r="D1153" s="30" t="s">
        <v>1611</v>
      </c>
      <c r="E1153" s="30"/>
      <c r="F1153" s="30" t="s">
        <v>36262</v>
      </c>
      <c r="G1153" s="31">
        <f t="shared" si="164"/>
        <v>58</v>
      </c>
      <c r="H1153" s="72">
        <f t="shared" si="165"/>
        <v>46388</v>
      </c>
      <c r="I1153" s="30"/>
      <c r="J1153" s="30" t="s">
        <v>34084</v>
      </c>
      <c r="K1153" s="30" t="s">
        <v>4318</v>
      </c>
      <c r="L1153" s="31" t="s">
        <v>4318</v>
      </c>
      <c r="M1153" s="31" t="s">
        <v>6378</v>
      </c>
      <c r="N1153" s="31" t="s">
        <v>3311</v>
      </c>
      <c r="O1153" s="31" t="s">
        <v>2534</v>
      </c>
      <c r="P1153" s="31" t="s">
        <v>717</v>
      </c>
      <c r="Q1153" s="31"/>
      <c r="R1153" s="31">
        <v>22</v>
      </c>
      <c r="S1153" s="31">
        <v>0</v>
      </c>
      <c r="T1153" s="31"/>
      <c r="U1153" s="31">
        <v>1179</v>
      </c>
      <c r="V1153" s="31"/>
      <c r="W1153" s="31" t="s">
        <v>6910</v>
      </c>
      <c r="X1153" s="31" t="s">
        <v>3896</v>
      </c>
      <c r="Y1153" s="31" t="e">
        <f t="shared" ca="1" si="166"/>
        <v>#VALUE!</v>
      </c>
      <c r="Z1153" s="31" t="e">
        <f t="shared" ca="1" si="167"/>
        <v>#VALUE!</v>
      </c>
      <c r="AA1153" s="31"/>
      <c r="AB1153" s="31" t="s">
        <v>6912</v>
      </c>
      <c r="AC1153" s="31" t="s">
        <v>34153</v>
      </c>
      <c r="AD1153" s="31" t="s">
        <v>34194</v>
      </c>
      <c r="AE1153" s="31"/>
      <c r="AF1153" s="31" t="s">
        <v>24700</v>
      </c>
      <c r="AG1153" s="31" t="s">
        <v>7895</v>
      </c>
      <c r="AH1153" s="31" t="s">
        <v>7895</v>
      </c>
      <c r="AI1153" s="31" t="s">
        <v>40277</v>
      </c>
      <c r="AJ1153" s="31">
        <v>3474</v>
      </c>
      <c r="AK1153" s="31" t="s">
        <v>2359</v>
      </c>
      <c r="AL1153" s="31">
        <v>32276</v>
      </c>
      <c r="AM1153" s="31" t="s">
        <v>2360</v>
      </c>
      <c r="AN1153" s="31"/>
      <c r="AO1153" s="31"/>
      <c r="AP1153" s="31" t="s">
        <v>33014</v>
      </c>
      <c r="AQ1153" s="31" t="s">
        <v>10461</v>
      </c>
      <c r="AR1153" s="31" t="s">
        <v>34148</v>
      </c>
      <c r="AS1153" s="31" t="s">
        <v>34148</v>
      </c>
      <c r="AT1153" s="31" t="str">
        <f>_xlfn.IFNA(VLOOKUP(D1153,'[1]5. 1 Mei 2022'!$C$7:$F$60,4,FALSE),"")</f>
        <v/>
      </c>
      <c r="AU1153" s="31"/>
      <c r="AV1153" s="31" t="s">
        <v>6186</v>
      </c>
      <c r="AW1153" s="31" t="s">
        <v>10461</v>
      </c>
      <c r="AX1153" s="29">
        <f t="shared" si="173"/>
        <v>43552</v>
      </c>
      <c r="AY1153" s="31" t="s">
        <v>26346</v>
      </c>
      <c r="AZ1153" s="31" t="s">
        <v>33016</v>
      </c>
      <c r="BA1153" s="30" t="s">
        <v>33014</v>
      </c>
      <c r="BB1153" s="31"/>
      <c r="BC1153" s="31"/>
      <c r="BD1153" s="31" t="s">
        <v>21142</v>
      </c>
      <c r="BE1153" s="31" t="s">
        <v>7968</v>
      </c>
      <c r="BF1153" s="31" t="s">
        <v>5449</v>
      </c>
      <c r="BG1153" s="31" t="s">
        <v>12056</v>
      </c>
      <c r="BH1153" s="31"/>
      <c r="BI1153" s="31"/>
      <c r="BJ1153" s="31" t="s">
        <v>5449</v>
      </c>
      <c r="BK1153" s="31" t="str">
        <f t="shared" si="174"/>
        <v>III/b</v>
      </c>
      <c r="BL1153" s="31" t="s">
        <v>8078</v>
      </c>
      <c r="BM1153" s="31"/>
      <c r="BN1153" s="31"/>
      <c r="BO1153" s="31"/>
      <c r="BP1153" s="31" t="s">
        <v>1498</v>
      </c>
      <c r="BQ1153" s="31"/>
      <c r="BR1153" s="31"/>
      <c r="BS1153" s="31"/>
      <c r="BT1153" s="31" t="s">
        <v>6647</v>
      </c>
      <c r="BU1153" s="31"/>
      <c r="BV1153" s="31" t="s">
        <v>2562</v>
      </c>
      <c r="BW1153" s="31">
        <f t="shared" ca="1" si="169"/>
        <v>32</v>
      </c>
      <c r="BX1153" s="78">
        <f t="shared" ca="1" si="170"/>
        <v>3</v>
      </c>
      <c r="BY1153" s="31"/>
      <c r="BZ1153" s="31"/>
      <c r="CA1153" s="31" t="s">
        <v>2483</v>
      </c>
      <c r="CB1153" s="31" t="s">
        <v>2519</v>
      </c>
      <c r="CC1153" s="31">
        <v>3</v>
      </c>
      <c r="CD1153" s="31">
        <v>1</v>
      </c>
      <c r="CE1153" s="31" t="s">
        <v>20085</v>
      </c>
      <c r="CF1153" s="31"/>
      <c r="CG1153" s="31"/>
      <c r="CH1153" s="31">
        <v>2008</v>
      </c>
      <c r="CI1153" s="31">
        <v>2012</v>
      </c>
      <c r="CJ1153" s="31"/>
      <c r="CK1153" s="31"/>
      <c r="CL1153" s="31"/>
      <c r="CM1153" s="31"/>
      <c r="CN1153" s="31"/>
      <c r="CO1153" s="31"/>
      <c r="CP1153" s="31"/>
      <c r="CQ1153" s="31"/>
      <c r="CR1153" s="31">
        <v>1210</v>
      </c>
      <c r="CS1153" s="31"/>
      <c r="CT1153" s="31"/>
      <c r="CU1153" s="31"/>
      <c r="CV1153" s="31" t="s">
        <v>10376</v>
      </c>
      <c r="CW1153" s="31" t="s">
        <v>10377</v>
      </c>
      <c r="CX1153" s="31" t="s">
        <v>10378</v>
      </c>
      <c r="CY1153" s="31"/>
      <c r="CZ1153" s="31"/>
      <c r="DA1153" s="31"/>
      <c r="DB1153" s="31"/>
      <c r="DC1153" s="31"/>
      <c r="DD1153" s="31"/>
      <c r="DE1153" s="31"/>
      <c r="DF1153" s="31"/>
      <c r="DG1153" s="31"/>
      <c r="DH1153" s="31"/>
      <c r="DI1153" s="31"/>
      <c r="DJ1153" s="31"/>
      <c r="DK1153" s="31"/>
      <c r="DL1153" s="31"/>
      <c r="DM1153" s="38" t="s">
        <v>8961</v>
      </c>
      <c r="DN1153" s="38"/>
      <c r="DO1153" s="35" t="s">
        <v>20487</v>
      </c>
      <c r="DP1153" s="31" t="s">
        <v>14059</v>
      </c>
      <c r="DQ1153" s="31" t="s">
        <v>14058</v>
      </c>
      <c r="DR1153" s="31"/>
      <c r="DS1153" s="31" t="s">
        <v>26658</v>
      </c>
      <c r="DT1153" s="31"/>
      <c r="DU1153" s="31">
        <v>2</v>
      </c>
      <c r="DV1153" s="31" t="s">
        <v>32165</v>
      </c>
      <c r="DW1153" s="31"/>
      <c r="DX1153" s="31"/>
      <c r="DY1153" s="31"/>
      <c r="DZ1153" s="31"/>
      <c r="EA1153" s="31"/>
      <c r="EB1153" s="31">
        <v>0</v>
      </c>
      <c r="EC1153" s="31" t="s">
        <v>39747</v>
      </c>
      <c r="ED1153" s="31" t="s">
        <v>41101</v>
      </c>
      <c r="EE1153" s="31"/>
      <c r="EF1153" s="31"/>
      <c r="EG1153" s="31"/>
      <c r="EH1153" s="31"/>
      <c r="EI1153" s="31"/>
      <c r="EJ1153" s="31"/>
    </row>
    <row r="1154" spans="1:140" ht="23.25" customHeight="1">
      <c r="A1154" s="25">
        <v>1152</v>
      </c>
      <c r="B1154" s="30" t="s">
        <v>26134</v>
      </c>
      <c r="C1154" s="31" t="s">
        <v>1898</v>
      </c>
      <c r="D1154" s="30" t="s">
        <v>1898</v>
      </c>
      <c r="E1154" s="30"/>
      <c r="F1154" s="30" t="s">
        <v>36262</v>
      </c>
      <c r="G1154" s="31">
        <f t="shared" si="164"/>
        <v>58</v>
      </c>
      <c r="H1154" s="72">
        <f t="shared" si="165"/>
        <v>48396</v>
      </c>
      <c r="I1154" s="30"/>
      <c r="J1154" s="30" t="s">
        <v>34084</v>
      </c>
      <c r="K1154" s="30" t="s">
        <v>4318</v>
      </c>
      <c r="L1154" s="31" t="s">
        <v>4318</v>
      </c>
      <c r="M1154" s="31" t="s">
        <v>6378</v>
      </c>
      <c r="N1154" s="31" t="s">
        <v>5863</v>
      </c>
      <c r="O1154" s="31" t="s">
        <v>2485</v>
      </c>
      <c r="P1154" s="31" t="s">
        <v>30542</v>
      </c>
      <c r="Q1154" s="31"/>
      <c r="R1154" s="31">
        <v>27</v>
      </c>
      <c r="S1154" s="31">
        <v>0</v>
      </c>
      <c r="T1154" s="31"/>
      <c r="U1154" s="31">
        <v>443</v>
      </c>
      <c r="V1154" s="31" t="s">
        <v>575</v>
      </c>
      <c r="W1154" s="31" t="s">
        <v>6910</v>
      </c>
      <c r="X1154" s="31" t="s">
        <v>1656</v>
      </c>
      <c r="Y1154" s="31" t="e">
        <f t="shared" ca="1" si="166"/>
        <v>#VALUE!</v>
      </c>
      <c r="Z1154" s="31" t="e">
        <f t="shared" ca="1" si="167"/>
        <v>#VALUE!</v>
      </c>
      <c r="AA1154" s="31"/>
      <c r="AB1154" s="31" t="s">
        <v>11165</v>
      </c>
      <c r="AC1154" s="31" t="s">
        <v>34147</v>
      </c>
      <c r="AD1154" s="31" t="s">
        <v>34147</v>
      </c>
      <c r="AE1154" s="31"/>
      <c r="AF1154" s="31" t="s">
        <v>24699</v>
      </c>
      <c r="AG1154" s="31" t="s">
        <v>5852</v>
      </c>
      <c r="AH1154" s="31" t="s">
        <v>5852</v>
      </c>
      <c r="AI1154" s="31" t="s">
        <v>908</v>
      </c>
      <c r="AJ1154" s="31" t="s">
        <v>25159</v>
      </c>
      <c r="AK1154" s="31" t="s">
        <v>25160</v>
      </c>
      <c r="AL1154" s="31" t="s">
        <v>24550</v>
      </c>
      <c r="AM1154" s="31" t="s">
        <v>4113</v>
      </c>
      <c r="AN1154" s="31"/>
      <c r="AO1154" s="31"/>
      <c r="AP1154" s="31" t="s">
        <v>33014</v>
      </c>
      <c r="AQ1154" s="31"/>
      <c r="AR1154" s="31" t="s">
        <v>34147</v>
      </c>
      <c r="AS1154" s="31" t="s">
        <v>34147</v>
      </c>
      <c r="AT1154" s="31" t="str">
        <f>_xlfn.IFNA(VLOOKUP(D1154,'[1]5. 1 Mei 2022'!$C$7:$F$60,4,FALSE),"")</f>
        <v/>
      </c>
      <c r="AU1154" s="31"/>
      <c r="AV1154" s="31" t="s">
        <v>6186</v>
      </c>
      <c r="AW1154" s="31"/>
      <c r="AX1154" s="29">
        <f t="shared" si="173"/>
        <v>1903</v>
      </c>
      <c r="AY1154" s="31" t="s">
        <v>26346</v>
      </c>
      <c r="AZ1154" s="31" t="s">
        <v>33016</v>
      </c>
      <c r="BA1154" s="30" t="s">
        <v>33014</v>
      </c>
      <c r="BB1154" s="31"/>
      <c r="BC1154" s="31"/>
      <c r="BD1154" s="31" t="s">
        <v>21142</v>
      </c>
      <c r="BE1154" s="31" t="s">
        <v>7968</v>
      </c>
      <c r="BF1154" s="31" t="s">
        <v>5449</v>
      </c>
      <c r="BG1154" s="31"/>
      <c r="BH1154" s="31"/>
      <c r="BI1154" s="31"/>
      <c r="BJ1154" s="31" t="s">
        <v>31011</v>
      </c>
      <c r="BK1154" s="31" t="str">
        <f t="shared" si="174"/>
        <v>II/d</v>
      </c>
      <c r="BL1154" s="31" t="s">
        <v>8078</v>
      </c>
      <c r="BM1154" s="31"/>
      <c r="BN1154" s="31"/>
      <c r="BO1154" s="31"/>
      <c r="BP1154" s="31"/>
      <c r="BQ1154" s="31"/>
      <c r="BR1154" s="31"/>
      <c r="BS1154" s="31"/>
      <c r="BT1154" s="31" t="s">
        <v>7564</v>
      </c>
      <c r="BU1154" s="31"/>
      <c r="BV1154" s="31" t="s">
        <v>6930</v>
      </c>
      <c r="BW1154" s="31">
        <f t="shared" ca="1" si="169"/>
        <v>28</v>
      </c>
      <c r="BX1154" s="78">
        <f t="shared" ca="1" si="170"/>
        <v>3</v>
      </c>
      <c r="BY1154" s="31"/>
      <c r="BZ1154" s="31"/>
      <c r="CA1154" s="31" t="s">
        <v>2483</v>
      </c>
      <c r="CB1154" s="31" t="s">
        <v>2406</v>
      </c>
      <c r="CC1154" s="31" t="s">
        <v>1498</v>
      </c>
      <c r="CD1154" s="31" t="s">
        <v>1498</v>
      </c>
      <c r="CE1154" s="31" t="s">
        <v>20085</v>
      </c>
      <c r="CF1154" s="31"/>
      <c r="CG1154" s="31"/>
      <c r="CH1154" s="31"/>
      <c r="CI1154" s="31"/>
      <c r="CJ1154" s="31"/>
      <c r="CK1154" s="31"/>
      <c r="CL1154" s="31"/>
      <c r="CM1154" s="31"/>
      <c r="CN1154" s="31"/>
      <c r="CO1154" s="31"/>
      <c r="CP1154" s="31"/>
      <c r="CQ1154" s="31"/>
      <c r="CR1154" s="31">
        <v>5214</v>
      </c>
      <c r="CS1154" s="31" t="s">
        <v>22126</v>
      </c>
      <c r="CT1154" s="31"/>
      <c r="CU1154" s="31"/>
      <c r="CV1154" s="31"/>
      <c r="CW1154" s="31"/>
      <c r="CX1154" s="31"/>
      <c r="CY1154" s="31"/>
      <c r="CZ1154" s="31"/>
      <c r="DA1154" s="31"/>
      <c r="DB1154" s="31"/>
      <c r="DC1154" s="31"/>
      <c r="DD1154" s="31"/>
      <c r="DE1154" s="31"/>
      <c r="DF1154" s="31"/>
      <c r="DG1154" s="31"/>
      <c r="DH1154" s="31"/>
      <c r="DI1154" s="31"/>
      <c r="DJ1154" s="31"/>
      <c r="DK1154" s="31"/>
      <c r="DL1154" s="31"/>
      <c r="DM1154" s="38" t="s">
        <v>19540</v>
      </c>
      <c r="DN1154" s="38"/>
      <c r="DO1154" s="35">
        <v>0</v>
      </c>
      <c r="DP1154" s="31" t="s">
        <v>14151</v>
      </c>
      <c r="DQ1154" s="31" t="s">
        <v>12532</v>
      </c>
      <c r="DR1154" s="31"/>
      <c r="DS1154" s="31" t="s">
        <v>38617</v>
      </c>
      <c r="DT1154" s="31" t="s">
        <v>37843</v>
      </c>
      <c r="DU1154" s="31">
        <v>3</v>
      </c>
      <c r="DV1154" s="31" t="s">
        <v>32167</v>
      </c>
      <c r="DW1154" s="31"/>
      <c r="DX1154" s="31"/>
      <c r="DY1154" s="31" t="s">
        <v>40437</v>
      </c>
      <c r="DZ1154" s="52" t="s">
        <v>25014</v>
      </c>
      <c r="EA1154" s="52" t="s">
        <v>40438</v>
      </c>
      <c r="EB1154" s="31">
        <v>0</v>
      </c>
      <c r="EC1154" s="31" t="s">
        <v>39747</v>
      </c>
      <c r="ED1154" s="31" t="s">
        <v>41101</v>
      </c>
      <c r="EE1154" s="31"/>
      <c r="EF1154" s="31"/>
      <c r="EG1154" s="31"/>
      <c r="EH1154" s="31"/>
      <c r="EI1154" s="31"/>
      <c r="EJ1154" s="31"/>
    </row>
    <row r="1155" spans="1:140" ht="23.25" customHeight="1">
      <c r="A1155" s="25">
        <v>1153</v>
      </c>
      <c r="B1155" s="30" t="s">
        <v>21336</v>
      </c>
      <c r="C1155" s="31" t="s">
        <v>7755</v>
      </c>
      <c r="D1155" s="30" t="s">
        <v>7755</v>
      </c>
      <c r="E1155" s="30"/>
      <c r="F1155" s="30" t="s">
        <v>36255</v>
      </c>
      <c r="G1155" s="31">
        <f t="shared" ref="G1155:G1218" si="175">IF(F1155="Ahli Madya",60,IF(F1155="Ahli Utama",65,58))</f>
        <v>58</v>
      </c>
      <c r="H1155" s="72">
        <f t="shared" ref="H1155:H1218" si="176">DATE(YEAR(X1155)+G1155,MONTH(X1155)+1,1)</f>
        <v>51471</v>
      </c>
      <c r="I1155" s="30"/>
      <c r="J1155" s="30" t="s">
        <v>34084</v>
      </c>
      <c r="K1155" s="30" t="s">
        <v>4318</v>
      </c>
      <c r="L1155" s="31" t="s">
        <v>4318</v>
      </c>
      <c r="M1155" s="31" t="s">
        <v>6378</v>
      </c>
      <c r="N1155" s="31" t="s">
        <v>3311</v>
      </c>
      <c r="O1155" s="31" t="s">
        <v>2534</v>
      </c>
      <c r="P1155" s="52" t="s">
        <v>24630</v>
      </c>
      <c r="Q1155" s="31" t="s">
        <v>39301</v>
      </c>
      <c r="R1155" s="31">
        <v>13</v>
      </c>
      <c r="S1155" s="31">
        <v>6</v>
      </c>
      <c r="T1155" s="31"/>
      <c r="U1155" s="31">
        <v>1718</v>
      </c>
      <c r="V1155" s="31" t="s">
        <v>4561</v>
      </c>
      <c r="W1155" s="31" t="s">
        <v>6910</v>
      </c>
      <c r="X1155" s="31" t="s">
        <v>6251</v>
      </c>
      <c r="Y1155" s="31">
        <f t="shared" ref="Y1155:Y1218" ca="1" si="177">YEAR(NOW())-YEAR(X1155)</f>
        <v>41</v>
      </c>
      <c r="Z1155" s="31" t="str">
        <f t="shared" ref="Z1155:Z1218" ca="1" si="178">IF(AND(Y1155&gt;=21,Y1155&lt;=35),"21-35",IF(AND(Y1155&gt;35,Y1155&lt;=45),"36-45",IF(AND(Y1155&gt;45,Y1155&lt;=58),"46-58",IF(Y1155&gt;58,"Lebih dari 58",0))))</f>
        <v>36-45</v>
      </c>
      <c r="AA1155" s="31"/>
      <c r="AB1155" s="31" t="s">
        <v>11165</v>
      </c>
      <c r="AC1155" s="31" t="s">
        <v>34147</v>
      </c>
      <c r="AD1155" s="31" t="s">
        <v>34147</v>
      </c>
      <c r="AE1155" s="31"/>
      <c r="AF1155" s="31" t="s">
        <v>24699</v>
      </c>
      <c r="AG1155" s="31" t="s">
        <v>5852</v>
      </c>
      <c r="AH1155" s="31" t="s">
        <v>5852</v>
      </c>
      <c r="AI1155" s="31" t="s">
        <v>908</v>
      </c>
      <c r="AJ1155" s="31" t="s">
        <v>25251</v>
      </c>
      <c r="AK1155" s="31" t="s">
        <v>25252</v>
      </c>
      <c r="AL1155" s="31" t="s">
        <v>25244</v>
      </c>
      <c r="AM1155" s="31" t="s">
        <v>25245</v>
      </c>
      <c r="AN1155" s="31"/>
      <c r="AO1155" s="31"/>
      <c r="AP1155" s="31" t="s">
        <v>33014</v>
      </c>
      <c r="AQ1155" s="31"/>
      <c r="AR1155" s="31" t="s">
        <v>34147</v>
      </c>
      <c r="AS1155" s="31" t="s">
        <v>34147</v>
      </c>
      <c r="AT1155" s="31" t="str">
        <f>_xlfn.IFNA(VLOOKUP(D1155,'[1]5. 1 Mei 2022'!$C$7:$F$60,4,FALSE),"")</f>
        <v/>
      </c>
      <c r="AU1155" s="31"/>
      <c r="AV1155" s="31" t="s">
        <v>7458</v>
      </c>
      <c r="AW1155" s="31"/>
      <c r="AX1155" s="29">
        <f t="shared" si="173"/>
        <v>1903</v>
      </c>
      <c r="AY1155" s="31" t="s">
        <v>26346</v>
      </c>
      <c r="AZ1155" s="31" t="s">
        <v>33016</v>
      </c>
      <c r="BA1155" s="30" t="s">
        <v>33014</v>
      </c>
      <c r="BB1155" s="31"/>
      <c r="BC1155" s="31"/>
      <c r="BD1155" s="31" t="s">
        <v>20061</v>
      </c>
      <c r="BE1155" s="31" t="s">
        <v>7973</v>
      </c>
      <c r="BF1155" s="31" t="s">
        <v>7458</v>
      </c>
      <c r="BG1155" s="31" t="s">
        <v>12057</v>
      </c>
      <c r="BH1155" s="31"/>
      <c r="BI1155" s="31" t="s">
        <v>8132</v>
      </c>
      <c r="BJ1155" s="31" t="s">
        <v>21609</v>
      </c>
      <c r="BK1155" s="31" t="str">
        <f t="shared" si="174"/>
        <v>III/b</v>
      </c>
      <c r="BL1155" s="31" t="s">
        <v>8077</v>
      </c>
      <c r="BM1155" s="31"/>
      <c r="BN1155" s="31"/>
      <c r="BO1155" s="31"/>
      <c r="BP1155" s="31" t="s">
        <v>1498</v>
      </c>
      <c r="BQ1155" s="31" t="s">
        <v>21609</v>
      </c>
      <c r="BR1155" s="52" t="s">
        <v>39748</v>
      </c>
      <c r="BS1155" s="52" t="s">
        <v>39302</v>
      </c>
      <c r="BT1155" s="31" t="s">
        <v>3163</v>
      </c>
      <c r="BU1155" s="31" t="s">
        <v>718</v>
      </c>
      <c r="BV1155" s="31" t="s">
        <v>1936</v>
      </c>
      <c r="BW1155" s="31">
        <f t="shared" ref="BW1155:BW1218" ca="1" si="179">YEAR(NOW())-YEAR(BV1155)</f>
        <v>19</v>
      </c>
      <c r="BX1155" s="78">
        <f t="shared" ref="BX1155:BX1218" ca="1" si="180">DATEDIF(BV1155,NOW(),"YM")</f>
        <v>3</v>
      </c>
      <c r="BY1155" s="31"/>
      <c r="BZ1155" s="31"/>
      <c r="CA1155" s="31" t="s">
        <v>2483</v>
      </c>
      <c r="CB1155" s="31" t="s">
        <v>2519</v>
      </c>
      <c r="CC1155" s="31">
        <v>3</v>
      </c>
      <c r="CD1155" s="31">
        <v>1</v>
      </c>
      <c r="CE1155" s="31" t="s">
        <v>20085</v>
      </c>
      <c r="CF1155" s="31"/>
      <c r="CG1155" s="31"/>
      <c r="CH1155" s="31"/>
      <c r="CI1155" s="31"/>
      <c r="CJ1155" s="31"/>
      <c r="CK1155" s="31"/>
      <c r="CL1155" s="31" t="s">
        <v>38878</v>
      </c>
      <c r="CM1155" s="52" t="s">
        <v>36030</v>
      </c>
      <c r="CN1155" s="31" t="s">
        <v>36751</v>
      </c>
      <c r="CO1155" s="31" t="s">
        <v>39554</v>
      </c>
      <c r="CP1155" s="52" t="s">
        <v>36030</v>
      </c>
      <c r="CQ1155" s="31" t="s">
        <v>36751</v>
      </c>
      <c r="CR1155" s="31">
        <v>5226</v>
      </c>
      <c r="CS1155" s="31" t="s">
        <v>11166</v>
      </c>
      <c r="CT1155" s="31"/>
      <c r="CU1155" s="31" t="s">
        <v>3195</v>
      </c>
      <c r="CV1155" s="31" t="s">
        <v>8541</v>
      </c>
      <c r="CW1155" s="31" t="s">
        <v>11167</v>
      </c>
      <c r="CX1155" s="31" t="s">
        <v>8484</v>
      </c>
      <c r="CY1155" s="31"/>
      <c r="CZ1155" s="31"/>
      <c r="DA1155" s="31"/>
      <c r="DB1155" s="31" t="s">
        <v>11355</v>
      </c>
      <c r="DC1155" s="31" t="s">
        <v>16323</v>
      </c>
      <c r="DD1155" s="31" t="s">
        <v>16324</v>
      </c>
      <c r="DE1155" s="31"/>
      <c r="DF1155" s="31"/>
      <c r="DG1155" s="31"/>
      <c r="DH1155" s="31"/>
      <c r="DI1155" s="31" t="s">
        <v>25300</v>
      </c>
      <c r="DJ1155" s="31" t="s">
        <v>25299</v>
      </c>
      <c r="DK1155" s="31"/>
      <c r="DL1155" s="31"/>
      <c r="DM1155" s="38" t="s">
        <v>9682</v>
      </c>
      <c r="DN1155" s="38"/>
      <c r="DO1155" s="35" t="s">
        <v>20447</v>
      </c>
      <c r="DP1155" s="31" t="s">
        <v>14093</v>
      </c>
      <c r="DQ1155" s="31" t="s">
        <v>14092</v>
      </c>
      <c r="DR1155" s="31" t="s">
        <v>14176</v>
      </c>
      <c r="DS1155" s="31" t="s">
        <v>38618</v>
      </c>
      <c r="DT1155" s="31" t="s">
        <v>37844</v>
      </c>
      <c r="DU1155" s="31">
        <v>3</v>
      </c>
      <c r="DV1155" s="31" t="s">
        <v>32167</v>
      </c>
      <c r="DW1155" s="31"/>
      <c r="DX1155" s="31"/>
      <c r="DY1155" s="31" t="s">
        <v>32938</v>
      </c>
      <c r="DZ1155" s="31" t="s">
        <v>25272</v>
      </c>
      <c r="EA1155" s="31"/>
      <c r="EB1155" s="31">
        <v>0</v>
      </c>
      <c r="EC1155" s="31" t="s">
        <v>40139</v>
      </c>
      <c r="ED1155" s="31" t="s">
        <v>41101</v>
      </c>
      <c r="EE1155" s="31"/>
      <c r="EF1155" s="31"/>
      <c r="EG1155" s="31"/>
      <c r="EH1155" s="31"/>
      <c r="EI1155" s="31"/>
      <c r="EJ1155" s="31"/>
    </row>
    <row r="1156" spans="1:140" ht="23.25" customHeight="1">
      <c r="A1156" s="25">
        <v>1154</v>
      </c>
      <c r="B1156" s="30" t="s">
        <v>5995</v>
      </c>
      <c r="C1156" s="31" t="s">
        <v>5171</v>
      </c>
      <c r="D1156" s="30" t="s">
        <v>17406</v>
      </c>
      <c r="E1156" s="30"/>
      <c r="F1156" s="30" t="s">
        <v>36262</v>
      </c>
      <c r="G1156" s="31">
        <f t="shared" si="175"/>
        <v>58</v>
      </c>
      <c r="H1156" s="72">
        <f t="shared" si="176"/>
        <v>47543</v>
      </c>
      <c r="I1156" s="30" t="s">
        <v>35186</v>
      </c>
      <c r="J1156" s="30" t="s">
        <v>34085</v>
      </c>
      <c r="K1156" s="30" t="s">
        <v>34083</v>
      </c>
      <c r="L1156" s="31" t="s">
        <v>16726</v>
      </c>
      <c r="M1156" s="31" t="s">
        <v>6378</v>
      </c>
      <c r="N1156" s="31" t="s">
        <v>7551</v>
      </c>
      <c r="O1156" s="31" t="s">
        <v>5622</v>
      </c>
      <c r="P1156" s="31" t="s">
        <v>11676</v>
      </c>
      <c r="Q1156" s="31"/>
      <c r="R1156" s="31"/>
      <c r="S1156" s="31"/>
      <c r="T1156" s="31"/>
      <c r="U1156" s="31" t="s">
        <v>5591</v>
      </c>
      <c r="V1156" s="31"/>
      <c r="W1156" s="31" t="s">
        <v>6910</v>
      </c>
      <c r="X1156" s="31" t="s">
        <v>4026</v>
      </c>
      <c r="Y1156" s="31" t="e">
        <f t="shared" ca="1" si="177"/>
        <v>#VALUE!</v>
      </c>
      <c r="Z1156" s="31" t="e">
        <f t="shared" ca="1" si="178"/>
        <v>#VALUE!</v>
      </c>
      <c r="AA1156" s="31"/>
      <c r="AB1156" s="31" t="s">
        <v>2024</v>
      </c>
      <c r="AC1156" s="31" t="s">
        <v>34153</v>
      </c>
      <c r="AD1156" s="31" t="s">
        <v>34194</v>
      </c>
      <c r="AE1156" s="31"/>
      <c r="AF1156" s="31" t="s">
        <v>24700</v>
      </c>
      <c r="AG1156" s="31" t="s">
        <v>7895</v>
      </c>
      <c r="AH1156" s="31" t="s">
        <v>7895</v>
      </c>
      <c r="AI1156" s="31" t="s">
        <v>40277</v>
      </c>
      <c r="AJ1156" s="31">
        <v>89091</v>
      </c>
      <c r="AK1156" s="31" t="s">
        <v>6886</v>
      </c>
      <c r="AL1156" s="31">
        <v>33767</v>
      </c>
      <c r="AM1156" s="31" t="s">
        <v>6887</v>
      </c>
      <c r="AN1156" s="31"/>
      <c r="AO1156" s="31"/>
      <c r="AP1156" s="31" t="s">
        <v>2307</v>
      </c>
      <c r="AQ1156" s="31"/>
      <c r="AR1156" s="31" t="s">
        <v>34148</v>
      </c>
      <c r="AS1156" s="31" t="s">
        <v>34148</v>
      </c>
      <c r="AT1156" s="31" t="str">
        <f>_xlfn.IFNA(VLOOKUP(D1156,'[1]5. 1 Mei 2022'!$C$7:$F$60,4,FALSE),"")</f>
        <v/>
      </c>
      <c r="AU1156" s="31"/>
      <c r="AV1156" s="31" t="s">
        <v>29362</v>
      </c>
      <c r="AW1156" s="31"/>
      <c r="AX1156" s="29">
        <f t="shared" si="173"/>
        <v>1903</v>
      </c>
      <c r="AY1156" s="31" t="s">
        <v>26346</v>
      </c>
      <c r="AZ1156" s="31" t="s">
        <v>6924</v>
      </c>
      <c r="BA1156" s="30" t="s">
        <v>2307</v>
      </c>
      <c r="BB1156" s="31"/>
      <c r="BC1156" s="31"/>
      <c r="BD1156" s="31" t="s">
        <v>30249</v>
      </c>
      <c r="BE1156" s="31" t="s">
        <v>7968</v>
      </c>
      <c r="BF1156" s="31" t="s">
        <v>29362</v>
      </c>
      <c r="BG1156" s="31"/>
      <c r="BH1156" s="31"/>
      <c r="BI1156" s="31"/>
      <c r="BJ1156" s="31">
        <v>0</v>
      </c>
      <c r="BK1156" s="31" t="str">
        <f t="shared" si="174"/>
        <v>II/a</v>
      </c>
      <c r="BL1156" s="31"/>
      <c r="BM1156" s="31"/>
      <c r="BN1156" s="31"/>
      <c r="BO1156" s="31" t="s">
        <v>856</v>
      </c>
      <c r="BP1156" s="31" t="s">
        <v>1498</v>
      </c>
      <c r="BQ1156" s="31"/>
      <c r="BR1156" s="31"/>
      <c r="BS1156" s="31"/>
      <c r="BT1156" s="31"/>
      <c r="BU1156" s="31"/>
      <c r="BV1156" s="31" t="s">
        <v>2863</v>
      </c>
      <c r="BW1156" s="31">
        <f t="shared" ca="1" si="179"/>
        <v>18</v>
      </c>
      <c r="BX1156" s="78">
        <f t="shared" ca="1" si="180"/>
        <v>3</v>
      </c>
      <c r="BY1156" s="31" t="s">
        <v>11676</v>
      </c>
      <c r="BZ1156" s="31"/>
      <c r="CA1156" s="31" t="s">
        <v>2483</v>
      </c>
      <c r="CB1156" s="31" t="s">
        <v>2519</v>
      </c>
      <c r="CC1156" s="31">
        <v>2</v>
      </c>
      <c r="CD1156" s="31">
        <v>1</v>
      </c>
      <c r="CE1156" s="31" t="s">
        <v>20085</v>
      </c>
      <c r="CF1156" s="31"/>
      <c r="CG1156" s="31"/>
      <c r="CH1156" s="31"/>
      <c r="CI1156" s="31"/>
      <c r="CJ1156" s="31"/>
      <c r="CK1156" s="31"/>
      <c r="CL1156" s="31"/>
      <c r="CM1156" s="31"/>
      <c r="CN1156" s="31"/>
      <c r="CO1156" s="31"/>
      <c r="CP1156" s="31"/>
      <c r="CQ1156" s="31"/>
      <c r="CR1156" s="31">
        <v>3056</v>
      </c>
      <c r="CS1156" s="31"/>
      <c r="CT1156" s="31"/>
      <c r="CU1156" s="31"/>
      <c r="CV1156" s="31"/>
      <c r="CW1156" s="31"/>
      <c r="CX1156" s="31"/>
      <c r="CY1156" s="31"/>
      <c r="CZ1156" s="31"/>
      <c r="DA1156" s="31"/>
      <c r="DB1156" s="31"/>
      <c r="DC1156" s="31"/>
      <c r="DD1156" s="31"/>
      <c r="DE1156" s="31"/>
      <c r="DF1156" s="31"/>
      <c r="DG1156" s="31"/>
      <c r="DH1156" s="31"/>
      <c r="DI1156" s="31"/>
      <c r="DJ1156" s="31"/>
      <c r="DK1156" s="31"/>
      <c r="DL1156" s="31"/>
      <c r="DM1156" s="38" t="s">
        <v>32260</v>
      </c>
      <c r="DN1156" s="38"/>
      <c r="DO1156" s="35">
        <v>0</v>
      </c>
      <c r="DP1156" s="31" t="s">
        <v>14354</v>
      </c>
      <c r="DQ1156" s="31" t="s">
        <v>14355</v>
      </c>
      <c r="DR1156" s="31"/>
      <c r="DS1156" s="31" t="s">
        <v>27658</v>
      </c>
      <c r="DT1156" s="31" t="s">
        <v>37845</v>
      </c>
      <c r="DU1156" s="31">
        <v>3</v>
      </c>
      <c r="DV1156" s="31" t="s">
        <v>32167</v>
      </c>
      <c r="DW1156" s="31"/>
      <c r="DX1156" s="31"/>
      <c r="DY1156" s="31"/>
      <c r="DZ1156" s="31"/>
      <c r="EA1156" s="31"/>
      <c r="EB1156" s="31">
        <v>519788</v>
      </c>
      <c r="EC1156" s="31" t="s">
        <v>39747</v>
      </c>
      <c r="ED1156" s="31" t="s">
        <v>41101</v>
      </c>
      <c r="EE1156" s="31"/>
      <c r="EF1156" s="31"/>
      <c r="EG1156" s="31"/>
      <c r="EH1156" s="31"/>
      <c r="EI1156" s="31"/>
      <c r="EJ1156" s="31"/>
    </row>
    <row r="1157" spans="1:140" ht="23.25" customHeight="1">
      <c r="A1157" s="25">
        <v>1155</v>
      </c>
      <c r="B1157" s="30" t="s">
        <v>5996</v>
      </c>
      <c r="C1157" s="31">
        <v>140338133</v>
      </c>
      <c r="D1157" s="30" t="s">
        <v>1615</v>
      </c>
      <c r="E1157" s="30"/>
      <c r="F1157" s="30" t="s">
        <v>36262</v>
      </c>
      <c r="G1157" s="31">
        <f t="shared" si="175"/>
        <v>58</v>
      </c>
      <c r="H1157" s="72">
        <f t="shared" si="176"/>
        <v>48214</v>
      </c>
      <c r="I1157" s="30"/>
      <c r="J1157" s="30" t="s">
        <v>34084</v>
      </c>
      <c r="K1157" s="30" t="s">
        <v>4318</v>
      </c>
      <c r="L1157" s="31" t="s">
        <v>4318</v>
      </c>
      <c r="M1157" s="31" t="s">
        <v>6378</v>
      </c>
      <c r="N1157" s="31" t="s">
        <v>3311</v>
      </c>
      <c r="O1157" s="31" t="s">
        <v>2534</v>
      </c>
      <c r="P1157" s="31" t="s">
        <v>11676</v>
      </c>
      <c r="Q1157" s="31"/>
      <c r="R1157" s="31">
        <v>20</v>
      </c>
      <c r="S1157" s="31">
        <v>0</v>
      </c>
      <c r="T1157" s="31"/>
      <c r="U1157" s="31">
        <v>1445</v>
      </c>
      <c r="V1157" s="31"/>
      <c r="W1157" s="31" t="s">
        <v>6910</v>
      </c>
      <c r="X1157" s="31" t="s">
        <v>7188</v>
      </c>
      <c r="Y1157" s="31" t="e">
        <f t="shared" ca="1" si="177"/>
        <v>#VALUE!</v>
      </c>
      <c r="Z1157" s="31" t="e">
        <f t="shared" ca="1" si="178"/>
        <v>#VALUE!</v>
      </c>
      <c r="AA1157" s="31"/>
      <c r="AB1157" s="31" t="s">
        <v>6306</v>
      </c>
      <c r="AC1157" s="31" t="s">
        <v>34153</v>
      </c>
      <c r="AD1157" s="31" t="s">
        <v>34194</v>
      </c>
      <c r="AE1157" s="31"/>
      <c r="AF1157" s="31" t="s">
        <v>24700</v>
      </c>
      <c r="AG1157" s="31" t="s">
        <v>7895</v>
      </c>
      <c r="AH1157" s="31" t="s">
        <v>7895</v>
      </c>
      <c r="AI1157" s="31" t="s">
        <v>40277</v>
      </c>
      <c r="AJ1157" s="31">
        <v>9008756</v>
      </c>
      <c r="AK1157" s="31" t="s">
        <v>5885</v>
      </c>
      <c r="AL1157" s="31">
        <v>34118</v>
      </c>
      <c r="AM1157" s="31" t="s">
        <v>7178</v>
      </c>
      <c r="AN1157" s="31"/>
      <c r="AO1157" s="31"/>
      <c r="AP1157" s="31" t="s">
        <v>33725</v>
      </c>
      <c r="AQ1157" s="31" t="s">
        <v>3279</v>
      </c>
      <c r="AR1157" s="31" t="s">
        <v>34148</v>
      </c>
      <c r="AS1157" s="31" t="s">
        <v>34148</v>
      </c>
      <c r="AT1157" s="31" t="str">
        <f>_xlfn.IFNA(VLOOKUP(D1157,'[1]5. 1 Mei 2022'!$C$7:$F$60,4,FALSE),"")</f>
        <v/>
      </c>
      <c r="AU1157" s="31"/>
      <c r="AV1157" s="31" t="s">
        <v>5300</v>
      </c>
      <c r="AW1157" s="31" t="s">
        <v>4957</v>
      </c>
      <c r="AX1157" s="29">
        <f t="shared" si="173"/>
        <v>42113</v>
      </c>
      <c r="AY1157" s="31" t="s">
        <v>26340</v>
      </c>
      <c r="AZ1157" s="31" t="s">
        <v>26343</v>
      </c>
      <c r="BA1157" s="30" t="s">
        <v>33725</v>
      </c>
      <c r="BB1157" s="31"/>
      <c r="BC1157" s="31"/>
      <c r="BD1157" s="31" t="s">
        <v>8006</v>
      </c>
      <c r="BE1157" s="31" t="s">
        <v>7968</v>
      </c>
      <c r="BF1157" s="31" t="s">
        <v>11426</v>
      </c>
      <c r="BG1157" s="31"/>
      <c r="BH1157" s="31"/>
      <c r="BI1157" s="31"/>
      <c r="BJ1157" s="31" t="s">
        <v>4214</v>
      </c>
      <c r="BK1157" s="31" t="str">
        <f t="shared" si="174"/>
        <v>III/b</v>
      </c>
      <c r="BL1157" s="31" t="s">
        <v>8078</v>
      </c>
      <c r="BM1157" s="31"/>
      <c r="BN1157" s="31"/>
      <c r="BO1157" s="31"/>
      <c r="BP1157" s="31" t="s">
        <v>1498</v>
      </c>
      <c r="BQ1157" s="31"/>
      <c r="BR1157" s="31"/>
      <c r="BS1157" s="31"/>
      <c r="BT1157" s="31" t="s">
        <v>1694</v>
      </c>
      <c r="BU1157" s="31"/>
      <c r="BV1157" s="31" t="s">
        <v>2843</v>
      </c>
      <c r="BW1157" s="31">
        <f t="shared" ca="1" si="179"/>
        <v>28</v>
      </c>
      <c r="BX1157" s="78">
        <f t="shared" ca="1" si="180"/>
        <v>3</v>
      </c>
      <c r="BY1157" s="31"/>
      <c r="BZ1157" s="31"/>
      <c r="CA1157" s="31" t="s">
        <v>2483</v>
      </c>
      <c r="CB1157" s="31" t="s">
        <v>2519</v>
      </c>
      <c r="CC1157" s="31">
        <v>2</v>
      </c>
      <c r="CD1157" s="31">
        <v>1</v>
      </c>
      <c r="CE1157" s="31" t="s">
        <v>20085</v>
      </c>
      <c r="CF1157" s="31"/>
      <c r="CG1157" s="31">
        <v>2007</v>
      </c>
      <c r="CH1157" s="31"/>
      <c r="CI1157" s="31"/>
      <c r="CJ1157" s="31"/>
      <c r="CK1157" s="31"/>
      <c r="CL1157" s="31"/>
      <c r="CM1157" s="31"/>
      <c r="CN1157" s="31"/>
      <c r="CO1157" s="31"/>
      <c r="CP1157" s="31"/>
      <c r="CQ1157" s="31"/>
      <c r="CR1157" s="31">
        <v>1099</v>
      </c>
      <c r="CS1157" s="31" t="s">
        <v>19267</v>
      </c>
      <c r="CT1157" s="31" t="s">
        <v>19268</v>
      </c>
      <c r="CU1157" s="31" t="s">
        <v>3855</v>
      </c>
      <c r="CV1157" s="31" t="s">
        <v>19128</v>
      </c>
      <c r="CW1157" s="31" t="s">
        <v>19129</v>
      </c>
      <c r="CX1157" s="31" t="s">
        <v>19002</v>
      </c>
      <c r="CY1157" s="31"/>
      <c r="CZ1157" s="31"/>
      <c r="DA1157" s="31"/>
      <c r="DB1157" s="31"/>
      <c r="DC1157" s="31"/>
      <c r="DD1157" s="31"/>
      <c r="DE1157" s="31"/>
      <c r="DF1157" s="31"/>
      <c r="DG1157" s="31"/>
      <c r="DH1157" s="31"/>
      <c r="DI1157" s="31"/>
      <c r="DJ1157" s="31"/>
      <c r="DK1157" s="31"/>
      <c r="DL1157" s="31"/>
      <c r="DM1157" s="38" t="s">
        <v>32644</v>
      </c>
      <c r="DN1157" s="38"/>
      <c r="DO1157" s="35" t="s">
        <v>20378</v>
      </c>
      <c r="DP1157" s="31" t="s">
        <v>31725</v>
      </c>
      <c r="DQ1157" s="31" t="s">
        <v>6053</v>
      </c>
      <c r="DR1157" s="31"/>
      <c r="DS1157" s="31" t="s">
        <v>26657</v>
      </c>
      <c r="DT1157" s="31" t="s">
        <v>37846</v>
      </c>
      <c r="DU1157" s="31">
        <v>1</v>
      </c>
      <c r="DV1157" s="31" t="s">
        <v>32165</v>
      </c>
      <c r="DW1157" s="31"/>
      <c r="DX1157" s="31"/>
      <c r="DY1157" s="31"/>
      <c r="DZ1157" s="31"/>
      <c r="EA1157" s="31"/>
      <c r="EB1157" s="31">
        <v>0</v>
      </c>
      <c r="EC1157" s="31" t="s">
        <v>40170</v>
      </c>
      <c r="ED1157" s="31" t="s">
        <v>41101</v>
      </c>
      <c r="EE1157" s="31"/>
      <c r="EF1157" s="31"/>
      <c r="EG1157" s="31"/>
      <c r="EH1157" s="31"/>
      <c r="EI1157" s="31"/>
      <c r="EJ1157" s="31"/>
    </row>
    <row r="1158" spans="1:140" ht="23.25" customHeight="1">
      <c r="A1158" s="25">
        <v>1156</v>
      </c>
      <c r="B1158" s="30" t="s">
        <v>17280</v>
      </c>
      <c r="C1158" s="31" t="s">
        <v>17026</v>
      </c>
      <c r="D1158" s="30" t="s">
        <v>26245</v>
      </c>
      <c r="E1158" s="30"/>
      <c r="F1158" s="30" t="s">
        <v>36262</v>
      </c>
      <c r="G1158" s="31">
        <f t="shared" si="175"/>
        <v>58</v>
      </c>
      <c r="H1158" s="72">
        <f t="shared" si="176"/>
        <v>55458</v>
      </c>
      <c r="I1158" s="30" t="s">
        <v>35187</v>
      </c>
      <c r="J1158" s="30" t="s">
        <v>34085</v>
      </c>
      <c r="K1158" s="30" t="s">
        <v>34083</v>
      </c>
      <c r="L1158" s="31" t="s">
        <v>16726</v>
      </c>
      <c r="M1158" s="31" t="s">
        <v>6378</v>
      </c>
      <c r="N1158" s="31" t="s">
        <v>5865</v>
      </c>
      <c r="O1158" s="31" t="s">
        <v>5117</v>
      </c>
      <c r="P1158" s="31" t="s">
        <v>25993</v>
      </c>
      <c r="Q1158" s="31"/>
      <c r="R1158" s="31"/>
      <c r="S1158" s="31"/>
      <c r="T1158" s="31"/>
      <c r="U1158" s="31" t="s">
        <v>18218</v>
      </c>
      <c r="V1158" s="31"/>
      <c r="W1158" s="31" t="s">
        <v>4579</v>
      </c>
      <c r="X1158" s="31" t="s">
        <v>17218</v>
      </c>
      <c r="Y1158" s="31" t="e">
        <f t="shared" ca="1" si="177"/>
        <v>#VALUE!</v>
      </c>
      <c r="Z1158" s="31" t="e">
        <f t="shared" ca="1" si="178"/>
        <v>#VALUE!</v>
      </c>
      <c r="AA1158" s="31"/>
      <c r="AB1158" s="31" t="s">
        <v>11144</v>
      </c>
      <c r="AC1158" s="31" t="s">
        <v>34145</v>
      </c>
      <c r="AD1158" s="31" t="s">
        <v>34145</v>
      </c>
      <c r="AE1158" s="31"/>
      <c r="AF1158" s="31" t="s">
        <v>24701</v>
      </c>
      <c r="AG1158" s="31" t="s">
        <v>4322</v>
      </c>
      <c r="AH1158" s="31" t="s">
        <v>4322</v>
      </c>
      <c r="AI1158" s="31" t="s">
        <v>908</v>
      </c>
      <c r="AJ1158" s="31" t="s">
        <v>17736</v>
      </c>
      <c r="AK1158" s="31" t="s">
        <v>17737</v>
      </c>
      <c r="AL1158" s="31" t="s">
        <v>12108</v>
      </c>
      <c r="AM1158" s="31" t="s">
        <v>17705</v>
      </c>
      <c r="AN1158" s="31"/>
      <c r="AO1158" s="31"/>
      <c r="AP1158" s="31" t="s">
        <v>3619</v>
      </c>
      <c r="AQ1158" s="31" t="s">
        <v>7696</v>
      </c>
      <c r="AR1158" s="31" t="s">
        <v>34145</v>
      </c>
      <c r="AS1158" s="31" t="s">
        <v>34145</v>
      </c>
      <c r="AT1158" s="31" t="str">
        <f>_xlfn.IFNA(VLOOKUP(D1158,'[1]5. 1 Mei 2022'!$C$7:$F$60,4,FALSE),"")</f>
        <v/>
      </c>
      <c r="AU1158" s="31"/>
      <c r="AV1158" s="31" t="s">
        <v>20032</v>
      </c>
      <c r="AW1158" s="31" t="s">
        <v>16037</v>
      </c>
      <c r="AX1158" s="29">
        <f t="shared" si="173"/>
        <v>45916</v>
      </c>
      <c r="AY1158" s="31" t="s">
        <v>26346</v>
      </c>
      <c r="AZ1158" s="31" t="s">
        <v>225</v>
      </c>
      <c r="BA1158" s="30" t="s">
        <v>3619</v>
      </c>
      <c r="BB1158" s="31" t="s">
        <v>17505</v>
      </c>
      <c r="BC1158" s="31"/>
      <c r="BD1158" s="31" t="s">
        <v>7980</v>
      </c>
      <c r="BE1158" s="31" t="s">
        <v>7969</v>
      </c>
      <c r="BF1158" s="31" t="s">
        <v>20032</v>
      </c>
      <c r="BG1158" s="31"/>
      <c r="BH1158" s="31"/>
      <c r="BI1158" s="31"/>
      <c r="BJ1158" s="31">
        <v>0</v>
      </c>
      <c r="BK1158" s="31" t="str">
        <f t="shared" si="174"/>
        <v>II/c</v>
      </c>
      <c r="BL1158" s="31"/>
      <c r="BM1158" s="31"/>
      <c r="BN1158" s="31"/>
      <c r="BO1158" s="31"/>
      <c r="BP1158" s="31"/>
      <c r="BQ1158" s="31"/>
      <c r="BR1158" s="31"/>
      <c r="BS1158" s="31"/>
      <c r="BT1158" s="31"/>
      <c r="BU1158" s="31"/>
      <c r="BV1158" s="31" t="s">
        <v>8466</v>
      </c>
      <c r="BW1158" s="31">
        <f t="shared" ca="1" si="179"/>
        <v>7</v>
      </c>
      <c r="BX1158" s="78">
        <f t="shared" ca="1" si="180"/>
        <v>3</v>
      </c>
      <c r="BY1158" s="31" t="s">
        <v>25993</v>
      </c>
      <c r="BZ1158" s="31"/>
      <c r="CA1158" s="31" t="s">
        <v>2483</v>
      </c>
      <c r="CB1158" s="31" t="s">
        <v>2406</v>
      </c>
      <c r="CC1158" s="31"/>
      <c r="CD1158" s="31"/>
      <c r="CE1158" s="31" t="s">
        <v>20085</v>
      </c>
      <c r="CF1158" s="31"/>
      <c r="CG1158" s="31"/>
      <c r="CH1158" s="31"/>
      <c r="CI1158" s="31"/>
      <c r="CJ1158" s="31"/>
      <c r="CK1158" s="31"/>
      <c r="CL1158" s="31" t="s">
        <v>28523</v>
      </c>
      <c r="CM1158" s="31" t="s">
        <v>28524</v>
      </c>
      <c r="CN1158" s="31">
        <v>124</v>
      </c>
      <c r="CO1158" s="31" t="s">
        <v>28763</v>
      </c>
      <c r="CP1158" s="31" t="s">
        <v>28524</v>
      </c>
      <c r="CQ1158" s="31">
        <v>124</v>
      </c>
      <c r="CR1158" s="31">
        <v>6544</v>
      </c>
      <c r="CS1158" s="31" t="s">
        <v>22126</v>
      </c>
      <c r="CT1158" s="31"/>
      <c r="CU1158" s="31"/>
      <c r="CV1158" s="31" t="s">
        <v>18060</v>
      </c>
      <c r="CW1158" s="31" t="s">
        <v>18061</v>
      </c>
      <c r="CX1158" s="31" t="s">
        <v>15874</v>
      </c>
      <c r="CY1158" s="31"/>
      <c r="CZ1158" s="31"/>
      <c r="DA1158" s="31"/>
      <c r="DB1158" s="31"/>
      <c r="DC1158" s="31"/>
      <c r="DD1158" s="31"/>
      <c r="DE1158" s="31"/>
      <c r="DF1158" s="31"/>
      <c r="DG1158" s="31"/>
      <c r="DH1158" s="31"/>
      <c r="DI1158" s="31"/>
      <c r="DJ1158" s="31"/>
      <c r="DK1158" s="31" t="s">
        <v>25645</v>
      </c>
      <c r="DL1158" s="31" t="s">
        <v>13888</v>
      </c>
      <c r="DM1158" s="38" t="s">
        <v>18309</v>
      </c>
      <c r="DN1158" s="38"/>
      <c r="DO1158" s="51" t="s">
        <v>34542</v>
      </c>
      <c r="DP1158" s="31" t="s">
        <v>17733</v>
      </c>
      <c r="DQ1158" s="31" t="s">
        <v>17734</v>
      </c>
      <c r="DR1158" s="31" t="s">
        <v>17735</v>
      </c>
      <c r="DS1158" s="31" t="s">
        <v>27805</v>
      </c>
      <c r="DT1158" s="31" t="s">
        <v>37847</v>
      </c>
      <c r="DU1158" s="31">
        <v>3</v>
      </c>
      <c r="DV1158" s="31" t="s">
        <v>32167</v>
      </c>
      <c r="DW1158" s="31" t="s">
        <v>7980</v>
      </c>
      <c r="DX1158" s="31" t="s">
        <v>7980</v>
      </c>
      <c r="DY1158" s="31" t="s">
        <v>40028</v>
      </c>
      <c r="DZ1158" s="52" t="s">
        <v>39798</v>
      </c>
      <c r="EA1158" s="52" t="s">
        <v>36112</v>
      </c>
      <c r="EB1158" s="31">
        <v>0</v>
      </c>
      <c r="EC1158" s="31" t="s">
        <v>40168</v>
      </c>
      <c r="ED1158" s="31" t="s">
        <v>41101</v>
      </c>
      <c r="EE1158" s="31"/>
      <c r="EF1158" s="31"/>
      <c r="EG1158" s="31"/>
      <c r="EH1158" s="31"/>
      <c r="EI1158" s="31"/>
      <c r="EJ1158" s="31"/>
    </row>
    <row r="1159" spans="1:140" ht="23.25" customHeight="1">
      <c r="A1159" s="25">
        <v>1157</v>
      </c>
      <c r="B1159" s="30" t="s">
        <v>22792</v>
      </c>
      <c r="C1159" s="31" t="s">
        <v>4318</v>
      </c>
      <c r="D1159" s="30" t="s">
        <v>22793</v>
      </c>
      <c r="E1159" s="30"/>
      <c r="F1159" s="30" t="s">
        <v>36255</v>
      </c>
      <c r="G1159" s="31">
        <f t="shared" si="175"/>
        <v>58</v>
      </c>
      <c r="H1159" s="72">
        <f t="shared" si="176"/>
        <v>52475</v>
      </c>
      <c r="I1159" s="30"/>
      <c r="J1159" s="30" t="s">
        <v>34084</v>
      </c>
      <c r="K1159" s="30" t="s">
        <v>4318</v>
      </c>
      <c r="L1159" s="31" t="s">
        <v>4318</v>
      </c>
      <c r="M1159" s="31" t="s">
        <v>6378</v>
      </c>
      <c r="N1159" s="31" t="s">
        <v>3557</v>
      </c>
      <c r="O1159" s="31" t="s">
        <v>1501</v>
      </c>
      <c r="P1159" s="31" t="s">
        <v>30542</v>
      </c>
      <c r="Q1159" s="31"/>
      <c r="R1159" s="31">
        <v>10</v>
      </c>
      <c r="S1159" s="31">
        <v>0</v>
      </c>
      <c r="T1159" s="31"/>
      <c r="U1159" s="31">
        <v>416</v>
      </c>
      <c r="V1159" s="31" t="s">
        <v>23214</v>
      </c>
      <c r="W1159" s="31" t="s">
        <v>3051</v>
      </c>
      <c r="X1159" s="31" t="s">
        <v>23219</v>
      </c>
      <c r="Y1159" s="31" t="e">
        <f t="shared" ca="1" si="177"/>
        <v>#VALUE!</v>
      </c>
      <c r="Z1159" s="31" t="e">
        <f t="shared" ca="1" si="178"/>
        <v>#VALUE!</v>
      </c>
      <c r="AA1159" s="31"/>
      <c r="AB1159" s="31" t="s">
        <v>11163</v>
      </c>
      <c r="AC1159" s="31" t="s">
        <v>34147</v>
      </c>
      <c r="AD1159" s="31" t="s">
        <v>34147</v>
      </c>
      <c r="AE1159" s="31"/>
      <c r="AF1159" s="31" t="s">
        <v>24699</v>
      </c>
      <c r="AG1159" s="31" t="s">
        <v>5852</v>
      </c>
      <c r="AH1159" s="31" t="s">
        <v>5852</v>
      </c>
      <c r="AI1159" s="31" t="s">
        <v>908</v>
      </c>
      <c r="AJ1159" s="31" t="s">
        <v>23220</v>
      </c>
      <c r="AK1159" s="31" t="s">
        <v>17874</v>
      </c>
      <c r="AL1159" s="31" t="s">
        <v>16224</v>
      </c>
      <c r="AM1159" s="31" t="s">
        <v>16202</v>
      </c>
      <c r="AN1159" s="31"/>
      <c r="AO1159" s="31"/>
      <c r="AP1159" s="31" t="s">
        <v>2450</v>
      </c>
      <c r="AQ1159" s="31" t="s">
        <v>22795</v>
      </c>
      <c r="AR1159" s="31" t="s">
        <v>34147</v>
      </c>
      <c r="AS1159" s="31" t="s">
        <v>34147</v>
      </c>
      <c r="AT1159" s="31" t="str">
        <f>_xlfn.IFNA(VLOOKUP(D1159,'[1]5. 1 Mei 2022'!$C$7:$F$60,4,FALSE),"")</f>
        <v/>
      </c>
      <c r="AU1159" s="31"/>
      <c r="AV1159" s="31" t="s">
        <v>30081</v>
      </c>
      <c r="AW1159" s="31" t="s">
        <v>22795</v>
      </c>
      <c r="AX1159" s="29">
        <f t="shared" si="173"/>
        <v>45266</v>
      </c>
      <c r="AY1159" s="31" t="s">
        <v>26346</v>
      </c>
      <c r="AZ1159" s="31" t="s">
        <v>527</v>
      </c>
      <c r="BA1159" s="30" t="s">
        <v>2450</v>
      </c>
      <c r="BB1159" s="31" t="s">
        <v>8100</v>
      </c>
      <c r="BC1159" s="31"/>
      <c r="BD1159" s="31" t="s">
        <v>20059</v>
      </c>
      <c r="BE1159" s="31" t="s">
        <v>7973</v>
      </c>
      <c r="BF1159" s="31" t="s">
        <v>30081</v>
      </c>
      <c r="BG1159" s="31"/>
      <c r="BH1159" s="31"/>
      <c r="BI1159" s="31" t="s">
        <v>8128</v>
      </c>
      <c r="BJ1159" s="31" t="s">
        <v>20285</v>
      </c>
      <c r="BK1159" s="31" t="str">
        <f t="shared" si="174"/>
        <v>III/a</v>
      </c>
      <c r="BL1159" s="31" t="s">
        <v>8077</v>
      </c>
      <c r="BM1159" s="31"/>
      <c r="BN1159" s="31"/>
      <c r="BO1159" s="31"/>
      <c r="BP1159" s="31"/>
      <c r="BQ1159" s="31" t="s">
        <v>20285</v>
      </c>
      <c r="BR1159" s="31" t="s">
        <v>26137</v>
      </c>
      <c r="BS1159" s="31" t="s">
        <v>30490</v>
      </c>
      <c r="BT1159" s="31" t="s">
        <v>4180</v>
      </c>
      <c r="BU1159" s="31" t="s">
        <v>3413</v>
      </c>
      <c r="BV1159" s="31" t="s">
        <v>21394</v>
      </c>
      <c r="BW1159" s="31">
        <f t="shared" ca="1" si="179"/>
        <v>5</v>
      </c>
      <c r="BX1159" s="78">
        <f t="shared" ca="1" si="180"/>
        <v>3</v>
      </c>
      <c r="BY1159" s="31"/>
      <c r="BZ1159" s="31"/>
      <c r="CA1159" s="31" t="s">
        <v>2483</v>
      </c>
      <c r="CB1159" s="31" t="s">
        <v>2519</v>
      </c>
      <c r="CC1159" s="31">
        <v>2</v>
      </c>
      <c r="CD1159" s="31">
        <v>1</v>
      </c>
      <c r="CE1159" s="31"/>
      <c r="CF1159" s="31"/>
      <c r="CG1159" s="31"/>
      <c r="CH1159" s="31"/>
      <c r="CI1159" s="31"/>
      <c r="CJ1159" s="31"/>
      <c r="CK1159" s="31"/>
      <c r="CL1159" s="31" t="s">
        <v>36604</v>
      </c>
      <c r="CM1159" s="31" t="s">
        <v>36025</v>
      </c>
      <c r="CN1159" s="31">
        <v>127</v>
      </c>
      <c r="CO1159" s="31" t="s">
        <v>36715</v>
      </c>
      <c r="CP1159" s="31" t="s">
        <v>36025</v>
      </c>
      <c r="CQ1159" s="31">
        <v>127</v>
      </c>
      <c r="CR1159" s="31">
        <v>6177</v>
      </c>
      <c r="CS1159" s="31" t="s">
        <v>23206</v>
      </c>
      <c r="CT1159" s="31" t="s">
        <v>23252</v>
      </c>
      <c r="CU1159" s="31" t="s">
        <v>6474</v>
      </c>
      <c r="CV1159" s="31"/>
      <c r="CW1159" s="31"/>
      <c r="CX1159" s="31"/>
      <c r="CY1159" s="31"/>
      <c r="CZ1159" s="31"/>
      <c r="DA1159" s="31"/>
      <c r="DB1159" s="31"/>
      <c r="DC1159" s="31"/>
      <c r="DD1159" s="31"/>
      <c r="DE1159" s="31"/>
      <c r="DF1159" s="31"/>
      <c r="DG1159" s="31"/>
      <c r="DH1159" s="31"/>
      <c r="DI1159" s="31" t="s">
        <v>25298</v>
      </c>
      <c r="DJ1159" s="31" t="s">
        <v>25299</v>
      </c>
      <c r="DK1159" s="31"/>
      <c r="DL1159" s="31"/>
      <c r="DM1159" s="38" t="s">
        <v>23217</v>
      </c>
      <c r="DN1159" s="38"/>
      <c r="DO1159" s="35" t="s">
        <v>23218</v>
      </c>
      <c r="DP1159" s="31" t="s">
        <v>23215</v>
      </c>
      <c r="DQ1159" s="31" t="s">
        <v>23216</v>
      </c>
      <c r="DR1159" s="31"/>
      <c r="DS1159" s="31" t="s">
        <v>23213</v>
      </c>
      <c r="DT1159" s="31" t="s">
        <v>37848</v>
      </c>
      <c r="DU1159" s="31">
        <v>3</v>
      </c>
      <c r="DV1159" s="31" t="s">
        <v>32167</v>
      </c>
      <c r="DW1159" s="31"/>
      <c r="DX1159" s="31"/>
      <c r="DY1159" s="31" t="s">
        <v>33645</v>
      </c>
      <c r="DZ1159" s="31" t="s">
        <v>21743</v>
      </c>
      <c r="EA1159" s="31" t="s">
        <v>33646</v>
      </c>
      <c r="EB1159" s="31">
        <v>0</v>
      </c>
      <c r="EC1159" s="31" t="s">
        <v>40139</v>
      </c>
      <c r="ED1159" s="31" t="s">
        <v>41101</v>
      </c>
      <c r="EE1159" s="31"/>
      <c r="EF1159" s="31"/>
      <c r="EG1159" s="31"/>
      <c r="EH1159" s="31"/>
      <c r="EI1159" s="31"/>
      <c r="EJ1159" s="31"/>
    </row>
    <row r="1160" spans="1:140" ht="23.25" customHeight="1">
      <c r="A1160" s="25">
        <v>1158</v>
      </c>
      <c r="B1160" s="30" t="s">
        <v>21368</v>
      </c>
      <c r="C1160" s="31" t="s">
        <v>5248</v>
      </c>
      <c r="D1160" s="30" t="s">
        <v>16704</v>
      </c>
      <c r="E1160" s="30"/>
      <c r="F1160" s="30" t="s">
        <v>36262</v>
      </c>
      <c r="G1160" s="31">
        <f t="shared" si="175"/>
        <v>58</v>
      </c>
      <c r="H1160" s="72">
        <f t="shared" si="176"/>
        <v>49949</v>
      </c>
      <c r="I1160" s="30" t="s">
        <v>35188</v>
      </c>
      <c r="J1160" s="30" t="s">
        <v>34085</v>
      </c>
      <c r="K1160" s="30" t="s">
        <v>34083</v>
      </c>
      <c r="L1160" s="31" t="s">
        <v>16726</v>
      </c>
      <c r="M1160" s="31" t="s">
        <v>6378</v>
      </c>
      <c r="N1160" s="31" t="s">
        <v>5865</v>
      </c>
      <c r="O1160" s="31" t="s">
        <v>5117</v>
      </c>
      <c r="P1160" s="31" t="s">
        <v>3738</v>
      </c>
      <c r="Q1160" s="31"/>
      <c r="R1160" s="31"/>
      <c r="S1160" s="31"/>
      <c r="T1160" s="31"/>
      <c r="U1160" s="31" t="s">
        <v>2845</v>
      </c>
      <c r="V1160" s="31"/>
      <c r="W1160" s="31" t="s">
        <v>6910</v>
      </c>
      <c r="X1160" s="31" t="s">
        <v>2511</v>
      </c>
      <c r="Y1160" s="31">
        <f t="shared" ca="1" si="177"/>
        <v>45</v>
      </c>
      <c r="Z1160" s="31" t="str">
        <f t="shared" ca="1" si="178"/>
        <v>36-45</v>
      </c>
      <c r="AA1160" s="31"/>
      <c r="AB1160" s="31" t="s">
        <v>16258</v>
      </c>
      <c r="AC1160" s="31" t="s">
        <v>34153</v>
      </c>
      <c r="AD1160" s="31" t="s">
        <v>34194</v>
      </c>
      <c r="AE1160" s="31"/>
      <c r="AF1160" s="31" t="s">
        <v>24700</v>
      </c>
      <c r="AG1160" s="31" t="s">
        <v>7895</v>
      </c>
      <c r="AH1160" s="31" t="s">
        <v>7895</v>
      </c>
      <c r="AI1160" s="31" t="s">
        <v>728</v>
      </c>
      <c r="AJ1160" s="31" t="s">
        <v>16259</v>
      </c>
      <c r="AK1160" s="31" t="s">
        <v>16260</v>
      </c>
      <c r="AL1160" s="31" t="s">
        <v>5460</v>
      </c>
      <c r="AM1160" s="31" t="s">
        <v>6893</v>
      </c>
      <c r="AN1160" s="31"/>
      <c r="AO1160" s="31"/>
      <c r="AP1160" s="31" t="s">
        <v>33000</v>
      </c>
      <c r="AQ1160" s="52" t="s">
        <v>33501</v>
      </c>
      <c r="AR1160" s="31" t="s">
        <v>34148</v>
      </c>
      <c r="AS1160" s="31" t="s">
        <v>34148</v>
      </c>
      <c r="AT1160" s="31" t="str">
        <f>_xlfn.IFNA(VLOOKUP(D1160,'[1]5. 1 Mei 2022'!$C$7:$F$60,4,FALSE),"")</f>
        <v/>
      </c>
      <c r="AU1160" s="31"/>
      <c r="AV1160" s="31" t="s">
        <v>4214</v>
      </c>
      <c r="AW1160" s="52" t="s">
        <v>33501</v>
      </c>
      <c r="AX1160" s="29">
        <f t="shared" si="173"/>
        <v>46769</v>
      </c>
      <c r="AY1160" s="31" t="s">
        <v>26340</v>
      </c>
      <c r="AZ1160" s="31" t="s">
        <v>33002</v>
      </c>
      <c r="BA1160" s="30" t="s">
        <v>33000</v>
      </c>
      <c r="BB1160" s="31"/>
      <c r="BC1160" s="31"/>
      <c r="BD1160" s="31" t="s">
        <v>23497</v>
      </c>
      <c r="BE1160" s="31" t="s">
        <v>7968</v>
      </c>
      <c r="BF1160" s="31" t="s">
        <v>4214</v>
      </c>
      <c r="BG1160" s="31"/>
      <c r="BH1160" s="31"/>
      <c r="BI1160" s="31"/>
      <c r="BJ1160" s="31">
        <v>0</v>
      </c>
      <c r="BK1160" s="31" t="str">
        <f t="shared" si="174"/>
        <v>II/c</v>
      </c>
      <c r="BL1160" s="31"/>
      <c r="BM1160" s="31"/>
      <c r="BN1160" s="31"/>
      <c r="BO1160" s="31"/>
      <c r="BP1160" s="31" t="s">
        <v>1498</v>
      </c>
      <c r="BQ1160" s="31"/>
      <c r="BR1160" s="31"/>
      <c r="BS1160" s="31"/>
      <c r="BT1160" s="31"/>
      <c r="BU1160" s="31"/>
      <c r="BV1160" s="31" t="s">
        <v>2480</v>
      </c>
      <c r="BW1160" s="31">
        <f t="shared" ca="1" si="179"/>
        <v>17</v>
      </c>
      <c r="BX1160" s="78">
        <f t="shared" ca="1" si="180"/>
        <v>3</v>
      </c>
      <c r="BY1160" s="31" t="s">
        <v>3738</v>
      </c>
      <c r="BZ1160" s="31"/>
      <c r="CA1160" s="31" t="s">
        <v>2483</v>
      </c>
      <c r="CB1160" s="31" t="s">
        <v>2519</v>
      </c>
      <c r="CC1160" s="31">
        <v>3</v>
      </c>
      <c r="CD1160" s="31">
        <v>1</v>
      </c>
      <c r="CE1160" s="31" t="s">
        <v>20085</v>
      </c>
      <c r="CF1160" s="31"/>
      <c r="CG1160" s="31"/>
      <c r="CH1160" s="31"/>
      <c r="CI1160" s="31"/>
      <c r="CJ1160" s="31"/>
      <c r="CK1160" s="31"/>
      <c r="CL1160" s="31"/>
      <c r="CM1160" s="31"/>
      <c r="CN1160" s="31"/>
      <c r="CO1160" s="31"/>
      <c r="CP1160" s="31"/>
      <c r="CQ1160" s="31"/>
      <c r="CR1160" s="31">
        <v>1271</v>
      </c>
      <c r="CS1160" s="31" t="s">
        <v>16023</v>
      </c>
      <c r="CT1160" s="31"/>
      <c r="CU1160" s="31"/>
      <c r="CV1160" s="31" t="s">
        <v>24525</v>
      </c>
      <c r="CW1160" s="31" t="s">
        <v>24526</v>
      </c>
      <c r="CX1160" s="31" t="s">
        <v>24527</v>
      </c>
      <c r="CY1160" s="31"/>
      <c r="CZ1160" s="31"/>
      <c r="DA1160" s="31"/>
      <c r="DB1160" s="31"/>
      <c r="DC1160" s="31"/>
      <c r="DD1160" s="31"/>
      <c r="DE1160" s="31"/>
      <c r="DF1160" s="31"/>
      <c r="DG1160" s="31"/>
      <c r="DH1160" s="31"/>
      <c r="DI1160" s="31"/>
      <c r="DJ1160" s="31"/>
      <c r="DK1160" s="31"/>
      <c r="DL1160" s="31"/>
      <c r="DM1160" s="38" t="s">
        <v>9789</v>
      </c>
      <c r="DN1160" s="38"/>
      <c r="DO1160" s="35" t="s">
        <v>20782</v>
      </c>
      <c r="DP1160" s="31" t="s">
        <v>28308</v>
      </c>
      <c r="DQ1160" s="31" t="s">
        <v>13157</v>
      </c>
      <c r="DR1160" s="31"/>
      <c r="DS1160" s="31" t="s">
        <v>38619</v>
      </c>
      <c r="DT1160" s="31" t="s">
        <v>37849</v>
      </c>
      <c r="DU1160" s="31">
        <v>3</v>
      </c>
      <c r="DV1160" s="31" t="s">
        <v>32167</v>
      </c>
      <c r="DW1160" s="31"/>
      <c r="DX1160" s="31"/>
      <c r="DY1160" s="31"/>
      <c r="DZ1160" s="31"/>
      <c r="EA1160" s="31"/>
      <c r="EB1160" s="31">
        <v>0</v>
      </c>
      <c r="EC1160" s="31" t="s">
        <v>39747</v>
      </c>
      <c r="ED1160" s="31" t="s">
        <v>41101</v>
      </c>
      <c r="EE1160" s="31"/>
      <c r="EF1160" s="31"/>
      <c r="EG1160" s="31"/>
      <c r="EH1160" s="31"/>
      <c r="EI1160" s="31"/>
      <c r="EJ1160" s="31"/>
    </row>
    <row r="1161" spans="1:140" ht="23.25" customHeight="1">
      <c r="A1161" s="25">
        <v>1159</v>
      </c>
      <c r="B1161" s="30" t="s">
        <v>34234</v>
      </c>
      <c r="C1161" s="31" t="s">
        <v>6220</v>
      </c>
      <c r="D1161" s="30" t="s">
        <v>34238</v>
      </c>
      <c r="E1161" s="30"/>
      <c r="F1161" s="30" t="s">
        <v>36262</v>
      </c>
      <c r="G1161" s="31">
        <f t="shared" si="175"/>
        <v>58</v>
      </c>
      <c r="H1161" s="72">
        <f t="shared" si="176"/>
        <v>57285</v>
      </c>
      <c r="I1161" s="30"/>
      <c r="J1161" s="30" t="s">
        <v>34085</v>
      </c>
      <c r="K1161" s="30" t="s">
        <v>34082</v>
      </c>
      <c r="L1161" s="31" t="s">
        <v>6220</v>
      </c>
      <c r="M1161" s="31" t="s">
        <v>6378</v>
      </c>
      <c r="N1161" s="31" t="s">
        <v>5865</v>
      </c>
      <c r="O1161" s="31" t="s">
        <v>5117</v>
      </c>
      <c r="P1161" s="66" t="s">
        <v>24630</v>
      </c>
      <c r="Q1161" s="66"/>
      <c r="R1161" s="31"/>
      <c r="S1161" s="31"/>
      <c r="T1161" s="66" t="s">
        <v>29629</v>
      </c>
      <c r="U1161" s="31"/>
      <c r="V1161" s="31"/>
      <c r="W1161" s="31" t="s">
        <v>5646</v>
      </c>
      <c r="X1161" s="29">
        <v>36099</v>
      </c>
      <c r="Y1161" s="31">
        <f t="shared" ca="1" si="177"/>
        <v>25</v>
      </c>
      <c r="Z1161" s="31" t="str">
        <f t="shared" ca="1" si="178"/>
        <v>21-35</v>
      </c>
      <c r="AA1161" s="31"/>
      <c r="AB1161" s="31" t="s">
        <v>34242</v>
      </c>
      <c r="AC1161" s="31" t="s">
        <v>34147</v>
      </c>
      <c r="AD1161" s="31" t="s">
        <v>34147</v>
      </c>
      <c r="AE1161" s="31"/>
      <c r="AF1161" s="31" t="s">
        <v>24699</v>
      </c>
      <c r="AG1161" s="31"/>
      <c r="AH1161" s="31"/>
      <c r="AI1161" s="31" t="s">
        <v>908</v>
      </c>
      <c r="AJ1161" s="31">
        <v>1801135</v>
      </c>
      <c r="AK1161" s="52" t="s">
        <v>34348</v>
      </c>
      <c r="AL1161" s="31"/>
      <c r="AM1161" s="31" t="s">
        <v>34349</v>
      </c>
      <c r="AN1161" s="31"/>
      <c r="AO1161" s="31"/>
      <c r="AP1161" s="31" t="s">
        <v>33006</v>
      </c>
      <c r="AQ1161" s="66" t="s">
        <v>21871</v>
      </c>
      <c r="AR1161" s="31" t="s">
        <v>34147</v>
      </c>
      <c r="AS1161" s="31" t="s">
        <v>34147</v>
      </c>
      <c r="AT1161" s="31" t="s">
        <v>40603</v>
      </c>
      <c r="AU1161" s="31"/>
      <c r="AV1161" s="31" t="s">
        <v>7772</v>
      </c>
      <c r="AW1161" s="52" t="s">
        <v>21871</v>
      </c>
      <c r="AX1161" s="29">
        <f t="shared" si="173"/>
        <v>46861</v>
      </c>
      <c r="AY1161" s="31" t="s">
        <v>26346</v>
      </c>
      <c r="AZ1161" s="31" t="s">
        <v>530</v>
      </c>
      <c r="BA1161" s="30" t="s">
        <v>33006</v>
      </c>
      <c r="BB1161" s="42" t="s">
        <v>40599</v>
      </c>
      <c r="BC1161" s="31"/>
      <c r="BD1161" s="31" t="s">
        <v>20054</v>
      </c>
      <c r="BE1161" s="31"/>
      <c r="BF1161" s="31" t="s">
        <v>7772</v>
      </c>
      <c r="BG1161" s="31"/>
      <c r="BH1161" s="31"/>
      <c r="BI1161" s="31"/>
      <c r="BJ1161" s="31"/>
      <c r="BK1161" s="31" t="str">
        <f t="shared" si="174"/>
        <v>II/c</v>
      </c>
      <c r="BL1161" s="31"/>
      <c r="BM1161" s="31"/>
      <c r="BN1161" s="31"/>
      <c r="BO1161" s="31"/>
      <c r="BP1161" s="31"/>
      <c r="BQ1161" s="31"/>
      <c r="BR1161" s="31"/>
      <c r="BS1161" s="31"/>
      <c r="BT1161" s="31"/>
      <c r="BU1161" s="31"/>
      <c r="BV1161" s="66" t="s">
        <v>22018</v>
      </c>
      <c r="BW1161" s="31">
        <f t="shared" ca="1" si="179"/>
        <v>1</v>
      </c>
      <c r="BX1161" s="78">
        <f t="shared" ca="1" si="180"/>
        <v>0</v>
      </c>
      <c r="BY1161" s="31"/>
      <c r="BZ1161" s="31"/>
      <c r="CA1161" s="31" t="s">
        <v>2483</v>
      </c>
      <c r="CB1161" s="31" t="s">
        <v>2406</v>
      </c>
      <c r="CC1161" s="31"/>
      <c r="CD1161" s="31"/>
      <c r="CE1161" s="31"/>
      <c r="CF1161" s="31"/>
      <c r="CG1161" s="31"/>
      <c r="CH1161" s="31"/>
      <c r="CI1161" s="31"/>
      <c r="CJ1161" s="31"/>
      <c r="CK1161" s="31"/>
      <c r="CL1161" s="52" t="s">
        <v>34350</v>
      </c>
      <c r="CM1161" s="29" t="s">
        <v>36657</v>
      </c>
      <c r="CN1161" s="66">
        <v>127</v>
      </c>
      <c r="CO1161" s="31" t="s">
        <v>36729</v>
      </c>
      <c r="CP1161" s="31" t="s">
        <v>36657</v>
      </c>
      <c r="CQ1161" s="31">
        <v>127</v>
      </c>
      <c r="CR1161" s="31">
        <v>6231</v>
      </c>
      <c r="CS1161" s="31"/>
      <c r="CT1161" s="31"/>
      <c r="CU1161" s="31"/>
      <c r="CV1161" s="31"/>
      <c r="CW1161" s="31"/>
      <c r="CX1161" s="31"/>
      <c r="CY1161" s="31"/>
      <c r="CZ1161" s="31"/>
      <c r="DA1161" s="31"/>
      <c r="DB1161" s="31"/>
      <c r="DC1161" s="31"/>
      <c r="DD1161" s="31"/>
      <c r="DE1161" s="31"/>
      <c r="DF1161" s="31"/>
      <c r="DG1161" s="31"/>
      <c r="DH1161" s="31"/>
      <c r="DI1161" s="31"/>
      <c r="DJ1161" s="31"/>
      <c r="DK1161" s="31"/>
      <c r="DL1161" s="31"/>
      <c r="DM1161" s="38" t="s">
        <v>35556</v>
      </c>
      <c r="DN1161" s="38"/>
      <c r="DO1161" s="35"/>
      <c r="DP1161" s="52" t="s">
        <v>34351</v>
      </c>
      <c r="DQ1161" s="31" t="s">
        <v>34352</v>
      </c>
      <c r="DR1161" s="31"/>
      <c r="DS1161" s="52" t="s">
        <v>34353</v>
      </c>
      <c r="DT1161" s="50" t="s">
        <v>34354</v>
      </c>
      <c r="DU1161" s="31"/>
      <c r="DV1161" s="31"/>
      <c r="DW1161" s="31"/>
      <c r="DX1161" s="31"/>
      <c r="DY1161" s="31" t="s">
        <v>37203</v>
      </c>
      <c r="DZ1161" s="52" t="s">
        <v>37201</v>
      </c>
      <c r="EA1161" s="52" t="s">
        <v>21916</v>
      </c>
      <c r="EB1161" s="31"/>
      <c r="EC1161" s="31" t="s">
        <v>7772</v>
      </c>
      <c r="ED1161" s="31" t="s">
        <v>41101</v>
      </c>
      <c r="EE1161" s="31"/>
      <c r="EF1161" s="31"/>
      <c r="EG1161" s="31"/>
      <c r="EH1161" s="31"/>
      <c r="EI1161" s="31"/>
      <c r="EJ1161" s="31"/>
    </row>
    <row r="1162" spans="1:140" ht="23.25" customHeight="1">
      <c r="A1162" s="25">
        <v>1160</v>
      </c>
      <c r="B1162" s="30" t="s">
        <v>23548</v>
      </c>
      <c r="C1162" s="31" t="s">
        <v>4318</v>
      </c>
      <c r="D1162" s="30" t="s">
        <v>23549</v>
      </c>
      <c r="E1162" s="30"/>
      <c r="F1162" s="30" t="s">
        <v>36256</v>
      </c>
      <c r="G1162" s="31">
        <f t="shared" si="175"/>
        <v>58</v>
      </c>
      <c r="H1162" s="72">
        <f t="shared" si="176"/>
        <v>53966</v>
      </c>
      <c r="I1162" s="30"/>
      <c r="J1162" s="30" t="s">
        <v>34084</v>
      </c>
      <c r="K1162" s="30" t="s">
        <v>4318</v>
      </c>
      <c r="L1162" s="31" t="s">
        <v>4318</v>
      </c>
      <c r="M1162" s="31" t="s">
        <v>6378</v>
      </c>
      <c r="N1162" s="31" t="s">
        <v>5863</v>
      </c>
      <c r="O1162" s="31" t="s">
        <v>2485</v>
      </c>
      <c r="P1162" s="52" t="s">
        <v>24630</v>
      </c>
      <c r="Q1162" s="31" t="s">
        <v>39295</v>
      </c>
      <c r="R1162" s="31">
        <v>6</v>
      </c>
      <c r="S1162" s="31">
        <v>8</v>
      </c>
      <c r="T1162" s="31"/>
      <c r="U1162" s="31">
        <v>568</v>
      </c>
      <c r="V1162" s="31" t="s">
        <v>29852</v>
      </c>
      <c r="W1162" s="31" t="s">
        <v>4876</v>
      </c>
      <c r="X1162" s="31" t="s">
        <v>4827</v>
      </c>
      <c r="Y1162" s="31">
        <f t="shared" ca="1" si="177"/>
        <v>34</v>
      </c>
      <c r="Z1162" s="31" t="str">
        <f t="shared" ca="1" si="178"/>
        <v>21-35</v>
      </c>
      <c r="AA1162" s="31"/>
      <c r="AB1162" s="31" t="s">
        <v>11144</v>
      </c>
      <c r="AC1162" s="31" t="s">
        <v>34145</v>
      </c>
      <c r="AD1162" s="31" t="s">
        <v>34145</v>
      </c>
      <c r="AE1162" s="31"/>
      <c r="AF1162" s="31" t="s">
        <v>24701</v>
      </c>
      <c r="AG1162" s="31" t="s">
        <v>4322</v>
      </c>
      <c r="AH1162" s="31" t="s">
        <v>4322</v>
      </c>
      <c r="AI1162" s="31" t="s">
        <v>908</v>
      </c>
      <c r="AJ1162" s="31"/>
      <c r="AK1162" s="31" t="s">
        <v>24695</v>
      </c>
      <c r="AL1162" s="31" t="s">
        <v>17530</v>
      </c>
      <c r="AM1162" s="31" t="s">
        <v>20202</v>
      </c>
      <c r="AN1162" s="31"/>
      <c r="AO1162" s="31"/>
      <c r="AP1162" s="31" t="s">
        <v>20019</v>
      </c>
      <c r="AQ1162" s="31" t="s">
        <v>23982</v>
      </c>
      <c r="AR1162" s="31" t="s">
        <v>34145</v>
      </c>
      <c r="AS1162" s="31" t="s">
        <v>34145</v>
      </c>
      <c r="AT1162" s="31" t="str">
        <f>_xlfn.IFNA(VLOOKUP(D1162,'[1]5. 1 Mei 2022'!$C$7:$F$60,4,FALSE),"")</f>
        <v/>
      </c>
      <c r="AU1162" s="31"/>
      <c r="AV1162" s="31" t="s">
        <v>20032</v>
      </c>
      <c r="AW1162" s="52" t="s">
        <v>33910</v>
      </c>
      <c r="AX1162" s="29">
        <f t="shared" si="173"/>
        <v>46798</v>
      </c>
      <c r="AY1162" s="31" t="s">
        <v>26346</v>
      </c>
      <c r="AZ1162" s="31" t="s">
        <v>20021</v>
      </c>
      <c r="BA1162" s="30" t="s">
        <v>20019</v>
      </c>
      <c r="BB1162" s="31" t="s">
        <v>8026</v>
      </c>
      <c r="BC1162" s="31"/>
      <c r="BD1162" s="31" t="s">
        <v>11423</v>
      </c>
      <c r="BE1162" s="31" t="s">
        <v>7969</v>
      </c>
      <c r="BF1162" s="31" t="s">
        <v>20032</v>
      </c>
      <c r="BG1162" s="31"/>
      <c r="BH1162" s="31"/>
      <c r="BI1162" s="31"/>
      <c r="BJ1162" s="31" t="s">
        <v>20284</v>
      </c>
      <c r="BK1162" s="31" t="str">
        <f t="shared" si="174"/>
        <v>II/d</v>
      </c>
      <c r="BL1162" s="31" t="s">
        <v>8077</v>
      </c>
      <c r="BM1162" s="31"/>
      <c r="BN1162" s="31"/>
      <c r="BO1162" s="31"/>
      <c r="BP1162" s="31"/>
      <c r="BQ1162" s="31" t="s">
        <v>20284</v>
      </c>
      <c r="BR1162" s="52" t="s">
        <v>39748</v>
      </c>
      <c r="BS1162" s="52" t="s">
        <v>39296</v>
      </c>
      <c r="BT1162" s="31" t="s">
        <v>21685</v>
      </c>
      <c r="BU1162" s="31" t="s">
        <v>25901</v>
      </c>
      <c r="BV1162" s="31" t="s">
        <v>21685</v>
      </c>
      <c r="BW1162" s="31">
        <f t="shared" ca="1" si="179"/>
        <v>4</v>
      </c>
      <c r="BX1162" s="78">
        <f t="shared" ca="1" si="180"/>
        <v>3</v>
      </c>
      <c r="BY1162" s="31"/>
      <c r="BZ1162" s="31" t="s">
        <v>31850</v>
      </c>
      <c r="CA1162" s="31" t="s">
        <v>2483</v>
      </c>
      <c r="CB1162" s="31" t="s">
        <v>2519</v>
      </c>
      <c r="CC1162" s="31">
        <v>1</v>
      </c>
      <c r="CD1162" s="31">
        <v>1</v>
      </c>
      <c r="CE1162" s="31"/>
      <c r="CF1162" s="31"/>
      <c r="CG1162" s="31"/>
      <c r="CH1162" s="31"/>
      <c r="CI1162" s="31"/>
      <c r="CJ1162" s="31"/>
      <c r="CK1162" s="31"/>
      <c r="CL1162" s="31" t="s">
        <v>29290</v>
      </c>
      <c r="CM1162" s="31" t="s">
        <v>29291</v>
      </c>
      <c r="CN1162" s="31">
        <v>125</v>
      </c>
      <c r="CO1162" s="31" t="s">
        <v>29589</v>
      </c>
      <c r="CP1162" s="31" t="s">
        <v>29291</v>
      </c>
      <c r="CQ1162" s="31">
        <v>125</v>
      </c>
      <c r="CR1162" s="31">
        <v>6823</v>
      </c>
      <c r="CS1162" s="31"/>
      <c r="CT1162" s="31"/>
      <c r="CU1162" s="31"/>
      <c r="CV1162" s="31"/>
      <c r="CW1162" s="31"/>
      <c r="CX1162" s="31"/>
      <c r="CY1162" s="31"/>
      <c r="CZ1162" s="31"/>
      <c r="DA1162" s="31"/>
      <c r="DB1162" s="31"/>
      <c r="DC1162" s="31"/>
      <c r="DD1162" s="31"/>
      <c r="DE1162" s="31"/>
      <c r="DF1162" s="31"/>
      <c r="DG1162" s="31"/>
      <c r="DH1162" s="31"/>
      <c r="DI1162" s="31"/>
      <c r="DJ1162" s="31"/>
      <c r="DK1162" s="31"/>
      <c r="DL1162" s="31"/>
      <c r="DM1162" s="38" t="s">
        <v>23666</v>
      </c>
      <c r="DN1162" s="38"/>
      <c r="DO1162" s="35"/>
      <c r="DP1162" s="31" t="s">
        <v>23754</v>
      </c>
      <c r="DQ1162" s="31" t="s">
        <v>23755</v>
      </c>
      <c r="DR1162" s="31"/>
      <c r="DS1162" s="31" t="s">
        <v>24696</v>
      </c>
      <c r="DT1162" s="31" t="s">
        <v>37850</v>
      </c>
      <c r="DU1162" s="31">
        <v>2</v>
      </c>
      <c r="DV1162" s="31" t="s">
        <v>32165</v>
      </c>
      <c r="DW1162" s="31" t="s">
        <v>7980</v>
      </c>
      <c r="DX1162" s="31" t="s">
        <v>11423</v>
      </c>
      <c r="DY1162" s="31" t="s">
        <v>24562</v>
      </c>
      <c r="DZ1162" s="31" t="s">
        <v>24556</v>
      </c>
      <c r="EA1162" s="31"/>
      <c r="EB1162" s="31">
        <v>0</v>
      </c>
      <c r="EC1162" s="31" t="s">
        <v>40168</v>
      </c>
      <c r="ED1162" s="31" t="s">
        <v>41101</v>
      </c>
      <c r="EE1162" s="31"/>
      <c r="EF1162" s="31"/>
      <c r="EG1162" s="31"/>
      <c r="EH1162" s="31"/>
      <c r="EI1162" s="31"/>
      <c r="EJ1162" s="31"/>
    </row>
    <row r="1163" spans="1:140" ht="23.25" customHeight="1">
      <c r="A1163" s="25">
        <v>1161</v>
      </c>
      <c r="B1163" s="30" t="s">
        <v>19617</v>
      </c>
      <c r="C1163" s="31" t="s">
        <v>3562</v>
      </c>
      <c r="D1163" s="30" t="s">
        <v>16693</v>
      </c>
      <c r="E1163" s="30"/>
      <c r="F1163" s="30" t="s">
        <v>36262</v>
      </c>
      <c r="G1163" s="31">
        <f t="shared" si="175"/>
        <v>58</v>
      </c>
      <c r="H1163" s="72">
        <f t="shared" si="176"/>
        <v>52779</v>
      </c>
      <c r="I1163" s="30" t="s">
        <v>35189</v>
      </c>
      <c r="J1163" s="30" t="s">
        <v>34085</v>
      </c>
      <c r="K1163" s="30" t="s">
        <v>34083</v>
      </c>
      <c r="L1163" s="31" t="s">
        <v>16726</v>
      </c>
      <c r="M1163" s="31" t="s">
        <v>6378</v>
      </c>
      <c r="N1163" s="31" t="s">
        <v>3557</v>
      </c>
      <c r="O1163" s="31" t="s">
        <v>1501</v>
      </c>
      <c r="P1163" s="31" t="s">
        <v>3738</v>
      </c>
      <c r="Q1163" s="31"/>
      <c r="R1163" s="31"/>
      <c r="S1163" s="31"/>
      <c r="T1163" s="31"/>
      <c r="U1163" s="31" t="s">
        <v>3247</v>
      </c>
      <c r="V1163" s="31"/>
      <c r="W1163" s="31" t="s">
        <v>6910</v>
      </c>
      <c r="X1163" s="31" t="s">
        <v>4877</v>
      </c>
      <c r="Y1163" s="31" t="e">
        <f t="shared" ca="1" si="177"/>
        <v>#VALUE!</v>
      </c>
      <c r="Z1163" s="31" t="e">
        <f t="shared" ca="1" si="178"/>
        <v>#VALUE!</v>
      </c>
      <c r="AA1163" s="31"/>
      <c r="AB1163" s="31" t="s">
        <v>30722</v>
      </c>
      <c r="AC1163" s="31" t="s">
        <v>34153</v>
      </c>
      <c r="AD1163" s="31" t="s">
        <v>34194</v>
      </c>
      <c r="AE1163" s="31"/>
      <c r="AF1163" s="31" t="s">
        <v>24700</v>
      </c>
      <c r="AG1163" s="31" t="s">
        <v>7895</v>
      </c>
      <c r="AH1163" s="31" t="s">
        <v>7895</v>
      </c>
      <c r="AI1163" s="31" t="s">
        <v>728</v>
      </c>
      <c r="AJ1163" s="31" t="s">
        <v>30723</v>
      </c>
      <c r="AK1163" s="31" t="s">
        <v>30724</v>
      </c>
      <c r="AL1163" s="31" t="s">
        <v>17629</v>
      </c>
      <c r="AM1163" s="31" t="s">
        <v>5086</v>
      </c>
      <c r="AN1163" s="31"/>
      <c r="AO1163" s="31"/>
      <c r="AP1163" s="31" t="s">
        <v>33020</v>
      </c>
      <c r="AQ1163" s="31" t="s">
        <v>4453</v>
      </c>
      <c r="AR1163" s="31" t="s">
        <v>34148</v>
      </c>
      <c r="AS1163" s="31" t="s">
        <v>34148</v>
      </c>
      <c r="AT1163" s="31" t="str">
        <f>_xlfn.IFNA(VLOOKUP(D1163,'[1]5. 1 Mei 2022'!$C$7:$F$60,4,FALSE),"")</f>
        <v/>
      </c>
      <c r="AU1163" s="31"/>
      <c r="AV1163" s="31" t="s">
        <v>6186</v>
      </c>
      <c r="AW1163" s="31" t="s">
        <v>15689</v>
      </c>
      <c r="AX1163" s="29">
        <f t="shared" si="173"/>
        <v>44188</v>
      </c>
      <c r="AY1163" s="31" t="s">
        <v>26344</v>
      </c>
      <c r="AZ1163" s="31" t="s">
        <v>11388</v>
      </c>
      <c r="BA1163" s="30" t="s">
        <v>33020</v>
      </c>
      <c r="BB1163" s="31"/>
      <c r="BC1163" s="31"/>
      <c r="BD1163" s="31" t="s">
        <v>30245</v>
      </c>
      <c r="BE1163" s="31" t="s">
        <v>7968</v>
      </c>
      <c r="BF1163" s="31" t="s">
        <v>16729</v>
      </c>
      <c r="BG1163" s="31"/>
      <c r="BH1163" s="31"/>
      <c r="BI1163" s="31"/>
      <c r="BJ1163" s="31">
        <v>0</v>
      </c>
      <c r="BK1163" s="31" t="str">
        <f t="shared" si="174"/>
        <v>III/a</v>
      </c>
      <c r="BL1163" s="31"/>
      <c r="BM1163" s="31"/>
      <c r="BN1163" s="31"/>
      <c r="BO1163" s="31"/>
      <c r="BP1163" s="31"/>
      <c r="BQ1163" s="31"/>
      <c r="BR1163" s="31"/>
      <c r="BS1163" s="31"/>
      <c r="BT1163" s="31"/>
      <c r="BU1163" s="31"/>
      <c r="BV1163" s="31" t="s">
        <v>3120</v>
      </c>
      <c r="BW1163" s="31">
        <f t="shared" ca="1" si="179"/>
        <v>13</v>
      </c>
      <c r="BX1163" s="78">
        <f t="shared" ca="1" si="180"/>
        <v>3</v>
      </c>
      <c r="BY1163" s="31" t="s">
        <v>3738</v>
      </c>
      <c r="BZ1163" s="31"/>
      <c r="CA1163" s="31" t="s">
        <v>2483</v>
      </c>
      <c r="CB1163" s="31" t="s">
        <v>2519</v>
      </c>
      <c r="CC1163" s="31">
        <v>1</v>
      </c>
      <c r="CD1163" s="31">
        <v>1</v>
      </c>
      <c r="CE1163" s="31" t="s">
        <v>20085</v>
      </c>
      <c r="CF1163" s="31"/>
      <c r="CG1163" s="31"/>
      <c r="CH1163" s="31"/>
      <c r="CI1163" s="31"/>
      <c r="CJ1163" s="31"/>
      <c r="CK1163" s="31"/>
      <c r="CL1163" s="31"/>
      <c r="CM1163" s="31"/>
      <c r="CN1163" s="31"/>
      <c r="CO1163" s="31"/>
      <c r="CP1163" s="31"/>
      <c r="CQ1163" s="31"/>
      <c r="CR1163" s="31">
        <v>1526</v>
      </c>
      <c r="CS1163" s="31" t="s">
        <v>10170</v>
      </c>
      <c r="CT1163" s="31" t="s">
        <v>10167</v>
      </c>
      <c r="CU1163" s="31" t="s">
        <v>10168</v>
      </c>
      <c r="CV1163" s="31" t="s">
        <v>15773</v>
      </c>
      <c r="CW1163" s="31" t="s">
        <v>15775</v>
      </c>
      <c r="CX1163" s="31" t="s">
        <v>2261</v>
      </c>
      <c r="CY1163" s="31"/>
      <c r="CZ1163" s="31"/>
      <c r="DA1163" s="31"/>
      <c r="DB1163" s="31"/>
      <c r="DC1163" s="31"/>
      <c r="DD1163" s="31"/>
      <c r="DE1163" s="31"/>
      <c r="DF1163" s="31"/>
      <c r="DG1163" s="31"/>
      <c r="DH1163" s="31"/>
      <c r="DI1163" s="31"/>
      <c r="DJ1163" s="31"/>
      <c r="DK1163" s="31"/>
      <c r="DL1163" s="31"/>
      <c r="DM1163" s="38" t="s">
        <v>9772</v>
      </c>
      <c r="DN1163" s="38"/>
      <c r="DO1163" s="35" t="s">
        <v>10725</v>
      </c>
      <c r="DP1163" s="31" t="s">
        <v>10919</v>
      </c>
      <c r="DQ1163" s="31" t="s">
        <v>11059</v>
      </c>
      <c r="DR1163" s="31" t="s">
        <v>813</v>
      </c>
      <c r="DS1163" s="31" t="s">
        <v>27403</v>
      </c>
      <c r="DT1163" s="31" t="s">
        <v>37851</v>
      </c>
      <c r="DU1163" s="31">
        <v>3</v>
      </c>
      <c r="DV1163" s="31" t="s">
        <v>32167</v>
      </c>
      <c r="DW1163" s="31"/>
      <c r="DX1163" s="31"/>
      <c r="DY1163" s="31"/>
      <c r="DZ1163" s="31"/>
      <c r="EA1163" s="31"/>
      <c r="EB1163" s="31">
        <v>0</v>
      </c>
      <c r="EC1163" s="31" t="s">
        <v>39747</v>
      </c>
      <c r="ED1163" s="31" t="s">
        <v>41101</v>
      </c>
      <c r="EE1163" s="31"/>
      <c r="EF1163" s="31"/>
      <c r="EG1163" s="31"/>
      <c r="EH1163" s="31"/>
      <c r="EI1163" s="31"/>
      <c r="EJ1163" s="31"/>
    </row>
    <row r="1164" spans="1:140" ht="23.25" customHeight="1">
      <c r="A1164" s="25">
        <v>1162</v>
      </c>
      <c r="B1164" s="30" t="s">
        <v>21312</v>
      </c>
      <c r="C1164" s="31" t="s">
        <v>2027</v>
      </c>
      <c r="D1164" s="30" t="s">
        <v>16682</v>
      </c>
      <c r="E1164" s="30"/>
      <c r="F1164" s="30" t="s">
        <v>36262</v>
      </c>
      <c r="G1164" s="31">
        <f t="shared" si="175"/>
        <v>58</v>
      </c>
      <c r="H1164" s="72">
        <f t="shared" si="176"/>
        <v>51775</v>
      </c>
      <c r="I1164" s="30" t="s">
        <v>35190</v>
      </c>
      <c r="J1164" s="30" t="s">
        <v>34085</v>
      </c>
      <c r="K1164" s="30" t="s">
        <v>34083</v>
      </c>
      <c r="L1164" s="31" t="s">
        <v>16726</v>
      </c>
      <c r="M1164" s="31" t="s">
        <v>6378</v>
      </c>
      <c r="N1164" s="31" t="s">
        <v>5865</v>
      </c>
      <c r="O1164" s="31" t="s">
        <v>5117</v>
      </c>
      <c r="P1164" s="31" t="s">
        <v>3738</v>
      </c>
      <c r="Q1164" s="31"/>
      <c r="R1164" s="31"/>
      <c r="S1164" s="31"/>
      <c r="T1164" s="31"/>
      <c r="U1164" s="31" t="s">
        <v>3262</v>
      </c>
      <c r="V1164" s="31"/>
      <c r="W1164" s="31" t="s">
        <v>6910</v>
      </c>
      <c r="X1164" s="31" t="s">
        <v>4352</v>
      </c>
      <c r="Y1164" s="31">
        <f t="shared" ca="1" si="177"/>
        <v>40</v>
      </c>
      <c r="Z1164" s="31" t="str">
        <f t="shared" ca="1" si="178"/>
        <v>36-45</v>
      </c>
      <c r="AA1164" s="31"/>
      <c r="AB1164" s="31" t="s">
        <v>11162</v>
      </c>
      <c r="AC1164" s="31" t="s">
        <v>34147</v>
      </c>
      <c r="AD1164" s="31" t="s">
        <v>34147</v>
      </c>
      <c r="AE1164" s="31"/>
      <c r="AF1164" s="31" t="s">
        <v>24699</v>
      </c>
      <c r="AG1164" s="31" t="s">
        <v>5852</v>
      </c>
      <c r="AH1164" s="31" t="s">
        <v>5852</v>
      </c>
      <c r="AI1164" s="31" t="s">
        <v>908</v>
      </c>
      <c r="AJ1164" s="31" t="s">
        <v>28920</v>
      </c>
      <c r="AK1164" s="31" t="s">
        <v>17731</v>
      </c>
      <c r="AL1164" s="31" t="s">
        <v>28921</v>
      </c>
      <c r="AM1164" s="31" t="s">
        <v>28922</v>
      </c>
      <c r="AN1164" s="31"/>
      <c r="AO1164" s="31"/>
      <c r="AP1164" s="31" t="s">
        <v>2450</v>
      </c>
      <c r="AQ1164" s="31"/>
      <c r="AR1164" s="31" t="s">
        <v>34147</v>
      </c>
      <c r="AS1164" s="31" t="s">
        <v>34147</v>
      </c>
      <c r="AT1164" s="31" t="str">
        <f>_xlfn.IFNA(VLOOKUP(D1164,'[1]5. 1 Mei 2022'!$C$7:$F$60,4,FALSE),"")</f>
        <v/>
      </c>
      <c r="AU1164" s="31"/>
      <c r="AV1164" s="31" t="s">
        <v>30080</v>
      </c>
      <c r="AW1164" s="31" t="s">
        <v>6732</v>
      </c>
      <c r="AX1164" s="29">
        <f t="shared" si="173"/>
        <v>44943</v>
      </c>
      <c r="AY1164" s="31" t="s">
        <v>26346</v>
      </c>
      <c r="AZ1164" s="31" t="s">
        <v>527</v>
      </c>
      <c r="BA1164" s="30" t="s">
        <v>2450</v>
      </c>
      <c r="BB1164" s="31" t="s">
        <v>8103</v>
      </c>
      <c r="BC1164" s="31"/>
      <c r="BD1164" s="31" t="s">
        <v>12244</v>
      </c>
      <c r="BE1164" s="31" t="s">
        <v>7973</v>
      </c>
      <c r="BF1164" s="31" t="s">
        <v>30080</v>
      </c>
      <c r="BG1164" s="31"/>
      <c r="BH1164" s="31"/>
      <c r="BI1164" s="31" t="s">
        <v>8131</v>
      </c>
      <c r="BJ1164" s="31">
        <v>0</v>
      </c>
      <c r="BK1164" s="31" t="str">
        <f t="shared" si="174"/>
        <v>II/c</v>
      </c>
      <c r="BL1164" s="31"/>
      <c r="BM1164" s="31"/>
      <c r="BN1164" s="31"/>
      <c r="BO1164" s="31"/>
      <c r="BP1164" s="31" t="s">
        <v>1498</v>
      </c>
      <c r="BQ1164" s="31"/>
      <c r="BR1164" s="31"/>
      <c r="BS1164" s="31"/>
      <c r="BT1164" s="31"/>
      <c r="BU1164" s="31"/>
      <c r="BV1164" s="31" t="s">
        <v>7211</v>
      </c>
      <c r="BW1164" s="31">
        <f t="shared" ca="1" si="179"/>
        <v>16</v>
      </c>
      <c r="BX1164" s="78">
        <f t="shared" ca="1" si="180"/>
        <v>3</v>
      </c>
      <c r="BY1164" s="31" t="s">
        <v>3738</v>
      </c>
      <c r="BZ1164" s="31"/>
      <c r="CA1164" s="31" t="s">
        <v>2483</v>
      </c>
      <c r="CB1164" s="31" t="s">
        <v>2406</v>
      </c>
      <c r="CC1164" s="31" t="s">
        <v>1498</v>
      </c>
      <c r="CD1164" s="31" t="s">
        <v>1498</v>
      </c>
      <c r="CE1164" s="31" t="s">
        <v>20085</v>
      </c>
      <c r="CF1164" s="31"/>
      <c r="CG1164" s="31"/>
      <c r="CH1164" s="31"/>
      <c r="CI1164" s="31"/>
      <c r="CJ1164" s="31"/>
      <c r="CK1164" s="31"/>
      <c r="CL1164" s="31" t="s">
        <v>23477</v>
      </c>
      <c r="CM1164" s="31" t="s">
        <v>22068</v>
      </c>
      <c r="CN1164" s="31">
        <v>123</v>
      </c>
      <c r="CO1164" s="31" t="s">
        <v>28706</v>
      </c>
      <c r="CP1164" s="31" t="s">
        <v>22068</v>
      </c>
      <c r="CQ1164" s="31">
        <v>123</v>
      </c>
      <c r="CR1164" s="31">
        <v>1362</v>
      </c>
      <c r="CS1164" s="31" t="s">
        <v>10250</v>
      </c>
      <c r="CT1164" s="31" t="s">
        <v>10251</v>
      </c>
      <c r="CU1164" s="31" t="s">
        <v>10252</v>
      </c>
      <c r="CV1164" s="31"/>
      <c r="CW1164" s="31"/>
      <c r="CX1164" s="31"/>
      <c r="CY1164" s="31"/>
      <c r="CZ1164" s="31"/>
      <c r="DA1164" s="31"/>
      <c r="DB1164" s="31" t="s">
        <v>8694</v>
      </c>
      <c r="DC1164" s="31"/>
      <c r="DD1164" s="31" t="s">
        <v>3419</v>
      </c>
      <c r="DE1164" s="31"/>
      <c r="DF1164" s="31"/>
      <c r="DG1164" s="31"/>
      <c r="DH1164" s="31"/>
      <c r="DI1164" s="31" t="s">
        <v>25386</v>
      </c>
      <c r="DJ1164" s="31" t="s">
        <v>25387</v>
      </c>
      <c r="DK1164" s="31"/>
      <c r="DL1164" s="31"/>
      <c r="DM1164" s="38" t="s">
        <v>9649</v>
      </c>
      <c r="DN1164" s="38"/>
      <c r="DO1164" s="35">
        <v>0</v>
      </c>
      <c r="DP1164" s="31" t="s">
        <v>14292</v>
      </c>
      <c r="DQ1164" s="31" t="s">
        <v>7128</v>
      </c>
      <c r="DR1164" s="31"/>
      <c r="DS1164" s="31"/>
      <c r="DT1164" s="31"/>
      <c r="DU1164" s="31">
        <v>3</v>
      </c>
      <c r="DV1164" s="31" t="s">
        <v>32167</v>
      </c>
      <c r="DW1164" s="31"/>
      <c r="DX1164" s="31"/>
      <c r="DY1164" s="31" t="s">
        <v>34588</v>
      </c>
      <c r="DZ1164" s="29">
        <v>44550</v>
      </c>
      <c r="EA1164" s="29">
        <v>45544</v>
      </c>
      <c r="EB1164" s="31">
        <v>0</v>
      </c>
      <c r="EC1164" s="31" t="s">
        <v>40139</v>
      </c>
      <c r="ED1164" s="31" t="s">
        <v>41101</v>
      </c>
      <c r="EE1164" s="31"/>
      <c r="EF1164" s="31"/>
      <c r="EG1164" s="31"/>
      <c r="EH1164" s="31"/>
      <c r="EI1164" s="31"/>
      <c r="EJ1164" s="31"/>
    </row>
    <row r="1165" spans="1:140" ht="23.25" customHeight="1">
      <c r="A1165" s="25">
        <v>1163</v>
      </c>
      <c r="B1165" s="30" t="s">
        <v>33326</v>
      </c>
      <c r="C1165" s="31" t="s">
        <v>29980</v>
      </c>
      <c r="D1165" s="30" t="s">
        <v>33175</v>
      </c>
      <c r="E1165" s="30"/>
      <c r="F1165" s="30" t="s">
        <v>36256</v>
      </c>
      <c r="G1165" s="31">
        <f t="shared" si="175"/>
        <v>58</v>
      </c>
      <c r="H1165" s="72">
        <f t="shared" si="176"/>
        <v>55854</v>
      </c>
      <c r="I1165" s="30"/>
      <c r="J1165" s="30" t="s">
        <v>34084</v>
      </c>
      <c r="K1165" s="30" t="s">
        <v>4318</v>
      </c>
      <c r="L1165" s="31" t="s">
        <v>4318</v>
      </c>
      <c r="M1165" s="31" t="s">
        <v>6378</v>
      </c>
      <c r="N1165" s="31" t="s">
        <v>5865</v>
      </c>
      <c r="O1165" s="31" t="s">
        <v>5117</v>
      </c>
      <c r="P1165" s="52" t="s">
        <v>35984</v>
      </c>
      <c r="Q1165" s="29" t="s">
        <v>41307</v>
      </c>
      <c r="R1165" s="31"/>
      <c r="S1165" s="31"/>
      <c r="T1165" s="31"/>
      <c r="U1165" s="31"/>
      <c r="V1165" s="31"/>
      <c r="W1165" s="31" t="s">
        <v>7059</v>
      </c>
      <c r="X1165" s="31" t="s">
        <v>33295</v>
      </c>
      <c r="Y1165" s="31">
        <f t="shared" ca="1" si="177"/>
        <v>29</v>
      </c>
      <c r="Z1165" s="31" t="str">
        <f t="shared" ca="1" si="178"/>
        <v>21-35</v>
      </c>
      <c r="AA1165" s="31"/>
      <c r="AB1165" s="31" t="s">
        <v>29096</v>
      </c>
      <c r="AC1165" s="31" t="s">
        <v>34147</v>
      </c>
      <c r="AD1165" s="31" t="s">
        <v>34147</v>
      </c>
      <c r="AE1165" s="31"/>
      <c r="AF1165" s="31" t="s">
        <v>24699</v>
      </c>
      <c r="AG1165" s="31" t="s">
        <v>5852</v>
      </c>
      <c r="AH1165" s="31" t="s">
        <v>5852</v>
      </c>
      <c r="AI1165" s="31" t="s">
        <v>908</v>
      </c>
      <c r="AJ1165" s="52" t="s">
        <v>34730</v>
      </c>
      <c r="AK1165" s="52" t="s">
        <v>34731</v>
      </c>
      <c r="AL1165" s="31"/>
      <c r="AM1165" s="31" t="s">
        <v>29597</v>
      </c>
      <c r="AN1165" s="31"/>
      <c r="AO1165" s="29">
        <v>44161</v>
      </c>
      <c r="AP1165" s="31" t="s">
        <v>3078</v>
      </c>
      <c r="AQ1165" s="31"/>
      <c r="AR1165" s="31" t="s">
        <v>34147</v>
      </c>
      <c r="AS1165" s="31" t="s">
        <v>34147</v>
      </c>
      <c r="AT1165" s="31" t="str">
        <f>_xlfn.IFNA(VLOOKUP(D1165,'[1]5. 1 Mei 2022'!$C$7:$F$60,4,FALSE),"")</f>
        <v/>
      </c>
      <c r="AU1165" s="31"/>
      <c r="AV1165" s="31" t="s">
        <v>8008</v>
      </c>
      <c r="AW1165" s="31"/>
      <c r="AX1165" s="29">
        <f t="shared" si="173"/>
        <v>1903</v>
      </c>
      <c r="AY1165" s="31" t="s">
        <v>26346</v>
      </c>
      <c r="AZ1165" s="31" t="s">
        <v>529</v>
      </c>
      <c r="BA1165" s="30" t="s">
        <v>3078</v>
      </c>
      <c r="BB1165" s="31"/>
      <c r="BC1165" s="31"/>
      <c r="BD1165" s="31" t="s">
        <v>20064</v>
      </c>
      <c r="BE1165" s="31" t="s">
        <v>7973</v>
      </c>
      <c r="BF1165" s="31" t="s">
        <v>8008</v>
      </c>
      <c r="BG1165" s="31"/>
      <c r="BH1165" s="31"/>
      <c r="BI1165" s="31"/>
      <c r="BJ1165" s="31" t="s">
        <v>23230</v>
      </c>
      <c r="BK1165" s="31" t="str">
        <f t="shared" si="174"/>
        <v>II/c</v>
      </c>
      <c r="BL1165" s="31"/>
      <c r="BM1165" s="31"/>
      <c r="BN1165" s="31"/>
      <c r="BO1165" s="31"/>
      <c r="BP1165" s="31"/>
      <c r="BQ1165" s="31" t="s">
        <v>23230</v>
      </c>
      <c r="BR1165" s="31" t="s">
        <v>41376</v>
      </c>
      <c r="BS1165" s="31">
        <v>0</v>
      </c>
      <c r="BT1165" s="29">
        <v>44621</v>
      </c>
      <c r="BU1165" s="52" t="s">
        <v>35984</v>
      </c>
      <c r="BV1165" s="31" t="s">
        <v>20332</v>
      </c>
      <c r="BW1165" s="31">
        <f t="shared" ca="1" si="179"/>
        <v>1</v>
      </c>
      <c r="BX1165" s="78">
        <f t="shared" ca="1" si="180"/>
        <v>3</v>
      </c>
      <c r="BY1165" s="31"/>
      <c r="BZ1165" s="31"/>
      <c r="CA1165" s="31" t="s">
        <v>2483</v>
      </c>
      <c r="CB1165" s="31" t="s">
        <v>2519</v>
      </c>
      <c r="CC1165" s="31"/>
      <c r="CD1165" s="31">
        <v>1</v>
      </c>
      <c r="CE1165" s="31" t="s">
        <v>20085</v>
      </c>
      <c r="CF1165" s="31"/>
      <c r="CG1165" s="31"/>
      <c r="CH1165" s="31"/>
      <c r="CI1165" s="31"/>
      <c r="CJ1165" s="31"/>
      <c r="CK1165" s="31"/>
      <c r="CL1165" s="31" t="s">
        <v>34732</v>
      </c>
      <c r="CM1165" s="29" t="s">
        <v>39473</v>
      </c>
      <c r="CN1165" s="31">
        <v>126</v>
      </c>
      <c r="CO1165" s="31" t="s">
        <v>39480</v>
      </c>
      <c r="CP1165" s="31" t="s">
        <v>39473</v>
      </c>
      <c r="CQ1165" s="31">
        <v>126</v>
      </c>
      <c r="CR1165" s="31">
        <v>6347</v>
      </c>
      <c r="CS1165" s="31"/>
      <c r="CT1165" s="31"/>
      <c r="CU1165" s="31"/>
      <c r="CV1165" s="31"/>
      <c r="CW1165" s="31"/>
      <c r="CX1165" s="31"/>
      <c r="CY1165" s="31"/>
      <c r="CZ1165" s="31"/>
      <c r="DA1165" s="31"/>
      <c r="DB1165" s="31"/>
      <c r="DC1165" s="31"/>
      <c r="DD1165" s="31"/>
      <c r="DE1165" s="31"/>
      <c r="DF1165" s="31"/>
      <c r="DG1165" s="31"/>
      <c r="DH1165" s="31"/>
      <c r="DI1165" s="31"/>
      <c r="DJ1165" s="31"/>
      <c r="DK1165" s="31"/>
      <c r="DL1165" s="31"/>
      <c r="DM1165" s="38" t="s">
        <v>35557</v>
      </c>
      <c r="DN1165" s="38"/>
      <c r="DO1165" s="35"/>
      <c r="DP1165" s="52" t="s">
        <v>34733</v>
      </c>
      <c r="DQ1165" s="31" t="s">
        <v>34734</v>
      </c>
      <c r="DR1165" s="31"/>
      <c r="DS1165" s="31" t="s">
        <v>33436</v>
      </c>
      <c r="DT1165" s="31" t="s">
        <v>37852</v>
      </c>
      <c r="DU1165" s="31"/>
      <c r="DV1165" s="31"/>
      <c r="DW1165" s="31" t="s">
        <v>34426</v>
      </c>
      <c r="DX1165" s="31" t="s">
        <v>34425</v>
      </c>
      <c r="DY1165" s="31" t="s">
        <v>34426</v>
      </c>
      <c r="DZ1165" s="29">
        <v>44723</v>
      </c>
      <c r="EA1165" s="29">
        <v>45241</v>
      </c>
      <c r="EB1165" s="31"/>
      <c r="EC1165" s="31" t="s">
        <v>8001</v>
      </c>
      <c r="ED1165" s="31" t="s">
        <v>41101</v>
      </c>
      <c r="EE1165" s="31"/>
      <c r="EF1165" s="31"/>
      <c r="EG1165" s="31"/>
      <c r="EH1165" s="31"/>
      <c r="EI1165" s="31"/>
      <c r="EJ1165" s="31"/>
    </row>
    <row r="1166" spans="1:140" ht="23.25" customHeight="1">
      <c r="A1166" s="25">
        <v>1164</v>
      </c>
      <c r="B1166" s="30" t="s">
        <v>5997</v>
      </c>
      <c r="C1166" s="31">
        <v>140375335</v>
      </c>
      <c r="D1166" s="30" t="s">
        <v>1162</v>
      </c>
      <c r="E1166" s="30"/>
      <c r="F1166" s="30" t="s">
        <v>36256</v>
      </c>
      <c r="G1166" s="31">
        <f t="shared" si="175"/>
        <v>58</v>
      </c>
      <c r="H1166" s="72">
        <f t="shared" si="176"/>
        <v>45078</v>
      </c>
      <c r="I1166" s="30"/>
      <c r="J1166" s="30" t="s">
        <v>34084</v>
      </c>
      <c r="K1166" s="30" t="s">
        <v>4318</v>
      </c>
      <c r="L1166" s="31" t="s">
        <v>4318</v>
      </c>
      <c r="M1166" s="31" t="s">
        <v>3186</v>
      </c>
      <c r="N1166" s="31" t="s">
        <v>5865</v>
      </c>
      <c r="O1166" s="31" t="s">
        <v>5117</v>
      </c>
      <c r="P1166" s="31" t="s">
        <v>2144</v>
      </c>
      <c r="Q1166" s="31"/>
      <c r="R1166" s="31">
        <v>19</v>
      </c>
      <c r="S1166" s="31">
        <v>0</v>
      </c>
      <c r="T1166" s="31"/>
      <c r="U1166" s="31">
        <v>543</v>
      </c>
      <c r="V1166" s="31" t="s">
        <v>4129</v>
      </c>
      <c r="W1166" s="31" t="s">
        <v>6910</v>
      </c>
      <c r="X1166" s="31" t="s">
        <v>1528</v>
      </c>
      <c r="Y1166" s="31" t="e">
        <f t="shared" ca="1" si="177"/>
        <v>#VALUE!</v>
      </c>
      <c r="Z1166" s="31" t="e">
        <f t="shared" ca="1" si="178"/>
        <v>#VALUE!</v>
      </c>
      <c r="AA1166" s="52" t="s">
        <v>22026</v>
      </c>
      <c r="AB1166" s="31" t="s">
        <v>23515</v>
      </c>
      <c r="AC1166" s="31" t="s">
        <v>34147</v>
      </c>
      <c r="AD1166" s="31" t="s">
        <v>34147</v>
      </c>
      <c r="AE1166" s="31"/>
      <c r="AF1166" s="31" t="s">
        <v>24699</v>
      </c>
      <c r="AG1166" s="31" t="s">
        <v>5852</v>
      </c>
      <c r="AH1166" s="31" t="s">
        <v>5852</v>
      </c>
      <c r="AI1166" s="31" t="s">
        <v>40277</v>
      </c>
      <c r="AJ1166" s="31" t="s">
        <v>31310</v>
      </c>
      <c r="AK1166" s="31" t="s">
        <v>31311</v>
      </c>
      <c r="AL1166" s="31" t="s">
        <v>29331</v>
      </c>
      <c r="AM1166" s="31" t="s">
        <v>5337</v>
      </c>
      <c r="AN1166" s="31"/>
      <c r="AO1166" s="31"/>
      <c r="AP1166" s="31" t="s">
        <v>4602</v>
      </c>
      <c r="AQ1166" s="31"/>
      <c r="AR1166" s="31" t="s">
        <v>34147</v>
      </c>
      <c r="AS1166" s="31" t="s">
        <v>34147</v>
      </c>
      <c r="AT1166" s="31" t="str">
        <f>_xlfn.IFNA(VLOOKUP(D1166,'[1]5. 1 Mei 2022'!$C$7:$F$60,4,FALSE),"")</f>
        <v/>
      </c>
      <c r="AU1166" s="31"/>
      <c r="AV1166" s="31" t="s">
        <v>6581</v>
      </c>
      <c r="AW1166" s="31"/>
      <c r="AX1166" s="29">
        <f t="shared" si="173"/>
        <v>1903</v>
      </c>
      <c r="AY1166" s="31" t="s">
        <v>26346</v>
      </c>
      <c r="AZ1166" s="31" t="s">
        <v>528</v>
      </c>
      <c r="BA1166" s="30" t="s">
        <v>4435</v>
      </c>
      <c r="BB1166" s="31"/>
      <c r="BC1166" s="31"/>
      <c r="BD1166" s="31" t="s">
        <v>20056</v>
      </c>
      <c r="BE1166" s="31" t="s">
        <v>7973</v>
      </c>
      <c r="BF1166" s="31" t="s">
        <v>6581</v>
      </c>
      <c r="BG1166" s="31"/>
      <c r="BH1166" s="31"/>
      <c r="BI1166" s="31" t="s">
        <v>8124</v>
      </c>
      <c r="BJ1166" s="31" t="s">
        <v>20273</v>
      </c>
      <c r="BK1166" s="31" t="str">
        <f t="shared" si="174"/>
        <v>II/c</v>
      </c>
      <c r="BL1166" s="31" t="s">
        <v>8077</v>
      </c>
      <c r="BM1166" s="31"/>
      <c r="BN1166" s="31"/>
      <c r="BO1166" s="31"/>
      <c r="BP1166" s="31" t="s">
        <v>1498</v>
      </c>
      <c r="BQ1166" s="31" t="s">
        <v>20273</v>
      </c>
      <c r="BR1166" s="31" t="s">
        <v>19167</v>
      </c>
      <c r="BS1166" s="31" t="s">
        <v>20274</v>
      </c>
      <c r="BT1166" s="31" t="s">
        <v>1172</v>
      </c>
      <c r="BU1166" s="31"/>
      <c r="BV1166" s="31" t="s">
        <v>3390</v>
      </c>
      <c r="BW1166" s="31">
        <f t="shared" ca="1" si="179"/>
        <v>20</v>
      </c>
      <c r="BX1166" s="78">
        <f t="shared" ca="1" si="180"/>
        <v>3</v>
      </c>
      <c r="BY1166" s="31"/>
      <c r="BZ1166" s="31" t="s">
        <v>3246</v>
      </c>
      <c r="CA1166" s="31" t="s">
        <v>2483</v>
      </c>
      <c r="CB1166" s="31" t="s">
        <v>2519</v>
      </c>
      <c r="CC1166" s="31">
        <v>3</v>
      </c>
      <c r="CD1166" s="31">
        <v>1</v>
      </c>
      <c r="CE1166" s="31" t="s">
        <v>20085</v>
      </c>
      <c r="CF1166" s="31"/>
      <c r="CG1166" s="31"/>
      <c r="CH1166" s="31"/>
      <c r="CI1166" s="31"/>
      <c r="CJ1166" s="31"/>
      <c r="CK1166" s="31"/>
      <c r="CL1166" s="31" t="s">
        <v>32456</v>
      </c>
      <c r="CM1166" s="31" t="s">
        <v>31107</v>
      </c>
      <c r="CN1166" s="31">
        <v>126</v>
      </c>
      <c r="CO1166" s="31" t="s">
        <v>36805</v>
      </c>
      <c r="CP1166" s="31" t="s">
        <v>31107</v>
      </c>
      <c r="CQ1166" s="31">
        <v>126</v>
      </c>
      <c r="CR1166" s="31">
        <v>3815</v>
      </c>
      <c r="CS1166" s="31" t="s">
        <v>18908</v>
      </c>
      <c r="CT1166" s="31"/>
      <c r="CU1166" s="31"/>
      <c r="CV1166" s="31" t="s">
        <v>18659</v>
      </c>
      <c r="CW1166" s="31" t="s">
        <v>18660</v>
      </c>
      <c r="CX1166" s="31" t="s">
        <v>18658</v>
      </c>
      <c r="CY1166" s="31"/>
      <c r="CZ1166" s="31"/>
      <c r="DA1166" s="31"/>
      <c r="DB1166" s="31"/>
      <c r="DC1166" s="31"/>
      <c r="DD1166" s="31"/>
      <c r="DE1166" s="31"/>
      <c r="DF1166" s="31"/>
      <c r="DG1166" s="31"/>
      <c r="DH1166" s="31"/>
      <c r="DI1166" s="31" t="s">
        <v>18625</v>
      </c>
      <c r="DJ1166" s="31" t="s">
        <v>18626</v>
      </c>
      <c r="DK1166" s="31"/>
      <c r="DL1166" s="31"/>
      <c r="DM1166" s="38" t="s">
        <v>9726</v>
      </c>
      <c r="DN1166" s="38"/>
      <c r="DO1166" s="35" t="s">
        <v>20747</v>
      </c>
      <c r="DP1166" s="31" t="s">
        <v>12955</v>
      </c>
      <c r="DQ1166" s="31" t="s">
        <v>12954</v>
      </c>
      <c r="DR1166" s="31"/>
      <c r="DS1166" s="31" t="s">
        <v>27356</v>
      </c>
      <c r="DT1166" s="31"/>
      <c r="DU1166" s="31">
        <v>2</v>
      </c>
      <c r="DV1166" s="31" t="s">
        <v>32165</v>
      </c>
      <c r="DW1166" s="31"/>
      <c r="DX1166" s="31"/>
      <c r="DY1166" s="31" t="s">
        <v>18163</v>
      </c>
      <c r="DZ1166" s="31" t="s">
        <v>16324</v>
      </c>
      <c r="EA1166" s="31"/>
      <c r="EB1166" s="31">
        <v>0</v>
      </c>
      <c r="EC1166" s="31" t="s">
        <v>40142</v>
      </c>
      <c r="ED1166" s="31" t="s">
        <v>41101</v>
      </c>
      <c r="EE1166" s="31"/>
      <c r="EF1166" s="31"/>
      <c r="EG1166" s="31"/>
      <c r="EH1166" s="31"/>
      <c r="EI1166" s="31"/>
      <c r="EJ1166" s="31"/>
    </row>
    <row r="1167" spans="1:140" ht="23.25" customHeight="1">
      <c r="A1167" s="25">
        <v>1165</v>
      </c>
      <c r="B1167" s="30" t="s">
        <v>26133</v>
      </c>
      <c r="C1167" s="31">
        <v>140375298</v>
      </c>
      <c r="D1167" s="30" t="s">
        <v>1143</v>
      </c>
      <c r="E1167" s="30"/>
      <c r="F1167" s="30" t="s">
        <v>36256</v>
      </c>
      <c r="G1167" s="31">
        <f t="shared" si="175"/>
        <v>58</v>
      </c>
      <c r="H1167" s="72">
        <f t="shared" si="176"/>
        <v>47027</v>
      </c>
      <c r="I1167" s="30"/>
      <c r="J1167" s="30" t="s">
        <v>34084</v>
      </c>
      <c r="K1167" s="30" t="s">
        <v>4318</v>
      </c>
      <c r="L1167" s="31" t="s">
        <v>4318</v>
      </c>
      <c r="M1167" s="31" t="s">
        <v>6378</v>
      </c>
      <c r="N1167" s="31" t="s">
        <v>5863</v>
      </c>
      <c r="O1167" s="31" t="s">
        <v>2485</v>
      </c>
      <c r="P1167" s="31" t="s">
        <v>23973</v>
      </c>
      <c r="Q1167" s="31"/>
      <c r="R1167" s="31">
        <v>25</v>
      </c>
      <c r="S1167" s="31">
        <v>0</v>
      </c>
      <c r="T1167" s="31"/>
      <c r="U1167" s="31">
        <v>1347</v>
      </c>
      <c r="V1167" s="31" t="s">
        <v>6252</v>
      </c>
      <c r="W1167" s="31" t="s">
        <v>4336</v>
      </c>
      <c r="X1167" s="31" t="s">
        <v>1529</v>
      </c>
      <c r="Y1167" s="31" t="e">
        <f t="shared" ca="1" si="177"/>
        <v>#VALUE!</v>
      </c>
      <c r="Z1167" s="31" t="e">
        <f t="shared" ca="1" si="178"/>
        <v>#VALUE!</v>
      </c>
      <c r="AA1167" s="31"/>
      <c r="AB1167" s="31" t="s">
        <v>11165</v>
      </c>
      <c r="AC1167" s="31" t="s">
        <v>34153</v>
      </c>
      <c r="AD1167" s="31" t="s">
        <v>34194</v>
      </c>
      <c r="AE1167" s="31"/>
      <c r="AF1167" s="31" t="s">
        <v>24700</v>
      </c>
      <c r="AG1167" s="31" t="s">
        <v>7895</v>
      </c>
      <c r="AH1167" s="31" t="s">
        <v>7895</v>
      </c>
      <c r="AI1167" s="31" t="s">
        <v>908</v>
      </c>
      <c r="AJ1167" s="31" t="s">
        <v>25153</v>
      </c>
      <c r="AK1167" s="31" t="s">
        <v>25154</v>
      </c>
      <c r="AL1167" s="31" t="s">
        <v>24550</v>
      </c>
      <c r="AM1167" s="31" t="s">
        <v>4113</v>
      </c>
      <c r="AN1167" s="31"/>
      <c r="AO1167" s="31"/>
      <c r="AP1167" s="31" t="s">
        <v>33014</v>
      </c>
      <c r="AQ1167" s="31" t="s">
        <v>11651</v>
      </c>
      <c r="AR1167" s="31" t="s">
        <v>34148</v>
      </c>
      <c r="AS1167" s="31" t="s">
        <v>34148</v>
      </c>
      <c r="AT1167" s="31" t="str">
        <f>_xlfn.IFNA(VLOOKUP(D1167,'[1]5. 1 Mei 2022'!$C$7:$F$60,4,FALSE),"")</f>
        <v/>
      </c>
      <c r="AU1167" s="31"/>
      <c r="AV1167" s="31" t="s">
        <v>16456</v>
      </c>
      <c r="AW1167" s="31" t="s">
        <v>11651</v>
      </c>
      <c r="AX1167" s="29">
        <f t="shared" si="173"/>
        <v>44304</v>
      </c>
      <c r="AY1167" s="31" t="s">
        <v>26346</v>
      </c>
      <c r="AZ1167" s="31" t="s">
        <v>33016</v>
      </c>
      <c r="BA1167" s="30" t="s">
        <v>33014</v>
      </c>
      <c r="BB1167" s="31"/>
      <c r="BC1167" s="31"/>
      <c r="BD1167" s="31" t="s">
        <v>30255</v>
      </c>
      <c r="BE1167" s="31" t="s">
        <v>7968</v>
      </c>
      <c r="BF1167" s="31" t="s">
        <v>16456</v>
      </c>
      <c r="BG1167" s="31"/>
      <c r="BH1167" s="31"/>
      <c r="BI1167" s="31" t="s">
        <v>8132</v>
      </c>
      <c r="BJ1167" s="31" t="s">
        <v>20272</v>
      </c>
      <c r="BK1167" s="31" t="str">
        <f t="shared" si="174"/>
        <v>II/d</v>
      </c>
      <c r="BL1167" s="31" t="s">
        <v>8077</v>
      </c>
      <c r="BM1167" s="31"/>
      <c r="BN1167" s="31"/>
      <c r="BO1167" s="31"/>
      <c r="BP1167" s="31" t="s">
        <v>1498</v>
      </c>
      <c r="BQ1167" s="31" t="s">
        <v>20272</v>
      </c>
      <c r="BR1167" s="31" t="s">
        <v>25455</v>
      </c>
      <c r="BS1167" s="31" t="s">
        <v>32463</v>
      </c>
      <c r="BT1167" s="31" t="s">
        <v>1172</v>
      </c>
      <c r="BU1167" s="31"/>
      <c r="BV1167" s="31" t="s">
        <v>3532</v>
      </c>
      <c r="BW1167" s="31">
        <f t="shared" ca="1" si="179"/>
        <v>29</v>
      </c>
      <c r="BX1167" s="78">
        <f t="shared" ca="1" si="180"/>
        <v>3</v>
      </c>
      <c r="BY1167" s="31"/>
      <c r="BZ1167" s="31" t="s">
        <v>5373</v>
      </c>
      <c r="CA1167" s="31" t="s">
        <v>2483</v>
      </c>
      <c r="CB1167" s="31" t="s">
        <v>2519</v>
      </c>
      <c r="CC1167" s="31">
        <v>4</v>
      </c>
      <c r="CD1167" s="31">
        <v>1</v>
      </c>
      <c r="CE1167" s="31" t="s">
        <v>20085</v>
      </c>
      <c r="CF1167" s="31"/>
      <c r="CG1167" s="31"/>
      <c r="CH1167" s="31"/>
      <c r="CI1167" s="31"/>
      <c r="CJ1167" s="31"/>
      <c r="CK1167" s="31"/>
      <c r="CL1167" s="31"/>
      <c r="CM1167" s="31"/>
      <c r="CN1167" s="31"/>
      <c r="CO1167" s="31"/>
      <c r="CP1167" s="31"/>
      <c r="CQ1167" s="31"/>
      <c r="CR1167" s="31">
        <v>4015</v>
      </c>
      <c r="CS1167" s="31" t="s">
        <v>22126</v>
      </c>
      <c r="CT1167" s="31"/>
      <c r="CU1167" s="31"/>
      <c r="CV1167" s="31"/>
      <c r="CW1167" s="31"/>
      <c r="CX1167" s="31"/>
      <c r="CY1167" s="31"/>
      <c r="CZ1167" s="31"/>
      <c r="DA1167" s="31"/>
      <c r="DB1167" s="31"/>
      <c r="DC1167" s="31"/>
      <c r="DD1167" s="31"/>
      <c r="DE1167" s="31"/>
      <c r="DF1167" s="31"/>
      <c r="DG1167" s="31"/>
      <c r="DH1167" s="31"/>
      <c r="DI1167" s="31"/>
      <c r="DJ1167" s="31"/>
      <c r="DK1167" s="31"/>
      <c r="DL1167" s="31"/>
      <c r="DM1167" s="38" t="s">
        <v>9951</v>
      </c>
      <c r="DN1167" s="38"/>
      <c r="DO1167" s="35" t="s">
        <v>20490</v>
      </c>
      <c r="DP1167" s="31" t="s">
        <v>12900</v>
      </c>
      <c r="DQ1167" s="31" t="s">
        <v>12899</v>
      </c>
      <c r="DR1167" s="31"/>
      <c r="DS1167" s="31" t="s">
        <v>38620</v>
      </c>
      <c r="DT1167" s="31" t="s">
        <v>37853</v>
      </c>
      <c r="DU1167" s="31">
        <v>0</v>
      </c>
      <c r="DV1167" s="31"/>
      <c r="DW1167" s="31"/>
      <c r="DX1167" s="31"/>
      <c r="DY1167" s="31"/>
      <c r="DZ1167" s="31"/>
      <c r="EA1167" s="31"/>
      <c r="EB1167" s="31">
        <v>0</v>
      </c>
      <c r="EC1167" s="31" t="s">
        <v>39747</v>
      </c>
      <c r="ED1167" s="31" t="s">
        <v>41101</v>
      </c>
      <c r="EE1167" s="31"/>
      <c r="EF1167" s="31"/>
      <c r="EG1167" s="31"/>
      <c r="EH1167" s="31"/>
      <c r="EI1167" s="31"/>
      <c r="EJ1167" s="31"/>
    </row>
    <row r="1168" spans="1:140" ht="23.25" customHeight="1">
      <c r="A1168" s="25">
        <v>1166</v>
      </c>
      <c r="B1168" s="30" t="s">
        <v>30811</v>
      </c>
      <c r="C1168" s="31">
        <v>140375344</v>
      </c>
      <c r="D1168" s="30" t="s">
        <v>462</v>
      </c>
      <c r="E1168" s="30"/>
      <c r="F1168" s="30" t="s">
        <v>36262</v>
      </c>
      <c r="G1168" s="31">
        <f t="shared" si="175"/>
        <v>58</v>
      </c>
      <c r="H1168" s="72">
        <f t="shared" si="176"/>
        <v>47209</v>
      </c>
      <c r="I1168" s="30"/>
      <c r="J1168" s="30" t="s">
        <v>34084</v>
      </c>
      <c r="K1168" s="30" t="s">
        <v>4318</v>
      </c>
      <c r="L1168" s="31" t="s">
        <v>4318</v>
      </c>
      <c r="M1168" s="31" t="s">
        <v>3186</v>
      </c>
      <c r="N1168" s="31" t="s">
        <v>5865</v>
      </c>
      <c r="O1168" s="31" t="s">
        <v>5117</v>
      </c>
      <c r="P1168" s="31" t="s">
        <v>30542</v>
      </c>
      <c r="Q1168" s="31"/>
      <c r="R1168" s="31">
        <v>23</v>
      </c>
      <c r="S1168" s="31">
        <v>2</v>
      </c>
      <c r="T1168" s="31"/>
      <c r="U1168" s="31">
        <v>1514</v>
      </c>
      <c r="V1168" s="31" t="s">
        <v>4564</v>
      </c>
      <c r="W1168" s="31" t="s">
        <v>6910</v>
      </c>
      <c r="X1168" s="31" t="s">
        <v>3558</v>
      </c>
      <c r="Y1168" s="31" t="e">
        <f t="shared" ca="1" si="177"/>
        <v>#VALUE!</v>
      </c>
      <c r="Z1168" s="31" t="e">
        <f t="shared" ca="1" si="178"/>
        <v>#VALUE!</v>
      </c>
      <c r="AA1168" s="31"/>
      <c r="AB1168" s="31" t="s">
        <v>11165</v>
      </c>
      <c r="AC1168" s="31" t="s">
        <v>34147</v>
      </c>
      <c r="AD1168" s="31" t="s">
        <v>34147</v>
      </c>
      <c r="AE1168" s="31"/>
      <c r="AF1168" s="31" t="s">
        <v>24699</v>
      </c>
      <c r="AG1168" s="31" t="s">
        <v>5852</v>
      </c>
      <c r="AH1168" s="31" t="s">
        <v>5852</v>
      </c>
      <c r="AI1168" s="31" t="s">
        <v>908</v>
      </c>
      <c r="AJ1168" s="31" t="s">
        <v>25146</v>
      </c>
      <c r="AK1168" s="31" t="s">
        <v>25147</v>
      </c>
      <c r="AL1168" s="31" t="s">
        <v>24550</v>
      </c>
      <c r="AM1168" s="31" t="s">
        <v>4113</v>
      </c>
      <c r="AN1168" s="31"/>
      <c r="AO1168" s="31"/>
      <c r="AP1168" s="31" t="s">
        <v>33014</v>
      </c>
      <c r="AQ1168" s="31" t="s">
        <v>4344</v>
      </c>
      <c r="AR1168" s="31" t="s">
        <v>34147</v>
      </c>
      <c r="AS1168" s="31" t="s">
        <v>34147</v>
      </c>
      <c r="AT1168" s="31" t="str">
        <f>_xlfn.IFNA(VLOOKUP(D1168,'[1]5. 1 Mei 2022'!$C$7:$F$60,4,FALSE),"")</f>
        <v/>
      </c>
      <c r="AU1168" s="31"/>
      <c r="AV1168" s="31" t="s">
        <v>6186</v>
      </c>
      <c r="AW1168" s="31"/>
      <c r="AX1168" s="29">
        <f t="shared" si="173"/>
        <v>1903</v>
      </c>
      <c r="AY1168" s="31" t="s">
        <v>26346</v>
      </c>
      <c r="AZ1168" s="31" t="s">
        <v>33016</v>
      </c>
      <c r="BA1168" s="30" t="s">
        <v>33014</v>
      </c>
      <c r="BB1168" s="31"/>
      <c r="BC1168" s="31"/>
      <c r="BD1168" s="31" t="s">
        <v>21142</v>
      </c>
      <c r="BE1168" s="31" t="s">
        <v>7968</v>
      </c>
      <c r="BF1168" s="31" t="s">
        <v>5449</v>
      </c>
      <c r="BG1168" s="31"/>
      <c r="BH1168" s="31"/>
      <c r="BI1168" s="31"/>
      <c r="BJ1168" s="31" t="s">
        <v>31006</v>
      </c>
      <c r="BK1168" s="31" t="str">
        <f t="shared" si="174"/>
        <v>II/c</v>
      </c>
      <c r="BL1168" s="31" t="s">
        <v>8078</v>
      </c>
      <c r="BM1168" s="31"/>
      <c r="BN1168" s="31"/>
      <c r="BO1168" s="31"/>
      <c r="BP1168" s="31" t="s">
        <v>1498</v>
      </c>
      <c r="BQ1168" s="31"/>
      <c r="BR1168" s="31"/>
      <c r="BS1168" s="31"/>
      <c r="BT1168" s="31" t="s">
        <v>1172</v>
      </c>
      <c r="BU1168" s="31"/>
      <c r="BV1168" s="31" t="s">
        <v>6930</v>
      </c>
      <c r="BW1168" s="31">
        <f t="shared" ca="1" si="179"/>
        <v>28</v>
      </c>
      <c r="BX1168" s="78">
        <f t="shared" ca="1" si="180"/>
        <v>3</v>
      </c>
      <c r="BY1168" s="31"/>
      <c r="BZ1168" s="31"/>
      <c r="CA1168" s="31" t="s">
        <v>2483</v>
      </c>
      <c r="CB1168" s="31" t="s">
        <v>2519</v>
      </c>
      <c r="CC1168" s="31">
        <v>2</v>
      </c>
      <c r="CD1168" s="31">
        <v>1</v>
      </c>
      <c r="CE1168" s="31" t="s">
        <v>20085</v>
      </c>
      <c r="CF1168" s="31"/>
      <c r="CG1168" s="31"/>
      <c r="CH1168" s="31"/>
      <c r="CI1168" s="31"/>
      <c r="CJ1168" s="31"/>
      <c r="CK1168" s="31"/>
      <c r="CL1168" s="31"/>
      <c r="CM1168" s="31"/>
      <c r="CN1168" s="31"/>
      <c r="CO1168" s="31"/>
      <c r="CP1168" s="31"/>
      <c r="CQ1168" s="31"/>
      <c r="CR1168" s="31">
        <v>5015</v>
      </c>
      <c r="CS1168" s="31" t="s">
        <v>22126</v>
      </c>
      <c r="CT1168" s="31"/>
      <c r="CU1168" s="31"/>
      <c r="CV1168" s="31"/>
      <c r="CW1168" s="31"/>
      <c r="CX1168" s="31"/>
      <c r="CY1168" s="31"/>
      <c r="CZ1168" s="31"/>
      <c r="DA1168" s="31"/>
      <c r="DB1168" s="31"/>
      <c r="DC1168" s="31"/>
      <c r="DD1168" s="31"/>
      <c r="DE1168" s="31"/>
      <c r="DF1168" s="31"/>
      <c r="DG1168" s="31"/>
      <c r="DH1168" s="31"/>
      <c r="DI1168" s="31"/>
      <c r="DJ1168" s="31"/>
      <c r="DK1168" s="31"/>
      <c r="DL1168" s="31"/>
      <c r="DM1168" s="38" t="s">
        <v>9969</v>
      </c>
      <c r="DN1168" s="38"/>
      <c r="DO1168" s="35" t="s">
        <v>20510</v>
      </c>
      <c r="DP1168" s="31" t="s">
        <v>14072</v>
      </c>
      <c r="DQ1168" s="31" t="s">
        <v>12541</v>
      </c>
      <c r="DR1168" s="31"/>
      <c r="DS1168" s="31" t="s">
        <v>27602</v>
      </c>
      <c r="DT1168" s="31" t="s">
        <v>37854</v>
      </c>
      <c r="DU1168" s="31">
        <v>3</v>
      </c>
      <c r="DV1168" s="31" t="s">
        <v>32167</v>
      </c>
      <c r="DW1168" s="31"/>
      <c r="DX1168" s="31"/>
      <c r="DY1168" s="31" t="s">
        <v>40442</v>
      </c>
      <c r="DZ1168" s="52" t="s">
        <v>25014</v>
      </c>
      <c r="EA1168" s="52" t="s">
        <v>28430</v>
      </c>
      <c r="EB1168" s="31">
        <v>0</v>
      </c>
      <c r="EC1168" s="31" t="s">
        <v>39747</v>
      </c>
      <c r="ED1168" s="31" t="s">
        <v>41101</v>
      </c>
      <c r="EE1168" s="31"/>
      <c r="EF1168" s="31"/>
      <c r="EG1168" s="31"/>
      <c r="EH1168" s="31"/>
      <c r="EI1168" s="31"/>
      <c r="EJ1168" s="31"/>
    </row>
    <row r="1169" spans="1:140" ht="23.25" customHeight="1">
      <c r="A1169" s="25">
        <v>1167</v>
      </c>
      <c r="B1169" s="30" t="s">
        <v>7902</v>
      </c>
      <c r="C1169" s="31" t="s">
        <v>5816</v>
      </c>
      <c r="D1169" s="30" t="s">
        <v>17330</v>
      </c>
      <c r="E1169" s="30"/>
      <c r="F1169" s="30" t="s">
        <v>36262</v>
      </c>
      <c r="G1169" s="31">
        <f t="shared" si="175"/>
        <v>58</v>
      </c>
      <c r="H1169" s="72">
        <f t="shared" si="176"/>
        <v>50679</v>
      </c>
      <c r="I1169" s="30" t="s">
        <v>35191</v>
      </c>
      <c r="J1169" s="30" t="s">
        <v>34085</v>
      </c>
      <c r="K1169" s="30" t="s">
        <v>34083</v>
      </c>
      <c r="L1169" s="31" t="s">
        <v>16726</v>
      </c>
      <c r="M1169" s="31" t="s">
        <v>6378</v>
      </c>
      <c r="N1169" s="31" t="s">
        <v>7551</v>
      </c>
      <c r="O1169" s="31" t="s">
        <v>6326</v>
      </c>
      <c r="P1169" s="31" t="s">
        <v>11676</v>
      </c>
      <c r="Q1169" s="31"/>
      <c r="R1169" s="31"/>
      <c r="S1169" s="31"/>
      <c r="T1169" s="31"/>
      <c r="U1169" s="31" t="s">
        <v>2833</v>
      </c>
      <c r="V1169" s="31"/>
      <c r="W1169" s="31" t="s">
        <v>7590</v>
      </c>
      <c r="X1169" s="31" t="s">
        <v>852</v>
      </c>
      <c r="Y1169" s="31">
        <f t="shared" ca="1" si="177"/>
        <v>43</v>
      </c>
      <c r="Z1169" s="31" t="str">
        <f t="shared" ca="1" si="178"/>
        <v>36-45</v>
      </c>
      <c r="AA1169" s="31"/>
      <c r="AB1169" s="31" t="s">
        <v>1720</v>
      </c>
      <c r="AC1169" s="31" t="s">
        <v>34153</v>
      </c>
      <c r="AD1169" s="31" t="s">
        <v>34194</v>
      </c>
      <c r="AE1169" s="31"/>
      <c r="AF1169" s="31" t="s">
        <v>24700</v>
      </c>
      <c r="AG1169" s="31" t="s">
        <v>7895</v>
      </c>
      <c r="AH1169" s="31" t="s">
        <v>7895</v>
      </c>
      <c r="AI1169" s="31" t="s">
        <v>40277</v>
      </c>
      <c r="AJ1169" s="31">
        <v>8372</v>
      </c>
      <c r="AK1169" s="31" t="s">
        <v>6734</v>
      </c>
      <c r="AL1169" s="31">
        <v>35938</v>
      </c>
      <c r="AM1169" s="31" t="s">
        <v>6735</v>
      </c>
      <c r="AN1169" s="31"/>
      <c r="AO1169" s="31"/>
      <c r="AP1169" s="31" t="s">
        <v>33003</v>
      </c>
      <c r="AQ1169" s="31" t="s">
        <v>3279</v>
      </c>
      <c r="AR1169" s="31" t="s">
        <v>34148</v>
      </c>
      <c r="AS1169" s="31" t="s">
        <v>34148</v>
      </c>
      <c r="AT1169" s="31" t="str">
        <f>_xlfn.IFNA(VLOOKUP(D1169,'[1]5. 1 Mei 2022'!$C$7:$F$60,4,FALSE),"")</f>
        <v/>
      </c>
      <c r="AU1169" s="31"/>
      <c r="AV1169" s="31" t="s">
        <v>4645</v>
      </c>
      <c r="AW1169" s="31" t="s">
        <v>8466</v>
      </c>
      <c r="AX1169" s="29">
        <f t="shared" si="173"/>
        <v>44333</v>
      </c>
      <c r="AY1169" s="31" t="s">
        <v>26346</v>
      </c>
      <c r="AZ1169" s="31" t="s">
        <v>33005</v>
      </c>
      <c r="BA1169" s="30" t="s">
        <v>33003</v>
      </c>
      <c r="BB1169" s="31" t="s">
        <v>22916</v>
      </c>
      <c r="BC1169" s="31"/>
      <c r="BD1169" s="31" t="s">
        <v>30229</v>
      </c>
      <c r="BE1169" s="31" t="s">
        <v>7968</v>
      </c>
      <c r="BF1169" s="31" t="s">
        <v>4645</v>
      </c>
      <c r="BG1169" s="31"/>
      <c r="BH1169" s="31"/>
      <c r="BI1169" s="31"/>
      <c r="BJ1169" s="31">
        <v>0</v>
      </c>
      <c r="BK1169" s="31" t="str">
        <f t="shared" si="174"/>
        <v>II/a</v>
      </c>
      <c r="BL1169" s="31"/>
      <c r="BM1169" s="31"/>
      <c r="BN1169" s="31"/>
      <c r="BO1169" s="31" t="s">
        <v>7548</v>
      </c>
      <c r="BP1169" s="31" t="s">
        <v>1498</v>
      </c>
      <c r="BQ1169" s="31"/>
      <c r="BR1169" s="31"/>
      <c r="BS1169" s="31"/>
      <c r="BT1169" s="31"/>
      <c r="BU1169" s="31"/>
      <c r="BV1169" s="31" t="s">
        <v>6736</v>
      </c>
      <c r="BW1169" s="31">
        <f t="shared" ca="1" si="179"/>
        <v>17</v>
      </c>
      <c r="BX1169" s="78">
        <f t="shared" ca="1" si="180"/>
        <v>3</v>
      </c>
      <c r="BY1169" s="31" t="s">
        <v>11676</v>
      </c>
      <c r="BZ1169" s="31"/>
      <c r="CA1169" s="31" t="s">
        <v>2483</v>
      </c>
      <c r="CB1169" s="31" t="s">
        <v>2519</v>
      </c>
      <c r="CC1169" s="31" t="s">
        <v>1498</v>
      </c>
      <c r="CD1169" s="31">
        <v>1</v>
      </c>
      <c r="CE1169" s="31" t="s">
        <v>20085</v>
      </c>
      <c r="CF1169" s="31"/>
      <c r="CG1169" s="31"/>
      <c r="CH1169" s="31"/>
      <c r="CI1169" s="31"/>
      <c r="CJ1169" s="31"/>
      <c r="CK1169" s="31"/>
      <c r="CL1169" s="31"/>
      <c r="CM1169" s="31"/>
      <c r="CN1169" s="31"/>
      <c r="CO1169" s="31"/>
      <c r="CP1169" s="31"/>
      <c r="CQ1169" s="31"/>
      <c r="CR1169" s="31">
        <v>1141</v>
      </c>
      <c r="CS1169" s="31"/>
      <c r="CT1169" s="31"/>
      <c r="CU1169" s="31"/>
      <c r="CV1169" s="31"/>
      <c r="CW1169" s="31"/>
      <c r="CX1169" s="31"/>
      <c r="CY1169" s="31"/>
      <c r="CZ1169" s="31"/>
      <c r="DA1169" s="31"/>
      <c r="DB1169" s="31"/>
      <c r="DC1169" s="31"/>
      <c r="DD1169" s="31"/>
      <c r="DE1169" s="31"/>
      <c r="DF1169" s="31"/>
      <c r="DG1169" s="31"/>
      <c r="DH1169" s="31"/>
      <c r="DI1169" s="31"/>
      <c r="DJ1169" s="31"/>
      <c r="DK1169" s="31"/>
      <c r="DL1169" s="31"/>
      <c r="DM1169" s="38" t="s">
        <v>9845</v>
      </c>
      <c r="DN1169" s="38"/>
      <c r="DO1169" s="35" t="s">
        <v>10758</v>
      </c>
      <c r="DP1169" s="31" t="s">
        <v>10949</v>
      </c>
      <c r="DQ1169" s="31" t="s">
        <v>11081</v>
      </c>
      <c r="DR1169" s="31"/>
      <c r="DS1169" s="31" t="s">
        <v>27478</v>
      </c>
      <c r="DT1169" s="31" t="s">
        <v>37855</v>
      </c>
      <c r="DU1169" s="31">
        <v>2</v>
      </c>
      <c r="DV1169" s="31" t="s">
        <v>32165</v>
      </c>
      <c r="DW1169" s="31"/>
      <c r="DX1169" s="31"/>
      <c r="DY1169" s="31"/>
      <c r="DZ1169" s="31"/>
      <c r="EA1169" s="31"/>
      <c r="EB1169" s="31">
        <v>0</v>
      </c>
      <c r="EC1169" s="31" t="s">
        <v>39747</v>
      </c>
      <c r="ED1169" s="31" t="s">
        <v>41101</v>
      </c>
      <c r="EE1169" s="31"/>
      <c r="EF1169" s="31"/>
      <c r="EG1169" s="31"/>
      <c r="EH1169" s="31"/>
      <c r="EI1169" s="31"/>
      <c r="EJ1169" s="31"/>
    </row>
    <row r="1170" spans="1:140" ht="23.25" customHeight="1">
      <c r="A1170" s="25">
        <v>1168</v>
      </c>
      <c r="B1170" s="30" t="s">
        <v>29369</v>
      </c>
      <c r="C1170" s="31">
        <v>140373140</v>
      </c>
      <c r="D1170" s="30" t="s">
        <v>1149</v>
      </c>
      <c r="E1170" s="30"/>
      <c r="F1170" s="30" t="s">
        <v>36255</v>
      </c>
      <c r="G1170" s="31">
        <f t="shared" si="175"/>
        <v>58</v>
      </c>
      <c r="H1170" s="72">
        <f t="shared" si="176"/>
        <v>48731</v>
      </c>
      <c r="I1170" s="30"/>
      <c r="J1170" s="30" t="s">
        <v>34084</v>
      </c>
      <c r="K1170" s="30" t="s">
        <v>4318</v>
      </c>
      <c r="L1170" s="31" t="s">
        <v>4318</v>
      </c>
      <c r="M1170" s="31" t="s">
        <v>3186</v>
      </c>
      <c r="N1170" s="31" t="s">
        <v>3557</v>
      </c>
      <c r="O1170" s="31" t="s">
        <v>1501</v>
      </c>
      <c r="P1170" s="31" t="s">
        <v>23983</v>
      </c>
      <c r="Q1170" s="31"/>
      <c r="R1170" s="31">
        <v>16</v>
      </c>
      <c r="S1170" s="31">
        <v>0</v>
      </c>
      <c r="T1170" s="31"/>
      <c r="U1170" s="31">
        <v>371</v>
      </c>
      <c r="V1170" s="31" t="s">
        <v>1678</v>
      </c>
      <c r="W1170" s="31" t="s">
        <v>6910</v>
      </c>
      <c r="X1170" s="31" t="s">
        <v>1679</v>
      </c>
      <c r="Y1170" s="31" t="e">
        <f t="shared" ca="1" si="177"/>
        <v>#VALUE!</v>
      </c>
      <c r="Z1170" s="31" t="e">
        <f t="shared" ca="1" si="178"/>
        <v>#VALUE!</v>
      </c>
      <c r="AA1170" s="31"/>
      <c r="AB1170" s="31" t="s">
        <v>18024</v>
      </c>
      <c r="AC1170" s="31" t="s">
        <v>34147</v>
      </c>
      <c r="AD1170" s="31" t="s">
        <v>34147</v>
      </c>
      <c r="AE1170" s="31"/>
      <c r="AF1170" s="31" t="s">
        <v>24699</v>
      </c>
      <c r="AG1170" s="31" t="s">
        <v>5852</v>
      </c>
      <c r="AH1170" s="31" t="s">
        <v>5852</v>
      </c>
      <c r="AI1170" s="31" t="s">
        <v>728</v>
      </c>
      <c r="AJ1170" s="31" t="s">
        <v>19677</v>
      </c>
      <c r="AK1170" s="31" t="s">
        <v>19678</v>
      </c>
      <c r="AL1170" s="31" t="s">
        <v>18006</v>
      </c>
      <c r="AM1170" s="31" t="s">
        <v>2984</v>
      </c>
      <c r="AN1170" s="31"/>
      <c r="AO1170" s="31"/>
      <c r="AP1170" s="31" t="s">
        <v>33010</v>
      </c>
      <c r="AQ1170" s="31" t="s">
        <v>20332</v>
      </c>
      <c r="AR1170" s="31" t="s">
        <v>34147</v>
      </c>
      <c r="AS1170" s="31" t="s">
        <v>34147</v>
      </c>
      <c r="AT1170" s="31" t="str">
        <f>_xlfn.IFNA(VLOOKUP(D1170,'[1]5. 1 Mei 2022'!$C$7:$F$60,4,FALSE),"")</f>
        <v/>
      </c>
      <c r="AU1170" s="31"/>
      <c r="AV1170" s="31" t="s">
        <v>6799</v>
      </c>
      <c r="AW1170" s="31" t="s">
        <v>20332</v>
      </c>
      <c r="AX1170" s="29">
        <f t="shared" si="173"/>
        <v>46524</v>
      </c>
      <c r="AY1170" s="31" t="s">
        <v>26344</v>
      </c>
      <c r="AZ1170" s="31" t="s">
        <v>33012</v>
      </c>
      <c r="BA1170" s="30" t="s">
        <v>33010</v>
      </c>
      <c r="BB1170" s="31"/>
      <c r="BC1170" s="31"/>
      <c r="BD1170" s="31" t="s">
        <v>8007</v>
      </c>
      <c r="BE1170" s="31" t="s">
        <v>7968</v>
      </c>
      <c r="BF1170" s="31" t="s">
        <v>6799</v>
      </c>
      <c r="BG1170" s="31"/>
      <c r="BH1170" s="31"/>
      <c r="BI1170" s="31" t="s">
        <v>8124</v>
      </c>
      <c r="BJ1170" s="31" t="s">
        <v>20300</v>
      </c>
      <c r="BK1170" s="31" t="str">
        <f t="shared" si="174"/>
        <v>III/a</v>
      </c>
      <c r="BL1170" s="31" t="s">
        <v>8077</v>
      </c>
      <c r="BM1170" s="31"/>
      <c r="BN1170" s="31"/>
      <c r="BO1170" s="31"/>
      <c r="BP1170" s="31" t="s">
        <v>1498</v>
      </c>
      <c r="BQ1170" s="31" t="s">
        <v>20300</v>
      </c>
      <c r="BR1170" s="31" t="s">
        <v>21839</v>
      </c>
      <c r="BS1170" s="31" t="s">
        <v>25696</v>
      </c>
      <c r="BT1170" s="31" t="s">
        <v>4277</v>
      </c>
      <c r="BU1170" s="31"/>
      <c r="BV1170" s="31" t="s">
        <v>1680</v>
      </c>
      <c r="BW1170" s="31">
        <f t="shared" ca="1" si="179"/>
        <v>25</v>
      </c>
      <c r="BX1170" s="78">
        <f t="shared" ca="1" si="180"/>
        <v>3</v>
      </c>
      <c r="BY1170" s="31"/>
      <c r="BZ1170" s="31"/>
      <c r="CA1170" s="31" t="s">
        <v>2483</v>
      </c>
      <c r="CB1170" s="31" t="s">
        <v>2519</v>
      </c>
      <c r="CC1170" s="31">
        <v>2</v>
      </c>
      <c r="CD1170" s="31">
        <v>1</v>
      </c>
      <c r="CE1170" s="31" t="s">
        <v>20085</v>
      </c>
      <c r="CF1170" s="31"/>
      <c r="CG1170" s="31"/>
      <c r="CH1170" s="31"/>
      <c r="CI1170" s="31"/>
      <c r="CJ1170" s="31"/>
      <c r="CK1170" s="31"/>
      <c r="CL1170" s="31" t="s">
        <v>24961</v>
      </c>
      <c r="CM1170" s="31" t="s">
        <v>24962</v>
      </c>
      <c r="CN1170" s="31">
        <v>124</v>
      </c>
      <c r="CO1170" s="31" t="s">
        <v>28577</v>
      </c>
      <c r="CP1170" s="31" t="s">
        <v>24962</v>
      </c>
      <c r="CQ1170" s="31">
        <v>124</v>
      </c>
      <c r="CR1170" s="31">
        <v>3776</v>
      </c>
      <c r="CS1170" s="31" t="s">
        <v>23913</v>
      </c>
      <c r="CT1170" s="31"/>
      <c r="CU1170" s="31" t="s">
        <v>4283</v>
      </c>
      <c r="CV1170" s="31" t="s">
        <v>8483</v>
      </c>
      <c r="CW1170" s="31" t="s">
        <v>8536</v>
      </c>
      <c r="CX1170" s="31" t="s">
        <v>6176</v>
      </c>
      <c r="CY1170" s="31"/>
      <c r="CZ1170" s="31"/>
      <c r="DA1170" s="31"/>
      <c r="DB1170" s="31" t="s">
        <v>25301</v>
      </c>
      <c r="DC1170" s="31" t="s">
        <v>25302</v>
      </c>
      <c r="DD1170" s="31" t="s">
        <v>22904</v>
      </c>
      <c r="DE1170" s="31">
        <v>2024</v>
      </c>
      <c r="DF1170" s="31"/>
      <c r="DG1170" s="31"/>
      <c r="DH1170" s="31"/>
      <c r="DI1170" s="31" t="s">
        <v>25116</v>
      </c>
      <c r="DJ1170" s="31" t="s">
        <v>25117</v>
      </c>
      <c r="DK1170" s="31"/>
      <c r="DL1170" s="31"/>
      <c r="DM1170" s="38" t="s">
        <v>8995</v>
      </c>
      <c r="DN1170" s="38"/>
      <c r="DO1170" s="35" t="s">
        <v>20832</v>
      </c>
      <c r="DP1170" s="31" t="s">
        <v>12968</v>
      </c>
      <c r="DQ1170" s="31" t="s">
        <v>12967</v>
      </c>
      <c r="DR1170" s="31"/>
      <c r="DS1170" s="31" t="s">
        <v>26689</v>
      </c>
      <c r="DT1170" s="31" t="s">
        <v>37856</v>
      </c>
      <c r="DU1170" s="31">
        <v>3</v>
      </c>
      <c r="DV1170" s="31" t="s">
        <v>32167</v>
      </c>
      <c r="DW1170" s="31"/>
      <c r="DX1170" s="31"/>
      <c r="DY1170" s="31" t="s">
        <v>32913</v>
      </c>
      <c r="DZ1170" s="31" t="s">
        <v>32534</v>
      </c>
      <c r="EA1170" s="31" t="s">
        <v>32914</v>
      </c>
      <c r="EB1170" s="31">
        <v>0</v>
      </c>
      <c r="EC1170" s="31" t="s">
        <v>40139</v>
      </c>
      <c r="ED1170" s="31" t="s">
        <v>41101</v>
      </c>
      <c r="EE1170" s="31"/>
      <c r="EF1170" s="31"/>
      <c r="EG1170" s="31"/>
      <c r="EH1170" s="31"/>
      <c r="EI1170" s="31"/>
      <c r="EJ1170" s="31"/>
    </row>
    <row r="1171" spans="1:140" ht="23.25" customHeight="1">
      <c r="A1171" s="25">
        <v>1169</v>
      </c>
      <c r="B1171" s="30" t="s">
        <v>5509</v>
      </c>
      <c r="C1171" s="31" t="s">
        <v>613</v>
      </c>
      <c r="D1171" s="30" t="s">
        <v>17372</v>
      </c>
      <c r="E1171" s="30"/>
      <c r="F1171" s="30" t="s">
        <v>36262</v>
      </c>
      <c r="G1171" s="31">
        <f t="shared" si="175"/>
        <v>58</v>
      </c>
      <c r="H1171" s="72">
        <f t="shared" si="176"/>
        <v>52505</v>
      </c>
      <c r="I1171" s="30" t="s">
        <v>35192</v>
      </c>
      <c r="J1171" s="30" t="s">
        <v>34085</v>
      </c>
      <c r="K1171" s="30" t="s">
        <v>34083</v>
      </c>
      <c r="L1171" s="31" t="s">
        <v>16726</v>
      </c>
      <c r="M1171" s="31" t="s">
        <v>6378</v>
      </c>
      <c r="N1171" s="31" t="s">
        <v>7551</v>
      </c>
      <c r="O1171" s="31" t="s">
        <v>6326</v>
      </c>
      <c r="P1171" s="31" t="s">
        <v>11676</v>
      </c>
      <c r="Q1171" s="31"/>
      <c r="R1171" s="31"/>
      <c r="S1171" s="31"/>
      <c r="T1171" s="31"/>
      <c r="U1171" s="31" t="s">
        <v>2853</v>
      </c>
      <c r="V1171" s="31"/>
      <c r="W1171" s="31" t="s">
        <v>6910</v>
      </c>
      <c r="X1171" s="31" t="s">
        <v>3141</v>
      </c>
      <c r="Y1171" s="31" t="e">
        <f t="shared" ca="1" si="177"/>
        <v>#VALUE!</v>
      </c>
      <c r="Z1171" s="31" t="e">
        <f t="shared" ca="1" si="178"/>
        <v>#VALUE!</v>
      </c>
      <c r="AA1171" s="31"/>
      <c r="AB1171" s="31" t="s">
        <v>6010</v>
      </c>
      <c r="AC1171" s="31" t="s">
        <v>34153</v>
      </c>
      <c r="AD1171" s="31" t="s">
        <v>34194</v>
      </c>
      <c r="AE1171" s="31"/>
      <c r="AF1171" s="31" t="s">
        <v>24700</v>
      </c>
      <c r="AG1171" s="31" t="s">
        <v>7895</v>
      </c>
      <c r="AH1171" s="31" t="s">
        <v>7895</v>
      </c>
      <c r="AI1171" s="31" t="s">
        <v>40277</v>
      </c>
      <c r="AJ1171" s="31">
        <v>102100</v>
      </c>
      <c r="AK1171" s="31" t="s">
        <v>6976</v>
      </c>
      <c r="AL1171" s="31">
        <v>38533</v>
      </c>
      <c r="AM1171" s="31" t="s">
        <v>6977</v>
      </c>
      <c r="AN1171" s="31"/>
      <c r="AO1171" s="31"/>
      <c r="AP1171" s="31" t="s">
        <v>22917</v>
      </c>
      <c r="AQ1171" s="31" t="s">
        <v>17977</v>
      </c>
      <c r="AR1171" s="31" t="s">
        <v>34148</v>
      </c>
      <c r="AS1171" s="31" t="s">
        <v>34148</v>
      </c>
      <c r="AT1171" s="31" t="str">
        <f>_xlfn.IFNA(VLOOKUP(D1171,'[1]5. 1 Mei 2022'!$C$7:$F$60,4,FALSE),"")</f>
        <v/>
      </c>
      <c r="AU1171" s="31"/>
      <c r="AV1171" s="31" t="s">
        <v>5449</v>
      </c>
      <c r="AW1171" s="31" t="s">
        <v>17977</v>
      </c>
      <c r="AX1171" s="29">
        <f t="shared" si="173"/>
        <v>45338</v>
      </c>
      <c r="AY1171" s="31" t="s">
        <v>26346</v>
      </c>
      <c r="AZ1171" s="31" t="s">
        <v>22919</v>
      </c>
      <c r="BA1171" s="30" t="s">
        <v>22917</v>
      </c>
      <c r="BB1171" s="31"/>
      <c r="BC1171" s="31"/>
      <c r="BD1171" s="31" t="s">
        <v>21142</v>
      </c>
      <c r="BE1171" s="31" t="s">
        <v>7968</v>
      </c>
      <c r="BF1171" s="31" t="s">
        <v>5449</v>
      </c>
      <c r="BG1171" s="31"/>
      <c r="BH1171" s="31"/>
      <c r="BI1171" s="31"/>
      <c r="BJ1171" s="31">
        <v>0</v>
      </c>
      <c r="BK1171" s="31" t="str">
        <f t="shared" si="174"/>
        <v>II/a</v>
      </c>
      <c r="BL1171" s="31"/>
      <c r="BM1171" s="31"/>
      <c r="BN1171" s="31"/>
      <c r="BO1171" s="31"/>
      <c r="BP1171" s="31" t="s">
        <v>1498</v>
      </c>
      <c r="BQ1171" s="31"/>
      <c r="BR1171" s="31"/>
      <c r="BS1171" s="31"/>
      <c r="BT1171" s="31"/>
      <c r="BU1171" s="31"/>
      <c r="BV1171" s="31" t="s">
        <v>1693</v>
      </c>
      <c r="BW1171" s="31">
        <f t="shared" ca="1" si="179"/>
        <v>16</v>
      </c>
      <c r="BX1171" s="78">
        <f t="shared" ca="1" si="180"/>
        <v>3</v>
      </c>
      <c r="BY1171" s="31" t="s">
        <v>11676</v>
      </c>
      <c r="BZ1171" s="31"/>
      <c r="CA1171" s="31" t="s">
        <v>2483</v>
      </c>
      <c r="CB1171" s="31" t="s">
        <v>2519</v>
      </c>
      <c r="CC1171" s="31" t="s">
        <v>1498</v>
      </c>
      <c r="CD1171" s="31">
        <v>1</v>
      </c>
      <c r="CE1171" s="31" t="s">
        <v>20085</v>
      </c>
      <c r="CF1171" s="31"/>
      <c r="CG1171" s="31"/>
      <c r="CH1171" s="31"/>
      <c r="CI1171" s="31"/>
      <c r="CJ1171" s="31"/>
      <c r="CK1171" s="31"/>
      <c r="CL1171" s="31"/>
      <c r="CM1171" s="31"/>
      <c r="CN1171" s="31"/>
      <c r="CO1171" s="31"/>
      <c r="CP1171" s="31"/>
      <c r="CQ1171" s="31"/>
      <c r="CR1171" s="31">
        <v>1465</v>
      </c>
      <c r="CS1171" s="31"/>
      <c r="CT1171" s="31"/>
      <c r="CU1171" s="31"/>
      <c r="CV1171" s="31"/>
      <c r="CW1171" s="31"/>
      <c r="CX1171" s="31"/>
      <c r="CY1171" s="31"/>
      <c r="CZ1171" s="31"/>
      <c r="DA1171" s="31"/>
      <c r="DB1171" s="31"/>
      <c r="DC1171" s="31"/>
      <c r="DD1171" s="31"/>
      <c r="DE1171" s="31"/>
      <c r="DF1171" s="31"/>
      <c r="DG1171" s="31"/>
      <c r="DH1171" s="31"/>
      <c r="DI1171" s="31"/>
      <c r="DJ1171" s="31"/>
      <c r="DK1171" s="31"/>
      <c r="DL1171" s="31"/>
      <c r="DM1171" s="38" t="s">
        <v>9944</v>
      </c>
      <c r="DN1171" s="38"/>
      <c r="DO1171" s="35" t="s">
        <v>10789</v>
      </c>
      <c r="DP1171" s="31" t="s">
        <v>10977</v>
      </c>
      <c r="DQ1171" s="31" t="s">
        <v>11104</v>
      </c>
      <c r="DR1171" s="31"/>
      <c r="DS1171" s="31" t="s">
        <v>27574</v>
      </c>
      <c r="DT1171" s="31" t="s">
        <v>37857</v>
      </c>
      <c r="DU1171" s="31">
        <v>0</v>
      </c>
      <c r="DV1171" s="31"/>
      <c r="DW1171" s="31"/>
      <c r="DX1171" s="31"/>
      <c r="DY1171" s="31"/>
      <c r="DZ1171" s="31"/>
      <c r="EA1171" s="31"/>
      <c r="EB1171" s="31">
        <v>0</v>
      </c>
      <c r="EC1171" s="31" t="s">
        <v>39747</v>
      </c>
      <c r="ED1171" s="31" t="s">
        <v>41101</v>
      </c>
      <c r="EE1171" s="31"/>
      <c r="EF1171" s="31"/>
      <c r="EG1171" s="31"/>
      <c r="EH1171" s="31"/>
      <c r="EI1171" s="31"/>
      <c r="EJ1171" s="31"/>
    </row>
    <row r="1172" spans="1:140" ht="23.25" customHeight="1">
      <c r="A1172" s="25">
        <v>1170</v>
      </c>
      <c r="B1172" s="30" t="s">
        <v>5510</v>
      </c>
      <c r="C1172" s="31" t="s">
        <v>3592</v>
      </c>
      <c r="D1172" s="30" t="s">
        <v>3592</v>
      </c>
      <c r="E1172" s="30"/>
      <c r="F1172" s="30" t="s">
        <v>36262</v>
      </c>
      <c r="G1172" s="31">
        <f t="shared" si="175"/>
        <v>58</v>
      </c>
      <c r="H1172" s="72">
        <f t="shared" si="176"/>
        <v>47331</v>
      </c>
      <c r="I1172" s="30"/>
      <c r="J1172" s="30" t="s">
        <v>34084</v>
      </c>
      <c r="K1172" s="30" t="s">
        <v>4318</v>
      </c>
      <c r="L1172" s="31" t="s">
        <v>4318</v>
      </c>
      <c r="M1172" s="31" t="s">
        <v>3186</v>
      </c>
      <c r="N1172" s="31" t="s">
        <v>5863</v>
      </c>
      <c r="O1172" s="31" t="s">
        <v>2485</v>
      </c>
      <c r="P1172" s="31" t="s">
        <v>21723</v>
      </c>
      <c r="Q1172" s="31"/>
      <c r="R1172" s="31">
        <v>19</v>
      </c>
      <c r="S1172" s="31">
        <v>0</v>
      </c>
      <c r="T1172" s="31"/>
      <c r="U1172" s="31">
        <v>1082</v>
      </c>
      <c r="V1172" s="31"/>
      <c r="W1172" s="31" t="s">
        <v>6910</v>
      </c>
      <c r="X1172" s="31" t="s">
        <v>4708</v>
      </c>
      <c r="Y1172" s="31">
        <f t="shared" ca="1" si="177"/>
        <v>52</v>
      </c>
      <c r="Z1172" s="31" t="str">
        <f t="shared" ca="1" si="178"/>
        <v>46-58</v>
      </c>
      <c r="AA1172" s="31"/>
      <c r="AB1172" s="31" t="s">
        <v>3593</v>
      </c>
      <c r="AC1172" s="31" t="s">
        <v>34153</v>
      </c>
      <c r="AD1172" s="31" t="s">
        <v>34194</v>
      </c>
      <c r="AE1172" s="31"/>
      <c r="AF1172" s="31" t="s">
        <v>24700</v>
      </c>
      <c r="AG1172" s="31" t="s">
        <v>7895</v>
      </c>
      <c r="AH1172" s="31" t="s">
        <v>7895</v>
      </c>
      <c r="AI1172" s="31" t="s">
        <v>40277</v>
      </c>
      <c r="AJ1172" s="31">
        <v>7438</v>
      </c>
      <c r="AK1172" s="31" t="s">
        <v>4947</v>
      </c>
      <c r="AL1172" s="31">
        <v>33375</v>
      </c>
      <c r="AM1172" s="31" t="s">
        <v>4927</v>
      </c>
      <c r="AN1172" s="31"/>
      <c r="AO1172" s="31"/>
      <c r="AP1172" s="31" t="s">
        <v>16840</v>
      </c>
      <c r="AQ1172" s="31"/>
      <c r="AR1172" s="31" t="s">
        <v>34148</v>
      </c>
      <c r="AS1172" s="31" t="s">
        <v>34148</v>
      </c>
      <c r="AT1172" s="31" t="str">
        <f>_xlfn.IFNA(VLOOKUP(D1172,'[1]5. 1 Mei 2022'!$C$7:$F$60,4,FALSE),"")</f>
        <v/>
      </c>
      <c r="AU1172" s="31"/>
      <c r="AV1172" s="31" t="s">
        <v>5449</v>
      </c>
      <c r="AW1172" s="31"/>
      <c r="AX1172" s="29">
        <f t="shared" si="173"/>
        <v>1903</v>
      </c>
      <c r="AY1172" s="31" t="s">
        <v>26346</v>
      </c>
      <c r="AZ1172" s="31" t="s">
        <v>16841</v>
      </c>
      <c r="BA1172" s="30" t="s">
        <v>16840</v>
      </c>
      <c r="BB1172" s="31" t="s">
        <v>8014</v>
      </c>
      <c r="BC1172" s="31"/>
      <c r="BD1172" s="31" t="s">
        <v>21142</v>
      </c>
      <c r="BE1172" s="31" t="s">
        <v>7968</v>
      </c>
      <c r="BF1172" s="31" t="s">
        <v>5449</v>
      </c>
      <c r="BG1172" s="31"/>
      <c r="BH1172" s="31"/>
      <c r="BI1172" s="31"/>
      <c r="BJ1172" s="31" t="s">
        <v>5449</v>
      </c>
      <c r="BK1172" s="31" t="str">
        <f t="shared" si="174"/>
        <v>II/d</v>
      </c>
      <c r="BL1172" s="31" t="s">
        <v>8078</v>
      </c>
      <c r="BM1172" s="31"/>
      <c r="BN1172" s="31"/>
      <c r="BO1172" s="31" t="s">
        <v>16880</v>
      </c>
      <c r="BP1172" s="31" t="s">
        <v>1498</v>
      </c>
      <c r="BQ1172" s="31"/>
      <c r="BR1172" s="31"/>
      <c r="BS1172" s="31"/>
      <c r="BT1172" s="31" t="s">
        <v>3163</v>
      </c>
      <c r="BU1172" s="31" t="s">
        <v>718</v>
      </c>
      <c r="BV1172" s="31" t="s">
        <v>4100</v>
      </c>
      <c r="BW1172" s="31">
        <f t="shared" ca="1" si="179"/>
        <v>20</v>
      </c>
      <c r="BX1172" s="78">
        <f t="shared" ca="1" si="180"/>
        <v>3</v>
      </c>
      <c r="BY1172" s="31"/>
      <c r="BZ1172" s="31"/>
      <c r="CA1172" s="31" t="s">
        <v>2483</v>
      </c>
      <c r="CB1172" s="31" t="s">
        <v>2519</v>
      </c>
      <c r="CC1172" s="31">
        <v>3</v>
      </c>
      <c r="CD1172" s="31">
        <v>1</v>
      </c>
      <c r="CE1172" s="31" t="s">
        <v>20085</v>
      </c>
      <c r="CF1172" s="31"/>
      <c r="CG1172" s="31"/>
      <c r="CH1172" s="31"/>
      <c r="CI1172" s="31"/>
      <c r="CJ1172" s="31"/>
      <c r="CK1172" s="31"/>
      <c r="CL1172" s="31"/>
      <c r="CM1172" s="31"/>
      <c r="CN1172" s="31"/>
      <c r="CO1172" s="31"/>
      <c r="CP1172" s="31"/>
      <c r="CQ1172" s="31"/>
      <c r="CR1172" s="31">
        <v>1087</v>
      </c>
      <c r="CS1172" s="31"/>
      <c r="CT1172" s="31"/>
      <c r="CU1172" s="31"/>
      <c r="CV1172" s="31"/>
      <c r="CW1172" s="31"/>
      <c r="CX1172" s="31"/>
      <c r="CY1172" s="31"/>
      <c r="CZ1172" s="31"/>
      <c r="DA1172" s="31"/>
      <c r="DB1172" s="31"/>
      <c r="DC1172" s="31"/>
      <c r="DD1172" s="31"/>
      <c r="DE1172" s="31"/>
      <c r="DF1172" s="31"/>
      <c r="DG1172" s="31"/>
      <c r="DH1172" s="31"/>
      <c r="DI1172" s="31"/>
      <c r="DJ1172" s="31"/>
      <c r="DK1172" s="31"/>
      <c r="DL1172" s="31"/>
      <c r="DM1172" s="38" t="s">
        <v>8757</v>
      </c>
      <c r="DN1172" s="38"/>
      <c r="DO1172" s="35" t="s">
        <v>20947</v>
      </c>
      <c r="DP1172" s="31" t="s">
        <v>31373</v>
      </c>
      <c r="DQ1172" s="31" t="s">
        <v>31455</v>
      </c>
      <c r="DR1172" s="31"/>
      <c r="DS1172" s="31" t="s">
        <v>27675</v>
      </c>
      <c r="DT1172" s="31"/>
      <c r="DU1172" s="31">
        <v>3</v>
      </c>
      <c r="DV1172" s="31" t="s">
        <v>32167</v>
      </c>
      <c r="DW1172" s="31"/>
      <c r="DX1172" s="31"/>
      <c r="DY1172" s="31"/>
      <c r="DZ1172" s="31"/>
      <c r="EA1172" s="31"/>
      <c r="EB1172" s="31">
        <v>0</v>
      </c>
      <c r="EC1172" s="31" t="s">
        <v>39747</v>
      </c>
      <c r="ED1172" s="31" t="s">
        <v>41101</v>
      </c>
      <c r="EE1172" s="31"/>
      <c r="EF1172" s="31"/>
      <c r="EG1172" s="31"/>
      <c r="EH1172" s="31"/>
      <c r="EI1172" s="31"/>
      <c r="EJ1172" s="31"/>
    </row>
    <row r="1173" spans="1:140" ht="23.25" customHeight="1">
      <c r="A1173" s="25">
        <v>1171</v>
      </c>
      <c r="B1173" s="30" t="s">
        <v>24144</v>
      </c>
      <c r="C1173" s="31">
        <v>140224307</v>
      </c>
      <c r="D1173" s="30" t="s">
        <v>421</v>
      </c>
      <c r="E1173" s="30"/>
      <c r="F1173" s="30" t="s">
        <v>36254</v>
      </c>
      <c r="G1173" s="31">
        <f t="shared" si="175"/>
        <v>58</v>
      </c>
      <c r="H1173" s="72">
        <f t="shared" si="176"/>
        <v>45383</v>
      </c>
      <c r="I1173" s="30"/>
      <c r="J1173" s="30" t="s">
        <v>34084</v>
      </c>
      <c r="K1173" s="30" t="s">
        <v>4318</v>
      </c>
      <c r="L1173" s="31" t="s">
        <v>4318</v>
      </c>
      <c r="M1173" s="31" t="s">
        <v>3186</v>
      </c>
      <c r="N1173" s="31" t="s">
        <v>5797</v>
      </c>
      <c r="O1173" s="31" t="s">
        <v>5271</v>
      </c>
      <c r="P1173" s="31" t="s">
        <v>5049</v>
      </c>
      <c r="Q1173" s="31"/>
      <c r="R1173" s="31">
        <v>28</v>
      </c>
      <c r="S1173" s="31">
        <v>0</v>
      </c>
      <c r="T1173" s="31"/>
      <c r="U1173" s="31">
        <v>892</v>
      </c>
      <c r="V1173" s="31"/>
      <c r="W1173" s="31" t="s">
        <v>6910</v>
      </c>
      <c r="X1173" s="31" t="s">
        <v>5949</v>
      </c>
      <c r="Y1173" s="31">
        <f t="shared" ca="1" si="177"/>
        <v>57</v>
      </c>
      <c r="Z1173" s="31" t="str">
        <f t="shared" ca="1" si="178"/>
        <v>46-58</v>
      </c>
      <c r="AA1173" s="31"/>
      <c r="AB1173" s="31" t="s">
        <v>11144</v>
      </c>
      <c r="AC1173" s="31" t="s">
        <v>34145</v>
      </c>
      <c r="AD1173" s="31" t="s">
        <v>34145</v>
      </c>
      <c r="AE1173" s="31"/>
      <c r="AF1173" s="31" t="s">
        <v>24701</v>
      </c>
      <c r="AG1173" s="31" t="s">
        <v>4322</v>
      </c>
      <c r="AH1173" s="31" t="s">
        <v>4322</v>
      </c>
      <c r="AI1173" s="31" t="s">
        <v>908</v>
      </c>
      <c r="AJ1173" s="31">
        <v>10243</v>
      </c>
      <c r="AK1173" s="31">
        <v>111418</v>
      </c>
      <c r="AL1173" s="31" t="s">
        <v>2997</v>
      </c>
      <c r="AM1173" s="31" t="s">
        <v>4983</v>
      </c>
      <c r="AN1173" s="31"/>
      <c r="AO1173" s="31"/>
      <c r="AP1173" s="31" t="s">
        <v>4434</v>
      </c>
      <c r="AQ1173" s="31" t="s">
        <v>16039</v>
      </c>
      <c r="AR1173" s="31" t="s">
        <v>34145</v>
      </c>
      <c r="AS1173" s="31" t="s">
        <v>34145</v>
      </c>
      <c r="AT1173" s="31" t="str">
        <f>_xlfn.IFNA(VLOOKUP(D1173,'[1]5. 1 Mei 2022'!$C$7:$F$60,4,FALSE),"")</f>
        <v/>
      </c>
      <c r="AU1173" s="31"/>
      <c r="AV1173" s="31" t="s">
        <v>20033</v>
      </c>
      <c r="AW1173" s="31" t="s">
        <v>16039</v>
      </c>
      <c r="AX1173" s="29">
        <f t="shared" si="173"/>
        <v>45794</v>
      </c>
      <c r="AY1173" s="31" t="s">
        <v>26346</v>
      </c>
      <c r="AZ1173" s="31" t="s">
        <v>6484</v>
      </c>
      <c r="BA1173" s="30" t="s">
        <v>4434</v>
      </c>
      <c r="BB1173" s="31" t="s">
        <v>26019</v>
      </c>
      <c r="BC1173" s="31"/>
      <c r="BD1173" s="31" t="s">
        <v>7997</v>
      </c>
      <c r="BE1173" s="31" t="s">
        <v>7969</v>
      </c>
      <c r="BF1173" s="31" t="s">
        <v>20033</v>
      </c>
      <c r="BG1173" s="31"/>
      <c r="BH1173" s="31"/>
      <c r="BI1173" s="31" t="s">
        <v>8136</v>
      </c>
      <c r="BJ1173" s="31" t="s">
        <v>3185</v>
      </c>
      <c r="BK1173" s="31" t="str">
        <f t="shared" si="174"/>
        <v>III/d</v>
      </c>
      <c r="BL1173" s="31" t="s">
        <v>8077</v>
      </c>
      <c r="BM1173" s="31"/>
      <c r="BN1173" s="31"/>
      <c r="BO1173" s="31"/>
      <c r="BP1173" s="31" t="s">
        <v>1498</v>
      </c>
      <c r="BQ1173" s="31" t="s">
        <v>3185</v>
      </c>
      <c r="BR1173" s="31" t="s">
        <v>8019</v>
      </c>
      <c r="BS1173" s="31" t="s">
        <v>15803</v>
      </c>
      <c r="BT1173" s="31" t="s">
        <v>4192</v>
      </c>
      <c r="BU1173" s="31"/>
      <c r="BV1173" s="31" t="s">
        <v>3429</v>
      </c>
      <c r="BW1173" s="31">
        <f t="shared" ca="1" si="179"/>
        <v>37</v>
      </c>
      <c r="BX1173" s="78">
        <f t="shared" ca="1" si="180"/>
        <v>3</v>
      </c>
      <c r="BY1173" s="31"/>
      <c r="BZ1173" s="31"/>
      <c r="CA1173" s="31" t="s">
        <v>2483</v>
      </c>
      <c r="CB1173" s="31" t="s">
        <v>2519</v>
      </c>
      <c r="CC1173" s="31">
        <v>3</v>
      </c>
      <c r="CD1173" s="31">
        <v>1</v>
      </c>
      <c r="CE1173" s="31" t="s">
        <v>20085</v>
      </c>
      <c r="CF1173" s="31"/>
      <c r="CG1173" s="31"/>
      <c r="CH1173" s="31"/>
      <c r="CI1173" s="31" t="s">
        <v>5058</v>
      </c>
      <c r="CJ1173" s="31"/>
      <c r="CK1173" s="31"/>
      <c r="CL1173" s="31" t="s">
        <v>36765</v>
      </c>
      <c r="CM1173" s="31" t="s">
        <v>33030</v>
      </c>
      <c r="CN1173" s="31">
        <v>127</v>
      </c>
      <c r="CO1173" s="31" t="s">
        <v>36794</v>
      </c>
      <c r="CP1173" s="31" t="s">
        <v>33030</v>
      </c>
      <c r="CQ1173" s="31">
        <v>127</v>
      </c>
      <c r="CR1173" s="31">
        <v>3601</v>
      </c>
      <c r="CS1173" s="31" t="s">
        <v>8315</v>
      </c>
      <c r="CT1173" s="31"/>
      <c r="CU1173" s="31" t="s">
        <v>8314</v>
      </c>
      <c r="CV1173" s="31" t="s">
        <v>8347</v>
      </c>
      <c r="CW1173" s="31" t="s">
        <v>8348</v>
      </c>
      <c r="CX1173" s="31" t="s">
        <v>8346</v>
      </c>
      <c r="CY1173" s="31"/>
      <c r="CZ1173" s="31"/>
      <c r="DA1173" s="31"/>
      <c r="DB1173" s="31" t="s">
        <v>15747</v>
      </c>
      <c r="DC1173" s="31" t="s">
        <v>15756</v>
      </c>
      <c r="DD1173" s="31" t="s">
        <v>15746</v>
      </c>
      <c r="DE1173" s="31"/>
      <c r="DF1173" s="31"/>
      <c r="DG1173" s="31"/>
      <c r="DH1173" s="31"/>
      <c r="DI1173" s="31" t="s">
        <v>24822</v>
      </c>
      <c r="DJ1173" s="31" t="s">
        <v>24823</v>
      </c>
      <c r="DK1173" s="31" t="s">
        <v>25645</v>
      </c>
      <c r="DL1173" s="31" t="s">
        <v>13888</v>
      </c>
      <c r="DM1173" s="38" t="s">
        <v>9467</v>
      </c>
      <c r="DN1173" s="38"/>
      <c r="DO1173" s="35">
        <v>0</v>
      </c>
      <c r="DP1173" s="31" t="s">
        <v>19478</v>
      </c>
      <c r="DQ1173" s="31" t="s">
        <v>20681</v>
      </c>
      <c r="DR1173" s="31"/>
      <c r="DS1173" s="31" t="s">
        <v>27107</v>
      </c>
      <c r="DT1173" s="31"/>
      <c r="DU1173" s="31">
        <v>3</v>
      </c>
      <c r="DV1173" s="31" t="s">
        <v>32167</v>
      </c>
      <c r="DW1173" s="31" t="s">
        <v>7997</v>
      </c>
      <c r="DX1173" s="31" t="s">
        <v>7997</v>
      </c>
      <c r="DY1173" s="31" t="s">
        <v>37222</v>
      </c>
      <c r="DZ1173" s="52" t="s">
        <v>23138</v>
      </c>
      <c r="EA1173" s="52" t="s">
        <v>33668</v>
      </c>
      <c r="EB1173" s="31">
        <v>0</v>
      </c>
      <c r="EC1173" s="31" t="s">
        <v>40168</v>
      </c>
      <c r="ED1173" s="31" t="s">
        <v>41101</v>
      </c>
      <c r="EE1173" s="31"/>
      <c r="EF1173" s="31"/>
      <c r="EG1173" s="31"/>
      <c r="EH1173" s="31"/>
      <c r="EI1173" s="31"/>
      <c r="EJ1173" s="31"/>
    </row>
    <row r="1174" spans="1:140" ht="23.25" customHeight="1">
      <c r="A1174" s="25">
        <v>1172</v>
      </c>
      <c r="B1174" s="30" t="s">
        <v>24335</v>
      </c>
      <c r="C1174" s="31">
        <v>140268738</v>
      </c>
      <c r="D1174" s="30" t="s">
        <v>1110</v>
      </c>
      <c r="E1174" s="30"/>
      <c r="F1174" s="30" t="s">
        <v>36254</v>
      </c>
      <c r="G1174" s="31">
        <f t="shared" si="175"/>
        <v>58</v>
      </c>
      <c r="H1174" s="72">
        <f t="shared" si="176"/>
        <v>46844</v>
      </c>
      <c r="I1174" s="30"/>
      <c r="J1174" s="30" t="s">
        <v>34084</v>
      </c>
      <c r="K1174" s="30" t="s">
        <v>4318</v>
      </c>
      <c r="L1174" s="31" t="s">
        <v>4318</v>
      </c>
      <c r="M1174" s="31" t="s">
        <v>3186</v>
      </c>
      <c r="N1174" s="31" t="s">
        <v>5797</v>
      </c>
      <c r="O1174" s="31" t="s">
        <v>5271</v>
      </c>
      <c r="P1174" s="31" t="s">
        <v>11676</v>
      </c>
      <c r="Q1174" s="31"/>
      <c r="R1174" s="31">
        <v>26</v>
      </c>
      <c r="S1174" s="31">
        <v>0</v>
      </c>
      <c r="T1174" s="31"/>
      <c r="U1174" s="31">
        <v>1131</v>
      </c>
      <c r="V1174" s="31"/>
      <c r="W1174" s="31" t="s">
        <v>6910</v>
      </c>
      <c r="X1174" s="31" t="s">
        <v>5950</v>
      </c>
      <c r="Y1174" s="31" t="e">
        <f t="shared" ca="1" si="177"/>
        <v>#VALUE!</v>
      </c>
      <c r="Z1174" s="31" t="e">
        <f t="shared" ca="1" si="178"/>
        <v>#VALUE!</v>
      </c>
      <c r="AA1174" s="31"/>
      <c r="AB1174" s="31" t="s">
        <v>11144</v>
      </c>
      <c r="AC1174" s="31" t="s">
        <v>34145</v>
      </c>
      <c r="AD1174" s="31" t="s">
        <v>34145</v>
      </c>
      <c r="AE1174" s="31"/>
      <c r="AF1174" s="31" t="s">
        <v>24701</v>
      </c>
      <c r="AG1174" s="31" t="s">
        <v>4322</v>
      </c>
      <c r="AH1174" s="31" t="s">
        <v>4322</v>
      </c>
      <c r="AI1174" s="31" t="s">
        <v>908</v>
      </c>
      <c r="AJ1174" s="31">
        <v>10200</v>
      </c>
      <c r="AK1174" s="31" t="s">
        <v>4634</v>
      </c>
      <c r="AL1174" s="31" t="s">
        <v>5122</v>
      </c>
      <c r="AM1174" s="31" t="s">
        <v>4983</v>
      </c>
      <c r="AN1174" s="31"/>
      <c r="AO1174" s="31"/>
      <c r="AP1174" s="31" t="s">
        <v>3619</v>
      </c>
      <c r="AQ1174" s="31"/>
      <c r="AR1174" s="31" t="s">
        <v>34145</v>
      </c>
      <c r="AS1174" s="31" t="s">
        <v>34145</v>
      </c>
      <c r="AT1174" s="31" t="str">
        <f>_xlfn.IFNA(VLOOKUP(D1174,'[1]5. 1 Mei 2022'!$C$7:$F$60,4,FALSE),"")</f>
        <v/>
      </c>
      <c r="AU1174" s="31"/>
      <c r="AV1174" s="31" t="s">
        <v>20033</v>
      </c>
      <c r="AW1174" s="31" t="s">
        <v>7696</v>
      </c>
      <c r="AX1174" s="29">
        <f t="shared" si="173"/>
        <v>44371</v>
      </c>
      <c r="AY1174" s="31" t="s">
        <v>26346</v>
      </c>
      <c r="AZ1174" s="31" t="s">
        <v>225</v>
      </c>
      <c r="BA1174" s="30" t="s">
        <v>3619</v>
      </c>
      <c r="BB1174" s="31" t="s">
        <v>17505</v>
      </c>
      <c r="BC1174" s="31"/>
      <c r="BD1174" s="31" t="s">
        <v>7997</v>
      </c>
      <c r="BE1174" s="31" t="s">
        <v>7969</v>
      </c>
      <c r="BF1174" s="31" t="s">
        <v>20033</v>
      </c>
      <c r="BG1174" s="31"/>
      <c r="BH1174" s="31"/>
      <c r="BI1174" s="31" t="s">
        <v>8136</v>
      </c>
      <c r="BJ1174" s="31" t="s">
        <v>3185</v>
      </c>
      <c r="BK1174" s="31" t="str">
        <f t="shared" si="174"/>
        <v>III/d</v>
      </c>
      <c r="BL1174" s="31" t="s">
        <v>8077</v>
      </c>
      <c r="BM1174" s="31"/>
      <c r="BN1174" s="31"/>
      <c r="BO1174" s="31"/>
      <c r="BP1174" s="31" t="s">
        <v>1498</v>
      </c>
      <c r="BQ1174" s="31" t="s">
        <v>3185</v>
      </c>
      <c r="BR1174" s="31" t="s">
        <v>15452</v>
      </c>
      <c r="BS1174" s="31" t="s">
        <v>17087</v>
      </c>
      <c r="BT1174" s="31" t="s">
        <v>5638</v>
      </c>
      <c r="BU1174" s="31"/>
      <c r="BV1174" s="31" t="s">
        <v>3595</v>
      </c>
      <c r="BW1174" s="31">
        <f t="shared" ca="1" si="179"/>
        <v>32</v>
      </c>
      <c r="BX1174" s="78">
        <f t="shared" ca="1" si="180"/>
        <v>3</v>
      </c>
      <c r="BY1174" s="31"/>
      <c r="BZ1174" s="31"/>
      <c r="CA1174" s="31" t="s">
        <v>2483</v>
      </c>
      <c r="CB1174" s="31" t="s">
        <v>2519</v>
      </c>
      <c r="CC1174" s="31">
        <v>2</v>
      </c>
      <c r="CD1174" s="31">
        <v>1</v>
      </c>
      <c r="CE1174" s="31" t="s">
        <v>20085</v>
      </c>
      <c r="CF1174" s="31"/>
      <c r="CG1174" s="31"/>
      <c r="CH1174" s="31">
        <v>2007</v>
      </c>
      <c r="CI1174" s="31" t="s">
        <v>5058</v>
      </c>
      <c r="CJ1174" s="31"/>
      <c r="CK1174" s="31"/>
      <c r="CL1174" s="31" t="s">
        <v>21708</v>
      </c>
      <c r="CM1174" s="31" t="s">
        <v>21709</v>
      </c>
      <c r="CN1174" s="31">
        <v>122</v>
      </c>
      <c r="CO1174" s="31" t="s">
        <v>25395</v>
      </c>
      <c r="CP1174" s="31" t="s">
        <v>21709</v>
      </c>
      <c r="CQ1174" s="31">
        <v>122</v>
      </c>
      <c r="CR1174" s="31">
        <v>3690</v>
      </c>
      <c r="CS1174" s="31" t="s">
        <v>8315</v>
      </c>
      <c r="CT1174" s="31"/>
      <c r="CU1174" s="31" t="s">
        <v>8314</v>
      </c>
      <c r="CV1174" s="31" t="s">
        <v>8347</v>
      </c>
      <c r="CW1174" s="31" t="s">
        <v>8348</v>
      </c>
      <c r="CX1174" s="31" t="s">
        <v>8346</v>
      </c>
      <c r="CY1174" s="31"/>
      <c r="CZ1174" s="31"/>
      <c r="DA1174" s="31"/>
      <c r="DB1174" s="31" t="s">
        <v>15747</v>
      </c>
      <c r="DC1174" s="31" t="s">
        <v>15751</v>
      </c>
      <c r="DD1174" s="31" t="s">
        <v>15746</v>
      </c>
      <c r="DE1174" s="31"/>
      <c r="DF1174" s="31"/>
      <c r="DG1174" s="31"/>
      <c r="DH1174" s="31"/>
      <c r="DI1174" s="31" t="s">
        <v>24822</v>
      </c>
      <c r="DJ1174" s="31" t="s">
        <v>24823</v>
      </c>
      <c r="DK1174" s="31" t="s">
        <v>25642</v>
      </c>
      <c r="DL1174" s="31" t="s">
        <v>25643</v>
      </c>
      <c r="DM1174" s="38" t="s">
        <v>9443</v>
      </c>
      <c r="DN1174" s="38"/>
      <c r="DO1174" s="35" t="s">
        <v>20489</v>
      </c>
      <c r="DP1174" s="31" t="s">
        <v>15021</v>
      </c>
      <c r="DQ1174" s="31" t="s">
        <v>15022</v>
      </c>
      <c r="DR1174" s="31"/>
      <c r="DS1174" s="31" t="s">
        <v>15023</v>
      </c>
      <c r="DT1174" s="31" t="s">
        <v>37858</v>
      </c>
      <c r="DU1174" s="31">
        <v>3</v>
      </c>
      <c r="DV1174" s="31" t="s">
        <v>32167</v>
      </c>
      <c r="DW1174" s="31" t="s">
        <v>7997</v>
      </c>
      <c r="DX1174" s="31" t="s">
        <v>7997</v>
      </c>
      <c r="DY1174" s="52" t="s">
        <v>37015</v>
      </c>
      <c r="DZ1174" s="52" t="s">
        <v>22014</v>
      </c>
      <c r="EA1174" s="52" t="s">
        <v>37016</v>
      </c>
      <c r="EB1174" s="31">
        <v>0</v>
      </c>
      <c r="EC1174" s="31" t="s">
        <v>40168</v>
      </c>
      <c r="ED1174" s="31" t="s">
        <v>41101</v>
      </c>
      <c r="EE1174" s="31"/>
      <c r="EF1174" s="31"/>
      <c r="EG1174" s="31"/>
      <c r="EH1174" s="31"/>
      <c r="EI1174" s="31"/>
      <c r="EJ1174" s="31"/>
    </row>
    <row r="1175" spans="1:140" ht="23.25" customHeight="1">
      <c r="A1175" s="25">
        <v>1173</v>
      </c>
      <c r="B1175" s="30" t="s">
        <v>15132</v>
      </c>
      <c r="C1175" s="31">
        <v>140377908</v>
      </c>
      <c r="D1175" s="30" t="s">
        <v>331</v>
      </c>
      <c r="E1175" s="30"/>
      <c r="F1175" s="30" t="s">
        <v>36258</v>
      </c>
      <c r="G1175" s="31">
        <f t="shared" si="175"/>
        <v>58</v>
      </c>
      <c r="H1175" s="72">
        <f t="shared" si="176"/>
        <v>47818</v>
      </c>
      <c r="I1175" s="30"/>
      <c r="J1175" s="30" t="s">
        <v>34084</v>
      </c>
      <c r="K1175" s="30" t="s">
        <v>4318</v>
      </c>
      <c r="L1175" s="31" t="s">
        <v>4318</v>
      </c>
      <c r="M1175" s="31" t="s">
        <v>6378</v>
      </c>
      <c r="N1175" s="31" t="s">
        <v>3311</v>
      </c>
      <c r="O1175" s="31" t="s">
        <v>2534</v>
      </c>
      <c r="P1175" s="31" t="s">
        <v>23973</v>
      </c>
      <c r="Q1175" s="31"/>
      <c r="R1175" s="31">
        <v>10</v>
      </c>
      <c r="S1175" s="31">
        <v>0</v>
      </c>
      <c r="T1175" s="31"/>
      <c r="U1175" s="31">
        <v>1559</v>
      </c>
      <c r="V1175" s="31" t="s">
        <v>2274</v>
      </c>
      <c r="W1175" s="31" t="s">
        <v>980</v>
      </c>
      <c r="X1175" s="31" t="s">
        <v>3257</v>
      </c>
      <c r="Y1175" s="31" t="e">
        <f t="shared" ca="1" si="177"/>
        <v>#VALUE!</v>
      </c>
      <c r="Z1175" s="31" t="e">
        <f t="shared" ca="1" si="178"/>
        <v>#VALUE!</v>
      </c>
      <c r="AA1175" s="31"/>
      <c r="AB1175" s="31" t="s">
        <v>10503</v>
      </c>
      <c r="AC1175" s="31" t="s">
        <v>34153</v>
      </c>
      <c r="AD1175" s="31" t="s">
        <v>34194</v>
      </c>
      <c r="AE1175" s="31"/>
      <c r="AF1175" s="31" t="s">
        <v>24700</v>
      </c>
      <c r="AG1175" s="31" t="s">
        <v>7895</v>
      </c>
      <c r="AH1175" s="31" t="s">
        <v>7895</v>
      </c>
      <c r="AI1175" s="31" t="s">
        <v>728</v>
      </c>
      <c r="AJ1175" s="31">
        <v>2008120044</v>
      </c>
      <c r="AK1175" s="31">
        <v>15608</v>
      </c>
      <c r="AL1175" s="31" t="s">
        <v>8287</v>
      </c>
      <c r="AM1175" s="31" t="s">
        <v>2681</v>
      </c>
      <c r="AN1175" s="31"/>
      <c r="AO1175" s="31"/>
      <c r="AP1175" s="31" t="s">
        <v>33761</v>
      </c>
      <c r="AQ1175" s="31" t="s">
        <v>8106</v>
      </c>
      <c r="AR1175" s="31" t="s">
        <v>34148</v>
      </c>
      <c r="AS1175" s="31" t="s">
        <v>34148</v>
      </c>
      <c r="AT1175" s="31" t="str">
        <f>_xlfn.IFNA(VLOOKUP(D1175,'[1]5. 1 Mei 2022'!$C$7:$F$60,4,FALSE),"")</f>
        <v/>
      </c>
      <c r="AU1175" s="31"/>
      <c r="AV1175" s="31" t="s">
        <v>33524</v>
      </c>
      <c r="AW1175" s="31" t="s">
        <v>20332</v>
      </c>
      <c r="AX1175" s="29">
        <f t="shared" si="173"/>
        <v>46524</v>
      </c>
      <c r="AY1175" s="31" t="s">
        <v>26342</v>
      </c>
      <c r="AZ1175" s="31" t="s">
        <v>536</v>
      </c>
      <c r="BA1175" s="30" t="s">
        <v>33761</v>
      </c>
      <c r="BB1175" s="31"/>
      <c r="BC1175" s="31"/>
      <c r="BD1175" s="31" t="s">
        <v>12244</v>
      </c>
      <c r="BE1175" s="31" t="s">
        <v>7968</v>
      </c>
      <c r="BF1175" s="31" t="s">
        <v>33524</v>
      </c>
      <c r="BG1175" s="31"/>
      <c r="BH1175" s="31"/>
      <c r="BI1175" s="31"/>
      <c r="BJ1175" s="31" t="s">
        <v>23649</v>
      </c>
      <c r="BK1175" s="31" t="str">
        <f t="shared" si="174"/>
        <v>III/b</v>
      </c>
      <c r="BL1175" s="31" t="s">
        <v>8077</v>
      </c>
      <c r="BM1175" s="31"/>
      <c r="BN1175" s="31"/>
      <c r="BO1175" s="31"/>
      <c r="BP1175" s="31" t="s">
        <v>1498</v>
      </c>
      <c r="BQ1175" s="31" t="s">
        <v>23649</v>
      </c>
      <c r="BR1175" s="31" t="s">
        <v>29811</v>
      </c>
      <c r="BS1175" s="31" t="s">
        <v>29812</v>
      </c>
      <c r="BT1175" s="31" t="s">
        <v>1693</v>
      </c>
      <c r="BU1175" s="31"/>
      <c r="BV1175" s="31" t="s">
        <v>3390</v>
      </c>
      <c r="BW1175" s="31">
        <f t="shared" ca="1" si="179"/>
        <v>20</v>
      </c>
      <c r="BX1175" s="78">
        <f t="shared" ca="1" si="180"/>
        <v>3</v>
      </c>
      <c r="BY1175" s="31"/>
      <c r="BZ1175" s="31" t="s">
        <v>7867</v>
      </c>
      <c r="CA1175" s="31" t="s">
        <v>2483</v>
      </c>
      <c r="CB1175" s="31" t="s">
        <v>2519</v>
      </c>
      <c r="CC1175" s="31">
        <v>2</v>
      </c>
      <c r="CD1175" s="31">
        <v>1</v>
      </c>
      <c r="CE1175" s="31" t="s">
        <v>20085</v>
      </c>
      <c r="CF1175" s="31"/>
      <c r="CG1175" s="31"/>
      <c r="CH1175" s="31"/>
      <c r="CI1175" s="31"/>
      <c r="CJ1175" s="31"/>
      <c r="CK1175" s="31"/>
      <c r="CL1175" s="31"/>
      <c r="CM1175" s="31"/>
      <c r="CN1175" s="31"/>
      <c r="CO1175" s="31"/>
      <c r="CP1175" s="31"/>
      <c r="CQ1175" s="31"/>
      <c r="CR1175" s="31">
        <v>3816</v>
      </c>
      <c r="CS1175" s="31" t="s">
        <v>18895</v>
      </c>
      <c r="CT1175" s="31"/>
      <c r="CU1175" s="31"/>
      <c r="CV1175" s="31"/>
      <c r="CW1175" s="31"/>
      <c r="CX1175" s="31"/>
      <c r="CY1175" s="31"/>
      <c r="CZ1175" s="31"/>
      <c r="DA1175" s="31"/>
      <c r="DB1175" s="31"/>
      <c r="DC1175" s="31"/>
      <c r="DD1175" s="31"/>
      <c r="DE1175" s="31"/>
      <c r="DF1175" s="31"/>
      <c r="DG1175" s="31"/>
      <c r="DH1175" s="31"/>
      <c r="DI1175" s="31"/>
      <c r="DJ1175" s="31"/>
      <c r="DK1175" s="31"/>
      <c r="DL1175" s="31"/>
      <c r="DM1175" s="38" t="s">
        <v>9958</v>
      </c>
      <c r="DN1175" s="38"/>
      <c r="DO1175" s="35">
        <v>0</v>
      </c>
      <c r="DP1175" s="31" t="s">
        <v>14540</v>
      </c>
      <c r="DQ1175" s="31" t="s">
        <v>14541</v>
      </c>
      <c r="DR1175" s="31"/>
      <c r="DS1175" s="31" t="s">
        <v>27587</v>
      </c>
      <c r="DT1175" s="31" t="s">
        <v>37859</v>
      </c>
      <c r="DU1175" s="31">
        <v>2</v>
      </c>
      <c r="DV1175" s="31" t="s">
        <v>32166</v>
      </c>
      <c r="DW1175" s="31"/>
      <c r="DX1175" s="31"/>
      <c r="DY1175" s="31"/>
      <c r="DZ1175" s="31"/>
      <c r="EA1175" s="31"/>
      <c r="EB1175" s="31">
        <v>0</v>
      </c>
      <c r="EC1175" s="31" t="s">
        <v>40170</v>
      </c>
      <c r="ED1175" s="31" t="s">
        <v>41101</v>
      </c>
      <c r="EE1175" s="31"/>
      <c r="EF1175" s="31"/>
      <c r="EG1175" s="31"/>
      <c r="EH1175" s="31"/>
      <c r="EI1175" s="31"/>
      <c r="EJ1175" s="31"/>
    </row>
    <row r="1176" spans="1:140" ht="23.25" customHeight="1">
      <c r="A1176" s="25">
        <v>1174</v>
      </c>
      <c r="B1176" s="30" t="s">
        <v>5511</v>
      </c>
      <c r="C1176" s="31" t="s">
        <v>6640</v>
      </c>
      <c r="D1176" s="30" t="s">
        <v>6640</v>
      </c>
      <c r="E1176" s="30"/>
      <c r="F1176" s="30" t="s">
        <v>36262</v>
      </c>
      <c r="G1176" s="31">
        <f t="shared" si="175"/>
        <v>58</v>
      </c>
      <c r="H1176" s="72">
        <f t="shared" si="176"/>
        <v>49553</v>
      </c>
      <c r="I1176" s="30"/>
      <c r="J1176" s="30" t="s">
        <v>34084</v>
      </c>
      <c r="K1176" s="30" t="s">
        <v>4318</v>
      </c>
      <c r="L1176" s="31" t="s">
        <v>4318</v>
      </c>
      <c r="M1176" s="31" t="s">
        <v>6378</v>
      </c>
      <c r="N1176" s="31" t="s">
        <v>5863</v>
      </c>
      <c r="O1176" s="31" t="s">
        <v>2485</v>
      </c>
      <c r="P1176" s="31" t="s">
        <v>21723</v>
      </c>
      <c r="Q1176" s="31"/>
      <c r="R1176" s="31">
        <v>23</v>
      </c>
      <c r="S1176" s="31">
        <v>3</v>
      </c>
      <c r="T1176" s="31"/>
      <c r="U1176" s="31">
        <v>1680</v>
      </c>
      <c r="V1176" s="31"/>
      <c r="W1176" s="31" t="s">
        <v>6910</v>
      </c>
      <c r="X1176" s="31" t="s">
        <v>7877</v>
      </c>
      <c r="Y1176" s="31" t="e">
        <f t="shared" ca="1" si="177"/>
        <v>#VALUE!</v>
      </c>
      <c r="Z1176" s="31" t="e">
        <f t="shared" ca="1" si="178"/>
        <v>#VALUE!</v>
      </c>
      <c r="AA1176" s="31"/>
      <c r="AB1176" s="31" t="s">
        <v>1720</v>
      </c>
      <c r="AC1176" s="31" t="s">
        <v>34153</v>
      </c>
      <c r="AD1176" s="31" t="s">
        <v>34194</v>
      </c>
      <c r="AE1176" s="31"/>
      <c r="AF1176" s="31" t="s">
        <v>24700</v>
      </c>
      <c r="AG1176" s="31" t="s">
        <v>7895</v>
      </c>
      <c r="AH1176" s="31" t="s">
        <v>7895</v>
      </c>
      <c r="AI1176" s="31" t="s">
        <v>40277</v>
      </c>
      <c r="AJ1176" s="31">
        <v>755</v>
      </c>
      <c r="AK1176" s="31" t="s">
        <v>6056</v>
      </c>
      <c r="AL1176" s="31">
        <v>35583</v>
      </c>
      <c r="AM1176" s="31" t="s">
        <v>6057</v>
      </c>
      <c r="AN1176" s="31"/>
      <c r="AO1176" s="31"/>
      <c r="AP1176" s="31" t="s">
        <v>22911</v>
      </c>
      <c r="AQ1176" s="52" t="s">
        <v>24630</v>
      </c>
      <c r="AR1176" s="31" t="s">
        <v>34148</v>
      </c>
      <c r="AS1176" s="31" t="s">
        <v>34148</v>
      </c>
      <c r="AT1176" s="31" t="s">
        <v>35972</v>
      </c>
      <c r="AU1176" s="31"/>
      <c r="AV1176" s="31" t="s">
        <v>4645</v>
      </c>
      <c r="AW1176" s="52" t="s">
        <v>24630</v>
      </c>
      <c r="AX1176" s="29">
        <f t="shared" si="173"/>
        <v>46738</v>
      </c>
      <c r="AY1176" s="31" t="s">
        <v>11416</v>
      </c>
      <c r="AZ1176" s="31" t="s">
        <v>22913</v>
      </c>
      <c r="BA1176" s="30" t="s">
        <v>22911</v>
      </c>
      <c r="BB1176" s="31"/>
      <c r="BC1176" s="31"/>
      <c r="BD1176" s="31" t="s">
        <v>30229</v>
      </c>
      <c r="BE1176" s="31" t="s">
        <v>7968</v>
      </c>
      <c r="BF1176" s="31" t="s">
        <v>4645</v>
      </c>
      <c r="BG1176" s="31"/>
      <c r="BH1176" s="31"/>
      <c r="BI1176" s="31"/>
      <c r="BJ1176" s="31"/>
      <c r="BK1176" s="31" t="str">
        <f t="shared" si="174"/>
        <v>II/d</v>
      </c>
      <c r="BL1176" s="31" t="s">
        <v>8078</v>
      </c>
      <c r="BM1176" s="31"/>
      <c r="BN1176" s="31"/>
      <c r="BO1176" s="31"/>
      <c r="BP1176" s="31" t="s">
        <v>1498</v>
      </c>
      <c r="BQ1176" s="31"/>
      <c r="BR1176" s="31"/>
      <c r="BS1176" s="31"/>
      <c r="BT1176" s="31" t="s">
        <v>3163</v>
      </c>
      <c r="BU1176" s="31" t="s">
        <v>718</v>
      </c>
      <c r="BV1176" s="31" t="s">
        <v>5206</v>
      </c>
      <c r="BW1176" s="31">
        <f t="shared" ca="1" si="179"/>
        <v>24</v>
      </c>
      <c r="BX1176" s="78">
        <f t="shared" ca="1" si="180"/>
        <v>0</v>
      </c>
      <c r="BY1176" s="31"/>
      <c r="BZ1176" s="31"/>
      <c r="CA1176" s="31" t="s">
        <v>2483</v>
      </c>
      <c r="CB1176" s="31" t="s">
        <v>2519</v>
      </c>
      <c r="CC1176" s="31">
        <v>3</v>
      </c>
      <c r="CD1176" s="31">
        <v>1</v>
      </c>
      <c r="CE1176" s="31" t="s">
        <v>20085</v>
      </c>
      <c r="CF1176" s="31"/>
      <c r="CG1176" s="31"/>
      <c r="CH1176" s="31"/>
      <c r="CI1176" s="31"/>
      <c r="CJ1176" s="31"/>
      <c r="CK1176" s="31"/>
      <c r="CL1176" s="31"/>
      <c r="CM1176" s="31"/>
      <c r="CN1176" s="31"/>
      <c r="CO1176" s="31"/>
      <c r="CP1176" s="31"/>
      <c r="CQ1176" s="31"/>
      <c r="CR1176" s="31">
        <v>1117</v>
      </c>
      <c r="CS1176" s="31"/>
      <c r="CT1176" s="31"/>
      <c r="CU1176" s="31"/>
      <c r="CV1176" s="31" t="s">
        <v>19047</v>
      </c>
      <c r="CW1176" s="31" t="s">
        <v>19048</v>
      </c>
      <c r="CX1176" s="31" t="s">
        <v>19043</v>
      </c>
      <c r="CY1176" s="31"/>
      <c r="CZ1176" s="31"/>
      <c r="DA1176" s="31"/>
      <c r="DB1176" s="31"/>
      <c r="DC1176" s="31"/>
      <c r="DD1176" s="31"/>
      <c r="DE1176" s="31"/>
      <c r="DF1176" s="31"/>
      <c r="DG1176" s="31"/>
      <c r="DH1176" s="31"/>
      <c r="DI1176" s="31"/>
      <c r="DJ1176" s="31"/>
      <c r="DK1176" s="31"/>
      <c r="DL1176" s="31"/>
      <c r="DM1176" s="38" t="s">
        <v>9865</v>
      </c>
      <c r="DN1176" s="38"/>
      <c r="DO1176" s="35">
        <v>0</v>
      </c>
      <c r="DP1176" s="31" t="s">
        <v>31986</v>
      </c>
      <c r="DQ1176" s="31" t="s">
        <v>13029</v>
      </c>
      <c r="DR1176" s="31" t="s">
        <v>20420</v>
      </c>
      <c r="DS1176" s="31" t="s">
        <v>38621</v>
      </c>
      <c r="DT1176" s="31" t="s">
        <v>37860</v>
      </c>
      <c r="DU1176" s="31">
        <v>2</v>
      </c>
      <c r="DV1176" s="31" t="s">
        <v>32165</v>
      </c>
      <c r="DW1176" s="31"/>
      <c r="DX1176" s="31"/>
      <c r="DY1176" s="31"/>
      <c r="DZ1176" s="31"/>
      <c r="EA1176" s="31"/>
      <c r="EB1176" s="31">
        <v>0</v>
      </c>
      <c r="EC1176" s="31" t="s">
        <v>40170</v>
      </c>
      <c r="ED1176" s="31" t="s">
        <v>41101</v>
      </c>
      <c r="EE1176" s="31"/>
      <c r="EF1176" s="31"/>
      <c r="EG1176" s="31"/>
      <c r="EH1176" s="31"/>
      <c r="EI1176" s="31"/>
      <c r="EJ1176" s="31"/>
    </row>
    <row r="1177" spans="1:140" ht="23.25" customHeight="1">
      <c r="A1177" s="25">
        <v>1175</v>
      </c>
      <c r="B1177" s="30" t="s">
        <v>19786</v>
      </c>
      <c r="C1177" s="31" t="s">
        <v>20024</v>
      </c>
      <c r="D1177" s="30" t="s">
        <v>19787</v>
      </c>
      <c r="E1177" s="30"/>
      <c r="F1177" s="30" t="s">
        <v>36262</v>
      </c>
      <c r="G1177" s="31">
        <f t="shared" si="175"/>
        <v>58</v>
      </c>
      <c r="H1177" s="72">
        <f t="shared" si="176"/>
        <v>49065</v>
      </c>
      <c r="I1177" s="30"/>
      <c r="J1177" s="30" t="s">
        <v>34085</v>
      </c>
      <c r="K1177" s="30" t="s">
        <v>34082</v>
      </c>
      <c r="L1177" s="31" t="s">
        <v>6220</v>
      </c>
      <c r="M1177" s="31" t="s">
        <v>6378</v>
      </c>
      <c r="N1177" s="31" t="s">
        <v>3557</v>
      </c>
      <c r="O1177" s="31" t="s">
        <v>1501</v>
      </c>
      <c r="P1177" s="52" t="s">
        <v>24067</v>
      </c>
      <c r="Q1177" s="31" t="s">
        <v>39939</v>
      </c>
      <c r="R1177" s="31"/>
      <c r="S1177" s="31"/>
      <c r="T1177" s="52" t="s">
        <v>22032</v>
      </c>
      <c r="U1177" s="31" t="s">
        <v>22848</v>
      </c>
      <c r="V1177" s="31"/>
      <c r="W1177" s="31" t="s">
        <v>4187</v>
      </c>
      <c r="X1177" s="31" t="s">
        <v>6934</v>
      </c>
      <c r="Y1177" s="31">
        <f t="shared" ca="1" si="177"/>
        <v>47</v>
      </c>
      <c r="Z1177" s="31" t="str">
        <f t="shared" ca="1" si="178"/>
        <v>46-58</v>
      </c>
      <c r="AA1177" s="31"/>
      <c r="AB1177" s="31" t="s">
        <v>726</v>
      </c>
      <c r="AC1177" s="31" t="s">
        <v>34153</v>
      </c>
      <c r="AD1177" s="31" t="s">
        <v>34194</v>
      </c>
      <c r="AE1177" s="31"/>
      <c r="AF1177" s="31" t="s">
        <v>24700</v>
      </c>
      <c r="AG1177" s="31" t="s">
        <v>7895</v>
      </c>
      <c r="AH1177" s="31" t="s">
        <v>7895</v>
      </c>
      <c r="AI1177" s="31" t="s">
        <v>728</v>
      </c>
      <c r="AJ1177" s="31"/>
      <c r="AK1177" s="31"/>
      <c r="AL1177" s="31"/>
      <c r="AM1177" s="31"/>
      <c r="AN1177" s="31"/>
      <c r="AO1177" s="31"/>
      <c r="AP1177" s="31" t="s">
        <v>33758</v>
      </c>
      <c r="AQ1177" s="31" t="s">
        <v>1299</v>
      </c>
      <c r="AR1177" s="31" t="s">
        <v>34148</v>
      </c>
      <c r="AS1177" s="31" t="s">
        <v>34148</v>
      </c>
      <c r="AT1177" s="31" t="str">
        <f>_xlfn.IFNA(VLOOKUP(D1177,'[1]5. 1 Mei 2022'!$C$7:$F$60,4,FALSE),"")</f>
        <v/>
      </c>
      <c r="AU1177" s="31"/>
      <c r="AV1177" s="31" t="s">
        <v>19788</v>
      </c>
      <c r="AW1177" s="31" t="s">
        <v>20332</v>
      </c>
      <c r="AX1177" s="29">
        <f t="shared" si="173"/>
        <v>46524</v>
      </c>
      <c r="AY1177" s="31" t="s">
        <v>26344</v>
      </c>
      <c r="AZ1177" s="31" t="s">
        <v>26353</v>
      </c>
      <c r="BA1177" s="30" t="s">
        <v>33758</v>
      </c>
      <c r="BB1177" s="31"/>
      <c r="BC1177" s="31"/>
      <c r="BD1177" s="31" t="s">
        <v>30265</v>
      </c>
      <c r="BE1177" s="31" t="s">
        <v>7968</v>
      </c>
      <c r="BF1177" s="31" t="s">
        <v>19788</v>
      </c>
      <c r="BG1177" s="31"/>
      <c r="BH1177" s="31"/>
      <c r="BI1177" s="31"/>
      <c r="BJ1177" s="31">
        <v>0</v>
      </c>
      <c r="BK1177" s="31" t="str">
        <f t="shared" si="174"/>
        <v>III/a</v>
      </c>
      <c r="BL1177" s="31"/>
      <c r="BM1177" s="31"/>
      <c r="BN1177" s="31"/>
      <c r="BO1177" s="31"/>
      <c r="BP1177" s="31"/>
      <c r="BQ1177" s="31"/>
      <c r="BR1177" s="31"/>
      <c r="BS1177" s="31"/>
      <c r="BT1177" s="31"/>
      <c r="BU1177" s="31"/>
      <c r="BV1177" s="31" t="s">
        <v>1299</v>
      </c>
      <c r="BW1177" s="31">
        <f t="shared" ca="1" si="179"/>
        <v>6</v>
      </c>
      <c r="BX1177" s="78">
        <f t="shared" ca="1" si="180"/>
        <v>3</v>
      </c>
      <c r="BY1177" s="31"/>
      <c r="BZ1177" s="31"/>
      <c r="CA1177" s="31" t="s">
        <v>2483</v>
      </c>
      <c r="CB1177" s="31" t="s">
        <v>2519</v>
      </c>
      <c r="CC1177" s="31"/>
      <c r="CD1177" s="31">
        <v>1</v>
      </c>
      <c r="CE1177" s="31" t="s">
        <v>20085</v>
      </c>
      <c r="CF1177" s="31"/>
      <c r="CG1177" s="31"/>
      <c r="CH1177" s="31"/>
      <c r="CI1177" s="31"/>
      <c r="CJ1177" s="31"/>
      <c r="CK1177" s="31"/>
      <c r="CL1177" s="31"/>
      <c r="CM1177" s="31"/>
      <c r="CN1177" s="31"/>
      <c r="CO1177" s="31"/>
      <c r="CP1177" s="31"/>
      <c r="CQ1177" s="31"/>
      <c r="CR1177" s="31">
        <v>1634</v>
      </c>
      <c r="CS1177" s="31"/>
      <c r="CT1177" s="31"/>
      <c r="CU1177" s="31"/>
      <c r="CV1177" s="31"/>
      <c r="CW1177" s="31"/>
      <c r="CX1177" s="31"/>
      <c r="CY1177" s="31"/>
      <c r="CZ1177" s="31"/>
      <c r="DA1177" s="31"/>
      <c r="DB1177" s="31"/>
      <c r="DC1177" s="31"/>
      <c r="DD1177" s="31"/>
      <c r="DE1177" s="31"/>
      <c r="DF1177" s="31"/>
      <c r="DG1177" s="31"/>
      <c r="DH1177" s="31"/>
      <c r="DI1177" s="31"/>
      <c r="DJ1177" s="31"/>
      <c r="DK1177" s="31"/>
      <c r="DL1177" s="31"/>
      <c r="DM1177" s="38" t="s">
        <v>32359</v>
      </c>
      <c r="DN1177" s="38"/>
      <c r="DO1177" s="35"/>
      <c r="DP1177" s="31" t="s">
        <v>31713</v>
      </c>
      <c r="DQ1177" s="31" t="s">
        <v>19847</v>
      </c>
      <c r="DR1177" s="31"/>
      <c r="DS1177" s="31" t="s">
        <v>27836</v>
      </c>
      <c r="DT1177" s="31" t="s">
        <v>19848</v>
      </c>
      <c r="DU1177" s="31">
        <v>2</v>
      </c>
      <c r="DV1177" s="31" t="s">
        <v>32165</v>
      </c>
      <c r="DW1177" s="31"/>
      <c r="DX1177" s="31"/>
      <c r="DY1177" s="31"/>
      <c r="DZ1177" s="31"/>
      <c r="EA1177" s="31"/>
      <c r="EB1177" s="31">
        <v>0</v>
      </c>
      <c r="EC1177" s="31" t="s">
        <v>40170</v>
      </c>
      <c r="ED1177" s="31" t="s">
        <v>41101</v>
      </c>
      <c r="EE1177" s="31"/>
      <c r="EF1177" s="31"/>
      <c r="EG1177" s="31"/>
      <c r="EH1177" s="31"/>
      <c r="EI1177" s="31"/>
      <c r="EJ1177" s="31"/>
    </row>
    <row r="1178" spans="1:140" ht="23.25" customHeight="1">
      <c r="A1178" s="25">
        <v>1176</v>
      </c>
      <c r="B1178" s="30" t="s">
        <v>21226</v>
      </c>
      <c r="C1178" s="31" t="s">
        <v>3724</v>
      </c>
      <c r="D1178" s="30" t="s">
        <v>16579</v>
      </c>
      <c r="E1178" s="30"/>
      <c r="F1178" s="30" t="s">
        <v>36262</v>
      </c>
      <c r="G1178" s="31">
        <f t="shared" si="175"/>
        <v>58</v>
      </c>
      <c r="H1178" s="72">
        <f t="shared" si="176"/>
        <v>51257</v>
      </c>
      <c r="I1178" s="30" t="s">
        <v>35193</v>
      </c>
      <c r="J1178" s="30" t="s">
        <v>34085</v>
      </c>
      <c r="K1178" s="30" t="s">
        <v>34083</v>
      </c>
      <c r="L1178" s="31" t="s">
        <v>16726</v>
      </c>
      <c r="M1178" s="31" t="s">
        <v>6378</v>
      </c>
      <c r="N1178" s="31" t="s">
        <v>5865</v>
      </c>
      <c r="O1178" s="31" t="s">
        <v>5117</v>
      </c>
      <c r="P1178" s="31" t="s">
        <v>3738</v>
      </c>
      <c r="Q1178" s="31"/>
      <c r="R1178" s="31"/>
      <c r="S1178" s="31"/>
      <c r="T1178" s="31"/>
      <c r="U1178" s="31" t="s">
        <v>4742</v>
      </c>
      <c r="V1178" s="31"/>
      <c r="W1178" s="31" t="s">
        <v>6910</v>
      </c>
      <c r="X1178" s="31" t="s">
        <v>4743</v>
      </c>
      <c r="Y1178" s="31" t="e">
        <f t="shared" ca="1" si="177"/>
        <v>#VALUE!</v>
      </c>
      <c r="Z1178" s="31" t="e">
        <f t="shared" ca="1" si="178"/>
        <v>#VALUE!</v>
      </c>
      <c r="AA1178" s="31"/>
      <c r="AB1178" s="31" t="s">
        <v>16533</v>
      </c>
      <c r="AC1178" s="31" t="s">
        <v>34153</v>
      </c>
      <c r="AD1178" s="31" t="s">
        <v>34194</v>
      </c>
      <c r="AE1178" s="31"/>
      <c r="AF1178" s="31" t="s">
        <v>24700</v>
      </c>
      <c r="AG1178" s="31" t="s">
        <v>7895</v>
      </c>
      <c r="AH1178" s="31" t="s">
        <v>7895</v>
      </c>
      <c r="AI1178" s="31" t="s">
        <v>908</v>
      </c>
      <c r="AJ1178" s="31" t="s">
        <v>6454</v>
      </c>
      <c r="AK1178" s="31" t="s">
        <v>6455</v>
      </c>
      <c r="AL1178" s="31">
        <v>38077</v>
      </c>
      <c r="AM1178" s="31" t="s">
        <v>6893</v>
      </c>
      <c r="AN1178" s="31"/>
      <c r="AO1178" s="31"/>
      <c r="AP1178" s="31" t="s">
        <v>25999</v>
      </c>
      <c r="AQ1178" s="31" t="s">
        <v>15510</v>
      </c>
      <c r="AR1178" s="31" t="s">
        <v>34148</v>
      </c>
      <c r="AS1178" s="31" t="s">
        <v>34148</v>
      </c>
      <c r="AT1178" s="31" t="str">
        <f>_xlfn.IFNA(VLOOKUP(D1178,'[1]5. 1 Mei 2022'!$C$7:$F$60,4,FALSE),"")</f>
        <v/>
      </c>
      <c r="AU1178" s="31"/>
      <c r="AV1178" s="31" t="s">
        <v>5449</v>
      </c>
      <c r="AW1178" s="31" t="s">
        <v>15510</v>
      </c>
      <c r="AX1178" s="29">
        <f t="shared" si="173"/>
        <v>44126</v>
      </c>
      <c r="AY1178" s="31" t="s">
        <v>26346</v>
      </c>
      <c r="AZ1178" s="31" t="s">
        <v>535</v>
      </c>
      <c r="BA1178" s="30" t="s">
        <v>25999</v>
      </c>
      <c r="BB1178" s="31"/>
      <c r="BC1178" s="31"/>
      <c r="BD1178" s="31" t="s">
        <v>21142</v>
      </c>
      <c r="BE1178" s="31" t="s">
        <v>7968</v>
      </c>
      <c r="BF1178" s="31" t="s">
        <v>5449</v>
      </c>
      <c r="BG1178" s="31"/>
      <c r="BH1178" s="31"/>
      <c r="BI1178" s="31"/>
      <c r="BJ1178" s="31">
        <v>0</v>
      </c>
      <c r="BK1178" s="31" t="str">
        <f t="shared" si="174"/>
        <v>II/c</v>
      </c>
      <c r="BL1178" s="31"/>
      <c r="BM1178" s="31"/>
      <c r="BN1178" s="31"/>
      <c r="BO1178" s="31"/>
      <c r="BP1178" s="31" t="s">
        <v>1498</v>
      </c>
      <c r="BQ1178" s="31"/>
      <c r="BR1178" s="31"/>
      <c r="BS1178" s="31"/>
      <c r="BT1178" s="31"/>
      <c r="BU1178" s="31"/>
      <c r="BV1178" s="31" t="s">
        <v>7211</v>
      </c>
      <c r="BW1178" s="31">
        <f t="shared" ca="1" si="179"/>
        <v>16</v>
      </c>
      <c r="BX1178" s="78">
        <f t="shared" ca="1" si="180"/>
        <v>3</v>
      </c>
      <c r="BY1178" s="31" t="s">
        <v>3738</v>
      </c>
      <c r="BZ1178" s="31"/>
      <c r="CA1178" s="31" t="s">
        <v>2483</v>
      </c>
      <c r="CB1178" s="31" t="s">
        <v>2519</v>
      </c>
      <c r="CC1178" s="31" t="s">
        <v>1498</v>
      </c>
      <c r="CD1178" s="31">
        <v>1</v>
      </c>
      <c r="CE1178" s="31" t="s">
        <v>20085</v>
      </c>
      <c r="CF1178" s="31"/>
      <c r="CG1178" s="31"/>
      <c r="CH1178" s="31"/>
      <c r="CI1178" s="31"/>
      <c r="CJ1178" s="31"/>
      <c r="CK1178" s="31"/>
      <c r="CL1178" s="31"/>
      <c r="CM1178" s="31"/>
      <c r="CN1178" s="31"/>
      <c r="CO1178" s="31"/>
      <c r="CP1178" s="31"/>
      <c r="CQ1178" s="31"/>
      <c r="CR1178" s="31">
        <v>1455</v>
      </c>
      <c r="CS1178" s="31" t="s">
        <v>8746</v>
      </c>
      <c r="CT1178" s="31"/>
      <c r="CU1178" s="31" t="s">
        <v>8734</v>
      </c>
      <c r="CV1178" s="31" t="s">
        <v>8644</v>
      </c>
      <c r="CW1178" s="31" t="s">
        <v>8645</v>
      </c>
      <c r="CX1178" s="31" t="s">
        <v>8630</v>
      </c>
      <c r="CY1178" s="31"/>
      <c r="CZ1178" s="31"/>
      <c r="DA1178" s="31"/>
      <c r="DB1178" s="31"/>
      <c r="DC1178" s="31"/>
      <c r="DD1178" s="31"/>
      <c r="DE1178" s="31"/>
      <c r="DF1178" s="31"/>
      <c r="DG1178" s="31"/>
      <c r="DH1178" s="31"/>
      <c r="DI1178" s="31"/>
      <c r="DJ1178" s="31"/>
      <c r="DK1178" s="31"/>
      <c r="DL1178" s="31"/>
      <c r="DM1178" s="38" t="s">
        <v>8948</v>
      </c>
      <c r="DN1178" s="38"/>
      <c r="DO1178" s="35" t="s">
        <v>10628</v>
      </c>
      <c r="DP1178" s="31" t="s">
        <v>10827</v>
      </c>
      <c r="DQ1178" s="31" t="s">
        <v>15210</v>
      </c>
      <c r="DR1178" s="31"/>
      <c r="DS1178" s="31" t="s">
        <v>26645</v>
      </c>
      <c r="DT1178" s="31" t="s">
        <v>37861</v>
      </c>
      <c r="DU1178" s="31">
        <v>0</v>
      </c>
      <c r="DV1178" s="31"/>
      <c r="DW1178" s="31"/>
      <c r="DX1178" s="31"/>
      <c r="DY1178" s="31"/>
      <c r="DZ1178" s="31"/>
      <c r="EA1178" s="31"/>
      <c r="EB1178" s="31">
        <v>0</v>
      </c>
      <c r="EC1178" s="31" t="s">
        <v>39747</v>
      </c>
      <c r="ED1178" s="31" t="s">
        <v>41101</v>
      </c>
      <c r="EE1178" s="31"/>
      <c r="EF1178" s="31"/>
      <c r="EG1178" s="31"/>
      <c r="EH1178" s="31"/>
      <c r="EI1178" s="31"/>
      <c r="EJ1178" s="31"/>
    </row>
    <row r="1179" spans="1:140" ht="23.25" customHeight="1">
      <c r="A1179" s="25">
        <v>1177</v>
      </c>
      <c r="B1179" s="30" t="s">
        <v>6586</v>
      </c>
      <c r="C1179" s="31" t="s">
        <v>3714</v>
      </c>
      <c r="D1179" s="30" t="s">
        <v>3714</v>
      </c>
      <c r="E1179" s="30"/>
      <c r="F1179" s="30" t="s">
        <v>36262</v>
      </c>
      <c r="G1179" s="31">
        <f t="shared" si="175"/>
        <v>58</v>
      </c>
      <c r="H1179" s="72">
        <f t="shared" si="176"/>
        <v>45901</v>
      </c>
      <c r="I1179" s="30"/>
      <c r="J1179" s="30" t="s">
        <v>34084</v>
      </c>
      <c r="K1179" s="30" t="s">
        <v>4318</v>
      </c>
      <c r="L1179" s="31" t="s">
        <v>4318</v>
      </c>
      <c r="M1179" s="31" t="s">
        <v>3186</v>
      </c>
      <c r="N1179" s="31" t="s">
        <v>5865</v>
      </c>
      <c r="O1179" s="31" t="s">
        <v>5117</v>
      </c>
      <c r="P1179" s="31" t="s">
        <v>30542</v>
      </c>
      <c r="Q1179" s="31"/>
      <c r="R1179" s="31">
        <v>21</v>
      </c>
      <c r="S1179" s="31">
        <v>4</v>
      </c>
      <c r="T1179" s="31"/>
      <c r="U1179" s="31">
        <v>1720</v>
      </c>
      <c r="V1179" s="31" t="s">
        <v>3465</v>
      </c>
      <c r="W1179" s="31" t="s">
        <v>6910</v>
      </c>
      <c r="X1179" s="31" t="s">
        <v>3829</v>
      </c>
      <c r="Y1179" s="31" t="e">
        <f t="shared" ca="1" si="177"/>
        <v>#VALUE!</v>
      </c>
      <c r="Z1179" s="31" t="e">
        <f t="shared" ca="1" si="178"/>
        <v>#VALUE!</v>
      </c>
      <c r="AA1179" s="31"/>
      <c r="AB1179" s="31" t="s">
        <v>6010</v>
      </c>
      <c r="AC1179" s="31" t="s">
        <v>34153</v>
      </c>
      <c r="AD1179" s="31" t="s">
        <v>34194</v>
      </c>
      <c r="AE1179" s="31"/>
      <c r="AF1179" s="31" t="s">
        <v>24700</v>
      </c>
      <c r="AG1179" s="31" t="s">
        <v>7895</v>
      </c>
      <c r="AH1179" s="31" t="s">
        <v>7895</v>
      </c>
      <c r="AI1179" s="31" t="s">
        <v>40277</v>
      </c>
      <c r="AJ1179" s="31">
        <v>1074</v>
      </c>
      <c r="AK1179" s="31" t="s">
        <v>16363</v>
      </c>
      <c r="AL1179" s="31" t="s">
        <v>16364</v>
      </c>
      <c r="AM1179" s="31" t="s">
        <v>16365</v>
      </c>
      <c r="AN1179" s="31"/>
      <c r="AO1179" s="31"/>
      <c r="AP1179" s="31" t="s">
        <v>2451</v>
      </c>
      <c r="AQ1179" s="31"/>
      <c r="AR1179" s="31" t="s">
        <v>34148</v>
      </c>
      <c r="AS1179" s="31" t="s">
        <v>34148</v>
      </c>
      <c r="AT1179" s="31" t="str">
        <f>_xlfn.IFNA(VLOOKUP(D1179,'[1]5. 1 Mei 2022'!$C$7:$F$60,4,FALSE),"")</f>
        <v/>
      </c>
      <c r="AU1179" s="31"/>
      <c r="AV1179" s="31" t="s">
        <v>1307</v>
      </c>
      <c r="AW1179" s="31"/>
      <c r="AX1179" s="29">
        <f t="shared" si="173"/>
        <v>1903</v>
      </c>
      <c r="AY1179" s="31" t="s">
        <v>26346</v>
      </c>
      <c r="AZ1179" s="31" t="s">
        <v>533</v>
      </c>
      <c r="BA1179" s="30" t="s">
        <v>2451</v>
      </c>
      <c r="BB1179" s="31"/>
      <c r="BC1179" s="31"/>
      <c r="BD1179" s="31" t="s">
        <v>30240</v>
      </c>
      <c r="BE1179" s="31" t="s">
        <v>7968</v>
      </c>
      <c r="BF1179" s="31" t="s">
        <v>1307</v>
      </c>
      <c r="BG1179" s="31"/>
      <c r="BH1179" s="31"/>
      <c r="BI1179" s="31"/>
      <c r="BJ1179" s="31" t="s">
        <v>23661</v>
      </c>
      <c r="BK1179" s="31" t="str">
        <f t="shared" si="174"/>
        <v>II/c</v>
      </c>
      <c r="BL1179" s="31" t="s">
        <v>8078</v>
      </c>
      <c r="BM1179" s="31"/>
      <c r="BN1179" s="31"/>
      <c r="BO1179" s="31"/>
      <c r="BP1179" s="31" t="s">
        <v>1498</v>
      </c>
      <c r="BQ1179" s="31"/>
      <c r="BR1179" s="31"/>
      <c r="BS1179" s="31"/>
      <c r="BT1179" s="31" t="s">
        <v>3163</v>
      </c>
      <c r="BU1179" s="31" t="s">
        <v>718</v>
      </c>
      <c r="BV1179" s="31" t="s">
        <v>1742</v>
      </c>
      <c r="BW1179" s="31">
        <f t="shared" ca="1" si="179"/>
        <v>27</v>
      </c>
      <c r="BX1179" s="78">
        <f t="shared" ca="1" si="180"/>
        <v>2</v>
      </c>
      <c r="BY1179" s="31"/>
      <c r="BZ1179" s="31"/>
      <c r="CA1179" s="31" t="s">
        <v>2483</v>
      </c>
      <c r="CB1179" s="31" t="s">
        <v>2519</v>
      </c>
      <c r="CC1179" s="31">
        <v>2</v>
      </c>
      <c r="CD1179" s="31">
        <v>1</v>
      </c>
      <c r="CE1179" s="31" t="s">
        <v>20085</v>
      </c>
      <c r="CF1179" s="31"/>
      <c r="CG1179" s="31"/>
      <c r="CH1179" s="31"/>
      <c r="CI1179" s="31"/>
      <c r="CJ1179" s="31"/>
      <c r="CK1179" s="31"/>
      <c r="CL1179" s="31"/>
      <c r="CM1179" s="31"/>
      <c r="CN1179" s="31"/>
      <c r="CO1179" s="31"/>
      <c r="CP1179" s="31"/>
      <c r="CQ1179" s="31"/>
      <c r="CR1179" s="31">
        <v>5109</v>
      </c>
      <c r="CS1179" s="31"/>
      <c r="CT1179" s="31"/>
      <c r="CU1179" s="31"/>
      <c r="CV1179" s="31"/>
      <c r="CW1179" s="31"/>
      <c r="CX1179" s="31"/>
      <c r="CY1179" s="31"/>
      <c r="CZ1179" s="31"/>
      <c r="DA1179" s="31"/>
      <c r="DB1179" s="31"/>
      <c r="DC1179" s="31"/>
      <c r="DD1179" s="31"/>
      <c r="DE1179" s="31"/>
      <c r="DF1179" s="31"/>
      <c r="DG1179" s="31"/>
      <c r="DH1179" s="31"/>
      <c r="DI1179" s="31"/>
      <c r="DJ1179" s="31"/>
      <c r="DK1179" s="31"/>
      <c r="DL1179" s="31"/>
      <c r="DM1179" s="38" t="s">
        <v>10072</v>
      </c>
      <c r="DN1179" s="38"/>
      <c r="DO1179" s="35">
        <v>0</v>
      </c>
      <c r="DP1179" s="31" t="s">
        <v>13991</v>
      </c>
      <c r="DQ1179" s="31" t="s">
        <v>13990</v>
      </c>
      <c r="DR1179" s="31"/>
      <c r="DS1179" s="31" t="s">
        <v>27689</v>
      </c>
      <c r="DT1179" s="31" t="s">
        <v>37862</v>
      </c>
      <c r="DU1179" s="31">
        <v>3</v>
      </c>
      <c r="DV1179" s="31" t="s">
        <v>32167</v>
      </c>
      <c r="DW1179" s="31"/>
      <c r="DX1179" s="31"/>
      <c r="DY1179" s="31"/>
      <c r="DZ1179" s="31"/>
      <c r="EA1179" s="31"/>
      <c r="EB1179" s="31">
        <v>0</v>
      </c>
      <c r="EC1179" s="31" t="s">
        <v>39747</v>
      </c>
      <c r="ED1179" s="31" t="s">
        <v>41101</v>
      </c>
      <c r="EE1179" s="31"/>
      <c r="EF1179" s="31"/>
      <c r="EG1179" s="31"/>
      <c r="EH1179" s="31"/>
      <c r="EI1179" s="31"/>
      <c r="EJ1179" s="31"/>
    </row>
    <row r="1180" spans="1:140" ht="23.25" customHeight="1">
      <c r="A1180" s="25">
        <v>1178</v>
      </c>
      <c r="B1180" s="30" t="s">
        <v>21463</v>
      </c>
      <c r="C1180" s="31" t="s">
        <v>6220</v>
      </c>
      <c r="D1180" s="30" t="s">
        <v>21497</v>
      </c>
      <c r="E1180" s="30"/>
      <c r="F1180" s="30" t="s">
        <v>36262</v>
      </c>
      <c r="G1180" s="31">
        <f t="shared" si="175"/>
        <v>58</v>
      </c>
      <c r="H1180" s="72">
        <f t="shared" si="176"/>
        <v>56340</v>
      </c>
      <c r="I1180" s="30" t="s">
        <v>35194</v>
      </c>
      <c r="J1180" s="30" t="s">
        <v>34085</v>
      </c>
      <c r="K1180" s="30" t="s">
        <v>34082</v>
      </c>
      <c r="L1180" s="31" t="s">
        <v>6220</v>
      </c>
      <c r="M1180" s="31" t="s">
        <v>3186</v>
      </c>
      <c r="N1180" s="31" t="s">
        <v>5865</v>
      </c>
      <c r="O1180" s="31" t="s">
        <v>5117</v>
      </c>
      <c r="P1180" s="52" t="s">
        <v>35984</v>
      </c>
      <c r="Q1180" s="31" t="s">
        <v>41010</v>
      </c>
      <c r="R1180" s="31"/>
      <c r="S1180" s="31"/>
      <c r="T1180" s="52" t="s">
        <v>32516</v>
      </c>
      <c r="U1180" s="31" t="s">
        <v>23406</v>
      </c>
      <c r="V1180" s="31"/>
      <c r="W1180" s="31" t="s">
        <v>2471</v>
      </c>
      <c r="X1180" s="31" t="s">
        <v>21573</v>
      </c>
      <c r="Y1180" s="31">
        <f t="shared" ca="1" si="177"/>
        <v>27</v>
      </c>
      <c r="Z1180" s="31" t="str">
        <f t="shared" ca="1" si="178"/>
        <v>21-35</v>
      </c>
      <c r="AA1180" s="31"/>
      <c r="AB1180" s="31" t="s">
        <v>11144</v>
      </c>
      <c r="AC1180" s="31" t="s">
        <v>34145</v>
      </c>
      <c r="AD1180" s="31" t="s">
        <v>34145</v>
      </c>
      <c r="AE1180" s="31"/>
      <c r="AF1180" s="31" t="s">
        <v>24701</v>
      </c>
      <c r="AG1180" s="31" t="s">
        <v>4322</v>
      </c>
      <c r="AH1180" s="31" t="s">
        <v>4322</v>
      </c>
      <c r="AI1180" s="31" t="s">
        <v>908</v>
      </c>
      <c r="AJ1180" s="31" t="s">
        <v>22539</v>
      </c>
      <c r="AK1180" s="31" t="s">
        <v>22540</v>
      </c>
      <c r="AL1180" s="31" t="s">
        <v>6472</v>
      </c>
      <c r="AM1180" s="31" t="s">
        <v>3001</v>
      </c>
      <c r="AN1180" s="31"/>
      <c r="AO1180" s="31"/>
      <c r="AP1180" s="31" t="s">
        <v>18118</v>
      </c>
      <c r="AQ1180" s="31" t="s">
        <v>30074</v>
      </c>
      <c r="AR1180" s="31" t="s">
        <v>34145</v>
      </c>
      <c r="AS1180" s="31" t="s">
        <v>34145</v>
      </c>
      <c r="AT1180" s="31" t="str">
        <f>_xlfn.IFNA(VLOOKUP(D1180,'[1]5. 1 Mei 2022'!$C$7:$F$60,4,FALSE),"")</f>
        <v/>
      </c>
      <c r="AU1180" s="31"/>
      <c r="AV1180" s="31" t="s">
        <v>20032</v>
      </c>
      <c r="AW1180" s="52" t="s">
        <v>33910</v>
      </c>
      <c r="AX1180" s="29">
        <f t="shared" ref="AX1180:AX1211" si="181">AW1180+1903</f>
        <v>46798</v>
      </c>
      <c r="AY1180" s="31" t="s">
        <v>26346</v>
      </c>
      <c r="AZ1180" s="31" t="s">
        <v>2622</v>
      </c>
      <c r="BA1180" s="30" t="s">
        <v>18118</v>
      </c>
      <c r="BB1180" s="31" t="s">
        <v>31615</v>
      </c>
      <c r="BC1180" s="31"/>
      <c r="BD1180" s="31" t="s">
        <v>11423</v>
      </c>
      <c r="BE1180" s="31" t="s">
        <v>7969</v>
      </c>
      <c r="BF1180" s="31" t="s">
        <v>20032</v>
      </c>
      <c r="BG1180" s="31"/>
      <c r="BH1180" s="31"/>
      <c r="BI1180" s="31"/>
      <c r="BJ1180" s="31">
        <v>0</v>
      </c>
      <c r="BK1180" s="31" t="str">
        <f t="shared" si="174"/>
        <v>II/c</v>
      </c>
      <c r="BL1180" s="31"/>
      <c r="BM1180" s="31"/>
      <c r="BN1180" s="31"/>
      <c r="BO1180" s="31"/>
      <c r="BP1180" s="31"/>
      <c r="BQ1180" s="31"/>
      <c r="BR1180" s="31"/>
      <c r="BS1180" s="31"/>
      <c r="BT1180" s="31"/>
      <c r="BU1180" s="31"/>
      <c r="BV1180" s="31" t="s">
        <v>21556</v>
      </c>
      <c r="BW1180" s="31">
        <f t="shared" ca="1" si="179"/>
        <v>5</v>
      </c>
      <c r="BX1180" s="78">
        <f t="shared" ca="1" si="180"/>
        <v>10</v>
      </c>
      <c r="BY1180" s="31"/>
      <c r="BZ1180" s="31"/>
      <c r="CA1180" s="31" t="s">
        <v>2483</v>
      </c>
      <c r="CB1180" s="31" t="s">
        <v>2406</v>
      </c>
      <c r="CC1180" s="31"/>
      <c r="CD1180" s="31"/>
      <c r="CE1180" s="31"/>
      <c r="CF1180" s="31"/>
      <c r="CG1180" s="31"/>
      <c r="CH1180" s="31"/>
      <c r="CI1180" s="31"/>
      <c r="CJ1180" s="31"/>
      <c r="CK1180" s="31"/>
      <c r="CL1180" s="31" t="s">
        <v>25577</v>
      </c>
      <c r="CM1180" s="31" t="s">
        <v>20004</v>
      </c>
      <c r="CN1180" s="31">
        <v>123</v>
      </c>
      <c r="CO1180" s="31" t="s">
        <v>25578</v>
      </c>
      <c r="CP1180" s="31" t="s">
        <v>20004</v>
      </c>
      <c r="CQ1180" s="31">
        <v>123</v>
      </c>
      <c r="CR1180" s="31">
        <v>6755</v>
      </c>
      <c r="CS1180" s="31" t="s">
        <v>22126</v>
      </c>
      <c r="CT1180" s="31"/>
      <c r="CU1180" s="31"/>
      <c r="CV1180" s="31"/>
      <c r="CW1180" s="31"/>
      <c r="CX1180" s="31"/>
      <c r="CY1180" s="31"/>
      <c r="CZ1180" s="31"/>
      <c r="DA1180" s="31"/>
      <c r="DB1180" s="31"/>
      <c r="DC1180" s="31"/>
      <c r="DD1180" s="31"/>
      <c r="DE1180" s="31"/>
      <c r="DF1180" s="31"/>
      <c r="DG1180" s="31"/>
      <c r="DH1180" s="31"/>
      <c r="DI1180" s="31"/>
      <c r="DJ1180" s="31"/>
      <c r="DK1180" s="31"/>
      <c r="DL1180" s="31"/>
      <c r="DM1180" s="38" t="s">
        <v>28945</v>
      </c>
      <c r="DN1180" s="38"/>
      <c r="DO1180" s="51" t="s">
        <v>34543</v>
      </c>
      <c r="DP1180" s="31" t="s">
        <v>22536</v>
      </c>
      <c r="DQ1180" s="31" t="s">
        <v>22537</v>
      </c>
      <c r="DR1180" s="31"/>
      <c r="DS1180" s="31" t="s">
        <v>22538</v>
      </c>
      <c r="DT1180" s="31" t="s">
        <v>37863</v>
      </c>
      <c r="DU1180" s="31">
        <v>3</v>
      </c>
      <c r="DV1180" s="31" t="s">
        <v>32167</v>
      </c>
      <c r="DW1180" s="31" t="s">
        <v>7980</v>
      </c>
      <c r="DX1180" s="31" t="s">
        <v>11423</v>
      </c>
      <c r="DY1180" s="31" t="s">
        <v>31293</v>
      </c>
      <c r="DZ1180" s="31" t="s">
        <v>31294</v>
      </c>
      <c r="EA1180" s="31"/>
      <c r="EB1180" s="31">
        <v>0</v>
      </c>
      <c r="EC1180" s="31" t="s">
        <v>40168</v>
      </c>
      <c r="ED1180" s="31" t="s">
        <v>41101</v>
      </c>
      <c r="EE1180" s="31"/>
      <c r="EF1180" s="31"/>
      <c r="EG1180" s="31"/>
      <c r="EH1180" s="31"/>
      <c r="EI1180" s="31"/>
      <c r="EJ1180" s="31"/>
    </row>
    <row r="1181" spans="1:140" ht="23.25" customHeight="1">
      <c r="A1181" s="25">
        <v>1179</v>
      </c>
      <c r="B1181" s="30" t="s">
        <v>24084</v>
      </c>
      <c r="C1181" s="31">
        <v>140224284</v>
      </c>
      <c r="D1181" s="30" t="s">
        <v>93</v>
      </c>
      <c r="E1181" s="30"/>
      <c r="F1181" s="30" t="s">
        <v>36254</v>
      </c>
      <c r="G1181" s="31">
        <f t="shared" si="175"/>
        <v>58</v>
      </c>
      <c r="H1181" s="72">
        <f t="shared" si="176"/>
        <v>45809</v>
      </c>
      <c r="I1181" s="30"/>
      <c r="J1181" s="30" t="s">
        <v>34084</v>
      </c>
      <c r="K1181" s="30" t="s">
        <v>4318</v>
      </c>
      <c r="L1181" s="31" t="s">
        <v>4318</v>
      </c>
      <c r="M1181" s="31" t="s">
        <v>3186</v>
      </c>
      <c r="N1181" s="31" t="s">
        <v>5797</v>
      </c>
      <c r="O1181" s="31" t="s">
        <v>5271</v>
      </c>
      <c r="P1181" s="31" t="s">
        <v>2261</v>
      </c>
      <c r="Q1181" s="31"/>
      <c r="R1181" s="31">
        <v>28</v>
      </c>
      <c r="S1181" s="31">
        <v>0</v>
      </c>
      <c r="T1181" s="31"/>
      <c r="U1181" s="31">
        <v>897</v>
      </c>
      <c r="V1181" s="31"/>
      <c r="W1181" s="31" t="s">
        <v>6910</v>
      </c>
      <c r="X1181" s="31" t="s">
        <v>5107</v>
      </c>
      <c r="Y1181" s="31">
        <f t="shared" ca="1" si="177"/>
        <v>56</v>
      </c>
      <c r="Z1181" s="31" t="str">
        <f t="shared" ca="1" si="178"/>
        <v>46-58</v>
      </c>
      <c r="AA1181" s="31"/>
      <c r="AB1181" s="31" t="s">
        <v>11144</v>
      </c>
      <c r="AC1181" s="31" t="s">
        <v>34145</v>
      </c>
      <c r="AD1181" s="31" t="s">
        <v>34145</v>
      </c>
      <c r="AE1181" s="31"/>
      <c r="AF1181" s="31" t="s">
        <v>24701</v>
      </c>
      <c r="AG1181" s="31" t="s">
        <v>4322</v>
      </c>
      <c r="AH1181" s="31" t="s">
        <v>4322</v>
      </c>
      <c r="AI1181" s="31" t="s">
        <v>908</v>
      </c>
      <c r="AJ1181" s="31">
        <v>99107</v>
      </c>
      <c r="AK1181" s="31" t="s">
        <v>5714</v>
      </c>
      <c r="AL1181" s="31" t="s">
        <v>4981</v>
      </c>
      <c r="AM1181" s="31" t="s">
        <v>4978</v>
      </c>
      <c r="AN1181" s="31"/>
      <c r="AO1181" s="31"/>
      <c r="AP1181" s="31" t="s">
        <v>4434</v>
      </c>
      <c r="AQ1181" s="31" t="s">
        <v>3503</v>
      </c>
      <c r="AR1181" s="31" t="s">
        <v>34145</v>
      </c>
      <c r="AS1181" s="31" t="s">
        <v>34145</v>
      </c>
      <c r="AT1181" s="31" t="str">
        <f>_xlfn.IFNA(VLOOKUP(D1181,'[1]5. 1 Mei 2022'!$C$7:$F$60,4,FALSE),"")</f>
        <v/>
      </c>
      <c r="AU1181" s="31"/>
      <c r="AV1181" s="31" t="s">
        <v>20033</v>
      </c>
      <c r="AW1181" s="31" t="s">
        <v>22708</v>
      </c>
      <c r="AX1181" s="29" t="e">
        <f t="shared" si="181"/>
        <v>#VALUE!</v>
      </c>
      <c r="AY1181" s="31" t="s">
        <v>26346</v>
      </c>
      <c r="AZ1181" s="31" t="s">
        <v>6484</v>
      </c>
      <c r="BA1181" s="30" t="s">
        <v>4434</v>
      </c>
      <c r="BB1181" s="31"/>
      <c r="BC1181" s="31"/>
      <c r="BD1181" s="31" t="s">
        <v>7997</v>
      </c>
      <c r="BE1181" s="31" t="s">
        <v>7969</v>
      </c>
      <c r="BF1181" s="31" t="s">
        <v>20033</v>
      </c>
      <c r="BG1181" s="31"/>
      <c r="BH1181" s="31"/>
      <c r="BI1181" s="31" t="s">
        <v>8136</v>
      </c>
      <c r="BJ1181" s="31" t="s">
        <v>3185</v>
      </c>
      <c r="BK1181" s="31" t="str">
        <f t="shared" si="174"/>
        <v>III/d</v>
      </c>
      <c r="BL1181" s="31" t="s">
        <v>8077</v>
      </c>
      <c r="BM1181" s="31"/>
      <c r="BN1181" s="31"/>
      <c r="BO1181" s="31"/>
      <c r="BP1181" s="31" t="s">
        <v>1498</v>
      </c>
      <c r="BQ1181" s="31" t="s">
        <v>3185</v>
      </c>
      <c r="BR1181" s="31" t="s">
        <v>6300</v>
      </c>
      <c r="BS1181" s="31">
        <v>204209</v>
      </c>
      <c r="BT1181" s="31" t="s">
        <v>4167</v>
      </c>
      <c r="BU1181" s="31"/>
      <c r="BV1181" s="31" t="s">
        <v>5108</v>
      </c>
      <c r="BW1181" s="31">
        <f t="shared" ca="1" si="179"/>
        <v>36</v>
      </c>
      <c r="BX1181" s="78">
        <f t="shared" ca="1" si="180"/>
        <v>2</v>
      </c>
      <c r="BY1181" s="31"/>
      <c r="BZ1181" s="31"/>
      <c r="CA1181" s="31" t="s">
        <v>2483</v>
      </c>
      <c r="CB1181" s="31" t="s">
        <v>2519</v>
      </c>
      <c r="CC1181" s="31">
        <v>4</v>
      </c>
      <c r="CD1181" s="31">
        <v>1</v>
      </c>
      <c r="CE1181" s="31" t="s">
        <v>20085</v>
      </c>
      <c r="CF1181" s="31"/>
      <c r="CG1181" s="31"/>
      <c r="CH1181" s="31"/>
      <c r="CI1181" s="31">
        <v>2009</v>
      </c>
      <c r="CJ1181" s="31"/>
      <c r="CK1181" s="31"/>
      <c r="CL1181" s="31" t="s">
        <v>33503</v>
      </c>
      <c r="CM1181" s="31" t="s">
        <v>33504</v>
      </c>
      <c r="CN1181" s="31">
        <v>127</v>
      </c>
      <c r="CO1181" s="31" t="s">
        <v>33505</v>
      </c>
      <c r="CP1181" s="31" t="s">
        <v>33504</v>
      </c>
      <c r="CQ1181" s="31">
        <v>127</v>
      </c>
      <c r="CR1181" s="31">
        <v>3495</v>
      </c>
      <c r="CS1181" s="31" t="s">
        <v>8315</v>
      </c>
      <c r="CT1181" s="31"/>
      <c r="CU1181" s="31" t="s">
        <v>8314</v>
      </c>
      <c r="CV1181" s="31" t="s">
        <v>8347</v>
      </c>
      <c r="CW1181" s="31" t="s">
        <v>8348</v>
      </c>
      <c r="CX1181" s="31" t="s">
        <v>8346</v>
      </c>
      <c r="CY1181" s="31"/>
      <c r="CZ1181" s="31"/>
      <c r="DA1181" s="31"/>
      <c r="DB1181" s="31" t="s">
        <v>15747</v>
      </c>
      <c r="DC1181" s="31" t="s">
        <v>15756</v>
      </c>
      <c r="DD1181" s="31" t="s">
        <v>15746</v>
      </c>
      <c r="DE1181" s="31"/>
      <c r="DF1181" s="31"/>
      <c r="DG1181" s="31"/>
      <c r="DH1181" s="31"/>
      <c r="DI1181" s="31" t="s">
        <v>24822</v>
      </c>
      <c r="DJ1181" s="31" t="s">
        <v>24823</v>
      </c>
      <c r="DK1181" s="31" t="s">
        <v>25645</v>
      </c>
      <c r="DL1181" s="31" t="s">
        <v>13888</v>
      </c>
      <c r="DM1181" s="38" t="s">
        <v>8886</v>
      </c>
      <c r="DN1181" s="38"/>
      <c r="DO1181" s="35" t="s">
        <v>20732</v>
      </c>
      <c r="DP1181" s="31" t="s">
        <v>31343</v>
      </c>
      <c r="DQ1181" s="31" t="s">
        <v>5101</v>
      </c>
      <c r="DR1181" s="31"/>
      <c r="DS1181" s="31" t="s">
        <v>26589</v>
      </c>
      <c r="DT1181" s="31" t="s">
        <v>27948</v>
      </c>
      <c r="DU1181" s="31">
        <v>3</v>
      </c>
      <c r="DV1181" s="31" t="s">
        <v>32167</v>
      </c>
      <c r="DW1181" s="31" t="s">
        <v>7997</v>
      </c>
      <c r="DX1181" s="31" t="s">
        <v>7997</v>
      </c>
      <c r="DY1181" s="31" t="s">
        <v>36929</v>
      </c>
      <c r="DZ1181" s="52" t="s">
        <v>23138</v>
      </c>
      <c r="EA1181" s="52" t="s">
        <v>33617</v>
      </c>
      <c r="EB1181" s="31">
        <v>0</v>
      </c>
      <c r="EC1181" s="31" t="s">
        <v>40168</v>
      </c>
      <c r="ED1181" s="31" t="s">
        <v>41101</v>
      </c>
      <c r="EE1181" s="31"/>
      <c r="EF1181" s="31"/>
      <c r="EG1181" s="31"/>
      <c r="EH1181" s="31"/>
      <c r="EI1181" s="31"/>
      <c r="EJ1181" s="31"/>
    </row>
    <row r="1182" spans="1:140" ht="23.25" customHeight="1">
      <c r="A1182" s="25">
        <v>1180</v>
      </c>
      <c r="B1182" s="30" t="s">
        <v>33313</v>
      </c>
      <c r="C1182" s="31" t="s">
        <v>29980</v>
      </c>
      <c r="D1182" s="30" t="s">
        <v>33151</v>
      </c>
      <c r="E1182" s="30"/>
      <c r="F1182" s="30" t="s">
        <v>36256</v>
      </c>
      <c r="G1182" s="31">
        <f t="shared" si="175"/>
        <v>58</v>
      </c>
      <c r="H1182" s="72">
        <f t="shared" si="176"/>
        <v>56340</v>
      </c>
      <c r="I1182" s="30"/>
      <c r="J1182" s="30" t="s">
        <v>34084</v>
      </c>
      <c r="K1182" s="30" t="s">
        <v>4318</v>
      </c>
      <c r="L1182" s="31" t="s">
        <v>4318</v>
      </c>
      <c r="M1182" s="31" t="s">
        <v>3186</v>
      </c>
      <c r="N1182" s="31" t="s">
        <v>5865</v>
      </c>
      <c r="O1182" s="31" t="s">
        <v>5117</v>
      </c>
      <c r="P1182" s="52" t="s">
        <v>35984</v>
      </c>
      <c r="Q1182" s="52" t="s">
        <v>41308</v>
      </c>
      <c r="R1182" s="31"/>
      <c r="S1182" s="31"/>
      <c r="T1182" s="31"/>
      <c r="U1182" s="31"/>
      <c r="V1182" s="31"/>
      <c r="W1182" s="31" t="s">
        <v>7044</v>
      </c>
      <c r="X1182" s="31" t="s">
        <v>33152</v>
      </c>
      <c r="Y1182" s="31">
        <f t="shared" ca="1" si="177"/>
        <v>27</v>
      </c>
      <c r="Z1182" s="31" t="str">
        <f t="shared" ca="1" si="178"/>
        <v>21-35</v>
      </c>
      <c r="AA1182" s="31"/>
      <c r="AB1182" s="31" t="s">
        <v>11160</v>
      </c>
      <c r="AC1182" s="31" t="s">
        <v>34147</v>
      </c>
      <c r="AD1182" s="31" t="s">
        <v>34147</v>
      </c>
      <c r="AE1182" s="31"/>
      <c r="AF1182" s="31" t="s">
        <v>24699</v>
      </c>
      <c r="AG1182" s="31" t="s">
        <v>5852</v>
      </c>
      <c r="AH1182" s="31" t="s">
        <v>5852</v>
      </c>
      <c r="AI1182" s="31" t="s">
        <v>908</v>
      </c>
      <c r="AJ1182" s="52" t="s">
        <v>36153</v>
      </c>
      <c r="AK1182" s="31" t="s">
        <v>36154</v>
      </c>
      <c r="AL1182" s="52" t="s">
        <v>11506</v>
      </c>
      <c r="AM1182" s="31" t="s">
        <v>36155</v>
      </c>
      <c r="AN1182" s="31"/>
      <c r="AO1182" s="52" t="s">
        <v>36156</v>
      </c>
      <c r="AP1182" s="31" t="s">
        <v>33022</v>
      </c>
      <c r="AQ1182" s="52" t="s">
        <v>20332</v>
      </c>
      <c r="AR1182" s="31" t="s">
        <v>34147</v>
      </c>
      <c r="AS1182" s="31" t="s">
        <v>34147</v>
      </c>
      <c r="AT1182" s="31" t="str">
        <f>_xlfn.IFNA(VLOOKUP(D1182,'[1]5. 1 Mei 2022'!$C$7:$F$60,4,FALSE),"")</f>
        <v/>
      </c>
      <c r="AU1182" s="31"/>
      <c r="AV1182" s="31" t="s">
        <v>8001</v>
      </c>
      <c r="AW1182" s="52" t="s">
        <v>20332</v>
      </c>
      <c r="AX1182" s="29">
        <f t="shared" si="181"/>
        <v>46524</v>
      </c>
      <c r="AY1182" s="31" t="s">
        <v>26346</v>
      </c>
      <c r="AZ1182" s="31" t="s">
        <v>33023</v>
      </c>
      <c r="BA1182" s="30" t="s">
        <v>33022</v>
      </c>
      <c r="BB1182" s="31"/>
      <c r="BC1182" s="31"/>
      <c r="BD1182" s="31" t="s">
        <v>8125</v>
      </c>
      <c r="BE1182" s="31" t="s">
        <v>7973</v>
      </c>
      <c r="BF1182" s="31" t="s">
        <v>8001</v>
      </c>
      <c r="BG1182" s="31"/>
      <c r="BH1182" s="31"/>
      <c r="BI1182" s="31"/>
      <c r="BJ1182" s="31"/>
      <c r="BK1182" s="31" t="str">
        <f t="shared" si="174"/>
        <v>II/c</v>
      </c>
      <c r="BL1182" s="31"/>
      <c r="BM1182" s="31"/>
      <c r="BN1182" s="31"/>
      <c r="BO1182" s="31"/>
      <c r="BP1182" s="31"/>
      <c r="BQ1182" s="31" t="s">
        <v>21618</v>
      </c>
      <c r="BR1182" s="31" t="s">
        <v>41376</v>
      </c>
      <c r="BS1182" s="31">
        <v>0</v>
      </c>
      <c r="BT1182" s="52" t="s">
        <v>20332</v>
      </c>
      <c r="BU1182" s="52" t="s">
        <v>35984</v>
      </c>
      <c r="BV1182" s="31" t="s">
        <v>20332</v>
      </c>
      <c r="BW1182" s="31">
        <f t="shared" ca="1" si="179"/>
        <v>1</v>
      </c>
      <c r="BX1182" s="78">
        <f t="shared" ca="1" si="180"/>
        <v>3</v>
      </c>
      <c r="BY1182" s="31"/>
      <c r="BZ1182" s="31"/>
      <c r="CA1182" s="31" t="s">
        <v>2483</v>
      </c>
      <c r="CB1182" s="31" t="s">
        <v>2519</v>
      </c>
      <c r="CC1182" s="31"/>
      <c r="CD1182" s="31"/>
      <c r="CE1182" s="31" t="s">
        <v>20085</v>
      </c>
      <c r="CF1182" s="31"/>
      <c r="CG1182" s="31"/>
      <c r="CH1182" s="31"/>
      <c r="CI1182" s="31"/>
      <c r="CJ1182" s="31"/>
      <c r="CK1182" s="31"/>
      <c r="CL1182" s="31" t="s">
        <v>36157</v>
      </c>
      <c r="CM1182" s="52" t="s">
        <v>32976</v>
      </c>
      <c r="CN1182" s="31">
        <v>127</v>
      </c>
      <c r="CO1182" s="31" t="s">
        <v>39516</v>
      </c>
      <c r="CP1182" s="31" t="s">
        <v>32976</v>
      </c>
      <c r="CQ1182" s="31">
        <v>127</v>
      </c>
      <c r="CR1182" s="31">
        <v>6340</v>
      </c>
      <c r="CS1182" s="31"/>
      <c r="CT1182" s="31"/>
      <c r="CU1182" s="31"/>
      <c r="CV1182" s="31"/>
      <c r="CW1182" s="31"/>
      <c r="CX1182" s="31"/>
      <c r="CY1182" s="31"/>
      <c r="CZ1182" s="31"/>
      <c r="DA1182" s="31"/>
      <c r="DB1182" s="31"/>
      <c r="DC1182" s="31"/>
      <c r="DD1182" s="31"/>
      <c r="DE1182" s="31"/>
      <c r="DF1182" s="31"/>
      <c r="DG1182" s="31"/>
      <c r="DH1182" s="31"/>
      <c r="DI1182" s="31"/>
      <c r="DJ1182" s="31"/>
      <c r="DK1182" s="31"/>
      <c r="DL1182" s="31"/>
      <c r="DM1182" s="38">
        <v>841429210531000</v>
      </c>
      <c r="DN1182" s="38"/>
      <c r="DO1182" s="35"/>
      <c r="DP1182" s="52" t="s">
        <v>36158</v>
      </c>
      <c r="DQ1182" s="31" t="s">
        <v>36159</v>
      </c>
      <c r="DR1182" s="31"/>
      <c r="DS1182" s="31" t="s">
        <v>33400</v>
      </c>
      <c r="DT1182" s="50" t="s">
        <v>36160</v>
      </c>
      <c r="DU1182" s="31"/>
      <c r="DV1182" s="31"/>
      <c r="DW1182" s="31" t="s">
        <v>34427</v>
      </c>
      <c r="DX1182" s="31" t="s">
        <v>34428</v>
      </c>
      <c r="DY1182" s="31" t="s">
        <v>34427</v>
      </c>
      <c r="DZ1182" s="29">
        <v>44742</v>
      </c>
      <c r="EA1182" s="29">
        <v>44995</v>
      </c>
      <c r="EB1182" s="31"/>
      <c r="EC1182" s="31" t="s">
        <v>8001</v>
      </c>
      <c r="ED1182" s="31" t="s">
        <v>41101</v>
      </c>
      <c r="EE1182" s="31"/>
      <c r="EF1182" s="31"/>
      <c r="EG1182" s="31"/>
      <c r="EH1182" s="31"/>
      <c r="EI1182" s="31"/>
      <c r="EJ1182" s="31"/>
    </row>
    <row r="1183" spans="1:140" ht="23.25" customHeight="1">
      <c r="A1183" s="25">
        <v>1181</v>
      </c>
      <c r="B1183" s="30" t="s">
        <v>21304</v>
      </c>
      <c r="C1183" s="31">
        <v>140376985</v>
      </c>
      <c r="D1183" s="30" t="s">
        <v>1367</v>
      </c>
      <c r="E1183" s="30"/>
      <c r="F1183" s="30" t="s">
        <v>36254</v>
      </c>
      <c r="G1183" s="31">
        <f t="shared" si="175"/>
        <v>58</v>
      </c>
      <c r="H1183" s="72">
        <f t="shared" si="176"/>
        <v>52932</v>
      </c>
      <c r="I1183" s="30"/>
      <c r="J1183" s="30" t="s">
        <v>34084</v>
      </c>
      <c r="K1183" s="30" t="s">
        <v>4318</v>
      </c>
      <c r="L1183" s="31" t="s">
        <v>4318</v>
      </c>
      <c r="M1183" s="31" t="s">
        <v>3186</v>
      </c>
      <c r="N1183" s="31" t="s">
        <v>4008</v>
      </c>
      <c r="O1183" s="31" t="s">
        <v>4320</v>
      </c>
      <c r="P1183" s="31" t="s">
        <v>18412</v>
      </c>
      <c r="Q1183" s="31"/>
      <c r="R1183" s="31">
        <v>12</v>
      </c>
      <c r="S1183" s="31">
        <v>0</v>
      </c>
      <c r="T1183" s="31"/>
      <c r="U1183" s="31">
        <v>1543</v>
      </c>
      <c r="V1183" s="31" t="s">
        <v>5785</v>
      </c>
      <c r="W1183" s="31" t="s">
        <v>6910</v>
      </c>
      <c r="X1183" s="31" t="s">
        <v>3547</v>
      </c>
      <c r="Y1183" s="31">
        <f t="shared" ca="1" si="177"/>
        <v>37</v>
      </c>
      <c r="Z1183" s="31" t="str">
        <f t="shared" ca="1" si="178"/>
        <v>36-45</v>
      </c>
      <c r="AA1183" s="31"/>
      <c r="AB1183" s="31" t="s">
        <v>11145</v>
      </c>
      <c r="AC1183" s="31" t="s">
        <v>34146</v>
      </c>
      <c r="AD1183" s="31" t="s">
        <v>34146</v>
      </c>
      <c r="AE1183" s="31"/>
      <c r="AF1183" s="31" t="s">
        <v>14478</v>
      </c>
      <c r="AG1183" s="31" t="s">
        <v>4322</v>
      </c>
      <c r="AH1183" s="31" t="s">
        <v>4322</v>
      </c>
      <c r="AI1183" s="31" t="s">
        <v>908</v>
      </c>
      <c r="AJ1183" s="31" t="s">
        <v>4469</v>
      </c>
      <c r="AK1183" s="31" t="s">
        <v>4470</v>
      </c>
      <c r="AL1183" s="31">
        <v>39337</v>
      </c>
      <c r="AM1183" s="31" t="s">
        <v>4517</v>
      </c>
      <c r="AN1183" s="31"/>
      <c r="AO1183" s="31"/>
      <c r="AP1183" s="31" t="s">
        <v>18118</v>
      </c>
      <c r="AQ1183" s="31" t="s">
        <v>15890</v>
      </c>
      <c r="AR1183" s="31" t="s">
        <v>34146</v>
      </c>
      <c r="AS1183" s="31" t="s">
        <v>34146</v>
      </c>
      <c r="AT1183" s="31" t="str">
        <f>_xlfn.IFNA(VLOOKUP(D1183,'[1]5. 1 Mei 2022'!$C$7:$F$60,4,FALSE),"")</f>
        <v/>
      </c>
      <c r="AU1183" s="31"/>
      <c r="AV1183" s="31" t="s">
        <v>21601</v>
      </c>
      <c r="AW1183" s="31" t="s">
        <v>15890</v>
      </c>
      <c r="AX1183" s="29">
        <f t="shared" si="181"/>
        <v>44455</v>
      </c>
      <c r="AY1183" s="31" t="s">
        <v>26346</v>
      </c>
      <c r="AZ1183" s="31" t="s">
        <v>2622</v>
      </c>
      <c r="BA1183" s="30" t="s">
        <v>18118</v>
      </c>
      <c r="BB1183" s="31" t="s">
        <v>24735</v>
      </c>
      <c r="BC1183" s="31"/>
      <c r="BD1183" s="31" t="s">
        <v>1759</v>
      </c>
      <c r="BE1183" s="31" t="s">
        <v>7969</v>
      </c>
      <c r="BF1183" s="31" t="s">
        <v>21601</v>
      </c>
      <c r="BG1183" s="31"/>
      <c r="BH1183" s="31"/>
      <c r="BI1183" s="31" t="s">
        <v>14478</v>
      </c>
      <c r="BJ1183" s="31" t="s">
        <v>5587</v>
      </c>
      <c r="BK1183" s="31" t="str">
        <f t="shared" si="174"/>
        <v>III/c</v>
      </c>
      <c r="BL1183" s="31" t="s">
        <v>8077</v>
      </c>
      <c r="BM1183" s="31"/>
      <c r="BN1183" s="31"/>
      <c r="BO1183" s="31"/>
      <c r="BP1183" s="31" t="s">
        <v>1498</v>
      </c>
      <c r="BQ1183" s="31" t="s">
        <v>5587</v>
      </c>
      <c r="BR1183" s="31" t="s">
        <v>30292</v>
      </c>
      <c r="BS1183" s="31" t="s">
        <v>32148</v>
      </c>
      <c r="BT1183" s="31" t="s">
        <v>1935</v>
      </c>
      <c r="BU1183" s="31" t="s">
        <v>6786</v>
      </c>
      <c r="BV1183" s="31" t="s">
        <v>5272</v>
      </c>
      <c r="BW1183" s="31">
        <f t="shared" ca="1" si="179"/>
        <v>15</v>
      </c>
      <c r="BX1183" s="78">
        <f t="shared" ca="1" si="180"/>
        <v>3</v>
      </c>
      <c r="BY1183" s="31"/>
      <c r="BZ1183" s="31"/>
      <c r="CA1183" s="31" t="s">
        <v>2483</v>
      </c>
      <c r="CB1183" s="31" t="s">
        <v>2519</v>
      </c>
      <c r="CC1183" s="31">
        <v>2</v>
      </c>
      <c r="CD1183" s="31">
        <v>1</v>
      </c>
      <c r="CE1183" s="31" t="s">
        <v>20085</v>
      </c>
      <c r="CF1183" s="31"/>
      <c r="CG1183" s="31"/>
      <c r="CH1183" s="31"/>
      <c r="CI1183" s="31"/>
      <c r="CJ1183" s="31"/>
      <c r="CK1183" s="31"/>
      <c r="CL1183" s="31" t="s">
        <v>39432</v>
      </c>
      <c r="CM1183" s="31" t="s">
        <v>39466</v>
      </c>
      <c r="CN1183" s="31">
        <v>127</v>
      </c>
      <c r="CO1183" s="31" t="s">
        <v>39518</v>
      </c>
      <c r="CP1183" s="31" t="s">
        <v>39466</v>
      </c>
      <c r="CQ1183" s="31">
        <v>127</v>
      </c>
      <c r="CR1183" s="31">
        <v>5322</v>
      </c>
      <c r="CS1183" s="31" t="s">
        <v>10228</v>
      </c>
      <c r="CT1183" s="31" t="s">
        <v>10227</v>
      </c>
      <c r="CU1183" s="31" t="s">
        <v>3516</v>
      </c>
      <c r="CV1183" s="31" t="s">
        <v>10334</v>
      </c>
      <c r="CW1183" s="31" t="s">
        <v>11189</v>
      </c>
      <c r="CX1183" s="31" t="s">
        <v>10324</v>
      </c>
      <c r="CY1183" s="31"/>
      <c r="CZ1183" s="31"/>
      <c r="DA1183" s="31"/>
      <c r="DB1183" s="31" t="s">
        <v>11355</v>
      </c>
      <c r="DC1183" s="31" t="s">
        <v>16323</v>
      </c>
      <c r="DD1183" s="31" t="s">
        <v>16324</v>
      </c>
      <c r="DE1183" s="31"/>
      <c r="DF1183" s="31"/>
      <c r="DG1183" s="31"/>
      <c r="DH1183" s="31"/>
      <c r="DI1183" s="31" t="s">
        <v>24821</v>
      </c>
      <c r="DJ1183" s="31" t="s">
        <v>24811</v>
      </c>
      <c r="DK1183" s="31"/>
      <c r="DL1183" s="31"/>
      <c r="DM1183" s="38" t="s">
        <v>9554</v>
      </c>
      <c r="DN1183" s="38"/>
      <c r="DO1183" s="35" t="s">
        <v>20794</v>
      </c>
      <c r="DP1183" s="31" t="s">
        <v>31980</v>
      </c>
      <c r="DQ1183" s="31" t="s">
        <v>13484</v>
      </c>
      <c r="DR1183" s="31"/>
      <c r="DS1183" s="31" t="s">
        <v>27186</v>
      </c>
      <c r="DT1183" s="31" t="s">
        <v>37864</v>
      </c>
      <c r="DU1183" s="31">
        <v>2</v>
      </c>
      <c r="DV1183" s="31" t="s">
        <v>32165</v>
      </c>
      <c r="DW1183" s="31" t="s">
        <v>1759</v>
      </c>
      <c r="DX1183" s="31" t="s">
        <v>1759</v>
      </c>
      <c r="DY1183" s="31" t="s">
        <v>34209</v>
      </c>
      <c r="DZ1183" s="29">
        <v>44575</v>
      </c>
      <c r="EA1183" s="29">
        <v>45601</v>
      </c>
      <c r="EB1183" s="31">
        <v>834384</v>
      </c>
      <c r="EC1183" s="31" t="s">
        <v>40169</v>
      </c>
      <c r="ED1183" s="31" t="s">
        <v>41101</v>
      </c>
      <c r="EE1183" s="31"/>
      <c r="EF1183" s="31"/>
      <c r="EG1183" s="31"/>
      <c r="EH1183" s="31"/>
      <c r="EI1183" s="31"/>
      <c r="EJ1183" s="31"/>
    </row>
    <row r="1184" spans="1:140" ht="23.25" customHeight="1">
      <c r="A1184" s="25">
        <v>1182</v>
      </c>
      <c r="B1184" s="30" t="s">
        <v>2216</v>
      </c>
      <c r="C1184" s="31" t="s">
        <v>5809</v>
      </c>
      <c r="D1184" s="30" t="s">
        <v>17377</v>
      </c>
      <c r="E1184" s="30"/>
      <c r="F1184" s="30" t="s">
        <v>36262</v>
      </c>
      <c r="G1184" s="31">
        <f t="shared" si="175"/>
        <v>58</v>
      </c>
      <c r="H1184" s="72">
        <f t="shared" si="176"/>
        <v>51683</v>
      </c>
      <c r="I1184" s="30" t="s">
        <v>35195</v>
      </c>
      <c r="J1184" s="30" t="s">
        <v>34085</v>
      </c>
      <c r="K1184" s="30" t="s">
        <v>34083</v>
      </c>
      <c r="L1184" s="31" t="s">
        <v>16726</v>
      </c>
      <c r="M1184" s="31" t="s">
        <v>3186</v>
      </c>
      <c r="N1184" s="31" t="s">
        <v>7551</v>
      </c>
      <c r="O1184" s="31" t="s">
        <v>6326</v>
      </c>
      <c r="P1184" s="31" t="s">
        <v>11676</v>
      </c>
      <c r="Q1184" s="31"/>
      <c r="R1184" s="31"/>
      <c r="S1184" s="31"/>
      <c r="T1184" s="31"/>
      <c r="U1184" s="31" t="s">
        <v>5239</v>
      </c>
      <c r="V1184" s="31"/>
      <c r="W1184" s="31" t="s">
        <v>909</v>
      </c>
      <c r="X1184" s="31" t="s">
        <v>1179</v>
      </c>
      <c r="Y1184" s="31" t="e">
        <f t="shared" ca="1" si="177"/>
        <v>#VALUE!</v>
      </c>
      <c r="Z1184" s="31" t="e">
        <f t="shared" ca="1" si="178"/>
        <v>#VALUE!</v>
      </c>
      <c r="AA1184" s="31"/>
      <c r="AB1184" s="31" t="s">
        <v>5131</v>
      </c>
      <c r="AC1184" s="31" t="s">
        <v>34153</v>
      </c>
      <c r="AD1184" s="31" t="s">
        <v>34194</v>
      </c>
      <c r="AE1184" s="31"/>
      <c r="AF1184" s="31" t="s">
        <v>24700</v>
      </c>
      <c r="AG1184" s="31" t="s">
        <v>7895</v>
      </c>
      <c r="AH1184" s="31" t="s">
        <v>7895</v>
      </c>
      <c r="AI1184" s="31" t="s">
        <v>40277</v>
      </c>
      <c r="AJ1184" s="31">
        <v>5221</v>
      </c>
      <c r="AK1184" s="31" t="s">
        <v>918</v>
      </c>
      <c r="AL1184" s="31">
        <v>37427</v>
      </c>
      <c r="AM1184" s="31" t="s">
        <v>3054</v>
      </c>
      <c r="AN1184" s="31"/>
      <c r="AO1184" s="31"/>
      <c r="AP1184" s="31" t="s">
        <v>4602</v>
      </c>
      <c r="AQ1184" s="31" t="s">
        <v>5678</v>
      </c>
      <c r="AR1184" s="31" t="s">
        <v>34148</v>
      </c>
      <c r="AS1184" s="31" t="s">
        <v>34148</v>
      </c>
      <c r="AT1184" s="31" t="str">
        <f>_xlfn.IFNA(VLOOKUP(D1184,'[1]5. 1 Mei 2022'!$C$7:$F$60,4,FALSE),"")</f>
        <v/>
      </c>
      <c r="AU1184" s="31"/>
      <c r="AV1184" s="31" t="s">
        <v>15493</v>
      </c>
      <c r="AW1184" s="31"/>
      <c r="AX1184" s="29">
        <f t="shared" si="181"/>
        <v>1903</v>
      </c>
      <c r="AY1184" s="31" t="s">
        <v>26346</v>
      </c>
      <c r="AZ1184" s="31" t="s">
        <v>528</v>
      </c>
      <c r="BA1184" s="30" t="s">
        <v>4435</v>
      </c>
      <c r="BB1184" s="31"/>
      <c r="BC1184" s="31"/>
      <c r="BD1184" s="31" t="s">
        <v>30241</v>
      </c>
      <c r="BE1184" s="31" t="s">
        <v>7968</v>
      </c>
      <c r="BF1184" s="31" t="s">
        <v>15511</v>
      </c>
      <c r="BG1184" s="31"/>
      <c r="BH1184" s="31"/>
      <c r="BI1184" s="31"/>
      <c r="BJ1184" s="31">
        <v>0</v>
      </c>
      <c r="BK1184" s="31" t="str">
        <f t="shared" si="174"/>
        <v>II/a</v>
      </c>
      <c r="BL1184" s="31"/>
      <c r="BM1184" s="31"/>
      <c r="BN1184" s="31"/>
      <c r="BO1184" s="31"/>
      <c r="BP1184" s="31" t="s">
        <v>1498</v>
      </c>
      <c r="BQ1184" s="31"/>
      <c r="BR1184" s="31"/>
      <c r="BS1184" s="31"/>
      <c r="BT1184" s="31"/>
      <c r="BU1184" s="31"/>
      <c r="BV1184" s="31" t="s">
        <v>6736</v>
      </c>
      <c r="BW1184" s="31">
        <f t="shared" ca="1" si="179"/>
        <v>17</v>
      </c>
      <c r="BX1184" s="78">
        <f t="shared" ca="1" si="180"/>
        <v>3</v>
      </c>
      <c r="BY1184" s="31" t="s">
        <v>11676</v>
      </c>
      <c r="BZ1184" s="31"/>
      <c r="CA1184" s="31" t="s">
        <v>2483</v>
      </c>
      <c r="CB1184" s="31" t="s">
        <v>2406</v>
      </c>
      <c r="CC1184" s="31" t="s">
        <v>1498</v>
      </c>
      <c r="CD1184" s="31" t="s">
        <v>1498</v>
      </c>
      <c r="CE1184" s="31" t="s">
        <v>20085</v>
      </c>
      <c r="CF1184" s="31"/>
      <c r="CG1184" s="31"/>
      <c r="CH1184" s="31"/>
      <c r="CI1184" s="31"/>
      <c r="CJ1184" s="31"/>
      <c r="CK1184" s="31"/>
      <c r="CL1184" s="31"/>
      <c r="CM1184" s="31"/>
      <c r="CN1184" s="31"/>
      <c r="CO1184" s="31"/>
      <c r="CP1184" s="31"/>
      <c r="CQ1184" s="31"/>
      <c r="CR1184" s="31">
        <v>1367</v>
      </c>
      <c r="CS1184" s="31"/>
      <c r="CT1184" s="31"/>
      <c r="CU1184" s="31"/>
      <c r="CV1184" s="31" t="s">
        <v>19063</v>
      </c>
      <c r="CW1184" s="31" t="s">
        <v>19064</v>
      </c>
      <c r="CX1184" s="31" t="s">
        <v>19043</v>
      </c>
      <c r="CY1184" s="31"/>
      <c r="CZ1184" s="31"/>
      <c r="DA1184" s="31"/>
      <c r="DB1184" s="31"/>
      <c r="DC1184" s="31"/>
      <c r="DD1184" s="31"/>
      <c r="DE1184" s="31"/>
      <c r="DF1184" s="31"/>
      <c r="DG1184" s="31"/>
      <c r="DH1184" s="31"/>
      <c r="DI1184" s="31"/>
      <c r="DJ1184" s="31"/>
      <c r="DK1184" s="31"/>
      <c r="DL1184" s="31"/>
      <c r="DM1184" s="38" t="s">
        <v>32240</v>
      </c>
      <c r="DN1184" s="38"/>
      <c r="DO1184" s="35">
        <v>0</v>
      </c>
      <c r="DP1184" s="31" t="s">
        <v>14665</v>
      </c>
      <c r="DQ1184" s="31" t="s">
        <v>14666</v>
      </c>
      <c r="DR1184" s="31"/>
      <c r="DS1184" s="31" t="s">
        <v>27589</v>
      </c>
      <c r="DT1184" s="31" t="s">
        <v>37865</v>
      </c>
      <c r="DU1184" s="31">
        <v>3</v>
      </c>
      <c r="DV1184" s="31" t="s">
        <v>32167</v>
      </c>
      <c r="DW1184" s="31"/>
      <c r="DX1184" s="31"/>
      <c r="DY1184" s="31"/>
      <c r="DZ1184" s="31"/>
      <c r="EA1184" s="31"/>
      <c r="EB1184" s="31">
        <v>0</v>
      </c>
      <c r="EC1184" s="31" t="s">
        <v>39747</v>
      </c>
      <c r="ED1184" s="31" t="s">
        <v>41101</v>
      </c>
      <c r="EE1184" s="31"/>
      <c r="EF1184" s="31"/>
      <c r="EG1184" s="31"/>
      <c r="EH1184" s="31"/>
      <c r="EI1184" s="31"/>
      <c r="EJ1184" s="31"/>
    </row>
    <row r="1185" spans="1:140" ht="23.25" customHeight="1">
      <c r="A1185" s="25">
        <v>1183</v>
      </c>
      <c r="B1185" s="30" t="s">
        <v>16501</v>
      </c>
      <c r="C1185" s="31" t="s">
        <v>21115</v>
      </c>
      <c r="D1185" s="30" t="s">
        <v>33229</v>
      </c>
      <c r="E1185" s="30"/>
      <c r="F1185" s="30" t="s">
        <v>36256</v>
      </c>
      <c r="G1185" s="31">
        <f t="shared" si="175"/>
        <v>58</v>
      </c>
      <c r="H1185" s="72">
        <f t="shared" si="176"/>
        <v>54697</v>
      </c>
      <c r="I1185" s="30"/>
      <c r="J1185" s="30" t="s">
        <v>34084</v>
      </c>
      <c r="K1185" s="30" t="s">
        <v>4318</v>
      </c>
      <c r="L1185" s="31" t="s">
        <v>4318</v>
      </c>
      <c r="M1185" s="31" t="s">
        <v>3186</v>
      </c>
      <c r="N1185" s="31" t="s">
        <v>5865</v>
      </c>
      <c r="O1185" s="31" t="s">
        <v>5117</v>
      </c>
      <c r="P1185" s="52" t="s">
        <v>35984</v>
      </c>
      <c r="Q1185" s="52" t="s">
        <v>41309</v>
      </c>
      <c r="R1185" s="31"/>
      <c r="S1185" s="31"/>
      <c r="T1185" s="31"/>
      <c r="U1185" s="31" t="s">
        <v>11995</v>
      </c>
      <c r="V1185" s="31"/>
      <c r="W1185" s="31" t="s">
        <v>4404</v>
      </c>
      <c r="X1185" s="31" t="s">
        <v>12320</v>
      </c>
      <c r="Y1185" s="31" t="e">
        <f t="shared" ca="1" si="177"/>
        <v>#VALUE!</v>
      </c>
      <c r="Z1185" s="31" t="e">
        <f t="shared" ca="1" si="178"/>
        <v>#VALUE!</v>
      </c>
      <c r="AA1185" s="31"/>
      <c r="AB1185" s="31" t="s">
        <v>11144</v>
      </c>
      <c r="AC1185" s="31" t="s">
        <v>34145</v>
      </c>
      <c r="AD1185" s="31" t="s">
        <v>34145</v>
      </c>
      <c r="AE1185" s="31"/>
      <c r="AF1185" s="31" t="s">
        <v>24701</v>
      </c>
      <c r="AG1185" s="31" t="s">
        <v>4322</v>
      </c>
      <c r="AH1185" s="31" t="s">
        <v>4322</v>
      </c>
      <c r="AI1185" s="31" t="s">
        <v>908</v>
      </c>
      <c r="AJ1185" s="31" t="s">
        <v>11952</v>
      </c>
      <c r="AK1185" s="31" t="s">
        <v>11953</v>
      </c>
      <c r="AL1185" s="31">
        <v>41090</v>
      </c>
      <c r="AM1185" s="31" t="s">
        <v>11954</v>
      </c>
      <c r="AN1185" s="31"/>
      <c r="AO1185" s="31"/>
      <c r="AP1185" s="31" t="s">
        <v>2307</v>
      </c>
      <c r="AQ1185" s="31" t="s">
        <v>30290</v>
      </c>
      <c r="AR1185" s="31" t="s">
        <v>34145</v>
      </c>
      <c r="AS1185" s="31" t="s">
        <v>34145</v>
      </c>
      <c r="AT1185" s="31" t="str">
        <f>_xlfn.IFNA(VLOOKUP(D1185,'[1]5. 1 Mei 2022'!$C$7:$F$60,4,FALSE),"")</f>
        <v/>
      </c>
      <c r="AU1185" s="31"/>
      <c r="AV1185" s="31" t="s">
        <v>20032</v>
      </c>
      <c r="AW1185" s="31" t="s">
        <v>30290</v>
      </c>
      <c r="AX1185" s="29">
        <f t="shared" si="181"/>
        <v>46281</v>
      </c>
      <c r="AY1185" s="31" t="s">
        <v>26346</v>
      </c>
      <c r="AZ1185" s="31" t="s">
        <v>6924</v>
      </c>
      <c r="BA1185" s="30" t="s">
        <v>2307</v>
      </c>
      <c r="BB1185" s="31"/>
      <c r="BC1185" s="31"/>
      <c r="BD1185" s="31" t="s">
        <v>7980</v>
      </c>
      <c r="BE1185" s="31" t="s">
        <v>7969</v>
      </c>
      <c r="BF1185" s="31" t="s">
        <v>20032</v>
      </c>
      <c r="BG1185" s="31"/>
      <c r="BH1185" s="31"/>
      <c r="BI1185" s="31"/>
      <c r="BJ1185" s="31">
        <v>0</v>
      </c>
      <c r="BK1185" s="31" t="str">
        <f t="shared" si="174"/>
        <v>II/c</v>
      </c>
      <c r="BL1185" s="31"/>
      <c r="BM1185" s="31"/>
      <c r="BN1185" s="31"/>
      <c r="BO1185" s="31"/>
      <c r="BP1185" s="31"/>
      <c r="BQ1185" s="31" t="s">
        <v>20284</v>
      </c>
      <c r="BR1185" s="31" t="s">
        <v>41376</v>
      </c>
      <c r="BS1185" s="31">
        <v>0</v>
      </c>
      <c r="BT1185" s="52" t="s">
        <v>20332</v>
      </c>
      <c r="BU1185" s="52" t="s">
        <v>35984</v>
      </c>
      <c r="BV1185" s="31" t="s">
        <v>8454</v>
      </c>
      <c r="BW1185" s="31">
        <f t="shared" ca="1" si="179"/>
        <v>9</v>
      </c>
      <c r="BX1185" s="78">
        <f t="shared" ca="1" si="180"/>
        <v>3</v>
      </c>
      <c r="BY1185" s="31" t="s">
        <v>19644</v>
      </c>
      <c r="BZ1185" s="31"/>
      <c r="CA1185" s="31" t="s">
        <v>2483</v>
      </c>
      <c r="CB1185" s="31" t="s">
        <v>2519</v>
      </c>
      <c r="CC1185" s="31"/>
      <c r="CD1185" s="31"/>
      <c r="CE1185" s="31" t="s">
        <v>20085</v>
      </c>
      <c r="CF1185" s="31"/>
      <c r="CG1185" s="31"/>
      <c r="CH1185" s="31"/>
      <c r="CI1185" s="31"/>
      <c r="CJ1185" s="31"/>
      <c r="CK1185" s="31"/>
      <c r="CL1185" s="31" t="s">
        <v>22173</v>
      </c>
      <c r="CM1185" s="31" t="s">
        <v>22174</v>
      </c>
      <c r="CN1185" s="31">
        <v>123</v>
      </c>
      <c r="CO1185" s="31" t="s">
        <v>28738</v>
      </c>
      <c r="CP1185" s="31" t="s">
        <v>22174</v>
      </c>
      <c r="CQ1185" s="31"/>
      <c r="CR1185" s="31">
        <v>4782</v>
      </c>
      <c r="CS1185" s="31" t="s">
        <v>16053</v>
      </c>
      <c r="CT1185" s="31"/>
      <c r="CU1185" s="31"/>
      <c r="CV1185" s="31" t="s">
        <v>11950</v>
      </c>
      <c r="CW1185" s="31" t="s">
        <v>11951</v>
      </c>
      <c r="CX1185" s="31" t="s">
        <v>11817</v>
      </c>
      <c r="CY1185" s="31"/>
      <c r="CZ1185" s="31"/>
      <c r="DA1185" s="31"/>
      <c r="DB1185" s="31" t="s">
        <v>11355</v>
      </c>
      <c r="DC1185" s="31" t="s">
        <v>16323</v>
      </c>
      <c r="DD1185" s="31" t="s">
        <v>16324</v>
      </c>
      <c r="DE1185" s="31"/>
      <c r="DF1185" s="31"/>
      <c r="DG1185" s="31"/>
      <c r="DH1185" s="31"/>
      <c r="DI1185" s="31" t="s">
        <v>24822</v>
      </c>
      <c r="DJ1185" s="31" t="s">
        <v>24823</v>
      </c>
      <c r="DK1185" s="31" t="s">
        <v>25645</v>
      </c>
      <c r="DL1185" s="31" t="s">
        <v>13888</v>
      </c>
      <c r="DM1185" s="38" t="s">
        <v>15538</v>
      </c>
      <c r="DN1185" s="38"/>
      <c r="DO1185" s="35"/>
      <c r="DP1185" s="31" t="s">
        <v>31971</v>
      </c>
      <c r="DQ1185" s="31" t="s">
        <v>11955</v>
      </c>
      <c r="DR1185" s="31"/>
      <c r="DS1185" s="52" t="s">
        <v>36399</v>
      </c>
      <c r="DT1185" s="50" t="s">
        <v>36400</v>
      </c>
      <c r="DU1185" s="31">
        <v>3</v>
      </c>
      <c r="DV1185" s="31" t="s">
        <v>32167</v>
      </c>
      <c r="DW1185" s="31" t="s">
        <v>7980</v>
      </c>
      <c r="DX1185" s="31" t="s">
        <v>7980</v>
      </c>
      <c r="DY1185" s="31" t="s">
        <v>31030</v>
      </c>
      <c r="DZ1185" s="31" t="s">
        <v>28397</v>
      </c>
      <c r="EA1185" s="31"/>
      <c r="EB1185" s="31">
        <v>1384068</v>
      </c>
      <c r="EC1185" s="31" t="s">
        <v>40168</v>
      </c>
      <c r="ED1185" s="31" t="s">
        <v>41101</v>
      </c>
      <c r="EE1185" s="31"/>
      <c r="EF1185" s="31"/>
      <c r="EG1185" s="31"/>
      <c r="EH1185" s="31"/>
      <c r="EI1185" s="31"/>
      <c r="EJ1185" s="31"/>
    </row>
    <row r="1186" spans="1:140" ht="23.25" customHeight="1">
      <c r="A1186" s="25">
        <v>1184</v>
      </c>
      <c r="B1186" s="30" t="s">
        <v>16463</v>
      </c>
      <c r="C1186" s="31" t="s">
        <v>14595</v>
      </c>
      <c r="D1186" s="30" t="s">
        <v>26170</v>
      </c>
      <c r="E1186" s="30"/>
      <c r="F1186" s="30" t="s">
        <v>36262</v>
      </c>
      <c r="G1186" s="31">
        <f t="shared" si="175"/>
        <v>58</v>
      </c>
      <c r="H1186" s="72">
        <f t="shared" si="176"/>
        <v>55001</v>
      </c>
      <c r="I1186" s="30" t="s">
        <v>35196</v>
      </c>
      <c r="J1186" s="30" t="s">
        <v>34085</v>
      </c>
      <c r="K1186" s="30" t="s">
        <v>34083</v>
      </c>
      <c r="L1186" s="31" t="s">
        <v>16726</v>
      </c>
      <c r="M1186" s="31" t="s">
        <v>3186</v>
      </c>
      <c r="N1186" s="31" t="s">
        <v>5865</v>
      </c>
      <c r="O1186" s="31" t="s">
        <v>5117</v>
      </c>
      <c r="P1186" s="31" t="s">
        <v>25993</v>
      </c>
      <c r="Q1186" s="31"/>
      <c r="R1186" s="31"/>
      <c r="S1186" s="31"/>
      <c r="T1186" s="31"/>
      <c r="U1186" s="31" t="s">
        <v>11774</v>
      </c>
      <c r="V1186" s="31"/>
      <c r="W1186" s="31" t="s">
        <v>7713</v>
      </c>
      <c r="X1186" s="31" t="s">
        <v>855</v>
      </c>
      <c r="Y1186" s="31">
        <f t="shared" ca="1" si="177"/>
        <v>31</v>
      </c>
      <c r="Z1186" s="31" t="str">
        <f t="shared" ca="1" si="178"/>
        <v>21-35</v>
      </c>
      <c r="AA1186" s="31"/>
      <c r="AB1186" s="31" t="s">
        <v>11221</v>
      </c>
      <c r="AC1186" s="31" t="s">
        <v>34147</v>
      </c>
      <c r="AD1186" s="31" t="s">
        <v>34147</v>
      </c>
      <c r="AE1186" s="31"/>
      <c r="AF1186" s="31" t="s">
        <v>24699</v>
      </c>
      <c r="AG1186" s="31" t="s">
        <v>5852</v>
      </c>
      <c r="AH1186" s="31" t="s">
        <v>5852</v>
      </c>
      <c r="AI1186" s="31" t="s">
        <v>908</v>
      </c>
      <c r="AJ1186" s="31" t="s">
        <v>15384</v>
      </c>
      <c r="AK1186" s="31" t="s">
        <v>15385</v>
      </c>
      <c r="AL1186" s="31" t="s">
        <v>15386</v>
      </c>
      <c r="AM1186" s="31" t="s">
        <v>14837</v>
      </c>
      <c r="AN1186" s="31"/>
      <c r="AO1186" s="31"/>
      <c r="AP1186" s="31" t="s">
        <v>4602</v>
      </c>
      <c r="AQ1186" s="31" t="s">
        <v>11743</v>
      </c>
      <c r="AR1186" s="31" t="s">
        <v>34147</v>
      </c>
      <c r="AS1186" s="31" t="s">
        <v>34147</v>
      </c>
      <c r="AT1186" s="31" t="str">
        <f>_xlfn.IFNA(VLOOKUP(D1186,'[1]5. 1 Mei 2022'!$C$7:$F$60,4,FALSE),"")</f>
        <v/>
      </c>
      <c r="AU1186" s="31"/>
      <c r="AV1186" s="31" t="s">
        <v>6581</v>
      </c>
      <c r="AW1186" s="31" t="s">
        <v>11743</v>
      </c>
      <c r="AX1186" s="29">
        <f t="shared" si="181"/>
        <v>44028</v>
      </c>
      <c r="AY1186" s="31" t="s">
        <v>26346</v>
      </c>
      <c r="AZ1186" s="31" t="s">
        <v>528</v>
      </c>
      <c r="BA1186" s="30" t="s">
        <v>4435</v>
      </c>
      <c r="BB1186" s="31"/>
      <c r="BC1186" s="31"/>
      <c r="BD1186" s="31" t="s">
        <v>20056</v>
      </c>
      <c r="BE1186" s="31" t="s">
        <v>7973</v>
      </c>
      <c r="BF1186" s="31" t="s">
        <v>6581</v>
      </c>
      <c r="BG1186" s="31"/>
      <c r="BH1186" s="31"/>
      <c r="BI1186" s="31" t="s">
        <v>8124</v>
      </c>
      <c r="BJ1186" s="31">
        <v>0</v>
      </c>
      <c r="BK1186" s="31" t="str">
        <f t="shared" si="174"/>
        <v>II/c</v>
      </c>
      <c r="BL1186" s="31"/>
      <c r="BM1186" s="31"/>
      <c r="BN1186" s="31"/>
      <c r="BO1186" s="31"/>
      <c r="BP1186" s="31"/>
      <c r="BQ1186" s="31"/>
      <c r="BR1186" s="31"/>
      <c r="BS1186" s="31"/>
      <c r="BT1186" s="31"/>
      <c r="BU1186" s="31"/>
      <c r="BV1186" s="31" t="s">
        <v>11743</v>
      </c>
      <c r="BW1186" s="31">
        <f t="shared" ca="1" si="179"/>
        <v>8</v>
      </c>
      <c r="BX1186" s="78">
        <f t="shared" ca="1" si="180"/>
        <v>3</v>
      </c>
      <c r="BY1186" s="31" t="s">
        <v>25993</v>
      </c>
      <c r="BZ1186" s="31"/>
      <c r="CA1186" s="31" t="s">
        <v>2483</v>
      </c>
      <c r="CB1186" s="31" t="s">
        <v>2406</v>
      </c>
      <c r="CC1186" s="31"/>
      <c r="CD1186" s="31"/>
      <c r="CE1186" s="31" t="s">
        <v>20085</v>
      </c>
      <c r="CF1186" s="31"/>
      <c r="CG1186" s="31"/>
      <c r="CH1186" s="31"/>
      <c r="CI1186" s="31"/>
      <c r="CJ1186" s="31"/>
      <c r="CK1186" s="31"/>
      <c r="CL1186" s="31" t="s">
        <v>24994</v>
      </c>
      <c r="CM1186" s="31" t="s">
        <v>24995</v>
      </c>
      <c r="CN1186" s="31">
        <v>124</v>
      </c>
      <c r="CO1186" s="31" t="s">
        <v>28750</v>
      </c>
      <c r="CP1186" s="31" t="s">
        <v>24995</v>
      </c>
      <c r="CQ1186" s="31">
        <v>124</v>
      </c>
      <c r="CR1186" s="31">
        <v>6210</v>
      </c>
      <c r="CS1186" s="31" t="s">
        <v>15679</v>
      </c>
      <c r="CT1186" s="31" t="s">
        <v>15678</v>
      </c>
      <c r="CU1186" s="31" t="s">
        <v>12278</v>
      </c>
      <c r="CV1186" s="31" t="s">
        <v>15655</v>
      </c>
      <c r="CW1186" s="31" t="s">
        <v>15656</v>
      </c>
      <c r="CX1186" s="31" t="s">
        <v>12108</v>
      </c>
      <c r="CY1186" s="31"/>
      <c r="CZ1186" s="31"/>
      <c r="DA1186" s="31"/>
      <c r="DB1186" s="31" t="s">
        <v>25301</v>
      </c>
      <c r="DC1186" s="31" t="s">
        <v>25302</v>
      </c>
      <c r="DD1186" s="31" t="s">
        <v>22904</v>
      </c>
      <c r="DE1186" s="31">
        <v>2024</v>
      </c>
      <c r="DF1186" s="31"/>
      <c r="DG1186" s="31"/>
      <c r="DH1186" s="31"/>
      <c r="DI1186" s="31" t="s">
        <v>25116</v>
      </c>
      <c r="DJ1186" s="31" t="s">
        <v>25117</v>
      </c>
      <c r="DK1186" s="31"/>
      <c r="DL1186" s="31"/>
      <c r="DM1186" s="38" t="s">
        <v>15525</v>
      </c>
      <c r="DN1186" s="38"/>
      <c r="DO1186" s="35"/>
      <c r="DP1186" s="31" t="s">
        <v>15382</v>
      </c>
      <c r="DQ1186" s="31" t="s">
        <v>15383</v>
      </c>
      <c r="DR1186" s="31"/>
      <c r="DS1186" s="31" t="s">
        <v>27765</v>
      </c>
      <c r="DT1186" s="31" t="s">
        <v>37866</v>
      </c>
      <c r="DU1186" s="31">
        <v>3</v>
      </c>
      <c r="DV1186" s="31" t="s">
        <v>32167</v>
      </c>
      <c r="DW1186" s="31"/>
      <c r="DX1186" s="31"/>
      <c r="DY1186" s="31" t="s">
        <v>32910</v>
      </c>
      <c r="DZ1186" s="31" t="s">
        <v>32534</v>
      </c>
      <c r="EA1186" s="31" t="s">
        <v>24995</v>
      </c>
      <c r="EB1186" s="31">
        <v>0</v>
      </c>
      <c r="EC1186" s="31" t="s">
        <v>40142</v>
      </c>
      <c r="ED1186" s="31" t="s">
        <v>41101</v>
      </c>
      <c r="EE1186" s="31"/>
      <c r="EF1186" s="31"/>
      <c r="EG1186" s="31"/>
      <c r="EH1186" s="31"/>
      <c r="EI1186" s="31"/>
      <c r="EJ1186" s="31"/>
    </row>
    <row r="1187" spans="1:140" ht="23.25" customHeight="1">
      <c r="A1187" s="25">
        <v>1185</v>
      </c>
      <c r="B1187" s="30" t="s">
        <v>24190</v>
      </c>
      <c r="C1187" s="31">
        <v>140376617</v>
      </c>
      <c r="D1187" s="30" t="s">
        <v>31</v>
      </c>
      <c r="E1187" s="30"/>
      <c r="F1187" s="30" t="s">
        <v>36254</v>
      </c>
      <c r="G1187" s="31">
        <f t="shared" si="175"/>
        <v>58</v>
      </c>
      <c r="H1187" s="72">
        <f t="shared" si="176"/>
        <v>52110</v>
      </c>
      <c r="I1187" s="30"/>
      <c r="J1187" s="30" t="s">
        <v>34084</v>
      </c>
      <c r="K1187" s="30" t="s">
        <v>4318</v>
      </c>
      <c r="L1187" s="31" t="s">
        <v>4318</v>
      </c>
      <c r="M1187" s="31" t="s">
        <v>3186</v>
      </c>
      <c r="N1187" s="31" t="s">
        <v>4008</v>
      </c>
      <c r="O1187" s="31" t="s">
        <v>4320</v>
      </c>
      <c r="P1187" s="31" t="s">
        <v>18412</v>
      </c>
      <c r="Q1187" s="31"/>
      <c r="R1187" s="31">
        <v>12</v>
      </c>
      <c r="S1187" s="31">
        <v>0</v>
      </c>
      <c r="T1187" s="31"/>
      <c r="U1187" s="31">
        <v>1262</v>
      </c>
      <c r="V1187" s="31" t="s">
        <v>7583</v>
      </c>
      <c r="W1187" s="31" t="s">
        <v>6910</v>
      </c>
      <c r="X1187" s="31" t="s">
        <v>6233</v>
      </c>
      <c r="Y1187" s="31" t="e">
        <f t="shared" ca="1" si="177"/>
        <v>#VALUE!</v>
      </c>
      <c r="Z1187" s="31" t="e">
        <f t="shared" ca="1" si="178"/>
        <v>#VALUE!</v>
      </c>
      <c r="AA1187" s="31"/>
      <c r="AB1187" s="31" t="s">
        <v>11144</v>
      </c>
      <c r="AC1187" s="31" t="s">
        <v>34145</v>
      </c>
      <c r="AD1187" s="31" t="s">
        <v>34145</v>
      </c>
      <c r="AE1187" s="31"/>
      <c r="AF1187" s="31" t="s">
        <v>24701</v>
      </c>
      <c r="AG1187" s="31" t="s">
        <v>4322</v>
      </c>
      <c r="AH1187" s="31" t="s">
        <v>4322</v>
      </c>
      <c r="AI1187" s="31" t="s">
        <v>908</v>
      </c>
      <c r="AJ1187" s="31" t="s">
        <v>4895</v>
      </c>
      <c r="AK1187" s="31">
        <v>123821</v>
      </c>
      <c r="AL1187" s="31" t="s">
        <v>5958</v>
      </c>
      <c r="AM1187" s="31" t="s">
        <v>2772</v>
      </c>
      <c r="AN1187" s="31"/>
      <c r="AO1187" s="31"/>
      <c r="AP1187" s="31" t="s">
        <v>2307</v>
      </c>
      <c r="AQ1187" s="31" t="s">
        <v>21713</v>
      </c>
      <c r="AR1187" s="31" t="s">
        <v>34145</v>
      </c>
      <c r="AS1187" s="31" t="s">
        <v>34145</v>
      </c>
      <c r="AT1187" s="31" t="str">
        <f>_xlfn.IFNA(VLOOKUP(D1187,'[1]5. 1 Mei 2022'!$C$7:$F$60,4,FALSE),"")</f>
        <v/>
      </c>
      <c r="AU1187" s="31"/>
      <c r="AV1187" s="31" t="s">
        <v>20034</v>
      </c>
      <c r="AW1187" s="31" t="s">
        <v>21713</v>
      </c>
      <c r="AX1187" s="29">
        <f t="shared" si="181"/>
        <v>46527</v>
      </c>
      <c r="AY1187" s="31" t="s">
        <v>26346</v>
      </c>
      <c r="AZ1187" s="31" t="s">
        <v>6924</v>
      </c>
      <c r="BA1187" s="30" t="s">
        <v>2307</v>
      </c>
      <c r="BB1187" s="31" t="s">
        <v>33511</v>
      </c>
      <c r="BC1187" s="31"/>
      <c r="BD1187" s="31" t="s">
        <v>1759</v>
      </c>
      <c r="BE1187" s="31" t="s">
        <v>7969</v>
      </c>
      <c r="BF1187" s="31" t="s">
        <v>20034</v>
      </c>
      <c r="BG1187" s="31"/>
      <c r="BH1187" s="31"/>
      <c r="BI1187" s="31" t="s">
        <v>8136</v>
      </c>
      <c r="BJ1187" s="31" t="s">
        <v>3185</v>
      </c>
      <c r="BK1187" s="31" t="str">
        <f t="shared" si="174"/>
        <v>III/c</v>
      </c>
      <c r="BL1187" s="31" t="s">
        <v>8077</v>
      </c>
      <c r="BM1187" s="31"/>
      <c r="BN1187" s="31"/>
      <c r="BO1187" s="31"/>
      <c r="BP1187" s="31" t="s">
        <v>1498</v>
      </c>
      <c r="BQ1187" s="31" t="s">
        <v>3185</v>
      </c>
      <c r="BR1187" s="31" t="s">
        <v>30292</v>
      </c>
      <c r="BS1187" s="31" t="s">
        <v>32149</v>
      </c>
      <c r="BT1187" s="31" t="s">
        <v>1935</v>
      </c>
      <c r="BU1187" s="31" t="s">
        <v>3164</v>
      </c>
      <c r="BV1187" s="31" t="s">
        <v>7211</v>
      </c>
      <c r="BW1187" s="31">
        <f t="shared" ca="1" si="179"/>
        <v>16</v>
      </c>
      <c r="BX1187" s="78">
        <f t="shared" ca="1" si="180"/>
        <v>3</v>
      </c>
      <c r="BY1187" s="31"/>
      <c r="BZ1187" s="31" t="s">
        <v>26502</v>
      </c>
      <c r="CA1187" s="31" t="s">
        <v>2483</v>
      </c>
      <c r="CB1187" s="31" t="s">
        <v>2519</v>
      </c>
      <c r="CC1187" s="31">
        <v>3</v>
      </c>
      <c r="CD1187" s="31">
        <v>1</v>
      </c>
      <c r="CE1187" s="31" t="s">
        <v>20085</v>
      </c>
      <c r="CF1187" s="31"/>
      <c r="CG1187" s="31"/>
      <c r="CH1187" s="31"/>
      <c r="CI1187" s="31"/>
      <c r="CJ1187" s="31"/>
      <c r="CK1187" s="31"/>
      <c r="CL1187" s="31" t="s">
        <v>22157</v>
      </c>
      <c r="CM1187" s="31" t="s">
        <v>22158</v>
      </c>
      <c r="CN1187" s="31">
        <v>123</v>
      </c>
      <c r="CO1187" s="31" t="s">
        <v>28624</v>
      </c>
      <c r="CP1187" s="31" t="s">
        <v>22158</v>
      </c>
      <c r="CQ1187" s="31">
        <v>123</v>
      </c>
      <c r="CR1187" s="31">
        <v>4069</v>
      </c>
      <c r="CS1187" s="31" t="s">
        <v>18417</v>
      </c>
      <c r="CT1187" s="31" t="s">
        <v>18418</v>
      </c>
      <c r="CU1187" s="31" t="s">
        <v>4327</v>
      </c>
      <c r="CV1187" s="31" t="s">
        <v>17262</v>
      </c>
      <c r="CW1187" s="31" t="s">
        <v>17263</v>
      </c>
      <c r="CX1187" s="31" t="s">
        <v>17264</v>
      </c>
      <c r="CY1187" s="31"/>
      <c r="CZ1187" s="31"/>
      <c r="DA1187" s="31"/>
      <c r="DB1187" s="31" t="s">
        <v>15747</v>
      </c>
      <c r="DC1187" s="31" t="s">
        <v>15748</v>
      </c>
      <c r="DD1187" s="31" t="s">
        <v>15746</v>
      </c>
      <c r="DE1187" s="31"/>
      <c r="DF1187" s="31"/>
      <c r="DG1187" s="31"/>
      <c r="DH1187" s="31"/>
      <c r="DI1187" s="31" t="s">
        <v>24822</v>
      </c>
      <c r="DJ1187" s="31" t="s">
        <v>24823</v>
      </c>
      <c r="DK1187" s="31" t="s">
        <v>25645</v>
      </c>
      <c r="DL1187" s="31" t="s">
        <v>13888</v>
      </c>
      <c r="DM1187" s="38" t="s">
        <v>9292</v>
      </c>
      <c r="DN1187" s="38"/>
      <c r="DO1187" s="35" t="s">
        <v>20782</v>
      </c>
      <c r="DP1187" s="31" t="s">
        <v>13158</v>
      </c>
      <c r="DQ1187" s="31" t="s">
        <v>13157</v>
      </c>
      <c r="DR1187" s="31"/>
      <c r="DS1187" s="31" t="s">
        <v>26930</v>
      </c>
      <c r="DT1187" s="31" t="s">
        <v>37867</v>
      </c>
      <c r="DU1187" s="31">
        <v>0</v>
      </c>
      <c r="DV1187" s="31"/>
      <c r="DW1187" s="31" t="s">
        <v>1759</v>
      </c>
      <c r="DX1187" s="31" t="s">
        <v>1759</v>
      </c>
      <c r="DY1187" s="31" t="s">
        <v>18154</v>
      </c>
      <c r="DZ1187" s="31" t="s">
        <v>18135</v>
      </c>
      <c r="EA1187" s="31"/>
      <c r="EB1187" s="31">
        <v>702088</v>
      </c>
      <c r="EC1187" s="31" t="s">
        <v>40168</v>
      </c>
      <c r="ED1187" s="31" t="s">
        <v>41101</v>
      </c>
      <c r="EE1187" s="31"/>
      <c r="EF1187" s="31"/>
      <c r="EG1187" s="31"/>
      <c r="EH1187" s="31"/>
      <c r="EI1187" s="31"/>
      <c r="EJ1187" s="31"/>
    </row>
    <row r="1188" spans="1:140" ht="23.25" customHeight="1">
      <c r="A1188" s="25">
        <v>1186</v>
      </c>
      <c r="B1188" s="30" t="s">
        <v>17860</v>
      </c>
      <c r="C1188" s="31" t="s">
        <v>17016</v>
      </c>
      <c r="D1188" s="30" t="s">
        <v>26240</v>
      </c>
      <c r="E1188" s="30"/>
      <c r="F1188" s="30" t="s">
        <v>36262</v>
      </c>
      <c r="G1188" s="31">
        <f t="shared" si="175"/>
        <v>58</v>
      </c>
      <c r="H1188" s="72">
        <f t="shared" si="176"/>
        <v>55458</v>
      </c>
      <c r="I1188" s="30" t="s">
        <v>35197</v>
      </c>
      <c r="J1188" s="30" t="s">
        <v>34085</v>
      </c>
      <c r="K1188" s="30" t="s">
        <v>34083</v>
      </c>
      <c r="L1188" s="31" t="s">
        <v>16726</v>
      </c>
      <c r="M1188" s="31" t="s">
        <v>3186</v>
      </c>
      <c r="N1188" s="31" t="s">
        <v>5865</v>
      </c>
      <c r="O1188" s="31" t="s">
        <v>5117</v>
      </c>
      <c r="P1188" s="31" t="s">
        <v>25993</v>
      </c>
      <c r="Q1188" s="31"/>
      <c r="R1188" s="31"/>
      <c r="S1188" s="31"/>
      <c r="T1188" s="31"/>
      <c r="U1188" s="31" t="s">
        <v>18188</v>
      </c>
      <c r="V1188" s="31"/>
      <c r="W1188" s="31" t="s">
        <v>17207</v>
      </c>
      <c r="X1188" s="31" t="s">
        <v>17208</v>
      </c>
      <c r="Y1188" s="31" t="e">
        <f t="shared" ca="1" si="177"/>
        <v>#VALUE!</v>
      </c>
      <c r="Z1188" s="31" t="e">
        <f t="shared" ca="1" si="178"/>
        <v>#VALUE!</v>
      </c>
      <c r="AA1188" s="31"/>
      <c r="AB1188" s="31" t="s">
        <v>11144</v>
      </c>
      <c r="AC1188" s="31" t="s">
        <v>34145</v>
      </c>
      <c r="AD1188" s="31" t="s">
        <v>34145</v>
      </c>
      <c r="AE1188" s="31"/>
      <c r="AF1188" s="31" t="s">
        <v>24701</v>
      </c>
      <c r="AG1188" s="31" t="s">
        <v>4322</v>
      </c>
      <c r="AH1188" s="31" t="s">
        <v>4322</v>
      </c>
      <c r="AI1188" s="31" t="s">
        <v>908</v>
      </c>
      <c r="AJ1188" s="31" t="s">
        <v>17861</v>
      </c>
      <c r="AK1188" s="31" t="s">
        <v>17862</v>
      </c>
      <c r="AL1188" s="31" t="s">
        <v>17863</v>
      </c>
      <c r="AM1188" s="31" t="s">
        <v>11529</v>
      </c>
      <c r="AN1188" s="31"/>
      <c r="AO1188" s="31"/>
      <c r="AP1188" s="31" t="s">
        <v>4434</v>
      </c>
      <c r="AQ1188" s="31" t="s">
        <v>30642</v>
      </c>
      <c r="AR1188" s="31" t="s">
        <v>34145</v>
      </c>
      <c r="AS1188" s="31" t="s">
        <v>34145</v>
      </c>
      <c r="AT1188" s="31" t="str">
        <f>_xlfn.IFNA(VLOOKUP(D1188,'[1]5. 1 Mei 2022'!$C$7:$F$60,4,FALSE),"")</f>
        <v/>
      </c>
      <c r="AU1188" s="31"/>
      <c r="AV1188" s="31" t="s">
        <v>20032</v>
      </c>
      <c r="AW1188" s="31" t="s">
        <v>30642</v>
      </c>
      <c r="AX1188" s="29">
        <f t="shared" si="181"/>
        <v>46187</v>
      </c>
      <c r="AY1188" s="31" t="s">
        <v>26346</v>
      </c>
      <c r="AZ1188" s="31" t="s">
        <v>6484</v>
      </c>
      <c r="BA1188" s="30" t="s">
        <v>4434</v>
      </c>
      <c r="BB1188" s="31"/>
      <c r="BC1188" s="31"/>
      <c r="BD1188" s="31" t="s">
        <v>7980</v>
      </c>
      <c r="BE1188" s="31" t="s">
        <v>7969</v>
      </c>
      <c r="BF1188" s="31" t="s">
        <v>20032</v>
      </c>
      <c r="BG1188" s="31"/>
      <c r="BH1188" s="31"/>
      <c r="BI1188" s="31"/>
      <c r="BJ1188" s="31">
        <v>0</v>
      </c>
      <c r="BK1188" s="31" t="str">
        <f t="shared" si="174"/>
        <v>II/c</v>
      </c>
      <c r="BL1188" s="31"/>
      <c r="BM1188" s="31"/>
      <c r="BN1188" s="31"/>
      <c r="BO1188" s="31"/>
      <c r="BP1188" s="31"/>
      <c r="BQ1188" s="31"/>
      <c r="BR1188" s="31"/>
      <c r="BS1188" s="31"/>
      <c r="BT1188" s="31"/>
      <c r="BU1188" s="31"/>
      <c r="BV1188" s="31" t="s">
        <v>8466</v>
      </c>
      <c r="BW1188" s="31">
        <f t="shared" ca="1" si="179"/>
        <v>7</v>
      </c>
      <c r="BX1188" s="78">
        <f t="shared" ca="1" si="180"/>
        <v>3</v>
      </c>
      <c r="BY1188" s="31" t="s">
        <v>25993</v>
      </c>
      <c r="BZ1188" s="31"/>
      <c r="CA1188" s="31" t="s">
        <v>2483</v>
      </c>
      <c r="CB1188" s="31" t="s">
        <v>2406</v>
      </c>
      <c r="CC1188" s="31"/>
      <c r="CD1188" s="31"/>
      <c r="CE1188" s="31" t="s">
        <v>20085</v>
      </c>
      <c r="CF1188" s="31"/>
      <c r="CG1188" s="31"/>
      <c r="CH1188" s="31"/>
      <c r="CI1188" s="31"/>
      <c r="CJ1188" s="31"/>
      <c r="CK1188" s="31"/>
      <c r="CL1188" s="31" t="s">
        <v>32013</v>
      </c>
      <c r="CM1188" s="31" t="s">
        <v>32014</v>
      </c>
      <c r="CN1188" s="31">
        <v>126</v>
      </c>
      <c r="CO1188" s="31" t="s">
        <v>32015</v>
      </c>
      <c r="CP1188" s="31" t="s">
        <v>32014</v>
      </c>
      <c r="CQ1188" s="31">
        <v>126</v>
      </c>
      <c r="CR1188" s="31">
        <v>4974</v>
      </c>
      <c r="CS1188" s="31" t="s">
        <v>18062</v>
      </c>
      <c r="CT1188" s="31" t="s">
        <v>18063</v>
      </c>
      <c r="CU1188" s="31" t="s">
        <v>17522</v>
      </c>
      <c r="CV1188" s="31" t="s">
        <v>18069</v>
      </c>
      <c r="CW1188" s="31" t="s">
        <v>11637</v>
      </c>
      <c r="CX1188" s="31" t="s">
        <v>15874</v>
      </c>
      <c r="CY1188" s="31"/>
      <c r="CZ1188" s="31"/>
      <c r="DA1188" s="31"/>
      <c r="DB1188" s="31" t="s">
        <v>11355</v>
      </c>
      <c r="DC1188" s="31" t="s">
        <v>18668</v>
      </c>
      <c r="DD1188" s="31" t="s">
        <v>18474</v>
      </c>
      <c r="DE1188" s="31"/>
      <c r="DF1188" s="31"/>
      <c r="DG1188" s="31"/>
      <c r="DH1188" s="31"/>
      <c r="DI1188" s="31" t="s">
        <v>25077</v>
      </c>
      <c r="DJ1188" s="31" t="s">
        <v>25042</v>
      </c>
      <c r="DK1188" s="31" t="s">
        <v>25642</v>
      </c>
      <c r="DL1188" s="31" t="s">
        <v>25643</v>
      </c>
      <c r="DM1188" s="38" t="s">
        <v>18556</v>
      </c>
      <c r="DN1188" s="38"/>
      <c r="DO1188" s="51" t="s">
        <v>34544</v>
      </c>
      <c r="DP1188" s="31" t="s">
        <v>17864</v>
      </c>
      <c r="DQ1188" s="31" t="s">
        <v>17865</v>
      </c>
      <c r="DR1188" s="31"/>
      <c r="DS1188" s="31"/>
      <c r="DT1188" s="31" t="s">
        <v>17859</v>
      </c>
      <c r="DU1188" s="31">
        <v>3</v>
      </c>
      <c r="DV1188" s="31" t="s">
        <v>32167</v>
      </c>
      <c r="DW1188" s="31" t="s">
        <v>7980</v>
      </c>
      <c r="DX1188" s="31" t="s">
        <v>7980</v>
      </c>
      <c r="DY1188" s="31" t="s">
        <v>28860</v>
      </c>
      <c r="DZ1188" s="31" t="s">
        <v>18545</v>
      </c>
      <c r="EA1188" s="31"/>
      <c r="EB1188" s="31">
        <v>0</v>
      </c>
      <c r="EC1188" s="31" t="s">
        <v>40168</v>
      </c>
      <c r="ED1188" s="31" t="s">
        <v>41101</v>
      </c>
      <c r="EE1188" s="31"/>
      <c r="EF1188" s="31"/>
      <c r="EG1188" s="31"/>
      <c r="EH1188" s="31"/>
      <c r="EI1188" s="31"/>
      <c r="EJ1188" s="31"/>
    </row>
    <row r="1189" spans="1:140" ht="23.25" customHeight="1">
      <c r="A1189" s="25">
        <v>1187</v>
      </c>
      <c r="B1189" s="30" t="s">
        <v>2217</v>
      </c>
      <c r="C1189" s="31" t="s">
        <v>4674</v>
      </c>
      <c r="D1189" s="30" t="s">
        <v>4674</v>
      </c>
      <c r="E1189" s="30"/>
      <c r="F1189" s="30" t="s">
        <v>36262</v>
      </c>
      <c r="G1189" s="31">
        <f t="shared" si="175"/>
        <v>58</v>
      </c>
      <c r="H1189" s="72">
        <f t="shared" si="176"/>
        <v>49980</v>
      </c>
      <c r="I1189" s="30"/>
      <c r="J1189" s="30" t="s">
        <v>34084</v>
      </c>
      <c r="K1189" s="30" t="s">
        <v>4318</v>
      </c>
      <c r="L1189" s="31" t="s">
        <v>4318</v>
      </c>
      <c r="M1189" s="31" t="s">
        <v>3186</v>
      </c>
      <c r="N1189" s="31" t="s">
        <v>5863</v>
      </c>
      <c r="O1189" s="31" t="s">
        <v>2485</v>
      </c>
      <c r="P1189" s="31" t="s">
        <v>21723</v>
      </c>
      <c r="Q1189" s="31"/>
      <c r="R1189" s="31">
        <v>18</v>
      </c>
      <c r="S1189" s="31">
        <v>4</v>
      </c>
      <c r="T1189" s="31"/>
      <c r="U1189" s="31">
        <v>891</v>
      </c>
      <c r="V1189" s="31"/>
      <c r="W1189" s="31" t="s">
        <v>6910</v>
      </c>
      <c r="X1189" s="31" t="s">
        <v>7103</v>
      </c>
      <c r="Y1189" s="31" t="e">
        <f t="shared" ca="1" si="177"/>
        <v>#VALUE!</v>
      </c>
      <c r="Z1189" s="31" t="e">
        <f t="shared" ca="1" si="178"/>
        <v>#VALUE!</v>
      </c>
      <c r="AA1189" s="31"/>
      <c r="AB1189" s="31" t="s">
        <v>6912</v>
      </c>
      <c r="AC1189" s="31" t="s">
        <v>34153</v>
      </c>
      <c r="AD1189" s="31" t="s">
        <v>34194</v>
      </c>
      <c r="AE1189" s="31"/>
      <c r="AF1189" s="31" t="s">
        <v>24700</v>
      </c>
      <c r="AG1189" s="31" t="s">
        <v>7895</v>
      </c>
      <c r="AH1189" s="31" t="s">
        <v>7895</v>
      </c>
      <c r="AI1189" s="31" t="s">
        <v>40277</v>
      </c>
      <c r="AJ1189" s="31">
        <v>931957</v>
      </c>
      <c r="AK1189" s="31" t="s">
        <v>1093</v>
      </c>
      <c r="AL1189" s="31">
        <v>35209</v>
      </c>
      <c r="AM1189" s="31" t="s">
        <v>11658</v>
      </c>
      <c r="AN1189" s="31"/>
      <c r="AO1189" s="31"/>
      <c r="AP1189" s="31" t="s">
        <v>33100</v>
      </c>
      <c r="AQ1189" s="31"/>
      <c r="AR1189" s="31" t="s">
        <v>34148</v>
      </c>
      <c r="AS1189" s="31" t="s">
        <v>34148</v>
      </c>
      <c r="AT1189" s="31" t="str">
        <f>_xlfn.IFNA(VLOOKUP(D1189,'[1]5. 1 Mei 2022'!$C$7:$F$60,4,FALSE),"")</f>
        <v/>
      </c>
      <c r="AU1189" s="31"/>
      <c r="AV1189" s="31" t="s">
        <v>33102</v>
      </c>
      <c r="AW1189" s="31"/>
      <c r="AX1189" s="29">
        <f t="shared" si="181"/>
        <v>1903</v>
      </c>
      <c r="AY1189" s="31" t="s">
        <v>26346</v>
      </c>
      <c r="AZ1189" s="31" t="s">
        <v>16837</v>
      </c>
      <c r="BA1189" s="30" t="s">
        <v>33100</v>
      </c>
      <c r="BB1189" s="31" t="s">
        <v>8014</v>
      </c>
      <c r="BC1189" s="31"/>
      <c r="BD1189" s="31" t="s">
        <v>21142</v>
      </c>
      <c r="BE1189" s="31" t="s">
        <v>7968</v>
      </c>
      <c r="BF1189" s="31" t="s">
        <v>16883</v>
      </c>
      <c r="BG1189" s="31"/>
      <c r="BH1189" s="31"/>
      <c r="BI1189" s="31"/>
      <c r="BJ1189" s="31" t="s">
        <v>5449</v>
      </c>
      <c r="BK1189" s="31" t="str">
        <f t="shared" si="174"/>
        <v>II/d</v>
      </c>
      <c r="BL1189" s="31" t="s">
        <v>8078</v>
      </c>
      <c r="BM1189" s="31"/>
      <c r="BN1189" s="31"/>
      <c r="BO1189" s="31" t="s">
        <v>16880</v>
      </c>
      <c r="BP1189" s="31" t="s">
        <v>1498</v>
      </c>
      <c r="BQ1189" s="31"/>
      <c r="BR1189" s="31"/>
      <c r="BS1189" s="31"/>
      <c r="BT1189" s="31" t="s">
        <v>3163</v>
      </c>
      <c r="BU1189" s="31" t="s">
        <v>718</v>
      </c>
      <c r="BV1189" s="31" t="s">
        <v>6324</v>
      </c>
      <c r="BW1189" s="31">
        <f t="shared" ca="1" si="179"/>
        <v>20</v>
      </c>
      <c r="BX1189" s="78">
        <f t="shared" ca="1" si="180"/>
        <v>2</v>
      </c>
      <c r="BY1189" s="31"/>
      <c r="BZ1189" s="31"/>
      <c r="CA1189" s="31" t="s">
        <v>2483</v>
      </c>
      <c r="CB1189" s="31" t="s">
        <v>2519</v>
      </c>
      <c r="CC1189" s="31">
        <v>2</v>
      </c>
      <c r="CD1189" s="31">
        <v>1</v>
      </c>
      <c r="CE1189" s="31" t="s">
        <v>20085</v>
      </c>
      <c r="CF1189" s="31"/>
      <c r="CG1189" s="31"/>
      <c r="CH1189" s="31"/>
      <c r="CI1189" s="31"/>
      <c r="CJ1189" s="31"/>
      <c r="CK1189" s="31"/>
      <c r="CL1189" s="31"/>
      <c r="CM1189" s="31"/>
      <c r="CN1189" s="31"/>
      <c r="CO1189" s="31"/>
      <c r="CP1189" s="31"/>
      <c r="CQ1189" s="31"/>
      <c r="CR1189" s="31">
        <v>1091</v>
      </c>
      <c r="CS1189" s="31"/>
      <c r="CT1189" s="31"/>
      <c r="CU1189" s="31"/>
      <c r="CV1189" s="31"/>
      <c r="CW1189" s="31"/>
      <c r="CX1189" s="31"/>
      <c r="CY1189" s="31"/>
      <c r="CZ1189" s="31"/>
      <c r="DA1189" s="31"/>
      <c r="DB1189" s="31"/>
      <c r="DC1189" s="31"/>
      <c r="DD1189" s="31"/>
      <c r="DE1189" s="31"/>
      <c r="DF1189" s="31"/>
      <c r="DG1189" s="31"/>
      <c r="DH1189" s="31"/>
      <c r="DI1189" s="31"/>
      <c r="DJ1189" s="31"/>
      <c r="DK1189" s="31"/>
      <c r="DL1189" s="31"/>
      <c r="DM1189" s="38" t="s">
        <v>9888</v>
      </c>
      <c r="DN1189" s="38"/>
      <c r="DO1189" s="35">
        <v>0</v>
      </c>
      <c r="DP1189" s="31" t="s">
        <v>14793</v>
      </c>
      <c r="DQ1189" s="31" t="s">
        <v>5140</v>
      </c>
      <c r="DR1189" s="31"/>
      <c r="DS1189" s="31" t="s">
        <v>27516</v>
      </c>
      <c r="DT1189" s="31" t="s">
        <v>28216</v>
      </c>
      <c r="DU1189" s="31">
        <v>3</v>
      </c>
      <c r="DV1189" s="31" t="s">
        <v>32166</v>
      </c>
      <c r="DW1189" s="31"/>
      <c r="DX1189" s="31"/>
      <c r="DY1189" s="31"/>
      <c r="DZ1189" s="31"/>
      <c r="EA1189" s="31"/>
      <c r="EB1189" s="31">
        <v>0</v>
      </c>
      <c r="EC1189" s="31" t="s">
        <v>39747</v>
      </c>
      <c r="ED1189" s="31" t="s">
        <v>41101</v>
      </c>
      <c r="EE1189" s="31"/>
      <c r="EF1189" s="31"/>
      <c r="EG1189" s="31"/>
      <c r="EH1189" s="31"/>
      <c r="EI1189" s="31"/>
      <c r="EJ1189" s="31"/>
    </row>
    <row r="1190" spans="1:140" ht="23.25" customHeight="1">
      <c r="A1190" s="25">
        <v>1188</v>
      </c>
      <c r="B1190" s="30" t="s">
        <v>6650</v>
      </c>
      <c r="C1190" s="31">
        <v>140310817</v>
      </c>
      <c r="D1190" s="30" t="s">
        <v>1638</v>
      </c>
      <c r="E1190" s="30"/>
      <c r="F1190" s="30" t="s">
        <v>36262</v>
      </c>
      <c r="G1190" s="31">
        <f t="shared" si="175"/>
        <v>58</v>
      </c>
      <c r="H1190" s="72">
        <f t="shared" si="176"/>
        <v>46722</v>
      </c>
      <c r="I1190" s="30"/>
      <c r="J1190" s="30" t="s">
        <v>34084</v>
      </c>
      <c r="K1190" s="30" t="s">
        <v>4318</v>
      </c>
      <c r="L1190" s="31" t="s">
        <v>4318</v>
      </c>
      <c r="M1190" s="31" t="s">
        <v>6378</v>
      </c>
      <c r="N1190" s="31" t="s">
        <v>3311</v>
      </c>
      <c r="O1190" s="31" t="s">
        <v>2534</v>
      </c>
      <c r="P1190" s="31" t="s">
        <v>5049</v>
      </c>
      <c r="Q1190" s="31"/>
      <c r="R1190" s="31">
        <v>20</v>
      </c>
      <c r="S1190" s="31">
        <v>0</v>
      </c>
      <c r="T1190" s="31"/>
      <c r="U1190" s="31">
        <v>1375</v>
      </c>
      <c r="V1190" s="31"/>
      <c r="W1190" s="31" t="s">
        <v>6910</v>
      </c>
      <c r="X1190" s="31" t="s">
        <v>6377</v>
      </c>
      <c r="Y1190" s="31">
        <f t="shared" ca="1" si="177"/>
        <v>54</v>
      </c>
      <c r="Z1190" s="31" t="str">
        <f t="shared" ca="1" si="178"/>
        <v>46-58</v>
      </c>
      <c r="AA1190" s="31"/>
      <c r="AB1190" s="31" t="s">
        <v>6770</v>
      </c>
      <c r="AC1190" s="31" t="s">
        <v>34153</v>
      </c>
      <c r="AD1190" s="31" t="s">
        <v>34194</v>
      </c>
      <c r="AE1190" s="31"/>
      <c r="AF1190" s="31" t="s">
        <v>24700</v>
      </c>
      <c r="AG1190" s="31" t="s">
        <v>7895</v>
      </c>
      <c r="AH1190" s="31" t="s">
        <v>7895</v>
      </c>
      <c r="AI1190" s="31" t="s">
        <v>40277</v>
      </c>
      <c r="AJ1190" s="31" t="s">
        <v>1961</v>
      </c>
      <c r="AK1190" s="31" t="s">
        <v>4663</v>
      </c>
      <c r="AL1190" s="31">
        <v>33019</v>
      </c>
      <c r="AM1190" s="31" t="s">
        <v>4664</v>
      </c>
      <c r="AN1190" s="31"/>
      <c r="AO1190" s="31"/>
      <c r="AP1190" s="31" t="s">
        <v>33000</v>
      </c>
      <c r="AQ1190" s="31" t="s">
        <v>23496</v>
      </c>
      <c r="AR1190" s="31" t="s">
        <v>34148</v>
      </c>
      <c r="AS1190" s="31" t="s">
        <v>34148</v>
      </c>
      <c r="AT1190" s="31" t="str">
        <f>_xlfn.IFNA(VLOOKUP(D1190,'[1]5. 1 Mei 2022'!$C$7:$F$60,4,FALSE),"")</f>
        <v/>
      </c>
      <c r="AU1190" s="31"/>
      <c r="AV1190" s="31" t="s">
        <v>4214</v>
      </c>
      <c r="AW1190" s="31" t="s">
        <v>1301</v>
      </c>
      <c r="AX1190" s="29">
        <f t="shared" si="181"/>
        <v>44639</v>
      </c>
      <c r="AY1190" s="31" t="s">
        <v>26340</v>
      </c>
      <c r="AZ1190" s="31" t="s">
        <v>33002</v>
      </c>
      <c r="BA1190" s="30" t="s">
        <v>33000</v>
      </c>
      <c r="BB1190" s="31"/>
      <c r="BC1190" s="31"/>
      <c r="BD1190" s="31" t="s">
        <v>23497</v>
      </c>
      <c r="BE1190" s="31" t="s">
        <v>7968</v>
      </c>
      <c r="BF1190" s="31" t="s">
        <v>4214</v>
      </c>
      <c r="BG1190" s="31"/>
      <c r="BH1190" s="31"/>
      <c r="BI1190" s="31"/>
      <c r="BJ1190" s="31" t="s">
        <v>4214</v>
      </c>
      <c r="BK1190" s="31" t="str">
        <f t="shared" si="174"/>
        <v>III/b</v>
      </c>
      <c r="BL1190" s="31" t="s">
        <v>8078</v>
      </c>
      <c r="BM1190" s="31"/>
      <c r="BN1190" s="31"/>
      <c r="BO1190" s="31"/>
      <c r="BP1190" s="31" t="s">
        <v>1498</v>
      </c>
      <c r="BQ1190" s="31"/>
      <c r="BR1190" s="31"/>
      <c r="BS1190" s="31"/>
      <c r="BT1190" s="31" t="s">
        <v>6929</v>
      </c>
      <c r="BU1190" s="31"/>
      <c r="BV1190" s="31" t="s">
        <v>4439</v>
      </c>
      <c r="BW1190" s="31">
        <f t="shared" ca="1" si="179"/>
        <v>31</v>
      </c>
      <c r="BX1190" s="78">
        <f t="shared" ca="1" si="180"/>
        <v>2</v>
      </c>
      <c r="BY1190" s="31"/>
      <c r="BZ1190" s="31"/>
      <c r="CA1190" s="31" t="s">
        <v>2483</v>
      </c>
      <c r="CB1190" s="31" t="s">
        <v>2519</v>
      </c>
      <c r="CC1190" s="31">
        <v>2</v>
      </c>
      <c r="CD1190" s="31">
        <v>1</v>
      </c>
      <c r="CE1190" s="31" t="s">
        <v>20085</v>
      </c>
      <c r="CF1190" s="31"/>
      <c r="CG1190" s="31">
        <v>2007</v>
      </c>
      <c r="CH1190" s="31" t="s">
        <v>5878</v>
      </c>
      <c r="CI1190" s="31"/>
      <c r="CJ1190" s="31"/>
      <c r="CK1190" s="31"/>
      <c r="CL1190" s="31"/>
      <c r="CM1190" s="31"/>
      <c r="CN1190" s="31"/>
      <c r="CO1190" s="31"/>
      <c r="CP1190" s="31"/>
      <c r="CQ1190" s="31"/>
      <c r="CR1190" s="31">
        <v>3027</v>
      </c>
      <c r="CS1190" s="31"/>
      <c r="CT1190" s="31"/>
      <c r="CU1190" s="31"/>
      <c r="CV1190" s="31"/>
      <c r="CW1190" s="31"/>
      <c r="CX1190" s="31"/>
      <c r="CY1190" s="31"/>
      <c r="CZ1190" s="31"/>
      <c r="DA1190" s="31"/>
      <c r="DB1190" s="31"/>
      <c r="DC1190" s="31"/>
      <c r="DD1190" s="31"/>
      <c r="DE1190" s="31"/>
      <c r="DF1190" s="31"/>
      <c r="DG1190" s="31"/>
      <c r="DH1190" s="31"/>
      <c r="DI1190" s="31"/>
      <c r="DJ1190" s="31"/>
      <c r="DK1190" s="31"/>
      <c r="DL1190" s="31"/>
      <c r="DM1190" s="38" t="s">
        <v>10023</v>
      </c>
      <c r="DN1190" s="38"/>
      <c r="DO1190" s="35" t="s">
        <v>31465</v>
      </c>
      <c r="DP1190" s="31" t="s">
        <v>13354</v>
      </c>
      <c r="DQ1190" s="31" t="s">
        <v>31466</v>
      </c>
      <c r="DR1190" s="31"/>
      <c r="DS1190" s="31" t="s">
        <v>27652</v>
      </c>
      <c r="DT1190" s="31" t="s">
        <v>37868</v>
      </c>
      <c r="DU1190" s="31">
        <v>3</v>
      </c>
      <c r="DV1190" s="31" t="s">
        <v>32167</v>
      </c>
      <c r="DW1190" s="31"/>
      <c r="DX1190" s="31"/>
      <c r="DY1190" s="31"/>
      <c r="DZ1190" s="31"/>
      <c r="EA1190" s="31"/>
      <c r="EB1190" s="31">
        <v>0</v>
      </c>
      <c r="EC1190" s="31" t="s">
        <v>39747</v>
      </c>
      <c r="ED1190" s="31" t="s">
        <v>41101</v>
      </c>
      <c r="EE1190" s="31"/>
      <c r="EF1190" s="31"/>
      <c r="EG1190" s="31"/>
      <c r="EH1190" s="31"/>
      <c r="EI1190" s="31"/>
      <c r="EJ1190" s="31"/>
    </row>
    <row r="1191" spans="1:140" ht="23.25" customHeight="1">
      <c r="A1191" s="25">
        <v>1189</v>
      </c>
      <c r="B1191" s="30" t="s">
        <v>6651</v>
      </c>
      <c r="C1191" s="31">
        <v>140269871</v>
      </c>
      <c r="D1191" s="30" t="s">
        <v>1256</v>
      </c>
      <c r="E1191" s="30"/>
      <c r="F1191" s="30" t="s">
        <v>36262</v>
      </c>
      <c r="G1191" s="31">
        <f t="shared" si="175"/>
        <v>58</v>
      </c>
      <c r="H1191" s="72">
        <f t="shared" si="176"/>
        <v>45627</v>
      </c>
      <c r="I1191" s="30"/>
      <c r="J1191" s="30" t="s">
        <v>34084</v>
      </c>
      <c r="K1191" s="30" t="s">
        <v>4318</v>
      </c>
      <c r="L1191" s="31" t="s">
        <v>4318</v>
      </c>
      <c r="M1191" s="31" t="s">
        <v>6378</v>
      </c>
      <c r="N1191" s="31" t="s">
        <v>3311</v>
      </c>
      <c r="O1191" s="31" t="s">
        <v>2534</v>
      </c>
      <c r="P1191" s="31" t="s">
        <v>21723</v>
      </c>
      <c r="Q1191" s="31"/>
      <c r="R1191" s="31">
        <v>23</v>
      </c>
      <c r="S1191" s="31">
        <v>1</v>
      </c>
      <c r="T1191" s="31"/>
      <c r="U1191" s="31">
        <v>1293</v>
      </c>
      <c r="V1191" s="31"/>
      <c r="W1191" s="31" t="s">
        <v>6910</v>
      </c>
      <c r="X1191" s="31" t="s">
        <v>5939</v>
      </c>
      <c r="Y1191" s="31">
        <f t="shared" ca="1" si="177"/>
        <v>57</v>
      </c>
      <c r="Z1191" s="31" t="str">
        <f t="shared" ca="1" si="178"/>
        <v>46-58</v>
      </c>
      <c r="AA1191" s="31"/>
      <c r="AB1191" s="31" t="s">
        <v>6770</v>
      </c>
      <c r="AC1191" s="31" t="s">
        <v>34153</v>
      </c>
      <c r="AD1191" s="31" t="s">
        <v>34194</v>
      </c>
      <c r="AE1191" s="31"/>
      <c r="AF1191" s="31" t="s">
        <v>24700</v>
      </c>
      <c r="AG1191" s="31" t="s">
        <v>5852</v>
      </c>
      <c r="AH1191" s="31" t="s">
        <v>7895</v>
      </c>
      <c r="AI1191" s="31" t="s">
        <v>40277</v>
      </c>
      <c r="AJ1191" s="31">
        <v>84294</v>
      </c>
      <c r="AK1191" s="31" t="s">
        <v>4930</v>
      </c>
      <c r="AL1191" s="31">
        <v>31923</v>
      </c>
      <c r="AM1191" s="31" t="s">
        <v>4325</v>
      </c>
      <c r="AN1191" s="31"/>
      <c r="AO1191" s="31"/>
      <c r="AP1191" s="31" t="s">
        <v>33003</v>
      </c>
      <c r="AQ1191" s="31" t="s">
        <v>20340</v>
      </c>
      <c r="AR1191" s="31" t="s">
        <v>34148</v>
      </c>
      <c r="AS1191" s="31" t="s">
        <v>34148</v>
      </c>
      <c r="AT1191" s="31" t="str">
        <f>_xlfn.IFNA(VLOOKUP(D1191,'[1]5. 1 Mei 2022'!$C$7:$F$60,4,FALSE),"")</f>
        <v/>
      </c>
      <c r="AU1191" s="31"/>
      <c r="AV1191" s="31" t="s">
        <v>4645</v>
      </c>
      <c r="AW1191" s="31" t="s">
        <v>20340</v>
      </c>
      <c r="AX1191" s="29">
        <f t="shared" si="181"/>
        <v>46411</v>
      </c>
      <c r="AY1191" s="31" t="s">
        <v>26346</v>
      </c>
      <c r="AZ1191" s="31" t="s">
        <v>33005</v>
      </c>
      <c r="BA1191" s="30" t="s">
        <v>33003</v>
      </c>
      <c r="BB1191" s="31" t="s">
        <v>11647</v>
      </c>
      <c r="BC1191" s="31"/>
      <c r="BD1191" s="31" t="s">
        <v>30229</v>
      </c>
      <c r="BE1191" s="31" t="s">
        <v>7968</v>
      </c>
      <c r="BF1191" s="31" t="s">
        <v>4645</v>
      </c>
      <c r="BG1191" s="31"/>
      <c r="BH1191" s="31"/>
      <c r="BI1191" s="31"/>
      <c r="BJ1191" s="31" t="s">
        <v>23661</v>
      </c>
      <c r="BK1191" s="31" t="str">
        <f t="shared" si="174"/>
        <v>III/b</v>
      </c>
      <c r="BL1191" s="31" t="s">
        <v>8078</v>
      </c>
      <c r="BM1191" s="31"/>
      <c r="BN1191" s="31"/>
      <c r="BO1191" s="31"/>
      <c r="BP1191" s="31" t="s">
        <v>1498</v>
      </c>
      <c r="BQ1191" s="31"/>
      <c r="BR1191" s="31"/>
      <c r="BS1191" s="31"/>
      <c r="BT1191" s="31" t="s">
        <v>5638</v>
      </c>
      <c r="BU1191" s="31"/>
      <c r="BV1191" s="31" t="s">
        <v>5639</v>
      </c>
      <c r="BW1191" s="31">
        <f t="shared" ca="1" si="179"/>
        <v>32</v>
      </c>
      <c r="BX1191" s="78">
        <f t="shared" ca="1" si="180"/>
        <v>3</v>
      </c>
      <c r="BY1191" s="31"/>
      <c r="BZ1191" s="31"/>
      <c r="CA1191" s="31" t="s">
        <v>2483</v>
      </c>
      <c r="CB1191" s="31" t="s">
        <v>2519</v>
      </c>
      <c r="CC1191" s="31">
        <v>5</v>
      </c>
      <c r="CD1191" s="31">
        <v>1</v>
      </c>
      <c r="CE1191" s="31" t="s">
        <v>20085</v>
      </c>
      <c r="CF1191" s="31"/>
      <c r="CG1191" s="31"/>
      <c r="CH1191" s="31">
        <v>2007</v>
      </c>
      <c r="CI1191" s="31" t="s">
        <v>5058</v>
      </c>
      <c r="CJ1191" s="31"/>
      <c r="CK1191" s="31"/>
      <c r="CL1191" s="31"/>
      <c r="CM1191" s="31"/>
      <c r="CN1191" s="31"/>
      <c r="CO1191" s="31"/>
      <c r="CP1191" s="31"/>
      <c r="CQ1191" s="31"/>
      <c r="CR1191" s="31">
        <v>3028</v>
      </c>
      <c r="CS1191" s="31"/>
      <c r="CT1191" s="31"/>
      <c r="CU1191" s="31"/>
      <c r="CV1191" s="31"/>
      <c r="CW1191" s="31"/>
      <c r="CX1191" s="31"/>
      <c r="CY1191" s="31"/>
      <c r="CZ1191" s="31"/>
      <c r="DA1191" s="31"/>
      <c r="DB1191" s="31"/>
      <c r="DC1191" s="31"/>
      <c r="DD1191" s="31"/>
      <c r="DE1191" s="31"/>
      <c r="DF1191" s="31"/>
      <c r="DG1191" s="31"/>
      <c r="DH1191" s="31"/>
      <c r="DI1191" s="31"/>
      <c r="DJ1191" s="31"/>
      <c r="DK1191" s="31"/>
      <c r="DL1191" s="31"/>
      <c r="DM1191" s="38" t="s">
        <v>8924</v>
      </c>
      <c r="DN1191" s="38"/>
      <c r="DO1191" s="35">
        <v>0</v>
      </c>
      <c r="DP1191" s="31" t="s">
        <v>14312</v>
      </c>
      <c r="DQ1191" s="31" t="s">
        <v>12123</v>
      </c>
      <c r="DR1191" s="31"/>
      <c r="DS1191" s="31" t="s">
        <v>32293</v>
      </c>
      <c r="DT1191" s="31" t="s">
        <v>37869</v>
      </c>
      <c r="DU1191" s="31">
        <v>3</v>
      </c>
      <c r="DV1191" s="31" t="s">
        <v>32167</v>
      </c>
      <c r="DW1191" s="31"/>
      <c r="DX1191" s="31"/>
      <c r="DY1191" s="31"/>
      <c r="DZ1191" s="31"/>
      <c r="EA1191" s="31"/>
      <c r="EB1191" s="31">
        <v>149066</v>
      </c>
      <c r="EC1191" s="31" t="s">
        <v>39747</v>
      </c>
      <c r="ED1191" s="31" t="s">
        <v>41101</v>
      </c>
      <c r="EE1191" s="31"/>
      <c r="EF1191" s="31"/>
      <c r="EG1191" s="31"/>
      <c r="EH1191" s="31"/>
      <c r="EI1191" s="31"/>
      <c r="EJ1191" s="31"/>
    </row>
    <row r="1192" spans="1:140" ht="23.25" customHeight="1">
      <c r="A1192" s="25">
        <v>1190</v>
      </c>
      <c r="B1192" s="30" t="s">
        <v>24083</v>
      </c>
      <c r="C1192" s="31">
        <v>140184447</v>
      </c>
      <c r="D1192" s="30" t="s">
        <v>1397</v>
      </c>
      <c r="E1192" s="30"/>
      <c r="F1192" s="30" t="s">
        <v>36254</v>
      </c>
      <c r="G1192" s="31">
        <f t="shared" si="175"/>
        <v>58</v>
      </c>
      <c r="H1192" s="72">
        <f t="shared" si="176"/>
        <v>45078</v>
      </c>
      <c r="I1192" s="30"/>
      <c r="J1192" s="30" t="s">
        <v>34084</v>
      </c>
      <c r="K1192" s="30" t="s">
        <v>4318</v>
      </c>
      <c r="L1192" s="31" t="s">
        <v>4318</v>
      </c>
      <c r="M1192" s="31" t="s">
        <v>3186</v>
      </c>
      <c r="N1192" s="31" t="s">
        <v>5797</v>
      </c>
      <c r="O1192" s="31" t="s">
        <v>5271</v>
      </c>
      <c r="P1192" s="31" t="s">
        <v>2918</v>
      </c>
      <c r="Q1192" s="31"/>
      <c r="R1192" s="31">
        <v>28</v>
      </c>
      <c r="S1192" s="31">
        <v>0</v>
      </c>
      <c r="T1192" s="31"/>
      <c r="U1192" s="31">
        <v>769</v>
      </c>
      <c r="V1192" s="31"/>
      <c r="W1192" s="31" t="s">
        <v>3068</v>
      </c>
      <c r="X1192" s="31" t="s">
        <v>7257</v>
      </c>
      <c r="Y1192" s="31" t="e">
        <f t="shared" ca="1" si="177"/>
        <v>#VALUE!</v>
      </c>
      <c r="Z1192" s="31" t="e">
        <f t="shared" ca="1" si="178"/>
        <v>#VALUE!</v>
      </c>
      <c r="AA1192" s="52" t="s">
        <v>22026</v>
      </c>
      <c r="AB1192" s="31" t="s">
        <v>11144</v>
      </c>
      <c r="AC1192" s="31" t="s">
        <v>34145</v>
      </c>
      <c r="AD1192" s="31" t="s">
        <v>34145</v>
      </c>
      <c r="AE1192" s="31"/>
      <c r="AF1192" s="31" t="s">
        <v>24701</v>
      </c>
      <c r="AG1192" s="31" t="s">
        <v>4322</v>
      </c>
      <c r="AH1192" s="31" t="s">
        <v>4322</v>
      </c>
      <c r="AI1192" s="31" t="s">
        <v>908</v>
      </c>
      <c r="AJ1192" s="31">
        <v>98121</v>
      </c>
      <c r="AK1192" s="31" t="s">
        <v>6599</v>
      </c>
      <c r="AL1192" s="31" t="s">
        <v>4979</v>
      </c>
      <c r="AM1192" s="31" t="s">
        <v>4978</v>
      </c>
      <c r="AN1192" s="31"/>
      <c r="AO1192" s="31"/>
      <c r="AP1192" s="31" t="s">
        <v>4434</v>
      </c>
      <c r="AQ1192" s="31" t="s">
        <v>11651</v>
      </c>
      <c r="AR1192" s="31" t="s">
        <v>34145</v>
      </c>
      <c r="AS1192" s="31" t="s">
        <v>34145</v>
      </c>
      <c r="AT1192" s="31" t="str">
        <f>_xlfn.IFNA(VLOOKUP(D1192,'[1]5. 1 Mei 2022'!$C$7:$F$60,4,FALSE),"")</f>
        <v/>
      </c>
      <c r="AU1192" s="31"/>
      <c r="AV1192" s="31" t="s">
        <v>20033</v>
      </c>
      <c r="AW1192" s="31" t="s">
        <v>22702</v>
      </c>
      <c r="AX1192" s="29" t="e">
        <f t="shared" si="181"/>
        <v>#VALUE!</v>
      </c>
      <c r="AY1192" s="31" t="s">
        <v>26346</v>
      </c>
      <c r="AZ1192" s="31" t="s">
        <v>6484</v>
      </c>
      <c r="BA1192" s="30" t="s">
        <v>4434</v>
      </c>
      <c r="BB1192" s="31"/>
      <c r="BC1192" s="31"/>
      <c r="BD1192" s="31" t="s">
        <v>7997</v>
      </c>
      <c r="BE1192" s="31" t="s">
        <v>7969</v>
      </c>
      <c r="BF1192" s="31" t="s">
        <v>20033</v>
      </c>
      <c r="BG1192" s="31"/>
      <c r="BH1192" s="31"/>
      <c r="BI1192" s="31" t="s">
        <v>8136</v>
      </c>
      <c r="BJ1192" s="31" t="s">
        <v>3185</v>
      </c>
      <c r="BK1192" s="31" t="str">
        <f t="shared" si="174"/>
        <v>III/d</v>
      </c>
      <c r="BL1192" s="31" t="s">
        <v>8077</v>
      </c>
      <c r="BM1192" s="31"/>
      <c r="BN1192" s="31"/>
      <c r="BO1192" s="31"/>
      <c r="BP1192" s="31" t="s">
        <v>1498</v>
      </c>
      <c r="BQ1192" s="31" t="s">
        <v>3185</v>
      </c>
      <c r="BR1192" s="31" t="s">
        <v>6092</v>
      </c>
      <c r="BS1192" s="31" t="s">
        <v>6093</v>
      </c>
      <c r="BT1192" s="31" t="s">
        <v>3823</v>
      </c>
      <c r="BU1192" s="31"/>
      <c r="BV1192" s="31" t="s">
        <v>4804</v>
      </c>
      <c r="BW1192" s="31">
        <f t="shared" ca="1" si="179"/>
        <v>38</v>
      </c>
      <c r="BX1192" s="78">
        <f t="shared" ca="1" si="180"/>
        <v>3</v>
      </c>
      <c r="BY1192" s="31"/>
      <c r="BZ1192" s="31"/>
      <c r="CA1192" s="31" t="s">
        <v>2483</v>
      </c>
      <c r="CB1192" s="31" t="s">
        <v>2519</v>
      </c>
      <c r="CC1192" s="31">
        <v>3</v>
      </c>
      <c r="CD1192" s="31">
        <v>1</v>
      </c>
      <c r="CE1192" s="31" t="s">
        <v>20085</v>
      </c>
      <c r="CF1192" s="31"/>
      <c r="CG1192" s="31">
        <v>2004</v>
      </c>
      <c r="CH1192" s="31" t="s">
        <v>5115</v>
      </c>
      <c r="CI1192" s="31">
        <v>2009</v>
      </c>
      <c r="CJ1192" s="31" t="s">
        <v>5548</v>
      </c>
      <c r="CK1192" s="31"/>
      <c r="CL1192" s="31" t="s">
        <v>22265</v>
      </c>
      <c r="CM1192" s="31" t="s">
        <v>22266</v>
      </c>
      <c r="CN1192" s="31">
        <v>123</v>
      </c>
      <c r="CO1192" s="31" t="s">
        <v>28566</v>
      </c>
      <c r="CP1192" s="31" t="s">
        <v>22266</v>
      </c>
      <c r="CQ1192" s="31">
        <v>123</v>
      </c>
      <c r="CR1192" s="31">
        <v>3250</v>
      </c>
      <c r="CS1192" s="31" t="s">
        <v>8315</v>
      </c>
      <c r="CT1192" s="31"/>
      <c r="CU1192" s="31" t="s">
        <v>8314</v>
      </c>
      <c r="CV1192" s="31" t="s">
        <v>8347</v>
      </c>
      <c r="CW1192" s="31" t="s">
        <v>8348</v>
      </c>
      <c r="CX1192" s="31" t="s">
        <v>8346</v>
      </c>
      <c r="CY1192" s="31"/>
      <c r="CZ1192" s="31"/>
      <c r="DA1192" s="31"/>
      <c r="DB1192" s="31" t="s">
        <v>15747</v>
      </c>
      <c r="DC1192" s="31" t="s">
        <v>15750</v>
      </c>
      <c r="DD1192" s="31" t="s">
        <v>15746</v>
      </c>
      <c r="DE1192" s="31"/>
      <c r="DF1192" s="31"/>
      <c r="DG1192" s="31"/>
      <c r="DH1192" s="31"/>
      <c r="DI1192" s="31" t="s">
        <v>24822</v>
      </c>
      <c r="DJ1192" s="31" t="s">
        <v>24823</v>
      </c>
      <c r="DK1192" s="31" t="s">
        <v>25645</v>
      </c>
      <c r="DL1192" s="31" t="s">
        <v>13888</v>
      </c>
      <c r="DM1192" s="38" t="s">
        <v>19557</v>
      </c>
      <c r="DN1192" s="38"/>
      <c r="DO1192" s="35" t="s">
        <v>20826</v>
      </c>
      <c r="DP1192" s="31" t="s">
        <v>13521</v>
      </c>
      <c r="DQ1192" s="31" t="s">
        <v>4023</v>
      </c>
      <c r="DR1192" s="31"/>
      <c r="DS1192" s="31" t="s">
        <v>26588</v>
      </c>
      <c r="DT1192" s="31" t="s">
        <v>27947</v>
      </c>
      <c r="DU1192" s="31">
        <v>3</v>
      </c>
      <c r="DV1192" s="31" t="s">
        <v>32167</v>
      </c>
      <c r="DW1192" s="31" t="s">
        <v>1759</v>
      </c>
      <c r="DX1192" s="31" t="s">
        <v>1759</v>
      </c>
      <c r="DY1192" s="31" t="s">
        <v>39956</v>
      </c>
      <c r="DZ1192" s="52" t="s">
        <v>39955</v>
      </c>
      <c r="EA1192" s="52" t="s">
        <v>28365</v>
      </c>
      <c r="EB1192" s="31">
        <v>0</v>
      </c>
      <c r="EC1192" s="31" t="s">
        <v>40168</v>
      </c>
      <c r="ED1192" s="31" t="s">
        <v>41101</v>
      </c>
      <c r="EE1192" s="31"/>
      <c r="EF1192" s="31"/>
      <c r="EG1192" s="31"/>
      <c r="EH1192" s="31"/>
      <c r="EI1192" s="31"/>
      <c r="EJ1192" s="31"/>
    </row>
    <row r="1193" spans="1:140" ht="23.25" customHeight="1">
      <c r="A1193" s="25">
        <v>1191</v>
      </c>
      <c r="B1193" s="30" t="s">
        <v>6652</v>
      </c>
      <c r="C1193" s="31">
        <v>140269874</v>
      </c>
      <c r="D1193" s="30" t="s">
        <v>652</v>
      </c>
      <c r="E1193" s="30"/>
      <c r="F1193" s="30" t="s">
        <v>36262</v>
      </c>
      <c r="G1193" s="31">
        <f t="shared" si="175"/>
        <v>58</v>
      </c>
      <c r="H1193" s="72">
        <f t="shared" si="176"/>
        <v>47362</v>
      </c>
      <c r="I1193" s="30"/>
      <c r="J1193" s="30" t="s">
        <v>34084</v>
      </c>
      <c r="K1193" s="30" t="s">
        <v>4318</v>
      </c>
      <c r="L1193" s="31" t="s">
        <v>4318</v>
      </c>
      <c r="M1193" s="31" t="s">
        <v>6378</v>
      </c>
      <c r="N1193" s="31" t="s">
        <v>5797</v>
      </c>
      <c r="O1193" s="31" t="s">
        <v>5271</v>
      </c>
      <c r="P1193" s="31" t="s">
        <v>2651</v>
      </c>
      <c r="Q1193" s="31"/>
      <c r="R1193" s="31">
        <v>26</v>
      </c>
      <c r="S1193" s="31">
        <v>0</v>
      </c>
      <c r="T1193" s="31"/>
      <c r="U1193" s="31">
        <v>1122</v>
      </c>
      <c r="V1193" s="31"/>
      <c r="W1193" s="31" t="s">
        <v>7628</v>
      </c>
      <c r="X1193" s="31" t="s">
        <v>3834</v>
      </c>
      <c r="Y1193" s="31">
        <f t="shared" ca="1" si="177"/>
        <v>52</v>
      </c>
      <c r="Z1193" s="31" t="str">
        <f t="shared" ca="1" si="178"/>
        <v>46-58</v>
      </c>
      <c r="AA1193" s="31"/>
      <c r="AB1193" s="31" t="s">
        <v>10503</v>
      </c>
      <c r="AC1193" s="31" t="s">
        <v>34153</v>
      </c>
      <c r="AD1193" s="31" t="s">
        <v>34194</v>
      </c>
      <c r="AE1193" s="31"/>
      <c r="AF1193" s="31" t="s">
        <v>24700</v>
      </c>
      <c r="AG1193" s="31" t="s">
        <v>7895</v>
      </c>
      <c r="AH1193" s="31" t="s">
        <v>7895</v>
      </c>
      <c r="AI1193" s="31" t="s">
        <v>728</v>
      </c>
      <c r="AJ1193" s="31"/>
      <c r="AK1193" s="31"/>
      <c r="AL1193" s="31"/>
      <c r="AM1193" s="31"/>
      <c r="AN1193" s="31"/>
      <c r="AO1193" s="31"/>
      <c r="AP1193" s="31" t="s">
        <v>33096</v>
      </c>
      <c r="AQ1193" s="31" t="s">
        <v>11652</v>
      </c>
      <c r="AR1193" s="31" t="s">
        <v>34148</v>
      </c>
      <c r="AS1193" s="31" t="s">
        <v>34148</v>
      </c>
      <c r="AT1193" s="31" t="s">
        <v>35971</v>
      </c>
      <c r="AU1193" s="31"/>
      <c r="AV1193" s="31" t="s">
        <v>5449</v>
      </c>
      <c r="AW1193" s="52" t="s">
        <v>24630</v>
      </c>
      <c r="AX1193" s="29">
        <f t="shared" si="181"/>
        <v>46738</v>
      </c>
      <c r="AY1193" s="31" t="s">
        <v>11416</v>
      </c>
      <c r="AZ1193" s="31" t="s">
        <v>22915</v>
      </c>
      <c r="BA1193" s="30" t="s">
        <v>33096</v>
      </c>
      <c r="BB1193" s="31"/>
      <c r="BC1193" s="31"/>
      <c r="BD1193" s="31" t="s">
        <v>7972</v>
      </c>
      <c r="BE1193" s="31" t="s">
        <v>7973</v>
      </c>
      <c r="BF1193" s="31" t="s">
        <v>5449</v>
      </c>
      <c r="BG1193" s="31"/>
      <c r="BH1193" s="31"/>
      <c r="BI1193" s="31"/>
      <c r="BJ1193" s="31" t="s">
        <v>5449</v>
      </c>
      <c r="BK1193" s="31" t="str">
        <f t="shared" si="174"/>
        <v>III/d</v>
      </c>
      <c r="BL1193" s="31" t="s">
        <v>8078</v>
      </c>
      <c r="BM1193" s="31"/>
      <c r="BN1193" s="31"/>
      <c r="BO1193" s="31"/>
      <c r="BP1193" s="31" t="s">
        <v>1498</v>
      </c>
      <c r="BQ1193" s="31"/>
      <c r="BR1193" s="31"/>
      <c r="BS1193" s="31"/>
      <c r="BT1193" s="31" t="s">
        <v>5638</v>
      </c>
      <c r="BU1193" s="31"/>
      <c r="BV1193" s="31" t="s">
        <v>935</v>
      </c>
      <c r="BW1193" s="31" t="e">
        <f t="shared" ca="1" si="179"/>
        <v>#VALUE!</v>
      </c>
      <c r="BX1193" s="78" t="e">
        <f t="shared" ca="1" si="180"/>
        <v>#VALUE!</v>
      </c>
      <c r="BY1193" s="31"/>
      <c r="BZ1193" s="31"/>
      <c r="CA1193" s="31" t="s">
        <v>2483</v>
      </c>
      <c r="CB1193" s="31" t="s">
        <v>2519</v>
      </c>
      <c r="CC1193" s="31">
        <v>2</v>
      </c>
      <c r="CD1193" s="31">
        <v>1</v>
      </c>
      <c r="CE1193" s="31" t="s">
        <v>20085</v>
      </c>
      <c r="CF1193" s="31"/>
      <c r="CG1193" s="31"/>
      <c r="CH1193" s="31">
        <v>2007</v>
      </c>
      <c r="CI1193" s="31" t="s">
        <v>5058</v>
      </c>
      <c r="CJ1193" s="31"/>
      <c r="CK1193" s="31"/>
      <c r="CL1193" s="31"/>
      <c r="CM1193" s="31"/>
      <c r="CN1193" s="31"/>
      <c r="CO1193" s="31"/>
      <c r="CP1193" s="31"/>
      <c r="CQ1193" s="31"/>
      <c r="CR1193" s="31">
        <v>5051</v>
      </c>
      <c r="CS1193" s="31" t="s">
        <v>8754</v>
      </c>
      <c r="CT1193" s="31"/>
      <c r="CU1193" s="31" t="s">
        <v>8705</v>
      </c>
      <c r="CV1193" s="31" t="s">
        <v>8652</v>
      </c>
      <c r="CW1193" s="31" t="s">
        <v>8653</v>
      </c>
      <c r="CX1193" s="31" t="s">
        <v>8630</v>
      </c>
      <c r="CY1193" s="31"/>
      <c r="CZ1193" s="31"/>
      <c r="DA1193" s="31"/>
      <c r="DB1193" s="31"/>
      <c r="DC1193" s="31"/>
      <c r="DD1193" s="31"/>
      <c r="DE1193" s="31"/>
      <c r="DF1193" s="31"/>
      <c r="DG1193" s="31"/>
      <c r="DH1193" s="31"/>
      <c r="DI1193" s="31"/>
      <c r="DJ1193" s="31"/>
      <c r="DK1193" s="31"/>
      <c r="DL1193" s="31"/>
      <c r="DM1193" s="38" t="s">
        <v>9763</v>
      </c>
      <c r="DN1193" s="38"/>
      <c r="DO1193" s="35" t="s">
        <v>20495</v>
      </c>
      <c r="DP1193" s="31" t="s">
        <v>14638</v>
      </c>
      <c r="DQ1193" s="31" t="s">
        <v>14639</v>
      </c>
      <c r="DR1193" s="31"/>
      <c r="DS1193" s="31" t="s">
        <v>27394</v>
      </c>
      <c r="DT1193" s="31" t="s">
        <v>37870</v>
      </c>
      <c r="DU1193" s="31">
        <v>3</v>
      </c>
      <c r="DV1193" s="31" t="s">
        <v>32167</v>
      </c>
      <c r="DW1193" s="31"/>
      <c r="DX1193" s="31"/>
      <c r="DY1193" s="31"/>
      <c r="DZ1193" s="31"/>
      <c r="EA1193" s="31"/>
      <c r="EB1193" s="31">
        <v>0</v>
      </c>
      <c r="EC1193" s="31" t="s">
        <v>40170</v>
      </c>
      <c r="ED1193" s="31" t="s">
        <v>41101</v>
      </c>
      <c r="EE1193" s="31"/>
      <c r="EF1193" s="31"/>
      <c r="EG1193" s="31"/>
      <c r="EH1193" s="31"/>
      <c r="EI1193" s="31"/>
      <c r="EJ1193" s="31"/>
    </row>
    <row r="1194" spans="1:140" ht="23.25" customHeight="1">
      <c r="A1194" s="25">
        <v>1192</v>
      </c>
      <c r="B1194" s="30" t="s">
        <v>6653</v>
      </c>
      <c r="C1194" s="31" t="s">
        <v>6029</v>
      </c>
      <c r="D1194" s="30" t="s">
        <v>6029</v>
      </c>
      <c r="E1194" s="30"/>
      <c r="F1194" s="30" t="s">
        <v>36262</v>
      </c>
      <c r="G1194" s="31">
        <f t="shared" si="175"/>
        <v>58</v>
      </c>
      <c r="H1194" s="72">
        <f t="shared" si="176"/>
        <v>45839</v>
      </c>
      <c r="I1194" s="30"/>
      <c r="J1194" s="30" t="s">
        <v>34084</v>
      </c>
      <c r="K1194" s="30" t="s">
        <v>4318</v>
      </c>
      <c r="L1194" s="31" t="s">
        <v>4318</v>
      </c>
      <c r="M1194" s="31" t="s">
        <v>6378</v>
      </c>
      <c r="N1194" s="31" t="s">
        <v>5863</v>
      </c>
      <c r="O1194" s="31" t="s">
        <v>2485</v>
      </c>
      <c r="P1194" s="31" t="s">
        <v>21723</v>
      </c>
      <c r="Q1194" s="31"/>
      <c r="R1194" s="31">
        <v>18</v>
      </c>
      <c r="S1194" s="31">
        <v>2</v>
      </c>
      <c r="T1194" s="31"/>
      <c r="U1194" s="31">
        <v>671</v>
      </c>
      <c r="V1194" s="31" t="s">
        <v>3466</v>
      </c>
      <c r="W1194" s="31" t="s">
        <v>7628</v>
      </c>
      <c r="X1194" s="31" t="s">
        <v>5911</v>
      </c>
      <c r="Y1194" s="31">
        <f t="shared" ca="1" si="177"/>
        <v>56</v>
      </c>
      <c r="Z1194" s="31" t="str">
        <f t="shared" ca="1" si="178"/>
        <v>46-58</v>
      </c>
      <c r="AA1194" s="31"/>
      <c r="AB1194" s="31" t="s">
        <v>6912</v>
      </c>
      <c r="AC1194" s="31" t="s">
        <v>34153</v>
      </c>
      <c r="AD1194" s="31" t="s">
        <v>34194</v>
      </c>
      <c r="AE1194" s="31"/>
      <c r="AF1194" s="31" t="s">
        <v>24700</v>
      </c>
      <c r="AG1194" s="31" t="s">
        <v>7895</v>
      </c>
      <c r="AH1194" s="31" t="s">
        <v>7895</v>
      </c>
      <c r="AI1194" s="31" t="s">
        <v>40277</v>
      </c>
      <c r="AJ1194" s="31">
        <v>18304326</v>
      </c>
      <c r="AK1194" s="31" t="s">
        <v>7364</v>
      </c>
      <c r="AL1194" s="31">
        <v>31532</v>
      </c>
      <c r="AM1194" s="31" t="s">
        <v>7365</v>
      </c>
      <c r="AN1194" s="31"/>
      <c r="AO1194" s="31"/>
      <c r="AP1194" s="31" t="s">
        <v>4434</v>
      </c>
      <c r="AQ1194" s="31" t="s">
        <v>5678</v>
      </c>
      <c r="AR1194" s="31" t="s">
        <v>34148</v>
      </c>
      <c r="AS1194" s="31" t="s">
        <v>34148</v>
      </c>
      <c r="AT1194" s="31" t="str">
        <f>_xlfn.IFNA(VLOOKUP(D1194,'[1]5. 1 Mei 2022'!$C$7:$F$60,4,FALSE),"")</f>
        <v/>
      </c>
      <c r="AU1194" s="31"/>
      <c r="AV1194" s="31" t="s">
        <v>7773</v>
      </c>
      <c r="AW1194" s="31"/>
      <c r="AX1194" s="29">
        <f t="shared" si="181"/>
        <v>1903</v>
      </c>
      <c r="AY1194" s="31" t="s">
        <v>26346</v>
      </c>
      <c r="AZ1194" s="31" t="s">
        <v>6484</v>
      </c>
      <c r="BA1194" s="30" t="s">
        <v>4434</v>
      </c>
      <c r="BB1194" s="31"/>
      <c r="BC1194" s="31"/>
      <c r="BD1194" s="31" t="s">
        <v>20066</v>
      </c>
      <c r="BE1194" s="31" t="s">
        <v>7968</v>
      </c>
      <c r="BF1194" s="31" t="s">
        <v>7999</v>
      </c>
      <c r="BG1194" s="31"/>
      <c r="BH1194" s="31"/>
      <c r="BI1194" s="31"/>
      <c r="BJ1194" s="31" t="s">
        <v>5449</v>
      </c>
      <c r="BK1194" s="31" t="str">
        <f t="shared" si="174"/>
        <v>II/d</v>
      </c>
      <c r="BL1194" s="31" t="s">
        <v>8078</v>
      </c>
      <c r="BM1194" s="31"/>
      <c r="BN1194" s="31"/>
      <c r="BO1194" s="31"/>
      <c r="BP1194" s="31" t="s">
        <v>1498</v>
      </c>
      <c r="BQ1194" s="31"/>
      <c r="BR1194" s="31"/>
      <c r="BS1194" s="31"/>
      <c r="BT1194" s="31" t="s">
        <v>3163</v>
      </c>
      <c r="BU1194" s="31" t="s">
        <v>718</v>
      </c>
      <c r="BV1194" s="31" t="s">
        <v>1823</v>
      </c>
      <c r="BW1194" s="31">
        <f t="shared" ca="1" si="179"/>
        <v>19</v>
      </c>
      <c r="BX1194" s="78">
        <f t="shared" ca="1" si="180"/>
        <v>1</v>
      </c>
      <c r="BY1194" s="31"/>
      <c r="BZ1194" s="31" t="s">
        <v>249</v>
      </c>
      <c r="CA1194" s="31" t="s">
        <v>2483</v>
      </c>
      <c r="CB1194" s="31" t="s">
        <v>2519</v>
      </c>
      <c r="CC1194" s="31">
        <v>2</v>
      </c>
      <c r="CD1194" s="31">
        <v>1</v>
      </c>
      <c r="CE1194" s="31" t="s">
        <v>20085</v>
      </c>
      <c r="CF1194" s="31"/>
      <c r="CG1194" s="31"/>
      <c r="CH1194" s="31"/>
      <c r="CI1194" s="31"/>
      <c r="CJ1194" s="31"/>
      <c r="CK1194" s="31"/>
      <c r="CL1194" s="31"/>
      <c r="CM1194" s="31"/>
      <c r="CN1194" s="31"/>
      <c r="CO1194" s="31"/>
      <c r="CP1194" s="31"/>
      <c r="CQ1194" s="31"/>
      <c r="CR1194" s="31">
        <v>1368</v>
      </c>
      <c r="CS1194" s="31"/>
      <c r="CT1194" s="31"/>
      <c r="CU1194" s="31"/>
      <c r="CV1194" s="31"/>
      <c r="CW1194" s="31"/>
      <c r="CX1194" s="31"/>
      <c r="CY1194" s="31"/>
      <c r="CZ1194" s="31"/>
      <c r="DA1194" s="31"/>
      <c r="DB1194" s="31"/>
      <c r="DC1194" s="31"/>
      <c r="DD1194" s="31"/>
      <c r="DE1194" s="31"/>
      <c r="DF1194" s="31"/>
      <c r="DG1194" s="31"/>
      <c r="DH1194" s="31"/>
      <c r="DI1194" s="31"/>
      <c r="DJ1194" s="31"/>
      <c r="DK1194" s="31"/>
      <c r="DL1194" s="31"/>
      <c r="DM1194" s="38" t="s">
        <v>9838</v>
      </c>
      <c r="DN1194" s="38"/>
      <c r="DO1194" s="35">
        <v>0</v>
      </c>
      <c r="DP1194" s="31" t="s">
        <v>14806</v>
      </c>
      <c r="DQ1194" s="31" t="s">
        <v>14807</v>
      </c>
      <c r="DR1194" s="31"/>
      <c r="DS1194" s="31" t="s">
        <v>27471</v>
      </c>
      <c r="DT1194" s="31" t="s">
        <v>28210</v>
      </c>
      <c r="DU1194" s="31">
        <v>2</v>
      </c>
      <c r="DV1194" s="31" t="s">
        <v>32165</v>
      </c>
      <c r="DW1194" s="31"/>
      <c r="DX1194" s="31"/>
      <c r="DY1194" s="31"/>
      <c r="DZ1194" s="31"/>
      <c r="EA1194" s="31"/>
      <c r="EB1194" s="31">
        <v>0</v>
      </c>
      <c r="EC1194" s="31" t="s">
        <v>39747</v>
      </c>
      <c r="ED1194" s="31" t="s">
        <v>41101</v>
      </c>
      <c r="EE1194" s="31"/>
      <c r="EF1194" s="31"/>
      <c r="EG1194" s="31"/>
      <c r="EH1194" s="31"/>
      <c r="EI1194" s="31"/>
      <c r="EJ1194" s="31"/>
    </row>
    <row r="1195" spans="1:140" ht="23.25" customHeight="1">
      <c r="A1195" s="25">
        <v>1193</v>
      </c>
      <c r="B1195" s="30" t="s">
        <v>30891</v>
      </c>
      <c r="C1195" s="31" t="s">
        <v>4318</v>
      </c>
      <c r="D1195" s="30" t="s">
        <v>30021</v>
      </c>
      <c r="E1195" s="30"/>
      <c r="F1195" s="30" t="s">
        <v>36256</v>
      </c>
      <c r="G1195" s="31">
        <f t="shared" si="175"/>
        <v>58</v>
      </c>
      <c r="H1195" s="72">
        <f t="shared" si="176"/>
        <v>56370</v>
      </c>
      <c r="I1195" s="30"/>
      <c r="J1195" s="30" t="s">
        <v>34084</v>
      </c>
      <c r="K1195" s="30" t="s">
        <v>4318</v>
      </c>
      <c r="L1195" s="31" t="s">
        <v>4318</v>
      </c>
      <c r="M1195" s="31" t="s">
        <v>3186</v>
      </c>
      <c r="N1195" s="31" t="s">
        <v>5865</v>
      </c>
      <c r="O1195" s="31" t="s">
        <v>5117</v>
      </c>
      <c r="P1195" s="31" t="s">
        <v>30295</v>
      </c>
      <c r="Q1195" s="31"/>
      <c r="R1195" s="31">
        <v>4</v>
      </c>
      <c r="S1195" s="31">
        <v>0</v>
      </c>
      <c r="T1195" s="31"/>
      <c r="U1195" s="31"/>
      <c r="V1195" s="31"/>
      <c r="W1195" s="31" t="s">
        <v>980</v>
      </c>
      <c r="X1195" s="31" t="s">
        <v>30065</v>
      </c>
      <c r="Y1195" s="31" t="e">
        <f t="shared" ca="1" si="177"/>
        <v>#VALUE!</v>
      </c>
      <c r="Z1195" s="31" t="e">
        <f t="shared" ca="1" si="178"/>
        <v>#VALUE!</v>
      </c>
      <c r="AA1195" s="31"/>
      <c r="AB1195" s="31" t="s">
        <v>30111</v>
      </c>
      <c r="AC1195" s="31" t="s">
        <v>34147</v>
      </c>
      <c r="AD1195" s="31" t="s">
        <v>34147</v>
      </c>
      <c r="AE1195" s="31"/>
      <c r="AF1195" s="31" t="s">
        <v>24699</v>
      </c>
      <c r="AG1195" s="31" t="s">
        <v>5852</v>
      </c>
      <c r="AH1195" s="31" t="s">
        <v>5852</v>
      </c>
      <c r="AI1195" s="31" t="s">
        <v>908</v>
      </c>
      <c r="AJ1195" s="31" t="s">
        <v>30889</v>
      </c>
      <c r="AK1195" s="31" t="s">
        <v>30890</v>
      </c>
      <c r="AL1195" s="31" t="s">
        <v>26466</v>
      </c>
      <c r="AM1195" s="31" t="s">
        <v>22419</v>
      </c>
      <c r="AN1195" s="31"/>
      <c r="AO1195" s="31"/>
      <c r="AP1195" s="31" t="s">
        <v>33022</v>
      </c>
      <c r="AQ1195" s="31" t="s">
        <v>30074</v>
      </c>
      <c r="AR1195" s="31" t="s">
        <v>34147</v>
      </c>
      <c r="AS1195" s="31" t="s">
        <v>34147</v>
      </c>
      <c r="AT1195" s="31" t="str">
        <f>_xlfn.IFNA(VLOOKUP(D1195,'[1]5. 1 Mei 2022'!$C$7:$F$60,4,FALSE),"")</f>
        <v/>
      </c>
      <c r="AU1195" s="31"/>
      <c r="AV1195" s="31" t="s">
        <v>8001</v>
      </c>
      <c r="AW1195" s="31" t="s">
        <v>30074</v>
      </c>
      <c r="AX1195" s="29">
        <f t="shared" si="181"/>
        <v>46103</v>
      </c>
      <c r="AY1195" s="31" t="s">
        <v>26346</v>
      </c>
      <c r="AZ1195" s="31" t="s">
        <v>33023</v>
      </c>
      <c r="BA1195" s="30" t="s">
        <v>33022</v>
      </c>
      <c r="BB1195" s="31"/>
      <c r="BC1195" s="31"/>
      <c r="BD1195" s="31" t="s">
        <v>8125</v>
      </c>
      <c r="BE1195" s="31" t="s">
        <v>7973</v>
      </c>
      <c r="BF1195" s="31" t="s">
        <v>8001</v>
      </c>
      <c r="BG1195" s="31"/>
      <c r="BH1195" s="31"/>
      <c r="BI1195" s="31" t="s">
        <v>8125</v>
      </c>
      <c r="BJ1195" s="31"/>
      <c r="BK1195" s="31" t="str">
        <f t="shared" si="174"/>
        <v>II/c</v>
      </c>
      <c r="BL1195" s="31"/>
      <c r="BM1195" s="31"/>
      <c r="BN1195" s="31"/>
      <c r="BO1195" s="31"/>
      <c r="BP1195" s="31"/>
      <c r="BQ1195" s="31" t="s">
        <v>21618</v>
      </c>
      <c r="BR1195" s="52" t="s">
        <v>22014</v>
      </c>
      <c r="BS1195" s="52" t="s">
        <v>37156</v>
      </c>
      <c r="BT1195" s="31" t="s">
        <v>26137</v>
      </c>
      <c r="BU1195" s="31" t="s">
        <v>30295</v>
      </c>
      <c r="BV1195" s="31" t="s">
        <v>26137</v>
      </c>
      <c r="BW1195" s="31">
        <f t="shared" ca="1" si="179"/>
        <v>3</v>
      </c>
      <c r="BX1195" s="78">
        <f t="shared" ca="1" si="180"/>
        <v>2</v>
      </c>
      <c r="BY1195" s="31"/>
      <c r="BZ1195" s="31"/>
      <c r="CA1195" s="31" t="s">
        <v>2483</v>
      </c>
      <c r="CB1195" s="31" t="s">
        <v>2519</v>
      </c>
      <c r="CC1195" s="31">
        <v>1</v>
      </c>
      <c r="CD1195" s="31">
        <v>1</v>
      </c>
      <c r="CE1195" s="31"/>
      <c r="CF1195" s="31"/>
      <c r="CG1195" s="31"/>
      <c r="CH1195" s="31"/>
      <c r="CI1195" s="31"/>
      <c r="CJ1195" s="31"/>
      <c r="CK1195" s="31"/>
      <c r="CL1195" s="31" t="s">
        <v>30892</v>
      </c>
      <c r="CM1195" s="31" t="s">
        <v>24030</v>
      </c>
      <c r="CN1195" s="31">
        <v>124</v>
      </c>
      <c r="CO1195" s="31" t="s">
        <v>31814</v>
      </c>
      <c r="CP1195" s="31" t="s">
        <v>24030</v>
      </c>
      <c r="CQ1195" s="31">
        <v>124</v>
      </c>
      <c r="CR1195" s="31">
        <v>6316</v>
      </c>
      <c r="CS1195" s="31" t="s">
        <v>22126</v>
      </c>
      <c r="CT1195" s="31"/>
      <c r="CU1195" s="31"/>
      <c r="CV1195" s="31"/>
      <c r="CW1195" s="31"/>
      <c r="CX1195" s="31"/>
      <c r="CY1195" s="31"/>
      <c r="CZ1195" s="31"/>
      <c r="DA1195" s="31"/>
      <c r="DB1195" s="31"/>
      <c r="DC1195" s="31"/>
      <c r="DD1195" s="31"/>
      <c r="DE1195" s="31"/>
      <c r="DF1195" s="31"/>
      <c r="DG1195" s="31"/>
      <c r="DH1195" s="31"/>
      <c r="DI1195" s="31"/>
      <c r="DJ1195" s="31"/>
      <c r="DK1195" s="31"/>
      <c r="DL1195" s="31"/>
      <c r="DM1195" s="38" t="s">
        <v>30895</v>
      </c>
      <c r="DN1195" s="38"/>
      <c r="DO1195" s="35" t="s">
        <v>30987</v>
      </c>
      <c r="DP1195" s="31" t="s">
        <v>30893</v>
      </c>
      <c r="DQ1195" s="31" t="s">
        <v>30894</v>
      </c>
      <c r="DR1195" s="31"/>
      <c r="DS1195" s="31" t="s">
        <v>38622</v>
      </c>
      <c r="DT1195" s="31" t="s">
        <v>30888</v>
      </c>
      <c r="DU1195" s="31">
        <v>3</v>
      </c>
      <c r="DV1195" s="31" t="s">
        <v>32167</v>
      </c>
      <c r="DW1195" s="31"/>
      <c r="DX1195" s="31"/>
      <c r="DY1195" s="31" t="s">
        <v>34501</v>
      </c>
      <c r="DZ1195" s="29">
        <v>44550</v>
      </c>
      <c r="EA1195" s="29">
        <v>45661</v>
      </c>
      <c r="EB1195" s="31">
        <v>0</v>
      </c>
      <c r="EC1195" s="31" t="s">
        <v>8001</v>
      </c>
      <c r="ED1195" s="31" t="s">
        <v>41101</v>
      </c>
      <c r="EE1195" s="31"/>
      <c r="EF1195" s="31"/>
      <c r="EG1195" s="31"/>
      <c r="EH1195" s="31"/>
      <c r="EI1195" s="31"/>
      <c r="EJ1195" s="31"/>
    </row>
    <row r="1196" spans="1:140" ht="23.25" customHeight="1">
      <c r="A1196" s="25">
        <v>1194</v>
      </c>
      <c r="B1196" s="30" t="s">
        <v>6387</v>
      </c>
      <c r="C1196" s="31" t="s">
        <v>3431</v>
      </c>
      <c r="D1196" s="30" t="s">
        <v>17374</v>
      </c>
      <c r="E1196" s="30"/>
      <c r="F1196" s="30" t="s">
        <v>36262</v>
      </c>
      <c r="G1196" s="31">
        <f t="shared" si="175"/>
        <v>58</v>
      </c>
      <c r="H1196" s="72">
        <f t="shared" si="176"/>
        <v>53359</v>
      </c>
      <c r="I1196" s="30" t="s">
        <v>35198</v>
      </c>
      <c r="J1196" s="30" t="s">
        <v>34085</v>
      </c>
      <c r="K1196" s="30" t="s">
        <v>34083</v>
      </c>
      <c r="L1196" s="31" t="s">
        <v>16726</v>
      </c>
      <c r="M1196" s="31" t="s">
        <v>3186</v>
      </c>
      <c r="N1196" s="31" t="s">
        <v>7551</v>
      </c>
      <c r="O1196" s="31" t="s">
        <v>6326</v>
      </c>
      <c r="P1196" s="31" t="s">
        <v>11676</v>
      </c>
      <c r="Q1196" s="31"/>
      <c r="R1196" s="31"/>
      <c r="S1196" s="31"/>
      <c r="T1196" s="31"/>
      <c r="U1196" s="31" t="s">
        <v>5868</v>
      </c>
      <c r="V1196" s="31"/>
      <c r="W1196" s="31" t="s">
        <v>6910</v>
      </c>
      <c r="X1196" s="31" t="s">
        <v>5925</v>
      </c>
      <c r="Y1196" s="31" t="e">
        <f t="shared" ca="1" si="177"/>
        <v>#VALUE!</v>
      </c>
      <c r="Z1196" s="31" t="e">
        <f t="shared" ca="1" si="178"/>
        <v>#VALUE!</v>
      </c>
      <c r="AA1196" s="31"/>
      <c r="AB1196" s="31" t="s">
        <v>31261</v>
      </c>
      <c r="AC1196" s="31" t="s">
        <v>34153</v>
      </c>
      <c r="AD1196" s="31" t="s">
        <v>34194</v>
      </c>
      <c r="AE1196" s="31"/>
      <c r="AF1196" s="31" t="s">
        <v>24700</v>
      </c>
      <c r="AG1196" s="31" t="s">
        <v>7895</v>
      </c>
      <c r="AH1196" s="31" t="s">
        <v>7895</v>
      </c>
      <c r="AI1196" s="31" t="s">
        <v>728</v>
      </c>
      <c r="AJ1196" s="31" t="s">
        <v>33581</v>
      </c>
      <c r="AK1196" s="31" t="s">
        <v>33582</v>
      </c>
      <c r="AL1196" s="31">
        <v>42977</v>
      </c>
      <c r="AM1196" s="31" t="s">
        <v>2681</v>
      </c>
      <c r="AN1196" s="31"/>
      <c r="AO1196" s="31"/>
      <c r="AP1196" s="31" t="s">
        <v>33022</v>
      </c>
      <c r="AQ1196" s="31" t="s">
        <v>18389</v>
      </c>
      <c r="AR1196" s="31" t="s">
        <v>34148</v>
      </c>
      <c r="AS1196" s="31" t="s">
        <v>34148</v>
      </c>
      <c r="AT1196" s="31" t="str">
        <f>_xlfn.IFNA(VLOOKUP(D1196,'[1]5. 1 Mei 2022'!$C$7:$F$60,4,FALSE),"")</f>
        <v/>
      </c>
      <c r="AU1196" s="31"/>
      <c r="AV1196" s="31" t="s">
        <v>14966</v>
      </c>
      <c r="AW1196" s="31" t="s">
        <v>18389</v>
      </c>
      <c r="AX1196" s="29">
        <f t="shared" si="181"/>
        <v>46131</v>
      </c>
      <c r="AY1196" s="31" t="s">
        <v>26346</v>
      </c>
      <c r="AZ1196" s="31" t="s">
        <v>33023</v>
      </c>
      <c r="BA1196" s="30" t="s">
        <v>33022</v>
      </c>
      <c r="BB1196" s="31"/>
      <c r="BC1196" s="31"/>
      <c r="BD1196" s="31" t="s">
        <v>7994</v>
      </c>
      <c r="BE1196" s="31" t="s">
        <v>7968</v>
      </c>
      <c r="BF1196" s="31" t="s">
        <v>14966</v>
      </c>
      <c r="BG1196" s="31"/>
      <c r="BH1196" s="31"/>
      <c r="BI1196" s="31"/>
      <c r="BJ1196" s="31">
        <v>0</v>
      </c>
      <c r="BK1196" s="31" t="str">
        <f t="shared" si="174"/>
        <v>II/a</v>
      </c>
      <c r="BL1196" s="31"/>
      <c r="BM1196" s="31"/>
      <c r="BN1196" s="31"/>
      <c r="BO1196" s="31"/>
      <c r="BP1196" s="31" t="s">
        <v>1498</v>
      </c>
      <c r="BQ1196" s="31"/>
      <c r="BR1196" s="31"/>
      <c r="BS1196" s="31"/>
      <c r="BT1196" s="31"/>
      <c r="BU1196" s="31"/>
      <c r="BV1196" s="31" t="s">
        <v>7211</v>
      </c>
      <c r="BW1196" s="31">
        <f t="shared" ca="1" si="179"/>
        <v>16</v>
      </c>
      <c r="BX1196" s="78">
        <f t="shared" ca="1" si="180"/>
        <v>3</v>
      </c>
      <c r="BY1196" s="31" t="s">
        <v>11676</v>
      </c>
      <c r="BZ1196" s="31"/>
      <c r="CA1196" s="31" t="s">
        <v>2483</v>
      </c>
      <c r="CB1196" s="31" t="s">
        <v>2519</v>
      </c>
      <c r="CC1196" s="31" t="s">
        <v>1498</v>
      </c>
      <c r="CD1196" s="31">
        <v>1</v>
      </c>
      <c r="CE1196" s="31" t="s">
        <v>20085</v>
      </c>
      <c r="CF1196" s="31"/>
      <c r="CG1196" s="31"/>
      <c r="CH1196" s="31"/>
      <c r="CI1196" s="31"/>
      <c r="CJ1196" s="31"/>
      <c r="CK1196" s="31"/>
      <c r="CL1196" s="31"/>
      <c r="CM1196" s="31"/>
      <c r="CN1196" s="31"/>
      <c r="CO1196" s="31"/>
      <c r="CP1196" s="31"/>
      <c r="CQ1196" s="31"/>
      <c r="CR1196" s="31">
        <v>4097</v>
      </c>
      <c r="CS1196" s="31"/>
      <c r="CT1196" s="31"/>
      <c r="CU1196" s="31"/>
      <c r="CV1196" s="31"/>
      <c r="CW1196" s="31"/>
      <c r="CX1196" s="31"/>
      <c r="CY1196" s="31"/>
      <c r="CZ1196" s="31"/>
      <c r="DA1196" s="31"/>
      <c r="DB1196" s="31"/>
      <c r="DC1196" s="31"/>
      <c r="DD1196" s="31"/>
      <c r="DE1196" s="31"/>
      <c r="DF1196" s="31"/>
      <c r="DG1196" s="31"/>
      <c r="DH1196" s="31"/>
      <c r="DI1196" s="31"/>
      <c r="DJ1196" s="31"/>
      <c r="DK1196" s="31"/>
      <c r="DL1196" s="31"/>
      <c r="DM1196" s="38" t="s">
        <v>32241</v>
      </c>
      <c r="DN1196" s="38"/>
      <c r="DO1196" s="35">
        <v>0</v>
      </c>
      <c r="DP1196" s="31" t="s">
        <v>13375</v>
      </c>
      <c r="DQ1196" s="31" t="s">
        <v>13034</v>
      </c>
      <c r="DR1196" s="31"/>
      <c r="DS1196" s="31" t="s">
        <v>27578</v>
      </c>
      <c r="DT1196" s="31" t="s">
        <v>37871</v>
      </c>
      <c r="DU1196" s="31">
        <v>3</v>
      </c>
      <c r="DV1196" s="31" t="s">
        <v>32167</v>
      </c>
      <c r="DW1196" s="31"/>
      <c r="DX1196" s="31"/>
      <c r="DY1196" s="31"/>
      <c r="DZ1196" s="31"/>
      <c r="EA1196" s="31"/>
      <c r="EB1196" s="31">
        <v>0</v>
      </c>
      <c r="EC1196" s="31" t="s">
        <v>39747</v>
      </c>
      <c r="ED1196" s="31" t="s">
        <v>41101</v>
      </c>
      <c r="EE1196" s="31"/>
      <c r="EF1196" s="31"/>
      <c r="EG1196" s="31"/>
      <c r="EH1196" s="31"/>
      <c r="EI1196" s="31"/>
      <c r="EJ1196" s="31"/>
    </row>
    <row r="1197" spans="1:140" ht="23.25" customHeight="1">
      <c r="A1197" s="25">
        <v>1195</v>
      </c>
      <c r="B1197" s="30" t="s">
        <v>21348</v>
      </c>
      <c r="C1197" s="31">
        <v>140288307</v>
      </c>
      <c r="D1197" s="30" t="s">
        <v>1639</v>
      </c>
      <c r="E1197" s="30"/>
      <c r="F1197" s="30" t="s">
        <v>36262</v>
      </c>
      <c r="G1197" s="31">
        <f t="shared" si="175"/>
        <v>58</v>
      </c>
      <c r="H1197" s="72">
        <f t="shared" si="176"/>
        <v>46600</v>
      </c>
      <c r="I1197" s="30"/>
      <c r="J1197" s="30" t="s">
        <v>34084</v>
      </c>
      <c r="K1197" s="30" t="s">
        <v>4318</v>
      </c>
      <c r="L1197" s="31" t="s">
        <v>4318</v>
      </c>
      <c r="M1197" s="31" t="s">
        <v>3186</v>
      </c>
      <c r="N1197" s="31" t="s">
        <v>5797</v>
      </c>
      <c r="O1197" s="31" t="s">
        <v>5271</v>
      </c>
      <c r="P1197" s="31" t="s">
        <v>23973</v>
      </c>
      <c r="Q1197" s="31"/>
      <c r="R1197" s="31">
        <v>22</v>
      </c>
      <c r="S1197" s="31">
        <v>1</v>
      </c>
      <c r="T1197" s="31"/>
      <c r="U1197" s="31">
        <v>1220</v>
      </c>
      <c r="V1197" s="31"/>
      <c r="W1197" s="31" t="s">
        <v>6910</v>
      </c>
      <c r="X1197" s="31" t="s">
        <v>7816</v>
      </c>
      <c r="Y1197" s="31">
        <f t="shared" ca="1" si="177"/>
        <v>54</v>
      </c>
      <c r="Z1197" s="31" t="str">
        <f t="shared" ca="1" si="178"/>
        <v>46-58</v>
      </c>
      <c r="AA1197" s="31"/>
      <c r="AB1197" s="31" t="s">
        <v>10497</v>
      </c>
      <c r="AC1197" s="31" t="s">
        <v>34153</v>
      </c>
      <c r="AD1197" s="31" t="s">
        <v>34194</v>
      </c>
      <c r="AE1197" s="31"/>
      <c r="AF1197" s="31" t="s">
        <v>24700</v>
      </c>
      <c r="AG1197" s="31" t="s">
        <v>7895</v>
      </c>
      <c r="AH1197" s="31" t="s">
        <v>7895</v>
      </c>
      <c r="AI1197" s="31" t="s">
        <v>728</v>
      </c>
      <c r="AJ1197" s="31">
        <v>1040070239</v>
      </c>
      <c r="AK1197" s="31" t="s">
        <v>10122</v>
      </c>
      <c r="AL1197" s="31" t="s">
        <v>10121</v>
      </c>
      <c r="AM1197" s="31" t="s">
        <v>590</v>
      </c>
      <c r="AN1197" s="31"/>
      <c r="AO1197" s="31"/>
      <c r="AP1197" s="31" t="s">
        <v>33000</v>
      </c>
      <c r="AQ1197" s="31" t="s">
        <v>23496</v>
      </c>
      <c r="AR1197" s="31" t="s">
        <v>34148</v>
      </c>
      <c r="AS1197" s="31" t="s">
        <v>34148</v>
      </c>
      <c r="AT1197" s="31" t="str">
        <f>_xlfn.IFNA(VLOOKUP(D1197,'[1]5. 1 Mei 2022'!$C$7:$F$60,4,FALSE),"")</f>
        <v/>
      </c>
      <c r="AU1197" s="31"/>
      <c r="AV1197" s="31" t="s">
        <v>4214</v>
      </c>
      <c r="AW1197" s="31" t="s">
        <v>1301</v>
      </c>
      <c r="AX1197" s="29">
        <f t="shared" si="181"/>
        <v>44639</v>
      </c>
      <c r="AY1197" s="31" t="s">
        <v>26340</v>
      </c>
      <c r="AZ1197" s="31" t="s">
        <v>33002</v>
      </c>
      <c r="BA1197" s="30" t="s">
        <v>33000</v>
      </c>
      <c r="BB1197" s="31"/>
      <c r="BC1197" s="31"/>
      <c r="BD1197" s="31" t="s">
        <v>23497</v>
      </c>
      <c r="BE1197" s="31" t="s">
        <v>7968</v>
      </c>
      <c r="BF1197" s="31" t="s">
        <v>4214</v>
      </c>
      <c r="BG1197" s="31"/>
      <c r="BH1197" s="31"/>
      <c r="BI1197" s="31"/>
      <c r="BJ1197" s="31" t="s">
        <v>4214</v>
      </c>
      <c r="BK1197" s="31" t="str">
        <f t="shared" si="174"/>
        <v>III/d</v>
      </c>
      <c r="BL1197" s="31" t="s">
        <v>8078</v>
      </c>
      <c r="BM1197" s="31"/>
      <c r="BN1197" s="31"/>
      <c r="BO1197" s="31"/>
      <c r="BP1197" s="31" t="s">
        <v>1498</v>
      </c>
      <c r="BQ1197" s="31"/>
      <c r="BR1197" s="31"/>
      <c r="BS1197" s="31"/>
      <c r="BT1197" s="31" t="s">
        <v>6647</v>
      </c>
      <c r="BU1197" s="31"/>
      <c r="BV1197" s="31" t="s">
        <v>3374</v>
      </c>
      <c r="BW1197" s="31">
        <f t="shared" ca="1" si="179"/>
        <v>30</v>
      </c>
      <c r="BX1197" s="78">
        <f t="shared" ca="1" si="180"/>
        <v>5</v>
      </c>
      <c r="BY1197" s="31"/>
      <c r="BZ1197" s="31"/>
      <c r="CA1197" s="31" t="s">
        <v>2483</v>
      </c>
      <c r="CB1197" s="31" t="s">
        <v>2519</v>
      </c>
      <c r="CC1197" s="31">
        <v>3</v>
      </c>
      <c r="CD1197" s="31">
        <v>1</v>
      </c>
      <c r="CE1197" s="31" t="s">
        <v>20085</v>
      </c>
      <c r="CF1197" s="31"/>
      <c r="CG1197" s="31">
        <v>2007</v>
      </c>
      <c r="CH1197" s="31">
        <v>2009</v>
      </c>
      <c r="CI1197" s="31">
        <v>2012</v>
      </c>
      <c r="CJ1197" s="31"/>
      <c r="CK1197" s="31"/>
      <c r="CL1197" s="31"/>
      <c r="CM1197" s="31"/>
      <c r="CN1197" s="31"/>
      <c r="CO1197" s="31"/>
      <c r="CP1197" s="31"/>
      <c r="CQ1197" s="31"/>
      <c r="CR1197" s="31">
        <v>1194</v>
      </c>
      <c r="CS1197" s="31" t="s">
        <v>10113</v>
      </c>
      <c r="CT1197" s="31" t="s">
        <v>10114</v>
      </c>
      <c r="CU1197" s="31" t="s">
        <v>10115</v>
      </c>
      <c r="CV1197" s="31" t="s">
        <v>15770</v>
      </c>
      <c r="CW1197" s="31" t="s">
        <v>15771</v>
      </c>
      <c r="CX1197" s="31" t="s">
        <v>2261</v>
      </c>
      <c r="CY1197" s="31"/>
      <c r="CZ1197" s="31"/>
      <c r="DA1197" s="31"/>
      <c r="DB1197" s="31"/>
      <c r="DC1197" s="31"/>
      <c r="DD1197" s="31"/>
      <c r="DE1197" s="31"/>
      <c r="DF1197" s="31"/>
      <c r="DG1197" s="31"/>
      <c r="DH1197" s="31"/>
      <c r="DI1197" s="31"/>
      <c r="DJ1197" s="31"/>
      <c r="DK1197" s="31"/>
      <c r="DL1197" s="31"/>
      <c r="DM1197" s="38" t="s">
        <v>9758</v>
      </c>
      <c r="DN1197" s="38"/>
      <c r="DO1197" s="35" t="s">
        <v>20448</v>
      </c>
      <c r="DP1197" s="31" t="s">
        <v>13322</v>
      </c>
      <c r="DQ1197" s="31" t="s">
        <v>31458</v>
      </c>
      <c r="DR1197" s="31"/>
      <c r="DS1197" s="31" t="s">
        <v>27390</v>
      </c>
      <c r="DT1197" s="31" t="s">
        <v>37872</v>
      </c>
      <c r="DU1197" s="31">
        <v>3</v>
      </c>
      <c r="DV1197" s="31" t="s">
        <v>32167</v>
      </c>
      <c r="DW1197" s="31"/>
      <c r="DX1197" s="31"/>
      <c r="DY1197" s="31"/>
      <c r="DZ1197" s="31"/>
      <c r="EA1197" s="31"/>
      <c r="EB1197" s="31">
        <v>0</v>
      </c>
      <c r="EC1197" s="31" t="s">
        <v>39747</v>
      </c>
      <c r="ED1197" s="31" t="s">
        <v>41101</v>
      </c>
      <c r="EE1197" s="31"/>
      <c r="EF1197" s="31"/>
      <c r="EG1197" s="31"/>
      <c r="EH1197" s="31"/>
      <c r="EI1197" s="31"/>
      <c r="EJ1197" s="31"/>
    </row>
    <row r="1198" spans="1:140" ht="23.25" customHeight="1">
      <c r="A1198" s="25">
        <v>1196</v>
      </c>
      <c r="B1198" s="30" t="s">
        <v>24093</v>
      </c>
      <c r="C1198" s="31">
        <v>140229546</v>
      </c>
      <c r="D1198" s="30" t="s">
        <v>198</v>
      </c>
      <c r="E1198" s="30"/>
      <c r="F1198" s="30" t="s">
        <v>36254</v>
      </c>
      <c r="G1198" s="31">
        <f t="shared" si="175"/>
        <v>58</v>
      </c>
      <c r="H1198" s="72">
        <f t="shared" si="176"/>
        <v>46266</v>
      </c>
      <c r="I1198" s="30"/>
      <c r="J1198" s="30" t="s">
        <v>34084</v>
      </c>
      <c r="K1198" s="30" t="s">
        <v>4318</v>
      </c>
      <c r="L1198" s="31" t="s">
        <v>4318</v>
      </c>
      <c r="M1198" s="31" t="s">
        <v>3186</v>
      </c>
      <c r="N1198" s="31" t="s">
        <v>5797</v>
      </c>
      <c r="O1198" s="31" t="s">
        <v>5271</v>
      </c>
      <c r="P1198" s="31" t="s">
        <v>5144</v>
      </c>
      <c r="Q1198" s="31"/>
      <c r="R1198" s="31">
        <v>28</v>
      </c>
      <c r="S1198" s="31">
        <v>0</v>
      </c>
      <c r="T1198" s="31"/>
      <c r="U1198" s="31">
        <v>976</v>
      </c>
      <c r="V1198" s="31"/>
      <c r="W1198" s="31" t="s">
        <v>5999</v>
      </c>
      <c r="X1198" s="31" t="s">
        <v>4081</v>
      </c>
      <c r="Y1198" s="31">
        <f t="shared" ca="1" si="177"/>
        <v>55</v>
      </c>
      <c r="Z1198" s="31" t="str">
        <f t="shared" ca="1" si="178"/>
        <v>46-58</v>
      </c>
      <c r="AA1198" s="31"/>
      <c r="AB1198" s="31" t="s">
        <v>11144</v>
      </c>
      <c r="AC1198" s="31" t="s">
        <v>34145</v>
      </c>
      <c r="AD1198" s="31" t="s">
        <v>34145</v>
      </c>
      <c r="AE1198" s="31"/>
      <c r="AF1198" s="31" t="s">
        <v>24701</v>
      </c>
      <c r="AG1198" s="31" t="s">
        <v>4322</v>
      </c>
      <c r="AH1198" s="31" t="s">
        <v>4322</v>
      </c>
      <c r="AI1198" s="31" t="s">
        <v>908</v>
      </c>
      <c r="AJ1198" s="31">
        <v>10201</v>
      </c>
      <c r="AK1198" s="31" t="s">
        <v>947</v>
      </c>
      <c r="AL1198" s="31" t="s">
        <v>5122</v>
      </c>
      <c r="AM1198" s="31" t="s">
        <v>4983</v>
      </c>
      <c r="AN1198" s="31"/>
      <c r="AO1198" s="31"/>
      <c r="AP1198" s="31" t="s">
        <v>3619</v>
      </c>
      <c r="AQ1198" s="31" t="s">
        <v>7696</v>
      </c>
      <c r="AR1198" s="31" t="s">
        <v>34145</v>
      </c>
      <c r="AS1198" s="31" t="s">
        <v>34145</v>
      </c>
      <c r="AT1198" s="31" t="str">
        <f>_xlfn.IFNA(VLOOKUP(D1198,'[1]5. 1 Mei 2022'!$C$7:$F$60,4,FALSE),"")</f>
        <v/>
      </c>
      <c r="AU1198" s="31"/>
      <c r="AV1198" s="31" t="s">
        <v>20033</v>
      </c>
      <c r="AW1198" s="31" t="s">
        <v>7696</v>
      </c>
      <c r="AX1198" s="29">
        <f t="shared" si="181"/>
        <v>44371</v>
      </c>
      <c r="AY1198" s="31" t="s">
        <v>26346</v>
      </c>
      <c r="AZ1198" s="31" t="s">
        <v>225</v>
      </c>
      <c r="BA1198" s="30" t="s">
        <v>3619</v>
      </c>
      <c r="BB1198" s="31" t="s">
        <v>17504</v>
      </c>
      <c r="BC1198" s="31"/>
      <c r="BD1198" s="31" t="s">
        <v>7997</v>
      </c>
      <c r="BE1198" s="31" t="s">
        <v>7969</v>
      </c>
      <c r="BF1198" s="31" t="s">
        <v>20033</v>
      </c>
      <c r="BG1198" s="31"/>
      <c r="BH1198" s="31"/>
      <c r="BI1198" s="31" t="s">
        <v>8136</v>
      </c>
      <c r="BJ1198" s="31" t="s">
        <v>3185</v>
      </c>
      <c r="BK1198" s="31" t="str">
        <f t="shared" si="174"/>
        <v>III/d</v>
      </c>
      <c r="BL1198" s="31" t="s">
        <v>8077</v>
      </c>
      <c r="BM1198" s="31"/>
      <c r="BN1198" s="31"/>
      <c r="BO1198" s="31"/>
      <c r="BP1198" s="31" t="s">
        <v>1498</v>
      </c>
      <c r="BQ1198" s="31" t="s">
        <v>3185</v>
      </c>
      <c r="BR1198" s="31" t="s">
        <v>5144</v>
      </c>
      <c r="BS1198" s="31">
        <v>305.334</v>
      </c>
      <c r="BT1198" s="31" t="s">
        <v>4228</v>
      </c>
      <c r="BU1198" s="31"/>
      <c r="BV1198" s="31" t="s">
        <v>5161</v>
      </c>
      <c r="BW1198" s="31">
        <f t="shared" ca="1" si="179"/>
        <v>34</v>
      </c>
      <c r="BX1198" s="78">
        <f t="shared" ca="1" si="180"/>
        <v>1</v>
      </c>
      <c r="BY1198" s="31"/>
      <c r="BZ1198" s="31"/>
      <c r="CA1198" s="31" t="s">
        <v>5724</v>
      </c>
      <c r="CB1198" s="31" t="s">
        <v>2519</v>
      </c>
      <c r="CC1198" s="31">
        <v>2</v>
      </c>
      <c r="CD1198" s="31">
        <v>1</v>
      </c>
      <c r="CE1198" s="31" t="s">
        <v>20085</v>
      </c>
      <c r="CF1198" s="31"/>
      <c r="CG1198" s="31">
        <v>2004</v>
      </c>
      <c r="CH1198" s="31"/>
      <c r="CI1198" s="31">
        <v>2009</v>
      </c>
      <c r="CJ1198" s="31"/>
      <c r="CK1198" s="31"/>
      <c r="CL1198" s="31" t="s">
        <v>22255</v>
      </c>
      <c r="CM1198" s="31" t="s">
        <v>22104</v>
      </c>
      <c r="CN1198" s="31">
        <v>123</v>
      </c>
      <c r="CO1198" s="31" t="s">
        <v>25398</v>
      </c>
      <c r="CP1198" s="31" t="s">
        <v>22104</v>
      </c>
      <c r="CQ1198" s="31">
        <v>123</v>
      </c>
      <c r="CR1198" s="31">
        <v>3661</v>
      </c>
      <c r="CS1198" s="31" t="s">
        <v>8315</v>
      </c>
      <c r="CT1198" s="31"/>
      <c r="CU1198" s="31" t="s">
        <v>8314</v>
      </c>
      <c r="CV1198" s="31" t="s">
        <v>8347</v>
      </c>
      <c r="CW1198" s="31" t="s">
        <v>8351</v>
      </c>
      <c r="CX1198" s="31" t="s">
        <v>8346</v>
      </c>
      <c r="CY1198" s="31"/>
      <c r="CZ1198" s="31"/>
      <c r="DA1198" s="31"/>
      <c r="DB1198" s="31" t="s">
        <v>15747</v>
      </c>
      <c r="DC1198" s="31" t="s">
        <v>15751</v>
      </c>
      <c r="DD1198" s="31" t="s">
        <v>15746</v>
      </c>
      <c r="DE1198" s="31"/>
      <c r="DF1198" s="31"/>
      <c r="DG1198" s="31"/>
      <c r="DH1198" s="31"/>
      <c r="DI1198" s="31" t="s">
        <v>24822</v>
      </c>
      <c r="DJ1198" s="31" t="s">
        <v>24823</v>
      </c>
      <c r="DK1198" s="31" t="s">
        <v>25642</v>
      </c>
      <c r="DL1198" s="31" t="s">
        <v>25643</v>
      </c>
      <c r="DM1198" s="38" t="s">
        <v>8971</v>
      </c>
      <c r="DN1198" s="38"/>
      <c r="DO1198" s="35" t="s">
        <v>20707</v>
      </c>
      <c r="DP1198" s="31" t="s">
        <v>31366</v>
      </c>
      <c r="DQ1198" s="31" t="s">
        <v>15024</v>
      </c>
      <c r="DR1198" s="31"/>
      <c r="DS1198" s="31" t="s">
        <v>26666</v>
      </c>
      <c r="DT1198" s="31" t="s">
        <v>37873</v>
      </c>
      <c r="DU1198" s="31">
        <v>3</v>
      </c>
      <c r="DV1198" s="31" t="s">
        <v>32167</v>
      </c>
      <c r="DW1198" s="31" t="s">
        <v>7997</v>
      </c>
      <c r="DX1198" s="31" t="s">
        <v>7997</v>
      </c>
      <c r="DY1198" s="31" t="s">
        <v>35501</v>
      </c>
      <c r="DZ1198" s="52" t="s">
        <v>35493</v>
      </c>
      <c r="EA1198" s="52" t="s">
        <v>35502</v>
      </c>
      <c r="EB1198" s="31">
        <v>0</v>
      </c>
      <c r="EC1198" s="31" t="s">
        <v>40168</v>
      </c>
      <c r="ED1198" s="31" t="s">
        <v>41101</v>
      </c>
      <c r="EE1198" s="31"/>
      <c r="EF1198" s="31"/>
      <c r="EG1198" s="31"/>
      <c r="EH1198" s="31"/>
      <c r="EI1198" s="31"/>
      <c r="EJ1198" s="31"/>
    </row>
    <row r="1199" spans="1:140" ht="23.25" customHeight="1">
      <c r="A1199" s="25">
        <v>1197</v>
      </c>
      <c r="B1199" s="30" t="s">
        <v>19807</v>
      </c>
      <c r="C1199" s="31">
        <v>140338532</v>
      </c>
      <c r="D1199" s="30" t="s">
        <v>499</v>
      </c>
      <c r="E1199" s="30"/>
      <c r="F1199" s="30" t="s">
        <v>36258</v>
      </c>
      <c r="G1199" s="31">
        <f t="shared" si="175"/>
        <v>58</v>
      </c>
      <c r="H1199" s="72">
        <f t="shared" si="176"/>
        <v>46539</v>
      </c>
      <c r="I1199" s="30"/>
      <c r="J1199" s="30" t="s">
        <v>34084</v>
      </c>
      <c r="K1199" s="30" t="s">
        <v>4318</v>
      </c>
      <c r="L1199" s="31" t="s">
        <v>4318</v>
      </c>
      <c r="M1199" s="31" t="s">
        <v>3186</v>
      </c>
      <c r="N1199" s="31" t="s">
        <v>3311</v>
      </c>
      <c r="O1199" s="31" t="s">
        <v>2534</v>
      </c>
      <c r="P1199" s="31" t="s">
        <v>1299</v>
      </c>
      <c r="Q1199" s="31"/>
      <c r="R1199" s="31">
        <v>22</v>
      </c>
      <c r="S1199" s="31">
        <v>0</v>
      </c>
      <c r="T1199" s="31"/>
      <c r="U1199" s="31">
        <v>1453</v>
      </c>
      <c r="V1199" s="31"/>
      <c r="W1199" s="31" t="s">
        <v>6439</v>
      </c>
      <c r="X1199" s="31" t="s">
        <v>6440</v>
      </c>
      <c r="Y1199" s="31">
        <f t="shared" ca="1" si="177"/>
        <v>54</v>
      </c>
      <c r="Z1199" s="31" t="str">
        <f t="shared" ca="1" si="178"/>
        <v>46-58</v>
      </c>
      <c r="AA1199" s="31"/>
      <c r="AB1199" s="31" t="s">
        <v>10497</v>
      </c>
      <c r="AC1199" s="31" t="s">
        <v>34153</v>
      </c>
      <c r="AD1199" s="31" t="s">
        <v>34194</v>
      </c>
      <c r="AE1199" s="31"/>
      <c r="AF1199" s="31" t="s">
        <v>24700</v>
      </c>
      <c r="AG1199" s="31" t="s">
        <v>7895</v>
      </c>
      <c r="AH1199" s="31" t="s">
        <v>7895</v>
      </c>
      <c r="AI1199" s="31" t="s">
        <v>728</v>
      </c>
      <c r="AJ1199" s="31" t="s">
        <v>16012</v>
      </c>
      <c r="AK1199" s="31" t="s">
        <v>16013</v>
      </c>
      <c r="AL1199" s="31" t="s">
        <v>15819</v>
      </c>
      <c r="AM1199" s="31" t="s">
        <v>3484</v>
      </c>
      <c r="AN1199" s="31"/>
      <c r="AO1199" s="31"/>
      <c r="AP1199" s="31" t="s">
        <v>33763</v>
      </c>
      <c r="AQ1199" s="31" t="s">
        <v>21532</v>
      </c>
      <c r="AR1199" s="31" t="s">
        <v>34148</v>
      </c>
      <c r="AS1199" s="31" t="s">
        <v>34148</v>
      </c>
      <c r="AT1199" s="31" t="str">
        <f>_xlfn.IFNA(VLOOKUP(D1199,'[1]5. 1 Mei 2022'!$C$7:$F$60,4,FALSE),"")</f>
        <v/>
      </c>
      <c r="AU1199" s="31"/>
      <c r="AV1199" s="31" t="s">
        <v>30148</v>
      </c>
      <c r="AW1199" s="31" t="s">
        <v>18580</v>
      </c>
      <c r="AX1199" s="29">
        <f t="shared" si="181"/>
        <v>46100</v>
      </c>
      <c r="AY1199" s="31" t="s">
        <v>26344</v>
      </c>
      <c r="AZ1199" s="31" t="s">
        <v>534</v>
      </c>
      <c r="BA1199" s="30" t="s">
        <v>33763</v>
      </c>
      <c r="BB1199" s="31"/>
      <c r="BC1199" s="31"/>
      <c r="BD1199" s="31" t="s">
        <v>12244</v>
      </c>
      <c r="BE1199" s="31" t="s">
        <v>7968</v>
      </c>
      <c r="BF1199" s="31" t="s">
        <v>30148</v>
      </c>
      <c r="BG1199" s="31"/>
      <c r="BH1199" s="31"/>
      <c r="BI1199" s="31"/>
      <c r="BJ1199" s="31" t="s">
        <v>29819</v>
      </c>
      <c r="BK1199" s="31" t="str">
        <f t="shared" si="174"/>
        <v>III/b</v>
      </c>
      <c r="BL1199" s="31" t="s">
        <v>8077</v>
      </c>
      <c r="BM1199" s="31"/>
      <c r="BN1199" s="31"/>
      <c r="BO1199" s="31"/>
      <c r="BP1199" s="31" t="s">
        <v>1498</v>
      </c>
      <c r="BQ1199" s="31" t="s">
        <v>29819</v>
      </c>
      <c r="BR1199" s="31" t="s">
        <v>30542</v>
      </c>
      <c r="BS1199" s="31" t="s">
        <v>29820</v>
      </c>
      <c r="BT1199" s="31" t="s">
        <v>1694</v>
      </c>
      <c r="BU1199" s="31"/>
      <c r="BV1199" s="31" t="s">
        <v>3532</v>
      </c>
      <c r="BW1199" s="31">
        <f t="shared" ca="1" si="179"/>
        <v>29</v>
      </c>
      <c r="BX1199" s="78">
        <f t="shared" ca="1" si="180"/>
        <v>3</v>
      </c>
      <c r="BY1199" s="31"/>
      <c r="BZ1199" s="31"/>
      <c r="CA1199" s="31" t="s">
        <v>2483</v>
      </c>
      <c r="CB1199" s="31" t="s">
        <v>2519</v>
      </c>
      <c r="CC1199" s="31">
        <v>1</v>
      </c>
      <c r="CD1199" s="31">
        <v>1</v>
      </c>
      <c r="CE1199" s="31" t="s">
        <v>20085</v>
      </c>
      <c r="CF1199" s="31"/>
      <c r="CG1199" s="31">
        <v>2007</v>
      </c>
      <c r="CH1199" s="31"/>
      <c r="CI1199" s="31"/>
      <c r="CJ1199" s="31"/>
      <c r="CK1199" s="31"/>
      <c r="CL1199" s="31"/>
      <c r="CM1199" s="31"/>
      <c r="CN1199" s="31"/>
      <c r="CO1199" s="31"/>
      <c r="CP1199" s="31"/>
      <c r="CQ1199" s="31"/>
      <c r="CR1199" s="31">
        <v>1155</v>
      </c>
      <c r="CS1199" s="31" t="s">
        <v>19274</v>
      </c>
      <c r="CT1199" s="31" t="s">
        <v>19275</v>
      </c>
      <c r="CU1199" s="31" t="s">
        <v>16025</v>
      </c>
      <c r="CV1199" s="31" t="s">
        <v>19152</v>
      </c>
      <c r="CW1199" s="31" t="s">
        <v>19153</v>
      </c>
      <c r="CX1199" s="31" t="s">
        <v>4970</v>
      </c>
      <c r="CY1199" s="31"/>
      <c r="CZ1199" s="31"/>
      <c r="DA1199" s="31"/>
      <c r="DB1199" s="31"/>
      <c r="DC1199" s="31"/>
      <c r="DD1199" s="31"/>
      <c r="DE1199" s="31"/>
      <c r="DF1199" s="31"/>
      <c r="DG1199" s="31"/>
      <c r="DH1199" s="31"/>
      <c r="DI1199" s="31"/>
      <c r="DJ1199" s="31"/>
      <c r="DK1199" s="31"/>
      <c r="DL1199" s="31"/>
      <c r="DM1199" s="38" t="s">
        <v>8934</v>
      </c>
      <c r="DN1199" s="38"/>
      <c r="DO1199" s="35" t="s">
        <v>31514</v>
      </c>
      <c r="DP1199" s="31" t="s">
        <v>14534</v>
      </c>
      <c r="DQ1199" s="31" t="s">
        <v>1086</v>
      </c>
      <c r="DR1199" s="31"/>
      <c r="DS1199" s="31" t="s">
        <v>26633</v>
      </c>
      <c r="DT1199" s="31" t="s">
        <v>37874</v>
      </c>
      <c r="DU1199" s="31">
        <v>3</v>
      </c>
      <c r="DV1199" s="31" t="s">
        <v>32167</v>
      </c>
      <c r="DW1199" s="31"/>
      <c r="DX1199" s="31"/>
      <c r="DY1199" s="31"/>
      <c r="DZ1199" s="31"/>
      <c r="EA1199" s="31"/>
      <c r="EB1199" s="31">
        <v>0</v>
      </c>
      <c r="EC1199" s="31" t="s">
        <v>40170</v>
      </c>
      <c r="ED1199" s="31" t="s">
        <v>41101</v>
      </c>
      <c r="EE1199" s="31"/>
      <c r="EF1199" s="31"/>
      <c r="EG1199" s="31"/>
      <c r="EH1199" s="31"/>
      <c r="EI1199" s="31"/>
      <c r="EJ1199" s="31"/>
    </row>
    <row r="1200" spans="1:140" ht="23.25" customHeight="1">
      <c r="A1200" s="25">
        <v>1198</v>
      </c>
      <c r="B1200" s="30" t="s">
        <v>4350</v>
      </c>
      <c r="C1200" s="31" t="s">
        <v>5291</v>
      </c>
      <c r="D1200" s="30" t="s">
        <v>5291</v>
      </c>
      <c r="E1200" s="30"/>
      <c r="F1200" s="30" t="s">
        <v>36262</v>
      </c>
      <c r="G1200" s="31">
        <f t="shared" si="175"/>
        <v>58</v>
      </c>
      <c r="H1200" s="72">
        <f t="shared" si="176"/>
        <v>47331</v>
      </c>
      <c r="I1200" s="30"/>
      <c r="J1200" s="30" t="s">
        <v>34084</v>
      </c>
      <c r="K1200" s="30" t="s">
        <v>4318</v>
      </c>
      <c r="L1200" s="31" t="s">
        <v>4318</v>
      </c>
      <c r="M1200" s="31" t="s">
        <v>3186</v>
      </c>
      <c r="N1200" s="31" t="s">
        <v>5865</v>
      </c>
      <c r="O1200" s="31" t="s">
        <v>5117</v>
      </c>
      <c r="P1200" s="31" t="s">
        <v>21727</v>
      </c>
      <c r="Q1200" s="31"/>
      <c r="R1200" s="31">
        <v>21</v>
      </c>
      <c r="S1200" s="31">
        <v>0</v>
      </c>
      <c r="T1200" s="31"/>
      <c r="U1200" s="31">
        <v>1635</v>
      </c>
      <c r="V1200" s="31" t="s">
        <v>3865</v>
      </c>
      <c r="W1200" s="31" t="s">
        <v>6910</v>
      </c>
      <c r="X1200" s="31" t="s">
        <v>1821</v>
      </c>
      <c r="Y1200" s="31" t="e">
        <f t="shared" ca="1" si="177"/>
        <v>#VALUE!</v>
      </c>
      <c r="Z1200" s="31" t="e">
        <f t="shared" ca="1" si="178"/>
        <v>#VALUE!</v>
      </c>
      <c r="AA1200" s="31"/>
      <c r="AB1200" s="31" t="s">
        <v>6010</v>
      </c>
      <c r="AC1200" s="31" t="s">
        <v>34153</v>
      </c>
      <c r="AD1200" s="31" t="s">
        <v>34194</v>
      </c>
      <c r="AE1200" s="31"/>
      <c r="AF1200" s="31" t="s">
        <v>24700</v>
      </c>
      <c r="AG1200" s="31" t="s">
        <v>7895</v>
      </c>
      <c r="AH1200" s="31" t="s">
        <v>7895</v>
      </c>
      <c r="AI1200" s="31" t="s">
        <v>40277</v>
      </c>
      <c r="AJ1200" s="31" t="s">
        <v>16276</v>
      </c>
      <c r="AK1200" s="31" t="s">
        <v>16277</v>
      </c>
      <c r="AL1200" s="31" t="s">
        <v>16278</v>
      </c>
      <c r="AM1200" s="31" t="s">
        <v>16279</v>
      </c>
      <c r="AN1200" s="31"/>
      <c r="AO1200" s="31"/>
      <c r="AP1200" s="31" t="s">
        <v>2451</v>
      </c>
      <c r="AQ1200" s="31"/>
      <c r="AR1200" s="31" t="s">
        <v>34148</v>
      </c>
      <c r="AS1200" s="31" t="s">
        <v>34148</v>
      </c>
      <c r="AT1200" s="31" t="str">
        <f>_xlfn.IFNA(VLOOKUP(D1200,'[1]5. 1 Mei 2022'!$C$7:$F$60,4,FALSE),"")</f>
        <v/>
      </c>
      <c r="AU1200" s="31"/>
      <c r="AV1200" s="31" t="s">
        <v>1307</v>
      </c>
      <c r="AW1200" s="31"/>
      <c r="AX1200" s="29">
        <f t="shared" si="181"/>
        <v>1903</v>
      </c>
      <c r="AY1200" s="31" t="s">
        <v>26346</v>
      </c>
      <c r="AZ1200" s="31" t="s">
        <v>533</v>
      </c>
      <c r="BA1200" s="30" t="s">
        <v>2451</v>
      </c>
      <c r="BB1200" s="31"/>
      <c r="BC1200" s="31"/>
      <c r="BD1200" s="31" t="s">
        <v>30240</v>
      </c>
      <c r="BE1200" s="31" t="s">
        <v>7968</v>
      </c>
      <c r="BF1200" s="31" t="s">
        <v>1307</v>
      </c>
      <c r="BG1200" s="31"/>
      <c r="BH1200" s="31"/>
      <c r="BI1200" s="31"/>
      <c r="BJ1200" s="31" t="s">
        <v>23661</v>
      </c>
      <c r="BK1200" s="31" t="str">
        <f t="shared" si="174"/>
        <v>II/c</v>
      </c>
      <c r="BL1200" s="31" t="s">
        <v>8078</v>
      </c>
      <c r="BM1200" s="31"/>
      <c r="BN1200" s="31"/>
      <c r="BO1200" s="31"/>
      <c r="BP1200" s="31" t="s">
        <v>1498</v>
      </c>
      <c r="BQ1200" s="31"/>
      <c r="BR1200" s="31"/>
      <c r="BS1200" s="31"/>
      <c r="BT1200" s="31" t="s">
        <v>7564</v>
      </c>
      <c r="BU1200" s="31" t="s">
        <v>794</v>
      </c>
      <c r="BV1200" s="31" t="s">
        <v>1742</v>
      </c>
      <c r="BW1200" s="31">
        <f t="shared" ca="1" si="179"/>
        <v>27</v>
      </c>
      <c r="BX1200" s="78">
        <f t="shared" ca="1" si="180"/>
        <v>2</v>
      </c>
      <c r="BY1200" s="31"/>
      <c r="BZ1200" s="31"/>
      <c r="CA1200" s="31" t="s">
        <v>2483</v>
      </c>
      <c r="CB1200" s="31" t="s">
        <v>2062</v>
      </c>
      <c r="CC1200" s="31">
        <v>2</v>
      </c>
      <c r="CD1200" s="31"/>
      <c r="CE1200" s="31" t="s">
        <v>20085</v>
      </c>
      <c r="CF1200" s="31"/>
      <c r="CG1200" s="31"/>
      <c r="CH1200" s="31"/>
      <c r="CI1200" s="31"/>
      <c r="CJ1200" s="31"/>
      <c r="CK1200" s="31"/>
      <c r="CL1200" s="31"/>
      <c r="CM1200" s="31"/>
      <c r="CN1200" s="31"/>
      <c r="CO1200" s="31"/>
      <c r="CP1200" s="31"/>
      <c r="CQ1200" s="31"/>
      <c r="CR1200" s="31">
        <v>5110</v>
      </c>
      <c r="CS1200" s="31"/>
      <c r="CT1200" s="31"/>
      <c r="CU1200" s="31"/>
      <c r="CV1200" s="31"/>
      <c r="CW1200" s="31"/>
      <c r="CX1200" s="31"/>
      <c r="CY1200" s="31"/>
      <c r="CZ1200" s="31"/>
      <c r="DA1200" s="31"/>
      <c r="DB1200" s="31"/>
      <c r="DC1200" s="31"/>
      <c r="DD1200" s="31"/>
      <c r="DE1200" s="31"/>
      <c r="DF1200" s="31"/>
      <c r="DG1200" s="31"/>
      <c r="DH1200" s="31"/>
      <c r="DI1200" s="31"/>
      <c r="DJ1200" s="31"/>
      <c r="DK1200" s="31"/>
      <c r="DL1200" s="31"/>
      <c r="DM1200" s="38" t="s">
        <v>10000</v>
      </c>
      <c r="DN1200" s="38"/>
      <c r="DO1200" s="35" t="s">
        <v>32554</v>
      </c>
      <c r="DP1200" s="31" t="s">
        <v>14030</v>
      </c>
      <c r="DQ1200" s="31" t="s">
        <v>20654</v>
      </c>
      <c r="DR1200" s="31"/>
      <c r="DS1200" s="31" t="s">
        <v>38623</v>
      </c>
      <c r="DT1200" s="31" t="s">
        <v>37875</v>
      </c>
      <c r="DU1200" s="31">
        <v>3</v>
      </c>
      <c r="DV1200" s="31" t="s">
        <v>32167</v>
      </c>
      <c r="DW1200" s="31"/>
      <c r="DX1200" s="31"/>
      <c r="DY1200" s="31"/>
      <c r="DZ1200" s="31"/>
      <c r="EA1200" s="31"/>
      <c r="EB1200" s="31">
        <v>0</v>
      </c>
      <c r="EC1200" s="31" t="s">
        <v>39747</v>
      </c>
      <c r="ED1200" s="31" t="s">
        <v>41101</v>
      </c>
      <c r="EE1200" s="31"/>
      <c r="EF1200" s="31"/>
      <c r="EG1200" s="31"/>
      <c r="EH1200" s="31"/>
      <c r="EI1200" s="31"/>
      <c r="EJ1200" s="31"/>
    </row>
    <row r="1201" spans="1:140" ht="23.25" customHeight="1">
      <c r="A1201" s="25">
        <v>1199</v>
      </c>
      <c r="B1201" s="30" t="s">
        <v>24057</v>
      </c>
      <c r="C1201" s="31" t="s">
        <v>3624</v>
      </c>
      <c r="D1201" s="30" t="s">
        <v>3624</v>
      </c>
      <c r="E1201" s="30"/>
      <c r="F1201" s="30" t="s">
        <v>36262</v>
      </c>
      <c r="G1201" s="31">
        <f t="shared" si="175"/>
        <v>58</v>
      </c>
      <c r="H1201" s="72">
        <f t="shared" si="176"/>
        <v>49430</v>
      </c>
      <c r="I1201" s="30"/>
      <c r="J1201" s="30" t="s">
        <v>34084</v>
      </c>
      <c r="K1201" s="30" t="s">
        <v>4318</v>
      </c>
      <c r="L1201" s="31" t="s">
        <v>4318</v>
      </c>
      <c r="M1201" s="31" t="s">
        <v>6378</v>
      </c>
      <c r="N1201" s="31" t="s">
        <v>3311</v>
      </c>
      <c r="O1201" s="31" t="s">
        <v>2534</v>
      </c>
      <c r="P1201" s="52" t="s">
        <v>35985</v>
      </c>
      <c r="Q1201" s="31" t="s">
        <v>41876</v>
      </c>
      <c r="R1201" s="31">
        <v>19</v>
      </c>
      <c r="S1201" s="31">
        <v>3</v>
      </c>
      <c r="T1201" s="31"/>
      <c r="U1201" s="31">
        <v>1265</v>
      </c>
      <c r="V1201" s="31"/>
      <c r="W1201" s="31" t="s">
        <v>6910</v>
      </c>
      <c r="X1201" s="31" t="s">
        <v>7878</v>
      </c>
      <c r="Y1201" s="31" t="e">
        <f t="shared" ca="1" si="177"/>
        <v>#VALUE!</v>
      </c>
      <c r="Z1201" s="31" t="e">
        <f t="shared" ca="1" si="178"/>
        <v>#VALUE!</v>
      </c>
      <c r="AA1201" s="31"/>
      <c r="AB1201" s="31" t="s">
        <v>10497</v>
      </c>
      <c r="AC1201" s="31" t="s">
        <v>34153</v>
      </c>
      <c r="AD1201" s="31" t="s">
        <v>34194</v>
      </c>
      <c r="AE1201" s="31"/>
      <c r="AF1201" s="31" t="s">
        <v>24700</v>
      </c>
      <c r="AG1201" s="31" t="s">
        <v>7895</v>
      </c>
      <c r="AH1201" s="31" t="s">
        <v>7895</v>
      </c>
      <c r="AI1201" s="31" t="s">
        <v>728</v>
      </c>
      <c r="AJ1201" s="31"/>
      <c r="AK1201" s="31"/>
      <c r="AL1201" s="31"/>
      <c r="AM1201" s="31"/>
      <c r="AN1201" s="31"/>
      <c r="AO1201" s="31"/>
      <c r="AP1201" s="31" t="s">
        <v>4434</v>
      </c>
      <c r="AQ1201" s="31" t="s">
        <v>1972</v>
      </c>
      <c r="AR1201" s="31" t="s">
        <v>34148</v>
      </c>
      <c r="AS1201" s="31" t="s">
        <v>34148</v>
      </c>
      <c r="AT1201" s="31" t="str">
        <f>_xlfn.IFNA(VLOOKUP(D1201,'[1]5. 1 Mei 2022'!$C$7:$F$60,4,FALSE),"")</f>
        <v/>
      </c>
      <c r="AU1201" s="31"/>
      <c r="AV1201" s="31" t="s">
        <v>5449</v>
      </c>
      <c r="AW1201" s="31" t="s">
        <v>1972</v>
      </c>
      <c r="AX1201" s="29">
        <f t="shared" si="181"/>
        <v>44698</v>
      </c>
      <c r="AY1201" s="31" t="s">
        <v>26346</v>
      </c>
      <c r="AZ1201" s="31" t="s">
        <v>6484</v>
      </c>
      <c r="BA1201" s="30" t="s">
        <v>4434</v>
      </c>
      <c r="BB1201" s="31"/>
      <c r="BC1201" s="31"/>
      <c r="BD1201" s="31" t="s">
        <v>21142</v>
      </c>
      <c r="BE1201" s="31" t="s">
        <v>7968</v>
      </c>
      <c r="BF1201" s="31" t="s">
        <v>5449</v>
      </c>
      <c r="BG1201" s="31"/>
      <c r="BH1201" s="31"/>
      <c r="BI1201" s="31"/>
      <c r="BJ1201" s="31" t="s">
        <v>5449</v>
      </c>
      <c r="BK1201" s="31" t="str">
        <f t="shared" si="174"/>
        <v>III/b</v>
      </c>
      <c r="BL1201" s="31" t="s">
        <v>8078</v>
      </c>
      <c r="BM1201" s="31"/>
      <c r="BN1201" s="31"/>
      <c r="BO1201" s="31"/>
      <c r="BP1201" s="31" t="s">
        <v>1498</v>
      </c>
      <c r="BQ1201" s="31"/>
      <c r="BR1201" s="31"/>
      <c r="BS1201" s="31"/>
      <c r="BT1201" s="31" t="s">
        <v>3163</v>
      </c>
      <c r="BU1201" s="31" t="s">
        <v>718</v>
      </c>
      <c r="BV1201" s="31" t="s">
        <v>5206</v>
      </c>
      <c r="BW1201" s="31">
        <f t="shared" ca="1" si="179"/>
        <v>24</v>
      </c>
      <c r="BX1201" s="78">
        <f t="shared" ca="1" si="180"/>
        <v>0</v>
      </c>
      <c r="BY1201" s="31"/>
      <c r="BZ1201" s="31"/>
      <c r="CA1201" s="31" t="s">
        <v>2483</v>
      </c>
      <c r="CB1201" s="31" t="s">
        <v>2519</v>
      </c>
      <c r="CC1201" s="31">
        <v>1</v>
      </c>
      <c r="CD1201" s="31">
        <v>1</v>
      </c>
      <c r="CE1201" s="31" t="s">
        <v>20085</v>
      </c>
      <c r="CF1201" s="31"/>
      <c r="CG1201" s="31"/>
      <c r="CH1201" s="31"/>
      <c r="CI1201" s="31"/>
      <c r="CJ1201" s="31"/>
      <c r="CK1201" s="31"/>
      <c r="CL1201" s="31"/>
      <c r="CM1201" s="31"/>
      <c r="CN1201" s="31"/>
      <c r="CO1201" s="31"/>
      <c r="CP1201" s="31"/>
      <c r="CQ1201" s="31"/>
      <c r="CR1201" s="31">
        <v>1118</v>
      </c>
      <c r="CS1201" s="31"/>
      <c r="CT1201" s="31"/>
      <c r="CU1201" s="31"/>
      <c r="CV1201" s="31" t="s">
        <v>19045</v>
      </c>
      <c r="CW1201" s="31" t="s">
        <v>19046</v>
      </c>
      <c r="CX1201" s="31" t="s">
        <v>19043</v>
      </c>
      <c r="CY1201" s="31"/>
      <c r="CZ1201" s="31"/>
      <c r="DA1201" s="31"/>
      <c r="DB1201" s="31"/>
      <c r="DC1201" s="31"/>
      <c r="DD1201" s="31"/>
      <c r="DE1201" s="31"/>
      <c r="DF1201" s="31"/>
      <c r="DG1201" s="31"/>
      <c r="DH1201" s="31"/>
      <c r="DI1201" s="31"/>
      <c r="DJ1201" s="31"/>
      <c r="DK1201" s="31"/>
      <c r="DL1201" s="31"/>
      <c r="DM1201" s="38" t="s">
        <v>9864</v>
      </c>
      <c r="DN1201" s="38"/>
      <c r="DO1201" s="35">
        <v>0</v>
      </c>
      <c r="DP1201" s="31" t="s">
        <v>32612</v>
      </c>
      <c r="DQ1201" s="31" t="s">
        <v>15527</v>
      </c>
      <c r="DR1201" s="31" t="s">
        <v>7820</v>
      </c>
      <c r="DS1201" s="31" t="s">
        <v>27493</v>
      </c>
      <c r="DT1201" s="31" t="s">
        <v>37876</v>
      </c>
      <c r="DU1201" s="31">
        <v>2</v>
      </c>
      <c r="DV1201" s="31" t="s">
        <v>32165</v>
      </c>
      <c r="DW1201" s="31"/>
      <c r="DX1201" s="31"/>
      <c r="DY1201" s="31"/>
      <c r="DZ1201" s="31"/>
      <c r="EA1201" s="31"/>
      <c r="EB1201" s="31">
        <v>0</v>
      </c>
      <c r="EC1201" s="31" t="s">
        <v>39747</v>
      </c>
      <c r="ED1201" s="31" t="s">
        <v>41101</v>
      </c>
      <c r="EE1201" s="31"/>
      <c r="EF1201" s="31"/>
      <c r="EG1201" s="31"/>
      <c r="EH1201" s="31"/>
      <c r="EI1201" s="31"/>
      <c r="EJ1201" s="31"/>
    </row>
    <row r="1202" spans="1:140" ht="23.25" customHeight="1">
      <c r="A1202" s="25">
        <v>1200</v>
      </c>
      <c r="B1202" s="30" t="s">
        <v>7501</v>
      </c>
      <c r="C1202" s="31">
        <v>140375318</v>
      </c>
      <c r="D1202" s="30" t="s">
        <v>766</v>
      </c>
      <c r="E1202" s="30"/>
      <c r="F1202" s="30" t="s">
        <v>36262</v>
      </c>
      <c r="G1202" s="31">
        <f t="shared" si="175"/>
        <v>58</v>
      </c>
      <c r="H1202" s="72">
        <f t="shared" si="176"/>
        <v>46388</v>
      </c>
      <c r="I1202" s="30"/>
      <c r="J1202" s="30" t="s">
        <v>34084</v>
      </c>
      <c r="K1202" s="30" t="s">
        <v>4318</v>
      </c>
      <c r="L1202" s="31" t="s">
        <v>4318</v>
      </c>
      <c r="M1202" s="31" t="s">
        <v>6378</v>
      </c>
      <c r="N1202" s="31" t="s">
        <v>3557</v>
      </c>
      <c r="O1202" s="31" t="s">
        <v>1501</v>
      </c>
      <c r="P1202" s="52" t="s">
        <v>35985</v>
      </c>
      <c r="Q1202" s="31" t="s">
        <v>41877</v>
      </c>
      <c r="R1202" s="31">
        <v>25</v>
      </c>
      <c r="S1202" s="31">
        <v>7</v>
      </c>
      <c r="T1202" s="31"/>
      <c r="U1202" s="31">
        <v>762</v>
      </c>
      <c r="V1202" s="31" t="s">
        <v>7611</v>
      </c>
      <c r="W1202" s="31" t="s">
        <v>6910</v>
      </c>
      <c r="X1202" s="31" t="s">
        <v>4455</v>
      </c>
      <c r="Y1202" s="31">
        <f t="shared" ca="1" si="177"/>
        <v>55</v>
      </c>
      <c r="Z1202" s="31" t="str">
        <f t="shared" ca="1" si="178"/>
        <v>46-58</v>
      </c>
      <c r="AA1202" s="31"/>
      <c r="AB1202" s="31" t="s">
        <v>6770</v>
      </c>
      <c r="AC1202" s="31" t="s">
        <v>34153</v>
      </c>
      <c r="AD1202" s="31" t="s">
        <v>34194</v>
      </c>
      <c r="AE1202" s="31"/>
      <c r="AF1202" s="31" t="s">
        <v>24700</v>
      </c>
      <c r="AG1202" s="31" t="s">
        <v>7895</v>
      </c>
      <c r="AH1202" s="31" t="s">
        <v>7895</v>
      </c>
      <c r="AI1202" s="31" t="s">
        <v>40277</v>
      </c>
      <c r="AJ1202" s="31">
        <v>5767</v>
      </c>
      <c r="AK1202" s="31" t="s">
        <v>7276</v>
      </c>
      <c r="AL1202" s="31">
        <v>29354</v>
      </c>
      <c r="AM1202" s="31" t="s">
        <v>7277</v>
      </c>
      <c r="AN1202" s="31"/>
      <c r="AO1202" s="31"/>
      <c r="AP1202" s="31" t="s">
        <v>18118</v>
      </c>
      <c r="AQ1202" s="31" t="s">
        <v>29378</v>
      </c>
      <c r="AR1202" s="31" t="s">
        <v>34148</v>
      </c>
      <c r="AS1202" s="31" t="s">
        <v>34148</v>
      </c>
      <c r="AT1202" s="31" t="str">
        <f>_xlfn.IFNA(VLOOKUP(D1202,'[1]5. 1 Mei 2022'!$C$7:$F$60,4,FALSE),"")</f>
        <v/>
      </c>
      <c r="AU1202" s="31"/>
      <c r="AV1202" s="31" t="s">
        <v>4645</v>
      </c>
      <c r="AW1202" s="31" t="s">
        <v>29378</v>
      </c>
      <c r="AX1202" s="29">
        <f t="shared" si="181"/>
        <v>46159</v>
      </c>
      <c r="AY1202" s="31" t="s">
        <v>26346</v>
      </c>
      <c r="AZ1202" s="31" t="s">
        <v>2622</v>
      </c>
      <c r="BA1202" s="30" t="s">
        <v>18118</v>
      </c>
      <c r="BB1202" s="31" t="s">
        <v>30557</v>
      </c>
      <c r="BC1202" s="31"/>
      <c r="BD1202" s="31" t="s">
        <v>30229</v>
      </c>
      <c r="BE1202" s="31" t="s">
        <v>7968</v>
      </c>
      <c r="BF1202" s="31" t="s">
        <v>4645</v>
      </c>
      <c r="BG1202" s="31"/>
      <c r="BH1202" s="31"/>
      <c r="BI1202" s="31"/>
      <c r="BJ1202" s="31" t="s">
        <v>23661</v>
      </c>
      <c r="BK1202" s="31" t="str">
        <f t="shared" si="174"/>
        <v>III/a</v>
      </c>
      <c r="BL1202" s="31" t="s">
        <v>8078</v>
      </c>
      <c r="BM1202" s="31"/>
      <c r="BN1202" s="31"/>
      <c r="BO1202" s="31" t="s">
        <v>7636</v>
      </c>
      <c r="BP1202" s="31" t="s">
        <v>1498</v>
      </c>
      <c r="BQ1202" s="31"/>
      <c r="BR1202" s="31"/>
      <c r="BS1202" s="31"/>
      <c r="BT1202" s="31" t="s">
        <v>1172</v>
      </c>
      <c r="BU1202" s="31"/>
      <c r="BV1202" s="31" t="s">
        <v>6913</v>
      </c>
      <c r="BW1202" s="31">
        <f t="shared" ca="1" si="179"/>
        <v>31</v>
      </c>
      <c r="BX1202" s="78">
        <f t="shared" ca="1" si="180"/>
        <v>3</v>
      </c>
      <c r="BY1202" s="31"/>
      <c r="BZ1202" s="31" t="s">
        <v>3152</v>
      </c>
      <c r="CA1202" s="31" t="s">
        <v>2483</v>
      </c>
      <c r="CB1202" s="31" t="s">
        <v>2519</v>
      </c>
      <c r="CC1202" s="31">
        <v>2</v>
      </c>
      <c r="CD1202" s="31">
        <v>1</v>
      </c>
      <c r="CE1202" s="31" t="s">
        <v>20085</v>
      </c>
      <c r="CF1202" s="31"/>
      <c r="CG1202" s="31"/>
      <c r="CH1202" s="31"/>
      <c r="CI1202" s="31"/>
      <c r="CJ1202" s="31"/>
      <c r="CK1202" s="31"/>
      <c r="CL1202" s="31"/>
      <c r="CM1202" s="31"/>
      <c r="CN1202" s="31"/>
      <c r="CO1202" s="31"/>
      <c r="CP1202" s="31"/>
      <c r="CQ1202" s="31"/>
      <c r="CR1202" s="31">
        <v>1119</v>
      </c>
      <c r="CS1202" s="31"/>
      <c r="CT1202" s="31"/>
      <c r="CU1202" s="31"/>
      <c r="CV1202" s="31" t="s">
        <v>10383</v>
      </c>
      <c r="CW1202" s="31" t="s">
        <v>912</v>
      </c>
      <c r="CX1202" s="31" t="s">
        <v>10378</v>
      </c>
      <c r="CY1202" s="31"/>
      <c r="CZ1202" s="31"/>
      <c r="DA1202" s="31"/>
      <c r="DB1202" s="31"/>
      <c r="DC1202" s="31"/>
      <c r="DD1202" s="31"/>
      <c r="DE1202" s="31"/>
      <c r="DF1202" s="31"/>
      <c r="DG1202" s="31"/>
      <c r="DH1202" s="31"/>
      <c r="DI1202" s="31"/>
      <c r="DJ1202" s="31"/>
      <c r="DK1202" s="31"/>
      <c r="DL1202" s="31"/>
      <c r="DM1202" s="38" t="s">
        <v>9932</v>
      </c>
      <c r="DN1202" s="38"/>
      <c r="DO1202" s="35">
        <v>0</v>
      </c>
      <c r="DP1202" s="31" t="s">
        <v>13483</v>
      </c>
      <c r="DQ1202" s="31" t="s">
        <v>13482</v>
      </c>
      <c r="DR1202" s="31"/>
      <c r="DS1202" s="31" t="s">
        <v>38624</v>
      </c>
      <c r="DT1202" s="31" t="s">
        <v>37877</v>
      </c>
      <c r="DU1202" s="31">
        <v>2</v>
      </c>
      <c r="DV1202" s="31" t="s">
        <v>32165</v>
      </c>
      <c r="DW1202" s="31"/>
      <c r="DX1202" s="31"/>
      <c r="DY1202" s="31"/>
      <c r="DZ1202" s="31"/>
      <c r="EA1202" s="31"/>
      <c r="EB1202" s="31">
        <v>0</v>
      </c>
      <c r="EC1202" s="31" t="s">
        <v>39747</v>
      </c>
      <c r="ED1202" s="31" t="s">
        <v>41101</v>
      </c>
      <c r="EE1202" s="31"/>
      <c r="EF1202" s="31"/>
      <c r="EG1202" s="31"/>
      <c r="EH1202" s="31"/>
      <c r="EI1202" s="31"/>
      <c r="EJ1202" s="31"/>
    </row>
    <row r="1203" spans="1:140" ht="23.25" customHeight="1">
      <c r="A1203" s="25">
        <v>1201</v>
      </c>
      <c r="B1203" s="30" t="s">
        <v>15541</v>
      </c>
      <c r="C1203" s="31" t="s">
        <v>15499</v>
      </c>
      <c r="D1203" s="30" t="s">
        <v>26223</v>
      </c>
      <c r="E1203" s="30"/>
      <c r="F1203" s="30" t="s">
        <v>36262</v>
      </c>
      <c r="G1203" s="31">
        <f t="shared" si="175"/>
        <v>58</v>
      </c>
      <c r="H1203" s="72">
        <f t="shared" si="176"/>
        <v>54848</v>
      </c>
      <c r="I1203" s="30" t="s">
        <v>35199</v>
      </c>
      <c r="J1203" s="30" t="s">
        <v>34085</v>
      </c>
      <c r="K1203" s="30" t="s">
        <v>34083</v>
      </c>
      <c r="L1203" s="31" t="s">
        <v>16726</v>
      </c>
      <c r="M1203" s="31" t="s">
        <v>3186</v>
      </c>
      <c r="N1203" s="31" t="s">
        <v>5865</v>
      </c>
      <c r="O1203" s="31" t="s">
        <v>5117</v>
      </c>
      <c r="P1203" s="31" t="s">
        <v>25993</v>
      </c>
      <c r="Q1203" s="31"/>
      <c r="R1203" s="31"/>
      <c r="S1203" s="31"/>
      <c r="T1203" s="31"/>
      <c r="U1203" s="31" t="s">
        <v>15639</v>
      </c>
      <c r="V1203" s="31"/>
      <c r="W1203" s="31" t="s">
        <v>980</v>
      </c>
      <c r="X1203" s="31" t="s">
        <v>15506</v>
      </c>
      <c r="Y1203" s="31">
        <f t="shared" ca="1" si="177"/>
        <v>31</v>
      </c>
      <c r="Z1203" s="31" t="str">
        <f t="shared" ca="1" si="178"/>
        <v>21-35</v>
      </c>
      <c r="AA1203" s="31"/>
      <c r="AB1203" s="31" t="s">
        <v>11145</v>
      </c>
      <c r="AC1203" s="31" t="s">
        <v>34146</v>
      </c>
      <c r="AD1203" s="31" t="s">
        <v>34146</v>
      </c>
      <c r="AE1203" s="31"/>
      <c r="AF1203" s="31" t="s">
        <v>14478</v>
      </c>
      <c r="AG1203" s="31" t="s">
        <v>4322</v>
      </c>
      <c r="AH1203" s="31" t="s">
        <v>4322</v>
      </c>
      <c r="AI1203" s="31" t="s">
        <v>908</v>
      </c>
      <c r="AJ1203" s="31" t="s">
        <v>16031</v>
      </c>
      <c r="AK1203" s="31" t="s">
        <v>16032</v>
      </c>
      <c r="AL1203" s="31" t="s">
        <v>8629</v>
      </c>
      <c r="AM1203" s="31" t="s">
        <v>8055</v>
      </c>
      <c r="AN1203" s="31"/>
      <c r="AO1203" s="31"/>
      <c r="AP1203" s="31" t="s">
        <v>33003</v>
      </c>
      <c r="AQ1203" s="52" t="s">
        <v>24067</v>
      </c>
      <c r="AR1203" s="31" t="s">
        <v>34146</v>
      </c>
      <c r="AS1203" s="31" t="s">
        <v>34146</v>
      </c>
      <c r="AT1203" s="31" t="s">
        <v>39986</v>
      </c>
      <c r="AU1203" s="31"/>
      <c r="AV1203" s="31" t="s">
        <v>21602</v>
      </c>
      <c r="AW1203" s="31" t="s">
        <v>21723</v>
      </c>
      <c r="AX1203" s="29">
        <f t="shared" si="181"/>
        <v>46555</v>
      </c>
      <c r="AY1203" s="31" t="s">
        <v>26346</v>
      </c>
      <c r="AZ1203" s="31" t="s">
        <v>33005</v>
      </c>
      <c r="BA1203" s="30" t="s">
        <v>18118</v>
      </c>
      <c r="BB1203" s="31" t="s">
        <v>39987</v>
      </c>
      <c r="BC1203" s="31"/>
      <c r="BD1203" s="31" t="s">
        <v>7980</v>
      </c>
      <c r="BE1203" s="31" t="s">
        <v>7969</v>
      </c>
      <c r="BF1203" s="31" t="s">
        <v>21602</v>
      </c>
      <c r="BG1203" s="31"/>
      <c r="BH1203" s="31"/>
      <c r="BI1203" s="31"/>
      <c r="BJ1203" s="31">
        <v>0</v>
      </c>
      <c r="BK1203" s="31" t="str">
        <f t="shared" si="174"/>
        <v>II/c</v>
      </c>
      <c r="BL1203" s="31"/>
      <c r="BM1203" s="31"/>
      <c r="BN1203" s="31"/>
      <c r="BO1203" s="31"/>
      <c r="BP1203" s="31"/>
      <c r="BQ1203" s="31"/>
      <c r="BR1203" s="31"/>
      <c r="BS1203" s="31"/>
      <c r="BT1203" s="31"/>
      <c r="BU1203" s="31"/>
      <c r="BV1203" s="31" t="s">
        <v>15452</v>
      </c>
      <c r="BW1203" s="31">
        <f t="shared" ca="1" si="179"/>
        <v>8</v>
      </c>
      <c r="BX1203" s="78">
        <f t="shared" ca="1" si="180"/>
        <v>3</v>
      </c>
      <c r="BY1203" s="31" t="s">
        <v>25993</v>
      </c>
      <c r="BZ1203" s="31"/>
      <c r="CA1203" s="31" t="s">
        <v>2483</v>
      </c>
      <c r="CB1203" s="31" t="s">
        <v>2406</v>
      </c>
      <c r="CC1203" s="31"/>
      <c r="CD1203" s="31"/>
      <c r="CE1203" s="31" t="s">
        <v>20085</v>
      </c>
      <c r="CF1203" s="31"/>
      <c r="CG1203" s="31"/>
      <c r="CH1203" s="31"/>
      <c r="CI1203" s="31"/>
      <c r="CJ1203" s="31"/>
      <c r="CK1203" s="31"/>
      <c r="CL1203" s="31" t="s">
        <v>26018</v>
      </c>
      <c r="CM1203" s="31" t="s">
        <v>26017</v>
      </c>
      <c r="CN1203" s="31">
        <v>124</v>
      </c>
      <c r="CO1203" s="31" t="s">
        <v>26016</v>
      </c>
      <c r="CP1203" s="31" t="s">
        <v>26017</v>
      </c>
      <c r="CQ1203" s="31">
        <v>124</v>
      </c>
      <c r="CR1203" s="31">
        <v>4873</v>
      </c>
      <c r="CS1203" s="31" t="s">
        <v>15674</v>
      </c>
      <c r="CT1203" s="31" t="s">
        <v>15453</v>
      </c>
      <c r="CU1203" s="31" t="s">
        <v>15454</v>
      </c>
      <c r="CV1203" s="31" t="s">
        <v>15460</v>
      </c>
      <c r="CW1203" s="31" t="s">
        <v>15585</v>
      </c>
      <c r="CX1203" s="31" t="s">
        <v>15413</v>
      </c>
      <c r="CY1203" s="31"/>
      <c r="CZ1203" s="31"/>
      <c r="DA1203" s="31"/>
      <c r="DB1203" s="31" t="s">
        <v>11355</v>
      </c>
      <c r="DC1203" s="31" t="s">
        <v>16323</v>
      </c>
      <c r="DD1203" s="31" t="s">
        <v>16324</v>
      </c>
      <c r="DE1203" s="31"/>
      <c r="DF1203" s="31"/>
      <c r="DG1203" s="31"/>
      <c r="DH1203" s="31"/>
      <c r="DI1203" s="31" t="s">
        <v>15854</v>
      </c>
      <c r="DJ1203" s="31" t="s">
        <v>15853</v>
      </c>
      <c r="DK1203" s="31"/>
      <c r="DL1203" s="31"/>
      <c r="DM1203" s="38" t="s">
        <v>28968</v>
      </c>
      <c r="DN1203" s="38"/>
      <c r="DO1203" s="35"/>
      <c r="DP1203" s="31" t="s">
        <v>26088</v>
      </c>
      <c r="DQ1203" s="31" t="s">
        <v>16030</v>
      </c>
      <c r="DR1203" s="31"/>
      <c r="DS1203" s="31" t="s">
        <v>27776</v>
      </c>
      <c r="DT1203" s="31"/>
      <c r="DU1203" s="31">
        <v>3</v>
      </c>
      <c r="DV1203" s="31" t="s">
        <v>32167</v>
      </c>
      <c r="DW1203" s="31" t="s">
        <v>7980</v>
      </c>
      <c r="DX1203" s="31"/>
      <c r="DY1203" s="31" t="s">
        <v>17553</v>
      </c>
      <c r="DZ1203" s="31" t="s">
        <v>17550</v>
      </c>
      <c r="EA1203" s="31"/>
      <c r="EB1203" s="31">
        <v>0</v>
      </c>
      <c r="EC1203" s="31" t="s">
        <v>40169</v>
      </c>
      <c r="ED1203" s="31" t="s">
        <v>41101</v>
      </c>
      <c r="EE1203" s="31"/>
      <c r="EF1203" s="31"/>
      <c r="EG1203" s="31"/>
      <c r="EH1203" s="31"/>
      <c r="EI1203" s="31"/>
      <c r="EJ1203" s="31"/>
    </row>
    <row r="1204" spans="1:140" ht="23.25" customHeight="1">
      <c r="A1204" s="25">
        <v>1202</v>
      </c>
      <c r="B1204" s="30" t="s">
        <v>19701</v>
      </c>
      <c r="C1204" s="31" t="s">
        <v>4318</v>
      </c>
      <c r="D1204" s="30" t="s">
        <v>19702</v>
      </c>
      <c r="E1204" s="30"/>
      <c r="F1204" s="30" t="s">
        <v>36262</v>
      </c>
      <c r="G1204" s="31">
        <f t="shared" si="175"/>
        <v>58</v>
      </c>
      <c r="H1204" s="72">
        <f t="shared" si="176"/>
        <v>46539</v>
      </c>
      <c r="I1204" s="30"/>
      <c r="J1204" s="30" t="s">
        <v>34084</v>
      </c>
      <c r="K1204" s="30" t="s">
        <v>4318</v>
      </c>
      <c r="L1204" s="31" t="s">
        <v>4318</v>
      </c>
      <c r="M1204" s="31" t="s">
        <v>3186</v>
      </c>
      <c r="N1204" s="31" t="s">
        <v>7120</v>
      </c>
      <c r="O1204" s="31" t="s">
        <v>3943</v>
      </c>
      <c r="P1204" s="31" t="s">
        <v>886</v>
      </c>
      <c r="Q1204" s="31"/>
      <c r="R1204" s="31">
        <v>25</v>
      </c>
      <c r="S1204" s="31">
        <v>2</v>
      </c>
      <c r="T1204" s="31"/>
      <c r="U1204" s="31">
        <v>1395</v>
      </c>
      <c r="V1204" s="31" t="s">
        <v>20095</v>
      </c>
      <c r="W1204" s="31" t="s">
        <v>3739</v>
      </c>
      <c r="X1204" s="31" t="s">
        <v>2530</v>
      </c>
      <c r="Y1204" s="31" t="e">
        <f t="shared" ca="1" si="177"/>
        <v>#VALUE!</v>
      </c>
      <c r="Z1204" s="31" t="e">
        <f t="shared" ca="1" si="178"/>
        <v>#VALUE!</v>
      </c>
      <c r="AA1204" s="31"/>
      <c r="AB1204" s="31" t="s">
        <v>19703</v>
      </c>
      <c r="AC1204" s="31" t="s">
        <v>34153</v>
      </c>
      <c r="AD1204" s="31" t="s">
        <v>34194</v>
      </c>
      <c r="AE1204" s="31"/>
      <c r="AF1204" s="31" t="s">
        <v>24700</v>
      </c>
      <c r="AG1204" s="31" t="s">
        <v>5851</v>
      </c>
      <c r="AH1204" s="31" t="s">
        <v>5852</v>
      </c>
      <c r="AI1204" s="31" t="s">
        <v>7082</v>
      </c>
      <c r="AJ1204" s="31" t="s">
        <v>19835</v>
      </c>
      <c r="AK1204" s="31" t="s">
        <v>19836</v>
      </c>
      <c r="AL1204" s="31" t="s">
        <v>19837</v>
      </c>
      <c r="AM1204" s="31" t="s">
        <v>4599</v>
      </c>
      <c r="AN1204" s="31"/>
      <c r="AO1204" s="31"/>
      <c r="AP1204" s="31" t="s">
        <v>30103</v>
      </c>
      <c r="AQ1204" s="31" t="s">
        <v>29378</v>
      </c>
      <c r="AR1204" s="31" t="s">
        <v>34148</v>
      </c>
      <c r="AS1204" s="31" t="s">
        <v>34148</v>
      </c>
      <c r="AT1204" s="31" t="str">
        <f>_xlfn.IFNA(VLOOKUP(D1204,'[1]5. 1 Mei 2022'!$C$7:$F$60,4,FALSE),"")</f>
        <v/>
      </c>
      <c r="AU1204" s="31"/>
      <c r="AV1204" s="31" t="s">
        <v>23169</v>
      </c>
      <c r="AW1204" s="31" t="s">
        <v>29378</v>
      </c>
      <c r="AX1204" s="29">
        <f t="shared" si="181"/>
        <v>46159</v>
      </c>
      <c r="AY1204" s="31" t="s">
        <v>26346</v>
      </c>
      <c r="AZ1204" s="31" t="s">
        <v>30105</v>
      </c>
      <c r="BA1204" s="30" t="s">
        <v>30103</v>
      </c>
      <c r="BB1204" s="31"/>
      <c r="BC1204" s="31"/>
      <c r="BD1204" s="31" t="s">
        <v>30235</v>
      </c>
      <c r="BE1204" s="31" t="s">
        <v>7968</v>
      </c>
      <c r="BF1204" s="31" t="s">
        <v>23169</v>
      </c>
      <c r="BG1204" s="31"/>
      <c r="BH1204" s="31"/>
      <c r="BI1204" s="31"/>
      <c r="BJ1204" s="31" t="s">
        <v>23656</v>
      </c>
      <c r="BK1204" s="31" t="str">
        <f t="shared" si="174"/>
        <v>IV/a</v>
      </c>
      <c r="BL1204" s="31" t="s">
        <v>8078</v>
      </c>
      <c r="BM1204" s="31"/>
      <c r="BN1204" s="31"/>
      <c r="BO1204" s="31"/>
      <c r="BP1204" s="31"/>
      <c r="BQ1204" s="31"/>
      <c r="BR1204" s="31"/>
      <c r="BS1204" s="31"/>
      <c r="BT1204" s="31" t="s">
        <v>12304</v>
      </c>
      <c r="BU1204" s="31" t="s">
        <v>19838</v>
      </c>
      <c r="BV1204" s="31" t="s">
        <v>3761</v>
      </c>
      <c r="BW1204" s="31" t="e">
        <f t="shared" ca="1" si="179"/>
        <v>#VALUE!</v>
      </c>
      <c r="BX1204" s="78" t="e">
        <f t="shared" ca="1" si="180"/>
        <v>#VALUE!</v>
      </c>
      <c r="BY1204" s="31"/>
      <c r="BZ1204" s="31"/>
      <c r="CA1204" s="31" t="s">
        <v>4239</v>
      </c>
      <c r="CB1204" s="31" t="s">
        <v>2519</v>
      </c>
      <c r="CC1204" s="31">
        <v>2</v>
      </c>
      <c r="CD1204" s="31">
        <v>1</v>
      </c>
      <c r="CE1204" s="31" t="s">
        <v>20085</v>
      </c>
      <c r="CF1204" s="31"/>
      <c r="CG1204" s="31"/>
      <c r="CH1204" s="31"/>
      <c r="CI1204" s="31"/>
      <c r="CJ1204" s="31"/>
      <c r="CK1204" s="31"/>
      <c r="CL1204" s="31"/>
      <c r="CM1204" s="31"/>
      <c r="CN1204" s="31"/>
      <c r="CO1204" s="31"/>
      <c r="CP1204" s="31"/>
      <c r="CQ1204" s="31"/>
      <c r="CR1204" s="31">
        <v>1633</v>
      </c>
      <c r="CS1204" s="31"/>
      <c r="CT1204" s="31"/>
      <c r="CU1204" s="31"/>
      <c r="CV1204" s="31" t="s">
        <v>20149</v>
      </c>
      <c r="CW1204" s="31" t="s">
        <v>20150</v>
      </c>
      <c r="CX1204" s="31" t="s">
        <v>3745</v>
      </c>
      <c r="CY1204" s="31"/>
      <c r="CZ1204" s="31"/>
      <c r="DA1204" s="31"/>
      <c r="DB1204" s="31"/>
      <c r="DC1204" s="31"/>
      <c r="DD1204" s="31"/>
      <c r="DE1204" s="31"/>
      <c r="DF1204" s="31"/>
      <c r="DG1204" s="31"/>
      <c r="DH1204" s="31"/>
      <c r="DI1204" s="31"/>
      <c r="DJ1204" s="31"/>
      <c r="DK1204" s="31"/>
      <c r="DL1204" s="31"/>
      <c r="DM1204" s="38" t="s">
        <v>32204</v>
      </c>
      <c r="DN1204" s="38"/>
      <c r="DO1204" s="35"/>
      <c r="DP1204" s="31" t="s">
        <v>28316</v>
      </c>
      <c r="DQ1204" s="31" t="s">
        <v>19834</v>
      </c>
      <c r="DR1204" s="31"/>
      <c r="DS1204" s="31" t="s">
        <v>38625</v>
      </c>
      <c r="DT1204" s="31" t="s">
        <v>28267</v>
      </c>
      <c r="DU1204" s="31">
        <v>3</v>
      </c>
      <c r="DV1204" s="31" t="s">
        <v>32167</v>
      </c>
      <c r="DW1204" s="31"/>
      <c r="DX1204" s="31"/>
      <c r="DY1204" s="31"/>
      <c r="DZ1204" s="31"/>
      <c r="EA1204" s="31"/>
      <c r="EB1204" s="31">
        <v>0</v>
      </c>
      <c r="EC1204" s="31" t="s">
        <v>39747</v>
      </c>
      <c r="ED1204" s="31" t="s">
        <v>41101</v>
      </c>
      <c r="EE1204" s="31"/>
      <c r="EF1204" s="31"/>
      <c r="EG1204" s="31"/>
      <c r="EH1204" s="31"/>
      <c r="EI1204" s="31"/>
      <c r="EJ1204" s="31"/>
    </row>
    <row r="1205" spans="1:140" ht="23.25" customHeight="1">
      <c r="A1205" s="25">
        <v>1203</v>
      </c>
      <c r="B1205" s="30" t="s">
        <v>16526</v>
      </c>
      <c r="C1205" s="31">
        <v>140373142</v>
      </c>
      <c r="D1205" s="30" t="s">
        <v>1297</v>
      </c>
      <c r="E1205" s="30"/>
      <c r="F1205" s="30" t="s">
        <v>36255</v>
      </c>
      <c r="G1205" s="31">
        <f t="shared" si="175"/>
        <v>58</v>
      </c>
      <c r="H1205" s="72">
        <f t="shared" si="176"/>
        <v>49766</v>
      </c>
      <c r="I1205" s="30"/>
      <c r="J1205" s="30" t="s">
        <v>34084</v>
      </c>
      <c r="K1205" s="30" t="s">
        <v>4318</v>
      </c>
      <c r="L1205" s="31" t="s">
        <v>4318</v>
      </c>
      <c r="M1205" s="31" t="s">
        <v>3186</v>
      </c>
      <c r="N1205" s="31" t="s">
        <v>3311</v>
      </c>
      <c r="O1205" s="31" t="s">
        <v>2534</v>
      </c>
      <c r="P1205" s="31" t="s">
        <v>15640</v>
      </c>
      <c r="Q1205" s="31"/>
      <c r="R1205" s="31">
        <v>18</v>
      </c>
      <c r="S1205" s="31">
        <v>0</v>
      </c>
      <c r="T1205" s="31"/>
      <c r="U1205" s="31">
        <v>228</v>
      </c>
      <c r="V1205" s="31" t="s">
        <v>2132</v>
      </c>
      <c r="W1205" s="31" t="s">
        <v>15136</v>
      </c>
      <c r="X1205" s="31" t="s">
        <v>6162</v>
      </c>
      <c r="Y1205" s="31">
        <f t="shared" ca="1" si="177"/>
        <v>45</v>
      </c>
      <c r="Z1205" s="31" t="str">
        <f t="shared" ca="1" si="178"/>
        <v>36-45</v>
      </c>
      <c r="AA1205" s="31"/>
      <c r="AB1205" s="31" t="s">
        <v>11191</v>
      </c>
      <c r="AC1205" s="31" t="s">
        <v>34147</v>
      </c>
      <c r="AD1205" s="31" t="s">
        <v>34147</v>
      </c>
      <c r="AE1205" s="31"/>
      <c r="AF1205" s="31" t="s">
        <v>24699</v>
      </c>
      <c r="AG1205" s="31" t="s">
        <v>7895</v>
      </c>
      <c r="AH1205" s="31" t="s">
        <v>4322</v>
      </c>
      <c r="AI1205" s="31" t="s">
        <v>908</v>
      </c>
      <c r="AJ1205" s="31" t="s">
        <v>25332</v>
      </c>
      <c r="AK1205" s="31" t="s">
        <v>25333</v>
      </c>
      <c r="AL1205" s="31" t="s">
        <v>3588</v>
      </c>
      <c r="AM1205" s="31" t="s">
        <v>11847</v>
      </c>
      <c r="AN1205" s="31"/>
      <c r="AO1205" s="31"/>
      <c r="AP1205" s="31" t="s">
        <v>4434</v>
      </c>
      <c r="AQ1205" s="31" t="s">
        <v>26138</v>
      </c>
      <c r="AR1205" s="31" t="s">
        <v>34147</v>
      </c>
      <c r="AS1205" s="31" t="s">
        <v>34147</v>
      </c>
      <c r="AT1205" s="31" t="str">
        <f>_xlfn.IFNA(VLOOKUP(D1205,'[1]5. 1 Mei 2022'!$C$7:$F$60,4,FALSE),"")</f>
        <v/>
      </c>
      <c r="AU1205" s="31"/>
      <c r="AV1205" s="31" t="s">
        <v>26490</v>
      </c>
      <c r="AW1205" s="31" t="s">
        <v>26138</v>
      </c>
      <c r="AX1205" s="29">
        <f t="shared" si="181"/>
        <v>45978</v>
      </c>
      <c r="AY1205" s="31" t="s">
        <v>26346</v>
      </c>
      <c r="AZ1205" s="31" t="s">
        <v>6484</v>
      </c>
      <c r="BA1205" s="30" t="s">
        <v>4434</v>
      </c>
      <c r="BB1205" s="31" t="s">
        <v>17501</v>
      </c>
      <c r="BC1205" s="31"/>
      <c r="BD1205" s="31" t="s">
        <v>1759</v>
      </c>
      <c r="BE1205" s="31" t="s">
        <v>7969</v>
      </c>
      <c r="BF1205" s="31" t="s">
        <v>26490</v>
      </c>
      <c r="BG1205" s="31"/>
      <c r="BH1205" s="31"/>
      <c r="BI1205" s="31" t="s">
        <v>8136</v>
      </c>
      <c r="BJ1205" s="31" t="s">
        <v>20286</v>
      </c>
      <c r="BK1205" s="31" t="str">
        <f t="shared" si="174"/>
        <v>III/b</v>
      </c>
      <c r="BL1205" s="31" t="s">
        <v>8077</v>
      </c>
      <c r="BM1205" s="31"/>
      <c r="BN1205" s="31"/>
      <c r="BO1205" s="31"/>
      <c r="BP1205" s="31" t="s">
        <v>1498</v>
      </c>
      <c r="BQ1205" s="31" t="s">
        <v>20286</v>
      </c>
      <c r="BR1205" s="31" t="s">
        <v>17826</v>
      </c>
      <c r="BS1205" s="31" t="s">
        <v>29951</v>
      </c>
      <c r="BT1205" s="31" t="s">
        <v>4277</v>
      </c>
      <c r="BU1205" s="31"/>
      <c r="BV1205" s="31" t="s">
        <v>1171</v>
      </c>
      <c r="BW1205" s="31">
        <f t="shared" ca="1" si="179"/>
        <v>26</v>
      </c>
      <c r="BX1205" s="78">
        <f t="shared" ca="1" si="180"/>
        <v>2</v>
      </c>
      <c r="BY1205" s="31"/>
      <c r="BZ1205" s="31"/>
      <c r="CA1205" s="31" t="s">
        <v>2483</v>
      </c>
      <c r="CB1205" s="31" t="s">
        <v>2519</v>
      </c>
      <c r="CC1205" s="31">
        <v>2</v>
      </c>
      <c r="CD1205" s="31">
        <v>1</v>
      </c>
      <c r="CE1205" s="31" t="s">
        <v>20085</v>
      </c>
      <c r="CF1205" s="31"/>
      <c r="CG1205" s="31"/>
      <c r="CH1205" s="31"/>
      <c r="CI1205" s="31"/>
      <c r="CJ1205" s="31"/>
      <c r="CK1205" s="31"/>
      <c r="CL1205" s="31" t="s">
        <v>36818</v>
      </c>
      <c r="CM1205" s="52" t="s">
        <v>33030</v>
      </c>
      <c r="CN1205" s="31">
        <v>127</v>
      </c>
      <c r="CO1205" s="31" t="s">
        <v>37107</v>
      </c>
      <c r="CP1205" s="31" t="s">
        <v>33030</v>
      </c>
      <c r="CQ1205" s="31">
        <v>127</v>
      </c>
      <c r="CR1205" s="31">
        <v>3105</v>
      </c>
      <c r="CS1205" s="31" t="s">
        <v>10238</v>
      </c>
      <c r="CT1205" s="31" t="s">
        <v>10233</v>
      </c>
      <c r="CU1205" s="31" t="s">
        <v>10234</v>
      </c>
      <c r="CV1205" s="31" t="s">
        <v>10340</v>
      </c>
      <c r="CW1205" s="31" t="s">
        <v>11192</v>
      </c>
      <c r="CX1205" s="31" t="s">
        <v>10312</v>
      </c>
      <c r="CY1205" s="31"/>
      <c r="CZ1205" s="31"/>
      <c r="DA1205" s="31"/>
      <c r="DB1205" s="31" t="s">
        <v>11355</v>
      </c>
      <c r="DC1205" s="31" t="s">
        <v>11356</v>
      </c>
      <c r="DD1205" s="31" t="s">
        <v>10554</v>
      </c>
      <c r="DE1205" s="31"/>
      <c r="DF1205" s="31"/>
      <c r="DG1205" s="31"/>
      <c r="DH1205" s="31"/>
      <c r="DI1205" s="31" t="s">
        <v>10372</v>
      </c>
      <c r="DJ1205" s="31" t="s">
        <v>10240</v>
      </c>
      <c r="DK1205" s="31" t="s">
        <v>25642</v>
      </c>
      <c r="DL1205" s="31" t="s">
        <v>25643</v>
      </c>
      <c r="DM1205" s="38" t="s">
        <v>9585</v>
      </c>
      <c r="DN1205" s="38"/>
      <c r="DO1205" s="35" t="s">
        <v>20377</v>
      </c>
      <c r="DP1205" s="31" t="s">
        <v>13599</v>
      </c>
      <c r="DQ1205" s="31" t="s">
        <v>13598</v>
      </c>
      <c r="DR1205" s="31"/>
      <c r="DS1205" s="31" t="s">
        <v>27224</v>
      </c>
      <c r="DT1205" s="31"/>
      <c r="DU1205" s="31">
        <v>3</v>
      </c>
      <c r="DV1205" s="31" t="s">
        <v>32166</v>
      </c>
      <c r="DW1205" s="31"/>
      <c r="DX1205" s="31"/>
      <c r="DY1205" s="31" t="s">
        <v>33666</v>
      </c>
      <c r="DZ1205" s="31" t="s">
        <v>25272</v>
      </c>
      <c r="EA1205" s="31" t="s">
        <v>33668</v>
      </c>
      <c r="EB1205" s="31">
        <v>0</v>
      </c>
      <c r="EC1205" s="31" t="s">
        <v>40139</v>
      </c>
      <c r="ED1205" s="31" t="s">
        <v>41101</v>
      </c>
      <c r="EE1205" s="31"/>
      <c r="EF1205" s="31"/>
      <c r="EG1205" s="31"/>
      <c r="EH1205" s="31"/>
      <c r="EI1205" s="31"/>
      <c r="EJ1205" s="31"/>
    </row>
    <row r="1206" spans="1:140" ht="23.25" customHeight="1">
      <c r="A1206" s="25">
        <v>1204</v>
      </c>
      <c r="B1206" s="30" t="s">
        <v>7502</v>
      </c>
      <c r="C1206" s="31" t="s">
        <v>1657</v>
      </c>
      <c r="D1206" s="30" t="s">
        <v>1657</v>
      </c>
      <c r="E1206" s="30"/>
      <c r="F1206" s="30" t="s">
        <v>36262</v>
      </c>
      <c r="G1206" s="31">
        <f t="shared" si="175"/>
        <v>58</v>
      </c>
      <c r="H1206" s="72">
        <f t="shared" si="176"/>
        <v>48366</v>
      </c>
      <c r="I1206" s="30"/>
      <c r="J1206" s="30" t="s">
        <v>34084</v>
      </c>
      <c r="K1206" s="30" t="s">
        <v>4318</v>
      </c>
      <c r="L1206" s="31" t="s">
        <v>4318</v>
      </c>
      <c r="M1206" s="31" t="s">
        <v>3186</v>
      </c>
      <c r="N1206" s="31" t="s">
        <v>5865</v>
      </c>
      <c r="O1206" s="31" t="s">
        <v>5117</v>
      </c>
      <c r="P1206" s="31" t="s">
        <v>21727</v>
      </c>
      <c r="Q1206" s="31"/>
      <c r="R1206" s="31">
        <v>21</v>
      </c>
      <c r="S1206" s="31">
        <v>11</v>
      </c>
      <c r="T1206" s="31"/>
      <c r="U1206" s="31">
        <v>660</v>
      </c>
      <c r="V1206" s="31" t="s">
        <v>2874</v>
      </c>
      <c r="W1206" s="31" t="s">
        <v>980</v>
      </c>
      <c r="X1206" s="31" t="s">
        <v>5330</v>
      </c>
      <c r="Y1206" s="31">
        <f t="shared" ca="1" si="177"/>
        <v>49</v>
      </c>
      <c r="Z1206" s="31" t="str">
        <f t="shared" ca="1" si="178"/>
        <v>46-58</v>
      </c>
      <c r="AA1206" s="31"/>
      <c r="AB1206" s="31" t="s">
        <v>6912</v>
      </c>
      <c r="AC1206" s="31" t="s">
        <v>34153</v>
      </c>
      <c r="AD1206" s="31" t="s">
        <v>34194</v>
      </c>
      <c r="AE1206" s="31"/>
      <c r="AF1206" s="31" t="s">
        <v>24700</v>
      </c>
      <c r="AG1206" s="31" t="s">
        <v>7895</v>
      </c>
      <c r="AH1206" s="31" t="s">
        <v>7895</v>
      </c>
      <c r="AI1206" s="31" t="s">
        <v>40277</v>
      </c>
      <c r="AJ1206" s="31">
        <v>4979</v>
      </c>
      <c r="AK1206" s="31" t="s">
        <v>16264</v>
      </c>
      <c r="AL1206" s="31" t="s">
        <v>13266</v>
      </c>
      <c r="AM1206" s="31" t="s">
        <v>2947</v>
      </c>
      <c r="AN1206" s="31"/>
      <c r="AO1206" s="31"/>
      <c r="AP1206" s="31" t="s">
        <v>18118</v>
      </c>
      <c r="AQ1206" s="31" t="s">
        <v>16037</v>
      </c>
      <c r="AR1206" s="31" t="s">
        <v>34148</v>
      </c>
      <c r="AS1206" s="31" t="s">
        <v>34148</v>
      </c>
      <c r="AT1206" s="31" t="str">
        <f>_xlfn.IFNA(VLOOKUP(D1206,'[1]5. 1 Mei 2022'!$C$7:$F$60,4,FALSE),"")</f>
        <v/>
      </c>
      <c r="AU1206" s="31"/>
      <c r="AV1206" s="31" t="s">
        <v>4645</v>
      </c>
      <c r="AW1206" s="31" t="s">
        <v>16037</v>
      </c>
      <c r="AX1206" s="29">
        <f t="shared" si="181"/>
        <v>45916</v>
      </c>
      <c r="AY1206" s="31" t="s">
        <v>26346</v>
      </c>
      <c r="AZ1206" s="31" t="s">
        <v>2622</v>
      </c>
      <c r="BA1206" s="30" t="s">
        <v>18118</v>
      </c>
      <c r="BB1206" s="31" t="s">
        <v>28813</v>
      </c>
      <c r="BC1206" s="31"/>
      <c r="BD1206" s="31" t="s">
        <v>30229</v>
      </c>
      <c r="BE1206" s="31" t="s">
        <v>7968</v>
      </c>
      <c r="BF1206" s="31" t="s">
        <v>4645</v>
      </c>
      <c r="BG1206" s="31"/>
      <c r="BH1206" s="31"/>
      <c r="BI1206" s="31"/>
      <c r="BJ1206" s="31" t="s">
        <v>23661</v>
      </c>
      <c r="BK1206" s="31" t="str">
        <f t="shared" si="174"/>
        <v>II/c</v>
      </c>
      <c r="BL1206" s="31" t="s">
        <v>8078</v>
      </c>
      <c r="BM1206" s="31"/>
      <c r="BN1206" s="31"/>
      <c r="BO1206" s="31"/>
      <c r="BP1206" s="31" t="s">
        <v>1498</v>
      </c>
      <c r="BQ1206" s="31"/>
      <c r="BR1206" s="31"/>
      <c r="BS1206" s="31"/>
      <c r="BT1206" s="31" t="s">
        <v>7564</v>
      </c>
      <c r="BU1206" s="31" t="s">
        <v>794</v>
      </c>
      <c r="BV1206" s="31" t="s">
        <v>1055</v>
      </c>
      <c r="BW1206" s="31">
        <f t="shared" ca="1" si="179"/>
        <v>28</v>
      </c>
      <c r="BX1206" s="78">
        <f t="shared" ca="1" si="180"/>
        <v>3</v>
      </c>
      <c r="BY1206" s="31"/>
      <c r="BZ1206" s="31"/>
      <c r="CA1206" s="31" t="s">
        <v>2483</v>
      </c>
      <c r="CB1206" s="31" t="s">
        <v>2519</v>
      </c>
      <c r="CC1206" s="31">
        <v>1</v>
      </c>
      <c r="CD1206" s="31">
        <v>1</v>
      </c>
      <c r="CE1206" s="31" t="s">
        <v>20085</v>
      </c>
      <c r="CF1206" s="31"/>
      <c r="CG1206" s="31"/>
      <c r="CH1206" s="31"/>
      <c r="CI1206" s="31"/>
      <c r="CJ1206" s="31"/>
      <c r="CK1206" s="31"/>
      <c r="CL1206" s="31"/>
      <c r="CM1206" s="31"/>
      <c r="CN1206" s="31"/>
      <c r="CO1206" s="31"/>
      <c r="CP1206" s="31"/>
      <c r="CQ1206" s="31"/>
      <c r="CR1206" s="31">
        <v>3747</v>
      </c>
      <c r="CS1206" s="31"/>
      <c r="CT1206" s="31"/>
      <c r="CU1206" s="31"/>
      <c r="CV1206" s="31" t="s">
        <v>19083</v>
      </c>
      <c r="CW1206" s="31" t="s">
        <v>5274</v>
      </c>
      <c r="CX1206" s="31" t="s">
        <v>19014</v>
      </c>
      <c r="CY1206" s="31"/>
      <c r="CZ1206" s="31"/>
      <c r="DA1206" s="31"/>
      <c r="DB1206" s="31"/>
      <c r="DC1206" s="31"/>
      <c r="DD1206" s="31"/>
      <c r="DE1206" s="31"/>
      <c r="DF1206" s="31"/>
      <c r="DG1206" s="31"/>
      <c r="DH1206" s="31"/>
      <c r="DI1206" s="31"/>
      <c r="DJ1206" s="31"/>
      <c r="DK1206" s="31"/>
      <c r="DL1206" s="31"/>
      <c r="DM1206" s="38" t="s">
        <v>9859</v>
      </c>
      <c r="DN1206" s="38"/>
      <c r="DO1206" s="35">
        <v>0</v>
      </c>
      <c r="DP1206" s="31" t="s">
        <v>14722</v>
      </c>
      <c r="DQ1206" s="31" t="s">
        <v>14723</v>
      </c>
      <c r="DR1206" s="31"/>
      <c r="DS1206" s="31" t="s">
        <v>38626</v>
      </c>
      <c r="DT1206" s="31" t="s">
        <v>37878</v>
      </c>
      <c r="DU1206" s="31">
        <v>3</v>
      </c>
      <c r="DV1206" s="31" t="s">
        <v>32167</v>
      </c>
      <c r="DW1206" s="31"/>
      <c r="DX1206" s="31"/>
      <c r="DY1206" s="31"/>
      <c r="DZ1206" s="31"/>
      <c r="EA1206" s="31"/>
      <c r="EB1206" s="31">
        <v>148498</v>
      </c>
      <c r="EC1206" s="31" t="s">
        <v>39747</v>
      </c>
      <c r="ED1206" s="31" t="s">
        <v>41101</v>
      </c>
      <c r="EE1206" s="31"/>
      <c r="EF1206" s="31"/>
      <c r="EG1206" s="31"/>
      <c r="EH1206" s="31"/>
      <c r="EI1206" s="31"/>
      <c r="EJ1206" s="31"/>
    </row>
    <row r="1207" spans="1:140" ht="23.25" customHeight="1">
      <c r="A1207" s="25">
        <v>1205</v>
      </c>
      <c r="B1207" s="30" t="s">
        <v>24373</v>
      </c>
      <c r="C1207" s="31" t="s">
        <v>1057</v>
      </c>
      <c r="D1207" s="30" t="s">
        <v>16673</v>
      </c>
      <c r="E1207" s="30"/>
      <c r="F1207" s="30" t="s">
        <v>36262</v>
      </c>
      <c r="G1207" s="31">
        <f t="shared" si="175"/>
        <v>58</v>
      </c>
      <c r="H1207" s="72">
        <f t="shared" si="176"/>
        <v>51136</v>
      </c>
      <c r="I1207" s="30" t="s">
        <v>35200</v>
      </c>
      <c r="J1207" s="30" t="s">
        <v>34085</v>
      </c>
      <c r="K1207" s="30" t="s">
        <v>34083</v>
      </c>
      <c r="L1207" s="31" t="s">
        <v>16726</v>
      </c>
      <c r="M1207" s="31" t="s">
        <v>3186</v>
      </c>
      <c r="N1207" s="31" t="s">
        <v>5865</v>
      </c>
      <c r="O1207" s="31" t="s">
        <v>5117</v>
      </c>
      <c r="P1207" s="31" t="s">
        <v>3738</v>
      </c>
      <c r="Q1207" s="31"/>
      <c r="R1207" s="31"/>
      <c r="S1207" s="31"/>
      <c r="T1207" s="31"/>
      <c r="U1207" s="31" t="s">
        <v>3172</v>
      </c>
      <c r="V1207" s="31"/>
      <c r="W1207" s="31" t="s">
        <v>5914</v>
      </c>
      <c r="X1207" s="31" t="s">
        <v>7111</v>
      </c>
      <c r="Y1207" s="31" t="e">
        <f t="shared" ca="1" si="177"/>
        <v>#VALUE!</v>
      </c>
      <c r="Z1207" s="31" t="e">
        <f t="shared" ca="1" si="178"/>
        <v>#VALUE!</v>
      </c>
      <c r="AA1207" s="31"/>
      <c r="AB1207" s="31" t="s">
        <v>11144</v>
      </c>
      <c r="AC1207" s="31" t="s">
        <v>34145</v>
      </c>
      <c r="AD1207" s="31" t="s">
        <v>34145</v>
      </c>
      <c r="AE1207" s="31"/>
      <c r="AF1207" s="31" t="s">
        <v>24701</v>
      </c>
      <c r="AG1207" s="31" t="s">
        <v>4322</v>
      </c>
      <c r="AH1207" s="31" t="s">
        <v>4322</v>
      </c>
      <c r="AI1207" s="31" t="s">
        <v>908</v>
      </c>
      <c r="AJ1207" s="31" t="s">
        <v>7312</v>
      </c>
      <c r="AK1207" s="31" t="s">
        <v>7313</v>
      </c>
      <c r="AL1207" s="31">
        <v>37889</v>
      </c>
      <c r="AM1207" s="31" t="s">
        <v>7314</v>
      </c>
      <c r="AN1207" s="31"/>
      <c r="AO1207" s="31"/>
      <c r="AP1207" s="31" t="s">
        <v>20019</v>
      </c>
      <c r="AQ1207" s="31" t="s">
        <v>19167</v>
      </c>
      <c r="AR1207" s="31" t="s">
        <v>34145</v>
      </c>
      <c r="AS1207" s="31" t="s">
        <v>34145</v>
      </c>
      <c r="AT1207" s="31" t="str">
        <f>_xlfn.IFNA(VLOOKUP(D1207,'[1]5. 1 Mei 2022'!$C$7:$F$60,4,FALSE),"")</f>
        <v/>
      </c>
      <c r="AU1207" s="31"/>
      <c r="AV1207" s="31" t="s">
        <v>20034</v>
      </c>
      <c r="AW1207" s="31"/>
      <c r="AX1207" s="29">
        <f t="shared" si="181"/>
        <v>1903</v>
      </c>
      <c r="AY1207" s="31" t="s">
        <v>26346</v>
      </c>
      <c r="AZ1207" s="31" t="s">
        <v>20021</v>
      </c>
      <c r="BA1207" s="30" t="s">
        <v>20019</v>
      </c>
      <c r="BB1207" s="31" t="s">
        <v>8026</v>
      </c>
      <c r="BC1207" s="31"/>
      <c r="BD1207" s="31" t="s">
        <v>1759</v>
      </c>
      <c r="BE1207" s="31" t="s">
        <v>7969</v>
      </c>
      <c r="BF1207" s="31" t="s">
        <v>20034</v>
      </c>
      <c r="BG1207" s="31"/>
      <c r="BH1207" s="31"/>
      <c r="BI1207" s="31"/>
      <c r="BJ1207" s="31">
        <v>0</v>
      </c>
      <c r="BK1207" s="31" t="str">
        <f t="shared" si="174"/>
        <v>II/c</v>
      </c>
      <c r="BL1207" s="31"/>
      <c r="BM1207" s="31"/>
      <c r="BN1207" s="31"/>
      <c r="BO1207" s="31"/>
      <c r="BP1207" s="31" t="s">
        <v>1498</v>
      </c>
      <c r="BQ1207" s="31"/>
      <c r="BR1207" s="31"/>
      <c r="BS1207" s="31"/>
      <c r="BT1207" s="31"/>
      <c r="BU1207" s="31"/>
      <c r="BV1207" s="31" t="s">
        <v>3971</v>
      </c>
      <c r="BW1207" s="31">
        <f t="shared" ca="1" si="179"/>
        <v>14</v>
      </c>
      <c r="BX1207" s="78">
        <f t="shared" ca="1" si="180"/>
        <v>3</v>
      </c>
      <c r="BY1207" s="31" t="s">
        <v>3738</v>
      </c>
      <c r="BZ1207" s="31"/>
      <c r="CA1207" s="31" t="s">
        <v>2483</v>
      </c>
      <c r="CB1207" s="31" t="s">
        <v>2519</v>
      </c>
      <c r="CC1207" s="31">
        <v>1</v>
      </c>
      <c r="CD1207" s="31">
        <v>1</v>
      </c>
      <c r="CE1207" s="31" t="s">
        <v>20085</v>
      </c>
      <c r="CF1207" s="31"/>
      <c r="CG1207" s="31"/>
      <c r="CH1207" s="31"/>
      <c r="CI1207" s="31"/>
      <c r="CJ1207" s="31"/>
      <c r="CK1207" s="31"/>
      <c r="CL1207" s="31" t="s">
        <v>23342</v>
      </c>
      <c r="CM1207" s="31" t="s">
        <v>21974</v>
      </c>
      <c r="CN1207" s="31">
        <v>123</v>
      </c>
      <c r="CO1207" s="31" t="s">
        <v>25526</v>
      </c>
      <c r="CP1207" s="31" t="s">
        <v>21974</v>
      </c>
      <c r="CQ1207" s="31">
        <v>123</v>
      </c>
      <c r="CR1207" s="31">
        <v>4300</v>
      </c>
      <c r="CS1207" s="31" t="s">
        <v>8309</v>
      </c>
      <c r="CT1207" s="31"/>
      <c r="CU1207" s="31" t="s">
        <v>6003</v>
      </c>
      <c r="CV1207" s="31" t="s">
        <v>8400</v>
      </c>
      <c r="CW1207" s="31" t="s">
        <v>8401</v>
      </c>
      <c r="CX1207" s="31" t="s">
        <v>8346</v>
      </c>
      <c r="CY1207" s="31"/>
      <c r="CZ1207" s="31"/>
      <c r="DA1207" s="31"/>
      <c r="DB1207" s="31" t="s">
        <v>15747</v>
      </c>
      <c r="DC1207" s="31" t="s">
        <v>15750</v>
      </c>
      <c r="DD1207" s="31" t="s">
        <v>15746</v>
      </c>
      <c r="DE1207" s="31"/>
      <c r="DF1207" s="31"/>
      <c r="DG1207" s="31"/>
      <c r="DH1207" s="31"/>
      <c r="DI1207" s="31" t="s">
        <v>24822</v>
      </c>
      <c r="DJ1207" s="31" t="s">
        <v>24823</v>
      </c>
      <c r="DK1207" s="31"/>
      <c r="DL1207" s="31"/>
      <c r="DM1207" s="38" t="s">
        <v>9483</v>
      </c>
      <c r="DN1207" s="38"/>
      <c r="DO1207" s="35" t="s">
        <v>10694</v>
      </c>
      <c r="DP1207" s="31" t="s">
        <v>10889</v>
      </c>
      <c r="DQ1207" s="31" t="s">
        <v>11041</v>
      </c>
      <c r="DR1207" s="31"/>
      <c r="DS1207" s="31" t="s">
        <v>27120</v>
      </c>
      <c r="DT1207" s="31" t="s">
        <v>37879</v>
      </c>
      <c r="DU1207" s="31">
        <v>3</v>
      </c>
      <c r="DV1207" s="31" t="s">
        <v>32167</v>
      </c>
      <c r="DW1207" s="31" t="s">
        <v>2963</v>
      </c>
      <c r="DX1207" s="31" t="s">
        <v>2963</v>
      </c>
      <c r="DY1207" s="31" t="s">
        <v>34447</v>
      </c>
      <c r="DZ1207" s="29">
        <v>44771</v>
      </c>
      <c r="EA1207" s="29">
        <v>46021</v>
      </c>
      <c r="EB1207" s="31">
        <v>0</v>
      </c>
      <c r="EC1207" s="31" t="s">
        <v>40168</v>
      </c>
      <c r="ED1207" s="31" t="s">
        <v>41101</v>
      </c>
      <c r="EE1207" s="31"/>
      <c r="EF1207" s="31"/>
      <c r="EG1207" s="31"/>
      <c r="EH1207" s="31"/>
      <c r="EI1207" s="31"/>
      <c r="EJ1207" s="31"/>
    </row>
    <row r="1208" spans="1:140" ht="23.25" customHeight="1">
      <c r="A1208" s="25">
        <v>1206</v>
      </c>
      <c r="B1208" s="30" t="s">
        <v>29004</v>
      </c>
      <c r="C1208" s="31" t="s">
        <v>6220</v>
      </c>
      <c r="D1208" s="30" t="s">
        <v>29019</v>
      </c>
      <c r="E1208" s="30"/>
      <c r="F1208" s="30" t="s">
        <v>36262</v>
      </c>
      <c r="G1208" s="31">
        <f t="shared" si="175"/>
        <v>58</v>
      </c>
      <c r="H1208" s="72">
        <f t="shared" si="176"/>
        <v>56888</v>
      </c>
      <c r="I1208" s="30" t="s">
        <v>35201</v>
      </c>
      <c r="J1208" s="30" t="s">
        <v>34085</v>
      </c>
      <c r="K1208" s="30" t="s">
        <v>34082</v>
      </c>
      <c r="L1208" s="31" t="s">
        <v>6220</v>
      </c>
      <c r="M1208" s="31" t="s">
        <v>3186</v>
      </c>
      <c r="N1208" s="31" t="s">
        <v>3557</v>
      </c>
      <c r="O1208" s="31" t="s">
        <v>1501</v>
      </c>
      <c r="P1208" s="29">
        <v>44805</v>
      </c>
      <c r="Q1208" s="29"/>
      <c r="R1208" s="31"/>
      <c r="S1208" s="31"/>
      <c r="T1208" s="29">
        <v>45169</v>
      </c>
      <c r="U1208" s="31"/>
      <c r="V1208" s="31"/>
      <c r="W1208" s="31" t="s">
        <v>6910</v>
      </c>
      <c r="X1208" s="31" t="s">
        <v>29068</v>
      </c>
      <c r="Y1208" s="31" t="e">
        <f t="shared" ca="1" si="177"/>
        <v>#VALUE!</v>
      </c>
      <c r="Z1208" s="31" t="e">
        <f t="shared" ca="1" si="178"/>
        <v>#VALUE!</v>
      </c>
      <c r="AA1208" s="31"/>
      <c r="AB1208" s="31" t="s">
        <v>10505</v>
      </c>
      <c r="AC1208" s="31" t="s">
        <v>34147</v>
      </c>
      <c r="AD1208" s="31" t="s">
        <v>34147</v>
      </c>
      <c r="AE1208" s="31"/>
      <c r="AF1208" s="31" t="s">
        <v>24699</v>
      </c>
      <c r="AG1208" s="31" t="s">
        <v>5852</v>
      </c>
      <c r="AH1208" s="31" t="s">
        <v>5852</v>
      </c>
      <c r="AI1208" s="31" t="s">
        <v>728</v>
      </c>
      <c r="AJ1208" s="31" t="s">
        <v>29603</v>
      </c>
      <c r="AK1208" s="31" t="s">
        <v>29604</v>
      </c>
      <c r="AL1208" s="31" t="s">
        <v>29605</v>
      </c>
      <c r="AM1208" s="31" t="s">
        <v>11657</v>
      </c>
      <c r="AN1208" s="31"/>
      <c r="AO1208" s="31"/>
      <c r="AP1208" s="31" t="s">
        <v>2451</v>
      </c>
      <c r="AQ1208" s="31" t="s">
        <v>26138</v>
      </c>
      <c r="AR1208" s="31" t="s">
        <v>34147</v>
      </c>
      <c r="AS1208" s="31" t="s">
        <v>34147</v>
      </c>
      <c r="AT1208" s="31" t="str">
        <f>_xlfn.IFNA(VLOOKUP(D1208,'[1]5. 1 Mei 2022'!$C$7:$F$60,4,FALSE),"")</f>
        <v/>
      </c>
      <c r="AU1208" s="31"/>
      <c r="AV1208" s="31" t="s">
        <v>5781</v>
      </c>
      <c r="AW1208" s="31" t="s">
        <v>26138</v>
      </c>
      <c r="AX1208" s="29">
        <f t="shared" si="181"/>
        <v>45978</v>
      </c>
      <c r="AY1208" s="31" t="s">
        <v>26346</v>
      </c>
      <c r="AZ1208" s="31" t="s">
        <v>533</v>
      </c>
      <c r="BA1208" s="30" t="s">
        <v>2451</v>
      </c>
      <c r="BB1208" s="31"/>
      <c r="BC1208" s="31"/>
      <c r="BD1208" s="31" t="s">
        <v>20058</v>
      </c>
      <c r="BE1208" s="31" t="s">
        <v>7973</v>
      </c>
      <c r="BF1208" s="31" t="s">
        <v>5781</v>
      </c>
      <c r="BG1208" s="31"/>
      <c r="BH1208" s="31"/>
      <c r="BI1208" s="31"/>
      <c r="BJ1208" s="31"/>
      <c r="BK1208" s="31" t="str">
        <f t="shared" si="174"/>
        <v>III/a</v>
      </c>
      <c r="BL1208" s="31"/>
      <c r="BM1208" s="31"/>
      <c r="BN1208" s="31"/>
      <c r="BO1208" s="31"/>
      <c r="BP1208" s="31"/>
      <c r="BQ1208" s="31"/>
      <c r="BR1208" s="31"/>
      <c r="BS1208" s="31"/>
      <c r="BT1208" s="31"/>
      <c r="BU1208" s="31"/>
      <c r="BV1208" s="31" t="s">
        <v>26138</v>
      </c>
      <c r="BW1208" s="31">
        <f t="shared" ca="1" si="179"/>
        <v>3</v>
      </c>
      <c r="BX1208" s="78">
        <f t="shared" ca="1" si="180"/>
        <v>3</v>
      </c>
      <c r="BY1208" s="31"/>
      <c r="BZ1208" s="31"/>
      <c r="CA1208" s="31" t="s">
        <v>2483</v>
      </c>
      <c r="CB1208" s="31" t="s">
        <v>2406</v>
      </c>
      <c r="CC1208" s="31"/>
      <c r="CD1208" s="31"/>
      <c r="CE1208" s="31"/>
      <c r="CF1208" s="31"/>
      <c r="CG1208" s="31"/>
      <c r="CH1208" s="31"/>
      <c r="CI1208" s="31"/>
      <c r="CJ1208" s="31"/>
      <c r="CK1208" s="31"/>
      <c r="CL1208" s="31" t="s">
        <v>29602</v>
      </c>
      <c r="CM1208" s="31" t="s">
        <v>29424</v>
      </c>
      <c r="CN1208" s="31">
        <v>125</v>
      </c>
      <c r="CO1208" s="31" t="s">
        <v>29607</v>
      </c>
      <c r="CP1208" s="31" t="s">
        <v>29424</v>
      </c>
      <c r="CQ1208" s="31">
        <v>125</v>
      </c>
      <c r="CR1208" s="31">
        <v>5410</v>
      </c>
      <c r="CS1208" s="31" t="s">
        <v>29601</v>
      </c>
      <c r="CT1208" s="31"/>
      <c r="CU1208" s="31"/>
      <c r="CV1208" s="31"/>
      <c r="CW1208" s="31"/>
      <c r="CX1208" s="31"/>
      <c r="CY1208" s="31"/>
      <c r="CZ1208" s="31"/>
      <c r="DA1208" s="31"/>
      <c r="DB1208" s="31"/>
      <c r="DC1208" s="31"/>
      <c r="DD1208" s="31"/>
      <c r="DE1208" s="31"/>
      <c r="DF1208" s="31"/>
      <c r="DG1208" s="31"/>
      <c r="DH1208" s="31"/>
      <c r="DI1208" s="31"/>
      <c r="DJ1208" s="31"/>
      <c r="DK1208" s="31"/>
      <c r="DL1208" s="31"/>
      <c r="DM1208" s="38" t="s">
        <v>29106</v>
      </c>
      <c r="DN1208" s="38"/>
      <c r="DO1208" s="35" t="s">
        <v>29606</v>
      </c>
      <c r="DP1208" s="31" t="s">
        <v>29143</v>
      </c>
      <c r="DQ1208" s="31" t="s">
        <v>29239</v>
      </c>
      <c r="DR1208" s="31"/>
      <c r="DS1208" s="31" t="s">
        <v>32965</v>
      </c>
      <c r="DT1208" s="31" t="s">
        <v>37880</v>
      </c>
      <c r="DU1208" s="31">
        <v>2</v>
      </c>
      <c r="DV1208" s="31" t="s">
        <v>32165</v>
      </c>
      <c r="DW1208" s="31"/>
      <c r="DX1208" s="31"/>
      <c r="DY1208" s="31" t="s">
        <v>30594</v>
      </c>
      <c r="DZ1208" s="31" t="s">
        <v>16040</v>
      </c>
      <c r="EA1208" s="31"/>
      <c r="EB1208" s="31">
        <v>0</v>
      </c>
      <c r="EC1208" s="31" t="s">
        <v>40140</v>
      </c>
      <c r="ED1208" s="31" t="s">
        <v>41101</v>
      </c>
      <c r="EE1208" s="31"/>
      <c r="EF1208" s="31"/>
      <c r="EG1208" s="31"/>
      <c r="EH1208" s="31"/>
      <c r="EI1208" s="31"/>
      <c r="EJ1208" s="31"/>
    </row>
    <row r="1209" spans="1:140" ht="23.25" customHeight="1">
      <c r="A1209" s="25">
        <v>1207</v>
      </c>
      <c r="B1209" s="30" t="s">
        <v>6082</v>
      </c>
      <c r="C1209" s="31">
        <v>140375273</v>
      </c>
      <c r="D1209" s="30" t="s">
        <v>424</v>
      </c>
      <c r="E1209" s="30"/>
      <c r="F1209" s="30" t="s">
        <v>36262</v>
      </c>
      <c r="G1209" s="31">
        <f t="shared" si="175"/>
        <v>58</v>
      </c>
      <c r="H1209" s="72">
        <f t="shared" si="176"/>
        <v>48153</v>
      </c>
      <c r="I1209" s="30"/>
      <c r="J1209" s="30" t="s">
        <v>34084</v>
      </c>
      <c r="K1209" s="30" t="s">
        <v>4318</v>
      </c>
      <c r="L1209" s="31" t="s">
        <v>4318</v>
      </c>
      <c r="M1209" s="31" t="s">
        <v>3186</v>
      </c>
      <c r="N1209" s="31" t="s">
        <v>3557</v>
      </c>
      <c r="O1209" s="31" t="s">
        <v>1501</v>
      </c>
      <c r="P1209" s="52" t="s">
        <v>35985</v>
      </c>
      <c r="Q1209" s="31" t="s">
        <v>41878</v>
      </c>
      <c r="R1209" s="31">
        <v>23</v>
      </c>
      <c r="S1209" s="31">
        <v>9</v>
      </c>
      <c r="T1209" s="31"/>
      <c r="U1209" s="31">
        <v>1273</v>
      </c>
      <c r="V1209" s="31" t="s">
        <v>4297</v>
      </c>
      <c r="W1209" s="31" t="s">
        <v>6910</v>
      </c>
      <c r="X1209" s="31" t="s">
        <v>929</v>
      </c>
      <c r="Y1209" s="31">
        <f t="shared" ca="1" si="177"/>
        <v>50</v>
      </c>
      <c r="Z1209" s="31" t="str">
        <f t="shared" ca="1" si="178"/>
        <v>46-58</v>
      </c>
      <c r="AA1209" s="31"/>
      <c r="AB1209" s="31" t="s">
        <v>6912</v>
      </c>
      <c r="AC1209" s="31" t="s">
        <v>34153</v>
      </c>
      <c r="AD1209" s="31" t="s">
        <v>34194</v>
      </c>
      <c r="AE1209" s="31"/>
      <c r="AF1209" s="31" t="s">
        <v>24700</v>
      </c>
      <c r="AG1209" s="31" t="s">
        <v>7895</v>
      </c>
      <c r="AH1209" s="31" t="s">
        <v>7895</v>
      </c>
      <c r="AI1209" s="31" t="s">
        <v>40277</v>
      </c>
      <c r="AJ1209" s="31">
        <v>3931</v>
      </c>
      <c r="AK1209" s="31" t="s">
        <v>6543</v>
      </c>
      <c r="AL1209" s="31">
        <v>33767</v>
      </c>
      <c r="AM1209" s="31" t="s">
        <v>6544</v>
      </c>
      <c r="AN1209" s="31"/>
      <c r="AO1209" s="31"/>
      <c r="AP1209" s="31" t="s">
        <v>4434</v>
      </c>
      <c r="AQ1209" s="31" t="s">
        <v>19167</v>
      </c>
      <c r="AR1209" s="31" t="s">
        <v>34148</v>
      </c>
      <c r="AS1209" s="31" t="s">
        <v>34148</v>
      </c>
      <c r="AT1209" s="31" t="str">
        <f>_xlfn.IFNA(VLOOKUP(D1209,'[1]5. 1 Mei 2022'!$C$7:$F$60,4,FALSE),"")</f>
        <v/>
      </c>
      <c r="AU1209" s="31"/>
      <c r="AV1209" s="31" t="s">
        <v>5449</v>
      </c>
      <c r="AW1209" s="31" t="s">
        <v>19167</v>
      </c>
      <c r="AX1209" s="29">
        <f t="shared" si="181"/>
        <v>44851</v>
      </c>
      <c r="AY1209" s="31" t="s">
        <v>26346</v>
      </c>
      <c r="AZ1209" s="31" t="s">
        <v>6484</v>
      </c>
      <c r="BA1209" s="30" t="s">
        <v>4434</v>
      </c>
      <c r="BB1209" s="31" t="s">
        <v>20022</v>
      </c>
      <c r="BC1209" s="31" t="s">
        <v>15009</v>
      </c>
      <c r="BD1209" s="31" t="s">
        <v>21142</v>
      </c>
      <c r="BE1209" s="31" t="s">
        <v>7968</v>
      </c>
      <c r="BF1209" s="31" t="s">
        <v>5449</v>
      </c>
      <c r="BG1209" s="31"/>
      <c r="BH1209" s="31"/>
      <c r="BI1209" s="31"/>
      <c r="BJ1209" s="31" t="s">
        <v>5449</v>
      </c>
      <c r="BK1209" s="31" t="str">
        <f t="shared" si="174"/>
        <v>III/a</v>
      </c>
      <c r="BL1209" s="31" t="s">
        <v>8078</v>
      </c>
      <c r="BM1209" s="31"/>
      <c r="BN1209" s="31"/>
      <c r="BO1209" s="31"/>
      <c r="BP1209" s="31" t="s">
        <v>1498</v>
      </c>
      <c r="BQ1209" s="31"/>
      <c r="BR1209" s="31"/>
      <c r="BS1209" s="31"/>
      <c r="BT1209" s="31" t="s">
        <v>1172</v>
      </c>
      <c r="BU1209" s="31"/>
      <c r="BV1209" s="31" t="s">
        <v>3532</v>
      </c>
      <c r="BW1209" s="31">
        <f t="shared" ca="1" si="179"/>
        <v>29</v>
      </c>
      <c r="BX1209" s="78">
        <f t="shared" ca="1" si="180"/>
        <v>3</v>
      </c>
      <c r="BY1209" s="31"/>
      <c r="BZ1209" s="31" t="s">
        <v>3981</v>
      </c>
      <c r="CA1209" s="31" t="s">
        <v>2483</v>
      </c>
      <c r="CB1209" s="31" t="s">
        <v>2519</v>
      </c>
      <c r="CC1209" s="31">
        <v>3</v>
      </c>
      <c r="CD1209" s="31">
        <v>1</v>
      </c>
      <c r="CE1209" s="31" t="s">
        <v>20085</v>
      </c>
      <c r="CF1209" s="31"/>
      <c r="CG1209" s="31"/>
      <c r="CH1209" s="31"/>
      <c r="CI1209" s="31"/>
      <c r="CJ1209" s="31"/>
      <c r="CK1209" s="31"/>
      <c r="CL1209" s="31"/>
      <c r="CM1209" s="31"/>
      <c r="CN1209" s="31"/>
      <c r="CO1209" s="31"/>
      <c r="CP1209" s="31"/>
      <c r="CQ1209" s="31"/>
      <c r="CR1209" s="31">
        <v>4010</v>
      </c>
      <c r="CS1209" s="31"/>
      <c r="CT1209" s="31"/>
      <c r="CU1209" s="31"/>
      <c r="CV1209" s="31" t="s">
        <v>19095</v>
      </c>
      <c r="CW1209" s="31" t="s">
        <v>19096</v>
      </c>
      <c r="CX1209" s="31" t="s">
        <v>19002</v>
      </c>
      <c r="CY1209" s="31"/>
      <c r="CZ1209" s="31"/>
      <c r="DA1209" s="31"/>
      <c r="DB1209" s="31"/>
      <c r="DC1209" s="31"/>
      <c r="DD1209" s="31"/>
      <c r="DE1209" s="31"/>
      <c r="DF1209" s="31"/>
      <c r="DG1209" s="31"/>
      <c r="DH1209" s="31"/>
      <c r="DI1209" s="31"/>
      <c r="DJ1209" s="31"/>
      <c r="DK1209" s="31"/>
      <c r="DL1209" s="31"/>
      <c r="DM1209" s="38" t="s">
        <v>9877</v>
      </c>
      <c r="DN1209" s="38"/>
      <c r="DO1209" s="35">
        <v>0</v>
      </c>
      <c r="DP1209" s="31" t="s">
        <v>13091</v>
      </c>
      <c r="DQ1209" s="31" t="s">
        <v>3788</v>
      </c>
      <c r="DR1209" s="31"/>
      <c r="DS1209" s="31" t="s">
        <v>27505</v>
      </c>
      <c r="DT1209" s="31" t="s">
        <v>37881</v>
      </c>
      <c r="DU1209" s="31">
        <v>1</v>
      </c>
      <c r="DV1209" s="31" t="s">
        <v>32165</v>
      </c>
      <c r="DW1209" s="31"/>
      <c r="DX1209" s="31"/>
      <c r="DY1209" s="31"/>
      <c r="DZ1209" s="31"/>
      <c r="EA1209" s="31"/>
      <c r="EB1209" s="31">
        <v>0</v>
      </c>
      <c r="EC1209" s="31" t="s">
        <v>39747</v>
      </c>
      <c r="ED1209" s="31" t="s">
        <v>41101</v>
      </c>
      <c r="EE1209" s="31"/>
      <c r="EF1209" s="31"/>
      <c r="EG1209" s="31"/>
      <c r="EH1209" s="31"/>
      <c r="EI1209" s="31"/>
      <c r="EJ1209" s="31"/>
    </row>
    <row r="1210" spans="1:140" ht="23.25" customHeight="1">
      <c r="A1210" s="25">
        <v>1208</v>
      </c>
      <c r="B1210" s="30" t="s">
        <v>30033</v>
      </c>
      <c r="C1210" s="31" t="s">
        <v>4318</v>
      </c>
      <c r="D1210" s="30" t="s">
        <v>30034</v>
      </c>
      <c r="E1210" s="30"/>
      <c r="F1210" s="30" t="s">
        <v>36258</v>
      </c>
      <c r="G1210" s="31">
        <f t="shared" si="175"/>
        <v>58</v>
      </c>
      <c r="H1210" s="72">
        <f t="shared" si="176"/>
        <v>56554</v>
      </c>
      <c r="I1210" s="30"/>
      <c r="J1210" s="30" t="s">
        <v>34084</v>
      </c>
      <c r="K1210" s="30" t="s">
        <v>4318</v>
      </c>
      <c r="L1210" s="31" t="s">
        <v>4318</v>
      </c>
      <c r="M1210" s="31" t="s">
        <v>3186</v>
      </c>
      <c r="N1210" s="31" t="s">
        <v>3557</v>
      </c>
      <c r="O1210" s="31" t="s">
        <v>1501</v>
      </c>
      <c r="P1210" s="31" t="s">
        <v>30295</v>
      </c>
      <c r="Q1210" s="31"/>
      <c r="R1210" s="31">
        <v>1</v>
      </c>
      <c r="S1210" s="31">
        <v>0</v>
      </c>
      <c r="T1210" s="31"/>
      <c r="U1210" s="31"/>
      <c r="V1210" s="31"/>
      <c r="W1210" s="31" t="s">
        <v>29060</v>
      </c>
      <c r="X1210" s="31" t="s">
        <v>30060</v>
      </c>
      <c r="Y1210" s="31" t="e">
        <f t="shared" ca="1" si="177"/>
        <v>#VALUE!</v>
      </c>
      <c r="Z1210" s="31" t="e">
        <f t="shared" ca="1" si="178"/>
        <v>#VALUE!</v>
      </c>
      <c r="AA1210" s="31"/>
      <c r="AB1210" s="31" t="s">
        <v>10494</v>
      </c>
      <c r="AC1210" s="31" t="s">
        <v>34147</v>
      </c>
      <c r="AD1210" s="31" t="s">
        <v>34147</v>
      </c>
      <c r="AE1210" s="31"/>
      <c r="AF1210" s="31" t="s">
        <v>24699</v>
      </c>
      <c r="AG1210" s="31" t="s">
        <v>5852</v>
      </c>
      <c r="AH1210" s="31" t="s">
        <v>5852</v>
      </c>
      <c r="AI1210" s="31" t="s">
        <v>5828</v>
      </c>
      <c r="AJ1210" s="31" t="s">
        <v>30591</v>
      </c>
      <c r="AK1210" s="31" t="s">
        <v>30592</v>
      </c>
      <c r="AL1210" s="31" t="s">
        <v>26466</v>
      </c>
      <c r="AM1210" s="31" t="s">
        <v>22419</v>
      </c>
      <c r="AN1210" s="31"/>
      <c r="AO1210" s="31"/>
      <c r="AP1210" s="31" t="s">
        <v>2450</v>
      </c>
      <c r="AQ1210" s="31" t="s">
        <v>30074</v>
      </c>
      <c r="AR1210" s="31" t="s">
        <v>34147</v>
      </c>
      <c r="AS1210" s="31" t="s">
        <v>34147</v>
      </c>
      <c r="AT1210" s="31" t="str">
        <f>_xlfn.IFNA(VLOOKUP(D1210,'[1]5. 1 Mei 2022'!$C$7:$F$60,4,FALSE),"")</f>
        <v/>
      </c>
      <c r="AU1210" s="31"/>
      <c r="AV1210" s="31" t="s">
        <v>8009</v>
      </c>
      <c r="AW1210" s="31" t="s">
        <v>30074</v>
      </c>
      <c r="AX1210" s="29">
        <f t="shared" si="181"/>
        <v>46103</v>
      </c>
      <c r="AY1210" s="31" t="s">
        <v>26346</v>
      </c>
      <c r="AZ1210" s="31" t="s">
        <v>527</v>
      </c>
      <c r="BA1210" s="30" t="s">
        <v>2450</v>
      </c>
      <c r="BB1210" s="31"/>
      <c r="BC1210" s="31"/>
      <c r="BD1210" s="31" t="s">
        <v>20057</v>
      </c>
      <c r="BE1210" s="31" t="s">
        <v>7973</v>
      </c>
      <c r="BF1210" s="31" t="s">
        <v>8009</v>
      </c>
      <c r="BG1210" s="31"/>
      <c r="BH1210" s="31"/>
      <c r="BI1210" s="31"/>
      <c r="BJ1210" s="31"/>
      <c r="BK1210" s="31" t="str">
        <f t="shared" si="174"/>
        <v>III/a</v>
      </c>
      <c r="BL1210" s="31" t="s">
        <v>8077</v>
      </c>
      <c r="BM1210" s="31"/>
      <c r="BN1210" s="31"/>
      <c r="BO1210" s="31"/>
      <c r="BP1210" s="31"/>
      <c r="BQ1210" s="31" t="s">
        <v>32459</v>
      </c>
      <c r="BR1210" s="29">
        <v>44739</v>
      </c>
      <c r="BS1210" s="52" t="s">
        <v>34690</v>
      </c>
      <c r="BT1210" s="31" t="s">
        <v>26137</v>
      </c>
      <c r="BU1210" s="31" t="s">
        <v>30295</v>
      </c>
      <c r="BV1210" s="31" t="s">
        <v>26137</v>
      </c>
      <c r="BW1210" s="31">
        <f t="shared" ca="1" si="179"/>
        <v>3</v>
      </c>
      <c r="BX1210" s="78">
        <f t="shared" ca="1" si="180"/>
        <v>2</v>
      </c>
      <c r="BY1210" s="31"/>
      <c r="BZ1210" s="31"/>
      <c r="CA1210" s="31" t="s">
        <v>2483</v>
      </c>
      <c r="CB1210" s="31" t="s">
        <v>2406</v>
      </c>
      <c r="CC1210" s="31"/>
      <c r="CD1210" s="31"/>
      <c r="CE1210" s="31"/>
      <c r="CF1210" s="31"/>
      <c r="CG1210" s="31"/>
      <c r="CH1210" s="31"/>
      <c r="CI1210" s="31"/>
      <c r="CJ1210" s="31"/>
      <c r="CK1210" s="31"/>
      <c r="CL1210" s="31" t="s">
        <v>30593</v>
      </c>
      <c r="CM1210" s="31" t="s">
        <v>29613</v>
      </c>
      <c r="CN1210" s="31">
        <v>124</v>
      </c>
      <c r="CO1210" s="31" t="s">
        <v>39505</v>
      </c>
      <c r="CP1210" s="52" t="s">
        <v>29613</v>
      </c>
      <c r="CQ1210" s="31" t="s">
        <v>39609</v>
      </c>
      <c r="CR1210" s="31"/>
      <c r="CS1210" s="31" t="s">
        <v>25124</v>
      </c>
      <c r="CT1210" s="31"/>
      <c r="CU1210" s="31"/>
      <c r="CV1210" s="31"/>
      <c r="CW1210" s="31"/>
      <c r="CX1210" s="31"/>
      <c r="CY1210" s="31"/>
      <c r="CZ1210" s="31"/>
      <c r="DA1210" s="31"/>
      <c r="DB1210" s="31"/>
      <c r="DC1210" s="31"/>
      <c r="DD1210" s="31"/>
      <c r="DE1210" s="31"/>
      <c r="DF1210" s="31"/>
      <c r="DG1210" s="31"/>
      <c r="DH1210" s="31"/>
      <c r="DI1210" s="31"/>
      <c r="DJ1210" s="31"/>
      <c r="DK1210" s="31"/>
      <c r="DL1210" s="31"/>
      <c r="DM1210" s="38" t="s">
        <v>30694</v>
      </c>
      <c r="DN1210" s="38"/>
      <c r="DO1210" s="35" t="s">
        <v>30982</v>
      </c>
      <c r="DP1210" s="31" t="s">
        <v>30692</v>
      </c>
      <c r="DQ1210" s="31" t="s">
        <v>30693</v>
      </c>
      <c r="DR1210" s="31"/>
      <c r="DS1210" s="31" t="s">
        <v>30695</v>
      </c>
      <c r="DT1210" s="31" t="s">
        <v>30696</v>
      </c>
      <c r="DU1210" s="31">
        <v>2</v>
      </c>
      <c r="DV1210" s="31" t="s">
        <v>32167</v>
      </c>
      <c r="DW1210" s="31"/>
      <c r="DX1210" s="31"/>
      <c r="DY1210" s="31" t="s">
        <v>30590</v>
      </c>
      <c r="DZ1210" s="31" t="s">
        <v>18411</v>
      </c>
      <c r="EA1210" s="31"/>
      <c r="EB1210" s="31">
        <v>0</v>
      </c>
      <c r="EC1210" s="31" t="s">
        <v>8009</v>
      </c>
      <c r="ED1210" s="31" t="s">
        <v>41101</v>
      </c>
      <c r="EE1210" s="31"/>
      <c r="EF1210" s="31"/>
      <c r="EG1210" s="31"/>
      <c r="EH1210" s="31"/>
      <c r="EI1210" s="31"/>
      <c r="EJ1210" s="31"/>
    </row>
    <row r="1211" spans="1:140" ht="23.25" customHeight="1">
      <c r="A1211" s="25">
        <v>1209</v>
      </c>
      <c r="B1211" s="30" t="s">
        <v>12274</v>
      </c>
      <c r="C1211" s="31">
        <v>140248106</v>
      </c>
      <c r="D1211" s="30" t="s">
        <v>204</v>
      </c>
      <c r="E1211" s="30"/>
      <c r="F1211" s="30" t="s">
        <v>36254</v>
      </c>
      <c r="G1211" s="31">
        <f t="shared" si="175"/>
        <v>58</v>
      </c>
      <c r="H1211" s="72">
        <f t="shared" si="176"/>
        <v>46631</v>
      </c>
      <c r="I1211" s="30"/>
      <c r="J1211" s="30" t="s">
        <v>34084</v>
      </c>
      <c r="K1211" s="30" t="s">
        <v>4318</v>
      </c>
      <c r="L1211" s="31" t="s">
        <v>4318</v>
      </c>
      <c r="M1211" s="31" t="s">
        <v>6378</v>
      </c>
      <c r="N1211" s="31" t="s">
        <v>5797</v>
      </c>
      <c r="O1211" s="31" t="s">
        <v>5271</v>
      </c>
      <c r="P1211" s="31" t="s">
        <v>3499</v>
      </c>
      <c r="Q1211" s="31"/>
      <c r="R1211" s="31">
        <v>24</v>
      </c>
      <c r="S1211" s="31">
        <v>0</v>
      </c>
      <c r="T1211" s="31"/>
      <c r="U1211" s="31">
        <v>1081</v>
      </c>
      <c r="V1211" s="31"/>
      <c r="W1211" s="31" t="s">
        <v>7373</v>
      </c>
      <c r="X1211" s="31" t="s">
        <v>7374</v>
      </c>
      <c r="Y1211" s="31">
        <f t="shared" ca="1" si="177"/>
        <v>54</v>
      </c>
      <c r="Z1211" s="31" t="str">
        <f t="shared" ca="1" si="178"/>
        <v>46-58</v>
      </c>
      <c r="AA1211" s="31"/>
      <c r="AB1211" s="31" t="s">
        <v>11142</v>
      </c>
      <c r="AC1211" s="31" t="s">
        <v>34145</v>
      </c>
      <c r="AD1211" s="31" t="s">
        <v>34145</v>
      </c>
      <c r="AE1211" s="31"/>
      <c r="AF1211" s="31" t="s">
        <v>24701</v>
      </c>
      <c r="AG1211" s="31" t="s">
        <v>5852</v>
      </c>
      <c r="AH1211" s="31" t="s">
        <v>4322</v>
      </c>
      <c r="AI1211" s="31" t="s">
        <v>908</v>
      </c>
      <c r="AJ1211" s="31">
        <v>99024</v>
      </c>
      <c r="AK1211" s="31" t="s">
        <v>3319</v>
      </c>
      <c r="AL1211" s="31">
        <v>37630</v>
      </c>
      <c r="AM1211" s="31" t="s">
        <v>4517</v>
      </c>
      <c r="AN1211" s="31"/>
      <c r="AO1211" s="31"/>
      <c r="AP1211" s="31" t="s">
        <v>3619</v>
      </c>
      <c r="AQ1211" s="31" t="s">
        <v>7696</v>
      </c>
      <c r="AR1211" s="31" t="s">
        <v>34145</v>
      </c>
      <c r="AS1211" s="31" t="s">
        <v>34145</v>
      </c>
      <c r="AT1211" s="31" t="str">
        <f>_xlfn.IFNA(VLOOKUP(D1211,'[1]5. 1 Mei 2022'!$C$7:$F$60,4,FALSE),"")</f>
        <v/>
      </c>
      <c r="AU1211" s="31"/>
      <c r="AV1211" s="31" t="s">
        <v>20033</v>
      </c>
      <c r="AW1211" s="31" t="s">
        <v>7696</v>
      </c>
      <c r="AX1211" s="29">
        <f t="shared" si="181"/>
        <v>44371</v>
      </c>
      <c r="AY1211" s="31" t="s">
        <v>26346</v>
      </c>
      <c r="AZ1211" s="31" t="s">
        <v>225</v>
      </c>
      <c r="BA1211" s="30" t="s">
        <v>3619</v>
      </c>
      <c r="BB1211" s="31" t="s">
        <v>17503</v>
      </c>
      <c r="BC1211" s="31"/>
      <c r="BD1211" s="31" t="s">
        <v>7997</v>
      </c>
      <c r="BE1211" s="31" t="s">
        <v>7969</v>
      </c>
      <c r="BF1211" s="31" t="s">
        <v>20033</v>
      </c>
      <c r="BG1211" s="31"/>
      <c r="BH1211" s="31"/>
      <c r="BI1211" s="31" t="s">
        <v>8136</v>
      </c>
      <c r="BJ1211" s="31" t="s">
        <v>25034</v>
      </c>
      <c r="BK1211" s="31" t="str">
        <f t="shared" si="174"/>
        <v>III/d</v>
      </c>
      <c r="BL1211" s="31" t="s">
        <v>8077</v>
      </c>
      <c r="BM1211" s="31"/>
      <c r="BN1211" s="31"/>
      <c r="BO1211" s="31"/>
      <c r="BP1211" s="31" t="s">
        <v>1498</v>
      </c>
      <c r="BQ1211" s="31" t="s">
        <v>25034</v>
      </c>
      <c r="BR1211" s="31" t="s">
        <v>21597</v>
      </c>
      <c r="BS1211" s="31" t="s">
        <v>25035</v>
      </c>
      <c r="BT1211" s="31" t="s">
        <v>7010</v>
      </c>
      <c r="BU1211" s="31"/>
      <c r="BV1211" s="31" t="s">
        <v>2061</v>
      </c>
      <c r="BW1211" s="31">
        <f t="shared" ca="1" si="179"/>
        <v>33</v>
      </c>
      <c r="BX1211" s="78">
        <f t="shared" ca="1" si="180"/>
        <v>2</v>
      </c>
      <c r="BY1211" s="31"/>
      <c r="BZ1211" s="31"/>
      <c r="CA1211" s="31" t="s">
        <v>2483</v>
      </c>
      <c r="CB1211" s="31" t="s">
        <v>2519</v>
      </c>
      <c r="CC1211" s="31">
        <v>2</v>
      </c>
      <c r="CD1211" s="31">
        <v>1</v>
      </c>
      <c r="CE1211" s="31" t="s">
        <v>20085</v>
      </c>
      <c r="CF1211" s="31"/>
      <c r="CG1211" s="31"/>
      <c r="CH1211" s="31">
        <v>2007</v>
      </c>
      <c r="CI1211" s="31" t="s">
        <v>5058</v>
      </c>
      <c r="CJ1211" s="31"/>
      <c r="CK1211" s="31"/>
      <c r="CL1211" s="31" t="s">
        <v>28494</v>
      </c>
      <c r="CM1211" s="31" t="s">
        <v>22332</v>
      </c>
      <c r="CN1211" s="31">
        <v>123</v>
      </c>
      <c r="CO1211" s="31" t="s">
        <v>28690</v>
      </c>
      <c r="CP1211" s="31" t="s">
        <v>22332</v>
      </c>
      <c r="CQ1211" s="31">
        <v>123</v>
      </c>
      <c r="CR1211" s="31">
        <v>3662</v>
      </c>
      <c r="CS1211" s="31" t="s">
        <v>10229</v>
      </c>
      <c r="CT1211" s="31" t="s">
        <v>10227</v>
      </c>
      <c r="CU1211" s="31" t="s">
        <v>3516</v>
      </c>
      <c r="CV1211" s="31" t="s">
        <v>10332</v>
      </c>
      <c r="CW1211" s="31" t="s">
        <v>11143</v>
      </c>
      <c r="CX1211" s="31" t="s">
        <v>10312</v>
      </c>
      <c r="CY1211" s="31"/>
      <c r="CZ1211" s="31"/>
      <c r="DA1211" s="31"/>
      <c r="DB1211" s="31" t="s">
        <v>11355</v>
      </c>
      <c r="DC1211" s="31" t="s">
        <v>11356</v>
      </c>
      <c r="DD1211" s="31" t="s">
        <v>10554</v>
      </c>
      <c r="DE1211" s="31"/>
      <c r="DF1211" s="31"/>
      <c r="DG1211" s="31"/>
      <c r="DH1211" s="31"/>
      <c r="DI1211" s="31" t="s">
        <v>10372</v>
      </c>
      <c r="DJ1211" s="31" t="s">
        <v>10240</v>
      </c>
      <c r="DK1211" s="31"/>
      <c r="DL1211" s="31"/>
      <c r="DM1211" s="38" t="s">
        <v>15025</v>
      </c>
      <c r="DN1211" s="38"/>
      <c r="DO1211" s="35" t="s">
        <v>31584</v>
      </c>
      <c r="DP1211" s="31" t="s">
        <v>15026</v>
      </c>
      <c r="DQ1211" s="31" t="s">
        <v>14689</v>
      </c>
      <c r="DR1211" s="31"/>
      <c r="DS1211" s="31" t="s">
        <v>15027</v>
      </c>
      <c r="DT1211" s="31" t="s">
        <v>37882</v>
      </c>
      <c r="DU1211" s="31">
        <v>3</v>
      </c>
      <c r="DV1211" s="31" t="s">
        <v>32167</v>
      </c>
      <c r="DW1211" s="31" t="s">
        <v>7997</v>
      </c>
      <c r="DX1211" s="31" t="s">
        <v>7997</v>
      </c>
      <c r="DY1211" s="31">
        <v>2018</v>
      </c>
      <c r="DZ1211" s="31">
        <v>2018</v>
      </c>
      <c r="EA1211" s="31"/>
      <c r="EB1211" s="31">
        <v>0</v>
      </c>
      <c r="EC1211" s="31" t="s">
        <v>40168</v>
      </c>
      <c r="ED1211" s="31" t="s">
        <v>41101</v>
      </c>
      <c r="EE1211" s="31"/>
      <c r="EF1211" s="31"/>
      <c r="EG1211" s="31"/>
      <c r="EH1211" s="31"/>
      <c r="EI1211" s="31"/>
      <c r="EJ1211" s="31"/>
    </row>
    <row r="1212" spans="1:140" ht="23.25" customHeight="1">
      <c r="A1212" s="25">
        <v>1210</v>
      </c>
      <c r="B1212" s="30" t="s">
        <v>16525</v>
      </c>
      <c r="C1212" s="31">
        <v>140173976</v>
      </c>
      <c r="D1212" s="30" t="s">
        <v>1296</v>
      </c>
      <c r="E1212" s="30"/>
      <c r="F1212" s="30" t="s">
        <v>36254</v>
      </c>
      <c r="G1212" s="31">
        <f t="shared" si="175"/>
        <v>58</v>
      </c>
      <c r="H1212" s="72">
        <f t="shared" si="176"/>
        <v>45200</v>
      </c>
      <c r="I1212" s="30"/>
      <c r="J1212" s="30" t="s">
        <v>34084</v>
      </c>
      <c r="K1212" s="30" t="s">
        <v>4318</v>
      </c>
      <c r="L1212" s="31" t="s">
        <v>4318</v>
      </c>
      <c r="M1212" s="31" t="s">
        <v>3186</v>
      </c>
      <c r="N1212" s="31" t="s">
        <v>5797</v>
      </c>
      <c r="O1212" s="31" t="s">
        <v>5271</v>
      </c>
      <c r="P1212" s="31" t="s">
        <v>2918</v>
      </c>
      <c r="Q1212" s="31"/>
      <c r="R1212" s="31">
        <v>30</v>
      </c>
      <c r="S1212" s="31">
        <v>0</v>
      </c>
      <c r="T1212" s="31"/>
      <c r="U1212" s="31">
        <v>760</v>
      </c>
      <c r="V1212" s="31"/>
      <c r="W1212" s="31" t="s">
        <v>4451</v>
      </c>
      <c r="X1212" s="31" t="s">
        <v>3656</v>
      </c>
      <c r="Y1212" s="31" t="e">
        <f t="shared" ca="1" si="177"/>
        <v>#VALUE!</v>
      </c>
      <c r="Z1212" s="31" t="e">
        <f t="shared" ca="1" si="178"/>
        <v>#VALUE!</v>
      </c>
      <c r="AA1212" s="31"/>
      <c r="AB1212" s="31" t="s">
        <v>11191</v>
      </c>
      <c r="AC1212" s="31" t="s">
        <v>34147</v>
      </c>
      <c r="AD1212" s="31" t="s">
        <v>34147</v>
      </c>
      <c r="AE1212" s="31"/>
      <c r="AF1212" s="31" t="s">
        <v>24699</v>
      </c>
      <c r="AG1212" s="31" t="s">
        <v>7895</v>
      </c>
      <c r="AH1212" s="31" t="s">
        <v>4322</v>
      </c>
      <c r="AI1212" s="31" t="s">
        <v>908</v>
      </c>
      <c r="AJ1212" s="31">
        <v>97013</v>
      </c>
      <c r="AK1212" s="31" t="s">
        <v>2603</v>
      </c>
      <c r="AL1212" s="31">
        <v>36783</v>
      </c>
      <c r="AM1212" s="31" t="s">
        <v>7172</v>
      </c>
      <c r="AN1212" s="31"/>
      <c r="AO1212" s="31"/>
      <c r="AP1212" s="31" t="s">
        <v>4434</v>
      </c>
      <c r="AQ1212" s="31"/>
      <c r="AR1212" s="31" t="s">
        <v>34147</v>
      </c>
      <c r="AS1212" s="31" t="s">
        <v>34147</v>
      </c>
      <c r="AT1212" s="31" t="str">
        <f>_xlfn.IFNA(VLOOKUP(D1212,'[1]5. 1 Mei 2022'!$C$7:$F$60,4,FALSE),"")</f>
        <v/>
      </c>
      <c r="AU1212" s="31"/>
      <c r="AV1212" s="31" t="s">
        <v>20073</v>
      </c>
      <c r="AW1212" s="31" t="s">
        <v>22698</v>
      </c>
      <c r="AX1212" s="29" t="e">
        <f t="shared" ref="AX1212:AX1240" si="182">AW1212+1903</f>
        <v>#VALUE!</v>
      </c>
      <c r="AY1212" s="31" t="s">
        <v>26346</v>
      </c>
      <c r="AZ1212" s="31" t="s">
        <v>6484</v>
      </c>
      <c r="BA1212" s="30" t="s">
        <v>4434</v>
      </c>
      <c r="BB1212" s="31" t="s">
        <v>8096</v>
      </c>
      <c r="BC1212" s="31"/>
      <c r="BD1212" s="31" t="s">
        <v>7997</v>
      </c>
      <c r="BE1212" s="31" t="s">
        <v>7969</v>
      </c>
      <c r="BF1212" s="31" t="s">
        <v>20073</v>
      </c>
      <c r="BG1212" s="31" t="s">
        <v>22701</v>
      </c>
      <c r="BH1212" s="31"/>
      <c r="BI1212" s="31" t="s">
        <v>8136</v>
      </c>
      <c r="BJ1212" s="31" t="s">
        <v>3433</v>
      </c>
      <c r="BK1212" s="31" t="str">
        <f t="shared" si="174"/>
        <v>III/d</v>
      </c>
      <c r="BL1212" s="31" t="s">
        <v>8077</v>
      </c>
      <c r="BM1212" s="31"/>
      <c r="BN1212" s="31"/>
      <c r="BO1212" s="31"/>
      <c r="BP1212" s="31" t="s">
        <v>1498</v>
      </c>
      <c r="BQ1212" s="31" t="s">
        <v>3433</v>
      </c>
      <c r="BR1212" s="31" t="s">
        <v>7552</v>
      </c>
      <c r="BS1212" s="31" t="s">
        <v>2442</v>
      </c>
      <c r="BT1212" s="31" t="s">
        <v>5408</v>
      </c>
      <c r="BU1212" s="31"/>
      <c r="BV1212" s="31" t="s">
        <v>4492</v>
      </c>
      <c r="BW1212" s="31" t="e">
        <f t="shared" ca="1" si="179"/>
        <v>#VALUE!</v>
      </c>
      <c r="BX1212" s="78" t="e">
        <f t="shared" ca="1" si="180"/>
        <v>#VALUE!</v>
      </c>
      <c r="BY1212" s="31"/>
      <c r="BZ1212" s="31"/>
      <c r="CA1212" s="31" t="s">
        <v>5724</v>
      </c>
      <c r="CB1212" s="31" t="s">
        <v>2519</v>
      </c>
      <c r="CC1212" s="31">
        <v>2</v>
      </c>
      <c r="CD1212" s="31">
        <v>1</v>
      </c>
      <c r="CE1212" s="31" t="s">
        <v>20085</v>
      </c>
      <c r="CF1212" s="31"/>
      <c r="CG1212" s="31">
        <v>2004</v>
      </c>
      <c r="CH1212" s="31" t="s">
        <v>5115</v>
      </c>
      <c r="CI1212" s="31"/>
      <c r="CJ1212" s="31" t="s">
        <v>5548</v>
      </c>
      <c r="CK1212" s="31"/>
      <c r="CL1212" s="31" t="s">
        <v>36821</v>
      </c>
      <c r="CM1212" s="52" t="s">
        <v>36822</v>
      </c>
      <c r="CN1212" s="31">
        <v>127</v>
      </c>
      <c r="CO1212" s="31" t="s">
        <v>36823</v>
      </c>
      <c r="CP1212" s="52" t="s">
        <v>36822</v>
      </c>
      <c r="CQ1212" s="31">
        <v>127</v>
      </c>
      <c r="CR1212" s="31">
        <v>3099</v>
      </c>
      <c r="CS1212" s="31" t="s">
        <v>10238</v>
      </c>
      <c r="CT1212" s="31" t="s">
        <v>10233</v>
      </c>
      <c r="CU1212" s="31" t="s">
        <v>10234</v>
      </c>
      <c r="CV1212" s="31" t="s">
        <v>10340</v>
      </c>
      <c r="CW1212" s="31" t="s">
        <v>11192</v>
      </c>
      <c r="CX1212" s="31" t="s">
        <v>10312</v>
      </c>
      <c r="CY1212" s="31"/>
      <c r="CZ1212" s="31"/>
      <c r="DA1212" s="31"/>
      <c r="DB1212" s="31" t="s">
        <v>11355</v>
      </c>
      <c r="DC1212" s="31" t="s">
        <v>11356</v>
      </c>
      <c r="DD1212" s="31" t="s">
        <v>10554</v>
      </c>
      <c r="DE1212" s="31"/>
      <c r="DF1212" s="31"/>
      <c r="DG1212" s="31"/>
      <c r="DH1212" s="31"/>
      <c r="DI1212" s="31" t="s">
        <v>24822</v>
      </c>
      <c r="DJ1212" s="31" t="s">
        <v>24823</v>
      </c>
      <c r="DK1212" s="31" t="s">
        <v>25642</v>
      </c>
      <c r="DL1212" s="31" t="s">
        <v>25643</v>
      </c>
      <c r="DM1212" s="38" t="s">
        <v>9584</v>
      </c>
      <c r="DN1212" s="38"/>
      <c r="DO1212" s="35" t="s">
        <v>20391</v>
      </c>
      <c r="DP1212" s="31" t="s">
        <v>13633</v>
      </c>
      <c r="DQ1212" s="31" t="s">
        <v>13632</v>
      </c>
      <c r="DR1212" s="31"/>
      <c r="DS1212" s="31" t="s">
        <v>27223</v>
      </c>
      <c r="DT1212" s="31" t="s">
        <v>28157</v>
      </c>
      <c r="DU1212" s="31">
        <v>3</v>
      </c>
      <c r="DV1212" s="31" t="s">
        <v>32167</v>
      </c>
      <c r="DW1212" s="31"/>
      <c r="DX1212" s="31"/>
      <c r="DY1212" s="31" t="s">
        <v>33667</v>
      </c>
      <c r="DZ1212" s="31" t="s">
        <v>25272</v>
      </c>
      <c r="EA1212" s="31" t="s">
        <v>33665</v>
      </c>
      <c r="EB1212" s="31">
        <v>0</v>
      </c>
      <c r="EC1212" s="31" t="s">
        <v>40139</v>
      </c>
      <c r="ED1212" s="31" t="s">
        <v>41101</v>
      </c>
      <c r="EE1212" s="31"/>
      <c r="EF1212" s="31"/>
      <c r="EG1212" s="31"/>
      <c r="EH1212" s="31"/>
      <c r="EI1212" s="31"/>
      <c r="EJ1212" s="31"/>
    </row>
    <row r="1213" spans="1:140" ht="23.25" customHeight="1">
      <c r="A1213" s="25">
        <v>1211</v>
      </c>
      <c r="B1213" s="30" t="s">
        <v>16440</v>
      </c>
      <c r="C1213" s="31" t="s">
        <v>16441</v>
      </c>
      <c r="D1213" s="30" t="s">
        <v>26183</v>
      </c>
      <c r="E1213" s="30"/>
      <c r="F1213" s="30" t="s">
        <v>36262</v>
      </c>
      <c r="G1213" s="31">
        <f t="shared" si="175"/>
        <v>58</v>
      </c>
      <c r="H1213" s="72">
        <f t="shared" si="176"/>
        <v>54758</v>
      </c>
      <c r="I1213" s="30" t="s">
        <v>35202</v>
      </c>
      <c r="J1213" s="30" t="s">
        <v>34085</v>
      </c>
      <c r="K1213" s="30" t="s">
        <v>34083</v>
      </c>
      <c r="L1213" s="31" t="s">
        <v>16726</v>
      </c>
      <c r="M1213" s="31" t="s">
        <v>3186</v>
      </c>
      <c r="N1213" s="31" t="s">
        <v>3557</v>
      </c>
      <c r="O1213" s="31" t="s">
        <v>1501</v>
      </c>
      <c r="P1213" s="31" t="s">
        <v>25993</v>
      </c>
      <c r="Q1213" s="31"/>
      <c r="R1213" s="31"/>
      <c r="S1213" s="31"/>
      <c r="T1213" s="31"/>
      <c r="U1213" s="31" t="s">
        <v>15616</v>
      </c>
      <c r="V1213" s="31"/>
      <c r="W1213" s="31" t="s">
        <v>6910</v>
      </c>
      <c r="X1213" s="31" t="s">
        <v>16443</v>
      </c>
      <c r="Y1213" s="31" t="e">
        <f t="shared" ca="1" si="177"/>
        <v>#VALUE!</v>
      </c>
      <c r="Z1213" s="31" t="e">
        <f t="shared" ca="1" si="178"/>
        <v>#VALUE!</v>
      </c>
      <c r="AA1213" s="31"/>
      <c r="AB1213" s="31" t="s">
        <v>10505</v>
      </c>
      <c r="AC1213" s="31" t="s">
        <v>34147</v>
      </c>
      <c r="AD1213" s="31" t="s">
        <v>34147</v>
      </c>
      <c r="AE1213" s="31"/>
      <c r="AF1213" s="31" t="s">
        <v>24699</v>
      </c>
      <c r="AG1213" s="31" t="s">
        <v>5852</v>
      </c>
      <c r="AH1213" s="31" t="s">
        <v>5852</v>
      </c>
      <c r="AI1213" s="31" t="s">
        <v>728</v>
      </c>
      <c r="AJ1213" s="31" t="s">
        <v>16979</v>
      </c>
      <c r="AK1213" s="31" t="s">
        <v>16980</v>
      </c>
      <c r="AL1213" s="31" t="s">
        <v>10142</v>
      </c>
      <c r="AM1213" s="31" t="s">
        <v>16981</v>
      </c>
      <c r="AN1213" s="31"/>
      <c r="AO1213" s="31"/>
      <c r="AP1213" s="31" t="s">
        <v>2451</v>
      </c>
      <c r="AQ1213" s="31" t="s">
        <v>11651</v>
      </c>
      <c r="AR1213" s="31" t="s">
        <v>34147</v>
      </c>
      <c r="AS1213" s="31" t="s">
        <v>34147</v>
      </c>
      <c r="AT1213" s="31" t="str">
        <f>_xlfn.IFNA(VLOOKUP(D1213,'[1]5. 1 Mei 2022'!$C$7:$F$60,4,FALSE),"")</f>
        <v/>
      </c>
      <c r="AU1213" s="31"/>
      <c r="AV1213" s="31" t="s">
        <v>5781</v>
      </c>
      <c r="AW1213" s="31"/>
      <c r="AX1213" s="29">
        <f t="shared" si="182"/>
        <v>1903</v>
      </c>
      <c r="AY1213" s="31" t="s">
        <v>26346</v>
      </c>
      <c r="AZ1213" s="31" t="s">
        <v>533</v>
      </c>
      <c r="BA1213" s="30" t="s">
        <v>2451</v>
      </c>
      <c r="BB1213" s="31"/>
      <c r="BC1213" s="31"/>
      <c r="BD1213" s="31" t="s">
        <v>20058</v>
      </c>
      <c r="BE1213" s="31" t="s">
        <v>7973</v>
      </c>
      <c r="BF1213" s="31" t="s">
        <v>5781</v>
      </c>
      <c r="BG1213" s="31"/>
      <c r="BH1213" s="31"/>
      <c r="BI1213" s="31"/>
      <c r="BJ1213" s="31">
        <v>0</v>
      </c>
      <c r="BK1213" s="31" t="str">
        <f t="shared" si="174"/>
        <v>III/a</v>
      </c>
      <c r="BL1213" s="31"/>
      <c r="BM1213" s="31"/>
      <c r="BN1213" s="31"/>
      <c r="BO1213" s="31"/>
      <c r="BP1213" s="31"/>
      <c r="BQ1213" s="31"/>
      <c r="BR1213" s="31"/>
      <c r="BS1213" s="31"/>
      <c r="BT1213" s="31"/>
      <c r="BU1213" s="31"/>
      <c r="BV1213" s="31" t="s">
        <v>11651</v>
      </c>
      <c r="BW1213" s="31">
        <f t="shared" ca="1" si="179"/>
        <v>7</v>
      </c>
      <c r="BX1213" s="78">
        <f t="shared" ca="1" si="180"/>
        <v>3</v>
      </c>
      <c r="BY1213" s="31" t="s">
        <v>25993</v>
      </c>
      <c r="BZ1213" s="31"/>
      <c r="CA1213" s="31" t="s">
        <v>2483</v>
      </c>
      <c r="CB1213" s="31" t="s">
        <v>2406</v>
      </c>
      <c r="CC1213" s="31"/>
      <c r="CD1213" s="31"/>
      <c r="CE1213" s="31" t="s">
        <v>20085</v>
      </c>
      <c r="CF1213" s="31"/>
      <c r="CG1213" s="31"/>
      <c r="CH1213" s="31"/>
      <c r="CI1213" s="31"/>
      <c r="CJ1213" s="31"/>
      <c r="CK1213" s="31"/>
      <c r="CL1213" s="31" t="s">
        <v>29582</v>
      </c>
      <c r="CM1213" s="31" t="s">
        <v>29583</v>
      </c>
      <c r="CN1213" s="31">
        <v>125</v>
      </c>
      <c r="CO1213" s="31" t="s">
        <v>29584</v>
      </c>
      <c r="CP1213" s="31" t="s">
        <v>29583</v>
      </c>
      <c r="CQ1213" s="31">
        <v>125</v>
      </c>
      <c r="CR1213" s="31">
        <v>5379</v>
      </c>
      <c r="CS1213" s="31" t="s">
        <v>18311</v>
      </c>
      <c r="CT1213" s="31" t="s">
        <v>18312</v>
      </c>
      <c r="CU1213" s="31" t="s">
        <v>18313</v>
      </c>
      <c r="CV1213" s="31" t="s">
        <v>16982</v>
      </c>
      <c r="CW1213" s="31" t="s">
        <v>16983</v>
      </c>
      <c r="CX1213" s="31" t="s">
        <v>15624</v>
      </c>
      <c r="CY1213" s="31"/>
      <c r="CZ1213" s="31"/>
      <c r="DA1213" s="31"/>
      <c r="DB1213" s="31" t="s">
        <v>18669</v>
      </c>
      <c r="DC1213" s="31" t="s">
        <v>18670</v>
      </c>
      <c r="DD1213" s="31" t="s">
        <v>18671</v>
      </c>
      <c r="DE1213" s="31"/>
      <c r="DF1213" s="31"/>
      <c r="DG1213" s="31"/>
      <c r="DH1213" s="31"/>
      <c r="DI1213" s="31" t="s">
        <v>18575</v>
      </c>
      <c r="DJ1213" s="31" t="s">
        <v>18576</v>
      </c>
      <c r="DK1213" s="31"/>
      <c r="DL1213" s="31"/>
      <c r="DM1213" s="38" t="s">
        <v>31708</v>
      </c>
      <c r="DN1213" s="38"/>
      <c r="DO1213" s="35"/>
      <c r="DP1213" s="31" t="s">
        <v>31707</v>
      </c>
      <c r="DQ1213" s="31" t="s">
        <v>16978</v>
      </c>
      <c r="DR1213" s="31"/>
      <c r="DS1213" s="31" t="s">
        <v>38627</v>
      </c>
      <c r="DT1213" s="31" t="s">
        <v>37883</v>
      </c>
      <c r="DU1213" s="31">
        <v>3</v>
      </c>
      <c r="DV1213" s="31" t="s">
        <v>32167</v>
      </c>
      <c r="DW1213" s="31"/>
      <c r="DX1213" s="31"/>
      <c r="DY1213" s="31" t="s">
        <v>24624</v>
      </c>
      <c r="DZ1213" s="31" t="s">
        <v>18320</v>
      </c>
      <c r="EA1213" s="31"/>
      <c r="EB1213" s="31">
        <v>0</v>
      </c>
      <c r="EC1213" s="31" t="s">
        <v>40140</v>
      </c>
      <c r="ED1213" s="31" t="s">
        <v>41101</v>
      </c>
      <c r="EE1213" s="31"/>
      <c r="EF1213" s="31"/>
      <c r="EG1213" s="31"/>
      <c r="EH1213" s="31"/>
      <c r="EI1213" s="31"/>
      <c r="EJ1213" s="31"/>
    </row>
    <row r="1214" spans="1:140" ht="23.25" customHeight="1">
      <c r="A1214" s="25">
        <v>1212</v>
      </c>
      <c r="B1214" s="30" t="s">
        <v>17183</v>
      </c>
      <c r="C1214" s="31" t="s">
        <v>17120</v>
      </c>
      <c r="D1214" s="30" t="s">
        <v>26246</v>
      </c>
      <c r="E1214" s="30"/>
      <c r="F1214" s="30" t="s">
        <v>36262</v>
      </c>
      <c r="G1214" s="31">
        <f t="shared" si="175"/>
        <v>58</v>
      </c>
      <c r="H1214" s="72">
        <f t="shared" si="176"/>
        <v>55854</v>
      </c>
      <c r="I1214" s="30" t="s">
        <v>35203</v>
      </c>
      <c r="J1214" s="30" t="s">
        <v>34085</v>
      </c>
      <c r="K1214" s="30" t="s">
        <v>34083</v>
      </c>
      <c r="L1214" s="31" t="s">
        <v>16726</v>
      </c>
      <c r="M1214" s="31" t="s">
        <v>3186</v>
      </c>
      <c r="N1214" s="31" t="s">
        <v>5865</v>
      </c>
      <c r="O1214" s="31" t="s">
        <v>5117</v>
      </c>
      <c r="P1214" s="31" t="s">
        <v>25993</v>
      </c>
      <c r="Q1214" s="31"/>
      <c r="R1214" s="31"/>
      <c r="S1214" s="31"/>
      <c r="T1214" s="31"/>
      <c r="U1214" s="31" t="s">
        <v>18288</v>
      </c>
      <c r="V1214" s="31"/>
      <c r="W1214" s="31" t="s">
        <v>5637</v>
      </c>
      <c r="X1214" s="31" t="s">
        <v>17211</v>
      </c>
      <c r="Y1214" s="31" t="e">
        <f t="shared" ca="1" si="177"/>
        <v>#VALUE!</v>
      </c>
      <c r="Z1214" s="31" t="e">
        <f t="shared" ca="1" si="178"/>
        <v>#VALUE!</v>
      </c>
      <c r="AA1214" s="31"/>
      <c r="AB1214" s="31" t="s">
        <v>11144</v>
      </c>
      <c r="AC1214" s="31" t="s">
        <v>34145</v>
      </c>
      <c r="AD1214" s="31" t="s">
        <v>34145</v>
      </c>
      <c r="AE1214" s="31"/>
      <c r="AF1214" s="31" t="s">
        <v>24701</v>
      </c>
      <c r="AG1214" s="31" t="s">
        <v>4322</v>
      </c>
      <c r="AH1214" s="31" t="s">
        <v>4322</v>
      </c>
      <c r="AI1214" s="31" t="s">
        <v>908</v>
      </c>
      <c r="AJ1214" s="31">
        <v>12065</v>
      </c>
      <c r="AK1214" s="31" t="s">
        <v>17646</v>
      </c>
      <c r="AL1214" s="31" t="s">
        <v>15555</v>
      </c>
      <c r="AM1214" s="31" t="s">
        <v>3757</v>
      </c>
      <c r="AN1214" s="31"/>
      <c r="AO1214" s="31"/>
      <c r="AP1214" s="31" t="s">
        <v>3619</v>
      </c>
      <c r="AQ1214" s="31" t="s">
        <v>7696</v>
      </c>
      <c r="AR1214" s="31" t="s">
        <v>34145</v>
      </c>
      <c r="AS1214" s="31" t="s">
        <v>34145</v>
      </c>
      <c r="AT1214" s="31" t="str">
        <f>_xlfn.IFNA(VLOOKUP(D1214,'[1]5. 1 Mei 2022'!$C$7:$F$60,4,FALSE),"")</f>
        <v/>
      </c>
      <c r="AU1214" s="31"/>
      <c r="AV1214" s="31" t="s">
        <v>20032</v>
      </c>
      <c r="AW1214" s="31" t="s">
        <v>7696</v>
      </c>
      <c r="AX1214" s="29">
        <f t="shared" si="182"/>
        <v>44371</v>
      </c>
      <c r="AY1214" s="31" t="s">
        <v>26346</v>
      </c>
      <c r="AZ1214" s="31" t="s">
        <v>225</v>
      </c>
      <c r="BA1214" s="30" t="s">
        <v>3619</v>
      </c>
      <c r="BB1214" s="31" t="s">
        <v>17504</v>
      </c>
      <c r="BC1214" s="31"/>
      <c r="BD1214" s="31" t="s">
        <v>7980</v>
      </c>
      <c r="BE1214" s="31" t="s">
        <v>7969</v>
      </c>
      <c r="BF1214" s="31" t="s">
        <v>20032</v>
      </c>
      <c r="BG1214" s="31"/>
      <c r="BH1214" s="31"/>
      <c r="BI1214" s="31"/>
      <c r="BJ1214" s="31">
        <v>0</v>
      </c>
      <c r="BK1214" s="31" t="str">
        <f t="shared" si="174"/>
        <v>II/c</v>
      </c>
      <c r="BL1214" s="31"/>
      <c r="BM1214" s="31"/>
      <c r="BN1214" s="31"/>
      <c r="BO1214" s="31"/>
      <c r="BP1214" s="31"/>
      <c r="BQ1214" s="31"/>
      <c r="BR1214" s="31"/>
      <c r="BS1214" s="31"/>
      <c r="BT1214" s="31"/>
      <c r="BU1214" s="31"/>
      <c r="BV1214" s="31" t="s">
        <v>8466</v>
      </c>
      <c r="BW1214" s="31">
        <f t="shared" ca="1" si="179"/>
        <v>7</v>
      </c>
      <c r="BX1214" s="78">
        <f t="shared" ca="1" si="180"/>
        <v>3</v>
      </c>
      <c r="BY1214" s="31" t="s">
        <v>25993</v>
      </c>
      <c r="BZ1214" s="31"/>
      <c r="CA1214" s="31" t="s">
        <v>2483</v>
      </c>
      <c r="CB1214" s="31" t="s">
        <v>2406</v>
      </c>
      <c r="CC1214" s="31"/>
      <c r="CD1214" s="31"/>
      <c r="CE1214" s="31" t="s">
        <v>20085</v>
      </c>
      <c r="CF1214" s="31"/>
      <c r="CG1214" s="31"/>
      <c r="CH1214" s="31"/>
      <c r="CI1214" s="31"/>
      <c r="CJ1214" s="31"/>
      <c r="CK1214" s="31"/>
      <c r="CL1214" s="31" t="s">
        <v>36552</v>
      </c>
      <c r="CM1214" s="52" t="s">
        <v>36553</v>
      </c>
      <c r="CN1214" s="31">
        <v>127</v>
      </c>
      <c r="CO1214" s="31" t="s">
        <v>36692</v>
      </c>
      <c r="CP1214" s="52" t="s">
        <v>36553</v>
      </c>
      <c r="CQ1214" s="31">
        <v>127</v>
      </c>
      <c r="CR1214" s="31">
        <v>6584</v>
      </c>
      <c r="CS1214" s="31" t="s">
        <v>18099</v>
      </c>
      <c r="CT1214" s="31" t="s">
        <v>18100</v>
      </c>
      <c r="CU1214" s="31" t="s">
        <v>18004</v>
      </c>
      <c r="CV1214" s="31" t="s">
        <v>18085</v>
      </c>
      <c r="CW1214" s="31" t="s">
        <v>18086</v>
      </c>
      <c r="CX1214" s="31" t="s">
        <v>15874</v>
      </c>
      <c r="CY1214" s="31"/>
      <c r="CZ1214" s="31"/>
      <c r="DA1214" s="31"/>
      <c r="DB1214" s="31" t="s">
        <v>11355</v>
      </c>
      <c r="DC1214" s="31" t="s">
        <v>18668</v>
      </c>
      <c r="DD1214" s="31" t="s">
        <v>18474</v>
      </c>
      <c r="DE1214" s="31"/>
      <c r="DF1214" s="31"/>
      <c r="DG1214" s="31"/>
      <c r="DH1214" s="31"/>
      <c r="DI1214" s="31" t="s">
        <v>18569</v>
      </c>
      <c r="DJ1214" s="31" t="s">
        <v>18570</v>
      </c>
      <c r="DK1214" s="31"/>
      <c r="DL1214" s="31"/>
      <c r="DM1214" s="38" t="s">
        <v>32348</v>
      </c>
      <c r="DN1214" s="38"/>
      <c r="DO1214" s="51" t="s">
        <v>34545</v>
      </c>
      <c r="DP1214" s="31" t="s">
        <v>17644</v>
      </c>
      <c r="DQ1214" s="31" t="s">
        <v>17645</v>
      </c>
      <c r="DR1214" s="31" t="s">
        <v>17643</v>
      </c>
      <c r="DS1214" s="31" t="s">
        <v>27806</v>
      </c>
      <c r="DT1214" s="31" t="s">
        <v>37884</v>
      </c>
      <c r="DU1214" s="31">
        <v>3</v>
      </c>
      <c r="DV1214" s="31" t="s">
        <v>32167</v>
      </c>
      <c r="DW1214" s="31" t="s">
        <v>7980</v>
      </c>
      <c r="DX1214" s="31"/>
      <c r="DY1214" s="31"/>
      <c r="DZ1214" s="31"/>
      <c r="EA1214" s="31"/>
      <c r="EB1214" s="31">
        <v>0</v>
      </c>
      <c r="EC1214" s="31" t="s">
        <v>40168</v>
      </c>
      <c r="ED1214" s="31" t="s">
        <v>41101</v>
      </c>
      <c r="EE1214" s="31"/>
      <c r="EF1214" s="31"/>
      <c r="EG1214" s="31"/>
      <c r="EH1214" s="31"/>
      <c r="EI1214" s="31"/>
      <c r="EJ1214" s="31"/>
    </row>
    <row r="1215" spans="1:140" ht="23.25" customHeight="1">
      <c r="A1215" s="25">
        <v>1213</v>
      </c>
      <c r="B1215" s="30" t="s">
        <v>17295</v>
      </c>
      <c r="C1215" s="31" t="s">
        <v>17435</v>
      </c>
      <c r="D1215" s="30" t="s">
        <v>26262</v>
      </c>
      <c r="E1215" s="30"/>
      <c r="F1215" s="30" t="s">
        <v>36262</v>
      </c>
      <c r="G1215" s="31">
        <f t="shared" si="175"/>
        <v>58</v>
      </c>
      <c r="H1215" s="72">
        <f t="shared" si="176"/>
        <v>54940</v>
      </c>
      <c r="I1215" s="30" t="s">
        <v>35204</v>
      </c>
      <c r="J1215" s="30" t="s">
        <v>34085</v>
      </c>
      <c r="K1215" s="30" t="s">
        <v>34083</v>
      </c>
      <c r="L1215" s="31" t="s">
        <v>16726</v>
      </c>
      <c r="M1215" s="31" t="s">
        <v>3186</v>
      </c>
      <c r="N1215" s="31" t="s">
        <v>5865</v>
      </c>
      <c r="O1215" s="31" t="s">
        <v>5117</v>
      </c>
      <c r="P1215" s="31" t="s">
        <v>25993</v>
      </c>
      <c r="Q1215" s="31"/>
      <c r="R1215" s="31"/>
      <c r="S1215" s="31"/>
      <c r="T1215" s="31"/>
      <c r="U1215" s="31" t="s">
        <v>18189</v>
      </c>
      <c r="V1215" s="31"/>
      <c r="W1215" s="31" t="s">
        <v>6910</v>
      </c>
      <c r="X1215" s="31" t="s">
        <v>17242</v>
      </c>
      <c r="Y1215" s="31">
        <f t="shared" ca="1" si="177"/>
        <v>31</v>
      </c>
      <c r="Z1215" s="31" t="str">
        <f t="shared" ca="1" si="178"/>
        <v>21-35</v>
      </c>
      <c r="AA1215" s="31"/>
      <c r="AB1215" s="31" t="s">
        <v>11144</v>
      </c>
      <c r="AC1215" s="31" t="s">
        <v>34145</v>
      </c>
      <c r="AD1215" s="31" t="s">
        <v>34145</v>
      </c>
      <c r="AE1215" s="31"/>
      <c r="AF1215" s="31" t="s">
        <v>24701</v>
      </c>
      <c r="AG1215" s="31" t="s">
        <v>4322</v>
      </c>
      <c r="AH1215" s="31" t="s">
        <v>4322</v>
      </c>
      <c r="AI1215" s="31" t="s">
        <v>908</v>
      </c>
      <c r="AJ1215" s="31" t="s">
        <v>17785</v>
      </c>
      <c r="AK1215" s="31" t="s">
        <v>17786</v>
      </c>
      <c r="AL1215" s="31" t="s">
        <v>15592</v>
      </c>
      <c r="AM1215" s="31" t="s">
        <v>585</v>
      </c>
      <c r="AN1215" s="31"/>
      <c r="AO1215" s="31"/>
      <c r="AP1215" s="31" t="s">
        <v>2307</v>
      </c>
      <c r="AQ1215" s="31" t="s">
        <v>1974</v>
      </c>
      <c r="AR1215" s="31" t="s">
        <v>34145</v>
      </c>
      <c r="AS1215" s="31" t="s">
        <v>34145</v>
      </c>
      <c r="AT1215" s="31" t="str">
        <f>_xlfn.IFNA(VLOOKUP(D1215,'[1]5. 1 Mei 2022'!$C$7:$F$60,4,FALSE),"")</f>
        <v/>
      </c>
      <c r="AU1215" s="31"/>
      <c r="AV1215" s="31" t="s">
        <v>20032</v>
      </c>
      <c r="AW1215" s="31" t="s">
        <v>1974</v>
      </c>
      <c r="AX1215" s="29">
        <f t="shared" si="182"/>
        <v>44346</v>
      </c>
      <c r="AY1215" s="31" t="s">
        <v>26346</v>
      </c>
      <c r="AZ1215" s="31" t="s">
        <v>6924</v>
      </c>
      <c r="BA1215" s="30" t="s">
        <v>2307</v>
      </c>
      <c r="BB1215" s="31" t="s">
        <v>12007</v>
      </c>
      <c r="BC1215" s="31"/>
      <c r="BD1215" s="31" t="s">
        <v>7980</v>
      </c>
      <c r="BE1215" s="31" t="s">
        <v>7969</v>
      </c>
      <c r="BF1215" s="31" t="s">
        <v>20032</v>
      </c>
      <c r="BG1215" s="31"/>
      <c r="BH1215" s="31"/>
      <c r="BI1215" s="31"/>
      <c r="BJ1215" s="31">
        <v>0</v>
      </c>
      <c r="BK1215" s="31" t="str">
        <f t="shared" si="174"/>
        <v>II/c</v>
      </c>
      <c r="BL1215" s="31"/>
      <c r="BM1215" s="31"/>
      <c r="BN1215" s="31"/>
      <c r="BO1215" s="31"/>
      <c r="BP1215" s="31"/>
      <c r="BQ1215" s="31"/>
      <c r="BR1215" s="31"/>
      <c r="BS1215" s="31"/>
      <c r="BT1215" s="31"/>
      <c r="BU1215" s="31"/>
      <c r="BV1215" s="31" t="s">
        <v>8466</v>
      </c>
      <c r="BW1215" s="31">
        <f t="shared" ca="1" si="179"/>
        <v>7</v>
      </c>
      <c r="BX1215" s="78">
        <f t="shared" ca="1" si="180"/>
        <v>3</v>
      </c>
      <c r="BY1215" s="31" t="s">
        <v>25993</v>
      </c>
      <c r="BZ1215" s="31"/>
      <c r="CA1215" s="31" t="s">
        <v>2483</v>
      </c>
      <c r="CB1215" s="31" t="s">
        <v>2406</v>
      </c>
      <c r="CC1215" s="31"/>
      <c r="CD1215" s="31"/>
      <c r="CE1215" s="31" t="s">
        <v>20085</v>
      </c>
      <c r="CF1215" s="31"/>
      <c r="CG1215" s="31"/>
      <c r="CH1215" s="31"/>
      <c r="CI1215" s="31"/>
      <c r="CJ1215" s="31"/>
      <c r="CK1215" s="31"/>
      <c r="CL1215" s="31" t="s">
        <v>36855</v>
      </c>
      <c r="CM1215" s="31" t="s">
        <v>31102</v>
      </c>
      <c r="CN1215" s="31">
        <v>126</v>
      </c>
      <c r="CO1215" s="31" t="s">
        <v>36885</v>
      </c>
      <c r="CP1215" s="31" t="s">
        <v>31102</v>
      </c>
      <c r="CQ1215" s="31">
        <v>126</v>
      </c>
      <c r="CR1215" s="31">
        <v>6585</v>
      </c>
      <c r="CS1215" s="31" t="s">
        <v>18227</v>
      </c>
      <c r="CT1215" s="31" t="s">
        <v>18226</v>
      </c>
      <c r="CU1215" s="31" t="s">
        <v>17927</v>
      </c>
      <c r="CV1215" s="31" t="s">
        <v>18042</v>
      </c>
      <c r="CW1215" s="31" t="s">
        <v>15461</v>
      </c>
      <c r="CX1215" s="31" t="s">
        <v>15874</v>
      </c>
      <c r="CY1215" s="31"/>
      <c r="CZ1215" s="31"/>
      <c r="DA1215" s="31"/>
      <c r="DB1215" s="31"/>
      <c r="DC1215" s="31"/>
      <c r="DD1215" s="31"/>
      <c r="DE1215" s="31"/>
      <c r="DF1215" s="31"/>
      <c r="DG1215" s="31"/>
      <c r="DH1215" s="31"/>
      <c r="DI1215" s="31"/>
      <c r="DJ1215" s="31"/>
      <c r="DK1215" s="31"/>
      <c r="DL1215" s="31"/>
      <c r="DM1215" s="38" t="s">
        <v>17787</v>
      </c>
      <c r="DN1215" s="38"/>
      <c r="DO1215" s="51" t="s">
        <v>34546</v>
      </c>
      <c r="DP1215" s="31" t="s">
        <v>32374</v>
      </c>
      <c r="DQ1215" s="31" t="s">
        <v>32375</v>
      </c>
      <c r="DR1215" s="31"/>
      <c r="DS1215" s="31" t="s">
        <v>27816</v>
      </c>
      <c r="DT1215" s="31" t="s">
        <v>37885</v>
      </c>
      <c r="DU1215" s="31">
        <v>2</v>
      </c>
      <c r="DV1215" s="31" t="s">
        <v>32167</v>
      </c>
      <c r="DW1215" s="31" t="s">
        <v>7980</v>
      </c>
      <c r="DX1215" s="31" t="s">
        <v>7980</v>
      </c>
      <c r="DY1215" s="31" t="s">
        <v>26364</v>
      </c>
      <c r="DZ1215" s="31" t="s">
        <v>18545</v>
      </c>
      <c r="EA1215" s="31"/>
      <c r="EB1215" s="31">
        <v>1480894</v>
      </c>
      <c r="EC1215" s="31" t="s">
        <v>40168</v>
      </c>
      <c r="ED1215" s="31" t="s">
        <v>41101</v>
      </c>
      <c r="EE1215" s="31"/>
      <c r="EF1215" s="31"/>
      <c r="EG1215" s="31"/>
      <c r="EH1215" s="31"/>
      <c r="EI1215" s="31"/>
      <c r="EJ1215" s="31"/>
    </row>
    <row r="1216" spans="1:140" ht="23.25" customHeight="1">
      <c r="A1216" s="25">
        <v>1214</v>
      </c>
      <c r="B1216" s="30" t="s">
        <v>3143</v>
      </c>
      <c r="C1216" s="31">
        <v>140315251</v>
      </c>
      <c r="D1216" s="30" t="s">
        <v>1640</v>
      </c>
      <c r="E1216" s="30"/>
      <c r="F1216" s="30" t="s">
        <v>36262</v>
      </c>
      <c r="G1216" s="31">
        <f t="shared" si="175"/>
        <v>58</v>
      </c>
      <c r="H1216" s="72">
        <f t="shared" si="176"/>
        <v>46844</v>
      </c>
      <c r="I1216" s="30"/>
      <c r="J1216" s="30" t="s">
        <v>34084</v>
      </c>
      <c r="K1216" s="30" t="s">
        <v>4318</v>
      </c>
      <c r="L1216" s="31" t="s">
        <v>4318</v>
      </c>
      <c r="M1216" s="31" t="s">
        <v>3186</v>
      </c>
      <c r="N1216" s="31" t="s">
        <v>3311</v>
      </c>
      <c r="O1216" s="31" t="s">
        <v>2534</v>
      </c>
      <c r="P1216" s="31" t="s">
        <v>12285</v>
      </c>
      <c r="Q1216" s="31"/>
      <c r="R1216" s="31">
        <v>20</v>
      </c>
      <c r="S1216" s="31">
        <v>0</v>
      </c>
      <c r="T1216" s="31"/>
      <c r="U1216" s="31">
        <v>1342</v>
      </c>
      <c r="V1216" s="31"/>
      <c r="W1216" s="31" t="s">
        <v>6910</v>
      </c>
      <c r="X1216" s="31" t="s">
        <v>5950</v>
      </c>
      <c r="Y1216" s="31" t="e">
        <f t="shared" ca="1" si="177"/>
        <v>#VALUE!</v>
      </c>
      <c r="Z1216" s="31" t="e">
        <f t="shared" ca="1" si="178"/>
        <v>#VALUE!</v>
      </c>
      <c r="AA1216" s="31"/>
      <c r="AB1216" s="31" t="s">
        <v>6770</v>
      </c>
      <c r="AC1216" s="31" t="s">
        <v>34153</v>
      </c>
      <c r="AD1216" s="31" t="s">
        <v>34194</v>
      </c>
      <c r="AE1216" s="31"/>
      <c r="AF1216" s="31" t="s">
        <v>24700</v>
      </c>
      <c r="AG1216" s="31" t="s">
        <v>7895</v>
      </c>
      <c r="AH1216" s="31" t="s">
        <v>7895</v>
      </c>
      <c r="AI1216" s="31" t="s">
        <v>40277</v>
      </c>
      <c r="AJ1216" s="31">
        <v>2050</v>
      </c>
      <c r="AK1216" s="31" t="s">
        <v>2352</v>
      </c>
      <c r="AL1216" s="31">
        <v>34118</v>
      </c>
      <c r="AM1216" s="31" t="s">
        <v>1960</v>
      </c>
      <c r="AN1216" s="31"/>
      <c r="AO1216" s="31"/>
      <c r="AP1216" s="31" t="s">
        <v>33014</v>
      </c>
      <c r="AQ1216" s="31" t="s">
        <v>13747</v>
      </c>
      <c r="AR1216" s="31" t="s">
        <v>34148</v>
      </c>
      <c r="AS1216" s="31" t="s">
        <v>34148</v>
      </c>
      <c r="AT1216" s="31" t="str">
        <f>_xlfn.IFNA(VLOOKUP(D1216,'[1]5. 1 Mei 2022'!$C$7:$F$60,4,FALSE),"")</f>
        <v/>
      </c>
      <c r="AU1216" s="31"/>
      <c r="AV1216" s="31" t="s">
        <v>6186</v>
      </c>
      <c r="AW1216" s="31" t="s">
        <v>13747</v>
      </c>
      <c r="AX1216" s="29">
        <f t="shared" si="182"/>
        <v>44017</v>
      </c>
      <c r="AY1216" s="31" t="s">
        <v>26346</v>
      </c>
      <c r="AZ1216" s="31" t="s">
        <v>33016</v>
      </c>
      <c r="BA1216" s="30" t="s">
        <v>33014</v>
      </c>
      <c r="BB1216" s="31"/>
      <c r="BC1216" s="31"/>
      <c r="BD1216" s="31" t="s">
        <v>21142</v>
      </c>
      <c r="BE1216" s="31" t="s">
        <v>7968</v>
      </c>
      <c r="BF1216" s="31" t="s">
        <v>5449</v>
      </c>
      <c r="BG1216" s="31" t="s">
        <v>12055</v>
      </c>
      <c r="BH1216" s="31"/>
      <c r="BI1216" s="31"/>
      <c r="BJ1216" s="31" t="s">
        <v>5449</v>
      </c>
      <c r="BK1216" s="31" t="str">
        <f t="shared" ref="BK1216:BK1279" si="183">N1216</f>
        <v>III/b</v>
      </c>
      <c r="BL1216" s="31" t="s">
        <v>8078</v>
      </c>
      <c r="BM1216" s="31"/>
      <c r="BN1216" s="31"/>
      <c r="BO1216" s="31"/>
      <c r="BP1216" s="31" t="s">
        <v>1498</v>
      </c>
      <c r="BQ1216" s="31"/>
      <c r="BR1216" s="31"/>
      <c r="BS1216" s="31"/>
      <c r="BT1216" s="31" t="s">
        <v>6929</v>
      </c>
      <c r="BU1216" s="31"/>
      <c r="BV1216" s="31" t="s">
        <v>7546</v>
      </c>
      <c r="BW1216" s="31">
        <f t="shared" ca="1" si="179"/>
        <v>29</v>
      </c>
      <c r="BX1216" s="78">
        <f t="shared" ca="1" si="180"/>
        <v>3</v>
      </c>
      <c r="BY1216" s="31"/>
      <c r="BZ1216" s="31"/>
      <c r="CA1216" s="31" t="s">
        <v>2483</v>
      </c>
      <c r="CB1216" s="31" t="s">
        <v>2519</v>
      </c>
      <c r="CC1216" s="31">
        <v>2</v>
      </c>
      <c r="CD1216" s="31">
        <v>1</v>
      </c>
      <c r="CE1216" s="31" t="s">
        <v>20085</v>
      </c>
      <c r="CF1216" s="31"/>
      <c r="CG1216" s="31"/>
      <c r="CH1216" s="31" t="s">
        <v>5878</v>
      </c>
      <c r="CI1216" s="31"/>
      <c r="CJ1216" s="31"/>
      <c r="CK1216" s="31"/>
      <c r="CL1216" s="31"/>
      <c r="CM1216" s="31"/>
      <c r="CN1216" s="31"/>
      <c r="CO1216" s="31"/>
      <c r="CP1216" s="31"/>
      <c r="CQ1216" s="31"/>
      <c r="CR1216" s="31">
        <v>1341</v>
      </c>
      <c r="CS1216" s="31"/>
      <c r="CT1216" s="31"/>
      <c r="CU1216" s="31"/>
      <c r="CV1216" s="31"/>
      <c r="CW1216" s="31"/>
      <c r="CX1216" s="31"/>
      <c r="CY1216" s="31"/>
      <c r="CZ1216" s="31"/>
      <c r="DA1216" s="31"/>
      <c r="DB1216" s="31"/>
      <c r="DC1216" s="31"/>
      <c r="DD1216" s="31"/>
      <c r="DE1216" s="31"/>
      <c r="DF1216" s="31"/>
      <c r="DG1216" s="31"/>
      <c r="DH1216" s="31"/>
      <c r="DI1216" s="31"/>
      <c r="DJ1216" s="31"/>
      <c r="DK1216" s="31"/>
      <c r="DL1216" s="31"/>
      <c r="DM1216" s="38" t="s">
        <v>10024</v>
      </c>
      <c r="DN1216" s="38"/>
      <c r="DO1216" s="35">
        <v>0</v>
      </c>
      <c r="DP1216" s="31" t="s">
        <v>13361</v>
      </c>
      <c r="DQ1216" s="31" t="s">
        <v>2501</v>
      </c>
      <c r="DR1216" s="31"/>
      <c r="DS1216" s="31" t="s">
        <v>38628</v>
      </c>
      <c r="DT1216" s="31" t="s">
        <v>37886</v>
      </c>
      <c r="DU1216" s="31">
        <v>3</v>
      </c>
      <c r="DV1216" s="31" t="s">
        <v>32167</v>
      </c>
      <c r="DW1216" s="31"/>
      <c r="DX1216" s="31"/>
      <c r="DY1216" s="31"/>
      <c r="DZ1216" s="31"/>
      <c r="EA1216" s="31"/>
      <c r="EB1216" s="31">
        <v>0</v>
      </c>
      <c r="EC1216" s="31" t="s">
        <v>39747</v>
      </c>
      <c r="ED1216" s="31" t="s">
        <v>41101</v>
      </c>
      <c r="EE1216" s="31"/>
      <c r="EF1216" s="31"/>
      <c r="EG1216" s="31"/>
      <c r="EH1216" s="31"/>
      <c r="EI1216" s="31"/>
      <c r="EJ1216" s="31"/>
    </row>
    <row r="1217" spans="1:140" ht="23.25" customHeight="1">
      <c r="A1217" s="25">
        <v>1215</v>
      </c>
      <c r="B1217" s="30" t="s">
        <v>24260</v>
      </c>
      <c r="C1217" s="31">
        <v>140368751</v>
      </c>
      <c r="D1217" s="30" t="s">
        <v>120</v>
      </c>
      <c r="E1217" s="30"/>
      <c r="F1217" s="30" t="s">
        <v>36254</v>
      </c>
      <c r="G1217" s="31">
        <f t="shared" si="175"/>
        <v>58</v>
      </c>
      <c r="H1217" s="72">
        <f t="shared" si="176"/>
        <v>51745</v>
      </c>
      <c r="I1217" s="30"/>
      <c r="J1217" s="30" t="s">
        <v>34084</v>
      </c>
      <c r="K1217" s="30" t="s">
        <v>4318</v>
      </c>
      <c r="L1217" s="31" t="s">
        <v>4318</v>
      </c>
      <c r="M1217" s="31" t="s">
        <v>3186</v>
      </c>
      <c r="N1217" s="31" t="s">
        <v>5797</v>
      </c>
      <c r="O1217" s="31" t="s">
        <v>5271</v>
      </c>
      <c r="P1217" s="31" t="s">
        <v>21723</v>
      </c>
      <c r="Q1217" s="31" t="s">
        <v>41485</v>
      </c>
      <c r="R1217" s="31">
        <v>15</v>
      </c>
      <c r="S1217" s="31">
        <v>3</v>
      </c>
      <c r="T1217" s="31"/>
      <c r="U1217" s="31">
        <v>1239</v>
      </c>
      <c r="V1217" s="31" t="s">
        <v>3956</v>
      </c>
      <c r="W1217" s="31" t="s">
        <v>6910</v>
      </c>
      <c r="X1217" s="31" t="s">
        <v>3957</v>
      </c>
      <c r="Y1217" s="31" t="e">
        <f t="shared" ca="1" si="177"/>
        <v>#VALUE!</v>
      </c>
      <c r="Z1217" s="31" t="e">
        <f t="shared" ca="1" si="178"/>
        <v>#VALUE!</v>
      </c>
      <c r="AA1217" s="31"/>
      <c r="AB1217" s="31" t="s">
        <v>11144</v>
      </c>
      <c r="AC1217" s="31" t="s">
        <v>34145</v>
      </c>
      <c r="AD1217" s="31" t="s">
        <v>34145</v>
      </c>
      <c r="AE1217" s="31"/>
      <c r="AF1217" s="31" t="s">
        <v>24701</v>
      </c>
      <c r="AG1217" s="31" t="s">
        <v>4322</v>
      </c>
      <c r="AH1217" s="31" t="s">
        <v>4322</v>
      </c>
      <c r="AI1217" s="31" t="s">
        <v>908</v>
      </c>
      <c r="AJ1217" s="31" t="s">
        <v>4168</v>
      </c>
      <c r="AK1217" s="31" t="s">
        <v>4169</v>
      </c>
      <c r="AL1217" s="31" t="s">
        <v>4170</v>
      </c>
      <c r="AM1217" s="31" t="s">
        <v>4171</v>
      </c>
      <c r="AN1217" s="31"/>
      <c r="AO1217" s="31"/>
      <c r="AP1217" s="31" t="s">
        <v>2307</v>
      </c>
      <c r="AQ1217" s="52" t="s">
        <v>24067</v>
      </c>
      <c r="AR1217" s="31" t="s">
        <v>34145</v>
      </c>
      <c r="AS1217" s="31" t="s">
        <v>34145</v>
      </c>
      <c r="AT1217" s="31" t="s">
        <v>39904</v>
      </c>
      <c r="AU1217" s="31"/>
      <c r="AV1217" s="31" t="s">
        <v>20033</v>
      </c>
      <c r="AW1217" s="52" t="s">
        <v>33910</v>
      </c>
      <c r="AX1217" s="29">
        <f t="shared" si="182"/>
        <v>46798</v>
      </c>
      <c r="AY1217" s="31" t="s">
        <v>26346</v>
      </c>
      <c r="AZ1217" s="31" t="s">
        <v>6924</v>
      </c>
      <c r="BA1217" s="30" t="s">
        <v>2307</v>
      </c>
      <c r="BB1217" s="31" t="s">
        <v>39903</v>
      </c>
      <c r="BC1217" s="31"/>
      <c r="BD1217" s="31" t="s">
        <v>7997</v>
      </c>
      <c r="BE1217" s="31" t="s">
        <v>7969</v>
      </c>
      <c r="BF1217" s="31" t="s">
        <v>20033</v>
      </c>
      <c r="BG1217" s="31"/>
      <c r="BH1217" s="31"/>
      <c r="BI1217" s="31" t="s">
        <v>8136</v>
      </c>
      <c r="BJ1217" s="31" t="s">
        <v>3185</v>
      </c>
      <c r="BK1217" s="31" t="str">
        <f t="shared" si="183"/>
        <v>III/d</v>
      </c>
      <c r="BL1217" s="31" t="s">
        <v>8077</v>
      </c>
      <c r="BM1217" s="31"/>
      <c r="BN1217" s="31"/>
      <c r="BO1217" s="31"/>
      <c r="BP1217" s="31" t="s">
        <v>1498</v>
      </c>
      <c r="BQ1217" s="31" t="s">
        <v>3185</v>
      </c>
      <c r="BR1217" s="52" t="s">
        <v>30295</v>
      </c>
      <c r="BS1217" s="62" t="s">
        <v>41486</v>
      </c>
      <c r="BT1217" s="31" t="s">
        <v>2481</v>
      </c>
      <c r="BU1217" s="31"/>
      <c r="BV1217" s="31" t="s">
        <v>6730</v>
      </c>
      <c r="BW1217" s="31">
        <f t="shared" ca="1" si="179"/>
        <v>18</v>
      </c>
      <c r="BX1217" s="78">
        <f t="shared" ca="1" si="180"/>
        <v>3</v>
      </c>
      <c r="BY1217" s="31"/>
      <c r="BZ1217" s="31"/>
      <c r="CA1217" s="31" t="s">
        <v>2483</v>
      </c>
      <c r="CB1217" s="31" t="s">
        <v>2519</v>
      </c>
      <c r="CC1217" s="31">
        <v>2</v>
      </c>
      <c r="CD1217" s="31">
        <v>1</v>
      </c>
      <c r="CE1217" s="31" t="s">
        <v>20085</v>
      </c>
      <c r="CF1217" s="31"/>
      <c r="CG1217" s="31"/>
      <c r="CH1217" s="31"/>
      <c r="CI1217" s="31"/>
      <c r="CJ1217" s="31"/>
      <c r="CK1217" s="31"/>
      <c r="CL1217" s="31" t="s">
        <v>28479</v>
      </c>
      <c r="CM1217" s="31" t="s">
        <v>21844</v>
      </c>
      <c r="CN1217" s="31">
        <v>123</v>
      </c>
      <c r="CO1217" s="31" t="s">
        <v>25457</v>
      </c>
      <c r="CP1217" s="31" t="s">
        <v>21844</v>
      </c>
      <c r="CQ1217" s="31">
        <v>123</v>
      </c>
      <c r="CR1217" s="31">
        <v>3383</v>
      </c>
      <c r="CS1217" s="31" t="s">
        <v>8295</v>
      </c>
      <c r="CT1217" s="31"/>
      <c r="CU1217" s="31" t="s">
        <v>2047</v>
      </c>
      <c r="CV1217" s="31" t="s">
        <v>8359</v>
      </c>
      <c r="CW1217" s="31" t="s">
        <v>8360</v>
      </c>
      <c r="CX1217" s="31" t="s">
        <v>8346</v>
      </c>
      <c r="CY1217" s="31"/>
      <c r="CZ1217" s="31"/>
      <c r="DA1217" s="31"/>
      <c r="DB1217" s="31" t="s">
        <v>15747</v>
      </c>
      <c r="DC1217" s="31" t="s">
        <v>15752</v>
      </c>
      <c r="DD1217" s="31" t="s">
        <v>15746</v>
      </c>
      <c r="DE1217" s="31"/>
      <c r="DF1217" s="31"/>
      <c r="DG1217" s="31"/>
      <c r="DH1217" s="31"/>
      <c r="DI1217" s="31"/>
      <c r="DJ1217" s="31"/>
      <c r="DK1217" s="31" t="s">
        <v>25642</v>
      </c>
      <c r="DL1217" s="31" t="s">
        <v>25643</v>
      </c>
      <c r="DM1217" s="38" t="s">
        <v>9368</v>
      </c>
      <c r="DN1217" s="38"/>
      <c r="DO1217" s="35">
        <v>0</v>
      </c>
      <c r="DP1217" s="31" t="s">
        <v>19435</v>
      </c>
      <c r="DQ1217" s="31" t="s">
        <v>19436</v>
      </c>
      <c r="DR1217" s="31"/>
      <c r="DS1217" s="31" t="s">
        <v>27006</v>
      </c>
      <c r="DT1217" s="31" t="s">
        <v>28077</v>
      </c>
      <c r="DU1217" s="31">
        <v>3</v>
      </c>
      <c r="DV1217" s="31" t="s">
        <v>32167</v>
      </c>
      <c r="DW1217" s="31" t="s">
        <v>7997</v>
      </c>
      <c r="DX1217" s="31" t="s">
        <v>1759</v>
      </c>
      <c r="DY1217" s="31" t="s">
        <v>39672</v>
      </c>
      <c r="DZ1217" s="52" t="s">
        <v>33910</v>
      </c>
      <c r="EA1217" s="52" t="s">
        <v>39673</v>
      </c>
      <c r="EB1217" s="31">
        <v>70318</v>
      </c>
      <c r="EC1217" s="31" t="s">
        <v>40168</v>
      </c>
      <c r="ED1217" s="31" t="s">
        <v>41101</v>
      </c>
      <c r="EE1217" s="31"/>
      <c r="EF1217" s="31"/>
      <c r="EG1217" s="31"/>
      <c r="EH1217" s="31"/>
      <c r="EI1217" s="31"/>
      <c r="EJ1217" s="31"/>
    </row>
    <row r="1218" spans="1:140" ht="23.25" customHeight="1">
      <c r="A1218" s="25">
        <v>1216</v>
      </c>
      <c r="B1218" s="30" t="s">
        <v>16528</v>
      </c>
      <c r="C1218" s="31" t="s">
        <v>7471</v>
      </c>
      <c r="D1218" s="30" t="s">
        <v>7471</v>
      </c>
      <c r="E1218" s="30"/>
      <c r="F1218" s="30" t="s">
        <v>36254</v>
      </c>
      <c r="G1218" s="31">
        <f t="shared" si="175"/>
        <v>58</v>
      </c>
      <c r="H1218" s="72">
        <f t="shared" si="176"/>
        <v>51288</v>
      </c>
      <c r="I1218" s="30"/>
      <c r="J1218" s="30" t="s">
        <v>34084</v>
      </c>
      <c r="K1218" s="30" t="s">
        <v>4318</v>
      </c>
      <c r="L1218" s="31" t="s">
        <v>4318</v>
      </c>
      <c r="M1218" s="31" t="s">
        <v>3186</v>
      </c>
      <c r="N1218" s="31" t="s">
        <v>4008</v>
      </c>
      <c r="O1218" s="31" t="s">
        <v>4320</v>
      </c>
      <c r="P1218" s="52" t="s">
        <v>24630</v>
      </c>
      <c r="Q1218" s="31" t="s">
        <v>39022</v>
      </c>
      <c r="R1218" s="31">
        <v>11</v>
      </c>
      <c r="S1218" s="31">
        <v>10</v>
      </c>
      <c r="T1218" s="31"/>
      <c r="U1218" s="31">
        <v>1584</v>
      </c>
      <c r="V1218" s="31" t="s">
        <v>5784</v>
      </c>
      <c r="W1218" s="31" t="s">
        <v>5646</v>
      </c>
      <c r="X1218" s="31" t="s">
        <v>2797</v>
      </c>
      <c r="Y1218" s="31">
        <f t="shared" ca="1" si="177"/>
        <v>41</v>
      </c>
      <c r="Z1218" s="31" t="str">
        <f t="shared" ca="1" si="178"/>
        <v>36-45</v>
      </c>
      <c r="AA1218" s="31"/>
      <c r="AB1218" s="31" t="s">
        <v>11191</v>
      </c>
      <c r="AC1218" s="31" t="s">
        <v>34147</v>
      </c>
      <c r="AD1218" s="31" t="s">
        <v>34147</v>
      </c>
      <c r="AE1218" s="31"/>
      <c r="AF1218" s="31" t="s">
        <v>24699</v>
      </c>
      <c r="AG1218" s="31" t="s">
        <v>7895</v>
      </c>
      <c r="AH1218" s="31" t="s">
        <v>4322</v>
      </c>
      <c r="AI1218" s="31" t="s">
        <v>908</v>
      </c>
      <c r="AJ1218" s="31" t="s">
        <v>2604</v>
      </c>
      <c r="AK1218" s="31" t="s">
        <v>2605</v>
      </c>
      <c r="AL1218" s="31">
        <v>38201</v>
      </c>
      <c r="AM1218" s="31" t="s">
        <v>2606</v>
      </c>
      <c r="AN1218" s="31"/>
      <c r="AO1218" s="31"/>
      <c r="AP1218" s="31" t="s">
        <v>4434</v>
      </c>
      <c r="AQ1218" s="31" t="s">
        <v>5383</v>
      </c>
      <c r="AR1218" s="31" t="s">
        <v>34147</v>
      </c>
      <c r="AS1218" s="31" t="s">
        <v>34147</v>
      </c>
      <c r="AT1218" s="31" t="str">
        <f>_xlfn.IFNA(VLOOKUP(D1218,'[1]5. 1 Mei 2022'!$C$7:$F$60,4,FALSE),"")</f>
        <v/>
      </c>
      <c r="AU1218" s="31"/>
      <c r="AV1218" s="31" t="s">
        <v>26490</v>
      </c>
      <c r="AW1218" s="31"/>
      <c r="AX1218" s="29">
        <f t="shared" si="182"/>
        <v>1903</v>
      </c>
      <c r="AY1218" s="31" t="s">
        <v>26346</v>
      </c>
      <c r="AZ1218" s="31" t="s">
        <v>6484</v>
      </c>
      <c r="BA1218" s="30" t="s">
        <v>4434</v>
      </c>
      <c r="BB1218" s="31" t="s">
        <v>8096</v>
      </c>
      <c r="BC1218" s="31"/>
      <c r="BD1218" s="31" t="s">
        <v>1759</v>
      </c>
      <c r="BE1218" s="31" t="s">
        <v>7969</v>
      </c>
      <c r="BF1218" s="31" t="s">
        <v>26490</v>
      </c>
      <c r="BG1218" s="31"/>
      <c r="BH1218" s="31"/>
      <c r="BI1218" s="31" t="s">
        <v>8136</v>
      </c>
      <c r="BJ1218" s="31" t="s">
        <v>39024</v>
      </c>
      <c r="BK1218" s="31" t="str">
        <f t="shared" si="183"/>
        <v>III/c</v>
      </c>
      <c r="BL1218" s="31" t="s">
        <v>8077</v>
      </c>
      <c r="BM1218" s="31"/>
      <c r="BN1218" s="31"/>
      <c r="BO1218" s="31"/>
      <c r="BP1218" s="31" t="s">
        <v>1498</v>
      </c>
      <c r="BQ1218" s="31" t="s">
        <v>39024</v>
      </c>
      <c r="BR1218" s="52" t="s">
        <v>39748</v>
      </c>
      <c r="BS1218" s="62" t="s">
        <v>39033</v>
      </c>
      <c r="BT1218" s="31" t="s">
        <v>7564</v>
      </c>
      <c r="BU1218" s="31" t="s">
        <v>794</v>
      </c>
      <c r="BV1218" s="31" t="s">
        <v>5383</v>
      </c>
      <c r="BW1218" s="31">
        <f t="shared" ca="1" si="179"/>
        <v>14</v>
      </c>
      <c r="BX1218" s="78">
        <f t="shared" ca="1" si="180"/>
        <v>3</v>
      </c>
      <c r="BY1218" s="31"/>
      <c r="BZ1218" s="31"/>
      <c r="CA1218" s="31" t="s">
        <v>2483</v>
      </c>
      <c r="CB1218" s="31" t="s">
        <v>2519</v>
      </c>
      <c r="CC1218" s="31">
        <v>1</v>
      </c>
      <c r="CD1218" s="31">
        <v>1</v>
      </c>
      <c r="CE1218" s="31" t="s">
        <v>20085</v>
      </c>
      <c r="CF1218" s="31"/>
      <c r="CG1218" s="31"/>
      <c r="CH1218" s="31"/>
      <c r="CI1218" s="31"/>
      <c r="CJ1218" s="31"/>
      <c r="CK1218" s="31"/>
      <c r="CL1218" s="31" t="s">
        <v>36815</v>
      </c>
      <c r="CM1218" s="52" t="s">
        <v>34005</v>
      </c>
      <c r="CN1218" s="31">
        <v>127</v>
      </c>
      <c r="CO1218" s="31" t="s">
        <v>38456</v>
      </c>
      <c r="CP1218" s="52" t="s">
        <v>34005</v>
      </c>
      <c r="CQ1218" s="31" t="s">
        <v>36751</v>
      </c>
      <c r="CR1218" s="31">
        <v>4245</v>
      </c>
      <c r="CS1218" s="31" t="s">
        <v>11195</v>
      </c>
      <c r="CT1218" s="31" t="s">
        <v>10411</v>
      </c>
      <c r="CU1218" s="31" t="s">
        <v>10367</v>
      </c>
      <c r="CV1218" s="31" t="s">
        <v>10282</v>
      </c>
      <c r="CW1218" s="31" t="s">
        <v>11196</v>
      </c>
      <c r="CX1218" s="31" t="s">
        <v>10240</v>
      </c>
      <c r="CY1218" s="31"/>
      <c r="CZ1218" s="31"/>
      <c r="DA1218" s="31"/>
      <c r="DB1218" s="31" t="s">
        <v>11355</v>
      </c>
      <c r="DC1218" s="31" t="s">
        <v>11356</v>
      </c>
      <c r="DD1218" s="31" t="s">
        <v>10554</v>
      </c>
      <c r="DE1218" s="31"/>
      <c r="DF1218" s="31"/>
      <c r="DG1218" s="31"/>
      <c r="DH1218" s="31"/>
      <c r="DI1218" s="31" t="s">
        <v>24822</v>
      </c>
      <c r="DJ1218" s="31" t="s">
        <v>24823</v>
      </c>
      <c r="DK1218" s="31" t="s">
        <v>25642</v>
      </c>
      <c r="DL1218" s="31" t="s">
        <v>25643</v>
      </c>
      <c r="DM1218" s="38" t="s">
        <v>9587</v>
      </c>
      <c r="DN1218" s="38"/>
      <c r="DO1218" s="35">
        <v>0</v>
      </c>
      <c r="DP1218" s="31" t="s">
        <v>13631</v>
      </c>
      <c r="DQ1218" s="31" t="s">
        <v>13630</v>
      </c>
      <c r="DR1218" s="31"/>
      <c r="DS1218" s="31" t="s">
        <v>27226</v>
      </c>
      <c r="DT1218" s="31" t="s">
        <v>28158</v>
      </c>
      <c r="DU1218" s="31">
        <v>3</v>
      </c>
      <c r="DV1218" s="31" t="s">
        <v>32167</v>
      </c>
      <c r="DW1218" s="31"/>
      <c r="DX1218" s="31"/>
      <c r="DY1218" s="31" t="s">
        <v>33664</v>
      </c>
      <c r="DZ1218" s="31" t="s">
        <v>25272</v>
      </c>
      <c r="EA1218" s="31" t="s">
        <v>24967</v>
      </c>
      <c r="EB1218" s="31">
        <v>0</v>
      </c>
      <c r="EC1218" s="31" t="s">
        <v>40139</v>
      </c>
      <c r="ED1218" s="31" t="s">
        <v>41101</v>
      </c>
      <c r="EE1218" s="31"/>
      <c r="EF1218" s="31"/>
      <c r="EG1218" s="31"/>
      <c r="EH1218" s="31"/>
      <c r="EI1218" s="31"/>
      <c r="EJ1218" s="31"/>
    </row>
    <row r="1219" spans="1:140" ht="23.25" customHeight="1">
      <c r="A1219" s="25">
        <v>1217</v>
      </c>
      <c r="B1219" s="30" t="s">
        <v>24473</v>
      </c>
      <c r="C1219" s="31" t="s">
        <v>17116</v>
      </c>
      <c r="D1219" s="30" t="s">
        <v>26267</v>
      </c>
      <c r="E1219" s="30"/>
      <c r="F1219" s="30" t="s">
        <v>36262</v>
      </c>
      <c r="G1219" s="31">
        <f t="shared" ref="G1219:G1282" si="184">IF(F1219="Ahli Madya",60,IF(F1219="Ahli Utama",65,58))</f>
        <v>58</v>
      </c>
      <c r="H1219" s="72">
        <f t="shared" ref="H1219:H1282" si="185">DATE(YEAR(X1219)+G1219,MONTH(X1219)+1,1)</f>
        <v>53053</v>
      </c>
      <c r="I1219" s="30" t="s">
        <v>35205</v>
      </c>
      <c r="J1219" s="30" t="s">
        <v>34085</v>
      </c>
      <c r="K1219" s="30" t="s">
        <v>34083</v>
      </c>
      <c r="L1219" s="31" t="s">
        <v>16726</v>
      </c>
      <c r="M1219" s="31" t="s">
        <v>3186</v>
      </c>
      <c r="N1219" s="31" t="s">
        <v>5865</v>
      </c>
      <c r="O1219" s="31" t="s">
        <v>5117</v>
      </c>
      <c r="P1219" s="31" t="s">
        <v>25993</v>
      </c>
      <c r="Q1219" s="31"/>
      <c r="R1219" s="31"/>
      <c r="S1219" s="31"/>
      <c r="T1219" s="31"/>
      <c r="U1219" s="31" t="s">
        <v>4479</v>
      </c>
      <c r="V1219" s="31"/>
      <c r="W1219" s="31" t="s">
        <v>5313</v>
      </c>
      <c r="X1219" s="31" t="s">
        <v>17206</v>
      </c>
      <c r="Y1219" s="31" t="e">
        <f t="shared" ref="Y1219:Y1282" ca="1" si="186">YEAR(NOW())-YEAR(X1219)</f>
        <v>#VALUE!</v>
      </c>
      <c r="Z1219" s="31" t="e">
        <f t="shared" ref="Z1219:Z1282" ca="1" si="187">IF(AND(Y1219&gt;=21,Y1219&lt;=35),"21-35",IF(AND(Y1219&gt;35,Y1219&lt;=45),"36-45",IF(AND(Y1219&gt;45,Y1219&lt;=58),"46-58",IF(Y1219&gt;58,"Lebih dari 58",0))))</f>
        <v>#VALUE!</v>
      </c>
      <c r="AA1219" s="31"/>
      <c r="AB1219" s="31" t="s">
        <v>11144</v>
      </c>
      <c r="AC1219" s="31" t="s">
        <v>34145</v>
      </c>
      <c r="AD1219" s="31" t="s">
        <v>34145</v>
      </c>
      <c r="AE1219" s="31"/>
      <c r="AF1219" s="31" t="s">
        <v>24701</v>
      </c>
      <c r="AG1219" s="31" t="s">
        <v>4322</v>
      </c>
      <c r="AH1219" s="31" t="s">
        <v>4322</v>
      </c>
      <c r="AI1219" s="31" t="s">
        <v>908</v>
      </c>
      <c r="AJ1219" s="31" t="s">
        <v>17809</v>
      </c>
      <c r="AK1219" s="31" t="s">
        <v>17810</v>
      </c>
      <c r="AL1219" s="31" t="s">
        <v>5457</v>
      </c>
      <c r="AM1219" s="31" t="s">
        <v>17811</v>
      </c>
      <c r="AN1219" s="31"/>
      <c r="AO1219" s="31"/>
      <c r="AP1219" s="31" t="s">
        <v>2307</v>
      </c>
      <c r="AQ1219" s="31" t="s">
        <v>8466</v>
      </c>
      <c r="AR1219" s="31" t="s">
        <v>34145</v>
      </c>
      <c r="AS1219" s="31" t="s">
        <v>34145</v>
      </c>
      <c r="AT1219" s="31" t="str">
        <f>_xlfn.IFNA(VLOOKUP(D1219,'[1]5. 1 Mei 2022'!$C$7:$F$60,4,FALSE),"")</f>
        <v/>
      </c>
      <c r="AU1219" s="31"/>
      <c r="AV1219" s="31" t="s">
        <v>20032</v>
      </c>
      <c r="AW1219" s="31" t="s">
        <v>15825</v>
      </c>
      <c r="AX1219" s="29">
        <f t="shared" si="182"/>
        <v>45734</v>
      </c>
      <c r="AY1219" s="31" t="s">
        <v>26346</v>
      </c>
      <c r="AZ1219" s="31" t="s">
        <v>6924</v>
      </c>
      <c r="BA1219" s="30" t="s">
        <v>2307</v>
      </c>
      <c r="BB1219" s="31" t="s">
        <v>12007</v>
      </c>
      <c r="BC1219" s="31"/>
      <c r="BD1219" s="31" t="s">
        <v>7980</v>
      </c>
      <c r="BE1219" s="31" t="s">
        <v>7969</v>
      </c>
      <c r="BF1219" s="31" t="s">
        <v>20032</v>
      </c>
      <c r="BG1219" s="31"/>
      <c r="BH1219" s="31"/>
      <c r="BI1219" s="31"/>
      <c r="BJ1219" s="31">
        <v>0</v>
      </c>
      <c r="BK1219" s="31" t="str">
        <f t="shared" si="183"/>
        <v>II/c</v>
      </c>
      <c r="BL1219" s="31"/>
      <c r="BM1219" s="31"/>
      <c r="BN1219" s="31"/>
      <c r="BO1219" s="31"/>
      <c r="BP1219" s="31"/>
      <c r="BQ1219" s="31"/>
      <c r="BR1219" s="31"/>
      <c r="BS1219" s="31"/>
      <c r="BT1219" s="31"/>
      <c r="BU1219" s="31"/>
      <c r="BV1219" s="31" t="s">
        <v>8466</v>
      </c>
      <c r="BW1219" s="31">
        <f t="shared" ref="BW1219:BW1282" ca="1" si="188">YEAR(NOW())-YEAR(BV1219)</f>
        <v>7</v>
      </c>
      <c r="BX1219" s="78">
        <f t="shared" ref="BX1219:BX1282" ca="1" si="189">DATEDIF(BV1219,NOW(),"YM")</f>
        <v>3</v>
      </c>
      <c r="BY1219" s="31" t="s">
        <v>25993</v>
      </c>
      <c r="BZ1219" s="31"/>
      <c r="CA1219" s="31" t="s">
        <v>2483</v>
      </c>
      <c r="CB1219" s="31" t="s">
        <v>2519</v>
      </c>
      <c r="CC1219" s="31">
        <v>1</v>
      </c>
      <c r="CD1219" s="31">
        <v>1</v>
      </c>
      <c r="CE1219" s="31" t="s">
        <v>20085</v>
      </c>
      <c r="CF1219" s="31"/>
      <c r="CG1219" s="31"/>
      <c r="CH1219" s="31"/>
      <c r="CI1219" s="31"/>
      <c r="CJ1219" s="31"/>
      <c r="CK1219" s="31"/>
      <c r="CL1219" s="31" t="s">
        <v>40668</v>
      </c>
      <c r="CM1219" s="31" t="s">
        <v>26397</v>
      </c>
      <c r="CN1219" s="31">
        <v>125</v>
      </c>
      <c r="CO1219" s="31" t="s">
        <v>26396</v>
      </c>
      <c r="CP1219" s="31" t="s">
        <v>26397</v>
      </c>
      <c r="CQ1219" s="31">
        <v>125</v>
      </c>
      <c r="CR1219" s="31">
        <v>4987</v>
      </c>
      <c r="CS1219" s="31" t="s">
        <v>18007</v>
      </c>
      <c r="CT1219" s="31" t="s">
        <v>18008</v>
      </c>
      <c r="CU1219" s="31" t="s">
        <v>804</v>
      </c>
      <c r="CV1219" s="31" t="s">
        <v>18046</v>
      </c>
      <c r="CW1219" s="31" t="s">
        <v>18047</v>
      </c>
      <c r="CX1219" s="31" t="s">
        <v>15874</v>
      </c>
      <c r="CY1219" s="31"/>
      <c r="CZ1219" s="31"/>
      <c r="DA1219" s="31"/>
      <c r="DB1219" s="31" t="s">
        <v>11355</v>
      </c>
      <c r="DC1219" s="31" t="s">
        <v>18668</v>
      </c>
      <c r="DD1219" s="31" t="s">
        <v>18474</v>
      </c>
      <c r="DE1219" s="31"/>
      <c r="DF1219" s="31"/>
      <c r="DG1219" s="31"/>
      <c r="DH1219" s="31"/>
      <c r="DI1219" s="31" t="s">
        <v>25077</v>
      </c>
      <c r="DJ1219" s="31" t="s">
        <v>25042</v>
      </c>
      <c r="DK1219" s="31" t="s">
        <v>25642</v>
      </c>
      <c r="DL1219" s="31" t="s">
        <v>25643</v>
      </c>
      <c r="DM1219" s="38" t="s">
        <v>30803</v>
      </c>
      <c r="DN1219" s="38"/>
      <c r="DO1219" s="51" t="s">
        <v>34547</v>
      </c>
      <c r="DP1219" s="31" t="s">
        <v>17806</v>
      </c>
      <c r="DQ1219" s="31" t="s">
        <v>17807</v>
      </c>
      <c r="DR1219" s="31"/>
      <c r="DS1219" s="31" t="s">
        <v>27822</v>
      </c>
      <c r="DT1219" s="31" t="s">
        <v>17808</v>
      </c>
      <c r="DU1219" s="31">
        <v>3</v>
      </c>
      <c r="DV1219" s="31" t="s">
        <v>32167</v>
      </c>
      <c r="DW1219" s="31" t="s">
        <v>7980</v>
      </c>
      <c r="DX1219" s="31" t="s">
        <v>7980</v>
      </c>
      <c r="DY1219" s="31" t="s">
        <v>26363</v>
      </c>
      <c r="DZ1219" s="31" t="s">
        <v>18545</v>
      </c>
      <c r="EA1219" s="31"/>
      <c r="EB1219" s="31">
        <v>1628378</v>
      </c>
      <c r="EC1219" s="31" t="s">
        <v>40168</v>
      </c>
      <c r="ED1219" s="31" t="s">
        <v>41101</v>
      </c>
      <c r="EE1219" s="31"/>
      <c r="EF1219" s="31"/>
      <c r="EG1219" s="31"/>
      <c r="EH1219" s="31"/>
      <c r="EI1219" s="31"/>
      <c r="EJ1219" s="31"/>
    </row>
    <row r="1220" spans="1:140" ht="23.25" customHeight="1">
      <c r="A1220" s="25">
        <v>1218</v>
      </c>
      <c r="B1220" s="30" t="s">
        <v>16381</v>
      </c>
      <c r="C1220" s="31">
        <v>140368634</v>
      </c>
      <c r="D1220" s="30" t="s">
        <v>347</v>
      </c>
      <c r="E1220" s="30"/>
      <c r="F1220" s="30" t="s">
        <v>36255</v>
      </c>
      <c r="G1220" s="31">
        <f t="shared" si="184"/>
        <v>58</v>
      </c>
      <c r="H1220" s="72">
        <f t="shared" si="185"/>
        <v>51561</v>
      </c>
      <c r="I1220" s="30"/>
      <c r="J1220" s="30" t="s">
        <v>34084</v>
      </c>
      <c r="K1220" s="30" t="s">
        <v>4318</v>
      </c>
      <c r="L1220" s="31" t="s">
        <v>4318</v>
      </c>
      <c r="M1220" s="31" t="s">
        <v>3186</v>
      </c>
      <c r="N1220" s="31" t="s">
        <v>3311</v>
      </c>
      <c r="O1220" s="31" t="s">
        <v>2534</v>
      </c>
      <c r="P1220" s="31" t="s">
        <v>21723</v>
      </c>
      <c r="Q1220" s="31" t="s">
        <v>41529</v>
      </c>
      <c r="R1220" s="31">
        <v>12</v>
      </c>
      <c r="S1220" s="31">
        <v>3</v>
      </c>
      <c r="T1220" s="31"/>
      <c r="U1220" s="31">
        <v>1165</v>
      </c>
      <c r="V1220" s="31"/>
      <c r="W1220" s="31" t="s">
        <v>6910</v>
      </c>
      <c r="X1220" s="31" t="s">
        <v>2368</v>
      </c>
      <c r="Y1220" s="31">
        <f t="shared" ca="1" si="186"/>
        <v>40</v>
      </c>
      <c r="Z1220" s="31" t="str">
        <f t="shared" ca="1" si="187"/>
        <v>36-45</v>
      </c>
      <c r="AA1220" s="31"/>
      <c r="AB1220" s="31" t="s">
        <v>11168</v>
      </c>
      <c r="AC1220" s="31" t="s">
        <v>34147</v>
      </c>
      <c r="AD1220" s="31" t="s">
        <v>34147</v>
      </c>
      <c r="AE1220" s="31"/>
      <c r="AF1220" s="31" t="s">
        <v>24699</v>
      </c>
      <c r="AG1220" s="31" t="s">
        <v>5852</v>
      </c>
      <c r="AH1220" s="31" t="s">
        <v>5852</v>
      </c>
      <c r="AI1220" s="31" t="s">
        <v>908</v>
      </c>
      <c r="AJ1220" s="31" t="s">
        <v>16382</v>
      </c>
      <c r="AK1220" s="31" t="s">
        <v>16383</v>
      </c>
      <c r="AL1220" s="31" t="s">
        <v>3626</v>
      </c>
      <c r="AM1220" s="31" t="s">
        <v>11870</v>
      </c>
      <c r="AN1220" s="31"/>
      <c r="AO1220" s="31"/>
      <c r="AP1220" s="31" t="s">
        <v>4602</v>
      </c>
      <c r="AQ1220" s="31"/>
      <c r="AR1220" s="31" t="s">
        <v>34147</v>
      </c>
      <c r="AS1220" s="31" t="s">
        <v>34147</v>
      </c>
      <c r="AT1220" s="31" t="str">
        <f>_xlfn.IFNA(VLOOKUP(D1220,'[1]5. 1 Mei 2022'!$C$7:$F$60,4,FALSE),"")</f>
        <v/>
      </c>
      <c r="AU1220" s="31"/>
      <c r="AV1220" s="31" t="s">
        <v>6581</v>
      </c>
      <c r="AW1220" s="31"/>
      <c r="AX1220" s="29">
        <f t="shared" si="182"/>
        <v>1903</v>
      </c>
      <c r="AY1220" s="31" t="s">
        <v>26346</v>
      </c>
      <c r="AZ1220" s="31" t="s">
        <v>528</v>
      </c>
      <c r="BA1220" s="30" t="s">
        <v>4435</v>
      </c>
      <c r="BB1220" s="31"/>
      <c r="BC1220" s="31"/>
      <c r="BD1220" s="31" t="s">
        <v>20056</v>
      </c>
      <c r="BE1220" s="31" t="s">
        <v>7973</v>
      </c>
      <c r="BF1220" s="31" t="s">
        <v>6581</v>
      </c>
      <c r="BG1220" s="31"/>
      <c r="BH1220" s="31"/>
      <c r="BI1220" s="31" t="s">
        <v>8124</v>
      </c>
      <c r="BJ1220" s="31" t="s">
        <v>20300</v>
      </c>
      <c r="BK1220" s="31" t="str">
        <f t="shared" si="183"/>
        <v>III/b</v>
      </c>
      <c r="BL1220" s="31" t="s">
        <v>8077</v>
      </c>
      <c r="BM1220" s="31"/>
      <c r="BN1220" s="31"/>
      <c r="BO1220" s="31"/>
      <c r="BP1220" s="31" t="s">
        <v>1498</v>
      </c>
      <c r="BQ1220" s="31" t="s">
        <v>20300</v>
      </c>
      <c r="BR1220" s="52" t="s">
        <v>30295</v>
      </c>
      <c r="BS1220" s="62" t="s">
        <v>41530</v>
      </c>
      <c r="BT1220" s="31" t="s">
        <v>4967</v>
      </c>
      <c r="BU1220" s="31"/>
      <c r="BV1220" s="31" t="s">
        <v>1499</v>
      </c>
      <c r="BW1220" s="31">
        <f t="shared" ca="1" si="188"/>
        <v>18</v>
      </c>
      <c r="BX1220" s="78">
        <f t="shared" ca="1" si="189"/>
        <v>3</v>
      </c>
      <c r="BY1220" s="31"/>
      <c r="BZ1220" s="31"/>
      <c r="CA1220" s="31" t="s">
        <v>2483</v>
      </c>
      <c r="CB1220" s="31" t="s">
        <v>2519</v>
      </c>
      <c r="CC1220" s="31">
        <v>2</v>
      </c>
      <c r="CD1220" s="31">
        <v>1</v>
      </c>
      <c r="CE1220" s="31" t="s">
        <v>20085</v>
      </c>
      <c r="CF1220" s="31"/>
      <c r="CG1220" s="31"/>
      <c r="CH1220" s="31"/>
      <c r="CI1220" s="31"/>
      <c r="CJ1220" s="31"/>
      <c r="CK1220" s="31"/>
      <c r="CL1220" s="31" t="s">
        <v>21431</v>
      </c>
      <c r="CM1220" s="31" t="s">
        <v>21432</v>
      </c>
      <c r="CN1220" s="31">
        <v>123</v>
      </c>
      <c r="CO1220" s="31" t="s">
        <v>28727</v>
      </c>
      <c r="CP1220" s="31" t="s">
        <v>21432</v>
      </c>
      <c r="CQ1220" s="31">
        <v>123</v>
      </c>
      <c r="CR1220" s="31">
        <v>3793</v>
      </c>
      <c r="CS1220" s="31" t="s">
        <v>11227</v>
      </c>
      <c r="CT1220" s="31" t="s">
        <v>10356</v>
      </c>
      <c r="CU1220" s="31" t="s">
        <v>10357</v>
      </c>
      <c r="CV1220" s="31" t="s">
        <v>10328</v>
      </c>
      <c r="CW1220" s="31" t="s">
        <v>11190</v>
      </c>
      <c r="CX1220" s="31" t="s">
        <v>10312</v>
      </c>
      <c r="CY1220" s="31"/>
      <c r="CZ1220" s="31"/>
      <c r="DA1220" s="31"/>
      <c r="DB1220" s="31" t="s">
        <v>25301</v>
      </c>
      <c r="DC1220" s="31" t="s">
        <v>25302</v>
      </c>
      <c r="DD1220" s="31" t="s">
        <v>22904</v>
      </c>
      <c r="DE1220" s="31">
        <v>2023</v>
      </c>
      <c r="DF1220" s="31"/>
      <c r="DG1220" s="31"/>
      <c r="DH1220" s="31"/>
      <c r="DI1220" s="31" t="s">
        <v>25116</v>
      </c>
      <c r="DJ1220" s="31" t="s">
        <v>25117</v>
      </c>
      <c r="DK1220" s="31"/>
      <c r="DL1220" s="31"/>
      <c r="DM1220" s="38" t="s">
        <v>9735</v>
      </c>
      <c r="DN1220" s="38"/>
      <c r="DO1220" s="35" t="s">
        <v>20836</v>
      </c>
      <c r="DP1220" s="31" t="s">
        <v>13017</v>
      </c>
      <c r="DQ1220" s="31" t="s">
        <v>13016</v>
      </c>
      <c r="DR1220" s="31"/>
      <c r="DS1220" s="31" t="s">
        <v>27367</v>
      </c>
      <c r="DT1220" s="31" t="s">
        <v>37887</v>
      </c>
      <c r="DU1220" s="31">
        <v>3</v>
      </c>
      <c r="DV1220" s="31" t="s">
        <v>32167</v>
      </c>
      <c r="DW1220" s="31"/>
      <c r="DX1220" s="31"/>
      <c r="DY1220" s="31" t="s">
        <v>33686</v>
      </c>
      <c r="DZ1220" s="31" t="s">
        <v>25272</v>
      </c>
      <c r="EA1220" s="31"/>
      <c r="EB1220" s="31">
        <v>0</v>
      </c>
      <c r="EC1220" s="31" t="s">
        <v>40142</v>
      </c>
      <c r="ED1220" s="31" t="s">
        <v>41101</v>
      </c>
      <c r="EE1220" s="31"/>
      <c r="EF1220" s="31"/>
      <c r="EG1220" s="31"/>
      <c r="EH1220" s="31"/>
      <c r="EI1220" s="31"/>
      <c r="EJ1220" s="31"/>
    </row>
    <row r="1221" spans="1:140" ht="23.25" customHeight="1">
      <c r="A1221" s="25">
        <v>1219</v>
      </c>
      <c r="B1221" s="30" t="s">
        <v>24315</v>
      </c>
      <c r="C1221" s="31" t="s">
        <v>3427</v>
      </c>
      <c r="D1221" s="30" t="s">
        <v>16663</v>
      </c>
      <c r="E1221" s="30"/>
      <c r="F1221" s="30" t="s">
        <v>36262</v>
      </c>
      <c r="G1221" s="31">
        <f t="shared" si="184"/>
        <v>58</v>
      </c>
      <c r="H1221" s="72">
        <f t="shared" si="185"/>
        <v>51898</v>
      </c>
      <c r="I1221" s="30" t="s">
        <v>35206</v>
      </c>
      <c r="J1221" s="30" t="s">
        <v>34085</v>
      </c>
      <c r="K1221" s="30" t="s">
        <v>34083</v>
      </c>
      <c r="L1221" s="31" t="s">
        <v>16726</v>
      </c>
      <c r="M1221" s="31" t="s">
        <v>3186</v>
      </c>
      <c r="N1221" s="31" t="s">
        <v>5865</v>
      </c>
      <c r="O1221" s="31" t="s">
        <v>5117</v>
      </c>
      <c r="P1221" s="31" t="s">
        <v>3738</v>
      </c>
      <c r="Q1221" s="31"/>
      <c r="R1221" s="31"/>
      <c r="S1221" s="31"/>
      <c r="T1221" s="31"/>
      <c r="U1221" s="31" t="s">
        <v>6152</v>
      </c>
      <c r="V1221" s="31"/>
      <c r="W1221" s="31" t="s">
        <v>980</v>
      </c>
      <c r="X1221" s="31" t="s">
        <v>6153</v>
      </c>
      <c r="Y1221" s="31">
        <f t="shared" ca="1" si="186"/>
        <v>39</v>
      </c>
      <c r="Z1221" s="31" t="str">
        <f t="shared" ca="1" si="187"/>
        <v>36-45</v>
      </c>
      <c r="AA1221" s="31"/>
      <c r="AB1221" s="31" t="s">
        <v>11144</v>
      </c>
      <c r="AC1221" s="31" t="s">
        <v>34145</v>
      </c>
      <c r="AD1221" s="31" t="s">
        <v>34145</v>
      </c>
      <c r="AE1221" s="31"/>
      <c r="AF1221" s="31" t="s">
        <v>24701</v>
      </c>
      <c r="AG1221" s="31" t="s">
        <v>4322</v>
      </c>
      <c r="AH1221" s="31" t="s">
        <v>4322</v>
      </c>
      <c r="AI1221" s="31" t="s">
        <v>908</v>
      </c>
      <c r="AJ1221" s="31" t="s">
        <v>7408</v>
      </c>
      <c r="AK1221" s="31">
        <v>123828</v>
      </c>
      <c r="AL1221" s="31" t="s">
        <v>5958</v>
      </c>
      <c r="AM1221" s="31" t="s">
        <v>2772</v>
      </c>
      <c r="AN1221" s="31"/>
      <c r="AO1221" s="31"/>
      <c r="AP1221" s="31" t="s">
        <v>2307</v>
      </c>
      <c r="AQ1221" s="31" t="s">
        <v>11263</v>
      </c>
      <c r="AR1221" s="31" t="s">
        <v>34145</v>
      </c>
      <c r="AS1221" s="31" t="s">
        <v>34145</v>
      </c>
      <c r="AT1221" s="31" t="str">
        <f>_xlfn.IFNA(VLOOKUP(D1221,'[1]5. 1 Mei 2022'!$C$7:$F$60,4,FALSE),"")</f>
        <v/>
      </c>
      <c r="AU1221" s="31"/>
      <c r="AV1221" s="31" t="s">
        <v>20034</v>
      </c>
      <c r="AW1221" s="31" t="s">
        <v>15825</v>
      </c>
      <c r="AX1221" s="29">
        <f t="shared" si="182"/>
        <v>45734</v>
      </c>
      <c r="AY1221" s="31" t="s">
        <v>26346</v>
      </c>
      <c r="AZ1221" s="31" t="s">
        <v>6924</v>
      </c>
      <c r="BA1221" s="30" t="s">
        <v>2307</v>
      </c>
      <c r="BB1221" s="31" t="s">
        <v>12007</v>
      </c>
      <c r="BC1221" s="31"/>
      <c r="BD1221" s="31" t="s">
        <v>1759</v>
      </c>
      <c r="BE1221" s="31" t="s">
        <v>7969</v>
      </c>
      <c r="BF1221" s="31" t="s">
        <v>20034</v>
      </c>
      <c r="BG1221" s="31"/>
      <c r="BH1221" s="31"/>
      <c r="BI1221" s="31"/>
      <c r="BJ1221" s="31">
        <v>0</v>
      </c>
      <c r="BK1221" s="31" t="str">
        <f t="shared" si="183"/>
        <v>II/c</v>
      </c>
      <c r="BL1221" s="31"/>
      <c r="BM1221" s="31"/>
      <c r="BN1221" s="31"/>
      <c r="BO1221" s="31"/>
      <c r="BP1221" s="31" t="s">
        <v>1498</v>
      </c>
      <c r="BQ1221" s="31"/>
      <c r="BR1221" s="31"/>
      <c r="BS1221" s="31"/>
      <c r="BT1221" s="31"/>
      <c r="BU1221" s="31"/>
      <c r="BV1221" s="31" t="s">
        <v>7211</v>
      </c>
      <c r="BW1221" s="31">
        <f t="shared" ca="1" si="188"/>
        <v>16</v>
      </c>
      <c r="BX1221" s="78">
        <f t="shared" ca="1" si="189"/>
        <v>3</v>
      </c>
      <c r="BY1221" s="31" t="s">
        <v>3738</v>
      </c>
      <c r="BZ1221" s="31"/>
      <c r="CA1221" s="31" t="s">
        <v>2483</v>
      </c>
      <c r="CB1221" s="31" t="s">
        <v>2519</v>
      </c>
      <c r="CC1221" s="31">
        <v>2</v>
      </c>
      <c r="CD1221" s="31">
        <v>1</v>
      </c>
      <c r="CE1221" s="31" t="s">
        <v>20085</v>
      </c>
      <c r="CF1221" s="31"/>
      <c r="CG1221" s="31"/>
      <c r="CH1221" s="31"/>
      <c r="CI1221" s="31"/>
      <c r="CJ1221" s="31"/>
      <c r="CK1221" s="31"/>
      <c r="CL1221" s="31" t="s">
        <v>36577</v>
      </c>
      <c r="CM1221" s="31" t="s">
        <v>32262</v>
      </c>
      <c r="CN1221" s="31">
        <v>127</v>
      </c>
      <c r="CO1221" s="31" t="s">
        <v>36693</v>
      </c>
      <c r="CP1221" s="31" t="s">
        <v>32262</v>
      </c>
      <c r="CQ1221" s="31">
        <v>127</v>
      </c>
      <c r="CR1221" s="31">
        <v>4070</v>
      </c>
      <c r="CS1221" s="31" t="s">
        <v>18417</v>
      </c>
      <c r="CT1221" s="31" t="s">
        <v>18418</v>
      </c>
      <c r="CU1221" s="31" t="s">
        <v>4327</v>
      </c>
      <c r="CV1221" s="31" t="s">
        <v>17262</v>
      </c>
      <c r="CW1221" s="31" t="s">
        <v>17265</v>
      </c>
      <c r="CX1221" s="31" t="s">
        <v>17264</v>
      </c>
      <c r="CY1221" s="31"/>
      <c r="CZ1221" s="31"/>
      <c r="DA1221" s="31"/>
      <c r="DB1221" s="31" t="s">
        <v>15747</v>
      </c>
      <c r="DC1221" s="31" t="s">
        <v>15752</v>
      </c>
      <c r="DD1221" s="31" t="s">
        <v>15746</v>
      </c>
      <c r="DE1221" s="31"/>
      <c r="DF1221" s="31"/>
      <c r="DG1221" s="31"/>
      <c r="DH1221" s="31"/>
      <c r="DI1221" s="31" t="s">
        <v>24822</v>
      </c>
      <c r="DJ1221" s="31" t="s">
        <v>24823</v>
      </c>
      <c r="DK1221" s="31"/>
      <c r="DL1221" s="31"/>
      <c r="DM1221" s="38" t="s">
        <v>9422</v>
      </c>
      <c r="DN1221" s="38"/>
      <c r="DO1221" s="35" t="s">
        <v>10686</v>
      </c>
      <c r="DP1221" s="31" t="s">
        <v>10882</v>
      </c>
      <c r="DQ1221" s="31" t="s">
        <v>11033</v>
      </c>
      <c r="DR1221" s="31"/>
      <c r="DS1221" s="31"/>
      <c r="DT1221" s="31"/>
      <c r="DU1221" s="31">
        <v>3</v>
      </c>
      <c r="DV1221" s="31" t="s">
        <v>32167</v>
      </c>
      <c r="DW1221" s="31" t="s">
        <v>1759</v>
      </c>
      <c r="DX1221" s="31" t="s">
        <v>1759</v>
      </c>
      <c r="DY1221" s="31" t="s">
        <v>28850</v>
      </c>
      <c r="DZ1221" s="31" t="s">
        <v>18545</v>
      </c>
      <c r="EA1221" s="31"/>
      <c r="EB1221" s="31">
        <v>581644</v>
      </c>
      <c r="EC1221" s="31" t="s">
        <v>40168</v>
      </c>
      <c r="ED1221" s="31" t="s">
        <v>41101</v>
      </c>
      <c r="EE1221" s="31"/>
      <c r="EF1221" s="31"/>
      <c r="EG1221" s="31"/>
      <c r="EH1221" s="31"/>
      <c r="EI1221" s="31"/>
      <c r="EJ1221" s="31"/>
    </row>
    <row r="1222" spans="1:140" ht="23.25" customHeight="1">
      <c r="A1222" s="25">
        <v>1220</v>
      </c>
      <c r="B1222" s="30" t="s">
        <v>40502</v>
      </c>
      <c r="C1222" s="31">
        <v>140375299</v>
      </c>
      <c r="D1222" s="30" t="s">
        <v>332</v>
      </c>
      <c r="E1222" s="30"/>
      <c r="F1222" s="30" t="s">
        <v>36256</v>
      </c>
      <c r="G1222" s="31">
        <f t="shared" si="184"/>
        <v>58</v>
      </c>
      <c r="H1222" s="72">
        <f t="shared" si="185"/>
        <v>50465</v>
      </c>
      <c r="I1222" s="30"/>
      <c r="J1222" s="30" t="s">
        <v>34084</v>
      </c>
      <c r="K1222" s="30" t="s">
        <v>4318</v>
      </c>
      <c r="L1222" s="31" t="s">
        <v>4318</v>
      </c>
      <c r="M1222" s="31" t="s">
        <v>3186</v>
      </c>
      <c r="N1222" s="31" t="s">
        <v>5863</v>
      </c>
      <c r="O1222" s="31" t="s">
        <v>2485</v>
      </c>
      <c r="P1222" s="31" t="s">
        <v>23973</v>
      </c>
      <c r="Q1222" s="31"/>
      <c r="R1222" s="31">
        <v>19</v>
      </c>
      <c r="S1222" s="31">
        <v>0</v>
      </c>
      <c r="T1222" s="31"/>
      <c r="U1222" s="31">
        <v>350</v>
      </c>
      <c r="V1222" s="31" t="s">
        <v>6624</v>
      </c>
      <c r="W1222" s="31" t="s">
        <v>3235</v>
      </c>
      <c r="X1222" s="31" t="s">
        <v>2755</v>
      </c>
      <c r="Y1222" s="31">
        <f t="shared" ca="1" si="186"/>
        <v>43</v>
      </c>
      <c r="Z1222" s="31" t="str">
        <f t="shared" ca="1" si="187"/>
        <v>36-45</v>
      </c>
      <c r="AA1222" s="31"/>
      <c r="AB1222" s="31" t="s">
        <v>31285</v>
      </c>
      <c r="AC1222" s="31" t="s">
        <v>34147</v>
      </c>
      <c r="AD1222" s="31" t="s">
        <v>34147</v>
      </c>
      <c r="AE1222" s="31"/>
      <c r="AF1222" s="31" t="s">
        <v>24699</v>
      </c>
      <c r="AG1222" s="31" t="s">
        <v>5852</v>
      </c>
      <c r="AH1222" s="31" t="s">
        <v>5852</v>
      </c>
      <c r="AI1222" s="31" t="s">
        <v>728</v>
      </c>
      <c r="AJ1222" s="52" t="s">
        <v>31309</v>
      </c>
      <c r="AK1222" s="52" t="s">
        <v>40503</v>
      </c>
      <c r="AL1222" s="52" t="s">
        <v>22794</v>
      </c>
      <c r="AM1222" s="31" t="s">
        <v>2984</v>
      </c>
      <c r="AN1222" s="31"/>
      <c r="AO1222" s="52" t="s">
        <v>30223</v>
      </c>
      <c r="AP1222" s="31" t="s">
        <v>4602</v>
      </c>
      <c r="AQ1222" s="31"/>
      <c r="AR1222" s="31" t="s">
        <v>34147</v>
      </c>
      <c r="AS1222" s="31" t="s">
        <v>34147</v>
      </c>
      <c r="AT1222" s="31" t="str">
        <f>_xlfn.IFNA(VLOOKUP(D1222,'[1]5. 1 Mei 2022'!$C$7:$F$60,4,FALSE),"")</f>
        <v/>
      </c>
      <c r="AU1222" s="31"/>
      <c r="AV1222" s="31" t="s">
        <v>6581</v>
      </c>
      <c r="AW1222" s="31"/>
      <c r="AX1222" s="29">
        <f t="shared" si="182"/>
        <v>1903</v>
      </c>
      <c r="AY1222" s="31" t="s">
        <v>26346</v>
      </c>
      <c r="AZ1222" s="31" t="s">
        <v>528</v>
      </c>
      <c r="BA1222" s="30" t="s">
        <v>4435</v>
      </c>
      <c r="BB1222" s="31"/>
      <c r="BC1222" s="31"/>
      <c r="BD1222" s="31" t="s">
        <v>20056</v>
      </c>
      <c r="BE1222" s="31" t="s">
        <v>7973</v>
      </c>
      <c r="BF1222" s="31" t="s">
        <v>6581</v>
      </c>
      <c r="BG1222" s="31"/>
      <c r="BH1222" s="31"/>
      <c r="BI1222" s="31" t="s">
        <v>8124</v>
      </c>
      <c r="BJ1222" s="31" t="s">
        <v>20273</v>
      </c>
      <c r="BK1222" s="31" t="str">
        <f t="shared" si="183"/>
        <v>II/d</v>
      </c>
      <c r="BL1222" s="31" t="s">
        <v>8077</v>
      </c>
      <c r="BM1222" s="31"/>
      <c r="BN1222" s="31"/>
      <c r="BO1222" s="31"/>
      <c r="BP1222" s="31" t="s">
        <v>1498</v>
      </c>
      <c r="BQ1222" s="31" t="s">
        <v>20273</v>
      </c>
      <c r="BR1222" s="31" t="s">
        <v>21838</v>
      </c>
      <c r="BS1222" s="31" t="s">
        <v>24066</v>
      </c>
      <c r="BT1222" s="31" t="s">
        <v>1172</v>
      </c>
      <c r="BU1222" s="31"/>
      <c r="BV1222" s="31" t="s">
        <v>3390</v>
      </c>
      <c r="BW1222" s="31">
        <f t="shared" ca="1" si="188"/>
        <v>20</v>
      </c>
      <c r="BX1222" s="78">
        <f t="shared" ca="1" si="189"/>
        <v>3</v>
      </c>
      <c r="BY1222" s="31"/>
      <c r="BZ1222" s="31" t="s">
        <v>3983</v>
      </c>
      <c r="CA1222" s="31" t="s">
        <v>2483</v>
      </c>
      <c r="CB1222" s="31" t="s">
        <v>2519</v>
      </c>
      <c r="CC1222" s="31">
        <v>2</v>
      </c>
      <c r="CD1222" s="31">
        <v>1</v>
      </c>
      <c r="CE1222" s="31" t="s">
        <v>20085</v>
      </c>
      <c r="CF1222" s="31"/>
      <c r="CG1222" s="31"/>
      <c r="CH1222" s="31"/>
      <c r="CI1222" s="31"/>
      <c r="CJ1222" s="31"/>
      <c r="CK1222" s="31"/>
      <c r="CL1222" s="31" t="s">
        <v>24998</v>
      </c>
      <c r="CM1222" s="31" t="s">
        <v>24999</v>
      </c>
      <c r="CN1222" s="31">
        <v>124</v>
      </c>
      <c r="CO1222" s="31" t="s">
        <v>31937</v>
      </c>
      <c r="CP1222" s="31" t="s">
        <v>24999</v>
      </c>
      <c r="CQ1222" s="31">
        <v>124</v>
      </c>
      <c r="CR1222" s="31">
        <v>3817</v>
      </c>
      <c r="CS1222" s="31" t="s">
        <v>18895</v>
      </c>
      <c r="CT1222" s="31"/>
      <c r="CU1222" s="31"/>
      <c r="CV1222" s="31" t="s">
        <v>18662</v>
      </c>
      <c r="CW1222" s="31" t="s">
        <v>18663</v>
      </c>
      <c r="CX1222" s="31" t="s">
        <v>18658</v>
      </c>
      <c r="CY1222" s="31"/>
      <c r="CZ1222" s="31"/>
      <c r="DA1222" s="31"/>
      <c r="DB1222" s="31" t="s">
        <v>25301</v>
      </c>
      <c r="DC1222" s="31" t="s">
        <v>25302</v>
      </c>
      <c r="DD1222" s="31" t="s">
        <v>22904</v>
      </c>
      <c r="DE1222" s="31">
        <v>2024</v>
      </c>
      <c r="DF1222" s="31"/>
      <c r="DG1222" s="31"/>
      <c r="DH1222" s="31"/>
      <c r="DI1222" s="31" t="s">
        <v>25116</v>
      </c>
      <c r="DJ1222" s="31" t="s">
        <v>25117</v>
      </c>
      <c r="DK1222" s="31"/>
      <c r="DL1222" s="31"/>
      <c r="DM1222" s="38" t="s">
        <v>9728</v>
      </c>
      <c r="DN1222" s="38"/>
      <c r="DO1222" s="35">
        <v>0</v>
      </c>
      <c r="DP1222" s="31" t="s">
        <v>32327</v>
      </c>
      <c r="DQ1222" s="31" t="s">
        <v>14674</v>
      </c>
      <c r="DR1222" s="31"/>
      <c r="DS1222" s="31" t="s">
        <v>38629</v>
      </c>
      <c r="DT1222" s="31" t="s">
        <v>37888</v>
      </c>
      <c r="DU1222" s="31">
        <v>0</v>
      </c>
      <c r="DV1222" s="31" t="s">
        <v>32615</v>
      </c>
      <c r="DW1222" s="31"/>
      <c r="DX1222" s="31"/>
      <c r="DY1222" s="31" t="s">
        <v>32908</v>
      </c>
      <c r="DZ1222" s="31" t="s">
        <v>32534</v>
      </c>
      <c r="EA1222" s="31" t="s">
        <v>32909</v>
      </c>
      <c r="EB1222" s="31">
        <v>0</v>
      </c>
      <c r="EC1222" s="31" t="s">
        <v>40142</v>
      </c>
      <c r="ED1222" s="31" t="s">
        <v>41101</v>
      </c>
      <c r="EE1222" s="31"/>
      <c r="EF1222" s="31"/>
      <c r="EG1222" s="31"/>
      <c r="EH1222" s="31"/>
      <c r="EI1222" s="31"/>
      <c r="EJ1222" s="31"/>
    </row>
    <row r="1223" spans="1:140" ht="23.25" customHeight="1">
      <c r="A1223" s="25">
        <v>1221</v>
      </c>
      <c r="B1223" s="30" t="s">
        <v>24476</v>
      </c>
      <c r="C1223" s="31" t="s">
        <v>6220</v>
      </c>
      <c r="D1223" s="30" t="s">
        <v>19735</v>
      </c>
      <c r="E1223" s="30"/>
      <c r="F1223" s="30" t="s">
        <v>36262</v>
      </c>
      <c r="G1223" s="31">
        <f t="shared" si="184"/>
        <v>58</v>
      </c>
      <c r="H1223" s="72">
        <f t="shared" si="185"/>
        <v>54424</v>
      </c>
      <c r="I1223" s="30" t="s">
        <v>39719</v>
      </c>
      <c r="J1223" s="30" t="s">
        <v>34085</v>
      </c>
      <c r="K1223" s="30" t="s">
        <v>34082</v>
      </c>
      <c r="L1223" s="31" t="s">
        <v>6220</v>
      </c>
      <c r="M1223" s="31" t="s">
        <v>3186</v>
      </c>
      <c r="N1223" s="31" t="s">
        <v>5865</v>
      </c>
      <c r="O1223" s="31" t="s">
        <v>5117</v>
      </c>
      <c r="P1223" s="29">
        <v>44682</v>
      </c>
      <c r="Q1223" s="29"/>
      <c r="R1223" s="31"/>
      <c r="S1223" s="31"/>
      <c r="T1223" s="29">
        <v>44690</v>
      </c>
      <c r="U1223" s="31" t="s">
        <v>22854</v>
      </c>
      <c r="V1223" s="31"/>
      <c r="W1223" s="31" t="s">
        <v>1837</v>
      </c>
      <c r="X1223" s="31" t="s">
        <v>19752</v>
      </c>
      <c r="Y1223" s="31">
        <f t="shared" ca="1" si="186"/>
        <v>33</v>
      </c>
      <c r="Z1223" s="31" t="str">
        <f t="shared" ca="1" si="187"/>
        <v>21-35</v>
      </c>
      <c r="AA1223" s="31"/>
      <c r="AB1223" s="31" t="s">
        <v>11144</v>
      </c>
      <c r="AC1223" s="31" t="s">
        <v>34145</v>
      </c>
      <c r="AD1223" s="31" t="s">
        <v>34145</v>
      </c>
      <c r="AE1223" s="31"/>
      <c r="AF1223" s="31" t="s">
        <v>24701</v>
      </c>
      <c r="AG1223" s="31" t="s">
        <v>4322</v>
      </c>
      <c r="AH1223" s="31" t="s">
        <v>4322</v>
      </c>
      <c r="AI1223" s="31" t="s">
        <v>908</v>
      </c>
      <c r="AJ1223" s="31">
        <v>9028</v>
      </c>
      <c r="AK1223" s="31">
        <v>330482</v>
      </c>
      <c r="AL1223" s="31" t="s">
        <v>8457</v>
      </c>
      <c r="AM1223" s="31" t="s">
        <v>6705</v>
      </c>
      <c r="AN1223" s="31"/>
      <c r="AO1223" s="31"/>
      <c r="AP1223" s="31" t="s">
        <v>33003</v>
      </c>
      <c r="AQ1223" s="31" t="s">
        <v>31449</v>
      </c>
      <c r="AR1223" s="31" t="s">
        <v>34145</v>
      </c>
      <c r="AS1223" s="31" t="s">
        <v>34145</v>
      </c>
      <c r="AT1223" s="31" t="str">
        <f>_xlfn.IFNA(VLOOKUP(D1223,'[1]5. 1 Mei 2022'!$C$7:$F$60,4,FALSE),"")</f>
        <v/>
      </c>
      <c r="AU1223" s="31"/>
      <c r="AV1223" s="31" t="s">
        <v>20032</v>
      </c>
      <c r="AW1223" s="52" t="s">
        <v>33910</v>
      </c>
      <c r="AX1223" s="29">
        <f t="shared" si="182"/>
        <v>46798</v>
      </c>
      <c r="AY1223" s="31" t="s">
        <v>26346</v>
      </c>
      <c r="AZ1223" s="31" t="s">
        <v>33005</v>
      </c>
      <c r="BA1223" s="30" t="s">
        <v>33003</v>
      </c>
      <c r="BB1223" s="31" t="s">
        <v>11647</v>
      </c>
      <c r="BC1223" s="31"/>
      <c r="BD1223" s="31" t="s">
        <v>11423</v>
      </c>
      <c r="BE1223" s="31" t="s">
        <v>7969</v>
      </c>
      <c r="BF1223" s="31" t="s">
        <v>20032</v>
      </c>
      <c r="BG1223" s="31"/>
      <c r="BH1223" s="31"/>
      <c r="BI1223" s="31"/>
      <c r="BJ1223" s="31">
        <v>0</v>
      </c>
      <c r="BK1223" s="31" t="str">
        <f t="shared" si="183"/>
        <v>II/c</v>
      </c>
      <c r="BL1223" s="31"/>
      <c r="BM1223" s="31"/>
      <c r="BN1223" s="31"/>
      <c r="BO1223" s="31"/>
      <c r="BP1223" s="31"/>
      <c r="BQ1223" s="31"/>
      <c r="BR1223" s="31"/>
      <c r="BS1223" s="31"/>
      <c r="BT1223" s="31"/>
      <c r="BU1223" s="31"/>
      <c r="BV1223" s="31" t="s">
        <v>8461</v>
      </c>
      <c r="BW1223" s="31">
        <f t="shared" ca="1" si="188"/>
        <v>6</v>
      </c>
      <c r="BX1223" s="78">
        <f t="shared" ca="1" si="189"/>
        <v>3</v>
      </c>
      <c r="BY1223" s="31"/>
      <c r="BZ1223" s="31"/>
      <c r="CA1223" s="31" t="s">
        <v>2483</v>
      </c>
      <c r="CB1223" s="31" t="s">
        <v>2519</v>
      </c>
      <c r="CC1223" s="31"/>
      <c r="CD1223" s="31">
        <v>1</v>
      </c>
      <c r="CE1223" s="31" t="s">
        <v>20085</v>
      </c>
      <c r="CF1223" s="31"/>
      <c r="CG1223" s="31"/>
      <c r="CH1223" s="31"/>
      <c r="CI1223" s="31"/>
      <c r="CJ1223" s="31"/>
      <c r="CK1223" s="31"/>
      <c r="CL1223" s="31" t="s">
        <v>31177</v>
      </c>
      <c r="CM1223" s="31" t="s">
        <v>31178</v>
      </c>
      <c r="CN1223" s="31">
        <v>125</v>
      </c>
      <c r="CO1223" s="31" t="s">
        <v>32423</v>
      </c>
      <c r="CP1223" s="31" t="s">
        <v>31178</v>
      </c>
      <c r="CQ1223" s="31">
        <v>125</v>
      </c>
      <c r="CR1223" s="31">
        <v>6662</v>
      </c>
      <c r="CS1223" s="31"/>
      <c r="CT1223" s="31"/>
      <c r="CU1223" s="31"/>
      <c r="CV1223" s="31" t="s">
        <v>20144</v>
      </c>
      <c r="CW1223" s="31" t="s">
        <v>18047</v>
      </c>
      <c r="CX1223" s="31" t="s">
        <v>20133</v>
      </c>
      <c r="CY1223" s="31"/>
      <c r="CZ1223" s="31"/>
      <c r="DA1223" s="31"/>
      <c r="DB1223" s="31"/>
      <c r="DC1223" s="31"/>
      <c r="DD1223" s="31"/>
      <c r="DE1223" s="31"/>
      <c r="DF1223" s="31"/>
      <c r="DG1223" s="31"/>
      <c r="DH1223" s="31"/>
      <c r="DI1223" s="31" t="s">
        <v>25077</v>
      </c>
      <c r="DJ1223" s="31" t="s">
        <v>25042</v>
      </c>
      <c r="DK1223" s="31" t="s">
        <v>25645</v>
      </c>
      <c r="DL1223" s="31" t="s">
        <v>13888</v>
      </c>
      <c r="DM1223" s="38" t="s">
        <v>28951</v>
      </c>
      <c r="DN1223" s="38"/>
      <c r="DO1223" s="35"/>
      <c r="DP1223" s="31" t="s">
        <v>19885</v>
      </c>
      <c r="DQ1223" s="31" t="s">
        <v>19769</v>
      </c>
      <c r="DR1223" s="31"/>
      <c r="DS1223" s="31" t="s">
        <v>38630</v>
      </c>
      <c r="DT1223" s="31" t="s">
        <v>37889</v>
      </c>
      <c r="DU1223" s="31">
        <v>3</v>
      </c>
      <c r="DV1223" s="31" t="s">
        <v>32167</v>
      </c>
      <c r="DW1223" s="31" t="s">
        <v>7980</v>
      </c>
      <c r="DX1223" s="31" t="s">
        <v>11423</v>
      </c>
      <c r="DY1223" s="31" t="s">
        <v>28864</v>
      </c>
      <c r="DZ1223" s="31" t="s">
        <v>18545</v>
      </c>
      <c r="EA1223" s="31"/>
      <c r="EB1223" s="31">
        <v>0</v>
      </c>
      <c r="EC1223" s="31" t="s">
        <v>40168</v>
      </c>
      <c r="ED1223" s="31" t="s">
        <v>41101</v>
      </c>
      <c r="EE1223" s="31"/>
      <c r="EF1223" s="31"/>
      <c r="EG1223" s="31"/>
      <c r="EH1223" s="31"/>
      <c r="EI1223" s="31"/>
      <c r="EJ1223" s="31"/>
    </row>
    <row r="1224" spans="1:140" ht="23.25" customHeight="1">
      <c r="A1224" s="25">
        <v>1222</v>
      </c>
      <c r="B1224" s="30" t="s">
        <v>24418</v>
      </c>
      <c r="C1224" s="31" t="s">
        <v>4318</v>
      </c>
      <c r="D1224" s="30" t="s">
        <v>1910</v>
      </c>
      <c r="E1224" s="30"/>
      <c r="F1224" s="30" t="s">
        <v>36255</v>
      </c>
      <c r="G1224" s="31">
        <f t="shared" si="184"/>
        <v>58</v>
      </c>
      <c r="H1224" s="72">
        <f t="shared" si="185"/>
        <v>53905</v>
      </c>
      <c r="I1224" s="30"/>
      <c r="J1224" s="30" t="s">
        <v>34084</v>
      </c>
      <c r="K1224" s="30" t="s">
        <v>4318</v>
      </c>
      <c r="L1224" s="31" t="s">
        <v>4318</v>
      </c>
      <c r="M1224" s="31" t="s">
        <v>3186</v>
      </c>
      <c r="N1224" s="31" t="s">
        <v>3311</v>
      </c>
      <c r="O1224" s="31" t="s">
        <v>2534</v>
      </c>
      <c r="P1224" s="52" t="s">
        <v>24630</v>
      </c>
      <c r="Q1224" s="31" t="s">
        <v>39030</v>
      </c>
      <c r="R1224" s="31">
        <v>7</v>
      </c>
      <c r="S1224" s="31">
        <v>10</v>
      </c>
      <c r="T1224" s="31" t="s">
        <v>24986</v>
      </c>
      <c r="U1224" s="31">
        <v>426</v>
      </c>
      <c r="V1224" s="31" t="s">
        <v>5813</v>
      </c>
      <c r="W1224" s="31" t="s">
        <v>2471</v>
      </c>
      <c r="X1224" s="31" t="s">
        <v>2244</v>
      </c>
      <c r="Y1224" s="31" t="e">
        <f t="shared" ca="1" si="186"/>
        <v>#VALUE!</v>
      </c>
      <c r="Z1224" s="31" t="e">
        <f t="shared" ca="1" si="187"/>
        <v>#VALUE!</v>
      </c>
      <c r="AA1224" s="31"/>
      <c r="AB1224" s="31" t="s">
        <v>11144</v>
      </c>
      <c r="AC1224" s="31" t="s">
        <v>34145</v>
      </c>
      <c r="AD1224" s="31" t="s">
        <v>34145</v>
      </c>
      <c r="AE1224" s="31"/>
      <c r="AF1224" s="31" t="s">
        <v>24701</v>
      </c>
      <c r="AG1224" s="31" t="s">
        <v>4322</v>
      </c>
      <c r="AH1224" s="31" t="s">
        <v>4322</v>
      </c>
      <c r="AI1224" s="31" t="s">
        <v>908</v>
      </c>
      <c r="AJ1224" s="31" t="s">
        <v>1806</v>
      </c>
      <c r="AK1224" s="31">
        <v>246601</v>
      </c>
      <c r="AL1224" s="31" t="s">
        <v>1807</v>
      </c>
      <c r="AM1224" s="31" t="s">
        <v>1808</v>
      </c>
      <c r="AN1224" s="31"/>
      <c r="AO1224" s="31"/>
      <c r="AP1224" s="31" t="s">
        <v>18118</v>
      </c>
      <c r="AQ1224" s="31" t="s">
        <v>11744</v>
      </c>
      <c r="AR1224" s="31" t="s">
        <v>34145</v>
      </c>
      <c r="AS1224" s="31" t="s">
        <v>34145</v>
      </c>
      <c r="AT1224" s="31" t="str">
        <f>_xlfn.IFNA(VLOOKUP(D1224,'[1]5. 1 Mei 2022'!$C$7:$F$60,4,FALSE),"")</f>
        <v/>
      </c>
      <c r="AU1224" s="31"/>
      <c r="AV1224" s="31" t="s">
        <v>20034</v>
      </c>
      <c r="AW1224" s="31" t="s">
        <v>16037</v>
      </c>
      <c r="AX1224" s="29">
        <f t="shared" si="182"/>
        <v>45916</v>
      </c>
      <c r="AY1224" s="31" t="s">
        <v>26346</v>
      </c>
      <c r="AZ1224" s="31" t="s">
        <v>2622</v>
      </c>
      <c r="BA1224" s="30" t="s">
        <v>18118</v>
      </c>
      <c r="BB1224" s="31" t="s">
        <v>24733</v>
      </c>
      <c r="BC1224" s="31"/>
      <c r="BD1224" s="31" t="s">
        <v>7980</v>
      </c>
      <c r="BE1224" s="31" t="s">
        <v>7969</v>
      </c>
      <c r="BF1224" s="31" t="s">
        <v>20034</v>
      </c>
      <c r="BG1224" s="31"/>
      <c r="BH1224" s="31"/>
      <c r="BI1224" s="31" t="s">
        <v>8136</v>
      </c>
      <c r="BJ1224" s="31" t="s">
        <v>20275</v>
      </c>
      <c r="BK1224" s="31" t="str">
        <f t="shared" si="183"/>
        <v>III/b</v>
      </c>
      <c r="BL1224" s="31" t="s">
        <v>8077</v>
      </c>
      <c r="BM1224" s="31"/>
      <c r="BN1224" s="31"/>
      <c r="BO1224" s="31"/>
      <c r="BP1224" s="31"/>
      <c r="BQ1224" s="31" t="s">
        <v>20275</v>
      </c>
      <c r="BR1224" s="73" t="s">
        <v>39748</v>
      </c>
      <c r="BS1224" s="31" t="s">
        <v>25698</v>
      </c>
      <c r="BT1224" s="31" t="s">
        <v>2917</v>
      </c>
      <c r="BU1224" s="31" t="s">
        <v>5049</v>
      </c>
      <c r="BV1224" s="31" t="s">
        <v>5145</v>
      </c>
      <c r="BW1224" s="31">
        <f t="shared" ca="1" si="188"/>
        <v>10</v>
      </c>
      <c r="BX1224" s="78">
        <f t="shared" ca="1" si="189"/>
        <v>3</v>
      </c>
      <c r="BY1224" s="31"/>
      <c r="BZ1224" s="31"/>
      <c r="CA1224" s="31" t="s">
        <v>2483</v>
      </c>
      <c r="CB1224" s="31" t="s">
        <v>2519</v>
      </c>
      <c r="CC1224" s="31">
        <v>3</v>
      </c>
      <c r="CD1224" s="31">
        <v>1</v>
      </c>
      <c r="CE1224" s="31" t="s">
        <v>20085</v>
      </c>
      <c r="CF1224" s="31"/>
      <c r="CG1224" s="31"/>
      <c r="CH1224" s="31"/>
      <c r="CI1224" s="31"/>
      <c r="CJ1224" s="31"/>
      <c r="CK1224" s="31"/>
      <c r="CL1224" s="31" t="s">
        <v>22271</v>
      </c>
      <c r="CM1224" s="31" t="s">
        <v>22081</v>
      </c>
      <c r="CN1224" s="31">
        <v>123</v>
      </c>
      <c r="CO1224" s="31" t="s">
        <v>25762</v>
      </c>
      <c r="CP1224" s="31" t="s">
        <v>22081</v>
      </c>
      <c r="CQ1224" s="31">
        <v>123</v>
      </c>
      <c r="CR1224" s="31">
        <v>4674</v>
      </c>
      <c r="CS1224" s="31" t="s">
        <v>8286</v>
      </c>
      <c r="CT1224" s="31"/>
      <c r="CU1224" s="31" t="s">
        <v>8287</v>
      </c>
      <c r="CV1224" s="31"/>
      <c r="CW1224" s="31"/>
      <c r="CX1224" s="31"/>
      <c r="CY1224" s="31"/>
      <c r="CZ1224" s="31"/>
      <c r="DA1224" s="31"/>
      <c r="DB1224" s="31" t="s">
        <v>15747</v>
      </c>
      <c r="DC1224" s="31" t="s">
        <v>15748</v>
      </c>
      <c r="DD1224" s="31" t="s">
        <v>15746</v>
      </c>
      <c r="DE1224" s="31"/>
      <c r="DF1224" s="31"/>
      <c r="DG1224" s="31"/>
      <c r="DH1224" s="31"/>
      <c r="DI1224" s="31" t="s">
        <v>24822</v>
      </c>
      <c r="DJ1224" s="31" t="s">
        <v>24823</v>
      </c>
      <c r="DK1224" s="31"/>
      <c r="DL1224" s="31"/>
      <c r="DM1224" s="38" t="s">
        <v>9529</v>
      </c>
      <c r="DN1224" s="38"/>
      <c r="DO1224" s="35" t="s">
        <v>31606</v>
      </c>
      <c r="DP1224" s="31" t="s">
        <v>14812</v>
      </c>
      <c r="DQ1224" s="31" t="s">
        <v>14813</v>
      </c>
      <c r="DR1224" s="31" t="s">
        <v>20847</v>
      </c>
      <c r="DS1224" s="31" t="s">
        <v>27158</v>
      </c>
      <c r="DT1224" s="31" t="s">
        <v>28141</v>
      </c>
      <c r="DU1224" s="31">
        <v>3</v>
      </c>
      <c r="DV1224" s="31" t="s">
        <v>32167</v>
      </c>
      <c r="DW1224" s="31" t="s">
        <v>1759</v>
      </c>
      <c r="DX1224" s="31" t="s">
        <v>2963</v>
      </c>
      <c r="DY1224" s="31" t="s">
        <v>36386</v>
      </c>
      <c r="DZ1224" s="66" t="s">
        <v>36110</v>
      </c>
      <c r="EA1224" s="52" t="s">
        <v>26068</v>
      </c>
      <c r="EB1224" s="31">
        <v>1390481</v>
      </c>
      <c r="EC1224" s="31" t="s">
        <v>40168</v>
      </c>
      <c r="ED1224" s="31" t="s">
        <v>41101</v>
      </c>
      <c r="EE1224" s="31"/>
      <c r="EF1224" s="31"/>
      <c r="EG1224" s="31"/>
      <c r="EH1224" s="31"/>
      <c r="EI1224" s="31"/>
      <c r="EJ1224" s="31"/>
    </row>
    <row r="1225" spans="1:140" ht="23.25" customHeight="1">
      <c r="A1225" s="25">
        <v>1223</v>
      </c>
      <c r="B1225" s="30" t="s">
        <v>24273</v>
      </c>
      <c r="C1225" s="31">
        <v>140251012</v>
      </c>
      <c r="D1225" s="30" t="s">
        <v>131</v>
      </c>
      <c r="E1225" s="30"/>
      <c r="F1225" s="30" t="s">
        <v>36254</v>
      </c>
      <c r="G1225" s="31">
        <f t="shared" si="184"/>
        <v>58</v>
      </c>
      <c r="H1225" s="72">
        <f t="shared" si="185"/>
        <v>46661</v>
      </c>
      <c r="I1225" s="30"/>
      <c r="J1225" s="30" t="s">
        <v>34084</v>
      </c>
      <c r="K1225" s="30" t="s">
        <v>4318</v>
      </c>
      <c r="L1225" s="31" t="s">
        <v>4318</v>
      </c>
      <c r="M1225" s="31" t="s">
        <v>3186</v>
      </c>
      <c r="N1225" s="31" t="s">
        <v>5797</v>
      </c>
      <c r="O1225" s="31" t="s">
        <v>5271</v>
      </c>
      <c r="P1225" s="31" t="s">
        <v>5049</v>
      </c>
      <c r="Q1225" s="31"/>
      <c r="R1225" s="31">
        <v>24</v>
      </c>
      <c r="S1225" s="31">
        <v>0</v>
      </c>
      <c r="T1225" s="31"/>
      <c r="U1225" s="31">
        <v>1123</v>
      </c>
      <c r="V1225" s="31"/>
      <c r="W1225" s="31" t="s">
        <v>3391</v>
      </c>
      <c r="X1225" s="31" t="s">
        <v>4438</v>
      </c>
      <c r="Y1225" s="31">
        <f t="shared" ca="1" si="186"/>
        <v>54</v>
      </c>
      <c r="Z1225" s="31" t="str">
        <f t="shared" ca="1" si="187"/>
        <v>46-58</v>
      </c>
      <c r="AA1225" s="31"/>
      <c r="AB1225" s="31" t="s">
        <v>11144</v>
      </c>
      <c r="AC1225" s="31" t="s">
        <v>34145</v>
      </c>
      <c r="AD1225" s="31" t="s">
        <v>34145</v>
      </c>
      <c r="AE1225" s="31"/>
      <c r="AF1225" s="31" t="s">
        <v>24701</v>
      </c>
      <c r="AG1225" s="31" t="s">
        <v>4322</v>
      </c>
      <c r="AH1225" s="31" t="s">
        <v>4322</v>
      </c>
      <c r="AI1225" s="31" t="s">
        <v>908</v>
      </c>
      <c r="AJ1225" s="31">
        <v>99108</v>
      </c>
      <c r="AK1225" s="31" t="s">
        <v>2822</v>
      </c>
      <c r="AL1225" s="31" t="s">
        <v>4981</v>
      </c>
      <c r="AM1225" s="31" t="s">
        <v>4978</v>
      </c>
      <c r="AN1225" s="31"/>
      <c r="AO1225" s="31"/>
      <c r="AP1225" s="31" t="s">
        <v>4434</v>
      </c>
      <c r="AQ1225" s="31" t="s">
        <v>31449</v>
      </c>
      <c r="AR1225" s="31" t="s">
        <v>34145</v>
      </c>
      <c r="AS1225" s="31" t="s">
        <v>34145</v>
      </c>
      <c r="AT1225" s="31" t="str">
        <f>_xlfn.IFNA(VLOOKUP(D1225,'[1]5. 1 Mei 2022'!$C$7:$F$60,4,FALSE),"")</f>
        <v/>
      </c>
      <c r="AU1225" s="31"/>
      <c r="AV1225" s="31" t="s">
        <v>20033</v>
      </c>
      <c r="AW1225" s="31" t="s">
        <v>31427</v>
      </c>
      <c r="AX1225" s="29">
        <f t="shared" si="182"/>
        <v>46355</v>
      </c>
      <c r="AY1225" s="31" t="s">
        <v>26346</v>
      </c>
      <c r="AZ1225" s="31" t="s">
        <v>6484</v>
      </c>
      <c r="BA1225" s="30" t="s">
        <v>4434</v>
      </c>
      <c r="BB1225" s="31"/>
      <c r="BC1225" s="31"/>
      <c r="BD1225" s="31" t="s">
        <v>7997</v>
      </c>
      <c r="BE1225" s="31" t="s">
        <v>7969</v>
      </c>
      <c r="BF1225" s="31" t="s">
        <v>20033</v>
      </c>
      <c r="BG1225" s="31" t="s">
        <v>22701</v>
      </c>
      <c r="BH1225" s="31"/>
      <c r="BI1225" s="31" t="s">
        <v>8136</v>
      </c>
      <c r="BJ1225" s="31" t="s">
        <v>3185</v>
      </c>
      <c r="BK1225" s="31" t="str">
        <f t="shared" si="183"/>
        <v>III/d</v>
      </c>
      <c r="BL1225" s="31" t="s">
        <v>8077</v>
      </c>
      <c r="BM1225" s="31"/>
      <c r="BN1225" s="31"/>
      <c r="BO1225" s="31"/>
      <c r="BP1225" s="31" t="s">
        <v>1498</v>
      </c>
      <c r="BQ1225" s="31" t="s">
        <v>3185</v>
      </c>
      <c r="BR1225" s="31" t="s">
        <v>8019</v>
      </c>
      <c r="BS1225" s="31" t="s">
        <v>15807</v>
      </c>
      <c r="BT1225" s="31" t="s">
        <v>7010</v>
      </c>
      <c r="BU1225" s="31"/>
      <c r="BV1225" s="31" t="s">
        <v>2061</v>
      </c>
      <c r="BW1225" s="31">
        <f t="shared" ca="1" si="188"/>
        <v>33</v>
      </c>
      <c r="BX1225" s="78">
        <f t="shared" ca="1" si="189"/>
        <v>2</v>
      </c>
      <c r="BY1225" s="31"/>
      <c r="BZ1225" s="31"/>
      <c r="CA1225" s="31" t="s">
        <v>2483</v>
      </c>
      <c r="CB1225" s="31" t="s">
        <v>2519</v>
      </c>
      <c r="CC1225" s="31">
        <v>2</v>
      </c>
      <c r="CD1225" s="31">
        <v>1</v>
      </c>
      <c r="CE1225" s="31" t="s">
        <v>20085</v>
      </c>
      <c r="CF1225" s="31"/>
      <c r="CG1225" s="31"/>
      <c r="CH1225" s="31">
        <v>2007</v>
      </c>
      <c r="CI1225" s="31" t="s">
        <v>5058</v>
      </c>
      <c r="CJ1225" s="31"/>
      <c r="CK1225" s="31"/>
      <c r="CL1225" s="31" t="s">
        <v>22290</v>
      </c>
      <c r="CM1225" s="31" t="s">
        <v>22128</v>
      </c>
      <c r="CN1225" s="31">
        <v>123</v>
      </c>
      <c r="CO1225" s="31" t="s">
        <v>25401</v>
      </c>
      <c r="CP1225" s="31" t="s">
        <v>22128</v>
      </c>
      <c r="CQ1225" s="31">
        <v>123</v>
      </c>
      <c r="CR1225" s="31">
        <v>3547</v>
      </c>
      <c r="CS1225" s="31" t="s">
        <v>8315</v>
      </c>
      <c r="CT1225" s="31"/>
      <c r="CU1225" s="31" t="s">
        <v>8314</v>
      </c>
      <c r="CV1225" s="31" t="s">
        <v>8347</v>
      </c>
      <c r="CW1225" s="31" t="s">
        <v>8348</v>
      </c>
      <c r="CX1225" s="31" t="s">
        <v>8346</v>
      </c>
      <c r="CY1225" s="31"/>
      <c r="CZ1225" s="31"/>
      <c r="DA1225" s="31"/>
      <c r="DB1225" s="31" t="s">
        <v>15747</v>
      </c>
      <c r="DC1225" s="31" t="s">
        <v>15757</v>
      </c>
      <c r="DD1225" s="31" t="s">
        <v>15746</v>
      </c>
      <c r="DE1225" s="31"/>
      <c r="DF1225" s="31"/>
      <c r="DG1225" s="31"/>
      <c r="DH1225" s="31"/>
      <c r="DI1225" s="31" t="s">
        <v>24822</v>
      </c>
      <c r="DJ1225" s="31" t="s">
        <v>24823</v>
      </c>
      <c r="DK1225" s="31" t="s">
        <v>25642</v>
      </c>
      <c r="DL1225" s="31" t="s">
        <v>25643</v>
      </c>
      <c r="DM1225" s="38" t="s">
        <v>9379</v>
      </c>
      <c r="DN1225" s="38"/>
      <c r="DO1225" s="35">
        <v>0</v>
      </c>
      <c r="DP1225" s="31" t="s">
        <v>12775</v>
      </c>
      <c r="DQ1225" s="31" t="s">
        <v>5221</v>
      </c>
      <c r="DR1225" s="31"/>
      <c r="DS1225" s="31" t="s">
        <v>27019</v>
      </c>
      <c r="DT1225" s="31" t="s">
        <v>28083</v>
      </c>
      <c r="DU1225" s="31">
        <v>3</v>
      </c>
      <c r="DV1225" s="31" t="s">
        <v>32164</v>
      </c>
      <c r="DW1225" s="31" t="s">
        <v>7997</v>
      </c>
      <c r="DX1225" s="31" t="s">
        <v>7997</v>
      </c>
      <c r="DY1225" s="31" t="s">
        <v>36994</v>
      </c>
      <c r="DZ1225" s="52" t="s">
        <v>23138</v>
      </c>
      <c r="EA1225" s="52" t="s">
        <v>30629</v>
      </c>
      <c r="EB1225" s="31">
        <v>50042</v>
      </c>
      <c r="EC1225" s="31" t="s">
        <v>40168</v>
      </c>
      <c r="ED1225" s="31" t="s">
        <v>41101</v>
      </c>
      <c r="EE1225" s="31"/>
      <c r="EF1225" s="31"/>
      <c r="EG1225" s="31"/>
      <c r="EH1225" s="31"/>
      <c r="EI1225" s="31"/>
      <c r="EJ1225" s="31"/>
    </row>
    <row r="1226" spans="1:140" ht="23.25" customHeight="1">
      <c r="A1226" s="25">
        <v>1224</v>
      </c>
      <c r="B1226" s="30" t="s">
        <v>21227</v>
      </c>
      <c r="C1226" s="31" t="s">
        <v>3093</v>
      </c>
      <c r="D1226" s="30" t="s">
        <v>16580</v>
      </c>
      <c r="E1226" s="30"/>
      <c r="F1226" s="30" t="s">
        <v>36262</v>
      </c>
      <c r="G1226" s="31">
        <f t="shared" si="184"/>
        <v>58</v>
      </c>
      <c r="H1226" s="72">
        <f t="shared" si="185"/>
        <v>49644</v>
      </c>
      <c r="I1226" s="30" t="s">
        <v>35207</v>
      </c>
      <c r="J1226" s="30" t="s">
        <v>34085</v>
      </c>
      <c r="K1226" s="30" t="s">
        <v>34083</v>
      </c>
      <c r="L1226" s="31" t="s">
        <v>16726</v>
      </c>
      <c r="M1226" s="31" t="s">
        <v>6378</v>
      </c>
      <c r="N1226" s="31" t="s">
        <v>5865</v>
      </c>
      <c r="O1226" s="31" t="s">
        <v>5117</v>
      </c>
      <c r="P1226" s="31" t="s">
        <v>3738</v>
      </c>
      <c r="Q1226" s="31"/>
      <c r="R1226" s="31"/>
      <c r="S1226" s="31"/>
      <c r="T1226" s="31"/>
      <c r="U1226" s="31" t="s">
        <v>6587</v>
      </c>
      <c r="V1226" s="31"/>
      <c r="W1226" s="31" t="s">
        <v>6910</v>
      </c>
      <c r="X1226" s="31" t="s">
        <v>6588</v>
      </c>
      <c r="Y1226" s="31" t="e">
        <f t="shared" ca="1" si="186"/>
        <v>#VALUE!</v>
      </c>
      <c r="Z1226" s="31" t="e">
        <f t="shared" ca="1" si="187"/>
        <v>#VALUE!</v>
      </c>
      <c r="AA1226" s="31"/>
      <c r="AB1226" s="31" t="s">
        <v>16533</v>
      </c>
      <c r="AC1226" s="31" t="s">
        <v>34153</v>
      </c>
      <c r="AD1226" s="31" t="s">
        <v>34194</v>
      </c>
      <c r="AE1226" s="31"/>
      <c r="AF1226" s="31" t="s">
        <v>24700</v>
      </c>
      <c r="AG1226" s="31" t="s">
        <v>7895</v>
      </c>
      <c r="AH1226" s="31" t="s">
        <v>7895</v>
      </c>
      <c r="AI1226" s="31" t="s">
        <v>908</v>
      </c>
      <c r="AJ1226" s="31">
        <v>960022631</v>
      </c>
      <c r="AK1226" s="31" t="s">
        <v>16345</v>
      </c>
      <c r="AL1226" s="31" t="s">
        <v>16346</v>
      </c>
      <c r="AM1226" s="31" t="s">
        <v>16347</v>
      </c>
      <c r="AN1226" s="31"/>
      <c r="AO1226" s="31"/>
      <c r="AP1226" s="31" t="s">
        <v>33725</v>
      </c>
      <c r="AQ1226" s="31" t="s">
        <v>11651</v>
      </c>
      <c r="AR1226" s="31" t="s">
        <v>34148</v>
      </c>
      <c r="AS1226" s="31" t="s">
        <v>34148</v>
      </c>
      <c r="AT1226" s="31" t="str">
        <f>_xlfn.IFNA(VLOOKUP(D1226,'[1]5. 1 Mei 2022'!$C$7:$F$60,4,FALSE),"")</f>
        <v/>
      </c>
      <c r="AU1226" s="31"/>
      <c r="AV1226" s="31" t="s">
        <v>21405</v>
      </c>
      <c r="AW1226" s="31" t="s">
        <v>20050</v>
      </c>
      <c r="AX1226" s="29">
        <f t="shared" si="182"/>
        <v>45063</v>
      </c>
      <c r="AY1226" s="31" t="s">
        <v>26340</v>
      </c>
      <c r="AZ1226" s="31" t="s">
        <v>26343</v>
      </c>
      <c r="BA1226" s="30" t="s">
        <v>33725</v>
      </c>
      <c r="BB1226" s="31"/>
      <c r="BC1226" s="31"/>
      <c r="BD1226" s="31" t="s">
        <v>23497</v>
      </c>
      <c r="BE1226" s="31" t="s">
        <v>7968</v>
      </c>
      <c r="BF1226" s="31" t="s">
        <v>21405</v>
      </c>
      <c r="BG1226" s="31"/>
      <c r="BH1226" s="31"/>
      <c r="BI1226" s="31"/>
      <c r="BJ1226" s="31">
        <v>0</v>
      </c>
      <c r="BK1226" s="31" t="str">
        <f t="shared" si="183"/>
        <v>II/c</v>
      </c>
      <c r="BL1226" s="31"/>
      <c r="BM1226" s="31"/>
      <c r="BN1226" s="31"/>
      <c r="BO1226" s="31"/>
      <c r="BP1226" s="31" t="s">
        <v>1498</v>
      </c>
      <c r="BQ1226" s="31"/>
      <c r="BR1226" s="31"/>
      <c r="BS1226" s="31"/>
      <c r="BT1226" s="31"/>
      <c r="BU1226" s="31"/>
      <c r="BV1226" s="31" t="s">
        <v>1693</v>
      </c>
      <c r="BW1226" s="31">
        <f t="shared" ca="1" si="188"/>
        <v>16</v>
      </c>
      <c r="BX1226" s="78">
        <f t="shared" ca="1" si="189"/>
        <v>3</v>
      </c>
      <c r="BY1226" s="31" t="s">
        <v>3738</v>
      </c>
      <c r="BZ1226" s="31"/>
      <c r="CA1226" s="31" t="s">
        <v>2483</v>
      </c>
      <c r="CB1226" s="31" t="s">
        <v>2519</v>
      </c>
      <c r="CC1226" s="31" t="s">
        <v>1498</v>
      </c>
      <c r="CD1226" s="31">
        <v>1</v>
      </c>
      <c r="CE1226" s="31" t="s">
        <v>20085</v>
      </c>
      <c r="CF1226" s="31"/>
      <c r="CG1226" s="31"/>
      <c r="CH1226" s="31"/>
      <c r="CI1226" s="31"/>
      <c r="CJ1226" s="31"/>
      <c r="CK1226" s="31"/>
      <c r="CL1226" s="31"/>
      <c r="CM1226" s="31"/>
      <c r="CN1226" s="31"/>
      <c r="CO1226" s="31"/>
      <c r="CP1226" s="31"/>
      <c r="CQ1226" s="31"/>
      <c r="CR1226" s="31">
        <v>1461</v>
      </c>
      <c r="CS1226" s="31"/>
      <c r="CT1226" s="31"/>
      <c r="CU1226" s="31"/>
      <c r="CV1226" s="31" t="s">
        <v>19191</v>
      </c>
      <c r="CW1226" s="31" t="s">
        <v>19192</v>
      </c>
      <c r="CX1226" s="31" t="s">
        <v>19193</v>
      </c>
      <c r="CY1226" s="31"/>
      <c r="CZ1226" s="31"/>
      <c r="DA1226" s="31"/>
      <c r="DB1226" s="31"/>
      <c r="DC1226" s="31"/>
      <c r="DD1226" s="31"/>
      <c r="DE1226" s="31"/>
      <c r="DF1226" s="31"/>
      <c r="DG1226" s="31"/>
      <c r="DH1226" s="31"/>
      <c r="DI1226" s="31"/>
      <c r="DJ1226" s="31"/>
      <c r="DK1226" s="31"/>
      <c r="DL1226" s="31"/>
      <c r="DM1226" s="38" t="s">
        <v>8949</v>
      </c>
      <c r="DN1226" s="38"/>
      <c r="DO1226" s="35" t="s">
        <v>31497</v>
      </c>
      <c r="DP1226" s="31" t="s">
        <v>10828</v>
      </c>
      <c r="DQ1226" s="31" t="s">
        <v>7229</v>
      </c>
      <c r="DR1226" s="31"/>
      <c r="DS1226" s="31" t="s">
        <v>26646</v>
      </c>
      <c r="DT1226" s="31" t="s">
        <v>37890</v>
      </c>
      <c r="DU1226" s="31">
        <v>3</v>
      </c>
      <c r="DV1226" s="31" t="s">
        <v>32167</v>
      </c>
      <c r="DW1226" s="31"/>
      <c r="DX1226" s="31"/>
      <c r="DY1226" s="31"/>
      <c r="DZ1226" s="31"/>
      <c r="EA1226" s="31"/>
      <c r="EB1226" s="31">
        <v>0</v>
      </c>
      <c r="EC1226" s="31" t="s">
        <v>40170</v>
      </c>
      <c r="ED1226" s="31" t="s">
        <v>41101</v>
      </c>
      <c r="EE1226" s="31"/>
      <c r="EF1226" s="31"/>
      <c r="EG1226" s="31"/>
      <c r="EH1226" s="31"/>
      <c r="EI1226" s="31"/>
      <c r="EJ1226" s="31"/>
    </row>
    <row r="1227" spans="1:140" ht="23.25" customHeight="1">
      <c r="A1227" s="25">
        <v>1225</v>
      </c>
      <c r="B1227" s="30" t="s">
        <v>24479</v>
      </c>
      <c r="C1227" s="31" t="s">
        <v>6220</v>
      </c>
      <c r="D1227" s="30" t="s">
        <v>20040</v>
      </c>
      <c r="E1227" s="30"/>
      <c r="F1227" s="30" t="s">
        <v>36262</v>
      </c>
      <c r="G1227" s="31">
        <f t="shared" si="184"/>
        <v>58</v>
      </c>
      <c r="H1227" s="72">
        <f t="shared" si="185"/>
        <v>53813</v>
      </c>
      <c r="I1227" s="30" t="s">
        <v>35208</v>
      </c>
      <c r="J1227" s="30" t="s">
        <v>34085</v>
      </c>
      <c r="K1227" s="30" t="s">
        <v>34082</v>
      </c>
      <c r="L1227" s="31" t="s">
        <v>6220</v>
      </c>
      <c r="M1227" s="31" t="s">
        <v>3186</v>
      </c>
      <c r="N1227" s="31" t="s">
        <v>5865</v>
      </c>
      <c r="O1227" s="31" t="s">
        <v>5117</v>
      </c>
      <c r="P1227" s="52" t="s">
        <v>32746</v>
      </c>
      <c r="Q1227" s="52"/>
      <c r="R1227" s="31"/>
      <c r="S1227" s="31"/>
      <c r="T1227" s="52" t="s">
        <v>23787</v>
      </c>
      <c r="U1227" s="31" t="s">
        <v>22876</v>
      </c>
      <c r="V1227" s="31"/>
      <c r="W1227" s="31" t="s">
        <v>18913</v>
      </c>
      <c r="X1227" s="31" t="s">
        <v>20213</v>
      </c>
      <c r="Y1227" s="31" t="e">
        <f t="shared" ca="1" si="186"/>
        <v>#VALUE!</v>
      </c>
      <c r="Z1227" s="31" t="e">
        <f t="shared" ca="1" si="187"/>
        <v>#VALUE!</v>
      </c>
      <c r="AA1227" s="31"/>
      <c r="AB1227" s="31" t="s">
        <v>11144</v>
      </c>
      <c r="AC1227" s="31" t="s">
        <v>34145</v>
      </c>
      <c r="AD1227" s="31" t="s">
        <v>34145</v>
      </c>
      <c r="AE1227" s="31"/>
      <c r="AF1227" s="31" t="s">
        <v>24701</v>
      </c>
      <c r="AG1227" s="31" t="s">
        <v>4322</v>
      </c>
      <c r="AH1227" s="31" t="s">
        <v>4322</v>
      </c>
      <c r="AI1227" s="31" t="s">
        <v>908</v>
      </c>
      <c r="AJ1227" s="31" t="s">
        <v>20214</v>
      </c>
      <c r="AK1227" s="31" t="s">
        <v>20215</v>
      </c>
      <c r="AL1227" s="31" t="s">
        <v>3950</v>
      </c>
      <c r="AM1227" s="31" t="s">
        <v>20216</v>
      </c>
      <c r="AN1227" s="31"/>
      <c r="AO1227" s="31"/>
      <c r="AP1227" s="31" t="s">
        <v>33003</v>
      </c>
      <c r="AQ1227" s="52" t="s">
        <v>24067</v>
      </c>
      <c r="AR1227" s="31" t="s">
        <v>34145</v>
      </c>
      <c r="AS1227" s="31" t="s">
        <v>34145</v>
      </c>
      <c r="AT1227" s="31" t="s">
        <v>39909</v>
      </c>
      <c r="AU1227" s="31"/>
      <c r="AV1227" s="31" t="s">
        <v>26001</v>
      </c>
      <c r="AW1227" s="31" t="s">
        <v>31614</v>
      </c>
      <c r="AX1227" s="29">
        <f t="shared" si="182"/>
        <v>46348</v>
      </c>
      <c r="AY1227" s="31" t="s">
        <v>26346</v>
      </c>
      <c r="AZ1227" s="31" t="s">
        <v>33005</v>
      </c>
      <c r="BA1227" s="30" t="s">
        <v>33003</v>
      </c>
      <c r="BB1227" s="31" t="s">
        <v>39910</v>
      </c>
      <c r="BC1227" s="31"/>
      <c r="BD1227" s="31" t="s">
        <v>11423</v>
      </c>
      <c r="BE1227" s="31" t="s">
        <v>7969</v>
      </c>
      <c r="BF1227" s="31" t="s">
        <v>26001</v>
      </c>
      <c r="BG1227" s="31"/>
      <c r="BH1227" s="31"/>
      <c r="BI1227" s="31"/>
      <c r="BJ1227" s="31">
        <v>0</v>
      </c>
      <c r="BK1227" s="31" t="str">
        <f t="shared" si="183"/>
        <v>II/c</v>
      </c>
      <c r="BL1227" s="31"/>
      <c r="BM1227" s="31"/>
      <c r="BN1227" s="31"/>
      <c r="BO1227" s="31"/>
      <c r="BP1227" s="31"/>
      <c r="BQ1227" s="31"/>
      <c r="BR1227" s="31"/>
      <c r="BS1227" s="31"/>
      <c r="BT1227" s="31"/>
      <c r="BU1227" s="31"/>
      <c r="BV1227" s="31" t="s">
        <v>12112</v>
      </c>
      <c r="BW1227" s="31">
        <f t="shared" ca="1" si="188"/>
        <v>6</v>
      </c>
      <c r="BX1227" s="78">
        <f t="shared" ca="1" si="189"/>
        <v>3</v>
      </c>
      <c r="BY1227" s="31"/>
      <c r="BZ1227" s="31"/>
      <c r="CA1227" s="31" t="s">
        <v>2483</v>
      </c>
      <c r="CB1227" s="31" t="s">
        <v>2519</v>
      </c>
      <c r="CC1227" s="31">
        <v>2</v>
      </c>
      <c r="CD1227" s="31">
        <v>1</v>
      </c>
      <c r="CE1227" s="31" t="s">
        <v>20085</v>
      </c>
      <c r="CF1227" s="31"/>
      <c r="CG1227" s="31"/>
      <c r="CH1227" s="31"/>
      <c r="CI1227" s="31"/>
      <c r="CJ1227" s="31"/>
      <c r="CK1227" s="31"/>
      <c r="CL1227" s="31" t="s">
        <v>28532</v>
      </c>
      <c r="CM1227" s="31" t="s">
        <v>28366</v>
      </c>
      <c r="CN1227" s="31">
        <v>124</v>
      </c>
      <c r="CO1227" s="31" t="s">
        <v>28776</v>
      </c>
      <c r="CP1227" s="31" t="s">
        <v>28366</v>
      </c>
      <c r="CQ1227" s="31">
        <v>124</v>
      </c>
      <c r="CR1227" s="31">
        <v>6684</v>
      </c>
      <c r="CS1227" s="31" t="s">
        <v>22126</v>
      </c>
      <c r="CT1227" s="31"/>
      <c r="CU1227" s="31"/>
      <c r="CV1227" s="31" t="s">
        <v>20110</v>
      </c>
      <c r="CW1227" s="31" t="s">
        <v>20111</v>
      </c>
      <c r="CX1227" s="31" t="s">
        <v>11482</v>
      </c>
      <c r="CY1227" s="31"/>
      <c r="CZ1227" s="31"/>
      <c r="DA1227" s="31"/>
      <c r="DB1227" s="31" t="s">
        <v>11355</v>
      </c>
      <c r="DC1227" s="31" t="s">
        <v>20165</v>
      </c>
      <c r="DD1227" s="31" t="s">
        <v>11481</v>
      </c>
      <c r="DE1227" s="31"/>
      <c r="DF1227" s="31"/>
      <c r="DG1227" s="31"/>
      <c r="DH1227" s="31"/>
      <c r="DI1227" s="31" t="s">
        <v>20123</v>
      </c>
      <c r="DJ1227" s="31" t="s">
        <v>11482</v>
      </c>
      <c r="DK1227" s="31"/>
      <c r="DL1227" s="31"/>
      <c r="DM1227" s="38" t="s">
        <v>32206</v>
      </c>
      <c r="DN1227" s="38"/>
      <c r="DO1227" s="35" t="s">
        <v>20212</v>
      </c>
      <c r="DP1227" s="31" t="s">
        <v>20210</v>
      </c>
      <c r="DQ1227" s="31" t="s">
        <v>20211</v>
      </c>
      <c r="DR1227" s="31"/>
      <c r="DS1227" s="31" t="s">
        <v>38631</v>
      </c>
      <c r="DT1227" s="31" t="s">
        <v>37891</v>
      </c>
      <c r="DU1227" s="31">
        <v>3</v>
      </c>
      <c r="DV1227" s="31" t="s">
        <v>32167</v>
      </c>
      <c r="DW1227" s="31" t="s">
        <v>11423</v>
      </c>
      <c r="DX1227" s="31" t="s">
        <v>11423</v>
      </c>
      <c r="DY1227" s="31" t="s">
        <v>28858</v>
      </c>
      <c r="DZ1227" s="31" t="s">
        <v>18545</v>
      </c>
      <c r="EA1227" s="31"/>
      <c r="EB1227" s="31">
        <v>0</v>
      </c>
      <c r="EC1227" s="31" t="s">
        <v>40168</v>
      </c>
      <c r="ED1227" s="31" t="s">
        <v>41101</v>
      </c>
      <c r="EE1227" s="31"/>
      <c r="EF1227" s="31"/>
      <c r="EG1227" s="31"/>
      <c r="EH1227" s="31"/>
      <c r="EI1227" s="31"/>
      <c r="EJ1227" s="31"/>
    </row>
    <row r="1228" spans="1:140" ht="23.25" customHeight="1">
      <c r="A1228" s="25">
        <v>1226</v>
      </c>
      <c r="B1228" s="30" t="s">
        <v>24187</v>
      </c>
      <c r="C1228" s="31">
        <v>140368092</v>
      </c>
      <c r="D1228" s="30" t="s">
        <v>28</v>
      </c>
      <c r="E1228" s="30"/>
      <c r="F1228" s="30" t="s">
        <v>36254</v>
      </c>
      <c r="G1228" s="31">
        <f t="shared" si="184"/>
        <v>58</v>
      </c>
      <c r="H1228" s="72">
        <f t="shared" si="185"/>
        <v>48183</v>
      </c>
      <c r="I1228" s="30"/>
      <c r="J1228" s="30" t="s">
        <v>34084</v>
      </c>
      <c r="K1228" s="30" t="s">
        <v>4318</v>
      </c>
      <c r="L1228" s="31" t="s">
        <v>4318</v>
      </c>
      <c r="M1228" s="31" t="s">
        <v>3186</v>
      </c>
      <c r="N1228" s="31" t="s">
        <v>5797</v>
      </c>
      <c r="O1228" s="31" t="s">
        <v>5271</v>
      </c>
      <c r="P1228" s="31" t="s">
        <v>15640</v>
      </c>
      <c r="Q1228" s="31"/>
      <c r="R1228" s="31">
        <v>26</v>
      </c>
      <c r="S1228" s="31">
        <v>1</v>
      </c>
      <c r="T1228" s="31"/>
      <c r="U1228" s="31">
        <v>587</v>
      </c>
      <c r="V1228" s="31"/>
      <c r="W1228" s="31" t="s">
        <v>6910</v>
      </c>
      <c r="X1228" s="31" t="s">
        <v>6201</v>
      </c>
      <c r="Y1228" s="31" t="e">
        <f t="shared" ca="1" si="186"/>
        <v>#VALUE!</v>
      </c>
      <c r="Z1228" s="31" t="e">
        <f t="shared" ca="1" si="187"/>
        <v>#VALUE!</v>
      </c>
      <c r="AA1228" s="31"/>
      <c r="AB1228" s="31" t="s">
        <v>11144</v>
      </c>
      <c r="AC1228" s="31" t="s">
        <v>34145</v>
      </c>
      <c r="AD1228" s="31" t="s">
        <v>34145</v>
      </c>
      <c r="AE1228" s="31"/>
      <c r="AF1228" s="31" t="s">
        <v>24701</v>
      </c>
      <c r="AG1228" s="31" t="s">
        <v>4322</v>
      </c>
      <c r="AH1228" s="31" t="s">
        <v>4322</v>
      </c>
      <c r="AI1228" s="31" t="s">
        <v>908</v>
      </c>
      <c r="AJ1228" s="31">
        <v>92028</v>
      </c>
      <c r="AK1228" s="31" t="s">
        <v>4890</v>
      </c>
      <c r="AL1228" s="31" t="s">
        <v>4345</v>
      </c>
      <c r="AM1228" s="31" t="s">
        <v>4891</v>
      </c>
      <c r="AN1228" s="31"/>
      <c r="AO1228" s="31"/>
      <c r="AP1228" s="31" t="s">
        <v>4434</v>
      </c>
      <c r="AQ1228" s="31" t="s">
        <v>15489</v>
      </c>
      <c r="AR1228" s="31" t="s">
        <v>34145</v>
      </c>
      <c r="AS1228" s="31" t="s">
        <v>34145</v>
      </c>
      <c r="AT1228" s="31" t="str">
        <f>_xlfn.IFNA(VLOOKUP(D1228,'[1]5. 1 Mei 2022'!$C$7:$F$60,4,FALSE),"")</f>
        <v/>
      </c>
      <c r="AU1228" s="31"/>
      <c r="AV1228" s="31" t="s">
        <v>20033</v>
      </c>
      <c r="AW1228" s="31" t="s">
        <v>15489</v>
      </c>
      <c r="AX1228" s="29">
        <f t="shared" si="182"/>
        <v>44117</v>
      </c>
      <c r="AY1228" s="31" t="s">
        <v>26346</v>
      </c>
      <c r="AZ1228" s="31" t="s">
        <v>6484</v>
      </c>
      <c r="BA1228" s="30" t="s">
        <v>4434</v>
      </c>
      <c r="BB1228" s="31"/>
      <c r="BC1228" s="31"/>
      <c r="BD1228" s="31" t="s">
        <v>7997</v>
      </c>
      <c r="BE1228" s="31" t="s">
        <v>7969</v>
      </c>
      <c r="BF1228" s="31" t="s">
        <v>20033</v>
      </c>
      <c r="BG1228" s="31"/>
      <c r="BH1228" s="31"/>
      <c r="BI1228" s="31" t="s">
        <v>8136</v>
      </c>
      <c r="BJ1228" s="31" t="s">
        <v>3185</v>
      </c>
      <c r="BK1228" s="31" t="str">
        <f t="shared" si="183"/>
        <v>III/d</v>
      </c>
      <c r="BL1228" s="31" t="s">
        <v>8077</v>
      </c>
      <c r="BM1228" s="31"/>
      <c r="BN1228" s="31"/>
      <c r="BO1228" s="31"/>
      <c r="BP1228" s="31" t="s">
        <v>1498</v>
      </c>
      <c r="BQ1228" s="31" t="s">
        <v>3185</v>
      </c>
      <c r="BR1228" s="31" t="s">
        <v>17826</v>
      </c>
      <c r="BS1228" s="31" t="s">
        <v>29907</v>
      </c>
      <c r="BT1228" s="31" t="s">
        <v>6324</v>
      </c>
      <c r="BU1228" s="31"/>
      <c r="BV1228" s="31" t="s">
        <v>1761</v>
      </c>
      <c r="BW1228" s="31">
        <f t="shared" ca="1" si="188"/>
        <v>26</v>
      </c>
      <c r="BX1228" s="78">
        <f t="shared" ca="1" si="189"/>
        <v>3</v>
      </c>
      <c r="BY1228" s="31"/>
      <c r="BZ1228" s="31"/>
      <c r="CA1228" s="31" t="s">
        <v>4239</v>
      </c>
      <c r="CB1228" s="31" t="s">
        <v>2519</v>
      </c>
      <c r="CC1228" s="31">
        <v>1</v>
      </c>
      <c r="CD1228" s="31">
        <v>1</v>
      </c>
      <c r="CE1228" s="31" t="s">
        <v>20085</v>
      </c>
      <c r="CF1228" s="31"/>
      <c r="CG1228" s="31"/>
      <c r="CH1228" s="31"/>
      <c r="CI1228" s="31"/>
      <c r="CJ1228" s="31"/>
      <c r="CK1228" s="31"/>
      <c r="CL1228" s="31" t="s">
        <v>28346</v>
      </c>
      <c r="CM1228" s="31" t="s">
        <v>28347</v>
      </c>
      <c r="CN1228" s="31">
        <v>124</v>
      </c>
      <c r="CO1228" s="31" t="s">
        <v>32412</v>
      </c>
      <c r="CP1228" s="31" t="s">
        <v>28347</v>
      </c>
      <c r="CQ1228" s="31">
        <v>124</v>
      </c>
      <c r="CR1228" s="31">
        <v>3384</v>
      </c>
      <c r="CS1228" s="31" t="s">
        <v>8303</v>
      </c>
      <c r="CT1228" s="31"/>
      <c r="CU1228" s="31" t="s">
        <v>6672</v>
      </c>
      <c r="CV1228" s="31" t="s">
        <v>8442</v>
      </c>
      <c r="CW1228" s="31" t="s">
        <v>8441</v>
      </c>
      <c r="CX1228" s="31" t="s">
        <v>8346</v>
      </c>
      <c r="CY1228" s="31"/>
      <c r="CZ1228" s="31"/>
      <c r="DA1228" s="31"/>
      <c r="DB1228" s="31" t="s">
        <v>15747</v>
      </c>
      <c r="DC1228" s="31" t="s">
        <v>15748</v>
      </c>
      <c r="DD1228" s="31" t="s">
        <v>15746</v>
      </c>
      <c r="DE1228" s="31"/>
      <c r="DF1228" s="31"/>
      <c r="DG1228" s="31"/>
      <c r="DH1228" s="31"/>
      <c r="DI1228" s="31"/>
      <c r="DJ1228" s="31"/>
      <c r="DK1228" s="31"/>
      <c r="DL1228" s="31"/>
      <c r="DM1228" s="38" t="s">
        <v>9289</v>
      </c>
      <c r="DN1228" s="38"/>
      <c r="DO1228" s="35">
        <v>0</v>
      </c>
      <c r="DP1228" s="31" t="s">
        <v>13147</v>
      </c>
      <c r="DQ1228" s="31" t="s">
        <v>13146</v>
      </c>
      <c r="DR1228" s="31" t="s">
        <v>20746</v>
      </c>
      <c r="DS1228" s="31" t="s">
        <v>26927</v>
      </c>
      <c r="DT1228" s="31"/>
      <c r="DU1228" s="31">
        <v>3</v>
      </c>
      <c r="DV1228" s="31" t="s">
        <v>32167</v>
      </c>
      <c r="DW1228" s="31" t="s">
        <v>7997</v>
      </c>
      <c r="DX1228" s="31" t="s">
        <v>7997</v>
      </c>
      <c r="DY1228" s="31" t="s">
        <v>18154</v>
      </c>
      <c r="DZ1228" s="31" t="s">
        <v>18135</v>
      </c>
      <c r="EA1228" s="31"/>
      <c r="EB1228" s="31">
        <v>0</v>
      </c>
      <c r="EC1228" s="31" t="s">
        <v>40168</v>
      </c>
      <c r="ED1228" s="31" t="s">
        <v>41101</v>
      </c>
      <c r="EE1228" s="31"/>
      <c r="EF1228" s="31"/>
      <c r="EG1228" s="31"/>
      <c r="EH1228" s="31"/>
      <c r="EI1228" s="31"/>
      <c r="EJ1228" s="31"/>
    </row>
    <row r="1229" spans="1:140" ht="23.25" customHeight="1">
      <c r="A1229" s="25">
        <v>1227</v>
      </c>
      <c r="B1229" s="30" t="s">
        <v>21211</v>
      </c>
      <c r="C1229" s="31">
        <v>140328405</v>
      </c>
      <c r="D1229" s="30" t="s">
        <v>1624</v>
      </c>
      <c r="E1229" s="30"/>
      <c r="F1229" s="30" t="s">
        <v>36262</v>
      </c>
      <c r="G1229" s="31">
        <f t="shared" si="184"/>
        <v>58</v>
      </c>
      <c r="H1229" s="72">
        <f t="shared" si="185"/>
        <v>46631</v>
      </c>
      <c r="I1229" s="30"/>
      <c r="J1229" s="30" t="s">
        <v>34084</v>
      </c>
      <c r="K1229" s="30" t="s">
        <v>4318</v>
      </c>
      <c r="L1229" s="31" t="s">
        <v>4318</v>
      </c>
      <c r="M1229" s="31" t="s">
        <v>3186</v>
      </c>
      <c r="N1229" s="31" t="s">
        <v>5797</v>
      </c>
      <c r="O1229" s="31" t="s">
        <v>5271</v>
      </c>
      <c r="P1229" s="31" t="s">
        <v>23973</v>
      </c>
      <c r="Q1229" s="31"/>
      <c r="R1229" s="31">
        <v>24</v>
      </c>
      <c r="S1229" s="31">
        <v>0</v>
      </c>
      <c r="T1229" s="31"/>
      <c r="U1229" s="31">
        <v>1389</v>
      </c>
      <c r="V1229" s="31"/>
      <c r="W1229" s="31" t="s">
        <v>6910</v>
      </c>
      <c r="X1229" s="31" t="s">
        <v>2130</v>
      </c>
      <c r="Y1229" s="31" t="e">
        <f t="shared" ca="1" si="186"/>
        <v>#VALUE!</v>
      </c>
      <c r="Z1229" s="31" t="e">
        <f t="shared" ca="1" si="187"/>
        <v>#VALUE!</v>
      </c>
      <c r="AA1229" s="31"/>
      <c r="AB1229" s="31" t="s">
        <v>12562</v>
      </c>
      <c r="AC1229" s="31" t="s">
        <v>34153</v>
      </c>
      <c r="AD1229" s="31" t="s">
        <v>34194</v>
      </c>
      <c r="AE1229" s="31"/>
      <c r="AF1229" s="31" t="s">
        <v>24700</v>
      </c>
      <c r="AG1229" s="31" t="s">
        <v>7895</v>
      </c>
      <c r="AH1229" s="31" t="s">
        <v>7895</v>
      </c>
      <c r="AI1229" s="31" t="s">
        <v>728</v>
      </c>
      <c r="AJ1229" s="31"/>
      <c r="AK1229" s="31"/>
      <c r="AL1229" s="31"/>
      <c r="AM1229" s="31"/>
      <c r="AN1229" s="31"/>
      <c r="AO1229" s="31"/>
      <c r="AP1229" s="31" t="s">
        <v>33014</v>
      </c>
      <c r="AQ1229" s="31" t="s">
        <v>8283</v>
      </c>
      <c r="AR1229" s="31" t="s">
        <v>34148</v>
      </c>
      <c r="AS1229" s="31" t="s">
        <v>34148</v>
      </c>
      <c r="AT1229" s="31" t="str">
        <f>_xlfn.IFNA(VLOOKUP(D1229,'[1]5. 1 Mei 2022'!$C$7:$F$60,4,FALSE),"")</f>
        <v/>
      </c>
      <c r="AU1229" s="31"/>
      <c r="AV1229" s="31" t="s">
        <v>5449</v>
      </c>
      <c r="AW1229" s="31" t="s">
        <v>8283</v>
      </c>
      <c r="AX1229" s="29">
        <f t="shared" si="182"/>
        <v>43755</v>
      </c>
      <c r="AY1229" s="31" t="s">
        <v>26346</v>
      </c>
      <c r="AZ1229" s="31" t="s">
        <v>33016</v>
      </c>
      <c r="BA1229" s="30" t="s">
        <v>33014</v>
      </c>
      <c r="BB1229" s="31"/>
      <c r="BC1229" s="31"/>
      <c r="BD1229" s="31" t="s">
        <v>21142</v>
      </c>
      <c r="BE1229" s="31" t="s">
        <v>7968</v>
      </c>
      <c r="BF1229" s="31" t="s">
        <v>5449</v>
      </c>
      <c r="BG1229" s="31"/>
      <c r="BH1229" s="31"/>
      <c r="BI1229" s="31"/>
      <c r="BJ1229" s="31" t="s">
        <v>5449</v>
      </c>
      <c r="BK1229" s="31" t="str">
        <f t="shared" si="183"/>
        <v>III/d</v>
      </c>
      <c r="BL1229" s="31" t="s">
        <v>8078</v>
      </c>
      <c r="BM1229" s="31"/>
      <c r="BN1229" s="31"/>
      <c r="BO1229" s="31"/>
      <c r="BP1229" s="31" t="s">
        <v>1498</v>
      </c>
      <c r="BQ1229" s="31"/>
      <c r="BR1229" s="31"/>
      <c r="BS1229" s="31"/>
      <c r="BT1229" s="31" t="s">
        <v>5142</v>
      </c>
      <c r="BU1229" s="31"/>
      <c r="BV1229" s="31" t="s">
        <v>1055</v>
      </c>
      <c r="BW1229" s="31">
        <f t="shared" ca="1" si="188"/>
        <v>28</v>
      </c>
      <c r="BX1229" s="78">
        <f t="shared" ca="1" si="189"/>
        <v>3</v>
      </c>
      <c r="BY1229" s="31"/>
      <c r="BZ1229" s="31"/>
      <c r="CA1229" s="31" t="s">
        <v>2483</v>
      </c>
      <c r="CB1229" s="31" t="s">
        <v>2519</v>
      </c>
      <c r="CC1229" s="31">
        <v>3</v>
      </c>
      <c r="CD1229" s="31">
        <v>1</v>
      </c>
      <c r="CE1229" s="31" t="s">
        <v>20085</v>
      </c>
      <c r="CF1229" s="31"/>
      <c r="CG1229" s="31">
        <v>2007</v>
      </c>
      <c r="CH1229" s="31" t="s">
        <v>2689</v>
      </c>
      <c r="CI1229" s="31"/>
      <c r="CJ1229" s="31"/>
      <c r="CK1229" s="31"/>
      <c r="CL1229" s="31"/>
      <c r="CM1229" s="31"/>
      <c r="CN1229" s="31"/>
      <c r="CO1229" s="31"/>
      <c r="CP1229" s="31"/>
      <c r="CQ1229" s="31"/>
      <c r="CR1229" s="31">
        <v>1257</v>
      </c>
      <c r="CS1229" s="31" t="s">
        <v>10108</v>
      </c>
      <c r="CT1229" s="31" t="s">
        <v>10105</v>
      </c>
      <c r="CU1229" s="31" t="s">
        <v>10106</v>
      </c>
      <c r="CV1229" s="31" t="s">
        <v>15765</v>
      </c>
      <c r="CW1229" s="31" t="s">
        <v>10541</v>
      </c>
      <c r="CX1229" s="31" t="s">
        <v>2261</v>
      </c>
      <c r="CY1229" s="31"/>
      <c r="CZ1229" s="31"/>
      <c r="DA1229" s="31"/>
      <c r="DB1229" s="31"/>
      <c r="DC1229" s="31"/>
      <c r="DD1229" s="31"/>
      <c r="DE1229" s="31"/>
      <c r="DF1229" s="31"/>
      <c r="DG1229" s="31"/>
      <c r="DH1229" s="31"/>
      <c r="DI1229" s="31"/>
      <c r="DJ1229" s="31"/>
      <c r="DK1229" s="31"/>
      <c r="DL1229" s="31"/>
      <c r="DM1229" s="38" t="s">
        <v>8910</v>
      </c>
      <c r="DN1229" s="38"/>
      <c r="DO1229" s="35" t="s">
        <v>20970</v>
      </c>
      <c r="DP1229" s="31" t="s">
        <v>14152</v>
      </c>
      <c r="DQ1229" s="31" t="s">
        <v>14153</v>
      </c>
      <c r="DR1229" s="31" t="s">
        <v>14177</v>
      </c>
      <c r="DS1229" s="31" t="s">
        <v>26611</v>
      </c>
      <c r="DT1229" s="31" t="s">
        <v>37892</v>
      </c>
      <c r="DU1229" s="31">
        <v>0</v>
      </c>
      <c r="DV1229" s="31"/>
      <c r="DW1229" s="31"/>
      <c r="DX1229" s="31"/>
      <c r="DY1229" s="31"/>
      <c r="DZ1229" s="31"/>
      <c r="EA1229" s="31"/>
      <c r="EB1229" s="31">
        <v>0</v>
      </c>
      <c r="EC1229" s="31" t="s">
        <v>39747</v>
      </c>
      <c r="ED1229" s="31" t="s">
        <v>41101</v>
      </c>
      <c r="EE1229" s="31"/>
      <c r="EF1229" s="31"/>
      <c r="EG1229" s="31"/>
      <c r="EH1229" s="31"/>
      <c r="EI1229" s="31"/>
      <c r="EJ1229" s="31"/>
    </row>
    <row r="1230" spans="1:140" ht="23.25" customHeight="1">
      <c r="A1230" s="25">
        <v>1228</v>
      </c>
      <c r="B1230" s="30" t="s">
        <v>21209</v>
      </c>
      <c r="C1230" s="31">
        <v>140288322</v>
      </c>
      <c r="D1230" s="30" t="s">
        <v>1623</v>
      </c>
      <c r="E1230" s="30"/>
      <c r="F1230" s="30" t="s">
        <v>36257</v>
      </c>
      <c r="G1230" s="31">
        <f t="shared" si="184"/>
        <v>58</v>
      </c>
      <c r="H1230" s="72">
        <f t="shared" si="185"/>
        <v>46905</v>
      </c>
      <c r="I1230" s="30"/>
      <c r="J1230" s="30" t="s">
        <v>34084</v>
      </c>
      <c r="K1230" s="30" t="s">
        <v>4318</v>
      </c>
      <c r="L1230" s="31" t="s">
        <v>4318</v>
      </c>
      <c r="M1230" s="31" t="s">
        <v>3186</v>
      </c>
      <c r="N1230" s="31" t="s">
        <v>5797</v>
      </c>
      <c r="O1230" s="31" t="s">
        <v>5271</v>
      </c>
      <c r="P1230" s="31" t="s">
        <v>23973</v>
      </c>
      <c r="Q1230" s="31"/>
      <c r="R1230" s="31">
        <v>22</v>
      </c>
      <c r="S1230" s="31">
        <v>1</v>
      </c>
      <c r="T1230" s="31"/>
      <c r="U1230" s="31">
        <v>1217</v>
      </c>
      <c r="V1230" s="31"/>
      <c r="W1230" s="31" t="s">
        <v>3739</v>
      </c>
      <c r="X1230" s="31" t="s">
        <v>2267</v>
      </c>
      <c r="Y1230" s="31" t="e">
        <f t="shared" ca="1" si="186"/>
        <v>#VALUE!</v>
      </c>
      <c r="Z1230" s="31" t="e">
        <f t="shared" ca="1" si="187"/>
        <v>#VALUE!</v>
      </c>
      <c r="AA1230" s="31"/>
      <c r="AB1230" s="31" t="s">
        <v>10497</v>
      </c>
      <c r="AC1230" s="31" t="s">
        <v>34153</v>
      </c>
      <c r="AD1230" s="31" t="s">
        <v>34194</v>
      </c>
      <c r="AE1230" s="31"/>
      <c r="AF1230" s="31" t="s">
        <v>24700</v>
      </c>
      <c r="AG1230" s="31" t="s">
        <v>7895</v>
      </c>
      <c r="AH1230" s="31" t="s">
        <v>7895</v>
      </c>
      <c r="AI1230" s="31" t="s">
        <v>728</v>
      </c>
      <c r="AJ1230" s="31">
        <v>1040070229</v>
      </c>
      <c r="AK1230" s="31" t="s">
        <v>10120</v>
      </c>
      <c r="AL1230" s="31" t="s">
        <v>10121</v>
      </c>
      <c r="AM1230" s="31" t="s">
        <v>10118</v>
      </c>
      <c r="AN1230" s="31"/>
      <c r="AO1230" s="31" t="s">
        <v>10115</v>
      </c>
      <c r="AP1230" s="31" t="s">
        <v>33723</v>
      </c>
      <c r="AQ1230" s="31"/>
      <c r="AR1230" s="31" t="s">
        <v>34148</v>
      </c>
      <c r="AS1230" s="31" t="s">
        <v>34148</v>
      </c>
      <c r="AT1230" s="31" t="str">
        <f>_xlfn.IFNA(VLOOKUP(D1230,'[1]5. 1 Mei 2022'!$C$7:$F$60,4,FALSE),"")</f>
        <v/>
      </c>
      <c r="AU1230" s="31"/>
      <c r="AV1230" s="31" t="s">
        <v>15296</v>
      </c>
      <c r="AW1230" s="31" t="s">
        <v>15387</v>
      </c>
      <c r="AX1230" s="29">
        <f t="shared" si="182"/>
        <v>45185</v>
      </c>
      <c r="AY1230" s="31" t="s">
        <v>26340</v>
      </c>
      <c r="AZ1230" s="31" t="s">
        <v>26341</v>
      </c>
      <c r="BA1230" s="30" t="s">
        <v>33723</v>
      </c>
      <c r="BB1230" s="31"/>
      <c r="BC1230" s="31"/>
      <c r="BD1230" s="31" t="s">
        <v>12244</v>
      </c>
      <c r="BE1230" s="31" t="s">
        <v>7968</v>
      </c>
      <c r="BF1230" s="31" t="s">
        <v>15296</v>
      </c>
      <c r="BG1230" s="31"/>
      <c r="BH1230" s="31"/>
      <c r="BI1230" s="31"/>
      <c r="BJ1230" s="31" t="s">
        <v>31069</v>
      </c>
      <c r="BK1230" s="31" t="str">
        <f t="shared" si="183"/>
        <v>III/d</v>
      </c>
      <c r="BL1230" s="31" t="s">
        <v>8077</v>
      </c>
      <c r="BM1230" s="31"/>
      <c r="BN1230" s="31"/>
      <c r="BO1230" s="31"/>
      <c r="BP1230" s="31" t="s">
        <v>1498</v>
      </c>
      <c r="BQ1230" s="31" t="s">
        <v>31069</v>
      </c>
      <c r="BR1230" s="31" t="s">
        <v>30542</v>
      </c>
      <c r="BS1230" s="31">
        <v>332</v>
      </c>
      <c r="BT1230" s="31" t="s">
        <v>6647</v>
      </c>
      <c r="BU1230" s="31"/>
      <c r="BV1230" s="31" t="s">
        <v>3504</v>
      </c>
      <c r="BW1230" s="31">
        <f t="shared" ca="1" si="188"/>
        <v>30</v>
      </c>
      <c r="BX1230" s="78">
        <f t="shared" ca="1" si="189"/>
        <v>7</v>
      </c>
      <c r="BY1230" s="31"/>
      <c r="BZ1230" s="31"/>
      <c r="CA1230" s="31" t="s">
        <v>996</v>
      </c>
      <c r="CB1230" s="31" t="s">
        <v>2519</v>
      </c>
      <c r="CC1230" s="31">
        <v>2</v>
      </c>
      <c r="CD1230" s="31">
        <v>1</v>
      </c>
      <c r="CE1230" s="31" t="s">
        <v>20085</v>
      </c>
      <c r="CF1230" s="31"/>
      <c r="CG1230" s="31"/>
      <c r="CH1230" s="31">
        <v>2008</v>
      </c>
      <c r="CI1230" s="31">
        <v>2012</v>
      </c>
      <c r="CJ1230" s="31"/>
      <c r="CK1230" s="31"/>
      <c r="CL1230" s="31"/>
      <c r="CM1230" s="31"/>
      <c r="CN1230" s="31"/>
      <c r="CO1230" s="31"/>
      <c r="CP1230" s="31"/>
      <c r="CQ1230" s="31"/>
      <c r="CR1230" s="31">
        <v>1258</v>
      </c>
      <c r="CS1230" s="31" t="s">
        <v>10113</v>
      </c>
      <c r="CT1230" s="31" t="s">
        <v>10114</v>
      </c>
      <c r="CU1230" s="31" t="s">
        <v>10115</v>
      </c>
      <c r="CV1230" s="31" t="s">
        <v>15770</v>
      </c>
      <c r="CW1230" s="31" t="s">
        <v>15771</v>
      </c>
      <c r="CX1230" s="31" t="s">
        <v>2261</v>
      </c>
      <c r="CY1230" s="31"/>
      <c r="CZ1230" s="31"/>
      <c r="DA1230" s="31"/>
      <c r="DB1230" s="31"/>
      <c r="DC1230" s="31"/>
      <c r="DD1230" s="31"/>
      <c r="DE1230" s="31"/>
      <c r="DF1230" s="31"/>
      <c r="DG1230" s="31"/>
      <c r="DH1230" s="31"/>
      <c r="DI1230" s="31"/>
      <c r="DJ1230" s="31"/>
      <c r="DK1230" s="31"/>
      <c r="DL1230" s="31"/>
      <c r="DM1230" s="38" t="s">
        <v>8906</v>
      </c>
      <c r="DN1230" s="38"/>
      <c r="DO1230" s="35">
        <v>0</v>
      </c>
      <c r="DP1230" s="31" t="s">
        <v>13462</v>
      </c>
      <c r="DQ1230" s="31" t="s">
        <v>20709</v>
      </c>
      <c r="DR1230" s="31"/>
      <c r="DS1230" s="31" t="s">
        <v>38632</v>
      </c>
      <c r="DT1230" s="31" t="s">
        <v>37893</v>
      </c>
      <c r="DU1230" s="31">
        <v>3</v>
      </c>
      <c r="DV1230" s="31" t="s">
        <v>32167</v>
      </c>
      <c r="DW1230" s="31"/>
      <c r="DX1230" s="31"/>
      <c r="DY1230" s="31"/>
      <c r="DZ1230" s="31"/>
      <c r="EA1230" s="31"/>
      <c r="EB1230" s="31">
        <v>0</v>
      </c>
      <c r="EC1230" s="31" t="s">
        <v>40170</v>
      </c>
      <c r="ED1230" s="31" t="s">
        <v>41101</v>
      </c>
      <c r="EE1230" s="31"/>
      <c r="EF1230" s="31"/>
      <c r="EG1230" s="31"/>
      <c r="EH1230" s="31"/>
      <c r="EI1230" s="31"/>
      <c r="EJ1230" s="31"/>
    </row>
    <row r="1231" spans="1:140" ht="23.25" customHeight="1">
      <c r="A1231" s="25">
        <v>1229</v>
      </c>
      <c r="B1231" s="30" t="s">
        <v>21462</v>
      </c>
      <c r="C1231" s="31" t="s">
        <v>6220</v>
      </c>
      <c r="D1231" s="30" t="s">
        <v>21496</v>
      </c>
      <c r="E1231" s="30"/>
      <c r="F1231" s="30" t="s">
        <v>36262</v>
      </c>
      <c r="G1231" s="31">
        <f t="shared" si="184"/>
        <v>58</v>
      </c>
      <c r="H1231" s="72">
        <f t="shared" si="185"/>
        <v>56219</v>
      </c>
      <c r="I1231" s="30" t="s">
        <v>35209</v>
      </c>
      <c r="J1231" s="30" t="s">
        <v>34085</v>
      </c>
      <c r="K1231" s="30" t="s">
        <v>34082</v>
      </c>
      <c r="L1231" s="31" t="s">
        <v>6220</v>
      </c>
      <c r="M1231" s="31" t="s">
        <v>3186</v>
      </c>
      <c r="N1231" s="31" t="s">
        <v>5865</v>
      </c>
      <c r="O1231" s="31" t="s">
        <v>5117</v>
      </c>
      <c r="P1231" s="52" t="s">
        <v>35984</v>
      </c>
      <c r="Q1231" s="31" t="s">
        <v>41018</v>
      </c>
      <c r="R1231" s="31"/>
      <c r="S1231" s="31"/>
      <c r="T1231" s="52" t="s">
        <v>32516</v>
      </c>
      <c r="U1231" s="31" t="s">
        <v>23405</v>
      </c>
      <c r="V1231" s="31"/>
      <c r="W1231" s="31" t="s">
        <v>6910</v>
      </c>
      <c r="X1231" s="31" t="s">
        <v>21574</v>
      </c>
      <c r="Y1231" s="31" t="e">
        <f t="shared" ca="1" si="186"/>
        <v>#VALUE!</v>
      </c>
      <c r="Z1231" s="31" t="e">
        <f t="shared" ca="1" si="187"/>
        <v>#VALUE!</v>
      </c>
      <c r="AA1231" s="31"/>
      <c r="AB1231" s="31" t="s">
        <v>11144</v>
      </c>
      <c r="AC1231" s="31" t="s">
        <v>34145</v>
      </c>
      <c r="AD1231" s="31" t="s">
        <v>34145</v>
      </c>
      <c r="AE1231" s="31"/>
      <c r="AF1231" s="31" t="s">
        <v>24701</v>
      </c>
      <c r="AG1231" s="31" t="s">
        <v>4322</v>
      </c>
      <c r="AH1231" s="31" t="s">
        <v>4322</v>
      </c>
      <c r="AI1231" s="31" t="s">
        <v>908</v>
      </c>
      <c r="AJ1231" s="31" t="s">
        <v>22572</v>
      </c>
      <c r="AK1231" s="31" t="s">
        <v>22573</v>
      </c>
      <c r="AL1231" s="31" t="s">
        <v>6472</v>
      </c>
      <c r="AM1231" s="31" t="s">
        <v>3001</v>
      </c>
      <c r="AN1231" s="31"/>
      <c r="AO1231" s="31"/>
      <c r="AP1231" s="31" t="s">
        <v>33003</v>
      </c>
      <c r="AQ1231" s="31" t="s">
        <v>18367</v>
      </c>
      <c r="AR1231" s="31" t="s">
        <v>34145</v>
      </c>
      <c r="AS1231" s="31" t="s">
        <v>34145</v>
      </c>
      <c r="AT1231" s="31" t="str">
        <f>_xlfn.IFNA(VLOOKUP(D1231,'[1]5. 1 Mei 2022'!$C$7:$F$60,4,FALSE),"")</f>
        <v/>
      </c>
      <c r="AU1231" s="31"/>
      <c r="AV1231" s="31" t="s">
        <v>26001</v>
      </c>
      <c r="AW1231" s="31" t="s">
        <v>18367</v>
      </c>
      <c r="AX1231" s="29">
        <f t="shared" si="182"/>
        <v>46320</v>
      </c>
      <c r="AY1231" s="31" t="s">
        <v>26346</v>
      </c>
      <c r="AZ1231" s="31" t="s">
        <v>33005</v>
      </c>
      <c r="BA1231" s="30" t="s">
        <v>33003</v>
      </c>
      <c r="BB1231" s="31" t="s">
        <v>22916</v>
      </c>
      <c r="BC1231" s="31"/>
      <c r="BD1231" s="31" t="s">
        <v>11423</v>
      </c>
      <c r="BE1231" s="31" t="s">
        <v>7969</v>
      </c>
      <c r="BF1231" s="31" t="s">
        <v>26001</v>
      </c>
      <c r="BG1231" s="31"/>
      <c r="BH1231" s="31"/>
      <c r="BI1231" s="31"/>
      <c r="BJ1231" s="31">
        <v>0</v>
      </c>
      <c r="BK1231" s="31" t="str">
        <f t="shared" si="183"/>
        <v>II/c</v>
      </c>
      <c r="BL1231" s="31"/>
      <c r="BM1231" s="31"/>
      <c r="BN1231" s="31"/>
      <c r="BO1231" s="31"/>
      <c r="BP1231" s="31"/>
      <c r="BQ1231" s="31"/>
      <c r="BR1231" s="31"/>
      <c r="BS1231" s="31"/>
      <c r="BT1231" s="31"/>
      <c r="BU1231" s="31"/>
      <c r="BV1231" s="31" t="s">
        <v>21556</v>
      </c>
      <c r="BW1231" s="31">
        <f t="shared" ca="1" si="188"/>
        <v>5</v>
      </c>
      <c r="BX1231" s="78">
        <f t="shared" ca="1" si="189"/>
        <v>10</v>
      </c>
      <c r="BY1231" s="31"/>
      <c r="BZ1231" s="31"/>
      <c r="CA1231" s="31" t="s">
        <v>2483</v>
      </c>
      <c r="CB1231" s="31" t="s">
        <v>2406</v>
      </c>
      <c r="CC1231" s="31"/>
      <c r="CD1231" s="31"/>
      <c r="CE1231" s="31"/>
      <c r="CF1231" s="31"/>
      <c r="CG1231" s="31"/>
      <c r="CH1231" s="31"/>
      <c r="CI1231" s="31"/>
      <c r="CJ1231" s="31"/>
      <c r="CK1231" s="31"/>
      <c r="CL1231" s="31" t="s">
        <v>25943</v>
      </c>
      <c r="CM1231" s="31" t="s">
        <v>25944</v>
      </c>
      <c r="CN1231" s="31">
        <v>123</v>
      </c>
      <c r="CO1231" s="31" t="s">
        <v>25945</v>
      </c>
      <c r="CP1231" s="31" t="s">
        <v>25944</v>
      </c>
      <c r="CQ1231" s="31">
        <v>123</v>
      </c>
      <c r="CR1231" s="31">
        <v>6714</v>
      </c>
      <c r="CS1231" s="31" t="s">
        <v>22126</v>
      </c>
      <c r="CT1231" s="31"/>
      <c r="CU1231" s="31"/>
      <c r="CV1231" s="31"/>
      <c r="CW1231" s="31"/>
      <c r="CX1231" s="31"/>
      <c r="CY1231" s="31"/>
      <c r="CZ1231" s="31"/>
      <c r="DA1231" s="31"/>
      <c r="DB1231" s="31"/>
      <c r="DC1231" s="31"/>
      <c r="DD1231" s="31"/>
      <c r="DE1231" s="31"/>
      <c r="DF1231" s="31"/>
      <c r="DG1231" s="31"/>
      <c r="DH1231" s="31"/>
      <c r="DI1231" s="31"/>
      <c r="DJ1231" s="31"/>
      <c r="DK1231" s="31"/>
      <c r="DL1231" s="31"/>
      <c r="DM1231" s="38" t="s">
        <v>32668</v>
      </c>
      <c r="DN1231" s="38"/>
      <c r="DO1231" s="51" t="s">
        <v>34548</v>
      </c>
      <c r="DP1231" s="31" t="s">
        <v>22570</v>
      </c>
      <c r="DQ1231" s="31" t="s">
        <v>22571</v>
      </c>
      <c r="DR1231" s="31"/>
      <c r="DS1231" s="31" t="s">
        <v>22415</v>
      </c>
      <c r="DT1231" s="31" t="s">
        <v>22416</v>
      </c>
      <c r="DU1231" s="31">
        <v>2</v>
      </c>
      <c r="DV1231" s="31" t="s">
        <v>32165</v>
      </c>
      <c r="DW1231" s="31" t="s">
        <v>34444</v>
      </c>
      <c r="DX1231" s="31" t="s">
        <v>11423</v>
      </c>
      <c r="DY1231" s="31" t="s">
        <v>34506</v>
      </c>
      <c r="DZ1231" s="29">
        <v>44770</v>
      </c>
      <c r="EA1231" s="29">
        <v>45975</v>
      </c>
      <c r="EB1231" s="31">
        <v>0</v>
      </c>
      <c r="EC1231" s="31" t="s">
        <v>40168</v>
      </c>
      <c r="ED1231" s="31" t="s">
        <v>41101</v>
      </c>
      <c r="EE1231" s="31"/>
      <c r="EF1231" s="31"/>
      <c r="EG1231" s="31"/>
      <c r="EH1231" s="31"/>
      <c r="EI1231" s="31"/>
      <c r="EJ1231" s="31"/>
    </row>
    <row r="1232" spans="1:140" ht="23.25" customHeight="1">
      <c r="A1232" s="25">
        <v>1230</v>
      </c>
      <c r="B1232" s="30" t="s">
        <v>5527</v>
      </c>
      <c r="C1232" s="31">
        <v>140288306</v>
      </c>
      <c r="D1232" s="30" t="s">
        <v>1608</v>
      </c>
      <c r="E1232" s="30"/>
      <c r="F1232" s="30" t="s">
        <v>36262</v>
      </c>
      <c r="G1232" s="31">
        <f t="shared" si="184"/>
        <v>58</v>
      </c>
      <c r="H1232" s="72">
        <f t="shared" si="185"/>
        <v>45536</v>
      </c>
      <c r="I1232" s="30"/>
      <c r="J1232" s="30" t="s">
        <v>34084</v>
      </c>
      <c r="K1232" s="30" t="s">
        <v>4318</v>
      </c>
      <c r="L1232" s="31" t="s">
        <v>4318</v>
      </c>
      <c r="M1232" s="31" t="s">
        <v>6378</v>
      </c>
      <c r="N1232" s="31" t="s">
        <v>3311</v>
      </c>
      <c r="O1232" s="31" t="s">
        <v>2534</v>
      </c>
      <c r="P1232" s="31" t="s">
        <v>2918</v>
      </c>
      <c r="Q1232" s="31"/>
      <c r="R1232" s="31">
        <v>22</v>
      </c>
      <c r="S1232" s="31">
        <v>0</v>
      </c>
      <c r="T1232" s="31"/>
      <c r="U1232" s="31">
        <v>1225</v>
      </c>
      <c r="V1232" s="31"/>
      <c r="W1232" s="31" t="s">
        <v>6910</v>
      </c>
      <c r="X1232" s="31" t="s">
        <v>5910</v>
      </c>
      <c r="Y1232" s="31">
        <f t="shared" ca="1" si="186"/>
        <v>57</v>
      </c>
      <c r="Z1232" s="31" t="str">
        <f t="shared" ca="1" si="187"/>
        <v>46-58</v>
      </c>
      <c r="AA1232" s="31"/>
      <c r="AB1232" s="31" t="s">
        <v>6770</v>
      </c>
      <c r="AC1232" s="31" t="s">
        <v>34153</v>
      </c>
      <c r="AD1232" s="31" t="s">
        <v>34194</v>
      </c>
      <c r="AE1232" s="31"/>
      <c r="AF1232" s="31" t="s">
        <v>24700</v>
      </c>
      <c r="AG1232" s="31" t="s">
        <v>7895</v>
      </c>
      <c r="AH1232" s="31" t="s">
        <v>7895</v>
      </c>
      <c r="AI1232" s="31" t="s">
        <v>40277</v>
      </c>
      <c r="AJ1232" s="31">
        <v>805</v>
      </c>
      <c r="AK1232" s="31" t="s">
        <v>2394</v>
      </c>
      <c r="AL1232" s="31">
        <v>31530</v>
      </c>
      <c r="AM1232" s="31" t="s">
        <v>2395</v>
      </c>
      <c r="AN1232" s="31"/>
      <c r="AO1232" s="31"/>
      <c r="AP1232" s="31" t="s">
        <v>33725</v>
      </c>
      <c r="AQ1232" s="31"/>
      <c r="AR1232" s="31" t="s">
        <v>34148</v>
      </c>
      <c r="AS1232" s="31" t="s">
        <v>34148</v>
      </c>
      <c r="AT1232" s="31" t="str">
        <f>_xlfn.IFNA(VLOOKUP(D1232,'[1]5. 1 Mei 2022'!$C$7:$F$60,4,FALSE),"")</f>
        <v/>
      </c>
      <c r="AU1232" s="31"/>
      <c r="AV1232" s="31" t="s">
        <v>11425</v>
      </c>
      <c r="AW1232" s="31" t="s">
        <v>4464</v>
      </c>
      <c r="AX1232" s="29">
        <f t="shared" si="182"/>
        <v>41837</v>
      </c>
      <c r="AY1232" s="31" t="s">
        <v>26340</v>
      </c>
      <c r="AZ1232" s="31" t="s">
        <v>26343</v>
      </c>
      <c r="BA1232" s="30" t="s">
        <v>33725</v>
      </c>
      <c r="BB1232" s="31"/>
      <c r="BC1232" s="31"/>
      <c r="BD1232" s="31" t="s">
        <v>8005</v>
      </c>
      <c r="BE1232" s="31" t="s">
        <v>7968</v>
      </c>
      <c r="BF1232" s="31" t="s">
        <v>11425</v>
      </c>
      <c r="BG1232" s="31"/>
      <c r="BH1232" s="31"/>
      <c r="BI1232" s="31"/>
      <c r="BJ1232" s="31" t="s">
        <v>4214</v>
      </c>
      <c r="BK1232" s="31" t="str">
        <f t="shared" si="183"/>
        <v>III/b</v>
      </c>
      <c r="BL1232" s="31" t="s">
        <v>8078</v>
      </c>
      <c r="BM1232" s="31"/>
      <c r="BN1232" s="31"/>
      <c r="BO1232" s="31"/>
      <c r="BP1232" s="31" t="s">
        <v>1498</v>
      </c>
      <c r="BQ1232" s="31"/>
      <c r="BR1232" s="31"/>
      <c r="BS1232" s="31"/>
      <c r="BT1232" s="31" t="s">
        <v>6647</v>
      </c>
      <c r="BU1232" s="31"/>
      <c r="BV1232" s="31" t="s">
        <v>6629</v>
      </c>
      <c r="BW1232" s="31">
        <f t="shared" ca="1" si="188"/>
        <v>30</v>
      </c>
      <c r="BX1232" s="78">
        <f t="shared" ca="1" si="189"/>
        <v>3</v>
      </c>
      <c r="BY1232" s="31"/>
      <c r="BZ1232" s="31"/>
      <c r="CA1232" s="31" t="s">
        <v>2483</v>
      </c>
      <c r="CB1232" s="31" t="s">
        <v>2519</v>
      </c>
      <c r="CC1232" s="31">
        <v>2</v>
      </c>
      <c r="CD1232" s="31">
        <v>1</v>
      </c>
      <c r="CE1232" s="31" t="s">
        <v>20085</v>
      </c>
      <c r="CF1232" s="31"/>
      <c r="CG1232" s="31"/>
      <c r="CH1232" s="31">
        <v>2008</v>
      </c>
      <c r="CI1232" s="31"/>
      <c r="CJ1232" s="31"/>
      <c r="CK1232" s="31"/>
      <c r="CL1232" s="31"/>
      <c r="CM1232" s="31"/>
      <c r="CN1232" s="31"/>
      <c r="CO1232" s="31"/>
      <c r="CP1232" s="31"/>
      <c r="CQ1232" s="31"/>
      <c r="CR1232" s="31">
        <v>1211</v>
      </c>
      <c r="CS1232" s="31"/>
      <c r="CT1232" s="31"/>
      <c r="CU1232" s="31"/>
      <c r="CV1232" s="31" t="s">
        <v>19130</v>
      </c>
      <c r="CW1232" s="31" t="s">
        <v>19131</v>
      </c>
      <c r="CX1232" s="31" t="s">
        <v>19002</v>
      </c>
      <c r="CY1232" s="31"/>
      <c r="CZ1232" s="31"/>
      <c r="DA1232" s="31"/>
      <c r="DB1232" s="31"/>
      <c r="DC1232" s="31"/>
      <c r="DD1232" s="31"/>
      <c r="DE1232" s="31"/>
      <c r="DF1232" s="31"/>
      <c r="DG1232" s="31"/>
      <c r="DH1232" s="31"/>
      <c r="DI1232" s="31"/>
      <c r="DJ1232" s="31"/>
      <c r="DK1232" s="31"/>
      <c r="DL1232" s="31"/>
      <c r="DM1232" s="38" t="s">
        <v>8945</v>
      </c>
      <c r="DN1232" s="38"/>
      <c r="DO1232" s="35">
        <v>0</v>
      </c>
      <c r="DP1232" s="31" t="s">
        <v>15216</v>
      </c>
      <c r="DQ1232" s="31" t="s">
        <v>15217</v>
      </c>
      <c r="DR1232" s="31"/>
      <c r="DS1232" s="31" t="s">
        <v>26641</v>
      </c>
      <c r="DT1232" s="31"/>
      <c r="DU1232" s="31">
        <v>0</v>
      </c>
      <c r="DV1232" s="31"/>
      <c r="DW1232" s="31"/>
      <c r="DX1232" s="31"/>
      <c r="DY1232" s="31"/>
      <c r="DZ1232" s="31"/>
      <c r="EA1232" s="31"/>
      <c r="EB1232" s="31">
        <v>0</v>
      </c>
      <c r="EC1232" s="31" t="s">
        <v>40170</v>
      </c>
      <c r="ED1232" s="31" t="s">
        <v>41101</v>
      </c>
      <c r="EE1232" s="31"/>
      <c r="EF1232" s="31"/>
      <c r="EG1232" s="31"/>
      <c r="EH1232" s="31"/>
      <c r="EI1232" s="31"/>
      <c r="EJ1232" s="31"/>
    </row>
    <row r="1233" spans="1:140" ht="23.25" customHeight="1">
      <c r="A1233" s="25">
        <v>1231</v>
      </c>
      <c r="B1233" s="30" t="s">
        <v>24298</v>
      </c>
      <c r="C1233" s="31" t="s">
        <v>7855</v>
      </c>
      <c r="D1233" s="30" t="s">
        <v>16660</v>
      </c>
      <c r="E1233" s="30"/>
      <c r="F1233" s="30" t="s">
        <v>36262</v>
      </c>
      <c r="G1233" s="31">
        <f t="shared" si="184"/>
        <v>58</v>
      </c>
      <c r="H1233" s="72">
        <f t="shared" si="185"/>
        <v>52322</v>
      </c>
      <c r="I1233" s="30" t="s">
        <v>35210</v>
      </c>
      <c r="J1233" s="30" t="s">
        <v>34085</v>
      </c>
      <c r="K1233" s="30" t="s">
        <v>34083</v>
      </c>
      <c r="L1233" s="31" t="s">
        <v>16726</v>
      </c>
      <c r="M1233" s="31" t="s">
        <v>3186</v>
      </c>
      <c r="N1233" s="31" t="s">
        <v>5865</v>
      </c>
      <c r="O1233" s="31" t="s">
        <v>5117</v>
      </c>
      <c r="P1233" s="31" t="s">
        <v>3738</v>
      </c>
      <c r="Q1233" s="31"/>
      <c r="R1233" s="31"/>
      <c r="S1233" s="31"/>
      <c r="T1233" s="31"/>
      <c r="U1233" s="31" t="s">
        <v>5127</v>
      </c>
      <c r="V1233" s="31"/>
      <c r="W1233" s="31" t="s">
        <v>6910</v>
      </c>
      <c r="X1233" s="31" t="s">
        <v>7722</v>
      </c>
      <c r="Y1233" s="31" t="e">
        <f t="shared" ca="1" si="186"/>
        <v>#VALUE!</v>
      </c>
      <c r="Z1233" s="31" t="e">
        <f t="shared" ca="1" si="187"/>
        <v>#VALUE!</v>
      </c>
      <c r="AA1233" s="31"/>
      <c r="AB1233" s="31" t="s">
        <v>11144</v>
      </c>
      <c r="AC1233" s="31" t="s">
        <v>34145</v>
      </c>
      <c r="AD1233" s="31" t="s">
        <v>34145</v>
      </c>
      <c r="AE1233" s="31"/>
      <c r="AF1233" s="31" t="s">
        <v>24701</v>
      </c>
      <c r="AG1233" s="31" t="s">
        <v>4322</v>
      </c>
      <c r="AH1233" s="31" t="s">
        <v>4322</v>
      </c>
      <c r="AI1233" s="31" t="s">
        <v>908</v>
      </c>
      <c r="AJ1233" s="31" t="s">
        <v>3472</v>
      </c>
      <c r="AK1233" s="31">
        <v>148472</v>
      </c>
      <c r="AL1233" s="31" t="s">
        <v>1814</v>
      </c>
      <c r="AM1233" s="31" t="s">
        <v>2772</v>
      </c>
      <c r="AN1233" s="31"/>
      <c r="AO1233" s="31"/>
      <c r="AP1233" s="31" t="s">
        <v>18118</v>
      </c>
      <c r="AQ1233" s="31" t="s">
        <v>3892</v>
      </c>
      <c r="AR1233" s="31" t="s">
        <v>34145</v>
      </c>
      <c r="AS1233" s="31" t="s">
        <v>34145</v>
      </c>
      <c r="AT1233" s="31" t="str">
        <f>_xlfn.IFNA(VLOOKUP(D1233,'[1]5. 1 Mei 2022'!$C$7:$F$60,4,FALSE),"")</f>
        <v/>
      </c>
      <c r="AU1233" s="31"/>
      <c r="AV1233" s="31" t="s">
        <v>20034</v>
      </c>
      <c r="AW1233" s="31"/>
      <c r="AX1233" s="29">
        <f t="shared" si="182"/>
        <v>1903</v>
      </c>
      <c r="AY1233" s="31" t="s">
        <v>26346</v>
      </c>
      <c r="AZ1233" s="31" t="s">
        <v>2622</v>
      </c>
      <c r="BA1233" s="30" t="s">
        <v>18118</v>
      </c>
      <c r="BB1233" s="31" t="s">
        <v>8024</v>
      </c>
      <c r="BC1233" s="31"/>
      <c r="BD1233" s="31" t="s">
        <v>1759</v>
      </c>
      <c r="BE1233" s="31" t="s">
        <v>7969</v>
      </c>
      <c r="BF1233" s="31" t="s">
        <v>20034</v>
      </c>
      <c r="BG1233" s="31"/>
      <c r="BH1233" s="31"/>
      <c r="BI1233" s="31"/>
      <c r="BJ1233" s="31">
        <v>0</v>
      </c>
      <c r="BK1233" s="31" t="str">
        <f t="shared" si="183"/>
        <v>II/c</v>
      </c>
      <c r="BL1233" s="31"/>
      <c r="BM1233" s="31"/>
      <c r="BN1233" s="31"/>
      <c r="BO1233" s="31"/>
      <c r="BP1233" s="31" t="s">
        <v>1498</v>
      </c>
      <c r="BQ1233" s="31"/>
      <c r="BR1233" s="31"/>
      <c r="BS1233" s="31"/>
      <c r="BT1233" s="31"/>
      <c r="BU1233" s="31"/>
      <c r="BV1233" s="31" t="s">
        <v>7211</v>
      </c>
      <c r="BW1233" s="31">
        <f t="shared" ca="1" si="188"/>
        <v>16</v>
      </c>
      <c r="BX1233" s="78">
        <f t="shared" ca="1" si="189"/>
        <v>3</v>
      </c>
      <c r="BY1233" s="31" t="s">
        <v>3738</v>
      </c>
      <c r="BZ1233" s="31"/>
      <c r="CA1233" s="31" t="s">
        <v>2483</v>
      </c>
      <c r="CB1233" s="31" t="s">
        <v>2519</v>
      </c>
      <c r="CC1233" s="31">
        <v>1</v>
      </c>
      <c r="CD1233" s="31">
        <v>1</v>
      </c>
      <c r="CE1233" s="31" t="s">
        <v>20085</v>
      </c>
      <c r="CF1233" s="31"/>
      <c r="CG1233" s="31"/>
      <c r="CH1233" s="31"/>
      <c r="CI1233" s="31"/>
      <c r="CJ1233" s="31"/>
      <c r="CK1233" s="31"/>
      <c r="CL1233" s="31" t="s">
        <v>36574</v>
      </c>
      <c r="CM1233" s="31" t="s">
        <v>36631</v>
      </c>
      <c r="CN1233" s="31">
        <v>127</v>
      </c>
      <c r="CO1233" s="31" t="s">
        <v>36689</v>
      </c>
      <c r="CP1233" s="31" t="s">
        <v>36631</v>
      </c>
      <c r="CQ1233" s="31">
        <v>127</v>
      </c>
      <c r="CR1233" s="31">
        <v>4072</v>
      </c>
      <c r="CS1233" s="31" t="s">
        <v>18417</v>
      </c>
      <c r="CT1233" s="31" t="s">
        <v>18418</v>
      </c>
      <c r="CU1233" s="31" t="s">
        <v>4327</v>
      </c>
      <c r="CV1233" s="31" t="s">
        <v>17262</v>
      </c>
      <c r="CW1233" s="31" t="s">
        <v>17263</v>
      </c>
      <c r="CX1233" s="31" t="s">
        <v>17264</v>
      </c>
      <c r="CY1233" s="31"/>
      <c r="CZ1233" s="31"/>
      <c r="DA1233" s="31"/>
      <c r="DB1233" s="31" t="s">
        <v>15744</v>
      </c>
      <c r="DC1233" s="31" t="s">
        <v>15745</v>
      </c>
      <c r="DD1233" s="31" t="s">
        <v>15746</v>
      </c>
      <c r="DE1233" s="31"/>
      <c r="DF1233" s="31"/>
      <c r="DG1233" s="31"/>
      <c r="DH1233" s="31"/>
      <c r="DI1233" s="31" t="s">
        <v>24822</v>
      </c>
      <c r="DJ1233" s="31" t="s">
        <v>24823</v>
      </c>
      <c r="DK1233" s="31"/>
      <c r="DL1233" s="31"/>
      <c r="DM1233" s="38" t="s">
        <v>9403</v>
      </c>
      <c r="DN1233" s="38"/>
      <c r="DO1233" s="35" t="s">
        <v>10683</v>
      </c>
      <c r="DP1233" s="31" t="s">
        <v>10879</v>
      </c>
      <c r="DQ1233" s="31" t="s">
        <v>11031</v>
      </c>
      <c r="DR1233" s="31"/>
      <c r="DS1233" s="31" t="s">
        <v>27042</v>
      </c>
      <c r="DT1233" s="31"/>
      <c r="DU1233" s="31">
        <v>2</v>
      </c>
      <c r="DV1233" s="31" t="s">
        <v>32166</v>
      </c>
      <c r="DW1233" s="31" t="s">
        <v>1759</v>
      </c>
      <c r="DX1233" s="31" t="s">
        <v>1759</v>
      </c>
      <c r="DY1233" s="31"/>
      <c r="DZ1233" s="31"/>
      <c r="EA1233" s="31"/>
      <c r="EB1233" s="31">
        <v>608075</v>
      </c>
      <c r="EC1233" s="31" t="s">
        <v>40168</v>
      </c>
      <c r="ED1233" s="31" t="s">
        <v>41101</v>
      </c>
      <c r="EE1233" s="31"/>
      <c r="EF1233" s="31"/>
      <c r="EG1233" s="31"/>
      <c r="EH1233" s="31"/>
      <c r="EI1233" s="31"/>
      <c r="EJ1233" s="31"/>
    </row>
    <row r="1234" spans="1:140" ht="23.25" customHeight="1">
      <c r="A1234" s="25">
        <v>1232</v>
      </c>
      <c r="B1234" s="30" t="s">
        <v>24223</v>
      </c>
      <c r="C1234" s="31" t="s">
        <v>7382</v>
      </c>
      <c r="D1234" s="30" t="s">
        <v>7382</v>
      </c>
      <c r="E1234" s="30"/>
      <c r="F1234" s="30" t="s">
        <v>36254</v>
      </c>
      <c r="G1234" s="31">
        <f t="shared" si="184"/>
        <v>58</v>
      </c>
      <c r="H1234" s="72">
        <f t="shared" si="185"/>
        <v>53083</v>
      </c>
      <c r="I1234" s="30"/>
      <c r="J1234" s="30" t="s">
        <v>34084</v>
      </c>
      <c r="K1234" s="30" t="s">
        <v>4318</v>
      </c>
      <c r="L1234" s="31" t="s">
        <v>4318</v>
      </c>
      <c r="M1234" s="31" t="s">
        <v>3186</v>
      </c>
      <c r="N1234" s="31" t="s">
        <v>4008</v>
      </c>
      <c r="O1234" s="31" t="s">
        <v>4320</v>
      </c>
      <c r="P1234" s="52" t="s">
        <v>35985</v>
      </c>
      <c r="Q1234" s="31" t="s">
        <v>41931</v>
      </c>
      <c r="R1234" s="31">
        <v>11</v>
      </c>
      <c r="S1234" s="31">
        <v>4</v>
      </c>
      <c r="T1234" s="31"/>
      <c r="U1234" s="31">
        <v>1654</v>
      </c>
      <c r="V1234" s="31" t="s">
        <v>3458</v>
      </c>
      <c r="W1234" s="31" t="s">
        <v>7586</v>
      </c>
      <c r="X1234" s="31" t="s">
        <v>2465</v>
      </c>
      <c r="Y1234" s="31" t="e">
        <f t="shared" ca="1" si="186"/>
        <v>#VALUE!</v>
      </c>
      <c r="Z1234" s="31" t="e">
        <f t="shared" ca="1" si="187"/>
        <v>#VALUE!</v>
      </c>
      <c r="AA1234" s="31"/>
      <c r="AB1234" s="31" t="s">
        <v>11144</v>
      </c>
      <c r="AC1234" s="31" t="s">
        <v>34145</v>
      </c>
      <c r="AD1234" s="31" t="s">
        <v>34145</v>
      </c>
      <c r="AE1234" s="31"/>
      <c r="AF1234" s="31" t="s">
        <v>24701</v>
      </c>
      <c r="AG1234" s="31" t="s">
        <v>4322</v>
      </c>
      <c r="AH1234" s="31" t="s">
        <v>4322</v>
      </c>
      <c r="AI1234" s="31" t="s">
        <v>908</v>
      </c>
      <c r="AJ1234" s="31" t="s">
        <v>7109</v>
      </c>
      <c r="AK1234" s="31">
        <v>218898</v>
      </c>
      <c r="AL1234" s="31" t="s">
        <v>3587</v>
      </c>
      <c r="AM1234" s="31" t="s">
        <v>2772</v>
      </c>
      <c r="AN1234" s="31"/>
      <c r="AO1234" s="31"/>
      <c r="AP1234" s="31" t="s">
        <v>3619</v>
      </c>
      <c r="AQ1234" s="31" t="s">
        <v>11742</v>
      </c>
      <c r="AR1234" s="31" t="s">
        <v>34145</v>
      </c>
      <c r="AS1234" s="31" t="s">
        <v>34145</v>
      </c>
      <c r="AT1234" s="31" t="str">
        <f>_xlfn.IFNA(VLOOKUP(D1234,'[1]5. 1 Mei 2022'!$C$7:$F$60,4,FALSE),"")</f>
        <v/>
      </c>
      <c r="AU1234" s="31"/>
      <c r="AV1234" s="31" t="s">
        <v>20034</v>
      </c>
      <c r="AW1234" s="31" t="s">
        <v>7696</v>
      </c>
      <c r="AX1234" s="29">
        <f t="shared" si="182"/>
        <v>44371</v>
      </c>
      <c r="AY1234" s="31" t="s">
        <v>26346</v>
      </c>
      <c r="AZ1234" s="31" t="s">
        <v>225</v>
      </c>
      <c r="BA1234" s="30" t="s">
        <v>3619</v>
      </c>
      <c r="BB1234" s="31" t="s">
        <v>17505</v>
      </c>
      <c r="BC1234" s="31"/>
      <c r="BD1234" s="31" t="s">
        <v>1759</v>
      </c>
      <c r="BE1234" s="31" t="s">
        <v>7969</v>
      </c>
      <c r="BF1234" s="31" t="s">
        <v>20034</v>
      </c>
      <c r="BG1234" s="31"/>
      <c r="BH1234" s="31"/>
      <c r="BI1234" s="31" t="s">
        <v>8136</v>
      </c>
      <c r="BJ1234" s="31" t="s">
        <v>20275</v>
      </c>
      <c r="BK1234" s="31" t="str">
        <f t="shared" si="183"/>
        <v>III/c</v>
      </c>
      <c r="BL1234" s="31" t="s">
        <v>8077</v>
      </c>
      <c r="BM1234" s="31"/>
      <c r="BN1234" s="31"/>
      <c r="BO1234" s="31"/>
      <c r="BP1234" s="31" t="s">
        <v>1498</v>
      </c>
      <c r="BQ1234" s="31" t="s">
        <v>3185</v>
      </c>
      <c r="BR1234" s="52" t="s">
        <v>24067</v>
      </c>
      <c r="BS1234" s="31" t="s">
        <v>41819</v>
      </c>
      <c r="BT1234" s="31" t="s">
        <v>3163</v>
      </c>
      <c r="BU1234" s="31" t="s">
        <v>718</v>
      </c>
      <c r="BV1234" s="31" t="s">
        <v>6786</v>
      </c>
      <c r="BW1234" s="31">
        <f t="shared" ca="1" si="188"/>
        <v>13</v>
      </c>
      <c r="BX1234" s="78">
        <f t="shared" ca="1" si="189"/>
        <v>3</v>
      </c>
      <c r="BY1234" s="31"/>
      <c r="BZ1234" s="31"/>
      <c r="CA1234" s="31" t="s">
        <v>2483</v>
      </c>
      <c r="CB1234" s="31" t="s">
        <v>2519</v>
      </c>
      <c r="CC1234" s="31">
        <v>2</v>
      </c>
      <c r="CD1234" s="31">
        <v>1</v>
      </c>
      <c r="CE1234" s="31" t="s">
        <v>20085</v>
      </c>
      <c r="CF1234" s="31"/>
      <c r="CG1234" s="31"/>
      <c r="CH1234" s="31"/>
      <c r="CI1234" s="31"/>
      <c r="CJ1234" s="31"/>
      <c r="CK1234" s="31"/>
      <c r="CL1234" s="31" t="s">
        <v>36824</v>
      </c>
      <c r="CM1234" s="52" t="s">
        <v>36825</v>
      </c>
      <c r="CN1234" s="31">
        <v>127</v>
      </c>
      <c r="CO1234" s="31" t="s">
        <v>36826</v>
      </c>
      <c r="CP1234" s="52" t="s">
        <v>36825</v>
      </c>
      <c r="CQ1234" s="31">
        <v>127</v>
      </c>
      <c r="CR1234" s="31">
        <v>4313</v>
      </c>
      <c r="CS1234" s="31" t="s">
        <v>18417</v>
      </c>
      <c r="CT1234" s="31" t="s">
        <v>18418</v>
      </c>
      <c r="CU1234" s="31" t="s">
        <v>4327</v>
      </c>
      <c r="CV1234" s="31" t="s">
        <v>17262</v>
      </c>
      <c r="CW1234" s="31" t="s">
        <v>17263</v>
      </c>
      <c r="CX1234" s="31" t="s">
        <v>17264</v>
      </c>
      <c r="CY1234" s="31"/>
      <c r="CZ1234" s="31"/>
      <c r="DA1234" s="31"/>
      <c r="DB1234" s="31" t="s">
        <v>15747</v>
      </c>
      <c r="DC1234" s="31" t="s">
        <v>15756</v>
      </c>
      <c r="DD1234" s="31" t="s">
        <v>15746</v>
      </c>
      <c r="DE1234" s="31"/>
      <c r="DF1234" s="31"/>
      <c r="DG1234" s="31"/>
      <c r="DH1234" s="31"/>
      <c r="DI1234" s="31" t="s">
        <v>24822</v>
      </c>
      <c r="DJ1234" s="31" t="s">
        <v>24823</v>
      </c>
      <c r="DK1234" s="31"/>
      <c r="DL1234" s="31"/>
      <c r="DM1234" s="38" t="s">
        <v>9279</v>
      </c>
      <c r="DN1234" s="38"/>
      <c r="DO1234" s="35">
        <v>0</v>
      </c>
      <c r="DP1234" s="31" t="s">
        <v>15107</v>
      </c>
      <c r="DQ1234" s="31" t="s">
        <v>15108</v>
      </c>
      <c r="DR1234" s="31"/>
      <c r="DS1234" s="31" t="s">
        <v>26961</v>
      </c>
      <c r="DT1234" s="31"/>
      <c r="DU1234" s="31">
        <v>3</v>
      </c>
      <c r="DV1234" s="31" t="s">
        <v>32167</v>
      </c>
      <c r="DW1234" s="31" t="s">
        <v>1759</v>
      </c>
      <c r="DX1234" s="31" t="s">
        <v>1759</v>
      </c>
      <c r="DY1234" s="31" t="s">
        <v>26005</v>
      </c>
      <c r="DZ1234" s="31" t="s">
        <v>24877</v>
      </c>
      <c r="EA1234" s="31"/>
      <c r="EB1234" s="31">
        <v>0</v>
      </c>
      <c r="EC1234" s="31" t="s">
        <v>40168</v>
      </c>
      <c r="ED1234" s="31" t="s">
        <v>41101</v>
      </c>
      <c r="EE1234" s="31"/>
      <c r="EF1234" s="31"/>
      <c r="EG1234" s="31"/>
      <c r="EH1234" s="31"/>
      <c r="EI1234" s="31"/>
      <c r="EJ1234" s="31"/>
    </row>
    <row r="1235" spans="1:140" ht="23.25" customHeight="1">
      <c r="A1235" s="25">
        <v>1233</v>
      </c>
      <c r="B1235" s="30" t="s">
        <v>24329</v>
      </c>
      <c r="C1235" s="31">
        <v>140368780</v>
      </c>
      <c r="D1235" s="30" t="s">
        <v>1104</v>
      </c>
      <c r="E1235" s="30"/>
      <c r="F1235" s="30" t="s">
        <v>36254</v>
      </c>
      <c r="G1235" s="31">
        <f t="shared" si="184"/>
        <v>58</v>
      </c>
      <c r="H1235" s="72">
        <f t="shared" si="185"/>
        <v>51105</v>
      </c>
      <c r="I1235" s="30"/>
      <c r="J1235" s="30" t="s">
        <v>34084</v>
      </c>
      <c r="K1235" s="30" t="s">
        <v>4318</v>
      </c>
      <c r="L1235" s="31" t="s">
        <v>4318</v>
      </c>
      <c r="M1235" s="31" t="s">
        <v>3186</v>
      </c>
      <c r="N1235" s="31" t="s">
        <v>5797</v>
      </c>
      <c r="O1235" s="31" t="s">
        <v>5271</v>
      </c>
      <c r="P1235" s="31" t="s">
        <v>21723</v>
      </c>
      <c r="Q1235" s="31" t="s">
        <v>41487</v>
      </c>
      <c r="R1235" s="31">
        <v>15</v>
      </c>
      <c r="S1235" s="31">
        <v>3</v>
      </c>
      <c r="T1235" s="31"/>
      <c r="U1235" s="31">
        <v>1154</v>
      </c>
      <c r="V1235" s="31" t="s">
        <v>4781</v>
      </c>
      <c r="W1235" s="31" t="s">
        <v>7239</v>
      </c>
      <c r="X1235" s="31" t="s">
        <v>4782</v>
      </c>
      <c r="Y1235" s="31" t="e">
        <f t="shared" ca="1" si="186"/>
        <v>#VALUE!</v>
      </c>
      <c r="Z1235" s="31" t="e">
        <f t="shared" ca="1" si="187"/>
        <v>#VALUE!</v>
      </c>
      <c r="AA1235" s="31"/>
      <c r="AB1235" s="31" t="s">
        <v>11144</v>
      </c>
      <c r="AC1235" s="31" t="s">
        <v>34145</v>
      </c>
      <c r="AD1235" s="31" t="s">
        <v>34145</v>
      </c>
      <c r="AE1235" s="31"/>
      <c r="AF1235" s="31" t="s">
        <v>24701</v>
      </c>
      <c r="AG1235" s="31" t="s">
        <v>4322</v>
      </c>
      <c r="AH1235" s="31" t="s">
        <v>4322</v>
      </c>
      <c r="AI1235" s="31" t="s">
        <v>908</v>
      </c>
      <c r="AJ1235" s="31" t="s">
        <v>1498</v>
      </c>
      <c r="AK1235" s="31">
        <v>100873</v>
      </c>
      <c r="AL1235" s="31" t="s">
        <v>3626</v>
      </c>
      <c r="AM1235" s="31" t="s">
        <v>7105</v>
      </c>
      <c r="AN1235" s="31"/>
      <c r="AO1235" s="31"/>
      <c r="AP1235" s="31" t="s">
        <v>3619</v>
      </c>
      <c r="AQ1235" s="31" t="s">
        <v>7696</v>
      </c>
      <c r="AR1235" s="31" t="s">
        <v>34145</v>
      </c>
      <c r="AS1235" s="31" t="s">
        <v>34145</v>
      </c>
      <c r="AT1235" s="31" t="str">
        <f>_xlfn.IFNA(VLOOKUP(D1235,'[1]5. 1 Mei 2022'!$C$7:$F$60,4,FALSE),"")</f>
        <v/>
      </c>
      <c r="AU1235" s="31"/>
      <c r="AV1235" s="31" t="s">
        <v>20033</v>
      </c>
      <c r="AW1235" s="31" t="s">
        <v>16037</v>
      </c>
      <c r="AX1235" s="29">
        <f t="shared" si="182"/>
        <v>45916</v>
      </c>
      <c r="AY1235" s="31" t="s">
        <v>26346</v>
      </c>
      <c r="AZ1235" s="31" t="s">
        <v>225</v>
      </c>
      <c r="BA1235" s="30" t="s">
        <v>3619</v>
      </c>
      <c r="BB1235" s="31" t="s">
        <v>17505</v>
      </c>
      <c r="BC1235" s="31"/>
      <c r="BD1235" s="31" t="s">
        <v>7997</v>
      </c>
      <c r="BE1235" s="31" t="s">
        <v>7969</v>
      </c>
      <c r="BF1235" s="31" t="s">
        <v>20033</v>
      </c>
      <c r="BG1235" s="31"/>
      <c r="BH1235" s="31"/>
      <c r="BI1235" s="31" t="s">
        <v>8136</v>
      </c>
      <c r="BJ1235" s="31" t="s">
        <v>3185</v>
      </c>
      <c r="BK1235" s="31" t="str">
        <f t="shared" si="183"/>
        <v>III/d</v>
      </c>
      <c r="BL1235" s="31" t="s">
        <v>8077</v>
      </c>
      <c r="BM1235" s="31"/>
      <c r="BN1235" s="31"/>
      <c r="BO1235" s="31"/>
      <c r="BP1235" s="31" t="s">
        <v>1498</v>
      </c>
      <c r="BQ1235" s="31" t="s">
        <v>3185</v>
      </c>
      <c r="BR1235" s="52" t="s">
        <v>30295</v>
      </c>
      <c r="BS1235" s="62" t="s">
        <v>41488</v>
      </c>
      <c r="BT1235" s="31" t="s">
        <v>2481</v>
      </c>
      <c r="BU1235" s="31"/>
      <c r="BV1235" s="31" t="s">
        <v>6730</v>
      </c>
      <c r="BW1235" s="31">
        <f t="shared" ca="1" si="188"/>
        <v>18</v>
      </c>
      <c r="BX1235" s="78">
        <f t="shared" ca="1" si="189"/>
        <v>3</v>
      </c>
      <c r="BY1235" s="31"/>
      <c r="BZ1235" s="31"/>
      <c r="CA1235" s="31" t="s">
        <v>2483</v>
      </c>
      <c r="CB1235" s="31" t="s">
        <v>2519</v>
      </c>
      <c r="CC1235" s="31">
        <v>3</v>
      </c>
      <c r="CD1235" s="31">
        <v>1</v>
      </c>
      <c r="CE1235" s="31" t="s">
        <v>20085</v>
      </c>
      <c r="CF1235" s="31"/>
      <c r="CG1235" s="31"/>
      <c r="CH1235" s="31"/>
      <c r="CI1235" s="31"/>
      <c r="CJ1235" s="31"/>
      <c r="CK1235" s="31"/>
      <c r="CL1235" s="31" t="s">
        <v>22256</v>
      </c>
      <c r="CM1235" s="31" t="s">
        <v>22257</v>
      </c>
      <c r="CN1235" s="31">
        <v>123</v>
      </c>
      <c r="CO1235" s="31" t="s">
        <v>28662</v>
      </c>
      <c r="CP1235" s="31" t="s">
        <v>22257</v>
      </c>
      <c r="CQ1235" s="31">
        <v>123</v>
      </c>
      <c r="CR1235" s="31">
        <v>3326</v>
      </c>
      <c r="CS1235" s="31" t="s">
        <v>16988</v>
      </c>
      <c r="CT1235" s="31" t="s">
        <v>16986</v>
      </c>
      <c r="CU1235" s="31" t="s">
        <v>16987</v>
      </c>
      <c r="CV1235" s="31" t="s">
        <v>16970</v>
      </c>
      <c r="CW1235" s="31" t="s">
        <v>16971</v>
      </c>
      <c r="CX1235" s="31" t="s">
        <v>16963</v>
      </c>
      <c r="CY1235" s="31"/>
      <c r="CZ1235" s="31"/>
      <c r="DA1235" s="31"/>
      <c r="DB1235" s="31" t="s">
        <v>15747</v>
      </c>
      <c r="DC1235" s="31" t="s">
        <v>15751</v>
      </c>
      <c r="DD1235" s="31" t="s">
        <v>15746</v>
      </c>
      <c r="DE1235" s="31"/>
      <c r="DF1235" s="31"/>
      <c r="DG1235" s="31"/>
      <c r="DH1235" s="31"/>
      <c r="DI1235" s="31" t="s">
        <v>24822</v>
      </c>
      <c r="DJ1235" s="31" t="s">
        <v>24823</v>
      </c>
      <c r="DK1235" s="31"/>
      <c r="DL1235" s="31"/>
      <c r="DM1235" s="38" t="s">
        <v>9436</v>
      </c>
      <c r="DN1235" s="38"/>
      <c r="DO1235" s="35" t="s">
        <v>20807</v>
      </c>
      <c r="DP1235" s="31" t="s">
        <v>15036</v>
      </c>
      <c r="DQ1235" s="31" t="s">
        <v>15037</v>
      </c>
      <c r="DR1235" s="31"/>
      <c r="DS1235" s="31" t="s">
        <v>27075</v>
      </c>
      <c r="DT1235" s="31" t="s">
        <v>37894</v>
      </c>
      <c r="DU1235" s="31">
        <v>3</v>
      </c>
      <c r="DV1235" s="31" t="s">
        <v>32167</v>
      </c>
      <c r="DW1235" s="31" t="s">
        <v>7997</v>
      </c>
      <c r="DX1235" s="31" t="s">
        <v>7997</v>
      </c>
      <c r="DY1235" s="31" t="s">
        <v>37018</v>
      </c>
      <c r="DZ1235" s="52" t="s">
        <v>22014</v>
      </c>
      <c r="EA1235" s="52" t="s">
        <v>37019</v>
      </c>
      <c r="EB1235" s="31">
        <v>0</v>
      </c>
      <c r="EC1235" s="31" t="s">
        <v>40168</v>
      </c>
      <c r="ED1235" s="31" t="s">
        <v>41101</v>
      </c>
      <c r="EE1235" s="31"/>
      <c r="EF1235" s="31"/>
      <c r="EG1235" s="31"/>
      <c r="EH1235" s="31"/>
      <c r="EI1235" s="31"/>
      <c r="EJ1235" s="31"/>
    </row>
    <row r="1236" spans="1:140" ht="23.25" customHeight="1">
      <c r="A1236" s="25">
        <v>1234</v>
      </c>
      <c r="B1236" s="30" t="s">
        <v>16482</v>
      </c>
      <c r="C1236" s="31" t="s">
        <v>11728</v>
      </c>
      <c r="D1236" s="30" t="s">
        <v>21102</v>
      </c>
      <c r="E1236" s="30"/>
      <c r="F1236" s="30" t="s">
        <v>36262</v>
      </c>
      <c r="G1236" s="31">
        <f t="shared" si="184"/>
        <v>58</v>
      </c>
      <c r="H1236" s="72">
        <f t="shared" si="185"/>
        <v>54758</v>
      </c>
      <c r="I1236" s="30" t="s">
        <v>35211</v>
      </c>
      <c r="J1236" s="30" t="s">
        <v>34085</v>
      </c>
      <c r="K1236" s="30" t="s">
        <v>34083</v>
      </c>
      <c r="L1236" s="31" t="s">
        <v>16726</v>
      </c>
      <c r="M1236" s="31" t="s">
        <v>3186</v>
      </c>
      <c r="N1236" s="31" t="s">
        <v>5865</v>
      </c>
      <c r="O1236" s="31" t="s">
        <v>5117</v>
      </c>
      <c r="P1236" s="31" t="s">
        <v>19644</v>
      </c>
      <c r="Q1236" s="31"/>
      <c r="R1236" s="31"/>
      <c r="S1236" s="31"/>
      <c r="T1236" s="31"/>
      <c r="U1236" s="31" t="s">
        <v>12150</v>
      </c>
      <c r="V1236" s="31"/>
      <c r="W1236" s="31" t="s">
        <v>6910</v>
      </c>
      <c r="X1236" s="31" t="s">
        <v>11762</v>
      </c>
      <c r="Y1236" s="31" t="e">
        <f t="shared" ca="1" si="186"/>
        <v>#VALUE!</v>
      </c>
      <c r="Z1236" s="31" t="e">
        <f t="shared" ca="1" si="187"/>
        <v>#VALUE!</v>
      </c>
      <c r="AA1236" s="31"/>
      <c r="AB1236" s="31" t="s">
        <v>11145</v>
      </c>
      <c r="AC1236" s="31" t="s">
        <v>34146</v>
      </c>
      <c r="AD1236" s="31" t="s">
        <v>34146</v>
      </c>
      <c r="AE1236" s="31"/>
      <c r="AF1236" s="31" t="s">
        <v>14478</v>
      </c>
      <c r="AG1236" s="31" t="s">
        <v>4322</v>
      </c>
      <c r="AH1236" s="31" t="s">
        <v>4322</v>
      </c>
      <c r="AI1236" s="31" t="s">
        <v>908</v>
      </c>
      <c r="AJ1236" s="31" t="s">
        <v>11823</v>
      </c>
      <c r="AK1236" s="31" t="s">
        <v>11824</v>
      </c>
      <c r="AL1236" s="31" t="s">
        <v>8054</v>
      </c>
      <c r="AM1236" s="31" t="s">
        <v>11621</v>
      </c>
      <c r="AN1236" s="31"/>
      <c r="AO1236" s="31"/>
      <c r="AP1236" s="31" t="s">
        <v>33003</v>
      </c>
      <c r="AQ1236" s="31" t="s">
        <v>18565</v>
      </c>
      <c r="AR1236" s="31" t="s">
        <v>34146</v>
      </c>
      <c r="AS1236" s="31" t="s">
        <v>34146</v>
      </c>
      <c r="AT1236" s="31" t="str">
        <f>_xlfn.IFNA(VLOOKUP(D1236,'[1]5. 1 Mei 2022'!$C$7:$F$60,4,FALSE),"")</f>
        <v/>
      </c>
      <c r="AU1236" s="31"/>
      <c r="AV1236" s="31" t="s">
        <v>21602</v>
      </c>
      <c r="AW1236" s="31" t="s">
        <v>18565</v>
      </c>
      <c r="AX1236" s="29">
        <f t="shared" si="182"/>
        <v>46265</v>
      </c>
      <c r="AY1236" s="31" t="s">
        <v>26346</v>
      </c>
      <c r="AZ1236" s="31" t="s">
        <v>33005</v>
      </c>
      <c r="BA1236" s="30" t="s">
        <v>33003</v>
      </c>
      <c r="BB1236" s="31" t="s">
        <v>6574</v>
      </c>
      <c r="BC1236" s="31"/>
      <c r="BD1236" s="31" t="s">
        <v>7980</v>
      </c>
      <c r="BE1236" s="31" t="s">
        <v>7969</v>
      </c>
      <c r="BF1236" s="31" t="s">
        <v>21602</v>
      </c>
      <c r="BG1236" s="31"/>
      <c r="BH1236" s="31"/>
      <c r="BI1236" s="31"/>
      <c r="BJ1236" s="31">
        <v>0</v>
      </c>
      <c r="BK1236" s="31" t="str">
        <f t="shared" si="183"/>
        <v>II/c</v>
      </c>
      <c r="BL1236" s="31"/>
      <c r="BM1236" s="31"/>
      <c r="BN1236" s="31"/>
      <c r="BO1236" s="31"/>
      <c r="BP1236" s="31"/>
      <c r="BQ1236" s="31"/>
      <c r="BR1236" s="31"/>
      <c r="BS1236" s="31"/>
      <c r="BT1236" s="31"/>
      <c r="BU1236" s="31"/>
      <c r="BV1236" s="31" t="s">
        <v>8276</v>
      </c>
      <c r="BW1236" s="31">
        <f t="shared" ca="1" si="188"/>
        <v>9</v>
      </c>
      <c r="BX1236" s="78">
        <f t="shared" ca="1" si="189"/>
        <v>3</v>
      </c>
      <c r="BY1236" s="31" t="s">
        <v>19644</v>
      </c>
      <c r="BZ1236" s="31"/>
      <c r="CA1236" s="31" t="s">
        <v>2483</v>
      </c>
      <c r="CB1236" s="31" t="s">
        <v>2519</v>
      </c>
      <c r="CC1236" s="31">
        <v>1</v>
      </c>
      <c r="CD1236" s="31">
        <v>1</v>
      </c>
      <c r="CE1236" s="31" t="s">
        <v>20085</v>
      </c>
      <c r="CF1236" s="31"/>
      <c r="CG1236" s="31"/>
      <c r="CH1236" s="31"/>
      <c r="CI1236" s="31"/>
      <c r="CJ1236" s="31"/>
      <c r="CK1236" s="31"/>
      <c r="CL1236" s="31" t="s">
        <v>39435</v>
      </c>
      <c r="CM1236" s="31" t="s">
        <v>39461</v>
      </c>
      <c r="CN1236" s="31">
        <v>127</v>
      </c>
      <c r="CO1236" s="31" t="s">
        <v>39566</v>
      </c>
      <c r="CP1236" s="31" t="s">
        <v>39461</v>
      </c>
      <c r="CQ1236" s="31">
        <v>127</v>
      </c>
      <c r="CR1236" s="31">
        <v>4748</v>
      </c>
      <c r="CS1236" s="31" t="s">
        <v>11880</v>
      </c>
      <c r="CT1236" s="31" t="s">
        <v>11879</v>
      </c>
      <c r="CU1236" s="31" t="s">
        <v>11768</v>
      </c>
      <c r="CV1236" s="31" t="s">
        <v>11821</v>
      </c>
      <c r="CW1236" s="31" t="s">
        <v>11822</v>
      </c>
      <c r="CX1236" s="31" t="s">
        <v>11799</v>
      </c>
      <c r="CY1236" s="31"/>
      <c r="CZ1236" s="31"/>
      <c r="DA1236" s="31"/>
      <c r="DB1236" s="31" t="s">
        <v>11355</v>
      </c>
      <c r="DC1236" s="31" t="s">
        <v>16323</v>
      </c>
      <c r="DD1236" s="31" t="s">
        <v>16324</v>
      </c>
      <c r="DE1236" s="31"/>
      <c r="DF1236" s="31"/>
      <c r="DG1236" s="31"/>
      <c r="DH1236" s="31"/>
      <c r="DI1236" s="31" t="s">
        <v>24821</v>
      </c>
      <c r="DJ1236" s="31" t="s">
        <v>24811</v>
      </c>
      <c r="DK1236" s="31"/>
      <c r="DL1236" s="31"/>
      <c r="DM1236" s="38" t="s">
        <v>15537</v>
      </c>
      <c r="DN1236" s="38"/>
      <c r="DO1236" s="35" t="s">
        <v>31551</v>
      </c>
      <c r="DP1236" s="31" t="s">
        <v>11825</v>
      </c>
      <c r="DQ1236" s="31" t="s">
        <v>11820</v>
      </c>
      <c r="DR1236" s="31"/>
      <c r="DS1236" s="31" t="s">
        <v>27721</v>
      </c>
      <c r="DT1236" s="31" t="s">
        <v>37895</v>
      </c>
      <c r="DU1236" s="31">
        <v>3</v>
      </c>
      <c r="DV1236" s="31" t="s">
        <v>32167</v>
      </c>
      <c r="DW1236" s="31" t="s">
        <v>7980</v>
      </c>
      <c r="DX1236" s="31" t="s">
        <v>7980</v>
      </c>
      <c r="DY1236" s="31" t="s">
        <v>31685</v>
      </c>
      <c r="DZ1236" s="31" t="s">
        <v>16040</v>
      </c>
      <c r="EA1236" s="31"/>
      <c r="EB1236" s="31">
        <v>1323126</v>
      </c>
      <c r="EC1236" s="31" t="s">
        <v>40169</v>
      </c>
      <c r="ED1236" s="31" t="s">
        <v>41101</v>
      </c>
      <c r="EE1236" s="31"/>
      <c r="EF1236" s="31"/>
      <c r="EG1236" s="31"/>
      <c r="EH1236" s="31"/>
      <c r="EI1236" s="31"/>
      <c r="EJ1236" s="31"/>
    </row>
    <row r="1237" spans="1:140" ht="23.25" customHeight="1">
      <c r="A1237" s="25">
        <v>1235</v>
      </c>
      <c r="B1237" s="30" t="s">
        <v>16747</v>
      </c>
      <c r="C1237" s="31">
        <v>140375274</v>
      </c>
      <c r="D1237" s="30" t="s">
        <v>384</v>
      </c>
      <c r="E1237" s="30"/>
      <c r="F1237" s="30" t="s">
        <v>36255</v>
      </c>
      <c r="G1237" s="31">
        <f t="shared" si="184"/>
        <v>58</v>
      </c>
      <c r="H1237" s="72">
        <f t="shared" si="185"/>
        <v>50740</v>
      </c>
      <c r="I1237" s="30"/>
      <c r="J1237" s="30" t="s">
        <v>34084</v>
      </c>
      <c r="K1237" s="30" t="s">
        <v>4318</v>
      </c>
      <c r="L1237" s="31" t="s">
        <v>4318</v>
      </c>
      <c r="M1237" s="31" t="s">
        <v>3186</v>
      </c>
      <c r="N1237" s="31" t="s">
        <v>3557</v>
      </c>
      <c r="O1237" s="31" t="s">
        <v>1501</v>
      </c>
      <c r="P1237" s="31" t="s">
        <v>21723</v>
      </c>
      <c r="Q1237" s="31" t="s">
        <v>41545</v>
      </c>
      <c r="R1237" s="31">
        <v>16</v>
      </c>
      <c r="S1237" s="31">
        <v>10</v>
      </c>
      <c r="T1237" s="31"/>
      <c r="U1237" s="31">
        <v>1528</v>
      </c>
      <c r="V1237" s="31" t="s">
        <v>821</v>
      </c>
      <c r="W1237" s="31" t="s">
        <v>6910</v>
      </c>
      <c r="X1237" s="31" t="s">
        <v>5311</v>
      </c>
      <c r="Y1237" s="31" t="e">
        <f t="shared" ca="1" si="186"/>
        <v>#VALUE!</v>
      </c>
      <c r="Z1237" s="31" t="e">
        <f t="shared" ca="1" si="187"/>
        <v>#VALUE!</v>
      </c>
      <c r="AA1237" s="31"/>
      <c r="AB1237" s="31" t="s">
        <v>11160</v>
      </c>
      <c r="AC1237" s="31" t="s">
        <v>34147</v>
      </c>
      <c r="AD1237" s="31" t="s">
        <v>34147</v>
      </c>
      <c r="AE1237" s="31"/>
      <c r="AF1237" s="31" t="s">
        <v>24699</v>
      </c>
      <c r="AG1237" s="31" t="s">
        <v>5852</v>
      </c>
      <c r="AH1237" s="31" t="s">
        <v>5852</v>
      </c>
      <c r="AI1237" s="31" t="s">
        <v>908</v>
      </c>
      <c r="AJ1237" s="31" t="s">
        <v>22770</v>
      </c>
      <c r="AK1237" s="31" t="s">
        <v>22771</v>
      </c>
      <c r="AL1237" s="31" t="s">
        <v>4846</v>
      </c>
      <c r="AM1237" s="31" t="s">
        <v>22419</v>
      </c>
      <c r="AN1237" s="31"/>
      <c r="AO1237" s="31"/>
      <c r="AP1237" s="31" t="s">
        <v>33022</v>
      </c>
      <c r="AQ1237" s="31"/>
      <c r="AR1237" s="31" t="s">
        <v>34147</v>
      </c>
      <c r="AS1237" s="31" t="s">
        <v>34147</v>
      </c>
      <c r="AT1237" s="31" t="str">
        <f>_xlfn.IFNA(VLOOKUP(D1237,'[1]5. 1 Mei 2022'!$C$7:$F$60,4,FALSE),"")</f>
        <v/>
      </c>
      <c r="AU1237" s="31"/>
      <c r="AV1237" s="31" t="s">
        <v>8001</v>
      </c>
      <c r="AW1237" s="31"/>
      <c r="AX1237" s="29">
        <f t="shared" si="182"/>
        <v>1903</v>
      </c>
      <c r="AY1237" s="31" t="s">
        <v>26346</v>
      </c>
      <c r="AZ1237" s="31" t="s">
        <v>33023</v>
      </c>
      <c r="BA1237" s="30" t="s">
        <v>33022</v>
      </c>
      <c r="BB1237" s="31"/>
      <c r="BC1237" s="31"/>
      <c r="BD1237" s="31" t="s">
        <v>8125</v>
      </c>
      <c r="BE1237" s="31" t="s">
        <v>7973</v>
      </c>
      <c r="BF1237" s="31" t="s">
        <v>8001</v>
      </c>
      <c r="BG1237" s="31"/>
      <c r="BH1237" s="31"/>
      <c r="BI1237" s="31" t="s">
        <v>8125</v>
      </c>
      <c r="BJ1237" s="31" t="s">
        <v>20299</v>
      </c>
      <c r="BK1237" s="31" t="str">
        <f t="shared" si="183"/>
        <v>III/a</v>
      </c>
      <c r="BL1237" s="31" t="s">
        <v>8077</v>
      </c>
      <c r="BM1237" s="31"/>
      <c r="BN1237" s="31"/>
      <c r="BO1237" s="31"/>
      <c r="BP1237" s="31" t="s">
        <v>1498</v>
      </c>
      <c r="BQ1237" s="31" t="s">
        <v>20299</v>
      </c>
      <c r="BR1237" s="52" t="s">
        <v>30295</v>
      </c>
      <c r="BS1237" s="62" t="s">
        <v>41546</v>
      </c>
      <c r="BT1237" s="31" t="s">
        <v>1172</v>
      </c>
      <c r="BU1237" s="31"/>
      <c r="BV1237" s="31" t="s">
        <v>5596</v>
      </c>
      <c r="BW1237" s="31">
        <f t="shared" ca="1" si="188"/>
        <v>23</v>
      </c>
      <c r="BX1237" s="78">
        <f t="shared" ca="1" si="189"/>
        <v>3</v>
      </c>
      <c r="BY1237" s="31"/>
      <c r="BZ1237" s="31"/>
      <c r="CA1237" s="31" t="s">
        <v>2483</v>
      </c>
      <c r="CB1237" s="31" t="s">
        <v>2519</v>
      </c>
      <c r="CC1237" s="31">
        <v>2</v>
      </c>
      <c r="CD1237" s="31">
        <v>1</v>
      </c>
      <c r="CE1237" s="31" t="s">
        <v>20085</v>
      </c>
      <c r="CF1237" s="31"/>
      <c r="CG1237" s="31"/>
      <c r="CH1237" s="31"/>
      <c r="CI1237" s="31"/>
      <c r="CJ1237" s="31"/>
      <c r="CK1237" s="31"/>
      <c r="CL1237" s="31" t="s">
        <v>29839</v>
      </c>
      <c r="CM1237" s="31" t="s">
        <v>29838</v>
      </c>
      <c r="CN1237" s="31">
        <v>125</v>
      </c>
      <c r="CO1237" s="31" t="s">
        <v>29837</v>
      </c>
      <c r="CP1237" s="31" t="s">
        <v>29838</v>
      </c>
      <c r="CQ1237" s="31">
        <v>125</v>
      </c>
      <c r="CR1237" s="31">
        <v>3903</v>
      </c>
      <c r="CS1237" s="31" t="s">
        <v>18877</v>
      </c>
      <c r="CT1237" s="31" t="s">
        <v>18878</v>
      </c>
      <c r="CU1237" s="31" t="s">
        <v>5940</v>
      </c>
      <c r="CV1237" s="31" t="s">
        <v>18261</v>
      </c>
      <c r="CW1237" s="31" t="s">
        <v>11226</v>
      </c>
      <c r="CX1237" s="31" t="s">
        <v>18262</v>
      </c>
      <c r="CY1237" s="31"/>
      <c r="CZ1237" s="31"/>
      <c r="DA1237" s="31"/>
      <c r="DB1237" s="31" t="s">
        <v>8691</v>
      </c>
      <c r="DC1237" s="31"/>
      <c r="DD1237" s="31" t="s">
        <v>8692</v>
      </c>
      <c r="DE1237" s="31"/>
      <c r="DF1237" s="31"/>
      <c r="DG1237" s="31"/>
      <c r="DH1237" s="31"/>
      <c r="DI1237" s="31" t="s">
        <v>15790</v>
      </c>
      <c r="DJ1237" s="31" t="s">
        <v>3660</v>
      </c>
      <c r="DK1237" s="31"/>
      <c r="DL1237" s="31"/>
      <c r="DM1237" s="38" t="s">
        <v>9720</v>
      </c>
      <c r="DN1237" s="38"/>
      <c r="DO1237" s="35" t="s">
        <v>31509</v>
      </c>
      <c r="DP1237" s="31" t="s">
        <v>13555</v>
      </c>
      <c r="DQ1237" s="31" t="s">
        <v>13554</v>
      </c>
      <c r="DR1237" s="31"/>
      <c r="DS1237" s="31" t="s">
        <v>38633</v>
      </c>
      <c r="DT1237" s="31" t="s">
        <v>37896</v>
      </c>
      <c r="DU1237" s="31">
        <v>3</v>
      </c>
      <c r="DV1237" s="31" t="s">
        <v>32167</v>
      </c>
      <c r="DW1237" s="31"/>
      <c r="DX1237" s="31"/>
      <c r="DY1237" s="31">
        <v>2018</v>
      </c>
      <c r="DZ1237" s="31">
        <v>2018</v>
      </c>
      <c r="EA1237" s="31"/>
      <c r="EB1237" s="31">
        <v>384934</v>
      </c>
      <c r="EC1237" s="31" t="s">
        <v>8001</v>
      </c>
      <c r="ED1237" s="31" t="s">
        <v>41101</v>
      </c>
      <c r="EE1237" s="31"/>
      <c r="EF1237" s="31"/>
      <c r="EG1237" s="31"/>
      <c r="EH1237" s="31"/>
      <c r="EI1237" s="31"/>
      <c r="EJ1237" s="31"/>
    </row>
    <row r="1238" spans="1:140" ht="23.25" customHeight="1">
      <c r="A1238" s="25">
        <v>1236</v>
      </c>
      <c r="B1238" s="30" t="s">
        <v>24444</v>
      </c>
      <c r="C1238" s="31" t="s">
        <v>11788</v>
      </c>
      <c r="D1238" s="30" t="s">
        <v>21110</v>
      </c>
      <c r="E1238" s="30"/>
      <c r="F1238" s="30" t="s">
        <v>36262</v>
      </c>
      <c r="G1238" s="31">
        <f t="shared" si="184"/>
        <v>58</v>
      </c>
      <c r="H1238" s="72">
        <f t="shared" si="185"/>
        <v>54758</v>
      </c>
      <c r="I1238" s="30" t="s">
        <v>35212</v>
      </c>
      <c r="J1238" s="30" t="s">
        <v>34085</v>
      </c>
      <c r="K1238" s="30" t="s">
        <v>34083</v>
      </c>
      <c r="L1238" s="31" t="s">
        <v>16726</v>
      </c>
      <c r="M1238" s="31" t="s">
        <v>3186</v>
      </c>
      <c r="N1238" s="31" t="s">
        <v>5865</v>
      </c>
      <c r="O1238" s="31" t="s">
        <v>5117</v>
      </c>
      <c r="P1238" s="31" t="s">
        <v>19644</v>
      </c>
      <c r="Q1238" s="31"/>
      <c r="R1238" s="31"/>
      <c r="S1238" s="31"/>
      <c r="T1238" s="31"/>
      <c r="U1238" s="31" t="s">
        <v>11992</v>
      </c>
      <c r="V1238" s="31"/>
      <c r="W1238" s="31" t="s">
        <v>1543</v>
      </c>
      <c r="X1238" s="31" t="s">
        <v>5624</v>
      </c>
      <c r="Y1238" s="31">
        <f t="shared" ca="1" si="186"/>
        <v>32</v>
      </c>
      <c r="Z1238" s="31" t="str">
        <f t="shared" ca="1" si="187"/>
        <v>21-35</v>
      </c>
      <c r="AA1238" s="31"/>
      <c r="AB1238" s="31" t="s">
        <v>11144</v>
      </c>
      <c r="AC1238" s="31" t="s">
        <v>34145</v>
      </c>
      <c r="AD1238" s="31" t="s">
        <v>34145</v>
      </c>
      <c r="AE1238" s="31"/>
      <c r="AF1238" s="31" t="s">
        <v>24701</v>
      </c>
      <c r="AG1238" s="31" t="s">
        <v>4322</v>
      </c>
      <c r="AH1238" s="31" t="s">
        <v>4322</v>
      </c>
      <c r="AI1238" s="31" t="s">
        <v>908</v>
      </c>
      <c r="AJ1238" s="31">
        <v>9726</v>
      </c>
      <c r="AK1238" s="31" t="s">
        <v>11968</v>
      </c>
      <c r="AL1238" s="31">
        <v>41094</v>
      </c>
      <c r="AM1238" s="31" t="s">
        <v>11969</v>
      </c>
      <c r="AN1238" s="31"/>
      <c r="AO1238" s="31"/>
      <c r="AP1238" s="31" t="s">
        <v>33003</v>
      </c>
      <c r="AQ1238" s="31" t="s">
        <v>18367</v>
      </c>
      <c r="AR1238" s="31" t="s">
        <v>34145</v>
      </c>
      <c r="AS1238" s="31" t="s">
        <v>34145</v>
      </c>
      <c r="AT1238" s="31" t="str">
        <f>_xlfn.IFNA(VLOOKUP(D1238,'[1]5. 1 Mei 2022'!$C$7:$F$60,4,FALSE),"")</f>
        <v/>
      </c>
      <c r="AU1238" s="31"/>
      <c r="AV1238" s="31" t="s">
        <v>20032</v>
      </c>
      <c r="AW1238" s="31" t="s">
        <v>18367</v>
      </c>
      <c r="AX1238" s="29">
        <f t="shared" si="182"/>
        <v>46320</v>
      </c>
      <c r="AY1238" s="31" t="s">
        <v>26346</v>
      </c>
      <c r="AZ1238" s="31" t="s">
        <v>33005</v>
      </c>
      <c r="BA1238" s="30" t="s">
        <v>33003</v>
      </c>
      <c r="BB1238" s="31" t="s">
        <v>22916</v>
      </c>
      <c r="BC1238" s="31"/>
      <c r="BD1238" s="31" t="s">
        <v>7980</v>
      </c>
      <c r="BE1238" s="31" t="s">
        <v>7969</v>
      </c>
      <c r="BF1238" s="31" t="s">
        <v>20032</v>
      </c>
      <c r="BG1238" s="31"/>
      <c r="BH1238" s="31"/>
      <c r="BI1238" s="31"/>
      <c r="BJ1238" s="31">
        <v>0</v>
      </c>
      <c r="BK1238" s="31" t="str">
        <f t="shared" si="183"/>
        <v>II/c</v>
      </c>
      <c r="BL1238" s="31"/>
      <c r="BM1238" s="31"/>
      <c r="BN1238" s="31"/>
      <c r="BO1238" s="31"/>
      <c r="BP1238" s="31"/>
      <c r="BQ1238" s="31"/>
      <c r="BR1238" s="31"/>
      <c r="BS1238" s="31"/>
      <c r="BT1238" s="31"/>
      <c r="BU1238" s="31"/>
      <c r="BV1238" s="31" t="s">
        <v>8454</v>
      </c>
      <c r="BW1238" s="31">
        <f t="shared" ca="1" si="188"/>
        <v>9</v>
      </c>
      <c r="BX1238" s="78">
        <f t="shared" ca="1" si="189"/>
        <v>3</v>
      </c>
      <c r="BY1238" s="31" t="s">
        <v>19644</v>
      </c>
      <c r="BZ1238" s="31"/>
      <c r="CA1238" s="31" t="s">
        <v>2483</v>
      </c>
      <c r="CB1238" s="31" t="s">
        <v>2406</v>
      </c>
      <c r="CC1238" s="31"/>
      <c r="CD1238" s="31"/>
      <c r="CE1238" s="31" t="s">
        <v>20085</v>
      </c>
      <c r="CF1238" s="31"/>
      <c r="CG1238" s="31"/>
      <c r="CH1238" s="31"/>
      <c r="CI1238" s="31"/>
      <c r="CJ1238" s="31"/>
      <c r="CK1238" s="31"/>
      <c r="CL1238" s="31" t="s">
        <v>22269</v>
      </c>
      <c r="CM1238" s="31" t="s">
        <v>22270</v>
      </c>
      <c r="CN1238" s="31">
        <v>123</v>
      </c>
      <c r="CO1238" s="31" t="s">
        <v>25946</v>
      </c>
      <c r="CP1238" s="31" t="s">
        <v>22270</v>
      </c>
      <c r="CQ1238" s="31">
        <v>123</v>
      </c>
      <c r="CR1238" s="31">
        <v>4759</v>
      </c>
      <c r="CS1238" s="31"/>
      <c r="CT1238" s="31"/>
      <c r="CU1238" s="31"/>
      <c r="CV1238" s="31" t="s">
        <v>11965</v>
      </c>
      <c r="CW1238" s="31" t="s">
        <v>11966</v>
      </c>
      <c r="CX1238" s="31" t="s">
        <v>11799</v>
      </c>
      <c r="CY1238" s="31"/>
      <c r="CZ1238" s="31"/>
      <c r="DA1238" s="31"/>
      <c r="DB1238" s="31" t="s">
        <v>11355</v>
      </c>
      <c r="DC1238" s="31" t="s">
        <v>16323</v>
      </c>
      <c r="DD1238" s="31" t="s">
        <v>16324</v>
      </c>
      <c r="DE1238" s="31"/>
      <c r="DF1238" s="31"/>
      <c r="DG1238" s="31"/>
      <c r="DH1238" s="31"/>
      <c r="DI1238" s="31" t="s">
        <v>24822</v>
      </c>
      <c r="DJ1238" s="31" t="s">
        <v>24823</v>
      </c>
      <c r="DK1238" s="31"/>
      <c r="DL1238" s="31"/>
      <c r="DM1238" s="38" t="s">
        <v>28936</v>
      </c>
      <c r="DN1238" s="38"/>
      <c r="DO1238" s="51" t="s">
        <v>34549</v>
      </c>
      <c r="DP1238" s="31" t="s">
        <v>11971</v>
      </c>
      <c r="DQ1238" s="31" t="s">
        <v>11970</v>
      </c>
      <c r="DR1238" s="31" t="s">
        <v>11967</v>
      </c>
      <c r="DS1238" s="31" t="s">
        <v>27726</v>
      </c>
      <c r="DT1238" s="31" t="s">
        <v>37897</v>
      </c>
      <c r="DU1238" s="31">
        <v>3</v>
      </c>
      <c r="DV1238" s="31" t="s">
        <v>32167</v>
      </c>
      <c r="DW1238" s="31" t="s">
        <v>7980</v>
      </c>
      <c r="DX1238" s="31" t="s">
        <v>7980</v>
      </c>
      <c r="DY1238" s="31" t="s">
        <v>31668</v>
      </c>
      <c r="DZ1238" s="31" t="s">
        <v>16948</v>
      </c>
      <c r="EA1238" s="31"/>
      <c r="EB1238" s="31">
        <v>1293020</v>
      </c>
      <c r="EC1238" s="31" t="s">
        <v>40168</v>
      </c>
      <c r="ED1238" s="31" t="s">
        <v>41101</v>
      </c>
      <c r="EE1238" s="31"/>
      <c r="EF1238" s="31"/>
      <c r="EG1238" s="31"/>
      <c r="EH1238" s="31"/>
      <c r="EI1238" s="31"/>
      <c r="EJ1238" s="31"/>
    </row>
    <row r="1239" spans="1:140" ht="23.25" customHeight="1">
      <c r="A1239" s="25">
        <v>1237</v>
      </c>
      <c r="B1239" s="30" t="s">
        <v>34293</v>
      </c>
      <c r="C1239" s="31" t="s">
        <v>4318</v>
      </c>
      <c r="D1239" s="30" t="s">
        <v>15643</v>
      </c>
      <c r="E1239" s="30"/>
      <c r="F1239" s="30" t="s">
        <v>36254</v>
      </c>
      <c r="G1239" s="31">
        <f t="shared" si="184"/>
        <v>58</v>
      </c>
      <c r="H1239" s="72">
        <f t="shared" si="185"/>
        <v>51836</v>
      </c>
      <c r="I1239" s="30"/>
      <c r="J1239" s="30" t="s">
        <v>34084</v>
      </c>
      <c r="K1239" s="30" t="s">
        <v>4318</v>
      </c>
      <c r="L1239" s="31" t="s">
        <v>4318</v>
      </c>
      <c r="M1239" s="31" t="s">
        <v>3186</v>
      </c>
      <c r="N1239" s="31" t="s">
        <v>5797</v>
      </c>
      <c r="O1239" s="31" t="s">
        <v>5271</v>
      </c>
      <c r="P1239" s="31" t="s">
        <v>21723</v>
      </c>
      <c r="Q1239" s="31" t="s">
        <v>41507</v>
      </c>
      <c r="R1239" s="31">
        <v>14</v>
      </c>
      <c r="S1239" s="31">
        <v>0</v>
      </c>
      <c r="T1239" s="31"/>
      <c r="U1239" s="31">
        <v>1169</v>
      </c>
      <c r="V1239" s="31" t="s">
        <v>15690</v>
      </c>
      <c r="W1239" s="31" t="s">
        <v>15691</v>
      </c>
      <c r="X1239" s="31" t="s">
        <v>15692</v>
      </c>
      <c r="Y1239" s="31">
        <f t="shared" ca="1" si="186"/>
        <v>40</v>
      </c>
      <c r="Z1239" s="31" t="str">
        <f t="shared" ca="1" si="187"/>
        <v>36-45</v>
      </c>
      <c r="AA1239" s="31"/>
      <c r="AB1239" s="31" t="s">
        <v>11160</v>
      </c>
      <c r="AC1239" s="31" t="s">
        <v>34147</v>
      </c>
      <c r="AD1239" s="31" t="s">
        <v>34147</v>
      </c>
      <c r="AE1239" s="31"/>
      <c r="AF1239" s="31" t="s">
        <v>24699</v>
      </c>
      <c r="AG1239" s="31" t="s">
        <v>5852</v>
      </c>
      <c r="AH1239" s="31" t="s">
        <v>5852</v>
      </c>
      <c r="AI1239" s="31" t="s">
        <v>908</v>
      </c>
      <c r="AJ1239" s="31" t="s">
        <v>15693</v>
      </c>
      <c r="AK1239" s="31" t="s">
        <v>15694</v>
      </c>
      <c r="AL1239" s="31" t="s">
        <v>15695</v>
      </c>
      <c r="AM1239" s="31" t="s">
        <v>15696</v>
      </c>
      <c r="AN1239" s="31"/>
      <c r="AO1239" s="31"/>
      <c r="AP1239" s="31" t="s">
        <v>33022</v>
      </c>
      <c r="AQ1239" s="31" t="s">
        <v>3499</v>
      </c>
      <c r="AR1239" s="31" t="s">
        <v>34147</v>
      </c>
      <c r="AS1239" s="31" t="s">
        <v>34147</v>
      </c>
      <c r="AT1239" s="31" t="str">
        <f>_xlfn.IFNA(VLOOKUP(D1239,'[1]5. 1 Mei 2022'!$C$7:$F$60,4,FALSE),"")</f>
        <v/>
      </c>
      <c r="AU1239" s="31"/>
      <c r="AV1239" s="31" t="s">
        <v>8001</v>
      </c>
      <c r="AW1239" s="31" t="s">
        <v>3499</v>
      </c>
      <c r="AX1239" s="29">
        <f t="shared" si="182"/>
        <v>44181</v>
      </c>
      <c r="AY1239" s="31" t="s">
        <v>26346</v>
      </c>
      <c r="AZ1239" s="31" t="s">
        <v>33023</v>
      </c>
      <c r="BA1239" s="30" t="s">
        <v>33022</v>
      </c>
      <c r="BB1239" s="31"/>
      <c r="BC1239" s="31"/>
      <c r="BD1239" s="31" t="s">
        <v>8125</v>
      </c>
      <c r="BE1239" s="31" t="s">
        <v>7973</v>
      </c>
      <c r="BF1239" s="31" t="s">
        <v>8001</v>
      </c>
      <c r="BG1239" s="31"/>
      <c r="BH1239" s="31"/>
      <c r="BI1239" s="31"/>
      <c r="BJ1239" s="31" t="s">
        <v>5701</v>
      </c>
      <c r="BK1239" s="31" t="str">
        <f t="shared" si="183"/>
        <v>III/d</v>
      </c>
      <c r="BL1239" s="31" t="s">
        <v>8077</v>
      </c>
      <c r="BM1239" s="31"/>
      <c r="BN1239" s="31"/>
      <c r="BO1239" s="31"/>
      <c r="BP1239" s="31"/>
      <c r="BQ1239" s="31" t="s">
        <v>5701</v>
      </c>
      <c r="BR1239" s="52" t="s">
        <v>30295</v>
      </c>
      <c r="BS1239" s="62" t="s">
        <v>41508</v>
      </c>
      <c r="BT1239" s="31" t="s">
        <v>4277</v>
      </c>
      <c r="BU1239" s="31" t="s">
        <v>3638</v>
      </c>
      <c r="BV1239" s="31" t="s">
        <v>3499</v>
      </c>
      <c r="BW1239" s="31">
        <f t="shared" ca="1" si="188"/>
        <v>8</v>
      </c>
      <c r="BX1239" s="78">
        <f t="shared" ca="1" si="189"/>
        <v>3</v>
      </c>
      <c r="BY1239" s="31"/>
      <c r="BZ1239" s="31"/>
      <c r="CA1239" s="31" t="s">
        <v>2483</v>
      </c>
      <c r="CB1239" s="31" t="s">
        <v>2519</v>
      </c>
      <c r="CC1239" s="31">
        <v>1</v>
      </c>
      <c r="CD1239" s="31">
        <v>1</v>
      </c>
      <c r="CE1239" s="31" t="s">
        <v>20085</v>
      </c>
      <c r="CF1239" s="31"/>
      <c r="CG1239" s="31"/>
      <c r="CH1239" s="31"/>
      <c r="CI1239" s="31"/>
      <c r="CJ1239" s="31"/>
      <c r="CK1239" s="31"/>
      <c r="CL1239" s="31" t="s">
        <v>32517</v>
      </c>
      <c r="CM1239" s="31" t="s">
        <v>32518</v>
      </c>
      <c r="CN1239" s="31">
        <v>126</v>
      </c>
      <c r="CO1239" s="31" t="s">
        <v>32788</v>
      </c>
      <c r="CP1239" s="31" t="s">
        <v>32518</v>
      </c>
      <c r="CQ1239" s="31">
        <v>126</v>
      </c>
      <c r="CR1239" s="31">
        <v>6213</v>
      </c>
      <c r="CS1239" s="31"/>
      <c r="CT1239" s="31"/>
      <c r="CU1239" s="31"/>
      <c r="CV1239" s="31" t="s">
        <v>15963</v>
      </c>
      <c r="CW1239" s="31" t="s">
        <v>15964</v>
      </c>
      <c r="CX1239" s="31" t="s">
        <v>12359</v>
      </c>
      <c r="CY1239" s="31"/>
      <c r="CZ1239" s="31"/>
      <c r="DA1239" s="31"/>
      <c r="DB1239" s="31" t="s">
        <v>11355</v>
      </c>
      <c r="DC1239" s="31" t="s">
        <v>16323</v>
      </c>
      <c r="DD1239" s="31" t="s">
        <v>16324</v>
      </c>
      <c r="DE1239" s="31"/>
      <c r="DF1239" s="31"/>
      <c r="DG1239" s="31"/>
      <c r="DH1239" s="31"/>
      <c r="DI1239" s="31" t="s">
        <v>15858</v>
      </c>
      <c r="DJ1239" s="31" t="s">
        <v>15853</v>
      </c>
      <c r="DK1239" s="31"/>
      <c r="DL1239" s="31"/>
      <c r="DM1239" s="38" t="s">
        <v>15700</v>
      </c>
      <c r="DN1239" s="38"/>
      <c r="DO1239" s="35"/>
      <c r="DP1239" s="31" t="s">
        <v>15698</v>
      </c>
      <c r="DQ1239" s="31" t="s">
        <v>15699</v>
      </c>
      <c r="DR1239" s="31" t="s">
        <v>15697</v>
      </c>
      <c r="DS1239" s="31" t="s">
        <v>27779</v>
      </c>
      <c r="DT1239" s="31" t="s">
        <v>37898</v>
      </c>
      <c r="DU1239" s="31">
        <v>2</v>
      </c>
      <c r="DV1239" s="31" t="s">
        <v>32165</v>
      </c>
      <c r="DW1239" s="31"/>
      <c r="DX1239" s="31"/>
      <c r="DY1239" s="31" t="s">
        <v>34032</v>
      </c>
      <c r="DZ1239" s="31" t="s">
        <v>25272</v>
      </c>
      <c r="EA1239" s="31" t="s">
        <v>34033</v>
      </c>
      <c r="EB1239" s="31">
        <v>0</v>
      </c>
      <c r="EC1239" s="31" t="s">
        <v>8001</v>
      </c>
      <c r="ED1239" s="31" t="s">
        <v>41101</v>
      </c>
      <c r="EE1239" s="31"/>
      <c r="EF1239" s="31"/>
      <c r="EG1239" s="31"/>
      <c r="EH1239" s="31"/>
      <c r="EI1239" s="31"/>
      <c r="EJ1239" s="31"/>
    </row>
    <row r="1240" spans="1:140" ht="23.25" customHeight="1">
      <c r="A1240" s="25">
        <v>1238</v>
      </c>
      <c r="B1240" s="30" t="s">
        <v>5528</v>
      </c>
      <c r="C1240" s="31" t="s">
        <v>839</v>
      </c>
      <c r="D1240" s="30" t="s">
        <v>17320</v>
      </c>
      <c r="E1240" s="30"/>
      <c r="F1240" s="30" t="s">
        <v>36262</v>
      </c>
      <c r="G1240" s="31">
        <f t="shared" si="184"/>
        <v>58</v>
      </c>
      <c r="H1240" s="72">
        <f t="shared" si="185"/>
        <v>54393</v>
      </c>
      <c r="I1240" s="30" t="s">
        <v>35213</v>
      </c>
      <c r="J1240" s="30" t="s">
        <v>34085</v>
      </c>
      <c r="K1240" s="30" t="s">
        <v>34083</v>
      </c>
      <c r="L1240" s="31" t="s">
        <v>16726</v>
      </c>
      <c r="M1240" s="31" t="s">
        <v>3186</v>
      </c>
      <c r="N1240" s="31" t="s">
        <v>7551</v>
      </c>
      <c r="O1240" s="31" t="s">
        <v>6326</v>
      </c>
      <c r="P1240" s="31" t="s">
        <v>11676</v>
      </c>
      <c r="Q1240" s="31"/>
      <c r="R1240" s="31"/>
      <c r="S1240" s="31"/>
      <c r="T1240" s="31"/>
      <c r="U1240" s="31" t="s">
        <v>1327</v>
      </c>
      <c r="V1240" s="31"/>
      <c r="W1240" s="31" t="s">
        <v>5166</v>
      </c>
      <c r="X1240" s="31" t="s">
        <v>5798</v>
      </c>
      <c r="Y1240" s="31">
        <f t="shared" ca="1" si="186"/>
        <v>33</v>
      </c>
      <c r="Z1240" s="31" t="str">
        <f t="shared" ca="1" si="187"/>
        <v>21-35</v>
      </c>
      <c r="AA1240" s="31"/>
      <c r="AB1240" s="31" t="s">
        <v>23515</v>
      </c>
      <c r="AC1240" s="31" t="s">
        <v>34147</v>
      </c>
      <c r="AD1240" s="31" t="s">
        <v>34147</v>
      </c>
      <c r="AE1240" s="31"/>
      <c r="AF1240" s="31" t="s">
        <v>24699</v>
      </c>
      <c r="AG1240" s="31" t="s">
        <v>5852</v>
      </c>
      <c r="AH1240" s="31" t="s">
        <v>5852</v>
      </c>
      <c r="AI1240" s="31" t="s">
        <v>40277</v>
      </c>
      <c r="AJ1240" s="31" t="s">
        <v>30606</v>
      </c>
      <c r="AK1240" s="31" t="s">
        <v>30607</v>
      </c>
      <c r="AL1240" s="31" t="s">
        <v>25042</v>
      </c>
      <c r="AM1240" s="31" t="s">
        <v>5337</v>
      </c>
      <c r="AN1240" s="31"/>
      <c r="AO1240" s="31"/>
      <c r="AP1240" s="31" t="s">
        <v>4602</v>
      </c>
      <c r="AQ1240" s="31"/>
      <c r="AR1240" s="31" t="s">
        <v>34147</v>
      </c>
      <c r="AS1240" s="31" t="s">
        <v>34147</v>
      </c>
      <c r="AT1240" s="31" t="str">
        <f>_xlfn.IFNA(VLOOKUP(D1240,'[1]5. 1 Mei 2022'!$C$7:$F$60,4,FALSE),"")</f>
        <v/>
      </c>
      <c r="AU1240" s="31"/>
      <c r="AV1240" s="31" t="s">
        <v>6581</v>
      </c>
      <c r="AW1240" s="31"/>
      <c r="AX1240" s="29">
        <f t="shared" si="182"/>
        <v>1903</v>
      </c>
      <c r="AY1240" s="31" t="s">
        <v>26346</v>
      </c>
      <c r="AZ1240" s="31" t="s">
        <v>528</v>
      </c>
      <c r="BA1240" s="30" t="s">
        <v>4435</v>
      </c>
      <c r="BB1240" s="31"/>
      <c r="BC1240" s="31"/>
      <c r="BD1240" s="31" t="s">
        <v>20056</v>
      </c>
      <c r="BE1240" s="31" t="s">
        <v>7973</v>
      </c>
      <c r="BF1240" s="31" t="s">
        <v>6581</v>
      </c>
      <c r="BG1240" s="31"/>
      <c r="BH1240" s="31"/>
      <c r="BI1240" s="31" t="s">
        <v>8124</v>
      </c>
      <c r="BJ1240" s="31">
        <v>0</v>
      </c>
      <c r="BK1240" s="31" t="str">
        <f t="shared" si="183"/>
        <v>II/a</v>
      </c>
      <c r="BL1240" s="31"/>
      <c r="BM1240" s="31"/>
      <c r="BN1240" s="31"/>
      <c r="BO1240" s="31"/>
      <c r="BP1240" s="31" t="s">
        <v>1498</v>
      </c>
      <c r="BQ1240" s="31"/>
      <c r="BR1240" s="31"/>
      <c r="BS1240" s="31"/>
      <c r="BT1240" s="31"/>
      <c r="BU1240" s="31"/>
      <c r="BV1240" s="31" t="s">
        <v>5383</v>
      </c>
      <c r="BW1240" s="31">
        <f t="shared" ca="1" si="188"/>
        <v>14</v>
      </c>
      <c r="BX1240" s="78">
        <f t="shared" ca="1" si="189"/>
        <v>3</v>
      </c>
      <c r="BY1240" s="31" t="s">
        <v>11676</v>
      </c>
      <c r="BZ1240" s="31"/>
      <c r="CA1240" s="31" t="s">
        <v>2483</v>
      </c>
      <c r="CB1240" s="31" t="s">
        <v>2406</v>
      </c>
      <c r="CC1240" s="31"/>
      <c r="CD1240" s="31"/>
      <c r="CE1240" s="31" t="s">
        <v>20085</v>
      </c>
      <c r="CF1240" s="31"/>
      <c r="CG1240" s="31"/>
      <c r="CH1240" s="31"/>
      <c r="CI1240" s="31"/>
      <c r="CJ1240" s="31"/>
      <c r="CK1240" s="31"/>
      <c r="CL1240" s="31" t="s">
        <v>29002</v>
      </c>
      <c r="CM1240" s="31" t="s">
        <v>29001</v>
      </c>
      <c r="CN1240" s="31">
        <v>124</v>
      </c>
      <c r="CO1240" s="31" t="s">
        <v>29000</v>
      </c>
      <c r="CP1240" s="31" t="s">
        <v>29001</v>
      </c>
      <c r="CQ1240" s="31">
        <v>124</v>
      </c>
      <c r="CR1240" s="31">
        <v>4242</v>
      </c>
      <c r="CS1240" s="31" t="s">
        <v>22126</v>
      </c>
      <c r="CT1240" s="31"/>
      <c r="CU1240" s="31"/>
      <c r="CV1240" s="31" t="s">
        <v>18866</v>
      </c>
      <c r="CW1240" s="31" t="s">
        <v>18867</v>
      </c>
      <c r="CX1240" s="31" t="s">
        <v>7788</v>
      </c>
      <c r="CY1240" s="31"/>
      <c r="CZ1240" s="31"/>
      <c r="DA1240" s="31"/>
      <c r="DB1240" s="31" t="s">
        <v>25301</v>
      </c>
      <c r="DC1240" s="31" t="s">
        <v>25302</v>
      </c>
      <c r="DD1240" s="31" t="s">
        <v>22904</v>
      </c>
      <c r="DE1240" s="31">
        <v>2020</v>
      </c>
      <c r="DF1240" s="31"/>
      <c r="DG1240" s="31"/>
      <c r="DH1240" s="31"/>
      <c r="DI1240" s="31" t="s">
        <v>25116</v>
      </c>
      <c r="DJ1240" s="31" t="s">
        <v>25117</v>
      </c>
      <c r="DK1240" s="31"/>
      <c r="DL1240" s="31"/>
      <c r="DM1240" s="38" t="s">
        <v>32237</v>
      </c>
      <c r="DN1240" s="38"/>
      <c r="DO1240" s="35">
        <v>0</v>
      </c>
      <c r="DP1240" s="31" t="s">
        <v>13031</v>
      </c>
      <c r="DQ1240" s="31" t="s">
        <v>13030</v>
      </c>
      <c r="DR1240" s="31"/>
      <c r="DS1240" s="31" t="s">
        <v>27380</v>
      </c>
      <c r="DT1240" s="31" t="s">
        <v>37899</v>
      </c>
      <c r="DU1240" s="31">
        <v>3</v>
      </c>
      <c r="DV1240" s="31" t="s">
        <v>32167</v>
      </c>
      <c r="DW1240" s="31"/>
      <c r="DX1240" s="31"/>
      <c r="DY1240" s="31" t="s">
        <v>25170</v>
      </c>
      <c r="DZ1240" s="31" t="s">
        <v>18320</v>
      </c>
      <c r="EA1240" s="31"/>
      <c r="EB1240" s="31">
        <v>0</v>
      </c>
      <c r="EC1240" s="31" t="s">
        <v>40142</v>
      </c>
      <c r="ED1240" s="31" t="s">
        <v>41101</v>
      </c>
      <c r="EE1240" s="31"/>
      <c r="EF1240" s="31"/>
      <c r="EG1240" s="31"/>
      <c r="EH1240" s="31"/>
      <c r="EI1240" s="31"/>
      <c r="EJ1240" s="31"/>
    </row>
    <row r="1241" spans="1:140" ht="23.25" customHeight="1">
      <c r="A1241" s="25">
        <v>1239</v>
      </c>
      <c r="B1241" s="30" t="s">
        <v>5529</v>
      </c>
      <c r="C1241" s="31" t="s">
        <v>16592</v>
      </c>
      <c r="D1241" s="30" t="s">
        <v>32759</v>
      </c>
      <c r="E1241" s="30"/>
      <c r="F1241" s="30" t="s">
        <v>36262</v>
      </c>
      <c r="G1241" s="31">
        <f t="shared" si="184"/>
        <v>58</v>
      </c>
      <c r="H1241" s="72">
        <f t="shared" si="185"/>
        <v>51105</v>
      </c>
      <c r="I1241" s="30"/>
      <c r="J1241" s="30" t="s">
        <v>34084</v>
      </c>
      <c r="K1241" s="30" t="s">
        <v>33537</v>
      </c>
      <c r="L1241" s="31" t="s">
        <v>33537</v>
      </c>
      <c r="M1241" s="31" t="s">
        <v>3186</v>
      </c>
      <c r="N1241" s="31" t="s">
        <v>3311</v>
      </c>
      <c r="O1241" s="31" t="s">
        <v>2534</v>
      </c>
      <c r="P1241" s="31" t="s">
        <v>18370</v>
      </c>
      <c r="Q1241" s="31"/>
      <c r="R1241" s="31"/>
      <c r="S1241" s="31"/>
      <c r="T1241" s="31"/>
      <c r="U1241" s="31" t="s">
        <v>5059</v>
      </c>
      <c r="V1241" s="31"/>
      <c r="W1241" s="31" t="s">
        <v>4579</v>
      </c>
      <c r="X1241" s="31" t="s">
        <v>2129</v>
      </c>
      <c r="Y1241" s="31" t="e">
        <f t="shared" ca="1" si="186"/>
        <v>#VALUE!</v>
      </c>
      <c r="Z1241" s="31" t="e">
        <f t="shared" ca="1" si="187"/>
        <v>#VALUE!</v>
      </c>
      <c r="AA1241" s="31"/>
      <c r="AB1241" s="31" t="s">
        <v>4601</v>
      </c>
      <c r="AC1241" s="31" t="s">
        <v>34147</v>
      </c>
      <c r="AD1241" s="31" t="s">
        <v>34147</v>
      </c>
      <c r="AE1241" s="31"/>
      <c r="AF1241" s="31" t="s">
        <v>24699</v>
      </c>
      <c r="AG1241" s="31" t="s">
        <v>5852</v>
      </c>
      <c r="AH1241" s="31" t="s">
        <v>5852</v>
      </c>
      <c r="AI1241" s="31" t="s">
        <v>728</v>
      </c>
      <c r="AJ1241" s="31"/>
      <c r="AK1241" s="31" t="s">
        <v>28909</v>
      </c>
      <c r="AL1241" s="31" t="s">
        <v>3749</v>
      </c>
      <c r="AM1241" s="31" t="s">
        <v>3930</v>
      </c>
      <c r="AN1241" s="31"/>
      <c r="AO1241" s="31"/>
      <c r="AP1241" s="31" t="s">
        <v>4602</v>
      </c>
      <c r="AQ1241" s="31" t="s">
        <v>12453</v>
      </c>
      <c r="AR1241" s="31" t="s">
        <v>34147</v>
      </c>
      <c r="AS1241" s="31" t="s">
        <v>34147</v>
      </c>
      <c r="AT1241" s="31" t="str">
        <f>_xlfn.IFNA(VLOOKUP(D1241,'[1]5. 1 Mei 2022'!$C$7:$F$60,4,FALSE),"")</f>
        <v/>
      </c>
      <c r="AU1241" s="31"/>
      <c r="AV1241" s="31" t="s">
        <v>4601</v>
      </c>
      <c r="AW1241" s="31" t="s">
        <v>25036</v>
      </c>
      <c r="AX1241" s="29" t="e">
        <v>#VALUE!</v>
      </c>
      <c r="AY1241" s="31" t="s">
        <v>26346</v>
      </c>
      <c r="AZ1241" s="31" t="s">
        <v>528</v>
      </c>
      <c r="BA1241" s="30" t="s">
        <v>4435</v>
      </c>
      <c r="BB1241" s="31"/>
      <c r="BC1241" s="31"/>
      <c r="BD1241" s="31" t="s">
        <v>20055</v>
      </c>
      <c r="BE1241" s="31" t="s">
        <v>7973</v>
      </c>
      <c r="BF1241" s="31" t="s">
        <v>4601</v>
      </c>
      <c r="BG1241" s="31"/>
      <c r="BH1241" s="31"/>
      <c r="BI1241" s="31" t="s">
        <v>8120</v>
      </c>
      <c r="BJ1241" s="31">
        <v>0</v>
      </c>
      <c r="BK1241" s="31" t="str">
        <f t="shared" si="183"/>
        <v>III/b</v>
      </c>
      <c r="BL1241" s="31"/>
      <c r="BM1241" s="31"/>
      <c r="BN1241" s="31"/>
      <c r="BO1241" s="31"/>
      <c r="BP1241" s="31" t="s">
        <v>1498</v>
      </c>
      <c r="BQ1241" s="31"/>
      <c r="BR1241" s="31"/>
      <c r="BS1241" s="31"/>
      <c r="BT1241" s="31"/>
      <c r="BU1241" s="31"/>
      <c r="BV1241" s="31" t="s">
        <v>5272</v>
      </c>
      <c r="BW1241" s="31">
        <f t="shared" ca="1" si="188"/>
        <v>15</v>
      </c>
      <c r="BX1241" s="78">
        <f t="shared" ca="1" si="189"/>
        <v>3</v>
      </c>
      <c r="BY1241" s="31" t="s">
        <v>3738</v>
      </c>
      <c r="BZ1241" s="31"/>
      <c r="CA1241" s="31" t="s">
        <v>2483</v>
      </c>
      <c r="CB1241" s="31" t="s">
        <v>2519</v>
      </c>
      <c r="CC1241" s="31">
        <v>1</v>
      </c>
      <c r="CD1241" s="31">
        <v>1</v>
      </c>
      <c r="CE1241" s="31" t="s">
        <v>20085</v>
      </c>
      <c r="CF1241" s="31"/>
      <c r="CG1241" s="31"/>
      <c r="CH1241" s="31"/>
      <c r="CI1241" s="31"/>
      <c r="CJ1241" s="31"/>
      <c r="CK1241" s="31"/>
      <c r="CL1241" s="31" t="s">
        <v>36015</v>
      </c>
      <c r="CM1241" s="31" t="s">
        <v>36039</v>
      </c>
      <c r="CN1241" s="31">
        <v>121</v>
      </c>
      <c r="CO1241" s="31" t="s">
        <v>41761</v>
      </c>
      <c r="CP1241" s="29" t="s">
        <v>36039</v>
      </c>
      <c r="CQ1241" s="31">
        <v>127</v>
      </c>
      <c r="CR1241" s="31">
        <v>5340</v>
      </c>
      <c r="CS1241" s="31" t="s">
        <v>3654</v>
      </c>
      <c r="CT1241" s="31"/>
      <c r="CU1241" s="31" t="s">
        <v>7500</v>
      </c>
      <c r="CV1241" s="31" t="s">
        <v>8485</v>
      </c>
      <c r="CW1241" s="31" t="s">
        <v>8581</v>
      </c>
      <c r="CX1241" s="31" t="s">
        <v>8469</v>
      </c>
      <c r="CY1241" s="31"/>
      <c r="CZ1241" s="31"/>
      <c r="DA1241" s="31"/>
      <c r="DB1241" s="31" t="s">
        <v>25502</v>
      </c>
      <c r="DC1241" s="31" t="s">
        <v>25503</v>
      </c>
      <c r="DD1241" s="31" t="s">
        <v>25504</v>
      </c>
      <c r="DE1241" s="31">
        <v>2021</v>
      </c>
      <c r="DF1241" s="31"/>
      <c r="DG1241" s="31"/>
      <c r="DH1241" s="31"/>
      <c r="DI1241" s="31" t="s">
        <v>25115</v>
      </c>
      <c r="DJ1241" s="31" t="s">
        <v>25113</v>
      </c>
      <c r="DK1241" s="31"/>
      <c r="DL1241" s="31"/>
      <c r="DM1241" s="38" t="s">
        <v>8975</v>
      </c>
      <c r="DN1241" s="38"/>
      <c r="DO1241" s="35" t="s">
        <v>10638</v>
      </c>
      <c r="DP1241" s="31" t="s">
        <v>10835</v>
      </c>
      <c r="DQ1241" s="31" t="s">
        <v>6753</v>
      </c>
      <c r="DR1241" s="31"/>
      <c r="DS1241" s="31" t="s">
        <v>26670</v>
      </c>
      <c r="DT1241" s="31" t="s">
        <v>37900</v>
      </c>
      <c r="DU1241" s="31">
        <v>3</v>
      </c>
      <c r="DV1241" s="31" t="s">
        <v>32167</v>
      </c>
      <c r="DW1241" s="31"/>
      <c r="DX1241" s="31"/>
      <c r="DY1241" s="31">
        <v>2018</v>
      </c>
      <c r="DZ1241" s="31">
        <v>2018</v>
      </c>
      <c r="EA1241" s="31"/>
      <c r="EB1241" s="31">
        <v>0</v>
      </c>
      <c r="EC1241" s="31" t="s">
        <v>40142</v>
      </c>
      <c r="ED1241" s="31" t="s">
        <v>41101</v>
      </c>
      <c r="EE1241" s="31"/>
      <c r="EF1241" s="31"/>
      <c r="EG1241" s="31"/>
      <c r="EH1241" s="31"/>
      <c r="EI1241" s="31"/>
      <c r="EJ1241" s="31"/>
    </row>
    <row r="1242" spans="1:140" ht="23.25" customHeight="1">
      <c r="A1242" s="25">
        <v>1240</v>
      </c>
      <c r="B1242" s="30" t="s">
        <v>15451</v>
      </c>
      <c r="C1242" s="31" t="s">
        <v>12437</v>
      </c>
      <c r="D1242" s="30" t="s">
        <v>26166</v>
      </c>
      <c r="E1242" s="30"/>
      <c r="F1242" s="30" t="s">
        <v>36262</v>
      </c>
      <c r="G1242" s="31">
        <f t="shared" si="184"/>
        <v>58</v>
      </c>
      <c r="H1242" s="72">
        <f t="shared" si="185"/>
        <v>51471</v>
      </c>
      <c r="I1242" s="30" t="s">
        <v>35214</v>
      </c>
      <c r="J1242" s="30" t="s">
        <v>34085</v>
      </c>
      <c r="K1242" s="30" t="s">
        <v>34083</v>
      </c>
      <c r="L1242" s="31" t="s">
        <v>16726</v>
      </c>
      <c r="M1242" s="31" t="s">
        <v>6378</v>
      </c>
      <c r="N1242" s="31" t="s">
        <v>5865</v>
      </c>
      <c r="O1242" s="31" t="s">
        <v>5117</v>
      </c>
      <c r="P1242" s="31" t="s">
        <v>25993</v>
      </c>
      <c r="Q1242" s="31"/>
      <c r="R1242" s="31"/>
      <c r="S1242" s="31"/>
      <c r="T1242" s="31"/>
      <c r="U1242" s="31" t="s">
        <v>12486</v>
      </c>
      <c r="V1242" s="31"/>
      <c r="W1242" s="31" t="s">
        <v>7044</v>
      </c>
      <c r="X1242" s="31" t="s">
        <v>7041</v>
      </c>
      <c r="Y1242" s="31">
        <f t="shared" ca="1" si="186"/>
        <v>41</v>
      </c>
      <c r="Z1242" s="31" t="str">
        <f t="shared" ca="1" si="187"/>
        <v>36-45</v>
      </c>
      <c r="AA1242" s="31"/>
      <c r="AB1242" s="31" t="s">
        <v>32845</v>
      </c>
      <c r="AC1242" s="31" t="s">
        <v>34153</v>
      </c>
      <c r="AD1242" s="31" t="s">
        <v>34194</v>
      </c>
      <c r="AE1242" s="31"/>
      <c r="AF1242" s="31" t="s">
        <v>24700</v>
      </c>
      <c r="AG1242" s="31" t="s">
        <v>7895</v>
      </c>
      <c r="AH1242" s="31" t="s">
        <v>7895</v>
      </c>
      <c r="AI1242" s="31" t="s">
        <v>728</v>
      </c>
      <c r="AJ1242" s="52" t="s">
        <v>41153</v>
      </c>
      <c r="AK1242" s="31" t="s">
        <v>41154</v>
      </c>
      <c r="AL1242" s="52" t="s">
        <v>40614</v>
      </c>
      <c r="AM1242" s="31" t="s">
        <v>41155</v>
      </c>
      <c r="AN1242" s="31"/>
      <c r="AO1242" s="52" t="s">
        <v>41156</v>
      </c>
      <c r="AP1242" s="31" t="s">
        <v>33758</v>
      </c>
      <c r="AQ1242" s="31" t="s">
        <v>30291</v>
      </c>
      <c r="AR1242" s="31" t="s">
        <v>34148</v>
      </c>
      <c r="AS1242" s="31" t="s">
        <v>34148</v>
      </c>
      <c r="AT1242" s="31" t="str">
        <f>_xlfn.IFNA(VLOOKUP(D1242,'[1]5. 1 Mei 2022'!$C$7:$F$60,4,FALSE),"")</f>
        <v/>
      </c>
      <c r="AU1242" s="31"/>
      <c r="AV1242" s="31" t="s">
        <v>33565</v>
      </c>
      <c r="AW1242" s="31" t="s">
        <v>20332</v>
      </c>
      <c r="AX1242" s="29">
        <f t="shared" ref="AX1242:AX1305" si="190">AW1242+1903</f>
        <v>46524</v>
      </c>
      <c r="AY1242" s="31" t="s">
        <v>26344</v>
      </c>
      <c r="AZ1242" s="31" t="s">
        <v>26353</v>
      </c>
      <c r="BA1242" s="30" t="s">
        <v>33758</v>
      </c>
      <c r="BB1242" s="31"/>
      <c r="BC1242" s="31"/>
      <c r="BD1242" s="31" t="s">
        <v>12244</v>
      </c>
      <c r="BE1242" s="31" t="s">
        <v>7968</v>
      </c>
      <c r="BF1242" s="31" t="s">
        <v>33565</v>
      </c>
      <c r="BG1242" s="31"/>
      <c r="BH1242" s="31"/>
      <c r="BI1242" s="31"/>
      <c r="BJ1242" s="31">
        <v>0</v>
      </c>
      <c r="BK1242" s="31" t="str">
        <f t="shared" si="183"/>
        <v>II/c</v>
      </c>
      <c r="BL1242" s="31"/>
      <c r="BM1242" s="31"/>
      <c r="BN1242" s="31"/>
      <c r="BO1242" s="31"/>
      <c r="BP1242" s="31"/>
      <c r="BQ1242" s="31"/>
      <c r="BR1242" s="31"/>
      <c r="BS1242" s="31"/>
      <c r="BT1242" s="31"/>
      <c r="BU1242" s="31"/>
      <c r="BV1242" s="31" t="s">
        <v>12431</v>
      </c>
      <c r="BW1242" s="31">
        <f t="shared" ca="1" si="188"/>
        <v>8</v>
      </c>
      <c r="BX1242" s="78">
        <f t="shared" ca="1" si="189"/>
        <v>3</v>
      </c>
      <c r="BY1242" s="31" t="s">
        <v>25993</v>
      </c>
      <c r="BZ1242" s="31"/>
      <c r="CA1242" s="31" t="s">
        <v>2483</v>
      </c>
      <c r="CB1242" s="31" t="s">
        <v>2519</v>
      </c>
      <c r="CC1242" s="31">
        <v>3</v>
      </c>
      <c r="CD1242" s="31">
        <v>1</v>
      </c>
      <c r="CE1242" s="31" t="s">
        <v>20085</v>
      </c>
      <c r="CF1242" s="31"/>
      <c r="CG1242" s="31"/>
      <c r="CH1242" s="31"/>
      <c r="CI1242" s="31"/>
      <c r="CJ1242" s="31"/>
      <c r="CK1242" s="31"/>
      <c r="CL1242" s="31"/>
      <c r="CM1242" s="31"/>
      <c r="CN1242" s="31"/>
      <c r="CO1242" s="31"/>
      <c r="CP1242" s="31"/>
      <c r="CQ1242" s="31"/>
      <c r="CR1242" s="31">
        <v>1610</v>
      </c>
      <c r="CS1242" s="31" t="s">
        <v>10109</v>
      </c>
      <c r="CT1242" s="31" t="s">
        <v>12484</v>
      </c>
      <c r="CU1242" s="31" t="s">
        <v>12485</v>
      </c>
      <c r="CV1242" s="31" t="s">
        <v>15583</v>
      </c>
      <c r="CW1242" s="31" t="s">
        <v>15584</v>
      </c>
      <c r="CX1242" s="31" t="s">
        <v>12424</v>
      </c>
      <c r="CY1242" s="31"/>
      <c r="CZ1242" s="31"/>
      <c r="DA1242" s="31"/>
      <c r="DB1242" s="31"/>
      <c r="DC1242" s="31"/>
      <c r="DD1242" s="31"/>
      <c r="DE1242" s="31"/>
      <c r="DF1242" s="31"/>
      <c r="DG1242" s="31"/>
      <c r="DH1242" s="31"/>
      <c r="DI1242" s="31"/>
      <c r="DJ1242" s="31"/>
      <c r="DK1242" s="31"/>
      <c r="DL1242" s="31"/>
      <c r="DM1242" s="38" t="s">
        <v>15573</v>
      </c>
      <c r="DN1242" s="38"/>
      <c r="DO1242" s="35"/>
      <c r="DP1242" s="31" t="s">
        <v>12455</v>
      </c>
      <c r="DQ1242" s="31" t="s">
        <v>12454</v>
      </c>
      <c r="DR1242" s="31"/>
      <c r="DS1242" s="31" t="s">
        <v>27741</v>
      </c>
      <c r="DT1242" s="31"/>
      <c r="DU1242" s="31">
        <v>3</v>
      </c>
      <c r="DV1242" s="31" t="s">
        <v>32167</v>
      </c>
      <c r="DW1242" s="31"/>
      <c r="DX1242" s="31"/>
      <c r="DY1242" s="31"/>
      <c r="DZ1242" s="31"/>
      <c r="EA1242" s="31"/>
      <c r="EB1242" s="31">
        <v>0</v>
      </c>
      <c r="EC1242" s="31" t="s">
        <v>40170</v>
      </c>
      <c r="ED1242" s="31" t="s">
        <v>41101</v>
      </c>
      <c r="EE1242" s="31"/>
      <c r="EF1242" s="31"/>
      <c r="EG1242" s="31"/>
      <c r="EH1242" s="31"/>
      <c r="EI1242" s="31"/>
      <c r="EJ1242" s="31"/>
    </row>
    <row r="1243" spans="1:140" ht="23.25" customHeight="1">
      <c r="A1243" s="25">
        <v>1241</v>
      </c>
      <c r="B1243" s="30" t="s">
        <v>16468</v>
      </c>
      <c r="C1243" s="31" t="s">
        <v>16308</v>
      </c>
      <c r="D1243" s="30" t="s">
        <v>26167</v>
      </c>
      <c r="E1243" s="30"/>
      <c r="F1243" s="30" t="s">
        <v>36262</v>
      </c>
      <c r="G1243" s="31">
        <f t="shared" si="184"/>
        <v>58</v>
      </c>
      <c r="H1243" s="72">
        <f t="shared" si="185"/>
        <v>55488</v>
      </c>
      <c r="I1243" s="30" t="s">
        <v>35215</v>
      </c>
      <c r="J1243" s="30" t="s">
        <v>34085</v>
      </c>
      <c r="K1243" s="30" t="s">
        <v>34083</v>
      </c>
      <c r="L1243" s="31" t="s">
        <v>16726</v>
      </c>
      <c r="M1243" s="31" t="s">
        <v>3186</v>
      </c>
      <c r="N1243" s="31" t="s">
        <v>5865</v>
      </c>
      <c r="O1243" s="31" t="s">
        <v>5117</v>
      </c>
      <c r="P1243" s="31" t="s">
        <v>25993</v>
      </c>
      <c r="Q1243" s="31"/>
      <c r="R1243" s="31"/>
      <c r="S1243" s="31"/>
      <c r="T1243" s="31"/>
      <c r="U1243" s="31" t="s">
        <v>17057</v>
      </c>
      <c r="V1243" s="31"/>
      <c r="W1243" s="31" t="s">
        <v>6910</v>
      </c>
      <c r="X1243" s="31" t="s">
        <v>4672</v>
      </c>
      <c r="Y1243" s="31" t="e">
        <f t="shared" ca="1" si="186"/>
        <v>#VALUE!</v>
      </c>
      <c r="Z1243" s="31" t="e">
        <f t="shared" ca="1" si="187"/>
        <v>#VALUE!</v>
      </c>
      <c r="AA1243" s="31"/>
      <c r="AB1243" s="31" t="s">
        <v>11221</v>
      </c>
      <c r="AC1243" s="31" t="s">
        <v>34147</v>
      </c>
      <c r="AD1243" s="31" t="s">
        <v>34147</v>
      </c>
      <c r="AE1243" s="31"/>
      <c r="AF1243" s="31" t="s">
        <v>24699</v>
      </c>
      <c r="AG1243" s="31" t="s">
        <v>5852</v>
      </c>
      <c r="AH1243" s="31" t="s">
        <v>5852</v>
      </c>
      <c r="AI1243" s="31" t="s">
        <v>908</v>
      </c>
      <c r="AJ1243" s="31" t="s">
        <v>16975</v>
      </c>
      <c r="AK1243" s="31" t="s">
        <v>16976</v>
      </c>
      <c r="AL1243" s="31" t="s">
        <v>16977</v>
      </c>
      <c r="AM1243" s="31" t="s">
        <v>12224</v>
      </c>
      <c r="AN1243" s="31"/>
      <c r="AO1243" s="31"/>
      <c r="AP1243" s="31" t="s">
        <v>4435</v>
      </c>
      <c r="AQ1243" s="31" t="s">
        <v>3738</v>
      </c>
      <c r="AR1243" s="31" t="s">
        <v>34147</v>
      </c>
      <c r="AS1243" s="31" t="s">
        <v>34147</v>
      </c>
      <c r="AT1243" s="31" t="str">
        <f>_xlfn.IFNA(VLOOKUP(D1243,'[1]5. 1 Mei 2022'!$C$7:$F$60,4,FALSE),"")</f>
        <v/>
      </c>
      <c r="AU1243" s="31"/>
      <c r="AV1243" s="31" t="s">
        <v>6581</v>
      </c>
      <c r="AW1243" s="31" t="s">
        <v>3738</v>
      </c>
      <c r="AX1243" s="29">
        <f t="shared" si="190"/>
        <v>44273</v>
      </c>
      <c r="AY1243" s="31" t="s">
        <v>26346</v>
      </c>
      <c r="AZ1243" s="31" t="s">
        <v>528</v>
      </c>
      <c r="BA1243" s="30" t="s">
        <v>4435</v>
      </c>
      <c r="BB1243" s="31"/>
      <c r="BC1243" s="31"/>
      <c r="BD1243" s="31" t="s">
        <v>20056</v>
      </c>
      <c r="BE1243" s="31" t="s">
        <v>7973</v>
      </c>
      <c r="BF1243" s="31" t="s">
        <v>6581</v>
      </c>
      <c r="BG1243" s="31"/>
      <c r="BH1243" s="31"/>
      <c r="BI1243" s="31"/>
      <c r="BJ1243" s="31">
        <v>0</v>
      </c>
      <c r="BK1243" s="31" t="str">
        <f t="shared" si="183"/>
        <v>II/c</v>
      </c>
      <c r="BL1243" s="31"/>
      <c r="BM1243" s="31"/>
      <c r="BN1243" s="31"/>
      <c r="BO1243" s="31"/>
      <c r="BP1243" s="31"/>
      <c r="BQ1243" s="31"/>
      <c r="BR1243" s="31"/>
      <c r="BS1243" s="31"/>
      <c r="BT1243" s="31"/>
      <c r="BU1243" s="31"/>
      <c r="BV1243" s="31" t="s">
        <v>3738</v>
      </c>
      <c r="BW1243" s="31">
        <f t="shared" ca="1" si="188"/>
        <v>7</v>
      </c>
      <c r="BX1243" s="78">
        <f t="shared" ca="1" si="189"/>
        <v>3</v>
      </c>
      <c r="BY1243" s="31" t="s">
        <v>25993</v>
      </c>
      <c r="BZ1243" s="31"/>
      <c r="CA1243" s="31" t="s">
        <v>2483</v>
      </c>
      <c r="CB1243" s="31" t="s">
        <v>2406</v>
      </c>
      <c r="CC1243" s="31"/>
      <c r="CD1243" s="31"/>
      <c r="CE1243" s="31" t="s">
        <v>20085</v>
      </c>
      <c r="CF1243" s="31"/>
      <c r="CG1243" s="31"/>
      <c r="CH1243" s="31"/>
      <c r="CI1243" s="31"/>
      <c r="CJ1243" s="31"/>
      <c r="CK1243" s="31"/>
      <c r="CL1243" s="31" t="s">
        <v>28521</v>
      </c>
      <c r="CM1243" s="31" t="s">
        <v>28522</v>
      </c>
      <c r="CN1243" s="31">
        <v>124</v>
      </c>
      <c r="CO1243" s="31" t="s">
        <v>28761</v>
      </c>
      <c r="CP1243" s="31" t="s">
        <v>28522</v>
      </c>
      <c r="CQ1243" s="31">
        <v>124</v>
      </c>
      <c r="CR1243" s="31">
        <v>6142</v>
      </c>
      <c r="CS1243" s="31" t="s">
        <v>16997</v>
      </c>
      <c r="CT1243" s="31" t="s">
        <v>16995</v>
      </c>
      <c r="CU1243" s="31" t="s">
        <v>16996</v>
      </c>
      <c r="CV1243" s="31" t="s">
        <v>16901</v>
      </c>
      <c r="CW1243" s="31" t="s">
        <v>16903</v>
      </c>
      <c r="CX1243" s="31" t="s">
        <v>12463</v>
      </c>
      <c r="CY1243" s="31"/>
      <c r="CZ1243" s="31"/>
      <c r="DA1243" s="31"/>
      <c r="DB1243" s="31" t="s">
        <v>25301</v>
      </c>
      <c r="DC1243" s="31" t="s">
        <v>25302</v>
      </c>
      <c r="DD1243" s="31" t="s">
        <v>22904</v>
      </c>
      <c r="DE1243" s="31">
        <v>2019</v>
      </c>
      <c r="DF1243" s="31"/>
      <c r="DG1243" s="31"/>
      <c r="DH1243" s="31"/>
      <c r="DI1243" s="31" t="s">
        <v>25116</v>
      </c>
      <c r="DJ1243" s="31" t="s">
        <v>25117</v>
      </c>
      <c r="DK1243" s="31"/>
      <c r="DL1243" s="31"/>
      <c r="DM1243" s="38" t="s">
        <v>16972</v>
      </c>
      <c r="DN1243" s="38"/>
      <c r="DO1243" s="35"/>
      <c r="DP1243" s="31" t="s">
        <v>16973</v>
      </c>
      <c r="DQ1243" s="31" t="s">
        <v>16974</v>
      </c>
      <c r="DR1243" s="31"/>
      <c r="DS1243" s="31" t="s">
        <v>27785</v>
      </c>
      <c r="DT1243" s="31" t="s">
        <v>37901</v>
      </c>
      <c r="DU1243" s="31">
        <v>3</v>
      </c>
      <c r="DV1243" s="31" t="s">
        <v>32167</v>
      </c>
      <c r="DW1243" s="31"/>
      <c r="DX1243" s="31"/>
      <c r="DY1243" s="31" t="s">
        <v>24864</v>
      </c>
      <c r="DZ1243" s="31" t="s">
        <v>18320</v>
      </c>
      <c r="EA1243" s="31"/>
      <c r="EB1243" s="31">
        <v>0</v>
      </c>
      <c r="EC1243" s="31" t="s">
        <v>40142</v>
      </c>
      <c r="ED1243" s="31" t="s">
        <v>41101</v>
      </c>
      <c r="EE1243" s="31"/>
      <c r="EF1243" s="31"/>
      <c r="EG1243" s="31"/>
      <c r="EH1243" s="31"/>
      <c r="EI1243" s="31"/>
      <c r="EJ1243" s="31"/>
    </row>
    <row r="1244" spans="1:140" ht="23.25" customHeight="1">
      <c r="A1244" s="25">
        <v>1242</v>
      </c>
      <c r="B1244" s="30" t="s">
        <v>17278</v>
      </c>
      <c r="C1244" s="31" t="s">
        <v>26244</v>
      </c>
      <c r="D1244" s="30" t="s">
        <v>33116</v>
      </c>
      <c r="E1244" s="30"/>
      <c r="F1244" s="30" t="s">
        <v>36256</v>
      </c>
      <c r="G1244" s="31">
        <f t="shared" si="184"/>
        <v>58</v>
      </c>
      <c r="H1244" s="72">
        <f t="shared" si="185"/>
        <v>55732</v>
      </c>
      <c r="I1244" s="30"/>
      <c r="J1244" s="30" t="s">
        <v>34084</v>
      </c>
      <c r="K1244" s="30" t="s">
        <v>4318</v>
      </c>
      <c r="L1244" s="31" t="s">
        <v>4318</v>
      </c>
      <c r="M1244" s="31" t="s">
        <v>3186</v>
      </c>
      <c r="N1244" s="31" t="s">
        <v>5865</v>
      </c>
      <c r="O1244" s="31" t="s">
        <v>5117</v>
      </c>
      <c r="P1244" s="52" t="s">
        <v>35984</v>
      </c>
      <c r="Q1244" s="31" t="s">
        <v>41310</v>
      </c>
      <c r="R1244" s="31"/>
      <c r="S1244" s="31"/>
      <c r="T1244" s="31"/>
      <c r="U1244" s="31" t="s">
        <v>18300</v>
      </c>
      <c r="V1244" s="31"/>
      <c r="W1244" s="31" t="s">
        <v>7713</v>
      </c>
      <c r="X1244" s="31" t="s">
        <v>17177</v>
      </c>
      <c r="Y1244" s="31" t="e">
        <f t="shared" ca="1" si="186"/>
        <v>#VALUE!</v>
      </c>
      <c r="Z1244" s="31" t="e">
        <f t="shared" ca="1" si="187"/>
        <v>#VALUE!</v>
      </c>
      <c r="AA1244" s="31"/>
      <c r="AB1244" s="31" t="s">
        <v>11144</v>
      </c>
      <c r="AC1244" s="31" t="s">
        <v>34145</v>
      </c>
      <c r="AD1244" s="31" t="s">
        <v>34145</v>
      </c>
      <c r="AE1244" s="31"/>
      <c r="AF1244" s="31" t="s">
        <v>24701</v>
      </c>
      <c r="AG1244" s="31" t="s">
        <v>4322</v>
      </c>
      <c r="AH1244" s="31" t="s">
        <v>4322</v>
      </c>
      <c r="AI1244" s="31" t="s">
        <v>908</v>
      </c>
      <c r="AJ1244" s="31" t="s">
        <v>17868</v>
      </c>
      <c r="AK1244" s="31" t="s">
        <v>17869</v>
      </c>
      <c r="AL1244" s="31" t="s">
        <v>15489</v>
      </c>
      <c r="AM1244" s="31" t="s">
        <v>8055</v>
      </c>
      <c r="AN1244" s="31"/>
      <c r="AO1244" s="31"/>
      <c r="AP1244" s="31" t="s">
        <v>2307</v>
      </c>
      <c r="AQ1244" s="31" t="s">
        <v>8466</v>
      </c>
      <c r="AR1244" s="31" t="s">
        <v>34145</v>
      </c>
      <c r="AS1244" s="31" t="s">
        <v>34145</v>
      </c>
      <c r="AT1244" s="31" t="str">
        <f>_xlfn.IFNA(VLOOKUP(D1244,'[1]5. 1 Mei 2022'!$C$7:$F$60,4,FALSE),"")</f>
        <v/>
      </c>
      <c r="AU1244" s="31"/>
      <c r="AV1244" s="31" t="s">
        <v>20032</v>
      </c>
      <c r="AW1244" s="31" t="s">
        <v>8466</v>
      </c>
      <c r="AX1244" s="29">
        <f t="shared" si="190"/>
        <v>44333</v>
      </c>
      <c r="AY1244" s="31" t="s">
        <v>26346</v>
      </c>
      <c r="AZ1244" s="31" t="s">
        <v>6924</v>
      </c>
      <c r="BA1244" s="30" t="s">
        <v>2307</v>
      </c>
      <c r="BB1244" s="31" t="s">
        <v>12007</v>
      </c>
      <c r="BC1244" s="31"/>
      <c r="BD1244" s="31" t="s">
        <v>7980</v>
      </c>
      <c r="BE1244" s="31" t="s">
        <v>7969</v>
      </c>
      <c r="BF1244" s="31" t="s">
        <v>20032</v>
      </c>
      <c r="BG1244" s="31"/>
      <c r="BH1244" s="31"/>
      <c r="BI1244" s="31"/>
      <c r="BJ1244" s="31">
        <v>0</v>
      </c>
      <c r="BK1244" s="31" t="str">
        <f t="shared" si="183"/>
        <v>II/c</v>
      </c>
      <c r="BL1244" s="31"/>
      <c r="BM1244" s="31"/>
      <c r="BN1244" s="31"/>
      <c r="BO1244" s="31"/>
      <c r="BP1244" s="31"/>
      <c r="BQ1244" s="31" t="s">
        <v>20284</v>
      </c>
      <c r="BR1244" s="31" t="s">
        <v>41376</v>
      </c>
      <c r="BS1244" s="31">
        <v>0</v>
      </c>
      <c r="BT1244" s="52" t="s">
        <v>20332</v>
      </c>
      <c r="BU1244" s="52" t="s">
        <v>35984</v>
      </c>
      <c r="BV1244" s="31" t="s">
        <v>8466</v>
      </c>
      <c r="BW1244" s="31">
        <f t="shared" ca="1" si="188"/>
        <v>7</v>
      </c>
      <c r="BX1244" s="78">
        <f t="shared" ca="1" si="189"/>
        <v>3</v>
      </c>
      <c r="BY1244" s="31" t="s">
        <v>25993</v>
      </c>
      <c r="BZ1244" s="31"/>
      <c r="CA1244" s="31" t="s">
        <v>2483</v>
      </c>
      <c r="CB1244" s="31" t="s">
        <v>2406</v>
      </c>
      <c r="CC1244" s="31"/>
      <c r="CD1244" s="31"/>
      <c r="CE1244" s="31" t="s">
        <v>20085</v>
      </c>
      <c r="CF1244" s="31"/>
      <c r="CG1244" s="31"/>
      <c r="CH1244" s="31"/>
      <c r="CI1244" s="31"/>
      <c r="CJ1244" s="31"/>
      <c r="CK1244" s="31"/>
      <c r="CL1244" s="31" t="s">
        <v>31941</v>
      </c>
      <c r="CM1244" s="31" t="s">
        <v>31244</v>
      </c>
      <c r="CN1244" s="31">
        <v>126</v>
      </c>
      <c r="CO1244" s="31" t="s">
        <v>32698</v>
      </c>
      <c r="CP1244" s="31" t="s">
        <v>31244</v>
      </c>
      <c r="CQ1244" s="31"/>
      <c r="CR1244" s="31">
        <v>4994</v>
      </c>
      <c r="CS1244" s="31" t="s">
        <v>17858</v>
      </c>
      <c r="CT1244" s="31" t="s">
        <v>17996</v>
      </c>
      <c r="CU1244" s="31" t="s">
        <v>17997</v>
      </c>
      <c r="CV1244" s="31" t="s">
        <v>18005</v>
      </c>
      <c r="CW1244" s="31" t="s">
        <v>11798</v>
      </c>
      <c r="CX1244" s="31" t="s">
        <v>3498</v>
      </c>
      <c r="CY1244" s="31"/>
      <c r="CZ1244" s="31"/>
      <c r="DA1244" s="31"/>
      <c r="DB1244" s="31"/>
      <c r="DC1244" s="31"/>
      <c r="DD1244" s="31"/>
      <c r="DE1244" s="31"/>
      <c r="DF1244" s="31"/>
      <c r="DG1244" s="31"/>
      <c r="DH1244" s="31"/>
      <c r="DI1244" s="31" t="s">
        <v>25077</v>
      </c>
      <c r="DJ1244" s="31" t="s">
        <v>25042</v>
      </c>
      <c r="DK1244" s="31" t="s">
        <v>25642</v>
      </c>
      <c r="DL1244" s="31" t="s">
        <v>25643</v>
      </c>
      <c r="DM1244" s="38" t="s">
        <v>32665</v>
      </c>
      <c r="DN1244" s="38"/>
      <c r="DO1244" s="35"/>
      <c r="DP1244" s="31" t="s">
        <v>17867</v>
      </c>
      <c r="DQ1244" s="31" t="s">
        <v>17866</v>
      </c>
      <c r="DR1244" s="31"/>
      <c r="DS1244" s="31" t="s">
        <v>27803</v>
      </c>
      <c r="DT1244" s="31" t="s">
        <v>37902</v>
      </c>
      <c r="DU1244" s="31">
        <v>3</v>
      </c>
      <c r="DV1244" s="31" t="s">
        <v>32167</v>
      </c>
      <c r="DW1244" s="31" t="s">
        <v>7980</v>
      </c>
      <c r="DX1244" s="31" t="s">
        <v>7980</v>
      </c>
      <c r="DY1244" s="31" t="s">
        <v>26460</v>
      </c>
      <c r="DZ1244" s="31" t="s">
        <v>18545</v>
      </c>
      <c r="EA1244" s="31"/>
      <c r="EB1244" s="31">
        <v>1447566</v>
      </c>
      <c r="EC1244" s="31" t="s">
        <v>40168</v>
      </c>
      <c r="ED1244" s="31" t="s">
        <v>41101</v>
      </c>
      <c r="EE1244" s="31"/>
      <c r="EF1244" s="31"/>
      <c r="EG1244" s="31"/>
      <c r="EH1244" s="31"/>
      <c r="EI1244" s="31"/>
      <c r="EJ1244" s="31"/>
    </row>
    <row r="1245" spans="1:140" ht="23.25" customHeight="1">
      <c r="A1245" s="25">
        <v>1243</v>
      </c>
      <c r="B1245" s="30" t="s">
        <v>18208</v>
      </c>
      <c r="C1245" s="31" t="s">
        <v>4491</v>
      </c>
      <c r="D1245" s="30" t="s">
        <v>2945</v>
      </c>
      <c r="E1245" s="30"/>
      <c r="F1245" s="30" t="s">
        <v>36262</v>
      </c>
      <c r="G1245" s="31">
        <f t="shared" si="184"/>
        <v>58</v>
      </c>
      <c r="H1245" s="72">
        <f t="shared" si="185"/>
        <v>53297</v>
      </c>
      <c r="I1245" s="30"/>
      <c r="J1245" s="30" t="s">
        <v>34084</v>
      </c>
      <c r="K1245" s="30" t="s">
        <v>4318</v>
      </c>
      <c r="L1245" s="31" t="s">
        <v>4318</v>
      </c>
      <c r="M1245" s="31" t="s">
        <v>3186</v>
      </c>
      <c r="N1245" s="31" t="s">
        <v>3311</v>
      </c>
      <c r="O1245" s="31" t="s">
        <v>2534</v>
      </c>
      <c r="P1245" s="31" t="s">
        <v>21727</v>
      </c>
      <c r="Q1245" s="31"/>
      <c r="R1245" s="31">
        <v>8</v>
      </c>
      <c r="S1245" s="31">
        <v>0</v>
      </c>
      <c r="T1245" s="31"/>
      <c r="U1245" s="31">
        <v>1800</v>
      </c>
      <c r="V1245" s="31" t="s">
        <v>1462</v>
      </c>
      <c r="W1245" s="31" t="s">
        <v>6910</v>
      </c>
      <c r="X1245" s="31" t="s">
        <v>4772</v>
      </c>
      <c r="Y1245" s="31" t="e">
        <f t="shared" ca="1" si="186"/>
        <v>#VALUE!</v>
      </c>
      <c r="Z1245" s="31" t="e">
        <f t="shared" ca="1" si="187"/>
        <v>#VALUE!</v>
      </c>
      <c r="AA1245" s="31"/>
      <c r="AB1245" s="31" t="s">
        <v>12562</v>
      </c>
      <c r="AC1245" s="31" t="s">
        <v>34153</v>
      </c>
      <c r="AD1245" s="31" t="s">
        <v>34194</v>
      </c>
      <c r="AE1245" s="31"/>
      <c r="AF1245" s="31" t="s">
        <v>24700</v>
      </c>
      <c r="AG1245" s="31" t="s">
        <v>5851</v>
      </c>
      <c r="AH1245" s="31" t="s">
        <v>7895</v>
      </c>
      <c r="AI1245" s="31" t="s">
        <v>728</v>
      </c>
      <c r="AJ1245" s="31" t="s">
        <v>16296</v>
      </c>
      <c r="AK1245" s="31" t="s">
        <v>16297</v>
      </c>
      <c r="AL1245" s="31" t="s">
        <v>16298</v>
      </c>
      <c r="AM1245" s="31" t="s">
        <v>16299</v>
      </c>
      <c r="AN1245" s="31"/>
      <c r="AO1245" s="31"/>
      <c r="AP1245" s="31" t="s">
        <v>33097</v>
      </c>
      <c r="AQ1245" s="31"/>
      <c r="AR1245" s="31" t="s">
        <v>34148</v>
      </c>
      <c r="AS1245" s="31" t="s">
        <v>34148</v>
      </c>
      <c r="AT1245" s="31" t="str">
        <f>_xlfn.IFNA(VLOOKUP(D1245,'[1]5. 1 Mei 2022'!$C$7:$F$60,4,FALSE),"")</f>
        <v/>
      </c>
      <c r="AU1245" s="31" t="s">
        <v>34271</v>
      </c>
      <c r="AV1245" s="31" t="s">
        <v>34217</v>
      </c>
      <c r="AW1245" s="29">
        <v>44733</v>
      </c>
      <c r="AX1245" s="29">
        <f t="shared" si="190"/>
        <v>46636</v>
      </c>
      <c r="AY1245" s="31" t="s">
        <v>11416</v>
      </c>
      <c r="AZ1245" s="31" t="s">
        <v>33099</v>
      </c>
      <c r="BA1245" s="30" t="s">
        <v>33097</v>
      </c>
      <c r="BB1245" s="31"/>
      <c r="BC1245" s="31"/>
      <c r="BD1245" s="31" t="s">
        <v>7972</v>
      </c>
      <c r="BE1245" s="31" t="s">
        <v>7968</v>
      </c>
      <c r="BF1245" s="31" t="s">
        <v>34217</v>
      </c>
      <c r="BG1245" s="31"/>
      <c r="BH1245" s="31"/>
      <c r="BI1245" s="31" t="s">
        <v>8138</v>
      </c>
      <c r="BJ1245" s="31" t="s">
        <v>5449</v>
      </c>
      <c r="BK1245" s="31" t="str">
        <f t="shared" si="183"/>
        <v>III/b</v>
      </c>
      <c r="BL1245" s="31" t="s">
        <v>8078</v>
      </c>
      <c r="BM1245" s="31"/>
      <c r="BN1245" s="31"/>
      <c r="BO1245" s="31"/>
      <c r="BP1245" s="31"/>
      <c r="BQ1245" s="31"/>
      <c r="BR1245" s="31"/>
      <c r="BS1245" s="31"/>
      <c r="BT1245" s="31" t="s">
        <v>3296</v>
      </c>
      <c r="BU1245" s="31" t="s">
        <v>2918</v>
      </c>
      <c r="BV1245" s="31" t="s">
        <v>1779</v>
      </c>
      <c r="BW1245" s="31">
        <f t="shared" ca="1" si="188"/>
        <v>12</v>
      </c>
      <c r="BX1245" s="78">
        <f t="shared" ca="1" si="189"/>
        <v>3</v>
      </c>
      <c r="BY1245" s="31"/>
      <c r="BZ1245" s="31" t="s">
        <v>31842</v>
      </c>
      <c r="CA1245" s="31" t="s">
        <v>4239</v>
      </c>
      <c r="CB1245" s="31" t="s">
        <v>2519</v>
      </c>
      <c r="CC1245" s="31">
        <v>1</v>
      </c>
      <c r="CD1245" s="31">
        <v>1</v>
      </c>
      <c r="CE1245" s="31" t="s">
        <v>20085</v>
      </c>
      <c r="CF1245" s="31"/>
      <c r="CG1245" s="31"/>
      <c r="CH1245" s="31"/>
      <c r="CI1245" s="31"/>
      <c r="CJ1245" s="31"/>
      <c r="CK1245" s="31"/>
      <c r="CL1245" s="31"/>
      <c r="CM1245" s="31"/>
      <c r="CN1245" s="31"/>
      <c r="CO1245" s="31"/>
      <c r="CP1245" s="31"/>
      <c r="CQ1245" s="31"/>
      <c r="CR1245" s="31">
        <v>1539</v>
      </c>
      <c r="CS1245" s="31" t="s">
        <v>16771</v>
      </c>
      <c r="CT1245" s="31" t="s">
        <v>10086</v>
      </c>
      <c r="CU1245" s="31">
        <v>41563</v>
      </c>
      <c r="CV1245" s="31" t="s">
        <v>15768</v>
      </c>
      <c r="CW1245" s="31" t="s">
        <v>15769</v>
      </c>
      <c r="CX1245" s="31" t="s">
        <v>2261</v>
      </c>
      <c r="CY1245" s="31"/>
      <c r="CZ1245" s="31"/>
      <c r="DA1245" s="31"/>
      <c r="DB1245" s="31"/>
      <c r="DC1245" s="31"/>
      <c r="DD1245" s="31"/>
      <c r="DE1245" s="31"/>
      <c r="DF1245" s="31"/>
      <c r="DG1245" s="31"/>
      <c r="DH1245" s="31"/>
      <c r="DI1245" s="31"/>
      <c r="DJ1245" s="31"/>
      <c r="DK1245" s="31"/>
      <c r="DL1245" s="31"/>
      <c r="DM1245" s="38" t="s">
        <v>9793</v>
      </c>
      <c r="DN1245" s="38"/>
      <c r="DO1245" s="35">
        <v>0</v>
      </c>
      <c r="DP1245" s="31" t="s">
        <v>13141</v>
      </c>
      <c r="DQ1245" s="31" t="s">
        <v>13140</v>
      </c>
      <c r="DR1245" s="31"/>
      <c r="DS1245" s="31" t="s">
        <v>27424</v>
      </c>
      <c r="DT1245" s="31" t="s">
        <v>28204</v>
      </c>
      <c r="DU1245" s="31">
        <v>3</v>
      </c>
      <c r="DV1245" s="31" t="s">
        <v>32167</v>
      </c>
      <c r="DW1245" s="31"/>
      <c r="DX1245" s="31"/>
      <c r="DY1245" s="31"/>
      <c r="DZ1245" s="31"/>
      <c r="EA1245" s="31"/>
      <c r="EB1245" s="31">
        <v>0</v>
      </c>
      <c r="EC1245" s="31" t="s">
        <v>40170</v>
      </c>
      <c r="ED1245" s="31" t="s">
        <v>41100</v>
      </c>
      <c r="EE1245" s="31"/>
      <c r="EF1245" s="31"/>
      <c r="EG1245" s="31"/>
      <c r="EH1245" s="31"/>
      <c r="EI1245" s="31"/>
      <c r="EJ1245" s="31"/>
    </row>
    <row r="1246" spans="1:140" ht="23.25" customHeight="1">
      <c r="A1246" s="25">
        <v>1244</v>
      </c>
      <c r="B1246" s="30" t="s">
        <v>24342</v>
      </c>
      <c r="C1246" s="31" t="s">
        <v>5024</v>
      </c>
      <c r="D1246" s="30" t="s">
        <v>5024</v>
      </c>
      <c r="E1246" s="30"/>
      <c r="F1246" s="30" t="s">
        <v>36254</v>
      </c>
      <c r="G1246" s="31">
        <f t="shared" si="184"/>
        <v>58</v>
      </c>
      <c r="H1246" s="72">
        <f t="shared" si="185"/>
        <v>53297</v>
      </c>
      <c r="I1246" s="30"/>
      <c r="J1246" s="30" t="s">
        <v>34084</v>
      </c>
      <c r="K1246" s="30" t="s">
        <v>4318</v>
      </c>
      <c r="L1246" s="31" t="s">
        <v>4318</v>
      </c>
      <c r="M1246" s="31" t="s">
        <v>3186</v>
      </c>
      <c r="N1246" s="31" t="s">
        <v>4008</v>
      </c>
      <c r="O1246" s="31" t="s">
        <v>4320</v>
      </c>
      <c r="P1246" s="52" t="s">
        <v>35985</v>
      </c>
      <c r="Q1246" s="31" t="s">
        <v>41932</v>
      </c>
      <c r="R1246" s="31">
        <v>11</v>
      </c>
      <c r="S1246" s="31">
        <v>4</v>
      </c>
      <c r="T1246" s="31"/>
      <c r="U1246" s="31">
        <v>1650</v>
      </c>
      <c r="V1246" s="31" t="s">
        <v>3457</v>
      </c>
      <c r="W1246" s="31" t="s">
        <v>980</v>
      </c>
      <c r="X1246" s="31" t="s">
        <v>6343</v>
      </c>
      <c r="Y1246" s="31">
        <f t="shared" ca="1" si="186"/>
        <v>36</v>
      </c>
      <c r="Z1246" s="31" t="str">
        <f t="shared" ca="1" si="187"/>
        <v>36-45</v>
      </c>
      <c r="AA1246" s="31"/>
      <c r="AB1246" s="31" t="s">
        <v>11144</v>
      </c>
      <c r="AC1246" s="31" t="s">
        <v>34145</v>
      </c>
      <c r="AD1246" s="31" t="s">
        <v>34145</v>
      </c>
      <c r="AE1246" s="31"/>
      <c r="AF1246" s="31" t="s">
        <v>24701</v>
      </c>
      <c r="AG1246" s="31" t="s">
        <v>4322</v>
      </c>
      <c r="AH1246" s="31" t="s">
        <v>4322</v>
      </c>
      <c r="AI1246" s="31" t="s">
        <v>908</v>
      </c>
      <c r="AJ1246" s="31" t="s">
        <v>2189</v>
      </c>
      <c r="AK1246" s="31">
        <v>191754</v>
      </c>
      <c r="AL1246" s="31" t="s">
        <v>4127</v>
      </c>
      <c r="AM1246" s="31" t="s">
        <v>2772</v>
      </c>
      <c r="AN1246" s="31"/>
      <c r="AO1246" s="31"/>
      <c r="AP1246" s="31" t="s">
        <v>18118</v>
      </c>
      <c r="AQ1246" s="31" t="s">
        <v>11676</v>
      </c>
      <c r="AR1246" s="31" t="s">
        <v>34145</v>
      </c>
      <c r="AS1246" s="31" t="s">
        <v>34145</v>
      </c>
      <c r="AT1246" s="31" t="str">
        <f>_xlfn.IFNA(VLOOKUP(D1246,'[1]5. 1 Mei 2022'!$C$7:$F$60,4,FALSE),"")</f>
        <v/>
      </c>
      <c r="AU1246" s="31"/>
      <c r="AV1246" s="31" t="s">
        <v>20034</v>
      </c>
      <c r="AW1246" s="31" t="s">
        <v>21743</v>
      </c>
      <c r="AX1246" s="29">
        <f t="shared" si="190"/>
        <v>46509</v>
      </c>
      <c r="AY1246" s="31" t="s">
        <v>26346</v>
      </c>
      <c r="AZ1246" s="31" t="s">
        <v>2622</v>
      </c>
      <c r="BA1246" s="30" t="s">
        <v>18118</v>
      </c>
      <c r="BB1246" s="31" t="s">
        <v>33038</v>
      </c>
      <c r="BC1246" s="31"/>
      <c r="BD1246" s="31" t="s">
        <v>1759</v>
      </c>
      <c r="BE1246" s="31" t="s">
        <v>7969</v>
      </c>
      <c r="BF1246" s="31" t="s">
        <v>20034</v>
      </c>
      <c r="BG1246" s="31"/>
      <c r="BH1246" s="31"/>
      <c r="BI1246" s="31" t="s">
        <v>8136</v>
      </c>
      <c r="BJ1246" s="31" t="s">
        <v>20275</v>
      </c>
      <c r="BK1246" s="31" t="str">
        <f t="shared" si="183"/>
        <v>III/c</v>
      </c>
      <c r="BL1246" s="31" t="s">
        <v>8077</v>
      </c>
      <c r="BM1246" s="31"/>
      <c r="BN1246" s="31"/>
      <c r="BO1246" s="31"/>
      <c r="BP1246" s="31" t="s">
        <v>1498</v>
      </c>
      <c r="BQ1246" s="31" t="s">
        <v>3185</v>
      </c>
      <c r="BR1246" s="52" t="s">
        <v>24067</v>
      </c>
      <c r="BS1246" s="31" t="s">
        <v>41820</v>
      </c>
      <c r="BT1246" s="31" t="s">
        <v>3163</v>
      </c>
      <c r="BU1246" s="31" t="s">
        <v>718</v>
      </c>
      <c r="BV1246" s="31" t="s">
        <v>3279</v>
      </c>
      <c r="BW1246" s="31">
        <f t="shared" ca="1" si="188"/>
        <v>14</v>
      </c>
      <c r="BX1246" s="78">
        <f t="shared" ca="1" si="189"/>
        <v>3</v>
      </c>
      <c r="BY1246" s="31"/>
      <c r="BZ1246" s="31"/>
      <c r="CA1246" s="31" t="s">
        <v>2483</v>
      </c>
      <c r="CB1246" s="31" t="s">
        <v>2519</v>
      </c>
      <c r="CC1246" s="31">
        <v>2</v>
      </c>
      <c r="CD1246" s="31">
        <v>1</v>
      </c>
      <c r="CE1246" s="31" t="s">
        <v>20085</v>
      </c>
      <c r="CF1246" s="31"/>
      <c r="CG1246" s="31"/>
      <c r="CH1246" s="31"/>
      <c r="CI1246" s="31"/>
      <c r="CJ1246" s="31"/>
      <c r="CK1246" s="31"/>
      <c r="CL1246" s="31" t="s">
        <v>22260</v>
      </c>
      <c r="CM1246" s="31" t="s">
        <v>22261</v>
      </c>
      <c r="CN1246" s="31">
        <v>123</v>
      </c>
      <c r="CO1246" s="31" t="s">
        <v>25866</v>
      </c>
      <c r="CP1246" s="31" t="s">
        <v>22261</v>
      </c>
      <c r="CQ1246" s="31">
        <v>123</v>
      </c>
      <c r="CR1246" s="31">
        <v>4273</v>
      </c>
      <c r="CS1246" s="31" t="s">
        <v>18417</v>
      </c>
      <c r="CT1246" s="31" t="s">
        <v>18418</v>
      </c>
      <c r="CU1246" s="31" t="s">
        <v>4327</v>
      </c>
      <c r="CV1246" s="31" t="s">
        <v>17262</v>
      </c>
      <c r="CW1246" s="31" t="s">
        <v>17263</v>
      </c>
      <c r="CX1246" s="31" t="s">
        <v>17264</v>
      </c>
      <c r="CY1246" s="31"/>
      <c r="CZ1246" s="31"/>
      <c r="DA1246" s="31"/>
      <c r="DB1246" s="31" t="s">
        <v>15747</v>
      </c>
      <c r="DC1246" s="31" t="s">
        <v>15757</v>
      </c>
      <c r="DD1246" s="31" t="s">
        <v>15746</v>
      </c>
      <c r="DE1246" s="31"/>
      <c r="DF1246" s="31"/>
      <c r="DG1246" s="31"/>
      <c r="DH1246" s="31"/>
      <c r="DI1246" s="31" t="s">
        <v>24822</v>
      </c>
      <c r="DJ1246" s="31" t="s">
        <v>24823</v>
      </c>
      <c r="DK1246" s="31"/>
      <c r="DL1246" s="31"/>
      <c r="DM1246" s="38" t="s">
        <v>9452</v>
      </c>
      <c r="DN1246" s="38"/>
      <c r="DO1246" s="35">
        <v>0</v>
      </c>
      <c r="DP1246" s="31" t="s">
        <v>14830</v>
      </c>
      <c r="DQ1246" s="31" t="s">
        <v>14831</v>
      </c>
      <c r="DR1246" s="31"/>
      <c r="DS1246" s="31" t="s">
        <v>38634</v>
      </c>
      <c r="DT1246" s="31" t="s">
        <v>37903</v>
      </c>
      <c r="DU1246" s="31">
        <v>3</v>
      </c>
      <c r="DV1246" s="31" t="s">
        <v>32167</v>
      </c>
      <c r="DW1246" s="31" t="s">
        <v>1759</v>
      </c>
      <c r="DX1246" s="31" t="s">
        <v>1759</v>
      </c>
      <c r="DY1246" s="31" t="s">
        <v>37225</v>
      </c>
      <c r="DZ1246" s="52" t="s">
        <v>23138</v>
      </c>
      <c r="EA1246" s="52" t="s">
        <v>37226</v>
      </c>
      <c r="EB1246" s="31">
        <v>701417</v>
      </c>
      <c r="EC1246" s="31" t="s">
        <v>40168</v>
      </c>
      <c r="ED1246" s="31" t="s">
        <v>41101</v>
      </c>
      <c r="EE1246" s="31"/>
      <c r="EF1246" s="31"/>
      <c r="EG1246" s="31"/>
      <c r="EH1246" s="31"/>
      <c r="EI1246" s="31"/>
      <c r="EJ1246" s="31"/>
    </row>
    <row r="1247" spans="1:140" ht="23.25" customHeight="1">
      <c r="A1247" s="25">
        <v>1245</v>
      </c>
      <c r="B1247" s="30" t="s">
        <v>21202</v>
      </c>
      <c r="C1247" s="31">
        <v>140368105</v>
      </c>
      <c r="D1247" s="30" t="s">
        <v>47</v>
      </c>
      <c r="E1247" s="30"/>
      <c r="F1247" s="30" t="s">
        <v>36253</v>
      </c>
      <c r="G1247" s="31">
        <f t="shared" si="184"/>
        <v>60</v>
      </c>
      <c r="H1247" s="72">
        <f t="shared" si="185"/>
        <v>50526</v>
      </c>
      <c r="I1247" s="30"/>
      <c r="J1247" s="30" t="s">
        <v>34084</v>
      </c>
      <c r="K1247" s="30" t="s">
        <v>4318</v>
      </c>
      <c r="L1247" s="31" t="s">
        <v>4318</v>
      </c>
      <c r="M1247" s="31" t="s">
        <v>3186</v>
      </c>
      <c r="N1247" s="31" t="s">
        <v>7120</v>
      </c>
      <c r="O1247" s="31" t="s">
        <v>3943</v>
      </c>
      <c r="P1247" s="52" t="s">
        <v>24630</v>
      </c>
      <c r="Q1247" s="52" t="s">
        <v>39086</v>
      </c>
      <c r="R1247" s="31">
        <v>21</v>
      </c>
      <c r="S1247" s="31">
        <v>1</v>
      </c>
      <c r="T1247" s="31"/>
      <c r="U1247" s="31">
        <v>257</v>
      </c>
      <c r="V1247" s="31"/>
      <c r="W1247" s="31" t="s">
        <v>7239</v>
      </c>
      <c r="X1247" s="31" t="s">
        <v>7240</v>
      </c>
      <c r="Y1247" s="31" t="e">
        <f t="shared" ca="1" si="186"/>
        <v>#VALUE!</v>
      </c>
      <c r="Z1247" s="31" t="e">
        <f t="shared" ca="1" si="187"/>
        <v>#VALUE!</v>
      </c>
      <c r="AA1247" s="31"/>
      <c r="AB1247" s="31" t="s">
        <v>780</v>
      </c>
      <c r="AC1247" s="31" t="s">
        <v>34145</v>
      </c>
      <c r="AD1247" s="31" t="s">
        <v>34145</v>
      </c>
      <c r="AE1247" s="31"/>
      <c r="AF1247" s="31" t="s">
        <v>24701</v>
      </c>
      <c r="AG1247" s="31" t="s">
        <v>4322</v>
      </c>
      <c r="AH1247" s="31" t="s">
        <v>4322</v>
      </c>
      <c r="AI1247" s="31" t="s">
        <v>728</v>
      </c>
      <c r="AJ1247" s="31" t="s">
        <v>4617</v>
      </c>
      <c r="AK1247" s="31" t="s">
        <v>4616</v>
      </c>
      <c r="AL1247" s="31" t="s">
        <v>6332</v>
      </c>
      <c r="AM1247" s="31" t="s">
        <v>2711</v>
      </c>
      <c r="AN1247" s="31"/>
      <c r="AO1247" s="31"/>
      <c r="AP1247" s="31" t="s">
        <v>2307</v>
      </c>
      <c r="AQ1247" s="31" t="s">
        <v>30290</v>
      </c>
      <c r="AR1247" s="31" t="s">
        <v>34145</v>
      </c>
      <c r="AS1247" s="31" t="s">
        <v>34145</v>
      </c>
      <c r="AT1247" s="31" t="str">
        <f>_xlfn.IFNA(VLOOKUP(D1247,'[1]5. 1 Mei 2022'!$C$7:$F$60,4,FALSE),"")</f>
        <v/>
      </c>
      <c r="AU1247" s="31"/>
      <c r="AV1247" s="31" t="s">
        <v>29581</v>
      </c>
      <c r="AW1247" s="31" t="s">
        <v>31198</v>
      </c>
      <c r="AX1247" s="29" t="e">
        <f t="shared" si="190"/>
        <v>#VALUE!</v>
      </c>
      <c r="AY1247" s="31" t="s">
        <v>26346</v>
      </c>
      <c r="AZ1247" s="31" t="s">
        <v>6924</v>
      </c>
      <c r="BA1247" s="30" t="s">
        <v>2307</v>
      </c>
      <c r="BB1247" s="31" t="s">
        <v>12007</v>
      </c>
      <c r="BC1247" s="31"/>
      <c r="BD1247" s="31" t="s">
        <v>7996</v>
      </c>
      <c r="BE1247" s="31" t="s">
        <v>7969</v>
      </c>
      <c r="BF1247" s="31" t="s">
        <v>29581</v>
      </c>
      <c r="BG1247" s="31" t="s">
        <v>22701</v>
      </c>
      <c r="BH1247" s="31"/>
      <c r="BI1247" s="31" t="s">
        <v>8136</v>
      </c>
      <c r="BJ1247" s="31" t="s">
        <v>20278</v>
      </c>
      <c r="BK1247" s="31" t="str">
        <f t="shared" si="183"/>
        <v>IV/a</v>
      </c>
      <c r="BL1247" s="31" t="s">
        <v>8077</v>
      </c>
      <c r="BM1247" s="31"/>
      <c r="BN1247" s="31"/>
      <c r="BO1247" s="31"/>
      <c r="BP1247" s="31" t="s">
        <v>1498</v>
      </c>
      <c r="BQ1247" s="31" t="s">
        <v>20310</v>
      </c>
      <c r="BR1247" s="52" t="s">
        <v>39748</v>
      </c>
      <c r="BS1247" s="52" t="s">
        <v>39087</v>
      </c>
      <c r="BT1247" s="31" t="s">
        <v>6324</v>
      </c>
      <c r="BU1247" s="31"/>
      <c r="BV1247" s="31" t="s">
        <v>2482</v>
      </c>
      <c r="BW1247" s="31">
        <f t="shared" ca="1" si="188"/>
        <v>27</v>
      </c>
      <c r="BX1247" s="78">
        <f t="shared" ca="1" si="189"/>
        <v>2</v>
      </c>
      <c r="BY1247" s="31"/>
      <c r="BZ1247" s="31"/>
      <c r="CA1247" s="31" t="s">
        <v>2483</v>
      </c>
      <c r="CB1247" s="31" t="s">
        <v>2519</v>
      </c>
      <c r="CC1247" s="31">
        <v>2</v>
      </c>
      <c r="CD1247" s="31">
        <v>1</v>
      </c>
      <c r="CE1247" s="31" t="s">
        <v>20085</v>
      </c>
      <c r="CF1247" s="31"/>
      <c r="CG1247" s="31"/>
      <c r="CH1247" s="31"/>
      <c r="CI1247" s="31"/>
      <c r="CJ1247" s="31"/>
      <c r="CK1247" s="31"/>
      <c r="CL1247" s="31" t="s">
        <v>36550</v>
      </c>
      <c r="CM1247" s="52" t="s">
        <v>33532</v>
      </c>
      <c r="CN1247" s="31">
        <v>127</v>
      </c>
      <c r="CO1247" s="31" t="s">
        <v>36551</v>
      </c>
      <c r="CP1247" s="52" t="s">
        <v>33532</v>
      </c>
      <c r="CQ1247" s="31">
        <v>127</v>
      </c>
      <c r="CR1247" s="31">
        <v>3316</v>
      </c>
      <c r="CS1247" s="31" t="s">
        <v>16049</v>
      </c>
      <c r="CT1247" s="31"/>
      <c r="CU1247" s="31" t="s">
        <v>8314</v>
      </c>
      <c r="CV1247" s="31" t="s">
        <v>8347</v>
      </c>
      <c r="CW1247" s="31" t="s">
        <v>8348</v>
      </c>
      <c r="CX1247" s="31" t="s">
        <v>8346</v>
      </c>
      <c r="CY1247" s="31"/>
      <c r="CZ1247" s="31"/>
      <c r="DA1247" s="31"/>
      <c r="DB1247" s="31" t="s">
        <v>15747</v>
      </c>
      <c r="DC1247" s="31" t="s">
        <v>15756</v>
      </c>
      <c r="DD1247" s="31" t="s">
        <v>15746</v>
      </c>
      <c r="DE1247" s="31"/>
      <c r="DF1247" s="31"/>
      <c r="DG1247" s="31"/>
      <c r="DH1247" s="31"/>
      <c r="DI1247" s="31" t="s">
        <v>24822</v>
      </c>
      <c r="DJ1247" s="31" t="s">
        <v>24823</v>
      </c>
      <c r="DK1247" s="31" t="s">
        <v>25642</v>
      </c>
      <c r="DL1247" s="31" t="s">
        <v>25643</v>
      </c>
      <c r="DM1247" s="38" t="s">
        <v>8882</v>
      </c>
      <c r="DN1247" s="38"/>
      <c r="DO1247" s="35">
        <v>0</v>
      </c>
      <c r="DP1247" s="31" t="s">
        <v>14358</v>
      </c>
      <c r="DQ1247" s="31" t="s">
        <v>14359</v>
      </c>
      <c r="DR1247" s="31"/>
      <c r="DS1247" s="31" t="s">
        <v>26584</v>
      </c>
      <c r="DT1247" s="31" t="s">
        <v>37904</v>
      </c>
      <c r="DU1247" s="31">
        <v>3</v>
      </c>
      <c r="DV1247" s="31" t="s">
        <v>32167</v>
      </c>
      <c r="DW1247" s="31"/>
      <c r="DX1247" s="31" t="s">
        <v>7997</v>
      </c>
      <c r="DY1247" s="31" t="s">
        <v>29649</v>
      </c>
      <c r="DZ1247" s="31" t="s">
        <v>18545</v>
      </c>
      <c r="EA1247" s="31"/>
      <c r="EB1247" s="31">
        <v>157814</v>
      </c>
      <c r="EC1247" s="31" t="s">
        <v>40168</v>
      </c>
      <c r="ED1247" s="31" t="s">
        <v>41101</v>
      </c>
      <c r="EE1247" s="31"/>
      <c r="EF1247" s="31"/>
      <c r="EG1247" s="31"/>
      <c r="EH1247" s="31"/>
      <c r="EI1247" s="31"/>
      <c r="EJ1247" s="31"/>
    </row>
    <row r="1248" spans="1:140" ht="23.25" customHeight="1">
      <c r="A1248" s="25">
        <v>1246</v>
      </c>
      <c r="B1248" s="30" t="s">
        <v>21469</v>
      </c>
      <c r="C1248" s="31" t="s">
        <v>6220</v>
      </c>
      <c r="D1248" s="30" t="s">
        <v>21503</v>
      </c>
      <c r="E1248" s="30"/>
      <c r="F1248" s="30" t="s">
        <v>36262</v>
      </c>
      <c r="G1248" s="31">
        <f t="shared" si="184"/>
        <v>58</v>
      </c>
      <c r="H1248" s="72">
        <f t="shared" si="185"/>
        <v>54728</v>
      </c>
      <c r="I1248" s="30" t="s">
        <v>35216</v>
      </c>
      <c r="J1248" s="30" t="s">
        <v>34085</v>
      </c>
      <c r="K1248" s="30" t="s">
        <v>34082</v>
      </c>
      <c r="L1248" s="31" t="s">
        <v>6220</v>
      </c>
      <c r="M1248" s="31" t="s">
        <v>6378</v>
      </c>
      <c r="N1248" s="31" t="s">
        <v>3557</v>
      </c>
      <c r="O1248" s="31" t="s">
        <v>1501</v>
      </c>
      <c r="P1248" s="52" t="s">
        <v>35984</v>
      </c>
      <c r="Q1248" s="31" t="s">
        <v>41027</v>
      </c>
      <c r="R1248" s="31"/>
      <c r="S1248" s="31"/>
      <c r="T1248" s="52" t="s">
        <v>32516</v>
      </c>
      <c r="U1248" s="31" t="s">
        <v>23411</v>
      </c>
      <c r="V1248" s="31"/>
      <c r="W1248" s="31" t="s">
        <v>21565</v>
      </c>
      <c r="X1248" s="31" t="s">
        <v>21566</v>
      </c>
      <c r="Y1248" s="31">
        <f t="shared" ca="1" si="186"/>
        <v>32</v>
      </c>
      <c r="Z1248" s="31" t="str">
        <f t="shared" ca="1" si="187"/>
        <v>21-35</v>
      </c>
      <c r="AA1248" s="31"/>
      <c r="AB1248" s="31" t="s">
        <v>780</v>
      </c>
      <c r="AC1248" s="31" t="s">
        <v>34145</v>
      </c>
      <c r="AD1248" s="31" t="s">
        <v>34145</v>
      </c>
      <c r="AE1248" s="31"/>
      <c r="AF1248" s="31" t="s">
        <v>24701</v>
      </c>
      <c r="AG1248" s="31" t="s">
        <v>4322</v>
      </c>
      <c r="AH1248" s="31" t="s">
        <v>4322</v>
      </c>
      <c r="AI1248" s="31" t="s">
        <v>728</v>
      </c>
      <c r="AJ1248" s="31" t="s">
        <v>22223</v>
      </c>
      <c r="AK1248" s="31" t="s">
        <v>22224</v>
      </c>
      <c r="AL1248" s="31" t="s">
        <v>5761</v>
      </c>
      <c r="AM1248" s="31" t="s">
        <v>18823</v>
      </c>
      <c r="AN1248" s="31"/>
      <c r="AO1248" s="31"/>
      <c r="AP1248" s="31" t="s">
        <v>33003</v>
      </c>
      <c r="AQ1248" s="31" t="s">
        <v>23513</v>
      </c>
      <c r="AR1248" s="31" t="s">
        <v>34145</v>
      </c>
      <c r="AS1248" s="31" t="s">
        <v>34145</v>
      </c>
      <c r="AT1248" s="31" t="str">
        <f>_xlfn.IFNA(VLOOKUP(D1248,'[1]5. 1 Mei 2022'!$C$7:$F$60,4,FALSE),"")</f>
        <v/>
      </c>
      <c r="AU1248" s="31"/>
      <c r="AV1248" s="31" t="s">
        <v>26001</v>
      </c>
      <c r="AW1248" s="31" t="s">
        <v>23513</v>
      </c>
      <c r="AX1248" s="29">
        <f t="shared" si="190"/>
        <v>46418</v>
      </c>
      <c r="AY1248" s="31" t="s">
        <v>26346</v>
      </c>
      <c r="AZ1248" s="31" t="s">
        <v>33005</v>
      </c>
      <c r="BA1248" s="30" t="s">
        <v>33003</v>
      </c>
      <c r="BB1248" s="31" t="s">
        <v>22916</v>
      </c>
      <c r="BC1248" s="31"/>
      <c r="BD1248" s="31" t="s">
        <v>11423</v>
      </c>
      <c r="BE1248" s="31" t="s">
        <v>7969</v>
      </c>
      <c r="BF1248" s="31" t="s">
        <v>26001</v>
      </c>
      <c r="BG1248" s="31"/>
      <c r="BH1248" s="31"/>
      <c r="BI1248" s="31"/>
      <c r="BJ1248" s="31">
        <v>0</v>
      </c>
      <c r="BK1248" s="31" t="str">
        <f t="shared" si="183"/>
        <v>III/a</v>
      </c>
      <c r="BL1248" s="31"/>
      <c r="BM1248" s="31"/>
      <c r="BN1248" s="31"/>
      <c r="BO1248" s="31"/>
      <c r="BP1248" s="31"/>
      <c r="BQ1248" s="31"/>
      <c r="BR1248" s="31"/>
      <c r="BS1248" s="31"/>
      <c r="BT1248" s="31"/>
      <c r="BU1248" s="31"/>
      <c r="BV1248" s="31" t="s">
        <v>21556</v>
      </c>
      <c r="BW1248" s="31">
        <f t="shared" ca="1" si="188"/>
        <v>5</v>
      </c>
      <c r="BX1248" s="78">
        <f t="shared" ca="1" si="189"/>
        <v>10</v>
      </c>
      <c r="BY1248" s="31"/>
      <c r="BZ1248" s="31"/>
      <c r="CA1248" s="31" t="s">
        <v>2483</v>
      </c>
      <c r="CB1248" s="31" t="s">
        <v>2519</v>
      </c>
      <c r="CC1248" s="31"/>
      <c r="CD1248" s="31">
        <v>1</v>
      </c>
      <c r="CE1248" s="31"/>
      <c r="CF1248" s="31"/>
      <c r="CG1248" s="31"/>
      <c r="CH1248" s="31"/>
      <c r="CI1248" s="31"/>
      <c r="CJ1248" s="31"/>
      <c r="CK1248" s="31"/>
      <c r="CL1248" s="31" t="s">
        <v>38449</v>
      </c>
      <c r="CM1248" s="52" t="s">
        <v>38450</v>
      </c>
      <c r="CN1248" s="31" t="s">
        <v>36751</v>
      </c>
      <c r="CO1248" s="31" t="s">
        <v>31144</v>
      </c>
      <c r="CP1248" s="31" t="s">
        <v>22225</v>
      </c>
      <c r="CQ1248" s="31">
        <v>122</v>
      </c>
      <c r="CR1248" s="31">
        <v>6721</v>
      </c>
      <c r="CS1248" s="31" t="s">
        <v>22243</v>
      </c>
      <c r="CT1248" s="31"/>
      <c r="CU1248" s="31"/>
      <c r="CV1248" s="31"/>
      <c r="CW1248" s="31"/>
      <c r="CX1248" s="31"/>
      <c r="CY1248" s="31"/>
      <c r="CZ1248" s="31"/>
      <c r="DA1248" s="31"/>
      <c r="DB1248" s="31"/>
      <c r="DC1248" s="31"/>
      <c r="DD1248" s="31"/>
      <c r="DE1248" s="31"/>
      <c r="DF1248" s="31"/>
      <c r="DG1248" s="31"/>
      <c r="DH1248" s="31"/>
      <c r="DI1248" s="31" t="s">
        <v>25077</v>
      </c>
      <c r="DJ1248" s="31" t="s">
        <v>25042</v>
      </c>
      <c r="DK1248" s="31"/>
      <c r="DL1248" s="31"/>
      <c r="DM1248" s="38" t="s">
        <v>28934</v>
      </c>
      <c r="DN1248" s="38"/>
      <c r="DO1248" s="35"/>
      <c r="DP1248" s="31" t="s">
        <v>22220</v>
      </c>
      <c r="DQ1248" s="31" t="s">
        <v>22221</v>
      </c>
      <c r="DR1248" s="31" t="s">
        <v>22222</v>
      </c>
      <c r="DS1248" s="31" t="s">
        <v>27872</v>
      </c>
      <c r="DT1248" s="31" t="s">
        <v>37905</v>
      </c>
      <c r="DU1248" s="31">
        <v>2</v>
      </c>
      <c r="DV1248" s="31" t="s">
        <v>32165</v>
      </c>
      <c r="DW1248" s="31" t="s">
        <v>11423</v>
      </c>
      <c r="DX1248" s="31" t="s">
        <v>11423</v>
      </c>
      <c r="DY1248" s="31" t="s">
        <v>31651</v>
      </c>
      <c r="DZ1248" s="31" t="s">
        <v>31294</v>
      </c>
      <c r="EA1248" s="31"/>
      <c r="EB1248" s="31">
        <v>0</v>
      </c>
      <c r="EC1248" s="31" t="s">
        <v>40168</v>
      </c>
      <c r="ED1248" s="31" t="s">
        <v>41101</v>
      </c>
      <c r="EE1248" s="31"/>
      <c r="EF1248" s="31"/>
      <c r="EG1248" s="31"/>
      <c r="EH1248" s="31"/>
      <c r="EI1248" s="31"/>
      <c r="EJ1248" s="31"/>
    </row>
    <row r="1249" spans="1:140" ht="23.25" customHeight="1">
      <c r="A1249" s="25">
        <v>1247</v>
      </c>
      <c r="B1249" s="30" t="s">
        <v>17136</v>
      </c>
      <c r="C1249" s="31" t="s">
        <v>17137</v>
      </c>
      <c r="D1249" s="30" t="s">
        <v>26208</v>
      </c>
      <c r="E1249" s="30"/>
      <c r="F1249" s="30" t="s">
        <v>36262</v>
      </c>
      <c r="G1249" s="31">
        <f t="shared" si="184"/>
        <v>58</v>
      </c>
      <c r="H1249" s="72">
        <f t="shared" si="185"/>
        <v>54636</v>
      </c>
      <c r="I1249" s="30" t="s">
        <v>35217</v>
      </c>
      <c r="J1249" s="30" t="s">
        <v>34085</v>
      </c>
      <c r="K1249" s="30" t="s">
        <v>34083</v>
      </c>
      <c r="L1249" s="31" t="s">
        <v>16726</v>
      </c>
      <c r="M1249" s="31" t="s">
        <v>6378</v>
      </c>
      <c r="N1249" s="31" t="s">
        <v>3557</v>
      </c>
      <c r="O1249" s="31" t="s">
        <v>1501</v>
      </c>
      <c r="P1249" s="31" t="s">
        <v>25993</v>
      </c>
      <c r="Q1249" s="31"/>
      <c r="R1249" s="31"/>
      <c r="S1249" s="31"/>
      <c r="T1249" s="31"/>
      <c r="U1249" s="31" t="s">
        <v>18191</v>
      </c>
      <c r="V1249" s="31"/>
      <c r="W1249" s="31" t="s">
        <v>6447</v>
      </c>
      <c r="X1249" s="31" t="s">
        <v>2235</v>
      </c>
      <c r="Y1249" s="31">
        <f t="shared" ca="1" si="186"/>
        <v>32</v>
      </c>
      <c r="Z1249" s="31" t="str">
        <f t="shared" ca="1" si="187"/>
        <v>21-35</v>
      </c>
      <c r="AA1249" s="31"/>
      <c r="AB1249" s="31" t="s">
        <v>780</v>
      </c>
      <c r="AC1249" s="31" t="s">
        <v>34145</v>
      </c>
      <c r="AD1249" s="31" t="s">
        <v>34145</v>
      </c>
      <c r="AE1249" s="31"/>
      <c r="AF1249" s="31" t="s">
        <v>24701</v>
      </c>
      <c r="AG1249" s="31" t="s">
        <v>4322</v>
      </c>
      <c r="AH1249" s="31" t="s">
        <v>4322</v>
      </c>
      <c r="AI1249" s="31" t="s">
        <v>728</v>
      </c>
      <c r="AJ1249" s="31"/>
      <c r="AK1249" s="31"/>
      <c r="AL1249" s="31"/>
      <c r="AM1249" s="31"/>
      <c r="AN1249" s="31"/>
      <c r="AO1249" s="31"/>
      <c r="AP1249" s="31" t="s">
        <v>2307</v>
      </c>
      <c r="AQ1249" s="31" t="s">
        <v>1974</v>
      </c>
      <c r="AR1249" s="31" t="s">
        <v>34145</v>
      </c>
      <c r="AS1249" s="31" t="s">
        <v>34145</v>
      </c>
      <c r="AT1249" s="31" t="str">
        <f>_xlfn.IFNA(VLOOKUP(D1249,'[1]5. 1 Mei 2022'!$C$7:$F$60,4,FALSE),"")</f>
        <v/>
      </c>
      <c r="AU1249" s="31"/>
      <c r="AV1249" s="31" t="s">
        <v>20032</v>
      </c>
      <c r="AW1249" s="31" t="s">
        <v>30931</v>
      </c>
      <c r="AX1249" s="29">
        <f t="shared" si="190"/>
        <v>46201</v>
      </c>
      <c r="AY1249" s="31" t="s">
        <v>26346</v>
      </c>
      <c r="AZ1249" s="31" t="s">
        <v>6924</v>
      </c>
      <c r="BA1249" s="30" t="s">
        <v>2307</v>
      </c>
      <c r="BB1249" s="31" t="s">
        <v>12007</v>
      </c>
      <c r="BC1249" s="31"/>
      <c r="BD1249" s="31" t="s">
        <v>7980</v>
      </c>
      <c r="BE1249" s="31" t="s">
        <v>7969</v>
      </c>
      <c r="BF1249" s="31" t="s">
        <v>20032</v>
      </c>
      <c r="BG1249" s="31"/>
      <c r="BH1249" s="31"/>
      <c r="BI1249" s="31"/>
      <c r="BJ1249" s="31">
        <v>0</v>
      </c>
      <c r="BK1249" s="31" t="str">
        <f t="shared" si="183"/>
        <v>III/a</v>
      </c>
      <c r="BL1249" s="31"/>
      <c r="BM1249" s="31"/>
      <c r="BN1249" s="31"/>
      <c r="BO1249" s="31"/>
      <c r="BP1249" s="31"/>
      <c r="BQ1249" s="31"/>
      <c r="BR1249" s="31"/>
      <c r="BS1249" s="31"/>
      <c r="BT1249" s="31"/>
      <c r="BU1249" s="31"/>
      <c r="BV1249" s="31" t="s">
        <v>8466</v>
      </c>
      <c r="BW1249" s="31">
        <f t="shared" ca="1" si="188"/>
        <v>7</v>
      </c>
      <c r="BX1249" s="78">
        <f t="shared" ca="1" si="189"/>
        <v>3</v>
      </c>
      <c r="BY1249" s="31" t="s">
        <v>25993</v>
      </c>
      <c r="BZ1249" s="31"/>
      <c r="CA1249" s="31" t="s">
        <v>2483</v>
      </c>
      <c r="CB1249" s="31" t="s">
        <v>2406</v>
      </c>
      <c r="CC1249" s="31"/>
      <c r="CD1249" s="31"/>
      <c r="CE1249" s="31" t="s">
        <v>20085</v>
      </c>
      <c r="CF1249" s="31"/>
      <c r="CG1249" s="31"/>
      <c r="CH1249" s="31"/>
      <c r="CI1249" s="31"/>
      <c r="CJ1249" s="31"/>
      <c r="CK1249" s="31"/>
      <c r="CL1249" s="31" t="s">
        <v>37080</v>
      </c>
      <c r="CM1249" s="52" t="s">
        <v>37081</v>
      </c>
      <c r="CN1249" s="31" t="s">
        <v>36751</v>
      </c>
      <c r="CO1249" s="31" t="s">
        <v>39587</v>
      </c>
      <c r="CP1249" s="52" t="s">
        <v>37081</v>
      </c>
      <c r="CQ1249" s="31" t="s">
        <v>36751</v>
      </c>
      <c r="CR1249" s="31">
        <v>6516</v>
      </c>
      <c r="CS1249" s="31" t="s">
        <v>23918</v>
      </c>
      <c r="CT1249" s="31"/>
      <c r="CU1249" s="31"/>
      <c r="CV1249" s="31"/>
      <c r="CW1249" s="31"/>
      <c r="CX1249" s="31"/>
      <c r="CY1249" s="31"/>
      <c r="CZ1249" s="31"/>
      <c r="DA1249" s="31"/>
      <c r="DB1249" s="31"/>
      <c r="DC1249" s="31"/>
      <c r="DD1249" s="31"/>
      <c r="DE1249" s="31"/>
      <c r="DF1249" s="31"/>
      <c r="DG1249" s="31"/>
      <c r="DH1249" s="31"/>
      <c r="DI1249" s="31"/>
      <c r="DJ1249" s="31"/>
      <c r="DK1249" s="31"/>
      <c r="DL1249" s="31"/>
      <c r="DM1249" s="38" t="s">
        <v>17760</v>
      </c>
      <c r="DN1249" s="38"/>
      <c r="DO1249" s="35"/>
      <c r="DP1249" s="31" t="s">
        <v>17758</v>
      </c>
      <c r="DQ1249" s="31" t="s">
        <v>17759</v>
      </c>
      <c r="DR1249" s="31"/>
      <c r="DS1249" s="31" t="s">
        <v>27814</v>
      </c>
      <c r="DT1249" s="31" t="s">
        <v>17761</v>
      </c>
      <c r="DU1249" s="31">
        <v>2</v>
      </c>
      <c r="DV1249" s="31" t="s">
        <v>32166</v>
      </c>
      <c r="DW1249" s="31" t="s">
        <v>7980</v>
      </c>
      <c r="DX1249" s="31" t="s">
        <v>11423</v>
      </c>
      <c r="DY1249" s="31" t="s">
        <v>26362</v>
      </c>
      <c r="DZ1249" s="31" t="s">
        <v>18545</v>
      </c>
      <c r="EA1249" s="31"/>
      <c r="EB1249" s="31">
        <v>1462613</v>
      </c>
      <c r="EC1249" s="31" t="s">
        <v>40168</v>
      </c>
      <c r="ED1249" s="31" t="s">
        <v>41101</v>
      </c>
      <c r="EE1249" s="31"/>
      <c r="EF1249" s="31"/>
      <c r="EG1249" s="31"/>
      <c r="EH1249" s="31"/>
      <c r="EI1249" s="31"/>
      <c r="EJ1249" s="31"/>
    </row>
    <row r="1250" spans="1:140" ht="23.25" customHeight="1">
      <c r="A1250" s="25">
        <v>1248</v>
      </c>
      <c r="B1250" s="30" t="s">
        <v>15142</v>
      </c>
      <c r="C1250" s="31" t="s">
        <v>16606</v>
      </c>
      <c r="D1250" s="30" t="s">
        <v>33129</v>
      </c>
      <c r="E1250" s="30"/>
      <c r="F1250" s="30" t="s">
        <v>36258</v>
      </c>
      <c r="G1250" s="31">
        <f t="shared" si="184"/>
        <v>58</v>
      </c>
      <c r="H1250" s="72">
        <f t="shared" si="185"/>
        <v>52871</v>
      </c>
      <c r="I1250" s="30"/>
      <c r="J1250" s="30" t="s">
        <v>34084</v>
      </c>
      <c r="K1250" s="30" t="s">
        <v>4318</v>
      </c>
      <c r="L1250" s="31" t="s">
        <v>4318</v>
      </c>
      <c r="M1250" s="31" t="s">
        <v>3186</v>
      </c>
      <c r="N1250" s="31" t="s">
        <v>3311</v>
      </c>
      <c r="O1250" s="31" t="s">
        <v>2534</v>
      </c>
      <c r="P1250" s="52" t="s">
        <v>35984</v>
      </c>
      <c r="Q1250" s="52" t="s">
        <v>41311</v>
      </c>
      <c r="R1250" s="31"/>
      <c r="S1250" s="31"/>
      <c r="T1250" s="31"/>
      <c r="U1250" s="31" t="s">
        <v>2715</v>
      </c>
      <c r="V1250" s="31"/>
      <c r="W1250" s="31" t="s">
        <v>3851</v>
      </c>
      <c r="X1250" s="31" t="s">
        <v>3852</v>
      </c>
      <c r="Y1250" s="31">
        <f t="shared" ca="1" si="186"/>
        <v>37</v>
      </c>
      <c r="Z1250" s="31" t="str">
        <f t="shared" ca="1" si="187"/>
        <v>36-45</v>
      </c>
      <c r="AA1250" s="31"/>
      <c r="AB1250" s="31" t="s">
        <v>780</v>
      </c>
      <c r="AC1250" s="31" t="s">
        <v>34145</v>
      </c>
      <c r="AD1250" s="31" t="s">
        <v>34145</v>
      </c>
      <c r="AE1250" s="31"/>
      <c r="AF1250" s="31" t="s">
        <v>24701</v>
      </c>
      <c r="AG1250" s="31" t="s">
        <v>4322</v>
      </c>
      <c r="AH1250" s="31" t="s">
        <v>4322</v>
      </c>
      <c r="AI1250" s="31" t="s">
        <v>728</v>
      </c>
      <c r="AJ1250" s="31" t="s">
        <v>4534</v>
      </c>
      <c r="AK1250" s="31" t="s">
        <v>2433</v>
      </c>
      <c r="AL1250" s="31" t="s">
        <v>2796</v>
      </c>
      <c r="AM1250" s="31" t="s">
        <v>7139</v>
      </c>
      <c r="AN1250" s="31"/>
      <c r="AO1250" s="52" t="s">
        <v>2796</v>
      </c>
      <c r="AP1250" s="31" t="s">
        <v>20019</v>
      </c>
      <c r="AQ1250" s="31" t="s">
        <v>11873</v>
      </c>
      <c r="AR1250" s="31" t="s">
        <v>34145</v>
      </c>
      <c r="AS1250" s="31" t="s">
        <v>34145</v>
      </c>
      <c r="AT1250" s="31" t="str">
        <f>_xlfn.IFNA(VLOOKUP(D1250,'[1]5. 1 Mei 2022'!$C$7:$F$60,4,FALSE),"")</f>
        <v/>
      </c>
      <c r="AU1250" s="31"/>
      <c r="AV1250" s="31" t="s">
        <v>20034</v>
      </c>
      <c r="AW1250" s="31" t="s">
        <v>11873</v>
      </c>
      <c r="AX1250" s="29">
        <f t="shared" si="190"/>
        <v>45124</v>
      </c>
      <c r="AY1250" s="31" t="s">
        <v>26346</v>
      </c>
      <c r="AZ1250" s="31" t="s">
        <v>20021</v>
      </c>
      <c r="BA1250" s="30" t="s">
        <v>20019</v>
      </c>
      <c r="BB1250" s="31" t="s">
        <v>8026</v>
      </c>
      <c r="BC1250" s="31"/>
      <c r="BD1250" s="31" t="s">
        <v>1759</v>
      </c>
      <c r="BE1250" s="31" t="s">
        <v>7969</v>
      </c>
      <c r="BF1250" s="31" t="s">
        <v>20034</v>
      </c>
      <c r="BG1250" s="31"/>
      <c r="BH1250" s="31"/>
      <c r="BI1250" s="31"/>
      <c r="BJ1250" s="31">
        <v>0</v>
      </c>
      <c r="BK1250" s="31" t="str">
        <f t="shared" si="183"/>
        <v>III/b</v>
      </c>
      <c r="BL1250" s="31"/>
      <c r="BM1250" s="31"/>
      <c r="BN1250" s="31"/>
      <c r="BO1250" s="31"/>
      <c r="BP1250" s="31"/>
      <c r="BQ1250" s="31" t="s">
        <v>23222</v>
      </c>
      <c r="BR1250" s="31" t="s">
        <v>41376</v>
      </c>
      <c r="BS1250" s="31">
        <v>0</v>
      </c>
      <c r="BT1250" s="31"/>
      <c r="BU1250" s="52" t="s">
        <v>35984</v>
      </c>
      <c r="BV1250" s="31" t="s">
        <v>717</v>
      </c>
      <c r="BW1250" s="31">
        <f t="shared" ca="1" si="188"/>
        <v>12</v>
      </c>
      <c r="BX1250" s="78">
        <f t="shared" ca="1" si="189"/>
        <v>3</v>
      </c>
      <c r="BY1250" s="31" t="s">
        <v>3738</v>
      </c>
      <c r="BZ1250" s="31"/>
      <c r="CA1250" s="31" t="s">
        <v>2483</v>
      </c>
      <c r="CB1250" s="31" t="s">
        <v>2406</v>
      </c>
      <c r="CC1250" s="31" t="s">
        <v>1498</v>
      </c>
      <c r="CD1250" s="31" t="s">
        <v>1498</v>
      </c>
      <c r="CE1250" s="31" t="s">
        <v>20085</v>
      </c>
      <c r="CF1250" s="31"/>
      <c r="CG1250" s="31"/>
      <c r="CH1250" s="31"/>
      <c r="CI1250" s="31"/>
      <c r="CJ1250" s="31"/>
      <c r="CK1250" s="31"/>
      <c r="CL1250" s="31" t="s">
        <v>21977</v>
      </c>
      <c r="CM1250" s="31" t="s">
        <v>21954</v>
      </c>
      <c r="CN1250" s="31">
        <v>123</v>
      </c>
      <c r="CO1250" s="31" t="s">
        <v>25519</v>
      </c>
      <c r="CP1250" s="31" t="s">
        <v>21954</v>
      </c>
      <c r="CQ1250" s="31"/>
      <c r="CR1250" s="31">
        <v>4525</v>
      </c>
      <c r="CS1250" s="31" t="s">
        <v>878</v>
      </c>
      <c r="CT1250" s="31"/>
      <c r="CU1250" s="31" t="s">
        <v>879</v>
      </c>
      <c r="CV1250" s="31" t="s">
        <v>17187</v>
      </c>
      <c r="CW1250" s="31" t="s">
        <v>17188</v>
      </c>
      <c r="CX1250" s="31" t="s">
        <v>17189</v>
      </c>
      <c r="CY1250" s="31"/>
      <c r="CZ1250" s="31"/>
      <c r="DA1250" s="31"/>
      <c r="DB1250" s="31" t="s">
        <v>15744</v>
      </c>
      <c r="DC1250" s="31" t="s">
        <v>15745</v>
      </c>
      <c r="DD1250" s="31" t="s">
        <v>15746</v>
      </c>
      <c r="DE1250" s="31"/>
      <c r="DF1250" s="31"/>
      <c r="DG1250" s="31"/>
      <c r="DH1250" s="31"/>
      <c r="DI1250" s="31" t="s">
        <v>24822</v>
      </c>
      <c r="DJ1250" s="31" t="s">
        <v>24823</v>
      </c>
      <c r="DK1250" s="31"/>
      <c r="DL1250" s="31"/>
      <c r="DM1250" s="38" t="s">
        <v>9137</v>
      </c>
      <c r="DN1250" s="38"/>
      <c r="DO1250" s="35" t="s">
        <v>10654</v>
      </c>
      <c r="DP1250" s="31" t="s">
        <v>10849</v>
      </c>
      <c r="DQ1250" s="31" t="s">
        <v>11022</v>
      </c>
      <c r="DR1250" s="31" t="s">
        <v>6198</v>
      </c>
      <c r="DS1250" s="31" t="s">
        <v>26778</v>
      </c>
      <c r="DT1250" s="50" t="s">
        <v>36474</v>
      </c>
      <c r="DU1250" s="31">
        <v>3</v>
      </c>
      <c r="DV1250" s="31" t="s">
        <v>32167</v>
      </c>
      <c r="DW1250" s="31" t="s">
        <v>1759</v>
      </c>
      <c r="DX1250" s="31" t="s">
        <v>1759</v>
      </c>
      <c r="DY1250" s="31" t="s">
        <v>24767</v>
      </c>
      <c r="DZ1250" s="31" t="s">
        <v>21842</v>
      </c>
      <c r="EA1250" s="31"/>
      <c r="EB1250" s="31">
        <v>1053494</v>
      </c>
      <c r="EC1250" s="31" t="s">
        <v>40168</v>
      </c>
      <c r="ED1250" s="31" t="s">
        <v>41101</v>
      </c>
      <c r="EE1250" s="31"/>
      <c r="EF1250" s="31"/>
      <c r="EG1250" s="31"/>
      <c r="EH1250" s="31"/>
      <c r="EI1250" s="31"/>
      <c r="EJ1250" s="31"/>
    </row>
    <row r="1251" spans="1:140" ht="23.25" customHeight="1">
      <c r="A1251" s="25">
        <v>1249</v>
      </c>
      <c r="B1251" s="30" t="s">
        <v>17161</v>
      </c>
      <c r="C1251" s="31" t="s">
        <v>17162</v>
      </c>
      <c r="D1251" s="30" t="s">
        <v>26215</v>
      </c>
      <c r="E1251" s="30"/>
      <c r="F1251" s="30" t="s">
        <v>36262</v>
      </c>
      <c r="G1251" s="31">
        <f t="shared" si="184"/>
        <v>58</v>
      </c>
      <c r="H1251" s="72">
        <f t="shared" si="185"/>
        <v>54728</v>
      </c>
      <c r="I1251" s="30" t="s">
        <v>35218</v>
      </c>
      <c r="J1251" s="30" t="s">
        <v>34085</v>
      </c>
      <c r="K1251" s="30" t="s">
        <v>34083</v>
      </c>
      <c r="L1251" s="31" t="s">
        <v>16726</v>
      </c>
      <c r="M1251" s="31" t="s">
        <v>3186</v>
      </c>
      <c r="N1251" s="31" t="s">
        <v>3557</v>
      </c>
      <c r="O1251" s="31" t="s">
        <v>1501</v>
      </c>
      <c r="P1251" s="31" t="s">
        <v>25993</v>
      </c>
      <c r="Q1251" s="31"/>
      <c r="R1251" s="31"/>
      <c r="S1251" s="31"/>
      <c r="T1251" s="31"/>
      <c r="U1251" s="31" t="s">
        <v>18283</v>
      </c>
      <c r="V1251" s="31"/>
      <c r="W1251" s="31" t="s">
        <v>7059</v>
      </c>
      <c r="X1251" s="31" t="s">
        <v>17226</v>
      </c>
      <c r="Y1251" s="31" t="e">
        <f t="shared" ca="1" si="186"/>
        <v>#VALUE!</v>
      </c>
      <c r="Z1251" s="31" t="e">
        <f t="shared" ca="1" si="187"/>
        <v>#VALUE!</v>
      </c>
      <c r="AA1251" s="31"/>
      <c r="AB1251" s="31" t="s">
        <v>780</v>
      </c>
      <c r="AC1251" s="31" t="s">
        <v>34145</v>
      </c>
      <c r="AD1251" s="31" t="s">
        <v>34145</v>
      </c>
      <c r="AE1251" s="31"/>
      <c r="AF1251" s="31" t="s">
        <v>24701</v>
      </c>
      <c r="AG1251" s="31" t="s">
        <v>4322</v>
      </c>
      <c r="AH1251" s="31" t="s">
        <v>4322</v>
      </c>
      <c r="AI1251" s="31" t="s">
        <v>728</v>
      </c>
      <c r="AJ1251" s="31">
        <v>113114056</v>
      </c>
      <c r="AK1251" s="31" t="s">
        <v>17775</v>
      </c>
      <c r="AL1251" s="31" t="s">
        <v>17642</v>
      </c>
      <c r="AM1251" s="31" t="s">
        <v>16917</v>
      </c>
      <c r="AN1251" s="31"/>
      <c r="AO1251" s="31"/>
      <c r="AP1251" s="31" t="s">
        <v>18118</v>
      </c>
      <c r="AQ1251" s="52" t="s">
        <v>32746</v>
      </c>
      <c r="AR1251" s="31" t="s">
        <v>34145</v>
      </c>
      <c r="AS1251" s="31" t="s">
        <v>34145</v>
      </c>
      <c r="AT1251" s="31" t="s">
        <v>35598</v>
      </c>
      <c r="AU1251" s="31"/>
      <c r="AV1251" s="31" t="s">
        <v>20032</v>
      </c>
      <c r="AW1251" s="31" t="s">
        <v>16037</v>
      </c>
      <c r="AX1251" s="29">
        <f t="shared" si="190"/>
        <v>45916</v>
      </c>
      <c r="AY1251" s="31" t="s">
        <v>26346</v>
      </c>
      <c r="AZ1251" s="31" t="s">
        <v>6924</v>
      </c>
      <c r="BA1251" s="30" t="s">
        <v>2307</v>
      </c>
      <c r="BB1251" s="31" t="s">
        <v>23182</v>
      </c>
      <c r="BC1251" s="31"/>
      <c r="BD1251" s="31" t="s">
        <v>7980</v>
      </c>
      <c r="BE1251" s="31" t="s">
        <v>7969</v>
      </c>
      <c r="BF1251" s="31" t="s">
        <v>20032</v>
      </c>
      <c r="BG1251" s="31"/>
      <c r="BH1251" s="31"/>
      <c r="BI1251" s="31"/>
      <c r="BJ1251" s="31">
        <v>0</v>
      </c>
      <c r="BK1251" s="31" t="str">
        <f t="shared" si="183"/>
        <v>III/a</v>
      </c>
      <c r="BL1251" s="31"/>
      <c r="BM1251" s="31"/>
      <c r="BN1251" s="31"/>
      <c r="BO1251" s="31"/>
      <c r="BP1251" s="31"/>
      <c r="BQ1251" s="31"/>
      <c r="BR1251" s="31"/>
      <c r="BS1251" s="31"/>
      <c r="BT1251" s="31"/>
      <c r="BU1251" s="31"/>
      <c r="BV1251" s="31" t="s">
        <v>8466</v>
      </c>
      <c r="BW1251" s="31">
        <f t="shared" ca="1" si="188"/>
        <v>7</v>
      </c>
      <c r="BX1251" s="78">
        <f t="shared" ca="1" si="189"/>
        <v>3</v>
      </c>
      <c r="BY1251" s="31" t="s">
        <v>25993</v>
      </c>
      <c r="BZ1251" s="31"/>
      <c r="CA1251" s="31" t="s">
        <v>2483</v>
      </c>
      <c r="CB1251" s="31" t="s">
        <v>2406</v>
      </c>
      <c r="CC1251" s="31"/>
      <c r="CD1251" s="31"/>
      <c r="CE1251" s="31" t="s">
        <v>20085</v>
      </c>
      <c r="CF1251" s="31"/>
      <c r="CG1251" s="31"/>
      <c r="CH1251" s="31"/>
      <c r="CI1251" s="31"/>
      <c r="CJ1251" s="31"/>
      <c r="CK1251" s="31"/>
      <c r="CL1251" s="31" t="s">
        <v>32701</v>
      </c>
      <c r="CM1251" s="31" t="s">
        <v>32702</v>
      </c>
      <c r="CN1251" s="31">
        <v>125</v>
      </c>
      <c r="CO1251" s="31" t="s">
        <v>32703</v>
      </c>
      <c r="CP1251" s="31" t="s">
        <v>32702</v>
      </c>
      <c r="CQ1251" s="31">
        <v>125</v>
      </c>
      <c r="CR1251" s="31">
        <v>6517</v>
      </c>
      <c r="CS1251" s="31" t="s">
        <v>25127</v>
      </c>
      <c r="CT1251" s="31" t="s">
        <v>18001</v>
      </c>
      <c r="CU1251" s="31" t="s">
        <v>17995</v>
      </c>
      <c r="CV1251" s="31" t="s">
        <v>18035</v>
      </c>
      <c r="CW1251" s="31" t="s">
        <v>16161</v>
      </c>
      <c r="CX1251" s="31" t="s">
        <v>15874</v>
      </c>
      <c r="CY1251" s="31"/>
      <c r="CZ1251" s="31"/>
      <c r="DA1251" s="31"/>
      <c r="DB1251" s="31" t="s">
        <v>11355</v>
      </c>
      <c r="DC1251" s="31" t="s">
        <v>18668</v>
      </c>
      <c r="DD1251" s="31" t="s">
        <v>18474</v>
      </c>
      <c r="DE1251" s="31"/>
      <c r="DF1251" s="31"/>
      <c r="DG1251" s="31"/>
      <c r="DH1251" s="31"/>
      <c r="DI1251" s="31" t="s">
        <v>25077</v>
      </c>
      <c r="DJ1251" s="31" t="s">
        <v>25042</v>
      </c>
      <c r="DK1251" s="31" t="s">
        <v>25642</v>
      </c>
      <c r="DL1251" s="31" t="s">
        <v>25643</v>
      </c>
      <c r="DM1251" s="38" t="s">
        <v>32666</v>
      </c>
      <c r="DN1251" s="38"/>
      <c r="DO1251" s="35"/>
      <c r="DP1251" s="31" t="s">
        <v>17773</v>
      </c>
      <c r="DQ1251" s="31" t="s">
        <v>17774</v>
      </c>
      <c r="DR1251" s="31"/>
      <c r="DS1251" s="31" t="s">
        <v>27826</v>
      </c>
      <c r="DT1251" s="31" t="s">
        <v>37906</v>
      </c>
      <c r="DU1251" s="31">
        <v>3</v>
      </c>
      <c r="DV1251" s="31" t="s">
        <v>32167</v>
      </c>
      <c r="DW1251" s="31" t="s">
        <v>7980</v>
      </c>
      <c r="DX1251" s="31" t="s">
        <v>7980</v>
      </c>
      <c r="DY1251" s="31" t="s">
        <v>28859</v>
      </c>
      <c r="DZ1251" s="31" t="s">
        <v>18545</v>
      </c>
      <c r="EA1251" s="31"/>
      <c r="EB1251" s="31">
        <v>1463246</v>
      </c>
      <c r="EC1251" s="31" t="s">
        <v>40168</v>
      </c>
      <c r="ED1251" s="31" t="s">
        <v>41101</v>
      </c>
      <c r="EE1251" s="31"/>
      <c r="EF1251" s="31"/>
      <c r="EG1251" s="31"/>
      <c r="EH1251" s="31"/>
      <c r="EI1251" s="31"/>
      <c r="EJ1251" s="31"/>
    </row>
    <row r="1252" spans="1:140" ht="23.25" customHeight="1">
      <c r="A1252" s="25">
        <v>1250</v>
      </c>
      <c r="B1252" s="30" t="s">
        <v>12479</v>
      </c>
      <c r="C1252" s="31">
        <v>140323508</v>
      </c>
      <c r="D1252" s="30" t="s">
        <v>1012</v>
      </c>
      <c r="E1252" s="30"/>
      <c r="F1252" s="30" t="s">
        <v>36253</v>
      </c>
      <c r="G1252" s="31">
        <f t="shared" si="184"/>
        <v>60</v>
      </c>
      <c r="H1252" s="72">
        <f t="shared" si="185"/>
        <v>49522</v>
      </c>
      <c r="I1252" s="30"/>
      <c r="J1252" s="30" t="s">
        <v>34084</v>
      </c>
      <c r="K1252" s="30" t="s">
        <v>4318</v>
      </c>
      <c r="L1252" s="31" t="s">
        <v>4318</v>
      </c>
      <c r="M1252" s="31" t="s">
        <v>3186</v>
      </c>
      <c r="N1252" s="31" t="s">
        <v>7120</v>
      </c>
      <c r="O1252" s="31" t="s">
        <v>3943</v>
      </c>
      <c r="P1252" s="31" t="s">
        <v>15640</v>
      </c>
      <c r="Q1252" s="31"/>
      <c r="R1252" s="31">
        <v>20</v>
      </c>
      <c r="S1252" s="31">
        <v>0</v>
      </c>
      <c r="T1252" s="31"/>
      <c r="U1252" s="31">
        <v>771</v>
      </c>
      <c r="V1252" s="31"/>
      <c r="W1252" s="31" t="s">
        <v>980</v>
      </c>
      <c r="X1252" s="31" t="s">
        <v>4146</v>
      </c>
      <c r="Y1252" s="31" t="e">
        <f t="shared" ca="1" si="186"/>
        <v>#VALUE!</v>
      </c>
      <c r="Z1252" s="31" t="e">
        <f t="shared" ca="1" si="187"/>
        <v>#VALUE!</v>
      </c>
      <c r="AA1252" s="31"/>
      <c r="AB1252" s="31" t="s">
        <v>780</v>
      </c>
      <c r="AC1252" s="31" t="s">
        <v>34145</v>
      </c>
      <c r="AD1252" s="31" t="s">
        <v>34145</v>
      </c>
      <c r="AE1252" s="31"/>
      <c r="AF1252" s="31" t="s">
        <v>24701</v>
      </c>
      <c r="AG1252" s="31" t="s">
        <v>4322</v>
      </c>
      <c r="AH1252" s="31" t="s">
        <v>4322</v>
      </c>
      <c r="AI1252" s="31" t="s">
        <v>728</v>
      </c>
      <c r="AJ1252" s="31">
        <v>2012740128</v>
      </c>
      <c r="AK1252" s="31" t="s">
        <v>16384</v>
      </c>
      <c r="AL1252" s="31" t="s">
        <v>10367</v>
      </c>
      <c r="AM1252" s="31" t="s">
        <v>2681</v>
      </c>
      <c r="AN1252" s="31"/>
      <c r="AO1252" s="31"/>
      <c r="AP1252" s="31" t="s">
        <v>18118</v>
      </c>
      <c r="AQ1252" s="31" t="s">
        <v>21743</v>
      </c>
      <c r="AR1252" s="31" t="s">
        <v>34143</v>
      </c>
      <c r="AS1252" s="31" t="s">
        <v>34143</v>
      </c>
      <c r="AT1252" s="31" t="str">
        <f>_xlfn.IFNA(VLOOKUP(D1252,'[1]5. 1 Mei 2022'!$C$7:$F$60,4,FALSE),"")</f>
        <v/>
      </c>
      <c r="AU1252" s="31" t="s">
        <v>34278</v>
      </c>
      <c r="AV1252" s="31" t="s">
        <v>33074</v>
      </c>
      <c r="AW1252" s="31" t="s">
        <v>21743</v>
      </c>
      <c r="AX1252" s="29">
        <f t="shared" si="190"/>
        <v>46509</v>
      </c>
      <c r="AY1252" s="31" t="s">
        <v>26346</v>
      </c>
      <c r="AZ1252" s="31" t="s">
        <v>2622</v>
      </c>
      <c r="BA1252" s="30" t="s">
        <v>18118</v>
      </c>
      <c r="BB1252" s="31"/>
      <c r="BC1252" s="31"/>
      <c r="BD1252" s="31" t="s">
        <v>31066</v>
      </c>
      <c r="BE1252" s="31" t="s">
        <v>7969</v>
      </c>
      <c r="BF1252" s="31" t="s">
        <v>33074</v>
      </c>
      <c r="BG1252" s="31"/>
      <c r="BH1252" s="31"/>
      <c r="BI1252" s="31" t="s">
        <v>8136</v>
      </c>
      <c r="BJ1252" s="31" t="s">
        <v>20310</v>
      </c>
      <c r="BK1252" s="31" t="str">
        <f t="shared" si="183"/>
        <v>IV/a</v>
      </c>
      <c r="BL1252" s="31" t="s">
        <v>8077</v>
      </c>
      <c r="BM1252" s="31"/>
      <c r="BN1252" s="31"/>
      <c r="BO1252" s="31"/>
      <c r="BP1252" s="31" t="s">
        <v>1498</v>
      </c>
      <c r="BQ1252" s="31" t="s">
        <v>20310</v>
      </c>
      <c r="BR1252" s="31" t="s">
        <v>17826</v>
      </c>
      <c r="BS1252" s="31" t="s">
        <v>16808</v>
      </c>
      <c r="BT1252" s="31" t="s">
        <v>7839</v>
      </c>
      <c r="BU1252" s="31"/>
      <c r="BV1252" s="31" t="s">
        <v>7839</v>
      </c>
      <c r="BW1252" s="31">
        <f t="shared" ca="1" si="188"/>
        <v>27</v>
      </c>
      <c r="BX1252" s="78">
        <f t="shared" ca="1" si="189"/>
        <v>3</v>
      </c>
      <c r="BY1252" s="31"/>
      <c r="BZ1252" s="31"/>
      <c r="CA1252" s="31" t="s">
        <v>2483</v>
      </c>
      <c r="CB1252" s="31" t="s">
        <v>2519</v>
      </c>
      <c r="CC1252" s="31">
        <v>2</v>
      </c>
      <c r="CD1252" s="31">
        <v>1</v>
      </c>
      <c r="CE1252" s="31" t="s">
        <v>20085</v>
      </c>
      <c r="CF1252" s="31"/>
      <c r="CG1252" s="31"/>
      <c r="CH1252" s="31" t="s">
        <v>2689</v>
      </c>
      <c r="CI1252" s="31"/>
      <c r="CJ1252" s="31"/>
      <c r="CK1252" s="31"/>
      <c r="CL1252" s="31" t="s">
        <v>21988</v>
      </c>
      <c r="CM1252" s="31" t="s">
        <v>21989</v>
      </c>
      <c r="CN1252" s="31">
        <v>123</v>
      </c>
      <c r="CO1252" s="31" t="s">
        <v>25376</v>
      </c>
      <c r="CP1252" s="31" t="s">
        <v>21989</v>
      </c>
      <c r="CQ1252" s="31">
        <v>123</v>
      </c>
      <c r="CR1252" s="31">
        <v>3706</v>
      </c>
      <c r="CS1252" s="31" t="s">
        <v>16049</v>
      </c>
      <c r="CT1252" s="31"/>
      <c r="CU1252" s="31" t="s">
        <v>8314</v>
      </c>
      <c r="CV1252" s="31" t="s">
        <v>8347</v>
      </c>
      <c r="CW1252" s="31" t="s">
        <v>8348</v>
      </c>
      <c r="CX1252" s="31" t="s">
        <v>8346</v>
      </c>
      <c r="CY1252" s="31"/>
      <c r="CZ1252" s="31"/>
      <c r="DA1252" s="31"/>
      <c r="DB1252" s="31" t="s">
        <v>15747</v>
      </c>
      <c r="DC1252" s="31" t="s">
        <v>15752</v>
      </c>
      <c r="DD1252" s="31" t="s">
        <v>15746</v>
      </c>
      <c r="DE1252" s="31"/>
      <c r="DF1252" s="31"/>
      <c r="DG1252" s="31"/>
      <c r="DH1252" s="31"/>
      <c r="DI1252" s="31" t="s">
        <v>24810</v>
      </c>
      <c r="DJ1252" s="31" t="s">
        <v>24811</v>
      </c>
      <c r="DK1252" s="31" t="s">
        <v>25642</v>
      </c>
      <c r="DL1252" s="31" t="s">
        <v>25643</v>
      </c>
      <c r="DM1252" s="38" t="s">
        <v>9189</v>
      </c>
      <c r="DN1252" s="38"/>
      <c r="DO1252" s="35" t="s">
        <v>31545</v>
      </c>
      <c r="DP1252" s="31" t="s">
        <v>31358</v>
      </c>
      <c r="DQ1252" s="31" t="s">
        <v>12553</v>
      </c>
      <c r="DR1252" s="31"/>
      <c r="DS1252" s="31" t="s">
        <v>26822</v>
      </c>
      <c r="DT1252" s="31" t="s">
        <v>37907</v>
      </c>
      <c r="DU1252" s="31">
        <v>3</v>
      </c>
      <c r="DV1252" s="31" t="s">
        <v>32167</v>
      </c>
      <c r="DW1252" s="31"/>
      <c r="DX1252" s="31"/>
      <c r="DY1252" s="31" t="s">
        <v>24004</v>
      </c>
      <c r="DZ1252" s="31" t="s">
        <v>23998</v>
      </c>
      <c r="EA1252" s="31"/>
      <c r="EB1252" s="31">
        <v>0</v>
      </c>
      <c r="EC1252" s="31" t="s">
        <v>40168</v>
      </c>
      <c r="ED1252" s="31" t="s">
        <v>41100</v>
      </c>
      <c r="EE1252" s="31"/>
      <c r="EF1252" s="31"/>
      <c r="EG1252" s="31"/>
      <c r="EH1252" s="31"/>
      <c r="EI1252" s="31"/>
      <c r="EJ1252" s="31"/>
    </row>
    <row r="1253" spans="1:140" ht="23.25" customHeight="1">
      <c r="A1253" s="25">
        <v>1251</v>
      </c>
      <c r="B1253" s="30" t="s">
        <v>29275</v>
      </c>
      <c r="C1253" s="31" t="s">
        <v>6220</v>
      </c>
      <c r="D1253" s="30" t="s">
        <v>29041</v>
      </c>
      <c r="E1253" s="30"/>
      <c r="F1253" s="30" t="s">
        <v>36262</v>
      </c>
      <c r="G1253" s="31">
        <f t="shared" si="184"/>
        <v>58</v>
      </c>
      <c r="H1253" s="72">
        <f t="shared" si="185"/>
        <v>56949</v>
      </c>
      <c r="I1253" s="30" t="s">
        <v>35219</v>
      </c>
      <c r="J1253" s="30" t="s">
        <v>34085</v>
      </c>
      <c r="K1253" s="30" t="s">
        <v>34082</v>
      </c>
      <c r="L1253" s="31" t="s">
        <v>6220</v>
      </c>
      <c r="M1253" s="31" t="s">
        <v>3186</v>
      </c>
      <c r="N1253" s="31" t="s">
        <v>3557</v>
      </c>
      <c r="O1253" s="31" t="s">
        <v>1501</v>
      </c>
      <c r="P1253" s="52" t="s">
        <v>32746</v>
      </c>
      <c r="Q1253" s="52"/>
      <c r="R1253" s="31"/>
      <c r="S1253" s="31"/>
      <c r="T1253" s="52" t="s">
        <v>23787</v>
      </c>
      <c r="U1253" s="31"/>
      <c r="V1253" s="31"/>
      <c r="W1253" s="31" t="s">
        <v>29547</v>
      </c>
      <c r="X1253" s="31" t="s">
        <v>29081</v>
      </c>
      <c r="Y1253" s="31" t="e">
        <f t="shared" ca="1" si="186"/>
        <v>#VALUE!</v>
      </c>
      <c r="Z1253" s="31" t="e">
        <f t="shared" ca="1" si="187"/>
        <v>#VALUE!</v>
      </c>
      <c r="AA1253" s="31"/>
      <c r="AB1253" s="31" t="s">
        <v>780</v>
      </c>
      <c r="AC1253" s="31" t="s">
        <v>34145</v>
      </c>
      <c r="AD1253" s="31" t="s">
        <v>34145</v>
      </c>
      <c r="AE1253" s="31"/>
      <c r="AF1253" s="31" t="s">
        <v>24701</v>
      </c>
      <c r="AG1253" s="31" t="s">
        <v>4322</v>
      </c>
      <c r="AH1253" s="31" t="s">
        <v>4322</v>
      </c>
      <c r="AI1253" s="31" t="s">
        <v>728</v>
      </c>
      <c r="AJ1253" s="31" t="s">
        <v>29548</v>
      </c>
      <c r="AK1253" s="31"/>
      <c r="AL1253" s="31" t="s">
        <v>29549</v>
      </c>
      <c r="AM1253" s="31" t="s">
        <v>2327</v>
      </c>
      <c r="AN1253" s="31"/>
      <c r="AO1253" s="31"/>
      <c r="AP1253" s="31" t="s">
        <v>33003</v>
      </c>
      <c r="AQ1253" s="31" t="s">
        <v>31996</v>
      </c>
      <c r="AR1253" s="31" t="s">
        <v>34145</v>
      </c>
      <c r="AS1253" s="31" t="s">
        <v>34145</v>
      </c>
      <c r="AT1253" s="31" t="str">
        <f>_xlfn.IFNA(VLOOKUP(D1253,'[1]5. 1 Mei 2022'!$C$7:$F$60,4,FALSE),"")</f>
        <v/>
      </c>
      <c r="AU1253" s="31"/>
      <c r="AV1253" s="31" t="s">
        <v>26001</v>
      </c>
      <c r="AW1253" s="31" t="s">
        <v>31996</v>
      </c>
      <c r="AX1253" s="29">
        <f t="shared" si="190"/>
        <v>46376</v>
      </c>
      <c r="AY1253" s="31" t="s">
        <v>26346</v>
      </c>
      <c r="AZ1253" s="31" t="s">
        <v>33005</v>
      </c>
      <c r="BA1253" s="30" t="s">
        <v>33003</v>
      </c>
      <c r="BB1253" s="31" t="s">
        <v>22916</v>
      </c>
      <c r="BC1253" s="31"/>
      <c r="BD1253" s="31" t="s">
        <v>11423</v>
      </c>
      <c r="BE1253" s="31" t="s">
        <v>7969</v>
      </c>
      <c r="BF1253" s="31" t="s">
        <v>26001</v>
      </c>
      <c r="BG1253" s="31"/>
      <c r="BH1253" s="31"/>
      <c r="BI1253" s="31"/>
      <c r="BJ1253" s="31"/>
      <c r="BK1253" s="31" t="str">
        <f t="shared" si="183"/>
        <v>III/a</v>
      </c>
      <c r="BL1253" s="31"/>
      <c r="BM1253" s="31"/>
      <c r="BN1253" s="31"/>
      <c r="BO1253" s="31"/>
      <c r="BP1253" s="31"/>
      <c r="BQ1253" s="31"/>
      <c r="BR1253" s="31"/>
      <c r="BS1253" s="31"/>
      <c r="BT1253" s="31"/>
      <c r="BU1253" s="31"/>
      <c r="BV1253" s="31" t="s">
        <v>26138</v>
      </c>
      <c r="BW1253" s="31">
        <f t="shared" ca="1" si="188"/>
        <v>3</v>
      </c>
      <c r="BX1253" s="78">
        <f t="shared" ca="1" si="189"/>
        <v>3</v>
      </c>
      <c r="BY1253" s="31"/>
      <c r="BZ1253" s="31"/>
      <c r="CA1253" s="31" t="s">
        <v>2483</v>
      </c>
      <c r="CB1253" s="31" t="s">
        <v>2406</v>
      </c>
      <c r="CC1253" s="31"/>
      <c r="CD1253" s="31"/>
      <c r="CE1253" s="31"/>
      <c r="CF1253" s="31"/>
      <c r="CG1253" s="31"/>
      <c r="CH1253" s="31"/>
      <c r="CI1253" s="31"/>
      <c r="CJ1253" s="31"/>
      <c r="CK1253" s="31"/>
      <c r="CL1253" s="31" t="s">
        <v>29545</v>
      </c>
      <c r="CM1253" s="31" t="s">
        <v>29546</v>
      </c>
      <c r="CN1253" s="31">
        <v>125</v>
      </c>
      <c r="CO1253" s="31" t="s">
        <v>36669</v>
      </c>
      <c r="CP1253" s="31" t="s">
        <v>29546</v>
      </c>
      <c r="CQ1253" s="31">
        <v>125</v>
      </c>
      <c r="CR1253" s="31">
        <v>6865</v>
      </c>
      <c r="CS1253" s="31" t="s">
        <v>22454</v>
      </c>
      <c r="CT1253" s="31"/>
      <c r="CU1253" s="31"/>
      <c r="CV1253" s="31"/>
      <c r="CW1253" s="31"/>
      <c r="CX1253" s="31"/>
      <c r="CY1253" s="31"/>
      <c r="CZ1253" s="31"/>
      <c r="DA1253" s="31"/>
      <c r="DB1253" s="31"/>
      <c r="DC1253" s="31"/>
      <c r="DD1253" s="31"/>
      <c r="DE1253" s="31"/>
      <c r="DF1253" s="31"/>
      <c r="DG1253" s="31"/>
      <c r="DH1253" s="31"/>
      <c r="DI1253" s="31"/>
      <c r="DJ1253" s="31"/>
      <c r="DK1253" s="31"/>
      <c r="DL1253" s="31"/>
      <c r="DM1253" s="38" t="s">
        <v>29124</v>
      </c>
      <c r="DN1253" s="38"/>
      <c r="DO1253" s="35"/>
      <c r="DP1253" s="31" t="s">
        <v>29163</v>
      </c>
      <c r="DQ1253" s="31" t="s">
        <v>29544</v>
      </c>
      <c r="DR1253" s="31" t="s">
        <v>29253</v>
      </c>
      <c r="DS1253" s="31" t="s">
        <v>38635</v>
      </c>
      <c r="DT1253" s="31" t="s">
        <v>29223</v>
      </c>
      <c r="DU1253" s="31">
        <v>3</v>
      </c>
      <c r="DV1253" s="31" t="s">
        <v>32167</v>
      </c>
      <c r="DW1253" s="31"/>
      <c r="DX1253" s="31" t="s">
        <v>11423</v>
      </c>
      <c r="DY1253" s="31" t="s">
        <v>30358</v>
      </c>
      <c r="DZ1253" s="31" t="s">
        <v>16040</v>
      </c>
      <c r="EA1253" s="31"/>
      <c r="EB1253" s="31">
        <v>0</v>
      </c>
      <c r="EC1253" s="31" t="s">
        <v>40168</v>
      </c>
      <c r="ED1253" s="31" t="s">
        <v>41101</v>
      </c>
      <c r="EE1253" s="31"/>
      <c r="EF1253" s="31"/>
      <c r="EG1253" s="31"/>
      <c r="EH1253" s="31"/>
      <c r="EI1253" s="31"/>
      <c r="EJ1253" s="31"/>
    </row>
    <row r="1254" spans="1:140" ht="23.25" customHeight="1">
      <c r="A1254" s="25">
        <v>1252</v>
      </c>
      <c r="B1254" s="30" t="s">
        <v>29283</v>
      </c>
      <c r="C1254" s="31" t="s">
        <v>6220</v>
      </c>
      <c r="D1254" s="30" t="s">
        <v>29032</v>
      </c>
      <c r="E1254" s="30"/>
      <c r="F1254" s="30" t="s">
        <v>36262</v>
      </c>
      <c r="G1254" s="31">
        <f t="shared" si="184"/>
        <v>58</v>
      </c>
      <c r="H1254" s="72">
        <f t="shared" si="185"/>
        <v>55671</v>
      </c>
      <c r="I1254" s="30" t="s">
        <v>35220</v>
      </c>
      <c r="J1254" s="30" t="s">
        <v>34085</v>
      </c>
      <c r="K1254" s="30" t="s">
        <v>34082</v>
      </c>
      <c r="L1254" s="31" t="s">
        <v>6220</v>
      </c>
      <c r="M1254" s="31" t="s">
        <v>3186</v>
      </c>
      <c r="N1254" s="31" t="s">
        <v>3557</v>
      </c>
      <c r="O1254" s="31" t="s">
        <v>1501</v>
      </c>
      <c r="P1254" s="52" t="s">
        <v>32746</v>
      </c>
      <c r="Q1254" s="52"/>
      <c r="R1254" s="31"/>
      <c r="S1254" s="31"/>
      <c r="T1254" s="52" t="s">
        <v>23787</v>
      </c>
      <c r="U1254" s="31"/>
      <c r="V1254" s="31"/>
      <c r="W1254" s="31" t="s">
        <v>3157</v>
      </c>
      <c r="X1254" s="31" t="s">
        <v>29074</v>
      </c>
      <c r="Y1254" s="31" t="e">
        <f t="shared" ca="1" si="186"/>
        <v>#VALUE!</v>
      </c>
      <c r="Z1254" s="31" t="e">
        <f t="shared" ca="1" si="187"/>
        <v>#VALUE!</v>
      </c>
      <c r="AA1254" s="31"/>
      <c r="AB1254" s="31" t="s">
        <v>780</v>
      </c>
      <c r="AC1254" s="31" t="s">
        <v>34145</v>
      </c>
      <c r="AD1254" s="31" t="s">
        <v>34145</v>
      </c>
      <c r="AE1254" s="31"/>
      <c r="AF1254" s="31" t="s">
        <v>24701</v>
      </c>
      <c r="AG1254" s="31" t="s">
        <v>4322</v>
      </c>
      <c r="AH1254" s="31" t="s">
        <v>4322</v>
      </c>
      <c r="AI1254" s="31" t="s">
        <v>728</v>
      </c>
      <c r="AJ1254" s="31" t="s">
        <v>29557</v>
      </c>
      <c r="AK1254" s="31" t="s">
        <v>29558</v>
      </c>
      <c r="AL1254" s="31" t="s">
        <v>29559</v>
      </c>
      <c r="AM1254" s="31" t="s">
        <v>22456</v>
      </c>
      <c r="AN1254" s="31"/>
      <c r="AO1254" s="31"/>
      <c r="AP1254" s="31" t="s">
        <v>2307</v>
      </c>
      <c r="AQ1254" s="31" t="s">
        <v>21713</v>
      </c>
      <c r="AR1254" s="31" t="s">
        <v>34145</v>
      </c>
      <c r="AS1254" s="31" t="s">
        <v>34145</v>
      </c>
      <c r="AT1254" s="31" t="str">
        <f>_xlfn.IFNA(VLOOKUP(D1254,'[1]5. 1 Mei 2022'!$C$7:$F$60,4,FALSE),"")</f>
        <v/>
      </c>
      <c r="AU1254" s="31"/>
      <c r="AV1254" s="31" t="s">
        <v>26001</v>
      </c>
      <c r="AW1254" s="31" t="s">
        <v>21713</v>
      </c>
      <c r="AX1254" s="29">
        <f t="shared" si="190"/>
        <v>46527</v>
      </c>
      <c r="AY1254" s="31" t="s">
        <v>26346</v>
      </c>
      <c r="AZ1254" s="31" t="s">
        <v>6924</v>
      </c>
      <c r="BA1254" s="30" t="s">
        <v>2307</v>
      </c>
      <c r="BB1254" s="31" t="s">
        <v>23182</v>
      </c>
      <c r="BC1254" s="31"/>
      <c r="BD1254" s="31" t="s">
        <v>11423</v>
      </c>
      <c r="BE1254" s="31" t="s">
        <v>7969</v>
      </c>
      <c r="BF1254" s="31" t="s">
        <v>26001</v>
      </c>
      <c r="BG1254" s="31"/>
      <c r="BH1254" s="31"/>
      <c r="BI1254" s="31"/>
      <c r="BJ1254" s="31"/>
      <c r="BK1254" s="31" t="str">
        <f t="shared" si="183"/>
        <v>III/a</v>
      </c>
      <c r="BL1254" s="31"/>
      <c r="BM1254" s="31"/>
      <c r="BN1254" s="31"/>
      <c r="BO1254" s="31"/>
      <c r="BP1254" s="31"/>
      <c r="BQ1254" s="31"/>
      <c r="BR1254" s="31"/>
      <c r="BS1254" s="31"/>
      <c r="BT1254" s="31"/>
      <c r="BU1254" s="31"/>
      <c r="BV1254" s="31" t="s">
        <v>26138</v>
      </c>
      <c r="BW1254" s="31">
        <f t="shared" ca="1" si="188"/>
        <v>3</v>
      </c>
      <c r="BX1254" s="78">
        <f t="shared" ca="1" si="189"/>
        <v>3</v>
      </c>
      <c r="BY1254" s="31"/>
      <c r="BZ1254" s="31"/>
      <c r="CA1254" s="31" t="s">
        <v>2483</v>
      </c>
      <c r="CB1254" s="31" t="s">
        <v>2406</v>
      </c>
      <c r="CC1254" s="31"/>
      <c r="CD1254" s="31"/>
      <c r="CE1254" s="31"/>
      <c r="CF1254" s="31"/>
      <c r="CG1254" s="31"/>
      <c r="CH1254" s="31"/>
      <c r="CI1254" s="31"/>
      <c r="CJ1254" s="31"/>
      <c r="CK1254" s="31"/>
      <c r="CL1254" s="31" t="s">
        <v>29560</v>
      </c>
      <c r="CM1254" s="31" t="s">
        <v>21889</v>
      </c>
      <c r="CN1254" s="31">
        <v>123</v>
      </c>
      <c r="CO1254" s="31" t="s">
        <v>32786</v>
      </c>
      <c r="CP1254" s="31" t="s">
        <v>21889</v>
      </c>
      <c r="CQ1254" s="31">
        <v>123</v>
      </c>
      <c r="CR1254" s="31">
        <v>6853</v>
      </c>
      <c r="CS1254" s="31" t="s">
        <v>22243</v>
      </c>
      <c r="CT1254" s="31"/>
      <c r="CU1254" s="31"/>
      <c r="CV1254" s="31"/>
      <c r="CW1254" s="31"/>
      <c r="CX1254" s="31"/>
      <c r="CY1254" s="31"/>
      <c r="CZ1254" s="31"/>
      <c r="DA1254" s="31"/>
      <c r="DB1254" s="31"/>
      <c r="DC1254" s="31"/>
      <c r="DD1254" s="31"/>
      <c r="DE1254" s="31"/>
      <c r="DF1254" s="31"/>
      <c r="DG1254" s="31"/>
      <c r="DH1254" s="31"/>
      <c r="DI1254" s="31"/>
      <c r="DJ1254" s="31"/>
      <c r="DK1254" s="31"/>
      <c r="DL1254" s="31"/>
      <c r="DM1254" s="38" t="s">
        <v>29115</v>
      </c>
      <c r="DN1254" s="38"/>
      <c r="DO1254" s="35"/>
      <c r="DP1254" s="31" t="s">
        <v>29154</v>
      </c>
      <c r="DQ1254" s="31" t="s">
        <v>29247</v>
      </c>
      <c r="DR1254" s="31"/>
      <c r="DS1254" s="31" t="s">
        <v>38636</v>
      </c>
      <c r="DT1254" s="31" t="s">
        <v>37908</v>
      </c>
      <c r="DU1254" s="31">
        <v>3</v>
      </c>
      <c r="DV1254" s="31" t="s">
        <v>32167</v>
      </c>
      <c r="DW1254" s="31"/>
      <c r="DX1254" s="31" t="s">
        <v>11423</v>
      </c>
      <c r="DY1254" s="31" t="s">
        <v>30349</v>
      </c>
      <c r="DZ1254" s="31" t="s">
        <v>16040</v>
      </c>
      <c r="EA1254" s="31"/>
      <c r="EB1254" s="31">
        <v>0</v>
      </c>
      <c r="EC1254" s="31" t="s">
        <v>40168</v>
      </c>
      <c r="ED1254" s="31" t="s">
        <v>41101</v>
      </c>
      <c r="EE1254" s="31"/>
      <c r="EF1254" s="31"/>
      <c r="EG1254" s="31"/>
      <c r="EH1254" s="31"/>
      <c r="EI1254" s="31"/>
      <c r="EJ1254" s="31"/>
    </row>
    <row r="1255" spans="1:140" ht="23.25" customHeight="1">
      <c r="A1255" s="25">
        <v>1253</v>
      </c>
      <c r="B1255" s="30" t="s">
        <v>29436</v>
      </c>
      <c r="C1255" s="31" t="s">
        <v>6220</v>
      </c>
      <c r="D1255" s="30" t="s">
        <v>29430</v>
      </c>
      <c r="E1255" s="30"/>
      <c r="F1255" s="30" t="s">
        <v>36262</v>
      </c>
      <c r="G1255" s="31">
        <f t="shared" si="184"/>
        <v>58</v>
      </c>
      <c r="H1255" s="72">
        <f t="shared" si="185"/>
        <v>54210</v>
      </c>
      <c r="I1255" s="30" t="s">
        <v>35221</v>
      </c>
      <c r="J1255" s="30" t="s">
        <v>34085</v>
      </c>
      <c r="K1255" s="30" t="s">
        <v>34082</v>
      </c>
      <c r="L1255" s="31" t="s">
        <v>6220</v>
      </c>
      <c r="M1255" s="31" t="s">
        <v>6378</v>
      </c>
      <c r="N1255" s="31" t="s">
        <v>3557</v>
      </c>
      <c r="O1255" s="31" t="s">
        <v>1501</v>
      </c>
      <c r="P1255" s="52" t="s">
        <v>33501</v>
      </c>
      <c r="Q1255" s="52"/>
      <c r="R1255" s="31"/>
      <c r="S1255" s="31"/>
      <c r="T1255" s="52" t="s">
        <v>21916</v>
      </c>
      <c r="U1255" s="31"/>
      <c r="V1255" s="31"/>
      <c r="W1255" s="31" t="s">
        <v>29441</v>
      </c>
      <c r="X1255" s="31" t="s">
        <v>29445</v>
      </c>
      <c r="Y1255" s="31" t="e">
        <f t="shared" ca="1" si="186"/>
        <v>#VALUE!</v>
      </c>
      <c r="Z1255" s="31" t="e">
        <f t="shared" ca="1" si="187"/>
        <v>#VALUE!</v>
      </c>
      <c r="AA1255" s="31"/>
      <c r="AB1255" s="31" t="s">
        <v>780</v>
      </c>
      <c r="AC1255" s="31" t="s">
        <v>34145</v>
      </c>
      <c r="AD1255" s="31" t="s">
        <v>34145</v>
      </c>
      <c r="AE1255" s="31"/>
      <c r="AF1255" s="31" t="s">
        <v>24701</v>
      </c>
      <c r="AG1255" s="31" t="s">
        <v>4322</v>
      </c>
      <c r="AH1255" s="31" t="s">
        <v>4322</v>
      </c>
      <c r="AI1255" s="31" t="s">
        <v>728</v>
      </c>
      <c r="AJ1255" s="31" t="s">
        <v>30198</v>
      </c>
      <c r="AK1255" s="31" t="s">
        <v>30199</v>
      </c>
      <c r="AL1255" s="31" t="s">
        <v>30200</v>
      </c>
      <c r="AM1255" s="31" t="s">
        <v>30201</v>
      </c>
      <c r="AN1255" s="31"/>
      <c r="AO1255" s="31"/>
      <c r="AP1255" s="31" t="s">
        <v>18118</v>
      </c>
      <c r="AQ1255" s="31" t="s">
        <v>31449</v>
      </c>
      <c r="AR1255" s="31" t="s">
        <v>34145</v>
      </c>
      <c r="AS1255" s="31" t="s">
        <v>34145</v>
      </c>
      <c r="AT1255" s="31" t="str">
        <f>_xlfn.IFNA(VLOOKUP(D1255,'[1]5. 1 Mei 2022'!$C$7:$F$60,4,FALSE),"")</f>
        <v/>
      </c>
      <c r="AU1255" s="31"/>
      <c r="AV1255" s="31" t="s">
        <v>20032</v>
      </c>
      <c r="AW1255" s="31" t="s">
        <v>31449</v>
      </c>
      <c r="AX1255" s="29">
        <f t="shared" si="190"/>
        <v>46331</v>
      </c>
      <c r="AY1255" s="31" t="s">
        <v>26346</v>
      </c>
      <c r="AZ1255" s="31" t="s">
        <v>2622</v>
      </c>
      <c r="BA1255" s="30" t="s">
        <v>18118</v>
      </c>
      <c r="BB1255" s="31" t="s">
        <v>21673</v>
      </c>
      <c r="BC1255" s="31"/>
      <c r="BD1255" s="31" t="s">
        <v>11423</v>
      </c>
      <c r="BE1255" s="31" t="s">
        <v>7969</v>
      </c>
      <c r="BF1255" s="31" t="s">
        <v>20032</v>
      </c>
      <c r="BG1255" s="31"/>
      <c r="BH1255" s="31"/>
      <c r="BI1255" s="31"/>
      <c r="BJ1255" s="31"/>
      <c r="BK1255" s="31" t="str">
        <f t="shared" si="183"/>
        <v>III/a</v>
      </c>
      <c r="BL1255" s="31"/>
      <c r="BM1255" s="31"/>
      <c r="BN1255" s="31"/>
      <c r="BO1255" s="31"/>
      <c r="BP1255" s="31"/>
      <c r="BQ1255" s="31"/>
      <c r="BR1255" s="31"/>
      <c r="BS1255" s="31"/>
      <c r="BT1255" s="31"/>
      <c r="BU1255" s="31"/>
      <c r="BV1255" s="31" t="s">
        <v>26473</v>
      </c>
      <c r="BW1255" s="31">
        <f t="shared" ca="1" si="188"/>
        <v>3</v>
      </c>
      <c r="BX1255" s="78">
        <f t="shared" ca="1" si="189"/>
        <v>3</v>
      </c>
      <c r="BY1255" s="31"/>
      <c r="BZ1255" s="31"/>
      <c r="CA1255" s="31" t="s">
        <v>2483</v>
      </c>
      <c r="CB1255" s="31" t="s">
        <v>2406</v>
      </c>
      <c r="CC1255" s="31"/>
      <c r="CD1255" s="31"/>
      <c r="CE1255" s="31"/>
      <c r="CF1255" s="31"/>
      <c r="CG1255" s="31"/>
      <c r="CH1255" s="31"/>
      <c r="CI1255" s="31"/>
      <c r="CJ1255" s="31"/>
      <c r="CK1255" s="31"/>
      <c r="CL1255" s="31" t="s">
        <v>30202</v>
      </c>
      <c r="CM1255" s="31" t="s">
        <v>22493</v>
      </c>
      <c r="CN1255" s="31">
        <v>123</v>
      </c>
      <c r="CO1255" s="31" t="s">
        <v>32415</v>
      </c>
      <c r="CP1255" s="31" t="s">
        <v>22493</v>
      </c>
      <c r="CQ1255" s="31">
        <v>123</v>
      </c>
      <c r="CR1255" s="31">
        <v>6881</v>
      </c>
      <c r="CS1255" s="31" t="s">
        <v>22454</v>
      </c>
      <c r="CT1255" s="31"/>
      <c r="CU1255" s="31"/>
      <c r="CV1255" s="31"/>
      <c r="CW1255" s="31"/>
      <c r="CX1255" s="31"/>
      <c r="CY1255" s="31"/>
      <c r="CZ1255" s="31"/>
      <c r="DA1255" s="31"/>
      <c r="DB1255" s="31"/>
      <c r="DC1255" s="31"/>
      <c r="DD1255" s="31"/>
      <c r="DE1255" s="31"/>
      <c r="DF1255" s="31"/>
      <c r="DG1255" s="31"/>
      <c r="DH1255" s="31"/>
      <c r="DI1255" s="31"/>
      <c r="DJ1255" s="31"/>
      <c r="DK1255" s="31"/>
      <c r="DL1255" s="31"/>
      <c r="DM1255" s="38" t="s">
        <v>32336</v>
      </c>
      <c r="DN1255" s="38"/>
      <c r="DO1255" s="35"/>
      <c r="DP1255" s="31" t="s">
        <v>30193</v>
      </c>
      <c r="DQ1255" s="31" t="s">
        <v>30194</v>
      </c>
      <c r="DR1255" s="31" t="s">
        <v>30196</v>
      </c>
      <c r="DS1255" s="31" t="s">
        <v>30195</v>
      </c>
      <c r="DT1255" s="31" t="s">
        <v>30197</v>
      </c>
      <c r="DU1255" s="31">
        <v>3</v>
      </c>
      <c r="DV1255" s="31" t="s">
        <v>32167</v>
      </c>
      <c r="DW1255" s="31" t="s">
        <v>34444</v>
      </c>
      <c r="DX1255" s="31" t="s">
        <v>34444</v>
      </c>
      <c r="DY1255" s="31" t="s">
        <v>34460</v>
      </c>
      <c r="DZ1255" s="29">
        <v>44754</v>
      </c>
      <c r="EA1255" s="31"/>
      <c r="EB1255" s="31">
        <v>0</v>
      </c>
      <c r="EC1255" s="31" t="s">
        <v>40168</v>
      </c>
      <c r="ED1255" s="31" t="s">
        <v>41101</v>
      </c>
      <c r="EE1255" s="31"/>
      <c r="EF1255" s="31"/>
      <c r="EG1255" s="31"/>
      <c r="EH1255" s="31"/>
      <c r="EI1255" s="31"/>
      <c r="EJ1255" s="31"/>
    </row>
    <row r="1256" spans="1:140" ht="23.25" customHeight="1">
      <c r="A1256" s="25">
        <v>1254</v>
      </c>
      <c r="B1256" s="30" t="s">
        <v>21780</v>
      </c>
      <c r="C1256" s="31">
        <v>140286652</v>
      </c>
      <c r="D1256" s="30" t="s">
        <v>1387</v>
      </c>
      <c r="E1256" s="30"/>
      <c r="F1256" s="30" t="s">
        <v>36253</v>
      </c>
      <c r="G1256" s="31">
        <f t="shared" si="184"/>
        <v>60</v>
      </c>
      <c r="H1256" s="72">
        <f t="shared" si="185"/>
        <v>46997</v>
      </c>
      <c r="I1256" s="30"/>
      <c r="J1256" s="30" t="s">
        <v>34084</v>
      </c>
      <c r="K1256" s="30" t="s">
        <v>4318</v>
      </c>
      <c r="L1256" s="31" t="s">
        <v>4318</v>
      </c>
      <c r="M1256" s="31" t="s">
        <v>3186</v>
      </c>
      <c r="N1256" s="31" t="s">
        <v>7121</v>
      </c>
      <c r="O1256" s="31" t="s">
        <v>3948</v>
      </c>
      <c r="P1256" s="31" t="s">
        <v>21723</v>
      </c>
      <c r="Q1256" s="31" t="s">
        <v>41386</v>
      </c>
      <c r="R1256" s="31">
        <v>25</v>
      </c>
      <c r="S1256" s="31">
        <v>1</v>
      </c>
      <c r="T1256" s="31"/>
      <c r="U1256" s="31">
        <v>1198</v>
      </c>
      <c r="V1256" s="31"/>
      <c r="W1256" s="31" t="s">
        <v>4761</v>
      </c>
      <c r="X1256" s="31" t="s">
        <v>4081</v>
      </c>
      <c r="Y1256" s="31">
        <f t="shared" ca="1" si="186"/>
        <v>55</v>
      </c>
      <c r="Z1256" s="31" t="str">
        <f t="shared" ca="1" si="187"/>
        <v>46-58</v>
      </c>
      <c r="AA1256" s="31"/>
      <c r="AB1256" s="31" t="s">
        <v>780</v>
      </c>
      <c r="AC1256" s="31" t="s">
        <v>34145</v>
      </c>
      <c r="AD1256" s="31" t="s">
        <v>34145</v>
      </c>
      <c r="AE1256" s="31"/>
      <c r="AF1256" s="31" t="s">
        <v>24701</v>
      </c>
      <c r="AG1256" s="31" t="s">
        <v>4322</v>
      </c>
      <c r="AH1256" s="31">
        <v>6</v>
      </c>
      <c r="AI1256" s="31" t="s">
        <v>728</v>
      </c>
      <c r="AJ1256" s="31" t="s">
        <v>15543</v>
      </c>
      <c r="AK1256" s="31" t="s">
        <v>15544</v>
      </c>
      <c r="AL1256" s="31" t="s">
        <v>10367</v>
      </c>
      <c r="AM1256" s="31" t="s">
        <v>2681</v>
      </c>
      <c r="AN1256" s="31"/>
      <c r="AO1256" s="31"/>
      <c r="AP1256" s="31" t="s">
        <v>4434</v>
      </c>
      <c r="AQ1256" s="31" t="s">
        <v>18933</v>
      </c>
      <c r="AR1256" s="31" t="s">
        <v>34145</v>
      </c>
      <c r="AS1256" s="31" t="s">
        <v>34145</v>
      </c>
      <c r="AT1256" s="31" t="str">
        <f>_xlfn.IFNA(VLOOKUP(D1256,'[1]5. 1 Mei 2022'!$C$7:$F$60,4,FALSE),"")</f>
        <v/>
      </c>
      <c r="AU1256" s="31"/>
      <c r="AV1256" s="31" t="s">
        <v>20033</v>
      </c>
      <c r="AW1256" s="31" t="s">
        <v>18933</v>
      </c>
      <c r="AX1256" s="29">
        <f t="shared" si="190"/>
        <v>46481</v>
      </c>
      <c r="AY1256" s="31" t="s">
        <v>26346</v>
      </c>
      <c r="AZ1256" s="31" t="s">
        <v>6484</v>
      </c>
      <c r="BA1256" s="30" t="s">
        <v>4434</v>
      </c>
      <c r="BB1256" s="31" t="s">
        <v>32785</v>
      </c>
      <c r="BC1256" s="31"/>
      <c r="BD1256" s="31" t="s">
        <v>7997</v>
      </c>
      <c r="BE1256" s="31" t="s">
        <v>7969</v>
      </c>
      <c r="BF1256" s="31" t="s">
        <v>20033</v>
      </c>
      <c r="BG1256" s="31"/>
      <c r="BH1256" s="31"/>
      <c r="BI1256" s="31" t="s">
        <v>8136</v>
      </c>
      <c r="BJ1256" s="31" t="s">
        <v>20310</v>
      </c>
      <c r="BK1256" s="31" t="str">
        <f t="shared" si="183"/>
        <v>IV/b</v>
      </c>
      <c r="BL1256" s="31" t="s">
        <v>8077</v>
      </c>
      <c r="BM1256" s="31"/>
      <c r="BN1256" s="31"/>
      <c r="BO1256" s="31"/>
      <c r="BP1256" s="31" t="s">
        <v>1498</v>
      </c>
      <c r="BQ1256" s="31" t="s">
        <v>20310</v>
      </c>
      <c r="BR1256" s="52" t="s">
        <v>30295</v>
      </c>
      <c r="BS1256" s="62" t="s">
        <v>41387</v>
      </c>
      <c r="BT1256" s="31" t="s">
        <v>6647</v>
      </c>
      <c r="BU1256" s="31"/>
      <c r="BV1256" s="31" t="s">
        <v>6648</v>
      </c>
      <c r="BW1256" s="31">
        <f t="shared" ca="1" si="188"/>
        <v>32</v>
      </c>
      <c r="BX1256" s="78">
        <f t="shared" ca="1" si="189"/>
        <v>0</v>
      </c>
      <c r="BY1256" s="31"/>
      <c r="BZ1256" s="31"/>
      <c r="CA1256" s="31" t="s">
        <v>2483</v>
      </c>
      <c r="CB1256" s="31" t="s">
        <v>2519</v>
      </c>
      <c r="CC1256" s="31">
        <v>1</v>
      </c>
      <c r="CD1256" s="31">
        <v>1</v>
      </c>
      <c r="CE1256" s="31" t="s">
        <v>20085</v>
      </c>
      <c r="CF1256" s="31"/>
      <c r="CG1256" s="31"/>
      <c r="CH1256" s="31" t="s">
        <v>5878</v>
      </c>
      <c r="CI1256" s="31"/>
      <c r="CJ1256" s="31"/>
      <c r="CK1256" s="31"/>
      <c r="CL1256" s="31" t="s">
        <v>23373</v>
      </c>
      <c r="CM1256" s="31" t="s">
        <v>22104</v>
      </c>
      <c r="CN1256" s="31">
        <v>123</v>
      </c>
      <c r="CO1256" s="31" t="s">
        <v>28610</v>
      </c>
      <c r="CP1256" s="31" t="s">
        <v>22104</v>
      </c>
      <c r="CQ1256" s="31">
        <v>123</v>
      </c>
      <c r="CR1256" s="31">
        <v>3088</v>
      </c>
      <c r="CS1256" s="31" t="s">
        <v>16049</v>
      </c>
      <c r="CT1256" s="31"/>
      <c r="CU1256" s="31" t="s">
        <v>8314</v>
      </c>
      <c r="CV1256" s="31" t="s">
        <v>8347</v>
      </c>
      <c r="CW1256" s="31" t="s">
        <v>8348</v>
      </c>
      <c r="CX1256" s="31" t="s">
        <v>8346</v>
      </c>
      <c r="CY1256" s="31"/>
      <c r="CZ1256" s="31"/>
      <c r="DA1256" s="31"/>
      <c r="DB1256" s="31" t="s">
        <v>15747</v>
      </c>
      <c r="DC1256" s="31" t="s">
        <v>15748</v>
      </c>
      <c r="DD1256" s="31" t="s">
        <v>15746</v>
      </c>
      <c r="DE1256" s="31"/>
      <c r="DF1256" s="31"/>
      <c r="DG1256" s="31"/>
      <c r="DH1256" s="31"/>
      <c r="DI1256" s="31" t="s">
        <v>24810</v>
      </c>
      <c r="DJ1256" s="31" t="s">
        <v>24811</v>
      </c>
      <c r="DK1256" s="31"/>
      <c r="DL1256" s="31"/>
      <c r="DM1256" s="38" t="s">
        <v>32182</v>
      </c>
      <c r="DN1256" s="38"/>
      <c r="DO1256" s="35">
        <v>0</v>
      </c>
      <c r="DP1256" s="31" t="s">
        <v>12659</v>
      </c>
      <c r="DQ1256" s="31" t="s">
        <v>12658</v>
      </c>
      <c r="DR1256" s="31"/>
      <c r="DS1256" s="31" t="s">
        <v>38637</v>
      </c>
      <c r="DT1256" s="31" t="s">
        <v>37909</v>
      </c>
      <c r="DU1256" s="31">
        <v>3</v>
      </c>
      <c r="DV1256" s="31" t="s">
        <v>32167</v>
      </c>
      <c r="DW1256" s="31" t="s">
        <v>7997</v>
      </c>
      <c r="DX1256" s="31" t="s">
        <v>7997</v>
      </c>
      <c r="DY1256" s="31" t="s">
        <v>39633</v>
      </c>
      <c r="DZ1256" s="52" t="s">
        <v>20901</v>
      </c>
      <c r="EA1256" s="52" t="s">
        <v>35502</v>
      </c>
      <c r="EB1256" s="31">
        <v>0</v>
      </c>
      <c r="EC1256" s="31" t="s">
        <v>40168</v>
      </c>
      <c r="ED1256" s="31" t="s">
        <v>41101</v>
      </c>
      <c r="EE1256" s="31"/>
      <c r="EF1256" s="31"/>
      <c r="EG1256" s="31"/>
      <c r="EH1256" s="31"/>
      <c r="EI1256" s="31"/>
      <c r="EJ1256" s="31"/>
    </row>
    <row r="1257" spans="1:140" ht="23.25" customHeight="1">
      <c r="A1257" s="25">
        <v>1255</v>
      </c>
      <c r="B1257" s="30" t="s">
        <v>33369</v>
      </c>
      <c r="C1257" s="31" t="s">
        <v>29980</v>
      </c>
      <c r="D1257" s="30" t="s">
        <v>33281</v>
      </c>
      <c r="E1257" s="30"/>
      <c r="F1257" s="30" t="s">
        <v>36258</v>
      </c>
      <c r="G1257" s="31">
        <f t="shared" si="184"/>
        <v>58</v>
      </c>
      <c r="H1257" s="72">
        <f t="shared" si="185"/>
        <v>55610</v>
      </c>
      <c r="I1257" s="30"/>
      <c r="J1257" s="30" t="s">
        <v>34084</v>
      </c>
      <c r="K1257" s="30" t="s">
        <v>4318</v>
      </c>
      <c r="L1257" s="31" t="s">
        <v>4318</v>
      </c>
      <c r="M1257" s="31" t="s">
        <v>6378</v>
      </c>
      <c r="N1257" s="31" t="s">
        <v>3311</v>
      </c>
      <c r="O1257" s="31" t="s">
        <v>2534</v>
      </c>
      <c r="P1257" s="52" t="s">
        <v>35984</v>
      </c>
      <c r="Q1257" s="52" t="s">
        <v>41312</v>
      </c>
      <c r="R1257" s="31"/>
      <c r="S1257" s="31"/>
      <c r="T1257" s="31"/>
      <c r="U1257" s="31"/>
      <c r="V1257" s="31"/>
      <c r="W1257" s="31" t="s">
        <v>2939</v>
      </c>
      <c r="X1257" s="31" t="s">
        <v>33282</v>
      </c>
      <c r="Y1257" s="31">
        <f t="shared" ca="1" si="186"/>
        <v>29</v>
      </c>
      <c r="Z1257" s="31" t="str">
        <f t="shared" ca="1" si="187"/>
        <v>21-35</v>
      </c>
      <c r="AA1257" s="31"/>
      <c r="AB1257" s="31" t="s">
        <v>780</v>
      </c>
      <c r="AC1257" s="31" t="s">
        <v>34145</v>
      </c>
      <c r="AD1257" s="31" t="s">
        <v>34145</v>
      </c>
      <c r="AE1257" s="31"/>
      <c r="AF1257" s="31" t="s">
        <v>24701</v>
      </c>
      <c r="AG1257" s="31" t="s">
        <v>4322</v>
      </c>
      <c r="AH1257" s="31" t="s">
        <v>4322</v>
      </c>
      <c r="AI1257" s="31" t="s">
        <v>728</v>
      </c>
      <c r="AJ1257" s="52" t="s">
        <v>36419</v>
      </c>
      <c r="AK1257" s="52" t="s">
        <v>36420</v>
      </c>
      <c r="AL1257" s="52" t="s">
        <v>3744</v>
      </c>
      <c r="AM1257" s="31" t="s">
        <v>36421</v>
      </c>
      <c r="AN1257" s="31"/>
      <c r="AO1257" s="31"/>
      <c r="AP1257" s="31" t="s">
        <v>33003</v>
      </c>
      <c r="AQ1257" s="52" t="s">
        <v>20332</v>
      </c>
      <c r="AR1257" s="31" t="s">
        <v>34145</v>
      </c>
      <c r="AS1257" s="31" t="s">
        <v>34145</v>
      </c>
      <c r="AT1257" s="31" t="s">
        <v>41037</v>
      </c>
      <c r="AU1257" s="31"/>
      <c r="AV1257" s="31" t="s">
        <v>26001</v>
      </c>
      <c r="AW1257" s="52" t="s">
        <v>20332</v>
      </c>
      <c r="AX1257" s="29">
        <f t="shared" si="190"/>
        <v>46524</v>
      </c>
      <c r="AY1257" s="31" t="s">
        <v>26346</v>
      </c>
      <c r="AZ1257" s="31" t="s">
        <v>33005</v>
      </c>
      <c r="BA1257" s="30" t="s">
        <v>33003</v>
      </c>
      <c r="BB1257" s="31" t="s">
        <v>11647</v>
      </c>
      <c r="BC1257" s="31" t="s">
        <v>41038</v>
      </c>
      <c r="BD1257" s="31" t="s">
        <v>11423</v>
      </c>
      <c r="BE1257" s="31" t="s">
        <v>7969</v>
      </c>
      <c r="BF1257" s="31" t="s">
        <v>26001</v>
      </c>
      <c r="BG1257" s="31"/>
      <c r="BH1257" s="31"/>
      <c r="BI1257" s="31"/>
      <c r="BJ1257" s="31"/>
      <c r="BK1257" s="31" t="str">
        <f t="shared" si="183"/>
        <v>III/b</v>
      </c>
      <c r="BL1257" s="31"/>
      <c r="BM1257" s="31"/>
      <c r="BN1257" s="31"/>
      <c r="BO1257" s="31"/>
      <c r="BP1257" s="31"/>
      <c r="BQ1257" s="31" t="s">
        <v>23222</v>
      </c>
      <c r="BR1257" s="31" t="s">
        <v>41376</v>
      </c>
      <c r="BS1257" s="31">
        <v>0</v>
      </c>
      <c r="BT1257" s="52" t="s">
        <v>20332</v>
      </c>
      <c r="BU1257" s="52" t="s">
        <v>35984</v>
      </c>
      <c r="BV1257" s="31" t="s">
        <v>20332</v>
      </c>
      <c r="BW1257" s="31">
        <f t="shared" ca="1" si="188"/>
        <v>1</v>
      </c>
      <c r="BX1257" s="78">
        <f t="shared" ca="1" si="189"/>
        <v>3</v>
      </c>
      <c r="BY1257" s="31"/>
      <c r="BZ1257" s="31"/>
      <c r="CA1257" s="31" t="s">
        <v>2483</v>
      </c>
      <c r="CB1257" s="31" t="s">
        <v>2406</v>
      </c>
      <c r="CC1257" s="31"/>
      <c r="CD1257" s="31"/>
      <c r="CE1257" s="31"/>
      <c r="CF1257" s="31"/>
      <c r="CG1257" s="31"/>
      <c r="CH1257" s="31"/>
      <c r="CI1257" s="31"/>
      <c r="CJ1257" s="31"/>
      <c r="CK1257" s="31"/>
      <c r="CL1257" s="31" t="s">
        <v>36422</v>
      </c>
      <c r="CM1257" s="52" t="s">
        <v>36423</v>
      </c>
      <c r="CN1257" s="31">
        <v>123</v>
      </c>
      <c r="CO1257" s="31" t="s">
        <v>39542</v>
      </c>
      <c r="CP1257" s="31" t="s">
        <v>36423</v>
      </c>
      <c r="CQ1257" s="31" t="s">
        <v>39608</v>
      </c>
      <c r="CR1257" s="31">
        <v>6922</v>
      </c>
      <c r="CS1257" s="31"/>
      <c r="CT1257" s="31"/>
      <c r="CU1257" s="31"/>
      <c r="CV1257" s="31"/>
      <c r="CW1257" s="31"/>
      <c r="CX1257" s="31"/>
      <c r="CY1257" s="31"/>
      <c r="CZ1257" s="31"/>
      <c r="DA1257" s="31"/>
      <c r="DB1257" s="31"/>
      <c r="DC1257" s="31"/>
      <c r="DD1257" s="31"/>
      <c r="DE1257" s="31"/>
      <c r="DF1257" s="31"/>
      <c r="DG1257" s="31"/>
      <c r="DH1257" s="31"/>
      <c r="DI1257" s="31"/>
      <c r="DJ1257" s="31"/>
      <c r="DK1257" s="31"/>
      <c r="DL1257" s="31"/>
      <c r="DM1257" s="38">
        <v>947827994043000</v>
      </c>
      <c r="DN1257" s="38"/>
      <c r="DO1257" s="35"/>
      <c r="DP1257" s="52" t="s">
        <v>36424</v>
      </c>
      <c r="DQ1257" s="31" t="s">
        <v>36425</v>
      </c>
      <c r="DR1257" s="31"/>
      <c r="DS1257" s="31" t="s">
        <v>33408</v>
      </c>
      <c r="DT1257" s="50" t="s">
        <v>36426</v>
      </c>
      <c r="DU1257" s="31"/>
      <c r="DV1257" s="31"/>
      <c r="DW1257" s="31"/>
      <c r="DX1257" s="31"/>
      <c r="DY1257" s="31"/>
      <c r="DZ1257" s="31"/>
      <c r="EA1257" s="31"/>
      <c r="EB1257" s="31"/>
      <c r="EC1257" s="31" t="s">
        <v>40168</v>
      </c>
      <c r="ED1257" s="31" t="s">
        <v>41101</v>
      </c>
      <c r="EE1257" s="31"/>
      <c r="EF1257" s="31"/>
      <c r="EG1257" s="31"/>
      <c r="EH1257" s="31"/>
      <c r="EI1257" s="31"/>
      <c r="EJ1257" s="31"/>
    </row>
    <row r="1258" spans="1:140" ht="23.25" customHeight="1">
      <c r="A1258" s="25">
        <v>1256</v>
      </c>
      <c r="B1258" s="30" t="s">
        <v>29006</v>
      </c>
      <c r="C1258" s="31" t="s">
        <v>6220</v>
      </c>
      <c r="D1258" s="30" t="s">
        <v>29027</v>
      </c>
      <c r="E1258" s="30"/>
      <c r="F1258" s="30" t="s">
        <v>36262</v>
      </c>
      <c r="G1258" s="31">
        <f t="shared" si="184"/>
        <v>58</v>
      </c>
      <c r="H1258" s="72">
        <f t="shared" si="185"/>
        <v>55944</v>
      </c>
      <c r="I1258" s="30" t="s">
        <v>35222</v>
      </c>
      <c r="J1258" s="30" t="s">
        <v>34085</v>
      </c>
      <c r="K1258" s="30" t="s">
        <v>34082</v>
      </c>
      <c r="L1258" s="31" t="s">
        <v>6220</v>
      </c>
      <c r="M1258" s="31" t="s">
        <v>3186</v>
      </c>
      <c r="N1258" s="31" t="s">
        <v>3557</v>
      </c>
      <c r="O1258" s="31" t="s">
        <v>1501</v>
      </c>
      <c r="P1258" s="52" t="s">
        <v>32746</v>
      </c>
      <c r="Q1258" s="52"/>
      <c r="R1258" s="31"/>
      <c r="S1258" s="31"/>
      <c r="T1258" s="52" t="s">
        <v>23787</v>
      </c>
      <c r="U1258" s="31"/>
      <c r="V1258" s="31"/>
      <c r="W1258" s="31" t="s">
        <v>7239</v>
      </c>
      <c r="X1258" s="31" t="s">
        <v>21570</v>
      </c>
      <c r="Y1258" s="31" t="e">
        <f t="shared" ca="1" si="186"/>
        <v>#VALUE!</v>
      </c>
      <c r="Z1258" s="31" t="e">
        <f t="shared" ca="1" si="187"/>
        <v>#VALUE!</v>
      </c>
      <c r="AA1258" s="31"/>
      <c r="AB1258" s="31" t="s">
        <v>780</v>
      </c>
      <c r="AC1258" s="31" t="s">
        <v>34145</v>
      </c>
      <c r="AD1258" s="31" t="s">
        <v>34145</v>
      </c>
      <c r="AE1258" s="31"/>
      <c r="AF1258" s="31" t="s">
        <v>24701</v>
      </c>
      <c r="AG1258" s="31" t="s">
        <v>4322</v>
      </c>
      <c r="AH1258" s="31" t="s">
        <v>4322</v>
      </c>
      <c r="AI1258" s="31" t="s">
        <v>728</v>
      </c>
      <c r="AJ1258" s="31" t="s">
        <v>29470</v>
      </c>
      <c r="AK1258" s="31" t="s">
        <v>29471</v>
      </c>
      <c r="AL1258" s="31" t="s">
        <v>29414</v>
      </c>
      <c r="AM1258" s="31" t="s">
        <v>11657</v>
      </c>
      <c r="AN1258" s="31"/>
      <c r="AO1258" s="31"/>
      <c r="AP1258" s="31" t="s">
        <v>33003</v>
      </c>
      <c r="AQ1258" s="31" t="s">
        <v>31449</v>
      </c>
      <c r="AR1258" s="31" t="s">
        <v>34145</v>
      </c>
      <c r="AS1258" s="31" t="s">
        <v>34145</v>
      </c>
      <c r="AT1258" s="31" t="str">
        <f>_xlfn.IFNA(VLOOKUP(D1258,'[1]5. 1 Mei 2022'!$C$7:$F$60,4,FALSE),"")</f>
        <v/>
      </c>
      <c r="AU1258" s="31"/>
      <c r="AV1258" s="31" t="s">
        <v>26001</v>
      </c>
      <c r="AW1258" s="31" t="s">
        <v>31449</v>
      </c>
      <c r="AX1258" s="29">
        <f t="shared" si="190"/>
        <v>46331</v>
      </c>
      <c r="AY1258" s="31" t="s">
        <v>26346</v>
      </c>
      <c r="AZ1258" s="31" t="s">
        <v>33005</v>
      </c>
      <c r="BA1258" s="30" t="s">
        <v>33003</v>
      </c>
      <c r="BB1258" s="31" t="s">
        <v>11647</v>
      </c>
      <c r="BC1258" s="31"/>
      <c r="BD1258" s="31" t="s">
        <v>11423</v>
      </c>
      <c r="BE1258" s="31" t="s">
        <v>7969</v>
      </c>
      <c r="BF1258" s="31" t="s">
        <v>26001</v>
      </c>
      <c r="BG1258" s="31"/>
      <c r="BH1258" s="31"/>
      <c r="BI1258" s="31"/>
      <c r="BJ1258" s="31"/>
      <c r="BK1258" s="31" t="str">
        <f t="shared" si="183"/>
        <v>III/a</v>
      </c>
      <c r="BL1258" s="31"/>
      <c r="BM1258" s="31"/>
      <c r="BN1258" s="31"/>
      <c r="BO1258" s="31"/>
      <c r="BP1258" s="31"/>
      <c r="BQ1258" s="31"/>
      <c r="BR1258" s="31"/>
      <c r="BS1258" s="31"/>
      <c r="BT1258" s="31"/>
      <c r="BU1258" s="31"/>
      <c r="BV1258" s="31" t="s">
        <v>26138</v>
      </c>
      <c r="BW1258" s="31">
        <f t="shared" ca="1" si="188"/>
        <v>3</v>
      </c>
      <c r="BX1258" s="78">
        <f t="shared" ca="1" si="189"/>
        <v>3</v>
      </c>
      <c r="BY1258" s="31"/>
      <c r="BZ1258" s="31"/>
      <c r="CA1258" s="31" t="s">
        <v>996</v>
      </c>
      <c r="CB1258" s="31" t="s">
        <v>2406</v>
      </c>
      <c r="CC1258" s="31"/>
      <c r="CD1258" s="31"/>
      <c r="CE1258" s="31"/>
      <c r="CF1258" s="31"/>
      <c r="CG1258" s="31"/>
      <c r="CH1258" s="31"/>
      <c r="CI1258" s="31"/>
      <c r="CJ1258" s="31"/>
      <c r="CK1258" s="31"/>
      <c r="CL1258" s="31" t="s">
        <v>29469</v>
      </c>
      <c r="CM1258" s="31" t="s">
        <v>20421</v>
      </c>
      <c r="CN1258" s="31">
        <v>123</v>
      </c>
      <c r="CO1258" s="31" t="s">
        <v>39006</v>
      </c>
      <c r="CP1258" s="52" t="s">
        <v>20421</v>
      </c>
      <c r="CQ1258" s="31" t="s">
        <v>39608</v>
      </c>
      <c r="CR1258" s="31">
        <v>6840</v>
      </c>
      <c r="CS1258" s="31" t="s">
        <v>22454</v>
      </c>
      <c r="CT1258" s="31"/>
      <c r="CU1258" s="31"/>
      <c r="CV1258" s="31"/>
      <c r="CW1258" s="31"/>
      <c r="CX1258" s="31"/>
      <c r="CY1258" s="31"/>
      <c r="CZ1258" s="31"/>
      <c r="DA1258" s="31"/>
      <c r="DB1258" s="31"/>
      <c r="DC1258" s="31"/>
      <c r="DD1258" s="31"/>
      <c r="DE1258" s="31"/>
      <c r="DF1258" s="31"/>
      <c r="DG1258" s="31"/>
      <c r="DH1258" s="31"/>
      <c r="DI1258" s="31"/>
      <c r="DJ1258" s="31"/>
      <c r="DK1258" s="31"/>
      <c r="DL1258" s="31"/>
      <c r="DM1258" s="38" t="s">
        <v>32317</v>
      </c>
      <c r="DN1258" s="38"/>
      <c r="DO1258" s="35"/>
      <c r="DP1258" s="31" t="s">
        <v>29149</v>
      </c>
      <c r="DQ1258" s="31" t="s">
        <v>29243</v>
      </c>
      <c r="DR1258" s="31"/>
      <c r="DS1258" s="31" t="s">
        <v>29185</v>
      </c>
      <c r="DT1258" s="31" t="s">
        <v>29472</v>
      </c>
      <c r="DU1258" s="31">
        <v>3</v>
      </c>
      <c r="DV1258" s="31" t="s">
        <v>32167</v>
      </c>
      <c r="DW1258" s="31"/>
      <c r="DX1258" s="31" t="s">
        <v>11423</v>
      </c>
      <c r="DY1258" s="31" t="s">
        <v>30354</v>
      </c>
      <c r="DZ1258" s="31" t="s">
        <v>16040</v>
      </c>
      <c r="EA1258" s="31"/>
      <c r="EB1258" s="31">
        <v>0</v>
      </c>
      <c r="EC1258" s="31" t="s">
        <v>40168</v>
      </c>
      <c r="ED1258" s="31" t="s">
        <v>41101</v>
      </c>
      <c r="EE1258" s="31"/>
      <c r="EF1258" s="31"/>
      <c r="EG1258" s="31"/>
      <c r="EH1258" s="31"/>
      <c r="EI1258" s="31"/>
      <c r="EJ1258" s="31"/>
    </row>
    <row r="1259" spans="1:140" ht="23.25" customHeight="1">
      <c r="A1259" s="25">
        <v>1257</v>
      </c>
      <c r="B1259" s="30" t="s">
        <v>33348</v>
      </c>
      <c r="C1259" s="31" t="s">
        <v>29980</v>
      </c>
      <c r="D1259" s="30" t="s">
        <v>33239</v>
      </c>
      <c r="E1259" s="30"/>
      <c r="F1259" s="30" t="s">
        <v>36258</v>
      </c>
      <c r="G1259" s="31">
        <f t="shared" si="184"/>
        <v>58</v>
      </c>
      <c r="H1259" s="72">
        <f t="shared" si="185"/>
        <v>56919</v>
      </c>
      <c r="I1259" s="30"/>
      <c r="J1259" s="30" t="s">
        <v>34084</v>
      </c>
      <c r="K1259" s="30" t="s">
        <v>4318</v>
      </c>
      <c r="L1259" s="31" t="s">
        <v>4318</v>
      </c>
      <c r="M1259" s="31" t="s">
        <v>3186</v>
      </c>
      <c r="N1259" s="31" t="s">
        <v>3311</v>
      </c>
      <c r="O1259" s="31" t="s">
        <v>2534</v>
      </c>
      <c r="P1259" s="52" t="s">
        <v>35984</v>
      </c>
      <c r="Q1259" s="52" t="s">
        <v>41313</v>
      </c>
      <c r="R1259" s="31"/>
      <c r="S1259" s="31"/>
      <c r="T1259" s="31"/>
      <c r="U1259" s="31"/>
      <c r="V1259" s="31"/>
      <c r="W1259" s="31" t="s">
        <v>7239</v>
      </c>
      <c r="X1259" s="31" t="s">
        <v>33240</v>
      </c>
      <c r="Y1259" s="31" t="e">
        <f t="shared" ca="1" si="186"/>
        <v>#VALUE!</v>
      </c>
      <c r="Z1259" s="31" t="e">
        <f t="shared" ca="1" si="187"/>
        <v>#VALUE!</v>
      </c>
      <c r="AA1259" s="31"/>
      <c r="AB1259" s="31" t="s">
        <v>780</v>
      </c>
      <c r="AC1259" s="31" t="s">
        <v>34145</v>
      </c>
      <c r="AD1259" s="31" t="s">
        <v>34145</v>
      </c>
      <c r="AE1259" s="31"/>
      <c r="AF1259" s="31" t="s">
        <v>24701</v>
      </c>
      <c r="AG1259" s="31" t="s">
        <v>4322</v>
      </c>
      <c r="AH1259" s="31" t="s">
        <v>4322</v>
      </c>
      <c r="AI1259" s="31" t="s">
        <v>728</v>
      </c>
      <c r="AJ1259" s="52" t="s">
        <v>36140</v>
      </c>
      <c r="AK1259" s="52" t="s">
        <v>36141</v>
      </c>
      <c r="AL1259" s="52" t="s">
        <v>36142</v>
      </c>
      <c r="AM1259" s="31" t="s">
        <v>8728</v>
      </c>
      <c r="AN1259" s="31"/>
      <c r="AO1259" s="31"/>
      <c r="AP1259" s="31" t="s">
        <v>33003</v>
      </c>
      <c r="AQ1259" s="52" t="s">
        <v>20332</v>
      </c>
      <c r="AR1259" s="31" t="s">
        <v>34145</v>
      </c>
      <c r="AS1259" s="31" t="s">
        <v>34145</v>
      </c>
      <c r="AT1259" s="31" t="s">
        <v>41050</v>
      </c>
      <c r="AU1259" s="31"/>
      <c r="AV1259" s="31" t="s">
        <v>26001</v>
      </c>
      <c r="AW1259" s="52" t="s">
        <v>20332</v>
      </c>
      <c r="AX1259" s="29">
        <f t="shared" si="190"/>
        <v>46524</v>
      </c>
      <c r="AY1259" s="31" t="s">
        <v>26346</v>
      </c>
      <c r="AZ1259" s="31" t="s">
        <v>33005</v>
      </c>
      <c r="BA1259" s="30" t="s">
        <v>33003</v>
      </c>
      <c r="BB1259" s="31" t="s">
        <v>22916</v>
      </c>
      <c r="BC1259" s="31" t="s">
        <v>8021</v>
      </c>
      <c r="BD1259" s="31" t="s">
        <v>11423</v>
      </c>
      <c r="BE1259" s="31" t="s">
        <v>7969</v>
      </c>
      <c r="BF1259" s="31" t="s">
        <v>26001</v>
      </c>
      <c r="BG1259" s="31"/>
      <c r="BH1259" s="31"/>
      <c r="BI1259" s="31"/>
      <c r="BJ1259" s="31"/>
      <c r="BK1259" s="31" t="str">
        <f t="shared" si="183"/>
        <v>III/b</v>
      </c>
      <c r="BL1259" s="31"/>
      <c r="BM1259" s="31"/>
      <c r="BN1259" s="31"/>
      <c r="BO1259" s="31"/>
      <c r="BP1259" s="31"/>
      <c r="BQ1259" s="31" t="s">
        <v>23222</v>
      </c>
      <c r="BR1259" s="31" t="s">
        <v>41376</v>
      </c>
      <c r="BS1259" s="31">
        <v>0</v>
      </c>
      <c r="BT1259" s="52" t="s">
        <v>20332</v>
      </c>
      <c r="BU1259" s="52" t="s">
        <v>35984</v>
      </c>
      <c r="BV1259" s="31" t="s">
        <v>20332</v>
      </c>
      <c r="BW1259" s="31">
        <f t="shared" ca="1" si="188"/>
        <v>1</v>
      </c>
      <c r="BX1259" s="78">
        <f t="shared" ca="1" si="189"/>
        <v>3</v>
      </c>
      <c r="BY1259" s="31"/>
      <c r="BZ1259" s="31"/>
      <c r="CA1259" s="31" t="s">
        <v>2483</v>
      </c>
      <c r="CB1259" s="31" t="s">
        <v>2406</v>
      </c>
      <c r="CC1259" s="31"/>
      <c r="CD1259" s="31"/>
      <c r="CE1259" s="31"/>
      <c r="CF1259" s="31"/>
      <c r="CG1259" s="31"/>
      <c r="CH1259" s="31"/>
      <c r="CI1259" s="31"/>
      <c r="CJ1259" s="31"/>
      <c r="CK1259" s="31"/>
      <c r="CL1259" s="52" t="s">
        <v>36143</v>
      </c>
      <c r="CM1259" s="52" t="s">
        <v>31785</v>
      </c>
      <c r="CN1259" s="31">
        <v>126</v>
      </c>
      <c r="CO1259" s="31" t="s">
        <v>39842</v>
      </c>
      <c r="CP1259" s="31" t="s">
        <v>31785</v>
      </c>
      <c r="CQ1259" s="31">
        <v>126</v>
      </c>
      <c r="CR1259" s="31"/>
      <c r="CS1259" s="31"/>
      <c r="CT1259" s="31"/>
      <c r="CU1259" s="31"/>
      <c r="CV1259" s="31"/>
      <c r="CW1259" s="31"/>
      <c r="CX1259" s="31"/>
      <c r="CY1259" s="31"/>
      <c r="CZ1259" s="31"/>
      <c r="DA1259" s="31"/>
      <c r="DB1259" s="31"/>
      <c r="DC1259" s="31"/>
      <c r="DD1259" s="31"/>
      <c r="DE1259" s="31"/>
      <c r="DF1259" s="31"/>
      <c r="DG1259" s="31"/>
      <c r="DH1259" s="31"/>
      <c r="DI1259" s="31"/>
      <c r="DJ1259" s="31"/>
      <c r="DK1259" s="31"/>
      <c r="DL1259" s="31"/>
      <c r="DM1259" s="38" t="s">
        <v>35558</v>
      </c>
      <c r="DN1259" s="38"/>
      <c r="DO1259" s="51" t="s">
        <v>36144</v>
      </c>
      <c r="DP1259" s="52" t="s">
        <v>36145</v>
      </c>
      <c r="DQ1259" s="31" t="s">
        <v>36146</v>
      </c>
      <c r="DR1259" s="31"/>
      <c r="DS1259" s="31" t="s">
        <v>33418</v>
      </c>
      <c r="DT1259" s="50" t="s">
        <v>36147</v>
      </c>
      <c r="DU1259" s="31"/>
      <c r="DV1259" s="31"/>
      <c r="DW1259" s="31" t="s">
        <v>34437</v>
      </c>
      <c r="DX1259" s="31" t="s">
        <v>34437</v>
      </c>
      <c r="DY1259" s="31" t="s">
        <v>34455</v>
      </c>
      <c r="DZ1259" s="29">
        <v>44771</v>
      </c>
      <c r="EA1259" s="29">
        <v>45951</v>
      </c>
      <c r="EB1259" s="31"/>
      <c r="EC1259" s="31" t="s">
        <v>40168</v>
      </c>
      <c r="ED1259" s="31" t="s">
        <v>41101</v>
      </c>
      <c r="EE1259" s="31"/>
      <c r="EF1259" s="31"/>
      <c r="EG1259" s="31"/>
      <c r="EH1259" s="31"/>
      <c r="EI1259" s="31"/>
      <c r="EJ1259" s="31"/>
    </row>
    <row r="1260" spans="1:140" ht="23.25" customHeight="1">
      <c r="A1260" s="25">
        <v>1258</v>
      </c>
      <c r="B1260" s="30" t="s">
        <v>21479</v>
      </c>
      <c r="C1260" s="31" t="s">
        <v>6220</v>
      </c>
      <c r="D1260" s="30" t="s">
        <v>21515</v>
      </c>
      <c r="E1260" s="30"/>
      <c r="F1260" s="30" t="s">
        <v>36262</v>
      </c>
      <c r="G1260" s="31">
        <f t="shared" si="184"/>
        <v>58</v>
      </c>
      <c r="H1260" s="72">
        <f t="shared" si="185"/>
        <v>55640</v>
      </c>
      <c r="I1260" s="30" t="s">
        <v>35223</v>
      </c>
      <c r="J1260" s="30" t="s">
        <v>34085</v>
      </c>
      <c r="K1260" s="30" t="s">
        <v>34082</v>
      </c>
      <c r="L1260" s="31" t="s">
        <v>6220</v>
      </c>
      <c r="M1260" s="31" t="s">
        <v>3186</v>
      </c>
      <c r="N1260" s="31" t="s">
        <v>3557</v>
      </c>
      <c r="O1260" s="31" t="s">
        <v>1501</v>
      </c>
      <c r="P1260" s="52" t="s">
        <v>35984</v>
      </c>
      <c r="Q1260" s="31" t="s">
        <v>41024</v>
      </c>
      <c r="R1260" s="31"/>
      <c r="S1260" s="31"/>
      <c r="T1260" s="52" t="s">
        <v>32516</v>
      </c>
      <c r="U1260" s="31" t="s">
        <v>23419</v>
      </c>
      <c r="V1260" s="31"/>
      <c r="W1260" s="31" t="s">
        <v>6910</v>
      </c>
      <c r="X1260" s="31" t="s">
        <v>21580</v>
      </c>
      <c r="Y1260" s="31" t="e">
        <f t="shared" ca="1" si="186"/>
        <v>#VALUE!</v>
      </c>
      <c r="Z1260" s="31" t="e">
        <f t="shared" ca="1" si="187"/>
        <v>#VALUE!</v>
      </c>
      <c r="AA1260" s="31"/>
      <c r="AB1260" s="31" t="s">
        <v>780</v>
      </c>
      <c r="AC1260" s="31" t="s">
        <v>34145</v>
      </c>
      <c r="AD1260" s="31" t="s">
        <v>34145</v>
      </c>
      <c r="AE1260" s="31"/>
      <c r="AF1260" s="31" t="s">
        <v>24701</v>
      </c>
      <c r="AG1260" s="31" t="s">
        <v>4322</v>
      </c>
      <c r="AH1260" s="31" t="s">
        <v>4322</v>
      </c>
      <c r="AI1260" s="31" t="s">
        <v>728</v>
      </c>
      <c r="AJ1260" s="31" t="s">
        <v>22244</v>
      </c>
      <c r="AK1260" s="31" t="s">
        <v>22245</v>
      </c>
      <c r="AL1260" s="31" t="s">
        <v>11933</v>
      </c>
      <c r="AM1260" s="31" t="s">
        <v>8728</v>
      </c>
      <c r="AN1260" s="31"/>
      <c r="AO1260" s="31"/>
      <c r="AP1260" s="31" t="s">
        <v>33003</v>
      </c>
      <c r="AQ1260" s="31" t="s">
        <v>30279</v>
      </c>
      <c r="AR1260" s="31" t="s">
        <v>34145</v>
      </c>
      <c r="AS1260" s="31" t="s">
        <v>34145</v>
      </c>
      <c r="AT1260" s="31" t="str">
        <f>_xlfn.IFNA(VLOOKUP(D1260,'[1]5. 1 Mei 2022'!$C$7:$F$60,4,FALSE),"")</f>
        <v/>
      </c>
      <c r="AU1260" s="31"/>
      <c r="AV1260" s="31" t="s">
        <v>26001</v>
      </c>
      <c r="AW1260" s="31" t="s">
        <v>31449</v>
      </c>
      <c r="AX1260" s="29">
        <f t="shared" si="190"/>
        <v>46331</v>
      </c>
      <c r="AY1260" s="31" t="s">
        <v>26346</v>
      </c>
      <c r="AZ1260" s="31" t="s">
        <v>33005</v>
      </c>
      <c r="BA1260" s="30" t="s">
        <v>33003</v>
      </c>
      <c r="BB1260" s="31" t="s">
        <v>11647</v>
      </c>
      <c r="BC1260" s="31"/>
      <c r="BD1260" s="31" t="s">
        <v>11423</v>
      </c>
      <c r="BE1260" s="31" t="s">
        <v>7969</v>
      </c>
      <c r="BF1260" s="31" t="s">
        <v>26001</v>
      </c>
      <c r="BG1260" s="31"/>
      <c r="BH1260" s="31"/>
      <c r="BI1260" s="31"/>
      <c r="BJ1260" s="31">
        <v>0</v>
      </c>
      <c r="BK1260" s="31" t="str">
        <f t="shared" si="183"/>
        <v>III/a</v>
      </c>
      <c r="BL1260" s="31"/>
      <c r="BM1260" s="31"/>
      <c r="BN1260" s="31"/>
      <c r="BO1260" s="31"/>
      <c r="BP1260" s="31"/>
      <c r="BQ1260" s="31"/>
      <c r="BR1260" s="31"/>
      <c r="BS1260" s="31"/>
      <c r="BT1260" s="31"/>
      <c r="BU1260" s="31"/>
      <c r="BV1260" s="31" t="s">
        <v>21556</v>
      </c>
      <c r="BW1260" s="31">
        <f t="shared" ca="1" si="188"/>
        <v>5</v>
      </c>
      <c r="BX1260" s="78">
        <f t="shared" ca="1" si="189"/>
        <v>10</v>
      </c>
      <c r="BY1260" s="31"/>
      <c r="BZ1260" s="31"/>
      <c r="CA1260" s="31" t="s">
        <v>2483</v>
      </c>
      <c r="CB1260" s="31" t="s">
        <v>2406</v>
      </c>
      <c r="CC1260" s="31"/>
      <c r="CD1260" s="31"/>
      <c r="CE1260" s="31"/>
      <c r="CF1260" s="31"/>
      <c r="CG1260" s="31"/>
      <c r="CH1260" s="31"/>
      <c r="CI1260" s="31"/>
      <c r="CJ1260" s="31"/>
      <c r="CK1260" s="31"/>
      <c r="CL1260" s="31" t="s">
        <v>25842</v>
      </c>
      <c r="CM1260" s="31" t="s">
        <v>23793</v>
      </c>
      <c r="CN1260" s="31">
        <v>123</v>
      </c>
      <c r="CO1260" s="31" t="s">
        <v>25841</v>
      </c>
      <c r="CP1260" s="31" t="s">
        <v>23793</v>
      </c>
      <c r="CQ1260" s="31">
        <v>123</v>
      </c>
      <c r="CR1260" s="31">
        <v>6758</v>
      </c>
      <c r="CS1260" s="31" t="s">
        <v>22243</v>
      </c>
      <c r="CT1260" s="31"/>
      <c r="CU1260" s="31"/>
      <c r="CV1260" s="31"/>
      <c r="CW1260" s="31"/>
      <c r="CX1260" s="31"/>
      <c r="CY1260" s="31"/>
      <c r="CZ1260" s="31"/>
      <c r="DA1260" s="31"/>
      <c r="DB1260" s="31"/>
      <c r="DC1260" s="31"/>
      <c r="DD1260" s="31"/>
      <c r="DE1260" s="31"/>
      <c r="DF1260" s="31"/>
      <c r="DG1260" s="31"/>
      <c r="DH1260" s="31"/>
      <c r="DI1260" s="31"/>
      <c r="DJ1260" s="31"/>
      <c r="DK1260" s="31"/>
      <c r="DL1260" s="31"/>
      <c r="DM1260" s="38" t="s">
        <v>28929</v>
      </c>
      <c r="DN1260" s="38"/>
      <c r="DO1260" s="35"/>
      <c r="DP1260" s="31" t="s">
        <v>22240</v>
      </c>
      <c r="DQ1260" s="31" t="s">
        <v>22241</v>
      </c>
      <c r="DR1260" s="31"/>
      <c r="DS1260" s="31" t="s">
        <v>27875</v>
      </c>
      <c r="DT1260" s="31" t="s">
        <v>22242</v>
      </c>
      <c r="DU1260" s="31">
        <v>3</v>
      </c>
      <c r="DV1260" s="31" t="s">
        <v>32167</v>
      </c>
      <c r="DW1260" s="31" t="s">
        <v>11423</v>
      </c>
      <c r="DX1260" s="31" t="s">
        <v>11423</v>
      </c>
      <c r="DY1260" s="31" t="s">
        <v>32545</v>
      </c>
      <c r="DZ1260" s="31" t="s">
        <v>32534</v>
      </c>
      <c r="EA1260" s="31" t="s">
        <v>32546</v>
      </c>
      <c r="EB1260" s="31">
        <v>0</v>
      </c>
      <c r="EC1260" s="31" t="s">
        <v>40168</v>
      </c>
      <c r="ED1260" s="31" t="s">
        <v>41101</v>
      </c>
      <c r="EE1260" s="31"/>
      <c r="EF1260" s="31"/>
      <c r="EG1260" s="31"/>
      <c r="EH1260" s="31"/>
      <c r="EI1260" s="31"/>
      <c r="EJ1260" s="31"/>
    </row>
    <row r="1261" spans="1:140" ht="23.25" customHeight="1">
      <c r="A1261" s="25">
        <v>1259</v>
      </c>
      <c r="B1261" s="30" t="s">
        <v>12299</v>
      </c>
      <c r="C1261" s="31">
        <v>140362540</v>
      </c>
      <c r="D1261" s="30" t="s">
        <v>429</v>
      </c>
      <c r="E1261" s="30"/>
      <c r="F1261" s="30" t="s">
        <v>36253</v>
      </c>
      <c r="G1261" s="31">
        <f t="shared" si="184"/>
        <v>60</v>
      </c>
      <c r="H1261" s="72">
        <f t="shared" si="185"/>
        <v>49157</v>
      </c>
      <c r="I1261" s="30"/>
      <c r="J1261" s="30" t="s">
        <v>34084</v>
      </c>
      <c r="K1261" s="30" t="s">
        <v>4318</v>
      </c>
      <c r="L1261" s="31" t="s">
        <v>4318</v>
      </c>
      <c r="M1261" s="31" t="s">
        <v>6378</v>
      </c>
      <c r="N1261" s="31" t="s">
        <v>7120</v>
      </c>
      <c r="O1261" s="31" t="s">
        <v>3943</v>
      </c>
      <c r="P1261" s="31" t="s">
        <v>18412</v>
      </c>
      <c r="Q1261" s="31"/>
      <c r="R1261" s="31">
        <v>18</v>
      </c>
      <c r="S1261" s="31">
        <v>0</v>
      </c>
      <c r="T1261" s="31"/>
      <c r="U1261" s="31">
        <v>1029</v>
      </c>
      <c r="V1261" s="31"/>
      <c r="W1261" s="31" t="s">
        <v>7914</v>
      </c>
      <c r="X1261" s="31" t="s">
        <v>7915</v>
      </c>
      <c r="Y1261" s="31" t="e">
        <f t="shared" ca="1" si="186"/>
        <v>#VALUE!</v>
      </c>
      <c r="Z1261" s="31" t="e">
        <f t="shared" ca="1" si="187"/>
        <v>#VALUE!</v>
      </c>
      <c r="AA1261" s="31"/>
      <c r="AB1261" s="31" t="s">
        <v>780</v>
      </c>
      <c r="AC1261" s="31" t="s">
        <v>34145</v>
      </c>
      <c r="AD1261" s="31" t="s">
        <v>34145</v>
      </c>
      <c r="AE1261" s="31"/>
      <c r="AF1261" s="31" t="s">
        <v>24701</v>
      </c>
      <c r="AG1261" s="31" t="s">
        <v>4322</v>
      </c>
      <c r="AH1261" s="31" t="s">
        <v>4322</v>
      </c>
      <c r="AI1261" s="31" t="s">
        <v>728</v>
      </c>
      <c r="AJ1261" s="31">
        <v>1110721028</v>
      </c>
      <c r="AK1261" s="31" t="s">
        <v>16356</v>
      </c>
      <c r="AL1261" s="31" t="s">
        <v>8457</v>
      </c>
      <c r="AM1261" s="31" t="s">
        <v>6705</v>
      </c>
      <c r="AN1261" s="31"/>
      <c r="AO1261" s="31"/>
      <c r="AP1261" s="31" t="s">
        <v>33006</v>
      </c>
      <c r="AQ1261" s="31" t="s">
        <v>11263</v>
      </c>
      <c r="AR1261" s="31" t="s">
        <v>34145</v>
      </c>
      <c r="AS1261" s="31" t="s">
        <v>34145</v>
      </c>
      <c r="AT1261" s="31" t="str">
        <f>_xlfn.IFNA(VLOOKUP(D1261,'[1]5. 1 Mei 2022'!$C$7:$F$60,4,FALSE),"")</f>
        <v/>
      </c>
      <c r="AU1261" s="31"/>
      <c r="AV1261" s="31" t="s">
        <v>20033</v>
      </c>
      <c r="AW1261" s="31" t="s">
        <v>11263</v>
      </c>
      <c r="AX1261" s="29">
        <f t="shared" si="190"/>
        <v>43908</v>
      </c>
      <c r="AY1261" s="31" t="s">
        <v>26346</v>
      </c>
      <c r="AZ1261" s="31" t="s">
        <v>530</v>
      </c>
      <c r="BA1261" s="30" t="s">
        <v>33006</v>
      </c>
      <c r="BB1261" s="31" t="s">
        <v>29343</v>
      </c>
      <c r="BC1261" s="31"/>
      <c r="BD1261" s="31" t="s">
        <v>7997</v>
      </c>
      <c r="BE1261" s="31" t="s">
        <v>7969</v>
      </c>
      <c r="BF1261" s="31" t="s">
        <v>20033</v>
      </c>
      <c r="BG1261" s="31"/>
      <c r="BH1261" s="31"/>
      <c r="BI1261" s="31" t="s">
        <v>8136</v>
      </c>
      <c r="BJ1261" s="31" t="s">
        <v>20310</v>
      </c>
      <c r="BK1261" s="31" t="str">
        <f t="shared" si="183"/>
        <v>IV/a</v>
      </c>
      <c r="BL1261" s="31" t="s">
        <v>8077</v>
      </c>
      <c r="BM1261" s="31"/>
      <c r="BN1261" s="31"/>
      <c r="BO1261" s="31"/>
      <c r="BP1261" s="31" t="s">
        <v>1498</v>
      </c>
      <c r="BQ1261" s="31" t="s">
        <v>20310</v>
      </c>
      <c r="BR1261" s="31" t="s">
        <v>30292</v>
      </c>
      <c r="BS1261" s="31" t="s">
        <v>32040</v>
      </c>
      <c r="BT1261" s="31" t="s">
        <v>2289</v>
      </c>
      <c r="BU1261" s="31"/>
      <c r="BV1261" s="31" t="s">
        <v>7398</v>
      </c>
      <c r="BW1261" s="31">
        <f t="shared" ca="1" si="188"/>
        <v>25</v>
      </c>
      <c r="BX1261" s="78">
        <f t="shared" ca="1" si="189"/>
        <v>3</v>
      </c>
      <c r="BY1261" s="31"/>
      <c r="BZ1261" s="31"/>
      <c r="CA1261" s="31" t="s">
        <v>2483</v>
      </c>
      <c r="CB1261" s="31" t="s">
        <v>2519</v>
      </c>
      <c r="CC1261" s="31">
        <v>3</v>
      </c>
      <c r="CD1261" s="31">
        <v>1</v>
      </c>
      <c r="CE1261" s="31" t="s">
        <v>20085</v>
      </c>
      <c r="CF1261" s="31"/>
      <c r="CG1261" s="31">
        <v>2012</v>
      </c>
      <c r="CH1261" s="31"/>
      <c r="CI1261" s="31"/>
      <c r="CJ1261" s="31"/>
      <c r="CK1261" s="31"/>
      <c r="CL1261" s="31" t="s">
        <v>28487</v>
      </c>
      <c r="CM1261" s="31" t="s">
        <v>21987</v>
      </c>
      <c r="CN1261" s="31">
        <v>123</v>
      </c>
      <c r="CO1261" s="31" t="s">
        <v>28673</v>
      </c>
      <c r="CP1261" s="31" t="s">
        <v>21987</v>
      </c>
      <c r="CQ1261" s="31">
        <v>123</v>
      </c>
      <c r="CR1261" s="31">
        <v>3275</v>
      </c>
      <c r="CS1261" s="31" t="s">
        <v>16048</v>
      </c>
      <c r="CT1261" s="31"/>
      <c r="CU1261" s="31"/>
      <c r="CV1261" s="31" t="s">
        <v>8404</v>
      </c>
      <c r="CW1261" s="31" t="s">
        <v>8405</v>
      </c>
      <c r="CX1261" s="31" t="s">
        <v>8346</v>
      </c>
      <c r="CY1261" s="31"/>
      <c r="CZ1261" s="31"/>
      <c r="DA1261" s="31"/>
      <c r="DB1261" s="31" t="s">
        <v>15747</v>
      </c>
      <c r="DC1261" s="31" t="s">
        <v>15756</v>
      </c>
      <c r="DD1261" s="31" t="s">
        <v>15746</v>
      </c>
      <c r="DE1261" s="31"/>
      <c r="DF1261" s="31"/>
      <c r="DG1261" s="31"/>
      <c r="DH1261" s="31"/>
      <c r="DI1261" s="31"/>
      <c r="DJ1261" s="31"/>
      <c r="DK1261" s="31" t="s">
        <v>25645</v>
      </c>
      <c r="DL1261" s="31" t="s">
        <v>13888</v>
      </c>
      <c r="DM1261" s="38" t="s">
        <v>9473</v>
      </c>
      <c r="DN1261" s="38"/>
      <c r="DO1261" s="35">
        <v>0</v>
      </c>
      <c r="DP1261" s="31" t="s">
        <v>13421</v>
      </c>
      <c r="DQ1261" s="31" t="s">
        <v>13420</v>
      </c>
      <c r="DR1261" s="31"/>
      <c r="DS1261" s="31" t="s">
        <v>38638</v>
      </c>
      <c r="DT1261" s="31" t="s">
        <v>28125</v>
      </c>
      <c r="DU1261" s="31">
        <v>3</v>
      </c>
      <c r="DV1261" s="31" t="s">
        <v>32167</v>
      </c>
      <c r="DW1261" s="31" t="s">
        <v>7997</v>
      </c>
      <c r="DX1261" s="31" t="s">
        <v>7997</v>
      </c>
      <c r="DY1261" s="31" t="s">
        <v>25229</v>
      </c>
      <c r="DZ1261" s="31" t="s">
        <v>25228</v>
      </c>
      <c r="EA1261" s="31"/>
      <c r="EB1261" s="31">
        <v>0</v>
      </c>
      <c r="EC1261" s="31" t="s">
        <v>40168</v>
      </c>
      <c r="ED1261" s="31" t="s">
        <v>41101</v>
      </c>
      <c r="EE1261" s="31"/>
      <c r="EF1261" s="31"/>
      <c r="EG1261" s="31"/>
      <c r="EH1261" s="31"/>
      <c r="EI1261" s="31"/>
      <c r="EJ1261" s="31"/>
    </row>
    <row r="1262" spans="1:140" ht="23.25" customHeight="1">
      <c r="A1262" s="25">
        <v>1260</v>
      </c>
      <c r="B1262" s="30" t="s">
        <v>12388</v>
      </c>
      <c r="C1262" s="31">
        <v>140344766</v>
      </c>
      <c r="D1262" s="30" t="s">
        <v>116</v>
      </c>
      <c r="E1262" s="30"/>
      <c r="F1262" s="30" t="s">
        <v>36257</v>
      </c>
      <c r="G1262" s="31">
        <f t="shared" si="184"/>
        <v>58</v>
      </c>
      <c r="H1262" s="72">
        <f t="shared" si="185"/>
        <v>48976</v>
      </c>
      <c r="I1262" s="30"/>
      <c r="J1262" s="30" t="s">
        <v>34084</v>
      </c>
      <c r="K1262" s="30" t="s">
        <v>4318</v>
      </c>
      <c r="L1262" s="31" t="s">
        <v>4318</v>
      </c>
      <c r="M1262" s="31" t="s">
        <v>3186</v>
      </c>
      <c r="N1262" s="31" t="s">
        <v>5797</v>
      </c>
      <c r="O1262" s="31" t="s">
        <v>5271</v>
      </c>
      <c r="P1262" s="31" t="s">
        <v>30542</v>
      </c>
      <c r="Q1262" s="31"/>
      <c r="R1262" s="31">
        <v>18</v>
      </c>
      <c r="S1262" s="31">
        <v>1</v>
      </c>
      <c r="T1262" s="31"/>
      <c r="U1262" s="31">
        <v>675</v>
      </c>
      <c r="V1262" s="31"/>
      <c r="W1262" s="31" t="s">
        <v>7628</v>
      </c>
      <c r="X1262" s="31" t="s">
        <v>4342</v>
      </c>
      <c r="Y1262" s="31" t="e">
        <f t="shared" ca="1" si="186"/>
        <v>#VALUE!</v>
      </c>
      <c r="Z1262" s="31" t="e">
        <f t="shared" ca="1" si="187"/>
        <v>#VALUE!</v>
      </c>
      <c r="AA1262" s="31"/>
      <c r="AB1262" s="31" t="s">
        <v>780</v>
      </c>
      <c r="AC1262" s="31" t="s">
        <v>34145</v>
      </c>
      <c r="AD1262" s="31" t="s">
        <v>34145</v>
      </c>
      <c r="AE1262" s="31"/>
      <c r="AF1262" s="31" t="s">
        <v>24701</v>
      </c>
      <c r="AG1262" s="31" t="s">
        <v>4322</v>
      </c>
      <c r="AH1262" s="31" t="s">
        <v>4322</v>
      </c>
      <c r="AI1262" s="31" t="s">
        <v>728</v>
      </c>
      <c r="AJ1262" s="31"/>
      <c r="AK1262" s="31"/>
      <c r="AL1262" s="31"/>
      <c r="AM1262" s="31"/>
      <c r="AN1262" s="31"/>
      <c r="AO1262" s="31"/>
      <c r="AP1262" s="31" t="s">
        <v>18118</v>
      </c>
      <c r="AQ1262" s="31" t="s">
        <v>31614</v>
      </c>
      <c r="AR1262" s="31" t="s">
        <v>34145</v>
      </c>
      <c r="AS1262" s="31" t="s">
        <v>34145</v>
      </c>
      <c r="AT1262" s="31" t="str">
        <f>_xlfn.IFNA(VLOOKUP(D1262,'[1]5. 1 Mei 2022'!$C$7:$F$60,4,FALSE),"")</f>
        <v/>
      </c>
      <c r="AU1262" s="31"/>
      <c r="AV1262" s="31" t="s">
        <v>31767</v>
      </c>
      <c r="AW1262" s="31" t="s">
        <v>31614</v>
      </c>
      <c r="AX1262" s="29">
        <f t="shared" si="190"/>
        <v>46348</v>
      </c>
      <c r="AY1262" s="31" t="s">
        <v>26346</v>
      </c>
      <c r="AZ1262" s="31" t="s">
        <v>2622</v>
      </c>
      <c r="BA1262" s="30" t="s">
        <v>18118</v>
      </c>
      <c r="BB1262" s="31" t="s">
        <v>21673</v>
      </c>
      <c r="BC1262" s="31"/>
      <c r="BD1262" s="31" t="s">
        <v>7996</v>
      </c>
      <c r="BE1262" s="31" t="s">
        <v>7969</v>
      </c>
      <c r="BF1262" s="31" t="s">
        <v>31767</v>
      </c>
      <c r="BG1262" s="31"/>
      <c r="BH1262" s="31"/>
      <c r="BI1262" s="31" t="s">
        <v>8136</v>
      </c>
      <c r="BJ1262" s="31" t="s">
        <v>20278</v>
      </c>
      <c r="BK1262" s="31" t="str">
        <f t="shared" si="183"/>
        <v>III/d</v>
      </c>
      <c r="BL1262" s="31" t="s">
        <v>8077</v>
      </c>
      <c r="BM1262" s="31"/>
      <c r="BN1262" s="31"/>
      <c r="BO1262" s="31"/>
      <c r="BP1262" s="31" t="s">
        <v>1498</v>
      </c>
      <c r="BQ1262" s="31" t="s">
        <v>20278</v>
      </c>
      <c r="BR1262" s="31" t="s">
        <v>26137</v>
      </c>
      <c r="BS1262" s="31" t="s">
        <v>30406</v>
      </c>
      <c r="BT1262" s="31" t="s">
        <v>4351</v>
      </c>
      <c r="BU1262" s="31"/>
      <c r="BV1262" s="31" t="s">
        <v>4345</v>
      </c>
      <c r="BW1262" s="31">
        <f t="shared" ca="1" si="188"/>
        <v>27</v>
      </c>
      <c r="BX1262" s="78">
        <f t="shared" ca="1" si="189"/>
        <v>3</v>
      </c>
      <c r="BY1262" s="31"/>
      <c r="BZ1262" s="31"/>
      <c r="CA1262" s="31" t="s">
        <v>2483</v>
      </c>
      <c r="CB1262" s="31" t="s">
        <v>2519</v>
      </c>
      <c r="CC1262" s="31">
        <v>2</v>
      </c>
      <c r="CD1262" s="31">
        <v>1</v>
      </c>
      <c r="CE1262" s="31" t="s">
        <v>20085</v>
      </c>
      <c r="CF1262" s="31"/>
      <c r="CG1262" s="31">
        <v>2008</v>
      </c>
      <c r="CH1262" s="31"/>
      <c r="CI1262" s="31"/>
      <c r="CJ1262" s="31"/>
      <c r="CK1262" s="31"/>
      <c r="CL1262" s="31" t="s">
        <v>36856</v>
      </c>
      <c r="CM1262" s="31" t="s">
        <v>36042</v>
      </c>
      <c r="CN1262" s="31">
        <v>127</v>
      </c>
      <c r="CO1262" s="31" t="s">
        <v>36893</v>
      </c>
      <c r="CP1262" s="31" t="s">
        <v>36042</v>
      </c>
      <c r="CQ1262" s="31">
        <v>127</v>
      </c>
      <c r="CR1262" s="31">
        <v>3342</v>
      </c>
      <c r="CS1262" s="31" t="s">
        <v>16763</v>
      </c>
      <c r="CT1262" s="31"/>
      <c r="CU1262" s="31"/>
      <c r="CV1262" s="31" t="s">
        <v>10323</v>
      </c>
      <c r="CW1262" s="31" t="s">
        <v>4907</v>
      </c>
      <c r="CX1262" s="31">
        <v>41592</v>
      </c>
      <c r="CY1262" s="31"/>
      <c r="CZ1262" s="31"/>
      <c r="DA1262" s="31"/>
      <c r="DB1262" s="31" t="s">
        <v>15747</v>
      </c>
      <c r="DC1262" s="31" t="s">
        <v>15749</v>
      </c>
      <c r="DD1262" s="31" t="s">
        <v>15746</v>
      </c>
      <c r="DE1262" s="31"/>
      <c r="DF1262" s="31"/>
      <c r="DG1262" s="31"/>
      <c r="DH1262" s="31"/>
      <c r="DI1262" s="31" t="s">
        <v>24822</v>
      </c>
      <c r="DJ1262" s="31" t="s">
        <v>24823</v>
      </c>
      <c r="DK1262" s="31" t="s">
        <v>25642</v>
      </c>
      <c r="DL1262" s="31" t="s">
        <v>25643</v>
      </c>
      <c r="DM1262" s="38" t="s">
        <v>32270</v>
      </c>
      <c r="DN1262" s="38"/>
      <c r="DO1262" s="35" t="s">
        <v>20393</v>
      </c>
      <c r="DP1262" s="31" t="s">
        <v>13818</v>
      </c>
      <c r="DQ1262" s="31" t="s">
        <v>13817</v>
      </c>
      <c r="DR1262" s="31"/>
      <c r="DS1262" s="31" t="s">
        <v>38639</v>
      </c>
      <c r="DT1262" s="31" t="s">
        <v>28075</v>
      </c>
      <c r="DU1262" s="31">
        <v>3</v>
      </c>
      <c r="DV1262" s="31" t="s">
        <v>32167</v>
      </c>
      <c r="DW1262" s="31" t="s">
        <v>7997</v>
      </c>
      <c r="DX1262" s="31" t="s">
        <v>7997</v>
      </c>
      <c r="DY1262" s="31" t="s">
        <v>36947</v>
      </c>
      <c r="DZ1262" s="52" t="s">
        <v>36938</v>
      </c>
      <c r="EA1262" s="52" t="s">
        <v>36948</v>
      </c>
      <c r="EB1262" s="31">
        <v>0</v>
      </c>
      <c r="EC1262" s="31" t="s">
        <v>40168</v>
      </c>
      <c r="ED1262" s="31" t="s">
        <v>41101</v>
      </c>
      <c r="EE1262" s="31"/>
      <c r="EF1262" s="31"/>
      <c r="EG1262" s="31"/>
      <c r="EH1262" s="31"/>
      <c r="EI1262" s="31"/>
      <c r="EJ1262" s="31"/>
    </row>
    <row r="1263" spans="1:140" ht="23.25" customHeight="1">
      <c r="A1263" s="25">
        <v>1261</v>
      </c>
      <c r="B1263" s="30" t="s">
        <v>21277</v>
      </c>
      <c r="C1263" s="31" t="s">
        <v>7924</v>
      </c>
      <c r="D1263" s="30" t="s">
        <v>6182</v>
      </c>
      <c r="E1263" s="30"/>
      <c r="F1263" s="30" t="s">
        <v>36257</v>
      </c>
      <c r="G1263" s="31">
        <f t="shared" si="184"/>
        <v>58</v>
      </c>
      <c r="H1263" s="72">
        <f t="shared" si="185"/>
        <v>51714</v>
      </c>
      <c r="I1263" s="30"/>
      <c r="J1263" s="30" t="s">
        <v>34084</v>
      </c>
      <c r="K1263" s="30" t="s">
        <v>4318</v>
      </c>
      <c r="L1263" s="31" t="s">
        <v>4318</v>
      </c>
      <c r="M1263" s="31" t="s">
        <v>6378</v>
      </c>
      <c r="N1263" s="31" t="s">
        <v>5797</v>
      </c>
      <c r="O1263" s="31" t="s">
        <v>5271</v>
      </c>
      <c r="P1263" s="31" t="s">
        <v>21723</v>
      </c>
      <c r="Q1263" s="31" t="s">
        <v>41461</v>
      </c>
      <c r="R1263" s="31">
        <v>11</v>
      </c>
      <c r="S1263" s="31">
        <v>4</v>
      </c>
      <c r="T1263" s="31"/>
      <c r="U1263" s="31">
        <v>1755</v>
      </c>
      <c r="V1263" s="31"/>
      <c r="W1263" s="31" t="s">
        <v>5223</v>
      </c>
      <c r="X1263" s="31" t="s">
        <v>7717</v>
      </c>
      <c r="Y1263" s="31">
        <f t="shared" ca="1" si="186"/>
        <v>40</v>
      </c>
      <c r="Z1263" s="31" t="str">
        <f t="shared" ca="1" si="187"/>
        <v>36-45</v>
      </c>
      <c r="AA1263" s="31"/>
      <c r="AB1263" s="31" t="s">
        <v>780</v>
      </c>
      <c r="AC1263" s="31" t="s">
        <v>34145</v>
      </c>
      <c r="AD1263" s="31" t="s">
        <v>34145</v>
      </c>
      <c r="AE1263" s="31"/>
      <c r="AF1263" s="31" t="s">
        <v>24701</v>
      </c>
      <c r="AG1263" s="31" t="s">
        <v>4322</v>
      </c>
      <c r="AH1263" s="31" t="s">
        <v>4322</v>
      </c>
      <c r="AI1263" s="31" t="s">
        <v>728</v>
      </c>
      <c r="AJ1263" s="31" t="s">
        <v>3755</v>
      </c>
      <c r="AK1263" s="31" t="s">
        <v>1959</v>
      </c>
      <c r="AL1263" s="31" t="s">
        <v>2326</v>
      </c>
      <c r="AM1263" s="31" t="s">
        <v>2327</v>
      </c>
      <c r="AN1263" s="31"/>
      <c r="AO1263" s="31"/>
      <c r="AP1263" s="31" t="s">
        <v>33003</v>
      </c>
      <c r="AQ1263" s="31" t="s">
        <v>16037</v>
      </c>
      <c r="AR1263" s="31" t="s">
        <v>34145</v>
      </c>
      <c r="AS1263" s="31" t="s">
        <v>34145</v>
      </c>
      <c r="AT1263" s="31" t="str">
        <f>_xlfn.IFNA(VLOOKUP(D1263,'[1]5. 1 Mei 2022'!$C$7:$F$60,4,FALSE),"")</f>
        <v/>
      </c>
      <c r="AU1263" s="31"/>
      <c r="AV1263" s="31" t="s">
        <v>24786</v>
      </c>
      <c r="AW1263" s="31" t="s">
        <v>38790</v>
      </c>
      <c r="AX1263" s="29" t="e">
        <f t="shared" si="190"/>
        <v>#VALUE!</v>
      </c>
      <c r="AY1263" s="31" t="s">
        <v>26346</v>
      </c>
      <c r="AZ1263" s="31" t="s">
        <v>33005</v>
      </c>
      <c r="BA1263" s="30" t="s">
        <v>33003</v>
      </c>
      <c r="BB1263" s="31" t="s">
        <v>11647</v>
      </c>
      <c r="BC1263" s="31"/>
      <c r="BD1263" s="31" t="s">
        <v>24787</v>
      </c>
      <c r="BE1263" s="31" t="s">
        <v>7969</v>
      </c>
      <c r="BF1263" s="31" t="s">
        <v>24786</v>
      </c>
      <c r="BG1263" s="31" t="s">
        <v>38797</v>
      </c>
      <c r="BH1263" s="31"/>
      <c r="BI1263" s="31" t="s">
        <v>8136</v>
      </c>
      <c r="BJ1263" s="31" t="s">
        <v>20278</v>
      </c>
      <c r="BK1263" s="31" t="str">
        <f t="shared" si="183"/>
        <v>III/d</v>
      </c>
      <c r="BL1263" s="31" t="s">
        <v>8077</v>
      </c>
      <c r="BM1263" s="31"/>
      <c r="BN1263" s="31"/>
      <c r="BO1263" s="31"/>
      <c r="BP1263" s="31"/>
      <c r="BQ1263" s="31" t="s">
        <v>20278</v>
      </c>
      <c r="BR1263" s="52" t="s">
        <v>30295</v>
      </c>
      <c r="BS1263" s="62" t="s">
        <v>41462</v>
      </c>
      <c r="BT1263" s="31" t="s">
        <v>3296</v>
      </c>
      <c r="BU1263" s="31" t="s">
        <v>2918</v>
      </c>
      <c r="BV1263" s="31" t="s">
        <v>1779</v>
      </c>
      <c r="BW1263" s="31">
        <f t="shared" ca="1" si="188"/>
        <v>12</v>
      </c>
      <c r="BX1263" s="78">
        <f t="shared" ca="1" si="189"/>
        <v>3</v>
      </c>
      <c r="BY1263" s="31"/>
      <c r="BZ1263" s="31"/>
      <c r="CA1263" s="31" t="s">
        <v>2483</v>
      </c>
      <c r="CB1263" s="31" t="s">
        <v>2519</v>
      </c>
      <c r="CC1263" s="31">
        <v>1</v>
      </c>
      <c r="CD1263" s="31">
        <v>1</v>
      </c>
      <c r="CE1263" s="31" t="s">
        <v>20085</v>
      </c>
      <c r="CF1263" s="31"/>
      <c r="CG1263" s="31"/>
      <c r="CH1263" s="31"/>
      <c r="CI1263" s="31"/>
      <c r="CJ1263" s="31"/>
      <c r="CK1263" s="31"/>
      <c r="CL1263" s="31" t="s">
        <v>29377</v>
      </c>
      <c r="CM1263" s="31" t="s">
        <v>28475</v>
      </c>
      <c r="CN1263" s="31">
        <v>124</v>
      </c>
      <c r="CO1263" s="31" t="s">
        <v>31884</v>
      </c>
      <c r="CP1263" s="31" t="s">
        <v>28475</v>
      </c>
      <c r="CQ1263" s="31">
        <v>124</v>
      </c>
      <c r="CR1263" s="31">
        <v>4445</v>
      </c>
      <c r="CS1263" s="31"/>
      <c r="CT1263" s="31"/>
      <c r="CU1263" s="31"/>
      <c r="CV1263" s="31" t="s">
        <v>24533</v>
      </c>
      <c r="CW1263" s="31" t="s">
        <v>24534</v>
      </c>
      <c r="CX1263" s="31" t="s">
        <v>24521</v>
      </c>
      <c r="CY1263" s="31"/>
      <c r="CZ1263" s="31"/>
      <c r="DA1263" s="31"/>
      <c r="DB1263" s="31" t="s">
        <v>15747</v>
      </c>
      <c r="DC1263" s="31" t="s">
        <v>15756</v>
      </c>
      <c r="DD1263" s="31" t="s">
        <v>15746</v>
      </c>
      <c r="DE1263" s="31"/>
      <c r="DF1263" s="31"/>
      <c r="DG1263" s="31"/>
      <c r="DH1263" s="31"/>
      <c r="DI1263" s="31"/>
      <c r="DJ1263" s="31"/>
      <c r="DK1263" s="31"/>
      <c r="DL1263" s="31"/>
      <c r="DM1263" s="38" t="s">
        <v>9157</v>
      </c>
      <c r="DN1263" s="38"/>
      <c r="DO1263" s="35">
        <v>0</v>
      </c>
      <c r="DP1263" s="31" t="s">
        <v>15228</v>
      </c>
      <c r="DQ1263" s="31" t="s">
        <v>15229</v>
      </c>
      <c r="DR1263" s="31"/>
      <c r="DS1263" s="31" t="s">
        <v>26799</v>
      </c>
      <c r="DT1263" s="31" t="s">
        <v>37910</v>
      </c>
      <c r="DU1263" s="31">
        <v>3</v>
      </c>
      <c r="DV1263" s="31" t="s">
        <v>32167</v>
      </c>
      <c r="DW1263" s="31" t="s">
        <v>1759</v>
      </c>
      <c r="DX1263" s="31" t="s">
        <v>1759</v>
      </c>
      <c r="DY1263" s="31" t="s">
        <v>26004</v>
      </c>
      <c r="DZ1263" s="31" t="s">
        <v>25806</v>
      </c>
      <c r="EA1263" s="31"/>
      <c r="EB1263" s="31">
        <v>0</v>
      </c>
      <c r="EC1263" s="31" t="s">
        <v>40168</v>
      </c>
      <c r="ED1263" s="31" t="s">
        <v>41101</v>
      </c>
      <c r="EE1263" s="31"/>
      <c r="EF1263" s="31"/>
      <c r="EG1263" s="31"/>
      <c r="EH1263" s="31"/>
      <c r="EI1263" s="31"/>
      <c r="EJ1263" s="31"/>
    </row>
    <row r="1264" spans="1:140" ht="23.25" customHeight="1">
      <c r="A1264" s="25">
        <v>1262</v>
      </c>
      <c r="B1264" s="30" t="s">
        <v>21268</v>
      </c>
      <c r="C1264" s="31" t="s">
        <v>4318</v>
      </c>
      <c r="D1264" s="30" t="s">
        <v>4420</v>
      </c>
      <c r="E1264" s="30"/>
      <c r="F1264" s="30" t="s">
        <v>36253</v>
      </c>
      <c r="G1264" s="31">
        <f t="shared" si="184"/>
        <v>60</v>
      </c>
      <c r="H1264" s="72">
        <f t="shared" si="185"/>
        <v>52963</v>
      </c>
      <c r="I1264" s="30"/>
      <c r="J1264" s="30" t="s">
        <v>34084</v>
      </c>
      <c r="K1264" s="30" t="s">
        <v>4318</v>
      </c>
      <c r="L1264" s="31" t="s">
        <v>4318</v>
      </c>
      <c r="M1264" s="31" t="s">
        <v>3186</v>
      </c>
      <c r="N1264" s="31" t="s">
        <v>7120</v>
      </c>
      <c r="O1264" s="31" t="s">
        <v>3943</v>
      </c>
      <c r="P1264" s="52" t="s">
        <v>24630</v>
      </c>
      <c r="Q1264" s="31" t="s">
        <v>39089</v>
      </c>
      <c r="R1264" s="31">
        <v>13</v>
      </c>
      <c r="S1264" s="31">
        <v>10</v>
      </c>
      <c r="T1264" s="31"/>
      <c r="U1264" s="31">
        <v>1597</v>
      </c>
      <c r="V1264" s="31" t="s">
        <v>5986</v>
      </c>
      <c r="W1264" s="31" t="s">
        <v>4761</v>
      </c>
      <c r="X1264" s="31" t="s">
        <v>3308</v>
      </c>
      <c r="Y1264" s="31" t="e">
        <f t="shared" ca="1" si="186"/>
        <v>#VALUE!</v>
      </c>
      <c r="Z1264" s="31" t="e">
        <f t="shared" ca="1" si="187"/>
        <v>#VALUE!</v>
      </c>
      <c r="AA1264" s="31"/>
      <c r="AB1264" s="31" t="s">
        <v>780</v>
      </c>
      <c r="AC1264" s="31" t="s">
        <v>34145</v>
      </c>
      <c r="AD1264" s="31" t="s">
        <v>34145</v>
      </c>
      <c r="AE1264" s="31"/>
      <c r="AF1264" s="31" t="s">
        <v>24701</v>
      </c>
      <c r="AG1264" s="31" t="s">
        <v>4322</v>
      </c>
      <c r="AH1264" s="31" t="s">
        <v>4322</v>
      </c>
      <c r="AI1264" s="31" t="s">
        <v>728</v>
      </c>
      <c r="AJ1264" s="31" t="s">
        <v>4140</v>
      </c>
      <c r="AK1264" s="31" t="s">
        <v>4141</v>
      </c>
      <c r="AL1264" s="31" t="s">
        <v>4504</v>
      </c>
      <c r="AM1264" s="31" t="s">
        <v>2711</v>
      </c>
      <c r="AN1264" s="31"/>
      <c r="AO1264" s="31"/>
      <c r="AP1264" s="31" t="s">
        <v>33003</v>
      </c>
      <c r="AQ1264" s="52" t="s">
        <v>35984</v>
      </c>
      <c r="AR1264" s="31" t="s">
        <v>34145</v>
      </c>
      <c r="AS1264" s="31" t="s">
        <v>34145</v>
      </c>
      <c r="AT1264" s="31" t="s">
        <v>41704</v>
      </c>
      <c r="AU1264" s="31"/>
      <c r="AV1264" s="31" t="s">
        <v>24786</v>
      </c>
      <c r="AW1264" s="52" t="s">
        <v>41705</v>
      </c>
      <c r="AX1264" s="29" t="e">
        <f t="shared" si="190"/>
        <v>#VALUE!</v>
      </c>
      <c r="AY1264" s="31" t="s">
        <v>26346</v>
      </c>
      <c r="AZ1264" s="31" t="s">
        <v>33005</v>
      </c>
      <c r="BA1264" s="30" t="s">
        <v>33003</v>
      </c>
      <c r="BB1264" s="31" t="s">
        <v>22916</v>
      </c>
      <c r="BC1264" s="31" t="s">
        <v>41702</v>
      </c>
      <c r="BD1264" s="31" t="s">
        <v>24787</v>
      </c>
      <c r="BE1264" s="31" t="s">
        <v>7969</v>
      </c>
      <c r="BF1264" s="31" t="s">
        <v>24786</v>
      </c>
      <c r="BG1264" s="31" t="s">
        <v>38821</v>
      </c>
      <c r="BH1264" s="31"/>
      <c r="BI1264" s="31" t="s">
        <v>8136</v>
      </c>
      <c r="BJ1264" s="31" t="s">
        <v>20278</v>
      </c>
      <c r="BK1264" s="31" t="str">
        <f t="shared" si="183"/>
        <v>IV/a</v>
      </c>
      <c r="BL1264" s="31" t="s">
        <v>8077</v>
      </c>
      <c r="BM1264" s="31"/>
      <c r="BN1264" s="31"/>
      <c r="BO1264" s="31"/>
      <c r="BP1264" s="31" t="s">
        <v>1498</v>
      </c>
      <c r="BQ1264" s="31" t="s">
        <v>20310</v>
      </c>
      <c r="BR1264" s="52" t="s">
        <v>39748</v>
      </c>
      <c r="BS1264" s="52" t="s">
        <v>39090</v>
      </c>
      <c r="BT1264" s="31" t="s">
        <v>7564</v>
      </c>
      <c r="BU1264" s="31" t="s">
        <v>795</v>
      </c>
      <c r="BV1264" s="31" t="s">
        <v>4464</v>
      </c>
      <c r="BW1264" s="31">
        <f t="shared" ca="1" si="188"/>
        <v>14</v>
      </c>
      <c r="BX1264" s="78">
        <f t="shared" ca="1" si="189"/>
        <v>3</v>
      </c>
      <c r="BY1264" s="31"/>
      <c r="BZ1264" s="31"/>
      <c r="CA1264" s="31" t="s">
        <v>2483</v>
      </c>
      <c r="CB1264" s="31" t="s">
        <v>2519</v>
      </c>
      <c r="CC1264" s="31">
        <v>2</v>
      </c>
      <c r="CD1264" s="31">
        <v>1</v>
      </c>
      <c r="CE1264" s="31" t="s">
        <v>20085</v>
      </c>
      <c r="CF1264" s="31"/>
      <c r="CG1264" s="31"/>
      <c r="CH1264" s="31"/>
      <c r="CI1264" s="31"/>
      <c r="CJ1264" s="31"/>
      <c r="CK1264" s="31"/>
      <c r="CL1264" s="31" t="s">
        <v>21996</v>
      </c>
      <c r="CM1264" s="31" t="s">
        <v>21997</v>
      </c>
      <c r="CN1264" s="31">
        <v>123</v>
      </c>
      <c r="CO1264" s="31" t="s">
        <v>25064</v>
      </c>
      <c r="CP1264" s="31" t="s">
        <v>21997</v>
      </c>
      <c r="CQ1264" s="31">
        <v>123</v>
      </c>
      <c r="CR1264" s="31">
        <v>4248</v>
      </c>
      <c r="CS1264" s="31" t="s">
        <v>8595</v>
      </c>
      <c r="CT1264" s="31"/>
      <c r="CU1264" s="31">
        <v>40990</v>
      </c>
      <c r="CV1264" s="31" t="s">
        <v>8319</v>
      </c>
      <c r="CW1264" s="31" t="s">
        <v>8320</v>
      </c>
      <c r="CX1264" s="31" t="s">
        <v>8318</v>
      </c>
      <c r="CY1264" s="31"/>
      <c r="CZ1264" s="31"/>
      <c r="DA1264" s="31"/>
      <c r="DB1264" s="31" t="s">
        <v>15747</v>
      </c>
      <c r="DC1264" s="31" t="s">
        <v>15751</v>
      </c>
      <c r="DD1264" s="31" t="s">
        <v>15746</v>
      </c>
      <c r="DE1264" s="31"/>
      <c r="DF1264" s="31"/>
      <c r="DG1264" s="31"/>
      <c r="DH1264" s="31"/>
      <c r="DI1264" s="31" t="s">
        <v>24822</v>
      </c>
      <c r="DJ1264" s="31" t="s">
        <v>24823</v>
      </c>
      <c r="DK1264" s="31" t="s">
        <v>25642</v>
      </c>
      <c r="DL1264" s="31" t="s">
        <v>25643</v>
      </c>
      <c r="DM1264" s="38" t="s">
        <v>9142</v>
      </c>
      <c r="DN1264" s="38"/>
      <c r="DO1264" s="35">
        <v>0</v>
      </c>
      <c r="DP1264" s="31" t="s">
        <v>13100</v>
      </c>
      <c r="DQ1264" s="31" t="s">
        <v>13099</v>
      </c>
      <c r="DR1264" s="31"/>
      <c r="DS1264" s="31"/>
      <c r="DT1264" s="31"/>
      <c r="DU1264" s="31">
        <v>3</v>
      </c>
      <c r="DV1264" s="31" t="s">
        <v>32167</v>
      </c>
      <c r="DW1264" s="31" t="s">
        <v>1759</v>
      </c>
      <c r="DX1264" s="31" t="s">
        <v>1759</v>
      </c>
      <c r="DY1264" s="31" t="s">
        <v>25941</v>
      </c>
      <c r="DZ1264" s="31" t="s">
        <v>25806</v>
      </c>
      <c r="EA1264" s="31"/>
      <c r="EB1264" s="31">
        <v>0</v>
      </c>
      <c r="EC1264" s="31" t="s">
        <v>40168</v>
      </c>
      <c r="ED1264" s="31" t="s">
        <v>41101</v>
      </c>
      <c r="EE1264" s="31"/>
      <c r="EF1264" s="31"/>
      <c r="EG1264" s="31"/>
      <c r="EH1264" s="31"/>
      <c r="EI1264" s="31"/>
      <c r="EJ1264" s="31"/>
    </row>
    <row r="1265" spans="1:140" ht="23.25" customHeight="1">
      <c r="A1265" s="25">
        <v>1263</v>
      </c>
      <c r="B1265" s="30" t="s">
        <v>17119</v>
      </c>
      <c r="C1265" s="31" t="s">
        <v>17014</v>
      </c>
      <c r="D1265" s="30" t="s">
        <v>26206</v>
      </c>
      <c r="E1265" s="30"/>
      <c r="F1265" s="30" t="s">
        <v>36262</v>
      </c>
      <c r="G1265" s="31">
        <f t="shared" si="184"/>
        <v>58</v>
      </c>
      <c r="H1265" s="72">
        <f t="shared" si="185"/>
        <v>54848</v>
      </c>
      <c r="I1265" s="30" t="s">
        <v>35224</v>
      </c>
      <c r="J1265" s="30" t="s">
        <v>34085</v>
      </c>
      <c r="K1265" s="30" t="s">
        <v>34083</v>
      </c>
      <c r="L1265" s="31" t="s">
        <v>16726</v>
      </c>
      <c r="M1265" s="31" t="s">
        <v>3186</v>
      </c>
      <c r="N1265" s="31" t="s">
        <v>3557</v>
      </c>
      <c r="O1265" s="31" t="s">
        <v>1501</v>
      </c>
      <c r="P1265" s="31" t="s">
        <v>25993</v>
      </c>
      <c r="Q1265" s="31"/>
      <c r="R1265" s="31"/>
      <c r="S1265" s="31"/>
      <c r="T1265" s="31"/>
      <c r="U1265" s="31" t="s">
        <v>18302</v>
      </c>
      <c r="V1265" s="31"/>
      <c r="W1265" s="31" t="s">
        <v>7541</v>
      </c>
      <c r="X1265" s="31" t="s">
        <v>17179</v>
      </c>
      <c r="Y1265" s="31" t="e">
        <f t="shared" ca="1" si="186"/>
        <v>#VALUE!</v>
      </c>
      <c r="Z1265" s="31" t="e">
        <f t="shared" ca="1" si="187"/>
        <v>#VALUE!</v>
      </c>
      <c r="AA1265" s="31"/>
      <c r="AB1265" s="31" t="s">
        <v>780</v>
      </c>
      <c r="AC1265" s="31" t="s">
        <v>34145</v>
      </c>
      <c r="AD1265" s="31" t="s">
        <v>34145</v>
      </c>
      <c r="AE1265" s="31"/>
      <c r="AF1265" s="31" t="s">
        <v>24701</v>
      </c>
      <c r="AG1265" s="31" t="s">
        <v>4322</v>
      </c>
      <c r="AH1265" s="31" t="s">
        <v>4322</v>
      </c>
      <c r="AI1265" s="31" t="s">
        <v>728</v>
      </c>
      <c r="AJ1265" s="31">
        <v>20144031054</v>
      </c>
      <c r="AK1265" s="31"/>
      <c r="AL1265" s="31" t="s">
        <v>17557</v>
      </c>
      <c r="AM1265" s="31" t="s">
        <v>6952</v>
      </c>
      <c r="AN1265" s="31"/>
      <c r="AO1265" s="31"/>
      <c r="AP1265" s="31" t="s">
        <v>33003</v>
      </c>
      <c r="AQ1265" s="52" t="s">
        <v>24630</v>
      </c>
      <c r="AR1265" s="31" t="s">
        <v>34145</v>
      </c>
      <c r="AS1265" s="31" t="s">
        <v>34145</v>
      </c>
      <c r="AT1265" s="31" t="s">
        <v>36234</v>
      </c>
      <c r="AU1265" s="31"/>
      <c r="AV1265" s="31" t="s">
        <v>20032</v>
      </c>
      <c r="AW1265" s="52" t="s">
        <v>24630</v>
      </c>
      <c r="AX1265" s="29">
        <f t="shared" si="190"/>
        <v>46738</v>
      </c>
      <c r="AY1265" s="31" t="s">
        <v>26346</v>
      </c>
      <c r="AZ1265" s="31" t="s">
        <v>33005</v>
      </c>
      <c r="BA1265" s="30" t="s">
        <v>33003</v>
      </c>
      <c r="BB1265" s="31" t="s">
        <v>36235</v>
      </c>
      <c r="BC1265" s="31"/>
      <c r="BD1265" s="31" t="s">
        <v>7980</v>
      </c>
      <c r="BE1265" s="31" t="s">
        <v>7969</v>
      </c>
      <c r="BF1265" s="31" t="s">
        <v>20032</v>
      </c>
      <c r="BG1265" s="31"/>
      <c r="BH1265" s="31"/>
      <c r="BI1265" s="31"/>
      <c r="BJ1265" s="31">
        <v>0</v>
      </c>
      <c r="BK1265" s="31" t="str">
        <f t="shared" si="183"/>
        <v>III/a</v>
      </c>
      <c r="BL1265" s="31"/>
      <c r="BM1265" s="31"/>
      <c r="BN1265" s="31"/>
      <c r="BO1265" s="31"/>
      <c r="BP1265" s="31"/>
      <c r="BQ1265" s="31"/>
      <c r="BR1265" s="31"/>
      <c r="BS1265" s="31"/>
      <c r="BT1265" s="31"/>
      <c r="BU1265" s="31"/>
      <c r="BV1265" s="31" t="s">
        <v>8466</v>
      </c>
      <c r="BW1265" s="31">
        <f t="shared" ca="1" si="188"/>
        <v>7</v>
      </c>
      <c r="BX1265" s="78">
        <f t="shared" ca="1" si="189"/>
        <v>3</v>
      </c>
      <c r="BY1265" s="31" t="s">
        <v>25993</v>
      </c>
      <c r="BZ1265" s="31"/>
      <c r="CA1265" s="31" t="s">
        <v>2483</v>
      </c>
      <c r="CB1265" s="31" t="s">
        <v>2406</v>
      </c>
      <c r="CC1265" s="31"/>
      <c r="CD1265" s="31"/>
      <c r="CE1265" s="31" t="s">
        <v>20085</v>
      </c>
      <c r="CF1265" s="31"/>
      <c r="CG1265" s="31"/>
      <c r="CH1265" s="31"/>
      <c r="CI1265" s="31"/>
      <c r="CJ1265" s="31"/>
      <c r="CK1265" s="31"/>
      <c r="CL1265" s="31" t="s">
        <v>31900</v>
      </c>
      <c r="CM1265" s="31" t="s">
        <v>31901</v>
      </c>
      <c r="CN1265" s="31">
        <v>126</v>
      </c>
      <c r="CO1265" s="31" t="s">
        <v>31902</v>
      </c>
      <c r="CP1265" s="31" t="s">
        <v>31901</v>
      </c>
      <c r="CQ1265" s="31">
        <v>126</v>
      </c>
      <c r="CR1265" s="31">
        <v>6503</v>
      </c>
      <c r="CS1265" s="31" t="s">
        <v>22243</v>
      </c>
      <c r="CT1265" s="31"/>
      <c r="CU1265" s="31"/>
      <c r="CV1265" s="31" t="s">
        <v>18079</v>
      </c>
      <c r="CW1265" s="31" t="s">
        <v>18080</v>
      </c>
      <c r="CX1265" s="31" t="s">
        <v>15874</v>
      </c>
      <c r="CY1265" s="31"/>
      <c r="CZ1265" s="31"/>
      <c r="DA1265" s="31"/>
      <c r="DB1265" s="31"/>
      <c r="DC1265" s="31"/>
      <c r="DD1265" s="31"/>
      <c r="DE1265" s="31"/>
      <c r="DF1265" s="31"/>
      <c r="DG1265" s="31"/>
      <c r="DH1265" s="31"/>
      <c r="DI1265" s="31" t="s">
        <v>25077</v>
      </c>
      <c r="DJ1265" s="31" t="s">
        <v>25042</v>
      </c>
      <c r="DK1265" s="31" t="s">
        <v>25642</v>
      </c>
      <c r="DL1265" s="31" t="s">
        <v>25643</v>
      </c>
      <c r="DM1265" s="38" t="s">
        <v>32201</v>
      </c>
      <c r="DN1265" s="38"/>
      <c r="DO1265" s="35"/>
      <c r="DP1265" s="31" t="s">
        <v>17832</v>
      </c>
      <c r="DQ1265" s="31" t="s">
        <v>17946</v>
      </c>
      <c r="DR1265" s="31"/>
      <c r="DS1265" s="31" t="s">
        <v>32963</v>
      </c>
      <c r="DT1265" s="31" t="s">
        <v>17833</v>
      </c>
      <c r="DU1265" s="31">
        <v>3</v>
      </c>
      <c r="DV1265" s="31" t="s">
        <v>32167</v>
      </c>
      <c r="DW1265" s="31" t="s">
        <v>7980</v>
      </c>
      <c r="DX1265" s="31"/>
      <c r="DY1265" s="31"/>
      <c r="DZ1265" s="31"/>
      <c r="EA1265" s="31"/>
      <c r="EB1265" s="31">
        <v>1434006</v>
      </c>
      <c r="EC1265" s="31" t="s">
        <v>40168</v>
      </c>
      <c r="ED1265" s="31" t="s">
        <v>41101</v>
      </c>
      <c r="EE1265" s="31"/>
      <c r="EF1265" s="31"/>
      <c r="EG1265" s="31"/>
      <c r="EH1265" s="31"/>
      <c r="EI1265" s="31"/>
      <c r="EJ1265" s="31"/>
    </row>
    <row r="1266" spans="1:140" ht="23.25" customHeight="1">
      <c r="A1266" s="25">
        <v>1264</v>
      </c>
      <c r="B1266" s="30" t="s">
        <v>20597</v>
      </c>
      <c r="C1266" s="31" t="s">
        <v>4318</v>
      </c>
      <c r="D1266" s="30" t="s">
        <v>20598</v>
      </c>
      <c r="E1266" s="30"/>
      <c r="F1266" s="30" t="s">
        <v>36258</v>
      </c>
      <c r="G1266" s="31">
        <f t="shared" si="184"/>
        <v>58</v>
      </c>
      <c r="H1266" s="72">
        <f t="shared" si="185"/>
        <v>54089</v>
      </c>
      <c r="I1266" s="30"/>
      <c r="J1266" s="30" t="s">
        <v>34084</v>
      </c>
      <c r="K1266" s="30" t="s">
        <v>4318</v>
      </c>
      <c r="L1266" s="31" t="s">
        <v>4318</v>
      </c>
      <c r="M1266" s="31" t="s">
        <v>3186</v>
      </c>
      <c r="N1266" s="31" t="s">
        <v>3311</v>
      </c>
      <c r="O1266" s="31" t="s">
        <v>2534</v>
      </c>
      <c r="P1266" s="31" t="s">
        <v>30542</v>
      </c>
      <c r="Q1266" s="31"/>
      <c r="R1266" s="31">
        <v>4</v>
      </c>
      <c r="S1266" s="31">
        <v>0</v>
      </c>
      <c r="T1266" s="31"/>
      <c r="U1266" s="31">
        <v>302</v>
      </c>
      <c r="V1266" s="31" t="s">
        <v>24943</v>
      </c>
      <c r="W1266" s="31" t="s">
        <v>5914</v>
      </c>
      <c r="X1266" s="31" t="s">
        <v>20599</v>
      </c>
      <c r="Y1266" s="31" t="e">
        <f t="shared" ca="1" si="186"/>
        <v>#VALUE!</v>
      </c>
      <c r="Z1266" s="31" t="e">
        <f t="shared" ca="1" si="187"/>
        <v>#VALUE!</v>
      </c>
      <c r="AA1266" s="31"/>
      <c r="AB1266" s="31" t="s">
        <v>780</v>
      </c>
      <c r="AC1266" s="31" t="s">
        <v>34145</v>
      </c>
      <c r="AD1266" s="31" t="s">
        <v>34145</v>
      </c>
      <c r="AE1266" s="31"/>
      <c r="AF1266" s="31" t="s">
        <v>24701</v>
      </c>
      <c r="AG1266" s="31" t="s">
        <v>4322</v>
      </c>
      <c r="AH1266" s="31" t="s">
        <v>4322</v>
      </c>
      <c r="AI1266" s="31" t="s">
        <v>728</v>
      </c>
      <c r="AJ1266" s="31" t="s">
        <v>21799</v>
      </c>
      <c r="AK1266" s="31" t="s">
        <v>21800</v>
      </c>
      <c r="AL1266" s="31" t="s">
        <v>8629</v>
      </c>
      <c r="AM1266" s="31" t="s">
        <v>3930</v>
      </c>
      <c r="AN1266" s="31"/>
      <c r="AO1266" s="31"/>
      <c r="AP1266" s="31" t="s">
        <v>33003</v>
      </c>
      <c r="AQ1266" s="31" t="s">
        <v>18367</v>
      </c>
      <c r="AR1266" s="31" t="s">
        <v>34145</v>
      </c>
      <c r="AS1266" s="31" t="s">
        <v>34145</v>
      </c>
      <c r="AT1266" s="31" t="str">
        <f>_xlfn.IFNA(VLOOKUP(D1266,'[1]5. 1 Mei 2022'!$C$7:$F$60,4,FALSE),"")</f>
        <v/>
      </c>
      <c r="AU1266" s="31"/>
      <c r="AV1266" s="31" t="s">
        <v>20032</v>
      </c>
      <c r="AW1266" s="31" t="s">
        <v>18367</v>
      </c>
      <c r="AX1266" s="29">
        <f t="shared" si="190"/>
        <v>46320</v>
      </c>
      <c r="AY1266" s="31" t="s">
        <v>26346</v>
      </c>
      <c r="AZ1266" s="31" t="s">
        <v>33005</v>
      </c>
      <c r="BA1266" s="30" t="s">
        <v>33003</v>
      </c>
      <c r="BB1266" s="31" t="s">
        <v>22916</v>
      </c>
      <c r="BC1266" s="31"/>
      <c r="BD1266" s="31" t="s">
        <v>7980</v>
      </c>
      <c r="BE1266" s="31" t="s">
        <v>7969</v>
      </c>
      <c r="BF1266" s="31" t="s">
        <v>20032</v>
      </c>
      <c r="BG1266" s="31"/>
      <c r="BH1266" s="31"/>
      <c r="BI1266" s="31"/>
      <c r="BJ1266" s="31" t="s">
        <v>23222</v>
      </c>
      <c r="BK1266" s="31" t="str">
        <f t="shared" si="183"/>
        <v>III/b</v>
      </c>
      <c r="BL1266" s="31" t="s">
        <v>8077</v>
      </c>
      <c r="BM1266" s="31"/>
      <c r="BN1266" s="31"/>
      <c r="BO1266" s="31"/>
      <c r="BP1266" s="31"/>
      <c r="BQ1266" s="31" t="s">
        <v>23222</v>
      </c>
      <c r="BR1266" s="31" t="s">
        <v>26137</v>
      </c>
      <c r="BS1266" s="31" t="s">
        <v>30409</v>
      </c>
      <c r="BT1266" s="31" t="s">
        <v>19644</v>
      </c>
      <c r="BU1266" s="31" t="s">
        <v>21685</v>
      </c>
      <c r="BV1266" s="31" t="s">
        <v>19644</v>
      </c>
      <c r="BW1266" s="31">
        <f t="shared" ca="1" si="188"/>
        <v>5</v>
      </c>
      <c r="BX1266" s="78">
        <f t="shared" ca="1" si="189"/>
        <v>3</v>
      </c>
      <c r="BY1266" s="31"/>
      <c r="BZ1266" s="31" t="s">
        <v>26497</v>
      </c>
      <c r="CA1266" s="31" t="s">
        <v>2483</v>
      </c>
      <c r="CB1266" s="31" t="s">
        <v>2519</v>
      </c>
      <c r="CC1266" s="31"/>
      <c r="CD1266" s="31">
        <v>1</v>
      </c>
      <c r="CE1266" s="31"/>
      <c r="CF1266" s="31"/>
      <c r="CG1266" s="31"/>
      <c r="CH1266" s="31"/>
      <c r="CI1266" s="31"/>
      <c r="CJ1266" s="31"/>
      <c r="CK1266" s="31"/>
      <c r="CL1266" s="31" t="s">
        <v>25582</v>
      </c>
      <c r="CM1266" s="31" t="s">
        <v>23053</v>
      </c>
      <c r="CN1266" s="31">
        <v>123</v>
      </c>
      <c r="CO1266" s="31" t="s">
        <v>25583</v>
      </c>
      <c r="CP1266" s="31" t="s">
        <v>23053</v>
      </c>
      <c r="CQ1266" s="31">
        <v>123</v>
      </c>
      <c r="CR1266" s="31">
        <v>6693</v>
      </c>
      <c r="CS1266" s="31" t="s">
        <v>24714</v>
      </c>
      <c r="CT1266" s="31"/>
      <c r="CU1266" s="31"/>
      <c r="CV1266" s="31"/>
      <c r="CW1266" s="31"/>
      <c r="CX1266" s="31"/>
      <c r="CY1266" s="31"/>
      <c r="CZ1266" s="31"/>
      <c r="DA1266" s="31"/>
      <c r="DB1266" s="31"/>
      <c r="DC1266" s="31"/>
      <c r="DD1266" s="31"/>
      <c r="DE1266" s="31"/>
      <c r="DF1266" s="31"/>
      <c r="DG1266" s="31"/>
      <c r="DH1266" s="31"/>
      <c r="DI1266" s="31"/>
      <c r="DJ1266" s="31"/>
      <c r="DK1266" s="31"/>
      <c r="DL1266" s="31"/>
      <c r="DM1266" s="38" t="s">
        <v>21039</v>
      </c>
      <c r="DN1266" s="38"/>
      <c r="DO1266" s="35"/>
      <c r="DP1266" s="31" t="s">
        <v>21037</v>
      </c>
      <c r="DQ1266" s="31" t="s">
        <v>21038</v>
      </c>
      <c r="DR1266" s="31" t="s">
        <v>21555</v>
      </c>
      <c r="DS1266" s="31" t="s">
        <v>27860</v>
      </c>
      <c r="DT1266" s="31" t="s">
        <v>28270</v>
      </c>
      <c r="DU1266" s="31">
        <v>3</v>
      </c>
      <c r="DV1266" s="31" t="s">
        <v>32167</v>
      </c>
      <c r="DW1266" s="31" t="s">
        <v>7980</v>
      </c>
      <c r="DX1266" s="31" t="s">
        <v>7980</v>
      </c>
      <c r="DY1266" s="31" t="s">
        <v>31034</v>
      </c>
      <c r="DZ1266" s="31" t="s">
        <v>28397</v>
      </c>
      <c r="EA1266" s="31"/>
      <c r="EB1266" s="31">
        <v>0</v>
      </c>
      <c r="EC1266" s="31" t="s">
        <v>40168</v>
      </c>
      <c r="ED1266" s="31" t="s">
        <v>41101</v>
      </c>
      <c r="EE1266" s="31"/>
      <c r="EF1266" s="31"/>
      <c r="EG1266" s="31"/>
      <c r="EH1266" s="31"/>
      <c r="EI1266" s="31"/>
      <c r="EJ1266" s="31"/>
    </row>
    <row r="1267" spans="1:140" ht="23.25" customHeight="1">
      <c r="A1267" s="25">
        <v>1265</v>
      </c>
      <c r="B1267" s="30" t="s">
        <v>16375</v>
      </c>
      <c r="C1267" s="31">
        <v>140211398</v>
      </c>
      <c r="D1267" s="30" t="s">
        <v>1243</v>
      </c>
      <c r="E1267" s="30"/>
      <c r="F1267" s="30" t="s">
        <v>36253</v>
      </c>
      <c r="G1267" s="31">
        <f t="shared" si="184"/>
        <v>60</v>
      </c>
      <c r="H1267" s="72">
        <f t="shared" si="185"/>
        <v>45170</v>
      </c>
      <c r="I1267" s="30"/>
      <c r="J1267" s="30" t="s">
        <v>34084</v>
      </c>
      <c r="K1267" s="30" t="s">
        <v>4318</v>
      </c>
      <c r="L1267" s="31" t="s">
        <v>4318</v>
      </c>
      <c r="M1267" s="31" t="s">
        <v>3186</v>
      </c>
      <c r="N1267" s="31" t="s">
        <v>7121</v>
      </c>
      <c r="O1267" s="31" t="s">
        <v>3948</v>
      </c>
      <c r="P1267" s="31" t="s">
        <v>20080</v>
      </c>
      <c r="Q1267" s="31"/>
      <c r="R1267" s="31">
        <v>32</v>
      </c>
      <c r="S1267" s="31">
        <v>0</v>
      </c>
      <c r="T1267" s="31"/>
      <c r="U1267" s="31">
        <v>656</v>
      </c>
      <c r="V1267" s="31"/>
      <c r="W1267" s="31" t="s">
        <v>578</v>
      </c>
      <c r="X1267" s="31" t="s">
        <v>579</v>
      </c>
      <c r="Y1267" s="31">
        <f t="shared" ca="1" si="186"/>
        <v>60</v>
      </c>
      <c r="Z1267" s="31" t="str">
        <f t="shared" ca="1" si="187"/>
        <v>Lebih dari 58</v>
      </c>
      <c r="AA1267" s="31"/>
      <c r="AB1267" s="31" t="s">
        <v>21666</v>
      </c>
      <c r="AC1267" s="31" t="s">
        <v>34153</v>
      </c>
      <c r="AD1267" s="31" t="s">
        <v>34194</v>
      </c>
      <c r="AE1267" s="31"/>
      <c r="AF1267" s="31" t="s">
        <v>24701</v>
      </c>
      <c r="AG1267" s="31" t="s">
        <v>5851</v>
      </c>
      <c r="AH1267" s="31" t="s">
        <v>4322</v>
      </c>
      <c r="AI1267" s="31" t="s">
        <v>7082</v>
      </c>
      <c r="AJ1267" s="31"/>
      <c r="AK1267" s="31" t="s">
        <v>6331</v>
      </c>
      <c r="AL1267" s="31" t="s">
        <v>6332</v>
      </c>
      <c r="AM1267" s="31" t="s">
        <v>2711</v>
      </c>
      <c r="AN1267" s="31"/>
      <c r="AO1267" s="31"/>
      <c r="AP1267" s="31" t="s">
        <v>5316</v>
      </c>
      <c r="AQ1267" s="31" t="s">
        <v>31065</v>
      </c>
      <c r="AR1267" s="31" t="s">
        <v>34143</v>
      </c>
      <c r="AS1267" s="31" t="s">
        <v>34143</v>
      </c>
      <c r="AT1267" s="31" t="str">
        <f>_xlfn.IFNA(VLOOKUP(D1267,'[1]5. 1 Mei 2022'!$C$7:$F$60,4,FALSE),"")</f>
        <v/>
      </c>
      <c r="AU1267" s="31" t="s">
        <v>34271</v>
      </c>
      <c r="AV1267" s="31" t="s">
        <v>31067</v>
      </c>
      <c r="AW1267" s="31" t="s">
        <v>31068</v>
      </c>
      <c r="AX1267" s="29" t="e">
        <f t="shared" si="190"/>
        <v>#VALUE!</v>
      </c>
      <c r="AY1267" s="31" t="s">
        <v>11416</v>
      </c>
      <c r="AZ1267" s="31" t="s">
        <v>522</v>
      </c>
      <c r="BA1267" s="30" t="s">
        <v>5316</v>
      </c>
      <c r="BB1267" s="31"/>
      <c r="BC1267" s="31"/>
      <c r="BD1267" s="31" t="s">
        <v>7972</v>
      </c>
      <c r="BE1267" s="31" t="s">
        <v>7969</v>
      </c>
      <c r="BF1267" s="31" t="s">
        <v>31067</v>
      </c>
      <c r="BG1267" s="31"/>
      <c r="BH1267" s="31"/>
      <c r="BI1267" s="31"/>
      <c r="BJ1267" s="31" t="s">
        <v>31074</v>
      </c>
      <c r="BK1267" s="31" t="str">
        <f t="shared" si="183"/>
        <v>IV/b</v>
      </c>
      <c r="BL1267" s="31" t="s">
        <v>8077</v>
      </c>
      <c r="BM1267" s="31"/>
      <c r="BN1267" s="31"/>
      <c r="BO1267" s="31"/>
      <c r="BP1267" s="31"/>
      <c r="BQ1267" s="31" t="s">
        <v>31074</v>
      </c>
      <c r="BR1267" s="31" t="s">
        <v>31070</v>
      </c>
      <c r="BS1267" s="31">
        <v>550</v>
      </c>
      <c r="BT1267" s="31" t="s">
        <v>4228</v>
      </c>
      <c r="BU1267" s="31"/>
      <c r="BV1267" s="31" t="s">
        <v>883</v>
      </c>
      <c r="BW1267" s="31">
        <f t="shared" ca="1" si="188"/>
        <v>35</v>
      </c>
      <c r="BX1267" s="78">
        <f t="shared" ca="1" si="189"/>
        <v>8</v>
      </c>
      <c r="BY1267" s="31"/>
      <c r="BZ1267" s="31"/>
      <c r="CA1267" s="31" t="s">
        <v>2483</v>
      </c>
      <c r="CB1267" s="31" t="s">
        <v>2519</v>
      </c>
      <c r="CC1267" s="31">
        <v>2</v>
      </c>
      <c r="CD1267" s="31">
        <v>1</v>
      </c>
      <c r="CE1267" s="31" t="s">
        <v>20085</v>
      </c>
      <c r="CF1267" s="31"/>
      <c r="CG1267" s="31">
        <v>2004</v>
      </c>
      <c r="CH1267" s="31" t="s">
        <v>7893</v>
      </c>
      <c r="CI1267" s="31">
        <v>2008</v>
      </c>
      <c r="CJ1267" s="31"/>
      <c r="CK1267" s="31"/>
      <c r="CL1267" s="31" t="s">
        <v>39430</v>
      </c>
      <c r="CM1267" s="31" t="s">
        <v>39465</v>
      </c>
      <c r="CN1267" s="31">
        <v>127</v>
      </c>
      <c r="CO1267" s="31" t="s">
        <v>39564</v>
      </c>
      <c r="CP1267" s="31" t="s">
        <v>39465</v>
      </c>
      <c r="CQ1267" s="31">
        <v>127</v>
      </c>
      <c r="CR1267" s="31">
        <v>1021</v>
      </c>
      <c r="CS1267" s="31" t="s">
        <v>8672</v>
      </c>
      <c r="CT1267" s="31"/>
      <c r="CU1267" s="31">
        <v>40990</v>
      </c>
      <c r="CV1267" s="31" t="s">
        <v>8319</v>
      </c>
      <c r="CW1267" s="31" t="s">
        <v>8323</v>
      </c>
      <c r="CX1267" s="31" t="s">
        <v>8318</v>
      </c>
      <c r="CY1267" s="31"/>
      <c r="CZ1267" s="31"/>
      <c r="DA1267" s="31"/>
      <c r="DB1267" s="31"/>
      <c r="DC1267" s="31"/>
      <c r="DD1267" s="31"/>
      <c r="DE1267" s="31"/>
      <c r="DF1267" s="31"/>
      <c r="DG1267" s="31"/>
      <c r="DH1267" s="31"/>
      <c r="DI1267" s="31"/>
      <c r="DJ1267" s="31"/>
      <c r="DK1267" s="31"/>
      <c r="DL1267" s="31"/>
      <c r="DM1267" s="38" t="s">
        <v>8813</v>
      </c>
      <c r="DN1267" s="38"/>
      <c r="DO1267" s="35">
        <v>0</v>
      </c>
      <c r="DP1267" s="31" t="s">
        <v>31364</v>
      </c>
      <c r="DQ1267" s="31" t="s">
        <v>12653</v>
      </c>
      <c r="DR1267" s="31"/>
      <c r="DS1267" s="31" t="s">
        <v>26537</v>
      </c>
      <c r="DT1267" s="31" t="s">
        <v>27925</v>
      </c>
      <c r="DU1267" s="31">
        <v>3</v>
      </c>
      <c r="DV1267" s="31" t="s">
        <v>32167</v>
      </c>
      <c r="DW1267" s="31"/>
      <c r="DX1267" s="31"/>
      <c r="DY1267" s="31" t="s">
        <v>22765</v>
      </c>
      <c r="DZ1267" s="31" t="s">
        <v>22762</v>
      </c>
      <c r="EA1267" s="31"/>
      <c r="EB1267" s="31">
        <v>0</v>
      </c>
      <c r="EC1267" s="31" t="s">
        <v>39747</v>
      </c>
      <c r="ED1267" s="31" t="s">
        <v>41100</v>
      </c>
      <c r="EE1267" s="31"/>
      <c r="EF1267" s="31"/>
      <c r="EG1267" s="31"/>
      <c r="EH1267" s="31"/>
      <c r="EI1267" s="31"/>
      <c r="EJ1267" s="31"/>
    </row>
    <row r="1268" spans="1:140" ht="23.25" customHeight="1">
      <c r="A1268" s="25">
        <v>1266</v>
      </c>
      <c r="B1268" s="30" t="s">
        <v>33347</v>
      </c>
      <c r="C1268" s="31" t="s">
        <v>29980</v>
      </c>
      <c r="D1268" s="30" t="s">
        <v>33238</v>
      </c>
      <c r="E1268" s="30"/>
      <c r="F1268" s="30" t="s">
        <v>36258</v>
      </c>
      <c r="G1268" s="31">
        <f t="shared" si="184"/>
        <v>58</v>
      </c>
      <c r="H1268" s="72">
        <f t="shared" si="185"/>
        <v>56066</v>
      </c>
      <c r="I1268" s="30"/>
      <c r="J1268" s="30" t="s">
        <v>34084</v>
      </c>
      <c r="K1268" s="30" t="s">
        <v>4318</v>
      </c>
      <c r="L1268" s="31" t="s">
        <v>4318</v>
      </c>
      <c r="M1268" s="31" t="s">
        <v>3186</v>
      </c>
      <c r="N1268" s="31" t="s">
        <v>3311</v>
      </c>
      <c r="O1268" s="31" t="s">
        <v>2534</v>
      </c>
      <c r="P1268" s="52" t="s">
        <v>35984</v>
      </c>
      <c r="Q1268" s="52" t="s">
        <v>41314</v>
      </c>
      <c r="R1268" s="31"/>
      <c r="S1268" s="31"/>
      <c r="T1268" s="31"/>
      <c r="U1268" s="31"/>
      <c r="V1268" s="31"/>
      <c r="W1268" s="31" t="s">
        <v>824</v>
      </c>
      <c r="X1268" s="31" t="s">
        <v>12305</v>
      </c>
      <c r="Y1268" s="31">
        <f t="shared" ca="1" si="186"/>
        <v>28</v>
      </c>
      <c r="Z1268" s="31" t="str">
        <f t="shared" ca="1" si="187"/>
        <v>21-35</v>
      </c>
      <c r="AA1268" s="31"/>
      <c r="AB1268" s="31" t="s">
        <v>780</v>
      </c>
      <c r="AC1268" s="31" t="s">
        <v>34145</v>
      </c>
      <c r="AD1268" s="31" t="s">
        <v>34145</v>
      </c>
      <c r="AE1268" s="31"/>
      <c r="AF1268" s="31" t="s">
        <v>24701</v>
      </c>
      <c r="AG1268" s="31" t="s">
        <v>4322</v>
      </c>
      <c r="AH1268" s="31" t="s">
        <v>4322</v>
      </c>
      <c r="AI1268" s="31" t="s">
        <v>728</v>
      </c>
      <c r="AJ1268" s="31" t="s">
        <v>36171</v>
      </c>
      <c r="AK1268" s="52" t="s">
        <v>36172</v>
      </c>
      <c r="AL1268" s="52" t="s">
        <v>24778</v>
      </c>
      <c r="AM1268" s="31" t="s">
        <v>17857</v>
      </c>
      <c r="AN1268" s="31"/>
      <c r="AO1268" s="52" t="s">
        <v>36173</v>
      </c>
      <c r="AP1268" s="31" t="s">
        <v>3619</v>
      </c>
      <c r="AQ1268" s="52" t="s">
        <v>35984</v>
      </c>
      <c r="AR1268" s="31" t="s">
        <v>34145</v>
      </c>
      <c r="AS1268" s="31" t="s">
        <v>34145</v>
      </c>
      <c r="AT1268" s="31" t="s">
        <v>41063</v>
      </c>
      <c r="AU1268" s="31"/>
      <c r="AV1268" s="31" t="s">
        <v>26001</v>
      </c>
      <c r="AW1268" s="52" t="s">
        <v>20332</v>
      </c>
      <c r="AX1268" s="29">
        <f t="shared" si="190"/>
        <v>46524</v>
      </c>
      <c r="AY1268" s="31" t="s">
        <v>26346</v>
      </c>
      <c r="AZ1268" s="31" t="s">
        <v>225</v>
      </c>
      <c r="BA1268" s="30" t="s">
        <v>3619</v>
      </c>
      <c r="BB1268" s="31"/>
      <c r="BC1268" s="31"/>
      <c r="BD1268" s="31" t="s">
        <v>11423</v>
      </c>
      <c r="BE1268" s="31" t="s">
        <v>7969</v>
      </c>
      <c r="BF1268" s="31" t="s">
        <v>26001</v>
      </c>
      <c r="BG1268" s="31"/>
      <c r="BH1268" s="31"/>
      <c r="BI1268" s="31"/>
      <c r="BJ1268" s="31"/>
      <c r="BK1268" s="31" t="str">
        <f t="shared" si="183"/>
        <v>III/b</v>
      </c>
      <c r="BL1268" s="31"/>
      <c r="BM1268" s="31"/>
      <c r="BN1268" s="31"/>
      <c r="BO1268" s="31"/>
      <c r="BP1268" s="31"/>
      <c r="BQ1268" s="31" t="s">
        <v>23222</v>
      </c>
      <c r="BR1268" s="31" t="s">
        <v>41376</v>
      </c>
      <c r="BS1268" s="31">
        <v>0</v>
      </c>
      <c r="BT1268" s="52" t="s">
        <v>20332</v>
      </c>
      <c r="BU1268" s="52" t="s">
        <v>35984</v>
      </c>
      <c r="BV1268" s="31" t="s">
        <v>20332</v>
      </c>
      <c r="BW1268" s="31">
        <f t="shared" ca="1" si="188"/>
        <v>1</v>
      </c>
      <c r="BX1268" s="78">
        <f t="shared" ca="1" si="189"/>
        <v>3</v>
      </c>
      <c r="BY1268" s="31"/>
      <c r="BZ1268" s="31"/>
      <c r="CA1268" s="31" t="s">
        <v>2483</v>
      </c>
      <c r="CB1268" s="31" t="s">
        <v>2406</v>
      </c>
      <c r="CC1268" s="31"/>
      <c r="CD1268" s="31"/>
      <c r="CE1268" s="31"/>
      <c r="CF1268" s="31"/>
      <c r="CG1268" s="31"/>
      <c r="CH1268" s="31"/>
      <c r="CI1268" s="31"/>
      <c r="CJ1268" s="31"/>
      <c r="CK1268" s="31"/>
      <c r="CL1268" s="31" t="s">
        <v>36174</v>
      </c>
      <c r="CM1268" s="52" t="s">
        <v>25012</v>
      </c>
      <c r="CN1268" s="31">
        <v>124</v>
      </c>
      <c r="CO1268" s="31" t="s">
        <v>39529</v>
      </c>
      <c r="CP1268" s="31" t="s">
        <v>25012</v>
      </c>
      <c r="CQ1268" s="31">
        <v>124</v>
      </c>
      <c r="CR1268" s="31">
        <v>6919</v>
      </c>
      <c r="CS1268" s="31"/>
      <c r="CT1268" s="31"/>
      <c r="CU1268" s="31"/>
      <c r="CV1268" s="31"/>
      <c r="CW1268" s="31"/>
      <c r="CX1268" s="31"/>
      <c r="CY1268" s="31"/>
      <c r="CZ1268" s="31"/>
      <c r="DA1268" s="31"/>
      <c r="DB1268" s="31"/>
      <c r="DC1268" s="31"/>
      <c r="DD1268" s="31"/>
      <c r="DE1268" s="31"/>
      <c r="DF1268" s="31"/>
      <c r="DG1268" s="31"/>
      <c r="DH1268" s="31"/>
      <c r="DI1268" s="31"/>
      <c r="DJ1268" s="31"/>
      <c r="DK1268" s="31"/>
      <c r="DL1268" s="31"/>
      <c r="DM1268" s="38" t="s">
        <v>35559</v>
      </c>
      <c r="DN1268" s="38"/>
      <c r="DO1268" s="35"/>
      <c r="DP1268" s="52" t="s">
        <v>36175</v>
      </c>
      <c r="DQ1268" s="31" t="s">
        <v>36176</v>
      </c>
      <c r="DR1268" s="31"/>
      <c r="DS1268" s="31" t="s">
        <v>33680</v>
      </c>
      <c r="DT1268" s="50" t="s">
        <v>36177</v>
      </c>
      <c r="DU1268" s="31"/>
      <c r="DV1268" s="31"/>
      <c r="DW1268" s="31" t="s">
        <v>34437</v>
      </c>
      <c r="DX1268" s="31" t="s">
        <v>34437</v>
      </c>
      <c r="DY1268" s="31" t="s">
        <v>34456</v>
      </c>
      <c r="DZ1268" s="29">
        <v>44771</v>
      </c>
      <c r="EA1268" s="29">
        <v>45809</v>
      </c>
      <c r="EB1268" s="31"/>
      <c r="EC1268" s="31" t="s">
        <v>40168</v>
      </c>
      <c r="ED1268" s="31" t="s">
        <v>41101</v>
      </c>
      <c r="EE1268" s="31"/>
      <c r="EF1268" s="31"/>
      <c r="EG1268" s="31"/>
      <c r="EH1268" s="31"/>
      <c r="EI1268" s="31"/>
      <c r="EJ1268" s="31"/>
    </row>
    <row r="1269" spans="1:140" ht="23.25" customHeight="1">
      <c r="A1269" s="25">
        <v>1267</v>
      </c>
      <c r="B1269" s="30" t="s">
        <v>4654</v>
      </c>
      <c r="C1269" s="31">
        <v>140286660</v>
      </c>
      <c r="D1269" s="30" t="s">
        <v>998</v>
      </c>
      <c r="E1269" s="30"/>
      <c r="F1269" s="30" t="s">
        <v>36253</v>
      </c>
      <c r="G1269" s="31">
        <f t="shared" si="184"/>
        <v>60</v>
      </c>
      <c r="H1269" s="72">
        <f t="shared" si="185"/>
        <v>47453</v>
      </c>
      <c r="I1269" s="30"/>
      <c r="J1269" s="30" t="s">
        <v>34084</v>
      </c>
      <c r="K1269" s="30" t="s">
        <v>4318</v>
      </c>
      <c r="L1269" s="31" t="s">
        <v>4318</v>
      </c>
      <c r="M1269" s="31" t="s">
        <v>3186</v>
      </c>
      <c r="N1269" s="31" t="s">
        <v>7121</v>
      </c>
      <c r="O1269" s="31" t="s">
        <v>3948</v>
      </c>
      <c r="P1269" s="52" t="s">
        <v>24630</v>
      </c>
      <c r="Q1269" s="31" t="s">
        <v>39892</v>
      </c>
      <c r="R1269" s="31">
        <v>28</v>
      </c>
      <c r="S1269" s="31">
        <v>7</v>
      </c>
      <c r="T1269" s="31"/>
      <c r="U1269" s="31">
        <v>989</v>
      </c>
      <c r="V1269" s="31"/>
      <c r="W1269" s="31" t="s">
        <v>6910</v>
      </c>
      <c r="X1269" s="31" t="s">
        <v>1066</v>
      </c>
      <c r="Y1269" s="31" t="e">
        <f t="shared" ca="1" si="186"/>
        <v>#VALUE!</v>
      </c>
      <c r="Z1269" s="31" t="e">
        <f t="shared" ca="1" si="187"/>
        <v>#VALUE!</v>
      </c>
      <c r="AA1269" s="31"/>
      <c r="AB1269" s="31" t="s">
        <v>780</v>
      </c>
      <c r="AC1269" s="31" t="s">
        <v>34153</v>
      </c>
      <c r="AD1269" s="31" t="s">
        <v>34194</v>
      </c>
      <c r="AE1269" s="31"/>
      <c r="AF1269" s="31" t="s">
        <v>24701</v>
      </c>
      <c r="AG1269" s="31" t="s">
        <v>4322</v>
      </c>
      <c r="AH1269" s="31" t="s">
        <v>4322</v>
      </c>
      <c r="AI1269" s="31" t="s">
        <v>728</v>
      </c>
      <c r="AJ1269" s="31" t="s">
        <v>1735</v>
      </c>
      <c r="AK1269" s="31" t="s">
        <v>1736</v>
      </c>
      <c r="AL1269" s="31" t="s">
        <v>1737</v>
      </c>
      <c r="AM1269" s="31" t="s">
        <v>2711</v>
      </c>
      <c r="AN1269" s="31"/>
      <c r="AO1269" s="31"/>
      <c r="AP1269" s="31" t="s">
        <v>7218</v>
      </c>
      <c r="AQ1269" s="31" t="s">
        <v>15890</v>
      </c>
      <c r="AR1269" s="31" t="s">
        <v>34143</v>
      </c>
      <c r="AS1269" s="31" t="s">
        <v>34143</v>
      </c>
      <c r="AT1269" s="31" t="str">
        <f>_xlfn.IFNA(VLOOKUP(D1269,'[1]5. 1 Mei 2022'!$C$7:$F$60,4,FALSE),"")</f>
        <v/>
      </c>
      <c r="AU1269" s="31" t="s">
        <v>34271</v>
      </c>
      <c r="AV1269" s="31" t="s">
        <v>23860</v>
      </c>
      <c r="AW1269" s="31" t="s">
        <v>35628</v>
      </c>
      <c r="AX1269" s="29" t="e">
        <f t="shared" si="190"/>
        <v>#VALUE!</v>
      </c>
      <c r="AY1269" s="31" t="s">
        <v>11416</v>
      </c>
      <c r="AZ1269" s="31" t="s">
        <v>524</v>
      </c>
      <c r="BA1269" s="30" t="s">
        <v>7218</v>
      </c>
      <c r="BB1269" s="31"/>
      <c r="BC1269" s="31"/>
      <c r="BD1269" s="31" t="s">
        <v>7972</v>
      </c>
      <c r="BE1269" s="31" t="s">
        <v>7969</v>
      </c>
      <c r="BF1269" s="31" t="s">
        <v>23860</v>
      </c>
      <c r="BG1269" s="31" t="s">
        <v>22820</v>
      </c>
      <c r="BH1269" s="31"/>
      <c r="BI1269" s="31" t="s">
        <v>8136</v>
      </c>
      <c r="BJ1269" s="31" t="s">
        <v>20310</v>
      </c>
      <c r="BK1269" s="31" t="str">
        <f t="shared" si="183"/>
        <v>IV/b</v>
      </c>
      <c r="BL1269" s="31" t="s">
        <v>8077</v>
      </c>
      <c r="BM1269" s="31"/>
      <c r="BN1269" s="31"/>
      <c r="BO1269" s="31"/>
      <c r="BP1269" s="31" t="s">
        <v>1498</v>
      </c>
      <c r="BQ1269" s="31" t="s">
        <v>20310</v>
      </c>
      <c r="BR1269" s="31" t="s">
        <v>39748</v>
      </c>
      <c r="BS1269" s="52" t="s">
        <v>39893</v>
      </c>
      <c r="BT1269" s="31" t="s">
        <v>6647</v>
      </c>
      <c r="BU1269" s="31"/>
      <c r="BV1269" s="31" t="s">
        <v>1067</v>
      </c>
      <c r="BW1269" s="31">
        <f t="shared" ca="1" si="188"/>
        <v>31</v>
      </c>
      <c r="BX1269" s="78">
        <f t="shared" ca="1" si="189"/>
        <v>3</v>
      </c>
      <c r="BY1269" s="31"/>
      <c r="BZ1269" s="31"/>
      <c r="CA1269" s="31" t="s">
        <v>2483</v>
      </c>
      <c r="CB1269" s="31" t="s">
        <v>2519</v>
      </c>
      <c r="CC1269" s="31">
        <v>2</v>
      </c>
      <c r="CD1269" s="31">
        <v>1</v>
      </c>
      <c r="CE1269" s="31" t="s">
        <v>20085</v>
      </c>
      <c r="CF1269" s="31"/>
      <c r="CG1269" s="31"/>
      <c r="CH1269" s="31">
        <v>2008</v>
      </c>
      <c r="CI1269" s="31">
        <v>2012</v>
      </c>
      <c r="CJ1269" s="31"/>
      <c r="CK1269" s="31"/>
      <c r="CL1269" s="31" t="s">
        <v>23364</v>
      </c>
      <c r="CM1269" s="31" t="s">
        <v>22257</v>
      </c>
      <c r="CN1269" s="31">
        <v>123</v>
      </c>
      <c r="CO1269" s="31" t="s">
        <v>25378</v>
      </c>
      <c r="CP1269" s="31" t="s">
        <v>22257</v>
      </c>
      <c r="CQ1269" s="31">
        <v>123</v>
      </c>
      <c r="CR1269" s="31">
        <v>3556</v>
      </c>
      <c r="CS1269" s="31" t="s">
        <v>8595</v>
      </c>
      <c r="CT1269" s="31"/>
      <c r="CU1269" s="31">
        <v>40990</v>
      </c>
      <c r="CV1269" s="31" t="s">
        <v>8319</v>
      </c>
      <c r="CW1269" s="31" t="s">
        <v>8320</v>
      </c>
      <c r="CX1269" s="31" t="s">
        <v>8318</v>
      </c>
      <c r="CY1269" s="31"/>
      <c r="CZ1269" s="31"/>
      <c r="DA1269" s="31"/>
      <c r="DB1269" s="31" t="s">
        <v>15744</v>
      </c>
      <c r="DC1269" s="31" t="s">
        <v>15745</v>
      </c>
      <c r="DD1269" s="31" t="s">
        <v>15746</v>
      </c>
      <c r="DE1269" s="31"/>
      <c r="DF1269" s="31"/>
      <c r="DG1269" s="31"/>
      <c r="DH1269" s="31"/>
      <c r="DI1269" s="31" t="s">
        <v>24822</v>
      </c>
      <c r="DJ1269" s="31" t="s">
        <v>24823</v>
      </c>
      <c r="DK1269" s="31" t="s">
        <v>25642</v>
      </c>
      <c r="DL1269" s="31" t="s">
        <v>25643</v>
      </c>
      <c r="DM1269" s="38" t="s">
        <v>8828</v>
      </c>
      <c r="DN1269" s="38"/>
      <c r="DO1269" s="35" t="s">
        <v>31548</v>
      </c>
      <c r="DP1269" s="31" t="s">
        <v>12818</v>
      </c>
      <c r="DQ1269" s="31" t="s">
        <v>2378</v>
      </c>
      <c r="DR1269" s="31" t="s">
        <v>12819</v>
      </c>
      <c r="DS1269" s="31" t="s">
        <v>26549</v>
      </c>
      <c r="DT1269" s="31" t="s">
        <v>27930</v>
      </c>
      <c r="DU1269" s="31">
        <v>3</v>
      </c>
      <c r="DV1269" s="31" t="s">
        <v>32167</v>
      </c>
      <c r="DW1269" s="31"/>
      <c r="DX1269" s="31"/>
      <c r="DY1269" s="31" t="s">
        <v>24033</v>
      </c>
      <c r="DZ1269" s="31" t="s">
        <v>23998</v>
      </c>
      <c r="EA1269" s="31"/>
      <c r="EB1269" s="31">
        <v>0</v>
      </c>
      <c r="EC1269" s="31" t="s">
        <v>40170</v>
      </c>
      <c r="ED1269" s="31" t="s">
        <v>41100</v>
      </c>
      <c r="EE1269" s="31"/>
      <c r="EF1269" s="31"/>
      <c r="EG1269" s="31"/>
      <c r="EH1269" s="31"/>
      <c r="EI1269" s="31"/>
      <c r="EJ1269" s="31"/>
    </row>
    <row r="1270" spans="1:140" ht="23.25" customHeight="1">
      <c r="A1270" s="25">
        <v>1268</v>
      </c>
      <c r="B1270" s="30" t="s">
        <v>17152</v>
      </c>
      <c r="C1270" s="31" t="s">
        <v>26214</v>
      </c>
      <c r="D1270" s="30" t="s">
        <v>33131</v>
      </c>
      <c r="E1270" s="30"/>
      <c r="F1270" s="30" t="s">
        <v>36258</v>
      </c>
      <c r="G1270" s="31">
        <f t="shared" si="184"/>
        <v>58</v>
      </c>
      <c r="H1270" s="72">
        <f t="shared" si="185"/>
        <v>55001</v>
      </c>
      <c r="I1270" s="30"/>
      <c r="J1270" s="30" t="s">
        <v>34084</v>
      </c>
      <c r="K1270" s="30" t="s">
        <v>4318</v>
      </c>
      <c r="L1270" s="31" t="s">
        <v>4318</v>
      </c>
      <c r="M1270" s="31" t="s">
        <v>3186</v>
      </c>
      <c r="N1270" s="31" t="s">
        <v>3311</v>
      </c>
      <c r="O1270" s="31" t="s">
        <v>2534</v>
      </c>
      <c r="P1270" s="52" t="s">
        <v>35984</v>
      </c>
      <c r="Q1270" s="52" t="s">
        <v>41315</v>
      </c>
      <c r="R1270" s="31"/>
      <c r="S1270" s="31"/>
      <c r="T1270" s="31"/>
      <c r="U1270" s="31" t="s">
        <v>18284</v>
      </c>
      <c r="V1270" s="31"/>
      <c r="W1270" s="31" t="s">
        <v>5689</v>
      </c>
      <c r="X1270" s="31" t="s">
        <v>17245</v>
      </c>
      <c r="Y1270" s="31" t="e">
        <f t="shared" ca="1" si="186"/>
        <v>#VALUE!</v>
      </c>
      <c r="Z1270" s="31" t="e">
        <f t="shared" ca="1" si="187"/>
        <v>#VALUE!</v>
      </c>
      <c r="AA1270" s="31"/>
      <c r="AB1270" s="31" t="s">
        <v>780</v>
      </c>
      <c r="AC1270" s="31" t="s">
        <v>34145</v>
      </c>
      <c r="AD1270" s="31" t="s">
        <v>34145</v>
      </c>
      <c r="AE1270" s="31"/>
      <c r="AF1270" s="31" t="s">
        <v>24701</v>
      </c>
      <c r="AG1270" s="31" t="s">
        <v>4322</v>
      </c>
      <c r="AH1270" s="31" t="s">
        <v>4322</v>
      </c>
      <c r="AI1270" s="31" t="s">
        <v>728</v>
      </c>
      <c r="AJ1270" s="31" t="s">
        <v>17756</v>
      </c>
      <c r="AK1270" s="31" t="s">
        <v>17757</v>
      </c>
      <c r="AL1270" s="31" t="s">
        <v>15988</v>
      </c>
      <c r="AM1270" s="31" t="s">
        <v>11657</v>
      </c>
      <c r="AN1270" s="31"/>
      <c r="AO1270" s="52" t="s">
        <v>15988</v>
      </c>
      <c r="AP1270" s="31" t="s">
        <v>3619</v>
      </c>
      <c r="AQ1270" s="31" t="s">
        <v>7696</v>
      </c>
      <c r="AR1270" s="31" t="s">
        <v>34145</v>
      </c>
      <c r="AS1270" s="31" t="s">
        <v>34145</v>
      </c>
      <c r="AT1270" s="31" t="str">
        <f>_xlfn.IFNA(VLOOKUP(D1270,'[1]5. 1 Mei 2022'!$C$7:$F$60,4,FALSE),"")</f>
        <v/>
      </c>
      <c r="AU1270" s="31"/>
      <c r="AV1270" s="31" t="s">
        <v>20032</v>
      </c>
      <c r="AW1270" s="31" t="s">
        <v>7696</v>
      </c>
      <c r="AX1270" s="29">
        <f t="shared" si="190"/>
        <v>44371</v>
      </c>
      <c r="AY1270" s="31" t="s">
        <v>26346</v>
      </c>
      <c r="AZ1270" s="31" t="s">
        <v>225</v>
      </c>
      <c r="BA1270" s="30" t="s">
        <v>3619</v>
      </c>
      <c r="BB1270" s="31" t="s">
        <v>17504</v>
      </c>
      <c r="BC1270" s="31"/>
      <c r="BD1270" s="31" t="s">
        <v>7980</v>
      </c>
      <c r="BE1270" s="31" t="s">
        <v>7969</v>
      </c>
      <c r="BF1270" s="31" t="s">
        <v>20032</v>
      </c>
      <c r="BG1270" s="31"/>
      <c r="BH1270" s="31"/>
      <c r="BI1270" s="31"/>
      <c r="BJ1270" s="31">
        <v>0</v>
      </c>
      <c r="BK1270" s="31" t="str">
        <f t="shared" si="183"/>
        <v>III/b</v>
      </c>
      <c r="BL1270" s="31"/>
      <c r="BM1270" s="31"/>
      <c r="BN1270" s="31"/>
      <c r="BO1270" s="31"/>
      <c r="BP1270" s="31"/>
      <c r="BQ1270" s="31" t="s">
        <v>23222</v>
      </c>
      <c r="BR1270" s="31" t="s">
        <v>41376</v>
      </c>
      <c r="BS1270" s="31">
        <v>0</v>
      </c>
      <c r="BT1270" s="52" t="s">
        <v>20332</v>
      </c>
      <c r="BU1270" s="52" t="s">
        <v>35984</v>
      </c>
      <c r="BV1270" s="31" t="s">
        <v>8466</v>
      </c>
      <c r="BW1270" s="31">
        <f t="shared" ca="1" si="188"/>
        <v>7</v>
      </c>
      <c r="BX1270" s="78">
        <f t="shared" ca="1" si="189"/>
        <v>3</v>
      </c>
      <c r="BY1270" s="31" t="s">
        <v>25993</v>
      </c>
      <c r="BZ1270" s="31"/>
      <c r="CA1270" s="31" t="s">
        <v>2483</v>
      </c>
      <c r="CB1270" s="31" t="s">
        <v>2519</v>
      </c>
      <c r="CC1270" s="31"/>
      <c r="CD1270" s="31"/>
      <c r="CE1270" s="31" t="s">
        <v>20085</v>
      </c>
      <c r="CF1270" s="31"/>
      <c r="CG1270" s="31"/>
      <c r="CH1270" s="31"/>
      <c r="CI1270" s="31"/>
      <c r="CJ1270" s="31"/>
      <c r="CK1270" s="31"/>
      <c r="CL1270" s="31" t="s">
        <v>31815</v>
      </c>
      <c r="CM1270" s="31" t="s">
        <v>31816</v>
      </c>
      <c r="CN1270" s="31">
        <v>126</v>
      </c>
      <c r="CO1270" s="31" t="s">
        <v>31817</v>
      </c>
      <c r="CP1270" s="31" t="s">
        <v>31816</v>
      </c>
      <c r="CQ1270" s="31"/>
      <c r="CR1270" s="31">
        <v>6531</v>
      </c>
      <c r="CS1270" s="31" t="s">
        <v>15956</v>
      </c>
      <c r="CT1270" s="31" t="s">
        <v>18000</v>
      </c>
      <c r="CU1270" s="31" t="s">
        <v>804</v>
      </c>
      <c r="CV1270" s="31" t="s">
        <v>18055</v>
      </c>
      <c r="CW1270" s="31" t="s">
        <v>15987</v>
      </c>
      <c r="CX1270" s="31" t="s">
        <v>15874</v>
      </c>
      <c r="CY1270" s="31"/>
      <c r="CZ1270" s="31"/>
      <c r="DA1270" s="31"/>
      <c r="DB1270" s="31" t="s">
        <v>11355</v>
      </c>
      <c r="DC1270" s="31" t="s">
        <v>18668</v>
      </c>
      <c r="DD1270" s="31" t="s">
        <v>18474</v>
      </c>
      <c r="DE1270" s="31"/>
      <c r="DF1270" s="31"/>
      <c r="DG1270" s="31"/>
      <c r="DH1270" s="31"/>
      <c r="DI1270" s="31" t="s">
        <v>25077</v>
      </c>
      <c r="DJ1270" s="31" t="s">
        <v>25042</v>
      </c>
      <c r="DK1270" s="31" t="s">
        <v>25645</v>
      </c>
      <c r="DL1270" s="31" t="s">
        <v>13888</v>
      </c>
      <c r="DM1270" s="38" t="s">
        <v>18215</v>
      </c>
      <c r="DN1270" s="38"/>
      <c r="DO1270" s="35"/>
      <c r="DP1270" s="31" t="s">
        <v>17752</v>
      </c>
      <c r="DQ1270" s="31" t="s">
        <v>17753</v>
      </c>
      <c r="DR1270" s="31"/>
      <c r="DS1270" s="31" t="s">
        <v>17754</v>
      </c>
      <c r="DT1270" s="31" t="s">
        <v>17755</v>
      </c>
      <c r="DU1270" s="31">
        <v>3</v>
      </c>
      <c r="DV1270" s="31" t="s">
        <v>32167</v>
      </c>
      <c r="DW1270" s="31" t="s">
        <v>7980</v>
      </c>
      <c r="DX1270" s="31" t="s">
        <v>11423</v>
      </c>
      <c r="DY1270" s="31" t="s">
        <v>24775</v>
      </c>
      <c r="DZ1270" s="31" t="s">
        <v>21842</v>
      </c>
      <c r="EA1270" s="31"/>
      <c r="EB1270" s="31">
        <v>0</v>
      </c>
      <c r="EC1270" s="31" t="s">
        <v>40168</v>
      </c>
      <c r="ED1270" s="31" t="s">
        <v>41101</v>
      </c>
      <c r="EE1270" s="31"/>
      <c r="EF1270" s="31"/>
      <c r="EG1270" s="31"/>
      <c r="EH1270" s="31"/>
      <c r="EI1270" s="31"/>
      <c r="EJ1270" s="31"/>
    </row>
    <row r="1271" spans="1:140" ht="23.25" customHeight="1">
      <c r="A1271" s="25">
        <v>1269</v>
      </c>
      <c r="B1271" s="30" t="s">
        <v>33334</v>
      </c>
      <c r="C1271" s="31" t="s">
        <v>29980</v>
      </c>
      <c r="D1271" s="30" t="s">
        <v>33197</v>
      </c>
      <c r="E1271" s="30"/>
      <c r="F1271" s="30" t="s">
        <v>36258</v>
      </c>
      <c r="G1271" s="31">
        <f t="shared" si="184"/>
        <v>58</v>
      </c>
      <c r="H1271" s="72">
        <f t="shared" si="185"/>
        <v>55610</v>
      </c>
      <c r="I1271" s="30"/>
      <c r="J1271" s="30" t="s">
        <v>34084</v>
      </c>
      <c r="K1271" s="30" t="s">
        <v>4318</v>
      </c>
      <c r="L1271" s="31" t="s">
        <v>4318</v>
      </c>
      <c r="M1271" s="31" t="s">
        <v>3186</v>
      </c>
      <c r="N1271" s="31" t="s">
        <v>3311</v>
      </c>
      <c r="O1271" s="31" t="s">
        <v>2534</v>
      </c>
      <c r="P1271" s="52" t="s">
        <v>35984</v>
      </c>
      <c r="Q1271" s="52" t="s">
        <v>41316</v>
      </c>
      <c r="R1271" s="31"/>
      <c r="S1271" s="31"/>
      <c r="T1271" s="31"/>
      <c r="U1271" s="31"/>
      <c r="V1271" s="31"/>
      <c r="W1271" s="31" t="s">
        <v>7541</v>
      </c>
      <c r="X1271" s="31" t="s">
        <v>14594</v>
      </c>
      <c r="Y1271" s="31" t="e">
        <f t="shared" ca="1" si="186"/>
        <v>#VALUE!</v>
      </c>
      <c r="Z1271" s="31" t="e">
        <f t="shared" ca="1" si="187"/>
        <v>#VALUE!</v>
      </c>
      <c r="AA1271" s="31"/>
      <c r="AB1271" s="31" t="s">
        <v>780</v>
      </c>
      <c r="AC1271" s="31" t="s">
        <v>34145</v>
      </c>
      <c r="AD1271" s="31" t="s">
        <v>34145</v>
      </c>
      <c r="AE1271" s="31"/>
      <c r="AF1271" s="31" t="s">
        <v>24701</v>
      </c>
      <c r="AG1271" s="31" t="s">
        <v>5852</v>
      </c>
      <c r="AH1271" s="31" t="s">
        <v>5852</v>
      </c>
      <c r="AI1271" s="31" t="s">
        <v>728</v>
      </c>
      <c r="AJ1271" s="52" t="s">
        <v>35873</v>
      </c>
      <c r="AK1271" s="31" t="s">
        <v>35874</v>
      </c>
      <c r="AL1271" s="52" t="s">
        <v>30311</v>
      </c>
      <c r="AM1271" s="31" t="s">
        <v>35875</v>
      </c>
      <c r="AN1271" s="31"/>
      <c r="AO1271" s="52" t="s">
        <v>35876</v>
      </c>
      <c r="AP1271" s="31" t="s">
        <v>33003</v>
      </c>
      <c r="AQ1271" s="52" t="s">
        <v>20332</v>
      </c>
      <c r="AR1271" s="31" t="s">
        <v>34145</v>
      </c>
      <c r="AS1271" s="31" t="s">
        <v>34145</v>
      </c>
      <c r="AT1271" s="31" t="s">
        <v>41052</v>
      </c>
      <c r="AU1271" s="31"/>
      <c r="AV1271" s="31" t="s">
        <v>26001</v>
      </c>
      <c r="AW1271" s="52" t="s">
        <v>20332</v>
      </c>
      <c r="AX1271" s="29">
        <f t="shared" si="190"/>
        <v>46524</v>
      </c>
      <c r="AY1271" s="31" t="s">
        <v>26346</v>
      </c>
      <c r="AZ1271" s="31" t="s">
        <v>33005</v>
      </c>
      <c r="BA1271" s="30" t="s">
        <v>33003</v>
      </c>
      <c r="BB1271" s="31" t="s">
        <v>22916</v>
      </c>
      <c r="BC1271" s="31" t="s">
        <v>41053</v>
      </c>
      <c r="BD1271" s="31" t="s">
        <v>11423</v>
      </c>
      <c r="BE1271" s="31" t="s">
        <v>7969</v>
      </c>
      <c r="BF1271" s="31" t="s">
        <v>26001</v>
      </c>
      <c r="BG1271" s="31"/>
      <c r="BH1271" s="31"/>
      <c r="BI1271" s="31"/>
      <c r="BJ1271" s="31"/>
      <c r="BK1271" s="31" t="str">
        <f t="shared" si="183"/>
        <v>III/b</v>
      </c>
      <c r="BL1271" s="31"/>
      <c r="BM1271" s="31"/>
      <c r="BN1271" s="31"/>
      <c r="BO1271" s="31"/>
      <c r="BP1271" s="31"/>
      <c r="BQ1271" s="31" t="s">
        <v>23222</v>
      </c>
      <c r="BR1271" s="31" t="s">
        <v>41376</v>
      </c>
      <c r="BS1271" s="31">
        <v>0</v>
      </c>
      <c r="BT1271" s="52" t="s">
        <v>20332</v>
      </c>
      <c r="BU1271" s="52" t="s">
        <v>35984</v>
      </c>
      <c r="BV1271" s="31" t="s">
        <v>20332</v>
      </c>
      <c r="BW1271" s="31">
        <f t="shared" ca="1" si="188"/>
        <v>1</v>
      </c>
      <c r="BX1271" s="78">
        <f t="shared" ca="1" si="189"/>
        <v>3</v>
      </c>
      <c r="BY1271" s="31"/>
      <c r="BZ1271" s="31"/>
      <c r="CA1271" s="31" t="s">
        <v>2483</v>
      </c>
      <c r="CB1271" s="31" t="s">
        <v>2406</v>
      </c>
      <c r="CC1271" s="31"/>
      <c r="CD1271" s="31"/>
      <c r="CE1271" s="31"/>
      <c r="CF1271" s="31"/>
      <c r="CG1271" s="31"/>
      <c r="CH1271" s="31"/>
      <c r="CI1271" s="31"/>
      <c r="CJ1271" s="31"/>
      <c r="CK1271" s="31"/>
      <c r="CL1271" s="31" t="s">
        <v>35877</v>
      </c>
      <c r="CM1271" s="52" t="s">
        <v>35878</v>
      </c>
      <c r="CN1271" s="31">
        <v>123</v>
      </c>
      <c r="CO1271" s="31">
        <v>0</v>
      </c>
      <c r="CP1271" s="31">
        <v>0</v>
      </c>
      <c r="CQ1271" s="31">
        <v>0</v>
      </c>
      <c r="CR1271" s="31">
        <v>6911</v>
      </c>
      <c r="CS1271" s="31"/>
      <c r="CT1271" s="31"/>
      <c r="CU1271" s="31"/>
      <c r="CV1271" s="31"/>
      <c r="CW1271" s="31"/>
      <c r="CX1271" s="31"/>
      <c r="CY1271" s="31"/>
      <c r="CZ1271" s="31"/>
      <c r="DA1271" s="31"/>
      <c r="DB1271" s="31"/>
      <c r="DC1271" s="31"/>
      <c r="DD1271" s="31"/>
      <c r="DE1271" s="31"/>
      <c r="DF1271" s="31"/>
      <c r="DG1271" s="31"/>
      <c r="DH1271" s="31"/>
      <c r="DI1271" s="31"/>
      <c r="DJ1271" s="31"/>
      <c r="DK1271" s="31"/>
      <c r="DL1271" s="31"/>
      <c r="DM1271" s="38" t="s">
        <v>35560</v>
      </c>
      <c r="DN1271" s="38"/>
      <c r="DO1271" s="35"/>
      <c r="DP1271" s="52" t="s">
        <v>35879</v>
      </c>
      <c r="DQ1271" s="31" t="s">
        <v>35880</v>
      </c>
      <c r="DR1271" s="31"/>
      <c r="DS1271" s="31" t="s">
        <v>33438</v>
      </c>
      <c r="DT1271" s="50" t="s">
        <v>35881</v>
      </c>
      <c r="DU1271" s="31"/>
      <c r="DV1271" s="31"/>
      <c r="DW1271" s="31"/>
      <c r="DX1271" s="31"/>
      <c r="DY1271" s="31"/>
      <c r="DZ1271" s="31"/>
      <c r="EA1271" s="31"/>
      <c r="EB1271" s="31"/>
      <c r="EC1271" s="31" t="s">
        <v>40168</v>
      </c>
      <c r="ED1271" s="31" t="s">
        <v>41101</v>
      </c>
      <c r="EE1271" s="31"/>
      <c r="EF1271" s="31"/>
      <c r="EG1271" s="31"/>
      <c r="EH1271" s="31"/>
      <c r="EI1271" s="31"/>
      <c r="EJ1271" s="31"/>
    </row>
    <row r="1272" spans="1:140" ht="23.25" customHeight="1">
      <c r="A1272" s="25">
        <v>1270</v>
      </c>
      <c r="B1272" s="30" t="s">
        <v>14625</v>
      </c>
      <c r="C1272" s="31" t="s">
        <v>26196</v>
      </c>
      <c r="D1272" s="30" t="s">
        <v>33214</v>
      </c>
      <c r="E1272" s="30"/>
      <c r="F1272" s="30" t="s">
        <v>36258</v>
      </c>
      <c r="G1272" s="31">
        <f t="shared" si="184"/>
        <v>58</v>
      </c>
      <c r="H1272" s="72">
        <f t="shared" si="185"/>
        <v>54179</v>
      </c>
      <c r="I1272" s="30"/>
      <c r="J1272" s="30" t="s">
        <v>34084</v>
      </c>
      <c r="K1272" s="30" t="s">
        <v>4318</v>
      </c>
      <c r="L1272" s="31" t="s">
        <v>4318</v>
      </c>
      <c r="M1272" s="31" t="s">
        <v>3186</v>
      </c>
      <c r="N1272" s="31" t="s">
        <v>3311</v>
      </c>
      <c r="O1272" s="31" t="s">
        <v>2534</v>
      </c>
      <c r="P1272" s="52" t="s">
        <v>35984</v>
      </c>
      <c r="Q1272" s="52" t="s">
        <v>41317</v>
      </c>
      <c r="R1272" s="31"/>
      <c r="S1272" s="31"/>
      <c r="T1272" s="31"/>
      <c r="U1272" s="31" t="s">
        <v>15617</v>
      </c>
      <c r="V1272" s="31"/>
      <c r="W1272" s="31" t="s">
        <v>6910</v>
      </c>
      <c r="X1272" s="31" t="s">
        <v>14626</v>
      </c>
      <c r="Y1272" s="31">
        <f t="shared" ca="1" si="186"/>
        <v>33</v>
      </c>
      <c r="Z1272" s="31" t="str">
        <f t="shared" ca="1" si="187"/>
        <v>21-35</v>
      </c>
      <c r="AA1272" s="31"/>
      <c r="AB1272" s="31" t="s">
        <v>5385</v>
      </c>
      <c r="AC1272" s="31" t="s">
        <v>34145</v>
      </c>
      <c r="AD1272" s="31" t="s">
        <v>34145</v>
      </c>
      <c r="AE1272" s="31"/>
      <c r="AF1272" s="31" t="s">
        <v>24701</v>
      </c>
      <c r="AG1272" s="31" t="s">
        <v>4322</v>
      </c>
      <c r="AH1272" s="31" t="s">
        <v>4322</v>
      </c>
      <c r="AI1272" s="31" t="s">
        <v>728</v>
      </c>
      <c r="AJ1272" s="31" t="s">
        <v>15300</v>
      </c>
      <c r="AK1272" s="31" t="s">
        <v>15301</v>
      </c>
      <c r="AL1272" s="31" t="s">
        <v>15302</v>
      </c>
      <c r="AM1272" s="31" t="s">
        <v>15303</v>
      </c>
      <c r="AN1272" s="31"/>
      <c r="AO1272" s="31"/>
      <c r="AP1272" s="31" t="s">
        <v>33003</v>
      </c>
      <c r="AQ1272" s="31" t="s">
        <v>31449</v>
      </c>
      <c r="AR1272" s="31" t="s">
        <v>34145</v>
      </c>
      <c r="AS1272" s="31" t="s">
        <v>34145</v>
      </c>
      <c r="AT1272" s="31" t="str">
        <f>_xlfn.IFNA(VLOOKUP(D1272,'[1]5. 1 Mei 2022'!$C$7:$F$60,4,FALSE),"")</f>
        <v/>
      </c>
      <c r="AU1272" s="31"/>
      <c r="AV1272" s="31" t="s">
        <v>20032</v>
      </c>
      <c r="AW1272" s="31" t="s">
        <v>31449</v>
      </c>
      <c r="AX1272" s="29">
        <f t="shared" si="190"/>
        <v>46331</v>
      </c>
      <c r="AY1272" s="31" t="s">
        <v>26346</v>
      </c>
      <c r="AZ1272" s="31" t="s">
        <v>33005</v>
      </c>
      <c r="BA1272" s="30" t="s">
        <v>33003</v>
      </c>
      <c r="BB1272" s="31" t="s">
        <v>11647</v>
      </c>
      <c r="BC1272" s="31"/>
      <c r="BD1272" s="31" t="s">
        <v>7980</v>
      </c>
      <c r="BE1272" s="31" t="s">
        <v>7969</v>
      </c>
      <c r="BF1272" s="31" t="s">
        <v>20032</v>
      </c>
      <c r="BG1272" s="31"/>
      <c r="BH1272" s="31"/>
      <c r="BI1272" s="31"/>
      <c r="BJ1272" s="31">
        <v>0</v>
      </c>
      <c r="BK1272" s="31" t="str">
        <f t="shared" si="183"/>
        <v>III/b</v>
      </c>
      <c r="BL1272" s="31"/>
      <c r="BM1272" s="31"/>
      <c r="BN1272" s="31"/>
      <c r="BO1272" s="31"/>
      <c r="BP1272" s="31"/>
      <c r="BQ1272" s="31" t="s">
        <v>23222</v>
      </c>
      <c r="BR1272" s="31" t="s">
        <v>41376</v>
      </c>
      <c r="BS1272" s="31">
        <v>0</v>
      </c>
      <c r="BT1272" s="52" t="s">
        <v>20332</v>
      </c>
      <c r="BU1272" s="52" t="s">
        <v>35984</v>
      </c>
      <c r="BV1272" s="31" t="s">
        <v>11743</v>
      </c>
      <c r="BW1272" s="31">
        <f t="shared" ca="1" si="188"/>
        <v>8</v>
      </c>
      <c r="BX1272" s="78">
        <f t="shared" ca="1" si="189"/>
        <v>3</v>
      </c>
      <c r="BY1272" s="31" t="s">
        <v>25993</v>
      </c>
      <c r="BZ1272" s="31"/>
      <c r="CA1272" s="31" t="s">
        <v>4239</v>
      </c>
      <c r="CB1272" s="31" t="s">
        <v>2406</v>
      </c>
      <c r="CC1272" s="31"/>
      <c r="CD1272" s="31"/>
      <c r="CE1272" s="31" t="s">
        <v>20085</v>
      </c>
      <c r="CF1272" s="31"/>
      <c r="CG1272" s="31"/>
      <c r="CH1272" s="31"/>
      <c r="CI1272" s="31"/>
      <c r="CJ1272" s="31"/>
      <c r="CK1272" s="31"/>
      <c r="CL1272" s="31" t="s">
        <v>32011</v>
      </c>
      <c r="CM1272" s="31" t="s">
        <v>32010</v>
      </c>
      <c r="CN1272" s="31">
        <v>126</v>
      </c>
      <c r="CO1272" s="31" t="s">
        <v>32009</v>
      </c>
      <c r="CP1272" s="31" t="s">
        <v>32010</v>
      </c>
      <c r="CQ1272" s="31"/>
      <c r="CR1272" s="31">
        <v>4858</v>
      </c>
      <c r="CS1272" s="31" t="s">
        <v>15556</v>
      </c>
      <c r="CT1272" s="31" t="s">
        <v>15557</v>
      </c>
      <c r="CU1272" s="31" t="s">
        <v>12108</v>
      </c>
      <c r="CV1272" s="31" t="s">
        <v>15469</v>
      </c>
      <c r="CW1272" s="31" t="s">
        <v>15470</v>
      </c>
      <c r="CX1272" s="31" t="s">
        <v>15413</v>
      </c>
      <c r="CY1272" s="31"/>
      <c r="CZ1272" s="31"/>
      <c r="DA1272" s="31"/>
      <c r="DB1272" s="31"/>
      <c r="DC1272" s="31"/>
      <c r="DD1272" s="31"/>
      <c r="DE1272" s="31"/>
      <c r="DF1272" s="31"/>
      <c r="DG1272" s="31"/>
      <c r="DH1272" s="31"/>
      <c r="DI1272" s="31"/>
      <c r="DJ1272" s="31"/>
      <c r="DK1272" s="31"/>
      <c r="DL1272" s="31"/>
      <c r="DM1272" s="38" t="s">
        <v>28953</v>
      </c>
      <c r="DN1272" s="38"/>
      <c r="DO1272" s="35"/>
      <c r="DP1272" s="31" t="s">
        <v>15304</v>
      </c>
      <c r="DQ1272" s="31" t="s">
        <v>15298</v>
      </c>
      <c r="DR1272" s="31"/>
      <c r="DS1272" s="31" t="s">
        <v>27769</v>
      </c>
      <c r="DT1272" s="31" t="s">
        <v>15299</v>
      </c>
      <c r="DU1272" s="31">
        <v>3</v>
      </c>
      <c r="DV1272" s="31" t="s">
        <v>32167</v>
      </c>
      <c r="DW1272" s="31" t="s">
        <v>7980</v>
      </c>
      <c r="DX1272" s="31" t="s">
        <v>7980</v>
      </c>
      <c r="DY1272" s="31" t="s">
        <v>28853</v>
      </c>
      <c r="DZ1272" s="31" t="s">
        <v>18545</v>
      </c>
      <c r="EA1272" s="31"/>
      <c r="EB1272" s="31">
        <v>0</v>
      </c>
      <c r="EC1272" s="31" t="s">
        <v>40168</v>
      </c>
      <c r="ED1272" s="31" t="s">
        <v>41101</v>
      </c>
      <c r="EE1272" s="31"/>
      <c r="EF1272" s="31"/>
      <c r="EG1272" s="31"/>
      <c r="EH1272" s="31"/>
      <c r="EI1272" s="31"/>
      <c r="EJ1272" s="31"/>
    </row>
    <row r="1273" spans="1:140" ht="23.25" customHeight="1">
      <c r="A1273" s="25">
        <v>1271</v>
      </c>
      <c r="B1273" s="30" t="s">
        <v>19950</v>
      </c>
      <c r="C1273" s="31">
        <v>140368104</v>
      </c>
      <c r="D1273" s="30" t="s">
        <v>118</v>
      </c>
      <c r="E1273" s="30"/>
      <c r="F1273" s="30" t="s">
        <v>36257</v>
      </c>
      <c r="G1273" s="31">
        <f t="shared" si="184"/>
        <v>58</v>
      </c>
      <c r="H1273" s="72">
        <f t="shared" si="185"/>
        <v>49796</v>
      </c>
      <c r="I1273" s="30"/>
      <c r="J1273" s="30" t="s">
        <v>34084</v>
      </c>
      <c r="K1273" s="30" t="s">
        <v>4318</v>
      </c>
      <c r="L1273" s="31" t="s">
        <v>4318</v>
      </c>
      <c r="M1273" s="31" t="s">
        <v>3186</v>
      </c>
      <c r="N1273" s="31" t="s">
        <v>4008</v>
      </c>
      <c r="O1273" s="31" t="s">
        <v>4320</v>
      </c>
      <c r="P1273" s="31" t="s">
        <v>21727</v>
      </c>
      <c r="Q1273" s="31"/>
      <c r="R1273" s="31">
        <v>18</v>
      </c>
      <c r="S1273" s="31">
        <v>7</v>
      </c>
      <c r="T1273" s="31"/>
      <c r="U1273" s="31">
        <v>572</v>
      </c>
      <c r="V1273" s="31"/>
      <c r="W1273" s="31" t="s">
        <v>6910</v>
      </c>
      <c r="X1273" s="31" t="s">
        <v>2426</v>
      </c>
      <c r="Y1273" s="31">
        <f t="shared" ca="1" si="186"/>
        <v>45</v>
      </c>
      <c r="Z1273" s="31" t="str">
        <f t="shared" ca="1" si="187"/>
        <v>36-45</v>
      </c>
      <c r="AA1273" s="31"/>
      <c r="AB1273" s="31" t="s">
        <v>780</v>
      </c>
      <c r="AC1273" s="31" t="s">
        <v>34145</v>
      </c>
      <c r="AD1273" s="31" t="s">
        <v>34145</v>
      </c>
      <c r="AE1273" s="31"/>
      <c r="AF1273" s="31" t="s">
        <v>24701</v>
      </c>
      <c r="AG1273" s="31" t="s">
        <v>4322</v>
      </c>
      <c r="AH1273" s="31" t="s">
        <v>4322</v>
      </c>
      <c r="AI1273" s="31" t="s">
        <v>728</v>
      </c>
      <c r="AJ1273" s="31">
        <v>2012740131</v>
      </c>
      <c r="AK1273" s="31" t="s">
        <v>18890</v>
      </c>
      <c r="AL1273" s="31" t="s">
        <v>10367</v>
      </c>
      <c r="AM1273" s="31" t="s">
        <v>2681</v>
      </c>
      <c r="AN1273" s="31"/>
      <c r="AO1273" s="31"/>
      <c r="AP1273" s="31" t="s">
        <v>33006</v>
      </c>
      <c r="AQ1273" s="52" t="s">
        <v>35984</v>
      </c>
      <c r="AR1273" s="31" t="s">
        <v>34145</v>
      </c>
      <c r="AS1273" s="31" t="s">
        <v>34145</v>
      </c>
      <c r="AT1273" s="31" t="s">
        <v>41650</v>
      </c>
      <c r="AU1273" s="31"/>
      <c r="AV1273" s="31" t="s">
        <v>20033</v>
      </c>
      <c r="AW1273" s="52" t="s">
        <v>35984</v>
      </c>
      <c r="AX1273" s="29">
        <f t="shared" si="190"/>
        <v>46889</v>
      </c>
      <c r="AY1273" s="31" t="s">
        <v>26346</v>
      </c>
      <c r="AZ1273" s="31" t="s">
        <v>530</v>
      </c>
      <c r="BA1273" s="30" t="s">
        <v>33006</v>
      </c>
      <c r="BB1273" s="31"/>
      <c r="BC1273" s="31"/>
      <c r="BD1273" s="31" t="s">
        <v>24787</v>
      </c>
      <c r="BE1273" s="31" t="s">
        <v>7969</v>
      </c>
      <c r="BF1273" s="31" t="s">
        <v>24786</v>
      </c>
      <c r="BG1273" s="31"/>
      <c r="BH1273" s="31"/>
      <c r="BI1273" s="31" t="s">
        <v>8136</v>
      </c>
      <c r="BJ1273" s="31" t="s">
        <v>20278</v>
      </c>
      <c r="BK1273" s="31" t="str">
        <f t="shared" si="183"/>
        <v>III/c</v>
      </c>
      <c r="BL1273" s="31" t="s">
        <v>8077</v>
      </c>
      <c r="BM1273" s="31"/>
      <c r="BN1273" s="31"/>
      <c r="BO1273" s="31"/>
      <c r="BP1273" s="31" t="s">
        <v>1498</v>
      </c>
      <c r="BQ1273" s="31" t="s">
        <v>20278</v>
      </c>
      <c r="BR1273" s="31" t="s">
        <v>12422</v>
      </c>
      <c r="BS1273" s="31" t="s">
        <v>26402</v>
      </c>
      <c r="BT1273" s="31" t="s">
        <v>2481</v>
      </c>
      <c r="BU1273" s="31"/>
      <c r="BV1273" s="31" t="s">
        <v>2427</v>
      </c>
      <c r="BW1273" s="31">
        <f t="shared" ca="1" si="188"/>
        <v>24</v>
      </c>
      <c r="BX1273" s="78">
        <f t="shared" ca="1" si="189"/>
        <v>2</v>
      </c>
      <c r="BY1273" s="31"/>
      <c r="BZ1273" s="31"/>
      <c r="CA1273" s="31" t="s">
        <v>2483</v>
      </c>
      <c r="CB1273" s="31" t="s">
        <v>2519</v>
      </c>
      <c r="CC1273" s="31">
        <v>2</v>
      </c>
      <c r="CD1273" s="31">
        <v>1</v>
      </c>
      <c r="CE1273" s="31" t="s">
        <v>20085</v>
      </c>
      <c r="CF1273" s="31"/>
      <c r="CG1273" s="31"/>
      <c r="CH1273" s="31"/>
      <c r="CI1273" s="31"/>
      <c r="CJ1273" s="31"/>
      <c r="CK1273" s="31"/>
      <c r="CL1273" s="31" t="s">
        <v>21948</v>
      </c>
      <c r="CM1273" s="31" t="s">
        <v>21949</v>
      </c>
      <c r="CN1273" s="31">
        <v>123</v>
      </c>
      <c r="CO1273" s="31" t="s">
        <v>28634</v>
      </c>
      <c r="CP1273" s="31" t="s">
        <v>21949</v>
      </c>
      <c r="CQ1273" s="31">
        <v>123</v>
      </c>
      <c r="CR1273" s="31">
        <v>3707</v>
      </c>
      <c r="CS1273" s="31" t="s">
        <v>18893</v>
      </c>
      <c r="CT1273" s="31"/>
      <c r="CU1273" s="31" t="s">
        <v>8314</v>
      </c>
      <c r="CV1273" s="31" t="s">
        <v>8347</v>
      </c>
      <c r="CW1273" s="31" t="s">
        <v>8348</v>
      </c>
      <c r="CX1273" s="31" t="s">
        <v>8346</v>
      </c>
      <c r="CY1273" s="31"/>
      <c r="CZ1273" s="31"/>
      <c r="DA1273" s="31"/>
      <c r="DB1273" s="31" t="s">
        <v>15744</v>
      </c>
      <c r="DC1273" s="31" t="s">
        <v>15745</v>
      </c>
      <c r="DD1273" s="31" t="s">
        <v>15746</v>
      </c>
      <c r="DE1273" s="31"/>
      <c r="DF1273" s="31"/>
      <c r="DG1273" s="31"/>
      <c r="DH1273" s="31"/>
      <c r="DI1273" s="31" t="s">
        <v>24810</v>
      </c>
      <c r="DJ1273" s="31" t="s">
        <v>24811</v>
      </c>
      <c r="DK1273" s="31"/>
      <c r="DL1273" s="31"/>
      <c r="DM1273" s="38" t="s">
        <v>9367</v>
      </c>
      <c r="DN1273" s="38"/>
      <c r="DO1273" s="35">
        <v>0</v>
      </c>
      <c r="DP1273" s="31" t="s">
        <v>28299</v>
      </c>
      <c r="DQ1273" s="31" t="s">
        <v>13819</v>
      </c>
      <c r="DR1273" s="31"/>
      <c r="DS1273" s="31" t="s">
        <v>27005</v>
      </c>
      <c r="DT1273" s="31" t="s">
        <v>37911</v>
      </c>
      <c r="DU1273" s="31">
        <v>2</v>
      </c>
      <c r="DV1273" s="31" t="s">
        <v>32164</v>
      </c>
      <c r="DW1273" s="31" t="s">
        <v>7997</v>
      </c>
      <c r="DX1273" s="31"/>
      <c r="DY1273" s="31" t="s">
        <v>39660</v>
      </c>
      <c r="DZ1273" s="52" t="s">
        <v>33910</v>
      </c>
      <c r="EA1273" s="52" t="s">
        <v>39661</v>
      </c>
      <c r="EB1273" s="31">
        <v>9649</v>
      </c>
      <c r="EC1273" s="31" t="s">
        <v>40168</v>
      </c>
      <c r="ED1273" s="31" t="s">
        <v>41101</v>
      </c>
      <c r="EE1273" s="31"/>
      <c r="EF1273" s="31"/>
      <c r="EG1273" s="31"/>
      <c r="EH1273" s="31"/>
      <c r="EI1273" s="31"/>
      <c r="EJ1273" s="31"/>
    </row>
    <row r="1274" spans="1:140" ht="23.25" customHeight="1">
      <c r="A1274" s="25">
        <v>1272</v>
      </c>
      <c r="B1274" s="30" t="s">
        <v>33360</v>
      </c>
      <c r="C1274" s="31" t="s">
        <v>29980</v>
      </c>
      <c r="D1274" s="30" t="s">
        <v>33262</v>
      </c>
      <c r="E1274" s="30"/>
      <c r="F1274" s="30" t="s">
        <v>36258</v>
      </c>
      <c r="G1274" s="31">
        <f t="shared" si="184"/>
        <v>58</v>
      </c>
      <c r="H1274" s="72">
        <f t="shared" si="185"/>
        <v>55550</v>
      </c>
      <c r="I1274" s="30"/>
      <c r="J1274" s="30" t="s">
        <v>34084</v>
      </c>
      <c r="K1274" s="30" t="s">
        <v>4318</v>
      </c>
      <c r="L1274" s="31" t="s">
        <v>4318</v>
      </c>
      <c r="M1274" s="31" t="s">
        <v>3186</v>
      </c>
      <c r="N1274" s="31" t="s">
        <v>3311</v>
      </c>
      <c r="O1274" s="31" t="s">
        <v>2534</v>
      </c>
      <c r="P1274" s="52" t="s">
        <v>35984</v>
      </c>
      <c r="Q1274" s="52" t="s">
        <v>41318</v>
      </c>
      <c r="R1274" s="31"/>
      <c r="S1274" s="31"/>
      <c r="T1274" s="31"/>
      <c r="U1274" s="31"/>
      <c r="V1274" s="31"/>
      <c r="W1274" s="31" t="s">
        <v>2650</v>
      </c>
      <c r="X1274" s="31" t="s">
        <v>895</v>
      </c>
      <c r="Y1274" s="31">
        <f t="shared" ca="1" si="186"/>
        <v>29</v>
      </c>
      <c r="Z1274" s="31" t="str">
        <f t="shared" ca="1" si="187"/>
        <v>21-35</v>
      </c>
      <c r="AA1274" s="31"/>
      <c r="AB1274" s="31" t="s">
        <v>780</v>
      </c>
      <c r="AC1274" s="31" t="s">
        <v>34145</v>
      </c>
      <c r="AD1274" s="31" t="s">
        <v>34145</v>
      </c>
      <c r="AE1274" s="31"/>
      <c r="AF1274" s="31" t="s">
        <v>24701</v>
      </c>
      <c r="AG1274" s="31" t="s">
        <v>4322</v>
      </c>
      <c r="AH1274" s="31" t="s">
        <v>4322</v>
      </c>
      <c r="AI1274" s="31" t="s">
        <v>728</v>
      </c>
      <c r="AJ1274" s="31" t="s">
        <v>35830</v>
      </c>
      <c r="AK1274" s="31" t="s">
        <v>35831</v>
      </c>
      <c r="AL1274" s="52" t="s">
        <v>18474</v>
      </c>
      <c r="AM1274" s="31" t="s">
        <v>35832</v>
      </c>
      <c r="AN1274" s="31"/>
      <c r="AO1274" s="31"/>
      <c r="AP1274" s="31" t="s">
        <v>33003</v>
      </c>
      <c r="AQ1274" s="52" t="s">
        <v>20332</v>
      </c>
      <c r="AR1274" s="31" t="s">
        <v>34145</v>
      </c>
      <c r="AS1274" s="31" t="s">
        <v>34145</v>
      </c>
      <c r="AT1274" s="31" t="s">
        <v>41058</v>
      </c>
      <c r="AU1274" s="31"/>
      <c r="AV1274" s="31" t="s">
        <v>26001</v>
      </c>
      <c r="AW1274" s="52" t="s">
        <v>20332</v>
      </c>
      <c r="AX1274" s="29">
        <f t="shared" si="190"/>
        <v>46524</v>
      </c>
      <c r="AY1274" s="31" t="s">
        <v>26346</v>
      </c>
      <c r="AZ1274" s="31" t="s">
        <v>33005</v>
      </c>
      <c r="BA1274" s="30" t="s">
        <v>33003</v>
      </c>
      <c r="BB1274" s="31" t="s">
        <v>22916</v>
      </c>
      <c r="BC1274" s="31" t="s">
        <v>41059</v>
      </c>
      <c r="BD1274" s="31" t="s">
        <v>11423</v>
      </c>
      <c r="BE1274" s="31" t="s">
        <v>7969</v>
      </c>
      <c r="BF1274" s="31" t="s">
        <v>26001</v>
      </c>
      <c r="BG1274" s="31"/>
      <c r="BH1274" s="31"/>
      <c r="BI1274" s="31"/>
      <c r="BJ1274" s="31"/>
      <c r="BK1274" s="31" t="str">
        <f t="shared" si="183"/>
        <v>III/b</v>
      </c>
      <c r="BL1274" s="31"/>
      <c r="BM1274" s="31"/>
      <c r="BN1274" s="31"/>
      <c r="BO1274" s="31"/>
      <c r="BP1274" s="31"/>
      <c r="BQ1274" s="31" t="s">
        <v>23222</v>
      </c>
      <c r="BR1274" s="31" t="s">
        <v>41376</v>
      </c>
      <c r="BS1274" s="31">
        <v>0</v>
      </c>
      <c r="BT1274" s="52" t="s">
        <v>20332</v>
      </c>
      <c r="BU1274" s="52" t="s">
        <v>35984</v>
      </c>
      <c r="BV1274" s="31" t="s">
        <v>20332</v>
      </c>
      <c r="BW1274" s="31">
        <f t="shared" ca="1" si="188"/>
        <v>1</v>
      </c>
      <c r="BX1274" s="78">
        <f t="shared" ca="1" si="189"/>
        <v>3</v>
      </c>
      <c r="BY1274" s="31"/>
      <c r="BZ1274" s="31"/>
      <c r="CA1274" s="31" t="s">
        <v>2483</v>
      </c>
      <c r="CB1274" s="31" t="s">
        <v>2519</v>
      </c>
      <c r="CC1274" s="31"/>
      <c r="CD1274" s="31"/>
      <c r="CE1274" s="31"/>
      <c r="CF1274" s="31"/>
      <c r="CG1274" s="31"/>
      <c r="CH1274" s="31"/>
      <c r="CI1274" s="31"/>
      <c r="CJ1274" s="31"/>
      <c r="CK1274" s="31"/>
      <c r="CL1274" s="31" t="s">
        <v>35833</v>
      </c>
      <c r="CM1274" s="52" t="s">
        <v>35834</v>
      </c>
      <c r="CN1274" s="31">
        <v>127</v>
      </c>
      <c r="CO1274" s="31" t="s">
        <v>40334</v>
      </c>
      <c r="CP1274" s="31" t="s">
        <v>35834</v>
      </c>
      <c r="CQ1274" s="31">
        <v>127</v>
      </c>
      <c r="CR1274" s="31">
        <v>6921</v>
      </c>
      <c r="CS1274" s="31"/>
      <c r="CT1274" s="31"/>
      <c r="CU1274" s="31"/>
      <c r="CV1274" s="31"/>
      <c r="CW1274" s="31"/>
      <c r="CX1274" s="31"/>
      <c r="CY1274" s="31"/>
      <c r="CZ1274" s="31"/>
      <c r="DA1274" s="31"/>
      <c r="DB1274" s="31"/>
      <c r="DC1274" s="31"/>
      <c r="DD1274" s="31"/>
      <c r="DE1274" s="31"/>
      <c r="DF1274" s="31"/>
      <c r="DG1274" s="31"/>
      <c r="DH1274" s="31"/>
      <c r="DI1274" s="31"/>
      <c r="DJ1274" s="31"/>
      <c r="DK1274" s="31"/>
      <c r="DL1274" s="31"/>
      <c r="DM1274" s="38">
        <v>805951274507000</v>
      </c>
      <c r="DN1274" s="38"/>
      <c r="DO1274" s="35"/>
      <c r="DP1274" s="52" t="s">
        <v>35835</v>
      </c>
      <c r="DQ1274" s="31" t="s">
        <v>35836</v>
      </c>
      <c r="DR1274" s="31"/>
      <c r="DS1274" s="31" t="s">
        <v>33415</v>
      </c>
      <c r="DT1274" s="50" t="s">
        <v>37912</v>
      </c>
      <c r="DU1274" s="31"/>
      <c r="DV1274" s="31"/>
      <c r="DW1274" s="31"/>
      <c r="DX1274" s="31"/>
      <c r="DY1274" s="31"/>
      <c r="DZ1274" s="31"/>
      <c r="EA1274" s="31"/>
      <c r="EB1274" s="31"/>
      <c r="EC1274" s="31" t="s">
        <v>40168</v>
      </c>
      <c r="ED1274" s="31" t="s">
        <v>41101</v>
      </c>
      <c r="EE1274" s="31"/>
      <c r="EF1274" s="31"/>
      <c r="EG1274" s="31"/>
      <c r="EH1274" s="31"/>
      <c r="EI1274" s="31"/>
      <c r="EJ1274" s="31"/>
    </row>
    <row r="1275" spans="1:140" ht="23.25" customHeight="1">
      <c r="A1275" s="25">
        <v>1273</v>
      </c>
      <c r="B1275" s="30" t="s">
        <v>17148</v>
      </c>
      <c r="C1275" s="31" t="s">
        <v>17144</v>
      </c>
      <c r="D1275" s="30" t="s">
        <v>23572</v>
      </c>
      <c r="E1275" s="30"/>
      <c r="F1275" s="30" t="s">
        <v>36258</v>
      </c>
      <c r="G1275" s="31">
        <f t="shared" si="184"/>
        <v>58</v>
      </c>
      <c r="H1275" s="72">
        <f t="shared" si="185"/>
        <v>54970</v>
      </c>
      <c r="I1275" s="30"/>
      <c r="J1275" s="30" t="s">
        <v>34084</v>
      </c>
      <c r="K1275" s="30" t="s">
        <v>4318</v>
      </c>
      <c r="L1275" s="31" t="s">
        <v>4318</v>
      </c>
      <c r="M1275" s="31" t="s">
        <v>6378</v>
      </c>
      <c r="N1275" s="31" t="s">
        <v>3311</v>
      </c>
      <c r="O1275" s="31" t="s">
        <v>2534</v>
      </c>
      <c r="P1275" s="52" t="s">
        <v>24630</v>
      </c>
      <c r="Q1275" s="52" t="s">
        <v>39082</v>
      </c>
      <c r="R1275" s="31">
        <v>3</v>
      </c>
      <c r="S1275" s="31">
        <v>8</v>
      </c>
      <c r="T1275" s="52" t="s">
        <v>21847</v>
      </c>
      <c r="U1275" s="31">
        <v>501</v>
      </c>
      <c r="V1275" s="31" t="s">
        <v>31866</v>
      </c>
      <c r="W1275" s="31" t="s">
        <v>17180</v>
      </c>
      <c r="X1275" s="31" t="s">
        <v>17181</v>
      </c>
      <c r="Y1275" s="31" t="e">
        <f t="shared" ca="1" si="186"/>
        <v>#VALUE!</v>
      </c>
      <c r="Z1275" s="31" t="e">
        <f t="shared" ca="1" si="187"/>
        <v>#VALUE!</v>
      </c>
      <c r="AA1275" s="31"/>
      <c r="AB1275" s="31" t="s">
        <v>780</v>
      </c>
      <c r="AC1275" s="31" t="s">
        <v>34145</v>
      </c>
      <c r="AD1275" s="31" t="s">
        <v>34145</v>
      </c>
      <c r="AE1275" s="31"/>
      <c r="AF1275" s="31" t="s">
        <v>24701</v>
      </c>
      <c r="AG1275" s="31" t="s">
        <v>4322</v>
      </c>
      <c r="AH1275" s="31" t="s">
        <v>4322</v>
      </c>
      <c r="AI1275" s="31" t="s">
        <v>728</v>
      </c>
      <c r="AJ1275" s="31" t="s">
        <v>17824</v>
      </c>
      <c r="AK1275" s="31" t="s">
        <v>17825</v>
      </c>
      <c r="AL1275" s="31" t="s">
        <v>15970</v>
      </c>
      <c r="AM1275" s="31" t="s">
        <v>7139</v>
      </c>
      <c r="AN1275" s="31"/>
      <c r="AO1275" s="31"/>
      <c r="AP1275" s="31" t="s">
        <v>3619</v>
      </c>
      <c r="AQ1275" s="31" t="s">
        <v>7696</v>
      </c>
      <c r="AR1275" s="31" t="s">
        <v>34145</v>
      </c>
      <c r="AS1275" s="31" t="s">
        <v>34145</v>
      </c>
      <c r="AT1275" s="31" t="str">
        <f>_xlfn.IFNA(VLOOKUP(D1275,'[1]5. 1 Mei 2022'!$C$7:$F$60,4,FALSE),"")</f>
        <v/>
      </c>
      <c r="AU1275" s="31"/>
      <c r="AV1275" s="31" t="s">
        <v>20032</v>
      </c>
      <c r="AW1275" s="31" t="s">
        <v>7696</v>
      </c>
      <c r="AX1275" s="29">
        <f t="shared" si="190"/>
        <v>44371</v>
      </c>
      <c r="AY1275" s="31" t="s">
        <v>26346</v>
      </c>
      <c r="AZ1275" s="31" t="s">
        <v>225</v>
      </c>
      <c r="BA1275" s="30" t="s">
        <v>3619</v>
      </c>
      <c r="BB1275" s="31" t="s">
        <v>17505</v>
      </c>
      <c r="BC1275" s="31"/>
      <c r="BD1275" s="31" t="s">
        <v>7980</v>
      </c>
      <c r="BE1275" s="31" t="s">
        <v>7969</v>
      </c>
      <c r="BF1275" s="31" t="s">
        <v>20032</v>
      </c>
      <c r="BG1275" s="31"/>
      <c r="BH1275" s="31"/>
      <c r="BI1275" s="31"/>
      <c r="BJ1275" s="31" t="s">
        <v>23222</v>
      </c>
      <c r="BK1275" s="31" t="str">
        <f t="shared" si="183"/>
        <v>III/b</v>
      </c>
      <c r="BL1275" s="31" t="s">
        <v>8077</v>
      </c>
      <c r="BM1275" s="31"/>
      <c r="BN1275" s="31"/>
      <c r="BO1275" s="31"/>
      <c r="BP1275" s="31"/>
      <c r="BQ1275" s="31" t="s">
        <v>23222</v>
      </c>
      <c r="BR1275" s="52" t="s">
        <v>39748</v>
      </c>
      <c r="BS1275" s="52" t="s">
        <v>39083</v>
      </c>
      <c r="BT1275" s="31" t="s">
        <v>21685</v>
      </c>
      <c r="BU1275" s="31" t="s">
        <v>25901</v>
      </c>
      <c r="BV1275" s="31" t="s">
        <v>8466</v>
      </c>
      <c r="BW1275" s="31">
        <f t="shared" ca="1" si="188"/>
        <v>7</v>
      </c>
      <c r="BX1275" s="78">
        <f t="shared" ca="1" si="189"/>
        <v>3</v>
      </c>
      <c r="BY1275" s="31"/>
      <c r="BZ1275" s="31"/>
      <c r="CA1275" s="31" t="s">
        <v>2483</v>
      </c>
      <c r="CB1275" s="31" t="s">
        <v>2406</v>
      </c>
      <c r="CC1275" s="31"/>
      <c r="CD1275" s="31"/>
      <c r="CE1275" s="31" t="s">
        <v>20085</v>
      </c>
      <c r="CF1275" s="31"/>
      <c r="CG1275" s="31"/>
      <c r="CH1275" s="31"/>
      <c r="CI1275" s="31"/>
      <c r="CJ1275" s="31"/>
      <c r="CK1275" s="31"/>
      <c r="CL1275" s="31" t="s">
        <v>28360</v>
      </c>
      <c r="CM1275" s="31" t="s">
        <v>28361</v>
      </c>
      <c r="CN1275" s="31">
        <v>125</v>
      </c>
      <c r="CO1275" s="31" t="s">
        <v>28912</v>
      </c>
      <c r="CP1275" s="31" t="s">
        <v>28361</v>
      </c>
      <c r="CQ1275" s="31">
        <v>125</v>
      </c>
      <c r="CR1275" s="31">
        <v>6521</v>
      </c>
      <c r="CS1275" s="31" t="s">
        <v>18635</v>
      </c>
      <c r="CT1275" s="31" t="s">
        <v>18636</v>
      </c>
      <c r="CU1275" s="31" t="s">
        <v>804</v>
      </c>
      <c r="CV1275" s="31" t="s">
        <v>18098</v>
      </c>
      <c r="CW1275" s="31" t="s">
        <v>8334</v>
      </c>
      <c r="CX1275" s="31" t="s">
        <v>15874</v>
      </c>
      <c r="CY1275" s="31"/>
      <c r="CZ1275" s="31"/>
      <c r="DA1275" s="31"/>
      <c r="DB1275" s="31" t="s">
        <v>11355</v>
      </c>
      <c r="DC1275" s="31" t="s">
        <v>18668</v>
      </c>
      <c r="DD1275" s="31" t="s">
        <v>18474</v>
      </c>
      <c r="DE1275" s="31"/>
      <c r="DF1275" s="31"/>
      <c r="DG1275" s="31"/>
      <c r="DH1275" s="31"/>
      <c r="DI1275" s="31" t="s">
        <v>25077</v>
      </c>
      <c r="DJ1275" s="31" t="s">
        <v>25042</v>
      </c>
      <c r="DK1275" s="31" t="s">
        <v>25642</v>
      </c>
      <c r="DL1275" s="31" t="s">
        <v>25643</v>
      </c>
      <c r="DM1275" s="38" t="s">
        <v>23687</v>
      </c>
      <c r="DN1275" s="38"/>
      <c r="DO1275" s="35"/>
      <c r="DP1275" s="31" t="s">
        <v>17820</v>
      </c>
      <c r="DQ1275" s="31" t="s">
        <v>17821</v>
      </c>
      <c r="DR1275" s="31" t="s">
        <v>17823</v>
      </c>
      <c r="DS1275" s="31" t="s">
        <v>17822</v>
      </c>
      <c r="DT1275" s="31" t="s">
        <v>37913</v>
      </c>
      <c r="DU1275" s="31">
        <v>3</v>
      </c>
      <c r="DV1275" s="31" t="s">
        <v>32167</v>
      </c>
      <c r="DW1275" s="31" t="s">
        <v>7980</v>
      </c>
      <c r="DX1275" s="31" t="s">
        <v>7980</v>
      </c>
      <c r="DY1275" s="31" t="s">
        <v>36293</v>
      </c>
      <c r="DZ1275" s="52" t="s">
        <v>36110</v>
      </c>
      <c r="EA1275" s="52" t="s">
        <v>28361</v>
      </c>
      <c r="EB1275" s="31">
        <v>0</v>
      </c>
      <c r="EC1275" s="31" t="s">
        <v>40168</v>
      </c>
      <c r="ED1275" s="31" t="s">
        <v>41101</v>
      </c>
      <c r="EE1275" s="31"/>
      <c r="EF1275" s="31"/>
      <c r="EG1275" s="31"/>
      <c r="EH1275" s="31"/>
      <c r="EI1275" s="31"/>
      <c r="EJ1275" s="31"/>
    </row>
    <row r="1276" spans="1:140" ht="23.25" customHeight="1">
      <c r="A1276" s="25">
        <v>1274</v>
      </c>
      <c r="B1276" s="30" t="s">
        <v>21474</v>
      </c>
      <c r="C1276" s="31" t="s">
        <v>6220</v>
      </c>
      <c r="D1276" s="30" t="s">
        <v>21509</v>
      </c>
      <c r="E1276" s="30"/>
      <c r="F1276" s="30" t="s">
        <v>36262</v>
      </c>
      <c r="G1276" s="31">
        <f t="shared" si="184"/>
        <v>58</v>
      </c>
      <c r="H1276" s="72">
        <f t="shared" si="185"/>
        <v>54483</v>
      </c>
      <c r="I1276" s="30" t="s">
        <v>35225</v>
      </c>
      <c r="J1276" s="30" t="s">
        <v>34085</v>
      </c>
      <c r="K1276" s="30" t="s">
        <v>34082</v>
      </c>
      <c r="L1276" s="31" t="s">
        <v>6220</v>
      </c>
      <c r="M1276" s="31" t="s">
        <v>3186</v>
      </c>
      <c r="N1276" s="31" t="s">
        <v>3557</v>
      </c>
      <c r="O1276" s="31" t="s">
        <v>1501</v>
      </c>
      <c r="P1276" s="52" t="s">
        <v>35984</v>
      </c>
      <c r="Q1276" s="31" t="s">
        <v>41015</v>
      </c>
      <c r="R1276" s="31"/>
      <c r="S1276" s="31"/>
      <c r="T1276" s="52" t="s">
        <v>32516</v>
      </c>
      <c r="U1276" s="31" t="s">
        <v>23415</v>
      </c>
      <c r="V1276" s="31"/>
      <c r="W1276" s="31" t="s">
        <v>21558</v>
      </c>
      <c r="X1276" s="31" t="s">
        <v>21559</v>
      </c>
      <c r="Y1276" s="31">
        <f t="shared" ca="1" si="186"/>
        <v>32</v>
      </c>
      <c r="Z1276" s="31" t="str">
        <f t="shared" ca="1" si="187"/>
        <v>21-35</v>
      </c>
      <c r="AA1276" s="31"/>
      <c r="AB1276" s="31" t="s">
        <v>780</v>
      </c>
      <c r="AC1276" s="31" t="s">
        <v>34145</v>
      </c>
      <c r="AD1276" s="31" t="s">
        <v>34145</v>
      </c>
      <c r="AE1276" s="31"/>
      <c r="AF1276" s="31" t="s">
        <v>24701</v>
      </c>
      <c r="AG1276" s="31" t="s">
        <v>4322</v>
      </c>
      <c r="AH1276" s="31" t="s">
        <v>4322</v>
      </c>
      <c r="AI1276" s="31" t="s">
        <v>728</v>
      </c>
      <c r="AJ1276" s="31" t="s">
        <v>22443</v>
      </c>
      <c r="AK1276" s="31" t="s">
        <v>22444</v>
      </c>
      <c r="AL1276" s="31" t="s">
        <v>22445</v>
      </c>
      <c r="AM1276" s="31" t="s">
        <v>4698</v>
      </c>
      <c r="AN1276" s="31"/>
      <c r="AO1276" s="31"/>
      <c r="AP1276" s="31" t="s">
        <v>33003</v>
      </c>
      <c r="AQ1276" s="31" t="s">
        <v>31449</v>
      </c>
      <c r="AR1276" s="31" t="s">
        <v>34145</v>
      </c>
      <c r="AS1276" s="31" t="s">
        <v>34145</v>
      </c>
      <c r="AT1276" s="31" t="str">
        <f>_xlfn.IFNA(VLOOKUP(D1276,'[1]5. 1 Mei 2022'!$C$7:$F$60,4,FALSE),"")</f>
        <v/>
      </c>
      <c r="AU1276" s="31"/>
      <c r="AV1276" s="31" t="s">
        <v>26001</v>
      </c>
      <c r="AW1276" s="31" t="s">
        <v>31449</v>
      </c>
      <c r="AX1276" s="29">
        <f t="shared" si="190"/>
        <v>46331</v>
      </c>
      <c r="AY1276" s="31" t="s">
        <v>26346</v>
      </c>
      <c r="AZ1276" s="31" t="s">
        <v>33005</v>
      </c>
      <c r="BA1276" s="30" t="s">
        <v>33003</v>
      </c>
      <c r="BB1276" s="31" t="s">
        <v>11647</v>
      </c>
      <c r="BC1276" s="31"/>
      <c r="BD1276" s="31" t="s">
        <v>11423</v>
      </c>
      <c r="BE1276" s="31" t="s">
        <v>7969</v>
      </c>
      <c r="BF1276" s="31" t="s">
        <v>26001</v>
      </c>
      <c r="BG1276" s="31"/>
      <c r="BH1276" s="31"/>
      <c r="BI1276" s="31"/>
      <c r="BJ1276" s="31">
        <v>0</v>
      </c>
      <c r="BK1276" s="31" t="str">
        <f t="shared" si="183"/>
        <v>III/a</v>
      </c>
      <c r="BL1276" s="31"/>
      <c r="BM1276" s="31"/>
      <c r="BN1276" s="31"/>
      <c r="BO1276" s="31"/>
      <c r="BP1276" s="31"/>
      <c r="BQ1276" s="31"/>
      <c r="BR1276" s="31"/>
      <c r="BS1276" s="31"/>
      <c r="BT1276" s="31"/>
      <c r="BU1276" s="31"/>
      <c r="BV1276" s="31" t="s">
        <v>21556</v>
      </c>
      <c r="BW1276" s="31">
        <f t="shared" ca="1" si="188"/>
        <v>5</v>
      </c>
      <c r="BX1276" s="78">
        <f t="shared" ca="1" si="189"/>
        <v>10</v>
      </c>
      <c r="BY1276" s="31"/>
      <c r="BZ1276" s="31"/>
      <c r="CA1276" s="31" t="s">
        <v>2483</v>
      </c>
      <c r="CB1276" s="31" t="s">
        <v>2406</v>
      </c>
      <c r="CC1276" s="31"/>
      <c r="CD1276" s="31"/>
      <c r="CE1276" s="31"/>
      <c r="CF1276" s="31"/>
      <c r="CG1276" s="31"/>
      <c r="CH1276" s="31"/>
      <c r="CI1276" s="31"/>
      <c r="CJ1276" s="31"/>
      <c r="CK1276" s="31"/>
      <c r="CL1276" s="31" t="s">
        <v>37071</v>
      </c>
      <c r="CM1276" s="52" t="s">
        <v>37072</v>
      </c>
      <c r="CN1276" s="31" t="s">
        <v>36751</v>
      </c>
      <c r="CO1276" s="31" t="s">
        <v>39569</v>
      </c>
      <c r="CP1276" s="52" t="s">
        <v>37072</v>
      </c>
      <c r="CQ1276" s="31" t="s">
        <v>36751</v>
      </c>
      <c r="CR1276" s="31">
        <v>6733</v>
      </c>
      <c r="CS1276" s="31" t="s">
        <v>22243</v>
      </c>
      <c r="CT1276" s="31"/>
      <c r="CU1276" s="31"/>
      <c r="CV1276" s="31"/>
      <c r="CW1276" s="31"/>
      <c r="CX1276" s="31"/>
      <c r="CY1276" s="31"/>
      <c r="CZ1276" s="31"/>
      <c r="DA1276" s="31"/>
      <c r="DB1276" s="31"/>
      <c r="DC1276" s="31"/>
      <c r="DD1276" s="31"/>
      <c r="DE1276" s="31"/>
      <c r="DF1276" s="31"/>
      <c r="DG1276" s="31"/>
      <c r="DH1276" s="31"/>
      <c r="DI1276" s="31" t="s">
        <v>25077</v>
      </c>
      <c r="DJ1276" s="31" t="s">
        <v>25042</v>
      </c>
      <c r="DK1276" s="31"/>
      <c r="DL1276" s="31"/>
      <c r="DM1276" s="38" t="s">
        <v>32339</v>
      </c>
      <c r="DN1276" s="38"/>
      <c r="DO1276" s="35"/>
      <c r="DP1276" s="31" t="s">
        <v>22446</v>
      </c>
      <c r="DQ1276" s="31" t="s">
        <v>22447</v>
      </c>
      <c r="DR1276" s="31"/>
      <c r="DS1276" s="31" t="s">
        <v>22442</v>
      </c>
      <c r="DT1276" s="31" t="s">
        <v>37914</v>
      </c>
      <c r="DU1276" s="31">
        <v>3</v>
      </c>
      <c r="DV1276" s="31" t="s">
        <v>32167</v>
      </c>
      <c r="DW1276" s="31" t="s">
        <v>11423</v>
      </c>
      <c r="DX1276" s="31" t="s">
        <v>11423</v>
      </c>
      <c r="DY1276" s="31" t="s">
        <v>31436</v>
      </c>
      <c r="DZ1276" s="31" t="s">
        <v>31437</v>
      </c>
      <c r="EA1276" s="31"/>
      <c r="EB1276" s="31">
        <v>0</v>
      </c>
      <c r="EC1276" s="31" t="s">
        <v>40168</v>
      </c>
      <c r="ED1276" s="31" t="s">
        <v>41101</v>
      </c>
      <c r="EE1276" s="31"/>
      <c r="EF1276" s="31"/>
      <c r="EG1276" s="31"/>
      <c r="EH1276" s="31"/>
      <c r="EI1276" s="31"/>
      <c r="EJ1276" s="31"/>
    </row>
    <row r="1277" spans="1:140" ht="23.25" customHeight="1">
      <c r="A1277" s="25">
        <v>1275</v>
      </c>
      <c r="B1277" s="30" t="s">
        <v>21471</v>
      </c>
      <c r="C1277" s="31" t="s">
        <v>6220</v>
      </c>
      <c r="D1277" s="30" t="s">
        <v>21505</v>
      </c>
      <c r="E1277" s="30"/>
      <c r="F1277" s="30" t="s">
        <v>36262</v>
      </c>
      <c r="G1277" s="31">
        <f t="shared" si="184"/>
        <v>58</v>
      </c>
      <c r="H1277" s="72">
        <f t="shared" si="185"/>
        <v>54820</v>
      </c>
      <c r="I1277" s="30" t="s">
        <v>35226</v>
      </c>
      <c r="J1277" s="30" t="s">
        <v>34085</v>
      </c>
      <c r="K1277" s="30" t="s">
        <v>34082</v>
      </c>
      <c r="L1277" s="31" t="s">
        <v>6220</v>
      </c>
      <c r="M1277" s="31" t="s">
        <v>6378</v>
      </c>
      <c r="N1277" s="31" t="s">
        <v>3557</v>
      </c>
      <c r="O1277" s="31" t="s">
        <v>1501</v>
      </c>
      <c r="P1277" s="52" t="s">
        <v>35984</v>
      </c>
      <c r="Q1277" s="31" t="s">
        <v>41010</v>
      </c>
      <c r="R1277" s="31"/>
      <c r="S1277" s="31"/>
      <c r="T1277" s="52" t="s">
        <v>32516</v>
      </c>
      <c r="U1277" s="31" t="s">
        <v>23412</v>
      </c>
      <c r="V1277" s="31"/>
      <c r="W1277" s="31" t="s">
        <v>21563</v>
      </c>
      <c r="X1277" s="31" t="s">
        <v>17247</v>
      </c>
      <c r="Y1277" s="31">
        <f t="shared" ca="1" si="186"/>
        <v>31</v>
      </c>
      <c r="Z1277" s="31" t="str">
        <f t="shared" ca="1" si="187"/>
        <v>21-35</v>
      </c>
      <c r="AA1277" s="31"/>
      <c r="AB1277" s="31" t="s">
        <v>780</v>
      </c>
      <c r="AC1277" s="31" t="s">
        <v>34145</v>
      </c>
      <c r="AD1277" s="31" t="s">
        <v>34145</v>
      </c>
      <c r="AE1277" s="31"/>
      <c r="AF1277" s="31" t="s">
        <v>24701</v>
      </c>
      <c r="AG1277" s="31" t="s">
        <v>4322</v>
      </c>
      <c r="AH1277" s="31" t="s">
        <v>4322</v>
      </c>
      <c r="AI1277" s="31" t="s">
        <v>728</v>
      </c>
      <c r="AJ1277" s="31" t="s">
        <v>22616</v>
      </c>
      <c r="AK1277" s="31" t="s">
        <v>22617</v>
      </c>
      <c r="AL1277" s="31" t="s">
        <v>18728</v>
      </c>
      <c r="AM1277" s="31" t="s">
        <v>22471</v>
      </c>
      <c r="AN1277" s="31"/>
      <c r="AO1277" s="31"/>
      <c r="AP1277" s="31" t="s">
        <v>18118</v>
      </c>
      <c r="AQ1277" s="31" t="s">
        <v>16037</v>
      </c>
      <c r="AR1277" s="31" t="s">
        <v>34145</v>
      </c>
      <c r="AS1277" s="31" t="s">
        <v>34145</v>
      </c>
      <c r="AT1277" s="31" t="str">
        <f>_xlfn.IFNA(VLOOKUP(D1277,'[1]5. 1 Mei 2022'!$C$7:$F$60,4,FALSE),"")</f>
        <v/>
      </c>
      <c r="AU1277" s="31"/>
      <c r="AV1277" s="31" t="s">
        <v>26001</v>
      </c>
      <c r="AW1277" s="31" t="s">
        <v>31996</v>
      </c>
      <c r="AX1277" s="29">
        <f t="shared" si="190"/>
        <v>46376</v>
      </c>
      <c r="AY1277" s="31" t="s">
        <v>26346</v>
      </c>
      <c r="AZ1277" s="31" t="s">
        <v>2622</v>
      </c>
      <c r="BA1277" s="30" t="s">
        <v>18118</v>
      </c>
      <c r="BB1277" s="31" t="s">
        <v>21673</v>
      </c>
      <c r="BC1277" s="31"/>
      <c r="BD1277" s="31" t="s">
        <v>11423</v>
      </c>
      <c r="BE1277" s="31" t="s">
        <v>7969</v>
      </c>
      <c r="BF1277" s="31" t="s">
        <v>26001</v>
      </c>
      <c r="BG1277" s="31"/>
      <c r="BH1277" s="31"/>
      <c r="BI1277" s="31"/>
      <c r="BJ1277" s="31">
        <v>0</v>
      </c>
      <c r="BK1277" s="31" t="str">
        <f t="shared" si="183"/>
        <v>III/a</v>
      </c>
      <c r="BL1277" s="31"/>
      <c r="BM1277" s="31"/>
      <c r="BN1277" s="31"/>
      <c r="BO1277" s="31"/>
      <c r="BP1277" s="31"/>
      <c r="BQ1277" s="31"/>
      <c r="BR1277" s="31"/>
      <c r="BS1277" s="31"/>
      <c r="BT1277" s="31"/>
      <c r="BU1277" s="31"/>
      <c r="BV1277" s="31" t="s">
        <v>21556</v>
      </c>
      <c r="BW1277" s="31">
        <f t="shared" ca="1" si="188"/>
        <v>5</v>
      </c>
      <c r="BX1277" s="78">
        <f t="shared" ca="1" si="189"/>
        <v>10</v>
      </c>
      <c r="BY1277" s="31"/>
      <c r="BZ1277" s="31"/>
      <c r="CA1277" s="31" t="s">
        <v>2483</v>
      </c>
      <c r="CB1277" s="31" t="s">
        <v>2406</v>
      </c>
      <c r="CC1277" s="31"/>
      <c r="CD1277" s="31"/>
      <c r="CE1277" s="31"/>
      <c r="CF1277" s="31"/>
      <c r="CG1277" s="31"/>
      <c r="CH1277" s="31"/>
      <c r="CI1277" s="31"/>
      <c r="CJ1277" s="31"/>
      <c r="CK1277" s="31"/>
      <c r="CL1277" s="31" t="s">
        <v>33805</v>
      </c>
      <c r="CM1277" s="31" t="s">
        <v>22341</v>
      </c>
      <c r="CN1277" s="31">
        <v>123</v>
      </c>
      <c r="CO1277" s="31" t="s">
        <v>25951</v>
      </c>
      <c r="CP1277" s="31" t="s">
        <v>22341</v>
      </c>
      <c r="CQ1277" s="31">
        <v>123</v>
      </c>
      <c r="CR1277" s="31">
        <v>6724</v>
      </c>
      <c r="CS1277" s="31" t="s">
        <v>22243</v>
      </c>
      <c r="CT1277" s="31"/>
      <c r="CU1277" s="31"/>
      <c r="CV1277" s="31"/>
      <c r="CW1277" s="31"/>
      <c r="CX1277" s="31"/>
      <c r="CY1277" s="31"/>
      <c r="CZ1277" s="31"/>
      <c r="DA1277" s="31"/>
      <c r="DB1277" s="31"/>
      <c r="DC1277" s="31"/>
      <c r="DD1277" s="31"/>
      <c r="DE1277" s="31"/>
      <c r="DF1277" s="31"/>
      <c r="DG1277" s="31"/>
      <c r="DH1277" s="31"/>
      <c r="DI1277" s="31"/>
      <c r="DJ1277" s="31"/>
      <c r="DK1277" s="31"/>
      <c r="DL1277" s="31"/>
      <c r="DM1277" s="38" t="s">
        <v>32212</v>
      </c>
      <c r="DN1277" s="38"/>
      <c r="DO1277" s="35"/>
      <c r="DP1277" s="31" t="s">
        <v>22618</v>
      </c>
      <c r="DQ1277" s="31" t="s">
        <v>22619</v>
      </c>
      <c r="DR1277" s="31"/>
      <c r="DS1277" s="31" t="s">
        <v>38640</v>
      </c>
      <c r="DT1277" s="31" t="s">
        <v>22615</v>
      </c>
      <c r="DU1277" s="31">
        <v>3</v>
      </c>
      <c r="DV1277" s="31" t="s">
        <v>32167</v>
      </c>
      <c r="DW1277" s="31" t="s">
        <v>11423</v>
      </c>
      <c r="DX1277" s="31" t="s">
        <v>11423</v>
      </c>
      <c r="DY1277" s="31" t="s">
        <v>31682</v>
      </c>
      <c r="DZ1277" s="31" t="s">
        <v>26491</v>
      </c>
      <c r="EA1277" s="31"/>
      <c r="EB1277" s="31">
        <v>0</v>
      </c>
      <c r="EC1277" s="31" t="s">
        <v>40168</v>
      </c>
      <c r="ED1277" s="31" t="s">
        <v>41101</v>
      </c>
      <c r="EE1277" s="31"/>
      <c r="EF1277" s="31"/>
      <c r="EG1277" s="31"/>
      <c r="EH1277" s="31"/>
      <c r="EI1277" s="31"/>
      <c r="EJ1277" s="31"/>
    </row>
    <row r="1278" spans="1:140" ht="23.25" customHeight="1">
      <c r="A1278" s="25">
        <v>1276</v>
      </c>
      <c r="B1278" s="30" t="s">
        <v>26034</v>
      </c>
      <c r="C1278" s="31" t="s">
        <v>6220</v>
      </c>
      <c r="D1278" s="30" t="s">
        <v>26035</v>
      </c>
      <c r="E1278" s="30"/>
      <c r="F1278" s="30" t="s">
        <v>36262</v>
      </c>
      <c r="G1278" s="31">
        <f t="shared" si="184"/>
        <v>58</v>
      </c>
      <c r="H1278" s="72">
        <f t="shared" si="185"/>
        <v>55885</v>
      </c>
      <c r="I1278" s="30" t="s">
        <v>35227</v>
      </c>
      <c r="J1278" s="30" t="s">
        <v>34085</v>
      </c>
      <c r="K1278" s="30" t="s">
        <v>34082</v>
      </c>
      <c r="L1278" s="31" t="s">
        <v>6220</v>
      </c>
      <c r="M1278" s="31" t="s">
        <v>6378</v>
      </c>
      <c r="N1278" s="31" t="s">
        <v>3557</v>
      </c>
      <c r="O1278" s="31" t="s">
        <v>1501</v>
      </c>
      <c r="P1278" s="31" t="s">
        <v>30542</v>
      </c>
      <c r="Q1278" s="31"/>
      <c r="R1278" s="31"/>
      <c r="S1278" s="31"/>
      <c r="T1278" s="29">
        <v>45016</v>
      </c>
      <c r="U1278" s="31"/>
      <c r="V1278" s="31"/>
      <c r="W1278" s="31" t="s">
        <v>824</v>
      </c>
      <c r="X1278" s="31" t="s">
        <v>16227</v>
      </c>
      <c r="Y1278" s="31" t="e">
        <f t="shared" ca="1" si="186"/>
        <v>#VALUE!</v>
      </c>
      <c r="Z1278" s="31" t="e">
        <f t="shared" ca="1" si="187"/>
        <v>#VALUE!</v>
      </c>
      <c r="AA1278" s="31"/>
      <c r="AB1278" s="31" t="s">
        <v>780</v>
      </c>
      <c r="AC1278" s="31" t="s">
        <v>34145</v>
      </c>
      <c r="AD1278" s="31" t="s">
        <v>34145</v>
      </c>
      <c r="AE1278" s="31"/>
      <c r="AF1278" s="31" t="s">
        <v>24701</v>
      </c>
      <c r="AG1278" s="31" t="s">
        <v>4322</v>
      </c>
      <c r="AH1278" s="31" t="s">
        <v>4322</v>
      </c>
      <c r="AI1278" s="31" t="s">
        <v>728</v>
      </c>
      <c r="AJ1278" s="31" t="s">
        <v>26039</v>
      </c>
      <c r="AK1278" s="31" t="s">
        <v>26040</v>
      </c>
      <c r="AL1278" s="31" t="s">
        <v>26041</v>
      </c>
      <c r="AM1278" s="31" t="s">
        <v>26042</v>
      </c>
      <c r="AN1278" s="31"/>
      <c r="AO1278" s="31"/>
      <c r="AP1278" s="31" t="s">
        <v>33003</v>
      </c>
      <c r="AQ1278" s="31" t="s">
        <v>18367</v>
      </c>
      <c r="AR1278" s="31" t="s">
        <v>34145</v>
      </c>
      <c r="AS1278" s="31" t="s">
        <v>34145</v>
      </c>
      <c r="AT1278" s="31" t="str">
        <f>_xlfn.IFNA(VLOOKUP(D1278,'[1]5. 1 Mei 2022'!$C$7:$F$60,4,FALSE),"")</f>
        <v/>
      </c>
      <c r="AU1278" s="31"/>
      <c r="AV1278" s="31" t="s">
        <v>26001</v>
      </c>
      <c r="AW1278" s="31" t="s">
        <v>18367</v>
      </c>
      <c r="AX1278" s="29">
        <f t="shared" si="190"/>
        <v>46320</v>
      </c>
      <c r="AY1278" s="31" t="s">
        <v>26346</v>
      </c>
      <c r="AZ1278" s="31" t="s">
        <v>33005</v>
      </c>
      <c r="BA1278" s="30" t="s">
        <v>33003</v>
      </c>
      <c r="BB1278" s="31" t="s">
        <v>22916</v>
      </c>
      <c r="BC1278" s="31"/>
      <c r="BD1278" s="31" t="s">
        <v>11423</v>
      </c>
      <c r="BE1278" s="31" t="s">
        <v>7969</v>
      </c>
      <c r="BF1278" s="31" t="s">
        <v>26001</v>
      </c>
      <c r="BG1278" s="31"/>
      <c r="BH1278" s="31"/>
      <c r="BI1278" s="31"/>
      <c r="BJ1278" s="31"/>
      <c r="BK1278" s="31" t="str">
        <f t="shared" si="183"/>
        <v>III/a</v>
      </c>
      <c r="BL1278" s="31"/>
      <c r="BM1278" s="31"/>
      <c r="BN1278" s="31"/>
      <c r="BO1278" s="31"/>
      <c r="BP1278" s="31"/>
      <c r="BQ1278" s="31"/>
      <c r="BR1278" s="31"/>
      <c r="BS1278" s="31"/>
      <c r="BT1278" s="31"/>
      <c r="BU1278" s="31"/>
      <c r="BV1278" s="31" t="s">
        <v>26026</v>
      </c>
      <c r="BW1278" s="31" t="e">
        <f t="shared" ca="1" si="188"/>
        <v>#VALUE!</v>
      </c>
      <c r="BX1278" s="78" t="e">
        <f t="shared" ca="1" si="189"/>
        <v>#VALUE!</v>
      </c>
      <c r="BY1278" s="31"/>
      <c r="BZ1278" s="31"/>
      <c r="CA1278" s="31" t="s">
        <v>2483</v>
      </c>
      <c r="CB1278" s="31" t="s">
        <v>2406</v>
      </c>
      <c r="CC1278" s="31"/>
      <c r="CD1278" s="31"/>
      <c r="CE1278" s="31"/>
      <c r="CF1278" s="31"/>
      <c r="CG1278" s="31"/>
      <c r="CH1278" s="31"/>
      <c r="CI1278" s="31"/>
      <c r="CJ1278" s="31"/>
      <c r="CK1278" s="31"/>
      <c r="CL1278" s="31" t="s">
        <v>26043</v>
      </c>
      <c r="CM1278" s="31" t="s">
        <v>26044</v>
      </c>
      <c r="CN1278" s="31">
        <v>125</v>
      </c>
      <c r="CO1278" s="31" t="s">
        <v>29300</v>
      </c>
      <c r="CP1278" s="31" t="s">
        <v>26044</v>
      </c>
      <c r="CQ1278" s="31">
        <v>125</v>
      </c>
      <c r="CR1278" s="31">
        <v>6835</v>
      </c>
      <c r="CS1278" s="31"/>
      <c r="CT1278" s="31"/>
      <c r="CU1278" s="31"/>
      <c r="CV1278" s="31"/>
      <c r="CW1278" s="31"/>
      <c r="CX1278" s="31"/>
      <c r="CY1278" s="31"/>
      <c r="CZ1278" s="31"/>
      <c r="DA1278" s="31"/>
      <c r="DB1278" s="31"/>
      <c r="DC1278" s="31"/>
      <c r="DD1278" s="31"/>
      <c r="DE1278" s="31"/>
      <c r="DF1278" s="31"/>
      <c r="DG1278" s="31"/>
      <c r="DH1278" s="31"/>
      <c r="DI1278" s="31"/>
      <c r="DJ1278" s="31"/>
      <c r="DK1278" s="31"/>
      <c r="DL1278" s="31"/>
      <c r="DM1278" s="38" t="s">
        <v>28971</v>
      </c>
      <c r="DN1278" s="38"/>
      <c r="DO1278" s="35"/>
      <c r="DP1278" s="31" t="s">
        <v>26045</v>
      </c>
      <c r="DQ1278" s="31" t="s">
        <v>26036</v>
      </c>
      <c r="DR1278" s="31"/>
      <c r="DS1278" s="31" t="s">
        <v>26037</v>
      </c>
      <c r="DT1278" s="31" t="s">
        <v>26038</v>
      </c>
      <c r="DU1278" s="31">
        <v>3</v>
      </c>
      <c r="DV1278" s="31" t="s">
        <v>32167</v>
      </c>
      <c r="DW1278" s="31" t="s">
        <v>11423</v>
      </c>
      <c r="DX1278" s="31" t="s">
        <v>7980</v>
      </c>
      <c r="DY1278" s="31" t="s">
        <v>29685</v>
      </c>
      <c r="DZ1278" s="31" t="s">
        <v>18545</v>
      </c>
      <c r="EA1278" s="31"/>
      <c r="EB1278" s="31">
        <v>0</v>
      </c>
      <c r="EC1278" s="31" t="s">
        <v>40168</v>
      </c>
      <c r="ED1278" s="31" t="s">
        <v>41101</v>
      </c>
      <c r="EE1278" s="31"/>
      <c r="EF1278" s="31"/>
      <c r="EG1278" s="31"/>
      <c r="EH1278" s="31"/>
      <c r="EI1278" s="31"/>
      <c r="EJ1278" s="31"/>
    </row>
    <row r="1279" spans="1:140" ht="23.25" customHeight="1">
      <c r="A1279" s="25">
        <v>1277</v>
      </c>
      <c r="B1279" s="30" t="s">
        <v>21470</v>
      </c>
      <c r="C1279" s="31" t="s">
        <v>21504</v>
      </c>
      <c r="D1279" s="30" t="s">
        <v>23596</v>
      </c>
      <c r="E1279" s="30"/>
      <c r="F1279" s="30" t="s">
        <v>36258</v>
      </c>
      <c r="G1279" s="31">
        <f t="shared" si="184"/>
        <v>58</v>
      </c>
      <c r="H1279" s="72">
        <f t="shared" si="185"/>
        <v>53693</v>
      </c>
      <c r="I1279" s="30"/>
      <c r="J1279" s="30" t="s">
        <v>34084</v>
      </c>
      <c r="K1279" s="30" t="s">
        <v>4318</v>
      </c>
      <c r="L1279" s="31" t="s">
        <v>4318</v>
      </c>
      <c r="M1279" s="31" t="s">
        <v>6378</v>
      </c>
      <c r="N1279" s="31" t="s">
        <v>3311</v>
      </c>
      <c r="O1279" s="31" t="s">
        <v>2534</v>
      </c>
      <c r="P1279" s="52" t="s">
        <v>24630</v>
      </c>
      <c r="Q1279" s="52" t="s">
        <v>39084</v>
      </c>
      <c r="R1279" s="31">
        <v>3</v>
      </c>
      <c r="S1279" s="31">
        <v>8</v>
      </c>
      <c r="T1279" s="31"/>
      <c r="U1279" s="31">
        <v>506</v>
      </c>
      <c r="V1279" s="31" t="s">
        <v>31828</v>
      </c>
      <c r="W1279" s="31" t="s">
        <v>6322</v>
      </c>
      <c r="X1279" s="31" t="s">
        <v>21564</v>
      </c>
      <c r="Y1279" s="31" t="e">
        <f t="shared" ca="1" si="186"/>
        <v>#VALUE!</v>
      </c>
      <c r="Z1279" s="31" t="e">
        <f t="shared" ca="1" si="187"/>
        <v>#VALUE!</v>
      </c>
      <c r="AA1279" s="31"/>
      <c r="AB1279" s="31" t="s">
        <v>780</v>
      </c>
      <c r="AC1279" s="31" t="s">
        <v>34145</v>
      </c>
      <c r="AD1279" s="31" t="s">
        <v>34145</v>
      </c>
      <c r="AE1279" s="31"/>
      <c r="AF1279" s="31" t="s">
        <v>24701</v>
      </c>
      <c r="AG1279" s="31" t="s">
        <v>4322</v>
      </c>
      <c r="AH1279" s="31" t="s">
        <v>4322</v>
      </c>
      <c r="AI1279" s="31" t="s">
        <v>728</v>
      </c>
      <c r="AJ1279" s="31">
        <v>4006140030</v>
      </c>
      <c r="AK1279" s="31" t="s">
        <v>22452</v>
      </c>
      <c r="AL1279" s="31" t="s">
        <v>22453</v>
      </c>
      <c r="AM1279" s="31" t="s">
        <v>1322</v>
      </c>
      <c r="AN1279" s="31"/>
      <c r="AO1279" s="31"/>
      <c r="AP1279" s="31" t="s">
        <v>18118</v>
      </c>
      <c r="AQ1279" s="31" t="s">
        <v>16037</v>
      </c>
      <c r="AR1279" s="31" t="s">
        <v>34145</v>
      </c>
      <c r="AS1279" s="31" t="s">
        <v>34145</v>
      </c>
      <c r="AT1279" s="31" t="str">
        <f>_xlfn.IFNA(VLOOKUP(D1279,'[1]5. 1 Mei 2022'!$C$7:$F$60,4,FALSE),"")</f>
        <v/>
      </c>
      <c r="AU1279" s="31"/>
      <c r="AV1279" s="31" t="s">
        <v>20032</v>
      </c>
      <c r="AW1279" s="52" t="s">
        <v>33910</v>
      </c>
      <c r="AX1279" s="29">
        <f t="shared" si="190"/>
        <v>46798</v>
      </c>
      <c r="AY1279" s="31" t="s">
        <v>26346</v>
      </c>
      <c r="AZ1279" s="31" t="s">
        <v>2622</v>
      </c>
      <c r="BA1279" s="30" t="s">
        <v>18118</v>
      </c>
      <c r="BB1279" s="31" t="s">
        <v>8024</v>
      </c>
      <c r="BC1279" s="31"/>
      <c r="BD1279" s="31" t="s">
        <v>11423</v>
      </c>
      <c r="BE1279" s="31" t="s">
        <v>7969</v>
      </c>
      <c r="BF1279" s="31" t="s">
        <v>20032</v>
      </c>
      <c r="BG1279" s="31"/>
      <c r="BH1279" s="31"/>
      <c r="BI1279" s="31"/>
      <c r="BJ1279" s="31" t="s">
        <v>23222</v>
      </c>
      <c r="BK1279" s="31" t="str">
        <f t="shared" si="183"/>
        <v>III/b</v>
      </c>
      <c r="BL1279" s="31" t="s">
        <v>8077</v>
      </c>
      <c r="BM1279" s="31"/>
      <c r="BN1279" s="31"/>
      <c r="BO1279" s="31"/>
      <c r="BP1279" s="31"/>
      <c r="BQ1279" s="31" t="s">
        <v>23222</v>
      </c>
      <c r="BR1279" s="52" t="s">
        <v>39748</v>
      </c>
      <c r="BS1279" s="52" t="s">
        <v>39085</v>
      </c>
      <c r="BT1279" s="31" t="s">
        <v>21685</v>
      </c>
      <c r="BU1279" s="31" t="s">
        <v>25901</v>
      </c>
      <c r="BV1279" s="31" t="s">
        <v>21556</v>
      </c>
      <c r="BW1279" s="31">
        <f t="shared" ca="1" si="188"/>
        <v>5</v>
      </c>
      <c r="BX1279" s="78">
        <f t="shared" ca="1" si="189"/>
        <v>10</v>
      </c>
      <c r="BY1279" s="31"/>
      <c r="BZ1279" s="31"/>
      <c r="CA1279" s="31" t="s">
        <v>2483</v>
      </c>
      <c r="CB1279" s="31" t="s">
        <v>2519</v>
      </c>
      <c r="CC1279" s="31"/>
      <c r="CD1279" s="31">
        <v>1</v>
      </c>
      <c r="CE1279" s="31"/>
      <c r="CF1279" s="31"/>
      <c r="CG1279" s="31"/>
      <c r="CH1279" s="31"/>
      <c r="CI1279" s="31"/>
      <c r="CJ1279" s="31"/>
      <c r="CK1279" s="31"/>
      <c r="CL1279" s="31" t="s">
        <v>39926</v>
      </c>
      <c r="CM1279" s="31" t="s">
        <v>39927</v>
      </c>
      <c r="CN1279" s="31">
        <v>127</v>
      </c>
      <c r="CO1279" s="31" t="s">
        <v>39928</v>
      </c>
      <c r="CP1279" s="31" t="s">
        <v>39927</v>
      </c>
      <c r="CQ1279" s="31">
        <v>127</v>
      </c>
      <c r="CR1279" s="31">
        <v>6722</v>
      </c>
      <c r="CS1279" s="31" t="s">
        <v>22243</v>
      </c>
      <c r="CT1279" s="31"/>
      <c r="CU1279" s="31"/>
      <c r="CV1279" s="31"/>
      <c r="CW1279" s="31"/>
      <c r="CX1279" s="31"/>
      <c r="CY1279" s="31"/>
      <c r="CZ1279" s="31"/>
      <c r="DA1279" s="31"/>
      <c r="DB1279" s="31"/>
      <c r="DC1279" s="31"/>
      <c r="DD1279" s="31"/>
      <c r="DE1279" s="31"/>
      <c r="DF1279" s="31"/>
      <c r="DG1279" s="31"/>
      <c r="DH1279" s="31"/>
      <c r="DI1279" s="31" t="s">
        <v>25077</v>
      </c>
      <c r="DJ1279" s="31" t="s">
        <v>25042</v>
      </c>
      <c r="DK1279" s="31" t="s">
        <v>25645</v>
      </c>
      <c r="DL1279" s="31" t="s">
        <v>13888</v>
      </c>
      <c r="DM1279" s="38" t="s">
        <v>23688</v>
      </c>
      <c r="DN1279" s="38"/>
      <c r="DO1279" s="35"/>
      <c r="DP1279" s="31" t="s">
        <v>22448</v>
      </c>
      <c r="DQ1279" s="31" t="s">
        <v>22449</v>
      </c>
      <c r="DR1279" s="31"/>
      <c r="DS1279" s="31" t="s">
        <v>22450</v>
      </c>
      <c r="DT1279" s="31" t="s">
        <v>22451</v>
      </c>
      <c r="DU1279" s="31">
        <v>3</v>
      </c>
      <c r="DV1279" s="31" t="s">
        <v>32167</v>
      </c>
      <c r="DW1279" s="31" t="s">
        <v>7980</v>
      </c>
      <c r="DX1279" s="31" t="s">
        <v>11423</v>
      </c>
      <c r="DY1279" s="31" t="s">
        <v>31683</v>
      </c>
      <c r="DZ1279" s="31" t="s">
        <v>26491</v>
      </c>
      <c r="EA1279" s="31"/>
      <c r="EB1279" s="31">
        <v>0</v>
      </c>
      <c r="EC1279" s="31" t="s">
        <v>40168</v>
      </c>
      <c r="ED1279" s="31" t="s">
        <v>41101</v>
      </c>
      <c r="EE1279" s="31"/>
      <c r="EF1279" s="31"/>
      <c r="EG1279" s="31"/>
      <c r="EH1279" s="31"/>
      <c r="EI1279" s="31"/>
      <c r="EJ1279" s="31"/>
    </row>
    <row r="1280" spans="1:140" ht="23.25" customHeight="1">
      <c r="A1280" s="25">
        <v>1278</v>
      </c>
      <c r="B1280" s="30" t="s">
        <v>15623</v>
      </c>
      <c r="C1280" s="31">
        <v>140271604</v>
      </c>
      <c r="D1280" s="30" t="s">
        <v>1373</v>
      </c>
      <c r="E1280" s="30"/>
      <c r="F1280" s="30" t="s">
        <v>36253</v>
      </c>
      <c r="G1280" s="31">
        <f t="shared" si="184"/>
        <v>60</v>
      </c>
      <c r="H1280" s="72">
        <f t="shared" si="185"/>
        <v>47574</v>
      </c>
      <c r="I1280" s="30"/>
      <c r="J1280" s="30" t="s">
        <v>34084</v>
      </c>
      <c r="K1280" s="30" t="s">
        <v>4318</v>
      </c>
      <c r="L1280" s="31" t="s">
        <v>4318</v>
      </c>
      <c r="M1280" s="31" t="s">
        <v>3186</v>
      </c>
      <c r="N1280" s="31" t="s">
        <v>7121</v>
      </c>
      <c r="O1280" s="31" t="s">
        <v>3948</v>
      </c>
      <c r="P1280" s="31" t="s">
        <v>18412</v>
      </c>
      <c r="Q1280" s="31"/>
      <c r="R1280" s="31">
        <v>26</v>
      </c>
      <c r="S1280" s="31">
        <v>0</v>
      </c>
      <c r="T1280" s="31"/>
      <c r="U1280" s="31">
        <v>1094</v>
      </c>
      <c r="V1280" s="31"/>
      <c r="W1280" s="31" t="s">
        <v>4336</v>
      </c>
      <c r="X1280" s="31" t="s">
        <v>4722</v>
      </c>
      <c r="Y1280" s="31">
        <f t="shared" ca="1" si="186"/>
        <v>53</v>
      </c>
      <c r="Z1280" s="31" t="str">
        <f t="shared" ca="1" si="187"/>
        <v>46-58</v>
      </c>
      <c r="AA1280" s="31"/>
      <c r="AB1280" s="31" t="s">
        <v>780</v>
      </c>
      <c r="AC1280" s="31" t="s">
        <v>34145</v>
      </c>
      <c r="AD1280" s="31" t="s">
        <v>34145</v>
      </c>
      <c r="AE1280" s="31"/>
      <c r="AF1280" s="31" t="s">
        <v>24701</v>
      </c>
      <c r="AG1280" s="31" t="s">
        <v>4322</v>
      </c>
      <c r="AH1280" s="31" t="s">
        <v>4322</v>
      </c>
      <c r="AI1280" s="31" t="s">
        <v>728</v>
      </c>
      <c r="AJ1280" s="31">
        <v>1110721031</v>
      </c>
      <c r="AK1280" s="31" t="s">
        <v>16807</v>
      </c>
      <c r="AL1280" s="31" t="s">
        <v>8457</v>
      </c>
      <c r="AM1280" s="31" t="s">
        <v>6705</v>
      </c>
      <c r="AN1280" s="31"/>
      <c r="AO1280" s="31"/>
      <c r="AP1280" s="31" t="s">
        <v>33765</v>
      </c>
      <c r="AQ1280" s="52" t="s">
        <v>21847</v>
      </c>
      <c r="AR1280" s="31" t="s">
        <v>34145</v>
      </c>
      <c r="AS1280" s="31" t="s">
        <v>34145</v>
      </c>
      <c r="AT1280" s="31" t="str">
        <f>_xlfn.IFNA(VLOOKUP(D1280,'[1]5. 1 Mei 2022'!$C$7:$F$60,4,FALSE),"")</f>
        <v/>
      </c>
      <c r="AU1280" s="31"/>
      <c r="AV1280" s="31" t="s">
        <v>24832</v>
      </c>
      <c r="AW1280" s="52" t="s">
        <v>21847</v>
      </c>
      <c r="AX1280" s="29">
        <f t="shared" si="190"/>
        <v>46737</v>
      </c>
      <c r="AY1280" s="31" t="s">
        <v>26346</v>
      </c>
      <c r="AZ1280" s="31" t="s">
        <v>525</v>
      </c>
      <c r="BA1280" s="30" t="s">
        <v>33765</v>
      </c>
      <c r="BB1280" s="31" t="s">
        <v>24905</v>
      </c>
      <c r="BC1280" s="31"/>
      <c r="BD1280" s="31" t="s">
        <v>2926</v>
      </c>
      <c r="BE1280" s="31" t="s">
        <v>7969</v>
      </c>
      <c r="BF1280" s="31" t="s">
        <v>24832</v>
      </c>
      <c r="BG1280" s="31"/>
      <c r="BH1280" s="31"/>
      <c r="BI1280" s="31" t="s">
        <v>8136</v>
      </c>
      <c r="BJ1280" s="31" t="s">
        <v>20310</v>
      </c>
      <c r="BK1280" s="31" t="str">
        <f t="shared" ref="BK1280:BK1343" si="191">N1280</f>
        <v>IV/b</v>
      </c>
      <c r="BL1280" s="31" t="s">
        <v>8077</v>
      </c>
      <c r="BM1280" s="31"/>
      <c r="BN1280" s="31"/>
      <c r="BO1280" s="31"/>
      <c r="BP1280" s="31" t="s">
        <v>1498</v>
      </c>
      <c r="BQ1280" s="31" t="s">
        <v>20310</v>
      </c>
      <c r="BR1280" s="31" t="s">
        <v>30292</v>
      </c>
      <c r="BS1280" s="31" t="s">
        <v>32098</v>
      </c>
      <c r="BT1280" s="31" t="s">
        <v>5638</v>
      </c>
      <c r="BU1280" s="31"/>
      <c r="BV1280" s="31" t="s">
        <v>3332</v>
      </c>
      <c r="BW1280" s="31">
        <f t="shared" ca="1" si="188"/>
        <v>33</v>
      </c>
      <c r="BX1280" s="78">
        <f t="shared" ca="1" si="189"/>
        <v>2</v>
      </c>
      <c r="BY1280" s="31"/>
      <c r="BZ1280" s="31" t="s">
        <v>31841</v>
      </c>
      <c r="CA1280" s="31" t="s">
        <v>2483</v>
      </c>
      <c r="CB1280" s="31" t="s">
        <v>2519</v>
      </c>
      <c r="CC1280" s="31">
        <v>3</v>
      </c>
      <c r="CD1280" s="31">
        <v>1</v>
      </c>
      <c r="CE1280" s="31" t="s">
        <v>20085</v>
      </c>
      <c r="CF1280" s="31"/>
      <c r="CG1280" s="31"/>
      <c r="CH1280" s="31">
        <v>2008</v>
      </c>
      <c r="CI1280" s="31" t="s">
        <v>5058</v>
      </c>
      <c r="CJ1280" s="31"/>
      <c r="CK1280" s="31"/>
      <c r="CL1280" s="31" t="s">
        <v>36587</v>
      </c>
      <c r="CM1280" s="31" t="s">
        <v>31698</v>
      </c>
      <c r="CN1280" s="31">
        <v>127</v>
      </c>
      <c r="CO1280" s="31" t="s">
        <v>36700</v>
      </c>
      <c r="CP1280" s="31" t="s">
        <v>31698</v>
      </c>
      <c r="CQ1280" s="31">
        <v>127</v>
      </c>
      <c r="CR1280" s="31">
        <v>2331</v>
      </c>
      <c r="CS1280" s="31" t="s">
        <v>18398</v>
      </c>
      <c r="CT1280" s="31" t="s">
        <v>18399</v>
      </c>
      <c r="CU1280" s="31" t="s">
        <v>18400</v>
      </c>
      <c r="CV1280" s="31" t="s">
        <v>18547</v>
      </c>
      <c r="CW1280" s="31" t="s">
        <v>18548</v>
      </c>
      <c r="CX1280" s="31" t="s">
        <v>18271</v>
      </c>
      <c r="CY1280" s="31"/>
      <c r="CZ1280" s="31"/>
      <c r="DA1280" s="31"/>
      <c r="DB1280" s="31" t="s">
        <v>15747</v>
      </c>
      <c r="DC1280" s="31" t="s">
        <v>15748</v>
      </c>
      <c r="DD1280" s="31" t="s">
        <v>15746</v>
      </c>
      <c r="DE1280" s="31"/>
      <c r="DF1280" s="31"/>
      <c r="DG1280" s="31"/>
      <c r="DH1280" s="31"/>
      <c r="DI1280" s="31" t="s">
        <v>24810</v>
      </c>
      <c r="DJ1280" s="31" t="s">
        <v>24811</v>
      </c>
      <c r="DK1280" s="31" t="s">
        <v>25642</v>
      </c>
      <c r="DL1280" s="31" t="s">
        <v>25643</v>
      </c>
      <c r="DM1280" s="38" t="s">
        <v>30804</v>
      </c>
      <c r="DN1280" s="38"/>
      <c r="DO1280" s="35">
        <v>0</v>
      </c>
      <c r="DP1280" s="31" t="s">
        <v>14875</v>
      </c>
      <c r="DQ1280" s="31" t="s">
        <v>14876</v>
      </c>
      <c r="DR1280" s="31"/>
      <c r="DS1280" s="31" t="s">
        <v>26878</v>
      </c>
      <c r="DT1280" s="31" t="s">
        <v>37915</v>
      </c>
      <c r="DU1280" s="31">
        <v>3</v>
      </c>
      <c r="DV1280" s="31" t="s">
        <v>32167</v>
      </c>
      <c r="DW1280" s="31"/>
      <c r="DX1280" s="31" t="s">
        <v>7997</v>
      </c>
      <c r="DY1280" s="31" t="s">
        <v>24770</v>
      </c>
      <c r="DZ1280" s="31" t="s">
        <v>21842</v>
      </c>
      <c r="EA1280" s="31"/>
      <c r="EB1280" s="31">
        <v>0</v>
      </c>
      <c r="EC1280" s="31" t="s">
        <v>40168</v>
      </c>
      <c r="ED1280" s="31" t="s">
        <v>41101</v>
      </c>
      <c r="EE1280" s="31"/>
      <c r="EF1280" s="31"/>
      <c r="EG1280" s="31"/>
      <c r="EH1280" s="31"/>
      <c r="EI1280" s="31"/>
      <c r="EJ1280" s="31"/>
    </row>
    <row r="1281" spans="1:140" ht="23.25" customHeight="1">
      <c r="A1281" s="25">
        <v>1279</v>
      </c>
      <c r="B1281" s="30" t="s">
        <v>15687</v>
      </c>
      <c r="C1281" s="31" t="s">
        <v>3819</v>
      </c>
      <c r="D1281" s="30" t="s">
        <v>16603</v>
      </c>
      <c r="E1281" s="30"/>
      <c r="F1281" s="30" t="s">
        <v>36262</v>
      </c>
      <c r="G1281" s="31">
        <f t="shared" si="184"/>
        <v>58</v>
      </c>
      <c r="H1281" s="72">
        <f t="shared" si="185"/>
        <v>52749</v>
      </c>
      <c r="I1281" s="30" t="s">
        <v>35228</v>
      </c>
      <c r="J1281" s="30" t="s">
        <v>34085</v>
      </c>
      <c r="K1281" s="30" t="s">
        <v>34083</v>
      </c>
      <c r="L1281" s="31" t="s">
        <v>16726</v>
      </c>
      <c r="M1281" s="31" t="s">
        <v>3186</v>
      </c>
      <c r="N1281" s="31" t="s">
        <v>3557</v>
      </c>
      <c r="O1281" s="31" t="s">
        <v>1501</v>
      </c>
      <c r="P1281" s="31" t="s">
        <v>3738</v>
      </c>
      <c r="Q1281" s="31"/>
      <c r="R1281" s="31"/>
      <c r="S1281" s="31"/>
      <c r="T1281" s="31"/>
      <c r="U1281" s="31" t="s">
        <v>6035</v>
      </c>
      <c r="V1281" s="31"/>
      <c r="W1281" s="31" t="s">
        <v>6910</v>
      </c>
      <c r="X1281" s="31" t="s">
        <v>2612</v>
      </c>
      <c r="Y1281" s="31">
        <f t="shared" ca="1" si="186"/>
        <v>37</v>
      </c>
      <c r="Z1281" s="31" t="str">
        <f t="shared" ca="1" si="187"/>
        <v>36-45</v>
      </c>
      <c r="AA1281" s="31"/>
      <c r="AB1281" s="31" t="s">
        <v>5385</v>
      </c>
      <c r="AC1281" s="31" t="s">
        <v>34145</v>
      </c>
      <c r="AD1281" s="31" t="s">
        <v>34145</v>
      </c>
      <c r="AE1281" s="31"/>
      <c r="AF1281" s="31" t="s">
        <v>24701</v>
      </c>
      <c r="AG1281" s="31" t="s">
        <v>4322</v>
      </c>
      <c r="AH1281" s="31" t="s">
        <v>4322</v>
      </c>
      <c r="AI1281" s="31" t="s">
        <v>728</v>
      </c>
      <c r="AJ1281" s="31">
        <v>2008740004</v>
      </c>
      <c r="AK1281" s="31" t="s">
        <v>1202</v>
      </c>
      <c r="AL1281" s="31" t="s">
        <v>1813</v>
      </c>
      <c r="AM1281" s="31" t="s">
        <v>2681</v>
      </c>
      <c r="AN1281" s="31"/>
      <c r="AO1281" s="31"/>
      <c r="AP1281" s="31" t="s">
        <v>33003</v>
      </c>
      <c r="AQ1281" s="31" t="s">
        <v>31449</v>
      </c>
      <c r="AR1281" s="31" t="s">
        <v>34145</v>
      </c>
      <c r="AS1281" s="31" t="s">
        <v>34145</v>
      </c>
      <c r="AT1281" s="31" t="str">
        <f>_xlfn.IFNA(VLOOKUP(D1281,'[1]5. 1 Mei 2022'!$C$7:$F$60,4,FALSE),"")</f>
        <v/>
      </c>
      <c r="AU1281" s="31"/>
      <c r="AV1281" s="31" t="s">
        <v>20034</v>
      </c>
      <c r="AW1281" s="31" t="s">
        <v>31449</v>
      </c>
      <c r="AX1281" s="29">
        <f t="shared" si="190"/>
        <v>46331</v>
      </c>
      <c r="AY1281" s="31" t="s">
        <v>26346</v>
      </c>
      <c r="AZ1281" s="31" t="s">
        <v>33005</v>
      </c>
      <c r="BA1281" s="30" t="s">
        <v>33003</v>
      </c>
      <c r="BB1281" s="31" t="s">
        <v>11647</v>
      </c>
      <c r="BC1281" s="31"/>
      <c r="BD1281" s="31" t="s">
        <v>1759</v>
      </c>
      <c r="BE1281" s="31" t="s">
        <v>7969</v>
      </c>
      <c r="BF1281" s="31" t="s">
        <v>20034</v>
      </c>
      <c r="BG1281" s="31"/>
      <c r="BH1281" s="31"/>
      <c r="BI1281" s="31"/>
      <c r="BJ1281" s="31">
        <v>0</v>
      </c>
      <c r="BK1281" s="31" t="str">
        <f t="shared" si="191"/>
        <v>III/a</v>
      </c>
      <c r="BL1281" s="31"/>
      <c r="BM1281" s="31"/>
      <c r="BN1281" s="31"/>
      <c r="BO1281" s="31"/>
      <c r="BP1281" s="31"/>
      <c r="BQ1281" s="31"/>
      <c r="BR1281" s="31"/>
      <c r="BS1281" s="31"/>
      <c r="BT1281" s="31"/>
      <c r="BU1281" s="31"/>
      <c r="BV1281" s="31" t="s">
        <v>3408</v>
      </c>
      <c r="BW1281" s="31">
        <f t="shared" ca="1" si="188"/>
        <v>12</v>
      </c>
      <c r="BX1281" s="78">
        <f t="shared" ca="1" si="189"/>
        <v>3</v>
      </c>
      <c r="BY1281" s="31" t="s">
        <v>3738</v>
      </c>
      <c r="BZ1281" s="31"/>
      <c r="CA1281" s="31" t="s">
        <v>2483</v>
      </c>
      <c r="CB1281" s="31" t="s">
        <v>2406</v>
      </c>
      <c r="CC1281" s="31" t="s">
        <v>1498</v>
      </c>
      <c r="CD1281" s="31" t="s">
        <v>1498</v>
      </c>
      <c r="CE1281" s="31" t="s">
        <v>20085</v>
      </c>
      <c r="CF1281" s="31"/>
      <c r="CG1281" s="31"/>
      <c r="CH1281" s="31"/>
      <c r="CI1281" s="31"/>
      <c r="CJ1281" s="31"/>
      <c r="CK1281" s="31"/>
      <c r="CL1281" s="31" t="s">
        <v>36857</v>
      </c>
      <c r="CM1281" s="31" t="s">
        <v>36876</v>
      </c>
      <c r="CN1281" s="31">
        <v>127</v>
      </c>
      <c r="CO1281" s="31" t="s">
        <v>36895</v>
      </c>
      <c r="CP1281" s="31" t="s">
        <v>36876</v>
      </c>
      <c r="CQ1281" s="31">
        <v>127</v>
      </c>
      <c r="CR1281" s="31">
        <v>4608</v>
      </c>
      <c r="CS1281" s="31" t="s">
        <v>12077</v>
      </c>
      <c r="CT1281" s="31" t="s">
        <v>12073</v>
      </c>
      <c r="CU1281" s="31">
        <v>41674</v>
      </c>
      <c r="CV1281" s="31" t="s">
        <v>10544</v>
      </c>
      <c r="CW1281" s="31" t="s">
        <v>10547</v>
      </c>
      <c r="CX1281" s="31" t="s">
        <v>10525</v>
      </c>
      <c r="CY1281" s="31"/>
      <c r="CZ1281" s="31"/>
      <c r="DA1281" s="31"/>
      <c r="DB1281" s="31" t="s">
        <v>15747</v>
      </c>
      <c r="DC1281" s="31" t="s">
        <v>15757</v>
      </c>
      <c r="DD1281" s="31" t="s">
        <v>15746</v>
      </c>
      <c r="DE1281" s="31"/>
      <c r="DF1281" s="31"/>
      <c r="DG1281" s="31"/>
      <c r="DH1281" s="31"/>
      <c r="DI1281" s="31" t="s">
        <v>24822</v>
      </c>
      <c r="DJ1281" s="31" t="s">
        <v>24823</v>
      </c>
      <c r="DK1281" s="31" t="s">
        <v>25642</v>
      </c>
      <c r="DL1281" s="31" t="s">
        <v>25643</v>
      </c>
      <c r="DM1281" s="38" t="s">
        <v>9126</v>
      </c>
      <c r="DN1281" s="38"/>
      <c r="DO1281" s="35" t="s">
        <v>10652</v>
      </c>
      <c r="DP1281" s="31" t="s">
        <v>10846</v>
      </c>
      <c r="DQ1281" s="31" t="s">
        <v>11020</v>
      </c>
      <c r="DR1281" s="31" t="s">
        <v>3914</v>
      </c>
      <c r="DS1281" s="31" t="s">
        <v>3915</v>
      </c>
      <c r="DT1281" s="31" t="s">
        <v>37916</v>
      </c>
      <c r="DU1281" s="31">
        <v>3</v>
      </c>
      <c r="DV1281" s="31" t="s">
        <v>32167</v>
      </c>
      <c r="DW1281" s="31" t="s">
        <v>1759</v>
      </c>
      <c r="DX1281" s="31" t="s">
        <v>1759</v>
      </c>
      <c r="DY1281" s="31" t="s">
        <v>18137</v>
      </c>
      <c r="DZ1281" s="31" t="s">
        <v>18135</v>
      </c>
      <c r="EA1281" s="31"/>
      <c r="EB1281" s="31">
        <v>0</v>
      </c>
      <c r="EC1281" s="31" t="s">
        <v>40168</v>
      </c>
      <c r="ED1281" s="31" t="s">
        <v>41101</v>
      </c>
      <c r="EE1281" s="31"/>
      <c r="EF1281" s="31"/>
      <c r="EG1281" s="31"/>
      <c r="EH1281" s="31"/>
      <c r="EI1281" s="31"/>
      <c r="EJ1281" s="31"/>
    </row>
    <row r="1282" spans="1:140" ht="23.25" customHeight="1">
      <c r="A1282" s="25">
        <v>1280</v>
      </c>
      <c r="B1282" s="30" t="s">
        <v>12282</v>
      </c>
      <c r="C1282" s="31">
        <v>140348466</v>
      </c>
      <c r="D1282" s="30" t="s">
        <v>1130</v>
      </c>
      <c r="E1282" s="30"/>
      <c r="F1282" s="30" t="s">
        <v>36257</v>
      </c>
      <c r="G1282" s="31">
        <f t="shared" si="184"/>
        <v>58</v>
      </c>
      <c r="H1282" s="72">
        <f t="shared" si="185"/>
        <v>50375</v>
      </c>
      <c r="I1282" s="30"/>
      <c r="J1282" s="30" t="s">
        <v>34084</v>
      </c>
      <c r="K1282" s="30" t="s">
        <v>4318</v>
      </c>
      <c r="L1282" s="31" t="s">
        <v>4318</v>
      </c>
      <c r="M1282" s="31" t="s">
        <v>3186</v>
      </c>
      <c r="N1282" s="31" t="s">
        <v>5797</v>
      </c>
      <c r="O1282" s="31" t="s">
        <v>5271</v>
      </c>
      <c r="P1282" s="31" t="s">
        <v>15640</v>
      </c>
      <c r="Q1282" s="31"/>
      <c r="R1282" s="31">
        <v>18</v>
      </c>
      <c r="S1282" s="31">
        <v>0</v>
      </c>
      <c r="T1282" s="31"/>
      <c r="U1282" s="31">
        <v>552</v>
      </c>
      <c r="V1282" s="31"/>
      <c r="W1282" s="31" t="s">
        <v>7076</v>
      </c>
      <c r="X1282" s="31" t="s">
        <v>7356</v>
      </c>
      <c r="Y1282" s="31" t="e">
        <f t="shared" ca="1" si="186"/>
        <v>#VALUE!</v>
      </c>
      <c r="Z1282" s="31" t="e">
        <f t="shared" ca="1" si="187"/>
        <v>#VALUE!</v>
      </c>
      <c r="AA1282" s="31"/>
      <c r="AB1282" s="31" t="s">
        <v>780</v>
      </c>
      <c r="AC1282" s="31" t="s">
        <v>34145</v>
      </c>
      <c r="AD1282" s="31" t="s">
        <v>34145</v>
      </c>
      <c r="AE1282" s="31"/>
      <c r="AF1282" s="31" t="s">
        <v>24701</v>
      </c>
      <c r="AG1282" s="31" t="s">
        <v>4322</v>
      </c>
      <c r="AH1282" s="31" t="s">
        <v>4322</v>
      </c>
      <c r="AI1282" s="31" t="s">
        <v>728</v>
      </c>
      <c r="AJ1282" s="31">
        <v>2012740132</v>
      </c>
      <c r="AK1282" s="31" t="s">
        <v>18801</v>
      </c>
      <c r="AL1282" s="31">
        <v>41621</v>
      </c>
      <c r="AM1282" s="31" t="s">
        <v>2681</v>
      </c>
      <c r="AN1282" s="31"/>
      <c r="AO1282" s="31"/>
      <c r="AP1282" s="31" t="s">
        <v>2307</v>
      </c>
      <c r="AQ1282" s="52" t="s">
        <v>35984</v>
      </c>
      <c r="AR1282" s="31" t="s">
        <v>34145</v>
      </c>
      <c r="AS1282" s="31" t="s">
        <v>34145</v>
      </c>
      <c r="AT1282" s="31" t="s">
        <v>41703</v>
      </c>
      <c r="AU1282" s="31"/>
      <c r="AV1282" s="31" t="s">
        <v>24786</v>
      </c>
      <c r="AW1282" s="52" t="s">
        <v>35984</v>
      </c>
      <c r="AX1282" s="29">
        <f t="shared" si="190"/>
        <v>46889</v>
      </c>
      <c r="AY1282" s="31" t="s">
        <v>26346</v>
      </c>
      <c r="AZ1282" s="31" t="s">
        <v>6924</v>
      </c>
      <c r="BA1282" s="30" t="s">
        <v>2307</v>
      </c>
      <c r="BB1282" s="31" t="s">
        <v>12007</v>
      </c>
      <c r="BC1282" s="31"/>
      <c r="BD1282" s="31" t="s">
        <v>1759</v>
      </c>
      <c r="BE1282" s="31" t="s">
        <v>7969</v>
      </c>
      <c r="BF1282" s="31" t="s">
        <v>24786</v>
      </c>
      <c r="BG1282" s="31"/>
      <c r="BH1282" s="31"/>
      <c r="BI1282" s="31" t="s">
        <v>8136</v>
      </c>
      <c r="BJ1282" s="31" t="s">
        <v>20278</v>
      </c>
      <c r="BK1282" s="31" t="str">
        <f t="shared" si="191"/>
        <v>III/d</v>
      </c>
      <c r="BL1282" s="31" t="s">
        <v>8077</v>
      </c>
      <c r="BM1282" s="31"/>
      <c r="BN1282" s="31"/>
      <c r="BO1282" s="31"/>
      <c r="BP1282" s="31" t="s">
        <v>1498</v>
      </c>
      <c r="BQ1282" s="31" t="s">
        <v>20278</v>
      </c>
      <c r="BR1282" s="31" t="s">
        <v>17826</v>
      </c>
      <c r="BS1282" s="31" t="s">
        <v>29940</v>
      </c>
      <c r="BT1282" s="31" t="s">
        <v>6555</v>
      </c>
      <c r="BU1282" s="31"/>
      <c r="BV1282" s="31" t="s">
        <v>2427</v>
      </c>
      <c r="BW1282" s="31">
        <f t="shared" ca="1" si="188"/>
        <v>24</v>
      </c>
      <c r="BX1282" s="78">
        <f t="shared" ca="1" si="189"/>
        <v>2</v>
      </c>
      <c r="BY1282" s="31"/>
      <c r="BZ1282" s="31"/>
      <c r="CA1282" s="31" t="s">
        <v>2483</v>
      </c>
      <c r="CB1282" s="31" t="s">
        <v>2062</v>
      </c>
      <c r="CC1282" s="31">
        <v>3</v>
      </c>
      <c r="CD1282" s="31"/>
      <c r="CE1282" s="31" t="s">
        <v>20085</v>
      </c>
      <c r="CF1282" s="31"/>
      <c r="CG1282" s="31">
        <v>2010</v>
      </c>
      <c r="CH1282" s="31"/>
      <c r="CI1282" s="31"/>
      <c r="CJ1282" s="31"/>
      <c r="CK1282" s="31"/>
      <c r="CL1282" s="31" t="s">
        <v>32700</v>
      </c>
      <c r="CM1282" s="31" t="s">
        <v>32530</v>
      </c>
      <c r="CN1282" s="31">
        <v>126</v>
      </c>
      <c r="CO1282" s="31" t="s">
        <v>36675</v>
      </c>
      <c r="CP1282" s="31" t="s">
        <v>32530</v>
      </c>
      <c r="CQ1282" s="31">
        <v>126</v>
      </c>
      <c r="CR1282" s="31">
        <v>3447</v>
      </c>
      <c r="CS1282" s="31" t="s">
        <v>18180</v>
      </c>
      <c r="CT1282" s="31"/>
      <c r="CU1282" s="31" t="s">
        <v>8314</v>
      </c>
      <c r="CV1282" s="31" t="s">
        <v>8347</v>
      </c>
      <c r="CW1282" s="31" t="s">
        <v>8348</v>
      </c>
      <c r="CX1282" s="31" t="s">
        <v>8346</v>
      </c>
      <c r="CY1282" s="31"/>
      <c r="CZ1282" s="31"/>
      <c r="DA1282" s="31"/>
      <c r="DB1282" s="31" t="s">
        <v>11355</v>
      </c>
      <c r="DC1282" s="31" t="s">
        <v>16323</v>
      </c>
      <c r="DD1282" s="31" t="s">
        <v>16324</v>
      </c>
      <c r="DE1282" s="31"/>
      <c r="DF1282" s="31"/>
      <c r="DG1282" s="31"/>
      <c r="DH1282" s="31"/>
      <c r="DI1282" s="31" t="s">
        <v>24822</v>
      </c>
      <c r="DJ1282" s="31" t="s">
        <v>24823</v>
      </c>
      <c r="DK1282" s="31" t="s">
        <v>25642</v>
      </c>
      <c r="DL1282" s="31" t="s">
        <v>25643</v>
      </c>
      <c r="DM1282" s="38" t="s">
        <v>9450</v>
      </c>
      <c r="DN1282" s="38"/>
      <c r="DO1282" s="35">
        <v>0</v>
      </c>
      <c r="DP1282" s="31" t="s">
        <v>14720</v>
      </c>
      <c r="DQ1282" s="31" t="s">
        <v>14721</v>
      </c>
      <c r="DR1282" s="31" t="s">
        <v>12382</v>
      </c>
      <c r="DS1282" s="31" t="s">
        <v>27089</v>
      </c>
      <c r="DT1282" s="31" t="s">
        <v>28119</v>
      </c>
      <c r="DU1282" s="31">
        <v>3</v>
      </c>
      <c r="DV1282" s="31" t="s">
        <v>32167</v>
      </c>
      <c r="DW1282" s="31" t="s">
        <v>7997</v>
      </c>
      <c r="DX1282" s="31" t="s">
        <v>1759</v>
      </c>
      <c r="DY1282" s="31" t="s">
        <v>36951</v>
      </c>
      <c r="DZ1282" s="52" t="s">
        <v>36938</v>
      </c>
      <c r="EA1282" s="52" t="s">
        <v>36952</v>
      </c>
      <c r="EB1282" s="31">
        <v>364360</v>
      </c>
      <c r="EC1282" s="31" t="s">
        <v>40168</v>
      </c>
      <c r="ED1282" s="31" t="s">
        <v>41101</v>
      </c>
      <c r="EE1282" s="31"/>
      <c r="EF1282" s="31"/>
      <c r="EG1282" s="31"/>
      <c r="EH1282" s="31"/>
      <c r="EI1282" s="31"/>
      <c r="EJ1282" s="31"/>
    </row>
    <row r="1283" spans="1:140" ht="23.25" customHeight="1">
      <c r="A1283" s="25">
        <v>1281</v>
      </c>
      <c r="B1283" s="30" t="s">
        <v>21258</v>
      </c>
      <c r="C1283" s="31" t="s">
        <v>6985</v>
      </c>
      <c r="D1283" s="30" t="s">
        <v>4096</v>
      </c>
      <c r="E1283" s="30"/>
      <c r="F1283" s="30" t="s">
        <v>36257</v>
      </c>
      <c r="G1283" s="31">
        <f t="shared" ref="G1283:G1346" si="192">IF(F1283="Ahli Madya",60,IF(F1283="Ahli Utama",65,58))</f>
        <v>58</v>
      </c>
      <c r="H1283" s="72">
        <f t="shared" ref="H1283:H1346" si="193">DATE(YEAR(X1283)+G1283,MONTH(X1283)+1,1)</f>
        <v>51196</v>
      </c>
      <c r="I1283" s="30"/>
      <c r="J1283" s="30" t="s">
        <v>34084</v>
      </c>
      <c r="K1283" s="30" t="s">
        <v>4318</v>
      </c>
      <c r="L1283" s="31" t="s">
        <v>4318</v>
      </c>
      <c r="M1283" s="31" t="s">
        <v>3186</v>
      </c>
      <c r="N1283" s="31" t="s">
        <v>5797</v>
      </c>
      <c r="O1283" s="31" t="s">
        <v>5271</v>
      </c>
      <c r="P1283" s="31" t="s">
        <v>30542</v>
      </c>
      <c r="Q1283" s="31"/>
      <c r="R1283" s="31">
        <v>10</v>
      </c>
      <c r="S1283" s="31">
        <v>4</v>
      </c>
      <c r="T1283" s="31"/>
      <c r="U1283" s="31">
        <v>1754</v>
      </c>
      <c r="V1283" s="31" t="s">
        <v>1460</v>
      </c>
      <c r="W1283" s="31" t="s">
        <v>5646</v>
      </c>
      <c r="X1283" s="31" t="s">
        <v>6983</v>
      </c>
      <c r="Y1283" s="31" t="e">
        <f t="shared" ref="Y1283:Y1346" ca="1" si="194">YEAR(NOW())-YEAR(X1283)</f>
        <v>#VALUE!</v>
      </c>
      <c r="Z1283" s="31" t="e">
        <f t="shared" ref="Z1283:Z1346" ca="1" si="195">IF(AND(Y1283&gt;=21,Y1283&lt;=35),"21-35",IF(AND(Y1283&gt;35,Y1283&lt;=45),"36-45",IF(AND(Y1283&gt;45,Y1283&lt;=58),"46-58",IF(Y1283&gt;58,"Lebih dari 58",0))))</f>
        <v>#VALUE!</v>
      </c>
      <c r="AA1283" s="31"/>
      <c r="AB1283" s="31" t="s">
        <v>5385</v>
      </c>
      <c r="AC1283" s="31" t="s">
        <v>34145</v>
      </c>
      <c r="AD1283" s="31" t="s">
        <v>34145</v>
      </c>
      <c r="AE1283" s="31"/>
      <c r="AF1283" s="31" t="s">
        <v>24701</v>
      </c>
      <c r="AG1283" s="31" t="s">
        <v>4322</v>
      </c>
      <c r="AH1283" s="31" t="s">
        <v>4322</v>
      </c>
      <c r="AI1283" s="31" t="s">
        <v>728</v>
      </c>
      <c r="AJ1283" s="31" t="s">
        <v>7384</v>
      </c>
      <c r="AK1283" s="31" t="s">
        <v>7385</v>
      </c>
      <c r="AL1283" s="31" t="s">
        <v>7386</v>
      </c>
      <c r="AM1283" s="31" t="s">
        <v>4078</v>
      </c>
      <c r="AN1283" s="31"/>
      <c r="AO1283" s="31"/>
      <c r="AP1283" s="31" t="s">
        <v>2307</v>
      </c>
      <c r="AQ1283" s="31"/>
      <c r="AR1283" s="31" t="s">
        <v>34145</v>
      </c>
      <c r="AS1283" s="31" t="s">
        <v>34145</v>
      </c>
      <c r="AT1283" s="31" t="str">
        <f>_xlfn.IFNA(VLOOKUP(D1283,'[1]5. 1 Mei 2022'!$C$7:$F$60,4,FALSE),"")</f>
        <v/>
      </c>
      <c r="AU1283" s="31"/>
      <c r="AV1283" s="31" t="s">
        <v>20034</v>
      </c>
      <c r="AW1283" s="31"/>
      <c r="AX1283" s="29">
        <f t="shared" si="190"/>
        <v>1903</v>
      </c>
      <c r="AY1283" s="31" t="s">
        <v>26346</v>
      </c>
      <c r="AZ1283" s="31" t="s">
        <v>6924</v>
      </c>
      <c r="BA1283" s="30" t="s">
        <v>2307</v>
      </c>
      <c r="BB1283" s="31" t="s">
        <v>12007</v>
      </c>
      <c r="BC1283" s="31"/>
      <c r="BD1283" s="31" t="s">
        <v>1759</v>
      </c>
      <c r="BE1283" s="31" t="s">
        <v>7969</v>
      </c>
      <c r="BF1283" s="31" t="s">
        <v>20034</v>
      </c>
      <c r="BG1283" s="31"/>
      <c r="BH1283" s="31"/>
      <c r="BI1283" s="31" t="s">
        <v>8136</v>
      </c>
      <c r="BJ1283" s="31" t="s">
        <v>20278</v>
      </c>
      <c r="BK1283" s="31" t="str">
        <f t="shared" si="191"/>
        <v>III/d</v>
      </c>
      <c r="BL1283" s="31" t="s">
        <v>8077</v>
      </c>
      <c r="BM1283" s="31"/>
      <c r="BN1283" s="31"/>
      <c r="BO1283" s="31"/>
      <c r="BP1283" s="31"/>
      <c r="BQ1283" s="31" t="s">
        <v>20278</v>
      </c>
      <c r="BR1283" s="31" t="s">
        <v>26137</v>
      </c>
      <c r="BS1283" s="31" t="s">
        <v>30412</v>
      </c>
      <c r="BT1283" s="31" t="s">
        <v>3296</v>
      </c>
      <c r="BU1283" s="31" t="s">
        <v>2918</v>
      </c>
      <c r="BV1283" s="31" t="s">
        <v>1779</v>
      </c>
      <c r="BW1283" s="31">
        <f t="shared" ref="BW1283:BW1346" ca="1" si="196">YEAR(NOW())-YEAR(BV1283)</f>
        <v>12</v>
      </c>
      <c r="BX1283" s="78">
        <f t="shared" ref="BX1283:BX1346" ca="1" si="197">DATEDIF(BV1283,NOW(),"YM")</f>
        <v>3</v>
      </c>
      <c r="BY1283" s="31"/>
      <c r="BZ1283" s="31" t="s">
        <v>289</v>
      </c>
      <c r="CA1283" s="31" t="s">
        <v>2483</v>
      </c>
      <c r="CB1283" s="31" t="s">
        <v>2519</v>
      </c>
      <c r="CC1283" s="31">
        <v>4</v>
      </c>
      <c r="CD1283" s="31">
        <v>1</v>
      </c>
      <c r="CE1283" s="31" t="s">
        <v>20085</v>
      </c>
      <c r="CF1283" s="31"/>
      <c r="CG1283" s="31"/>
      <c r="CH1283" s="31"/>
      <c r="CI1283" s="31"/>
      <c r="CJ1283" s="31"/>
      <c r="CK1283" s="31"/>
      <c r="CL1283" s="31" t="s">
        <v>38975</v>
      </c>
      <c r="CM1283" s="52" t="s">
        <v>38976</v>
      </c>
      <c r="CN1283" s="31">
        <v>127</v>
      </c>
      <c r="CO1283" s="31" t="s">
        <v>38977</v>
      </c>
      <c r="CP1283" s="52" t="s">
        <v>38976</v>
      </c>
      <c r="CQ1283" s="31">
        <v>127</v>
      </c>
      <c r="CR1283" s="31">
        <v>4440</v>
      </c>
      <c r="CS1283" s="31" t="s">
        <v>2048</v>
      </c>
      <c r="CT1283" s="31"/>
      <c r="CU1283" s="31" t="s">
        <v>2049</v>
      </c>
      <c r="CV1283" s="31" t="s">
        <v>8328</v>
      </c>
      <c r="CW1283" s="31" t="s">
        <v>8329</v>
      </c>
      <c r="CX1283" s="31" t="s">
        <v>8318</v>
      </c>
      <c r="CY1283" s="31"/>
      <c r="CZ1283" s="31"/>
      <c r="DA1283" s="31"/>
      <c r="DB1283" s="31" t="s">
        <v>15747</v>
      </c>
      <c r="DC1283" s="31" t="s">
        <v>15750</v>
      </c>
      <c r="DD1283" s="31" t="s">
        <v>15746</v>
      </c>
      <c r="DE1283" s="31"/>
      <c r="DF1283" s="31"/>
      <c r="DG1283" s="31"/>
      <c r="DH1283" s="31"/>
      <c r="DI1283" s="31" t="s">
        <v>24822</v>
      </c>
      <c r="DJ1283" s="31" t="s">
        <v>24823</v>
      </c>
      <c r="DK1283" s="31" t="s">
        <v>25642</v>
      </c>
      <c r="DL1283" s="31" t="s">
        <v>25643</v>
      </c>
      <c r="DM1283" s="38" t="s">
        <v>9116</v>
      </c>
      <c r="DN1283" s="38"/>
      <c r="DO1283" s="35">
        <v>0</v>
      </c>
      <c r="DP1283" s="31" t="s">
        <v>14324</v>
      </c>
      <c r="DQ1283" s="31" t="s">
        <v>6984</v>
      </c>
      <c r="DR1283" s="31"/>
      <c r="DS1283" s="31" t="s">
        <v>26762</v>
      </c>
      <c r="DT1283" s="31" t="s">
        <v>27998</v>
      </c>
      <c r="DU1283" s="31">
        <v>3</v>
      </c>
      <c r="DV1283" s="31" t="s">
        <v>32167</v>
      </c>
      <c r="DW1283" s="31" t="s">
        <v>1759</v>
      </c>
      <c r="DX1283" s="31" t="s">
        <v>1759</v>
      </c>
      <c r="DY1283" s="31" t="s">
        <v>34505</v>
      </c>
      <c r="DZ1283" s="29">
        <v>44770</v>
      </c>
      <c r="EA1283" s="29">
        <v>45707</v>
      </c>
      <c r="EB1283" s="31">
        <v>1056428</v>
      </c>
      <c r="EC1283" s="31" t="s">
        <v>40168</v>
      </c>
      <c r="ED1283" s="31" t="s">
        <v>41101</v>
      </c>
      <c r="EE1283" s="31"/>
      <c r="EF1283" s="31"/>
      <c r="EG1283" s="31"/>
      <c r="EH1283" s="31"/>
      <c r="EI1283" s="31"/>
      <c r="EJ1283" s="31"/>
    </row>
    <row r="1284" spans="1:140" ht="23.25" customHeight="1">
      <c r="A1284" s="25">
        <v>1282</v>
      </c>
      <c r="B1284" s="30" t="s">
        <v>26069</v>
      </c>
      <c r="C1284" s="31" t="s">
        <v>6220</v>
      </c>
      <c r="D1284" s="30" t="s">
        <v>26070</v>
      </c>
      <c r="E1284" s="30"/>
      <c r="F1284" s="30" t="s">
        <v>36262</v>
      </c>
      <c r="G1284" s="31">
        <f t="shared" si="192"/>
        <v>58</v>
      </c>
      <c r="H1284" s="72">
        <f t="shared" si="193"/>
        <v>54667</v>
      </c>
      <c r="I1284" s="30" t="s">
        <v>35229</v>
      </c>
      <c r="J1284" s="30" t="s">
        <v>34085</v>
      </c>
      <c r="K1284" s="30" t="s">
        <v>34082</v>
      </c>
      <c r="L1284" s="31" t="s">
        <v>6220</v>
      </c>
      <c r="M1284" s="31" t="s">
        <v>3186</v>
      </c>
      <c r="N1284" s="31" t="s">
        <v>3557</v>
      </c>
      <c r="O1284" s="31" t="s">
        <v>1501</v>
      </c>
      <c r="P1284" s="31" t="s">
        <v>30542</v>
      </c>
      <c r="Q1284" s="31"/>
      <c r="R1284" s="31"/>
      <c r="S1284" s="31"/>
      <c r="T1284" s="29">
        <v>45016</v>
      </c>
      <c r="U1284" s="31"/>
      <c r="V1284" s="31"/>
      <c r="W1284" s="31" t="s">
        <v>6910</v>
      </c>
      <c r="X1284" s="31" t="s">
        <v>26071</v>
      </c>
      <c r="Y1284" s="31" t="e">
        <f t="shared" ca="1" si="194"/>
        <v>#VALUE!</v>
      </c>
      <c r="Z1284" s="31" t="e">
        <f t="shared" ca="1" si="195"/>
        <v>#VALUE!</v>
      </c>
      <c r="AA1284" s="31"/>
      <c r="AB1284" s="31" t="s">
        <v>780</v>
      </c>
      <c r="AC1284" s="31" t="s">
        <v>34145</v>
      </c>
      <c r="AD1284" s="31" t="s">
        <v>34145</v>
      </c>
      <c r="AE1284" s="31"/>
      <c r="AF1284" s="31" t="s">
        <v>24701</v>
      </c>
      <c r="AG1284" s="31" t="s">
        <v>4322</v>
      </c>
      <c r="AH1284" s="31" t="s">
        <v>4322</v>
      </c>
      <c r="AI1284" s="31" t="s">
        <v>728</v>
      </c>
      <c r="AJ1284" s="31" t="s">
        <v>26075</v>
      </c>
      <c r="AK1284" s="31" t="s">
        <v>26076</v>
      </c>
      <c r="AL1284" s="31" t="s">
        <v>22904</v>
      </c>
      <c r="AM1284" s="31" t="s">
        <v>20997</v>
      </c>
      <c r="AN1284" s="31"/>
      <c r="AO1284" s="31"/>
      <c r="AP1284" s="31" t="s">
        <v>33003</v>
      </c>
      <c r="AQ1284" s="31" t="s">
        <v>18367</v>
      </c>
      <c r="AR1284" s="31" t="s">
        <v>34145</v>
      </c>
      <c r="AS1284" s="31" t="s">
        <v>34145</v>
      </c>
      <c r="AT1284" s="31" t="str">
        <f>_xlfn.IFNA(VLOOKUP(D1284,'[1]5. 1 Mei 2022'!$C$7:$F$60,4,FALSE),"")</f>
        <v/>
      </c>
      <c r="AU1284" s="31"/>
      <c r="AV1284" s="31" t="s">
        <v>26001</v>
      </c>
      <c r="AW1284" s="31" t="s">
        <v>18367</v>
      </c>
      <c r="AX1284" s="29">
        <f t="shared" si="190"/>
        <v>46320</v>
      </c>
      <c r="AY1284" s="31" t="s">
        <v>26346</v>
      </c>
      <c r="AZ1284" s="31" t="s">
        <v>33005</v>
      </c>
      <c r="BA1284" s="30" t="s">
        <v>33003</v>
      </c>
      <c r="BB1284" s="31" t="s">
        <v>22916</v>
      </c>
      <c r="BC1284" s="31"/>
      <c r="BD1284" s="31" t="s">
        <v>11423</v>
      </c>
      <c r="BE1284" s="31" t="s">
        <v>7969</v>
      </c>
      <c r="BF1284" s="31" t="s">
        <v>26001</v>
      </c>
      <c r="BG1284" s="31"/>
      <c r="BH1284" s="31"/>
      <c r="BI1284" s="31"/>
      <c r="BJ1284" s="31"/>
      <c r="BK1284" s="31" t="str">
        <f t="shared" si="191"/>
        <v>III/a</v>
      </c>
      <c r="BL1284" s="31"/>
      <c r="BM1284" s="31"/>
      <c r="BN1284" s="31"/>
      <c r="BO1284" s="31"/>
      <c r="BP1284" s="31"/>
      <c r="BQ1284" s="31"/>
      <c r="BR1284" s="31"/>
      <c r="BS1284" s="31"/>
      <c r="BT1284" s="31"/>
      <c r="BU1284" s="31"/>
      <c r="BV1284" s="31" t="s">
        <v>18951</v>
      </c>
      <c r="BW1284" s="31" t="e">
        <f t="shared" ca="1" si="196"/>
        <v>#VALUE!</v>
      </c>
      <c r="BX1284" s="78" t="e">
        <f t="shared" ca="1" si="197"/>
        <v>#VALUE!</v>
      </c>
      <c r="BY1284" s="31"/>
      <c r="BZ1284" s="31"/>
      <c r="CA1284" s="31" t="s">
        <v>2483</v>
      </c>
      <c r="CB1284" s="31" t="s">
        <v>2406</v>
      </c>
      <c r="CC1284" s="31"/>
      <c r="CD1284" s="31"/>
      <c r="CE1284" s="31"/>
      <c r="CF1284" s="31"/>
      <c r="CG1284" s="31"/>
      <c r="CH1284" s="31"/>
      <c r="CI1284" s="31"/>
      <c r="CJ1284" s="31"/>
      <c r="CK1284" s="31"/>
      <c r="CL1284" s="31" t="s">
        <v>26077</v>
      </c>
      <c r="CM1284" s="31" t="s">
        <v>26078</v>
      </c>
      <c r="CN1284" s="31">
        <v>125</v>
      </c>
      <c r="CO1284" s="31" t="s">
        <v>29314</v>
      </c>
      <c r="CP1284" s="31" t="s">
        <v>26078</v>
      </c>
      <c r="CQ1284" s="31">
        <v>125</v>
      </c>
      <c r="CR1284" s="31">
        <v>6834</v>
      </c>
      <c r="CS1284" s="31"/>
      <c r="CT1284" s="31"/>
      <c r="CU1284" s="31"/>
      <c r="CV1284" s="31"/>
      <c r="CW1284" s="31"/>
      <c r="CX1284" s="31"/>
      <c r="CY1284" s="31"/>
      <c r="CZ1284" s="31"/>
      <c r="DA1284" s="31"/>
      <c r="DB1284" s="31"/>
      <c r="DC1284" s="31"/>
      <c r="DD1284" s="31"/>
      <c r="DE1284" s="31"/>
      <c r="DF1284" s="31"/>
      <c r="DG1284" s="31"/>
      <c r="DH1284" s="31"/>
      <c r="DI1284" s="31"/>
      <c r="DJ1284" s="31"/>
      <c r="DK1284" s="31"/>
      <c r="DL1284" s="31"/>
      <c r="DM1284" s="38" t="s">
        <v>32366</v>
      </c>
      <c r="DN1284" s="38"/>
      <c r="DO1284" s="35"/>
      <c r="DP1284" s="31" t="s">
        <v>26072</v>
      </c>
      <c r="DQ1284" s="31" t="s">
        <v>26073</v>
      </c>
      <c r="DR1284" s="31"/>
      <c r="DS1284" s="31" t="s">
        <v>26074</v>
      </c>
      <c r="DT1284" s="31" t="s">
        <v>37917</v>
      </c>
      <c r="DU1284" s="31">
        <v>3</v>
      </c>
      <c r="DV1284" s="31" t="s">
        <v>32167</v>
      </c>
      <c r="DW1284" s="31" t="s">
        <v>11423</v>
      </c>
      <c r="DX1284" s="31" t="s">
        <v>11423</v>
      </c>
      <c r="DY1284" s="31" t="s">
        <v>28874</v>
      </c>
      <c r="DZ1284" s="31" t="s">
        <v>18545</v>
      </c>
      <c r="EA1284" s="31"/>
      <c r="EB1284" s="31">
        <v>0</v>
      </c>
      <c r="EC1284" s="31" t="s">
        <v>40168</v>
      </c>
      <c r="ED1284" s="31" t="s">
        <v>41101</v>
      </c>
      <c r="EE1284" s="31"/>
      <c r="EF1284" s="31"/>
      <c r="EG1284" s="31"/>
      <c r="EH1284" s="31"/>
      <c r="EI1284" s="31"/>
      <c r="EJ1284" s="31"/>
    </row>
    <row r="1285" spans="1:140" ht="23.25" customHeight="1">
      <c r="A1285" s="25">
        <v>1283</v>
      </c>
      <c r="B1285" s="30" t="s">
        <v>33337</v>
      </c>
      <c r="C1285" s="31" t="s">
        <v>29980</v>
      </c>
      <c r="D1285" s="30" t="s">
        <v>33207</v>
      </c>
      <c r="E1285" s="30"/>
      <c r="F1285" s="30" t="s">
        <v>36258</v>
      </c>
      <c r="G1285" s="31">
        <f t="shared" si="192"/>
        <v>58</v>
      </c>
      <c r="H1285" s="72">
        <f t="shared" si="193"/>
        <v>56189</v>
      </c>
      <c r="I1285" s="30"/>
      <c r="J1285" s="30" t="s">
        <v>34084</v>
      </c>
      <c r="K1285" s="30" t="s">
        <v>4318</v>
      </c>
      <c r="L1285" s="31" t="s">
        <v>4318</v>
      </c>
      <c r="M1285" s="31" t="s">
        <v>3186</v>
      </c>
      <c r="N1285" s="31" t="s">
        <v>3311</v>
      </c>
      <c r="O1285" s="31" t="s">
        <v>2534</v>
      </c>
      <c r="P1285" s="52" t="s">
        <v>35984</v>
      </c>
      <c r="Q1285" s="52" t="s">
        <v>41319</v>
      </c>
      <c r="R1285" s="31"/>
      <c r="S1285" s="31"/>
      <c r="T1285" s="31"/>
      <c r="U1285" s="31"/>
      <c r="V1285" s="31"/>
      <c r="W1285" s="31" t="s">
        <v>7590</v>
      </c>
      <c r="X1285" s="31" t="s">
        <v>33208</v>
      </c>
      <c r="Y1285" s="31" t="e">
        <f t="shared" ca="1" si="194"/>
        <v>#VALUE!</v>
      </c>
      <c r="Z1285" s="31" t="e">
        <f t="shared" ca="1" si="195"/>
        <v>#VALUE!</v>
      </c>
      <c r="AA1285" s="31"/>
      <c r="AB1285" s="31" t="s">
        <v>780</v>
      </c>
      <c r="AC1285" s="31" t="s">
        <v>34145</v>
      </c>
      <c r="AD1285" s="31" t="s">
        <v>34145</v>
      </c>
      <c r="AE1285" s="31"/>
      <c r="AF1285" s="31" t="s">
        <v>24701</v>
      </c>
      <c r="AG1285" s="31" t="s">
        <v>4322</v>
      </c>
      <c r="AH1285" s="31" t="s">
        <v>4322</v>
      </c>
      <c r="AI1285" s="31" t="s">
        <v>728</v>
      </c>
      <c r="AJ1285" s="52" t="s">
        <v>36309</v>
      </c>
      <c r="AK1285" s="52" t="s">
        <v>36310</v>
      </c>
      <c r="AL1285" s="52" t="s">
        <v>22958</v>
      </c>
      <c r="AM1285" s="31" t="s">
        <v>2711</v>
      </c>
      <c r="AN1285" s="31"/>
      <c r="AO1285" s="52" t="s">
        <v>26053</v>
      </c>
      <c r="AP1285" s="31" t="s">
        <v>33003</v>
      </c>
      <c r="AQ1285" s="52" t="s">
        <v>20332</v>
      </c>
      <c r="AR1285" s="31" t="s">
        <v>34145</v>
      </c>
      <c r="AS1285" s="31" t="s">
        <v>34145</v>
      </c>
      <c r="AT1285" s="31" t="s">
        <v>41062</v>
      </c>
      <c r="AU1285" s="31"/>
      <c r="AV1285" s="31" t="s">
        <v>26001</v>
      </c>
      <c r="AW1285" s="52" t="s">
        <v>20332</v>
      </c>
      <c r="AX1285" s="29">
        <f t="shared" si="190"/>
        <v>46524</v>
      </c>
      <c r="AY1285" s="31" t="s">
        <v>26346</v>
      </c>
      <c r="AZ1285" s="31" t="s">
        <v>33005</v>
      </c>
      <c r="BA1285" s="30" t="s">
        <v>33003</v>
      </c>
      <c r="BB1285" s="31" t="s">
        <v>22909</v>
      </c>
      <c r="BC1285" s="31" t="s">
        <v>40295</v>
      </c>
      <c r="BD1285" s="31" t="s">
        <v>11423</v>
      </c>
      <c r="BE1285" s="31" t="s">
        <v>7969</v>
      </c>
      <c r="BF1285" s="31" t="s">
        <v>26001</v>
      </c>
      <c r="BG1285" s="31"/>
      <c r="BH1285" s="31"/>
      <c r="BI1285" s="31"/>
      <c r="BJ1285" s="31"/>
      <c r="BK1285" s="31" t="str">
        <f t="shared" si="191"/>
        <v>III/b</v>
      </c>
      <c r="BL1285" s="31"/>
      <c r="BM1285" s="31"/>
      <c r="BN1285" s="31"/>
      <c r="BO1285" s="31"/>
      <c r="BP1285" s="31"/>
      <c r="BQ1285" s="31" t="s">
        <v>23222</v>
      </c>
      <c r="BR1285" s="31" t="s">
        <v>41376</v>
      </c>
      <c r="BS1285" s="31">
        <v>0</v>
      </c>
      <c r="BT1285" s="52" t="s">
        <v>20332</v>
      </c>
      <c r="BU1285" s="52" t="s">
        <v>35984</v>
      </c>
      <c r="BV1285" s="31" t="s">
        <v>20332</v>
      </c>
      <c r="BW1285" s="31">
        <f t="shared" ca="1" si="196"/>
        <v>1</v>
      </c>
      <c r="BX1285" s="78">
        <f t="shared" ca="1" si="197"/>
        <v>3</v>
      </c>
      <c r="BY1285" s="31"/>
      <c r="BZ1285" s="31"/>
      <c r="CA1285" s="31" t="s">
        <v>2483</v>
      </c>
      <c r="CB1285" s="31" t="s">
        <v>2406</v>
      </c>
      <c r="CC1285" s="31"/>
      <c r="CD1285" s="31"/>
      <c r="CE1285" s="31"/>
      <c r="CF1285" s="31"/>
      <c r="CG1285" s="31"/>
      <c r="CH1285" s="31"/>
      <c r="CI1285" s="31"/>
      <c r="CJ1285" s="31"/>
      <c r="CK1285" s="31"/>
      <c r="CL1285" s="52" t="s">
        <v>36311</v>
      </c>
      <c r="CM1285" s="52" t="s">
        <v>23874</v>
      </c>
      <c r="CN1285" s="31">
        <v>124</v>
      </c>
      <c r="CO1285" s="31" t="s">
        <v>41610</v>
      </c>
      <c r="CP1285" s="31" t="s">
        <v>23874</v>
      </c>
      <c r="CQ1285" s="31">
        <v>124</v>
      </c>
      <c r="CR1285" s="31">
        <v>6906</v>
      </c>
      <c r="CS1285" s="31"/>
      <c r="CT1285" s="31"/>
      <c r="CU1285" s="31"/>
      <c r="CV1285" s="31"/>
      <c r="CW1285" s="31"/>
      <c r="CX1285" s="31"/>
      <c r="CY1285" s="31"/>
      <c r="CZ1285" s="31"/>
      <c r="DA1285" s="31"/>
      <c r="DB1285" s="31"/>
      <c r="DC1285" s="31"/>
      <c r="DD1285" s="31"/>
      <c r="DE1285" s="31"/>
      <c r="DF1285" s="31"/>
      <c r="DG1285" s="31"/>
      <c r="DH1285" s="31"/>
      <c r="DI1285" s="31"/>
      <c r="DJ1285" s="31"/>
      <c r="DK1285" s="31"/>
      <c r="DL1285" s="31"/>
      <c r="DM1285" s="38">
        <v>859644361523000</v>
      </c>
      <c r="DN1285" s="38"/>
      <c r="DO1285" s="35"/>
      <c r="DP1285" s="52" t="s">
        <v>36312</v>
      </c>
      <c r="DQ1285" s="31" t="s">
        <v>36313</v>
      </c>
      <c r="DR1285" s="31"/>
      <c r="DS1285" s="52" t="s">
        <v>36314</v>
      </c>
      <c r="DT1285" s="50" t="s">
        <v>36315</v>
      </c>
      <c r="DU1285" s="31"/>
      <c r="DV1285" s="31"/>
      <c r="DW1285" s="31" t="s">
        <v>34437</v>
      </c>
      <c r="DX1285" s="31" t="s">
        <v>34437</v>
      </c>
      <c r="DY1285" s="31" t="s">
        <v>34440</v>
      </c>
      <c r="DZ1285" s="29">
        <v>44771</v>
      </c>
      <c r="EA1285" s="29">
        <v>45949</v>
      </c>
      <c r="EB1285" s="31"/>
      <c r="EC1285" s="31" t="s">
        <v>40168</v>
      </c>
      <c r="ED1285" s="31" t="s">
        <v>41101</v>
      </c>
      <c r="EE1285" s="31"/>
      <c r="EF1285" s="31"/>
      <c r="EG1285" s="31"/>
      <c r="EH1285" s="31"/>
      <c r="EI1285" s="31"/>
      <c r="EJ1285" s="31"/>
    </row>
    <row r="1286" spans="1:140" ht="23.25" customHeight="1">
      <c r="A1286" s="25">
        <v>1284</v>
      </c>
      <c r="B1286" s="30" t="s">
        <v>21478</v>
      </c>
      <c r="C1286" s="31" t="s">
        <v>6220</v>
      </c>
      <c r="D1286" s="30" t="s">
        <v>21514</v>
      </c>
      <c r="E1286" s="30"/>
      <c r="F1286" s="30" t="s">
        <v>36262</v>
      </c>
      <c r="G1286" s="31">
        <f t="shared" si="192"/>
        <v>58</v>
      </c>
      <c r="H1286" s="72">
        <f t="shared" si="193"/>
        <v>54179</v>
      </c>
      <c r="I1286" s="30" t="s">
        <v>35230</v>
      </c>
      <c r="J1286" s="30" t="s">
        <v>34085</v>
      </c>
      <c r="K1286" s="30" t="s">
        <v>34082</v>
      </c>
      <c r="L1286" s="31" t="s">
        <v>6220</v>
      </c>
      <c r="M1286" s="31" t="s">
        <v>3186</v>
      </c>
      <c r="N1286" s="31" t="s">
        <v>3557</v>
      </c>
      <c r="O1286" s="31" t="s">
        <v>1501</v>
      </c>
      <c r="P1286" s="52" t="s">
        <v>35984</v>
      </c>
      <c r="Q1286" s="31" t="s">
        <v>41011</v>
      </c>
      <c r="R1286" s="31"/>
      <c r="S1286" s="52" t="s">
        <v>32516</v>
      </c>
      <c r="T1286" s="31" t="s">
        <v>33584</v>
      </c>
      <c r="U1286" s="31" t="s">
        <v>23418</v>
      </c>
      <c r="V1286" s="31"/>
      <c r="W1286" s="31" t="s">
        <v>21582</v>
      </c>
      <c r="X1286" s="31" t="s">
        <v>20601</v>
      </c>
      <c r="Y1286" s="31">
        <f t="shared" ca="1" si="194"/>
        <v>33</v>
      </c>
      <c r="Z1286" s="31" t="str">
        <f t="shared" ca="1" si="195"/>
        <v>21-35</v>
      </c>
      <c r="AA1286" s="31"/>
      <c r="AB1286" s="31" t="s">
        <v>780</v>
      </c>
      <c r="AC1286" s="31" t="s">
        <v>34145</v>
      </c>
      <c r="AD1286" s="31" t="s">
        <v>34145</v>
      </c>
      <c r="AE1286" s="31"/>
      <c r="AF1286" s="31" t="s">
        <v>24701</v>
      </c>
      <c r="AG1286" s="31" t="s">
        <v>4322</v>
      </c>
      <c r="AH1286" s="31" t="s">
        <v>4322</v>
      </c>
      <c r="AI1286" s="31" t="s">
        <v>728</v>
      </c>
      <c r="AJ1286" s="31" t="s">
        <v>22604</v>
      </c>
      <c r="AK1286" s="31" t="s">
        <v>22605</v>
      </c>
      <c r="AL1286" s="31" t="s">
        <v>15473</v>
      </c>
      <c r="AM1286" s="31" t="s">
        <v>17857</v>
      </c>
      <c r="AN1286" s="31"/>
      <c r="AO1286" s="31"/>
      <c r="AP1286" s="31" t="s">
        <v>18118</v>
      </c>
      <c r="AQ1286" s="31" t="s">
        <v>16037</v>
      </c>
      <c r="AR1286" s="31" t="s">
        <v>34145</v>
      </c>
      <c r="AS1286" s="31" t="s">
        <v>34145</v>
      </c>
      <c r="AT1286" s="31" t="str">
        <f>_xlfn.IFNA(VLOOKUP(D1286,'[1]5. 1 Mei 2022'!$C$7:$F$60,4,FALSE),"")</f>
        <v/>
      </c>
      <c r="AU1286" s="31"/>
      <c r="AV1286" s="31" t="s">
        <v>26001</v>
      </c>
      <c r="AW1286" s="31" t="s">
        <v>18389</v>
      </c>
      <c r="AX1286" s="29">
        <f t="shared" si="190"/>
        <v>46131</v>
      </c>
      <c r="AY1286" s="31" t="s">
        <v>26346</v>
      </c>
      <c r="AZ1286" s="31" t="s">
        <v>2622</v>
      </c>
      <c r="BA1286" s="30" t="s">
        <v>18118</v>
      </c>
      <c r="BB1286" s="31" t="s">
        <v>21673</v>
      </c>
      <c r="BC1286" s="31"/>
      <c r="BD1286" s="31" t="s">
        <v>11423</v>
      </c>
      <c r="BE1286" s="31" t="s">
        <v>7969</v>
      </c>
      <c r="BF1286" s="31" t="s">
        <v>26001</v>
      </c>
      <c r="BG1286" s="31"/>
      <c r="BH1286" s="31"/>
      <c r="BI1286" s="31"/>
      <c r="BJ1286" s="31">
        <v>0</v>
      </c>
      <c r="BK1286" s="31" t="str">
        <f t="shared" si="191"/>
        <v>III/a</v>
      </c>
      <c r="BL1286" s="31"/>
      <c r="BM1286" s="31"/>
      <c r="BN1286" s="31"/>
      <c r="BO1286" s="31"/>
      <c r="BP1286" s="31"/>
      <c r="BQ1286" s="31"/>
      <c r="BR1286" s="31"/>
      <c r="BS1286" s="31"/>
      <c r="BT1286" s="31"/>
      <c r="BU1286" s="31"/>
      <c r="BV1286" s="31" t="s">
        <v>21556</v>
      </c>
      <c r="BW1286" s="31">
        <f t="shared" ca="1" si="196"/>
        <v>5</v>
      </c>
      <c r="BX1286" s="78">
        <f t="shared" ca="1" si="197"/>
        <v>10</v>
      </c>
      <c r="BY1286" s="31"/>
      <c r="BZ1286" s="31"/>
      <c r="CA1286" s="31" t="s">
        <v>2483</v>
      </c>
      <c r="CB1286" s="31" t="s">
        <v>2519</v>
      </c>
      <c r="CC1286" s="31"/>
      <c r="CD1286" s="31">
        <v>1</v>
      </c>
      <c r="CE1286" s="31"/>
      <c r="CF1286" s="31"/>
      <c r="CG1286" s="31"/>
      <c r="CH1286" s="31"/>
      <c r="CI1286" s="31"/>
      <c r="CJ1286" s="31"/>
      <c r="CK1286" s="31"/>
      <c r="CL1286" s="31" t="s">
        <v>31150</v>
      </c>
      <c r="CM1286" s="31" t="s">
        <v>31151</v>
      </c>
      <c r="CN1286" s="31">
        <v>126</v>
      </c>
      <c r="CO1286" s="31" t="s">
        <v>31152</v>
      </c>
      <c r="CP1286" s="31" t="s">
        <v>31151</v>
      </c>
      <c r="CQ1286" s="31">
        <v>126</v>
      </c>
      <c r="CR1286" s="31">
        <v>6749</v>
      </c>
      <c r="CS1286" s="31" t="s">
        <v>22243</v>
      </c>
      <c r="CT1286" s="31"/>
      <c r="CU1286" s="31"/>
      <c r="CV1286" s="31"/>
      <c r="CW1286" s="31"/>
      <c r="CX1286" s="31"/>
      <c r="CY1286" s="31"/>
      <c r="CZ1286" s="31"/>
      <c r="DA1286" s="31"/>
      <c r="DB1286" s="31"/>
      <c r="DC1286" s="31"/>
      <c r="DD1286" s="31"/>
      <c r="DE1286" s="31"/>
      <c r="DF1286" s="31"/>
      <c r="DG1286" s="31"/>
      <c r="DH1286" s="31"/>
      <c r="DI1286" s="31" t="s">
        <v>25077</v>
      </c>
      <c r="DJ1286" s="31" t="s">
        <v>25042</v>
      </c>
      <c r="DK1286" s="31"/>
      <c r="DL1286" s="31"/>
      <c r="DM1286" s="38" t="s">
        <v>28926</v>
      </c>
      <c r="DN1286" s="38"/>
      <c r="DO1286" s="35"/>
      <c r="DP1286" s="31" t="s">
        <v>22606</v>
      </c>
      <c r="DQ1286" s="31" t="s">
        <v>22607</v>
      </c>
      <c r="DR1286" s="31"/>
      <c r="DS1286" s="31" t="s">
        <v>27874</v>
      </c>
      <c r="DT1286" s="31" t="s">
        <v>22603</v>
      </c>
      <c r="DU1286" s="31">
        <v>2</v>
      </c>
      <c r="DV1286" s="31" t="s">
        <v>32165</v>
      </c>
      <c r="DW1286" s="31" t="s">
        <v>11423</v>
      </c>
      <c r="DX1286" s="31" t="s">
        <v>11423</v>
      </c>
      <c r="DY1286" s="31" t="s">
        <v>31644</v>
      </c>
      <c r="DZ1286" s="31" t="s">
        <v>31294</v>
      </c>
      <c r="EA1286" s="31"/>
      <c r="EB1286" s="31">
        <v>0</v>
      </c>
      <c r="EC1286" s="31" t="s">
        <v>40168</v>
      </c>
      <c r="ED1286" s="31" t="s">
        <v>41101</v>
      </c>
      <c r="EE1286" s="31"/>
      <c r="EF1286" s="31"/>
      <c r="EG1286" s="31"/>
      <c r="EH1286" s="31"/>
      <c r="EI1286" s="31"/>
      <c r="EJ1286" s="31"/>
    </row>
    <row r="1287" spans="1:140" ht="23.25" customHeight="1">
      <c r="A1287" s="25">
        <v>1285</v>
      </c>
      <c r="B1287" s="30" t="s">
        <v>22796</v>
      </c>
      <c r="C1287" s="31" t="s">
        <v>6220</v>
      </c>
      <c r="D1287" s="30" t="s">
        <v>22821</v>
      </c>
      <c r="E1287" s="30"/>
      <c r="F1287" s="30" t="s">
        <v>36262</v>
      </c>
      <c r="G1287" s="31">
        <f t="shared" si="192"/>
        <v>58</v>
      </c>
      <c r="H1287" s="72">
        <f t="shared" si="193"/>
        <v>55366</v>
      </c>
      <c r="I1287" s="30" t="s">
        <v>35231</v>
      </c>
      <c r="J1287" s="30" t="s">
        <v>34085</v>
      </c>
      <c r="K1287" s="30" t="s">
        <v>34082</v>
      </c>
      <c r="L1287" s="31" t="s">
        <v>6220</v>
      </c>
      <c r="M1287" s="31" t="s">
        <v>3186</v>
      </c>
      <c r="N1287" s="31" t="s">
        <v>3557</v>
      </c>
      <c r="O1287" s="31" t="s">
        <v>1501</v>
      </c>
      <c r="P1287" s="52" t="s">
        <v>32746</v>
      </c>
      <c r="Q1287" s="52"/>
      <c r="R1287" s="31"/>
      <c r="S1287" s="31"/>
      <c r="T1287" s="52" t="s">
        <v>23787</v>
      </c>
      <c r="U1287" s="31" t="s">
        <v>23523</v>
      </c>
      <c r="V1287" s="31"/>
      <c r="W1287" s="31" t="s">
        <v>23129</v>
      </c>
      <c r="X1287" s="31" t="s">
        <v>15507</v>
      </c>
      <c r="Y1287" s="31">
        <f t="shared" ca="1" si="194"/>
        <v>30</v>
      </c>
      <c r="Z1287" s="31" t="str">
        <f t="shared" ca="1" si="195"/>
        <v>21-35</v>
      </c>
      <c r="AA1287" s="31"/>
      <c r="AB1287" s="31" t="s">
        <v>780</v>
      </c>
      <c r="AC1287" s="31" t="s">
        <v>34145</v>
      </c>
      <c r="AD1287" s="31" t="s">
        <v>34145</v>
      </c>
      <c r="AE1287" s="31"/>
      <c r="AF1287" s="31" t="s">
        <v>24701</v>
      </c>
      <c r="AG1287" s="31" t="s">
        <v>4322</v>
      </c>
      <c r="AH1287" s="31" t="s">
        <v>4322</v>
      </c>
      <c r="AI1287" s="31" t="s">
        <v>728</v>
      </c>
      <c r="AJ1287" s="31" t="s">
        <v>23130</v>
      </c>
      <c r="AK1287" s="31" t="s">
        <v>23131</v>
      </c>
      <c r="AL1287" s="31" t="s">
        <v>23132</v>
      </c>
      <c r="AM1287" s="31" t="s">
        <v>23133</v>
      </c>
      <c r="AN1287" s="31"/>
      <c r="AO1287" s="31"/>
      <c r="AP1287" s="31" t="s">
        <v>18118</v>
      </c>
      <c r="AQ1287" s="31" t="s">
        <v>25273</v>
      </c>
      <c r="AR1287" s="31" t="s">
        <v>34145</v>
      </c>
      <c r="AS1287" s="31" t="s">
        <v>34145</v>
      </c>
      <c r="AT1287" s="31" t="str">
        <f>_xlfn.IFNA(VLOOKUP(D1287,'[1]5. 1 Mei 2022'!$C$7:$F$60,4,FALSE),"")</f>
        <v/>
      </c>
      <c r="AU1287" s="31"/>
      <c r="AV1287" s="31" t="s">
        <v>26001</v>
      </c>
      <c r="AW1287" s="31" t="s">
        <v>18367</v>
      </c>
      <c r="AX1287" s="29">
        <f t="shared" si="190"/>
        <v>46320</v>
      </c>
      <c r="AY1287" s="31" t="s">
        <v>26346</v>
      </c>
      <c r="AZ1287" s="31" t="s">
        <v>2622</v>
      </c>
      <c r="BA1287" s="30" t="s">
        <v>18118</v>
      </c>
      <c r="BB1287" s="31" t="s">
        <v>29338</v>
      </c>
      <c r="BC1287" s="31"/>
      <c r="BD1287" s="31" t="s">
        <v>11423</v>
      </c>
      <c r="BE1287" s="31" t="s">
        <v>7969</v>
      </c>
      <c r="BF1287" s="31" t="s">
        <v>26001</v>
      </c>
      <c r="BG1287" s="31"/>
      <c r="BH1287" s="31"/>
      <c r="BI1287" s="31"/>
      <c r="BJ1287" s="31">
        <v>0</v>
      </c>
      <c r="BK1287" s="31" t="str">
        <f t="shared" si="191"/>
        <v>III/a</v>
      </c>
      <c r="BL1287" s="31"/>
      <c r="BM1287" s="31"/>
      <c r="BN1287" s="31"/>
      <c r="BO1287" s="31"/>
      <c r="BP1287" s="31"/>
      <c r="BQ1287" s="31"/>
      <c r="BR1287" s="31"/>
      <c r="BS1287" s="31"/>
      <c r="BT1287" s="31"/>
      <c r="BU1287" s="31"/>
      <c r="BV1287" s="31" t="s">
        <v>21394</v>
      </c>
      <c r="BW1287" s="31">
        <f t="shared" ca="1" si="196"/>
        <v>5</v>
      </c>
      <c r="BX1287" s="78">
        <f t="shared" ca="1" si="197"/>
        <v>3</v>
      </c>
      <c r="BY1287" s="31"/>
      <c r="BZ1287" s="31"/>
      <c r="CA1287" s="31" t="s">
        <v>996</v>
      </c>
      <c r="CB1287" s="31" t="s">
        <v>2406</v>
      </c>
      <c r="CC1287" s="31"/>
      <c r="CD1287" s="31"/>
      <c r="CE1287" s="31"/>
      <c r="CF1287" s="31"/>
      <c r="CG1287" s="31"/>
      <c r="CH1287" s="31"/>
      <c r="CI1287" s="31"/>
      <c r="CJ1287" s="31"/>
      <c r="CK1287" s="31"/>
      <c r="CL1287" s="31" t="s">
        <v>37088</v>
      </c>
      <c r="CM1287" s="52" t="s">
        <v>37089</v>
      </c>
      <c r="CN1287" s="31" t="s">
        <v>36751</v>
      </c>
      <c r="CO1287" s="31" t="s">
        <v>37090</v>
      </c>
      <c r="CP1287" s="52" t="s">
        <v>37089</v>
      </c>
      <c r="CQ1287" s="31" t="s">
        <v>36751</v>
      </c>
      <c r="CR1287" s="31">
        <v>6770</v>
      </c>
      <c r="CS1287" s="31" t="s">
        <v>22243</v>
      </c>
      <c r="CT1287" s="31"/>
      <c r="CU1287" s="31"/>
      <c r="CV1287" s="31"/>
      <c r="CW1287" s="31"/>
      <c r="CX1287" s="31"/>
      <c r="CY1287" s="31"/>
      <c r="CZ1287" s="31"/>
      <c r="DA1287" s="31"/>
      <c r="DB1287" s="31"/>
      <c r="DC1287" s="31"/>
      <c r="DD1287" s="31"/>
      <c r="DE1287" s="31"/>
      <c r="DF1287" s="31"/>
      <c r="DG1287" s="31"/>
      <c r="DH1287" s="31"/>
      <c r="DI1287" s="31" t="s">
        <v>25077</v>
      </c>
      <c r="DJ1287" s="31" t="s">
        <v>25042</v>
      </c>
      <c r="DK1287" s="31"/>
      <c r="DL1287" s="31"/>
      <c r="DM1287" s="38" t="s">
        <v>28928</v>
      </c>
      <c r="DN1287" s="38"/>
      <c r="DO1287" s="35"/>
      <c r="DP1287" s="31" t="s">
        <v>26087</v>
      </c>
      <c r="DQ1287" s="31" t="s">
        <v>23136</v>
      </c>
      <c r="DR1287" s="31"/>
      <c r="DS1287" s="31" t="s">
        <v>23135</v>
      </c>
      <c r="DT1287" s="31" t="s">
        <v>23134</v>
      </c>
      <c r="DU1287" s="31">
        <v>2</v>
      </c>
      <c r="DV1287" s="31" t="s">
        <v>32165</v>
      </c>
      <c r="DW1287" s="31" t="s">
        <v>11423</v>
      </c>
      <c r="DX1287" s="31" t="s">
        <v>11423</v>
      </c>
      <c r="DY1287" s="31" t="s">
        <v>28871</v>
      </c>
      <c r="DZ1287" s="31" t="s">
        <v>18545</v>
      </c>
      <c r="EA1287" s="31"/>
      <c r="EB1287" s="31">
        <v>0</v>
      </c>
      <c r="EC1287" s="31" t="s">
        <v>40168</v>
      </c>
      <c r="ED1287" s="31" t="s">
        <v>41101</v>
      </c>
      <c r="EE1287" s="31"/>
      <c r="EF1287" s="31"/>
      <c r="EG1287" s="31"/>
      <c r="EH1287" s="31"/>
      <c r="EI1287" s="31"/>
      <c r="EJ1287" s="31"/>
    </row>
    <row r="1288" spans="1:140" ht="23.25" customHeight="1">
      <c r="A1288" s="25">
        <v>1286</v>
      </c>
      <c r="B1288" s="30" t="s">
        <v>19733</v>
      </c>
      <c r="C1288" s="31" t="s">
        <v>19749</v>
      </c>
      <c r="D1288" s="30" t="s">
        <v>23607</v>
      </c>
      <c r="E1288" s="30"/>
      <c r="F1288" s="30" t="s">
        <v>36258</v>
      </c>
      <c r="G1288" s="31">
        <f t="shared" si="192"/>
        <v>58</v>
      </c>
      <c r="H1288" s="72">
        <f t="shared" si="193"/>
        <v>55579</v>
      </c>
      <c r="I1288" s="30"/>
      <c r="J1288" s="30" t="s">
        <v>34084</v>
      </c>
      <c r="K1288" s="30" t="s">
        <v>4318</v>
      </c>
      <c r="L1288" s="31" t="s">
        <v>4318</v>
      </c>
      <c r="M1288" s="31" t="s">
        <v>3186</v>
      </c>
      <c r="N1288" s="31" t="s">
        <v>3311</v>
      </c>
      <c r="O1288" s="31" t="s">
        <v>2534</v>
      </c>
      <c r="P1288" s="52" t="s">
        <v>24630</v>
      </c>
      <c r="Q1288" s="31" t="s">
        <v>39105</v>
      </c>
      <c r="R1288" s="31">
        <v>3</v>
      </c>
      <c r="S1288" s="31">
        <v>8</v>
      </c>
      <c r="T1288" s="31"/>
      <c r="U1288" s="31">
        <v>509</v>
      </c>
      <c r="V1288" s="31" t="s">
        <v>31856</v>
      </c>
      <c r="W1288" s="31" t="s">
        <v>19766</v>
      </c>
      <c r="X1288" s="31" t="s">
        <v>19767</v>
      </c>
      <c r="Y1288" s="31" t="e">
        <f t="shared" ca="1" si="194"/>
        <v>#VALUE!</v>
      </c>
      <c r="Z1288" s="31" t="e">
        <f t="shared" ca="1" si="195"/>
        <v>#VALUE!</v>
      </c>
      <c r="AA1288" s="31"/>
      <c r="AB1288" s="31" t="s">
        <v>780</v>
      </c>
      <c r="AC1288" s="31" t="s">
        <v>34145</v>
      </c>
      <c r="AD1288" s="31" t="s">
        <v>34145</v>
      </c>
      <c r="AE1288" s="31"/>
      <c r="AF1288" s="31" t="s">
        <v>24701</v>
      </c>
      <c r="AG1288" s="31" t="s">
        <v>4322</v>
      </c>
      <c r="AH1288" s="31" t="s">
        <v>4322</v>
      </c>
      <c r="AI1288" s="31" t="s">
        <v>728</v>
      </c>
      <c r="AJ1288" s="31" t="s">
        <v>19858</v>
      </c>
      <c r="AK1288" s="31" t="s">
        <v>19859</v>
      </c>
      <c r="AL1288" s="31" t="s">
        <v>18439</v>
      </c>
      <c r="AM1288" s="31" t="s">
        <v>2711</v>
      </c>
      <c r="AN1288" s="31"/>
      <c r="AO1288" s="31"/>
      <c r="AP1288" s="31" t="s">
        <v>33003</v>
      </c>
      <c r="AQ1288" s="31" t="s">
        <v>16037</v>
      </c>
      <c r="AR1288" s="31" t="s">
        <v>34145</v>
      </c>
      <c r="AS1288" s="31" t="s">
        <v>34145</v>
      </c>
      <c r="AT1288" s="31" t="str">
        <f>_xlfn.IFNA(VLOOKUP(D1288,'[1]5. 1 Mei 2022'!$C$7:$F$60,4,FALSE),"")</f>
        <v/>
      </c>
      <c r="AU1288" s="31"/>
      <c r="AV1288" s="31" t="s">
        <v>26001</v>
      </c>
      <c r="AW1288" s="31" t="s">
        <v>16037</v>
      </c>
      <c r="AX1288" s="29">
        <f t="shared" si="190"/>
        <v>45916</v>
      </c>
      <c r="AY1288" s="31" t="s">
        <v>26346</v>
      </c>
      <c r="AZ1288" s="31" t="s">
        <v>33005</v>
      </c>
      <c r="BA1288" s="30" t="s">
        <v>33003</v>
      </c>
      <c r="BB1288" s="31" t="s">
        <v>22916</v>
      </c>
      <c r="BC1288" s="31"/>
      <c r="BD1288" s="31" t="s">
        <v>11423</v>
      </c>
      <c r="BE1288" s="31" t="s">
        <v>7969</v>
      </c>
      <c r="BF1288" s="31" t="s">
        <v>26001</v>
      </c>
      <c r="BG1288" s="31"/>
      <c r="BH1288" s="31"/>
      <c r="BI1288" s="31"/>
      <c r="BJ1288" s="31" t="s">
        <v>23222</v>
      </c>
      <c r="BK1288" s="31" t="str">
        <f t="shared" si="191"/>
        <v>III/b</v>
      </c>
      <c r="BL1288" s="31" t="s">
        <v>8077</v>
      </c>
      <c r="BM1288" s="31"/>
      <c r="BN1288" s="31"/>
      <c r="BO1288" s="31"/>
      <c r="BP1288" s="31"/>
      <c r="BQ1288" s="31" t="s">
        <v>23222</v>
      </c>
      <c r="BR1288" s="52" t="s">
        <v>39748</v>
      </c>
      <c r="BS1288" s="52" t="s">
        <v>39106</v>
      </c>
      <c r="BT1288" s="31" t="s">
        <v>21685</v>
      </c>
      <c r="BU1288" s="31" t="s">
        <v>25901</v>
      </c>
      <c r="BV1288" s="31" t="s">
        <v>8461</v>
      </c>
      <c r="BW1288" s="31">
        <f t="shared" ca="1" si="196"/>
        <v>6</v>
      </c>
      <c r="BX1288" s="78">
        <f t="shared" ca="1" si="197"/>
        <v>3</v>
      </c>
      <c r="BY1288" s="31"/>
      <c r="BZ1288" s="31" t="s">
        <v>31835</v>
      </c>
      <c r="CA1288" s="31" t="s">
        <v>2483</v>
      </c>
      <c r="CB1288" s="31" t="s">
        <v>2519</v>
      </c>
      <c r="CC1288" s="31"/>
      <c r="CD1288" s="31">
        <v>1</v>
      </c>
      <c r="CE1288" s="31" t="s">
        <v>20085</v>
      </c>
      <c r="CF1288" s="31"/>
      <c r="CG1288" s="31"/>
      <c r="CH1288" s="31"/>
      <c r="CI1288" s="31"/>
      <c r="CJ1288" s="31"/>
      <c r="CK1288" s="31"/>
      <c r="CL1288" s="31" t="s">
        <v>36766</v>
      </c>
      <c r="CM1288" s="31" t="s">
        <v>36781</v>
      </c>
      <c r="CN1288" s="31">
        <v>127</v>
      </c>
      <c r="CO1288" s="31" t="s">
        <v>36804</v>
      </c>
      <c r="CP1288" s="31" t="s">
        <v>36781</v>
      </c>
      <c r="CQ1288" s="31">
        <v>127</v>
      </c>
      <c r="CR1288" s="31">
        <v>6635</v>
      </c>
      <c r="CS1288" s="31" t="s">
        <v>19959</v>
      </c>
      <c r="CT1288" s="31" t="s">
        <v>19960</v>
      </c>
      <c r="CU1288" s="31" t="s">
        <v>19856</v>
      </c>
      <c r="CV1288" s="31" t="s">
        <v>20141</v>
      </c>
      <c r="CW1288" s="31" t="s">
        <v>18953</v>
      </c>
      <c r="CX1288" s="31" t="s">
        <v>20133</v>
      </c>
      <c r="CY1288" s="31"/>
      <c r="CZ1288" s="31"/>
      <c r="DA1288" s="31"/>
      <c r="DB1288" s="31"/>
      <c r="DC1288" s="31"/>
      <c r="DD1288" s="31"/>
      <c r="DE1288" s="31"/>
      <c r="DF1288" s="31"/>
      <c r="DG1288" s="31"/>
      <c r="DH1288" s="31"/>
      <c r="DI1288" s="31"/>
      <c r="DJ1288" s="31"/>
      <c r="DK1288" s="31" t="s">
        <v>25642</v>
      </c>
      <c r="DL1288" s="31" t="s">
        <v>25643</v>
      </c>
      <c r="DM1288" s="38" t="s">
        <v>23689</v>
      </c>
      <c r="DN1288" s="38"/>
      <c r="DO1288" s="35"/>
      <c r="DP1288" s="31" t="s">
        <v>19857</v>
      </c>
      <c r="DQ1288" s="31" t="s">
        <v>19886</v>
      </c>
      <c r="DR1288" s="31"/>
      <c r="DS1288" s="31" t="s">
        <v>38641</v>
      </c>
      <c r="DT1288" s="31" t="s">
        <v>19784</v>
      </c>
      <c r="DU1288" s="31">
        <v>3</v>
      </c>
      <c r="DV1288" s="31" t="s">
        <v>32167</v>
      </c>
      <c r="DW1288" s="31" t="s">
        <v>11423</v>
      </c>
      <c r="DX1288" s="31" t="s">
        <v>7980</v>
      </c>
      <c r="DY1288" s="31" t="s">
        <v>37219</v>
      </c>
      <c r="DZ1288" s="52" t="s">
        <v>36938</v>
      </c>
      <c r="EA1288" s="52" t="s">
        <v>28816</v>
      </c>
      <c r="EB1288" s="31">
        <v>0</v>
      </c>
      <c r="EC1288" s="31" t="s">
        <v>40168</v>
      </c>
      <c r="ED1288" s="31" t="s">
        <v>41101</v>
      </c>
      <c r="EE1288" s="31"/>
      <c r="EF1288" s="31"/>
      <c r="EG1288" s="31"/>
      <c r="EH1288" s="31"/>
      <c r="EI1288" s="31"/>
      <c r="EJ1288" s="31"/>
    </row>
    <row r="1289" spans="1:140" ht="23.25" customHeight="1">
      <c r="A1289" s="25">
        <v>1287</v>
      </c>
      <c r="B1289" s="30" t="s">
        <v>29286</v>
      </c>
      <c r="C1289" s="31" t="s">
        <v>29029</v>
      </c>
      <c r="D1289" s="30" t="s">
        <v>33254</v>
      </c>
      <c r="E1289" s="30"/>
      <c r="F1289" s="30" t="s">
        <v>36258</v>
      </c>
      <c r="G1289" s="31">
        <f t="shared" si="192"/>
        <v>58</v>
      </c>
      <c r="H1289" s="72">
        <f t="shared" si="193"/>
        <v>56250</v>
      </c>
      <c r="I1289" s="30"/>
      <c r="J1289" s="30" t="s">
        <v>34084</v>
      </c>
      <c r="K1289" s="30" t="s">
        <v>4318</v>
      </c>
      <c r="L1289" s="31" t="s">
        <v>4318</v>
      </c>
      <c r="M1289" s="31" t="s">
        <v>6378</v>
      </c>
      <c r="N1289" s="31" t="s">
        <v>3311</v>
      </c>
      <c r="O1289" s="31" t="s">
        <v>2534</v>
      </c>
      <c r="P1289" s="52" t="s">
        <v>35984</v>
      </c>
      <c r="Q1289" s="52" t="s">
        <v>41320</v>
      </c>
      <c r="R1289" s="31"/>
      <c r="S1289" s="31"/>
      <c r="T1289" s="31"/>
      <c r="U1289" s="31"/>
      <c r="V1289" s="31"/>
      <c r="W1289" s="31" t="s">
        <v>7059</v>
      </c>
      <c r="X1289" s="31" t="s">
        <v>29071</v>
      </c>
      <c r="Y1289" s="31" t="e">
        <f t="shared" ca="1" si="194"/>
        <v>#VALUE!</v>
      </c>
      <c r="Z1289" s="31" t="e">
        <f t="shared" ca="1" si="195"/>
        <v>#VALUE!</v>
      </c>
      <c r="AA1289" s="31"/>
      <c r="AB1289" s="31" t="s">
        <v>780</v>
      </c>
      <c r="AC1289" s="31" t="s">
        <v>34145</v>
      </c>
      <c r="AD1289" s="31" t="s">
        <v>34145</v>
      </c>
      <c r="AE1289" s="31"/>
      <c r="AF1289" s="31" t="s">
        <v>24701</v>
      </c>
      <c r="AG1289" s="31" t="s">
        <v>4322</v>
      </c>
      <c r="AH1289" s="31" t="s">
        <v>4322</v>
      </c>
      <c r="AI1289" s="31" t="s">
        <v>728</v>
      </c>
      <c r="AJ1289" s="31">
        <v>1711040081</v>
      </c>
      <c r="AK1289" s="31" t="s">
        <v>29527</v>
      </c>
      <c r="AL1289" s="31" t="s">
        <v>29528</v>
      </c>
      <c r="AM1289" s="31" t="s">
        <v>3966</v>
      </c>
      <c r="AN1289" s="31"/>
      <c r="AO1289" s="31"/>
      <c r="AP1289" s="31" t="s">
        <v>18118</v>
      </c>
      <c r="AQ1289" s="52" t="s">
        <v>32747</v>
      </c>
      <c r="AR1289" s="31" t="s">
        <v>34145</v>
      </c>
      <c r="AS1289" s="31" t="s">
        <v>34145</v>
      </c>
      <c r="AT1289" s="31" t="s">
        <v>35600</v>
      </c>
      <c r="AU1289" s="31"/>
      <c r="AV1289" s="31" t="s">
        <v>26001</v>
      </c>
      <c r="AW1289" s="52" t="s">
        <v>32747</v>
      </c>
      <c r="AX1289" s="29">
        <f t="shared" si="190"/>
        <v>46677</v>
      </c>
      <c r="AY1289" s="31" t="s">
        <v>26346</v>
      </c>
      <c r="AZ1289" s="31" t="s">
        <v>2622</v>
      </c>
      <c r="BA1289" s="30" t="s">
        <v>18118</v>
      </c>
      <c r="BB1289" s="31" t="s">
        <v>35601</v>
      </c>
      <c r="BC1289" s="31"/>
      <c r="BD1289" s="31" t="s">
        <v>11423</v>
      </c>
      <c r="BE1289" s="31" t="s">
        <v>7969</v>
      </c>
      <c r="BF1289" s="31" t="s">
        <v>26001</v>
      </c>
      <c r="BG1289" s="31"/>
      <c r="BH1289" s="31"/>
      <c r="BI1289" s="31"/>
      <c r="BJ1289" s="31"/>
      <c r="BK1289" s="31" t="str">
        <f t="shared" si="191"/>
        <v>III/b</v>
      </c>
      <c r="BL1289" s="31"/>
      <c r="BM1289" s="31"/>
      <c r="BN1289" s="31"/>
      <c r="BO1289" s="31"/>
      <c r="BP1289" s="31"/>
      <c r="BQ1289" s="31" t="s">
        <v>23222</v>
      </c>
      <c r="BR1289" s="31" t="s">
        <v>41376</v>
      </c>
      <c r="BS1289" s="31">
        <v>0</v>
      </c>
      <c r="BT1289" s="52" t="s">
        <v>20332</v>
      </c>
      <c r="BU1289" s="52" t="s">
        <v>35984</v>
      </c>
      <c r="BV1289" s="31" t="s">
        <v>26138</v>
      </c>
      <c r="BW1289" s="31">
        <f t="shared" ca="1" si="196"/>
        <v>3</v>
      </c>
      <c r="BX1289" s="78">
        <f t="shared" ca="1" si="197"/>
        <v>3</v>
      </c>
      <c r="BY1289" s="31"/>
      <c r="BZ1289" s="31"/>
      <c r="CA1289" s="31" t="s">
        <v>2483</v>
      </c>
      <c r="CB1289" s="31" t="s">
        <v>2406</v>
      </c>
      <c r="CC1289" s="31"/>
      <c r="CD1289" s="31"/>
      <c r="CE1289" s="31"/>
      <c r="CF1289" s="31"/>
      <c r="CG1289" s="31"/>
      <c r="CH1289" s="31"/>
      <c r="CI1289" s="31"/>
      <c r="CJ1289" s="31"/>
      <c r="CK1289" s="31"/>
      <c r="CL1289" s="31" t="s">
        <v>29529</v>
      </c>
      <c r="CM1289" s="31" t="s">
        <v>29530</v>
      </c>
      <c r="CN1289" s="31">
        <v>124</v>
      </c>
      <c r="CO1289" s="31" t="s">
        <v>31774</v>
      </c>
      <c r="CP1289" s="31" t="s">
        <v>29530</v>
      </c>
      <c r="CQ1289" s="31"/>
      <c r="CR1289" s="31">
        <v>6843</v>
      </c>
      <c r="CS1289" s="31" t="s">
        <v>22454</v>
      </c>
      <c r="CT1289" s="31"/>
      <c r="CU1289" s="31"/>
      <c r="CV1289" s="31"/>
      <c r="CW1289" s="31"/>
      <c r="CX1289" s="31"/>
      <c r="CY1289" s="31"/>
      <c r="CZ1289" s="31"/>
      <c r="DA1289" s="31"/>
      <c r="DB1289" s="31"/>
      <c r="DC1289" s="31"/>
      <c r="DD1289" s="31"/>
      <c r="DE1289" s="31"/>
      <c r="DF1289" s="31"/>
      <c r="DG1289" s="31"/>
      <c r="DH1289" s="31"/>
      <c r="DI1289" s="31"/>
      <c r="DJ1289" s="31"/>
      <c r="DK1289" s="31"/>
      <c r="DL1289" s="31"/>
      <c r="DM1289" s="38" t="s">
        <v>29112</v>
      </c>
      <c r="DN1289" s="38"/>
      <c r="DO1289" s="35"/>
      <c r="DP1289" s="31" t="s">
        <v>29151</v>
      </c>
      <c r="DQ1289" s="31" t="s">
        <v>29245</v>
      </c>
      <c r="DR1289" s="31"/>
      <c r="DS1289" s="31" t="s">
        <v>29187</v>
      </c>
      <c r="DT1289" s="31" t="s">
        <v>29214</v>
      </c>
      <c r="DU1289" s="31">
        <v>3</v>
      </c>
      <c r="DV1289" s="31" t="s">
        <v>32167</v>
      </c>
      <c r="DW1289" s="31"/>
      <c r="DX1289" s="31" t="s">
        <v>11423</v>
      </c>
      <c r="DY1289" s="31" t="s">
        <v>30357</v>
      </c>
      <c r="DZ1289" s="31" t="s">
        <v>16040</v>
      </c>
      <c r="EA1289" s="31"/>
      <c r="EB1289" s="31">
        <v>0</v>
      </c>
      <c r="EC1289" s="31" t="s">
        <v>40168</v>
      </c>
      <c r="ED1289" s="31" t="s">
        <v>41101</v>
      </c>
      <c r="EE1289" s="31"/>
      <c r="EF1289" s="31"/>
      <c r="EG1289" s="31"/>
      <c r="EH1289" s="31"/>
      <c r="EI1289" s="31"/>
      <c r="EJ1289" s="31"/>
    </row>
    <row r="1290" spans="1:140" ht="23.25" customHeight="1">
      <c r="A1290" s="25">
        <v>1288</v>
      </c>
      <c r="B1290" s="30" t="s">
        <v>15187</v>
      </c>
      <c r="C1290" s="31">
        <v>140370245</v>
      </c>
      <c r="D1290" s="30" t="s">
        <v>127</v>
      </c>
      <c r="E1290" s="30"/>
      <c r="F1290" s="30" t="s">
        <v>36258</v>
      </c>
      <c r="G1290" s="31">
        <f t="shared" si="192"/>
        <v>58</v>
      </c>
      <c r="H1290" s="72">
        <f t="shared" si="193"/>
        <v>51683</v>
      </c>
      <c r="I1290" s="30"/>
      <c r="J1290" s="30" t="s">
        <v>34084</v>
      </c>
      <c r="K1290" s="30" t="s">
        <v>4318</v>
      </c>
      <c r="L1290" s="31" t="s">
        <v>4318</v>
      </c>
      <c r="M1290" s="31" t="s">
        <v>3186</v>
      </c>
      <c r="N1290" s="31" t="s">
        <v>3311</v>
      </c>
      <c r="O1290" s="31" t="s">
        <v>2534</v>
      </c>
      <c r="P1290" s="66" t="s">
        <v>21723</v>
      </c>
      <c r="Q1290" s="29" t="s">
        <v>41533</v>
      </c>
      <c r="R1290" s="31">
        <v>15</v>
      </c>
      <c r="S1290" s="31">
        <v>3</v>
      </c>
      <c r="T1290" s="31"/>
      <c r="U1290" s="31">
        <v>1251</v>
      </c>
      <c r="V1290" s="31" t="s">
        <v>7730</v>
      </c>
      <c r="W1290" s="31" t="s">
        <v>7442</v>
      </c>
      <c r="X1290" s="31" t="s">
        <v>7633</v>
      </c>
      <c r="Y1290" s="31">
        <f t="shared" ca="1" si="194"/>
        <v>40</v>
      </c>
      <c r="Z1290" s="31" t="str">
        <f t="shared" ca="1" si="195"/>
        <v>36-45</v>
      </c>
      <c r="AA1290" s="31"/>
      <c r="AB1290" s="31" t="s">
        <v>780</v>
      </c>
      <c r="AC1290" s="31" t="s">
        <v>34145</v>
      </c>
      <c r="AD1290" s="31" t="s">
        <v>34145</v>
      </c>
      <c r="AE1290" s="31"/>
      <c r="AF1290" s="31" t="s">
        <v>24701</v>
      </c>
      <c r="AG1290" s="31" t="s">
        <v>4322</v>
      </c>
      <c r="AH1290" s="31" t="s">
        <v>4322</v>
      </c>
      <c r="AI1290" s="31" t="s">
        <v>728</v>
      </c>
      <c r="AJ1290" s="31" t="s">
        <v>10146</v>
      </c>
      <c r="AK1290" s="31" t="s">
        <v>10147</v>
      </c>
      <c r="AL1290" s="31" t="s">
        <v>10148</v>
      </c>
      <c r="AM1290" s="31" t="s">
        <v>2711</v>
      </c>
      <c r="AN1290" s="31"/>
      <c r="AO1290" s="31"/>
      <c r="AP1290" s="31" t="s">
        <v>33003</v>
      </c>
      <c r="AQ1290" s="31" t="s">
        <v>16037</v>
      </c>
      <c r="AR1290" s="31" t="s">
        <v>34145</v>
      </c>
      <c r="AS1290" s="31" t="s">
        <v>34145</v>
      </c>
      <c r="AT1290" s="31" t="str">
        <f>_xlfn.IFNA(VLOOKUP(D1290,'[1]5. 1 Mei 2022'!$C$7:$F$60,4,FALSE),"")</f>
        <v/>
      </c>
      <c r="AU1290" s="31"/>
      <c r="AV1290" s="31" t="s">
        <v>24786</v>
      </c>
      <c r="AW1290" s="31" t="s">
        <v>38790</v>
      </c>
      <c r="AX1290" s="29" t="e">
        <f t="shared" si="190"/>
        <v>#VALUE!</v>
      </c>
      <c r="AY1290" s="31" t="s">
        <v>26346</v>
      </c>
      <c r="AZ1290" s="31" t="s">
        <v>33005</v>
      </c>
      <c r="BA1290" s="30" t="s">
        <v>33003</v>
      </c>
      <c r="BB1290" s="31" t="s">
        <v>11647</v>
      </c>
      <c r="BC1290" s="31"/>
      <c r="BD1290" s="31" t="s">
        <v>24787</v>
      </c>
      <c r="BE1290" s="31" t="s">
        <v>7969</v>
      </c>
      <c r="BF1290" s="31" t="s">
        <v>24786</v>
      </c>
      <c r="BG1290" s="31" t="s">
        <v>38800</v>
      </c>
      <c r="BH1290" s="31"/>
      <c r="BI1290" s="31" t="s">
        <v>8136</v>
      </c>
      <c r="BJ1290" s="31" t="s">
        <v>23222</v>
      </c>
      <c r="BK1290" s="31" t="str">
        <f t="shared" si="191"/>
        <v>III/b</v>
      </c>
      <c r="BL1290" s="31" t="s">
        <v>8077</v>
      </c>
      <c r="BM1290" s="31"/>
      <c r="BN1290" s="31"/>
      <c r="BO1290" s="31"/>
      <c r="BP1290" s="31" t="s">
        <v>1498</v>
      </c>
      <c r="BQ1290" s="31" t="s">
        <v>23222</v>
      </c>
      <c r="BR1290" s="66" t="s">
        <v>30295</v>
      </c>
      <c r="BS1290" s="62" t="s">
        <v>41534</v>
      </c>
      <c r="BT1290" s="31" t="s">
        <v>2481</v>
      </c>
      <c r="BU1290" s="31"/>
      <c r="BV1290" s="31" t="s">
        <v>6730</v>
      </c>
      <c r="BW1290" s="31">
        <f t="shared" ca="1" si="196"/>
        <v>18</v>
      </c>
      <c r="BX1290" s="78">
        <f t="shared" ca="1" si="197"/>
        <v>3</v>
      </c>
      <c r="BY1290" s="31"/>
      <c r="BZ1290" s="31"/>
      <c r="CA1290" s="31" t="s">
        <v>2483</v>
      </c>
      <c r="CB1290" s="31" t="s">
        <v>2406</v>
      </c>
      <c r="CC1290" s="31" t="s">
        <v>1498</v>
      </c>
      <c r="CD1290" s="31" t="s">
        <v>1498</v>
      </c>
      <c r="CE1290" s="31" t="s">
        <v>20085</v>
      </c>
      <c r="CF1290" s="31"/>
      <c r="CG1290" s="31"/>
      <c r="CH1290" s="31"/>
      <c r="CI1290" s="31"/>
      <c r="CJ1290" s="31"/>
      <c r="CK1290" s="31"/>
      <c r="CL1290" s="31" t="s">
        <v>22438</v>
      </c>
      <c r="CM1290" s="31" t="s">
        <v>22439</v>
      </c>
      <c r="CN1290" s="31">
        <v>123</v>
      </c>
      <c r="CO1290" s="31" t="s">
        <v>25498</v>
      </c>
      <c r="CP1290" s="31" t="s">
        <v>22439</v>
      </c>
      <c r="CQ1290" s="31">
        <v>123</v>
      </c>
      <c r="CR1290" s="31">
        <v>3343</v>
      </c>
      <c r="CS1290" s="31" t="s">
        <v>16765</v>
      </c>
      <c r="CT1290" s="31"/>
      <c r="CU1290" s="31" t="s">
        <v>2047</v>
      </c>
      <c r="CV1290" s="31" t="s">
        <v>8359</v>
      </c>
      <c r="CW1290" s="31" t="s">
        <v>8360</v>
      </c>
      <c r="CX1290" s="31" t="s">
        <v>8346</v>
      </c>
      <c r="CY1290" s="31"/>
      <c r="CZ1290" s="31"/>
      <c r="DA1290" s="31"/>
      <c r="DB1290" s="31" t="s">
        <v>15744</v>
      </c>
      <c r="DC1290" s="31" t="s">
        <v>15745</v>
      </c>
      <c r="DD1290" s="31" t="s">
        <v>15746</v>
      </c>
      <c r="DE1290" s="31"/>
      <c r="DF1290" s="31"/>
      <c r="DG1290" s="31"/>
      <c r="DH1290" s="31"/>
      <c r="DI1290" s="31" t="s">
        <v>24822</v>
      </c>
      <c r="DJ1290" s="31" t="s">
        <v>24823</v>
      </c>
      <c r="DK1290" s="31" t="s">
        <v>25642</v>
      </c>
      <c r="DL1290" s="31" t="s">
        <v>25643</v>
      </c>
      <c r="DM1290" s="38" t="s">
        <v>9376</v>
      </c>
      <c r="DN1290" s="38"/>
      <c r="DO1290" s="35">
        <v>0</v>
      </c>
      <c r="DP1290" s="31" t="s">
        <v>13843</v>
      </c>
      <c r="DQ1290" s="31" t="s">
        <v>13842</v>
      </c>
      <c r="DR1290" s="31"/>
      <c r="DS1290" s="31" t="s">
        <v>27015</v>
      </c>
      <c r="DT1290" s="31" t="s">
        <v>37918</v>
      </c>
      <c r="DU1290" s="31">
        <v>3</v>
      </c>
      <c r="DV1290" s="31" t="s">
        <v>32167</v>
      </c>
      <c r="DW1290" s="31" t="s">
        <v>1759</v>
      </c>
      <c r="DX1290" s="31" t="s">
        <v>1759</v>
      </c>
      <c r="DY1290" s="31" t="s">
        <v>25465</v>
      </c>
      <c r="DZ1290" s="31" t="s">
        <v>25228</v>
      </c>
      <c r="EA1290" s="31"/>
      <c r="EB1290" s="31">
        <v>0</v>
      </c>
      <c r="EC1290" s="31" t="s">
        <v>40168</v>
      </c>
      <c r="ED1290" s="31" t="s">
        <v>41101</v>
      </c>
      <c r="EE1290" s="31"/>
      <c r="EF1290" s="31"/>
      <c r="EG1290" s="31"/>
      <c r="EH1290" s="31"/>
      <c r="EI1290" s="31"/>
      <c r="EJ1290" s="31"/>
    </row>
    <row r="1291" spans="1:140" ht="23.25" customHeight="1">
      <c r="A1291" s="25">
        <v>1289</v>
      </c>
      <c r="B1291" s="30" t="s">
        <v>20171</v>
      </c>
      <c r="C1291" s="31">
        <v>140315041</v>
      </c>
      <c r="D1291" s="30" t="s">
        <v>181</v>
      </c>
      <c r="E1291" s="30"/>
      <c r="F1291" s="30" t="s">
        <v>36257</v>
      </c>
      <c r="G1291" s="31">
        <f t="shared" si="192"/>
        <v>58</v>
      </c>
      <c r="H1291" s="72">
        <f t="shared" si="193"/>
        <v>47515</v>
      </c>
      <c r="I1291" s="30"/>
      <c r="J1291" s="30" t="s">
        <v>34084</v>
      </c>
      <c r="K1291" s="30" t="s">
        <v>4318</v>
      </c>
      <c r="L1291" s="31" t="s">
        <v>4318</v>
      </c>
      <c r="M1291" s="31" t="s">
        <v>3186</v>
      </c>
      <c r="N1291" s="31" t="s">
        <v>5797</v>
      </c>
      <c r="O1291" s="31" t="s">
        <v>5271</v>
      </c>
      <c r="P1291" s="31" t="s">
        <v>15640</v>
      </c>
      <c r="Q1291" s="31"/>
      <c r="R1291" s="31">
        <v>21</v>
      </c>
      <c r="S1291" s="31">
        <v>7</v>
      </c>
      <c r="T1291" s="31"/>
      <c r="U1291" s="31">
        <v>1356</v>
      </c>
      <c r="V1291" s="31"/>
      <c r="W1291" s="31" t="s">
        <v>6910</v>
      </c>
      <c r="X1291" s="31" t="s">
        <v>3100</v>
      </c>
      <c r="Y1291" s="31">
        <f t="shared" ca="1" si="194"/>
        <v>51</v>
      </c>
      <c r="Z1291" s="31" t="str">
        <f t="shared" ca="1" si="195"/>
        <v>46-58</v>
      </c>
      <c r="AA1291" s="31"/>
      <c r="AB1291" s="31" t="s">
        <v>780</v>
      </c>
      <c r="AC1291" s="31" t="s">
        <v>34145</v>
      </c>
      <c r="AD1291" s="31" t="s">
        <v>34145</v>
      </c>
      <c r="AE1291" s="31"/>
      <c r="AF1291" s="31" t="s">
        <v>24701</v>
      </c>
      <c r="AG1291" s="31" t="s">
        <v>4322</v>
      </c>
      <c r="AH1291" s="31" t="s">
        <v>4322</v>
      </c>
      <c r="AI1291" s="31" t="s">
        <v>728</v>
      </c>
      <c r="AJ1291" s="31" t="s">
        <v>19957</v>
      </c>
      <c r="AK1291" s="31" t="s">
        <v>19958</v>
      </c>
      <c r="AL1291" s="31" t="s">
        <v>18374</v>
      </c>
      <c r="AM1291" s="31" t="s">
        <v>2681</v>
      </c>
      <c r="AN1291" s="31"/>
      <c r="AO1291" s="31"/>
      <c r="AP1291" s="31" t="s">
        <v>18118</v>
      </c>
      <c r="AQ1291" s="31" t="s">
        <v>12247</v>
      </c>
      <c r="AR1291" s="31" t="s">
        <v>34145</v>
      </c>
      <c r="AS1291" s="31" t="s">
        <v>34145</v>
      </c>
      <c r="AT1291" s="31" t="str">
        <f>_xlfn.IFNA(VLOOKUP(D1291,'[1]5. 1 Mei 2022'!$C$7:$F$60,4,FALSE),"")</f>
        <v/>
      </c>
      <c r="AU1291" s="31"/>
      <c r="AV1291" s="31" t="s">
        <v>24786</v>
      </c>
      <c r="AW1291" s="31" t="s">
        <v>18310</v>
      </c>
      <c r="AX1291" s="29">
        <f t="shared" si="190"/>
        <v>46537</v>
      </c>
      <c r="AY1291" s="31" t="s">
        <v>26346</v>
      </c>
      <c r="AZ1291" s="31" t="s">
        <v>2622</v>
      </c>
      <c r="BA1291" s="30" t="s">
        <v>18118</v>
      </c>
      <c r="BB1291" s="31" t="s">
        <v>8027</v>
      </c>
      <c r="BC1291" s="31"/>
      <c r="BD1291" s="31" t="s">
        <v>24787</v>
      </c>
      <c r="BE1291" s="31" t="s">
        <v>7969</v>
      </c>
      <c r="BF1291" s="31" t="s">
        <v>24786</v>
      </c>
      <c r="BG1291" s="31"/>
      <c r="BH1291" s="31"/>
      <c r="BI1291" s="31" t="s">
        <v>8136</v>
      </c>
      <c r="BJ1291" s="31" t="s">
        <v>20278</v>
      </c>
      <c r="BK1291" s="31" t="str">
        <f t="shared" si="191"/>
        <v>III/d</v>
      </c>
      <c r="BL1291" s="31" t="s">
        <v>8077</v>
      </c>
      <c r="BM1291" s="31"/>
      <c r="BN1291" s="31"/>
      <c r="BO1291" s="31"/>
      <c r="BP1291" s="31" t="s">
        <v>1498</v>
      </c>
      <c r="BQ1291" s="31" t="s">
        <v>20278</v>
      </c>
      <c r="BR1291" s="31" t="s">
        <v>17826</v>
      </c>
      <c r="BS1291" s="31" t="s">
        <v>29941</v>
      </c>
      <c r="BT1291" s="31" t="s">
        <v>6929</v>
      </c>
      <c r="BU1291" s="31"/>
      <c r="BV1291" s="31" t="s">
        <v>5513</v>
      </c>
      <c r="BW1291" s="31">
        <f t="shared" ca="1" si="196"/>
        <v>30</v>
      </c>
      <c r="BX1291" s="78">
        <f t="shared" ca="1" si="197"/>
        <v>3</v>
      </c>
      <c r="BY1291" s="31"/>
      <c r="BZ1291" s="31"/>
      <c r="CA1291" s="31" t="s">
        <v>2483</v>
      </c>
      <c r="CB1291" s="31" t="s">
        <v>2519</v>
      </c>
      <c r="CC1291" s="31">
        <v>2</v>
      </c>
      <c r="CD1291" s="31">
        <v>1</v>
      </c>
      <c r="CE1291" s="31" t="s">
        <v>20085</v>
      </c>
      <c r="CF1291" s="31"/>
      <c r="CG1291" s="31"/>
      <c r="CH1291" s="31"/>
      <c r="CI1291" s="31"/>
      <c r="CJ1291" s="31"/>
      <c r="CK1291" s="31"/>
      <c r="CL1291" s="31" t="s">
        <v>38930</v>
      </c>
      <c r="CM1291" s="52" t="s">
        <v>32953</v>
      </c>
      <c r="CN1291" s="31" t="s">
        <v>36751</v>
      </c>
      <c r="CO1291" s="31" t="s">
        <v>38931</v>
      </c>
      <c r="CP1291" s="52" t="s">
        <v>32953</v>
      </c>
      <c r="CQ1291" s="31" t="s">
        <v>36751</v>
      </c>
      <c r="CR1291" s="31">
        <v>3594</v>
      </c>
      <c r="CS1291" s="31" t="s">
        <v>24711</v>
      </c>
      <c r="CT1291" s="31" t="s">
        <v>10233</v>
      </c>
      <c r="CU1291" s="31" t="s">
        <v>10234</v>
      </c>
      <c r="CV1291" s="31"/>
      <c r="CW1291" s="31"/>
      <c r="CX1291" s="31"/>
      <c r="CY1291" s="31"/>
      <c r="CZ1291" s="31"/>
      <c r="DA1291" s="31"/>
      <c r="DB1291" s="31" t="s">
        <v>15747</v>
      </c>
      <c r="DC1291" s="31" t="s">
        <v>15751</v>
      </c>
      <c r="DD1291" s="31" t="s">
        <v>15746</v>
      </c>
      <c r="DE1291" s="31"/>
      <c r="DF1291" s="31"/>
      <c r="DG1291" s="31"/>
      <c r="DH1291" s="31"/>
      <c r="DI1291" s="31" t="s">
        <v>24810</v>
      </c>
      <c r="DJ1291" s="31" t="s">
        <v>24811</v>
      </c>
      <c r="DK1291" s="31"/>
      <c r="DL1291" s="31"/>
      <c r="DM1291" s="38" t="s">
        <v>19454</v>
      </c>
      <c r="DN1291" s="38"/>
      <c r="DO1291" s="35">
        <v>0</v>
      </c>
      <c r="DP1291" s="31" t="s">
        <v>15459</v>
      </c>
      <c r="DQ1291" s="31" t="s">
        <v>1782</v>
      </c>
      <c r="DR1291" s="31"/>
      <c r="DS1291" s="31" t="s">
        <v>27054</v>
      </c>
      <c r="DT1291" s="31" t="s">
        <v>37919</v>
      </c>
      <c r="DU1291" s="31">
        <v>3</v>
      </c>
      <c r="DV1291" s="31" t="s">
        <v>32167</v>
      </c>
      <c r="DW1291" s="31" t="s">
        <v>7997</v>
      </c>
      <c r="DX1291" s="31" t="s">
        <v>7997</v>
      </c>
      <c r="DY1291" s="31" t="s">
        <v>31192</v>
      </c>
      <c r="DZ1291" s="31" t="s">
        <v>20313</v>
      </c>
      <c r="EA1291" s="31"/>
      <c r="EB1291" s="31">
        <v>0</v>
      </c>
      <c r="EC1291" s="31" t="s">
        <v>40168</v>
      </c>
      <c r="ED1291" s="31" t="s">
        <v>41101</v>
      </c>
      <c r="EE1291" s="31"/>
      <c r="EF1291" s="31"/>
      <c r="EG1291" s="31"/>
      <c r="EH1291" s="31"/>
      <c r="EI1291" s="31"/>
      <c r="EJ1291" s="31"/>
    </row>
    <row r="1292" spans="1:140" ht="23.25" customHeight="1">
      <c r="A1292" s="25">
        <v>1290</v>
      </c>
      <c r="B1292" s="30" t="s">
        <v>15140</v>
      </c>
      <c r="C1292" s="31">
        <v>140364018</v>
      </c>
      <c r="D1292" s="30" t="s">
        <v>42</v>
      </c>
      <c r="E1292" s="30"/>
      <c r="F1292" s="30" t="s">
        <v>36253</v>
      </c>
      <c r="G1292" s="31">
        <f t="shared" si="192"/>
        <v>60</v>
      </c>
      <c r="H1292" s="72">
        <f t="shared" si="193"/>
        <v>49218</v>
      </c>
      <c r="I1292" s="30"/>
      <c r="J1292" s="30" t="s">
        <v>34084</v>
      </c>
      <c r="K1292" s="30" t="s">
        <v>4318</v>
      </c>
      <c r="L1292" s="31" t="s">
        <v>4318</v>
      </c>
      <c r="M1292" s="31" t="s">
        <v>3186</v>
      </c>
      <c r="N1292" s="31" t="s">
        <v>7120</v>
      </c>
      <c r="O1292" s="31" t="s">
        <v>3943</v>
      </c>
      <c r="P1292" s="31" t="s">
        <v>18412</v>
      </c>
      <c r="Q1292" s="31"/>
      <c r="R1292" s="31">
        <v>14</v>
      </c>
      <c r="S1292" s="31">
        <v>0</v>
      </c>
      <c r="T1292" s="31"/>
      <c r="U1292" s="31">
        <v>1050</v>
      </c>
      <c r="V1292" s="31"/>
      <c r="W1292" s="31" t="s">
        <v>7416</v>
      </c>
      <c r="X1292" s="31" t="s">
        <v>7417</v>
      </c>
      <c r="Y1292" s="31" t="e">
        <f t="shared" ca="1" si="194"/>
        <v>#VALUE!</v>
      </c>
      <c r="Z1292" s="31" t="e">
        <f t="shared" ca="1" si="195"/>
        <v>#VALUE!</v>
      </c>
      <c r="AA1292" s="31"/>
      <c r="AB1292" s="31" t="s">
        <v>780</v>
      </c>
      <c r="AC1292" s="31" t="s">
        <v>34145</v>
      </c>
      <c r="AD1292" s="31" t="s">
        <v>34145</v>
      </c>
      <c r="AE1292" s="31"/>
      <c r="AF1292" s="31" t="s">
        <v>24701</v>
      </c>
      <c r="AG1292" s="31" t="s">
        <v>4322</v>
      </c>
      <c r="AH1292" s="31" t="s">
        <v>4322</v>
      </c>
      <c r="AI1292" s="31" t="s">
        <v>728</v>
      </c>
      <c r="AJ1292" s="31"/>
      <c r="AK1292" s="31"/>
      <c r="AL1292" s="31"/>
      <c r="AM1292" s="31"/>
      <c r="AN1292" s="31"/>
      <c r="AO1292" s="31"/>
      <c r="AP1292" s="31" t="s">
        <v>33003</v>
      </c>
      <c r="AQ1292" s="31" t="s">
        <v>31614</v>
      </c>
      <c r="AR1292" s="31" t="s">
        <v>34145</v>
      </c>
      <c r="AS1292" s="31" t="s">
        <v>34145</v>
      </c>
      <c r="AT1292" s="31" t="str">
        <f>_xlfn.IFNA(VLOOKUP(D1292,'[1]5. 1 Mei 2022'!$C$7:$F$60,4,FALSE),"")</f>
        <v/>
      </c>
      <c r="AU1292" s="31"/>
      <c r="AV1292" s="31" t="s">
        <v>31199</v>
      </c>
      <c r="AW1292" s="31" t="s">
        <v>31614</v>
      </c>
      <c r="AX1292" s="29">
        <f t="shared" si="190"/>
        <v>46348</v>
      </c>
      <c r="AY1292" s="31" t="s">
        <v>26346</v>
      </c>
      <c r="AZ1292" s="31" t="s">
        <v>33005</v>
      </c>
      <c r="BA1292" s="30" t="s">
        <v>33003</v>
      </c>
      <c r="BB1292" s="31" t="s">
        <v>22916</v>
      </c>
      <c r="BC1292" s="31"/>
      <c r="BD1292" s="31" t="s">
        <v>7996</v>
      </c>
      <c r="BE1292" s="31" t="s">
        <v>7969</v>
      </c>
      <c r="BF1292" s="31" t="s">
        <v>31199</v>
      </c>
      <c r="BG1292" s="31"/>
      <c r="BH1292" s="31"/>
      <c r="BI1292" s="31" t="s">
        <v>8136</v>
      </c>
      <c r="BJ1292" s="31" t="s">
        <v>20310</v>
      </c>
      <c r="BK1292" s="31" t="str">
        <f t="shared" si="191"/>
        <v>IV/a</v>
      </c>
      <c r="BL1292" s="31" t="s">
        <v>8077</v>
      </c>
      <c r="BM1292" s="31"/>
      <c r="BN1292" s="31"/>
      <c r="BO1292" s="31"/>
      <c r="BP1292" s="31" t="s">
        <v>1498</v>
      </c>
      <c r="BQ1292" s="31" t="s">
        <v>20310</v>
      </c>
      <c r="BR1292" s="31" t="s">
        <v>30292</v>
      </c>
      <c r="BS1292" s="31" t="s">
        <v>32026</v>
      </c>
      <c r="BT1292" s="31" t="s">
        <v>3388</v>
      </c>
      <c r="BU1292" s="31"/>
      <c r="BV1292" s="31" t="s">
        <v>1171</v>
      </c>
      <c r="BW1292" s="31">
        <f t="shared" ca="1" si="196"/>
        <v>26</v>
      </c>
      <c r="BX1292" s="78">
        <f t="shared" ca="1" si="197"/>
        <v>2</v>
      </c>
      <c r="BY1292" s="31"/>
      <c r="BZ1292" s="31"/>
      <c r="CA1292" s="31" t="s">
        <v>2483</v>
      </c>
      <c r="CB1292" s="31" t="s">
        <v>2519</v>
      </c>
      <c r="CC1292" s="31">
        <v>1</v>
      </c>
      <c r="CD1292" s="31">
        <v>1</v>
      </c>
      <c r="CE1292" s="31" t="s">
        <v>20085</v>
      </c>
      <c r="CF1292" s="31"/>
      <c r="CG1292" s="31"/>
      <c r="CH1292" s="31"/>
      <c r="CI1292" s="31"/>
      <c r="CJ1292" s="31"/>
      <c r="CK1292" s="31"/>
      <c r="CL1292" s="31" t="s">
        <v>22469</v>
      </c>
      <c r="CM1292" s="31" t="s">
        <v>22024</v>
      </c>
      <c r="CN1292" s="31">
        <v>123</v>
      </c>
      <c r="CO1292" s="31" t="s">
        <v>25478</v>
      </c>
      <c r="CP1292" s="31" t="s">
        <v>22024</v>
      </c>
      <c r="CQ1292" s="31">
        <v>123</v>
      </c>
      <c r="CR1292" s="31">
        <v>3369</v>
      </c>
      <c r="CS1292" s="31" t="s">
        <v>18540</v>
      </c>
      <c r="CT1292" s="31" t="s">
        <v>18541</v>
      </c>
      <c r="CU1292" s="31" t="s">
        <v>4303</v>
      </c>
      <c r="CV1292" s="31" t="s">
        <v>18254</v>
      </c>
      <c r="CW1292" s="31" t="s">
        <v>18255</v>
      </c>
      <c r="CX1292" s="31" t="s">
        <v>18256</v>
      </c>
      <c r="CY1292" s="31"/>
      <c r="CZ1292" s="31"/>
      <c r="DA1292" s="31"/>
      <c r="DB1292" s="31" t="s">
        <v>15747</v>
      </c>
      <c r="DC1292" s="31" t="s">
        <v>15752</v>
      </c>
      <c r="DD1292" s="31" t="s">
        <v>15746</v>
      </c>
      <c r="DE1292" s="31"/>
      <c r="DF1292" s="31"/>
      <c r="DG1292" s="31"/>
      <c r="DH1292" s="31"/>
      <c r="DI1292" s="31" t="s">
        <v>24810</v>
      </c>
      <c r="DJ1292" s="31" t="s">
        <v>24811</v>
      </c>
      <c r="DK1292" s="31" t="s">
        <v>25642</v>
      </c>
      <c r="DL1292" s="31" t="s">
        <v>25643</v>
      </c>
      <c r="DM1292" s="38" t="s">
        <v>9302</v>
      </c>
      <c r="DN1292" s="38"/>
      <c r="DO1292" s="35">
        <v>0</v>
      </c>
      <c r="DP1292" s="31" t="s">
        <v>14388</v>
      </c>
      <c r="DQ1292" s="31" t="s">
        <v>14389</v>
      </c>
      <c r="DR1292" s="31"/>
      <c r="DS1292" s="31" t="s">
        <v>26938</v>
      </c>
      <c r="DT1292" s="31" t="s">
        <v>37920</v>
      </c>
      <c r="DU1292" s="31">
        <v>3</v>
      </c>
      <c r="DV1292" s="31" t="s">
        <v>32167</v>
      </c>
      <c r="DW1292" s="31" t="s">
        <v>7997</v>
      </c>
      <c r="DX1292" s="31" t="s">
        <v>7997</v>
      </c>
      <c r="DY1292" s="31" t="s">
        <v>36921</v>
      </c>
      <c r="DZ1292" s="52" t="s">
        <v>22014</v>
      </c>
      <c r="EA1292" s="52" t="s">
        <v>36922</v>
      </c>
      <c r="EB1292" s="31">
        <v>315661</v>
      </c>
      <c r="EC1292" s="31" t="s">
        <v>40168</v>
      </c>
      <c r="ED1292" s="31" t="s">
        <v>41101</v>
      </c>
      <c r="EE1292" s="31"/>
      <c r="EF1292" s="31"/>
      <c r="EG1292" s="31"/>
      <c r="EH1292" s="31"/>
      <c r="EI1292" s="31"/>
      <c r="EJ1292" s="31"/>
    </row>
    <row r="1293" spans="1:140" ht="23.25" customHeight="1">
      <c r="A1293" s="25">
        <v>1291</v>
      </c>
      <c r="B1293" s="30" t="s">
        <v>22467</v>
      </c>
      <c r="C1293" s="31" t="s">
        <v>4318</v>
      </c>
      <c r="D1293" s="30" t="s">
        <v>20602</v>
      </c>
      <c r="E1293" s="30"/>
      <c r="F1293" s="30" t="s">
        <v>36258</v>
      </c>
      <c r="G1293" s="31">
        <f t="shared" si="192"/>
        <v>58</v>
      </c>
      <c r="H1293" s="72">
        <f t="shared" si="193"/>
        <v>53114</v>
      </c>
      <c r="I1293" s="30"/>
      <c r="J1293" s="30" t="s">
        <v>34084</v>
      </c>
      <c r="K1293" s="30" t="s">
        <v>4318</v>
      </c>
      <c r="L1293" s="31" t="s">
        <v>4318</v>
      </c>
      <c r="M1293" s="31" t="s">
        <v>3186</v>
      </c>
      <c r="N1293" s="31" t="s">
        <v>3311</v>
      </c>
      <c r="O1293" s="31" t="s">
        <v>2534</v>
      </c>
      <c r="P1293" s="31" t="s">
        <v>30542</v>
      </c>
      <c r="Q1293" s="31"/>
      <c r="R1293" s="31">
        <v>4</v>
      </c>
      <c r="S1293" s="31">
        <v>0</v>
      </c>
      <c r="T1293" s="31"/>
      <c r="U1293" s="31">
        <v>401</v>
      </c>
      <c r="V1293" s="31" t="s">
        <v>24945</v>
      </c>
      <c r="W1293" s="31" t="s">
        <v>6910</v>
      </c>
      <c r="X1293" s="31" t="s">
        <v>3844</v>
      </c>
      <c r="Y1293" s="31">
        <f t="shared" ca="1" si="194"/>
        <v>36</v>
      </c>
      <c r="Z1293" s="31" t="str">
        <f t="shared" ca="1" si="195"/>
        <v>36-45</v>
      </c>
      <c r="AA1293" s="31"/>
      <c r="AB1293" s="31" t="s">
        <v>780</v>
      </c>
      <c r="AC1293" s="31" t="s">
        <v>34145</v>
      </c>
      <c r="AD1293" s="31" t="s">
        <v>34145</v>
      </c>
      <c r="AE1293" s="31"/>
      <c r="AF1293" s="31" t="s">
        <v>24701</v>
      </c>
      <c r="AG1293" s="31" t="s">
        <v>4322</v>
      </c>
      <c r="AH1293" s="31" t="s">
        <v>4322</v>
      </c>
      <c r="AI1293" s="31" t="s">
        <v>728</v>
      </c>
      <c r="AJ1293" s="31">
        <v>1305000152</v>
      </c>
      <c r="AK1293" s="31" t="s">
        <v>6885</v>
      </c>
      <c r="AL1293" s="31" t="s">
        <v>7394</v>
      </c>
      <c r="AM1293" s="31" t="s">
        <v>2711</v>
      </c>
      <c r="AN1293" s="31"/>
      <c r="AO1293" s="31"/>
      <c r="AP1293" s="31" t="s">
        <v>33003</v>
      </c>
      <c r="AQ1293" s="31" t="s">
        <v>3951</v>
      </c>
      <c r="AR1293" s="31" t="s">
        <v>34145</v>
      </c>
      <c r="AS1293" s="31" t="s">
        <v>34145</v>
      </c>
      <c r="AT1293" s="31" t="str">
        <f>_xlfn.IFNA(VLOOKUP(D1293,'[1]5. 1 Mei 2022'!$C$7:$F$60,4,FALSE),"")</f>
        <v/>
      </c>
      <c r="AU1293" s="31"/>
      <c r="AV1293" s="31" t="s">
        <v>24786</v>
      </c>
      <c r="AW1293" s="31" t="s">
        <v>38790</v>
      </c>
      <c r="AX1293" s="29" t="e">
        <f t="shared" si="190"/>
        <v>#VALUE!</v>
      </c>
      <c r="AY1293" s="31" t="s">
        <v>26346</v>
      </c>
      <c r="AZ1293" s="31" t="s">
        <v>33005</v>
      </c>
      <c r="BA1293" s="30" t="s">
        <v>33003</v>
      </c>
      <c r="BB1293" s="31" t="s">
        <v>22916</v>
      </c>
      <c r="BC1293" s="31"/>
      <c r="BD1293" s="31" t="s">
        <v>24787</v>
      </c>
      <c r="BE1293" s="31" t="s">
        <v>7969</v>
      </c>
      <c r="BF1293" s="31" t="s">
        <v>24786</v>
      </c>
      <c r="BG1293" s="31" t="s">
        <v>38792</v>
      </c>
      <c r="BH1293" s="31"/>
      <c r="BI1293" s="31"/>
      <c r="BJ1293" s="31" t="s">
        <v>23222</v>
      </c>
      <c r="BK1293" s="31" t="str">
        <f t="shared" si="191"/>
        <v>III/b</v>
      </c>
      <c r="BL1293" s="31" t="s">
        <v>8077</v>
      </c>
      <c r="BM1293" s="31"/>
      <c r="BN1293" s="31"/>
      <c r="BO1293" s="31"/>
      <c r="BP1293" s="31"/>
      <c r="BQ1293" s="31" t="s">
        <v>23222</v>
      </c>
      <c r="BR1293" s="31" t="s">
        <v>26137</v>
      </c>
      <c r="BS1293" s="31" t="s">
        <v>30415</v>
      </c>
      <c r="BT1293" s="31" t="s">
        <v>19644</v>
      </c>
      <c r="BU1293" s="31" t="s">
        <v>21685</v>
      </c>
      <c r="BV1293" s="31" t="s">
        <v>886</v>
      </c>
      <c r="BW1293" s="31">
        <f t="shared" ca="1" si="196"/>
        <v>13</v>
      </c>
      <c r="BX1293" s="78">
        <f t="shared" ca="1" si="197"/>
        <v>3</v>
      </c>
      <c r="BY1293" s="31" t="s">
        <v>3738</v>
      </c>
      <c r="BZ1293" s="31" t="s">
        <v>26498</v>
      </c>
      <c r="CA1293" s="31" t="s">
        <v>4239</v>
      </c>
      <c r="CB1293" s="31" t="s">
        <v>2519</v>
      </c>
      <c r="CC1293" s="31">
        <v>2</v>
      </c>
      <c r="CD1293" s="31">
        <v>1</v>
      </c>
      <c r="CE1293" s="31" t="s">
        <v>20085</v>
      </c>
      <c r="CF1293" s="31"/>
      <c r="CG1293" s="31"/>
      <c r="CH1293" s="31"/>
      <c r="CI1293" s="31"/>
      <c r="CJ1293" s="31"/>
      <c r="CK1293" s="31"/>
      <c r="CL1293" s="31" t="s">
        <v>22466</v>
      </c>
      <c r="CM1293" s="31" t="s">
        <v>21434</v>
      </c>
      <c r="CN1293" s="31">
        <v>123</v>
      </c>
      <c r="CO1293" s="31" t="s">
        <v>28779</v>
      </c>
      <c r="CP1293" s="31" t="s">
        <v>21434</v>
      </c>
      <c r="CQ1293" s="31">
        <v>123</v>
      </c>
      <c r="CR1293" s="31">
        <v>4393</v>
      </c>
      <c r="CS1293" s="31" t="s">
        <v>8595</v>
      </c>
      <c r="CT1293" s="31"/>
      <c r="CU1293" s="31">
        <v>40990</v>
      </c>
      <c r="CV1293" s="31" t="s">
        <v>8319</v>
      </c>
      <c r="CW1293" s="31" t="s">
        <v>8320</v>
      </c>
      <c r="CX1293" s="31" t="s">
        <v>8318</v>
      </c>
      <c r="CY1293" s="31"/>
      <c r="CZ1293" s="31"/>
      <c r="DA1293" s="31"/>
      <c r="DB1293" s="31" t="s">
        <v>15747</v>
      </c>
      <c r="DC1293" s="31" t="s">
        <v>15752</v>
      </c>
      <c r="DD1293" s="31" t="s">
        <v>15746</v>
      </c>
      <c r="DE1293" s="31"/>
      <c r="DF1293" s="31"/>
      <c r="DG1293" s="31"/>
      <c r="DH1293" s="31"/>
      <c r="DI1293" s="31" t="s">
        <v>24822</v>
      </c>
      <c r="DJ1293" s="31" t="s">
        <v>24823</v>
      </c>
      <c r="DK1293" s="31"/>
      <c r="DL1293" s="31"/>
      <c r="DM1293" s="38" t="s">
        <v>9128</v>
      </c>
      <c r="DN1293" s="38"/>
      <c r="DO1293" s="35" t="s">
        <v>28424</v>
      </c>
      <c r="DP1293" s="31" t="s">
        <v>10847</v>
      </c>
      <c r="DQ1293" s="31" t="s">
        <v>21036</v>
      </c>
      <c r="DR1293" s="31"/>
      <c r="DS1293" s="52" t="s">
        <v>27861</v>
      </c>
      <c r="DT1293" s="31" t="s">
        <v>37921</v>
      </c>
      <c r="DU1293" s="31">
        <v>3</v>
      </c>
      <c r="DV1293" s="31" t="s">
        <v>32167</v>
      </c>
      <c r="DW1293" s="31" t="s">
        <v>1759</v>
      </c>
      <c r="DX1293" s="31" t="s">
        <v>1759</v>
      </c>
      <c r="DY1293" s="31" t="s">
        <v>25942</v>
      </c>
      <c r="DZ1293" s="31" t="s">
        <v>25806</v>
      </c>
      <c r="EA1293" s="31"/>
      <c r="EB1293" s="31">
        <v>0</v>
      </c>
      <c r="EC1293" s="31" t="s">
        <v>40168</v>
      </c>
      <c r="ED1293" s="31" t="s">
        <v>41101</v>
      </c>
      <c r="EE1293" s="31"/>
      <c r="EF1293" s="31"/>
      <c r="EG1293" s="31"/>
      <c r="EH1293" s="31"/>
      <c r="EI1293" s="31"/>
      <c r="EJ1293" s="31"/>
    </row>
    <row r="1294" spans="1:140" ht="23.25" customHeight="1">
      <c r="A1294" s="25">
        <v>1292</v>
      </c>
      <c r="B1294" s="30" t="s">
        <v>22938</v>
      </c>
      <c r="C1294" s="31" t="s">
        <v>6220</v>
      </c>
      <c r="D1294" s="30" t="s">
        <v>22945</v>
      </c>
      <c r="E1294" s="30"/>
      <c r="F1294" s="30" t="s">
        <v>36262</v>
      </c>
      <c r="G1294" s="31">
        <f t="shared" si="192"/>
        <v>58</v>
      </c>
      <c r="H1294" s="72">
        <f t="shared" si="193"/>
        <v>55093</v>
      </c>
      <c r="I1294" s="30" t="s">
        <v>35232</v>
      </c>
      <c r="J1294" s="30" t="s">
        <v>34085</v>
      </c>
      <c r="K1294" s="30" t="s">
        <v>34082</v>
      </c>
      <c r="L1294" s="31" t="s">
        <v>6220</v>
      </c>
      <c r="M1294" s="31" t="s">
        <v>6378</v>
      </c>
      <c r="N1294" s="31" t="s">
        <v>3557</v>
      </c>
      <c r="O1294" s="31" t="s">
        <v>1501</v>
      </c>
      <c r="P1294" s="31" t="s">
        <v>18412</v>
      </c>
      <c r="Q1294" s="31"/>
      <c r="R1294" s="31"/>
      <c r="S1294" s="31"/>
      <c r="T1294" s="31" t="s">
        <v>21847</v>
      </c>
      <c r="U1294" s="31" t="s">
        <v>1827</v>
      </c>
      <c r="V1294" s="31"/>
      <c r="W1294" s="31" t="s">
        <v>7212</v>
      </c>
      <c r="X1294" s="31" t="s">
        <v>2737</v>
      </c>
      <c r="Y1294" s="31">
        <f t="shared" ca="1" si="194"/>
        <v>31</v>
      </c>
      <c r="Z1294" s="31" t="str">
        <f t="shared" ca="1" si="195"/>
        <v>21-35</v>
      </c>
      <c r="AA1294" s="31"/>
      <c r="AB1294" s="31" t="s">
        <v>780</v>
      </c>
      <c r="AC1294" s="31" t="s">
        <v>34145</v>
      </c>
      <c r="AD1294" s="31" t="s">
        <v>34145</v>
      </c>
      <c r="AE1294" s="31"/>
      <c r="AF1294" s="31" t="s">
        <v>24701</v>
      </c>
      <c r="AG1294" s="31" t="s">
        <v>4322</v>
      </c>
      <c r="AH1294" s="31" t="s">
        <v>4322</v>
      </c>
      <c r="AI1294" s="31" t="s">
        <v>728</v>
      </c>
      <c r="AJ1294" s="31" t="s">
        <v>22973</v>
      </c>
      <c r="AK1294" s="31" t="s">
        <v>22974</v>
      </c>
      <c r="AL1294" s="31" t="s">
        <v>11837</v>
      </c>
      <c r="AM1294" s="31" t="s">
        <v>16180</v>
      </c>
      <c r="AN1294" s="31"/>
      <c r="AO1294" s="31"/>
      <c r="AP1294" s="31" t="s">
        <v>18118</v>
      </c>
      <c r="AQ1294" s="31" t="s">
        <v>25273</v>
      </c>
      <c r="AR1294" s="31" t="s">
        <v>34145</v>
      </c>
      <c r="AS1294" s="31" t="s">
        <v>34145</v>
      </c>
      <c r="AT1294" s="31" t="str">
        <f>_xlfn.IFNA(VLOOKUP(D1294,'[1]5. 1 Mei 2022'!$C$7:$F$60,4,FALSE),"")</f>
        <v/>
      </c>
      <c r="AU1294" s="31"/>
      <c r="AV1294" s="31" t="s">
        <v>20032</v>
      </c>
      <c r="AW1294" s="52" t="s">
        <v>33910</v>
      </c>
      <c r="AX1294" s="29">
        <f t="shared" si="190"/>
        <v>46798</v>
      </c>
      <c r="AY1294" s="31" t="s">
        <v>26346</v>
      </c>
      <c r="AZ1294" s="31" t="s">
        <v>2622</v>
      </c>
      <c r="BA1294" s="30" t="s">
        <v>18118</v>
      </c>
      <c r="BB1294" s="31" t="s">
        <v>24733</v>
      </c>
      <c r="BC1294" s="31"/>
      <c r="BD1294" s="31" t="s">
        <v>11423</v>
      </c>
      <c r="BE1294" s="31" t="s">
        <v>7969</v>
      </c>
      <c r="BF1294" s="31" t="s">
        <v>20032</v>
      </c>
      <c r="BG1294" s="31"/>
      <c r="BH1294" s="31"/>
      <c r="BI1294" s="31"/>
      <c r="BJ1294" s="31">
        <v>0</v>
      </c>
      <c r="BK1294" s="31" t="str">
        <f t="shared" si="191"/>
        <v>III/a</v>
      </c>
      <c r="BL1294" s="31"/>
      <c r="BM1294" s="31"/>
      <c r="BN1294" s="31"/>
      <c r="BO1294" s="31"/>
      <c r="BP1294" s="31"/>
      <c r="BQ1294" s="31"/>
      <c r="BR1294" s="31"/>
      <c r="BS1294" s="31"/>
      <c r="BT1294" s="31"/>
      <c r="BU1294" s="31"/>
      <c r="BV1294" s="31" t="s">
        <v>21532</v>
      </c>
      <c r="BW1294" s="31">
        <f t="shared" ca="1" si="196"/>
        <v>5</v>
      </c>
      <c r="BX1294" s="78">
        <f t="shared" ca="1" si="197"/>
        <v>3</v>
      </c>
      <c r="BY1294" s="31"/>
      <c r="BZ1294" s="31"/>
      <c r="CA1294" s="31" t="s">
        <v>2483</v>
      </c>
      <c r="CB1294" s="31" t="s">
        <v>2519</v>
      </c>
      <c r="CC1294" s="31"/>
      <c r="CD1294" s="31">
        <v>1</v>
      </c>
      <c r="CE1294" s="31"/>
      <c r="CF1294" s="31"/>
      <c r="CG1294" s="31"/>
      <c r="CH1294" s="31"/>
      <c r="CI1294" s="31"/>
      <c r="CJ1294" s="31"/>
      <c r="CK1294" s="31"/>
      <c r="CL1294" s="31" t="s">
        <v>32735</v>
      </c>
      <c r="CM1294" s="31" t="s">
        <v>32736</v>
      </c>
      <c r="CN1294" s="31">
        <v>126</v>
      </c>
      <c r="CO1294" s="31" t="s">
        <v>32737</v>
      </c>
      <c r="CP1294" s="31" t="s">
        <v>32736</v>
      </c>
      <c r="CQ1294" s="31">
        <v>126</v>
      </c>
      <c r="CR1294" s="31">
        <v>6808</v>
      </c>
      <c r="CS1294" s="31" t="s">
        <v>22623</v>
      </c>
      <c r="CT1294" s="31"/>
      <c r="CU1294" s="31"/>
      <c r="CV1294" s="31"/>
      <c r="CW1294" s="31"/>
      <c r="CX1294" s="31"/>
      <c r="CY1294" s="31"/>
      <c r="CZ1294" s="31"/>
      <c r="DA1294" s="31"/>
      <c r="DB1294" s="31"/>
      <c r="DC1294" s="31"/>
      <c r="DD1294" s="31"/>
      <c r="DE1294" s="31"/>
      <c r="DF1294" s="31"/>
      <c r="DG1294" s="31"/>
      <c r="DH1294" s="31"/>
      <c r="DI1294" s="31" t="s">
        <v>25077</v>
      </c>
      <c r="DJ1294" s="31" t="s">
        <v>25042</v>
      </c>
      <c r="DK1294" s="31"/>
      <c r="DL1294" s="31"/>
      <c r="DM1294" s="38" t="s">
        <v>23186</v>
      </c>
      <c r="DN1294" s="38"/>
      <c r="DO1294" s="35"/>
      <c r="DP1294" s="31" t="s">
        <v>22971</v>
      </c>
      <c r="DQ1294" s="31" t="s">
        <v>22972</v>
      </c>
      <c r="DR1294" s="31"/>
      <c r="DS1294" s="31" t="s">
        <v>27885</v>
      </c>
      <c r="DT1294" s="31" t="s">
        <v>22970</v>
      </c>
      <c r="DU1294" s="31">
        <v>3</v>
      </c>
      <c r="DV1294" s="31" t="s">
        <v>32167</v>
      </c>
      <c r="DW1294" s="31" t="s">
        <v>7980</v>
      </c>
      <c r="DX1294" s="31" t="s">
        <v>11423</v>
      </c>
      <c r="DY1294" s="31" t="s">
        <v>23986</v>
      </c>
      <c r="DZ1294" s="31" t="s">
        <v>23985</v>
      </c>
      <c r="EA1294" s="31"/>
      <c r="EB1294" s="31">
        <v>0</v>
      </c>
      <c r="EC1294" s="31" t="s">
        <v>40168</v>
      </c>
      <c r="ED1294" s="31" t="s">
        <v>41101</v>
      </c>
      <c r="EE1294" s="31"/>
      <c r="EF1294" s="31"/>
      <c r="EG1294" s="31"/>
      <c r="EH1294" s="31"/>
      <c r="EI1294" s="31"/>
      <c r="EJ1294" s="31"/>
    </row>
    <row r="1295" spans="1:140" ht="23.25" customHeight="1">
      <c r="A1295" s="25">
        <v>1293</v>
      </c>
      <c r="B1295" s="30" t="s">
        <v>786</v>
      </c>
      <c r="C1295" s="31">
        <v>140218449</v>
      </c>
      <c r="D1295" s="30" t="s">
        <v>1245</v>
      </c>
      <c r="E1295" s="30"/>
      <c r="F1295" s="30" t="s">
        <v>36253</v>
      </c>
      <c r="G1295" s="31">
        <f t="shared" si="192"/>
        <v>60</v>
      </c>
      <c r="H1295" s="72">
        <f t="shared" si="193"/>
        <v>45047</v>
      </c>
      <c r="I1295" s="30"/>
      <c r="J1295" s="30" t="s">
        <v>34084</v>
      </c>
      <c r="K1295" s="30" t="s">
        <v>4318</v>
      </c>
      <c r="L1295" s="31" t="s">
        <v>4318</v>
      </c>
      <c r="M1295" s="31" t="s">
        <v>3186</v>
      </c>
      <c r="N1295" s="31" t="s">
        <v>7121</v>
      </c>
      <c r="O1295" s="31" t="s">
        <v>3948</v>
      </c>
      <c r="P1295" s="31" t="s">
        <v>21727</v>
      </c>
      <c r="Q1295" s="31"/>
      <c r="R1295" s="31">
        <v>32</v>
      </c>
      <c r="S1295" s="31">
        <v>0</v>
      </c>
      <c r="T1295" s="52" t="s">
        <v>22324</v>
      </c>
      <c r="U1295" s="31">
        <v>692</v>
      </c>
      <c r="V1295" s="31"/>
      <c r="W1295" s="31" t="s">
        <v>7442</v>
      </c>
      <c r="X1295" s="31" t="s">
        <v>3990</v>
      </c>
      <c r="Y1295" s="31" t="e">
        <f t="shared" ca="1" si="194"/>
        <v>#VALUE!</v>
      </c>
      <c r="Z1295" s="31" t="e">
        <f t="shared" ca="1" si="195"/>
        <v>#VALUE!</v>
      </c>
      <c r="AA1295" s="31"/>
      <c r="AB1295" s="31" t="s">
        <v>780</v>
      </c>
      <c r="AC1295" s="31" t="s">
        <v>34145</v>
      </c>
      <c r="AD1295" s="31" t="s">
        <v>34145</v>
      </c>
      <c r="AE1295" s="31"/>
      <c r="AF1295" s="31" t="s">
        <v>24701</v>
      </c>
      <c r="AG1295" s="31" t="s">
        <v>4322</v>
      </c>
      <c r="AH1295" s="31" t="s">
        <v>4322</v>
      </c>
      <c r="AI1295" s="31" t="s">
        <v>728</v>
      </c>
      <c r="AJ1295" s="31" t="s">
        <v>23775</v>
      </c>
      <c r="AK1295" s="31" t="s">
        <v>23776</v>
      </c>
      <c r="AL1295" s="31" t="s">
        <v>4569</v>
      </c>
      <c r="AM1295" s="31" t="s">
        <v>2711</v>
      </c>
      <c r="AN1295" s="31"/>
      <c r="AO1295" s="31"/>
      <c r="AP1295" s="31" t="s">
        <v>3619</v>
      </c>
      <c r="AQ1295" s="31" t="s">
        <v>23857</v>
      </c>
      <c r="AR1295" s="31" t="s">
        <v>34143</v>
      </c>
      <c r="AS1295" s="31" t="s">
        <v>34143</v>
      </c>
      <c r="AT1295" s="31" t="str">
        <f>_xlfn.IFNA(VLOOKUP(D1295,'[1]5. 1 Mei 2022'!$C$7:$F$60,4,FALSE),"")</f>
        <v/>
      </c>
      <c r="AU1295" s="31" t="s">
        <v>34278</v>
      </c>
      <c r="AV1295" s="31" t="s">
        <v>33055</v>
      </c>
      <c r="AW1295" s="31" t="s">
        <v>21743</v>
      </c>
      <c r="AX1295" s="29">
        <f t="shared" si="190"/>
        <v>46509</v>
      </c>
      <c r="AY1295" s="31" t="s">
        <v>26346</v>
      </c>
      <c r="AZ1295" s="31" t="s">
        <v>225</v>
      </c>
      <c r="BA1295" s="30" t="s">
        <v>3619</v>
      </c>
      <c r="BB1295" s="31"/>
      <c r="BC1295" s="31"/>
      <c r="BD1295" s="31" t="s">
        <v>31066</v>
      </c>
      <c r="BE1295" s="31" t="s">
        <v>7969</v>
      </c>
      <c r="BF1295" s="31" t="s">
        <v>33055</v>
      </c>
      <c r="BG1295" s="31"/>
      <c r="BH1295" s="31"/>
      <c r="BI1295" s="31" t="s">
        <v>8136</v>
      </c>
      <c r="BJ1295" s="31" t="s">
        <v>20310</v>
      </c>
      <c r="BK1295" s="31" t="str">
        <f t="shared" si="191"/>
        <v>IV/b</v>
      </c>
      <c r="BL1295" s="31" t="s">
        <v>8077</v>
      </c>
      <c r="BM1295" s="31"/>
      <c r="BN1295" s="31"/>
      <c r="BO1295" s="31"/>
      <c r="BP1295" s="31" t="s">
        <v>1498</v>
      </c>
      <c r="BQ1295" s="31" t="s">
        <v>20310</v>
      </c>
      <c r="BR1295" s="31" t="s">
        <v>25901</v>
      </c>
      <c r="BS1295" s="31" t="s">
        <v>26436</v>
      </c>
      <c r="BT1295" s="31" t="s">
        <v>4228</v>
      </c>
      <c r="BU1295" s="31"/>
      <c r="BV1295" s="31" t="s">
        <v>3991</v>
      </c>
      <c r="BW1295" s="31">
        <f t="shared" ca="1" si="196"/>
        <v>35</v>
      </c>
      <c r="BX1295" s="78">
        <f t="shared" ca="1" si="197"/>
        <v>11</v>
      </c>
      <c r="BY1295" s="31"/>
      <c r="BZ1295" s="31"/>
      <c r="CA1295" s="31" t="s">
        <v>2483</v>
      </c>
      <c r="CB1295" s="31" t="s">
        <v>2519</v>
      </c>
      <c r="CC1295" s="31">
        <v>2</v>
      </c>
      <c r="CD1295" s="31">
        <v>1</v>
      </c>
      <c r="CE1295" s="31" t="s">
        <v>20085</v>
      </c>
      <c r="CF1295" s="31"/>
      <c r="CG1295" s="31"/>
      <c r="CH1295" s="31">
        <v>2010</v>
      </c>
      <c r="CI1295" s="31">
        <v>2010</v>
      </c>
      <c r="CJ1295" s="31"/>
      <c r="CK1295" s="31"/>
      <c r="CL1295" s="31" t="s">
        <v>21702</v>
      </c>
      <c r="CM1295" s="31" t="s">
        <v>20328</v>
      </c>
      <c r="CN1295" s="31">
        <v>122</v>
      </c>
      <c r="CO1295" s="31" t="s">
        <v>28556</v>
      </c>
      <c r="CP1295" s="31" t="s">
        <v>20328</v>
      </c>
      <c r="CQ1295" s="31">
        <v>122</v>
      </c>
      <c r="CR1295" s="31">
        <v>3393</v>
      </c>
      <c r="CS1295" s="31" t="s">
        <v>8595</v>
      </c>
      <c r="CT1295" s="31"/>
      <c r="CU1295" s="31">
        <v>40990</v>
      </c>
      <c r="CV1295" s="31" t="s">
        <v>8319</v>
      </c>
      <c r="CW1295" s="31" t="s">
        <v>8320</v>
      </c>
      <c r="CX1295" s="31" t="s">
        <v>8318</v>
      </c>
      <c r="CY1295" s="31"/>
      <c r="CZ1295" s="31"/>
      <c r="DA1295" s="31"/>
      <c r="DB1295" s="31" t="s">
        <v>15744</v>
      </c>
      <c r="DC1295" s="31" t="s">
        <v>15745</v>
      </c>
      <c r="DD1295" s="31" t="s">
        <v>15746</v>
      </c>
      <c r="DE1295" s="31"/>
      <c r="DF1295" s="31"/>
      <c r="DG1295" s="31"/>
      <c r="DH1295" s="31"/>
      <c r="DI1295" s="31" t="s">
        <v>24822</v>
      </c>
      <c r="DJ1295" s="31" t="s">
        <v>24823</v>
      </c>
      <c r="DK1295" s="31" t="s">
        <v>25645</v>
      </c>
      <c r="DL1295" s="31" t="s">
        <v>13888</v>
      </c>
      <c r="DM1295" s="38" t="s">
        <v>8830</v>
      </c>
      <c r="DN1295" s="38"/>
      <c r="DO1295" s="35">
        <v>0</v>
      </c>
      <c r="DP1295" s="31" t="s">
        <v>12675</v>
      </c>
      <c r="DQ1295" s="31" t="s">
        <v>12674</v>
      </c>
      <c r="DR1295" s="31"/>
      <c r="DS1295" s="31" t="s">
        <v>32687</v>
      </c>
      <c r="DT1295" s="31" t="s">
        <v>37922</v>
      </c>
      <c r="DU1295" s="31">
        <v>3</v>
      </c>
      <c r="DV1295" s="31" t="s">
        <v>32167</v>
      </c>
      <c r="DW1295" s="31"/>
      <c r="DX1295" s="31" t="s">
        <v>31189</v>
      </c>
      <c r="DY1295" s="31" t="s">
        <v>31657</v>
      </c>
      <c r="DZ1295" s="31" t="s">
        <v>28397</v>
      </c>
      <c r="EA1295" s="31"/>
      <c r="EB1295" s="31">
        <v>77291</v>
      </c>
      <c r="EC1295" s="31" t="s">
        <v>40168</v>
      </c>
      <c r="ED1295" s="31" t="s">
        <v>41100</v>
      </c>
      <c r="EE1295" s="31"/>
      <c r="EF1295" s="31"/>
      <c r="EG1295" s="31"/>
      <c r="EH1295" s="31"/>
      <c r="EI1295" s="31"/>
      <c r="EJ1295" s="31"/>
    </row>
    <row r="1296" spans="1:140" ht="23.25" customHeight="1">
      <c r="A1296" s="25">
        <v>1294</v>
      </c>
      <c r="B1296" s="30" t="s">
        <v>15183</v>
      </c>
      <c r="C1296" s="31" t="s">
        <v>16602</v>
      </c>
      <c r="D1296" s="30" t="s">
        <v>23573</v>
      </c>
      <c r="E1296" s="30"/>
      <c r="F1296" s="30" t="s">
        <v>36258</v>
      </c>
      <c r="G1296" s="31">
        <f t="shared" si="192"/>
        <v>58</v>
      </c>
      <c r="H1296" s="72">
        <f t="shared" si="193"/>
        <v>52994</v>
      </c>
      <c r="I1296" s="30"/>
      <c r="J1296" s="30" t="s">
        <v>34084</v>
      </c>
      <c r="K1296" s="30" t="s">
        <v>4318</v>
      </c>
      <c r="L1296" s="31" t="s">
        <v>4318</v>
      </c>
      <c r="M1296" s="31" t="s">
        <v>3186</v>
      </c>
      <c r="N1296" s="31" t="s">
        <v>3311</v>
      </c>
      <c r="O1296" s="31" t="s">
        <v>2534</v>
      </c>
      <c r="P1296" s="52" t="s">
        <v>24630</v>
      </c>
      <c r="Q1296" s="31" t="s">
        <v>39100</v>
      </c>
      <c r="R1296" s="31">
        <v>3</v>
      </c>
      <c r="S1296" s="31">
        <v>8</v>
      </c>
      <c r="T1296" s="31"/>
      <c r="U1296" s="31">
        <v>488</v>
      </c>
      <c r="V1296" s="31" t="s">
        <v>31855</v>
      </c>
      <c r="W1296" s="31" t="s">
        <v>4251</v>
      </c>
      <c r="X1296" s="31" t="s">
        <v>4252</v>
      </c>
      <c r="Y1296" s="31">
        <f t="shared" ca="1" si="194"/>
        <v>36</v>
      </c>
      <c r="Z1296" s="31" t="str">
        <f t="shared" ca="1" si="195"/>
        <v>36-45</v>
      </c>
      <c r="AA1296" s="31"/>
      <c r="AB1296" s="31" t="s">
        <v>5385</v>
      </c>
      <c r="AC1296" s="31" t="s">
        <v>34145</v>
      </c>
      <c r="AD1296" s="31" t="s">
        <v>34145</v>
      </c>
      <c r="AE1296" s="31"/>
      <c r="AF1296" s="31" t="s">
        <v>24701</v>
      </c>
      <c r="AG1296" s="31" t="s">
        <v>4322</v>
      </c>
      <c r="AH1296" s="31" t="s">
        <v>4322</v>
      </c>
      <c r="AI1296" s="31" t="s">
        <v>728</v>
      </c>
      <c r="AJ1296" s="31" t="s">
        <v>1498</v>
      </c>
      <c r="AK1296" s="31" t="s">
        <v>4573</v>
      </c>
      <c r="AL1296" s="31" t="s">
        <v>2796</v>
      </c>
      <c r="AM1296" s="31" t="s">
        <v>7139</v>
      </c>
      <c r="AN1296" s="31"/>
      <c r="AO1296" s="31"/>
      <c r="AP1296" s="31" t="s">
        <v>18118</v>
      </c>
      <c r="AQ1296" s="31" t="s">
        <v>31200</v>
      </c>
      <c r="AR1296" s="31" t="s">
        <v>34145</v>
      </c>
      <c r="AS1296" s="31" t="s">
        <v>34145</v>
      </c>
      <c r="AT1296" s="31" t="str">
        <f>_xlfn.IFNA(VLOOKUP(D1296,'[1]5. 1 Mei 2022'!$C$7:$F$60,4,FALSE),"")</f>
        <v/>
      </c>
      <c r="AU1296" s="31"/>
      <c r="AV1296" s="31" t="s">
        <v>20034</v>
      </c>
      <c r="AW1296" s="31" t="s">
        <v>31427</v>
      </c>
      <c r="AX1296" s="29">
        <f t="shared" si="190"/>
        <v>46355</v>
      </c>
      <c r="AY1296" s="31" t="s">
        <v>26346</v>
      </c>
      <c r="AZ1296" s="31" t="s">
        <v>2622</v>
      </c>
      <c r="BA1296" s="30" t="s">
        <v>18118</v>
      </c>
      <c r="BB1296" s="31" t="s">
        <v>31763</v>
      </c>
      <c r="BC1296" s="31"/>
      <c r="BD1296" s="31" t="s">
        <v>1759</v>
      </c>
      <c r="BE1296" s="31" t="s">
        <v>7969</v>
      </c>
      <c r="BF1296" s="31" t="s">
        <v>20034</v>
      </c>
      <c r="BG1296" s="31"/>
      <c r="BH1296" s="31"/>
      <c r="BI1296" s="31"/>
      <c r="BJ1296" s="31" t="s">
        <v>23222</v>
      </c>
      <c r="BK1296" s="31" t="str">
        <f t="shared" si="191"/>
        <v>III/b</v>
      </c>
      <c r="BL1296" s="31" t="s">
        <v>8077</v>
      </c>
      <c r="BM1296" s="31"/>
      <c r="BN1296" s="31"/>
      <c r="BO1296" s="31"/>
      <c r="BP1296" s="31"/>
      <c r="BQ1296" s="31" t="s">
        <v>23222</v>
      </c>
      <c r="BR1296" s="52" t="s">
        <v>39748</v>
      </c>
      <c r="BS1296" s="52" t="s">
        <v>39101</v>
      </c>
      <c r="BT1296" s="31" t="s">
        <v>21685</v>
      </c>
      <c r="BU1296" s="31" t="s">
        <v>25901</v>
      </c>
      <c r="BV1296" s="31" t="s">
        <v>3408</v>
      </c>
      <c r="BW1296" s="31">
        <f t="shared" ca="1" si="196"/>
        <v>12</v>
      </c>
      <c r="BX1296" s="78">
        <f t="shared" ca="1" si="197"/>
        <v>3</v>
      </c>
      <c r="BY1296" s="31" t="s">
        <v>3738</v>
      </c>
      <c r="BZ1296" s="31"/>
      <c r="CA1296" s="31" t="s">
        <v>4239</v>
      </c>
      <c r="CB1296" s="31" t="s">
        <v>2519</v>
      </c>
      <c r="CC1296" s="31">
        <v>1</v>
      </c>
      <c r="CD1296" s="31">
        <v>1</v>
      </c>
      <c r="CE1296" s="31" t="s">
        <v>20085</v>
      </c>
      <c r="CF1296" s="31"/>
      <c r="CG1296" s="31"/>
      <c r="CH1296" s="31"/>
      <c r="CI1296" s="31"/>
      <c r="CJ1296" s="31"/>
      <c r="CK1296" s="31"/>
      <c r="CL1296" s="52" t="s">
        <v>34417</v>
      </c>
      <c r="CM1296" s="29" t="s">
        <v>32528</v>
      </c>
      <c r="CN1296" s="31">
        <v>127</v>
      </c>
      <c r="CO1296" s="31" t="s">
        <v>36070</v>
      </c>
      <c r="CP1296" s="29" t="s">
        <v>32528</v>
      </c>
      <c r="CQ1296" s="31">
        <v>127</v>
      </c>
      <c r="CR1296" s="31">
        <v>4625</v>
      </c>
      <c r="CS1296" s="31" t="s">
        <v>878</v>
      </c>
      <c r="CT1296" s="31"/>
      <c r="CU1296" s="31" t="s">
        <v>879</v>
      </c>
      <c r="CV1296" s="31" t="s">
        <v>17187</v>
      </c>
      <c r="CW1296" s="31" t="s">
        <v>17188</v>
      </c>
      <c r="CX1296" s="31" t="s">
        <v>17189</v>
      </c>
      <c r="CY1296" s="31"/>
      <c r="CZ1296" s="31"/>
      <c r="DA1296" s="31"/>
      <c r="DB1296" s="31" t="s">
        <v>15747</v>
      </c>
      <c r="DC1296" s="31" t="s">
        <v>15748</v>
      </c>
      <c r="DD1296" s="31" t="s">
        <v>15746</v>
      </c>
      <c r="DE1296" s="31"/>
      <c r="DF1296" s="31"/>
      <c r="DG1296" s="31"/>
      <c r="DH1296" s="31"/>
      <c r="DI1296" s="31" t="s">
        <v>24822</v>
      </c>
      <c r="DJ1296" s="31" t="s">
        <v>24823</v>
      </c>
      <c r="DK1296" s="31"/>
      <c r="DL1296" s="31"/>
      <c r="DM1296" s="38" t="s">
        <v>9124</v>
      </c>
      <c r="DN1296" s="38"/>
      <c r="DO1296" s="35" t="s">
        <v>10651</v>
      </c>
      <c r="DP1296" s="31" t="s">
        <v>23690</v>
      </c>
      <c r="DQ1296" s="31" t="s">
        <v>23691</v>
      </c>
      <c r="DR1296" s="31"/>
      <c r="DS1296" s="31" t="s">
        <v>955</v>
      </c>
      <c r="DT1296" s="31" t="s">
        <v>37923</v>
      </c>
      <c r="DU1296" s="31">
        <v>3</v>
      </c>
      <c r="DV1296" s="31" t="s">
        <v>32167</v>
      </c>
      <c r="DW1296" s="31" t="s">
        <v>1759</v>
      </c>
      <c r="DX1296" s="31" t="s">
        <v>1759</v>
      </c>
      <c r="DY1296" s="31" t="s">
        <v>35685</v>
      </c>
      <c r="DZ1296" s="52" t="s">
        <v>35686</v>
      </c>
      <c r="EA1296" s="52" t="s">
        <v>35687</v>
      </c>
      <c r="EB1296" s="31">
        <v>1066455</v>
      </c>
      <c r="EC1296" s="31" t="s">
        <v>40168</v>
      </c>
      <c r="ED1296" s="31" t="s">
        <v>41101</v>
      </c>
      <c r="EE1296" s="31"/>
      <c r="EF1296" s="31"/>
      <c r="EG1296" s="31"/>
      <c r="EH1296" s="31"/>
      <c r="EI1296" s="31"/>
      <c r="EJ1296" s="31"/>
    </row>
    <row r="1297" spans="1:140" ht="23.25" customHeight="1">
      <c r="A1297" s="25">
        <v>1295</v>
      </c>
      <c r="B1297" s="30" t="s">
        <v>2615</v>
      </c>
      <c r="C1297" s="31" t="s">
        <v>4536</v>
      </c>
      <c r="D1297" s="30" t="s">
        <v>2616</v>
      </c>
      <c r="E1297" s="30"/>
      <c r="F1297" s="30" t="s">
        <v>36257</v>
      </c>
      <c r="G1297" s="31">
        <f t="shared" si="192"/>
        <v>58</v>
      </c>
      <c r="H1297" s="72">
        <f t="shared" si="193"/>
        <v>53114</v>
      </c>
      <c r="I1297" s="30"/>
      <c r="J1297" s="30" t="s">
        <v>34084</v>
      </c>
      <c r="K1297" s="30" t="s">
        <v>4318</v>
      </c>
      <c r="L1297" s="31" t="s">
        <v>4318</v>
      </c>
      <c r="M1297" s="31" t="s">
        <v>3186</v>
      </c>
      <c r="N1297" s="31" t="s">
        <v>5797</v>
      </c>
      <c r="O1297" s="31" t="s">
        <v>5271</v>
      </c>
      <c r="P1297" s="52" t="s">
        <v>24630</v>
      </c>
      <c r="Q1297" s="31"/>
      <c r="R1297" s="31">
        <v>9</v>
      </c>
      <c r="S1297" s="31">
        <v>10</v>
      </c>
      <c r="T1297" s="31"/>
      <c r="U1297" s="31">
        <v>548</v>
      </c>
      <c r="V1297" s="31" t="s">
        <v>5813</v>
      </c>
      <c r="W1297" s="31" t="s">
        <v>2617</v>
      </c>
      <c r="X1297" s="31" t="s">
        <v>4333</v>
      </c>
      <c r="Y1297" s="31">
        <f t="shared" ca="1" si="194"/>
        <v>36</v>
      </c>
      <c r="Z1297" s="31" t="str">
        <f t="shared" ca="1" si="195"/>
        <v>36-45</v>
      </c>
      <c r="AA1297" s="31"/>
      <c r="AB1297" s="31" t="s">
        <v>780</v>
      </c>
      <c r="AC1297" s="31" t="s">
        <v>34145</v>
      </c>
      <c r="AD1297" s="31" t="s">
        <v>34145</v>
      </c>
      <c r="AE1297" s="31"/>
      <c r="AF1297" s="31" t="s">
        <v>24701</v>
      </c>
      <c r="AG1297" s="31" t="s">
        <v>4322</v>
      </c>
      <c r="AH1297" s="31" t="s">
        <v>4322</v>
      </c>
      <c r="AI1297" s="31" t="s">
        <v>728</v>
      </c>
      <c r="AJ1297" s="31" t="s">
        <v>1498</v>
      </c>
      <c r="AK1297" s="31" t="s">
        <v>7370</v>
      </c>
      <c r="AL1297" s="31" t="s">
        <v>2708</v>
      </c>
      <c r="AM1297" s="31" t="s">
        <v>2711</v>
      </c>
      <c r="AN1297" s="31"/>
      <c r="AO1297" s="31"/>
      <c r="AP1297" s="31" t="s">
        <v>20019</v>
      </c>
      <c r="AQ1297" s="31" t="s">
        <v>20235</v>
      </c>
      <c r="AR1297" s="31" t="s">
        <v>34145</v>
      </c>
      <c r="AS1297" s="31" t="s">
        <v>34145</v>
      </c>
      <c r="AT1297" s="31" t="str">
        <f>_xlfn.IFNA(VLOOKUP(D1297,'[1]5. 1 Mei 2022'!$C$7:$F$60,4,FALSE),"")</f>
        <v/>
      </c>
      <c r="AU1297" s="31"/>
      <c r="AV1297" s="31" t="s">
        <v>20034</v>
      </c>
      <c r="AW1297" s="31" t="s">
        <v>20235</v>
      </c>
      <c r="AX1297" s="29">
        <f t="shared" si="190"/>
        <v>46484</v>
      </c>
      <c r="AY1297" s="31" t="s">
        <v>26346</v>
      </c>
      <c r="AZ1297" s="31" t="s">
        <v>20021</v>
      </c>
      <c r="BA1297" s="30" t="s">
        <v>20019</v>
      </c>
      <c r="BB1297" s="31" t="s">
        <v>8026</v>
      </c>
      <c r="BC1297" s="31"/>
      <c r="BD1297" s="31" t="s">
        <v>1759</v>
      </c>
      <c r="BE1297" s="31" t="s">
        <v>7969</v>
      </c>
      <c r="BF1297" s="31" t="s">
        <v>20034</v>
      </c>
      <c r="BG1297" s="31"/>
      <c r="BH1297" s="31"/>
      <c r="BI1297" s="31" t="s">
        <v>8136</v>
      </c>
      <c r="BJ1297" s="31" t="s">
        <v>20278</v>
      </c>
      <c r="BK1297" s="31" t="str">
        <f t="shared" si="191"/>
        <v>III/d</v>
      </c>
      <c r="BL1297" s="31" t="s">
        <v>8077</v>
      </c>
      <c r="BM1297" s="31"/>
      <c r="BN1297" s="31"/>
      <c r="BO1297" s="31"/>
      <c r="BP1297" s="31"/>
      <c r="BQ1297" s="31" t="s">
        <v>20278</v>
      </c>
      <c r="BR1297" s="52" t="s">
        <v>39748</v>
      </c>
      <c r="BS1297" s="31" t="s">
        <v>25799</v>
      </c>
      <c r="BT1297" s="31" t="s">
        <v>2917</v>
      </c>
      <c r="BU1297" s="31" t="s">
        <v>5049</v>
      </c>
      <c r="BV1297" s="31" t="s">
        <v>717</v>
      </c>
      <c r="BW1297" s="31">
        <f t="shared" ca="1" si="196"/>
        <v>12</v>
      </c>
      <c r="BX1297" s="78">
        <f t="shared" ca="1" si="197"/>
        <v>3</v>
      </c>
      <c r="BY1297" s="31"/>
      <c r="BZ1297" s="31"/>
      <c r="CA1297" s="31" t="s">
        <v>2483</v>
      </c>
      <c r="CB1297" s="31" t="s">
        <v>2519</v>
      </c>
      <c r="CC1297" s="31"/>
      <c r="CD1297" s="31">
        <v>1</v>
      </c>
      <c r="CE1297" s="31" t="s">
        <v>20085</v>
      </c>
      <c r="CF1297" s="31"/>
      <c r="CG1297" s="31"/>
      <c r="CH1297" s="31"/>
      <c r="CI1297" s="31"/>
      <c r="CJ1297" s="31"/>
      <c r="CK1297" s="31"/>
      <c r="CL1297" s="31" t="s">
        <v>23356</v>
      </c>
      <c r="CM1297" s="31" t="s">
        <v>22072</v>
      </c>
      <c r="CN1297" s="31">
        <v>123</v>
      </c>
      <c r="CO1297" s="31" t="s">
        <v>25977</v>
      </c>
      <c r="CP1297" s="31" t="s">
        <v>22072</v>
      </c>
      <c r="CQ1297" s="31">
        <v>123</v>
      </c>
      <c r="CR1297" s="31">
        <v>4530</v>
      </c>
      <c r="CS1297" s="31" t="s">
        <v>10564</v>
      </c>
      <c r="CT1297" s="31" t="s">
        <v>10561</v>
      </c>
      <c r="CU1297" s="31" t="s">
        <v>10565</v>
      </c>
      <c r="CV1297" s="31" t="s">
        <v>10287</v>
      </c>
      <c r="CW1297" s="31" t="s">
        <v>10292</v>
      </c>
      <c r="CX1297" s="31" t="s">
        <v>10289</v>
      </c>
      <c r="CY1297" s="31"/>
      <c r="CZ1297" s="31"/>
      <c r="DA1297" s="31"/>
      <c r="DB1297" s="31" t="s">
        <v>15747</v>
      </c>
      <c r="DC1297" s="31" t="s">
        <v>15752</v>
      </c>
      <c r="DD1297" s="31" t="s">
        <v>15746</v>
      </c>
      <c r="DE1297" s="31"/>
      <c r="DF1297" s="31"/>
      <c r="DG1297" s="31"/>
      <c r="DH1297" s="31"/>
      <c r="DI1297" s="31" t="s">
        <v>24822</v>
      </c>
      <c r="DJ1297" s="31" t="s">
        <v>24823</v>
      </c>
      <c r="DK1297" s="31"/>
      <c r="DL1297" s="31"/>
      <c r="DM1297" s="38" t="s">
        <v>9183</v>
      </c>
      <c r="DN1297" s="38"/>
      <c r="DO1297" s="35">
        <v>0</v>
      </c>
      <c r="DP1297" s="31" t="s">
        <v>14395</v>
      </c>
      <c r="DQ1297" s="31" t="s">
        <v>14394</v>
      </c>
      <c r="DR1297" s="31"/>
      <c r="DS1297" s="31" t="s">
        <v>38642</v>
      </c>
      <c r="DT1297" s="31" t="s">
        <v>28014</v>
      </c>
      <c r="DU1297" s="31">
        <v>3</v>
      </c>
      <c r="DV1297" s="31" t="s">
        <v>32167</v>
      </c>
      <c r="DW1297" s="31" t="s">
        <v>1759</v>
      </c>
      <c r="DX1297" s="31" t="s">
        <v>1759</v>
      </c>
      <c r="DY1297" s="31" t="s">
        <v>25060</v>
      </c>
      <c r="DZ1297" s="31" t="s">
        <v>22318</v>
      </c>
      <c r="EA1297" s="31"/>
      <c r="EB1297" s="31">
        <v>1054973</v>
      </c>
      <c r="EC1297" s="31" t="s">
        <v>40168</v>
      </c>
      <c r="ED1297" s="31" t="s">
        <v>41101</v>
      </c>
      <c r="EE1297" s="31"/>
      <c r="EF1297" s="31"/>
      <c r="EG1297" s="31"/>
      <c r="EH1297" s="31"/>
      <c r="EI1297" s="31"/>
      <c r="EJ1297" s="31"/>
    </row>
    <row r="1298" spans="1:140" ht="23.25" customHeight="1">
      <c r="A1298" s="25">
        <v>1296</v>
      </c>
      <c r="B1298" s="30" t="s">
        <v>12495</v>
      </c>
      <c r="C1298" s="31">
        <v>140364021</v>
      </c>
      <c r="D1298" s="30" t="s">
        <v>1392</v>
      </c>
      <c r="E1298" s="30"/>
      <c r="F1298" s="30" t="s">
        <v>36253</v>
      </c>
      <c r="G1298" s="31">
        <f t="shared" si="192"/>
        <v>60</v>
      </c>
      <c r="H1298" s="72">
        <f t="shared" si="193"/>
        <v>49675</v>
      </c>
      <c r="I1298" s="30"/>
      <c r="J1298" s="30" t="s">
        <v>34084</v>
      </c>
      <c r="K1298" s="30" t="s">
        <v>4318</v>
      </c>
      <c r="L1298" s="31" t="s">
        <v>4318</v>
      </c>
      <c r="M1298" s="31" t="s">
        <v>6378</v>
      </c>
      <c r="N1298" s="31" t="s">
        <v>7120</v>
      </c>
      <c r="O1298" s="31" t="s">
        <v>3943</v>
      </c>
      <c r="P1298" s="31" t="s">
        <v>21723</v>
      </c>
      <c r="Q1298" s="31" t="s">
        <v>41408</v>
      </c>
      <c r="R1298" s="31">
        <v>17</v>
      </c>
      <c r="S1298" s="31">
        <v>4</v>
      </c>
      <c r="T1298" s="31"/>
      <c r="U1298" s="31">
        <v>1056</v>
      </c>
      <c r="V1298" s="31"/>
      <c r="W1298" s="31" t="s">
        <v>6244</v>
      </c>
      <c r="X1298" s="31" t="s">
        <v>6245</v>
      </c>
      <c r="Y1298" s="31">
        <f t="shared" ca="1" si="194"/>
        <v>48</v>
      </c>
      <c r="Z1298" s="31" t="str">
        <f t="shared" ca="1" si="195"/>
        <v>46-58</v>
      </c>
      <c r="AA1298" s="31"/>
      <c r="AB1298" s="31" t="s">
        <v>780</v>
      </c>
      <c r="AC1298" s="31" t="s">
        <v>34145</v>
      </c>
      <c r="AD1298" s="31" t="s">
        <v>34145</v>
      </c>
      <c r="AE1298" s="31"/>
      <c r="AF1298" s="31" t="s">
        <v>24701</v>
      </c>
      <c r="AG1298" s="31" t="s">
        <v>4322</v>
      </c>
      <c r="AH1298" s="31" t="s">
        <v>4322</v>
      </c>
      <c r="AI1298" s="31" t="s">
        <v>728</v>
      </c>
      <c r="AJ1298" s="31">
        <v>1010721011</v>
      </c>
      <c r="AK1298" s="31" t="s">
        <v>18810</v>
      </c>
      <c r="AL1298" s="31" t="s">
        <v>17766</v>
      </c>
      <c r="AM1298" s="31" t="s">
        <v>6705</v>
      </c>
      <c r="AN1298" s="31"/>
      <c r="AO1298" s="31"/>
      <c r="AP1298" s="31" t="s">
        <v>2307</v>
      </c>
      <c r="AQ1298" s="31" t="s">
        <v>21713</v>
      </c>
      <c r="AR1298" s="31" t="s">
        <v>34145</v>
      </c>
      <c r="AS1298" s="31" t="s">
        <v>34145</v>
      </c>
      <c r="AT1298" s="31" t="str">
        <f>_xlfn.IFNA(VLOOKUP(D1298,'[1]5. 1 Mei 2022'!$C$7:$F$60,4,FALSE),"")</f>
        <v/>
      </c>
      <c r="AU1298" s="31"/>
      <c r="AV1298" s="31" t="s">
        <v>33520</v>
      </c>
      <c r="AW1298" s="31" t="s">
        <v>18310</v>
      </c>
      <c r="AX1298" s="29">
        <f t="shared" si="190"/>
        <v>46537</v>
      </c>
      <c r="AY1298" s="31" t="s">
        <v>26346</v>
      </c>
      <c r="AZ1298" s="31" t="s">
        <v>6924</v>
      </c>
      <c r="BA1298" s="30" t="s">
        <v>2307</v>
      </c>
      <c r="BB1298" s="31" t="s">
        <v>23182</v>
      </c>
      <c r="BC1298" s="31"/>
      <c r="BD1298" s="31" t="s">
        <v>7996</v>
      </c>
      <c r="BE1298" s="31" t="s">
        <v>7969</v>
      </c>
      <c r="BF1298" s="31" t="s">
        <v>33521</v>
      </c>
      <c r="BG1298" s="31"/>
      <c r="BH1298" s="31"/>
      <c r="BI1298" s="31" t="s">
        <v>8136</v>
      </c>
      <c r="BJ1298" s="31" t="s">
        <v>20278</v>
      </c>
      <c r="BK1298" s="31" t="str">
        <f t="shared" si="191"/>
        <v>IV/a</v>
      </c>
      <c r="BL1298" s="31" t="s">
        <v>8077</v>
      </c>
      <c r="BM1298" s="31"/>
      <c r="BN1298" s="31"/>
      <c r="BO1298" s="31"/>
      <c r="BP1298" s="31" t="s">
        <v>1498</v>
      </c>
      <c r="BQ1298" s="31" t="s">
        <v>20310</v>
      </c>
      <c r="BR1298" s="66" t="s">
        <v>30295</v>
      </c>
      <c r="BS1298" s="62" t="s">
        <v>41409</v>
      </c>
      <c r="BT1298" s="31" t="s">
        <v>3388</v>
      </c>
      <c r="BU1298" s="31"/>
      <c r="BV1298" s="31" t="s">
        <v>6246</v>
      </c>
      <c r="BW1298" s="31">
        <f t="shared" ca="1" si="196"/>
        <v>25</v>
      </c>
      <c r="BX1298" s="78">
        <f t="shared" ca="1" si="197"/>
        <v>3</v>
      </c>
      <c r="BY1298" s="31"/>
      <c r="BZ1298" s="31"/>
      <c r="CA1298" s="31" t="s">
        <v>2483</v>
      </c>
      <c r="CB1298" s="31" t="s">
        <v>2519</v>
      </c>
      <c r="CC1298" s="31">
        <v>2</v>
      </c>
      <c r="CD1298" s="31">
        <v>1</v>
      </c>
      <c r="CE1298" s="31" t="s">
        <v>20085</v>
      </c>
      <c r="CF1298" s="31"/>
      <c r="CG1298" s="31"/>
      <c r="CH1298" s="31"/>
      <c r="CI1298" s="31"/>
      <c r="CJ1298" s="31"/>
      <c r="CK1298" s="31"/>
      <c r="CL1298" s="31" t="s">
        <v>39411</v>
      </c>
      <c r="CM1298" s="31" t="s">
        <v>39457</v>
      </c>
      <c r="CN1298" s="31">
        <v>127</v>
      </c>
      <c r="CO1298" s="31" t="s">
        <v>39737</v>
      </c>
      <c r="CP1298" s="52" t="s">
        <v>39457</v>
      </c>
      <c r="CQ1298" s="31">
        <v>127</v>
      </c>
      <c r="CR1298" s="31">
        <v>3345</v>
      </c>
      <c r="CS1298" s="31" t="s">
        <v>18991</v>
      </c>
      <c r="CT1298" s="31" t="s">
        <v>18992</v>
      </c>
      <c r="CU1298" s="31" t="s">
        <v>18993</v>
      </c>
      <c r="CV1298" s="31" t="s">
        <v>18619</v>
      </c>
      <c r="CW1298" s="31" t="s">
        <v>18620</v>
      </c>
      <c r="CX1298" s="31" t="s">
        <v>18590</v>
      </c>
      <c r="CY1298" s="31"/>
      <c r="CZ1298" s="31"/>
      <c r="DA1298" s="31"/>
      <c r="DB1298" s="31" t="s">
        <v>15747</v>
      </c>
      <c r="DC1298" s="31" t="s">
        <v>15748</v>
      </c>
      <c r="DD1298" s="31" t="s">
        <v>15746</v>
      </c>
      <c r="DE1298" s="31"/>
      <c r="DF1298" s="31"/>
      <c r="DG1298" s="31"/>
      <c r="DH1298" s="31"/>
      <c r="DI1298" s="31" t="s">
        <v>24822</v>
      </c>
      <c r="DJ1298" s="31" t="s">
        <v>24823</v>
      </c>
      <c r="DK1298" s="31" t="s">
        <v>25642</v>
      </c>
      <c r="DL1298" s="31" t="s">
        <v>25643</v>
      </c>
      <c r="DM1298" s="38" t="s">
        <v>9127</v>
      </c>
      <c r="DN1298" s="38"/>
      <c r="DO1298" s="35">
        <v>0</v>
      </c>
      <c r="DP1298" s="31" t="s">
        <v>14896</v>
      </c>
      <c r="DQ1298" s="31" t="s">
        <v>14897</v>
      </c>
      <c r="DR1298" s="31"/>
      <c r="DS1298" s="31" t="s">
        <v>26770</v>
      </c>
      <c r="DT1298" s="31" t="s">
        <v>28001</v>
      </c>
      <c r="DU1298" s="31">
        <v>3</v>
      </c>
      <c r="DV1298" s="31" t="s">
        <v>32167</v>
      </c>
      <c r="DW1298" s="31" t="s">
        <v>7997</v>
      </c>
      <c r="DX1298" s="31" t="s">
        <v>7997</v>
      </c>
      <c r="DY1298" s="31" t="s">
        <v>25048</v>
      </c>
      <c r="DZ1298" s="31" t="s">
        <v>22318</v>
      </c>
      <c r="EA1298" s="31"/>
      <c r="EB1298" s="31">
        <v>281001</v>
      </c>
      <c r="EC1298" s="31" t="s">
        <v>40168</v>
      </c>
      <c r="ED1298" s="31" t="s">
        <v>41101</v>
      </c>
      <c r="EE1298" s="31"/>
      <c r="EF1298" s="31"/>
      <c r="EG1298" s="31"/>
      <c r="EH1298" s="31"/>
      <c r="EI1298" s="31"/>
      <c r="EJ1298" s="31"/>
    </row>
    <row r="1299" spans="1:140" ht="23.25" customHeight="1">
      <c r="A1299" s="25">
        <v>1297</v>
      </c>
      <c r="B1299" s="30" t="s">
        <v>33372</v>
      </c>
      <c r="C1299" s="31" t="s">
        <v>29980</v>
      </c>
      <c r="D1299" s="30" t="s">
        <v>33286</v>
      </c>
      <c r="E1299" s="30"/>
      <c r="F1299" s="30" t="s">
        <v>36258</v>
      </c>
      <c r="G1299" s="31">
        <f t="shared" si="192"/>
        <v>58</v>
      </c>
      <c r="H1299" s="72">
        <f t="shared" si="193"/>
        <v>56128</v>
      </c>
      <c r="I1299" s="30"/>
      <c r="J1299" s="30" t="s">
        <v>34084</v>
      </c>
      <c r="K1299" s="30" t="s">
        <v>4318</v>
      </c>
      <c r="L1299" s="31" t="s">
        <v>4318</v>
      </c>
      <c r="M1299" s="31" t="s">
        <v>3186</v>
      </c>
      <c r="N1299" s="31" t="s">
        <v>3311</v>
      </c>
      <c r="O1299" s="31" t="s">
        <v>2534</v>
      </c>
      <c r="P1299" s="52" t="s">
        <v>35984</v>
      </c>
      <c r="Q1299" s="29" t="s">
        <v>41321</v>
      </c>
      <c r="R1299" s="31"/>
      <c r="S1299" s="31"/>
      <c r="T1299" s="31"/>
      <c r="U1299" s="31"/>
      <c r="V1299" s="31"/>
      <c r="W1299" s="31" t="s">
        <v>6910</v>
      </c>
      <c r="X1299" s="31" t="s">
        <v>33287</v>
      </c>
      <c r="Y1299" s="31" t="e">
        <f t="shared" ca="1" si="194"/>
        <v>#VALUE!</v>
      </c>
      <c r="Z1299" s="31" t="e">
        <f t="shared" ca="1" si="195"/>
        <v>#VALUE!</v>
      </c>
      <c r="AA1299" s="31"/>
      <c r="AB1299" s="31" t="s">
        <v>780</v>
      </c>
      <c r="AC1299" s="31" t="s">
        <v>34145</v>
      </c>
      <c r="AD1299" s="31" t="s">
        <v>34145</v>
      </c>
      <c r="AE1299" s="31"/>
      <c r="AF1299" s="31" t="s">
        <v>24701</v>
      </c>
      <c r="AG1299" s="31" t="s">
        <v>4322</v>
      </c>
      <c r="AH1299" s="31" t="s">
        <v>4322</v>
      </c>
      <c r="AI1299" s="31" t="s">
        <v>728</v>
      </c>
      <c r="AJ1299" s="31"/>
      <c r="AK1299" s="31" t="s">
        <v>34705</v>
      </c>
      <c r="AL1299" s="31"/>
      <c r="AM1299" s="31" t="s">
        <v>4599</v>
      </c>
      <c r="AN1299" s="31"/>
      <c r="AO1299" s="29">
        <v>42922</v>
      </c>
      <c r="AP1299" s="31" t="s">
        <v>18118</v>
      </c>
      <c r="AQ1299" s="52" t="s">
        <v>35984</v>
      </c>
      <c r="AR1299" s="31" t="s">
        <v>34145</v>
      </c>
      <c r="AS1299" s="31" t="s">
        <v>34145</v>
      </c>
      <c r="AT1299" s="31" t="s">
        <v>41060</v>
      </c>
      <c r="AU1299" s="31"/>
      <c r="AV1299" s="31" t="s">
        <v>26001</v>
      </c>
      <c r="AW1299" s="31"/>
      <c r="AX1299" s="29">
        <f t="shared" si="190"/>
        <v>1903</v>
      </c>
      <c r="AY1299" s="31" t="s">
        <v>26346</v>
      </c>
      <c r="AZ1299" s="31" t="s">
        <v>2622</v>
      </c>
      <c r="BA1299" s="30" t="s">
        <v>18118</v>
      </c>
      <c r="BB1299" s="31" t="s">
        <v>41061</v>
      </c>
      <c r="BC1299" s="31"/>
      <c r="BD1299" s="31" t="s">
        <v>11423</v>
      </c>
      <c r="BE1299" s="31" t="s">
        <v>7969</v>
      </c>
      <c r="BF1299" s="31" t="s">
        <v>26001</v>
      </c>
      <c r="BG1299" s="31"/>
      <c r="BH1299" s="31"/>
      <c r="BI1299" s="31"/>
      <c r="BJ1299" s="31" t="s">
        <v>23222</v>
      </c>
      <c r="BK1299" s="31" t="str">
        <f t="shared" si="191"/>
        <v>III/b</v>
      </c>
      <c r="BL1299" s="31"/>
      <c r="BM1299" s="31"/>
      <c r="BN1299" s="31"/>
      <c r="BO1299" s="31"/>
      <c r="BP1299" s="31"/>
      <c r="BQ1299" s="31" t="s">
        <v>23222</v>
      </c>
      <c r="BR1299" s="31" t="s">
        <v>41376</v>
      </c>
      <c r="BS1299" s="31">
        <v>0</v>
      </c>
      <c r="BT1299" s="29">
        <v>44621</v>
      </c>
      <c r="BU1299" s="52" t="s">
        <v>35984</v>
      </c>
      <c r="BV1299" s="31" t="s">
        <v>20332</v>
      </c>
      <c r="BW1299" s="31">
        <f t="shared" ca="1" si="196"/>
        <v>1</v>
      </c>
      <c r="BX1299" s="78">
        <f t="shared" ca="1" si="197"/>
        <v>3</v>
      </c>
      <c r="BY1299" s="31"/>
      <c r="BZ1299" s="31"/>
      <c r="CA1299" s="31" t="s">
        <v>2483</v>
      </c>
      <c r="CB1299" s="31" t="s">
        <v>2519</v>
      </c>
      <c r="CC1299" s="31"/>
      <c r="CD1299" s="31"/>
      <c r="CE1299" s="31"/>
      <c r="CF1299" s="31"/>
      <c r="CG1299" s="31"/>
      <c r="CH1299" s="31"/>
      <c r="CI1299" s="31"/>
      <c r="CJ1299" s="31"/>
      <c r="CK1299" s="31"/>
      <c r="CL1299" s="52" t="s">
        <v>34706</v>
      </c>
      <c r="CM1299" s="29" t="s">
        <v>39462</v>
      </c>
      <c r="CN1299" s="31">
        <v>124</v>
      </c>
      <c r="CO1299" s="31" t="s">
        <v>39534</v>
      </c>
      <c r="CP1299" s="31" t="s">
        <v>39462</v>
      </c>
      <c r="CQ1299" s="31" t="s">
        <v>39609</v>
      </c>
      <c r="CR1299" s="31"/>
      <c r="CS1299" s="31"/>
      <c r="CT1299" s="31"/>
      <c r="CU1299" s="31"/>
      <c r="CV1299" s="31"/>
      <c r="CW1299" s="31"/>
      <c r="CX1299" s="31"/>
      <c r="CY1299" s="31"/>
      <c r="CZ1299" s="31"/>
      <c r="DA1299" s="31"/>
      <c r="DB1299" s="31"/>
      <c r="DC1299" s="31"/>
      <c r="DD1299" s="31"/>
      <c r="DE1299" s="31"/>
      <c r="DF1299" s="31"/>
      <c r="DG1299" s="31"/>
      <c r="DH1299" s="31"/>
      <c r="DI1299" s="31"/>
      <c r="DJ1299" s="31"/>
      <c r="DK1299" s="31"/>
      <c r="DL1299" s="31"/>
      <c r="DM1299" s="38" t="s">
        <v>35561</v>
      </c>
      <c r="DN1299" s="38"/>
      <c r="DO1299" s="35"/>
      <c r="DP1299" s="52" t="s">
        <v>34707</v>
      </c>
      <c r="DQ1299" s="31" t="s">
        <v>34708</v>
      </c>
      <c r="DR1299" s="31"/>
      <c r="DS1299" s="52" t="s">
        <v>34709</v>
      </c>
      <c r="DT1299" s="50" t="s">
        <v>34710</v>
      </c>
      <c r="DU1299" s="31"/>
      <c r="DV1299" s="31"/>
      <c r="DW1299" s="31"/>
      <c r="DX1299" s="31"/>
      <c r="DY1299" s="31"/>
      <c r="DZ1299" s="31"/>
      <c r="EA1299" s="31"/>
      <c r="EB1299" s="31"/>
      <c r="EC1299" s="31" t="s">
        <v>40168</v>
      </c>
      <c r="ED1299" s="31" t="s">
        <v>41101</v>
      </c>
      <c r="EE1299" s="31"/>
      <c r="EF1299" s="31"/>
      <c r="EG1299" s="31"/>
      <c r="EH1299" s="31"/>
      <c r="EI1299" s="31"/>
      <c r="EJ1299" s="31"/>
    </row>
    <row r="1300" spans="1:140" ht="23.25" customHeight="1">
      <c r="A1300" s="25">
        <v>1298</v>
      </c>
      <c r="B1300" s="30" t="s">
        <v>25769</v>
      </c>
      <c r="C1300" s="31">
        <v>140344414</v>
      </c>
      <c r="D1300" s="30" t="s">
        <v>1349</v>
      </c>
      <c r="E1300" s="30"/>
      <c r="F1300" s="30" t="s">
        <v>36253</v>
      </c>
      <c r="G1300" s="31">
        <f t="shared" si="192"/>
        <v>60</v>
      </c>
      <c r="H1300" s="72">
        <f t="shared" si="193"/>
        <v>49400</v>
      </c>
      <c r="I1300" s="30"/>
      <c r="J1300" s="30" t="s">
        <v>34084</v>
      </c>
      <c r="K1300" s="30" t="s">
        <v>4318</v>
      </c>
      <c r="L1300" s="31" t="s">
        <v>4318</v>
      </c>
      <c r="M1300" s="31" t="s">
        <v>3186</v>
      </c>
      <c r="N1300" s="31" t="s">
        <v>7120</v>
      </c>
      <c r="O1300" s="31" t="s">
        <v>3943</v>
      </c>
      <c r="P1300" s="31" t="s">
        <v>30542</v>
      </c>
      <c r="Q1300" s="31"/>
      <c r="R1300" s="31">
        <v>22</v>
      </c>
      <c r="S1300" s="31">
        <v>0</v>
      </c>
      <c r="T1300" s="31"/>
      <c r="U1300" s="31">
        <v>388</v>
      </c>
      <c r="V1300" s="31"/>
      <c r="W1300" s="31" t="s">
        <v>7590</v>
      </c>
      <c r="X1300" s="31" t="s">
        <v>6396</v>
      </c>
      <c r="Y1300" s="31">
        <f t="shared" ca="1" si="194"/>
        <v>48</v>
      </c>
      <c r="Z1300" s="31" t="str">
        <f t="shared" ca="1" si="195"/>
        <v>46-58</v>
      </c>
      <c r="AA1300" s="31"/>
      <c r="AB1300" s="31" t="s">
        <v>21657</v>
      </c>
      <c r="AC1300" s="31" t="s">
        <v>34145</v>
      </c>
      <c r="AD1300" s="31" t="s">
        <v>34145</v>
      </c>
      <c r="AE1300" s="31"/>
      <c r="AF1300" s="31" t="s">
        <v>24701</v>
      </c>
      <c r="AG1300" s="31" t="s">
        <v>4322</v>
      </c>
      <c r="AH1300" s="31" t="s">
        <v>4322</v>
      </c>
      <c r="AI1300" s="31" t="s">
        <v>7082</v>
      </c>
      <c r="AJ1300" s="31">
        <v>1206303001</v>
      </c>
      <c r="AK1300" s="31" t="s">
        <v>18683</v>
      </c>
      <c r="AL1300" s="31" t="s">
        <v>16570</v>
      </c>
      <c r="AM1300" s="31" t="s">
        <v>2711</v>
      </c>
      <c r="AN1300" s="31"/>
      <c r="AO1300" s="31"/>
      <c r="AP1300" s="31" t="s">
        <v>33097</v>
      </c>
      <c r="AQ1300" s="29">
        <v>44805</v>
      </c>
      <c r="AR1300" s="31" t="s">
        <v>34145</v>
      </c>
      <c r="AS1300" s="31" t="s">
        <v>34145</v>
      </c>
      <c r="AT1300" s="31" t="str">
        <f>_xlfn.IFNA(VLOOKUP(D1300,'[1]5. 1 Mei 2022'!$C$7:$F$60,4,FALSE),"")</f>
        <v/>
      </c>
      <c r="AU1300" s="31" t="s">
        <v>34271</v>
      </c>
      <c r="AV1300" s="31" t="s">
        <v>35983</v>
      </c>
      <c r="AW1300" s="66" t="s">
        <v>24630</v>
      </c>
      <c r="AX1300" s="29">
        <f t="shared" si="190"/>
        <v>46738</v>
      </c>
      <c r="AY1300" s="31" t="s">
        <v>11416</v>
      </c>
      <c r="AZ1300" s="31" t="s">
        <v>33099</v>
      </c>
      <c r="BA1300" s="30" t="s">
        <v>33097</v>
      </c>
      <c r="BB1300" s="31" t="s">
        <v>6574</v>
      </c>
      <c r="BC1300" s="31"/>
      <c r="BD1300" s="31"/>
      <c r="BE1300" s="31" t="s">
        <v>7969</v>
      </c>
      <c r="BF1300" s="31" t="s">
        <v>22921</v>
      </c>
      <c r="BG1300" s="31"/>
      <c r="BH1300" s="31"/>
      <c r="BI1300" s="31" t="s">
        <v>8136</v>
      </c>
      <c r="BJ1300" s="31" t="s">
        <v>20310</v>
      </c>
      <c r="BK1300" s="31" t="str">
        <f t="shared" si="191"/>
        <v>IV/a</v>
      </c>
      <c r="BL1300" s="31" t="s">
        <v>8077</v>
      </c>
      <c r="BM1300" s="31"/>
      <c r="BN1300" s="31" t="s">
        <v>2335</v>
      </c>
      <c r="BO1300" s="31"/>
      <c r="BP1300" s="31" t="s">
        <v>1498</v>
      </c>
      <c r="BQ1300" s="31" t="s">
        <v>20310</v>
      </c>
      <c r="BR1300" s="31" t="s">
        <v>26137</v>
      </c>
      <c r="BS1300" s="31" t="s">
        <v>30417</v>
      </c>
      <c r="BT1300" s="31" t="s">
        <v>4351</v>
      </c>
      <c r="BU1300" s="31"/>
      <c r="BV1300" s="31" t="s">
        <v>6397</v>
      </c>
      <c r="BW1300" s="31">
        <f t="shared" ca="1" si="196"/>
        <v>26</v>
      </c>
      <c r="BX1300" s="78">
        <f t="shared" ca="1" si="197"/>
        <v>3</v>
      </c>
      <c r="BY1300" s="31"/>
      <c r="BZ1300" s="31"/>
      <c r="CA1300" s="31" t="s">
        <v>2483</v>
      </c>
      <c r="CB1300" s="31" t="s">
        <v>2519</v>
      </c>
      <c r="CC1300" s="31">
        <v>2</v>
      </c>
      <c r="CD1300" s="31">
        <v>1</v>
      </c>
      <c r="CE1300" s="31" t="s">
        <v>20085</v>
      </c>
      <c r="CF1300" s="31"/>
      <c r="CG1300" s="31">
        <v>2008</v>
      </c>
      <c r="CH1300" s="31"/>
      <c r="CI1300" s="31"/>
      <c r="CJ1300" s="31"/>
      <c r="CK1300" s="31"/>
      <c r="CL1300" s="31" t="s">
        <v>37259</v>
      </c>
      <c r="CM1300" s="52" t="s">
        <v>33030</v>
      </c>
      <c r="CN1300" s="31" t="s">
        <v>36751</v>
      </c>
      <c r="CO1300" s="31" t="s">
        <v>38783</v>
      </c>
      <c r="CP1300" s="52" t="s">
        <v>33030</v>
      </c>
      <c r="CQ1300" s="31" t="s">
        <v>36751</v>
      </c>
      <c r="CR1300" s="31">
        <v>3222</v>
      </c>
      <c r="CS1300" s="31" t="s">
        <v>18892</v>
      </c>
      <c r="CT1300" s="31"/>
      <c r="CU1300" s="31" t="s">
        <v>871</v>
      </c>
      <c r="CV1300" s="31" t="s">
        <v>8332</v>
      </c>
      <c r="CW1300" s="31" t="s">
        <v>8333</v>
      </c>
      <c r="CX1300" s="31" t="s">
        <v>8318</v>
      </c>
      <c r="CY1300" s="31"/>
      <c r="CZ1300" s="31"/>
      <c r="DA1300" s="31"/>
      <c r="DB1300" s="31" t="s">
        <v>15747</v>
      </c>
      <c r="DC1300" s="31" t="s">
        <v>15752</v>
      </c>
      <c r="DD1300" s="31" t="s">
        <v>15746</v>
      </c>
      <c r="DE1300" s="31"/>
      <c r="DF1300" s="31"/>
      <c r="DG1300" s="31"/>
      <c r="DH1300" s="31"/>
      <c r="DI1300" s="31" t="s">
        <v>24822</v>
      </c>
      <c r="DJ1300" s="31" t="s">
        <v>24823</v>
      </c>
      <c r="DK1300" s="31" t="s">
        <v>25645</v>
      </c>
      <c r="DL1300" s="31" t="s">
        <v>13888</v>
      </c>
      <c r="DM1300" s="38" t="s">
        <v>8879</v>
      </c>
      <c r="DN1300" s="38"/>
      <c r="DO1300" s="35">
        <v>0</v>
      </c>
      <c r="DP1300" s="31" t="s">
        <v>14221</v>
      </c>
      <c r="DQ1300" s="31" t="s">
        <v>14220</v>
      </c>
      <c r="DR1300" s="31" t="s">
        <v>14259</v>
      </c>
      <c r="DS1300" s="31" t="s">
        <v>26581</v>
      </c>
      <c r="DT1300" s="31" t="s">
        <v>27945</v>
      </c>
      <c r="DU1300" s="31">
        <v>3</v>
      </c>
      <c r="DV1300" s="31" t="s">
        <v>32167</v>
      </c>
      <c r="DW1300" s="31" t="s">
        <v>7997</v>
      </c>
      <c r="DX1300" s="31" t="s">
        <v>7997</v>
      </c>
      <c r="DY1300" s="31" t="s">
        <v>35505</v>
      </c>
      <c r="DZ1300" s="52" t="s">
        <v>35493</v>
      </c>
      <c r="EA1300" s="52" t="s">
        <v>33668</v>
      </c>
      <c r="EB1300" s="31">
        <v>218073</v>
      </c>
      <c r="EC1300" s="31" t="s">
        <v>40168</v>
      </c>
      <c r="ED1300" s="31" t="s">
        <v>41100</v>
      </c>
      <c r="EE1300" s="31"/>
      <c r="EF1300" s="31"/>
      <c r="EG1300" s="31"/>
      <c r="EH1300" s="31"/>
      <c r="EI1300" s="31"/>
      <c r="EJ1300" s="31"/>
    </row>
    <row r="1301" spans="1:140" ht="23.25" customHeight="1">
      <c r="A1301" s="25">
        <v>1299</v>
      </c>
      <c r="B1301" s="30" t="s">
        <v>15796</v>
      </c>
      <c r="C1301" s="31" t="s">
        <v>26198</v>
      </c>
      <c r="D1301" s="30" t="s">
        <v>33564</v>
      </c>
      <c r="E1301" s="30"/>
      <c r="F1301" s="30" t="s">
        <v>36258</v>
      </c>
      <c r="G1301" s="31">
        <f t="shared" si="192"/>
        <v>58</v>
      </c>
      <c r="H1301" s="72">
        <f t="shared" si="193"/>
        <v>54271</v>
      </c>
      <c r="I1301" s="30"/>
      <c r="J1301" s="30" t="s">
        <v>34084</v>
      </c>
      <c r="K1301" s="30" t="s">
        <v>4318</v>
      </c>
      <c r="L1301" s="31" t="s">
        <v>4318</v>
      </c>
      <c r="M1301" s="31" t="s">
        <v>3186</v>
      </c>
      <c r="N1301" s="31" t="s">
        <v>3311</v>
      </c>
      <c r="O1301" s="31" t="s">
        <v>2534</v>
      </c>
      <c r="P1301" s="52" t="s">
        <v>35984</v>
      </c>
      <c r="Q1301" s="52" t="s">
        <v>41322</v>
      </c>
      <c r="R1301" s="31"/>
      <c r="S1301" s="31"/>
      <c r="T1301" s="31"/>
      <c r="U1301" s="31" t="s">
        <v>16156</v>
      </c>
      <c r="V1301" s="31"/>
      <c r="W1301" s="31" t="s">
        <v>7628</v>
      </c>
      <c r="X1301" s="31" t="s">
        <v>15840</v>
      </c>
      <c r="Y1301" s="31">
        <f t="shared" ca="1" si="194"/>
        <v>33</v>
      </c>
      <c r="Z1301" s="31" t="str">
        <f t="shared" ca="1" si="195"/>
        <v>21-35</v>
      </c>
      <c r="AA1301" s="31"/>
      <c r="AB1301" s="31" t="s">
        <v>780</v>
      </c>
      <c r="AC1301" s="31" t="s">
        <v>34145</v>
      </c>
      <c r="AD1301" s="31" t="s">
        <v>34145</v>
      </c>
      <c r="AE1301" s="31"/>
      <c r="AF1301" s="31" t="s">
        <v>24701</v>
      </c>
      <c r="AG1301" s="31" t="s">
        <v>4322</v>
      </c>
      <c r="AH1301" s="31" t="s">
        <v>4322</v>
      </c>
      <c r="AI1301" s="31" t="s">
        <v>728</v>
      </c>
      <c r="AJ1301" s="31" t="s">
        <v>15996</v>
      </c>
      <c r="AK1301" s="31" t="s">
        <v>15997</v>
      </c>
      <c r="AL1301" s="31" t="s">
        <v>15314</v>
      </c>
      <c r="AM1301" s="31" t="s">
        <v>8728</v>
      </c>
      <c r="AN1301" s="31"/>
      <c r="AO1301" s="31"/>
      <c r="AP1301" s="31" t="s">
        <v>33003</v>
      </c>
      <c r="AQ1301" s="31" t="s">
        <v>31449</v>
      </c>
      <c r="AR1301" s="31" t="s">
        <v>34145</v>
      </c>
      <c r="AS1301" s="31" t="s">
        <v>34145</v>
      </c>
      <c r="AT1301" s="31" t="str">
        <f>_xlfn.IFNA(VLOOKUP(D1301,'[1]5. 1 Mei 2022'!$C$7:$F$60,4,FALSE),"")</f>
        <v/>
      </c>
      <c r="AU1301" s="31"/>
      <c r="AV1301" s="31" t="s">
        <v>20032</v>
      </c>
      <c r="AW1301" s="31" t="s">
        <v>31449</v>
      </c>
      <c r="AX1301" s="29">
        <f t="shared" si="190"/>
        <v>46331</v>
      </c>
      <c r="AY1301" s="31" t="s">
        <v>26346</v>
      </c>
      <c r="AZ1301" s="31" t="s">
        <v>33005</v>
      </c>
      <c r="BA1301" s="30" t="s">
        <v>33003</v>
      </c>
      <c r="BB1301" s="31" t="s">
        <v>11647</v>
      </c>
      <c r="BC1301" s="31"/>
      <c r="BD1301" s="31" t="s">
        <v>7980</v>
      </c>
      <c r="BE1301" s="31" t="s">
        <v>7969</v>
      </c>
      <c r="BF1301" s="31" t="s">
        <v>20032</v>
      </c>
      <c r="BG1301" s="31"/>
      <c r="BH1301" s="31"/>
      <c r="BI1301" s="31"/>
      <c r="BJ1301" s="31">
        <v>0</v>
      </c>
      <c r="BK1301" s="31" t="str">
        <f t="shared" si="191"/>
        <v>III/b</v>
      </c>
      <c r="BL1301" s="31"/>
      <c r="BM1301" s="31"/>
      <c r="BN1301" s="31"/>
      <c r="BO1301" s="31"/>
      <c r="BP1301" s="31"/>
      <c r="BQ1301" s="31" t="s">
        <v>23222</v>
      </c>
      <c r="BR1301" s="31" t="s">
        <v>41376</v>
      </c>
      <c r="BS1301" s="31">
        <v>0</v>
      </c>
      <c r="BT1301" s="52" t="s">
        <v>20332</v>
      </c>
      <c r="BU1301" s="52" t="s">
        <v>35984</v>
      </c>
      <c r="BV1301" s="31" t="s">
        <v>15471</v>
      </c>
      <c r="BW1301" s="31">
        <f t="shared" ca="1" si="196"/>
        <v>8</v>
      </c>
      <c r="BX1301" s="78">
        <f t="shared" ca="1" si="197"/>
        <v>3</v>
      </c>
      <c r="BY1301" s="31" t="s">
        <v>25993</v>
      </c>
      <c r="BZ1301" s="31"/>
      <c r="CA1301" s="31" t="s">
        <v>2483</v>
      </c>
      <c r="CB1301" s="31" t="s">
        <v>2519</v>
      </c>
      <c r="CC1301" s="31"/>
      <c r="CD1301" s="31"/>
      <c r="CE1301" s="31" t="s">
        <v>20085</v>
      </c>
      <c r="CF1301" s="31"/>
      <c r="CG1301" s="31"/>
      <c r="CH1301" s="31"/>
      <c r="CI1301" s="31"/>
      <c r="CJ1301" s="31"/>
      <c r="CK1301" s="31"/>
      <c r="CL1301" s="31" t="s">
        <v>29315</v>
      </c>
      <c r="CM1301" s="31" t="s">
        <v>29316</v>
      </c>
      <c r="CN1301" s="31">
        <v>125</v>
      </c>
      <c r="CO1301" s="31" t="s">
        <v>29318</v>
      </c>
      <c r="CP1301" s="31" t="s">
        <v>29316</v>
      </c>
      <c r="CQ1301" s="31"/>
      <c r="CR1301" s="31">
        <v>4899</v>
      </c>
      <c r="CS1301" s="31" t="s">
        <v>15958</v>
      </c>
      <c r="CT1301" s="31" t="s">
        <v>15959</v>
      </c>
      <c r="CU1301" s="31" t="s">
        <v>15955</v>
      </c>
      <c r="CV1301" s="31" t="s">
        <v>15993</v>
      </c>
      <c r="CW1301" s="31" t="s">
        <v>15463</v>
      </c>
      <c r="CX1301" s="31" t="s">
        <v>1488</v>
      </c>
      <c r="CY1301" s="31"/>
      <c r="CZ1301" s="31"/>
      <c r="DA1301" s="31"/>
      <c r="DB1301" s="31" t="s">
        <v>11355</v>
      </c>
      <c r="DC1301" s="31" t="s">
        <v>18668</v>
      </c>
      <c r="DD1301" s="31" t="s">
        <v>18474</v>
      </c>
      <c r="DE1301" s="31"/>
      <c r="DF1301" s="31"/>
      <c r="DG1301" s="31"/>
      <c r="DH1301" s="31"/>
      <c r="DI1301" s="31" t="s">
        <v>25077</v>
      </c>
      <c r="DJ1301" s="31" t="s">
        <v>25042</v>
      </c>
      <c r="DK1301" s="31" t="s">
        <v>25642</v>
      </c>
      <c r="DL1301" s="31" t="s">
        <v>25643</v>
      </c>
      <c r="DM1301" s="38" t="s">
        <v>28948</v>
      </c>
      <c r="DN1301" s="38"/>
      <c r="DO1301" s="35"/>
      <c r="DP1301" s="31" t="s">
        <v>15994</v>
      </c>
      <c r="DQ1301" s="31" t="s">
        <v>15995</v>
      </c>
      <c r="DR1301" s="31"/>
      <c r="DS1301" s="31" t="s">
        <v>27780</v>
      </c>
      <c r="DT1301" s="50" t="s">
        <v>36139</v>
      </c>
      <c r="DU1301" s="31">
        <v>3</v>
      </c>
      <c r="DV1301" s="31" t="s">
        <v>32167</v>
      </c>
      <c r="DW1301" s="31" t="s">
        <v>7980</v>
      </c>
      <c r="DX1301" s="31" t="s">
        <v>7980</v>
      </c>
      <c r="DY1301" s="31" t="s">
        <v>28841</v>
      </c>
      <c r="DZ1301" s="31" t="s">
        <v>18545</v>
      </c>
      <c r="EA1301" s="31"/>
      <c r="EB1301" s="31">
        <v>0</v>
      </c>
      <c r="EC1301" s="31" t="s">
        <v>40168</v>
      </c>
      <c r="ED1301" s="31" t="s">
        <v>41101</v>
      </c>
      <c r="EE1301" s="31"/>
      <c r="EF1301" s="31"/>
      <c r="EG1301" s="31"/>
      <c r="EH1301" s="31"/>
      <c r="EI1301" s="31"/>
      <c r="EJ1301" s="31"/>
    </row>
    <row r="1302" spans="1:140" ht="23.25" customHeight="1">
      <c r="A1302" s="25">
        <v>1300</v>
      </c>
      <c r="B1302" s="30" t="s">
        <v>33340</v>
      </c>
      <c r="C1302" s="31" t="s">
        <v>29980</v>
      </c>
      <c r="D1302" s="30" t="s">
        <v>33215</v>
      </c>
      <c r="E1302" s="30"/>
      <c r="F1302" s="30" t="s">
        <v>36258</v>
      </c>
      <c r="G1302" s="31">
        <f t="shared" si="192"/>
        <v>58</v>
      </c>
      <c r="H1302" s="72">
        <f t="shared" si="193"/>
        <v>53418</v>
      </c>
      <c r="I1302" s="30"/>
      <c r="J1302" s="30" t="s">
        <v>34084</v>
      </c>
      <c r="K1302" s="30" t="s">
        <v>4318</v>
      </c>
      <c r="L1302" s="31" t="s">
        <v>4318</v>
      </c>
      <c r="M1302" s="31" t="s">
        <v>3186</v>
      </c>
      <c r="N1302" s="31" t="s">
        <v>3311</v>
      </c>
      <c r="O1302" s="31" t="s">
        <v>2534</v>
      </c>
      <c r="P1302" s="52" t="s">
        <v>35984</v>
      </c>
      <c r="Q1302" s="52" t="s">
        <v>41323</v>
      </c>
      <c r="R1302" s="31"/>
      <c r="S1302" s="31"/>
      <c r="T1302" s="31"/>
      <c r="U1302" s="31"/>
      <c r="V1302" s="31"/>
      <c r="W1302" s="31" t="s">
        <v>6910</v>
      </c>
      <c r="X1302" s="31" t="s">
        <v>18926</v>
      </c>
      <c r="Y1302" s="31" t="e">
        <f t="shared" ca="1" si="194"/>
        <v>#VALUE!</v>
      </c>
      <c r="Z1302" s="31" t="e">
        <f t="shared" ca="1" si="195"/>
        <v>#VALUE!</v>
      </c>
      <c r="AA1302" s="31"/>
      <c r="AB1302" s="31" t="s">
        <v>5385</v>
      </c>
      <c r="AC1302" s="31" t="s">
        <v>34145</v>
      </c>
      <c r="AD1302" s="31" t="s">
        <v>34145</v>
      </c>
      <c r="AE1302" s="31"/>
      <c r="AF1302" s="31" t="s">
        <v>24701</v>
      </c>
      <c r="AG1302" s="31" t="s">
        <v>4322</v>
      </c>
      <c r="AH1302" s="31" t="s">
        <v>4322</v>
      </c>
      <c r="AI1302" s="31" t="s">
        <v>728</v>
      </c>
      <c r="AJ1302" s="52" t="s">
        <v>35897</v>
      </c>
      <c r="AK1302" s="31" t="s">
        <v>35898</v>
      </c>
      <c r="AL1302" s="52" t="s">
        <v>30715</v>
      </c>
      <c r="AM1302" s="31" t="s">
        <v>8728</v>
      </c>
      <c r="AN1302" s="31"/>
      <c r="AO1302" s="31"/>
      <c r="AP1302" s="31" t="s">
        <v>33003</v>
      </c>
      <c r="AQ1302" s="52" t="s">
        <v>20332</v>
      </c>
      <c r="AR1302" s="31" t="s">
        <v>34145</v>
      </c>
      <c r="AS1302" s="31" t="s">
        <v>34145</v>
      </c>
      <c r="AT1302" s="31" t="s">
        <v>41054</v>
      </c>
      <c r="AU1302" s="31"/>
      <c r="AV1302" s="31" t="s">
        <v>26001</v>
      </c>
      <c r="AW1302" s="52" t="s">
        <v>20332</v>
      </c>
      <c r="AX1302" s="29">
        <f t="shared" si="190"/>
        <v>46524</v>
      </c>
      <c r="AY1302" s="31" t="s">
        <v>26346</v>
      </c>
      <c r="AZ1302" s="31" t="s">
        <v>33005</v>
      </c>
      <c r="BA1302" s="30" t="s">
        <v>33003</v>
      </c>
      <c r="BB1302" s="31" t="s">
        <v>22916</v>
      </c>
      <c r="BC1302" s="31" t="s">
        <v>41055</v>
      </c>
      <c r="BD1302" s="31" t="s">
        <v>11423</v>
      </c>
      <c r="BE1302" s="31" t="s">
        <v>7969</v>
      </c>
      <c r="BF1302" s="31" t="s">
        <v>26001</v>
      </c>
      <c r="BG1302" s="31"/>
      <c r="BH1302" s="31"/>
      <c r="BI1302" s="31"/>
      <c r="BJ1302" s="31"/>
      <c r="BK1302" s="31" t="str">
        <f t="shared" si="191"/>
        <v>III/b</v>
      </c>
      <c r="BL1302" s="31"/>
      <c r="BM1302" s="31"/>
      <c r="BN1302" s="31"/>
      <c r="BO1302" s="31"/>
      <c r="BP1302" s="31"/>
      <c r="BQ1302" s="31" t="s">
        <v>23222</v>
      </c>
      <c r="BR1302" s="31" t="s">
        <v>41376</v>
      </c>
      <c r="BS1302" s="31">
        <v>0</v>
      </c>
      <c r="BT1302" s="52" t="s">
        <v>20332</v>
      </c>
      <c r="BU1302" s="52" t="s">
        <v>35984</v>
      </c>
      <c r="BV1302" s="31" t="s">
        <v>20332</v>
      </c>
      <c r="BW1302" s="31">
        <f t="shared" ca="1" si="196"/>
        <v>1</v>
      </c>
      <c r="BX1302" s="78">
        <f t="shared" ca="1" si="197"/>
        <v>3</v>
      </c>
      <c r="BY1302" s="31"/>
      <c r="BZ1302" s="31"/>
      <c r="CA1302" s="31" t="s">
        <v>2483</v>
      </c>
      <c r="CB1302" s="31" t="s">
        <v>2519</v>
      </c>
      <c r="CC1302" s="31"/>
      <c r="CD1302" s="31"/>
      <c r="CE1302" s="31"/>
      <c r="CF1302" s="31"/>
      <c r="CG1302" s="31"/>
      <c r="CH1302" s="31"/>
      <c r="CI1302" s="31"/>
      <c r="CJ1302" s="31"/>
      <c r="CK1302" s="31"/>
      <c r="CL1302" s="31" t="s">
        <v>35899</v>
      </c>
      <c r="CM1302" s="52" t="s">
        <v>35693</v>
      </c>
      <c r="CN1302" s="31">
        <v>125</v>
      </c>
      <c r="CO1302" s="31" t="s">
        <v>39560</v>
      </c>
      <c r="CP1302" s="31" t="s">
        <v>35693</v>
      </c>
      <c r="CQ1302" s="31">
        <v>125</v>
      </c>
      <c r="CR1302" s="31">
        <v>6912</v>
      </c>
      <c r="CS1302" s="31"/>
      <c r="CT1302" s="31"/>
      <c r="CU1302" s="31"/>
      <c r="CV1302" s="31"/>
      <c r="CW1302" s="31"/>
      <c r="CX1302" s="31"/>
      <c r="CY1302" s="31"/>
      <c r="CZ1302" s="31"/>
      <c r="DA1302" s="31"/>
      <c r="DB1302" s="31"/>
      <c r="DC1302" s="31"/>
      <c r="DD1302" s="31"/>
      <c r="DE1302" s="31"/>
      <c r="DF1302" s="31"/>
      <c r="DG1302" s="31"/>
      <c r="DH1302" s="31"/>
      <c r="DI1302" s="31"/>
      <c r="DJ1302" s="31"/>
      <c r="DK1302" s="31"/>
      <c r="DL1302" s="31"/>
      <c r="DM1302" s="38" t="s">
        <v>35562</v>
      </c>
      <c r="DN1302" s="38"/>
      <c r="DO1302" s="35"/>
      <c r="DP1302" s="52" t="s">
        <v>35900</v>
      </c>
      <c r="DQ1302" s="31" t="s">
        <v>35901</v>
      </c>
      <c r="DR1302" s="31"/>
      <c r="DS1302" s="31" t="s">
        <v>33397</v>
      </c>
      <c r="DT1302" s="50" t="s">
        <v>35902</v>
      </c>
      <c r="DU1302" s="31"/>
      <c r="DV1302" s="31"/>
      <c r="DW1302" s="31" t="s">
        <v>34437</v>
      </c>
      <c r="DX1302" s="31" t="s">
        <v>34437</v>
      </c>
      <c r="DY1302" s="31" t="s">
        <v>34457</v>
      </c>
      <c r="DZ1302" s="29">
        <v>44771</v>
      </c>
      <c r="EA1302" s="29">
        <v>45739</v>
      </c>
      <c r="EB1302" s="31"/>
      <c r="EC1302" s="31" t="s">
        <v>40168</v>
      </c>
      <c r="ED1302" s="31" t="s">
        <v>41101</v>
      </c>
      <c r="EE1302" s="31"/>
      <c r="EF1302" s="31"/>
      <c r="EG1302" s="31"/>
      <c r="EH1302" s="31"/>
      <c r="EI1302" s="31"/>
      <c r="EJ1302" s="31"/>
    </row>
    <row r="1303" spans="1:140" ht="23.25" customHeight="1">
      <c r="A1303" s="25">
        <v>1301</v>
      </c>
      <c r="B1303" s="30" t="s">
        <v>21668</v>
      </c>
      <c r="C1303" s="31" t="s">
        <v>7455</v>
      </c>
      <c r="D1303" s="30" t="s">
        <v>1672</v>
      </c>
      <c r="E1303" s="30"/>
      <c r="F1303" s="30" t="s">
        <v>36257</v>
      </c>
      <c r="G1303" s="31">
        <f t="shared" si="192"/>
        <v>58</v>
      </c>
      <c r="H1303" s="72">
        <f t="shared" si="193"/>
        <v>52688</v>
      </c>
      <c r="I1303" s="30"/>
      <c r="J1303" s="30" t="s">
        <v>34084</v>
      </c>
      <c r="K1303" s="30" t="s">
        <v>4318</v>
      </c>
      <c r="L1303" s="31" t="s">
        <v>4318</v>
      </c>
      <c r="M1303" s="31" t="s">
        <v>3186</v>
      </c>
      <c r="N1303" s="31" t="s">
        <v>5797</v>
      </c>
      <c r="O1303" s="31" t="s">
        <v>5271</v>
      </c>
      <c r="P1303" s="31" t="s">
        <v>30542</v>
      </c>
      <c r="Q1303" s="31"/>
      <c r="R1303" s="31">
        <v>10</v>
      </c>
      <c r="S1303" s="31">
        <v>4</v>
      </c>
      <c r="T1303" s="31"/>
      <c r="U1303" s="31">
        <v>1746</v>
      </c>
      <c r="V1303" s="31" t="s">
        <v>1422</v>
      </c>
      <c r="W1303" s="31" t="s">
        <v>6910</v>
      </c>
      <c r="X1303" s="31" t="s">
        <v>5165</v>
      </c>
      <c r="Y1303" s="31">
        <f t="shared" ca="1" si="194"/>
        <v>37</v>
      </c>
      <c r="Z1303" s="31" t="str">
        <f t="shared" ca="1" si="195"/>
        <v>36-45</v>
      </c>
      <c r="AA1303" s="31"/>
      <c r="AB1303" s="31" t="s">
        <v>780</v>
      </c>
      <c r="AC1303" s="31" t="s">
        <v>34145</v>
      </c>
      <c r="AD1303" s="31" t="s">
        <v>34145</v>
      </c>
      <c r="AE1303" s="31"/>
      <c r="AF1303" s="31" t="s">
        <v>24701</v>
      </c>
      <c r="AG1303" s="31" t="s">
        <v>4322</v>
      </c>
      <c r="AH1303" s="31" t="s">
        <v>4322</v>
      </c>
      <c r="AI1303" s="31" t="s">
        <v>728</v>
      </c>
      <c r="AJ1303" s="31">
        <v>806418053</v>
      </c>
      <c r="AK1303" s="31" t="s">
        <v>6548</v>
      </c>
      <c r="AL1303" s="31" t="s">
        <v>4618</v>
      </c>
      <c r="AM1303" s="31" t="s">
        <v>2711</v>
      </c>
      <c r="AN1303" s="31"/>
      <c r="AO1303" s="31"/>
      <c r="AP1303" s="31" t="s">
        <v>33003</v>
      </c>
      <c r="AQ1303" s="52" t="s">
        <v>38960</v>
      </c>
      <c r="AR1303" s="31" t="s">
        <v>34145</v>
      </c>
      <c r="AS1303" s="31" t="s">
        <v>34145</v>
      </c>
      <c r="AT1303" s="31" t="s">
        <v>38961</v>
      </c>
      <c r="AU1303" s="31"/>
      <c r="AV1303" s="31" t="s">
        <v>20034</v>
      </c>
      <c r="AW1303" s="52" t="s">
        <v>32747</v>
      </c>
      <c r="AX1303" s="29">
        <f t="shared" si="190"/>
        <v>46677</v>
      </c>
      <c r="AY1303" s="31" t="s">
        <v>26346</v>
      </c>
      <c r="AZ1303" s="31" t="s">
        <v>33005</v>
      </c>
      <c r="BA1303" s="30" t="s">
        <v>33003</v>
      </c>
      <c r="BB1303" s="31" t="s">
        <v>37249</v>
      </c>
      <c r="BC1303" s="31"/>
      <c r="BD1303" s="31" t="s">
        <v>1759</v>
      </c>
      <c r="BE1303" s="31" t="s">
        <v>7969</v>
      </c>
      <c r="BF1303" s="31" t="s">
        <v>20034</v>
      </c>
      <c r="BG1303" s="31"/>
      <c r="BH1303" s="31"/>
      <c r="BI1303" s="31" t="s">
        <v>8136</v>
      </c>
      <c r="BJ1303" s="31" t="s">
        <v>20278</v>
      </c>
      <c r="BK1303" s="31" t="str">
        <f t="shared" si="191"/>
        <v>III/d</v>
      </c>
      <c r="BL1303" s="31" t="s">
        <v>8077</v>
      </c>
      <c r="BM1303" s="31"/>
      <c r="BN1303" s="31"/>
      <c r="BO1303" s="31"/>
      <c r="BP1303" s="31" t="s">
        <v>1498</v>
      </c>
      <c r="BQ1303" s="31" t="s">
        <v>20278</v>
      </c>
      <c r="BR1303" s="31" t="s">
        <v>26137</v>
      </c>
      <c r="BS1303" s="31" t="s">
        <v>30423</v>
      </c>
      <c r="BT1303" s="31" t="s">
        <v>3296</v>
      </c>
      <c r="BU1303" s="31" t="s">
        <v>2918</v>
      </c>
      <c r="BV1303" s="31" t="s">
        <v>3971</v>
      </c>
      <c r="BW1303" s="31">
        <f t="shared" ca="1" si="196"/>
        <v>14</v>
      </c>
      <c r="BX1303" s="78">
        <f t="shared" ca="1" si="197"/>
        <v>3</v>
      </c>
      <c r="BY1303" s="31"/>
      <c r="BZ1303" s="31"/>
      <c r="CA1303" s="31" t="s">
        <v>2483</v>
      </c>
      <c r="CB1303" s="31" t="s">
        <v>2519</v>
      </c>
      <c r="CC1303" s="31">
        <v>2</v>
      </c>
      <c r="CD1303" s="31">
        <v>1</v>
      </c>
      <c r="CE1303" s="31" t="s">
        <v>20085</v>
      </c>
      <c r="CF1303" s="31"/>
      <c r="CG1303" s="31"/>
      <c r="CH1303" s="31"/>
      <c r="CI1303" s="31"/>
      <c r="CJ1303" s="31"/>
      <c r="CK1303" s="31"/>
      <c r="CL1303" s="31" t="s">
        <v>39862</v>
      </c>
      <c r="CM1303" s="31" t="s">
        <v>33036</v>
      </c>
      <c r="CN1303" s="31">
        <v>127</v>
      </c>
      <c r="CO1303" s="31" t="s">
        <v>39863</v>
      </c>
      <c r="CP1303" s="31" t="s">
        <v>33036</v>
      </c>
      <c r="CQ1303" s="31">
        <v>127</v>
      </c>
      <c r="CR1303" s="31">
        <v>4286</v>
      </c>
      <c r="CS1303" s="31" t="s">
        <v>8595</v>
      </c>
      <c r="CT1303" s="31"/>
      <c r="CU1303" s="31">
        <v>40990</v>
      </c>
      <c r="CV1303" s="31" t="s">
        <v>8319</v>
      </c>
      <c r="CW1303" s="31" t="s">
        <v>8320</v>
      </c>
      <c r="CX1303" s="31" t="s">
        <v>8318</v>
      </c>
      <c r="CY1303" s="31"/>
      <c r="CZ1303" s="31"/>
      <c r="DA1303" s="31"/>
      <c r="DB1303" s="31" t="s">
        <v>15747</v>
      </c>
      <c r="DC1303" s="31" t="s">
        <v>15756</v>
      </c>
      <c r="DD1303" s="31" t="s">
        <v>15746</v>
      </c>
      <c r="DE1303" s="31"/>
      <c r="DF1303" s="31"/>
      <c r="DG1303" s="31"/>
      <c r="DH1303" s="31"/>
      <c r="DI1303" s="31" t="s">
        <v>24822</v>
      </c>
      <c r="DJ1303" s="31" t="s">
        <v>24823</v>
      </c>
      <c r="DK1303" s="31" t="s">
        <v>25642</v>
      </c>
      <c r="DL1303" s="31" t="s">
        <v>25643</v>
      </c>
      <c r="DM1303" s="38" t="s">
        <v>9134</v>
      </c>
      <c r="DN1303" s="38"/>
      <c r="DO1303" s="35">
        <v>0</v>
      </c>
      <c r="DP1303" s="31" t="s">
        <v>14691</v>
      </c>
      <c r="DQ1303" s="31" t="s">
        <v>14692</v>
      </c>
      <c r="DR1303" s="31"/>
      <c r="DS1303" s="31" t="s">
        <v>32625</v>
      </c>
      <c r="DT1303" s="31" t="s">
        <v>37924</v>
      </c>
      <c r="DU1303" s="31">
        <v>3</v>
      </c>
      <c r="DV1303" s="31" t="s">
        <v>32167</v>
      </c>
      <c r="DW1303" s="31" t="s">
        <v>1759</v>
      </c>
      <c r="DX1303" s="31" t="s">
        <v>1759</v>
      </c>
      <c r="DY1303" s="31" t="s">
        <v>18160</v>
      </c>
      <c r="DZ1303" s="31" t="s">
        <v>18135</v>
      </c>
      <c r="EA1303" s="31"/>
      <c r="EB1303" s="31">
        <v>953655</v>
      </c>
      <c r="EC1303" s="31" t="s">
        <v>40168</v>
      </c>
      <c r="ED1303" s="31" t="s">
        <v>41101</v>
      </c>
      <c r="EE1303" s="31"/>
      <c r="EF1303" s="31"/>
      <c r="EG1303" s="31"/>
      <c r="EH1303" s="31"/>
      <c r="EI1303" s="31"/>
      <c r="EJ1303" s="31"/>
    </row>
    <row r="1304" spans="1:140" ht="23.25" customHeight="1">
      <c r="A1304" s="25">
        <v>1302</v>
      </c>
      <c r="B1304" s="30" t="s">
        <v>21273</v>
      </c>
      <c r="C1304" s="31">
        <v>140336509</v>
      </c>
      <c r="D1304" s="30" t="s">
        <v>79</v>
      </c>
      <c r="E1304" s="30"/>
      <c r="F1304" s="30" t="s">
        <v>36253</v>
      </c>
      <c r="G1304" s="31">
        <f t="shared" si="192"/>
        <v>60</v>
      </c>
      <c r="H1304" s="72">
        <f t="shared" si="193"/>
        <v>49827</v>
      </c>
      <c r="I1304" s="30"/>
      <c r="J1304" s="30" t="s">
        <v>34084</v>
      </c>
      <c r="K1304" s="30" t="s">
        <v>4318</v>
      </c>
      <c r="L1304" s="31" t="s">
        <v>4318</v>
      </c>
      <c r="M1304" s="31" t="s">
        <v>3186</v>
      </c>
      <c r="N1304" s="31" t="s">
        <v>7120</v>
      </c>
      <c r="O1304" s="31" t="s">
        <v>3943</v>
      </c>
      <c r="P1304" s="52" t="s">
        <v>18412</v>
      </c>
      <c r="Q1304" s="52"/>
      <c r="R1304" s="31">
        <v>20</v>
      </c>
      <c r="S1304" s="31">
        <v>0</v>
      </c>
      <c r="T1304" s="31"/>
      <c r="U1304" s="31">
        <v>1461</v>
      </c>
      <c r="V1304" s="31"/>
      <c r="W1304" s="31" t="s">
        <v>4563</v>
      </c>
      <c r="X1304" s="31" t="s">
        <v>6350</v>
      </c>
      <c r="Y1304" s="31" t="e">
        <f t="shared" ca="1" si="194"/>
        <v>#VALUE!</v>
      </c>
      <c r="Z1304" s="31" t="e">
        <f t="shared" ca="1" si="195"/>
        <v>#VALUE!</v>
      </c>
      <c r="AA1304" s="31"/>
      <c r="AB1304" s="31" t="s">
        <v>780</v>
      </c>
      <c r="AC1304" s="31" t="s">
        <v>34145</v>
      </c>
      <c r="AD1304" s="31" t="s">
        <v>34145</v>
      </c>
      <c r="AE1304" s="31"/>
      <c r="AF1304" s="31" t="s">
        <v>24701</v>
      </c>
      <c r="AG1304" s="31" t="s">
        <v>4322</v>
      </c>
      <c r="AH1304" s="31" t="s">
        <v>4322</v>
      </c>
      <c r="AI1304" s="31" t="s">
        <v>728</v>
      </c>
      <c r="AJ1304" s="31"/>
      <c r="AK1304" s="31"/>
      <c r="AL1304" s="31">
        <v>2001</v>
      </c>
      <c r="AM1304" s="31"/>
      <c r="AN1304" s="31"/>
      <c r="AO1304" s="31"/>
      <c r="AP1304" s="31" t="s">
        <v>18118</v>
      </c>
      <c r="AQ1304" s="52" t="s">
        <v>24630</v>
      </c>
      <c r="AR1304" s="31" t="s">
        <v>34145</v>
      </c>
      <c r="AS1304" s="31" t="s">
        <v>34145</v>
      </c>
      <c r="AT1304" s="31" t="str">
        <f>_xlfn.IFNA(VLOOKUP(D1304,'[1]5. 1 Mei 2022'!$C$7:$F$60,4,FALSE),"")</f>
        <v/>
      </c>
      <c r="AU1304" s="31"/>
      <c r="AV1304" s="31" t="s">
        <v>36811</v>
      </c>
      <c r="AW1304" s="52" t="s">
        <v>24630</v>
      </c>
      <c r="AX1304" s="29">
        <f t="shared" si="190"/>
        <v>46738</v>
      </c>
      <c r="AY1304" s="31" t="s">
        <v>26346</v>
      </c>
      <c r="AZ1304" s="31" t="s">
        <v>2622</v>
      </c>
      <c r="BA1304" s="30" t="s">
        <v>18118</v>
      </c>
      <c r="BB1304" s="31" t="s">
        <v>36810</v>
      </c>
      <c r="BC1304" s="31"/>
      <c r="BD1304" s="31" t="s">
        <v>7996</v>
      </c>
      <c r="BE1304" s="31" t="s">
        <v>7969</v>
      </c>
      <c r="BF1304" s="31" t="s">
        <v>36811</v>
      </c>
      <c r="BG1304" s="31"/>
      <c r="BH1304" s="31"/>
      <c r="BI1304" s="31" t="s">
        <v>8136</v>
      </c>
      <c r="BJ1304" s="31" t="s">
        <v>20310</v>
      </c>
      <c r="BK1304" s="31" t="str">
        <f t="shared" si="191"/>
        <v>IV/a</v>
      </c>
      <c r="BL1304" s="31" t="s">
        <v>8077</v>
      </c>
      <c r="BM1304" s="31"/>
      <c r="BN1304" s="31"/>
      <c r="BO1304" s="31"/>
      <c r="BP1304" s="31" t="s">
        <v>1498</v>
      </c>
      <c r="BQ1304" s="31" t="s">
        <v>20310</v>
      </c>
      <c r="BR1304" s="52" t="s">
        <v>18412</v>
      </c>
      <c r="BS1304" s="31" t="s">
        <v>32022</v>
      </c>
      <c r="BT1304" s="31" t="s">
        <v>1694</v>
      </c>
      <c r="BU1304" s="31"/>
      <c r="BV1304" s="31" t="s">
        <v>7546</v>
      </c>
      <c r="BW1304" s="31">
        <f t="shared" ca="1" si="196"/>
        <v>29</v>
      </c>
      <c r="BX1304" s="78">
        <f t="shared" ca="1" si="197"/>
        <v>3</v>
      </c>
      <c r="BY1304" s="31"/>
      <c r="BZ1304" s="31"/>
      <c r="CA1304" s="31" t="s">
        <v>2483</v>
      </c>
      <c r="CB1304" s="31" t="s">
        <v>2406</v>
      </c>
      <c r="CC1304" s="31" t="s">
        <v>1498</v>
      </c>
      <c r="CD1304" s="31" t="s">
        <v>1498</v>
      </c>
      <c r="CE1304" s="31" t="s">
        <v>20085</v>
      </c>
      <c r="CF1304" s="31"/>
      <c r="CG1304" s="31">
        <v>2007</v>
      </c>
      <c r="CH1304" s="31"/>
      <c r="CI1304" s="31"/>
      <c r="CJ1304" s="31"/>
      <c r="CK1304" s="31"/>
      <c r="CL1304" s="31" t="s">
        <v>22490</v>
      </c>
      <c r="CM1304" s="31" t="s">
        <v>20031</v>
      </c>
      <c r="CN1304" s="31">
        <v>123</v>
      </c>
      <c r="CO1304" s="31" t="s">
        <v>25601</v>
      </c>
      <c r="CP1304" s="31" t="s">
        <v>20031</v>
      </c>
      <c r="CQ1304" s="31">
        <v>123</v>
      </c>
      <c r="CR1304" s="31">
        <v>3449</v>
      </c>
      <c r="CS1304" s="31" t="s">
        <v>10563</v>
      </c>
      <c r="CT1304" s="31" t="s">
        <v>10558</v>
      </c>
      <c r="CU1304" s="31" t="s">
        <v>10559</v>
      </c>
      <c r="CV1304" s="31" t="s">
        <v>10285</v>
      </c>
      <c r="CW1304" s="31" t="s">
        <v>10291</v>
      </c>
      <c r="CX1304" s="31" t="s">
        <v>10240</v>
      </c>
      <c r="CY1304" s="31"/>
      <c r="CZ1304" s="31"/>
      <c r="DA1304" s="31"/>
      <c r="DB1304" s="31" t="s">
        <v>15747</v>
      </c>
      <c r="DC1304" s="31" t="s">
        <v>15757</v>
      </c>
      <c r="DD1304" s="31" t="s">
        <v>15746</v>
      </c>
      <c r="DE1304" s="31"/>
      <c r="DF1304" s="31"/>
      <c r="DG1304" s="31"/>
      <c r="DH1304" s="31"/>
      <c r="DI1304" s="31" t="s">
        <v>24822</v>
      </c>
      <c r="DJ1304" s="31" t="s">
        <v>24823</v>
      </c>
      <c r="DK1304" s="31"/>
      <c r="DL1304" s="31"/>
      <c r="DM1304" s="38" t="s">
        <v>9150</v>
      </c>
      <c r="DN1304" s="38"/>
      <c r="DO1304" s="35">
        <v>0</v>
      </c>
      <c r="DP1304" s="31" t="s">
        <v>13187</v>
      </c>
      <c r="DQ1304" s="31" t="s">
        <v>2700</v>
      </c>
      <c r="DR1304" s="31"/>
      <c r="DS1304" s="31" t="s">
        <v>26792</v>
      </c>
      <c r="DT1304" s="31" t="s">
        <v>37925</v>
      </c>
      <c r="DU1304" s="31">
        <v>3</v>
      </c>
      <c r="DV1304" s="31" t="s">
        <v>32167</v>
      </c>
      <c r="DW1304" s="31" t="s">
        <v>7997</v>
      </c>
      <c r="DX1304" s="31" t="s">
        <v>7997</v>
      </c>
      <c r="DY1304" s="31" t="s">
        <v>34583</v>
      </c>
      <c r="DZ1304" s="29">
        <v>44770</v>
      </c>
      <c r="EA1304" s="29">
        <v>45802</v>
      </c>
      <c r="EB1304" s="31">
        <v>44029</v>
      </c>
      <c r="EC1304" s="31" t="s">
        <v>40168</v>
      </c>
      <c r="ED1304" s="31" t="s">
        <v>41101</v>
      </c>
      <c r="EE1304" s="31"/>
      <c r="EF1304" s="31"/>
      <c r="EG1304" s="31"/>
      <c r="EH1304" s="31"/>
      <c r="EI1304" s="31"/>
      <c r="EJ1304" s="31"/>
    </row>
    <row r="1305" spans="1:140" ht="23.25" customHeight="1">
      <c r="A1305" s="25">
        <v>1303</v>
      </c>
      <c r="B1305" s="30" t="s">
        <v>16893</v>
      </c>
      <c r="C1305" s="31">
        <v>140333457</v>
      </c>
      <c r="D1305" s="30" t="s">
        <v>82</v>
      </c>
      <c r="E1305" s="30"/>
      <c r="F1305" s="30" t="s">
        <v>36253</v>
      </c>
      <c r="G1305" s="31">
        <f t="shared" si="192"/>
        <v>60</v>
      </c>
      <c r="H1305" s="72">
        <f t="shared" si="193"/>
        <v>48853</v>
      </c>
      <c r="I1305" s="30"/>
      <c r="J1305" s="30" t="s">
        <v>34084</v>
      </c>
      <c r="K1305" s="30" t="s">
        <v>4318</v>
      </c>
      <c r="L1305" s="31" t="s">
        <v>4318</v>
      </c>
      <c r="M1305" s="31" t="s">
        <v>3186</v>
      </c>
      <c r="N1305" s="31" t="s">
        <v>7121</v>
      </c>
      <c r="O1305" s="31" t="s">
        <v>3948</v>
      </c>
      <c r="P1305" s="31" t="s">
        <v>21723</v>
      </c>
      <c r="Q1305" s="31" t="s">
        <v>41388</v>
      </c>
      <c r="R1305" s="31">
        <v>23</v>
      </c>
      <c r="S1305" s="31">
        <v>1</v>
      </c>
      <c r="T1305" s="31"/>
      <c r="U1305" s="31">
        <v>1403</v>
      </c>
      <c r="V1305" s="31"/>
      <c r="W1305" s="31" t="s">
        <v>6910</v>
      </c>
      <c r="X1305" s="31" t="s">
        <v>1309</v>
      </c>
      <c r="Y1305" s="31" t="e">
        <f t="shared" ca="1" si="194"/>
        <v>#VALUE!</v>
      </c>
      <c r="Z1305" s="31" t="e">
        <f t="shared" ca="1" si="195"/>
        <v>#VALUE!</v>
      </c>
      <c r="AA1305" s="31"/>
      <c r="AB1305" s="31" t="s">
        <v>780</v>
      </c>
      <c r="AC1305" s="31" t="s">
        <v>34145</v>
      </c>
      <c r="AD1305" s="31" t="s">
        <v>34145</v>
      </c>
      <c r="AE1305" s="31"/>
      <c r="AF1305" s="31" t="s">
        <v>24701</v>
      </c>
      <c r="AG1305" s="31" t="s">
        <v>4322</v>
      </c>
      <c r="AH1305" s="31" t="s">
        <v>4322</v>
      </c>
      <c r="AI1305" s="31" t="s">
        <v>728</v>
      </c>
      <c r="AJ1305" s="31">
        <v>1120721109</v>
      </c>
      <c r="AK1305" s="31" t="s">
        <v>16294</v>
      </c>
      <c r="AL1305" s="31" t="s">
        <v>8117</v>
      </c>
      <c r="AM1305" s="31" t="s">
        <v>6705</v>
      </c>
      <c r="AN1305" s="31"/>
      <c r="AO1305" s="31"/>
      <c r="AP1305" s="31" t="s">
        <v>33003</v>
      </c>
      <c r="AQ1305" s="31" t="s">
        <v>4180</v>
      </c>
      <c r="AR1305" s="31" t="s">
        <v>34145</v>
      </c>
      <c r="AS1305" s="31" t="s">
        <v>34145</v>
      </c>
      <c r="AT1305" s="31" t="str">
        <f>_xlfn.IFNA(VLOOKUP(D1305,'[1]5. 1 Mei 2022'!$C$7:$F$60,4,FALSE),"")</f>
        <v/>
      </c>
      <c r="AU1305" s="31"/>
      <c r="AV1305" s="31" t="s">
        <v>24786</v>
      </c>
      <c r="AW1305" s="31" t="s">
        <v>31614</v>
      </c>
      <c r="AX1305" s="29">
        <f t="shared" si="190"/>
        <v>46348</v>
      </c>
      <c r="AY1305" s="31" t="s">
        <v>26346</v>
      </c>
      <c r="AZ1305" s="31" t="s">
        <v>33005</v>
      </c>
      <c r="BA1305" s="30" t="s">
        <v>33003</v>
      </c>
      <c r="BB1305" s="31" t="s">
        <v>22916</v>
      </c>
      <c r="BC1305" s="31"/>
      <c r="BD1305" s="31" t="s">
        <v>24787</v>
      </c>
      <c r="BE1305" s="31" t="s">
        <v>7969</v>
      </c>
      <c r="BF1305" s="31" t="s">
        <v>24786</v>
      </c>
      <c r="BG1305" s="31"/>
      <c r="BH1305" s="31"/>
      <c r="BI1305" s="31" t="s">
        <v>8136</v>
      </c>
      <c r="BJ1305" s="31" t="s">
        <v>20310</v>
      </c>
      <c r="BK1305" s="31" t="str">
        <f t="shared" si="191"/>
        <v>IV/b</v>
      </c>
      <c r="BL1305" s="31" t="s">
        <v>8077</v>
      </c>
      <c r="BM1305" s="31"/>
      <c r="BN1305" s="31"/>
      <c r="BO1305" s="31"/>
      <c r="BP1305" s="31" t="s">
        <v>1498</v>
      </c>
      <c r="BQ1305" s="31" t="s">
        <v>20310</v>
      </c>
      <c r="BR1305" s="52" t="s">
        <v>30295</v>
      </c>
      <c r="BS1305" s="62" t="s">
        <v>41389</v>
      </c>
      <c r="BT1305" s="31" t="s">
        <v>1694</v>
      </c>
      <c r="BU1305" s="31"/>
      <c r="BV1305" s="31" t="s">
        <v>4345</v>
      </c>
      <c r="BW1305" s="31">
        <f t="shared" ca="1" si="196"/>
        <v>27</v>
      </c>
      <c r="BX1305" s="78">
        <f t="shared" ca="1" si="197"/>
        <v>3</v>
      </c>
      <c r="BY1305" s="31"/>
      <c r="BZ1305" s="31"/>
      <c r="CA1305" s="31" t="s">
        <v>2483</v>
      </c>
      <c r="CB1305" s="31" t="s">
        <v>2519</v>
      </c>
      <c r="CC1305" s="31">
        <v>2</v>
      </c>
      <c r="CD1305" s="31">
        <v>1</v>
      </c>
      <c r="CE1305" s="31" t="s">
        <v>20085</v>
      </c>
      <c r="CF1305" s="31"/>
      <c r="CG1305" s="31">
        <v>2007</v>
      </c>
      <c r="CH1305" s="31"/>
      <c r="CI1305" s="31"/>
      <c r="CJ1305" s="31"/>
      <c r="CK1305" s="31"/>
      <c r="CL1305" s="31" t="s">
        <v>22731</v>
      </c>
      <c r="CM1305" s="31" t="s">
        <v>22372</v>
      </c>
      <c r="CN1305" s="31">
        <v>123</v>
      </c>
      <c r="CO1305" s="31" t="s">
        <v>25611</v>
      </c>
      <c r="CP1305" s="31" t="s">
        <v>22372</v>
      </c>
      <c r="CQ1305" s="31">
        <v>123</v>
      </c>
      <c r="CR1305" s="31">
        <v>3398</v>
      </c>
      <c r="CS1305" s="31" t="s">
        <v>16048</v>
      </c>
      <c r="CT1305" s="31"/>
      <c r="CU1305" s="31"/>
      <c r="CV1305" s="31" t="s">
        <v>8402</v>
      </c>
      <c r="CW1305" s="31" t="s">
        <v>8403</v>
      </c>
      <c r="CX1305" s="31" t="s">
        <v>8346</v>
      </c>
      <c r="CY1305" s="31"/>
      <c r="CZ1305" s="31"/>
      <c r="DA1305" s="31"/>
      <c r="DB1305" s="31" t="s">
        <v>15747</v>
      </c>
      <c r="DC1305" s="31" t="s">
        <v>15757</v>
      </c>
      <c r="DD1305" s="31" t="s">
        <v>15746</v>
      </c>
      <c r="DE1305" s="31"/>
      <c r="DF1305" s="31"/>
      <c r="DG1305" s="31"/>
      <c r="DH1305" s="31"/>
      <c r="DI1305" s="31" t="s">
        <v>24822</v>
      </c>
      <c r="DJ1305" s="31" t="s">
        <v>24823</v>
      </c>
      <c r="DK1305" s="31"/>
      <c r="DL1305" s="31"/>
      <c r="DM1305" s="38" t="s">
        <v>9338</v>
      </c>
      <c r="DN1305" s="38"/>
      <c r="DO1305" s="35">
        <v>0</v>
      </c>
      <c r="DP1305" s="31" t="s">
        <v>13190</v>
      </c>
      <c r="DQ1305" s="31" t="s">
        <v>13189</v>
      </c>
      <c r="DR1305" s="31"/>
      <c r="DS1305" s="31" t="s">
        <v>26979</v>
      </c>
      <c r="DT1305" s="31" t="s">
        <v>28069</v>
      </c>
      <c r="DU1305" s="31">
        <v>3</v>
      </c>
      <c r="DV1305" s="31" t="s">
        <v>32167</v>
      </c>
      <c r="DW1305" s="31" t="s">
        <v>7997</v>
      </c>
      <c r="DX1305" s="31" t="s">
        <v>7997</v>
      </c>
      <c r="DY1305" s="31" t="s">
        <v>25046</v>
      </c>
      <c r="DZ1305" s="31" t="s">
        <v>22318</v>
      </c>
      <c r="EA1305" s="31"/>
      <c r="EB1305" s="31">
        <v>0</v>
      </c>
      <c r="EC1305" s="31" t="s">
        <v>40168</v>
      </c>
      <c r="ED1305" s="31" t="s">
        <v>41101</v>
      </c>
      <c r="EE1305" s="31"/>
      <c r="EF1305" s="31"/>
      <c r="EG1305" s="31"/>
      <c r="EH1305" s="31"/>
      <c r="EI1305" s="31"/>
      <c r="EJ1305" s="31"/>
    </row>
    <row r="1306" spans="1:140" ht="23.25" customHeight="1">
      <c r="A1306" s="25">
        <v>1304</v>
      </c>
      <c r="B1306" s="30" t="s">
        <v>33333</v>
      </c>
      <c r="C1306" s="31" t="s">
        <v>29980</v>
      </c>
      <c r="D1306" s="30" t="s">
        <v>33195</v>
      </c>
      <c r="E1306" s="30"/>
      <c r="F1306" s="30" t="s">
        <v>36258</v>
      </c>
      <c r="G1306" s="31">
        <f t="shared" si="192"/>
        <v>58</v>
      </c>
      <c r="H1306" s="72">
        <f t="shared" si="193"/>
        <v>56281</v>
      </c>
      <c r="I1306" s="30"/>
      <c r="J1306" s="30" t="s">
        <v>34084</v>
      </c>
      <c r="K1306" s="30" t="s">
        <v>4318</v>
      </c>
      <c r="L1306" s="31" t="s">
        <v>4318</v>
      </c>
      <c r="M1306" s="31" t="s">
        <v>3186</v>
      </c>
      <c r="N1306" s="31" t="s">
        <v>3311</v>
      </c>
      <c r="O1306" s="31" t="s">
        <v>2534</v>
      </c>
      <c r="P1306" s="52" t="s">
        <v>35984</v>
      </c>
      <c r="Q1306" s="52" t="s">
        <v>41324</v>
      </c>
      <c r="R1306" s="31"/>
      <c r="S1306" s="31"/>
      <c r="T1306" s="31"/>
      <c r="U1306" s="31"/>
      <c r="V1306" s="31"/>
      <c r="W1306" s="31" t="s">
        <v>5914</v>
      </c>
      <c r="X1306" s="31" t="s">
        <v>33196</v>
      </c>
      <c r="Y1306" s="31">
        <f t="shared" ca="1" si="194"/>
        <v>27</v>
      </c>
      <c r="Z1306" s="31" t="str">
        <f t="shared" ca="1" si="195"/>
        <v>21-35</v>
      </c>
      <c r="AA1306" s="31"/>
      <c r="AB1306" s="31" t="s">
        <v>780</v>
      </c>
      <c r="AC1306" s="31" t="s">
        <v>34145</v>
      </c>
      <c r="AD1306" s="31" t="s">
        <v>34145</v>
      </c>
      <c r="AE1306" s="31"/>
      <c r="AF1306" s="31" t="s">
        <v>24701</v>
      </c>
      <c r="AG1306" s="31" t="s">
        <v>5852</v>
      </c>
      <c r="AH1306" s="31" t="s">
        <v>5852</v>
      </c>
      <c r="AI1306" s="31" t="s">
        <v>728</v>
      </c>
      <c r="AJ1306" s="52" t="s">
        <v>35767</v>
      </c>
      <c r="AK1306" s="52" t="s">
        <v>35768</v>
      </c>
      <c r="AL1306" s="52" t="s">
        <v>31390</v>
      </c>
      <c r="AM1306" s="31" t="s">
        <v>4078</v>
      </c>
      <c r="AN1306" s="31"/>
      <c r="AO1306" s="31"/>
      <c r="AP1306" s="31" t="s">
        <v>33003</v>
      </c>
      <c r="AQ1306" s="52" t="s">
        <v>20332</v>
      </c>
      <c r="AR1306" s="31" t="s">
        <v>34145</v>
      </c>
      <c r="AS1306" s="31" t="s">
        <v>34145</v>
      </c>
      <c r="AT1306" s="31" t="s">
        <v>41051</v>
      </c>
      <c r="AU1306" s="31"/>
      <c r="AV1306" s="31" t="s">
        <v>26001</v>
      </c>
      <c r="AW1306" s="52" t="s">
        <v>20332</v>
      </c>
      <c r="AX1306" s="29">
        <f t="shared" ref="AX1306:AX1369" si="198">AW1306+1903</f>
        <v>46524</v>
      </c>
      <c r="AY1306" s="31" t="s">
        <v>26346</v>
      </c>
      <c r="AZ1306" s="31" t="s">
        <v>33005</v>
      </c>
      <c r="BA1306" s="30" t="s">
        <v>33003</v>
      </c>
      <c r="BB1306" s="31" t="s">
        <v>22916</v>
      </c>
      <c r="BC1306" s="31" t="s">
        <v>8020</v>
      </c>
      <c r="BD1306" s="31" t="s">
        <v>11423</v>
      </c>
      <c r="BE1306" s="31" t="s">
        <v>7969</v>
      </c>
      <c r="BF1306" s="31" t="s">
        <v>26001</v>
      </c>
      <c r="BG1306" s="31"/>
      <c r="BH1306" s="31"/>
      <c r="BI1306" s="31"/>
      <c r="BJ1306" s="31"/>
      <c r="BK1306" s="31" t="str">
        <f t="shared" si="191"/>
        <v>III/b</v>
      </c>
      <c r="BL1306" s="31"/>
      <c r="BM1306" s="31"/>
      <c r="BN1306" s="31"/>
      <c r="BO1306" s="31"/>
      <c r="BP1306" s="31"/>
      <c r="BQ1306" s="31" t="s">
        <v>23222</v>
      </c>
      <c r="BR1306" s="31" t="s">
        <v>41376</v>
      </c>
      <c r="BS1306" s="31">
        <v>0</v>
      </c>
      <c r="BT1306" s="52" t="s">
        <v>20332</v>
      </c>
      <c r="BU1306" s="52" t="s">
        <v>35984</v>
      </c>
      <c r="BV1306" s="31" t="s">
        <v>20332</v>
      </c>
      <c r="BW1306" s="31">
        <f t="shared" ca="1" si="196"/>
        <v>1</v>
      </c>
      <c r="BX1306" s="78">
        <f t="shared" ca="1" si="197"/>
        <v>3</v>
      </c>
      <c r="BY1306" s="31"/>
      <c r="BZ1306" s="31"/>
      <c r="CA1306" s="31" t="s">
        <v>2483</v>
      </c>
      <c r="CB1306" s="31" t="s">
        <v>2406</v>
      </c>
      <c r="CC1306" s="31"/>
      <c r="CD1306" s="31"/>
      <c r="CE1306" s="31"/>
      <c r="CF1306" s="31"/>
      <c r="CG1306" s="31"/>
      <c r="CH1306" s="31"/>
      <c r="CI1306" s="31"/>
      <c r="CJ1306" s="31"/>
      <c r="CK1306" s="31"/>
      <c r="CL1306" s="52" t="s">
        <v>35769</v>
      </c>
      <c r="CM1306" s="31" t="s">
        <v>32636</v>
      </c>
      <c r="CN1306" s="31">
        <v>126</v>
      </c>
      <c r="CO1306" s="31" t="s">
        <v>33597</v>
      </c>
      <c r="CP1306" s="31" t="s">
        <v>32636</v>
      </c>
      <c r="CQ1306" s="31">
        <v>126</v>
      </c>
      <c r="CR1306" s="31">
        <v>6904</v>
      </c>
      <c r="CS1306" s="31"/>
      <c r="CT1306" s="31"/>
      <c r="CU1306" s="31"/>
      <c r="CV1306" s="31"/>
      <c r="CW1306" s="31"/>
      <c r="CX1306" s="31"/>
      <c r="CY1306" s="31"/>
      <c r="CZ1306" s="31"/>
      <c r="DA1306" s="31"/>
      <c r="DB1306" s="31"/>
      <c r="DC1306" s="31"/>
      <c r="DD1306" s="31"/>
      <c r="DE1306" s="31"/>
      <c r="DF1306" s="31"/>
      <c r="DG1306" s="31"/>
      <c r="DH1306" s="31"/>
      <c r="DI1306" s="31"/>
      <c r="DJ1306" s="31"/>
      <c r="DK1306" s="31"/>
      <c r="DL1306" s="31"/>
      <c r="DM1306" s="38">
        <v>415897560425000</v>
      </c>
      <c r="DN1306" s="38"/>
      <c r="DO1306" s="35"/>
      <c r="DP1306" s="52" t="s">
        <v>35770</v>
      </c>
      <c r="DQ1306" s="31" t="s">
        <v>35771</v>
      </c>
      <c r="DR1306" s="31"/>
      <c r="DS1306" s="31" t="s">
        <v>33444</v>
      </c>
      <c r="DT1306" s="50" t="s">
        <v>35772</v>
      </c>
      <c r="DU1306" s="31"/>
      <c r="DV1306" s="31"/>
      <c r="DW1306" s="31" t="s">
        <v>34437</v>
      </c>
      <c r="DX1306" s="31" t="s">
        <v>34437</v>
      </c>
      <c r="DY1306" s="31" t="s">
        <v>34449</v>
      </c>
      <c r="DZ1306" s="29">
        <v>44771</v>
      </c>
      <c r="EA1306" s="29">
        <v>45663</v>
      </c>
      <c r="EB1306" s="31" t="s">
        <v>38412</v>
      </c>
      <c r="EC1306" s="31" t="s">
        <v>40168</v>
      </c>
      <c r="ED1306" s="31" t="s">
        <v>41101</v>
      </c>
      <c r="EE1306" s="31"/>
      <c r="EF1306" s="31"/>
      <c r="EG1306" s="31"/>
      <c r="EH1306" s="31"/>
      <c r="EI1306" s="31"/>
      <c r="EJ1306" s="31"/>
    </row>
    <row r="1307" spans="1:140" ht="23.25" customHeight="1">
      <c r="A1307" s="25">
        <v>1305</v>
      </c>
      <c r="B1307" s="30" t="s">
        <v>24790</v>
      </c>
      <c r="C1307" s="31" t="s">
        <v>2246</v>
      </c>
      <c r="D1307" s="30" t="s">
        <v>16611</v>
      </c>
      <c r="E1307" s="30"/>
      <c r="F1307" s="30" t="s">
        <v>36262</v>
      </c>
      <c r="G1307" s="31">
        <f t="shared" si="192"/>
        <v>58</v>
      </c>
      <c r="H1307" s="72">
        <f t="shared" si="193"/>
        <v>52932</v>
      </c>
      <c r="I1307" s="30" t="s">
        <v>35233</v>
      </c>
      <c r="J1307" s="30" t="s">
        <v>34085</v>
      </c>
      <c r="K1307" s="30" t="s">
        <v>34083</v>
      </c>
      <c r="L1307" s="31" t="s">
        <v>16726</v>
      </c>
      <c r="M1307" s="31" t="s">
        <v>3186</v>
      </c>
      <c r="N1307" s="31" t="s">
        <v>3557</v>
      </c>
      <c r="O1307" s="31" t="s">
        <v>1501</v>
      </c>
      <c r="P1307" s="31" t="s">
        <v>3738</v>
      </c>
      <c r="Q1307" s="31"/>
      <c r="R1307" s="31"/>
      <c r="S1307" s="31"/>
      <c r="T1307" s="31"/>
      <c r="U1307" s="31" t="s">
        <v>4811</v>
      </c>
      <c r="V1307" s="31"/>
      <c r="W1307" s="31" t="s">
        <v>6910</v>
      </c>
      <c r="X1307" s="31" t="s">
        <v>3049</v>
      </c>
      <c r="Y1307" s="31" t="e">
        <f t="shared" ca="1" si="194"/>
        <v>#VALUE!</v>
      </c>
      <c r="Z1307" s="31" t="e">
        <f t="shared" ca="1" si="195"/>
        <v>#VALUE!</v>
      </c>
      <c r="AA1307" s="31"/>
      <c r="AB1307" s="31" t="s">
        <v>5385</v>
      </c>
      <c r="AC1307" s="31" t="s">
        <v>34145</v>
      </c>
      <c r="AD1307" s="31" t="s">
        <v>34145</v>
      </c>
      <c r="AE1307" s="31"/>
      <c r="AF1307" s="31" t="s">
        <v>24701</v>
      </c>
      <c r="AG1307" s="31" t="s">
        <v>4322</v>
      </c>
      <c r="AH1307" s="31" t="s">
        <v>4322</v>
      </c>
      <c r="AI1307" s="31" t="s">
        <v>728</v>
      </c>
      <c r="AJ1307" s="31" t="s">
        <v>3517</v>
      </c>
      <c r="AK1307" s="31" t="s">
        <v>3518</v>
      </c>
      <c r="AL1307" s="31" t="s">
        <v>3519</v>
      </c>
      <c r="AM1307" s="31" t="s">
        <v>3520</v>
      </c>
      <c r="AN1307" s="31"/>
      <c r="AO1307" s="31"/>
      <c r="AP1307" s="31" t="s">
        <v>33003</v>
      </c>
      <c r="AQ1307" s="31" t="s">
        <v>18675</v>
      </c>
      <c r="AR1307" s="31" t="s">
        <v>34145</v>
      </c>
      <c r="AS1307" s="31" t="s">
        <v>34145</v>
      </c>
      <c r="AT1307" s="31" t="str">
        <f>_xlfn.IFNA(VLOOKUP(D1307,'[1]5. 1 Mei 2022'!$C$7:$F$60,4,FALSE),"")</f>
        <v/>
      </c>
      <c r="AU1307" s="31"/>
      <c r="AV1307" s="31" t="s">
        <v>20034</v>
      </c>
      <c r="AW1307" s="31" t="s">
        <v>31449</v>
      </c>
      <c r="AX1307" s="29">
        <f t="shared" si="198"/>
        <v>46331</v>
      </c>
      <c r="AY1307" s="31" t="s">
        <v>26346</v>
      </c>
      <c r="AZ1307" s="31" t="s">
        <v>33005</v>
      </c>
      <c r="BA1307" s="30" t="s">
        <v>33003</v>
      </c>
      <c r="BB1307" s="31" t="s">
        <v>11647</v>
      </c>
      <c r="BC1307" s="31"/>
      <c r="BD1307" s="31" t="s">
        <v>1759</v>
      </c>
      <c r="BE1307" s="31" t="s">
        <v>7969</v>
      </c>
      <c r="BF1307" s="31" t="s">
        <v>20034</v>
      </c>
      <c r="BG1307" s="31"/>
      <c r="BH1307" s="31"/>
      <c r="BI1307" s="31"/>
      <c r="BJ1307" s="31">
        <v>0</v>
      </c>
      <c r="BK1307" s="31" t="str">
        <f t="shared" si="191"/>
        <v>III/a</v>
      </c>
      <c r="BL1307" s="31"/>
      <c r="BM1307" s="31"/>
      <c r="BN1307" s="31"/>
      <c r="BO1307" s="31"/>
      <c r="BP1307" s="31"/>
      <c r="BQ1307" s="31"/>
      <c r="BR1307" s="31"/>
      <c r="BS1307" s="31"/>
      <c r="BT1307" s="31"/>
      <c r="BU1307" s="31"/>
      <c r="BV1307" s="31" t="s">
        <v>2124</v>
      </c>
      <c r="BW1307" s="31">
        <f t="shared" ca="1" si="196"/>
        <v>13</v>
      </c>
      <c r="BX1307" s="78">
        <f t="shared" ca="1" si="197"/>
        <v>3</v>
      </c>
      <c r="BY1307" s="31" t="s">
        <v>3738</v>
      </c>
      <c r="BZ1307" s="31"/>
      <c r="CA1307" s="31" t="s">
        <v>2483</v>
      </c>
      <c r="CB1307" s="31" t="s">
        <v>2519</v>
      </c>
      <c r="CC1307" s="31"/>
      <c r="CD1307" s="31">
        <v>1</v>
      </c>
      <c r="CE1307" s="31" t="s">
        <v>20085</v>
      </c>
      <c r="CF1307" s="31"/>
      <c r="CG1307" s="31"/>
      <c r="CH1307" s="31"/>
      <c r="CI1307" s="31"/>
      <c r="CJ1307" s="31"/>
      <c r="CK1307" s="31"/>
      <c r="CL1307" s="31" t="s">
        <v>22499</v>
      </c>
      <c r="CM1307" s="31" t="s">
        <v>21430</v>
      </c>
      <c r="CN1307" s="31">
        <v>123</v>
      </c>
      <c r="CO1307" s="31" t="s">
        <v>25497</v>
      </c>
      <c r="CP1307" s="31" t="s">
        <v>21430</v>
      </c>
      <c r="CQ1307" s="31">
        <v>123</v>
      </c>
      <c r="CR1307" s="31">
        <v>4367</v>
      </c>
      <c r="CS1307" s="31" t="s">
        <v>16048</v>
      </c>
      <c r="CT1307" s="31"/>
      <c r="CU1307" s="31"/>
      <c r="CV1307" s="31" t="s">
        <v>8335</v>
      </c>
      <c r="CW1307" s="31" t="s">
        <v>8336</v>
      </c>
      <c r="CX1307" s="31" t="s">
        <v>606</v>
      </c>
      <c r="CY1307" s="31"/>
      <c r="CZ1307" s="31"/>
      <c r="DA1307" s="31"/>
      <c r="DB1307" s="31" t="s">
        <v>15744</v>
      </c>
      <c r="DC1307" s="31" t="s">
        <v>15745</v>
      </c>
      <c r="DD1307" s="31" t="s">
        <v>15746</v>
      </c>
      <c r="DE1307" s="31"/>
      <c r="DF1307" s="31"/>
      <c r="DG1307" s="31"/>
      <c r="DH1307" s="31"/>
      <c r="DI1307" s="31" t="s">
        <v>24822</v>
      </c>
      <c r="DJ1307" s="31" t="s">
        <v>24823</v>
      </c>
      <c r="DK1307" s="31" t="s">
        <v>25642</v>
      </c>
      <c r="DL1307" s="31" t="s">
        <v>25643</v>
      </c>
      <c r="DM1307" s="38" t="s">
        <v>10580</v>
      </c>
      <c r="DN1307" s="38"/>
      <c r="DO1307" s="35" t="s">
        <v>10659</v>
      </c>
      <c r="DP1307" s="31" t="s">
        <v>10854</v>
      </c>
      <c r="DQ1307" s="31" t="s">
        <v>7066</v>
      </c>
      <c r="DR1307" s="31"/>
      <c r="DS1307" s="31" t="s">
        <v>26807</v>
      </c>
      <c r="DT1307" s="31" t="s">
        <v>28010</v>
      </c>
      <c r="DU1307" s="31">
        <v>3</v>
      </c>
      <c r="DV1307" s="31" t="s">
        <v>32167</v>
      </c>
      <c r="DW1307" s="31" t="s">
        <v>1759</v>
      </c>
      <c r="DX1307" s="31" t="s">
        <v>1759</v>
      </c>
      <c r="DY1307" s="31" t="s">
        <v>25049</v>
      </c>
      <c r="DZ1307" s="31" t="s">
        <v>22318</v>
      </c>
      <c r="EA1307" s="31"/>
      <c r="EB1307" s="31">
        <v>0</v>
      </c>
      <c r="EC1307" s="31" t="s">
        <v>40168</v>
      </c>
      <c r="ED1307" s="31" t="s">
        <v>41101</v>
      </c>
      <c r="EE1307" s="31"/>
      <c r="EF1307" s="31"/>
      <c r="EG1307" s="31"/>
      <c r="EH1307" s="31"/>
      <c r="EI1307" s="31"/>
      <c r="EJ1307" s="31"/>
    </row>
    <row r="1308" spans="1:140" ht="23.25" customHeight="1">
      <c r="A1308" s="25">
        <v>1306</v>
      </c>
      <c r="B1308" s="30" t="s">
        <v>33350</v>
      </c>
      <c r="C1308" s="31" t="s">
        <v>29980</v>
      </c>
      <c r="D1308" s="30" t="s">
        <v>33245</v>
      </c>
      <c r="E1308" s="30"/>
      <c r="F1308" s="30" t="s">
        <v>36258</v>
      </c>
      <c r="G1308" s="31">
        <f t="shared" si="192"/>
        <v>58</v>
      </c>
      <c r="H1308" s="72">
        <f t="shared" si="193"/>
        <v>56250</v>
      </c>
      <c r="I1308" s="30"/>
      <c r="J1308" s="30" t="s">
        <v>34084</v>
      </c>
      <c r="K1308" s="30" t="s">
        <v>4318</v>
      </c>
      <c r="L1308" s="31" t="s">
        <v>4318</v>
      </c>
      <c r="M1308" s="31" t="s">
        <v>3186</v>
      </c>
      <c r="N1308" s="31" t="s">
        <v>3311</v>
      </c>
      <c r="O1308" s="31" t="s">
        <v>2534</v>
      </c>
      <c r="P1308" s="52" t="s">
        <v>35984</v>
      </c>
      <c r="Q1308" s="52" t="s">
        <v>41325</v>
      </c>
      <c r="R1308" s="31"/>
      <c r="S1308" s="31"/>
      <c r="T1308" s="31"/>
      <c r="U1308" s="31"/>
      <c r="V1308" s="31"/>
      <c r="W1308" s="31" t="s">
        <v>7442</v>
      </c>
      <c r="X1308" s="31" t="s">
        <v>29071</v>
      </c>
      <c r="Y1308" s="31" t="e">
        <f t="shared" ca="1" si="194"/>
        <v>#VALUE!</v>
      </c>
      <c r="Z1308" s="31" t="e">
        <f t="shared" ca="1" si="195"/>
        <v>#VALUE!</v>
      </c>
      <c r="AA1308" s="31"/>
      <c r="AB1308" s="31" t="s">
        <v>780</v>
      </c>
      <c r="AC1308" s="31" t="s">
        <v>34145</v>
      </c>
      <c r="AD1308" s="31" t="s">
        <v>34145</v>
      </c>
      <c r="AE1308" s="31"/>
      <c r="AF1308" s="31" t="s">
        <v>24701</v>
      </c>
      <c r="AG1308" s="31" t="s">
        <v>4322</v>
      </c>
      <c r="AH1308" s="31" t="s">
        <v>4322</v>
      </c>
      <c r="AI1308" s="31" t="s">
        <v>728</v>
      </c>
      <c r="AJ1308" s="52" t="s">
        <v>36456</v>
      </c>
      <c r="AK1308" s="31" t="s">
        <v>36457</v>
      </c>
      <c r="AL1308" s="52" t="s">
        <v>20975</v>
      </c>
      <c r="AM1308" s="31" t="s">
        <v>4050</v>
      </c>
      <c r="AN1308" s="31"/>
      <c r="AO1308" s="31"/>
      <c r="AP1308" s="31" t="s">
        <v>18118</v>
      </c>
      <c r="AQ1308" s="52" t="s">
        <v>20332</v>
      </c>
      <c r="AR1308" s="31" t="s">
        <v>34145</v>
      </c>
      <c r="AS1308" s="31" t="s">
        <v>34145</v>
      </c>
      <c r="AT1308" s="31" t="s">
        <v>34368</v>
      </c>
      <c r="AU1308" s="31"/>
      <c r="AV1308" s="31" t="s">
        <v>26001</v>
      </c>
      <c r="AW1308" s="52" t="s">
        <v>20332</v>
      </c>
      <c r="AX1308" s="29">
        <f t="shared" si="198"/>
        <v>46524</v>
      </c>
      <c r="AY1308" s="31" t="s">
        <v>26346</v>
      </c>
      <c r="AZ1308" s="31" t="s">
        <v>2622</v>
      </c>
      <c r="BA1308" s="30" t="s">
        <v>18118</v>
      </c>
      <c r="BB1308" s="31" t="s">
        <v>8024</v>
      </c>
      <c r="BC1308" s="31"/>
      <c r="BD1308" s="31" t="s">
        <v>11423</v>
      </c>
      <c r="BE1308" s="31" t="s">
        <v>7969</v>
      </c>
      <c r="BF1308" s="31" t="s">
        <v>26001</v>
      </c>
      <c r="BG1308" s="31"/>
      <c r="BH1308" s="31"/>
      <c r="BI1308" s="31"/>
      <c r="BJ1308" s="31"/>
      <c r="BK1308" s="31" t="str">
        <f t="shared" si="191"/>
        <v>III/b</v>
      </c>
      <c r="BL1308" s="31"/>
      <c r="BM1308" s="31"/>
      <c r="BN1308" s="31"/>
      <c r="BO1308" s="31"/>
      <c r="BP1308" s="31"/>
      <c r="BQ1308" s="31" t="s">
        <v>23222</v>
      </c>
      <c r="BR1308" s="31" t="s">
        <v>41376</v>
      </c>
      <c r="BS1308" s="31">
        <v>0</v>
      </c>
      <c r="BT1308" s="52" t="s">
        <v>20332</v>
      </c>
      <c r="BU1308" s="52" t="s">
        <v>35984</v>
      </c>
      <c r="BV1308" s="31" t="s">
        <v>20332</v>
      </c>
      <c r="BW1308" s="31">
        <f t="shared" ca="1" si="196"/>
        <v>1</v>
      </c>
      <c r="BX1308" s="78">
        <f t="shared" ca="1" si="197"/>
        <v>3</v>
      </c>
      <c r="BY1308" s="31"/>
      <c r="BZ1308" s="31"/>
      <c r="CA1308" s="31" t="s">
        <v>2483</v>
      </c>
      <c r="CB1308" s="31" t="s">
        <v>2406</v>
      </c>
      <c r="CC1308" s="31"/>
      <c r="CD1308" s="31"/>
      <c r="CE1308" s="31"/>
      <c r="CF1308" s="31"/>
      <c r="CG1308" s="31"/>
      <c r="CH1308" s="31"/>
      <c r="CI1308" s="31"/>
      <c r="CJ1308" s="31"/>
      <c r="CK1308" s="31"/>
      <c r="CL1308" s="52" t="s">
        <v>36458</v>
      </c>
      <c r="CM1308" s="52" t="s">
        <v>29530</v>
      </c>
      <c r="CN1308" s="31">
        <v>124</v>
      </c>
      <c r="CO1308" s="31" t="s">
        <v>39501</v>
      </c>
      <c r="CP1308" s="31" t="s">
        <v>29530</v>
      </c>
      <c r="CQ1308" s="31" t="s">
        <v>39609</v>
      </c>
      <c r="CR1308" s="31">
        <v>6913</v>
      </c>
      <c r="CS1308" s="31"/>
      <c r="CT1308" s="31"/>
      <c r="CU1308" s="31"/>
      <c r="CV1308" s="31"/>
      <c r="CW1308" s="31"/>
      <c r="CX1308" s="31"/>
      <c r="CY1308" s="31"/>
      <c r="CZ1308" s="31"/>
      <c r="DA1308" s="31"/>
      <c r="DB1308" s="31"/>
      <c r="DC1308" s="31"/>
      <c r="DD1308" s="31"/>
      <c r="DE1308" s="31"/>
      <c r="DF1308" s="31"/>
      <c r="DG1308" s="31"/>
      <c r="DH1308" s="31"/>
      <c r="DI1308" s="31"/>
      <c r="DJ1308" s="31"/>
      <c r="DK1308" s="31"/>
      <c r="DL1308" s="31"/>
      <c r="DM1308" s="38">
        <v>868077371529000</v>
      </c>
      <c r="DN1308" s="38"/>
      <c r="DO1308" s="35"/>
      <c r="DP1308" s="52" t="s">
        <v>36459</v>
      </c>
      <c r="DQ1308" s="31" t="s">
        <v>36460</v>
      </c>
      <c r="DR1308" s="31"/>
      <c r="DS1308" s="31" t="s">
        <v>33411</v>
      </c>
      <c r="DT1308" s="50" t="s">
        <v>36461</v>
      </c>
      <c r="DU1308" s="31"/>
      <c r="DV1308" s="31"/>
      <c r="DW1308" s="31"/>
      <c r="DX1308" s="31" t="s">
        <v>11423</v>
      </c>
      <c r="DY1308" s="31" t="s">
        <v>37215</v>
      </c>
      <c r="DZ1308" s="52" t="s">
        <v>23138</v>
      </c>
      <c r="EA1308" s="52" t="s">
        <v>37216</v>
      </c>
      <c r="EB1308" s="31"/>
      <c r="EC1308" s="31" t="s">
        <v>40168</v>
      </c>
      <c r="ED1308" s="31" t="s">
        <v>41101</v>
      </c>
      <c r="EE1308" s="31"/>
      <c r="EF1308" s="31"/>
      <c r="EG1308" s="31"/>
      <c r="EH1308" s="31"/>
      <c r="EI1308" s="31"/>
      <c r="EJ1308" s="31"/>
    </row>
    <row r="1309" spans="1:140" ht="23.25" customHeight="1">
      <c r="A1309" s="25">
        <v>1307</v>
      </c>
      <c r="B1309" s="30" t="s">
        <v>17004</v>
      </c>
      <c r="C1309" s="31" t="s">
        <v>17114</v>
      </c>
      <c r="D1309" s="30" t="s">
        <v>26199</v>
      </c>
      <c r="E1309" s="30"/>
      <c r="F1309" s="30" t="s">
        <v>36262</v>
      </c>
      <c r="G1309" s="31">
        <f t="shared" si="192"/>
        <v>58</v>
      </c>
      <c r="H1309" s="72">
        <f t="shared" si="193"/>
        <v>54667</v>
      </c>
      <c r="I1309" s="30" t="s">
        <v>35234</v>
      </c>
      <c r="J1309" s="30" t="s">
        <v>34085</v>
      </c>
      <c r="K1309" s="30" t="s">
        <v>34083</v>
      </c>
      <c r="L1309" s="31" t="s">
        <v>16726</v>
      </c>
      <c r="M1309" s="31" t="s">
        <v>6378</v>
      </c>
      <c r="N1309" s="31" t="s">
        <v>3557</v>
      </c>
      <c r="O1309" s="31" t="s">
        <v>1501</v>
      </c>
      <c r="P1309" s="31" t="s">
        <v>25993</v>
      </c>
      <c r="Q1309" s="31"/>
      <c r="R1309" s="31"/>
      <c r="S1309" s="31"/>
      <c r="T1309" s="31"/>
      <c r="U1309" s="31" t="s">
        <v>17913</v>
      </c>
      <c r="V1309" s="31"/>
      <c r="W1309" s="31" t="s">
        <v>2650</v>
      </c>
      <c r="X1309" s="31" t="s">
        <v>17170</v>
      </c>
      <c r="Y1309" s="31" t="e">
        <f t="shared" ca="1" si="194"/>
        <v>#VALUE!</v>
      </c>
      <c r="Z1309" s="31" t="e">
        <f t="shared" ca="1" si="195"/>
        <v>#VALUE!</v>
      </c>
      <c r="AA1309" s="31"/>
      <c r="AB1309" s="31" t="s">
        <v>780</v>
      </c>
      <c r="AC1309" s="31" t="s">
        <v>34145</v>
      </c>
      <c r="AD1309" s="31" t="s">
        <v>34145</v>
      </c>
      <c r="AE1309" s="31"/>
      <c r="AF1309" s="31" t="s">
        <v>24701</v>
      </c>
      <c r="AG1309" s="31" t="s">
        <v>4322</v>
      </c>
      <c r="AH1309" s="31" t="s">
        <v>4322</v>
      </c>
      <c r="AI1309" s="31" t="s">
        <v>728</v>
      </c>
      <c r="AJ1309" s="31">
        <v>1308057</v>
      </c>
      <c r="AK1309" s="31" t="s">
        <v>17566</v>
      </c>
      <c r="AL1309" s="31" t="s">
        <v>17567</v>
      </c>
      <c r="AM1309" s="31" t="s">
        <v>17568</v>
      </c>
      <c r="AN1309" s="31"/>
      <c r="AO1309" s="31"/>
      <c r="AP1309" s="31" t="s">
        <v>2307</v>
      </c>
      <c r="AQ1309" s="31" t="s">
        <v>31206</v>
      </c>
      <c r="AR1309" s="31" t="s">
        <v>34145</v>
      </c>
      <c r="AS1309" s="31" t="s">
        <v>34145</v>
      </c>
      <c r="AT1309" s="31" t="str">
        <f>_xlfn.IFNA(VLOOKUP(D1309,'[1]5. 1 Mei 2022'!$C$7:$F$60,4,FALSE),"")</f>
        <v/>
      </c>
      <c r="AU1309" s="31"/>
      <c r="AV1309" s="31" t="s">
        <v>20032</v>
      </c>
      <c r="AW1309" s="31" t="s">
        <v>31206</v>
      </c>
      <c r="AX1309" s="29">
        <f t="shared" si="198"/>
        <v>46278</v>
      </c>
      <c r="AY1309" s="31" t="s">
        <v>26346</v>
      </c>
      <c r="AZ1309" s="31" t="s">
        <v>6924</v>
      </c>
      <c r="BA1309" s="30" t="s">
        <v>2307</v>
      </c>
      <c r="BB1309" s="31" t="s">
        <v>31207</v>
      </c>
      <c r="BC1309" s="31"/>
      <c r="BD1309" s="31" t="s">
        <v>7980</v>
      </c>
      <c r="BE1309" s="31" t="s">
        <v>7969</v>
      </c>
      <c r="BF1309" s="31" t="s">
        <v>20032</v>
      </c>
      <c r="BG1309" s="31"/>
      <c r="BH1309" s="31"/>
      <c r="BI1309" s="31"/>
      <c r="BJ1309" s="31">
        <v>0</v>
      </c>
      <c r="BK1309" s="31" t="str">
        <f t="shared" si="191"/>
        <v>III/a</v>
      </c>
      <c r="BL1309" s="31"/>
      <c r="BM1309" s="31"/>
      <c r="BN1309" s="31"/>
      <c r="BO1309" s="31"/>
      <c r="BP1309" s="31"/>
      <c r="BQ1309" s="31"/>
      <c r="BR1309" s="31"/>
      <c r="BS1309" s="31"/>
      <c r="BT1309" s="31"/>
      <c r="BU1309" s="31"/>
      <c r="BV1309" s="31" t="s">
        <v>8466</v>
      </c>
      <c r="BW1309" s="31">
        <f t="shared" ca="1" si="196"/>
        <v>7</v>
      </c>
      <c r="BX1309" s="78">
        <f t="shared" ca="1" si="197"/>
        <v>3</v>
      </c>
      <c r="BY1309" s="31" t="s">
        <v>25993</v>
      </c>
      <c r="BZ1309" s="31"/>
      <c r="CA1309" s="31" t="s">
        <v>2483</v>
      </c>
      <c r="CB1309" s="31" t="s">
        <v>2406</v>
      </c>
      <c r="CC1309" s="31"/>
      <c r="CD1309" s="31"/>
      <c r="CE1309" s="31" t="s">
        <v>20085</v>
      </c>
      <c r="CF1309" s="31"/>
      <c r="CG1309" s="31"/>
      <c r="CH1309" s="31"/>
      <c r="CI1309" s="31"/>
      <c r="CJ1309" s="31"/>
      <c r="CK1309" s="31"/>
      <c r="CL1309" s="31" t="s">
        <v>33806</v>
      </c>
      <c r="CM1309" s="31" t="s">
        <v>33807</v>
      </c>
      <c r="CN1309" s="31">
        <v>127</v>
      </c>
      <c r="CO1309" s="31" t="s">
        <v>33999</v>
      </c>
      <c r="CP1309" s="31" t="s">
        <v>33807</v>
      </c>
      <c r="CQ1309" s="31">
        <v>127</v>
      </c>
      <c r="CR1309" s="31">
        <v>4928</v>
      </c>
      <c r="CS1309" s="31" t="s">
        <v>18101</v>
      </c>
      <c r="CT1309" s="31" t="s">
        <v>18102</v>
      </c>
      <c r="CU1309" s="31" t="s">
        <v>3735</v>
      </c>
      <c r="CV1309" s="31" t="s">
        <v>18067</v>
      </c>
      <c r="CW1309" s="31" t="s">
        <v>18068</v>
      </c>
      <c r="CX1309" s="31" t="s">
        <v>15874</v>
      </c>
      <c r="CY1309" s="31"/>
      <c r="CZ1309" s="31"/>
      <c r="DA1309" s="31"/>
      <c r="DB1309" s="31"/>
      <c r="DC1309" s="31"/>
      <c r="DD1309" s="31"/>
      <c r="DE1309" s="31"/>
      <c r="DF1309" s="31"/>
      <c r="DG1309" s="31"/>
      <c r="DH1309" s="31"/>
      <c r="DI1309" s="31"/>
      <c r="DJ1309" s="31"/>
      <c r="DK1309" s="31"/>
      <c r="DL1309" s="31"/>
      <c r="DM1309" s="38" t="s">
        <v>17565</v>
      </c>
      <c r="DN1309" s="38"/>
      <c r="DO1309" s="35"/>
      <c r="DP1309" s="31" t="s">
        <v>17563</v>
      </c>
      <c r="DQ1309" s="31" t="s">
        <v>17564</v>
      </c>
      <c r="DR1309" s="31"/>
      <c r="DS1309" s="31" t="s">
        <v>27791</v>
      </c>
      <c r="DT1309" s="31" t="s">
        <v>17569</v>
      </c>
      <c r="DU1309" s="31">
        <v>2</v>
      </c>
      <c r="DV1309" s="31" t="s">
        <v>32165</v>
      </c>
      <c r="DW1309" s="31" t="s">
        <v>7980</v>
      </c>
      <c r="DX1309" s="31"/>
      <c r="DY1309" s="31"/>
      <c r="DZ1309" s="31"/>
      <c r="EA1309" s="31"/>
      <c r="EB1309" s="31">
        <v>1451950</v>
      </c>
      <c r="EC1309" s="31" t="s">
        <v>40168</v>
      </c>
      <c r="ED1309" s="31" t="s">
        <v>41101</v>
      </c>
      <c r="EE1309" s="31"/>
      <c r="EF1309" s="31"/>
      <c r="EG1309" s="31"/>
      <c r="EH1309" s="31"/>
      <c r="EI1309" s="31"/>
      <c r="EJ1309" s="31"/>
    </row>
    <row r="1310" spans="1:140" ht="23.25" customHeight="1">
      <c r="A1310" s="25">
        <v>1308</v>
      </c>
      <c r="B1310" s="30" t="s">
        <v>21199</v>
      </c>
      <c r="C1310" s="31">
        <v>140229542</v>
      </c>
      <c r="D1310" s="30" t="s">
        <v>148</v>
      </c>
      <c r="E1310" s="30"/>
      <c r="F1310" s="30" t="s">
        <v>36253</v>
      </c>
      <c r="G1310" s="31">
        <f t="shared" si="192"/>
        <v>60</v>
      </c>
      <c r="H1310" s="72">
        <f t="shared" si="193"/>
        <v>46997</v>
      </c>
      <c r="I1310" s="30"/>
      <c r="J1310" s="30" t="s">
        <v>34084</v>
      </c>
      <c r="K1310" s="30" t="s">
        <v>4318</v>
      </c>
      <c r="L1310" s="31" t="s">
        <v>4318</v>
      </c>
      <c r="M1310" s="31" t="s">
        <v>3186</v>
      </c>
      <c r="N1310" s="31" t="s">
        <v>7121</v>
      </c>
      <c r="O1310" s="31" t="s">
        <v>3948</v>
      </c>
      <c r="P1310" s="31" t="s">
        <v>15640</v>
      </c>
      <c r="Q1310" s="31"/>
      <c r="R1310" s="31">
        <v>28</v>
      </c>
      <c r="S1310" s="31">
        <v>0</v>
      </c>
      <c r="T1310" s="31"/>
      <c r="U1310" s="31">
        <v>983</v>
      </c>
      <c r="V1310" s="31"/>
      <c r="W1310" s="31" t="s">
        <v>7239</v>
      </c>
      <c r="X1310" s="31" t="s">
        <v>5571</v>
      </c>
      <c r="Y1310" s="31">
        <f t="shared" ca="1" si="194"/>
        <v>55</v>
      </c>
      <c r="Z1310" s="31" t="str">
        <f t="shared" ca="1" si="195"/>
        <v>46-58</v>
      </c>
      <c r="AA1310" s="31"/>
      <c r="AB1310" s="31" t="s">
        <v>780</v>
      </c>
      <c r="AC1310" s="31" t="s">
        <v>34145</v>
      </c>
      <c r="AD1310" s="31" t="s">
        <v>34145</v>
      </c>
      <c r="AE1310" s="31"/>
      <c r="AF1310" s="31" t="s">
        <v>24701</v>
      </c>
      <c r="AG1310" s="31" t="s">
        <v>5852</v>
      </c>
      <c r="AH1310" s="31" t="s">
        <v>4322</v>
      </c>
      <c r="AI1310" s="31" t="s">
        <v>728</v>
      </c>
      <c r="AJ1310" s="31" t="s">
        <v>7741</v>
      </c>
      <c r="AK1310" s="31" t="s">
        <v>7742</v>
      </c>
      <c r="AL1310" s="31" t="s">
        <v>4624</v>
      </c>
      <c r="AM1310" s="31" t="s">
        <v>2711</v>
      </c>
      <c r="AN1310" s="31"/>
      <c r="AO1310" s="31"/>
      <c r="AP1310" s="31" t="s">
        <v>4434</v>
      </c>
      <c r="AQ1310" s="52" t="s">
        <v>24630</v>
      </c>
      <c r="AR1310" s="31" t="s">
        <v>34145</v>
      </c>
      <c r="AS1310" s="31" t="s">
        <v>34145</v>
      </c>
      <c r="AT1310" s="31" t="str">
        <f>_xlfn.IFNA(VLOOKUP(D1310,'[1]5. 1 Mei 2022'!$C$7:$F$60,4,FALSE),"")</f>
        <v/>
      </c>
      <c r="AU1310" s="31"/>
      <c r="AV1310" s="31" t="s">
        <v>30908</v>
      </c>
      <c r="AW1310" s="52" t="s">
        <v>24630</v>
      </c>
      <c r="AX1310" s="29">
        <f t="shared" si="198"/>
        <v>46738</v>
      </c>
      <c r="AY1310" s="31" t="s">
        <v>26346</v>
      </c>
      <c r="AZ1310" s="31" t="s">
        <v>6484</v>
      </c>
      <c r="BA1310" s="30" t="s">
        <v>4434</v>
      </c>
      <c r="BB1310" s="31" t="s">
        <v>11845</v>
      </c>
      <c r="BC1310" s="31"/>
      <c r="BD1310" s="31" t="s">
        <v>7996</v>
      </c>
      <c r="BE1310" s="31" t="s">
        <v>7969</v>
      </c>
      <c r="BF1310" s="31" t="s">
        <v>30908</v>
      </c>
      <c r="BG1310" s="31"/>
      <c r="BH1310" s="31"/>
      <c r="BI1310" s="31" t="s">
        <v>8136</v>
      </c>
      <c r="BJ1310" s="31" t="s">
        <v>20310</v>
      </c>
      <c r="BK1310" s="31" t="str">
        <f t="shared" si="191"/>
        <v>IV/b</v>
      </c>
      <c r="BL1310" s="31" t="s">
        <v>8077</v>
      </c>
      <c r="BM1310" s="31"/>
      <c r="BN1310" s="31"/>
      <c r="BO1310" s="31"/>
      <c r="BP1310" s="31" t="s">
        <v>1498</v>
      </c>
      <c r="BQ1310" s="31" t="s">
        <v>20310</v>
      </c>
      <c r="BR1310" s="31" t="s">
        <v>17826</v>
      </c>
      <c r="BS1310" s="31" t="s">
        <v>29915</v>
      </c>
      <c r="BT1310" s="31" t="s">
        <v>5749</v>
      </c>
      <c r="BU1310" s="31"/>
      <c r="BV1310" s="31" t="s">
        <v>5161</v>
      </c>
      <c r="BW1310" s="31">
        <f t="shared" ca="1" si="196"/>
        <v>34</v>
      </c>
      <c r="BX1310" s="78">
        <f t="shared" ca="1" si="197"/>
        <v>1</v>
      </c>
      <c r="BY1310" s="31"/>
      <c r="BZ1310" s="31"/>
      <c r="CA1310" s="31" t="s">
        <v>2483</v>
      </c>
      <c r="CB1310" s="31" t="s">
        <v>2519</v>
      </c>
      <c r="CC1310" s="31">
        <v>2</v>
      </c>
      <c r="CD1310" s="31">
        <v>1</v>
      </c>
      <c r="CE1310" s="31" t="s">
        <v>20085</v>
      </c>
      <c r="CF1310" s="31"/>
      <c r="CG1310" s="31"/>
      <c r="CH1310" s="31"/>
      <c r="CI1310" s="31">
        <v>2009</v>
      </c>
      <c r="CJ1310" s="31"/>
      <c r="CK1310" s="31"/>
      <c r="CL1310" s="31" t="s">
        <v>22508</v>
      </c>
      <c r="CM1310" s="31" t="s">
        <v>22365</v>
      </c>
      <c r="CN1310" s="31">
        <v>123</v>
      </c>
      <c r="CO1310" s="31" t="s">
        <v>25345</v>
      </c>
      <c r="CP1310" s="31" t="s">
        <v>22365</v>
      </c>
      <c r="CQ1310" s="31">
        <v>123</v>
      </c>
      <c r="CR1310" s="31">
        <v>3564</v>
      </c>
      <c r="CS1310" s="31" t="s">
        <v>8595</v>
      </c>
      <c r="CT1310" s="31"/>
      <c r="CU1310" s="31">
        <v>40990</v>
      </c>
      <c r="CV1310" s="31" t="s">
        <v>8319</v>
      </c>
      <c r="CW1310" s="31" t="s">
        <v>8322</v>
      </c>
      <c r="CX1310" s="31" t="s">
        <v>8318</v>
      </c>
      <c r="CY1310" s="31"/>
      <c r="CZ1310" s="31"/>
      <c r="DA1310" s="31"/>
      <c r="DB1310" s="31" t="s">
        <v>15747</v>
      </c>
      <c r="DC1310" s="31" t="s">
        <v>15756</v>
      </c>
      <c r="DD1310" s="31" t="s">
        <v>15746</v>
      </c>
      <c r="DE1310" s="31"/>
      <c r="DF1310" s="31"/>
      <c r="DG1310" s="31"/>
      <c r="DH1310" s="31"/>
      <c r="DI1310" s="31" t="s">
        <v>24822</v>
      </c>
      <c r="DJ1310" s="31" t="s">
        <v>24823</v>
      </c>
      <c r="DK1310" s="31" t="s">
        <v>25642</v>
      </c>
      <c r="DL1310" s="31" t="s">
        <v>25643</v>
      </c>
      <c r="DM1310" s="38" t="s">
        <v>8869</v>
      </c>
      <c r="DN1310" s="38"/>
      <c r="DO1310" s="35">
        <v>0</v>
      </c>
      <c r="DP1310" s="31" t="s">
        <v>12747</v>
      </c>
      <c r="DQ1310" s="31" t="s">
        <v>12746</v>
      </c>
      <c r="DR1310" s="31"/>
      <c r="DS1310" s="52" t="s">
        <v>38643</v>
      </c>
      <c r="DT1310" s="31" t="s">
        <v>37926</v>
      </c>
      <c r="DU1310" s="31">
        <v>3</v>
      </c>
      <c r="DV1310" s="31" t="s">
        <v>32167</v>
      </c>
      <c r="DW1310" s="31"/>
      <c r="DX1310" s="31" t="s">
        <v>7997</v>
      </c>
      <c r="DY1310" s="31" t="s">
        <v>29669</v>
      </c>
      <c r="DZ1310" s="31" t="s">
        <v>18545</v>
      </c>
      <c r="EA1310" s="31"/>
      <c r="EB1310" s="31">
        <v>33842</v>
      </c>
      <c r="EC1310" s="31" t="s">
        <v>40168</v>
      </c>
      <c r="ED1310" s="31" t="s">
        <v>41101</v>
      </c>
      <c r="EE1310" s="31"/>
      <c r="EF1310" s="31"/>
      <c r="EG1310" s="31"/>
      <c r="EH1310" s="31"/>
      <c r="EI1310" s="31"/>
      <c r="EJ1310" s="31"/>
    </row>
    <row r="1311" spans="1:140" ht="23.25" customHeight="1">
      <c r="A1311" s="25">
        <v>1309</v>
      </c>
      <c r="B1311" s="30" t="s">
        <v>29438</v>
      </c>
      <c r="C1311" s="31" t="s">
        <v>6220</v>
      </c>
      <c r="D1311" s="30" t="s">
        <v>29433</v>
      </c>
      <c r="E1311" s="30"/>
      <c r="F1311" s="30" t="s">
        <v>36262</v>
      </c>
      <c r="G1311" s="31">
        <f t="shared" si="192"/>
        <v>58</v>
      </c>
      <c r="H1311" s="72">
        <f t="shared" si="193"/>
        <v>56128</v>
      </c>
      <c r="I1311" s="30" t="s">
        <v>35235</v>
      </c>
      <c r="J1311" s="30" t="s">
        <v>34085</v>
      </c>
      <c r="K1311" s="30" t="s">
        <v>34082</v>
      </c>
      <c r="L1311" s="31" t="s">
        <v>6220</v>
      </c>
      <c r="M1311" s="31" t="s">
        <v>6378</v>
      </c>
      <c r="N1311" s="31" t="s">
        <v>3557</v>
      </c>
      <c r="O1311" s="31" t="s">
        <v>1501</v>
      </c>
      <c r="P1311" s="52" t="s">
        <v>33501</v>
      </c>
      <c r="Q1311" s="52"/>
      <c r="R1311" s="31"/>
      <c r="S1311" s="31"/>
      <c r="T1311" s="52" t="s">
        <v>21916</v>
      </c>
      <c r="U1311" s="31"/>
      <c r="V1311" s="31"/>
      <c r="W1311" s="31" t="s">
        <v>867</v>
      </c>
      <c r="X1311" s="31" t="s">
        <v>29447</v>
      </c>
      <c r="Y1311" s="31" t="e">
        <f t="shared" ca="1" si="194"/>
        <v>#VALUE!</v>
      </c>
      <c r="Z1311" s="31" t="e">
        <f t="shared" ca="1" si="195"/>
        <v>#VALUE!</v>
      </c>
      <c r="AA1311" s="31"/>
      <c r="AB1311" s="31" t="s">
        <v>780</v>
      </c>
      <c r="AC1311" s="31" t="s">
        <v>34145</v>
      </c>
      <c r="AD1311" s="31" t="s">
        <v>34145</v>
      </c>
      <c r="AE1311" s="31"/>
      <c r="AF1311" s="31" t="s">
        <v>24701</v>
      </c>
      <c r="AG1311" s="31" t="s">
        <v>4322</v>
      </c>
      <c r="AH1311" s="31" t="s">
        <v>4322</v>
      </c>
      <c r="AI1311" s="31" t="s">
        <v>728</v>
      </c>
      <c r="AJ1311" s="31" t="s">
        <v>30221</v>
      </c>
      <c r="AK1311" s="31" t="s">
        <v>30222</v>
      </c>
      <c r="AL1311" s="31" t="s">
        <v>30223</v>
      </c>
      <c r="AM1311" s="31" t="s">
        <v>4936</v>
      </c>
      <c r="AN1311" s="31"/>
      <c r="AO1311" s="31"/>
      <c r="AP1311" s="31" t="s">
        <v>18118</v>
      </c>
      <c r="AQ1311" s="52" t="s">
        <v>21705</v>
      </c>
      <c r="AR1311" s="31" t="s">
        <v>34145</v>
      </c>
      <c r="AS1311" s="31" t="s">
        <v>34145</v>
      </c>
      <c r="AT1311" s="31" t="str">
        <f>_xlfn.IFNA(VLOOKUP(D1311,'[1]5. 1 Mei 2022'!$C$7:$F$60,4,FALSE),"")</f>
        <v/>
      </c>
      <c r="AU1311" s="31"/>
      <c r="AV1311" s="31" t="s">
        <v>26001</v>
      </c>
      <c r="AW1311" s="31" t="s">
        <v>26473</v>
      </c>
      <c r="AX1311" s="29">
        <f t="shared" si="198"/>
        <v>46039</v>
      </c>
      <c r="AY1311" s="31" t="s">
        <v>26346</v>
      </c>
      <c r="AZ1311" s="31" t="s">
        <v>6924</v>
      </c>
      <c r="BA1311" s="30" t="s">
        <v>2307</v>
      </c>
      <c r="BB1311" s="31"/>
      <c r="BC1311" s="31"/>
      <c r="BD1311" s="31" t="s">
        <v>11423</v>
      </c>
      <c r="BE1311" s="31" t="s">
        <v>7969</v>
      </c>
      <c r="BF1311" s="31" t="s">
        <v>26001</v>
      </c>
      <c r="BG1311" s="31"/>
      <c r="BH1311" s="31"/>
      <c r="BI1311" s="31"/>
      <c r="BJ1311" s="31"/>
      <c r="BK1311" s="31" t="str">
        <f t="shared" si="191"/>
        <v>III/a</v>
      </c>
      <c r="BL1311" s="31"/>
      <c r="BM1311" s="31"/>
      <c r="BN1311" s="31"/>
      <c r="BO1311" s="31"/>
      <c r="BP1311" s="31"/>
      <c r="BQ1311" s="31"/>
      <c r="BR1311" s="31"/>
      <c r="BS1311" s="31"/>
      <c r="BT1311" s="31"/>
      <c r="BU1311" s="31"/>
      <c r="BV1311" s="31" t="s">
        <v>26473</v>
      </c>
      <c r="BW1311" s="31">
        <f t="shared" ca="1" si="196"/>
        <v>3</v>
      </c>
      <c r="BX1311" s="78">
        <f t="shared" ca="1" si="197"/>
        <v>3</v>
      </c>
      <c r="BY1311" s="31"/>
      <c r="BZ1311" s="31"/>
      <c r="CA1311" s="31" t="s">
        <v>2483</v>
      </c>
      <c r="CB1311" s="31" t="s">
        <v>2406</v>
      </c>
      <c r="CC1311" s="31"/>
      <c r="CD1311" s="31"/>
      <c r="CE1311" s="31"/>
      <c r="CF1311" s="31"/>
      <c r="CG1311" s="31"/>
      <c r="CH1311" s="31"/>
      <c r="CI1311" s="31"/>
      <c r="CJ1311" s="31"/>
      <c r="CK1311" s="31"/>
      <c r="CL1311" s="31" t="s">
        <v>30224</v>
      </c>
      <c r="CM1311" s="31" t="s">
        <v>25753</v>
      </c>
      <c r="CN1311" s="31">
        <v>124</v>
      </c>
      <c r="CO1311" s="31" t="s">
        <v>31775</v>
      </c>
      <c r="CP1311" s="31" t="s">
        <v>25753</v>
      </c>
      <c r="CQ1311" s="31">
        <v>124</v>
      </c>
      <c r="CR1311" s="31">
        <v>6884</v>
      </c>
      <c r="CS1311" s="31" t="s">
        <v>22243</v>
      </c>
      <c r="CT1311" s="31"/>
      <c r="CU1311" s="31"/>
      <c r="CV1311" s="31"/>
      <c r="CW1311" s="31"/>
      <c r="CX1311" s="31"/>
      <c r="CY1311" s="31"/>
      <c r="CZ1311" s="31"/>
      <c r="DA1311" s="31"/>
      <c r="DB1311" s="31"/>
      <c r="DC1311" s="31"/>
      <c r="DD1311" s="31"/>
      <c r="DE1311" s="31"/>
      <c r="DF1311" s="31"/>
      <c r="DG1311" s="31"/>
      <c r="DH1311" s="31"/>
      <c r="DI1311" s="31"/>
      <c r="DJ1311" s="31"/>
      <c r="DK1311" s="31"/>
      <c r="DL1311" s="31"/>
      <c r="DM1311" s="38" t="s">
        <v>30218</v>
      </c>
      <c r="DN1311" s="38"/>
      <c r="DO1311" s="35"/>
      <c r="DP1311" s="31" t="s">
        <v>30219</v>
      </c>
      <c r="DQ1311" s="31" t="s">
        <v>30220</v>
      </c>
      <c r="DR1311" s="31"/>
      <c r="DS1311" s="31" t="s">
        <v>30217</v>
      </c>
      <c r="DT1311" s="31"/>
      <c r="DU1311" s="31">
        <v>3</v>
      </c>
      <c r="DV1311" s="31" t="s">
        <v>32167</v>
      </c>
      <c r="DW1311" s="31"/>
      <c r="DX1311" s="31" t="s">
        <v>11423</v>
      </c>
      <c r="DY1311" s="31" t="s">
        <v>30356</v>
      </c>
      <c r="DZ1311" s="31" t="s">
        <v>16040</v>
      </c>
      <c r="EA1311" s="31"/>
      <c r="EB1311" s="31">
        <v>0</v>
      </c>
      <c r="EC1311" s="31" t="s">
        <v>40168</v>
      </c>
      <c r="ED1311" s="31" t="s">
        <v>41101</v>
      </c>
      <c r="EE1311" s="31"/>
      <c r="EF1311" s="31"/>
      <c r="EG1311" s="31"/>
      <c r="EH1311" s="31"/>
      <c r="EI1311" s="31"/>
      <c r="EJ1311" s="31"/>
    </row>
    <row r="1312" spans="1:140" ht="23.25" customHeight="1">
      <c r="A1312" s="25">
        <v>1310</v>
      </c>
      <c r="B1312" s="30" t="s">
        <v>20037</v>
      </c>
      <c r="C1312" s="31" t="s">
        <v>6220</v>
      </c>
      <c r="D1312" s="30" t="s">
        <v>20044</v>
      </c>
      <c r="E1312" s="30"/>
      <c r="F1312" s="30" t="s">
        <v>36262</v>
      </c>
      <c r="G1312" s="31">
        <f t="shared" si="192"/>
        <v>58</v>
      </c>
      <c r="H1312" s="72">
        <f t="shared" si="193"/>
        <v>54027</v>
      </c>
      <c r="I1312" s="30" t="s">
        <v>35236</v>
      </c>
      <c r="J1312" s="30" t="s">
        <v>34085</v>
      </c>
      <c r="K1312" s="30" t="s">
        <v>34082</v>
      </c>
      <c r="L1312" s="31" t="s">
        <v>6220</v>
      </c>
      <c r="M1312" s="31" t="s">
        <v>6378</v>
      </c>
      <c r="N1312" s="31" t="s">
        <v>3557</v>
      </c>
      <c r="O1312" s="31" t="s">
        <v>1501</v>
      </c>
      <c r="P1312" s="52" t="s">
        <v>32746</v>
      </c>
      <c r="Q1312" s="52"/>
      <c r="R1312" s="31"/>
      <c r="S1312" s="31"/>
      <c r="T1312" s="52" t="s">
        <v>23787</v>
      </c>
      <c r="U1312" s="31" t="s">
        <v>22875</v>
      </c>
      <c r="V1312" s="31"/>
      <c r="W1312" s="31" t="s">
        <v>20186</v>
      </c>
      <c r="X1312" s="31" t="s">
        <v>20187</v>
      </c>
      <c r="Y1312" s="31" t="e">
        <f t="shared" ca="1" si="194"/>
        <v>#VALUE!</v>
      </c>
      <c r="Z1312" s="31" t="e">
        <f t="shared" ca="1" si="195"/>
        <v>#VALUE!</v>
      </c>
      <c r="AA1312" s="31"/>
      <c r="AB1312" s="31" t="s">
        <v>780</v>
      </c>
      <c r="AC1312" s="31" t="s">
        <v>34145</v>
      </c>
      <c r="AD1312" s="31" t="s">
        <v>34145</v>
      </c>
      <c r="AE1312" s="31"/>
      <c r="AF1312" s="31" t="s">
        <v>24701</v>
      </c>
      <c r="AG1312" s="31" t="s">
        <v>4322</v>
      </c>
      <c r="AH1312" s="31" t="s">
        <v>4322</v>
      </c>
      <c r="AI1312" s="31" t="s">
        <v>728</v>
      </c>
      <c r="AJ1312" s="31" t="s">
        <v>20188</v>
      </c>
      <c r="AK1312" s="31" t="s">
        <v>20189</v>
      </c>
      <c r="AL1312" s="31" t="s">
        <v>20190</v>
      </c>
      <c r="AM1312" s="31" t="s">
        <v>20191</v>
      </c>
      <c r="AN1312" s="31"/>
      <c r="AO1312" s="31"/>
      <c r="AP1312" s="31" t="s">
        <v>33003</v>
      </c>
      <c r="AQ1312" s="31" t="s">
        <v>31427</v>
      </c>
      <c r="AR1312" s="31" t="s">
        <v>34145</v>
      </c>
      <c r="AS1312" s="31" t="s">
        <v>34145</v>
      </c>
      <c r="AT1312" s="31" t="str">
        <f>_xlfn.IFNA(VLOOKUP(D1312,'[1]5. 1 Mei 2022'!$C$7:$F$60,4,FALSE),"")</f>
        <v/>
      </c>
      <c r="AU1312" s="31"/>
      <c r="AV1312" s="31" t="s">
        <v>26001</v>
      </c>
      <c r="AW1312" s="31" t="s">
        <v>31427</v>
      </c>
      <c r="AX1312" s="29">
        <f t="shared" si="198"/>
        <v>46355</v>
      </c>
      <c r="AY1312" s="31" t="s">
        <v>26346</v>
      </c>
      <c r="AZ1312" s="31" t="s">
        <v>33005</v>
      </c>
      <c r="BA1312" s="30" t="s">
        <v>33003</v>
      </c>
      <c r="BB1312" s="31" t="s">
        <v>11647</v>
      </c>
      <c r="BC1312" s="31"/>
      <c r="BD1312" s="31" t="s">
        <v>11423</v>
      </c>
      <c r="BE1312" s="31" t="s">
        <v>7969</v>
      </c>
      <c r="BF1312" s="31" t="s">
        <v>26001</v>
      </c>
      <c r="BG1312" s="31"/>
      <c r="BH1312" s="31"/>
      <c r="BI1312" s="31"/>
      <c r="BJ1312" s="31">
        <v>0</v>
      </c>
      <c r="BK1312" s="31" t="str">
        <f t="shared" si="191"/>
        <v>III/a</v>
      </c>
      <c r="BL1312" s="31"/>
      <c r="BM1312" s="31"/>
      <c r="BN1312" s="31"/>
      <c r="BO1312" s="31"/>
      <c r="BP1312" s="31"/>
      <c r="BQ1312" s="31"/>
      <c r="BR1312" s="31"/>
      <c r="BS1312" s="31"/>
      <c r="BT1312" s="31"/>
      <c r="BU1312" s="31"/>
      <c r="BV1312" s="31" t="s">
        <v>12112</v>
      </c>
      <c r="BW1312" s="31">
        <f t="shared" ca="1" si="196"/>
        <v>6</v>
      </c>
      <c r="BX1312" s="78">
        <f t="shared" ca="1" si="197"/>
        <v>3</v>
      </c>
      <c r="BY1312" s="31"/>
      <c r="BZ1312" s="31"/>
      <c r="CA1312" s="31" t="s">
        <v>2483</v>
      </c>
      <c r="CB1312" s="31" t="s">
        <v>2406</v>
      </c>
      <c r="CC1312" s="31"/>
      <c r="CD1312" s="31"/>
      <c r="CE1312" s="31" t="s">
        <v>20085</v>
      </c>
      <c r="CF1312" s="31"/>
      <c r="CG1312" s="31"/>
      <c r="CH1312" s="31"/>
      <c r="CI1312" s="31"/>
      <c r="CJ1312" s="31"/>
      <c r="CK1312" s="31"/>
      <c r="CL1312" s="31" t="s">
        <v>39424</v>
      </c>
      <c r="CM1312" s="52" t="s">
        <v>29838</v>
      </c>
      <c r="CN1312" s="31">
        <v>125</v>
      </c>
      <c r="CO1312" s="31" t="s">
        <v>39591</v>
      </c>
      <c r="CP1312" s="52" t="s">
        <v>29838</v>
      </c>
      <c r="CQ1312" s="31">
        <v>125</v>
      </c>
      <c r="CR1312" s="31">
        <v>6682</v>
      </c>
      <c r="CS1312" s="31"/>
      <c r="CT1312" s="31"/>
      <c r="CU1312" s="31"/>
      <c r="CV1312" s="31" t="s">
        <v>20119</v>
      </c>
      <c r="CW1312" s="31" t="s">
        <v>20120</v>
      </c>
      <c r="CX1312" s="31" t="s">
        <v>11482</v>
      </c>
      <c r="CY1312" s="31"/>
      <c r="CZ1312" s="31"/>
      <c r="DA1312" s="31"/>
      <c r="DB1312" s="31" t="s">
        <v>11355</v>
      </c>
      <c r="DC1312" s="31" t="s">
        <v>20165</v>
      </c>
      <c r="DD1312" s="31" t="s">
        <v>11481</v>
      </c>
      <c r="DE1312" s="31"/>
      <c r="DF1312" s="31"/>
      <c r="DG1312" s="31"/>
      <c r="DH1312" s="31"/>
      <c r="DI1312" s="31" t="s">
        <v>25077</v>
      </c>
      <c r="DJ1312" s="31" t="s">
        <v>25042</v>
      </c>
      <c r="DK1312" s="31"/>
      <c r="DL1312" s="31"/>
      <c r="DM1312" s="38" t="s">
        <v>28939</v>
      </c>
      <c r="DN1312" s="38"/>
      <c r="DO1312" s="35" t="s">
        <v>20183</v>
      </c>
      <c r="DP1312" s="31" t="s">
        <v>20184</v>
      </c>
      <c r="DQ1312" s="31" t="s">
        <v>20185</v>
      </c>
      <c r="DR1312" s="31"/>
      <c r="DS1312" s="31" t="s">
        <v>20182</v>
      </c>
      <c r="DT1312" s="31" t="s">
        <v>20192</v>
      </c>
      <c r="DU1312" s="31">
        <v>3</v>
      </c>
      <c r="DV1312" s="31" t="s">
        <v>32167</v>
      </c>
      <c r="DW1312" s="31" t="s">
        <v>11423</v>
      </c>
      <c r="DX1312" s="31" t="s">
        <v>11423</v>
      </c>
      <c r="DY1312" s="31" t="s">
        <v>26367</v>
      </c>
      <c r="DZ1312" s="31" t="s">
        <v>18545</v>
      </c>
      <c r="EA1312" s="31"/>
      <c r="EB1312" s="31">
        <v>0</v>
      </c>
      <c r="EC1312" s="31" t="s">
        <v>40168</v>
      </c>
      <c r="ED1312" s="31" t="s">
        <v>41101</v>
      </c>
      <c r="EE1312" s="31"/>
      <c r="EF1312" s="31"/>
      <c r="EG1312" s="31"/>
      <c r="EH1312" s="31"/>
      <c r="EI1312" s="31"/>
      <c r="EJ1312" s="31"/>
    </row>
    <row r="1313" spans="1:140" ht="23.25" customHeight="1">
      <c r="A1313" s="25">
        <v>1311</v>
      </c>
      <c r="B1313" s="30" t="s">
        <v>29272</v>
      </c>
      <c r="C1313" s="31" t="s">
        <v>6220</v>
      </c>
      <c r="D1313" s="30" t="s">
        <v>29046</v>
      </c>
      <c r="E1313" s="30"/>
      <c r="F1313" s="30" t="s">
        <v>36262</v>
      </c>
      <c r="G1313" s="31">
        <f t="shared" si="192"/>
        <v>58</v>
      </c>
      <c r="H1313" s="72">
        <f t="shared" si="193"/>
        <v>54879</v>
      </c>
      <c r="I1313" s="30" t="s">
        <v>35237</v>
      </c>
      <c r="J1313" s="30" t="s">
        <v>34085</v>
      </c>
      <c r="K1313" s="30" t="s">
        <v>34082</v>
      </c>
      <c r="L1313" s="31" t="s">
        <v>6220</v>
      </c>
      <c r="M1313" s="31" t="s">
        <v>6378</v>
      </c>
      <c r="N1313" s="31" t="s">
        <v>3557</v>
      </c>
      <c r="O1313" s="31" t="s">
        <v>1501</v>
      </c>
      <c r="P1313" s="31" t="s">
        <v>30588</v>
      </c>
      <c r="Q1313" s="31"/>
      <c r="R1313" s="31"/>
      <c r="S1313" s="31"/>
      <c r="T1313" s="31" t="s">
        <v>32418</v>
      </c>
      <c r="U1313" s="31"/>
      <c r="V1313" s="31"/>
      <c r="W1313" s="31" t="s">
        <v>29063</v>
      </c>
      <c r="X1313" s="31" t="s">
        <v>29085</v>
      </c>
      <c r="Y1313" s="31" t="e">
        <f t="shared" ca="1" si="194"/>
        <v>#VALUE!</v>
      </c>
      <c r="Z1313" s="31" t="e">
        <f t="shared" ca="1" si="195"/>
        <v>#VALUE!</v>
      </c>
      <c r="AA1313" s="31"/>
      <c r="AB1313" s="31" t="s">
        <v>780</v>
      </c>
      <c r="AC1313" s="31" t="s">
        <v>34145</v>
      </c>
      <c r="AD1313" s="31" t="s">
        <v>34145</v>
      </c>
      <c r="AE1313" s="31"/>
      <c r="AF1313" s="31" t="s">
        <v>24701</v>
      </c>
      <c r="AG1313" s="31" t="s">
        <v>4322</v>
      </c>
      <c r="AH1313" s="31" t="s">
        <v>4322</v>
      </c>
      <c r="AI1313" s="31" t="s">
        <v>728</v>
      </c>
      <c r="AJ1313" s="31">
        <v>214115145</v>
      </c>
      <c r="AK1313" s="31" t="s">
        <v>29526</v>
      </c>
      <c r="AL1313" s="31" t="s">
        <v>4303</v>
      </c>
      <c r="AM1313" s="31" t="s">
        <v>22471</v>
      </c>
      <c r="AN1313" s="31"/>
      <c r="AO1313" s="31"/>
      <c r="AP1313" s="31" t="s">
        <v>18118</v>
      </c>
      <c r="AQ1313" s="52" t="s">
        <v>24067</v>
      </c>
      <c r="AR1313" s="31" t="s">
        <v>34145</v>
      </c>
      <c r="AS1313" s="31" t="s">
        <v>34145</v>
      </c>
      <c r="AT1313" s="31" t="s">
        <v>39988</v>
      </c>
      <c r="AU1313" s="31"/>
      <c r="AV1313" s="31" t="s">
        <v>26001</v>
      </c>
      <c r="AW1313" s="31" t="s">
        <v>18565</v>
      </c>
      <c r="AX1313" s="29">
        <f t="shared" si="198"/>
        <v>46265</v>
      </c>
      <c r="AY1313" s="31" t="s">
        <v>26346</v>
      </c>
      <c r="AZ1313" s="31" t="s">
        <v>2622</v>
      </c>
      <c r="BA1313" s="30" t="s">
        <v>18118</v>
      </c>
      <c r="BB1313" s="31" t="s">
        <v>20104</v>
      </c>
      <c r="BC1313" s="31" t="s">
        <v>8024</v>
      </c>
      <c r="BD1313" s="31" t="s">
        <v>11423</v>
      </c>
      <c r="BE1313" s="31" t="s">
        <v>7969</v>
      </c>
      <c r="BF1313" s="31" t="s">
        <v>26001</v>
      </c>
      <c r="BG1313" s="31"/>
      <c r="BH1313" s="31"/>
      <c r="BI1313" s="31"/>
      <c r="BJ1313" s="31"/>
      <c r="BK1313" s="31" t="str">
        <f t="shared" si="191"/>
        <v>III/a</v>
      </c>
      <c r="BL1313" s="31"/>
      <c r="BM1313" s="31"/>
      <c r="BN1313" s="31"/>
      <c r="BO1313" s="31"/>
      <c r="BP1313" s="31"/>
      <c r="BQ1313" s="31"/>
      <c r="BR1313" s="31"/>
      <c r="BS1313" s="31"/>
      <c r="BT1313" s="31"/>
      <c r="BU1313" s="31"/>
      <c r="BV1313" s="31" t="s">
        <v>26138</v>
      </c>
      <c r="BW1313" s="31">
        <f t="shared" ca="1" si="196"/>
        <v>3</v>
      </c>
      <c r="BX1313" s="78">
        <f t="shared" ca="1" si="197"/>
        <v>3</v>
      </c>
      <c r="BY1313" s="31"/>
      <c r="BZ1313" s="31"/>
      <c r="CA1313" s="31" t="s">
        <v>2483</v>
      </c>
      <c r="CB1313" s="31" t="s">
        <v>2406</v>
      </c>
      <c r="CC1313" s="31"/>
      <c r="CD1313" s="31"/>
      <c r="CE1313" s="31"/>
      <c r="CF1313" s="31"/>
      <c r="CG1313" s="31"/>
      <c r="CH1313" s="31"/>
      <c r="CI1313" s="31"/>
      <c r="CJ1313" s="31"/>
      <c r="CK1313" s="31"/>
      <c r="CL1313" s="31" t="s">
        <v>38856</v>
      </c>
      <c r="CM1313" s="52" t="s">
        <v>36780</v>
      </c>
      <c r="CN1313" s="31" t="s">
        <v>36751</v>
      </c>
      <c r="CO1313" s="31" t="s">
        <v>39509</v>
      </c>
      <c r="CP1313" s="52" t="s">
        <v>36780</v>
      </c>
      <c r="CQ1313" s="31" t="s">
        <v>36751</v>
      </c>
      <c r="CR1313" s="31">
        <v>6873</v>
      </c>
      <c r="CS1313" s="31" t="s">
        <v>22454</v>
      </c>
      <c r="CT1313" s="31"/>
      <c r="CU1313" s="31"/>
      <c r="CV1313" s="31"/>
      <c r="CW1313" s="31"/>
      <c r="CX1313" s="31"/>
      <c r="CY1313" s="31"/>
      <c r="CZ1313" s="31"/>
      <c r="DA1313" s="31"/>
      <c r="DB1313" s="31"/>
      <c r="DC1313" s="31"/>
      <c r="DD1313" s="31"/>
      <c r="DE1313" s="31"/>
      <c r="DF1313" s="31"/>
      <c r="DG1313" s="31"/>
      <c r="DH1313" s="31"/>
      <c r="DI1313" s="31"/>
      <c r="DJ1313" s="31"/>
      <c r="DK1313" s="31"/>
      <c r="DL1313" s="31"/>
      <c r="DM1313" s="38" t="s">
        <v>29128</v>
      </c>
      <c r="DN1313" s="38"/>
      <c r="DO1313" s="35"/>
      <c r="DP1313" s="31" t="s">
        <v>29168</v>
      </c>
      <c r="DQ1313" s="31" t="s">
        <v>29525</v>
      </c>
      <c r="DR1313" s="31"/>
      <c r="DS1313" s="31" t="s">
        <v>29196</v>
      </c>
      <c r="DT1313" s="31" t="s">
        <v>29227</v>
      </c>
      <c r="DU1313" s="31">
        <v>3</v>
      </c>
      <c r="DV1313" s="31" t="s">
        <v>32167</v>
      </c>
      <c r="DW1313" s="31"/>
      <c r="DX1313" s="31" t="s">
        <v>11423</v>
      </c>
      <c r="DY1313" s="31" t="s">
        <v>30352</v>
      </c>
      <c r="DZ1313" s="31" t="s">
        <v>16040</v>
      </c>
      <c r="EA1313" s="31"/>
      <c r="EB1313" s="31">
        <v>0</v>
      </c>
      <c r="EC1313" s="31" t="s">
        <v>40168</v>
      </c>
      <c r="ED1313" s="31" t="s">
        <v>41101</v>
      </c>
      <c r="EE1313" s="31"/>
      <c r="EF1313" s="31"/>
      <c r="EG1313" s="31"/>
      <c r="EH1313" s="31"/>
      <c r="EI1313" s="31"/>
      <c r="EJ1313" s="31"/>
    </row>
    <row r="1314" spans="1:140" ht="23.25" customHeight="1">
      <c r="A1314" s="25">
        <v>1312</v>
      </c>
      <c r="B1314" s="30" t="s">
        <v>33362</v>
      </c>
      <c r="C1314" s="31" t="s">
        <v>29980</v>
      </c>
      <c r="D1314" s="30" t="s">
        <v>33265</v>
      </c>
      <c r="E1314" s="30"/>
      <c r="F1314" s="30" t="s">
        <v>36258</v>
      </c>
      <c r="G1314" s="31">
        <f t="shared" si="192"/>
        <v>58</v>
      </c>
      <c r="H1314" s="72">
        <f t="shared" si="193"/>
        <v>55610</v>
      </c>
      <c r="I1314" s="30"/>
      <c r="J1314" s="30" t="s">
        <v>34084</v>
      </c>
      <c r="K1314" s="30" t="s">
        <v>4318</v>
      </c>
      <c r="L1314" s="31" t="s">
        <v>4318</v>
      </c>
      <c r="M1314" s="31" t="s">
        <v>6378</v>
      </c>
      <c r="N1314" s="31" t="s">
        <v>3311</v>
      </c>
      <c r="O1314" s="31" t="s">
        <v>2534</v>
      </c>
      <c r="P1314" s="52" t="s">
        <v>35984</v>
      </c>
      <c r="Q1314" s="52" t="s">
        <v>41326</v>
      </c>
      <c r="R1314" s="31"/>
      <c r="S1314" s="31"/>
      <c r="T1314" s="31"/>
      <c r="U1314" s="31"/>
      <c r="V1314" s="31"/>
      <c r="W1314" s="31" t="s">
        <v>5952</v>
      </c>
      <c r="X1314" s="31" t="s">
        <v>33266</v>
      </c>
      <c r="Y1314" s="31">
        <f t="shared" ca="1" si="194"/>
        <v>29</v>
      </c>
      <c r="Z1314" s="31" t="str">
        <f t="shared" ca="1" si="195"/>
        <v>21-35</v>
      </c>
      <c r="AA1314" s="31"/>
      <c r="AB1314" s="31" t="s">
        <v>780</v>
      </c>
      <c r="AC1314" s="31" t="s">
        <v>34145</v>
      </c>
      <c r="AD1314" s="31" t="s">
        <v>34145</v>
      </c>
      <c r="AE1314" s="31"/>
      <c r="AF1314" s="31" t="s">
        <v>24701</v>
      </c>
      <c r="AG1314" s="31" t="s">
        <v>4322</v>
      </c>
      <c r="AH1314" s="31" t="s">
        <v>4322</v>
      </c>
      <c r="AI1314" s="31" t="s">
        <v>728</v>
      </c>
      <c r="AJ1314" s="52" t="s">
        <v>35924</v>
      </c>
      <c r="AK1314" s="31" t="s">
        <v>35925</v>
      </c>
      <c r="AL1314" s="52" t="s">
        <v>18936</v>
      </c>
      <c r="AM1314" s="31" t="s">
        <v>35926</v>
      </c>
      <c r="AN1314" s="31"/>
      <c r="AO1314" s="52" t="s">
        <v>5761</v>
      </c>
      <c r="AP1314" s="31" t="s">
        <v>33003</v>
      </c>
      <c r="AQ1314" s="52" t="s">
        <v>8466</v>
      </c>
      <c r="AR1314" s="31" t="s">
        <v>34145</v>
      </c>
      <c r="AS1314" s="31" t="s">
        <v>34145</v>
      </c>
      <c r="AT1314" s="31" t="s">
        <v>41041</v>
      </c>
      <c r="AU1314" s="31"/>
      <c r="AV1314" s="31" t="s">
        <v>26001</v>
      </c>
      <c r="AW1314" s="52" t="s">
        <v>20332</v>
      </c>
      <c r="AX1314" s="29">
        <f t="shared" si="198"/>
        <v>46524</v>
      </c>
      <c r="AY1314" s="31" t="s">
        <v>26346</v>
      </c>
      <c r="AZ1314" s="31" t="s">
        <v>33005</v>
      </c>
      <c r="BA1314" s="30" t="s">
        <v>33003</v>
      </c>
      <c r="BB1314" s="31" t="s">
        <v>11647</v>
      </c>
      <c r="BC1314" s="31" t="s">
        <v>41042</v>
      </c>
      <c r="BD1314" s="31" t="s">
        <v>11423</v>
      </c>
      <c r="BE1314" s="31" t="s">
        <v>7969</v>
      </c>
      <c r="BF1314" s="31" t="s">
        <v>26001</v>
      </c>
      <c r="BG1314" s="31"/>
      <c r="BH1314" s="31"/>
      <c r="BI1314" s="31"/>
      <c r="BJ1314" s="31"/>
      <c r="BK1314" s="31" t="str">
        <f t="shared" si="191"/>
        <v>III/b</v>
      </c>
      <c r="BL1314" s="31"/>
      <c r="BM1314" s="31"/>
      <c r="BN1314" s="31"/>
      <c r="BO1314" s="31"/>
      <c r="BP1314" s="31"/>
      <c r="BQ1314" s="31" t="s">
        <v>23222</v>
      </c>
      <c r="BR1314" s="31" t="s">
        <v>41376</v>
      </c>
      <c r="BS1314" s="31">
        <v>0</v>
      </c>
      <c r="BT1314" s="52" t="s">
        <v>20332</v>
      </c>
      <c r="BU1314" s="52" t="s">
        <v>35984</v>
      </c>
      <c r="BV1314" s="31" t="s">
        <v>20332</v>
      </c>
      <c r="BW1314" s="31">
        <f t="shared" ca="1" si="196"/>
        <v>1</v>
      </c>
      <c r="BX1314" s="78">
        <f t="shared" ca="1" si="197"/>
        <v>3</v>
      </c>
      <c r="BY1314" s="31"/>
      <c r="BZ1314" s="31"/>
      <c r="CA1314" s="31" t="s">
        <v>34386</v>
      </c>
      <c r="CB1314" s="31" t="s">
        <v>2406</v>
      </c>
      <c r="CC1314" s="31"/>
      <c r="CD1314" s="31"/>
      <c r="CE1314" s="31"/>
      <c r="CF1314" s="31"/>
      <c r="CG1314" s="31"/>
      <c r="CH1314" s="31"/>
      <c r="CI1314" s="31"/>
      <c r="CJ1314" s="31"/>
      <c r="CK1314" s="31"/>
      <c r="CL1314" s="31" t="s">
        <v>35927</v>
      </c>
      <c r="CM1314" s="52" t="s">
        <v>35928</v>
      </c>
      <c r="CN1314" s="31">
        <v>123</v>
      </c>
      <c r="CO1314" s="31" t="s">
        <v>39522</v>
      </c>
      <c r="CP1314" s="31" t="s">
        <v>35928</v>
      </c>
      <c r="CQ1314" s="31">
        <v>123</v>
      </c>
      <c r="CR1314" s="31">
        <v>6925</v>
      </c>
      <c r="CS1314" s="31"/>
      <c r="CT1314" s="31"/>
      <c r="CU1314" s="31"/>
      <c r="CV1314" s="31"/>
      <c r="CW1314" s="31"/>
      <c r="CX1314" s="31"/>
      <c r="CY1314" s="31"/>
      <c r="CZ1314" s="31"/>
      <c r="DA1314" s="31"/>
      <c r="DB1314" s="31"/>
      <c r="DC1314" s="31"/>
      <c r="DD1314" s="31"/>
      <c r="DE1314" s="31"/>
      <c r="DF1314" s="31"/>
      <c r="DG1314" s="31"/>
      <c r="DH1314" s="31"/>
      <c r="DI1314" s="31"/>
      <c r="DJ1314" s="31"/>
      <c r="DK1314" s="31"/>
      <c r="DL1314" s="31"/>
      <c r="DM1314" s="38" t="s">
        <v>35563</v>
      </c>
      <c r="DN1314" s="38"/>
      <c r="DO1314" s="35"/>
      <c r="DP1314" s="52" t="s">
        <v>35929</v>
      </c>
      <c r="DQ1314" s="31" t="s">
        <v>35930</v>
      </c>
      <c r="DR1314" s="31"/>
      <c r="DS1314" s="31" t="s">
        <v>38644</v>
      </c>
      <c r="DT1314" s="50" t="s">
        <v>35931</v>
      </c>
      <c r="DU1314" s="31"/>
      <c r="DV1314" s="31"/>
      <c r="DW1314" s="31"/>
      <c r="DX1314" s="31"/>
      <c r="DY1314" s="31"/>
      <c r="DZ1314" s="31"/>
      <c r="EA1314" s="31"/>
      <c r="EB1314" s="31"/>
      <c r="EC1314" s="31" t="s">
        <v>40168</v>
      </c>
      <c r="ED1314" s="31" t="s">
        <v>41101</v>
      </c>
      <c r="EE1314" s="31"/>
      <c r="EF1314" s="31"/>
      <c r="EG1314" s="31"/>
      <c r="EH1314" s="31"/>
      <c r="EI1314" s="31"/>
      <c r="EJ1314" s="31"/>
    </row>
    <row r="1315" spans="1:140" ht="23.25" customHeight="1">
      <c r="A1315" s="25">
        <v>1313</v>
      </c>
      <c r="B1315" s="30" t="s">
        <v>12124</v>
      </c>
      <c r="C1315" s="31">
        <v>140336614</v>
      </c>
      <c r="D1315" s="30" t="s">
        <v>212</v>
      </c>
      <c r="E1315" s="30"/>
      <c r="F1315" s="30" t="s">
        <v>36253</v>
      </c>
      <c r="G1315" s="31">
        <f t="shared" si="192"/>
        <v>60</v>
      </c>
      <c r="H1315" s="72">
        <f t="shared" si="193"/>
        <v>50041</v>
      </c>
      <c r="I1315" s="30"/>
      <c r="J1315" s="30" t="s">
        <v>34084</v>
      </c>
      <c r="K1315" s="30" t="s">
        <v>4318</v>
      </c>
      <c r="L1315" s="31" t="s">
        <v>4318</v>
      </c>
      <c r="M1315" s="31" t="s">
        <v>6378</v>
      </c>
      <c r="N1315" s="31" t="s">
        <v>7120</v>
      </c>
      <c r="O1315" s="31" t="s">
        <v>3943</v>
      </c>
      <c r="P1315" s="31" t="s">
        <v>15640</v>
      </c>
      <c r="Q1315" s="31"/>
      <c r="R1315" s="31">
        <v>20</v>
      </c>
      <c r="S1315" s="31">
        <v>0</v>
      </c>
      <c r="T1315" s="31"/>
      <c r="U1315" s="31">
        <v>1458</v>
      </c>
      <c r="V1315" s="31"/>
      <c r="W1315" s="31" t="s">
        <v>3068</v>
      </c>
      <c r="X1315" s="31" t="s">
        <v>5328</v>
      </c>
      <c r="Y1315" s="31" t="e">
        <f t="shared" ca="1" si="194"/>
        <v>#VALUE!</v>
      </c>
      <c r="Z1315" s="31" t="e">
        <f t="shared" ca="1" si="195"/>
        <v>#VALUE!</v>
      </c>
      <c r="AA1315" s="31"/>
      <c r="AB1315" s="31" t="s">
        <v>10512</v>
      </c>
      <c r="AC1315" s="31" t="s">
        <v>34145</v>
      </c>
      <c r="AD1315" s="31" t="s">
        <v>34145</v>
      </c>
      <c r="AE1315" s="31"/>
      <c r="AF1315" s="31" t="s">
        <v>24701</v>
      </c>
      <c r="AG1315" s="31" t="s">
        <v>5851</v>
      </c>
      <c r="AH1315" s="31" t="s">
        <v>4322</v>
      </c>
      <c r="AI1315" s="31" t="s">
        <v>7082</v>
      </c>
      <c r="AJ1315" s="31">
        <v>1106042731</v>
      </c>
      <c r="AK1315" s="31" t="s">
        <v>15844</v>
      </c>
      <c r="AL1315" s="31" t="s">
        <v>11816</v>
      </c>
      <c r="AM1315" s="31" t="s">
        <v>2711</v>
      </c>
      <c r="AN1315" s="31"/>
      <c r="AO1315" s="31"/>
      <c r="AP1315" s="31" t="s">
        <v>3619</v>
      </c>
      <c r="AQ1315" s="52" t="s">
        <v>24630</v>
      </c>
      <c r="AR1315" s="31" t="s">
        <v>34145</v>
      </c>
      <c r="AS1315" s="31" t="s">
        <v>34145</v>
      </c>
      <c r="AT1315" s="31" t="str">
        <f>_xlfn.IFNA(VLOOKUP(D1315,'[1]5. 1 Mei 2022'!$C$7:$F$60,4,FALSE),"")</f>
        <v/>
      </c>
      <c r="AU1315" s="31"/>
      <c r="AV1315" s="31" t="s">
        <v>36482</v>
      </c>
      <c r="AW1315" s="52" t="s">
        <v>24630</v>
      </c>
      <c r="AX1315" s="29">
        <f t="shared" si="198"/>
        <v>46738</v>
      </c>
      <c r="AY1315" s="31" t="s">
        <v>26346</v>
      </c>
      <c r="AZ1315" s="31" t="s">
        <v>225</v>
      </c>
      <c r="BA1315" s="30" t="s">
        <v>3619</v>
      </c>
      <c r="BB1315" s="31" t="s">
        <v>36483</v>
      </c>
      <c r="BC1315" s="31"/>
      <c r="BD1315" s="31" t="s">
        <v>7996</v>
      </c>
      <c r="BE1315" s="31" t="s">
        <v>7969</v>
      </c>
      <c r="BF1315" s="31" t="s">
        <v>36482</v>
      </c>
      <c r="BG1315" s="31" t="s">
        <v>16334</v>
      </c>
      <c r="BH1315" s="31"/>
      <c r="BI1315" s="31" t="s">
        <v>8136</v>
      </c>
      <c r="BJ1315" s="31" t="s">
        <v>20310</v>
      </c>
      <c r="BK1315" s="31" t="str">
        <f t="shared" si="191"/>
        <v>IV/a</v>
      </c>
      <c r="BL1315" s="31" t="s">
        <v>8077</v>
      </c>
      <c r="BM1315" s="31"/>
      <c r="BN1315" s="31"/>
      <c r="BO1315" s="31"/>
      <c r="BP1315" s="31" t="s">
        <v>1498</v>
      </c>
      <c r="BQ1315" s="31" t="s">
        <v>20310</v>
      </c>
      <c r="BR1315" s="31" t="s">
        <v>17826</v>
      </c>
      <c r="BS1315" s="31" t="s">
        <v>29920</v>
      </c>
      <c r="BT1315" s="31" t="s">
        <v>1694</v>
      </c>
      <c r="BU1315" s="31"/>
      <c r="BV1315" s="31" t="s">
        <v>5329</v>
      </c>
      <c r="BW1315" s="31">
        <f t="shared" ca="1" si="196"/>
        <v>28</v>
      </c>
      <c r="BX1315" s="78">
        <f t="shared" ca="1" si="197"/>
        <v>2</v>
      </c>
      <c r="BY1315" s="31"/>
      <c r="BZ1315" s="31"/>
      <c r="CA1315" s="31" t="s">
        <v>2483</v>
      </c>
      <c r="CB1315" s="31" t="s">
        <v>2519</v>
      </c>
      <c r="CC1315" s="31">
        <v>2</v>
      </c>
      <c r="CD1315" s="31">
        <v>1</v>
      </c>
      <c r="CE1315" s="31" t="s">
        <v>20085</v>
      </c>
      <c r="CF1315" s="31"/>
      <c r="CG1315" s="31" t="s">
        <v>5058</v>
      </c>
      <c r="CH1315" s="31"/>
      <c r="CI1315" s="31"/>
      <c r="CJ1315" s="31"/>
      <c r="CK1315" s="31"/>
      <c r="CL1315" s="31" t="s">
        <v>28459</v>
      </c>
      <c r="CM1315" s="31" t="s">
        <v>22032</v>
      </c>
      <c r="CN1315" s="31">
        <v>123</v>
      </c>
      <c r="CO1315" s="31" t="s">
        <v>28589</v>
      </c>
      <c r="CP1315" s="31" t="s">
        <v>22032</v>
      </c>
      <c r="CQ1315" s="31">
        <v>123</v>
      </c>
      <c r="CR1315" s="31">
        <v>3650</v>
      </c>
      <c r="CS1315" s="31" t="s">
        <v>19254</v>
      </c>
      <c r="CT1315" s="31" t="s">
        <v>19255</v>
      </c>
      <c r="CU1315" s="31" t="s">
        <v>19256</v>
      </c>
      <c r="CV1315" s="31" t="s">
        <v>18582</v>
      </c>
      <c r="CW1315" s="31" t="s">
        <v>18583</v>
      </c>
      <c r="CX1315" s="31" t="s">
        <v>18584</v>
      </c>
      <c r="CY1315" s="31"/>
      <c r="CZ1315" s="31"/>
      <c r="DA1315" s="31"/>
      <c r="DB1315" s="31" t="s">
        <v>11355</v>
      </c>
      <c r="DC1315" s="31" t="s">
        <v>16323</v>
      </c>
      <c r="DD1315" s="31" t="s">
        <v>16324</v>
      </c>
      <c r="DE1315" s="31"/>
      <c r="DF1315" s="31"/>
      <c r="DG1315" s="31"/>
      <c r="DH1315" s="31"/>
      <c r="DI1315" s="31" t="s">
        <v>15852</v>
      </c>
      <c r="DJ1315" s="31" t="s">
        <v>15853</v>
      </c>
      <c r="DK1315" s="31" t="s">
        <v>25645</v>
      </c>
      <c r="DL1315" s="31" t="s">
        <v>13888</v>
      </c>
      <c r="DM1315" s="38" t="s">
        <v>15083</v>
      </c>
      <c r="DN1315" s="38"/>
      <c r="DO1315" s="35" t="s">
        <v>31574</v>
      </c>
      <c r="DP1315" s="31" t="s">
        <v>15084</v>
      </c>
      <c r="DQ1315" s="31" t="s">
        <v>15085</v>
      </c>
      <c r="DR1315" s="31"/>
      <c r="DS1315" s="31" t="s">
        <v>15086</v>
      </c>
      <c r="DT1315" s="31"/>
      <c r="DU1315" s="31">
        <v>3</v>
      </c>
      <c r="DV1315" s="31" t="s">
        <v>32167</v>
      </c>
      <c r="DW1315" s="31"/>
      <c r="DX1315" s="31"/>
      <c r="DY1315" s="31" t="s">
        <v>37199</v>
      </c>
      <c r="DZ1315" s="52" t="s">
        <v>33512</v>
      </c>
      <c r="EA1315" s="52" t="s">
        <v>28733</v>
      </c>
      <c r="EB1315" s="31">
        <v>0</v>
      </c>
      <c r="EC1315" s="31" t="s">
        <v>40168</v>
      </c>
      <c r="ED1315" s="31" t="s">
        <v>41101</v>
      </c>
      <c r="EE1315" s="31"/>
      <c r="EF1315" s="31"/>
      <c r="EG1315" s="31"/>
      <c r="EH1315" s="31"/>
      <c r="EI1315" s="31"/>
      <c r="EJ1315" s="31"/>
    </row>
    <row r="1316" spans="1:140" ht="23.25" customHeight="1">
      <c r="A1316" s="25">
        <v>1314</v>
      </c>
      <c r="B1316" s="30" t="s">
        <v>21259</v>
      </c>
      <c r="C1316" s="31" t="s">
        <v>5282</v>
      </c>
      <c r="D1316" s="30" t="s">
        <v>4364</v>
      </c>
      <c r="E1316" s="30"/>
      <c r="F1316" s="30" t="s">
        <v>36257</v>
      </c>
      <c r="G1316" s="31">
        <f t="shared" si="192"/>
        <v>58</v>
      </c>
      <c r="H1316" s="72">
        <f t="shared" si="193"/>
        <v>52628</v>
      </c>
      <c r="I1316" s="30"/>
      <c r="J1316" s="30" t="s">
        <v>34084</v>
      </c>
      <c r="K1316" s="30" t="s">
        <v>4318</v>
      </c>
      <c r="L1316" s="31" t="s">
        <v>4318</v>
      </c>
      <c r="M1316" s="31" t="s">
        <v>6378</v>
      </c>
      <c r="N1316" s="31" t="s">
        <v>5797</v>
      </c>
      <c r="O1316" s="31" t="s">
        <v>5271</v>
      </c>
      <c r="P1316" s="31" t="s">
        <v>15640</v>
      </c>
      <c r="Q1316" s="31"/>
      <c r="R1316" s="31">
        <v>10</v>
      </c>
      <c r="S1316" s="31">
        <v>0</v>
      </c>
      <c r="T1316" s="31"/>
      <c r="U1316" s="31">
        <v>520</v>
      </c>
      <c r="V1316" s="31" t="s">
        <v>8622</v>
      </c>
      <c r="W1316" s="31" t="s">
        <v>5223</v>
      </c>
      <c r="X1316" s="31" t="s">
        <v>5224</v>
      </c>
      <c r="Y1316" s="31">
        <f t="shared" ca="1" si="194"/>
        <v>37</v>
      </c>
      <c r="Z1316" s="31" t="str">
        <f t="shared" ca="1" si="195"/>
        <v>36-45</v>
      </c>
      <c r="AA1316" s="31"/>
      <c r="AB1316" s="31" t="s">
        <v>5385</v>
      </c>
      <c r="AC1316" s="31" t="s">
        <v>34145</v>
      </c>
      <c r="AD1316" s="31" t="s">
        <v>34145</v>
      </c>
      <c r="AE1316" s="31"/>
      <c r="AF1316" s="31" t="s">
        <v>24701</v>
      </c>
      <c r="AG1316" s="31" t="s">
        <v>4322</v>
      </c>
      <c r="AH1316" s="31" t="s">
        <v>4322</v>
      </c>
      <c r="AI1316" s="31" t="s">
        <v>728</v>
      </c>
      <c r="AJ1316" s="31" t="s">
        <v>7691</v>
      </c>
      <c r="AK1316" s="31" t="s">
        <v>7692</v>
      </c>
      <c r="AL1316" s="31" t="s">
        <v>7693</v>
      </c>
      <c r="AM1316" s="31" t="s">
        <v>7694</v>
      </c>
      <c r="AN1316" s="31"/>
      <c r="AO1316" s="31"/>
      <c r="AP1316" s="31" t="s">
        <v>33003</v>
      </c>
      <c r="AQ1316" s="31" t="s">
        <v>21743</v>
      </c>
      <c r="AR1316" s="31" t="s">
        <v>34145</v>
      </c>
      <c r="AS1316" s="31" t="s">
        <v>34145</v>
      </c>
      <c r="AT1316" s="31" t="str">
        <f>_xlfn.IFNA(VLOOKUP(D1316,'[1]5. 1 Mei 2022'!$C$7:$F$60,4,FALSE),"")</f>
        <v/>
      </c>
      <c r="AU1316" s="31"/>
      <c r="AV1316" s="31" t="s">
        <v>20034</v>
      </c>
      <c r="AW1316" s="31" t="s">
        <v>21723</v>
      </c>
      <c r="AX1316" s="29">
        <f t="shared" si="198"/>
        <v>46555</v>
      </c>
      <c r="AY1316" s="31" t="s">
        <v>26346</v>
      </c>
      <c r="AZ1316" s="31" t="s">
        <v>33005</v>
      </c>
      <c r="BA1316" s="30" t="s">
        <v>33003</v>
      </c>
      <c r="BB1316" s="31" t="s">
        <v>22909</v>
      </c>
      <c r="BC1316" s="31"/>
      <c r="BD1316" s="31" t="s">
        <v>1759</v>
      </c>
      <c r="BE1316" s="31" t="s">
        <v>7969</v>
      </c>
      <c r="BF1316" s="31" t="s">
        <v>20034</v>
      </c>
      <c r="BG1316" s="31"/>
      <c r="BH1316" s="31"/>
      <c r="BI1316" s="31" t="s">
        <v>8136</v>
      </c>
      <c r="BJ1316" s="31" t="s">
        <v>20278</v>
      </c>
      <c r="BK1316" s="31" t="str">
        <f t="shared" si="191"/>
        <v>III/d</v>
      </c>
      <c r="BL1316" s="31" t="s">
        <v>8077</v>
      </c>
      <c r="BM1316" s="31"/>
      <c r="BN1316" s="31"/>
      <c r="BO1316" s="31"/>
      <c r="BP1316" s="31"/>
      <c r="BQ1316" s="31" t="s">
        <v>20278</v>
      </c>
      <c r="BR1316" s="31" t="s">
        <v>17826</v>
      </c>
      <c r="BS1316" s="31" t="s">
        <v>29978</v>
      </c>
      <c r="BT1316" s="31" t="s">
        <v>3296</v>
      </c>
      <c r="BU1316" s="31" t="s">
        <v>2918</v>
      </c>
      <c r="BV1316" s="31" t="s">
        <v>1779</v>
      </c>
      <c r="BW1316" s="31">
        <f t="shared" ca="1" si="196"/>
        <v>12</v>
      </c>
      <c r="BX1316" s="78">
        <f t="shared" ca="1" si="197"/>
        <v>3</v>
      </c>
      <c r="BY1316" s="31"/>
      <c r="BZ1316" s="31"/>
      <c r="CA1316" s="31" t="s">
        <v>2483</v>
      </c>
      <c r="CB1316" s="31" t="s">
        <v>2519</v>
      </c>
      <c r="CC1316" s="31">
        <v>1</v>
      </c>
      <c r="CD1316" s="31">
        <v>1</v>
      </c>
      <c r="CE1316" s="31" t="s">
        <v>20085</v>
      </c>
      <c r="CF1316" s="31"/>
      <c r="CG1316" s="31"/>
      <c r="CH1316" s="31"/>
      <c r="CI1316" s="31"/>
      <c r="CJ1316" s="31"/>
      <c r="CK1316" s="31"/>
      <c r="CL1316" s="31" t="s">
        <v>39879</v>
      </c>
      <c r="CM1316" s="31" t="s">
        <v>33076</v>
      </c>
      <c r="CN1316" s="31">
        <v>127</v>
      </c>
      <c r="CO1316" s="31" t="s">
        <v>39880</v>
      </c>
      <c r="CP1316" s="52" t="s">
        <v>33076</v>
      </c>
      <c r="CQ1316" s="31">
        <v>127</v>
      </c>
      <c r="CR1316" s="31">
        <v>4408</v>
      </c>
      <c r="CS1316" s="31" t="s">
        <v>16822</v>
      </c>
      <c r="CT1316" s="31"/>
      <c r="CU1316" s="31" t="s">
        <v>872</v>
      </c>
      <c r="CV1316" s="31" t="s">
        <v>8343</v>
      </c>
      <c r="CW1316" s="31" t="s">
        <v>8344</v>
      </c>
      <c r="CX1316" s="31" t="s">
        <v>606</v>
      </c>
      <c r="CY1316" s="31"/>
      <c r="CZ1316" s="31"/>
      <c r="DA1316" s="31"/>
      <c r="DB1316" s="31" t="s">
        <v>15747</v>
      </c>
      <c r="DC1316" s="31" t="s">
        <v>15750</v>
      </c>
      <c r="DD1316" s="31" t="s">
        <v>15746</v>
      </c>
      <c r="DE1316" s="31"/>
      <c r="DF1316" s="31"/>
      <c r="DG1316" s="31"/>
      <c r="DH1316" s="31"/>
      <c r="DI1316" s="31" t="s">
        <v>24822</v>
      </c>
      <c r="DJ1316" s="31" t="s">
        <v>24823</v>
      </c>
      <c r="DK1316" s="31" t="s">
        <v>25645</v>
      </c>
      <c r="DL1316" s="31" t="s">
        <v>13888</v>
      </c>
      <c r="DM1316" s="38" t="s">
        <v>9118</v>
      </c>
      <c r="DN1316" s="38"/>
      <c r="DO1316" s="35">
        <v>0</v>
      </c>
      <c r="DP1316" s="31" t="s">
        <v>14320</v>
      </c>
      <c r="DQ1316" s="31" t="s">
        <v>13069</v>
      </c>
      <c r="DR1316" s="31" t="s">
        <v>4673</v>
      </c>
      <c r="DS1316" s="31" t="s">
        <v>26764</v>
      </c>
      <c r="DT1316" s="31" t="s">
        <v>37927</v>
      </c>
      <c r="DU1316" s="31">
        <v>3</v>
      </c>
      <c r="DV1316" s="31" t="s">
        <v>32167</v>
      </c>
      <c r="DW1316" s="31" t="s">
        <v>1759</v>
      </c>
      <c r="DX1316" s="31" t="s">
        <v>1759</v>
      </c>
      <c r="DY1316" s="31" t="s">
        <v>28886</v>
      </c>
      <c r="DZ1316" s="31" t="s">
        <v>18545</v>
      </c>
      <c r="EA1316" s="31"/>
      <c r="EB1316" s="31">
        <v>0</v>
      </c>
      <c r="EC1316" s="31" t="s">
        <v>40168</v>
      </c>
      <c r="ED1316" s="31" t="s">
        <v>41101</v>
      </c>
      <c r="EE1316" s="31"/>
      <c r="EF1316" s="31"/>
      <c r="EG1316" s="31"/>
      <c r="EH1316" s="31"/>
      <c r="EI1316" s="31"/>
      <c r="EJ1316" s="31"/>
    </row>
    <row r="1317" spans="1:140" ht="23.25" customHeight="1">
      <c r="A1317" s="25">
        <v>1315</v>
      </c>
      <c r="B1317" s="30" t="s">
        <v>21284</v>
      </c>
      <c r="C1317" s="31">
        <v>140302281</v>
      </c>
      <c r="D1317" s="30" t="s">
        <v>157</v>
      </c>
      <c r="E1317" s="30"/>
      <c r="F1317" s="30" t="s">
        <v>36253</v>
      </c>
      <c r="G1317" s="31">
        <f t="shared" si="192"/>
        <v>60</v>
      </c>
      <c r="H1317" s="72">
        <f t="shared" si="193"/>
        <v>46143</v>
      </c>
      <c r="I1317" s="30"/>
      <c r="J1317" s="30" t="s">
        <v>34084</v>
      </c>
      <c r="K1317" s="30" t="s">
        <v>4318</v>
      </c>
      <c r="L1317" s="31" t="s">
        <v>4318</v>
      </c>
      <c r="M1317" s="31" t="s">
        <v>6378</v>
      </c>
      <c r="N1317" s="31" t="s">
        <v>7121</v>
      </c>
      <c r="O1317" s="31" t="s">
        <v>3948</v>
      </c>
      <c r="P1317" s="31" t="s">
        <v>15640</v>
      </c>
      <c r="Q1317" s="31"/>
      <c r="R1317" s="31">
        <v>25</v>
      </c>
      <c r="S1317" s="31">
        <v>7</v>
      </c>
      <c r="T1317" s="31"/>
      <c r="U1317" s="31">
        <v>1320</v>
      </c>
      <c r="V1317" s="31"/>
      <c r="W1317" s="31" t="s">
        <v>3157</v>
      </c>
      <c r="X1317" s="31" t="s">
        <v>3814</v>
      </c>
      <c r="Y1317" s="31" t="e">
        <f t="shared" ca="1" si="194"/>
        <v>#VALUE!</v>
      </c>
      <c r="Z1317" s="31" t="e">
        <f t="shared" ca="1" si="195"/>
        <v>#VALUE!</v>
      </c>
      <c r="AA1317" s="31"/>
      <c r="AB1317" s="31" t="s">
        <v>780</v>
      </c>
      <c r="AC1317" s="31" t="s">
        <v>34145</v>
      </c>
      <c r="AD1317" s="31" t="s">
        <v>34145</v>
      </c>
      <c r="AE1317" s="31"/>
      <c r="AF1317" s="31" t="s">
        <v>24701</v>
      </c>
      <c r="AG1317" s="31" t="s">
        <v>4322</v>
      </c>
      <c r="AH1317" s="31" t="s">
        <v>4322</v>
      </c>
      <c r="AI1317" s="31" t="s">
        <v>728</v>
      </c>
      <c r="AJ1317" s="31"/>
      <c r="AK1317" s="31"/>
      <c r="AL1317" s="31">
        <v>2009</v>
      </c>
      <c r="AM1317" s="31"/>
      <c r="AN1317" s="31"/>
      <c r="AO1317" s="31"/>
      <c r="AP1317" s="31" t="s">
        <v>20019</v>
      </c>
      <c r="AQ1317" s="31" t="s">
        <v>19167</v>
      </c>
      <c r="AR1317" s="31" t="s">
        <v>34145</v>
      </c>
      <c r="AS1317" s="31" t="s">
        <v>34145</v>
      </c>
      <c r="AT1317" s="31" t="str">
        <f>_xlfn.IFNA(VLOOKUP(D1317,'[1]5. 1 Mei 2022'!$C$7:$F$60,4,FALSE),"")</f>
        <v/>
      </c>
      <c r="AU1317" s="31"/>
      <c r="AV1317" s="31" t="s">
        <v>24786</v>
      </c>
      <c r="AW1317" s="31" t="s">
        <v>38824</v>
      </c>
      <c r="AX1317" s="29" t="e">
        <f t="shared" si="198"/>
        <v>#VALUE!</v>
      </c>
      <c r="AY1317" s="31" t="s">
        <v>26346</v>
      </c>
      <c r="AZ1317" s="31" t="s">
        <v>20021</v>
      </c>
      <c r="BA1317" s="30" t="s">
        <v>20019</v>
      </c>
      <c r="BB1317" s="31" t="s">
        <v>8026</v>
      </c>
      <c r="BC1317" s="31"/>
      <c r="BD1317" s="31" t="s">
        <v>24787</v>
      </c>
      <c r="BE1317" s="31" t="s">
        <v>7969</v>
      </c>
      <c r="BF1317" s="31" t="s">
        <v>24786</v>
      </c>
      <c r="BG1317" s="31" t="s">
        <v>38825</v>
      </c>
      <c r="BH1317" s="31"/>
      <c r="BI1317" s="31" t="s">
        <v>8136</v>
      </c>
      <c r="BJ1317" s="31" t="s">
        <v>20310</v>
      </c>
      <c r="BK1317" s="31" t="str">
        <f t="shared" si="191"/>
        <v>IV/b</v>
      </c>
      <c r="BL1317" s="31" t="s">
        <v>8077</v>
      </c>
      <c r="BM1317" s="31"/>
      <c r="BN1317" s="31"/>
      <c r="BO1317" s="31"/>
      <c r="BP1317" s="31" t="s">
        <v>1498</v>
      </c>
      <c r="BQ1317" s="31" t="s">
        <v>20310</v>
      </c>
      <c r="BR1317" s="31" t="s">
        <v>17826</v>
      </c>
      <c r="BS1317" s="31" t="s">
        <v>29916</v>
      </c>
      <c r="BT1317" s="31" t="s">
        <v>7167</v>
      </c>
      <c r="BU1317" s="31"/>
      <c r="BV1317" s="31" t="s">
        <v>3033</v>
      </c>
      <c r="BW1317" s="31">
        <f t="shared" ca="1" si="196"/>
        <v>31</v>
      </c>
      <c r="BX1317" s="78">
        <f t="shared" ca="1" si="197"/>
        <v>3</v>
      </c>
      <c r="BY1317" s="31"/>
      <c r="BZ1317" s="31"/>
      <c r="CA1317" s="31" t="s">
        <v>4239</v>
      </c>
      <c r="CB1317" s="31" t="s">
        <v>2519</v>
      </c>
      <c r="CC1317" s="31">
        <v>2</v>
      </c>
      <c r="CD1317" s="31">
        <v>1</v>
      </c>
      <c r="CE1317" s="31" t="s">
        <v>20085</v>
      </c>
      <c r="CF1317" s="31"/>
      <c r="CG1317" s="31"/>
      <c r="CH1317" s="31">
        <v>2009</v>
      </c>
      <c r="CI1317" s="31"/>
      <c r="CJ1317" s="31"/>
      <c r="CK1317" s="31"/>
      <c r="CL1317" s="31" t="s">
        <v>38946</v>
      </c>
      <c r="CM1317" s="52" t="s">
        <v>36784</v>
      </c>
      <c r="CN1317" s="31" t="s">
        <v>36751</v>
      </c>
      <c r="CO1317" s="31" t="s">
        <v>39541</v>
      </c>
      <c r="CP1317" s="52" t="s">
        <v>36784</v>
      </c>
      <c r="CQ1317" s="31" t="s">
        <v>36751</v>
      </c>
      <c r="CR1317" s="31">
        <v>3565</v>
      </c>
      <c r="CS1317" s="31" t="s">
        <v>5966</v>
      </c>
      <c r="CT1317" s="31" t="s">
        <v>11248</v>
      </c>
      <c r="CU1317" s="31" t="s">
        <v>11246</v>
      </c>
      <c r="CV1317" s="31" t="s">
        <v>10530</v>
      </c>
      <c r="CW1317" s="31" t="s">
        <v>8333</v>
      </c>
      <c r="CX1317" s="31" t="s">
        <v>10528</v>
      </c>
      <c r="CY1317" s="31"/>
      <c r="CZ1317" s="31"/>
      <c r="DA1317" s="31"/>
      <c r="DB1317" s="31" t="s">
        <v>15747</v>
      </c>
      <c r="DC1317" s="31" t="s">
        <v>15750</v>
      </c>
      <c r="DD1317" s="31" t="s">
        <v>15746</v>
      </c>
      <c r="DE1317" s="31"/>
      <c r="DF1317" s="31"/>
      <c r="DG1317" s="31"/>
      <c r="DH1317" s="31"/>
      <c r="DI1317" s="31" t="s">
        <v>24822</v>
      </c>
      <c r="DJ1317" s="31" t="s">
        <v>24823</v>
      </c>
      <c r="DK1317" s="31"/>
      <c r="DL1317" s="31"/>
      <c r="DM1317" s="38" t="s">
        <v>9170</v>
      </c>
      <c r="DN1317" s="38"/>
      <c r="DO1317" s="35">
        <v>0</v>
      </c>
      <c r="DP1317" s="31" t="s">
        <v>13058</v>
      </c>
      <c r="DQ1317" s="31" t="s">
        <v>13057</v>
      </c>
      <c r="DR1317" s="31"/>
      <c r="DS1317" s="31" t="s">
        <v>26810</v>
      </c>
      <c r="DT1317" s="31" t="s">
        <v>28012</v>
      </c>
      <c r="DU1317" s="31">
        <v>3</v>
      </c>
      <c r="DV1317" s="31" t="s">
        <v>32167</v>
      </c>
      <c r="DW1317" s="31" t="s">
        <v>7997</v>
      </c>
      <c r="DX1317" s="31" t="s">
        <v>7997</v>
      </c>
      <c r="DY1317" s="31" t="s">
        <v>24762</v>
      </c>
      <c r="DZ1317" s="31" t="s">
        <v>21842</v>
      </c>
      <c r="EA1317" s="31"/>
      <c r="EB1317" s="31">
        <v>103535</v>
      </c>
      <c r="EC1317" s="31" t="s">
        <v>40168</v>
      </c>
      <c r="ED1317" s="31" t="s">
        <v>41101</v>
      </c>
      <c r="EE1317" s="31"/>
      <c r="EF1317" s="31"/>
      <c r="EG1317" s="31"/>
      <c r="EH1317" s="31"/>
      <c r="EI1317" s="31"/>
      <c r="EJ1317" s="31"/>
    </row>
    <row r="1318" spans="1:140" ht="23.25" customHeight="1">
      <c r="A1318" s="25">
        <v>1316</v>
      </c>
      <c r="B1318" s="30" t="s">
        <v>33356</v>
      </c>
      <c r="C1318" s="31" t="s">
        <v>29980</v>
      </c>
      <c r="D1318" s="30" t="s">
        <v>33253</v>
      </c>
      <c r="E1318" s="30"/>
      <c r="F1318" s="30" t="s">
        <v>36258</v>
      </c>
      <c r="G1318" s="31">
        <f t="shared" si="192"/>
        <v>58</v>
      </c>
      <c r="H1318" s="72">
        <f t="shared" si="193"/>
        <v>54848</v>
      </c>
      <c r="I1318" s="30"/>
      <c r="J1318" s="30" t="s">
        <v>34084</v>
      </c>
      <c r="K1318" s="30" t="s">
        <v>4318</v>
      </c>
      <c r="L1318" s="31" t="s">
        <v>4318</v>
      </c>
      <c r="M1318" s="31" t="s">
        <v>3186</v>
      </c>
      <c r="N1318" s="31" t="s">
        <v>3311</v>
      </c>
      <c r="O1318" s="31" t="s">
        <v>2534</v>
      </c>
      <c r="P1318" s="52" t="s">
        <v>35984</v>
      </c>
      <c r="Q1318" s="52" t="s">
        <v>41327</v>
      </c>
      <c r="R1318" s="31"/>
      <c r="S1318" s="31"/>
      <c r="T1318" s="31"/>
      <c r="U1318" s="31"/>
      <c r="V1318" s="31"/>
      <c r="W1318" s="31" t="s">
        <v>5637</v>
      </c>
      <c r="X1318" s="31" t="s">
        <v>17179</v>
      </c>
      <c r="Y1318" s="31" t="e">
        <f t="shared" ca="1" si="194"/>
        <v>#VALUE!</v>
      </c>
      <c r="Z1318" s="31" t="e">
        <f t="shared" ca="1" si="195"/>
        <v>#VALUE!</v>
      </c>
      <c r="AA1318" s="31"/>
      <c r="AB1318" s="31" t="s">
        <v>780</v>
      </c>
      <c r="AC1318" s="31" t="s">
        <v>34145</v>
      </c>
      <c r="AD1318" s="31" t="s">
        <v>34145</v>
      </c>
      <c r="AE1318" s="31"/>
      <c r="AF1318" s="31" t="s">
        <v>24701</v>
      </c>
      <c r="AG1318" s="31" t="s">
        <v>4322</v>
      </c>
      <c r="AH1318" s="31" t="s">
        <v>4322</v>
      </c>
      <c r="AI1318" s="31" t="s">
        <v>728</v>
      </c>
      <c r="AJ1318" s="52" t="s">
        <v>36351</v>
      </c>
      <c r="AK1318" s="31" t="s">
        <v>36352</v>
      </c>
      <c r="AL1318" s="52" t="s">
        <v>36353</v>
      </c>
      <c r="AM1318" s="31" t="s">
        <v>8728</v>
      </c>
      <c r="AN1318" s="31"/>
      <c r="AO1318" s="31"/>
      <c r="AP1318" s="31" t="s">
        <v>33003</v>
      </c>
      <c r="AQ1318" s="52" t="s">
        <v>20332</v>
      </c>
      <c r="AR1318" s="31" t="s">
        <v>34145</v>
      </c>
      <c r="AS1318" s="31" t="s">
        <v>34145</v>
      </c>
      <c r="AT1318" s="31" t="str">
        <f>_xlfn.IFNA(VLOOKUP(D1318,'[1]5. 1 Mei 2022'!$C$7:$F$60,4,FALSE),"")</f>
        <v/>
      </c>
      <c r="AU1318" s="31"/>
      <c r="AV1318" s="31" t="s">
        <v>26001</v>
      </c>
      <c r="AW1318" s="52" t="s">
        <v>20332</v>
      </c>
      <c r="AX1318" s="29">
        <f t="shared" si="198"/>
        <v>46524</v>
      </c>
      <c r="AY1318" s="31" t="s">
        <v>26346</v>
      </c>
      <c r="AZ1318" s="31" t="s">
        <v>33005</v>
      </c>
      <c r="BA1318" s="30" t="s">
        <v>33003</v>
      </c>
      <c r="BB1318" s="31" t="s">
        <v>6574</v>
      </c>
      <c r="BC1318" s="31"/>
      <c r="BD1318" s="31" t="s">
        <v>11423</v>
      </c>
      <c r="BE1318" s="31" t="s">
        <v>7969</v>
      </c>
      <c r="BF1318" s="31" t="s">
        <v>26001</v>
      </c>
      <c r="BG1318" s="31"/>
      <c r="BH1318" s="31"/>
      <c r="BI1318" s="31"/>
      <c r="BJ1318" s="31"/>
      <c r="BK1318" s="31" t="str">
        <f t="shared" si="191"/>
        <v>III/b</v>
      </c>
      <c r="BL1318" s="31"/>
      <c r="BM1318" s="31"/>
      <c r="BN1318" s="31"/>
      <c r="BO1318" s="31"/>
      <c r="BP1318" s="31"/>
      <c r="BQ1318" s="31" t="s">
        <v>23222</v>
      </c>
      <c r="BR1318" s="31" t="s">
        <v>41376</v>
      </c>
      <c r="BS1318" s="31">
        <v>0</v>
      </c>
      <c r="BT1318" s="52" t="s">
        <v>20332</v>
      </c>
      <c r="BU1318" s="52" t="s">
        <v>35984</v>
      </c>
      <c r="BV1318" s="31" t="s">
        <v>20332</v>
      </c>
      <c r="BW1318" s="31">
        <f t="shared" ca="1" si="196"/>
        <v>1</v>
      </c>
      <c r="BX1318" s="78">
        <f t="shared" ca="1" si="197"/>
        <v>3</v>
      </c>
      <c r="BY1318" s="31"/>
      <c r="BZ1318" s="31"/>
      <c r="CA1318" s="31" t="s">
        <v>2483</v>
      </c>
      <c r="CB1318" s="31" t="s">
        <v>2406</v>
      </c>
      <c r="CC1318" s="31"/>
      <c r="CD1318" s="31"/>
      <c r="CE1318" s="31"/>
      <c r="CF1318" s="31"/>
      <c r="CG1318" s="31"/>
      <c r="CH1318" s="31"/>
      <c r="CI1318" s="31"/>
      <c r="CJ1318" s="31"/>
      <c r="CK1318" s="31"/>
      <c r="CL1318" s="52" t="s">
        <v>36354</v>
      </c>
      <c r="CM1318" s="52" t="s">
        <v>31901</v>
      </c>
      <c r="CN1318" s="31">
        <v>126</v>
      </c>
      <c r="CO1318" s="31" t="s">
        <v>38927</v>
      </c>
      <c r="CP1318" s="52" t="s">
        <v>31901</v>
      </c>
      <c r="CQ1318" s="31">
        <v>126</v>
      </c>
      <c r="CR1318" s="31">
        <v>6935</v>
      </c>
      <c r="CS1318" s="31"/>
      <c r="CT1318" s="31"/>
      <c r="CU1318" s="31"/>
      <c r="CV1318" s="31"/>
      <c r="CW1318" s="31"/>
      <c r="CX1318" s="31"/>
      <c r="CY1318" s="31"/>
      <c r="CZ1318" s="31"/>
      <c r="DA1318" s="31"/>
      <c r="DB1318" s="31"/>
      <c r="DC1318" s="31"/>
      <c r="DD1318" s="31"/>
      <c r="DE1318" s="31"/>
      <c r="DF1318" s="31"/>
      <c r="DG1318" s="31"/>
      <c r="DH1318" s="31"/>
      <c r="DI1318" s="31"/>
      <c r="DJ1318" s="31"/>
      <c r="DK1318" s="31"/>
      <c r="DL1318" s="31"/>
      <c r="DM1318" s="38">
        <v>416708485448000</v>
      </c>
      <c r="DN1318" s="38"/>
      <c r="DO1318" s="35"/>
      <c r="DP1318" s="52" t="s">
        <v>36355</v>
      </c>
      <c r="DQ1318" s="31" t="s">
        <v>36356</v>
      </c>
      <c r="DR1318" s="31"/>
      <c r="DS1318" s="52" t="s">
        <v>36357</v>
      </c>
      <c r="DT1318" s="50" t="s">
        <v>36358</v>
      </c>
      <c r="DU1318" s="31"/>
      <c r="DV1318" s="31"/>
      <c r="DW1318" s="31"/>
      <c r="DX1318" s="31"/>
      <c r="DY1318" s="31" t="s">
        <v>39625</v>
      </c>
      <c r="DZ1318" s="52" t="s">
        <v>39624</v>
      </c>
      <c r="EA1318" s="52" t="s">
        <v>33461</v>
      </c>
      <c r="EB1318" s="31"/>
      <c r="EC1318" s="31" t="s">
        <v>40168</v>
      </c>
      <c r="ED1318" s="31" t="s">
        <v>41101</v>
      </c>
      <c r="EE1318" s="31"/>
      <c r="EF1318" s="31"/>
      <c r="EG1318" s="31"/>
      <c r="EH1318" s="31"/>
      <c r="EI1318" s="31"/>
      <c r="EJ1318" s="31"/>
    </row>
    <row r="1319" spans="1:140" ht="23.25" customHeight="1">
      <c r="A1319" s="25">
        <v>1317</v>
      </c>
      <c r="B1319" s="30" t="s">
        <v>26471</v>
      </c>
      <c r="C1319" s="31" t="s">
        <v>7175</v>
      </c>
      <c r="D1319" s="59" t="s">
        <v>36226</v>
      </c>
      <c r="E1319" s="30"/>
      <c r="F1319" s="30" t="s">
        <v>36262</v>
      </c>
      <c r="G1319" s="31">
        <f t="shared" si="192"/>
        <v>58</v>
      </c>
      <c r="H1319" s="72">
        <f t="shared" si="193"/>
        <v>53144</v>
      </c>
      <c r="I1319" s="30" t="s">
        <v>35238</v>
      </c>
      <c r="J1319" s="30" t="s">
        <v>34085</v>
      </c>
      <c r="K1319" s="30" t="s">
        <v>34083</v>
      </c>
      <c r="L1319" s="31" t="s">
        <v>16726</v>
      </c>
      <c r="M1319" s="31" t="s">
        <v>3186</v>
      </c>
      <c r="N1319" s="31" t="s">
        <v>3557</v>
      </c>
      <c r="O1319" s="31" t="s">
        <v>1501</v>
      </c>
      <c r="P1319" s="31" t="s">
        <v>3738</v>
      </c>
      <c r="Q1319" s="31"/>
      <c r="R1319" s="31"/>
      <c r="S1319" s="31"/>
      <c r="T1319" s="31"/>
      <c r="U1319" s="31" t="s">
        <v>7904</v>
      </c>
      <c r="V1319" s="31"/>
      <c r="W1319" s="31" t="s">
        <v>7076</v>
      </c>
      <c r="X1319" s="52" t="s">
        <v>35957</v>
      </c>
      <c r="Y1319" s="31">
        <f t="shared" ca="1" si="194"/>
        <v>36</v>
      </c>
      <c r="Z1319" s="31" t="str">
        <f t="shared" ca="1" si="195"/>
        <v>36-45</v>
      </c>
      <c r="AA1319" s="31"/>
      <c r="AB1319" s="31" t="s">
        <v>780</v>
      </c>
      <c r="AC1319" s="31" t="s">
        <v>34145</v>
      </c>
      <c r="AD1319" s="31" t="s">
        <v>34145</v>
      </c>
      <c r="AE1319" s="31"/>
      <c r="AF1319" s="31" t="s">
        <v>24701</v>
      </c>
      <c r="AG1319" s="31" t="s">
        <v>4322</v>
      </c>
      <c r="AH1319" s="31" t="s">
        <v>4322</v>
      </c>
      <c r="AI1319" s="31" t="s">
        <v>728</v>
      </c>
      <c r="AJ1319" s="31" t="s">
        <v>1498</v>
      </c>
      <c r="AK1319" s="31" t="s">
        <v>968</v>
      </c>
      <c r="AL1319" s="31" t="s">
        <v>2168</v>
      </c>
      <c r="AM1319" s="31" t="s">
        <v>11657</v>
      </c>
      <c r="AN1319" s="31"/>
      <c r="AO1319" s="31"/>
      <c r="AP1319" s="31" t="s">
        <v>33003</v>
      </c>
      <c r="AQ1319" s="31" t="s">
        <v>16037</v>
      </c>
      <c r="AR1319" s="31" t="s">
        <v>34145</v>
      </c>
      <c r="AS1319" s="31" t="s">
        <v>34145</v>
      </c>
      <c r="AT1319" s="31" t="str">
        <f>_xlfn.IFNA(VLOOKUP(D1319,'[1]5. 1 Mei 2022'!$C$7:$F$60,4,FALSE),"")</f>
        <v/>
      </c>
      <c r="AU1319" s="31"/>
      <c r="AV1319" s="31" t="s">
        <v>20034</v>
      </c>
      <c r="AW1319" s="31" t="s">
        <v>31449</v>
      </c>
      <c r="AX1319" s="29">
        <f t="shared" si="198"/>
        <v>46331</v>
      </c>
      <c r="AY1319" s="31" t="s">
        <v>26346</v>
      </c>
      <c r="AZ1319" s="31" t="s">
        <v>33005</v>
      </c>
      <c r="BA1319" s="30" t="s">
        <v>33003</v>
      </c>
      <c r="BB1319" s="31" t="s">
        <v>11647</v>
      </c>
      <c r="BC1319" s="31"/>
      <c r="BD1319" s="31" t="s">
        <v>1759</v>
      </c>
      <c r="BE1319" s="31" t="s">
        <v>7969</v>
      </c>
      <c r="BF1319" s="31" t="s">
        <v>20034</v>
      </c>
      <c r="BG1319" s="31"/>
      <c r="BH1319" s="31"/>
      <c r="BI1319" s="31"/>
      <c r="BJ1319" s="31">
        <v>0</v>
      </c>
      <c r="BK1319" s="31" t="str">
        <f t="shared" si="191"/>
        <v>III/a</v>
      </c>
      <c r="BL1319" s="31"/>
      <c r="BM1319" s="31"/>
      <c r="BN1319" s="31"/>
      <c r="BO1319" s="31"/>
      <c r="BP1319" s="31"/>
      <c r="BQ1319" s="31"/>
      <c r="BR1319" s="31"/>
      <c r="BS1319" s="31"/>
      <c r="BT1319" s="31"/>
      <c r="BU1319" s="31"/>
      <c r="BV1319" s="31" t="s">
        <v>3408</v>
      </c>
      <c r="BW1319" s="31">
        <f t="shared" ca="1" si="196"/>
        <v>12</v>
      </c>
      <c r="BX1319" s="78">
        <f t="shared" ca="1" si="197"/>
        <v>3</v>
      </c>
      <c r="BY1319" s="31" t="s">
        <v>3738</v>
      </c>
      <c r="BZ1319" s="31"/>
      <c r="CA1319" s="31" t="s">
        <v>2483</v>
      </c>
      <c r="CB1319" s="31" t="s">
        <v>2406</v>
      </c>
      <c r="CC1319" s="31" t="s">
        <v>1498</v>
      </c>
      <c r="CD1319" s="31" t="s">
        <v>1498</v>
      </c>
      <c r="CE1319" s="31" t="s">
        <v>20085</v>
      </c>
      <c r="CF1319" s="31"/>
      <c r="CG1319" s="31"/>
      <c r="CH1319" s="31"/>
      <c r="CI1319" s="31"/>
      <c r="CJ1319" s="31"/>
      <c r="CK1319" s="31"/>
      <c r="CL1319" s="31" t="s">
        <v>23344</v>
      </c>
      <c r="CM1319" s="52" t="s">
        <v>22486</v>
      </c>
      <c r="CN1319" s="31">
        <v>123</v>
      </c>
      <c r="CO1319" s="31" t="s">
        <v>25382</v>
      </c>
      <c r="CP1319" s="31" t="s">
        <v>22486</v>
      </c>
      <c r="CQ1319" s="31"/>
      <c r="CR1319" s="31">
        <v>4621</v>
      </c>
      <c r="CS1319" s="31" t="s">
        <v>11656</v>
      </c>
      <c r="CT1319" s="31"/>
      <c r="CU1319" s="31" t="s">
        <v>6820</v>
      </c>
      <c r="CV1319" s="31" t="s">
        <v>8331</v>
      </c>
      <c r="CW1319" s="31" t="s">
        <v>18899</v>
      </c>
      <c r="CX1319" s="31" t="s">
        <v>8318</v>
      </c>
      <c r="CY1319" s="31"/>
      <c r="CZ1319" s="31"/>
      <c r="DA1319" s="31"/>
      <c r="DB1319" s="31" t="s">
        <v>15747</v>
      </c>
      <c r="DC1319" s="31" t="s">
        <v>15749</v>
      </c>
      <c r="DD1319" s="31" t="s">
        <v>15746</v>
      </c>
      <c r="DE1319" s="31"/>
      <c r="DF1319" s="31"/>
      <c r="DG1319" s="31"/>
      <c r="DH1319" s="31"/>
      <c r="DI1319" s="31" t="s">
        <v>24822</v>
      </c>
      <c r="DJ1319" s="31" t="s">
        <v>24823</v>
      </c>
      <c r="DK1319" s="31" t="s">
        <v>25642</v>
      </c>
      <c r="DL1319" s="31" t="s">
        <v>25643</v>
      </c>
      <c r="DM1319" s="38" t="s">
        <v>10579</v>
      </c>
      <c r="DN1319" s="38"/>
      <c r="DO1319" s="35" t="s">
        <v>10658</v>
      </c>
      <c r="DP1319" s="31" t="s">
        <v>10853</v>
      </c>
      <c r="DQ1319" s="31" t="s">
        <v>13809</v>
      </c>
      <c r="DR1319" s="31" t="s">
        <v>13810</v>
      </c>
      <c r="DS1319" s="31" t="s">
        <v>26803</v>
      </c>
      <c r="DT1319" s="31"/>
      <c r="DU1319" s="31">
        <v>3</v>
      </c>
      <c r="DV1319" s="31" t="s">
        <v>32167</v>
      </c>
      <c r="DW1319" s="31" t="s">
        <v>1759</v>
      </c>
      <c r="DX1319" s="31" t="s">
        <v>1759</v>
      </c>
      <c r="DY1319" s="31" t="s">
        <v>28842</v>
      </c>
      <c r="DZ1319" s="31" t="s">
        <v>18545</v>
      </c>
      <c r="EA1319" s="31"/>
      <c r="EB1319" s="31">
        <v>1066468</v>
      </c>
      <c r="EC1319" s="31" t="s">
        <v>40168</v>
      </c>
      <c r="ED1319" s="31" t="s">
        <v>41101</v>
      </c>
      <c r="EE1319" s="31"/>
      <c r="EF1319" s="31"/>
      <c r="EG1319" s="31"/>
      <c r="EH1319" s="31"/>
      <c r="EI1319" s="31"/>
      <c r="EJ1319" s="31"/>
    </row>
    <row r="1320" spans="1:140" ht="23.25" customHeight="1">
      <c r="A1320" s="25">
        <v>1318</v>
      </c>
      <c r="B1320" s="30" t="s">
        <v>21262</v>
      </c>
      <c r="C1320" s="31" t="s">
        <v>830</v>
      </c>
      <c r="D1320" s="30" t="s">
        <v>6178</v>
      </c>
      <c r="E1320" s="30"/>
      <c r="F1320" s="30" t="s">
        <v>36257</v>
      </c>
      <c r="G1320" s="31">
        <f t="shared" si="192"/>
        <v>58</v>
      </c>
      <c r="H1320" s="72">
        <f t="shared" si="193"/>
        <v>51227</v>
      </c>
      <c r="I1320" s="30"/>
      <c r="J1320" s="30" t="s">
        <v>34084</v>
      </c>
      <c r="K1320" s="30" t="s">
        <v>4318</v>
      </c>
      <c r="L1320" s="31" t="s">
        <v>4318</v>
      </c>
      <c r="M1320" s="31" t="s">
        <v>3186</v>
      </c>
      <c r="N1320" s="31" t="s">
        <v>5797</v>
      </c>
      <c r="O1320" s="31" t="s">
        <v>5271</v>
      </c>
      <c r="P1320" s="31" t="s">
        <v>30542</v>
      </c>
      <c r="Q1320" s="31"/>
      <c r="R1320" s="31">
        <v>10</v>
      </c>
      <c r="S1320" s="31">
        <v>4</v>
      </c>
      <c r="T1320" s="31"/>
      <c r="U1320" s="31">
        <v>1753</v>
      </c>
      <c r="V1320" s="31" t="s">
        <v>1423</v>
      </c>
      <c r="W1320" s="31" t="s">
        <v>3051</v>
      </c>
      <c r="X1320" s="31" t="s">
        <v>7358</v>
      </c>
      <c r="Y1320" s="31">
        <f t="shared" ca="1" si="194"/>
        <v>41</v>
      </c>
      <c r="Z1320" s="31" t="str">
        <f t="shared" ca="1" si="195"/>
        <v>36-45</v>
      </c>
      <c r="AA1320" s="31"/>
      <c r="AB1320" s="31" t="s">
        <v>780</v>
      </c>
      <c r="AC1320" s="31" t="s">
        <v>34145</v>
      </c>
      <c r="AD1320" s="31" t="s">
        <v>34145</v>
      </c>
      <c r="AE1320" s="31"/>
      <c r="AF1320" s="31" t="s">
        <v>24701</v>
      </c>
      <c r="AG1320" s="31" t="s">
        <v>4322</v>
      </c>
      <c r="AH1320" s="31" t="s">
        <v>4322</v>
      </c>
      <c r="AI1320" s="31" t="s">
        <v>728</v>
      </c>
      <c r="AJ1320" s="31" t="s">
        <v>6552</v>
      </c>
      <c r="AK1320" s="31" t="s">
        <v>6551</v>
      </c>
      <c r="AL1320" s="31" t="s">
        <v>7386</v>
      </c>
      <c r="AM1320" s="31" t="s">
        <v>2711</v>
      </c>
      <c r="AN1320" s="31"/>
      <c r="AO1320" s="31"/>
      <c r="AP1320" s="31" t="s">
        <v>2307</v>
      </c>
      <c r="AQ1320" s="31" t="s">
        <v>21713</v>
      </c>
      <c r="AR1320" s="31" t="s">
        <v>34145</v>
      </c>
      <c r="AS1320" s="31" t="s">
        <v>34145</v>
      </c>
      <c r="AT1320" s="31" t="str">
        <f>_xlfn.IFNA(VLOOKUP(D1320,'[1]5. 1 Mei 2022'!$C$7:$F$60,4,FALSE),"")</f>
        <v/>
      </c>
      <c r="AU1320" s="31"/>
      <c r="AV1320" s="31" t="s">
        <v>20034</v>
      </c>
      <c r="AW1320" s="31" t="s">
        <v>21713</v>
      </c>
      <c r="AX1320" s="29">
        <f t="shared" si="198"/>
        <v>46527</v>
      </c>
      <c r="AY1320" s="31" t="s">
        <v>26346</v>
      </c>
      <c r="AZ1320" s="31" t="s">
        <v>6924</v>
      </c>
      <c r="BA1320" s="30" t="s">
        <v>2307</v>
      </c>
      <c r="BB1320" s="31" t="s">
        <v>23182</v>
      </c>
      <c r="BC1320" s="31"/>
      <c r="BD1320" s="31" t="s">
        <v>1759</v>
      </c>
      <c r="BE1320" s="31" t="s">
        <v>7969</v>
      </c>
      <c r="BF1320" s="31" t="s">
        <v>20034</v>
      </c>
      <c r="BG1320" s="31"/>
      <c r="BH1320" s="31"/>
      <c r="BI1320" s="31" t="s">
        <v>8136</v>
      </c>
      <c r="BJ1320" s="31" t="s">
        <v>20278</v>
      </c>
      <c r="BK1320" s="31" t="str">
        <f t="shared" si="191"/>
        <v>III/d</v>
      </c>
      <c r="BL1320" s="31" t="s">
        <v>8077</v>
      </c>
      <c r="BM1320" s="31"/>
      <c r="BN1320" s="31"/>
      <c r="BO1320" s="31"/>
      <c r="BP1320" s="31"/>
      <c r="BQ1320" s="31" t="s">
        <v>20278</v>
      </c>
      <c r="BR1320" s="31" t="s">
        <v>26137</v>
      </c>
      <c r="BS1320" s="31" t="s">
        <v>30421</v>
      </c>
      <c r="BT1320" s="31" t="s">
        <v>3296</v>
      </c>
      <c r="BU1320" s="31" t="s">
        <v>2918</v>
      </c>
      <c r="BV1320" s="31" t="s">
        <v>1779</v>
      </c>
      <c r="BW1320" s="31">
        <f t="shared" ca="1" si="196"/>
        <v>12</v>
      </c>
      <c r="BX1320" s="78">
        <f t="shared" ca="1" si="197"/>
        <v>3</v>
      </c>
      <c r="BY1320" s="31"/>
      <c r="BZ1320" s="31" t="s">
        <v>301</v>
      </c>
      <c r="CA1320" s="31" t="s">
        <v>2483</v>
      </c>
      <c r="CB1320" s="31" t="s">
        <v>2519</v>
      </c>
      <c r="CC1320" s="31">
        <v>2</v>
      </c>
      <c r="CD1320" s="31">
        <v>1</v>
      </c>
      <c r="CE1320" s="31" t="s">
        <v>20085</v>
      </c>
      <c r="CF1320" s="31"/>
      <c r="CG1320" s="31"/>
      <c r="CH1320" s="31"/>
      <c r="CI1320" s="31"/>
      <c r="CJ1320" s="31"/>
      <c r="CK1320" s="31"/>
      <c r="CL1320" s="31" t="s">
        <v>38441</v>
      </c>
      <c r="CM1320" s="52" t="s">
        <v>36535</v>
      </c>
      <c r="CN1320" s="31" t="s">
        <v>36751</v>
      </c>
      <c r="CO1320" s="31" t="s">
        <v>39532</v>
      </c>
      <c r="CP1320" s="52" t="s">
        <v>36535</v>
      </c>
      <c r="CQ1320" s="31" t="s">
        <v>36751</v>
      </c>
      <c r="CR1320" s="31">
        <v>4451</v>
      </c>
      <c r="CS1320" s="31" t="s">
        <v>10454</v>
      </c>
      <c r="CT1320" s="31" t="s">
        <v>10455</v>
      </c>
      <c r="CU1320" s="31" t="s">
        <v>10456</v>
      </c>
      <c r="CV1320" s="31" t="s">
        <v>10344</v>
      </c>
      <c r="CW1320" s="31" t="s">
        <v>10345</v>
      </c>
      <c r="CX1320" s="31" t="s">
        <v>10289</v>
      </c>
      <c r="CY1320" s="31"/>
      <c r="CZ1320" s="31"/>
      <c r="DA1320" s="31"/>
      <c r="DB1320" s="31" t="s">
        <v>15747</v>
      </c>
      <c r="DC1320" s="31" t="s">
        <v>15748</v>
      </c>
      <c r="DD1320" s="31" t="s">
        <v>15746</v>
      </c>
      <c r="DE1320" s="31"/>
      <c r="DF1320" s="31"/>
      <c r="DG1320" s="31"/>
      <c r="DH1320" s="31"/>
      <c r="DI1320" s="31" t="s">
        <v>24822</v>
      </c>
      <c r="DJ1320" s="31" t="s">
        <v>24823</v>
      </c>
      <c r="DK1320" s="31" t="s">
        <v>25645</v>
      </c>
      <c r="DL1320" s="31" t="s">
        <v>13888</v>
      </c>
      <c r="DM1320" s="38" t="s">
        <v>9125</v>
      </c>
      <c r="DN1320" s="38"/>
      <c r="DO1320" s="35" t="s">
        <v>15513</v>
      </c>
      <c r="DP1320" s="31" t="s">
        <v>15512</v>
      </c>
      <c r="DQ1320" s="31" t="s">
        <v>20711</v>
      </c>
      <c r="DR1320" s="31"/>
      <c r="DS1320" s="31" t="s">
        <v>829</v>
      </c>
      <c r="DT1320" s="31" t="s">
        <v>37928</v>
      </c>
      <c r="DU1320" s="31">
        <v>3</v>
      </c>
      <c r="DV1320" s="31" t="s">
        <v>32167</v>
      </c>
      <c r="DW1320" s="31" t="s">
        <v>1759</v>
      </c>
      <c r="DX1320" s="31" t="s">
        <v>1759</v>
      </c>
      <c r="DY1320" s="31" t="s">
        <v>18137</v>
      </c>
      <c r="DZ1320" s="31" t="s">
        <v>18135</v>
      </c>
      <c r="EA1320" s="31"/>
      <c r="EB1320" s="31">
        <v>1072491</v>
      </c>
      <c r="EC1320" s="31" t="s">
        <v>40168</v>
      </c>
      <c r="ED1320" s="31" t="s">
        <v>41101</v>
      </c>
      <c r="EE1320" s="31"/>
      <c r="EF1320" s="31"/>
      <c r="EG1320" s="31"/>
      <c r="EH1320" s="31"/>
      <c r="EI1320" s="31"/>
      <c r="EJ1320" s="31"/>
    </row>
    <row r="1321" spans="1:140" ht="23.25" customHeight="1">
      <c r="A1321" s="25">
        <v>1319</v>
      </c>
      <c r="B1321" s="30" t="s">
        <v>15481</v>
      </c>
      <c r="C1321" s="31" t="s">
        <v>4136</v>
      </c>
      <c r="D1321" s="30" t="s">
        <v>12609</v>
      </c>
      <c r="E1321" s="30"/>
      <c r="F1321" s="30" t="s">
        <v>36257</v>
      </c>
      <c r="G1321" s="31">
        <f t="shared" si="192"/>
        <v>58</v>
      </c>
      <c r="H1321" s="72">
        <f t="shared" si="193"/>
        <v>53328</v>
      </c>
      <c r="I1321" s="30"/>
      <c r="J1321" s="30" t="s">
        <v>34084</v>
      </c>
      <c r="K1321" s="30" t="s">
        <v>4318</v>
      </c>
      <c r="L1321" s="31" t="s">
        <v>4318</v>
      </c>
      <c r="M1321" s="31" t="s">
        <v>3186</v>
      </c>
      <c r="N1321" s="31" t="s">
        <v>4008</v>
      </c>
      <c r="O1321" s="31" t="s">
        <v>4320</v>
      </c>
      <c r="P1321" s="31" t="s">
        <v>18412</v>
      </c>
      <c r="Q1321" s="31"/>
      <c r="R1321" s="31">
        <v>6</v>
      </c>
      <c r="S1321" s="31">
        <v>7</v>
      </c>
      <c r="T1321" s="31"/>
      <c r="U1321" s="31">
        <v>834</v>
      </c>
      <c r="V1321" s="31" t="s">
        <v>24799</v>
      </c>
      <c r="W1321" s="31" t="s">
        <v>7590</v>
      </c>
      <c r="X1321" s="31" t="s">
        <v>3850</v>
      </c>
      <c r="Y1321" s="31">
        <f t="shared" ca="1" si="194"/>
        <v>36</v>
      </c>
      <c r="Z1321" s="31" t="str">
        <f t="shared" ca="1" si="195"/>
        <v>36-45</v>
      </c>
      <c r="AA1321" s="31"/>
      <c r="AB1321" s="31" t="s">
        <v>780</v>
      </c>
      <c r="AC1321" s="31" t="s">
        <v>34145</v>
      </c>
      <c r="AD1321" s="31" t="s">
        <v>34145</v>
      </c>
      <c r="AE1321" s="31"/>
      <c r="AF1321" s="31" t="s">
        <v>24701</v>
      </c>
      <c r="AG1321" s="31" t="s">
        <v>4322</v>
      </c>
      <c r="AH1321" s="31" t="s">
        <v>4322</v>
      </c>
      <c r="AI1321" s="31" t="s">
        <v>728</v>
      </c>
      <c r="AJ1321" s="31" t="s">
        <v>5402</v>
      </c>
      <c r="AK1321" s="31" t="s">
        <v>5403</v>
      </c>
      <c r="AL1321" s="31" t="s">
        <v>1791</v>
      </c>
      <c r="AM1321" s="31" t="s">
        <v>5618</v>
      </c>
      <c r="AN1321" s="31"/>
      <c r="AO1321" s="31"/>
      <c r="AP1321" s="31" t="s">
        <v>33003</v>
      </c>
      <c r="AQ1321" s="31" t="s">
        <v>31427</v>
      </c>
      <c r="AR1321" s="31" t="s">
        <v>34145</v>
      </c>
      <c r="AS1321" s="31" t="s">
        <v>34145</v>
      </c>
      <c r="AT1321" s="31" t="str">
        <f>_xlfn.IFNA(VLOOKUP(D1321,'[1]5. 1 Mei 2022'!$C$7:$F$60,4,FALSE),"")</f>
        <v/>
      </c>
      <c r="AU1321" s="31"/>
      <c r="AV1321" s="31" t="s">
        <v>20034</v>
      </c>
      <c r="AW1321" s="31" t="s">
        <v>31427</v>
      </c>
      <c r="AX1321" s="29">
        <f t="shared" si="198"/>
        <v>46355</v>
      </c>
      <c r="AY1321" s="31" t="s">
        <v>26346</v>
      </c>
      <c r="AZ1321" s="31" t="s">
        <v>33005</v>
      </c>
      <c r="BA1321" s="30" t="s">
        <v>33003</v>
      </c>
      <c r="BB1321" s="31" t="s">
        <v>11647</v>
      </c>
      <c r="BC1321" s="31"/>
      <c r="BD1321" s="31" t="s">
        <v>1759</v>
      </c>
      <c r="BE1321" s="31" t="s">
        <v>7969</v>
      </c>
      <c r="BF1321" s="31" t="s">
        <v>20034</v>
      </c>
      <c r="BG1321" s="31"/>
      <c r="BH1321" s="31"/>
      <c r="BI1321" s="31" t="s">
        <v>8136</v>
      </c>
      <c r="BJ1321" s="31" t="s">
        <v>20278</v>
      </c>
      <c r="BK1321" s="31" t="str">
        <f t="shared" si="191"/>
        <v>III/c</v>
      </c>
      <c r="BL1321" s="31" t="s">
        <v>8077</v>
      </c>
      <c r="BM1321" s="31"/>
      <c r="BN1321" s="31"/>
      <c r="BO1321" s="31"/>
      <c r="BP1321" s="31"/>
      <c r="BQ1321" s="31" t="s">
        <v>20278</v>
      </c>
      <c r="BR1321" s="31" t="s">
        <v>30292</v>
      </c>
      <c r="BS1321" s="31" t="s">
        <v>32077</v>
      </c>
      <c r="BT1321" s="31" t="s">
        <v>12470</v>
      </c>
      <c r="BU1321" s="31" t="s">
        <v>15682</v>
      </c>
      <c r="BV1321" s="31" t="s">
        <v>717</v>
      </c>
      <c r="BW1321" s="31">
        <f t="shared" ca="1" si="196"/>
        <v>12</v>
      </c>
      <c r="BX1321" s="78">
        <f t="shared" ca="1" si="197"/>
        <v>3</v>
      </c>
      <c r="BY1321" s="31"/>
      <c r="BZ1321" s="31" t="s">
        <v>19314</v>
      </c>
      <c r="CA1321" s="31" t="s">
        <v>2483</v>
      </c>
      <c r="CB1321" s="31" t="s">
        <v>2519</v>
      </c>
      <c r="CC1321" s="31">
        <v>1</v>
      </c>
      <c r="CD1321" s="31">
        <v>1</v>
      </c>
      <c r="CE1321" s="31" t="s">
        <v>20085</v>
      </c>
      <c r="CF1321" s="31"/>
      <c r="CG1321" s="31"/>
      <c r="CH1321" s="31"/>
      <c r="CI1321" s="31"/>
      <c r="CJ1321" s="31"/>
      <c r="CK1321" s="31"/>
      <c r="CL1321" s="31" t="s">
        <v>22320</v>
      </c>
      <c r="CM1321" s="31" t="s">
        <v>22046</v>
      </c>
      <c r="CN1321" s="31">
        <v>123</v>
      </c>
      <c r="CO1321" s="31" t="s">
        <v>28746</v>
      </c>
      <c r="CP1321" s="31" t="s">
        <v>22046</v>
      </c>
      <c r="CQ1321" s="31">
        <v>123</v>
      </c>
      <c r="CR1321" s="31">
        <v>4524</v>
      </c>
      <c r="CS1321" s="31" t="s">
        <v>2048</v>
      </c>
      <c r="CT1321" s="31"/>
      <c r="CU1321" s="31" t="s">
        <v>2049</v>
      </c>
      <c r="CV1321" s="31" t="s">
        <v>8327</v>
      </c>
      <c r="CW1321" s="31" t="s">
        <v>8329</v>
      </c>
      <c r="CX1321" s="31" t="s">
        <v>8318</v>
      </c>
      <c r="CY1321" s="31"/>
      <c r="CZ1321" s="31"/>
      <c r="DA1321" s="31"/>
      <c r="DB1321" s="31" t="s">
        <v>15747</v>
      </c>
      <c r="DC1321" s="31" t="s">
        <v>15748</v>
      </c>
      <c r="DD1321" s="31" t="s">
        <v>15746</v>
      </c>
      <c r="DE1321" s="31"/>
      <c r="DF1321" s="31"/>
      <c r="DG1321" s="31"/>
      <c r="DH1321" s="31"/>
      <c r="DI1321" s="31" t="s">
        <v>24822</v>
      </c>
      <c r="DJ1321" s="31" t="s">
        <v>24823</v>
      </c>
      <c r="DK1321" s="31" t="s">
        <v>25645</v>
      </c>
      <c r="DL1321" s="31" t="s">
        <v>13888</v>
      </c>
      <c r="DM1321" s="38" t="s">
        <v>9141</v>
      </c>
      <c r="DN1321" s="38"/>
      <c r="DO1321" s="35" t="s">
        <v>24505</v>
      </c>
      <c r="DP1321" s="31" t="s">
        <v>28314</v>
      </c>
      <c r="DQ1321" s="31" t="s">
        <v>13284</v>
      </c>
      <c r="DR1321" s="31"/>
      <c r="DS1321" s="31" t="s">
        <v>3270</v>
      </c>
      <c r="DT1321" s="31" t="s">
        <v>28262</v>
      </c>
      <c r="DU1321" s="31">
        <v>3</v>
      </c>
      <c r="DV1321" s="31" t="s">
        <v>32167</v>
      </c>
      <c r="DW1321" s="31" t="s">
        <v>1759</v>
      </c>
      <c r="DX1321" s="31" t="s">
        <v>1759</v>
      </c>
      <c r="DY1321" s="31" t="s">
        <v>39960</v>
      </c>
      <c r="DZ1321" s="52" t="s">
        <v>39955</v>
      </c>
      <c r="EA1321" s="52" t="s">
        <v>31916</v>
      </c>
      <c r="EB1321" s="31">
        <v>0</v>
      </c>
      <c r="EC1321" s="31" t="s">
        <v>40168</v>
      </c>
      <c r="ED1321" s="31" t="s">
        <v>41101</v>
      </c>
      <c r="EE1321" s="31"/>
      <c r="EF1321" s="31"/>
      <c r="EG1321" s="31"/>
      <c r="EH1321" s="31"/>
      <c r="EI1321" s="31"/>
      <c r="EJ1321" s="31"/>
    </row>
    <row r="1322" spans="1:140" ht="23.25" customHeight="1">
      <c r="A1322" s="25">
        <v>1320</v>
      </c>
      <c r="B1322" s="30" t="s">
        <v>29273</v>
      </c>
      <c r="C1322" s="31" t="s">
        <v>29044</v>
      </c>
      <c r="D1322" s="30" t="s">
        <v>33241</v>
      </c>
      <c r="E1322" s="30"/>
      <c r="F1322" s="30" t="s">
        <v>36258</v>
      </c>
      <c r="G1322" s="31">
        <f t="shared" si="192"/>
        <v>58</v>
      </c>
      <c r="H1322" s="72">
        <f t="shared" si="193"/>
        <v>56646</v>
      </c>
      <c r="I1322" s="30"/>
      <c r="J1322" s="30" t="s">
        <v>34084</v>
      </c>
      <c r="K1322" s="30" t="s">
        <v>4318</v>
      </c>
      <c r="L1322" s="31" t="s">
        <v>4318</v>
      </c>
      <c r="M1322" s="31" t="s">
        <v>3186</v>
      </c>
      <c r="N1322" s="31" t="s">
        <v>3311</v>
      </c>
      <c r="O1322" s="31" t="s">
        <v>2534</v>
      </c>
      <c r="P1322" s="52" t="s">
        <v>35984</v>
      </c>
      <c r="Q1322" s="52" t="s">
        <v>41328</v>
      </c>
      <c r="R1322" s="31"/>
      <c r="S1322" s="31"/>
      <c r="T1322" s="31"/>
      <c r="U1322" s="31"/>
      <c r="V1322" s="31"/>
      <c r="W1322" s="31" t="s">
        <v>4579</v>
      </c>
      <c r="X1322" s="31" t="s">
        <v>29083</v>
      </c>
      <c r="Y1322" s="31">
        <f t="shared" ca="1" si="194"/>
        <v>26</v>
      </c>
      <c r="Z1322" s="31" t="str">
        <f t="shared" ca="1" si="195"/>
        <v>21-35</v>
      </c>
      <c r="AA1322" s="31"/>
      <c r="AB1322" s="31" t="s">
        <v>780</v>
      </c>
      <c r="AC1322" s="31" t="s">
        <v>34145</v>
      </c>
      <c r="AD1322" s="31" t="s">
        <v>34145</v>
      </c>
      <c r="AE1322" s="31"/>
      <c r="AF1322" s="31" t="s">
        <v>24701</v>
      </c>
      <c r="AG1322" s="31" t="s">
        <v>4322</v>
      </c>
      <c r="AH1322" s="31" t="s">
        <v>4322</v>
      </c>
      <c r="AI1322" s="31" t="s">
        <v>728</v>
      </c>
      <c r="AJ1322" s="31" t="s">
        <v>29457</v>
      </c>
      <c r="AK1322" s="31" t="s">
        <v>29458</v>
      </c>
      <c r="AL1322" s="31" t="s">
        <v>29459</v>
      </c>
      <c r="AM1322" s="31" t="s">
        <v>7139</v>
      </c>
      <c r="AN1322" s="31"/>
      <c r="AO1322" s="31"/>
      <c r="AP1322" s="31" t="s">
        <v>33003</v>
      </c>
      <c r="AQ1322" s="31" t="s">
        <v>31449</v>
      </c>
      <c r="AR1322" s="31" t="s">
        <v>34145</v>
      </c>
      <c r="AS1322" s="31" t="s">
        <v>34145</v>
      </c>
      <c r="AT1322" s="31" t="str">
        <f>_xlfn.IFNA(VLOOKUP(D1322,'[1]5. 1 Mei 2022'!$C$7:$F$60,4,FALSE),"")</f>
        <v/>
      </c>
      <c r="AU1322" s="31"/>
      <c r="AV1322" s="31" t="s">
        <v>26001</v>
      </c>
      <c r="AW1322" s="31" t="s">
        <v>31449</v>
      </c>
      <c r="AX1322" s="29">
        <f t="shared" si="198"/>
        <v>46331</v>
      </c>
      <c r="AY1322" s="31" t="s">
        <v>26346</v>
      </c>
      <c r="AZ1322" s="31" t="s">
        <v>33005</v>
      </c>
      <c r="BA1322" s="30" t="s">
        <v>33003</v>
      </c>
      <c r="BB1322" s="31" t="s">
        <v>22916</v>
      </c>
      <c r="BC1322" s="31"/>
      <c r="BD1322" s="31" t="s">
        <v>11423</v>
      </c>
      <c r="BE1322" s="31" t="s">
        <v>7969</v>
      </c>
      <c r="BF1322" s="31" t="s">
        <v>26001</v>
      </c>
      <c r="BG1322" s="31"/>
      <c r="BH1322" s="31"/>
      <c r="BI1322" s="31"/>
      <c r="BJ1322" s="31"/>
      <c r="BK1322" s="31" t="str">
        <f t="shared" si="191"/>
        <v>III/b</v>
      </c>
      <c r="BL1322" s="31"/>
      <c r="BM1322" s="31"/>
      <c r="BN1322" s="31"/>
      <c r="BO1322" s="31"/>
      <c r="BP1322" s="31"/>
      <c r="BQ1322" s="31" t="s">
        <v>23222</v>
      </c>
      <c r="BR1322" s="31" t="s">
        <v>41376</v>
      </c>
      <c r="BS1322" s="31">
        <v>0</v>
      </c>
      <c r="BT1322" s="52" t="s">
        <v>20332</v>
      </c>
      <c r="BU1322" s="52" t="s">
        <v>35984</v>
      </c>
      <c r="BV1322" s="31" t="s">
        <v>26138</v>
      </c>
      <c r="BW1322" s="31">
        <f t="shared" ca="1" si="196"/>
        <v>3</v>
      </c>
      <c r="BX1322" s="78">
        <f t="shared" ca="1" si="197"/>
        <v>3</v>
      </c>
      <c r="BY1322" s="31"/>
      <c r="BZ1322" s="31"/>
      <c r="CA1322" s="31" t="s">
        <v>2483</v>
      </c>
      <c r="CB1322" s="31" t="s">
        <v>2406</v>
      </c>
      <c r="CC1322" s="31"/>
      <c r="CD1322" s="31"/>
      <c r="CE1322" s="31"/>
      <c r="CF1322" s="31"/>
      <c r="CG1322" s="31"/>
      <c r="CH1322" s="31"/>
      <c r="CI1322" s="31"/>
      <c r="CJ1322" s="31"/>
      <c r="CK1322" s="31"/>
      <c r="CL1322" s="31" t="s">
        <v>29460</v>
      </c>
      <c r="CM1322" s="31" t="s">
        <v>29461</v>
      </c>
      <c r="CN1322" s="31">
        <v>125</v>
      </c>
      <c r="CO1322" s="31" t="s">
        <v>32789</v>
      </c>
      <c r="CP1322" s="31" t="s">
        <v>29461</v>
      </c>
      <c r="CQ1322" s="31"/>
      <c r="CR1322" s="31">
        <v>6871</v>
      </c>
      <c r="CS1322" s="31" t="s">
        <v>22243</v>
      </c>
      <c r="CT1322" s="31"/>
      <c r="CU1322" s="31"/>
      <c r="CV1322" s="31"/>
      <c r="CW1322" s="31"/>
      <c r="CX1322" s="31"/>
      <c r="CY1322" s="31"/>
      <c r="CZ1322" s="31"/>
      <c r="DA1322" s="31"/>
      <c r="DB1322" s="31"/>
      <c r="DC1322" s="31"/>
      <c r="DD1322" s="31"/>
      <c r="DE1322" s="31"/>
      <c r="DF1322" s="31"/>
      <c r="DG1322" s="31"/>
      <c r="DH1322" s="31"/>
      <c r="DI1322" s="31"/>
      <c r="DJ1322" s="31"/>
      <c r="DK1322" s="31"/>
      <c r="DL1322" s="31"/>
      <c r="DM1322" s="38" t="s">
        <v>29126</v>
      </c>
      <c r="DN1322" s="38"/>
      <c r="DO1322" s="35"/>
      <c r="DP1322" s="31" t="s">
        <v>29166</v>
      </c>
      <c r="DQ1322" s="31" t="s">
        <v>29256</v>
      </c>
      <c r="DR1322" s="31"/>
      <c r="DS1322" s="31" t="s">
        <v>38645</v>
      </c>
      <c r="DT1322" s="31" t="s">
        <v>29225</v>
      </c>
      <c r="DU1322" s="31">
        <v>3</v>
      </c>
      <c r="DV1322" s="31" t="s">
        <v>32167</v>
      </c>
      <c r="DW1322" s="31"/>
      <c r="DX1322" s="31" t="s">
        <v>34437</v>
      </c>
      <c r="DY1322" s="31" t="s">
        <v>41145</v>
      </c>
      <c r="DZ1322" s="52" t="s">
        <v>23097</v>
      </c>
      <c r="EA1322" s="52" t="s">
        <v>36877</v>
      </c>
      <c r="EB1322" s="31">
        <v>0</v>
      </c>
      <c r="EC1322" s="31" t="s">
        <v>40168</v>
      </c>
      <c r="ED1322" s="31" t="s">
        <v>41101</v>
      </c>
      <c r="EE1322" s="31"/>
      <c r="EF1322" s="31"/>
      <c r="EG1322" s="31"/>
      <c r="EH1322" s="31"/>
      <c r="EI1322" s="31"/>
      <c r="EJ1322" s="31"/>
    </row>
    <row r="1323" spans="1:140" ht="23.25" customHeight="1">
      <c r="A1323" s="25">
        <v>1321</v>
      </c>
      <c r="B1323" s="30" t="s">
        <v>19800</v>
      </c>
      <c r="C1323" s="31">
        <v>140368758</v>
      </c>
      <c r="D1323" s="30" t="s">
        <v>17</v>
      </c>
      <c r="E1323" s="30"/>
      <c r="F1323" s="30" t="s">
        <v>36257</v>
      </c>
      <c r="G1323" s="31">
        <f t="shared" si="192"/>
        <v>58</v>
      </c>
      <c r="H1323" s="72">
        <f t="shared" si="193"/>
        <v>50072</v>
      </c>
      <c r="I1323" s="30"/>
      <c r="J1323" s="30" t="s">
        <v>34084</v>
      </c>
      <c r="K1323" s="30" t="s">
        <v>4318</v>
      </c>
      <c r="L1323" s="31" t="s">
        <v>4318</v>
      </c>
      <c r="M1323" s="31" t="s">
        <v>6378</v>
      </c>
      <c r="N1323" s="31" t="s">
        <v>5797</v>
      </c>
      <c r="O1323" s="31" t="s">
        <v>5271</v>
      </c>
      <c r="P1323" s="52" t="s">
        <v>35985</v>
      </c>
      <c r="Q1323" s="31" t="s">
        <v>41933</v>
      </c>
      <c r="R1323" s="31">
        <v>21</v>
      </c>
      <c r="S1323" s="31">
        <v>3</v>
      </c>
      <c r="T1323" s="31"/>
      <c r="U1323" s="31">
        <v>650</v>
      </c>
      <c r="V1323" s="31"/>
      <c r="W1323" s="31" t="s">
        <v>6910</v>
      </c>
      <c r="X1323" s="31" t="s">
        <v>4935</v>
      </c>
      <c r="Y1323" s="31" t="e">
        <f t="shared" ca="1" si="194"/>
        <v>#VALUE!</v>
      </c>
      <c r="Z1323" s="31" t="e">
        <f t="shared" ca="1" si="195"/>
        <v>#VALUE!</v>
      </c>
      <c r="AA1323" s="31"/>
      <c r="AB1323" s="31" t="s">
        <v>780</v>
      </c>
      <c r="AC1323" s="31" t="s">
        <v>34145</v>
      </c>
      <c r="AD1323" s="31" t="s">
        <v>34145</v>
      </c>
      <c r="AE1323" s="31"/>
      <c r="AF1323" s="31" t="s">
        <v>24701</v>
      </c>
      <c r="AG1323" s="31" t="s">
        <v>4322</v>
      </c>
      <c r="AH1323" s="31" t="s">
        <v>4322</v>
      </c>
      <c r="AI1323" s="31" t="s">
        <v>728</v>
      </c>
      <c r="AJ1323" s="31">
        <v>1206322676</v>
      </c>
      <c r="AK1323" s="31" t="s">
        <v>16448</v>
      </c>
      <c r="AL1323" s="31" t="s">
        <v>16424</v>
      </c>
      <c r="AM1323" s="31" t="s">
        <v>2711</v>
      </c>
      <c r="AN1323" s="31"/>
      <c r="AO1323" s="31"/>
      <c r="AP1323" s="31" t="s">
        <v>33003</v>
      </c>
      <c r="AQ1323" s="52" t="s">
        <v>33501</v>
      </c>
      <c r="AR1323" s="31" t="s">
        <v>34145</v>
      </c>
      <c r="AS1323" s="31" t="s">
        <v>34145</v>
      </c>
      <c r="AT1323" s="31" t="str">
        <f>_xlfn.IFNA(VLOOKUP(D1323,'[1]5. 1 Mei 2022'!$C$7:$F$60,4,FALSE),"")</f>
        <v/>
      </c>
      <c r="AU1323" s="31"/>
      <c r="AV1323" s="31" t="s">
        <v>24786</v>
      </c>
      <c r="AW1323" s="31" t="s">
        <v>38807</v>
      </c>
      <c r="AX1323" s="29" t="e">
        <f t="shared" si="198"/>
        <v>#VALUE!</v>
      </c>
      <c r="AY1323" s="31" t="s">
        <v>26346</v>
      </c>
      <c r="AZ1323" s="31" t="s">
        <v>33005</v>
      </c>
      <c r="BA1323" s="30" t="s">
        <v>33003</v>
      </c>
      <c r="BB1323" s="31" t="s">
        <v>37249</v>
      </c>
      <c r="BC1323" s="31"/>
      <c r="BD1323" s="31" t="s">
        <v>24787</v>
      </c>
      <c r="BE1323" s="31" t="s">
        <v>7969</v>
      </c>
      <c r="BF1323" s="31" t="s">
        <v>24786</v>
      </c>
      <c r="BG1323" s="31" t="s">
        <v>38808</v>
      </c>
      <c r="BH1323" s="31"/>
      <c r="BI1323" s="31" t="s">
        <v>8136</v>
      </c>
      <c r="BJ1323" s="31" t="s">
        <v>20278</v>
      </c>
      <c r="BK1323" s="31" t="str">
        <f t="shared" si="191"/>
        <v>III/d</v>
      </c>
      <c r="BL1323" s="31" t="s">
        <v>8077</v>
      </c>
      <c r="BM1323" s="31"/>
      <c r="BN1323" s="31"/>
      <c r="BO1323" s="31"/>
      <c r="BP1323" s="31" t="s">
        <v>1498</v>
      </c>
      <c r="BQ1323" s="31" t="s">
        <v>20278</v>
      </c>
      <c r="BR1323" s="52" t="s">
        <v>31205</v>
      </c>
      <c r="BS1323" s="31" t="s">
        <v>41821</v>
      </c>
      <c r="BT1323" s="31" t="s">
        <v>2481</v>
      </c>
      <c r="BU1323" s="31"/>
      <c r="BV1323" s="31" t="s">
        <v>1742</v>
      </c>
      <c r="BW1323" s="31">
        <f t="shared" ca="1" si="196"/>
        <v>27</v>
      </c>
      <c r="BX1323" s="78">
        <f t="shared" ca="1" si="197"/>
        <v>2</v>
      </c>
      <c r="BY1323" s="31"/>
      <c r="BZ1323" s="31"/>
      <c r="CA1323" s="31" t="s">
        <v>2483</v>
      </c>
      <c r="CB1323" s="31" t="s">
        <v>2519</v>
      </c>
      <c r="CC1323" s="31">
        <v>2</v>
      </c>
      <c r="CD1323" s="31">
        <v>1</v>
      </c>
      <c r="CE1323" s="31" t="s">
        <v>20085</v>
      </c>
      <c r="CF1323" s="31"/>
      <c r="CG1323" s="31"/>
      <c r="CH1323" s="31"/>
      <c r="CI1323" s="31"/>
      <c r="CJ1323" s="31"/>
      <c r="CK1323" s="31"/>
      <c r="CL1323" s="31" t="s">
        <v>32709</v>
      </c>
      <c r="CM1323" s="31" t="s">
        <v>32708</v>
      </c>
      <c r="CN1323" s="31">
        <v>126</v>
      </c>
      <c r="CO1323" s="31" t="s">
        <v>32707</v>
      </c>
      <c r="CP1323" s="31" t="s">
        <v>32708</v>
      </c>
      <c r="CQ1323" s="31">
        <v>126</v>
      </c>
      <c r="CR1323" s="31">
        <v>3514</v>
      </c>
      <c r="CS1323" s="31" t="s">
        <v>19260</v>
      </c>
      <c r="CT1323" s="31" t="s">
        <v>19255</v>
      </c>
      <c r="CU1323" s="31" t="s">
        <v>19261</v>
      </c>
      <c r="CV1323" s="31" t="s">
        <v>18588</v>
      </c>
      <c r="CW1323" s="31" t="s">
        <v>18589</v>
      </c>
      <c r="CX1323" s="31" t="s">
        <v>18590</v>
      </c>
      <c r="CY1323" s="31"/>
      <c r="CZ1323" s="31"/>
      <c r="DA1323" s="31"/>
      <c r="DB1323" s="31" t="s">
        <v>15747</v>
      </c>
      <c r="DC1323" s="31" t="s">
        <v>15752</v>
      </c>
      <c r="DD1323" s="31" t="s">
        <v>15746</v>
      </c>
      <c r="DE1323" s="31"/>
      <c r="DF1323" s="31"/>
      <c r="DG1323" s="31"/>
      <c r="DH1323" s="31"/>
      <c r="DI1323" s="31" t="s">
        <v>25077</v>
      </c>
      <c r="DJ1323" s="31" t="s">
        <v>25042</v>
      </c>
      <c r="DK1323" s="31" t="s">
        <v>25642</v>
      </c>
      <c r="DL1323" s="31" t="s">
        <v>25643</v>
      </c>
      <c r="DM1323" s="38" t="s">
        <v>32185</v>
      </c>
      <c r="DN1323" s="38"/>
      <c r="DO1323" s="35">
        <v>0</v>
      </c>
      <c r="DP1323" s="31" t="s">
        <v>14699</v>
      </c>
      <c r="DQ1323" s="31" t="s">
        <v>14700</v>
      </c>
      <c r="DR1323" s="31"/>
      <c r="DS1323" s="31" t="s">
        <v>26912</v>
      </c>
      <c r="DT1323" s="31" t="s">
        <v>28051</v>
      </c>
      <c r="DU1323" s="31">
        <v>3</v>
      </c>
      <c r="DV1323" s="31" t="s">
        <v>32167</v>
      </c>
      <c r="DW1323" s="31" t="s">
        <v>7997</v>
      </c>
      <c r="DX1323" s="31" t="s">
        <v>7997</v>
      </c>
      <c r="DY1323" s="31" t="s">
        <v>34575</v>
      </c>
      <c r="DZ1323" s="29">
        <v>44770</v>
      </c>
      <c r="EA1323" s="29">
        <v>45673</v>
      </c>
      <c r="EB1323" s="31">
        <v>60209</v>
      </c>
      <c r="EC1323" s="31" t="s">
        <v>40168</v>
      </c>
      <c r="ED1323" s="31" t="s">
        <v>41101</v>
      </c>
      <c r="EE1323" s="31"/>
      <c r="EF1323" s="31"/>
      <c r="EG1323" s="31"/>
      <c r="EH1323" s="31"/>
      <c r="EI1323" s="31"/>
      <c r="EJ1323" s="31"/>
    </row>
    <row r="1324" spans="1:140" ht="23.25" customHeight="1">
      <c r="A1324" s="25">
        <v>1322</v>
      </c>
      <c r="B1324" s="30" t="s">
        <v>21275</v>
      </c>
      <c r="C1324" s="31" t="s">
        <v>682</v>
      </c>
      <c r="D1324" s="30" t="s">
        <v>1675</v>
      </c>
      <c r="E1324" s="30"/>
      <c r="F1324" s="30" t="s">
        <v>36257</v>
      </c>
      <c r="G1324" s="31">
        <f t="shared" si="192"/>
        <v>58</v>
      </c>
      <c r="H1324" s="72">
        <f t="shared" si="193"/>
        <v>52322</v>
      </c>
      <c r="I1324" s="30"/>
      <c r="J1324" s="30" t="s">
        <v>34084</v>
      </c>
      <c r="K1324" s="30" t="s">
        <v>4318</v>
      </c>
      <c r="L1324" s="31" t="s">
        <v>4318</v>
      </c>
      <c r="M1324" s="31" t="s">
        <v>3186</v>
      </c>
      <c r="N1324" s="31" t="s">
        <v>5797</v>
      </c>
      <c r="O1324" s="31" t="s">
        <v>5271</v>
      </c>
      <c r="P1324" s="31" t="s">
        <v>30542</v>
      </c>
      <c r="Q1324" s="31"/>
      <c r="R1324" s="31">
        <v>10</v>
      </c>
      <c r="S1324" s="31">
        <v>4</v>
      </c>
      <c r="T1324" s="31"/>
      <c r="U1324" s="31">
        <v>444</v>
      </c>
      <c r="V1324" s="31" t="s">
        <v>1484</v>
      </c>
      <c r="W1324" s="31" t="s">
        <v>980</v>
      </c>
      <c r="X1324" s="31" t="s">
        <v>5283</v>
      </c>
      <c r="Y1324" s="31">
        <f t="shared" ca="1" si="194"/>
        <v>38</v>
      </c>
      <c r="Z1324" s="31" t="str">
        <f t="shared" ca="1" si="195"/>
        <v>36-45</v>
      </c>
      <c r="AA1324" s="31"/>
      <c r="AB1324" s="31" t="s">
        <v>780</v>
      </c>
      <c r="AC1324" s="31" t="s">
        <v>34145</v>
      </c>
      <c r="AD1324" s="31" t="s">
        <v>34145</v>
      </c>
      <c r="AE1324" s="31"/>
      <c r="AF1324" s="31" t="s">
        <v>24701</v>
      </c>
      <c r="AG1324" s="31" t="s">
        <v>4322</v>
      </c>
      <c r="AH1324" s="31" t="s">
        <v>4322</v>
      </c>
      <c r="AI1324" s="31" t="s">
        <v>728</v>
      </c>
      <c r="AJ1324" s="31" t="s">
        <v>4790</v>
      </c>
      <c r="AK1324" s="31" t="s">
        <v>4791</v>
      </c>
      <c r="AL1324" s="31" t="s">
        <v>4849</v>
      </c>
      <c r="AM1324" s="31" t="s">
        <v>7694</v>
      </c>
      <c r="AN1324" s="31"/>
      <c r="AO1324" s="31"/>
      <c r="AP1324" s="31" t="s">
        <v>20019</v>
      </c>
      <c r="AQ1324" s="31" t="s">
        <v>24504</v>
      </c>
      <c r="AR1324" s="31" t="s">
        <v>34145</v>
      </c>
      <c r="AS1324" s="31" t="s">
        <v>34145</v>
      </c>
      <c r="AT1324" s="31" t="str">
        <f>_xlfn.IFNA(VLOOKUP(D1324,'[1]5. 1 Mei 2022'!$C$7:$F$60,4,FALSE),"")</f>
        <v/>
      </c>
      <c r="AU1324" s="31"/>
      <c r="AV1324" s="31" t="s">
        <v>20034</v>
      </c>
      <c r="AW1324" s="31" t="s">
        <v>24504</v>
      </c>
      <c r="AX1324" s="29">
        <f t="shared" si="198"/>
        <v>45550</v>
      </c>
      <c r="AY1324" s="31" t="s">
        <v>26346</v>
      </c>
      <c r="AZ1324" s="31" t="s">
        <v>20021</v>
      </c>
      <c r="BA1324" s="30" t="s">
        <v>20019</v>
      </c>
      <c r="BB1324" s="31" t="s">
        <v>8026</v>
      </c>
      <c r="BC1324" s="31"/>
      <c r="BD1324" s="31" t="s">
        <v>1759</v>
      </c>
      <c r="BE1324" s="31" t="s">
        <v>7969</v>
      </c>
      <c r="BF1324" s="31" t="s">
        <v>20034</v>
      </c>
      <c r="BG1324" s="31"/>
      <c r="BH1324" s="31"/>
      <c r="BI1324" s="31" t="s">
        <v>8136</v>
      </c>
      <c r="BJ1324" s="31" t="s">
        <v>20278</v>
      </c>
      <c r="BK1324" s="31" t="str">
        <f t="shared" si="191"/>
        <v>III/d</v>
      </c>
      <c r="BL1324" s="31" t="s">
        <v>8077</v>
      </c>
      <c r="BM1324" s="31"/>
      <c r="BN1324" s="31"/>
      <c r="BO1324" s="31"/>
      <c r="BP1324" s="31"/>
      <c r="BQ1324" s="31" t="s">
        <v>20278</v>
      </c>
      <c r="BR1324" s="31" t="s">
        <v>26137</v>
      </c>
      <c r="BS1324" s="31" t="s">
        <v>30453</v>
      </c>
      <c r="BT1324" s="31" t="s">
        <v>3296</v>
      </c>
      <c r="BU1324" s="31" t="s">
        <v>2918</v>
      </c>
      <c r="BV1324" s="31" t="s">
        <v>1779</v>
      </c>
      <c r="BW1324" s="31">
        <f t="shared" ca="1" si="196"/>
        <v>12</v>
      </c>
      <c r="BX1324" s="78">
        <f t="shared" ca="1" si="197"/>
        <v>3</v>
      </c>
      <c r="BY1324" s="31"/>
      <c r="BZ1324" s="31" t="s">
        <v>315</v>
      </c>
      <c r="CA1324" s="31" t="s">
        <v>2483</v>
      </c>
      <c r="CB1324" s="31" t="s">
        <v>2519</v>
      </c>
      <c r="CC1324" s="31">
        <v>2</v>
      </c>
      <c r="CD1324" s="31">
        <v>1</v>
      </c>
      <c r="CE1324" s="31" t="s">
        <v>20085</v>
      </c>
      <c r="CF1324" s="31"/>
      <c r="CG1324" s="31"/>
      <c r="CH1324" s="31"/>
      <c r="CI1324" s="31"/>
      <c r="CJ1324" s="31"/>
      <c r="CK1324" s="31"/>
      <c r="CL1324" s="31" t="s">
        <v>38874</v>
      </c>
      <c r="CM1324" s="66" t="s">
        <v>33036</v>
      </c>
      <c r="CN1324" s="31" t="s">
        <v>36751</v>
      </c>
      <c r="CO1324" s="31" t="s">
        <v>38875</v>
      </c>
      <c r="CP1324" s="52" t="s">
        <v>33036</v>
      </c>
      <c r="CQ1324" s="31" t="s">
        <v>36751</v>
      </c>
      <c r="CR1324" s="31">
        <v>4409</v>
      </c>
      <c r="CS1324" s="31" t="s">
        <v>8674</v>
      </c>
      <c r="CT1324" s="31"/>
      <c r="CU1324" s="31">
        <v>40611</v>
      </c>
      <c r="CV1324" s="31" t="s">
        <v>24713</v>
      </c>
      <c r="CW1324" s="31" t="s">
        <v>8344</v>
      </c>
      <c r="CX1324" s="31" t="s">
        <v>606</v>
      </c>
      <c r="CY1324" s="31"/>
      <c r="CZ1324" s="31"/>
      <c r="DA1324" s="31"/>
      <c r="DB1324" s="31" t="s">
        <v>15747</v>
      </c>
      <c r="DC1324" s="31" t="s">
        <v>15749</v>
      </c>
      <c r="DD1324" s="31" t="s">
        <v>15746</v>
      </c>
      <c r="DE1324" s="31"/>
      <c r="DF1324" s="31"/>
      <c r="DG1324" s="31"/>
      <c r="DH1324" s="31"/>
      <c r="DI1324" s="31" t="s">
        <v>24822</v>
      </c>
      <c r="DJ1324" s="31" t="s">
        <v>24823</v>
      </c>
      <c r="DK1324" s="31"/>
      <c r="DL1324" s="31"/>
      <c r="DM1324" s="38" t="s">
        <v>9153</v>
      </c>
      <c r="DN1324" s="38"/>
      <c r="DO1324" s="35">
        <v>0</v>
      </c>
      <c r="DP1324" s="31" t="s">
        <v>15120</v>
      </c>
      <c r="DQ1324" s="31" t="s">
        <v>5284</v>
      </c>
      <c r="DR1324" s="31"/>
      <c r="DS1324" s="31" t="s">
        <v>26795</v>
      </c>
      <c r="DT1324" s="31" t="s">
        <v>37929</v>
      </c>
      <c r="DU1324" s="31">
        <v>3</v>
      </c>
      <c r="DV1324" s="31" t="s">
        <v>32167</v>
      </c>
      <c r="DW1324" s="31" t="s">
        <v>1759</v>
      </c>
      <c r="DX1324" s="31" t="s">
        <v>1759</v>
      </c>
      <c r="DY1324" s="31" t="s">
        <v>25362</v>
      </c>
      <c r="DZ1324" s="31" t="s">
        <v>25334</v>
      </c>
      <c r="EA1324" s="31"/>
      <c r="EB1324" s="31">
        <v>1047240</v>
      </c>
      <c r="EC1324" s="31" t="s">
        <v>40168</v>
      </c>
      <c r="ED1324" s="31" t="s">
        <v>41101</v>
      </c>
      <c r="EE1324" s="31"/>
      <c r="EF1324" s="31"/>
      <c r="EG1324" s="31"/>
      <c r="EH1324" s="31"/>
      <c r="EI1324" s="31"/>
      <c r="EJ1324" s="31"/>
    </row>
    <row r="1325" spans="1:140" ht="23.25" customHeight="1">
      <c r="A1325" s="25">
        <v>1323</v>
      </c>
      <c r="B1325" s="30" t="s">
        <v>21289</v>
      </c>
      <c r="C1325" s="31" t="s">
        <v>2932</v>
      </c>
      <c r="D1325" s="30" t="s">
        <v>2908</v>
      </c>
      <c r="E1325" s="30"/>
      <c r="F1325" s="30" t="s">
        <v>36257</v>
      </c>
      <c r="G1325" s="31">
        <f t="shared" si="192"/>
        <v>58</v>
      </c>
      <c r="H1325" s="72">
        <f t="shared" si="193"/>
        <v>52902</v>
      </c>
      <c r="I1325" s="30"/>
      <c r="J1325" s="30" t="s">
        <v>34084</v>
      </c>
      <c r="K1325" s="30" t="s">
        <v>4318</v>
      </c>
      <c r="L1325" s="31" t="s">
        <v>4318</v>
      </c>
      <c r="M1325" s="31" t="s">
        <v>3186</v>
      </c>
      <c r="N1325" s="31" t="s">
        <v>5797</v>
      </c>
      <c r="O1325" s="31" t="s">
        <v>5271</v>
      </c>
      <c r="P1325" s="31" t="s">
        <v>15640</v>
      </c>
      <c r="Q1325" s="31"/>
      <c r="R1325" s="31">
        <v>10</v>
      </c>
      <c r="S1325" s="31">
        <v>0</v>
      </c>
      <c r="T1325" s="31"/>
      <c r="U1325" s="31">
        <v>408</v>
      </c>
      <c r="V1325" s="31" t="s">
        <v>1436</v>
      </c>
      <c r="W1325" s="31" t="s">
        <v>2650</v>
      </c>
      <c r="X1325" s="31" t="s">
        <v>683</v>
      </c>
      <c r="Y1325" s="31" t="e">
        <f t="shared" ca="1" si="194"/>
        <v>#VALUE!</v>
      </c>
      <c r="Z1325" s="31" t="e">
        <f t="shared" ca="1" si="195"/>
        <v>#VALUE!</v>
      </c>
      <c r="AA1325" s="31"/>
      <c r="AB1325" s="31" t="s">
        <v>780</v>
      </c>
      <c r="AC1325" s="31" t="s">
        <v>34145</v>
      </c>
      <c r="AD1325" s="31" t="s">
        <v>34145</v>
      </c>
      <c r="AE1325" s="31"/>
      <c r="AF1325" s="31" t="s">
        <v>24701</v>
      </c>
      <c r="AG1325" s="31" t="s">
        <v>4322</v>
      </c>
      <c r="AH1325" s="31" t="s">
        <v>4322</v>
      </c>
      <c r="AI1325" s="31" t="s">
        <v>728</v>
      </c>
      <c r="AJ1325" s="31">
        <v>20040320031</v>
      </c>
      <c r="AK1325" s="31" t="s">
        <v>4999</v>
      </c>
      <c r="AL1325" s="31" t="s">
        <v>4974</v>
      </c>
      <c r="AM1325" s="31" t="s">
        <v>6952</v>
      </c>
      <c r="AN1325" s="31"/>
      <c r="AO1325" s="31"/>
      <c r="AP1325" s="31" t="s">
        <v>20019</v>
      </c>
      <c r="AQ1325" s="31" t="s">
        <v>19167</v>
      </c>
      <c r="AR1325" s="31" t="s">
        <v>34145</v>
      </c>
      <c r="AS1325" s="31" t="s">
        <v>34145</v>
      </c>
      <c r="AT1325" s="31" t="str">
        <f>_xlfn.IFNA(VLOOKUP(D1325,'[1]5. 1 Mei 2022'!$C$7:$F$60,4,FALSE),"")</f>
        <v/>
      </c>
      <c r="AU1325" s="31"/>
      <c r="AV1325" s="31" t="s">
        <v>20034</v>
      </c>
      <c r="AW1325" s="31"/>
      <c r="AX1325" s="29">
        <f t="shared" si="198"/>
        <v>1903</v>
      </c>
      <c r="AY1325" s="31" t="s">
        <v>26346</v>
      </c>
      <c r="AZ1325" s="31" t="s">
        <v>20021</v>
      </c>
      <c r="BA1325" s="30" t="s">
        <v>20019</v>
      </c>
      <c r="BB1325" s="31" t="s">
        <v>8026</v>
      </c>
      <c r="BC1325" s="31"/>
      <c r="BD1325" s="31" t="s">
        <v>1759</v>
      </c>
      <c r="BE1325" s="31" t="s">
        <v>7969</v>
      </c>
      <c r="BF1325" s="31" t="s">
        <v>20034</v>
      </c>
      <c r="BG1325" s="31"/>
      <c r="BH1325" s="31"/>
      <c r="BI1325" s="31" t="s">
        <v>8136</v>
      </c>
      <c r="BJ1325" s="31" t="s">
        <v>20278</v>
      </c>
      <c r="BK1325" s="31" t="str">
        <f t="shared" si="191"/>
        <v>III/d</v>
      </c>
      <c r="BL1325" s="31" t="s">
        <v>8077</v>
      </c>
      <c r="BM1325" s="31"/>
      <c r="BN1325" s="31"/>
      <c r="BO1325" s="31"/>
      <c r="BP1325" s="31"/>
      <c r="BQ1325" s="31" t="s">
        <v>20278</v>
      </c>
      <c r="BR1325" s="31" t="s">
        <v>17826</v>
      </c>
      <c r="BS1325" s="31" t="s">
        <v>29905</v>
      </c>
      <c r="BT1325" s="31" t="s">
        <v>3296</v>
      </c>
      <c r="BU1325" s="31" t="s">
        <v>2918</v>
      </c>
      <c r="BV1325" s="31" t="s">
        <v>1779</v>
      </c>
      <c r="BW1325" s="31">
        <f t="shared" ca="1" si="196"/>
        <v>12</v>
      </c>
      <c r="BX1325" s="78">
        <f t="shared" ca="1" si="197"/>
        <v>3</v>
      </c>
      <c r="BY1325" s="31"/>
      <c r="BZ1325" s="31" t="s">
        <v>8603</v>
      </c>
      <c r="CA1325" s="31" t="s">
        <v>2483</v>
      </c>
      <c r="CB1325" s="31" t="s">
        <v>2519</v>
      </c>
      <c r="CC1325" s="31">
        <v>1</v>
      </c>
      <c r="CD1325" s="31">
        <v>1</v>
      </c>
      <c r="CE1325" s="31" t="s">
        <v>20085</v>
      </c>
      <c r="CF1325" s="31"/>
      <c r="CG1325" s="31"/>
      <c r="CH1325" s="31"/>
      <c r="CI1325" s="31"/>
      <c r="CJ1325" s="31"/>
      <c r="CK1325" s="31"/>
      <c r="CL1325" s="31" t="s">
        <v>22329</v>
      </c>
      <c r="CM1325" s="31" t="s">
        <v>22285</v>
      </c>
      <c r="CN1325" s="31">
        <v>123</v>
      </c>
      <c r="CO1325" s="31" t="s">
        <v>25544</v>
      </c>
      <c r="CP1325" s="31" t="s">
        <v>22285</v>
      </c>
      <c r="CQ1325" s="31">
        <v>123</v>
      </c>
      <c r="CR1325" s="31">
        <v>4410</v>
      </c>
      <c r="CS1325" s="31" t="s">
        <v>11554</v>
      </c>
      <c r="CT1325" s="31" t="s">
        <v>11555</v>
      </c>
      <c r="CU1325" s="31" t="s">
        <v>2455</v>
      </c>
      <c r="CV1325" s="31" t="s">
        <v>11276</v>
      </c>
      <c r="CW1325" s="31" t="s">
        <v>11277</v>
      </c>
      <c r="CX1325" s="31" t="s">
        <v>11278</v>
      </c>
      <c r="CY1325" s="31"/>
      <c r="CZ1325" s="31"/>
      <c r="DA1325" s="31"/>
      <c r="DB1325" s="31" t="s">
        <v>15747</v>
      </c>
      <c r="DC1325" s="31" t="s">
        <v>15750</v>
      </c>
      <c r="DD1325" s="31" t="s">
        <v>15746</v>
      </c>
      <c r="DE1325" s="31"/>
      <c r="DF1325" s="31"/>
      <c r="DG1325" s="31"/>
      <c r="DH1325" s="31"/>
      <c r="DI1325" s="31" t="s">
        <v>24822</v>
      </c>
      <c r="DJ1325" s="31" t="s">
        <v>24823</v>
      </c>
      <c r="DK1325" s="31"/>
      <c r="DL1325" s="31"/>
      <c r="DM1325" s="38" t="s">
        <v>9178</v>
      </c>
      <c r="DN1325" s="38"/>
      <c r="DO1325" s="35">
        <v>0</v>
      </c>
      <c r="DP1325" s="31" t="s">
        <v>13070</v>
      </c>
      <c r="DQ1325" s="31" t="s">
        <v>13069</v>
      </c>
      <c r="DR1325" s="31"/>
      <c r="DS1325" s="31" t="s">
        <v>26816</v>
      </c>
      <c r="DT1325" s="31" t="s">
        <v>37930</v>
      </c>
      <c r="DU1325" s="31">
        <v>3</v>
      </c>
      <c r="DV1325" s="31" t="s">
        <v>32167</v>
      </c>
      <c r="DW1325" s="31" t="s">
        <v>1759</v>
      </c>
      <c r="DX1325" s="31" t="s">
        <v>1759</v>
      </c>
      <c r="DY1325" s="31" t="s">
        <v>24755</v>
      </c>
      <c r="DZ1325" s="31" t="s">
        <v>21842</v>
      </c>
      <c r="EA1325" s="31"/>
      <c r="EB1325" s="31">
        <v>0</v>
      </c>
      <c r="EC1325" s="31" t="s">
        <v>40168</v>
      </c>
      <c r="ED1325" s="31" t="s">
        <v>41101</v>
      </c>
      <c r="EE1325" s="31"/>
      <c r="EF1325" s="31"/>
      <c r="EG1325" s="31"/>
      <c r="EH1325" s="31"/>
      <c r="EI1325" s="31"/>
      <c r="EJ1325" s="31"/>
    </row>
    <row r="1326" spans="1:140" ht="23.25" customHeight="1">
      <c r="A1326" s="25">
        <v>1324</v>
      </c>
      <c r="B1326" s="30" t="s">
        <v>21197</v>
      </c>
      <c r="C1326" s="31">
        <v>140184973</v>
      </c>
      <c r="D1326" s="30" t="s">
        <v>172</v>
      </c>
      <c r="E1326" s="30"/>
      <c r="F1326" s="30" t="s">
        <v>36253</v>
      </c>
      <c r="G1326" s="31">
        <f t="shared" si="192"/>
        <v>60</v>
      </c>
      <c r="H1326" s="72">
        <f t="shared" si="193"/>
        <v>46327</v>
      </c>
      <c r="I1326" s="30"/>
      <c r="J1326" s="30" t="s">
        <v>34084</v>
      </c>
      <c r="K1326" s="30" t="s">
        <v>4318</v>
      </c>
      <c r="L1326" s="31" t="s">
        <v>4318</v>
      </c>
      <c r="M1326" s="31" t="s">
        <v>3186</v>
      </c>
      <c r="N1326" s="31" t="s">
        <v>7121</v>
      </c>
      <c r="O1326" s="31" t="s">
        <v>3948</v>
      </c>
      <c r="P1326" s="31" t="s">
        <v>21723</v>
      </c>
      <c r="Q1326" s="31" t="s">
        <v>41390</v>
      </c>
      <c r="R1326" s="31">
        <v>31</v>
      </c>
      <c r="S1326" s="31">
        <v>1</v>
      </c>
      <c r="T1326" s="31"/>
      <c r="U1326" s="31">
        <v>776</v>
      </c>
      <c r="V1326" s="31"/>
      <c r="W1326" s="31" t="s">
        <v>3068</v>
      </c>
      <c r="X1326" s="31" t="s">
        <v>3088</v>
      </c>
      <c r="Y1326" s="31" t="e">
        <f t="shared" ca="1" si="194"/>
        <v>#VALUE!</v>
      </c>
      <c r="Z1326" s="31" t="e">
        <f t="shared" ca="1" si="195"/>
        <v>#VALUE!</v>
      </c>
      <c r="AA1326" s="31"/>
      <c r="AB1326" s="31" t="s">
        <v>780</v>
      </c>
      <c r="AC1326" s="31" t="s">
        <v>34145</v>
      </c>
      <c r="AD1326" s="31" t="s">
        <v>34145</v>
      </c>
      <c r="AE1326" s="31"/>
      <c r="AF1326" s="31" t="s">
        <v>24701</v>
      </c>
      <c r="AG1326" s="31" t="s">
        <v>5852</v>
      </c>
      <c r="AH1326" s="31" t="s">
        <v>4322</v>
      </c>
      <c r="AI1326" s="31" t="s">
        <v>728</v>
      </c>
      <c r="AJ1326" s="31" t="s">
        <v>7745</v>
      </c>
      <c r="AK1326" s="31" t="s">
        <v>7746</v>
      </c>
      <c r="AL1326" s="31" t="s">
        <v>4504</v>
      </c>
      <c r="AM1326" s="31" t="s">
        <v>2711</v>
      </c>
      <c r="AN1326" s="31"/>
      <c r="AO1326" s="31"/>
      <c r="AP1326" s="31" t="s">
        <v>18118</v>
      </c>
      <c r="AQ1326" s="31" t="s">
        <v>23857</v>
      </c>
      <c r="AR1326" s="31" t="s">
        <v>34143</v>
      </c>
      <c r="AS1326" s="31" t="s">
        <v>34143</v>
      </c>
      <c r="AT1326" s="31" t="str">
        <f>_xlfn.IFNA(VLOOKUP(D1326,'[1]5. 1 Mei 2022'!$C$7:$F$60,4,FALSE),"")</f>
        <v/>
      </c>
      <c r="AU1326" s="31" t="s">
        <v>34278</v>
      </c>
      <c r="AV1326" s="31" t="s">
        <v>33051</v>
      </c>
      <c r="AW1326" s="31" t="s">
        <v>21743</v>
      </c>
      <c r="AX1326" s="29">
        <f t="shared" si="198"/>
        <v>46509</v>
      </c>
      <c r="AY1326" s="31" t="s">
        <v>26346</v>
      </c>
      <c r="AZ1326" s="31" t="s">
        <v>2622</v>
      </c>
      <c r="BA1326" s="30" t="s">
        <v>18118</v>
      </c>
      <c r="BB1326" s="31"/>
      <c r="BC1326" s="31"/>
      <c r="BD1326" s="31" t="s">
        <v>31066</v>
      </c>
      <c r="BE1326" s="31" t="s">
        <v>7969</v>
      </c>
      <c r="BF1326" s="31" t="s">
        <v>33051</v>
      </c>
      <c r="BG1326" s="31"/>
      <c r="BH1326" s="31"/>
      <c r="BI1326" s="31" t="s">
        <v>8136</v>
      </c>
      <c r="BJ1326" s="31" t="s">
        <v>20310</v>
      </c>
      <c r="BK1326" s="31" t="str">
        <f t="shared" si="191"/>
        <v>IV/b</v>
      </c>
      <c r="BL1326" s="31" t="s">
        <v>8077</v>
      </c>
      <c r="BM1326" s="31"/>
      <c r="BN1326" s="31"/>
      <c r="BO1326" s="31"/>
      <c r="BP1326" s="31" t="s">
        <v>1498</v>
      </c>
      <c r="BQ1326" s="31" t="s">
        <v>20310</v>
      </c>
      <c r="BR1326" s="52" t="s">
        <v>30295</v>
      </c>
      <c r="BS1326" s="62" t="s">
        <v>41391</v>
      </c>
      <c r="BT1326" s="31" t="s">
        <v>3823</v>
      </c>
      <c r="BU1326" s="31"/>
      <c r="BV1326" s="31" t="s">
        <v>4804</v>
      </c>
      <c r="BW1326" s="31">
        <f t="shared" ca="1" si="196"/>
        <v>38</v>
      </c>
      <c r="BX1326" s="78">
        <f t="shared" ca="1" si="197"/>
        <v>3</v>
      </c>
      <c r="BY1326" s="31"/>
      <c r="BZ1326" s="31"/>
      <c r="CA1326" s="31" t="s">
        <v>2483</v>
      </c>
      <c r="CB1326" s="31" t="s">
        <v>2519</v>
      </c>
      <c r="CC1326" s="31">
        <v>2</v>
      </c>
      <c r="CD1326" s="31">
        <v>1</v>
      </c>
      <c r="CE1326" s="31" t="s">
        <v>20085</v>
      </c>
      <c r="CF1326" s="31"/>
      <c r="CG1326" s="31">
        <v>2004</v>
      </c>
      <c r="CH1326" s="31" t="s">
        <v>5115</v>
      </c>
      <c r="CI1326" s="31">
        <v>2007</v>
      </c>
      <c r="CJ1326" s="31" t="s">
        <v>5548</v>
      </c>
      <c r="CK1326" s="31"/>
      <c r="CL1326" s="31" t="s">
        <v>28450</v>
      </c>
      <c r="CM1326" s="31" t="s">
        <v>28451</v>
      </c>
      <c r="CN1326" s="31">
        <v>124</v>
      </c>
      <c r="CO1326" s="31" t="s">
        <v>28557</v>
      </c>
      <c r="CP1326" s="31" t="s">
        <v>28451</v>
      </c>
      <c r="CQ1326" s="31">
        <v>124</v>
      </c>
      <c r="CR1326" s="31">
        <v>3596</v>
      </c>
      <c r="CS1326" s="31" t="s">
        <v>8595</v>
      </c>
      <c r="CT1326" s="31"/>
      <c r="CU1326" s="31">
        <v>40990</v>
      </c>
      <c r="CV1326" s="31" t="s">
        <v>8319</v>
      </c>
      <c r="CW1326" s="31" t="s">
        <v>8322</v>
      </c>
      <c r="CX1326" s="31" t="s">
        <v>8318</v>
      </c>
      <c r="CY1326" s="31"/>
      <c r="CZ1326" s="31"/>
      <c r="DA1326" s="31"/>
      <c r="DB1326" s="31" t="s">
        <v>15747</v>
      </c>
      <c r="DC1326" s="31" t="s">
        <v>15751</v>
      </c>
      <c r="DD1326" s="31" t="s">
        <v>15746</v>
      </c>
      <c r="DE1326" s="31"/>
      <c r="DF1326" s="31"/>
      <c r="DG1326" s="31"/>
      <c r="DH1326" s="31"/>
      <c r="DI1326" s="31"/>
      <c r="DJ1326" s="31"/>
      <c r="DK1326" s="31" t="s">
        <v>25645</v>
      </c>
      <c r="DL1326" s="31" t="s">
        <v>13888</v>
      </c>
      <c r="DM1326" s="38" t="s">
        <v>8832</v>
      </c>
      <c r="DN1326" s="38"/>
      <c r="DO1326" s="35" t="s">
        <v>20507</v>
      </c>
      <c r="DP1326" s="31" t="s">
        <v>32610</v>
      </c>
      <c r="DQ1326" s="31" t="s">
        <v>20506</v>
      </c>
      <c r="DR1326" s="31"/>
      <c r="DS1326" s="31" t="s">
        <v>26551</v>
      </c>
      <c r="DT1326" s="31" t="s">
        <v>37931</v>
      </c>
      <c r="DU1326" s="31">
        <v>2</v>
      </c>
      <c r="DV1326" s="31" t="s">
        <v>32167</v>
      </c>
      <c r="DW1326" s="31"/>
      <c r="DX1326" s="31" t="s">
        <v>31189</v>
      </c>
      <c r="DY1326" s="31" t="s">
        <v>31661</v>
      </c>
      <c r="DZ1326" s="31" t="s">
        <v>28397</v>
      </c>
      <c r="EA1326" s="31"/>
      <c r="EB1326" s="31">
        <v>90274</v>
      </c>
      <c r="EC1326" s="31" t="s">
        <v>40168</v>
      </c>
      <c r="ED1326" s="31" t="s">
        <v>41100</v>
      </c>
      <c r="EE1326" s="31"/>
      <c r="EF1326" s="31"/>
      <c r="EG1326" s="31"/>
      <c r="EH1326" s="31"/>
      <c r="EI1326" s="31"/>
      <c r="EJ1326" s="31"/>
    </row>
    <row r="1327" spans="1:140" ht="23.25" customHeight="1">
      <c r="A1327" s="25">
        <v>1325</v>
      </c>
      <c r="B1327" s="30" t="s">
        <v>17149</v>
      </c>
      <c r="C1327" s="31" t="s">
        <v>17145</v>
      </c>
      <c r="D1327" s="30" t="s">
        <v>26212</v>
      </c>
      <c r="E1327" s="30"/>
      <c r="F1327" s="30" t="s">
        <v>36262</v>
      </c>
      <c r="G1327" s="31">
        <f t="shared" si="192"/>
        <v>58</v>
      </c>
      <c r="H1327" s="72">
        <f t="shared" si="193"/>
        <v>54302</v>
      </c>
      <c r="I1327" s="30" t="s">
        <v>35239</v>
      </c>
      <c r="J1327" s="30" t="s">
        <v>34085</v>
      </c>
      <c r="K1327" s="30" t="s">
        <v>34083</v>
      </c>
      <c r="L1327" s="31" t="s">
        <v>16726</v>
      </c>
      <c r="M1327" s="31" t="s">
        <v>6378</v>
      </c>
      <c r="N1327" s="31" t="s">
        <v>3557</v>
      </c>
      <c r="O1327" s="31" t="s">
        <v>1501</v>
      </c>
      <c r="P1327" s="31" t="s">
        <v>25993</v>
      </c>
      <c r="Q1327" s="31"/>
      <c r="R1327" s="31"/>
      <c r="S1327" s="31"/>
      <c r="T1327" s="31"/>
      <c r="U1327" s="31" t="s">
        <v>11370</v>
      </c>
      <c r="V1327" s="31"/>
      <c r="W1327" s="31" t="s">
        <v>7044</v>
      </c>
      <c r="X1327" s="31" t="s">
        <v>12328</v>
      </c>
      <c r="Y1327" s="31" t="e">
        <f t="shared" ca="1" si="194"/>
        <v>#VALUE!</v>
      </c>
      <c r="Z1327" s="31" t="e">
        <f t="shared" ca="1" si="195"/>
        <v>#VALUE!</v>
      </c>
      <c r="AA1327" s="31"/>
      <c r="AB1327" s="31" t="s">
        <v>780</v>
      </c>
      <c r="AC1327" s="31" t="s">
        <v>34145</v>
      </c>
      <c r="AD1327" s="31" t="s">
        <v>34145</v>
      </c>
      <c r="AE1327" s="31"/>
      <c r="AF1327" s="31" t="s">
        <v>24701</v>
      </c>
      <c r="AG1327" s="31" t="s">
        <v>4322</v>
      </c>
      <c r="AH1327" s="31" t="s">
        <v>4322</v>
      </c>
      <c r="AI1327" s="31" t="s">
        <v>728</v>
      </c>
      <c r="AJ1327" s="31">
        <v>1331006</v>
      </c>
      <c r="AK1327" s="31" t="s">
        <v>17923</v>
      </c>
      <c r="AL1327" s="31" t="s">
        <v>17924</v>
      </c>
      <c r="AM1327" s="31" t="s">
        <v>17925</v>
      </c>
      <c r="AN1327" s="31"/>
      <c r="AO1327" s="31"/>
      <c r="AP1327" s="31" t="s">
        <v>3619</v>
      </c>
      <c r="AQ1327" s="31" t="s">
        <v>7696</v>
      </c>
      <c r="AR1327" s="31" t="s">
        <v>34145</v>
      </c>
      <c r="AS1327" s="31" t="s">
        <v>34145</v>
      </c>
      <c r="AT1327" s="31" t="str">
        <f>_xlfn.IFNA(VLOOKUP(D1327,'[1]5. 1 Mei 2022'!$C$7:$F$60,4,FALSE),"")</f>
        <v/>
      </c>
      <c r="AU1327" s="31"/>
      <c r="AV1327" s="31" t="s">
        <v>20032</v>
      </c>
      <c r="AW1327" s="31" t="s">
        <v>7696</v>
      </c>
      <c r="AX1327" s="29">
        <f t="shared" si="198"/>
        <v>44371</v>
      </c>
      <c r="AY1327" s="31" t="s">
        <v>26346</v>
      </c>
      <c r="AZ1327" s="31" t="s">
        <v>225</v>
      </c>
      <c r="BA1327" s="30" t="s">
        <v>3619</v>
      </c>
      <c r="BB1327" s="31" t="s">
        <v>17504</v>
      </c>
      <c r="BC1327" s="31"/>
      <c r="BD1327" s="31" t="s">
        <v>7980</v>
      </c>
      <c r="BE1327" s="31" t="s">
        <v>7969</v>
      </c>
      <c r="BF1327" s="31" t="s">
        <v>20032</v>
      </c>
      <c r="BG1327" s="31"/>
      <c r="BH1327" s="31"/>
      <c r="BI1327" s="31"/>
      <c r="BJ1327" s="31">
        <v>0</v>
      </c>
      <c r="BK1327" s="31" t="str">
        <f t="shared" si="191"/>
        <v>III/a</v>
      </c>
      <c r="BL1327" s="31"/>
      <c r="BM1327" s="31"/>
      <c r="BN1327" s="31"/>
      <c r="BO1327" s="31"/>
      <c r="BP1327" s="31"/>
      <c r="BQ1327" s="31"/>
      <c r="BR1327" s="31"/>
      <c r="BS1327" s="31"/>
      <c r="BT1327" s="31"/>
      <c r="BU1327" s="31"/>
      <c r="BV1327" s="31" t="s">
        <v>8466</v>
      </c>
      <c r="BW1327" s="31">
        <f t="shared" ca="1" si="196"/>
        <v>7</v>
      </c>
      <c r="BX1327" s="78">
        <f t="shared" ca="1" si="197"/>
        <v>3</v>
      </c>
      <c r="BY1327" s="31" t="s">
        <v>25993</v>
      </c>
      <c r="BZ1327" s="31"/>
      <c r="CA1327" s="31" t="s">
        <v>2483</v>
      </c>
      <c r="CB1327" s="31" t="s">
        <v>2406</v>
      </c>
      <c r="CC1327" s="31"/>
      <c r="CD1327" s="31"/>
      <c r="CE1327" s="31" t="s">
        <v>20085</v>
      </c>
      <c r="CF1327" s="31"/>
      <c r="CG1327" s="31"/>
      <c r="CH1327" s="31"/>
      <c r="CI1327" s="31"/>
      <c r="CJ1327" s="31"/>
      <c r="CK1327" s="31"/>
      <c r="CL1327" s="31" t="s">
        <v>28527</v>
      </c>
      <c r="CM1327" s="31" t="s">
        <v>20919</v>
      </c>
      <c r="CN1327" s="31">
        <v>123</v>
      </c>
      <c r="CO1327" s="31" t="s">
        <v>28768</v>
      </c>
      <c r="CP1327" s="31" t="s">
        <v>20919</v>
      </c>
      <c r="CQ1327" s="31">
        <v>123</v>
      </c>
      <c r="CR1327" s="31">
        <v>6506</v>
      </c>
      <c r="CS1327" s="31" t="s">
        <v>22243</v>
      </c>
      <c r="CT1327" s="31"/>
      <c r="CU1327" s="31"/>
      <c r="CV1327" s="31" t="s">
        <v>18072</v>
      </c>
      <c r="CW1327" s="31" t="s">
        <v>18073</v>
      </c>
      <c r="CX1327" s="31" t="s">
        <v>15874</v>
      </c>
      <c r="CY1327" s="31"/>
      <c r="CZ1327" s="31"/>
      <c r="DA1327" s="31"/>
      <c r="DB1327" s="31"/>
      <c r="DC1327" s="31"/>
      <c r="DD1327" s="31"/>
      <c r="DE1327" s="31"/>
      <c r="DF1327" s="31"/>
      <c r="DG1327" s="31"/>
      <c r="DH1327" s="31"/>
      <c r="DI1327" s="31"/>
      <c r="DJ1327" s="31"/>
      <c r="DK1327" s="31" t="s">
        <v>25645</v>
      </c>
      <c r="DL1327" s="31" t="s">
        <v>13888</v>
      </c>
      <c r="DM1327" s="38" t="s">
        <v>17920</v>
      </c>
      <c r="DN1327" s="38"/>
      <c r="DO1327" s="35"/>
      <c r="DP1327" s="31" t="s">
        <v>17921</v>
      </c>
      <c r="DQ1327" s="31" t="s">
        <v>17922</v>
      </c>
      <c r="DR1327" s="31"/>
      <c r="DS1327" s="31" t="s">
        <v>27819</v>
      </c>
      <c r="DT1327" s="31" t="s">
        <v>37932</v>
      </c>
      <c r="DU1327" s="31">
        <v>3</v>
      </c>
      <c r="DV1327" s="31" t="s">
        <v>32167</v>
      </c>
      <c r="DW1327" s="31" t="s">
        <v>7980</v>
      </c>
      <c r="DX1327" s="31"/>
      <c r="DY1327" s="31"/>
      <c r="DZ1327" s="31"/>
      <c r="EA1327" s="31"/>
      <c r="EB1327" s="31">
        <v>0</v>
      </c>
      <c r="EC1327" s="31" t="s">
        <v>40168</v>
      </c>
      <c r="ED1327" s="31" t="s">
        <v>41101</v>
      </c>
      <c r="EE1327" s="31"/>
      <c r="EF1327" s="31"/>
      <c r="EG1327" s="31"/>
      <c r="EH1327" s="31"/>
      <c r="EI1327" s="31"/>
      <c r="EJ1327" s="31"/>
    </row>
    <row r="1328" spans="1:140" ht="23.25" customHeight="1">
      <c r="A1328" s="25">
        <v>1326</v>
      </c>
      <c r="B1328" s="30" t="s">
        <v>12287</v>
      </c>
      <c r="C1328" s="31">
        <v>140349527</v>
      </c>
      <c r="D1328" s="30" t="s">
        <v>143</v>
      </c>
      <c r="E1328" s="30"/>
      <c r="F1328" s="30" t="s">
        <v>36257</v>
      </c>
      <c r="G1328" s="31">
        <f t="shared" si="192"/>
        <v>58</v>
      </c>
      <c r="H1328" s="72">
        <f t="shared" si="193"/>
        <v>47788</v>
      </c>
      <c r="I1328" s="30"/>
      <c r="J1328" s="30" t="s">
        <v>34084</v>
      </c>
      <c r="K1328" s="30" t="s">
        <v>4318</v>
      </c>
      <c r="L1328" s="31" t="s">
        <v>4318</v>
      </c>
      <c r="M1328" s="31" t="s">
        <v>3186</v>
      </c>
      <c r="N1328" s="31" t="s">
        <v>5797</v>
      </c>
      <c r="O1328" s="31" t="s">
        <v>5271</v>
      </c>
      <c r="P1328" s="52" t="s">
        <v>24630</v>
      </c>
      <c r="Q1328" s="31" t="s">
        <v>39040</v>
      </c>
      <c r="R1328" s="31">
        <v>18</v>
      </c>
      <c r="S1328" s="31">
        <v>7</v>
      </c>
      <c r="T1328" s="31"/>
      <c r="U1328" s="31">
        <v>688</v>
      </c>
      <c r="V1328" s="31"/>
      <c r="W1328" s="31" t="s">
        <v>6910</v>
      </c>
      <c r="X1328" s="31" t="s">
        <v>3184</v>
      </c>
      <c r="Y1328" s="31" t="e">
        <f t="shared" ca="1" si="194"/>
        <v>#VALUE!</v>
      </c>
      <c r="Z1328" s="31" t="e">
        <f t="shared" ca="1" si="195"/>
        <v>#VALUE!</v>
      </c>
      <c r="AA1328" s="31"/>
      <c r="AB1328" s="31" t="s">
        <v>780</v>
      </c>
      <c r="AC1328" s="31" t="s">
        <v>34145</v>
      </c>
      <c r="AD1328" s="31" t="s">
        <v>34145</v>
      </c>
      <c r="AE1328" s="31"/>
      <c r="AF1328" s="31" t="s">
        <v>24701</v>
      </c>
      <c r="AG1328" s="31" t="s">
        <v>4322</v>
      </c>
      <c r="AH1328" s="31" t="s">
        <v>4322</v>
      </c>
      <c r="AI1328" s="31" t="s">
        <v>728</v>
      </c>
      <c r="AJ1328" s="31">
        <v>2012740134</v>
      </c>
      <c r="AK1328" s="31" t="s">
        <v>12288</v>
      </c>
      <c r="AL1328" s="31" t="s">
        <v>10367</v>
      </c>
      <c r="AM1328" s="31" t="s">
        <v>2681</v>
      </c>
      <c r="AN1328" s="31"/>
      <c r="AO1328" s="31"/>
      <c r="AP1328" s="31" t="s">
        <v>18118</v>
      </c>
      <c r="AQ1328" s="31" t="s">
        <v>31200</v>
      </c>
      <c r="AR1328" s="31" t="s">
        <v>34145</v>
      </c>
      <c r="AS1328" s="31" t="s">
        <v>34145</v>
      </c>
      <c r="AT1328" s="31" t="str">
        <f>_xlfn.IFNA(VLOOKUP(D1328,'[1]5. 1 Mei 2022'!$C$7:$F$60,4,FALSE),"")</f>
        <v/>
      </c>
      <c r="AU1328" s="31"/>
      <c r="AV1328" s="31" t="s">
        <v>20033</v>
      </c>
      <c r="AW1328" s="31" t="s">
        <v>31200</v>
      </c>
      <c r="AX1328" s="29">
        <f t="shared" si="198"/>
        <v>46292</v>
      </c>
      <c r="AY1328" s="31" t="s">
        <v>26346</v>
      </c>
      <c r="AZ1328" s="31" t="s">
        <v>2622</v>
      </c>
      <c r="BA1328" s="30" t="s">
        <v>18118</v>
      </c>
      <c r="BB1328" s="31"/>
      <c r="BC1328" s="31"/>
      <c r="BD1328" s="31" t="s">
        <v>7997</v>
      </c>
      <c r="BE1328" s="31" t="s">
        <v>7969</v>
      </c>
      <c r="BF1328" s="31" t="s">
        <v>20033</v>
      </c>
      <c r="BG1328" s="31"/>
      <c r="BH1328" s="31"/>
      <c r="BI1328" s="31" t="s">
        <v>8136</v>
      </c>
      <c r="BJ1328" s="31" t="s">
        <v>20278</v>
      </c>
      <c r="BK1328" s="31" t="str">
        <f t="shared" si="191"/>
        <v>III/d</v>
      </c>
      <c r="BL1328" s="31" t="s">
        <v>8077</v>
      </c>
      <c r="BM1328" s="31"/>
      <c r="BN1328" s="31"/>
      <c r="BO1328" s="31"/>
      <c r="BP1328" s="31" t="s">
        <v>1498</v>
      </c>
      <c r="BQ1328" s="31" t="s">
        <v>20278</v>
      </c>
      <c r="BR1328" s="52" t="s">
        <v>39748</v>
      </c>
      <c r="BS1328" s="52" t="s">
        <v>39041</v>
      </c>
      <c r="BT1328" s="31" t="s">
        <v>6555</v>
      </c>
      <c r="BU1328" s="31"/>
      <c r="BV1328" s="31" t="s">
        <v>2427</v>
      </c>
      <c r="BW1328" s="31">
        <f t="shared" ca="1" si="196"/>
        <v>24</v>
      </c>
      <c r="BX1328" s="78">
        <f t="shared" ca="1" si="197"/>
        <v>2</v>
      </c>
      <c r="BY1328" s="31"/>
      <c r="BZ1328" s="31"/>
      <c r="CA1328" s="31" t="s">
        <v>2483</v>
      </c>
      <c r="CB1328" s="31" t="s">
        <v>2519</v>
      </c>
      <c r="CC1328" s="31">
        <v>1</v>
      </c>
      <c r="CD1328" s="31">
        <v>1</v>
      </c>
      <c r="CE1328" s="31" t="s">
        <v>20085</v>
      </c>
      <c r="CF1328" s="31"/>
      <c r="CG1328" s="31">
        <v>2010</v>
      </c>
      <c r="CH1328" s="31"/>
      <c r="CI1328" s="31"/>
      <c r="CJ1328" s="31"/>
      <c r="CK1328" s="31"/>
      <c r="CL1328" s="31" t="s">
        <v>22321</v>
      </c>
      <c r="CM1328" s="31" t="s">
        <v>22322</v>
      </c>
      <c r="CN1328" s="31">
        <v>123</v>
      </c>
      <c r="CO1328" s="31" t="s">
        <v>25581</v>
      </c>
      <c r="CP1328" s="31" t="s">
        <v>22322</v>
      </c>
      <c r="CQ1328" s="31">
        <v>123</v>
      </c>
      <c r="CR1328" s="31">
        <v>2356</v>
      </c>
      <c r="CS1328" s="31" t="s">
        <v>16049</v>
      </c>
      <c r="CT1328" s="31"/>
      <c r="CU1328" s="31" t="s">
        <v>8314</v>
      </c>
      <c r="CV1328" s="31" t="s">
        <v>8347</v>
      </c>
      <c r="CW1328" s="31" t="s">
        <v>8348</v>
      </c>
      <c r="CX1328" s="31" t="s">
        <v>8346</v>
      </c>
      <c r="CY1328" s="31"/>
      <c r="CZ1328" s="31"/>
      <c r="DA1328" s="31"/>
      <c r="DB1328" s="31" t="s">
        <v>15747</v>
      </c>
      <c r="DC1328" s="31" t="s">
        <v>15757</v>
      </c>
      <c r="DD1328" s="31" t="s">
        <v>15746</v>
      </c>
      <c r="DE1328" s="31"/>
      <c r="DF1328" s="31"/>
      <c r="DG1328" s="31"/>
      <c r="DH1328" s="31"/>
      <c r="DI1328" s="31" t="s">
        <v>24822</v>
      </c>
      <c r="DJ1328" s="31" t="s">
        <v>24823</v>
      </c>
      <c r="DK1328" s="31"/>
      <c r="DL1328" s="31"/>
      <c r="DM1328" s="38" t="s">
        <v>19447</v>
      </c>
      <c r="DN1328" s="38"/>
      <c r="DO1328" s="35">
        <v>0</v>
      </c>
      <c r="DP1328" s="31" t="s">
        <v>12778</v>
      </c>
      <c r="DQ1328" s="31" t="s">
        <v>12777</v>
      </c>
      <c r="DR1328" s="31"/>
      <c r="DS1328" s="31" t="s">
        <v>38646</v>
      </c>
      <c r="DT1328" s="31" t="s">
        <v>37933</v>
      </c>
      <c r="DU1328" s="31">
        <v>3</v>
      </c>
      <c r="DV1328" s="31" t="s">
        <v>32167</v>
      </c>
      <c r="DW1328" s="31" t="s">
        <v>7997</v>
      </c>
      <c r="DX1328" s="31" t="s">
        <v>7997</v>
      </c>
      <c r="DY1328" s="31" t="s">
        <v>25340</v>
      </c>
      <c r="DZ1328" s="31" t="s">
        <v>25334</v>
      </c>
      <c r="EA1328" s="31"/>
      <c r="EB1328" s="31">
        <v>353108</v>
      </c>
      <c r="EC1328" s="31" t="s">
        <v>40168</v>
      </c>
      <c r="ED1328" s="31" t="s">
        <v>41101</v>
      </c>
      <c r="EE1328" s="31"/>
      <c r="EF1328" s="31"/>
      <c r="EG1328" s="31"/>
      <c r="EH1328" s="31"/>
      <c r="EI1328" s="31"/>
      <c r="EJ1328" s="31"/>
    </row>
    <row r="1329" spans="1:140" ht="23.25" customHeight="1">
      <c r="A1329" s="25">
        <v>1327</v>
      </c>
      <c r="B1329" s="30" t="s">
        <v>22816</v>
      </c>
      <c r="C1329" s="31">
        <v>140184450</v>
      </c>
      <c r="D1329" s="30" t="s">
        <v>763</v>
      </c>
      <c r="E1329" s="30"/>
      <c r="F1329" s="30" t="s">
        <v>36253</v>
      </c>
      <c r="G1329" s="31">
        <f t="shared" si="192"/>
        <v>60</v>
      </c>
      <c r="H1329" s="72">
        <f t="shared" si="193"/>
        <v>45444</v>
      </c>
      <c r="I1329" s="30"/>
      <c r="J1329" s="30" t="s">
        <v>34084</v>
      </c>
      <c r="K1329" s="30" t="s">
        <v>4318</v>
      </c>
      <c r="L1329" s="31" t="s">
        <v>4318</v>
      </c>
      <c r="M1329" s="31" t="s">
        <v>3186</v>
      </c>
      <c r="N1329" s="31" t="s">
        <v>7121</v>
      </c>
      <c r="O1329" s="31" t="s">
        <v>3948</v>
      </c>
      <c r="P1329" s="31" t="s">
        <v>18412</v>
      </c>
      <c r="Q1329" s="31"/>
      <c r="R1329" s="31">
        <v>30</v>
      </c>
      <c r="S1329" s="31">
        <v>7</v>
      </c>
      <c r="T1329" s="31"/>
      <c r="U1329" s="31">
        <v>774</v>
      </c>
      <c r="V1329" s="31"/>
      <c r="W1329" s="31" t="s">
        <v>6910</v>
      </c>
      <c r="X1329" s="31" t="s">
        <v>3888</v>
      </c>
      <c r="Y1329" s="31">
        <f t="shared" ca="1" si="194"/>
        <v>59</v>
      </c>
      <c r="Z1329" s="31" t="str">
        <f t="shared" ca="1" si="195"/>
        <v>Lebih dari 58</v>
      </c>
      <c r="AA1329" s="31"/>
      <c r="AB1329" s="31" t="s">
        <v>780</v>
      </c>
      <c r="AC1329" s="31" t="s">
        <v>34145</v>
      </c>
      <c r="AD1329" s="31" t="s">
        <v>34145</v>
      </c>
      <c r="AE1329" s="31"/>
      <c r="AF1329" s="31" t="s">
        <v>24701</v>
      </c>
      <c r="AG1329" s="31" t="s">
        <v>4322</v>
      </c>
      <c r="AH1329" s="31" t="s">
        <v>4322</v>
      </c>
      <c r="AI1329" s="31" t="s">
        <v>728</v>
      </c>
      <c r="AJ1329" s="31" t="s">
        <v>23330</v>
      </c>
      <c r="AK1329" s="31" t="s">
        <v>23331</v>
      </c>
      <c r="AL1329" s="31" t="s">
        <v>11481</v>
      </c>
      <c r="AM1329" s="31" t="s">
        <v>2711</v>
      </c>
      <c r="AN1329" s="31"/>
      <c r="AO1329" s="31"/>
      <c r="AP1329" s="31" t="s">
        <v>33003</v>
      </c>
      <c r="AQ1329" s="31" t="s">
        <v>31614</v>
      </c>
      <c r="AR1329" s="31" t="s">
        <v>34145</v>
      </c>
      <c r="AS1329" s="31" t="s">
        <v>34145</v>
      </c>
      <c r="AT1329" s="31" t="str">
        <f>_xlfn.IFNA(VLOOKUP(D1329,'[1]5. 1 Mei 2022'!$C$7:$F$60,4,FALSE),"")</f>
        <v/>
      </c>
      <c r="AU1329" s="31"/>
      <c r="AV1329" s="31" t="s">
        <v>31216</v>
      </c>
      <c r="AW1329" s="31" t="s">
        <v>31614</v>
      </c>
      <c r="AX1329" s="29">
        <f t="shared" si="198"/>
        <v>46348</v>
      </c>
      <c r="AY1329" s="31" t="s">
        <v>26346</v>
      </c>
      <c r="AZ1329" s="31" t="s">
        <v>33005</v>
      </c>
      <c r="BA1329" s="30" t="s">
        <v>33003</v>
      </c>
      <c r="BB1329" s="31" t="s">
        <v>22916</v>
      </c>
      <c r="BC1329" s="31"/>
      <c r="BD1329" s="31" t="s">
        <v>7996</v>
      </c>
      <c r="BE1329" s="31" t="s">
        <v>7969</v>
      </c>
      <c r="BF1329" s="31" t="s">
        <v>31216</v>
      </c>
      <c r="BG1329" s="31"/>
      <c r="BH1329" s="31"/>
      <c r="BI1329" s="31" t="s">
        <v>8136</v>
      </c>
      <c r="BJ1329" s="31" t="s">
        <v>20310</v>
      </c>
      <c r="BK1329" s="31" t="str">
        <f t="shared" si="191"/>
        <v>IV/b</v>
      </c>
      <c r="BL1329" s="31" t="s">
        <v>8077</v>
      </c>
      <c r="BM1329" s="31"/>
      <c r="BN1329" s="31"/>
      <c r="BO1329" s="31"/>
      <c r="BP1329" s="31" t="s">
        <v>1498</v>
      </c>
      <c r="BQ1329" s="31" t="s">
        <v>20310</v>
      </c>
      <c r="BR1329" s="31" t="s">
        <v>30292</v>
      </c>
      <c r="BS1329" s="31" t="s">
        <v>32099</v>
      </c>
      <c r="BT1329" s="31" t="s">
        <v>3823</v>
      </c>
      <c r="BU1329" s="31"/>
      <c r="BV1329" s="31" t="s">
        <v>4804</v>
      </c>
      <c r="BW1329" s="31">
        <f t="shared" ca="1" si="196"/>
        <v>38</v>
      </c>
      <c r="BX1329" s="78">
        <f t="shared" ca="1" si="197"/>
        <v>3</v>
      </c>
      <c r="BY1329" s="31"/>
      <c r="BZ1329" s="31"/>
      <c r="CA1329" s="31" t="s">
        <v>2483</v>
      </c>
      <c r="CB1329" s="31" t="s">
        <v>2519</v>
      </c>
      <c r="CC1329" s="31">
        <v>4</v>
      </c>
      <c r="CD1329" s="31">
        <v>1</v>
      </c>
      <c r="CE1329" s="31" t="s">
        <v>20085</v>
      </c>
      <c r="CF1329" s="31"/>
      <c r="CG1329" s="31">
        <v>2004</v>
      </c>
      <c r="CH1329" s="31" t="s">
        <v>5115</v>
      </c>
      <c r="CI1329" s="31">
        <v>2007</v>
      </c>
      <c r="CJ1329" s="31"/>
      <c r="CK1329" s="31"/>
      <c r="CL1329" s="31" t="s">
        <v>25557</v>
      </c>
      <c r="CM1329" s="31" t="s">
        <v>22324</v>
      </c>
      <c r="CN1329" s="31">
        <v>123</v>
      </c>
      <c r="CO1329" s="31" t="s">
        <v>25558</v>
      </c>
      <c r="CP1329" s="31" t="s">
        <v>22324</v>
      </c>
      <c r="CQ1329" s="31">
        <v>123</v>
      </c>
      <c r="CR1329" s="31">
        <v>3597</v>
      </c>
      <c r="CS1329" s="31" t="s">
        <v>24704</v>
      </c>
      <c r="CT1329" s="31"/>
      <c r="CU1329" s="31" t="s">
        <v>8314</v>
      </c>
      <c r="CV1329" s="31" t="s">
        <v>8347</v>
      </c>
      <c r="CW1329" s="31" t="s">
        <v>8348</v>
      </c>
      <c r="CX1329" s="31" t="s">
        <v>8346</v>
      </c>
      <c r="CY1329" s="31"/>
      <c r="CZ1329" s="31"/>
      <c r="DA1329" s="31"/>
      <c r="DB1329" s="31" t="s">
        <v>15747</v>
      </c>
      <c r="DC1329" s="31" t="s">
        <v>15749</v>
      </c>
      <c r="DD1329" s="31" t="s">
        <v>15746</v>
      </c>
      <c r="DE1329" s="31"/>
      <c r="DF1329" s="31"/>
      <c r="DG1329" s="31"/>
      <c r="DH1329" s="31"/>
      <c r="DI1329" s="31"/>
      <c r="DJ1329" s="31"/>
      <c r="DK1329" s="31"/>
      <c r="DL1329" s="31"/>
      <c r="DM1329" s="38" t="s">
        <v>9225</v>
      </c>
      <c r="DN1329" s="38"/>
      <c r="DO1329" s="35" t="s">
        <v>20946</v>
      </c>
      <c r="DP1329" s="31" t="s">
        <v>13503</v>
      </c>
      <c r="DQ1329" s="31" t="s">
        <v>13502</v>
      </c>
      <c r="DR1329" s="31"/>
      <c r="DS1329" s="31" t="s">
        <v>26858</v>
      </c>
      <c r="DT1329" s="31" t="s">
        <v>28032</v>
      </c>
      <c r="DU1329" s="31">
        <v>3</v>
      </c>
      <c r="DV1329" s="31" t="s">
        <v>32167</v>
      </c>
      <c r="DW1329" s="31" t="s">
        <v>7997</v>
      </c>
      <c r="DX1329" s="31" t="s">
        <v>7997</v>
      </c>
      <c r="DY1329" s="31" t="s">
        <v>36122</v>
      </c>
      <c r="DZ1329" s="52" t="s">
        <v>36110</v>
      </c>
      <c r="EA1329" s="52" t="s">
        <v>36123</v>
      </c>
      <c r="EB1329" s="31">
        <v>0</v>
      </c>
      <c r="EC1329" s="31" t="s">
        <v>40168</v>
      </c>
      <c r="ED1329" s="31" t="s">
        <v>41101</v>
      </c>
      <c r="EE1329" s="31"/>
      <c r="EF1329" s="31"/>
      <c r="EG1329" s="31"/>
      <c r="EH1329" s="31"/>
      <c r="EI1329" s="31"/>
      <c r="EJ1329" s="31"/>
    </row>
    <row r="1330" spans="1:140" ht="23.25" customHeight="1">
      <c r="A1330" s="25">
        <v>1328</v>
      </c>
      <c r="B1330" s="30" t="s">
        <v>26392</v>
      </c>
      <c r="C1330" s="31">
        <v>140368624</v>
      </c>
      <c r="D1330" s="30" t="s">
        <v>1271</v>
      </c>
      <c r="E1330" s="30"/>
      <c r="F1330" s="30" t="s">
        <v>36257</v>
      </c>
      <c r="G1330" s="31">
        <f t="shared" si="192"/>
        <v>58</v>
      </c>
      <c r="H1330" s="72">
        <f t="shared" si="193"/>
        <v>50649</v>
      </c>
      <c r="I1330" s="30"/>
      <c r="J1330" s="30" t="s">
        <v>34084</v>
      </c>
      <c r="K1330" s="30" t="s">
        <v>4318</v>
      </c>
      <c r="L1330" s="31" t="s">
        <v>4318</v>
      </c>
      <c r="M1330" s="31" t="s">
        <v>3186</v>
      </c>
      <c r="N1330" s="31" t="s">
        <v>4008</v>
      </c>
      <c r="O1330" s="31" t="s">
        <v>4320</v>
      </c>
      <c r="P1330" s="31" t="s">
        <v>21723</v>
      </c>
      <c r="Q1330" s="31" t="s">
        <v>41515</v>
      </c>
      <c r="R1330" s="31">
        <v>15</v>
      </c>
      <c r="S1330" s="31">
        <v>3</v>
      </c>
      <c r="T1330" s="31"/>
      <c r="U1330" s="31">
        <v>795</v>
      </c>
      <c r="V1330" s="31" t="s">
        <v>4315</v>
      </c>
      <c r="W1330" s="31" t="s">
        <v>6910</v>
      </c>
      <c r="X1330" s="31" t="s">
        <v>4316</v>
      </c>
      <c r="Y1330" s="31" t="e">
        <f t="shared" ca="1" si="194"/>
        <v>#VALUE!</v>
      </c>
      <c r="Z1330" s="31" t="e">
        <f t="shared" ca="1" si="195"/>
        <v>#VALUE!</v>
      </c>
      <c r="AA1330" s="31"/>
      <c r="AB1330" s="31" t="s">
        <v>780</v>
      </c>
      <c r="AC1330" s="31" t="s">
        <v>34145</v>
      </c>
      <c r="AD1330" s="31" t="s">
        <v>34145</v>
      </c>
      <c r="AE1330" s="31"/>
      <c r="AF1330" s="31" t="s">
        <v>24701</v>
      </c>
      <c r="AG1330" s="31" t="s">
        <v>4322</v>
      </c>
      <c r="AH1330" s="31" t="s">
        <v>4322</v>
      </c>
      <c r="AI1330" s="31" t="s">
        <v>728</v>
      </c>
      <c r="AJ1330" s="31"/>
      <c r="AK1330" s="31"/>
      <c r="AL1330" s="31"/>
      <c r="AM1330" s="31"/>
      <c r="AN1330" s="31"/>
      <c r="AO1330" s="31"/>
      <c r="AP1330" s="31" t="s">
        <v>18118</v>
      </c>
      <c r="AQ1330" s="52" t="s">
        <v>33501</v>
      </c>
      <c r="AR1330" s="31" t="s">
        <v>34145</v>
      </c>
      <c r="AS1330" s="31" t="s">
        <v>34145</v>
      </c>
      <c r="AT1330" s="31" t="str">
        <f>_xlfn.IFNA(VLOOKUP(D1330,'[1]5. 1 Mei 2022'!$C$7:$F$60,4,FALSE),"")</f>
        <v/>
      </c>
      <c r="AU1330" s="31"/>
      <c r="AV1330" s="31" t="s">
        <v>24786</v>
      </c>
      <c r="AW1330" s="52" t="s">
        <v>38809</v>
      </c>
      <c r="AX1330" s="29" t="e">
        <f t="shared" si="198"/>
        <v>#VALUE!</v>
      </c>
      <c r="AY1330" s="31" t="s">
        <v>26346</v>
      </c>
      <c r="AZ1330" s="31" t="s">
        <v>2622</v>
      </c>
      <c r="BA1330" s="30" t="s">
        <v>18118</v>
      </c>
      <c r="BB1330" s="31" t="s">
        <v>37250</v>
      </c>
      <c r="BC1330" s="31"/>
      <c r="BD1330" s="31" t="s">
        <v>1759</v>
      </c>
      <c r="BE1330" s="31" t="s">
        <v>7969</v>
      </c>
      <c r="BF1330" s="31" t="s">
        <v>24786</v>
      </c>
      <c r="BG1330" s="31" t="s">
        <v>38810</v>
      </c>
      <c r="BH1330" s="31"/>
      <c r="BI1330" s="31" t="s">
        <v>8136</v>
      </c>
      <c r="BJ1330" s="31" t="s">
        <v>20278</v>
      </c>
      <c r="BK1330" s="31" t="str">
        <f t="shared" si="191"/>
        <v>III/c</v>
      </c>
      <c r="BL1330" s="31" t="s">
        <v>8077</v>
      </c>
      <c r="BM1330" s="31"/>
      <c r="BN1330" s="31"/>
      <c r="BO1330" s="31"/>
      <c r="BP1330" s="31" t="s">
        <v>1498</v>
      </c>
      <c r="BQ1330" s="31" t="s">
        <v>20278</v>
      </c>
      <c r="BR1330" s="66" t="s">
        <v>30295</v>
      </c>
      <c r="BS1330" s="62" t="s">
        <v>41516</v>
      </c>
      <c r="BT1330" s="31" t="s">
        <v>2481</v>
      </c>
      <c r="BU1330" s="31"/>
      <c r="BV1330" s="31" t="s">
        <v>6324</v>
      </c>
      <c r="BW1330" s="31">
        <f t="shared" ca="1" si="196"/>
        <v>20</v>
      </c>
      <c r="BX1330" s="78">
        <f t="shared" ca="1" si="197"/>
        <v>2</v>
      </c>
      <c r="BY1330" s="31"/>
      <c r="BZ1330" s="31" t="s">
        <v>4019</v>
      </c>
      <c r="CA1330" s="31" t="s">
        <v>2483</v>
      </c>
      <c r="CB1330" s="31" t="s">
        <v>2519</v>
      </c>
      <c r="CC1330" s="31" t="s">
        <v>1498</v>
      </c>
      <c r="CD1330" s="31">
        <v>1</v>
      </c>
      <c r="CE1330" s="31" t="s">
        <v>20085</v>
      </c>
      <c r="CF1330" s="31"/>
      <c r="CG1330" s="31"/>
      <c r="CH1330" s="31"/>
      <c r="CI1330" s="31"/>
      <c r="CJ1330" s="31"/>
      <c r="CK1330" s="31"/>
      <c r="CL1330" s="31" t="s">
        <v>28464</v>
      </c>
      <c r="CM1330" s="31" t="s">
        <v>21881</v>
      </c>
      <c r="CN1330" s="31">
        <v>123</v>
      </c>
      <c r="CO1330" s="31" t="s">
        <v>25444</v>
      </c>
      <c r="CP1330" s="31" t="s">
        <v>21881</v>
      </c>
      <c r="CQ1330" s="31">
        <v>123</v>
      </c>
      <c r="CR1330" s="31">
        <v>3015</v>
      </c>
      <c r="CS1330" s="31" t="s">
        <v>18417</v>
      </c>
      <c r="CT1330" s="31" t="s">
        <v>18418</v>
      </c>
      <c r="CU1330" s="31" t="s">
        <v>4327</v>
      </c>
      <c r="CV1330" s="31" t="s">
        <v>17262</v>
      </c>
      <c r="CW1330" s="31" t="s">
        <v>17265</v>
      </c>
      <c r="CX1330" s="31" t="s">
        <v>17264</v>
      </c>
      <c r="CY1330" s="31"/>
      <c r="CZ1330" s="31"/>
      <c r="DA1330" s="31"/>
      <c r="DB1330" s="31" t="s">
        <v>15747</v>
      </c>
      <c r="DC1330" s="31" t="s">
        <v>15749</v>
      </c>
      <c r="DD1330" s="31" t="s">
        <v>15746</v>
      </c>
      <c r="DE1330" s="31"/>
      <c r="DF1330" s="31"/>
      <c r="DG1330" s="31"/>
      <c r="DH1330" s="31"/>
      <c r="DI1330" s="31"/>
      <c r="DJ1330" s="31"/>
      <c r="DK1330" s="31" t="s">
        <v>25642</v>
      </c>
      <c r="DL1330" s="31" t="s">
        <v>25643</v>
      </c>
      <c r="DM1330" s="38" t="s">
        <v>9203</v>
      </c>
      <c r="DN1330" s="38"/>
      <c r="DO1330" s="35" t="s">
        <v>20410</v>
      </c>
      <c r="DP1330" s="31" t="s">
        <v>14780</v>
      </c>
      <c r="DQ1330" s="31" t="s">
        <v>14781</v>
      </c>
      <c r="DR1330" s="31"/>
      <c r="DS1330" s="31" t="s">
        <v>26834</v>
      </c>
      <c r="DT1330" s="31" t="s">
        <v>37934</v>
      </c>
      <c r="DU1330" s="31">
        <v>2</v>
      </c>
      <c r="DV1330" s="31" t="s">
        <v>32165</v>
      </c>
      <c r="DW1330" s="31" t="s">
        <v>7997</v>
      </c>
      <c r="DX1330" s="31" t="s">
        <v>1759</v>
      </c>
      <c r="DY1330" s="31" t="s">
        <v>29687</v>
      </c>
      <c r="DZ1330" s="31" t="s">
        <v>18545</v>
      </c>
      <c r="EA1330" s="31"/>
      <c r="EB1330" s="31">
        <v>0</v>
      </c>
      <c r="EC1330" s="31" t="s">
        <v>40168</v>
      </c>
      <c r="ED1330" s="31" t="s">
        <v>41101</v>
      </c>
      <c r="EE1330" s="31"/>
      <c r="EF1330" s="31"/>
      <c r="EG1330" s="31"/>
      <c r="EH1330" s="31"/>
      <c r="EI1330" s="31"/>
      <c r="EJ1330" s="31"/>
    </row>
    <row r="1331" spans="1:140" ht="23.25" customHeight="1">
      <c r="A1331" s="25">
        <v>1329</v>
      </c>
      <c r="B1331" s="30" t="s">
        <v>29435</v>
      </c>
      <c r="C1331" s="31" t="s">
        <v>6220</v>
      </c>
      <c r="D1331" s="30" t="s">
        <v>29429</v>
      </c>
      <c r="E1331" s="30"/>
      <c r="F1331" s="30" t="s">
        <v>36262</v>
      </c>
      <c r="G1331" s="31">
        <f t="shared" si="192"/>
        <v>58</v>
      </c>
      <c r="H1331" s="72">
        <f t="shared" si="193"/>
        <v>55732</v>
      </c>
      <c r="I1331" s="30" t="s">
        <v>35240</v>
      </c>
      <c r="J1331" s="30" t="s">
        <v>34085</v>
      </c>
      <c r="K1331" s="30" t="s">
        <v>34082</v>
      </c>
      <c r="L1331" s="31" t="s">
        <v>6220</v>
      </c>
      <c r="M1331" s="31" t="s">
        <v>6378</v>
      </c>
      <c r="N1331" s="31" t="s">
        <v>3557</v>
      </c>
      <c r="O1331" s="31" t="s">
        <v>1501</v>
      </c>
      <c r="P1331" s="52" t="s">
        <v>33501</v>
      </c>
      <c r="Q1331" s="52"/>
      <c r="R1331" s="31"/>
      <c r="S1331" s="31"/>
      <c r="T1331" s="52" t="s">
        <v>21916</v>
      </c>
      <c r="U1331" s="31"/>
      <c r="V1331" s="31"/>
      <c r="W1331" s="31" t="s">
        <v>29440</v>
      </c>
      <c r="X1331" s="31" t="s">
        <v>29444</v>
      </c>
      <c r="Y1331" s="31" t="e">
        <f t="shared" ca="1" si="194"/>
        <v>#VALUE!</v>
      </c>
      <c r="Z1331" s="31" t="e">
        <f t="shared" ca="1" si="195"/>
        <v>#VALUE!</v>
      </c>
      <c r="AA1331" s="31"/>
      <c r="AB1331" s="31" t="s">
        <v>780</v>
      </c>
      <c r="AC1331" s="31" t="s">
        <v>34145</v>
      </c>
      <c r="AD1331" s="31" t="s">
        <v>34145</v>
      </c>
      <c r="AE1331" s="31"/>
      <c r="AF1331" s="31" t="s">
        <v>24701</v>
      </c>
      <c r="AG1331" s="31" t="s">
        <v>4322</v>
      </c>
      <c r="AH1331" s="31" t="s">
        <v>4322</v>
      </c>
      <c r="AI1331" s="31" t="s">
        <v>728</v>
      </c>
      <c r="AJ1331" s="31" t="s">
        <v>30214</v>
      </c>
      <c r="AK1331" s="31" t="s">
        <v>30215</v>
      </c>
      <c r="AL1331" s="31" t="s">
        <v>30200</v>
      </c>
      <c r="AM1331" s="31" t="s">
        <v>30201</v>
      </c>
      <c r="AN1331" s="31"/>
      <c r="AO1331" s="31"/>
      <c r="AP1331" s="31" t="s">
        <v>18118</v>
      </c>
      <c r="AQ1331" s="31" t="s">
        <v>18310</v>
      </c>
      <c r="AR1331" s="31" t="s">
        <v>34145</v>
      </c>
      <c r="AS1331" s="31" t="s">
        <v>34145</v>
      </c>
      <c r="AT1331" s="31" t="str">
        <f>_xlfn.IFNA(VLOOKUP(D1331,'[1]5. 1 Mei 2022'!$C$7:$F$60,4,FALSE),"")</f>
        <v/>
      </c>
      <c r="AU1331" s="31"/>
      <c r="AV1331" s="31" t="s">
        <v>20032</v>
      </c>
      <c r="AW1331" s="52" t="s">
        <v>33910</v>
      </c>
      <c r="AX1331" s="29">
        <f t="shared" si="198"/>
        <v>46798</v>
      </c>
      <c r="AY1331" s="31" t="s">
        <v>26346</v>
      </c>
      <c r="AZ1331" s="31" t="s">
        <v>2622</v>
      </c>
      <c r="BA1331" s="30" t="s">
        <v>18118</v>
      </c>
      <c r="BB1331" s="31" t="s">
        <v>31615</v>
      </c>
      <c r="BC1331" s="31"/>
      <c r="BD1331" s="31" t="s">
        <v>11423</v>
      </c>
      <c r="BE1331" s="31" t="s">
        <v>7969</v>
      </c>
      <c r="BF1331" s="31" t="s">
        <v>20032</v>
      </c>
      <c r="BG1331" s="31"/>
      <c r="BH1331" s="31"/>
      <c r="BI1331" s="31"/>
      <c r="BJ1331" s="31"/>
      <c r="BK1331" s="31" t="str">
        <f t="shared" si="191"/>
        <v>III/a</v>
      </c>
      <c r="BL1331" s="31"/>
      <c r="BM1331" s="31"/>
      <c r="BN1331" s="31"/>
      <c r="BO1331" s="31"/>
      <c r="BP1331" s="31"/>
      <c r="BQ1331" s="31"/>
      <c r="BR1331" s="31"/>
      <c r="BS1331" s="31"/>
      <c r="BT1331" s="31"/>
      <c r="BU1331" s="31"/>
      <c r="BV1331" s="31" t="s">
        <v>26473</v>
      </c>
      <c r="BW1331" s="31">
        <f t="shared" ca="1" si="196"/>
        <v>3</v>
      </c>
      <c r="BX1331" s="78">
        <f t="shared" ca="1" si="197"/>
        <v>3</v>
      </c>
      <c r="BY1331" s="31"/>
      <c r="BZ1331" s="31"/>
      <c r="CA1331" s="31" t="s">
        <v>2483</v>
      </c>
      <c r="CB1331" s="31" t="s">
        <v>2406</v>
      </c>
      <c r="CC1331" s="31"/>
      <c r="CD1331" s="31"/>
      <c r="CE1331" s="31"/>
      <c r="CF1331" s="31"/>
      <c r="CG1331" s="31"/>
      <c r="CH1331" s="31"/>
      <c r="CI1331" s="31"/>
      <c r="CJ1331" s="31"/>
      <c r="CK1331" s="31"/>
      <c r="CL1331" s="31" t="s">
        <v>30216</v>
      </c>
      <c r="CM1331" s="31" t="s">
        <v>22081</v>
      </c>
      <c r="CN1331" s="31">
        <v>123</v>
      </c>
      <c r="CO1331" s="31" t="s">
        <v>33375</v>
      </c>
      <c r="CP1331" s="31" t="s">
        <v>22081</v>
      </c>
      <c r="CQ1331" s="31">
        <v>123</v>
      </c>
      <c r="CR1331" s="31">
        <v>6880</v>
      </c>
      <c r="CS1331" s="31" t="s">
        <v>22454</v>
      </c>
      <c r="CT1331" s="31"/>
      <c r="CU1331" s="31"/>
      <c r="CV1331" s="31"/>
      <c r="CW1331" s="31"/>
      <c r="CX1331" s="31"/>
      <c r="CY1331" s="31"/>
      <c r="CZ1331" s="31"/>
      <c r="DA1331" s="31"/>
      <c r="DB1331" s="31"/>
      <c r="DC1331" s="31"/>
      <c r="DD1331" s="31"/>
      <c r="DE1331" s="31"/>
      <c r="DF1331" s="31"/>
      <c r="DG1331" s="31"/>
      <c r="DH1331" s="31"/>
      <c r="DI1331" s="31"/>
      <c r="DJ1331" s="31"/>
      <c r="DK1331" s="31"/>
      <c r="DL1331" s="31"/>
      <c r="DM1331" s="38" t="s">
        <v>32224</v>
      </c>
      <c r="DN1331" s="38"/>
      <c r="DO1331" s="35"/>
      <c r="DP1331" s="31" t="s">
        <v>30210</v>
      </c>
      <c r="DQ1331" s="31" t="s">
        <v>30211</v>
      </c>
      <c r="DR1331" s="31"/>
      <c r="DS1331" s="31" t="s">
        <v>30212</v>
      </c>
      <c r="DT1331" s="31" t="s">
        <v>30213</v>
      </c>
      <c r="DU1331" s="31">
        <v>3</v>
      </c>
      <c r="DV1331" s="31" t="s">
        <v>32167</v>
      </c>
      <c r="DW1331" s="31" t="s">
        <v>7980</v>
      </c>
      <c r="DX1331" s="31" t="s">
        <v>11423</v>
      </c>
      <c r="DY1331" s="31" t="s">
        <v>30361</v>
      </c>
      <c r="DZ1331" s="31" t="s">
        <v>16040</v>
      </c>
      <c r="EA1331" s="31"/>
      <c r="EB1331" s="31">
        <v>0</v>
      </c>
      <c r="EC1331" s="31" t="s">
        <v>40168</v>
      </c>
      <c r="ED1331" s="31" t="s">
        <v>41101</v>
      </c>
      <c r="EE1331" s="31"/>
      <c r="EF1331" s="31"/>
      <c r="EG1331" s="31"/>
      <c r="EH1331" s="31"/>
      <c r="EI1331" s="31"/>
      <c r="EJ1331" s="31"/>
    </row>
    <row r="1332" spans="1:140" ht="23.25" customHeight="1">
      <c r="A1332" s="25">
        <v>1330</v>
      </c>
      <c r="B1332" s="30" t="s">
        <v>17798</v>
      </c>
      <c r="C1332" s="31">
        <v>140364020</v>
      </c>
      <c r="D1332" s="30" t="s">
        <v>107</v>
      </c>
      <c r="E1332" s="30"/>
      <c r="F1332" s="30" t="s">
        <v>36253</v>
      </c>
      <c r="G1332" s="31">
        <f t="shared" si="192"/>
        <v>60</v>
      </c>
      <c r="H1332" s="72">
        <f t="shared" si="193"/>
        <v>48396</v>
      </c>
      <c r="I1332" s="30"/>
      <c r="J1332" s="30" t="s">
        <v>34084</v>
      </c>
      <c r="K1332" s="30" t="s">
        <v>4318</v>
      </c>
      <c r="L1332" s="31" t="s">
        <v>4318</v>
      </c>
      <c r="M1332" s="31" t="s">
        <v>3186</v>
      </c>
      <c r="N1332" s="31" t="s">
        <v>7120</v>
      </c>
      <c r="O1332" s="31" t="s">
        <v>7595</v>
      </c>
      <c r="P1332" s="52" t="s">
        <v>24630</v>
      </c>
      <c r="Q1332" s="31" t="s">
        <v>39036</v>
      </c>
      <c r="R1332" s="31">
        <v>17</v>
      </c>
      <c r="S1332" s="31">
        <v>10</v>
      </c>
      <c r="T1332" s="31"/>
      <c r="U1332" s="31">
        <v>1063</v>
      </c>
      <c r="V1332" s="31"/>
      <c r="W1332" s="31" t="s">
        <v>1513</v>
      </c>
      <c r="X1332" s="31" t="s">
        <v>5301</v>
      </c>
      <c r="Y1332" s="31">
        <f t="shared" ca="1" si="194"/>
        <v>51</v>
      </c>
      <c r="Z1332" s="31" t="str">
        <f t="shared" ca="1" si="195"/>
        <v>46-58</v>
      </c>
      <c r="AA1332" s="31"/>
      <c r="AB1332" s="31" t="s">
        <v>780</v>
      </c>
      <c r="AC1332" s="31" t="s">
        <v>34145</v>
      </c>
      <c r="AD1332" s="31" t="s">
        <v>34145</v>
      </c>
      <c r="AE1332" s="31"/>
      <c r="AF1332" s="31" t="s">
        <v>24701</v>
      </c>
      <c r="AG1332" s="31" t="s">
        <v>4322</v>
      </c>
      <c r="AH1332" s="31" t="s">
        <v>4322</v>
      </c>
      <c r="AI1332" s="31" t="s">
        <v>728</v>
      </c>
      <c r="AJ1332" s="31">
        <v>2011740054</v>
      </c>
      <c r="AK1332" s="31" t="s">
        <v>18827</v>
      </c>
      <c r="AL1332" s="31" t="s">
        <v>8469</v>
      </c>
      <c r="AM1332" s="31" t="s">
        <v>2681</v>
      </c>
      <c r="AN1332" s="31"/>
      <c r="AO1332" s="31"/>
      <c r="AP1332" s="31" t="s">
        <v>4434</v>
      </c>
      <c r="AQ1332" s="31" t="s">
        <v>16037</v>
      </c>
      <c r="AR1332" s="31" t="s">
        <v>34145</v>
      </c>
      <c r="AS1332" s="31" t="s">
        <v>34145</v>
      </c>
      <c r="AT1332" s="31" t="str">
        <f>_xlfn.IFNA(VLOOKUP(D1332,'[1]5. 1 Mei 2022'!$C$7:$F$60,4,FALSE),"")</f>
        <v/>
      </c>
      <c r="AU1332" s="31"/>
      <c r="AV1332" s="31" t="s">
        <v>20033</v>
      </c>
      <c r="AW1332" s="31" t="s">
        <v>38826</v>
      </c>
      <c r="AX1332" s="29" t="e">
        <f t="shared" si="198"/>
        <v>#VALUE!</v>
      </c>
      <c r="AY1332" s="31" t="s">
        <v>26346</v>
      </c>
      <c r="AZ1332" s="31" t="s">
        <v>6484</v>
      </c>
      <c r="BA1332" s="30" t="s">
        <v>4434</v>
      </c>
      <c r="BB1332" s="31"/>
      <c r="BC1332" s="31"/>
      <c r="BD1332" s="31" t="s">
        <v>7997</v>
      </c>
      <c r="BE1332" s="31" t="s">
        <v>7969</v>
      </c>
      <c r="BF1332" s="31" t="s">
        <v>20033</v>
      </c>
      <c r="BG1332" s="31" t="s">
        <v>38839</v>
      </c>
      <c r="BH1332" s="31"/>
      <c r="BI1332" s="31" t="s">
        <v>8136</v>
      </c>
      <c r="BJ1332" s="31" t="s">
        <v>20278</v>
      </c>
      <c r="BK1332" s="31" t="str">
        <f t="shared" si="191"/>
        <v>IV/a</v>
      </c>
      <c r="BL1332" s="31" t="s">
        <v>8077</v>
      </c>
      <c r="BM1332" s="31"/>
      <c r="BN1332" s="31"/>
      <c r="BO1332" s="31"/>
      <c r="BP1332" s="31" t="s">
        <v>1498</v>
      </c>
      <c r="BQ1332" s="31" t="s">
        <v>20310</v>
      </c>
      <c r="BR1332" s="31" t="s">
        <v>39748</v>
      </c>
      <c r="BS1332" s="52" t="s">
        <v>39037</v>
      </c>
      <c r="BT1332" s="31" t="s">
        <v>3388</v>
      </c>
      <c r="BU1332" s="31"/>
      <c r="BV1332" s="31" t="s">
        <v>5474</v>
      </c>
      <c r="BW1332" s="31">
        <f t="shared" ca="1" si="196"/>
        <v>25</v>
      </c>
      <c r="BX1332" s="78">
        <f t="shared" ca="1" si="197"/>
        <v>2</v>
      </c>
      <c r="BY1332" s="31"/>
      <c r="BZ1332" s="31"/>
      <c r="CA1332" s="31" t="s">
        <v>2483</v>
      </c>
      <c r="CB1332" s="31" t="s">
        <v>2519</v>
      </c>
      <c r="CC1332" s="31">
        <v>2</v>
      </c>
      <c r="CD1332" s="31">
        <v>1</v>
      </c>
      <c r="CE1332" s="31" t="s">
        <v>20085</v>
      </c>
      <c r="CF1332" s="31"/>
      <c r="CG1332" s="31"/>
      <c r="CH1332" s="31"/>
      <c r="CI1332" s="31"/>
      <c r="CJ1332" s="31"/>
      <c r="CK1332" s="31"/>
      <c r="CL1332" s="31" t="s">
        <v>22337</v>
      </c>
      <c r="CM1332" s="31" t="s">
        <v>22026</v>
      </c>
      <c r="CN1332" s="31">
        <v>123</v>
      </c>
      <c r="CO1332" s="31" t="s">
        <v>25764</v>
      </c>
      <c r="CP1332" s="31" t="s">
        <v>25012</v>
      </c>
      <c r="CQ1332" s="31">
        <v>124</v>
      </c>
      <c r="CR1332" s="31">
        <v>3402</v>
      </c>
      <c r="CS1332" s="31" t="s">
        <v>18181</v>
      </c>
      <c r="CT1332" s="31"/>
      <c r="CU1332" s="31"/>
      <c r="CV1332" s="31"/>
      <c r="CW1332" s="31"/>
      <c r="CX1332" s="31"/>
      <c r="CY1332" s="31"/>
      <c r="CZ1332" s="31"/>
      <c r="DA1332" s="31"/>
      <c r="DB1332" s="31" t="s">
        <v>15747</v>
      </c>
      <c r="DC1332" s="31" t="s">
        <v>15749</v>
      </c>
      <c r="DD1332" s="31" t="s">
        <v>15746</v>
      </c>
      <c r="DE1332" s="31"/>
      <c r="DF1332" s="31"/>
      <c r="DG1332" s="31"/>
      <c r="DH1332" s="31"/>
      <c r="DI1332" s="31" t="s">
        <v>24810</v>
      </c>
      <c r="DJ1332" s="31" t="s">
        <v>24811</v>
      </c>
      <c r="DK1332" s="31"/>
      <c r="DL1332" s="31"/>
      <c r="DM1332" s="38" t="s">
        <v>9362</v>
      </c>
      <c r="DN1332" s="38"/>
      <c r="DO1332" s="35">
        <v>0</v>
      </c>
      <c r="DP1332" s="31" t="s">
        <v>13791</v>
      </c>
      <c r="DQ1332" s="31" t="s">
        <v>13790</v>
      </c>
      <c r="DR1332" s="31"/>
      <c r="DS1332" s="31" t="s">
        <v>27000</v>
      </c>
      <c r="DT1332" s="31" t="s">
        <v>37935</v>
      </c>
      <c r="DU1332" s="31">
        <v>2</v>
      </c>
      <c r="DV1332" s="31" t="s">
        <v>32166</v>
      </c>
      <c r="DW1332" s="31" t="s">
        <v>7997</v>
      </c>
      <c r="DX1332" s="31" t="s">
        <v>7997</v>
      </c>
      <c r="DY1332" s="31" t="s">
        <v>18142</v>
      </c>
      <c r="DZ1332" s="31" t="s">
        <v>12080</v>
      </c>
      <c r="EA1332" s="31"/>
      <c r="EB1332" s="31">
        <v>0</v>
      </c>
      <c r="EC1332" s="31" t="s">
        <v>40168</v>
      </c>
      <c r="ED1332" s="31" t="s">
        <v>41101</v>
      </c>
      <c r="EE1332" s="31"/>
      <c r="EF1332" s="31"/>
      <c r="EG1332" s="31"/>
      <c r="EH1332" s="31"/>
      <c r="EI1332" s="31"/>
      <c r="EJ1332" s="31"/>
    </row>
    <row r="1333" spans="1:140" ht="23.25" customHeight="1">
      <c r="A1333" s="25">
        <v>1331</v>
      </c>
      <c r="B1333" s="30" t="s">
        <v>22798</v>
      </c>
      <c r="C1333" s="31" t="s">
        <v>22823</v>
      </c>
      <c r="D1333" s="30" t="s">
        <v>33284</v>
      </c>
      <c r="E1333" s="30"/>
      <c r="F1333" s="30" t="s">
        <v>36258</v>
      </c>
      <c r="G1333" s="31">
        <f t="shared" si="192"/>
        <v>58</v>
      </c>
      <c r="H1333" s="72">
        <f t="shared" si="193"/>
        <v>54940</v>
      </c>
      <c r="I1333" s="30"/>
      <c r="J1333" s="30" t="s">
        <v>34084</v>
      </c>
      <c r="K1333" s="30" t="s">
        <v>4318</v>
      </c>
      <c r="L1333" s="31" t="s">
        <v>4318</v>
      </c>
      <c r="M1333" s="31" t="s">
        <v>3186</v>
      </c>
      <c r="N1333" s="31" t="s">
        <v>3311</v>
      </c>
      <c r="O1333" s="31" t="s">
        <v>2534</v>
      </c>
      <c r="P1333" s="52" t="s">
        <v>35984</v>
      </c>
      <c r="Q1333" s="52" t="s">
        <v>41329</v>
      </c>
      <c r="R1333" s="31"/>
      <c r="S1333" s="31"/>
      <c r="T1333" s="31"/>
      <c r="U1333" s="31" t="s">
        <v>17915</v>
      </c>
      <c r="V1333" s="31"/>
      <c r="W1333" s="31" t="s">
        <v>5646</v>
      </c>
      <c r="X1333" s="31" t="s">
        <v>23161</v>
      </c>
      <c r="Y1333" s="31">
        <f t="shared" ca="1" si="194"/>
        <v>31</v>
      </c>
      <c r="Z1333" s="31" t="str">
        <f t="shared" ca="1" si="195"/>
        <v>21-35</v>
      </c>
      <c r="AA1333" s="31"/>
      <c r="AB1333" s="31" t="s">
        <v>780</v>
      </c>
      <c r="AC1333" s="31" t="s">
        <v>34145</v>
      </c>
      <c r="AD1333" s="31" t="s">
        <v>34145</v>
      </c>
      <c r="AE1333" s="31"/>
      <c r="AF1333" s="31" t="s">
        <v>24701</v>
      </c>
      <c r="AG1333" s="31" t="s">
        <v>4322</v>
      </c>
      <c r="AH1333" s="31" t="s">
        <v>4322</v>
      </c>
      <c r="AI1333" s="31" t="s">
        <v>728</v>
      </c>
      <c r="AJ1333" s="31" t="s">
        <v>23162</v>
      </c>
      <c r="AK1333" s="31" t="s">
        <v>23163</v>
      </c>
      <c r="AL1333" s="31" t="s">
        <v>1971</v>
      </c>
      <c r="AM1333" s="31" t="s">
        <v>23164</v>
      </c>
      <c r="AN1333" s="31"/>
      <c r="AO1333" s="52" t="s">
        <v>1971</v>
      </c>
      <c r="AP1333" s="31" t="s">
        <v>18118</v>
      </c>
      <c r="AQ1333" s="31" t="s">
        <v>16037</v>
      </c>
      <c r="AR1333" s="31" t="s">
        <v>34145</v>
      </c>
      <c r="AS1333" s="31" t="s">
        <v>34145</v>
      </c>
      <c r="AT1333" s="31" t="str">
        <f>_xlfn.IFNA(VLOOKUP(D1333,'[1]5. 1 Mei 2022'!$C$7:$F$60,4,FALSE),"")</f>
        <v/>
      </c>
      <c r="AU1333" s="31"/>
      <c r="AV1333" s="31" t="s">
        <v>20032</v>
      </c>
      <c r="AW1333" s="52" t="s">
        <v>33910</v>
      </c>
      <c r="AX1333" s="29">
        <f t="shared" si="198"/>
        <v>46798</v>
      </c>
      <c r="AY1333" s="31" t="s">
        <v>26346</v>
      </c>
      <c r="AZ1333" s="31" t="s">
        <v>2622</v>
      </c>
      <c r="BA1333" s="30" t="s">
        <v>18118</v>
      </c>
      <c r="BB1333" s="31" t="s">
        <v>8024</v>
      </c>
      <c r="BC1333" s="31"/>
      <c r="BD1333" s="31" t="s">
        <v>11423</v>
      </c>
      <c r="BE1333" s="31" t="s">
        <v>7969</v>
      </c>
      <c r="BF1333" s="31" t="s">
        <v>20032</v>
      </c>
      <c r="BG1333" s="31"/>
      <c r="BH1333" s="31"/>
      <c r="BI1333" s="31"/>
      <c r="BJ1333" s="31">
        <v>0</v>
      </c>
      <c r="BK1333" s="31" t="str">
        <f t="shared" si="191"/>
        <v>III/b</v>
      </c>
      <c r="BL1333" s="31"/>
      <c r="BM1333" s="31"/>
      <c r="BN1333" s="31"/>
      <c r="BO1333" s="31"/>
      <c r="BP1333" s="31"/>
      <c r="BQ1333" s="31" t="s">
        <v>23222</v>
      </c>
      <c r="BR1333" s="31" t="s">
        <v>41376</v>
      </c>
      <c r="BS1333" s="31">
        <v>0</v>
      </c>
      <c r="BT1333" s="52" t="s">
        <v>20332</v>
      </c>
      <c r="BU1333" s="52" t="s">
        <v>35984</v>
      </c>
      <c r="BV1333" s="31" t="s">
        <v>21394</v>
      </c>
      <c r="BW1333" s="31">
        <f t="shared" ca="1" si="196"/>
        <v>5</v>
      </c>
      <c r="BX1333" s="78">
        <f t="shared" ca="1" si="197"/>
        <v>3</v>
      </c>
      <c r="BY1333" s="31"/>
      <c r="BZ1333" s="31"/>
      <c r="CA1333" s="31" t="s">
        <v>2483</v>
      </c>
      <c r="CB1333" s="31" t="s">
        <v>2519</v>
      </c>
      <c r="CC1333" s="31"/>
      <c r="CD1333" s="31">
        <v>1</v>
      </c>
      <c r="CE1333" s="31"/>
      <c r="CF1333" s="31"/>
      <c r="CG1333" s="31"/>
      <c r="CH1333" s="31"/>
      <c r="CI1333" s="31"/>
      <c r="CJ1333" s="31"/>
      <c r="CK1333" s="31"/>
      <c r="CL1333" s="31" t="s">
        <v>25082</v>
      </c>
      <c r="CM1333" s="31" t="s">
        <v>20088</v>
      </c>
      <c r="CN1333" s="31">
        <v>123</v>
      </c>
      <c r="CO1333" s="31" t="s">
        <v>25461</v>
      </c>
      <c r="CP1333" s="31" t="s">
        <v>20088</v>
      </c>
      <c r="CQ1333" s="31"/>
      <c r="CR1333" s="31">
        <v>6776</v>
      </c>
      <c r="CS1333" s="31" t="s">
        <v>22243</v>
      </c>
      <c r="CT1333" s="31"/>
      <c r="CU1333" s="31"/>
      <c r="CV1333" s="31"/>
      <c r="CW1333" s="31"/>
      <c r="CX1333" s="31"/>
      <c r="CY1333" s="31"/>
      <c r="CZ1333" s="31"/>
      <c r="DA1333" s="31"/>
      <c r="DB1333" s="31"/>
      <c r="DC1333" s="31"/>
      <c r="DD1333" s="31"/>
      <c r="DE1333" s="31"/>
      <c r="DF1333" s="31"/>
      <c r="DG1333" s="31"/>
      <c r="DH1333" s="31"/>
      <c r="DI1333" s="31"/>
      <c r="DJ1333" s="31"/>
      <c r="DK1333" s="31" t="s">
        <v>25642</v>
      </c>
      <c r="DL1333" s="31" t="s">
        <v>25643</v>
      </c>
      <c r="DM1333" s="38" t="s">
        <v>28950</v>
      </c>
      <c r="DN1333" s="38"/>
      <c r="DO1333" s="35"/>
      <c r="DP1333" s="31" t="s">
        <v>23165</v>
      </c>
      <c r="DQ1333" s="31" t="s">
        <v>23166</v>
      </c>
      <c r="DR1333" s="31"/>
      <c r="DS1333" s="31" t="s">
        <v>27881</v>
      </c>
      <c r="DT1333" s="31" t="s">
        <v>23167</v>
      </c>
      <c r="DU1333" s="31">
        <v>3</v>
      </c>
      <c r="DV1333" s="31" t="s">
        <v>32167</v>
      </c>
      <c r="DW1333" s="31" t="s">
        <v>7980</v>
      </c>
      <c r="DX1333" s="31" t="s">
        <v>7980</v>
      </c>
      <c r="DY1333" s="31" t="s">
        <v>41589</v>
      </c>
      <c r="DZ1333" s="66" t="s">
        <v>21984</v>
      </c>
      <c r="EA1333" s="66" t="s">
        <v>32714</v>
      </c>
      <c r="EB1333" s="31">
        <v>0</v>
      </c>
      <c r="EC1333" s="31" t="s">
        <v>40168</v>
      </c>
      <c r="ED1333" s="31" t="s">
        <v>41101</v>
      </c>
      <c r="EE1333" s="31"/>
      <c r="EF1333" s="31"/>
      <c r="EG1333" s="31"/>
      <c r="EH1333" s="31"/>
      <c r="EI1333" s="31"/>
      <c r="EJ1333" s="31"/>
    </row>
    <row r="1334" spans="1:140" ht="23.25" customHeight="1">
      <c r="A1334" s="25">
        <v>1332</v>
      </c>
      <c r="B1334" s="30" t="s">
        <v>18918</v>
      </c>
      <c r="C1334" s="31" t="s">
        <v>18922</v>
      </c>
      <c r="D1334" s="30" t="s">
        <v>26220</v>
      </c>
      <c r="E1334" s="30"/>
      <c r="F1334" s="30" t="s">
        <v>36262</v>
      </c>
      <c r="G1334" s="31">
        <f t="shared" si="192"/>
        <v>58</v>
      </c>
      <c r="H1334" s="72">
        <f t="shared" si="193"/>
        <v>53632</v>
      </c>
      <c r="I1334" s="30" t="s">
        <v>35241</v>
      </c>
      <c r="J1334" s="30" t="s">
        <v>34085</v>
      </c>
      <c r="K1334" s="30" t="s">
        <v>34083</v>
      </c>
      <c r="L1334" s="31" t="s">
        <v>16726</v>
      </c>
      <c r="M1334" s="31" t="s">
        <v>3186</v>
      </c>
      <c r="N1334" s="31" t="s">
        <v>3557</v>
      </c>
      <c r="O1334" s="31" t="s">
        <v>1501</v>
      </c>
      <c r="P1334" s="31" t="s">
        <v>25993</v>
      </c>
      <c r="Q1334" s="31"/>
      <c r="R1334" s="31"/>
      <c r="S1334" s="31"/>
      <c r="T1334" s="31"/>
      <c r="U1334" s="31" t="s">
        <v>4643</v>
      </c>
      <c r="V1334" s="31"/>
      <c r="W1334" s="31" t="s">
        <v>15838</v>
      </c>
      <c r="X1334" s="31" t="s">
        <v>4866</v>
      </c>
      <c r="Y1334" s="31" t="e">
        <f t="shared" ca="1" si="194"/>
        <v>#VALUE!</v>
      </c>
      <c r="Z1334" s="31" t="e">
        <f t="shared" ca="1" si="195"/>
        <v>#VALUE!</v>
      </c>
      <c r="AA1334" s="31"/>
      <c r="AB1334" s="31" t="s">
        <v>780</v>
      </c>
      <c r="AC1334" s="31" t="s">
        <v>34145</v>
      </c>
      <c r="AD1334" s="31" t="s">
        <v>34145</v>
      </c>
      <c r="AE1334" s="31"/>
      <c r="AF1334" s="31" t="s">
        <v>24701</v>
      </c>
      <c r="AG1334" s="31" t="s">
        <v>4322</v>
      </c>
      <c r="AH1334" s="31" t="s">
        <v>4322</v>
      </c>
      <c r="AI1334" s="31" t="s">
        <v>728</v>
      </c>
      <c r="AJ1334" s="31" t="s">
        <v>18963</v>
      </c>
      <c r="AK1334" s="31" t="s">
        <v>18964</v>
      </c>
      <c r="AL1334" s="31" t="s">
        <v>2078</v>
      </c>
      <c r="AM1334" s="31" t="s">
        <v>18965</v>
      </c>
      <c r="AN1334" s="31"/>
      <c r="AO1334" s="31"/>
      <c r="AP1334" s="31" t="s">
        <v>18118</v>
      </c>
      <c r="AQ1334" s="52" t="s">
        <v>32747</v>
      </c>
      <c r="AR1334" s="31" t="s">
        <v>34145</v>
      </c>
      <c r="AS1334" s="31" t="s">
        <v>34145</v>
      </c>
      <c r="AT1334" s="31" t="s">
        <v>35622</v>
      </c>
      <c r="AU1334" s="31"/>
      <c r="AV1334" s="31" t="s">
        <v>20032</v>
      </c>
      <c r="AW1334" s="52" t="s">
        <v>32747</v>
      </c>
      <c r="AX1334" s="29">
        <f t="shared" si="198"/>
        <v>46677</v>
      </c>
      <c r="AY1334" s="31" t="s">
        <v>26346</v>
      </c>
      <c r="AZ1334" s="31" t="s">
        <v>2622</v>
      </c>
      <c r="BA1334" s="30" t="s">
        <v>18118</v>
      </c>
      <c r="BB1334" s="31" t="s">
        <v>35618</v>
      </c>
      <c r="BC1334" s="31"/>
      <c r="BD1334" s="31" t="s">
        <v>7980</v>
      </c>
      <c r="BE1334" s="31" t="s">
        <v>7969</v>
      </c>
      <c r="BF1334" s="31" t="s">
        <v>20032</v>
      </c>
      <c r="BG1334" s="31"/>
      <c r="BH1334" s="31"/>
      <c r="BI1334" s="31"/>
      <c r="BJ1334" s="31">
        <v>0</v>
      </c>
      <c r="BK1334" s="31" t="str">
        <f t="shared" si="191"/>
        <v>III/a</v>
      </c>
      <c r="BL1334" s="31"/>
      <c r="BM1334" s="31"/>
      <c r="BN1334" s="31"/>
      <c r="BO1334" s="31"/>
      <c r="BP1334" s="31"/>
      <c r="BQ1334" s="31"/>
      <c r="BR1334" s="31"/>
      <c r="BS1334" s="31"/>
      <c r="BT1334" s="31"/>
      <c r="BU1334" s="31"/>
      <c r="BV1334" s="31" t="s">
        <v>11348</v>
      </c>
      <c r="BW1334" s="31">
        <f t="shared" ca="1" si="196"/>
        <v>7</v>
      </c>
      <c r="BX1334" s="78">
        <f t="shared" ca="1" si="197"/>
        <v>3</v>
      </c>
      <c r="BY1334" s="31" t="s">
        <v>25993</v>
      </c>
      <c r="BZ1334" s="31"/>
      <c r="CA1334" s="31" t="s">
        <v>2483</v>
      </c>
      <c r="CB1334" s="31" t="s">
        <v>2406</v>
      </c>
      <c r="CC1334" s="31"/>
      <c r="CD1334" s="31"/>
      <c r="CE1334" s="31" t="s">
        <v>20085</v>
      </c>
      <c r="CF1334" s="31"/>
      <c r="CG1334" s="31"/>
      <c r="CH1334" s="31"/>
      <c r="CI1334" s="31"/>
      <c r="CJ1334" s="31"/>
      <c r="CK1334" s="31"/>
      <c r="CL1334" s="31" t="s">
        <v>37055</v>
      </c>
      <c r="CM1334" s="52" t="s">
        <v>32942</v>
      </c>
      <c r="CN1334" s="31" t="s">
        <v>39477</v>
      </c>
      <c r="CO1334" s="31" t="s">
        <v>37056</v>
      </c>
      <c r="CP1334" s="52" t="s">
        <v>32942</v>
      </c>
      <c r="CQ1334" s="31" t="s">
        <v>39477</v>
      </c>
      <c r="CR1334" s="31">
        <v>6623</v>
      </c>
      <c r="CS1334" s="31" t="s">
        <v>19239</v>
      </c>
      <c r="CT1334" s="31" t="s">
        <v>19240</v>
      </c>
      <c r="CU1334" s="31" t="s">
        <v>19241</v>
      </c>
      <c r="CV1334" s="31" t="s">
        <v>18966</v>
      </c>
      <c r="CW1334" s="31" t="s">
        <v>18967</v>
      </c>
      <c r="CX1334" s="31" t="s">
        <v>18936</v>
      </c>
      <c r="CY1334" s="31"/>
      <c r="CZ1334" s="31"/>
      <c r="DA1334" s="31"/>
      <c r="DB1334" s="31" t="s">
        <v>11355</v>
      </c>
      <c r="DC1334" s="31" t="s">
        <v>19655</v>
      </c>
      <c r="DD1334" s="31" t="s">
        <v>19042</v>
      </c>
      <c r="DE1334" s="31"/>
      <c r="DF1334" s="31"/>
      <c r="DG1334" s="31"/>
      <c r="DH1334" s="31"/>
      <c r="DI1334" s="31" t="s">
        <v>25077</v>
      </c>
      <c r="DJ1334" s="31" t="s">
        <v>25042</v>
      </c>
      <c r="DK1334" s="31"/>
      <c r="DL1334" s="31"/>
      <c r="DM1334" s="38" t="s">
        <v>18959</v>
      </c>
      <c r="DN1334" s="38"/>
      <c r="DO1334" s="35"/>
      <c r="DP1334" s="31" t="s">
        <v>18960</v>
      </c>
      <c r="DQ1334" s="31" t="s">
        <v>18961</v>
      </c>
      <c r="DR1334" s="31"/>
      <c r="DS1334" s="31" t="s">
        <v>18962</v>
      </c>
      <c r="DT1334" s="31" t="s">
        <v>37936</v>
      </c>
      <c r="DU1334" s="31">
        <v>3</v>
      </c>
      <c r="DV1334" s="31" t="s">
        <v>32167</v>
      </c>
      <c r="DW1334" s="31" t="s">
        <v>7980</v>
      </c>
      <c r="DX1334" s="31" t="s">
        <v>7980</v>
      </c>
      <c r="DY1334" s="31" t="s">
        <v>36988</v>
      </c>
      <c r="DZ1334" s="52" t="s">
        <v>23138</v>
      </c>
      <c r="EA1334" s="52" t="s">
        <v>36989</v>
      </c>
      <c r="EB1334" s="31">
        <v>0</v>
      </c>
      <c r="EC1334" s="31" t="s">
        <v>40168</v>
      </c>
      <c r="ED1334" s="31" t="s">
        <v>41101</v>
      </c>
      <c r="EE1334" s="31"/>
      <c r="EF1334" s="31"/>
      <c r="EG1334" s="31"/>
      <c r="EH1334" s="31"/>
      <c r="EI1334" s="31"/>
      <c r="EJ1334" s="31"/>
    </row>
    <row r="1335" spans="1:140" ht="23.25" customHeight="1">
      <c r="A1335" s="25">
        <v>1333</v>
      </c>
      <c r="B1335" s="30" t="s">
        <v>33351</v>
      </c>
      <c r="C1335" s="31" t="s">
        <v>29980</v>
      </c>
      <c r="D1335" s="30" t="s">
        <v>33246</v>
      </c>
      <c r="E1335" s="30"/>
      <c r="F1335" s="30" t="s">
        <v>36258</v>
      </c>
      <c r="G1335" s="31">
        <f t="shared" si="192"/>
        <v>58</v>
      </c>
      <c r="H1335" s="72">
        <f t="shared" si="193"/>
        <v>56554</v>
      </c>
      <c r="I1335" s="30"/>
      <c r="J1335" s="30" t="s">
        <v>34084</v>
      </c>
      <c r="K1335" s="30" t="s">
        <v>4318</v>
      </c>
      <c r="L1335" s="31" t="s">
        <v>4318</v>
      </c>
      <c r="M1335" s="31" t="s">
        <v>3186</v>
      </c>
      <c r="N1335" s="31" t="s">
        <v>3311</v>
      </c>
      <c r="O1335" s="31" t="s">
        <v>2534</v>
      </c>
      <c r="P1335" s="52" t="s">
        <v>35984</v>
      </c>
      <c r="Q1335" s="52" t="s">
        <v>41330</v>
      </c>
      <c r="R1335" s="31"/>
      <c r="S1335" s="31"/>
      <c r="T1335" s="31"/>
      <c r="U1335" s="31"/>
      <c r="V1335" s="31"/>
      <c r="W1335" s="31" t="s">
        <v>2305</v>
      </c>
      <c r="X1335" s="31" t="s">
        <v>23590</v>
      </c>
      <c r="Y1335" s="31" t="e">
        <f t="shared" ca="1" si="194"/>
        <v>#VALUE!</v>
      </c>
      <c r="Z1335" s="31" t="e">
        <f t="shared" ca="1" si="195"/>
        <v>#VALUE!</v>
      </c>
      <c r="AA1335" s="31"/>
      <c r="AB1335" s="31" t="s">
        <v>780</v>
      </c>
      <c r="AC1335" s="31" t="s">
        <v>34145</v>
      </c>
      <c r="AD1335" s="31" t="s">
        <v>34145</v>
      </c>
      <c r="AE1335" s="31"/>
      <c r="AF1335" s="31" t="s">
        <v>24701</v>
      </c>
      <c r="AG1335" s="31" t="s">
        <v>4322</v>
      </c>
      <c r="AH1335" s="31" t="s">
        <v>4322</v>
      </c>
      <c r="AI1335" s="31" t="s">
        <v>728</v>
      </c>
      <c r="AJ1335" s="52" t="s">
        <v>36178</v>
      </c>
      <c r="AK1335" s="52" t="s">
        <v>36179</v>
      </c>
      <c r="AL1335" s="52" t="s">
        <v>20975</v>
      </c>
      <c r="AM1335" s="31" t="s">
        <v>4050</v>
      </c>
      <c r="AN1335" s="31"/>
      <c r="AO1335" s="52" t="s">
        <v>36180</v>
      </c>
      <c r="AP1335" s="31" t="s">
        <v>33003</v>
      </c>
      <c r="AQ1335" s="52" t="s">
        <v>20332</v>
      </c>
      <c r="AR1335" s="31" t="s">
        <v>34145</v>
      </c>
      <c r="AS1335" s="31" t="s">
        <v>34145</v>
      </c>
      <c r="AT1335" s="31" t="s">
        <v>41050</v>
      </c>
      <c r="AU1335" s="31"/>
      <c r="AV1335" s="31" t="s">
        <v>26001</v>
      </c>
      <c r="AW1335" s="52" t="s">
        <v>20332</v>
      </c>
      <c r="AX1335" s="29">
        <f t="shared" si="198"/>
        <v>46524</v>
      </c>
      <c r="AY1335" s="31" t="s">
        <v>26346</v>
      </c>
      <c r="AZ1335" s="31" t="s">
        <v>33005</v>
      </c>
      <c r="BA1335" s="30" t="s">
        <v>33003</v>
      </c>
      <c r="BB1335" s="31" t="s">
        <v>22916</v>
      </c>
      <c r="BC1335" s="31" t="s">
        <v>8021</v>
      </c>
      <c r="BD1335" s="31" t="s">
        <v>11423</v>
      </c>
      <c r="BE1335" s="31" t="s">
        <v>7969</v>
      </c>
      <c r="BF1335" s="31" t="s">
        <v>26001</v>
      </c>
      <c r="BG1335" s="31"/>
      <c r="BH1335" s="31"/>
      <c r="BI1335" s="31"/>
      <c r="BJ1335" s="31"/>
      <c r="BK1335" s="31" t="str">
        <f t="shared" si="191"/>
        <v>III/b</v>
      </c>
      <c r="BL1335" s="31"/>
      <c r="BM1335" s="31"/>
      <c r="BN1335" s="31"/>
      <c r="BO1335" s="31"/>
      <c r="BP1335" s="31"/>
      <c r="BQ1335" s="31" t="s">
        <v>23222</v>
      </c>
      <c r="BR1335" s="31" t="s">
        <v>41376</v>
      </c>
      <c r="BS1335" s="31">
        <v>0</v>
      </c>
      <c r="BT1335" s="52" t="s">
        <v>20332</v>
      </c>
      <c r="BU1335" s="52" t="s">
        <v>35984</v>
      </c>
      <c r="BV1335" s="31" t="s">
        <v>20332</v>
      </c>
      <c r="BW1335" s="31">
        <f t="shared" ca="1" si="196"/>
        <v>1</v>
      </c>
      <c r="BX1335" s="78">
        <f t="shared" ca="1" si="197"/>
        <v>3</v>
      </c>
      <c r="BY1335" s="31"/>
      <c r="BZ1335" s="31"/>
      <c r="CA1335" s="31" t="s">
        <v>2483</v>
      </c>
      <c r="CB1335" s="31" t="s">
        <v>2406</v>
      </c>
      <c r="CC1335" s="31"/>
      <c r="CD1335" s="31"/>
      <c r="CE1335" s="31"/>
      <c r="CF1335" s="31"/>
      <c r="CG1335" s="31"/>
      <c r="CH1335" s="31"/>
      <c r="CI1335" s="31"/>
      <c r="CJ1335" s="31"/>
      <c r="CK1335" s="31"/>
      <c r="CL1335" s="31" t="s">
        <v>36181</v>
      </c>
      <c r="CM1335" s="52" t="s">
        <v>32702</v>
      </c>
      <c r="CN1335" s="31">
        <v>125</v>
      </c>
      <c r="CO1335" s="31" t="s">
        <v>38993</v>
      </c>
      <c r="CP1335" s="52" t="s">
        <v>32702</v>
      </c>
      <c r="CQ1335" s="31">
        <v>125</v>
      </c>
      <c r="CR1335" s="31">
        <v>6914</v>
      </c>
      <c r="CS1335" s="31"/>
      <c r="CT1335" s="31"/>
      <c r="CU1335" s="31"/>
      <c r="CV1335" s="31"/>
      <c r="CW1335" s="31"/>
      <c r="CX1335" s="31"/>
      <c r="CY1335" s="31"/>
      <c r="CZ1335" s="31"/>
      <c r="DA1335" s="31"/>
      <c r="DB1335" s="31"/>
      <c r="DC1335" s="31"/>
      <c r="DD1335" s="31"/>
      <c r="DE1335" s="31"/>
      <c r="DF1335" s="31"/>
      <c r="DG1335" s="31"/>
      <c r="DH1335" s="31"/>
      <c r="DI1335" s="31"/>
      <c r="DJ1335" s="31"/>
      <c r="DK1335" s="31"/>
      <c r="DL1335" s="31"/>
      <c r="DM1335" s="38">
        <v>943593921513000</v>
      </c>
      <c r="DN1335" s="38"/>
      <c r="DO1335" s="35"/>
      <c r="DP1335" s="52" t="s">
        <v>36182</v>
      </c>
      <c r="DQ1335" s="31" t="s">
        <v>36183</v>
      </c>
      <c r="DR1335" s="31"/>
      <c r="DS1335" s="31" t="s">
        <v>33566</v>
      </c>
      <c r="DT1335" s="50" t="s">
        <v>36184</v>
      </c>
      <c r="DU1335" s="31"/>
      <c r="DV1335" s="31"/>
      <c r="DW1335" s="31" t="s">
        <v>34437</v>
      </c>
      <c r="DX1335" s="31" t="s">
        <v>34437</v>
      </c>
      <c r="DY1335" s="31" t="s">
        <v>34452</v>
      </c>
      <c r="DZ1335" s="29">
        <v>44771</v>
      </c>
      <c r="EA1335" s="29">
        <v>45949</v>
      </c>
      <c r="EB1335" s="31"/>
      <c r="EC1335" s="31" t="s">
        <v>40168</v>
      </c>
      <c r="ED1335" s="31" t="s">
        <v>41101</v>
      </c>
      <c r="EE1335" s="31"/>
      <c r="EF1335" s="31"/>
      <c r="EG1335" s="31"/>
      <c r="EH1335" s="31"/>
      <c r="EI1335" s="31"/>
      <c r="EJ1335" s="31"/>
    </row>
    <row r="1336" spans="1:140" ht="23.25" customHeight="1">
      <c r="A1336" s="25">
        <v>1334</v>
      </c>
      <c r="B1336" s="30" t="s">
        <v>12496</v>
      </c>
      <c r="C1336" s="31">
        <v>140271598</v>
      </c>
      <c r="D1336" s="30" t="s">
        <v>1399</v>
      </c>
      <c r="E1336" s="30"/>
      <c r="F1336" s="30" t="s">
        <v>36253</v>
      </c>
      <c r="G1336" s="31">
        <f t="shared" si="192"/>
        <v>60</v>
      </c>
      <c r="H1336" s="72">
        <f t="shared" si="193"/>
        <v>47515</v>
      </c>
      <c r="I1336" s="30"/>
      <c r="J1336" s="30" t="s">
        <v>34084</v>
      </c>
      <c r="K1336" s="30" t="s">
        <v>4318</v>
      </c>
      <c r="L1336" s="31" t="s">
        <v>4318</v>
      </c>
      <c r="M1336" s="31" t="s">
        <v>3186</v>
      </c>
      <c r="N1336" s="31" t="s">
        <v>7121</v>
      </c>
      <c r="O1336" s="31" t="s">
        <v>3948</v>
      </c>
      <c r="P1336" s="31" t="s">
        <v>15640</v>
      </c>
      <c r="Q1336" s="31"/>
      <c r="R1336" s="31">
        <v>26</v>
      </c>
      <c r="S1336" s="31">
        <v>0</v>
      </c>
      <c r="T1336" s="31"/>
      <c r="U1336" s="31">
        <v>1116</v>
      </c>
      <c r="V1336" s="31"/>
      <c r="W1336" s="31" t="s">
        <v>6910</v>
      </c>
      <c r="X1336" s="31" t="s">
        <v>4526</v>
      </c>
      <c r="Y1336" s="31" t="e">
        <f t="shared" ca="1" si="194"/>
        <v>#VALUE!</v>
      </c>
      <c r="Z1336" s="31" t="e">
        <f t="shared" ca="1" si="195"/>
        <v>#VALUE!</v>
      </c>
      <c r="AA1336" s="31"/>
      <c r="AB1336" s="31" t="s">
        <v>780</v>
      </c>
      <c r="AC1336" s="31" t="s">
        <v>34145</v>
      </c>
      <c r="AD1336" s="31" t="s">
        <v>34145</v>
      </c>
      <c r="AE1336" s="31"/>
      <c r="AF1336" s="31" t="s">
        <v>24701</v>
      </c>
      <c r="AG1336" s="31" t="s">
        <v>4322</v>
      </c>
      <c r="AH1336" s="31" t="s">
        <v>4322</v>
      </c>
      <c r="AI1336" s="31" t="s">
        <v>728</v>
      </c>
      <c r="AJ1336" s="31">
        <v>1110721014</v>
      </c>
      <c r="AK1336" s="31" t="s">
        <v>18812</v>
      </c>
      <c r="AL1336" s="31" t="s">
        <v>8457</v>
      </c>
      <c r="AM1336" s="31" t="s">
        <v>6705</v>
      </c>
      <c r="AN1336" s="31"/>
      <c r="AO1336" s="31"/>
      <c r="AP1336" s="31" t="s">
        <v>33003</v>
      </c>
      <c r="AQ1336" s="31" t="s">
        <v>3503</v>
      </c>
      <c r="AR1336" s="31" t="s">
        <v>34145</v>
      </c>
      <c r="AS1336" s="31" t="s">
        <v>34145</v>
      </c>
      <c r="AT1336" s="31" t="str">
        <f>_xlfn.IFNA(VLOOKUP(D1336,'[1]5. 1 Mei 2022'!$C$7:$F$60,4,FALSE),"")</f>
        <v/>
      </c>
      <c r="AU1336" s="31"/>
      <c r="AV1336" s="31" t="s">
        <v>20033</v>
      </c>
      <c r="AW1336" s="31" t="s">
        <v>38840</v>
      </c>
      <c r="AX1336" s="29" t="e">
        <f t="shared" si="198"/>
        <v>#VALUE!</v>
      </c>
      <c r="AY1336" s="31" t="s">
        <v>26346</v>
      </c>
      <c r="AZ1336" s="31" t="s">
        <v>33005</v>
      </c>
      <c r="BA1336" s="30" t="s">
        <v>33003</v>
      </c>
      <c r="BB1336" s="31" t="s">
        <v>22916</v>
      </c>
      <c r="BC1336" s="31"/>
      <c r="BD1336" s="31" t="s">
        <v>7997</v>
      </c>
      <c r="BE1336" s="31" t="s">
        <v>7969</v>
      </c>
      <c r="BF1336" s="31" t="s">
        <v>20033</v>
      </c>
      <c r="BG1336" s="31" t="s">
        <v>38841</v>
      </c>
      <c r="BH1336" s="31"/>
      <c r="BI1336" s="31" t="s">
        <v>8136</v>
      </c>
      <c r="BJ1336" s="31" t="s">
        <v>20310</v>
      </c>
      <c r="BK1336" s="31" t="str">
        <f t="shared" si="191"/>
        <v>IV/b</v>
      </c>
      <c r="BL1336" s="31" t="s">
        <v>8077</v>
      </c>
      <c r="BM1336" s="31"/>
      <c r="BN1336" s="31"/>
      <c r="BO1336" s="31"/>
      <c r="BP1336" s="31" t="s">
        <v>1498</v>
      </c>
      <c r="BQ1336" s="31" t="s">
        <v>20310</v>
      </c>
      <c r="BR1336" s="31" t="s">
        <v>17826</v>
      </c>
      <c r="BS1336" s="31" t="s">
        <v>29932</v>
      </c>
      <c r="BT1336" s="31" t="s">
        <v>5638</v>
      </c>
      <c r="BU1336" s="31"/>
      <c r="BV1336" s="31" t="s">
        <v>4527</v>
      </c>
      <c r="BW1336" s="31" t="e">
        <f t="shared" ca="1" si="196"/>
        <v>#VALUE!</v>
      </c>
      <c r="BX1336" s="78" t="e">
        <f t="shared" ca="1" si="197"/>
        <v>#VALUE!</v>
      </c>
      <c r="BY1336" s="31"/>
      <c r="BZ1336" s="31"/>
      <c r="CA1336" s="31" t="s">
        <v>4239</v>
      </c>
      <c r="CB1336" s="31" t="s">
        <v>2519</v>
      </c>
      <c r="CC1336" s="31">
        <v>2</v>
      </c>
      <c r="CD1336" s="31">
        <v>1</v>
      </c>
      <c r="CE1336" s="31" t="s">
        <v>20085</v>
      </c>
      <c r="CF1336" s="31"/>
      <c r="CG1336" s="31"/>
      <c r="CH1336" s="31">
        <v>2007</v>
      </c>
      <c r="CI1336" s="31" t="s">
        <v>5058</v>
      </c>
      <c r="CJ1336" s="31"/>
      <c r="CK1336" s="31"/>
      <c r="CL1336" s="31" t="s">
        <v>38442</v>
      </c>
      <c r="CM1336" s="52" t="s">
        <v>36661</v>
      </c>
      <c r="CN1336" s="31" t="s">
        <v>36751</v>
      </c>
      <c r="CO1336" s="31" t="s">
        <v>38443</v>
      </c>
      <c r="CP1336" s="52" t="s">
        <v>36661</v>
      </c>
      <c r="CQ1336" s="31" t="s">
        <v>36751</v>
      </c>
      <c r="CR1336" s="31">
        <v>3257</v>
      </c>
      <c r="CS1336" s="31" t="s">
        <v>18398</v>
      </c>
      <c r="CT1336" s="31" t="s">
        <v>18399</v>
      </c>
      <c r="CU1336" s="31" t="s">
        <v>18400</v>
      </c>
      <c r="CV1336" s="31" t="s">
        <v>18547</v>
      </c>
      <c r="CW1336" s="31" t="s">
        <v>18548</v>
      </c>
      <c r="CX1336" s="31" t="s">
        <v>18550</v>
      </c>
      <c r="CY1336" s="31"/>
      <c r="CZ1336" s="31"/>
      <c r="DA1336" s="31"/>
      <c r="DB1336" s="31" t="s">
        <v>15747</v>
      </c>
      <c r="DC1336" s="31" t="s">
        <v>15750</v>
      </c>
      <c r="DD1336" s="31" t="s">
        <v>15746</v>
      </c>
      <c r="DE1336" s="31"/>
      <c r="DF1336" s="31"/>
      <c r="DG1336" s="31"/>
      <c r="DH1336" s="31"/>
      <c r="DI1336" s="31" t="s">
        <v>24810</v>
      </c>
      <c r="DJ1336" s="31" t="s">
        <v>24811</v>
      </c>
      <c r="DK1336" s="31"/>
      <c r="DL1336" s="31"/>
      <c r="DM1336" s="38" t="s">
        <v>9262</v>
      </c>
      <c r="DN1336" s="38"/>
      <c r="DO1336" s="35" t="s">
        <v>20475</v>
      </c>
      <c r="DP1336" s="31" t="s">
        <v>14890</v>
      </c>
      <c r="DQ1336" s="31" t="s">
        <v>20474</v>
      </c>
      <c r="DR1336" s="31"/>
      <c r="DS1336" s="31" t="s">
        <v>26894</v>
      </c>
      <c r="DT1336" s="31" t="s">
        <v>28045</v>
      </c>
      <c r="DU1336" s="31">
        <v>3</v>
      </c>
      <c r="DV1336" s="31" t="s">
        <v>32167</v>
      </c>
      <c r="DW1336" s="31" t="s">
        <v>7997</v>
      </c>
      <c r="DX1336" s="31" t="s">
        <v>7997</v>
      </c>
      <c r="DY1336" s="31" t="s">
        <v>36926</v>
      </c>
      <c r="DZ1336" s="52" t="s">
        <v>22014</v>
      </c>
      <c r="EA1336" s="52" t="s">
        <v>35504</v>
      </c>
      <c r="EB1336" s="31">
        <v>51989</v>
      </c>
      <c r="EC1336" s="31" t="s">
        <v>40168</v>
      </c>
      <c r="ED1336" s="31" t="s">
        <v>41101</v>
      </c>
      <c r="EE1336" s="31"/>
      <c r="EF1336" s="31"/>
      <c r="EG1336" s="31"/>
      <c r="EH1336" s="31"/>
      <c r="EI1336" s="31"/>
      <c r="EJ1336" s="31"/>
    </row>
    <row r="1337" spans="1:140" ht="23.25" customHeight="1">
      <c r="A1337" s="25">
        <v>1335</v>
      </c>
      <c r="B1337" s="30" t="s">
        <v>19955</v>
      </c>
      <c r="C1337" s="31">
        <v>140336502</v>
      </c>
      <c r="D1337" s="30" t="s">
        <v>41</v>
      </c>
      <c r="E1337" s="30"/>
      <c r="F1337" s="30" t="s">
        <v>36257</v>
      </c>
      <c r="G1337" s="31">
        <f t="shared" si="192"/>
        <v>58</v>
      </c>
      <c r="H1337" s="72">
        <f t="shared" si="193"/>
        <v>49218</v>
      </c>
      <c r="I1337" s="30"/>
      <c r="J1337" s="30" t="s">
        <v>34084</v>
      </c>
      <c r="K1337" s="30" t="s">
        <v>4318</v>
      </c>
      <c r="L1337" s="31" t="s">
        <v>4318</v>
      </c>
      <c r="M1337" s="31" t="s">
        <v>3186</v>
      </c>
      <c r="N1337" s="31" t="s">
        <v>7120</v>
      </c>
      <c r="O1337" s="31" t="s">
        <v>3943</v>
      </c>
      <c r="P1337" s="52" t="s">
        <v>35985</v>
      </c>
      <c r="Q1337" s="31" t="s">
        <v>41934</v>
      </c>
      <c r="R1337" s="31">
        <v>21</v>
      </c>
      <c r="S1337" s="31">
        <v>1</v>
      </c>
      <c r="T1337" s="31"/>
      <c r="U1337" s="31">
        <v>1422</v>
      </c>
      <c r="V1337" s="31"/>
      <c r="W1337" s="31" t="s">
        <v>6910</v>
      </c>
      <c r="X1337" s="31" t="s">
        <v>6772</v>
      </c>
      <c r="Y1337" s="31">
        <f t="shared" ca="1" si="194"/>
        <v>47</v>
      </c>
      <c r="Z1337" s="31" t="str">
        <f t="shared" ca="1" si="195"/>
        <v>46-58</v>
      </c>
      <c r="AA1337" s="31"/>
      <c r="AB1337" s="31" t="s">
        <v>780</v>
      </c>
      <c r="AC1337" s="31" t="s">
        <v>34145</v>
      </c>
      <c r="AD1337" s="31" t="s">
        <v>34145</v>
      </c>
      <c r="AE1337" s="31"/>
      <c r="AF1337" s="31" t="s">
        <v>24701</v>
      </c>
      <c r="AG1337" s="31" t="s">
        <v>4322</v>
      </c>
      <c r="AH1337" s="31" t="s">
        <v>4322</v>
      </c>
      <c r="AI1337" s="31" t="s">
        <v>728</v>
      </c>
      <c r="AJ1337" s="31" t="s">
        <v>25162</v>
      </c>
      <c r="AK1337" s="31" t="s">
        <v>25163</v>
      </c>
      <c r="AL1337" s="31" t="s">
        <v>10367</v>
      </c>
      <c r="AM1337" s="31" t="s">
        <v>2681</v>
      </c>
      <c r="AN1337" s="31"/>
      <c r="AO1337" s="31"/>
      <c r="AP1337" s="31" t="s">
        <v>2307</v>
      </c>
      <c r="AQ1337" s="52" t="s">
        <v>35984</v>
      </c>
      <c r="AR1337" s="31" t="s">
        <v>34145</v>
      </c>
      <c r="AS1337" s="31" t="s">
        <v>34145</v>
      </c>
      <c r="AT1337" s="31" t="s">
        <v>41703</v>
      </c>
      <c r="AU1337" s="31"/>
      <c r="AV1337" s="31" t="s">
        <v>24786</v>
      </c>
      <c r="AW1337" s="52" t="s">
        <v>35984</v>
      </c>
      <c r="AX1337" s="29">
        <f t="shared" si="198"/>
        <v>46889</v>
      </c>
      <c r="AY1337" s="31" t="s">
        <v>26346</v>
      </c>
      <c r="AZ1337" s="31" t="s">
        <v>6924</v>
      </c>
      <c r="BA1337" s="30" t="s">
        <v>2307</v>
      </c>
      <c r="BB1337" s="31" t="s">
        <v>41702</v>
      </c>
      <c r="BC1337" s="31" t="s">
        <v>12007</v>
      </c>
      <c r="BD1337" s="31" t="s">
        <v>24787</v>
      </c>
      <c r="BE1337" s="31" t="s">
        <v>7969</v>
      </c>
      <c r="BF1337" s="31" t="s">
        <v>24786</v>
      </c>
      <c r="BG1337" s="31"/>
      <c r="BH1337" s="31"/>
      <c r="BI1337" s="31" t="s">
        <v>8136</v>
      </c>
      <c r="BJ1337" s="31" t="s">
        <v>20278</v>
      </c>
      <c r="BK1337" s="31" t="str">
        <f t="shared" si="191"/>
        <v>IV/a</v>
      </c>
      <c r="BL1337" s="31" t="s">
        <v>8077</v>
      </c>
      <c r="BM1337" s="31"/>
      <c r="BN1337" s="31"/>
      <c r="BO1337" s="31"/>
      <c r="BP1337" s="31" t="s">
        <v>1498</v>
      </c>
      <c r="BQ1337" s="31" t="s">
        <v>20278</v>
      </c>
      <c r="BR1337" s="31" t="s">
        <v>12422</v>
      </c>
      <c r="BS1337" s="31" t="s">
        <v>26411</v>
      </c>
      <c r="BT1337" s="31" t="s">
        <v>1694</v>
      </c>
      <c r="BU1337" s="31"/>
      <c r="BV1337" s="31" t="s">
        <v>5329</v>
      </c>
      <c r="BW1337" s="31">
        <f t="shared" ca="1" si="196"/>
        <v>28</v>
      </c>
      <c r="BX1337" s="78">
        <f t="shared" ca="1" si="197"/>
        <v>2</v>
      </c>
      <c r="BY1337" s="31"/>
      <c r="BZ1337" s="31"/>
      <c r="CA1337" s="31" t="s">
        <v>2483</v>
      </c>
      <c r="CB1337" s="31" t="s">
        <v>2519</v>
      </c>
      <c r="CC1337" s="31">
        <v>1</v>
      </c>
      <c r="CD1337" s="31">
        <v>1</v>
      </c>
      <c r="CE1337" s="31" t="s">
        <v>20085</v>
      </c>
      <c r="CF1337" s="31"/>
      <c r="CG1337" s="31">
        <v>2008</v>
      </c>
      <c r="CH1337" s="31"/>
      <c r="CI1337" s="31"/>
      <c r="CJ1337" s="31"/>
      <c r="CK1337" s="31"/>
      <c r="CL1337" s="31" t="s">
        <v>24916</v>
      </c>
      <c r="CM1337" s="31" t="s">
        <v>22431</v>
      </c>
      <c r="CN1337" s="31">
        <v>123</v>
      </c>
      <c r="CO1337" s="31" t="s">
        <v>25721</v>
      </c>
      <c r="CP1337" s="31" t="s">
        <v>22431</v>
      </c>
      <c r="CQ1337" s="31">
        <v>123</v>
      </c>
      <c r="CR1337" s="31">
        <v>3349</v>
      </c>
      <c r="CS1337" s="31" t="s">
        <v>8315</v>
      </c>
      <c r="CT1337" s="31"/>
      <c r="CU1337" s="31" t="s">
        <v>8314</v>
      </c>
      <c r="CV1337" s="31" t="s">
        <v>8347</v>
      </c>
      <c r="CW1337" s="31" t="s">
        <v>8348</v>
      </c>
      <c r="CX1337" s="31" t="s">
        <v>8346</v>
      </c>
      <c r="CY1337" s="31"/>
      <c r="CZ1337" s="31"/>
      <c r="DA1337" s="31"/>
      <c r="DB1337" s="31" t="s">
        <v>15747</v>
      </c>
      <c r="DC1337" s="31" t="s">
        <v>15750</v>
      </c>
      <c r="DD1337" s="31" t="s">
        <v>15746</v>
      </c>
      <c r="DE1337" s="31"/>
      <c r="DF1337" s="31"/>
      <c r="DG1337" s="31"/>
      <c r="DH1337" s="31"/>
      <c r="DI1337" s="31" t="s">
        <v>25077</v>
      </c>
      <c r="DJ1337" s="31" t="s">
        <v>25042</v>
      </c>
      <c r="DK1337" s="31"/>
      <c r="DL1337" s="31"/>
      <c r="DM1337" s="38" t="s">
        <v>9301</v>
      </c>
      <c r="DN1337" s="38"/>
      <c r="DO1337" s="35">
        <v>0</v>
      </c>
      <c r="DP1337" s="31" t="s">
        <v>13124</v>
      </c>
      <c r="DQ1337" s="31" t="s">
        <v>13123</v>
      </c>
      <c r="DR1337" s="31"/>
      <c r="DS1337" s="31" t="s">
        <v>26937</v>
      </c>
      <c r="DT1337" s="31" t="s">
        <v>37937</v>
      </c>
      <c r="DU1337" s="31">
        <v>3</v>
      </c>
      <c r="DV1337" s="31" t="s">
        <v>32167</v>
      </c>
      <c r="DW1337" s="31" t="s">
        <v>7997</v>
      </c>
      <c r="DX1337" s="31" t="s">
        <v>7997</v>
      </c>
      <c r="DY1337" s="31" t="s">
        <v>36124</v>
      </c>
      <c r="DZ1337" s="52" t="s">
        <v>36110</v>
      </c>
      <c r="EA1337" s="52" t="s">
        <v>29594</v>
      </c>
      <c r="EB1337" s="31">
        <v>0</v>
      </c>
      <c r="EC1337" s="31" t="s">
        <v>40168</v>
      </c>
      <c r="ED1337" s="31" t="s">
        <v>41101</v>
      </c>
      <c r="EE1337" s="31"/>
      <c r="EF1337" s="31"/>
      <c r="EG1337" s="31"/>
      <c r="EH1337" s="31"/>
      <c r="EI1337" s="31"/>
      <c r="EJ1337" s="31"/>
    </row>
    <row r="1338" spans="1:140" ht="23.25" customHeight="1">
      <c r="A1338" s="25">
        <v>1336</v>
      </c>
      <c r="B1338" s="30" t="s">
        <v>12477</v>
      </c>
      <c r="C1338" s="31">
        <v>140184446</v>
      </c>
      <c r="D1338" s="30" t="s">
        <v>199</v>
      </c>
      <c r="E1338" s="30"/>
      <c r="F1338" s="30" t="s">
        <v>36253</v>
      </c>
      <c r="G1338" s="31">
        <f t="shared" si="192"/>
        <v>60</v>
      </c>
      <c r="H1338" s="72">
        <f t="shared" si="193"/>
        <v>45870</v>
      </c>
      <c r="I1338" s="30"/>
      <c r="J1338" s="30" t="s">
        <v>34084</v>
      </c>
      <c r="K1338" s="30" t="s">
        <v>4318</v>
      </c>
      <c r="L1338" s="31" t="s">
        <v>4318</v>
      </c>
      <c r="M1338" s="31" t="s">
        <v>3186</v>
      </c>
      <c r="N1338" s="31" t="s">
        <v>2297</v>
      </c>
      <c r="O1338" s="31" t="s">
        <v>6405</v>
      </c>
      <c r="P1338" s="52" t="s">
        <v>35985</v>
      </c>
      <c r="Q1338" s="31" t="s">
        <v>41899</v>
      </c>
      <c r="R1338" s="31">
        <v>32</v>
      </c>
      <c r="S1338" s="31">
        <v>1</v>
      </c>
      <c r="T1338" s="31"/>
      <c r="U1338" s="31">
        <v>770</v>
      </c>
      <c r="V1338" s="31"/>
      <c r="W1338" s="31" t="s">
        <v>4497</v>
      </c>
      <c r="X1338" s="31" t="s">
        <v>4723</v>
      </c>
      <c r="Y1338" s="31" t="e">
        <f t="shared" ca="1" si="194"/>
        <v>#VALUE!</v>
      </c>
      <c r="Z1338" s="31" t="e">
        <f t="shared" ca="1" si="195"/>
        <v>#VALUE!</v>
      </c>
      <c r="AA1338" s="31"/>
      <c r="AB1338" s="31" t="s">
        <v>780</v>
      </c>
      <c r="AC1338" s="31" t="s">
        <v>34145</v>
      </c>
      <c r="AD1338" s="31" t="s">
        <v>34145</v>
      </c>
      <c r="AE1338" s="31"/>
      <c r="AF1338" s="31" t="s">
        <v>24701</v>
      </c>
      <c r="AG1338" s="31" t="s">
        <v>4322</v>
      </c>
      <c r="AH1338" s="31" t="s">
        <v>4322</v>
      </c>
      <c r="AI1338" s="31" t="s">
        <v>728</v>
      </c>
      <c r="AJ1338" s="31">
        <v>1120721101</v>
      </c>
      <c r="AK1338" s="31" t="s">
        <v>18804</v>
      </c>
      <c r="AL1338" s="31">
        <v>41416</v>
      </c>
      <c r="AM1338" s="31" t="s">
        <v>6705</v>
      </c>
      <c r="AN1338" s="31"/>
      <c r="AO1338" s="31"/>
      <c r="AP1338" s="31" t="s">
        <v>3619</v>
      </c>
      <c r="AQ1338" s="31"/>
      <c r="AR1338" s="31" t="s">
        <v>34145</v>
      </c>
      <c r="AS1338" s="31" t="s">
        <v>34145</v>
      </c>
      <c r="AT1338" s="31" t="str">
        <f>_xlfn.IFNA(VLOOKUP(D1338,'[1]5. 1 Mei 2022'!$C$7:$F$60,4,FALSE),"")</f>
        <v/>
      </c>
      <c r="AU1338" s="31"/>
      <c r="AV1338" s="31" t="s">
        <v>28989</v>
      </c>
      <c r="AW1338" s="31" t="s">
        <v>28990</v>
      </c>
      <c r="AX1338" s="29" t="e">
        <f t="shared" si="198"/>
        <v>#VALUE!</v>
      </c>
      <c r="AY1338" s="31" t="s">
        <v>26346</v>
      </c>
      <c r="AZ1338" s="31" t="s">
        <v>225</v>
      </c>
      <c r="BA1338" s="30" t="s">
        <v>3619</v>
      </c>
      <c r="BB1338" s="31" t="s">
        <v>28991</v>
      </c>
      <c r="BC1338" s="31"/>
      <c r="BD1338" s="31" t="s">
        <v>7996</v>
      </c>
      <c r="BE1338" s="31" t="s">
        <v>7969</v>
      </c>
      <c r="BF1338" s="31" t="s">
        <v>28989</v>
      </c>
      <c r="BG1338" s="31" t="s">
        <v>22701</v>
      </c>
      <c r="BH1338" s="31"/>
      <c r="BI1338" s="31" t="s">
        <v>8136</v>
      </c>
      <c r="BJ1338" s="31" t="s">
        <v>20310</v>
      </c>
      <c r="BK1338" s="31" t="str">
        <f t="shared" si="191"/>
        <v>IV/c</v>
      </c>
      <c r="BL1338" s="31" t="s">
        <v>8077</v>
      </c>
      <c r="BM1338" s="31"/>
      <c r="BN1338" s="31"/>
      <c r="BO1338" s="31"/>
      <c r="BP1338" s="31" t="s">
        <v>1498</v>
      </c>
      <c r="BQ1338" s="31" t="s">
        <v>20310</v>
      </c>
      <c r="BR1338" s="52" t="s">
        <v>24067</v>
      </c>
      <c r="BS1338" s="31" t="s">
        <v>41822</v>
      </c>
      <c r="BT1338" s="31" t="s">
        <v>3823</v>
      </c>
      <c r="BU1338" s="31"/>
      <c r="BV1338" s="31" t="s">
        <v>4804</v>
      </c>
      <c r="BW1338" s="31">
        <f t="shared" ca="1" si="196"/>
        <v>38</v>
      </c>
      <c r="BX1338" s="78">
        <f t="shared" ca="1" si="197"/>
        <v>3</v>
      </c>
      <c r="BY1338" s="31"/>
      <c r="BZ1338" s="31"/>
      <c r="CA1338" s="31" t="s">
        <v>2483</v>
      </c>
      <c r="CB1338" s="31" t="s">
        <v>2519</v>
      </c>
      <c r="CC1338" s="31">
        <v>3</v>
      </c>
      <c r="CD1338" s="31">
        <v>1</v>
      </c>
      <c r="CE1338" s="31" t="s">
        <v>20085</v>
      </c>
      <c r="CF1338" s="31"/>
      <c r="CG1338" s="31">
        <v>2004</v>
      </c>
      <c r="CH1338" s="31" t="s">
        <v>7893</v>
      </c>
      <c r="CI1338" s="31">
        <v>2008</v>
      </c>
      <c r="CJ1338" s="31" t="s">
        <v>5548</v>
      </c>
      <c r="CK1338" s="31"/>
      <c r="CL1338" s="31" t="s">
        <v>28484</v>
      </c>
      <c r="CM1338" s="31" t="s">
        <v>22505</v>
      </c>
      <c r="CN1338" s="31">
        <v>123</v>
      </c>
      <c r="CO1338" s="31" t="s">
        <v>28658</v>
      </c>
      <c r="CP1338" s="31" t="s">
        <v>22505</v>
      </c>
      <c r="CQ1338" s="31">
        <v>123</v>
      </c>
      <c r="CR1338" s="31">
        <v>3636</v>
      </c>
      <c r="CS1338" s="31" t="s">
        <v>18403</v>
      </c>
      <c r="CT1338" s="31" t="s">
        <v>18404</v>
      </c>
      <c r="CU1338" s="31" t="s">
        <v>18405</v>
      </c>
      <c r="CV1338" s="31" t="s">
        <v>18553</v>
      </c>
      <c r="CW1338" s="31" t="s">
        <v>18554</v>
      </c>
      <c r="CX1338" s="31" t="s">
        <v>18555</v>
      </c>
      <c r="CY1338" s="31"/>
      <c r="CZ1338" s="31"/>
      <c r="DA1338" s="31"/>
      <c r="DB1338" s="31" t="s">
        <v>15747</v>
      </c>
      <c r="DC1338" s="31" t="s">
        <v>15751</v>
      </c>
      <c r="DD1338" s="31" t="s">
        <v>15746</v>
      </c>
      <c r="DE1338" s="31"/>
      <c r="DF1338" s="31"/>
      <c r="DG1338" s="31"/>
      <c r="DH1338" s="31"/>
      <c r="DI1338" s="31"/>
      <c r="DJ1338" s="31"/>
      <c r="DK1338" s="31" t="s">
        <v>25645</v>
      </c>
      <c r="DL1338" s="31" t="s">
        <v>13888</v>
      </c>
      <c r="DM1338" s="38" t="s">
        <v>9431</v>
      </c>
      <c r="DN1338" s="38"/>
      <c r="DO1338" s="35" t="s">
        <v>20671</v>
      </c>
      <c r="DP1338" s="31" t="s">
        <v>19459</v>
      </c>
      <c r="DQ1338" s="31" t="s">
        <v>19458</v>
      </c>
      <c r="DR1338" s="31"/>
      <c r="DS1338" s="31" t="s">
        <v>38647</v>
      </c>
      <c r="DT1338" s="31" t="s">
        <v>37938</v>
      </c>
      <c r="DU1338" s="31">
        <v>3</v>
      </c>
      <c r="DV1338" s="31" t="s">
        <v>32167</v>
      </c>
      <c r="DW1338" s="31"/>
      <c r="DX1338" s="31"/>
      <c r="DY1338" s="31" t="s">
        <v>24597</v>
      </c>
      <c r="DZ1338" s="31" t="s">
        <v>24578</v>
      </c>
      <c r="EA1338" s="31"/>
      <c r="EB1338" s="31">
        <v>0</v>
      </c>
      <c r="EC1338" s="31" t="s">
        <v>40168</v>
      </c>
      <c r="ED1338" s="31" t="s">
        <v>41101</v>
      </c>
      <c r="EE1338" s="31"/>
      <c r="EF1338" s="31"/>
      <c r="EG1338" s="31"/>
      <c r="EH1338" s="31"/>
      <c r="EI1338" s="31"/>
      <c r="EJ1338" s="31"/>
    </row>
    <row r="1339" spans="1:140" ht="23.25" customHeight="1">
      <c r="A1339" s="25">
        <v>1337</v>
      </c>
      <c r="B1339" s="30" t="s">
        <v>21278</v>
      </c>
      <c r="C1339" s="31" t="s">
        <v>3386</v>
      </c>
      <c r="D1339" s="30" t="s">
        <v>16609</v>
      </c>
      <c r="E1339" s="30"/>
      <c r="F1339" s="30" t="s">
        <v>36262</v>
      </c>
      <c r="G1339" s="31">
        <f t="shared" si="192"/>
        <v>58</v>
      </c>
      <c r="H1339" s="72">
        <f t="shared" si="193"/>
        <v>52718</v>
      </c>
      <c r="I1339" s="30" t="s">
        <v>35242</v>
      </c>
      <c r="J1339" s="30" t="s">
        <v>34085</v>
      </c>
      <c r="K1339" s="30" t="s">
        <v>34083</v>
      </c>
      <c r="L1339" s="31" t="s">
        <v>16726</v>
      </c>
      <c r="M1339" s="31" t="s">
        <v>3186</v>
      </c>
      <c r="N1339" s="31" t="s">
        <v>3557</v>
      </c>
      <c r="O1339" s="31" t="s">
        <v>1501</v>
      </c>
      <c r="P1339" s="31" t="s">
        <v>3738</v>
      </c>
      <c r="Q1339" s="31"/>
      <c r="R1339" s="31"/>
      <c r="S1339" s="31"/>
      <c r="T1339" s="31"/>
      <c r="U1339" s="31" t="s">
        <v>6235</v>
      </c>
      <c r="V1339" s="31"/>
      <c r="W1339" s="31" t="s">
        <v>7590</v>
      </c>
      <c r="X1339" s="31" t="s">
        <v>7440</v>
      </c>
      <c r="Y1339" s="31" t="e">
        <f t="shared" ca="1" si="194"/>
        <v>#VALUE!</v>
      </c>
      <c r="Z1339" s="31" t="e">
        <f t="shared" ca="1" si="195"/>
        <v>#VALUE!</v>
      </c>
      <c r="AA1339" s="31"/>
      <c r="AB1339" s="31" t="s">
        <v>5385</v>
      </c>
      <c r="AC1339" s="31" t="s">
        <v>34145</v>
      </c>
      <c r="AD1339" s="31" t="s">
        <v>34145</v>
      </c>
      <c r="AE1339" s="31"/>
      <c r="AF1339" s="31" t="s">
        <v>24701</v>
      </c>
      <c r="AG1339" s="31" t="s">
        <v>4322</v>
      </c>
      <c r="AH1339" s="31" t="s">
        <v>4322</v>
      </c>
      <c r="AI1339" s="31" t="s">
        <v>728</v>
      </c>
      <c r="AJ1339" s="31" t="s">
        <v>2703</v>
      </c>
      <c r="AK1339" s="31" t="s">
        <v>2704</v>
      </c>
      <c r="AL1339" s="31" t="s">
        <v>3753</v>
      </c>
      <c r="AM1339" s="31" t="s">
        <v>3754</v>
      </c>
      <c r="AN1339" s="31"/>
      <c r="AO1339" s="31"/>
      <c r="AP1339" s="31" t="s">
        <v>33003</v>
      </c>
      <c r="AQ1339" s="31" t="s">
        <v>25993</v>
      </c>
      <c r="AR1339" s="31" t="s">
        <v>34145</v>
      </c>
      <c r="AS1339" s="31" t="s">
        <v>34145</v>
      </c>
      <c r="AT1339" s="31" t="str">
        <f>_xlfn.IFNA(VLOOKUP(D1339,'[1]5. 1 Mei 2022'!$C$7:$F$60,4,FALSE),"")</f>
        <v/>
      </c>
      <c r="AU1339" s="31"/>
      <c r="AV1339" s="31" t="s">
        <v>20034</v>
      </c>
      <c r="AW1339" s="31" t="s">
        <v>31449</v>
      </c>
      <c r="AX1339" s="29">
        <f t="shared" si="198"/>
        <v>46331</v>
      </c>
      <c r="AY1339" s="31" t="s">
        <v>26346</v>
      </c>
      <c r="AZ1339" s="31" t="s">
        <v>33005</v>
      </c>
      <c r="BA1339" s="30" t="s">
        <v>33003</v>
      </c>
      <c r="BB1339" s="31" t="s">
        <v>11647</v>
      </c>
      <c r="BC1339" s="31"/>
      <c r="BD1339" s="31" t="s">
        <v>1759</v>
      </c>
      <c r="BE1339" s="31" t="s">
        <v>7969</v>
      </c>
      <c r="BF1339" s="31" t="s">
        <v>20034</v>
      </c>
      <c r="BG1339" s="31"/>
      <c r="BH1339" s="31"/>
      <c r="BI1339" s="31"/>
      <c r="BJ1339" s="31">
        <v>0</v>
      </c>
      <c r="BK1339" s="31" t="str">
        <f t="shared" si="191"/>
        <v>III/a</v>
      </c>
      <c r="BL1339" s="31"/>
      <c r="BM1339" s="31"/>
      <c r="BN1339" s="31"/>
      <c r="BO1339" s="31"/>
      <c r="BP1339" s="31"/>
      <c r="BQ1339" s="31"/>
      <c r="BR1339" s="31"/>
      <c r="BS1339" s="31"/>
      <c r="BT1339" s="31"/>
      <c r="BU1339" s="31"/>
      <c r="BV1339" s="31" t="s">
        <v>886</v>
      </c>
      <c r="BW1339" s="31">
        <f t="shared" ca="1" si="196"/>
        <v>13</v>
      </c>
      <c r="BX1339" s="78">
        <f t="shared" ca="1" si="197"/>
        <v>3</v>
      </c>
      <c r="BY1339" s="31" t="s">
        <v>3738</v>
      </c>
      <c r="BZ1339" s="31"/>
      <c r="CA1339" s="31" t="s">
        <v>2483</v>
      </c>
      <c r="CB1339" s="31" t="s">
        <v>2519</v>
      </c>
      <c r="CC1339" s="31"/>
      <c r="CD1339" s="31">
        <v>1</v>
      </c>
      <c r="CE1339" s="31" t="s">
        <v>20085</v>
      </c>
      <c r="CF1339" s="31"/>
      <c r="CG1339" s="31"/>
      <c r="CH1339" s="31"/>
      <c r="CI1339" s="31"/>
      <c r="CJ1339" s="31"/>
      <c r="CK1339" s="31"/>
      <c r="CL1339" s="31" t="s">
        <v>36858</v>
      </c>
      <c r="CM1339" s="31" t="s">
        <v>33883</v>
      </c>
      <c r="CN1339" s="31">
        <v>127</v>
      </c>
      <c r="CO1339" s="31" t="s">
        <v>39885</v>
      </c>
      <c r="CP1339" s="31" t="s">
        <v>33883</v>
      </c>
      <c r="CQ1339" s="31">
        <v>127</v>
      </c>
      <c r="CR1339" s="31">
        <v>4404</v>
      </c>
      <c r="CS1339" s="31" t="s">
        <v>18475</v>
      </c>
      <c r="CT1339" s="31" t="s">
        <v>18476</v>
      </c>
      <c r="CU1339" s="31" t="s">
        <v>18477</v>
      </c>
      <c r="CV1339" s="31" t="s">
        <v>18246</v>
      </c>
      <c r="CW1339" s="31" t="s">
        <v>18247</v>
      </c>
      <c r="CX1339" s="31" t="s">
        <v>18248</v>
      </c>
      <c r="CY1339" s="31"/>
      <c r="CZ1339" s="31"/>
      <c r="DA1339" s="31"/>
      <c r="DB1339" s="31" t="s">
        <v>15747</v>
      </c>
      <c r="DC1339" s="31" t="s">
        <v>15749</v>
      </c>
      <c r="DD1339" s="31" t="s">
        <v>15746</v>
      </c>
      <c r="DE1339" s="31"/>
      <c r="DF1339" s="31"/>
      <c r="DG1339" s="31"/>
      <c r="DH1339" s="31"/>
      <c r="DI1339" s="31" t="s">
        <v>24822</v>
      </c>
      <c r="DJ1339" s="31" t="s">
        <v>24823</v>
      </c>
      <c r="DK1339" s="31" t="s">
        <v>25642</v>
      </c>
      <c r="DL1339" s="31" t="s">
        <v>25643</v>
      </c>
      <c r="DM1339" s="38" t="s">
        <v>9159</v>
      </c>
      <c r="DN1339" s="38"/>
      <c r="DO1339" s="35" t="s">
        <v>10657</v>
      </c>
      <c r="DP1339" s="31" t="s">
        <v>10852</v>
      </c>
      <c r="DQ1339" s="31" t="s">
        <v>13883</v>
      </c>
      <c r="DR1339" s="31"/>
      <c r="DS1339" s="31" t="s">
        <v>26801</v>
      </c>
      <c r="DT1339" s="31" t="s">
        <v>37939</v>
      </c>
      <c r="DU1339" s="31">
        <v>2</v>
      </c>
      <c r="DV1339" s="31" t="s">
        <v>32165</v>
      </c>
      <c r="DW1339" s="31" t="s">
        <v>1759</v>
      </c>
      <c r="DX1339" s="31" t="s">
        <v>1759</v>
      </c>
      <c r="DY1339" s="31" t="s">
        <v>18142</v>
      </c>
      <c r="DZ1339" s="31" t="s">
        <v>12080</v>
      </c>
      <c r="EA1339" s="31"/>
      <c r="EB1339" s="31">
        <v>0</v>
      </c>
      <c r="EC1339" s="31" t="s">
        <v>40168</v>
      </c>
      <c r="ED1339" s="31" t="s">
        <v>41101</v>
      </c>
      <c r="EE1339" s="31"/>
      <c r="EF1339" s="31"/>
      <c r="EG1339" s="31"/>
      <c r="EH1339" s="31"/>
      <c r="EI1339" s="31"/>
      <c r="EJ1339" s="31"/>
    </row>
    <row r="1340" spans="1:140" ht="23.25" customHeight="1">
      <c r="A1340" s="25">
        <v>1338</v>
      </c>
      <c r="B1340" s="30" t="s">
        <v>21583</v>
      </c>
      <c r="C1340" s="31" t="s">
        <v>6220</v>
      </c>
      <c r="D1340" s="30" t="s">
        <v>21513</v>
      </c>
      <c r="E1340" s="30"/>
      <c r="F1340" s="30" t="s">
        <v>36262</v>
      </c>
      <c r="G1340" s="31">
        <f t="shared" si="192"/>
        <v>58</v>
      </c>
      <c r="H1340" s="72">
        <f t="shared" si="193"/>
        <v>55732</v>
      </c>
      <c r="I1340" s="30" t="s">
        <v>35243</v>
      </c>
      <c r="J1340" s="30" t="s">
        <v>34085</v>
      </c>
      <c r="K1340" s="30" t="s">
        <v>34082</v>
      </c>
      <c r="L1340" s="31" t="s">
        <v>6220</v>
      </c>
      <c r="M1340" s="31" t="s">
        <v>6378</v>
      </c>
      <c r="N1340" s="31" t="s">
        <v>3557</v>
      </c>
      <c r="O1340" s="31" t="s">
        <v>1501</v>
      </c>
      <c r="P1340" s="52" t="s">
        <v>35984</v>
      </c>
      <c r="Q1340" s="31" t="s">
        <v>41230</v>
      </c>
      <c r="R1340" s="31"/>
      <c r="S1340" s="31"/>
      <c r="T1340" s="52" t="s">
        <v>32516</v>
      </c>
      <c r="U1340" s="31" t="s">
        <v>23417</v>
      </c>
      <c r="V1340" s="31"/>
      <c r="W1340" s="31" t="s">
        <v>980</v>
      </c>
      <c r="X1340" s="31" t="s">
        <v>17229</v>
      </c>
      <c r="Y1340" s="31" t="e">
        <f t="shared" ca="1" si="194"/>
        <v>#VALUE!</v>
      </c>
      <c r="Z1340" s="31" t="e">
        <f t="shared" ca="1" si="195"/>
        <v>#VALUE!</v>
      </c>
      <c r="AA1340" s="31"/>
      <c r="AB1340" s="31" t="s">
        <v>780</v>
      </c>
      <c r="AC1340" s="31" t="s">
        <v>34145</v>
      </c>
      <c r="AD1340" s="31" t="s">
        <v>34145</v>
      </c>
      <c r="AE1340" s="31"/>
      <c r="AF1340" s="31" t="s">
        <v>24701</v>
      </c>
      <c r="AG1340" s="31" t="s">
        <v>4322</v>
      </c>
      <c r="AH1340" s="31" t="s">
        <v>4322</v>
      </c>
      <c r="AI1340" s="31" t="s">
        <v>728</v>
      </c>
      <c r="AJ1340" s="31">
        <v>2015740007</v>
      </c>
      <c r="AK1340" s="31" t="s">
        <v>22476</v>
      </c>
      <c r="AL1340" s="31" t="s">
        <v>22239</v>
      </c>
      <c r="AM1340" s="31" t="s">
        <v>2681</v>
      </c>
      <c r="AN1340" s="31"/>
      <c r="AO1340" s="31"/>
      <c r="AP1340" s="31" t="s">
        <v>2307</v>
      </c>
      <c r="AQ1340" s="31" t="s">
        <v>21556</v>
      </c>
      <c r="AR1340" s="31" t="s">
        <v>34145</v>
      </c>
      <c r="AS1340" s="31" t="s">
        <v>34145</v>
      </c>
      <c r="AT1340" s="31" t="str">
        <f>_xlfn.IFNA(VLOOKUP(D1340,'[1]5. 1 Mei 2022'!$C$7:$F$60,4,FALSE),"")</f>
        <v/>
      </c>
      <c r="AU1340" s="31"/>
      <c r="AV1340" s="31" t="s">
        <v>20032</v>
      </c>
      <c r="AW1340" s="52" t="s">
        <v>33910</v>
      </c>
      <c r="AX1340" s="29">
        <f t="shared" si="198"/>
        <v>46798</v>
      </c>
      <c r="AY1340" s="31" t="s">
        <v>26346</v>
      </c>
      <c r="AZ1340" s="31" t="s">
        <v>6924</v>
      </c>
      <c r="BA1340" s="30" t="s">
        <v>2307</v>
      </c>
      <c r="BB1340" s="31" t="s">
        <v>12007</v>
      </c>
      <c r="BC1340" s="31"/>
      <c r="BD1340" s="31" t="s">
        <v>11423</v>
      </c>
      <c r="BE1340" s="31" t="s">
        <v>7969</v>
      </c>
      <c r="BF1340" s="31" t="s">
        <v>20032</v>
      </c>
      <c r="BG1340" s="31"/>
      <c r="BH1340" s="31"/>
      <c r="BI1340" s="31"/>
      <c r="BJ1340" s="31">
        <v>0</v>
      </c>
      <c r="BK1340" s="31" t="str">
        <f t="shared" si="191"/>
        <v>III/a</v>
      </c>
      <c r="BL1340" s="31"/>
      <c r="BM1340" s="31"/>
      <c r="BN1340" s="31"/>
      <c r="BO1340" s="31"/>
      <c r="BP1340" s="31"/>
      <c r="BQ1340" s="31"/>
      <c r="BR1340" s="31"/>
      <c r="BS1340" s="31"/>
      <c r="BT1340" s="31"/>
      <c r="BU1340" s="31"/>
      <c r="BV1340" s="31" t="s">
        <v>21556</v>
      </c>
      <c r="BW1340" s="31">
        <f t="shared" ca="1" si="196"/>
        <v>5</v>
      </c>
      <c r="BX1340" s="78">
        <f t="shared" ca="1" si="197"/>
        <v>10</v>
      </c>
      <c r="BY1340" s="31"/>
      <c r="BZ1340" s="31"/>
      <c r="CA1340" s="31" t="s">
        <v>2483</v>
      </c>
      <c r="CB1340" s="31" t="s">
        <v>2406</v>
      </c>
      <c r="CC1340" s="31"/>
      <c r="CD1340" s="31"/>
      <c r="CE1340" s="31"/>
      <c r="CF1340" s="31"/>
      <c r="CG1340" s="31"/>
      <c r="CH1340" s="31"/>
      <c r="CI1340" s="31"/>
      <c r="CJ1340" s="31"/>
      <c r="CK1340" s="31"/>
      <c r="CL1340" s="31" t="s">
        <v>39448</v>
      </c>
      <c r="CM1340" s="31" t="s">
        <v>39470</v>
      </c>
      <c r="CN1340" s="31" t="s">
        <v>36751</v>
      </c>
      <c r="CO1340" s="31" t="s">
        <v>39590</v>
      </c>
      <c r="CP1340" s="31" t="s">
        <v>39470</v>
      </c>
      <c r="CQ1340" s="31" t="s">
        <v>36751</v>
      </c>
      <c r="CR1340" s="31">
        <v>6748</v>
      </c>
      <c r="CS1340" s="31" t="s">
        <v>22243</v>
      </c>
      <c r="CT1340" s="31"/>
      <c r="CU1340" s="31"/>
      <c r="CV1340" s="31"/>
      <c r="CW1340" s="31"/>
      <c r="CX1340" s="31"/>
      <c r="CY1340" s="31"/>
      <c r="CZ1340" s="31"/>
      <c r="DA1340" s="31"/>
      <c r="DB1340" s="31"/>
      <c r="DC1340" s="31"/>
      <c r="DD1340" s="31"/>
      <c r="DE1340" s="31"/>
      <c r="DF1340" s="31"/>
      <c r="DG1340" s="31"/>
      <c r="DH1340" s="31"/>
      <c r="DI1340" s="31" t="s">
        <v>25077</v>
      </c>
      <c r="DJ1340" s="31" t="s">
        <v>25042</v>
      </c>
      <c r="DK1340" s="31"/>
      <c r="DL1340" s="31"/>
      <c r="DM1340" s="38" t="s">
        <v>28964</v>
      </c>
      <c r="DN1340" s="38"/>
      <c r="DO1340" s="35"/>
      <c r="DP1340" s="31" t="s">
        <v>22477</v>
      </c>
      <c r="DQ1340" s="31" t="s">
        <v>22478</v>
      </c>
      <c r="DR1340" s="31" t="s">
        <v>22472</v>
      </c>
      <c r="DS1340" s="31" t="s">
        <v>22473</v>
      </c>
      <c r="DT1340" s="31" t="s">
        <v>22474</v>
      </c>
      <c r="DU1340" s="31">
        <v>3</v>
      </c>
      <c r="DV1340" s="31" t="s">
        <v>32167</v>
      </c>
      <c r="DW1340" s="31" t="s">
        <v>7980</v>
      </c>
      <c r="DX1340" s="31" t="s">
        <v>11423</v>
      </c>
      <c r="DY1340" s="31" t="s">
        <v>26462</v>
      </c>
      <c r="DZ1340" s="31" t="s">
        <v>18545</v>
      </c>
      <c r="EA1340" s="31"/>
      <c r="EB1340" s="31">
        <v>0</v>
      </c>
      <c r="EC1340" s="31" t="s">
        <v>40168</v>
      </c>
      <c r="ED1340" s="31" t="s">
        <v>41101</v>
      </c>
      <c r="EE1340" s="31"/>
      <c r="EF1340" s="31"/>
      <c r="EG1340" s="31"/>
      <c r="EH1340" s="31"/>
      <c r="EI1340" s="31"/>
      <c r="EJ1340" s="31"/>
    </row>
    <row r="1341" spans="1:140" ht="23.25" customHeight="1">
      <c r="A1341" s="25">
        <v>1339</v>
      </c>
      <c r="B1341" s="30" t="s">
        <v>17009</v>
      </c>
      <c r="C1341" s="31" t="s">
        <v>17023</v>
      </c>
      <c r="D1341" s="30" t="s">
        <v>26204</v>
      </c>
      <c r="E1341" s="30"/>
      <c r="F1341" s="30" t="s">
        <v>36262</v>
      </c>
      <c r="G1341" s="31">
        <f t="shared" si="192"/>
        <v>58</v>
      </c>
      <c r="H1341" s="72">
        <f t="shared" si="193"/>
        <v>53236</v>
      </c>
      <c r="I1341" s="30" t="s">
        <v>35244</v>
      </c>
      <c r="J1341" s="30" t="s">
        <v>34085</v>
      </c>
      <c r="K1341" s="30" t="s">
        <v>34083</v>
      </c>
      <c r="L1341" s="31" t="s">
        <v>16726</v>
      </c>
      <c r="M1341" s="31" t="s">
        <v>6378</v>
      </c>
      <c r="N1341" s="31" t="s">
        <v>3557</v>
      </c>
      <c r="O1341" s="31" t="s">
        <v>1501</v>
      </c>
      <c r="P1341" s="31" t="s">
        <v>25993</v>
      </c>
      <c r="Q1341" s="31"/>
      <c r="R1341" s="31"/>
      <c r="S1341" s="31"/>
      <c r="T1341" s="31"/>
      <c r="U1341" s="31" t="s">
        <v>18295</v>
      </c>
      <c r="V1341" s="31"/>
      <c r="W1341" s="31" t="s">
        <v>2794</v>
      </c>
      <c r="X1341" s="31" t="s">
        <v>17163</v>
      </c>
      <c r="Y1341" s="31" t="e">
        <f t="shared" ca="1" si="194"/>
        <v>#VALUE!</v>
      </c>
      <c r="Z1341" s="31" t="e">
        <f t="shared" ca="1" si="195"/>
        <v>#VALUE!</v>
      </c>
      <c r="AA1341" s="31"/>
      <c r="AB1341" s="31" t="s">
        <v>780</v>
      </c>
      <c r="AC1341" s="31" t="s">
        <v>34145</v>
      </c>
      <c r="AD1341" s="31" t="s">
        <v>34145</v>
      </c>
      <c r="AE1341" s="31"/>
      <c r="AF1341" s="31" t="s">
        <v>24701</v>
      </c>
      <c r="AG1341" s="31" t="s">
        <v>4322</v>
      </c>
      <c r="AH1341" s="31" t="s">
        <v>4322</v>
      </c>
      <c r="AI1341" s="31" t="s">
        <v>728</v>
      </c>
      <c r="AJ1341" s="31" t="s">
        <v>28917</v>
      </c>
      <c r="AK1341" s="31" t="s">
        <v>28918</v>
      </c>
      <c r="AL1341" s="31" t="s">
        <v>28919</v>
      </c>
      <c r="AM1341" s="31" t="s">
        <v>3754</v>
      </c>
      <c r="AN1341" s="31"/>
      <c r="AO1341" s="31"/>
      <c r="AP1341" s="31" t="s">
        <v>33003</v>
      </c>
      <c r="AQ1341" s="31" t="s">
        <v>31614</v>
      </c>
      <c r="AR1341" s="31" t="s">
        <v>34145</v>
      </c>
      <c r="AS1341" s="31" t="s">
        <v>34145</v>
      </c>
      <c r="AT1341" s="31" t="str">
        <f>_xlfn.IFNA(VLOOKUP(D1341,'[1]5. 1 Mei 2022'!$C$7:$F$60,4,FALSE),"")</f>
        <v/>
      </c>
      <c r="AU1341" s="31"/>
      <c r="AV1341" s="31" t="s">
        <v>20032</v>
      </c>
      <c r="AW1341" s="31" t="s">
        <v>31614</v>
      </c>
      <c r="AX1341" s="29">
        <f t="shared" si="198"/>
        <v>46348</v>
      </c>
      <c r="AY1341" s="31" t="s">
        <v>26346</v>
      </c>
      <c r="AZ1341" s="31" t="s">
        <v>33005</v>
      </c>
      <c r="BA1341" s="30" t="s">
        <v>33003</v>
      </c>
      <c r="BB1341" s="31" t="s">
        <v>11647</v>
      </c>
      <c r="BC1341" s="31"/>
      <c r="BD1341" s="31" t="s">
        <v>7980</v>
      </c>
      <c r="BE1341" s="31" t="s">
        <v>7969</v>
      </c>
      <c r="BF1341" s="31" t="s">
        <v>20032</v>
      </c>
      <c r="BG1341" s="31"/>
      <c r="BH1341" s="31"/>
      <c r="BI1341" s="31"/>
      <c r="BJ1341" s="31">
        <v>0</v>
      </c>
      <c r="BK1341" s="31" t="str">
        <f t="shared" si="191"/>
        <v>III/a</v>
      </c>
      <c r="BL1341" s="31"/>
      <c r="BM1341" s="31"/>
      <c r="BN1341" s="31"/>
      <c r="BO1341" s="31"/>
      <c r="BP1341" s="31"/>
      <c r="BQ1341" s="31"/>
      <c r="BR1341" s="31"/>
      <c r="BS1341" s="31"/>
      <c r="BT1341" s="31"/>
      <c r="BU1341" s="31"/>
      <c r="BV1341" s="31" t="s">
        <v>8466</v>
      </c>
      <c r="BW1341" s="31">
        <f t="shared" ca="1" si="196"/>
        <v>7</v>
      </c>
      <c r="BX1341" s="78">
        <f t="shared" ca="1" si="197"/>
        <v>3</v>
      </c>
      <c r="BY1341" s="31" t="s">
        <v>25993</v>
      </c>
      <c r="BZ1341" s="31"/>
      <c r="CA1341" s="31" t="s">
        <v>2483</v>
      </c>
      <c r="CB1341" s="31" t="s">
        <v>2406</v>
      </c>
      <c r="CC1341" s="31"/>
      <c r="CD1341" s="31"/>
      <c r="CE1341" s="31" t="s">
        <v>20085</v>
      </c>
      <c r="CF1341" s="31"/>
      <c r="CG1341" s="31"/>
      <c r="CH1341" s="31"/>
      <c r="CI1341" s="31"/>
      <c r="CJ1341" s="31"/>
      <c r="CK1341" s="31"/>
      <c r="CL1341" s="31" t="s">
        <v>25860</v>
      </c>
      <c r="CM1341" s="31" t="s">
        <v>25859</v>
      </c>
      <c r="CN1341" s="31">
        <v>124</v>
      </c>
      <c r="CO1341" s="31" t="s">
        <v>25858</v>
      </c>
      <c r="CP1341" s="31" t="s">
        <v>25859</v>
      </c>
      <c r="CQ1341" s="31">
        <v>124</v>
      </c>
      <c r="CR1341" s="31">
        <v>4944</v>
      </c>
      <c r="CS1341" s="31" t="s">
        <v>18222</v>
      </c>
      <c r="CT1341" s="31" t="s">
        <v>18223</v>
      </c>
      <c r="CU1341" s="31" t="s">
        <v>15619</v>
      </c>
      <c r="CV1341" s="31" t="s">
        <v>18070</v>
      </c>
      <c r="CW1341" s="31" t="s">
        <v>8345</v>
      </c>
      <c r="CX1341" s="31" t="s">
        <v>15874</v>
      </c>
      <c r="CY1341" s="31"/>
      <c r="CZ1341" s="31"/>
      <c r="DA1341" s="31"/>
      <c r="DB1341" s="31" t="s">
        <v>11355</v>
      </c>
      <c r="DC1341" s="31" t="s">
        <v>18668</v>
      </c>
      <c r="DD1341" s="31" t="s">
        <v>18474</v>
      </c>
      <c r="DE1341" s="31"/>
      <c r="DF1341" s="31"/>
      <c r="DG1341" s="31"/>
      <c r="DH1341" s="31"/>
      <c r="DI1341" s="31" t="s">
        <v>18573</v>
      </c>
      <c r="DJ1341" s="31" t="s">
        <v>18574</v>
      </c>
      <c r="DK1341" s="31"/>
      <c r="DL1341" s="31"/>
      <c r="DM1341" s="38" t="s">
        <v>32315</v>
      </c>
      <c r="DN1341" s="38"/>
      <c r="DO1341" s="35"/>
      <c r="DP1341" s="31" t="s">
        <v>32173</v>
      </c>
      <c r="DQ1341" s="31" t="s">
        <v>32174</v>
      </c>
      <c r="DR1341" s="31"/>
      <c r="DS1341" s="31" t="s">
        <v>27802</v>
      </c>
      <c r="DT1341" s="31" t="s">
        <v>37940</v>
      </c>
      <c r="DU1341" s="31">
        <v>2</v>
      </c>
      <c r="DV1341" s="31" t="s">
        <v>32165</v>
      </c>
      <c r="DW1341" s="31" t="s">
        <v>7980</v>
      </c>
      <c r="DX1341" s="31" t="s">
        <v>7980</v>
      </c>
      <c r="DY1341" s="31" t="s">
        <v>26372</v>
      </c>
      <c r="DZ1341" s="31" t="s">
        <v>18545</v>
      </c>
      <c r="EA1341" s="31"/>
      <c r="EB1341" s="31">
        <v>0</v>
      </c>
      <c r="EC1341" s="31" t="s">
        <v>40168</v>
      </c>
      <c r="ED1341" s="31" t="s">
        <v>41101</v>
      </c>
      <c r="EE1341" s="31"/>
      <c r="EF1341" s="31"/>
      <c r="EG1341" s="31"/>
      <c r="EH1341" s="31"/>
      <c r="EI1341" s="31"/>
      <c r="EJ1341" s="31"/>
    </row>
    <row r="1342" spans="1:140" ht="23.25" customHeight="1">
      <c r="A1342" s="25">
        <v>1340</v>
      </c>
      <c r="B1342" s="30" t="s">
        <v>21274</v>
      </c>
      <c r="C1342" s="31" t="s">
        <v>2001</v>
      </c>
      <c r="D1342" s="30" t="s">
        <v>5815</v>
      </c>
      <c r="E1342" s="30"/>
      <c r="F1342" s="30" t="s">
        <v>36257</v>
      </c>
      <c r="G1342" s="31">
        <f t="shared" si="192"/>
        <v>58</v>
      </c>
      <c r="H1342" s="72">
        <f t="shared" si="193"/>
        <v>52110</v>
      </c>
      <c r="I1342" s="30"/>
      <c r="J1342" s="30" t="s">
        <v>34084</v>
      </c>
      <c r="K1342" s="30" t="s">
        <v>4318</v>
      </c>
      <c r="L1342" s="31" t="s">
        <v>4318</v>
      </c>
      <c r="M1342" s="31" t="s">
        <v>6378</v>
      </c>
      <c r="N1342" s="31" t="s">
        <v>5797</v>
      </c>
      <c r="O1342" s="31" t="s">
        <v>5271</v>
      </c>
      <c r="P1342" s="31" t="s">
        <v>30542</v>
      </c>
      <c r="Q1342" s="31"/>
      <c r="R1342" s="31">
        <v>10</v>
      </c>
      <c r="S1342" s="31">
        <v>4</v>
      </c>
      <c r="T1342" s="31"/>
      <c r="U1342" s="31">
        <v>459</v>
      </c>
      <c r="V1342" s="31" t="s">
        <v>1431</v>
      </c>
      <c r="W1342" s="31" t="s">
        <v>7060</v>
      </c>
      <c r="X1342" s="31" t="s">
        <v>1999</v>
      </c>
      <c r="Y1342" s="31">
        <f t="shared" ca="1" si="194"/>
        <v>39</v>
      </c>
      <c r="Z1342" s="31" t="str">
        <f t="shared" ca="1" si="195"/>
        <v>36-45</v>
      </c>
      <c r="AA1342" s="31"/>
      <c r="AB1342" s="31" t="s">
        <v>780</v>
      </c>
      <c r="AC1342" s="31" t="s">
        <v>34145</v>
      </c>
      <c r="AD1342" s="31" t="s">
        <v>34145</v>
      </c>
      <c r="AE1342" s="31"/>
      <c r="AF1342" s="31" t="s">
        <v>24701</v>
      </c>
      <c r="AG1342" s="31" t="s">
        <v>4322</v>
      </c>
      <c r="AH1342" s="31" t="s">
        <v>4322</v>
      </c>
      <c r="AI1342" s="31" t="s">
        <v>728</v>
      </c>
      <c r="AJ1342" s="31">
        <v>200401020</v>
      </c>
      <c r="AK1342" s="31" t="s">
        <v>3486</v>
      </c>
      <c r="AL1342" s="31" t="s">
        <v>7689</v>
      </c>
      <c r="AM1342" s="31" t="s">
        <v>7690</v>
      </c>
      <c r="AN1342" s="31"/>
      <c r="AO1342" s="31"/>
      <c r="AP1342" s="31" t="s">
        <v>2307</v>
      </c>
      <c r="AQ1342" s="31" t="s">
        <v>15640</v>
      </c>
      <c r="AR1342" s="31" t="s">
        <v>34145</v>
      </c>
      <c r="AS1342" s="31" t="s">
        <v>34145</v>
      </c>
      <c r="AT1342" s="31" t="str">
        <f>_xlfn.IFNA(VLOOKUP(D1342,'[1]5. 1 Mei 2022'!$C$7:$F$60,4,FALSE),"")</f>
        <v/>
      </c>
      <c r="AU1342" s="31"/>
      <c r="AV1342" s="31" t="s">
        <v>20034</v>
      </c>
      <c r="AW1342" s="31" t="s">
        <v>15640</v>
      </c>
      <c r="AX1342" s="29">
        <f t="shared" si="198"/>
        <v>46008</v>
      </c>
      <c r="AY1342" s="31" t="s">
        <v>26346</v>
      </c>
      <c r="AZ1342" s="31" t="s">
        <v>6924</v>
      </c>
      <c r="BA1342" s="30" t="s">
        <v>2307</v>
      </c>
      <c r="BB1342" s="31" t="s">
        <v>12007</v>
      </c>
      <c r="BC1342" s="31"/>
      <c r="BD1342" s="31" t="s">
        <v>1759</v>
      </c>
      <c r="BE1342" s="31" t="s">
        <v>7969</v>
      </c>
      <c r="BF1342" s="31" t="s">
        <v>20034</v>
      </c>
      <c r="BG1342" s="31"/>
      <c r="BH1342" s="31"/>
      <c r="BI1342" s="31" t="s">
        <v>8136</v>
      </c>
      <c r="BJ1342" s="31" t="s">
        <v>20278</v>
      </c>
      <c r="BK1342" s="31" t="str">
        <f t="shared" si="191"/>
        <v>III/d</v>
      </c>
      <c r="BL1342" s="31" t="s">
        <v>8077</v>
      </c>
      <c r="BM1342" s="31"/>
      <c r="BN1342" s="31"/>
      <c r="BO1342" s="31"/>
      <c r="BP1342" s="31"/>
      <c r="BQ1342" s="31" t="s">
        <v>20278</v>
      </c>
      <c r="BR1342" s="31" t="s">
        <v>26137</v>
      </c>
      <c r="BS1342" s="31" t="s">
        <v>30460</v>
      </c>
      <c r="BT1342" s="31" t="s">
        <v>3296</v>
      </c>
      <c r="BU1342" s="31" t="s">
        <v>2918</v>
      </c>
      <c r="BV1342" s="31" t="s">
        <v>1779</v>
      </c>
      <c r="BW1342" s="31">
        <f t="shared" ca="1" si="196"/>
        <v>12</v>
      </c>
      <c r="BX1342" s="78">
        <f t="shared" ca="1" si="197"/>
        <v>3</v>
      </c>
      <c r="BY1342" s="31"/>
      <c r="BZ1342" s="31" t="s">
        <v>8600</v>
      </c>
      <c r="CA1342" s="31" t="s">
        <v>2483</v>
      </c>
      <c r="CB1342" s="31" t="s">
        <v>2519</v>
      </c>
      <c r="CC1342" s="31">
        <v>1</v>
      </c>
      <c r="CD1342" s="31">
        <v>1</v>
      </c>
      <c r="CE1342" s="31" t="s">
        <v>20085</v>
      </c>
      <c r="CF1342" s="31"/>
      <c r="CG1342" s="31"/>
      <c r="CH1342" s="31"/>
      <c r="CI1342" s="31"/>
      <c r="CJ1342" s="31"/>
      <c r="CK1342" s="31"/>
      <c r="CL1342" s="31" t="s">
        <v>28340</v>
      </c>
      <c r="CM1342" s="31" t="s">
        <v>21887</v>
      </c>
      <c r="CN1342" s="31">
        <v>123</v>
      </c>
      <c r="CO1342" s="31" t="s">
        <v>28345</v>
      </c>
      <c r="CP1342" s="31" t="s">
        <v>21887</v>
      </c>
      <c r="CQ1342" s="31">
        <v>123</v>
      </c>
      <c r="CR1342" s="31">
        <v>4454</v>
      </c>
      <c r="CS1342" s="31" t="s">
        <v>6821</v>
      </c>
      <c r="CT1342" s="31"/>
      <c r="CU1342" s="31" t="s">
        <v>6820</v>
      </c>
      <c r="CV1342" s="31" t="s">
        <v>24712</v>
      </c>
      <c r="CW1342" s="31" t="s">
        <v>8337</v>
      </c>
      <c r="CX1342" s="31" t="s">
        <v>606</v>
      </c>
      <c r="CY1342" s="31"/>
      <c r="CZ1342" s="31"/>
      <c r="DA1342" s="31"/>
      <c r="DB1342" s="31" t="s">
        <v>15758</v>
      </c>
      <c r="DC1342" s="31" t="s">
        <v>15759</v>
      </c>
      <c r="DD1342" s="31" t="s">
        <v>15760</v>
      </c>
      <c r="DE1342" s="31"/>
      <c r="DF1342" s="31"/>
      <c r="DG1342" s="31"/>
      <c r="DH1342" s="31"/>
      <c r="DI1342" s="31"/>
      <c r="DJ1342" s="31"/>
      <c r="DK1342" s="31"/>
      <c r="DL1342" s="31"/>
      <c r="DM1342" s="38" t="s">
        <v>9152</v>
      </c>
      <c r="DN1342" s="38"/>
      <c r="DO1342" s="35">
        <v>0</v>
      </c>
      <c r="DP1342" s="31" t="s">
        <v>13182</v>
      </c>
      <c r="DQ1342" s="31" t="s">
        <v>2000</v>
      </c>
      <c r="DR1342" s="31"/>
      <c r="DS1342" s="31" t="s">
        <v>26794</v>
      </c>
      <c r="DT1342" s="31" t="s">
        <v>37941</v>
      </c>
      <c r="DU1342" s="31">
        <v>2</v>
      </c>
      <c r="DV1342" s="31" t="s">
        <v>32165</v>
      </c>
      <c r="DW1342" s="31" t="s">
        <v>1759</v>
      </c>
      <c r="DX1342" s="31" t="s">
        <v>1759</v>
      </c>
      <c r="DY1342" s="31" t="s">
        <v>18141</v>
      </c>
      <c r="DZ1342" s="31" t="s">
        <v>18135</v>
      </c>
      <c r="EA1342" s="31"/>
      <c r="EB1342" s="31">
        <v>0</v>
      </c>
      <c r="EC1342" s="31" t="s">
        <v>40168</v>
      </c>
      <c r="ED1342" s="31" t="s">
        <v>41101</v>
      </c>
      <c r="EE1342" s="31"/>
      <c r="EF1342" s="31"/>
      <c r="EG1342" s="31"/>
      <c r="EH1342" s="31"/>
      <c r="EI1342" s="31"/>
      <c r="EJ1342" s="31"/>
    </row>
    <row r="1343" spans="1:140" ht="23.25" customHeight="1">
      <c r="A1343" s="25">
        <v>1341</v>
      </c>
      <c r="B1343" s="30" t="s">
        <v>12384</v>
      </c>
      <c r="C1343" s="31">
        <v>140164007</v>
      </c>
      <c r="D1343" s="30" t="s">
        <v>129</v>
      </c>
      <c r="E1343" s="30"/>
      <c r="F1343" s="30" t="s">
        <v>36253</v>
      </c>
      <c r="G1343" s="31">
        <f t="shared" si="192"/>
        <v>60</v>
      </c>
      <c r="H1343" s="72">
        <f t="shared" si="193"/>
        <v>45352</v>
      </c>
      <c r="I1343" s="30"/>
      <c r="J1343" s="30" t="s">
        <v>34084</v>
      </c>
      <c r="K1343" s="30" t="s">
        <v>4318</v>
      </c>
      <c r="L1343" s="31" t="s">
        <v>4318</v>
      </c>
      <c r="M1343" s="31" t="s">
        <v>3186</v>
      </c>
      <c r="N1343" s="31" t="s">
        <v>7121</v>
      </c>
      <c r="O1343" s="31" t="s">
        <v>3948</v>
      </c>
      <c r="P1343" s="31" t="s">
        <v>21727</v>
      </c>
      <c r="Q1343" s="31"/>
      <c r="R1343" s="31">
        <v>32</v>
      </c>
      <c r="S1343" s="31">
        <v>0</v>
      </c>
      <c r="T1343" s="31"/>
      <c r="U1343" s="31">
        <v>684</v>
      </c>
      <c r="V1343" s="31"/>
      <c r="W1343" s="31" t="s">
        <v>5776</v>
      </c>
      <c r="X1343" s="31" t="s">
        <v>3894</v>
      </c>
      <c r="Y1343" s="31" t="e">
        <f t="shared" ca="1" si="194"/>
        <v>#VALUE!</v>
      </c>
      <c r="Z1343" s="31" t="e">
        <f t="shared" ca="1" si="195"/>
        <v>#VALUE!</v>
      </c>
      <c r="AA1343" s="31"/>
      <c r="AB1343" s="31" t="s">
        <v>780</v>
      </c>
      <c r="AC1343" s="31" t="s">
        <v>34145</v>
      </c>
      <c r="AD1343" s="31" t="s">
        <v>34145</v>
      </c>
      <c r="AE1343" s="31"/>
      <c r="AF1343" s="31" t="s">
        <v>24701</v>
      </c>
      <c r="AG1343" s="31" t="s">
        <v>4322</v>
      </c>
      <c r="AH1343" s="31" t="s">
        <v>4322</v>
      </c>
      <c r="AI1343" s="31" t="s">
        <v>728</v>
      </c>
      <c r="AJ1343" s="31">
        <v>2012740136</v>
      </c>
      <c r="AK1343" s="31" t="s">
        <v>18800</v>
      </c>
      <c r="AL1343" s="31" t="s">
        <v>10367</v>
      </c>
      <c r="AM1343" s="31" t="s">
        <v>2681</v>
      </c>
      <c r="AN1343" s="31"/>
      <c r="AO1343" s="31"/>
      <c r="AP1343" s="31" t="s">
        <v>7218</v>
      </c>
      <c r="AQ1343" s="31" t="s">
        <v>5160</v>
      </c>
      <c r="AR1343" s="31" t="s">
        <v>34145</v>
      </c>
      <c r="AS1343" s="31" t="s">
        <v>34145</v>
      </c>
      <c r="AT1343" s="31" t="str">
        <f>_xlfn.IFNA(VLOOKUP(D1343,'[1]5. 1 Mei 2022'!$C$7:$F$60,4,FALSE),"")</f>
        <v/>
      </c>
      <c r="AU1343" s="31"/>
      <c r="AV1343" s="31" t="s">
        <v>22820</v>
      </c>
      <c r="AW1343" s="52" t="s">
        <v>32746</v>
      </c>
      <c r="AX1343" s="29">
        <f t="shared" si="198"/>
        <v>46708</v>
      </c>
      <c r="AY1343" s="31" t="s">
        <v>11416</v>
      </c>
      <c r="AZ1343" s="31" t="s">
        <v>524</v>
      </c>
      <c r="BA1343" s="30" t="s">
        <v>7218</v>
      </c>
      <c r="BB1343" s="31"/>
      <c r="BC1343" s="31"/>
      <c r="BD1343" s="31" t="s">
        <v>7974</v>
      </c>
      <c r="BE1343" s="31" t="s">
        <v>7969</v>
      </c>
      <c r="BF1343" s="31" t="s">
        <v>22820</v>
      </c>
      <c r="BG1343" s="31"/>
      <c r="BH1343" s="31"/>
      <c r="BI1343" s="31" t="s">
        <v>8136</v>
      </c>
      <c r="BJ1343" s="31" t="s">
        <v>20310</v>
      </c>
      <c r="BK1343" s="31" t="str">
        <f t="shared" si="191"/>
        <v>IV/b</v>
      </c>
      <c r="BL1343" s="31" t="s">
        <v>8077</v>
      </c>
      <c r="BM1343" s="31"/>
      <c r="BN1343" s="31"/>
      <c r="BO1343" s="31"/>
      <c r="BP1343" s="31" t="s">
        <v>1498</v>
      </c>
      <c r="BQ1343" s="31" t="s">
        <v>20310</v>
      </c>
      <c r="BR1343" s="31" t="s">
        <v>25901</v>
      </c>
      <c r="BS1343" s="31" t="s">
        <v>26437</v>
      </c>
      <c r="BT1343" s="31" t="s">
        <v>2064</v>
      </c>
      <c r="BU1343" s="31"/>
      <c r="BV1343" s="31" t="s">
        <v>3073</v>
      </c>
      <c r="BW1343" s="31">
        <f t="shared" ca="1" si="196"/>
        <v>40</v>
      </c>
      <c r="BX1343" s="78">
        <f t="shared" ca="1" si="197"/>
        <v>3</v>
      </c>
      <c r="BY1343" s="31"/>
      <c r="BZ1343" s="31"/>
      <c r="CA1343" s="31" t="s">
        <v>2483</v>
      </c>
      <c r="CB1343" s="31" t="s">
        <v>2519</v>
      </c>
      <c r="CC1343" s="31">
        <v>2</v>
      </c>
      <c r="CD1343" s="31">
        <v>1</v>
      </c>
      <c r="CE1343" s="31" t="s">
        <v>20085</v>
      </c>
      <c r="CF1343" s="31"/>
      <c r="CG1343" s="31">
        <v>2004</v>
      </c>
      <c r="CH1343" s="31" t="s">
        <v>5115</v>
      </c>
      <c r="CI1343" s="31"/>
      <c r="CJ1343" s="31" t="s">
        <v>5548</v>
      </c>
      <c r="CK1343" s="31"/>
      <c r="CL1343" s="31" t="s">
        <v>25412</v>
      </c>
      <c r="CM1343" s="31" t="s">
        <v>25413</v>
      </c>
      <c r="CN1343" s="31">
        <v>123</v>
      </c>
      <c r="CO1343" s="31" t="s">
        <v>25414</v>
      </c>
      <c r="CP1343" s="31" t="s">
        <v>25413</v>
      </c>
      <c r="CQ1343" s="31">
        <v>123</v>
      </c>
      <c r="CR1343" s="31">
        <v>3569</v>
      </c>
      <c r="CS1343" s="31" t="s">
        <v>18180</v>
      </c>
      <c r="CT1343" s="31"/>
      <c r="CU1343" s="31" t="s">
        <v>8314</v>
      </c>
      <c r="CV1343" s="31" t="s">
        <v>8347</v>
      </c>
      <c r="CW1343" s="31" t="s">
        <v>8348</v>
      </c>
      <c r="CX1343" s="31" t="s">
        <v>8346</v>
      </c>
      <c r="CY1343" s="31"/>
      <c r="CZ1343" s="31"/>
      <c r="DA1343" s="31"/>
      <c r="DB1343" s="31" t="s">
        <v>15744</v>
      </c>
      <c r="DC1343" s="31" t="s">
        <v>15745</v>
      </c>
      <c r="DD1343" s="31" t="s">
        <v>15746</v>
      </c>
      <c r="DE1343" s="31"/>
      <c r="DF1343" s="31"/>
      <c r="DG1343" s="31"/>
      <c r="DH1343" s="31"/>
      <c r="DI1343" s="31"/>
      <c r="DJ1343" s="31"/>
      <c r="DK1343" s="31" t="s">
        <v>25642</v>
      </c>
      <c r="DL1343" s="31" t="s">
        <v>25643</v>
      </c>
      <c r="DM1343" s="38" t="s">
        <v>18837</v>
      </c>
      <c r="DN1343" s="38"/>
      <c r="DO1343" s="35">
        <v>0</v>
      </c>
      <c r="DP1343" s="31" t="s">
        <v>12655</v>
      </c>
      <c r="DQ1343" s="31" t="s">
        <v>12654</v>
      </c>
      <c r="DR1343" s="31"/>
      <c r="DS1343" s="31" t="s">
        <v>26576</v>
      </c>
      <c r="DT1343" s="31" t="s">
        <v>37942</v>
      </c>
      <c r="DU1343" s="31">
        <v>3</v>
      </c>
      <c r="DV1343" s="31" t="s">
        <v>32167</v>
      </c>
      <c r="DW1343" s="31"/>
      <c r="DX1343" s="31"/>
      <c r="DY1343" s="31" t="s">
        <v>24002</v>
      </c>
      <c r="DZ1343" s="31" t="s">
        <v>23998</v>
      </c>
      <c r="EA1343" s="31"/>
      <c r="EB1343" s="31">
        <v>0</v>
      </c>
      <c r="EC1343" s="31" t="s">
        <v>40168</v>
      </c>
      <c r="ED1343" s="31" t="s">
        <v>41101</v>
      </c>
      <c r="EE1343" s="31"/>
      <c r="EF1343" s="31"/>
      <c r="EG1343" s="31"/>
      <c r="EH1343" s="31"/>
      <c r="EI1343" s="31"/>
      <c r="EJ1343" s="31"/>
    </row>
    <row r="1344" spans="1:140" ht="23.25" customHeight="1">
      <c r="A1344" s="25">
        <v>1342</v>
      </c>
      <c r="B1344" s="30" t="s">
        <v>29437</v>
      </c>
      <c r="C1344" s="31" t="s">
        <v>6220</v>
      </c>
      <c r="D1344" s="30" t="s">
        <v>29432</v>
      </c>
      <c r="E1344" s="30"/>
      <c r="F1344" s="30" t="s">
        <v>36262</v>
      </c>
      <c r="G1344" s="31">
        <f t="shared" si="192"/>
        <v>58</v>
      </c>
      <c r="H1344" s="72">
        <f t="shared" si="193"/>
        <v>56066</v>
      </c>
      <c r="I1344" s="30" t="s">
        <v>35245</v>
      </c>
      <c r="J1344" s="30" t="s">
        <v>34085</v>
      </c>
      <c r="K1344" s="30" t="s">
        <v>34082</v>
      </c>
      <c r="L1344" s="31" t="s">
        <v>6220</v>
      </c>
      <c r="M1344" s="31" t="s">
        <v>3186</v>
      </c>
      <c r="N1344" s="31" t="s">
        <v>3557</v>
      </c>
      <c r="O1344" s="31" t="s">
        <v>1501</v>
      </c>
      <c r="P1344" s="52" t="s">
        <v>33501</v>
      </c>
      <c r="Q1344" s="52"/>
      <c r="R1344" s="31"/>
      <c r="S1344" s="31"/>
      <c r="T1344" s="52" t="s">
        <v>21916</v>
      </c>
      <c r="U1344" s="31"/>
      <c r="V1344" s="31"/>
      <c r="W1344" s="31" t="s">
        <v>29062</v>
      </c>
      <c r="X1344" s="31" t="s">
        <v>29446</v>
      </c>
      <c r="Y1344" s="31" t="e">
        <f t="shared" ca="1" si="194"/>
        <v>#VALUE!</v>
      </c>
      <c r="Z1344" s="31" t="e">
        <f t="shared" ca="1" si="195"/>
        <v>#VALUE!</v>
      </c>
      <c r="AA1344" s="31"/>
      <c r="AB1344" s="31" t="s">
        <v>780</v>
      </c>
      <c r="AC1344" s="31" t="s">
        <v>34145</v>
      </c>
      <c r="AD1344" s="31" t="s">
        <v>34145</v>
      </c>
      <c r="AE1344" s="31"/>
      <c r="AF1344" s="31" t="s">
        <v>24701</v>
      </c>
      <c r="AG1344" s="31" t="s">
        <v>4322</v>
      </c>
      <c r="AH1344" s="31" t="s">
        <v>4322</v>
      </c>
      <c r="AI1344" s="31" t="s">
        <v>728</v>
      </c>
      <c r="AJ1344" s="31" t="s">
        <v>30565</v>
      </c>
      <c r="AK1344" s="31" t="s">
        <v>30566</v>
      </c>
      <c r="AL1344" s="31" t="s">
        <v>30567</v>
      </c>
      <c r="AM1344" s="31" t="s">
        <v>19846</v>
      </c>
      <c r="AN1344" s="31"/>
      <c r="AO1344" s="31"/>
      <c r="AP1344" s="31" t="s">
        <v>33003</v>
      </c>
      <c r="AQ1344" s="31" t="s">
        <v>18367</v>
      </c>
      <c r="AR1344" s="31" t="s">
        <v>34145</v>
      </c>
      <c r="AS1344" s="31" t="s">
        <v>34145</v>
      </c>
      <c r="AT1344" s="31" t="str">
        <f>_xlfn.IFNA(VLOOKUP(D1344,'[1]5. 1 Mei 2022'!$C$7:$F$60,4,FALSE),"")</f>
        <v/>
      </c>
      <c r="AU1344" s="31"/>
      <c r="AV1344" s="31" t="s">
        <v>26001</v>
      </c>
      <c r="AW1344" s="31" t="s">
        <v>18367</v>
      </c>
      <c r="AX1344" s="29">
        <f t="shared" si="198"/>
        <v>46320</v>
      </c>
      <c r="AY1344" s="31" t="s">
        <v>26346</v>
      </c>
      <c r="AZ1344" s="31" t="s">
        <v>33005</v>
      </c>
      <c r="BA1344" s="30" t="s">
        <v>33003</v>
      </c>
      <c r="BB1344" s="31" t="s">
        <v>22916</v>
      </c>
      <c r="BC1344" s="31"/>
      <c r="BD1344" s="31" t="s">
        <v>11423</v>
      </c>
      <c r="BE1344" s="31" t="s">
        <v>7969</v>
      </c>
      <c r="BF1344" s="31" t="s">
        <v>26001</v>
      </c>
      <c r="BG1344" s="31"/>
      <c r="BH1344" s="31"/>
      <c r="BI1344" s="31"/>
      <c r="BJ1344" s="31"/>
      <c r="BK1344" s="31" t="str">
        <f t="shared" ref="BK1344:BK1407" si="199">N1344</f>
        <v>III/a</v>
      </c>
      <c r="BL1344" s="31"/>
      <c r="BM1344" s="31"/>
      <c r="BN1344" s="31"/>
      <c r="BO1344" s="31"/>
      <c r="BP1344" s="31"/>
      <c r="BQ1344" s="31"/>
      <c r="BR1344" s="31"/>
      <c r="BS1344" s="31"/>
      <c r="BT1344" s="31"/>
      <c r="BU1344" s="31"/>
      <c r="BV1344" s="31" t="s">
        <v>26473</v>
      </c>
      <c r="BW1344" s="31">
        <f t="shared" ca="1" si="196"/>
        <v>3</v>
      </c>
      <c r="BX1344" s="78">
        <f t="shared" ca="1" si="197"/>
        <v>3</v>
      </c>
      <c r="BY1344" s="31"/>
      <c r="BZ1344" s="31"/>
      <c r="CA1344" s="31" t="s">
        <v>4349</v>
      </c>
      <c r="CB1344" s="31" t="s">
        <v>2406</v>
      </c>
      <c r="CC1344" s="31"/>
      <c r="CD1344" s="31"/>
      <c r="CE1344" s="31"/>
      <c r="CF1344" s="31"/>
      <c r="CG1344" s="31"/>
      <c r="CH1344" s="31"/>
      <c r="CI1344" s="31"/>
      <c r="CJ1344" s="31"/>
      <c r="CK1344" s="31"/>
      <c r="CL1344" s="31" t="s">
        <v>30568</v>
      </c>
      <c r="CM1344" s="31" t="s">
        <v>30569</v>
      </c>
      <c r="CN1344" s="31">
        <v>124</v>
      </c>
      <c r="CO1344" s="31" t="s">
        <v>31159</v>
      </c>
      <c r="CP1344" s="31" t="s">
        <v>30569</v>
      </c>
      <c r="CQ1344" s="31">
        <v>124</v>
      </c>
      <c r="CR1344" s="31">
        <v>6882</v>
      </c>
      <c r="CS1344" s="31" t="s">
        <v>22454</v>
      </c>
      <c r="CT1344" s="31"/>
      <c r="CU1344" s="31"/>
      <c r="CV1344" s="31"/>
      <c r="CW1344" s="31"/>
      <c r="CX1344" s="31"/>
      <c r="CY1344" s="31"/>
      <c r="CZ1344" s="31"/>
      <c r="DA1344" s="31"/>
      <c r="DB1344" s="31"/>
      <c r="DC1344" s="31"/>
      <c r="DD1344" s="31"/>
      <c r="DE1344" s="31"/>
      <c r="DF1344" s="31"/>
      <c r="DG1344" s="31"/>
      <c r="DH1344" s="31"/>
      <c r="DI1344" s="31"/>
      <c r="DJ1344" s="31"/>
      <c r="DK1344" s="31"/>
      <c r="DL1344" s="31"/>
      <c r="DM1344" s="38" t="s">
        <v>30564</v>
      </c>
      <c r="DN1344" s="38"/>
      <c r="DO1344" s="35"/>
      <c r="DP1344" s="31" t="s">
        <v>30562</v>
      </c>
      <c r="DQ1344" s="31" t="s">
        <v>30563</v>
      </c>
      <c r="DR1344" s="31"/>
      <c r="DS1344" s="31" t="s">
        <v>30560</v>
      </c>
      <c r="DT1344" s="31" t="s">
        <v>30561</v>
      </c>
      <c r="DU1344" s="31">
        <v>3</v>
      </c>
      <c r="DV1344" s="31" t="s">
        <v>32167</v>
      </c>
      <c r="DW1344" s="31"/>
      <c r="DX1344" s="31" t="s">
        <v>11423</v>
      </c>
      <c r="DY1344" s="31" t="s">
        <v>30350</v>
      </c>
      <c r="DZ1344" s="31" t="s">
        <v>16040</v>
      </c>
      <c r="EA1344" s="31"/>
      <c r="EB1344" s="31">
        <v>0</v>
      </c>
      <c r="EC1344" s="31" t="s">
        <v>40168</v>
      </c>
      <c r="ED1344" s="31" t="s">
        <v>41101</v>
      </c>
      <c r="EE1344" s="31"/>
      <c r="EF1344" s="31"/>
      <c r="EG1344" s="31"/>
      <c r="EH1344" s="31"/>
      <c r="EI1344" s="31"/>
      <c r="EJ1344" s="31"/>
    </row>
    <row r="1345" spans="1:140" ht="23.25" customHeight="1">
      <c r="A1345" s="25">
        <v>1343</v>
      </c>
      <c r="B1345" s="30" t="s">
        <v>12126</v>
      </c>
      <c r="C1345" s="31">
        <v>140294360</v>
      </c>
      <c r="D1345" s="30" t="s">
        <v>58</v>
      </c>
      <c r="E1345" s="30"/>
      <c r="F1345" s="30" t="s">
        <v>36253</v>
      </c>
      <c r="G1345" s="31">
        <f t="shared" si="192"/>
        <v>60</v>
      </c>
      <c r="H1345" s="72">
        <f t="shared" si="193"/>
        <v>47543</v>
      </c>
      <c r="I1345" s="30"/>
      <c r="J1345" s="30" t="s">
        <v>34084</v>
      </c>
      <c r="K1345" s="30" t="s">
        <v>4318</v>
      </c>
      <c r="L1345" s="31" t="s">
        <v>4318</v>
      </c>
      <c r="M1345" s="31" t="s">
        <v>3186</v>
      </c>
      <c r="N1345" s="31" t="s">
        <v>7121</v>
      </c>
      <c r="O1345" s="31" t="s">
        <v>3948</v>
      </c>
      <c r="P1345" s="66" t="s">
        <v>21723</v>
      </c>
      <c r="Q1345" s="29" t="s">
        <v>41392</v>
      </c>
      <c r="R1345" s="31">
        <v>27</v>
      </c>
      <c r="S1345" s="31">
        <v>2</v>
      </c>
      <c r="T1345" s="31"/>
      <c r="U1345" s="31">
        <v>468</v>
      </c>
      <c r="V1345" s="31"/>
      <c r="W1345" s="31" t="s">
        <v>2083</v>
      </c>
      <c r="X1345" s="31" t="s">
        <v>4302</v>
      </c>
      <c r="Y1345" s="31" t="e">
        <f t="shared" ca="1" si="194"/>
        <v>#VALUE!</v>
      </c>
      <c r="Z1345" s="31" t="e">
        <f t="shared" ca="1" si="195"/>
        <v>#VALUE!</v>
      </c>
      <c r="AA1345" s="31"/>
      <c r="AB1345" s="31" t="s">
        <v>780</v>
      </c>
      <c r="AC1345" s="31" t="s">
        <v>34145</v>
      </c>
      <c r="AD1345" s="31" t="s">
        <v>34145</v>
      </c>
      <c r="AE1345" s="31"/>
      <c r="AF1345" s="31" t="s">
        <v>24701</v>
      </c>
      <c r="AG1345" s="31" t="s">
        <v>4322</v>
      </c>
      <c r="AH1345" s="31" t="s">
        <v>4322</v>
      </c>
      <c r="AI1345" s="31" t="s">
        <v>728</v>
      </c>
      <c r="AJ1345" s="31" t="s">
        <v>16010</v>
      </c>
      <c r="AK1345" s="31" t="s">
        <v>16011</v>
      </c>
      <c r="AL1345" s="31" t="s">
        <v>8117</v>
      </c>
      <c r="AM1345" s="31" t="s">
        <v>6705</v>
      </c>
      <c r="AN1345" s="31"/>
      <c r="AO1345" s="31"/>
      <c r="AP1345" s="31" t="s">
        <v>33003</v>
      </c>
      <c r="AQ1345" s="31"/>
      <c r="AR1345" s="31" t="s">
        <v>34145</v>
      </c>
      <c r="AS1345" s="31" t="s">
        <v>34145</v>
      </c>
      <c r="AT1345" s="31" t="str">
        <f>_xlfn.IFNA(VLOOKUP(D1345,'[1]5. 1 Mei 2022'!$C$7:$F$60,4,FALSE),"")</f>
        <v/>
      </c>
      <c r="AU1345" s="31"/>
      <c r="AV1345" s="31" t="s">
        <v>24786</v>
      </c>
      <c r="AW1345" s="31" t="s">
        <v>31614</v>
      </c>
      <c r="AX1345" s="29">
        <f t="shared" si="198"/>
        <v>46348</v>
      </c>
      <c r="AY1345" s="31" t="s">
        <v>26346</v>
      </c>
      <c r="AZ1345" s="31" t="s">
        <v>33005</v>
      </c>
      <c r="BA1345" s="30" t="s">
        <v>33003</v>
      </c>
      <c r="BB1345" s="31" t="s">
        <v>22916</v>
      </c>
      <c r="BC1345" s="31"/>
      <c r="BD1345" s="31" t="s">
        <v>24787</v>
      </c>
      <c r="BE1345" s="31" t="s">
        <v>7969</v>
      </c>
      <c r="BF1345" s="31" t="s">
        <v>24786</v>
      </c>
      <c r="BG1345" s="31" t="s">
        <v>22701</v>
      </c>
      <c r="BH1345" s="31"/>
      <c r="BI1345" s="31" t="s">
        <v>8136</v>
      </c>
      <c r="BJ1345" s="31" t="s">
        <v>20310</v>
      </c>
      <c r="BK1345" s="31" t="str">
        <f t="shared" si="199"/>
        <v>IV/b</v>
      </c>
      <c r="BL1345" s="31" t="s">
        <v>8077</v>
      </c>
      <c r="BM1345" s="31"/>
      <c r="BN1345" s="31"/>
      <c r="BO1345" s="31"/>
      <c r="BP1345" s="31" t="s">
        <v>1498</v>
      </c>
      <c r="BQ1345" s="31" t="s">
        <v>20310</v>
      </c>
      <c r="BR1345" s="52" t="s">
        <v>30295</v>
      </c>
      <c r="BS1345" s="62" t="s">
        <v>41393</v>
      </c>
      <c r="BT1345" s="31" t="s">
        <v>1966</v>
      </c>
      <c r="BU1345" s="31"/>
      <c r="BV1345" s="31" t="s">
        <v>4649</v>
      </c>
      <c r="BW1345" s="31" t="e">
        <f t="shared" ca="1" si="196"/>
        <v>#VALUE!</v>
      </c>
      <c r="BX1345" s="78" t="e">
        <f t="shared" ca="1" si="197"/>
        <v>#VALUE!</v>
      </c>
      <c r="BY1345" s="31"/>
      <c r="BZ1345" s="31"/>
      <c r="CA1345" s="31" t="s">
        <v>2483</v>
      </c>
      <c r="CB1345" s="31" t="s">
        <v>2519</v>
      </c>
      <c r="CC1345" s="31">
        <v>1</v>
      </c>
      <c r="CD1345" s="31">
        <v>1</v>
      </c>
      <c r="CE1345" s="31" t="s">
        <v>20085</v>
      </c>
      <c r="CF1345" s="31"/>
      <c r="CG1345" s="31"/>
      <c r="CH1345" s="31">
        <v>2009</v>
      </c>
      <c r="CI1345" s="31"/>
      <c r="CJ1345" s="31"/>
      <c r="CK1345" s="31"/>
      <c r="CL1345" s="31" t="s">
        <v>21694</v>
      </c>
      <c r="CM1345" s="31" t="s">
        <v>21695</v>
      </c>
      <c r="CN1345" s="31">
        <v>122</v>
      </c>
      <c r="CO1345" s="31" t="s">
        <v>25588</v>
      </c>
      <c r="CP1345" s="31" t="s">
        <v>21695</v>
      </c>
      <c r="CQ1345" s="31">
        <v>122</v>
      </c>
      <c r="CR1345" s="31">
        <v>3403</v>
      </c>
      <c r="CS1345" s="31" t="s">
        <v>16048</v>
      </c>
      <c r="CT1345" s="31"/>
      <c r="CU1345" s="31"/>
      <c r="CV1345" s="31"/>
      <c r="CW1345" s="31"/>
      <c r="CX1345" s="31"/>
      <c r="CY1345" s="31"/>
      <c r="CZ1345" s="31"/>
      <c r="DA1345" s="31"/>
      <c r="DB1345" s="31" t="s">
        <v>15747</v>
      </c>
      <c r="DC1345" s="31" t="s">
        <v>15752</v>
      </c>
      <c r="DD1345" s="31" t="s">
        <v>15746</v>
      </c>
      <c r="DE1345" s="31"/>
      <c r="DF1345" s="31"/>
      <c r="DG1345" s="31"/>
      <c r="DH1345" s="31"/>
      <c r="DI1345" s="31" t="s">
        <v>24822</v>
      </c>
      <c r="DJ1345" s="31" t="s">
        <v>24823</v>
      </c>
      <c r="DK1345" s="31"/>
      <c r="DL1345" s="31"/>
      <c r="DM1345" s="38" t="s">
        <v>9318</v>
      </c>
      <c r="DN1345" s="38"/>
      <c r="DO1345" s="35">
        <v>0</v>
      </c>
      <c r="DP1345" s="31" t="s">
        <v>14392</v>
      </c>
      <c r="DQ1345" s="31" t="s">
        <v>14393</v>
      </c>
      <c r="DR1345" s="31"/>
      <c r="DS1345" s="31" t="s">
        <v>26956</v>
      </c>
      <c r="DT1345" s="31"/>
      <c r="DU1345" s="31">
        <v>3</v>
      </c>
      <c r="DV1345" s="31" t="s">
        <v>32167</v>
      </c>
      <c r="DW1345" s="31" t="s">
        <v>7997</v>
      </c>
      <c r="DX1345" s="31"/>
      <c r="DY1345" s="31" t="s">
        <v>18155</v>
      </c>
      <c r="DZ1345" s="31" t="s">
        <v>18135</v>
      </c>
      <c r="EA1345" s="31"/>
      <c r="EB1345" s="31">
        <v>521255</v>
      </c>
      <c r="EC1345" s="31" t="s">
        <v>40168</v>
      </c>
      <c r="ED1345" s="31" t="s">
        <v>41101</v>
      </c>
      <c r="EE1345" s="31"/>
      <c r="EF1345" s="31"/>
      <c r="EG1345" s="31"/>
      <c r="EH1345" s="31"/>
      <c r="EI1345" s="31"/>
      <c r="EJ1345" s="31"/>
    </row>
    <row r="1346" spans="1:140" ht="23.25" customHeight="1">
      <c r="A1346" s="25">
        <v>1344</v>
      </c>
      <c r="B1346" s="30" t="s">
        <v>31214</v>
      </c>
      <c r="C1346" s="31" t="s">
        <v>6220</v>
      </c>
      <c r="D1346" s="30" t="s">
        <v>29040</v>
      </c>
      <c r="E1346" s="30"/>
      <c r="F1346" s="30" t="s">
        <v>36262</v>
      </c>
      <c r="G1346" s="31">
        <f t="shared" si="192"/>
        <v>58</v>
      </c>
      <c r="H1346" s="72">
        <f t="shared" si="193"/>
        <v>56646</v>
      </c>
      <c r="I1346" s="30" t="s">
        <v>35246</v>
      </c>
      <c r="J1346" s="30" t="s">
        <v>34085</v>
      </c>
      <c r="K1346" s="30" t="s">
        <v>34082</v>
      </c>
      <c r="L1346" s="31" t="s">
        <v>6220</v>
      </c>
      <c r="M1346" s="31" t="s">
        <v>6378</v>
      </c>
      <c r="N1346" s="31" t="s">
        <v>3557</v>
      </c>
      <c r="O1346" s="31" t="s">
        <v>1501</v>
      </c>
      <c r="P1346" s="52" t="s">
        <v>32746</v>
      </c>
      <c r="Q1346" s="52"/>
      <c r="R1346" s="31"/>
      <c r="S1346" s="31"/>
      <c r="T1346" s="52" t="s">
        <v>23787</v>
      </c>
      <c r="U1346" s="31"/>
      <c r="V1346" s="31"/>
      <c r="W1346" s="31" t="s">
        <v>29061</v>
      </c>
      <c r="X1346" s="31" t="s">
        <v>7283</v>
      </c>
      <c r="Y1346" s="31">
        <f t="shared" ca="1" si="194"/>
        <v>26</v>
      </c>
      <c r="Z1346" s="31" t="str">
        <f t="shared" ca="1" si="195"/>
        <v>21-35</v>
      </c>
      <c r="AA1346" s="31"/>
      <c r="AB1346" s="31" t="s">
        <v>780</v>
      </c>
      <c r="AC1346" s="31" t="s">
        <v>34145</v>
      </c>
      <c r="AD1346" s="31" t="s">
        <v>34145</v>
      </c>
      <c r="AE1346" s="31"/>
      <c r="AF1346" s="31" t="s">
        <v>24701</v>
      </c>
      <c r="AG1346" s="31" t="s">
        <v>4322</v>
      </c>
      <c r="AH1346" s="31" t="s">
        <v>4322</v>
      </c>
      <c r="AI1346" s="31" t="s">
        <v>728</v>
      </c>
      <c r="AJ1346" s="31" t="s">
        <v>29551</v>
      </c>
      <c r="AK1346" s="31" t="s">
        <v>29552</v>
      </c>
      <c r="AL1346" s="31" t="s">
        <v>29459</v>
      </c>
      <c r="AM1346" s="31" t="s">
        <v>19894</v>
      </c>
      <c r="AN1346" s="31"/>
      <c r="AO1346" s="31"/>
      <c r="AP1346" s="31" t="s">
        <v>33003</v>
      </c>
      <c r="AQ1346" s="31" t="s">
        <v>18367</v>
      </c>
      <c r="AR1346" s="31" t="s">
        <v>34145</v>
      </c>
      <c r="AS1346" s="31" t="s">
        <v>34145</v>
      </c>
      <c r="AT1346" s="31" t="str">
        <f>_xlfn.IFNA(VLOOKUP(D1346,'[1]5. 1 Mei 2022'!$C$7:$F$60,4,FALSE),"")</f>
        <v/>
      </c>
      <c r="AU1346" s="31"/>
      <c r="AV1346" s="31" t="s">
        <v>20032</v>
      </c>
      <c r="AW1346" s="52" t="s">
        <v>33910</v>
      </c>
      <c r="AX1346" s="29">
        <f t="shared" si="198"/>
        <v>46798</v>
      </c>
      <c r="AY1346" s="31" t="s">
        <v>26346</v>
      </c>
      <c r="AZ1346" s="31" t="s">
        <v>33005</v>
      </c>
      <c r="BA1346" s="30" t="s">
        <v>33003</v>
      </c>
      <c r="BB1346" s="31" t="s">
        <v>22916</v>
      </c>
      <c r="BC1346" s="31"/>
      <c r="BD1346" s="31" t="s">
        <v>11423</v>
      </c>
      <c r="BE1346" s="31" t="s">
        <v>7969</v>
      </c>
      <c r="BF1346" s="31" t="s">
        <v>20032</v>
      </c>
      <c r="BG1346" s="31"/>
      <c r="BH1346" s="31"/>
      <c r="BI1346" s="31"/>
      <c r="BJ1346" s="31"/>
      <c r="BK1346" s="31" t="str">
        <f t="shared" si="199"/>
        <v>III/a</v>
      </c>
      <c r="BL1346" s="31"/>
      <c r="BM1346" s="31"/>
      <c r="BN1346" s="31"/>
      <c r="BO1346" s="31"/>
      <c r="BP1346" s="31"/>
      <c r="BQ1346" s="31"/>
      <c r="BR1346" s="31"/>
      <c r="BS1346" s="31"/>
      <c r="BT1346" s="31"/>
      <c r="BU1346" s="31"/>
      <c r="BV1346" s="31" t="s">
        <v>26138</v>
      </c>
      <c r="BW1346" s="31">
        <f t="shared" ca="1" si="196"/>
        <v>3</v>
      </c>
      <c r="BX1346" s="78">
        <f t="shared" ca="1" si="197"/>
        <v>3</v>
      </c>
      <c r="BY1346" s="31"/>
      <c r="BZ1346" s="31"/>
      <c r="CA1346" s="31" t="s">
        <v>2483</v>
      </c>
      <c r="CB1346" s="31" t="s">
        <v>2406</v>
      </c>
      <c r="CC1346" s="31"/>
      <c r="CD1346" s="31"/>
      <c r="CE1346" s="31"/>
      <c r="CF1346" s="31"/>
      <c r="CG1346" s="31"/>
      <c r="CH1346" s="31"/>
      <c r="CI1346" s="31"/>
      <c r="CJ1346" s="31"/>
      <c r="CK1346" s="31"/>
      <c r="CL1346" s="31" t="s">
        <v>29553</v>
      </c>
      <c r="CM1346" s="31" t="s">
        <v>24932</v>
      </c>
      <c r="CN1346" s="31">
        <v>125</v>
      </c>
      <c r="CO1346" s="31" t="s">
        <v>32012</v>
      </c>
      <c r="CP1346" s="31" t="s">
        <v>24932</v>
      </c>
      <c r="CQ1346" s="31">
        <v>125</v>
      </c>
      <c r="CR1346" s="31">
        <v>6863</v>
      </c>
      <c r="CS1346" s="31" t="s">
        <v>29554</v>
      </c>
      <c r="CT1346" s="31"/>
      <c r="CU1346" s="31"/>
      <c r="CV1346" s="31"/>
      <c r="CW1346" s="31"/>
      <c r="CX1346" s="31"/>
      <c r="CY1346" s="31"/>
      <c r="CZ1346" s="31"/>
      <c r="DA1346" s="31"/>
      <c r="DB1346" s="31"/>
      <c r="DC1346" s="31"/>
      <c r="DD1346" s="31"/>
      <c r="DE1346" s="31"/>
      <c r="DF1346" s="31"/>
      <c r="DG1346" s="31"/>
      <c r="DH1346" s="31"/>
      <c r="DI1346" s="31"/>
      <c r="DJ1346" s="31"/>
      <c r="DK1346" s="31"/>
      <c r="DL1346" s="31"/>
      <c r="DM1346" s="38" t="s">
        <v>29123</v>
      </c>
      <c r="DN1346" s="38"/>
      <c r="DO1346" s="35"/>
      <c r="DP1346" s="31" t="s">
        <v>29162</v>
      </c>
      <c r="DQ1346" s="31" t="s">
        <v>29550</v>
      </c>
      <c r="DR1346" s="31"/>
      <c r="DS1346" s="31" t="s">
        <v>29193</v>
      </c>
      <c r="DT1346" s="31" t="s">
        <v>29222</v>
      </c>
      <c r="DU1346" s="31">
        <v>3</v>
      </c>
      <c r="DV1346" s="31" t="s">
        <v>32167</v>
      </c>
      <c r="DW1346" s="31" t="s">
        <v>7980</v>
      </c>
      <c r="DX1346" s="31" t="s">
        <v>11423</v>
      </c>
      <c r="DY1346" s="31" t="s">
        <v>30353</v>
      </c>
      <c r="DZ1346" s="31" t="s">
        <v>16040</v>
      </c>
      <c r="EA1346" s="31"/>
      <c r="EB1346" s="31">
        <v>0</v>
      </c>
      <c r="EC1346" s="31" t="s">
        <v>40168</v>
      </c>
      <c r="ED1346" s="31" t="s">
        <v>41101</v>
      </c>
      <c r="EE1346" s="31"/>
      <c r="EF1346" s="31"/>
      <c r="EG1346" s="31"/>
      <c r="EH1346" s="31"/>
      <c r="EI1346" s="31"/>
      <c r="EJ1346" s="31"/>
    </row>
    <row r="1347" spans="1:140" ht="23.25" customHeight="1">
      <c r="A1347" s="25">
        <v>1345</v>
      </c>
      <c r="B1347" s="30" t="s">
        <v>14982</v>
      </c>
      <c r="C1347" s="31">
        <v>140368743</v>
      </c>
      <c r="D1347" s="30" t="s">
        <v>1360</v>
      </c>
      <c r="E1347" s="30"/>
      <c r="F1347" s="30" t="s">
        <v>36257</v>
      </c>
      <c r="G1347" s="31">
        <f t="shared" ref="G1347:G1410" si="200">IF(F1347="Ahli Madya",60,IF(F1347="Ahli Utama",65,58))</f>
        <v>58</v>
      </c>
      <c r="H1347" s="72">
        <f t="shared" ref="H1347:H1410" si="201">DATE(YEAR(X1347)+G1347,MONTH(X1347)+1,1)</f>
        <v>49614</v>
      </c>
      <c r="I1347" s="30"/>
      <c r="J1347" s="30" t="s">
        <v>34084</v>
      </c>
      <c r="K1347" s="30" t="s">
        <v>4318</v>
      </c>
      <c r="L1347" s="31" t="s">
        <v>4318</v>
      </c>
      <c r="M1347" s="31" t="s">
        <v>3186</v>
      </c>
      <c r="N1347" s="31" t="s">
        <v>5797</v>
      </c>
      <c r="O1347" s="31" t="s">
        <v>5271</v>
      </c>
      <c r="P1347" s="31" t="s">
        <v>15640</v>
      </c>
      <c r="Q1347" s="31"/>
      <c r="R1347" s="31">
        <v>20</v>
      </c>
      <c r="S1347" s="31">
        <v>0</v>
      </c>
      <c r="T1347" s="31"/>
      <c r="U1347" s="31">
        <v>361</v>
      </c>
      <c r="V1347" s="31"/>
      <c r="W1347" s="31" t="s">
        <v>1538</v>
      </c>
      <c r="X1347" s="31" t="s">
        <v>1984</v>
      </c>
      <c r="Y1347" s="31">
        <f t="shared" ref="Y1347:Y1410" ca="1" si="202">YEAR(NOW())-YEAR(X1347)</f>
        <v>46</v>
      </c>
      <c r="Z1347" s="31" t="str">
        <f t="shared" ref="Z1347:Z1410" ca="1" si="203">IF(AND(Y1347&gt;=21,Y1347&lt;=35),"21-35",IF(AND(Y1347&gt;35,Y1347&lt;=45),"36-45",IF(AND(Y1347&gt;45,Y1347&lt;=58),"46-58",IF(Y1347&gt;58,"Lebih dari 58",0))))</f>
        <v>46-58</v>
      </c>
      <c r="AA1347" s="31"/>
      <c r="AB1347" s="31" t="s">
        <v>780</v>
      </c>
      <c r="AC1347" s="31" t="s">
        <v>34145</v>
      </c>
      <c r="AD1347" s="31" t="s">
        <v>34145</v>
      </c>
      <c r="AE1347" s="31"/>
      <c r="AF1347" s="31" t="s">
        <v>24701</v>
      </c>
      <c r="AG1347" s="31" t="s">
        <v>4322</v>
      </c>
      <c r="AH1347" s="31" t="s">
        <v>4322</v>
      </c>
      <c r="AI1347" s="31" t="s">
        <v>728</v>
      </c>
      <c r="AJ1347" s="31">
        <v>1120721099</v>
      </c>
      <c r="AK1347" s="31" t="s">
        <v>12122</v>
      </c>
      <c r="AL1347" s="31" t="s">
        <v>8117</v>
      </c>
      <c r="AM1347" s="31" t="s">
        <v>6705</v>
      </c>
      <c r="AN1347" s="31"/>
      <c r="AO1347" s="31"/>
      <c r="AP1347" s="31" t="s">
        <v>18118</v>
      </c>
      <c r="AQ1347" s="31" t="s">
        <v>11676</v>
      </c>
      <c r="AR1347" s="31" t="s">
        <v>34145</v>
      </c>
      <c r="AS1347" s="31" t="s">
        <v>34145</v>
      </c>
      <c r="AT1347" s="31" t="str">
        <f>_xlfn.IFNA(VLOOKUP(D1347,'[1]5. 1 Mei 2022'!$C$7:$F$60,4,FALSE),"")</f>
        <v/>
      </c>
      <c r="AU1347" s="31"/>
      <c r="AV1347" s="31" t="s">
        <v>24786</v>
      </c>
      <c r="AW1347" s="31" t="s">
        <v>31614</v>
      </c>
      <c r="AX1347" s="29">
        <f t="shared" si="198"/>
        <v>46348</v>
      </c>
      <c r="AY1347" s="31" t="s">
        <v>26346</v>
      </c>
      <c r="AZ1347" s="31" t="s">
        <v>2622</v>
      </c>
      <c r="BA1347" s="30" t="s">
        <v>18118</v>
      </c>
      <c r="BB1347" s="31" t="s">
        <v>31786</v>
      </c>
      <c r="BC1347" s="31"/>
      <c r="BD1347" s="31" t="s">
        <v>24787</v>
      </c>
      <c r="BE1347" s="31" t="s">
        <v>7969</v>
      </c>
      <c r="BF1347" s="31" t="s">
        <v>24786</v>
      </c>
      <c r="BG1347" s="31"/>
      <c r="BH1347" s="31"/>
      <c r="BI1347" s="31" t="s">
        <v>8136</v>
      </c>
      <c r="BJ1347" s="31" t="s">
        <v>20278</v>
      </c>
      <c r="BK1347" s="31" t="str">
        <f t="shared" si="199"/>
        <v>III/d</v>
      </c>
      <c r="BL1347" s="31" t="s">
        <v>8077</v>
      </c>
      <c r="BM1347" s="31"/>
      <c r="BN1347" s="31"/>
      <c r="BO1347" s="31"/>
      <c r="BP1347" s="31" t="s">
        <v>1498</v>
      </c>
      <c r="BQ1347" s="31" t="s">
        <v>20278</v>
      </c>
      <c r="BR1347" s="31" t="s">
        <v>17826</v>
      </c>
      <c r="BS1347" s="31" t="s">
        <v>29906</v>
      </c>
      <c r="BT1347" s="31" t="s">
        <v>2481</v>
      </c>
      <c r="BU1347" s="31"/>
      <c r="BV1347" s="31" t="s">
        <v>1742</v>
      </c>
      <c r="BW1347" s="31">
        <f t="shared" ref="BW1347:BW1410" ca="1" si="204">YEAR(NOW())-YEAR(BV1347)</f>
        <v>27</v>
      </c>
      <c r="BX1347" s="78">
        <f t="shared" ref="BX1347:BX1410" ca="1" si="205">DATEDIF(BV1347,NOW(),"YM")</f>
        <v>2</v>
      </c>
      <c r="BY1347" s="31"/>
      <c r="BZ1347" s="31"/>
      <c r="CA1347" s="31" t="s">
        <v>4239</v>
      </c>
      <c r="CB1347" s="31" t="s">
        <v>2519</v>
      </c>
      <c r="CC1347" s="31">
        <v>2</v>
      </c>
      <c r="CD1347" s="31">
        <v>1</v>
      </c>
      <c r="CE1347" s="31" t="s">
        <v>20085</v>
      </c>
      <c r="CF1347" s="31"/>
      <c r="CG1347" s="31"/>
      <c r="CH1347" s="31"/>
      <c r="CI1347" s="31"/>
      <c r="CJ1347" s="31"/>
      <c r="CK1347" s="31"/>
      <c r="CL1347" s="31" t="s">
        <v>22349</v>
      </c>
      <c r="CM1347" s="31" t="s">
        <v>22110</v>
      </c>
      <c r="CN1347" s="31">
        <v>123</v>
      </c>
      <c r="CO1347" s="31" t="s">
        <v>28605</v>
      </c>
      <c r="CP1347" s="31" t="s">
        <v>22110</v>
      </c>
      <c r="CQ1347" s="31">
        <v>123</v>
      </c>
      <c r="CR1347" s="31">
        <v>3226</v>
      </c>
      <c r="CS1347" s="31" t="s">
        <v>16049</v>
      </c>
      <c r="CT1347" s="31"/>
      <c r="CU1347" s="31" t="s">
        <v>8314</v>
      </c>
      <c r="CV1347" s="31" t="s">
        <v>8347</v>
      </c>
      <c r="CW1347" s="31" t="s">
        <v>8348</v>
      </c>
      <c r="CX1347" s="31" t="s">
        <v>8346</v>
      </c>
      <c r="CY1347" s="31"/>
      <c r="CZ1347" s="31"/>
      <c r="DA1347" s="31"/>
      <c r="DB1347" s="31" t="s">
        <v>15747</v>
      </c>
      <c r="DC1347" s="31" t="s">
        <v>15748</v>
      </c>
      <c r="DD1347" s="31" t="s">
        <v>15746</v>
      </c>
      <c r="DE1347" s="31"/>
      <c r="DF1347" s="31"/>
      <c r="DG1347" s="31"/>
      <c r="DH1347" s="31"/>
      <c r="DI1347" s="31" t="s">
        <v>24822</v>
      </c>
      <c r="DJ1347" s="31" t="s">
        <v>24823</v>
      </c>
      <c r="DK1347" s="31" t="s">
        <v>25645</v>
      </c>
      <c r="DL1347" s="31" t="s">
        <v>13888</v>
      </c>
      <c r="DM1347" s="38" t="s">
        <v>9233</v>
      </c>
      <c r="DN1347" s="38"/>
      <c r="DO1347" s="35">
        <v>0</v>
      </c>
      <c r="DP1347" s="31" t="s">
        <v>13522</v>
      </c>
      <c r="DQ1347" s="31" t="s">
        <v>20793</v>
      </c>
      <c r="DR1347" s="31"/>
      <c r="DS1347" s="31" t="s">
        <v>26866</v>
      </c>
      <c r="DT1347" s="31" t="s">
        <v>28036</v>
      </c>
      <c r="DU1347" s="31">
        <v>3</v>
      </c>
      <c r="DV1347" s="31" t="s">
        <v>32167</v>
      </c>
      <c r="DW1347" s="31" t="s">
        <v>7997</v>
      </c>
      <c r="DX1347" s="31" t="s">
        <v>7997</v>
      </c>
      <c r="DY1347" s="31" t="s">
        <v>36966</v>
      </c>
      <c r="DZ1347" s="52" t="s">
        <v>22014</v>
      </c>
      <c r="EA1347" s="52" t="s">
        <v>29586</v>
      </c>
      <c r="EB1347" s="31">
        <v>260437</v>
      </c>
      <c r="EC1347" s="31" t="s">
        <v>40168</v>
      </c>
      <c r="ED1347" s="31" t="s">
        <v>41101</v>
      </c>
      <c r="EE1347" s="31"/>
      <c r="EF1347" s="31"/>
      <c r="EG1347" s="31"/>
      <c r="EH1347" s="31"/>
      <c r="EI1347" s="31"/>
      <c r="EJ1347" s="31"/>
    </row>
    <row r="1348" spans="1:140" ht="23.25" customHeight="1">
      <c r="A1348" s="25">
        <v>1346</v>
      </c>
      <c r="B1348" s="30" t="s">
        <v>29271</v>
      </c>
      <c r="C1348" s="31" t="s">
        <v>6220</v>
      </c>
      <c r="D1348" s="30" t="s">
        <v>29048</v>
      </c>
      <c r="E1348" s="30"/>
      <c r="F1348" s="30" t="s">
        <v>36262</v>
      </c>
      <c r="G1348" s="31">
        <f t="shared" si="200"/>
        <v>58</v>
      </c>
      <c r="H1348" s="72">
        <f t="shared" si="201"/>
        <v>56340</v>
      </c>
      <c r="I1348" s="30" t="s">
        <v>35247</v>
      </c>
      <c r="J1348" s="30" t="s">
        <v>34085</v>
      </c>
      <c r="K1348" s="30" t="s">
        <v>34082</v>
      </c>
      <c r="L1348" s="31" t="s">
        <v>6220</v>
      </c>
      <c r="M1348" s="31" t="s">
        <v>3186</v>
      </c>
      <c r="N1348" s="31" t="s">
        <v>3557</v>
      </c>
      <c r="O1348" s="31" t="s">
        <v>1501</v>
      </c>
      <c r="P1348" s="52" t="s">
        <v>32746</v>
      </c>
      <c r="Q1348" s="52"/>
      <c r="R1348" s="31"/>
      <c r="S1348" s="31"/>
      <c r="T1348" s="52" t="s">
        <v>23787</v>
      </c>
      <c r="U1348" s="31"/>
      <c r="V1348" s="31"/>
      <c r="W1348" s="31" t="s">
        <v>15838</v>
      </c>
      <c r="X1348" s="31" t="s">
        <v>29086</v>
      </c>
      <c r="Y1348" s="31" t="e">
        <f t="shared" ca="1" si="202"/>
        <v>#VALUE!</v>
      </c>
      <c r="Z1348" s="31" t="e">
        <f t="shared" ca="1" si="203"/>
        <v>#VALUE!</v>
      </c>
      <c r="AA1348" s="31"/>
      <c r="AB1348" s="31" t="s">
        <v>780</v>
      </c>
      <c r="AC1348" s="31" t="s">
        <v>34145</v>
      </c>
      <c r="AD1348" s="31" t="s">
        <v>34145</v>
      </c>
      <c r="AE1348" s="31"/>
      <c r="AF1348" s="31" t="s">
        <v>24701</v>
      </c>
      <c r="AG1348" s="31" t="s">
        <v>4322</v>
      </c>
      <c r="AH1348" s="31" t="s">
        <v>4322</v>
      </c>
      <c r="AI1348" s="31" t="s">
        <v>728</v>
      </c>
      <c r="AJ1348" s="31" t="s">
        <v>29483</v>
      </c>
      <c r="AK1348" s="31" t="s">
        <v>29484</v>
      </c>
      <c r="AL1348" s="31" t="s">
        <v>29485</v>
      </c>
      <c r="AM1348" s="31" t="s">
        <v>29486</v>
      </c>
      <c r="AN1348" s="31"/>
      <c r="AO1348" s="31"/>
      <c r="AP1348" s="31" t="s">
        <v>20019</v>
      </c>
      <c r="AQ1348" s="31" t="s">
        <v>26138</v>
      </c>
      <c r="AR1348" s="31" t="s">
        <v>34145</v>
      </c>
      <c r="AS1348" s="31" t="s">
        <v>34145</v>
      </c>
      <c r="AT1348" s="31" t="str">
        <f>_xlfn.IFNA(VLOOKUP(D1348,'[1]5. 1 Mei 2022'!$C$7:$F$60,4,FALSE),"")</f>
        <v/>
      </c>
      <c r="AU1348" s="31"/>
      <c r="AV1348" s="31" t="s">
        <v>26001</v>
      </c>
      <c r="AW1348" s="31" t="s">
        <v>26138</v>
      </c>
      <c r="AX1348" s="29">
        <f t="shared" si="198"/>
        <v>45978</v>
      </c>
      <c r="AY1348" s="31" t="s">
        <v>26346</v>
      </c>
      <c r="AZ1348" s="31" t="s">
        <v>20021</v>
      </c>
      <c r="BA1348" s="30" t="s">
        <v>20019</v>
      </c>
      <c r="BB1348" s="31"/>
      <c r="BC1348" s="31"/>
      <c r="BD1348" s="31" t="s">
        <v>11423</v>
      </c>
      <c r="BE1348" s="31" t="s">
        <v>7969</v>
      </c>
      <c r="BF1348" s="31" t="s">
        <v>26001</v>
      </c>
      <c r="BG1348" s="31"/>
      <c r="BH1348" s="31"/>
      <c r="BI1348" s="31"/>
      <c r="BJ1348" s="31"/>
      <c r="BK1348" s="31" t="str">
        <f t="shared" si="199"/>
        <v>III/a</v>
      </c>
      <c r="BL1348" s="31"/>
      <c r="BM1348" s="31"/>
      <c r="BN1348" s="31"/>
      <c r="BO1348" s="31"/>
      <c r="BP1348" s="31"/>
      <c r="BQ1348" s="31"/>
      <c r="BR1348" s="31"/>
      <c r="BS1348" s="31"/>
      <c r="BT1348" s="31"/>
      <c r="BU1348" s="31"/>
      <c r="BV1348" s="31" t="s">
        <v>26138</v>
      </c>
      <c r="BW1348" s="31">
        <f t="shared" ca="1" si="204"/>
        <v>3</v>
      </c>
      <c r="BX1348" s="78">
        <f t="shared" ca="1" si="205"/>
        <v>3</v>
      </c>
      <c r="BY1348" s="31"/>
      <c r="BZ1348" s="31"/>
      <c r="CA1348" s="31" t="s">
        <v>2483</v>
      </c>
      <c r="CB1348" s="31" t="s">
        <v>2406</v>
      </c>
      <c r="CC1348" s="31"/>
      <c r="CD1348" s="31"/>
      <c r="CE1348" s="31"/>
      <c r="CF1348" s="31"/>
      <c r="CG1348" s="31"/>
      <c r="CH1348" s="31"/>
      <c r="CI1348" s="31"/>
      <c r="CJ1348" s="31"/>
      <c r="CK1348" s="31"/>
      <c r="CL1348" s="31" t="s">
        <v>29487</v>
      </c>
      <c r="CM1348" s="31" t="s">
        <v>29488</v>
      </c>
      <c r="CN1348" s="31">
        <v>125</v>
      </c>
      <c r="CO1348" s="31" t="s">
        <v>38855</v>
      </c>
      <c r="CP1348" s="52" t="s">
        <v>29488</v>
      </c>
      <c r="CQ1348" s="31" t="s">
        <v>39478</v>
      </c>
      <c r="CR1348" s="31">
        <v>6875</v>
      </c>
      <c r="CS1348" s="31" t="s">
        <v>22454</v>
      </c>
      <c r="CT1348" s="31"/>
      <c r="CU1348" s="31"/>
      <c r="CV1348" s="31"/>
      <c r="CW1348" s="31"/>
      <c r="CX1348" s="31"/>
      <c r="CY1348" s="31"/>
      <c r="CZ1348" s="31"/>
      <c r="DA1348" s="31"/>
      <c r="DB1348" s="31"/>
      <c r="DC1348" s="31"/>
      <c r="DD1348" s="31"/>
      <c r="DE1348" s="31"/>
      <c r="DF1348" s="31"/>
      <c r="DG1348" s="31"/>
      <c r="DH1348" s="31"/>
      <c r="DI1348" s="31"/>
      <c r="DJ1348" s="31"/>
      <c r="DK1348" s="31"/>
      <c r="DL1348" s="31"/>
      <c r="DM1348" s="38" t="s">
        <v>29130</v>
      </c>
      <c r="DN1348" s="38"/>
      <c r="DO1348" s="35"/>
      <c r="DP1348" s="31" t="s">
        <v>29170</v>
      </c>
      <c r="DQ1348" s="31" t="s">
        <v>29481</v>
      </c>
      <c r="DR1348" s="31"/>
      <c r="DS1348" s="31" t="s">
        <v>29482</v>
      </c>
      <c r="DT1348" s="31" t="s">
        <v>29229</v>
      </c>
      <c r="DU1348" s="31">
        <v>3</v>
      </c>
      <c r="DV1348" s="31" t="s">
        <v>32167</v>
      </c>
      <c r="DW1348" s="31"/>
      <c r="DX1348" s="31" t="s">
        <v>11423</v>
      </c>
      <c r="DY1348" s="31" t="s">
        <v>31662</v>
      </c>
      <c r="DZ1348" s="31" t="s">
        <v>16040</v>
      </c>
      <c r="EA1348" s="31" t="s">
        <v>7916</v>
      </c>
      <c r="EB1348" s="31">
        <v>0</v>
      </c>
      <c r="EC1348" s="31" t="s">
        <v>40168</v>
      </c>
      <c r="ED1348" s="31" t="s">
        <v>41101</v>
      </c>
      <c r="EE1348" s="31"/>
      <c r="EF1348" s="31"/>
      <c r="EG1348" s="31"/>
      <c r="EH1348" s="31"/>
      <c r="EI1348" s="31"/>
      <c r="EJ1348" s="31"/>
    </row>
    <row r="1349" spans="1:140" ht="23.25" customHeight="1">
      <c r="A1349" s="25">
        <v>1347</v>
      </c>
      <c r="B1349" s="30" t="s">
        <v>29282</v>
      </c>
      <c r="C1349" s="31" t="s">
        <v>6220</v>
      </c>
      <c r="D1349" s="30" t="s">
        <v>29033</v>
      </c>
      <c r="E1349" s="30"/>
      <c r="F1349" s="30" t="s">
        <v>36262</v>
      </c>
      <c r="G1349" s="31">
        <f t="shared" si="200"/>
        <v>58</v>
      </c>
      <c r="H1349" s="72">
        <f t="shared" si="201"/>
        <v>55885</v>
      </c>
      <c r="I1349" s="30" t="s">
        <v>35248</v>
      </c>
      <c r="J1349" s="30" t="s">
        <v>34085</v>
      </c>
      <c r="K1349" s="30" t="s">
        <v>34082</v>
      </c>
      <c r="L1349" s="31" t="s">
        <v>6220</v>
      </c>
      <c r="M1349" s="31" t="s">
        <v>6378</v>
      </c>
      <c r="N1349" s="31" t="s">
        <v>3557</v>
      </c>
      <c r="O1349" s="31" t="s">
        <v>1501</v>
      </c>
      <c r="P1349" s="52" t="s">
        <v>32746</v>
      </c>
      <c r="Q1349" s="52"/>
      <c r="R1349" s="31"/>
      <c r="S1349" s="31"/>
      <c r="T1349" s="52" t="s">
        <v>23787</v>
      </c>
      <c r="U1349" s="31"/>
      <c r="V1349" s="31"/>
      <c r="W1349" s="31" t="s">
        <v>6311</v>
      </c>
      <c r="X1349" s="31" t="s">
        <v>29101</v>
      </c>
      <c r="Y1349" s="31" t="e">
        <f t="shared" ca="1" si="202"/>
        <v>#VALUE!</v>
      </c>
      <c r="Z1349" s="31" t="e">
        <f t="shared" ca="1" si="203"/>
        <v>#VALUE!</v>
      </c>
      <c r="AA1349" s="31"/>
      <c r="AB1349" s="31" t="s">
        <v>780</v>
      </c>
      <c r="AC1349" s="31" t="s">
        <v>34145</v>
      </c>
      <c r="AD1349" s="31" t="s">
        <v>34145</v>
      </c>
      <c r="AE1349" s="31"/>
      <c r="AF1349" s="31" t="s">
        <v>24701</v>
      </c>
      <c r="AG1349" s="31" t="s">
        <v>4322</v>
      </c>
      <c r="AH1349" s="31" t="s">
        <v>4322</v>
      </c>
      <c r="AI1349" s="31" t="s">
        <v>728</v>
      </c>
      <c r="AJ1349" s="31">
        <v>170508019</v>
      </c>
      <c r="AK1349" s="31" t="s">
        <v>29513</v>
      </c>
      <c r="AL1349" s="31" t="s">
        <v>29514</v>
      </c>
      <c r="AM1349" s="31" t="s">
        <v>29515</v>
      </c>
      <c r="AN1349" s="31"/>
      <c r="AO1349" s="31"/>
      <c r="AP1349" s="31" t="s">
        <v>18118</v>
      </c>
      <c r="AQ1349" s="52" t="s">
        <v>38960</v>
      </c>
      <c r="AR1349" s="31" t="s">
        <v>34145</v>
      </c>
      <c r="AS1349" s="31" t="s">
        <v>34145</v>
      </c>
      <c r="AT1349" s="31" t="s">
        <v>39989</v>
      </c>
      <c r="AU1349" s="31"/>
      <c r="AV1349" s="31" t="s">
        <v>26001</v>
      </c>
      <c r="AW1349" s="31" t="s">
        <v>21723</v>
      </c>
      <c r="AX1349" s="29">
        <f t="shared" si="198"/>
        <v>46555</v>
      </c>
      <c r="AY1349" s="31" t="s">
        <v>26346</v>
      </c>
      <c r="AZ1349" s="31" t="s">
        <v>2622</v>
      </c>
      <c r="BA1349" s="30" t="s">
        <v>18118</v>
      </c>
      <c r="BB1349" s="31" t="s">
        <v>29868</v>
      </c>
      <c r="BC1349" s="31"/>
      <c r="BD1349" s="31" t="s">
        <v>11423</v>
      </c>
      <c r="BE1349" s="31" t="s">
        <v>7969</v>
      </c>
      <c r="BF1349" s="31" t="s">
        <v>26001</v>
      </c>
      <c r="BG1349" s="31"/>
      <c r="BH1349" s="31"/>
      <c r="BI1349" s="31"/>
      <c r="BJ1349" s="31"/>
      <c r="BK1349" s="31" t="str">
        <f t="shared" si="199"/>
        <v>III/a</v>
      </c>
      <c r="BL1349" s="31"/>
      <c r="BM1349" s="31"/>
      <c r="BN1349" s="31"/>
      <c r="BO1349" s="31"/>
      <c r="BP1349" s="31"/>
      <c r="BQ1349" s="31"/>
      <c r="BR1349" s="31"/>
      <c r="BS1349" s="31"/>
      <c r="BT1349" s="31"/>
      <c r="BU1349" s="31"/>
      <c r="BV1349" s="31" t="s">
        <v>26138</v>
      </c>
      <c r="BW1349" s="31">
        <f t="shared" ca="1" si="204"/>
        <v>3</v>
      </c>
      <c r="BX1349" s="78">
        <f t="shared" ca="1" si="205"/>
        <v>3</v>
      </c>
      <c r="BY1349" s="31"/>
      <c r="BZ1349" s="31"/>
      <c r="CA1349" s="31" t="s">
        <v>4349</v>
      </c>
      <c r="CB1349" s="31" t="s">
        <v>2406</v>
      </c>
      <c r="CC1349" s="31"/>
      <c r="CD1349" s="31"/>
      <c r="CE1349" s="31"/>
      <c r="CF1349" s="31"/>
      <c r="CG1349" s="31"/>
      <c r="CH1349" s="31"/>
      <c r="CI1349" s="31"/>
      <c r="CJ1349" s="31"/>
      <c r="CK1349" s="31"/>
      <c r="CL1349" s="31" t="s">
        <v>29516</v>
      </c>
      <c r="CM1349" s="31" t="s">
        <v>29517</v>
      </c>
      <c r="CN1349" s="31">
        <v>125</v>
      </c>
      <c r="CO1349" s="31" t="s">
        <v>31158</v>
      </c>
      <c r="CP1349" s="31" t="s">
        <v>29517</v>
      </c>
      <c r="CQ1349" s="31">
        <v>125</v>
      </c>
      <c r="CR1349" s="31">
        <v>6851</v>
      </c>
      <c r="CS1349" s="31" t="s">
        <v>22454</v>
      </c>
      <c r="CT1349" s="31"/>
      <c r="CU1349" s="31"/>
      <c r="CV1349" s="31"/>
      <c r="CW1349" s="31"/>
      <c r="CX1349" s="31"/>
      <c r="CY1349" s="31"/>
      <c r="CZ1349" s="31"/>
      <c r="DA1349" s="31"/>
      <c r="DB1349" s="31"/>
      <c r="DC1349" s="31"/>
      <c r="DD1349" s="31"/>
      <c r="DE1349" s="31"/>
      <c r="DF1349" s="31"/>
      <c r="DG1349" s="31"/>
      <c r="DH1349" s="31"/>
      <c r="DI1349" s="31"/>
      <c r="DJ1349" s="31"/>
      <c r="DK1349" s="31"/>
      <c r="DL1349" s="31"/>
      <c r="DM1349" s="38" t="s">
        <v>29116</v>
      </c>
      <c r="DN1349" s="38"/>
      <c r="DO1349" s="35"/>
      <c r="DP1349" s="31" t="s">
        <v>29155</v>
      </c>
      <c r="DQ1349" s="31" t="s">
        <v>29512</v>
      </c>
      <c r="DR1349" s="31" t="s">
        <v>29248</v>
      </c>
      <c r="DS1349" s="31" t="s">
        <v>29188</v>
      </c>
      <c r="DT1349" s="31" t="s">
        <v>29215</v>
      </c>
      <c r="DU1349" s="31">
        <v>3</v>
      </c>
      <c r="DV1349" s="31" t="s">
        <v>32167</v>
      </c>
      <c r="DW1349" s="31"/>
      <c r="DX1349" s="31" t="s">
        <v>11423</v>
      </c>
      <c r="DY1349" s="31" t="s">
        <v>30348</v>
      </c>
      <c r="DZ1349" s="31" t="s">
        <v>16040</v>
      </c>
      <c r="EA1349" s="31"/>
      <c r="EB1349" s="31">
        <v>0</v>
      </c>
      <c r="EC1349" s="31" t="s">
        <v>40168</v>
      </c>
      <c r="ED1349" s="31" t="s">
        <v>41101</v>
      </c>
      <c r="EE1349" s="31"/>
      <c r="EF1349" s="31"/>
      <c r="EG1349" s="31"/>
      <c r="EH1349" s="31"/>
      <c r="EI1349" s="31"/>
      <c r="EJ1349" s="31"/>
    </row>
    <row r="1350" spans="1:140" ht="23.25" customHeight="1">
      <c r="A1350" s="25">
        <v>1348</v>
      </c>
      <c r="B1350" s="30" t="s">
        <v>21264</v>
      </c>
      <c r="C1350" s="31" t="s">
        <v>3382</v>
      </c>
      <c r="D1350" s="30" t="s">
        <v>4396</v>
      </c>
      <c r="E1350" s="30"/>
      <c r="F1350" s="30" t="s">
        <v>36257</v>
      </c>
      <c r="G1350" s="31">
        <f t="shared" si="200"/>
        <v>58</v>
      </c>
      <c r="H1350" s="72">
        <f t="shared" si="201"/>
        <v>53114</v>
      </c>
      <c r="I1350" s="30"/>
      <c r="J1350" s="30" t="s">
        <v>34084</v>
      </c>
      <c r="K1350" s="30" t="s">
        <v>4318</v>
      </c>
      <c r="L1350" s="31" t="s">
        <v>4318</v>
      </c>
      <c r="M1350" s="31" t="s">
        <v>3186</v>
      </c>
      <c r="N1350" s="31" t="s">
        <v>5797</v>
      </c>
      <c r="O1350" s="31" t="s">
        <v>5271</v>
      </c>
      <c r="P1350" s="31" t="s">
        <v>21723</v>
      </c>
      <c r="Q1350" s="31" t="s">
        <v>41463</v>
      </c>
      <c r="R1350" s="31">
        <v>11</v>
      </c>
      <c r="S1350" s="31">
        <v>4</v>
      </c>
      <c r="T1350" s="31"/>
      <c r="U1350" s="31">
        <v>1750</v>
      </c>
      <c r="V1350" s="31" t="s">
        <v>1487</v>
      </c>
      <c r="W1350" s="31" t="s">
        <v>6910</v>
      </c>
      <c r="X1350" s="31" t="s">
        <v>4110</v>
      </c>
      <c r="Y1350" s="31" t="e">
        <f t="shared" ca="1" si="202"/>
        <v>#VALUE!</v>
      </c>
      <c r="Z1350" s="31" t="e">
        <f t="shared" ca="1" si="203"/>
        <v>#VALUE!</v>
      </c>
      <c r="AA1350" s="31"/>
      <c r="AB1350" s="31" t="s">
        <v>780</v>
      </c>
      <c r="AC1350" s="31" t="s">
        <v>34145</v>
      </c>
      <c r="AD1350" s="31" t="s">
        <v>34145</v>
      </c>
      <c r="AE1350" s="31"/>
      <c r="AF1350" s="31" t="s">
        <v>24701</v>
      </c>
      <c r="AG1350" s="31" t="s">
        <v>4322</v>
      </c>
      <c r="AH1350" s="31" t="s">
        <v>4322</v>
      </c>
      <c r="AI1350" s="31" t="s">
        <v>728</v>
      </c>
      <c r="AJ1350" s="31" t="s">
        <v>6549</v>
      </c>
      <c r="AK1350" s="31" t="s">
        <v>6550</v>
      </c>
      <c r="AL1350" s="31" t="s">
        <v>973</v>
      </c>
      <c r="AM1350" s="31" t="s">
        <v>2711</v>
      </c>
      <c r="AN1350" s="31"/>
      <c r="AO1350" s="31"/>
      <c r="AP1350" s="31" t="s">
        <v>18118</v>
      </c>
      <c r="AQ1350" s="31" t="s">
        <v>16037</v>
      </c>
      <c r="AR1350" s="31" t="s">
        <v>34145</v>
      </c>
      <c r="AS1350" s="31" t="s">
        <v>34145</v>
      </c>
      <c r="AT1350" s="31" t="str">
        <f>_xlfn.IFNA(VLOOKUP(D1350,'[1]5. 1 Mei 2022'!$C$7:$F$60,4,FALSE),"")</f>
        <v/>
      </c>
      <c r="AU1350" s="31"/>
      <c r="AV1350" s="31" t="s">
        <v>24786</v>
      </c>
      <c r="AW1350" s="31" t="s">
        <v>38790</v>
      </c>
      <c r="AX1350" s="29" t="e">
        <f t="shared" si="198"/>
        <v>#VALUE!</v>
      </c>
      <c r="AY1350" s="31" t="s">
        <v>26346</v>
      </c>
      <c r="AZ1350" s="31" t="s">
        <v>2622</v>
      </c>
      <c r="BA1350" s="30" t="s">
        <v>18118</v>
      </c>
      <c r="BB1350" s="31" t="s">
        <v>21673</v>
      </c>
      <c r="BC1350" s="31"/>
      <c r="BD1350" s="31" t="s">
        <v>24787</v>
      </c>
      <c r="BE1350" s="31" t="s">
        <v>7969</v>
      </c>
      <c r="BF1350" s="31" t="s">
        <v>24786</v>
      </c>
      <c r="BG1350" s="31" t="s">
        <v>38818</v>
      </c>
      <c r="BH1350" s="31"/>
      <c r="BI1350" s="31" t="s">
        <v>8136</v>
      </c>
      <c r="BJ1350" s="31" t="s">
        <v>20278</v>
      </c>
      <c r="BK1350" s="31" t="str">
        <f t="shared" si="199"/>
        <v>III/d</v>
      </c>
      <c r="BL1350" s="31" t="s">
        <v>8077</v>
      </c>
      <c r="BM1350" s="31"/>
      <c r="BN1350" s="31"/>
      <c r="BO1350" s="31"/>
      <c r="BP1350" s="31"/>
      <c r="BQ1350" s="31" t="s">
        <v>20278</v>
      </c>
      <c r="BR1350" s="52" t="s">
        <v>30295</v>
      </c>
      <c r="BS1350" s="62" t="s">
        <v>41464</v>
      </c>
      <c r="BT1350" s="31" t="s">
        <v>3296</v>
      </c>
      <c r="BU1350" s="31" t="s">
        <v>2918</v>
      </c>
      <c r="BV1350" s="31" t="s">
        <v>886</v>
      </c>
      <c r="BW1350" s="31">
        <f t="shared" ca="1" si="204"/>
        <v>13</v>
      </c>
      <c r="BX1350" s="78">
        <f t="shared" ca="1" si="205"/>
        <v>3</v>
      </c>
      <c r="BY1350" s="31"/>
      <c r="BZ1350" s="31"/>
      <c r="CA1350" s="31" t="s">
        <v>2483</v>
      </c>
      <c r="CB1350" s="31" t="s">
        <v>2519</v>
      </c>
      <c r="CC1350" s="31">
        <v>1</v>
      </c>
      <c r="CD1350" s="31">
        <v>1</v>
      </c>
      <c r="CE1350" s="31" t="s">
        <v>20085</v>
      </c>
      <c r="CF1350" s="31"/>
      <c r="CG1350" s="31"/>
      <c r="CH1350" s="31"/>
      <c r="CI1350" s="31"/>
      <c r="CJ1350" s="31"/>
      <c r="CK1350" s="31"/>
      <c r="CL1350" s="31" t="s">
        <v>23349</v>
      </c>
      <c r="CM1350" s="31" t="s">
        <v>21889</v>
      </c>
      <c r="CN1350" s="31">
        <v>123</v>
      </c>
      <c r="CO1350" s="31" t="s">
        <v>38883</v>
      </c>
      <c r="CP1350" s="52" t="s">
        <v>21889</v>
      </c>
      <c r="CQ1350" s="31" t="s">
        <v>39608</v>
      </c>
      <c r="CR1350" s="31">
        <v>4388</v>
      </c>
      <c r="CS1350" s="31" t="s">
        <v>8595</v>
      </c>
      <c r="CT1350" s="31"/>
      <c r="CU1350" s="31">
        <v>40990</v>
      </c>
      <c r="CV1350" s="31" t="s">
        <v>8319</v>
      </c>
      <c r="CW1350" s="31" t="s">
        <v>8320</v>
      </c>
      <c r="CX1350" s="31" t="s">
        <v>8318</v>
      </c>
      <c r="CY1350" s="31"/>
      <c r="CZ1350" s="31"/>
      <c r="DA1350" s="31"/>
      <c r="DB1350" s="31" t="s">
        <v>15747</v>
      </c>
      <c r="DC1350" s="31" t="s">
        <v>15756</v>
      </c>
      <c r="DD1350" s="31" t="s">
        <v>15746</v>
      </c>
      <c r="DE1350" s="31"/>
      <c r="DF1350" s="31"/>
      <c r="DG1350" s="31"/>
      <c r="DH1350" s="31"/>
      <c r="DI1350" s="31" t="s">
        <v>24822</v>
      </c>
      <c r="DJ1350" s="31" t="s">
        <v>24823</v>
      </c>
      <c r="DK1350" s="31"/>
      <c r="DL1350" s="31"/>
      <c r="DM1350" s="38" t="s">
        <v>9135</v>
      </c>
      <c r="DN1350" s="38"/>
      <c r="DO1350" s="35">
        <v>0</v>
      </c>
      <c r="DP1350" s="31" t="s">
        <v>14709</v>
      </c>
      <c r="DQ1350" s="31" t="s">
        <v>14710</v>
      </c>
      <c r="DR1350" s="31"/>
      <c r="DS1350" s="31" t="s">
        <v>26776</v>
      </c>
      <c r="DT1350" s="31"/>
      <c r="DU1350" s="31">
        <v>2</v>
      </c>
      <c r="DV1350" s="31" t="s">
        <v>32167</v>
      </c>
      <c r="DW1350" s="31" t="s">
        <v>1759</v>
      </c>
      <c r="DX1350" s="31" t="s">
        <v>1759</v>
      </c>
      <c r="DY1350" s="31" t="s">
        <v>37024</v>
      </c>
      <c r="DZ1350" s="52" t="s">
        <v>22014</v>
      </c>
      <c r="EA1350" s="52" t="s">
        <v>36950</v>
      </c>
      <c r="EB1350" s="31">
        <v>0</v>
      </c>
      <c r="EC1350" s="31" t="s">
        <v>40168</v>
      </c>
      <c r="ED1350" s="31" t="s">
        <v>41101</v>
      </c>
      <c r="EE1350" s="31"/>
      <c r="EF1350" s="31"/>
      <c r="EG1350" s="31"/>
      <c r="EH1350" s="31"/>
      <c r="EI1350" s="31"/>
      <c r="EJ1350" s="31"/>
    </row>
    <row r="1351" spans="1:140" ht="23.25" customHeight="1">
      <c r="A1351" s="25">
        <v>1349</v>
      </c>
      <c r="B1351" s="30" t="s">
        <v>21662</v>
      </c>
      <c r="C1351" s="31">
        <v>140368759</v>
      </c>
      <c r="D1351" s="30" t="s">
        <v>661</v>
      </c>
      <c r="E1351" s="30"/>
      <c r="F1351" s="30" t="s">
        <v>36257</v>
      </c>
      <c r="G1351" s="31">
        <f t="shared" si="200"/>
        <v>58</v>
      </c>
      <c r="H1351" s="72">
        <f t="shared" si="201"/>
        <v>49310</v>
      </c>
      <c r="I1351" s="30"/>
      <c r="J1351" s="30" t="s">
        <v>34084</v>
      </c>
      <c r="K1351" s="30" t="s">
        <v>4318</v>
      </c>
      <c r="L1351" s="31" t="s">
        <v>4318</v>
      </c>
      <c r="M1351" s="31" t="s">
        <v>3186</v>
      </c>
      <c r="N1351" s="31" t="s">
        <v>5797</v>
      </c>
      <c r="O1351" s="31" t="s">
        <v>5271</v>
      </c>
      <c r="P1351" s="31" t="s">
        <v>30542</v>
      </c>
      <c r="Q1351" s="31"/>
      <c r="R1351" s="31">
        <v>19</v>
      </c>
      <c r="S1351" s="31">
        <v>6</v>
      </c>
      <c r="T1351" s="31"/>
      <c r="U1351" s="31">
        <v>430</v>
      </c>
      <c r="V1351" s="31"/>
      <c r="W1351" s="31" t="s">
        <v>2457</v>
      </c>
      <c r="X1351" s="31" t="s">
        <v>2458</v>
      </c>
      <c r="Y1351" s="31">
        <f t="shared" ca="1" si="202"/>
        <v>47</v>
      </c>
      <c r="Z1351" s="31" t="str">
        <f t="shared" ca="1" si="203"/>
        <v>46-58</v>
      </c>
      <c r="AA1351" s="31"/>
      <c r="AB1351" s="31" t="s">
        <v>780</v>
      </c>
      <c r="AC1351" s="31" t="s">
        <v>34145</v>
      </c>
      <c r="AD1351" s="31" t="s">
        <v>34145</v>
      </c>
      <c r="AE1351" s="31"/>
      <c r="AF1351" s="31" t="s">
        <v>24701</v>
      </c>
      <c r="AG1351" s="31" t="s">
        <v>4322</v>
      </c>
      <c r="AH1351" s="31" t="s">
        <v>4322</v>
      </c>
      <c r="AI1351" s="31" t="s">
        <v>728</v>
      </c>
      <c r="AJ1351" s="31"/>
      <c r="AK1351" s="31"/>
      <c r="AL1351" s="31"/>
      <c r="AM1351" s="31"/>
      <c r="AN1351" s="31"/>
      <c r="AO1351" s="31"/>
      <c r="AP1351" s="31" t="s">
        <v>33003</v>
      </c>
      <c r="AQ1351" s="31" t="s">
        <v>26138</v>
      </c>
      <c r="AR1351" s="31" t="s">
        <v>34145</v>
      </c>
      <c r="AS1351" s="31" t="s">
        <v>34145</v>
      </c>
      <c r="AT1351" s="31" t="str">
        <f>_xlfn.IFNA(VLOOKUP(D1351,'[1]5. 1 Mei 2022'!$C$7:$F$60,4,FALSE),"")</f>
        <v/>
      </c>
      <c r="AU1351" s="31"/>
      <c r="AV1351" s="31" t="s">
        <v>24786</v>
      </c>
      <c r="AW1351" s="31" t="s">
        <v>38790</v>
      </c>
      <c r="AX1351" s="29" t="e">
        <f t="shared" si="198"/>
        <v>#VALUE!</v>
      </c>
      <c r="AY1351" s="31" t="s">
        <v>26346</v>
      </c>
      <c r="AZ1351" s="31" t="s">
        <v>33005</v>
      </c>
      <c r="BA1351" s="30" t="s">
        <v>33003</v>
      </c>
      <c r="BB1351" s="31" t="s">
        <v>11647</v>
      </c>
      <c r="BC1351" s="31"/>
      <c r="BD1351" s="31" t="s">
        <v>24787</v>
      </c>
      <c r="BE1351" s="31" t="s">
        <v>7969</v>
      </c>
      <c r="BF1351" s="31" t="s">
        <v>24786</v>
      </c>
      <c r="BG1351" s="31" t="s">
        <v>38802</v>
      </c>
      <c r="BH1351" s="31"/>
      <c r="BI1351" s="31" t="s">
        <v>8136</v>
      </c>
      <c r="BJ1351" s="31" t="s">
        <v>20278</v>
      </c>
      <c r="BK1351" s="31" t="str">
        <f t="shared" si="199"/>
        <v>III/d</v>
      </c>
      <c r="BL1351" s="31" t="s">
        <v>8077</v>
      </c>
      <c r="BM1351" s="31"/>
      <c r="BN1351" s="31"/>
      <c r="BO1351" s="31"/>
      <c r="BP1351" s="31" t="s">
        <v>1498</v>
      </c>
      <c r="BQ1351" s="31" t="s">
        <v>20278</v>
      </c>
      <c r="BR1351" s="31" t="s">
        <v>26137</v>
      </c>
      <c r="BS1351" s="31" t="s">
        <v>21645</v>
      </c>
      <c r="BT1351" s="31" t="s">
        <v>2481</v>
      </c>
      <c r="BU1351" s="31"/>
      <c r="BV1351" s="31" t="s">
        <v>2482</v>
      </c>
      <c r="BW1351" s="31">
        <f t="shared" ca="1" si="204"/>
        <v>27</v>
      </c>
      <c r="BX1351" s="78">
        <f t="shared" ca="1" si="205"/>
        <v>2</v>
      </c>
      <c r="BY1351" s="31"/>
      <c r="BZ1351" s="31"/>
      <c r="CA1351" s="31" t="s">
        <v>2483</v>
      </c>
      <c r="CB1351" s="31" t="s">
        <v>2519</v>
      </c>
      <c r="CC1351" s="31">
        <v>3</v>
      </c>
      <c r="CD1351" s="31">
        <v>1</v>
      </c>
      <c r="CE1351" s="31" t="s">
        <v>20085</v>
      </c>
      <c r="CF1351" s="31"/>
      <c r="CG1351" s="31"/>
      <c r="CH1351" s="31"/>
      <c r="CI1351" s="31"/>
      <c r="CJ1351" s="31"/>
      <c r="CK1351" s="31"/>
      <c r="CL1351" s="31" t="s">
        <v>25375</v>
      </c>
      <c r="CM1351" s="31" t="s">
        <v>23438</v>
      </c>
      <c r="CN1351" s="31">
        <v>123</v>
      </c>
      <c r="CO1351" s="31" t="s">
        <v>25374</v>
      </c>
      <c r="CP1351" s="31" t="s">
        <v>23438</v>
      </c>
      <c r="CQ1351" s="31">
        <v>123</v>
      </c>
      <c r="CR1351" s="31">
        <v>3490</v>
      </c>
      <c r="CS1351" s="31" t="s">
        <v>8315</v>
      </c>
      <c r="CT1351" s="31"/>
      <c r="CU1351" s="31" t="s">
        <v>8314</v>
      </c>
      <c r="CV1351" s="31" t="s">
        <v>8347</v>
      </c>
      <c r="CW1351" s="31" t="s">
        <v>8348</v>
      </c>
      <c r="CX1351" s="31" t="s">
        <v>8346</v>
      </c>
      <c r="CY1351" s="31"/>
      <c r="CZ1351" s="31"/>
      <c r="DA1351" s="31"/>
      <c r="DB1351" s="31" t="s">
        <v>15744</v>
      </c>
      <c r="DC1351" s="31" t="s">
        <v>15745</v>
      </c>
      <c r="DD1351" s="31" t="s">
        <v>15746</v>
      </c>
      <c r="DE1351" s="31"/>
      <c r="DF1351" s="31"/>
      <c r="DG1351" s="31"/>
      <c r="DH1351" s="31"/>
      <c r="DI1351" s="31"/>
      <c r="DJ1351" s="31"/>
      <c r="DK1351" s="31" t="s">
        <v>25642</v>
      </c>
      <c r="DL1351" s="31" t="s">
        <v>25643</v>
      </c>
      <c r="DM1351" s="38" t="s">
        <v>9494</v>
      </c>
      <c r="DN1351" s="38"/>
      <c r="DO1351" s="35" t="s">
        <v>20776</v>
      </c>
      <c r="DP1351" s="31" t="s">
        <v>13865</v>
      </c>
      <c r="DQ1351" s="31" t="s">
        <v>13864</v>
      </c>
      <c r="DR1351" s="31"/>
      <c r="DS1351" s="31" t="s">
        <v>27129</v>
      </c>
      <c r="DT1351" s="31" t="s">
        <v>37943</v>
      </c>
      <c r="DU1351" s="31">
        <v>3</v>
      </c>
      <c r="DV1351" s="31" t="s">
        <v>32167</v>
      </c>
      <c r="DW1351" s="31" t="s">
        <v>7997</v>
      </c>
      <c r="DX1351" s="31" t="s">
        <v>7997</v>
      </c>
      <c r="DY1351" s="31" t="s">
        <v>28824</v>
      </c>
      <c r="DZ1351" s="31" t="s">
        <v>28819</v>
      </c>
      <c r="EA1351" s="31"/>
      <c r="EB1351" s="31">
        <v>104479</v>
      </c>
      <c r="EC1351" s="31" t="s">
        <v>40168</v>
      </c>
      <c r="ED1351" s="31" t="s">
        <v>41101</v>
      </c>
      <c r="EE1351" s="31"/>
      <c r="EF1351" s="31"/>
      <c r="EG1351" s="31"/>
      <c r="EH1351" s="31"/>
      <c r="EI1351" s="31"/>
      <c r="EJ1351" s="31"/>
    </row>
    <row r="1352" spans="1:140" ht="23.25" customHeight="1">
      <c r="A1352" s="25">
        <v>1350</v>
      </c>
      <c r="B1352" s="30" t="s">
        <v>26390</v>
      </c>
      <c r="C1352" s="31" t="s">
        <v>3820</v>
      </c>
      <c r="D1352" s="30" t="s">
        <v>11452</v>
      </c>
      <c r="E1352" s="30"/>
      <c r="F1352" s="30" t="s">
        <v>36258</v>
      </c>
      <c r="G1352" s="31">
        <f t="shared" si="200"/>
        <v>58</v>
      </c>
      <c r="H1352" s="72">
        <f t="shared" si="201"/>
        <v>52810</v>
      </c>
      <c r="I1352" s="30"/>
      <c r="J1352" s="30" t="s">
        <v>34084</v>
      </c>
      <c r="K1352" s="30" t="s">
        <v>4318</v>
      </c>
      <c r="L1352" s="31" t="s">
        <v>4318</v>
      </c>
      <c r="M1352" s="31" t="s">
        <v>6378</v>
      </c>
      <c r="N1352" s="31" t="s">
        <v>3311</v>
      </c>
      <c r="O1352" s="31" t="s">
        <v>2534</v>
      </c>
      <c r="P1352" s="52" t="s">
        <v>35985</v>
      </c>
      <c r="Q1352" s="31" t="s">
        <v>41935</v>
      </c>
      <c r="R1352" s="31">
        <v>7</v>
      </c>
      <c r="S1352" s="31">
        <v>2</v>
      </c>
      <c r="T1352" s="31"/>
      <c r="U1352" s="31">
        <v>948</v>
      </c>
      <c r="V1352" s="31" t="s">
        <v>16141</v>
      </c>
      <c r="W1352" s="31" t="s">
        <v>6910</v>
      </c>
      <c r="X1352" s="31" t="s">
        <v>223</v>
      </c>
      <c r="Y1352" s="31">
        <f t="shared" ca="1" si="202"/>
        <v>37</v>
      </c>
      <c r="Z1352" s="31" t="str">
        <f t="shared" ca="1" si="203"/>
        <v>36-45</v>
      </c>
      <c r="AA1352" s="31"/>
      <c r="AB1352" s="31" t="s">
        <v>780</v>
      </c>
      <c r="AC1352" s="31" t="s">
        <v>34145</v>
      </c>
      <c r="AD1352" s="31" t="s">
        <v>34145</v>
      </c>
      <c r="AE1352" s="31"/>
      <c r="AF1352" s="31" t="s">
        <v>24701</v>
      </c>
      <c r="AG1352" s="31" t="s">
        <v>4322</v>
      </c>
      <c r="AH1352" s="31" t="s">
        <v>4322</v>
      </c>
      <c r="AI1352" s="31" t="s">
        <v>728</v>
      </c>
      <c r="AJ1352" s="31"/>
      <c r="AK1352" s="31"/>
      <c r="AL1352" s="31"/>
      <c r="AM1352" s="31"/>
      <c r="AN1352" s="31"/>
      <c r="AO1352" s="31"/>
      <c r="AP1352" s="31" t="s">
        <v>2307</v>
      </c>
      <c r="AQ1352" s="52" t="s">
        <v>35984</v>
      </c>
      <c r="AR1352" s="31" t="s">
        <v>34145</v>
      </c>
      <c r="AS1352" s="31" t="s">
        <v>34145</v>
      </c>
      <c r="AT1352" s="31" t="s">
        <v>39908</v>
      </c>
      <c r="AU1352" s="31"/>
      <c r="AV1352" s="31" t="s">
        <v>20034</v>
      </c>
      <c r="AW1352" s="31" t="s">
        <v>23514</v>
      </c>
      <c r="AX1352" s="29">
        <f t="shared" si="198"/>
        <v>46363</v>
      </c>
      <c r="AY1352" s="31" t="s">
        <v>26346</v>
      </c>
      <c r="AZ1352" s="31" t="s">
        <v>6924</v>
      </c>
      <c r="BA1352" s="30" t="s">
        <v>2307</v>
      </c>
      <c r="BB1352" s="31" t="s">
        <v>39903</v>
      </c>
      <c r="BC1352" s="31"/>
      <c r="BD1352" s="31" t="s">
        <v>1759</v>
      </c>
      <c r="BE1352" s="31" t="s">
        <v>7969</v>
      </c>
      <c r="BF1352" s="31" t="s">
        <v>20034</v>
      </c>
      <c r="BG1352" s="31"/>
      <c r="BH1352" s="31"/>
      <c r="BI1352" s="31" t="s">
        <v>8136</v>
      </c>
      <c r="BJ1352" s="31" t="s">
        <v>23222</v>
      </c>
      <c r="BK1352" s="31" t="str">
        <f t="shared" si="199"/>
        <v>III/b</v>
      </c>
      <c r="BL1352" s="31" t="s">
        <v>8077</v>
      </c>
      <c r="BM1352" s="31"/>
      <c r="BN1352" s="31"/>
      <c r="BO1352" s="31"/>
      <c r="BP1352" s="31"/>
      <c r="BQ1352" s="31" t="s">
        <v>23222</v>
      </c>
      <c r="BR1352" s="52" t="s">
        <v>24067</v>
      </c>
      <c r="BS1352" s="31" t="s">
        <v>41823</v>
      </c>
      <c r="BT1352" s="31" t="s">
        <v>8019</v>
      </c>
      <c r="BU1352" s="31" t="s">
        <v>12285</v>
      </c>
      <c r="BV1352" s="31" t="s">
        <v>3408</v>
      </c>
      <c r="BW1352" s="31">
        <f t="shared" ca="1" si="204"/>
        <v>12</v>
      </c>
      <c r="BX1352" s="78">
        <f t="shared" ca="1" si="205"/>
        <v>3</v>
      </c>
      <c r="BY1352" s="31"/>
      <c r="BZ1352" s="31" t="s">
        <v>11524</v>
      </c>
      <c r="CA1352" s="31" t="s">
        <v>2483</v>
      </c>
      <c r="CB1352" s="31" t="s">
        <v>2519</v>
      </c>
      <c r="CC1352" s="31">
        <v>1</v>
      </c>
      <c r="CD1352" s="31">
        <v>1</v>
      </c>
      <c r="CE1352" s="31" t="s">
        <v>20085</v>
      </c>
      <c r="CF1352" s="31"/>
      <c r="CG1352" s="31"/>
      <c r="CH1352" s="31"/>
      <c r="CI1352" s="31"/>
      <c r="CJ1352" s="31"/>
      <c r="CK1352" s="31"/>
      <c r="CL1352" s="31" t="s">
        <v>22363</v>
      </c>
      <c r="CM1352" s="31" t="s">
        <v>22052</v>
      </c>
      <c r="CN1352" s="31">
        <v>123</v>
      </c>
      <c r="CO1352" s="31" t="s">
        <v>25037</v>
      </c>
      <c r="CP1352" s="31" t="s">
        <v>22052</v>
      </c>
      <c r="CQ1352" s="31">
        <v>123</v>
      </c>
      <c r="CR1352" s="31">
        <v>4609</v>
      </c>
      <c r="CS1352" s="31" t="s">
        <v>19269</v>
      </c>
      <c r="CT1352" s="31" t="s">
        <v>19270</v>
      </c>
      <c r="CU1352" s="31" t="s">
        <v>19271</v>
      </c>
      <c r="CV1352" s="31" t="s">
        <v>19156</v>
      </c>
      <c r="CW1352" s="31" t="s">
        <v>19157</v>
      </c>
      <c r="CX1352" s="31" t="s">
        <v>19158</v>
      </c>
      <c r="CY1352" s="31"/>
      <c r="CZ1352" s="31"/>
      <c r="DA1352" s="31"/>
      <c r="DB1352" s="31" t="s">
        <v>15747</v>
      </c>
      <c r="DC1352" s="31" t="s">
        <v>15757</v>
      </c>
      <c r="DD1352" s="31" t="s">
        <v>15746</v>
      </c>
      <c r="DE1352" s="31"/>
      <c r="DF1352" s="31"/>
      <c r="DG1352" s="31"/>
      <c r="DH1352" s="31"/>
      <c r="DI1352" s="31" t="s">
        <v>24810</v>
      </c>
      <c r="DJ1352" s="31" t="s">
        <v>24811</v>
      </c>
      <c r="DK1352" s="31" t="s">
        <v>25642</v>
      </c>
      <c r="DL1352" s="31" t="s">
        <v>25643</v>
      </c>
      <c r="DM1352" s="38" t="s">
        <v>11523</v>
      </c>
      <c r="DN1352" s="38"/>
      <c r="DO1352" s="35">
        <v>0</v>
      </c>
      <c r="DP1352" s="31" t="s">
        <v>14453</v>
      </c>
      <c r="DQ1352" s="31" t="s">
        <v>14454</v>
      </c>
      <c r="DR1352" s="31"/>
      <c r="DS1352" s="31" t="s">
        <v>26791</v>
      </c>
      <c r="DT1352" s="31" t="s">
        <v>37614</v>
      </c>
      <c r="DU1352" s="31">
        <v>3</v>
      </c>
      <c r="DV1352" s="31" t="s">
        <v>32167</v>
      </c>
      <c r="DW1352" s="31" t="s">
        <v>1759</v>
      </c>
      <c r="DX1352" s="31" t="s">
        <v>1759</v>
      </c>
      <c r="DY1352" s="31" t="s">
        <v>36130</v>
      </c>
      <c r="DZ1352" s="52" t="s">
        <v>36110</v>
      </c>
      <c r="EA1352" s="52" t="s">
        <v>29316</v>
      </c>
      <c r="EB1352" s="31">
        <v>0</v>
      </c>
      <c r="EC1352" s="31" t="s">
        <v>40168</v>
      </c>
      <c r="ED1352" s="31" t="s">
        <v>41101</v>
      </c>
      <c r="EE1352" s="31"/>
      <c r="EF1352" s="31"/>
      <c r="EG1352" s="31"/>
      <c r="EH1352" s="31"/>
      <c r="EI1352" s="31"/>
      <c r="EJ1352" s="31"/>
    </row>
    <row r="1353" spans="1:140" ht="23.25" customHeight="1">
      <c r="A1353" s="25">
        <v>1351</v>
      </c>
      <c r="B1353" s="30" t="s">
        <v>32386</v>
      </c>
      <c r="C1353" s="31">
        <v>140352902</v>
      </c>
      <c r="D1353" s="30" t="s">
        <v>124</v>
      </c>
      <c r="E1353" s="30"/>
      <c r="F1353" s="30" t="s">
        <v>36253</v>
      </c>
      <c r="G1353" s="31">
        <f t="shared" si="200"/>
        <v>60</v>
      </c>
      <c r="H1353" s="72">
        <f t="shared" si="201"/>
        <v>48611</v>
      </c>
      <c r="I1353" s="30"/>
      <c r="J1353" s="30" t="s">
        <v>34084</v>
      </c>
      <c r="K1353" s="30" t="s">
        <v>4318</v>
      </c>
      <c r="L1353" s="31" t="s">
        <v>4318</v>
      </c>
      <c r="M1353" s="31" t="s">
        <v>6378</v>
      </c>
      <c r="N1353" s="31" t="s">
        <v>7120</v>
      </c>
      <c r="O1353" s="31" t="s">
        <v>3943</v>
      </c>
      <c r="P1353" s="31" t="s">
        <v>21723</v>
      </c>
      <c r="Q1353" s="31" t="s">
        <v>41410</v>
      </c>
      <c r="R1353" s="31">
        <v>20</v>
      </c>
      <c r="S1353" s="31">
        <v>1</v>
      </c>
      <c r="T1353" s="31"/>
      <c r="U1353" s="31">
        <v>878</v>
      </c>
      <c r="V1353" s="31" t="s">
        <v>884</v>
      </c>
      <c r="W1353" s="31" t="s">
        <v>2471</v>
      </c>
      <c r="X1353" s="31" t="s">
        <v>699</v>
      </c>
      <c r="Y1353" s="31">
        <f t="shared" ca="1" si="202"/>
        <v>50</v>
      </c>
      <c r="Z1353" s="31" t="str">
        <f t="shared" ca="1" si="203"/>
        <v>46-58</v>
      </c>
      <c r="AA1353" s="31"/>
      <c r="AB1353" s="31" t="s">
        <v>21666</v>
      </c>
      <c r="AC1353" s="31" t="s">
        <v>34145</v>
      </c>
      <c r="AD1353" s="31" t="s">
        <v>34145</v>
      </c>
      <c r="AE1353" s="31"/>
      <c r="AF1353" s="31" t="s">
        <v>24701</v>
      </c>
      <c r="AG1353" s="31" t="s">
        <v>5851</v>
      </c>
      <c r="AH1353" s="31" t="s">
        <v>4322</v>
      </c>
      <c r="AI1353" s="31" t="s">
        <v>7082</v>
      </c>
      <c r="AJ1353" s="31"/>
      <c r="AK1353" s="31"/>
      <c r="AL1353" s="31"/>
      <c r="AM1353" s="31"/>
      <c r="AN1353" s="31"/>
      <c r="AO1353" s="31"/>
      <c r="AP1353" s="31" t="s">
        <v>33003</v>
      </c>
      <c r="AQ1353" s="52" t="s">
        <v>35984</v>
      </c>
      <c r="AR1353" s="31" t="s">
        <v>34145</v>
      </c>
      <c r="AS1353" s="31" t="s">
        <v>34145</v>
      </c>
      <c r="AT1353" s="31" t="s">
        <v>41706</v>
      </c>
      <c r="AU1353" s="31"/>
      <c r="AV1353" s="31" t="s">
        <v>24786</v>
      </c>
      <c r="AW1353" s="52" t="s">
        <v>41705</v>
      </c>
      <c r="AX1353" s="29" t="e">
        <f t="shared" si="198"/>
        <v>#VALUE!</v>
      </c>
      <c r="AY1353" s="31" t="s">
        <v>26346</v>
      </c>
      <c r="AZ1353" s="31" t="s">
        <v>33005</v>
      </c>
      <c r="BA1353" s="30" t="s">
        <v>33003</v>
      </c>
      <c r="BB1353" s="31" t="s">
        <v>11647</v>
      </c>
      <c r="BC1353" s="31"/>
      <c r="BD1353" s="31" t="s">
        <v>24787</v>
      </c>
      <c r="BE1353" s="31" t="s">
        <v>7969</v>
      </c>
      <c r="BF1353" s="31" t="s">
        <v>24786</v>
      </c>
      <c r="BG1353" s="31" t="s">
        <v>38819</v>
      </c>
      <c r="BH1353" s="31"/>
      <c r="BI1353" s="31" t="s">
        <v>8136</v>
      </c>
      <c r="BJ1353" s="31" t="s">
        <v>20278</v>
      </c>
      <c r="BK1353" s="31" t="str">
        <f t="shared" si="199"/>
        <v>IV/a</v>
      </c>
      <c r="BL1353" s="31" t="s">
        <v>8077</v>
      </c>
      <c r="BM1353" s="31"/>
      <c r="BN1353" s="31"/>
      <c r="BO1353" s="31"/>
      <c r="BP1353" s="31" t="s">
        <v>1498</v>
      </c>
      <c r="BQ1353" s="31" t="s">
        <v>20310</v>
      </c>
      <c r="BR1353" s="66" t="s">
        <v>41412</v>
      </c>
      <c r="BS1353" s="62" t="s">
        <v>41411</v>
      </c>
      <c r="BT1353" s="31" t="s">
        <v>3271</v>
      </c>
      <c r="BU1353" s="31"/>
      <c r="BV1353" s="31" t="s">
        <v>4351</v>
      </c>
      <c r="BW1353" s="31">
        <f t="shared" ca="1" si="204"/>
        <v>25</v>
      </c>
      <c r="BX1353" s="78">
        <f t="shared" ca="1" si="205"/>
        <v>3</v>
      </c>
      <c r="BY1353" s="31"/>
      <c r="BZ1353" s="31"/>
      <c r="CA1353" s="31" t="s">
        <v>2483</v>
      </c>
      <c r="CB1353" s="31" t="s">
        <v>2519</v>
      </c>
      <c r="CC1353" s="31">
        <v>2</v>
      </c>
      <c r="CD1353" s="31">
        <v>1</v>
      </c>
      <c r="CE1353" s="31" t="s">
        <v>20085</v>
      </c>
      <c r="CF1353" s="31"/>
      <c r="CG1353" s="31">
        <v>2010</v>
      </c>
      <c r="CH1353" s="31"/>
      <c r="CI1353" s="31"/>
      <c r="CJ1353" s="31"/>
      <c r="CK1353" s="31"/>
      <c r="CL1353" s="31" t="s">
        <v>24913</v>
      </c>
      <c r="CM1353" s="31" t="s">
        <v>22341</v>
      </c>
      <c r="CN1353" s="31">
        <v>123</v>
      </c>
      <c r="CO1353" s="31" t="s">
        <v>24930</v>
      </c>
      <c r="CP1353" s="31" t="s">
        <v>22341</v>
      </c>
      <c r="CQ1353" s="31">
        <v>123</v>
      </c>
      <c r="CR1353" s="31">
        <v>3491</v>
      </c>
      <c r="CS1353" s="31" t="s">
        <v>8595</v>
      </c>
      <c r="CT1353" s="31"/>
      <c r="CU1353" s="31" t="s">
        <v>6364</v>
      </c>
      <c r="CV1353" s="31" t="s">
        <v>8319</v>
      </c>
      <c r="CW1353" s="31" t="s">
        <v>8320</v>
      </c>
      <c r="CX1353" s="31" t="s">
        <v>8318</v>
      </c>
      <c r="CY1353" s="31"/>
      <c r="CZ1353" s="31"/>
      <c r="DA1353" s="31"/>
      <c r="DB1353" s="31" t="s">
        <v>15744</v>
      </c>
      <c r="DC1353" s="31" t="s">
        <v>15745</v>
      </c>
      <c r="DD1353" s="31" t="s">
        <v>15746</v>
      </c>
      <c r="DE1353" s="31"/>
      <c r="DF1353" s="31"/>
      <c r="DG1353" s="31"/>
      <c r="DH1353" s="31"/>
      <c r="DI1353" s="31" t="s">
        <v>25077</v>
      </c>
      <c r="DJ1353" s="31" t="s">
        <v>25042</v>
      </c>
      <c r="DK1353" s="31" t="s">
        <v>25642</v>
      </c>
      <c r="DL1353" s="31" t="s">
        <v>25643</v>
      </c>
      <c r="DM1353" s="38" t="s">
        <v>9167</v>
      </c>
      <c r="DN1353" s="38"/>
      <c r="DO1353" s="35">
        <v>0</v>
      </c>
      <c r="DP1353" s="31" t="s">
        <v>13779</v>
      </c>
      <c r="DQ1353" s="31" t="s">
        <v>3211</v>
      </c>
      <c r="DR1353" s="31"/>
      <c r="DS1353" s="31" t="s">
        <v>26806</v>
      </c>
      <c r="DT1353" s="31" t="s">
        <v>28009</v>
      </c>
      <c r="DU1353" s="31">
        <v>3</v>
      </c>
      <c r="DV1353" s="31" t="s">
        <v>32167</v>
      </c>
      <c r="DW1353" s="31" t="s">
        <v>7997</v>
      </c>
      <c r="DX1353" s="31" t="s">
        <v>7997</v>
      </c>
      <c r="DY1353" s="31" t="s">
        <v>24595</v>
      </c>
      <c r="DZ1353" s="31" t="s">
        <v>24578</v>
      </c>
      <c r="EA1353" s="31"/>
      <c r="EB1353" s="31">
        <v>245616</v>
      </c>
      <c r="EC1353" s="31" t="s">
        <v>40168</v>
      </c>
      <c r="ED1353" s="31" t="s">
        <v>41101</v>
      </c>
      <c r="EE1353" s="31"/>
      <c r="EF1353" s="31"/>
      <c r="EG1353" s="31"/>
      <c r="EH1353" s="31"/>
      <c r="EI1353" s="31"/>
      <c r="EJ1353" s="31"/>
    </row>
    <row r="1354" spans="1:140" ht="23.25" customHeight="1">
      <c r="A1354" s="25">
        <v>1352</v>
      </c>
      <c r="B1354" s="30" t="s">
        <v>2258</v>
      </c>
      <c r="C1354" s="31" t="s">
        <v>6859</v>
      </c>
      <c r="D1354" s="30" t="s">
        <v>4004</v>
      </c>
      <c r="E1354" s="30"/>
      <c r="F1354" s="30" t="s">
        <v>36257</v>
      </c>
      <c r="G1354" s="31">
        <f t="shared" si="200"/>
        <v>58</v>
      </c>
      <c r="H1354" s="72">
        <f t="shared" si="201"/>
        <v>52505</v>
      </c>
      <c r="I1354" s="30"/>
      <c r="J1354" s="30" t="s">
        <v>34084</v>
      </c>
      <c r="K1354" s="30" t="s">
        <v>4318</v>
      </c>
      <c r="L1354" s="31" t="s">
        <v>4318</v>
      </c>
      <c r="M1354" s="31" t="s">
        <v>6378</v>
      </c>
      <c r="N1354" s="31" t="s">
        <v>5797</v>
      </c>
      <c r="O1354" s="31" t="s">
        <v>5271</v>
      </c>
      <c r="P1354" s="31" t="s">
        <v>30542</v>
      </c>
      <c r="Q1354" s="31"/>
      <c r="R1354" s="31">
        <v>10</v>
      </c>
      <c r="S1354" s="31">
        <v>4</v>
      </c>
      <c r="T1354" s="31"/>
      <c r="U1354" s="31">
        <v>598</v>
      </c>
      <c r="V1354" s="31" t="s">
        <v>1479</v>
      </c>
      <c r="W1354" s="31" t="s">
        <v>7044</v>
      </c>
      <c r="X1354" s="31" t="s">
        <v>4937</v>
      </c>
      <c r="Y1354" s="31" t="e">
        <f t="shared" ca="1" si="202"/>
        <v>#VALUE!</v>
      </c>
      <c r="Z1354" s="31" t="e">
        <f t="shared" ca="1" si="203"/>
        <v>#VALUE!</v>
      </c>
      <c r="AA1354" s="31"/>
      <c r="AB1354" s="31" t="s">
        <v>780</v>
      </c>
      <c r="AC1354" s="31" t="s">
        <v>34145</v>
      </c>
      <c r="AD1354" s="31" t="s">
        <v>34145</v>
      </c>
      <c r="AE1354" s="31"/>
      <c r="AF1354" s="31" t="s">
        <v>24701</v>
      </c>
      <c r="AG1354" s="31" t="s">
        <v>4322</v>
      </c>
      <c r="AH1354" s="31" t="s">
        <v>4322</v>
      </c>
      <c r="AI1354" s="31" t="s">
        <v>728</v>
      </c>
      <c r="AJ1354" s="31" t="s">
        <v>4792</v>
      </c>
      <c r="AK1354" s="31" t="s">
        <v>4793</v>
      </c>
      <c r="AL1354" s="31" t="s">
        <v>1813</v>
      </c>
      <c r="AM1354" s="31" t="s">
        <v>2120</v>
      </c>
      <c r="AN1354" s="31"/>
      <c r="AO1354" s="31"/>
      <c r="AP1354" s="31" t="s">
        <v>3619</v>
      </c>
      <c r="AQ1354" s="31" t="s">
        <v>7696</v>
      </c>
      <c r="AR1354" s="31" t="s">
        <v>34145</v>
      </c>
      <c r="AS1354" s="31" t="s">
        <v>34145</v>
      </c>
      <c r="AT1354" s="31" t="str">
        <f>_xlfn.IFNA(VLOOKUP(D1354,'[1]5. 1 Mei 2022'!$C$7:$F$60,4,FALSE),"")</f>
        <v/>
      </c>
      <c r="AU1354" s="31"/>
      <c r="AV1354" s="31" t="s">
        <v>20034</v>
      </c>
      <c r="AW1354" s="31" t="s">
        <v>7696</v>
      </c>
      <c r="AX1354" s="29">
        <f t="shared" si="198"/>
        <v>44371</v>
      </c>
      <c r="AY1354" s="31" t="s">
        <v>26346</v>
      </c>
      <c r="AZ1354" s="31" t="s">
        <v>225</v>
      </c>
      <c r="BA1354" s="30" t="s">
        <v>3619</v>
      </c>
      <c r="BB1354" s="31" t="s">
        <v>17504</v>
      </c>
      <c r="BC1354" s="31"/>
      <c r="BD1354" s="31" t="s">
        <v>1759</v>
      </c>
      <c r="BE1354" s="31" t="s">
        <v>7969</v>
      </c>
      <c r="BF1354" s="31" t="s">
        <v>20034</v>
      </c>
      <c r="BG1354" s="31"/>
      <c r="BH1354" s="31"/>
      <c r="BI1354" s="31" t="s">
        <v>8136</v>
      </c>
      <c r="BJ1354" s="31" t="s">
        <v>20278</v>
      </c>
      <c r="BK1354" s="31" t="str">
        <f t="shared" si="199"/>
        <v>III/d</v>
      </c>
      <c r="BL1354" s="31" t="s">
        <v>8077</v>
      </c>
      <c r="BM1354" s="31"/>
      <c r="BN1354" s="31"/>
      <c r="BO1354" s="31"/>
      <c r="BP1354" s="31"/>
      <c r="BQ1354" s="31" t="s">
        <v>20278</v>
      </c>
      <c r="BR1354" s="31" t="s">
        <v>26137</v>
      </c>
      <c r="BS1354" s="31" t="s">
        <v>30467</v>
      </c>
      <c r="BT1354" s="31" t="s">
        <v>3296</v>
      </c>
      <c r="BU1354" s="31" t="s">
        <v>2918</v>
      </c>
      <c r="BV1354" s="31" t="s">
        <v>1779</v>
      </c>
      <c r="BW1354" s="31">
        <f t="shared" ca="1" si="204"/>
        <v>12</v>
      </c>
      <c r="BX1354" s="78">
        <f t="shared" ca="1" si="205"/>
        <v>3</v>
      </c>
      <c r="BY1354" s="31"/>
      <c r="BZ1354" s="31"/>
      <c r="CA1354" s="31" t="s">
        <v>2483</v>
      </c>
      <c r="CB1354" s="31" t="s">
        <v>2519</v>
      </c>
      <c r="CC1354" s="31" t="s">
        <v>1498</v>
      </c>
      <c r="CD1354" s="31">
        <v>1</v>
      </c>
      <c r="CE1354" s="31" t="s">
        <v>20085</v>
      </c>
      <c r="CF1354" s="31"/>
      <c r="CG1354" s="31"/>
      <c r="CH1354" s="31"/>
      <c r="CI1354" s="31"/>
      <c r="CJ1354" s="31"/>
      <c r="CK1354" s="31"/>
      <c r="CL1354" s="31" t="s">
        <v>22371</v>
      </c>
      <c r="CM1354" s="31" t="s">
        <v>22372</v>
      </c>
      <c r="CN1354" s="31">
        <v>123</v>
      </c>
      <c r="CO1354" s="31" t="s">
        <v>28587</v>
      </c>
      <c r="CP1354" s="31" t="s">
        <v>22372</v>
      </c>
      <c r="CQ1354" s="31">
        <v>123</v>
      </c>
      <c r="CR1354" s="31">
        <v>4434</v>
      </c>
      <c r="CS1354" s="31" t="s">
        <v>8673</v>
      </c>
      <c r="CT1354" s="31"/>
      <c r="CU1354" s="31" t="s">
        <v>6820</v>
      </c>
      <c r="CV1354" s="31" t="s">
        <v>8325</v>
      </c>
      <c r="CW1354" s="31" t="s">
        <v>8326</v>
      </c>
      <c r="CX1354" s="31" t="s">
        <v>8318</v>
      </c>
      <c r="CY1354" s="31"/>
      <c r="CZ1354" s="31"/>
      <c r="DA1354" s="31"/>
      <c r="DB1354" s="31" t="s">
        <v>15747</v>
      </c>
      <c r="DC1354" s="31" t="s">
        <v>15749</v>
      </c>
      <c r="DD1354" s="31" t="s">
        <v>15746</v>
      </c>
      <c r="DE1354" s="31"/>
      <c r="DF1354" s="31"/>
      <c r="DG1354" s="31"/>
      <c r="DH1354" s="31"/>
      <c r="DI1354" s="31" t="s">
        <v>24822</v>
      </c>
      <c r="DJ1354" s="31" t="s">
        <v>24823</v>
      </c>
      <c r="DK1354" s="31"/>
      <c r="DL1354" s="31"/>
      <c r="DM1354" s="38" t="s">
        <v>9161</v>
      </c>
      <c r="DN1354" s="38"/>
      <c r="DO1354" s="35">
        <v>0</v>
      </c>
      <c r="DP1354" s="31" t="s">
        <v>13793</v>
      </c>
      <c r="DQ1354" s="31" t="s">
        <v>4788</v>
      </c>
      <c r="DR1354" s="31" t="s">
        <v>13795</v>
      </c>
      <c r="DS1354" s="31" t="s">
        <v>26802</v>
      </c>
      <c r="DT1354" s="31" t="s">
        <v>37944</v>
      </c>
      <c r="DU1354" s="31">
        <v>3</v>
      </c>
      <c r="DV1354" s="31" t="s">
        <v>32167</v>
      </c>
      <c r="DW1354" s="31" t="s">
        <v>1759</v>
      </c>
      <c r="DX1354" s="31" t="s">
        <v>1759</v>
      </c>
      <c r="DY1354" s="31" t="s">
        <v>39803</v>
      </c>
      <c r="DZ1354" s="52" t="s">
        <v>39798</v>
      </c>
      <c r="EA1354" s="52" t="s">
        <v>39804</v>
      </c>
      <c r="EB1354" s="31">
        <v>0</v>
      </c>
      <c r="EC1354" s="31" t="s">
        <v>40168</v>
      </c>
      <c r="ED1354" s="31" t="s">
        <v>41101</v>
      </c>
      <c r="EE1354" s="31"/>
      <c r="EF1354" s="31"/>
      <c r="EG1354" s="31"/>
      <c r="EH1354" s="31"/>
      <c r="EI1354" s="31"/>
      <c r="EJ1354" s="31"/>
    </row>
    <row r="1355" spans="1:140" ht="23.25" customHeight="1">
      <c r="A1355" s="25">
        <v>1353</v>
      </c>
      <c r="B1355" s="30" t="s">
        <v>40458</v>
      </c>
      <c r="C1355" s="31">
        <v>140336511</v>
      </c>
      <c r="D1355" s="30" t="s">
        <v>1348</v>
      </c>
      <c r="E1355" s="30"/>
      <c r="F1355" s="30" t="s">
        <v>36253</v>
      </c>
      <c r="G1355" s="31">
        <f t="shared" si="200"/>
        <v>60</v>
      </c>
      <c r="H1355" s="72">
        <f t="shared" si="201"/>
        <v>49675</v>
      </c>
      <c r="I1355" s="30"/>
      <c r="J1355" s="30" t="s">
        <v>34084</v>
      </c>
      <c r="K1355" s="30" t="s">
        <v>4318</v>
      </c>
      <c r="L1355" s="31" t="s">
        <v>4318</v>
      </c>
      <c r="M1355" s="31" t="s">
        <v>3186</v>
      </c>
      <c r="N1355" s="31" t="s">
        <v>7120</v>
      </c>
      <c r="O1355" s="31" t="s">
        <v>3943</v>
      </c>
      <c r="P1355" s="31" t="s">
        <v>15640</v>
      </c>
      <c r="Q1355" s="31"/>
      <c r="R1355" s="31">
        <v>20</v>
      </c>
      <c r="S1355" s="31">
        <v>0</v>
      </c>
      <c r="T1355" s="31"/>
      <c r="U1355" s="31">
        <v>1451</v>
      </c>
      <c r="V1355" s="31"/>
      <c r="W1355" s="31" t="s">
        <v>6910</v>
      </c>
      <c r="X1355" s="31" t="s">
        <v>6245</v>
      </c>
      <c r="Y1355" s="31">
        <f t="shared" ca="1" si="202"/>
        <v>48</v>
      </c>
      <c r="Z1355" s="31" t="str">
        <f t="shared" ca="1" si="203"/>
        <v>46-58</v>
      </c>
      <c r="AA1355" s="31"/>
      <c r="AB1355" s="31" t="s">
        <v>40467</v>
      </c>
      <c r="AC1355" s="31" t="s">
        <v>34145</v>
      </c>
      <c r="AD1355" s="31" t="s">
        <v>34145</v>
      </c>
      <c r="AE1355" s="31"/>
      <c r="AF1355" s="31" t="s">
        <v>24701</v>
      </c>
      <c r="AG1355" s="31" t="s">
        <v>4322</v>
      </c>
      <c r="AH1355" s="31" t="s">
        <v>4322</v>
      </c>
      <c r="AI1355" s="31" t="s">
        <v>7082</v>
      </c>
      <c r="AJ1355" s="52" t="s">
        <v>40468</v>
      </c>
      <c r="AK1355" s="52" t="s">
        <v>40469</v>
      </c>
      <c r="AL1355" s="52" t="s">
        <v>22958</v>
      </c>
      <c r="AM1355" s="31" t="s">
        <v>2711</v>
      </c>
      <c r="AN1355" s="31"/>
      <c r="AO1355" s="52" t="s">
        <v>26053</v>
      </c>
      <c r="AP1355" s="31" t="s">
        <v>33003</v>
      </c>
      <c r="AQ1355" s="31" t="s">
        <v>21743</v>
      </c>
      <c r="AR1355" s="31" t="s">
        <v>34143</v>
      </c>
      <c r="AS1355" s="31" t="s">
        <v>34143</v>
      </c>
      <c r="AT1355" s="31" t="str">
        <f>_xlfn.IFNA(VLOOKUP(D1355,'[1]5. 1 Mei 2022'!$C$7:$F$60,4,FALSE),"")</f>
        <v/>
      </c>
      <c r="AU1355" s="31" t="s">
        <v>34278</v>
      </c>
      <c r="AV1355" s="31" t="s">
        <v>33069</v>
      </c>
      <c r="AW1355" s="31" t="s">
        <v>21743</v>
      </c>
      <c r="AX1355" s="29">
        <f t="shared" si="198"/>
        <v>46509</v>
      </c>
      <c r="AY1355" s="31" t="s">
        <v>26346</v>
      </c>
      <c r="AZ1355" s="31" t="s">
        <v>33005</v>
      </c>
      <c r="BA1355" s="30" t="s">
        <v>33003</v>
      </c>
      <c r="BB1355" s="31" t="s">
        <v>34377</v>
      </c>
      <c r="BC1355" s="31"/>
      <c r="BD1355" s="31" t="s">
        <v>31066</v>
      </c>
      <c r="BE1355" s="31" t="s">
        <v>7969</v>
      </c>
      <c r="BF1355" s="31" t="s">
        <v>33069</v>
      </c>
      <c r="BG1355" s="31"/>
      <c r="BH1355" s="31"/>
      <c r="BI1355" s="31" t="s">
        <v>8136</v>
      </c>
      <c r="BJ1355" s="31" t="s">
        <v>20310</v>
      </c>
      <c r="BK1355" s="31" t="str">
        <f t="shared" si="199"/>
        <v>IV/a</v>
      </c>
      <c r="BL1355" s="31" t="s">
        <v>8077</v>
      </c>
      <c r="BM1355" s="31"/>
      <c r="BN1355" s="31"/>
      <c r="BO1355" s="31"/>
      <c r="BP1355" s="31" t="s">
        <v>1498</v>
      </c>
      <c r="BQ1355" s="31" t="s">
        <v>20310</v>
      </c>
      <c r="BR1355" s="31" t="s">
        <v>26139</v>
      </c>
      <c r="BS1355" s="31" t="s">
        <v>29924</v>
      </c>
      <c r="BT1355" s="31" t="s">
        <v>1694</v>
      </c>
      <c r="BU1355" s="31"/>
      <c r="BV1355" s="31" t="s">
        <v>7546</v>
      </c>
      <c r="BW1355" s="31">
        <f t="shared" ca="1" si="204"/>
        <v>29</v>
      </c>
      <c r="BX1355" s="78">
        <f t="shared" ca="1" si="205"/>
        <v>3</v>
      </c>
      <c r="BY1355" s="31"/>
      <c r="BZ1355" s="31"/>
      <c r="CA1355" s="31" t="s">
        <v>2483</v>
      </c>
      <c r="CB1355" s="31" t="s">
        <v>2519</v>
      </c>
      <c r="CC1355" s="31">
        <v>3</v>
      </c>
      <c r="CD1355" s="31">
        <v>1</v>
      </c>
      <c r="CE1355" s="31" t="s">
        <v>20085</v>
      </c>
      <c r="CF1355" s="31"/>
      <c r="CG1355" s="31">
        <v>2008</v>
      </c>
      <c r="CH1355" s="31"/>
      <c r="CI1355" s="31"/>
      <c r="CJ1355" s="31"/>
      <c r="CK1355" s="31"/>
      <c r="CL1355" s="31" t="s">
        <v>25706</v>
      </c>
      <c r="CM1355" s="31" t="s">
        <v>25704</v>
      </c>
      <c r="CN1355" s="31">
        <v>124</v>
      </c>
      <c r="CO1355" s="31" t="s">
        <v>25703</v>
      </c>
      <c r="CP1355" s="31" t="s">
        <v>25704</v>
      </c>
      <c r="CQ1355" s="31">
        <v>124</v>
      </c>
      <c r="CR1355" s="31">
        <v>3543</v>
      </c>
      <c r="CS1355" s="31" t="s">
        <v>10563</v>
      </c>
      <c r="CT1355" s="31" t="s">
        <v>10558</v>
      </c>
      <c r="CU1355" s="31" t="s">
        <v>10559</v>
      </c>
      <c r="CV1355" s="31" t="s">
        <v>10285</v>
      </c>
      <c r="CW1355" s="31" t="s">
        <v>10290</v>
      </c>
      <c r="CX1355" s="31" t="s">
        <v>10240</v>
      </c>
      <c r="CY1355" s="31"/>
      <c r="CZ1355" s="31"/>
      <c r="DA1355" s="31"/>
      <c r="DB1355" s="31" t="s">
        <v>15747</v>
      </c>
      <c r="DC1355" s="31" t="s">
        <v>15752</v>
      </c>
      <c r="DD1355" s="31" t="s">
        <v>15746</v>
      </c>
      <c r="DE1355" s="31"/>
      <c r="DF1355" s="31"/>
      <c r="DG1355" s="31"/>
      <c r="DH1355" s="31"/>
      <c r="DI1355" s="31"/>
      <c r="DJ1355" s="31"/>
      <c r="DK1355" s="31"/>
      <c r="DL1355" s="31"/>
      <c r="DM1355" s="38" t="s">
        <v>30790</v>
      </c>
      <c r="DN1355" s="38"/>
      <c r="DO1355" s="35" t="s">
        <v>31607</v>
      </c>
      <c r="DP1355" s="31" t="s">
        <v>14208</v>
      </c>
      <c r="DQ1355" s="31" t="s">
        <v>6683</v>
      </c>
      <c r="DR1355" s="31"/>
      <c r="DS1355" s="31" t="s">
        <v>26563</v>
      </c>
      <c r="DT1355" s="31" t="s">
        <v>27938</v>
      </c>
      <c r="DU1355" s="31">
        <v>3</v>
      </c>
      <c r="DV1355" s="31" t="s">
        <v>32167</v>
      </c>
      <c r="DW1355" s="31" t="s">
        <v>7997</v>
      </c>
      <c r="DX1355" s="31" t="s">
        <v>7997</v>
      </c>
      <c r="DY1355" s="31" t="s">
        <v>34829</v>
      </c>
      <c r="DZ1355" s="29">
        <v>44797</v>
      </c>
      <c r="EA1355" s="29">
        <v>45999</v>
      </c>
      <c r="EB1355" s="31">
        <v>58370</v>
      </c>
      <c r="EC1355" s="31" t="s">
        <v>40168</v>
      </c>
      <c r="ED1355" s="31" t="s">
        <v>41100</v>
      </c>
      <c r="EE1355" s="31"/>
      <c r="EF1355" s="31"/>
      <c r="EG1355" s="31"/>
      <c r="EH1355" s="31"/>
      <c r="EI1355" s="31"/>
      <c r="EJ1355" s="31"/>
    </row>
    <row r="1356" spans="1:140" ht="23.25" customHeight="1">
      <c r="A1356" s="25">
        <v>1354</v>
      </c>
      <c r="B1356" s="30" t="s">
        <v>8273</v>
      </c>
      <c r="C1356" s="31">
        <v>140321312</v>
      </c>
      <c r="D1356" s="30" t="s">
        <v>183</v>
      </c>
      <c r="E1356" s="30"/>
      <c r="F1356" s="30" t="s">
        <v>36253</v>
      </c>
      <c r="G1356" s="31">
        <f t="shared" si="200"/>
        <v>60</v>
      </c>
      <c r="H1356" s="72">
        <f t="shared" si="201"/>
        <v>47665</v>
      </c>
      <c r="I1356" s="30"/>
      <c r="J1356" s="30" t="s">
        <v>34084</v>
      </c>
      <c r="K1356" s="30" t="s">
        <v>4318</v>
      </c>
      <c r="L1356" s="31" t="s">
        <v>4318</v>
      </c>
      <c r="M1356" s="31" t="s">
        <v>3186</v>
      </c>
      <c r="N1356" s="31" t="s">
        <v>7121</v>
      </c>
      <c r="O1356" s="31" t="s">
        <v>3948</v>
      </c>
      <c r="P1356" s="52" t="s">
        <v>24630</v>
      </c>
      <c r="Q1356" s="31" t="s">
        <v>39896</v>
      </c>
      <c r="R1356" s="31">
        <v>25</v>
      </c>
      <c r="S1356" s="31">
        <v>7</v>
      </c>
      <c r="T1356" s="31"/>
      <c r="U1356" s="31">
        <v>195</v>
      </c>
      <c r="V1356" s="31"/>
      <c r="W1356" s="31" t="s">
        <v>2436</v>
      </c>
      <c r="X1356" s="31" t="s">
        <v>7588</v>
      </c>
      <c r="Y1356" s="31">
        <f t="shared" ca="1" si="202"/>
        <v>53</v>
      </c>
      <c r="Z1356" s="31" t="str">
        <f t="shared" ca="1" si="203"/>
        <v>46-58</v>
      </c>
      <c r="AA1356" s="31"/>
      <c r="AB1356" s="31" t="s">
        <v>780</v>
      </c>
      <c r="AC1356" s="31" t="s">
        <v>34145</v>
      </c>
      <c r="AD1356" s="31" t="s">
        <v>34145</v>
      </c>
      <c r="AE1356" s="31"/>
      <c r="AF1356" s="31" t="s">
        <v>24701</v>
      </c>
      <c r="AG1356" s="31" t="s">
        <v>4322</v>
      </c>
      <c r="AH1356" s="31" t="s">
        <v>4322</v>
      </c>
      <c r="AI1356" s="31" t="s">
        <v>728</v>
      </c>
      <c r="AJ1356" s="31">
        <v>1110721003</v>
      </c>
      <c r="AK1356" s="31" t="s">
        <v>16385</v>
      </c>
      <c r="AL1356" s="31" t="s">
        <v>8457</v>
      </c>
      <c r="AM1356" s="31" t="s">
        <v>6705</v>
      </c>
      <c r="AN1356" s="31"/>
      <c r="AO1356" s="31"/>
      <c r="AP1356" s="31" t="s">
        <v>18118</v>
      </c>
      <c r="AQ1356" s="31" t="s">
        <v>12247</v>
      </c>
      <c r="AR1356" s="31" t="s">
        <v>34145</v>
      </c>
      <c r="AS1356" s="31" t="s">
        <v>34145</v>
      </c>
      <c r="AT1356" s="31" t="str">
        <f>_xlfn.IFNA(VLOOKUP(D1356,'[1]5. 1 Mei 2022'!$C$7:$F$60,4,FALSE),"")</f>
        <v/>
      </c>
      <c r="AU1356" s="31"/>
      <c r="AV1356" s="31" t="s">
        <v>34012</v>
      </c>
      <c r="AW1356" s="31" t="s">
        <v>20332</v>
      </c>
      <c r="AX1356" s="29">
        <f t="shared" si="198"/>
        <v>46524</v>
      </c>
      <c r="AY1356" s="31" t="s">
        <v>26346</v>
      </c>
      <c r="AZ1356" s="31" t="s">
        <v>2622</v>
      </c>
      <c r="BA1356" s="30" t="s">
        <v>18118</v>
      </c>
      <c r="BB1356" s="31" t="s">
        <v>8027</v>
      </c>
      <c r="BC1356" s="31"/>
      <c r="BD1356" s="31" t="s">
        <v>7996</v>
      </c>
      <c r="BE1356" s="31" t="s">
        <v>7969</v>
      </c>
      <c r="BF1356" s="31" t="s">
        <v>34012</v>
      </c>
      <c r="BG1356" s="31"/>
      <c r="BH1356" s="31"/>
      <c r="BI1356" s="31" t="s">
        <v>8136</v>
      </c>
      <c r="BJ1356" s="31" t="s">
        <v>20310</v>
      </c>
      <c r="BK1356" s="31" t="str">
        <f t="shared" si="199"/>
        <v>IV/b</v>
      </c>
      <c r="BL1356" s="31" t="s">
        <v>8077</v>
      </c>
      <c r="BM1356" s="31"/>
      <c r="BN1356" s="31"/>
      <c r="BO1356" s="31"/>
      <c r="BP1356" s="31" t="s">
        <v>1498</v>
      </c>
      <c r="BQ1356" s="31" t="s">
        <v>20310</v>
      </c>
      <c r="BR1356" s="31" t="s">
        <v>39748</v>
      </c>
      <c r="BS1356" s="52" t="s">
        <v>39897</v>
      </c>
      <c r="BT1356" s="31" t="s">
        <v>5368</v>
      </c>
      <c r="BU1356" s="31"/>
      <c r="BV1356" s="31" t="s">
        <v>2532</v>
      </c>
      <c r="BW1356" s="31">
        <f t="shared" ca="1" si="204"/>
        <v>29</v>
      </c>
      <c r="BX1356" s="78">
        <f t="shared" ca="1" si="205"/>
        <v>3</v>
      </c>
      <c r="BY1356" s="31"/>
      <c r="BZ1356" s="31"/>
      <c r="CA1356" s="31" t="s">
        <v>2483</v>
      </c>
      <c r="CB1356" s="31" t="s">
        <v>2519</v>
      </c>
      <c r="CC1356" s="31">
        <v>2</v>
      </c>
      <c r="CD1356" s="31">
        <v>1</v>
      </c>
      <c r="CE1356" s="31" t="s">
        <v>20085</v>
      </c>
      <c r="CF1356" s="31"/>
      <c r="CG1356" s="31"/>
      <c r="CH1356" s="31" t="s">
        <v>5878</v>
      </c>
      <c r="CI1356" s="31"/>
      <c r="CJ1356" s="31"/>
      <c r="CK1356" s="31"/>
      <c r="CL1356" s="31" t="s">
        <v>22361</v>
      </c>
      <c r="CM1356" s="31" t="s">
        <v>21986</v>
      </c>
      <c r="CN1356" s="31">
        <v>123</v>
      </c>
      <c r="CO1356" s="31" t="s">
        <v>25415</v>
      </c>
      <c r="CP1356" s="31" t="s">
        <v>21986</v>
      </c>
      <c r="CQ1356" s="31">
        <v>123</v>
      </c>
      <c r="CR1356" s="31">
        <v>3405</v>
      </c>
      <c r="CS1356" s="31" t="s">
        <v>18994</v>
      </c>
      <c r="CT1356" s="31" t="s">
        <v>18995</v>
      </c>
      <c r="CU1356" s="31" t="s">
        <v>18996</v>
      </c>
      <c r="CV1356" s="31" t="s">
        <v>18621</v>
      </c>
      <c r="CW1356" s="31" t="s">
        <v>18622</v>
      </c>
      <c r="CX1356" s="31" t="s">
        <v>18623</v>
      </c>
      <c r="CY1356" s="31"/>
      <c r="CZ1356" s="31"/>
      <c r="DA1356" s="31"/>
      <c r="DB1356" s="31" t="s">
        <v>15747</v>
      </c>
      <c r="DC1356" s="31" t="s">
        <v>15752</v>
      </c>
      <c r="DD1356" s="31" t="s">
        <v>15746</v>
      </c>
      <c r="DE1356" s="31"/>
      <c r="DF1356" s="31"/>
      <c r="DG1356" s="31"/>
      <c r="DH1356" s="31"/>
      <c r="DI1356" s="31" t="s">
        <v>24822</v>
      </c>
      <c r="DJ1356" s="31" t="s">
        <v>24823</v>
      </c>
      <c r="DK1356" s="31" t="s">
        <v>25642</v>
      </c>
      <c r="DL1356" s="31" t="s">
        <v>25643</v>
      </c>
      <c r="DM1356" s="38" t="s">
        <v>9413</v>
      </c>
      <c r="DN1356" s="38"/>
      <c r="DO1356" s="35" t="s">
        <v>20566</v>
      </c>
      <c r="DP1356" s="31" t="s">
        <v>31346</v>
      </c>
      <c r="DQ1356" s="31" t="s">
        <v>13509</v>
      </c>
      <c r="DR1356" s="31"/>
      <c r="DS1356" s="31" t="s">
        <v>27056</v>
      </c>
      <c r="DT1356" s="31" t="s">
        <v>28102</v>
      </c>
      <c r="DU1356" s="31">
        <v>3</v>
      </c>
      <c r="DV1356" s="31" t="s">
        <v>32167</v>
      </c>
      <c r="DW1356" s="31" t="s">
        <v>7997</v>
      </c>
      <c r="DX1356" s="31" t="s">
        <v>7997</v>
      </c>
      <c r="DY1356" s="31" t="s">
        <v>36965</v>
      </c>
      <c r="DZ1356" s="52" t="s">
        <v>36938</v>
      </c>
      <c r="EA1356" s="52" t="s">
        <v>36125</v>
      </c>
      <c r="EB1356" s="31">
        <v>26953</v>
      </c>
      <c r="EC1356" s="31" t="s">
        <v>40168</v>
      </c>
      <c r="ED1356" s="31" t="s">
        <v>41101</v>
      </c>
      <c r="EE1356" s="31"/>
      <c r="EF1356" s="31"/>
      <c r="EG1356" s="31"/>
      <c r="EH1356" s="31"/>
      <c r="EI1356" s="31"/>
      <c r="EJ1356" s="31"/>
    </row>
    <row r="1357" spans="1:140" ht="23.25" customHeight="1">
      <c r="A1357" s="25">
        <v>1355</v>
      </c>
      <c r="B1357" s="30" t="s">
        <v>19033</v>
      </c>
      <c r="C1357" s="31">
        <v>140179779</v>
      </c>
      <c r="D1357" s="30" t="s">
        <v>430</v>
      </c>
      <c r="E1357" s="30"/>
      <c r="F1357" s="30" t="s">
        <v>36253</v>
      </c>
      <c r="G1357" s="31">
        <f t="shared" si="200"/>
        <v>60</v>
      </c>
      <c r="H1357" s="72">
        <f t="shared" si="201"/>
        <v>45717</v>
      </c>
      <c r="I1357" s="30"/>
      <c r="J1357" s="30" t="s">
        <v>34084</v>
      </c>
      <c r="K1357" s="30" t="s">
        <v>4318</v>
      </c>
      <c r="L1357" s="31" t="s">
        <v>4318</v>
      </c>
      <c r="M1357" s="31" t="s">
        <v>3186</v>
      </c>
      <c r="N1357" s="31" t="s">
        <v>7120</v>
      </c>
      <c r="O1357" s="31" t="s">
        <v>3943</v>
      </c>
      <c r="P1357" s="31" t="s">
        <v>3744</v>
      </c>
      <c r="Q1357" s="31"/>
      <c r="R1357" s="31">
        <v>28</v>
      </c>
      <c r="S1357" s="31">
        <v>0</v>
      </c>
      <c r="T1357" s="31"/>
      <c r="U1357" s="31">
        <v>766</v>
      </c>
      <c r="V1357" s="31"/>
      <c r="W1357" s="31" t="s">
        <v>6910</v>
      </c>
      <c r="X1357" s="31" t="s">
        <v>3110</v>
      </c>
      <c r="Y1357" s="31" t="e">
        <f t="shared" ca="1" si="202"/>
        <v>#VALUE!</v>
      </c>
      <c r="Z1357" s="31" t="e">
        <f t="shared" ca="1" si="203"/>
        <v>#VALUE!</v>
      </c>
      <c r="AA1357" s="31"/>
      <c r="AB1357" s="31" t="s">
        <v>780</v>
      </c>
      <c r="AC1357" s="31" t="s">
        <v>34145</v>
      </c>
      <c r="AD1357" s="31" t="s">
        <v>34145</v>
      </c>
      <c r="AE1357" s="31"/>
      <c r="AF1357" s="31" t="s">
        <v>24701</v>
      </c>
      <c r="AG1357" s="31" t="s">
        <v>4322</v>
      </c>
      <c r="AH1357" s="31" t="s">
        <v>4322</v>
      </c>
      <c r="AI1357" s="31" t="s">
        <v>728</v>
      </c>
      <c r="AJ1357" s="31"/>
      <c r="AK1357" s="31"/>
      <c r="AL1357" s="31"/>
      <c r="AM1357" s="31" t="s">
        <v>2681</v>
      </c>
      <c r="AN1357" s="31"/>
      <c r="AO1357" s="31"/>
      <c r="AP1357" s="31" t="s">
        <v>4434</v>
      </c>
      <c r="AQ1357" s="31" t="s">
        <v>21743</v>
      </c>
      <c r="AR1357" s="31" t="s">
        <v>34143</v>
      </c>
      <c r="AS1357" s="31" t="s">
        <v>34143</v>
      </c>
      <c r="AT1357" s="31" t="str">
        <f>_xlfn.IFNA(VLOOKUP(D1357,'[1]5. 1 Mei 2022'!$C$7:$F$60,4,FALSE),"")</f>
        <v/>
      </c>
      <c r="AU1357" s="31" t="s">
        <v>34278</v>
      </c>
      <c r="AV1357" s="31" t="s">
        <v>33059</v>
      </c>
      <c r="AW1357" s="31" t="s">
        <v>21743</v>
      </c>
      <c r="AX1357" s="29">
        <f t="shared" si="198"/>
        <v>46509</v>
      </c>
      <c r="AY1357" s="31" t="s">
        <v>26346</v>
      </c>
      <c r="AZ1357" s="31" t="s">
        <v>6484</v>
      </c>
      <c r="BA1357" s="30" t="s">
        <v>4434</v>
      </c>
      <c r="BB1357" s="31"/>
      <c r="BC1357" s="31"/>
      <c r="BD1357" s="31" t="s">
        <v>31066</v>
      </c>
      <c r="BE1357" s="31" t="s">
        <v>7969</v>
      </c>
      <c r="BF1357" s="31" t="s">
        <v>33059</v>
      </c>
      <c r="BG1357" s="31"/>
      <c r="BH1357" s="31"/>
      <c r="BI1357" s="31" t="s">
        <v>8136</v>
      </c>
      <c r="BJ1357" s="31" t="s">
        <v>20310</v>
      </c>
      <c r="BK1357" s="31" t="str">
        <f t="shared" si="199"/>
        <v>IV/a</v>
      </c>
      <c r="BL1357" s="31" t="s">
        <v>8077</v>
      </c>
      <c r="BM1357" s="31"/>
      <c r="BN1357" s="31"/>
      <c r="BO1357" s="31"/>
      <c r="BP1357" s="31" t="s">
        <v>1498</v>
      </c>
      <c r="BQ1357" s="31" t="s">
        <v>20310</v>
      </c>
      <c r="BR1357" s="31" t="s">
        <v>11651</v>
      </c>
      <c r="BS1357" s="31" t="s">
        <v>18745</v>
      </c>
      <c r="BT1357" s="31" t="s">
        <v>3823</v>
      </c>
      <c r="BU1357" s="31"/>
      <c r="BV1357" s="31" t="s">
        <v>5052</v>
      </c>
      <c r="BW1357" s="31">
        <f t="shared" ca="1" si="204"/>
        <v>38</v>
      </c>
      <c r="BX1357" s="78">
        <f t="shared" ca="1" si="205"/>
        <v>9</v>
      </c>
      <c r="BY1357" s="31"/>
      <c r="BZ1357" s="31"/>
      <c r="CA1357" s="31" t="s">
        <v>2483</v>
      </c>
      <c r="CB1357" s="31" t="s">
        <v>2519</v>
      </c>
      <c r="CC1357" s="31">
        <v>2</v>
      </c>
      <c r="CD1357" s="31">
        <v>1</v>
      </c>
      <c r="CE1357" s="31" t="s">
        <v>20085</v>
      </c>
      <c r="CF1357" s="31"/>
      <c r="CG1357" s="31">
        <v>2004</v>
      </c>
      <c r="CH1357" s="31" t="s">
        <v>7893</v>
      </c>
      <c r="CI1357" s="31">
        <v>2008</v>
      </c>
      <c r="CJ1357" s="31" t="s">
        <v>5548</v>
      </c>
      <c r="CK1357" s="31"/>
      <c r="CL1357" s="31" t="s">
        <v>39447</v>
      </c>
      <c r="CM1357" s="31" t="s">
        <v>32988</v>
      </c>
      <c r="CN1357" s="31">
        <v>127</v>
      </c>
      <c r="CO1357" s="31" t="s">
        <v>39733</v>
      </c>
      <c r="CP1357" s="52" t="s">
        <v>32988</v>
      </c>
      <c r="CQ1357" s="31">
        <v>122</v>
      </c>
      <c r="CR1357" s="31">
        <v>3616</v>
      </c>
      <c r="CS1357" s="31" t="s">
        <v>24023</v>
      </c>
      <c r="CT1357" s="31"/>
      <c r="CU1357" s="31" t="s">
        <v>8314</v>
      </c>
      <c r="CV1357" s="31" t="s">
        <v>8347</v>
      </c>
      <c r="CW1357" s="31" t="s">
        <v>8348</v>
      </c>
      <c r="CX1357" s="31" t="s">
        <v>8346</v>
      </c>
      <c r="CY1357" s="31"/>
      <c r="CZ1357" s="31"/>
      <c r="DA1357" s="31"/>
      <c r="DB1357" s="31" t="s">
        <v>15747</v>
      </c>
      <c r="DC1357" s="31" t="s">
        <v>15750</v>
      </c>
      <c r="DD1357" s="31" t="s">
        <v>15746</v>
      </c>
      <c r="DE1357" s="31"/>
      <c r="DF1357" s="31"/>
      <c r="DG1357" s="31"/>
      <c r="DH1357" s="31"/>
      <c r="DI1357" s="31" t="s">
        <v>24810</v>
      </c>
      <c r="DJ1357" s="31" t="s">
        <v>24811</v>
      </c>
      <c r="DK1357" s="31" t="s">
        <v>25642</v>
      </c>
      <c r="DL1357" s="31" t="s">
        <v>25643</v>
      </c>
      <c r="DM1357" s="38" t="s">
        <v>8875</v>
      </c>
      <c r="DN1357" s="38"/>
      <c r="DO1357" s="35">
        <v>0</v>
      </c>
      <c r="DP1357" s="31" t="s">
        <v>13044</v>
      </c>
      <c r="DQ1357" s="31" t="s">
        <v>20715</v>
      </c>
      <c r="DR1357" s="31"/>
      <c r="DS1357" s="31" t="s">
        <v>26577</v>
      </c>
      <c r="DT1357" s="31" t="s">
        <v>37945</v>
      </c>
      <c r="DU1357" s="31">
        <v>3</v>
      </c>
      <c r="DV1357" s="31" t="s">
        <v>32167</v>
      </c>
      <c r="DW1357" s="31"/>
      <c r="DX1357" s="31"/>
      <c r="DY1357" s="31" t="s">
        <v>24590</v>
      </c>
      <c r="DZ1357" s="31" t="s">
        <v>24578</v>
      </c>
      <c r="EA1357" s="31"/>
      <c r="EB1357" s="31">
        <v>0</v>
      </c>
      <c r="EC1357" s="31" t="s">
        <v>40168</v>
      </c>
      <c r="ED1357" s="31" t="s">
        <v>41100</v>
      </c>
      <c r="EE1357" s="31"/>
      <c r="EF1357" s="31"/>
      <c r="EG1357" s="31"/>
      <c r="EH1357" s="31"/>
      <c r="EI1357" s="31"/>
      <c r="EJ1357" s="31"/>
    </row>
    <row r="1358" spans="1:140" ht="23.25" customHeight="1">
      <c r="A1358" s="25">
        <v>1356</v>
      </c>
      <c r="B1358" s="30" t="s">
        <v>22298</v>
      </c>
      <c r="C1358" s="31">
        <v>140208298</v>
      </c>
      <c r="D1358" s="30" t="s">
        <v>121</v>
      </c>
      <c r="E1358" s="30"/>
      <c r="F1358" s="30" t="s">
        <v>36253</v>
      </c>
      <c r="G1358" s="31">
        <f t="shared" si="200"/>
        <v>60</v>
      </c>
      <c r="H1358" s="72">
        <f t="shared" si="201"/>
        <v>46296</v>
      </c>
      <c r="I1358" s="30"/>
      <c r="J1358" s="30" t="s">
        <v>34084</v>
      </c>
      <c r="K1358" s="30" t="s">
        <v>4318</v>
      </c>
      <c r="L1358" s="31" t="s">
        <v>4318</v>
      </c>
      <c r="M1358" s="31" t="s">
        <v>3186</v>
      </c>
      <c r="N1358" s="31" t="s">
        <v>7121</v>
      </c>
      <c r="O1358" s="31" t="s">
        <v>3948</v>
      </c>
      <c r="P1358" s="31" t="s">
        <v>15640</v>
      </c>
      <c r="Q1358" s="31"/>
      <c r="R1358" s="31">
        <v>29</v>
      </c>
      <c r="S1358" s="31">
        <v>2</v>
      </c>
      <c r="T1358" s="31"/>
      <c r="U1358" s="31">
        <v>855</v>
      </c>
      <c r="V1358" s="31"/>
      <c r="W1358" s="31" t="s">
        <v>4199</v>
      </c>
      <c r="X1358" s="31" t="s">
        <v>3368</v>
      </c>
      <c r="Y1358" s="31" t="e">
        <f t="shared" ca="1" si="202"/>
        <v>#VALUE!</v>
      </c>
      <c r="Z1358" s="31" t="e">
        <f t="shared" ca="1" si="203"/>
        <v>#VALUE!</v>
      </c>
      <c r="AA1358" s="31"/>
      <c r="AB1358" s="31" t="s">
        <v>5385</v>
      </c>
      <c r="AC1358" s="31" t="s">
        <v>34145</v>
      </c>
      <c r="AD1358" s="31" t="s">
        <v>34145</v>
      </c>
      <c r="AE1358" s="31"/>
      <c r="AF1358" s="31" t="s">
        <v>24701</v>
      </c>
      <c r="AG1358" s="31" t="s">
        <v>4322</v>
      </c>
      <c r="AH1358" s="31" t="s">
        <v>4322</v>
      </c>
      <c r="AI1358" s="31" t="s">
        <v>728</v>
      </c>
      <c r="AJ1358" s="31" t="s">
        <v>6411</v>
      </c>
      <c r="AK1358" s="31" t="s">
        <v>2707</v>
      </c>
      <c r="AL1358" s="31" t="s">
        <v>2708</v>
      </c>
      <c r="AM1358" s="31" t="s">
        <v>2711</v>
      </c>
      <c r="AN1358" s="31"/>
      <c r="AO1358" s="31"/>
      <c r="AP1358" s="31" t="s">
        <v>2307</v>
      </c>
      <c r="AQ1358" s="31" t="s">
        <v>11676</v>
      </c>
      <c r="AR1358" s="31" t="s">
        <v>34143</v>
      </c>
      <c r="AS1358" s="31" t="s">
        <v>34143</v>
      </c>
      <c r="AT1358" s="31" t="str">
        <f>_xlfn.IFNA(VLOOKUP(D1358,'[1]5. 1 Mei 2022'!$C$7:$F$60,4,FALSE),"")</f>
        <v/>
      </c>
      <c r="AU1358" s="31" t="s">
        <v>34278</v>
      </c>
      <c r="AV1358" s="31" t="s">
        <v>33044</v>
      </c>
      <c r="AW1358" s="31" t="s">
        <v>21743</v>
      </c>
      <c r="AX1358" s="29">
        <f t="shared" si="198"/>
        <v>46509</v>
      </c>
      <c r="AY1358" s="31" t="s">
        <v>26346</v>
      </c>
      <c r="AZ1358" s="31" t="s">
        <v>6924</v>
      </c>
      <c r="BA1358" s="30" t="s">
        <v>2307</v>
      </c>
      <c r="BB1358" s="31"/>
      <c r="BC1358" s="31"/>
      <c r="BD1358" s="31" t="s">
        <v>31066</v>
      </c>
      <c r="BE1358" s="31" t="s">
        <v>7969</v>
      </c>
      <c r="BF1358" s="31" t="s">
        <v>33044</v>
      </c>
      <c r="BG1358" s="31" t="s">
        <v>22701</v>
      </c>
      <c r="BH1358" s="31"/>
      <c r="BI1358" s="31" t="s">
        <v>8136</v>
      </c>
      <c r="BJ1358" s="31" t="s">
        <v>20310</v>
      </c>
      <c r="BK1358" s="31" t="str">
        <f t="shared" si="199"/>
        <v>IV/b</v>
      </c>
      <c r="BL1358" s="31" t="s">
        <v>8077</v>
      </c>
      <c r="BM1358" s="31"/>
      <c r="BN1358" s="31"/>
      <c r="BO1358" s="31"/>
      <c r="BP1358" s="31" t="s">
        <v>1498</v>
      </c>
      <c r="BQ1358" s="31" t="s">
        <v>20310</v>
      </c>
      <c r="BR1358" s="31" t="s">
        <v>17826</v>
      </c>
      <c r="BS1358" s="31" t="s">
        <v>29919</v>
      </c>
      <c r="BT1358" s="31" t="s">
        <v>4228</v>
      </c>
      <c r="BU1358" s="31"/>
      <c r="BV1358" s="31" t="s">
        <v>4193</v>
      </c>
      <c r="BW1358" s="31">
        <f t="shared" ca="1" si="204"/>
        <v>37</v>
      </c>
      <c r="BX1358" s="78">
        <f t="shared" ca="1" si="205"/>
        <v>3</v>
      </c>
      <c r="BY1358" s="31"/>
      <c r="BZ1358" s="31" t="s">
        <v>31823</v>
      </c>
      <c r="CA1358" s="31" t="s">
        <v>2483</v>
      </c>
      <c r="CB1358" s="31" t="s">
        <v>2519</v>
      </c>
      <c r="CC1358" s="31">
        <v>4</v>
      </c>
      <c r="CD1358" s="31">
        <v>1</v>
      </c>
      <c r="CE1358" s="31" t="s">
        <v>20085</v>
      </c>
      <c r="CF1358" s="31"/>
      <c r="CG1358" s="31"/>
      <c r="CH1358" s="31"/>
      <c r="CI1358" s="31">
        <v>2008</v>
      </c>
      <c r="CJ1358" s="31"/>
      <c r="CK1358" s="31"/>
      <c r="CL1358" s="31" t="s">
        <v>36591</v>
      </c>
      <c r="CM1358" s="31" t="s">
        <v>36642</v>
      </c>
      <c r="CN1358" s="31">
        <v>127</v>
      </c>
      <c r="CO1358" s="31" t="s">
        <v>36704</v>
      </c>
      <c r="CP1358" s="31" t="s">
        <v>36642</v>
      </c>
      <c r="CQ1358" s="31">
        <v>127</v>
      </c>
      <c r="CR1358" s="31">
        <v>3376</v>
      </c>
      <c r="CS1358" s="31" t="s">
        <v>8595</v>
      </c>
      <c r="CT1358" s="31"/>
      <c r="CU1358" s="31">
        <v>40990</v>
      </c>
      <c r="CV1358" s="31" t="s">
        <v>8319</v>
      </c>
      <c r="CW1358" s="31" t="s">
        <v>8320</v>
      </c>
      <c r="CX1358" s="31" t="s">
        <v>8318</v>
      </c>
      <c r="CY1358" s="31"/>
      <c r="CZ1358" s="31"/>
      <c r="DA1358" s="31"/>
      <c r="DB1358" s="31" t="s">
        <v>15744</v>
      </c>
      <c r="DC1358" s="31" t="s">
        <v>15745</v>
      </c>
      <c r="DD1358" s="31" t="s">
        <v>15746</v>
      </c>
      <c r="DE1358" s="31"/>
      <c r="DF1358" s="31"/>
      <c r="DG1358" s="31"/>
      <c r="DH1358" s="31"/>
      <c r="DI1358" s="31" t="s">
        <v>24822</v>
      </c>
      <c r="DJ1358" s="31" t="s">
        <v>24823</v>
      </c>
      <c r="DK1358" s="31" t="s">
        <v>25642</v>
      </c>
      <c r="DL1358" s="31" t="s">
        <v>25643</v>
      </c>
      <c r="DM1358" s="38" t="s">
        <v>8868</v>
      </c>
      <c r="DN1358" s="38"/>
      <c r="DO1358" s="35" t="s">
        <v>31472</v>
      </c>
      <c r="DP1358" s="31" t="s">
        <v>12817</v>
      </c>
      <c r="DQ1358" s="31" t="s">
        <v>12816</v>
      </c>
      <c r="DR1358" s="31"/>
      <c r="DS1358" s="31" t="s">
        <v>38648</v>
      </c>
      <c r="DT1358" s="31" t="s">
        <v>37946</v>
      </c>
      <c r="DU1358" s="31">
        <v>3</v>
      </c>
      <c r="DV1358" s="31" t="s">
        <v>32167</v>
      </c>
      <c r="DW1358" s="31"/>
      <c r="DX1358" s="31"/>
      <c r="DY1358" s="31" t="s">
        <v>24589</v>
      </c>
      <c r="DZ1358" s="31" t="s">
        <v>24578</v>
      </c>
      <c r="EA1358" s="31"/>
      <c r="EB1358" s="31">
        <v>12791</v>
      </c>
      <c r="EC1358" s="31" t="s">
        <v>40168</v>
      </c>
      <c r="ED1358" s="31" t="s">
        <v>41100</v>
      </c>
      <c r="EE1358" s="31"/>
      <c r="EF1358" s="31"/>
      <c r="EG1358" s="31"/>
      <c r="EH1358" s="31"/>
      <c r="EI1358" s="31"/>
      <c r="EJ1358" s="31"/>
    </row>
    <row r="1359" spans="1:140" ht="23.25" customHeight="1">
      <c r="A1359" s="25">
        <v>1357</v>
      </c>
      <c r="B1359" s="30" t="s">
        <v>22799</v>
      </c>
      <c r="C1359" s="31" t="s">
        <v>6220</v>
      </c>
      <c r="D1359" s="30" t="s">
        <v>22824</v>
      </c>
      <c r="E1359" s="30"/>
      <c r="F1359" s="30" t="s">
        <v>36262</v>
      </c>
      <c r="G1359" s="31">
        <f t="shared" si="200"/>
        <v>58</v>
      </c>
      <c r="H1359" s="72">
        <f t="shared" si="201"/>
        <v>55793</v>
      </c>
      <c r="I1359" s="30" t="s">
        <v>35249</v>
      </c>
      <c r="J1359" s="30" t="s">
        <v>34085</v>
      </c>
      <c r="K1359" s="30" t="s">
        <v>34082</v>
      </c>
      <c r="L1359" s="31" t="s">
        <v>6220</v>
      </c>
      <c r="M1359" s="31" t="s">
        <v>6378</v>
      </c>
      <c r="N1359" s="31" t="s">
        <v>3557</v>
      </c>
      <c r="O1359" s="31" t="s">
        <v>1501</v>
      </c>
      <c r="P1359" s="52" t="s">
        <v>32746</v>
      </c>
      <c r="Q1359" s="52"/>
      <c r="R1359" s="31"/>
      <c r="S1359" s="31"/>
      <c r="T1359" s="52" t="s">
        <v>23787</v>
      </c>
      <c r="U1359" s="31" t="s">
        <v>17916</v>
      </c>
      <c r="V1359" s="31"/>
      <c r="W1359" s="31" t="s">
        <v>7628</v>
      </c>
      <c r="X1359" s="31" t="s">
        <v>23154</v>
      </c>
      <c r="Y1359" s="31">
        <f t="shared" ca="1" si="202"/>
        <v>29</v>
      </c>
      <c r="Z1359" s="31" t="str">
        <f t="shared" ca="1" si="203"/>
        <v>21-35</v>
      </c>
      <c r="AA1359" s="31"/>
      <c r="AB1359" s="31" t="s">
        <v>780</v>
      </c>
      <c r="AC1359" s="31" t="s">
        <v>34145</v>
      </c>
      <c r="AD1359" s="31" t="s">
        <v>34145</v>
      </c>
      <c r="AE1359" s="31"/>
      <c r="AF1359" s="31" t="s">
        <v>24701</v>
      </c>
      <c r="AG1359" s="31" t="s">
        <v>4322</v>
      </c>
      <c r="AH1359" s="31" t="s">
        <v>4322</v>
      </c>
      <c r="AI1359" s="31" t="s">
        <v>728</v>
      </c>
      <c r="AJ1359" s="31" t="s">
        <v>23155</v>
      </c>
      <c r="AK1359" s="31" t="s">
        <v>23156</v>
      </c>
      <c r="AL1359" s="31" t="s">
        <v>1971</v>
      </c>
      <c r="AM1359" s="31" t="s">
        <v>23157</v>
      </c>
      <c r="AN1359" s="31"/>
      <c r="AO1359" s="31"/>
      <c r="AP1359" s="31" t="s">
        <v>33003</v>
      </c>
      <c r="AQ1359" s="31" t="s">
        <v>23513</v>
      </c>
      <c r="AR1359" s="31" t="s">
        <v>34145</v>
      </c>
      <c r="AS1359" s="31" t="s">
        <v>34145</v>
      </c>
      <c r="AT1359" s="31" t="str">
        <f>_xlfn.IFNA(VLOOKUP(D1359,'[1]5. 1 Mei 2022'!$C$7:$F$60,4,FALSE),"")</f>
        <v/>
      </c>
      <c r="AU1359" s="31"/>
      <c r="AV1359" s="31" t="s">
        <v>20032</v>
      </c>
      <c r="AW1359" s="52" t="s">
        <v>33910</v>
      </c>
      <c r="AX1359" s="29">
        <f t="shared" si="198"/>
        <v>46798</v>
      </c>
      <c r="AY1359" s="31" t="s">
        <v>26346</v>
      </c>
      <c r="AZ1359" s="31" t="s">
        <v>33005</v>
      </c>
      <c r="BA1359" s="30" t="s">
        <v>33003</v>
      </c>
      <c r="BB1359" s="31" t="s">
        <v>22916</v>
      </c>
      <c r="BC1359" s="31"/>
      <c r="BD1359" s="31" t="s">
        <v>11423</v>
      </c>
      <c r="BE1359" s="31" t="s">
        <v>7969</v>
      </c>
      <c r="BF1359" s="31" t="s">
        <v>20032</v>
      </c>
      <c r="BG1359" s="31"/>
      <c r="BH1359" s="31"/>
      <c r="BI1359" s="31"/>
      <c r="BJ1359" s="31">
        <v>0</v>
      </c>
      <c r="BK1359" s="31" t="str">
        <f t="shared" si="199"/>
        <v>III/a</v>
      </c>
      <c r="BL1359" s="31"/>
      <c r="BM1359" s="31"/>
      <c r="BN1359" s="31"/>
      <c r="BO1359" s="31"/>
      <c r="BP1359" s="31"/>
      <c r="BQ1359" s="31"/>
      <c r="BR1359" s="31"/>
      <c r="BS1359" s="31"/>
      <c r="BT1359" s="31"/>
      <c r="BU1359" s="31"/>
      <c r="BV1359" s="31" t="s">
        <v>21394</v>
      </c>
      <c r="BW1359" s="31">
        <f t="shared" ca="1" si="204"/>
        <v>5</v>
      </c>
      <c r="BX1359" s="78">
        <f t="shared" ca="1" si="205"/>
        <v>3</v>
      </c>
      <c r="BY1359" s="31"/>
      <c r="BZ1359" s="31"/>
      <c r="CA1359" s="31" t="s">
        <v>2483</v>
      </c>
      <c r="CB1359" s="31" t="s">
        <v>2406</v>
      </c>
      <c r="CC1359" s="31"/>
      <c r="CD1359" s="31"/>
      <c r="CE1359" s="31"/>
      <c r="CF1359" s="31"/>
      <c r="CG1359" s="31"/>
      <c r="CH1359" s="31"/>
      <c r="CI1359" s="31"/>
      <c r="CJ1359" s="31"/>
      <c r="CK1359" s="31"/>
      <c r="CL1359" s="31" t="s">
        <v>23158</v>
      </c>
      <c r="CM1359" s="31" t="s">
        <v>20917</v>
      </c>
      <c r="CN1359" s="31">
        <v>123</v>
      </c>
      <c r="CO1359" s="31" t="s">
        <v>31910</v>
      </c>
      <c r="CP1359" s="31" t="s">
        <v>20917</v>
      </c>
      <c r="CQ1359" s="31">
        <v>123</v>
      </c>
      <c r="CR1359" s="31">
        <v>6779</v>
      </c>
      <c r="CS1359" s="31" t="s">
        <v>22243</v>
      </c>
      <c r="CT1359" s="31"/>
      <c r="CU1359" s="31"/>
      <c r="CV1359" s="31"/>
      <c r="CW1359" s="31"/>
      <c r="CX1359" s="31"/>
      <c r="CY1359" s="31"/>
      <c r="CZ1359" s="31"/>
      <c r="DA1359" s="31"/>
      <c r="DB1359" s="31"/>
      <c r="DC1359" s="31"/>
      <c r="DD1359" s="31"/>
      <c r="DE1359" s="31"/>
      <c r="DF1359" s="31"/>
      <c r="DG1359" s="31"/>
      <c r="DH1359" s="31"/>
      <c r="DI1359" s="31" t="s">
        <v>25077</v>
      </c>
      <c r="DJ1359" s="31" t="s">
        <v>25042</v>
      </c>
      <c r="DK1359" s="31"/>
      <c r="DL1359" s="31"/>
      <c r="DM1359" s="38" t="s">
        <v>32215</v>
      </c>
      <c r="DN1359" s="38"/>
      <c r="DO1359" s="35"/>
      <c r="DP1359" s="31" t="s">
        <v>23152</v>
      </c>
      <c r="DQ1359" s="31" t="s">
        <v>23153</v>
      </c>
      <c r="DR1359" s="31"/>
      <c r="DS1359" s="31" t="s">
        <v>31878</v>
      </c>
      <c r="DT1359" s="31" t="s">
        <v>37947</v>
      </c>
      <c r="DU1359" s="31">
        <v>2</v>
      </c>
      <c r="DV1359" s="31" t="s">
        <v>32165</v>
      </c>
      <c r="DW1359" s="31" t="s">
        <v>7980</v>
      </c>
      <c r="DX1359" s="31" t="s">
        <v>11423</v>
      </c>
      <c r="DY1359" s="31" t="s">
        <v>29690</v>
      </c>
      <c r="DZ1359" s="31" t="s">
        <v>18545</v>
      </c>
      <c r="EA1359" s="31"/>
      <c r="EB1359" s="31">
        <v>0</v>
      </c>
      <c r="EC1359" s="31" t="s">
        <v>40168</v>
      </c>
      <c r="ED1359" s="31" t="s">
        <v>41101</v>
      </c>
      <c r="EE1359" s="31"/>
      <c r="EF1359" s="31"/>
      <c r="EG1359" s="31"/>
      <c r="EH1359" s="31"/>
      <c r="EI1359" s="31"/>
      <c r="EJ1359" s="31"/>
    </row>
    <row r="1360" spans="1:140" ht="23.25" customHeight="1">
      <c r="A1360" s="25">
        <v>1358</v>
      </c>
      <c r="B1360" s="30" t="s">
        <v>21517</v>
      </c>
      <c r="C1360" s="31" t="s">
        <v>6220</v>
      </c>
      <c r="D1360" s="30" t="s">
        <v>21519</v>
      </c>
      <c r="E1360" s="30"/>
      <c r="F1360" s="30" t="s">
        <v>36262</v>
      </c>
      <c r="G1360" s="31">
        <f t="shared" si="200"/>
        <v>58</v>
      </c>
      <c r="H1360" s="72">
        <f t="shared" si="201"/>
        <v>54514</v>
      </c>
      <c r="I1360" s="30" t="s">
        <v>35250</v>
      </c>
      <c r="J1360" s="30" t="s">
        <v>34085</v>
      </c>
      <c r="K1360" s="30" t="s">
        <v>34082</v>
      </c>
      <c r="L1360" s="31" t="s">
        <v>6220</v>
      </c>
      <c r="M1360" s="31" t="s">
        <v>3186</v>
      </c>
      <c r="N1360" s="31" t="s">
        <v>3557</v>
      </c>
      <c r="O1360" s="31" t="s">
        <v>1501</v>
      </c>
      <c r="P1360" s="52" t="s">
        <v>35984</v>
      </c>
      <c r="Q1360" s="52" t="s">
        <v>41019</v>
      </c>
      <c r="R1360" s="31"/>
      <c r="S1360" s="31"/>
      <c r="T1360" s="52" t="s">
        <v>32516</v>
      </c>
      <c r="U1360" s="31" t="s">
        <v>23522</v>
      </c>
      <c r="V1360" s="31"/>
      <c r="W1360" s="31" t="s">
        <v>5776</v>
      </c>
      <c r="X1360" s="31" t="s">
        <v>21677</v>
      </c>
      <c r="Y1360" s="31">
        <f t="shared" ca="1" si="202"/>
        <v>32</v>
      </c>
      <c r="Z1360" s="31" t="str">
        <f t="shared" ca="1" si="203"/>
        <v>21-35</v>
      </c>
      <c r="AA1360" s="31"/>
      <c r="AB1360" s="31" t="s">
        <v>780</v>
      </c>
      <c r="AC1360" s="31" t="s">
        <v>34145</v>
      </c>
      <c r="AD1360" s="31" t="s">
        <v>34145</v>
      </c>
      <c r="AE1360" s="31"/>
      <c r="AF1360" s="31" t="s">
        <v>24701</v>
      </c>
      <c r="AG1360" s="31" t="s">
        <v>4322</v>
      </c>
      <c r="AH1360" s="31" t="s">
        <v>4322</v>
      </c>
      <c r="AI1360" s="31" t="s">
        <v>728</v>
      </c>
      <c r="AJ1360" s="31" t="s">
        <v>22776</v>
      </c>
      <c r="AK1360" s="31" t="s">
        <v>22777</v>
      </c>
      <c r="AL1360" s="31" t="s">
        <v>18322</v>
      </c>
      <c r="AM1360" s="31" t="s">
        <v>22778</v>
      </c>
      <c r="AN1360" s="31"/>
      <c r="AO1360" s="31"/>
      <c r="AP1360" s="31" t="s">
        <v>33003</v>
      </c>
      <c r="AQ1360" s="31" t="s">
        <v>23513</v>
      </c>
      <c r="AR1360" s="31" t="s">
        <v>34145</v>
      </c>
      <c r="AS1360" s="31" t="s">
        <v>34145</v>
      </c>
      <c r="AT1360" s="31" t="str">
        <f>_xlfn.IFNA(VLOOKUP(D1360,'[1]5. 1 Mei 2022'!$C$7:$F$60,4,FALSE),"")</f>
        <v/>
      </c>
      <c r="AU1360" s="31"/>
      <c r="AV1360" s="31" t="s">
        <v>20032</v>
      </c>
      <c r="AW1360" s="52" t="s">
        <v>33910</v>
      </c>
      <c r="AX1360" s="29">
        <f t="shared" si="198"/>
        <v>46798</v>
      </c>
      <c r="AY1360" s="31" t="s">
        <v>26346</v>
      </c>
      <c r="AZ1360" s="31" t="s">
        <v>33005</v>
      </c>
      <c r="BA1360" s="30" t="s">
        <v>33003</v>
      </c>
      <c r="BB1360" s="31" t="s">
        <v>22916</v>
      </c>
      <c r="BC1360" s="31"/>
      <c r="BD1360" s="31" t="s">
        <v>11423</v>
      </c>
      <c r="BE1360" s="31" t="s">
        <v>7969</v>
      </c>
      <c r="BF1360" s="31" t="s">
        <v>20032</v>
      </c>
      <c r="BG1360" s="31"/>
      <c r="BH1360" s="31"/>
      <c r="BI1360" s="31"/>
      <c r="BJ1360" s="31">
        <v>0</v>
      </c>
      <c r="BK1360" s="31" t="str">
        <f t="shared" si="199"/>
        <v>III/a</v>
      </c>
      <c r="BL1360" s="31"/>
      <c r="BM1360" s="31"/>
      <c r="BN1360" s="31"/>
      <c r="BO1360" s="31"/>
      <c r="BP1360" s="31"/>
      <c r="BQ1360" s="31"/>
      <c r="BR1360" s="31"/>
      <c r="BS1360" s="31"/>
      <c r="BT1360" s="31"/>
      <c r="BU1360" s="31"/>
      <c r="BV1360" s="31" t="s">
        <v>21556</v>
      </c>
      <c r="BW1360" s="31">
        <f t="shared" ca="1" si="204"/>
        <v>5</v>
      </c>
      <c r="BX1360" s="78">
        <f t="shared" ca="1" si="205"/>
        <v>10</v>
      </c>
      <c r="BY1360" s="31"/>
      <c r="BZ1360" s="31"/>
      <c r="CA1360" s="31" t="s">
        <v>2483</v>
      </c>
      <c r="CB1360" s="31" t="s">
        <v>2406</v>
      </c>
      <c r="CC1360" s="31"/>
      <c r="CD1360" s="31"/>
      <c r="CE1360" s="31"/>
      <c r="CF1360" s="31"/>
      <c r="CG1360" s="31"/>
      <c r="CH1360" s="31"/>
      <c r="CI1360" s="31"/>
      <c r="CJ1360" s="31"/>
      <c r="CK1360" s="31"/>
      <c r="CL1360" s="31" t="s">
        <v>31127</v>
      </c>
      <c r="CM1360" s="31" t="s">
        <v>31128</v>
      </c>
      <c r="CN1360" s="31">
        <v>126</v>
      </c>
      <c r="CO1360" s="31" t="s">
        <v>31129</v>
      </c>
      <c r="CP1360" s="31" t="s">
        <v>31128</v>
      </c>
      <c r="CQ1360" s="31">
        <v>126</v>
      </c>
      <c r="CR1360" s="31">
        <v>6761</v>
      </c>
      <c r="CS1360" s="31"/>
      <c r="CT1360" s="31"/>
      <c r="CU1360" s="31"/>
      <c r="CV1360" s="31"/>
      <c r="CW1360" s="31"/>
      <c r="CX1360" s="31"/>
      <c r="CY1360" s="31"/>
      <c r="CZ1360" s="31"/>
      <c r="DA1360" s="31"/>
      <c r="DB1360" s="31"/>
      <c r="DC1360" s="31"/>
      <c r="DD1360" s="31"/>
      <c r="DE1360" s="31"/>
      <c r="DF1360" s="31"/>
      <c r="DG1360" s="31"/>
      <c r="DH1360" s="31"/>
      <c r="DI1360" s="31" t="s">
        <v>25077</v>
      </c>
      <c r="DJ1360" s="31" t="s">
        <v>25042</v>
      </c>
      <c r="DK1360" s="31"/>
      <c r="DL1360" s="31"/>
      <c r="DM1360" s="38" t="e">
        <v>#N/A</v>
      </c>
      <c r="DN1360" s="38"/>
      <c r="DO1360" s="35"/>
      <c r="DP1360" s="31" t="s">
        <v>22772</v>
      </c>
      <c r="DQ1360" s="31" t="s">
        <v>22773</v>
      </c>
      <c r="DR1360" s="31" t="s">
        <v>22774</v>
      </c>
      <c r="DS1360" s="52" t="s">
        <v>35633</v>
      </c>
      <c r="DT1360" s="31" t="s">
        <v>22775</v>
      </c>
      <c r="DU1360" s="31">
        <v>3</v>
      </c>
      <c r="DV1360" s="31" t="s">
        <v>32167</v>
      </c>
      <c r="DW1360" s="31" t="s">
        <v>7980</v>
      </c>
      <c r="DX1360" s="31" t="s">
        <v>11423</v>
      </c>
      <c r="DY1360" s="31" t="s">
        <v>31646</v>
      </c>
      <c r="DZ1360" s="31" t="s">
        <v>31294</v>
      </c>
      <c r="EA1360" s="31"/>
      <c r="EB1360" s="31">
        <v>0</v>
      </c>
      <c r="EC1360" s="31" t="s">
        <v>40168</v>
      </c>
      <c r="ED1360" s="31" t="s">
        <v>41101</v>
      </c>
      <c r="EE1360" s="31"/>
      <c r="EF1360" s="31"/>
      <c r="EG1360" s="31"/>
      <c r="EH1360" s="31"/>
      <c r="EI1360" s="31"/>
      <c r="EJ1360" s="31"/>
    </row>
    <row r="1361" spans="1:140" ht="23.25" customHeight="1">
      <c r="A1361" s="25">
        <v>1359</v>
      </c>
      <c r="B1361" s="30" t="s">
        <v>17458</v>
      </c>
      <c r="C1361" s="31">
        <v>140228500</v>
      </c>
      <c r="D1361" s="30" t="s">
        <v>35</v>
      </c>
      <c r="E1361" s="30"/>
      <c r="F1361" s="30" t="s">
        <v>36253</v>
      </c>
      <c r="G1361" s="31">
        <f t="shared" si="200"/>
        <v>60</v>
      </c>
      <c r="H1361" s="72">
        <f t="shared" si="201"/>
        <v>46813</v>
      </c>
      <c r="I1361" s="30"/>
      <c r="J1361" s="30" t="s">
        <v>34084</v>
      </c>
      <c r="K1361" s="30" t="s">
        <v>4318</v>
      </c>
      <c r="L1361" s="31" t="s">
        <v>4318</v>
      </c>
      <c r="M1361" s="31" t="s">
        <v>3186</v>
      </c>
      <c r="N1361" s="31" t="s">
        <v>7121</v>
      </c>
      <c r="O1361" s="31" t="s">
        <v>3948</v>
      </c>
      <c r="P1361" s="31" t="s">
        <v>15640</v>
      </c>
      <c r="Q1361" s="31"/>
      <c r="R1361" s="31">
        <v>28</v>
      </c>
      <c r="S1361" s="31">
        <v>0</v>
      </c>
      <c r="T1361" s="31"/>
      <c r="U1361" s="31">
        <v>984</v>
      </c>
      <c r="V1361" s="31"/>
      <c r="W1361" s="31" t="s">
        <v>4750</v>
      </c>
      <c r="X1361" s="31" t="s">
        <v>4751</v>
      </c>
      <c r="Y1361" s="31">
        <f t="shared" ca="1" si="202"/>
        <v>55</v>
      </c>
      <c r="Z1361" s="31" t="str">
        <f t="shared" ca="1" si="203"/>
        <v>46-58</v>
      </c>
      <c r="AA1361" s="31"/>
      <c r="AB1361" s="31" t="s">
        <v>780</v>
      </c>
      <c r="AC1361" s="31" t="s">
        <v>34145</v>
      </c>
      <c r="AD1361" s="31" t="s">
        <v>34145</v>
      </c>
      <c r="AE1361" s="31"/>
      <c r="AF1361" s="31" t="s">
        <v>24701</v>
      </c>
      <c r="AG1361" s="31" t="s">
        <v>4322</v>
      </c>
      <c r="AH1361" s="31" t="s">
        <v>4322</v>
      </c>
      <c r="AI1361" s="31" t="s">
        <v>728</v>
      </c>
      <c r="AJ1361" s="31" t="s">
        <v>23979</v>
      </c>
      <c r="AK1361" s="31" t="s">
        <v>23980</v>
      </c>
      <c r="AL1361" s="31" t="s">
        <v>8117</v>
      </c>
      <c r="AM1361" s="31" t="s">
        <v>6705</v>
      </c>
      <c r="AN1361" s="31"/>
      <c r="AO1361" s="31"/>
      <c r="AP1361" s="31" t="s">
        <v>33003</v>
      </c>
      <c r="AQ1361" s="31"/>
      <c r="AR1361" s="31" t="s">
        <v>34145</v>
      </c>
      <c r="AS1361" s="31" t="s">
        <v>34145</v>
      </c>
      <c r="AT1361" s="31" t="str">
        <f>_xlfn.IFNA(VLOOKUP(D1361,'[1]5. 1 Mei 2022'!$C$7:$F$60,4,FALSE),"")</f>
        <v/>
      </c>
      <c r="AU1361" s="31"/>
      <c r="AV1361" s="31" t="s">
        <v>24786</v>
      </c>
      <c r="AW1361" s="31" t="s">
        <v>38790</v>
      </c>
      <c r="AX1361" s="29" t="e">
        <f t="shared" si="198"/>
        <v>#VALUE!</v>
      </c>
      <c r="AY1361" s="31" t="s">
        <v>26346</v>
      </c>
      <c r="AZ1361" s="31" t="s">
        <v>33005</v>
      </c>
      <c r="BA1361" s="30" t="s">
        <v>33003</v>
      </c>
      <c r="BB1361" s="31" t="s">
        <v>22916</v>
      </c>
      <c r="BC1361" s="31"/>
      <c r="BD1361" s="31" t="s">
        <v>24787</v>
      </c>
      <c r="BE1361" s="31" t="s">
        <v>7969</v>
      </c>
      <c r="BF1361" s="31" t="s">
        <v>24786</v>
      </c>
      <c r="BG1361" s="31" t="s">
        <v>22701</v>
      </c>
      <c r="BH1361" s="31" t="s">
        <v>38795</v>
      </c>
      <c r="BI1361" s="31" t="s">
        <v>8136</v>
      </c>
      <c r="BJ1361" s="31" t="s">
        <v>20310</v>
      </c>
      <c r="BK1361" s="31" t="str">
        <f t="shared" si="199"/>
        <v>IV/b</v>
      </c>
      <c r="BL1361" s="31" t="s">
        <v>8077</v>
      </c>
      <c r="BM1361" s="31"/>
      <c r="BN1361" s="31"/>
      <c r="BO1361" s="31"/>
      <c r="BP1361" s="31" t="s">
        <v>1498</v>
      </c>
      <c r="BQ1361" s="31" t="s">
        <v>20310</v>
      </c>
      <c r="BR1361" s="31" t="s">
        <v>17826</v>
      </c>
      <c r="BS1361" s="31" t="s">
        <v>29933</v>
      </c>
      <c r="BT1361" s="31" t="s">
        <v>5749</v>
      </c>
      <c r="BU1361" s="31"/>
      <c r="BV1361" s="31" t="s">
        <v>7926</v>
      </c>
      <c r="BW1361" s="31">
        <f t="shared" ca="1" si="204"/>
        <v>33</v>
      </c>
      <c r="BX1361" s="78">
        <f t="shared" ca="1" si="205"/>
        <v>4</v>
      </c>
      <c r="BY1361" s="31"/>
      <c r="BZ1361" s="31"/>
      <c r="CA1361" s="31" t="s">
        <v>2483</v>
      </c>
      <c r="CB1361" s="31" t="s">
        <v>2519</v>
      </c>
      <c r="CC1361" s="31">
        <v>1</v>
      </c>
      <c r="CD1361" s="31">
        <v>1</v>
      </c>
      <c r="CE1361" s="31" t="s">
        <v>20085</v>
      </c>
      <c r="CF1361" s="31"/>
      <c r="CG1361" s="31"/>
      <c r="CH1361" s="31">
        <v>2010</v>
      </c>
      <c r="CI1361" s="31">
        <v>2010</v>
      </c>
      <c r="CJ1361" s="31"/>
      <c r="CK1361" s="31"/>
      <c r="CL1361" s="31" t="s">
        <v>38850</v>
      </c>
      <c r="CM1361" s="52" t="s">
        <v>36525</v>
      </c>
      <c r="CN1361" s="31" t="s">
        <v>36751</v>
      </c>
      <c r="CO1361" s="31" t="s">
        <v>38851</v>
      </c>
      <c r="CP1361" s="52" t="s">
        <v>36525</v>
      </c>
      <c r="CQ1361" s="31" t="s">
        <v>36751</v>
      </c>
      <c r="CR1361" s="31">
        <v>3377</v>
      </c>
      <c r="CS1361" s="31" t="s">
        <v>8315</v>
      </c>
      <c r="CT1361" s="31"/>
      <c r="CU1361" s="31" t="s">
        <v>8314</v>
      </c>
      <c r="CV1361" s="31" t="s">
        <v>8347</v>
      </c>
      <c r="CW1361" s="31" t="s">
        <v>8348</v>
      </c>
      <c r="CX1361" s="31" t="s">
        <v>8346</v>
      </c>
      <c r="CY1361" s="31"/>
      <c r="CZ1361" s="31"/>
      <c r="DA1361" s="31"/>
      <c r="DB1361" s="31" t="s">
        <v>15747</v>
      </c>
      <c r="DC1361" s="31" t="s">
        <v>15750</v>
      </c>
      <c r="DD1361" s="31" t="s">
        <v>15746</v>
      </c>
      <c r="DE1361" s="31"/>
      <c r="DF1361" s="31"/>
      <c r="DG1361" s="31"/>
      <c r="DH1361" s="31"/>
      <c r="DI1361" s="31" t="s">
        <v>24810</v>
      </c>
      <c r="DJ1361" s="31" t="s">
        <v>24811</v>
      </c>
      <c r="DK1361" s="31" t="s">
        <v>25645</v>
      </c>
      <c r="DL1361" s="31" t="s">
        <v>13888</v>
      </c>
      <c r="DM1361" s="38" t="s">
        <v>9297</v>
      </c>
      <c r="DN1361" s="38"/>
      <c r="DO1361" s="35">
        <v>0</v>
      </c>
      <c r="DP1361" s="31" t="s">
        <v>13127</v>
      </c>
      <c r="DQ1361" s="31" t="s">
        <v>2377</v>
      </c>
      <c r="DR1361" s="31"/>
      <c r="DS1361" s="31" t="s">
        <v>26934</v>
      </c>
      <c r="DT1361" s="31" t="s">
        <v>28059</v>
      </c>
      <c r="DU1361" s="31">
        <v>3</v>
      </c>
      <c r="DV1361" s="31" t="s">
        <v>32167</v>
      </c>
      <c r="DW1361" s="31" t="s">
        <v>7997</v>
      </c>
      <c r="DX1361" s="31" t="s">
        <v>7997</v>
      </c>
      <c r="DY1361" s="31" t="s">
        <v>36098</v>
      </c>
      <c r="DZ1361" s="52" t="s">
        <v>21718</v>
      </c>
      <c r="EA1361" s="52" t="s">
        <v>32940</v>
      </c>
      <c r="EB1361" s="31">
        <v>45888</v>
      </c>
      <c r="EC1361" s="31" t="s">
        <v>40168</v>
      </c>
      <c r="ED1361" s="31" t="s">
        <v>41101</v>
      </c>
      <c r="EE1361" s="31"/>
      <c r="EF1361" s="31"/>
      <c r="EG1361" s="31"/>
      <c r="EH1361" s="31"/>
      <c r="EI1361" s="31"/>
      <c r="EJ1361" s="31"/>
    </row>
    <row r="1362" spans="1:140" ht="23.25" customHeight="1">
      <c r="A1362" s="25">
        <v>1360</v>
      </c>
      <c r="B1362" s="30" t="s">
        <v>15483</v>
      </c>
      <c r="C1362" s="31">
        <v>140336492</v>
      </c>
      <c r="D1362" s="30" t="s">
        <v>1124</v>
      </c>
      <c r="E1362" s="30"/>
      <c r="F1362" s="30" t="s">
        <v>36253</v>
      </c>
      <c r="G1362" s="31">
        <f t="shared" si="200"/>
        <v>60</v>
      </c>
      <c r="H1362" s="72">
        <f t="shared" si="201"/>
        <v>49369</v>
      </c>
      <c r="I1362" s="30"/>
      <c r="J1362" s="30" t="s">
        <v>34084</v>
      </c>
      <c r="K1362" s="30" t="s">
        <v>4318</v>
      </c>
      <c r="L1362" s="31" t="s">
        <v>4318</v>
      </c>
      <c r="M1362" s="31" t="s">
        <v>3186</v>
      </c>
      <c r="N1362" s="31" t="s">
        <v>7120</v>
      </c>
      <c r="O1362" s="31" t="s">
        <v>3943</v>
      </c>
      <c r="P1362" s="31" t="s">
        <v>18412</v>
      </c>
      <c r="Q1362" s="31"/>
      <c r="R1362" s="31">
        <v>20</v>
      </c>
      <c r="S1362" s="31">
        <v>0</v>
      </c>
      <c r="T1362" s="31"/>
      <c r="U1362" s="31">
        <v>1457</v>
      </c>
      <c r="V1362" s="31"/>
      <c r="W1362" s="31" t="s">
        <v>6910</v>
      </c>
      <c r="X1362" s="31" t="s">
        <v>4773</v>
      </c>
      <c r="Y1362" s="31" t="e">
        <f t="shared" ca="1" si="202"/>
        <v>#VALUE!</v>
      </c>
      <c r="Z1362" s="31" t="e">
        <f t="shared" ca="1" si="203"/>
        <v>#VALUE!</v>
      </c>
      <c r="AA1362" s="31"/>
      <c r="AB1362" s="31" t="s">
        <v>780</v>
      </c>
      <c r="AC1362" s="31" t="s">
        <v>34145</v>
      </c>
      <c r="AD1362" s="31" t="s">
        <v>34145</v>
      </c>
      <c r="AE1362" s="31"/>
      <c r="AF1362" s="31" t="s">
        <v>24701</v>
      </c>
      <c r="AG1362" s="31" t="s">
        <v>4322</v>
      </c>
      <c r="AH1362" s="31" t="s">
        <v>4322</v>
      </c>
      <c r="AI1362" s="31" t="s">
        <v>728</v>
      </c>
      <c r="AJ1362" s="31">
        <v>2012740138</v>
      </c>
      <c r="AK1362" s="31" t="s">
        <v>18803</v>
      </c>
      <c r="AL1362" s="31" t="s">
        <v>10367</v>
      </c>
      <c r="AM1362" s="31" t="s">
        <v>2681</v>
      </c>
      <c r="AN1362" s="31"/>
      <c r="AO1362" s="31"/>
      <c r="AP1362" s="31" t="s">
        <v>33003</v>
      </c>
      <c r="AQ1362" s="31" t="s">
        <v>26473</v>
      </c>
      <c r="AR1362" s="31" t="s">
        <v>34145</v>
      </c>
      <c r="AS1362" s="31" t="s">
        <v>34145</v>
      </c>
      <c r="AT1362" s="31" t="str">
        <f>_xlfn.IFNA(VLOOKUP(D1362,'[1]5. 1 Mei 2022'!$C$7:$F$60,4,FALSE),"")</f>
        <v/>
      </c>
      <c r="AU1362" s="31"/>
      <c r="AV1362" s="31" t="s">
        <v>32434</v>
      </c>
      <c r="AW1362" s="31" t="s">
        <v>23513</v>
      </c>
      <c r="AX1362" s="29">
        <f t="shared" si="198"/>
        <v>46418</v>
      </c>
      <c r="AY1362" s="31" t="s">
        <v>26346</v>
      </c>
      <c r="AZ1362" s="31" t="s">
        <v>33005</v>
      </c>
      <c r="BA1362" s="30" t="s">
        <v>33003</v>
      </c>
      <c r="BB1362" s="31" t="s">
        <v>11647</v>
      </c>
      <c r="BC1362" s="31"/>
      <c r="BD1362" s="31" t="s">
        <v>7996</v>
      </c>
      <c r="BE1362" s="31" t="s">
        <v>7969</v>
      </c>
      <c r="BF1362" s="31" t="s">
        <v>32434</v>
      </c>
      <c r="BG1362" s="31"/>
      <c r="BH1362" s="31"/>
      <c r="BI1362" s="31" t="s">
        <v>8136</v>
      </c>
      <c r="BJ1362" s="31" t="s">
        <v>20310</v>
      </c>
      <c r="BK1362" s="31" t="str">
        <f t="shared" si="199"/>
        <v>IV/a</v>
      </c>
      <c r="BL1362" s="31" t="s">
        <v>8077</v>
      </c>
      <c r="BM1362" s="31"/>
      <c r="BN1362" s="31"/>
      <c r="BO1362" s="31"/>
      <c r="BP1362" s="31" t="s">
        <v>1498</v>
      </c>
      <c r="BQ1362" s="31" t="s">
        <v>20310</v>
      </c>
      <c r="BR1362" s="31" t="s">
        <v>30292</v>
      </c>
      <c r="BS1362" s="31" t="s">
        <v>32031</v>
      </c>
      <c r="BT1362" s="31" t="s">
        <v>1694</v>
      </c>
      <c r="BU1362" s="31"/>
      <c r="BV1362" s="31" t="s">
        <v>7839</v>
      </c>
      <c r="BW1362" s="31">
        <f t="shared" ca="1" si="204"/>
        <v>27</v>
      </c>
      <c r="BX1362" s="78">
        <f t="shared" ca="1" si="205"/>
        <v>3</v>
      </c>
      <c r="BY1362" s="31"/>
      <c r="BZ1362" s="31"/>
      <c r="CA1362" s="31" t="s">
        <v>2483</v>
      </c>
      <c r="CB1362" s="31" t="s">
        <v>2406</v>
      </c>
      <c r="CC1362" s="31" t="s">
        <v>1498</v>
      </c>
      <c r="CD1362" s="31" t="s">
        <v>1498</v>
      </c>
      <c r="CE1362" s="31" t="s">
        <v>20085</v>
      </c>
      <c r="CF1362" s="31"/>
      <c r="CG1362" s="31">
        <v>2007</v>
      </c>
      <c r="CH1362" s="31"/>
      <c r="CI1362" s="31"/>
      <c r="CJ1362" s="31"/>
      <c r="CK1362" s="31"/>
      <c r="CL1362" s="31" t="s">
        <v>36859</v>
      </c>
      <c r="CM1362" s="31" t="s">
        <v>36873</v>
      </c>
      <c r="CN1362" s="31">
        <v>127</v>
      </c>
      <c r="CO1362" s="31" t="s">
        <v>39584</v>
      </c>
      <c r="CP1362" s="52" t="s">
        <v>36873</v>
      </c>
      <c r="CQ1362" s="31">
        <v>127</v>
      </c>
      <c r="CR1362" s="31">
        <v>3714</v>
      </c>
      <c r="CS1362" s="31" t="s">
        <v>18180</v>
      </c>
      <c r="CT1362" s="31"/>
      <c r="CU1362" s="31" t="s">
        <v>8314</v>
      </c>
      <c r="CV1362" s="31" t="s">
        <v>8347</v>
      </c>
      <c r="CW1362" s="31" t="s">
        <v>8348</v>
      </c>
      <c r="CX1362" s="31" t="s">
        <v>8346</v>
      </c>
      <c r="CY1362" s="31"/>
      <c r="CZ1362" s="31"/>
      <c r="DA1362" s="31"/>
      <c r="DB1362" s="31" t="s">
        <v>15747</v>
      </c>
      <c r="DC1362" s="31" t="s">
        <v>15757</v>
      </c>
      <c r="DD1362" s="31" t="s">
        <v>15746</v>
      </c>
      <c r="DE1362" s="31"/>
      <c r="DF1362" s="31"/>
      <c r="DG1362" s="31"/>
      <c r="DH1362" s="31"/>
      <c r="DI1362" s="31" t="s">
        <v>24810</v>
      </c>
      <c r="DJ1362" s="31" t="s">
        <v>24811</v>
      </c>
      <c r="DK1362" s="31" t="s">
        <v>25642</v>
      </c>
      <c r="DL1362" s="31" t="s">
        <v>25643</v>
      </c>
      <c r="DM1362" s="38" t="s">
        <v>9448</v>
      </c>
      <c r="DN1362" s="38"/>
      <c r="DO1362" s="35">
        <v>0</v>
      </c>
      <c r="DP1362" s="31" t="s">
        <v>14737</v>
      </c>
      <c r="DQ1362" s="31" t="s">
        <v>14738</v>
      </c>
      <c r="DR1362" s="31"/>
      <c r="DS1362" s="31" t="s">
        <v>27085</v>
      </c>
      <c r="DT1362" s="31" t="s">
        <v>37948</v>
      </c>
      <c r="DU1362" s="31">
        <v>3</v>
      </c>
      <c r="DV1362" s="31" t="s">
        <v>32167</v>
      </c>
      <c r="DW1362" s="31"/>
      <c r="DX1362" s="31" t="s">
        <v>7997</v>
      </c>
      <c r="DY1362" s="31" t="s">
        <v>40027</v>
      </c>
      <c r="DZ1362" s="52" t="s">
        <v>39955</v>
      </c>
      <c r="EA1362" s="52" t="s">
        <v>29796</v>
      </c>
      <c r="EB1362" s="31">
        <v>0</v>
      </c>
      <c r="EC1362" s="31" t="s">
        <v>40168</v>
      </c>
      <c r="ED1362" s="31" t="s">
        <v>41101</v>
      </c>
      <c r="EE1362" s="31"/>
      <c r="EF1362" s="31"/>
      <c r="EG1362" s="31"/>
      <c r="EH1362" s="31"/>
      <c r="EI1362" s="31"/>
      <c r="EJ1362" s="31"/>
    </row>
    <row r="1363" spans="1:140" ht="23.25" customHeight="1">
      <c r="A1363" s="25">
        <v>1361</v>
      </c>
      <c r="B1363" s="30" t="s">
        <v>15008</v>
      </c>
      <c r="C1363" s="31" t="s">
        <v>16613</v>
      </c>
      <c r="D1363" s="30" t="s">
        <v>30005</v>
      </c>
      <c r="E1363" s="30"/>
      <c r="F1363" s="30" t="s">
        <v>36258</v>
      </c>
      <c r="G1363" s="31">
        <f t="shared" si="200"/>
        <v>58</v>
      </c>
      <c r="H1363" s="72">
        <f t="shared" si="201"/>
        <v>53874</v>
      </c>
      <c r="I1363" s="30"/>
      <c r="J1363" s="30" t="s">
        <v>34084</v>
      </c>
      <c r="K1363" s="30" t="s">
        <v>4318</v>
      </c>
      <c r="L1363" s="31" t="s">
        <v>4318</v>
      </c>
      <c r="M1363" s="31" t="s">
        <v>3186</v>
      </c>
      <c r="N1363" s="31" t="s">
        <v>3557</v>
      </c>
      <c r="O1363" s="31" t="s">
        <v>1501</v>
      </c>
      <c r="P1363" s="31" t="s">
        <v>30295</v>
      </c>
      <c r="Q1363" s="31"/>
      <c r="R1363" s="31">
        <v>10</v>
      </c>
      <c r="S1363" s="31">
        <v>6</v>
      </c>
      <c r="T1363" s="31"/>
      <c r="U1363" s="31"/>
      <c r="V1363" s="31"/>
      <c r="W1363" s="31" t="s">
        <v>7076</v>
      </c>
      <c r="X1363" s="31" t="s">
        <v>4253</v>
      </c>
      <c r="Y1363" s="31">
        <f t="shared" ca="1" si="202"/>
        <v>34</v>
      </c>
      <c r="Z1363" s="31" t="str">
        <f t="shared" ca="1" si="203"/>
        <v>21-35</v>
      </c>
      <c r="AA1363" s="31"/>
      <c r="AB1363" s="31" t="s">
        <v>780</v>
      </c>
      <c r="AC1363" s="31" t="s">
        <v>34145</v>
      </c>
      <c r="AD1363" s="31" t="s">
        <v>34145</v>
      </c>
      <c r="AE1363" s="31"/>
      <c r="AF1363" s="31" t="s">
        <v>24701</v>
      </c>
      <c r="AG1363" s="31" t="s">
        <v>4322</v>
      </c>
      <c r="AH1363" s="31" t="s">
        <v>4322</v>
      </c>
      <c r="AI1363" s="31" t="s">
        <v>728</v>
      </c>
      <c r="AJ1363" s="31" t="s">
        <v>1498</v>
      </c>
      <c r="AK1363" s="31" t="s">
        <v>2167</v>
      </c>
      <c r="AL1363" s="31" t="s">
        <v>2168</v>
      </c>
      <c r="AM1363" s="31" t="s">
        <v>11657</v>
      </c>
      <c r="AN1363" s="31"/>
      <c r="AO1363" s="31"/>
      <c r="AP1363" s="31" t="s">
        <v>18118</v>
      </c>
      <c r="AQ1363" s="31" t="s">
        <v>30290</v>
      </c>
      <c r="AR1363" s="31" t="s">
        <v>34145</v>
      </c>
      <c r="AS1363" s="31" t="s">
        <v>34145</v>
      </c>
      <c r="AT1363" s="31" t="str">
        <f>_xlfn.IFNA(VLOOKUP(D1363,'[1]5. 1 Mei 2022'!$C$7:$F$60,4,FALSE),"")</f>
        <v/>
      </c>
      <c r="AU1363" s="31"/>
      <c r="AV1363" s="31" t="s">
        <v>20034</v>
      </c>
      <c r="AW1363" s="31" t="s">
        <v>31614</v>
      </c>
      <c r="AX1363" s="29">
        <f t="shared" si="198"/>
        <v>46348</v>
      </c>
      <c r="AY1363" s="31" t="s">
        <v>26346</v>
      </c>
      <c r="AZ1363" s="31" t="s">
        <v>2622</v>
      </c>
      <c r="BA1363" s="30" t="s">
        <v>18118</v>
      </c>
      <c r="BB1363" s="31" t="s">
        <v>8027</v>
      </c>
      <c r="BC1363" s="31"/>
      <c r="BD1363" s="31" t="s">
        <v>1759</v>
      </c>
      <c r="BE1363" s="31" t="s">
        <v>7969</v>
      </c>
      <c r="BF1363" s="31" t="s">
        <v>20034</v>
      </c>
      <c r="BG1363" s="31"/>
      <c r="BH1363" s="31"/>
      <c r="BI1363" s="31" t="s">
        <v>8136</v>
      </c>
      <c r="BJ1363" s="31">
        <v>0</v>
      </c>
      <c r="BK1363" s="31" t="str">
        <f t="shared" si="199"/>
        <v>III/a</v>
      </c>
      <c r="BL1363" s="31"/>
      <c r="BM1363" s="31"/>
      <c r="BN1363" s="31"/>
      <c r="BO1363" s="31"/>
      <c r="BP1363" s="31"/>
      <c r="BQ1363" s="31" t="s">
        <v>23222</v>
      </c>
      <c r="BR1363" s="52" t="s">
        <v>37144</v>
      </c>
      <c r="BS1363" s="62" t="s">
        <v>37145</v>
      </c>
      <c r="BT1363" s="31" t="s">
        <v>26137</v>
      </c>
      <c r="BU1363" s="31" t="s">
        <v>30295</v>
      </c>
      <c r="BV1363" s="31" t="s">
        <v>3408</v>
      </c>
      <c r="BW1363" s="31">
        <f t="shared" ca="1" si="204"/>
        <v>12</v>
      </c>
      <c r="BX1363" s="78">
        <f t="shared" ca="1" si="205"/>
        <v>3</v>
      </c>
      <c r="BY1363" s="31" t="s">
        <v>3738</v>
      </c>
      <c r="BZ1363" s="31"/>
      <c r="CA1363" s="31" t="s">
        <v>2483</v>
      </c>
      <c r="CB1363" s="31" t="s">
        <v>2406</v>
      </c>
      <c r="CC1363" s="31" t="s">
        <v>1498</v>
      </c>
      <c r="CD1363" s="31" t="s">
        <v>1498</v>
      </c>
      <c r="CE1363" s="31" t="s">
        <v>20085</v>
      </c>
      <c r="CF1363" s="31"/>
      <c r="CG1363" s="31"/>
      <c r="CH1363" s="31"/>
      <c r="CI1363" s="31"/>
      <c r="CJ1363" s="31"/>
      <c r="CK1363" s="31"/>
      <c r="CL1363" s="31" t="s">
        <v>22522</v>
      </c>
      <c r="CM1363" s="31" t="s">
        <v>22523</v>
      </c>
      <c r="CN1363" s="31">
        <v>123</v>
      </c>
      <c r="CO1363" s="31" t="s">
        <v>25424</v>
      </c>
      <c r="CP1363" s="31" t="s">
        <v>22523</v>
      </c>
      <c r="CQ1363" s="31">
        <v>123</v>
      </c>
      <c r="CR1363" s="31">
        <v>4622</v>
      </c>
      <c r="CS1363" s="31" t="s">
        <v>11656</v>
      </c>
      <c r="CT1363" s="31"/>
      <c r="CU1363" s="31" t="s">
        <v>6820</v>
      </c>
      <c r="CV1363" s="31" t="s">
        <v>8330</v>
      </c>
      <c r="CW1363" s="31" t="s">
        <v>18899</v>
      </c>
      <c r="CX1363" s="31" t="s">
        <v>8318</v>
      </c>
      <c r="CY1363" s="31"/>
      <c r="CZ1363" s="31"/>
      <c r="DA1363" s="31"/>
      <c r="DB1363" s="31" t="s">
        <v>15747</v>
      </c>
      <c r="DC1363" s="31" t="s">
        <v>15751</v>
      </c>
      <c r="DD1363" s="31" t="s">
        <v>15746</v>
      </c>
      <c r="DE1363" s="31"/>
      <c r="DF1363" s="31"/>
      <c r="DG1363" s="31"/>
      <c r="DH1363" s="31"/>
      <c r="DI1363" s="31" t="s">
        <v>24822</v>
      </c>
      <c r="DJ1363" s="31" t="s">
        <v>24823</v>
      </c>
      <c r="DK1363" s="31" t="s">
        <v>25642</v>
      </c>
      <c r="DL1363" s="31" t="s">
        <v>25643</v>
      </c>
      <c r="DM1363" s="38" t="s">
        <v>9175</v>
      </c>
      <c r="DN1363" s="38"/>
      <c r="DO1363" s="35" t="s">
        <v>10661</v>
      </c>
      <c r="DP1363" s="31" t="s">
        <v>10856</v>
      </c>
      <c r="DQ1363" s="31" t="s">
        <v>30657</v>
      </c>
      <c r="DR1363" s="31"/>
      <c r="DS1363" s="31" t="s">
        <v>3949</v>
      </c>
      <c r="DT1363" s="31" t="s">
        <v>37949</v>
      </c>
      <c r="DU1363" s="31">
        <v>3</v>
      </c>
      <c r="DV1363" s="31" t="s">
        <v>32167</v>
      </c>
      <c r="DW1363" s="31" t="s">
        <v>1759</v>
      </c>
      <c r="DX1363" s="31" t="s">
        <v>1759</v>
      </c>
      <c r="DY1363" s="31" t="s">
        <v>28829</v>
      </c>
      <c r="DZ1363" s="31" t="s">
        <v>18545</v>
      </c>
      <c r="EA1363" s="31"/>
      <c r="EB1363" s="31">
        <v>0</v>
      </c>
      <c r="EC1363" s="31" t="s">
        <v>40168</v>
      </c>
      <c r="ED1363" s="31" t="s">
        <v>41101</v>
      </c>
      <c r="EE1363" s="31"/>
      <c r="EF1363" s="31"/>
      <c r="EG1363" s="31"/>
      <c r="EH1363" s="31"/>
      <c r="EI1363" s="31"/>
      <c r="EJ1363" s="31"/>
    </row>
    <row r="1364" spans="1:140" ht="23.25" customHeight="1">
      <c r="A1364" s="25">
        <v>1362</v>
      </c>
      <c r="B1364" s="30" t="s">
        <v>31012</v>
      </c>
      <c r="C1364" s="31" t="s">
        <v>4318</v>
      </c>
      <c r="D1364" s="30" t="s">
        <v>2141</v>
      </c>
      <c r="E1364" s="30"/>
      <c r="F1364" s="30" t="s">
        <v>36255</v>
      </c>
      <c r="G1364" s="31">
        <f t="shared" si="200"/>
        <v>58</v>
      </c>
      <c r="H1364" s="72">
        <f t="shared" si="201"/>
        <v>53724</v>
      </c>
      <c r="I1364" s="30"/>
      <c r="J1364" s="30" t="s">
        <v>34084</v>
      </c>
      <c r="K1364" s="30" t="s">
        <v>4318</v>
      </c>
      <c r="L1364" s="31" t="s">
        <v>4318</v>
      </c>
      <c r="M1364" s="31" t="s">
        <v>6378</v>
      </c>
      <c r="N1364" s="31" t="s">
        <v>3557</v>
      </c>
      <c r="O1364" s="31" t="s">
        <v>1501</v>
      </c>
      <c r="P1364" s="31" t="s">
        <v>23983</v>
      </c>
      <c r="Q1364" s="31"/>
      <c r="R1364" s="31">
        <v>6</v>
      </c>
      <c r="S1364" s="31">
        <v>0</v>
      </c>
      <c r="T1364" s="31"/>
      <c r="U1364" s="31">
        <v>428</v>
      </c>
      <c r="V1364" s="31" t="s">
        <v>5813</v>
      </c>
      <c r="W1364" s="31" t="s">
        <v>2142</v>
      </c>
      <c r="X1364" s="31" t="s">
        <v>689</v>
      </c>
      <c r="Y1364" s="31" t="e">
        <f t="shared" ca="1" si="202"/>
        <v>#VALUE!</v>
      </c>
      <c r="Z1364" s="31" t="e">
        <f t="shared" ca="1" si="203"/>
        <v>#VALUE!</v>
      </c>
      <c r="AA1364" s="31"/>
      <c r="AB1364" s="31" t="s">
        <v>780</v>
      </c>
      <c r="AC1364" s="31" t="s">
        <v>34145</v>
      </c>
      <c r="AD1364" s="31" t="s">
        <v>34145</v>
      </c>
      <c r="AE1364" s="31"/>
      <c r="AF1364" s="31" t="s">
        <v>24701</v>
      </c>
      <c r="AG1364" s="31" t="s">
        <v>4322</v>
      </c>
      <c r="AH1364" s="31" t="s">
        <v>4322</v>
      </c>
      <c r="AI1364" s="31" t="s">
        <v>728</v>
      </c>
      <c r="AJ1364" s="31" t="s">
        <v>31447</v>
      </c>
      <c r="AK1364" s="31"/>
      <c r="AL1364" s="31" t="s">
        <v>22958</v>
      </c>
      <c r="AM1364" s="31" t="s">
        <v>2711</v>
      </c>
      <c r="AN1364" s="31"/>
      <c r="AO1364" s="31"/>
      <c r="AP1364" s="31" t="s">
        <v>33003</v>
      </c>
      <c r="AQ1364" s="31" t="s">
        <v>32853</v>
      </c>
      <c r="AR1364" s="31" t="s">
        <v>34145</v>
      </c>
      <c r="AS1364" s="31" t="s">
        <v>34145</v>
      </c>
      <c r="AT1364" s="31" t="str">
        <f>_xlfn.IFNA(VLOOKUP(D1364,'[1]5. 1 Mei 2022'!$C$7:$F$60,4,FALSE),"")</f>
        <v/>
      </c>
      <c r="AU1364" s="31"/>
      <c r="AV1364" s="31" t="s">
        <v>20032</v>
      </c>
      <c r="AW1364" s="31" t="s">
        <v>37247</v>
      </c>
      <c r="AX1364" s="29" t="e">
        <f t="shared" si="198"/>
        <v>#VALUE!</v>
      </c>
      <c r="AY1364" s="31" t="s">
        <v>26346</v>
      </c>
      <c r="AZ1364" s="31" t="s">
        <v>33005</v>
      </c>
      <c r="BA1364" s="30" t="s">
        <v>33003</v>
      </c>
      <c r="BB1364" s="31" t="s">
        <v>22909</v>
      </c>
      <c r="BC1364" s="31"/>
      <c r="BD1364" s="31" t="s">
        <v>7980</v>
      </c>
      <c r="BE1364" s="31" t="s">
        <v>7969</v>
      </c>
      <c r="BF1364" s="31" t="s">
        <v>20032</v>
      </c>
      <c r="BG1364" s="74" t="s">
        <v>37248</v>
      </c>
      <c r="BH1364" s="31"/>
      <c r="BI1364" s="31" t="s">
        <v>8136</v>
      </c>
      <c r="BJ1364" s="31" t="s">
        <v>20275</v>
      </c>
      <c r="BK1364" s="31" t="str">
        <f t="shared" si="199"/>
        <v>III/a</v>
      </c>
      <c r="BL1364" s="31" t="s">
        <v>8077</v>
      </c>
      <c r="BM1364" s="31"/>
      <c r="BN1364" s="31"/>
      <c r="BO1364" s="31"/>
      <c r="BP1364" s="31"/>
      <c r="BQ1364" s="31" t="s">
        <v>20275</v>
      </c>
      <c r="BR1364" s="31" t="s">
        <v>23982</v>
      </c>
      <c r="BS1364" s="31" t="s">
        <v>25684</v>
      </c>
      <c r="BT1364" s="31" t="s">
        <v>2917</v>
      </c>
      <c r="BU1364" s="31" t="s">
        <v>5049</v>
      </c>
      <c r="BV1364" s="31" t="s">
        <v>5145</v>
      </c>
      <c r="BW1364" s="31">
        <f t="shared" ca="1" si="204"/>
        <v>10</v>
      </c>
      <c r="BX1364" s="78">
        <f t="shared" ca="1" si="205"/>
        <v>3</v>
      </c>
      <c r="BY1364" s="31"/>
      <c r="BZ1364" s="31"/>
      <c r="CA1364" s="31" t="s">
        <v>2483</v>
      </c>
      <c r="CB1364" s="31" t="s">
        <v>2406</v>
      </c>
      <c r="CC1364" s="31"/>
      <c r="CD1364" s="31"/>
      <c r="CE1364" s="31" t="s">
        <v>20085</v>
      </c>
      <c r="CF1364" s="31"/>
      <c r="CG1364" s="31"/>
      <c r="CH1364" s="31"/>
      <c r="CI1364" s="31"/>
      <c r="CJ1364" s="31"/>
      <c r="CK1364" s="31"/>
      <c r="CL1364" s="31" t="s">
        <v>25091</v>
      </c>
      <c r="CM1364" s="31" t="s">
        <v>25092</v>
      </c>
      <c r="CN1364" s="31">
        <v>124</v>
      </c>
      <c r="CO1364" s="31" t="s">
        <v>26015</v>
      </c>
      <c r="CP1364" s="31" t="s">
        <v>25092</v>
      </c>
      <c r="CQ1364" s="31">
        <v>124</v>
      </c>
      <c r="CR1364" s="31">
        <v>4671</v>
      </c>
      <c r="CS1364" s="31" t="s">
        <v>31448</v>
      </c>
      <c r="CT1364" s="31"/>
      <c r="CU1364" s="31" t="s">
        <v>8291</v>
      </c>
      <c r="CV1364" s="31"/>
      <c r="CW1364" s="31"/>
      <c r="CX1364" s="31"/>
      <c r="CY1364" s="31"/>
      <c r="CZ1364" s="31"/>
      <c r="DA1364" s="31"/>
      <c r="DB1364" s="31" t="s">
        <v>15747</v>
      </c>
      <c r="DC1364" s="31" t="s">
        <v>15751</v>
      </c>
      <c r="DD1364" s="31" t="s">
        <v>15746</v>
      </c>
      <c r="DE1364" s="31"/>
      <c r="DF1364" s="31"/>
      <c r="DG1364" s="31"/>
      <c r="DH1364" s="31"/>
      <c r="DI1364" s="31"/>
      <c r="DJ1364" s="31"/>
      <c r="DK1364" s="31"/>
      <c r="DL1364" s="31"/>
      <c r="DM1364" s="38" t="s">
        <v>9526</v>
      </c>
      <c r="DN1364" s="38"/>
      <c r="DO1364" s="35">
        <v>0</v>
      </c>
      <c r="DP1364" s="31" t="s">
        <v>13104</v>
      </c>
      <c r="DQ1364" s="31" t="s">
        <v>13103</v>
      </c>
      <c r="DR1364" s="31"/>
      <c r="DS1364" s="31" t="s">
        <v>38649</v>
      </c>
      <c r="DT1364" s="31" t="s">
        <v>37950</v>
      </c>
      <c r="DU1364" s="31">
        <v>2</v>
      </c>
      <c r="DV1364" s="31" t="s">
        <v>32165</v>
      </c>
      <c r="DW1364" s="31" t="s">
        <v>7980</v>
      </c>
      <c r="DX1364" s="31" t="s">
        <v>7980</v>
      </c>
      <c r="DY1364" s="31" t="s">
        <v>25464</v>
      </c>
      <c r="DZ1364" s="31" t="s">
        <v>25228</v>
      </c>
      <c r="EA1364" s="31"/>
      <c r="EB1364" s="31">
        <v>1182129</v>
      </c>
      <c r="EC1364" s="31" t="s">
        <v>40168</v>
      </c>
      <c r="ED1364" s="31" t="s">
        <v>41101</v>
      </c>
      <c r="EE1364" s="31"/>
      <c r="EF1364" s="31"/>
      <c r="EG1364" s="31"/>
      <c r="EH1364" s="31"/>
      <c r="EI1364" s="31"/>
      <c r="EJ1364" s="31"/>
    </row>
    <row r="1365" spans="1:140" ht="23.25" customHeight="1">
      <c r="A1365" s="25">
        <v>1363</v>
      </c>
      <c r="B1365" s="30" t="s">
        <v>12427</v>
      </c>
      <c r="C1365" s="31">
        <v>140368745</v>
      </c>
      <c r="D1365" s="30" t="s">
        <v>1131</v>
      </c>
      <c r="E1365" s="30"/>
      <c r="F1365" s="30" t="s">
        <v>36257</v>
      </c>
      <c r="G1365" s="31">
        <f t="shared" si="200"/>
        <v>58</v>
      </c>
      <c r="H1365" s="72">
        <f t="shared" si="201"/>
        <v>50802</v>
      </c>
      <c r="I1365" s="30"/>
      <c r="J1365" s="30" t="s">
        <v>34084</v>
      </c>
      <c r="K1365" s="30" t="s">
        <v>4318</v>
      </c>
      <c r="L1365" s="31" t="s">
        <v>4318</v>
      </c>
      <c r="M1365" s="31" t="s">
        <v>3186</v>
      </c>
      <c r="N1365" s="31" t="s">
        <v>5797</v>
      </c>
      <c r="O1365" s="31" t="s">
        <v>5271</v>
      </c>
      <c r="P1365" s="52" t="s">
        <v>24630</v>
      </c>
      <c r="Q1365" s="31" t="s">
        <v>39046</v>
      </c>
      <c r="R1365" s="31">
        <v>15</v>
      </c>
      <c r="S1365" s="31">
        <v>9</v>
      </c>
      <c r="T1365" s="31"/>
      <c r="U1365" s="31">
        <v>1155</v>
      </c>
      <c r="V1365" s="31"/>
      <c r="W1365" s="31" t="s">
        <v>7590</v>
      </c>
      <c r="X1365" s="31" t="s">
        <v>5753</v>
      </c>
      <c r="Y1365" s="31" t="e">
        <f t="shared" ca="1" si="202"/>
        <v>#VALUE!</v>
      </c>
      <c r="Z1365" s="31" t="e">
        <f t="shared" ca="1" si="203"/>
        <v>#VALUE!</v>
      </c>
      <c r="AA1365" s="31"/>
      <c r="AB1365" s="31" t="s">
        <v>780</v>
      </c>
      <c r="AC1365" s="31" t="s">
        <v>34145</v>
      </c>
      <c r="AD1365" s="31" t="s">
        <v>34145</v>
      </c>
      <c r="AE1365" s="31"/>
      <c r="AF1365" s="31" t="s">
        <v>24701</v>
      </c>
      <c r="AG1365" s="31" t="s">
        <v>4322</v>
      </c>
      <c r="AH1365" s="31" t="s">
        <v>4322</v>
      </c>
      <c r="AI1365" s="31" t="s">
        <v>728</v>
      </c>
      <c r="AJ1365" s="31" t="s">
        <v>12428</v>
      </c>
      <c r="AK1365" s="31" t="s">
        <v>12429</v>
      </c>
      <c r="AL1365" s="31" t="s">
        <v>10148</v>
      </c>
      <c r="AM1365" s="31" t="s">
        <v>2711</v>
      </c>
      <c r="AN1365" s="31"/>
      <c r="AO1365" s="31"/>
      <c r="AP1365" s="31" t="s">
        <v>3619</v>
      </c>
      <c r="AQ1365" s="31" t="s">
        <v>7696</v>
      </c>
      <c r="AR1365" s="31" t="s">
        <v>34145</v>
      </c>
      <c r="AS1365" s="31" t="s">
        <v>34145</v>
      </c>
      <c r="AT1365" s="31" t="str">
        <f>_xlfn.IFNA(VLOOKUP(D1365,'[1]5. 1 Mei 2022'!$C$7:$F$60,4,FALSE),"")</f>
        <v/>
      </c>
      <c r="AU1365" s="31"/>
      <c r="AV1365" s="31" t="s">
        <v>20033</v>
      </c>
      <c r="AW1365" s="31" t="s">
        <v>38829</v>
      </c>
      <c r="AX1365" s="29" t="e">
        <f t="shared" si="198"/>
        <v>#VALUE!</v>
      </c>
      <c r="AY1365" s="31" t="s">
        <v>26346</v>
      </c>
      <c r="AZ1365" s="31" t="s">
        <v>225</v>
      </c>
      <c r="BA1365" s="30" t="s">
        <v>3619</v>
      </c>
      <c r="BB1365" s="31" t="s">
        <v>17503</v>
      </c>
      <c r="BC1365" s="31"/>
      <c r="BD1365" s="31" t="s">
        <v>7997</v>
      </c>
      <c r="BE1365" s="31" t="s">
        <v>7969</v>
      </c>
      <c r="BF1365" s="31" t="s">
        <v>20033</v>
      </c>
      <c r="BG1365" s="31" t="s">
        <v>38830</v>
      </c>
      <c r="BH1365" s="31"/>
      <c r="BI1365" s="31" t="s">
        <v>8136</v>
      </c>
      <c r="BJ1365" s="31" t="s">
        <v>20278</v>
      </c>
      <c r="BK1365" s="31" t="str">
        <f t="shared" si="199"/>
        <v>III/d</v>
      </c>
      <c r="BL1365" s="31" t="s">
        <v>8077</v>
      </c>
      <c r="BM1365" s="31"/>
      <c r="BN1365" s="31"/>
      <c r="BO1365" s="31"/>
      <c r="BP1365" s="31" t="s">
        <v>1498</v>
      </c>
      <c r="BQ1365" s="31" t="s">
        <v>20278</v>
      </c>
      <c r="BR1365" s="52" t="s">
        <v>39748</v>
      </c>
      <c r="BS1365" s="52" t="s">
        <v>39047</v>
      </c>
      <c r="BT1365" s="52" t="s">
        <v>24630</v>
      </c>
      <c r="BU1365" s="31"/>
      <c r="BV1365" s="31" t="s">
        <v>6730</v>
      </c>
      <c r="BW1365" s="31">
        <f t="shared" ca="1" si="204"/>
        <v>18</v>
      </c>
      <c r="BX1365" s="78">
        <f t="shared" ca="1" si="205"/>
        <v>3</v>
      </c>
      <c r="BY1365" s="31"/>
      <c r="BZ1365" s="31"/>
      <c r="CA1365" s="31" t="s">
        <v>2483</v>
      </c>
      <c r="CB1365" s="31" t="s">
        <v>2519</v>
      </c>
      <c r="CC1365" s="31">
        <v>2</v>
      </c>
      <c r="CD1365" s="31">
        <v>1</v>
      </c>
      <c r="CE1365" s="31" t="s">
        <v>20085</v>
      </c>
      <c r="CF1365" s="31"/>
      <c r="CG1365" s="31"/>
      <c r="CH1365" s="31"/>
      <c r="CI1365" s="31"/>
      <c r="CJ1365" s="31"/>
      <c r="CK1365" s="31"/>
      <c r="CL1365" s="31" t="s">
        <v>36586</v>
      </c>
      <c r="CM1365" s="31" t="s">
        <v>36640</v>
      </c>
      <c r="CN1365" s="31">
        <v>126</v>
      </c>
      <c r="CO1365" s="31" t="s">
        <v>36699</v>
      </c>
      <c r="CP1365" s="31" t="s">
        <v>36640</v>
      </c>
      <c r="CQ1365" s="31">
        <v>126</v>
      </c>
      <c r="CR1365" s="31">
        <v>3517</v>
      </c>
      <c r="CS1365" s="31" t="s">
        <v>16058</v>
      </c>
      <c r="CT1365" s="31"/>
      <c r="CU1365" s="31" t="s">
        <v>2047</v>
      </c>
      <c r="CV1365" s="31" t="s">
        <v>8354</v>
      </c>
      <c r="CW1365" s="31" t="s">
        <v>8356</v>
      </c>
      <c r="CX1365" s="31" t="s">
        <v>8346</v>
      </c>
      <c r="CY1365" s="31"/>
      <c r="CZ1365" s="31"/>
      <c r="DA1365" s="31"/>
      <c r="DB1365" s="31" t="s">
        <v>15747</v>
      </c>
      <c r="DC1365" s="31" t="s">
        <v>15757</v>
      </c>
      <c r="DD1365" s="31" t="s">
        <v>15746</v>
      </c>
      <c r="DE1365" s="31"/>
      <c r="DF1365" s="31"/>
      <c r="DG1365" s="31"/>
      <c r="DH1365" s="31"/>
      <c r="DI1365" s="31" t="s">
        <v>24822</v>
      </c>
      <c r="DJ1365" s="31" t="s">
        <v>24823</v>
      </c>
      <c r="DK1365" s="31"/>
      <c r="DL1365" s="31"/>
      <c r="DM1365" s="38" t="s">
        <v>9177</v>
      </c>
      <c r="DN1365" s="38"/>
      <c r="DO1365" s="35">
        <v>0</v>
      </c>
      <c r="DP1365" s="31" t="s">
        <v>15455</v>
      </c>
      <c r="DQ1365" s="31" t="s">
        <v>15456</v>
      </c>
      <c r="DR1365" s="31"/>
      <c r="DS1365" s="31" t="s">
        <v>26815</v>
      </c>
      <c r="DT1365" s="31"/>
      <c r="DU1365" s="31">
        <v>3</v>
      </c>
      <c r="DV1365" s="31" t="s">
        <v>32167</v>
      </c>
      <c r="DW1365" s="31" t="s">
        <v>7997</v>
      </c>
      <c r="DX1365" s="31" t="s">
        <v>7997</v>
      </c>
      <c r="DY1365" s="31" t="s">
        <v>35492</v>
      </c>
      <c r="DZ1365" s="52" t="s">
        <v>35493</v>
      </c>
      <c r="EA1365" s="52" t="s">
        <v>33699</v>
      </c>
      <c r="EB1365" s="31">
        <v>0</v>
      </c>
      <c r="EC1365" s="31" t="s">
        <v>40168</v>
      </c>
      <c r="ED1365" s="31" t="s">
        <v>41101</v>
      </c>
      <c r="EE1365" s="31"/>
      <c r="EF1365" s="31"/>
      <c r="EG1365" s="31"/>
      <c r="EH1365" s="31"/>
      <c r="EI1365" s="31"/>
      <c r="EJ1365" s="31"/>
    </row>
    <row r="1366" spans="1:140" ht="23.25" customHeight="1">
      <c r="A1366" s="25">
        <v>1364</v>
      </c>
      <c r="B1366" s="30" t="s">
        <v>21270</v>
      </c>
      <c r="C1366" s="31" t="s">
        <v>2092</v>
      </c>
      <c r="D1366" s="30" t="s">
        <v>2229</v>
      </c>
      <c r="E1366" s="30"/>
      <c r="F1366" s="30" t="s">
        <v>36257</v>
      </c>
      <c r="G1366" s="31">
        <f t="shared" si="200"/>
        <v>58</v>
      </c>
      <c r="H1366" s="72">
        <f t="shared" si="201"/>
        <v>52383</v>
      </c>
      <c r="I1366" s="30"/>
      <c r="J1366" s="30" t="s">
        <v>34084</v>
      </c>
      <c r="K1366" s="30" t="s">
        <v>4318</v>
      </c>
      <c r="L1366" s="31" t="s">
        <v>4318</v>
      </c>
      <c r="M1366" s="31" t="s">
        <v>3186</v>
      </c>
      <c r="N1366" s="31" t="s">
        <v>5797</v>
      </c>
      <c r="O1366" s="31" t="s">
        <v>5271</v>
      </c>
      <c r="P1366" s="31" t="s">
        <v>15640</v>
      </c>
      <c r="Q1366" s="31"/>
      <c r="R1366" s="31">
        <v>10</v>
      </c>
      <c r="S1366" s="31">
        <v>0</v>
      </c>
      <c r="T1366" s="31"/>
      <c r="U1366" s="31">
        <v>1748</v>
      </c>
      <c r="V1366" s="31" t="s">
        <v>1437</v>
      </c>
      <c r="W1366" s="31" t="s">
        <v>1837</v>
      </c>
      <c r="X1366" s="31" t="s">
        <v>6002</v>
      </c>
      <c r="Y1366" s="31">
        <f t="shared" ca="1" si="202"/>
        <v>38</v>
      </c>
      <c r="Z1366" s="31" t="str">
        <f t="shared" ca="1" si="203"/>
        <v>36-45</v>
      </c>
      <c r="AA1366" s="31"/>
      <c r="AB1366" s="31" t="s">
        <v>780</v>
      </c>
      <c r="AC1366" s="31" t="s">
        <v>34145</v>
      </c>
      <c r="AD1366" s="31" t="s">
        <v>34145</v>
      </c>
      <c r="AE1366" s="31"/>
      <c r="AF1366" s="31" t="s">
        <v>24701</v>
      </c>
      <c r="AG1366" s="31" t="s">
        <v>4322</v>
      </c>
      <c r="AH1366" s="31" t="s">
        <v>4322</v>
      </c>
      <c r="AI1366" s="31" t="s">
        <v>728</v>
      </c>
      <c r="AJ1366" s="31" t="s">
        <v>6413</v>
      </c>
      <c r="AK1366" s="31" t="s">
        <v>4049</v>
      </c>
      <c r="AL1366" s="31" t="s">
        <v>2856</v>
      </c>
      <c r="AM1366" s="31" t="s">
        <v>4050</v>
      </c>
      <c r="AN1366" s="31"/>
      <c r="AO1366" s="31"/>
      <c r="AP1366" s="31" t="s">
        <v>33003</v>
      </c>
      <c r="AQ1366" s="31"/>
      <c r="AR1366" s="31" t="s">
        <v>34145</v>
      </c>
      <c r="AS1366" s="31" t="s">
        <v>34145</v>
      </c>
      <c r="AT1366" s="31" t="str">
        <f>_xlfn.IFNA(VLOOKUP(D1366,'[1]5. 1 Mei 2022'!$C$7:$F$60,4,FALSE),"")</f>
        <v/>
      </c>
      <c r="AU1366" s="31"/>
      <c r="AV1366" s="31" t="s">
        <v>20034</v>
      </c>
      <c r="AW1366" s="31" t="s">
        <v>16037</v>
      </c>
      <c r="AX1366" s="29">
        <f t="shared" si="198"/>
        <v>45916</v>
      </c>
      <c r="AY1366" s="31" t="s">
        <v>26346</v>
      </c>
      <c r="AZ1366" s="31" t="s">
        <v>33005</v>
      </c>
      <c r="BA1366" s="30" t="s">
        <v>33003</v>
      </c>
      <c r="BB1366" s="31" t="s">
        <v>22916</v>
      </c>
      <c r="BC1366" s="31"/>
      <c r="BD1366" s="31" t="s">
        <v>1759</v>
      </c>
      <c r="BE1366" s="31" t="s">
        <v>7969</v>
      </c>
      <c r="BF1366" s="31" t="s">
        <v>20034</v>
      </c>
      <c r="BG1366" s="31"/>
      <c r="BH1366" s="31"/>
      <c r="BI1366" s="31" t="s">
        <v>8136</v>
      </c>
      <c r="BJ1366" s="31" t="s">
        <v>20278</v>
      </c>
      <c r="BK1366" s="31" t="str">
        <f t="shared" si="199"/>
        <v>III/d</v>
      </c>
      <c r="BL1366" s="31" t="s">
        <v>8077</v>
      </c>
      <c r="BM1366" s="31"/>
      <c r="BN1366" s="31"/>
      <c r="BO1366" s="31"/>
      <c r="BP1366" s="31"/>
      <c r="BQ1366" s="31" t="s">
        <v>20278</v>
      </c>
      <c r="BR1366" s="31" t="s">
        <v>17826</v>
      </c>
      <c r="BS1366" s="31" t="s">
        <v>29972</v>
      </c>
      <c r="BT1366" s="31" t="s">
        <v>3296</v>
      </c>
      <c r="BU1366" s="31" t="s">
        <v>2918</v>
      </c>
      <c r="BV1366" s="31" t="s">
        <v>1779</v>
      </c>
      <c r="BW1366" s="31">
        <f t="shared" ca="1" si="204"/>
        <v>12</v>
      </c>
      <c r="BX1366" s="78">
        <f t="shared" ca="1" si="205"/>
        <v>3</v>
      </c>
      <c r="BY1366" s="31"/>
      <c r="BZ1366" s="31" t="s">
        <v>271</v>
      </c>
      <c r="CA1366" s="31" t="s">
        <v>2483</v>
      </c>
      <c r="CB1366" s="31" t="s">
        <v>2519</v>
      </c>
      <c r="CC1366" s="31">
        <v>2</v>
      </c>
      <c r="CD1366" s="31">
        <v>1</v>
      </c>
      <c r="CE1366" s="31" t="s">
        <v>20085</v>
      </c>
      <c r="CF1366" s="31"/>
      <c r="CG1366" s="31"/>
      <c r="CH1366" s="31"/>
      <c r="CI1366" s="31"/>
      <c r="CJ1366" s="31"/>
      <c r="CK1366" s="31"/>
      <c r="CL1366" s="31" t="s">
        <v>22528</v>
      </c>
      <c r="CM1366" s="31" t="s">
        <v>22324</v>
      </c>
      <c r="CN1366" s="31">
        <v>123</v>
      </c>
      <c r="CO1366" s="31" t="s">
        <v>25598</v>
      </c>
      <c r="CP1366" s="31" t="s">
        <v>22324</v>
      </c>
      <c r="CQ1366" s="31">
        <v>123</v>
      </c>
      <c r="CR1366" s="31">
        <v>4436</v>
      </c>
      <c r="CS1366" s="31" t="s">
        <v>8673</v>
      </c>
      <c r="CT1366" s="31"/>
      <c r="CU1366" s="31" t="s">
        <v>6820</v>
      </c>
      <c r="CV1366" s="31" t="s">
        <v>8324</v>
      </c>
      <c r="CW1366" s="31" t="s">
        <v>8326</v>
      </c>
      <c r="CX1366" s="31" t="s">
        <v>8318</v>
      </c>
      <c r="CY1366" s="31"/>
      <c r="CZ1366" s="31"/>
      <c r="DA1366" s="31"/>
      <c r="DB1366" s="31" t="s">
        <v>15747</v>
      </c>
      <c r="DC1366" s="31" t="s">
        <v>15752</v>
      </c>
      <c r="DD1366" s="31" t="s">
        <v>15746</v>
      </c>
      <c r="DE1366" s="31"/>
      <c r="DF1366" s="31"/>
      <c r="DG1366" s="31"/>
      <c r="DH1366" s="31"/>
      <c r="DI1366" s="31" t="s">
        <v>24822</v>
      </c>
      <c r="DJ1366" s="31" t="s">
        <v>24823</v>
      </c>
      <c r="DK1366" s="31"/>
      <c r="DL1366" s="31"/>
      <c r="DM1366" s="38" t="s">
        <v>9146</v>
      </c>
      <c r="DN1366" s="38"/>
      <c r="DO1366" s="35" t="s">
        <v>24955</v>
      </c>
      <c r="DP1366" s="31" t="s">
        <v>14412</v>
      </c>
      <c r="DQ1366" s="31" t="s">
        <v>14413</v>
      </c>
      <c r="DR1366" s="31" t="s">
        <v>2091</v>
      </c>
      <c r="DS1366" s="31" t="s">
        <v>26787</v>
      </c>
      <c r="DT1366" s="31"/>
      <c r="DU1366" s="31">
        <v>3</v>
      </c>
      <c r="DV1366" s="31" t="s">
        <v>32167</v>
      </c>
      <c r="DW1366" s="31" t="s">
        <v>1759</v>
      </c>
      <c r="DX1366" s="31" t="s">
        <v>1759</v>
      </c>
      <c r="DY1366" s="31" t="s">
        <v>34582</v>
      </c>
      <c r="DZ1366" s="29">
        <v>44770</v>
      </c>
      <c r="EA1366" s="29">
        <v>45778</v>
      </c>
      <c r="EB1366" s="31">
        <v>1053833</v>
      </c>
      <c r="EC1366" s="31" t="s">
        <v>40168</v>
      </c>
      <c r="ED1366" s="31" t="s">
        <v>41101</v>
      </c>
      <c r="EE1366" s="31"/>
      <c r="EF1366" s="31"/>
      <c r="EG1366" s="31"/>
      <c r="EH1366" s="31"/>
      <c r="EI1366" s="31"/>
      <c r="EJ1366" s="31"/>
    </row>
    <row r="1367" spans="1:140" ht="23.25" customHeight="1">
      <c r="A1367" s="25">
        <v>1365</v>
      </c>
      <c r="B1367" s="30" t="s">
        <v>21256</v>
      </c>
      <c r="C1367" s="31" t="s">
        <v>3385</v>
      </c>
      <c r="D1367" s="30" t="s">
        <v>16598</v>
      </c>
      <c r="E1367" s="30"/>
      <c r="F1367" s="30" t="s">
        <v>36262</v>
      </c>
      <c r="G1367" s="31">
        <f t="shared" si="200"/>
        <v>58</v>
      </c>
      <c r="H1367" s="72">
        <f t="shared" si="201"/>
        <v>50649</v>
      </c>
      <c r="I1367" s="30" t="s">
        <v>35251</v>
      </c>
      <c r="J1367" s="30" t="s">
        <v>34085</v>
      </c>
      <c r="K1367" s="30" t="s">
        <v>34083</v>
      </c>
      <c r="L1367" s="31" t="s">
        <v>16726</v>
      </c>
      <c r="M1367" s="31" t="s">
        <v>3186</v>
      </c>
      <c r="N1367" s="31" t="s">
        <v>3557</v>
      </c>
      <c r="O1367" s="31" t="s">
        <v>1501</v>
      </c>
      <c r="P1367" s="31" t="s">
        <v>3738</v>
      </c>
      <c r="Q1367" s="31"/>
      <c r="R1367" s="31"/>
      <c r="S1367" s="31"/>
      <c r="T1367" s="31"/>
      <c r="U1367" s="31" t="s">
        <v>6236</v>
      </c>
      <c r="V1367" s="31"/>
      <c r="W1367" s="31" t="s">
        <v>881</v>
      </c>
      <c r="X1367" s="31" t="s">
        <v>7441</v>
      </c>
      <c r="Y1367" s="31">
        <f t="shared" ca="1" si="202"/>
        <v>43</v>
      </c>
      <c r="Z1367" s="31" t="str">
        <f t="shared" ca="1" si="203"/>
        <v>36-45</v>
      </c>
      <c r="AA1367" s="31"/>
      <c r="AB1367" s="31" t="s">
        <v>5385</v>
      </c>
      <c r="AC1367" s="31" t="s">
        <v>34145</v>
      </c>
      <c r="AD1367" s="31" t="s">
        <v>34145</v>
      </c>
      <c r="AE1367" s="31"/>
      <c r="AF1367" s="31" t="s">
        <v>24701</v>
      </c>
      <c r="AG1367" s="31" t="s">
        <v>4322</v>
      </c>
      <c r="AH1367" s="31" t="s">
        <v>4322</v>
      </c>
      <c r="AI1367" s="31" t="s">
        <v>728</v>
      </c>
      <c r="AJ1367" s="31" t="s">
        <v>7391</v>
      </c>
      <c r="AK1367" s="31" t="s">
        <v>7392</v>
      </c>
      <c r="AL1367" s="31" t="s">
        <v>7393</v>
      </c>
      <c r="AM1367" s="31" t="s">
        <v>1201</v>
      </c>
      <c r="AN1367" s="31"/>
      <c r="AO1367" s="31"/>
      <c r="AP1367" s="31" t="s">
        <v>2307</v>
      </c>
      <c r="AQ1367" s="31" t="s">
        <v>2773</v>
      </c>
      <c r="AR1367" s="31" t="s">
        <v>34145</v>
      </c>
      <c r="AS1367" s="31" t="s">
        <v>34145</v>
      </c>
      <c r="AT1367" s="31" t="str">
        <f>_xlfn.IFNA(VLOOKUP(D1367,'[1]5. 1 Mei 2022'!$C$7:$F$60,4,FALSE),"")</f>
        <v/>
      </c>
      <c r="AU1367" s="31"/>
      <c r="AV1367" s="31" t="s">
        <v>20034</v>
      </c>
      <c r="AW1367" s="31"/>
      <c r="AX1367" s="29">
        <f t="shared" si="198"/>
        <v>1903</v>
      </c>
      <c r="AY1367" s="31" t="s">
        <v>26346</v>
      </c>
      <c r="AZ1367" s="31" t="s">
        <v>6924</v>
      </c>
      <c r="BA1367" s="30" t="s">
        <v>2307</v>
      </c>
      <c r="BB1367" s="31" t="s">
        <v>12007</v>
      </c>
      <c r="BC1367" s="31"/>
      <c r="BD1367" s="31" t="s">
        <v>1759</v>
      </c>
      <c r="BE1367" s="31" t="s">
        <v>7969</v>
      </c>
      <c r="BF1367" s="31" t="s">
        <v>20034</v>
      </c>
      <c r="BG1367" s="31"/>
      <c r="BH1367" s="31"/>
      <c r="BI1367" s="31"/>
      <c r="BJ1367" s="31">
        <v>0</v>
      </c>
      <c r="BK1367" s="31" t="str">
        <f t="shared" si="199"/>
        <v>III/a</v>
      </c>
      <c r="BL1367" s="31"/>
      <c r="BM1367" s="31"/>
      <c r="BN1367" s="31"/>
      <c r="BO1367" s="31"/>
      <c r="BP1367" s="31"/>
      <c r="BQ1367" s="31"/>
      <c r="BR1367" s="31"/>
      <c r="BS1367" s="31"/>
      <c r="BT1367" s="31"/>
      <c r="BU1367" s="31"/>
      <c r="BV1367" s="31" t="s">
        <v>886</v>
      </c>
      <c r="BW1367" s="31">
        <f t="shared" ca="1" si="204"/>
        <v>13</v>
      </c>
      <c r="BX1367" s="78">
        <f t="shared" ca="1" si="205"/>
        <v>3</v>
      </c>
      <c r="BY1367" s="31" t="s">
        <v>3738</v>
      </c>
      <c r="BZ1367" s="31"/>
      <c r="CA1367" s="31" t="s">
        <v>4239</v>
      </c>
      <c r="CB1367" s="31" t="s">
        <v>2519</v>
      </c>
      <c r="CC1367" s="31">
        <v>1</v>
      </c>
      <c r="CD1367" s="31">
        <v>1</v>
      </c>
      <c r="CE1367" s="31" t="s">
        <v>20085</v>
      </c>
      <c r="CF1367" s="31"/>
      <c r="CG1367" s="31"/>
      <c r="CH1367" s="31"/>
      <c r="CI1367" s="31"/>
      <c r="CJ1367" s="31"/>
      <c r="CK1367" s="31"/>
      <c r="CL1367" s="31" t="s">
        <v>22529</v>
      </c>
      <c r="CM1367" s="31" t="s">
        <v>22365</v>
      </c>
      <c r="CN1367" s="31">
        <v>123</v>
      </c>
      <c r="CO1367" s="31" t="s">
        <v>25346</v>
      </c>
      <c r="CP1367" s="31" t="s">
        <v>22365</v>
      </c>
      <c r="CQ1367" s="31">
        <v>123</v>
      </c>
      <c r="CR1367" s="31">
        <v>4402</v>
      </c>
      <c r="CS1367" s="31" t="s">
        <v>5605</v>
      </c>
      <c r="CT1367" s="31"/>
      <c r="CU1367" s="31" t="s">
        <v>5604</v>
      </c>
      <c r="CV1367" s="31" t="s">
        <v>8341</v>
      </c>
      <c r="CW1367" s="31" t="s">
        <v>8342</v>
      </c>
      <c r="CX1367" s="31" t="s">
        <v>606</v>
      </c>
      <c r="CY1367" s="31"/>
      <c r="CZ1367" s="31"/>
      <c r="DA1367" s="31"/>
      <c r="DB1367" s="31" t="s">
        <v>15747</v>
      </c>
      <c r="DC1367" s="31" t="s">
        <v>15750</v>
      </c>
      <c r="DD1367" s="31" t="s">
        <v>15746</v>
      </c>
      <c r="DE1367" s="31"/>
      <c r="DF1367" s="31"/>
      <c r="DG1367" s="31"/>
      <c r="DH1367" s="31"/>
      <c r="DI1367" s="31" t="s">
        <v>24822</v>
      </c>
      <c r="DJ1367" s="31" t="s">
        <v>24823</v>
      </c>
      <c r="DK1367" s="31" t="s">
        <v>25642</v>
      </c>
      <c r="DL1367" s="31" t="s">
        <v>25643</v>
      </c>
      <c r="DM1367" s="38" t="s">
        <v>9113</v>
      </c>
      <c r="DN1367" s="38"/>
      <c r="DO1367" s="35">
        <v>0</v>
      </c>
      <c r="DP1367" s="31" t="s">
        <v>14370</v>
      </c>
      <c r="DQ1367" s="31" t="s">
        <v>14371</v>
      </c>
      <c r="DR1367" s="31"/>
      <c r="DS1367" s="31" t="s">
        <v>26760</v>
      </c>
      <c r="DT1367" s="31" t="s">
        <v>27997</v>
      </c>
      <c r="DU1367" s="31">
        <v>3</v>
      </c>
      <c r="DV1367" s="31" t="s">
        <v>32167</v>
      </c>
      <c r="DW1367" s="31" t="s">
        <v>1759</v>
      </c>
      <c r="DX1367" s="31" t="s">
        <v>1759</v>
      </c>
      <c r="DY1367" s="31" t="s">
        <v>35507</v>
      </c>
      <c r="DZ1367" s="52" t="s">
        <v>35493</v>
      </c>
      <c r="EA1367" s="52" t="s">
        <v>35508</v>
      </c>
      <c r="EB1367" s="31">
        <v>0</v>
      </c>
      <c r="EC1367" s="31" t="s">
        <v>40168</v>
      </c>
      <c r="ED1367" s="31" t="s">
        <v>41101</v>
      </c>
      <c r="EE1367" s="31"/>
      <c r="EF1367" s="31"/>
      <c r="EG1367" s="31"/>
      <c r="EH1367" s="31"/>
      <c r="EI1367" s="31"/>
      <c r="EJ1367" s="31"/>
    </row>
    <row r="1368" spans="1:140" ht="23.25" customHeight="1">
      <c r="A1368" s="25">
        <v>1366</v>
      </c>
      <c r="B1368" s="30" t="s">
        <v>4191</v>
      </c>
      <c r="C1368" s="31" t="s">
        <v>7454</v>
      </c>
      <c r="D1368" s="30" t="s">
        <v>2381</v>
      </c>
      <c r="E1368" s="30"/>
      <c r="F1368" s="30" t="s">
        <v>36257</v>
      </c>
      <c r="G1368" s="31">
        <f t="shared" si="200"/>
        <v>58</v>
      </c>
      <c r="H1368" s="72">
        <f t="shared" si="201"/>
        <v>52871</v>
      </c>
      <c r="I1368" s="30"/>
      <c r="J1368" s="30" t="s">
        <v>34084</v>
      </c>
      <c r="K1368" s="30" t="s">
        <v>4318</v>
      </c>
      <c r="L1368" s="31" t="s">
        <v>4318</v>
      </c>
      <c r="M1368" s="31" t="s">
        <v>3186</v>
      </c>
      <c r="N1368" s="31" t="s">
        <v>5797</v>
      </c>
      <c r="O1368" s="31" t="s">
        <v>5271</v>
      </c>
      <c r="P1368" s="31" t="s">
        <v>30542</v>
      </c>
      <c r="Q1368" s="31"/>
      <c r="R1368" s="31">
        <v>10</v>
      </c>
      <c r="S1368" s="31">
        <v>4</v>
      </c>
      <c r="T1368" s="31"/>
      <c r="U1368" s="31">
        <v>1745</v>
      </c>
      <c r="V1368" s="31" t="s">
        <v>1486</v>
      </c>
      <c r="W1368" s="31" t="s">
        <v>6910</v>
      </c>
      <c r="X1368" s="31" t="s">
        <v>1989</v>
      </c>
      <c r="Y1368" s="31" t="e">
        <f t="shared" ca="1" si="202"/>
        <v>#VALUE!</v>
      </c>
      <c r="Z1368" s="31" t="e">
        <f t="shared" ca="1" si="203"/>
        <v>#VALUE!</v>
      </c>
      <c r="AA1368" s="31"/>
      <c r="AB1368" s="31" t="s">
        <v>780</v>
      </c>
      <c r="AC1368" s="31" t="s">
        <v>34145</v>
      </c>
      <c r="AD1368" s="31" t="s">
        <v>34145</v>
      </c>
      <c r="AE1368" s="31"/>
      <c r="AF1368" s="31" t="s">
        <v>24701</v>
      </c>
      <c r="AG1368" s="31" t="s">
        <v>4322</v>
      </c>
      <c r="AH1368" s="31" t="s">
        <v>4322</v>
      </c>
      <c r="AI1368" s="31" t="s">
        <v>728</v>
      </c>
      <c r="AJ1368" s="31" t="s">
        <v>4798</v>
      </c>
      <c r="AK1368" s="31" t="s">
        <v>4799</v>
      </c>
      <c r="AL1368" s="31" t="s">
        <v>4618</v>
      </c>
      <c r="AM1368" s="31" t="s">
        <v>2711</v>
      </c>
      <c r="AN1368" s="31"/>
      <c r="AO1368" s="31"/>
      <c r="AP1368" s="31" t="s">
        <v>20019</v>
      </c>
      <c r="AQ1368" s="31" t="s">
        <v>11873</v>
      </c>
      <c r="AR1368" s="31" t="s">
        <v>34145</v>
      </c>
      <c r="AS1368" s="31" t="s">
        <v>34145</v>
      </c>
      <c r="AT1368" s="31" t="str">
        <f>_xlfn.IFNA(VLOOKUP(D1368,'[1]5. 1 Mei 2022'!$C$7:$F$60,4,FALSE),"")</f>
        <v/>
      </c>
      <c r="AU1368" s="31"/>
      <c r="AV1368" s="31" t="s">
        <v>20034</v>
      </c>
      <c r="AW1368" s="31" t="s">
        <v>11873</v>
      </c>
      <c r="AX1368" s="29">
        <f t="shared" si="198"/>
        <v>45124</v>
      </c>
      <c r="AY1368" s="31" t="s">
        <v>26346</v>
      </c>
      <c r="AZ1368" s="31" t="s">
        <v>20021</v>
      </c>
      <c r="BA1368" s="30" t="s">
        <v>20019</v>
      </c>
      <c r="BB1368" s="31" t="s">
        <v>8026</v>
      </c>
      <c r="BC1368" s="31"/>
      <c r="BD1368" s="31" t="s">
        <v>1759</v>
      </c>
      <c r="BE1368" s="31" t="s">
        <v>7969</v>
      </c>
      <c r="BF1368" s="31" t="s">
        <v>20034</v>
      </c>
      <c r="BG1368" s="31"/>
      <c r="BH1368" s="31"/>
      <c r="BI1368" s="31" t="s">
        <v>8136</v>
      </c>
      <c r="BJ1368" s="31" t="s">
        <v>20278</v>
      </c>
      <c r="BK1368" s="31" t="str">
        <f t="shared" si="199"/>
        <v>III/d</v>
      </c>
      <c r="BL1368" s="31" t="s">
        <v>8077</v>
      </c>
      <c r="BM1368" s="31"/>
      <c r="BN1368" s="31"/>
      <c r="BO1368" s="31"/>
      <c r="BP1368" s="31" t="s">
        <v>1498</v>
      </c>
      <c r="BQ1368" s="31" t="s">
        <v>20278</v>
      </c>
      <c r="BR1368" s="31" t="s">
        <v>26137</v>
      </c>
      <c r="BS1368" s="31" t="s">
        <v>30473</v>
      </c>
      <c r="BT1368" s="31" t="s">
        <v>3296</v>
      </c>
      <c r="BU1368" s="31" t="s">
        <v>2918</v>
      </c>
      <c r="BV1368" s="31" t="s">
        <v>3971</v>
      </c>
      <c r="BW1368" s="31">
        <f t="shared" ca="1" si="204"/>
        <v>14</v>
      </c>
      <c r="BX1368" s="78">
        <f t="shared" ca="1" si="205"/>
        <v>3</v>
      </c>
      <c r="BY1368" s="31"/>
      <c r="BZ1368" s="31"/>
      <c r="CA1368" s="31" t="s">
        <v>2483</v>
      </c>
      <c r="CB1368" s="31" t="s">
        <v>2519</v>
      </c>
      <c r="CC1368" s="31" t="s">
        <v>1498</v>
      </c>
      <c r="CD1368" s="31">
        <v>1</v>
      </c>
      <c r="CE1368" s="31" t="s">
        <v>20085</v>
      </c>
      <c r="CF1368" s="31"/>
      <c r="CG1368" s="31"/>
      <c r="CH1368" s="31"/>
      <c r="CI1368" s="31"/>
      <c r="CJ1368" s="31"/>
      <c r="CK1368" s="31"/>
      <c r="CL1368" s="31" t="s">
        <v>22517</v>
      </c>
      <c r="CM1368" s="31" t="s">
        <v>22518</v>
      </c>
      <c r="CN1368" s="31">
        <v>123</v>
      </c>
      <c r="CO1368" s="31" t="s">
        <v>25547</v>
      </c>
      <c r="CP1368" s="31" t="s">
        <v>22518</v>
      </c>
      <c r="CQ1368" s="31">
        <v>123</v>
      </c>
      <c r="CR1368" s="31">
        <v>4424</v>
      </c>
      <c r="CS1368" s="31" t="s">
        <v>8595</v>
      </c>
      <c r="CT1368" s="31"/>
      <c r="CU1368" s="31">
        <v>40990</v>
      </c>
      <c r="CV1368" s="31" t="s">
        <v>8319</v>
      </c>
      <c r="CW1368" s="31" t="s">
        <v>8320</v>
      </c>
      <c r="CX1368" s="31" t="s">
        <v>8318</v>
      </c>
      <c r="CY1368" s="31"/>
      <c r="CZ1368" s="31"/>
      <c r="DA1368" s="31"/>
      <c r="DB1368" s="31" t="s">
        <v>15747</v>
      </c>
      <c r="DC1368" s="31" t="s">
        <v>15757</v>
      </c>
      <c r="DD1368" s="31" t="s">
        <v>15746</v>
      </c>
      <c r="DE1368" s="31"/>
      <c r="DF1368" s="31"/>
      <c r="DG1368" s="31"/>
      <c r="DH1368" s="31"/>
      <c r="DI1368" s="31" t="s">
        <v>24822</v>
      </c>
      <c r="DJ1368" s="31" t="s">
        <v>24823</v>
      </c>
      <c r="DK1368" s="31"/>
      <c r="DL1368" s="31"/>
      <c r="DM1368" s="38" t="s">
        <v>9151</v>
      </c>
      <c r="DN1368" s="38"/>
      <c r="DO1368" s="35">
        <v>0</v>
      </c>
      <c r="DP1368" s="31" t="s">
        <v>13214</v>
      </c>
      <c r="DQ1368" s="31" t="s">
        <v>13213</v>
      </c>
      <c r="DR1368" s="31" t="s">
        <v>12389</v>
      </c>
      <c r="DS1368" s="31" t="s">
        <v>26793</v>
      </c>
      <c r="DT1368" s="31" t="s">
        <v>37951</v>
      </c>
      <c r="DU1368" s="31">
        <v>3</v>
      </c>
      <c r="DV1368" s="31" t="s">
        <v>32167</v>
      </c>
      <c r="DW1368" s="31" t="s">
        <v>1759</v>
      </c>
      <c r="DX1368" s="31" t="s">
        <v>1759</v>
      </c>
      <c r="DY1368" s="31" t="s">
        <v>24765</v>
      </c>
      <c r="DZ1368" s="31" t="s">
        <v>21842</v>
      </c>
      <c r="EA1368" s="31"/>
      <c r="EB1368" s="31">
        <v>0</v>
      </c>
      <c r="EC1368" s="31" t="s">
        <v>40168</v>
      </c>
      <c r="ED1368" s="31" t="s">
        <v>41101</v>
      </c>
      <c r="EE1368" s="31"/>
      <c r="EF1368" s="31"/>
      <c r="EG1368" s="31"/>
      <c r="EH1368" s="31"/>
      <c r="EI1368" s="31"/>
      <c r="EJ1368" s="31"/>
    </row>
    <row r="1369" spans="1:140" ht="23.25" customHeight="1">
      <c r="A1369" s="25">
        <v>1367</v>
      </c>
      <c r="B1369" s="30" t="s">
        <v>22800</v>
      </c>
      <c r="C1369" s="31" t="s">
        <v>6220</v>
      </c>
      <c r="D1369" s="30" t="s">
        <v>22825</v>
      </c>
      <c r="E1369" s="30"/>
      <c r="F1369" s="30" t="s">
        <v>36262</v>
      </c>
      <c r="G1369" s="31">
        <f t="shared" si="200"/>
        <v>58</v>
      </c>
      <c r="H1369" s="72">
        <f t="shared" si="201"/>
        <v>55732</v>
      </c>
      <c r="I1369" s="30" t="s">
        <v>35252</v>
      </c>
      <c r="J1369" s="30" t="s">
        <v>34085</v>
      </c>
      <c r="K1369" s="30" t="s">
        <v>34082</v>
      </c>
      <c r="L1369" s="31" t="s">
        <v>6220</v>
      </c>
      <c r="M1369" s="31" t="s">
        <v>3186</v>
      </c>
      <c r="N1369" s="31" t="s">
        <v>3557</v>
      </c>
      <c r="O1369" s="31" t="s">
        <v>1501</v>
      </c>
      <c r="P1369" s="52" t="s">
        <v>32746</v>
      </c>
      <c r="Q1369" s="52"/>
      <c r="R1369" s="31"/>
      <c r="S1369" s="31"/>
      <c r="T1369" s="52" t="s">
        <v>23787</v>
      </c>
      <c r="U1369" s="31" t="s">
        <v>2569</v>
      </c>
      <c r="V1369" s="31"/>
      <c r="W1369" s="31" t="s">
        <v>7713</v>
      </c>
      <c r="X1369" s="31" t="s">
        <v>20048</v>
      </c>
      <c r="Y1369" s="31" t="e">
        <f t="shared" ca="1" si="202"/>
        <v>#VALUE!</v>
      </c>
      <c r="Z1369" s="31" t="e">
        <f t="shared" ca="1" si="203"/>
        <v>#VALUE!</v>
      </c>
      <c r="AA1369" s="31"/>
      <c r="AB1369" s="31" t="s">
        <v>780</v>
      </c>
      <c r="AC1369" s="31" t="s">
        <v>34145</v>
      </c>
      <c r="AD1369" s="31" t="s">
        <v>34145</v>
      </c>
      <c r="AE1369" s="31"/>
      <c r="AF1369" s="31" t="s">
        <v>24701</v>
      </c>
      <c r="AG1369" s="31" t="s">
        <v>4322</v>
      </c>
      <c r="AH1369" s="31" t="s">
        <v>4322</v>
      </c>
      <c r="AI1369" s="31" t="s">
        <v>728</v>
      </c>
      <c r="AJ1369" s="31" t="s">
        <v>23023</v>
      </c>
      <c r="AK1369" s="31" t="s">
        <v>23024</v>
      </c>
      <c r="AL1369" s="31" t="s">
        <v>15321</v>
      </c>
      <c r="AM1369" s="31" t="s">
        <v>21167</v>
      </c>
      <c r="AN1369" s="31"/>
      <c r="AO1369" s="31"/>
      <c r="AP1369" s="31" t="s">
        <v>33003</v>
      </c>
      <c r="AQ1369" s="31" t="s">
        <v>32853</v>
      </c>
      <c r="AR1369" s="31" t="s">
        <v>34145</v>
      </c>
      <c r="AS1369" s="31" t="s">
        <v>34145</v>
      </c>
      <c r="AT1369" s="31" t="str">
        <f>_xlfn.IFNA(VLOOKUP(D1369,'[1]5. 1 Mei 2022'!$C$7:$F$60,4,FALSE),"")</f>
        <v/>
      </c>
      <c r="AU1369" s="31"/>
      <c r="AV1369" s="31" t="s">
        <v>26001</v>
      </c>
      <c r="AW1369" s="31" t="s">
        <v>21723</v>
      </c>
      <c r="AX1369" s="29">
        <f t="shared" si="198"/>
        <v>46555</v>
      </c>
      <c r="AY1369" s="31" t="s">
        <v>26346</v>
      </c>
      <c r="AZ1369" s="31" t="s">
        <v>33005</v>
      </c>
      <c r="BA1369" s="30" t="s">
        <v>33003</v>
      </c>
      <c r="BB1369" s="31" t="s">
        <v>22909</v>
      </c>
      <c r="BC1369" s="31"/>
      <c r="BD1369" s="31" t="s">
        <v>11423</v>
      </c>
      <c r="BE1369" s="31" t="s">
        <v>7969</v>
      </c>
      <c r="BF1369" s="31" t="s">
        <v>26001</v>
      </c>
      <c r="BG1369" s="31"/>
      <c r="BH1369" s="31"/>
      <c r="BI1369" s="31"/>
      <c r="BJ1369" s="31">
        <v>0</v>
      </c>
      <c r="BK1369" s="31" t="str">
        <f t="shared" si="199"/>
        <v>III/a</v>
      </c>
      <c r="BL1369" s="31"/>
      <c r="BM1369" s="31"/>
      <c r="BN1369" s="31"/>
      <c r="BO1369" s="31"/>
      <c r="BP1369" s="31"/>
      <c r="BQ1369" s="31"/>
      <c r="BR1369" s="31"/>
      <c r="BS1369" s="31"/>
      <c r="BT1369" s="31"/>
      <c r="BU1369" s="31"/>
      <c r="BV1369" s="31" t="s">
        <v>21394</v>
      </c>
      <c r="BW1369" s="31">
        <f t="shared" ca="1" si="204"/>
        <v>5</v>
      </c>
      <c r="BX1369" s="78">
        <f t="shared" ca="1" si="205"/>
        <v>3</v>
      </c>
      <c r="BY1369" s="31"/>
      <c r="BZ1369" s="31"/>
      <c r="CA1369" s="31" t="s">
        <v>2483</v>
      </c>
      <c r="CB1369" s="31" t="s">
        <v>2406</v>
      </c>
      <c r="CC1369" s="31"/>
      <c r="CD1369" s="31"/>
      <c r="CE1369" s="31"/>
      <c r="CF1369" s="31"/>
      <c r="CG1369" s="31"/>
      <c r="CH1369" s="31"/>
      <c r="CI1369" s="31"/>
      <c r="CJ1369" s="31"/>
      <c r="CK1369" s="31"/>
      <c r="CL1369" s="31" t="s">
        <v>23029</v>
      </c>
      <c r="CM1369" s="31" t="s">
        <v>21987</v>
      </c>
      <c r="CN1369" s="31">
        <v>123</v>
      </c>
      <c r="CO1369" s="31" t="s">
        <v>28790</v>
      </c>
      <c r="CP1369" s="31" t="s">
        <v>21987</v>
      </c>
      <c r="CQ1369" s="31">
        <v>123</v>
      </c>
      <c r="CR1369" s="31">
        <v>6780</v>
      </c>
      <c r="CS1369" s="31" t="s">
        <v>22243</v>
      </c>
      <c r="CT1369" s="31"/>
      <c r="CU1369" s="31"/>
      <c r="CV1369" s="31"/>
      <c r="CW1369" s="31"/>
      <c r="CX1369" s="31"/>
      <c r="CY1369" s="31"/>
      <c r="CZ1369" s="31"/>
      <c r="DA1369" s="31"/>
      <c r="DB1369" s="31"/>
      <c r="DC1369" s="31"/>
      <c r="DD1369" s="31"/>
      <c r="DE1369" s="31"/>
      <c r="DF1369" s="31"/>
      <c r="DG1369" s="31"/>
      <c r="DH1369" s="31"/>
      <c r="DI1369" s="31" t="s">
        <v>25077</v>
      </c>
      <c r="DJ1369" s="31" t="s">
        <v>25042</v>
      </c>
      <c r="DK1369" s="31"/>
      <c r="DL1369" s="31"/>
      <c r="DM1369" s="38" t="s">
        <v>23026</v>
      </c>
      <c r="DN1369" s="38"/>
      <c r="DO1369" s="35"/>
      <c r="DP1369" s="31" t="s">
        <v>23025</v>
      </c>
      <c r="DQ1369" s="31" t="s">
        <v>23027</v>
      </c>
      <c r="DR1369" s="31"/>
      <c r="DS1369" s="31" t="s">
        <v>32964</v>
      </c>
      <c r="DT1369" s="31" t="s">
        <v>23028</v>
      </c>
      <c r="DU1369" s="31">
        <v>2</v>
      </c>
      <c r="DV1369" s="31" t="s">
        <v>32165</v>
      </c>
      <c r="DW1369" s="31" t="s">
        <v>11423</v>
      </c>
      <c r="DX1369" s="31" t="s">
        <v>11423</v>
      </c>
      <c r="DY1369" s="31" t="s">
        <v>23335</v>
      </c>
      <c r="DZ1369" s="31" t="s">
        <v>23334</v>
      </c>
      <c r="EA1369" s="31"/>
      <c r="EB1369" s="31">
        <v>0</v>
      </c>
      <c r="EC1369" s="31" t="s">
        <v>40168</v>
      </c>
      <c r="ED1369" s="31" t="s">
        <v>41101</v>
      </c>
      <c r="EE1369" s="31"/>
      <c r="EF1369" s="31"/>
      <c r="EG1369" s="31"/>
      <c r="EH1369" s="31"/>
      <c r="EI1369" s="31"/>
      <c r="EJ1369" s="31"/>
    </row>
    <row r="1370" spans="1:140" ht="23.25" customHeight="1">
      <c r="A1370" s="25">
        <v>1368</v>
      </c>
      <c r="B1370" s="30" t="s">
        <v>17153</v>
      </c>
      <c r="C1370" s="31" t="s">
        <v>26213</v>
      </c>
      <c r="D1370" s="30" t="s">
        <v>33130</v>
      </c>
      <c r="E1370" s="30"/>
      <c r="F1370" s="30" t="s">
        <v>36258</v>
      </c>
      <c r="G1370" s="31">
        <f t="shared" si="200"/>
        <v>58</v>
      </c>
      <c r="H1370" s="72">
        <f t="shared" si="201"/>
        <v>54271</v>
      </c>
      <c r="I1370" s="30"/>
      <c r="J1370" s="30" t="s">
        <v>34084</v>
      </c>
      <c r="K1370" s="30" t="s">
        <v>4318</v>
      </c>
      <c r="L1370" s="31" t="s">
        <v>4318</v>
      </c>
      <c r="M1370" s="31" t="s">
        <v>6378</v>
      </c>
      <c r="N1370" s="31" t="s">
        <v>3311</v>
      </c>
      <c r="O1370" s="31" t="s">
        <v>2534</v>
      </c>
      <c r="P1370" s="52" t="s">
        <v>35984</v>
      </c>
      <c r="Q1370" s="29" t="s">
        <v>41331</v>
      </c>
      <c r="R1370" s="31"/>
      <c r="S1370" s="31"/>
      <c r="T1370" s="31"/>
      <c r="U1370" s="31" t="s">
        <v>18213</v>
      </c>
      <c r="V1370" s="31"/>
      <c r="W1370" s="31" t="s">
        <v>3183</v>
      </c>
      <c r="X1370" s="31" t="s">
        <v>2115</v>
      </c>
      <c r="Y1370" s="31" t="e">
        <f t="shared" ca="1" si="202"/>
        <v>#VALUE!</v>
      </c>
      <c r="Z1370" s="31" t="e">
        <f t="shared" ca="1" si="203"/>
        <v>#VALUE!</v>
      </c>
      <c r="AA1370" s="31"/>
      <c r="AB1370" s="31" t="s">
        <v>780</v>
      </c>
      <c r="AC1370" s="31" t="s">
        <v>34145</v>
      </c>
      <c r="AD1370" s="31" t="s">
        <v>34145</v>
      </c>
      <c r="AE1370" s="31"/>
      <c r="AF1370" s="31" t="s">
        <v>24701</v>
      </c>
      <c r="AG1370" s="31" t="s">
        <v>4322</v>
      </c>
      <c r="AH1370" s="31" t="s">
        <v>4322</v>
      </c>
      <c r="AI1370" s="31" t="s">
        <v>728</v>
      </c>
      <c r="AJ1370" s="31" t="s">
        <v>17713</v>
      </c>
      <c r="AK1370" s="31" t="s">
        <v>17714</v>
      </c>
      <c r="AL1370" s="31" t="s">
        <v>15988</v>
      </c>
      <c r="AM1370" s="31" t="s">
        <v>11657</v>
      </c>
      <c r="AN1370" s="31"/>
      <c r="AO1370" s="29">
        <v>42062</v>
      </c>
      <c r="AP1370" s="31" t="s">
        <v>3619</v>
      </c>
      <c r="AQ1370" s="31" t="s">
        <v>7696</v>
      </c>
      <c r="AR1370" s="31" t="s">
        <v>34145</v>
      </c>
      <c r="AS1370" s="31" t="s">
        <v>34145</v>
      </c>
      <c r="AT1370" s="31" t="str">
        <f>_xlfn.IFNA(VLOOKUP(D1370,'[1]5. 1 Mei 2022'!$C$7:$F$60,4,FALSE),"")</f>
        <v/>
      </c>
      <c r="AU1370" s="31"/>
      <c r="AV1370" s="31" t="s">
        <v>20032</v>
      </c>
      <c r="AW1370" s="31" t="s">
        <v>16037</v>
      </c>
      <c r="AX1370" s="29">
        <f t="shared" ref="AX1370:AX1432" si="206">AW1370+1903</f>
        <v>45916</v>
      </c>
      <c r="AY1370" s="31" t="s">
        <v>26346</v>
      </c>
      <c r="AZ1370" s="31" t="s">
        <v>225</v>
      </c>
      <c r="BA1370" s="30" t="s">
        <v>3619</v>
      </c>
      <c r="BB1370" s="31" t="s">
        <v>17505</v>
      </c>
      <c r="BC1370" s="31"/>
      <c r="BD1370" s="31" t="s">
        <v>7980</v>
      </c>
      <c r="BE1370" s="31" t="s">
        <v>7969</v>
      </c>
      <c r="BF1370" s="31" t="s">
        <v>20032</v>
      </c>
      <c r="BG1370" s="31"/>
      <c r="BH1370" s="31"/>
      <c r="BI1370" s="31"/>
      <c r="BJ1370" s="31" t="s">
        <v>23222</v>
      </c>
      <c r="BK1370" s="31" t="str">
        <f t="shared" si="199"/>
        <v>III/b</v>
      </c>
      <c r="BL1370" s="31"/>
      <c r="BM1370" s="31"/>
      <c r="BN1370" s="31"/>
      <c r="BO1370" s="31"/>
      <c r="BP1370" s="31"/>
      <c r="BQ1370" s="31" t="s">
        <v>23222</v>
      </c>
      <c r="BR1370" s="31" t="s">
        <v>41376</v>
      </c>
      <c r="BS1370" s="31">
        <v>0</v>
      </c>
      <c r="BT1370" s="29">
        <v>44621</v>
      </c>
      <c r="BU1370" s="52" t="s">
        <v>35984</v>
      </c>
      <c r="BV1370" s="31" t="s">
        <v>8466</v>
      </c>
      <c r="BW1370" s="31">
        <f t="shared" ca="1" si="204"/>
        <v>7</v>
      </c>
      <c r="BX1370" s="78">
        <f t="shared" ca="1" si="205"/>
        <v>3</v>
      </c>
      <c r="BY1370" s="31" t="s">
        <v>25993</v>
      </c>
      <c r="BZ1370" s="31"/>
      <c r="CA1370" s="31" t="s">
        <v>2483</v>
      </c>
      <c r="CB1370" s="31" t="s">
        <v>2519</v>
      </c>
      <c r="CC1370" s="31"/>
      <c r="CD1370" s="31"/>
      <c r="CE1370" s="31" t="s">
        <v>20085</v>
      </c>
      <c r="CF1370" s="31"/>
      <c r="CG1370" s="31"/>
      <c r="CH1370" s="31"/>
      <c r="CI1370" s="31"/>
      <c r="CJ1370" s="31"/>
      <c r="CK1370" s="31"/>
      <c r="CL1370" s="31" t="s">
        <v>31174</v>
      </c>
      <c r="CM1370" s="31" t="s">
        <v>31175</v>
      </c>
      <c r="CN1370" s="31">
        <v>126</v>
      </c>
      <c r="CO1370" s="31" t="s">
        <v>32706</v>
      </c>
      <c r="CP1370" s="31" t="s">
        <v>31175</v>
      </c>
      <c r="CQ1370" s="31"/>
      <c r="CR1370" s="31">
        <v>6513</v>
      </c>
      <c r="CS1370" s="31" t="s">
        <v>15956</v>
      </c>
      <c r="CT1370" s="31" t="s">
        <v>18000</v>
      </c>
      <c r="CU1370" s="31" t="s">
        <v>804</v>
      </c>
      <c r="CV1370" s="31" t="s">
        <v>18055</v>
      </c>
      <c r="CW1370" s="31" t="s">
        <v>15987</v>
      </c>
      <c r="CX1370" s="31" t="s">
        <v>15874</v>
      </c>
      <c r="CY1370" s="31"/>
      <c r="CZ1370" s="31"/>
      <c r="DA1370" s="31"/>
      <c r="DB1370" s="31" t="s">
        <v>11355</v>
      </c>
      <c r="DC1370" s="31" t="s">
        <v>18668</v>
      </c>
      <c r="DD1370" s="31" t="s">
        <v>18474</v>
      </c>
      <c r="DE1370" s="31"/>
      <c r="DF1370" s="31"/>
      <c r="DG1370" s="31"/>
      <c r="DH1370" s="31"/>
      <c r="DI1370" s="31" t="s">
        <v>25077</v>
      </c>
      <c r="DJ1370" s="31" t="s">
        <v>25042</v>
      </c>
      <c r="DK1370" s="31" t="s">
        <v>25645</v>
      </c>
      <c r="DL1370" s="31" t="s">
        <v>13888</v>
      </c>
      <c r="DM1370" s="38" t="s">
        <v>18214</v>
      </c>
      <c r="DN1370" s="38"/>
      <c r="DO1370" s="35"/>
      <c r="DP1370" s="31" t="s">
        <v>17711</v>
      </c>
      <c r="DQ1370" s="31" t="s">
        <v>17712</v>
      </c>
      <c r="DR1370" s="31"/>
      <c r="DS1370" s="31" t="s">
        <v>27820</v>
      </c>
      <c r="DT1370" s="31" t="s">
        <v>37952</v>
      </c>
      <c r="DU1370" s="31">
        <v>3</v>
      </c>
      <c r="DV1370" s="31" t="s">
        <v>32167</v>
      </c>
      <c r="DW1370" s="31" t="s">
        <v>7980</v>
      </c>
      <c r="DX1370" s="31" t="s">
        <v>7980</v>
      </c>
      <c r="DY1370" s="52" t="s">
        <v>40029</v>
      </c>
      <c r="DZ1370" s="52" t="s">
        <v>39955</v>
      </c>
      <c r="EA1370" s="52" t="s">
        <v>40030</v>
      </c>
      <c r="EB1370" s="31">
        <v>1563515</v>
      </c>
      <c r="EC1370" s="31" t="s">
        <v>40168</v>
      </c>
      <c r="ED1370" s="31" t="s">
        <v>41101</v>
      </c>
      <c r="EE1370" s="31"/>
      <c r="EF1370" s="31"/>
      <c r="EG1370" s="31"/>
      <c r="EH1370" s="31"/>
      <c r="EI1370" s="31"/>
      <c r="EJ1370" s="31"/>
    </row>
    <row r="1371" spans="1:140" ht="23.25" customHeight="1">
      <c r="A1371" s="25">
        <v>1369</v>
      </c>
      <c r="B1371" s="30" t="s">
        <v>16374</v>
      </c>
      <c r="C1371" s="31">
        <v>140373134</v>
      </c>
      <c r="D1371" s="30" t="s">
        <v>57</v>
      </c>
      <c r="E1371" s="30"/>
      <c r="F1371" s="30" t="s">
        <v>36257</v>
      </c>
      <c r="G1371" s="31">
        <f t="shared" si="200"/>
        <v>58</v>
      </c>
      <c r="H1371" s="72">
        <f t="shared" si="201"/>
        <v>50010</v>
      </c>
      <c r="I1371" s="30"/>
      <c r="J1371" s="30" t="s">
        <v>34084</v>
      </c>
      <c r="K1371" s="30" t="s">
        <v>4318</v>
      </c>
      <c r="L1371" s="31" t="s">
        <v>4318</v>
      </c>
      <c r="M1371" s="31" t="s">
        <v>3186</v>
      </c>
      <c r="N1371" s="31" t="s">
        <v>5797</v>
      </c>
      <c r="O1371" s="31" t="s">
        <v>5271</v>
      </c>
      <c r="P1371" s="31" t="s">
        <v>21723</v>
      </c>
      <c r="Q1371" s="31" t="s">
        <v>41549</v>
      </c>
      <c r="R1371" s="31">
        <v>20</v>
      </c>
      <c r="S1371" s="31">
        <v>0</v>
      </c>
      <c r="T1371" s="31"/>
      <c r="U1371" s="31">
        <v>256</v>
      </c>
      <c r="V1371" s="31" t="s">
        <v>1063</v>
      </c>
      <c r="W1371" s="31" t="s">
        <v>1064</v>
      </c>
      <c r="X1371" s="31" t="s">
        <v>2075</v>
      </c>
      <c r="Y1371" s="31">
        <f t="shared" ca="1" si="202"/>
        <v>45</v>
      </c>
      <c r="Z1371" s="31" t="str">
        <f t="shared" ca="1" si="203"/>
        <v>36-45</v>
      </c>
      <c r="AA1371" s="31"/>
      <c r="AB1371" s="31" t="s">
        <v>780</v>
      </c>
      <c r="AC1371" s="31" t="s">
        <v>34145</v>
      </c>
      <c r="AD1371" s="31" t="s">
        <v>34145</v>
      </c>
      <c r="AE1371" s="31"/>
      <c r="AF1371" s="31" t="s">
        <v>24701</v>
      </c>
      <c r="AG1371" s="31" t="s">
        <v>4322</v>
      </c>
      <c r="AH1371" s="31" t="s">
        <v>4322</v>
      </c>
      <c r="AI1371" s="31" t="s">
        <v>728</v>
      </c>
      <c r="AJ1371" s="31"/>
      <c r="AK1371" s="31"/>
      <c r="AL1371" s="31"/>
      <c r="AM1371" s="31"/>
      <c r="AN1371" s="31"/>
      <c r="AO1371" s="31"/>
      <c r="AP1371" s="31" t="s">
        <v>33003</v>
      </c>
      <c r="AQ1371" s="31" t="s">
        <v>23514</v>
      </c>
      <c r="AR1371" s="31" t="s">
        <v>34145</v>
      </c>
      <c r="AS1371" s="31" t="s">
        <v>34145</v>
      </c>
      <c r="AT1371" s="31" t="str">
        <f>_xlfn.IFNA(VLOOKUP(D1371,'[1]5. 1 Mei 2022'!$C$7:$F$60,4,FALSE),"")</f>
        <v/>
      </c>
      <c r="AU1371" s="31"/>
      <c r="AV1371" s="31" t="s">
        <v>20033</v>
      </c>
      <c r="AW1371" s="31" t="s">
        <v>23514</v>
      </c>
      <c r="AX1371" s="29">
        <f t="shared" si="206"/>
        <v>46363</v>
      </c>
      <c r="AY1371" s="31" t="s">
        <v>26346</v>
      </c>
      <c r="AZ1371" s="31" t="s">
        <v>33005</v>
      </c>
      <c r="BA1371" s="30" t="s">
        <v>33003</v>
      </c>
      <c r="BB1371" s="31" t="s">
        <v>22916</v>
      </c>
      <c r="BC1371" s="31"/>
      <c r="BD1371" s="31" t="s">
        <v>7997</v>
      </c>
      <c r="BE1371" s="31" t="s">
        <v>7969</v>
      </c>
      <c r="BF1371" s="31" t="s">
        <v>20033</v>
      </c>
      <c r="BG1371" s="31"/>
      <c r="BH1371" s="31"/>
      <c r="BI1371" s="31" t="s">
        <v>8136</v>
      </c>
      <c r="BJ1371" s="31" t="s">
        <v>20278</v>
      </c>
      <c r="BK1371" s="31" t="str">
        <f t="shared" si="199"/>
        <v>III/d</v>
      </c>
      <c r="BL1371" s="31" t="s">
        <v>8077</v>
      </c>
      <c r="BM1371" s="31"/>
      <c r="BN1371" s="31"/>
      <c r="BO1371" s="31"/>
      <c r="BP1371" s="31" t="s">
        <v>1498</v>
      </c>
      <c r="BQ1371" s="31" t="s">
        <v>20278</v>
      </c>
      <c r="BR1371" s="52" t="s">
        <v>30295</v>
      </c>
      <c r="BS1371" s="62" t="s">
        <v>41550</v>
      </c>
      <c r="BT1371" s="31" t="s">
        <v>4277</v>
      </c>
      <c r="BU1371" s="31"/>
      <c r="BV1371" s="31" t="s">
        <v>7630</v>
      </c>
      <c r="BW1371" s="31">
        <f t="shared" ca="1" si="204"/>
        <v>23</v>
      </c>
      <c r="BX1371" s="78">
        <f t="shared" ca="1" si="205"/>
        <v>3</v>
      </c>
      <c r="BY1371" s="31"/>
      <c r="BZ1371" s="31"/>
      <c r="CA1371" s="31" t="s">
        <v>2483</v>
      </c>
      <c r="CB1371" s="31" t="s">
        <v>2519</v>
      </c>
      <c r="CC1371" s="31">
        <v>2</v>
      </c>
      <c r="CD1371" s="31">
        <v>1</v>
      </c>
      <c r="CE1371" s="31" t="s">
        <v>20085</v>
      </c>
      <c r="CF1371" s="31"/>
      <c r="CG1371" s="31"/>
      <c r="CH1371" s="31"/>
      <c r="CI1371" s="31"/>
      <c r="CJ1371" s="31"/>
      <c r="CK1371" s="31"/>
      <c r="CL1371" s="31" t="s">
        <v>22524</v>
      </c>
      <c r="CM1371" s="31" t="s">
        <v>21903</v>
      </c>
      <c r="CN1371" s="31">
        <v>123</v>
      </c>
      <c r="CO1371" s="31" t="s">
        <v>25602</v>
      </c>
      <c r="CP1371" s="31" t="s">
        <v>21903</v>
      </c>
      <c r="CQ1371" s="31">
        <v>123</v>
      </c>
      <c r="CR1371" s="31">
        <v>3479</v>
      </c>
      <c r="CS1371" s="31" t="s">
        <v>18402</v>
      </c>
      <c r="CT1371" s="31" t="s">
        <v>18401</v>
      </c>
      <c r="CU1371" s="31" t="s">
        <v>18396</v>
      </c>
      <c r="CV1371" s="31" t="s">
        <v>18551</v>
      </c>
      <c r="CW1371" s="31" t="s">
        <v>18552</v>
      </c>
      <c r="CX1371" s="31" t="s">
        <v>18271</v>
      </c>
      <c r="CY1371" s="31"/>
      <c r="CZ1371" s="31"/>
      <c r="DA1371" s="31"/>
      <c r="DB1371" s="31" t="s">
        <v>15747</v>
      </c>
      <c r="DC1371" s="31" t="s">
        <v>15756</v>
      </c>
      <c r="DD1371" s="31" t="s">
        <v>15746</v>
      </c>
      <c r="DE1371" s="31"/>
      <c r="DF1371" s="31"/>
      <c r="DG1371" s="31"/>
      <c r="DH1371" s="31"/>
      <c r="DI1371" s="31" t="s">
        <v>24810</v>
      </c>
      <c r="DJ1371" s="31" t="s">
        <v>24811</v>
      </c>
      <c r="DK1371" s="31"/>
      <c r="DL1371" s="31"/>
      <c r="DM1371" s="38" t="s">
        <v>9317</v>
      </c>
      <c r="DN1371" s="38"/>
      <c r="DO1371" s="35">
        <v>0</v>
      </c>
      <c r="DP1371" s="31" t="s">
        <v>14404</v>
      </c>
      <c r="DQ1371" s="31" t="s">
        <v>13420</v>
      </c>
      <c r="DR1371" s="31"/>
      <c r="DS1371" s="31" t="s">
        <v>26955</v>
      </c>
      <c r="DT1371" s="31" t="s">
        <v>37953</v>
      </c>
      <c r="DU1371" s="31">
        <v>3</v>
      </c>
      <c r="DV1371" s="31" t="s">
        <v>32167</v>
      </c>
      <c r="DW1371" s="31" t="s">
        <v>7997</v>
      </c>
      <c r="DX1371" s="31" t="s">
        <v>7997</v>
      </c>
      <c r="DY1371" s="31" t="s">
        <v>36137</v>
      </c>
      <c r="DZ1371" s="52" t="s">
        <v>36110</v>
      </c>
      <c r="EA1371" s="52" t="s">
        <v>36138</v>
      </c>
      <c r="EB1371" s="31">
        <v>378061</v>
      </c>
      <c r="EC1371" s="31" t="s">
        <v>40168</v>
      </c>
      <c r="ED1371" s="31" t="s">
        <v>41101</v>
      </c>
      <c r="EE1371" s="31"/>
      <c r="EF1371" s="31"/>
      <c r="EG1371" s="31"/>
      <c r="EH1371" s="31"/>
      <c r="EI1371" s="31"/>
      <c r="EJ1371" s="31"/>
    </row>
    <row r="1372" spans="1:140" ht="23.25" customHeight="1">
      <c r="A1372" s="25">
        <v>1370</v>
      </c>
      <c r="B1372" s="30" t="s">
        <v>20306</v>
      </c>
      <c r="C1372" s="31">
        <v>140312130</v>
      </c>
      <c r="D1372" s="30" t="s">
        <v>180</v>
      </c>
      <c r="E1372" s="30"/>
      <c r="F1372" s="30" t="s">
        <v>36253</v>
      </c>
      <c r="G1372" s="31">
        <f t="shared" si="200"/>
        <v>60</v>
      </c>
      <c r="H1372" s="72">
        <f t="shared" si="201"/>
        <v>48976</v>
      </c>
      <c r="I1372" s="30"/>
      <c r="J1372" s="30" t="s">
        <v>34084</v>
      </c>
      <c r="K1372" s="30" t="s">
        <v>4318</v>
      </c>
      <c r="L1372" s="31" t="s">
        <v>4318</v>
      </c>
      <c r="M1372" s="31" t="s">
        <v>3186</v>
      </c>
      <c r="N1372" s="31" t="s">
        <v>7120</v>
      </c>
      <c r="O1372" s="31" t="s">
        <v>3943</v>
      </c>
      <c r="P1372" s="31" t="s">
        <v>15640</v>
      </c>
      <c r="Q1372" s="31"/>
      <c r="R1372" s="31">
        <v>21</v>
      </c>
      <c r="S1372" s="31">
        <v>7</v>
      </c>
      <c r="T1372" s="31"/>
      <c r="U1372" s="31">
        <v>1345</v>
      </c>
      <c r="V1372" s="31"/>
      <c r="W1372" s="31" t="s">
        <v>3392</v>
      </c>
      <c r="X1372" s="31" t="s">
        <v>4829</v>
      </c>
      <c r="Y1372" s="31" t="e">
        <f t="shared" ca="1" si="202"/>
        <v>#VALUE!</v>
      </c>
      <c r="Z1372" s="31" t="e">
        <f t="shared" ca="1" si="203"/>
        <v>#VALUE!</v>
      </c>
      <c r="AA1372" s="31"/>
      <c r="AB1372" s="31" t="s">
        <v>780</v>
      </c>
      <c r="AC1372" s="31" t="s">
        <v>34145</v>
      </c>
      <c r="AD1372" s="31" t="s">
        <v>34145</v>
      </c>
      <c r="AE1372" s="31"/>
      <c r="AF1372" s="31" t="s">
        <v>24701</v>
      </c>
      <c r="AG1372" s="31" t="s">
        <v>4322</v>
      </c>
      <c r="AH1372" s="31" t="s">
        <v>4322</v>
      </c>
      <c r="AI1372" s="31" t="s">
        <v>728</v>
      </c>
      <c r="AJ1372" s="31" t="s">
        <v>16566</v>
      </c>
      <c r="AK1372" s="31" t="s">
        <v>16567</v>
      </c>
      <c r="AL1372" s="31" t="s">
        <v>10367</v>
      </c>
      <c r="AM1372" s="31" t="s">
        <v>2681</v>
      </c>
      <c r="AN1372" s="31"/>
      <c r="AO1372" s="31"/>
      <c r="AP1372" s="31" t="s">
        <v>18118</v>
      </c>
      <c r="AQ1372" s="31" t="s">
        <v>12247</v>
      </c>
      <c r="AR1372" s="31" t="s">
        <v>34145</v>
      </c>
      <c r="AS1372" s="31" t="s">
        <v>34145</v>
      </c>
      <c r="AT1372" s="31" t="str">
        <f>_xlfn.IFNA(VLOOKUP(D1372,'[1]5. 1 Mei 2022'!$C$7:$F$60,4,FALSE),"")</f>
        <v/>
      </c>
      <c r="AU1372" s="31"/>
      <c r="AV1372" s="31" t="s">
        <v>24786</v>
      </c>
      <c r="AW1372" s="31" t="s">
        <v>38812</v>
      </c>
      <c r="AX1372" s="29" t="e">
        <f t="shared" si="206"/>
        <v>#VALUE!</v>
      </c>
      <c r="AY1372" s="31" t="s">
        <v>26346</v>
      </c>
      <c r="AZ1372" s="31" t="s">
        <v>2622</v>
      </c>
      <c r="BA1372" s="30" t="s">
        <v>18118</v>
      </c>
      <c r="BB1372" s="31" t="s">
        <v>8027</v>
      </c>
      <c r="BC1372" s="31"/>
      <c r="BD1372" s="31" t="s">
        <v>24787</v>
      </c>
      <c r="BE1372" s="31" t="s">
        <v>7969</v>
      </c>
      <c r="BF1372" s="31" t="s">
        <v>24786</v>
      </c>
      <c r="BG1372" s="31" t="s">
        <v>38813</v>
      </c>
      <c r="BH1372" s="31"/>
      <c r="BI1372" s="31" t="s">
        <v>8136</v>
      </c>
      <c r="BJ1372" s="31" t="s">
        <v>20310</v>
      </c>
      <c r="BK1372" s="31" t="str">
        <f t="shared" si="199"/>
        <v>IV/a</v>
      </c>
      <c r="BL1372" s="31" t="s">
        <v>8077</v>
      </c>
      <c r="BM1372" s="31"/>
      <c r="BN1372" s="31"/>
      <c r="BO1372" s="31"/>
      <c r="BP1372" s="31" t="s">
        <v>1498</v>
      </c>
      <c r="BQ1372" s="31" t="s">
        <v>20310</v>
      </c>
      <c r="BR1372" s="31" t="s">
        <v>17826</v>
      </c>
      <c r="BS1372" s="31" t="s">
        <v>29922</v>
      </c>
      <c r="BT1372" s="31" t="s">
        <v>6929</v>
      </c>
      <c r="BU1372" s="31"/>
      <c r="BV1372" s="31" t="s">
        <v>7167</v>
      </c>
      <c r="BW1372" s="31">
        <f t="shared" ca="1" si="204"/>
        <v>30</v>
      </c>
      <c r="BX1372" s="78">
        <f t="shared" ca="1" si="205"/>
        <v>3</v>
      </c>
      <c r="BY1372" s="31"/>
      <c r="BZ1372" s="31"/>
      <c r="CA1372" s="31" t="s">
        <v>2483</v>
      </c>
      <c r="CB1372" s="31" t="s">
        <v>2519</v>
      </c>
      <c r="CC1372" s="31">
        <v>3</v>
      </c>
      <c r="CD1372" s="31">
        <v>1</v>
      </c>
      <c r="CE1372" s="31" t="s">
        <v>20085</v>
      </c>
      <c r="CF1372" s="31"/>
      <c r="CG1372" s="31"/>
      <c r="CH1372" s="31" t="s">
        <v>5878</v>
      </c>
      <c r="CI1372" s="31"/>
      <c r="CJ1372" s="31"/>
      <c r="CK1372" s="31"/>
      <c r="CL1372" s="31" t="s">
        <v>36565</v>
      </c>
      <c r="CM1372" s="31" t="s">
        <v>36040</v>
      </c>
      <c r="CN1372" s="31">
        <v>127</v>
      </c>
      <c r="CO1372" s="31" t="s">
        <v>36679</v>
      </c>
      <c r="CP1372" s="31" t="s">
        <v>36040</v>
      </c>
      <c r="CQ1372" s="31">
        <v>127</v>
      </c>
      <c r="CR1372" s="31">
        <v>3599</v>
      </c>
      <c r="CS1372" s="31" t="s">
        <v>16764</v>
      </c>
      <c r="CT1372" s="31"/>
      <c r="CU1372" s="31" t="s">
        <v>8314</v>
      </c>
      <c r="CV1372" s="31" t="s">
        <v>8347</v>
      </c>
      <c r="CW1372" s="31" t="s">
        <v>8348</v>
      </c>
      <c r="CX1372" s="31" t="s">
        <v>8346</v>
      </c>
      <c r="CY1372" s="31"/>
      <c r="CZ1372" s="31"/>
      <c r="DA1372" s="31"/>
      <c r="DB1372" s="31" t="s">
        <v>15747</v>
      </c>
      <c r="DC1372" s="31" t="s">
        <v>15752</v>
      </c>
      <c r="DD1372" s="31" t="s">
        <v>15746</v>
      </c>
      <c r="DE1372" s="31"/>
      <c r="DF1372" s="31"/>
      <c r="DG1372" s="31"/>
      <c r="DH1372" s="31"/>
      <c r="DI1372" s="31" t="s">
        <v>24810</v>
      </c>
      <c r="DJ1372" s="31" t="s">
        <v>24811</v>
      </c>
      <c r="DK1372" s="31" t="s">
        <v>25642</v>
      </c>
      <c r="DL1372" s="31" t="s">
        <v>25643</v>
      </c>
      <c r="DM1372" s="38" t="s">
        <v>9411</v>
      </c>
      <c r="DN1372" s="38"/>
      <c r="DO1372" s="35" t="s">
        <v>20533</v>
      </c>
      <c r="DP1372" s="31" t="s">
        <v>12713</v>
      </c>
      <c r="DQ1372" s="31" t="s">
        <v>12712</v>
      </c>
      <c r="DR1372" s="31"/>
      <c r="DS1372" s="31" t="s">
        <v>27053</v>
      </c>
      <c r="DT1372" s="31" t="s">
        <v>28100</v>
      </c>
      <c r="DU1372" s="31">
        <v>3</v>
      </c>
      <c r="DV1372" s="31" t="s">
        <v>32167</v>
      </c>
      <c r="DW1372" s="31" t="s">
        <v>7997</v>
      </c>
      <c r="DX1372" s="31" t="s">
        <v>7997</v>
      </c>
      <c r="DY1372" s="31" t="s">
        <v>25338</v>
      </c>
      <c r="DZ1372" s="31" t="s">
        <v>25334</v>
      </c>
      <c r="EA1372" s="31"/>
      <c r="EB1372" s="31">
        <v>0</v>
      </c>
      <c r="EC1372" s="31" t="s">
        <v>40168</v>
      </c>
      <c r="ED1372" s="31" t="s">
        <v>41101</v>
      </c>
      <c r="EE1372" s="31"/>
      <c r="EF1372" s="31"/>
      <c r="EG1372" s="31"/>
      <c r="EH1372" s="31"/>
      <c r="EI1372" s="31"/>
      <c r="EJ1372" s="31"/>
    </row>
    <row r="1373" spans="1:140" ht="23.25" customHeight="1">
      <c r="A1373" s="25">
        <v>1371</v>
      </c>
      <c r="B1373" s="30" t="s">
        <v>2285</v>
      </c>
      <c r="C1373" s="31">
        <v>140353718</v>
      </c>
      <c r="D1373" s="30" t="s">
        <v>1118</v>
      </c>
      <c r="E1373" s="30"/>
      <c r="F1373" s="30" t="s">
        <v>36257</v>
      </c>
      <c r="G1373" s="31">
        <f t="shared" si="200"/>
        <v>58</v>
      </c>
      <c r="H1373" s="72">
        <f t="shared" si="201"/>
        <v>50406</v>
      </c>
      <c r="I1373" s="30"/>
      <c r="J1373" s="30" t="s">
        <v>34084</v>
      </c>
      <c r="K1373" s="30" t="s">
        <v>4318</v>
      </c>
      <c r="L1373" s="31" t="s">
        <v>4318</v>
      </c>
      <c r="M1373" s="31" t="s">
        <v>3186</v>
      </c>
      <c r="N1373" s="31" t="s">
        <v>4008</v>
      </c>
      <c r="O1373" s="31" t="s">
        <v>4320</v>
      </c>
      <c r="P1373" s="31" t="s">
        <v>21723</v>
      </c>
      <c r="Q1373" s="31" t="s">
        <v>41517</v>
      </c>
      <c r="R1373" s="31">
        <v>17</v>
      </c>
      <c r="S1373" s="31">
        <v>1</v>
      </c>
      <c r="T1373" s="31"/>
      <c r="U1373" s="31">
        <v>1010</v>
      </c>
      <c r="V1373" s="31" t="s">
        <v>6400</v>
      </c>
      <c r="W1373" s="31" t="s">
        <v>6910</v>
      </c>
      <c r="X1373" s="31" t="s">
        <v>14987</v>
      </c>
      <c r="Y1373" s="31">
        <f t="shared" ca="1" si="202"/>
        <v>44</v>
      </c>
      <c r="Z1373" s="31" t="str">
        <f t="shared" ca="1" si="203"/>
        <v>36-45</v>
      </c>
      <c r="AA1373" s="31"/>
      <c r="AB1373" s="31" t="s">
        <v>29742</v>
      </c>
      <c r="AC1373" s="31" t="s">
        <v>34145</v>
      </c>
      <c r="AD1373" s="31" t="s">
        <v>34145</v>
      </c>
      <c r="AE1373" s="31"/>
      <c r="AF1373" s="31" t="s">
        <v>24701</v>
      </c>
      <c r="AG1373" s="31" t="s">
        <v>4322</v>
      </c>
      <c r="AH1373" s="31" t="s">
        <v>4322</v>
      </c>
      <c r="AI1373" s="31" t="s">
        <v>728</v>
      </c>
      <c r="AJ1373" s="31">
        <v>1106042920</v>
      </c>
      <c r="AK1373" s="31" t="s">
        <v>19653</v>
      </c>
      <c r="AL1373" s="31" t="s">
        <v>11816</v>
      </c>
      <c r="AM1373" s="31" t="s">
        <v>2711</v>
      </c>
      <c r="AN1373" s="31"/>
      <c r="AO1373" s="31"/>
      <c r="AP1373" s="31" t="s">
        <v>18118</v>
      </c>
      <c r="AQ1373" s="31" t="s">
        <v>26473</v>
      </c>
      <c r="AR1373" s="31" t="s">
        <v>34145</v>
      </c>
      <c r="AS1373" s="31" t="s">
        <v>34145</v>
      </c>
      <c r="AT1373" s="31" t="str">
        <f>_xlfn.IFNA(VLOOKUP(D1373,'[1]5. 1 Mei 2022'!$C$7:$F$60,4,FALSE),"")</f>
        <v/>
      </c>
      <c r="AU1373" s="31"/>
      <c r="AV1373" s="31" t="s">
        <v>31768</v>
      </c>
      <c r="AW1373" s="31" t="s">
        <v>31614</v>
      </c>
      <c r="AX1373" s="29">
        <f t="shared" si="206"/>
        <v>46348</v>
      </c>
      <c r="AY1373" s="31" t="s">
        <v>26346</v>
      </c>
      <c r="AZ1373" s="31" t="s">
        <v>2622</v>
      </c>
      <c r="BA1373" s="30" t="s">
        <v>18118</v>
      </c>
      <c r="BB1373" s="31" t="s">
        <v>31769</v>
      </c>
      <c r="BC1373" s="31"/>
      <c r="BD1373" s="31" t="s">
        <v>7996</v>
      </c>
      <c r="BE1373" s="31" t="s">
        <v>7969</v>
      </c>
      <c r="BF1373" s="31" t="s">
        <v>31768</v>
      </c>
      <c r="BG1373" s="31"/>
      <c r="BH1373" s="31"/>
      <c r="BI1373" s="31" t="s">
        <v>8136</v>
      </c>
      <c r="BJ1373" s="31" t="s">
        <v>20278</v>
      </c>
      <c r="BK1373" s="31" t="str">
        <f t="shared" si="199"/>
        <v>III/c</v>
      </c>
      <c r="BL1373" s="31" t="s">
        <v>8077</v>
      </c>
      <c r="BM1373" s="31"/>
      <c r="BN1373" s="31"/>
      <c r="BO1373" s="31"/>
      <c r="BP1373" s="31" t="s">
        <v>1498</v>
      </c>
      <c r="BQ1373" s="31" t="s">
        <v>20278</v>
      </c>
      <c r="BR1373" s="66" t="s">
        <v>30295</v>
      </c>
      <c r="BS1373" s="62" t="s">
        <v>41518</v>
      </c>
      <c r="BT1373" s="31" t="s">
        <v>3271</v>
      </c>
      <c r="BU1373" s="31"/>
      <c r="BV1373" s="31" t="s">
        <v>2385</v>
      </c>
      <c r="BW1373" s="31">
        <f t="shared" ca="1" si="204"/>
        <v>27</v>
      </c>
      <c r="BX1373" s="78">
        <f t="shared" ca="1" si="205"/>
        <v>3</v>
      </c>
      <c r="BY1373" s="31"/>
      <c r="BZ1373" s="31"/>
      <c r="CA1373" s="31" t="s">
        <v>2483</v>
      </c>
      <c r="CB1373" s="31" t="s">
        <v>2519</v>
      </c>
      <c r="CC1373" s="31">
        <v>2</v>
      </c>
      <c r="CD1373" s="31">
        <v>1</v>
      </c>
      <c r="CE1373" s="31" t="s">
        <v>20085</v>
      </c>
      <c r="CF1373" s="31"/>
      <c r="CG1373" s="31">
        <v>2010</v>
      </c>
      <c r="CH1373" s="31"/>
      <c r="CI1373" s="31"/>
      <c r="CJ1373" s="31"/>
      <c r="CK1373" s="31"/>
      <c r="CL1373" s="31" t="s">
        <v>38447</v>
      </c>
      <c r="CM1373" s="52" t="s">
        <v>37243</v>
      </c>
      <c r="CN1373" s="31" t="s">
        <v>36751</v>
      </c>
      <c r="CO1373" s="31" t="s">
        <v>39830</v>
      </c>
      <c r="CP1373" s="31" t="s">
        <v>37243</v>
      </c>
      <c r="CQ1373" s="31">
        <v>127</v>
      </c>
      <c r="CR1373" s="31">
        <v>3716</v>
      </c>
      <c r="CS1373" s="31" t="s">
        <v>24025</v>
      </c>
      <c r="CT1373" s="31"/>
      <c r="CU1373" s="31">
        <v>40990</v>
      </c>
      <c r="CV1373" s="31" t="s">
        <v>8319</v>
      </c>
      <c r="CW1373" s="31" t="s">
        <v>8320</v>
      </c>
      <c r="CX1373" s="31" t="s">
        <v>8318</v>
      </c>
      <c r="CY1373" s="31"/>
      <c r="CZ1373" s="31"/>
      <c r="DA1373" s="31"/>
      <c r="DB1373" s="31" t="s">
        <v>11355</v>
      </c>
      <c r="DC1373" s="31" t="s">
        <v>16323</v>
      </c>
      <c r="DD1373" s="31" t="s">
        <v>16324</v>
      </c>
      <c r="DE1373" s="31"/>
      <c r="DF1373" s="31"/>
      <c r="DG1373" s="31"/>
      <c r="DH1373" s="31"/>
      <c r="DI1373" s="31" t="s">
        <v>15852</v>
      </c>
      <c r="DJ1373" s="31" t="s">
        <v>15853</v>
      </c>
      <c r="DK1373" s="31"/>
      <c r="DL1373" s="31"/>
      <c r="DM1373" s="38" t="s">
        <v>9176</v>
      </c>
      <c r="DN1373" s="38"/>
      <c r="DO1373" s="35" t="s">
        <v>20501</v>
      </c>
      <c r="DP1373" s="31" t="s">
        <v>31728</v>
      </c>
      <c r="DQ1373" s="31" t="s">
        <v>20500</v>
      </c>
      <c r="DR1373" s="31"/>
      <c r="DS1373" s="31" t="s">
        <v>26814</v>
      </c>
      <c r="DT1373" s="31" t="s">
        <v>28013</v>
      </c>
      <c r="DU1373" s="31">
        <v>3</v>
      </c>
      <c r="DV1373" s="31" t="s">
        <v>32167</v>
      </c>
      <c r="DW1373" s="31"/>
      <c r="DX1373" s="31" t="s">
        <v>7997</v>
      </c>
      <c r="DY1373" s="31" t="s">
        <v>28822</v>
      </c>
      <c r="DZ1373" s="31" t="s">
        <v>28819</v>
      </c>
      <c r="EA1373" s="31"/>
      <c r="EB1373" s="31">
        <v>0</v>
      </c>
      <c r="EC1373" s="31" t="s">
        <v>40168</v>
      </c>
      <c r="ED1373" s="31" t="s">
        <v>41101</v>
      </c>
      <c r="EE1373" s="31"/>
      <c r="EF1373" s="31"/>
      <c r="EG1373" s="31"/>
      <c r="EH1373" s="31"/>
      <c r="EI1373" s="31"/>
      <c r="EJ1373" s="31"/>
    </row>
    <row r="1374" spans="1:140" ht="23.25" customHeight="1">
      <c r="A1374" s="25">
        <v>1372</v>
      </c>
      <c r="B1374" s="30" t="s">
        <v>17166</v>
      </c>
      <c r="C1374" s="31" t="s">
        <v>17012</v>
      </c>
      <c r="D1374" s="30" t="s">
        <v>23543</v>
      </c>
      <c r="E1374" s="30"/>
      <c r="F1374" s="30" t="s">
        <v>36258</v>
      </c>
      <c r="G1374" s="31">
        <f t="shared" si="200"/>
        <v>58</v>
      </c>
      <c r="H1374" s="72">
        <f t="shared" si="201"/>
        <v>54789</v>
      </c>
      <c r="I1374" s="30"/>
      <c r="J1374" s="30" t="s">
        <v>34084</v>
      </c>
      <c r="K1374" s="30" t="s">
        <v>4318</v>
      </c>
      <c r="L1374" s="31" t="s">
        <v>4318</v>
      </c>
      <c r="M1374" s="31" t="s">
        <v>3186</v>
      </c>
      <c r="N1374" s="31" t="s">
        <v>3311</v>
      </c>
      <c r="O1374" s="31" t="s">
        <v>2534</v>
      </c>
      <c r="P1374" s="52" t="s">
        <v>24630</v>
      </c>
      <c r="Q1374" s="31" t="s">
        <v>39050</v>
      </c>
      <c r="R1374" s="31">
        <v>3</v>
      </c>
      <c r="S1374" s="31">
        <v>8</v>
      </c>
      <c r="T1374" s="31"/>
      <c r="U1374" s="31">
        <v>515</v>
      </c>
      <c r="V1374" s="31" t="s">
        <v>31857</v>
      </c>
      <c r="W1374" s="31" t="s">
        <v>2764</v>
      </c>
      <c r="X1374" s="31" t="s">
        <v>17167</v>
      </c>
      <c r="Y1374" s="31" t="e">
        <f t="shared" ca="1" si="202"/>
        <v>#VALUE!</v>
      </c>
      <c r="Z1374" s="31" t="e">
        <f t="shared" ca="1" si="203"/>
        <v>#VALUE!</v>
      </c>
      <c r="AA1374" s="31"/>
      <c r="AB1374" s="31" t="s">
        <v>780</v>
      </c>
      <c r="AC1374" s="31" t="s">
        <v>34145</v>
      </c>
      <c r="AD1374" s="31" t="s">
        <v>34145</v>
      </c>
      <c r="AE1374" s="31"/>
      <c r="AF1374" s="31" t="s">
        <v>24701</v>
      </c>
      <c r="AG1374" s="31" t="s">
        <v>4322</v>
      </c>
      <c r="AH1374" s="31" t="s">
        <v>4322</v>
      </c>
      <c r="AI1374" s="31" t="s">
        <v>728</v>
      </c>
      <c r="AJ1374" s="31" t="s">
        <v>17559</v>
      </c>
      <c r="AK1374" s="31" t="s">
        <v>17560</v>
      </c>
      <c r="AL1374" s="31" t="s">
        <v>17561</v>
      </c>
      <c r="AM1374" s="31" t="s">
        <v>3930</v>
      </c>
      <c r="AN1374" s="31"/>
      <c r="AO1374" s="31"/>
      <c r="AP1374" s="31" t="s">
        <v>2307</v>
      </c>
      <c r="AQ1374" s="31" t="s">
        <v>21685</v>
      </c>
      <c r="AR1374" s="31" t="s">
        <v>34145</v>
      </c>
      <c r="AS1374" s="31" t="s">
        <v>34145</v>
      </c>
      <c r="AT1374" s="31" t="str">
        <f>_xlfn.IFNA(VLOOKUP(D1374,'[1]5. 1 Mei 2022'!$C$7:$F$60,4,FALSE),"")</f>
        <v/>
      </c>
      <c r="AU1374" s="31"/>
      <c r="AV1374" s="31" t="s">
        <v>20032</v>
      </c>
      <c r="AW1374" s="31" t="s">
        <v>16037</v>
      </c>
      <c r="AX1374" s="29">
        <f t="shared" si="206"/>
        <v>45916</v>
      </c>
      <c r="AY1374" s="31" t="s">
        <v>26346</v>
      </c>
      <c r="AZ1374" s="31" t="s">
        <v>6924</v>
      </c>
      <c r="BA1374" s="30" t="s">
        <v>2307</v>
      </c>
      <c r="BB1374" s="31" t="s">
        <v>23182</v>
      </c>
      <c r="BC1374" s="31"/>
      <c r="BD1374" s="31" t="s">
        <v>7980</v>
      </c>
      <c r="BE1374" s="31" t="s">
        <v>7969</v>
      </c>
      <c r="BF1374" s="31" t="s">
        <v>20032</v>
      </c>
      <c r="BG1374" s="31"/>
      <c r="BH1374" s="31"/>
      <c r="BI1374" s="31"/>
      <c r="BJ1374" s="31" t="s">
        <v>23222</v>
      </c>
      <c r="BK1374" s="31" t="str">
        <f t="shared" si="199"/>
        <v>III/b</v>
      </c>
      <c r="BL1374" s="31" t="s">
        <v>8077</v>
      </c>
      <c r="BM1374" s="31"/>
      <c r="BN1374" s="31"/>
      <c r="BO1374" s="31"/>
      <c r="BP1374" s="31"/>
      <c r="BQ1374" s="31" t="s">
        <v>23222</v>
      </c>
      <c r="BR1374" s="52" t="s">
        <v>39748</v>
      </c>
      <c r="BS1374" s="52" t="s">
        <v>39051</v>
      </c>
      <c r="BT1374" s="31" t="s">
        <v>21685</v>
      </c>
      <c r="BU1374" s="31" t="s">
        <v>25901</v>
      </c>
      <c r="BV1374" s="31" t="s">
        <v>8466</v>
      </c>
      <c r="BW1374" s="31">
        <f t="shared" ca="1" si="204"/>
        <v>7</v>
      </c>
      <c r="BX1374" s="78">
        <f t="shared" ca="1" si="205"/>
        <v>3</v>
      </c>
      <c r="BY1374" s="31"/>
      <c r="BZ1374" s="31"/>
      <c r="CA1374" s="31" t="s">
        <v>2483</v>
      </c>
      <c r="CB1374" s="31" t="s">
        <v>2519</v>
      </c>
      <c r="CC1374" s="31"/>
      <c r="CD1374" s="31">
        <v>1</v>
      </c>
      <c r="CE1374" s="31" t="s">
        <v>20085</v>
      </c>
      <c r="CF1374" s="31"/>
      <c r="CG1374" s="31"/>
      <c r="CH1374" s="31"/>
      <c r="CI1374" s="31"/>
      <c r="CJ1374" s="31"/>
      <c r="CK1374" s="31"/>
      <c r="CL1374" s="31" t="s">
        <v>38937</v>
      </c>
      <c r="CM1374" s="52" t="s">
        <v>31813</v>
      </c>
      <c r="CN1374" s="31">
        <v>126</v>
      </c>
      <c r="CO1374" s="31" t="s">
        <v>38938</v>
      </c>
      <c r="CP1374" s="52" t="s">
        <v>31813</v>
      </c>
      <c r="CQ1374" s="31" t="s">
        <v>39477</v>
      </c>
      <c r="CR1374" s="31">
        <v>4937</v>
      </c>
      <c r="CS1374" s="31" t="s">
        <v>22243</v>
      </c>
      <c r="CT1374" s="31"/>
      <c r="CU1374" s="31"/>
      <c r="CV1374" s="31" t="s">
        <v>18043</v>
      </c>
      <c r="CW1374" s="31" t="s">
        <v>15468</v>
      </c>
      <c r="CX1374" s="31" t="s">
        <v>15874</v>
      </c>
      <c r="CY1374" s="31"/>
      <c r="CZ1374" s="31"/>
      <c r="DA1374" s="31"/>
      <c r="DB1374" s="31"/>
      <c r="DC1374" s="31"/>
      <c r="DD1374" s="31"/>
      <c r="DE1374" s="31"/>
      <c r="DF1374" s="31"/>
      <c r="DG1374" s="31"/>
      <c r="DH1374" s="31"/>
      <c r="DI1374" s="31" t="s">
        <v>25077</v>
      </c>
      <c r="DJ1374" s="31" t="s">
        <v>25042</v>
      </c>
      <c r="DK1374" s="31" t="s">
        <v>25642</v>
      </c>
      <c r="DL1374" s="31" t="s">
        <v>25643</v>
      </c>
      <c r="DM1374" s="38" t="s">
        <v>18628</v>
      </c>
      <c r="DN1374" s="38"/>
      <c r="DO1374" s="35"/>
      <c r="DP1374" s="31" t="s">
        <v>23695</v>
      </c>
      <c r="DQ1374" s="31" t="s">
        <v>23696</v>
      </c>
      <c r="DR1374" s="31"/>
      <c r="DS1374" s="31">
        <v>81214807550</v>
      </c>
      <c r="DT1374" s="31" t="s">
        <v>37954</v>
      </c>
      <c r="DU1374" s="31">
        <v>3</v>
      </c>
      <c r="DV1374" s="31" t="s">
        <v>32167</v>
      </c>
      <c r="DW1374" s="31" t="s">
        <v>7980</v>
      </c>
      <c r="DX1374" s="31" t="s">
        <v>7980</v>
      </c>
      <c r="DY1374" s="31" t="s">
        <v>28866</v>
      </c>
      <c r="DZ1374" s="31" t="s">
        <v>18545</v>
      </c>
      <c r="EA1374" s="31"/>
      <c r="EB1374" s="31">
        <v>1452909</v>
      </c>
      <c r="EC1374" s="31" t="s">
        <v>40168</v>
      </c>
      <c r="ED1374" s="31" t="s">
        <v>41101</v>
      </c>
      <c r="EE1374" s="31"/>
      <c r="EF1374" s="31"/>
      <c r="EG1374" s="31"/>
      <c r="EH1374" s="31"/>
      <c r="EI1374" s="31"/>
      <c r="EJ1374" s="31"/>
    </row>
    <row r="1375" spans="1:140" ht="23.25" customHeight="1">
      <c r="A1375" s="25">
        <v>1373</v>
      </c>
      <c r="B1375" s="30" t="s">
        <v>21203</v>
      </c>
      <c r="C1375" s="31">
        <v>140235106</v>
      </c>
      <c r="D1375" s="30" t="s">
        <v>50</v>
      </c>
      <c r="E1375" s="30"/>
      <c r="F1375" s="30" t="s">
        <v>36253</v>
      </c>
      <c r="G1375" s="31">
        <f t="shared" si="200"/>
        <v>60</v>
      </c>
      <c r="H1375" s="72">
        <f t="shared" si="201"/>
        <v>46508</v>
      </c>
      <c r="I1375" s="30"/>
      <c r="J1375" s="30" t="s">
        <v>34084</v>
      </c>
      <c r="K1375" s="30" t="s">
        <v>4318</v>
      </c>
      <c r="L1375" s="31" t="s">
        <v>4318</v>
      </c>
      <c r="M1375" s="31" t="s">
        <v>3186</v>
      </c>
      <c r="N1375" s="31" t="s">
        <v>7121</v>
      </c>
      <c r="O1375" s="31" t="s">
        <v>3948</v>
      </c>
      <c r="P1375" s="31" t="s">
        <v>30542</v>
      </c>
      <c r="Q1375" s="31"/>
      <c r="R1375" s="31">
        <v>28</v>
      </c>
      <c r="S1375" s="31">
        <v>0</v>
      </c>
      <c r="T1375" s="31"/>
      <c r="U1375" s="31">
        <v>921</v>
      </c>
      <c r="V1375" s="31"/>
      <c r="W1375" s="31" t="s">
        <v>6910</v>
      </c>
      <c r="X1375" s="31" t="s">
        <v>2171</v>
      </c>
      <c r="Y1375" s="31" t="e">
        <f t="shared" ca="1" si="202"/>
        <v>#VALUE!</v>
      </c>
      <c r="Z1375" s="31" t="e">
        <f t="shared" ca="1" si="203"/>
        <v>#VALUE!</v>
      </c>
      <c r="AA1375" s="31"/>
      <c r="AB1375" s="31" t="s">
        <v>780</v>
      </c>
      <c r="AC1375" s="31" t="s">
        <v>34145</v>
      </c>
      <c r="AD1375" s="31" t="s">
        <v>34145</v>
      </c>
      <c r="AE1375" s="31"/>
      <c r="AF1375" s="31" t="s">
        <v>24701</v>
      </c>
      <c r="AG1375" s="31" t="s">
        <v>4322</v>
      </c>
      <c r="AH1375" s="31" t="s">
        <v>4322</v>
      </c>
      <c r="AI1375" s="31" t="s">
        <v>728</v>
      </c>
      <c r="AJ1375" s="31">
        <v>2007727020</v>
      </c>
      <c r="AK1375" s="31">
        <v>11720</v>
      </c>
      <c r="AL1375" s="31" t="s">
        <v>7685</v>
      </c>
      <c r="AM1375" s="31" t="s">
        <v>2681</v>
      </c>
      <c r="AN1375" s="31"/>
      <c r="AO1375" s="31"/>
      <c r="AP1375" s="31" t="s">
        <v>4434</v>
      </c>
      <c r="AQ1375" s="31" t="s">
        <v>30643</v>
      </c>
      <c r="AR1375" s="31" t="s">
        <v>34145</v>
      </c>
      <c r="AS1375" s="31" t="s">
        <v>34145</v>
      </c>
      <c r="AT1375" s="31" t="str">
        <f>_xlfn.IFNA(VLOOKUP(D1375,'[1]5. 1 Mei 2022'!$C$7:$F$60,4,FALSE),"")</f>
        <v/>
      </c>
      <c r="AU1375" s="31"/>
      <c r="AV1375" s="31" t="s">
        <v>24786</v>
      </c>
      <c r="AW1375" s="31" t="s">
        <v>30644</v>
      </c>
      <c r="AX1375" s="29" t="e">
        <f t="shared" si="206"/>
        <v>#VALUE!</v>
      </c>
      <c r="AY1375" s="31" t="s">
        <v>26346</v>
      </c>
      <c r="AZ1375" s="31" t="s">
        <v>6484</v>
      </c>
      <c r="BA1375" s="30" t="s">
        <v>4434</v>
      </c>
      <c r="BB1375" s="31"/>
      <c r="BC1375" s="31"/>
      <c r="BD1375" s="31" t="s">
        <v>24787</v>
      </c>
      <c r="BE1375" s="31" t="s">
        <v>7969</v>
      </c>
      <c r="BF1375" s="31" t="s">
        <v>24786</v>
      </c>
      <c r="BG1375" s="31"/>
      <c r="BH1375" s="31"/>
      <c r="BI1375" s="31" t="s">
        <v>8136</v>
      </c>
      <c r="BJ1375" s="31" t="s">
        <v>20310</v>
      </c>
      <c r="BK1375" s="31" t="str">
        <f t="shared" si="199"/>
        <v>IV/b</v>
      </c>
      <c r="BL1375" s="31" t="s">
        <v>8077</v>
      </c>
      <c r="BM1375" s="31"/>
      <c r="BN1375" s="31"/>
      <c r="BO1375" s="31"/>
      <c r="BP1375" s="31" t="s">
        <v>1498</v>
      </c>
      <c r="BQ1375" s="31" t="s">
        <v>20310</v>
      </c>
      <c r="BR1375" s="31" t="s">
        <v>26137</v>
      </c>
      <c r="BS1375" s="31" t="s">
        <v>30477</v>
      </c>
      <c r="BT1375" s="31" t="s">
        <v>5749</v>
      </c>
      <c r="BU1375" s="31"/>
      <c r="BV1375" s="31" t="s">
        <v>5161</v>
      </c>
      <c r="BW1375" s="31">
        <f t="shared" ca="1" si="204"/>
        <v>34</v>
      </c>
      <c r="BX1375" s="78">
        <f t="shared" ca="1" si="205"/>
        <v>1</v>
      </c>
      <c r="BY1375" s="31"/>
      <c r="BZ1375" s="31"/>
      <c r="CA1375" s="31" t="s">
        <v>2483</v>
      </c>
      <c r="CB1375" s="31" t="s">
        <v>2519</v>
      </c>
      <c r="CC1375" s="31">
        <v>1</v>
      </c>
      <c r="CD1375" s="31">
        <v>1</v>
      </c>
      <c r="CE1375" s="31" t="s">
        <v>20085</v>
      </c>
      <c r="CF1375" s="31"/>
      <c r="CG1375" s="31"/>
      <c r="CH1375" s="31"/>
      <c r="CI1375" s="31">
        <v>2009</v>
      </c>
      <c r="CJ1375" s="31">
        <v>2009</v>
      </c>
      <c r="CK1375" s="31"/>
      <c r="CL1375" s="31" t="s">
        <v>38774</v>
      </c>
      <c r="CM1375" s="52" t="s">
        <v>38775</v>
      </c>
      <c r="CN1375" s="31" t="s">
        <v>36751</v>
      </c>
      <c r="CO1375" s="52" t="s">
        <v>38776</v>
      </c>
      <c r="CP1375" s="52" t="s">
        <v>38775</v>
      </c>
      <c r="CQ1375" s="31" t="s">
        <v>36751</v>
      </c>
      <c r="CR1375" s="31">
        <v>3321</v>
      </c>
      <c r="CS1375" s="31" t="s">
        <v>16759</v>
      </c>
      <c r="CT1375" s="31" t="s">
        <v>11765</v>
      </c>
      <c r="CU1375" s="31">
        <v>41946</v>
      </c>
      <c r="CV1375" s="31" t="s">
        <v>10544</v>
      </c>
      <c r="CW1375" s="31" t="s">
        <v>10545</v>
      </c>
      <c r="CX1375" s="31" t="s">
        <v>10525</v>
      </c>
      <c r="CY1375" s="31"/>
      <c r="CZ1375" s="31"/>
      <c r="DA1375" s="31"/>
      <c r="DB1375" s="31" t="s">
        <v>15747</v>
      </c>
      <c r="DC1375" s="31" t="s">
        <v>15757</v>
      </c>
      <c r="DD1375" s="31" t="s">
        <v>15746</v>
      </c>
      <c r="DE1375" s="31"/>
      <c r="DF1375" s="31"/>
      <c r="DG1375" s="31"/>
      <c r="DH1375" s="31"/>
      <c r="DI1375" s="31" t="s">
        <v>24810</v>
      </c>
      <c r="DJ1375" s="31" t="s">
        <v>24811</v>
      </c>
      <c r="DK1375" s="31"/>
      <c r="DL1375" s="31"/>
      <c r="DM1375" s="38" t="s">
        <v>8883</v>
      </c>
      <c r="DN1375" s="38"/>
      <c r="DO1375" s="35">
        <v>0</v>
      </c>
      <c r="DP1375" s="31" t="s">
        <v>14465</v>
      </c>
      <c r="DQ1375" s="31" t="s">
        <v>14466</v>
      </c>
      <c r="DR1375" s="31"/>
      <c r="DS1375" s="31" t="s">
        <v>26585</v>
      </c>
      <c r="DT1375" s="31" t="s">
        <v>37955</v>
      </c>
      <c r="DU1375" s="31">
        <v>3</v>
      </c>
      <c r="DV1375" s="31" t="s">
        <v>32167</v>
      </c>
      <c r="DW1375" s="31" t="s">
        <v>7997</v>
      </c>
      <c r="DX1375" s="31" t="s">
        <v>7997</v>
      </c>
      <c r="DY1375" s="31" t="s">
        <v>40023</v>
      </c>
      <c r="DZ1375" s="52" t="s">
        <v>39955</v>
      </c>
      <c r="EA1375" s="52" t="s">
        <v>40024</v>
      </c>
      <c r="EB1375" s="31">
        <v>58565</v>
      </c>
      <c r="EC1375" s="31" t="s">
        <v>40168</v>
      </c>
      <c r="ED1375" s="31" t="s">
        <v>41101</v>
      </c>
      <c r="EE1375" s="31"/>
      <c r="EF1375" s="31"/>
      <c r="EG1375" s="31"/>
      <c r="EH1375" s="31"/>
      <c r="EI1375" s="31"/>
      <c r="EJ1375" s="31"/>
    </row>
    <row r="1376" spans="1:140" ht="23.25" customHeight="1">
      <c r="A1376" s="25">
        <v>1374</v>
      </c>
      <c r="B1376" s="30" t="s">
        <v>26394</v>
      </c>
      <c r="C1376" s="31">
        <v>140184974</v>
      </c>
      <c r="D1376" s="30" t="s">
        <v>61</v>
      </c>
      <c r="E1376" s="30"/>
      <c r="F1376" s="30" t="s">
        <v>36253</v>
      </c>
      <c r="G1376" s="31">
        <f t="shared" si="200"/>
        <v>60</v>
      </c>
      <c r="H1376" s="72">
        <f t="shared" si="201"/>
        <v>46054</v>
      </c>
      <c r="I1376" s="30"/>
      <c r="J1376" s="30" t="s">
        <v>34084</v>
      </c>
      <c r="K1376" s="30" t="s">
        <v>4318</v>
      </c>
      <c r="L1376" s="31" t="s">
        <v>4318</v>
      </c>
      <c r="M1376" s="31" t="s">
        <v>3186</v>
      </c>
      <c r="N1376" s="31" t="s">
        <v>7120</v>
      </c>
      <c r="O1376" s="31" t="s">
        <v>3943</v>
      </c>
      <c r="P1376" s="31" t="s">
        <v>21723</v>
      </c>
      <c r="Q1376" s="31" t="s">
        <v>41413</v>
      </c>
      <c r="R1376" s="31">
        <v>31</v>
      </c>
      <c r="S1376" s="31">
        <v>1</v>
      </c>
      <c r="T1376" s="31"/>
      <c r="U1376" s="31">
        <v>750</v>
      </c>
      <c r="V1376" s="31"/>
      <c r="W1376" s="31" t="s">
        <v>6322</v>
      </c>
      <c r="X1376" s="31" t="s">
        <v>6323</v>
      </c>
      <c r="Y1376" s="31">
        <f t="shared" ca="1" si="202"/>
        <v>57</v>
      </c>
      <c r="Z1376" s="31" t="str">
        <f t="shared" ca="1" si="203"/>
        <v>46-58</v>
      </c>
      <c r="AA1376" s="31"/>
      <c r="AB1376" s="31" t="s">
        <v>5385</v>
      </c>
      <c r="AC1376" s="31" t="s">
        <v>34145</v>
      </c>
      <c r="AD1376" s="31" t="s">
        <v>34145</v>
      </c>
      <c r="AE1376" s="31"/>
      <c r="AF1376" s="31" t="s">
        <v>24701</v>
      </c>
      <c r="AG1376" s="31" t="s">
        <v>4322</v>
      </c>
      <c r="AH1376" s="31" t="s">
        <v>4322</v>
      </c>
      <c r="AI1376" s="31" t="s">
        <v>728</v>
      </c>
      <c r="AJ1376" s="31">
        <v>1006823293</v>
      </c>
      <c r="AK1376" s="31" t="s">
        <v>19649</v>
      </c>
      <c r="AL1376" s="31" t="s">
        <v>11816</v>
      </c>
      <c r="AM1376" s="31" t="s">
        <v>2711</v>
      </c>
      <c r="AN1376" s="31"/>
      <c r="AO1376" s="31"/>
      <c r="AP1376" s="31" t="s">
        <v>18118</v>
      </c>
      <c r="AQ1376" s="31" t="s">
        <v>31614</v>
      </c>
      <c r="AR1376" s="31" t="s">
        <v>34143</v>
      </c>
      <c r="AS1376" s="31" t="s">
        <v>34143</v>
      </c>
      <c r="AT1376" s="31" t="str">
        <f>_xlfn.IFNA(VLOOKUP(D1376,'[1]5. 1 Mei 2022'!$C$7:$F$60,4,FALSE),"")</f>
        <v/>
      </c>
      <c r="AU1376" s="31" t="s">
        <v>34278</v>
      </c>
      <c r="AV1376" s="31" t="s">
        <v>33044</v>
      </c>
      <c r="AW1376" s="31" t="s">
        <v>21743</v>
      </c>
      <c r="AX1376" s="29">
        <f t="shared" si="206"/>
        <v>46509</v>
      </c>
      <c r="AY1376" s="31" t="s">
        <v>26346</v>
      </c>
      <c r="AZ1376" s="31" t="s">
        <v>2622</v>
      </c>
      <c r="BA1376" s="30" t="s">
        <v>18118</v>
      </c>
      <c r="BB1376" s="31" t="s">
        <v>34378</v>
      </c>
      <c r="BC1376" s="31"/>
      <c r="BD1376" s="31" t="s">
        <v>31066</v>
      </c>
      <c r="BE1376" s="31" t="s">
        <v>7969</v>
      </c>
      <c r="BF1376" s="31" t="s">
        <v>33044</v>
      </c>
      <c r="BG1376" s="31"/>
      <c r="BH1376" s="31"/>
      <c r="BI1376" s="31" t="s">
        <v>8136</v>
      </c>
      <c r="BJ1376" s="31" t="s">
        <v>20310</v>
      </c>
      <c r="BK1376" s="31" t="str">
        <f t="shared" si="199"/>
        <v>IV/a</v>
      </c>
      <c r="BL1376" s="31" t="s">
        <v>8077</v>
      </c>
      <c r="BM1376" s="31"/>
      <c r="BN1376" s="31"/>
      <c r="BO1376" s="31"/>
      <c r="BP1376" s="31" t="s">
        <v>1498</v>
      </c>
      <c r="BQ1376" s="31" t="s">
        <v>20310</v>
      </c>
      <c r="BR1376" s="52" t="s">
        <v>30295</v>
      </c>
      <c r="BS1376" s="62" t="s">
        <v>41414</v>
      </c>
      <c r="BT1376" s="31" t="s">
        <v>3823</v>
      </c>
      <c r="BU1376" s="31"/>
      <c r="BV1376" s="31" t="s">
        <v>4804</v>
      </c>
      <c r="BW1376" s="31">
        <f t="shared" ca="1" si="204"/>
        <v>38</v>
      </c>
      <c r="BX1376" s="78">
        <f t="shared" ca="1" si="205"/>
        <v>3</v>
      </c>
      <c r="BY1376" s="31"/>
      <c r="BZ1376" s="31"/>
      <c r="CA1376" s="31" t="s">
        <v>2483</v>
      </c>
      <c r="CB1376" s="31" t="s">
        <v>2519</v>
      </c>
      <c r="CC1376" s="31">
        <v>2</v>
      </c>
      <c r="CD1376" s="31">
        <v>1</v>
      </c>
      <c r="CE1376" s="31" t="s">
        <v>20085</v>
      </c>
      <c r="CF1376" s="31"/>
      <c r="CG1376" s="31">
        <v>2004</v>
      </c>
      <c r="CH1376" s="31" t="s">
        <v>5115</v>
      </c>
      <c r="CI1376" s="31">
        <v>2007</v>
      </c>
      <c r="CJ1376" s="31" t="s">
        <v>5548</v>
      </c>
      <c r="CK1376" s="31"/>
      <c r="CL1376" s="31" t="s">
        <v>36767</v>
      </c>
      <c r="CM1376" s="31" t="s">
        <v>33389</v>
      </c>
      <c r="CN1376" s="31">
        <v>127</v>
      </c>
      <c r="CO1376" s="31" t="s">
        <v>36800</v>
      </c>
      <c r="CP1376" s="31" t="s">
        <v>33389</v>
      </c>
      <c r="CQ1376" s="31">
        <v>127</v>
      </c>
      <c r="CR1376" s="31">
        <v>3600</v>
      </c>
      <c r="CS1376" s="31" t="s">
        <v>24703</v>
      </c>
      <c r="CT1376" s="31" t="s">
        <v>10239</v>
      </c>
      <c r="CU1376" s="31" t="s">
        <v>10240</v>
      </c>
      <c r="CV1376" s="31" t="s">
        <v>10335</v>
      </c>
      <c r="CW1376" s="31" t="s">
        <v>11149</v>
      </c>
      <c r="CX1376" s="31" t="s">
        <v>10315</v>
      </c>
      <c r="CY1376" s="31"/>
      <c r="CZ1376" s="31"/>
      <c r="DA1376" s="31"/>
      <c r="DB1376" s="31" t="s">
        <v>15747</v>
      </c>
      <c r="DC1376" s="31" t="s">
        <v>15757</v>
      </c>
      <c r="DD1376" s="31" t="s">
        <v>15746</v>
      </c>
      <c r="DE1376" s="31"/>
      <c r="DF1376" s="31"/>
      <c r="DG1376" s="31"/>
      <c r="DH1376" s="31"/>
      <c r="DI1376" s="31" t="s">
        <v>24810</v>
      </c>
      <c r="DJ1376" s="31" t="s">
        <v>24811</v>
      </c>
      <c r="DK1376" s="31" t="s">
        <v>25642</v>
      </c>
      <c r="DL1376" s="31" t="s">
        <v>25643</v>
      </c>
      <c r="DM1376" s="38" t="s">
        <v>8873</v>
      </c>
      <c r="DN1376" s="38"/>
      <c r="DO1376" s="35">
        <v>0</v>
      </c>
      <c r="DP1376" s="31" t="s">
        <v>14467</v>
      </c>
      <c r="DQ1376" s="31" t="s">
        <v>14468</v>
      </c>
      <c r="DR1376" s="31"/>
      <c r="DS1376" s="31" t="s">
        <v>38650</v>
      </c>
      <c r="DT1376" s="31" t="s">
        <v>27942</v>
      </c>
      <c r="DU1376" s="31">
        <v>3</v>
      </c>
      <c r="DV1376" s="31" t="s">
        <v>32167</v>
      </c>
      <c r="DW1376" s="31"/>
      <c r="DX1376" s="31"/>
      <c r="DY1376" s="31" t="s">
        <v>24001</v>
      </c>
      <c r="DZ1376" s="31" t="s">
        <v>23998</v>
      </c>
      <c r="EA1376" s="31"/>
      <c r="EB1376" s="31">
        <v>40959</v>
      </c>
      <c r="EC1376" s="31" t="s">
        <v>40168</v>
      </c>
      <c r="ED1376" s="31" t="s">
        <v>41100</v>
      </c>
      <c r="EE1376" s="31"/>
      <c r="EF1376" s="31"/>
      <c r="EG1376" s="31"/>
      <c r="EH1376" s="31"/>
      <c r="EI1376" s="31"/>
      <c r="EJ1376" s="31"/>
    </row>
    <row r="1377" spans="1:140" ht="23.25" customHeight="1">
      <c r="A1377" s="25">
        <v>1375</v>
      </c>
      <c r="B1377" s="30" t="s">
        <v>26393</v>
      </c>
      <c r="C1377" s="31">
        <v>140307474</v>
      </c>
      <c r="D1377" s="30" t="s">
        <v>68</v>
      </c>
      <c r="E1377" s="30"/>
      <c r="F1377" s="30" t="s">
        <v>36257</v>
      </c>
      <c r="G1377" s="31">
        <f t="shared" si="200"/>
        <v>58</v>
      </c>
      <c r="H1377" s="72">
        <f t="shared" si="201"/>
        <v>48274</v>
      </c>
      <c r="I1377" s="30"/>
      <c r="J1377" s="30" t="s">
        <v>34084</v>
      </c>
      <c r="K1377" s="30" t="s">
        <v>4318</v>
      </c>
      <c r="L1377" s="31" t="s">
        <v>4318</v>
      </c>
      <c r="M1377" s="31" t="s">
        <v>3186</v>
      </c>
      <c r="N1377" s="31" t="s">
        <v>4008</v>
      </c>
      <c r="O1377" s="31" t="s">
        <v>4320</v>
      </c>
      <c r="P1377" s="31" t="s">
        <v>21723</v>
      </c>
      <c r="Q1377" s="31" t="s">
        <v>41519</v>
      </c>
      <c r="R1377" s="31">
        <v>23</v>
      </c>
      <c r="S1377" s="31">
        <v>1</v>
      </c>
      <c r="T1377" s="31"/>
      <c r="U1377" s="31">
        <v>1362</v>
      </c>
      <c r="V1377" s="31"/>
      <c r="W1377" s="31" t="s">
        <v>6910</v>
      </c>
      <c r="X1377" s="31" t="s">
        <v>3493</v>
      </c>
      <c r="Y1377" s="31" t="e">
        <f t="shared" ca="1" si="202"/>
        <v>#VALUE!</v>
      </c>
      <c r="Z1377" s="31" t="e">
        <f t="shared" ca="1" si="203"/>
        <v>#VALUE!</v>
      </c>
      <c r="AA1377" s="31"/>
      <c r="AB1377" s="31" t="s">
        <v>780</v>
      </c>
      <c r="AC1377" s="31" t="s">
        <v>34145</v>
      </c>
      <c r="AD1377" s="31" t="s">
        <v>34145</v>
      </c>
      <c r="AE1377" s="31"/>
      <c r="AF1377" s="31" t="s">
        <v>24701</v>
      </c>
      <c r="AG1377" s="31" t="s">
        <v>4322</v>
      </c>
      <c r="AH1377" s="31" t="s">
        <v>4322</v>
      </c>
      <c r="AI1377" s="31" t="s">
        <v>728</v>
      </c>
      <c r="AJ1377" s="31">
        <v>1006823305</v>
      </c>
      <c r="AK1377" s="31" t="s">
        <v>21692</v>
      </c>
      <c r="AL1377" s="31" t="s">
        <v>11816</v>
      </c>
      <c r="AM1377" s="31" t="s">
        <v>2711</v>
      </c>
      <c r="AN1377" s="31"/>
      <c r="AO1377" s="31"/>
      <c r="AP1377" s="31" t="s">
        <v>33003</v>
      </c>
      <c r="AQ1377" s="31" t="s">
        <v>30293</v>
      </c>
      <c r="AR1377" s="31" t="s">
        <v>34145</v>
      </c>
      <c r="AS1377" s="31" t="s">
        <v>34145</v>
      </c>
      <c r="AT1377" s="31" t="str">
        <f>_xlfn.IFNA(VLOOKUP(D1377,'[1]5. 1 Mei 2022'!$C$7:$F$60,4,FALSE),"")</f>
        <v/>
      </c>
      <c r="AU1377" s="31"/>
      <c r="AV1377" s="31" t="s">
        <v>34222</v>
      </c>
      <c r="AW1377" s="29">
        <v>44682</v>
      </c>
      <c r="AX1377" s="29">
        <f t="shared" si="206"/>
        <v>46585</v>
      </c>
      <c r="AY1377" s="31" t="s">
        <v>26346</v>
      </c>
      <c r="AZ1377" s="31" t="s">
        <v>33005</v>
      </c>
      <c r="BA1377" s="30" t="s">
        <v>33003</v>
      </c>
      <c r="BB1377" s="31" t="s">
        <v>22909</v>
      </c>
      <c r="BC1377" s="31"/>
      <c r="BD1377" s="31" t="s">
        <v>7996</v>
      </c>
      <c r="BE1377" s="31" t="s">
        <v>7969</v>
      </c>
      <c r="BF1377" s="31" t="s">
        <v>34222</v>
      </c>
      <c r="BG1377" s="31" t="s">
        <v>22701</v>
      </c>
      <c r="BH1377" s="31"/>
      <c r="BI1377" s="31" t="s">
        <v>8136</v>
      </c>
      <c r="BJ1377" s="31" t="s">
        <v>20278</v>
      </c>
      <c r="BK1377" s="31" t="str">
        <f t="shared" si="199"/>
        <v>III/c</v>
      </c>
      <c r="BL1377" s="31" t="s">
        <v>8077</v>
      </c>
      <c r="BM1377" s="31"/>
      <c r="BN1377" s="31"/>
      <c r="BO1377" s="31"/>
      <c r="BP1377" s="31" t="s">
        <v>1498</v>
      </c>
      <c r="BQ1377" s="31" t="s">
        <v>20278</v>
      </c>
      <c r="BR1377" s="52" t="s">
        <v>30295</v>
      </c>
      <c r="BS1377" s="62" t="s">
        <v>41520</v>
      </c>
      <c r="BT1377" s="31" t="s">
        <v>6929</v>
      </c>
      <c r="BU1377" s="31"/>
      <c r="BV1377" s="31" t="s">
        <v>3494</v>
      </c>
      <c r="BW1377" s="31" t="e">
        <f t="shared" ca="1" si="204"/>
        <v>#VALUE!</v>
      </c>
      <c r="BX1377" s="78" t="e">
        <f t="shared" ca="1" si="205"/>
        <v>#VALUE!</v>
      </c>
      <c r="BY1377" s="31"/>
      <c r="BZ1377" s="31"/>
      <c r="CA1377" s="31" t="s">
        <v>2483</v>
      </c>
      <c r="CB1377" s="31" t="s">
        <v>2519</v>
      </c>
      <c r="CC1377" s="31">
        <v>3</v>
      </c>
      <c r="CD1377" s="31">
        <v>1</v>
      </c>
      <c r="CE1377" s="31" t="s">
        <v>20085</v>
      </c>
      <c r="CF1377" s="31"/>
      <c r="CG1377" s="31"/>
      <c r="CH1377" s="31" t="s">
        <v>5878</v>
      </c>
      <c r="CI1377" s="31"/>
      <c r="CJ1377" s="31"/>
      <c r="CK1377" s="31"/>
      <c r="CL1377" s="31" t="s">
        <v>34485</v>
      </c>
      <c r="CM1377" s="29" t="s">
        <v>36643</v>
      </c>
      <c r="CN1377" s="31">
        <v>127</v>
      </c>
      <c r="CO1377" s="31" t="s">
        <v>39531</v>
      </c>
      <c r="CP1377" s="29" t="s">
        <v>36643</v>
      </c>
      <c r="CQ1377" s="31">
        <v>127</v>
      </c>
      <c r="CR1377" s="31">
        <v>3380</v>
      </c>
      <c r="CS1377" s="31" t="s">
        <v>8315</v>
      </c>
      <c r="CT1377" s="31"/>
      <c r="CU1377" s="31" t="s">
        <v>8314</v>
      </c>
      <c r="CV1377" s="31" t="s">
        <v>8347</v>
      </c>
      <c r="CW1377" s="31" t="s">
        <v>8348</v>
      </c>
      <c r="CX1377" s="31" t="s">
        <v>8346</v>
      </c>
      <c r="CY1377" s="31"/>
      <c r="CZ1377" s="31"/>
      <c r="DA1377" s="31"/>
      <c r="DB1377" s="31" t="s">
        <v>15747</v>
      </c>
      <c r="DC1377" s="31" t="s">
        <v>15752</v>
      </c>
      <c r="DD1377" s="31" t="s">
        <v>15746</v>
      </c>
      <c r="DE1377" s="31"/>
      <c r="DF1377" s="31"/>
      <c r="DG1377" s="31"/>
      <c r="DH1377" s="31"/>
      <c r="DI1377" s="31" t="s">
        <v>24810</v>
      </c>
      <c r="DJ1377" s="31" t="s">
        <v>24811</v>
      </c>
      <c r="DK1377" s="31" t="s">
        <v>25645</v>
      </c>
      <c r="DL1377" s="31" t="s">
        <v>13888</v>
      </c>
      <c r="DM1377" s="38" t="s">
        <v>9327</v>
      </c>
      <c r="DN1377" s="38"/>
      <c r="DO1377" s="35">
        <v>0</v>
      </c>
      <c r="DP1377" s="31" t="s">
        <v>14463</v>
      </c>
      <c r="DQ1377" s="31" t="s">
        <v>14464</v>
      </c>
      <c r="DR1377" s="31"/>
      <c r="DS1377" s="31" t="s">
        <v>26968</v>
      </c>
      <c r="DT1377" s="31" t="s">
        <v>37956</v>
      </c>
      <c r="DU1377" s="31">
        <v>3</v>
      </c>
      <c r="DV1377" s="31" t="s">
        <v>32167</v>
      </c>
      <c r="DW1377" s="31" t="s">
        <v>7997</v>
      </c>
      <c r="DX1377" s="31" t="s">
        <v>7997</v>
      </c>
      <c r="DY1377" s="31" t="s">
        <v>34576</v>
      </c>
      <c r="DZ1377" s="29">
        <v>44770</v>
      </c>
      <c r="EA1377" s="29">
        <v>45710</v>
      </c>
      <c r="EB1377" s="31">
        <v>127067</v>
      </c>
      <c r="EC1377" s="31" t="s">
        <v>40168</v>
      </c>
      <c r="ED1377" s="31" t="s">
        <v>41101</v>
      </c>
      <c r="EE1377" s="31"/>
      <c r="EF1377" s="31"/>
      <c r="EG1377" s="31"/>
      <c r="EH1377" s="31"/>
      <c r="EI1377" s="31"/>
      <c r="EJ1377" s="31"/>
    </row>
    <row r="1378" spans="1:140" ht="23.25" customHeight="1">
      <c r="A1378" s="25">
        <v>1376</v>
      </c>
      <c r="B1378" s="30" t="s">
        <v>29285</v>
      </c>
      <c r="C1378" s="31" t="s">
        <v>6220</v>
      </c>
      <c r="D1378" s="30" t="s">
        <v>29030</v>
      </c>
      <c r="E1378" s="30"/>
      <c r="F1378" s="30" t="s">
        <v>36262</v>
      </c>
      <c r="G1378" s="31">
        <f t="shared" si="200"/>
        <v>58</v>
      </c>
      <c r="H1378" s="72">
        <f t="shared" si="201"/>
        <v>56370</v>
      </c>
      <c r="I1378" s="30" t="s">
        <v>35253</v>
      </c>
      <c r="J1378" s="30" t="s">
        <v>34085</v>
      </c>
      <c r="K1378" s="30" t="s">
        <v>34082</v>
      </c>
      <c r="L1378" s="31" t="s">
        <v>6220</v>
      </c>
      <c r="M1378" s="31" t="s">
        <v>3186</v>
      </c>
      <c r="N1378" s="31" t="s">
        <v>3557</v>
      </c>
      <c r="O1378" s="31" t="s">
        <v>1501</v>
      </c>
      <c r="P1378" s="52" t="s">
        <v>32746</v>
      </c>
      <c r="Q1378" s="52"/>
      <c r="R1378" s="31"/>
      <c r="S1378" s="31"/>
      <c r="T1378" s="52" t="s">
        <v>23787</v>
      </c>
      <c r="U1378" s="31"/>
      <c r="V1378" s="31"/>
      <c r="W1378" s="31" t="s">
        <v>7442</v>
      </c>
      <c r="X1378" s="31" t="s">
        <v>29073</v>
      </c>
      <c r="Y1378" s="31">
        <f t="shared" ca="1" si="202"/>
        <v>27</v>
      </c>
      <c r="Z1378" s="31" t="str">
        <f t="shared" ca="1" si="203"/>
        <v>21-35</v>
      </c>
      <c r="AA1378" s="31"/>
      <c r="AB1378" s="31" t="s">
        <v>780</v>
      </c>
      <c r="AC1378" s="31" t="s">
        <v>34145</v>
      </c>
      <c r="AD1378" s="31" t="s">
        <v>34145</v>
      </c>
      <c r="AE1378" s="31"/>
      <c r="AF1378" s="31" t="s">
        <v>24701</v>
      </c>
      <c r="AG1378" s="31" t="s">
        <v>4322</v>
      </c>
      <c r="AH1378" s="31" t="s">
        <v>4322</v>
      </c>
      <c r="AI1378" s="31" t="s">
        <v>728</v>
      </c>
      <c r="AJ1378" s="31" t="s">
        <v>29450</v>
      </c>
      <c r="AK1378" s="31" t="s">
        <v>29451</v>
      </c>
      <c r="AL1378" s="31" t="s">
        <v>29414</v>
      </c>
      <c r="AM1378" s="31" t="s">
        <v>11657</v>
      </c>
      <c r="AN1378" s="31"/>
      <c r="AO1378" s="31"/>
      <c r="AP1378" s="31" t="s">
        <v>33003</v>
      </c>
      <c r="AQ1378" s="52" t="s">
        <v>33501</v>
      </c>
      <c r="AR1378" s="31" t="s">
        <v>34145</v>
      </c>
      <c r="AS1378" s="31" t="s">
        <v>34145</v>
      </c>
      <c r="AT1378" s="31" t="s">
        <v>37272</v>
      </c>
      <c r="AU1378" s="31"/>
      <c r="AV1378" s="31" t="s">
        <v>20032</v>
      </c>
      <c r="AW1378" s="52" t="s">
        <v>33910</v>
      </c>
      <c r="AX1378" s="29">
        <f t="shared" si="206"/>
        <v>46798</v>
      </c>
      <c r="AY1378" s="31" t="s">
        <v>26346</v>
      </c>
      <c r="AZ1378" s="31" t="s">
        <v>33005</v>
      </c>
      <c r="BA1378" s="30" t="s">
        <v>33003</v>
      </c>
      <c r="BB1378" s="31" t="s">
        <v>34014</v>
      </c>
      <c r="BC1378" s="31" t="s">
        <v>37276</v>
      </c>
      <c r="BD1378" s="31" t="s">
        <v>11423</v>
      </c>
      <c r="BE1378" s="31" t="s">
        <v>7969</v>
      </c>
      <c r="BF1378" s="31" t="s">
        <v>20032</v>
      </c>
      <c r="BG1378" s="31"/>
      <c r="BH1378" s="31"/>
      <c r="BI1378" s="31"/>
      <c r="BJ1378" s="31"/>
      <c r="BK1378" s="31" t="str">
        <f t="shared" si="199"/>
        <v>III/a</v>
      </c>
      <c r="BL1378" s="31"/>
      <c r="BM1378" s="31"/>
      <c r="BN1378" s="31"/>
      <c r="BO1378" s="31"/>
      <c r="BP1378" s="31"/>
      <c r="BQ1378" s="31"/>
      <c r="BR1378" s="31"/>
      <c r="BS1378" s="31"/>
      <c r="BT1378" s="31"/>
      <c r="BU1378" s="31"/>
      <c r="BV1378" s="31" t="s">
        <v>26138</v>
      </c>
      <c r="BW1378" s="31">
        <f t="shared" ca="1" si="204"/>
        <v>3</v>
      </c>
      <c r="BX1378" s="78">
        <f t="shared" ca="1" si="205"/>
        <v>3</v>
      </c>
      <c r="BY1378" s="31"/>
      <c r="BZ1378" s="31"/>
      <c r="CA1378" s="31" t="s">
        <v>2483</v>
      </c>
      <c r="CB1378" s="31" t="s">
        <v>2406</v>
      </c>
      <c r="CC1378" s="31"/>
      <c r="CD1378" s="31"/>
      <c r="CE1378" s="31"/>
      <c r="CF1378" s="31"/>
      <c r="CG1378" s="31"/>
      <c r="CH1378" s="31"/>
      <c r="CI1378" s="31"/>
      <c r="CJ1378" s="31"/>
      <c r="CK1378" s="31"/>
      <c r="CL1378" s="31" t="s">
        <v>29452</v>
      </c>
      <c r="CM1378" s="31" t="s">
        <v>29453</v>
      </c>
      <c r="CN1378" s="31">
        <v>124</v>
      </c>
      <c r="CO1378" s="31" t="s">
        <v>32722</v>
      </c>
      <c r="CP1378" s="31" t="s">
        <v>29453</v>
      </c>
      <c r="CQ1378" s="31">
        <v>124</v>
      </c>
      <c r="CR1378" s="31">
        <v>6846</v>
      </c>
      <c r="CS1378" s="31" t="s">
        <v>22454</v>
      </c>
      <c r="CT1378" s="31"/>
      <c r="CU1378" s="31"/>
      <c r="CV1378" s="31"/>
      <c r="CW1378" s="31"/>
      <c r="CX1378" s="31"/>
      <c r="CY1378" s="31"/>
      <c r="CZ1378" s="31"/>
      <c r="DA1378" s="31"/>
      <c r="DB1378" s="31"/>
      <c r="DC1378" s="31"/>
      <c r="DD1378" s="31"/>
      <c r="DE1378" s="31"/>
      <c r="DF1378" s="31"/>
      <c r="DG1378" s="31"/>
      <c r="DH1378" s="31"/>
      <c r="DI1378" s="31"/>
      <c r="DJ1378" s="31"/>
      <c r="DK1378" s="31"/>
      <c r="DL1378" s="31"/>
      <c r="DM1378" s="38" t="s">
        <v>29113</v>
      </c>
      <c r="DN1378" s="38"/>
      <c r="DO1378" s="35"/>
      <c r="DP1378" s="31" t="s">
        <v>29152</v>
      </c>
      <c r="DQ1378" s="31" t="s">
        <v>29449</v>
      </c>
      <c r="DR1378" s="31"/>
      <c r="DS1378" s="31" t="s">
        <v>31876</v>
      </c>
      <c r="DT1378" s="31" t="s">
        <v>37957</v>
      </c>
      <c r="DU1378" s="31">
        <v>3</v>
      </c>
      <c r="DV1378" s="31" t="s">
        <v>32167</v>
      </c>
      <c r="DW1378" s="31" t="s">
        <v>7980</v>
      </c>
      <c r="DX1378" s="31" t="s">
        <v>11423</v>
      </c>
      <c r="DY1378" s="31" t="s">
        <v>30347</v>
      </c>
      <c r="DZ1378" s="31" t="s">
        <v>16040</v>
      </c>
      <c r="EA1378" s="31"/>
      <c r="EB1378" s="31">
        <v>0</v>
      </c>
      <c r="EC1378" s="31" t="s">
        <v>40168</v>
      </c>
      <c r="ED1378" s="31" t="s">
        <v>41101</v>
      </c>
      <c r="EE1378" s="31"/>
      <c r="EF1378" s="31"/>
      <c r="EG1378" s="31"/>
      <c r="EH1378" s="31"/>
      <c r="EI1378" s="31"/>
      <c r="EJ1378" s="31"/>
    </row>
    <row r="1379" spans="1:140" ht="23.25" customHeight="1">
      <c r="A1379" s="25">
        <v>1377</v>
      </c>
      <c r="B1379" s="30" t="s">
        <v>17006</v>
      </c>
      <c r="C1379" s="31" t="s">
        <v>17021</v>
      </c>
      <c r="D1379" s="30" t="s">
        <v>26201</v>
      </c>
      <c r="E1379" s="30"/>
      <c r="F1379" s="30" t="s">
        <v>36262</v>
      </c>
      <c r="G1379" s="31">
        <f t="shared" si="200"/>
        <v>58</v>
      </c>
      <c r="H1379" s="72">
        <f t="shared" si="201"/>
        <v>54636</v>
      </c>
      <c r="I1379" s="30" t="s">
        <v>35254</v>
      </c>
      <c r="J1379" s="30" t="s">
        <v>34085</v>
      </c>
      <c r="K1379" s="30" t="s">
        <v>34083</v>
      </c>
      <c r="L1379" s="31" t="s">
        <v>16726</v>
      </c>
      <c r="M1379" s="31" t="s">
        <v>6378</v>
      </c>
      <c r="N1379" s="31" t="s">
        <v>3557</v>
      </c>
      <c r="O1379" s="31" t="s">
        <v>1501</v>
      </c>
      <c r="P1379" s="31" t="s">
        <v>25993</v>
      </c>
      <c r="Q1379" s="31"/>
      <c r="R1379" s="31"/>
      <c r="S1379" s="31"/>
      <c r="T1379" s="31"/>
      <c r="U1379" s="31" t="s">
        <v>18299</v>
      </c>
      <c r="V1379" s="31"/>
      <c r="W1379" s="31" t="s">
        <v>6910</v>
      </c>
      <c r="X1379" s="31" t="s">
        <v>17171</v>
      </c>
      <c r="Y1379" s="31">
        <f t="shared" ca="1" si="202"/>
        <v>32</v>
      </c>
      <c r="Z1379" s="31" t="str">
        <f t="shared" ca="1" si="203"/>
        <v>21-35</v>
      </c>
      <c r="AA1379" s="31"/>
      <c r="AB1379" s="31" t="s">
        <v>780</v>
      </c>
      <c r="AC1379" s="31" t="s">
        <v>34145</v>
      </c>
      <c r="AD1379" s="31" t="s">
        <v>34145</v>
      </c>
      <c r="AE1379" s="31"/>
      <c r="AF1379" s="31" t="s">
        <v>24701</v>
      </c>
      <c r="AG1379" s="31" t="s">
        <v>4322</v>
      </c>
      <c r="AH1379" s="31" t="s">
        <v>4322</v>
      </c>
      <c r="AI1379" s="31" t="s">
        <v>728</v>
      </c>
      <c r="AJ1379" s="31">
        <v>1310721072</v>
      </c>
      <c r="AK1379" s="31" t="s">
        <v>17740</v>
      </c>
      <c r="AL1379" s="31" t="s">
        <v>13281</v>
      </c>
      <c r="AM1379" s="31" t="s">
        <v>6705</v>
      </c>
      <c r="AN1379" s="31"/>
      <c r="AO1379" s="31"/>
      <c r="AP1379" s="31" t="s">
        <v>2307</v>
      </c>
      <c r="AQ1379" s="31" t="s">
        <v>8466</v>
      </c>
      <c r="AR1379" s="31" t="s">
        <v>34145</v>
      </c>
      <c r="AS1379" s="31" t="s">
        <v>34145</v>
      </c>
      <c r="AT1379" s="31" t="str">
        <f>_xlfn.IFNA(VLOOKUP(D1379,'[1]5. 1 Mei 2022'!$C$7:$F$60,4,FALSE),"")</f>
        <v/>
      </c>
      <c r="AU1379" s="31"/>
      <c r="AV1379" s="31" t="s">
        <v>20032</v>
      </c>
      <c r="AW1379" s="31" t="s">
        <v>8466</v>
      </c>
      <c r="AX1379" s="29">
        <f t="shared" si="206"/>
        <v>44333</v>
      </c>
      <c r="AY1379" s="31" t="s">
        <v>26346</v>
      </c>
      <c r="AZ1379" s="31" t="s">
        <v>6924</v>
      </c>
      <c r="BA1379" s="30" t="s">
        <v>2307</v>
      </c>
      <c r="BB1379" s="31" t="s">
        <v>12007</v>
      </c>
      <c r="BC1379" s="31"/>
      <c r="BD1379" s="31" t="s">
        <v>7980</v>
      </c>
      <c r="BE1379" s="31" t="s">
        <v>7969</v>
      </c>
      <c r="BF1379" s="31" t="s">
        <v>20032</v>
      </c>
      <c r="BG1379" s="31"/>
      <c r="BH1379" s="31"/>
      <c r="BI1379" s="31"/>
      <c r="BJ1379" s="31">
        <v>0</v>
      </c>
      <c r="BK1379" s="31" t="str">
        <f t="shared" si="199"/>
        <v>III/a</v>
      </c>
      <c r="BL1379" s="31"/>
      <c r="BM1379" s="31"/>
      <c r="BN1379" s="31"/>
      <c r="BO1379" s="31"/>
      <c r="BP1379" s="31"/>
      <c r="BQ1379" s="31"/>
      <c r="BR1379" s="31"/>
      <c r="BS1379" s="31"/>
      <c r="BT1379" s="31"/>
      <c r="BU1379" s="31"/>
      <c r="BV1379" s="31" t="s">
        <v>8466</v>
      </c>
      <c r="BW1379" s="31">
        <f t="shared" ca="1" si="204"/>
        <v>7</v>
      </c>
      <c r="BX1379" s="78">
        <f t="shared" ca="1" si="205"/>
        <v>3</v>
      </c>
      <c r="BY1379" s="31" t="s">
        <v>25993</v>
      </c>
      <c r="BZ1379" s="31"/>
      <c r="CA1379" s="31" t="s">
        <v>2483</v>
      </c>
      <c r="CB1379" s="31" t="s">
        <v>2406</v>
      </c>
      <c r="CC1379" s="31"/>
      <c r="CD1379" s="31"/>
      <c r="CE1379" s="31" t="s">
        <v>20085</v>
      </c>
      <c r="CF1379" s="31"/>
      <c r="CG1379" s="31"/>
      <c r="CH1379" s="31"/>
      <c r="CI1379" s="31"/>
      <c r="CJ1379" s="31"/>
      <c r="CK1379" s="31"/>
      <c r="CL1379" s="31" t="s">
        <v>31887</v>
      </c>
      <c r="CM1379" s="31" t="s">
        <v>31888</v>
      </c>
      <c r="CN1379" s="31">
        <v>126</v>
      </c>
      <c r="CO1379" s="31" t="s">
        <v>32699</v>
      </c>
      <c r="CP1379" s="31" t="s">
        <v>31888</v>
      </c>
      <c r="CQ1379" s="31">
        <v>126</v>
      </c>
      <c r="CR1379" s="31">
        <v>4999</v>
      </c>
      <c r="CS1379" s="31" t="s">
        <v>18009</v>
      </c>
      <c r="CT1379" s="31" t="s">
        <v>18008</v>
      </c>
      <c r="CU1379" s="31" t="s">
        <v>804</v>
      </c>
      <c r="CV1379" s="31" t="s">
        <v>18046</v>
      </c>
      <c r="CW1379" s="31" t="s">
        <v>18051</v>
      </c>
      <c r="CX1379" s="31" t="s">
        <v>15874</v>
      </c>
      <c r="CY1379" s="31"/>
      <c r="CZ1379" s="31"/>
      <c r="DA1379" s="31"/>
      <c r="DB1379" s="31"/>
      <c r="DC1379" s="31"/>
      <c r="DD1379" s="31"/>
      <c r="DE1379" s="31"/>
      <c r="DF1379" s="31"/>
      <c r="DG1379" s="31"/>
      <c r="DH1379" s="31"/>
      <c r="DI1379" s="31"/>
      <c r="DJ1379" s="31"/>
      <c r="DK1379" s="31" t="s">
        <v>25642</v>
      </c>
      <c r="DL1379" s="31" t="s">
        <v>25643</v>
      </c>
      <c r="DM1379" s="38" t="s">
        <v>32664</v>
      </c>
      <c r="DN1379" s="38"/>
      <c r="DO1379" s="35"/>
      <c r="DP1379" s="31" t="s">
        <v>17738</v>
      </c>
      <c r="DQ1379" s="31" t="s">
        <v>17739</v>
      </c>
      <c r="DR1379" s="31"/>
      <c r="DS1379" s="31" t="s">
        <v>27797</v>
      </c>
      <c r="DT1379" s="31"/>
      <c r="DU1379" s="31">
        <v>2</v>
      </c>
      <c r="DV1379" s="31" t="s">
        <v>32167</v>
      </c>
      <c r="DW1379" s="31" t="s">
        <v>7980</v>
      </c>
      <c r="DX1379" s="31" t="s">
        <v>7980</v>
      </c>
      <c r="DY1379" s="31" t="s">
        <v>26371</v>
      </c>
      <c r="DZ1379" s="31" t="s">
        <v>18545</v>
      </c>
      <c r="EA1379" s="31"/>
      <c r="EB1379" s="31">
        <v>1435230</v>
      </c>
      <c r="EC1379" s="31" t="s">
        <v>40168</v>
      </c>
      <c r="ED1379" s="31" t="s">
        <v>41101</v>
      </c>
      <c r="EE1379" s="31"/>
      <c r="EF1379" s="31"/>
      <c r="EG1379" s="31"/>
      <c r="EH1379" s="31"/>
      <c r="EI1379" s="31"/>
      <c r="EJ1379" s="31"/>
    </row>
    <row r="1380" spans="1:140" ht="23.25" customHeight="1">
      <c r="A1380" s="25">
        <v>1378</v>
      </c>
      <c r="B1380" s="30" t="s">
        <v>31014</v>
      </c>
      <c r="C1380" s="31" t="s">
        <v>2026</v>
      </c>
      <c r="D1380" s="30" t="s">
        <v>3875</v>
      </c>
      <c r="E1380" s="30"/>
      <c r="F1380" s="30" t="s">
        <v>36258</v>
      </c>
      <c r="G1380" s="31">
        <f t="shared" si="200"/>
        <v>58</v>
      </c>
      <c r="H1380" s="72">
        <f t="shared" si="201"/>
        <v>52291</v>
      </c>
      <c r="I1380" s="30"/>
      <c r="J1380" s="30" t="s">
        <v>34084</v>
      </c>
      <c r="K1380" s="30" t="s">
        <v>4318</v>
      </c>
      <c r="L1380" s="31" t="s">
        <v>4318</v>
      </c>
      <c r="M1380" s="31" t="s">
        <v>6378</v>
      </c>
      <c r="N1380" s="31" t="s">
        <v>3311</v>
      </c>
      <c r="O1380" s="31" t="s">
        <v>2534</v>
      </c>
      <c r="P1380" s="52" t="s">
        <v>24630</v>
      </c>
      <c r="Q1380" s="31" t="s">
        <v>39048</v>
      </c>
      <c r="R1380" s="31">
        <v>7</v>
      </c>
      <c r="S1380" s="31">
        <v>10</v>
      </c>
      <c r="T1380" s="31"/>
      <c r="U1380" s="31">
        <v>602</v>
      </c>
      <c r="V1380" s="31" t="s">
        <v>5813</v>
      </c>
      <c r="W1380" s="31" t="s">
        <v>4336</v>
      </c>
      <c r="X1380" s="31" t="s">
        <v>4494</v>
      </c>
      <c r="Y1380" s="31" t="e">
        <f t="shared" ca="1" si="202"/>
        <v>#VALUE!</v>
      </c>
      <c r="Z1380" s="31" t="e">
        <f t="shared" ca="1" si="203"/>
        <v>#VALUE!</v>
      </c>
      <c r="AA1380" s="31"/>
      <c r="AB1380" s="31" t="s">
        <v>780</v>
      </c>
      <c r="AC1380" s="31" t="s">
        <v>34145</v>
      </c>
      <c r="AD1380" s="31" t="s">
        <v>34145</v>
      </c>
      <c r="AE1380" s="31"/>
      <c r="AF1380" s="31" t="s">
        <v>24701</v>
      </c>
      <c r="AG1380" s="31" t="s">
        <v>4322</v>
      </c>
      <c r="AH1380" s="31" t="s">
        <v>4322</v>
      </c>
      <c r="AI1380" s="31" t="s">
        <v>728</v>
      </c>
      <c r="AJ1380" s="31"/>
      <c r="AK1380" s="31"/>
      <c r="AL1380" s="31"/>
      <c r="AM1380" s="31"/>
      <c r="AN1380" s="31"/>
      <c r="AO1380" s="31"/>
      <c r="AP1380" s="31" t="s">
        <v>18118</v>
      </c>
      <c r="AQ1380" s="52" t="s">
        <v>24630</v>
      </c>
      <c r="AR1380" s="31" t="s">
        <v>34145</v>
      </c>
      <c r="AS1380" s="31" t="s">
        <v>34145</v>
      </c>
      <c r="AT1380" s="31" t="str">
        <f>_xlfn.IFNA(VLOOKUP(D1380,'[1]5. 1 Mei 2022'!$C$7:$F$60,4,FALSE),"")</f>
        <v/>
      </c>
      <c r="AU1380" s="31"/>
      <c r="AV1380" s="31" t="s">
        <v>36486</v>
      </c>
      <c r="AW1380" s="52" t="s">
        <v>24630</v>
      </c>
      <c r="AX1380" s="29">
        <f t="shared" si="206"/>
        <v>46738</v>
      </c>
      <c r="AY1380" s="31" t="s">
        <v>26346</v>
      </c>
      <c r="AZ1380" s="31" t="s">
        <v>2622</v>
      </c>
      <c r="BA1380" s="30" t="s">
        <v>18118</v>
      </c>
      <c r="BB1380" s="31" t="s">
        <v>36487</v>
      </c>
      <c r="BC1380" s="31"/>
      <c r="BD1380" s="31" t="s">
        <v>7996</v>
      </c>
      <c r="BE1380" s="31" t="s">
        <v>7969</v>
      </c>
      <c r="BF1380" s="31" t="s">
        <v>36486</v>
      </c>
      <c r="BG1380" s="31"/>
      <c r="BH1380" s="31"/>
      <c r="BI1380" s="31" t="s">
        <v>8136</v>
      </c>
      <c r="BJ1380" s="31" t="s">
        <v>23222</v>
      </c>
      <c r="BK1380" s="31" t="str">
        <f t="shared" si="199"/>
        <v>III/b</v>
      </c>
      <c r="BL1380" s="31" t="s">
        <v>8077</v>
      </c>
      <c r="BM1380" s="31"/>
      <c r="BN1380" s="31"/>
      <c r="BO1380" s="31"/>
      <c r="BP1380" s="31"/>
      <c r="BQ1380" s="31" t="s">
        <v>23222</v>
      </c>
      <c r="BR1380" s="52" t="s">
        <v>39748</v>
      </c>
      <c r="BS1380" s="52" t="s">
        <v>39049</v>
      </c>
      <c r="BT1380" s="31" t="s">
        <v>2917</v>
      </c>
      <c r="BU1380" s="31" t="s">
        <v>5049</v>
      </c>
      <c r="BV1380" s="31" t="s">
        <v>7211</v>
      </c>
      <c r="BW1380" s="31">
        <f t="shared" ca="1" si="204"/>
        <v>16</v>
      </c>
      <c r="BX1380" s="78">
        <f t="shared" ca="1" si="205"/>
        <v>3</v>
      </c>
      <c r="BY1380" s="31"/>
      <c r="BZ1380" s="31"/>
      <c r="CA1380" s="31" t="s">
        <v>2483</v>
      </c>
      <c r="CB1380" s="31" t="s">
        <v>2519</v>
      </c>
      <c r="CC1380" s="31">
        <v>2</v>
      </c>
      <c r="CD1380" s="31">
        <v>1</v>
      </c>
      <c r="CE1380" s="31" t="s">
        <v>20085</v>
      </c>
      <c r="CF1380" s="31"/>
      <c r="CG1380" s="31"/>
      <c r="CH1380" s="31"/>
      <c r="CI1380" s="31"/>
      <c r="CJ1380" s="31"/>
      <c r="CK1380" s="31"/>
      <c r="CL1380" s="31" t="s">
        <v>38978</v>
      </c>
      <c r="CM1380" s="52" t="s">
        <v>32983</v>
      </c>
      <c r="CN1380" s="31">
        <v>127</v>
      </c>
      <c r="CO1380" s="31" t="s">
        <v>38979</v>
      </c>
      <c r="CP1380" s="52" t="s">
        <v>32983</v>
      </c>
      <c r="CQ1380" s="31">
        <v>127</v>
      </c>
      <c r="CR1380" s="31">
        <v>4065</v>
      </c>
      <c r="CS1380" s="31" t="s">
        <v>18417</v>
      </c>
      <c r="CT1380" s="31" t="s">
        <v>18418</v>
      </c>
      <c r="CU1380" s="31" t="s">
        <v>4327</v>
      </c>
      <c r="CV1380" s="31" t="s">
        <v>17262</v>
      </c>
      <c r="CW1380" s="31" t="s">
        <v>17263</v>
      </c>
      <c r="CX1380" s="31" t="s">
        <v>17264</v>
      </c>
      <c r="CY1380" s="31"/>
      <c r="CZ1380" s="31"/>
      <c r="DA1380" s="31"/>
      <c r="DB1380" s="31" t="s">
        <v>15747</v>
      </c>
      <c r="DC1380" s="31" t="s">
        <v>15756</v>
      </c>
      <c r="DD1380" s="31" t="s">
        <v>15746</v>
      </c>
      <c r="DE1380" s="31"/>
      <c r="DF1380" s="31"/>
      <c r="DG1380" s="31"/>
      <c r="DH1380" s="31"/>
      <c r="DI1380" s="31" t="s">
        <v>24810</v>
      </c>
      <c r="DJ1380" s="31" t="s">
        <v>24811</v>
      </c>
      <c r="DK1380" s="31"/>
      <c r="DL1380" s="31"/>
      <c r="DM1380" s="38" t="s">
        <v>9512</v>
      </c>
      <c r="DN1380" s="38"/>
      <c r="DO1380" s="35">
        <v>0</v>
      </c>
      <c r="DP1380" s="31" t="s">
        <v>14383</v>
      </c>
      <c r="DQ1380" s="31" t="s">
        <v>3876</v>
      </c>
      <c r="DR1380" s="31"/>
      <c r="DS1380" s="31" t="s">
        <v>3877</v>
      </c>
      <c r="DT1380" s="31" t="s">
        <v>28135</v>
      </c>
      <c r="DU1380" s="31">
        <v>3</v>
      </c>
      <c r="DV1380" s="31" t="s">
        <v>32167</v>
      </c>
      <c r="DW1380" s="31" t="s">
        <v>1759</v>
      </c>
      <c r="DX1380" s="31" t="s">
        <v>1759</v>
      </c>
      <c r="DY1380" s="31" t="s">
        <v>25050</v>
      </c>
      <c r="DZ1380" s="31" t="s">
        <v>22318</v>
      </c>
      <c r="EA1380" s="31"/>
      <c r="EB1380" s="31">
        <v>791343</v>
      </c>
      <c r="EC1380" s="31" t="s">
        <v>40168</v>
      </c>
      <c r="ED1380" s="31" t="s">
        <v>41101</v>
      </c>
      <c r="EE1380" s="31"/>
      <c r="EF1380" s="31"/>
      <c r="EG1380" s="31"/>
      <c r="EH1380" s="31"/>
      <c r="EI1380" s="31"/>
      <c r="EJ1380" s="31"/>
    </row>
    <row r="1381" spans="1:140" ht="23.25" customHeight="1">
      <c r="A1381" s="25">
        <v>1379</v>
      </c>
      <c r="B1381" s="30" t="s">
        <v>22990</v>
      </c>
      <c r="C1381" s="31" t="s">
        <v>6220</v>
      </c>
      <c r="D1381" s="30" t="s">
        <v>22839</v>
      </c>
      <c r="E1381" s="30"/>
      <c r="F1381" s="30" t="s">
        <v>36262</v>
      </c>
      <c r="G1381" s="31">
        <f t="shared" si="200"/>
        <v>58</v>
      </c>
      <c r="H1381" s="72">
        <f t="shared" si="201"/>
        <v>55062</v>
      </c>
      <c r="I1381" s="30" t="s">
        <v>35255</v>
      </c>
      <c r="J1381" s="30" t="s">
        <v>34085</v>
      </c>
      <c r="K1381" s="30" t="s">
        <v>34082</v>
      </c>
      <c r="L1381" s="31" t="s">
        <v>6220</v>
      </c>
      <c r="M1381" s="31" t="s">
        <v>6378</v>
      </c>
      <c r="N1381" s="31" t="s">
        <v>3557</v>
      </c>
      <c r="O1381" s="31" t="s">
        <v>1501</v>
      </c>
      <c r="P1381" s="52" t="s">
        <v>32746</v>
      </c>
      <c r="Q1381" s="52"/>
      <c r="R1381" s="31"/>
      <c r="S1381" s="31"/>
      <c r="T1381" s="52" t="s">
        <v>23787</v>
      </c>
      <c r="U1381" s="31" t="s">
        <v>15102</v>
      </c>
      <c r="V1381" s="31"/>
      <c r="W1381" s="31" t="s">
        <v>7059</v>
      </c>
      <c r="X1381" s="31" t="s">
        <v>23070</v>
      </c>
      <c r="Y1381" s="31">
        <f t="shared" ca="1" si="202"/>
        <v>31</v>
      </c>
      <c r="Z1381" s="31" t="str">
        <f t="shared" ca="1" si="203"/>
        <v>21-35</v>
      </c>
      <c r="AA1381" s="31"/>
      <c r="AB1381" s="31" t="s">
        <v>780</v>
      </c>
      <c r="AC1381" s="31" t="s">
        <v>34145</v>
      </c>
      <c r="AD1381" s="31" t="s">
        <v>34145</v>
      </c>
      <c r="AE1381" s="31"/>
      <c r="AF1381" s="31" t="s">
        <v>24701</v>
      </c>
      <c r="AG1381" s="31" t="s">
        <v>4322</v>
      </c>
      <c r="AH1381" s="31" t="s">
        <v>4322</v>
      </c>
      <c r="AI1381" s="31" t="s">
        <v>728</v>
      </c>
      <c r="AJ1381" s="31" t="s">
        <v>23071</v>
      </c>
      <c r="AK1381" s="31" t="s">
        <v>23072</v>
      </c>
      <c r="AL1381" s="31" t="s">
        <v>6472</v>
      </c>
      <c r="AM1381" s="31" t="s">
        <v>16180</v>
      </c>
      <c r="AN1381" s="31"/>
      <c r="AO1381" s="31"/>
      <c r="AP1381" s="31" t="s">
        <v>2307</v>
      </c>
      <c r="AQ1381" s="31" t="s">
        <v>31206</v>
      </c>
      <c r="AR1381" s="31" t="s">
        <v>34145</v>
      </c>
      <c r="AS1381" s="31" t="s">
        <v>34145</v>
      </c>
      <c r="AT1381" s="31" t="str">
        <f>_xlfn.IFNA(VLOOKUP(D1381,'[1]5. 1 Mei 2022'!$C$7:$F$60,4,FALSE),"")</f>
        <v/>
      </c>
      <c r="AU1381" s="31"/>
      <c r="AV1381" s="31" t="s">
        <v>20032</v>
      </c>
      <c r="AW1381" s="52" t="s">
        <v>33910</v>
      </c>
      <c r="AX1381" s="29">
        <f t="shared" si="206"/>
        <v>46798</v>
      </c>
      <c r="AY1381" s="31" t="s">
        <v>26346</v>
      </c>
      <c r="AZ1381" s="31" t="s">
        <v>6924</v>
      </c>
      <c r="BA1381" s="30" t="s">
        <v>2307</v>
      </c>
      <c r="BB1381" s="31" t="s">
        <v>12007</v>
      </c>
      <c r="BC1381" s="31"/>
      <c r="BD1381" s="31" t="s">
        <v>11423</v>
      </c>
      <c r="BE1381" s="31" t="s">
        <v>7969</v>
      </c>
      <c r="BF1381" s="31" t="s">
        <v>20032</v>
      </c>
      <c r="BG1381" s="31"/>
      <c r="BH1381" s="31"/>
      <c r="BI1381" s="31"/>
      <c r="BJ1381" s="31">
        <v>0</v>
      </c>
      <c r="BK1381" s="31" t="str">
        <f t="shared" si="199"/>
        <v>III/a</v>
      </c>
      <c r="BL1381" s="31"/>
      <c r="BM1381" s="31"/>
      <c r="BN1381" s="31"/>
      <c r="BO1381" s="31"/>
      <c r="BP1381" s="31"/>
      <c r="BQ1381" s="31"/>
      <c r="BR1381" s="31"/>
      <c r="BS1381" s="31"/>
      <c r="BT1381" s="31"/>
      <c r="BU1381" s="31"/>
      <c r="BV1381" s="31" t="s">
        <v>21394</v>
      </c>
      <c r="BW1381" s="31">
        <f t="shared" ca="1" si="204"/>
        <v>5</v>
      </c>
      <c r="BX1381" s="78">
        <f t="shared" ca="1" si="205"/>
        <v>3</v>
      </c>
      <c r="BY1381" s="31"/>
      <c r="BZ1381" s="31"/>
      <c r="CA1381" s="31" t="s">
        <v>2483</v>
      </c>
      <c r="CB1381" s="31" t="s">
        <v>2406</v>
      </c>
      <c r="CC1381" s="31"/>
      <c r="CD1381" s="31"/>
      <c r="CE1381" s="31"/>
      <c r="CF1381" s="31"/>
      <c r="CG1381" s="31"/>
      <c r="CH1381" s="31"/>
      <c r="CI1381" s="31"/>
      <c r="CJ1381" s="31"/>
      <c r="CK1381" s="31"/>
      <c r="CL1381" s="31" t="s">
        <v>25487</v>
      </c>
      <c r="CM1381" s="31" t="s">
        <v>22367</v>
      </c>
      <c r="CN1381" s="31">
        <v>123</v>
      </c>
      <c r="CO1381" s="31" t="s">
        <v>25488</v>
      </c>
      <c r="CP1381" s="31" t="s">
        <v>22367</v>
      </c>
      <c r="CQ1381" s="31">
        <v>123</v>
      </c>
      <c r="CR1381" s="31">
        <v>6802</v>
      </c>
      <c r="CS1381" s="31" t="s">
        <v>22243</v>
      </c>
      <c r="CT1381" s="31"/>
      <c r="CU1381" s="31"/>
      <c r="CV1381" s="31"/>
      <c r="CW1381" s="31"/>
      <c r="CX1381" s="31"/>
      <c r="CY1381" s="31"/>
      <c r="CZ1381" s="31"/>
      <c r="DA1381" s="31"/>
      <c r="DB1381" s="31"/>
      <c r="DC1381" s="31"/>
      <c r="DD1381" s="31"/>
      <c r="DE1381" s="31"/>
      <c r="DF1381" s="31"/>
      <c r="DG1381" s="31"/>
      <c r="DH1381" s="31"/>
      <c r="DI1381" s="31"/>
      <c r="DJ1381" s="31"/>
      <c r="DK1381" s="31" t="s">
        <v>25642</v>
      </c>
      <c r="DL1381" s="31" t="s">
        <v>25643</v>
      </c>
      <c r="DM1381" s="38" t="s">
        <v>28932</v>
      </c>
      <c r="DN1381" s="38"/>
      <c r="DO1381" s="35"/>
      <c r="DP1381" s="31" t="s">
        <v>23073</v>
      </c>
      <c r="DQ1381" s="31" t="s">
        <v>23074</v>
      </c>
      <c r="DR1381" s="31"/>
      <c r="DS1381" s="31" t="s">
        <v>23068</v>
      </c>
      <c r="DT1381" s="31" t="s">
        <v>23069</v>
      </c>
      <c r="DU1381" s="31">
        <v>3</v>
      </c>
      <c r="DV1381" s="31" t="s">
        <v>32167</v>
      </c>
      <c r="DW1381" s="31" t="s">
        <v>7980</v>
      </c>
      <c r="DX1381" s="31" t="s">
        <v>11423</v>
      </c>
      <c r="DY1381" s="31" t="s">
        <v>28865</v>
      </c>
      <c r="DZ1381" s="31" t="s">
        <v>18545</v>
      </c>
      <c r="EA1381" s="31"/>
      <c r="EB1381" s="31">
        <v>0</v>
      </c>
      <c r="EC1381" s="31" t="s">
        <v>40168</v>
      </c>
      <c r="ED1381" s="31" t="s">
        <v>41101</v>
      </c>
      <c r="EE1381" s="31"/>
      <c r="EF1381" s="31"/>
      <c r="EG1381" s="31"/>
      <c r="EH1381" s="31"/>
      <c r="EI1381" s="31"/>
      <c r="EJ1381" s="31"/>
    </row>
    <row r="1382" spans="1:140" ht="23.25" customHeight="1">
      <c r="A1382" s="25">
        <v>1380</v>
      </c>
      <c r="B1382" s="30" t="s">
        <v>17150</v>
      </c>
      <c r="C1382" s="31" t="s">
        <v>17146</v>
      </c>
      <c r="D1382" s="30" t="s">
        <v>26211</v>
      </c>
      <c r="E1382" s="30"/>
      <c r="F1382" s="30" t="s">
        <v>36262</v>
      </c>
      <c r="G1382" s="31">
        <f t="shared" si="200"/>
        <v>58</v>
      </c>
      <c r="H1382" s="72">
        <f t="shared" si="201"/>
        <v>54179</v>
      </c>
      <c r="I1382" s="30" t="s">
        <v>35256</v>
      </c>
      <c r="J1382" s="30" t="s">
        <v>34085</v>
      </c>
      <c r="K1382" s="30" t="s">
        <v>34083</v>
      </c>
      <c r="L1382" s="31" t="s">
        <v>16726</v>
      </c>
      <c r="M1382" s="31" t="s">
        <v>3186</v>
      </c>
      <c r="N1382" s="31" t="s">
        <v>3557</v>
      </c>
      <c r="O1382" s="31" t="s">
        <v>1501</v>
      </c>
      <c r="P1382" s="31" t="s">
        <v>25993</v>
      </c>
      <c r="Q1382" s="31"/>
      <c r="R1382" s="31"/>
      <c r="S1382" s="31"/>
      <c r="T1382" s="31"/>
      <c r="U1382" s="31" t="s">
        <v>18473</v>
      </c>
      <c r="V1382" s="31"/>
      <c r="W1382" s="31" t="s">
        <v>5689</v>
      </c>
      <c r="X1382" s="31" t="s">
        <v>17172</v>
      </c>
      <c r="Y1382" s="31">
        <f t="shared" ca="1" si="202"/>
        <v>33</v>
      </c>
      <c r="Z1382" s="31" t="str">
        <f t="shared" ca="1" si="203"/>
        <v>21-35</v>
      </c>
      <c r="AA1382" s="31"/>
      <c r="AB1382" s="31" t="s">
        <v>780</v>
      </c>
      <c r="AC1382" s="31" t="s">
        <v>34145</v>
      </c>
      <c r="AD1382" s="31" t="s">
        <v>34145</v>
      </c>
      <c r="AE1382" s="31"/>
      <c r="AF1382" s="31" t="s">
        <v>24701</v>
      </c>
      <c r="AG1382" s="31" t="s">
        <v>4322</v>
      </c>
      <c r="AH1382" s="31" t="s">
        <v>4322</v>
      </c>
      <c r="AI1382" s="31" t="s">
        <v>728</v>
      </c>
      <c r="AJ1382" s="31" t="s">
        <v>17816</v>
      </c>
      <c r="AK1382" s="31" t="s">
        <v>17817</v>
      </c>
      <c r="AL1382" s="31" t="s">
        <v>17818</v>
      </c>
      <c r="AM1382" s="31" t="s">
        <v>17819</v>
      </c>
      <c r="AN1382" s="31"/>
      <c r="AO1382" s="31"/>
      <c r="AP1382" s="31" t="s">
        <v>3619</v>
      </c>
      <c r="AQ1382" s="31" t="s">
        <v>7696</v>
      </c>
      <c r="AR1382" s="31" t="s">
        <v>34145</v>
      </c>
      <c r="AS1382" s="31" t="s">
        <v>34145</v>
      </c>
      <c r="AT1382" s="31" t="str">
        <f>_xlfn.IFNA(VLOOKUP(D1382,'[1]5. 1 Mei 2022'!$C$7:$F$60,4,FALSE),"")</f>
        <v/>
      </c>
      <c r="AU1382" s="31"/>
      <c r="AV1382" s="31" t="s">
        <v>20032</v>
      </c>
      <c r="AW1382" s="31" t="s">
        <v>7696</v>
      </c>
      <c r="AX1382" s="29">
        <f t="shared" si="206"/>
        <v>44371</v>
      </c>
      <c r="AY1382" s="31" t="s">
        <v>26346</v>
      </c>
      <c r="AZ1382" s="31" t="s">
        <v>225</v>
      </c>
      <c r="BA1382" s="30" t="s">
        <v>3619</v>
      </c>
      <c r="BB1382" s="31" t="s">
        <v>17504</v>
      </c>
      <c r="BC1382" s="31"/>
      <c r="BD1382" s="31" t="s">
        <v>7980</v>
      </c>
      <c r="BE1382" s="31" t="s">
        <v>7969</v>
      </c>
      <c r="BF1382" s="31" t="s">
        <v>20032</v>
      </c>
      <c r="BG1382" s="31"/>
      <c r="BH1382" s="31"/>
      <c r="BI1382" s="31"/>
      <c r="BJ1382" s="31">
        <v>0</v>
      </c>
      <c r="BK1382" s="31" t="str">
        <f t="shared" si="199"/>
        <v>III/a</v>
      </c>
      <c r="BL1382" s="31"/>
      <c r="BM1382" s="31"/>
      <c r="BN1382" s="31"/>
      <c r="BO1382" s="31"/>
      <c r="BP1382" s="31"/>
      <c r="BQ1382" s="31"/>
      <c r="BR1382" s="31"/>
      <c r="BS1382" s="31"/>
      <c r="BT1382" s="31"/>
      <c r="BU1382" s="31"/>
      <c r="BV1382" s="31" t="s">
        <v>8466</v>
      </c>
      <c r="BW1382" s="31">
        <f t="shared" ca="1" si="204"/>
        <v>7</v>
      </c>
      <c r="BX1382" s="78">
        <f t="shared" ca="1" si="205"/>
        <v>3</v>
      </c>
      <c r="BY1382" s="31" t="s">
        <v>25993</v>
      </c>
      <c r="BZ1382" s="31"/>
      <c r="CA1382" s="31" t="s">
        <v>2483</v>
      </c>
      <c r="CB1382" s="31" t="s">
        <v>2406</v>
      </c>
      <c r="CC1382" s="31"/>
      <c r="CD1382" s="31"/>
      <c r="CE1382" s="31" t="s">
        <v>20085</v>
      </c>
      <c r="CF1382" s="31"/>
      <c r="CG1382" s="31"/>
      <c r="CH1382" s="31"/>
      <c r="CI1382" s="31"/>
      <c r="CJ1382" s="31"/>
      <c r="CK1382" s="31"/>
      <c r="CL1382" s="31" t="s">
        <v>31108</v>
      </c>
      <c r="CM1382" s="31" t="s">
        <v>31109</v>
      </c>
      <c r="CN1382" s="31">
        <v>126</v>
      </c>
      <c r="CO1382" s="31" t="s">
        <v>33826</v>
      </c>
      <c r="CP1382" s="31" t="s">
        <v>31109</v>
      </c>
      <c r="CQ1382" s="31">
        <v>126</v>
      </c>
      <c r="CR1382" s="31">
        <v>6525</v>
      </c>
      <c r="CS1382" s="31" t="s">
        <v>18231</v>
      </c>
      <c r="CT1382" s="31" t="s">
        <v>18232</v>
      </c>
      <c r="CU1382" s="31" t="s">
        <v>804</v>
      </c>
      <c r="CV1382" s="31" t="s">
        <v>18081</v>
      </c>
      <c r="CW1382" s="31" t="s">
        <v>18082</v>
      </c>
      <c r="CX1382" s="31" t="s">
        <v>15874</v>
      </c>
      <c r="CY1382" s="31"/>
      <c r="CZ1382" s="31"/>
      <c r="DA1382" s="31"/>
      <c r="DB1382" s="31" t="s">
        <v>11355</v>
      </c>
      <c r="DC1382" s="31" t="s">
        <v>18668</v>
      </c>
      <c r="DD1382" s="31" t="s">
        <v>18474</v>
      </c>
      <c r="DE1382" s="31"/>
      <c r="DF1382" s="31"/>
      <c r="DG1382" s="31"/>
      <c r="DH1382" s="31"/>
      <c r="DI1382" s="31" t="s">
        <v>25077</v>
      </c>
      <c r="DJ1382" s="31" t="s">
        <v>25042</v>
      </c>
      <c r="DK1382" s="31"/>
      <c r="DL1382" s="31"/>
      <c r="DM1382" s="38" t="s">
        <v>18233</v>
      </c>
      <c r="DN1382" s="38"/>
      <c r="DO1382" s="35"/>
      <c r="DP1382" s="31" t="s">
        <v>17813</v>
      </c>
      <c r="DQ1382" s="31" t="s">
        <v>17815</v>
      </c>
      <c r="DR1382" s="31"/>
      <c r="DS1382" s="31" t="s">
        <v>17814</v>
      </c>
      <c r="DT1382" s="31" t="s">
        <v>37958</v>
      </c>
      <c r="DU1382" s="31">
        <v>3</v>
      </c>
      <c r="DV1382" s="31" t="s">
        <v>32167</v>
      </c>
      <c r="DW1382" s="31" t="s">
        <v>7980</v>
      </c>
      <c r="DX1382" s="31" t="s">
        <v>7980</v>
      </c>
      <c r="DY1382" s="31" t="s">
        <v>37012</v>
      </c>
      <c r="DZ1382" s="52" t="s">
        <v>22014</v>
      </c>
      <c r="EA1382" s="52" t="s">
        <v>37013</v>
      </c>
      <c r="EB1382" s="31">
        <v>0</v>
      </c>
      <c r="EC1382" s="31" t="s">
        <v>40168</v>
      </c>
      <c r="ED1382" s="31" t="s">
        <v>41101</v>
      </c>
      <c r="EE1382" s="31"/>
      <c r="EF1382" s="31"/>
      <c r="EG1382" s="31"/>
      <c r="EH1382" s="31"/>
      <c r="EI1382" s="31"/>
      <c r="EJ1382" s="31"/>
    </row>
    <row r="1383" spans="1:140" ht="23.25" customHeight="1">
      <c r="A1383" s="25">
        <v>1381</v>
      </c>
      <c r="B1383" s="30" t="s">
        <v>17007</v>
      </c>
      <c r="C1383" s="31" t="s">
        <v>26202</v>
      </c>
      <c r="D1383" s="30" t="s">
        <v>33272</v>
      </c>
      <c r="E1383" s="30"/>
      <c r="F1383" s="30" t="s">
        <v>36258</v>
      </c>
      <c r="G1383" s="31">
        <f t="shared" si="200"/>
        <v>58</v>
      </c>
      <c r="H1383" s="72">
        <f t="shared" si="201"/>
        <v>54697</v>
      </c>
      <c r="I1383" s="30"/>
      <c r="J1383" s="30" t="s">
        <v>34084</v>
      </c>
      <c r="K1383" s="30" t="s">
        <v>4318</v>
      </c>
      <c r="L1383" s="31" t="s">
        <v>4318</v>
      </c>
      <c r="M1383" s="31" t="s">
        <v>6378</v>
      </c>
      <c r="N1383" s="31" t="s">
        <v>3311</v>
      </c>
      <c r="O1383" s="31" t="s">
        <v>2534</v>
      </c>
      <c r="P1383" s="52" t="s">
        <v>35984</v>
      </c>
      <c r="Q1383" s="29" t="s">
        <v>41332</v>
      </c>
      <c r="R1383" s="31"/>
      <c r="S1383" s="31"/>
      <c r="T1383" s="31"/>
      <c r="U1383" s="31" t="s">
        <v>18285</v>
      </c>
      <c r="V1383" s="31"/>
      <c r="W1383" s="31" t="s">
        <v>2650</v>
      </c>
      <c r="X1383" s="31" t="s">
        <v>16021</v>
      </c>
      <c r="Y1383" s="31" t="e">
        <f t="shared" ca="1" si="202"/>
        <v>#VALUE!</v>
      </c>
      <c r="Z1383" s="31" t="e">
        <f t="shared" ca="1" si="203"/>
        <v>#VALUE!</v>
      </c>
      <c r="AA1383" s="31"/>
      <c r="AB1383" s="31" t="s">
        <v>780</v>
      </c>
      <c r="AC1383" s="31" t="s">
        <v>34145</v>
      </c>
      <c r="AD1383" s="31" t="s">
        <v>34145</v>
      </c>
      <c r="AE1383" s="31"/>
      <c r="AF1383" s="31" t="s">
        <v>24701</v>
      </c>
      <c r="AG1383" s="31" t="s">
        <v>4322</v>
      </c>
      <c r="AH1383" s="31" t="s">
        <v>4322</v>
      </c>
      <c r="AI1383" s="31" t="s">
        <v>728</v>
      </c>
      <c r="AJ1383" s="31" t="s">
        <v>17672</v>
      </c>
      <c r="AK1383" s="31" t="s">
        <v>17673</v>
      </c>
      <c r="AL1383" s="31" t="s">
        <v>17567</v>
      </c>
      <c r="AM1383" s="31" t="s">
        <v>17568</v>
      </c>
      <c r="AN1383" s="31"/>
      <c r="AO1383" s="29">
        <v>41898</v>
      </c>
      <c r="AP1383" s="31" t="s">
        <v>18118</v>
      </c>
      <c r="AQ1383" s="31" t="s">
        <v>8466</v>
      </c>
      <c r="AR1383" s="31" t="s">
        <v>34145</v>
      </c>
      <c r="AS1383" s="31" t="s">
        <v>34145</v>
      </c>
      <c r="AT1383" s="31" t="str">
        <f>_xlfn.IFNA(VLOOKUP(D1383,'[1]5. 1 Mei 2022'!$C$7:$F$60,4,FALSE),"")</f>
        <v/>
      </c>
      <c r="AU1383" s="31"/>
      <c r="AV1383" s="31" t="s">
        <v>20032</v>
      </c>
      <c r="AW1383" s="31" t="s">
        <v>21743</v>
      </c>
      <c r="AX1383" s="29">
        <f t="shared" si="206"/>
        <v>46509</v>
      </c>
      <c r="AY1383" s="31" t="s">
        <v>26346</v>
      </c>
      <c r="AZ1383" s="31" t="s">
        <v>2622</v>
      </c>
      <c r="BA1383" s="30" t="s">
        <v>18118</v>
      </c>
      <c r="BB1383" s="31" t="s">
        <v>33037</v>
      </c>
      <c r="BC1383" s="31"/>
      <c r="BD1383" s="31" t="s">
        <v>7980</v>
      </c>
      <c r="BE1383" s="31" t="s">
        <v>7969</v>
      </c>
      <c r="BF1383" s="31" t="s">
        <v>20032</v>
      </c>
      <c r="BG1383" s="31"/>
      <c r="BH1383" s="31"/>
      <c r="BI1383" s="31"/>
      <c r="BJ1383" s="31" t="s">
        <v>23222</v>
      </c>
      <c r="BK1383" s="31" t="str">
        <f t="shared" si="199"/>
        <v>III/b</v>
      </c>
      <c r="BL1383" s="31"/>
      <c r="BM1383" s="31"/>
      <c r="BN1383" s="31"/>
      <c r="BO1383" s="31"/>
      <c r="BP1383" s="31"/>
      <c r="BQ1383" s="31" t="s">
        <v>23222</v>
      </c>
      <c r="BR1383" s="31" t="s">
        <v>41376</v>
      </c>
      <c r="BS1383" s="31">
        <v>0</v>
      </c>
      <c r="BT1383" s="29">
        <v>44621</v>
      </c>
      <c r="BU1383" s="52" t="s">
        <v>35984</v>
      </c>
      <c r="BV1383" s="31" t="s">
        <v>8466</v>
      </c>
      <c r="BW1383" s="31">
        <f t="shared" ca="1" si="204"/>
        <v>7</v>
      </c>
      <c r="BX1383" s="78">
        <f t="shared" ca="1" si="205"/>
        <v>3</v>
      </c>
      <c r="BY1383" s="31" t="s">
        <v>25993</v>
      </c>
      <c r="BZ1383" s="31"/>
      <c r="CA1383" s="31" t="s">
        <v>2483</v>
      </c>
      <c r="CB1383" s="31" t="s">
        <v>2519</v>
      </c>
      <c r="CC1383" s="31"/>
      <c r="CD1383" s="31"/>
      <c r="CE1383" s="31" t="s">
        <v>20085</v>
      </c>
      <c r="CF1383" s="31"/>
      <c r="CG1383" s="31"/>
      <c r="CH1383" s="31"/>
      <c r="CI1383" s="31"/>
      <c r="CJ1383" s="31"/>
      <c r="CK1383" s="31"/>
      <c r="CL1383" s="31" t="s">
        <v>31819</v>
      </c>
      <c r="CM1383" s="31" t="s">
        <v>31092</v>
      </c>
      <c r="CN1383" s="31">
        <v>126</v>
      </c>
      <c r="CO1383" s="31" t="s">
        <v>38895</v>
      </c>
      <c r="CP1383" s="52" t="s">
        <v>31092</v>
      </c>
      <c r="CQ1383" s="31">
        <v>126</v>
      </c>
      <c r="CR1383" s="31">
        <v>4941</v>
      </c>
      <c r="CS1383" s="31" t="s">
        <v>18101</v>
      </c>
      <c r="CT1383" s="31" t="s">
        <v>18102</v>
      </c>
      <c r="CU1383" s="31" t="s">
        <v>3735</v>
      </c>
      <c r="CV1383" s="31" t="s">
        <v>18067</v>
      </c>
      <c r="CW1383" s="31" t="s">
        <v>18068</v>
      </c>
      <c r="CX1383" s="31" t="s">
        <v>15874</v>
      </c>
      <c r="CY1383" s="31"/>
      <c r="CZ1383" s="31"/>
      <c r="DA1383" s="31"/>
      <c r="DB1383" s="31" t="s">
        <v>11355</v>
      </c>
      <c r="DC1383" s="31" t="s">
        <v>18668</v>
      </c>
      <c r="DD1383" s="31" t="s">
        <v>18474</v>
      </c>
      <c r="DE1383" s="31"/>
      <c r="DF1383" s="31"/>
      <c r="DG1383" s="31"/>
      <c r="DH1383" s="31"/>
      <c r="DI1383" s="31" t="s">
        <v>25077</v>
      </c>
      <c r="DJ1383" s="31" t="s">
        <v>25042</v>
      </c>
      <c r="DK1383" s="31"/>
      <c r="DL1383" s="31"/>
      <c r="DM1383" s="38" t="s">
        <v>32198</v>
      </c>
      <c r="DN1383" s="38"/>
      <c r="DO1383" s="35"/>
      <c r="DP1383" s="31" t="s">
        <v>17670</v>
      </c>
      <c r="DQ1383" s="31" t="s">
        <v>17671</v>
      </c>
      <c r="DR1383" s="31"/>
      <c r="DS1383" s="31" t="s">
        <v>32678</v>
      </c>
      <c r="DT1383" s="31" t="s">
        <v>37959</v>
      </c>
      <c r="DU1383" s="31">
        <v>3</v>
      </c>
      <c r="DV1383" s="31" t="s">
        <v>32167</v>
      </c>
      <c r="DW1383" s="31" t="s">
        <v>7980</v>
      </c>
      <c r="DX1383" s="31" t="s">
        <v>11423</v>
      </c>
      <c r="DY1383" s="31" t="s">
        <v>25056</v>
      </c>
      <c r="DZ1383" s="31" t="s">
        <v>22318</v>
      </c>
      <c r="EA1383" s="31"/>
      <c r="EB1383" s="31">
        <v>0</v>
      </c>
      <c r="EC1383" s="31" t="s">
        <v>40168</v>
      </c>
      <c r="ED1383" s="31" t="s">
        <v>41101</v>
      </c>
      <c r="EE1383" s="31"/>
      <c r="EF1383" s="31"/>
      <c r="EG1383" s="31"/>
      <c r="EH1383" s="31"/>
      <c r="EI1383" s="31"/>
      <c r="EJ1383" s="31"/>
    </row>
    <row r="1384" spans="1:140" ht="23.25" customHeight="1">
      <c r="A1384" s="25">
        <v>1382</v>
      </c>
      <c r="B1384" s="30" t="s">
        <v>23014</v>
      </c>
      <c r="C1384" s="31" t="s">
        <v>22838</v>
      </c>
      <c r="D1384" s="30" t="s">
        <v>23606</v>
      </c>
      <c r="E1384" s="30"/>
      <c r="F1384" s="30" t="s">
        <v>36258</v>
      </c>
      <c r="G1384" s="31">
        <f t="shared" si="200"/>
        <v>58</v>
      </c>
      <c r="H1384" s="72">
        <f t="shared" si="201"/>
        <v>56097</v>
      </c>
      <c r="I1384" s="30"/>
      <c r="J1384" s="30" t="s">
        <v>34084</v>
      </c>
      <c r="K1384" s="30" t="s">
        <v>4318</v>
      </c>
      <c r="L1384" s="31" t="s">
        <v>4318</v>
      </c>
      <c r="M1384" s="31" t="s">
        <v>3186</v>
      </c>
      <c r="N1384" s="31" t="s">
        <v>3311</v>
      </c>
      <c r="O1384" s="31" t="s">
        <v>2534</v>
      </c>
      <c r="P1384" s="52" t="s">
        <v>24630</v>
      </c>
      <c r="Q1384" s="31" t="s">
        <v>39103</v>
      </c>
      <c r="R1384" s="31">
        <v>3</v>
      </c>
      <c r="S1384" s="31">
        <v>8</v>
      </c>
      <c r="T1384" s="31"/>
      <c r="U1384" s="31">
        <v>504</v>
      </c>
      <c r="V1384" s="31" t="s">
        <v>29712</v>
      </c>
      <c r="W1384" s="31" t="s">
        <v>18913</v>
      </c>
      <c r="X1384" s="31" t="s">
        <v>23020</v>
      </c>
      <c r="Y1384" s="31" t="e">
        <f t="shared" ca="1" si="202"/>
        <v>#VALUE!</v>
      </c>
      <c r="Z1384" s="31" t="e">
        <f t="shared" ca="1" si="203"/>
        <v>#VALUE!</v>
      </c>
      <c r="AA1384" s="31"/>
      <c r="AB1384" s="31" t="s">
        <v>780</v>
      </c>
      <c r="AC1384" s="31" t="s">
        <v>34145</v>
      </c>
      <c r="AD1384" s="31" t="s">
        <v>34145</v>
      </c>
      <c r="AE1384" s="31"/>
      <c r="AF1384" s="31" t="s">
        <v>24701</v>
      </c>
      <c r="AG1384" s="31" t="s">
        <v>4322</v>
      </c>
      <c r="AH1384" s="31" t="s">
        <v>4322</v>
      </c>
      <c r="AI1384" s="31" t="s">
        <v>728</v>
      </c>
      <c r="AJ1384" s="31" t="s">
        <v>23021</v>
      </c>
      <c r="AK1384" s="31" t="s">
        <v>23022</v>
      </c>
      <c r="AL1384" s="31" t="s">
        <v>22978</v>
      </c>
      <c r="AM1384" s="31" t="s">
        <v>4050</v>
      </c>
      <c r="AN1384" s="31"/>
      <c r="AO1384" s="31"/>
      <c r="AP1384" s="31" t="s">
        <v>18118</v>
      </c>
      <c r="AQ1384" s="31" t="s">
        <v>18675</v>
      </c>
      <c r="AR1384" s="31" t="s">
        <v>34145</v>
      </c>
      <c r="AS1384" s="31" t="s">
        <v>34145</v>
      </c>
      <c r="AT1384" s="31" t="str">
        <f>_xlfn.IFNA(VLOOKUP(D1384,'[1]5. 1 Mei 2022'!$C$7:$F$60,4,FALSE),"")</f>
        <v/>
      </c>
      <c r="AU1384" s="31"/>
      <c r="AV1384" s="31" t="s">
        <v>26001</v>
      </c>
      <c r="AW1384" s="31" t="s">
        <v>21723</v>
      </c>
      <c r="AX1384" s="29">
        <f t="shared" si="206"/>
        <v>46555</v>
      </c>
      <c r="AY1384" s="31" t="s">
        <v>26346</v>
      </c>
      <c r="AZ1384" s="31" t="s">
        <v>2622</v>
      </c>
      <c r="BA1384" s="30" t="s">
        <v>18118</v>
      </c>
      <c r="BB1384" s="31" t="s">
        <v>8024</v>
      </c>
      <c r="BC1384" s="31"/>
      <c r="BD1384" s="31" t="s">
        <v>11423</v>
      </c>
      <c r="BE1384" s="31" t="s">
        <v>7969</v>
      </c>
      <c r="BF1384" s="31" t="s">
        <v>26001</v>
      </c>
      <c r="BG1384" s="31"/>
      <c r="BH1384" s="31"/>
      <c r="BI1384" s="31"/>
      <c r="BJ1384" s="31" t="s">
        <v>23222</v>
      </c>
      <c r="BK1384" s="31" t="str">
        <f t="shared" si="199"/>
        <v>III/b</v>
      </c>
      <c r="BL1384" s="31" t="s">
        <v>8077</v>
      </c>
      <c r="BM1384" s="31"/>
      <c r="BN1384" s="31"/>
      <c r="BO1384" s="31"/>
      <c r="BP1384" s="31"/>
      <c r="BQ1384" s="31" t="s">
        <v>23222</v>
      </c>
      <c r="BR1384" s="52" t="s">
        <v>39748</v>
      </c>
      <c r="BS1384" s="52" t="s">
        <v>39104</v>
      </c>
      <c r="BT1384" s="31" t="s">
        <v>21685</v>
      </c>
      <c r="BU1384" s="31" t="s">
        <v>25901</v>
      </c>
      <c r="BV1384" s="31" t="s">
        <v>21394</v>
      </c>
      <c r="BW1384" s="31">
        <f t="shared" ca="1" si="204"/>
        <v>5</v>
      </c>
      <c r="BX1384" s="78">
        <f t="shared" ca="1" si="205"/>
        <v>3</v>
      </c>
      <c r="BY1384" s="31"/>
      <c r="BZ1384" s="31"/>
      <c r="CA1384" s="31" t="s">
        <v>4239</v>
      </c>
      <c r="CB1384" s="31" t="s">
        <v>2406</v>
      </c>
      <c r="CC1384" s="31"/>
      <c r="CD1384" s="31"/>
      <c r="CE1384" s="31"/>
      <c r="CF1384" s="31"/>
      <c r="CG1384" s="31"/>
      <c r="CH1384" s="31"/>
      <c r="CI1384" s="31"/>
      <c r="CJ1384" s="31"/>
      <c r="CK1384" s="31"/>
      <c r="CL1384" s="31" t="s">
        <v>28553</v>
      </c>
      <c r="CM1384" s="31" t="s">
        <v>23479</v>
      </c>
      <c r="CN1384" s="31">
        <v>123</v>
      </c>
      <c r="CO1384" s="31" t="s">
        <v>28801</v>
      </c>
      <c r="CP1384" s="31" t="s">
        <v>23479</v>
      </c>
      <c r="CQ1384" s="31">
        <v>123</v>
      </c>
      <c r="CR1384" s="31">
        <v>6800</v>
      </c>
      <c r="CS1384" s="31" t="s">
        <v>22454</v>
      </c>
      <c r="CT1384" s="31"/>
      <c r="CU1384" s="31"/>
      <c r="CV1384" s="31"/>
      <c r="CW1384" s="31"/>
      <c r="CX1384" s="31"/>
      <c r="CY1384" s="31"/>
      <c r="CZ1384" s="31"/>
      <c r="DA1384" s="31"/>
      <c r="DB1384" s="31"/>
      <c r="DC1384" s="31"/>
      <c r="DD1384" s="31"/>
      <c r="DE1384" s="31"/>
      <c r="DF1384" s="31"/>
      <c r="DG1384" s="31"/>
      <c r="DH1384" s="31"/>
      <c r="DI1384" s="31"/>
      <c r="DJ1384" s="31"/>
      <c r="DK1384" s="31"/>
      <c r="DL1384" s="31"/>
      <c r="DM1384" s="38" t="s">
        <v>23697</v>
      </c>
      <c r="DN1384" s="38"/>
      <c r="DO1384" s="51" t="s">
        <v>34421</v>
      </c>
      <c r="DP1384" s="31" t="s">
        <v>23015</v>
      </c>
      <c r="DQ1384" s="31" t="s">
        <v>23016</v>
      </c>
      <c r="DR1384" s="31" t="s">
        <v>23019</v>
      </c>
      <c r="DS1384" s="31" t="s">
        <v>23017</v>
      </c>
      <c r="DT1384" s="31" t="s">
        <v>23018</v>
      </c>
      <c r="DU1384" s="31">
        <v>3</v>
      </c>
      <c r="DV1384" s="31" t="s">
        <v>32167</v>
      </c>
      <c r="DW1384" s="31" t="s">
        <v>11423</v>
      </c>
      <c r="DX1384" s="31" t="s">
        <v>11423</v>
      </c>
      <c r="DY1384" s="31" t="s">
        <v>28844</v>
      </c>
      <c r="DZ1384" s="31" t="s">
        <v>18545</v>
      </c>
      <c r="EA1384" s="31"/>
      <c r="EB1384" s="31">
        <v>0</v>
      </c>
      <c r="EC1384" s="31" t="s">
        <v>40168</v>
      </c>
      <c r="ED1384" s="31" t="s">
        <v>41101</v>
      </c>
      <c r="EE1384" s="31"/>
      <c r="EF1384" s="31"/>
      <c r="EG1384" s="31"/>
      <c r="EH1384" s="31"/>
      <c r="EI1384" s="31"/>
      <c r="EJ1384" s="31"/>
    </row>
    <row r="1385" spans="1:140" ht="23.25" customHeight="1">
      <c r="A1385" s="25">
        <v>1383</v>
      </c>
      <c r="B1385" s="30" t="s">
        <v>21473</v>
      </c>
      <c r="C1385" s="31" t="s">
        <v>6220</v>
      </c>
      <c r="D1385" s="30" t="s">
        <v>21508</v>
      </c>
      <c r="E1385" s="30"/>
      <c r="F1385" s="30" t="s">
        <v>36262</v>
      </c>
      <c r="G1385" s="31">
        <f t="shared" si="200"/>
        <v>58</v>
      </c>
      <c r="H1385" s="72">
        <f t="shared" si="201"/>
        <v>54332</v>
      </c>
      <c r="I1385" s="30" t="s">
        <v>35257</v>
      </c>
      <c r="J1385" s="30" t="s">
        <v>34085</v>
      </c>
      <c r="K1385" s="30" t="s">
        <v>34082</v>
      </c>
      <c r="L1385" s="31" t="s">
        <v>6220</v>
      </c>
      <c r="M1385" s="31" t="s">
        <v>6378</v>
      </c>
      <c r="N1385" s="31" t="s">
        <v>3557</v>
      </c>
      <c r="O1385" s="31" t="s">
        <v>1501</v>
      </c>
      <c r="P1385" s="52" t="s">
        <v>35984</v>
      </c>
      <c r="Q1385" s="31" t="s">
        <v>41028</v>
      </c>
      <c r="R1385" s="31"/>
      <c r="S1385" s="31"/>
      <c r="T1385" s="52" t="s">
        <v>32516</v>
      </c>
      <c r="U1385" s="31" t="s">
        <v>23414</v>
      </c>
      <c r="V1385" s="31"/>
      <c r="W1385" s="31" t="s">
        <v>21561</v>
      </c>
      <c r="X1385" s="31" t="s">
        <v>21562</v>
      </c>
      <c r="Y1385" s="31">
        <f t="shared" ca="1" si="202"/>
        <v>33</v>
      </c>
      <c r="Z1385" s="31" t="str">
        <f t="shared" ca="1" si="203"/>
        <v>21-35</v>
      </c>
      <c r="AA1385" s="31"/>
      <c r="AB1385" s="31" t="s">
        <v>780</v>
      </c>
      <c r="AC1385" s="31" t="s">
        <v>34145</v>
      </c>
      <c r="AD1385" s="31" t="s">
        <v>34145</v>
      </c>
      <c r="AE1385" s="31"/>
      <c r="AF1385" s="31" t="s">
        <v>24701</v>
      </c>
      <c r="AG1385" s="31" t="s">
        <v>4322</v>
      </c>
      <c r="AH1385" s="31" t="s">
        <v>4322</v>
      </c>
      <c r="AI1385" s="31" t="s">
        <v>728</v>
      </c>
      <c r="AJ1385" s="31" t="s">
        <v>22232</v>
      </c>
      <c r="AK1385" s="31" t="s">
        <v>22233</v>
      </c>
      <c r="AL1385" s="31" t="s">
        <v>18720</v>
      </c>
      <c r="AM1385" s="31" t="s">
        <v>18965</v>
      </c>
      <c r="AN1385" s="31"/>
      <c r="AO1385" s="31"/>
      <c r="AP1385" s="31" t="s">
        <v>33003</v>
      </c>
      <c r="AQ1385" s="31" t="s">
        <v>23513</v>
      </c>
      <c r="AR1385" s="31" t="s">
        <v>34145</v>
      </c>
      <c r="AS1385" s="31" t="s">
        <v>34145</v>
      </c>
      <c r="AT1385" s="31" t="str">
        <f>_xlfn.IFNA(VLOOKUP(D1385,'[1]5. 1 Mei 2022'!$C$7:$F$60,4,FALSE),"")</f>
        <v/>
      </c>
      <c r="AU1385" s="31"/>
      <c r="AV1385" s="31" t="s">
        <v>26001</v>
      </c>
      <c r="AW1385" s="31" t="s">
        <v>23513</v>
      </c>
      <c r="AX1385" s="29">
        <f t="shared" si="206"/>
        <v>46418</v>
      </c>
      <c r="AY1385" s="31" t="s">
        <v>26346</v>
      </c>
      <c r="AZ1385" s="31" t="s">
        <v>33005</v>
      </c>
      <c r="BA1385" s="30" t="s">
        <v>33003</v>
      </c>
      <c r="BB1385" s="31" t="s">
        <v>22916</v>
      </c>
      <c r="BC1385" s="31"/>
      <c r="BD1385" s="31" t="s">
        <v>11423</v>
      </c>
      <c r="BE1385" s="31" t="s">
        <v>7969</v>
      </c>
      <c r="BF1385" s="31" t="s">
        <v>26001</v>
      </c>
      <c r="BG1385" s="31"/>
      <c r="BH1385" s="31"/>
      <c r="BI1385" s="31"/>
      <c r="BJ1385" s="31">
        <v>0</v>
      </c>
      <c r="BK1385" s="31" t="str">
        <f t="shared" si="199"/>
        <v>III/a</v>
      </c>
      <c r="BL1385" s="31"/>
      <c r="BM1385" s="31"/>
      <c r="BN1385" s="31"/>
      <c r="BO1385" s="31"/>
      <c r="BP1385" s="31"/>
      <c r="BQ1385" s="31"/>
      <c r="BR1385" s="31"/>
      <c r="BS1385" s="31"/>
      <c r="BT1385" s="31"/>
      <c r="BU1385" s="31"/>
      <c r="BV1385" s="31" t="s">
        <v>21556</v>
      </c>
      <c r="BW1385" s="31">
        <f t="shared" ca="1" si="204"/>
        <v>5</v>
      </c>
      <c r="BX1385" s="78">
        <f t="shared" ca="1" si="205"/>
        <v>10</v>
      </c>
      <c r="BY1385" s="31"/>
      <c r="BZ1385" s="31"/>
      <c r="CA1385" s="31" t="s">
        <v>2483</v>
      </c>
      <c r="CB1385" s="31" t="s">
        <v>2406</v>
      </c>
      <c r="CC1385" s="31"/>
      <c r="CD1385" s="31"/>
      <c r="CE1385" s="31"/>
      <c r="CF1385" s="31"/>
      <c r="CG1385" s="31"/>
      <c r="CH1385" s="31"/>
      <c r="CI1385" s="31"/>
      <c r="CJ1385" s="31"/>
      <c r="CK1385" s="31"/>
      <c r="CL1385" s="31" t="s">
        <v>37061</v>
      </c>
      <c r="CM1385" s="52" t="s">
        <v>35953</v>
      </c>
      <c r="CN1385" s="31" t="s">
        <v>36751</v>
      </c>
      <c r="CO1385" s="31" t="s">
        <v>39595</v>
      </c>
      <c r="CP1385" s="52" t="s">
        <v>35953</v>
      </c>
      <c r="CQ1385" s="31">
        <v>127</v>
      </c>
      <c r="CR1385" s="31">
        <v>6729</v>
      </c>
      <c r="CS1385" s="31" t="s">
        <v>22243</v>
      </c>
      <c r="CT1385" s="31"/>
      <c r="CU1385" s="31"/>
      <c r="CV1385" s="31"/>
      <c r="CW1385" s="31"/>
      <c r="CX1385" s="31"/>
      <c r="CY1385" s="31"/>
      <c r="CZ1385" s="31"/>
      <c r="DA1385" s="31"/>
      <c r="DB1385" s="31"/>
      <c r="DC1385" s="31"/>
      <c r="DD1385" s="31"/>
      <c r="DE1385" s="31"/>
      <c r="DF1385" s="31"/>
      <c r="DG1385" s="31"/>
      <c r="DH1385" s="31"/>
      <c r="DI1385" s="31" t="s">
        <v>25077</v>
      </c>
      <c r="DJ1385" s="31" t="s">
        <v>25042</v>
      </c>
      <c r="DK1385" s="31"/>
      <c r="DL1385" s="31"/>
      <c r="DM1385" s="38" t="s">
        <v>28930</v>
      </c>
      <c r="DN1385" s="38"/>
      <c r="DO1385" s="35"/>
      <c r="DP1385" s="31" t="s">
        <v>22234</v>
      </c>
      <c r="DQ1385" s="31" t="s">
        <v>22235</v>
      </c>
      <c r="DR1385" s="31" t="s">
        <v>22236</v>
      </c>
      <c r="DS1385" s="31" t="s">
        <v>22237</v>
      </c>
      <c r="DT1385" s="31" t="s">
        <v>37960</v>
      </c>
      <c r="DU1385" s="31">
        <v>1</v>
      </c>
      <c r="DV1385" s="31" t="s">
        <v>32165</v>
      </c>
      <c r="DW1385" s="31" t="s">
        <v>11423</v>
      </c>
      <c r="DX1385" s="31" t="s">
        <v>11423</v>
      </c>
      <c r="DY1385" s="31" t="s">
        <v>31297</v>
      </c>
      <c r="DZ1385" s="31" t="s">
        <v>31294</v>
      </c>
      <c r="EA1385" s="31"/>
      <c r="EB1385" s="31">
        <v>0</v>
      </c>
      <c r="EC1385" s="31" t="s">
        <v>40168</v>
      </c>
      <c r="ED1385" s="31" t="s">
        <v>41101</v>
      </c>
      <c r="EE1385" s="31"/>
      <c r="EF1385" s="31"/>
      <c r="EG1385" s="31"/>
      <c r="EH1385" s="31"/>
      <c r="EI1385" s="31"/>
      <c r="EJ1385" s="31"/>
    </row>
    <row r="1386" spans="1:140" ht="23.25" customHeight="1">
      <c r="A1386" s="25">
        <v>1384</v>
      </c>
      <c r="B1386" s="30" t="s">
        <v>4273</v>
      </c>
      <c r="C1386" s="31">
        <v>140252534</v>
      </c>
      <c r="D1386" s="30" t="s">
        <v>32</v>
      </c>
      <c r="E1386" s="30"/>
      <c r="F1386" s="30" t="s">
        <v>36253</v>
      </c>
      <c r="G1386" s="31">
        <f t="shared" si="200"/>
        <v>60</v>
      </c>
      <c r="H1386" s="72">
        <f t="shared" si="201"/>
        <v>47088</v>
      </c>
      <c r="I1386" s="30"/>
      <c r="J1386" s="30" t="s">
        <v>34084</v>
      </c>
      <c r="K1386" s="30" t="s">
        <v>4318</v>
      </c>
      <c r="L1386" s="31" t="s">
        <v>4318</v>
      </c>
      <c r="M1386" s="31" t="s">
        <v>6378</v>
      </c>
      <c r="N1386" s="31" t="s">
        <v>7121</v>
      </c>
      <c r="O1386" s="31" t="s">
        <v>3948</v>
      </c>
      <c r="P1386" s="31" t="s">
        <v>21727</v>
      </c>
      <c r="Q1386" s="31"/>
      <c r="R1386" s="31">
        <v>25</v>
      </c>
      <c r="S1386" s="31">
        <v>1</v>
      </c>
      <c r="T1386" s="31"/>
      <c r="U1386" s="31">
        <v>519</v>
      </c>
      <c r="V1386" s="31"/>
      <c r="W1386" s="31" t="s">
        <v>6746</v>
      </c>
      <c r="X1386" s="31" t="s">
        <v>4593</v>
      </c>
      <c r="Y1386" s="31" t="e">
        <f t="shared" ca="1" si="202"/>
        <v>#VALUE!</v>
      </c>
      <c r="Z1386" s="31" t="e">
        <f t="shared" ca="1" si="203"/>
        <v>#VALUE!</v>
      </c>
      <c r="AA1386" s="31"/>
      <c r="AB1386" s="31" t="s">
        <v>780</v>
      </c>
      <c r="AC1386" s="31" t="s">
        <v>34145</v>
      </c>
      <c r="AD1386" s="31" t="s">
        <v>34145</v>
      </c>
      <c r="AE1386" s="31"/>
      <c r="AF1386" s="31" t="s">
        <v>24701</v>
      </c>
      <c r="AG1386" s="31" t="s">
        <v>4322</v>
      </c>
      <c r="AH1386" s="31" t="s">
        <v>4322</v>
      </c>
      <c r="AI1386" s="31" t="s">
        <v>728</v>
      </c>
      <c r="AJ1386" s="31"/>
      <c r="AK1386" s="31" t="s">
        <v>6884</v>
      </c>
      <c r="AL1386" s="31">
        <v>2000</v>
      </c>
      <c r="AM1386" s="31"/>
      <c r="AN1386" s="31"/>
      <c r="AO1386" s="31"/>
      <c r="AP1386" s="31" t="s">
        <v>33764</v>
      </c>
      <c r="AQ1386" s="31" t="s">
        <v>31614</v>
      </c>
      <c r="AR1386" s="31" t="s">
        <v>34145</v>
      </c>
      <c r="AS1386" s="31" t="s">
        <v>34145</v>
      </c>
      <c r="AT1386" s="31" t="str">
        <f>_xlfn.IFNA(VLOOKUP(D1386,'[1]5. 1 Mei 2022'!$C$7:$F$60,4,FALSE),"")</f>
        <v/>
      </c>
      <c r="AU1386" s="31"/>
      <c r="AV1386" s="31" t="s">
        <v>31766</v>
      </c>
      <c r="AW1386" s="31" t="s">
        <v>31614</v>
      </c>
      <c r="AX1386" s="29">
        <f t="shared" si="206"/>
        <v>46348</v>
      </c>
      <c r="AY1386" s="31" t="s">
        <v>26346</v>
      </c>
      <c r="AZ1386" s="31" t="s">
        <v>521</v>
      </c>
      <c r="BA1386" s="30" t="s">
        <v>33764</v>
      </c>
      <c r="BB1386" s="31" t="s">
        <v>31766</v>
      </c>
      <c r="BC1386" s="31"/>
      <c r="BD1386" s="31" t="s">
        <v>30152</v>
      </c>
      <c r="BE1386" s="31" t="s">
        <v>7969</v>
      </c>
      <c r="BF1386" s="31" t="s">
        <v>31766</v>
      </c>
      <c r="BG1386" s="31"/>
      <c r="BH1386" s="31"/>
      <c r="BI1386" s="31" t="s">
        <v>8136</v>
      </c>
      <c r="BJ1386" s="31" t="s">
        <v>20310</v>
      </c>
      <c r="BK1386" s="31" t="str">
        <f t="shared" si="199"/>
        <v>IV/b</v>
      </c>
      <c r="BL1386" s="31" t="s">
        <v>8077</v>
      </c>
      <c r="BM1386" s="31"/>
      <c r="BN1386" s="31"/>
      <c r="BO1386" s="31"/>
      <c r="BP1386" s="31" t="s">
        <v>1498</v>
      </c>
      <c r="BQ1386" s="31" t="s">
        <v>20310</v>
      </c>
      <c r="BR1386" s="31" t="s">
        <v>25901</v>
      </c>
      <c r="BS1386" s="31" t="s">
        <v>26435</v>
      </c>
      <c r="BT1386" s="31" t="s">
        <v>7010</v>
      </c>
      <c r="BU1386" s="31"/>
      <c r="BV1386" s="31" t="s">
        <v>4594</v>
      </c>
      <c r="BW1386" s="31" t="e">
        <f t="shared" ca="1" si="204"/>
        <v>#VALUE!</v>
      </c>
      <c r="BX1386" s="78" t="e">
        <f t="shared" ca="1" si="205"/>
        <v>#VALUE!</v>
      </c>
      <c r="BY1386" s="31"/>
      <c r="BZ1386" s="31"/>
      <c r="CA1386" s="31" t="s">
        <v>2483</v>
      </c>
      <c r="CB1386" s="31" t="s">
        <v>2519</v>
      </c>
      <c r="CC1386" s="31">
        <v>3</v>
      </c>
      <c r="CD1386" s="31">
        <v>1</v>
      </c>
      <c r="CE1386" s="31" t="s">
        <v>20085</v>
      </c>
      <c r="CF1386" s="31"/>
      <c r="CG1386" s="31"/>
      <c r="CH1386" s="31" t="s">
        <v>2743</v>
      </c>
      <c r="CI1386" s="31">
        <v>2010</v>
      </c>
      <c r="CJ1386" s="31"/>
      <c r="CK1386" s="31"/>
      <c r="CL1386" s="31" t="s">
        <v>22399</v>
      </c>
      <c r="CM1386" s="31" t="s">
        <v>21905</v>
      </c>
      <c r="CN1386" s="31">
        <v>123</v>
      </c>
      <c r="CO1386" s="31" t="s">
        <v>28560</v>
      </c>
      <c r="CP1386" s="31" t="s">
        <v>21905</v>
      </c>
      <c r="CQ1386" s="31">
        <v>123</v>
      </c>
      <c r="CR1386" s="31">
        <v>3355</v>
      </c>
      <c r="CS1386" s="31" t="s">
        <v>10563</v>
      </c>
      <c r="CT1386" s="31" t="s">
        <v>10558</v>
      </c>
      <c r="CU1386" s="31" t="s">
        <v>10559</v>
      </c>
      <c r="CV1386" s="31" t="s">
        <v>10285</v>
      </c>
      <c r="CW1386" s="31" t="s">
        <v>10291</v>
      </c>
      <c r="CX1386" s="31" t="s">
        <v>10240</v>
      </c>
      <c r="CY1386" s="31"/>
      <c r="CZ1386" s="31"/>
      <c r="DA1386" s="31"/>
      <c r="DB1386" s="31" t="s">
        <v>15747</v>
      </c>
      <c r="DC1386" s="31" t="s">
        <v>15751</v>
      </c>
      <c r="DD1386" s="31" t="s">
        <v>15746</v>
      </c>
      <c r="DE1386" s="31"/>
      <c r="DF1386" s="31"/>
      <c r="DG1386" s="31"/>
      <c r="DH1386" s="31"/>
      <c r="DI1386" s="31" t="s">
        <v>24822</v>
      </c>
      <c r="DJ1386" s="31" t="s">
        <v>24823</v>
      </c>
      <c r="DK1386" s="31"/>
      <c r="DL1386" s="31"/>
      <c r="DM1386" s="38" t="s">
        <v>8864</v>
      </c>
      <c r="DN1386" s="38"/>
      <c r="DO1386" s="35" t="s">
        <v>31895</v>
      </c>
      <c r="DP1386" s="31" t="s">
        <v>14589</v>
      </c>
      <c r="DQ1386" s="31" t="s">
        <v>31896</v>
      </c>
      <c r="DR1386" s="31"/>
      <c r="DS1386" s="31" t="s">
        <v>26566</v>
      </c>
      <c r="DT1386" s="31" t="s">
        <v>37961</v>
      </c>
      <c r="DU1386" s="31">
        <v>3</v>
      </c>
      <c r="DV1386" s="31" t="s">
        <v>32167</v>
      </c>
      <c r="DW1386" s="31"/>
      <c r="DX1386" s="31"/>
      <c r="DY1386" s="31" t="s">
        <v>24583</v>
      </c>
      <c r="DZ1386" s="31" t="s">
        <v>24578</v>
      </c>
      <c r="EA1386" s="31"/>
      <c r="EB1386" s="31">
        <v>482339</v>
      </c>
      <c r="EC1386" s="31" t="s">
        <v>40168</v>
      </c>
      <c r="ED1386" s="31" t="s">
        <v>41101</v>
      </c>
      <c r="EE1386" s="31"/>
      <c r="EF1386" s="31"/>
      <c r="EG1386" s="31"/>
      <c r="EH1386" s="31"/>
      <c r="EI1386" s="31"/>
      <c r="EJ1386" s="31"/>
    </row>
    <row r="1387" spans="1:140" ht="23.25" customHeight="1">
      <c r="A1387" s="25">
        <v>1385</v>
      </c>
      <c r="B1387" s="30" t="s">
        <v>22801</v>
      </c>
      <c r="C1387" s="31" t="s">
        <v>22826</v>
      </c>
      <c r="D1387" s="30" t="s">
        <v>33200</v>
      </c>
      <c r="E1387" s="30"/>
      <c r="F1387" s="30" t="s">
        <v>36258</v>
      </c>
      <c r="G1387" s="31">
        <f t="shared" si="200"/>
        <v>58</v>
      </c>
      <c r="H1387" s="72">
        <f t="shared" si="201"/>
        <v>55885</v>
      </c>
      <c r="I1387" s="30"/>
      <c r="J1387" s="30" t="s">
        <v>34084</v>
      </c>
      <c r="K1387" s="30" t="s">
        <v>4318</v>
      </c>
      <c r="L1387" s="31" t="s">
        <v>4318</v>
      </c>
      <c r="M1387" s="31" t="s">
        <v>3186</v>
      </c>
      <c r="N1387" s="31" t="s">
        <v>3311</v>
      </c>
      <c r="O1387" s="31" t="s">
        <v>2534</v>
      </c>
      <c r="P1387" s="52" t="s">
        <v>35984</v>
      </c>
      <c r="Q1387" s="29" t="s">
        <v>41375</v>
      </c>
      <c r="R1387" s="31"/>
      <c r="S1387" s="31"/>
      <c r="T1387" s="31"/>
      <c r="U1387" s="31" t="s">
        <v>22866</v>
      </c>
      <c r="V1387" s="31"/>
      <c r="W1387" s="31" t="s">
        <v>7059</v>
      </c>
      <c r="X1387" s="31" t="s">
        <v>23084</v>
      </c>
      <c r="Y1387" s="31" t="e">
        <f t="shared" ca="1" si="202"/>
        <v>#VALUE!</v>
      </c>
      <c r="Z1387" s="31" t="e">
        <f t="shared" ca="1" si="203"/>
        <v>#VALUE!</v>
      </c>
      <c r="AA1387" s="31"/>
      <c r="AB1387" s="31" t="s">
        <v>780</v>
      </c>
      <c r="AC1387" s="31" t="s">
        <v>34145</v>
      </c>
      <c r="AD1387" s="31" t="s">
        <v>34145</v>
      </c>
      <c r="AE1387" s="31"/>
      <c r="AF1387" s="31" t="s">
        <v>24701</v>
      </c>
      <c r="AG1387" s="31" t="s">
        <v>4322</v>
      </c>
      <c r="AH1387" s="31" t="s">
        <v>4322</v>
      </c>
      <c r="AI1387" s="31" t="s">
        <v>728</v>
      </c>
      <c r="AJ1387" s="31" t="s">
        <v>23085</v>
      </c>
      <c r="AK1387" s="31" t="s">
        <v>23086</v>
      </c>
      <c r="AL1387" s="31" t="s">
        <v>3748</v>
      </c>
      <c r="AM1387" s="31" t="s">
        <v>11657</v>
      </c>
      <c r="AN1387" s="31"/>
      <c r="AO1387" s="29">
        <v>42962</v>
      </c>
      <c r="AP1387" s="31" t="s">
        <v>18118</v>
      </c>
      <c r="AQ1387" s="31" t="s">
        <v>18310</v>
      </c>
      <c r="AR1387" s="31" t="s">
        <v>34145</v>
      </c>
      <c r="AS1387" s="31" t="s">
        <v>34145</v>
      </c>
      <c r="AT1387" s="31" t="str">
        <f>_xlfn.IFNA(VLOOKUP(D1387,'[1]5. 1 Mei 2022'!$C$7:$F$60,4,FALSE),"")</f>
        <v/>
      </c>
      <c r="AU1387" s="31"/>
      <c r="AV1387" s="31" t="s">
        <v>26001</v>
      </c>
      <c r="AW1387" s="31" t="s">
        <v>18310</v>
      </c>
      <c r="AX1387" s="29">
        <f t="shared" si="206"/>
        <v>46537</v>
      </c>
      <c r="AY1387" s="31" t="s">
        <v>26346</v>
      </c>
      <c r="AZ1387" s="31" t="s">
        <v>2622</v>
      </c>
      <c r="BA1387" s="30" t="s">
        <v>18118</v>
      </c>
      <c r="BB1387" s="31" t="s">
        <v>33534</v>
      </c>
      <c r="BC1387" s="31"/>
      <c r="BD1387" s="31" t="s">
        <v>11423</v>
      </c>
      <c r="BE1387" s="31" t="s">
        <v>7969</v>
      </c>
      <c r="BF1387" s="31" t="s">
        <v>26001</v>
      </c>
      <c r="BG1387" s="31"/>
      <c r="BH1387" s="31"/>
      <c r="BI1387" s="31"/>
      <c r="BJ1387" s="31" t="s">
        <v>23222</v>
      </c>
      <c r="BK1387" s="31" t="str">
        <f t="shared" si="199"/>
        <v>III/b</v>
      </c>
      <c r="BL1387" s="31"/>
      <c r="BM1387" s="31"/>
      <c r="BN1387" s="31"/>
      <c r="BO1387" s="31"/>
      <c r="BP1387" s="31"/>
      <c r="BQ1387" s="31" t="s">
        <v>23222</v>
      </c>
      <c r="BR1387" s="31" t="s">
        <v>41376</v>
      </c>
      <c r="BS1387" s="31">
        <v>0</v>
      </c>
      <c r="BT1387" s="29">
        <v>44621</v>
      </c>
      <c r="BU1387" s="52" t="s">
        <v>35984</v>
      </c>
      <c r="BV1387" s="31" t="s">
        <v>21394</v>
      </c>
      <c r="BW1387" s="31">
        <f t="shared" ca="1" si="204"/>
        <v>5</v>
      </c>
      <c r="BX1387" s="78">
        <f t="shared" ca="1" si="205"/>
        <v>3</v>
      </c>
      <c r="BY1387" s="31"/>
      <c r="BZ1387" s="31"/>
      <c r="CA1387" s="31" t="s">
        <v>2483</v>
      </c>
      <c r="CB1387" s="31" t="s">
        <v>2519</v>
      </c>
      <c r="CC1387" s="31"/>
      <c r="CD1387" s="31"/>
      <c r="CE1387" s="31"/>
      <c r="CF1387" s="31"/>
      <c r="CG1387" s="31"/>
      <c r="CH1387" s="31"/>
      <c r="CI1387" s="31"/>
      <c r="CJ1387" s="31"/>
      <c r="CK1387" s="31"/>
      <c r="CL1387" s="31" t="s">
        <v>23090</v>
      </c>
      <c r="CM1387" s="31" t="s">
        <v>23091</v>
      </c>
      <c r="CN1387" s="31">
        <v>123</v>
      </c>
      <c r="CO1387" s="31" t="s">
        <v>28344</v>
      </c>
      <c r="CP1387" s="31" t="s">
        <v>23091</v>
      </c>
      <c r="CQ1387" s="31"/>
      <c r="CR1387" s="31">
        <v>6783</v>
      </c>
      <c r="CS1387" s="31" t="s">
        <v>22243</v>
      </c>
      <c r="CT1387" s="31"/>
      <c r="CU1387" s="31"/>
      <c r="CV1387" s="31"/>
      <c r="CW1387" s="31"/>
      <c r="CX1387" s="31"/>
      <c r="CY1387" s="31"/>
      <c r="CZ1387" s="31"/>
      <c r="DA1387" s="31"/>
      <c r="DB1387" s="31"/>
      <c r="DC1387" s="31"/>
      <c r="DD1387" s="31"/>
      <c r="DE1387" s="31"/>
      <c r="DF1387" s="31"/>
      <c r="DG1387" s="31"/>
      <c r="DH1387" s="31"/>
      <c r="DI1387" s="31" t="s">
        <v>25077</v>
      </c>
      <c r="DJ1387" s="31" t="s">
        <v>25042</v>
      </c>
      <c r="DK1387" s="31"/>
      <c r="DL1387" s="31"/>
      <c r="DM1387" s="38" t="s">
        <v>32363</v>
      </c>
      <c r="DN1387" s="38"/>
      <c r="DO1387" s="35"/>
      <c r="DP1387" s="31" t="s">
        <v>23087</v>
      </c>
      <c r="DQ1387" s="31" t="s">
        <v>23088</v>
      </c>
      <c r="DR1387" s="31"/>
      <c r="DS1387" s="31" t="s">
        <v>23089</v>
      </c>
      <c r="DT1387" s="31" t="s">
        <v>37962</v>
      </c>
      <c r="DU1387" s="31">
        <v>2</v>
      </c>
      <c r="DV1387" s="31" t="s">
        <v>32165</v>
      </c>
      <c r="DW1387" s="31" t="s">
        <v>11423</v>
      </c>
      <c r="DX1387" s="31" t="s">
        <v>11423</v>
      </c>
      <c r="DY1387" s="31" t="s">
        <v>32539</v>
      </c>
      <c r="DZ1387" s="31" t="s">
        <v>32534</v>
      </c>
      <c r="EA1387" s="31" t="s">
        <v>32540</v>
      </c>
      <c r="EB1387" s="31">
        <v>0</v>
      </c>
      <c r="EC1387" s="31" t="s">
        <v>40168</v>
      </c>
      <c r="ED1387" s="31" t="s">
        <v>41101</v>
      </c>
      <c r="EE1387" s="31"/>
      <c r="EF1387" s="31"/>
      <c r="EG1387" s="31"/>
      <c r="EH1387" s="31"/>
      <c r="EI1387" s="31"/>
      <c r="EJ1387" s="31"/>
    </row>
    <row r="1388" spans="1:140" ht="23.25" customHeight="1">
      <c r="A1388" s="25">
        <v>1386</v>
      </c>
      <c r="B1388" s="30" t="s">
        <v>21204</v>
      </c>
      <c r="C1388" s="31">
        <v>140328402</v>
      </c>
      <c r="D1388" s="30" t="s">
        <v>73</v>
      </c>
      <c r="E1388" s="30"/>
      <c r="F1388" s="30" t="s">
        <v>36253</v>
      </c>
      <c r="G1388" s="31">
        <f t="shared" si="200"/>
        <v>60</v>
      </c>
      <c r="H1388" s="72">
        <f t="shared" si="201"/>
        <v>48335</v>
      </c>
      <c r="I1388" s="30"/>
      <c r="J1388" s="30" t="s">
        <v>34084</v>
      </c>
      <c r="K1388" s="30" t="s">
        <v>4318</v>
      </c>
      <c r="L1388" s="31" t="s">
        <v>4318</v>
      </c>
      <c r="M1388" s="31" t="s">
        <v>6378</v>
      </c>
      <c r="N1388" s="31" t="s">
        <v>7120</v>
      </c>
      <c r="O1388" s="31" t="s">
        <v>3943</v>
      </c>
      <c r="P1388" s="31" t="s">
        <v>34059</v>
      </c>
      <c r="Q1388" s="31" t="s">
        <v>41415</v>
      </c>
      <c r="R1388" s="31">
        <v>21</v>
      </c>
      <c r="S1388" s="31">
        <v>1</v>
      </c>
      <c r="T1388" s="31"/>
      <c r="U1388" s="31">
        <v>540</v>
      </c>
      <c r="V1388" s="31"/>
      <c r="W1388" s="31" t="s">
        <v>7077</v>
      </c>
      <c r="X1388" s="31" t="s">
        <v>3702</v>
      </c>
      <c r="Y1388" s="31" t="e">
        <f t="shared" ca="1" si="202"/>
        <v>#VALUE!</v>
      </c>
      <c r="Z1388" s="31" t="e">
        <f t="shared" ca="1" si="203"/>
        <v>#VALUE!</v>
      </c>
      <c r="AA1388" s="31"/>
      <c r="AB1388" s="31" t="s">
        <v>780</v>
      </c>
      <c r="AC1388" s="31" t="s">
        <v>34145</v>
      </c>
      <c r="AD1388" s="31" t="s">
        <v>34145</v>
      </c>
      <c r="AE1388" s="31"/>
      <c r="AF1388" s="31" t="s">
        <v>24701</v>
      </c>
      <c r="AG1388" s="31" t="s">
        <v>4322</v>
      </c>
      <c r="AH1388" s="31" t="s">
        <v>4322</v>
      </c>
      <c r="AI1388" s="31" t="s">
        <v>728</v>
      </c>
      <c r="AJ1388" s="31" t="s">
        <v>17046</v>
      </c>
      <c r="AK1388" s="31" t="s">
        <v>17047</v>
      </c>
      <c r="AL1388" s="31" t="s">
        <v>7738</v>
      </c>
      <c r="AM1388" s="31" t="s">
        <v>2711</v>
      </c>
      <c r="AN1388" s="31"/>
      <c r="AO1388" s="31"/>
      <c r="AP1388" s="31" t="s">
        <v>33765</v>
      </c>
      <c r="AQ1388" s="31" t="s">
        <v>30588</v>
      </c>
      <c r="AR1388" s="31" t="s">
        <v>34145</v>
      </c>
      <c r="AS1388" s="31" t="s">
        <v>34145</v>
      </c>
      <c r="AT1388" s="31" t="str">
        <f>_xlfn.IFNA(VLOOKUP(D1388,'[1]5. 1 Mei 2022'!$C$7:$F$60,4,FALSE),"")</f>
        <v/>
      </c>
      <c r="AU1388" s="31"/>
      <c r="AV1388" s="31" t="s">
        <v>24832</v>
      </c>
      <c r="AW1388" s="31" t="s">
        <v>30588</v>
      </c>
      <c r="AX1388" s="29">
        <f t="shared" si="206"/>
        <v>46343</v>
      </c>
      <c r="AY1388" s="31" t="s">
        <v>26346</v>
      </c>
      <c r="AZ1388" s="31" t="s">
        <v>525</v>
      </c>
      <c r="BA1388" s="30" t="s">
        <v>33765</v>
      </c>
      <c r="BB1388" s="31"/>
      <c r="BC1388" s="31"/>
      <c r="BD1388" s="31" t="s">
        <v>2926</v>
      </c>
      <c r="BE1388" s="31" t="s">
        <v>7969</v>
      </c>
      <c r="BF1388" s="31" t="s">
        <v>24832</v>
      </c>
      <c r="BG1388" s="31" t="s">
        <v>22701</v>
      </c>
      <c r="BH1388" s="31"/>
      <c r="BI1388" s="31" t="s">
        <v>8136</v>
      </c>
      <c r="BJ1388" s="31" t="s">
        <v>20278</v>
      </c>
      <c r="BK1388" s="31" t="str">
        <f t="shared" si="199"/>
        <v>IV/a</v>
      </c>
      <c r="BL1388" s="31" t="s">
        <v>8077</v>
      </c>
      <c r="BM1388" s="31"/>
      <c r="BN1388" s="31"/>
      <c r="BO1388" s="31"/>
      <c r="BP1388" s="31" t="s">
        <v>1498</v>
      </c>
      <c r="BQ1388" s="31" t="s">
        <v>20310</v>
      </c>
      <c r="BR1388" s="66" t="s">
        <v>30295</v>
      </c>
      <c r="BS1388" s="52" t="s">
        <v>41416</v>
      </c>
      <c r="BT1388" s="31" t="s">
        <v>5142</v>
      </c>
      <c r="BU1388" s="31"/>
      <c r="BV1388" s="31" t="s">
        <v>895</v>
      </c>
      <c r="BW1388" s="31">
        <f t="shared" ca="1" si="204"/>
        <v>29</v>
      </c>
      <c r="BX1388" s="78">
        <f t="shared" ca="1" si="205"/>
        <v>3</v>
      </c>
      <c r="BY1388" s="31"/>
      <c r="BZ1388" s="31"/>
      <c r="CA1388" s="31" t="s">
        <v>2483</v>
      </c>
      <c r="CB1388" s="31" t="s">
        <v>2519</v>
      </c>
      <c r="CC1388" s="31">
        <v>4</v>
      </c>
      <c r="CD1388" s="31">
        <v>1</v>
      </c>
      <c r="CE1388" s="31" t="s">
        <v>20085</v>
      </c>
      <c r="CF1388" s="31"/>
      <c r="CG1388" s="31">
        <v>2007</v>
      </c>
      <c r="CH1388" s="31" t="s">
        <v>2689</v>
      </c>
      <c r="CI1388" s="31"/>
      <c r="CJ1388" s="31"/>
      <c r="CK1388" s="31"/>
      <c r="CL1388" s="31" t="s">
        <v>36860</v>
      </c>
      <c r="CM1388" s="31" t="s">
        <v>33912</v>
      </c>
      <c r="CN1388" s="31">
        <v>127</v>
      </c>
      <c r="CO1388" s="31" t="s">
        <v>39588</v>
      </c>
      <c r="CP1388" s="52" t="s">
        <v>33912</v>
      </c>
      <c r="CQ1388" s="31">
        <v>127</v>
      </c>
      <c r="CR1388" s="31">
        <v>3457</v>
      </c>
      <c r="CS1388" s="31" t="s">
        <v>19262</v>
      </c>
      <c r="CT1388" s="31" t="s">
        <v>19255</v>
      </c>
      <c r="CU1388" s="31" t="s">
        <v>19261</v>
      </c>
      <c r="CV1388" s="31" t="s">
        <v>18591</v>
      </c>
      <c r="CW1388" s="31" t="s">
        <v>18589</v>
      </c>
      <c r="CX1388" s="31" t="s">
        <v>18590</v>
      </c>
      <c r="CY1388" s="31"/>
      <c r="CZ1388" s="31"/>
      <c r="DA1388" s="31"/>
      <c r="DB1388" s="31" t="s">
        <v>15747</v>
      </c>
      <c r="DC1388" s="31" t="s">
        <v>15757</v>
      </c>
      <c r="DD1388" s="31" t="s">
        <v>15746</v>
      </c>
      <c r="DE1388" s="31"/>
      <c r="DF1388" s="31"/>
      <c r="DG1388" s="31"/>
      <c r="DH1388" s="31"/>
      <c r="DI1388" s="31" t="s">
        <v>24822</v>
      </c>
      <c r="DJ1388" s="31" t="s">
        <v>24823</v>
      </c>
      <c r="DK1388" s="31" t="s">
        <v>25642</v>
      </c>
      <c r="DL1388" s="31" t="s">
        <v>25643</v>
      </c>
      <c r="DM1388" s="38" t="s">
        <v>8884</v>
      </c>
      <c r="DN1388" s="38"/>
      <c r="DO1388" s="35" t="s">
        <v>20545</v>
      </c>
      <c r="DP1388" s="31" t="s">
        <v>13194</v>
      </c>
      <c r="DQ1388" s="31" t="s">
        <v>20544</v>
      </c>
      <c r="DR1388" s="31"/>
      <c r="DS1388" s="31" t="s">
        <v>26586</v>
      </c>
      <c r="DT1388" s="31"/>
      <c r="DU1388" s="31">
        <v>3</v>
      </c>
      <c r="DV1388" s="31" t="s">
        <v>32167</v>
      </c>
      <c r="DW1388" s="31"/>
      <c r="DX1388" s="31" t="s">
        <v>7997</v>
      </c>
      <c r="DY1388" s="31" t="s">
        <v>38425</v>
      </c>
      <c r="DZ1388" s="52" t="s">
        <v>38418</v>
      </c>
      <c r="EA1388" s="52" t="s">
        <v>38426</v>
      </c>
      <c r="EB1388" s="31">
        <v>0</v>
      </c>
      <c r="EC1388" s="31" t="s">
        <v>40168</v>
      </c>
      <c r="ED1388" s="31" t="s">
        <v>41101</v>
      </c>
      <c r="EE1388" s="31"/>
      <c r="EF1388" s="31"/>
      <c r="EG1388" s="31"/>
      <c r="EH1388" s="31"/>
      <c r="EI1388" s="31"/>
      <c r="EJ1388" s="31"/>
    </row>
    <row r="1389" spans="1:140" ht="23.25" customHeight="1">
      <c r="A1389" s="25">
        <v>1387</v>
      </c>
      <c r="B1389" s="30" t="s">
        <v>29284</v>
      </c>
      <c r="C1389" s="31" t="s">
        <v>6220</v>
      </c>
      <c r="D1389" s="30" t="s">
        <v>29031</v>
      </c>
      <c r="E1389" s="30"/>
      <c r="F1389" s="30" t="s">
        <v>36262</v>
      </c>
      <c r="G1389" s="31">
        <f t="shared" si="200"/>
        <v>58</v>
      </c>
      <c r="H1389" s="72">
        <f t="shared" si="201"/>
        <v>55854</v>
      </c>
      <c r="I1389" s="30" t="s">
        <v>35258</v>
      </c>
      <c r="J1389" s="30" t="s">
        <v>34085</v>
      </c>
      <c r="K1389" s="30" t="s">
        <v>34082</v>
      </c>
      <c r="L1389" s="31" t="s">
        <v>6220</v>
      </c>
      <c r="M1389" s="31" t="s">
        <v>6378</v>
      </c>
      <c r="N1389" s="31" t="s">
        <v>3557</v>
      </c>
      <c r="O1389" s="31" t="s">
        <v>1501</v>
      </c>
      <c r="P1389" s="52" t="s">
        <v>32746</v>
      </c>
      <c r="Q1389" s="52"/>
      <c r="R1389" s="31"/>
      <c r="S1389" s="31"/>
      <c r="T1389" s="52" t="s">
        <v>23787</v>
      </c>
      <c r="U1389" s="31"/>
      <c r="V1389" s="31"/>
      <c r="W1389" s="31" t="s">
        <v>23075</v>
      </c>
      <c r="X1389" s="31" t="s">
        <v>21585</v>
      </c>
      <c r="Y1389" s="31">
        <f t="shared" ca="1" si="202"/>
        <v>29</v>
      </c>
      <c r="Z1389" s="31" t="str">
        <f t="shared" ca="1" si="203"/>
        <v>21-35</v>
      </c>
      <c r="AA1389" s="31"/>
      <c r="AB1389" s="31" t="s">
        <v>780</v>
      </c>
      <c r="AC1389" s="31" t="s">
        <v>34145</v>
      </c>
      <c r="AD1389" s="31" t="s">
        <v>34145</v>
      </c>
      <c r="AE1389" s="31"/>
      <c r="AF1389" s="31" t="s">
        <v>24701</v>
      </c>
      <c r="AG1389" s="31" t="s">
        <v>4322</v>
      </c>
      <c r="AH1389" s="31" t="s">
        <v>4322</v>
      </c>
      <c r="AI1389" s="31" t="s">
        <v>728</v>
      </c>
      <c r="AJ1389" s="31" t="s">
        <v>29500</v>
      </c>
      <c r="AK1389" s="31" t="s">
        <v>29501</v>
      </c>
      <c r="AL1389" s="31" t="s">
        <v>29502</v>
      </c>
      <c r="AM1389" s="31" t="s">
        <v>29503</v>
      </c>
      <c r="AN1389" s="31"/>
      <c r="AO1389" s="31"/>
      <c r="AP1389" s="31" t="s">
        <v>2307</v>
      </c>
      <c r="AQ1389" s="31" t="s">
        <v>21713</v>
      </c>
      <c r="AR1389" s="31" t="s">
        <v>34145</v>
      </c>
      <c r="AS1389" s="31" t="s">
        <v>34145</v>
      </c>
      <c r="AT1389" s="31" t="str">
        <f>_xlfn.IFNA(VLOOKUP(D1389,'[1]5. 1 Mei 2022'!$C$7:$F$60,4,FALSE),"")</f>
        <v/>
      </c>
      <c r="AU1389" s="31"/>
      <c r="AV1389" s="31" t="s">
        <v>26001</v>
      </c>
      <c r="AW1389" s="31" t="s">
        <v>21713</v>
      </c>
      <c r="AX1389" s="29">
        <f t="shared" si="206"/>
        <v>46527</v>
      </c>
      <c r="AY1389" s="31" t="s">
        <v>26346</v>
      </c>
      <c r="AZ1389" s="31" t="s">
        <v>6924</v>
      </c>
      <c r="BA1389" s="30" t="s">
        <v>2307</v>
      </c>
      <c r="BB1389" s="31" t="s">
        <v>23182</v>
      </c>
      <c r="BC1389" s="31"/>
      <c r="BD1389" s="31" t="s">
        <v>11423</v>
      </c>
      <c r="BE1389" s="31" t="s">
        <v>7969</v>
      </c>
      <c r="BF1389" s="31" t="s">
        <v>26001</v>
      </c>
      <c r="BG1389" s="31"/>
      <c r="BH1389" s="31"/>
      <c r="BI1389" s="31"/>
      <c r="BJ1389" s="31"/>
      <c r="BK1389" s="31" t="str">
        <f t="shared" si="199"/>
        <v>III/a</v>
      </c>
      <c r="BL1389" s="31"/>
      <c r="BM1389" s="31"/>
      <c r="BN1389" s="31"/>
      <c r="BO1389" s="31"/>
      <c r="BP1389" s="31"/>
      <c r="BQ1389" s="31"/>
      <c r="BR1389" s="31"/>
      <c r="BS1389" s="31"/>
      <c r="BT1389" s="31"/>
      <c r="BU1389" s="31"/>
      <c r="BV1389" s="31" t="s">
        <v>26138</v>
      </c>
      <c r="BW1389" s="31">
        <f t="shared" ca="1" si="204"/>
        <v>3</v>
      </c>
      <c r="BX1389" s="78">
        <f t="shared" ca="1" si="205"/>
        <v>3</v>
      </c>
      <c r="BY1389" s="31"/>
      <c r="BZ1389" s="31"/>
      <c r="CA1389" s="31" t="s">
        <v>2483</v>
      </c>
      <c r="CB1389" s="31" t="s">
        <v>2406</v>
      </c>
      <c r="CC1389" s="31"/>
      <c r="CD1389" s="31"/>
      <c r="CE1389" s="31"/>
      <c r="CF1389" s="31"/>
      <c r="CG1389" s="31"/>
      <c r="CH1389" s="31"/>
      <c r="CI1389" s="31"/>
      <c r="CJ1389" s="31"/>
      <c r="CK1389" s="31"/>
      <c r="CL1389" s="31" t="s">
        <v>29504</v>
      </c>
      <c r="CM1389" s="31" t="s">
        <v>29505</v>
      </c>
      <c r="CN1389" s="31">
        <v>124</v>
      </c>
      <c r="CO1389" s="31" t="s">
        <v>39005</v>
      </c>
      <c r="CP1389" s="52" t="s">
        <v>29505</v>
      </c>
      <c r="CQ1389" s="31" t="s">
        <v>39609</v>
      </c>
      <c r="CR1389" s="31">
        <v>6847</v>
      </c>
      <c r="CS1389" s="31" t="s">
        <v>22454</v>
      </c>
      <c r="CT1389" s="31"/>
      <c r="CU1389" s="31"/>
      <c r="CV1389" s="31"/>
      <c r="CW1389" s="31"/>
      <c r="CX1389" s="31"/>
      <c r="CY1389" s="31"/>
      <c r="CZ1389" s="31"/>
      <c r="DA1389" s="31"/>
      <c r="DB1389" s="31"/>
      <c r="DC1389" s="31"/>
      <c r="DD1389" s="31"/>
      <c r="DE1389" s="31"/>
      <c r="DF1389" s="31"/>
      <c r="DG1389" s="31"/>
      <c r="DH1389" s="31"/>
      <c r="DI1389" s="31"/>
      <c r="DJ1389" s="31"/>
      <c r="DK1389" s="31"/>
      <c r="DL1389" s="31"/>
      <c r="DM1389" s="38" t="s">
        <v>29114</v>
      </c>
      <c r="DN1389" s="38"/>
      <c r="DO1389" s="35"/>
      <c r="DP1389" s="31" t="s">
        <v>29153</v>
      </c>
      <c r="DQ1389" s="31" t="s">
        <v>29499</v>
      </c>
      <c r="DR1389" s="31" t="s">
        <v>29246</v>
      </c>
      <c r="DS1389" s="31" t="s">
        <v>31877</v>
      </c>
      <c r="DT1389" s="31" t="s">
        <v>37963</v>
      </c>
      <c r="DU1389" s="31">
        <v>3</v>
      </c>
      <c r="DV1389" s="31" t="s">
        <v>32167</v>
      </c>
      <c r="DW1389" s="31"/>
      <c r="DX1389" s="31" t="s">
        <v>11423</v>
      </c>
      <c r="DY1389" s="31" t="s">
        <v>30346</v>
      </c>
      <c r="DZ1389" s="31" t="s">
        <v>16040</v>
      </c>
      <c r="EA1389" s="31"/>
      <c r="EB1389" s="31">
        <v>0</v>
      </c>
      <c r="EC1389" s="31" t="s">
        <v>40168</v>
      </c>
      <c r="ED1389" s="31" t="s">
        <v>41101</v>
      </c>
      <c r="EE1389" s="31"/>
      <c r="EF1389" s="31"/>
      <c r="EG1389" s="31"/>
      <c r="EH1389" s="31"/>
      <c r="EI1389" s="31"/>
      <c r="EJ1389" s="31"/>
    </row>
    <row r="1390" spans="1:140" ht="23.25" customHeight="1">
      <c r="A1390" s="25">
        <v>1388</v>
      </c>
      <c r="B1390" s="30" t="s">
        <v>2286</v>
      </c>
      <c r="C1390" s="31" t="s">
        <v>7452</v>
      </c>
      <c r="D1390" s="30" t="s">
        <v>2382</v>
      </c>
      <c r="E1390" s="30"/>
      <c r="F1390" s="30" t="s">
        <v>36257</v>
      </c>
      <c r="G1390" s="31">
        <f t="shared" si="200"/>
        <v>58</v>
      </c>
      <c r="H1390" s="72">
        <f t="shared" si="201"/>
        <v>52779</v>
      </c>
      <c r="I1390" s="30"/>
      <c r="J1390" s="30" t="s">
        <v>34084</v>
      </c>
      <c r="K1390" s="30" t="s">
        <v>4318</v>
      </c>
      <c r="L1390" s="31" t="s">
        <v>4318</v>
      </c>
      <c r="M1390" s="31" t="s">
        <v>3186</v>
      </c>
      <c r="N1390" s="31" t="s">
        <v>5797</v>
      </c>
      <c r="O1390" s="31" t="s">
        <v>5271</v>
      </c>
      <c r="P1390" s="31" t="s">
        <v>30542</v>
      </c>
      <c r="Q1390" s="31"/>
      <c r="R1390" s="31">
        <v>10</v>
      </c>
      <c r="S1390" s="31">
        <v>4</v>
      </c>
      <c r="T1390" s="31"/>
      <c r="U1390" s="31">
        <v>1762</v>
      </c>
      <c r="V1390" s="31" t="s">
        <v>675</v>
      </c>
      <c r="W1390" s="31" t="s">
        <v>6910</v>
      </c>
      <c r="X1390" s="31" t="s">
        <v>5163</v>
      </c>
      <c r="Y1390" s="31">
        <f t="shared" ca="1" si="202"/>
        <v>37</v>
      </c>
      <c r="Z1390" s="31" t="str">
        <f t="shared" ca="1" si="203"/>
        <v>36-45</v>
      </c>
      <c r="AA1390" s="31"/>
      <c r="AB1390" s="31" t="s">
        <v>780</v>
      </c>
      <c r="AC1390" s="31" t="s">
        <v>34145</v>
      </c>
      <c r="AD1390" s="31" t="s">
        <v>34145</v>
      </c>
      <c r="AE1390" s="31"/>
      <c r="AF1390" s="31" t="s">
        <v>24701</v>
      </c>
      <c r="AG1390" s="31" t="s">
        <v>4322</v>
      </c>
      <c r="AH1390" s="31" t="s">
        <v>4322</v>
      </c>
      <c r="AI1390" s="31" t="s">
        <v>728</v>
      </c>
      <c r="AJ1390" s="31" t="s">
        <v>2328</v>
      </c>
      <c r="AK1390" s="31" t="s">
        <v>2329</v>
      </c>
      <c r="AL1390" s="31" t="s">
        <v>4618</v>
      </c>
      <c r="AM1390" s="31" t="s">
        <v>2711</v>
      </c>
      <c r="AN1390" s="31"/>
      <c r="AO1390" s="31"/>
      <c r="AP1390" s="31" t="s">
        <v>33003</v>
      </c>
      <c r="AQ1390" s="31" t="s">
        <v>31206</v>
      </c>
      <c r="AR1390" s="31" t="s">
        <v>34145</v>
      </c>
      <c r="AS1390" s="31" t="s">
        <v>34145</v>
      </c>
      <c r="AT1390" s="31" t="str">
        <f>_xlfn.IFNA(VLOOKUP(D1390,'[1]5. 1 Mei 2022'!$C$7:$F$60,4,FALSE),"")</f>
        <v/>
      </c>
      <c r="AU1390" s="31"/>
      <c r="AV1390" s="31" t="s">
        <v>20034</v>
      </c>
      <c r="AW1390" s="31" t="s">
        <v>31449</v>
      </c>
      <c r="AX1390" s="29">
        <f t="shared" si="206"/>
        <v>46331</v>
      </c>
      <c r="AY1390" s="31" t="s">
        <v>26346</v>
      </c>
      <c r="AZ1390" s="31" t="s">
        <v>33005</v>
      </c>
      <c r="BA1390" s="30" t="s">
        <v>33003</v>
      </c>
      <c r="BB1390" s="31" t="s">
        <v>11647</v>
      </c>
      <c r="BC1390" s="31"/>
      <c r="BD1390" s="31" t="s">
        <v>1759</v>
      </c>
      <c r="BE1390" s="31" t="s">
        <v>7969</v>
      </c>
      <c r="BF1390" s="31" t="s">
        <v>20034</v>
      </c>
      <c r="BG1390" s="31"/>
      <c r="BH1390" s="31"/>
      <c r="BI1390" s="31" t="s">
        <v>8136</v>
      </c>
      <c r="BJ1390" s="31" t="s">
        <v>20278</v>
      </c>
      <c r="BK1390" s="31" t="str">
        <f t="shared" si="199"/>
        <v>III/d</v>
      </c>
      <c r="BL1390" s="31" t="s">
        <v>8077</v>
      </c>
      <c r="BM1390" s="31"/>
      <c r="BN1390" s="31"/>
      <c r="BO1390" s="31"/>
      <c r="BP1390" s="31" t="s">
        <v>1498</v>
      </c>
      <c r="BQ1390" s="31" t="s">
        <v>20278</v>
      </c>
      <c r="BR1390" s="31" t="s">
        <v>26137</v>
      </c>
      <c r="BS1390" s="31" t="s">
        <v>30482</v>
      </c>
      <c r="BT1390" s="31" t="s">
        <v>3296</v>
      </c>
      <c r="BU1390" s="31" t="s">
        <v>2918</v>
      </c>
      <c r="BV1390" s="31" t="s">
        <v>3971</v>
      </c>
      <c r="BW1390" s="31">
        <f t="shared" ca="1" si="204"/>
        <v>14</v>
      </c>
      <c r="BX1390" s="78">
        <f t="shared" ca="1" si="205"/>
        <v>3</v>
      </c>
      <c r="BY1390" s="31"/>
      <c r="BZ1390" s="31" t="s">
        <v>273</v>
      </c>
      <c r="CA1390" s="31" t="s">
        <v>2483</v>
      </c>
      <c r="CB1390" s="31" t="s">
        <v>2519</v>
      </c>
      <c r="CC1390" s="31">
        <v>3</v>
      </c>
      <c r="CD1390" s="31">
        <v>1</v>
      </c>
      <c r="CE1390" s="31" t="s">
        <v>20085</v>
      </c>
      <c r="CF1390" s="31"/>
      <c r="CG1390" s="31"/>
      <c r="CH1390" s="31"/>
      <c r="CI1390" s="31"/>
      <c r="CJ1390" s="31"/>
      <c r="CK1390" s="31"/>
      <c r="CL1390" s="31" t="s">
        <v>22428</v>
      </c>
      <c r="CM1390" s="31" t="s">
        <v>22429</v>
      </c>
      <c r="CN1390" s="31">
        <v>123</v>
      </c>
      <c r="CO1390" s="31" t="s">
        <v>28585</v>
      </c>
      <c r="CP1390" s="31" t="s">
        <v>22429</v>
      </c>
      <c r="CQ1390" s="31">
        <v>123</v>
      </c>
      <c r="CR1390" s="31">
        <v>4282</v>
      </c>
      <c r="CS1390" s="31" t="s">
        <v>8595</v>
      </c>
      <c r="CT1390" s="31"/>
      <c r="CU1390" s="31">
        <v>40990</v>
      </c>
      <c r="CV1390" s="31" t="s">
        <v>8319</v>
      </c>
      <c r="CW1390" s="31" t="s">
        <v>8320</v>
      </c>
      <c r="CX1390" s="31" t="s">
        <v>8318</v>
      </c>
      <c r="CY1390" s="31"/>
      <c r="CZ1390" s="31"/>
      <c r="DA1390" s="31"/>
      <c r="DB1390" s="31" t="s">
        <v>15747</v>
      </c>
      <c r="DC1390" s="31" t="s">
        <v>15757</v>
      </c>
      <c r="DD1390" s="31" t="s">
        <v>15746</v>
      </c>
      <c r="DE1390" s="31"/>
      <c r="DF1390" s="31"/>
      <c r="DG1390" s="31"/>
      <c r="DH1390" s="31"/>
      <c r="DI1390" s="31" t="s">
        <v>24822</v>
      </c>
      <c r="DJ1390" s="31" t="s">
        <v>24823</v>
      </c>
      <c r="DK1390" s="31" t="s">
        <v>25645</v>
      </c>
      <c r="DL1390" s="31" t="s">
        <v>13888</v>
      </c>
      <c r="DM1390" s="38" t="s">
        <v>9149</v>
      </c>
      <c r="DN1390" s="38"/>
      <c r="DO1390" s="35" t="s">
        <v>20784</v>
      </c>
      <c r="DP1390" s="31" t="s">
        <v>14469</v>
      </c>
      <c r="DQ1390" s="31" t="s">
        <v>20783</v>
      </c>
      <c r="DR1390" s="31"/>
      <c r="DS1390" s="31" t="s">
        <v>38651</v>
      </c>
      <c r="DT1390" s="31" t="s">
        <v>37964</v>
      </c>
      <c r="DU1390" s="31">
        <v>3</v>
      </c>
      <c r="DV1390" s="31" t="s">
        <v>32167</v>
      </c>
      <c r="DW1390" s="31" t="s">
        <v>1759</v>
      </c>
      <c r="DX1390" s="31" t="s">
        <v>1759</v>
      </c>
      <c r="DY1390" s="31" t="s">
        <v>36984</v>
      </c>
      <c r="DZ1390" s="52" t="s">
        <v>23138</v>
      </c>
      <c r="EA1390" s="52" t="s">
        <v>36985</v>
      </c>
      <c r="EB1390" s="31">
        <v>0</v>
      </c>
      <c r="EC1390" s="31" t="s">
        <v>40168</v>
      </c>
      <c r="ED1390" s="31" t="s">
        <v>41101</v>
      </c>
      <c r="EE1390" s="31"/>
      <c r="EF1390" s="31"/>
      <c r="EG1390" s="31"/>
      <c r="EH1390" s="31"/>
      <c r="EI1390" s="31"/>
      <c r="EJ1390" s="31"/>
    </row>
    <row r="1391" spans="1:140" ht="23.25" customHeight="1">
      <c r="A1391" s="25">
        <v>1389</v>
      </c>
      <c r="B1391" s="30" t="s">
        <v>26333</v>
      </c>
      <c r="C1391" s="31" t="s">
        <v>6750</v>
      </c>
      <c r="D1391" s="30" t="s">
        <v>6750</v>
      </c>
      <c r="E1391" s="30"/>
      <c r="F1391" s="30" t="s">
        <v>36257</v>
      </c>
      <c r="G1391" s="31">
        <f t="shared" si="200"/>
        <v>58</v>
      </c>
      <c r="H1391" s="72">
        <f t="shared" si="201"/>
        <v>49949</v>
      </c>
      <c r="I1391" s="30"/>
      <c r="J1391" s="30" t="s">
        <v>34084</v>
      </c>
      <c r="K1391" s="30" t="s">
        <v>4318</v>
      </c>
      <c r="L1391" s="31" t="s">
        <v>4318</v>
      </c>
      <c r="M1391" s="31" t="s">
        <v>3186</v>
      </c>
      <c r="N1391" s="31" t="s">
        <v>4008</v>
      </c>
      <c r="O1391" s="31" t="s">
        <v>4320</v>
      </c>
      <c r="P1391" s="52" t="s">
        <v>35985</v>
      </c>
      <c r="Q1391" s="31" t="s">
        <v>41936</v>
      </c>
      <c r="R1391" s="31">
        <v>11</v>
      </c>
      <c r="S1391" s="31">
        <v>4</v>
      </c>
      <c r="T1391" s="31"/>
      <c r="U1391" s="31">
        <v>1641</v>
      </c>
      <c r="V1391" s="31"/>
      <c r="W1391" s="31" t="s">
        <v>5727</v>
      </c>
      <c r="X1391" s="31" t="s">
        <v>5728</v>
      </c>
      <c r="Y1391" s="31">
        <f t="shared" ca="1" si="202"/>
        <v>45</v>
      </c>
      <c r="Z1391" s="31" t="str">
        <f t="shared" ca="1" si="203"/>
        <v>36-45</v>
      </c>
      <c r="AA1391" s="31"/>
      <c r="AB1391" s="31" t="s">
        <v>780</v>
      </c>
      <c r="AC1391" s="31" t="s">
        <v>34145</v>
      </c>
      <c r="AD1391" s="31" t="s">
        <v>34145</v>
      </c>
      <c r="AE1391" s="31"/>
      <c r="AF1391" s="31" t="s">
        <v>24701</v>
      </c>
      <c r="AG1391" s="31" t="s">
        <v>4322</v>
      </c>
      <c r="AH1391" s="31" t="s">
        <v>4322</v>
      </c>
      <c r="AI1391" s="31" t="s">
        <v>728</v>
      </c>
      <c r="AJ1391" s="31" t="s">
        <v>24206</v>
      </c>
      <c r="AK1391" s="31" t="s">
        <v>24207</v>
      </c>
      <c r="AL1391" s="31" t="s">
        <v>10367</v>
      </c>
      <c r="AM1391" s="31" t="s">
        <v>2681</v>
      </c>
      <c r="AN1391" s="31"/>
      <c r="AO1391" s="31"/>
      <c r="AP1391" s="31" t="s">
        <v>2307</v>
      </c>
      <c r="AQ1391" s="52" t="s">
        <v>24067</v>
      </c>
      <c r="AR1391" s="31" t="s">
        <v>34145</v>
      </c>
      <c r="AS1391" s="31" t="s">
        <v>34145</v>
      </c>
      <c r="AT1391" s="31" t="s">
        <v>39902</v>
      </c>
      <c r="AU1391" s="31"/>
      <c r="AV1391" s="31" t="s">
        <v>20034</v>
      </c>
      <c r="AW1391" s="31" t="s">
        <v>31449</v>
      </c>
      <c r="AX1391" s="29">
        <f t="shared" si="206"/>
        <v>46331</v>
      </c>
      <c r="AY1391" s="31" t="s">
        <v>26346</v>
      </c>
      <c r="AZ1391" s="31" t="s">
        <v>6924</v>
      </c>
      <c r="BA1391" s="30" t="s">
        <v>2307</v>
      </c>
      <c r="BB1391" s="31" t="s">
        <v>39903</v>
      </c>
      <c r="BC1391" s="31"/>
      <c r="BD1391" s="31" t="s">
        <v>1759</v>
      </c>
      <c r="BE1391" s="31" t="s">
        <v>7969</v>
      </c>
      <c r="BF1391" s="31" t="s">
        <v>20034</v>
      </c>
      <c r="BG1391" s="31"/>
      <c r="BH1391" s="31"/>
      <c r="BI1391" s="31" t="s">
        <v>8136</v>
      </c>
      <c r="BJ1391" s="31" t="s">
        <v>23222</v>
      </c>
      <c r="BK1391" s="31" t="str">
        <f t="shared" si="199"/>
        <v>III/c</v>
      </c>
      <c r="BL1391" s="31" t="s">
        <v>8077</v>
      </c>
      <c r="BM1391" s="31"/>
      <c r="BN1391" s="31"/>
      <c r="BO1391" s="31"/>
      <c r="BP1391" s="31" t="s">
        <v>1498</v>
      </c>
      <c r="BQ1391" s="31" t="s">
        <v>20278</v>
      </c>
      <c r="BR1391" s="52" t="s">
        <v>24067</v>
      </c>
      <c r="BS1391" s="31" t="s">
        <v>41824</v>
      </c>
      <c r="BT1391" s="31" t="s">
        <v>3163</v>
      </c>
      <c r="BU1391" s="31" t="s">
        <v>718</v>
      </c>
      <c r="BV1391" s="31" t="s">
        <v>6786</v>
      </c>
      <c r="BW1391" s="31">
        <f t="shared" ca="1" si="204"/>
        <v>13</v>
      </c>
      <c r="BX1391" s="78">
        <f t="shared" ca="1" si="205"/>
        <v>3</v>
      </c>
      <c r="BY1391" s="31"/>
      <c r="BZ1391" s="31"/>
      <c r="CA1391" s="31" t="s">
        <v>2483</v>
      </c>
      <c r="CB1391" s="31" t="s">
        <v>2519</v>
      </c>
      <c r="CC1391" s="31">
        <v>4</v>
      </c>
      <c r="CD1391" s="31">
        <v>1</v>
      </c>
      <c r="CE1391" s="31" t="s">
        <v>20085</v>
      </c>
      <c r="CF1391" s="31"/>
      <c r="CG1391" s="31"/>
      <c r="CH1391" s="31"/>
      <c r="CI1391" s="31"/>
      <c r="CJ1391" s="31"/>
      <c r="CK1391" s="31"/>
      <c r="CL1391" s="31" t="s">
        <v>22420</v>
      </c>
      <c r="CM1391" s="31" t="s">
        <v>21958</v>
      </c>
      <c r="CN1391" s="31">
        <v>123</v>
      </c>
      <c r="CO1391" s="31" t="s">
        <v>25868</v>
      </c>
      <c r="CP1391" s="31" t="s">
        <v>21958</v>
      </c>
      <c r="CQ1391" s="31">
        <v>123</v>
      </c>
      <c r="CR1391" s="31">
        <v>4319</v>
      </c>
      <c r="CS1391" s="31" t="s">
        <v>3490</v>
      </c>
      <c r="CT1391" s="31"/>
      <c r="CU1391" s="31" t="s">
        <v>6672</v>
      </c>
      <c r="CV1391" s="31" t="s">
        <v>8392</v>
      </c>
      <c r="CW1391" s="31" t="s">
        <v>8393</v>
      </c>
      <c r="CX1391" s="31" t="s">
        <v>8346</v>
      </c>
      <c r="CY1391" s="31"/>
      <c r="CZ1391" s="31"/>
      <c r="DA1391" s="31"/>
      <c r="DB1391" s="31" t="s">
        <v>15747</v>
      </c>
      <c r="DC1391" s="31" t="s">
        <v>15750</v>
      </c>
      <c r="DD1391" s="31" t="s">
        <v>15746</v>
      </c>
      <c r="DE1391" s="31"/>
      <c r="DF1391" s="31"/>
      <c r="DG1391" s="31"/>
      <c r="DH1391" s="31"/>
      <c r="DI1391" s="31" t="s">
        <v>24822</v>
      </c>
      <c r="DJ1391" s="31" t="s">
        <v>24823</v>
      </c>
      <c r="DK1391" s="31"/>
      <c r="DL1391" s="31"/>
      <c r="DM1391" s="38" t="s">
        <v>9308</v>
      </c>
      <c r="DN1391" s="38"/>
      <c r="DO1391" s="35" t="s">
        <v>20535</v>
      </c>
      <c r="DP1391" s="31" t="s">
        <v>13073</v>
      </c>
      <c r="DQ1391" s="31" t="s">
        <v>13072</v>
      </c>
      <c r="DR1391" s="31"/>
      <c r="DS1391" s="31" t="s">
        <v>26945</v>
      </c>
      <c r="DT1391" s="31" t="s">
        <v>37965</v>
      </c>
      <c r="DU1391" s="31">
        <v>2</v>
      </c>
      <c r="DV1391" s="31" t="s">
        <v>32165</v>
      </c>
      <c r="DW1391" s="31" t="s">
        <v>1759</v>
      </c>
      <c r="DX1391" s="31" t="s">
        <v>1759</v>
      </c>
      <c r="DY1391" s="31" t="s">
        <v>28837</v>
      </c>
      <c r="DZ1391" s="31" t="s">
        <v>18545</v>
      </c>
      <c r="EA1391" s="31"/>
      <c r="EB1391" s="31">
        <v>0</v>
      </c>
      <c r="EC1391" s="31" t="s">
        <v>40168</v>
      </c>
      <c r="ED1391" s="31" t="s">
        <v>41101</v>
      </c>
      <c r="EE1391" s="31"/>
      <c r="EF1391" s="31"/>
      <c r="EG1391" s="31"/>
      <c r="EH1391" s="31"/>
      <c r="EI1391" s="31"/>
      <c r="EJ1391" s="31"/>
    </row>
    <row r="1392" spans="1:140" ht="23.25" customHeight="1">
      <c r="A1392" s="25">
        <v>1390</v>
      </c>
      <c r="B1392" s="30" t="s">
        <v>23544</v>
      </c>
      <c r="C1392" s="31" t="s">
        <v>4318</v>
      </c>
      <c r="D1392" s="30" t="s">
        <v>23545</v>
      </c>
      <c r="E1392" s="30"/>
      <c r="F1392" s="30" t="s">
        <v>36258</v>
      </c>
      <c r="G1392" s="31">
        <f t="shared" si="200"/>
        <v>58</v>
      </c>
      <c r="H1392" s="72">
        <f t="shared" si="201"/>
        <v>55154</v>
      </c>
      <c r="I1392" s="30"/>
      <c r="J1392" s="30" t="s">
        <v>34084</v>
      </c>
      <c r="K1392" s="30" t="s">
        <v>4318</v>
      </c>
      <c r="L1392" s="31" t="s">
        <v>4318</v>
      </c>
      <c r="M1392" s="31" t="s">
        <v>3186</v>
      </c>
      <c r="N1392" s="31" t="s">
        <v>3311</v>
      </c>
      <c r="O1392" s="31" t="s">
        <v>2534</v>
      </c>
      <c r="P1392" s="52" t="s">
        <v>24630</v>
      </c>
      <c r="Q1392" s="31" t="s">
        <v>39340</v>
      </c>
      <c r="R1392" s="31">
        <v>3</v>
      </c>
      <c r="S1392" s="31">
        <v>8</v>
      </c>
      <c r="T1392" s="31"/>
      <c r="U1392" s="31">
        <v>461</v>
      </c>
      <c r="V1392" s="31" t="s">
        <v>29699</v>
      </c>
      <c r="W1392" s="31" t="s">
        <v>3157</v>
      </c>
      <c r="X1392" s="31" t="s">
        <v>5780</v>
      </c>
      <c r="Y1392" s="31" t="e">
        <f t="shared" ca="1" si="202"/>
        <v>#VALUE!</v>
      </c>
      <c r="Z1392" s="31" t="e">
        <f t="shared" ca="1" si="203"/>
        <v>#VALUE!</v>
      </c>
      <c r="AA1392" s="31"/>
      <c r="AB1392" s="31" t="s">
        <v>780</v>
      </c>
      <c r="AC1392" s="31" t="s">
        <v>34145</v>
      </c>
      <c r="AD1392" s="31" t="s">
        <v>34145</v>
      </c>
      <c r="AE1392" s="31"/>
      <c r="AF1392" s="31" t="s">
        <v>24701</v>
      </c>
      <c r="AG1392" s="31" t="s">
        <v>4322</v>
      </c>
      <c r="AH1392" s="31" t="s">
        <v>4322</v>
      </c>
      <c r="AI1392" s="31" t="s">
        <v>728</v>
      </c>
      <c r="AJ1392" s="31" t="s">
        <v>24839</v>
      </c>
      <c r="AK1392" s="31" t="s">
        <v>24840</v>
      </c>
      <c r="AL1392" s="31" t="s">
        <v>16776</v>
      </c>
      <c r="AM1392" s="31" t="s">
        <v>4078</v>
      </c>
      <c r="AN1392" s="31"/>
      <c r="AO1392" s="31"/>
      <c r="AP1392" s="31" t="s">
        <v>33003</v>
      </c>
      <c r="AQ1392" s="31" t="s">
        <v>18367</v>
      </c>
      <c r="AR1392" s="31" t="s">
        <v>34145</v>
      </c>
      <c r="AS1392" s="31" t="s">
        <v>34145</v>
      </c>
      <c r="AT1392" s="31" t="str">
        <f>_xlfn.IFNA(VLOOKUP(D1392,'[1]5. 1 Mei 2022'!$C$7:$F$60,4,FALSE),"")</f>
        <v/>
      </c>
      <c r="AU1392" s="31"/>
      <c r="AV1392" s="31" t="s">
        <v>26001</v>
      </c>
      <c r="AW1392" s="31" t="s">
        <v>18367</v>
      </c>
      <c r="AX1392" s="29">
        <f t="shared" si="206"/>
        <v>46320</v>
      </c>
      <c r="AY1392" s="31" t="s">
        <v>26346</v>
      </c>
      <c r="AZ1392" s="31" t="s">
        <v>33005</v>
      </c>
      <c r="BA1392" s="30" t="s">
        <v>33003</v>
      </c>
      <c r="BB1392" s="31" t="s">
        <v>22916</v>
      </c>
      <c r="BC1392" s="31"/>
      <c r="BD1392" s="31" t="s">
        <v>11423</v>
      </c>
      <c r="BE1392" s="31" t="s">
        <v>7969</v>
      </c>
      <c r="BF1392" s="31" t="s">
        <v>26001</v>
      </c>
      <c r="BG1392" s="31"/>
      <c r="BH1392" s="31"/>
      <c r="BI1392" s="31"/>
      <c r="BJ1392" s="31" t="s">
        <v>23222</v>
      </c>
      <c r="BK1392" s="31" t="str">
        <f t="shared" si="199"/>
        <v>III/b</v>
      </c>
      <c r="BL1392" s="31" t="s">
        <v>8077</v>
      </c>
      <c r="BM1392" s="31"/>
      <c r="BN1392" s="31"/>
      <c r="BO1392" s="31"/>
      <c r="BP1392" s="31"/>
      <c r="BQ1392" s="31" t="s">
        <v>23222</v>
      </c>
      <c r="BR1392" s="52" t="s">
        <v>39748</v>
      </c>
      <c r="BS1392" s="52" t="s">
        <v>39341</v>
      </c>
      <c r="BT1392" s="31" t="s">
        <v>21685</v>
      </c>
      <c r="BU1392" s="31" t="s">
        <v>25901</v>
      </c>
      <c r="BV1392" s="31" t="s">
        <v>21685</v>
      </c>
      <c r="BW1392" s="31">
        <f t="shared" ca="1" si="204"/>
        <v>4</v>
      </c>
      <c r="BX1392" s="78">
        <f t="shared" ca="1" si="205"/>
        <v>3</v>
      </c>
      <c r="BY1392" s="31"/>
      <c r="BZ1392" s="31" t="s">
        <v>31832</v>
      </c>
      <c r="CA1392" s="31" t="s">
        <v>2483</v>
      </c>
      <c r="CB1392" s="31" t="s">
        <v>2519</v>
      </c>
      <c r="CC1392" s="31">
        <v>1</v>
      </c>
      <c r="CD1392" s="31">
        <v>1</v>
      </c>
      <c r="CE1392" s="31"/>
      <c r="CF1392" s="31"/>
      <c r="CG1392" s="31"/>
      <c r="CH1392" s="31"/>
      <c r="CI1392" s="31"/>
      <c r="CJ1392" s="31"/>
      <c r="CK1392" s="31"/>
      <c r="CL1392" s="31" t="s">
        <v>39016</v>
      </c>
      <c r="CM1392" s="31" t="s">
        <v>38885</v>
      </c>
      <c r="CN1392" s="31">
        <v>127</v>
      </c>
      <c r="CO1392" s="31" t="s">
        <v>39579</v>
      </c>
      <c r="CP1392" s="31" t="s">
        <v>38885</v>
      </c>
      <c r="CQ1392" s="31">
        <v>127</v>
      </c>
      <c r="CR1392" s="31">
        <v>6822</v>
      </c>
      <c r="CS1392" s="31" t="s">
        <v>22243</v>
      </c>
      <c r="CT1392" s="31"/>
      <c r="CU1392" s="31"/>
      <c r="CV1392" s="31"/>
      <c r="CW1392" s="31"/>
      <c r="CX1392" s="31"/>
      <c r="CY1392" s="31"/>
      <c r="CZ1392" s="31"/>
      <c r="DA1392" s="31"/>
      <c r="DB1392" s="31"/>
      <c r="DC1392" s="31"/>
      <c r="DD1392" s="31"/>
      <c r="DE1392" s="31"/>
      <c r="DF1392" s="31"/>
      <c r="DG1392" s="31"/>
      <c r="DH1392" s="31"/>
      <c r="DI1392" s="31"/>
      <c r="DJ1392" s="31"/>
      <c r="DK1392" s="31"/>
      <c r="DL1392" s="31"/>
      <c r="DM1392" s="38" t="s">
        <v>23698</v>
      </c>
      <c r="DN1392" s="38"/>
      <c r="DO1392" s="35"/>
      <c r="DP1392" s="31" t="s">
        <v>23699</v>
      </c>
      <c r="DQ1392" s="31" t="s">
        <v>23700</v>
      </c>
      <c r="DR1392" s="31" t="s">
        <v>23701</v>
      </c>
      <c r="DS1392" s="31" t="s">
        <v>24837</v>
      </c>
      <c r="DT1392" s="31" t="s">
        <v>24838</v>
      </c>
      <c r="DU1392" s="31">
        <v>3</v>
      </c>
      <c r="DV1392" s="31" t="s">
        <v>32167</v>
      </c>
      <c r="DW1392" s="31" t="s">
        <v>11423</v>
      </c>
      <c r="DX1392" s="31"/>
      <c r="DY1392" s="31"/>
      <c r="DZ1392" s="31"/>
      <c r="EA1392" s="31"/>
      <c r="EB1392" s="31">
        <v>0</v>
      </c>
      <c r="EC1392" s="31" t="s">
        <v>40168</v>
      </c>
      <c r="ED1392" s="31" t="s">
        <v>41101</v>
      </c>
      <c r="EE1392" s="31"/>
      <c r="EF1392" s="31"/>
      <c r="EG1392" s="31"/>
      <c r="EH1392" s="31"/>
      <c r="EI1392" s="31"/>
      <c r="EJ1392" s="31"/>
    </row>
    <row r="1393" spans="1:140" ht="23.25" customHeight="1">
      <c r="A1393" s="25">
        <v>1391</v>
      </c>
      <c r="B1393" s="30" t="s">
        <v>33361</v>
      </c>
      <c r="C1393" s="31" t="s">
        <v>29980</v>
      </c>
      <c r="D1393" s="30" t="s">
        <v>33263</v>
      </c>
      <c r="E1393" s="30"/>
      <c r="F1393" s="30" t="s">
        <v>36258</v>
      </c>
      <c r="G1393" s="31">
        <f t="shared" si="200"/>
        <v>58</v>
      </c>
      <c r="H1393" s="72">
        <f t="shared" si="201"/>
        <v>55763</v>
      </c>
      <c r="I1393" s="30"/>
      <c r="J1393" s="30" t="s">
        <v>34084</v>
      </c>
      <c r="K1393" s="30" t="s">
        <v>4318</v>
      </c>
      <c r="L1393" s="31" t="s">
        <v>4318</v>
      </c>
      <c r="M1393" s="31" t="s">
        <v>3186</v>
      </c>
      <c r="N1393" s="31" t="s">
        <v>3311</v>
      </c>
      <c r="O1393" s="31" t="s">
        <v>2534</v>
      </c>
      <c r="P1393" s="52" t="s">
        <v>35984</v>
      </c>
      <c r="Q1393" s="29" t="s">
        <v>41333</v>
      </c>
      <c r="R1393" s="31"/>
      <c r="S1393" s="31"/>
      <c r="T1393" s="31"/>
      <c r="U1393" s="31"/>
      <c r="V1393" s="31"/>
      <c r="W1393" s="31" t="s">
        <v>980</v>
      </c>
      <c r="X1393" s="31" t="s">
        <v>33264</v>
      </c>
      <c r="Y1393" s="31" t="e">
        <f t="shared" ca="1" si="202"/>
        <v>#VALUE!</v>
      </c>
      <c r="Z1393" s="31" t="e">
        <f t="shared" ca="1" si="203"/>
        <v>#VALUE!</v>
      </c>
      <c r="AA1393" s="31"/>
      <c r="AB1393" s="31" t="s">
        <v>780</v>
      </c>
      <c r="AC1393" s="31" t="s">
        <v>34145</v>
      </c>
      <c r="AD1393" s="31" t="s">
        <v>34145</v>
      </c>
      <c r="AE1393" s="31"/>
      <c r="AF1393" s="31" t="s">
        <v>24701</v>
      </c>
      <c r="AG1393" s="31" t="s">
        <v>4322</v>
      </c>
      <c r="AH1393" s="31" t="s">
        <v>4322</v>
      </c>
      <c r="AI1393" s="31" t="s">
        <v>728</v>
      </c>
      <c r="AJ1393" s="31"/>
      <c r="AK1393" s="52" t="s">
        <v>34756</v>
      </c>
      <c r="AL1393" s="31"/>
      <c r="AM1393" s="31" t="s">
        <v>34783</v>
      </c>
      <c r="AN1393" s="31"/>
      <c r="AO1393" s="29">
        <v>42943</v>
      </c>
      <c r="AP1393" s="31" t="s">
        <v>33003</v>
      </c>
      <c r="AQ1393" s="52" t="s">
        <v>35984</v>
      </c>
      <c r="AR1393" s="31" t="s">
        <v>34145</v>
      </c>
      <c r="AS1393" s="31" t="s">
        <v>34145</v>
      </c>
      <c r="AT1393" s="31" t="s">
        <v>41058</v>
      </c>
      <c r="AU1393" s="31"/>
      <c r="AV1393" s="31" t="s">
        <v>26001</v>
      </c>
      <c r="AW1393" s="31"/>
      <c r="AX1393" s="29">
        <f t="shared" si="206"/>
        <v>1903</v>
      </c>
      <c r="AY1393" s="31" t="s">
        <v>26346</v>
      </c>
      <c r="AZ1393" s="31" t="s">
        <v>33005</v>
      </c>
      <c r="BA1393" s="30" t="s">
        <v>33003</v>
      </c>
      <c r="BB1393" s="31" t="s">
        <v>22916</v>
      </c>
      <c r="BC1393" s="31" t="s">
        <v>41059</v>
      </c>
      <c r="BD1393" s="31" t="s">
        <v>11423</v>
      </c>
      <c r="BE1393" s="31" t="s">
        <v>7969</v>
      </c>
      <c r="BF1393" s="31" t="s">
        <v>26001</v>
      </c>
      <c r="BG1393" s="31"/>
      <c r="BH1393" s="31"/>
      <c r="BI1393" s="31"/>
      <c r="BJ1393" s="31" t="s">
        <v>23222</v>
      </c>
      <c r="BK1393" s="31" t="str">
        <f t="shared" si="199"/>
        <v>III/b</v>
      </c>
      <c r="BL1393" s="31"/>
      <c r="BM1393" s="31"/>
      <c r="BN1393" s="31"/>
      <c r="BO1393" s="31"/>
      <c r="BP1393" s="31"/>
      <c r="BQ1393" s="31" t="s">
        <v>23222</v>
      </c>
      <c r="BR1393" s="31" t="s">
        <v>41376</v>
      </c>
      <c r="BS1393" s="31">
        <v>0</v>
      </c>
      <c r="BT1393" s="29">
        <v>44621</v>
      </c>
      <c r="BU1393" s="52" t="s">
        <v>35984</v>
      </c>
      <c r="BV1393" s="31" t="s">
        <v>20332</v>
      </c>
      <c r="BW1393" s="31">
        <f t="shared" ca="1" si="204"/>
        <v>1</v>
      </c>
      <c r="BX1393" s="78">
        <f t="shared" ca="1" si="205"/>
        <v>3</v>
      </c>
      <c r="BY1393" s="31"/>
      <c r="BZ1393" s="31"/>
      <c r="CA1393" s="31" t="s">
        <v>4349</v>
      </c>
      <c r="CB1393" s="31" t="s">
        <v>2406</v>
      </c>
      <c r="CC1393" s="31"/>
      <c r="CD1393" s="31"/>
      <c r="CE1393" s="31"/>
      <c r="CF1393" s="31"/>
      <c r="CG1393" s="31"/>
      <c r="CH1393" s="31"/>
      <c r="CI1393" s="31"/>
      <c r="CJ1393" s="31"/>
      <c r="CK1393" s="31"/>
      <c r="CL1393" s="52" t="s">
        <v>34757</v>
      </c>
      <c r="CM1393" s="29" t="s">
        <v>21764</v>
      </c>
      <c r="CN1393" s="31">
        <v>123</v>
      </c>
      <c r="CO1393" s="31" t="s">
        <v>39515</v>
      </c>
      <c r="CP1393" s="31" t="s">
        <v>21764</v>
      </c>
      <c r="CQ1393" s="31">
        <v>123</v>
      </c>
      <c r="CR1393" s="31">
        <v>6934</v>
      </c>
      <c r="CS1393" s="31"/>
      <c r="CT1393" s="31"/>
      <c r="CU1393" s="31"/>
      <c r="CV1393" s="31"/>
      <c r="CW1393" s="31"/>
      <c r="CX1393" s="31"/>
      <c r="CY1393" s="31"/>
      <c r="CZ1393" s="31"/>
      <c r="DA1393" s="31"/>
      <c r="DB1393" s="31"/>
      <c r="DC1393" s="31"/>
      <c r="DD1393" s="31"/>
      <c r="DE1393" s="31"/>
      <c r="DF1393" s="31"/>
      <c r="DG1393" s="31"/>
      <c r="DH1393" s="31"/>
      <c r="DI1393" s="31"/>
      <c r="DJ1393" s="31"/>
      <c r="DK1393" s="31"/>
      <c r="DL1393" s="31"/>
      <c r="DM1393" s="68" t="s">
        <v>34758</v>
      </c>
      <c r="DN1393" s="38"/>
      <c r="DO1393" s="35"/>
      <c r="DP1393" s="52" t="s">
        <v>34759</v>
      </c>
      <c r="DQ1393" s="31" t="s">
        <v>34760</v>
      </c>
      <c r="DR1393" s="31"/>
      <c r="DS1393" s="31" t="s">
        <v>33434</v>
      </c>
      <c r="DT1393" s="50" t="s">
        <v>34761</v>
      </c>
      <c r="DU1393" s="31"/>
      <c r="DV1393" s="31"/>
      <c r="DW1393" s="31"/>
      <c r="DX1393" s="31" t="s">
        <v>11423</v>
      </c>
      <c r="DY1393" s="31" t="s">
        <v>37223</v>
      </c>
      <c r="DZ1393" s="52" t="s">
        <v>23138</v>
      </c>
      <c r="EA1393" s="52" t="s">
        <v>37224</v>
      </c>
      <c r="EB1393" s="31"/>
      <c r="EC1393" s="31" t="s">
        <v>40168</v>
      </c>
      <c r="ED1393" s="31" t="s">
        <v>41101</v>
      </c>
      <c r="EE1393" s="31"/>
      <c r="EF1393" s="31"/>
      <c r="EG1393" s="31"/>
      <c r="EH1393" s="31"/>
      <c r="EI1393" s="31"/>
      <c r="EJ1393" s="31"/>
    </row>
    <row r="1394" spans="1:140" ht="23.25" customHeight="1">
      <c r="A1394" s="25">
        <v>1392</v>
      </c>
      <c r="B1394" s="30" t="s">
        <v>18203</v>
      </c>
      <c r="C1394" s="31">
        <v>140336589</v>
      </c>
      <c r="D1394" s="30" t="s">
        <v>105</v>
      </c>
      <c r="E1394" s="30"/>
      <c r="F1394" s="30" t="s">
        <v>36253</v>
      </c>
      <c r="G1394" s="31">
        <f t="shared" si="200"/>
        <v>60</v>
      </c>
      <c r="H1394" s="72">
        <f t="shared" si="201"/>
        <v>49461</v>
      </c>
      <c r="I1394" s="30"/>
      <c r="J1394" s="30" t="s">
        <v>34084</v>
      </c>
      <c r="K1394" s="30" t="s">
        <v>4318</v>
      </c>
      <c r="L1394" s="31" t="s">
        <v>4318</v>
      </c>
      <c r="M1394" s="31" t="s">
        <v>6378</v>
      </c>
      <c r="N1394" s="31" t="s">
        <v>7120</v>
      </c>
      <c r="O1394" s="31" t="s">
        <v>3943</v>
      </c>
      <c r="P1394" s="52" t="s">
        <v>24630</v>
      </c>
      <c r="Q1394" s="31" t="s">
        <v>39331</v>
      </c>
      <c r="R1394" s="31">
        <v>22</v>
      </c>
      <c r="S1394" s="31">
        <v>10</v>
      </c>
      <c r="T1394" s="31"/>
      <c r="U1394" s="31">
        <v>1433</v>
      </c>
      <c r="V1394" s="31"/>
      <c r="W1394" s="31" t="s">
        <v>6910</v>
      </c>
      <c r="X1394" s="31" t="s">
        <v>7891</v>
      </c>
      <c r="Y1394" s="31">
        <f t="shared" ca="1" si="202"/>
        <v>48</v>
      </c>
      <c r="Z1394" s="31" t="str">
        <f t="shared" ca="1" si="203"/>
        <v>46-58</v>
      </c>
      <c r="AA1394" s="31"/>
      <c r="AB1394" s="31" t="s">
        <v>780</v>
      </c>
      <c r="AC1394" s="31" t="s">
        <v>34145</v>
      </c>
      <c r="AD1394" s="31" t="s">
        <v>34145</v>
      </c>
      <c r="AE1394" s="31"/>
      <c r="AF1394" s="31" t="s">
        <v>24701</v>
      </c>
      <c r="AG1394" s="31" t="s">
        <v>4322</v>
      </c>
      <c r="AH1394" s="31" t="s">
        <v>4322</v>
      </c>
      <c r="AI1394" s="31" t="s">
        <v>728</v>
      </c>
      <c r="AJ1394" s="31">
        <v>2012740140</v>
      </c>
      <c r="AK1394" s="31" t="s">
        <v>16242</v>
      </c>
      <c r="AL1394" s="31" t="s">
        <v>10367</v>
      </c>
      <c r="AM1394" s="31" t="s">
        <v>2681</v>
      </c>
      <c r="AN1394" s="31"/>
      <c r="AO1394" s="31"/>
      <c r="AP1394" s="31" t="s">
        <v>3619</v>
      </c>
      <c r="AQ1394" s="31" t="s">
        <v>18675</v>
      </c>
      <c r="AR1394" s="31" t="s">
        <v>34145</v>
      </c>
      <c r="AS1394" s="31" t="s">
        <v>34145</v>
      </c>
      <c r="AT1394" s="31" t="str">
        <f>_xlfn.IFNA(VLOOKUP(D1394,'[1]5. 1 Mei 2022'!$C$7:$F$60,4,FALSE),"")</f>
        <v/>
      </c>
      <c r="AU1394" s="31"/>
      <c r="AV1394" s="31" t="s">
        <v>20033</v>
      </c>
      <c r="AW1394" s="31" t="s">
        <v>30269</v>
      </c>
      <c r="AX1394" s="29" t="e">
        <f t="shared" si="206"/>
        <v>#VALUE!</v>
      </c>
      <c r="AY1394" s="31" t="s">
        <v>26346</v>
      </c>
      <c r="AZ1394" s="31" t="s">
        <v>225</v>
      </c>
      <c r="BA1394" s="30" t="s">
        <v>3619</v>
      </c>
      <c r="BB1394" s="31"/>
      <c r="BC1394" s="31"/>
      <c r="BD1394" s="31" t="s">
        <v>7997</v>
      </c>
      <c r="BE1394" s="31" t="s">
        <v>7969</v>
      </c>
      <c r="BF1394" s="31" t="s">
        <v>20033</v>
      </c>
      <c r="BG1394" s="31" t="s">
        <v>22701</v>
      </c>
      <c r="BH1394" s="31"/>
      <c r="BI1394" s="31" t="s">
        <v>8136</v>
      </c>
      <c r="BJ1394" s="31" t="s">
        <v>20278</v>
      </c>
      <c r="BK1394" s="31" t="str">
        <f t="shared" si="199"/>
        <v>IV/a</v>
      </c>
      <c r="BL1394" s="31" t="s">
        <v>8077</v>
      </c>
      <c r="BM1394" s="31"/>
      <c r="BN1394" s="31"/>
      <c r="BO1394" s="31"/>
      <c r="BP1394" s="31" t="s">
        <v>1498</v>
      </c>
      <c r="BQ1394" s="31" t="s">
        <v>20310</v>
      </c>
      <c r="BR1394" s="52" t="s">
        <v>39752</v>
      </c>
      <c r="BS1394" s="52" t="s">
        <v>39332</v>
      </c>
      <c r="BT1394" s="31" t="s">
        <v>1694</v>
      </c>
      <c r="BU1394" s="31"/>
      <c r="BV1394" s="31" t="s">
        <v>5845</v>
      </c>
      <c r="BW1394" s="31">
        <f t="shared" ca="1" si="204"/>
        <v>29</v>
      </c>
      <c r="BX1394" s="78">
        <f t="shared" ca="1" si="205"/>
        <v>2</v>
      </c>
      <c r="BY1394" s="31"/>
      <c r="BZ1394" s="31"/>
      <c r="CA1394" s="31" t="s">
        <v>2483</v>
      </c>
      <c r="CB1394" s="31" t="s">
        <v>2519</v>
      </c>
      <c r="CC1394" s="31">
        <v>2</v>
      </c>
      <c r="CD1394" s="31">
        <v>1</v>
      </c>
      <c r="CE1394" s="31" t="s">
        <v>20085</v>
      </c>
      <c r="CF1394" s="31"/>
      <c r="CG1394" s="31">
        <v>2008</v>
      </c>
      <c r="CH1394" s="31"/>
      <c r="CI1394" s="31"/>
      <c r="CJ1394" s="31"/>
      <c r="CK1394" s="31"/>
      <c r="CL1394" s="31" t="s">
        <v>28478</v>
      </c>
      <c r="CM1394" s="31" t="s">
        <v>22379</v>
      </c>
      <c r="CN1394" s="31">
        <v>123</v>
      </c>
      <c r="CO1394" s="31" t="s">
        <v>25405</v>
      </c>
      <c r="CP1394" s="31" t="s">
        <v>22379</v>
      </c>
      <c r="CQ1394" s="31">
        <v>123</v>
      </c>
      <c r="CR1394" s="31">
        <v>3022</v>
      </c>
      <c r="CS1394" s="31" t="s">
        <v>16049</v>
      </c>
      <c r="CT1394" s="31"/>
      <c r="CU1394" s="31" t="s">
        <v>8314</v>
      </c>
      <c r="CV1394" s="31" t="s">
        <v>8347</v>
      </c>
      <c r="CW1394" s="31" t="s">
        <v>8348</v>
      </c>
      <c r="CX1394" s="31" t="s">
        <v>8346</v>
      </c>
      <c r="CY1394" s="31"/>
      <c r="CZ1394" s="31"/>
      <c r="DA1394" s="31"/>
      <c r="DB1394" s="31" t="s">
        <v>15747</v>
      </c>
      <c r="DC1394" s="31" t="s">
        <v>15749</v>
      </c>
      <c r="DD1394" s="31" t="s">
        <v>15746</v>
      </c>
      <c r="DE1394" s="31"/>
      <c r="DF1394" s="31"/>
      <c r="DG1394" s="31"/>
      <c r="DH1394" s="31"/>
      <c r="DI1394" s="31"/>
      <c r="DJ1394" s="31"/>
      <c r="DK1394" s="31" t="s">
        <v>25642</v>
      </c>
      <c r="DL1394" s="31" t="s">
        <v>25643</v>
      </c>
      <c r="DM1394" s="38" t="s">
        <v>9360</v>
      </c>
      <c r="DN1394" s="38"/>
      <c r="DO1394" s="35">
        <v>0</v>
      </c>
      <c r="DP1394" s="31" t="s">
        <v>13841</v>
      </c>
      <c r="DQ1394" s="31" t="s">
        <v>13840</v>
      </c>
      <c r="DR1394" s="31"/>
      <c r="DS1394" s="31" t="s">
        <v>38652</v>
      </c>
      <c r="DT1394" s="31" t="s">
        <v>37966</v>
      </c>
      <c r="DU1394" s="31">
        <v>3</v>
      </c>
      <c r="DV1394" s="31" t="s">
        <v>32167</v>
      </c>
      <c r="DW1394" s="31" t="s">
        <v>7997</v>
      </c>
      <c r="DX1394" s="31" t="s">
        <v>7997</v>
      </c>
      <c r="DY1394" s="31" t="s">
        <v>24567</v>
      </c>
      <c r="DZ1394" s="31" t="s">
        <v>24556</v>
      </c>
      <c r="EA1394" s="31"/>
      <c r="EB1394" s="31">
        <v>0</v>
      </c>
      <c r="EC1394" s="31" t="s">
        <v>40168</v>
      </c>
      <c r="ED1394" s="31" t="s">
        <v>41101</v>
      </c>
      <c r="EE1394" s="31"/>
      <c r="EF1394" s="31"/>
      <c r="EG1394" s="31"/>
      <c r="EH1394" s="31"/>
      <c r="EI1394" s="31"/>
      <c r="EJ1394" s="31"/>
    </row>
    <row r="1395" spans="1:140" ht="23.25" customHeight="1">
      <c r="A1395" s="25">
        <v>1393</v>
      </c>
      <c r="B1395" s="30" t="s">
        <v>12417</v>
      </c>
      <c r="C1395" s="31">
        <v>140278902</v>
      </c>
      <c r="D1395" s="30" t="s">
        <v>109</v>
      </c>
      <c r="E1395" s="30"/>
      <c r="F1395" s="30" t="s">
        <v>36253</v>
      </c>
      <c r="G1395" s="31">
        <f t="shared" si="200"/>
        <v>60</v>
      </c>
      <c r="H1395" s="72">
        <f t="shared" si="201"/>
        <v>48427</v>
      </c>
      <c r="I1395" s="30"/>
      <c r="J1395" s="30" t="s">
        <v>34084</v>
      </c>
      <c r="K1395" s="30" t="s">
        <v>4318</v>
      </c>
      <c r="L1395" s="31" t="s">
        <v>4318</v>
      </c>
      <c r="M1395" s="31" t="s">
        <v>3186</v>
      </c>
      <c r="N1395" s="31" t="s">
        <v>7120</v>
      </c>
      <c r="O1395" s="31" t="s">
        <v>3943</v>
      </c>
      <c r="P1395" s="52" t="s">
        <v>24630</v>
      </c>
      <c r="Q1395" s="31" t="s">
        <v>39333</v>
      </c>
      <c r="R1395" s="31">
        <v>25</v>
      </c>
      <c r="S1395" s="31">
        <v>7</v>
      </c>
      <c r="T1395" s="31"/>
      <c r="U1395" s="31">
        <v>1200</v>
      </c>
      <c r="V1395" s="31"/>
      <c r="W1395" s="31" t="s">
        <v>4053</v>
      </c>
      <c r="X1395" s="31" t="s">
        <v>2763</v>
      </c>
      <c r="Y1395" s="31">
        <f t="shared" ca="1" si="202"/>
        <v>51</v>
      </c>
      <c r="Z1395" s="31" t="str">
        <f t="shared" ca="1" si="203"/>
        <v>46-58</v>
      </c>
      <c r="AA1395" s="31"/>
      <c r="AB1395" s="31" t="s">
        <v>780</v>
      </c>
      <c r="AC1395" s="31" t="s">
        <v>34145</v>
      </c>
      <c r="AD1395" s="31" t="s">
        <v>34145</v>
      </c>
      <c r="AE1395" s="31"/>
      <c r="AF1395" s="31" t="s">
        <v>24701</v>
      </c>
      <c r="AG1395" s="31" t="s">
        <v>4322</v>
      </c>
      <c r="AH1395" s="31" t="s">
        <v>4322</v>
      </c>
      <c r="AI1395" s="31" t="s">
        <v>728</v>
      </c>
      <c r="AJ1395" s="31" t="s">
        <v>12418</v>
      </c>
      <c r="AK1395" s="31" t="s">
        <v>12419</v>
      </c>
      <c r="AL1395" s="31" t="s">
        <v>10148</v>
      </c>
      <c r="AM1395" s="31" t="s">
        <v>2711</v>
      </c>
      <c r="AN1395" s="31"/>
      <c r="AO1395" s="31"/>
      <c r="AP1395" s="31" t="s">
        <v>4434</v>
      </c>
      <c r="AQ1395" s="31" t="s">
        <v>16037</v>
      </c>
      <c r="AR1395" s="31" t="s">
        <v>34145</v>
      </c>
      <c r="AS1395" s="31" t="s">
        <v>34145</v>
      </c>
      <c r="AT1395" s="31" t="str">
        <f>_xlfn.IFNA(VLOOKUP(D1395,'[1]5. 1 Mei 2022'!$C$7:$F$60,4,FALSE),"")</f>
        <v/>
      </c>
      <c r="AU1395" s="31"/>
      <c r="AV1395" s="31" t="s">
        <v>20033</v>
      </c>
      <c r="AW1395" s="31" t="s">
        <v>16037</v>
      </c>
      <c r="AX1395" s="29">
        <f t="shared" si="206"/>
        <v>45916</v>
      </c>
      <c r="AY1395" s="31" t="s">
        <v>26346</v>
      </c>
      <c r="AZ1395" s="31" t="s">
        <v>6484</v>
      </c>
      <c r="BA1395" s="30" t="s">
        <v>4434</v>
      </c>
      <c r="BB1395" s="31"/>
      <c r="BC1395" s="31"/>
      <c r="BD1395" s="31" t="s">
        <v>7997</v>
      </c>
      <c r="BE1395" s="31" t="s">
        <v>7969</v>
      </c>
      <c r="BF1395" s="31" t="s">
        <v>20033</v>
      </c>
      <c r="BG1395" s="31"/>
      <c r="BH1395" s="31"/>
      <c r="BI1395" s="31" t="s">
        <v>8136</v>
      </c>
      <c r="BJ1395" s="31" t="s">
        <v>20278</v>
      </c>
      <c r="BK1395" s="31" t="str">
        <f t="shared" si="199"/>
        <v>IV/a</v>
      </c>
      <c r="BL1395" s="31" t="s">
        <v>8077</v>
      </c>
      <c r="BM1395" s="31"/>
      <c r="BN1395" s="31"/>
      <c r="BO1395" s="31"/>
      <c r="BP1395" s="31" t="s">
        <v>1498</v>
      </c>
      <c r="BQ1395" s="31" t="s">
        <v>20310</v>
      </c>
      <c r="BR1395" s="52" t="s">
        <v>39752</v>
      </c>
      <c r="BS1395" s="52" t="s">
        <v>39334</v>
      </c>
      <c r="BT1395" s="52" t="s">
        <v>6647</v>
      </c>
      <c r="BU1395" s="31"/>
      <c r="BV1395" s="52" t="s">
        <v>6647</v>
      </c>
      <c r="BW1395" s="31">
        <f t="shared" ca="1" si="204"/>
        <v>31</v>
      </c>
      <c r="BX1395" s="78">
        <f t="shared" ca="1" si="205"/>
        <v>3</v>
      </c>
      <c r="BY1395" s="31"/>
      <c r="BZ1395" s="31"/>
      <c r="CA1395" s="31" t="s">
        <v>4239</v>
      </c>
      <c r="CB1395" s="31" t="s">
        <v>2519</v>
      </c>
      <c r="CC1395" s="31">
        <v>2</v>
      </c>
      <c r="CD1395" s="31">
        <v>1</v>
      </c>
      <c r="CE1395" s="31" t="s">
        <v>20085</v>
      </c>
      <c r="CF1395" s="31"/>
      <c r="CG1395" s="31"/>
      <c r="CH1395" s="31"/>
      <c r="CI1395" s="31"/>
      <c r="CJ1395" s="31"/>
      <c r="CK1395" s="31"/>
      <c r="CL1395" s="31" t="s">
        <v>23320</v>
      </c>
      <c r="CM1395" s="31" t="s">
        <v>21896</v>
      </c>
      <c r="CN1395" s="31">
        <v>123</v>
      </c>
      <c r="CO1395" s="31" t="s">
        <v>25921</v>
      </c>
      <c r="CP1395" s="31" t="s">
        <v>21896</v>
      </c>
      <c r="CQ1395" s="31">
        <v>123</v>
      </c>
      <c r="CR1395" s="31">
        <v>3518</v>
      </c>
      <c r="CS1395" s="31" t="s">
        <v>16048</v>
      </c>
      <c r="CT1395" s="31"/>
      <c r="CU1395" s="31"/>
      <c r="CV1395" s="31" t="s">
        <v>8436</v>
      </c>
      <c r="CW1395" s="31" t="s">
        <v>8437</v>
      </c>
      <c r="CX1395" s="31" t="s">
        <v>8346</v>
      </c>
      <c r="CY1395" s="31"/>
      <c r="CZ1395" s="31"/>
      <c r="DA1395" s="31"/>
      <c r="DB1395" s="31" t="s">
        <v>15747</v>
      </c>
      <c r="DC1395" s="31" t="s">
        <v>15749</v>
      </c>
      <c r="DD1395" s="31" t="s">
        <v>15746</v>
      </c>
      <c r="DE1395" s="31"/>
      <c r="DF1395" s="31"/>
      <c r="DG1395" s="31"/>
      <c r="DH1395" s="31"/>
      <c r="DI1395" s="31" t="s">
        <v>24822</v>
      </c>
      <c r="DJ1395" s="31" t="s">
        <v>24823</v>
      </c>
      <c r="DK1395" s="31"/>
      <c r="DL1395" s="31"/>
      <c r="DM1395" s="38" t="s">
        <v>9364</v>
      </c>
      <c r="DN1395" s="38"/>
      <c r="DO1395" s="35">
        <v>0</v>
      </c>
      <c r="DP1395" s="31" t="s">
        <v>13816</v>
      </c>
      <c r="DQ1395" s="31" t="s">
        <v>13815</v>
      </c>
      <c r="DR1395" s="31"/>
      <c r="DS1395" s="31" t="s">
        <v>27001</v>
      </c>
      <c r="DT1395" s="31" t="s">
        <v>28074</v>
      </c>
      <c r="DU1395" s="31">
        <v>3</v>
      </c>
      <c r="DV1395" s="31" t="s">
        <v>32167</v>
      </c>
      <c r="DW1395" s="31" t="s">
        <v>7997</v>
      </c>
      <c r="DX1395" s="31" t="s">
        <v>7997</v>
      </c>
      <c r="DY1395" s="31" t="s">
        <v>38428</v>
      </c>
      <c r="DZ1395" s="52" t="s">
        <v>21707</v>
      </c>
      <c r="EA1395" s="52" t="s">
        <v>36996</v>
      </c>
      <c r="EB1395" s="31">
        <v>0</v>
      </c>
      <c r="EC1395" s="31" t="s">
        <v>40168</v>
      </c>
      <c r="ED1395" s="31" t="s">
        <v>41101</v>
      </c>
      <c r="EE1395" s="31"/>
      <c r="EF1395" s="31"/>
      <c r="EG1395" s="31"/>
      <c r="EH1395" s="31"/>
      <c r="EI1395" s="31"/>
      <c r="EJ1395" s="31"/>
    </row>
    <row r="1396" spans="1:140" ht="23.25" customHeight="1">
      <c r="A1396" s="25">
        <v>1394</v>
      </c>
      <c r="B1396" s="30" t="s">
        <v>2256</v>
      </c>
      <c r="C1396" s="31" t="s">
        <v>6315</v>
      </c>
      <c r="D1396" s="30" t="s">
        <v>5218</v>
      </c>
      <c r="E1396" s="30"/>
      <c r="F1396" s="30" t="s">
        <v>36257</v>
      </c>
      <c r="G1396" s="31">
        <f t="shared" si="200"/>
        <v>58</v>
      </c>
      <c r="H1396" s="72">
        <f t="shared" si="201"/>
        <v>52079</v>
      </c>
      <c r="I1396" s="30"/>
      <c r="J1396" s="30" t="s">
        <v>34084</v>
      </c>
      <c r="K1396" s="30" t="s">
        <v>4318</v>
      </c>
      <c r="L1396" s="31" t="s">
        <v>4318</v>
      </c>
      <c r="M1396" s="31" t="s">
        <v>3186</v>
      </c>
      <c r="N1396" s="31" t="s">
        <v>5797</v>
      </c>
      <c r="O1396" s="31" t="s">
        <v>5271</v>
      </c>
      <c r="P1396" s="31" t="s">
        <v>30542</v>
      </c>
      <c r="Q1396" s="31"/>
      <c r="R1396" s="31">
        <v>10</v>
      </c>
      <c r="S1396" s="31">
        <v>4</v>
      </c>
      <c r="T1396" s="31"/>
      <c r="U1396" s="31">
        <v>318</v>
      </c>
      <c r="V1396" s="31" t="s">
        <v>11769</v>
      </c>
      <c r="W1396" s="31" t="s">
        <v>6910</v>
      </c>
      <c r="X1396" s="31" t="s">
        <v>7232</v>
      </c>
      <c r="Y1396" s="31" t="e">
        <f t="shared" ca="1" si="202"/>
        <v>#VALUE!</v>
      </c>
      <c r="Z1396" s="31" t="e">
        <f t="shared" ca="1" si="203"/>
        <v>#VALUE!</v>
      </c>
      <c r="AA1396" s="31"/>
      <c r="AB1396" s="31" t="s">
        <v>5385</v>
      </c>
      <c r="AC1396" s="31" t="s">
        <v>34145</v>
      </c>
      <c r="AD1396" s="31" t="s">
        <v>34145</v>
      </c>
      <c r="AE1396" s="31"/>
      <c r="AF1396" s="31" t="s">
        <v>24701</v>
      </c>
      <c r="AG1396" s="31" t="s">
        <v>4322</v>
      </c>
      <c r="AH1396" s="31" t="s">
        <v>4322</v>
      </c>
      <c r="AI1396" s="31" t="s">
        <v>728</v>
      </c>
      <c r="AJ1396" s="31" t="s">
        <v>7686</v>
      </c>
      <c r="AK1396" s="31" t="s">
        <v>7687</v>
      </c>
      <c r="AL1396" s="31" t="s">
        <v>7688</v>
      </c>
      <c r="AM1396" s="31" t="s">
        <v>5945</v>
      </c>
      <c r="AN1396" s="31"/>
      <c r="AO1396" s="31"/>
      <c r="AP1396" s="31" t="s">
        <v>2307</v>
      </c>
      <c r="AQ1396" s="31"/>
      <c r="AR1396" s="31" t="s">
        <v>34145</v>
      </c>
      <c r="AS1396" s="31" t="s">
        <v>34145</v>
      </c>
      <c r="AT1396" s="31" t="str">
        <f>_xlfn.IFNA(VLOOKUP(D1396,'[1]5. 1 Mei 2022'!$C$7:$F$60,4,FALSE),"")</f>
        <v/>
      </c>
      <c r="AU1396" s="31"/>
      <c r="AV1396" s="31" t="s">
        <v>20034</v>
      </c>
      <c r="AW1396" s="31"/>
      <c r="AX1396" s="29">
        <f t="shared" si="206"/>
        <v>1903</v>
      </c>
      <c r="AY1396" s="31" t="s">
        <v>26346</v>
      </c>
      <c r="AZ1396" s="31" t="s">
        <v>6924</v>
      </c>
      <c r="BA1396" s="30" t="s">
        <v>2307</v>
      </c>
      <c r="BB1396" s="31" t="s">
        <v>12007</v>
      </c>
      <c r="BC1396" s="31"/>
      <c r="BD1396" s="31" t="s">
        <v>1759</v>
      </c>
      <c r="BE1396" s="31" t="s">
        <v>7969</v>
      </c>
      <c r="BF1396" s="31" t="s">
        <v>20034</v>
      </c>
      <c r="BG1396" s="31"/>
      <c r="BH1396" s="31"/>
      <c r="BI1396" s="31" t="s">
        <v>8136</v>
      </c>
      <c r="BJ1396" s="31" t="s">
        <v>20278</v>
      </c>
      <c r="BK1396" s="31" t="str">
        <f t="shared" si="199"/>
        <v>III/d</v>
      </c>
      <c r="BL1396" s="31" t="s">
        <v>8077</v>
      </c>
      <c r="BM1396" s="31"/>
      <c r="BN1396" s="31"/>
      <c r="BO1396" s="31"/>
      <c r="BP1396" s="31"/>
      <c r="BQ1396" s="31" t="s">
        <v>20278</v>
      </c>
      <c r="BR1396" s="31" t="s">
        <v>26137</v>
      </c>
      <c r="BS1396" s="31" t="s">
        <v>30483</v>
      </c>
      <c r="BT1396" s="31" t="s">
        <v>3296</v>
      </c>
      <c r="BU1396" s="31" t="s">
        <v>2918</v>
      </c>
      <c r="BV1396" s="31" t="s">
        <v>1779</v>
      </c>
      <c r="BW1396" s="31">
        <f t="shared" ca="1" si="204"/>
        <v>12</v>
      </c>
      <c r="BX1396" s="78">
        <f t="shared" ca="1" si="205"/>
        <v>3</v>
      </c>
      <c r="BY1396" s="31"/>
      <c r="BZ1396" s="31" t="s">
        <v>281</v>
      </c>
      <c r="CA1396" s="31" t="s">
        <v>4239</v>
      </c>
      <c r="CB1396" s="31" t="s">
        <v>2519</v>
      </c>
      <c r="CC1396" s="31" t="s">
        <v>1498</v>
      </c>
      <c r="CD1396" s="31">
        <v>1</v>
      </c>
      <c r="CE1396" s="31" t="s">
        <v>20085</v>
      </c>
      <c r="CF1396" s="31"/>
      <c r="CG1396" s="31"/>
      <c r="CH1396" s="31"/>
      <c r="CI1396" s="31"/>
      <c r="CJ1396" s="31"/>
      <c r="CK1396" s="31"/>
      <c r="CL1396" s="31" t="s">
        <v>22425</v>
      </c>
      <c r="CM1396" s="31" t="s">
        <v>21989</v>
      </c>
      <c r="CN1396" s="31">
        <v>123</v>
      </c>
      <c r="CO1396" s="31" t="s">
        <v>25435</v>
      </c>
      <c r="CP1396" s="31" t="s">
        <v>21989</v>
      </c>
      <c r="CQ1396" s="31">
        <v>123</v>
      </c>
      <c r="CR1396" s="31">
        <v>4429</v>
      </c>
      <c r="CS1396" s="31" t="s">
        <v>10469</v>
      </c>
      <c r="CT1396" s="31" t="s">
        <v>10470</v>
      </c>
      <c r="CU1396" s="31" t="s">
        <v>10452</v>
      </c>
      <c r="CV1396" s="31" t="s">
        <v>10342</v>
      </c>
      <c r="CW1396" s="31" t="s">
        <v>10343</v>
      </c>
      <c r="CX1396" s="31" t="s">
        <v>10289</v>
      </c>
      <c r="CY1396" s="31"/>
      <c r="CZ1396" s="31"/>
      <c r="DA1396" s="31"/>
      <c r="DB1396" s="31" t="s">
        <v>15747</v>
      </c>
      <c r="DC1396" s="31" t="s">
        <v>15750</v>
      </c>
      <c r="DD1396" s="31" t="s">
        <v>15746</v>
      </c>
      <c r="DE1396" s="31"/>
      <c r="DF1396" s="31"/>
      <c r="DG1396" s="31"/>
      <c r="DH1396" s="31"/>
      <c r="DI1396" s="31" t="s">
        <v>24822</v>
      </c>
      <c r="DJ1396" s="31" t="s">
        <v>24823</v>
      </c>
      <c r="DK1396" s="31" t="s">
        <v>25642</v>
      </c>
      <c r="DL1396" s="31" t="s">
        <v>25643</v>
      </c>
      <c r="DM1396" s="38" t="s">
        <v>9117</v>
      </c>
      <c r="DN1396" s="38"/>
      <c r="DO1396" s="35" t="s">
        <v>20407</v>
      </c>
      <c r="DP1396" s="31" t="s">
        <v>14339</v>
      </c>
      <c r="DQ1396" s="31" t="s">
        <v>14340</v>
      </c>
      <c r="DR1396" s="31" t="s">
        <v>7233</v>
      </c>
      <c r="DS1396" s="31" t="s">
        <v>26763</v>
      </c>
      <c r="DT1396" s="31" t="s">
        <v>27999</v>
      </c>
      <c r="DU1396" s="31">
        <v>3</v>
      </c>
      <c r="DV1396" s="31" t="s">
        <v>32167</v>
      </c>
      <c r="DW1396" s="31" t="s">
        <v>1759</v>
      </c>
      <c r="DX1396" s="31" t="s">
        <v>1759</v>
      </c>
      <c r="DY1396" s="31" t="s">
        <v>29682</v>
      </c>
      <c r="DZ1396" s="31" t="s">
        <v>18545</v>
      </c>
      <c r="EA1396" s="31"/>
      <c r="EB1396" s="31">
        <v>1110737</v>
      </c>
      <c r="EC1396" s="31" t="s">
        <v>40168</v>
      </c>
      <c r="ED1396" s="31" t="s">
        <v>41101</v>
      </c>
      <c r="EE1396" s="31"/>
      <c r="EF1396" s="31"/>
      <c r="EG1396" s="31"/>
      <c r="EH1396" s="31"/>
      <c r="EI1396" s="31"/>
      <c r="EJ1396" s="31"/>
    </row>
    <row r="1397" spans="1:140" ht="23.25" customHeight="1">
      <c r="A1397" s="25">
        <v>1395</v>
      </c>
      <c r="B1397" s="30" t="s">
        <v>22900</v>
      </c>
      <c r="C1397" s="31">
        <v>140373139</v>
      </c>
      <c r="D1397" s="30" t="s">
        <v>16</v>
      </c>
      <c r="E1397" s="30"/>
      <c r="F1397" s="30" t="s">
        <v>36258</v>
      </c>
      <c r="G1397" s="31">
        <f t="shared" si="200"/>
        <v>58</v>
      </c>
      <c r="H1397" s="72">
        <f t="shared" si="201"/>
        <v>49919</v>
      </c>
      <c r="I1397" s="30"/>
      <c r="J1397" s="30" t="s">
        <v>34084</v>
      </c>
      <c r="K1397" s="30" t="s">
        <v>4318</v>
      </c>
      <c r="L1397" s="31" t="s">
        <v>4318</v>
      </c>
      <c r="M1397" s="31" t="s">
        <v>3186</v>
      </c>
      <c r="N1397" s="31" t="s">
        <v>3311</v>
      </c>
      <c r="O1397" s="31" t="s">
        <v>2534</v>
      </c>
      <c r="P1397" s="31" t="s">
        <v>18412</v>
      </c>
      <c r="Q1397" s="31"/>
      <c r="R1397" s="31">
        <v>20</v>
      </c>
      <c r="S1397" s="31">
        <v>1</v>
      </c>
      <c r="T1397" s="31"/>
      <c r="U1397" s="31">
        <v>244</v>
      </c>
      <c r="V1397" s="31"/>
      <c r="W1397" s="31" t="s">
        <v>4336</v>
      </c>
      <c r="X1397" s="31" t="s">
        <v>1784</v>
      </c>
      <c r="Y1397" s="31">
        <f t="shared" ca="1" si="202"/>
        <v>45</v>
      </c>
      <c r="Z1397" s="31" t="str">
        <f t="shared" ca="1" si="203"/>
        <v>36-45</v>
      </c>
      <c r="AA1397" s="31"/>
      <c r="AB1397" s="31" t="s">
        <v>780</v>
      </c>
      <c r="AC1397" s="31" t="s">
        <v>34145</v>
      </c>
      <c r="AD1397" s="31" t="s">
        <v>34145</v>
      </c>
      <c r="AE1397" s="31"/>
      <c r="AF1397" s="31" t="s">
        <v>24701</v>
      </c>
      <c r="AG1397" s="31" t="s">
        <v>4322</v>
      </c>
      <c r="AH1397" s="31" t="s">
        <v>4322</v>
      </c>
      <c r="AI1397" s="31" t="s">
        <v>728</v>
      </c>
      <c r="AJ1397" s="31"/>
      <c r="AK1397" s="31"/>
      <c r="AL1397" s="31"/>
      <c r="AM1397" s="31"/>
      <c r="AN1397" s="31"/>
      <c r="AO1397" s="31"/>
      <c r="AP1397" s="31" t="s">
        <v>2450</v>
      </c>
      <c r="AQ1397" s="31" t="s">
        <v>16037</v>
      </c>
      <c r="AR1397" s="31" t="s">
        <v>34145</v>
      </c>
      <c r="AS1397" s="31" t="s">
        <v>34145</v>
      </c>
      <c r="AT1397" s="31" t="str">
        <f>_xlfn.IFNA(VLOOKUP(D1397,'[1]5. 1 Mei 2022'!$C$7:$F$60,4,FALSE),"")</f>
        <v/>
      </c>
      <c r="AU1397" s="31"/>
      <c r="AV1397" s="31" t="s">
        <v>20034</v>
      </c>
      <c r="AW1397" s="31" t="s">
        <v>16037</v>
      </c>
      <c r="AX1397" s="29">
        <f t="shared" si="206"/>
        <v>45916</v>
      </c>
      <c r="AY1397" s="31" t="s">
        <v>26346</v>
      </c>
      <c r="AZ1397" s="31" t="s">
        <v>527</v>
      </c>
      <c r="BA1397" s="30" t="s">
        <v>2450</v>
      </c>
      <c r="BB1397" s="31" t="s">
        <v>29344</v>
      </c>
      <c r="BC1397" s="31"/>
      <c r="BD1397" s="31" t="s">
        <v>1759</v>
      </c>
      <c r="BE1397" s="31" t="s">
        <v>7969</v>
      </c>
      <c r="BF1397" s="31" t="s">
        <v>20034</v>
      </c>
      <c r="BG1397" s="31"/>
      <c r="BH1397" s="31"/>
      <c r="BI1397" s="31" t="s">
        <v>8136</v>
      </c>
      <c r="BJ1397" s="31" t="s">
        <v>23222</v>
      </c>
      <c r="BK1397" s="31" t="str">
        <f t="shared" si="199"/>
        <v>III/b</v>
      </c>
      <c r="BL1397" s="31" t="s">
        <v>8077</v>
      </c>
      <c r="BM1397" s="31"/>
      <c r="BN1397" s="31"/>
      <c r="BO1397" s="31"/>
      <c r="BP1397" s="31" t="s">
        <v>1498</v>
      </c>
      <c r="BQ1397" s="31" t="s">
        <v>23222</v>
      </c>
      <c r="BR1397" s="31" t="s">
        <v>30292</v>
      </c>
      <c r="BS1397" s="31" t="s">
        <v>32146</v>
      </c>
      <c r="BT1397" s="31" t="s">
        <v>4277</v>
      </c>
      <c r="BU1397" s="31"/>
      <c r="BV1397" s="31" t="s">
        <v>2482</v>
      </c>
      <c r="BW1397" s="31">
        <f t="shared" ca="1" si="204"/>
        <v>27</v>
      </c>
      <c r="BX1397" s="78">
        <f t="shared" ca="1" si="205"/>
        <v>2</v>
      </c>
      <c r="BY1397" s="31"/>
      <c r="BZ1397" s="31"/>
      <c r="CA1397" s="31" t="s">
        <v>2483</v>
      </c>
      <c r="CB1397" s="31" t="s">
        <v>2519</v>
      </c>
      <c r="CC1397" s="31">
        <v>3</v>
      </c>
      <c r="CD1397" s="31">
        <v>1</v>
      </c>
      <c r="CE1397" s="31" t="s">
        <v>20085</v>
      </c>
      <c r="CF1397" s="31"/>
      <c r="CG1397" s="31"/>
      <c r="CH1397" s="31"/>
      <c r="CI1397" s="31"/>
      <c r="CJ1397" s="31"/>
      <c r="CK1397" s="31"/>
      <c r="CL1397" s="31" t="s">
        <v>22421</v>
      </c>
      <c r="CM1397" s="31" t="s">
        <v>21887</v>
      </c>
      <c r="CN1397" s="31">
        <v>123</v>
      </c>
      <c r="CO1397" s="31" t="s">
        <v>25459</v>
      </c>
      <c r="CP1397" s="31" t="s">
        <v>21887</v>
      </c>
      <c r="CQ1397" s="31">
        <v>123</v>
      </c>
      <c r="CR1397" s="31">
        <v>3362</v>
      </c>
      <c r="CS1397" s="31" t="s">
        <v>24708</v>
      </c>
      <c r="CT1397" s="31" t="s">
        <v>18418</v>
      </c>
      <c r="CU1397" s="31" t="s">
        <v>4327</v>
      </c>
      <c r="CV1397" s="31" t="s">
        <v>17266</v>
      </c>
      <c r="CW1397" s="31" t="s">
        <v>17421</v>
      </c>
      <c r="CX1397" s="31" t="s">
        <v>17422</v>
      </c>
      <c r="CY1397" s="31"/>
      <c r="CZ1397" s="31"/>
      <c r="DA1397" s="31"/>
      <c r="DB1397" s="31" t="s">
        <v>15747</v>
      </c>
      <c r="DC1397" s="31" t="s">
        <v>15756</v>
      </c>
      <c r="DD1397" s="31" t="s">
        <v>15746</v>
      </c>
      <c r="DE1397" s="31"/>
      <c r="DF1397" s="31"/>
      <c r="DG1397" s="31"/>
      <c r="DH1397" s="31"/>
      <c r="DI1397" s="31" t="s">
        <v>24822</v>
      </c>
      <c r="DJ1397" s="31" t="s">
        <v>24823</v>
      </c>
      <c r="DK1397" s="31" t="s">
        <v>25642</v>
      </c>
      <c r="DL1397" s="31" t="s">
        <v>25643</v>
      </c>
      <c r="DM1397" s="38" t="s">
        <v>32232</v>
      </c>
      <c r="DN1397" s="38"/>
      <c r="DO1397" s="35" t="s">
        <v>8281</v>
      </c>
      <c r="DP1397" s="31" t="s">
        <v>14718</v>
      </c>
      <c r="DQ1397" s="31" t="s">
        <v>14719</v>
      </c>
      <c r="DR1397" s="31"/>
      <c r="DS1397" s="31" t="s">
        <v>26911</v>
      </c>
      <c r="DT1397" s="31" t="s">
        <v>37967</v>
      </c>
      <c r="DU1397" s="31">
        <v>1</v>
      </c>
      <c r="DV1397" s="31" t="s">
        <v>32166</v>
      </c>
      <c r="DW1397" s="31" t="s">
        <v>1759</v>
      </c>
      <c r="DX1397" s="31" t="s">
        <v>1759</v>
      </c>
      <c r="DY1397" s="31" t="s">
        <v>29677</v>
      </c>
      <c r="DZ1397" s="31" t="s">
        <v>18545</v>
      </c>
      <c r="EA1397" s="31"/>
      <c r="EB1397" s="31">
        <v>315880</v>
      </c>
      <c r="EC1397" s="31" t="s">
        <v>40168</v>
      </c>
      <c r="ED1397" s="31" t="s">
        <v>41101</v>
      </c>
      <c r="EE1397" s="31"/>
      <c r="EF1397" s="31"/>
      <c r="EG1397" s="31"/>
      <c r="EH1397" s="31"/>
      <c r="EI1397" s="31"/>
      <c r="EJ1397" s="31"/>
    </row>
    <row r="1398" spans="1:140" ht="23.25" customHeight="1">
      <c r="A1398" s="25">
        <v>1396</v>
      </c>
      <c r="B1398" s="30" t="s">
        <v>21282</v>
      </c>
      <c r="C1398" s="31" t="s">
        <v>16610</v>
      </c>
      <c r="D1398" s="30" t="s">
        <v>23608</v>
      </c>
      <c r="E1398" s="30"/>
      <c r="F1398" s="30" t="s">
        <v>36258</v>
      </c>
      <c r="G1398" s="31">
        <f t="shared" si="200"/>
        <v>58</v>
      </c>
      <c r="H1398" s="72">
        <f t="shared" si="201"/>
        <v>52383</v>
      </c>
      <c r="I1398" s="30"/>
      <c r="J1398" s="30" t="s">
        <v>34084</v>
      </c>
      <c r="K1398" s="30" t="s">
        <v>4318</v>
      </c>
      <c r="L1398" s="31" t="s">
        <v>4318</v>
      </c>
      <c r="M1398" s="31" t="s">
        <v>6378</v>
      </c>
      <c r="N1398" s="31" t="s">
        <v>3311</v>
      </c>
      <c r="O1398" s="31" t="s">
        <v>2534</v>
      </c>
      <c r="P1398" s="52" t="s">
        <v>24630</v>
      </c>
      <c r="Q1398" s="31" t="s">
        <v>39335</v>
      </c>
      <c r="R1398" s="31">
        <v>3</v>
      </c>
      <c r="S1398" s="31">
        <v>8</v>
      </c>
      <c r="T1398" s="31"/>
      <c r="U1398" s="31">
        <v>500</v>
      </c>
      <c r="V1398" s="31" t="s">
        <v>29711</v>
      </c>
      <c r="W1398" s="31" t="s">
        <v>4714</v>
      </c>
      <c r="X1398" s="31" t="s">
        <v>4715</v>
      </c>
      <c r="Y1398" s="31">
        <f t="shared" ca="1" si="202"/>
        <v>38</v>
      </c>
      <c r="Z1398" s="31" t="str">
        <f t="shared" ca="1" si="203"/>
        <v>36-45</v>
      </c>
      <c r="AA1398" s="31"/>
      <c r="AB1398" s="31" t="s">
        <v>780</v>
      </c>
      <c r="AC1398" s="31" t="s">
        <v>34145</v>
      </c>
      <c r="AD1398" s="31" t="s">
        <v>34145</v>
      </c>
      <c r="AE1398" s="31"/>
      <c r="AF1398" s="31" t="s">
        <v>24701</v>
      </c>
      <c r="AG1398" s="31" t="s">
        <v>4322</v>
      </c>
      <c r="AH1398" s="31" t="s">
        <v>4322</v>
      </c>
      <c r="AI1398" s="31" t="s">
        <v>728</v>
      </c>
      <c r="AJ1398" s="31">
        <v>1305000659</v>
      </c>
      <c r="AK1398" s="31" t="s">
        <v>2705</v>
      </c>
      <c r="AL1398" s="31" t="s">
        <v>7394</v>
      </c>
      <c r="AM1398" s="31" t="s">
        <v>2711</v>
      </c>
      <c r="AN1398" s="31"/>
      <c r="AO1398" s="31"/>
      <c r="AP1398" s="31" t="s">
        <v>20019</v>
      </c>
      <c r="AQ1398" s="31" t="s">
        <v>19167</v>
      </c>
      <c r="AR1398" s="31" t="s">
        <v>34145</v>
      </c>
      <c r="AS1398" s="31" t="s">
        <v>34145</v>
      </c>
      <c r="AT1398" s="31" t="str">
        <f>_xlfn.IFNA(VLOOKUP(D1398,'[1]5. 1 Mei 2022'!$C$7:$F$60,4,FALSE),"")</f>
        <v/>
      </c>
      <c r="AU1398" s="31"/>
      <c r="AV1398" s="31" t="s">
        <v>20034</v>
      </c>
      <c r="AW1398" s="31" t="s">
        <v>11742</v>
      </c>
      <c r="AX1398" s="29">
        <f t="shared" si="206"/>
        <v>44059</v>
      </c>
      <c r="AY1398" s="31" t="s">
        <v>26346</v>
      </c>
      <c r="AZ1398" s="31" t="s">
        <v>20021</v>
      </c>
      <c r="BA1398" s="30" t="s">
        <v>20019</v>
      </c>
      <c r="BB1398" s="31" t="s">
        <v>8026</v>
      </c>
      <c r="BC1398" s="31"/>
      <c r="BD1398" s="31" t="s">
        <v>1759</v>
      </c>
      <c r="BE1398" s="31" t="s">
        <v>7969</v>
      </c>
      <c r="BF1398" s="31" t="s">
        <v>20034</v>
      </c>
      <c r="BG1398" s="31"/>
      <c r="BH1398" s="31"/>
      <c r="BI1398" s="31"/>
      <c r="BJ1398" s="31" t="s">
        <v>23222</v>
      </c>
      <c r="BK1398" s="31" t="str">
        <f t="shared" si="199"/>
        <v>III/b</v>
      </c>
      <c r="BL1398" s="31" t="s">
        <v>8077</v>
      </c>
      <c r="BM1398" s="31"/>
      <c r="BN1398" s="31"/>
      <c r="BO1398" s="31"/>
      <c r="BP1398" s="31"/>
      <c r="BQ1398" s="31" t="s">
        <v>23222</v>
      </c>
      <c r="BR1398" s="52" t="s">
        <v>39748</v>
      </c>
      <c r="BS1398" s="52" t="s">
        <v>39336</v>
      </c>
      <c r="BT1398" s="31" t="s">
        <v>21685</v>
      </c>
      <c r="BU1398" s="31" t="s">
        <v>25901</v>
      </c>
      <c r="BV1398" s="31" t="s">
        <v>886</v>
      </c>
      <c r="BW1398" s="31">
        <f t="shared" ca="1" si="204"/>
        <v>13</v>
      </c>
      <c r="BX1398" s="78">
        <f t="shared" ca="1" si="205"/>
        <v>3</v>
      </c>
      <c r="BY1398" s="31" t="s">
        <v>3738</v>
      </c>
      <c r="BZ1398" s="31" t="s">
        <v>31853</v>
      </c>
      <c r="CA1398" s="31" t="s">
        <v>996</v>
      </c>
      <c r="CB1398" s="31" t="s">
        <v>2519</v>
      </c>
      <c r="CC1398" s="31">
        <v>3</v>
      </c>
      <c r="CD1398" s="31">
        <v>1</v>
      </c>
      <c r="CE1398" s="31" t="s">
        <v>20085</v>
      </c>
      <c r="CF1398" s="31"/>
      <c r="CG1398" s="31"/>
      <c r="CH1398" s="31"/>
      <c r="CI1398" s="31"/>
      <c r="CJ1398" s="31"/>
      <c r="CK1398" s="31"/>
      <c r="CL1398" s="31" t="s">
        <v>22427</v>
      </c>
      <c r="CM1398" s="31" t="s">
        <v>22352</v>
      </c>
      <c r="CN1398" s="31">
        <v>123</v>
      </c>
      <c r="CO1398" s="31" t="s">
        <v>25535</v>
      </c>
      <c r="CP1398" s="31" t="s">
        <v>22352</v>
      </c>
      <c r="CQ1398" s="31">
        <v>123</v>
      </c>
      <c r="CR1398" s="31">
        <v>4389</v>
      </c>
      <c r="CS1398" s="31" t="s">
        <v>8595</v>
      </c>
      <c r="CT1398" s="31"/>
      <c r="CU1398" s="31">
        <v>40990</v>
      </c>
      <c r="CV1398" s="31" t="s">
        <v>8319</v>
      </c>
      <c r="CW1398" s="31" t="s">
        <v>8320</v>
      </c>
      <c r="CX1398" s="31" t="s">
        <v>8318</v>
      </c>
      <c r="CY1398" s="31"/>
      <c r="CZ1398" s="31"/>
      <c r="DA1398" s="31"/>
      <c r="DB1398" s="31" t="s">
        <v>15744</v>
      </c>
      <c r="DC1398" s="31" t="s">
        <v>15745</v>
      </c>
      <c r="DD1398" s="31" t="s">
        <v>15746</v>
      </c>
      <c r="DE1398" s="31"/>
      <c r="DF1398" s="31"/>
      <c r="DG1398" s="31"/>
      <c r="DH1398" s="31"/>
      <c r="DI1398" s="31" t="s">
        <v>24822</v>
      </c>
      <c r="DJ1398" s="31" t="s">
        <v>24823</v>
      </c>
      <c r="DK1398" s="31"/>
      <c r="DL1398" s="31"/>
      <c r="DM1398" s="38" t="s">
        <v>9165</v>
      </c>
      <c r="DN1398" s="38"/>
      <c r="DO1398" s="35">
        <v>0</v>
      </c>
      <c r="DP1398" s="31" t="s">
        <v>28324</v>
      </c>
      <c r="DQ1398" s="31" t="s">
        <v>13830</v>
      </c>
      <c r="DR1398" s="31"/>
      <c r="DS1398" s="52" t="s">
        <v>38653</v>
      </c>
      <c r="DT1398" s="31" t="s">
        <v>28277</v>
      </c>
      <c r="DU1398" s="31">
        <v>3</v>
      </c>
      <c r="DV1398" s="31" t="s">
        <v>32167</v>
      </c>
      <c r="DW1398" s="31" t="s">
        <v>1759</v>
      </c>
      <c r="DX1398" s="31" t="s">
        <v>1759</v>
      </c>
      <c r="DY1398" s="31" t="s">
        <v>24768</v>
      </c>
      <c r="DZ1398" s="31" t="s">
        <v>21842</v>
      </c>
      <c r="EA1398" s="31"/>
      <c r="EB1398" s="31">
        <v>0</v>
      </c>
      <c r="EC1398" s="31" t="s">
        <v>40168</v>
      </c>
      <c r="ED1398" s="31" t="s">
        <v>41101</v>
      </c>
      <c r="EE1398" s="31"/>
      <c r="EF1398" s="31"/>
      <c r="EG1398" s="31"/>
      <c r="EH1398" s="31"/>
      <c r="EI1398" s="31"/>
      <c r="EJ1398" s="31"/>
    </row>
    <row r="1399" spans="1:140" ht="23.25" customHeight="1">
      <c r="A1399" s="25">
        <v>1397</v>
      </c>
      <c r="B1399" s="30" t="s">
        <v>19034</v>
      </c>
      <c r="C1399" s="31">
        <v>140152843</v>
      </c>
      <c r="D1399" s="30" t="s">
        <v>1247</v>
      </c>
      <c r="E1399" s="30"/>
      <c r="F1399" s="30" t="s">
        <v>36253</v>
      </c>
      <c r="G1399" s="31">
        <f t="shared" si="200"/>
        <v>60</v>
      </c>
      <c r="H1399" s="72">
        <f t="shared" si="201"/>
        <v>45352</v>
      </c>
      <c r="I1399" s="30"/>
      <c r="J1399" s="30" t="s">
        <v>34084</v>
      </c>
      <c r="K1399" s="30" t="s">
        <v>4318</v>
      </c>
      <c r="L1399" s="31" t="s">
        <v>4318</v>
      </c>
      <c r="M1399" s="31" t="s">
        <v>3186</v>
      </c>
      <c r="N1399" s="31" t="s">
        <v>7121</v>
      </c>
      <c r="O1399" s="31" t="s">
        <v>3948</v>
      </c>
      <c r="P1399" s="31" t="s">
        <v>18412</v>
      </c>
      <c r="Q1399" s="31"/>
      <c r="R1399" s="31">
        <v>32</v>
      </c>
      <c r="S1399" s="31">
        <v>2</v>
      </c>
      <c r="T1399" s="31"/>
      <c r="U1399" s="31">
        <v>706</v>
      </c>
      <c r="V1399" s="31"/>
      <c r="W1399" s="31" t="s">
        <v>32111</v>
      </c>
      <c r="X1399" s="31" t="s">
        <v>4389</v>
      </c>
      <c r="Y1399" s="31">
        <f t="shared" ca="1" si="202"/>
        <v>59</v>
      </c>
      <c r="Z1399" s="31" t="str">
        <f t="shared" ca="1" si="203"/>
        <v>Lebih dari 58</v>
      </c>
      <c r="AA1399" s="31"/>
      <c r="AB1399" s="31" t="s">
        <v>780</v>
      </c>
      <c r="AC1399" s="31" t="s">
        <v>34145</v>
      </c>
      <c r="AD1399" s="31" t="s">
        <v>34145</v>
      </c>
      <c r="AE1399" s="31"/>
      <c r="AF1399" s="31" t="s">
        <v>24701</v>
      </c>
      <c r="AG1399" s="31" t="s">
        <v>4322</v>
      </c>
      <c r="AH1399" s="31" t="s">
        <v>4322</v>
      </c>
      <c r="AI1399" s="31" t="s">
        <v>728</v>
      </c>
      <c r="AJ1399" s="31"/>
      <c r="AK1399" s="31"/>
      <c r="AL1399" s="31"/>
      <c r="AM1399" s="31"/>
      <c r="AN1399" s="31"/>
      <c r="AO1399" s="31"/>
      <c r="AP1399" s="31" t="s">
        <v>33014</v>
      </c>
      <c r="AQ1399" s="31" t="s">
        <v>29378</v>
      </c>
      <c r="AR1399" s="31" t="s">
        <v>34145</v>
      </c>
      <c r="AS1399" s="31" t="s">
        <v>34145</v>
      </c>
      <c r="AT1399" s="31" t="str">
        <f>_xlfn.IFNA(VLOOKUP(D1399,'[1]5. 1 Mei 2022'!$C$7:$F$60,4,FALSE),"")</f>
        <v/>
      </c>
      <c r="AU1399" s="31"/>
      <c r="AV1399" s="31" t="s">
        <v>19402</v>
      </c>
      <c r="AW1399" s="31" t="s">
        <v>30544</v>
      </c>
      <c r="AX1399" s="29" t="e">
        <f t="shared" si="206"/>
        <v>#VALUE!</v>
      </c>
      <c r="AY1399" s="31" t="s">
        <v>26346</v>
      </c>
      <c r="AZ1399" s="31" t="s">
        <v>33016</v>
      </c>
      <c r="BA1399" s="30" t="s">
        <v>33014</v>
      </c>
      <c r="BB1399" s="31"/>
      <c r="BC1399" s="31"/>
      <c r="BD1399" s="31" t="s">
        <v>20066</v>
      </c>
      <c r="BE1399" s="31" t="s">
        <v>7969</v>
      </c>
      <c r="BF1399" s="31" t="s">
        <v>19402</v>
      </c>
      <c r="BG1399" s="31"/>
      <c r="BH1399" s="31"/>
      <c r="BI1399" s="31" t="s">
        <v>8136</v>
      </c>
      <c r="BJ1399" s="31" t="s">
        <v>20310</v>
      </c>
      <c r="BK1399" s="31" t="str">
        <f t="shared" si="199"/>
        <v>IV/b</v>
      </c>
      <c r="BL1399" s="31" t="s">
        <v>8077</v>
      </c>
      <c r="BM1399" s="31"/>
      <c r="BN1399" s="31"/>
      <c r="BO1399" s="31"/>
      <c r="BP1399" s="31" t="s">
        <v>1498</v>
      </c>
      <c r="BQ1399" s="31" t="s">
        <v>20310</v>
      </c>
      <c r="BR1399" s="31" t="s">
        <v>26137</v>
      </c>
      <c r="BS1399" s="31" t="s">
        <v>32112</v>
      </c>
      <c r="BT1399" s="31" t="s">
        <v>4202</v>
      </c>
      <c r="BU1399" s="31"/>
      <c r="BV1399" s="31" t="s">
        <v>6779</v>
      </c>
      <c r="BW1399" s="31" t="e">
        <f t="shared" ca="1" si="204"/>
        <v>#VALUE!</v>
      </c>
      <c r="BX1399" s="78" t="e">
        <f t="shared" ca="1" si="205"/>
        <v>#VALUE!</v>
      </c>
      <c r="BY1399" s="31"/>
      <c r="BZ1399" s="31" t="s">
        <v>31824</v>
      </c>
      <c r="CA1399" s="31" t="s">
        <v>4239</v>
      </c>
      <c r="CB1399" s="31" t="s">
        <v>2519</v>
      </c>
      <c r="CC1399" s="31">
        <v>2</v>
      </c>
      <c r="CD1399" s="31">
        <v>1</v>
      </c>
      <c r="CE1399" s="31" t="s">
        <v>20085</v>
      </c>
      <c r="CF1399" s="31"/>
      <c r="CG1399" s="31"/>
      <c r="CH1399" s="31">
        <v>2005</v>
      </c>
      <c r="CI1399" s="31">
        <v>2005</v>
      </c>
      <c r="CJ1399" s="31">
        <v>2009</v>
      </c>
      <c r="CK1399" s="31"/>
      <c r="CL1399" s="31" t="s">
        <v>21734</v>
      </c>
      <c r="CM1399" s="31" t="s">
        <v>18891</v>
      </c>
      <c r="CN1399" s="31">
        <v>122</v>
      </c>
      <c r="CO1399" s="31" t="s">
        <v>25715</v>
      </c>
      <c r="CP1399" s="31" t="s">
        <v>18891</v>
      </c>
      <c r="CQ1399" s="31">
        <v>122</v>
      </c>
      <c r="CR1399" s="31">
        <v>3558</v>
      </c>
      <c r="CS1399" s="31" t="s">
        <v>24023</v>
      </c>
      <c r="CT1399" s="31"/>
      <c r="CU1399" s="31" t="s">
        <v>8314</v>
      </c>
      <c r="CV1399" s="31" t="s">
        <v>8347</v>
      </c>
      <c r="CW1399" s="31" t="s">
        <v>8348</v>
      </c>
      <c r="CX1399" s="31" t="s">
        <v>8346</v>
      </c>
      <c r="CY1399" s="31"/>
      <c r="CZ1399" s="31"/>
      <c r="DA1399" s="31"/>
      <c r="DB1399" s="31" t="s">
        <v>15747</v>
      </c>
      <c r="DC1399" s="31" t="s">
        <v>15750</v>
      </c>
      <c r="DD1399" s="31" t="s">
        <v>15746</v>
      </c>
      <c r="DE1399" s="31"/>
      <c r="DF1399" s="31"/>
      <c r="DG1399" s="31"/>
      <c r="DH1399" s="31"/>
      <c r="DI1399" s="31" t="s">
        <v>24822</v>
      </c>
      <c r="DJ1399" s="31" t="s">
        <v>24823</v>
      </c>
      <c r="DK1399" s="31"/>
      <c r="DL1399" s="31"/>
      <c r="DM1399" s="38" t="s">
        <v>8871</v>
      </c>
      <c r="DN1399" s="38"/>
      <c r="DO1399" s="35" t="s">
        <v>31579</v>
      </c>
      <c r="DP1399" s="31" t="s">
        <v>13130</v>
      </c>
      <c r="DQ1399" s="31" t="s">
        <v>13129</v>
      </c>
      <c r="DR1399" s="31"/>
      <c r="DS1399" s="31" t="s">
        <v>26572</v>
      </c>
      <c r="DT1399" s="31"/>
      <c r="DU1399" s="31">
        <v>3</v>
      </c>
      <c r="DV1399" s="31" t="s">
        <v>32167</v>
      </c>
      <c r="DW1399" s="31"/>
      <c r="DX1399" s="31"/>
      <c r="DY1399" s="31" t="s">
        <v>24003</v>
      </c>
      <c r="DZ1399" s="31" t="s">
        <v>23998</v>
      </c>
      <c r="EA1399" s="31"/>
      <c r="EB1399" s="31">
        <v>40084</v>
      </c>
      <c r="EC1399" s="31" t="s">
        <v>40168</v>
      </c>
      <c r="ED1399" s="31" t="s">
        <v>41101</v>
      </c>
      <c r="EE1399" s="31"/>
      <c r="EF1399" s="31"/>
      <c r="EG1399" s="31"/>
      <c r="EH1399" s="31"/>
      <c r="EI1399" s="31"/>
      <c r="EJ1399" s="31"/>
    </row>
    <row r="1400" spans="1:140" ht="23.25" customHeight="1">
      <c r="A1400" s="25">
        <v>1398</v>
      </c>
      <c r="B1400" s="30" t="s">
        <v>21477</v>
      </c>
      <c r="C1400" s="31" t="s">
        <v>6220</v>
      </c>
      <c r="D1400" s="30" t="s">
        <v>21512</v>
      </c>
      <c r="E1400" s="30"/>
      <c r="F1400" s="30" t="s">
        <v>36262</v>
      </c>
      <c r="G1400" s="31">
        <f t="shared" si="200"/>
        <v>58</v>
      </c>
      <c r="H1400" s="72">
        <f t="shared" si="201"/>
        <v>55824</v>
      </c>
      <c r="I1400" s="30" t="s">
        <v>35259</v>
      </c>
      <c r="J1400" s="30" t="s">
        <v>34085</v>
      </c>
      <c r="K1400" s="30" t="s">
        <v>34082</v>
      </c>
      <c r="L1400" s="31" t="s">
        <v>6220</v>
      </c>
      <c r="M1400" s="31" t="s">
        <v>3186</v>
      </c>
      <c r="N1400" s="31" t="s">
        <v>3557</v>
      </c>
      <c r="O1400" s="31" t="s">
        <v>1501</v>
      </c>
      <c r="P1400" s="52" t="s">
        <v>35984</v>
      </c>
      <c r="Q1400" s="31" t="s">
        <v>41009</v>
      </c>
      <c r="R1400" s="31"/>
      <c r="S1400" s="31"/>
      <c r="T1400" s="52" t="s">
        <v>32516</v>
      </c>
      <c r="U1400" s="31" t="s">
        <v>23416</v>
      </c>
      <c r="V1400" s="31"/>
      <c r="W1400" s="31" t="s">
        <v>6910</v>
      </c>
      <c r="X1400" s="31" t="s">
        <v>21557</v>
      </c>
      <c r="Y1400" s="31" t="e">
        <f t="shared" ca="1" si="202"/>
        <v>#VALUE!</v>
      </c>
      <c r="Z1400" s="31" t="e">
        <f t="shared" ca="1" si="203"/>
        <v>#VALUE!</v>
      </c>
      <c r="AA1400" s="31"/>
      <c r="AB1400" s="31" t="s">
        <v>780</v>
      </c>
      <c r="AC1400" s="31" t="s">
        <v>34145</v>
      </c>
      <c r="AD1400" s="31" t="s">
        <v>34145</v>
      </c>
      <c r="AE1400" s="31"/>
      <c r="AF1400" s="31" t="s">
        <v>24701</v>
      </c>
      <c r="AG1400" s="31" t="s">
        <v>4322</v>
      </c>
      <c r="AH1400" s="31" t="s">
        <v>4322</v>
      </c>
      <c r="AI1400" s="31" t="s">
        <v>728</v>
      </c>
      <c r="AJ1400" s="31" t="s">
        <v>22532</v>
      </c>
      <c r="AK1400" s="31" t="s">
        <v>22533</v>
      </c>
      <c r="AL1400" s="31" t="s">
        <v>11481</v>
      </c>
      <c r="AM1400" s="31" t="s">
        <v>2711</v>
      </c>
      <c r="AN1400" s="31"/>
      <c r="AO1400" s="31"/>
      <c r="AP1400" s="31" t="s">
        <v>18118</v>
      </c>
      <c r="AQ1400" s="52" t="s">
        <v>32747</v>
      </c>
      <c r="AR1400" s="31" t="s">
        <v>34145</v>
      </c>
      <c r="AS1400" s="31" t="s">
        <v>34145</v>
      </c>
      <c r="AT1400" s="31" t="s">
        <v>35623</v>
      </c>
      <c r="AU1400" s="31"/>
      <c r="AV1400" s="31" t="s">
        <v>26001</v>
      </c>
      <c r="AW1400" s="52" t="s">
        <v>32747</v>
      </c>
      <c r="AX1400" s="29">
        <f t="shared" si="206"/>
        <v>46677</v>
      </c>
      <c r="AY1400" s="31" t="s">
        <v>26346</v>
      </c>
      <c r="AZ1400" s="31" t="s">
        <v>2622</v>
      </c>
      <c r="BA1400" s="30" t="s">
        <v>18118</v>
      </c>
      <c r="BB1400" s="31" t="s">
        <v>35618</v>
      </c>
      <c r="BC1400" s="31"/>
      <c r="BD1400" s="31" t="s">
        <v>11423</v>
      </c>
      <c r="BE1400" s="31" t="s">
        <v>7969</v>
      </c>
      <c r="BF1400" s="31" t="s">
        <v>26001</v>
      </c>
      <c r="BG1400" s="31"/>
      <c r="BH1400" s="31"/>
      <c r="BI1400" s="31"/>
      <c r="BJ1400" s="31">
        <v>0</v>
      </c>
      <c r="BK1400" s="31" t="str">
        <f t="shared" si="199"/>
        <v>III/a</v>
      </c>
      <c r="BL1400" s="31"/>
      <c r="BM1400" s="31"/>
      <c r="BN1400" s="31"/>
      <c r="BO1400" s="31"/>
      <c r="BP1400" s="31"/>
      <c r="BQ1400" s="31"/>
      <c r="BR1400" s="31"/>
      <c r="BS1400" s="31"/>
      <c r="BT1400" s="31"/>
      <c r="BU1400" s="31"/>
      <c r="BV1400" s="31" t="s">
        <v>21556</v>
      </c>
      <c r="BW1400" s="31">
        <f t="shared" ca="1" si="204"/>
        <v>5</v>
      </c>
      <c r="BX1400" s="78">
        <f t="shared" ca="1" si="205"/>
        <v>10</v>
      </c>
      <c r="BY1400" s="31"/>
      <c r="BZ1400" s="31"/>
      <c r="CA1400" s="31" t="s">
        <v>2483</v>
      </c>
      <c r="CB1400" s="31" t="s">
        <v>2406</v>
      </c>
      <c r="CC1400" s="31"/>
      <c r="CD1400" s="31"/>
      <c r="CE1400" s="31"/>
      <c r="CF1400" s="31"/>
      <c r="CG1400" s="31"/>
      <c r="CH1400" s="31"/>
      <c r="CI1400" s="31"/>
      <c r="CJ1400" s="31"/>
      <c r="CK1400" s="31"/>
      <c r="CL1400" s="31" t="s">
        <v>25928</v>
      </c>
      <c r="CM1400" s="31" t="s">
        <v>22322</v>
      </c>
      <c r="CN1400" s="31">
        <v>123</v>
      </c>
      <c r="CO1400" s="31" t="s">
        <v>25926</v>
      </c>
      <c r="CP1400" s="31" t="s">
        <v>22322</v>
      </c>
      <c r="CQ1400" s="31">
        <v>123</v>
      </c>
      <c r="CR1400" s="31">
        <v>6739</v>
      </c>
      <c r="CS1400" s="31" t="s">
        <v>22243</v>
      </c>
      <c r="CT1400" s="31"/>
      <c r="CU1400" s="31"/>
      <c r="CV1400" s="31"/>
      <c r="CW1400" s="31"/>
      <c r="CX1400" s="31"/>
      <c r="CY1400" s="31"/>
      <c r="CZ1400" s="31"/>
      <c r="DA1400" s="31"/>
      <c r="DB1400" s="31"/>
      <c r="DC1400" s="31"/>
      <c r="DD1400" s="31"/>
      <c r="DE1400" s="31"/>
      <c r="DF1400" s="31"/>
      <c r="DG1400" s="31"/>
      <c r="DH1400" s="31"/>
      <c r="DI1400" s="31"/>
      <c r="DJ1400" s="31"/>
      <c r="DK1400" s="31"/>
      <c r="DL1400" s="31"/>
      <c r="DM1400" s="38" t="s">
        <v>32670</v>
      </c>
      <c r="DN1400" s="38"/>
      <c r="DO1400" s="35" t="s">
        <v>22535</v>
      </c>
      <c r="DP1400" s="31" t="s">
        <v>22534</v>
      </c>
      <c r="DQ1400" s="31" t="s">
        <v>22531</v>
      </c>
      <c r="DR1400" s="31"/>
      <c r="DS1400" s="52" t="s">
        <v>35631</v>
      </c>
      <c r="DT1400" s="31" t="s">
        <v>22530</v>
      </c>
      <c r="DU1400" s="31">
        <v>2</v>
      </c>
      <c r="DV1400" s="31" t="s">
        <v>32164</v>
      </c>
      <c r="DW1400" s="31" t="s">
        <v>11423</v>
      </c>
      <c r="DX1400" s="31" t="s">
        <v>11423</v>
      </c>
      <c r="DY1400" s="31" t="s">
        <v>28861</v>
      </c>
      <c r="DZ1400" s="31" t="s">
        <v>18545</v>
      </c>
      <c r="EA1400" s="31"/>
      <c r="EB1400" s="31">
        <v>0</v>
      </c>
      <c r="EC1400" s="31" t="s">
        <v>40168</v>
      </c>
      <c r="ED1400" s="31" t="s">
        <v>41101</v>
      </c>
      <c r="EE1400" s="31"/>
      <c r="EF1400" s="31"/>
      <c r="EG1400" s="31"/>
      <c r="EH1400" s="31"/>
      <c r="EI1400" s="31"/>
      <c r="EJ1400" s="31"/>
    </row>
    <row r="1401" spans="1:140" ht="23.25" customHeight="1">
      <c r="A1401" s="25">
        <v>1399</v>
      </c>
      <c r="B1401" s="30" t="s">
        <v>22802</v>
      </c>
      <c r="C1401" s="31" t="s">
        <v>6220</v>
      </c>
      <c r="D1401" s="30" t="s">
        <v>22827</v>
      </c>
      <c r="E1401" s="30"/>
      <c r="F1401" s="30" t="s">
        <v>36262</v>
      </c>
      <c r="G1401" s="31">
        <f t="shared" si="200"/>
        <v>58</v>
      </c>
      <c r="H1401" s="72">
        <f t="shared" si="201"/>
        <v>55610</v>
      </c>
      <c r="I1401" s="30" t="s">
        <v>35260</v>
      </c>
      <c r="J1401" s="30" t="s">
        <v>34085</v>
      </c>
      <c r="K1401" s="30" t="s">
        <v>34082</v>
      </c>
      <c r="L1401" s="31" t="s">
        <v>6220</v>
      </c>
      <c r="M1401" s="31" t="s">
        <v>3186</v>
      </c>
      <c r="N1401" s="31" t="s">
        <v>3557</v>
      </c>
      <c r="O1401" s="31" t="s">
        <v>1501</v>
      </c>
      <c r="P1401" s="52" t="s">
        <v>32746</v>
      </c>
      <c r="Q1401" s="52"/>
      <c r="R1401" s="31"/>
      <c r="S1401" s="31"/>
      <c r="T1401" s="52" t="s">
        <v>23787</v>
      </c>
      <c r="U1401" s="31" t="s">
        <v>23425</v>
      </c>
      <c r="V1401" s="31"/>
      <c r="W1401" s="31" t="s">
        <v>6910</v>
      </c>
      <c r="X1401" s="31" t="s">
        <v>23113</v>
      </c>
      <c r="Y1401" s="31" t="e">
        <f t="shared" ca="1" si="202"/>
        <v>#VALUE!</v>
      </c>
      <c r="Z1401" s="31" t="e">
        <f t="shared" ca="1" si="203"/>
        <v>#VALUE!</v>
      </c>
      <c r="AA1401" s="31"/>
      <c r="AB1401" s="31" t="s">
        <v>780</v>
      </c>
      <c r="AC1401" s="31" t="s">
        <v>34145</v>
      </c>
      <c r="AD1401" s="31" t="s">
        <v>34145</v>
      </c>
      <c r="AE1401" s="31"/>
      <c r="AF1401" s="31" t="s">
        <v>24701</v>
      </c>
      <c r="AG1401" s="31" t="s">
        <v>4322</v>
      </c>
      <c r="AH1401" s="31" t="s">
        <v>4322</v>
      </c>
      <c r="AI1401" s="31" t="s">
        <v>728</v>
      </c>
      <c r="AJ1401" s="31" t="s">
        <v>23114</v>
      </c>
      <c r="AK1401" s="31" t="s">
        <v>23115</v>
      </c>
      <c r="AL1401" s="31" t="s">
        <v>23116</v>
      </c>
      <c r="AM1401" s="31" t="s">
        <v>4698</v>
      </c>
      <c r="AN1401" s="31"/>
      <c r="AO1401" s="31"/>
      <c r="AP1401" s="31" t="s">
        <v>2307</v>
      </c>
      <c r="AQ1401" s="31" t="s">
        <v>30931</v>
      </c>
      <c r="AR1401" s="31" t="s">
        <v>34145</v>
      </c>
      <c r="AS1401" s="31" t="s">
        <v>34145</v>
      </c>
      <c r="AT1401" s="31" t="str">
        <f>_xlfn.IFNA(VLOOKUP(D1401,'[1]5. 1 Mei 2022'!$C$7:$F$60,4,FALSE),"")</f>
        <v/>
      </c>
      <c r="AU1401" s="31"/>
      <c r="AV1401" s="31" t="s">
        <v>20032</v>
      </c>
      <c r="AW1401" s="52" t="s">
        <v>33910</v>
      </c>
      <c r="AX1401" s="29">
        <f t="shared" si="206"/>
        <v>46798</v>
      </c>
      <c r="AY1401" s="31" t="s">
        <v>26346</v>
      </c>
      <c r="AZ1401" s="31" t="s">
        <v>6924</v>
      </c>
      <c r="BA1401" s="30" t="s">
        <v>2307</v>
      </c>
      <c r="BB1401" s="31" t="s">
        <v>23182</v>
      </c>
      <c r="BC1401" s="31"/>
      <c r="BD1401" s="31" t="s">
        <v>11423</v>
      </c>
      <c r="BE1401" s="31" t="s">
        <v>7969</v>
      </c>
      <c r="BF1401" s="31" t="s">
        <v>20032</v>
      </c>
      <c r="BG1401" s="31"/>
      <c r="BH1401" s="31"/>
      <c r="BI1401" s="31"/>
      <c r="BJ1401" s="31">
        <v>0</v>
      </c>
      <c r="BK1401" s="31" t="str">
        <f t="shared" si="199"/>
        <v>III/a</v>
      </c>
      <c r="BL1401" s="31"/>
      <c r="BM1401" s="31"/>
      <c r="BN1401" s="31"/>
      <c r="BO1401" s="31"/>
      <c r="BP1401" s="31"/>
      <c r="BQ1401" s="31"/>
      <c r="BR1401" s="31"/>
      <c r="BS1401" s="31"/>
      <c r="BT1401" s="31"/>
      <c r="BU1401" s="31"/>
      <c r="BV1401" s="31" t="s">
        <v>21394</v>
      </c>
      <c r="BW1401" s="31">
        <f t="shared" ca="1" si="204"/>
        <v>5</v>
      </c>
      <c r="BX1401" s="78">
        <f t="shared" ca="1" si="205"/>
        <v>3</v>
      </c>
      <c r="BY1401" s="31"/>
      <c r="BZ1401" s="31"/>
      <c r="CA1401" s="31" t="s">
        <v>2483</v>
      </c>
      <c r="CB1401" s="31" t="s">
        <v>2406</v>
      </c>
      <c r="CC1401" s="31"/>
      <c r="CD1401" s="31"/>
      <c r="CE1401" s="31"/>
      <c r="CF1401" s="31"/>
      <c r="CG1401" s="31"/>
      <c r="CH1401" s="31"/>
      <c r="CI1401" s="31"/>
      <c r="CJ1401" s="31"/>
      <c r="CK1401" s="31"/>
      <c r="CL1401" s="31" t="s">
        <v>23118</v>
      </c>
      <c r="CM1401" s="31" t="s">
        <v>23119</v>
      </c>
      <c r="CN1401" s="31">
        <v>123</v>
      </c>
      <c r="CO1401" s="31" t="s">
        <v>28791</v>
      </c>
      <c r="CP1401" s="31" t="s">
        <v>23119</v>
      </c>
      <c r="CQ1401" s="31">
        <v>123</v>
      </c>
      <c r="CR1401" s="31">
        <v>6784</v>
      </c>
      <c r="CS1401" s="31" t="s">
        <v>22243</v>
      </c>
      <c r="CT1401" s="31"/>
      <c r="CU1401" s="31"/>
      <c r="CV1401" s="31"/>
      <c r="CW1401" s="31"/>
      <c r="CX1401" s="31"/>
      <c r="CY1401" s="31"/>
      <c r="CZ1401" s="31"/>
      <c r="DA1401" s="31"/>
      <c r="DB1401" s="31"/>
      <c r="DC1401" s="31"/>
      <c r="DD1401" s="31"/>
      <c r="DE1401" s="31"/>
      <c r="DF1401" s="31"/>
      <c r="DG1401" s="31"/>
      <c r="DH1401" s="31"/>
      <c r="DI1401" s="31" t="s">
        <v>25077</v>
      </c>
      <c r="DJ1401" s="31" t="s">
        <v>25042</v>
      </c>
      <c r="DK1401" s="31" t="s">
        <v>25645</v>
      </c>
      <c r="DL1401" s="31" t="s">
        <v>13888</v>
      </c>
      <c r="DM1401" s="38" t="e">
        <v>#N/A</v>
      </c>
      <c r="DN1401" s="38"/>
      <c r="DO1401" s="35"/>
      <c r="DP1401" s="31" t="s">
        <v>23111</v>
      </c>
      <c r="DQ1401" s="31" t="s">
        <v>23112</v>
      </c>
      <c r="DR1401" s="31" t="s">
        <v>23110</v>
      </c>
      <c r="DS1401" s="31" t="s">
        <v>23109</v>
      </c>
      <c r="DT1401" s="31" t="s">
        <v>23117</v>
      </c>
      <c r="DU1401" s="31">
        <v>3</v>
      </c>
      <c r="DV1401" s="31" t="s">
        <v>32167</v>
      </c>
      <c r="DW1401" s="31" t="s">
        <v>7980</v>
      </c>
      <c r="DX1401" s="31" t="s">
        <v>11423</v>
      </c>
      <c r="DY1401" s="31" t="s">
        <v>32536</v>
      </c>
      <c r="DZ1401" s="31" t="s">
        <v>32534</v>
      </c>
      <c r="EA1401" s="31" t="s">
        <v>32537</v>
      </c>
      <c r="EB1401" s="31">
        <v>0</v>
      </c>
      <c r="EC1401" s="31" t="s">
        <v>40168</v>
      </c>
      <c r="ED1401" s="31" t="s">
        <v>41101</v>
      </c>
      <c r="EE1401" s="31"/>
      <c r="EF1401" s="31"/>
      <c r="EG1401" s="31"/>
      <c r="EH1401" s="31"/>
      <c r="EI1401" s="31"/>
      <c r="EJ1401" s="31"/>
    </row>
    <row r="1402" spans="1:140" ht="23.25" customHeight="1">
      <c r="A1402" s="25">
        <v>1400</v>
      </c>
      <c r="B1402" s="30" t="s">
        <v>22803</v>
      </c>
      <c r="C1402" s="31" t="s">
        <v>22828</v>
      </c>
      <c r="D1402" s="30" t="s">
        <v>23571</v>
      </c>
      <c r="E1402" s="30"/>
      <c r="F1402" s="30" t="s">
        <v>36258</v>
      </c>
      <c r="G1402" s="31">
        <f t="shared" si="200"/>
        <v>58</v>
      </c>
      <c r="H1402" s="72">
        <f t="shared" si="201"/>
        <v>55732</v>
      </c>
      <c r="I1402" s="30"/>
      <c r="J1402" s="30" t="s">
        <v>34084</v>
      </c>
      <c r="K1402" s="30" t="s">
        <v>4318</v>
      </c>
      <c r="L1402" s="31" t="s">
        <v>4318</v>
      </c>
      <c r="M1402" s="31" t="s">
        <v>3186</v>
      </c>
      <c r="N1402" s="31" t="s">
        <v>3311</v>
      </c>
      <c r="O1402" s="31" t="s">
        <v>2534</v>
      </c>
      <c r="P1402" s="52" t="s">
        <v>24630</v>
      </c>
      <c r="Q1402" s="31" t="s">
        <v>39406</v>
      </c>
      <c r="R1402" s="31">
        <v>3</v>
      </c>
      <c r="S1402" s="31">
        <v>8</v>
      </c>
      <c r="T1402" s="31"/>
      <c r="U1402" s="31">
        <v>513</v>
      </c>
      <c r="V1402" s="31" t="s">
        <v>29700</v>
      </c>
      <c r="W1402" s="31" t="s">
        <v>824</v>
      </c>
      <c r="X1402" s="31" t="s">
        <v>22975</v>
      </c>
      <c r="Y1402" s="31" t="e">
        <f t="shared" ca="1" si="202"/>
        <v>#VALUE!</v>
      </c>
      <c r="Z1402" s="31" t="e">
        <f t="shared" ca="1" si="203"/>
        <v>#VALUE!</v>
      </c>
      <c r="AA1402" s="31"/>
      <c r="AB1402" s="31" t="s">
        <v>780</v>
      </c>
      <c r="AC1402" s="31" t="s">
        <v>34145</v>
      </c>
      <c r="AD1402" s="31" t="s">
        <v>34145</v>
      </c>
      <c r="AE1402" s="31"/>
      <c r="AF1402" s="31" t="s">
        <v>24701</v>
      </c>
      <c r="AG1402" s="31" t="s">
        <v>4322</v>
      </c>
      <c r="AH1402" s="31" t="s">
        <v>4322</v>
      </c>
      <c r="AI1402" s="31" t="s">
        <v>728</v>
      </c>
      <c r="AJ1402" s="31" t="s">
        <v>22976</v>
      </c>
      <c r="AK1402" s="31" t="s">
        <v>22977</v>
      </c>
      <c r="AL1402" s="31" t="s">
        <v>22978</v>
      </c>
      <c r="AM1402" s="31" t="s">
        <v>4050</v>
      </c>
      <c r="AN1402" s="31"/>
      <c r="AO1402" s="31"/>
      <c r="AP1402" s="31" t="s">
        <v>33003</v>
      </c>
      <c r="AQ1402" s="31" t="s">
        <v>25273</v>
      </c>
      <c r="AR1402" s="31" t="s">
        <v>34145</v>
      </c>
      <c r="AS1402" s="31" t="s">
        <v>34145</v>
      </c>
      <c r="AT1402" s="31" t="str">
        <f>_xlfn.IFNA(VLOOKUP(D1402,'[1]5. 1 Mei 2022'!$C$7:$F$60,4,FALSE),"")</f>
        <v/>
      </c>
      <c r="AU1402" s="31"/>
      <c r="AV1402" s="31" t="s">
        <v>20032</v>
      </c>
      <c r="AW1402" s="52" t="s">
        <v>33910</v>
      </c>
      <c r="AX1402" s="29">
        <f t="shared" si="206"/>
        <v>46798</v>
      </c>
      <c r="AY1402" s="31" t="s">
        <v>26346</v>
      </c>
      <c r="AZ1402" s="31" t="s">
        <v>33005</v>
      </c>
      <c r="BA1402" s="30" t="s">
        <v>33003</v>
      </c>
      <c r="BB1402" s="31" t="s">
        <v>22916</v>
      </c>
      <c r="BC1402" s="31"/>
      <c r="BD1402" s="31" t="s">
        <v>11423</v>
      </c>
      <c r="BE1402" s="31" t="s">
        <v>7969</v>
      </c>
      <c r="BF1402" s="31" t="s">
        <v>20032</v>
      </c>
      <c r="BG1402" s="31"/>
      <c r="BH1402" s="31"/>
      <c r="BI1402" s="31"/>
      <c r="BJ1402" s="31" t="s">
        <v>23222</v>
      </c>
      <c r="BK1402" s="31" t="str">
        <f t="shared" si="199"/>
        <v>III/b</v>
      </c>
      <c r="BL1402" s="31" t="s">
        <v>8077</v>
      </c>
      <c r="BM1402" s="31"/>
      <c r="BN1402" s="31"/>
      <c r="BO1402" s="31"/>
      <c r="BP1402" s="31"/>
      <c r="BQ1402" s="31" t="s">
        <v>23222</v>
      </c>
      <c r="BR1402" s="52" t="s">
        <v>39748</v>
      </c>
      <c r="BS1402" s="52" t="s">
        <v>39339</v>
      </c>
      <c r="BT1402" s="31" t="s">
        <v>21685</v>
      </c>
      <c r="BU1402" s="31" t="s">
        <v>25901</v>
      </c>
      <c r="BV1402" s="31" t="s">
        <v>21394</v>
      </c>
      <c r="BW1402" s="31">
        <f t="shared" ca="1" si="204"/>
        <v>5</v>
      </c>
      <c r="BX1402" s="78">
        <f t="shared" ca="1" si="205"/>
        <v>3</v>
      </c>
      <c r="BY1402" s="31"/>
      <c r="BZ1402" s="31"/>
      <c r="CA1402" s="31" t="s">
        <v>996</v>
      </c>
      <c r="CB1402" s="31" t="s">
        <v>2406</v>
      </c>
      <c r="CC1402" s="31"/>
      <c r="CD1402" s="31"/>
      <c r="CE1402" s="31"/>
      <c r="CF1402" s="31"/>
      <c r="CG1402" s="31"/>
      <c r="CH1402" s="31"/>
      <c r="CI1402" s="31"/>
      <c r="CJ1402" s="31"/>
      <c r="CK1402" s="31"/>
      <c r="CL1402" s="31" t="s">
        <v>28552</v>
      </c>
      <c r="CM1402" s="31" t="s">
        <v>23451</v>
      </c>
      <c r="CN1402" s="31">
        <v>123</v>
      </c>
      <c r="CO1402" s="31" t="s">
        <v>28800</v>
      </c>
      <c r="CP1402" s="31" t="s">
        <v>23451</v>
      </c>
      <c r="CQ1402" s="31">
        <v>123</v>
      </c>
      <c r="CR1402" s="31">
        <v>6785</v>
      </c>
      <c r="CS1402" s="31" t="s">
        <v>22243</v>
      </c>
      <c r="CT1402" s="31"/>
      <c r="CU1402" s="31"/>
      <c r="CV1402" s="31"/>
      <c r="CW1402" s="31"/>
      <c r="CX1402" s="31"/>
      <c r="CY1402" s="31"/>
      <c r="CZ1402" s="31"/>
      <c r="DA1402" s="31"/>
      <c r="DB1402" s="31"/>
      <c r="DC1402" s="31"/>
      <c r="DD1402" s="31"/>
      <c r="DE1402" s="31"/>
      <c r="DF1402" s="31"/>
      <c r="DG1402" s="31"/>
      <c r="DH1402" s="31"/>
      <c r="DI1402" s="31"/>
      <c r="DJ1402" s="31"/>
      <c r="DK1402" s="31"/>
      <c r="DL1402" s="31"/>
      <c r="DM1402" s="38" t="s">
        <v>23702</v>
      </c>
      <c r="DN1402" s="38"/>
      <c r="DO1402" s="35"/>
      <c r="DP1402" s="31" t="s">
        <v>22979</v>
      </c>
      <c r="DQ1402" s="31" t="s">
        <v>22980</v>
      </c>
      <c r="DR1402" s="31" t="s">
        <v>23703</v>
      </c>
      <c r="DS1402" s="52" t="s">
        <v>22981</v>
      </c>
      <c r="DT1402" s="31" t="s">
        <v>22982</v>
      </c>
      <c r="DU1402" s="31">
        <v>3</v>
      </c>
      <c r="DV1402" s="31" t="s">
        <v>32167</v>
      </c>
      <c r="DW1402" s="31" t="s">
        <v>7980</v>
      </c>
      <c r="DX1402" s="31" t="s">
        <v>7980</v>
      </c>
      <c r="DY1402" s="31" t="s">
        <v>41644</v>
      </c>
      <c r="DZ1402" s="52" t="s">
        <v>21984</v>
      </c>
      <c r="EA1402" s="52" t="s">
        <v>31816</v>
      </c>
      <c r="EB1402" s="31">
        <v>0</v>
      </c>
      <c r="EC1402" s="31" t="s">
        <v>40168</v>
      </c>
      <c r="ED1402" s="31" t="s">
        <v>41101</v>
      </c>
      <c r="EE1402" s="31"/>
      <c r="EF1402" s="31"/>
      <c r="EG1402" s="31"/>
      <c r="EH1402" s="31"/>
      <c r="EI1402" s="31"/>
      <c r="EJ1402" s="31"/>
    </row>
    <row r="1403" spans="1:140" ht="23.25" customHeight="1">
      <c r="A1403" s="25">
        <v>1401</v>
      </c>
      <c r="B1403" s="30" t="s">
        <v>22810</v>
      </c>
      <c r="C1403" s="31" t="s">
        <v>22837</v>
      </c>
      <c r="D1403" s="30" t="s">
        <v>33202</v>
      </c>
      <c r="E1403" s="30"/>
      <c r="F1403" s="30" t="s">
        <v>36258</v>
      </c>
      <c r="G1403" s="31">
        <f t="shared" si="200"/>
        <v>58</v>
      </c>
      <c r="H1403" s="72">
        <f t="shared" si="201"/>
        <v>54393</v>
      </c>
      <c r="I1403" s="30"/>
      <c r="J1403" s="30" t="s">
        <v>34084</v>
      </c>
      <c r="K1403" s="30" t="s">
        <v>4318</v>
      </c>
      <c r="L1403" s="31" t="s">
        <v>4318</v>
      </c>
      <c r="M1403" s="31" t="s">
        <v>6378</v>
      </c>
      <c r="N1403" s="31" t="s">
        <v>3311</v>
      </c>
      <c r="O1403" s="31" t="s">
        <v>2534</v>
      </c>
      <c r="P1403" s="52" t="s">
        <v>35984</v>
      </c>
      <c r="Q1403" s="52" t="s">
        <v>41334</v>
      </c>
      <c r="R1403" s="31"/>
      <c r="S1403" s="31"/>
      <c r="T1403" s="31"/>
      <c r="U1403" s="31" t="s">
        <v>6904</v>
      </c>
      <c r="V1403" s="31"/>
      <c r="W1403" s="31" t="s">
        <v>7059</v>
      </c>
      <c r="X1403" s="31" t="s">
        <v>22998</v>
      </c>
      <c r="Y1403" s="31">
        <f t="shared" ca="1" si="202"/>
        <v>33</v>
      </c>
      <c r="Z1403" s="31" t="str">
        <f t="shared" ca="1" si="203"/>
        <v>21-35</v>
      </c>
      <c r="AA1403" s="31"/>
      <c r="AB1403" s="31" t="s">
        <v>780</v>
      </c>
      <c r="AC1403" s="31" t="s">
        <v>34145</v>
      </c>
      <c r="AD1403" s="31" t="s">
        <v>34145</v>
      </c>
      <c r="AE1403" s="31"/>
      <c r="AF1403" s="31" t="s">
        <v>24701</v>
      </c>
      <c r="AG1403" s="31" t="s">
        <v>4322</v>
      </c>
      <c r="AH1403" s="31" t="s">
        <v>4322</v>
      </c>
      <c r="AI1403" s="31" t="s">
        <v>728</v>
      </c>
      <c r="AJ1403" s="31" t="s">
        <v>22999</v>
      </c>
      <c r="AK1403" s="31" t="s">
        <v>23000</v>
      </c>
      <c r="AL1403" s="31" t="s">
        <v>3733</v>
      </c>
      <c r="AM1403" s="31" t="s">
        <v>20997</v>
      </c>
      <c r="AN1403" s="31"/>
      <c r="AO1403" s="31"/>
      <c r="AP1403" s="31" t="s">
        <v>33003</v>
      </c>
      <c r="AQ1403" s="31" t="s">
        <v>31449</v>
      </c>
      <c r="AR1403" s="31" t="s">
        <v>34145</v>
      </c>
      <c r="AS1403" s="31" t="s">
        <v>34145</v>
      </c>
      <c r="AT1403" s="31" t="str">
        <f>_xlfn.IFNA(VLOOKUP(D1403,'[1]5. 1 Mei 2022'!$C$7:$F$60,4,FALSE),"")</f>
        <v/>
      </c>
      <c r="AU1403" s="31"/>
      <c r="AV1403" s="31" t="s">
        <v>26001</v>
      </c>
      <c r="AW1403" s="31" t="s">
        <v>31449</v>
      </c>
      <c r="AX1403" s="29">
        <f t="shared" si="206"/>
        <v>46331</v>
      </c>
      <c r="AY1403" s="31" t="s">
        <v>26346</v>
      </c>
      <c r="AZ1403" s="31" t="s">
        <v>33005</v>
      </c>
      <c r="BA1403" s="30" t="s">
        <v>33003</v>
      </c>
      <c r="BB1403" s="31" t="s">
        <v>11647</v>
      </c>
      <c r="BC1403" s="31"/>
      <c r="BD1403" s="31" t="s">
        <v>11423</v>
      </c>
      <c r="BE1403" s="31" t="s">
        <v>7969</v>
      </c>
      <c r="BF1403" s="31" t="s">
        <v>26001</v>
      </c>
      <c r="BG1403" s="31"/>
      <c r="BH1403" s="31"/>
      <c r="BI1403" s="31"/>
      <c r="BJ1403" s="31">
        <v>0</v>
      </c>
      <c r="BK1403" s="31" t="str">
        <f t="shared" si="199"/>
        <v>III/b</v>
      </c>
      <c r="BL1403" s="31"/>
      <c r="BM1403" s="31"/>
      <c r="BN1403" s="31"/>
      <c r="BO1403" s="31"/>
      <c r="BP1403" s="31"/>
      <c r="BQ1403" s="31" t="s">
        <v>23222</v>
      </c>
      <c r="BR1403" s="31" t="s">
        <v>41376</v>
      </c>
      <c r="BS1403" s="31">
        <v>0</v>
      </c>
      <c r="BT1403" s="52" t="s">
        <v>20332</v>
      </c>
      <c r="BU1403" s="52" t="s">
        <v>35984</v>
      </c>
      <c r="BV1403" s="31" t="s">
        <v>21394</v>
      </c>
      <c r="BW1403" s="31">
        <f t="shared" ca="1" si="204"/>
        <v>5</v>
      </c>
      <c r="BX1403" s="78">
        <f t="shared" ca="1" si="205"/>
        <v>3</v>
      </c>
      <c r="BY1403" s="31"/>
      <c r="BZ1403" s="31"/>
      <c r="CA1403" s="31" t="s">
        <v>2483</v>
      </c>
      <c r="CB1403" s="31" t="s">
        <v>2519</v>
      </c>
      <c r="CC1403" s="31"/>
      <c r="CD1403" s="31"/>
      <c r="CE1403" s="31"/>
      <c r="CF1403" s="31"/>
      <c r="CG1403" s="31"/>
      <c r="CH1403" s="31"/>
      <c r="CI1403" s="31"/>
      <c r="CJ1403" s="31"/>
      <c r="CK1403" s="31"/>
      <c r="CL1403" s="31" t="s">
        <v>25489</v>
      </c>
      <c r="CM1403" s="31" t="s">
        <v>22253</v>
      </c>
      <c r="CN1403" s="31">
        <v>123</v>
      </c>
      <c r="CO1403" s="31" t="s">
        <v>28793</v>
      </c>
      <c r="CP1403" s="31" t="s">
        <v>22253</v>
      </c>
      <c r="CQ1403" s="31"/>
      <c r="CR1403" s="31">
        <v>6799</v>
      </c>
      <c r="CS1403" s="31" t="s">
        <v>22243</v>
      </c>
      <c r="CT1403" s="31"/>
      <c r="CU1403" s="31"/>
      <c r="CV1403" s="31"/>
      <c r="CW1403" s="31"/>
      <c r="CX1403" s="31"/>
      <c r="CY1403" s="31"/>
      <c r="CZ1403" s="31"/>
      <c r="DA1403" s="31"/>
      <c r="DB1403" s="31"/>
      <c r="DC1403" s="31"/>
      <c r="DD1403" s="31"/>
      <c r="DE1403" s="31"/>
      <c r="DF1403" s="31"/>
      <c r="DG1403" s="31"/>
      <c r="DH1403" s="31"/>
      <c r="DI1403" s="31"/>
      <c r="DJ1403" s="31"/>
      <c r="DK1403" s="31" t="s">
        <v>25645</v>
      </c>
      <c r="DL1403" s="31" t="s">
        <v>13888</v>
      </c>
      <c r="DM1403" s="38" t="s">
        <v>28933</v>
      </c>
      <c r="DN1403" s="38"/>
      <c r="DO1403" s="35"/>
      <c r="DP1403" s="31" t="s">
        <v>31993</v>
      </c>
      <c r="DQ1403" s="31" t="s">
        <v>22997</v>
      </c>
      <c r="DR1403" s="31"/>
      <c r="DS1403" s="31" t="s">
        <v>38654</v>
      </c>
      <c r="DT1403" s="31" t="s">
        <v>22996</v>
      </c>
      <c r="DU1403" s="31">
        <v>2</v>
      </c>
      <c r="DV1403" s="31" t="s">
        <v>32165</v>
      </c>
      <c r="DW1403" s="31" t="s">
        <v>11423</v>
      </c>
      <c r="DX1403" s="31" t="s">
        <v>11423</v>
      </c>
      <c r="DY1403" s="31" t="s">
        <v>28868</v>
      </c>
      <c r="DZ1403" s="31" t="s">
        <v>18545</v>
      </c>
      <c r="EA1403" s="31"/>
      <c r="EB1403" s="31">
        <v>0</v>
      </c>
      <c r="EC1403" s="31" t="s">
        <v>40168</v>
      </c>
      <c r="ED1403" s="31" t="s">
        <v>41101</v>
      </c>
      <c r="EE1403" s="31"/>
      <c r="EF1403" s="31"/>
      <c r="EG1403" s="31"/>
      <c r="EH1403" s="31"/>
      <c r="EI1403" s="31"/>
      <c r="EJ1403" s="31"/>
    </row>
    <row r="1404" spans="1:140" ht="23.25" customHeight="1">
      <c r="A1404" s="25">
        <v>1402</v>
      </c>
      <c r="B1404" s="30" t="s">
        <v>18897</v>
      </c>
      <c r="C1404" s="31">
        <v>140373132</v>
      </c>
      <c r="D1404" s="30" t="s">
        <v>1102</v>
      </c>
      <c r="E1404" s="30"/>
      <c r="F1404" s="30" t="s">
        <v>36257</v>
      </c>
      <c r="G1404" s="31">
        <f t="shared" si="200"/>
        <v>58</v>
      </c>
      <c r="H1404" s="72">
        <f t="shared" si="201"/>
        <v>49035</v>
      </c>
      <c r="I1404" s="30"/>
      <c r="J1404" s="30" t="s">
        <v>34084</v>
      </c>
      <c r="K1404" s="30" t="s">
        <v>4318</v>
      </c>
      <c r="L1404" s="31" t="s">
        <v>4318</v>
      </c>
      <c r="M1404" s="31" t="s">
        <v>6378</v>
      </c>
      <c r="N1404" s="31" t="s">
        <v>5797</v>
      </c>
      <c r="O1404" s="31" t="s">
        <v>5271</v>
      </c>
      <c r="P1404" s="52" t="s">
        <v>24630</v>
      </c>
      <c r="Q1404" s="31" t="s">
        <v>39337</v>
      </c>
      <c r="R1404" s="31">
        <v>18</v>
      </c>
      <c r="S1404" s="31">
        <v>6</v>
      </c>
      <c r="T1404" s="31"/>
      <c r="U1404" s="31">
        <v>218</v>
      </c>
      <c r="V1404" s="31" t="s">
        <v>4125</v>
      </c>
      <c r="W1404" s="31" t="s">
        <v>6910</v>
      </c>
      <c r="X1404" s="31" t="s">
        <v>4126</v>
      </c>
      <c r="Y1404" s="31" t="e">
        <f t="shared" ca="1" si="202"/>
        <v>#VALUE!</v>
      </c>
      <c r="Z1404" s="31" t="e">
        <f t="shared" ca="1" si="203"/>
        <v>#VALUE!</v>
      </c>
      <c r="AA1404" s="31"/>
      <c r="AB1404" s="31" t="s">
        <v>780</v>
      </c>
      <c r="AC1404" s="31" t="s">
        <v>34145</v>
      </c>
      <c r="AD1404" s="31" t="s">
        <v>34145</v>
      </c>
      <c r="AE1404" s="31"/>
      <c r="AF1404" s="31" t="s">
        <v>24701</v>
      </c>
      <c r="AG1404" s="31" t="s">
        <v>4322</v>
      </c>
      <c r="AH1404" s="31" t="s">
        <v>4322</v>
      </c>
      <c r="AI1404" s="31" t="s">
        <v>728</v>
      </c>
      <c r="AJ1404" s="31">
        <v>2013740091</v>
      </c>
      <c r="AK1404" s="31" t="s">
        <v>17028</v>
      </c>
      <c r="AL1404" s="31" t="s">
        <v>15677</v>
      </c>
      <c r="AM1404" s="31" t="s">
        <v>2681</v>
      </c>
      <c r="AN1404" s="31"/>
      <c r="AO1404" s="31"/>
      <c r="AP1404" s="31" t="s">
        <v>3619</v>
      </c>
      <c r="AQ1404" s="31" t="s">
        <v>3892</v>
      </c>
      <c r="AR1404" s="31" t="s">
        <v>34145</v>
      </c>
      <c r="AS1404" s="31" t="s">
        <v>34145</v>
      </c>
      <c r="AT1404" s="31" t="str">
        <f>_xlfn.IFNA(VLOOKUP(D1404,'[1]5. 1 Mei 2022'!$C$7:$F$60,4,FALSE),"")</f>
        <v/>
      </c>
      <c r="AU1404" s="31"/>
      <c r="AV1404" s="31" t="s">
        <v>20033</v>
      </c>
      <c r="AW1404" s="31" t="s">
        <v>22706</v>
      </c>
      <c r="AX1404" s="29" t="e">
        <f t="shared" si="206"/>
        <v>#VALUE!</v>
      </c>
      <c r="AY1404" s="31" t="s">
        <v>26346</v>
      </c>
      <c r="AZ1404" s="31" t="s">
        <v>225</v>
      </c>
      <c r="BA1404" s="30" t="s">
        <v>3619</v>
      </c>
      <c r="BB1404" s="31" t="s">
        <v>17505</v>
      </c>
      <c r="BC1404" s="31"/>
      <c r="BD1404" s="31" t="s">
        <v>7997</v>
      </c>
      <c r="BE1404" s="31" t="s">
        <v>7969</v>
      </c>
      <c r="BF1404" s="31" t="s">
        <v>20033</v>
      </c>
      <c r="BG1404" s="31" t="s">
        <v>22701</v>
      </c>
      <c r="BH1404" s="31"/>
      <c r="BI1404" s="31" t="s">
        <v>8136</v>
      </c>
      <c r="BJ1404" s="31" t="s">
        <v>20278</v>
      </c>
      <c r="BK1404" s="31" t="str">
        <f t="shared" si="199"/>
        <v>III/d</v>
      </c>
      <c r="BL1404" s="31" t="s">
        <v>8077</v>
      </c>
      <c r="BM1404" s="31"/>
      <c r="BN1404" s="31"/>
      <c r="BO1404" s="31"/>
      <c r="BP1404" s="31" t="s">
        <v>1498</v>
      </c>
      <c r="BQ1404" s="31" t="s">
        <v>20278</v>
      </c>
      <c r="BR1404" s="52" t="s">
        <v>39748</v>
      </c>
      <c r="BS1404" s="52" t="s">
        <v>39338</v>
      </c>
      <c r="BT1404" s="31" t="s">
        <v>4277</v>
      </c>
      <c r="BU1404" s="31"/>
      <c r="BV1404" s="31" t="s">
        <v>5972</v>
      </c>
      <c r="BW1404" s="31">
        <f t="shared" ca="1" si="204"/>
        <v>24</v>
      </c>
      <c r="BX1404" s="78">
        <f t="shared" ca="1" si="205"/>
        <v>3</v>
      </c>
      <c r="BY1404" s="31"/>
      <c r="BZ1404" s="31"/>
      <c r="CA1404" s="31" t="s">
        <v>2483</v>
      </c>
      <c r="CB1404" s="31" t="s">
        <v>2519</v>
      </c>
      <c r="CC1404" s="31">
        <v>1</v>
      </c>
      <c r="CD1404" s="31">
        <v>1</v>
      </c>
      <c r="CE1404" s="31" t="s">
        <v>20085</v>
      </c>
      <c r="CF1404" s="31"/>
      <c r="CG1404" s="31"/>
      <c r="CH1404" s="31"/>
      <c r="CI1404" s="31"/>
      <c r="CJ1404" s="31"/>
      <c r="CK1404" s="31"/>
      <c r="CL1404" s="31" t="s">
        <v>37108</v>
      </c>
      <c r="CM1404" s="52" t="s">
        <v>37079</v>
      </c>
      <c r="CN1404" s="31">
        <v>127</v>
      </c>
      <c r="CO1404" s="31" t="s">
        <v>37109</v>
      </c>
      <c r="CP1404" s="52" t="s">
        <v>37079</v>
      </c>
      <c r="CQ1404" s="31">
        <v>127</v>
      </c>
      <c r="CR1404" s="31">
        <v>3297</v>
      </c>
      <c r="CS1404" s="31" t="s">
        <v>16048</v>
      </c>
      <c r="CT1404" s="31"/>
      <c r="CU1404" s="31"/>
      <c r="CV1404" s="31" t="s">
        <v>18280</v>
      </c>
      <c r="CW1404" s="31" t="s">
        <v>18281</v>
      </c>
      <c r="CX1404" s="31" t="s">
        <v>18271</v>
      </c>
      <c r="CY1404" s="31"/>
      <c r="CZ1404" s="31"/>
      <c r="DA1404" s="31"/>
      <c r="DB1404" s="31" t="s">
        <v>15747</v>
      </c>
      <c r="DC1404" s="31" t="s">
        <v>15751</v>
      </c>
      <c r="DD1404" s="31" t="s">
        <v>15746</v>
      </c>
      <c r="DE1404" s="31"/>
      <c r="DF1404" s="31"/>
      <c r="DG1404" s="31"/>
      <c r="DH1404" s="31"/>
      <c r="DI1404" s="31"/>
      <c r="DJ1404" s="31"/>
      <c r="DK1404" s="31" t="s">
        <v>25645</v>
      </c>
      <c r="DL1404" s="31" t="s">
        <v>13888</v>
      </c>
      <c r="DM1404" s="38" t="s">
        <v>15039</v>
      </c>
      <c r="DN1404" s="38"/>
      <c r="DO1404" s="35">
        <v>0</v>
      </c>
      <c r="DP1404" s="31" t="s">
        <v>15040</v>
      </c>
      <c r="DQ1404" s="31" t="s">
        <v>15041</v>
      </c>
      <c r="DR1404" s="31"/>
      <c r="DS1404" s="31" t="s">
        <v>15042</v>
      </c>
      <c r="DT1404" s="31"/>
      <c r="DU1404" s="31">
        <v>3</v>
      </c>
      <c r="DV1404" s="31" t="s">
        <v>32167</v>
      </c>
      <c r="DW1404" s="31" t="s">
        <v>7997</v>
      </c>
      <c r="DX1404" s="31" t="s">
        <v>7997</v>
      </c>
      <c r="DY1404" s="31" t="s">
        <v>36924</v>
      </c>
      <c r="DZ1404" s="52" t="s">
        <v>22014</v>
      </c>
      <c r="EA1404" s="52" t="s">
        <v>36925</v>
      </c>
      <c r="EB1404" s="31">
        <v>0</v>
      </c>
      <c r="EC1404" s="31" t="s">
        <v>40168</v>
      </c>
      <c r="ED1404" s="31" t="s">
        <v>41101</v>
      </c>
      <c r="EE1404" s="31"/>
      <c r="EF1404" s="31"/>
      <c r="EG1404" s="31"/>
      <c r="EH1404" s="31"/>
      <c r="EI1404" s="31"/>
      <c r="EJ1404" s="31"/>
    </row>
    <row r="1405" spans="1:140" ht="23.25" customHeight="1">
      <c r="A1405" s="25">
        <v>1403</v>
      </c>
      <c r="B1405" s="30" t="s">
        <v>19722</v>
      </c>
      <c r="C1405" s="31" t="s">
        <v>19748</v>
      </c>
      <c r="D1405" s="30" t="s">
        <v>23582</v>
      </c>
      <c r="E1405" s="30"/>
      <c r="F1405" s="30" t="s">
        <v>36258</v>
      </c>
      <c r="G1405" s="31">
        <f t="shared" si="200"/>
        <v>58</v>
      </c>
      <c r="H1405" s="72">
        <f t="shared" si="201"/>
        <v>54820</v>
      </c>
      <c r="I1405" s="30"/>
      <c r="J1405" s="30" t="s">
        <v>34084</v>
      </c>
      <c r="K1405" s="30" t="s">
        <v>4318</v>
      </c>
      <c r="L1405" s="31" t="s">
        <v>4318</v>
      </c>
      <c r="M1405" s="31" t="s">
        <v>6378</v>
      </c>
      <c r="N1405" s="31" t="s">
        <v>3311</v>
      </c>
      <c r="O1405" s="31" t="s">
        <v>2534</v>
      </c>
      <c r="P1405" s="52" t="s">
        <v>24630</v>
      </c>
      <c r="Q1405" s="31" t="s">
        <v>39291</v>
      </c>
      <c r="R1405" s="31">
        <v>3</v>
      </c>
      <c r="S1405" s="31">
        <v>8</v>
      </c>
      <c r="T1405" s="31"/>
      <c r="U1405" s="31">
        <v>502</v>
      </c>
      <c r="V1405" s="31" t="s">
        <v>29703</v>
      </c>
      <c r="W1405" s="31" t="s">
        <v>19915</v>
      </c>
      <c r="X1405" s="31" t="s">
        <v>19765</v>
      </c>
      <c r="Y1405" s="31" t="e">
        <f t="shared" ca="1" si="202"/>
        <v>#VALUE!</v>
      </c>
      <c r="Z1405" s="31" t="e">
        <f t="shared" ca="1" si="203"/>
        <v>#VALUE!</v>
      </c>
      <c r="AA1405" s="31"/>
      <c r="AB1405" s="31" t="s">
        <v>780</v>
      </c>
      <c r="AC1405" s="31" t="s">
        <v>34145</v>
      </c>
      <c r="AD1405" s="31" t="s">
        <v>34145</v>
      </c>
      <c r="AE1405" s="31"/>
      <c r="AF1405" s="31" t="s">
        <v>24701</v>
      </c>
      <c r="AG1405" s="31" t="s">
        <v>4322</v>
      </c>
      <c r="AH1405" s="31" t="s">
        <v>4322</v>
      </c>
      <c r="AI1405" s="31" t="s">
        <v>728</v>
      </c>
      <c r="AJ1405" s="31" t="s">
        <v>19916</v>
      </c>
      <c r="AK1405" s="31" t="s">
        <v>19917</v>
      </c>
      <c r="AL1405" s="31" t="s">
        <v>18414</v>
      </c>
      <c r="AM1405" s="31" t="s">
        <v>8728</v>
      </c>
      <c r="AN1405" s="31"/>
      <c r="AO1405" s="31"/>
      <c r="AP1405" s="31" t="s">
        <v>18118</v>
      </c>
      <c r="AQ1405" s="52" t="s">
        <v>32747</v>
      </c>
      <c r="AR1405" s="31" t="s">
        <v>34145</v>
      </c>
      <c r="AS1405" s="31" t="s">
        <v>34145</v>
      </c>
      <c r="AT1405" s="31" t="s">
        <v>35623</v>
      </c>
      <c r="AU1405" s="31"/>
      <c r="AV1405" s="31" t="s">
        <v>26001</v>
      </c>
      <c r="AW1405" s="52" t="s">
        <v>32747</v>
      </c>
      <c r="AX1405" s="29">
        <f t="shared" si="206"/>
        <v>46677</v>
      </c>
      <c r="AY1405" s="31" t="s">
        <v>26346</v>
      </c>
      <c r="AZ1405" s="31" t="s">
        <v>2622</v>
      </c>
      <c r="BA1405" s="30" t="s">
        <v>18118</v>
      </c>
      <c r="BB1405" s="31" t="s">
        <v>35618</v>
      </c>
      <c r="BC1405" s="31"/>
      <c r="BD1405" s="31" t="s">
        <v>11423</v>
      </c>
      <c r="BE1405" s="31" t="s">
        <v>7969</v>
      </c>
      <c r="BF1405" s="31" t="s">
        <v>26001</v>
      </c>
      <c r="BG1405" s="31"/>
      <c r="BH1405" s="31"/>
      <c r="BI1405" s="31"/>
      <c r="BJ1405" s="31" t="s">
        <v>23222</v>
      </c>
      <c r="BK1405" s="31" t="str">
        <f t="shared" si="199"/>
        <v>III/b</v>
      </c>
      <c r="BL1405" s="31" t="s">
        <v>8077</v>
      </c>
      <c r="BM1405" s="31"/>
      <c r="BN1405" s="31"/>
      <c r="BO1405" s="31"/>
      <c r="BP1405" s="31"/>
      <c r="BQ1405" s="31" t="s">
        <v>23222</v>
      </c>
      <c r="BR1405" s="52" t="s">
        <v>39748</v>
      </c>
      <c r="BS1405" s="52" t="s">
        <v>39292</v>
      </c>
      <c r="BT1405" s="31" t="s">
        <v>21685</v>
      </c>
      <c r="BU1405" s="31" t="s">
        <v>25901</v>
      </c>
      <c r="BV1405" s="31" t="s">
        <v>8461</v>
      </c>
      <c r="BW1405" s="31">
        <f t="shared" ca="1" si="204"/>
        <v>6</v>
      </c>
      <c r="BX1405" s="78">
        <f t="shared" ca="1" si="205"/>
        <v>3</v>
      </c>
      <c r="BY1405" s="31"/>
      <c r="BZ1405" s="31"/>
      <c r="CA1405" s="31" t="s">
        <v>2483</v>
      </c>
      <c r="CB1405" s="31" t="s">
        <v>2406</v>
      </c>
      <c r="CC1405" s="31"/>
      <c r="CD1405" s="31"/>
      <c r="CE1405" s="31" t="s">
        <v>20085</v>
      </c>
      <c r="CF1405" s="31"/>
      <c r="CG1405" s="31"/>
      <c r="CH1405" s="31"/>
      <c r="CI1405" s="31"/>
      <c r="CJ1405" s="31"/>
      <c r="CK1405" s="31"/>
      <c r="CL1405" s="31" t="s">
        <v>38889</v>
      </c>
      <c r="CM1405" s="52" t="s">
        <v>35704</v>
      </c>
      <c r="CN1405" s="31" t="s">
        <v>36751</v>
      </c>
      <c r="CO1405" s="31" t="s">
        <v>38890</v>
      </c>
      <c r="CP1405" s="52" t="s">
        <v>35704</v>
      </c>
      <c r="CQ1405" s="31" t="s">
        <v>36751</v>
      </c>
      <c r="CR1405" s="31">
        <v>6641</v>
      </c>
      <c r="CS1405" s="31" t="s">
        <v>22243</v>
      </c>
      <c r="CT1405" s="31"/>
      <c r="CU1405" s="31"/>
      <c r="CV1405" s="31" t="s">
        <v>20132</v>
      </c>
      <c r="CW1405" s="31" t="s">
        <v>20134</v>
      </c>
      <c r="CX1405" s="31" t="s">
        <v>20133</v>
      </c>
      <c r="CY1405" s="31"/>
      <c r="CZ1405" s="31"/>
      <c r="DA1405" s="31"/>
      <c r="DB1405" s="31"/>
      <c r="DC1405" s="31"/>
      <c r="DD1405" s="31"/>
      <c r="DE1405" s="31"/>
      <c r="DF1405" s="31"/>
      <c r="DG1405" s="31"/>
      <c r="DH1405" s="31"/>
      <c r="DI1405" s="31"/>
      <c r="DJ1405" s="31"/>
      <c r="DK1405" s="31"/>
      <c r="DL1405" s="31"/>
      <c r="DM1405" s="38" t="s">
        <v>19912</v>
      </c>
      <c r="DN1405" s="38"/>
      <c r="DO1405" s="35"/>
      <c r="DP1405" s="31" t="s">
        <v>19913</v>
      </c>
      <c r="DQ1405" s="31" t="s">
        <v>19914</v>
      </c>
      <c r="DR1405" s="31"/>
      <c r="DS1405" s="31" t="s">
        <v>27900</v>
      </c>
      <c r="DT1405" s="31" t="s">
        <v>19783</v>
      </c>
      <c r="DU1405" s="31">
        <v>1</v>
      </c>
      <c r="DV1405" s="31" t="s">
        <v>32164</v>
      </c>
      <c r="DW1405" s="31" t="s">
        <v>11423</v>
      </c>
      <c r="DX1405" s="31"/>
      <c r="DY1405" s="31"/>
      <c r="DZ1405" s="31"/>
      <c r="EA1405" s="31"/>
      <c r="EB1405" s="31">
        <v>0</v>
      </c>
      <c r="EC1405" s="31" t="s">
        <v>40168</v>
      </c>
      <c r="ED1405" s="31" t="s">
        <v>41101</v>
      </c>
      <c r="EE1405" s="31"/>
      <c r="EF1405" s="31"/>
      <c r="EG1405" s="31"/>
      <c r="EH1405" s="31"/>
      <c r="EI1405" s="31"/>
      <c r="EJ1405" s="31"/>
    </row>
    <row r="1406" spans="1:140" ht="23.25" customHeight="1">
      <c r="A1406" s="25">
        <v>1404</v>
      </c>
      <c r="B1406" s="30" t="s">
        <v>15185</v>
      </c>
      <c r="C1406" s="31" t="s">
        <v>16612</v>
      </c>
      <c r="D1406" s="30" t="s">
        <v>23562</v>
      </c>
      <c r="E1406" s="30"/>
      <c r="F1406" s="30" t="s">
        <v>36258</v>
      </c>
      <c r="G1406" s="31">
        <f t="shared" si="200"/>
        <v>58</v>
      </c>
      <c r="H1406" s="72">
        <f t="shared" si="201"/>
        <v>51806</v>
      </c>
      <c r="I1406" s="30"/>
      <c r="J1406" s="30" t="s">
        <v>34084</v>
      </c>
      <c r="K1406" s="30" t="s">
        <v>4318</v>
      </c>
      <c r="L1406" s="31" t="s">
        <v>4318</v>
      </c>
      <c r="M1406" s="31" t="s">
        <v>3186</v>
      </c>
      <c r="N1406" s="31" t="s">
        <v>3311</v>
      </c>
      <c r="O1406" s="31" t="s">
        <v>2534</v>
      </c>
      <c r="P1406" s="52" t="s">
        <v>24630</v>
      </c>
      <c r="Q1406" s="31" t="s">
        <v>39299</v>
      </c>
      <c r="R1406" s="31">
        <v>3</v>
      </c>
      <c r="S1406" s="31">
        <v>8</v>
      </c>
      <c r="T1406" s="31"/>
      <c r="U1406" s="31">
        <v>486</v>
      </c>
      <c r="V1406" s="31" t="s">
        <v>29697</v>
      </c>
      <c r="W1406" s="31" t="s">
        <v>6910</v>
      </c>
      <c r="X1406" s="31" t="s">
        <v>4254</v>
      </c>
      <c r="Y1406" s="31" t="e">
        <f t="shared" ca="1" si="202"/>
        <v>#VALUE!</v>
      </c>
      <c r="Z1406" s="31" t="e">
        <f t="shared" ca="1" si="203"/>
        <v>#VALUE!</v>
      </c>
      <c r="AA1406" s="31"/>
      <c r="AB1406" s="31" t="s">
        <v>780</v>
      </c>
      <c r="AC1406" s="31" t="s">
        <v>34145</v>
      </c>
      <c r="AD1406" s="31" t="s">
        <v>34145</v>
      </c>
      <c r="AE1406" s="31"/>
      <c r="AF1406" s="31" t="s">
        <v>24701</v>
      </c>
      <c r="AG1406" s="31" t="s">
        <v>4322</v>
      </c>
      <c r="AH1406" s="31" t="s">
        <v>4322</v>
      </c>
      <c r="AI1406" s="31" t="s">
        <v>728</v>
      </c>
      <c r="AJ1406" s="31" t="s">
        <v>24645</v>
      </c>
      <c r="AK1406" s="31" t="s">
        <v>24644</v>
      </c>
      <c r="AL1406" s="31" t="s">
        <v>973</v>
      </c>
      <c r="AM1406" s="31" t="s">
        <v>2711</v>
      </c>
      <c r="AN1406" s="31"/>
      <c r="AO1406" s="31"/>
      <c r="AP1406" s="31" t="s">
        <v>18118</v>
      </c>
      <c r="AQ1406" s="31" t="s">
        <v>12247</v>
      </c>
      <c r="AR1406" s="31" t="s">
        <v>34145</v>
      </c>
      <c r="AS1406" s="31" t="s">
        <v>34145</v>
      </c>
      <c r="AT1406" s="31" t="str">
        <f>_xlfn.IFNA(VLOOKUP(D1406,'[1]5. 1 Mei 2022'!$C$7:$F$60,4,FALSE),"")</f>
        <v/>
      </c>
      <c r="AU1406" s="31"/>
      <c r="AV1406" s="31" t="s">
        <v>20034</v>
      </c>
      <c r="AW1406" s="31" t="s">
        <v>31614</v>
      </c>
      <c r="AX1406" s="29">
        <f t="shared" si="206"/>
        <v>46348</v>
      </c>
      <c r="AY1406" s="31" t="s">
        <v>26346</v>
      </c>
      <c r="AZ1406" s="31" t="s">
        <v>2622</v>
      </c>
      <c r="BA1406" s="30" t="s">
        <v>18118</v>
      </c>
      <c r="BB1406" s="31" t="s">
        <v>8027</v>
      </c>
      <c r="BC1406" s="31"/>
      <c r="BD1406" s="31" t="s">
        <v>1759</v>
      </c>
      <c r="BE1406" s="31" t="s">
        <v>7969</v>
      </c>
      <c r="BF1406" s="31" t="s">
        <v>20034</v>
      </c>
      <c r="BG1406" s="31"/>
      <c r="BH1406" s="31"/>
      <c r="BI1406" s="31"/>
      <c r="BJ1406" s="31" t="s">
        <v>23222</v>
      </c>
      <c r="BK1406" s="31" t="str">
        <f t="shared" si="199"/>
        <v>III/b</v>
      </c>
      <c r="BL1406" s="31" t="s">
        <v>8077</v>
      </c>
      <c r="BM1406" s="31"/>
      <c r="BN1406" s="31"/>
      <c r="BO1406" s="31"/>
      <c r="BP1406" s="31"/>
      <c r="BQ1406" s="31" t="s">
        <v>23222</v>
      </c>
      <c r="BR1406" s="52" t="s">
        <v>39748</v>
      </c>
      <c r="BS1406" s="52" t="s">
        <v>39300</v>
      </c>
      <c r="BT1406" s="31" t="s">
        <v>21685</v>
      </c>
      <c r="BU1406" s="31" t="s">
        <v>25901</v>
      </c>
      <c r="BV1406" s="31" t="s">
        <v>3408</v>
      </c>
      <c r="BW1406" s="31">
        <f t="shared" ca="1" si="204"/>
        <v>12</v>
      </c>
      <c r="BX1406" s="78">
        <f t="shared" ca="1" si="205"/>
        <v>3</v>
      </c>
      <c r="BY1406" s="31" t="s">
        <v>3738</v>
      </c>
      <c r="BZ1406" s="31"/>
      <c r="CA1406" s="31" t="s">
        <v>996</v>
      </c>
      <c r="CB1406" s="31" t="s">
        <v>2406</v>
      </c>
      <c r="CC1406" s="31" t="s">
        <v>1498</v>
      </c>
      <c r="CD1406" s="31" t="s">
        <v>1498</v>
      </c>
      <c r="CE1406" s="31" t="s">
        <v>20085</v>
      </c>
      <c r="CF1406" s="31"/>
      <c r="CG1406" s="31"/>
      <c r="CH1406" s="31"/>
      <c r="CI1406" s="31"/>
      <c r="CJ1406" s="31"/>
      <c r="CK1406" s="31"/>
      <c r="CL1406" s="31" t="s">
        <v>22183</v>
      </c>
      <c r="CM1406" s="31" t="s">
        <v>22184</v>
      </c>
      <c r="CN1406" s="31">
        <v>123</v>
      </c>
      <c r="CO1406" s="31" t="s">
        <v>28799</v>
      </c>
      <c r="CP1406" s="31" t="s">
        <v>22184</v>
      </c>
      <c r="CQ1406" s="31">
        <v>123</v>
      </c>
      <c r="CR1406" s="31">
        <v>4623</v>
      </c>
      <c r="CS1406" s="31" t="s">
        <v>8595</v>
      </c>
      <c r="CT1406" s="31"/>
      <c r="CU1406" s="31">
        <v>40990</v>
      </c>
      <c r="CV1406" s="31" t="s">
        <v>8319</v>
      </c>
      <c r="CW1406" s="31" t="s">
        <v>8320</v>
      </c>
      <c r="CX1406" s="31" t="s">
        <v>8318</v>
      </c>
      <c r="CY1406" s="31"/>
      <c r="CZ1406" s="31"/>
      <c r="DA1406" s="31"/>
      <c r="DB1406" s="31" t="s">
        <v>15747</v>
      </c>
      <c r="DC1406" s="31" t="s">
        <v>15751</v>
      </c>
      <c r="DD1406" s="31" t="s">
        <v>15746</v>
      </c>
      <c r="DE1406" s="31"/>
      <c r="DF1406" s="31"/>
      <c r="DG1406" s="31"/>
      <c r="DH1406" s="31"/>
      <c r="DI1406" s="31" t="s">
        <v>24822</v>
      </c>
      <c r="DJ1406" s="31" t="s">
        <v>24823</v>
      </c>
      <c r="DK1406" s="31"/>
      <c r="DL1406" s="31"/>
      <c r="DM1406" s="38" t="s">
        <v>9174</v>
      </c>
      <c r="DN1406" s="38"/>
      <c r="DO1406" s="35" t="s">
        <v>10660</v>
      </c>
      <c r="DP1406" s="31" t="s">
        <v>10855</v>
      </c>
      <c r="DQ1406" s="31" t="s">
        <v>30805</v>
      </c>
      <c r="DR1406" s="31"/>
      <c r="DS1406" s="31" t="s">
        <v>27899</v>
      </c>
      <c r="DT1406" s="31" t="s">
        <v>28276</v>
      </c>
      <c r="DU1406" s="31">
        <v>3</v>
      </c>
      <c r="DV1406" s="31" t="s">
        <v>32167</v>
      </c>
      <c r="DW1406" s="31" t="s">
        <v>1759</v>
      </c>
      <c r="DX1406" s="31" t="s">
        <v>1759</v>
      </c>
      <c r="DY1406" s="31" t="s">
        <v>28836</v>
      </c>
      <c r="DZ1406" s="31" t="s">
        <v>18545</v>
      </c>
      <c r="EA1406" s="31"/>
      <c r="EB1406" s="31">
        <v>1066449</v>
      </c>
      <c r="EC1406" s="31" t="s">
        <v>40168</v>
      </c>
      <c r="ED1406" s="31" t="s">
        <v>41101</v>
      </c>
      <c r="EE1406" s="31"/>
      <c r="EF1406" s="31"/>
      <c r="EG1406" s="31"/>
      <c r="EH1406" s="31"/>
      <c r="EI1406" s="31"/>
      <c r="EJ1406" s="31"/>
    </row>
    <row r="1407" spans="1:140" ht="23.25" customHeight="1">
      <c r="A1407" s="25">
        <v>1405</v>
      </c>
      <c r="B1407" s="30" t="s">
        <v>33338</v>
      </c>
      <c r="C1407" s="31" t="s">
        <v>29980</v>
      </c>
      <c r="D1407" s="30" t="s">
        <v>33209</v>
      </c>
      <c r="E1407" s="30"/>
      <c r="F1407" s="30" t="s">
        <v>36258</v>
      </c>
      <c r="G1407" s="31">
        <f t="shared" si="200"/>
        <v>58</v>
      </c>
      <c r="H1407" s="72">
        <f t="shared" si="201"/>
        <v>54909</v>
      </c>
      <c r="I1407" s="30"/>
      <c r="J1407" s="30" t="s">
        <v>34084</v>
      </c>
      <c r="K1407" s="30" t="s">
        <v>4318</v>
      </c>
      <c r="L1407" s="31" t="s">
        <v>4318</v>
      </c>
      <c r="M1407" s="31" t="s">
        <v>3186</v>
      </c>
      <c r="N1407" s="31" t="s">
        <v>3311</v>
      </c>
      <c r="O1407" s="31" t="s">
        <v>2534</v>
      </c>
      <c r="P1407" s="52" t="s">
        <v>35984</v>
      </c>
      <c r="Q1407" s="52" t="s">
        <v>41335</v>
      </c>
      <c r="R1407" s="31"/>
      <c r="S1407" s="31"/>
      <c r="T1407" s="31"/>
      <c r="U1407" s="31"/>
      <c r="V1407" s="31"/>
      <c r="W1407" s="31" t="s">
        <v>33210</v>
      </c>
      <c r="X1407" s="31" t="s">
        <v>33211</v>
      </c>
      <c r="Y1407" s="31">
        <f t="shared" ca="1" si="202"/>
        <v>31</v>
      </c>
      <c r="Z1407" s="31" t="str">
        <f t="shared" ca="1" si="203"/>
        <v>21-35</v>
      </c>
      <c r="AA1407" s="31"/>
      <c r="AB1407" s="31" t="s">
        <v>780</v>
      </c>
      <c r="AC1407" s="31" t="s">
        <v>34145</v>
      </c>
      <c r="AD1407" s="31" t="s">
        <v>34145</v>
      </c>
      <c r="AE1407" s="31"/>
      <c r="AF1407" s="31" t="s">
        <v>24701</v>
      </c>
      <c r="AG1407" s="31" t="s">
        <v>4322</v>
      </c>
      <c r="AH1407" s="31" t="s">
        <v>4322</v>
      </c>
      <c r="AI1407" s="31" t="s">
        <v>728</v>
      </c>
      <c r="AJ1407" s="52" t="s">
        <v>6574</v>
      </c>
      <c r="AK1407" s="52" t="s">
        <v>36441</v>
      </c>
      <c r="AL1407" s="52" t="s">
        <v>15509</v>
      </c>
      <c r="AM1407" s="31" t="s">
        <v>23160</v>
      </c>
      <c r="AN1407" s="31"/>
      <c r="AO1407" s="31"/>
      <c r="AP1407" s="31" t="s">
        <v>2307</v>
      </c>
      <c r="AQ1407" s="52" t="s">
        <v>35984</v>
      </c>
      <c r="AR1407" s="31" t="s">
        <v>34145</v>
      </c>
      <c r="AS1407" s="31" t="s">
        <v>34145</v>
      </c>
      <c r="AT1407" s="31" t="s">
        <v>41065</v>
      </c>
      <c r="AU1407" s="31"/>
      <c r="AV1407" s="31" t="s">
        <v>26001</v>
      </c>
      <c r="AW1407" s="52" t="s">
        <v>20332</v>
      </c>
      <c r="AX1407" s="29">
        <f t="shared" si="206"/>
        <v>46524</v>
      </c>
      <c r="AY1407" s="31" t="s">
        <v>26346</v>
      </c>
      <c r="AZ1407" s="31" t="s">
        <v>6924</v>
      </c>
      <c r="BA1407" s="30" t="s">
        <v>2307</v>
      </c>
      <c r="BB1407" s="31" t="s">
        <v>34371</v>
      </c>
      <c r="BC1407" s="31" t="s">
        <v>11629</v>
      </c>
      <c r="BD1407" s="31" t="s">
        <v>11423</v>
      </c>
      <c r="BE1407" s="31" t="s">
        <v>7969</v>
      </c>
      <c r="BF1407" s="31" t="s">
        <v>26001</v>
      </c>
      <c r="BG1407" s="31"/>
      <c r="BH1407" s="31"/>
      <c r="BI1407" s="31"/>
      <c r="BJ1407" s="31"/>
      <c r="BK1407" s="31" t="str">
        <f t="shared" si="199"/>
        <v>III/b</v>
      </c>
      <c r="BL1407" s="31"/>
      <c r="BM1407" s="31"/>
      <c r="BN1407" s="31"/>
      <c r="BO1407" s="31"/>
      <c r="BP1407" s="31"/>
      <c r="BQ1407" s="31" t="s">
        <v>23222</v>
      </c>
      <c r="BR1407" s="31" t="s">
        <v>41376</v>
      </c>
      <c r="BS1407" s="31">
        <v>0</v>
      </c>
      <c r="BT1407" s="52" t="s">
        <v>20332</v>
      </c>
      <c r="BU1407" s="52" t="s">
        <v>35984</v>
      </c>
      <c r="BV1407" s="31" t="s">
        <v>20332</v>
      </c>
      <c r="BW1407" s="31">
        <f t="shared" ca="1" si="204"/>
        <v>1</v>
      </c>
      <c r="BX1407" s="78">
        <f t="shared" ca="1" si="205"/>
        <v>3</v>
      </c>
      <c r="BY1407" s="31"/>
      <c r="BZ1407" s="31"/>
      <c r="CA1407" s="31" t="s">
        <v>996</v>
      </c>
      <c r="CB1407" s="31" t="s">
        <v>2406</v>
      </c>
      <c r="CC1407" s="31"/>
      <c r="CD1407" s="31"/>
      <c r="CE1407" s="31"/>
      <c r="CF1407" s="31"/>
      <c r="CG1407" s="31"/>
      <c r="CH1407" s="31"/>
      <c r="CI1407" s="31"/>
      <c r="CJ1407" s="31"/>
      <c r="CK1407" s="31"/>
      <c r="CL1407" s="52" t="s">
        <v>36442</v>
      </c>
      <c r="CM1407" s="52" t="s">
        <v>36443</v>
      </c>
      <c r="CN1407" s="31">
        <v>126</v>
      </c>
      <c r="CO1407" s="31" t="s">
        <v>39578</v>
      </c>
      <c r="CP1407" s="31" t="s">
        <v>36443</v>
      </c>
      <c r="CQ1407" s="31" t="s">
        <v>39477</v>
      </c>
      <c r="CR1407" s="31">
        <v>6908</v>
      </c>
      <c r="CS1407" s="31"/>
      <c r="CT1407" s="31"/>
      <c r="CU1407" s="31"/>
      <c r="CV1407" s="31"/>
      <c r="CW1407" s="31"/>
      <c r="CX1407" s="31"/>
      <c r="CY1407" s="31"/>
      <c r="CZ1407" s="31"/>
      <c r="DA1407" s="31"/>
      <c r="DB1407" s="31"/>
      <c r="DC1407" s="31"/>
      <c r="DD1407" s="31"/>
      <c r="DE1407" s="31"/>
      <c r="DF1407" s="31"/>
      <c r="DG1407" s="31"/>
      <c r="DH1407" s="31"/>
      <c r="DI1407" s="31"/>
      <c r="DJ1407" s="31"/>
      <c r="DK1407" s="31"/>
      <c r="DL1407" s="31"/>
      <c r="DM1407" s="38">
        <v>849244801925000</v>
      </c>
      <c r="DN1407" s="38"/>
      <c r="DO1407" s="35"/>
      <c r="DP1407" s="52" t="s">
        <v>36444</v>
      </c>
      <c r="DQ1407" s="31" t="s">
        <v>36445</v>
      </c>
      <c r="DR1407" s="31"/>
      <c r="DS1407" s="52" t="s">
        <v>38655</v>
      </c>
      <c r="DT1407" s="50" t="s">
        <v>36446</v>
      </c>
      <c r="DU1407" s="31"/>
      <c r="DV1407" s="31"/>
      <c r="DW1407" s="31"/>
      <c r="DX1407" s="31"/>
      <c r="DY1407" s="31"/>
      <c r="DZ1407" s="31"/>
      <c r="EA1407" s="31"/>
      <c r="EB1407" s="31"/>
      <c r="EC1407" s="31" t="s">
        <v>40168</v>
      </c>
      <c r="ED1407" s="31" t="s">
        <v>41101</v>
      </c>
      <c r="EE1407" s="31"/>
      <c r="EF1407" s="31"/>
      <c r="EG1407" s="31"/>
      <c r="EH1407" s="31"/>
      <c r="EI1407" s="31"/>
      <c r="EJ1407" s="31"/>
    </row>
    <row r="1408" spans="1:140" ht="23.25" customHeight="1">
      <c r="A1408" s="25">
        <v>1406</v>
      </c>
      <c r="B1408" s="30" t="s">
        <v>23575</v>
      </c>
      <c r="C1408" s="31" t="s">
        <v>4318</v>
      </c>
      <c r="D1408" s="30" t="s">
        <v>23576</v>
      </c>
      <c r="E1408" s="30"/>
      <c r="F1408" s="30" t="s">
        <v>36258</v>
      </c>
      <c r="G1408" s="31">
        <f t="shared" si="200"/>
        <v>58</v>
      </c>
      <c r="H1408" s="72">
        <f t="shared" si="201"/>
        <v>54940</v>
      </c>
      <c r="I1408" s="30"/>
      <c r="J1408" s="30" t="s">
        <v>34084</v>
      </c>
      <c r="K1408" s="30" t="s">
        <v>4318</v>
      </c>
      <c r="L1408" s="31" t="s">
        <v>4318</v>
      </c>
      <c r="M1408" s="31" t="s">
        <v>3186</v>
      </c>
      <c r="N1408" s="31" t="s">
        <v>3311</v>
      </c>
      <c r="O1408" s="31" t="s">
        <v>2534</v>
      </c>
      <c r="P1408" s="52" t="s">
        <v>24630</v>
      </c>
      <c r="Q1408" s="31" t="s">
        <v>39288</v>
      </c>
      <c r="R1408" s="31">
        <v>3</v>
      </c>
      <c r="S1408" s="31">
        <v>8</v>
      </c>
      <c r="T1408" s="31"/>
      <c r="U1408" s="31">
        <v>470</v>
      </c>
      <c r="V1408" s="31" t="s">
        <v>29710</v>
      </c>
      <c r="W1408" s="31" t="s">
        <v>6910</v>
      </c>
      <c r="X1408" s="31" t="s">
        <v>17242</v>
      </c>
      <c r="Y1408" s="31">
        <f t="shared" ca="1" si="202"/>
        <v>31</v>
      </c>
      <c r="Z1408" s="31" t="str">
        <f t="shared" ca="1" si="203"/>
        <v>21-35</v>
      </c>
      <c r="AA1408" s="31"/>
      <c r="AB1408" s="31" t="s">
        <v>5385</v>
      </c>
      <c r="AC1408" s="31" t="s">
        <v>34145</v>
      </c>
      <c r="AD1408" s="31" t="s">
        <v>34145</v>
      </c>
      <c r="AE1408" s="31"/>
      <c r="AF1408" s="31" t="s">
        <v>24701</v>
      </c>
      <c r="AG1408" s="31" t="s">
        <v>4322</v>
      </c>
      <c r="AH1408" s="31" t="s">
        <v>4322</v>
      </c>
      <c r="AI1408" s="31" t="s">
        <v>728</v>
      </c>
      <c r="AJ1408" s="31" t="s">
        <v>24886</v>
      </c>
      <c r="AK1408" s="31" t="s">
        <v>24887</v>
      </c>
      <c r="AL1408" s="31" t="s">
        <v>15509</v>
      </c>
      <c r="AM1408" s="31" t="s">
        <v>23160</v>
      </c>
      <c r="AN1408" s="31"/>
      <c r="AO1408" s="31"/>
      <c r="AP1408" s="31" t="s">
        <v>18118</v>
      </c>
      <c r="AQ1408" s="31" t="s">
        <v>18675</v>
      </c>
      <c r="AR1408" s="31" t="s">
        <v>34145</v>
      </c>
      <c r="AS1408" s="31" t="s">
        <v>34145</v>
      </c>
      <c r="AT1408" s="31" t="str">
        <f>_xlfn.IFNA(VLOOKUP(D1408,'[1]5. 1 Mei 2022'!$C$7:$F$60,4,FALSE),"")</f>
        <v/>
      </c>
      <c r="AU1408" s="31"/>
      <c r="AV1408" s="31" t="s">
        <v>20032</v>
      </c>
      <c r="AW1408" s="31" t="s">
        <v>21723</v>
      </c>
      <c r="AX1408" s="29">
        <f t="shared" si="206"/>
        <v>46555</v>
      </c>
      <c r="AY1408" s="31" t="s">
        <v>26346</v>
      </c>
      <c r="AZ1408" s="31" t="s">
        <v>2622</v>
      </c>
      <c r="BA1408" s="30" t="s">
        <v>18118</v>
      </c>
      <c r="BB1408" s="31" t="s">
        <v>8024</v>
      </c>
      <c r="BC1408" s="31"/>
      <c r="BD1408" s="31" t="s">
        <v>11423</v>
      </c>
      <c r="BE1408" s="31" t="s">
        <v>7969</v>
      </c>
      <c r="BF1408" s="31" t="s">
        <v>20032</v>
      </c>
      <c r="BG1408" s="31"/>
      <c r="BH1408" s="31"/>
      <c r="BI1408" s="31"/>
      <c r="BJ1408" s="31" t="s">
        <v>23222</v>
      </c>
      <c r="BK1408" s="31" t="str">
        <f t="shared" ref="BK1408:BK1469" si="207">N1408</f>
        <v>III/b</v>
      </c>
      <c r="BL1408" s="31" t="s">
        <v>8077</v>
      </c>
      <c r="BM1408" s="31"/>
      <c r="BN1408" s="31"/>
      <c r="BO1408" s="31"/>
      <c r="BP1408" s="31"/>
      <c r="BQ1408" s="31" t="s">
        <v>23222</v>
      </c>
      <c r="BR1408" s="52" t="s">
        <v>39748</v>
      </c>
      <c r="BS1408" s="52" t="s">
        <v>39289</v>
      </c>
      <c r="BT1408" s="31" t="s">
        <v>21685</v>
      </c>
      <c r="BU1408" s="31" t="s">
        <v>25901</v>
      </c>
      <c r="BV1408" s="31" t="s">
        <v>21685</v>
      </c>
      <c r="BW1408" s="31">
        <f t="shared" ca="1" si="204"/>
        <v>4</v>
      </c>
      <c r="BX1408" s="78">
        <f t="shared" ca="1" si="205"/>
        <v>3</v>
      </c>
      <c r="BY1408" s="31"/>
      <c r="BZ1408" s="31"/>
      <c r="CA1408" s="31" t="s">
        <v>996</v>
      </c>
      <c r="CB1408" s="31" t="s">
        <v>2406</v>
      </c>
      <c r="CC1408" s="31"/>
      <c r="CD1408" s="31"/>
      <c r="CE1408" s="31"/>
      <c r="CF1408" s="31"/>
      <c r="CG1408" s="31"/>
      <c r="CH1408" s="31"/>
      <c r="CI1408" s="31"/>
      <c r="CJ1408" s="31"/>
      <c r="CK1408" s="31"/>
      <c r="CL1408" s="31" t="s">
        <v>31126</v>
      </c>
      <c r="CM1408" s="31" t="s">
        <v>31102</v>
      </c>
      <c r="CN1408" s="31">
        <v>126</v>
      </c>
      <c r="CO1408" s="31" t="s">
        <v>31125</v>
      </c>
      <c r="CP1408" s="31" t="s">
        <v>31102</v>
      </c>
      <c r="CQ1408" s="31">
        <v>126</v>
      </c>
      <c r="CR1408" s="31">
        <v>6819</v>
      </c>
      <c r="CS1408" s="31" t="s">
        <v>22243</v>
      </c>
      <c r="CT1408" s="31"/>
      <c r="CU1408" s="31"/>
      <c r="CV1408" s="31"/>
      <c r="CW1408" s="31"/>
      <c r="CX1408" s="31"/>
      <c r="CY1408" s="31"/>
      <c r="CZ1408" s="31"/>
      <c r="DA1408" s="31"/>
      <c r="DB1408" s="31"/>
      <c r="DC1408" s="31"/>
      <c r="DD1408" s="31"/>
      <c r="DE1408" s="31"/>
      <c r="DF1408" s="31"/>
      <c r="DG1408" s="31"/>
      <c r="DH1408" s="31"/>
      <c r="DI1408" s="31"/>
      <c r="DJ1408" s="31"/>
      <c r="DK1408" s="31"/>
      <c r="DL1408" s="31"/>
      <c r="DM1408" s="38" t="s">
        <v>23706</v>
      </c>
      <c r="DN1408" s="38"/>
      <c r="DO1408" s="51" t="s">
        <v>34422</v>
      </c>
      <c r="DP1408" s="31" t="s">
        <v>23704</v>
      </c>
      <c r="DQ1408" s="31" t="s">
        <v>23705</v>
      </c>
      <c r="DR1408" s="31"/>
      <c r="DS1408" s="31" t="s">
        <v>24884</v>
      </c>
      <c r="DT1408" s="31" t="s">
        <v>24885</v>
      </c>
      <c r="DU1408" s="31">
        <v>3</v>
      </c>
      <c r="DV1408" s="31" t="s">
        <v>32167</v>
      </c>
      <c r="DW1408" s="31" t="s">
        <v>7980</v>
      </c>
      <c r="DX1408" s="31" t="s">
        <v>34444</v>
      </c>
      <c r="DY1408" s="31" t="s">
        <v>37213</v>
      </c>
      <c r="DZ1408" s="66" t="s">
        <v>23138</v>
      </c>
      <c r="EA1408" s="52" t="s">
        <v>37214</v>
      </c>
      <c r="EB1408" s="31">
        <v>0</v>
      </c>
      <c r="EC1408" s="31" t="s">
        <v>40168</v>
      </c>
      <c r="ED1408" s="31" t="s">
        <v>41101</v>
      </c>
      <c r="EE1408" s="31"/>
      <c r="EF1408" s="31"/>
      <c r="EG1408" s="31"/>
      <c r="EH1408" s="31"/>
      <c r="EI1408" s="31"/>
      <c r="EJ1408" s="31"/>
    </row>
    <row r="1409" spans="1:140" ht="23.25" customHeight="1">
      <c r="A1409" s="25">
        <v>1407</v>
      </c>
      <c r="B1409" s="30" t="s">
        <v>22936</v>
      </c>
      <c r="C1409" s="31" t="s">
        <v>22941</v>
      </c>
      <c r="D1409" s="30" t="s">
        <v>23557</v>
      </c>
      <c r="E1409" s="30"/>
      <c r="F1409" s="30" t="s">
        <v>36258</v>
      </c>
      <c r="G1409" s="31">
        <f t="shared" si="200"/>
        <v>58</v>
      </c>
      <c r="H1409" s="72">
        <f t="shared" si="201"/>
        <v>55093</v>
      </c>
      <c r="I1409" s="30"/>
      <c r="J1409" s="30" t="s">
        <v>34084</v>
      </c>
      <c r="K1409" s="30" t="s">
        <v>4318</v>
      </c>
      <c r="L1409" s="31" t="s">
        <v>4318</v>
      </c>
      <c r="M1409" s="31" t="s">
        <v>3186</v>
      </c>
      <c r="N1409" s="31" t="s">
        <v>3311</v>
      </c>
      <c r="O1409" s="31" t="s">
        <v>2534</v>
      </c>
      <c r="P1409" s="52" t="s">
        <v>24630</v>
      </c>
      <c r="Q1409" s="31" t="s">
        <v>39286</v>
      </c>
      <c r="R1409" s="31">
        <v>3</v>
      </c>
      <c r="S1409" s="31">
        <v>8</v>
      </c>
      <c r="T1409" s="31"/>
      <c r="U1409" s="31">
        <v>483</v>
      </c>
      <c r="V1409" s="31" t="s">
        <v>29708</v>
      </c>
      <c r="W1409" s="31" t="s">
        <v>22950</v>
      </c>
      <c r="X1409" s="31" t="s">
        <v>22951</v>
      </c>
      <c r="Y1409" s="31" t="e">
        <f t="shared" ca="1" si="202"/>
        <v>#VALUE!</v>
      </c>
      <c r="Z1409" s="31" t="e">
        <f t="shared" ca="1" si="203"/>
        <v>#VALUE!</v>
      </c>
      <c r="AA1409" s="31"/>
      <c r="AB1409" s="31" t="s">
        <v>780</v>
      </c>
      <c r="AC1409" s="31" t="s">
        <v>34145</v>
      </c>
      <c r="AD1409" s="31" t="s">
        <v>34145</v>
      </c>
      <c r="AE1409" s="31"/>
      <c r="AF1409" s="31" t="s">
        <v>24701</v>
      </c>
      <c r="AG1409" s="31" t="s">
        <v>4322</v>
      </c>
      <c r="AH1409" s="31" t="s">
        <v>4322</v>
      </c>
      <c r="AI1409" s="31" t="s">
        <v>728</v>
      </c>
      <c r="AJ1409" s="31" t="s">
        <v>23030</v>
      </c>
      <c r="AK1409" s="31" t="s">
        <v>23031</v>
      </c>
      <c r="AL1409" s="31" t="s">
        <v>19923</v>
      </c>
      <c r="AM1409" s="31" t="s">
        <v>4698</v>
      </c>
      <c r="AN1409" s="31"/>
      <c r="AO1409" s="31"/>
      <c r="AP1409" s="31" t="s">
        <v>18118</v>
      </c>
      <c r="AQ1409" s="31" t="s">
        <v>26138</v>
      </c>
      <c r="AR1409" s="31" t="s">
        <v>34145</v>
      </c>
      <c r="AS1409" s="31" t="s">
        <v>34145</v>
      </c>
      <c r="AT1409" s="31" t="str">
        <f>_xlfn.IFNA(VLOOKUP(D1409,'[1]5. 1 Mei 2022'!$C$7:$F$60,4,FALSE),"")</f>
        <v/>
      </c>
      <c r="AU1409" s="31"/>
      <c r="AV1409" s="31" t="s">
        <v>20032</v>
      </c>
      <c r="AW1409" s="52" t="s">
        <v>33910</v>
      </c>
      <c r="AX1409" s="29">
        <f t="shared" si="206"/>
        <v>46798</v>
      </c>
      <c r="AY1409" s="31" t="s">
        <v>26346</v>
      </c>
      <c r="AZ1409" s="31" t="s">
        <v>2622</v>
      </c>
      <c r="BA1409" s="30" t="s">
        <v>18118</v>
      </c>
      <c r="BB1409" s="31" t="s">
        <v>29333</v>
      </c>
      <c r="BC1409" s="31"/>
      <c r="BD1409" s="31" t="s">
        <v>11423</v>
      </c>
      <c r="BE1409" s="31" t="s">
        <v>7969</v>
      </c>
      <c r="BF1409" s="31" t="s">
        <v>20032</v>
      </c>
      <c r="BG1409" s="31"/>
      <c r="BH1409" s="31"/>
      <c r="BI1409" s="31"/>
      <c r="BJ1409" s="31" t="s">
        <v>23222</v>
      </c>
      <c r="BK1409" s="31" t="str">
        <f t="shared" si="207"/>
        <v>III/b</v>
      </c>
      <c r="BL1409" s="31" t="s">
        <v>8077</v>
      </c>
      <c r="BM1409" s="31"/>
      <c r="BN1409" s="31"/>
      <c r="BO1409" s="31"/>
      <c r="BP1409" s="31"/>
      <c r="BQ1409" s="31" t="s">
        <v>23222</v>
      </c>
      <c r="BR1409" s="52" t="s">
        <v>39748</v>
      </c>
      <c r="BS1409" s="52" t="s">
        <v>39287</v>
      </c>
      <c r="BT1409" s="31" t="s">
        <v>21685</v>
      </c>
      <c r="BU1409" s="31" t="s">
        <v>25901</v>
      </c>
      <c r="BV1409" s="31" t="s">
        <v>21532</v>
      </c>
      <c r="BW1409" s="31">
        <f t="shared" ca="1" si="204"/>
        <v>5</v>
      </c>
      <c r="BX1409" s="78">
        <f t="shared" ca="1" si="205"/>
        <v>3</v>
      </c>
      <c r="BY1409" s="31"/>
      <c r="BZ1409" s="31"/>
      <c r="CA1409" s="31" t="s">
        <v>2483</v>
      </c>
      <c r="CB1409" s="31" t="s">
        <v>2406</v>
      </c>
      <c r="CC1409" s="31"/>
      <c r="CD1409" s="31"/>
      <c r="CE1409" s="31"/>
      <c r="CF1409" s="31"/>
      <c r="CG1409" s="31"/>
      <c r="CH1409" s="31"/>
      <c r="CI1409" s="31"/>
      <c r="CJ1409" s="31"/>
      <c r="CK1409" s="31"/>
      <c r="CL1409" s="31" t="s">
        <v>32704</v>
      </c>
      <c r="CM1409" s="31" t="s">
        <v>32705</v>
      </c>
      <c r="CN1409" s="31">
        <v>126</v>
      </c>
      <c r="CO1409" s="31" t="s">
        <v>32710</v>
      </c>
      <c r="CP1409" s="31" t="s">
        <v>32705</v>
      </c>
      <c r="CQ1409" s="31">
        <v>126</v>
      </c>
      <c r="CR1409" s="31">
        <v>6816</v>
      </c>
      <c r="CS1409" s="31" t="s">
        <v>22243</v>
      </c>
      <c r="CT1409" s="31"/>
      <c r="CU1409" s="31"/>
      <c r="CV1409" s="31"/>
      <c r="CW1409" s="31"/>
      <c r="CX1409" s="31"/>
      <c r="CY1409" s="31"/>
      <c r="CZ1409" s="31"/>
      <c r="DA1409" s="31"/>
      <c r="DB1409" s="31"/>
      <c r="DC1409" s="31"/>
      <c r="DD1409" s="31"/>
      <c r="DE1409" s="31"/>
      <c r="DF1409" s="31"/>
      <c r="DG1409" s="31"/>
      <c r="DH1409" s="31"/>
      <c r="DI1409" s="31" t="s">
        <v>25077</v>
      </c>
      <c r="DJ1409" s="31" t="s">
        <v>25042</v>
      </c>
      <c r="DK1409" s="31"/>
      <c r="DL1409" s="31"/>
      <c r="DM1409" s="38" t="s">
        <v>23707</v>
      </c>
      <c r="DN1409" s="38"/>
      <c r="DO1409" s="35"/>
      <c r="DP1409" s="31" t="s">
        <v>23032</v>
      </c>
      <c r="DQ1409" s="31" t="s">
        <v>23033</v>
      </c>
      <c r="DR1409" s="31" t="s">
        <v>23036</v>
      </c>
      <c r="DS1409" s="31" t="s">
        <v>23034</v>
      </c>
      <c r="DT1409" s="31" t="s">
        <v>23035</v>
      </c>
      <c r="DU1409" s="31">
        <v>3</v>
      </c>
      <c r="DV1409" s="31" t="s">
        <v>32167</v>
      </c>
      <c r="DW1409" s="31" t="s">
        <v>7980</v>
      </c>
      <c r="DX1409" s="31" t="s">
        <v>11423</v>
      </c>
      <c r="DY1409" s="31" t="s">
        <v>28867</v>
      </c>
      <c r="DZ1409" s="31" t="s">
        <v>18545</v>
      </c>
      <c r="EA1409" s="31"/>
      <c r="EB1409" s="31">
        <v>0</v>
      </c>
      <c r="EC1409" s="31" t="s">
        <v>40168</v>
      </c>
      <c r="ED1409" s="31" t="s">
        <v>41101</v>
      </c>
      <c r="EE1409" s="31"/>
      <c r="EF1409" s="31"/>
      <c r="EG1409" s="31"/>
      <c r="EH1409" s="31"/>
      <c r="EI1409" s="31"/>
      <c r="EJ1409" s="31"/>
    </row>
    <row r="1410" spans="1:140" ht="23.25" customHeight="1">
      <c r="A1410" s="25">
        <v>1408</v>
      </c>
      <c r="B1410" s="30" t="s">
        <v>41073</v>
      </c>
      <c r="C1410" s="31" t="s">
        <v>6038</v>
      </c>
      <c r="D1410" s="30" t="s">
        <v>5217</v>
      </c>
      <c r="E1410" s="30"/>
      <c r="F1410" s="30" t="s">
        <v>36257</v>
      </c>
      <c r="G1410" s="31">
        <f t="shared" si="200"/>
        <v>58</v>
      </c>
      <c r="H1410" s="72">
        <f t="shared" si="201"/>
        <v>52628</v>
      </c>
      <c r="I1410" s="30"/>
      <c r="J1410" s="30" t="s">
        <v>34084</v>
      </c>
      <c r="K1410" s="30" t="s">
        <v>4318</v>
      </c>
      <c r="L1410" s="31" t="s">
        <v>4318</v>
      </c>
      <c r="M1410" s="31" t="s">
        <v>3186</v>
      </c>
      <c r="N1410" s="31" t="s">
        <v>5797</v>
      </c>
      <c r="O1410" s="31" t="s">
        <v>5271</v>
      </c>
      <c r="P1410" s="31" t="s">
        <v>18412</v>
      </c>
      <c r="Q1410" s="31"/>
      <c r="R1410" s="31">
        <v>10</v>
      </c>
      <c r="S1410" s="31">
        <v>10</v>
      </c>
      <c r="T1410" s="31"/>
      <c r="U1410" s="31">
        <v>356</v>
      </c>
      <c r="V1410" s="31" t="s">
        <v>1440</v>
      </c>
      <c r="W1410" s="31" t="s">
        <v>5774</v>
      </c>
      <c r="X1410" s="31" t="s">
        <v>7252</v>
      </c>
      <c r="Y1410" s="31">
        <f t="shared" ca="1" si="202"/>
        <v>37</v>
      </c>
      <c r="Z1410" s="31" t="str">
        <f t="shared" ca="1" si="203"/>
        <v>36-45</v>
      </c>
      <c r="AA1410" s="31"/>
      <c r="AB1410" s="31" t="s">
        <v>25350</v>
      </c>
      <c r="AC1410" s="31" t="s">
        <v>34145</v>
      </c>
      <c r="AD1410" s="31" t="s">
        <v>34145</v>
      </c>
      <c r="AE1410" s="31"/>
      <c r="AF1410" s="31" t="s">
        <v>24701</v>
      </c>
      <c r="AG1410" s="31" t="s">
        <v>4322</v>
      </c>
      <c r="AH1410" s="31" t="s">
        <v>4322</v>
      </c>
      <c r="AI1410" s="31" t="s">
        <v>728</v>
      </c>
      <c r="AJ1410" s="31" t="s">
        <v>25351</v>
      </c>
      <c r="AK1410" s="52" t="s">
        <v>40465</v>
      </c>
      <c r="AL1410" s="52" t="s">
        <v>25352</v>
      </c>
      <c r="AM1410" s="31" t="s">
        <v>2711</v>
      </c>
      <c r="AN1410" s="31"/>
      <c r="AO1410" s="52" t="s">
        <v>40466</v>
      </c>
      <c r="AP1410" s="31" t="s">
        <v>33003</v>
      </c>
      <c r="AQ1410" s="31" t="s">
        <v>31614</v>
      </c>
      <c r="AR1410" s="31" t="s">
        <v>34145</v>
      </c>
      <c r="AS1410" s="31" t="s">
        <v>34145</v>
      </c>
      <c r="AT1410" s="31" t="s">
        <v>41699</v>
      </c>
      <c r="AU1410" s="31"/>
      <c r="AV1410" s="31" t="s">
        <v>24786</v>
      </c>
      <c r="AW1410" s="52" t="s">
        <v>35984</v>
      </c>
      <c r="AX1410" s="29">
        <f t="shared" si="206"/>
        <v>46889</v>
      </c>
      <c r="AY1410" s="31" t="s">
        <v>26346</v>
      </c>
      <c r="AZ1410" s="31" t="s">
        <v>33005</v>
      </c>
      <c r="BA1410" s="30" t="s">
        <v>33003</v>
      </c>
      <c r="BB1410" s="31" t="s">
        <v>22909</v>
      </c>
      <c r="BC1410" s="31"/>
      <c r="BD1410" s="31" t="s">
        <v>24787</v>
      </c>
      <c r="BE1410" s="31" t="s">
        <v>7969</v>
      </c>
      <c r="BF1410" s="31" t="s">
        <v>24786</v>
      </c>
      <c r="BG1410" s="31" t="s">
        <v>38789</v>
      </c>
      <c r="BH1410" s="31"/>
      <c r="BI1410" s="31" t="s">
        <v>8136</v>
      </c>
      <c r="BJ1410" s="31" t="s">
        <v>20278</v>
      </c>
      <c r="BK1410" s="31" t="str">
        <f t="shared" si="207"/>
        <v>III/d</v>
      </c>
      <c r="BL1410" s="31" t="s">
        <v>8077</v>
      </c>
      <c r="BM1410" s="31"/>
      <c r="BN1410" s="31"/>
      <c r="BO1410" s="31"/>
      <c r="BP1410" s="31"/>
      <c r="BQ1410" s="31" t="s">
        <v>20278</v>
      </c>
      <c r="BR1410" s="31" t="s">
        <v>18389</v>
      </c>
      <c r="BS1410" s="31" t="s">
        <v>32019</v>
      </c>
      <c r="BT1410" s="31" t="s">
        <v>3296</v>
      </c>
      <c r="BU1410" s="31" t="s">
        <v>2918</v>
      </c>
      <c r="BV1410" s="31" t="s">
        <v>1779</v>
      </c>
      <c r="BW1410" s="31">
        <f t="shared" ca="1" si="204"/>
        <v>12</v>
      </c>
      <c r="BX1410" s="78">
        <f t="shared" ca="1" si="205"/>
        <v>3</v>
      </c>
      <c r="BY1410" s="31"/>
      <c r="BZ1410" s="31" t="s">
        <v>283</v>
      </c>
      <c r="CA1410" s="31" t="s">
        <v>2483</v>
      </c>
      <c r="CB1410" s="31" t="s">
        <v>2519</v>
      </c>
      <c r="CC1410" s="31">
        <v>2</v>
      </c>
      <c r="CD1410" s="31">
        <v>1</v>
      </c>
      <c r="CE1410" s="31" t="s">
        <v>20085</v>
      </c>
      <c r="CF1410" s="31"/>
      <c r="CG1410" s="31"/>
      <c r="CH1410" s="31"/>
      <c r="CI1410" s="31"/>
      <c r="CJ1410" s="31"/>
      <c r="CK1410" s="31"/>
      <c r="CL1410" s="31" t="s">
        <v>38779</v>
      </c>
      <c r="CM1410" s="52" t="s">
        <v>24932</v>
      </c>
      <c r="CN1410" s="31" t="s">
        <v>39478</v>
      </c>
      <c r="CO1410" s="31" t="s">
        <v>39552</v>
      </c>
      <c r="CP1410" s="52" t="s">
        <v>24932</v>
      </c>
      <c r="CQ1410" s="31" t="s">
        <v>39478</v>
      </c>
      <c r="CR1410" s="31">
        <v>4433</v>
      </c>
      <c r="CS1410" s="31" t="s">
        <v>25353</v>
      </c>
      <c r="CT1410" s="31"/>
      <c r="CU1410" s="31" t="s">
        <v>6820</v>
      </c>
      <c r="CV1410" s="31" t="s">
        <v>8325</v>
      </c>
      <c r="CW1410" s="31" t="s">
        <v>8326</v>
      </c>
      <c r="CX1410" s="31" t="s">
        <v>8318</v>
      </c>
      <c r="CY1410" s="31"/>
      <c r="CZ1410" s="31"/>
      <c r="DA1410" s="31"/>
      <c r="DB1410" s="31" t="s">
        <v>15744</v>
      </c>
      <c r="DC1410" s="31" t="s">
        <v>15745</v>
      </c>
      <c r="DD1410" s="31" t="s">
        <v>15746</v>
      </c>
      <c r="DE1410" s="31"/>
      <c r="DF1410" s="31"/>
      <c r="DG1410" s="31"/>
      <c r="DH1410" s="31"/>
      <c r="DI1410" s="31" t="s">
        <v>24822</v>
      </c>
      <c r="DJ1410" s="31" t="s">
        <v>24823</v>
      </c>
      <c r="DK1410" s="31"/>
      <c r="DL1410" s="31"/>
      <c r="DM1410" s="38" t="s">
        <v>9166</v>
      </c>
      <c r="DN1410" s="38"/>
      <c r="DO1410" s="35">
        <v>0</v>
      </c>
      <c r="DP1410" s="31" t="s">
        <v>28291</v>
      </c>
      <c r="DQ1410" s="31" t="s">
        <v>13065</v>
      </c>
      <c r="DR1410" s="31"/>
      <c r="DS1410" s="31" t="s">
        <v>26805</v>
      </c>
      <c r="DT1410" s="31" t="s">
        <v>28008</v>
      </c>
      <c r="DU1410" s="31">
        <v>3</v>
      </c>
      <c r="DV1410" s="31" t="s">
        <v>32167</v>
      </c>
      <c r="DW1410" s="31" t="s">
        <v>7997</v>
      </c>
      <c r="DX1410" s="31" t="s">
        <v>7997</v>
      </c>
      <c r="DY1410" s="31" t="s">
        <v>40037</v>
      </c>
      <c r="DZ1410" s="52" t="s">
        <v>39955</v>
      </c>
      <c r="EA1410" s="52" t="s">
        <v>24932</v>
      </c>
      <c r="EB1410" s="31">
        <v>0</v>
      </c>
      <c r="EC1410" s="31" t="s">
        <v>40168</v>
      </c>
      <c r="ED1410" s="31" t="s">
        <v>41101</v>
      </c>
      <c r="EE1410" s="31"/>
      <c r="EF1410" s="31"/>
      <c r="EG1410" s="31"/>
      <c r="EH1410" s="31"/>
      <c r="EI1410" s="31"/>
      <c r="EJ1410" s="31"/>
    </row>
    <row r="1411" spans="1:140" ht="23.25" customHeight="1">
      <c r="A1411" s="25">
        <v>1409</v>
      </c>
      <c r="B1411" s="30" t="s">
        <v>17151</v>
      </c>
      <c r="C1411" s="31" t="s">
        <v>17147</v>
      </c>
      <c r="D1411" s="30" t="s">
        <v>26210</v>
      </c>
      <c r="E1411" s="30"/>
      <c r="F1411" s="30" t="s">
        <v>36262</v>
      </c>
      <c r="G1411" s="31">
        <f t="shared" ref="G1411:G1472" si="208">IF(F1411="Ahli Madya",60,IF(F1411="Ahli Utama",65,58))</f>
        <v>58</v>
      </c>
      <c r="H1411" s="72">
        <f t="shared" ref="H1411:H1472" si="209">DATE(YEAR(X1411)+G1411,MONTH(X1411)+1,1)</f>
        <v>54058</v>
      </c>
      <c r="I1411" s="30" t="s">
        <v>35261</v>
      </c>
      <c r="J1411" s="30" t="s">
        <v>34085</v>
      </c>
      <c r="K1411" s="30" t="s">
        <v>34083</v>
      </c>
      <c r="L1411" s="31" t="s">
        <v>16726</v>
      </c>
      <c r="M1411" s="31" t="s">
        <v>3186</v>
      </c>
      <c r="N1411" s="31" t="s">
        <v>3557</v>
      </c>
      <c r="O1411" s="31" t="s">
        <v>1501</v>
      </c>
      <c r="P1411" s="31" t="s">
        <v>25993</v>
      </c>
      <c r="Q1411" s="31"/>
      <c r="R1411" s="31"/>
      <c r="S1411" s="31"/>
      <c r="T1411" s="31"/>
      <c r="U1411" s="31" t="s">
        <v>18466</v>
      </c>
      <c r="V1411" s="31"/>
      <c r="W1411" s="31" t="s">
        <v>17219</v>
      </c>
      <c r="X1411" s="31" t="s">
        <v>7783</v>
      </c>
      <c r="Y1411" s="31" t="e">
        <f t="shared" ref="Y1411:Y1472" ca="1" si="210">YEAR(NOW())-YEAR(X1411)</f>
        <v>#VALUE!</v>
      </c>
      <c r="Z1411" s="31" t="e">
        <f t="shared" ref="Z1411:Z1472" ca="1" si="211">IF(AND(Y1411&gt;=21,Y1411&lt;=35),"21-35",IF(AND(Y1411&gt;35,Y1411&lt;=45),"36-45",IF(AND(Y1411&gt;45,Y1411&lt;=58),"46-58",IF(Y1411&gt;58,"Lebih dari 58",0))))</f>
        <v>#VALUE!</v>
      </c>
      <c r="AA1411" s="31"/>
      <c r="AB1411" s="31" t="s">
        <v>780</v>
      </c>
      <c r="AC1411" s="31" t="s">
        <v>34145</v>
      </c>
      <c r="AD1411" s="31" t="s">
        <v>34145</v>
      </c>
      <c r="AE1411" s="31"/>
      <c r="AF1411" s="31" t="s">
        <v>24701</v>
      </c>
      <c r="AG1411" s="31" t="s">
        <v>4322</v>
      </c>
      <c r="AH1411" s="31" t="s">
        <v>4322</v>
      </c>
      <c r="AI1411" s="31" t="s">
        <v>728</v>
      </c>
      <c r="AJ1411" s="31" t="s">
        <v>17837</v>
      </c>
      <c r="AK1411" s="31" t="s">
        <v>17838</v>
      </c>
      <c r="AL1411" s="31" t="s">
        <v>2855</v>
      </c>
      <c r="AM1411" s="31" t="s">
        <v>17839</v>
      </c>
      <c r="AN1411" s="31"/>
      <c r="AO1411" s="31"/>
      <c r="AP1411" s="31" t="s">
        <v>3619</v>
      </c>
      <c r="AQ1411" s="31" t="s">
        <v>7696</v>
      </c>
      <c r="AR1411" s="31" t="s">
        <v>34145</v>
      </c>
      <c r="AS1411" s="31" t="s">
        <v>34145</v>
      </c>
      <c r="AT1411" s="31" t="str">
        <f>_xlfn.IFNA(VLOOKUP(D1411,'[1]5. 1 Mei 2022'!$C$7:$F$60,4,FALSE),"")</f>
        <v/>
      </c>
      <c r="AU1411" s="31"/>
      <c r="AV1411" s="31" t="s">
        <v>20032</v>
      </c>
      <c r="AW1411" s="31" t="s">
        <v>7696</v>
      </c>
      <c r="AX1411" s="29">
        <f t="shared" si="206"/>
        <v>44371</v>
      </c>
      <c r="AY1411" s="31" t="s">
        <v>26346</v>
      </c>
      <c r="AZ1411" s="31" t="s">
        <v>225</v>
      </c>
      <c r="BA1411" s="30" t="s">
        <v>3619</v>
      </c>
      <c r="BB1411" s="31" t="s">
        <v>17504</v>
      </c>
      <c r="BC1411" s="31"/>
      <c r="BD1411" s="31" t="s">
        <v>7980</v>
      </c>
      <c r="BE1411" s="31" t="s">
        <v>7969</v>
      </c>
      <c r="BF1411" s="31" t="s">
        <v>20032</v>
      </c>
      <c r="BG1411" s="31"/>
      <c r="BH1411" s="31"/>
      <c r="BI1411" s="31"/>
      <c r="BJ1411" s="31">
        <v>0</v>
      </c>
      <c r="BK1411" s="31" t="str">
        <f t="shared" si="207"/>
        <v>III/a</v>
      </c>
      <c r="BL1411" s="31"/>
      <c r="BM1411" s="31"/>
      <c r="BN1411" s="31"/>
      <c r="BO1411" s="31"/>
      <c r="BP1411" s="31"/>
      <c r="BQ1411" s="31"/>
      <c r="BR1411" s="31"/>
      <c r="BS1411" s="31"/>
      <c r="BT1411" s="31"/>
      <c r="BU1411" s="31"/>
      <c r="BV1411" s="31" t="s">
        <v>8466</v>
      </c>
      <c r="BW1411" s="31">
        <f t="shared" ref="BW1411:BW1472" ca="1" si="212">YEAR(NOW())-YEAR(BV1411)</f>
        <v>7</v>
      </c>
      <c r="BX1411" s="78">
        <f t="shared" ref="BX1411:BX1472" ca="1" si="213">DATEDIF(BV1411,NOW(),"YM")</f>
        <v>3</v>
      </c>
      <c r="BY1411" s="31" t="s">
        <v>25993</v>
      </c>
      <c r="BZ1411" s="31"/>
      <c r="CA1411" s="31" t="s">
        <v>2483</v>
      </c>
      <c r="CB1411" s="31" t="s">
        <v>2406</v>
      </c>
      <c r="CC1411" s="31"/>
      <c r="CD1411" s="31"/>
      <c r="CE1411" s="31" t="s">
        <v>20085</v>
      </c>
      <c r="CF1411" s="31"/>
      <c r="CG1411" s="31"/>
      <c r="CH1411" s="31"/>
      <c r="CI1411" s="31"/>
      <c r="CJ1411" s="31"/>
      <c r="CK1411" s="31"/>
      <c r="CL1411" s="31" t="s">
        <v>29391</v>
      </c>
      <c r="CM1411" s="31" t="s">
        <v>29392</v>
      </c>
      <c r="CN1411" s="31">
        <v>125</v>
      </c>
      <c r="CO1411" s="31" t="s">
        <v>29477</v>
      </c>
      <c r="CP1411" s="31" t="s">
        <v>29392</v>
      </c>
      <c r="CQ1411" s="31">
        <v>125</v>
      </c>
      <c r="CR1411" s="31">
        <v>6527</v>
      </c>
      <c r="CS1411" s="31"/>
      <c r="CT1411" s="31"/>
      <c r="CU1411" s="31"/>
      <c r="CV1411" s="31" t="s">
        <v>18036</v>
      </c>
      <c r="CW1411" s="31" t="s">
        <v>18037</v>
      </c>
      <c r="CX1411" s="31" t="s">
        <v>15874</v>
      </c>
      <c r="CY1411" s="31"/>
      <c r="CZ1411" s="31"/>
      <c r="DA1411" s="31"/>
      <c r="DB1411" s="31" t="s">
        <v>11355</v>
      </c>
      <c r="DC1411" s="31" t="s">
        <v>18668</v>
      </c>
      <c r="DD1411" s="31" t="s">
        <v>18474</v>
      </c>
      <c r="DE1411" s="31"/>
      <c r="DF1411" s="31"/>
      <c r="DG1411" s="31"/>
      <c r="DH1411" s="31"/>
      <c r="DI1411" s="31" t="s">
        <v>25077</v>
      </c>
      <c r="DJ1411" s="31" t="s">
        <v>25042</v>
      </c>
      <c r="DK1411" s="31" t="s">
        <v>25645</v>
      </c>
      <c r="DL1411" s="31" t="s">
        <v>13888</v>
      </c>
      <c r="DM1411" s="38" t="s">
        <v>17836</v>
      </c>
      <c r="DN1411" s="38"/>
      <c r="DO1411" s="35"/>
      <c r="DP1411" s="31" t="s">
        <v>17834</v>
      </c>
      <c r="DQ1411" s="31" t="s">
        <v>17835</v>
      </c>
      <c r="DR1411" s="31"/>
      <c r="DS1411" s="31" t="s">
        <v>38656</v>
      </c>
      <c r="DT1411" s="31" t="s">
        <v>37968</v>
      </c>
      <c r="DU1411" s="31">
        <v>2</v>
      </c>
      <c r="DV1411" s="31" t="s">
        <v>32165</v>
      </c>
      <c r="DW1411" s="31" t="s">
        <v>7980</v>
      </c>
      <c r="DX1411" s="31" t="s">
        <v>11423</v>
      </c>
      <c r="DY1411" s="31" t="s">
        <v>24763</v>
      </c>
      <c r="DZ1411" s="31" t="s">
        <v>21842</v>
      </c>
      <c r="EA1411" s="31"/>
      <c r="EB1411" s="31">
        <v>0</v>
      </c>
      <c r="EC1411" s="31" t="s">
        <v>40168</v>
      </c>
      <c r="ED1411" s="31" t="s">
        <v>41101</v>
      </c>
      <c r="EE1411" s="31"/>
      <c r="EF1411" s="31"/>
      <c r="EG1411" s="31"/>
      <c r="EH1411" s="31"/>
      <c r="EI1411" s="31"/>
      <c r="EJ1411" s="31"/>
    </row>
    <row r="1412" spans="1:140" ht="23.25" customHeight="1">
      <c r="A1412" s="25">
        <v>1410</v>
      </c>
      <c r="B1412" s="30" t="s">
        <v>18205</v>
      </c>
      <c r="C1412" s="31">
        <v>140368098</v>
      </c>
      <c r="D1412" s="30" t="s">
        <v>1363</v>
      </c>
      <c r="E1412" s="30"/>
      <c r="F1412" s="30" t="s">
        <v>36253</v>
      </c>
      <c r="G1412" s="31">
        <f t="shared" si="208"/>
        <v>60</v>
      </c>
      <c r="H1412" s="72">
        <f t="shared" si="209"/>
        <v>49796</v>
      </c>
      <c r="I1412" s="30"/>
      <c r="J1412" s="30" t="s">
        <v>34084</v>
      </c>
      <c r="K1412" s="30" t="s">
        <v>4318</v>
      </c>
      <c r="L1412" s="31" t="s">
        <v>4318</v>
      </c>
      <c r="M1412" s="31" t="s">
        <v>3186</v>
      </c>
      <c r="N1412" s="31" t="s">
        <v>7120</v>
      </c>
      <c r="O1412" s="31" t="s">
        <v>3943</v>
      </c>
      <c r="P1412" s="52" t="s">
        <v>24630</v>
      </c>
      <c r="Q1412" s="31" t="s">
        <v>39366</v>
      </c>
      <c r="R1412" s="31">
        <v>22</v>
      </c>
      <c r="S1412" s="31">
        <v>6</v>
      </c>
      <c r="T1412" s="31"/>
      <c r="U1412" s="31">
        <v>571</v>
      </c>
      <c r="V1412" s="31"/>
      <c r="W1412" s="31" t="s">
        <v>6910</v>
      </c>
      <c r="X1412" s="31" t="s">
        <v>2234</v>
      </c>
      <c r="Y1412" s="31">
        <f t="shared" ca="1" si="210"/>
        <v>47</v>
      </c>
      <c r="Z1412" s="31" t="str">
        <f t="shared" ca="1" si="211"/>
        <v>46-58</v>
      </c>
      <c r="AA1412" s="31"/>
      <c r="AB1412" s="31" t="s">
        <v>780</v>
      </c>
      <c r="AC1412" s="31" t="s">
        <v>34145</v>
      </c>
      <c r="AD1412" s="31" t="s">
        <v>34145</v>
      </c>
      <c r="AE1412" s="31"/>
      <c r="AF1412" s="31" t="s">
        <v>24701</v>
      </c>
      <c r="AG1412" s="31" t="s">
        <v>4322</v>
      </c>
      <c r="AH1412" s="31" t="s">
        <v>4322</v>
      </c>
      <c r="AI1412" s="31" t="s">
        <v>728</v>
      </c>
      <c r="AJ1412" s="31">
        <v>2012740142</v>
      </c>
      <c r="AK1412" s="31" t="s">
        <v>18829</v>
      </c>
      <c r="AL1412" s="31" t="s">
        <v>10367</v>
      </c>
      <c r="AM1412" s="31" t="s">
        <v>2681</v>
      </c>
      <c r="AN1412" s="31"/>
      <c r="AO1412" s="31"/>
      <c r="AP1412" s="31" t="s">
        <v>33003</v>
      </c>
      <c r="AQ1412" s="31" t="s">
        <v>26473</v>
      </c>
      <c r="AR1412" s="31" t="s">
        <v>34145</v>
      </c>
      <c r="AS1412" s="31" t="s">
        <v>34145</v>
      </c>
      <c r="AT1412" s="31" t="str">
        <f>_xlfn.IFNA(VLOOKUP(D1412,'[1]5. 1 Mei 2022'!$C$7:$F$60,4,FALSE),"")</f>
        <v/>
      </c>
      <c r="AU1412" s="31"/>
      <c r="AV1412" s="31" t="s">
        <v>31276</v>
      </c>
      <c r="AW1412" s="31" t="s">
        <v>31222</v>
      </c>
      <c r="AX1412" s="29" t="e">
        <f t="shared" si="206"/>
        <v>#VALUE!</v>
      </c>
      <c r="AY1412" s="31" t="s">
        <v>26346</v>
      </c>
      <c r="AZ1412" s="31" t="s">
        <v>33005</v>
      </c>
      <c r="BA1412" s="30" t="s">
        <v>33003</v>
      </c>
      <c r="BB1412" s="31" t="s">
        <v>22916</v>
      </c>
      <c r="BC1412" s="31"/>
      <c r="BD1412" s="31" t="s">
        <v>7996</v>
      </c>
      <c r="BE1412" s="31" t="s">
        <v>7969</v>
      </c>
      <c r="BF1412" s="31" t="s">
        <v>31276</v>
      </c>
      <c r="BG1412" s="31" t="s">
        <v>22701</v>
      </c>
      <c r="BH1412" s="31"/>
      <c r="BI1412" s="31" t="s">
        <v>8136</v>
      </c>
      <c r="BJ1412" s="31" t="s">
        <v>20278</v>
      </c>
      <c r="BK1412" s="31" t="str">
        <f t="shared" si="207"/>
        <v>IV/a</v>
      </c>
      <c r="BL1412" s="31" t="s">
        <v>8077</v>
      </c>
      <c r="BM1412" s="31"/>
      <c r="BN1412" s="31"/>
      <c r="BO1412" s="31"/>
      <c r="BP1412" s="31" t="s">
        <v>1498</v>
      </c>
      <c r="BQ1412" s="31" t="s">
        <v>20310</v>
      </c>
      <c r="BR1412" s="52" t="s">
        <v>39752</v>
      </c>
      <c r="BS1412" s="52" t="s">
        <v>39367</v>
      </c>
      <c r="BT1412" s="31" t="s">
        <v>6324</v>
      </c>
      <c r="BU1412" s="31"/>
      <c r="BV1412" s="31" t="s">
        <v>6246</v>
      </c>
      <c r="BW1412" s="31">
        <f t="shared" ca="1" si="212"/>
        <v>25</v>
      </c>
      <c r="BX1412" s="78">
        <f t="shared" ca="1" si="213"/>
        <v>3</v>
      </c>
      <c r="BY1412" s="31"/>
      <c r="BZ1412" s="31"/>
      <c r="CA1412" s="31" t="s">
        <v>4239</v>
      </c>
      <c r="CB1412" s="31" t="s">
        <v>2519</v>
      </c>
      <c r="CC1412" s="31">
        <v>2</v>
      </c>
      <c r="CD1412" s="31">
        <v>1</v>
      </c>
      <c r="CE1412" s="31" t="s">
        <v>20085</v>
      </c>
      <c r="CF1412" s="31"/>
      <c r="CG1412" s="31"/>
      <c r="CH1412" s="31"/>
      <c r="CI1412" s="31"/>
      <c r="CJ1412" s="31"/>
      <c r="CK1412" s="31"/>
      <c r="CL1412" s="31" t="s">
        <v>28473</v>
      </c>
      <c r="CM1412" s="31" t="s">
        <v>23805</v>
      </c>
      <c r="CN1412" s="31">
        <v>123</v>
      </c>
      <c r="CO1412" s="31" t="s">
        <v>28606</v>
      </c>
      <c r="CP1412" s="31" t="s">
        <v>23805</v>
      </c>
      <c r="CQ1412" s="31">
        <v>123</v>
      </c>
      <c r="CR1412" s="31">
        <v>3546</v>
      </c>
      <c r="CS1412" s="31" t="s">
        <v>18560</v>
      </c>
      <c r="CT1412" s="31" t="s">
        <v>10568</v>
      </c>
      <c r="CU1412" s="31" t="s">
        <v>10569</v>
      </c>
      <c r="CV1412" s="31" t="s">
        <v>10373</v>
      </c>
      <c r="CW1412" s="31" t="s">
        <v>10374</v>
      </c>
      <c r="CX1412" s="31" t="s">
        <v>10375</v>
      </c>
      <c r="CY1412" s="31"/>
      <c r="CZ1412" s="31"/>
      <c r="DA1412" s="31"/>
      <c r="DB1412" s="31" t="s">
        <v>15747</v>
      </c>
      <c r="DC1412" s="31" t="s">
        <v>15752</v>
      </c>
      <c r="DD1412" s="31" t="s">
        <v>15746</v>
      </c>
      <c r="DE1412" s="31"/>
      <c r="DF1412" s="31"/>
      <c r="DG1412" s="31"/>
      <c r="DH1412" s="31"/>
      <c r="DI1412" s="31"/>
      <c r="DJ1412" s="31"/>
      <c r="DK1412" s="31" t="s">
        <v>25645</v>
      </c>
      <c r="DL1412" s="31" t="s">
        <v>13888</v>
      </c>
      <c r="DM1412" s="38" t="s">
        <v>9236</v>
      </c>
      <c r="DN1412" s="38"/>
      <c r="DO1412" s="35">
        <v>0</v>
      </c>
      <c r="DP1412" s="31" t="s">
        <v>14232</v>
      </c>
      <c r="DQ1412" s="31" t="s">
        <v>14233</v>
      </c>
      <c r="DR1412" s="31" t="s">
        <v>14263</v>
      </c>
      <c r="DS1412" s="52" t="s">
        <v>26869</v>
      </c>
      <c r="DT1412" s="31" t="s">
        <v>37969</v>
      </c>
      <c r="DU1412" s="31">
        <v>3</v>
      </c>
      <c r="DV1412" s="31" t="s">
        <v>32167</v>
      </c>
      <c r="DW1412" s="31" t="s">
        <v>7997</v>
      </c>
      <c r="DX1412" s="31" t="s">
        <v>7997</v>
      </c>
      <c r="DY1412" s="31" t="s">
        <v>34827</v>
      </c>
      <c r="DZ1412" s="29">
        <v>44797</v>
      </c>
      <c r="EA1412" s="29">
        <v>45759</v>
      </c>
      <c r="EB1412" s="31">
        <v>265789</v>
      </c>
      <c r="EC1412" s="31" t="s">
        <v>40168</v>
      </c>
      <c r="ED1412" s="31" t="s">
        <v>41101</v>
      </c>
      <c r="EE1412" s="31"/>
      <c r="EF1412" s="31"/>
      <c r="EG1412" s="31"/>
      <c r="EH1412" s="31"/>
      <c r="EI1412" s="31"/>
      <c r="EJ1412" s="31"/>
    </row>
    <row r="1413" spans="1:140" ht="23.25" customHeight="1">
      <c r="A1413" s="25">
        <v>1411</v>
      </c>
      <c r="B1413" s="30" t="s">
        <v>2937</v>
      </c>
      <c r="C1413" s="31" t="s">
        <v>4318</v>
      </c>
      <c r="D1413" s="30" t="s">
        <v>3085</v>
      </c>
      <c r="E1413" s="30"/>
      <c r="F1413" s="30" t="s">
        <v>36253</v>
      </c>
      <c r="G1413" s="31">
        <f t="shared" si="208"/>
        <v>60</v>
      </c>
      <c r="H1413" s="72">
        <f t="shared" si="209"/>
        <v>53053</v>
      </c>
      <c r="I1413" s="30"/>
      <c r="J1413" s="30" t="s">
        <v>34084</v>
      </c>
      <c r="K1413" s="30" t="s">
        <v>4318</v>
      </c>
      <c r="L1413" s="31" t="s">
        <v>4318</v>
      </c>
      <c r="M1413" s="31" t="s">
        <v>3186</v>
      </c>
      <c r="N1413" s="31" t="s">
        <v>7120</v>
      </c>
      <c r="O1413" s="31" t="s">
        <v>3943</v>
      </c>
      <c r="P1413" s="52" t="s">
        <v>24630</v>
      </c>
      <c r="Q1413" s="31" t="s">
        <v>39279</v>
      </c>
      <c r="R1413" s="31">
        <v>13</v>
      </c>
      <c r="S1413" s="31">
        <v>10</v>
      </c>
      <c r="T1413" s="31"/>
      <c r="U1413" s="31">
        <v>352</v>
      </c>
      <c r="V1413" s="31" t="s">
        <v>5983</v>
      </c>
      <c r="W1413" s="31" t="s">
        <v>6910</v>
      </c>
      <c r="X1413" s="31" t="s">
        <v>716</v>
      </c>
      <c r="Y1413" s="31">
        <f t="shared" ca="1" si="210"/>
        <v>38</v>
      </c>
      <c r="Z1413" s="31" t="str">
        <f t="shared" ca="1" si="211"/>
        <v>36-45</v>
      </c>
      <c r="AA1413" s="31"/>
      <c r="AB1413" s="31" t="s">
        <v>780</v>
      </c>
      <c r="AC1413" s="31" t="s">
        <v>34145</v>
      </c>
      <c r="AD1413" s="31" t="s">
        <v>34145</v>
      </c>
      <c r="AE1413" s="31"/>
      <c r="AF1413" s="31" t="s">
        <v>24701</v>
      </c>
      <c r="AG1413" s="31" t="s">
        <v>4322</v>
      </c>
      <c r="AH1413" s="31" t="s">
        <v>4322</v>
      </c>
      <c r="AI1413" s="31" t="s">
        <v>728</v>
      </c>
      <c r="AJ1413" s="31" t="s">
        <v>3105</v>
      </c>
      <c r="AK1413" s="31" t="s">
        <v>3106</v>
      </c>
      <c r="AL1413" s="31" t="s">
        <v>4504</v>
      </c>
      <c r="AM1413" s="31" t="s">
        <v>2711</v>
      </c>
      <c r="AN1413" s="31"/>
      <c r="AO1413" s="31"/>
      <c r="AP1413" s="31" t="s">
        <v>33003</v>
      </c>
      <c r="AQ1413" s="31" t="s">
        <v>4180</v>
      </c>
      <c r="AR1413" s="31" t="s">
        <v>34145</v>
      </c>
      <c r="AS1413" s="31" t="s">
        <v>34145</v>
      </c>
      <c r="AT1413" s="31" t="str">
        <f>_xlfn.IFNA(VLOOKUP(D1413,'[1]5. 1 Mei 2022'!$C$7:$F$60,4,FALSE),"")</f>
        <v/>
      </c>
      <c r="AU1413" s="31"/>
      <c r="AV1413" s="31" t="s">
        <v>20034</v>
      </c>
      <c r="AW1413" s="31" t="s">
        <v>16037</v>
      </c>
      <c r="AX1413" s="29">
        <f t="shared" si="206"/>
        <v>45916</v>
      </c>
      <c r="AY1413" s="31" t="s">
        <v>26346</v>
      </c>
      <c r="AZ1413" s="31" t="s">
        <v>33005</v>
      </c>
      <c r="BA1413" s="30" t="s">
        <v>33003</v>
      </c>
      <c r="BB1413" s="31" t="s">
        <v>22916</v>
      </c>
      <c r="BC1413" s="31"/>
      <c r="BD1413" s="31" t="s">
        <v>1759</v>
      </c>
      <c r="BE1413" s="31" t="s">
        <v>7969</v>
      </c>
      <c r="BF1413" s="31" t="s">
        <v>20034</v>
      </c>
      <c r="BG1413" s="31"/>
      <c r="BH1413" s="31"/>
      <c r="BI1413" s="31" t="s">
        <v>8136</v>
      </c>
      <c r="BJ1413" s="31" t="s">
        <v>20278</v>
      </c>
      <c r="BK1413" s="31" t="str">
        <f t="shared" si="207"/>
        <v>IV/a</v>
      </c>
      <c r="BL1413" s="31" t="s">
        <v>8077</v>
      </c>
      <c r="BM1413" s="31"/>
      <c r="BN1413" s="31"/>
      <c r="BO1413" s="31"/>
      <c r="BP1413" s="31" t="s">
        <v>1498</v>
      </c>
      <c r="BQ1413" s="31" t="s">
        <v>20310</v>
      </c>
      <c r="BR1413" s="52" t="s">
        <v>39752</v>
      </c>
      <c r="BS1413" s="52" t="s">
        <v>39280</v>
      </c>
      <c r="BT1413" s="31" t="s">
        <v>7564</v>
      </c>
      <c r="BU1413" s="31" t="s">
        <v>2124</v>
      </c>
      <c r="BV1413" s="31" t="s">
        <v>3372</v>
      </c>
      <c r="BW1413" s="31">
        <f t="shared" ca="1" si="212"/>
        <v>14</v>
      </c>
      <c r="BX1413" s="78">
        <f t="shared" ca="1" si="213"/>
        <v>3</v>
      </c>
      <c r="BY1413" s="31"/>
      <c r="BZ1413" s="31"/>
      <c r="CA1413" s="31" t="s">
        <v>2483</v>
      </c>
      <c r="CB1413" s="31" t="s">
        <v>2519</v>
      </c>
      <c r="CC1413" s="31">
        <v>2</v>
      </c>
      <c r="CD1413" s="31">
        <v>1</v>
      </c>
      <c r="CE1413" s="31" t="s">
        <v>20085</v>
      </c>
      <c r="CF1413" s="31"/>
      <c r="CG1413" s="31"/>
      <c r="CH1413" s="31"/>
      <c r="CI1413" s="31"/>
      <c r="CJ1413" s="31"/>
      <c r="CK1413" s="31"/>
      <c r="CL1413" s="31" t="s">
        <v>38786</v>
      </c>
      <c r="CM1413" s="52" t="s">
        <v>33030</v>
      </c>
      <c r="CN1413" s="31" t="s">
        <v>36751</v>
      </c>
      <c r="CO1413" s="31" t="s">
        <v>38787</v>
      </c>
      <c r="CP1413" s="52" t="s">
        <v>33030</v>
      </c>
      <c r="CQ1413" s="31" t="s">
        <v>36751</v>
      </c>
      <c r="CR1413" s="31">
        <v>4251</v>
      </c>
      <c r="CS1413" s="31" t="s">
        <v>8595</v>
      </c>
      <c r="CT1413" s="31"/>
      <c r="CU1413" s="31">
        <v>40990</v>
      </c>
      <c r="CV1413" s="31" t="s">
        <v>8319</v>
      </c>
      <c r="CW1413" s="31" t="s">
        <v>8320</v>
      </c>
      <c r="CX1413" s="31" t="s">
        <v>8318</v>
      </c>
      <c r="CY1413" s="31"/>
      <c r="CZ1413" s="31"/>
      <c r="DA1413" s="31"/>
      <c r="DB1413" s="31" t="s">
        <v>15747</v>
      </c>
      <c r="DC1413" s="31" t="s">
        <v>15752</v>
      </c>
      <c r="DD1413" s="31" t="s">
        <v>15746</v>
      </c>
      <c r="DE1413" s="31"/>
      <c r="DF1413" s="31"/>
      <c r="DG1413" s="31"/>
      <c r="DH1413" s="31"/>
      <c r="DI1413" s="31" t="s">
        <v>24822</v>
      </c>
      <c r="DJ1413" s="31" t="s">
        <v>24823</v>
      </c>
      <c r="DK1413" s="31"/>
      <c r="DL1413" s="31"/>
      <c r="DM1413" s="38" t="s">
        <v>9143</v>
      </c>
      <c r="DN1413" s="38"/>
      <c r="DO1413" s="35" t="s">
        <v>20786</v>
      </c>
      <c r="DP1413" s="31" t="s">
        <v>14418</v>
      </c>
      <c r="DQ1413" s="31" t="s">
        <v>20785</v>
      </c>
      <c r="DR1413" s="31"/>
      <c r="DS1413" s="31" t="s">
        <v>26783</v>
      </c>
      <c r="DT1413" s="31" t="s">
        <v>37970</v>
      </c>
      <c r="DU1413" s="31">
        <v>2</v>
      </c>
      <c r="DV1413" s="31" t="s">
        <v>32165</v>
      </c>
      <c r="DW1413" s="31" t="s">
        <v>1759</v>
      </c>
      <c r="DX1413" s="31" t="s">
        <v>1759</v>
      </c>
      <c r="DY1413" s="31" t="s">
        <v>36128</v>
      </c>
      <c r="DZ1413" s="52" t="s">
        <v>36110</v>
      </c>
      <c r="EA1413" s="52" t="s">
        <v>33668</v>
      </c>
      <c r="EB1413" s="31">
        <v>934866</v>
      </c>
      <c r="EC1413" s="31" t="s">
        <v>40168</v>
      </c>
      <c r="ED1413" s="31" t="s">
        <v>41101</v>
      </c>
      <c r="EE1413" s="31"/>
      <c r="EF1413" s="31"/>
      <c r="EG1413" s="31"/>
      <c r="EH1413" s="31"/>
      <c r="EI1413" s="31"/>
      <c r="EJ1413" s="31"/>
    </row>
    <row r="1414" spans="1:140" ht="23.25" customHeight="1">
      <c r="A1414" s="25">
        <v>1412</v>
      </c>
      <c r="B1414" s="30" t="s">
        <v>29278</v>
      </c>
      <c r="C1414" s="31" t="s">
        <v>6220</v>
      </c>
      <c r="D1414" s="30" t="s">
        <v>29037</v>
      </c>
      <c r="E1414" s="30"/>
      <c r="F1414" s="30" t="s">
        <v>36262</v>
      </c>
      <c r="G1414" s="31">
        <f t="shared" si="208"/>
        <v>58</v>
      </c>
      <c r="H1414" s="72">
        <f t="shared" si="209"/>
        <v>56340</v>
      </c>
      <c r="I1414" s="30" t="s">
        <v>35262</v>
      </c>
      <c r="J1414" s="30" t="s">
        <v>34085</v>
      </c>
      <c r="K1414" s="30" t="s">
        <v>34082</v>
      </c>
      <c r="L1414" s="31" t="s">
        <v>6220</v>
      </c>
      <c r="M1414" s="31" t="s">
        <v>3186</v>
      </c>
      <c r="N1414" s="31" t="s">
        <v>3557</v>
      </c>
      <c r="O1414" s="31" t="s">
        <v>1501</v>
      </c>
      <c r="P1414" s="52" t="s">
        <v>32746</v>
      </c>
      <c r="Q1414" s="52"/>
      <c r="R1414" s="31"/>
      <c r="S1414" s="31"/>
      <c r="T1414" s="52" t="s">
        <v>23787</v>
      </c>
      <c r="U1414" s="31"/>
      <c r="V1414" s="31"/>
      <c r="W1414" s="31" t="s">
        <v>6910</v>
      </c>
      <c r="X1414" s="31" t="s">
        <v>29078</v>
      </c>
      <c r="Y1414" s="31" t="e">
        <f t="shared" ca="1" si="210"/>
        <v>#VALUE!</v>
      </c>
      <c r="Z1414" s="31" t="e">
        <f t="shared" ca="1" si="211"/>
        <v>#VALUE!</v>
      </c>
      <c r="AA1414" s="31"/>
      <c r="AB1414" s="31" t="s">
        <v>780</v>
      </c>
      <c r="AC1414" s="31" t="s">
        <v>34145</v>
      </c>
      <c r="AD1414" s="31" t="s">
        <v>34145</v>
      </c>
      <c r="AE1414" s="31"/>
      <c r="AF1414" s="31" t="s">
        <v>24701</v>
      </c>
      <c r="AG1414" s="31" t="s">
        <v>4322</v>
      </c>
      <c r="AH1414" s="31" t="s">
        <v>4322</v>
      </c>
      <c r="AI1414" s="31" t="s">
        <v>728</v>
      </c>
      <c r="AJ1414" s="31">
        <v>1810721030</v>
      </c>
      <c r="AK1414" s="31"/>
      <c r="AL1414" s="31" t="s">
        <v>26066</v>
      </c>
      <c r="AM1414" s="31" t="s">
        <v>6705</v>
      </c>
      <c r="AN1414" s="31"/>
      <c r="AO1414" s="31"/>
      <c r="AP1414" s="31" t="s">
        <v>33003</v>
      </c>
      <c r="AQ1414" s="31" t="s">
        <v>31206</v>
      </c>
      <c r="AR1414" s="31" t="s">
        <v>34145</v>
      </c>
      <c r="AS1414" s="31" t="s">
        <v>34145</v>
      </c>
      <c r="AT1414" s="31" t="str">
        <f>_xlfn.IFNA(VLOOKUP(D1414,'[1]5. 1 Mei 2022'!$C$7:$F$60,4,FALSE),"")</f>
        <v/>
      </c>
      <c r="AU1414" s="31"/>
      <c r="AV1414" s="31" t="s">
        <v>26001</v>
      </c>
      <c r="AW1414" s="31" t="s">
        <v>31449</v>
      </c>
      <c r="AX1414" s="29">
        <f t="shared" si="206"/>
        <v>46331</v>
      </c>
      <c r="AY1414" s="31" t="s">
        <v>26346</v>
      </c>
      <c r="AZ1414" s="31" t="s">
        <v>33005</v>
      </c>
      <c r="BA1414" s="30" t="s">
        <v>33003</v>
      </c>
      <c r="BB1414" s="31" t="s">
        <v>11647</v>
      </c>
      <c r="BC1414" s="31"/>
      <c r="BD1414" s="31" t="s">
        <v>11423</v>
      </c>
      <c r="BE1414" s="31" t="s">
        <v>7969</v>
      </c>
      <c r="BF1414" s="31" t="s">
        <v>26001</v>
      </c>
      <c r="BG1414" s="31"/>
      <c r="BH1414" s="31"/>
      <c r="BI1414" s="31"/>
      <c r="BJ1414" s="31"/>
      <c r="BK1414" s="31" t="str">
        <f t="shared" si="207"/>
        <v>III/a</v>
      </c>
      <c r="BL1414" s="31"/>
      <c r="BM1414" s="31"/>
      <c r="BN1414" s="31"/>
      <c r="BO1414" s="31"/>
      <c r="BP1414" s="31"/>
      <c r="BQ1414" s="31"/>
      <c r="BR1414" s="31"/>
      <c r="BS1414" s="31"/>
      <c r="BT1414" s="31"/>
      <c r="BU1414" s="31"/>
      <c r="BV1414" s="31" t="s">
        <v>26138</v>
      </c>
      <c r="BW1414" s="31">
        <f t="shared" ca="1" si="212"/>
        <v>3</v>
      </c>
      <c r="BX1414" s="78">
        <f t="shared" ca="1" si="213"/>
        <v>3</v>
      </c>
      <c r="BY1414" s="31"/>
      <c r="BZ1414" s="31"/>
      <c r="CA1414" s="31" t="s">
        <v>4239</v>
      </c>
      <c r="CB1414" s="31" t="s">
        <v>2406</v>
      </c>
      <c r="CC1414" s="31"/>
      <c r="CD1414" s="31"/>
      <c r="CE1414" s="31"/>
      <c r="CF1414" s="31"/>
      <c r="CG1414" s="31"/>
      <c r="CH1414" s="31"/>
      <c r="CI1414" s="31"/>
      <c r="CJ1414" s="31"/>
      <c r="CK1414" s="31"/>
      <c r="CL1414" s="31" t="s">
        <v>29475</v>
      </c>
      <c r="CM1414" s="31" t="s">
        <v>29476</v>
      </c>
      <c r="CN1414" s="31">
        <v>124</v>
      </c>
      <c r="CO1414" s="31" t="s">
        <v>29713</v>
      </c>
      <c r="CP1414" s="31" t="s">
        <v>29476</v>
      </c>
      <c r="CQ1414" s="31">
        <v>124</v>
      </c>
      <c r="CR1414" s="31">
        <v>6860</v>
      </c>
      <c r="CS1414" s="31" t="s">
        <v>22454</v>
      </c>
      <c r="CT1414" s="31"/>
      <c r="CU1414" s="31"/>
      <c r="CV1414" s="31"/>
      <c r="CW1414" s="31"/>
      <c r="CX1414" s="31"/>
      <c r="CY1414" s="31"/>
      <c r="CZ1414" s="31"/>
      <c r="DA1414" s="31"/>
      <c r="DB1414" s="31"/>
      <c r="DC1414" s="31"/>
      <c r="DD1414" s="31"/>
      <c r="DE1414" s="31"/>
      <c r="DF1414" s="31"/>
      <c r="DG1414" s="31"/>
      <c r="DH1414" s="31"/>
      <c r="DI1414" s="31"/>
      <c r="DJ1414" s="31"/>
      <c r="DK1414" s="31"/>
      <c r="DL1414" s="31"/>
      <c r="DM1414" s="38" t="s">
        <v>29120</v>
      </c>
      <c r="DN1414" s="38"/>
      <c r="DO1414" s="35"/>
      <c r="DP1414" s="31" t="s">
        <v>29159</v>
      </c>
      <c r="DQ1414" s="31" t="s">
        <v>29474</v>
      </c>
      <c r="DR1414" s="31"/>
      <c r="DS1414" s="31" t="s">
        <v>29191</v>
      </c>
      <c r="DT1414" s="31" t="s">
        <v>29219</v>
      </c>
      <c r="DU1414" s="31">
        <v>3</v>
      </c>
      <c r="DV1414" s="31" t="s">
        <v>32167</v>
      </c>
      <c r="DW1414" s="31"/>
      <c r="DX1414" s="31" t="s">
        <v>11423</v>
      </c>
      <c r="DY1414" s="31" t="s">
        <v>30342</v>
      </c>
      <c r="DZ1414" s="31" t="s">
        <v>16040</v>
      </c>
      <c r="EA1414" s="31"/>
      <c r="EB1414" s="31">
        <v>0</v>
      </c>
      <c r="EC1414" s="31" t="s">
        <v>40168</v>
      </c>
      <c r="ED1414" s="31" t="s">
        <v>41101</v>
      </c>
      <c r="EE1414" s="31"/>
      <c r="EF1414" s="31"/>
      <c r="EG1414" s="31"/>
      <c r="EH1414" s="31"/>
      <c r="EI1414" s="31"/>
      <c r="EJ1414" s="31"/>
    </row>
    <row r="1415" spans="1:140" ht="23.25" customHeight="1">
      <c r="A1415" s="25">
        <v>1413</v>
      </c>
      <c r="B1415" s="30" t="s">
        <v>12494</v>
      </c>
      <c r="C1415" s="31">
        <v>140251017</v>
      </c>
      <c r="D1415" s="30" t="s">
        <v>23</v>
      </c>
      <c r="E1415" s="30"/>
      <c r="F1415" s="30" t="s">
        <v>36253</v>
      </c>
      <c r="G1415" s="31">
        <f t="shared" si="208"/>
        <v>60</v>
      </c>
      <c r="H1415" s="72">
        <f t="shared" si="209"/>
        <v>47058</v>
      </c>
      <c r="I1415" s="30"/>
      <c r="J1415" s="30" t="s">
        <v>34084</v>
      </c>
      <c r="K1415" s="30" t="s">
        <v>4318</v>
      </c>
      <c r="L1415" s="31" t="s">
        <v>4318</v>
      </c>
      <c r="M1415" s="31" t="s">
        <v>3186</v>
      </c>
      <c r="N1415" s="31" t="s">
        <v>2297</v>
      </c>
      <c r="O1415" s="31" t="s">
        <v>6405</v>
      </c>
      <c r="P1415" s="66" t="s">
        <v>35985</v>
      </c>
      <c r="Q1415" s="66" t="s">
        <v>41899</v>
      </c>
      <c r="R1415" s="31">
        <v>28</v>
      </c>
      <c r="S1415" s="31">
        <v>1</v>
      </c>
      <c r="T1415" s="31"/>
      <c r="U1415" s="31">
        <v>1075</v>
      </c>
      <c r="V1415" s="31" t="s">
        <v>19961</v>
      </c>
      <c r="W1415" s="31" t="s">
        <v>980</v>
      </c>
      <c r="X1415" s="31" t="s">
        <v>5130</v>
      </c>
      <c r="Y1415" s="31">
        <f t="shared" ca="1" si="210"/>
        <v>55</v>
      </c>
      <c r="Z1415" s="31" t="str">
        <f t="shared" ca="1" si="211"/>
        <v>46-58</v>
      </c>
      <c r="AA1415" s="31"/>
      <c r="AB1415" s="31" t="s">
        <v>780</v>
      </c>
      <c r="AC1415" s="31" t="s">
        <v>34145</v>
      </c>
      <c r="AD1415" s="31" t="s">
        <v>34145</v>
      </c>
      <c r="AE1415" s="31"/>
      <c r="AF1415" s="31" t="s">
        <v>24701</v>
      </c>
      <c r="AG1415" s="31" t="s">
        <v>4322</v>
      </c>
      <c r="AH1415" s="31" t="s">
        <v>4322</v>
      </c>
      <c r="AI1415" s="31" t="s">
        <v>728</v>
      </c>
      <c r="AJ1415" s="31"/>
      <c r="AK1415" s="31" t="s">
        <v>18809</v>
      </c>
      <c r="AL1415" s="31" t="s">
        <v>5002</v>
      </c>
      <c r="AM1415" s="31" t="s">
        <v>2681</v>
      </c>
      <c r="AN1415" s="31"/>
      <c r="AO1415" s="31"/>
      <c r="AP1415" s="31" t="s">
        <v>33764</v>
      </c>
      <c r="AQ1415" s="31" t="s">
        <v>21723</v>
      </c>
      <c r="AR1415" s="31" t="s">
        <v>34145</v>
      </c>
      <c r="AS1415" s="31" t="s">
        <v>34145</v>
      </c>
      <c r="AT1415" s="31" t="str">
        <f>_xlfn.IFNA(VLOOKUP(D1415,'[1]5. 1 Mei 2022'!$C$7:$F$60,4,FALSE),"")</f>
        <v/>
      </c>
      <c r="AU1415" s="31"/>
      <c r="AV1415" s="31" t="s">
        <v>31766</v>
      </c>
      <c r="AW1415" s="31" t="s">
        <v>21723</v>
      </c>
      <c r="AX1415" s="29">
        <f t="shared" si="206"/>
        <v>46555</v>
      </c>
      <c r="AY1415" s="31" t="s">
        <v>26346</v>
      </c>
      <c r="AZ1415" s="31" t="s">
        <v>521</v>
      </c>
      <c r="BA1415" s="30" t="s">
        <v>33764</v>
      </c>
      <c r="BB1415" s="31"/>
      <c r="BC1415" s="31"/>
      <c r="BD1415" s="31" t="s">
        <v>30152</v>
      </c>
      <c r="BE1415" s="31" t="s">
        <v>7969</v>
      </c>
      <c r="BF1415" s="31" t="s">
        <v>31766</v>
      </c>
      <c r="BG1415" s="31"/>
      <c r="BH1415" s="31"/>
      <c r="BI1415" s="31" t="s">
        <v>8136</v>
      </c>
      <c r="BJ1415" s="31" t="s">
        <v>20310</v>
      </c>
      <c r="BK1415" s="31" t="str">
        <f t="shared" si="207"/>
        <v>IV/c</v>
      </c>
      <c r="BL1415" s="31" t="s">
        <v>8077</v>
      </c>
      <c r="BM1415" s="31"/>
      <c r="BN1415" s="31"/>
      <c r="BO1415" s="31"/>
      <c r="BP1415" s="31" t="s">
        <v>1498</v>
      </c>
      <c r="BQ1415" s="31" t="s">
        <v>20310</v>
      </c>
      <c r="BR1415" s="52" t="s">
        <v>24067</v>
      </c>
      <c r="BS1415" s="31" t="s">
        <v>41825</v>
      </c>
      <c r="BT1415" s="31" t="s">
        <v>1963</v>
      </c>
      <c r="BU1415" s="31"/>
      <c r="BV1415" s="31" t="s">
        <v>2061</v>
      </c>
      <c r="BW1415" s="31">
        <f t="shared" ca="1" si="212"/>
        <v>33</v>
      </c>
      <c r="BX1415" s="78">
        <f t="shared" ca="1" si="213"/>
        <v>2</v>
      </c>
      <c r="BY1415" s="31"/>
      <c r="BZ1415" s="31"/>
      <c r="CA1415" s="31" t="s">
        <v>2483</v>
      </c>
      <c r="CB1415" s="31" t="s">
        <v>2519</v>
      </c>
      <c r="CC1415" s="31">
        <v>2</v>
      </c>
      <c r="CD1415" s="31">
        <v>1</v>
      </c>
      <c r="CE1415" s="31" t="s">
        <v>20085</v>
      </c>
      <c r="CF1415" s="31"/>
      <c r="CG1415" s="31"/>
      <c r="CH1415" s="31"/>
      <c r="CI1415" s="31" t="s">
        <v>5058</v>
      </c>
      <c r="CJ1415" s="31"/>
      <c r="CK1415" s="31"/>
      <c r="CL1415" s="31" t="s">
        <v>22154</v>
      </c>
      <c r="CM1415" s="31" t="s">
        <v>21969</v>
      </c>
      <c r="CN1415" s="31">
        <v>123</v>
      </c>
      <c r="CO1415" s="31" t="s">
        <v>28563</v>
      </c>
      <c r="CP1415" s="31" t="s">
        <v>21969</v>
      </c>
      <c r="CQ1415" s="31">
        <v>123</v>
      </c>
      <c r="CR1415" s="31">
        <v>3324</v>
      </c>
      <c r="CS1415" s="31" t="s">
        <v>16759</v>
      </c>
      <c r="CT1415" s="31" t="s">
        <v>11765</v>
      </c>
      <c r="CU1415" s="31">
        <v>41946</v>
      </c>
      <c r="CV1415" s="31" t="s">
        <v>10544</v>
      </c>
      <c r="CW1415" s="31" t="s">
        <v>10550</v>
      </c>
      <c r="CX1415" s="31" t="s">
        <v>10525</v>
      </c>
      <c r="CY1415" s="31"/>
      <c r="CZ1415" s="31"/>
      <c r="DA1415" s="31"/>
      <c r="DB1415" s="31" t="s">
        <v>15747</v>
      </c>
      <c r="DC1415" s="31" t="s">
        <v>15748</v>
      </c>
      <c r="DD1415" s="31" t="s">
        <v>15746</v>
      </c>
      <c r="DE1415" s="31"/>
      <c r="DF1415" s="31"/>
      <c r="DG1415" s="31"/>
      <c r="DH1415" s="31"/>
      <c r="DI1415" s="31" t="s">
        <v>24822</v>
      </c>
      <c r="DJ1415" s="31" t="s">
        <v>24823</v>
      </c>
      <c r="DK1415" s="31" t="s">
        <v>25645</v>
      </c>
      <c r="DL1415" s="31" t="s">
        <v>13888</v>
      </c>
      <c r="DM1415" s="38" t="s">
        <v>8881</v>
      </c>
      <c r="DN1415" s="38"/>
      <c r="DO1415" s="35">
        <v>0</v>
      </c>
      <c r="DP1415" s="31" t="s">
        <v>13166</v>
      </c>
      <c r="DQ1415" s="31" t="s">
        <v>13165</v>
      </c>
      <c r="DR1415" s="31"/>
      <c r="DS1415" s="52" t="s">
        <v>26583</v>
      </c>
      <c r="DT1415" s="31" t="s">
        <v>27946</v>
      </c>
      <c r="DU1415" s="31">
        <v>2</v>
      </c>
      <c r="DV1415" s="31" t="s">
        <v>32167</v>
      </c>
      <c r="DW1415" s="31"/>
      <c r="DX1415" s="31"/>
      <c r="DY1415" s="31" t="s">
        <v>24005</v>
      </c>
      <c r="DZ1415" s="31" t="s">
        <v>23998</v>
      </c>
      <c r="EA1415" s="31"/>
      <c r="EB1415" s="31">
        <v>0</v>
      </c>
      <c r="EC1415" s="31" t="s">
        <v>40168</v>
      </c>
      <c r="ED1415" s="31" t="s">
        <v>41101</v>
      </c>
      <c r="EE1415" s="31"/>
      <c r="EF1415" s="31"/>
      <c r="EG1415" s="31"/>
      <c r="EH1415" s="31"/>
      <c r="EI1415" s="31"/>
      <c r="EJ1415" s="31"/>
    </row>
    <row r="1416" spans="1:140" ht="23.25" customHeight="1">
      <c r="A1416" s="25">
        <v>1414</v>
      </c>
      <c r="B1416" s="30" t="s">
        <v>14341</v>
      </c>
      <c r="C1416" s="31" t="s">
        <v>5556</v>
      </c>
      <c r="D1416" s="30" t="s">
        <v>1410</v>
      </c>
      <c r="E1416" s="30"/>
      <c r="F1416" s="30" t="s">
        <v>36257</v>
      </c>
      <c r="G1416" s="31">
        <f t="shared" si="208"/>
        <v>58</v>
      </c>
      <c r="H1416" s="72">
        <f t="shared" si="209"/>
        <v>51653</v>
      </c>
      <c r="I1416" s="30"/>
      <c r="J1416" s="30" t="s">
        <v>34084</v>
      </c>
      <c r="K1416" s="30" t="s">
        <v>4318</v>
      </c>
      <c r="L1416" s="31" t="s">
        <v>4318</v>
      </c>
      <c r="M1416" s="31" t="s">
        <v>3186</v>
      </c>
      <c r="N1416" s="31" t="s">
        <v>5797</v>
      </c>
      <c r="O1416" s="31" t="s">
        <v>5271</v>
      </c>
      <c r="P1416" s="52" t="s">
        <v>24630</v>
      </c>
      <c r="Q1416" s="31" t="s">
        <v>39372</v>
      </c>
      <c r="R1416" s="31">
        <v>9</v>
      </c>
      <c r="S1416" s="31">
        <v>10</v>
      </c>
      <c r="T1416" s="31"/>
      <c r="U1416" s="31">
        <v>427</v>
      </c>
      <c r="V1416" s="31" t="s">
        <v>5813</v>
      </c>
      <c r="W1416" s="31" t="s">
        <v>7059</v>
      </c>
      <c r="X1416" s="31" t="s">
        <v>4475</v>
      </c>
      <c r="Y1416" s="31" t="e">
        <f t="shared" ca="1" si="210"/>
        <v>#VALUE!</v>
      </c>
      <c r="Z1416" s="31" t="e">
        <f t="shared" ca="1" si="211"/>
        <v>#VALUE!</v>
      </c>
      <c r="AA1416" s="31"/>
      <c r="AB1416" s="31" t="s">
        <v>780</v>
      </c>
      <c r="AC1416" s="31" t="s">
        <v>34145</v>
      </c>
      <c r="AD1416" s="31" t="s">
        <v>34145</v>
      </c>
      <c r="AE1416" s="31"/>
      <c r="AF1416" s="31" t="s">
        <v>24701</v>
      </c>
      <c r="AG1416" s="31" t="s">
        <v>4322</v>
      </c>
      <c r="AH1416" s="31" t="s">
        <v>4322</v>
      </c>
      <c r="AI1416" s="31" t="s">
        <v>728</v>
      </c>
      <c r="AJ1416" s="31" t="s">
        <v>7389</v>
      </c>
      <c r="AK1416" s="31" t="s">
        <v>7390</v>
      </c>
      <c r="AL1416" s="31" t="s">
        <v>7113</v>
      </c>
      <c r="AM1416" s="31" t="s">
        <v>4078</v>
      </c>
      <c r="AN1416" s="31"/>
      <c r="AO1416" s="31"/>
      <c r="AP1416" s="31" t="s">
        <v>18118</v>
      </c>
      <c r="AQ1416" s="31" t="s">
        <v>25901</v>
      </c>
      <c r="AR1416" s="31" t="s">
        <v>34145</v>
      </c>
      <c r="AS1416" s="31" t="s">
        <v>34145</v>
      </c>
      <c r="AT1416" s="31" t="str">
        <f>_xlfn.IFNA(VLOOKUP(D1416,'[1]5. 1 Mei 2022'!$C$7:$F$60,4,FALSE),"")</f>
        <v/>
      </c>
      <c r="AU1416" s="31"/>
      <c r="AV1416" s="31" t="s">
        <v>20034</v>
      </c>
      <c r="AW1416" s="31" t="s">
        <v>18367</v>
      </c>
      <c r="AX1416" s="29">
        <f t="shared" si="206"/>
        <v>46320</v>
      </c>
      <c r="AY1416" s="31" t="s">
        <v>26346</v>
      </c>
      <c r="AZ1416" s="31" t="s">
        <v>2622</v>
      </c>
      <c r="BA1416" s="30" t="s">
        <v>18118</v>
      </c>
      <c r="BB1416" s="31" t="s">
        <v>8024</v>
      </c>
      <c r="BC1416" s="31"/>
      <c r="BD1416" s="31" t="s">
        <v>1759</v>
      </c>
      <c r="BE1416" s="31" t="s">
        <v>7969</v>
      </c>
      <c r="BF1416" s="31" t="s">
        <v>20034</v>
      </c>
      <c r="BG1416" s="31"/>
      <c r="BH1416" s="31"/>
      <c r="BI1416" s="31" t="s">
        <v>8136</v>
      </c>
      <c r="BJ1416" s="31" t="s">
        <v>20278</v>
      </c>
      <c r="BK1416" s="31" t="str">
        <f t="shared" si="207"/>
        <v>III/d</v>
      </c>
      <c r="BL1416" s="31" t="s">
        <v>8077</v>
      </c>
      <c r="BM1416" s="31"/>
      <c r="BN1416" s="31"/>
      <c r="BO1416" s="31"/>
      <c r="BP1416" s="31"/>
      <c r="BQ1416" s="31" t="s">
        <v>20278</v>
      </c>
      <c r="BR1416" s="52" t="s">
        <v>39748</v>
      </c>
      <c r="BS1416" s="52" t="s">
        <v>39373</v>
      </c>
      <c r="BT1416" s="31" t="s">
        <v>2917</v>
      </c>
      <c r="BU1416" s="31" t="s">
        <v>5049</v>
      </c>
      <c r="BV1416" s="31" t="s">
        <v>3372</v>
      </c>
      <c r="BW1416" s="31">
        <f t="shared" ca="1" si="212"/>
        <v>14</v>
      </c>
      <c r="BX1416" s="78">
        <f t="shared" ca="1" si="213"/>
        <v>3</v>
      </c>
      <c r="BY1416" s="31"/>
      <c r="BZ1416" s="31"/>
      <c r="CA1416" s="31" t="s">
        <v>2483</v>
      </c>
      <c r="CB1416" s="31" t="s">
        <v>2406</v>
      </c>
      <c r="CC1416" s="31"/>
      <c r="CD1416" s="31"/>
      <c r="CE1416" s="31" t="s">
        <v>20085</v>
      </c>
      <c r="CF1416" s="31"/>
      <c r="CG1416" s="31"/>
      <c r="CH1416" s="31"/>
      <c r="CI1416" s="31"/>
      <c r="CJ1416" s="31"/>
      <c r="CK1416" s="31"/>
      <c r="CL1416" s="31" t="s">
        <v>22155</v>
      </c>
      <c r="CM1416" s="31" t="s">
        <v>20030</v>
      </c>
      <c r="CN1416" s="31">
        <v>123</v>
      </c>
      <c r="CO1416" s="31" t="s">
        <v>25436</v>
      </c>
      <c r="CP1416" s="31" t="s">
        <v>20030</v>
      </c>
      <c r="CQ1416" s="31">
        <v>123</v>
      </c>
      <c r="CR1416" s="31">
        <v>4256</v>
      </c>
      <c r="CS1416" s="31" t="s">
        <v>8297</v>
      </c>
      <c r="CT1416" s="31"/>
      <c r="CU1416" s="31" t="s">
        <v>2049</v>
      </c>
      <c r="CV1416" s="31" t="s">
        <v>8327</v>
      </c>
      <c r="CW1416" s="31" t="s">
        <v>8329</v>
      </c>
      <c r="CX1416" s="31" t="s">
        <v>8318</v>
      </c>
      <c r="CY1416" s="31"/>
      <c r="CZ1416" s="31"/>
      <c r="DA1416" s="31"/>
      <c r="DB1416" s="31" t="s">
        <v>15747</v>
      </c>
      <c r="DC1416" s="31" t="s">
        <v>15750</v>
      </c>
      <c r="DD1416" s="31" t="s">
        <v>15746</v>
      </c>
      <c r="DE1416" s="31"/>
      <c r="DF1416" s="31"/>
      <c r="DG1416" s="31"/>
      <c r="DH1416" s="31"/>
      <c r="DI1416" s="31" t="s">
        <v>24822</v>
      </c>
      <c r="DJ1416" s="31" t="s">
        <v>24823</v>
      </c>
      <c r="DK1416" s="31" t="s">
        <v>25642</v>
      </c>
      <c r="DL1416" s="31" t="s">
        <v>25643</v>
      </c>
      <c r="DM1416" s="38" t="s">
        <v>9186</v>
      </c>
      <c r="DN1416" s="38"/>
      <c r="DO1416" s="35">
        <v>0</v>
      </c>
      <c r="DP1416" s="31" t="s">
        <v>14342</v>
      </c>
      <c r="DQ1416" s="31" t="s">
        <v>1411</v>
      </c>
      <c r="DR1416" s="31"/>
      <c r="DS1416" s="31" t="s">
        <v>1412</v>
      </c>
      <c r="DT1416" s="31" t="s">
        <v>37971</v>
      </c>
      <c r="DU1416" s="31">
        <v>3</v>
      </c>
      <c r="DV1416" s="31" t="s">
        <v>32167</v>
      </c>
      <c r="DW1416" s="31" t="s">
        <v>1759</v>
      </c>
      <c r="DX1416" s="31" t="s">
        <v>1759</v>
      </c>
      <c r="DY1416" s="31" t="s">
        <v>18147</v>
      </c>
      <c r="DZ1416" s="31" t="s">
        <v>18135</v>
      </c>
      <c r="EA1416" s="31"/>
      <c r="EB1416" s="31">
        <v>918456</v>
      </c>
      <c r="EC1416" s="31" t="s">
        <v>40168</v>
      </c>
      <c r="ED1416" s="31" t="s">
        <v>41101</v>
      </c>
      <c r="EE1416" s="31"/>
      <c r="EF1416" s="31"/>
      <c r="EG1416" s="31"/>
      <c r="EH1416" s="31"/>
      <c r="EI1416" s="31"/>
      <c r="EJ1416" s="31"/>
    </row>
    <row r="1417" spans="1:140" ht="23.25" customHeight="1">
      <c r="A1417" s="25">
        <v>1415</v>
      </c>
      <c r="B1417" s="30" t="s">
        <v>12385</v>
      </c>
      <c r="C1417" s="31">
        <v>140362539</v>
      </c>
      <c r="D1417" s="30" t="s">
        <v>166</v>
      </c>
      <c r="E1417" s="30"/>
      <c r="F1417" s="30" t="s">
        <v>36253</v>
      </c>
      <c r="G1417" s="31">
        <f t="shared" si="208"/>
        <v>60</v>
      </c>
      <c r="H1417" s="72">
        <f t="shared" si="209"/>
        <v>48731</v>
      </c>
      <c r="I1417" s="30"/>
      <c r="J1417" s="30" t="s">
        <v>34084</v>
      </c>
      <c r="K1417" s="30" t="s">
        <v>4318</v>
      </c>
      <c r="L1417" s="31" t="s">
        <v>4318</v>
      </c>
      <c r="M1417" s="31" t="s">
        <v>6378</v>
      </c>
      <c r="N1417" s="31" t="s">
        <v>7120</v>
      </c>
      <c r="O1417" s="31" t="s">
        <v>3943</v>
      </c>
      <c r="P1417" s="31" t="s">
        <v>30542</v>
      </c>
      <c r="Q1417" s="31"/>
      <c r="R1417" s="31">
        <v>22</v>
      </c>
      <c r="S1417" s="31">
        <v>0</v>
      </c>
      <c r="T1417" s="31"/>
      <c r="U1417" s="31">
        <v>1040</v>
      </c>
      <c r="V1417" s="31"/>
      <c r="W1417" s="31" t="s">
        <v>6554</v>
      </c>
      <c r="X1417" s="31" t="s">
        <v>2147</v>
      </c>
      <c r="Y1417" s="31" t="e">
        <f t="shared" ca="1" si="210"/>
        <v>#VALUE!</v>
      </c>
      <c r="Z1417" s="31" t="e">
        <f t="shared" ca="1" si="211"/>
        <v>#VALUE!</v>
      </c>
      <c r="AA1417" s="31"/>
      <c r="AB1417" s="31" t="s">
        <v>780</v>
      </c>
      <c r="AC1417" s="31" t="s">
        <v>34145</v>
      </c>
      <c r="AD1417" s="31" t="s">
        <v>34145</v>
      </c>
      <c r="AE1417" s="31"/>
      <c r="AF1417" s="31" t="s">
        <v>24701</v>
      </c>
      <c r="AG1417" s="31" t="s">
        <v>4322</v>
      </c>
      <c r="AH1417" s="31" t="s">
        <v>4322</v>
      </c>
      <c r="AI1417" s="31" t="s">
        <v>728</v>
      </c>
      <c r="AJ1417" s="31">
        <v>2012740143</v>
      </c>
      <c r="AK1417" s="31" t="s">
        <v>16408</v>
      </c>
      <c r="AL1417" s="31" t="s">
        <v>10367</v>
      </c>
      <c r="AM1417" s="31" t="s">
        <v>2681</v>
      </c>
      <c r="AN1417" s="31"/>
      <c r="AO1417" s="31"/>
      <c r="AP1417" s="31" t="s">
        <v>18118</v>
      </c>
      <c r="AQ1417" s="52" t="s">
        <v>32747</v>
      </c>
      <c r="AR1417" s="31" t="s">
        <v>34145</v>
      </c>
      <c r="AS1417" s="31" t="s">
        <v>34145</v>
      </c>
      <c r="AT1417" s="31" t="s">
        <v>35602</v>
      </c>
      <c r="AU1417" s="31"/>
      <c r="AV1417" s="31" t="s">
        <v>20033</v>
      </c>
      <c r="AW1417" s="31" t="s">
        <v>21723</v>
      </c>
      <c r="AX1417" s="29">
        <f t="shared" si="206"/>
        <v>46555</v>
      </c>
      <c r="AY1417" s="31" t="s">
        <v>26346</v>
      </c>
      <c r="AZ1417" s="31" t="s">
        <v>2622</v>
      </c>
      <c r="BA1417" s="30" t="s">
        <v>18118</v>
      </c>
      <c r="BB1417" s="31" t="s">
        <v>35601</v>
      </c>
      <c r="BC1417" s="31" t="s">
        <v>35610</v>
      </c>
      <c r="BD1417" s="31" t="s">
        <v>7997</v>
      </c>
      <c r="BE1417" s="31" t="s">
        <v>7969</v>
      </c>
      <c r="BF1417" s="31" t="s">
        <v>20033</v>
      </c>
      <c r="BG1417" s="31"/>
      <c r="BH1417" s="31"/>
      <c r="BI1417" s="31" t="s">
        <v>8136</v>
      </c>
      <c r="BJ1417" s="31" t="s">
        <v>20310</v>
      </c>
      <c r="BK1417" s="31" t="str">
        <f t="shared" si="207"/>
        <v>IV/a</v>
      </c>
      <c r="BL1417" s="31" t="s">
        <v>8077</v>
      </c>
      <c r="BM1417" s="31"/>
      <c r="BN1417" s="31"/>
      <c r="BO1417" s="31"/>
      <c r="BP1417" s="31" t="s">
        <v>1498</v>
      </c>
      <c r="BQ1417" s="31" t="s">
        <v>20310</v>
      </c>
      <c r="BR1417" s="31" t="s">
        <v>17826</v>
      </c>
      <c r="BS1417" s="31" t="s">
        <v>30486</v>
      </c>
      <c r="BT1417" s="31" t="s">
        <v>2289</v>
      </c>
      <c r="BU1417" s="31"/>
      <c r="BV1417" s="31" t="s">
        <v>2490</v>
      </c>
      <c r="BW1417" s="31">
        <f t="shared" ca="1" si="212"/>
        <v>26</v>
      </c>
      <c r="BX1417" s="78">
        <f t="shared" ca="1" si="213"/>
        <v>3</v>
      </c>
      <c r="BY1417" s="31"/>
      <c r="BZ1417" s="31"/>
      <c r="CA1417" s="31" t="s">
        <v>2483</v>
      </c>
      <c r="CB1417" s="31" t="s">
        <v>2519</v>
      </c>
      <c r="CC1417" s="31">
        <v>3</v>
      </c>
      <c r="CD1417" s="31">
        <v>1</v>
      </c>
      <c r="CE1417" s="31" t="s">
        <v>20085</v>
      </c>
      <c r="CF1417" s="31"/>
      <c r="CG1417" s="31">
        <v>2012</v>
      </c>
      <c r="CH1417" s="31"/>
      <c r="CI1417" s="31"/>
      <c r="CJ1417" s="31"/>
      <c r="CK1417" s="31"/>
      <c r="CL1417" s="31" t="s">
        <v>28481</v>
      </c>
      <c r="CM1417" s="31" t="s">
        <v>28482</v>
      </c>
      <c r="CN1417" s="31">
        <v>124</v>
      </c>
      <c r="CO1417" s="31" t="s">
        <v>28647</v>
      </c>
      <c r="CP1417" s="31" t="s">
        <v>28482</v>
      </c>
      <c r="CQ1417" s="31">
        <v>124</v>
      </c>
      <c r="CR1417" s="31">
        <v>3024</v>
      </c>
      <c r="CS1417" s="31" t="s">
        <v>16769</v>
      </c>
      <c r="CT1417" s="31"/>
      <c r="CU1417" s="31" t="s">
        <v>2916</v>
      </c>
      <c r="CV1417" s="31" t="s">
        <v>23928</v>
      </c>
      <c r="CW1417" s="31" t="s">
        <v>8429</v>
      </c>
      <c r="CX1417" s="31" t="s">
        <v>8346</v>
      </c>
      <c r="CY1417" s="31"/>
      <c r="CZ1417" s="31"/>
      <c r="DA1417" s="31"/>
      <c r="DB1417" s="31" t="s">
        <v>15747</v>
      </c>
      <c r="DC1417" s="31" t="s">
        <v>15756</v>
      </c>
      <c r="DD1417" s="31" t="s">
        <v>15746</v>
      </c>
      <c r="DE1417" s="31"/>
      <c r="DF1417" s="31"/>
      <c r="DG1417" s="31"/>
      <c r="DH1417" s="31"/>
      <c r="DI1417" s="31"/>
      <c r="DJ1417" s="31"/>
      <c r="DK1417" s="31" t="s">
        <v>25645</v>
      </c>
      <c r="DL1417" s="31" t="s">
        <v>13888</v>
      </c>
      <c r="DM1417" s="38" t="s">
        <v>9398</v>
      </c>
      <c r="DN1417" s="38"/>
      <c r="DO1417" s="35">
        <v>0</v>
      </c>
      <c r="DP1417" s="31" t="s">
        <v>13520</v>
      </c>
      <c r="DQ1417" s="31" t="s">
        <v>13519</v>
      </c>
      <c r="DR1417" s="31"/>
      <c r="DS1417" s="31" t="s">
        <v>38657</v>
      </c>
      <c r="DT1417" s="31" t="s">
        <v>37972</v>
      </c>
      <c r="DU1417" s="31">
        <v>1</v>
      </c>
      <c r="DV1417" s="31" t="s">
        <v>32165</v>
      </c>
      <c r="DW1417" s="31" t="s">
        <v>7997</v>
      </c>
      <c r="DX1417" s="31" t="s">
        <v>7997</v>
      </c>
      <c r="DY1417" s="31" t="s">
        <v>34828</v>
      </c>
      <c r="DZ1417" s="29">
        <v>44797</v>
      </c>
      <c r="EA1417" s="29">
        <v>45796</v>
      </c>
      <c r="EB1417" s="31">
        <v>211617</v>
      </c>
      <c r="EC1417" s="31" t="s">
        <v>40168</v>
      </c>
      <c r="ED1417" s="31" t="s">
        <v>41101</v>
      </c>
      <c r="EE1417" s="31"/>
      <c r="EF1417" s="31"/>
      <c r="EG1417" s="31"/>
      <c r="EH1417" s="31"/>
      <c r="EI1417" s="31"/>
      <c r="EJ1417" s="31"/>
    </row>
    <row r="1418" spans="1:140" ht="23.25" customHeight="1">
      <c r="A1418" s="25">
        <v>1416</v>
      </c>
      <c r="B1418" s="30" t="s">
        <v>21663</v>
      </c>
      <c r="C1418" s="31">
        <v>140368765</v>
      </c>
      <c r="D1418" s="30" t="s">
        <v>85</v>
      </c>
      <c r="E1418" s="30"/>
      <c r="F1418" s="30" t="s">
        <v>36257</v>
      </c>
      <c r="G1418" s="31">
        <f t="shared" si="208"/>
        <v>58</v>
      </c>
      <c r="H1418" s="72">
        <f t="shared" si="209"/>
        <v>49827</v>
      </c>
      <c r="I1418" s="30"/>
      <c r="J1418" s="30" t="s">
        <v>34084</v>
      </c>
      <c r="K1418" s="30" t="s">
        <v>4318</v>
      </c>
      <c r="L1418" s="31" t="s">
        <v>4318</v>
      </c>
      <c r="M1418" s="31" t="s">
        <v>3186</v>
      </c>
      <c r="N1418" s="31" t="s">
        <v>5797</v>
      </c>
      <c r="O1418" s="31" t="s">
        <v>5271</v>
      </c>
      <c r="P1418" s="31" t="s">
        <v>30542</v>
      </c>
      <c r="Q1418" s="31"/>
      <c r="R1418" s="31">
        <v>19</v>
      </c>
      <c r="S1418" s="31">
        <v>6</v>
      </c>
      <c r="T1418" s="31"/>
      <c r="U1418" s="31">
        <v>241</v>
      </c>
      <c r="V1418" s="31"/>
      <c r="W1418" s="31" t="s">
        <v>6910</v>
      </c>
      <c r="X1418" s="31" t="s">
        <v>4585</v>
      </c>
      <c r="Y1418" s="31">
        <f t="shared" ca="1" si="210"/>
        <v>45</v>
      </c>
      <c r="Z1418" s="31" t="str">
        <f t="shared" ca="1" si="211"/>
        <v>36-45</v>
      </c>
      <c r="AA1418" s="31"/>
      <c r="AB1418" s="31" t="s">
        <v>780</v>
      </c>
      <c r="AC1418" s="31" t="s">
        <v>34145</v>
      </c>
      <c r="AD1418" s="31" t="s">
        <v>34145</v>
      </c>
      <c r="AE1418" s="31"/>
      <c r="AF1418" s="31" t="s">
        <v>24701</v>
      </c>
      <c r="AG1418" s="31" t="s">
        <v>4322</v>
      </c>
      <c r="AH1418" s="31" t="s">
        <v>4322</v>
      </c>
      <c r="AI1418" s="31" t="s">
        <v>728</v>
      </c>
      <c r="AJ1418" s="31"/>
      <c r="AK1418" s="31"/>
      <c r="AL1418" s="31"/>
      <c r="AM1418" s="31"/>
      <c r="AN1418" s="31"/>
      <c r="AO1418" s="31"/>
      <c r="AP1418" s="31" t="s">
        <v>2307</v>
      </c>
      <c r="AQ1418" s="31" t="s">
        <v>11263</v>
      </c>
      <c r="AR1418" s="31" t="s">
        <v>34145</v>
      </c>
      <c r="AS1418" s="31" t="s">
        <v>34145</v>
      </c>
      <c r="AT1418" s="31" t="str">
        <f>_xlfn.IFNA(VLOOKUP(D1418,'[1]5. 1 Mei 2022'!$C$7:$F$60,4,FALSE),"")</f>
        <v/>
      </c>
      <c r="AU1418" s="31"/>
      <c r="AV1418" s="31" t="s">
        <v>33521</v>
      </c>
      <c r="AW1418" s="31" t="s">
        <v>21713</v>
      </c>
      <c r="AX1418" s="29">
        <f t="shared" si="206"/>
        <v>46527</v>
      </c>
      <c r="AY1418" s="31" t="s">
        <v>26346</v>
      </c>
      <c r="AZ1418" s="31" t="s">
        <v>6924</v>
      </c>
      <c r="BA1418" s="30" t="s">
        <v>2307</v>
      </c>
      <c r="BB1418" s="31" t="s">
        <v>23182</v>
      </c>
      <c r="BC1418" s="31"/>
      <c r="BD1418" s="31" t="s">
        <v>7996</v>
      </c>
      <c r="BE1418" s="31" t="s">
        <v>7969</v>
      </c>
      <c r="BF1418" s="31" t="s">
        <v>33521</v>
      </c>
      <c r="BG1418" s="31"/>
      <c r="BH1418" s="31"/>
      <c r="BI1418" s="31" t="s">
        <v>8136</v>
      </c>
      <c r="BJ1418" s="31" t="s">
        <v>20278</v>
      </c>
      <c r="BK1418" s="31" t="str">
        <f t="shared" si="207"/>
        <v>III/d</v>
      </c>
      <c r="BL1418" s="31" t="s">
        <v>8077</v>
      </c>
      <c r="BM1418" s="31"/>
      <c r="BN1418" s="31"/>
      <c r="BO1418" s="31"/>
      <c r="BP1418" s="31" t="s">
        <v>1498</v>
      </c>
      <c r="BQ1418" s="31" t="s">
        <v>20278</v>
      </c>
      <c r="BR1418" s="31" t="s">
        <v>26137</v>
      </c>
      <c r="BS1418" s="31" t="s">
        <v>26421</v>
      </c>
      <c r="BT1418" s="31" t="s">
        <v>2481</v>
      </c>
      <c r="BU1418" s="31"/>
      <c r="BV1418" s="31" t="s">
        <v>2482</v>
      </c>
      <c r="BW1418" s="31">
        <f t="shared" ca="1" si="212"/>
        <v>27</v>
      </c>
      <c r="BX1418" s="78">
        <f t="shared" ca="1" si="213"/>
        <v>2</v>
      </c>
      <c r="BY1418" s="31"/>
      <c r="BZ1418" s="31"/>
      <c r="CA1418" s="31" t="s">
        <v>2483</v>
      </c>
      <c r="CB1418" s="31" t="s">
        <v>2519</v>
      </c>
      <c r="CC1418" s="31">
        <v>4</v>
      </c>
      <c r="CD1418" s="31">
        <v>1</v>
      </c>
      <c r="CE1418" s="31" t="s">
        <v>20085</v>
      </c>
      <c r="CF1418" s="31"/>
      <c r="CG1418" s="31"/>
      <c r="CH1418" s="31"/>
      <c r="CI1418" s="31"/>
      <c r="CJ1418" s="31"/>
      <c r="CK1418" s="31"/>
      <c r="CL1418" s="31" t="s">
        <v>23345</v>
      </c>
      <c r="CM1418" s="31" t="s">
        <v>22381</v>
      </c>
      <c r="CN1418" s="31">
        <v>123</v>
      </c>
      <c r="CO1418" s="31" t="s">
        <v>25344</v>
      </c>
      <c r="CP1418" s="31" t="s">
        <v>22381</v>
      </c>
      <c r="CQ1418" s="31">
        <v>123</v>
      </c>
      <c r="CR1418" s="31">
        <v>3460</v>
      </c>
      <c r="CS1418" s="31" t="s">
        <v>8315</v>
      </c>
      <c r="CT1418" s="31"/>
      <c r="CU1418" s="31" t="s">
        <v>8314</v>
      </c>
      <c r="CV1418" s="31" t="s">
        <v>8347</v>
      </c>
      <c r="CW1418" s="31" t="s">
        <v>8348</v>
      </c>
      <c r="CX1418" s="31" t="s">
        <v>8346</v>
      </c>
      <c r="CY1418" s="31"/>
      <c r="CZ1418" s="31"/>
      <c r="DA1418" s="31"/>
      <c r="DB1418" s="31" t="s">
        <v>15747</v>
      </c>
      <c r="DC1418" s="31" t="s">
        <v>15752</v>
      </c>
      <c r="DD1418" s="31" t="s">
        <v>15746</v>
      </c>
      <c r="DE1418" s="31"/>
      <c r="DF1418" s="31"/>
      <c r="DG1418" s="31"/>
      <c r="DH1418" s="31"/>
      <c r="DI1418" s="31" t="s">
        <v>24822</v>
      </c>
      <c r="DJ1418" s="31" t="s">
        <v>24823</v>
      </c>
      <c r="DK1418" s="31" t="s">
        <v>25642</v>
      </c>
      <c r="DL1418" s="31" t="s">
        <v>25643</v>
      </c>
      <c r="DM1418" s="38" t="s">
        <v>32189</v>
      </c>
      <c r="DN1418" s="38"/>
      <c r="DO1418" s="35">
        <v>0</v>
      </c>
      <c r="DP1418" s="31" t="s">
        <v>31354</v>
      </c>
      <c r="DQ1418" s="31" t="s">
        <v>14782</v>
      </c>
      <c r="DR1418" s="31"/>
      <c r="DS1418" s="31" t="s">
        <v>26981</v>
      </c>
      <c r="DT1418" s="31" t="s">
        <v>37973</v>
      </c>
      <c r="DU1418" s="31">
        <v>3</v>
      </c>
      <c r="DV1418" s="31" t="s">
        <v>32167</v>
      </c>
      <c r="DW1418" s="31" t="s">
        <v>7997</v>
      </c>
      <c r="DX1418" s="31" t="s">
        <v>7997</v>
      </c>
      <c r="DY1418" s="31" t="s">
        <v>28820</v>
      </c>
      <c r="DZ1418" s="31" t="s">
        <v>28819</v>
      </c>
      <c r="EA1418" s="31"/>
      <c r="EB1418" s="31">
        <v>32667</v>
      </c>
      <c r="EC1418" s="31" t="s">
        <v>40168</v>
      </c>
      <c r="ED1418" s="31" t="s">
        <v>41101</v>
      </c>
      <c r="EE1418" s="31"/>
      <c r="EF1418" s="31"/>
      <c r="EG1418" s="31"/>
      <c r="EH1418" s="31"/>
      <c r="EI1418" s="31"/>
      <c r="EJ1418" s="31"/>
    </row>
    <row r="1419" spans="1:140" ht="23.25" customHeight="1">
      <c r="A1419" s="25">
        <v>1417</v>
      </c>
      <c r="B1419" s="30" t="s">
        <v>15186</v>
      </c>
      <c r="C1419" s="31" t="s">
        <v>5411</v>
      </c>
      <c r="D1419" s="30" t="s">
        <v>2618</v>
      </c>
      <c r="E1419" s="30"/>
      <c r="F1419" s="30" t="s">
        <v>36257</v>
      </c>
      <c r="G1419" s="31">
        <f t="shared" si="208"/>
        <v>58</v>
      </c>
      <c r="H1419" s="72">
        <f t="shared" si="209"/>
        <v>51806</v>
      </c>
      <c r="I1419" s="30"/>
      <c r="J1419" s="30" t="s">
        <v>34084</v>
      </c>
      <c r="K1419" s="30" t="s">
        <v>4318</v>
      </c>
      <c r="L1419" s="31" t="s">
        <v>4318</v>
      </c>
      <c r="M1419" s="31" t="s">
        <v>3186</v>
      </c>
      <c r="N1419" s="31" t="s">
        <v>5797</v>
      </c>
      <c r="O1419" s="31" t="s">
        <v>5271</v>
      </c>
      <c r="P1419" s="52" t="s">
        <v>24630</v>
      </c>
      <c r="Q1419" s="31" t="s">
        <v>39342</v>
      </c>
      <c r="R1419" s="31">
        <v>9</v>
      </c>
      <c r="S1419" s="31">
        <v>10</v>
      </c>
      <c r="T1419" s="31"/>
      <c r="U1419" s="31">
        <v>413</v>
      </c>
      <c r="V1419" s="31" t="s">
        <v>5813</v>
      </c>
      <c r="W1419" s="31" t="s">
        <v>6077</v>
      </c>
      <c r="X1419" s="31" t="s">
        <v>5554</v>
      </c>
      <c r="Y1419" s="31">
        <f t="shared" ca="1" si="210"/>
        <v>40</v>
      </c>
      <c r="Z1419" s="31" t="str">
        <f t="shared" ca="1" si="211"/>
        <v>36-45</v>
      </c>
      <c r="AA1419" s="31"/>
      <c r="AB1419" s="31" t="s">
        <v>780</v>
      </c>
      <c r="AC1419" s="31" t="s">
        <v>34145</v>
      </c>
      <c r="AD1419" s="31" t="s">
        <v>34145</v>
      </c>
      <c r="AE1419" s="31"/>
      <c r="AF1419" s="31" t="s">
        <v>24701</v>
      </c>
      <c r="AG1419" s="31" t="s">
        <v>4322</v>
      </c>
      <c r="AH1419" s="31" t="s">
        <v>4322</v>
      </c>
      <c r="AI1419" s="31" t="s">
        <v>728</v>
      </c>
      <c r="AJ1419" s="31" t="s">
        <v>1739</v>
      </c>
      <c r="AK1419" s="31" t="s">
        <v>2456</v>
      </c>
      <c r="AL1419" s="31" t="s">
        <v>4618</v>
      </c>
      <c r="AM1419" s="31" t="s">
        <v>2711</v>
      </c>
      <c r="AN1419" s="31"/>
      <c r="AO1419" s="31"/>
      <c r="AP1419" s="31" t="s">
        <v>20019</v>
      </c>
      <c r="AQ1419" s="31" t="s">
        <v>19167</v>
      </c>
      <c r="AR1419" s="31" t="s">
        <v>34145</v>
      </c>
      <c r="AS1419" s="31" t="s">
        <v>34145</v>
      </c>
      <c r="AT1419" s="31" t="str">
        <f>_xlfn.IFNA(VLOOKUP(D1419,'[1]5. 1 Mei 2022'!$C$7:$F$60,4,FALSE),"")</f>
        <v/>
      </c>
      <c r="AU1419" s="31"/>
      <c r="AV1419" s="31" t="s">
        <v>20034</v>
      </c>
      <c r="AW1419" s="31" t="s">
        <v>11742</v>
      </c>
      <c r="AX1419" s="29">
        <f t="shared" si="206"/>
        <v>44059</v>
      </c>
      <c r="AY1419" s="31" t="s">
        <v>26346</v>
      </c>
      <c r="AZ1419" s="31" t="s">
        <v>20021</v>
      </c>
      <c r="BA1419" s="30" t="s">
        <v>20019</v>
      </c>
      <c r="BB1419" s="31" t="s">
        <v>8026</v>
      </c>
      <c r="BC1419" s="31"/>
      <c r="BD1419" s="31" t="s">
        <v>1759</v>
      </c>
      <c r="BE1419" s="31" t="s">
        <v>7969</v>
      </c>
      <c r="BF1419" s="31" t="s">
        <v>20034</v>
      </c>
      <c r="BG1419" s="31"/>
      <c r="BH1419" s="31"/>
      <c r="BI1419" s="31" t="s">
        <v>8136</v>
      </c>
      <c r="BJ1419" s="31" t="s">
        <v>20278</v>
      </c>
      <c r="BK1419" s="31" t="str">
        <f t="shared" si="207"/>
        <v>III/d</v>
      </c>
      <c r="BL1419" s="31" t="s">
        <v>8077</v>
      </c>
      <c r="BM1419" s="31"/>
      <c r="BN1419" s="31"/>
      <c r="BO1419" s="31"/>
      <c r="BP1419" s="31"/>
      <c r="BQ1419" s="31" t="s">
        <v>20278</v>
      </c>
      <c r="BR1419" s="52" t="s">
        <v>39748</v>
      </c>
      <c r="BS1419" s="52" t="s">
        <v>39343</v>
      </c>
      <c r="BT1419" s="31" t="s">
        <v>2917</v>
      </c>
      <c r="BU1419" s="31" t="s">
        <v>5049</v>
      </c>
      <c r="BV1419" s="31" t="s">
        <v>4179</v>
      </c>
      <c r="BW1419" s="31">
        <f t="shared" ca="1" si="212"/>
        <v>13</v>
      </c>
      <c r="BX1419" s="78">
        <f t="shared" ca="1" si="213"/>
        <v>3</v>
      </c>
      <c r="BY1419" s="31"/>
      <c r="BZ1419" s="31"/>
      <c r="CA1419" s="31" t="s">
        <v>4239</v>
      </c>
      <c r="CB1419" s="31" t="s">
        <v>2519</v>
      </c>
      <c r="CC1419" s="31">
        <v>1</v>
      </c>
      <c r="CD1419" s="31">
        <v>1</v>
      </c>
      <c r="CE1419" s="31" t="s">
        <v>20085</v>
      </c>
      <c r="CF1419" s="31"/>
      <c r="CG1419" s="31"/>
      <c r="CH1419" s="31"/>
      <c r="CI1419" s="31"/>
      <c r="CJ1419" s="31"/>
      <c r="CK1419" s="31"/>
      <c r="CL1419" s="31" t="s">
        <v>22163</v>
      </c>
      <c r="CM1419" s="31" t="s">
        <v>22097</v>
      </c>
      <c r="CN1419" s="31">
        <v>123</v>
      </c>
      <c r="CO1419" s="31" t="s">
        <v>25542</v>
      </c>
      <c r="CP1419" s="31" t="s">
        <v>22097</v>
      </c>
      <c r="CQ1419" s="31">
        <v>123</v>
      </c>
      <c r="CR1419" s="31">
        <v>4336</v>
      </c>
      <c r="CS1419" s="31" t="s">
        <v>10564</v>
      </c>
      <c r="CT1419" s="31" t="s">
        <v>10561</v>
      </c>
      <c r="CU1419" s="31" t="s">
        <v>10565</v>
      </c>
      <c r="CV1419" s="31" t="s">
        <v>10287</v>
      </c>
      <c r="CW1419" s="31" t="s">
        <v>10292</v>
      </c>
      <c r="CX1419" s="31" t="s">
        <v>10289</v>
      </c>
      <c r="CY1419" s="31"/>
      <c r="CZ1419" s="31"/>
      <c r="DA1419" s="31"/>
      <c r="DB1419" s="31" t="s">
        <v>15747</v>
      </c>
      <c r="DC1419" s="31" t="s">
        <v>15757</v>
      </c>
      <c r="DD1419" s="31" t="s">
        <v>15746</v>
      </c>
      <c r="DE1419" s="31"/>
      <c r="DF1419" s="31"/>
      <c r="DG1419" s="31"/>
      <c r="DH1419" s="31"/>
      <c r="DI1419" s="31" t="s">
        <v>24822</v>
      </c>
      <c r="DJ1419" s="31" t="s">
        <v>24823</v>
      </c>
      <c r="DK1419" s="31"/>
      <c r="DL1419" s="31"/>
      <c r="DM1419" s="38" t="s">
        <v>9184</v>
      </c>
      <c r="DN1419" s="38"/>
      <c r="DO1419" s="35">
        <v>0</v>
      </c>
      <c r="DP1419" s="31" t="s">
        <v>13201</v>
      </c>
      <c r="DQ1419" s="31" t="s">
        <v>2619</v>
      </c>
      <c r="DR1419" s="31"/>
      <c r="DS1419" s="52" t="s">
        <v>26820</v>
      </c>
      <c r="DT1419" s="31"/>
      <c r="DU1419" s="31">
        <v>2</v>
      </c>
      <c r="DV1419" s="31" t="s">
        <v>32165</v>
      </c>
      <c r="DW1419" s="31" t="s">
        <v>1759</v>
      </c>
      <c r="DX1419" s="31" t="s">
        <v>1759</v>
      </c>
      <c r="DY1419" s="31" t="s">
        <v>24756</v>
      </c>
      <c r="DZ1419" s="31" t="s">
        <v>21842</v>
      </c>
      <c r="EA1419" s="31"/>
      <c r="EB1419" s="31">
        <v>979717</v>
      </c>
      <c r="EC1419" s="31" t="s">
        <v>40168</v>
      </c>
      <c r="ED1419" s="31" t="s">
        <v>41101</v>
      </c>
      <c r="EE1419" s="31"/>
      <c r="EF1419" s="31"/>
      <c r="EG1419" s="31"/>
      <c r="EH1419" s="31"/>
      <c r="EI1419" s="31"/>
      <c r="EJ1419" s="31"/>
    </row>
    <row r="1420" spans="1:140" ht="23.25" customHeight="1">
      <c r="A1420" s="25">
        <v>1418</v>
      </c>
      <c r="B1420" s="30" t="s">
        <v>23563</v>
      </c>
      <c r="C1420" s="31" t="s">
        <v>4318</v>
      </c>
      <c r="D1420" s="30" t="s">
        <v>23564</v>
      </c>
      <c r="E1420" s="30"/>
      <c r="F1420" s="30" t="s">
        <v>36258</v>
      </c>
      <c r="G1420" s="31">
        <f t="shared" si="208"/>
        <v>58</v>
      </c>
      <c r="H1420" s="72">
        <f t="shared" si="209"/>
        <v>54332</v>
      </c>
      <c r="I1420" s="30"/>
      <c r="J1420" s="30" t="s">
        <v>34084</v>
      </c>
      <c r="K1420" s="30" t="s">
        <v>4318</v>
      </c>
      <c r="L1420" s="31" t="s">
        <v>4318</v>
      </c>
      <c r="M1420" s="31" t="s">
        <v>3186</v>
      </c>
      <c r="N1420" s="31" t="s">
        <v>3311</v>
      </c>
      <c r="O1420" s="31" t="s">
        <v>2534</v>
      </c>
      <c r="P1420" s="52" t="s">
        <v>24630</v>
      </c>
      <c r="Q1420" s="31" t="s">
        <v>39281</v>
      </c>
      <c r="R1420" s="31">
        <v>3</v>
      </c>
      <c r="S1420" s="31">
        <v>8</v>
      </c>
      <c r="T1420" s="31"/>
      <c r="U1420" s="31">
        <v>463</v>
      </c>
      <c r="V1420" s="31" t="s">
        <v>29862</v>
      </c>
      <c r="W1420" s="31" t="s">
        <v>692</v>
      </c>
      <c r="X1420" s="31" t="s">
        <v>23565</v>
      </c>
      <c r="Y1420" s="31">
        <f t="shared" ca="1" si="210"/>
        <v>33</v>
      </c>
      <c r="Z1420" s="31" t="str">
        <f t="shared" ca="1" si="211"/>
        <v>21-35</v>
      </c>
      <c r="AA1420" s="31"/>
      <c r="AB1420" s="31" t="s">
        <v>780</v>
      </c>
      <c r="AC1420" s="31" t="s">
        <v>34145</v>
      </c>
      <c r="AD1420" s="31" t="s">
        <v>34145</v>
      </c>
      <c r="AE1420" s="31"/>
      <c r="AF1420" s="31" t="s">
        <v>24701</v>
      </c>
      <c r="AG1420" s="31" t="s">
        <v>4322</v>
      </c>
      <c r="AH1420" s="31" t="s">
        <v>4322</v>
      </c>
      <c r="AI1420" s="31" t="s">
        <v>728</v>
      </c>
      <c r="AJ1420" s="31" t="s">
        <v>24870</v>
      </c>
      <c r="AK1420" s="31" t="s">
        <v>24871</v>
      </c>
      <c r="AL1420" s="31" t="s">
        <v>11816</v>
      </c>
      <c r="AM1420" s="31" t="s">
        <v>2711</v>
      </c>
      <c r="AN1420" s="31"/>
      <c r="AO1420" s="31"/>
      <c r="AP1420" s="31" t="s">
        <v>18118</v>
      </c>
      <c r="AQ1420" s="31" t="s">
        <v>31996</v>
      </c>
      <c r="AR1420" s="31" t="s">
        <v>34145</v>
      </c>
      <c r="AS1420" s="31" t="s">
        <v>34145</v>
      </c>
      <c r="AT1420" s="31" t="str">
        <f>_xlfn.IFNA(VLOOKUP(D1420,'[1]5. 1 Mei 2022'!$C$7:$F$60,4,FALSE),"")</f>
        <v/>
      </c>
      <c r="AU1420" s="31"/>
      <c r="AV1420" s="31" t="s">
        <v>20032</v>
      </c>
      <c r="AW1420" s="52" t="s">
        <v>33910</v>
      </c>
      <c r="AX1420" s="29">
        <f t="shared" si="206"/>
        <v>46798</v>
      </c>
      <c r="AY1420" s="31" t="s">
        <v>26346</v>
      </c>
      <c r="AZ1420" s="31" t="s">
        <v>2622</v>
      </c>
      <c r="BA1420" s="30" t="s">
        <v>18118</v>
      </c>
      <c r="BB1420" s="31" t="s">
        <v>8024</v>
      </c>
      <c r="BC1420" s="31"/>
      <c r="BD1420" s="31" t="s">
        <v>11423</v>
      </c>
      <c r="BE1420" s="31" t="s">
        <v>7969</v>
      </c>
      <c r="BF1420" s="31" t="s">
        <v>20032</v>
      </c>
      <c r="BG1420" s="31"/>
      <c r="BH1420" s="31"/>
      <c r="BI1420" s="31"/>
      <c r="BJ1420" s="31" t="s">
        <v>23222</v>
      </c>
      <c r="BK1420" s="31" t="str">
        <f t="shared" si="207"/>
        <v>III/b</v>
      </c>
      <c r="BL1420" s="31" t="s">
        <v>8077</v>
      </c>
      <c r="BM1420" s="31"/>
      <c r="BN1420" s="31"/>
      <c r="BO1420" s="31"/>
      <c r="BP1420" s="31"/>
      <c r="BQ1420" s="31" t="s">
        <v>23222</v>
      </c>
      <c r="BR1420" s="52" t="s">
        <v>39748</v>
      </c>
      <c r="BS1420" s="52" t="s">
        <v>39282</v>
      </c>
      <c r="BT1420" s="31" t="s">
        <v>21685</v>
      </c>
      <c r="BU1420" s="31" t="s">
        <v>25901</v>
      </c>
      <c r="BV1420" s="31" t="s">
        <v>21685</v>
      </c>
      <c r="BW1420" s="31">
        <f t="shared" ca="1" si="212"/>
        <v>4</v>
      </c>
      <c r="BX1420" s="78">
        <f t="shared" ca="1" si="213"/>
        <v>3</v>
      </c>
      <c r="BY1420" s="31"/>
      <c r="BZ1420" s="31" t="s">
        <v>31837</v>
      </c>
      <c r="CA1420" s="31" t="s">
        <v>2483</v>
      </c>
      <c r="CB1420" s="31" t="s">
        <v>2519</v>
      </c>
      <c r="CC1420" s="31"/>
      <c r="CD1420" s="31">
        <v>1</v>
      </c>
      <c r="CE1420" s="31"/>
      <c r="CF1420" s="31"/>
      <c r="CG1420" s="31"/>
      <c r="CH1420" s="31"/>
      <c r="CI1420" s="31"/>
      <c r="CJ1420" s="31"/>
      <c r="CK1420" s="31"/>
      <c r="CL1420" s="31" t="s">
        <v>25660</v>
      </c>
      <c r="CM1420" s="31" t="s">
        <v>25661</v>
      </c>
      <c r="CN1420" s="31">
        <v>124</v>
      </c>
      <c r="CO1420" s="31" t="s">
        <v>25699</v>
      </c>
      <c r="CP1420" s="31" t="s">
        <v>25661</v>
      </c>
      <c r="CQ1420" s="31">
        <v>124</v>
      </c>
      <c r="CR1420" s="31">
        <v>6821</v>
      </c>
      <c r="CS1420" s="31" t="s">
        <v>22243</v>
      </c>
      <c r="CT1420" s="31"/>
      <c r="CU1420" s="31"/>
      <c r="CV1420" s="31"/>
      <c r="CW1420" s="31"/>
      <c r="CX1420" s="31"/>
      <c r="CY1420" s="31"/>
      <c r="CZ1420" s="31"/>
      <c r="DA1420" s="31"/>
      <c r="DB1420" s="31"/>
      <c r="DC1420" s="31"/>
      <c r="DD1420" s="31"/>
      <c r="DE1420" s="31"/>
      <c r="DF1420" s="31"/>
      <c r="DG1420" s="31"/>
      <c r="DH1420" s="31"/>
      <c r="DI1420" s="31"/>
      <c r="DJ1420" s="31"/>
      <c r="DK1420" s="31"/>
      <c r="DL1420" s="31"/>
      <c r="DM1420" s="38" t="s">
        <v>23710</v>
      </c>
      <c r="DN1420" s="38"/>
      <c r="DO1420" s="35"/>
      <c r="DP1420" s="31" t="s">
        <v>23708</v>
      </c>
      <c r="DQ1420" s="31" t="s">
        <v>23709</v>
      </c>
      <c r="DR1420" s="31"/>
      <c r="DS1420" s="31" t="s">
        <v>38658</v>
      </c>
      <c r="DT1420" s="31" t="s">
        <v>24869</v>
      </c>
      <c r="DU1420" s="31">
        <v>3</v>
      </c>
      <c r="DV1420" s="31" t="s">
        <v>32167</v>
      </c>
      <c r="DW1420" s="31" t="s">
        <v>7980</v>
      </c>
      <c r="DX1420" s="31" t="s">
        <v>7980</v>
      </c>
      <c r="DY1420" s="31" t="s">
        <v>41590</v>
      </c>
      <c r="DZ1420" s="52" t="s">
        <v>21984</v>
      </c>
      <c r="EA1420" s="52" t="s">
        <v>40650</v>
      </c>
      <c r="EB1420" s="31">
        <v>0</v>
      </c>
      <c r="EC1420" s="31" t="s">
        <v>40168</v>
      </c>
      <c r="ED1420" s="31" t="s">
        <v>41101</v>
      </c>
      <c r="EE1420" s="31"/>
      <c r="EF1420" s="31"/>
      <c r="EG1420" s="31"/>
      <c r="EH1420" s="31"/>
      <c r="EI1420" s="31"/>
      <c r="EJ1420" s="31"/>
    </row>
    <row r="1421" spans="1:140" ht="23.25" customHeight="1">
      <c r="A1421" s="25">
        <v>1419</v>
      </c>
      <c r="B1421" s="30" t="s">
        <v>33204</v>
      </c>
      <c r="C1421" s="31" t="s">
        <v>21077</v>
      </c>
      <c r="D1421" s="30" t="s">
        <v>33203</v>
      </c>
      <c r="E1421" s="30"/>
      <c r="F1421" s="30" t="s">
        <v>36258</v>
      </c>
      <c r="G1421" s="31">
        <f t="shared" si="208"/>
        <v>58</v>
      </c>
      <c r="H1421" s="72">
        <f t="shared" si="209"/>
        <v>54879</v>
      </c>
      <c r="I1421" s="30"/>
      <c r="J1421" s="30" t="s">
        <v>34084</v>
      </c>
      <c r="K1421" s="30" t="s">
        <v>4318</v>
      </c>
      <c r="L1421" s="31" t="s">
        <v>4318</v>
      </c>
      <c r="M1421" s="31" t="s">
        <v>3186</v>
      </c>
      <c r="N1421" s="31" t="s">
        <v>3311</v>
      </c>
      <c r="O1421" s="31" t="s">
        <v>2534</v>
      </c>
      <c r="P1421" s="52" t="s">
        <v>35984</v>
      </c>
      <c r="Q1421" s="52" t="s">
        <v>41336</v>
      </c>
      <c r="R1421" s="31"/>
      <c r="S1421" s="31"/>
      <c r="T1421" s="31"/>
      <c r="U1421" s="31" t="s">
        <v>5804</v>
      </c>
      <c r="V1421" s="31"/>
      <c r="W1421" s="31" t="s">
        <v>6910</v>
      </c>
      <c r="X1421" s="31" t="s">
        <v>10090</v>
      </c>
      <c r="Y1421" s="31" t="e">
        <f t="shared" ca="1" si="210"/>
        <v>#VALUE!</v>
      </c>
      <c r="Z1421" s="31" t="e">
        <f t="shared" ca="1" si="211"/>
        <v>#VALUE!</v>
      </c>
      <c r="AA1421" s="31"/>
      <c r="AB1421" s="31" t="s">
        <v>780</v>
      </c>
      <c r="AC1421" s="31" t="s">
        <v>34145</v>
      </c>
      <c r="AD1421" s="31" t="s">
        <v>34145</v>
      </c>
      <c r="AE1421" s="31"/>
      <c r="AF1421" s="31" t="s">
        <v>24701</v>
      </c>
      <c r="AG1421" s="31" t="s">
        <v>4322</v>
      </c>
      <c r="AH1421" s="31" t="s">
        <v>4322</v>
      </c>
      <c r="AI1421" s="31" t="s">
        <v>728</v>
      </c>
      <c r="AJ1421" s="52" t="s">
        <v>36340</v>
      </c>
      <c r="AK1421" s="52" t="s">
        <v>36341</v>
      </c>
      <c r="AL1421" s="52" t="s">
        <v>23168</v>
      </c>
      <c r="AM1421" s="31" t="s">
        <v>36342</v>
      </c>
      <c r="AN1421" s="31"/>
      <c r="AO1421" s="31"/>
      <c r="AP1421" s="31" t="s">
        <v>33003</v>
      </c>
      <c r="AQ1421" s="31" t="s">
        <v>18367</v>
      </c>
      <c r="AR1421" s="31" t="s">
        <v>34145</v>
      </c>
      <c r="AS1421" s="31" t="s">
        <v>34145</v>
      </c>
      <c r="AT1421" s="31" t="str">
        <f>_xlfn.IFNA(VLOOKUP(D1421,'[1]5. 1 Mei 2022'!$C$7:$F$60,4,FALSE),"")</f>
        <v/>
      </c>
      <c r="AU1421" s="31"/>
      <c r="AV1421" s="31" t="s">
        <v>20032</v>
      </c>
      <c r="AW1421" s="31" t="s">
        <v>18367</v>
      </c>
      <c r="AX1421" s="29">
        <f t="shared" si="206"/>
        <v>46320</v>
      </c>
      <c r="AY1421" s="31" t="s">
        <v>26346</v>
      </c>
      <c r="AZ1421" s="31" t="s">
        <v>33005</v>
      </c>
      <c r="BA1421" s="30" t="s">
        <v>33003</v>
      </c>
      <c r="BB1421" s="31" t="s">
        <v>6574</v>
      </c>
      <c r="BC1421" s="31"/>
      <c r="BD1421" s="31" t="s">
        <v>7980</v>
      </c>
      <c r="BE1421" s="31" t="s">
        <v>7969</v>
      </c>
      <c r="BF1421" s="31" t="s">
        <v>20032</v>
      </c>
      <c r="BG1421" s="31"/>
      <c r="BH1421" s="31"/>
      <c r="BI1421" s="31"/>
      <c r="BJ1421" s="31">
        <v>0</v>
      </c>
      <c r="BK1421" s="31" t="str">
        <f t="shared" si="207"/>
        <v>III/b</v>
      </c>
      <c r="BL1421" s="31"/>
      <c r="BM1421" s="31"/>
      <c r="BN1421" s="31"/>
      <c r="BO1421" s="31"/>
      <c r="BP1421" s="31"/>
      <c r="BQ1421" s="31" t="s">
        <v>23222</v>
      </c>
      <c r="BR1421" s="31" t="s">
        <v>41376</v>
      </c>
      <c r="BS1421" s="31">
        <v>0</v>
      </c>
      <c r="BT1421" s="52" t="s">
        <v>20332</v>
      </c>
      <c r="BU1421" s="52" t="s">
        <v>35984</v>
      </c>
      <c r="BV1421" s="31" t="s">
        <v>2261</v>
      </c>
      <c r="BW1421" s="31">
        <f t="shared" ca="1" si="212"/>
        <v>10</v>
      </c>
      <c r="BX1421" s="78">
        <f t="shared" ca="1" si="213"/>
        <v>3</v>
      </c>
      <c r="BY1421" s="31" t="s">
        <v>19644</v>
      </c>
      <c r="BZ1421" s="31"/>
      <c r="CA1421" s="31" t="s">
        <v>4239</v>
      </c>
      <c r="CB1421" s="31" t="s">
        <v>2406</v>
      </c>
      <c r="CC1421" s="31"/>
      <c r="CD1421" s="31"/>
      <c r="CE1421" s="31" t="s">
        <v>20085</v>
      </c>
      <c r="CF1421" s="31"/>
      <c r="CG1421" s="31"/>
      <c r="CH1421" s="31"/>
      <c r="CI1421" s="31"/>
      <c r="CJ1421" s="31"/>
      <c r="CK1421" s="31"/>
      <c r="CL1421" s="31" t="s">
        <v>25830</v>
      </c>
      <c r="CM1421" s="31" t="s">
        <v>25831</v>
      </c>
      <c r="CN1421" s="31">
        <v>124</v>
      </c>
      <c r="CO1421" s="31" t="s">
        <v>36367</v>
      </c>
      <c r="CP1421" s="52" t="s">
        <v>28391</v>
      </c>
      <c r="CQ1421" s="31"/>
      <c r="CR1421" s="31">
        <v>4711</v>
      </c>
      <c r="CS1421" s="31" t="s">
        <v>10088</v>
      </c>
      <c r="CT1421" s="31" t="s">
        <v>10214</v>
      </c>
      <c r="CU1421" s="31" t="s">
        <v>5159</v>
      </c>
      <c r="CV1421" s="31"/>
      <c r="CW1421" s="31"/>
      <c r="CX1421" s="31"/>
      <c r="CY1421" s="31"/>
      <c r="CZ1421" s="31"/>
      <c r="DA1421" s="31"/>
      <c r="DB1421" s="31" t="s">
        <v>11355</v>
      </c>
      <c r="DC1421" s="31" t="s">
        <v>16323</v>
      </c>
      <c r="DD1421" s="31" t="s">
        <v>16324</v>
      </c>
      <c r="DE1421" s="31"/>
      <c r="DF1421" s="31"/>
      <c r="DG1421" s="31"/>
      <c r="DH1421" s="31"/>
      <c r="DI1421" s="31" t="s">
        <v>15852</v>
      </c>
      <c r="DJ1421" s="31" t="s">
        <v>15853</v>
      </c>
      <c r="DK1421" s="31"/>
      <c r="DL1421" s="31"/>
      <c r="DM1421" s="38" t="s">
        <v>15536</v>
      </c>
      <c r="DN1421" s="38"/>
      <c r="DO1421" s="35">
        <v>0</v>
      </c>
      <c r="DP1421" s="31" t="s">
        <v>13215</v>
      </c>
      <c r="DQ1421" s="31" t="s">
        <v>10091</v>
      </c>
      <c r="DR1421" s="31"/>
      <c r="DS1421" s="31" t="s">
        <v>38659</v>
      </c>
      <c r="DT1421" s="50" t="s">
        <v>36343</v>
      </c>
      <c r="DU1421" s="31">
        <v>3</v>
      </c>
      <c r="DV1421" s="31" t="s">
        <v>32167</v>
      </c>
      <c r="DW1421" s="31" t="s">
        <v>7980</v>
      </c>
      <c r="DX1421" s="31" t="s">
        <v>7980</v>
      </c>
      <c r="DY1421" s="31" t="s">
        <v>31797</v>
      </c>
      <c r="DZ1421" s="31" t="s">
        <v>16948</v>
      </c>
      <c r="EA1421" s="31"/>
      <c r="EB1421" s="31">
        <v>0</v>
      </c>
      <c r="EC1421" s="31" t="s">
        <v>40168</v>
      </c>
      <c r="ED1421" s="31" t="s">
        <v>41101</v>
      </c>
      <c r="EE1421" s="31"/>
      <c r="EF1421" s="31"/>
      <c r="EG1421" s="31"/>
      <c r="EH1421" s="31"/>
      <c r="EI1421" s="31"/>
      <c r="EJ1421" s="31"/>
    </row>
    <row r="1422" spans="1:140" ht="23.25" customHeight="1">
      <c r="A1422" s="25">
        <v>1420</v>
      </c>
      <c r="B1422" s="30" t="s">
        <v>31013</v>
      </c>
      <c r="C1422" s="31" t="s">
        <v>1505</v>
      </c>
      <c r="D1422" s="30" t="s">
        <v>3013</v>
      </c>
      <c r="E1422" s="30"/>
      <c r="F1422" s="30" t="s">
        <v>36258</v>
      </c>
      <c r="G1422" s="31">
        <f t="shared" si="208"/>
        <v>58</v>
      </c>
      <c r="H1422" s="72">
        <f t="shared" si="209"/>
        <v>52963</v>
      </c>
      <c r="I1422" s="30"/>
      <c r="J1422" s="30" t="s">
        <v>34084</v>
      </c>
      <c r="K1422" s="30" t="s">
        <v>4318</v>
      </c>
      <c r="L1422" s="31" t="s">
        <v>4318</v>
      </c>
      <c r="M1422" s="31" t="s">
        <v>3186</v>
      </c>
      <c r="N1422" s="31" t="s">
        <v>3311</v>
      </c>
      <c r="O1422" s="31" t="s">
        <v>2534</v>
      </c>
      <c r="P1422" s="52" t="s">
        <v>24630</v>
      </c>
      <c r="Q1422" s="31" t="s">
        <v>39297</v>
      </c>
      <c r="R1422" s="31">
        <v>12</v>
      </c>
      <c r="S1422" s="31">
        <v>10</v>
      </c>
      <c r="T1422" s="31"/>
      <c r="U1422" s="31">
        <v>561</v>
      </c>
      <c r="V1422" s="31" t="s">
        <v>5813</v>
      </c>
      <c r="W1422" s="31" t="s">
        <v>3014</v>
      </c>
      <c r="X1422" s="31" t="s">
        <v>6342</v>
      </c>
      <c r="Y1422" s="31" t="e">
        <f t="shared" ca="1" si="210"/>
        <v>#VALUE!</v>
      </c>
      <c r="Z1422" s="31" t="e">
        <f t="shared" ca="1" si="211"/>
        <v>#VALUE!</v>
      </c>
      <c r="AA1422" s="31"/>
      <c r="AB1422" s="31" t="s">
        <v>780</v>
      </c>
      <c r="AC1422" s="31" t="s">
        <v>34145</v>
      </c>
      <c r="AD1422" s="31" t="s">
        <v>34145</v>
      </c>
      <c r="AE1422" s="31"/>
      <c r="AF1422" s="31" t="s">
        <v>24701</v>
      </c>
      <c r="AG1422" s="31" t="s">
        <v>4322</v>
      </c>
      <c r="AH1422" s="31" t="s">
        <v>4322</v>
      </c>
      <c r="AI1422" s="31" t="s">
        <v>728</v>
      </c>
      <c r="AJ1422" s="31"/>
      <c r="AK1422" s="31"/>
      <c r="AL1422" s="31"/>
      <c r="AM1422" s="31"/>
      <c r="AN1422" s="31"/>
      <c r="AO1422" s="31"/>
      <c r="AP1422" s="31" t="s">
        <v>2307</v>
      </c>
      <c r="AQ1422" s="31" t="s">
        <v>21713</v>
      </c>
      <c r="AR1422" s="31" t="s">
        <v>34145</v>
      </c>
      <c r="AS1422" s="31" t="s">
        <v>34145</v>
      </c>
      <c r="AT1422" s="31" t="str">
        <f>_xlfn.IFNA(VLOOKUP(D1422,'[1]5. 1 Mei 2022'!$C$7:$F$60,4,FALSE),"")</f>
        <v/>
      </c>
      <c r="AU1422" s="31"/>
      <c r="AV1422" s="31" t="s">
        <v>20034</v>
      </c>
      <c r="AW1422" s="31" t="s">
        <v>21713</v>
      </c>
      <c r="AX1422" s="29">
        <f t="shared" si="206"/>
        <v>46527</v>
      </c>
      <c r="AY1422" s="31" t="s">
        <v>26346</v>
      </c>
      <c r="AZ1422" s="31" t="s">
        <v>6924</v>
      </c>
      <c r="BA1422" s="30" t="s">
        <v>2307</v>
      </c>
      <c r="BB1422" s="31" t="s">
        <v>23182</v>
      </c>
      <c r="BC1422" s="31"/>
      <c r="BD1422" s="31" t="s">
        <v>1759</v>
      </c>
      <c r="BE1422" s="31" t="s">
        <v>7969</v>
      </c>
      <c r="BF1422" s="31" t="s">
        <v>20034</v>
      </c>
      <c r="BG1422" s="31"/>
      <c r="BH1422" s="31"/>
      <c r="BI1422" s="31" t="s">
        <v>8136</v>
      </c>
      <c r="BJ1422" s="31" t="s">
        <v>23222</v>
      </c>
      <c r="BK1422" s="31" t="str">
        <f t="shared" si="207"/>
        <v>III/b</v>
      </c>
      <c r="BL1422" s="31" t="s">
        <v>8077</v>
      </c>
      <c r="BM1422" s="31"/>
      <c r="BN1422" s="31"/>
      <c r="BO1422" s="31"/>
      <c r="BP1422" s="31"/>
      <c r="BQ1422" s="31" t="s">
        <v>23222</v>
      </c>
      <c r="BR1422" s="52" t="s">
        <v>39748</v>
      </c>
      <c r="BS1422" s="52" t="s">
        <v>39298</v>
      </c>
      <c r="BT1422" s="31" t="s">
        <v>2917</v>
      </c>
      <c r="BU1422" s="31" t="s">
        <v>5049</v>
      </c>
      <c r="BV1422" s="31" t="s">
        <v>3279</v>
      </c>
      <c r="BW1422" s="31">
        <f t="shared" ca="1" si="212"/>
        <v>14</v>
      </c>
      <c r="BX1422" s="78">
        <f t="shared" ca="1" si="213"/>
        <v>3</v>
      </c>
      <c r="BY1422" s="31"/>
      <c r="BZ1422" s="31"/>
      <c r="CA1422" s="31" t="s">
        <v>2483</v>
      </c>
      <c r="CB1422" s="31" t="s">
        <v>2519</v>
      </c>
      <c r="CC1422" s="31">
        <v>2</v>
      </c>
      <c r="CD1422" s="31">
        <v>1</v>
      </c>
      <c r="CE1422" s="31" t="s">
        <v>20085</v>
      </c>
      <c r="CF1422" s="31"/>
      <c r="CG1422" s="31"/>
      <c r="CH1422" s="31"/>
      <c r="CI1422" s="31"/>
      <c r="CJ1422" s="31"/>
      <c r="CK1422" s="31"/>
      <c r="CL1422" s="31" t="s">
        <v>22160</v>
      </c>
      <c r="CM1422" s="31" t="s">
        <v>21942</v>
      </c>
      <c r="CN1422" s="31">
        <v>123</v>
      </c>
      <c r="CO1422" s="31" t="s">
        <v>28684</v>
      </c>
      <c r="CP1422" s="31" t="s">
        <v>21942</v>
      </c>
      <c r="CQ1422" s="31">
        <v>123</v>
      </c>
      <c r="CR1422" s="31">
        <v>4272</v>
      </c>
      <c r="CS1422" s="31" t="s">
        <v>10229</v>
      </c>
      <c r="CT1422" s="31" t="s">
        <v>10227</v>
      </c>
      <c r="CU1422" s="31" t="s">
        <v>3516</v>
      </c>
      <c r="CV1422" s="31" t="s">
        <v>10336</v>
      </c>
      <c r="CW1422" s="31" t="s">
        <v>11173</v>
      </c>
      <c r="CX1422" s="31" t="s">
        <v>10315</v>
      </c>
      <c r="CY1422" s="31"/>
      <c r="CZ1422" s="31"/>
      <c r="DA1422" s="31"/>
      <c r="DB1422" s="31" t="s">
        <v>15747</v>
      </c>
      <c r="DC1422" s="31" t="s">
        <v>15757</v>
      </c>
      <c r="DD1422" s="31" t="s">
        <v>15746</v>
      </c>
      <c r="DE1422" s="31"/>
      <c r="DF1422" s="31"/>
      <c r="DG1422" s="31"/>
      <c r="DH1422" s="31"/>
      <c r="DI1422" s="31" t="s">
        <v>24822</v>
      </c>
      <c r="DJ1422" s="31" t="s">
        <v>24823</v>
      </c>
      <c r="DK1422" s="31"/>
      <c r="DL1422" s="31"/>
      <c r="DM1422" s="38" t="s">
        <v>9515</v>
      </c>
      <c r="DN1422" s="38"/>
      <c r="DO1422" s="35">
        <v>0</v>
      </c>
      <c r="DP1422" s="31" t="s">
        <v>15197</v>
      </c>
      <c r="DQ1422" s="31" t="s">
        <v>3015</v>
      </c>
      <c r="DR1422" s="31"/>
      <c r="DS1422" s="31" t="s">
        <v>27149</v>
      </c>
      <c r="DT1422" s="31" t="s">
        <v>37974</v>
      </c>
      <c r="DU1422" s="31">
        <v>3</v>
      </c>
      <c r="DV1422" s="31" t="s">
        <v>32167</v>
      </c>
      <c r="DW1422" s="31" t="s">
        <v>1759</v>
      </c>
      <c r="DX1422" s="31" t="s">
        <v>1759</v>
      </c>
      <c r="DY1422" s="31" t="s">
        <v>29668</v>
      </c>
      <c r="DZ1422" s="31" t="s">
        <v>18545</v>
      </c>
      <c r="EA1422" s="31"/>
      <c r="EB1422" s="31">
        <v>933294</v>
      </c>
      <c r="EC1422" s="31" t="s">
        <v>40168</v>
      </c>
      <c r="ED1422" s="31" t="s">
        <v>41101</v>
      </c>
      <c r="EE1422" s="31"/>
      <c r="EF1422" s="31"/>
      <c r="EG1422" s="31"/>
      <c r="EH1422" s="31"/>
      <c r="EI1422" s="31"/>
      <c r="EJ1422" s="31"/>
    </row>
    <row r="1423" spans="1:140" ht="23.25" customHeight="1">
      <c r="A1423" s="25">
        <v>1421</v>
      </c>
      <c r="B1423" s="30" t="s">
        <v>22812</v>
      </c>
      <c r="C1423" s="31" t="s">
        <v>6220</v>
      </c>
      <c r="D1423" s="30" t="s">
        <v>22841</v>
      </c>
      <c r="E1423" s="30"/>
      <c r="F1423" s="30" t="s">
        <v>36262</v>
      </c>
      <c r="G1423" s="31">
        <f t="shared" si="208"/>
        <v>58</v>
      </c>
      <c r="H1423" s="72">
        <f t="shared" si="209"/>
        <v>55093</v>
      </c>
      <c r="I1423" s="30" t="s">
        <v>35264</v>
      </c>
      <c r="J1423" s="30" t="s">
        <v>34085</v>
      </c>
      <c r="K1423" s="30" t="s">
        <v>34082</v>
      </c>
      <c r="L1423" s="31" t="s">
        <v>6220</v>
      </c>
      <c r="M1423" s="31" t="s">
        <v>3186</v>
      </c>
      <c r="N1423" s="31" t="s">
        <v>3557</v>
      </c>
      <c r="O1423" s="31" t="s">
        <v>1501</v>
      </c>
      <c r="P1423" s="52" t="s">
        <v>32746</v>
      </c>
      <c r="Q1423" s="52"/>
      <c r="R1423" s="31"/>
      <c r="S1423" s="31"/>
      <c r="T1423" s="52" t="s">
        <v>23787</v>
      </c>
      <c r="U1423" s="31" t="s">
        <v>16562</v>
      </c>
      <c r="V1423" s="31"/>
      <c r="W1423" s="31" t="s">
        <v>6910</v>
      </c>
      <c r="X1423" s="31" t="s">
        <v>22993</v>
      </c>
      <c r="Y1423" s="31">
        <f t="shared" ca="1" si="210"/>
        <v>31</v>
      </c>
      <c r="Z1423" s="31" t="str">
        <f t="shared" ca="1" si="211"/>
        <v>21-35</v>
      </c>
      <c r="AA1423" s="31"/>
      <c r="AB1423" s="31" t="s">
        <v>780</v>
      </c>
      <c r="AC1423" s="31" t="s">
        <v>34145</v>
      </c>
      <c r="AD1423" s="31" t="s">
        <v>34145</v>
      </c>
      <c r="AE1423" s="31"/>
      <c r="AF1423" s="31" t="s">
        <v>24701</v>
      </c>
      <c r="AG1423" s="31" t="s">
        <v>4322</v>
      </c>
      <c r="AH1423" s="31" t="s">
        <v>4322</v>
      </c>
      <c r="AI1423" s="31" t="s">
        <v>728</v>
      </c>
      <c r="AJ1423" s="31" t="s">
        <v>22994</v>
      </c>
      <c r="AK1423" s="31" t="s">
        <v>22995</v>
      </c>
      <c r="AL1423" s="31" t="s">
        <v>3733</v>
      </c>
      <c r="AM1423" s="31" t="s">
        <v>20997</v>
      </c>
      <c r="AN1423" s="31"/>
      <c r="AO1423" s="31"/>
      <c r="AP1423" s="31" t="s">
        <v>33003</v>
      </c>
      <c r="AQ1423" s="31" t="s">
        <v>31427</v>
      </c>
      <c r="AR1423" s="31" t="s">
        <v>34145</v>
      </c>
      <c r="AS1423" s="31" t="s">
        <v>34145</v>
      </c>
      <c r="AT1423" s="31" t="str">
        <f>_xlfn.IFNA(VLOOKUP(D1423,'[1]5. 1 Mei 2022'!$C$7:$F$60,4,FALSE),"")</f>
        <v/>
      </c>
      <c r="AU1423" s="31"/>
      <c r="AV1423" s="31" t="s">
        <v>26001</v>
      </c>
      <c r="AW1423" s="31" t="s">
        <v>31427</v>
      </c>
      <c r="AX1423" s="29">
        <f t="shared" si="206"/>
        <v>46355</v>
      </c>
      <c r="AY1423" s="31" t="s">
        <v>26346</v>
      </c>
      <c r="AZ1423" s="31" t="s">
        <v>33005</v>
      </c>
      <c r="BA1423" s="30" t="s">
        <v>33003</v>
      </c>
      <c r="BB1423" s="31" t="s">
        <v>22916</v>
      </c>
      <c r="BC1423" s="31"/>
      <c r="BD1423" s="31" t="s">
        <v>11423</v>
      </c>
      <c r="BE1423" s="31" t="s">
        <v>7969</v>
      </c>
      <c r="BF1423" s="31" t="s">
        <v>26001</v>
      </c>
      <c r="BG1423" s="31"/>
      <c r="BH1423" s="31"/>
      <c r="BI1423" s="31"/>
      <c r="BJ1423" s="31">
        <v>0</v>
      </c>
      <c r="BK1423" s="31" t="str">
        <f t="shared" si="207"/>
        <v>III/a</v>
      </c>
      <c r="BL1423" s="31"/>
      <c r="BM1423" s="31"/>
      <c r="BN1423" s="31"/>
      <c r="BO1423" s="31"/>
      <c r="BP1423" s="31"/>
      <c r="BQ1423" s="31"/>
      <c r="BR1423" s="31"/>
      <c r="BS1423" s="31"/>
      <c r="BT1423" s="31"/>
      <c r="BU1423" s="31"/>
      <c r="BV1423" s="31" t="s">
        <v>21394</v>
      </c>
      <c r="BW1423" s="31">
        <f t="shared" ca="1" si="212"/>
        <v>5</v>
      </c>
      <c r="BX1423" s="78">
        <f t="shared" ca="1" si="213"/>
        <v>3</v>
      </c>
      <c r="BY1423" s="31"/>
      <c r="BZ1423" s="31"/>
      <c r="CA1423" s="31" t="s">
        <v>4239</v>
      </c>
      <c r="CB1423" s="31" t="s">
        <v>2406</v>
      </c>
      <c r="CC1423" s="31"/>
      <c r="CD1423" s="31"/>
      <c r="CE1423" s="31"/>
      <c r="CF1423" s="31"/>
      <c r="CG1423" s="31"/>
      <c r="CH1423" s="31"/>
      <c r="CI1423" s="31"/>
      <c r="CJ1423" s="31"/>
      <c r="CK1423" s="31"/>
      <c r="CL1423" s="31" t="s">
        <v>28355</v>
      </c>
      <c r="CM1423" s="31" t="s">
        <v>22225</v>
      </c>
      <c r="CN1423" s="31">
        <v>122</v>
      </c>
      <c r="CO1423" s="31">
        <v>0</v>
      </c>
      <c r="CP1423" s="31">
        <v>0</v>
      </c>
      <c r="CQ1423" s="31">
        <v>0</v>
      </c>
      <c r="CR1423" s="31">
        <v>6805</v>
      </c>
      <c r="CS1423" s="31" t="s">
        <v>22243</v>
      </c>
      <c r="CT1423" s="31"/>
      <c r="CU1423" s="31"/>
      <c r="CV1423" s="31"/>
      <c r="CW1423" s="31"/>
      <c r="CX1423" s="31"/>
      <c r="CY1423" s="31"/>
      <c r="CZ1423" s="31"/>
      <c r="DA1423" s="31"/>
      <c r="DB1423" s="31"/>
      <c r="DC1423" s="31"/>
      <c r="DD1423" s="31"/>
      <c r="DE1423" s="31"/>
      <c r="DF1423" s="31"/>
      <c r="DG1423" s="31"/>
      <c r="DH1423" s="31"/>
      <c r="DI1423" s="31"/>
      <c r="DJ1423" s="31"/>
      <c r="DK1423" s="31"/>
      <c r="DL1423" s="31"/>
      <c r="DM1423" s="38" t="s">
        <v>32365</v>
      </c>
      <c r="DN1423" s="38"/>
      <c r="DO1423" s="35"/>
      <c r="DP1423" s="31" t="s">
        <v>22991</v>
      </c>
      <c r="DQ1423" s="31" t="s">
        <v>22992</v>
      </c>
      <c r="DR1423" s="31"/>
      <c r="DS1423" s="31" t="s">
        <v>38660</v>
      </c>
      <c r="DT1423" s="31" t="s">
        <v>37975</v>
      </c>
      <c r="DU1423" s="31">
        <v>3</v>
      </c>
      <c r="DV1423" s="31" t="s">
        <v>32167</v>
      </c>
      <c r="DW1423" s="31" t="s">
        <v>11423</v>
      </c>
      <c r="DX1423" s="31" t="s">
        <v>11423</v>
      </c>
      <c r="DY1423" s="31" t="s">
        <v>28887</v>
      </c>
      <c r="DZ1423" s="31" t="s">
        <v>18545</v>
      </c>
      <c r="EA1423" s="31"/>
      <c r="EB1423" s="31">
        <v>0</v>
      </c>
      <c r="EC1423" s="31" t="s">
        <v>40168</v>
      </c>
      <c r="ED1423" s="31" t="s">
        <v>41101</v>
      </c>
      <c r="EE1423" s="31"/>
      <c r="EF1423" s="31"/>
      <c r="EG1423" s="31"/>
      <c r="EH1423" s="31"/>
      <c r="EI1423" s="31"/>
      <c r="EJ1423" s="31"/>
    </row>
    <row r="1424" spans="1:140" ht="23.25" customHeight="1">
      <c r="A1424" s="25">
        <v>1422</v>
      </c>
      <c r="B1424" s="30" t="s">
        <v>16447</v>
      </c>
      <c r="C1424" s="31">
        <v>140253616</v>
      </c>
      <c r="D1424" s="30" t="s">
        <v>1295</v>
      </c>
      <c r="E1424" s="30"/>
      <c r="F1424" s="30" t="s">
        <v>36257</v>
      </c>
      <c r="G1424" s="31">
        <f t="shared" si="208"/>
        <v>58</v>
      </c>
      <c r="H1424" s="72">
        <f t="shared" si="209"/>
        <v>45717</v>
      </c>
      <c r="I1424" s="30"/>
      <c r="J1424" s="30" t="s">
        <v>34084</v>
      </c>
      <c r="K1424" s="30" t="s">
        <v>4318</v>
      </c>
      <c r="L1424" s="31" t="s">
        <v>4318</v>
      </c>
      <c r="M1424" s="31" t="s">
        <v>6378</v>
      </c>
      <c r="N1424" s="31" t="s">
        <v>5797</v>
      </c>
      <c r="O1424" s="31" t="s">
        <v>5271</v>
      </c>
      <c r="P1424" s="31" t="s">
        <v>21532</v>
      </c>
      <c r="Q1424" s="31"/>
      <c r="R1424" s="31">
        <v>30</v>
      </c>
      <c r="S1424" s="31">
        <v>0</v>
      </c>
      <c r="T1424" s="31"/>
      <c r="U1424" s="31">
        <v>791</v>
      </c>
      <c r="V1424" s="31"/>
      <c r="W1424" s="31" t="s">
        <v>6910</v>
      </c>
      <c r="X1424" s="31" t="s">
        <v>1174</v>
      </c>
      <c r="Y1424" s="31" t="e">
        <f t="shared" ca="1" si="210"/>
        <v>#VALUE!</v>
      </c>
      <c r="Z1424" s="31" t="e">
        <f t="shared" ca="1" si="211"/>
        <v>#VALUE!</v>
      </c>
      <c r="AA1424" s="31"/>
      <c r="AB1424" s="31" t="s">
        <v>5385</v>
      </c>
      <c r="AC1424" s="31" t="s">
        <v>34145</v>
      </c>
      <c r="AD1424" s="31" t="s">
        <v>34145</v>
      </c>
      <c r="AE1424" s="31"/>
      <c r="AF1424" s="31" t="s">
        <v>24701</v>
      </c>
      <c r="AG1424" s="31" t="s">
        <v>4322</v>
      </c>
      <c r="AH1424" s="31" t="s">
        <v>4322</v>
      </c>
      <c r="AI1424" s="31" t="s">
        <v>728</v>
      </c>
      <c r="AJ1424" s="31">
        <v>1399005359</v>
      </c>
      <c r="AK1424" s="31" t="s">
        <v>6398</v>
      </c>
      <c r="AL1424" s="31" t="s">
        <v>6878</v>
      </c>
      <c r="AM1424" s="31" t="s">
        <v>2711</v>
      </c>
      <c r="AN1424" s="31"/>
      <c r="AO1424" s="31"/>
      <c r="AP1424" s="31" t="s">
        <v>4434</v>
      </c>
      <c r="AQ1424" s="31" t="s">
        <v>8276</v>
      </c>
      <c r="AR1424" s="31" t="s">
        <v>34145</v>
      </c>
      <c r="AS1424" s="31" t="s">
        <v>34145</v>
      </c>
      <c r="AT1424" s="31" t="str">
        <f>_xlfn.IFNA(VLOOKUP(D1424,'[1]5. 1 Mei 2022'!$C$7:$F$60,4,FALSE),"")</f>
        <v/>
      </c>
      <c r="AU1424" s="31"/>
      <c r="AV1424" s="31" t="s">
        <v>20034</v>
      </c>
      <c r="AW1424" s="31" t="s">
        <v>22709</v>
      </c>
      <c r="AX1424" s="29" t="e">
        <f t="shared" si="206"/>
        <v>#VALUE!</v>
      </c>
      <c r="AY1424" s="31" t="s">
        <v>26346</v>
      </c>
      <c r="AZ1424" s="31" t="s">
        <v>6484</v>
      </c>
      <c r="BA1424" s="30" t="s">
        <v>4434</v>
      </c>
      <c r="BB1424" s="31"/>
      <c r="BC1424" s="31"/>
      <c r="BD1424" s="31" t="s">
        <v>1759</v>
      </c>
      <c r="BE1424" s="31" t="s">
        <v>7969</v>
      </c>
      <c r="BF1424" s="31" t="s">
        <v>20034</v>
      </c>
      <c r="BG1424" s="31" t="s">
        <v>22701</v>
      </c>
      <c r="BH1424" s="31"/>
      <c r="BI1424" s="31" t="s">
        <v>8136</v>
      </c>
      <c r="BJ1424" s="31" t="s">
        <v>20278</v>
      </c>
      <c r="BK1424" s="31" t="str">
        <f t="shared" si="207"/>
        <v>III/d</v>
      </c>
      <c r="BL1424" s="31" t="s">
        <v>8077</v>
      </c>
      <c r="BM1424" s="31"/>
      <c r="BN1424" s="31"/>
      <c r="BO1424" s="31"/>
      <c r="BP1424" s="31" t="s">
        <v>1498</v>
      </c>
      <c r="BQ1424" s="31" t="s">
        <v>20278</v>
      </c>
      <c r="BR1424" s="31" t="s">
        <v>20160</v>
      </c>
      <c r="BS1424" s="31" t="s">
        <v>23227</v>
      </c>
      <c r="BT1424" s="31" t="s">
        <v>7010</v>
      </c>
      <c r="BU1424" s="31"/>
      <c r="BV1424" s="31" t="s">
        <v>7414</v>
      </c>
      <c r="BW1424" s="31">
        <f t="shared" ca="1" si="212"/>
        <v>33</v>
      </c>
      <c r="BX1424" s="78">
        <f t="shared" ca="1" si="213"/>
        <v>3</v>
      </c>
      <c r="BY1424" s="31"/>
      <c r="BZ1424" s="31"/>
      <c r="CA1424" s="31" t="s">
        <v>2483</v>
      </c>
      <c r="CB1424" s="31" t="s">
        <v>2519</v>
      </c>
      <c r="CC1424" s="31">
        <v>3</v>
      </c>
      <c r="CD1424" s="31">
        <v>1</v>
      </c>
      <c r="CE1424" s="31" t="s">
        <v>20085</v>
      </c>
      <c r="CF1424" s="31"/>
      <c r="CG1424" s="31"/>
      <c r="CH1424" s="31">
        <v>2007</v>
      </c>
      <c r="CI1424" s="31">
        <v>2012</v>
      </c>
      <c r="CJ1424" s="31"/>
      <c r="CK1424" s="31"/>
      <c r="CL1424" s="31" t="s">
        <v>25705</v>
      </c>
      <c r="CM1424" s="31" t="s">
        <v>23838</v>
      </c>
      <c r="CN1424" s="31">
        <v>124</v>
      </c>
      <c r="CO1424" s="31" t="s">
        <v>39491</v>
      </c>
      <c r="CP1424" s="31" t="s">
        <v>23838</v>
      </c>
      <c r="CQ1424" s="31" t="s">
        <v>39609</v>
      </c>
      <c r="CR1424" s="31">
        <v>3483</v>
      </c>
      <c r="CS1424" s="31" t="s">
        <v>8595</v>
      </c>
      <c r="CT1424" s="31"/>
      <c r="CU1424" s="31" t="s">
        <v>6364</v>
      </c>
      <c r="CV1424" s="31" t="s">
        <v>8319</v>
      </c>
      <c r="CW1424" s="31" t="s">
        <v>8320</v>
      </c>
      <c r="CX1424" s="31" t="s">
        <v>8318</v>
      </c>
      <c r="CY1424" s="31"/>
      <c r="CZ1424" s="31"/>
      <c r="DA1424" s="31"/>
      <c r="DB1424" s="31" t="s">
        <v>15747</v>
      </c>
      <c r="DC1424" s="31" t="s">
        <v>15752</v>
      </c>
      <c r="DD1424" s="31" t="s">
        <v>15746</v>
      </c>
      <c r="DE1424" s="31"/>
      <c r="DF1424" s="31"/>
      <c r="DG1424" s="31"/>
      <c r="DH1424" s="31"/>
      <c r="DI1424" s="31"/>
      <c r="DJ1424" s="31"/>
      <c r="DK1424" s="31"/>
      <c r="DL1424" s="31"/>
      <c r="DM1424" s="38" t="s">
        <v>9120</v>
      </c>
      <c r="DN1424" s="38"/>
      <c r="DO1424" s="35" t="s">
        <v>20733</v>
      </c>
      <c r="DP1424" s="31" t="s">
        <v>14799</v>
      </c>
      <c r="DQ1424" s="31" t="s">
        <v>14800</v>
      </c>
      <c r="DR1424" s="31"/>
      <c r="DS1424" s="31" t="s">
        <v>26766</v>
      </c>
      <c r="DT1424" s="31"/>
      <c r="DU1424" s="31">
        <v>3</v>
      </c>
      <c r="DV1424" s="31" t="s">
        <v>32167</v>
      </c>
      <c r="DW1424" s="31" t="s">
        <v>1759</v>
      </c>
      <c r="DX1424" s="31" t="s">
        <v>1759</v>
      </c>
      <c r="DY1424" s="31" t="s">
        <v>18148</v>
      </c>
      <c r="DZ1424" s="31" t="s">
        <v>18135</v>
      </c>
      <c r="EA1424" s="31"/>
      <c r="EB1424" s="31">
        <v>0</v>
      </c>
      <c r="EC1424" s="31" t="s">
        <v>40168</v>
      </c>
      <c r="ED1424" s="31" t="s">
        <v>41101</v>
      </c>
      <c r="EE1424" s="31"/>
      <c r="EF1424" s="31"/>
      <c r="EG1424" s="31"/>
      <c r="EH1424" s="31"/>
      <c r="EI1424" s="31"/>
      <c r="EJ1424" s="31"/>
    </row>
    <row r="1425" spans="1:140" ht="23.25" customHeight="1">
      <c r="A1425" s="25">
        <v>1423</v>
      </c>
      <c r="B1425" s="30" t="s">
        <v>17008</v>
      </c>
      <c r="C1425" s="31" t="s">
        <v>17022</v>
      </c>
      <c r="D1425" s="30" t="s">
        <v>26203</v>
      </c>
      <c r="E1425" s="30"/>
      <c r="F1425" s="30" t="s">
        <v>36262</v>
      </c>
      <c r="G1425" s="31">
        <f t="shared" si="208"/>
        <v>58</v>
      </c>
      <c r="H1425" s="72">
        <f t="shared" si="209"/>
        <v>55032</v>
      </c>
      <c r="I1425" s="30" t="s">
        <v>35265</v>
      </c>
      <c r="J1425" s="30" t="s">
        <v>34085</v>
      </c>
      <c r="K1425" s="30" t="s">
        <v>34083</v>
      </c>
      <c r="L1425" s="31" t="s">
        <v>16726</v>
      </c>
      <c r="M1425" s="31" t="s">
        <v>6378</v>
      </c>
      <c r="N1425" s="31" t="s">
        <v>3557</v>
      </c>
      <c r="O1425" s="31" t="s">
        <v>1501</v>
      </c>
      <c r="P1425" s="31" t="s">
        <v>25993</v>
      </c>
      <c r="Q1425" s="31"/>
      <c r="R1425" s="31"/>
      <c r="S1425" s="31"/>
      <c r="T1425" s="31"/>
      <c r="U1425" s="31" t="s">
        <v>17574</v>
      </c>
      <c r="V1425" s="31"/>
      <c r="W1425" s="31" t="s">
        <v>17168</v>
      </c>
      <c r="X1425" s="31" t="s">
        <v>17169</v>
      </c>
      <c r="Y1425" s="31">
        <f t="shared" ca="1" si="210"/>
        <v>31</v>
      </c>
      <c r="Z1425" s="31" t="str">
        <f t="shared" ca="1" si="211"/>
        <v>21-35</v>
      </c>
      <c r="AA1425" s="31"/>
      <c r="AB1425" s="31" t="s">
        <v>780</v>
      </c>
      <c r="AC1425" s="31" t="s">
        <v>34145</v>
      </c>
      <c r="AD1425" s="31" t="s">
        <v>34145</v>
      </c>
      <c r="AE1425" s="31"/>
      <c r="AF1425" s="31" t="s">
        <v>24701</v>
      </c>
      <c r="AG1425" s="31" t="s">
        <v>4322</v>
      </c>
      <c r="AH1425" s="31" t="s">
        <v>4322</v>
      </c>
      <c r="AI1425" s="31" t="s">
        <v>728</v>
      </c>
      <c r="AJ1425" s="31" t="s">
        <v>18383</v>
      </c>
      <c r="AK1425" s="31" t="s">
        <v>18384</v>
      </c>
      <c r="AL1425" s="31" t="s">
        <v>2166</v>
      </c>
      <c r="AM1425" s="31" t="s">
        <v>8728</v>
      </c>
      <c r="AN1425" s="31"/>
      <c r="AO1425" s="31"/>
      <c r="AP1425" s="31" t="s">
        <v>18118</v>
      </c>
      <c r="AQ1425" s="31" t="s">
        <v>8466</v>
      </c>
      <c r="AR1425" s="31" t="s">
        <v>34145</v>
      </c>
      <c r="AS1425" s="31" t="s">
        <v>34145</v>
      </c>
      <c r="AT1425" s="31" t="str">
        <f>_xlfn.IFNA(VLOOKUP(D1425,'[1]5. 1 Mei 2022'!$C$7:$F$60,4,FALSE),"")</f>
        <v/>
      </c>
      <c r="AU1425" s="31"/>
      <c r="AV1425" s="31" t="s">
        <v>20032</v>
      </c>
      <c r="AW1425" s="31" t="s">
        <v>18367</v>
      </c>
      <c r="AX1425" s="29">
        <f t="shared" si="206"/>
        <v>46320</v>
      </c>
      <c r="AY1425" s="31" t="s">
        <v>26346</v>
      </c>
      <c r="AZ1425" s="31" t="s">
        <v>2622</v>
      </c>
      <c r="BA1425" s="30" t="s">
        <v>18118</v>
      </c>
      <c r="BB1425" s="31" t="s">
        <v>8027</v>
      </c>
      <c r="BC1425" s="31"/>
      <c r="BD1425" s="31" t="s">
        <v>7980</v>
      </c>
      <c r="BE1425" s="31" t="s">
        <v>7969</v>
      </c>
      <c r="BF1425" s="31" t="s">
        <v>20032</v>
      </c>
      <c r="BG1425" s="31"/>
      <c r="BH1425" s="31"/>
      <c r="BI1425" s="31"/>
      <c r="BJ1425" s="31">
        <v>0</v>
      </c>
      <c r="BK1425" s="31" t="str">
        <f t="shared" si="207"/>
        <v>III/a</v>
      </c>
      <c r="BL1425" s="31"/>
      <c r="BM1425" s="31"/>
      <c r="BN1425" s="31"/>
      <c r="BO1425" s="31"/>
      <c r="BP1425" s="31"/>
      <c r="BQ1425" s="31"/>
      <c r="BR1425" s="31"/>
      <c r="BS1425" s="31"/>
      <c r="BT1425" s="31"/>
      <c r="BU1425" s="31"/>
      <c r="BV1425" s="31" t="s">
        <v>8466</v>
      </c>
      <c r="BW1425" s="31">
        <f t="shared" ca="1" si="212"/>
        <v>7</v>
      </c>
      <c r="BX1425" s="78">
        <f t="shared" ca="1" si="213"/>
        <v>3</v>
      </c>
      <c r="BY1425" s="31" t="s">
        <v>25993</v>
      </c>
      <c r="BZ1425" s="31"/>
      <c r="CA1425" s="31" t="s">
        <v>2483</v>
      </c>
      <c r="CB1425" s="31" t="s">
        <v>2406</v>
      </c>
      <c r="CC1425" s="31"/>
      <c r="CD1425" s="31"/>
      <c r="CE1425" s="31" t="s">
        <v>20085</v>
      </c>
      <c r="CF1425" s="31"/>
      <c r="CG1425" s="31"/>
      <c r="CH1425" s="31"/>
      <c r="CI1425" s="31"/>
      <c r="CJ1425" s="31"/>
      <c r="CK1425" s="31"/>
      <c r="CL1425" s="31" t="s">
        <v>36583</v>
      </c>
      <c r="CM1425" s="31" t="s">
        <v>36638</v>
      </c>
      <c r="CN1425" s="31">
        <v>126</v>
      </c>
      <c r="CO1425" s="31" t="s">
        <v>36696</v>
      </c>
      <c r="CP1425" s="31" t="s">
        <v>36638</v>
      </c>
      <c r="CQ1425" s="31">
        <v>126</v>
      </c>
      <c r="CR1425" s="31">
        <v>4942</v>
      </c>
      <c r="CS1425" s="31" t="s">
        <v>17526</v>
      </c>
      <c r="CT1425" s="31" t="s">
        <v>17527</v>
      </c>
      <c r="CU1425" s="31" t="s">
        <v>17528</v>
      </c>
      <c r="CV1425" s="31"/>
      <c r="CW1425" s="31"/>
      <c r="CX1425" s="31"/>
      <c r="CY1425" s="31"/>
      <c r="CZ1425" s="31"/>
      <c r="DA1425" s="31"/>
      <c r="DB1425" s="31"/>
      <c r="DC1425" s="31"/>
      <c r="DD1425" s="31"/>
      <c r="DE1425" s="31"/>
      <c r="DF1425" s="31"/>
      <c r="DG1425" s="31"/>
      <c r="DH1425" s="31"/>
      <c r="DI1425" s="31" t="s">
        <v>25077</v>
      </c>
      <c r="DJ1425" s="31" t="s">
        <v>25042</v>
      </c>
      <c r="DK1425" s="31" t="s">
        <v>25642</v>
      </c>
      <c r="DL1425" s="31" t="s">
        <v>25643</v>
      </c>
      <c r="DM1425" s="38" t="s">
        <v>32199</v>
      </c>
      <c r="DN1425" s="38"/>
      <c r="DO1425" s="35"/>
      <c r="DP1425" s="31" t="s">
        <v>17523</v>
      </c>
      <c r="DQ1425" s="31" t="s">
        <v>17524</v>
      </c>
      <c r="DR1425" s="31"/>
      <c r="DS1425" s="31" t="s">
        <v>27798</v>
      </c>
      <c r="DT1425" s="31" t="s">
        <v>17525</v>
      </c>
      <c r="DU1425" s="31">
        <v>3</v>
      </c>
      <c r="DV1425" s="31" t="s">
        <v>32167</v>
      </c>
      <c r="DW1425" s="31" t="s">
        <v>7980</v>
      </c>
      <c r="DX1425" s="31" t="s">
        <v>11423</v>
      </c>
      <c r="DY1425" s="31" t="s">
        <v>25058</v>
      </c>
      <c r="DZ1425" s="31" t="s">
        <v>22318</v>
      </c>
      <c r="EA1425" s="31"/>
      <c r="EB1425" s="31">
        <v>0</v>
      </c>
      <c r="EC1425" s="31" t="s">
        <v>40168</v>
      </c>
      <c r="ED1425" s="31" t="s">
        <v>41101</v>
      </c>
      <c r="EE1425" s="31"/>
      <c r="EF1425" s="31"/>
      <c r="EG1425" s="31"/>
      <c r="EH1425" s="31"/>
      <c r="EI1425" s="31"/>
      <c r="EJ1425" s="31"/>
    </row>
    <row r="1426" spans="1:140" ht="23.25" customHeight="1">
      <c r="A1426" s="25">
        <v>1424</v>
      </c>
      <c r="B1426" s="30" t="s">
        <v>29269</v>
      </c>
      <c r="C1426" s="31" t="s">
        <v>6220</v>
      </c>
      <c r="D1426" s="30" t="s">
        <v>29051</v>
      </c>
      <c r="E1426" s="30"/>
      <c r="F1426" s="30" t="s">
        <v>36262</v>
      </c>
      <c r="G1426" s="31">
        <f t="shared" si="208"/>
        <v>58</v>
      </c>
      <c r="H1426" s="72">
        <f t="shared" si="209"/>
        <v>56309</v>
      </c>
      <c r="I1426" s="30" t="s">
        <v>35266</v>
      </c>
      <c r="J1426" s="30" t="s">
        <v>34085</v>
      </c>
      <c r="K1426" s="30" t="s">
        <v>34082</v>
      </c>
      <c r="L1426" s="31" t="s">
        <v>6220</v>
      </c>
      <c r="M1426" s="31" t="s">
        <v>6378</v>
      </c>
      <c r="N1426" s="31" t="s">
        <v>3557</v>
      </c>
      <c r="O1426" s="31" t="s">
        <v>1501</v>
      </c>
      <c r="P1426" s="52" t="s">
        <v>32746</v>
      </c>
      <c r="Q1426" s="52"/>
      <c r="R1426" s="31"/>
      <c r="S1426" s="31"/>
      <c r="T1426" s="52" t="s">
        <v>23787</v>
      </c>
      <c r="U1426" s="31"/>
      <c r="V1426" s="31"/>
      <c r="W1426" s="31" t="s">
        <v>3051</v>
      </c>
      <c r="X1426" s="31" t="s">
        <v>2170</v>
      </c>
      <c r="Y1426" s="31">
        <f t="shared" ca="1" si="210"/>
        <v>27</v>
      </c>
      <c r="Z1426" s="31" t="str">
        <f t="shared" ca="1" si="211"/>
        <v>21-35</v>
      </c>
      <c r="AA1426" s="31"/>
      <c r="AB1426" s="31" t="s">
        <v>780</v>
      </c>
      <c r="AC1426" s="31" t="s">
        <v>34145</v>
      </c>
      <c r="AD1426" s="31" t="s">
        <v>34145</v>
      </c>
      <c r="AE1426" s="31"/>
      <c r="AF1426" s="31" t="s">
        <v>24701</v>
      </c>
      <c r="AG1426" s="31" t="s">
        <v>4322</v>
      </c>
      <c r="AH1426" s="31" t="s">
        <v>4322</v>
      </c>
      <c r="AI1426" s="31" t="s">
        <v>728</v>
      </c>
      <c r="AJ1426" s="31" t="s">
        <v>29465</v>
      </c>
      <c r="AK1426" s="31" t="s">
        <v>29466</v>
      </c>
      <c r="AL1426" s="31" t="s">
        <v>25641</v>
      </c>
      <c r="AM1426" s="31" t="s">
        <v>17857</v>
      </c>
      <c r="AN1426" s="31"/>
      <c r="AO1426" s="31"/>
      <c r="AP1426" s="31" t="s">
        <v>18118</v>
      </c>
      <c r="AQ1426" s="52" t="s">
        <v>35984</v>
      </c>
      <c r="AR1426" s="31" t="s">
        <v>34145</v>
      </c>
      <c r="AS1426" s="31" t="s">
        <v>34145</v>
      </c>
      <c r="AT1426" s="31" t="s">
        <v>41661</v>
      </c>
      <c r="AU1426" s="31"/>
      <c r="AV1426" s="31" t="s">
        <v>26001</v>
      </c>
      <c r="AW1426" s="31" t="s">
        <v>31449</v>
      </c>
      <c r="AX1426" s="29">
        <f t="shared" si="206"/>
        <v>46331</v>
      </c>
      <c r="AY1426" s="31" t="s">
        <v>26346</v>
      </c>
      <c r="AZ1426" s="31" t="s">
        <v>2622</v>
      </c>
      <c r="BA1426" s="30" t="s">
        <v>18118</v>
      </c>
      <c r="BB1426" s="31" t="s">
        <v>41662</v>
      </c>
      <c r="BC1426" s="31"/>
      <c r="BD1426" s="31" t="s">
        <v>11423</v>
      </c>
      <c r="BE1426" s="31" t="s">
        <v>7969</v>
      </c>
      <c r="BF1426" s="31" t="s">
        <v>26001</v>
      </c>
      <c r="BG1426" s="31"/>
      <c r="BH1426" s="31"/>
      <c r="BI1426" s="31"/>
      <c r="BJ1426" s="31"/>
      <c r="BK1426" s="31" t="str">
        <f t="shared" si="207"/>
        <v>III/a</v>
      </c>
      <c r="BL1426" s="31"/>
      <c r="BM1426" s="31"/>
      <c r="BN1426" s="31"/>
      <c r="BO1426" s="31"/>
      <c r="BP1426" s="31"/>
      <c r="BQ1426" s="31"/>
      <c r="BR1426" s="31"/>
      <c r="BS1426" s="31"/>
      <c r="BT1426" s="31"/>
      <c r="BU1426" s="31"/>
      <c r="BV1426" s="31" t="s">
        <v>26138</v>
      </c>
      <c r="BW1426" s="31">
        <f t="shared" ca="1" si="212"/>
        <v>3</v>
      </c>
      <c r="BX1426" s="78">
        <f t="shared" ca="1" si="213"/>
        <v>3</v>
      </c>
      <c r="BY1426" s="31"/>
      <c r="BZ1426" s="31"/>
      <c r="CA1426" s="31" t="s">
        <v>2483</v>
      </c>
      <c r="CB1426" s="31" t="s">
        <v>2406</v>
      </c>
      <c r="CC1426" s="31"/>
      <c r="CD1426" s="31"/>
      <c r="CE1426" s="31"/>
      <c r="CF1426" s="31"/>
      <c r="CG1426" s="31"/>
      <c r="CH1426" s="31"/>
      <c r="CI1426" s="31"/>
      <c r="CJ1426" s="31"/>
      <c r="CK1426" s="31"/>
      <c r="CL1426" s="31" t="s">
        <v>29467</v>
      </c>
      <c r="CM1426" s="31" t="s">
        <v>29468</v>
      </c>
      <c r="CN1426" s="31">
        <v>125</v>
      </c>
      <c r="CO1426" s="31" t="s">
        <v>29727</v>
      </c>
      <c r="CP1426" s="31" t="s">
        <v>29468</v>
      </c>
      <c r="CQ1426" s="31">
        <v>125</v>
      </c>
      <c r="CR1426" s="31">
        <v>6859</v>
      </c>
      <c r="CS1426" s="31" t="s">
        <v>22623</v>
      </c>
      <c r="CT1426" s="31"/>
      <c r="CU1426" s="31"/>
      <c r="CV1426" s="31"/>
      <c r="CW1426" s="31"/>
      <c r="CX1426" s="31"/>
      <c r="CY1426" s="31"/>
      <c r="CZ1426" s="31"/>
      <c r="DA1426" s="31"/>
      <c r="DB1426" s="31"/>
      <c r="DC1426" s="31"/>
      <c r="DD1426" s="31"/>
      <c r="DE1426" s="31"/>
      <c r="DF1426" s="31"/>
      <c r="DG1426" s="31"/>
      <c r="DH1426" s="31"/>
      <c r="DI1426" s="31"/>
      <c r="DJ1426" s="31"/>
      <c r="DK1426" s="31"/>
      <c r="DL1426" s="31"/>
      <c r="DM1426" s="38" t="s">
        <v>29132</v>
      </c>
      <c r="DN1426" s="38"/>
      <c r="DO1426" s="35"/>
      <c r="DP1426" s="31" t="s">
        <v>29173</v>
      </c>
      <c r="DQ1426" s="31" t="s">
        <v>29261</v>
      </c>
      <c r="DR1426" s="31"/>
      <c r="DS1426" s="31" t="s">
        <v>29199</v>
      </c>
      <c r="DT1426" s="31" t="s">
        <v>29232</v>
      </c>
      <c r="DU1426" s="31">
        <v>2</v>
      </c>
      <c r="DV1426" s="31" t="s">
        <v>32165</v>
      </c>
      <c r="DW1426" s="31"/>
      <c r="DX1426" s="31"/>
      <c r="DY1426" s="31"/>
      <c r="DZ1426" s="31"/>
      <c r="EA1426" s="31"/>
      <c r="EB1426" s="31">
        <v>0</v>
      </c>
      <c r="EC1426" s="31" t="s">
        <v>40168</v>
      </c>
      <c r="ED1426" s="31" t="s">
        <v>41101</v>
      </c>
      <c r="EE1426" s="31"/>
      <c r="EF1426" s="31"/>
      <c r="EG1426" s="31"/>
      <c r="EH1426" s="31"/>
      <c r="EI1426" s="31"/>
      <c r="EJ1426" s="31"/>
    </row>
    <row r="1427" spans="1:140" ht="23.25" customHeight="1">
      <c r="A1427" s="25">
        <v>1425</v>
      </c>
      <c r="B1427" s="30" t="s">
        <v>29426</v>
      </c>
      <c r="C1427" s="31" t="s">
        <v>6220</v>
      </c>
      <c r="D1427" s="30" t="s">
        <v>29431</v>
      </c>
      <c r="E1427" s="30"/>
      <c r="F1427" s="30" t="s">
        <v>36262</v>
      </c>
      <c r="G1427" s="31">
        <f t="shared" si="208"/>
        <v>58</v>
      </c>
      <c r="H1427" s="72">
        <f t="shared" si="209"/>
        <v>55763</v>
      </c>
      <c r="I1427" s="30" t="s">
        <v>35267</v>
      </c>
      <c r="J1427" s="30" t="s">
        <v>34085</v>
      </c>
      <c r="K1427" s="30" t="s">
        <v>34082</v>
      </c>
      <c r="L1427" s="31" t="s">
        <v>6220</v>
      </c>
      <c r="M1427" s="31" t="s">
        <v>6378</v>
      </c>
      <c r="N1427" s="31" t="s">
        <v>3557</v>
      </c>
      <c r="O1427" s="31" t="s">
        <v>1501</v>
      </c>
      <c r="P1427" s="52" t="s">
        <v>33501</v>
      </c>
      <c r="Q1427" s="52"/>
      <c r="R1427" s="31"/>
      <c r="S1427" s="31"/>
      <c r="T1427" s="52" t="s">
        <v>21916</v>
      </c>
      <c r="U1427" s="31"/>
      <c r="V1427" s="31"/>
      <c r="W1427" s="31" t="s">
        <v>29442</v>
      </c>
      <c r="X1427" s="31" t="s">
        <v>3731</v>
      </c>
      <c r="Y1427" s="31" t="e">
        <f t="shared" ca="1" si="210"/>
        <v>#VALUE!</v>
      </c>
      <c r="Z1427" s="31" t="e">
        <f t="shared" ca="1" si="211"/>
        <v>#VALUE!</v>
      </c>
      <c r="AA1427" s="31"/>
      <c r="AB1427" s="31" t="s">
        <v>780</v>
      </c>
      <c r="AC1427" s="31" t="s">
        <v>34145</v>
      </c>
      <c r="AD1427" s="31" t="s">
        <v>34145</v>
      </c>
      <c r="AE1427" s="31"/>
      <c r="AF1427" s="31" t="s">
        <v>24701</v>
      </c>
      <c r="AG1427" s="31" t="s">
        <v>4322</v>
      </c>
      <c r="AH1427" s="31" t="s">
        <v>4322</v>
      </c>
      <c r="AI1427" s="31" t="s">
        <v>728</v>
      </c>
      <c r="AJ1427" s="31" t="s">
        <v>30618</v>
      </c>
      <c r="AK1427" s="31" t="s">
        <v>30619</v>
      </c>
      <c r="AL1427" s="31" t="s">
        <v>30620</v>
      </c>
      <c r="AM1427" s="31" t="s">
        <v>30621</v>
      </c>
      <c r="AN1427" s="31"/>
      <c r="AO1427" s="31"/>
      <c r="AP1427" s="31" t="s">
        <v>2307</v>
      </c>
      <c r="AQ1427" s="31" t="s">
        <v>30290</v>
      </c>
      <c r="AR1427" s="31" t="s">
        <v>34145</v>
      </c>
      <c r="AS1427" s="31" t="s">
        <v>34145</v>
      </c>
      <c r="AT1427" s="31" t="str">
        <f>_xlfn.IFNA(VLOOKUP(D1427,'[1]5. 1 Mei 2022'!$C$7:$F$60,4,FALSE),"")</f>
        <v/>
      </c>
      <c r="AU1427" s="31"/>
      <c r="AV1427" s="31" t="s">
        <v>26001</v>
      </c>
      <c r="AW1427" s="31" t="s">
        <v>30290</v>
      </c>
      <c r="AX1427" s="29">
        <f t="shared" si="206"/>
        <v>46281</v>
      </c>
      <c r="AY1427" s="31" t="s">
        <v>26346</v>
      </c>
      <c r="AZ1427" s="31" t="s">
        <v>6924</v>
      </c>
      <c r="BA1427" s="30" t="s">
        <v>2307</v>
      </c>
      <c r="BB1427" s="31"/>
      <c r="BC1427" s="31"/>
      <c r="BD1427" s="31" t="s">
        <v>11423</v>
      </c>
      <c r="BE1427" s="31" t="s">
        <v>7969</v>
      </c>
      <c r="BF1427" s="31" t="s">
        <v>26001</v>
      </c>
      <c r="BG1427" s="31"/>
      <c r="BH1427" s="31"/>
      <c r="BI1427" s="31"/>
      <c r="BJ1427" s="31"/>
      <c r="BK1427" s="31" t="str">
        <f t="shared" si="207"/>
        <v>III/a</v>
      </c>
      <c r="BL1427" s="31"/>
      <c r="BM1427" s="31"/>
      <c r="BN1427" s="31"/>
      <c r="BO1427" s="31"/>
      <c r="BP1427" s="31"/>
      <c r="BQ1427" s="31"/>
      <c r="BR1427" s="31"/>
      <c r="BS1427" s="31"/>
      <c r="BT1427" s="31"/>
      <c r="BU1427" s="31"/>
      <c r="BV1427" s="31" t="s">
        <v>26473</v>
      </c>
      <c r="BW1427" s="31">
        <f t="shared" ca="1" si="212"/>
        <v>3</v>
      </c>
      <c r="BX1427" s="78">
        <f t="shared" ca="1" si="213"/>
        <v>3</v>
      </c>
      <c r="BY1427" s="31"/>
      <c r="BZ1427" s="31"/>
      <c r="CA1427" s="31" t="s">
        <v>2483</v>
      </c>
      <c r="CB1427" s="31" t="s">
        <v>2406</v>
      </c>
      <c r="CC1427" s="31"/>
      <c r="CD1427" s="31"/>
      <c r="CE1427" s="31"/>
      <c r="CF1427" s="31"/>
      <c r="CG1427" s="31"/>
      <c r="CH1427" s="31"/>
      <c r="CI1427" s="31"/>
      <c r="CJ1427" s="31"/>
      <c r="CK1427" s="31"/>
      <c r="CL1427" s="31" t="s">
        <v>30622</v>
      </c>
      <c r="CM1427" s="31" t="s">
        <v>30623</v>
      </c>
      <c r="CN1427" s="31">
        <v>124</v>
      </c>
      <c r="CO1427" s="31" t="s">
        <v>32723</v>
      </c>
      <c r="CP1427" s="31" t="s">
        <v>30623</v>
      </c>
      <c r="CQ1427" s="31">
        <v>124</v>
      </c>
      <c r="CR1427" s="31">
        <v>6882</v>
      </c>
      <c r="CS1427" s="31" t="s">
        <v>22454</v>
      </c>
      <c r="CT1427" s="31"/>
      <c r="CU1427" s="31"/>
      <c r="CV1427" s="31"/>
      <c r="CW1427" s="31"/>
      <c r="CX1427" s="31"/>
      <c r="CY1427" s="31"/>
      <c r="CZ1427" s="31"/>
      <c r="DA1427" s="31"/>
      <c r="DB1427" s="31"/>
      <c r="DC1427" s="31"/>
      <c r="DD1427" s="31"/>
      <c r="DE1427" s="31"/>
      <c r="DF1427" s="31"/>
      <c r="DG1427" s="31"/>
      <c r="DH1427" s="31"/>
      <c r="DI1427" s="31"/>
      <c r="DJ1427" s="31"/>
      <c r="DK1427" s="31"/>
      <c r="DL1427" s="31"/>
      <c r="DM1427" s="38" t="s">
        <v>30615</v>
      </c>
      <c r="DN1427" s="38"/>
      <c r="DO1427" s="35"/>
      <c r="DP1427" s="31" t="s">
        <v>30613</v>
      </c>
      <c r="DQ1427" s="31" t="s">
        <v>30614</v>
      </c>
      <c r="DR1427" s="31"/>
      <c r="DS1427" s="31" t="s">
        <v>30616</v>
      </c>
      <c r="DT1427" s="31" t="s">
        <v>30617</v>
      </c>
      <c r="DU1427" s="31">
        <v>3</v>
      </c>
      <c r="DV1427" s="31" t="s">
        <v>32167</v>
      </c>
      <c r="DW1427" s="31"/>
      <c r="DX1427" s="31" t="s">
        <v>11423</v>
      </c>
      <c r="DY1427" s="31" t="s">
        <v>30345</v>
      </c>
      <c r="DZ1427" s="31" t="s">
        <v>16040</v>
      </c>
      <c r="EA1427" s="31"/>
      <c r="EB1427" s="31">
        <v>0</v>
      </c>
      <c r="EC1427" s="31" t="s">
        <v>40168</v>
      </c>
      <c r="ED1427" s="31" t="s">
        <v>41101</v>
      </c>
      <c r="EE1427" s="31"/>
      <c r="EF1427" s="31"/>
      <c r="EG1427" s="31"/>
      <c r="EH1427" s="31"/>
      <c r="EI1427" s="31"/>
      <c r="EJ1427" s="31"/>
    </row>
    <row r="1428" spans="1:140" ht="23.25" customHeight="1">
      <c r="A1428" s="25">
        <v>1426</v>
      </c>
      <c r="B1428" s="30" t="s">
        <v>31017</v>
      </c>
      <c r="C1428" s="31" t="s">
        <v>4318</v>
      </c>
      <c r="D1428" s="30" t="s">
        <v>5454</v>
      </c>
      <c r="E1428" s="30"/>
      <c r="F1428" s="30" t="s">
        <v>36257</v>
      </c>
      <c r="G1428" s="31">
        <f t="shared" si="208"/>
        <v>58</v>
      </c>
      <c r="H1428" s="72">
        <f t="shared" si="209"/>
        <v>53053</v>
      </c>
      <c r="I1428" s="30"/>
      <c r="J1428" s="30" t="s">
        <v>34084</v>
      </c>
      <c r="K1428" s="30" t="s">
        <v>4318</v>
      </c>
      <c r="L1428" s="31" t="s">
        <v>4318</v>
      </c>
      <c r="M1428" s="31" t="s">
        <v>6378</v>
      </c>
      <c r="N1428" s="31" t="s">
        <v>4008</v>
      </c>
      <c r="O1428" s="31" t="s">
        <v>4320</v>
      </c>
      <c r="P1428" s="52" t="s">
        <v>24630</v>
      </c>
      <c r="Q1428" s="31" t="s">
        <v>39403</v>
      </c>
      <c r="R1428" s="31">
        <v>11</v>
      </c>
      <c r="S1428" s="31">
        <v>10</v>
      </c>
      <c r="T1428" s="31"/>
      <c r="U1428" s="31">
        <v>1581</v>
      </c>
      <c r="V1428" s="31" t="s">
        <v>5786</v>
      </c>
      <c r="W1428" s="31" t="s">
        <v>5776</v>
      </c>
      <c r="X1428" s="31" t="s">
        <v>7810</v>
      </c>
      <c r="Y1428" s="31" t="e">
        <f t="shared" ca="1" si="210"/>
        <v>#VALUE!</v>
      </c>
      <c r="Z1428" s="31" t="e">
        <f t="shared" ca="1" si="211"/>
        <v>#VALUE!</v>
      </c>
      <c r="AA1428" s="31"/>
      <c r="AB1428" s="31" t="s">
        <v>21666</v>
      </c>
      <c r="AC1428" s="31" t="s">
        <v>34145</v>
      </c>
      <c r="AD1428" s="31" t="s">
        <v>34145</v>
      </c>
      <c r="AE1428" s="31"/>
      <c r="AF1428" s="31" t="s">
        <v>24701</v>
      </c>
      <c r="AG1428" s="31" t="s">
        <v>5851</v>
      </c>
      <c r="AH1428" s="31" t="s">
        <v>4322</v>
      </c>
      <c r="AI1428" s="31" t="s">
        <v>7082</v>
      </c>
      <c r="AJ1428" s="31" t="s">
        <v>31444</v>
      </c>
      <c r="AK1428" s="31" t="s">
        <v>31445</v>
      </c>
      <c r="AL1428" s="31" t="s">
        <v>22958</v>
      </c>
      <c r="AM1428" s="31" t="s">
        <v>2711</v>
      </c>
      <c r="AN1428" s="31"/>
      <c r="AO1428" s="31"/>
      <c r="AP1428" s="31" t="s">
        <v>18118</v>
      </c>
      <c r="AQ1428" s="31" t="s">
        <v>26473</v>
      </c>
      <c r="AR1428" s="31" t="s">
        <v>34145</v>
      </c>
      <c r="AS1428" s="31" t="s">
        <v>34145</v>
      </c>
      <c r="AT1428" s="31" t="str">
        <f>_xlfn.IFNA(VLOOKUP(D1428,'[1]5. 1 Mei 2022'!$C$7:$F$60,4,FALSE),"")</f>
        <v/>
      </c>
      <c r="AU1428" s="31"/>
      <c r="AV1428" s="31" t="s">
        <v>34010</v>
      </c>
      <c r="AW1428" s="31" t="s">
        <v>20332</v>
      </c>
      <c r="AX1428" s="29">
        <f t="shared" si="206"/>
        <v>46524</v>
      </c>
      <c r="AY1428" s="31" t="s">
        <v>26346</v>
      </c>
      <c r="AZ1428" s="31" t="s">
        <v>2622</v>
      </c>
      <c r="BA1428" s="30" t="s">
        <v>18118</v>
      </c>
      <c r="BB1428" s="31" t="s">
        <v>8024</v>
      </c>
      <c r="BC1428" s="31"/>
      <c r="BD1428" s="31" t="s">
        <v>7996</v>
      </c>
      <c r="BE1428" s="31" t="s">
        <v>7969</v>
      </c>
      <c r="BF1428" s="31" t="s">
        <v>34010</v>
      </c>
      <c r="BG1428" s="31"/>
      <c r="BH1428" s="31"/>
      <c r="BI1428" s="31" t="s">
        <v>8136</v>
      </c>
      <c r="BJ1428" s="31" t="s">
        <v>20278</v>
      </c>
      <c r="BK1428" s="31" t="str">
        <f t="shared" si="207"/>
        <v>III/c</v>
      </c>
      <c r="BL1428" s="31" t="s">
        <v>8077</v>
      </c>
      <c r="BM1428" s="31"/>
      <c r="BN1428" s="31"/>
      <c r="BO1428" s="31"/>
      <c r="BP1428" s="31" t="s">
        <v>1498</v>
      </c>
      <c r="BQ1428" s="31" t="s">
        <v>20278</v>
      </c>
      <c r="BR1428" s="52" t="s">
        <v>39748</v>
      </c>
      <c r="BS1428" s="52" t="s">
        <v>39290</v>
      </c>
      <c r="BT1428" s="31" t="s">
        <v>7564</v>
      </c>
      <c r="BU1428" s="31" t="s">
        <v>794</v>
      </c>
      <c r="BV1428" s="31" t="s">
        <v>5383</v>
      </c>
      <c r="BW1428" s="31">
        <f t="shared" ca="1" si="212"/>
        <v>14</v>
      </c>
      <c r="BX1428" s="78">
        <f t="shared" ca="1" si="213"/>
        <v>3</v>
      </c>
      <c r="BY1428" s="31"/>
      <c r="BZ1428" s="31"/>
      <c r="CA1428" s="31" t="s">
        <v>2483</v>
      </c>
      <c r="CB1428" s="31" t="s">
        <v>2519</v>
      </c>
      <c r="CC1428" s="31">
        <v>1</v>
      </c>
      <c r="CD1428" s="31">
        <v>1</v>
      </c>
      <c r="CE1428" s="31" t="s">
        <v>20085</v>
      </c>
      <c r="CF1428" s="31"/>
      <c r="CG1428" s="31"/>
      <c r="CH1428" s="31"/>
      <c r="CI1428" s="31"/>
      <c r="CJ1428" s="31"/>
      <c r="CK1428" s="31"/>
      <c r="CL1428" s="31" t="s">
        <v>39846</v>
      </c>
      <c r="CM1428" s="31" t="s">
        <v>36925</v>
      </c>
      <c r="CN1428" s="31">
        <v>125</v>
      </c>
      <c r="CO1428" s="31" t="s">
        <v>39847</v>
      </c>
      <c r="CP1428" s="31" t="s">
        <v>36925</v>
      </c>
      <c r="CQ1428" s="31">
        <v>125</v>
      </c>
      <c r="CR1428" s="31">
        <v>4230</v>
      </c>
      <c r="CS1428" s="31" t="s">
        <v>31446</v>
      </c>
      <c r="CT1428" s="31"/>
      <c r="CU1428" s="31" t="s">
        <v>8314</v>
      </c>
      <c r="CV1428" s="31" t="s">
        <v>8347</v>
      </c>
      <c r="CW1428" s="31" t="s">
        <v>8349</v>
      </c>
      <c r="CX1428" s="31"/>
      <c r="CY1428" s="31"/>
      <c r="CZ1428" s="31"/>
      <c r="DA1428" s="31"/>
      <c r="DB1428" s="31" t="s">
        <v>11355</v>
      </c>
      <c r="DC1428" s="31" t="s">
        <v>18668</v>
      </c>
      <c r="DD1428" s="31" t="s">
        <v>18474</v>
      </c>
      <c r="DE1428" s="31"/>
      <c r="DF1428" s="31"/>
      <c r="DG1428" s="31"/>
      <c r="DH1428" s="31"/>
      <c r="DI1428" s="31" t="s">
        <v>24822</v>
      </c>
      <c r="DJ1428" s="31" t="s">
        <v>24823</v>
      </c>
      <c r="DK1428" s="31"/>
      <c r="DL1428" s="31"/>
      <c r="DM1428" s="38" t="s">
        <v>9259</v>
      </c>
      <c r="DN1428" s="38"/>
      <c r="DO1428" s="35">
        <v>0</v>
      </c>
      <c r="DP1428" s="31" t="s">
        <v>14715</v>
      </c>
      <c r="DQ1428" s="31" t="s">
        <v>14716</v>
      </c>
      <c r="DR1428" s="31"/>
      <c r="DS1428" s="31" t="s">
        <v>26891</v>
      </c>
      <c r="DT1428" s="31"/>
      <c r="DU1428" s="31">
        <v>3</v>
      </c>
      <c r="DV1428" s="31" t="s">
        <v>32167</v>
      </c>
      <c r="DW1428" s="31"/>
      <c r="DX1428" s="31" t="s">
        <v>1759</v>
      </c>
      <c r="DY1428" s="31" t="s">
        <v>18138</v>
      </c>
      <c r="DZ1428" s="31" t="s">
        <v>18135</v>
      </c>
      <c r="EA1428" s="31"/>
      <c r="EB1428" s="31">
        <v>907530</v>
      </c>
      <c r="EC1428" s="31" t="s">
        <v>40168</v>
      </c>
      <c r="ED1428" s="31" t="s">
        <v>41101</v>
      </c>
      <c r="EE1428" s="31"/>
      <c r="EF1428" s="31"/>
      <c r="EG1428" s="31"/>
      <c r="EH1428" s="31"/>
      <c r="EI1428" s="31"/>
      <c r="EJ1428" s="31"/>
    </row>
    <row r="1429" spans="1:140" ht="23.25" customHeight="1">
      <c r="A1429" s="25">
        <v>1427</v>
      </c>
      <c r="B1429" s="30" t="s">
        <v>29276</v>
      </c>
      <c r="C1429" s="31" t="s">
        <v>6220</v>
      </c>
      <c r="D1429" s="30" t="s">
        <v>29039</v>
      </c>
      <c r="E1429" s="30"/>
      <c r="F1429" s="30" t="s">
        <v>36262</v>
      </c>
      <c r="G1429" s="31">
        <f t="shared" si="208"/>
        <v>58</v>
      </c>
      <c r="H1429" s="72">
        <f t="shared" si="209"/>
        <v>56554</v>
      </c>
      <c r="I1429" s="30" t="s">
        <v>35268</v>
      </c>
      <c r="J1429" s="30" t="s">
        <v>34085</v>
      </c>
      <c r="K1429" s="30" t="s">
        <v>34082</v>
      </c>
      <c r="L1429" s="31" t="s">
        <v>6220</v>
      </c>
      <c r="M1429" s="31" t="s">
        <v>6378</v>
      </c>
      <c r="N1429" s="31" t="s">
        <v>3557</v>
      </c>
      <c r="O1429" s="31" t="s">
        <v>1501</v>
      </c>
      <c r="P1429" s="52" t="s">
        <v>32746</v>
      </c>
      <c r="Q1429" s="52"/>
      <c r="R1429" s="31"/>
      <c r="S1429" s="31"/>
      <c r="T1429" s="52" t="s">
        <v>23787</v>
      </c>
      <c r="U1429" s="31"/>
      <c r="V1429" s="31"/>
      <c r="W1429" s="31" t="s">
        <v>867</v>
      </c>
      <c r="X1429" s="31" t="s">
        <v>4857</v>
      </c>
      <c r="Y1429" s="31" t="e">
        <f t="shared" ca="1" si="210"/>
        <v>#VALUE!</v>
      </c>
      <c r="Z1429" s="31" t="e">
        <f t="shared" ca="1" si="211"/>
        <v>#VALUE!</v>
      </c>
      <c r="AA1429" s="31"/>
      <c r="AB1429" s="31" t="s">
        <v>780</v>
      </c>
      <c r="AC1429" s="31" t="s">
        <v>34145</v>
      </c>
      <c r="AD1429" s="31" t="s">
        <v>34145</v>
      </c>
      <c r="AE1429" s="31"/>
      <c r="AF1429" s="31" t="s">
        <v>24701</v>
      </c>
      <c r="AG1429" s="31" t="s">
        <v>4322</v>
      </c>
      <c r="AH1429" s="31" t="s">
        <v>4322</v>
      </c>
      <c r="AI1429" s="31" t="s">
        <v>728</v>
      </c>
      <c r="AJ1429" s="31">
        <v>113117101</v>
      </c>
      <c r="AK1429" s="31" t="s">
        <v>29555</v>
      </c>
      <c r="AL1429" s="31" t="s">
        <v>29491</v>
      </c>
      <c r="AM1429" s="31" t="s">
        <v>16162</v>
      </c>
      <c r="AN1429" s="31"/>
      <c r="AO1429" s="31"/>
      <c r="AP1429" s="31" t="s">
        <v>33003</v>
      </c>
      <c r="AQ1429" s="31" t="s">
        <v>23514</v>
      </c>
      <c r="AR1429" s="31" t="s">
        <v>34145</v>
      </c>
      <c r="AS1429" s="31" t="s">
        <v>34145</v>
      </c>
      <c r="AT1429" s="31" t="str">
        <f>_xlfn.IFNA(VLOOKUP(D1429,'[1]5. 1 Mei 2022'!$C$7:$F$60,4,FALSE),"")</f>
        <v/>
      </c>
      <c r="AU1429" s="31"/>
      <c r="AV1429" s="31" t="s">
        <v>26001</v>
      </c>
      <c r="AW1429" s="31" t="s">
        <v>23514</v>
      </c>
      <c r="AX1429" s="29">
        <f t="shared" si="206"/>
        <v>46363</v>
      </c>
      <c r="AY1429" s="31" t="s">
        <v>26346</v>
      </c>
      <c r="AZ1429" s="31" t="s">
        <v>33005</v>
      </c>
      <c r="BA1429" s="30" t="s">
        <v>33003</v>
      </c>
      <c r="BB1429" s="31" t="s">
        <v>22916</v>
      </c>
      <c r="BC1429" s="31"/>
      <c r="BD1429" s="31" t="s">
        <v>11423</v>
      </c>
      <c r="BE1429" s="31" t="s">
        <v>7969</v>
      </c>
      <c r="BF1429" s="31" t="s">
        <v>26001</v>
      </c>
      <c r="BG1429" s="31"/>
      <c r="BH1429" s="31"/>
      <c r="BI1429" s="31"/>
      <c r="BJ1429" s="31"/>
      <c r="BK1429" s="31" t="str">
        <f t="shared" si="207"/>
        <v>III/a</v>
      </c>
      <c r="BL1429" s="31"/>
      <c r="BM1429" s="31"/>
      <c r="BN1429" s="31"/>
      <c r="BO1429" s="31"/>
      <c r="BP1429" s="31"/>
      <c r="BQ1429" s="31"/>
      <c r="BR1429" s="31"/>
      <c r="BS1429" s="31"/>
      <c r="BT1429" s="31"/>
      <c r="BU1429" s="31"/>
      <c r="BV1429" s="31" t="s">
        <v>26138</v>
      </c>
      <c r="BW1429" s="31">
        <f t="shared" ca="1" si="212"/>
        <v>3</v>
      </c>
      <c r="BX1429" s="78">
        <f t="shared" ca="1" si="213"/>
        <v>3</v>
      </c>
      <c r="BY1429" s="31"/>
      <c r="BZ1429" s="31"/>
      <c r="CA1429" s="31" t="s">
        <v>2483</v>
      </c>
      <c r="CB1429" s="31" t="s">
        <v>2406</v>
      </c>
      <c r="CC1429" s="31"/>
      <c r="CD1429" s="31"/>
      <c r="CE1429" s="31"/>
      <c r="CF1429" s="31"/>
      <c r="CG1429" s="31"/>
      <c r="CH1429" s="31"/>
      <c r="CI1429" s="31"/>
      <c r="CJ1429" s="31"/>
      <c r="CK1429" s="31"/>
      <c r="CL1429" s="31" t="s">
        <v>29556</v>
      </c>
      <c r="CM1429" s="31" t="s">
        <v>28524</v>
      </c>
      <c r="CN1429" s="31">
        <v>124</v>
      </c>
      <c r="CO1429" s="31" t="s">
        <v>31157</v>
      </c>
      <c r="CP1429" s="31" t="s">
        <v>28524</v>
      </c>
      <c r="CQ1429" s="31">
        <v>124</v>
      </c>
      <c r="CR1429" s="31">
        <v>6862</v>
      </c>
      <c r="CS1429" s="31" t="s">
        <v>22454</v>
      </c>
      <c r="CT1429" s="31"/>
      <c r="CU1429" s="31"/>
      <c r="CV1429" s="31"/>
      <c r="CW1429" s="31"/>
      <c r="CX1429" s="31"/>
      <c r="CY1429" s="31"/>
      <c r="CZ1429" s="31"/>
      <c r="DA1429" s="31"/>
      <c r="DB1429" s="31"/>
      <c r="DC1429" s="31"/>
      <c r="DD1429" s="31"/>
      <c r="DE1429" s="31"/>
      <c r="DF1429" s="31"/>
      <c r="DG1429" s="31"/>
      <c r="DH1429" s="31"/>
      <c r="DI1429" s="31"/>
      <c r="DJ1429" s="31"/>
      <c r="DK1429" s="31"/>
      <c r="DL1429" s="31"/>
      <c r="DM1429" s="38" t="s">
        <v>29122</v>
      </c>
      <c r="DN1429" s="38"/>
      <c r="DO1429" s="35"/>
      <c r="DP1429" s="31" t="s">
        <v>29161</v>
      </c>
      <c r="DQ1429" s="31" t="s">
        <v>29252</v>
      </c>
      <c r="DR1429" s="31"/>
      <c r="DS1429" s="31" t="s">
        <v>29192</v>
      </c>
      <c r="DT1429" s="31" t="s">
        <v>29221</v>
      </c>
      <c r="DU1429" s="31">
        <v>3</v>
      </c>
      <c r="DV1429" s="31" t="s">
        <v>32167</v>
      </c>
      <c r="DW1429" s="31"/>
      <c r="DX1429" s="31"/>
      <c r="DY1429" s="31"/>
      <c r="DZ1429" s="31"/>
      <c r="EA1429" s="31"/>
      <c r="EB1429" s="31">
        <v>0</v>
      </c>
      <c r="EC1429" s="31" t="s">
        <v>40168</v>
      </c>
      <c r="ED1429" s="31" t="s">
        <v>41101</v>
      </c>
      <c r="EE1429" s="31"/>
      <c r="EF1429" s="31"/>
      <c r="EG1429" s="31"/>
      <c r="EH1429" s="31"/>
      <c r="EI1429" s="31"/>
      <c r="EJ1429" s="31"/>
    </row>
    <row r="1430" spans="1:140" ht="23.25" customHeight="1">
      <c r="A1430" s="25">
        <v>1428</v>
      </c>
      <c r="B1430" s="30" t="s">
        <v>16743</v>
      </c>
      <c r="C1430" s="31">
        <v>140373122</v>
      </c>
      <c r="D1430" s="30" t="s">
        <v>4</v>
      </c>
      <c r="E1430" s="30"/>
      <c r="F1430" s="30" t="s">
        <v>36257</v>
      </c>
      <c r="G1430" s="31">
        <f t="shared" si="208"/>
        <v>58</v>
      </c>
      <c r="H1430" s="72">
        <f t="shared" si="209"/>
        <v>49706</v>
      </c>
      <c r="I1430" s="30"/>
      <c r="J1430" s="30" t="s">
        <v>34084</v>
      </c>
      <c r="K1430" s="30" t="s">
        <v>4318</v>
      </c>
      <c r="L1430" s="31" t="s">
        <v>4318</v>
      </c>
      <c r="M1430" s="31" t="s">
        <v>3186</v>
      </c>
      <c r="N1430" s="31" t="s">
        <v>5797</v>
      </c>
      <c r="O1430" s="31" t="s">
        <v>5271</v>
      </c>
      <c r="P1430" s="31" t="s">
        <v>21723</v>
      </c>
      <c r="Q1430" s="31" t="s">
        <v>41465</v>
      </c>
      <c r="R1430" s="31">
        <v>19</v>
      </c>
      <c r="S1430" s="31">
        <v>0</v>
      </c>
      <c r="T1430" s="31"/>
      <c r="U1430" s="31">
        <v>301</v>
      </c>
      <c r="V1430" s="31" t="s">
        <v>7194</v>
      </c>
      <c r="W1430" s="31" t="s">
        <v>5914</v>
      </c>
      <c r="X1430" s="31" t="s">
        <v>7195</v>
      </c>
      <c r="Y1430" s="31" t="e">
        <f t="shared" ca="1" si="210"/>
        <v>#VALUE!</v>
      </c>
      <c r="Z1430" s="31" t="e">
        <f t="shared" ca="1" si="211"/>
        <v>#VALUE!</v>
      </c>
      <c r="AA1430" s="31"/>
      <c r="AB1430" s="31" t="s">
        <v>780</v>
      </c>
      <c r="AC1430" s="31" t="s">
        <v>34145</v>
      </c>
      <c r="AD1430" s="31" t="s">
        <v>34145</v>
      </c>
      <c r="AE1430" s="31"/>
      <c r="AF1430" s="31" t="s">
        <v>24701</v>
      </c>
      <c r="AG1430" s="31" t="s">
        <v>4322</v>
      </c>
      <c r="AH1430" s="31" t="s">
        <v>4322</v>
      </c>
      <c r="AI1430" s="31" t="s">
        <v>728</v>
      </c>
      <c r="AJ1430" s="31"/>
      <c r="AK1430" s="31"/>
      <c r="AL1430" s="31"/>
      <c r="AM1430" s="31"/>
      <c r="AN1430" s="31"/>
      <c r="AO1430" s="31"/>
      <c r="AP1430" s="31" t="s">
        <v>33003</v>
      </c>
      <c r="AQ1430" s="31"/>
      <c r="AR1430" s="31" t="s">
        <v>34145</v>
      </c>
      <c r="AS1430" s="31" t="s">
        <v>34145</v>
      </c>
      <c r="AT1430" s="31" t="str">
        <f>_xlfn.IFNA(VLOOKUP(D1430,'[1]5. 1 Mei 2022'!$C$7:$F$60,4,FALSE),"")</f>
        <v/>
      </c>
      <c r="AU1430" s="31"/>
      <c r="AV1430" s="31" t="s">
        <v>31277</v>
      </c>
      <c r="AW1430" s="31" t="s">
        <v>31614</v>
      </c>
      <c r="AX1430" s="29">
        <f t="shared" si="206"/>
        <v>46348</v>
      </c>
      <c r="AY1430" s="31" t="s">
        <v>26346</v>
      </c>
      <c r="AZ1430" s="31" t="s">
        <v>33005</v>
      </c>
      <c r="BA1430" s="30" t="s">
        <v>33003</v>
      </c>
      <c r="BB1430" s="31" t="s">
        <v>22916</v>
      </c>
      <c r="BC1430" s="31"/>
      <c r="BD1430" s="31" t="s">
        <v>7996</v>
      </c>
      <c r="BE1430" s="31" t="s">
        <v>7969</v>
      </c>
      <c r="BF1430" s="31" t="s">
        <v>31277</v>
      </c>
      <c r="BG1430" s="31"/>
      <c r="BH1430" s="31"/>
      <c r="BI1430" s="31" t="s">
        <v>8136</v>
      </c>
      <c r="BJ1430" s="31" t="s">
        <v>20278</v>
      </c>
      <c r="BK1430" s="31" t="str">
        <f t="shared" si="207"/>
        <v>III/d</v>
      </c>
      <c r="BL1430" s="31" t="s">
        <v>8077</v>
      </c>
      <c r="BM1430" s="31"/>
      <c r="BN1430" s="31"/>
      <c r="BO1430" s="31"/>
      <c r="BP1430" s="31" t="s">
        <v>1498</v>
      </c>
      <c r="BQ1430" s="31" t="s">
        <v>20278</v>
      </c>
      <c r="BR1430" s="52" t="s">
        <v>30295</v>
      </c>
      <c r="BS1430" s="62" t="s">
        <v>41466</v>
      </c>
      <c r="BT1430" s="31" t="s">
        <v>4277</v>
      </c>
      <c r="BU1430" s="31"/>
      <c r="BV1430" s="31" t="s">
        <v>7630</v>
      </c>
      <c r="BW1430" s="31">
        <f t="shared" ca="1" si="212"/>
        <v>23</v>
      </c>
      <c r="BX1430" s="78">
        <f t="shared" ca="1" si="213"/>
        <v>3</v>
      </c>
      <c r="BY1430" s="31"/>
      <c r="BZ1430" s="31"/>
      <c r="CA1430" s="31" t="s">
        <v>2483</v>
      </c>
      <c r="CB1430" s="31" t="s">
        <v>2519</v>
      </c>
      <c r="CC1430" s="31">
        <v>2</v>
      </c>
      <c r="CD1430" s="31">
        <v>1</v>
      </c>
      <c r="CE1430" s="31" t="s">
        <v>20085</v>
      </c>
      <c r="CF1430" s="31"/>
      <c r="CG1430" s="31"/>
      <c r="CH1430" s="31"/>
      <c r="CI1430" s="31"/>
      <c r="CJ1430" s="31"/>
      <c r="CK1430" s="31"/>
      <c r="CL1430" s="31" t="s">
        <v>38777</v>
      </c>
      <c r="CM1430" s="52" t="s">
        <v>33385</v>
      </c>
      <c r="CN1430" s="31" t="s">
        <v>36751</v>
      </c>
      <c r="CO1430" s="31" t="s">
        <v>38778</v>
      </c>
      <c r="CP1430" s="52" t="s">
        <v>33385</v>
      </c>
      <c r="CQ1430" s="31" t="s">
        <v>36751</v>
      </c>
      <c r="CR1430" s="31">
        <v>3299</v>
      </c>
      <c r="CS1430" s="31" t="s">
        <v>18540</v>
      </c>
      <c r="CT1430" s="31" t="s">
        <v>18541</v>
      </c>
      <c r="CU1430" s="31" t="s">
        <v>4303</v>
      </c>
      <c r="CV1430" s="31" t="s">
        <v>18250</v>
      </c>
      <c r="CW1430" s="31" t="s">
        <v>18251</v>
      </c>
      <c r="CX1430" s="31" t="s">
        <v>18237</v>
      </c>
      <c r="CY1430" s="31"/>
      <c r="CZ1430" s="31"/>
      <c r="DA1430" s="31"/>
      <c r="DB1430" s="31" t="s">
        <v>15747</v>
      </c>
      <c r="DC1430" s="31" t="s">
        <v>15750</v>
      </c>
      <c r="DD1430" s="31" t="s">
        <v>15746</v>
      </c>
      <c r="DE1430" s="31"/>
      <c r="DF1430" s="31"/>
      <c r="DG1430" s="31"/>
      <c r="DH1430" s="31"/>
      <c r="DI1430" s="31" t="s">
        <v>24822</v>
      </c>
      <c r="DJ1430" s="31" t="s">
        <v>24823</v>
      </c>
      <c r="DK1430" s="31"/>
      <c r="DL1430" s="31"/>
      <c r="DM1430" s="38" t="s">
        <v>9267</v>
      </c>
      <c r="DN1430" s="38"/>
      <c r="DO1430" s="35" t="s">
        <v>20354</v>
      </c>
      <c r="DP1430" s="31" t="s">
        <v>14769</v>
      </c>
      <c r="DQ1430" s="31" t="s">
        <v>20571</v>
      </c>
      <c r="DR1430" s="31"/>
      <c r="DS1430" s="31" t="s">
        <v>26898</v>
      </c>
      <c r="DT1430" s="31"/>
      <c r="DU1430" s="31">
        <v>2</v>
      </c>
      <c r="DV1430" s="31" t="s">
        <v>32167</v>
      </c>
      <c r="DW1430" s="31"/>
      <c r="DX1430" s="31"/>
      <c r="DY1430" s="31" t="s">
        <v>39670</v>
      </c>
      <c r="DZ1430" s="52" t="s">
        <v>33910</v>
      </c>
      <c r="EA1430" s="52" t="s">
        <v>39671</v>
      </c>
      <c r="EB1430" s="31">
        <v>0</v>
      </c>
      <c r="EC1430" s="31" t="s">
        <v>40168</v>
      </c>
      <c r="ED1430" s="31" t="s">
        <v>41101</v>
      </c>
      <c r="EE1430" s="31"/>
      <c r="EF1430" s="31"/>
      <c r="EG1430" s="31"/>
      <c r="EH1430" s="31"/>
      <c r="EI1430" s="31"/>
      <c r="EJ1430" s="31"/>
    </row>
    <row r="1431" spans="1:140" ht="23.25" customHeight="1">
      <c r="A1431" s="25">
        <v>1429</v>
      </c>
      <c r="B1431" s="30" t="s">
        <v>33357</v>
      </c>
      <c r="C1431" s="31" t="s">
        <v>29980</v>
      </c>
      <c r="D1431" s="30" t="s">
        <v>33256</v>
      </c>
      <c r="E1431" s="30"/>
      <c r="F1431" s="30" t="s">
        <v>36258</v>
      </c>
      <c r="G1431" s="31">
        <f t="shared" si="208"/>
        <v>58</v>
      </c>
      <c r="H1431" s="72">
        <f t="shared" si="209"/>
        <v>56674</v>
      </c>
      <c r="I1431" s="30"/>
      <c r="J1431" s="30" t="s">
        <v>34084</v>
      </c>
      <c r="K1431" s="30" t="s">
        <v>4318</v>
      </c>
      <c r="L1431" s="31" t="s">
        <v>4318</v>
      </c>
      <c r="M1431" s="31" t="s">
        <v>3186</v>
      </c>
      <c r="N1431" s="31" t="s">
        <v>3311</v>
      </c>
      <c r="O1431" s="31" t="s">
        <v>2534</v>
      </c>
      <c r="P1431" s="52" t="s">
        <v>35984</v>
      </c>
      <c r="Q1431" s="52" t="s">
        <v>41337</v>
      </c>
      <c r="R1431" s="31"/>
      <c r="S1431" s="31"/>
      <c r="T1431" s="31"/>
      <c r="U1431" s="31"/>
      <c r="V1431" s="31"/>
      <c r="W1431" s="31" t="s">
        <v>567</v>
      </c>
      <c r="X1431" s="31" t="s">
        <v>33257</v>
      </c>
      <c r="Y1431" s="31" t="e">
        <f t="shared" ca="1" si="210"/>
        <v>#VALUE!</v>
      </c>
      <c r="Z1431" s="31" t="e">
        <f t="shared" ca="1" si="211"/>
        <v>#VALUE!</v>
      </c>
      <c r="AA1431" s="31"/>
      <c r="AB1431" s="31" t="s">
        <v>780</v>
      </c>
      <c r="AC1431" s="31" t="s">
        <v>34145</v>
      </c>
      <c r="AD1431" s="31" t="s">
        <v>34145</v>
      </c>
      <c r="AE1431" s="31"/>
      <c r="AF1431" s="31" t="s">
        <v>24701</v>
      </c>
      <c r="AG1431" s="31" t="s">
        <v>4322</v>
      </c>
      <c r="AH1431" s="31" t="s">
        <v>4322</v>
      </c>
      <c r="AI1431" s="31" t="s">
        <v>728</v>
      </c>
      <c r="AJ1431" s="52" t="s">
        <v>35792</v>
      </c>
      <c r="AK1431" s="52" t="s">
        <v>35793</v>
      </c>
      <c r="AL1431" s="52" t="s">
        <v>35794</v>
      </c>
      <c r="AM1431" s="31" t="s">
        <v>35795</v>
      </c>
      <c r="AN1431" s="31"/>
      <c r="AO1431" s="31"/>
      <c r="AP1431" s="31" t="s">
        <v>33003</v>
      </c>
      <c r="AQ1431" s="52" t="s">
        <v>35984</v>
      </c>
      <c r="AR1431" s="31" t="s">
        <v>34145</v>
      </c>
      <c r="AS1431" s="31" t="s">
        <v>34145</v>
      </c>
      <c r="AT1431" s="31" t="s">
        <v>41054</v>
      </c>
      <c r="AU1431" s="31"/>
      <c r="AV1431" s="31" t="s">
        <v>26001</v>
      </c>
      <c r="AW1431" s="52" t="s">
        <v>20332</v>
      </c>
      <c r="AX1431" s="29">
        <f t="shared" si="206"/>
        <v>46524</v>
      </c>
      <c r="AY1431" s="31" t="s">
        <v>26346</v>
      </c>
      <c r="AZ1431" s="31" t="s">
        <v>33005</v>
      </c>
      <c r="BA1431" s="30" t="s">
        <v>33003</v>
      </c>
      <c r="BB1431" s="31" t="s">
        <v>22916</v>
      </c>
      <c r="BC1431" s="31" t="s">
        <v>41055</v>
      </c>
      <c r="BD1431" s="31" t="s">
        <v>11423</v>
      </c>
      <c r="BE1431" s="31" t="s">
        <v>7969</v>
      </c>
      <c r="BF1431" s="31" t="s">
        <v>26001</v>
      </c>
      <c r="BG1431" s="31"/>
      <c r="BH1431" s="31"/>
      <c r="BI1431" s="31"/>
      <c r="BJ1431" s="31"/>
      <c r="BK1431" s="31" t="str">
        <f t="shared" si="207"/>
        <v>III/b</v>
      </c>
      <c r="BL1431" s="31"/>
      <c r="BM1431" s="31"/>
      <c r="BN1431" s="31"/>
      <c r="BO1431" s="31"/>
      <c r="BP1431" s="31"/>
      <c r="BQ1431" s="31" t="s">
        <v>23222</v>
      </c>
      <c r="BR1431" s="31" t="s">
        <v>41376</v>
      </c>
      <c r="BS1431" s="31">
        <v>0</v>
      </c>
      <c r="BT1431" s="52" t="s">
        <v>20332</v>
      </c>
      <c r="BU1431" s="52" t="s">
        <v>35984</v>
      </c>
      <c r="BV1431" s="31" t="s">
        <v>20332</v>
      </c>
      <c r="BW1431" s="31">
        <f t="shared" ca="1" si="212"/>
        <v>1</v>
      </c>
      <c r="BX1431" s="78">
        <f t="shared" ca="1" si="213"/>
        <v>3</v>
      </c>
      <c r="BY1431" s="31"/>
      <c r="BZ1431" s="31"/>
      <c r="CA1431" s="31" t="s">
        <v>2483</v>
      </c>
      <c r="CB1431" s="31" t="s">
        <v>2519</v>
      </c>
      <c r="CC1431" s="31"/>
      <c r="CD1431" s="31">
        <v>1</v>
      </c>
      <c r="CE1431" s="31"/>
      <c r="CF1431" s="31"/>
      <c r="CG1431" s="31"/>
      <c r="CH1431" s="31"/>
      <c r="CI1431" s="31"/>
      <c r="CJ1431" s="31"/>
      <c r="CK1431" s="31"/>
      <c r="CL1431" s="31" t="s">
        <v>35796</v>
      </c>
      <c r="CM1431" s="52" t="s">
        <v>31926</v>
      </c>
      <c r="CN1431" s="31">
        <v>126</v>
      </c>
      <c r="CO1431" s="31" t="s">
        <v>39539</v>
      </c>
      <c r="CP1431" s="31" t="s">
        <v>31926</v>
      </c>
      <c r="CQ1431" s="31" t="s">
        <v>39477</v>
      </c>
      <c r="CR1431" s="31">
        <v>6936</v>
      </c>
      <c r="CS1431" s="31"/>
      <c r="CT1431" s="31"/>
      <c r="CU1431" s="31"/>
      <c r="CV1431" s="31"/>
      <c r="CW1431" s="31"/>
      <c r="CX1431" s="31"/>
      <c r="CY1431" s="31"/>
      <c r="CZ1431" s="31"/>
      <c r="DA1431" s="31"/>
      <c r="DB1431" s="31"/>
      <c r="DC1431" s="31"/>
      <c r="DD1431" s="31"/>
      <c r="DE1431" s="31"/>
      <c r="DF1431" s="31"/>
      <c r="DG1431" s="31"/>
      <c r="DH1431" s="31"/>
      <c r="DI1431" s="31"/>
      <c r="DJ1431" s="31"/>
      <c r="DK1431" s="31"/>
      <c r="DL1431" s="31"/>
      <c r="DM1431" s="38" t="s">
        <v>35564</v>
      </c>
      <c r="DN1431" s="38"/>
      <c r="DO1431" s="51" t="s">
        <v>35797</v>
      </c>
      <c r="DP1431" s="52" t="s">
        <v>35798</v>
      </c>
      <c r="DQ1431" s="31" t="s">
        <v>35799</v>
      </c>
      <c r="DR1431" s="31"/>
      <c r="DS1431" s="52" t="s">
        <v>35800</v>
      </c>
      <c r="DT1431" s="50" t="s">
        <v>37976</v>
      </c>
      <c r="DU1431" s="31"/>
      <c r="DV1431" s="31"/>
      <c r="DW1431" s="31" t="s">
        <v>34445</v>
      </c>
      <c r="DX1431" s="31" t="s">
        <v>34445</v>
      </c>
      <c r="DY1431" s="31" t="s">
        <v>34446</v>
      </c>
      <c r="DZ1431" s="29">
        <v>44771</v>
      </c>
      <c r="EA1431" s="29">
        <v>44738</v>
      </c>
      <c r="EB1431" s="31"/>
      <c r="EC1431" s="31" t="s">
        <v>40168</v>
      </c>
      <c r="ED1431" s="31" t="s">
        <v>41101</v>
      </c>
      <c r="EE1431" s="31"/>
      <c r="EF1431" s="31"/>
      <c r="EG1431" s="31"/>
      <c r="EH1431" s="31"/>
      <c r="EI1431" s="31"/>
      <c r="EJ1431" s="31"/>
    </row>
    <row r="1432" spans="1:140" ht="23.25" customHeight="1">
      <c r="A1432" s="25">
        <v>1430</v>
      </c>
      <c r="B1432" s="30" t="s">
        <v>30001</v>
      </c>
      <c r="C1432" s="31" t="s">
        <v>4318</v>
      </c>
      <c r="D1432" s="30" t="s">
        <v>30002</v>
      </c>
      <c r="E1432" s="30"/>
      <c r="F1432" s="30" t="s">
        <v>36258</v>
      </c>
      <c r="G1432" s="31">
        <f t="shared" si="208"/>
        <v>58</v>
      </c>
      <c r="H1432" s="72">
        <f t="shared" si="209"/>
        <v>55093</v>
      </c>
      <c r="I1432" s="30"/>
      <c r="J1432" s="30" t="s">
        <v>34084</v>
      </c>
      <c r="K1432" s="30" t="s">
        <v>4318</v>
      </c>
      <c r="L1432" s="31" t="s">
        <v>4318</v>
      </c>
      <c r="M1432" s="31" t="s">
        <v>6378</v>
      </c>
      <c r="N1432" s="31" t="s">
        <v>3557</v>
      </c>
      <c r="O1432" s="31" t="s">
        <v>1501</v>
      </c>
      <c r="P1432" s="31" t="s">
        <v>30295</v>
      </c>
      <c r="Q1432" s="31"/>
      <c r="R1432" s="31">
        <v>1</v>
      </c>
      <c r="S1432" s="31">
        <v>0</v>
      </c>
      <c r="T1432" s="31"/>
      <c r="U1432" s="31"/>
      <c r="V1432" s="31"/>
      <c r="W1432" s="31" t="s">
        <v>7059</v>
      </c>
      <c r="X1432" s="31" t="s">
        <v>30050</v>
      </c>
      <c r="Y1432" s="31" t="e">
        <f t="shared" ca="1" si="210"/>
        <v>#VALUE!</v>
      </c>
      <c r="Z1432" s="31" t="e">
        <f t="shared" ca="1" si="211"/>
        <v>#VALUE!</v>
      </c>
      <c r="AA1432" s="31"/>
      <c r="AB1432" s="31" t="s">
        <v>780</v>
      </c>
      <c r="AC1432" s="31" t="s">
        <v>34145</v>
      </c>
      <c r="AD1432" s="31" t="s">
        <v>34145</v>
      </c>
      <c r="AE1432" s="31"/>
      <c r="AF1432" s="31" t="s">
        <v>24701</v>
      </c>
      <c r="AG1432" s="31" t="s">
        <v>4322</v>
      </c>
      <c r="AH1432" s="31" t="s">
        <v>4322</v>
      </c>
      <c r="AI1432" s="31" t="s">
        <v>728</v>
      </c>
      <c r="AJ1432" s="31" t="s">
        <v>30819</v>
      </c>
      <c r="AK1432" s="31" t="s">
        <v>30820</v>
      </c>
      <c r="AL1432" s="31" t="s">
        <v>11837</v>
      </c>
      <c r="AM1432" s="31" t="s">
        <v>16180</v>
      </c>
      <c r="AN1432" s="31"/>
      <c r="AO1432" s="31"/>
      <c r="AP1432" s="31" t="s">
        <v>33003</v>
      </c>
      <c r="AQ1432" s="31" t="s">
        <v>18394</v>
      </c>
      <c r="AR1432" s="31" t="s">
        <v>34145</v>
      </c>
      <c r="AS1432" s="31" t="s">
        <v>34145</v>
      </c>
      <c r="AT1432" s="31" t="str">
        <f>_xlfn.IFNA(VLOOKUP(D1432,'[1]5. 1 Mei 2022'!$C$7:$F$60,4,FALSE),"")</f>
        <v/>
      </c>
      <c r="AU1432" s="31"/>
      <c r="AV1432" s="31" t="s">
        <v>26001</v>
      </c>
      <c r="AW1432" s="31" t="s">
        <v>18367</v>
      </c>
      <c r="AX1432" s="29">
        <f t="shared" si="206"/>
        <v>46320</v>
      </c>
      <c r="AY1432" s="31" t="s">
        <v>26346</v>
      </c>
      <c r="AZ1432" s="31" t="s">
        <v>33005</v>
      </c>
      <c r="BA1432" s="30" t="s">
        <v>33003</v>
      </c>
      <c r="BB1432" s="31" t="s">
        <v>22916</v>
      </c>
      <c r="BC1432" s="31"/>
      <c r="BD1432" s="31" t="s">
        <v>11423</v>
      </c>
      <c r="BE1432" s="31" t="s">
        <v>7969</v>
      </c>
      <c r="BF1432" s="31" t="s">
        <v>26001</v>
      </c>
      <c r="BG1432" s="31"/>
      <c r="BH1432" s="31"/>
      <c r="BI1432" s="31" t="s">
        <v>8136</v>
      </c>
      <c r="BJ1432" s="31"/>
      <c r="BK1432" s="31" t="str">
        <f t="shared" si="207"/>
        <v>III/a</v>
      </c>
      <c r="BL1432" s="31"/>
      <c r="BM1432" s="31"/>
      <c r="BN1432" s="31"/>
      <c r="BO1432" s="31"/>
      <c r="BP1432" s="31"/>
      <c r="BQ1432" s="31" t="s">
        <v>23222</v>
      </c>
      <c r="BR1432" s="52" t="s">
        <v>37140</v>
      </c>
      <c r="BS1432" s="73">
        <v>1209600</v>
      </c>
      <c r="BT1432" s="31" t="s">
        <v>26137</v>
      </c>
      <c r="BU1432" s="31" t="s">
        <v>30295</v>
      </c>
      <c r="BV1432" s="31" t="s">
        <v>26137</v>
      </c>
      <c r="BW1432" s="31">
        <f t="shared" ca="1" si="212"/>
        <v>3</v>
      </c>
      <c r="BX1432" s="78">
        <f t="shared" ca="1" si="213"/>
        <v>2</v>
      </c>
      <c r="BY1432" s="31"/>
      <c r="BZ1432" s="31"/>
      <c r="CA1432" s="31" t="s">
        <v>2483</v>
      </c>
      <c r="CB1432" s="31" t="s">
        <v>2519</v>
      </c>
      <c r="CC1432" s="31">
        <v>1</v>
      </c>
      <c r="CD1432" s="31">
        <v>1</v>
      </c>
      <c r="CE1432" s="31"/>
      <c r="CF1432" s="31"/>
      <c r="CG1432" s="31"/>
      <c r="CH1432" s="31"/>
      <c r="CI1432" s="31"/>
      <c r="CJ1432" s="31"/>
      <c r="CK1432" s="31"/>
      <c r="CL1432" s="31" t="s">
        <v>32711</v>
      </c>
      <c r="CM1432" s="31" t="s">
        <v>32712</v>
      </c>
      <c r="CN1432" s="31">
        <v>126</v>
      </c>
      <c r="CO1432" s="31" t="s">
        <v>38780</v>
      </c>
      <c r="CP1432" s="52" t="s">
        <v>32712</v>
      </c>
      <c r="CQ1432" s="31" t="s">
        <v>39477</v>
      </c>
      <c r="CR1432" s="31">
        <v>6895</v>
      </c>
      <c r="CS1432" s="31" t="s">
        <v>22243</v>
      </c>
      <c r="CT1432" s="31"/>
      <c r="CU1432" s="31"/>
      <c r="CV1432" s="31"/>
      <c r="CW1432" s="31"/>
      <c r="CX1432" s="31"/>
      <c r="CY1432" s="31"/>
      <c r="CZ1432" s="31"/>
      <c r="DA1432" s="31"/>
      <c r="DB1432" s="31"/>
      <c r="DC1432" s="31"/>
      <c r="DD1432" s="31"/>
      <c r="DE1432" s="31"/>
      <c r="DF1432" s="31"/>
      <c r="DG1432" s="31"/>
      <c r="DH1432" s="31"/>
      <c r="DI1432" s="31"/>
      <c r="DJ1432" s="31"/>
      <c r="DK1432" s="31"/>
      <c r="DL1432" s="31"/>
      <c r="DM1432" s="38" t="s">
        <v>30802</v>
      </c>
      <c r="DN1432" s="38"/>
      <c r="DO1432" s="35" t="s">
        <v>30971</v>
      </c>
      <c r="DP1432" s="31" t="s">
        <v>30816</v>
      </c>
      <c r="DQ1432" s="31" t="s">
        <v>30817</v>
      </c>
      <c r="DR1432" s="31"/>
      <c r="DS1432" s="31" t="s">
        <v>30075</v>
      </c>
      <c r="DT1432" s="31" t="s">
        <v>30818</v>
      </c>
      <c r="DU1432" s="31">
        <v>3</v>
      </c>
      <c r="DV1432" s="31" t="s">
        <v>32167</v>
      </c>
      <c r="DW1432" s="31"/>
      <c r="DX1432" s="31" t="s">
        <v>34445</v>
      </c>
      <c r="DY1432" s="31" t="s">
        <v>36107</v>
      </c>
      <c r="DZ1432" s="52" t="s">
        <v>21718</v>
      </c>
      <c r="EA1432" s="52" t="s">
        <v>36108</v>
      </c>
      <c r="EB1432" s="31">
        <v>0</v>
      </c>
      <c r="EC1432" s="31" t="s">
        <v>40168</v>
      </c>
      <c r="ED1432" s="31" t="s">
        <v>41101</v>
      </c>
      <c r="EE1432" s="31"/>
      <c r="EF1432" s="31"/>
      <c r="EG1432" s="31"/>
      <c r="EH1432" s="31"/>
      <c r="EI1432" s="31"/>
      <c r="EJ1432" s="31"/>
    </row>
    <row r="1433" spans="1:140" ht="23.25" customHeight="1">
      <c r="A1433" s="25">
        <v>1431</v>
      </c>
      <c r="B1433" s="30" t="s">
        <v>22902</v>
      </c>
      <c r="C1433" s="31">
        <v>140371269</v>
      </c>
      <c r="D1433" s="30" t="s">
        <v>7</v>
      </c>
      <c r="E1433" s="30"/>
      <c r="F1433" s="30" t="s">
        <v>36257</v>
      </c>
      <c r="G1433" s="31">
        <f t="shared" si="208"/>
        <v>58</v>
      </c>
      <c r="H1433" s="72">
        <f t="shared" si="209"/>
        <v>51775</v>
      </c>
      <c r="I1433" s="30"/>
      <c r="J1433" s="30" t="s">
        <v>34084</v>
      </c>
      <c r="K1433" s="30" t="s">
        <v>4318</v>
      </c>
      <c r="L1433" s="31" t="s">
        <v>4318</v>
      </c>
      <c r="M1433" s="31" t="s">
        <v>3186</v>
      </c>
      <c r="N1433" s="31" t="s">
        <v>5797</v>
      </c>
      <c r="O1433" s="31" t="s">
        <v>5271</v>
      </c>
      <c r="P1433" s="31" t="s">
        <v>18412</v>
      </c>
      <c r="Q1433" s="31"/>
      <c r="R1433" s="31">
        <v>14</v>
      </c>
      <c r="S1433" s="31">
        <v>0</v>
      </c>
      <c r="T1433" s="31"/>
      <c r="U1433" s="31">
        <v>306</v>
      </c>
      <c r="V1433" s="31"/>
      <c r="W1433" s="31" t="s">
        <v>7628</v>
      </c>
      <c r="X1433" s="31" t="s">
        <v>6858</v>
      </c>
      <c r="Y1433" s="31">
        <f t="shared" ca="1" si="210"/>
        <v>40</v>
      </c>
      <c r="Z1433" s="31" t="str">
        <f t="shared" ca="1" si="211"/>
        <v>36-45</v>
      </c>
      <c r="AA1433" s="31"/>
      <c r="AB1433" s="31" t="s">
        <v>780</v>
      </c>
      <c r="AC1433" s="31" t="s">
        <v>34145</v>
      </c>
      <c r="AD1433" s="31" t="s">
        <v>34145</v>
      </c>
      <c r="AE1433" s="31"/>
      <c r="AF1433" s="31" t="s">
        <v>24701</v>
      </c>
      <c r="AG1433" s="31" t="s">
        <v>4322</v>
      </c>
      <c r="AH1433" s="31" t="s">
        <v>4322</v>
      </c>
      <c r="AI1433" s="31" t="s">
        <v>728</v>
      </c>
      <c r="AJ1433" s="31" t="s">
        <v>21789</v>
      </c>
      <c r="AK1433" s="31" t="s">
        <v>21790</v>
      </c>
      <c r="AL1433" s="31" t="s">
        <v>11481</v>
      </c>
      <c r="AM1433" s="31" t="s">
        <v>2711</v>
      </c>
      <c r="AN1433" s="31"/>
      <c r="AO1433" s="31"/>
      <c r="AP1433" s="31" t="s">
        <v>18118</v>
      </c>
      <c r="AQ1433" s="31" t="s">
        <v>11676</v>
      </c>
      <c r="AR1433" s="31" t="s">
        <v>34145</v>
      </c>
      <c r="AS1433" s="31" t="s">
        <v>34145</v>
      </c>
      <c r="AT1433" s="31" t="str">
        <f>_xlfn.IFNA(VLOOKUP(D1433,'[1]5. 1 Mei 2022'!$C$7:$F$60,4,FALSE),"")</f>
        <v/>
      </c>
      <c r="AU1433" s="31"/>
      <c r="AV1433" s="31" t="s">
        <v>34015</v>
      </c>
      <c r="AW1433" s="31" t="s">
        <v>20332</v>
      </c>
      <c r="AX1433" s="29">
        <f t="shared" ref="AX1433:AX1448" si="214">AW1433+1903</f>
        <v>46524</v>
      </c>
      <c r="AY1433" s="31" t="s">
        <v>26346</v>
      </c>
      <c r="AZ1433" s="31" t="s">
        <v>2622</v>
      </c>
      <c r="BA1433" s="30" t="s">
        <v>18118</v>
      </c>
      <c r="BB1433" s="31" t="s">
        <v>33519</v>
      </c>
      <c r="BC1433" s="31"/>
      <c r="BD1433" s="31" t="s">
        <v>7996</v>
      </c>
      <c r="BE1433" s="31" t="s">
        <v>7969</v>
      </c>
      <c r="BF1433" s="31" t="s">
        <v>34015</v>
      </c>
      <c r="BG1433" s="31"/>
      <c r="BH1433" s="31"/>
      <c r="BI1433" s="31" t="s">
        <v>8136</v>
      </c>
      <c r="BJ1433" s="31" t="s">
        <v>20278</v>
      </c>
      <c r="BK1433" s="31" t="str">
        <f t="shared" si="207"/>
        <v>III/d</v>
      </c>
      <c r="BL1433" s="31" t="s">
        <v>8077</v>
      </c>
      <c r="BM1433" s="31"/>
      <c r="BN1433" s="31"/>
      <c r="BO1433" s="31"/>
      <c r="BP1433" s="31" t="s">
        <v>1498</v>
      </c>
      <c r="BQ1433" s="31" t="s">
        <v>20278</v>
      </c>
      <c r="BR1433" s="31" t="s">
        <v>30292</v>
      </c>
      <c r="BS1433" s="31" t="s">
        <v>32144</v>
      </c>
      <c r="BT1433" s="31" t="s">
        <v>4277</v>
      </c>
      <c r="BU1433" s="31"/>
      <c r="BV1433" s="31" t="s">
        <v>2480</v>
      </c>
      <c r="BW1433" s="31">
        <f t="shared" ca="1" si="212"/>
        <v>17</v>
      </c>
      <c r="BX1433" s="78">
        <f t="shared" ca="1" si="213"/>
        <v>3</v>
      </c>
      <c r="BY1433" s="31"/>
      <c r="BZ1433" s="31"/>
      <c r="CA1433" s="31" t="s">
        <v>2483</v>
      </c>
      <c r="CB1433" s="31" t="s">
        <v>2519</v>
      </c>
      <c r="CC1433" s="31">
        <v>2</v>
      </c>
      <c r="CD1433" s="31">
        <v>1</v>
      </c>
      <c r="CE1433" s="31" t="s">
        <v>20085</v>
      </c>
      <c r="CF1433" s="31"/>
      <c r="CG1433" s="31"/>
      <c r="CH1433" s="31"/>
      <c r="CI1433" s="31"/>
      <c r="CJ1433" s="31"/>
      <c r="CK1433" s="31"/>
      <c r="CL1433" s="31" t="s">
        <v>23443</v>
      </c>
      <c r="CM1433" s="31" t="s">
        <v>21428</v>
      </c>
      <c r="CN1433" s="31">
        <v>123</v>
      </c>
      <c r="CO1433" s="31" t="s">
        <v>25076</v>
      </c>
      <c r="CP1433" s="31" t="s">
        <v>21428</v>
      </c>
      <c r="CQ1433" s="31">
        <v>123</v>
      </c>
      <c r="CR1433" s="31">
        <v>3408</v>
      </c>
      <c r="CS1433" s="31" t="s">
        <v>24706</v>
      </c>
      <c r="CT1433" s="31"/>
      <c r="CU1433" s="31" t="s">
        <v>6214</v>
      </c>
      <c r="CV1433" s="31" t="s">
        <v>24705</v>
      </c>
      <c r="CW1433" s="31" t="s">
        <v>8374</v>
      </c>
      <c r="CX1433" s="31" t="s">
        <v>8346</v>
      </c>
      <c r="CY1433" s="31"/>
      <c r="CZ1433" s="31"/>
      <c r="DA1433" s="31"/>
      <c r="DB1433" s="31" t="s">
        <v>15747</v>
      </c>
      <c r="DC1433" s="31" t="s">
        <v>15750</v>
      </c>
      <c r="DD1433" s="31" t="s">
        <v>15746</v>
      </c>
      <c r="DE1433" s="31"/>
      <c r="DF1433" s="31"/>
      <c r="DG1433" s="31"/>
      <c r="DH1433" s="31"/>
      <c r="DI1433" s="31" t="s">
        <v>24822</v>
      </c>
      <c r="DJ1433" s="31" t="s">
        <v>24823</v>
      </c>
      <c r="DK1433" s="31" t="s">
        <v>25642</v>
      </c>
      <c r="DL1433" s="31" t="s">
        <v>25643</v>
      </c>
      <c r="DM1433" s="38" t="s">
        <v>9270</v>
      </c>
      <c r="DN1433" s="38"/>
      <c r="DO1433" s="35">
        <v>0</v>
      </c>
      <c r="DP1433" s="31" t="s">
        <v>31331</v>
      </c>
      <c r="DQ1433" s="31" t="s">
        <v>19420</v>
      </c>
      <c r="DR1433" s="31"/>
      <c r="DS1433" s="31" t="s">
        <v>26901</v>
      </c>
      <c r="DT1433" s="31" t="s">
        <v>28048</v>
      </c>
      <c r="DU1433" s="31">
        <v>3</v>
      </c>
      <c r="DV1433" s="31" t="s">
        <v>32167</v>
      </c>
      <c r="DW1433" s="31" t="s">
        <v>1759</v>
      </c>
      <c r="DX1433" s="31" t="s">
        <v>7997</v>
      </c>
      <c r="DY1433" s="31" t="s">
        <v>36997</v>
      </c>
      <c r="DZ1433" s="29">
        <v>44797</v>
      </c>
      <c r="EA1433" s="52" t="s">
        <v>36998</v>
      </c>
      <c r="EB1433" s="31">
        <v>744929</v>
      </c>
      <c r="EC1433" s="31" t="s">
        <v>40168</v>
      </c>
      <c r="ED1433" s="31" t="s">
        <v>41101</v>
      </c>
      <c r="EE1433" s="31"/>
      <c r="EF1433" s="31"/>
      <c r="EG1433" s="31"/>
      <c r="EH1433" s="31"/>
      <c r="EI1433" s="31"/>
      <c r="EJ1433" s="31"/>
    </row>
    <row r="1434" spans="1:140" ht="23.25" customHeight="1">
      <c r="A1434" s="25">
        <v>1432</v>
      </c>
      <c r="B1434" s="30" t="s">
        <v>33355</v>
      </c>
      <c r="C1434" s="31" t="s">
        <v>29980</v>
      </c>
      <c r="D1434" s="30" t="s">
        <v>33298</v>
      </c>
      <c r="E1434" s="30"/>
      <c r="F1434" s="30" t="s">
        <v>36258</v>
      </c>
      <c r="G1434" s="31">
        <f t="shared" si="208"/>
        <v>58</v>
      </c>
      <c r="H1434" s="72">
        <f t="shared" si="209"/>
        <v>56401</v>
      </c>
      <c r="I1434" s="30"/>
      <c r="J1434" s="30" t="s">
        <v>34084</v>
      </c>
      <c r="K1434" s="30" t="s">
        <v>4318</v>
      </c>
      <c r="L1434" s="31" t="s">
        <v>4318</v>
      </c>
      <c r="M1434" s="31" t="s">
        <v>3186</v>
      </c>
      <c r="N1434" s="31" t="s">
        <v>3311</v>
      </c>
      <c r="O1434" s="31" t="s">
        <v>2534</v>
      </c>
      <c r="P1434" s="52" t="s">
        <v>35984</v>
      </c>
      <c r="Q1434" s="29" t="s">
        <v>41338</v>
      </c>
      <c r="R1434" s="31"/>
      <c r="S1434" s="31"/>
      <c r="T1434" s="31"/>
      <c r="U1434" s="31"/>
      <c r="V1434" s="31"/>
      <c r="W1434" s="31" t="s">
        <v>5952</v>
      </c>
      <c r="X1434" s="31" t="s">
        <v>33299</v>
      </c>
      <c r="Y1434" s="31">
        <f t="shared" ca="1" si="210"/>
        <v>27</v>
      </c>
      <c r="Z1434" s="31" t="str">
        <f t="shared" ca="1" si="211"/>
        <v>21-35</v>
      </c>
      <c r="AA1434" s="31"/>
      <c r="AB1434" s="31" t="s">
        <v>780</v>
      </c>
      <c r="AC1434" s="31" t="s">
        <v>34145</v>
      </c>
      <c r="AD1434" s="31" t="s">
        <v>34145</v>
      </c>
      <c r="AE1434" s="31"/>
      <c r="AF1434" s="31" t="s">
        <v>24701</v>
      </c>
      <c r="AG1434" s="31" t="s">
        <v>4322</v>
      </c>
      <c r="AH1434" s="31" t="s">
        <v>4322</v>
      </c>
      <c r="AI1434" s="31" t="s">
        <v>728</v>
      </c>
      <c r="AJ1434" s="31" t="s">
        <v>34717</v>
      </c>
      <c r="AK1434" s="52" t="s">
        <v>34718</v>
      </c>
      <c r="AL1434" s="31"/>
      <c r="AM1434" s="31" t="s">
        <v>5618</v>
      </c>
      <c r="AN1434" s="31"/>
      <c r="AO1434" s="29">
        <v>43837</v>
      </c>
      <c r="AP1434" s="31" t="s">
        <v>33003</v>
      </c>
      <c r="AQ1434" s="52" t="s">
        <v>33501</v>
      </c>
      <c r="AR1434" s="31" t="s">
        <v>34145</v>
      </c>
      <c r="AS1434" s="31" t="s">
        <v>34145</v>
      </c>
      <c r="AT1434" s="31" t="s">
        <v>41054</v>
      </c>
      <c r="AU1434" s="31"/>
      <c r="AV1434" s="31" t="s">
        <v>26001</v>
      </c>
      <c r="AW1434" s="31"/>
      <c r="AX1434" s="29">
        <f t="shared" si="214"/>
        <v>1903</v>
      </c>
      <c r="AY1434" s="31" t="s">
        <v>26346</v>
      </c>
      <c r="AZ1434" s="31" t="s">
        <v>33005</v>
      </c>
      <c r="BA1434" s="30" t="s">
        <v>33003</v>
      </c>
      <c r="BB1434" s="31" t="s">
        <v>22916</v>
      </c>
      <c r="BC1434" s="31" t="s">
        <v>41055</v>
      </c>
      <c r="BD1434" s="31" t="s">
        <v>11423</v>
      </c>
      <c r="BE1434" s="31" t="s">
        <v>7969</v>
      </c>
      <c r="BF1434" s="31" t="s">
        <v>26001</v>
      </c>
      <c r="BG1434" s="31"/>
      <c r="BH1434" s="31"/>
      <c r="BI1434" s="31"/>
      <c r="BJ1434" s="31" t="s">
        <v>23222</v>
      </c>
      <c r="BK1434" s="31" t="str">
        <f t="shared" si="207"/>
        <v>III/b</v>
      </c>
      <c r="BL1434" s="31"/>
      <c r="BM1434" s="31"/>
      <c r="BN1434" s="31"/>
      <c r="BO1434" s="31"/>
      <c r="BP1434" s="31"/>
      <c r="BQ1434" s="31" t="s">
        <v>23222</v>
      </c>
      <c r="BR1434" s="31" t="s">
        <v>41376</v>
      </c>
      <c r="BS1434" s="31">
        <v>0</v>
      </c>
      <c r="BT1434" s="29">
        <v>44621</v>
      </c>
      <c r="BU1434" s="52" t="s">
        <v>35984</v>
      </c>
      <c r="BV1434" s="31" t="s">
        <v>20332</v>
      </c>
      <c r="BW1434" s="31">
        <f t="shared" ca="1" si="212"/>
        <v>1</v>
      </c>
      <c r="BX1434" s="78">
        <f t="shared" ca="1" si="213"/>
        <v>3</v>
      </c>
      <c r="BY1434" s="31"/>
      <c r="BZ1434" s="31"/>
      <c r="CA1434" s="31" t="s">
        <v>2483</v>
      </c>
      <c r="CB1434" s="31" t="s">
        <v>2406</v>
      </c>
      <c r="CC1434" s="31"/>
      <c r="CD1434" s="31"/>
      <c r="CE1434" s="31"/>
      <c r="CF1434" s="31"/>
      <c r="CG1434" s="31"/>
      <c r="CH1434" s="31"/>
      <c r="CI1434" s="31"/>
      <c r="CJ1434" s="31"/>
      <c r="CK1434" s="31"/>
      <c r="CL1434" s="52" t="s">
        <v>34719</v>
      </c>
      <c r="CM1434" s="29" t="s">
        <v>33688</v>
      </c>
      <c r="CN1434" s="31">
        <v>125</v>
      </c>
      <c r="CO1434" s="31" t="s">
        <v>39546</v>
      </c>
      <c r="CP1434" s="31" t="s">
        <v>33688</v>
      </c>
      <c r="CQ1434" s="31" t="s">
        <v>39478</v>
      </c>
      <c r="CR1434" s="31">
        <v>6927</v>
      </c>
      <c r="CS1434" s="31"/>
      <c r="CT1434" s="31"/>
      <c r="CU1434" s="31"/>
      <c r="CV1434" s="31"/>
      <c r="CW1434" s="31"/>
      <c r="CX1434" s="31"/>
      <c r="CY1434" s="31"/>
      <c r="CZ1434" s="31"/>
      <c r="DA1434" s="31"/>
      <c r="DB1434" s="31"/>
      <c r="DC1434" s="31"/>
      <c r="DD1434" s="31"/>
      <c r="DE1434" s="31"/>
      <c r="DF1434" s="31"/>
      <c r="DG1434" s="31"/>
      <c r="DH1434" s="31"/>
      <c r="DI1434" s="31"/>
      <c r="DJ1434" s="31"/>
      <c r="DK1434" s="31"/>
      <c r="DL1434" s="31"/>
      <c r="DM1434" s="38" t="s">
        <v>35565</v>
      </c>
      <c r="DN1434" s="38"/>
      <c r="DO1434" s="35"/>
      <c r="DP1434" s="52" t="s">
        <v>34720</v>
      </c>
      <c r="DQ1434" s="31"/>
      <c r="DR1434" s="31" t="s">
        <v>34721</v>
      </c>
      <c r="DS1434" s="52" t="s">
        <v>34722</v>
      </c>
      <c r="DT1434" s="50" t="s">
        <v>34723</v>
      </c>
      <c r="DU1434" s="31"/>
      <c r="DV1434" s="31"/>
      <c r="DW1434" s="31"/>
      <c r="DX1434" s="31"/>
      <c r="DY1434" s="31"/>
      <c r="DZ1434" s="31"/>
      <c r="EA1434" s="31"/>
      <c r="EB1434" s="31"/>
      <c r="EC1434" s="31" t="s">
        <v>40168</v>
      </c>
      <c r="ED1434" s="31" t="s">
        <v>41101</v>
      </c>
      <c r="EE1434" s="31"/>
      <c r="EF1434" s="31"/>
      <c r="EG1434" s="31"/>
      <c r="EH1434" s="31"/>
      <c r="EI1434" s="31"/>
      <c r="EJ1434" s="31"/>
    </row>
    <row r="1435" spans="1:140" ht="23.25" customHeight="1">
      <c r="A1435" s="25">
        <v>1433</v>
      </c>
      <c r="B1435" s="30" t="s">
        <v>17799</v>
      </c>
      <c r="C1435" s="31">
        <v>140333452</v>
      </c>
      <c r="D1435" s="30" t="s">
        <v>1358</v>
      </c>
      <c r="E1435" s="30"/>
      <c r="F1435" s="30" t="s">
        <v>36253</v>
      </c>
      <c r="G1435" s="31">
        <f t="shared" si="208"/>
        <v>60</v>
      </c>
      <c r="H1435" s="72">
        <f t="shared" si="209"/>
        <v>49188</v>
      </c>
      <c r="I1435" s="30"/>
      <c r="J1435" s="30" t="s">
        <v>34084</v>
      </c>
      <c r="K1435" s="30" t="s">
        <v>4318</v>
      </c>
      <c r="L1435" s="31" t="s">
        <v>4318</v>
      </c>
      <c r="M1435" s="31" t="s">
        <v>3186</v>
      </c>
      <c r="N1435" s="31" t="s">
        <v>7120</v>
      </c>
      <c r="O1435" s="31" t="s">
        <v>3943</v>
      </c>
      <c r="P1435" s="52" t="s">
        <v>24630</v>
      </c>
      <c r="Q1435" s="31" t="s">
        <v>39022</v>
      </c>
      <c r="R1435" s="31">
        <v>20</v>
      </c>
      <c r="S1435" s="31">
        <v>7</v>
      </c>
      <c r="T1435" s="31"/>
      <c r="U1435" s="31">
        <v>1398</v>
      </c>
      <c r="V1435" s="31"/>
      <c r="W1435" s="31" t="s">
        <v>4336</v>
      </c>
      <c r="X1435" s="31" t="s">
        <v>6395</v>
      </c>
      <c r="Y1435" s="31" t="e">
        <f t="shared" ca="1" si="210"/>
        <v>#VALUE!</v>
      </c>
      <c r="Z1435" s="31" t="e">
        <f t="shared" ca="1" si="211"/>
        <v>#VALUE!</v>
      </c>
      <c r="AA1435" s="31"/>
      <c r="AB1435" s="31" t="s">
        <v>780</v>
      </c>
      <c r="AC1435" s="31" t="s">
        <v>34145</v>
      </c>
      <c r="AD1435" s="31" t="s">
        <v>34145</v>
      </c>
      <c r="AE1435" s="31"/>
      <c r="AF1435" s="31" t="s">
        <v>24701</v>
      </c>
      <c r="AG1435" s="31" t="s">
        <v>4322</v>
      </c>
      <c r="AH1435" s="31" t="s">
        <v>4322</v>
      </c>
      <c r="AI1435" s="31" t="s">
        <v>728</v>
      </c>
      <c r="AJ1435" s="31">
        <v>2012740162</v>
      </c>
      <c r="AK1435" s="31" t="s">
        <v>18828</v>
      </c>
      <c r="AL1435" s="31" t="s">
        <v>10367</v>
      </c>
      <c r="AM1435" s="31" t="s">
        <v>2681</v>
      </c>
      <c r="AN1435" s="31"/>
      <c r="AO1435" s="31"/>
      <c r="AP1435" s="31" t="s">
        <v>33003</v>
      </c>
      <c r="AQ1435" s="31"/>
      <c r="AR1435" s="31" t="s">
        <v>34145</v>
      </c>
      <c r="AS1435" s="31" t="s">
        <v>34145</v>
      </c>
      <c r="AT1435" s="31" t="str">
        <f>_xlfn.IFNA(VLOOKUP(D1435,'[1]5. 1 Mei 2022'!$C$7:$F$60,4,FALSE),"")</f>
        <v/>
      </c>
      <c r="AU1435" s="31"/>
      <c r="AV1435" s="31" t="s">
        <v>24734</v>
      </c>
      <c r="AW1435" s="31" t="s">
        <v>24571</v>
      </c>
      <c r="AX1435" s="29" t="e">
        <f t="shared" si="214"/>
        <v>#VALUE!</v>
      </c>
      <c r="AY1435" s="31" t="s">
        <v>26346</v>
      </c>
      <c r="AZ1435" s="31" t="s">
        <v>33005</v>
      </c>
      <c r="BA1435" s="30" t="s">
        <v>33003</v>
      </c>
      <c r="BB1435" s="31" t="s">
        <v>6574</v>
      </c>
      <c r="BC1435" s="31"/>
      <c r="BD1435" s="31" t="s">
        <v>7996</v>
      </c>
      <c r="BE1435" s="31" t="s">
        <v>7969</v>
      </c>
      <c r="BF1435" s="31" t="s">
        <v>24734</v>
      </c>
      <c r="BG1435" s="31"/>
      <c r="BH1435" s="31"/>
      <c r="BI1435" s="31" t="s">
        <v>8136</v>
      </c>
      <c r="BJ1435" s="31" t="s">
        <v>20278</v>
      </c>
      <c r="BK1435" s="31" t="str">
        <f t="shared" si="207"/>
        <v>IV/a</v>
      </c>
      <c r="BL1435" s="31" t="s">
        <v>8077</v>
      </c>
      <c r="BM1435" s="31"/>
      <c r="BN1435" s="31"/>
      <c r="BO1435" s="31"/>
      <c r="BP1435" s="31" t="s">
        <v>1498</v>
      </c>
      <c r="BQ1435" s="31" t="s">
        <v>20310</v>
      </c>
      <c r="BR1435" s="52" t="s">
        <v>39752</v>
      </c>
      <c r="BS1435" s="52" t="s">
        <v>39035</v>
      </c>
      <c r="BT1435" s="31" t="s">
        <v>1694</v>
      </c>
      <c r="BU1435" s="31"/>
      <c r="BV1435" s="31" t="s">
        <v>7546</v>
      </c>
      <c r="BW1435" s="31">
        <f t="shared" ca="1" si="212"/>
        <v>29</v>
      </c>
      <c r="BX1435" s="78">
        <f t="shared" ca="1" si="213"/>
        <v>3</v>
      </c>
      <c r="BY1435" s="31"/>
      <c r="BZ1435" s="31"/>
      <c r="CA1435" s="31" t="s">
        <v>2483</v>
      </c>
      <c r="CB1435" s="31" t="s">
        <v>2519</v>
      </c>
      <c r="CC1435" s="31">
        <v>1</v>
      </c>
      <c r="CD1435" s="31">
        <v>1</v>
      </c>
      <c r="CE1435" s="31" t="s">
        <v>20085</v>
      </c>
      <c r="CF1435" s="31"/>
      <c r="CG1435" s="31">
        <v>2007</v>
      </c>
      <c r="CH1435" s="31"/>
      <c r="CI1435" s="31"/>
      <c r="CJ1435" s="31"/>
      <c r="CK1435" s="31"/>
      <c r="CL1435" s="31" t="s">
        <v>22275</v>
      </c>
      <c r="CM1435" s="31" t="s">
        <v>22276</v>
      </c>
      <c r="CN1435" s="31">
        <v>123</v>
      </c>
      <c r="CO1435" s="31" t="s">
        <v>25492</v>
      </c>
      <c r="CP1435" s="31" t="s">
        <v>22276</v>
      </c>
      <c r="CQ1435" s="31">
        <v>123</v>
      </c>
      <c r="CR1435" s="31">
        <v>3206</v>
      </c>
      <c r="CS1435" s="31" t="s">
        <v>18180</v>
      </c>
      <c r="CT1435" s="31"/>
      <c r="CU1435" s="31" t="s">
        <v>8314</v>
      </c>
      <c r="CV1435" s="31" t="s">
        <v>8347</v>
      </c>
      <c r="CW1435" s="31" t="s">
        <v>8348</v>
      </c>
      <c r="CX1435" s="31" t="s">
        <v>8346</v>
      </c>
      <c r="CY1435" s="31"/>
      <c r="CZ1435" s="31"/>
      <c r="DA1435" s="31"/>
      <c r="DB1435" s="31" t="s">
        <v>15747</v>
      </c>
      <c r="DC1435" s="31" t="s">
        <v>15752</v>
      </c>
      <c r="DD1435" s="31" t="s">
        <v>15746</v>
      </c>
      <c r="DE1435" s="31"/>
      <c r="DF1435" s="31"/>
      <c r="DG1435" s="31"/>
      <c r="DH1435" s="31"/>
      <c r="DI1435" s="31" t="s">
        <v>24822</v>
      </c>
      <c r="DJ1435" s="31" t="s">
        <v>24823</v>
      </c>
      <c r="DK1435" s="31" t="s">
        <v>25642</v>
      </c>
      <c r="DL1435" s="31" t="s">
        <v>25643</v>
      </c>
      <c r="DM1435" s="38" t="s">
        <v>32180</v>
      </c>
      <c r="DN1435" s="38"/>
      <c r="DO1435" s="35">
        <v>0</v>
      </c>
      <c r="DP1435" s="31" t="s">
        <v>13523</v>
      </c>
      <c r="DQ1435" s="31" t="s">
        <v>20651</v>
      </c>
      <c r="DR1435" s="31"/>
      <c r="DS1435" s="31" t="s">
        <v>26864</v>
      </c>
      <c r="DT1435" s="31" t="s">
        <v>37977</v>
      </c>
      <c r="DU1435" s="31">
        <v>3</v>
      </c>
      <c r="DV1435" s="31" t="s">
        <v>32167</v>
      </c>
      <c r="DW1435" s="31" t="s">
        <v>7997</v>
      </c>
      <c r="DX1435" s="31" t="s">
        <v>7997</v>
      </c>
      <c r="DY1435" s="31" t="s">
        <v>36923</v>
      </c>
      <c r="DZ1435" s="52" t="s">
        <v>22014</v>
      </c>
      <c r="EA1435" s="52" t="s">
        <v>36100</v>
      </c>
      <c r="EB1435" s="31">
        <v>5105</v>
      </c>
      <c r="EC1435" s="31" t="s">
        <v>40168</v>
      </c>
      <c r="ED1435" s="31" t="s">
        <v>41101</v>
      </c>
      <c r="EE1435" s="31"/>
      <c r="EF1435" s="31"/>
      <c r="EG1435" s="31"/>
      <c r="EH1435" s="31"/>
      <c r="EI1435" s="31"/>
      <c r="EJ1435" s="31"/>
    </row>
    <row r="1436" spans="1:140" ht="23.25" customHeight="1">
      <c r="A1436" s="25">
        <v>1434</v>
      </c>
      <c r="B1436" s="30" t="s">
        <v>33370</v>
      </c>
      <c r="C1436" s="31" t="s">
        <v>29980</v>
      </c>
      <c r="D1436" s="30" t="s">
        <v>33283</v>
      </c>
      <c r="E1436" s="30"/>
      <c r="F1436" s="30" t="s">
        <v>36258</v>
      </c>
      <c r="G1436" s="31">
        <f t="shared" si="208"/>
        <v>58</v>
      </c>
      <c r="H1436" s="72">
        <f t="shared" si="209"/>
        <v>56646</v>
      </c>
      <c r="I1436" s="30"/>
      <c r="J1436" s="30" t="s">
        <v>34084</v>
      </c>
      <c r="K1436" s="30" t="s">
        <v>4318</v>
      </c>
      <c r="L1436" s="31" t="s">
        <v>4318</v>
      </c>
      <c r="M1436" s="31" t="s">
        <v>3186</v>
      </c>
      <c r="N1436" s="31" t="s">
        <v>3311</v>
      </c>
      <c r="O1436" s="31" t="s">
        <v>2534</v>
      </c>
      <c r="P1436" s="52" t="s">
        <v>35984</v>
      </c>
      <c r="Q1436" s="52" t="s">
        <v>41339</v>
      </c>
      <c r="R1436" s="31"/>
      <c r="S1436" s="31"/>
      <c r="T1436" s="31"/>
      <c r="U1436" s="31"/>
      <c r="V1436" s="31"/>
      <c r="W1436" s="31" t="s">
        <v>6910</v>
      </c>
      <c r="X1436" s="31" t="s">
        <v>17050</v>
      </c>
      <c r="Y1436" s="31" t="e">
        <f t="shared" ca="1" si="210"/>
        <v>#VALUE!</v>
      </c>
      <c r="Z1436" s="31" t="e">
        <f t="shared" ca="1" si="211"/>
        <v>#VALUE!</v>
      </c>
      <c r="AA1436" s="31"/>
      <c r="AB1436" s="31" t="s">
        <v>780</v>
      </c>
      <c r="AC1436" s="31" t="s">
        <v>34145</v>
      </c>
      <c r="AD1436" s="31" t="s">
        <v>34145</v>
      </c>
      <c r="AE1436" s="31"/>
      <c r="AF1436" s="31" t="s">
        <v>24701</v>
      </c>
      <c r="AG1436" s="31" t="s">
        <v>4322</v>
      </c>
      <c r="AH1436" s="31" t="s">
        <v>4322</v>
      </c>
      <c r="AI1436" s="31" t="s">
        <v>728</v>
      </c>
      <c r="AJ1436" s="52" t="s">
        <v>36215</v>
      </c>
      <c r="AK1436" s="31" t="s">
        <v>36216</v>
      </c>
      <c r="AL1436" s="52" t="s">
        <v>20975</v>
      </c>
      <c r="AM1436" s="31" t="s">
        <v>8728</v>
      </c>
      <c r="AN1436" s="31"/>
      <c r="AO1436" s="52" t="s">
        <v>36217</v>
      </c>
      <c r="AP1436" s="31" t="s">
        <v>33003</v>
      </c>
      <c r="AQ1436" s="52" t="s">
        <v>20332</v>
      </c>
      <c r="AR1436" s="31" t="s">
        <v>34145</v>
      </c>
      <c r="AS1436" s="31" t="s">
        <v>34145</v>
      </c>
      <c r="AT1436" s="31" t="s">
        <v>41045</v>
      </c>
      <c r="AU1436" s="31"/>
      <c r="AV1436" s="31" t="s">
        <v>26001</v>
      </c>
      <c r="AW1436" s="52" t="s">
        <v>20332</v>
      </c>
      <c r="AX1436" s="29">
        <f t="shared" si="214"/>
        <v>46524</v>
      </c>
      <c r="AY1436" s="31" t="s">
        <v>26346</v>
      </c>
      <c r="AZ1436" s="31" t="s">
        <v>33005</v>
      </c>
      <c r="BA1436" s="30" t="s">
        <v>33003</v>
      </c>
      <c r="BB1436" s="31" t="s">
        <v>11647</v>
      </c>
      <c r="BC1436" s="31" t="s">
        <v>41046</v>
      </c>
      <c r="BD1436" s="31" t="s">
        <v>11423</v>
      </c>
      <c r="BE1436" s="31" t="s">
        <v>7969</v>
      </c>
      <c r="BF1436" s="31" t="s">
        <v>26001</v>
      </c>
      <c r="BG1436" s="31"/>
      <c r="BH1436" s="31"/>
      <c r="BI1436" s="31"/>
      <c r="BJ1436" s="31"/>
      <c r="BK1436" s="31" t="str">
        <f t="shared" si="207"/>
        <v>III/b</v>
      </c>
      <c r="BL1436" s="31"/>
      <c r="BM1436" s="31"/>
      <c r="BN1436" s="31"/>
      <c r="BO1436" s="31"/>
      <c r="BP1436" s="31"/>
      <c r="BQ1436" s="31" t="s">
        <v>23222</v>
      </c>
      <c r="BR1436" s="31" t="s">
        <v>41376</v>
      </c>
      <c r="BS1436" s="31">
        <v>0</v>
      </c>
      <c r="BT1436" s="52" t="s">
        <v>20332</v>
      </c>
      <c r="BU1436" s="52" t="s">
        <v>35984</v>
      </c>
      <c r="BV1436" s="31" t="s">
        <v>20332</v>
      </c>
      <c r="BW1436" s="31">
        <f t="shared" ca="1" si="212"/>
        <v>1</v>
      </c>
      <c r="BX1436" s="78">
        <f t="shared" ca="1" si="213"/>
        <v>3</v>
      </c>
      <c r="BY1436" s="31"/>
      <c r="BZ1436" s="31"/>
      <c r="CA1436" s="31" t="s">
        <v>2483</v>
      </c>
      <c r="CB1436" s="31" t="s">
        <v>2406</v>
      </c>
      <c r="CC1436" s="31"/>
      <c r="CD1436" s="31"/>
      <c r="CE1436" s="31"/>
      <c r="CF1436" s="31"/>
      <c r="CG1436" s="31"/>
      <c r="CH1436" s="31"/>
      <c r="CI1436" s="31"/>
      <c r="CJ1436" s="31"/>
      <c r="CK1436" s="31"/>
      <c r="CL1436" s="52" t="s">
        <v>36218</v>
      </c>
      <c r="CM1436" s="52" t="s">
        <v>36219</v>
      </c>
      <c r="CN1436" s="31">
        <v>125</v>
      </c>
      <c r="CO1436" s="31" t="s">
        <v>39596</v>
      </c>
      <c r="CP1436" s="31" t="s">
        <v>36219</v>
      </c>
      <c r="CQ1436" s="31">
        <v>125</v>
      </c>
      <c r="CR1436" s="31">
        <v>6929</v>
      </c>
      <c r="CS1436" s="31"/>
      <c r="CT1436" s="31"/>
      <c r="CU1436" s="31"/>
      <c r="CV1436" s="31"/>
      <c r="CW1436" s="31"/>
      <c r="CX1436" s="31"/>
      <c r="CY1436" s="31"/>
      <c r="CZ1436" s="31"/>
      <c r="DA1436" s="31"/>
      <c r="DB1436" s="31"/>
      <c r="DC1436" s="31"/>
      <c r="DD1436" s="31"/>
      <c r="DE1436" s="31"/>
      <c r="DF1436" s="31"/>
      <c r="DG1436" s="31"/>
      <c r="DH1436" s="31"/>
      <c r="DI1436" s="31"/>
      <c r="DJ1436" s="31"/>
      <c r="DK1436" s="31"/>
      <c r="DL1436" s="31"/>
      <c r="DM1436" s="38" t="s">
        <v>35566</v>
      </c>
      <c r="DN1436" s="38"/>
      <c r="DO1436" s="35"/>
      <c r="DP1436" s="52" t="s">
        <v>36220</v>
      </c>
      <c r="DQ1436" s="31" t="s">
        <v>36221</v>
      </c>
      <c r="DR1436" s="31"/>
      <c r="DS1436" s="31" t="s">
        <v>33424</v>
      </c>
      <c r="DT1436" s="50" t="s">
        <v>36222</v>
      </c>
      <c r="DU1436" s="31"/>
      <c r="DV1436" s="31"/>
      <c r="DW1436" s="31" t="s">
        <v>34437</v>
      </c>
      <c r="DX1436" s="31" t="s">
        <v>34437</v>
      </c>
      <c r="DY1436" s="31" t="s">
        <v>34436</v>
      </c>
      <c r="DZ1436" s="29">
        <v>44771</v>
      </c>
      <c r="EA1436" s="29">
        <v>45681</v>
      </c>
      <c r="EB1436" s="31"/>
      <c r="EC1436" s="31" t="s">
        <v>40168</v>
      </c>
      <c r="ED1436" s="31" t="s">
        <v>41101</v>
      </c>
      <c r="EE1436" s="31"/>
      <c r="EF1436" s="31"/>
      <c r="EG1436" s="31"/>
      <c r="EH1436" s="31"/>
      <c r="EI1436" s="31"/>
      <c r="EJ1436" s="31"/>
    </row>
    <row r="1437" spans="1:140" ht="23.25" customHeight="1">
      <c r="A1437" s="25">
        <v>1435</v>
      </c>
      <c r="B1437" s="30" t="s">
        <v>33368</v>
      </c>
      <c r="C1437" s="31" t="s">
        <v>29980</v>
      </c>
      <c r="D1437" s="30" t="s">
        <v>33279</v>
      </c>
      <c r="E1437" s="30"/>
      <c r="F1437" s="30" t="s">
        <v>36258</v>
      </c>
      <c r="G1437" s="31">
        <f t="shared" si="208"/>
        <v>58</v>
      </c>
      <c r="H1437" s="72">
        <f t="shared" si="209"/>
        <v>55488</v>
      </c>
      <c r="I1437" s="30"/>
      <c r="J1437" s="30" t="s">
        <v>34084</v>
      </c>
      <c r="K1437" s="30" t="s">
        <v>4318</v>
      </c>
      <c r="L1437" s="31" t="s">
        <v>4318</v>
      </c>
      <c r="M1437" s="31" t="s">
        <v>3186</v>
      </c>
      <c r="N1437" s="31" t="s">
        <v>3311</v>
      </c>
      <c r="O1437" s="31" t="s">
        <v>2534</v>
      </c>
      <c r="P1437" s="52" t="s">
        <v>35984</v>
      </c>
      <c r="Q1437" s="52" t="s">
        <v>41340</v>
      </c>
      <c r="R1437" s="31"/>
      <c r="S1437" s="31"/>
      <c r="T1437" s="31"/>
      <c r="U1437" s="31"/>
      <c r="V1437" s="31"/>
      <c r="W1437" s="31" t="s">
        <v>33280</v>
      </c>
      <c r="X1437" s="31" t="s">
        <v>16239</v>
      </c>
      <c r="Y1437" s="31" t="e">
        <f t="shared" ca="1" si="210"/>
        <v>#VALUE!</v>
      </c>
      <c r="Z1437" s="31" t="e">
        <f t="shared" ca="1" si="211"/>
        <v>#VALUE!</v>
      </c>
      <c r="AA1437" s="31"/>
      <c r="AB1437" s="31" t="s">
        <v>780</v>
      </c>
      <c r="AC1437" s="31" t="s">
        <v>34145</v>
      </c>
      <c r="AD1437" s="31" t="s">
        <v>34145</v>
      </c>
      <c r="AE1437" s="31"/>
      <c r="AF1437" s="31" t="s">
        <v>24701</v>
      </c>
      <c r="AG1437" s="31" t="s">
        <v>4322</v>
      </c>
      <c r="AH1437" s="31" t="s">
        <v>4322</v>
      </c>
      <c r="AI1437" s="31" t="s">
        <v>728</v>
      </c>
      <c r="AJ1437" s="52" t="s">
        <v>36328</v>
      </c>
      <c r="AK1437" s="31" t="s">
        <v>36329</v>
      </c>
      <c r="AL1437" s="52" t="s">
        <v>22445</v>
      </c>
      <c r="AM1437" s="31" t="s">
        <v>3995</v>
      </c>
      <c r="AN1437" s="31"/>
      <c r="AO1437" s="52" t="s">
        <v>16239</v>
      </c>
      <c r="AP1437" s="31" t="s">
        <v>33003</v>
      </c>
      <c r="AQ1437" s="52" t="s">
        <v>20332</v>
      </c>
      <c r="AR1437" s="31" t="s">
        <v>34145</v>
      </c>
      <c r="AS1437" s="31" t="s">
        <v>34145</v>
      </c>
      <c r="AT1437" s="31" t="s">
        <v>41037</v>
      </c>
      <c r="AU1437" s="31"/>
      <c r="AV1437" s="31" t="s">
        <v>26001</v>
      </c>
      <c r="AW1437" s="52" t="s">
        <v>20332</v>
      </c>
      <c r="AX1437" s="29">
        <f t="shared" si="214"/>
        <v>46524</v>
      </c>
      <c r="AY1437" s="31" t="s">
        <v>26346</v>
      </c>
      <c r="AZ1437" s="31" t="s">
        <v>33005</v>
      </c>
      <c r="BA1437" s="30" t="s">
        <v>33003</v>
      </c>
      <c r="BB1437" s="31" t="s">
        <v>11647</v>
      </c>
      <c r="BC1437" s="31" t="s">
        <v>41038</v>
      </c>
      <c r="BD1437" s="31" t="s">
        <v>11423</v>
      </c>
      <c r="BE1437" s="31" t="s">
        <v>7969</v>
      </c>
      <c r="BF1437" s="31" t="s">
        <v>26001</v>
      </c>
      <c r="BG1437" s="31"/>
      <c r="BH1437" s="31"/>
      <c r="BI1437" s="31"/>
      <c r="BJ1437" s="31"/>
      <c r="BK1437" s="31" t="str">
        <f t="shared" si="207"/>
        <v>III/b</v>
      </c>
      <c r="BL1437" s="31"/>
      <c r="BM1437" s="31"/>
      <c r="BN1437" s="31"/>
      <c r="BO1437" s="31"/>
      <c r="BP1437" s="31"/>
      <c r="BQ1437" s="31" t="s">
        <v>23222</v>
      </c>
      <c r="BR1437" s="31" t="s">
        <v>41376</v>
      </c>
      <c r="BS1437" s="31">
        <v>0</v>
      </c>
      <c r="BT1437" s="52" t="s">
        <v>20332</v>
      </c>
      <c r="BU1437" s="52" t="s">
        <v>35984</v>
      </c>
      <c r="BV1437" s="31" t="s">
        <v>20332</v>
      </c>
      <c r="BW1437" s="31">
        <f t="shared" ca="1" si="212"/>
        <v>1</v>
      </c>
      <c r="BX1437" s="78">
        <f t="shared" ca="1" si="213"/>
        <v>3</v>
      </c>
      <c r="BY1437" s="31"/>
      <c r="BZ1437" s="31"/>
      <c r="CA1437" s="31" t="s">
        <v>5724</v>
      </c>
      <c r="CB1437" s="31" t="s">
        <v>2519</v>
      </c>
      <c r="CC1437" s="31"/>
      <c r="CD1437" s="31"/>
      <c r="CE1437" s="31"/>
      <c r="CF1437" s="31"/>
      <c r="CG1437" s="31"/>
      <c r="CH1437" s="31"/>
      <c r="CI1437" s="31"/>
      <c r="CJ1437" s="31"/>
      <c r="CK1437" s="31"/>
      <c r="CL1437" s="52" t="s">
        <v>41607</v>
      </c>
      <c r="CM1437" s="52" t="s">
        <v>41608</v>
      </c>
      <c r="CN1437" s="31">
        <v>122</v>
      </c>
      <c r="CO1437" s="31" t="s">
        <v>41609</v>
      </c>
      <c r="CP1437" s="31" t="s">
        <v>41608</v>
      </c>
      <c r="CQ1437" s="31">
        <v>127</v>
      </c>
      <c r="CR1437" s="31">
        <v>6926</v>
      </c>
      <c r="CS1437" s="31"/>
      <c r="CT1437" s="31"/>
      <c r="CU1437" s="31"/>
      <c r="CV1437" s="31"/>
      <c r="CW1437" s="31"/>
      <c r="CX1437" s="31"/>
      <c r="CY1437" s="31"/>
      <c r="CZ1437" s="31"/>
      <c r="DA1437" s="31"/>
      <c r="DB1437" s="31"/>
      <c r="DC1437" s="31"/>
      <c r="DD1437" s="31"/>
      <c r="DE1437" s="31"/>
      <c r="DF1437" s="31"/>
      <c r="DG1437" s="31"/>
      <c r="DH1437" s="31"/>
      <c r="DI1437" s="31"/>
      <c r="DJ1437" s="31"/>
      <c r="DK1437" s="31"/>
      <c r="DL1437" s="31"/>
      <c r="DM1437" s="38" t="s">
        <v>36330</v>
      </c>
      <c r="DN1437" s="38"/>
      <c r="DO1437" s="35"/>
      <c r="DP1437" s="52" t="s">
        <v>36331</v>
      </c>
      <c r="DQ1437" s="31" t="s">
        <v>36332</v>
      </c>
      <c r="DR1437" s="31"/>
      <c r="DS1437" s="31" t="s">
        <v>33412</v>
      </c>
      <c r="DT1437" s="52" t="s">
        <v>36333</v>
      </c>
      <c r="DU1437" s="31"/>
      <c r="DV1437" s="31"/>
      <c r="DW1437" s="31"/>
      <c r="DX1437" s="31"/>
      <c r="DY1437" s="31"/>
      <c r="DZ1437" s="31"/>
      <c r="EA1437" s="31"/>
      <c r="EB1437" s="31"/>
      <c r="EC1437" s="31" t="s">
        <v>40168</v>
      </c>
      <c r="ED1437" s="31" t="s">
        <v>41101</v>
      </c>
      <c r="EE1437" s="31"/>
      <c r="EF1437" s="31"/>
      <c r="EG1437" s="31"/>
      <c r="EH1437" s="31"/>
      <c r="EI1437" s="31"/>
      <c r="EJ1437" s="31"/>
    </row>
    <row r="1438" spans="1:140" ht="23.25" customHeight="1">
      <c r="A1438" s="25">
        <v>1436</v>
      </c>
      <c r="B1438" s="30" t="s">
        <v>15266</v>
      </c>
      <c r="C1438" s="31" t="s">
        <v>5929</v>
      </c>
      <c r="D1438" s="30" t="s">
        <v>5929</v>
      </c>
      <c r="E1438" s="30"/>
      <c r="F1438" s="30" t="s">
        <v>36253</v>
      </c>
      <c r="G1438" s="31">
        <f t="shared" si="208"/>
        <v>60</v>
      </c>
      <c r="H1438" s="72">
        <f t="shared" si="209"/>
        <v>51318</v>
      </c>
      <c r="I1438" s="30"/>
      <c r="J1438" s="30" t="s">
        <v>34084</v>
      </c>
      <c r="K1438" s="30" t="s">
        <v>4318</v>
      </c>
      <c r="L1438" s="31" t="s">
        <v>4318</v>
      </c>
      <c r="M1438" s="31" t="s">
        <v>3186</v>
      </c>
      <c r="N1438" s="31" t="s">
        <v>7120</v>
      </c>
      <c r="O1438" s="31" t="s">
        <v>3943</v>
      </c>
      <c r="P1438" s="52" t="s">
        <v>35985</v>
      </c>
      <c r="Q1438" s="31" t="s">
        <v>41937</v>
      </c>
      <c r="R1438" s="31">
        <v>13</v>
      </c>
      <c r="S1438" s="31">
        <v>4</v>
      </c>
      <c r="T1438" s="31"/>
      <c r="U1438" s="31">
        <v>1646</v>
      </c>
      <c r="V1438" s="31"/>
      <c r="W1438" s="31" t="s">
        <v>6910</v>
      </c>
      <c r="X1438" s="31" t="s">
        <v>1707</v>
      </c>
      <c r="Y1438" s="31" t="e">
        <f t="shared" ca="1" si="210"/>
        <v>#VALUE!</v>
      </c>
      <c r="Z1438" s="31" t="e">
        <f t="shared" ca="1" si="211"/>
        <v>#VALUE!</v>
      </c>
      <c r="AA1438" s="31"/>
      <c r="AB1438" s="31" t="s">
        <v>780</v>
      </c>
      <c r="AC1438" s="31" t="s">
        <v>34145</v>
      </c>
      <c r="AD1438" s="31" t="s">
        <v>34145</v>
      </c>
      <c r="AE1438" s="31"/>
      <c r="AF1438" s="31" t="s">
        <v>24701</v>
      </c>
      <c r="AG1438" s="31" t="s">
        <v>4322</v>
      </c>
      <c r="AH1438" s="31" t="s">
        <v>4322</v>
      </c>
      <c r="AI1438" s="31" t="s">
        <v>728</v>
      </c>
      <c r="AJ1438" s="31">
        <v>1302532234</v>
      </c>
      <c r="AK1438" s="31" t="s">
        <v>6412</v>
      </c>
      <c r="AL1438" s="31" t="s">
        <v>1738</v>
      </c>
      <c r="AM1438" s="31" t="s">
        <v>2711</v>
      </c>
      <c r="AN1438" s="31"/>
      <c r="AO1438" s="31"/>
      <c r="AP1438" s="31" t="s">
        <v>18118</v>
      </c>
      <c r="AQ1438" s="31" t="s">
        <v>25901</v>
      </c>
      <c r="AR1438" s="31" t="s">
        <v>34145</v>
      </c>
      <c r="AS1438" s="31" t="s">
        <v>34145</v>
      </c>
      <c r="AT1438" s="31" t="str">
        <f>_xlfn.IFNA(VLOOKUP(D1438,'[1]5. 1 Mei 2022'!$C$7:$F$60,4,FALSE),"")</f>
        <v/>
      </c>
      <c r="AU1438" s="31"/>
      <c r="AV1438" s="31" t="s">
        <v>20034</v>
      </c>
      <c r="AW1438" s="31" t="s">
        <v>18367</v>
      </c>
      <c r="AX1438" s="29">
        <f t="shared" si="214"/>
        <v>46320</v>
      </c>
      <c r="AY1438" s="31" t="s">
        <v>26346</v>
      </c>
      <c r="AZ1438" s="31" t="s">
        <v>2622</v>
      </c>
      <c r="BA1438" s="30" t="s">
        <v>18118</v>
      </c>
      <c r="BB1438" s="31" t="s">
        <v>8024</v>
      </c>
      <c r="BC1438" s="31"/>
      <c r="BD1438" s="31" t="s">
        <v>1759</v>
      </c>
      <c r="BE1438" s="31" t="s">
        <v>7969</v>
      </c>
      <c r="BF1438" s="31" t="s">
        <v>20034</v>
      </c>
      <c r="BG1438" s="31"/>
      <c r="BH1438" s="31"/>
      <c r="BI1438" s="31" t="s">
        <v>8136</v>
      </c>
      <c r="BJ1438" s="31" t="s">
        <v>20278</v>
      </c>
      <c r="BK1438" s="31" t="str">
        <f t="shared" si="207"/>
        <v>IV/a</v>
      </c>
      <c r="BL1438" s="31" t="s">
        <v>8077</v>
      </c>
      <c r="BM1438" s="31"/>
      <c r="BN1438" s="31"/>
      <c r="BO1438" s="31"/>
      <c r="BP1438" s="31" t="s">
        <v>1498</v>
      </c>
      <c r="BQ1438" s="31" t="s">
        <v>20310</v>
      </c>
      <c r="BR1438" s="52" t="s">
        <v>24067</v>
      </c>
      <c r="BS1438" s="31" t="s">
        <v>41826</v>
      </c>
      <c r="BT1438" s="31" t="s">
        <v>3163</v>
      </c>
      <c r="BU1438" s="31" t="s">
        <v>718</v>
      </c>
      <c r="BV1438" s="31" t="s">
        <v>6786</v>
      </c>
      <c r="BW1438" s="31">
        <f t="shared" ca="1" si="212"/>
        <v>13</v>
      </c>
      <c r="BX1438" s="78">
        <f t="shared" ca="1" si="213"/>
        <v>3</v>
      </c>
      <c r="BY1438" s="31"/>
      <c r="BZ1438" s="31"/>
      <c r="CA1438" s="31" t="s">
        <v>5724</v>
      </c>
      <c r="CB1438" s="31" t="s">
        <v>2406</v>
      </c>
      <c r="CC1438" s="31"/>
      <c r="CD1438" s="31"/>
      <c r="CE1438" s="31" t="s">
        <v>20085</v>
      </c>
      <c r="CF1438" s="31"/>
      <c r="CG1438" s="31"/>
      <c r="CH1438" s="31"/>
      <c r="CI1438" s="31"/>
      <c r="CJ1438" s="31"/>
      <c r="CK1438" s="31"/>
      <c r="CL1438" s="31" t="s">
        <v>22287</v>
      </c>
      <c r="CM1438" s="31" t="s">
        <v>21956</v>
      </c>
      <c r="CN1438" s="31">
        <v>123</v>
      </c>
      <c r="CO1438" s="31" t="s">
        <v>25600</v>
      </c>
      <c r="CP1438" s="31" t="s">
        <v>21956</v>
      </c>
      <c r="CQ1438" s="31">
        <v>123</v>
      </c>
      <c r="CR1438" s="31">
        <v>4305</v>
      </c>
      <c r="CS1438" s="31" t="s">
        <v>8595</v>
      </c>
      <c r="CT1438" s="31"/>
      <c r="CU1438" s="31">
        <v>40990</v>
      </c>
      <c r="CV1438" s="31" t="s">
        <v>8319</v>
      </c>
      <c r="CW1438" s="31" t="s">
        <v>8320</v>
      </c>
      <c r="CX1438" s="31" t="s">
        <v>8318</v>
      </c>
      <c r="CY1438" s="31"/>
      <c r="CZ1438" s="31"/>
      <c r="DA1438" s="31"/>
      <c r="DB1438" s="31" t="s">
        <v>15747</v>
      </c>
      <c r="DC1438" s="31" t="s">
        <v>15756</v>
      </c>
      <c r="DD1438" s="31" t="s">
        <v>15746</v>
      </c>
      <c r="DE1438" s="31"/>
      <c r="DF1438" s="31"/>
      <c r="DG1438" s="31"/>
      <c r="DH1438" s="31"/>
      <c r="DI1438" s="31" t="s">
        <v>24822</v>
      </c>
      <c r="DJ1438" s="31" t="s">
        <v>24823</v>
      </c>
      <c r="DK1438" s="31"/>
      <c r="DL1438" s="31"/>
      <c r="DM1438" s="38" t="s">
        <v>9144</v>
      </c>
      <c r="DN1438" s="38"/>
      <c r="DO1438" s="35">
        <v>0</v>
      </c>
      <c r="DP1438" s="31" t="s">
        <v>14405</v>
      </c>
      <c r="DQ1438" s="31" t="s">
        <v>20770</v>
      </c>
      <c r="DR1438" s="31"/>
      <c r="DS1438" s="31" t="s">
        <v>26785</v>
      </c>
      <c r="DT1438" s="31" t="s">
        <v>28005</v>
      </c>
      <c r="DU1438" s="31">
        <v>3</v>
      </c>
      <c r="DV1438" s="31" t="s">
        <v>32167</v>
      </c>
      <c r="DW1438" s="31" t="s">
        <v>1759</v>
      </c>
      <c r="DX1438" s="31" t="s">
        <v>1759</v>
      </c>
      <c r="DY1438" s="31" t="s">
        <v>39627</v>
      </c>
      <c r="DZ1438" s="52" t="s">
        <v>39624</v>
      </c>
      <c r="EA1438" s="52" t="s">
        <v>31934</v>
      </c>
      <c r="EB1438" s="31">
        <v>1005055</v>
      </c>
      <c r="EC1438" s="31" t="s">
        <v>40168</v>
      </c>
      <c r="ED1438" s="31" t="s">
        <v>41101</v>
      </c>
      <c r="EE1438" s="31"/>
      <c r="EF1438" s="31"/>
      <c r="EG1438" s="31"/>
      <c r="EH1438" s="31"/>
      <c r="EI1438" s="31"/>
      <c r="EJ1438" s="31"/>
    </row>
    <row r="1439" spans="1:140" ht="23.25" customHeight="1">
      <c r="A1439" s="25">
        <v>1437</v>
      </c>
      <c r="B1439" s="30" t="s">
        <v>21468</v>
      </c>
      <c r="C1439" s="31" t="s">
        <v>6220</v>
      </c>
      <c r="D1439" s="30" t="s">
        <v>21502</v>
      </c>
      <c r="E1439" s="30"/>
      <c r="F1439" s="30" t="s">
        <v>36262</v>
      </c>
      <c r="G1439" s="31">
        <f t="shared" si="208"/>
        <v>58</v>
      </c>
      <c r="H1439" s="72">
        <f t="shared" si="209"/>
        <v>55032</v>
      </c>
      <c r="I1439" s="30" t="s">
        <v>35269</v>
      </c>
      <c r="J1439" s="30" t="s">
        <v>34085</v>
      </c>
      <c r="K1439" s="30" t="s">
        <v>34082</v>
      </c>
      <c r="L1439" s="31" t="s">
        <v>6220</v>
      </c>
      <c r="M1439" s="31" t="s">
        <v>3186</v>
      </c>
      <c r="N1439" s="31" t="s">
        <v>3557</v>
      </c>
      <c r="O1439" s="31" t="s">
        <v>1501</v>
      </c>
      <c r="P1439" s="52" t="s">
        <v>35984</v>
      </c>
      <c r="Q1439" s="31" t="s">
        <v>41232</v>
      </c>
      <c r="R1439" s="31"/>
      <c r="S1439" s="31"/>
      <c r="T1439" s="52" t="s">
        <v>32516</v>
      </c>
      <c r="U1439" s="31" t="s">
        <v>23410</v>
      </c>
      <c r="V1439" s="31"/>
      <c r="W1439" s="31" t="s">
        <v>21567</v>
      </c>
      <c r="X1439" s="31" t="s">
        <v>21568</v>
      </c>
      <c r="Y1439" s="31">
        <f t="shared" ca="1" si="210"/>
        <v>31</v>
      </c>
      <c r="Z1439" s="31" t="str">
        <f t="shared" ca="1" si="211"/>
        <v>21-35</v>
      </c>
      <c r="AA1439" s="31"/>
      <c r="AB1439" s="31" t="s">
        <v>780</v>
      </c>
      <c r="AC1439" s="31" t="s">
        <v>34145</v>
      </c>
      <c r="AD1439" s="31" t="s">
        <v>34145</v>
      </c>
      <c r="AE1439" s="31"/>
      <c r="AF1439" s="31" t="s">
        <v>24701</v>
      </c>
      <c r="AG1439" s="31" t="s">
        <v>4322</v>
      </c>
      <c r="AH1439" s="31" t="s">
        <v>4322</v>
      </c>
      <c r="AI1439" s="31" t="s">
        <v>728</v>
      </c>
      <c r="AJ1439" s="31" t="s">
        <v>22462</v>
      </c>
      <c r="AK1439" s="31" t="s">
        <v>22463</v>
      </c>
      <c r="AL1439" s="31" t="s">
        <v>11348</v>
      </c>
      <c r="AM1439" s="31" t="s">
        <v>18965</v>
      </c>
      <c r="AN1439" s="31"/>
      <c r="AO1439" s="31"/>
      <c r="AP1439" s="31" t="s">
        <v>2307</v>
      </c>
      <c r="AQ1439" s="31" t="s">
        <v>31206</v>
      </c>
      <c r="AR1439" s="31" t="s">
        <v>34145</v>
      </c>
      <c r="AS1439" s="31" t="s">
        <v>34145</v>
      </c>
      <c r="AT1439" s="31" t="str">
        <f>_xlfn.IFNA(VLOOKUP(D1439,'[1]5. 1 Mei 2022'!$C$7:$F$60,4,FALSE),"")</f>
        <v/>
      </c>
      <c r="AU1439" s="31"/>
      <c r="AV1439" s="31" t="s">
        <v>26001</v>
      </c>
      <c r="AW1439" s="31" t="s">
        <v>31206</v>
      </c>
      <c r="AX1439" s="29">
        <f t="shared" si="214"/>
        <v>46278</v>
      </c>
      <c r="AY1439" s="31" t="s">
        <v>26346</v>
      </c>
      <c r="AZ1439" s="31" t="s">
        <v>6924</v>
      </c>
      <c r="BA1439" s="30" t="s">
        <v>2307</v>
      </c>
      <c r="BB1439" s="31" t="s">
        <v>12007</v>
      </c>
      <c r="BC1439" s="31"/>
      <c r="BD1439" s="31" t="s">
        <v>11423</v>
      </c>
      <c r="BE1439" s="31" t="s">
        <v>7969</v>
      </c>
      <c r="BF1439" s="31" t="s">
        <v>26001</v>
      </c>
      <c r="BG1439" s="31"/>
      <c r="BH1439" s="31"/>
      <c r="BI1439" s="31"/>
      <c r="BJ1439" s="31">
        <v>0</v>
      </c>
      <c r="BK1439" s="31" t="str">
        <f t="shared" si="207"/>
        <v>III/a</v>
      </c>
      <c r="BL1439" s="31"/>
      <c r="BM1439" s="31"/>
      <c r="BN1439" s="31"/>
      <c r="BO1439" s="31"/>
      <c r="BP1439" s="31"/>
      <c r="BQ1439" s="31"/>
      <c r="BR1439" s="31"/>
      <c r="BS1439" s="31"/>
      <c r="BT1439" s="31"/>
      <c r="BU1439" s="31"/>
      <c r="BV1439" s="31" t="s">
        <v>21556</v>
      </c>
      <c r="BW1439" s="31">
        <f t="shared" ca="1" si="212"/>
        <v>5</v>
      </c>
      <c r="BX1439" s="78">
        <f t="shared" ca="1" si="213"/>
        <v>10</v>
      </c>
      <c r="BY1439" s="31"/>
      <c r="BZ1439" s="31"/>
      <c r="CA1439" s="31" t="s">
        <v>2483</v>
      </c>
      <c r="CB1439" s="31" t="s">
        <v>2406</v>
      </c>
      <c r="CC1439" s="31"/>
      <c r="CD1439" s="31"/>
      <c r="CE1439" s="31"/>
      <c r="CF1439" s="31"/>
      <c r="CG1439" s="31"/>
      <c r="CH1439" s="31"/>
      <c r="CI1439" s="31"/>
      <c r="CJ1439" s="31"/>
      <c r="CK1439" s="31"/>
      <c r="CL1439" s="31" t="s">
        <v>37087</v>
      </c>
      <c r="CM1439" s="52" t="s">
        <v>36026</v>
      </c>
      <c r="CN1439" s="31" t="s">
        <v>36751</v>
      </c>
      <c r="CO1439" s="31" t="s">
        <v>39577</v>
      </c>
      <c r="CP1439" s="52" t="s">
        <v>36026</v>
      </c>
      <c r="CQ1439" s="31" t="s">
        <v>36751</v>
      </c>
      <c r="CR1439" s="31">
        <v>6717</v>
      </c>
      <c r="CS1439" s="31" t="s">
        <v>22243</v>
      </c>
      <c r="CT1439" s="31"/>
      <c r="CU1439" s="31"/>
      <c r="CV1439" s="31"/>
      <c r="CW1439" s="31"/>
      <c r="CX1439" s="31"/>
      <c r="CY1439" s="31"/>
      <c r="CZ1439" s="31"/>
      <c r="DA1439" s="31"/>
      <c r="DB1439" s="31"/>
      <c r="DC1439" s="31"/>
      <c r="DD1439" s="31"/>
      <c r="DE1439" s="31"/>
      <c r="DF1439" s="31"/>
      <c r="DG1439" s="31"/>
      <c r="DH1439" s="31"/>
      <c r="DI1439" s="31" t="s">
        <v>25077</v>
      </c>
      <c r="DJ1439" s="31" t="s">
        <v>25042</v>
      </c>
      <c r="DK1439" s="31"/>
      <c r="DL1439" s="31"/>
      <c r="DM1439" s="38" t="s">
        <v>32669</v>
      </c>
      <c r="DN1439" s="38"/>
      <c r="DO1439" s="35"/>
      <c r="DP1439" s="31" t="s">
        <v>22458</v>
      </c>
      <c r="DQ1439" s="31" t="s">
        <v>22459</v>
      </c>
      <c r="DR1439" s="31" t="s">
        <v>22461</v>
      </c>
      <c r="DS1439" s="31" t="s">
        <v>32379</v>
      </c>
      <c r="DT1439" s="31" t="s">
        <v>22460</v>
      </c>
      <c r="DU1439" s="31">
        <v>2</v>
      </c>
      <c r="DV1439" s="31" t="s">
        <v>32165</v>
      </c>
      <c r="DW1439" s="31" t="s">
        <v>11423</v>
      </c>
      <c r="DX1439" s="31" t="s">
        <v>11423</v>
      </c>
      <c r="DY1439" s="31" t="s">
        <v>31296</v>
      </c>
      <c r="DZ1439" s="31" t="s">
        <v>31294</v>
      </c>
      <c r="EA1439" s="31"/>
      <c r="EB1439" s="31">
        <v>0</v>
      </c>
      <c r="EC1439" s="31" t="s">
        <v>40168</v>
      </c>
      <c r="ED1439" s="31" t="s">
        <v>41101</v>
      </c>
      <c r="EE1439" s="31"/>
      <c r="EF1439" s="31"/>
      <c r="EG1439" s="31"/>
      <c r="EH1439" s="31"/>
      <c r="EI1439" s="31"/>
      <c r="EJ1439" s="31"/>
    </row>
    <row r="1440" spans="1:140" ht="23.25" customHeight="1">
      <c r="A1440" s="25">
        <v>1438</v>
      </c>
      <c r="B1440" s="30" t="s">
        <v>30012</v>
      </c>
      <c r="C1440" s="31" t="s">
        <v>4318</v>
      </c>
      <c r="D1440" s="30" t="s">
        <v>30013</v>
      </c>
      <c r="E1440" s="30"/>
      <c r="F1440" s="30" t="s">
        <v>36258</v>
      </c>
      <c r="G1440" s="31">
        <f t="shared" si="208"/>
        <v>58</v>
      </c>
      <c r="H1440" s="72">
        <f t="shared" si="209"/>
        <v>53540</v>
      </c>
      <c r="I1440" s="30"/>
      <c r="J1440" s="30" t="s">
        <v>34084</v>
      </c>
      <c r="K1440" s="30" t="s">
        <v>4318</v>
      </c>
      <c r="L1440" s="31" t="s">
        <v>4318</v>
      </c>
      <c r="M1440" s="31" t="s">
        <v>3186</v>
      </c>
      <c r="N1440" s="31" t="s">
        <v>3557</v>
      </c>
      <c r="O1440" s="31" t="s">
        <v>1501</v>
      </c>
      <c r="P1440" s="31" t="s">
        <v>30295</v>
      </c>
      <c r="Q1440" s="31"/>
      <c r="R1440" s="31">
        <v>1</v>
      </c>
      <c r="S1440" s="31">
        <v>0</v>
      </c>
      <c r="T1440" s="31"/>
      <c r="U1440" s="31"/>
      <c r="V1440" s="31"/>
      <c r="W1440" s="31" t="s">
        <v>6910</v>
      </c>
      <c r="X1440" s="31" t="s">
        <v>30056</v>
      </c>
      <c r="Y1440" s="31" t="e">
        <f t="shared" ca="1" si="210"/>
        <v>#VALUE!</v>
      </c>
      <c r="Z1440" s="31" t="e">
        <f t="shared" ca="1" si="211"/>
        <v>#VALUE!</v>
      </c>
      <c r="AA1440" s="31"/>
      <c r="AB1440" s="31" t="s">
        <v>780</v>
      </c>
      <c r="AC1440" s="31" t="s">
        <v>34145</v>
      </c>
      <c r="AD1440" s="31" t="s">
        <v>34145</v>
      </c>
      <c r="AE1440" s="31"/>
      <c r="AF1440" s="31" t="s">
        <v>24701</v>
      </c>
      <c r="AG1440" s="31" t="s">
        <v>4322</v>
      </c>
      <c r="AH1440" s="31" t="s">
        <v>4322</v>
      </c>
      <c r="AI1440" s="31" t="s">
        <v>728</v>
      </c>
      <c r="AJ1440" s="31" t="s">
        <v>30861</v>
      </c>
      <c r="AK1440" s="31" t="s">
        <v>30862</v>
      </c>
      <c r="AL1440" s="31" t="s">
        <v>6332</v>
      </c>
      <c r="AM1440" s="31" t="s">
        <v>2711</v>
      </c>
      <c r="AN1440" s="31"/>
      <c r="AO1440" s="31"/>
      <c r="AP1440" s="31" t="s">
        <v>2307</v>
      </c>
      <c r="AQ1440" s="31" t="s">
        <v>18310</v>
      </c>
      <c r="AR1440" s="31" t="s">
        <v>34145</v>
      </c>
      <c r="AS1440" s="31" t="s">
        <v>34145</v>
      </c>
      <c r="AT1440" s="31" t="str">
        <f>_xlfn.IFNA(VLOOKUP(D1440,'[1]5. 1 Mei 2022'!$C$7:$F$60,4,FALSE),"")</f>
        <v/>
      </c>
      <c r="AU1440" s="31"/>
      <c r="AV1440" s="31" t="s">
        <v>26001</v>
      </c>
      <c r="AW1440" s="31" t="s">
        <v>18310</v>
      </c>
      <c r="AX1440" s="29">
        <f t="shared" si="214"/>
        <v>46537</v>
      </c>
      <c r="AY1440" s="31" t="s">
        <v>26346</v>
      </c>
      <c r="AZ1440" s="31" t="s">
        <v>6924</v>
      </c>
      <c r="BA1440" s="30" t="s">
        <v>2307</v>
      </c>
      <c r="BB1440" s="31" t="s">
        <v>30932</v>
      </c>
      <c r="BC1440" s="31"/>
      <c r="BD1440" s="31" t="s">
        <v>11423</v>
      </c>
      <c r="BE1440" s="31" t="s">
        <v>7969</v>
      </c>
      <c r="BF1440" s="31" t="s">
        <v>26001</v>
      </c>
      <c r="BG1440" s="31"/>
      <c r="BH1440" s="31"/>
      <c r="BI1440" s="31" t="s">
        <v>8136</v>
      </c>
      <c r="BJ1440" s="31"/>
      <c r="BK1440" s="31" t="str">
        <f t="shared" si="207"/>
        <v>III/a</v>
      </c>
      <c r="BL1440" s="31"/>
      <c r="BM1440" s="31"/>
      <c r="BN1440" s="31"/>
      <c r="BO1440" s="31"/>
      <c r="BP1440" s="31"/>
      <c r="BQ1440" s="31" t="s">
        <v>23222</v>
      </c>
      <c r="BR1440" s="52" t="s">
        <v>37144</v>
      </c>
      <c r="BS1440" s="52" t="s">
        <v>37147</v>
      </c>
      <c r="BT1440" s="31" t="s">
        <v>26137</v>
      </c>
      <c r="BU1440" s="31" t="s">
        <v>30295</v>
      </c>
      <c r="BV1440" s="31" t="s">
        <v>26137</v>
      </c>
      <c r="BW1440" s="31">
        <f t="shared" ca="1" si="212"/>
        <v>3</v>
      </c>
      <c r="BX1440" s="78">
        <f t="shared" ca="1" si="213"/>
        <v>2</v>
      </c>
      <c r="BY1440" s="31"/>
      <c r="BZ1440" s="31"/>
      <c r="CA1440" s="31" t="s">
        <v>2483</v>
      </c>
      <c r="CB1440" s="31" t="s">
        <v>2519</v>
      </c>
      <c r="CC1440" s="31">
        <v>1</v>
      </c>
      <c r="CD1440" s="31">
        <v>1</v>
      </c>
      <c r="CE1440" s="31"/>
      <c r="CF1440" s="31"/>
      <c r="CG1440" s="31"/>
      <c r="CH1440" s="31"/>
      <c r="CI1440" s="31"/>
      <c r="CJ1440" s="31"/>
      <c r="CK1440" s="31"/>
      <c r="CL1440" s="31" t="s">
        <v>30863</v>
      </c>
      <c r="CM1440" s="31" t="s">
        <v>22041</v>
      </c>
      <c r="CN1440" s="31">
        <v>123</v>
      </c>
      <c r="CO1440" s="31" t="s">
        <v>39553</v>
      </c>
      <c r="CP1440" s="31" t="s">
        <v>22041</v>
      </c>
      <c r="CQ1440" s="31">
        <v>123</v>
      </c>
      <c r="CR1440" s="31">
        <v>6897</v>
      </c>
      <c r="CS1440" s="31" t="s">
        <v>22243</v>
      </c>
      <c r="CT1440" s="31"/>
      <c r="CU1440" s="31"/>
      <c r="CV1440" s="31"/>
      <c r="CW1440" s="31"/>
      <c r="CX1440" s="31"/>
      <c r="CY1440" s="31"/>
      <c r="CZ1440" s="31"/>
      <c r="DA1440" s="31"/>
      <c r="DB1440" s="31"/>
      <c r="DC1440" s="31"/>
      <c r="DD1440" s="31"/>
      <c r="DE1440" s="31"/>
      <c r="DF1440" s="31"/>
      <c r="DG1440" s="31"/>
      <c r="DH1440" s="31"/>
      <c r="DI1440" s="31"/>
      <c r="DJ1440" s="31"/>
      <c r="DK1440" s="31"/>
      <c r="DL1440" s="31"/>
      <c r="DM1440" s="38" t="s">
        <v>30858</v>
      </c>
      <c r="DN1440" s="38"/>
      <c r="DO1440" s="35" t="s">
        <v>31004</v>
      </c>
      <c r="DP1440" s="31" t="s">
        <v>30856</v>
      </c>
      <c r="DQ1440" s="31" t="s">
        <v>30857</v>
      </c>
      <c r="DR1440" s="31"/>
      <c r="DS1440" s="31" t="s">
        <v>30859</v>
      </c>
      <c r="DT1440" s="31" t="s">
        <v>30860</v>
      </c>
      <c r="DU1440" s="31">
        <v>3</v>
      </c>
      <c r="DV1440" s="31" t="s">
        <v>32167</v>
      </c>
      <c r="DW1440" s="31"/>
      <c r="DX1440" s="31" t="s">
        <v>11423</v>
      </c>
      <c r="DY1440" s="31" t="s">
        <v>35683</v>
      </c>
      <c r="DZ1440" s="52" t="s">
        <v>21718</v>
      </c>
      <c r="EA1440" s="52" t="s">
        <v>35684</v>
      </c>
      <c r="EB1440" s="31">
        <v>0</v>
      </c>
      <c r="EC1440" s="31" t="s">
        <v>40168</v>
      </c>
      <c r="ED1440" s="31" t="s">
        <v>41101</v>
      </c>
      <c r="EE1440" s="31"/>
      <c r="EF1440" s="31"/>
      <c r="EG1440" s="31"/>
      <c r="EH1440" s="31"/>
      <c r="EI1440" s="31"/>
      <c r="EJ1440" s="31"/>
    </row>
    <row r="1441" spans="1:140" ht="23.25" customHeight="1">
      <c r="A1441" s="25">
        <v>1439</v>
      </c>
      <c r="B1441" s="30" t="s">
        <v>25813</v>
      </c>
      <c r="C1441" s="31" t="s">
        <v>16600</v>
      </c>
      <c r="D1441" s="30" t="s">
        <v>33127</v>
      </c>
      <c r="E1441" s="30"/>
      <c r="F1441" s="30" t="s">
        <v>36258</v>
      </c>
      <c r="G1441" s="31">
        <f t="shared" si="208"/>
        <v>58</v>
      </c>
      <c r="H1441" s="72">
        <f t="shared" si="209"/>
        <v>53418</v>
      </c>
      <c r="I1441" s="30"/>
      <c r="J1441" s="30" t="s">
        <v>34084</v>
      </c>
      <c r="K1441" s="30" t="s">
        <v>4318</v>
      </c>
      <c r="L1441" s="31" t="s">
        <v>4318</v>
      </c>
      <c r="M1441" s="31" t="s">
        <v>3186</v>
      </c>
      <c r="N1441" s="31" t="s">
        <v>3311</v>
      </c>
      <c r="O1441" s="31" t="s">
        <v>2534</v>
      </c>
      <c r="P1441" s="52" t="s">
        <v>35984</v>
      </c>
      <c r="Q1441" s="52" t="s">
        <v>41341</v>
      </c>
      <c r="R1441" s="31"/>
      <c r="S1441" s="31"/>
      <c r="T1441" s="31"/>
      <c r="U1441" s="31" t="s">
        <v>2714</v>
      </c>
      <c r="V1441" s="31"/>
      <c r="W1441" s="31" t="s">
        <v>7442</v>
      </c>
      <c r="X1441" s="31" t="s">
        <v>4258</v>
      </c>
      <c r="Y1441" s="31" t="e">
        <f t="shared" ca="1" si="210"/>
        <v>#VALUE!</v>
      </c>
      <c r="Z1441" s="31" t="e">
        <f t="shared" ca="1" si="211"/>
        <v>#VALUE!</v>
      </c>
      <c r="AA1441" s="31"/>
      <c r="AB1441" s="31" t="s">
        <v>5385</v>
      </c>
      <c r="AC1441" s="31" t="s">
        <v>34145</v>
      </c>
      <c r="AD1441" s="31" t="s">
        <v>34145</v>
      </c>
      <c r="AE1441" s="31"/>
      <c r="AF1441" s="31" t="s">
        <v>24701</v>
      </c>
      <c r="AG1441" s="31" t="s">
        <v>4322</v>
      </c>
      <c r="AH1441" s="31" t="s">
        <v>4322</v>
      </c>
      <c r="AI1441" s="31" t="s">
        <v>728</v>
      </c>
      <c r="AJ1441" s="52" t="s">
        <v>36359</v>
      </c>
      <c r="AK1441" s="31" t="s">
        <v>36360</v>
      </c>
      <c r="AL1441" s="52" t="s">
        <v>36361</v>
      </c>
      <c r="AM1441" s="31" t="s">
        <v>11657</v>
      </c>
      <c r="AN1441" s="31"/>
      <c r="AO1441" s="52" t="s">
        <v>7394</v>
      </c>
      <c r="AP1441" s="31" t="s">
        <v>2307</v>
      </c>
      <c r="AQ1441" s="52" t="s">
        <v>20332</v>
      </c>
      <c r="AR1441" s="31" t="s">
        <v>34145</v>
      </c>
      <c r="AS1441" s="31" t="s">
        <v>34145</v>
      </c>
      <c r="AT1441" s="31" t="str">
        <f>_xlfn.IFNA(VLOOKUP(D1441,'[1]5. 1 Mei 2022'!$C$7:$F$60,4,FALSE),"")</f>
        <v/>
      </c>
      <c r="AU1441" s="31"/>
      <c r="AV1441" s="31" t="s">
        <v>20034</v>
      </c>
      <c r="AW1441" s="52" t="s">
        <v>20332</v>
      </c>
      <c r="AX1441" s="29">
        <f t="shared" si="214"/>
        <v>46524</v>
      </c>
      <c r="AY1441" s="31" t="s">
        <v>26346</v>
      </c>
      <c r="AZ1441" s="31" t="s">
        <v>6924</v>
      </c>
      <c r="BA1441" s="30" t="s">
        <v>2307</v>
      </c>
      <c r="BB1441" s="31" t="s">
        <v>12007</v>
      </c>
      <c r="BC1441" s="31"/>
      <c r="BD1441" s="31" t="s">
        <v>1759</v>
      </c>
      <c r="BE1441" s="31" t="s">
        <v>7969</v>
      </c>
      <c r="BF1441" s="31" t="s">
        <v>20034</v>
      </c>
      <c r="BG1441" s="31"/>
      <c r="BH1441" s="31"/>
      <c r="BI1441" s="31"/>
      <c r="BJ1441" s="31">
        <v>0</v>
      </c>
      <c r="BK1441" s="31" t="str">
        <f t="shared" si="207"/>
        <v>III/b</v>
      </c>
      <c r="BL1441" s="31"/>
      <c r="BM1441" s="31"/>
      <c r="BN1441" s="31"/>
      <c r="BO1441" s="31"/>
      <c r="BP1441" s="31"/>
      <c r="BQ1441" s="31" t="s">
        <v>23222</v>
      </c>
      <c r="BR1441" s="31" t="s">
        <v>41376</v>
      </c>
      <c r="BS1441" s="31">
        <v>0</v>
      </c>
      <c r="BT1441" s="52" t="s">
        <v>20332</v>
      </c>
      <c r="BU1441" s="52" t="s">
        <v>35984</v>
      </c>
      <c r="BV1441" s="31" t="s">
        <v>717</v>
      </c>
      <c r="BW1441" s="31">
        <f t="shared" ca="1" si="212"/>
        <v>12</v>
      </c>
      <c r="BX1441" s="78">
        <f t="shared" ca="1" si="213"/>
        <v>3</v>
      </c>
      <c r="BY1441" s="31" t="s">
        <v>3738</v>
      </c>
      <c r="BZ1441" s="31"/>
      <c r="CA1441" s="31" t="s">
        <v>2483</v>
      </c>
      <c r="CB1441" s="31" t="s">
        <v>2519</v>
      </c>
      <c r="CC1441" s="31" t="s">
        <v>1498</v>
      </c>
      <c r="CD1441" s="31" t="s">
        <v>1498</v>
      </c>
      <c r="CE1441" s="31" t="s">
        <v>20085</v>
      </c>
      <c r="CF1441" s="31"/>
      <c r="CG1441" s="31"/>
      <c r="CH1441" s="31"/>
      <c r="CI1441" s="31"/>
      <c r="CJ1441" s="31"/>
      <c r="CK1441" s="31"/>
      <c r="CL1441" s="31" t="s">
        <v>36752</v>
      </c>
      <c r="CM1441" s="52" t="s">
        <v>36655</v>
      </c>
      <c r="CN1441" s="31">
        <v>122</v>
      </c>
      <c r="CO1441" s="31" t="s">
        <v>36753</v>
      </c>
      <c r="CP1441" s="52" t="s">
        <v>36655</v>
      </c>
      <c r="CQ1441" s="31"/>
      <c r="CR1441" s="31">
        <v>4531</v>
      </c>
      <c r="CS1441" s="31" t="s">
        <v>11656</v>
      </c>
      <c r="CT1441" s="31"/>
      <c r="CU1441" s="31" t="s">
        <v>6820</v>
      </c>
      <c r="CV1441" s="31" t="s">
        <v>8331</v>
      </c>
      <c r="CW1441" s="31" t="s">
        <v>18899</v>
      </c>
      <c r="CX1441" s="31" t="s">
        <v>8318</v>
      </c>
      <c r="CY1441" s="31"/>
      <c r="CZ1441" s="31"/>
      <c r="DA1441" s="31"/>
      <c r="DB1441" s="31" t="s">
        <v>15747</v>
      </c>
      <c r="DC1441" s="31" t="s">
        <v>15750</v>
      </c>
      <c r="DD1441" s="31" t="s">
        <v>15746</v>
      </c>
      <c r="DE1441" s="31"/>
      <c r="DF1441" s="31"/>
      <c r="DG1441" s="31"/>
      <c r="DH1441" s="31"/>
      <c r="DI1441" s="31" t="s">
        <v>24822</v>
      </c>
      <c r="DJ1441" s="31" t="s">
        <v>24823</v>
      </c>
      <c r="DK1441" s="31" t="s">
        <v>25642</v>
      </c>
      <c r="DL1441" s="31" t="s">
        <v>25643</v>
      </c>
      <c r="DM1441" s="38" t="s">
        <v>9119</v>
      </c>
      <c r="DN1441" s="38"/>
      <c r="DO1441" s="35">
        <v>0</v>
      </c>
      <c r="DP1441" s="31" t="s">
        <v>14365</v>
      </c>
      <c r="DQ1441" s="31" t="s">
        <v>14366</v>
      </c>
      <c r="DR1441" s="31" t="s">
        <v>6305</v>
      </c>
      <c r="DS1441" s="31" t="s">
        <v>26765</v>
      </c>
      <c r="DT1441" s="31" t="s">
        <v>37978</v>
      </c>
      <c r="DU1441" s="31">
        <v>2</v>
      </c>
      <c r="DV1441" s="31" t="s">
        <v>32167</v>
      </c>
      <c r="DW1441" s="31" t="s">
        <v>1759</v>
      </c>
      <c r="DX1441" s="31" t="s">
        <v>1759</v>
      </c>
      <c r="DY1441" s="31" t="s">
        <v>29686</v>
      </c>
      <c r="DZ1441" s="31" t="s">
        <v>18545</v>
      </c>
      <c r="EA1441" s="31"/>
      <c r="EB1441" s="31">
        <v>1052814</v>
      </c>
      <c r="EC1441" s="31" t="s">
        <v>40168</v>
      </c>
      <c r="ED1441" s="31" t="s">
        <v>41101</v>
      </c>
      <c r="EE1441" s="31"/>
      <c r="EF1441" s="31"/>
      <c r="EG1441" s="31"/>
      <c r="EH1441" s="31"/>
      <c r="EI1441" s="31"/>
      <c r="EJ1441" s="31"/>
    </row>
    <row r="1442" spans="1:140" ht="23.25" customHeight="1">
      <c r="A1442" s="25">
        <v>1440</v>
      </c>
      <c r="B1442" s="30" t="s">
        <v>22805</v>
      </c>
      <c r="C1442" s="31" t="s">
        <v>6220</v>
      </c>
      <c r="D1442" s="30" t="s">
        <v>22830</v>
      </c>
      <c r="E1442" s="30"/>
      <c r="F1442" s="30" t="s">
        <v>36262</v>
      </c>
      <c r="G1442" s="31">
        <f t="shared" si="208"/>
        <v>58</v>
      </c>
      <c r="H1442" s="72">
        <f t="shared" si="209"/>
        <v>55488</v>
      </c>
      <c r="I1442" s="30" t="s">
        <v>35271</v>
      </c>
      <c r="J1442" s="30" t="s">
        <v>34085</v>
      </c>
      <c r="K1442" s="30" t="s">
        <v>34082</v>
      </c>
      <c r="L1442" s="31" t="s">
        <v>6220</v>
      </c>
      <c r="M1442" s="31" t="s">
        <v>6378</v>
      </c>
      <c r="N1442" s="31" t="s">
        <v>3557</v>
      </c>
      <c r="O1442" s="31" t="s">
        <v>1501</v>
      </c>
      <c r="P1442" s="52" t="s">
        <v>32746</v>
      </c>
      <c r="Q1442" s="52"/>
      <c r="R1442" s="31"/>
      <c r="S1442" s="31"/>
      <c r="T1442" s="52" t="s">
        <v>23787</v>
      </c>
      <c r="U1442" s="31" t="s">
        <v>18471</v>
      </c>
      <c r="V1442" s="31"/>
      <c r="W1442" s="31" t="s">
        <v>23120</v>
      </c>
      <c r="X1442" s="31" t="s">
        <v>23121</v>
      </c>
      <c r="Y1442" s="31" t="e">
        <f t="shared" ca="1" si="210"/>
        <v>#VALUE!</v>
      </c>
      <c r="Z1442" s="31" t="e">
        <f t="shared" ca="1" si="211"/>
        <v>#VALUE!</v>
      </c>
      <c r="AA1442" s="31"/>
      <c r="AB1442" s="31" t="s">
        <v>780</v>
      </c>
      <c r="AC1442" s="31" t="s">
        <v>34145</v>
      </c>
      <c r="AD1442" s="31" t="s">
        <v>34145</v>
      </c>
      <c r="AE1442" s="31"/>
      <c r="AF1442" s="31" t="s">
        <v>24701</v>
      </c>
      <c r="AG1442" s="31" t="s">
        <v>4322</v>
      </c>
      <c r="AH1442" s="31" t="s">
        <v>4322</v>
      </c>
      <c r="AI1442" s="31" t="s">
        <v>728</v>
      </c>
      <c r="AJ1442" s="31" t="s">
        <v>23122</v>
      </c>
      <c r="AK1442" s="31" t="s">
        <v>23123</v>
      </c>
      <c r="AL1442" s="31" t="s">
        <v>18724</v>
      </c>
      <c r="AM1442" s="31" t="s">
        <v>22193</v>
      </c>
      <c r="AN1442" s="31"/>
      <c r="AO1442" s="31"/>
      <c r="AP1442" s="31" t="s">
        <v>33003</v>
      </c>
      <c r="AQ1442" s="31" t="s">
        <v>29871</v>
      </c>
      <c r="AR1442" s="31" t="s">
        <v>34145</v>
      </c>
      <c r="AS1442" s="31" t="s">
        <v>34145</v>
      </c>
      <c r="AT1442" s="31" t="str">
        <f>_xlfn.IFNA(VLOOKUP(D1442,'[1]5. 1 Mei 2022'!$C$7:$F$60,4,FALSE),"")</f>
        <v/>
      </c>
      <c r="AU1442" s="31"/>
      <c r="AV1442" s="31" t="s">
        <v>26001</v>
      </c>
      <c r="AW1442" s="31" t="s">
        <v>31206</v>
      </c>
      <c r="AX1442" s="29">
        <f t="shared" si="214"/>
        <v>46278</v>
      </c>
      <c r="AY1442" s="31" t="s">
        <v>26346</v>
      </c>
      <c r="AZ1442" s="31" t="s">
        <v>33005</v>
      </c>
      <c r="BA1442" s="30" t="s">
        <v>33003</v>
      </c>
      <c r="BB1442" s="31" t="s">
        <v>22916</v>
      </c>
      <c r="BC1442" s="31"/>
      <c r="BD1442" s="31" t="s">
        <v>11423</v>
      </c>
      <c r="BE1442" s="31" t="s">
        <v>7969</v>
      </c>
      <c r="BF1442" s="31" t="s">
        <v>26001</v>
      </c>
      <c r="BG1442" s="31"/>
      <c r="BH1442" s="31"/>
      <c r="BI1442" s="31"/>
      <c r="BJ1442" s="31">
        <v>0</v>
      </c>
      <c r="BK1442" s="31" t="str">
        <f t="shared" si="207"/>
        <v>III/a</v>
      </c>
      <c r="BL1442" s="31"/>
      <c r="BM1442" s="31"/>
      <c r="BN1442" s="31"/>
      <c r="BO1442" s="31"/>
      <c r="BP1442" s="31"/>
      <c r="BQ1442" s="31"/>
      <c r="BR1442" s="31"/>
      <c r="BS1442" s="31"/>
      <c r="BT1442" s="31"/>
      <c r="BU1442" s="31"/>
      <c r="BV1442" s="31" t="s">
        <v>21394</v>
      </c>
      <c r="BW1442" s="31">
        <f t="shared" ca="1" si="212"/>
        <v>5</v>
      </c>
      <c r="BX1442" s="78">
        <f t="shared" ca="1" si="213"/>
        <v>3</v>
      </c>
      <c r="BY1442" s="31"/>
      <c r="BZ1442" s="31"/>
      <c r="CA1442" s="31" t="s">
        <v>2483</v>
      </c>
      <c r="CB1442" s="31" t="s">
        <v>2406</v>
      </c>
      <c r="CC1442" s="31"/>
      <c r="CD1442" s="31"/>
      <c r="CE1442" s="31"/>
      <c r="CF1442" s="31"/>
      <c r="CG1442" s="31"/>
      <c r="CH1442" s="31"/>
      <c r="CI1442" s="31"/>
      <c r="CJ1442" s="31"/>
      <c r="CK1442" s="31"/>
      <c r="CL1442" s="31" t="s">
        <v>23128</v>
      </c>
      <c r="CM1442" s="31" t="s">
        <v>22095</v>
      </c>
      <c r="CN1442" s="31">
        <v>123</v>
      </c>
      <c r="CO1442" s="31" t="s">
        <v>28393</v>
      </c>
      <c r="CP1442" s="31" t="s">
        <v>22095</v>
      </c>
      <c r="CQ1442" s="31">
        <v>123</v>
      </c>
      <c r="CR1442" s="31">
        <v>6788</v>
      </c>
      <c r="CS1442" s="31" t="s">
        <v>22243</v>
      </c>
      <c r="CT1442" s="31"/>
      <c r="CU1442" s="31"/>
      <c r="CV1442" s="31"/>
      <c r="CW1442" s="31"/>
      <c r="CX1442" s="31"/>
      <c r="CY1442" s="31"/>
      <c r="CZ1442" s="31"/>
      <c r="DA1442" s="31"/>
      <c r="DB1442" s="31"/>
      <c r="DC1442" s="31"/>
      <c r="DD1442" s="31"/>
      <c r="DE1442" s="31"/>
      <c r="DF1442" s="31"/>
      <c r="DG1442" s="31"/>
      <c r="DH1442" s="31"/>
      <c r="DI1442" s="31" t="s">
        <v>25077</v>
      </c>
      <c r="DJ1442" s="31" t="s">
        <v>25042</v>
      </c>
      <c r="DK1442" s="31"/>
      <c r="DL1442" s="31"/>
      <c r="DM1442" s="38" t="s">
        <v>28946</v>
      </c>
      <c r="DN1442" s="38"/>
      <c r="DO1442" s="35"/>
      <c r="DP1442" s="31" t="s">
        <v>23124</v>
      </c>
      <c r="DQ1442" s="31" t="s">
        <v>23125</v>
      </c>
      <c r="DR1442" s="31"/>
      <c r="DS1442" s="31" t="s">
        <v>23126</v>
      </c>
      <c r="DT1442" s="31" t="s">
        <v>23127</v>
      </c>
      <c r="DU1442" s="31">
        <v>2</v>
      </c>
      <c r="DV1442" s="31" t="s">
        <v>32165</v>
      </c>
      <c r="DW1442" s="31" t="s">
        <v>11423</v>
      </c>
      <c r="DX1442" s="31" t="s">
        <v>11423</v>
      </c>
      <c r="DY1442" s="31" t="s">
        <v>29691</v>
      </c>
      <c r="DZ1442" s="31" t="s">
        <v>18545</v>
      </c>
      <c r="EA1442" s="31"/>
      <c r="EB1442" s="31">
        <v>0</v>
      </c>
      <c r="EC1442" s="31" t="s">
        <v>40168</v>
      </c>
      <c r="ED1442" s="31" t="s">
        <v>41101</v>
      </c>
      <c r="EE1442" s="31"/>
      <c r="EF1442" s="31"/>
      <c r="EG1442" s="31"/>
      <c r="EH1442" s="31"/>
      <c r="EI1442" s="31"/>
      <c r="EJ1442" s="31"/>
    </row>
    <row r="1443" spans="1:140" ht="23.25" customHeight="1">
      <c r="A1443" s="25">
        <v>1441</v>
      </c>
      <c r="B1443" s="30" t="s">
        <v>21560</v>
      </c>
      <c r="C1443" s="31" t="s">
        <v>21506</v>
      </c>
      <c r="D1443" s="30" t="s">
        <v>23598</v>
      </c>
      <c r="E1443" s="30"/>
      <c r="F1443" s="30" t="s">
        <v>36258</v>
      </c>
      <c r="G1443" s="31">
        <f t="shared" si="208"/>
        <v>58</v>
      </c>
      <c r="H1443" s="72">
        <f t="shared" si="209"/>
        <v>55579</v>
      </c>
      <c r="I1443" s="30"/>
      <c r="J1443" s="30" t="s">
        <v>34084</v>
      </c>
      <c r="K1443" s="30" t="s">
        <v>4318</v>
      </c>
      <c r="L1443" s="31" t="s">
        <v>4318</v>
      </c>
      <c r="M1443" s="31" t="s">
        <v>3186</v>
      </c>
      <c r="N1443" s="31" t="s">
        <v>3311</v>
      </c>
      <c r="O1443" s="31" t="s">
        <v>2534</v>
      </c>
      <c r="P1443" s="52" t="s">
        <v>24630</v>
      </c>
      <c r="Q1443" s="31" t="s">
        <v>39025</v>
      </c>
      <c r="R1443" s="31">
        <v>3</v>
      </c>
      <c r="S1443" s="31">
        <v>8</v>
      </c>
      <c r="T1443" s="31"/>
      <c r="U1443" s="31">
        <v>505</v>
      </c>
      <c r="V1443" s="31" t="s">
        <v>29846</v>
      </c>
      <c r="W1443" s="31" t="s">
        <v>5776</v>
      </c>
      <c r="X1443" s="31" t="s">
        <v>20623</v>
      </c>
      <c r="Y1443" s="31" t="e">
        <f t="shared" ca="1" si="210"/>
        <v>#VALUE!</v>
      </c>
      <c r="Z1443" s="31" t="e">
        <f t="shared" ca="1" si="211"/>
        <v>#VALUE!</v>
      </c>
      <c r="AA1443" s="31"/>
      <c r="AB1443" s="31" t="s">
        <v>780</v>
      </c>
      <c r="AC1443" s="31" t="s">
        <v>34145</v>
      </c>
      <c r="AD1443" s="31" t="s">
        <v>34145</v>
      </c>
      <c r="AE1443" s="31"/>
      <c r="AF1443" s="31" t="s">
        <v>24701</v>
      </c>
      <c r="AG1443" s="31" t="s">
        <v>4322</v>
      </c>
      <c r="AH1443" s="31" t="s">
        <v>4322</v>
      </c>
      <c r="AI1443" s="31" t="s">
        <v>728</v>
      </c>
      <c r="AJ1443" s="31" t="s">
        <v>22191</v>
      </c>
      <c r="AK1443" s="31" t="s">
        <v>22192</v>
      </c>
      <c r="AL1443" s="31" t="s">
        <v>18724</v>
      </c>
      <c r="AM1443" s="31" t="s">
        <v>22193</v>
      </c>
      <c r="AN1443" s="31"/>
      <c r="AO1443" s="31"/>
      <c r="AP1443" s="31" t="s">
        <v>18118</v>
      </c>
      <c r="AQ1443" s="31" t="s">
        <v>21556</v>
      </c>
      <c r="AR1443" s="31" t="s">
        <v>34145</v>
      </c>
      <c r="AS1443" s="31" t="s">
        <v>34145</v>
      </c>
      <c r="AT1443" s="31" t="str">
        <f>_xlfn.IFNA(VLOOKUP(D1443,'[1]5. 1 Mei 2022'!$C$7:$F$60,4,FALSE),"")</f>
        <v/>
      </c>
      <c r="AU1443" s="31"/>
      <c r="AV1443" s="31" t="s">
        <v>20032</v>
      </c>
      <c r="AW1443" s="52" t="s">
        <v>33910</v>
      </c>
      <c r="AX1443" s="29">
        <f t="shared" si="214"/>
        <v>46798</v>
      </c>
      <c r="AY1443" s="31" t="s">
        <v>26346</v>
      </c>
      <c r="AZ1443" s="31" t="s">
        <v>2622</v>
      </c>
      <c r="BA1443" s="30" t="s">
        <v>18118</v>
      </c>
      <c r="BB1443" s="31" t="s">
        <v>8024</v>
      </c>
      <c r="BC1443" s="31"/>
      <c r="BD1443" s="31" t="s">
        <v>11423</v>
      </c>
      <c r="BE1443" s="31" t="s">
        <v>7969</v>
      </c>
      <c r="BF1443" s="31" t="s">
        <v>20032</v>
      </c>
      <c r="BG1443" s="31"/>
      <c r="BH1443" s="31"/>
      <c r="BI1443" s="31"/>
      <c r="BJ1443" s="31" t="s">
        <v>23222</v>
      </c>
      <c r="BK1443" s="31" t="str">
        <f t="shared" si="207"/>
        <v>III/b</v>
      </c>
      <c r="BL1443" s="31" t="s">
        <v>8077</v>
      </c>
      <c r="BM1443" s="31"/>
      <c r="BN1443" s="31"/>
      <c r="BO1443" s="31"/>
      <c r="BP1443" s="31"/>
      <c r="BQ1443" s="31" t="s">
        <v>23222</v>
      </c>
      <c r="BR1443" s="52" t="s">
        <v>39748</v>
      </c>
      <c r="BS1443" s="52" t="s">
        <v>39026</v>
      </c>
      <c r="BT1443" s="31" t="s">
        <v>21685</v>
      </c>
      <c r="BU1443" s="31" t="s">
        <v>25901</v>
      </c>
      <c r="BV1443" s="31" t="s">
        <v>21556</v>
      </c>
      <c r="BW1443" s="31">
        <f t="shared" ca="1" si="212"/>
        <v>5</v>
      </c>
      <c r="BX1443" s="78">
        <f t="shared" ca="1" si="213"/>
        <v>10</v>
      </c>
      <c r="BY1443" s="31"/>
      <c r="BZ1443" s="31"/>
      <c r="CA1443" s="31" t="s">
        <v>2483</v>
      </c>
      <c r="CB1443" s="31" t="s">
        <v>2406</v>
      </c>
      <c r="CC1443" s="31"/>
      <c r="CD1443" s="31"/>
      <c r="CE1443" s="31"/>
      <c r="CF1443" s="31"/>
      <c r="CG1443" s="31"/>
      <c r="CH1443" s="31"/>
      <c r="CI1443" s="31"/>
      <c r="CJ1443" s="31"/>
      <c r="CK1443" s="31"/>
      <c r="CL1443" s="31" t="s">
        <v>36756</v>
      </c>
      <c r="CM1443" s="52" t="s">
        <v>32988</v>
      </c>
      <c r="CN1443" s="31">
        <v>127</v>
      </c>
      <c r="CO1443" s="31" t="s">
        <v>39535</v>
      </c>
      <c r="CP1443" s="52" t="s">
        <v>32988</v>
      </c>
      <c r="CQ1443" s="31">
        <v>127</v>
      </c>
      <c r="CR1443" s="31">
        <v>6726</v>
      </c>
      <c r="CS1443" s="31" t="s">
        <v>22243</v>
      </c>
      <c r="CT1443" s="31"/>
      <c r="CU1443" s="31"/>
      <c r="CV1443" s="31"/>
      <c r="CW1443" s="31"/>
      <c r="CX1443" s="31"/>
      <c r="CY1443" s="31"/>
      <c r="CZ1443" s="31"/>
      <c r="DA1443" s="31"/>
      <c r="DB1443" s="31"/>
      <c r="DC1443" s="31"/>
      <c r="DD1443" s="31"/>
      <c r="DE1443" s="31"/>
      <c r="DF1443" s="31"/>
      <c r="DG1443" s="31"/>
      <c r="DH1443" s="31"/>
      <c r="DI1443" s="31" t="s">
        <v>25077</v>
      </c>
      <c r="DJ1443" s="31" t="s">
        <v>25042</v>
      </c>
      <c r="DK1443" s="31"/>
      <c r="DL1443" s="31"/>
      <c r="DM1443" s="38" t="s">
        <v>23711</v>
      </c>
      <c r="DN1443" s="38"/>
      <c r="DO1443" s="35"/>
      <c r="DP1443" s="31" t="s">
        <v>31360</v>
      </c>
      <c r="DQ1443" s="31" t="s">
        <v>22187</v>
      </c>
      <c r="DR1443" s="31" t="s">
        <v>22188</v>
      </c>
      <c r="DS1443" s="31" t="s">
        <v>22189</v>
      </c>
      <c r="DT1443" s="31" t="s">
        <v>22190</v>
      </c>
      <c r="DU1443" s="31">
        <v>3</v>
      </c>
      <c r="DV1443" s="31" t="s">
        <v>32167</v>
      </c>
      <c r="DW1443" s="31" t="s">
        <v>7980</v>
      </c>
      <c r="DX1443" s="31" t="s">
        <v>11423</v>
      </c>
      <c r="DY1443" s="31" t="s">
        <v>31275</v>
      </c>
      <c r="DZ1443" s="31" t="s">
        <v>18581</v>
      </c>
      <c r="EA1443" s="31"/>
      <c r="EB1443" s="31">
        <v>0</v>
      </c>
      <c r="EC1443" s="31" t="s">
        <v>40168</v>
      </c>
      <c r="ED1443" s="31" t="s">
        <v>41101</v>
      </c>
      <c r="EE1443" s="31"/>
      <c r="EF1443" s="31"/>
      <c r="EG1443" s="31"/>
      <c r="EH1443" s="31"/>
      <c r="EI1443" s="31"/>
      <c r="EJ1443" s="31"/>
    </row>
    <row r="1444" spans="1:140" ht="23.25" customHeight="1">
      <c r="A1444" s="25">
        <v>1442</v>
      </c>
      <c r="B1444" s="30" t="s">
        <v>21286</v>
      </c>
      <c r="C1444" s="31" t="s">
        <v>2574</v>
      </c>
      <c r="D1444" s="30" t="s">
        <v>2574</v>
      </c>
      <c r="E1444" s="30"/>
      <c r="F1444" s="30" t="s">
        <v>36253</v>
      </c>
      <c r="G1444" s="31">
        <f t="shared" si="208"/>
        <v>60</v>
      </c>
      <c r="H1444" s="72">
        <f t="shared" si="209"/>
        <v>53297</v>
      </c>
      <c r="I1444" s="30"/>
      <c r="J1444" s="30" t="s">
        <v>34084</v>
      </c>
      <c r="K1444" s="30" t="s">
        <v>4318</v>
      </c>
      <c r="L1444" s="31" t="s">
        <v>4318</v>
      </c>
      <c r="M1444" s="31" t="s">
        <v>3186</v>
      </c>
      <c r="N1444" s="31" t="s">
        <v>7120</v>
      </c>
      <c r="O1444" s="31" t="s">
        <v>3943</v>
      </c>
      <c r="P1444" s="52" t="s">
        <v>35985</v>
      </c>
      <c r="Q1444" s="31" t="s">
        <v>41938</v>
      </c>
      <c r="R1444" s="31">
        <v>13</v>
      </c>
      <c r="S1444" s="31">
        <v>4</v>
      </c>
      <c r="T1444" s="31"/>
      <c r="U1444" s="31">
        <v>1645</v>
      </c>
      <c r="V1444" s="31" t="s">
        <v>4562</v>
      </c>
      <c r="W1444" s="31" t="s">
        <v>6910</v>
      </c>
      <c r="X1444" s="31" t="s">
        <v>4554</v>
      </c>
      <c r="Y1444" s="31" t="e">
        <f t="shared" ca="1" si="210"/>
        <v>#VALUE!</v>
      </c>
      <c r="Z1444" s="31" t="e">
        <f t="shared" ca="1" si="211"/>
        <v>#VALUE!</v>
      </c>
      <c r="AA1444" s="31"/>
      <c r="AB1444" s="31" t="s">
        <v>780</v>
      </c>
      <c r="AC1444" s="31" t="s">
        <v>34145</v>
      </c>
      <c r="AD1444" s="31" t="s">
        <v>34145</v>
      </c>
      <c r="AE1444" s="31"/>
      <c r="AF1444" s="31" t="s">
        <v>24701</v>
      </c>
      <c r="AG1444" s="31" t="s">
        <v>4322</v>
      </c>
      <c r="AH1444" s="31" t="s">
        <v>4322</v>
      </c>
      <c r="AI1444" s="31" t="s">
        <v>728</v>
      </c>
      <c r="AJ1444" s="31" t="s">
        <v>7743</v>
      </c>
      <c r="AK1444" s="31" t="s">
        <v>7744</v>
      </c>
      <c r="AL1444" s="31" t="s">
        <v>4504</v>
      </c>
      <c r="AM1444" s="31" t="s">
        <v>2711</v>
      </c>
      <c r="AN1444" s="31"/>
      <c r="AO1444" s="31"/>
      <c r="AP1444" s="31" t="s">
        <v>7218</v>
      </c>
      <c r="AQ1444" s="31" t="s">
        <v>31614</v>
      </c>
      <c r="AR1444" s="31" t="s">
        <v>34145</v>
      </c>
      <c r="AS1444" s="31" t="s">
        <v>34145</v>
      </c>
      <c r="AT1444" s="31" t="str">
        <f>_xlfn.IFNA(VLOOKUP(D1444,'[1]5. 1 Mei 2022'!$C$7:$F$60,4,FALSE),"")</f>
        <v/>
      </c>
      <c r="AU1444" s="31"/>
      <c r="AV1444" s="31" t="s">
        <v>22820</v>
      </c>
      <c r="AW1444" s="52" t="s">
        <v>32746</v>
      </c>
      <c r="AX1444" s="29">
        <f t="shared" si="214"/>
        <v>46708</v>
      </c>
      <c r="AY1444" s="31" t="s">
        <v>11416</v>
      </c>
      <c r="AZ1444" s="31" t="s">
        <v>524</v>
      </c>
      <c r="BA1444" s="30" t="s">
        <v>7218</v>
      </c>
      <c r="BB1444" s="31"/>
      <c r="BC1444" s="31"/>
      <c r="BD1444" s="31" t="s">
        <v>7974</v>
      </c>
      <c r="BE1444" s="31" t="s">
        <v>7969</v>
      </c>
      <c r="BF1444" s="31" t="s">
        <v>22820</v>
      </c>
      <c r="BG1444" s="31"/>
      <c r="BH1444" s="31"/>
      <c r="BI1444" s="31" t="s">
        <v>8136</v>
      </c>
      <c r="BJ1444" s="31" t="s">
        <v>20278</v>
      </c>
      <c r="BK1444" s="31" t="str">
        <f t="shared" si="207"/>
        <v>IV/a</v>
      </c>
      <c r="BL1444" s="31" t="s">
        <v>8077</v>
      </c>
      <c r="BM1444" s="31"/>
      <c r="BN1444" s="31"/>
      <c r="BO1444" s="31"/>
      <c r="BP1444" s="31" t="s">
        <v>1498</v>
      </c>
      <c r="BQ1444" s="31" t="s">
        <v>20310</v>
      </c>
      <c r="BR1444" s="52" t="s">
        <v>24067</v>
      </c>
      <c r="BS1444" s="31" t="s">
        <v>41827</v>
      </c>
      <c r="BT1444" s="31" t="s">
        <v>3163</v>
      </c>
      <c r="BU1444" s="31" t="s">
        <v>718</v>
      </c>
      <c r="BV1444" s="31" t="s">
        <v>6786</v>
      </c>
      <c r="BW1444" s="31">
        <f t="shared" ca="1" si="212"/>
        <v>13</v>
      </c>
      <c r="BX1444" s="78">
        <f t="shared" ca="1" si="213"/>
        <v>3</v>
      </c>
      <c r="BY1444" s="31"/>
      <c r="BZ1444" s="31" t="s">
        <v>275</v>
      </c>
      <c r="CA1444" s="31" t="s">
        <v>2483</v>
      </c>
      <c r="CB1444" s="31" t="s">
        <v>2519</v>
      </c>
      <c r="CC1444" s="31">
        <v>1</v>
      </c>
      <c r="CD1444" s="31">
        <v>1</v>
      </c>
      <c r="CE1444" s="31" t="s">
        <v>20085</v>
      </c>
      <c r="CF1444" s="31"/>
      <c r="CG1444" s="31"/>
      <c r="CH1444" s="31"/>
      <c r="CI1444" s="31"/>
      <c r="CJ1444" s="31"/>
      <c r="CK1444" s="31"/>
      <c r="CL1444" s="31" t="s">
        <v>22289</v>
      </c>
      <c r="CM1444" s="31" t="s">
        <v>20915</v>
      </c>
      <c r="CN1444" s="31">
        <v>123</v>
      </c>
      <c r="CO1444" s="31" t="s">
        <v>28588</v>
      </c>
      <c r="CP1444" s="31" t="s">
        <v>20915</v>
      </c>
      <c r="CQ1444" s="31">
        <v>123</v>
      </c>
      <c r="CR1444" s="31">
        <v>4308</v>
      </c>
      <c r="CS1444" s="31" t="s">
        <v>8595</v>
      </c>
      <c r="CT1444" s="31"/>
      <c r="CU1444" s="31">
        <v>40990</v>
      </c>
      <c r="CV1444" s="31" t="s">
        <v>8319</v>
      </c>
      <c r="CW1444" s="31" t="s">
        <v>8320</v>
      </c>
      <c r="CX1444" s="31" t="s">
        <v>8318</v>
      </c>
      <c r="CY1444" s="31"/>
      <c r="CZ1444" s="31"/>
      <c r="DA1444" s="31"/>
      <c r="DB1444" s="31" t="s">
        <v>15744</v>
      </c>
      <c r="DC1444" s="31" t="s">
        <v>15745</v>
      </c>
      <c r="DD1444" s="31" t="s">
        <v>15746</v>
      </c>
      <c r="DE1444" s="31"/>
      <c r="DF1444" s="31"/>
      <c r="DG1444" s="31"/>
      <c r="DH1444" s="31"/>
      <c r="DI1444" s="31" t="s">
        <v>24822</v>
      </c>
      <c r="DJ1444" s="31" t="s">
        <v>24823</v>
      </c>
      <c r="DK1444" s="31"/>
      <c r="DL1444" s="31"/>
      <c r="DM1444" s="38" t="s">
        <v>9171</v>
      </c>
      <c r="DN1444" s="38"/>
      <c r="DO1444" s="35">
        <v>0</v>
      </c>
      <c r="DP1444" s="31" t="s">
        <v>12726</v>
      </c>
      <c r="DQ1444" s="31" t="s">
        <v>12725</v>
      </c>
      <c r="DR1444" s="31"/>
      <c r="DS1444" s="31" t="s">
        <v>26811</v>
      </c>
      <c r="DT1444" s="31" t="s">
        <v>37979</v>
      </c>
      <c r="DU1444" s="31">
        <v>3</v>
      </c>
      <c r="DV1444" s="31" t="s">
        <v>32167</v>
      </c>
      <c r="DW1444" s="31" t="s">
        <v>1759</v>
      </c>
      <c r="DX1444" s="31" t="s">
        <v>1759</v>
      </c>
      <c r="DY1444" s="31" t="s">
        <v>28834</v>
      </c>
      <c r="DZ1444" s="31" t="s">
        <v>18545</v>
      </c>
      <c r="EA1444" s="31"/>
      <c r="EB1444" s="31">
        <v>1005191</v>
      </c>
      <c r="EC1444" s="31" t="s">
        <v>40168</v>
      </c>
      <c r="ED1444" s="31" t="s">
        <v>41101</v>
      </c>
      <c r="EE1444" s="31"/>
      <c r="EF1444" s="31"/>
      <c r="EG1444" s="31"/>
      <c r="EH1444" s="31"/>
      <c r="EI1444" s="31"/>
      <c r="EJ1444" s="31"/>
    </row>
    <row r="1445" spans="1:140" ht="23.25" customHeight="1">
      <c r="A1445" s="25">
        <v>1443</v>
      </c>
      <c r="B1445" s="30" t="s">
        <v>33365</v>
      </c>
      <c r="C1445" s="31" t="s">
        <v>29980</v>
      </c>
      <c r="D1445" s="30" t="s">
        <v>33273</v>
      </c>
      <c r="E1445" s="30"/>
      <c r="F1445" s="30" t="s">
        <v>36258</v>
      </c>
      <c r="G1445" s="31">
        <f t="shared" si="208"/>
        <v>58</v>
      </c>
      <c r="H1445" s="72">
        <f t="shared" si="209"/>
        <v>55854</v>
      </c>
      <c r="I1445" s="30"/>
      <c r="J1445" s="30" t="s">
        <v>34084</v>
      </c>
      <c r="K1445" s="30" t="s">
        <v>4318</v>
      </c>
      <c r="L1445" s="31" t="s">
        <v>4318</v>
      </c>
      <c r="M1445" s="31" t="s">
        <v>3186</v>
      </c>
      <c r="N1445" s="31" t="s">
        <v>3311</v>
      </c>
      <c r="O1445" s="31" t="s">
        <v>2534</v>
      </c>
      <c r="P1445" s="52" t="s">
        <v>35984</v>
      </c>
      <c r="Q1445" s="29" t="s">
        <v>41342</v>
      </c>
      <c r="R1445" s="31"/>
      <c r="S1445" s="31"/>
      <c r="T1445" s="31"/>
      <c r="U1445" s="31"/>
      <c r="V1445" s="31"/>
      <c r="W1445" s="31" t="s">
        <v>2471</v>
      </c>
      <c r="X1445" s="31" t="s">
        <v>33274</v>
      </c>
      <c r="Y1445" s="31" t="e">
        <f t="shared" ca="1" si="210"/>
        <v>#VALUE!</v>
      </c>
      <c r="Z1445" s="31" t="e">
        <f t="shared" ca="1" si="211"/>
        <v>#VALUE!</v>
      </c>
      <c r="AA1445" s="31"/>
      <c r="AB1445" s="31" t="s">
        <v>780</v>
      </c>
      <c r="AC1445" s="31" t="s">
        <v>34145</v>
      </c>
      <c r="AD1445" s="31" t="s">
        <v>34145</v>
      </c>
      <c r="AE1445" s="31"/>
      <c r="AF1445" s="31" t="s">
        <v>24701</v>
      </c>
      <c r="AG1445" s="31" t="s">
        <v>4322</v>
      </c>
      <c r="AH1445" s="31" t="s">
        <v>4322</v>
      </c>
      <c r="AI1445" s="31" t="s">
        <v>728</v>
      </c>
      <c r="AJ1445" s="52" t="s">
        <v>34784</v>
      </c>
      <c r="AK1445" s="52" t="s">
        <v>34785</v>
      </c>
      <c r="AL1445" s="31"/>
      <c r="AM1445" s="31" t="s">
        <v>34786</v>
      </c>
      <c r="AN1445" s="31"/>
      <c r="AO1445" s="29">
        <v>43369</v>
      </c>
      <c r="AP1445" s="31" t="s">
        <v>20019</v>
      </c>
      <c r="AQ1445" s="52" t="s">
        <v>35984</v>
      </c>
      <c r="AR1445" s="31" t="s">
        <v>34145</v>
      </c>
      <c r="AS1445" s="31" t="s">
        <v>34145</v>
      </c>
      <c r="AT1445" s="31" t="s">
        <v>41036</v>
      </c>
      <c r="AU1445" s="31"/>
      <c r="AV1445" s="31" t="s">
        <v>26001</v>
      </c>
      <c r="AW1445" s="31"/>
      <c r="AX1445" s="29">
        <f t="shared" si="214"/>
        <v>1903</v>
      </c>
      <c r="AY1445" s="31" t="s">
        <v>26346</v>
      </c>
      <c r="AZ1445" s="31" t="s">
        <v>20021</v>
      </c>
      <c r="BA1445" s="30" t="s">
        <v>20019</v>
      </c>
      <c r="BB1445" s="31"/>
      <c r="BC1445" s="31"/>
      <c r="BD1445" s="31" t="s">
        <v>11423</v>
      </c>
      <c r="BE1445" s="31" t="s">
        <v>7969</v>
      </c>
      <c r="BF1445" s="31" t="s">
        <v>26001</v>
      </c>
      <c r="BG1445" s="31"/>
      <c r="BH1445" s="31"/>
      <c r="BI1445" s="31"/>
      <c r="BJ1445" s="31" t="s">
        <v>23222</v>
      </c>
      <c r="BK1445" s="31" t="str">
        <f t="shared" si="207"/>
        <v>III/b</v>
      </c>
      <c r="BL1445" s="31"/>
      <c r="BM1445" s="31"/>
      <c r="BN1445" s="31"/>
      <c r="BO1445" s="31"/>
      <c r="BP1445" s="31"/>
      <c r="BQ1445" s="31" t="s">
        <v>23222</v>
      </c>
      <c r="BR1445" s="31" t="s">
        <v>41376</v>
      </c>
      <c r="BS1445" s="31">
        <v>0</v>
      </c>
      <c r="BT1445" s="29">
        <v>44621</v>
      </c>
      <c r="BU1445" s="52" t="s">
        <v>35984</v>
      </c>
      <c r="BV1445" s="31" t="s">
        <v>20332</v>
      </c>
      <c r="BW1445" s="31">
        <f t="shared" ca="1" si="212"/>
        <v>1</v>
      </c>
      <c r="BX1445" s="78">
        <f t="shared" ca="1" si="213"/>
        <v>3</v>
      </c>
      <c r="BY1445" s="31"/>
      <c r="BZ1445" s="31"/>
      <c r="CA1445" s="31" t="s">
        <v>2483</v>
      </c>
      <c r="CB1445" s="31" t="s">
        <v>2406</v>
      </c>
      <c r="CC1445" s="31"/>
      <c r="CD1445" s="31"/>
      <c r="CE1445" s="31"/>
      <c r="CF1445" s="31"/>
      <c r="CG1445" s="31"/>
      <c r="CH1445" s="31"/>
      <c r="CI1445" s="31"/>
      <c r="CJ1445" s="31"/>
      <c r="CK1445" s="31"/>
      <c r="CL1445" s="52" t="s">
        <v>34787</v>
      </c>
      <c r="CM1445" s="66" t="s">
        <v>24918</v>
      </c>
      <c r="CN1445" s="31">
        <v>124</v>
      </c>
      <c r="CO1445" s="31" t="s">
        <v>39730</v>
      </c>
      <c r="CP1445" s="52" t="s">
        <v>24918</v>
      </c>
      <c r="CQ1445" s="31">
        <v>124</v>
      </c>
      <c r="CR1445" s="31">
        <v>6928</v>
      </c>
      <c r="CS1445" s="31"/>
      <c r="CT1445" s="31"/>
      <c r="CU1445" s="31"/>
      <c r="CV1445" s="31"/>
      <c r="CW1445" s="31"/>
      <c r="CX1445" s="31"/>
      <c r="CY1445" s="31"/>
      <c r="CZ1445" s="31"/>
      <c r="DA1445" s="31"/>
      <c r="DB1445" s="31"/>
      <c r="DC1445" s="31"/>
      <c r="DD1445" s="31"/>
      <c r="DE1445" s="31"/>
      <c r="DF1445" s="31"/>
      <c r="DG1445" s="31"/>
      <c r="DH1445" s="31"/>
      <c r="DI1445" s="31"/>
      <c r="DJ1445" s="31"/>
      <c r="DK1445" s="31"/>
      <c r="DL1445" s="31"/>
      <c r="DM1445" s="38" t="s">
        <v>34788</v>
      </c>
      <c r="DN1445" s="38"/>
      <c r="DO1445" s="35"/>
      <c r="DP1445" s="52" t="s">
        <v>34789</v>
      </c>
      <c r="DQ1445" s="31" t="s">
        <v>34790</v>
      </c>
      <c r="DR1445" s="31"/>
      <c r="DS1445" s="52" t="s">
        <v>34791</v>
      </c>
      <c r="DT1445" s="50" t="s">
        <v>34792</v>
      </c>
      <c r="DU1445" s="31"/>
      <c r="DV1445" s="31"/>
      <c r="DW1445" s="31"/>
      <c r="DX1445" s="31"/>
      <c r="DY1445" s="31"/>
      <c r="DZ1445" s="31"/>
      <c r="EA1445" s="31"/>
      <c r="EB1445" s="31"/>
      <c r="EC1445" s="31" t="s">
        <v>40168</v>
      </c>
      <c r="ED1445" s="31" t="s">
        <v>41101</v>
      </c>
      <c r="EE1445" s="31"/>
      <c r="EF1445" s="31"/>
      <c r="EG1445" s="31"/>
      <c r="EH1445" s="31"/>
      <c r="EI1445" s="31"/>
      <c r="EJ1445" s="31"/>
    </row>
    <row r="1446" spans="1:140" ht="23.25" customHeight="1">
      <c r="A1446" s="25">
        <v>1444</v>
      </c>
      <c r="B1446" s="30" t="s">
        <v>21265</v>
      </c>
      <c r="C1446" s="31" t="s">
        <v>3381</v>
      </c>
      <c r="D1446" s="30" t="s">
        <v>6754</v>
      </c>
      <c r="E1446" s="30"/>
      <c r="F1446" s="30" t="s">
        <v>36257</v>
      </c>
      <c r="G1446" s="31">
        <f t="shared" si="208"/>
        <v>58</v>
      </c>
      <c r="H1446" s="72">
        <f t="shared" si="209"/>
        <v>53297</v>
      </c>
      <c r="I1446" s="30"/>
      <c r="J1446" s="30" t="s">
        <v>34084</v>
      </c>
      <c r="K1446" s="30" t="s">
        <v>4318</v>
      </c>
      <c r="L1446" s="31" t="s">
        <v>4318</v>
      </c>
      <c r="M1446" s="31" t="s">
        <v>3186</v>
      </c>
      <c r="N1446" s="31" t="s">
        <v>5797</v>
      </c>
      <c r="O1446" s="31" t="s">
        <v>5271</v>
      </c>
      <c r="P1446" s="31" t="s">
        <v>15640</v>
      </c>
      <c r="Q1446" s="31"/>
      <c r="R1446" s="31">
        <v>10</v>
      </c>
      <c r="S1446" s="31">
        <v>0</v>
      </c>
      <c r="T1446" s="31"/>
      <c r="U1446" s="31">
        <v>1763</v>
      </c>
      <c r="V1446" s="31" t="s">
        <v>1432</v>
      </c>
      <c r="W1446" s="31" t="s">
        <v>6447</v>
      </c>
      <c r="X1446" s="31" t="s">
        <v>924</v>
      </c>
      <c r="Y1446" s="31">
        <f t="shared" ca="1" si="210"/>
        <v>36</v>
      </c>
      <c r="Z1446" s="31" t="str">
        <f t="shared" ca="1" si="211"/>
        <v>36-45</v>
      </c>
      <c r="AA1446" s="31"/>
      <c r="AB1446" s="31" t="s">
        <v>780</v>
      </c>
      <c r="AC1446" s="31" t="s">
        <v>34145</v>
      </c>
      <c r="AD1446" s="31" t="s">
        <v>34145</v>
      </c>
      <c r="AE1446" s="31"/>
      <c r="AF1446" s="31" t="s">
        <v>24701</v>
      </c>
      <c r="AG1446" s="31" t="s">
        <v>4322</v>
      </c>
      <c r="AH1446" s="31" t="s">
        <v>4322</v>
      </c>
      <c r="AI1446" s="31" t="s">
        <v>728</v>
      </c>
      <c r="AJ1446" s="31" t="s">
        <v>6553</v>
      </c>
      <c r="AK1446" s="31" t="s">
        <v>6980</v>
      </c>
      <c r="AL1446" s="31" t="s">
        <v>973</v>
      </c>
      <c r="AM1446" s="31" t="s">
        <v>2711</v>
      </c>
      <c r="AN1446" s="31"/>
      <c r="AO1446" s="31"/>
      <c r="AP1446" s="31" t="s">
        <v>18118</v>
      </c>
      <c r="AQ1446" s="31" t="s">
        <v>8637</v>
      </c>
      <c r="AR1446" s="31" t="s">
        <v>34145</v>
      </c>
      <c r="AS1446" s="31" t="s">
        <v>34145</v>
      </c>
      <c r="AT1446" s="31" t="str">
        <f>_xlfn.IFNA(VLOOKUP(D1446,'[1]5. 1 Mei 2022'!$C$7:$F$60,4,FALSE),"")</f>
        <v/>
      </c>
      <c r="AU1446" s="31"/>
      <c r="AV1446" s="31" t="s">
        <v>20034</v>
      </c>
      <c r="AW1446" s="31" t="s">
        <v>31200</v>
      </c>
      <c r="AX1446" s="29">
        <f t="shared" si="214"/>
        <v>46292</v>
      </c>
      <c r="AY1446" s="31" t="s">
        <v>26346</v>
      </c>
      <c r="AZ1446" s="31" t="s">
        <v>2622</v>
      </c>
      <c r="BA1446" s="30" t="s">
        <v>18118</v>
      </c>
      <c r="BB1446" s="31" t="s">
        <v>8027</v>
      </c>
      <c r="BC1446" s="31"/>
      <c r="BD1446" s="31" t="s">
        <v>1759</v>
      </c>
      <c r="BE1446" s="31" t="s">
        <v>7969</v>
      </c>
      <c r="BF1446" s="31" t="s">
        <v>20034</v>
      </c>
      <c r="BG1446" s="31"/>
      <c r="BH1446" s="31"/>
      <c r="BI1446" s="31" t="s">
        <v>8136</v>
      </c>
      <c r="BJ1446" s="31" t="s">
        <v>20278</v>
      </c>
      <c r="BK1446" s="31" t="str">
        <f t="shared" si="207"/>
        <v>III/d</v>
      </c>
      <c r="BL1446" s="31" t="s">
        <v>8077</v>
      </c>
      <c r="BM1446" s="31"/>
      <c r="BN1446" s="31"/>
      <c r="BO1446" s="31"/>
      <c r="BP1446" s="31"/>
      <c r="BQ1446" s="31" t="s">
        <v>20278</v>
      </c>
      <c r="BR1446" s="31" t="s">
        <v>17826</v>
      </c>
      <c r="BS1446" s="31" t="s">
        <v>29971</v>
      </c>
      <c r="BT1446" s="31"/>
      <c r="BU1446" s="31" t="s">
        <v>2918</v>
      </c>
      <c r="BV1446" s="31" t="s">
        <v>886</v>
      </c>
      <c r="BW1446" s="31">
        <f t="shared" ca="1" si="212"/>
        <v>13</v>
      </c>
      <c r="BX1446" s="78">
        <f t="shared" ca="1" si="213"/>
        <v>3</v>
      </c>
      <c r="BY1446" s="31"/>
      <c r="BZ1446" s="31"/>
      <c r="CA1446" s="31" t="s">
        <v>2483</v>
      </c>
      <c r="CB1446" s="31" t="s">
        <v>2519</v>
      </c>
      <c r="CC1446" s="31" t="s">
        <v>1498</v>
      </c>
      <c r="CD1446" s="31">
        <v>1</v>
      </c>
      <c r="CE1446" s="31" t="s">
        <v>20085</v>
      </c>
      <c r="CF1446" s="31"/>
      <c r="CG1446" s="31"/>
      <c r="CH1446" s="31"/>
      <c r="CI1446" s="31"/>
      <c r="CJ1446" s="31"/>
      <c r="CK1446" s="31"/>
      <c r="CL1446" s="31" t="s">
        <v>22280</v>
      </c>
      <c r="CM1446" s="31" t="s">
        <v>21931</v>
      </c>
      <c r="CN1446" s="31">
        <v>123</v>
      </c>
      <c r="CO1446" s="31" t="s">
        <v>25421</v>
      </c>
      <c r="CP1446" s="31" t="s">
        <v>21931</v>
      </c>
      <c r="CQ1446" s="31">
        <v>123</v>
      </c>
      <c r="CR1446" s="31">
        <v>4401</v>
      </c>
      <c r="CS1446" s="31" t="s">
        <v>8595</v>
      </c>
      <c r="CT1446" s="31"/>
      <c r="CU1446" s="31">
        <v>40990</v>
      </c>
      <c r="CV1446" s="31" t="s">
        <v>8319</v>
      </c>
      <c r="CW1446" s="31" t="s">
        <v>8320</v>
      </c>
      <c r="CX1446" s="31" t="s">
        <v>8318</v>
      </c>
      <c r="CY1446" s="31"/>
      <c r="CZ1446" s="31"/>
      <c r="DA1446" s="31"/>
      <c r="DB1446" s="31" t="s">
        <v>15747</v>
      </c>
      <c r="DC1446" s="31" t="s">
        <v>15756</v>
      </c>
      <c r="DD1446" s="31" t="s">
        <v>15746</v>
      </c>
      <c r="DE1446" s="31"/>
      <c r="DF1446" s="31"/>
      <c r="DG1446" s="31"/>
      <c r="DH1446" s="31"/>
      <c r="DI1446" s="31" t="s">
        <v>24822</v>
      </c>
      <c r="DJ1446" s="31" t="s">
        <v>24823</v>
      </c>
      <c r="DK1446" s="31" t="s">
        <v>25642</v>
      </c>
      <c r="DL1446" s="31" t="s">
        <v>25643</v>
      </c>
      <c r="DM1446" s="38" t="s">
        <v>9136</v>
      </c>
      <c r="DN1446" s="38"/>
      <c r="DO1446" s="35">
        <v>0</v>
      </c>
      <c r="DP1446" s="31" t="s">
        <v>13052</v>
      </c>
      <c r="DQ1446" s="31" t="s">
        <v>13051</v>
      </c>
      <c r="DR1446" s="31"/>
      <c r="DS1446" s="31" t="s">
        <v>26777</v>
      </c>
      <c r="DT1446" s="31" t="s">
        <v>28003</v>
      </c>
      <c r="DU1446" s="31">
        <v>2</v>
      </c>
      <c r="DV1446" s="31" t="s">
        <v>32165</v>
      </c>
      <c r="DW1446" s="31" t="s">
        <v>1759</v>
      </c>
      <c r="DX1446" s="31" t="s">
        <v>1759</v>
      </c>
      <c r="DY1446" s="31" t="s">
        <v>28831</v>
      </c>
      <c r="DZ1446" s="31" t="s">
        <v>18545</v>
      </c>
      <c r="EA1446" s="31"/>
      <c r="EB1446" s="31">
        <v>0</v>
      </c>
      <c r="EC1446" s="31" t="s">
        <v>40168</v>
      </c>
      <c r="ED1446" s="31" t="s">
        <v>41101</v>
      </c>
      <c r="EE1446" s="31"/>
      <c r="EF1446" s="31"/>
      <c r="EG1446" s="31"/>
      <c r="EH1446" s="31"/>
      <c r="EI1446" s="31"/>
      <c r="EJ1446" s="31"/>
    </row>
    <row r="1447" spans="1:140" ht="23.25" customHeight="1">
      <c r="A1447" s="25">
        <v>1445</v>
      </c>
      <c r="B1447" s="30" t="s">
        <v>18914</v>
      </c>
      <c r="C1447" s="31" t="s">
        <v>26216</v>
      </c>
      <c r="D1447" s="30" t="s">
        <v>33216</v>
      </c>
      <c r="E1447" s="30"/>
      <c r="F1447" s="30" t="s">
        <v>36258</v>
      </c>
      <c r="G1447" s="31">
        <f t="shared" si="208"/>
        <v>58</v>
      </c>
      <c r="H1447" s="72">
        <f t="shared" si="209"/>
        <v>55001</v>
      </c>
      <c r="I1447" s="30"/>
      <c r="J1447" s="30" t="s">
        <v>34084</v>
      </c>
      <c r="K1447" s="30" t="s">
        <v>4318</v>
      </c>
      <c r="L1447" s="31" t="s">
        <v>4318</v>
      </c>
      <c r="M1447" s="31" t="s">
        <v>3186</v>
      </c>
      <c r="N1447" s="31" t="s">
        <v>3311</v>
      </c>
      <c r="O1447" s="31" t="s">
        <v>2534</v>
      </c>
      <c r="P1447" s="52" t="s">
        <v>35984</v>
      </c>
      <c r="Q1447" s="29" t="s">
        <v>41343</v>
      </c>
      <c r="R1447" s="31"/>
      <c r="S1447" s="31"/>
      <c r="T1447" s="31"/>
      <c r="U1447" s="31" t="s">
        <v>16152</v>
      </c>
      <c r="V1447" s="31"/>
      <c r="W1447" s="31" t="s">
        <v>7059</v>
      </c>
      <c r="X1447" s="31" t="s">
        <v>18931</v>
      </c>
      <c r="Y1447" s="31">
        <f t="shared" ca="1" si="210"/>
        <v>31</v>
      </c>
      <c r="Z1447" s="31" t="str">
        <f t="shared" ca="1" si="211"/>
        <v>21-35</v>
      </c>
      <c r="AA1447" s="31"/>
      <c r="AB1447" s="31" t="s">
        <v>780</v>
      </c>
      <c r="AC1447" s="31" t="s">
        <v>34145</v>
      </c>
      <c r="AD1447" s="31" t="s">
        <v>34145</v>
      </c>
      <c r="AE1447" s="31"/>
      <c r="AF1447" s="31" t="s">
        <v>24701</v>
      </c>
      <c r="AG1447" s="31" t="s">
        <v>4322</v>
      </c>
      <c r="AH1447" s="31" t="s">
        <v>4322</v>
      </c>
      <c r="AI1447" s="31" t="s">
        <v>728</v>
      </c>
      <c r="AJ1447" s="31" t="s">
        <v>18940</v>
      </c>
      <c r="AK1447" s="31" t="s">
        <v>18941</v>
      </c>
      <c r="AL1447" s="31" t="s">
        <v>17642</v>
      </c>
      <c r="AM1447" s="31" t="s">
        <v>16162</v>
      </c>
      <c r="AN1447" s="31"/>
      <c r="AO1447" s="29">
        <v>42244</v>
      </c>
      <c r="AP1447" s="31" t="s">
        <v>18118</v>
      </c>
      <c r="AQ1447" s="31"/>
      <c r="AR1447" s="31" t="s">
        <v>34145</v>
      </c>
      <c r="AS1447" s="31" t="s">
        <v>34145</v>
      </c>
      <c r="AT1447" s="31" t="str">
        <f>_xlfn.IFNA(VLOOKUP(D1447,'[1]5. 1 Mei 2022'!$C$7:$F$60,4,FALSE),"")</f>
        <v/>
      </c>
      <c r="AU1447" s="31"/>
      <c r="AV1447" s="31" t="s">
        <v>20032</v>
      </c>
      <c r="AW1447" s="31" t="s">
        <v>18394</v>
      </c>
      <c r="AX1447" s="29">
        <f t="shared" si="214"/>
        <v>46243</v>
      </c>
      <c r="AY1447" s="31" t="s">
        <v>26346</v>
      </c>
      <c r="AZ1447" s="31" t="s">
        <v>2622</v>
      </c>
      <c r="BA1447" s="30" t="s">
        <v>18118</v>
      </c>
      <c r="BB1447" s="31" t="s">
        <v>8024</v>
      </c>
      <c r="BC1447" s="31"/>
      <c r="BD1447" s="31" t="s">
        <v>7980</v>
      </c>
      <c r="BE1447" s="31" t="s">
        <v>7969</v>
      </c>
      <c r="BF1447" s="31" t="s">
        <v>20032</v>
      </c>
      <c r="BG1447" s="31"/>
      <c r="BH1447" s="31"/>
      <c r="BI1447" s="31"/>
      <c r="BJ1447" s="31" t="s">
        <v>23222</v>
      </c>
      <c r="BK1447" s="31" t="str">
        <f t="shared" si="207"/>
        <v>III/b</v>
      </c>
      <c r="BL1447" s="31"/>
      <c r="BM1447" s="31"/>
      <c r="BN1447" s="31"/>
      <c r="BO1447" s="31"/>
      <c r="BP1447" s="31"/>
      <c r="BQ1447" s="31" t="s">
        <v>23222</v>
      </c>
      <c r="BR1447" s="31" t="s">
        <v>41376</v>
      </c>
      <c r="BS1447" s="31">
        <v>0</v>
      </c>
      <c r="BT1447" s="29">
        <v>44621</v>
      </c>
      <c r="BU1447" s="52" t="s">
        <v>35984</v>
      </c>
      <c r="BV1447" s="31" t="s">
        <v>11348</v>
      </c>
      <c r="BW1447" s="31">
        <f t="shared" ca="1" si="212"/>
        <v>7</v>
      </c>
      <c r="BX1447" s="78">
        <f t="shared" ca="1" si="213"/>
        <v>3</v>
      </c>
      <c r="BY1447" s="31" t="s">
        <v>25993</v>
      </c>
      <c r="BZ1447" s="31"/>
      <c r="CA1447" s="31" t="s">
        <v>2483</v>
      </c>
      <c r="CB1447" s="31" t="s">
        <v>2406</v>
      </c>
      <c r="CC1447" s="31"/>
      <c r="CD1447" s="31"/>
      <c r="CE1447" s="31" t="s">
        <v>20085</v>
      </c>
      <c r="CF1447" s="31"/>
      <c r="CG1447" s="31"/>
      <c r="CH1447" s="31"/>
      <c r="CI1447" s="31"/>
      <c r="CJ1447" s="31"/>
      <c r="CK1447" s="31"/>
      <c r="CL1447" s="31" t="s">
        <v>31286</v>
      </c>
      <c r="CM1447" s="31" t="s">
        <v>29353</v>
      </c>
      <c r="CN1447" s="31">
        <v>125</v>
      </c>
      <c r="CO1447" s="31" t="s">
        <v>32950</v>
      </c>
      <c r="CP1447" s="31" t="s">
        <v>29353</v>
      </c>
      <c r="CQ1447" s="31"/>
      <c r="CR1447" s="31">
        <v>6618</v>
      </c>
      <c r="CS1447" s="31" t="s">
        <v>19224</v>
      </c>
      <c r="CT1447" s="31" t="s">
        <v>19225</v>
      </c>
      <c r="CU1447" s="31" t="s">
        <v>16025</v>
      </c>
      <c r="CV1447" s="31" t="s">
        <v>18938</v>
      </c>
      <c r="CW1447" s="31" t="s">
        <v>18939</v>
      </c>
      <c r="CX1447" s="31" t="s">
        <v>18936</v>
      </c>
      <c r="CY1447" s="31"/>
      <c r="CZ1447" s="31"/>
      <c r="DA1447" s="31"/>
      <c r="DB1447" s="31" t="s">
        <v>11355</v>
      </c>
      <c r="DC1447" s="31" t="s">
        <v>19655</v>
      </c>
      <c r="DD1447" s="31" t="s">
        <v>19042</v>
      </c>
      <c r="DE1447" s="31"/>
      <c r="DF1447" s="31"/>
      <c r="DG1447" s="31"/>
      <c r="DH1447" s="31"/>
      <c r="DI1447" s="31" t="s">
        <v>25077</v>
      </c>
      <c r="DJ1447" s="31" t="s">
        <v>25042</v>
      </c>
      <c r="DK1447" s="31"/>
      <c r="DL1447" s="31"/>
      <c r="DM1447" s="38" t="s">
        <v>19010</v>
      </c>
      <c r="DN1447" s="38"/>
      <c r="DO1447" s="35"/>
      <c r="DP1447" s="31" t="s">
        <v>18942</v>
      </c>
      <c r="DQ1447" s="31" t="s">
        <v>18943</v>
      </c>
      <c r="DR1447" s="31"/>
      <c r="DS1447" s="31" t="s">
        <v>27833</v>
      </c>
      <c r="DT1447" s="31" t="s">
        <v>37980</v>
      </c>
      <c r="DU1447" s="31">
        <v>3</v>
      </c>
      <c r="DV1447" s="31" t="s">
        <v>32167</v>
      </c>
      <c r="DW1447" s="31" t="s">
        <v>7980</v>
      </c>
      <c r="DX1447" s="31" t="s">
        <v>7980</v>
      </c>
      <c r="DY1447" s="31" t="s">
        <v>29674</v>
      </c>
      <c r="DZ1447" s="31" t="s">
        <v>18545</v>
      </c>
      <c r="EA1447" s="31"/>
      <c r="EB1447" s="31">
        <v>1467159</v>
      </c>
      <c r="EC1447" s="31" t="s">
        <v>40168</v>
      </c>
      <c r="ED1447" s="31" t="s">
        <v>41101</v>
      </c>
      <c r="EE1447" s="31"/>
      <c r="EF1447" s="31"/>
      <c r="EG1447" s="31"/>
      <c r="EH1447" s="31"/>
      <c r="EI1447" s="31"/>
      <c r="EJ1447" s="31"/>
    </row>
    <row r="1448" spans="1:140" ht="23.25" customHeight="1">
      <c r="A1448" s="25">
        <v>1446</v>
      </c>
      <c r="B1448" s="30" t="s">
        <v>17138</v>
      </c>
      <c r="C1448" s="31" t="s">
        <v>17139</v>
      </c>
      <c r="D1448" s="30" t="s">
        <v>26209</v>
      </c>
      <c r="E1448" s="30"/>
      <c r="F1448" s="30" t="s">
        <v>36262</v>
      </c>
      <c r="G1448" s="31">
        <f t="shared" si="208"/>
        <v>58</v>
      </c>
      <c r="H1448" s="72">
        <f t="shared" si="209"/>
        <v>54027</v>
      </c>
      <c r="I1448" s="30" t="s">
        <v>35272</v>
      </c>
      <c r="J1448" s="30" t="s">
        <v>34085</v>
      </c>
      <c r="K1448" s="30" t="s">
        <v>34083</v>
      </c>
      <c r="L1448" s="31" t="s">
        <v>16726</v>
      </c>
      <c r="M1448" s="31" t="s">
        <v>6378</v>
      </c>
      <c r="N1448" s="31" t="s">
        <v>3557</v>
      </c>
      <c r="O1448" s="31" t="s">
        <v>1501</v>
      </c>
      <c r="P1448" s="31" t="s">
        <v>25993</v>
      </c>
      <c r="Q1448" s="31"/>
      <c r="R1448" s="31"/>
      <c r="S1448" s="31"/>
      <c r="T1448" s="31"/>
      <c r="U1448" s="31" t="s">
        <v>18467</v>
      </c>
      <c r="V1448" s="31"/>
      <c r="W1448" s="31" t="s">
        <v>4404</v>
      </c>
      <c r="X1448" s="31" t="s">
        <v>17244</v>
      </c>
      <c r="Y1448" s="31" t="e">
        <f t="shared" ca="1" si="210"/>
        <v>#VALUE!</v>
      </c>
      <c r="Z1448" s="31" t="e">
        <f t="shared" ca="1" si="211"/>
        <v>#VALUE!</v>
      </c>
      <c r="AA1448" s="31"/>
      <c r="AB1448" s="31" t="s">
        <v>780</v>
      </c>
      <c r="AC1448" s="31" t="s">
        <v>34145</v>
      </c>
      <c r="AD1448" s="31" t="s">
        <v>34145</v>
      </c>
      <c r="AE1448" s="31"/>
      <c r="AF1448" s="31" t="s">
        <v>24701</v>
      </c>
      <c r="AG1448" s="31" t="s">
        <v>4322</v>
      </c>
      <c r="AH1448" s="31" t="s">
        <v>4322</v>
      </c>
      <c r="AI1448" s="31" t="s">
        <v>728</v>
      </c>
      <c r="AJ1448" s="31" t="s">
        <v>17932</v>
      </c>
      <c r="AK1448" s="31">
        <v>1691</v>
      </c>
      <c r="AL1448" s="31" t="s">
        <v>17933</v>
      </c>
      <c r="AM1448" s="31" t="s">
        <v>17562</v>
      </c>
      <c r="AN1448" s="31"/>
      <c r="AO1448" s="31"/>
      <c r="AP1448" s="31" t="s">
        <v>2307</v>
      </c>
      <c r="AQ1448" s="31" t="s">
        <v>1974</v>
      </c>
      <c r="AR1448" s="31" t="s">
        <v>34145</v>
      </c>
      <c r="AS1448" s="31" t="s">
        <v>34145</v>
      </c>
      <c r="AT1448" s="31" t="str">
        <f>_xlfn.IFNA(VLOOKUP(D1448,'[1]5. 1 Mei 2022'!$C$7:$F$60,4,FALSE),"")</f>
        <v/>
      </c>
      <c r="AU1448" s="31"/>
      <c r="AV1448" s="31" t="s">
        <v>20032</v>
      </c>
      <c r="AW1448" s="31" t="s">
        <v>1974</v>
      </c>
      <c r="AX1448" s="29">
        <f t="shared" si="214"/>
        <v>44346</v>
      </c>
      <c r="AY1448" s="31" t="s">
        <v>26346</v>
      </c>
      <c r="AZ1448" s="31" t="s">
        <v>6924</v>
      </c>
      <c r="BA1448" s="30" t="s">
        <v>2307</v>
      </c>
      <c r="BB1448" s="31" t="s">
        <v>12007</v>
      </c>
      <c r="BC1448" s="31"/>
      <c r="BD1448" s="31" t="s">
        <v>7980</v>
      </c>
      <c r="BE1448" s="31" t="s">
        <v>7969</v>
      </c>
      <c r="BF1448" s="31" t="s">
        <v>20032</v>
      </c>
      <c r="BG1448" s="31"/>
      <c r="BH1448" s="31"/>
      <c r="BI1448" s="31"/>
      <c r="BJ1448" s="31">
        <v>0</v>
      </c>
      <c r="BK1448" s="31" t="str">
        <f t="shared" si="207"/>
        <v>III/a</v>
      </c>
      <c r="BL1448" s="31"/>
      <c r="BM1448" s="31"/>
      <c r="BN1448" s="31"/>
      <c r="BO1448" s="31"/>
      <c r="BP1448" s="31"/>
      <c r="BQ1448" s="31"/>
      <c r="BR1448" s="31"/>
      <c r="BS1448" s="31"/>
      <c r="BT1448" s="31"/>
      <c r="BU1448" s="31"/>
      <c r="BV1448" s="31" t="s">
        <v>8466</v>
      </c>
      <c r="BW1448" s="31">
        <f t="shared" ca="1" si="212"/>
        <v>7</v>
      </c>
      <c r="BX1448" s="78">
        <f t="shared" ca="1" si="213"/>
        <v>3</v>
      </c>
      <c r="BY1448" s="31" t="s">
        <v>25993</v>
      </c>
      <c r="BZ1448" s="31"/>
      <c r="CA1448" s="31" t="s">
        <v>2483</v>
      </c>
      <c r="CB1448" s="31" t="s">
        <v>2406</v>
      </c>
      <c r="CC1448" s="31"/>
      <c r="CD1448" s="31"/>
      <c r="CE1448" s="31" t="s">
        <v>20085</v>
      </c>
      <c r="CF1448" s="31"/>
      <c r="CG1448" s="31"/>
      <c r="CH1448" s="31"/>
      <c r="CI1448" s="31"/>
      <c r="CJ1448" s="31"/>
      <c r="CK1448" s="31"/>
      <c r="CL1448" s="31" t="s">
        <v>32730</v>
      </c>
      <c r="CM1448" s="31" t="s">
        <v>32731</v>
      </c>
      <c r="CN1448" s="31">
        <v>126</v>
      </c>
      <c r="CO1448" s="31" t="s">
        <v>37125</v>
      </c>
      <c r="CP1448" s="31" t="s">
        <v>32731</v>
      </c>
      <c r="CQ1448" s="31" t="s">
        <v>39477</v>
      </c>
      <c r="CR1448" s="31">
        <v>6509</v>
      </c>
      <c r="CS1448" s="31" t="s">
        <v>22243</v>
      </c>
      <c r="CT1448" s="31"/>
      <c r="CU1448" s="31"/>
      <c r="CV1448" s="31" t="s">
        <v>18074</v>
      </c>
      <c r="CW1448" s="31" t="s">
        <v>15462</v>
      </c>
      <c r="CX1448" s="31" t="s">
        <v>15874</v>
      </c>
      <c r="CY1448" s="31"/>
      <c r="CZ1448" s="31"/>
      <c r="DA1448" s="31"/>
      <c r="DB1448" s="31" t="s">
        <v>11355</v>
      </c>
      <c r="DC1448" s="31" t="s">
        <v>18668</v>
      </c>
      <c r="DD1448" s="31" t="s">
        <v>18474</v>
      </c>
      <c r="DE1448" s="31"/>
      <c r="DF1448" s="31"/>
      <c r="DG1448" s="31"/>
      <c r="DH1448" s="31"/>
      <c r="DI1448" s="31" t="s">
        <v>25077</v>
      </c>
      <c r="DJ1448" s="31" t="s">
        <v>25042</v>
      </c>
      <c r="DK1448" s="31"/>
      <c r="DL1448" s="31"/>
      <c r="DM1448" s="38" t="s">
        <v>28962</v>
      </c>
      <c r="DN1448" s="38"/>
      <c r="DO1448" s="35"/>
      <c r="DP1448" s="31" t="s">
        <v>17928</v>
      </c>
      <c r="DQ1448" s="31" t="s">
        <v>17931</v>
      </c>
      <c r="DR1448" s="31"/>
      <c r="DS1448" s="31" t="s">
        <v>17929</v>
      </c>
      <c r="DT1448" s="31" t="s">
        <v>17930</v>
      </c>
      <c r="DU1448" s="31">
        <v>2</v>
      </c>
      <c r="DV1448" s="31" t="s">
        <v>32165</v>
      </c>
      <c r="DW1448" s="31" t="s">
        <v>7980</v>
      </c>
      <c r="DX1448" s="31" t="s">
        <v>7980</v>
      </c>
      <c r="DY1448" s="31" t="s">
        <v>26370</v>
      </c>
      <c r="DZ1448" s="31" t="s">
        <v>18545</v>
      </c>
      <c r="EA1448" s="31"/>
      <c r="EB1448" s="31">
        <v>0</v>
      </c>
      <c r="EC1448" s="31" t="s">
        <v>40168</v>
      </c>
      <c r="ED1448" s="31" t="s">
        <v>41101</v>
      </c>
      <c r="EE1448" s="31"/>
      <c r="EF1448" s="31"/>
      <c r="EG1448" s="31"/>
      <c r="EH1448" s="31"/>
      <c r="EI1448" s="31"/>
      <c r="EJ1448" s="31"/>
    </row>
    <row r="1449" spans="1:140" ht="23.25" customHeight="1">
      <c r="A1449" s="25">
        <v>1447</v>
      </c>
      <c r="B1449" s="30" t="s">
        <v>10418</v>
      </c>
      <c r="C1449" s="31" t="s">
        <v>16607</v>
      </c>
      <c r="D1449" s="30" t="s">
        <v>32762</v>
      </c>
      <c r="E1449" s="30"/>
      <c r="F1449" s="30" t="s">
        <v>36262</v>
      </c>
      <c r="G1449" s="31">
        <f t="shared" si="208"/>
        <v>58</v>
      </c>
      <c r="H1449" s="72">
        <f t="shared" si="209"/>
        <v>52322</v>
      </c>
      <c r="I1449" s="30"/>
      <c r="J1449" s="30" t="s">
        <v>34084</v>
      </c>
      <c r="K1449" s="30" t="s">
        <v>33537</v>
      </c>
      <c r="L1449" s="31" t="s">
        <v>33537</v>
      </c>
      <c r="M1449" s="31" t="s">
        <v>6378</v>
      </c>
      <c r="N1449" s="31" t="s">
        <v>3557</v>
      </c>
      <c r="O1449" s="31" t="s">
        <v>1501</v>
      </c>
      <c r="P1449" s="31" t="s">
        <v>18370</v>
      </c>
      <c r="Q1449" s="31"/>
      <c r="R1449" s="31"/>
      <c r="S1449" s="31"/>
      <c r="T1449" s="31"/>
      <c r="U1449" s="31" t="s">
        <v>7051</v>
      </c>
      <c r="V1449" s="31"/>
      <c r="W1449" s="31" t="s">
        <v>6910</v>
      </c>
      <c r="X1449" s="31" t="s">
        <v>837</v>
      </c>
      <c r="Y1449" s="31" t="e">
        <f t="shared" ca="1" si="210"/>
        <v>#VALUE!</v>
      </c>
      <c r="Z1449" s="31" t="e">
        <f t="shared" ca="1" si="211"/>
        <v>#VALUE!</v>
      </c>
      <c r="AA1449" s="31"/>
      <c r="AB1449" s="31" t="s">
        <v>780</v>
      </c>
      <c r="AC1449" s="31" t="s">
        <v>34145</v>
      </c>
      <c r="AD1449" s="31" t="s">
        <v>34145</v>
      </c>
      <c r="AE1449" s="31"/>
      <c r="AF1449" s="31" t="s">
        <v>24701</v>
      </c>
      <c r="AG1449" s="31" t="s">
        <v>4322</v>
      </c>
      <c r="AH1449" s="31" t="s">
        <v>4322</v>
      </c>
      <c r="AI1449" s="31" t="s">
        <v>728</v>
      </c>
      <c r="AJ1449" s="31">
        <v>2007740145</v>
      </c>
      <c r="AK1449" s="31" t="s">
        <v>3751</v>
      </c>
      <c r="AL1449" s="31" t="s">
        <v>3752</v>
      </c>
      <c r="AM1449" s="31" t="s">
        <v>2681</v>
      </c>
      <c r="AN1449" s="31"/>
      <c r="AO1449" s="31"/>
      <c r="AP1449" s="31" t="s">
        <v>20019</v>
      </c>
      <c r="AQ1449" s="31" t="s">
        <v>19167</v>
      </c>
      <c r="AR1449" s="31" t="s">
        <v>34145</v>
      </c>
      <c r="AS1449" s="31" t="s">
        <v>34145</v>
      </c>
      <c r="AT1449" s="31" t="str">
        <f>_xlfn.IFNA(VLOOKUP(D1449,'[1]5. 1 Mei 2022'!$C$7:$F$60,4,FALSE),"")</f>
        <v/>
      </c>
      <c r="AU1449" s="31"/>
      <c r="AV1449" s="31" t="s">
        <v>20034</v>
      </c>
      <c r="AW1449" s="31" t="s">
        <v>11742</v>
      </c>
      <c r="AX1449" s="29">
        <v>44059</v>
      </c>
      <c r="AY1449" s="31" t="s">
        <v>26346</v>
      </c>
      <c r="AZ1449" s="31" t="s">
        <v>20021</v>
      </c>
      <c r="BA1449" s="30" t="s">
        <v>20019</v>
      </c>
      <c r="BB1449" s="31" t="s">
        <v>8026</v>
      </c>
      <c r="BC1449" s="31"/>
      <c r="BD1449" s="31" t="s">
        <v>1759</v>
      </c>
      <c r="BE1449" s="31" t="s">
        <v>7969</v>
      </c>
      <c r="BF1449" s="31" t="s">
        <v>20034</v>
      </c>
      <c r="BG1449" s="31"/>
      <c r="BH1449" s="31"/>
      <c r="BI1449" s="31"/>
      <c r="BJ1449" s="31">
        <v>0</v>
      </c>
      <c r="BK1449" s="31" t="str">
        <f t="shared" si="207"/>
        <v>III/a</v>
      </c>
      <c r="BL1449" s="31"/>
      <c r="BM1449" s="31"/>
      <c r="BN1449" s="31"/>
      <c r="BO1449" s="31"/>
      <c r="BP1449" s="31" t="s">
        <v>1498</v>
      </c>
      <c r="BQ1449" s="31"/>
      <c r="BR1449" s="31"/>
      <c r="BS1449" s="31"/>
      <c r="BT1449" s="31"/>
      <c r="BU1449" s="31"/>
      <c r="BV1449" s="31" t="s">
        <v>3372</v>
      </c>
      <c r="BW1449" s="31">
        <f t="shared" ca="1" si="212"/>
        <v>14</v>
      </c>
      <c r="BX1449" s="78">
        <f t="shared" ca="1" si="213"/>
        <v>3</v>
      </c>
      <c r="BY1449" s="31" t="s">
        <v>3738</v>
      </c>
      <c r="BZ1449" s="31"/>
      <c r="CA1449" s="31" t="s">
        <v>2483</v>
      </c>
      <c r="CB1449" s="31" t="s">
        <v>2519</v>
      </c>
      <c r="CC1449" s="31"/>
      <c r="CD1449" s="31">
        <v>1</v>
      </c>
      <c r="CE1449" s="31" t="s">
        <v>20085</v>
      </c>
      <c r="CF1449" s="31"/>
      <c r="CG1449" s="31"/>
      <c r="CH1449" s="31"/>
      <c r="CI1449" s="31"/>
      <c r="CJ1449" s="31"/>
      <c r="CK1449" s="31"/>
      <c r="CL1449" s="31" t="s">
        <v>25564</v>
      </c>
      <c r="CM1449" s="31" t="s">
        <v>25534</v>
      </c>
      <c r="CN1449" s="31">
        <v>124</v>
      </c>
      <c r="CO1449" s="31" t="s">
        <v>25533</v>
      </c>
      <c r="CP1449" s="31" t="s">
        <v>25534</v>
      </c>
      <c r="CQ1449" s="31"/>
      <c r="CR1449" s="31">
        <v>4267</v>
      </c>
      <c r="CS1449" s="31" t="s">
        <v>12072</v>
      </c>
      <c r="CT1449" s="31" t="s">
        <v>12073</v>
      </c>
      <c r="CU1449" s="31" t="s">
        <v>12074</v>
      </c>
      <c r="CV1449" s="31" t="s">
        <v>10544</v>
      </c>
      <c r="CW1449" s="31" t="s">
        <v>10547</v>
      </c>
      <c r="CX1449" s="31" t="s">
        <v>10525</v>
      </c>
      <c r="CY1449" s="31"/>
      <c r="CZ1449" s="31"/>
      <c r="DA1449" s="31"/>
      <c r="DB1449" s="31" t="s">
        <v>15747</v>
      </c>
      <c r="DC1449" s="31" t="s">
        <v>15756</v>
      </c>
      <c r="DD1449" s="31" t="s">
        <v>15746</v>
      </c>
      <c r="DE1449" s="31"/>
      <c r="DF1449" s="31"/>
      <c r="DG1449" s="31"/>
      <c r="DH1449" s="31"/>
      <c r="DI1449" s="31"/>
      <c r="DJ1449" s="31"/>
      <c r="DK1449" s="31"/>
      <c r="DL1449" s="31"/>
      <c r="DM1449" s="38" t="s">
        <v>10577</v>
      </c>
      <c r="DN1449" s="38"/>
      <c r="DO1449" s="35" t="s">
        <v>10655</v>
      </c>
      <c r="DP1449" s="31" t="s">
        <v>10850</v>
      </c>
      <c r="DQ1449" s="31" t="s">
        <v>14398</v>
      </c>
      <c r="DR1449" s="31"/>
      <c r="DS1449" s="31" t="s">
        <v>26784</v>
      </c>
      <c r="DT1449" s="31" t="s">
        <v>37981</v>
      </c>
      <c r="DU1449" s="31">
        <v>3</v>
      </c>
      <c r="DV1449" s="31" t="s">
        <v>32167</v>
      </c>
      <c r="DW1449" s="31" t="s">
        <v>1759</v>
      </c>
      <c r="DX1449" s="31" t="s">
        <v>1759</v>
      </c>
      <c r="DY1449" s="31" t="s">
        <v>24757</v>
      </c>
      <c r="DZ1449" s="31" t="s">
        <v>21842</v>
      </c>
      <c r="EA1449" s="31"/>
      <c r="EB1449" s="31">
        <v>918015</v>
      </c>
      <c r="EC1449" s="31" t="s">
        <v>40168</v>
      </c>
      <c r="ED1449" s="31" t="s">
        <v>41101</v>
      </c>
      <c r="EE1449" s="31"/>
      <c r="EF1449" s="31"/>
      <c r="EG1449" s="31"/>
      <c r="EH1449" s="31"/>
      <c r="EI1449" s="31"/>
      <c r="EJ1449" s="31"/>
    </row>
    <row r="1450" spans="1:140" ht="23.25" customHeight="1">
      <c r="A1450" s="25">
        <v>1448</v>
      </c>
      <c r="B1450" s="30" t="s">
        <v>15184</v>
      </c>
      <c r="C1450" s="31" t="s">
        <v>6670</v>
      </c>
      <c r="D1450" s="30" t="s">
        <v>6670</v>
      </c>
      <c r="E1450" s="30"/>
      <c r="F1450" s="30" t="s">
        <v>36253</v>
      </c>
      <c r="G1450" s="31">
        <f t="shared" si="208"/>
        <v>60</v>
      </c>
      <c r="H1450" s="72">
        <f t="shared" si="209"/>
        <v>53724</v>
      </c>
      <c r="I1450" s="30"/>
      <c r="J1450" s="30" t="s">
        <v>34084</v>
      </c>
      <c r="K1450" s="30" t="s">
        <v>4318</v>
      </c>
      <c r="L1450" s="31" t="s">
        <v>4318</v>
      </c>
      <c r="M1450" s="31" t="s">
        <v>3186</v>
      </c>
      <c r="N1450" s="31" t="s">
        <v>7120</v>
      </c>
      <c r="O1450" s="31" t="s">
        <v>3943</v>
      </c>
      <c r="P1450" s="52" t="s">
        <v>35985</v>
      </c>
      <c r="Q1450" s="31" t="s">
        <v>41939</v>
      </c>
      <c r="R1450" s="31">
        <v>13</v>
      </c>
      <c r="S1450" s="31">
        <v>4</v>
      </c>
      <c r="T1450" s="31"/>
      <c r="U1450" s="31">
        <v>1662</v>
      </c>
      <c r="V1450" s="31"/>
      <c r="W1450" s="31" t="s">
        <v>6910</v>
      </c>
      <c r="X1450" s="31" t="s">
        <v>6069</v>
      </c>
      <c r="Y1450" s="31">
        <f t="shared" ca="1" si="210"/>
        <v>36</v>
      </c>
      <c r="Z1450" s="31" t="str">
        <f t="shared" ca="1" si="211"/>
        <v>36-45</v>
      </c>
      <c r="AA1450" s="31"/>
      <c r="AB1450" s="31" t="s">
        <v>780</v>
      </c>
      <c r="AC1450" s="31" t="s">
        <v>34145</v>
      </c>
      <c r="AD1450" s="31" t="s">
        <v>34145</v>
      </c>
      <c r="AE1450" s="31"/>
      <c r="AF1450" s="31" t="s">
        <v>24701</v>
      </c>
      <c r="AG1450" s="31" t="s">
        <v>4322</v>
      </c>
      <c r="AH1450" s="31" t="s">
        <v>4322</v>
      </c>
      <c r="AI1450" s="31" t="s">
        <v>728</v>
      </c>
      <c r="AJ1450" s="31"/>
      <c r="AK1450" s="31" t="s">
        <v>1098</v>
      </c>
      <c r="AL1450" s="31">
        <v>2009</v>
      </c>
      <c r="AM1450" s="31"/>
      <c r="AN1450" s="31"/>
      <c r="AO1450" s="31"/>
      <c r="AP1450" s="31" t="s">
        <v>33003</v>
      </c>
      <c r="AQ1450" s="31" t="s">
        <v>886</v>
      </c>
      <c r="AR1450" s="31" t="s">
        <v>34145</v>
      </c>
      <c r="AS1450" s="31" t="s">
        <v>34145</v>
      </c>
      <c r="AT1450" s="31" t="str">
        <f>_xlfn.IFNA(VLOOKUP(D1450,'[1]5. 1 Mei 2022'!$C$7:$F$60,4,FALSE),"")</f>
        <v/>
      </c>
      <c r="AU1450" s="31"/>
      <c r="AV1450" s="31" t="s">
        <v>20034</v>
      </c>
      <c r="AW1450" s="31" t="s">
        <v>16037</v>
      </c>
      <c r="AX1450" s="29">
        <f t="shared" ref="AX1450:AX1478" si="215">AW1450+1903</f>
        <v>45916</v>
      </c>
      <c r="AY1450" s="31" t="s">
        <v>26346</v>
      </c>
      <c r="AZ1450" s="31" t="s">
        <v>33005</v>
      </c>
      <c r="BA1450" s="30" t="s">
        <v>33003</v>
      </c>
      <c r="BB1450" s="31" t="s">
        <v>22916</v>
      </c>
      <c r="BC1450" s="31"/>
      <c r="BD1450" s="31" t="s">
        <v>1759</v>
      </c>
      <c r="BE1450" s="31" t="s">
        <v>7969</v>
      </c>
      <c r="BF1450" s="31" t="s">
        <v>20034</v>
      </c>
      <c r="BG1450" s="31"/>
      <c r="BH1450" s="31"/>
      <c r="BI1450" s="31" t="s">
        <v>8136</v>
      </c>
      <c r="BJ1450" s="31" t="s">
        <v>20278</v>
      </c>
      <c r="BK1450" s="31" t="str">
        <f t="shared" si="207"/>
        <v>IV/a</v>
      </c>
      <c r="BL1450" s="31" t="s">
        <v>8077</v>
      </c>
      <c r="BM1450" s="31"/>
      <c r="BN1450" s="31"/>
      <c r="BO1450" s="31"/>
      <c r="BP1450" s="31" t="s">
        <v>1498</v>
      </c>
      <c r="BQ1450" s="31" t="s">
        <v>20310</v>
      </c>
      <c r="BR1450" s="52" t="s">
        <v>24067</v>
      </c>
      <c r="BS1450" s="31" t="s">
        <v>41828</v>
      </c>
      <c r="BT1450" s="31" t="s">
        <v>3163</v>
      </c>
      <c r="BU1450" s="31" t="s">
        <v>718</v>
      </c>
      <c r="BV1450" s="31" t="s">
        <v>3971</v>
      </c>
      <c r="BW1450" s="31">
        <f t="shared" ca="1" si="212"/>
        <v>14</v>
      </c>
      <c r="BX1450" s="78">
        <f t="shared" ca="1" si="213"/>
        <v>3</v>
      </c>
      <c r="BY1450" s="31"/>
      <c r="BZ1450" s="31"/>
      <c r="CA1450" s="31" t="s">
        <v>2483</v>
      </c>
      <c r="CB1450" s="31" t="s">
        <v>2519</v>
      </c>
      <c r="CC1450" s="31">
        <v>1</v>
      </c>
      <c r="CD1450" s="31">
        <v>1</v>
      </c>
      <c r="CE1450" s="31" t="s">
        <v>20085</v>
      </c>
      <c r="CF1450" s="31"/>
      <c r="CG1450" s="31"/>
      <c r="CH1450" s="31"/>
      <c r="CI1450" s="31"/>
      <c r="CJ1450" s="31"/>
      <c r="CK1450" s="31"/>
      <c r="CL1450" s="31" t="s">
        <v>38784</v>
      </c>
      <c r="CM1450" s="52" t="s">
        <v>33076</v>
      </c>
      <c r="CN1450" s="31" t="s">
        <v>36751</v>
      </c>
      <c r="CO1450" s="31" t="s">
        <v>38785</v>
      </c>
      <c r="CP1450" s="52" t="s">
        <v>33076</v>
      </c>
      <c r="CQ1450" s="31" t="s">
        <v>36751</v>
      </c>
      <c r="CR1450" s="31">
        <v>4295</v>
      </c>
      <c r="CS1450" s="31" t="s">
        <v>10563</v>
      </c>
      <c r="CT1450" s="31" t="s">
        <v>10558</v>
      </c>
      <c r="CU1450" s="31" t="s">
        <v>10559</v>
      </c>
      <c r="CV1450" s="31" t="s">
        <v>10285</v>
      </c>
      <c r="CW1450" s="31" t="s">
        <v>10291</v>
      </c>
      <c r="CX1450" s="31" t="s">
        <v>10240</v>
      </c>
      <c r="CY1450" s="31"/>
      <c r="CZ1450" s="31"/>
      <c r="DA1450" s="31"/>
      <c r="DB1450" s="31" t="s">
        <v>15747</v>
      </c>
      <c r="DC1450" s="31" t="s">
        <v>15748</v>
      </c>
      <c r="DD1450" s="31" t="s">
        <v>15746</v>
      </c>
      <c r="DE1450" s="31"/>
      <c r="DF1450" s="31"/>
      <c r="DG1450" s="31"/>
      <c r="DH1450" s="31"/>
      <c r="DI1450" s="31" t="s">
        <v>24822</v>
      </c>
      <c r="DJ1450" s="31" t="s">
        <v>24823</v>
      </c>
      <c r="DK1450" s="31" t="s">
        <v>25645</v>
      </c>
      <c r="DL1450" s="31" t="s">
        <v>13888</v>
      </c>
      <c r="DM1450" s="38" t="s">
        <v>9138</v>
      </c>
      <c r="DN1450" s="38"/>
      <c r="DO1450" s="35" t="s">
        <v>15817</v>
      </c>
      <c r="DP1450" s="31" t="s">
        <v>13212</v>
      </c>
      <c r="DQ1450" s="31" t="s">
        <v>13211</v>
      </c>
      <c r="DR1450" s="31"/>
      <c r="DS1450" s="31" t="s">
        <v>26780</v>
      </c>
      <c r="DT1450" s="31" t="s">
        <v>37982</v>
      </c>
      <c r="DU1450" s="31">
        <v>3</v>
      </c>
      <c r="DV1450" s="31" t="s">
        <v>32167</v>
      </c>
      <c r="DW1450" s="31" t="s">
        <v>1759</v>
      </c>
      <c r="DX1450" s="31" t="s">
        <v>1759</v>
      </c>
      <c r="DY1450" s="31" t="s">
        <v>37220</v>
      </c>
      <c r="DZ1450" s="52" t="s">
        <v>23138</v>
      </c>
      <c r="EA1450" s="52" t="s">
        <v>31111</v>
      </c>
      <c r="EB1450" s="31">
        <v>978531</v>
      </c>
      <c r="EC1450" s="31" t="s">
        <v>40168</v>
      </c>
      <c r="ED1450" s="31" t="s">
        <v>41101</v>
      </c>
      <c r="EE1450" s="31"/>
      <c r="EF1450" s="31"/>
      <c r="EG1450" s="31"/>
      <c r="EH1450" s="31"/>
      <c r="EI1450" s="31"/>
      <c r="EJ1450" s="31"/>
    </row>
    <row r="1451" spans="1:140" ht="23.25" customHeight="1">
      <c r="A1451" s="25">
        <v>1449</v>
      </c>
      <c r="B1451" s="30" t="s">
        <v>17005</v>
      </c>
      <c r="C1451" s="31" t="s">
        <v>17011</v>
      </c>
      <c r="D1451" s="30" t="s">
        <v>26200</v>
      </c>
      <c r="E1451" s="30"/>
      <c r="F1451" s="30" t="s">
        <v>36262</v>
      </c>
      <c r="G1451" s="31">
        <f t="shared" si="208"/>
        <v>58</v>
      </c>
      <c r="H1451" s="72">
        <f t="shared" si="209"/>
        <v>53448</v>
      </c>
      <c r="I1451" s="30" t="s">
        <v>35273</v>
      </c>
      <c r="J1451" s="30" t="s">
        <v>34085</v>
      </c>
      <c r="K1451" s="30" t="s">
        <v>34083</v>
      </c>
      <c r="L1451" s="31" t="s">
        <v>16726</v>
      </c>
      <c r="M1451" s="31" t="s">
        <v>3186</v>
      </c>
      <c r="N1451" s="31" t="s">
        <v>3557</v>
      </c>
      <c r="O1451" s="31" t="s">
        <v>1501</v>
      </c>
      <c r="P1451" s="31" t="s">
        <v>25993</v>
      </c>
      <c r="Q1451" s="31"/>
      <c r="R1451" s="31"/>
      <c r="S1451" s="31"/>
      <c r="T1451" s="31"/>
      <c r="U1451" s="31" t="s">
        <v>18194</v>
      </c>
      <c r="V1451" s="31"/>
      <c r="W1451" s="31" t="s">
        <v>7713</v>
      </c>
      <c r="X1451" s="31" t="s">
        <v>17164</v>
      </c>
      <c r="Y1451" s="31" t="e">
        <f t="shared" ca="1" si="210"/>
        <v>#VALUE!</v>
      </c>
      <c r="Z1451" s="31" t="e">
        <f t="shared" ca="1" si="211"/>
        <v>#VALUE!</v>
      </c>
      <c r="AA1451" s="31"/>
      <c r="AB1451" s="31" t="s">
        <v>780</v>
      </c>
      <c r="AC1451" s="31" t="s">
        <v>34145</v>
      </c>
      <c r="AD1451" s="31" t="s">
        <v>34145</v>
      </c>
      <c r="AE1451" s="31"/>
      <c r="AF1451" s="31" t="s">
        <v>24701</v>
      </c>
      <c r="AG1451" s="31" t="s">
        <v>4322</v>
      </c>
      <c r="AH1451" s="31" t="s">
        <v>4322</v>
      </c>
      <c r="AI1451" s="31" t="s">
        <v>728</v>
      </c>
      <c r="AJ1451" s="31" t="s">
        <v>17854</v>
      </c>
      <c r="AK1451" s="31" t="s">
        <v>17855</v>
      </c>
      <c r="AL1451" s="31" t="s">
        <v>15314</v>
      </c>
      <c r="AM1451" s="31" t="s">
        <v>8728</v>
      </c>
      <c r="AN1451" s="31"/>
      <c r="AO1451" s="31"/>
      <c r="AP1451" s="31" t="s">
        <v>18118</v>
      </c>
      <c r="AQ1451" s="31" t="s">
        <v>18310</v>
      </c>
      <c r="AR1451" s="31" t="s">
        <v>34145</v>
      </c>
      <c r="AS1451" s="31" t="s">
        <v>34145</v>
      </c>
      <c r="AT1451" s="31" t="str">
        <f>_xlfn.IFNA(VLOOKUP(D1451,'[1]5. 1 Mei 2022'!$C$7:$F$60,4,FALSE),"")</f>
        <v/>
      </c>
      <c r="AU1451" s="31"/>
      <c r="AV1451" s="31" t="s">
        <v>20032</v>
      </c>
      <c r="AW1451" s="31" t="s">
        <v>18310</v>
      </c>
      <c r="AX1451" s="29">
        <f t="shared" si="215"/>
        <v>46537</v>
      </c>
      <c r="AY1451" s="31" t="s">
        <v>26346</v>
      </c>
      <c r="AZ1451" s="31" t="s">
        <v>2622</v>
      </c>
      <c r="BA1451" s="30" t="s">
        <v>18118</v>
      </c>
      <c r="BB1451" s="31" t="s">
        <v>31615</v>
      </c>
      <c r="BC1451" s="31"/>
      <c r="BD1451" s="31" t="s">
        <v>7980</v>
      </c>
      <c r="BE1451" s="31" t="s">
        <v>7969</v>
      </c>
      <c r="BF1451" s="31" t="s">
        <v>20032</v>
      </c>
      <c r="BG1451" s="31"/>
      <c r="BH1451" s="31"/>
      <c r="BI1451" s="31"/>
      <c r="BJ1451" s="31">
        <v>0</v>
      </c>
      <c r="BK1451" s="31" t="str">
        <f t="shared" si="207"/>
        <v>III/a</v>
      </c>
      <c r="BL1451" s="31"/>
      <c r="BM1451" s="31"/>
      <c r="BN1451" s="31"/>
      <c r="BO1451" s="31"/>
      <c r="BP1451" s="31"/>
      <c r="BQ1451" s="31"/>
      <c r="BR1451" s="31"/>
      <c r="BS1451" s="31"/>
      <c r="BT1451" s="31"/>
      <c r="BU1451" s="31"/>
      <c r="BV1451" s="31" t="s">
        <v>8466</v>
      </c>
      <c r="BW1451" s="31">
        <f t="shared" ca="1" si="212"/>
        <v>7</v>
      </c>
      <c r="BX1451" s="78">
        <f t="shared" ca="1" si="213"/>
        <v>3</v>
      </c>
      <c r="BY1451" s="31" t="s">
        <v>25993</v>
      </c>
      <c r="BZ1451" s="31"/>
      <c r="CA1451" s="31" t="s">
        <v>2483</v>
      </c>
      <c r="CB1451" s="31" t="s">
        <v>2406</v>
      </c>
      <c r="CC1451" s="31"/>
      <c r="CD1451" s="31"/>
      <c r="CE1451" s="31" t="s">
        <v>20085</v>
      </c>
      <c r="CF1451" s="31"/>
      <c r="CG1451" s="31"/>
      <c r="CH1451" s="31"/>
      <c r="CI1451" s="31"/>
      <c r="CJ1451" s="31"/>
      <c r="CK1451" s="31"/>
      <c r="CL1451" s="31" t="s">
        <v>31903</v>
      </c>
      <c r="CM1451" s="31" t="s">
        <v>31904</v>
      </c>
      <c r="CN1451" s="31">
        <v>126</v>
      </c>
      <c r="CO1451" s="31" t="s">
        <v>34419</v>
      </c>
      <c r="CP1451" s="29" t="s">
        <v>31904</v>
      </c>
      <c r="CQ1451" s="31">
        <v>126</v>
      </c>
      <c r="CR1451" s="31">
        <v>4930</v>
      </c>
      <c r="CS1451" s="31" t="s">
        <v>22243</v>
      </c>
      <c r="CT1451" s="31"/>
      <c r="CU1451" s="31"/>
      <c r="CV1451" s="31" t="s">
        <v>18040</v>
      </c>
      <c r="CW1451" s="31" t="s">
        <v>18041</v>
      </c>
      <c r="CX1451" s="31" t="s">
        <v>15874</v>
      </c>
      <c r="CY1451" s="31"/>
      <c r="CZ1451" s="31"/>
      <c r="DA1451" s="31"/>
      <c r="DB1451" s="31" t="s">
        <v>11355</v>
      </c>
      <c r="DC1451" s="31" t="s">
        <v>18668</v>
      </c>
      <c r="DD1451" s="31" t="s">
        <v>18474</v>
      </c>
      <c r="DE1451" s="31"/>
      <c r="DF1451" s="31"/>
      <c r="DG1451" s="31"/>
      <c r="DH1451" s="31"/>
      <c r="DI1451" s="31" t="s">
        <v>25077</v>
      </c>
      <c r="DJ1451" s="31" t="s">
        <v>25042</v>
      </c>
      <c r="DK1451" s="31"/>
      <c r="DL1451" s="31"/>
      <c r="DM1451" s="38" t="s">
        <v>18407</v>
      </c>
      <c r="DN1451" s="38"/>
      <c r="DO1451" s="35"/>
      <c r="DP1451" s="31" t="s">
        <v>17851</v>
      </c>
      <c r="DQ1451" s="31" t="s">
        <v>17852</v>
      </c>
      <c r="DR1451" s="31"/>
      <c r="DS1451" s="31" t="s">
        <v>27796</v>
      </c>
      <c r="DT1451" s="31" t="s">
        <v>17853</v>
      </c>
      <c r="DU1451" s="31">
        <v>3</v>
      </c>
      <c r="DV1451" s="31" t="s">
        <v>32167</v>
      </c>
      <c r="DW1451" s="31" t="s">
        <v>7980</v>
      </c>
      <c r="DX1451" s="31" t="s">
        <v>7980</v>
      </c>
      <c r="DY1451" s="31" t="s">
        <v>36388</v>
      </c>
      <c r="DZ1451" s="52" t="s">
        <v>36110</v>
      </c>
      <c r="EA1451" s="52" t="s">
        <v>36389</v>
      </c>
      <c r="EB1451" s="31">
        <v>1498113</v>
      </c>
      <c r="EC1451" s="31" t="s">
        <v>40168</v>
      </c>
      <c r="ED1451" s="31" t="s">
        <v>41101</v>
      </c>
      <c r="EE1451" s="31"/>
      <c r="EF1451" s="31"/>
      <c r="EG1451" s="31"/>
      <c r="EH1451" s="31"/>
      <c r="EI1451" s="31"/>
      <c r="EJ1451" s="31"/>
    </row>
    <row r="1452" spans="1:140" ht="23.25" customHeight="1">
      <c r="A1452" s="25">
        <v>1450</v>
      </c>
      <c r="B1452" s="30" t="s">
        <v>22937</v>
      </c>
      <c r="C1452" s="31" t="s">
        <v>6220</v>
      </c>
      <c r="D1452" s="30" t="s">
        <v>22944</v>
      </c>
      <c r="E1452" s="30"/>
      <c r="F1452" s="30" t="s">
        <v>36262</v>
      </c>
      <c r="G1452" s="31">
        <f t="shared" si="208"/>
        <v>58</v>
      </c>
      <c r="H1452" s="72">
        <f t="shared" si="209"/>
        <v>54820</v>
      </c>
      <c r="I1452" s="30" t="s">
        <v>35274</v>
      </c>
      <c r="J1452" s="30" t="s">
        <v>34085</v>
      </c>
      <c r="K1452" s="30" t="s">
        <v>34082</v>
      </c>
      <c r="L1452" s="31" t="s">
        <v>6220</v>
      </c>
      <c r="M1452" s="31" t="s">
        <v>6378</v>
      </c>
      <c r="N1452" s="31" t="s">
        <v>3557</v>
      </c>
      <c r="O1452" s="31" t="s">
        <v>1501</v>
      </c>
      <c r="P1452" s="52" t="s">
        <v>24630</v>
      </c>
      <c r="Q1452" s="52"/>
      <c r="R1452" s="31"/>
      <c r="S1452" s="31"/>
      <c r="T1452" s="52" t="s">
        <v>35656</v>
      </c>
      <c r="U1452" s="31" t="s">
        <v>18293</v>
      </c>
      <c r="V1452" s="31"/>
      <c r="W1452" s="31" t="s">
        <v>7442</v>
      </c>
      <c r="X1452" s="31" t="s">
        <v>22952</v>
      </c>
      <c r="Y1452" s="31">
        <f t="shared" ca="1" si="210"/>
        <v>31</v>
      </c>
      <c r="Z1452" s="31" t="str">
        <f t="shared" ca="1" si="211"/>
        <v>21-35</v>
      </c>
      <c r="AA1452" s="31"/>
      <c r="AB1452" s="31" t="s">
        <v>780</v>
      </c>
      <c r="AC1452" s="31" t="s">
        <v>34145</v>
      </c>
      <c r="AD1452" s="31" t="s">
        <v>34145</v>
      </c>
      <c r="AE1452" s="31"/>
      <c r="AF1452" s="31" t="s">
        <v>24701</v>
      </c>
      <c r="AG1452" s="31" t="s">
        <v>4322</v>
      </c>
      <c r="AH1452" s="31" t="s">
        <v>4322</v>
      </c>
      <c r="AI1452" s="31" t="s">
        <v>728</v>
      </c>
      <c r="AJ1452" s="31" t="s">
        <v>23139</v>
      </c>
      <c r="AK1452" s="31" t="s">
        <v>23140</v>
      </c>
      <c r="AL1452" s="31" t="s">
        <v>11837</v>
      </c>
      <c r="AM1452" s="31" t="s">
        <v>16180</v>
      </c>
      <c r="AN1452" s="31"/>
      <c r="AO1452" s="31"/>
      <c r="AP1452" s="31" t="s">
        <v>33003</v>
      </c>
      <c r="AQ1452" s="31" t="s">
        <v>18367</v>
      </c>
      <c r="AR1452" s="31" t="s">
        <v>34145</v>
      </c>
      <c r="AS1452" s="31" t="s">
        <v>34145</v>
      </c>
      <c r="AT1452" s="31" t="str">
        <f>_xlfn.IFNA(VLOOKUP(D1452,'[1]5. 1 Mei 2022'!$C$7:$F$60,4,FALSE),"")</f>
        <v/>
      </c>
      <c r="AU1452" s="31"/>
      <c r="AV1452" s="31" t="s">
        <v>20032</v>
      </c>
      <c r="AW1452" s="31" t="s">
        <v>18367</v>
      </c>
      <c r="AX1452" s="29">
        <f t="shared" si="215"/>
        <v>46320</v>
      </c>
      <c r="AY1452" s="31" t="s">
        <v>26346</v>
      </c>
      <c r="AZ1452" s="31" t="s">
        <v>33005</v>
      </c>
      <c r="BA1452" s="30" t="s">
        <v>33003</v>
      </c>
      <c r="BB1452" s="31" t="s">
        <v>22916</v>
      </c>
      <c r="BC1452" s="31"/>
      <c r="BD1452" s="31" t="s">
        <v>11423</v>
      </c>
      <c r="BE1452" s="31" t="s">
        <v>7969</v>
      </c>
      <c r="BF1452" s="31" t="s">
        <v>20032</v>
      </c>
      <c r="BG1452" s="31"/>
      <c r="BH1452" s="31"/>
      <c r="BI1452" s="31"/>
      <c r="BJ1452" s="31">
        <v>0</v>
      </c>
      <c r="BK1452" s="31" t="str">
        <f t="shared" si="207"/>
        <v>III/a</v>
      </c>
      <c r="BL1452" s="31"/>
      <c r="BM1452" s="31"/>
      <c r="BN1452" s="31"/>
      <c r="BO1452" s="31"/>
      <c r="BP1452" s="31"/>
      <c r="BQ1452" s="31"/>
      <c r="BR1452" s="31"/>
      <c r="BS1452" s="31"/>
      <c r="BT1452" s="31"/>
      <c r="BU1452" s="31"/>
      <c r="BV1452" s="31" t="s">
        <v>21532</v>
      </c>
      <c r="BW1452" s="31">
        <f t="shared" ca="1" si="212"/>
        <v>5</v>
      </c>
      <c r="BX1452" s="78">
        <f t="shared" ca="1" si="213"/>
        <v>3</v>
      </c>
      <c r="BY1452" s="31"/>
      <c r="BZ1452" s="31"/>
      <c r="CA1452" s="31" t="s">
        <v>2483</v>
      </c>
      <c r="CB1452" s="31" t="s">
        <v>2519</v>
      </c>
      <c r="CC1452" s="31">
        <v>1</v>
      </c>
      <c r="CD1452" s="31">
        <v>1</v>
      </c>
      <c r="CE1452" s="31"/>
      <c r="CF1452" s="31"/>
      <c r="CG1452" s="31"/>
      <c r="CH1452" s="31"/>
      <c r="CI1452" s="31"/>
      <c r="CJ1452" s="31"/>
      <c r="CK1452" s="31"/>
      <c r="CL1452" s="31" t="s">
        <v>32978</v>
      </c>
      <c r="CM1452" s="31" t="s">
        <v>32953</v>
      </c>
      <c r="CN1452" s="31">
        <v>127</v>
      </c>
      <c r="CO1452" s="31" t="s">
        <v>33443</v>
      </c>
      <c r="CP1452" s="31" t="s">
        <v>32953</v>
      </c>
      <c r="CQ1452" s="31">
        <v>127</v>
      </c>
      <c r="CR1452" s="31">
        <v>6807</v>
      </c>
      <c r="CS1452" s="31" t="s">
        <v>22623</v>
      </c>
      <c r="CT1452" s="31"/>
      <c r="CU1452" s="31"/>
      <c r="CV1452" s="31"/>
      <c r="CW1452" s="31"/>
      <c r="CX1452" s="31"/>
      <c r="CY1452" s="31"/>
      <c r="CZ1452" s="31"/>
      <c r="DA1452" s="31"/>
      <c r="DB1452" s="31"/>
      <c r="DC1452" s="31"/>
      <c r="DD1452" s="31"/>
      <c r="DE1452" s="31"/>
      <c r="DF1452" s="31"/>
      <c r="DG1452" s="31"/>
      <c r="DH1452" s="31"/>
      <c r="DI1452" s="31" t="s">
        <v>25077</v>
      </c>
      <c r="DJ1452" s="31" t="s">
        <v>25042</v>
      </c>
      <c r="DK1452" s="31"/>
      <c r="DL1452" s="31"/>
      <c r="DM1452" s="38" t="s">
        <v>23187</v>
      </c>
      <c r="DN1452" s="38"/>
      <c r="DO1452" s="35" t="s">
        <v>23188</v>
      </c>
      <c r="DP1452" s="31" t="s">
        <v>23141</v>
      </c>
      <c r="DQ1452" s="31" t="s">
        <v>23142</v>
      </c>
      <c r="DR1452" s="31" t="s">
        <v>23145</v>
      </c>
      <c r="DS1452" s="31" t="s">
        <v>23143</v>
      </c>
      <c r="DT1452" s="31" t="s">
        <v>23144</v>
      </c>
      <c r="DU1452" s="31">
        <v>3</v>
      </c>
      <c r="DV1452" s="31" t="s">
        <v>32167</v>
      </c>
      <c r="DW1452" s="31" t="s">
        <v>34444</v>
      </c>
      <c r="DX1452" s="31" t="s">
        <v>34444</v>
      </c>
      <c r="DY1452" s="31" t="s">
        <v>34460</v>
      </c>
      <c r="DZ1452" s="29">
        <v>44754</v>
      </c>
      <c r="EA1452" s="31"/>
      <c r="EB1452" s="31">
        <v>0</v>
      </c>
      <c r="EC1452" s="31" t="s">
        <v>40168</v>
      </c>
      <c r="ED1452" s="31" t="s">
        <v>41101</v>
      </c>
      <c r="EE1452" s="31"/>
      <c r="EF1452" s="31"/>
      <c r="EG1452" s="31"/>
      <c r="EH1452" s="31"/>
      <c r="EI1452" s="31"/>
      <c r="EJ1452" s="31"/>
    </row>
    <row r="1453" spans="1:140" ht="23.25" customHeight="1">
      <c r="A1453" s="25">
        <v>1451</v>
      </c>
      <c r="B1453" s="30" t="s">
        <v>21283</v>
      </c>
      <c r="C1453" s="31" t="s">
        <v>6435</v>
      </c>
      <c r="D1453" s="30" t="s">
        <v>6103</v>
      </c>
      <c r="E1453" s="30"/>
      <c r="F1453" s="30" t="s">
        <v>36257</v>
      </c>
      <c r="G1453" s="31">
        <f t="shared" si="208"/>
        <v>58</v>
      </c>
      <c r="H1453" s="72">
        <f t="shared" si="209"/>
        <v>51775</v>
      </c>
      <c r="I1453" s="30"/>
      <c r="J1453" s="30" t="s">
        <v>34084</v>
      </c>
      <c r="K1453" s="30" t="s">
        <v>4318</v>
      </c>
      <c r="L1453" s="31" t="s">
        <v>4318</v>
      </c>
      <c r="M1453" s="31" t="s">
        <v>3186</v>
      </c>
      <c r="N1453" s="31" t="s">
        <v>5797</v>
      </c>
      <c r="O1453" s="31" t="s">
        <v>5271</v>
      </c>
      <c r="P1453" s="31" t="s">
        <v>30542</v>
      </c>
      <c r="Q1453" s="31"/>
      <c r="R1453" s="31">
        <v>10</v>
      </c>
      <c r="S1453" s="31">
        <v>4</v>
      </c>
      <c r="T1453" s="31"/>
      <c r="U1453" s="31">
        <v>664</v>
      </c>
      <c r="V1453" s="31" t="s">
        <v>1433</v>
      </c>
      <c r="W1453" s="31" t="s">
        <v>6910</v>
      </c>
      <c r="X1453" s="31" t="s">
        <v>3278</v>
      </c>
      <c r="Y1453" s="31" t="e">
        <f t="shared" ca="1" si="210"/>
        <v>#VALUE!</v>
      </c>
      <c r="Z1453" s="31" t="e">
        <f t="shared" ca="1" si="211"/>
        <v>#VALUE!</v>
      </c>
      <c r="AA1453" s="31"/>
      <c r="AB1453" s="31" t="s">
        <v>780</v>
      </c>
      <c r="AC1453" s="31" t="s">
        <v>34145</v>
      </c>
      <c r="AD1453" s="31" t="s">
        <v>34145</v>
      </c>
      <c r="AE1453" s="31"/>
      <c r="AF1453" s="31" t="s">
        <v>24701</v>
      </c>
      <c r="AG1453" s="31" t="s">
        <v>4322</v>
      </c>
      <c r="AH1453" s="31" t="s">
        <v>4322</v>
      </c>
      <c r="AI1453" s="31" t="s">
        <v>728</v>
      </c>
      <c r="AJ1453" s="31" t="s">
        <v>1331</v>
      </c>
      <c r="AK1453" s="31" t="s">
        <v>1332</v>
      </c>
      <c r="AL1453" s="31" t="s">
        <v>4504</v>
      </c>
      <c r="AM1453" s="31" t="s">
        <v>2711</v>
      </c>
      <c r="AN1453" s="31"/>
      <c r="AO1453" s="31"/>
      <c r="AP1453" s="31" t="s">
        <v>18118</v>
      </c>
      <c r="AQ1453" s="31" t="s">
        <v>2144</v>
      </c>
      <c r="AR1453" s="31" t="s">
        <v>34145</v>
      </c>
      <c r="AS1453" s="31" t="s">
        <v>34145</v>
      </c>
      <c r="AT1453" s="31" t="str">
        <f>_xlfn.IFNA(VLOOKUP(D1453,'[1]5. 1 Mei 2022'!$C$7:$F$60,4,FALSE),"")</f>
        <v/>
      </c>
      <c r="AU1453" s="31"/>
      <c r="AV1453" s="31" t="s">
        <v>20034</v>
      </c>
      <c r="AW1453" s="31" t="s">
        <v>2144</v>
      </c>
      <c r="AX1453" s="29">
        <f t="shared" si="215"/>
        <v>44912</v>
      </c>
      <c r="AY1453" s="31" t="s">
        <v>26346</v>
      </c>
      <c r="AZ1453" s="31" t="s">
        <v>2622</v>
      </c>
      <c r="BA1453" s="30" t="s">
        <v>18118</v>
      </c>
      <c r="BB1453" s="31" t="s">
        <v>8024</v>
      </c>
      <c r="BC1453" s="31"/>
      <c r="BD1453" s="31" t="s">
        <v>1759</v>
      </c>
      <c r="BE1453" s="31" t="s">
        <v>7969</v>
      </c>
      <c r="BF1453" s="31" t="s">
        <v>20034</v>
      </c>
      <c r="BG1453" s="31"/>
      <c r="BH1453" s="31"/>
      <c r="BI1453" s="31" t="s">
        <v>8136</v>
      </c>
      <c r="BJ1453" s="31" t="s">
        <v>20278</v>
      </c>
      <c r="BK1453" s="31" t="str">
        <f t="shared" si="207"/>
        <v>III/d</v>
      </c>
      <c r="BL1453" s="31" t="s">
        <v>8077</v>
      </c>
      <c r="BM1453" s="31"/>
      <c r="BN1453" s="31"/>
      <c r="BO1453" s="31"/>
      <c r="BP1453" s="31"/>
      <c r="BQ1453" s="31" t="s">
        <v>20278</v>
      </c>
      <c r="BR1453" s="31" t="s">
        <v>26137</v>
      </c>
      <c r="BS1453" s="31" t="s">
        <v>30496</v>
      </c>
      <c r="BT1453" s="31" t="s">
        <v>3296</v>
      </c>
      <c r="BU1453" s="31" t="s">
        <v>606</v>
      </c>
      <c r="BV1453" s="31" t="s">
        <v>717</v>
      </c>
      <c r="BW1453" s="31">
        <f t="shared" ca="1" si="212"/>
        <v>12</v>
      </c>
      <c r="BX1453" s="78">
        <f t="shared" ca="1" si="213"/>
        <v>3</v>
      </c>
      <c r="BY1453" s="31"/>
      <c r="BZ1453" s="31" t="s">
        <v>302</v>
      </c>
      <c r="CA1453" s="31" t="s">
        <v>2483</v>
      </c>
      <c r="CB1453" s="31" t="s">
        <v>2519</v>
      </c>
      <c r="CC1453" s="31">
        <v>3</v>
      </c>
      <c r="CD1453" s="31">
        <v>1</v>
      </c>
      <c r="CE1453" s="31" t="s">
        <v>20085</v>
      </c>
      <c r="CF1453" s="31"/>
      <c r="CG1453" s="31"/>
      <c r="CH1453" s="31"/>
      <c r="CI1453" s="31"/>
      <c r="CJ1453" s="31"/>
      <c r="CK1453" s="31"/>
      <c r="CL1453" s="31" t="s">
        <v>22295</v>
      </c>
      <c r="CM1453" s="31" t="s">
        <v>21387</v>
      </c>
      <c r="CN1453" s="31">
        <v>123</v>
      </c>
      <c r="CO1453" s="31" t="s">
        <v>25867</v>
      </c>
      <c r="CP1453" s="31" t="s">
        <v>21387</v>
      </c>
      <c r="CQ1453" s="31">
        <v>123</v>
      </c>
      <c r="CR1453" s="31">
        <v>4443</v>
      </c>
      <c r="CS1453" s="31" t="s">
        <v>8595</v>
      </c>
      <c r="CT1453" s="31"/>
      <c r="CU1453" s="31">
        <v>40990</v>
      </c>
      <c r="CV1453" s="31" t="s">
        <v>8319</v>
      </c>
      <c r="CW1453" s="31" t="s">
        <v>8320</v>
      </c>
      <c r="CX1453" s="31" t="s">
        <v>8318</v>
      </c>
      <c r="CY1453" s="31"/>
      <c r="CZ1453" s="31"/>
      <c r="DA1453" s="31"/>
      <c r="DB1453" s="31" t="s">
        <v>15744</v>
      </c>
      <c r="DC1453" s="31" t="s">
        <v>15745</v>
      </c>
      <c r="DD1453" s="31" t="s">
        <v>15746</v>
      </c>
      <c r="DE1453" s="31"/>
      <c r="DF1453" s="31"/>
      <c r="DG1453" s="31"/>
      <c r="DH1453" s="31"/>
      <c r="DI1453" s="31" t="s">
        <v>24822</v>
      </c>
      <c r="DJ1453" s="31" t="s">
        <v>24823</v>
      </c>
      <c r="DK1453" s="31"/>
      <c r="DL1453" s="31"/>
      <c r="DM1453" s="38" t="s">
        <v>9168</v>
      </c>
      <c r="DN1453" s="38"/>
      <c r="DO1453" s="35">
        <v>0</v>
      </c>
      <c r="DP1453" s="31" t="s">
        <v>14824</v>
      </c>
      <c r="DQ1453" s="31" t="s">
        <v>6434</v>
      </c>
      <c r="DR1453" s="31" t="s">
        <v>20899</v>
      </c>
      <c r="DS1453" s="31" t="s">
        <v>26808</v>
      </c>
      <c r="DT1453" s="31" t="s">
        <v>28011</v>
      </c>
      <c r="DU1453" s="31">
        <v>3</v>
      </c>
      <c r="DV1453" s="31" t="s">
        <v>32167</v>
      </c>
      <c r="DW1453" s="31" t="s">
        <v>1759</v>
      </c>
      <c r="DX1453" s="31" t="s">
        <v>1759</v>
      </c>
      <c r="DY1453" s="31" t="s">
        <v>24555</v>
      </c>
      <c r="DZ1453" s="31" t="s">
        <v>24556</v>
      </c>
      <c r="EA1453" s="31"/>
      <c r="EB1453" s="31">
        <v>1060086</v>
      </c>
      <c r="EC1453" s="31" t="s">
        <v>40168</v>
      </c>
      <c r="ED1453" s="31" t="s">
        <v>41101</v>
      </c>
      <c r="EE1453" s="31"/>
      <c r="EF1453" s="31"/>
      <c r="EG1453" s="31"/>
      <c r="EH1453" s="31"/>
      <c r="EI1453" s="31"/>
      <c r="EJ1453" s="31"/>
    </row>
    <row r="1454" spans="1:140" ht="23.25" customHeight="1">
      <c r="A1454" s="25">
        <v>1452</v>
      </c>
      <c r="B1454" s="30" t="s">
        <v>21472</v>
      </c>
      <c r="C1454" s="31" t="s">
        <v>6220</v>
      </c>
      <c r="D1454" s="30" t="s">
        <v>21507</v>
      </c>
      <c r="E1454" s="30"/>
      <c r="F1454" s="30" t="s">
        <v>36262</v>
      </c>
      <c r="G1454" s="31">
        <f t="shared" si="208"/>
        <v>58</v>
      </c>
      <c r="H1454" s="72">
        <f t="shared" si="209"/>
        <v>55579</v>
      </c>
      <c r="I1454" s="30" t="s">
        <v>35275</v>
      </c>
      <c r="J1454" s="30" t="s">
        <v>34085</v>
      </c>
      <c r="K1454" s="30" t="s">
        <v>34082</v>
      </c>
      <c r="L1454" s="31" t="s">
        <v>6220</v>
      </c>
      <c r="M1454" s="31" t="s">
        <v>3186</v>
      </c>
      <c r="N1454" s="31" t="s">
        <v>3557</v>
      </c>
      <c r="O1454" s="31" t="s">
        <v>1501</v>
      </c>
      <c r="P1454" s="52" t="s">
        <v>35984</v>
      </c>
      <c r="Q1454" s="31" t="s">
        <v>41026</v>
      </c>
      <c r="R1454" s="31"/>
      <c r="S1454" s="31"/>
      <c r="T1454" s="52" t="s">
        <v>32516</v>
      </c>
      <c r="U1454" s="31" t="s">
        <v>23413</v>
      </c>
      <c r="V1454" s="31"/>
      <c r="W1454" s="31" t="s">
        <v>6910</v>
      </c>
      <c r="X1454" s="31" t="s">
        <v>12312</v>
      </c>
      <c r="Y1454" s="31">
        <f t="shared" ca="1" si="210"/>
        <v>29</v>
      </c>
      <c r="Z1454" s="31" t="str">
        <f t="shared" ca="1" si="211"/>
        <v>21-35</v>
      </c>
      <c r="AA1454" s="31"/>
      <c r="AB1454" s="31" t="s">
        <v>780</v>
      </c>
      <c r="AC1454" s="31" t="s">
        <v>34145</v>
      </c>
      <c r="AD1454" s="31" t="s">
        <v>34145</v>
      </c>
      <c r="AE1454" s="31"/>
      <c r="AF1454" s="31" t="s">
        <v>24701</v>
      </c>
      <c r="AG1454" s="31" t="s">
        <v>4322</v>
      </c>
      <c r="AH1454" s="31" t="s">
        <v>4322</v>
      </c>
      <c r="AI1454" s="31" t="s">
        <v>728</v>
      </c>
      <c r="AJ1454" s="31" t="s">
        <v>22201</v>
      </c>
      <c r="AK1454" s="31" t="s">
        <v>22202</v>
      </c>
      <c r="AL1454" s="31" t="s">
        <v>16026</v>
      </c>
      <c r="AM1454" s="31" t="s">
        <v>20997</v>
      </c>
      <c r="AN1454" s="31"/>
      <c r="AO1454" s="31"/>
      <c r="AP1454" s="31" t="s">
        <v>33003</v>
      </c>
      <c r="AQ1454" s="31" t="s">
        <v>18367</v>
      </c>
      <c r="AR1454" s="31" t="s">
        <v>34145</v>
      </c>
      <c r="AS1454" s="31" t="s">
        <v>34145</v>
      </c>
      <c r="AT1454" s="31" t="str">
        <f>_xlfn.IFNA(VLOOKUP(D1454,'[1]5. 1 Mei 2022'!$C$7:$F$60,4,FALSE),"")</f>
        <v/>
      </c>
      <c r="AU1454" s="31"/>
      <c r="AV1454" s="31" t="s">
        <v>26001</v>
      </c>
      <c r="AW1454" s="31" t="s">
        <v>18367</v>
      </c>
      <c r="AX1454" s="29">
        <f t="shared" si="215"/>
        <v>46320</v>
      </c>
      <c r="AY1454" s="31" t="s">
        <v>26346</v>
      </c>
      <c r="AZ1454" s="31" t="s">
        <v>33005</v>
      </c>
      <c r="BA1454" s="30" t="s">
        <v>33003</v>
      </c>
      <c r="BB1454" s="31" t="s">
        <v>22916</v>
      </c>
      <c r="BC1454" s="31"/>
      <c r="BD1454" s="31" t="s">
        <v>11423</v>
      </c>
      <c r="BE1454" s="31" t="s">
        <v>7969</v>
      </c>
      <c r="BF1454" s="31" t="s">
        <v>26001</v>
      </c>
      <c r="BG1454" s="31"/>
      <c r="BH1454" s="31"/>
      <c r="BI1454" s="31"/>
      <c r="BJ1454" s="31">
        <v>0</v>
      </c>
      <c r="BK1454" s="31" t="str">
        <f t="shared" si="207"/>
        <v>III/a</v>
      </c>
      <c r="BL1454" s="31"/>
      <c r="BM1454" s="31"/>
      <c r="BN1454" s="31"/>
      <c r="BO1454" s="31"/>
      <c r="BP1454" s="31"/>
      <c r="BQ1454" s="31"/>
      <c r="BR1454" s="31"/>
      <c r="BS1454" s="31"/>
      <c r="BT1454" s="31"/>
      <c r="BU1454" s="31"/>
      <c r="BV1454" s="31" t="s">
        <v>21556</v>
      </c>
      <c r="BW1454" s="31">
        <f t="shared" ca="1" si="212"/>
        <v>5</v>
      </c>
      <c r="BX1454" s="78">
        <f t="shared" ca="1" si="213"/>
        <v>10</v>
      </c>
      <c r="BY1454" s="31"/>
      <c r="BZ1454" s="31"/>
      <c r="CA1454" s="31" t="s">
        <v>2483</v>
      </c>
      <c r="CB1454" s="31" t="s">
        <v>2406</v>
      </c>
      <c r="CC1454" s="31"/>
      <c r="CD1454" s="31"/>
      <c r="CE1454" s="31"/>
      <c r="CF1454" s="31"/>
      <c r="CG1454" s="31"/>
      <c r="CH1454" s="31"/>
      <c r="CI1454" s="31"/>
      <c r="CJ1454" s="31"/>
      <c r="CK1454" s="31"/>
      <c r="CL1454" s="31" t="s">
        <v>36833</v>
      </c>
      <c r="CM1454" s="52" t="s">
        <v>36834</v>
      </c>
      <c r="CN1454" s="31">
        <v>127</v>
      </c>
      <c r="CO1454" s="31" t="s">
        <v>36835</v>
      </c>
      <c r="CP1454" s="52" t="s">
        <v>36834</v>
      </c>
      <c r="CQ1454" s="31">
        <v>127</v>
      </c>
      <c r="CR1454" s="31">
        <v>6727</v>
      </c>
      <c r="CS1454" s="31" t="s">
        <v>22454</v>
      </c>
      <c r="CT1454" s="31"/>
      <c r="CU1454" s="31"/>
      <c r="CV1454" s="31"/>
      <c r="CW1454" s="31"/>
      <c r="CX1454" s="31"/>
      <c r="CY1454" s="31"/>
      <c r="CZ1454" s="31"/>
      <c r="DA1454" s="31"/>
      <c r="DB1454" s="31"/>
      <c r="DC1454" s="31"/>
      <c r="DD1454" s="31"/>
      <c r="DE1454" s="31"/>
      <c r="DF1454" s="31"/>
      <c r="DG1454" s="31"/>
      <c r="DH1454" s="31"/>
      <c r="DI1454" s="31" t="s">
        <v>25077</v>
      </c>
      <c r="DJ1454" s="31" t="s">
        <v>25042</v>
      </c>
      <c r="DK1454" s="31"/>
      <c r="DL1454" s="31"/>
      <c r="DM1454" s="38" t="s">
        <v>22590</v>
      </c>
      <c r="DN1454" s="38"/>
      <c r="DO1454" s="35"/>
      <c r="DP1454" s="31" t="s">
        <v>31992</v>
      </c>
      <c r="DQ1454" s="31" t="s">
        <v>22200</v>
      </c>
      <c r="DR1454" s="31"/>
      <c r="DS1454" s="31" t="s">
        <v>27873</v>
      </c>
      <c r="DT1454" s="31" t="s">
        <v>37984</v>
      </c>
      <c r="DU1454" s="31">
        <v>3</v>
      </c>
      <c r="DV1454" s="31" t="s">
        <v>32167</v>
      </c>
      <c r="DW1454" s="31" t="s">
        <v>11423</v>
      </c>
      <c r="DX1454" s="31" t="s">
        <v>11423</v>
      </c>
      <c r="DY1454" s="31" t="s">
        <v>31680</v>
      </c>
      <c r="DZ1454" s="31" t="s">
        <v>26491</v>
      </c>
      <c r="EA1454" s="31"/>
      <c r="EB1454" s="31">
        <v>0</v>
      </c>
      <c r="EC1454" s="31" t="s">
        <v>40168</v>
      </c>
      <c r="ED1454" s="31" t="s">
        <v>41101</v>
      </c>
      <c r="EE1454" s="31"/>
      <c r="EF1454" s="31"/>
      <c r="EG1454" s="31"/>
      <c r="EH1454" s="31"/>
      <c r="EI1454" s="31"/>
      <c r="EJ1454" s="31"/>
    </row>
    <row r="1455" spans="1:140" ht="23.25" customHeight="1">
      <c r="A1455" s="25">
        <v>1453</v>
      </c>
      <c r="B1455" s="30" t="s">
        <v>22297</v>
      </c>
      <c r="C1455" s="31">
        <v>140213199</v>
      </c>
      <c r="D1455" s="30" t="s">
        <v>99</v>
      </c>
      <c r="E1455" s="30"/>
      <c r="F1455" s="30" t="s">
        <v>36253</v>
      </c>
      <c r="G1455" s="31">
        <f t="shared" si="208"/>
        <v>60</v>
      </c>
      <c r="H1455" s="72">
        <f t="shared" si="209"/>
        <v>47058</v>
      </c>
      <c r="I1455" s="30"/>
      <c r="J1455" s="30" t="s">
        <v>34084</v>
      </c>
      <c r="K1455" s="30" t="s">
        <v>4318</v>
      </c>
      <c r="L1455" s="31" t="s">
        <v>4318</v>
      </c>
      <c r="M1455" s="31" t="s">
        <v>6378</v>
      </c>
      <c r="N1455" s="31" t="s">
        <v>7121</v>
      </c>
      <c r="O1455" s="31" t="s">
        <v>3948</v>
      </c>
      <c r="P1455" s="31" t="s">
        <v>21723</v>
      </c>
      <c r="Q1455" s="31" t="s">
        <v>41394</v>
      </c>
      <c r="R1455" s="31">
        <v>29</v>
      </c>
      <c r="S1455" s="31">
        <v>1</v>
      </c>
      <c r="T1455" s="31"/>
      <c r="U1455" s="31">
        <v>1088</v>
      </c>
      <c r="V1455" s="31" t="s">
        <v>3395</v>
      </c>
      <c r="W1455" s="31" t="s">
        <v>6910</v>
      </c>
      <c r="X1455" s="31" t="s">
        <v>6632</v>
      </c>
      <c r="Y1455" s="31" t="e">
        <f t="shared" ca="1" si="210"/>
        <v>#VALUE!</v>
      </c>
      <c r="Z1455" s="31" t="e">
        <f t="shared" ca="1" si="211"/>
        <v>#VALUE!</v>
      </c>
      <c r="AA1455" s="31"/>
      <c r="AB1455" s="31" t="s">
        <v>780</v>
      </c>
      <c r="AC1455" s="31" t="s">
        <v>34145</v>
      </c>
      <c r="AD1455" s="31" t="s">
        <v>34145</v>
      </c>
      <c r="AE1455" s="31"/>
      <c r="AF1455" s="31" t="s">
        <v>24701</v>
      </c>
      <c r="AG1455" s="31" t="s">
        <v>4322</v>
      </c>
      <c r="AH1455" s="31" t="s">
        <v>4322</v>
      </c>
      <c r="AI1455" s="31" t="s">
        <v>728</v>
      </c>
      <c r="AJ1455" s="31">
        <v>1010721001</v>
      </c>
      <c r="AK1455" s="31" t="s">
        <v>17045</v>
      </c>
      <c r="AL1455" s="31">
        <v>40779</v>
      </c>
      <c r="AM1455" s="31" t="s">
        <v>6705</v>
      </c>
      <c r="AN1455" s="31"/>
      <c r="AO1455" s="31"/>
      <c r="AP1455" s="31" t="s">
        <v>33765</v>
      </c>
      <c r="AQ1455" s="52" t="s">
        <v>21847</v>
      </c>
      <c r="AR1455" s="31" t="s">
        <v>34145</v>
      </c>
      <c r="AS1455" s="31" t="s">
        <v>34145</v>
      </c>
      <c r="AT1455" s="31" t="str">
        <f>_xlfn.IFNA(VLOOKUP(D1455,'[1]5. 1 Mei 2022'!$C$7:$F$60,4,FALSE),"")</f>
        <v/>
      </c>
      <c r="AU1455" s="31"/>
      <c r="AV1455" s="31" t="s">
        <v>24832</v>
      </c>
      <c r="AW1455" s="52" t="s">
        <v>21847</v>
      </c>
      <c r="AX1455" s="29">
        <f t="shared" si="215"/>
        <v>46737</v>
      </c>
      <c r="AY1455" s="31" t="s">
        <v>26346</v>
      </c>
      <c r="AZ1455" s="31" t="s">
        <v>525</v>
      </c>
      <c r="BA1455" s="30" t="s">
        <v>33765</v>
      </c>
      <c r="BB1455" s="31" t="s">
        <v>11647</v>
      </c>
      <c r="BC1455" s="31"/>
      <c r="BD1455" s="31" t="s">
        <v>2926</v>
      </c>
      <c r="BE1455" s="31" t="s">
        <v>7969</v>
      </c>
      <c r="BF1455" s="31" t="s">
        <v>24832</v>
      </c>
      <c r="BG1455" s="31"/>
      <c r="BH1455" s="31"/>
      <c r="BI1455" s="31" t="s">
        <v>8136</v>
      </c>
      <c r="BJ1455" s="31" t="s">
        <v>20310</v>
      </c>
      <c r="BK1455" s="31" t="str">
        <f t="shared" si="207"/>
        <v>IV/b</v>
      </c>
      <c r="BL1455" s="31" t="s">
        <v>8077</v>
      </c>
      <c r="BM1455" s="31"/>
      <c r="BN1455" s="31"/>
      <c r="BO1455" s="31"/>
      <c r="BP1455" s="31" t="s">
        <v>1498</v>
      </c>
      <c r="BQ1455" s="31" t="s">
        <v>20310</v>
      </c>
      <c r="BR1455" s="52" t="s">
        <v>30295</v>
      </c>
      <c r="BS1455" s="62" t="s">
        <v>41395</v>
      </c>
      <c r="BT1455" s="31" t="s">
        <v>4228</v>
      </c>
      <c r="BU1455" s="31"/>
      <c r="BV1455" s="31" t="s">
        <v>6633</v>
      </c>
      <c r="BW1455" s="31" t="e">
        <f t="shared" ca="1" si="212"/>
        <v>#VALUE!</v>
      </c>
      <c r="BX1455" s="78" t="e">
        <f t="shared" ca="1" si="213"/>
        <v>#VALUE!</v>
      </c>
      <c r="BY1455" s="31"/>
      <c r="BZ1455" s="31"/>
      <c r="CA1455" s="31" t="s">
        <v>2483</v>
      </c>
      <c r="CB1455" s="31" t="s">
        <v>2519</v>
      </c>
      <c r="CC1455" s="31">
        <v>1</v>
      </c>
      <c r="CD1455" s="31">
        <v>1</v>
      </c>
      <c r="CE1455" s="31" t="s">
        <v>20085</v>
      </c>
      <c r="CF1455" s="31"/>
      <c r="CG1455" s="31">
        <v>2004</v>
      </c>
      <c r="CH1455" s="31" t="s">
        <v>5115</v>
      </c>
      <c r="CI1455" s="31">
        <v>2008</v>
      </c>
      <c r="CJ1455" s="31" t="s">
        <v>7135</v>
      </c>
      <c r="CK1455" s="31"/>
      <c r="CL1455" s="31" t="s">
        <v>22296</v>
      </c>
      <c r="CM1455" s="31" t="s">
        <v>22259</v>
      </c>
      <c r="CN1455" s="31">
        <v>123</v>
      </c>
      <c r="CO1455" s="31" t="s">
        <v>28561</v>
      </c>
      <c r="CP1455" s="31" t="s">
        <v>22259</v>
      </c>
      <c r="CQ1455" s="31">
        <v>123</v>
      </c>
      <c r="CR1455" s="31">
        <v>3327</v>
      </c>
      <c r="CS1455" s="31" t="s">
        <v>18398</v>
      </c>
      <c r="CT1455" s="31" t="s">
        <v>18399</v>
      </c>
      <c r="CU1455" s="31" t="s">
        <v>18400</v>
      </c>
      <c r="CV1455" s="31" t="s">
        <v>18549</v>
      </c>
      <c r="CW1455" s="31" t="s">
        <v>18548</v>
      </c>
      <c r="CX1455" s="31" t="s">
        <v>18271</v>
      </c>
      <c r="CY1455" s="31"/>
      <c r="CZ1455" s="31"/>
      <c r="DA1455" s="31"/>
      <c r="DB1455" s="31" t="s">
        <v>15747</v>
      </c>
      <c r="DC1455" s="31" t="s">
        <v>15749</v>
      </c>
      <c r="DD1455" s="31" t="s">
        <v>15746</v>
      </c>
      <c r="DE1455" s="31"/>
      <c r="DF1455" s="31"/>
      <c r="DG1455" s="31"/>
      <c r="DH1455" s="31"/>
      <c r="DI1455" s="31" t="s">
        <v>24822</v>
      </c>
      <c r="DJ1455" s="31" t="s">
        <v>24823</v>
      </c>
      <c r="DK1455" s="31" t="s">
        <v>25645</v>
      </c>
      <c r="DL1455" s="31" t="s">
        <v>13888</v>
      </c>
      <c r="DM1455" s="38" t="s">
        <v>8866</v>
      </c>
      <c r="DN1455" s="38"/>
      <c r="DO1455" s="35" t="s">
        <v>20468</v>
      </c>
      <c r="DP1455" s="31" t="s">
        <v>13787</v>
      </c>
      <c r="DQ1455" s="31" t="s">
        <v>13786</v>
      </c>
      <c r="DR1455" s="31"/>
      <c r="DS1455" s="31" t="s">
        <v>26568</v>
      </c>
      <c r="DT1455" s="31"/>
      <c r="DU1455" s="31">
        <v>3</v>
      </c>
      <c r="DV1455" s="31" t="s">
        <v>32167</v>
      </c>
      <c r="DW1455" s="31"/>
      <c r="DX1455" s="31"/>
      <c r="DY1455" s="31" t="s">
        <v>24593</v>
      </c>
      <c r="DZ1455" s="31" t="s">
        <v>24578</v>
      </c>
      <c r="EA1455" s="31"/>
      <c r="EB1455" s="31">
        <v>157742</v>
      </c>
      <c r="EC1455" s="31" t="s">
        <v>40168</v>
      </c>
      <c r="ED1455" s="31" t="s">
        <v>41101</v>
      </c>
      <c r="EE1455" s="31"/>
      <c r="EF1455" s="31"/>
      <c r="EG1455" s="31"/>
      <c r="EH1455" s="31"/>
      <c r="EI1455" s="31"/>
      <c r="EJ1455" s="31"/>
    </row>
    <row r="1456" spans="1:140" ht="23.25" customHeight="1">
      <c r="A1456" s="25">
        <v>1454</v>
      </c>
      <c r="B1456" s="30" t="s">
        <v>21198</v>
      </c>
      <c r="C1456" s="31">
        <v>140208352</v>
      </c>
      <c r="D1456" s="30" t="s">
        <v>137</v>
      </c>
      <c r="E1456" s="30"/>
      <c r="F1456" s="30" t="s">
        <v>36253</v>
      </c>
      <c r="G1456" s="31">
        <f t="shared" si="208"/>
        <v>60</v>
      </c>
      <c r="H1456" s="72">
        <f t="shared" si="209"/>
        <v>46661</v>
      </c>
      <c r="I1456" s="30"/>
      <c r="J1456" s="30" t="s">
        <v>34084</v>
      </c>
      <c r="K1456" s="30" t="s">
        <v>4318</v>
      </c>
      <c r="L1456" s="31" t="s">
        <v>4318</v>
      </c>
      <c r="M1456" s="31" t="s">
        <v>3186</v>
      </c>
      <c r="N1456" s="31" t="s">
        <v>7121</v>
      </c>
      <c r="O1456" s="31" t="s">
        <v>3948</v>
      </c>
      <c r="P1456" s="31" t="s">
        <v>21723</v>
      </c>
      <c r="Q1456" s="31" t="s">
        <v>41396</v>
      </c>
      <c r="R1456" s="31">
        <v>31</v>
      </c>
      <c r="S1456" s="31">
        <v>1</v>
      </c>
      <c r="T1456" s="31"/>
      <c r="U1456" s="31">
        <v>851</v>
      </c>
      <c r="V1456" s="31"/>
      <c r="W1456" s="31" t="s">
        <v>4448</v>
      </c>
      <c r="X1456" s="31" t="s">
        <v>4449</v>
      </c>
      <c r="Y1456" s="31" t="e">
        <f t="shared" ca="1" si="210"/>
        <v>#VALUE!</v>
      </c>
      <c r="Z1456" s="31" t="e">
        <f t="shared" ca="1" si="211"/>
        <v>#VALUE!</v>
      </c>
      <c r="AA1456" s="31"/>
      <c r="AB1456" s="31" t="s">
        <v>780</v>
      </c>
      <c r="AC1456" s="31" t="s">
        <v>34145</v>
      </c>
      <c r="AD1456" s="31" t="s">
        <v>34145</v>
      </c>
      <c r="AE1456" s="31"/>
      <c r="AF1456" s="31" t="s">
        <v>24701</v>
      </c>
      <c r="AG1456" s="31" t="s">
        <v>5852</v>
      </c>
      <c r="AH1456" s="31" t="s">
        <v>4322</v>
      </c>
      <c r="AI1456" s="31" t="s">
        <v>728</v>
      </c>
      <c r="AJ1456" s="31"/>
      <c r="AK1456" s="31"/>
      <c r="AL1456" s="31">
        <v>2003</v>
      </c>
      <c r="AM1456" s="31"/>
      <c r="AN1456" s="31"/>
      <c r="AO1456" s="31"/>
      <c r="AP1456" s="31" t="s">
        <v>18118</v>
      </c>
      <c r="AQ1456" s="31" t="s">
        <v>15683</v>
      </c>
      <c r="AR1456" s="31" t="s">
        <v>34143</v>
      </c>
      <c r="AS1456" s="31" t="s">
        <v>34143</v>
      </c>
      <c r="AT1456" s="31" t="str">
        <f>_xlfn.IFNA(VLOOKUP(D1456,'[1]5. 1 Mei 2022'!$C$7:$F$60,4,FALSE),"")</f>
        <v/>
      </c>
      <c r="AU1456" s="31" t="s">
        <v>34278</v>
      </c>
      <c r="AV1456" s="31" t="s">
        <v>33058</v>
      </c>
      <c r="AW1456" s="31" t="s">
        <v>21743</v>
      </c>
      <c r="AX1456" s="29">
        <f t="shared" si="215"/>
        <v>46509</v>
      </c>
      <c r="AY1456" s="31" t="s">
        <v>26346</v>
      </c>
      <c r="AZ1456" s="31" t="s">
        <v>2622</v>
      </c>
      <c r="BA1456" s="30" t="s">
        <v>18118</v>
      </c>
      <c r="BB1456" s="31"/>
      <c r="BC1456" s="31"/>
      <c r="BD1456" s="31" t="s">
        <v>31066</v>
      </c>
      <c r="BE1456" s="31" t="s">
        <v>7969</v>
      </c>
      <c r="BF1456" s="31" t="s">
        <v>33058</v>
      </c>
      <c r="BG1456" s="31" t="s">
        <v>16329</v>
      </c>
      <c r="BH1456" s="31" t="s">
        <v>22701</v>
      </c>
      <c r="BI1456" s="31" t="s">
        <v>8136</v>
      </c>
      <c r="BJ1456" s="31" t="s">
        <v>20310</v>
      </c>
      <c r="BK1456" s="31" t="str">
        <f t="shared" si="207"/>
        <v>IV/b</v>
      </c>
      <c r="BL1456" s="31" t="s">
        <v>8077</v>
      </c>
      <c r="BM1456" s="31"/>
      <c r="BN1456" s="31"/>
      <c r="BO1456" s="31"/>
      <c r="BP1456" s="31" t="s">
        <v>1498</v>
      </c>
      <c r="BQ1456" s="31" t="s">
        <v>20310</v>
      </c>
      <c r="BR1456" s="52" t="s">
        <v>30291</v>
      </c>
      <c r="BS1456" s="62" t="s">
        <v>41397</v>
      </c>
      <c r="BT1456" s="31" t="s">
        <v>4228</v>
      </c>
      <c r="BU1456" s="31"/>
      <c r="BV1456" s="31" t="s">
        <v>4193</v>
      </c>
      <c r="BW1456" s="31">
        <f t="shared" ca="1" si="212"/>
        <v>37</v>
      </c>
      <c r="BX1456" s="78">
        <f t="shared" ca="1" si="213"/>
        <v>3</v>
      </c>
      <c r="BY1456" s="31"/>
      <c r="BZ1456" s="31"/>
      <c r="CA1456" s="31" t="s">
        <v>2483</v>
      </c>
      <c r="CB1456" s="31" t="s">
        <v>2519</v>
      </c>
      <c r="CC1456" s="31">
        <v>2</v>
      </c>
      <c r="CD1456" s="31">
        <v>1</v>
      </c>
      <c r="CE1456" s="31" t="s">
        <v>20085</v>
      </c>
      <c r="CF1456" s="31"/>
      <c r="CG1456" s="31">
        <v>2004</v>
      </c>
      <c r="CH1456" s="31" t="s">
        <v>7893</v>
      </c>
      <c r="CI1456" s="31">
        <v>2008</v>
      </c>
      <c r="CJ1456" s="31" t="s">
        <v>7135</v>
      </c>
      <c r="CK1456" s="31"/>
      <c r="CL1456" s="31" t="s">
        <v>22301</v>
      </c>
      <c r="CM1456" s="31" t="s">
        <v>21387</v>
      </c>
      <c r="CN1456" s="31">
        <v>123</v>
      </c>
      <c r="CO1456" s="31" t="s">
        <v>25400</v>
      </c>
      <c r="CP1456" s="31" t="s">
        <v>21387</v>
      </c>
      <c r="CQ1456" s="31">
        <v>123</v>
      </c>
      <c r="CR1456" s="31">
        <v>3539</v>
      </c>
      <c r="CS1456" s="31" t="s">
        <v>10563</v>
      </c>
      <c r="CT1456" s="31" t="s">
        <v>10558</v>
      </c>
      <c r="CU1456" s="31" t="s">
        <v>10559</v>
      </c>
      <c r="CV1456" s="31" t="s">
        <v>10285</v>
      </c>
      <c r="CW1456" s="31" t="s">
        <v>10291</v>
      </c>
      <c r="CX1456" s="31" t="s">
        <v>10240</v>
      </c>
      <c r="CY1456" s="31"/>
      <c r="CZ1456" s="31"/>
      <c r="DA1456" s="31"/>
      <c r="DB1456" s="31" t="s">
        <v>15747</v>
      </c>
      <c r="DC1456" s="31" t="s">
        <v>15757</v>
      </c>
      <c r="DD1456" s="31" t="s">
        <v>15746</v>
      </c>
      <c r="DE1456" s="31"/>
      <c r="DF1456" s="31"/>
      <c r="DG1456" s="31"/>
      <c r="DH1456" s="31"/>
      <c r="DI1456" s="31" t="s">
        <v>24822</v>
      </c>
      <c r="DJ1456" s="31" t="s">
        <v>24823</v>
      </c>
      <c r="DK1456" s="31" t="s">
        <v>25642</v>
      </c>
      <c r="DL1456" s="31" t="s">
        <v>25643</v>
      </c>
      <c r="DM1456" s="38" t="s">
        <v>8779</v>
      </c>
      <c r="DN1456" s="38"/>
      <c r="DO1456" s="35">
        <v>0</v>
      </c>
      <c r="DP1456" s="31" t="s">
        <v>12774</v>
      </c>
      <c r="DQ1456" s="31" t="s">
        <v>20739</v>
      </c>
      <c r="DR1456" s="31"/>
      <c r="DS1456" s="31" t="s">
        <v>26570</v>
      </c>
      <c r="DT1456" s="31" t="s">
        <v>27940</v>
      </c>
      <c r="DU1456" s="31">
        <v>3</v>
      </c>
      <c r="DV1456" s="31" t="s">
        <v>32167</v>
      </c>
      <c r="DW1456" s="31" t="s">
        <v>7997</v>
      </c>
      <c r="DX1456" s="31" t="s">
        <v>7997</v>
      </c>
      <c r="DY1456" s="31" t="s">
        <v>34579</v>
      </c>
      <c r="DZ1456" s="29">
        <v>44770</v>
      </c>
      <c r="EA1456" s="29">
        <v>45918</v>
      </c>
      <c r="EB1456" s="31">
        <v>32006</v>
      </c>
      <c r="EC1456" s="31" t="s">
        <v>40168</v>
      </c>
      <c r="ED1456" s="31" t="s">
        <v>41100</v>
      </c>
      <c r="EE1456" s="31"/>
      <c r="EF1456" s="31"/>
      <c r="EG1456" s="31"/>
      <c r="EH1456" s="31"/>
      <c r="EI1456" s="31"/>
      <c r="EJ1456" s="31"/>
    </row>
    <row r="1457" spans="1:140" ht="23.25" customHeight="1">
      <c r="A1457" s="25">
        <v>1455</v>
      </c>
      <c r="B1457" s="30" t="s">
        <v>18917</v>
      </c>
      <c r="C1457" s="31" t="s">
        <v>18921</v>
      </c>
      <c r="D1457" s="30" t="s">
        <v>26219</v>
      </c>
      <c r="E1457" s="30"/>
      <c r="F1457" s="30" t="s">
        <v>36262</v>
      </c>
      <c r="G1457" s="31">
        <f t="shared" si="208"/>
        <v>58</v>
      </c>
      <c r="H1457" s="72">
        <f t="shared" si="209"/>
        <v>54149</v>
      </c>
      <c r="I1457" s="30" t="s">
        <v>35276</v>
      </c>
      <c r="J1457" s="30" t="s">
        <v>34085</v>
      </c>
      <c r="K1457" s="30" t="s">
        <v>34083</v>
      </c>
      <c r="L1457" s="31" t="s">
        <v>16726</v>
      </c>
      <c r="M1457" s="31" t="s">
        <v>3186</v>
      </c>
      <c r="N1457" s="31" t="s">
        <v>3557</v>
      </c>
      <c r="O1457" s="31" t="s">
        <v>1501</v>
      </c>
      <c r="P1457" s="31" t="s">
        <v>25993</v>
      </c>
      <c r="Q1457" s="31"/>
      <c r="R1457" s="31"/>
      <c r="S1457" s="31"/>
      <c r="T1457" s="31"/>
      <c r="U1457" s="31" t="s">
        <v>17610</v>
      </c>
      <c r="V1457" s="31"/>
      <c r="W1457" s="31" t="s">
        <v>7212</v>
      </c>
      <c r="X1457" s="31" t="s">
        <v>18927</v>
      </c>
      <c r="Y1457" s="31" t="e">
        <f t="shared" ca="1" si="210"/>
        <v>#VALUE!</v>
      </c>
      <c r="Z1457" s="31" t="e">
        <f t="shared" ca="1" si="211"/>
        <v>#VALUE!</v>
      </c>
      <c r="AA1457" s="31"/>
      <c r="AB1457" s="31" t="s">
        <v>780</v>
      </c>
      <c r="AC1457" s="31" t="s">
        <v>34145</v>
      </c>
      <c r="AD1457" s="31" t="s">
        <v>34145</v>
      </c>
      <c r="AE1457" s="31"/>
      <c r="AF1457" s="31" t="s">
        <v>24701</v>
      </c>
      <c r="AG1457" s="31" t="s">
        <v>4322</v>
      </c>
      <c r="AH1457" s="31" t="s">
        <v>4322</v>
      </c>
      <c r="AI1457" s="31" t="s">
        <v>728</v>
      </c>
      <c r="AJ1457" s="31" t="s">
        <v>18955</v>
      </c>
      <c r="AK1457" s="31" t="s">
        <v>18956</v>
      </c>
      <c r="AL1457" s="31" t="s">
        <v>2078</v>
      </c>
      <c r="AM1457" s="31" t="s">
        <v>15590</v>
      </c>
      <c r="AN1457" s="31"/>
      <c r="AO1457" s="31"/>
      <c r="AP1457" s="31" t="s">
        <v>2307</v>
      </c>
      <c r="AQ1457" s="31" t="s">
        <v>30290</v>
      </c>
      <c r="AR1457" s="31" t="s">
        <v>34145</v>
      </c>
      <c r="AS1457" s="31" t="s">
        <v>34145</v>
      </c>
      <c r="AT1457" s="31" t="str">
        <f>_xlfn.IFNA(VLOOKUP(D1457,'[1]5. 1 Mei 2022'!$C$7:$F$60,4,FALSE),"")</f>
        <v/>
      </c>
      <c r="AU1457" s="31"/>
      <c r="AV1457" s="31" t="s">
        <v>20032</v>
      </c>
      <c r="AW1457" s="31" t="s">
        <v>30290</v>
      </c>
      <c r="AX1457" s="29">
        <f t="shared" si="215"/>
        <v>46281</v>
      </c>
      <c r="AY1457" s="31" t="s">
        <v>26346</v>
      </c>
      <c r="AZ1457" s="31" t="s">
        <v>6924</v>
      </c>
      <c r="BA1457" s="30" t="s">
        <v>2307</v>
      </c>
      <c r="BB1457" s="31"/>
      <c r="BC1457" s="31"/>
      <c r="BD1457" s="31" t="s">
        <v>7980</v>
      </c>
      <c r="BE1457" s="31" t="s">
        <v>7969</v>
      </c>
      <c r="BF1457" s="31" t="s">
        <v>20032</v>
      </c>
      <c r="BG1457" s="31"/>
      <c r="BH1457" s="31"/>
      <c r="BI1457" s="31"/>
      <c r="BJ1457" s="31">
        <v>0</v>
      </c>
      <c r="BK1457" s="31" t="str">
        <f t="shared" si="207"/>
        <v>III/a</v>
      </c>
      <c r="BL1457" s="31"/>
      <c r="BM1457" s="31"/>
      <c r="BN1457" s="31"/>
      <c r="BO1457" s="31"/>
      <c r="BP1457" s="31"/>
      <c r="BQ1457" s="31"/>
      <c r="BR1457" s="31"/>
      <c r="BS1457" s="31"/>
      <c r="BT1457" s="31"/>
      <c r="BU1457" s="31"/>
      <c r="BV1457" s="31" t="s">
        <v>11348</v>
      </c>
      <c r="BW1457" s="31">
        <f t="shared" ca="1" si="212"/>
        <v>7</v>
      </c>
      <c r="BX1457" s="78">
        <f t="shared" ca="1" si="213"/>
        <v>3</v>
      </c>
      <c r="BY1457" s="31" t="s">
        <v>25993</v>
      </c>
      <c r="BZ1457" s="31"/>
      <c r="CA1457" s="31" t="s">
        <v>2483</v>
      </c>
      <c r="CB1457" s="31" t="s">
        <v>2406</v>
      </c>
      <c r="CC1457" s="31"/>
      <c r="CD1457" s="31"/>
      <c r="CE1457" s="31" t="s">
        <v>20085</v>
      </c>
      <c r="CF1457" s="31"/>
      <c r="CG1457" s="31"/>
      <c r="CH1457" s="31"/>
      <c r="CI1457" s="31"/>
      <c r="CJ1457" s="31"/>
      <c r="CK1457" s="31"/>
      <c r="CL1457" s="31" t="s">
        <v>32979</v>
      </c>
      <c r="CM1457" s="31" t="s">
        <v>32980</v>
      </c>
      <c r="CN1457" s="31">
        <v>127</v>
      </c>
      <c r="CO1457" s="31" t="s">
        <v>32994</v>
      </c>
      <c r="CP1457" s="31" t="s">
        <v>32980</v>
      </c>
      <c r="CQ1457" s="31">
        <v>127</v>
      </c>
      <c r="CR1457" s="31">
        <v>6628</v>
      </c>
      <c r="CS1457" s="31" t="s">
        <v>22623</v>
      </c>
      <c r="CT1457" s="31"/>
      <c r="CU1457" s="31"/>
      <c r="CV1457" s="31" t="s">
        <v>18945</v>
      </c>
      <c r="CW1457" s="31" t="s">
        <v>18946</v>
      </c>
      <c r="CX1457" s="31" t="s">
        <v>18936</v>
      </c>
      <c r="CY1457" s="31"/>
      <c r="CZ1457" s="31"/>
      <c r="DA1457" s="31"/>
      <c r="DB1457" s="31" t="s">
        <v>11355</v>
      </c>
      <c r="DC1457" s="31" t="s">
        <v>19655</v>
      </c>
      <c r="DD1457" s="31" t="s">
        <v>19042</v>
      </c>
      <c r="DE1457" s="31"/>
      <c r="DF1457" s="31"/>
      <c r="DG1457" s="31"/>
      <c r="DH1457" s="31"/>
      <c r="DI1457" s="31" t="s">
        <v>25077</v>
      </c>
      <c r="DJ1457" s="31" t="s">
        <v>25042</v>
      </c>
      <c r="DK1457" s="31"/>
      <c r="DL1457" s="31"/>
      <c r="DM1457" s="38" t="s">
        <v>18954</v>
      </c>
      <c r="DN1457" s="38"/>
      <c r="DO1457" s="35"/>
      <c r="DP1457" s="31" t="s">
        <v>18957</v>
      </c>
      <c r="DQ1457" s="31" t="s">
        <v>18958</v>
      </c>
      <c r="DR1457" s="31"/>
      <c r="DS1457" s="31" t="s">
        <v>27835</v>
      </c>
      <c r="DT1457" s="31" t="s">
        <v>37985</v>
      </c>
      <c r="DU1457" s="31">
        <v>3</v>
      </c>
      <c r="DV1457" s="31" t="s">
        <v>32167</v>
      </c>
      <c r="DW1457" s="31" t="s">
        <v>7980</v>
      </c>
      <c r="DX1457" s="31" t="s">
        <v>7980</v>
      </c>
      <c r="DY1457" s="31"/>
      <c r="DZ1457" s="31"/>
      <c r="EA1457" s="31"/>
      <c r="EB1457" s="31">
        <v>1467477</v>
      </c>
      <c r="EC1457" s="31" t="s">
        <v>40168</v>
      </c>
      <c r="ED1457" s="31" t="s">
        <v>41101</v>
      </c>
      <c r="EE1457" s="31"/>
      <c r="EF1457" s="31"/>
      <c r="EG1457" s="31"/>
      <c r="EH1457" s="31"/>
      <c r="EI1457" s="31"/>
      <c r="EJ1457" s="31"/>
    </row>
    <row r="1458" spans="1:140" ht="23.25" customHeight="1">
      <c r="A1458" s="25">
        <v>1456</v>
      </c>
      <c r="B1458" s="30" t="s">
        <v>25508</v>
      </c>
      <c r="C1458" s="31">
        <v>140368768</v>
      </c>
      <c r="D1458" s="30" t="s">
        <v>1273</v>
      </c>
      <c r="E1458" s="30"/>
      <c r="F1458" s="30" t="s">
        <v>36257</v>
      </c>
      <c r="G1458" s="31">
        <f t="shared" si="208"/>
        <v>58</v>
      </c>
      <c r="H1458" s="72">
        <f t="shared" si="209"/>
        <v>51167</v>
      </c>
      <c r="I1458" s="30"/>
      <c r="J1458" s="30" t="s">
        <v>34084</v>
      </c>
      <c r="K1458" s="30" t="s">
        <v>4318</v>
      </c>
      <c r="L1458" s="31" t="s">
        <v>4318</v>
      </c>
      <c r="M1458" s="31" t="s">
        <v>3186</v>
      </c>
      <c r="N1458" s="31" t="s">
        <v>5797</v>
      </c>
      <c r="O1458" s="31" t="s">
        <v>5271</v>
      </c>
      <c r="P1458" s="31" t="s">
        <v>30542</v>
      </c>
      <c r="Q1458" s="31"/>
      <c r="R1458" s="31">
        <v>16</v>
      </c>
      <c r="S1458" s="31">
        <v>0</v>
      </c>
      <c r="T1458" s="31"/>
      <c r="U1458" s="31">
        <v>697</v>
      </c>
      <c r="V1458" s="31" t="s">
        <v>789</v>
      </c>
      <c r="W1458" s="31" t="s">
        <v>4336</v>
      </c>
      <c r="X1458" s="31" t="s">
        <v>2495</v>
      </c>
      <c r="Y1458" s="31" t="e">
        <f t="shared" ca="1" si="210"/>
        <v>#VALUE!</v>
      </c>
      <c r="Z1458" s="31" t="e">
        <f t="shared" ca="1" si="211"/>
        <v>#VALUE!</v>
      </c>
      <c r="AA1458" s="31"/>
      <c r="AB1458" s="31" t="s">
        <v>780</v>
      </c>
      <c r="AC1458" s="31" t="s">
        <v>34145</v>
      </c>
      <c r="AD1458" s="31" t="s">
        <v>34145</v>
      </c>
      <c r="AE1458" s="31"/>
      <c r="AF1458" s="31" t="s">
        <v>24701</v>
      </c>
      <c r="AG1458" s="31" t="s">
        <v>4322</v>
      </c>
      <c r="AH1458" s="31" t="s">
        <v>4322</v>
      </c>
      <c r="AI1458" s="31" t="s">
        <v>728</v>
      </c>
      <c r="AJ1458" s="31"/>
      <c r="AK1458" s="31"/>
      <c r="AL1458" s="31"/>
      <c r="AM1458" s="31"/>
      <c r="AN1458" s="31"/>
      <c r="AO1458" s="31"/>
      <c r="AP1458" s="31" t="s">
        <v>4434</v>
      </c>
      <c r="AQ1458" s="31" t="s">
        <v>16037</v>
      </c>
      <c r="AR1458" s="31" t="s">
        <v>34145</v>
      </c>
      <c r="AS1458" s="31" t="s">
        <v>34145</v>
      </c>
      <c r="AT1458" s="31" t="str">
        <f>_xlfn.IFNA(VLOOKUP(D1458,'[1]5. 1 Mei 2022'!$C$7:$F$60,4,FALSE),"")</f>
        <v/>
      </c>
      <c r="AU1458" s="31"/>
      <c r="AV1458" s="31" t="s">
        <v>20033</v>
      </c>
      <c r="AW1458" s="31" t="s">
        <v>16037</v>
      </c>
      <c r="AX1458" s="29">
        <f t="shared" si="215"/>
        <v>45916</v>
      </c>
      <c r="AY1458" s="31" t="s">
        <v>26346</v>
      </c>
      <c r="AZ1458" s="31" t="s">
        <v>6484</v>
      </c>
      <c r="BA1458" s="30" t="s">
        <v>4434</v>
      </c>
      <c r="BB1458" s="31"/>
      <c r="BC1458" s="31"/>
      <c r="BD1458" s="31" t="s">
        <v>7997</v>
      </c>
      <c r="BE1458" s="31" t="s">
        <v>7969</v>
      </c>
      <c r="BF1458" s="31" t="s">
        <v>20033</v>
      </c>
      <c r="BG1458" s="31"/>
      <c r="BH1458" s="31"/>
      <c r="BI1458" s="31" t="s">
        <v>8136</v>
      </c>
      <c r="BJ1458" s="31" t="s">
        <v>20278</v>
      </c>
      <c r="BK1458" s="31" t="str">
        <f t="shared" si="207"/>
        <v>III/d</v>
      </c>
      <c r="BL1458" s="31" t="s">
        <v>8077</v>
      </c>
      <c r="BM1458" s="31"/>
      <c r="BN1458" s="31"/>
      <c r="BO1458" s="31"/>
      <c r="BP1458" s="31" t="s">
        <v>1498</v>
      </c>
      <c r="BQ1458" s="31" t="s">
        <v>20278</v>
      </c>
      <c r="BR1458" s="31" t="s">
        <v>26137</v>
      </c>
      <c r="BS1458" s="31" t="s">
        <v>30495</v>
      </c>
      <c r="BT1458" s="31" t="s">
        <v>2481</v>
      </c>
      <c r="BU1458" s="31"/>
      <c r="BV1458" s="31" t="s">
        <v>6324</v>
      </c>
      <c r="BW1458" s="31">
        <f t="shared" ca="1" si="212"/>
        <v>20</v>
      </c>
      <c r="BX1458" s="78">
        <f t="shared" ca="1" si="213"/>
        <v>2</v>
      </c>
      <c r="BY1458" s="31"/>
      <c r="BZ1458" s="31" t="s">
        <v>1726</v>
      </c>
      <c r="CA1458" s="31" t="s">
        <v>2483</v>
      </c>
      <c r="CB1458" s="31" t="s">
        <v>2519</v>
      </c>
      <c r="CC1458" s="31" t="s">
        <v>1498</v>
      </c>
      <c r="CD1458" s="31">
        <v>1</v>
      </c>
      <c r="CE1458" s="31" t="s">
        <v>20085</v>
      </c>
      <c r="CF1458" s="31"/>
      <c r="CG1458" s="31"/>
      <c r="CH1458" s="31"/>
      <c r="CI1458" s="31"/>
      <c r="CJ1458" s="31"/>
      <c r="CK1458" s="31"/>
      <c r="CL1458" s="31" t="s">
        <v>28465</v>
      </c>
      <c r="CM1458" s="31" t="s">
        <v>23259</v>
      </c>
      <c r="CN1458" s="31">
        <v>124</v>
      </c>
      <c r="CO1458" s="31" t="s">
        <v>28595</v>
      </c>
      <c r="CP1458" s="31" t="s">
        <v>23259</v>
      </c>
      <c r="CQ1458" s="31">
        <v>124</v>
      </c>
      <c r="CR1458" s="31">
        <v>3209</v>
      </c>
      <c r="CS1458" s="31" t="s">
        <v>19263</v>
      </c>
      <c r="CT1458" s="31" t="s">
        <v>19264</v>
      </c>
      <c r="CU1458" s="31" t="s">
        <v>19265</v>
      </c>
      <c r="CV1458" s="31" t="s">
        <v>18592</v>
      </c>
      <c r="CW1458" s="31" t="s">
        <v>18593</v>
      </c>
      <c r="CX1458" s="31" t="s">
        <v>18594</v>
      </c>
      <c r="CY1458" s="31"/>
      <c r="CZ1458" s="31"/>
      <c r="DA1458" s="31"/>
      <c r="DB1458" s="31" t="s">
        <v>15747</v>
      </c>
      <c r="DC1458" s="31" t="s">
        <v>15750</v>
      </c>
      <c r="DD1458" s="31" t="s">
        <v>15746</v>
      </c>
      <c r="DE1458" s="31"/>
      <c r="DF1458" s="31"/>
      <c r="DG1458" s="31"/>
      <c r="DH1458" s="31"/>
      <c r="DI1458" s="31"/>
      <c r="DJ1458" s="31"/>
      <c r="DK1458" s="31" t="s">
        <v>25645</v>
      </c>
      <c r="DL1458" s="31" t="s">
        <v>13888</v>
      </c>
      <c r="DM1458" s="38" t="s">
        <v>9205</v>
      </c>
      <c r="DN1458" s="38"/>
      <c r="DO1458" s="35">
        <v>0</v>
      </c>
      <c r="DP1458" s="31" t="s">
        <v>31302</v>
      </c>
      <c r="DQ1458" s="31" t="s">
        <v>14777</v>
      </c>
      <c r="DR1458" s="31"/>
      <c r="DS1458" s="31" t="s">
        <v>26836</v>
      </c>
      <c r="DT1458" s="31" t="s">
        <v>28020</v>
      </c>
      <c r="DU1458" s="31">
        <v>2</v>
      </c>
      <c r="DV1458" s="31" t="s">
        <v>32166</v>
      </c>
      <c r="DW1458" s="31" t="s">
        <v>7997</v>
      </c>
      <c r="DX1458" s="31" t="s">
        <v>7980</v>
      </c>
      <c r="DY1458" s="31" t="s">
        <v>18147</v>
      </c>
      <c r="DZ1458" s="31" t="s">
        <v>18135</v>
      </c>
      <c r="EA1458" s="31"/>
      <c r="EB1458" s="31">
        <v>0</v>
      </c>
      <c r="EC1458" s="31" t="s">
        <v>40168</v>
      </c>
      <c r="ED1458" s="31" t="s">
        <v>41101</v>
      </c>
      <c r="EE1458" s="31"/>
      <c r="EF1458" s="31"/>
      <c r="EG1458" s="31"/>
      <c r="EH1458" s="31"/>
      <c r="EI1458" s="31"/>
      <c r="EJ1458" s="31"/>
    </row>
    <row r="1459" spans="1:140" ht="23.25" customHeight="1">
      <c r="A1459" s="25">
        <v>1457</v>
      </c>
      <c r="B1459" s="30" t="s">
        <v>18915</v>
      </c>
      <c r="C1459" s="31" t="s">
        <v>18924</v>
      </c>
      <c r="D1459" s="30" t="s">
        <v>26217</v>
      </c>
      <c r="E1459" s="30"/>
      <c r="F1459" s="30" t="s">
        <v>36262</v>
      </c>
      <c r="G1459" s="31">
        <f t="shared" si="208"/>
        <v>58</v>
      </c>
      <c r="H1459" s="72">
        <f t="shared" si="209"/>
        <v>54210</v>
      </c>
      <c r="I1459" s="30" t="s">
        <v>35277</v>
      </c>
      <c r="J1459" s="30" t="s">
        <v>34085</v>
      </c>
      <c r="K1459" s="30" t="s">
        <v>34083</v>
      </c>
      <c r="L1459" s="31" t="s">
        <v>16726</v>
      </c>
      <c r="M1459" s="31" t="s">
        <v>6378</v>
      </c>
      <c r="N1459" s="31" t="s">
        <v>3557</v>
      </c>
      <c r="O1459" s="31" t="s">
        <v>1501</v>
      </c>
      <c r="P1459" s="31" t="s">
        <v>25993</v>
      </c>
      <c r="Q1459" s="31"/>
      <c r="R1459" s="31"/>
      <c r="S1459" s="31"/>
      <c r="T1459" s="31"/>
      <c r="U1459" s="31" t="s">
        <v>19279</v>
      </c>
      <c r="V1459" s="31"/>
      <c r="W1459" s="31" t="s">
        <v>6657</v>
      </c>
      <c r="X1459" s="31" t="s">
        <v>18928</v>
      </c>
      <c r="Y1459" s="31">
        <f t="shared" ca="1" si="210"/>
        <v>33</v>
      </c>
      <c r="Z1459" s="31" t="str">
        <f t="shared" ca="1" si="211"/>
        <v>21-35</v>
      </c>
      <c r="AA1459" s="31"/>
      <c r="AB1459" s="31" t="s">
        <v>780</v>
      </c>
      <c r="AC1459" s="31" t="s">
        <v>34145</v>
      </c>
      <c r="AD1459" s="31" t="s">
        <v>34145</v>
      </c>
      <c r="AE1459" s="31"/>
      <c r="AF1459" s="31" t="s">
        <v>24701</v>
      </c>
      <c r="AG1459" s="31" t="s">
        <v>4322</v>
      </c>
      <c r="AH1459" s="31" t="s">
        <v>4322</v>
      </c>
      <c r="AI1459" s="31" t="s">
        <v>728</v>
      </c>
      <c r="AJ1459" s="31" t="s">
        <v>18969</v>
      </c>
      <c r="AK1459" s="31" t="s">
        <v>18970</v>
      </c>
      <c r="AL1459" s="31" t="s">
        <v>10453</v>
      </c>
      <c r="AM1459" s="31" t="s">
        <v>18971</v>
      </c>
      <c r="AN1459" s="31"/>
      <c r="AO1459" s="31"/>
      <c r="AP1459" s="31" t="s">
        <v>33003</v>
      </c>
      <c r="AQ1459" s="31" t="s">
        <v>31996</v>
      </c>
      <c r="AR1459" s="31" t="s">
        <v>34145</v>
      </c>
      <c r="AS1459" s="31" t="s">
        <v>34145</v>
      </c>
      <c r="AT1459" s="31" t="str">
        <f>_xlfn.IFNA(VLOOKUP(D1459,'[1]5. 1 Mei 2022'!$C$7:$F$60,4,FALSE),"")</f>
        <v/>
      </c>
      <c r="AU1459" s="31"/>
      <c r="AV1459" s="31" t="s">
        <v>20032</v>
      </c>
      <c r="AW1459" s="31" t="s">
        <v>31996</v>
      </c>
      <c r="AX1459" s="29">
        <f t="shared" si="215"/>
        <v>46376</v>
      </c>
      <c r="AY1459" s="31" t="s">
        <v>26346</v>
      </c>
      <c r="AZ1459" s="31" t="s">
        <v>33005</v>
      </c>
      <c r="BA1459" s="30" t="s">
        <v>33003</v>
      </c>
      <c r="BB1459" s="31" t="s">
        <v>22916</v>
      </c>
      <c r="BC1459" s="31"/>
      <c r="BD1459" s="31" t="s">
        <v>7980</v>
      </c>
      <c r="BE1459" s="31" t="s">
        <v>7969</v>
      </c>
      <c r="BF1459" s="31" t="s">
        <v>20032</v>
      </c>
      <c r="BG1459" s="31"/>
      <c r="BH1459" s="31"/>
      <c r="BI1459" s="31"/>
      <c r="BJ1459" s="31">
        <v>0</v>
      </c>
      <c r="BK1459" s="31" t="str">
        <f t="shared" si="207"/>
        <v>III/a</v>
      </c>
      <c r="BL1459" s="31"/>
      <c r="BM1459" s="31"/>
      <c r="BN1459" s="31"/>
      <c r="BO1459" s="31"/>
      <c r="BP1459" s="31"/>
      <c r="BQ1459" s="31"/>
      <c r="BR1459" s="31"/>
      <c r="BS1459" s="31"/>
      <c r="BT1459" s="31"/>
      <c r="BU1459" s="31"/>
      <c r="BV1459" s="31" t="s">
        <v>11348</v>
      </c>
      <c r="BW1459" s="31">
        <f t="shared" ca="1" si="212"/>
        <v>7</v>
      </c>
      <c r="BX1459" s="78">
        <f t="shared" ca="1" si="213"/>
        <v>3</v>
      </c>
      <c r="BY1459" s="31" t="s">
        <v>25993</v>
      </c>
      <c r="BZ1459" s="31"/>
      <c r="CA1459" s="31" t="s">
        <v>2483</v>
      </c>
      <c r="CB1459" s="31" t="s">
        <v>2406</v>
      </c>
      <c r="CC1459" s="31"/>
      <c r="CD1459" s="31"/>
      <c r="CE1459" s="31" t="s">
        <v>20085</v>
      </c>
      <c r="CF1459" s="31"/>
      <c r="CG1459" s="31"/>
      <c r="CH1459" s="31"/>
      <c r="CI1459" s="31"/>
      <c r="CJ1459" s="31"/>
      <c r="CK1459" s="31"/>
      <c r="CL1459" s="31" t="s">
        <v>28400</v>
      </c>
      <c r="CM1459" s="31" t="s">
        <v>22352</v>
      </c>
      <c r="CN1459" s="31">
        <v>123</v>
      </c>
      <c r="CO1459" s="31">
        <v>0</v>
      </c>
      <c r="CP1459" s="31">
        <v>0</v>
      </c>
      <c r="CQ1459" s="31">
        <v>0</v>
      </c>
      <c r="CR1459" s="31">
        <v>6620</v>
      </c>
      <c r="CS1459" s="31" t="s">
        <v>19280</v>
      </c>
      <c r="CT1459" s="31" t="s">
        <v>19281</v>
      </c>
      <c r="CU1459" s="31" t="s">
        <v>3855</v>
      </c>
      <c r="CV1459" s="31" t="s">
        <v>18972</v>
      </c>
      <c r="CW1459" s="31" t="s">
        <v>18973</v>
      </c>
      <c r="CX1459" s="31" t="s">
        <v>18936</v>
      </c>
      <c r="CY1459" s="31"/>
      <c r="CZ1459" s="31"/>
      <c r="DA1459" s="31"/>
      <c r="DB1459" s="31" t="s">
        <v>11355</v>
      </c>
      <c r="DC1459" s="31" t="s">
        <v>19655</v>
      </c>
      <c r="DD1459" s="31" t="s">
        <v>19042</v>
      </c>
      <c r="DE1459" s="31"/>
      <c r="DF1459" s="31"/>
      <c r="DG1459" s="31"/>
      <c r="DH1459" s="31"/>
      <c r="DI1459" s="31" t="s">
        <v>18937</v>
      </c>
      <c r="DJ1459" s="31" t="s">
        <v>18936</v>
      </c>
      <c r="DK1459" s="31"/>
      <c r="DL1459" s="31"/>
      <c r="DM1459" s="38" t="s">
        <v>28949</v>
      </c>
      <c r="DN1459" s="38"/>
      <c r="DO1459" s="35"/>
      <c r="DP1459" s="31" t="s">
        <v>18974</v>
      </c>
      <c r="DQ1459" s="31" t="s">
        <v>18975</v>
      </c>
      <c r="DR1459" s="31" t="s">
        <v>18968</v>
      </c>
      <c r="DS1459" s="31" t="s">
        <v>27834</v>
      </c>
      <c r="DT1459" s="31" t="s">
        <v>37986</v>
      </c>
      <c r="DU1459" s="31">
        <v>3</v>
      </c>
      <c r="DV1459" s="31" t="s">
        <v>32167</v>
      </c>
      <c r="DW1459" s="31" t="s">
        <v>7980</v>
      </c>
      <c r="DX1459" s="31" t="s">
        <v>7980</v>
      </c>
      <c r="DY1459" s="31" t="s">
        <v>28888</v>
      </c>
      <c r="DZ1459" s="31" t="s">
        <v>18545</v>
      </c>
      <c r="EA1459" s="31"/>
      <c r="EB1459" s="31">
        <v>0</v>
      </c>
      <c r="EC1459" s="31" t="s">
        <v>40168</v>
      </c>
      <c r="ED1459" s="31" t="s">
        <v>41101</v>
      </c>
      <c r="EE1459" s="31"/>
      <c r="EF1459" s="31"/>
      <c r="EG1459" s="31"/>
      <c r="EH1459" s="31"/>
      <c r="EI1459" s="31"/>
      <c r="EJ1459" s="31"/>
    </row>
    <row r="1460" spans="1:140" ht="23.25" customHeight="1">
      <c r="A1460" s="25">
        <v>1458</v>
      </c>
      <c r="B1460" s="30" t="s">
        <v>1413</v>
      </c>
      <c r="C1460" s="31" t="s">
        <v>4318</v>
      </c>
      <c r="D1460" s="30" t="s">
        <v>1414</v>
      </c>
      <c r="E1460" s="30"/>
      <c r="F1460" s="30" t="s">
        <v>36257</v>
      </c>
      <c r="G1460" s="31">
        <f t="shared" si="208"/>
        <v>58</v>
      </c>
      <c r="H1460" s="72">
        <f t="shared" si="209"/>
        <v>52628</v>
      </c>
      <c r="I1460" s="30"/>
      <c r="J1460" s="30" t="s">
        <v>34084</v>
      </c>
      <c r="K1460" s="30" t="s">
        <v>4318</v>
      </c>
      <c r="L1460" s="31" t="s">
        <v>4318</v>
      </c>
      <c r="M1460" s="31" t="s">
        <v>3186</v>
      </c>
      <c r="N1460" s="31" t="s">
        <v>4008</v>
      </c>
      <c r="O1460" s="31" t="s">
        <v>4320</v>
      </c>
      <c r="P1460" s="31" t="s">
        <v>18412</v>
      </c>
      <c r="Q1460" s="31"/>
      <c r="R1460" s="31">
        <v>8</v>
      </c>
      <c r="S1460" s="31">
        <v>10</v>
      </c>
      <c r="T1460" s="31"/>
      <c r="U1460" s="31">
        <v>658</v>
      </c>
      <c r="V1460" s="31" t="s">
        <v>19631</v>
      </c>
      <c r="W1460" s="31" t="s">
        <v>6910</v>
      </c>
      <c r="X1460" s="31" t="s">
        <v>4289</v>
      </c>
      <c r="Y1460" s="31" t="e">
        <f t="shared" ca="1" si="210"/>
        <v>#VALUE!</v>
      </c>
      <c r="Z1460" s="31" t="e">
        <f t="shared" ca="1" si="211"/>
        <v>#VALUE!</v>
      </c>
      <c r="AA1460" s="31"/>
      <c r="AB1460" s="31" t="s">
        <v>780</v>
      </c>
      <c r="AC1460" s="31" t="s">
        <v>34145</v>
      </c>
      <c r="AD1460" s="31" t="s">
        <v>34145</v>
      </c>
      <c r="AE1460" s="31"/>
      <c r="AF1460" s="31" t="s">
        <v>24701</v>
      </c>
      <c r="AG1460" s="31" t="s">
        <v>4322</v>
      </c>
      <c r="AH1460" s="31" t="s">
        <v>4322</v>
      </c>
      <c r="AI1460" s="31" t="s">
        <v>728</v>
      </c>
      <c r="AJ1460" s="31" t="s">
        <v>16059</v>
      </c>
      <c r="AK1460" s="31" t="s">
        <v>16060</v>
      </c>
      <c r="AL1460" s="31" t="s">
        <v>4504</v>
      </c>
      <c r="AM1460" s="31" t="s">
        <v>2711</v>
      </c>
      <c r="AN1460" s="31"/>
      <c r="AO1460" s="31"/>
      <c r="AP1460" s="31" t="s">
        <v>33003</v>
      </c>
      <c r="AQ1460" s="31" t="s">
        <v>31449</v>
      </c>
      <c r="AR1460" s="31" t="s">
        <v>34145</v>
      </c>
      <c r="AS1460" s="31" t="s">
        <v>34145</v>
      </c>
      <c r="AT1460" s="31" t="str">
        <f>_xlfn.IFNA(VLOOKUP(D1460,'[1]5. 1 Mei 2022'!$C$7:$F$60,4,FALSE),"")</f>
        <v/>
      </c>
      <c r="AU1460" s="31"/>
      <c r="AV1460" s="31" t="s">
        <v>20032</v>
      </c>
      <c r="AW1460" s="31" t="s">
        <v>31449</v>
      </c>
      <c r="AX1460" s="29">
        <f t="shared" si="215"/>
        <v>46331</v>
      </c>
      <c r="AY1460" s="31" t="s">
        <v>26346</v>
      </c>
      <c r="AZ1460" s="31" t="s">
        <v>33005</v>
      </c>
      <c r="BA1460" s="30" t="s">
        <v>33003</v>
      </c>
      <c r="BB1460" s="31" t="s">
        <v>22916</v>
      </c>
      <c r="BC1460" s="31"/>
      <c r="BD1460" s="31" t="s">
        <v>7980</v>
      </c>
      <c r="BE1460" s="31" t="s">
        <v>7969</v>
      </c>
      <c r="BF1460" s="31" t="s">
        <v>20032</v>
      </c>
      <c r="BG1460" s="31"/>
      <c r="BH1460" s="31"/>
      <c r="BI1460" s="31" t="s">
        <v>8136</v>
      </c>
      <c r="BJ1460" s="31" t="s">
        <v>20278</v>
      </c>
      <c r="BK1460" s="31" t="str">
        <f t="shared" si="207"/>
        <v>III/c</v>
      </c>
      <c r="BL1460" s="31" t="s">
        <v>8077</v>
      </c>
      <c r="BM1460" s="31"/>
      <c r="BN1460" s="31"/>
      <c r="BO1460" s="31"/>
      <c r="BP1460" s="31"/>
      <c r="BQ1460" s="31" t="s">
        <v>20278</v>
      </c>
      <c r="BR1460" s="31" t="s">
        <v>30292</v>
      </c>
      <c r="BS1460" s="31" t="s">
        <v>32138</v>
      </c>
      <c r="BT1460" s="31" t="s">
        <v>2917</v>
      </c>
      <c r="BU1460" s="31" t="s">
        <v>11500</v>
      </c>
      <c r="BV1460" s="31" t="s">
        <v>5145</v>
      </c>
      <c r="BW1460" s="31">
        <f t="shared" ca="1" si="212"/>
        <v>10</v>
      </c>
      <c r="BX1460" s="78">
        <f t="shared" ca="1" si="213"/>
        <v>3</v>
      </c>
      <c r="BY1460" s="31"/>
      <c r="BZ1460" s="31"/>
      <c r="CA1460" s="31" t="s">
        <v>2483</v>
      </c>
      <c r="CB1460" s="31" t="s">
        <v>2519</v>
      </c>
      <c r="CC1460" s="31">
        <v>1</v>
      </c>
      <c r="CD1460" s="31">
        <v>1</v>
      </c>
      <c r="CE1460" s="31" t="s">
        <v>20085</v>
      </c>
      <c r="CF1460" s="31"/>
      <c r="CG1460" s="31"/>
      <c r="CH1460" s="31"/>
      <c r="CI1460" s="31"/>
      <c r="CJ1460" s="31"/>
      <c r="CK1460" s="31"/>
      <c r="CL1460" s="31" t="s">
        <v>21744</v>
      </c>
      <c r="CM1460" s="31" t="s">
        <v>18178</v>
      </c>
      <c r="CN1460" s="31">
        <v>122</v>
      </c>
      <c r="CO1460" s="31" t="s">
        <v>25597</v>
      </c>
      <c r="CP1460" s="31" t="s">
        <v>18178</v>
      </c>
      <c r="CQ1460" s="31">
        <v>122</v>
      </c>
      <c r="CR1460" s="31">
        <v>4664</v>
      </c>
      <c r="CS1460" s="31" t="s">
        <v>16048</v>
      </c>
      <c r="CT1460" s="31"/>
      <c r="CU1460" s="31"/>
      <c r="CV1460" s="31" t="s">
        <v>12095</v>
      </c>
      <c r="CW1460" s="31" t="s">
        <v>10291</v>
      </c>
      <c r="CX1460" s="31">
        <v>41304</v>
      </c>
      <c r="CY1460" s="31"/>
      <c r="CZ1460" s="31"/>
      <c r="DA1460" s="31"/>
      <c r="DB1460" s="31" t="s">
        <v>15747</v>
      </c>
      <c r="DC1460" s="31" t="s">
        <v>15748</v>
      </c>
      <c r="DD1460" s="31" t="s">
        <v>15746</v>
      </c>
      <c r="DE1460" s="31"/>
      <c r="DF1460" s="31"/>
      <c r="DG1460" s="31"/>
      <c r="DH1460" s="31"/>
      <c r="DI1460" s="31" t="s">
        <v>24822</v>
      </c>
      <c r="DJ1460" s="31" t="s">
        <v>24823</v>
      </c>
      <c r="DK1460" s="31"/>
      <c r="DL1460" s="31"/>
      <c r="DM1460" s="38" t="s">
        <v>9187</v>
      </c>
      <c r="DN1460" s="38"/>
      <c r="DO1460" s="35">
        <v>0</v>
      </c>
      <c r="DP1460" s="31" t="s">
        <v>15103</v>
      </c>
      <c r="DQ1460" s="31" t="s">
        <v>1415</v>
      </c>
      <c r="DR1460" s="31"/>
      <c r="DS1460" s="52" t="s">
        <v>39869</v>
      </c>
      <c r="DT1460" s="31" t="s">
        <v>37987</v>
      </c>
      <c r="DU1460" s="31">
        <v>2</v>
      </c>
      <c r="DV1460" s="31" t="s">
        <v>32165</v>
      </c>
      <c r="DW1460" s="31" t="s">
        <v>7980</v>
      </c>
      <c r="DX1460" s="31" t="s">
        <v>7980</v>
      </c>
      <c r="DY1460" s="31" t="s">
        <v>31801</v>
      </c>
      <c r="DZ1460" s="31" t="s">
        <v>16948</v>
      </c>
      <c r="EA1460" s="31"/>
      <c r="EB1460" s="31">
        <v>1203443</v>
      </c>
      <c r="EC1460" s="31" t="s">
        <v>40168</v>
      </c>
      <c r="ED1460" s="31" t="s">
        <v>41101</v>
      </c>
      <c r="EE1460" s="31"/>
      <c r="EF1460" s="31"/>
      <c r="EG1460" s="31"/>
      <c r="EH1460" s="31"/>
      <c r="EI1460" s="31"/>
      <c r="EJ1460" s="31"/>
    </row>
    <row r="1461" spans="1:140" ht="23.25" customHeight="1">
      <c r="A1461" s="25">
        <v>1459</v>
      </c>
      <c r="B1461" s="30" t="s">
        <v>15139</v>
      </c>
      <c r="C1461" s="31">
        <v>140364022</v>
      </c>
      <c r="D1461" s="30" t="s">
        <v>86</v>
      </c>
      <c r="E1461" s="30"/>
      <c r="F1461" s="30" t="s">
        <v>36253</v>
      </c>
      <c r="G1461" s="31">
        <f t="shared" si="208"/>
        <v>60</v>
      </c>
      <c r="H1461" s="72">
        <f t="shared" si="209"/>
        <v>48792</v>
      </c>
      <c r="I1461" s="30"/>
      <c r="J1461" s="30" t="s">
        <v>34084</v>
      </c>
      <c r="K1461" s="30" t="s">
        <v>4318</v>
      </c>
      <c r="L1461" s="31" t="s">
        <v>4318</v>
      </c>
      <c r="M1461" s="31" t="s">
        <v>3186</v>
      </c>
      <c r="N1461" s="31" t="s">
        <v>7120</v>
      </c>
      <c r="O1461" s="31" t="s">
        <v>3943</v>
      </c>
      <c r="P1461" s="31" t="s">
        <v>30542</v>
      </c>
      <c r="Q1461" s="31"/>
      <c r="R1461" s="31">
        <v>22</v>
      </c>
      <c r="S1461" s="31">
        <v>0</v>
      </c>
      <c r="T1461" s="31"/>
      <c r="U1461" s="31">
        <v>1051</v>
      </c>
      <c r="V1461" s="31"/>
      <c r="W1461" s="31" t="s">
        <v>6994</v>
      </c>
      <c r="X1461" s="31" t="s">
        <v>7007</v>
      </c>
      <c r="Y1461" s="31" t="e">
        <f t="shared" ca="1" si="210"/>
        <v>#VALUE!</v>
      </c>
      <c r="Z1461" s="31" t="e">
        <f t="shared" ca="1" si="211"/>
        <v>#VALUE!</v>
      </c>
      <c r="AA1461" s="31"/>
      <c r="AB1461" s="31" t="s">
        <v>780</v>
      </c>
      <c r="AC1461" s="31" t="s">
        <v>34145</v>
      </c>
      <c r="AD1461" s="31" t="s">
        <v>34145</v>
      </c>
      <c r="AE1461" s="31"/>
      <c r="AF1461" s="31" t="s">
        <v>24701</v>
      </c>
      <c r="AG1461" s="31" t="s">
        <v>4322</v>
      </c>
      <c r="AH1461" s="31" t="s">
        <v>4322</v>
      </c>
      <c r="AI1461" s="31" t="s">
        <v>728</v>
      </c>
      <c r="AJ1461" s="31">
        <v>2012740146</v>
      </c>
      <c r="AK1461" s="31" t="s">
        <v>18813</v>
      </c>
      <c r="AL1461" s="31" t="s">
        <v>10367</v>
      </c>
      <c r="AM1461" s="31" t="s">
        <v>2681</v>
      </c>
      <c r="AN1461" s="31"/>
      <c r="AO1461" s="31"/>
      <c r="AP1461" s="31" t="s">
        <v>33003</v>
      </c>
      <c r="AQ1461" s="31" t="s">
        <v>2460</v>
      </c>
      <c r="AR1461" s="31" t="s">
        <v>34145</v>
      </c>
      <c r="AS1461" s="31" t="s">
        <v>34145</v>
      </c>
      <c r="AT1461" s="31" t="str">
        <f>_xlfn.IFNA(VLOOKUP(D1461,'[1]5. 1 Mei 2022'!$C$7:$F$60,4,FALSE),"")</f>
        <v/>
      </c>
      <c r="AU1461" s="31"/>
      <c r="AV1461" s="31" t="s">
        <v>24786</v>
      </c>
      <c r="AW1461" s="31" t="s">
        <v>31614</v>
      </c>
      <c r="AX1461" s="29">
        <f t="shared" si="215"/>
        <v>46348</v>
      </c>
      <c r="AY1461" s="31" t="s">
        <v>26346</v>
      </c>
      <c r="AZ1461" s="31" t="s">
        <v>33005</v>
      </c>
      <c r="BA1461" s="30" t="s">
        <v>33003</v>
      </c>
      <c r="BB1461" s="31" t="s">
        <v>11647</v>
      </c>
      <c r="BC1461" s="31" t="s">
        <v>34292</v>
      </c>
      <c r="BD1461" s="31" t="s">
        <v>24787</v>
      </c>
      <c r="BE1461" s="31" t="s">
        <v>7969</v>
      </c>
      <c r="BF1461" s="31" t="s">
        <v>24786</v>
      </c>
      <c r="BG1461" s="31"/>
      <c r="BH1461" s="31"/>
      <c r="BI1461" s="31" t="s">
        <v>8136</v>
      </c>
      <c r="BJ1461" s="31" t="s">
        <v>20310</v>
      </c>
      <c r="BK1461" s="31" t="str">
        <f t="shared" si="207"/>
        <v>IV/a</v>
      </c>
      <c r="BL1461" s="31" t="s">
        <v>8077</v>
      </c>
      <c r="BM1461" s="31"/>
      <c r="BN1461" s="31"/>
      <c r="BO1461" s="31"/>
      <c r="BP1461" s="31" t="s">
        <v>1498</v>
      </c>
      <c r="BQ1461" s="31" t="s">
        <v>20310</v>
      </c>
      <c r="BR1461" s="31" t="s">
        <v>26137</v>
      </c>
      <c r="BS1461" s="31" t="s">
        <v>30500</v>
      </c>
      <c r="BT1461" s="31" t="s">
        <v>3388</v>
      </c>
      <c r="BU1461" s="31"/>
      <c r="BV1461" s="31" t="s">
        <v>1171</v>
      </c>
      <c r="BW1461" s="31">
        <f t="shared" ca="1" si="212"/>
        <v>26</v>
      </c>
      <c r="BX1461" s="78">
        <f t="shared" ca="1" si="213"/>
        <v>2</v>
      </c>
      <c r="BY1461" s="31"/>
      <c r="BZ1461" s="31"/>
      <c r="CA1461" s="31" t="s">
        <v>4239</v>
      </c>
      <c r="CB1461" s="31" t="s">
        <v>2519</v>
      </c>
      <c r="CC1461" s="31">
        <v>3</v>
      </c>
      <c r="CD1461" s="31">
        <v>1</v>
      </c>
      <c r="CE1461" s="31" t="s">
        <v>20085</v>
      </c>
      <c r="CF1461" s="31"/>
      <c r="CG1461" s="31"/>
      <c r="CH1461" s="31"/>
      <c r="CI1461" s="31"/>
      <c r="CJ1461" s="31"/>
      <c r="CK1461" s="31"/>
      <c r="CL1461" s="31" t="s">
        <v>22075</v>
      </c>
      <c r="CM1461" s="31" t="s">
        <v>21869</v>
      </c>
      <c r="CN1461" s="31">
        <v>123</v>
      </c>
      <c r="CO1461" s="31" t="s">
        <v>25075</v>
      </c>
      <c r="CP1461" s="31" t="s">
        <v>21869</v>
      </c>
      <c r="CQ1461" s="31">
        <v>123</v>
      </c>
      <c r="CR1461" s="31">
        <v>3411</v>
      </c>
      <c r="CS1461" s="31" t="s">
        <v>18540</v>
      </c>
      <c r="CT1461" s="31" t="s">
        <v>18541</v>
      </c>
      <c r="CU1461" s="31" t="s">
        <v>4303</v>
      </c>
      <c r="CV1461" s="31" t="s">
        <v>18257</v>
      </c>
      <c r="CW1461" s="31" t="s">
        <v>18258</v>
      </c>
      <c r="CX1461" s="31" t="s">
        <v>18237</v>
      </c>
      <c r="CY1461" s="31"/>
      <c r="CZ1461" s="31"/>
      <c r="DA1461" s="31"/>
      <c r="DB1461" s="31" t="s">
        <v>15747</v>
      </c>
      <c r="DC1461" s="31" t="s">
        <v>15757</v>
      </c>
      <c r="DD1461" s="31" t="s">
        <v>15746</v>
      </c>
      <c r="DE1461" s="31"/>
      <c r="DF1461" s="31"/>
      <c r="DG1461" s="31"/>
      <c r="DH1461" s="31"/>
      <c r="DI1461" s="31" t="s">
        <v>24822</v>
      </c>
      <c r="DJ1461" s="31" t="s">
        <v>24823</v>
      </c>
      <c r="DK1461" s="31" t="s">
        <v>25642</v>
      </c>
      <c r="DL1461" s="31" t="s">
        <v>25643</v>
      </c>
      <c r="DM1461" s="38" t="s">
        <v>9341</v>
      </c>
      <c r="DN1461" s="38"/>
      <c r="DO1461" s="35">
        <v>0</v>
      </c>
      <c r="DP1461" s="31" t="s">
        <v>13192</v>
      </c>
      <c r="DQ1461" s="31" t="s">
        <v>13191</v>
      </c>
      <c r="DR1461" s="31"/>
      <c r="DS1461" s="31" t="s">
        <v>26982</v>
      </c>
      <c r="DT1461" s="31" t="s">
        <v>37988</v>
      </c>
      <c r="DU1461" s="31">
        <v>3</v>
      </c>
      <c r="DV1461" s="31" t="s">
        <v>32167</v>
      </c>
      <c r="DW1461" s="31" t="s">
        <v>7997</v>
      </c>
      <c r="DX1461" s="31" t="s">
        <v>7997</v>
      </c>
      <c r="DY1461" s="31" t="s">
        <v>34837</v>
      </c>
      <c r="DZ1461" s="29">
        <v>44797</v>
      </c>
      <c r="EA1461" s="29">
        <v>45858</v>
      </c>
      <c r="EB1461" s="31">
        <v>230781</v>
      </c>
      <c r="EC1461" s="31" t="s">
        <v>40168</v>
      </c>
      <c r="ED1461" s="31" t="s">
        <v>41101</v>
      </c>
      <c r="EE1461" s="31"/>
      <c r="EF1461" s="31"/>
      <c r="EG1461" s="31"/>
      <c r="EH1461" s="31"/>
      <c r="EI1461" s="31"/>
      <c r="EJ1461" s="31"/>
    </row>
    <row r="1462" spans="1:140" ht="23.25" customHeight="1">
      <c r="A1462" s="25">
        <v>1460</v>
      </c>
      <c r="B1462" s="30" t="s">
        <v>16746</v>
      </c>
      <c r="C1462" s="31">
        <v>140368630</v>
      </c>
      <c r="D1462" s="30" t="s">
        <v>27</v>
      </c>
      <c r="E1462" s="30"/>
      <c r="F1462" s="30" t="s">
        <v>36257</v>
      </c>
      <c r="G1462" s="31">
        <f t="shared" si="208"/>
        <v>58</v>
      </c>
      <c r="H1462" s="72">
        <f t="shared" si="209"/>
        <v>49279</v>
      </c>
      <c r="I1462" s="30"/>
      <c r="J1462" s="30" t="s">
        <v>34084</v>
      </c>
      <c r="K1462" s="30" t="s">
        <v>4318</v>
      </c>
      <c r="L1462" s="31" t="s">
        <v>4318</v>
      </c>
      <c r="M1462" s="31" t="s">
        <v>3186</v>
      </c>
      <c r="N1462" s="31" t="s">
        <v>4008</v>
      </c>
      <c r="O1462" s="31" t="s">
        <v>4320</v>
      </c>
      <c r="P1462" s="31" t="s">
        <v>23973</v>
      </c>
      <c r="Q1462" s="31"/>
      <c r="R1462" s="31">
        <v>20</v>
      </c>
      <c r="S1462" s="31">
        <v>0</v>
      </c>
      <c r="T1462" s="31"/>
      <c r="U1462" s="31">
        <v>574</v>
      </c>
      <c r="V1462" s="31" t="s">
        <v>3969</v>
      </c>
      <c r="W1462" s="31" t="s">
        <v>3768</v>
      </c>
      <c r="X1462" s="31" t="s">
        <v>3769</v>
      </c>
      <c r="Y1462" s="31" t="e">
        <f t="shared" ca="1" si="210"/>
        <v>#VALUE!</v>
      </c>
      <c r="Z1462" s="31" t="e">
        <f t="shared" ca="1" si="211"/>
        <v>#VALUE!</v>
      </c>
      <c r="AA1462" s="31"/>
      <c r="AB1462" s="31" t="s">
        <v>780</v>
      </c>
      <c r="AC1462" s="31" t="s">
        <v>34145</v>
      </c>
      <c r="AD1462" s="31" t="s">
        <v>34145</v>
      </c>
      <c r="AE1462" s="31"/>
      <c r="AF1462" s="31" t="s">
        <v>24701</v>
      </c>
      <c r="AG1462" s="31" t="s">
        <v>4322</v>
      </c>
      <c r="AH1462" s="31" t="s">
        <v>4322</v>
      </c>
      <c r="AI1462" s="31" t="s">
        <v>728</v>
      </c>
      <c r="AJ1462" s="31">
        <v>2012740147</v>
      </c>
      <c r="AK1462" s="31" t="s">
        <v>18819</v>
      </c>
      <c r="AL1462" s="31" t="s">
        <v>10367</v>
      </c>
      <c r="AM1462" s="31" t="s">
        <v>2681</v>
      </c>
      <c r="AN1462" s="31"/>
      <c r="AO1462" s="31"/>
      <c r="AP1462" s="31" t="s">
        <v>4434</v>
      </c>
      <c r="AQ1462" s="31" t="s">
        <v>25901</v>
      </c>
      <c r="AR1462" s="31" t="s">
        <v>34145</v>
      </c>
      <c r="AS1462" s="31" t="s">
        <v>34145</v>
      </c>
      <c r="AT1462" s="31" t="str">
        <f>_xlfn.IFNA(VLOOKUP(D1462,'[1]5. 1 Mei 2022'!$C$7:$F$60,4,FALSE),"")</f>
        <v/>
      </c>
      <c r="AU1462" s="31"/>
      <c r="AV1462" s="31" t="s">
        <v>20033</v>
      </c>
      <c r="AW1462" s="31" t="s">
        <v>38833</v>
      </c>
      <c r="AX1462" s="29" t="e">
        <f t="shared" si="215"/>
        <v>#VALUE!</v>
      </c>
      <c r="AY1462" s="31" t="s">
        <v>26346</v>
      </c>
      <c r="AZ1462" s="31" t="s">
        <v>6484</v>
      </c>
      <c r="BA1462" s="30" t="s">
        <v>4434</v>
      </c>
      <c r="BB1462" s="31"/>
      <c r="BC1462" s="31"/>
      <c r="BD1462" s="31" t="s">
        <v>7997</v>
      </c>
      <c r="BE1462" s="31" t="s">
        <v>7969</v>
      </c>
      <c r="BF1462" s="31" t="s">
        <v>20033</v>
      </c>
      <c r="BG1462" s="31" t="s">
        <v>22701</v>
      </c>
      <c r="BH1462" s="31" t="s">
        <v>38834</v>
      </c>
      <c r="BI1462" s="31" t="s">
        <v>8136</v>
      </c>
      <c r="BJ1462" s="31" t="s">
        <v>20278</v>
      </c>
      <c r="BK1462" s="31" t="str">
        <f t="shared" si="207"/>
        <v>III/c</v>
      </c>
      <c r="BL1462" s="31" t="s">
        <v>8077</v>
      </c>
      <c r="BM1462" s="31"/>
      <c r="BN1462" s="31"/>
      <c r="BO1462" s="31"/>
      <c r="BP1462" s="31" t="s">
        <v>1498</v>
      </c>
      <c r="BQ1462" s="31" t="s">
        <v>20278</v>
      </c>
      <c r="BR1462" s="31" t="s">
        <v>17977</v>
      </c>
      <c r="BS1462" s="31" t="s">
        <v>24018</v>
      </c>
      <c r="BT1462" s="31" t="s">
        <v>2481</v>
      </c>
      <c r="BU1462" s="31"/>
      <c r="BV1462" s="31" t="s">
        <v>3770</v>
      </c>
      <c r="BW1462" s="31">
        <f t="shared" ca="1" si="212"/>
        <v>26</v>
      </c>
      <c r="BX1462" s="78">
        <f t="shared" ca="1" si="213"/>
        <v>3</v>
      </c>
      <c r="BY1462" s="31"/>
      <c r="BZ1462" s="31"/>
      <c r="CA1462" s="31" t="s">
        <v>4239</v>
      </c>
      <c r="CB1462" s="31" t="s">
        <v>2519</v>
      </c>
      <c r="CC1462" s="31">
        <v>2</v>
      </c>
      <c r="CD1462" s="31">
        <v>1</v>
      </c>
      <c r="CE1462" s="31" t="s">
        <v>20085</v>
      </c>
      <c r="CF1462" s="31"/>
      <c r="CG1462" s="31"/>
      <c r="CH1462" s="31"/>
      <c r="CI1462" s="31"/>
      <c r="CJ1462" s="31"/>
      <c r="CK1462" s="31"/>
      <c r="CL1462" s="31" t="s">
        <v>28341</v>
      </c>
      <c r="CM1462" s="31" t="s">
        <v>28342</v>
      </c>
      <c r="CN1462" s="31">
        <v>124</v>
      </c>
      <c r="CO1462" s="31" t="s">
        <v>28343</v>
      </c>
      <c r="CP1462" s="31" t="s">
        <v>28342</v>
      </c>
      <c r="CQ1462" s="31">
        <v>124</v>
      </c>
      <c r="CR1462" s="31">
        <v>3356</v>
      </c>
      <c r="CS1462" s="31" t="s">
        <v>18180</v>
      </c>
      <c r="CT1462" s="31"/>
      <c r="CU1462" s="31" t="s">
        <v>8314</v>
      </c>
      <c r="CV1462" s="31" t="s">
        <v>8347</v>
      </c>
      <c r="CW1462" s="31" t="s">
        <v>8348</v>
      </c>
      <c r="CX1462" s="31" t="s">
        <v>8346</v>
      </c>
      <c r="CY1462" s="31"/>
      <c r="CZ1462" s="31"/>
      <c r="DA1462" s="31"/>
      <c r="DB1462" s="31" t="s">
        <v>15747</v>
      </c>
      <c r="DC1462" s="31" t="s">
        <v>15748</v>
      </c>
      <c r="DD1462" s="31" t="s">
        <v>15746</v>
      </c>
      <c r="DE1462" s="31"/>
      <c r="DF1462" s="31"/>
      <c r="DG1462" s="31"/>
      <c r="DH1462" s="31"/>
      <c r="DI1462" s="31"/>
      <c r="DJ1462" s="31"/>
      <c r="DK1462" s="31"/>
      <c r="DL1462" s="31"/>
      <c r="DM1462" s="38" t="s">
        <v>9287</v>
      </c>
      <c r="DN1462" s="38"/>
      <c r="DO1462" s="35">
        <v>0</v>
      </c>
      <c r="DP1462" s="31" t="s">
        <v>13162</v>
      </c>
      <c r="DQ1462" s="31" t="s">
        <v>13161</v>
      </c>
      <c r="DR1462" s="31"/>
      <c r="DS1462" s="31" t="s">
        <v>26926</v>
      </c>
      <c r="DT1462" s="31" t="s">
        <v>28057</v>
      </c>
      <c r="DU1462" s="31">
        <v>2</v>
      </c>
      <c r="DV1462" s="31" t="s">
        <v>32165</v>
      </c>
      <c r="DW1462" s="31" t="s">
        <v>7997</v>
      </c>
      <c r="DX1462" s="31" t="s">
        <v>1759</v>
      </c>
      <c r="DY1462" s="31" t="s">
        <v>18154</v>
      </c>
      <c r="DZ1462" s="31" t="s">
        <v>18135</v>
      </c>
      <c r="EA1462" s="31"/>
      <c r="EB1462" s="31">
        <v>374607</v>
      </c>
      <c r="EC1462" s="31" t="s">
        <v>40168</v>
      </c>
      <c r="ED1462" s="31" t="s">
        <v>41101</v>
      </c>
      <c r="EE1462" s="31"/>
      <c r="EF1462" s="31"/>
      <c r="EG1462" s="31"/>
      <c r="EH1462" s="31"/>
      <c r="EI1462" s="31"/>
      <c r="EJ1462" s="31"/>
    </row>
    <row r="1463" spans="1:140" ht="23.25" customHeight="1">
      <c r="A1463" s="25">
        <v>1461</v>
      </c>
      <c r="B1463" s="30" t="s">
        <v>29270</v>
      </c>
      <c r="C1463" s="31" t="s">
        <v>6220</v>
      </c>
      <c r="D1463" s="30" t="s">
        <v>29050</v>
      </c>
      <c r="E1463" s="30"/>
      <c r="F1463" s="30" t="s">
        <v>36262</v>
      </c>
      <c r="G1463" s="31">
        <f t="shared" si="208"/>
        <v>58</v>
      </c>
      <c r="H1463" s="72">
        <f t="shared" si="209"/>
        <v>55244</v>
      </c>
      <c r="I1463" s="30" t="s">
        <v>35278</v>
      </c>
      <c r="J1463" s="30" t="s">
        <v>34085</v>
      </c>
      <c r="K1463" s="30" t="s">
        <v>34082</v>
      </c>
      <c r="L1463" s="31" t="s">
        <v>6220</v>
      </c>
      <c r="M1463" s="31" t="s">
        <v>6378</v>
      </c>
      <c r="N1463" s="31" t="s">
        <v>3557</v>
      </c>
      <c r="O1463" s="31" t="s">
        <v>1501</v>
      </c>
      <c r="P1463" s="52" t="s">
        <v>32746</v>
      </c>
      <c r="Q1463" s="52"/>
      <c r="R1463" s="31"/>
      <c r="S1463" s="31"/>
      <c r="T1463" s="52" t="s">
        <v>23787</v>
      </c>
      <c r="U1463" s="31"/>
      <c r="V1463" s="31"/>
      <c r="W1463" s="31" t="s">
        <v>29064</v>
      </c>
      <c r="X1463" s="31" t="s">
        <v>29087</v>
      </c>
      <c r="Y1463" s="31">
        <f t="shared" ca="1" si="210"/>
        <v>30</v>
      </c>
      <c r="Z1463" s="31" t="str">
        <f t="shared" ca="1" si="211"/>
        <v>21-35</v>
      </c>
      <c r="AA1463" s="31"/>
      <c r="AB1463" s="31" t="s">
        <v>780</v>
      </c>
      <c r="AC1463" s="31" t="s">
        <v>34145</v>
      </c>
      <c r="AD1463" s="31" t="s">
        <v>34145</v>
      </c>
      <c r="AE1463" s="31"/>
      <c r="AF1463" s="31" t="s">
        <v>24701</v>
      </c>
      <c r="AG1463" s="31" t="s">
        <v>4322</v>
      </c>
      <c r="AH1463" s="31" t="s">
        <v>4322</v>
      </c>
      <c r="AI1463" s="31" t="s">
        <v>728</v>
      </c>
      <c r="AJ1463" s="31" t="s">
        <v>29478</v>
      </c>
      <c r="AK1463" s="31" t="s">
        <v>29479</v>
      </c>
      <c r="AL1463" s="31" t="s">
        <v>20102</v>
      </c>
      <c r="AM1463" s="31" t="s">
        <v>23133</v>
      </c>
      <c r="AN1463" s="31"/>
      <c r="AO1463" s="31"/>
      <c r="AP1463" s="31" t="s">
        <v>2307</v>
      </c>
      <c r="AQ1463" s="31" t="s">
        <v>30290</v>
      </c>
      <c r="AR1463" s="31" t="s">
        <v>34145</v>
      </c>
      <c r="AS1463" s="31" t="s">
        <v>34145</v>
      </c>
      <c r="AT1463" s="31" t="str">
        <f>_xlfn.IFNA(VLOOKUP(D1463,'[1]5. 1 Mei 2022'!$C$7:$F$60,4,FALSE),"")</f>
        <v/>
      </c>
      <c r="AU1463" s="31"/>
      <c r="AV1463" s="31" t="s">
        <v>26001</v>
      </c>
      <c r="AW1463" s="31" t="s">
        <v>30290</v>
      </c>
      <c r="AX1463" s="29">
        <f t="shared" si="215"/>
        <v>46281</v>
      </c>
      <c r="AY1463" s="31" t="s">
        <v>26346</v>
      </c>
      <c r="AZ1463" s="31" t="s">
        <v>6924</v>
      </c>
      <c r="BA1463" s="30" t="s">
        <v>2307</v>
      </c>
      <c r="BB1463" s="31"/>
      <c r="BC1463" s="31"/>
      <c r="BD1463" s="31" t="s">
        <v>11423</v>
      </c>
      <c r="BE1463" s="31" t="s">
        <v>7969</v>
      </c>
      <c r="BF1463" s="31" t="s">
        <v>26001</v>
      </c>
      <c r="BG1463" s="31"/>
      <c r="BH1463" s="31"/>
      <c r="BI1463" s="31"/>
      <c r="BJ1463" s="31"/>
      <c r="BK1463" s="31" t="str">
        <f t="shared" si="207"/>
        <v>III/a</v>
      </c>
      <c r="BL1463" s="31"/>
      <c r="BM1463" s="31"/>
      <c r="BN1463" s="31"/>
      <c r="BO1463" s="31"/>
      <c r="BP1463" s="31"/>
      <c r="BQ1463" s="31"/>
      <c r="BR1463" s="31"/>
      <c r="BS1463" s="31"/>
      <c r="BT1463" s="31"/>
      <c r="BU1463" s="31"/>
      <c r="BV1463" s="31" t="s">
        <v>26138</v>
      </c>
      <c r="BW1463" s="31">
        <f t="shared" ca="1" si="212"/>
        <v>3</v>
      </c>
      <c r="BX1463" s="78">
        <f t="shared" ca="1" si="213"/>
        <v>3</v>
      </c>
      <c r="BY1463" s="31"/>
      <c r="BZ1463" s="31"/>
      <c r="CA1463" s="31" t="s">
        <v>2483</v>
      </c>
      <c r="CB1463" s="31" t="s">
        <v>2406</v>
      </c>
      <c r="CC1463" s="31"/>
      <c r="CD1463" s="31"/>
      <c r="CE1463" s="31"/>
      <c r="CF1463" s="31"/>
      <c r="CG1463" s="31"/>
      <c r="CH1463" s="31"/>
      <c r="CI1463" s="31"/>
      <c r="CJ1463" s="31"/>
      <c r="CK1463" s="31"/>
      <c r="CL1463" s="31" t="s">
        <v>29480</v>
      </c>
      <c r="CM1463" s="31" t="s">
        <v>28555</v>
      </c>
      <c r="CN1463" s="31">
        <v>123</v>
      </c>
      <c r="CO1463" s="31">
        <v>0</v>
      </c>
      <c r="CP1463" s="31">
        <v>0</v>
      </c>
      <c r="CQ1463" s="31">
        <v>0</v>
      </c>
      <c r="CR1463" s="31">
        <v>6856</v>
      </c>
      <c r="CS1463" s="31" t="s">
        <v>22454</v>
      </c>
      <c r="CT1463" s="31"/>
      <c r="CU1463" s="31"/>
      <c r="CV1463" s="31"/>
      <c r="CW1463" s="31"/>
      <c r="CX1463" s="31"/>
      <c r="CY1463" s="31"/>
      <c r="CZ1463" s="31"/>
      <c r="DA1463" s="31"/>
      <c r="DB1463" s="31"/>
      <c r="DC1463" s="31"/>
      <c r="DD1463" s="31"/>
      <c r="DE1463" s="31"/>
      <c r="DF1463" s="31"/>
      <c r="DG1463" s="31"/>
      <c r="DH1463" s="31"/>
      <c r="DI1463" s="31"/>
      <c r="DJ1463" s="31"/>
      <c r="DK1463" s="31"/>
      <c r="DL1463" s="31"/>
      <c r="DM1463" s="38" t="s">
        <v>29131</v>
      </c>
      <c r="DN1463" s="38"/>
      <c r="DO1463" s="35"/>
      <c r="DP1463" s="31" t="s">
        <v>29172</v>
      </c>
      <c r="DQ1463" s="31" t="s">
        <v>29260</v>
      </c>
      <c r="DR1463" s="31"/>
      <c r="DS1463" s="31" t="s">
        <v>29198</v>
      </c>
      <c r="DT1463" s="31" t="s">
        <v>29231</v>
      </c>
      <c r="DU1463" s="31">
        <v>3</v>
      </c>
      <c r="DV1463" s="31" t="s">
        <v>32167</v>
      </c>
      <c r="DW1463" s="31"/>
      <c r="DX1463" s="31" t="s">
        <v>11423</v>
      </c>
      <c r="DY1463" s="31" t="s">
        <v>30343</v>
      </c>
      <c r="DZ1463" s="31" t="s">
        <v>16040</v>
      </c>
      <c r="EA1463" s="31"/>
      <c r="EB1463" s="31">
        <v>0</v>
      </c>
      <c r="EC1463" s="31" t="s">
        <v>40168</v>
      </c>
      <c r="ED1463" s="31" t="s">
        <v>41101</v>
      </c>
      <c r="EE1463" s="31"/>
      <c r="EF1463" s="31"/>
      <c r="EG1463" s="31"/>
      <c r="EH1463" s="31"/>
      <c r="EI1463" s="31"/>
      <c r="EJ1463" s="31"/>
    </row>
    <row r="1464" spans="1:140" ht="23.25" customHeight="1">
      <c r="A1464" s="25">
        <v>1462</v>
      </c>
      <c r="B1464" s="30" t="s">
        <v>21261</v>
      </c>
      <c r="C1464" s="31" t="s">
        <v>5222</v>
      </c>
      <c r="D1464" s="30" t="s">
        <v>1673</v>
      </c>
      <c r="E1464" s="30"/>
      <c r="F1464" s="30" t="s">
        <v>36257</v>
      </c>
      <c r="G1464" s="31">
        <f t="shared" si="208"/>
        <v>58</v>
      </c>
      <c r="H1464" s="72">
        <f t="shared" si="209"/>
        <v>52383</v>
      </c>
      <c r="I1464" s="30"/>
      <c r="J1464" s="30" t="s">
        <v>34084</v>
      </c>
      <c r="K1464" s="30" t="s">
        <v>4318</v>
      </c>
      <c r="L1464" s="31" t="s">
        <v>4318</v>
      </c>
      <c r="M1464" s="31" t="s">
        <v>3186</v>
      </c>
      <c r="N1464" s="31" t="s">
        <v>5797</v>
      </c>
      <c r="O1464" s="31" t="s">
        <v>5271</v>
      </c>
      <c r="P1464" s="31" t="s">
        <v>30542</v>
      </c>
      <c r="Q1464" s="31"/>
      <c r="R1464" s="31">
        <v>10</v>
      </c>
      <c r="S1464" s="31">
        <v>4</v>
      </c>
      <c r="T1464" s="31"/>
      <c r="U1464" s="31">
        <v>1752</v>
      </c>
      <c r="V1464" s="31" t="s">
        <v>1455</v>
      </c>
      <c r="W1464" s="31" t="s">
        <v>3845</v>
      </c>
      <c r="X1464" s="31" t="s">
        <v>779</v>
      </c>
      <c r="Y1464" s="31" t="e">
        <f t="shared" ca="1" si="210"/>
        <v>#VALUE!</v>
      </c>
      <c r="Z1464" s="31" t="e">
        <f t="shared" ca="1" si="211"/>
        <v>#VALUE!</v>
      </c>
      <c r="AA1464" s="31"/>
      <c r="AB1464" s="31" t="s">
        <v>780</v>
      </c>
      <c r="AC1464" s="31" t="s">
        <v>34145</v>
      </c>
      <c r="AD1464" s="31" t="s">
        <v>34145</v>
      </c>
      <c r="AE1464" s="31"/>
      <c r="AF1464" s="31" t="s">
        <v>24701</v>
      </c>
      <c r="AG1464" s="31" t="s">
        <v>4322</v>
      </c>
      <c r="AH1464" s="31" t="s">
        <v>4322</v>
      </c>
      <c r="AI1464" s="31" t="s">
        <v>728</v>
      </c>
      <c r="AJ1464" s="31">
        <v>14701080026</v>
      </c>
      <c r="AK1464" s="31" t="s">
        <v>1320</v>
      </c>
      <c r="AL1464" s="31" t="s">
        <v>1321</v>
      </c>
      <c r="AM1464" s="31" t="s">
        <v>1322</v>
      </c>
      <c r="AN1464" s="31"/>
      <c r="AO1464" s="31"/>
      <c r="AP1464" s="31" t="s">
        <v>18118</v>
      </c>
      <c r="AQ1464" s="52" t="s">
        <v>24630</v>
      </c>
      <c r="AR1464" s="31" t="s">
        <v>34145</v>
      </c>
      <c r="AS1464" s="31" t="s">
        <v>34145</v>
      </c>
      <c r="AT1464" s="31" t="s">
        <v>36086</v>
      </c>
      <c r="AU1464" s="31"/>
      <c r="AV1464" s="31" t="s">
        <v>20034</v>
      </c>
      <c r="AW1464" s="31" t="s">
        <v>30290</v>
      </c>
      <c r="AX1464" s="29">
        <f t="shared" si="215"/>
        <v>46281</v>
      </c>
      <c r="AY1464" s="31" t="s">
        <v>26346</v>
      </c>
      <c r="AZ1464" s="31" t="s">
        <v>2622</v>
      </c>
      <c r="BA1464" s="30" t="s">
        <v>18118</v>
      </c>
      <c r="BB1464" s="31" t="s">
        <v>31997</v>
      </c>
      <c r="BC1464" s="31" t="s">
        <v>36087</v>
      </c>
      <c r="BD1464" s="31" t="s">
        <v>1759</v>
      </c>
      <c r="BE1464" s="31" t="s">
        <v>7969</v>
      </c>
      <c r="BF1464" s="31" t="s">
        <v>20034</v>
      </c>
      <c r="BG1464" s="31"/>
      <c r="BH1464" s="31"/>
      <c r="BI1464" s="31" t="s">
        <v>8136</v>
      </c>
      <c r="BJ1464" s="31" t="s">
        <v>20278</v>
      </c>
      <c r="BK1464" s="31" t="str">
        <f t="shared" si="207"/>
        <v>III/d</v>
      </c>
      <c r="BL1464" s="31" t="s">
        <v>8077</v>
      </c>
      <c r="BM1464" s="31"/>
      <c r="BN1464" s="31"/>
      <c r="BO1464" s="31"/>
      <c r="BP1464" s="31"/>
      <c r="BQ1464" s="31" t="s">
        <v>20278</v>
      </c>
      <c r="BR1464" s="31" t="s">
        <v>26137</v>
      </c>
      <c r="BS1464" s="31" t="s">
        <v>30497</v>
      </c>
      <c r="BT1464" s="31" t="s">
        <v>3296</v>
      </c>
      <c r="BU1464" s="31" t="s">
        <v>2918</v>
      </c>
      <c r="BV1464" s="31" t="s">
        <v>1779</v>
      </c>
      <c r="BW1464" s="31">
        <f t="shared" ca="1" si="212"/>
        <v>12</v>
      </c>
      <c r="BX1464" s="78">
        <f t="shared" ca="1" si="213"/>
        <v>3</v>
      </c>
      <c r="BY1464" s="31"/>
      <c r="BZ1464" s="31"/>
      <c r="CA1464" s="31" t="s">
        <v>2483</v>
      </c>
      <c r="CB1464" s="31" t="s">
        <v>2519</v>
      </c>
      <c r="CC1464" s="31" t="s">
        <v>1498</v>
      </c>
      <c r="CD1464" s="31">
        <v>1</v>
      </c>
      <c r="CE1464" s="31" t="s">
        <v>20085</v>
      </c>
      <c r="CF1464" s="31"/>
      <c r="CG1464" s="31"/>
      <c r="CH1464" s="31"/>
      <c r="CI1464" s="31"/>
      <c r="CJ1464" s="31"/>
      <c r="CK1464" s="31"/>
      <c r="CL1464" s="31" t="s">
        <v>25108</v>
      </c>
      <c r="CM1464" s="31" t="s">
        <v>21876</v>
      </c>
      <c r="CN1464" s="31">
        <v>123</v>
      </c>
      <c r="CO1464" s="31" t="s">
        <v>28581</v>
      </c>
      <c r="CP1464" s="31" t="s">
        <v>21876</v>
      </c>
      <c r="CQ1464" s="31">
        <v>123</v>
      </c>
      <c r="CR1464" s="31">
        <v>4407</v>
      </c>
      <c r="CS1464" s="31" t="s">
        <v>3044</v>
      </c>
      <c r="CT1464" s="31"/>
      <c r="CU1464" s="31" t="s">
        <v>873</v>
      </c>
      <c r="CV1464" s="31" t="s">
        <v>8339</v>
      </c>
      <c r="CW1464" s="31" t="s">
        <v>8340</v>
      </c>
      <c r="CX1464" s="31" t="s">
        <v>606</v>
      </c>
      <c r="CY1464" s="31"/>
      <c r="CZ1464" s="31"/>
      <c r="DA1464" s="31"/>
      <c r="DB1464" s="31" t="s">
        <v>15747</v>
      </c>
      <c r="DC1464" s="31" t="s">
        <v>15748</v>
      </c>
      <c r="DD1464" s="31" t="s">
        <v>15746</v>
      </c>
      <c r="DE1464" s="31"/>
      <c r="DF1464" s="31"/>
      <c r="DG1464" s="31"/>
      <c r="DH1464" s="31"/>
      <c r="DI1464" s="31"/>
      <c r="DJ1464" s="31"/>
      <c r="DK1464" s="31"/>
      <c r="DL1464" s="31"/>
      <c r="DM1464" s="38" t="s">
        <v>9123</v>
      </c>
      <c r="DN1464" s="38"/>
      <c r="DO1464" s="35">
        <v>0</v>
      </c>
      <c r="DP1464" s="31" t="s">
        <v>14230</v>
      </c>
      <c r="DQ1464" s="31" t="s">
        <v>14231</v>
      </c>
      <c r="DR1464" s="31" t="s">
        <v>14265</v>
      </c>
      <c r="DS1464" s="31" t="s">
        <v>26769</v>
      </c>
      <c r="DT1464" s="31" t="s">
        <v>37989</v>
      </c>
      <c r="DU1464" s="31">
        <v>3</v>
      </c>
      <c r="DV1464" s="31" t="s">
        <v>32167</v>
      </c>
      <c r="DW1464" s="31" t="s">
        <v>1759</v>
      </c>
      <c r="DX1464" s="31" t="s">
        <v>1759</v>
      </c>
      <c r="DY1464" s="31" t="s">
        <v>35682</v>
      </c>
      <c r="DZ1464" s="52" t="s">
        <v>21718</v>
      </c>
      <c r="EA1464" s="52" t="s">
        <v>29473</v>
      </c>
      <c r="EB1464" s="31">
        <v>1044738</v>
      </c>
      <c r="EC1464" s="31" t="s">
        <v>40168</v>
      </c>
      <c r="ED1464" s="31" t="s">
        <v>41101</v>
      </c>
      <c r="EE1464" s="31"/>
      <c r="EF1464" s="31"/>
      <c r="EG1464" s="31"/>
      <c r="EH1464" s="31"/>
      <c r="EI1464" s="31"/>
      <c r="EJ1464" s="31"/>
    </row>
    <row r="1465" spans="1:140" ht="23.25" customHeight="1">
      <c r="A1465" s="25">
        <v>1463</v>
      </c>
      <c r="B1465" s="30" t="s">
        <v>23009</v>
      </c>
      <c r="C1465" s="31" t="s">
        <v>22835</v>
      </c>
      <c r="D1465" s="30" t="s">
        <v>33255</v>
      </c>
      <c r="E1465" s="30"/>
      <c r="F1465" s="30" t="s">
        <v>36258</v>
      </c>
      <c r="G1465" s="31">
        <f t="shared" si="208"/>
        <v>58</v>
      </c>
      <c r="H1465" s="72">
        <f t="shared" si="209"/>
        <v>55335</v>
      </c>
      <c r="I1465" s="30"/>
      <c r="J1465" s="30" t="s">
        <v>34084</v>
      </c>
      <c r="K1465" s="30" t="s">
        <v>4318</v>
      </c>
      <c r="L1465" s="31" t="s">
        <v>4318</v>
      </c>
      <c r="M1465" s="31" t="s">
        <v>3186</v>
      </c>
      <c r="N1465" s="31" t="s">
        <v>3311</v>
      </c>
      <c r="O1465" s="31" t="s">
        <v>2534</v>
      </c>
      <c r="P1465" s="52" t="s">
        <v>35984</v>
      </c>
      <c r="Q1465" s="52" t="s">
        <v>41344</v>
      </c>
      <c r="R1465" s="31"/>
      <c r="S1465" s="31"/>
      <c r="T1465" s="31"/>
      <c r="U1465" s="31"/>
      <c r="V1465" s="31"/>
      <c r="W1465" s="31" t="s">
        <v>23010</v>
      </c>
      <c r="X1465" s="31" t="s">
        <v>23011</v>
      </c>
      <c r="Y1465" s="31" t="e">
        <f t="shared" ca="1" si="210"/>
        <v>#VALUE!</v>
      </c>
      <c r="Z1465" s="31" t="e">
        <f t="shared" ca="1" si="211"/>
        <v>#VALUE!</v>
      </c>
      <c r="AA1465" s="31"/>
      <c r="AB1465" s="31" t="s">
        <v>780</v>
      </c>
      <c r="AC1465" s="31" t="s">
        <v>34145</v>
      </c>
      <c r="AD1465" s="31" t="s">
        <v>34145</v>
      </c>
      <c r="AE1465" s="31"/>
      <c r="AF1465" s="31" t="s">
        <v>24701</v>
      </c>
      <c r="AG1465" s="31" t="s">
        <v>4322</v>
      </c>
      <c r="AH1465" s="31" t="s">
        <v>4322</v>
      </c>
      <c r="AI1465" s="31" t="s">
        <v>728</v>
      </c>
      <c r="AJ1465" s="31" t="s">
        <v>23012</v>
      </c>
      <c r="AK1465" s="31" t="s">
        <v>23013</v>
      </c>
      <c r="AL1465" s="31" t="s">
        <v>18396</v>
      </c>
      <c r="AM1465" s="31" t="s">
        <v>22193</v>
      </c>
      <c r="AN1465" s="31"/>
      <c r="AO1465" s="52" t="s">
        <v>18396</v>
      </c>
      <c r="AP1465" s="31" t="s">
        <v>18118</v>
      </c>
      <c r="AQ1465" s="52" t="s">
        <v>32746</v>
      </c>
      <c r="AR1465" s="31" t="s">
        <v>34145</v>
      </c>
      <c r="AS1465" s="31" t="s">
        <v>34145</v>
      </c>
      <c r="AT1465" s="31" t="s">
        <v>35599</v>
      </c>
      <c r="AU1465" s="31"/>
      <c r="AV1465" s="31" t="s">
        <v>26001</v>
      </c>
      <c r="AW1465" s="31" t="s">
        <v>21723</v>
      </c>
      <c r="AX1465" s="29">
        <f t="shared" si="215"/>
        <v>46555</v>
      </c>
      <c r="AY1465" s="31" t="s">
        <v>26346</v>
      </c>
      <c r="AZ1465" s="31" t="s">
        <v>33005</v>
      </c>
      <c r="BA1465" s="30" t="s">
        <v>33003</v>
      </c>
      <c r="BB1465" s="31" t="s">
        <v>6574</v>
      </c>
      <c r="BC1465" s="31"/>
      <c r="BD1465" s="31" t="s">
        <v>11423</v>
      </c>
      <c r="BE1465" s="31" t="s">
        <v>7969</v>
      </c>
      <c r="BF1465" s="31" t="s">
        <v>26001</v>
      </c>
      <c r="BG1465" s="31"/>
      <c r="BH1465" s="31"/>
      <c r="BI1465" s="31"/>
      <c r="BJ1465" s="31">
        <v>0</v>
      </c>
      <c r="BK1465" s="31" t="str">
        <f t="shared" si="207"/>
        <v>III/b</v>
      </c>
      <c r="BL1465" s="31"/>
      <c r="BM1465" s="31"/>
      <c r="BN1465" s="31"/>
      <c r="BO1465" s="31"/>
      <c r="BP1465" s="31"/>
      <c r="BQ1465" s="31" t="s">
        <v>23222</v>
      </c>
      <c r="BR1465" s="31" t="s">
        <v>41376</v>
      </c>
      <c r="BS1465" s="31">
        <v>0</v>
      </c>
      <c r="BT1465" s="52" t="s">
        <v>20332</v>
      </c>
      <c r="BU1465" s="52" t="s">
        <v>35984</v>
      </c>
      <c r="BV1465" s="31" t="s">
        <v>21394</v>
      </c>
      <c r="BW1465" s="31">
        <f t="shared" ca="1" si="212"/>
        <v>5</v>
      </c>
      <c r="BX1465" s="78">
        <f t="shared" ca="1" si="213"/>
        <v>3</v>
      </c>
      <c r="BY1465" s="31"/>
      <c r="BZ1465" s="31"/>
      <c r="CA1465" s="31" t="s">
        <v>2483</v>
      </c>
      <c r="CB1465" s="31" t="s">
        <v>2406</v>
      </c>
      <c r="CC1465" s="31"/>
      <c r="CD1465" s="31"/>
      <c r="CE1465" s="31"/>
      <c r="CF1465" s="31"/>
      <c r="CG1465" s="31"/>
      <c r="CH1465" s="31"/>
      <c r="CI1465" s="31"/>
      <c r="CJ1465" s="31"/>
      <c r="CK1465" s="31"/>
      <c r="CL1465" s="31" t="s">
        <v>37113</v>
      </c>
      <c r="CM1465" s="52" t="s">
        <v>37114</v>
      </c>
      <c r="CN1465" s="31">
        <v>127</v>
      </c>
      <c r="CO1465" s="31" t="s">
        <v>37115</v>
      </c>
      <c r="CP1465" s="52" t="s">
        <v>37114</v>
      </c>
      <c r="CQ1465" s="31"/>
      <c r="CR1465" s="31">
        <v>6813</v>
      </c>
      <c r="CS1465" s="31" t="s">
        <v>22243</v>
      </c>
      <c r="CT1465" s="31"/>
      <c r="CU1465" s="31"/>
      <c r="CV1465" s="31"/>
      <c r="CW1465" s="31"/>
      <c r="CX1465" s="31"/>
      <c r="CY1465" s="31"/>
      <c r="CZ1465" s="31"/>
      <c r="DA1465" s="31"/>
      <c r="DB1465" s="31"/>
      <c r="DC1465" s="31"/>
      <c r="DD1465" s="31"/>
      <c r="DE1465" s="31"/>
      <c r="DF1465" s="31"/>
      <c r="DG1465" s="31"/>
      <c r="DH1465" s="31"/>
      <c r="DI1465" s="31" t="s">
        <v>25077</v>
      </c>
      <c r="DJ1465" s="31" t="s">
        <v>25042</v>
      </c>
      <c r="DK1465" s="31" t="s">
        <v>25645</v>
      </c>
      <c r="DL1465" s="31" t="s">
        <v>13888</v>
      </c>
      <c r="DM1465" s="38" t="s">
        <v>23463</v>
      </c>
      <c r="DN1465" s="38"/>
      <c r="DO1465" s="35"/>
      <c r="DP1465" s="31" t="s">
        <v>23461</v>
      </c>
      <c r="DQ1465" s="31" t="s">
        <v>23462</v>
      </c>
      <c r="DR1465" s="31" t="s">
        <v>23460</v>
      </c>
      <c r="DS1465" s="31" t="s">
        <v>27882</v>
      </c>
      <c r="DT1465" s="31" t="s">
        <v>37990</v>
      </c>
      <c r="DU1465" s="31">
        <v>3</v>
      </c>
      <c r="DV1465" s="31" t="s">
        <v>32167</v>
      </c>
      <c r="DW1465" s="31" t="s">
        <v>11423</v>
      </c>
      <c r="DX1465" s="31" t="s">
        <v>11423</v>
      </c>
      <c r="DY1465" s="31" t="s">
        <v>34207</v>
      </c>
      <c r="DZ1465" s="29">
        <v>44575</v>
      </c>
      <c r="EA1465" s="29">
        <v>45465</v>
      </c>
      <c r="EB1465" s="31">
        <v>0</v>
      </c>
      <c r="EC1465" s="31" t="s">
        <v>40168</v>
      </c>
      <c r="ED1465" s="31" t="s">
        <v>41101</v>
      </c>
      <c r="EE1465" s="31"/>
      <c r="EF1465" s="31"/>
      <c r="EG1465" s="31"/>
      <c r="EH1465" s="31"/>
      <c r="EI1465" s="31"/>
      <c r="EJ1465" s="31"/>
    </row>
    <row r="1466" spans="1:140" ht="23.25" customHeight="1">
      <c r="A1466" s="25">
        <v>1464</v>
      </c>
      <c r="B1466" s="30" t="s">
        <v>2620</v>
      </c>
      <c r="C1466" s="31" t="s">
        <v>1056</v>
      </c>
      <c r="D1466" s="30" t="s">
        <v>2621</v>
      </c>
      <c r="E1466" s="30"/>
      <c r="F1466" s="30" t="s">
        <v>36257</v>
      </c>
      <c r="G1466" s="31">
        <f t="shared" si="208"/>
        <v>58</v>
      </c>
      <c r="H1466" s="72">
        <f t="shared" si="209"/>
        <v>52688</v>
      </c>
      <c r="I1466" s="30"/>
      <c r="J1466" s="30" t="s">
        <v>34084</v>
      </c>
      <c r="K1466" s="30" t="s">
        <v>4318</v>
      </c>
      <c r="L1466" s="31" t="s">
        <v>4318</v>
      </c>
      <c r="M1466" s="31" t="s">
        <v>3186</v>
      </c>
      <c r="N1466" s="31" t="s">
        <v>5797</v>
      </c>
      <c r="O1466" s="31" t="s">
        <v>5271</v>
      </c>
      <c r="P1466" s="52" t="s">
        <v>24630</v>
      </c>
      <c r="Q1466" s="31" t="s">
        <v>39347</v>
      </c>
      <c r="R1466" s="31">
        <v>9</v>
      </c>
      <c r="S1466" s="31">
        <v>10</v>
      </c>
      <c r="T1466" s="31"/>
      <c r="U1466" s="31">
        <v>564</v>
      </c>
      <c r="V1466" s="31" t="s">
        <v>5813</v>
      </c>
      <c r="W1466" s="31" t="s">
        <v>6910</v>
      </c>
      <c r="X1466" s="31" t="s">
        <v>7300</v>
      </c>
      <c r="Y1466" s="31">
        <f t="shared" ca="1" si="210"/>
        <v>37</v>
      </c>
      <c r="Z1466" s="31" t="str">
        <f t="shared" ca="1" si="211"/>
        <v>36-45</v>
      </c>
      <c r="AA1466" s="31"/>
      <c r="AB1466" s="31" t="s">
        <v>780</v>
      </c>
      <c r="AC1466" s="31" t="s">
        <v>34145</v>
      </c>
      <c r="AD1466" s="31" t="s">
        <v>34145</v>
      </c>
      <c r="AE1466" s="31"/>
      <c r="AF1466" s="31" t="s">
        <v>24701</v>
      </c>
      <c r="AG1466" s="31" t="s">
        <v>4322</v>
      </c>
      <c r="AH1466" s="31" t="s">
        <v>4322</v>
      </c>
      <c r="AI1466" s="31" t="s">
        <v>728</v>
      </c>
      <c r="AJ1466" s="31" t="s">
        <v>7747</v>
      </c>
      <c r="AK1466" s="31" t="s">
        <v>7748</v>
      </c>
      <c r="AL1466" s="31" t="s">
        <v>4618</v>
      </c>
      <c r="AM1466" s="31" t="s">
        <v>2711</v>
      </c>
      <c r="AN1466" s="31"/>
      <c r="AO1466" s="31"/>
      <c r="AP1466" s="31" t="s">
        <v>18118</v>
      </c>
      <c r="AQ1466" s="31" t="s">
        <v>12247</v>
      </c>
      <c r="AR1466" s="31" t="s">
        <v>34145</v>
      </c>
      <c r="AS1466" s="31" t="s">
        <v>34145</v>
      </c>
      <c r="AT1466" s="31" t="str">
        <f>_xlfn.IFNA(VLOOKUP(D1466,'[1]5. 1 Mei 2022'!$C$7:$F$60,4,FALSE),"")</f>
        <v/>
      </c>
      <c r="AU1466" s="31"/>
      <c r="AV1466" s="31" t="s">
        <v>20034</v>
      </c>
      <c r="AW1466" s="31" t="s">
        <v>21723</v>
      </c>
      <c r="AX1466" s="29">
        <f t="shared" si="215"/>
        <v>46555</v>
      </c>
      <c r="AY1466" s="31" t="s">
        <v>26346</v>
      </c>
      <c r="AZ1466" s="31" t="s">
        <v>2622</v>
      </c>
      <c r="BA1466" s="30" t="s">
        <v>18118</v>
      </c>
      <c r="BB1466" s="31" t="s">
        <v>8024</v>
      </c>
      <c r="BC1466" s="31"/>
      <c r="BD1466" s="31" t="s">
        <v>1759</v>
      </c>
      <c r="BE1466" s="31" t="s">
        <v>7969</v>
      </c>
      <c r="BF1466" s="31" t="s">
        <v>20034</v>
      </c>
      <c r="BG1466" s="31"/>
      <c r="BH1466" s="31"/>
      <c r="BI1466" s="31" t="s">
        <v>8136</v>
      </c>
      <c r="BJ1466" s="31" t="s">
        <v>20278</v>
      </c>
      <c r="BK1466" s="31" t="str">
        <f t="shared" si="207"/>
        <v>III/d</v>
      </c>
      <c r="BL1466" s="31" t="s">
        <v>8077</v>
      </c>
      <c r="BM1466" s="31"/>
      <c r="BN1466" s="31"/>
      <c r="BO1466" s="31"/>
      <c r="BP1466" s="31"/>
      <c r="BQ1466" s="31" t="s">
        <v>20278</v>
      </c>
      <c r="BR1466" s="52" t="s">
        <v>39748</v>
      </c>
      <c r="BS1466" s="52" t="s">
        <v>39348</v>
      </c>
      <c r="BT1466" s="31" t="s">
        <v>2917</v>
      </c>
      <c r="BU1466" s="31" t="s">
        <v>5049</v>
      </c>
      <c r="BV1466" s="31" t="s">
        <v>3971</v>
      </c>
      <c r="BW1466" s="31">
        <f t="shared" ca="1" si="212"/>
        <v>14</v>
      </c>
      <c r="BX1466" s="78">
        <f t="shared" ca="1" si="213"/>
        <v>3</v>
      </c>
      <c r="BY1466" s="31"/>
      <c r="BZ1466" s="31"/>
      <c r="CA1466" s="31" t="s">
        <v>2483</v>
      </c>
      <c r="CB1466" s="31" t="s">
        <v>2519</v>
      </c>
      <c r="CC1466" s="31">
        <v>1</v>
      </c>
      <c r="CD1466" s="31">
        <v>1</v>
      </c>
      <c r="CE1466" s="31" t="s">
        <v>20085</v>
      </c>
      <c r="CF1466" s="31"/>
      <c r="CG1466" s="31"/>
      <c r="CH1466" s="31"/>
      <c r="CI1466" s="31"/>
      <c r="CJ1466" s="31"/>
      <c r="CK1466" s="31"/>
      <c r="CL1466" s="31" t="s">
        <v>36590</v>
      </c>
      <c r="CM1466" s="31" t="s">
        <v>31698</v>
      </c>
      <c r="CN1466" s="31">
        <v>127</v>
      </c>
      <c r="CO1466" s="31" t="s">
        <v>36703</v>
      </c>
      <c r="CP1466" s="31" t="s">
        <v>31698</v>
      </c>
      <c r="CQ1466" s="31">
        <v>127</v>
      </c>
      <c r="CR1466" s="31">
        <v>4292</v>
      </c>
      <c r="CS1466" s="31" t="s">
        <v>10564</v>
      </c>
      <c r="CT1466" s="31" t="s">
        <v>10561</v>
      </c>
      <c r="CU1466" s="31" t="s">
        <v>10565</v>
      </c>
      <c r="CV1466" s="31" t="s">
        <v>10287</v>
      </c>
      <c r="CW1466" s="31" t="s">
        <v>10292</v>
      </c>
      <c r="CX1466" s="31" t="s">
        <v>10289</v>
      </c>
      <c r="CY1466" s="31"/>
      <c r="CZ1466" s="31"/>
      <c r="DA1466" s="31"/>
      <c r="DB1466" s="31" t="s">
        <v>15747</v>
      </c>
      <c r="DC1466" s="31" t="s">
        <v>15751</v>
      </c>
      <c r="DD1466" s="31" t="s">
        <v>15746</v>
      </c>
      <c r="DE1466" s="31"/>
      <c r="DF1466" s="31"/>
      <c r="DG1466" s="31"/>
      <c r="DH1466" s="31"/>
      <c r="DI1466" s="31" t="s">
        <v>24822</v>
      </c>
      <c r="DJ1466" s="31" t="s">
        <v>24823</v>
      </c>
      <c r="DK1466" s="31" t="s">
        <v>25645</v>
      </c>
      <c r="DL1466" s="31" t="s">
        <v>13888</v>
      </c>
      <c r="DM1466" s="38" t="s">
        <v>9185</v>
      </c>
      <c r="DN1466" s="38"/>
      <c r="DO1466" s="35">
        <v>0</v>
      </c>
      <c r="DP1466" s="31" t="s">
        <v>19390</v>
      </c>
      <c r="DQ1466" s="31" t="s">
        <v>19391</v>
      </c>
      <c r="DR1466" s="31"/>
      <c r="DS1466" s="31" t="s">
        <v>1409</v>
      </c>
      <c r="DT1466" s="31"/>
      <c r="DU1466" s="31">
        <v>3</v>
      </c>
      <c r="DV1466" s="31" t="s">
        <v>32167</v>
      </c>
      <c r="DW1466" s="31" t="s">
        <v>1759</v>
      </c>
      <c r="DX1466" s="31" t="s">
        <v>1759</v>
      </c>
      <c r="DY1466" s="31" t="s">
        <v>40641</v>
      </c>
      <c r="DZ1466" s="52" t="s">
        <v>40579</v>
      </c>
      <c r="EA1466" s="52" t="s">
        <v>40642</v>
      </c>
      <c r="EB1466" s="31">
        <v>953658</v>
      </c>
      <c r="EC1466" s="31" t="s">
        <v>40168</v>
      </c>
      <c r="ED1466" s="31" t="s">
        <v>41101</v>
      </c>
      <c r="EE1466" s="31"/>
      <c r="EF1466" s="31"/>
      <c r="EG1466" s="31"/>
      <c r="EH1466" s="31"/>
      <c r="EI1466" s="31"/>
      <c r="EJ1466" s="31"/>
    </row>
    <row r="1467" spans="1:140" ht="23.25" customHeight="1">
      <c r="A1467" s="25">
        <v>1465</v>
      </c>
      <c r="B1467" s="30" t="s">
        <v>21257</v>
      </c>
      <c r="C1467" s="31" t="s">
        <v>3383</v>
      </c>
      <c r="D1467" s="30" t="s">
        <v>16599</v>
      </c>
      <c r="E1467" s="30"/>
      <c r="F1467" s="30" t="s">
        <v>36262</v>
      </c>
      <c r="G1467" s="31">
        <f t="shared" si="208"/>
        <v>58</v>
      </c>
      <c r="H1467" s="72">
        <f t="shared" si="209"/>
        <v>52871</v>
      </c>
      <c r="I1467" s="30" t="s">
        <v>35279</v>
      </c>
      <c r="J1467" s="30" t="s">
        <v>34085</v>
      </c>
      <c r="K1467" s="30" t="s">
        <v>34083</v>
      </c>
      <c r="L1467" s="31" t="s">
        <v>16726</v>
      </c>
      <c r="M1467" s="31" t="s">
        <v>3186</v>
      </c>
      <c r="N1467" s="31" t="s">
        <v>3557</v>
      </c>
      <c r="O1467" s="31" t="s">
        <v>1501</v>
      </c>
      <c r="P1467" s="31" t="s">
        <v>3738</v>
      </c>
      <c r="Q1467" s="31"/>
      <c r="R1467" s="31"/>
      <c r="S1467" s="31"/>
      <c r="T1467" s="31"/>
      <c r="U1467" s="31" t="s">
        <v>6234</v>
      </c>
      <c r="V1467" s="31"/>
      <c r="W1467" s="31" t="s">
        <v>6910</v>
      </c>
      <c r="X1467" s="31" t="s">
        <v>3420</v>
      </c>
      <c r="Y1467" s="31">
        <f t="shared" ca="1" si="210"/>
        <v>37</v>
      </c>
      <c r="Z1467" s="31" t="str">
        <f t="shared" ca="1" si="211"/>
        <v>36-45</v>
      </c>
      <c r="AA1467" s="31"/>
      <c r="AB1467" s="31" t="s">
        <v>5385</v>
      </c>
      <c r="AC1467" s="31" t="s">
        <v>34145</v>
      </c>
      <c r="AD1467" s="31" t="s">
        <v>34145</v>
      </c>
      <c r="AE1467" s="31"/>
      <c r="AF1467" s="31" t="s">
        <v>24701</v>
      </c>
      <c r="AG1467" s="31" t="s">
        <v>4322</v>
      </c>
      <c r="AH1467" s="31" t="s">
        <v>4322</v>
      </c>
      <c r="AI1467" s="31" t="s">
        <v>728</v>
      </c>
      <c r="AJ1467" s="31">
        <v>1305000926</v>
      </c>
      <c r="AK1467" s="31" t="s">
        <v>7395</v>
      </c>
      <c r="AL1467" s="31" t="s">
        <v>7394</v>
      </c>
      <c r="AM1467" s="31" t="s">
        <v>2711</v>
      </c>
      <c r="AN1467" s="31"/>
      <c r="AO1467" s="31"/>
      <c r="AP1467" s="31" t="s">
        <v>18118</v>
      </c>
      <c r="AQ1467" s="31" t="s">
        <v>16037</v>
      </c>
      <c r="AR1467" s="31" t="s">
        <v>34145</v>
      </c>
      <c r="AS1467" s="31" t="s">
        <v>34145</v>
      </c>
      <c r="AT1467" s="31" t="str">
        <f>_xlfn.IFNA(VLOOKUP(D1467,'[1]5. 1 Mei 2022'!$C$7:$F$60,4,FALSE),"")</f>
        <v/>
      </c>
      <c r="AU1467" s="31"/>
      <c r="AV1467" s="31" t="s">
        <v>20034</v>
      </c>
      <c r="AW1467" s="31" t="s">
        <v>21723</v>
      </c>
      <c r="AX1467" s="29">
        <f t="shared" si="215"/>
        <v>46555</v>
      </c>
      <c r="AY1467" s="31" t="s">
        <v>26346</v>
      </c>
      <c r="AZ1467" s="31" t="s">
        <v>2622</v>
      </c>
      <c r="BA1467" s="30" t="s">
        <v>18118</v>
      </c>
      <c r="BB1467" s="31" t="s">
        <v>24733</v>
      </c>
      <c r="BC1467" s="31"/>
      <c r="BD1467" s="31" t="s">
        <v>1759</v>
      </c>
      <c r="BE1467" s="31" t="s">
        <v>7969</v>
      </c>
      <c r="BF1467" s="31" t="s">
        <v>20034</v>
      </c>
      <c r="BG1467" s="31"/>
      <c r="BH1467" s="31"/>
      <c r="BI1467" s="31"/>
      <c r="BJ1467" s="31">
        <v>0</v>
      </c>
      <c r="BK1467" s="31" t="str">
        <f t="shared" si="207"/>
        <v>III/a</v>
      </c>
      <c r="BL1467" s="31"/>
      <c r="BM1467" s="31"/>
      <c r="BN1467" s="31"/>
      <c r="BO1467" s="31"/>
      <c r="BP1467" s="31"/>
      <c r="BQ1467" s="31"/>
      <c r="BR1467" s="31"/>
      <c r="BS1467" s="31"/>
      <c r="BT1467" s="31"/>
      <c r="BU1467" s="31"/>
      <c r="BV1467" s="31" t="s">
        <v>886</v>
      </c>
      <c r="BW1467" s="31">
        <f t="shared" ca="1" si="212"/>
        <v>13</v>
      </c>
      <c r="BX1467" s="78">
        <f t="shared" ca="1" si="213"/>
        <v>3</v>
      </c>
      <c r="BY1467" s="31" t="s">
        <v>3738</v>
      </c>
      <c r="BZ1467" s="31"/>
      <c r="CA1467" s="31" t="s">
        <v>2483</v>
      </c>
      <c r="CB1467" s="31" t="s">
        <v>2519</v>
      </c>
      <c r="CC1467" s="31">
        <v>1</v>
      </c>
      <c r="CD1467" s="31">
        <v>1</v>
      </c>
      <c r="CE1467" s="31" t="s">
        <v>20085</v>
      </c>
      <c r="CF1467" s="31"/>
      <c r="CG1467" s="31"/>
      <c r="CH1467" s="31"/>
      <c r="CI1467" s="31"/>
      <c r="CJ1467" s="31"/>
      <c r="CK1467" s="31"/>
      <c r="CL1467" s="31" t="s">
        <v>22082</v>
      </c>
      <c r="CM1467" s="31" t="s">
        <v>21958</v>
      </c>
      <c r="CN1467" s="31">
        <v>123</v>
      </c>
      <c r="CO1467" s="31" t="s">
        <v>28580</v>
      </c>
      <c r="CP1467" s="31" t="s">
        <v>21958</v>
      </c>
      <c r="CQ1467" s="31">
        <v>123</v>
      </c>
      <c r="CR1467" s="31">
        <v>4385</v>
      </c>
      <c r="CS1467" s="31" t="s">
        <v>8595</v>
      </c>
      <c r="CT1467" s="31"/>
      <c r="CU1467" s="31">
        <v>40990</v>
      </c>
      <c r="CV1467" s="31" t="s">
        <v>8319</v>
      </c>
      <c r="CW1467" s="31" t="s">
        <v>8320</v>
      </c>
      <c r="CX1467" s="31" t="s">
        <v>8318</v>
      </c>
      <c r="CY1467" s="31"/>
      <c r="CZ1467" s="31"/>
      <c r="DA1467" s="31"/>
      <c r="DB1467" s="31" t="s">
        <v>15747</v>
      </c>
      <c r="DC1467" s="31" t="s">
        <v>15750</v>
      </c>
      <c r="DD1467" s="31" t="s">
        <v>15746</v>
      </c>
      <c r="DE1467" s="31"/>
      <c r="DF1467" s="31"/>
      <c r="DG1467" s="31"/>
      <c r="DH1467" s="31"/>
      <c r="DI1467" s="31" t="s">
        <v>24822</v>
      </c>
      <c r="DJ1467" s="31" t="s">
        <v>24823</v>
      </c>
      <c r="DK1467" s="31" t="s">
        <v>25645</v>
      </c>
      <c r="DL1467" s="31" t="s">
        <v>13888</v>
      </c>
      <c r="DM1467" s="38" t="s">
        <v>9114</v>
      </c>
      <c r="DN1467" s="38"/>
      <c r="DO1467" s="35" t="s">
        <v>10648</v>
      </c>
      <c r="DP1467" s="31" t="s">
        <v>10843</v>
      </c>
      <c r="DQ1467" s="31" t="s">
        <v>11019</v>
      </c>
      <c r="DR1467" s="31"/>
      <c r="DS1467" s="31" t="s">
        <v>26761</v>
      </c>
      <c r="DT1467" s="31" t="s">
        <v>37991</v>
      </c>
      <c r="DU1467" s="31">
        <v>2</v>
      </c>
      <c r="DV1467" s="31" t="s">
        <v>32165</v>
      </c>
      <c r="DW1467" s="31" t="s">
        <v>1759</v>
      </c>
      <c r="DX1467" s="31" t="s">
        <v>1759</v>
      </c>
      <c r="DY1467" s="31" t="s">
        <v>28847</v>
      </c>
      <c r="DZ1467" s="31" t="s">
        <v>18545</v>
      </c>
      <c r="EA1467" s="31"/>
      <c r="EB1467" s="31">
        <v>1013242</v>
      </c>
      <c r="EC1467" s="31" t="s">
        <v>40168</v>
      </c>
      <c r="ED1467" s="31" t="s">
        <v>41101</v>
      </c>
      <c r="EE1467" s="31"/>
      <c r="EF1467" s="31"/>
      <c r="EG1467" s="31"/>
      <c r="EH1467" s="31"/>
      <c r="EI1467" s="31"/>
      <c r="EJ1467" s="31"/>
    </row>
    <row r="1468" spans="1:140" ht="23.25" customHeight="1">
      <c r="A1468" s="25">
        <v>1466</v>
      </c>
      <c r="B1468" s="30" t="s">
        <v>33363</v>
      </c>
      <c r="C1468" s="31" t="s">
        <v>29980</v>
      </c>
      <c r="D1468" s="30" t="s">
        <v>33267</v>
      </c>
      <c r="E1468" s="30"/>
      <c r="F1468" s="30" t="s">
        <v>36258</v>
      </c>
      <c r="G1468" s="31">
        <f t="shared" si="208"/>
        <v>58</v>
      </c>
      <c r="H1468" s="72">
        <f t="shared" si="209"/>
        <v>54879</v>
      </c>
      <c r="I1468" s="30"/>
      <c r="J1468" s="30" t="s">
        <v>34084</v>
      </c>
      <c r="K1468" s="30" t="s">
        <v>4318</v>
      </c>
      <c r="L1468" s="31" t="s">
        <v>4318</v>
      </c>
      <c r="M1468" s="31" t="s">
        <v>3186</v>
      </c>
      <c r="N1468" s="31" t="s">
        <v>3311</v>
      </c>
      <c r="O1468" s="31" t="s">
        <v>2534</v>
      </c>
      <c r="P1468" s="52" t="s">
        <v>35984</v>
      </c>
      <c r="Q1468" s="52" t="s">
        <v>41345</v>
      </c>
      <c r="R1468" s="31"/>
      <c r="S1468" s="31"/>
      <c r="T1468" s="31"/>
      <c r="U1468" s="31"/>
      <c r="V1468" s="31"/>
      <c r="W1468" s="31" t="s">
        <v>33268</v>
      </c>
      <c r="X1468" s="31" t="s">
        <v>33269</v>
      </c>
      <c r="Y1468" s="31">
        <f t="shared" ca="1" si="210"/>
        <v>31</v>
      </c>
      <c r="Z1468" s="31" t="str">
        <f t="shared" ca="1" si="211"/>
        <v>21-35</v>
      </c>
      <c r="AA1468" s="31"/>
      <c r="AB1468" s="31" t="s">
        <v>780</v>
      </c>
      <c r="AC1468" s="31" t="s">
        <v>34145</v>
      </c>
      <c r="AD1468" s="31" t="s">
        <v>34145</v>
      </c>
      <c r="AE1468" s="31"/>
      <c r="AF1468" s="31" t="s">
        <v>24701</v>
      </c>
      <c r="AG1468" s="31" t="s">
        <v>4322</v>
      </c>
      <c r="AH1468" s="31" t="s">
        <v>4322</v>
      </c>
      <c r="AI1468" s="31" t="s">
        <v>728</v>
      </c>
      <c r="AJ1468" s="52" t="s">
        <v>35864</v>
      </c>
      <c r="AK1468" s="31" t="s">
        <v>35865</v>
      </c>
      <c r="AL1468" s="52" t="s">
        <v>2166</v>
      </c>
      <c r="AM1468" s="31" t="s">
        <v>34613</v>
      </c>
      <c r="AN1468" s="31"/>
      <c r="AO1468" s="52" t="s">
        <v>35866</v>
      </c>
      <c r="AP1468" s="31" t="s">
        <v>33003</v>
      </c>
      <c r="AQ1468" s="52" t="s">
        <v>24630</v>
      </c>
      <c r="AR1468" s="31" t="s">
        <v>34145</v>
      </c>
      <c r="AS1468" s="31" t="s">
        <v>34145</v>
      </c>
      <c r="AT1468" s="31" t="s">
        <v>41041</v>
      </c>
      <c r="AU1468" s="31"/>
      <c r="AV1468" s="31" t="s">
        <v>26001</v>
      </c>
      <c r="AW1468" s="52" t="s">
        <v>20332</v>
      </c>
      <c r="AX1468" s="29">
        <f t="shared" si="215"/>
        <v>46524</v>
      </c>
      <c r="AY1468" s="31" t="s">
        <v>26346</v>
      </c>
      <c r="AZ1468" s="31" t="s">
        <v>33005</v>
      </c>
      <c r="BA1468" s="30" t="s">
        <v>33003</v>
      </c>
      <c r="BB1468" s="31" t="s">
        <v>11647</v>
      </c>
      <c r="BC1468" s="31" t="s">
        <v>41042</v>
      </c>
      <c r="BD1468" s="31" t="s">
        <v>11423</v>
      </c>
      <c r="BE1468" s="31" t="s">
        <v>7969</v>
      </c>
      <c r="BF1468" s="31" t="s">
        <v>26001</v>
      </c>
      <c r="BG1468" s="31" t="s">
        <v>34423</v>
      </c>
      <c r="BH1468" s="31"/>
      <c r="BI1468" s="31"/>
      <c r="BJ1468" s="31"/>
      <c r="BK1468" s="31" t="str">
        <f t="shared" si="207"/>
        <v>III/b</v>
      </c>
      <c r="BL1468" s="31"/>
      <c r="BM1468" s="31"/>
      <c r="BN1468" s="31"/>
      <c r="BO1468" s="31"/>
      <c r="BP1468" s="31"/>
      <c r="BQ1468" s="31" t="s">
        <v>23222</v>
      </c>
      <c r="BR1468" s="31" t="s">
        <v>41376</v>
      </c>
      <c r="BS1468" s="31">
        <v>0</v>
      </c>
      <c r="BT1468" s="52" t="s">
        <v>20332</v>
      </c>
      <c r="BU1468" s="52" t="s">
        <v>35984</v>
      </c>
      <c r="BV1468" s="31" t="s">
        <v>20332</v>
      </c>
      <c r="BW1468" s="31">
        <f t="shared" ca="1" si="212"/>
        <v>1</v>
      </c>
      <c r="BX1468" s="78">
        <f t="shared" ca="1" si="213"/>
        <v>3</v>
      </c>
      <c r="BY1468" s="31"/>
      <c r="BZ1468" s="31"/>
      <c r="CA1468" s="31" t="s">
        <v>2483</v>
      </c>
      <c r="CB1468" s="31" t="s">
        <v>2519</v>
      </c>
      <c r="CC1468" s="31"/>
      <c r="CD1468" s="31"/>
      <c r="CE1468" s="31"/>
      <c r="CF1468" s="31"/>
      <c r="CG1468" s="31"/>
      <c r="CH1468" s="31"/>
      <c r="CI1468" s="31"/>
      <c r="CJ1468" s="31"/>
      <c r="CK1468" s="31"/>
      <c r="CL1468" s="31" t="s">
        <v>35867</v>
      </c>
      <c r="CM1468" s="52" t="s">
        <v>39476</v>
      </c>
      <c r="CN1468" s="31" t="s">
        <v>36751</v>
      </c>
      <c r="CO1468" s="31" t="s">
        <v>39549</v>
      </c>
      <c r="CP1468" s="31" t="s">
        <v>39476</v>
      </c>
      <c r="CQ1468" s="31" t="s">
        <v>36751</v>
      </c>
      <c r="CR1468" s="31">
        <v>6920</v>
      </c>
      <c r="CS1468" s="31"/>
      <c r="CT1468" s="31"/>
      <c r="CU1468" s="31"/>
      <c r="CV1468" s="31"/>
      <c r="CW1468" s="31"/>
      <c r="CX1468" s="31"/>
      <c r="CY1468" s="31"/>
      <c r="CZ1468" s="31"/>
      <c r="DA1468" s="31"/>
      <c r="DB1468" s="31"/>
      <c r="DC1468" s="31"/>
      <c r="DD1468" s="31"/>
      <c r="DE1468" s="31"/>
      <c r="DF1468" s="31"/>
      <c r="DG1468" s="31"/>
      <c r="DH1468" s="31"/>
      <c r="DI1468" s="31"/>
      <c r="DJ1468" s="31"/>
      <c r="DK1468" s="31"/>
      <c r="DL1468" s="31"/>
      <c r="DM1468" s="38" t="s">
        <v>35567</v>
      </c>
      <c r="DN1468" s="38"/>
      <c r="DO1468" s="51" t="s">
        <v>35868</v>
      </c>
      <c r="DP1468" s="52" t="s">
        <v>35869</v>
      </c>
      <c r="DQ1468" s="31" t="s">
        <v>35870</v>
      </c>
      <c r="DR1468" s="31"/>
      <c r="DS1468" s="31" t="s">
        <v>33440</v>
      </c>
      <c r="DT1468" s="50" t="s">
        <v>35871</v>
      </c>
      <c r="DU1468" s="31"/>
      <c r="DV1468" s="31"/>
      <c r="DW1468" s="31" t="s">
        <v>34424</v>
      </c>
      <c r="DX1468" s="31" t="s">
        <v>11423</v>
      </c>
      <c r="DY1468" s="31" t="s">
        <v>34424</v>
      </c>
      <c r="DZ1468" s="29">
        <v>44771</v>
      </c>
      <c r="EA1468" s="29">
        <v>45720</v>
      </c>
      <c r="EB1468" s="31"/>
      <c r="EC1468" s="31" t="s">
        <v>40168</v>
      </c>
      <c r="ED1468" s="31" t="s">
        <v>41101</v>
      </c>
      <c r="EE1468" s="31"/>
      <c r="EF1468" s="31"/>
      <c r="EG1468" s="31"/>
      <c r="EH1468" s="31"/>
      <c r="EI1468" s="31"/>
      <c r="EJ1468" s="31"/>
    </row>
    <row r="1469" spans="1:140" ht="23.25" customHeight="1">
      <c r="A1469" s="25">
        <v>1467</v>
      </c>
      <c r="B1469" s="30" t="s">
        <v>7439</v>
      </c>
      <c r="C1469" s="31" t="s">
        <v>3384</v>
      </c>
      <c r="D1469" s="30" t="s">
        <v>12606</v>
      </c>
      <c r="E1469" s="30"/>
      <c r="F1469" s="30" t="s">
        <v>36257</v>
      </c>
      <c r="G1469" s="31">
        <f t="shared" si="208"/>
        <v>58</v>
      </c>
      <c r="H1469" s="72">
        <f t="shared" si="209"/>
        <v>53479</v>
      </c>
      <c r="I1469" s="30"/>
      <c r="J1469" s="30" t="s">
        <v>34084</v>
      </c>
      <c r="K1469" s="30" t="s">
        <v>4318</v>
      </c>
      <c r="L1469" s="31" t="s">
        <v>4318</v>
      </c>
      <c r="M1469" s="31" t="s">
        <v>3186</v>
      </c>
      <c r="N1469" s="31" t="s">
        <v>4008</v>
      </c>
      <c r="O1469" s="31" t="s">
        <v>4320</v>
      </c>
      <c r="P1469" s="31" t="s">
        <v>18412</v>
      </c>
      <c r="Q1469" s="31"/>
      <c r="R1469" s="31">
        <v>6</v>
      </c>
      <c r="S1469" s="31">
        <v>7</v>
      </c>
      <c r="T1469" s="31"/>
      <c r="U1469" s="31">
        <v>418</v>
      </c>
      <c r="V1469" s="31" t="s">
        <v>19333</v>
      </c>
      <c r="W1469" s="31" t="s">
        <v>3739</v>
      </c>
      <c r="X1469" s="31" t="s">
        <v>3421</v>
      </c>
      <c r="Y1469" s="31" t="e">
        <f t="shared" ca="1" si="210"/>
        <v>#VALUE!</v>
      </c>
      <c r="Z1469" s="31" t="e">
        <f t="shared" ca="1" si="211"/>
        <v>#VALUE!</v>
      </c>
      <c r="AA1469" s="31"/>
      <c r="AB1469" s="31" t="s">
        <v>5385</v>
      </c>
      <c r="AC1469" s="31" t="s">
        <v>34145</v>
      </c>
      <c r="AD1469" s="31" t="s">
        <v>34145</v>
      </c>
      <c r="AE1469" s="31"/>
      <c r="AF1469" s="31" t="s">
        <v>24701</v>
      </c>
      <c r="AG1469" s="31" t="s">
        <v>4322</v>
      </c>
      <c r="AH1469" s="31" t="s">
        <v>4322</v>
      </c>
      <c r="AI1469" s="31" t="s">
        <v>728</v>
      </c>
      <c r="AJ1469" s="31" t="s">
        <v>13288</v>
      </c>
      <c r="AK1469" s="31" t="s">
        <v>13289</v>
      </c>
      <c r="AL1469" s="31" t="s">
        <v>973</v>
      </c>
      <c r="AM1469" s="31" t="s">
        <v>2711</v>
      </c>
      <c r="AN1469" s="31"/>
      <c r="AO1469" s="31"/>
      <c r="AP1469" s="31" t="s">
        <v>7218</v>
      </c>
      <c r="AQ1469" s="31" t="s">
        <v>31614</v>
      </c>
      <c r="AR1469" s="31" t="s">
        <v>34145</v>
      </c>
      <c r="AS1469" s="31" t="s">
        <v>34145</v>
      </c>
      <c r="AT1469" s="31" t="str">
        <f>_xlfn.IFNA(VLOOKUP(D1469,'[1]5. 1 Mei 2022'!$C$7:$F$60,4,FALSE),"")</f>
        <v/>
      </c>
      <c r="AU1469" s="31"/>
      <c r="AV1469" s="31" t="s">
        <v>22820</v>
      </c>
      <c r="AW1469" s="52" t="s">
        <v>32746</v>
      </c>
      <c r="AX1469" s="29">
        <f t="shared" si="215"/>
        <v>46708</v>
      </c>
      <c r="AY1469" s="31" t="s">
        <v>11416</v>
      </c>
      <c r="AZ1469" s="31" t="s">
        <v>524</v>
      </c>
      <c r="BA1469" s="30" t="s">
        <v>7218</v>
      </c>
      <c r="BB1469" s="31"/>
      <c r="BC1469" s="31"/>
      <c r="BD1469" s="31" t="s">
        <v>7974</v>
      </c>
      <c r="BE1469" s="31" t="s">
        <v>7969</v>
      </c>
      <c r="BF1469" s="31" t="s">
        <v>22820</v>
      </c>
      <c r="BG1469" s="31"/>
      <c r="BH1469" s="31"/>
      <c r="BI1469" s="31" t="s">
        <v>8136</v>
      </c>
      <c r="BJ1469" s="31" t="s">
        <v>20278</v>
      </c>
      <c r="BK1469" s="31" t="str">
        <f t="shared" si="207"/>
        <v>III/c</v>
      </c>
      <c r="BL1469" s="31" t="s">
        <v>8077</v>
      </c>
      <c r="BM1469" s="31"/>
      <c r="BN1469" s="31"/>
      <c r="BO1469" s="31"/>
      <c r="BP1469" s="31"/>
      <c r="BQ1469" s="31" t="s">
        <v>20278</v>
      </c>
      <c r="BR1469" s="31" t="s">
        <v>30292</v>
      </c>
      <c r="BS1469" s="31" t="s">
        <v>32135</v>
      </c>
      <c r="BT1469" s="31" t="s">
        <v>12470</v>
      </c>
      <c r="BU1469" s="31" t="s">
        <v>15682</v>
      </c>
      <c r="BV1469" s="31" t="s">
        <v>886</v>
      </c>
      <c r="BW1469" s="31">
        <f t="shared" ca="1" si="212"/>
        <v>13</v>
      </c>
      <c r="BX1469" s="78">
        <f t="shared" ca="1" si="213"/>
        <v>3</v>
      </c>
      <c r="BY1469" s="31"/>
      <c r="BZ1469" s="31" t="s">
        <v>22626</v>
      </c>
      <c r="CA1469" s="31" t="s">
        <v>4239</v>
      </c>
      <c r="CB1469" s="31" t="s">
        <v>2406</v>
      </c>
      <c r="CC1469" s="31"/>
      <c r="CD1469" s="31"/>
      <c r="CE1469" s="31" t="s">
        <v>20085</v>
      </c>
      <c r="CF1469" s="31"/>
      <c r="CG1469" s="31"/>
      <c r="CH1469" s="31"/>
      <c r="CI1469" s="31"/>
      <c r="CJ1469" s="31"/>
      <c r="CK1469" s="31"/>
      <c r="CL1469" s="31" t="s">
        <v>22087</v>
      </c>
      <c r="CM1469" s="31" t="s">
        <v>22088</v>
      </c>
      <c r="CN1469" s="31">
        <v>123</v>
      </c>
      <c r="CO1469" s="31" t="s">
        <v>28745</v>
      </c>
      <c r="CP1469" s="31" t="s">
        <v>22088</v>
      </c>
      <c r="CQ1469" s="31">
        <v>123</v>
      </c>
      <c r="CR1469" s="31">
        <v>4396</v>
      </c>
      <c r="CS1469" s="31" t="s">
        <v>8595</v>
      </c>
      <c r="CT1469" s="31"/>
      <c r="CU1469" s="31">
        <v>40990</v>
      </c>
      <c r="CV1469" s="31" t="s">
        <v>8319</v>
      </c>
      <c r="CW1469" s="31" t="s">
        <v>8320</v>
      </c>
      <c r="CX1469" s="31" t="s">
        <v>8318</v>
      </c>
      <c r="CY1469" s="31"/>
      <c r="CZ1469" s="31"/>
      <c r="DA1469" s="31"/>
      <c r="DB1469" s="31" t="s">
        <v>15747</v>
      </c>
      <c r="DC1469" s="31" t="s">
        <v>15750</v>
      </c>
      <c r="DD1469" s="31" t="s">
        <v>15746</v>
      </c>
      <c r="DE1469" s="31"/>
      <c r="DF1469" s="31"/>
      <c r="DG1469" s="31"/>
      <c r="DH1469" s="31"/>
      <c r="DI1469" s="31" t="s">
        <v>24822</v>
      </c>
      <c r="DJ1469" s="31" t="s">
        <v>24823</v>
      </c>
      <c r="DK1469" s="31" t="s">
        <v>25645</v>
      </c>
      <c r="DL1469" s="31" t="s">
        <v>13888</v>
      </c>
      <c r="DM1469" s="38" t="s">
        <v>9115</v>
      </c>
      <c r="DN1469" s="38"/>
      <c r="DO1469" s="35" t="s">
        <v>10649</v>
      </c>
      <c r="DP1469" s="31" t="s">
        <v>10844</v>
      </c>
      <c r="DQ1469" s="31" t="s">
        <v>14832</v>
      </c>
      <c r="DR1469" s="31" t="s">
        <v>7444</v>
      </c>
      <c r="DS1469" s="31" t="s">
        <v>27755</v>
      </c>
      <c r="DT1469" s="31" t="s">
        <v>28260</v>
      </c>
      <c r="DU1469" s="31">
        <v>3</v>
      </c>
      <c r="DV1469" s="31" t="s">
        <v>32167</v>
      </c>
      <c r="DW1469" s="31" t="s">
        <v>1759</v>
      </c>
      <c r="DX1469" s="31" t="s">
        <v>1759</v>
      </c>
      <c r="DY1469" s="31" t="s">
        <v>25356</v>
      </c>
      <c r="DZ1469" s="31" t="s">
        <v>25334</v>
      </c>
      <c r="EA1469" s="31"/>
      <c r="EB1469" s="31">
        <v>1015185</v>
      </c>
      <c r="EC1469" s="31" t="s">
        <v>40168</v>
      </c>
      <c r="ED1469" s="31" t="s">
        <v>41101</v>
      </c>
      <c r="EE1469" s="31"/>
      <c r="EF1469" s="31"/>
      <c r="EG1469" s="31"/>
      <c r="EH1469" s="31"/>
      <c r="EI1469" s="31"/>
      <c r="EJ1469" s="31"/>
    </row>
    <row r="1470" spans="1:140" ht="23.25" customHeight="1">
      <c r="A1470" s="25">
        <v>1468</v>
      </c>
      <c r="B1470" s="30" t="s">
        <v>21281</v>
      </c>
      <c r="C1470" s="31">
        <v>140343156</v>
      </c>
      <c r="D1470" s="30" t="s">
        <v>119</v>
      </c>
      <c r="E1470" s="30"/>
      <c r="F1470" s="30" t="s">
        <v>36253</v>
      </c>
      <c r="G1470" s="31">
        <f t="shared" si="208"/>
        <v>60</v>
      </c>
      <c r="H1470" s="72">
        <f t="shared" si="209"/>
        <v>49035</v>
      </c>
      <c r="I1470" s="30"/>
      <c r="J1470" s="30" t="s">
        <v>34084</v>
      </c>
      <c r="K1470" s="30" t="s">
        <v>4318</v>
      </c>
      <c r="L1470" s="31" t="s">
        <v>4318</v>
      </c>
      <c r="M1470" s="31" t="s">
        <v>3186</v>
      </c>
      <c r="N1470" s="31" t="s">
        <v>7120</v>
      </c>
      <c r="O1470" s="31" t="s">
        <v>3943</v>
      </c>
      <c r="P1470" s="31" t="s">
        <v>30542</v>
      </c>
      <c r="Q1470" s="31"/>
      <c r="R1470" s="31">
        <v>22</v>
      </c>
      <c r="S1470" s="31">
        <v>0</v>
      </c>
      <c r="T1470" s="31"/>
      <c r="U1470" s="31">
        <v>254</v>
      </c>
      <c r="V1470" s="31"/>
      <c r="W1470" s="31" t="s">
        <v>12144</v>
      </c>
      <c r="X1470" s="31" t="s">
        <v>3632</v>
      </c>
      <c r="Y1470" s="31" t="e">
        <f t="shared" ca="1" si="210"/>
        <v>#VALUE!</v>
      </c>
      <c r="Z1470" s="31" t="e">
        <f t="shared" ca="1" si="211"/>
        <v>#VALUE!</v>
      </c>
      <c r="AA1470" s="31"/>
      <c r="AB1470" s="31" t="s">
        <v>780</v>
      </c>
      <c r="AC1470" s="31" t="s">
        <v>34145</v>
      </c>
      <c r="AD1470" s="31" t="s">
        <v>34145</v>
      </c>
      <c r="AE1470" s="31"/>
      <c r="AF1470" s="31" t="s">
        <v>24701</v>
      </c>
      <c r="AG1470" s="31" t="s">
        <v>4322</v>
      </c>
      <c r="AH1470" s="31" t="s">
        <v>4322</v>
      </c>
      <c r="AI1470" s="31" t="s">
        <v>728</v>
      </c>
      <c r="AJ1470" s="31" t="s">
        <v>7749</v>
      </c>
      <c r="AK1470" s="31" t="s">
        <v>12145</v>
      </c>
      <c r="AL1470" s="31" t="s">
        <v>6332</v>
      </c>
      <c r="AM1470" s="31" t="s">
        <v>2711</v>
      </c>
      <c r="AN1470" s="31"/>
      <c r="AO1470" s="31"/>
      <c r="AP1470" s="31" t="s">
        <v>33003</v>
      </c>
      <c r="AQ1470" s="31" t="s">
        <v>30293</v>
      </c>
      <c r="AR1470" s="31" t="s">
        <v>34145</v>
      </c>
      <c r="AS1470" s="31" t="s">
        <v>34145</v>
      </c>
      <c r="AT1470" s="31" t="str">
        <f>_xlfn.IFNA(VLOOKUP(D1470,'[1]5. 1 Mei 2022'!$C$7:$F$60,4,FALSE),"")</f>
        <v/>
      </c>
      <c r="AU1470" s="31"/>
      <c r="AV1470" s="31" t="s">
        <v>31765</v>
      </c>
      <c r="AW1470" s="31" t="s">
        <v>31614</v>
      </c>
      <c r="AX1470" s="29">
        <f t="shared" si="215"/>
        <v>46348</v>
      </c>
      <c r="AY1470" s="31" t="s">
        <v>26346</v>
      </c>
      <c r="AZ1470" s="31" t="s">
        <v>33005</v>
      </c>
      <c r="BA1470" s="30" t="s">
        <v>33003</v>
      </c>
      <c r="BB1470" s="31" t="s">
        <v>11647</v>
      </c>
      <c r="BC1470" s="31"/>
      <c r="BD1470" s="31" t="s">
        <v>7996</v>
      </c>
      <c r="BE1470" s="31" t="s">
        <v>7969</v>
      </c>
      <c r="BF1470" s="31" t="s">
        <v>31765</v>
      </c>
      <c r="BG1470" s="31"/>
      <c r="BH1470" s="31"/>
      <c r="BI1470" s="31" t="s">
        <v>8136</v>
      </c>
      <c r="BJ1470" s="31" t="s">
        <v>20310</v>
      </c>
      <c r="BK1470" s="31" t="str">
        <f t="shared" ref="BK1470:BK1533" si="216">N1470</f>
        <v>IV/a</v>
      </c>
      <c r="BL1470" s="31" t="s">
        <v>8077</v>
      </c>
      <c r="BM1470" s="31"/>
      <c r="BN1470" s="31"/>
      <c r="BO1470" s="31"/>
      <c r="BP1470" s="31" t="s">
        <v>1498</v>
      </c>
      <c r="BQ1470" s="31" t="s">
        <v>20310</v>
      </c>
      <c r="BR1470" s="31" t="s">
        <v>26137</v>
      </c>
      <c r="BS1470" s="31" t="s">
        <v>30501</v>
      </c>
      <c r="BT1470" s="31" t="s">
        <v>4351</v>
      </c>
      <c r="BU1470" s="31"/>
      <c r="BV1470" s="31" t="s">
        <v>2289</v>
      </c>
      <c r="BW1470" s="31">
        <f t="shared" ca="1" si="212"/>
        <v>22</v>
      </c>
      <c r="BX1470" s="78">
        <f t="shared" ca="1" si="213"/>
        <v>2</v>
      </c>
      <c r="BY1470" s="31"/>
      <c r="BZ1470" s="31"/>
      <c r="CA1470" s="31" t="s">
        <v>2483</v>
      </c>
      <c r="CB1470" s="31" t="s">
        <v>2519</v>
      </c>
      <c r="CC1470" s="31">
        <v>2</v>
      </c>
      <c r="CD1470" s="31">
        <v>1</v>
      </c>
      <c r="CE1470" s="31" t="s">
        <v>20085</v>
      </c>
      <c r="CF1470" s="31"/>
      <c r="CG1470" s="31">
        <v>2010</v>
      </c>
      <c r="CH1470" s="31"/>
      <c r="CI1470" s="31"/>
      <c r="CJ1470" s="31"/>
      <c r="CK1470" s="31"/>
      <c r="CL1470" s="31" t="s">
        <v>36830</v>
      </c>
      <c r="CM1470" s="52" t="s">
        <v>36780</v>
      </c>
      <c r="CN1470" s="31">
        <v>127</v>
      </c>
      <c r="CO1470" s="31" t="s">
        <v>36829</v>
      </c>
      <c r="CP1470" s="52" t="s">
        <v>36780</v>
      </c>
      <c r="CQ1470" s="31">
        <v>127</v>
      </c>
      <c r="CR1470" s="31">
        <v>3434</v>
      </c>
      <c r="CS1470" s="31" t="s">
        <v>8595</v>
      </c>
      <c r="CT1470" s="31"/>
      <c r="CU1470" s="31">
        <v>40990</v>
      </c>
      <c r="CV1470" s="31" t="s">
        <v>8319</v>
      </c>
      <c r="CW1470" s="31" t="s">
        <v>8322</v>
      </c>
      <c r="CX1470" s="31" t="s">
        <v>8318</v>
      </c>
      <c r="CY1470" s="31"/>
      <c r="CZ1470" s="31"/>
      <c r="DA1470" s="31"/>
      <c r="DB1470" s="31" t="s">
        <v>15744</v>
      </c>
      <c r="DC1470" s="31" t="s">
        <v>15745</v>
      </c>
      <c r="DD1470" s="31" t="s">
        <v>15746</v>
      </c>
      <c r="DE1470" s="31"/>
      <c r="DF1470" s="31"/>
      <c r="DG1470" s="31"/>
      <c r="DH1470" s="31"/>
      <c r="DI1470" s="31" t="s">
        <v>24822</v>
      </c>
      <c r="DJ1470" s="31" t="s">
        <v>24823</v>
      </c>
      <c r="DK1470" s="31"/>
      <c r="DL1470" s="31"/>
      <c r="DM1470" s="38" t="s">
        <v>9164</v>
      </c>
      <c r="DN1470" s="38"/>
      <c r="DO1470" s="35">
        <v>0</v>
      </c>
      <c r="DP1470" s="31" t="s">
        <v>13850</v>
      </c>
      <c r="DQ1470" s="31" t="s">
        <v>5136</v>
      </c>
      <c r="DR1470" s="31"/>
      <c r="DS1470" s="31" t="s">
        <v>26804</v>
      </c>
      <c r="DT1470" s="31" t="s">
        <v>28007</v>
      </c>
      <c r="DU1470" s="31">
        <v>3</v>
      </c>
      <c r="DV1470" s="31" t="s">
        <v>32167</v>
      </c>
      <c r="DW1470" s="31"/>
      <c r="DX1470" s="31"/>
      <c r="DY1470" s="31" t="s">
        <v>24034</v>
      </c>
      <c r="DZ1470" s="31" t="s">
        <v>24035</v>
      </c>
      <c r="EA1470" s="31"/>
      <c r="EB1470" s="31">
        <v>0</v>
      </c>
      <c r="EC1470" s="31" t="s">
        <v>40168</v>
      </c>
      <c r="ED1470" s="31" t="s">
        <v>41101</v>
      </c>
      <c r="EE1470" s="31"/>
      <c r="EF1470" s="31"/>
      <c r="EG1470" s="31"/>
      <c r="EH1470" s="31"/>
      <c r="EI1470" s="31"/>
      <c r="EJ1470" s="31"/>
    </row>
    <row r="1471" spans="1:140" ht="23.25" customHeight="1">
      <c r="A1471" s="25">
        <v>1469</v>
      </c>
      <c r="B1471" s="30" t="s">
        <v>21276</v>
      </c>
      <c r="C1471" s="31" t="s">
        <v>3771</v>
      </c>
      <c r="D1471" s="30" t="s">
        <v>5866</v>
      </c>
      <c r="E1471" s="30"/>
      <c r="F1471" s="30" t="s">
        <v>36257</v>
      </c>
      <c r="G1471" s="31">
        <f t="shared" si="208"/>
        <v>58</v>
      </c>
      <c r="H1471" s="72">
        <f t="shared" si="209"/>
        <v>53114</v>
      </c>
      <c r="I1471" s="30"/>
      <c r="J1471" s="30" t="s">
        <v>34084</v>
      </c>
      <c r="K1471" s="30" t="s">
        <v>4318</v>
      </c>
      <c r="L1471" s="31" t="s">
        <v>4318</v>
      </c>
      <c r="M1471" s="31" t="s">
        <v>3186</v>
      </c>
      <c r="N1471" s="31" t="s">
        <v>5797</v>
      </c>
      <c r="O1471" s="31" t="s">
        <v>5271</v>
      </c>
      <c r="P1471" s="31" t="s">
        <v>15640</v>
      </c>
      <c r="Q1471" s="31"/>
      <c r="R1471" s="31">
        <v>10</v>
      </c>
      <c r="S1471" s="31">
        <v>0</v>
      </c>
      <c r="T1471" s="31"/>
      <c r="U1471" s="31">
        <v>1172</v>
      </c>
      <c r="V1471" s="31" t="s">
        <v>325</v>
      </c>
      <c r="W1471" s="31" t="s">
        <v>7442</v>
      </c>
      <c r="X1471" s="31" t="s">
        <v>1968</v>
      </c>
      <c r="Y1471" s="31" t="e">
        <f t="shared" ca="1" si="210"/>
        <v>#VALUE!</v>
      </c>
      <c r="Z1471" s="31" t="e">
        <f t="shared" ca="1" si="211"/>
        <v>#VALUE!</v>
      </c>
      <c r="AA1471" s="31"/>
      <c r="AB1471" s="31" t="s">
        <v>780</v>
      </c>
      <c r="AC1471" s="31" t="s">
        <v>34145</v>
      </c>
      <c r="AD1471" s="31" t="s">
        <v>34145</v>
      </c>
      <c r="AE1471" s="31"/>
      <c r="AF1471" s="31" t="s">
        <v>24701</v>
      </c>
      <c r="AG1471" s="31" t="s">
        <v>4322</v>
      </c>
      <c r="AH1471" s="31" t="s">
        <v>4322</v>
      </c>
      <c r="AI1471" s="31" t="s">
        <v>728</v>
      </c>
      <c r="AJ1471" s="31" t="s">
        <v>6879</v>
      </c>
      <c r="AK1471" s="31" t="s">
        <v>2541</v>
      </c>
      <c r="AL1471" s="31" t="s">
        <v>5460</v>
      </c>
      <c r="AM1471" s="31" t="s">
        <v>11657</v>
      </c>
      <c r="AN1471" s="31"/>
      <c r="AO1471" s="31"/>
      <c r="AP1471" s="31" t="s">
        <v>18118</v>
      </c>
      <c r="AQ1471" s="31" t="s">
        <v>8637</v>
      </c>
      <c r="AR1471" s="31" t="s">
        <v>34145</v>
      </c>
      <c r="AS1471" s="31" t="s">
        <v>34145</v>
      </c>
      <c r="AT1471" s="31" t="str">
        <f>_xlfn.IFNA(VLOOKUP(D1471,'[1]5. 1 Mei 2022'!$C$7:$F$60,4,FALSE),"")</f>
        <v/>
      </c>
      <c r="AU1471" s="31"/>
      <c r="AV1471" s="31" t="s">
        <v>20034</v>
      </c>
      <c r="AW1471" s="31" t="s">
        <v>31449</v>
      </c>
      <c r="AX1471" s="29">
        <f t="shared" si="215"/>
        <v>46331</v>
      </c>
      <c r="AY1471" s="31" t="s">
        <v>26346</v>
      </c>
      <c r="AZ1471" s="31" t="s">
        <v>2622</v>
      </c>
      <c r="BA1471" s="30" t="s">
        <v>18118</v>
      </c>
      <c r="BB1471" s="31" t="s">
        <v>8027</v>
      </c>
      <c r="BC1471" s="31"/>
      <c r="BD1471" s="31" t="s">
        <v>1759</v>
      </c>
      <c r="BE1471" s="31" t="s">
        <v>7969</v>
      </c>
      <c r="BF1471" s="31" t="s">
        <v>20034</v>
      </c>
      <c r="BG1471" s="31"/>
      <c r="BH1471" s="31"/>
      <c r="BI1471" s="31" t="s">
        <v>8136</v>
      </c>
      <c r="BJ1471" s="31" t="s">
        <v>20278</v>
      </c>
      <c r="BK1471" s="31" t="str">
        <f t="shared" si="216"/>
        <v>III/d</v>
      </c>
      <c r="BL1471" s="31" t="s">
        <v>8077</v>
      </c>
      <c r="BM1471" s="31"/>
      <c r="BN1471" s="31"/>
      <c r="BO1471" s="31"/>
      <c r="BP1471" s="31"/>
      <c r="BQ1471" s="31" t="s">
        <v>20278</v>
      </c>
      <c r="BR1471" s="31" t="s">
        <v>17826</v>
      </c>
      <c r="BS1471" s="31" t="s">
        <v>29976</v>
      </c>
      <c r="BT1471" s="31" t="s">
        <v>3296</v>
      </c>
      <c r="BU1471" s="31" t="s">
        <v>2918</v>
      </c>
      <c r="BV1471" s="31" t="s">
        <v>1779</v>
      </c>
      <c r="BW1471" s="31">
        <f t="shared" ca="1" si="212"/>
        <v>12</v>
      </c>
      <c r="BX1471" s="78">
        <f t="shared" ca="1" si="213"/>
        <v>3</v>
      </c>
      <c r="BY1471" s="31"/>
      <c r="BZ1471" s="31" t="s">
        <v>8601</v>
      </c>
      <c r="CA1471" s="31" t="s">
        <v>2483</v>
      </c>
      <c r="CB1471" s="31" t="s">
        <v>2519</v>
      </c>
      <c r="CC1471" s="31">
        <v>2</v>
      </c>
      <c r="CD1471" s="31">
        <v>1</v>
      </c>
      <c r="CE1471" s="31" t="s">
        <v>20085</v>
      </c>
      <c r="CF1471" s="31"/>
      <c r="CG1471" s="31"/>
      <c r="CH1471" s="31"/>
      <c r="CI1471" s="31"/>
      <c r="CJ1471" s="31"/>
      <c r="CK1471" s="31"/>
      <c r="CL1471" s="31" t="s">
        <v>22089</v>
      </c>
      <c r="CM1471" s="31" t="s">
        <v>22048</v>
      </c>
      <c r="CN1471" s="31">
        <v>123</v>
      </c>
      <c r="CO1471" s="31" t="s">
        <v>25423</v>
      </c>
      <c r="CP1471" s="31" t="s">
        <v>22048</v>
      </c>
      <c r="CQ1471" s="31">
        <v>123</v>
      </c>
      <c r="CR1471" s="31">
        <v>4412</v>
      </c>
      <c r="CS1471" s="31" t="s">
        <v>11656</v>
      </c>
      <c r="CT1471" s="31"/>
      <c r="CU1471" s="31" t="s">
        <v>6820</v>
      </c>
      <c r="CV1471" s="31" t="s">
        <v>8331</v>
      </c>
      <c r="CW1471" s="31" t="s">
        <v>18899</v>
      </c>
      <c r="CX1471" s="31" t="s">
        <v>8318</v>
      </c>
      <c r="CY1471" s="31"/>
      <c r="CZ1471" s="31"/>
      <c r="DA1471" s="31"/>
      <c r="DB1471" s="31" t="s">
        <v>15747</v>
      </c>
      <c r="DC1471" s="31" t="s">
        <v>15749</v>
      </c>
      <c r="DD1471" s="31" t="s">
        <v>15746</v>
      </c>
      <c r="DE1471" s="31"/>
      <c r="DF1471" s="31"/>
      <c r="DG1471" s="31"/>
      <c r="DH1471" s="31"/>
      <c r="DI1471" s="31" t="s">
        <v>24822</v>
      </c>
      <c r="DJ1471" s="31" t="s">
        <v>24823</v>
      </c>
      <c r="DK1471" s="31" t="s">
        <v>25642</v>
      </c>
      <c r="DL1471" s="31" t="s">
        <v>25643</v>
      </c>
      <c r="DM1471" s="38" t="s">
        <v>9154</v>
      </c>
      <c r="DN1471" s="38"/>
      <c r="DO1471" s="35" t="s">
        <v>20502</v>
      </c>
      <c r="DP1471" s="31" t="s">
        <v>13068</v>
      </c>
      <c r="DQ1471" s="31" t="s">
        <v>13067</v>
      </c>
      <c r="DR1471" s="31"/>
      <c r="DS1471" s="31" t="s">
        <v>26796</v>
      </c>
      <c r="DT1471" s="31" t="s">
        <v>37992</v>
      </c>
      <c r="DU1471" s="31">
        <v>3</v>
      </c>
      <c r="DV1471" s="31" t="s">
        <v>32167</v>
      </c>
      <c r="DW1471" s="31" t="s">
        <v>1759</v>
      </c>
      <c r="DX1471" s="31" t="s">
        <v>1759</v>
      </c>
      <c r="DY1471" s="31" t="s">
        <v>40645</v>
      </c>
      <c r="DZ1471" s="52" t="s">
        <v>40579</v>
      </c>
      <c r="EA1471" s="52" t="s">
        <v>40646</v>
      </c>
      <c r="EB1471" s="31">
        <v>0</v>
      </c>
      <c r="EC1471" s="31" t="s">
        <v>40168</v>
      </c>
      <c r="ED1471" s="31" t="s">
        <v>41101</v>
      </c>
      <c r="EE1471" s="31"/>
      <c r="EF1471" s="31"/>
      <c r="EG1471" s="31"/>
      <c r="EH1471" s="31"/>
      <c r="EI1471" s="31"/>
      <c r="EJ1471" s="31"/>
    </row>
    <row r="1472" spans="1:140" ht="23.25" customHeight="1">
      <c r="A1472" s="25">
        <v>1470</v>
      </c>
      <c r="B1472" s="30" t="s">
        <v>21290</v>
      </c>
      <c r="C1472" s="31" t="s">
        <v>5935</v>
      </c>
      <c r="D1472" s="30" t="s">
        <v>5216</v>
      </c>
      <c r="E1472" s="30"/>
      <c r="F1472" s="30" t="s">
        <v>36257</v>
      </c>
      <c r="G1472" s="31">
        <f t="shared" si="208"/>
        <v>58</v>
      </c>
      <c r="H1472" s="72">
        <f t="shared" si="209"/>
        <v>52871</v>
      </c>
      <c r="I1472" s="30"/>
      <c r="J1472" s="30" t="s">
        <v>34084</v>
      </c>
      <c r="K1472" s="30" t="s">
        <v>4318</v>
      </c>
      <c r="L1472" s="31" t="s">
        <v>4318</v>
      </c>
      <c r="M1472" s="31" t="s">
        <v>3186</v>
      </c>
      <c r="N1472" s="31" t="s">
        <v>5797</v>
      </c>
      <c r="O1472" s="31" t="s">
        <v>5271</v>
      </c>
      <c r="P1472" s="31" t="s">
        <v>15640</v>
      </c>
      <c r="Q1472" s="31"/>
      <c r="R1472" s="31">
        <v>10</v>
      </c>
      <c r="S1472" s="31">
        <v>0</v>
      </c>
      <c r="T1472" s="31"/>
      <c r="U1472" s="31">
        <v>437</v>
      </c>
      <c r="V1472" s="31" t="s">
        <v>1467</v>
      </c>
      <c r="W1472" s="31" t="s">
        <v>2650</v>
      </c>
      <c r="X1472" s="31" t="s">
        <v>4612</v>
      </c>
      <c r="Y1472" s="31" t="e">
        <f t="shared" ca="1" si="210"/>
        <v>#VALUE!</v>
      </c>
      <c r="Z1472" s="31" t="e">
        <f t="shared" ca="1" si="211"/>
        <v>#VALUE!</v>
      </c>
      <c r="AA1472" s="31"/>
      <c r="AB1472" s="31" t="s">
        <v>780</v>
      </c>
      <c r="AC1472" s="31" t="s">
        <v>34145</v>
      </c>
      <c r="AD1472" s="31" t="s">
        <v>34145</v>
      </c>
      <c r="AE1472" s="31"/>
      <c r="AF1472" s="31" t="s">
        <v>24701</v>
      </c>
      <c r="AG1472" s="31" t="s">
        <v>4322</v>
      </c>
      <c r="AH1472" s="31" t="s">
        <v>4322</v>
      </c>
      <c r="AI1472" s="31" t="s">
        <v>728</v>
      </c>
      <c r="AJ1472" s="31" t="s">
        <v>4975</v>
      </c>
      <c r="AK1472" s="31" t="s">
        <v>4976</v>
      </c>
      <c r="AL1472" s="31" t="s">
        <v>4847</v>
      </c>
      <c r="AM1472" s="31" t="s">
        <v>5945</v>
      </c>
      <c r="AN1472" s="31"/>
      <c r="AO1472" s="31"/>
      <c r="AP1472" s="31" t="s">
        <v>20019</v>
      </c>
      <c r="AQ1472" s="31" t="s">
        <v>19167</v>
      </c>
      <c r="AR1472" s="31" t="s">
        <v>34145</v>
      </c>
      <c r="AS1472" s="31" t="s">
        <v>34145</v>
      </c>
      <c r="AT1472" s="31" t="str">
        <f>_xlfn.IFNA(VLOOKUP(D1472,'[1]5. 1 Mei 2022'!$C$7:$F$60,4,FALSE),"")</f>
        <v/>
      </c>
      <c r="AU1472" s="31"/>
      <c r="AV1472" s="31" t="s">
        <v>20034</v>
      </c>
      <c r="AW1472" s="31"/>
      <c r="AX1472" s="29">
        <f t="shared" si="215"/>
        <v>1903</v>
      </c>
      <c r="AY1472" s="31" t="s">
        <v>26346</v>
      </c>
      <c r="AZ1472" s="31" t="s">
        <v>20021</v>
      </c>
      <c r="BA1472" s="30" t="s">
        <v>20019</v>
      </c>
      <c r="BB1472" s="31" t="s">
        <v>8026</v>
      </c>
      <c r="BC1472" s="31"/>
      <c r="BD1472" s="31" t="s">
        <v>1759</v>
      </c>
      <c r="BE1472" s="31" t="s">
        <v>7969</v>
      </c>
      <c r="BF1472" s="31" t="s">
        <v>20034</v>
      </c>
      <c r="BG1472" s="31"/>
      <c r="BH1472" s="31"/>
      <c r="BI1472" s="31" t="s">
        <v>8136</v>
      </c>
      <c r="BJ1472" s="31" t="s">
        <v>20278</v>
      </c>
      <c r="BK1472" s="31" t="str">
        <f t="shared" si="216"/>
        <v>III/d</v>
      </c>
      <c r="BL1472" s="31" t="s">
        <v>8077</v>
      </c>
      <c r="BM1472" s="31"/>
      <c r="BN1472" s="31"/>
      <c r="BO1472" s="31"/>
      <c r="BP1472" s="31"/>
      <c r="BQ1472" s="31" t="s">
        <v>20278</v>
      </c>
      <c r="BR1472" s="31" t="s">
        <v>17826</v>
      </c>
      <c r="BS1472" s="31" t="s">
        <v>29949</v>
      </c>
      <c r="BT1472" s="31" t="s">
        <v>3296</v>
      </c>
      <c r="BU1472" s="31" t="s">
        <v>2918</v>
      </c>
      <c r="BV1472" s="31" t="s">
        <v>1779</v>
      </c>
      <c r="BW1472" s="31">
        <f t="shared" ca="1" si="212"/>
        <v>12</v>
      </c>
      <c r="BX1472" s="78">
        <f t="shared" ca="1" si="213"/>
        <v>3</v>
      </c>
      <c r="BY1472" s="31"/>
      <c r="BZ1472" s="31" t="s">
        <v>280</v>
      </c>
      <c r="CA1472" s="31" t="s">
        <v>2483</v>
      </c>
      <c r="CB1472" s="31" t="s">
        <v>2519</v>
      </c>
      <c r="CC1472" s="31">
        <v>1</v>
      </c>
      <c r="CD1472" s="31">
        <v>1</v>
      </c>
      <c r="CE1472" s="31" t="s">
        <v>20085</v>
      </c>
      <c r="CF1472" s="31"/>
      <c r="CG1472" s="31"/>
      <c r="CH1472" s="31"/>
      <c r="CI1472" s="31"/>
      <c r="CJ1472" s="31"/>
      <c r="CK1472" s="31"/>
      <c r="CL1472" s="31" t="s">
        <v>22092</v>
      </c>
      <c r="CM1472" s="31" t="s">
        <v>21934</v>
      </c>
      <c r="CN1472" s="31">
        <v>123</v>
      </c>
      <c r="CO1472" s="31" t="s">
        <v>25545</v>
      </c>
      <c r="CP1472" s="31" t="s">
        <v>21934</v>
      </c>
      <c r="CQ1472" s="31">
        <v>123</v>
      </c>
      <c r="CR1472" s="31">
        <v>4418</v>
      </c>
      <c r="CS1472" s="31" t="s">
        <v>10469</v>
      </c>
      <c r="CT1472" s="31" t="s">
        <v>10470</v>
      </c>
      <c r="CU1472" s="31" t="s">
        <v>10452</v>
      </c>
      <c r="CV1472" s="31" t="s">
        <v>10342</v>
      </c>
      <c r="CW1472" s="31" t="s">
        <v>10343</v>
      </c>
      <c r="CX1472" s="31" t="s">
        <v>10289</v>
      </c>
      <c r="CY1472" s="31"/>
      <c r="CZ1472" s="31"/>
      <c r="DA1472" s="31"/>
      <c r="DB1472" s="31" t="s">
        <v>15747</v>
      </c>
      <c r="DC1472" s="31" t="s">
        <v>15750</v>
      </c>
      <c r="DD1472" s="31" t="s">
        <v>15746</v>
      </c>
      <c r="DE1472" s="31"/>
      <c r="DF1472" s="31"/>
      <c r="DG1472" s="31"/>
      <c r="DH1472" s="31"/>
      <c r="DI1472" s="31" t="s">
        <v>24822</v>
      </c>
      <c r="DJ1472" s="31" t="s">
        <v>24823</v>
      </c>
      <c r="DK1472" s="31"/>
      <c r="DL1472" s="31"/>
      <c r="DM1472" s="38" t="s">
        <v>9179</v>
      </c>
      <c r="DN1472" s="38"/>
      <c r="DO1472" s="35">
        <v>0</v>
      </c>
      <c r="DP1472" s="31" t="s">
        <v>13071</v>
      </c>
      <c r="DQ1472" s="31" t="s">
        <v>13069</v>
      </c>
      <c r="DR1472" s="31" t="s">
        <v>20818</v>
      </c>
      <c r="DS1472" s="31" t="s">
        <v>38661</v>
      </c>
      <c r="DT1472" s="31" t="s">
        <v>37993</v>
      </c>
      <c r="DU1472" s="31">
        <v>3</v>
      </c>
      <c r="DV1472" s="31" t="s">
        <v>32167</v>
      </c>
      <c r="DW1472" s="31" t="s">
        <v>1759</v>
      </c>
      <c r="DX1472" s="31" t="s">
        <v>1759</v>
      </c>
      <c r="DY1472" s="31" t="s">
        <v>24753</v>
      </c>
      <c r="DZ1472" s="31" t="s">
        <v>21842</v>
      </c>
      <c r="EA1472" s="31"/>
      <c r="EB1472" s="31">
        <v>0</v>
      </c>
      <c r="EC1472" s="31" t="s">
        <v>40168</v>
      </c>
      <c r="ED1472" s="31" t="s">
        <v>41101</v>
      </c>
      <c r="EE1472" s="31"/>
      <c r="EF1472" s="31"/>
      <c r="EG1472" s="31"/>
      <c r="EH1472" s="31"/>
      <c r="EI1472" s="31"/>
      <c r="EJ1472" s="31"/>
    </row>
    <row r="1473" spans="1:140" ht="23.25" customHeight="1">
      <c r="A1473" s="25">
        <v>1471</v>
      </c>
      <c r="B1473" s="30" t="s">
        <v>22806</v>
      </c>
      <c r="C1473" s="31" t="s">
        <v>6220</v>
      </c>
      <c r="D1473" s="30" t="s">
        <v>22831</v>
      </c>
      <c r="E1473" s="30"/>
      <c r="F1473" s="30" t="s">
        <v>36262</v>
      </c>
      <c r="G1473" s="31">
        <f t="shared" ref="G1473:G1536" si="217">IF(F1473="Ahli Madya",60,IF(F1473="Ahli Utama",65,58))</f>
        <v>58</v>
      </c>
      <c r="H1473" s="72">
        <f t="shared" ref="H1473:H1536" si="218">DATE(YEAR(X1473)+G1473,MONTH(X1473)+1,1)</f>
        <v>55185</v>
      </c>
      <c r="I1473" s="30" t="s">
        <v>35280</v>
      </c>
      <c r="J1473" s="30" t="s">
        <v>34085</v>
      </c>
      <c r="K1473" s="30" t="s">
        <v>34082</v>
      </c>
      <c r="L1473" s="31" t="s">
        <v>6220</v>
      </c>
      <c r="M1473" s="31" t="s">
        <v>6378</v>
      </c>
      <c r="N1473" s="31" t="s">
        <v>3557</v>
      </c>
      <c r="O1473" s="31" t="s">
        <v>1501</v>
      </c>
      <c r="P1473" s="52" t="s">
        <v>32746</v>
      </c>
      <c r="Q1473" s="52"/>
      <c r="R1473" s="31"/>
      <c r="S1473" s="31"/>
      <c r="T1473" s="52" t="s">
        <v>23787</v>
      </c>
      <c r="U1473" s="31" t="s">
        <v>17538</v>
      </c>
      <c r="V1473" s="31"/>
      <c r="W1473" s="31" t="s">
        <v>23047</v>
      </c>
      <c r="X1473" s="31" t="s">
        <v>17220</v>
      </c>
      <c r="Y1473" s="31" t="e">
        <f t="shared" ref="Y1473:Y1536" ca="1" si="219">YEAR(NOW())-YEAR(X1473)</f>
        <v>#VALUE!</v>
      </c>
      <c r="Z1473" s="31" t="e">
        <f t="shared" ref="Z1473:Z1536" ca="1" si="220">IF(AND(Y1473&gt;=21,Y1473&lt;=35),"21-35",IF(AND(Y1473&gt;35,Y1473&lt;=45),"36-45",IF(AND(Y1473&gt;45,Y1473&lt;=58),"46-58",IF(Y1473&gt;58,"Lebih dari 58",0))))</f>
        <v>#VALUE!</v>
      </c>
      <c r="AA1473" s="31"/>
      <c r="AB1473" s="31" t="s">
        <v>780</v>
      </c>
      <c r="AC1473" s="31" t="s">
        <v>34145</v>
      </c>
      <c r="AD1473" s="31" t="s">
        <v>34145</v>
      </c>
      <c r="AE1473" s="31"/>
      <c r="AF1473" s="31" t="s">
        <v>24701</v>
      </c>
      <c r="AG1473" s="31" t="s">
        <v>4322</v>
      </c>
      <c r="AH1473" s="31" t="s">
        <v>4322</v>
      </c>
      <c r="AI1473" s="31" t="s">
        <v>728</v>
      </c>
      <c r="AJ1473" s="31" t="s">
        <v>23048</v>
      </c>
      <c r="AK1473" s="31" t="s">
        <v>23049</v>
      </c>
      <c r="AL1473" s="31" t="s">
        <v>18729</v>
      </c>
      <c r="AM1473" s="31" t="s">
        <v>23050</v>
      </c>
      <c r="AN1473" s="31"/>
      <c r="AO1473" s="31"/>
      <c r="AP1473" s="31" t="s">
        <v>33003</v>
      </c>
      <c r="AQ1473" s="31" t="s">
        <v>31996</v>
      </c>
      <c r="AR1473" s="31" t="s">
        <v>34145</v>
      </c>
      <c r="AS1473" s="31" t="s">
        <v>34145</v>
      </c>
      <c r="AT1473" s="31" t="str">
        <f>_xlfn.IFNA(VLOOKUP(D1473,'[1]5. 1 Mei 2022'!$C$7:$F$60,4,FALSE),"")</f>
        <v/>
      </c>
      <c r="AU1473" s="31"/>
      <c r="AV1473" s="31" t="s">
        <v>26001</v>
      </c>
      <c r="AW1473" s="31" t="s">
        <v>31996</v>
      </c>
      <c r="AX1473" s="29">
        <f t="shared" si="215"/>
        <v>46376</v>
      </c>
      <c r="AY1473" s="31" t="s">
        <v>26346</v>
      </c>
      <c r="AZ1473" s="31" t="s">
        <v>33005</v>
      </c>
      <c r="BA1473" s="30" t="s">
        <v>33003</v>
      </c>
      <c r="BB1473" s="31" t="s">
        <v>22916</v>
      </c>
      <c r="BC1473" s="31"/>
      <c r="BD1473" s="31" t="s">
        <v>11423</v>
      </c>
      <c r="BE1473" s="31" t="s">
        <v>7969</v>
      </c>
      <c r="BF1473" s="31" t="s">
        <v>26001</v>
      </c>
      <c r="BG1473" s="31"/>
      <c r="BH1473" s="31"/>
      <c r="BI1473" s="31"/>
      <c r="BJ1473" s="31">
        <v>0</v>
      </c>
      <c r="BK1473" s="31" t="str">
        <f t="shared" si="216"/>
        <v>III/a</v>
      </c>
      <c r="BL1473" s="31"/>
      <c r="BM1473" s="31"/>
      <c r="BN1473" s="31"/>
      <c r="BO1473" s="31"/>
      <c r="BP1473" s="31"/>
      <c r="BQ1473" s="31"/>
      <c r="BR1473" s="31"/>
      <c r="BS1473" s="31"/>
      <c r="BT1473" s="31"/>
      <c r="BU1473" s="31"/>
      <c r="BV1473" s="31" t="s">
        <v>21394</v>
      </c>
      <c r="BW1473" s="31">
        <f t="shared" ref="BW1473:BW1536" ca="1" si="221">YEAR(NOW())-YEAR(BV1473)</f>
        <v>5</v>
      </c>
      <c r="BX1473" s="78">
        <f t="shared" ref="BX1473:BX1536" ca="1" si="222">DATEDIF(BV1473,NOW(),"YM")</f>
        <v>3</v>
      </c>
      <c r="BY1473" s="31"/>
      <c r="BZ1473" s="31"/>
      <c r="CA1473" s="31" t="s">
        <v>2483</v>
      </c>
      <c r="CB1473" s="31" t="s">
        <v>2406</v>
      </c>
      <c r="CC1473" s="31"/>
      <c r="CD1473" s="31"/>
      <c r="CE1473" s="31"/>
      <c r="CF1473" s="31"/>
      <c r="CG1473" s="31"/>
      <c r="CH1473" s="31"/>
      <c r="CI1473" s="31"/>
      <c r="CJ1473" s="31"/>
      <c r="CK1473" s="31"/>
      <c r="CL1473" s="31" t="s">
        <v>23052</v>
      </c>
      <c r="CM1473" s="31" t="s">
        <v>23053</v>
      </c>
      <c r="CN1473" s="31">
        <v>123</v>
      </c>
      <c r="CO1473" s="31" t="s">
        <v>39015</v>
      </c>
      <c r="CP1473" s="52" t="s">
        <v>23053</v>
      </c>
      <c r="CQ1473" s="31">
        <v>123</v>
      </c>
      <c r="CR1473" s="31">
        <v>6790</v>
      </c>
      <c r="CS1473" s="31" t="s">
        <v>22243</v>
      </c>
      <c r="CT1473" s="31"/>
      <c r="CU1473" s="31"/>
      <c r="CV1473" s="31"/>
      <c r="CW1473" s="31"/>
      <c r="CX1473" s="31"/>
      <c r="CY1473" s="31"/>
      <c r="CZ1473" s="31"/>
      <c r="DA1473" s="31"/>
      <c r="DB1473" s="31"/>
      <c r="DC1473" s="31"/>
      <c r="DD1473" s="31"/>
      <c r="DE1473" s="31"/>
      <c r="DF1473" s="31"/>
      <c r="DG1473" s="31"/>
      <c r="DH1473" s="31"/>
      <c r="DI1473" s="31" t="s">
        <v>25077</v>
      </c>
      <c r="DJ1473" s="31" t="s">
        <v>25042</v>
      </c>
      <c r="DK1473" s="31"/>
      <c r="DL1473" s="31"/>
      <c r="DM1473" s="38" t="s">
        <v>32216</v>
      </c>
      <c r="DN1473" s="38"/>
      <c r="DO1473" s="35"/>
      <c r="DP1473" s="31" t="s">
        <v>23051</v>
      </c>
      <c r="DQ1473" s="31" t="s">
        <v>23045</v>
      </c>
      <c r="DR1473" s="31"/>
      <c r="DS1473" s="31" t="s">
        <v>31880</v>
      </c>
      <c r="DT1473" s="31" t="s">
        <v>23046</v>
      </c>
      <c r="DU1473" s="31">
        <v>3</v>
      </c>
      <c r="DV1473" s="31" t="s">
        <v>32167</v>
      </c>
      <c r="DW1473" s="31" t="s">
        <v>11423</v>
      </c>
      <c r="DX1473" s="31" t="s">
        <v>11423</v>
      </c>
      <c r="DY1473" s="31" t="s">
        <v>29654</v>
      </c>
      <c r="DZ1473" s="31" t="s">
        <v>18545</v>
      </c>
      <c r="EA1473" s="31"/>
      <c r="EB1473" s="31">
        <v>0</v>
      </c>
      <c r="EC1473" s="31" t="s">
        <v>40168</v>
      </c>
      <c r="ED1473" s="31" t="s">
        <v>41101</v>
      </c>
      <c r="EE1473" s="31"/>
      <c r="EF1473" s="31"/>
      <c r="EG1473" s="31"/>
      <c r="EH1473" s="31"/>
      <c r="EI1473" s="31"/>
      <c r="EJ1473" s="31"/>
    </row>
    <row r="1474" spans="1:140" ht="23.25" customHeight="1">
      <c r="A1474" s="25">
        <v>1472</v>
      </c>
      <c r="B1474" s="30" t="s">
        <v>12478</v>
      </c>
      <c r="C1474" s="31">
        <v>140286654</v>
      </c>
      <c r="D1474" s="30" t="s">
        <v>156</v>
      </c>
      <c r="E1474" s="30"/>
      <c r="F1474" s="30" t="s">
        <v>36253</v>
      </c>
      <c r="G1474" s="31">
        <f t="shared" si="217"/>
        <v>60</v>
      </c>
      <c r="H1474" s="72">
        <f t="shared" si="218"/>
        <v>48245</v>
      </c>
      <c r="I1474" s="30"/>
      <c r="J1474" s="30" t="s">
        <v>34084</v>
      </c>
      <c r="K1474" s="30" t="s">
        <v>4318</v>
      </c>
      <c r="L1474" s="31" t="s">
        <v>4318</v>
      </c>
      <c r="M1474" s="31" t="s">
        <v>3186</v>
      </c>
      <c r="N1474" s="31" t="s">
        <v>7120</v>
      </c>
      <c r="O1474" s="31" t="s">
        <v>3943</v>
      </c>
      <c r="P1474" s="31" t="s">
        <v>15640</v>
      </c>
      <c r="Q1474" s="31"/>
      <c r="R1474" s="31">
        <v>23</v>
      </c>
      <c r="S1474" s="31">
        <v>7</v>
      </c>
      <c r="T1474" s="31"/>
      <c r="U1474" s="31">
        <v>1209</v>
      </c>
      <c r="V1474" s="31"/>
      <c r="W1474" s="31" t="s">
        <v>6910</v>
      </c>
      <c r="X1474" s="31" t="s">
        <v>3100</v>
      </c>
      <c r="Y1474" s="31">
        <f t="shared" ca="1" si="219"/>
        <v>51</v>
      </c>
      <c r="Z1474" s="31" t="str">
        <f t="shared" ca="1" si="220"/>
        <v>46-58</v>
      </c>
      <c r="AA1474" s="31"/>
      <c r="AB1474" s="31" t="s">
        <v>780</v>
      </c>
      <c r="AC1474" s="31" t="s">
        <v>34145</v>
      </c>
      <c r="AD1474" s="31" t="s">
        <v>34145</v>
      </c>
      <c r="AE1474" s="31"/>
      <c r="AF1474" s="31" t="s">
        <v>24701</v>
      </c>
      <c r="AG1474" s="31" t="s">
        <v>4322</v>
      </c>
      <c r="AH1474" s="31" t="s">
        <v>4322</v>
      </c>
      <c r="AI1474" s="31" t="s">
        <v>728</v>
      </c>
      <c r="AJ1474" s="31">
        <v>2012740149</v>
      </c>
      <c r="AK1474" s="31" t="s">
        <v>16400</v>
      </c>
      <c r="AL1474" s="31" t="s">
        <v>10367</v>
      </c>
      <c r="AM1474" s="31" t="s">
        <v>2681</v>
      </c>
      <c r="AN1474" s="31"/>
      <c r="AO1474" s="31"/>
      <c r="AP1474" s="31" t="s">
        <v>7218</v>
      </c>
      <c r="AQ1474" s="29">
        <v>44652</v>
      </c>
      <c r="AR1474" s="31" t="s">
        <v>34145</v>
      </c>
      <c r="AS1474" s="31" t="s">
        <v>34145</v>
      </c>
      <c r="AT1474" s="31" t="str">
        <f>_xlfn.IFNA(VLOOKUP(D1474,'[1]5. 1 Mei 2022'!$C$7:$F$60,4,FALSE),"")</f>
        <v/>
      </c>
      <c r="AU1474" s="31"/>
      <c r="AV1474" s="31" t="s">
        <v>22820</v>
      </c>
      <c r="AW1474" s="66" t="s">
        <v>32746</v>
      </c>
      <c r="AX1474" s="29">
        <f t="shared" si="215"/>
        <v>46708</v>
      </c>
      <c r="AY1474" s="31" t="s">
        <v>11416</v>
      </c>
      <c r="AZ1474" s="31" t="s">
        <v>524</v>
      </c>
      <c r="BA1474" s="30" t="s">
        <v>7218</v>
      </c>
      <c r="BB1474" s="31"/>
      <c r="BC1474" s="31"/>
      <c r="BD1474" s="31" t="s">
        <v>7974</v>
      </c>
      <c r="BE1474" s="31" t="s">
        <v>7969</v>
      </c>
      <c r="BF1474" s="31" t="s">
        <v>22820</v>
      </c>
      <c r="BG1474" s="31"/>
      <c r="BH1474" s="31"/>
      <c r="BI1474" s="31" t="s">
        <v>8136</v>
      </c>
      <c r="BJ1474" s="31" t="s">
        <v>20310</v>
      </c>
      <c r="BK1474" s="31" t="str">
        <f t="shared" si="216"/>
        <v>IV/a</v>
      </c>
      <c r="BL1474" s="31" t="s">
        <v>8077</v>
      </c>
      <c r="BM1474" s="31"/>
      <c r="BN1474" s="31"/>
      <c r="BO1474" s="31"/>
      <c r="BP1474" s="31" t="s">
        <v>1498</v>
      </c>
      <c r="BQ1474" s="31" t="s">
        <v>20310</v>
      </c>
      <c r="BR1474" s="31" t="s">
        <v>17826</v>
      </c>
      <c r="BS1474" s="31" t="s">
        <v>29923</v>
      </c>
      <c r="BT1474" s="31" t="s">
        <v>6647</v>
      </c>
      <c r="BU1474" s="31"/>
      <c r="BV1474" s="31" t="s">
        <v>6648</v>
      </c>
      <c r="BW1474" s="31">
        <f t="shared" ca="1" si="221"/>
        <v>32</v>
      </c>
      <c r="BX1474" s="78">
        <f t="shared" ca="1" si="222"/>
        <v>0</v>
      </c>
      <c r="BY1474" s="31"/>
      <c r="BZ1474" s="31"/>
      <c r="CA1474" s="31" t="s">
        <v>2483</v>
      </c>
      <c r="CB1474" s="31" t="s">
        <v>2519</v>
      </c>
      <c r="CC1474" s="31">
        <v>2</v>
      </c>
      <c r="CD1474" s="31">
        <v>1</v>
      </c>
      <c r="CE1474" s="31" t="s">
        <v>20085</v>
      </c>
      <c r="CF1474" s="31"/>
      <c r="CG1474" s="31"/>
      <c r="CH1474" s="31"/>
      <c r="CI1474" s="31">
        <v>2012</v>
      </c>
      <c r="CJ1474" s="31">
        <v>2009</v>
      </c>
      <c r="CK1474" s="31"/>
      <c r="CL1474" s="31" t="s">
        <v>36564</v>
      </c>
      <c r="CM1474" s="31" t="s">
        <v>32953</v>
      </c>
      <c r="CN1474" s="31">
        <v>127</v>
      </c>
      <c r="CO1474" s="31" t="s">
        <v>36678</v>
      </c>
      <c r="CP1474" s="31" t="s">
        <v>32953</v>
      </c>
      <c r="CQ1474" s="31">
        <v>127</v>
      </c>
      <c r="CR1474" s="31">
        <v>3287</v>
      </c>
      <c r="CS1474" s="31" t="s">
        <v>16764</v>
      </c>
      <c r="CT1474" s="31"/>
      <c r="CU1474" s="31" t="s">
        <v>8314</v>
      </c>
      <c r="CV1474" s="31" t="s">
        <v>8347</v>
      </c>
      <c r="CW1474" s="31" t="s">
        <v>8348</v>
      </c>
      <c r="CX1474" s="31" t="s">
        <v>8346</v>
      </c>
      <c r="CY1474" s="31"/>
      <c r="CZ1474" s="31"/>
      <c r="DA1474" s="31"/>
      <c r="DB1474" s="31" t="s">
        <v>15744</v>
      </c>
      <c r="DC1474" s="31" t="s">
        <v>15745</v>
      </c>
      <c r="DD1474" s="31" t="s">
        <v>15746</v>
      </c>
      <c r="DE1474" s="31"/>
      <c r="DF1474" s="31"/>
      <c r="DG1474" s="31"/>
      <c r="DH1474" s="31"/>
      <c r="DI1474" s="31" t="s">
        <v>24822</v>
      </c>
      <c r="DJ1474" s="31" t="s">
        <v>24823</v>
      </c>
      <c r="DK1474" s="31" t="s">
        <v>25642</v>
      </c>
      <c r="DL1474" s="31" t="s">
        <v>25643</v>
      </c>
      <c r="DM1474" s="38" t="s">
        <v>9393</v>
      </c>
      <c r="DN1474" s="38"/>
      <c r="DO1474" s="35">
        <v>0</v>
      </c>
      <c r="DP1474" s="31" t="s">
        <v>12730</v>
      </c>
      <c r="DQ1474" s="31" t="s">
        <v>12729</v>
      </c>
      <c r="DR1474" s="31"/>
      <c r="DS1474" s="31" t="s">
        <v>27032</v>
      </c>
      <c r="DT1474" s="31" t="s">
        <v>37994</v>
      </c>
      <c r="DU1474" s="31">
        <v>3</v>
      </c>
      <c r="DV1474" s="31" t="s">
        <v>32167</v>
      </c>
      <c r="DW1474" s="31"/>
      <c r="DX1474" s="31" t="s">
        <v>7997</v>
      </c>
      <c r="DY1474" s="31" t="s">
        <v>28818</v>
      </c>
      <c r="DZ1474" s="31" t="s">
        <v>28819</v>
      </c>
      <c r="EA1474" s="31"/>
      <c r="EB1474" s="31">
        <v>1641973</v>
      </c>
      <c r="EC1474" s="31" t="s">
        <v>40168</v>
      </c>
      <c r="ED1474" s="31" t="s">
        <v>41101</v>
      </c>
      <c r="EE1474" s="31"/>
      <c r="EF1474" s="31"/>
      <c r="EG1474" s="31"/>
      <c r="EH1474" s="31"/>
      <c r="EI1474" s="31"/>
      <c r="EJ1474" s="31"/>
    </row>
    <row r="1475" spans="1:140" ht="23.25" customHeight="1">
      <c r="A1475" s="25">
        <v>1473</v>
      </c>
      <c r="B1475" s="30" t="s">
        <v>17010</v>
      </c>
      <c r="C1475" s="31" t="s">
        <v>26205</v>
      </c>
      <c r="D1475" s="30" t="s">
        <v>33126</v>
      </c>
      <c r="E1475" s="30"/>
      <c r="F1475" s="30" t="s">
        <v>36258</v>
      </c>
      <c r="G1475" s="31">
        <f t="shared" si="217"/>
        <v>58</v>
      </c>
      <c r="H1475" s="72">
        <f t="shared" si="218"/>
        <v>54393</v>
      </c>
      <c r="I1475" s="30"/>
      <c r="J1475" s="30" t="s">
        <v>34084</v>
      </c>
      <c r="K1475" s="30" t="s">
        <v>4318</v>
      </c>
      <c r="L1475" s="31" t="s">
        <v>4318</v>
      </c>
      <c r="M1475" s="31" t="s">
        <v>3186</v>
      </c>
      <c r="N1475" s="31" t="s">
        <v>3311</v>
      </c>
      <c r="O1475" s="31" t="s">
        <v>2534</v>
      </c>
      <c r="P1475" s="52" t="s">
        <v>35984</v>
      </c>
      <c r="Q1475" s="52" t="s">
        <v>41346</v>
      </c>
      <c r="R1475" s="31"/>
      <c r="S1475" s="31"/>
      <c r="T1475" s="31"/>
      <c r="U1475" s="31" t="s">
        <v>7886</v>
      </c>
      <c r="V1475" s="31"/>
      <c r="W1475" s="31" t="s">
        <v>3183</v>
      </c>
      <c r="X1475" s="31" t="s">
        <v>17165</v>
      </c>
      <c r="Y1475" s="31">
        <f t="shared" ca="1" si="219"/>
        <v>33</v>
      </c>
      <c r="Z1475" s="31" t="str">
        <f t="shared" ca="1" si="220"/>
        <v>21-35</v>
      </c>
      <c r="AA1475" s="31"/>
      <c r="AB1475" s="31" t="s">
        <v>780</v>
      </c>
      <c r="AC1475" s="31" t="s">
        <v>34145</v>
      </c>
      <c r="AD1475" s="31" t="s">
        <v>34145</v>
      </c>
      <c r="AE1475" s="31"/>
      <c r="AF1475" s="31" t="s">
        <v>24701</v>
      </c>
      <c r="AG1475" s="31" t="s">
        <v>4322</v>
      </c>
      <c r="AH1475" s="31" t="s">
        <v>4322</v>
      </c>
      <c r="AI1475" s="31" t="s">
        <v>728</v>
      </c>
      <c r="AJ1475" s="31" t="s">
        <v>17667</v>
      </c>
      <c r="AK1475" s="31" t="s">
        <v>17668</v>
      </c>
      <c r="AL1475" s="31" t="s">
        <v>17669</v>
      </c>
      <c r="AM1475" s="31" t="s">
        <v>8728</v>
      </c>
      <c r="AN1475" s="31"/>
      <c r="AO1475" s="52" t="s">
        <v>11270</v>
      </c>
      <c r="AP1475" s="31" t="s">
        <v>18118</v>
      </c>
      <c r="AQ1475" s="31" t="s">
        <v>8466</v>
      </c>
      <c r="AR1475" s="31" t="s">
        <v>34145</v>
      </c>
      <c r="AS1475" s="31" t="s">
        <v>34145</v>
      </c>
      <c r="AT1475" s="31" t="str">
        <f>_xlfn.IFNA(VLOOKUP(D1475,'[1]5. 1 Mei 2022'!$C$7:$F$60,4,FALSE),"")</f>
        <v/>
      </c>
      <c r="AU1475" s="31"/>
      <c r="AV1475" s="31" t="s">
        <v>20032</v>
      </c>
      <c r="AW1475" s="31" t="s">
        <v>18392</v>
      </c>
      <c r="AX1475" s="29">
        <f t="shared" si="215"/>
        <v>46397</v>
      </c>
      <c r="AY1475" s="31" t="s">
        <v>26346</v>
      </c>
      <c r="AZ1475" s="31" t="s">
        <v>2622</v>
      </c>
      <c r="BA1475" s="30" t="s">
        <v>18118</v>
      </c>
      <c r="BB1475" s="31" t="s">
        <v>31769</v>
      </c>
      <c r="BC1475" s="31"/>
      <c r="BD1475" s="31" t="s">
        <v>7980</v>
      </c>
      <c r="BE1475" s="31" t="s">
        <v>7969</v>
      </c>
      <c r="BF1475" s="31" t="s">
        <v>20032</v>
      </c>
      <c r="BG1475" s="31"/>
      <c r="BH1475" s="31"/>
      <c r="BI1475" s="31"/>
      <c r="BJ1475" s="31">
        <v>0</v>
      </c>
      <c r="BK1475" s="31" t="str">
        <f t="shared" si="216"/>
        <v>III/b</v>
      </c>
      <c r="BL1475" s="31"/>
      <c r="BM1475" s="31"/>
      <c r="BN1475" s="31"/>
      <c r="BO1475" s="31"/>
      <c r="BP1475" s="31"/>
      <c r="BQ1475" s="31" t="s">
        <v>23222</v>
      </c>
      <c r="BR1475" s="31" t="s">
        <v>41376</v>
      </c>
      <c r="BS1475" s="31">
        <v>0</v>
      </c>
      <c r="BT1475" s="52" t="s">
        <v>20332</v>
      </c>
      <c r="BU1475" s="52" t="s">
        <v>35984</v>
      </c>
      <c r="BV1475" s="31" t="s">
        <v>8466</v>
      </c>
      <c r="BW1475" s="31">
        <f t="shared" ca="1" si="221"/>
        <v>7</v>
      </c>
      <c r="BX1475" s="78">
        <f t="shared" ca="1" si="222"/>
        <v>3</v>
      </c>
      <c r="BY1475" s="31" t="s">
        <v>25993</v>
      </c>
      <c r="BZ1475" s="31"/>
      <c r="CA1475" s="31" t="s">
        <v>2483</v>
      </c>
      <c r="CB1475" s="31" t="s">
        <v>2519</v>
      </c>
      <c r="CC1475" s="31"/>
      <c r="CD1475" s="31"/>
      <c r="CE1475" s="31" t="s">
        <v>20085</v>
      </c>
      <c r="CF1475" s="31"/>
      <c r="CG1475" s="31"/>
      <c r="CH1475" s="31"/>
      <c r="CI1475" s="31"/>
      <c r="CJ1475" s="31"/>
      <c r="CK1475" s="31"/>
      <c r="CL1475" s="52" t="s">
        <v>38920</v>
      </c>
      <c r="CM1475" s="52" t="s">
        <v>33494</v>
      </c>
      <c r="CN1475" s="31">
        <v>127</v>
      </c>
      <c r="CO1475" s="31" t="s">
        <v>39829</v>
      </c>
      <c r="CP1475" s="52" t="s">
        <v>33494</v>
      </c>
      <c r="CQ1475" s="31">
        <v>127</v>
      </c>
      <c r="CR1475" s="31">
        <v>4946</v>
      </c>
      <c r="CS1475" s="31" t="s">
        <v>22243</v>
      </c>
      <c r="CT1475" s="31"/>
      <c r="CU1475" s="31"/>
      <c r="CV1475" s="31" t="s">
        <v>18040</v>
      </c>
      <c r="CW1475" s="31" t="s">
        <v>18041</v>
      </c>
      <c r="CX1475" s="31" t="s">
        <v>15874</v>
      </c>
      <c r="CY1475" s="31"/>
      <c r="CZ1475" s="31"/>
      <c r="DA1475" s="31"/>
      <c r="DB1475" s="31"/>
      <c r="DC1475" s="31"/>
      <c r="DD1475" s="31"/>
      <c r="DE1475" s="31"/>
      <c r="DF1475" s="31"/>
      <c r="DG1475" s="31"/>
      <c r="DH1475" s="31"/>
      <c r="DI1475" s="31"/>
      <c r="DJ1475" s="31"/>
      <c r="DK1475" s="31" t="s">
        <v>25645</v>
      </c>
      <c r="DL1475" s="31" t="s">
        <v>13888</v>
      </c>
      <c r="DM1475" s="38" t="s">
        <v>32316</v>
      </c>
      <c r="DN1475" s="38"/>
      <c r="DO1475" s="35"/>
      <c r="DP1475" s="31" t="s">
        <v>17663</v>
      </c>
      <c r="DQ1475" s="31" t="s">
        <v>17664</v>
      </c>
      <c r="DR1475" s="31" t="s">
        <v>17666</v>
      </c>
      <c r="DS1475" s="31" t="s">
        <v>27799</v>
      </c>
      <c r="DT1475" s="31" t="s">
        <v>17665</v>
      </c>
      <c r="DU1475" s="31">
        <v>3</v>
      </c>
      <c r="DV1475" s="31" t="s">
        <v>32167</v>
      </c>
      <c r="DW1475" s="31" t="s">
        <v>7980</v>
      </c>
      <c r="DX1475" s="31" t="s">
        <v>11423</v>
      </c>
      <c r="DY1475" s="31" t="s">
        <v>40630</v>
      </c>
      <c r="DZ1475" s="52" t="s">
        <v>40579</v>
      </c>
      <c r="EA1475" s="52" t="s">
        <v>40631</v>
      </c>
      <c r="EB1475" s="31">
        <v>0</v>
      </c>
      <c r="EC1475" s="31" t="s">
        <v>40168</v>
      </c>
      <c r="ED1475" s="31" t="s">
        <v>41101</v>
      </c>
      <c r="EE1475" s="31"/>
      <c r="EF1475" s="31"/>
      <c r="EG1475" s="31"/>
      <c r="EH1475" s="31"/>
      <c r="EI1475" s="31"/>
      <c r="EJ1475" s="31"/>
    </row>
    <row r="1476" spans="1:140" ht="23.25" customHeight="1">
      <c r="A1476" s="25">
        <v>1474</v>
      </c>
      <c r="B1476" s="30" t="s">
        <v>21266</v>
      </c>
      <c r="C1476" s="31" t="s">
        <v>1537</v>
      </c>
      <c r="D1476" s="30" t="s">
        <v>3366</v>
      </c>
      <c r="E1476" s="30"/>
      <c r="F1476" s="30" t="s">
        <v>36257</v>
      </c>
      <c r="G1476" s="31">
        <f t="shared" si="217"/>
        <v>58</v>
      </c>
      <c r="H1476" s="72">
        <f t="shared" si="218"/>
        <v>51502</v>
      </c>
      <c r="I1476" s="30"/>
      <c r="J1476" s="30" t="s">
        <v>34084</v>
      </c>
      <c r="K1476" s="30" t="s">
        <v>4318</v>
      </c>
      <c r="L1476" s="31" t="s">
        <v>4318</v>
      </c>
      <c r="M1476" s="31" t="s">
        <v>3186</v>
      </c>
      <c r="N1476" s="31" t="s">
        <v>5797</v>
      </c>
      <c r="O1476" s="31" t="s">
        <v>5271</v>
      </c>
      <c r="P1476" s="31" t="s">
        <v>30542</v>
      </c>
      <c r="Q1476" s="31"/>
      <c r="R1476" s="31">
        <v>10</v>
      </c>
      <c r="S1476" s="31">
        <v>4</v>
      </c>
      <c r="T1476" s="31"/>
      <c r="U1476" s="31">
        <v>1751</v>
      </c>
      <c r="V1476" s="31"/>
      <c r="W1476" s="31" t="s">
        <v>3845</v>
      </c>
      <c r="X1476" s="31" t="s">
        <v>1535</v>
      </c>
      <c r="Y1476" s="31" t="e">
        <f t="shared" ca="1" si="219"/>
        <v>#VALUE!</v>
      </c>
      <c r="Z1476" s="31" t="e">
        <f t="shared" ca="1" si="220"/>
        <v>#VALUE!</v>
      </c>
      <c r="AA1476" s="31"/>
      <c r="AB1476" s="31" t="s">
        <v>780</v>
      </c>
      <c r="AC1476" s="31" t="s">
        <v>34145</v>
      </c>
      <c r="AD1476" s="31" t="s">
        <v>34145</v>
      </c>
      <c r="AE1476" s="31"/>
      <c r="AF1476" s="31" t="s">
        <v>24701</v>
      </c>
      <c r="AG1476" s="31" t="s">
        <v>4322</v>
      </c>
      <c r="AH1476" s="31" t="s">
        <v>4322</v>
      </c>
      <c r="AI1476" s="31" t="s">
        <v>728</v>
      </c>
      <c r="AJ1476" s="31" t="s">
        <v>6415</v>
      </c>
      <c r="AK1476" s="31" t="s">
        <v>6414</v>
      </c>
      <c r="AL1476" s="31" t="s">
        <v>3749</v>
      </c>
      <c r="AM1476" s="31" t="s">
        <v>3750</v>
      </c>
      <c r="AN1476" s="31"/>
      <c r="AO1476" s="31"/>
      <c r="AP1476" s="31" t="s">
        <v>2307</v>
      </c>
      <c r="AQ1476" s="31" t="s">
        <v>21713</v>
      </c>
      <c r="AR1476" s="31" t="s">
        <v>34145</v>
      </c>
      <c r="AS1476" s="31" t="s">
        <v>34145</v>
      </c>
      <c r="AT1476" s="31" t="str">
        <f>_xlfn.IFNA(VLOOKUP(D1476,'[1]5. 1 Mei 2022'!$C$7:$F$60,4,FALSE),"")</f>
        <v/>
      </c>
      <c r="AU1476" s="31"/>
      <c r="AV1476" s="31" t="s">
        <v>20034</v>
      </c>
      <c r="AW1476" s="31" t="s">
        <v>21713</v>
      </c>
      <c r="AX1476" s="29">
        <f t="shared" si="215"/>
        <v>46527</v>
      </c>
      <c r="AY1476" s="31" t="s">
        <v>26346</v>
      </c>
      <c r="AZ1476" s="31" t="s">
        <v>6924</v>
      </c>
      <c r="BA1476" s="30" t="s">
        <v>2307</v>
      </c>
      <c r="BB1476" s="31" t="s">
        <v>23182</v>
      </c>
      <c r="BC1476" s="31"/>
      <c r="BD1476" s="31" t="s">
        <v>1759</v>
      </c>
      <c r="BE1476" s="31" t="s">
        <v>7969</v>
      </c>
      <c r="BF1476" s="31" t="s">
        <v>20034</v>
      </c>
      <c r="BG1476" s="31"/>
      <c r="BH1476" s="31"/>
      <c r="BI1476" s="31" t="s">
        <v>8136</v>
      </c>
      <c r="BJ1476" s="31" t="s">
        <v>20278</v>
      </c>
      <c r="BK1476" s="31" t="str">
        <f t="shared" si="216"/>
        <v>III/d</v>
      </c>
      <c r="BL1476" s="31" t="s">
        <v>8077</v>
      </c>
      <c r="BM1476" s="31"/>
      <c r="BN1476" s="31"/>
      <c r="BO1476" s="31"/>
      <c r="BP1476" s="31"/>
      <c r="BQ1476" s="31" t="s">
        <v>20278</v>
      </c>
      <c r="BR1476" s="31" t="s">
        <v>26137</v>
      </c>
      <c r="BS1476" s="31" t="s">
        <v>30504</v>
      </c>
      <c r="BT1476" s="31" t="s">
        <v>3296</v>
      </c>
      <c r="BU1476" s="31" t="s">
        <v>2918</v>
      </c>
      <c r="BV1476" s="31" t="s">
        <v>1779</v>
      </c>
      <c r="BW1476" s="31">
        <f t="shared" ca="1" si="221"/>
        <v>12</v>
      </c>
      <c r="BX1476" s="78">
        <f t="shared" ca="1" si="222"/>
        <v>3</v>
      </c>
      <c r="BY1476" s="31"/>
      <c r="BZ1476" s="31"/>
      <c r="CA1476" s="31" t="s">
        <v>2483</v>
      </c>
      <c r="CB1476" s="31" t="s">
        <v>2519</v>
      </c>
      <c r="CC1476" s="31">
        <v>1</v>
      </c>
      <c r="CD1476" s="31">
        <v>1</v>
      </c>
      <c r="CE1476" s="31" t="s">
        <v>20085</v>
      </c>
      <c r="CF1476" s="31"/>
      <c r="CG1476" s="31"/>
      <c r="CH1476" s="31"/>
      <c r="CI1476" s="31"/>
      <c r="CJ1476" s="31"/>
      <c r="CK1476" s="31"/>
      <c r="CL1476" s="31" t="s">
        <v>22077</v>
      </c>
      <c r="CM1476" s="31" t="s">
        <v>22074</v>
      </c>
      <c r="CN1476" s="31">
        <v>123</v>
      </c>
      <c r="CO1476" s="31" t="s">
        <v>39559</v>
      </c>
      <c r="CP1476" s="52" t="s">
        <v>22074</v>
      </c>
      <c r="CQ1476" s="31">
        <v>123</v>
      </c>
      <c r="CR1476" s="31">
        <v>4421</v>
      </c>
      <c r="CS1476" s="31"/>
      <c r="CT1476" s="31"/>
      <c r="CU1476" s="31"/>
      <c r="CV1476" s="31" t="s">
        <v>10523</v>
      </c>
      <c r="CW1476" s="31" t="s">
        <v>10524</v>
      </c>
      <c r="CX1476" s="31" t="s">
        <v>10525</v>
      </c>
      <c r="CY1476" s="31"/>
      <c r="CZ1476" s="31"/>
      <c r="DA1476" s="31"/>
      <c r="DB1476" s="31" t="s">
        <v>15747</v>
      </c>
      <c r="DC1476" s="31" t="s">
        <v>15756</v>
      </c>
      <c r="DD1476" s="31" t="s">
        <v>15746</v>
      </c>
      <c r="DE1476" s="31"/>
      <c r="DF1476" s="31"/>
      <c r="DG1476" s="31"/>
      <c r="DH1476" s="31"/>
      <c r="DI1476" s="31" t="s">
        <v>24822</v>
      </c>
      <c r="DJ1476" s="31" t="s">
        <v>24823</v>
      </c>
      <c r="DK1476" s="31"/>
      <c r="DL1476" s="31"/>
      <c r="DM1476" s="38" t="s">
        <v>9139</v>
      </c>
      <c r="DN1476" s="38"/>
      <c r="DO1476" s="35">
        <v>0</v>
      </c>
      <c r="DP1476" s="31" t="s">
        <v>13150</v>
      </c>
      <c r="DQ1476" s="31" t="s">
        <v>1536</v>
      </c>
      <c r="DR1476" s="31" t="s">
        <v>20900</v>
      </c>
      <c r="DS1476" s="31" t="s">
        <v>26781</v>
      </c>
      <c r="DT1476" s="31"/>
      <c r="DU1476" s="31">
        <v>3</v>
      </c>
      <c r="DV1476" s="31" t="s">
        <v>32167</v>
      </c>
      <c r="DW1476" s="31" t="s">
        <v>1759</v>
      </c>
      <c r="DX1476" s="31" t="s">
        <v>1759</v>
      </c>
      <c r="DY1476" s="31" t="s">
        <v>29675</v>
      </c>
      <c r="DZ1476" s="31" t="s">
        <v>18545</v>
      </c>
      <c r="EA1476" s="31"/>
      <c r="EB1476" s="31">
        <v>1066832</v>
      </c>
      <c r="EC1476" s="31" t="s">
        <v>40168</v>
      </c>
      <c r="ED1476" s="31" t="s">
        <v>41101</v>
      </c>
      <c r="EE1476" s="31"/>
      <c r="EF1476" s="31"/>
      <c r="EG1476" s="31"/>
      <c r="EH1476" s="31"/>
      <c r="EI1476" s="31"/>
      <c r="EJ1476" s="31"/>
    </row>
    <row r="1477" spans="1:140" ht="23.25" customHeight="1">
      <c r="A1477" s="25">
        <v>1475</v>
      </c>
      <c r="B1477" s="30" t="s">
        <v>19036</v>
      </c>
      <c r="C1477" s="31">
        <v>140336504</v>
      </c>
      <c r="D1477" s="30" t="s">
        <v>665</v>
      </c>
      <c r="E1477" s="30"/>
      <c r="F1477" s="30" t="s">
        <v>36253</v>
      </c>
      <c r="G1477" s="31">
        <f t="shared" si="217"/>
        <v>60</v>
      </c>
      <c r="H1477" s="72">
        <f t="shared" si="218"/>
        <v>49491</v>
      </c>
      <c r="I1477" s="30"/>
      <c r="J1477" s="30" t="s">
        <v>34084</v>
      </c>
      <c r="K1477" s="30" t="s">
        <v>4318</v>
      </c>
      <c r="L1477" s="31" t="s">
        <v>4318</v>
      </c>
      <c r="M1477" s="31" t="s">
        <v>3186</v>
      </c>
      <c r="N1477" s="31" t="s">
        <v>7120</v>
      </c>
      <c r="O1477" s="31" t="s">
        <v>3943</v>
      </c>
      <c r="P1477" s="52" t="s">
        <v>24630</v>
      </c>
      <c r="Q1477" s="31" t="s">
        <v>39408</v>
      </c>
      <c r="R1477" s="31">
        <v>23</v>
      </c>
      <c r="S1477" s="31">
        <v>0</v>
      </c>
      <c r="T1477" s="31"/>
      <c r="U1477" s="31">
        <v>1435</v>
      </c>
      <c r="V1477" s="31"/>
      <c r="W1477" s="31" t="s">
        <v>6626</v>
      </c>
      <c r="X1477" s="31" t="s">
        <v>6627</v>
      </c>
      <c r="Y1477" s="31" t="e">
        <f t="shared" ca="1" si="219"/>
        <v>#VALUE!</v>
      </c>
      <c r="Z1477" s="31" t="e">
        <f t="shared" ca="1" si="220"/>
        <v>#VALUE!</v>
      </c>
      <c r="AA1477" s="31"/>
      <c r="AB1477" s="31" t="s">
        <v>780</v>
      </c>
      <c r="AC1477" s="31" t="s">
        <v>34145</v>
      </c>
      <c r="AD1477" s="31" t="s">
        <v>34145</v>
      </c>
      <c r="AE1477" s="31"/>
      <c r="AF1477" s="31" t="s">
        <v>24701</v>
      </c>
      <c r="AG1477" s="31" t="s">
        <v>4322</v>
      </c>
      <c r="AH1477" s="31" t="s">
        <v>4322</v>
      </c>
      <c r="AI1477" s="31" t="s">
        <v>728</v>
      </c>
      <c r="AJ1477" s="31"/>
      <c r="AK1477" s="31"/>
      <c r="AL1477" s="31"/>
      <c r="AM1477" s="31"/>
      <c r="AN1477" s="31"/>
      <c r="AO1477" s="31"/>
      <c r="AP1477" s="31" t="s">
        <v>33003</v>
      </c>
      <c r="AQ1477" s="31" t="s">
        <v>31614</v>
      </c>
      <c r="AR1477" s="31" t="s">
        <v>34145</v>
      </c>
      <c r="AS1477" s="31" t="s">
        <v>34145</v>
      </c>
      <c r="AT1477" s="31" t="str">
        <f>_xlfn.IFNA(VLOOKUP(D1477,'[1]5. 1 Mei 2022'!$C$7:$F$60,4,FALSE),"")</f>
        <v/>
      </c>
      <c r="AU1477" s="31"/>
      <c r="AV1477" s="31" t="s">
        <v>30908</v>
      </c>
      <c r="AW1477" s="31" t="s">
        <v>31614</v>
      </c>
      <c r="AX1477" s="29">
        <f t="shared" si="215"/>
        <v>46348</v>
      </c>
      <c r="AY1477" s="31" t="s">
        <v>26346</v>
      </c>
      <c r="AZ1477" s="31" t="s">
        <v>33005</v>
      </c>
      <c r="BA1477" s="30" t="s">
        <v>33003</v>
      </c>
      <c r="BB1477" s="31" t="s">
        <v>11647</v>
      </c>
      <c r="BC1477" s="31"/>
      <c r="BD1477" s="31" t="s">
        <v>7996</v>
      </c>
      <c r="BE1477" s="31" t="s">
        <v>7969</v>
      </c>
      <c r="BF1477" s="31" t="s">
        <v>30908</v>
      </c>
      <c r="BG1477" s="31"/>
      <c r="BH1477" s="31"/>
      <c r="BI1477" s="31" t="s">
        <v>8136</v>
      </c>
      <c r="BJ1477" s="31" t="s">
        <v>20278</v>
      </c>
      <c r="BK1477" s="31" t="str">
        <f t="shared" si="216"/>
        <v>IV/a</v>
      </c>
      <c r="BL1477" s="31" t="s">
        <v>8077</v>
      </c>
      <c r="BM1477" s="31"/>
      <c r="BN1477" s="31"/>
      <c r="BO1477" s="31"/>
      <c r="BP1477" s="31" t="s">
        <v>1498</v>
      </c>
      <c r="BQ1477" s="31" t="s">
        <v>20310</v>
      </c>
      <c r="BR1477" s="52" t="s">
        <v>39752</v>
      </c>
      <c r="BS1477" s="52" t="s">
        <v>39346</v>
      </c>
      <c r="BT1477" s="31" t="s">
        <v>1694</v>
      </c>
      <c r="BU1477" s="31"/>
      <c r="BV1477" s="31" t="s">
        <v>7546</v>
      </c>
      <c r="BW1477" s="31">
        <f t="shared" ca="1" si="221"/>
        <v>29</v>
      </c>
      <c r="BX1477" s="78">
        <f t="shared" ca="1" si="222"/>
        <v>3</v>
      </c>
      <c r="BY1477" s="31"/>
      <c r="BZ1477" s="31"/>
      <c r="CA1477" s="31" t="s">
        <v>4239</v>
      </c>
      <c r="CB1477" s="31" t="s">
        <v>2519</v>
      </c>
      <c r="CC1477" s="31">
        <v>3</v>
      </c>
      <c r="CD1477" s="31">
        <v>1</v>
      </c>
      <c r="CE1477" s="31" t="s">
        <v>20085</v>
      </c>
      <c r="CF1477" s="31"/>
      <c r="CG1477" s="31">
        <v>2007</v>
      </c>
      <c r="CH1477" s="31"/>
      <c r="CI1477" s="31"/>
      <c r="CJ1477" s="31"/>
      <c r="CK1477" s="31"/>
      <c r="CL1477" s="31" t="s">
        <v>29354</v>
      </c>
      <c r="CM1477" s="31" t="s">
        <v>29355</v>
      </c>
      <c r="CN1477" s="31">
        <v>125</v>
      </c>
      <c r="CO1477" s="31" t="s">
        <v>31115</v>
      </c>
      <c r="CP1477" s="31" t="s">
        <v>29355</v>
      </c>
      <c r="CQ1477" s="31">
        <v>125</v>
      </c>
      <c r="CR1477" s="31">
        <v>3724</v>
      </c>
      <c r="CS1477" s="31" t="s">
        <v>18180</v>
      </c>
      <c r="CT1477" s="31"/>
      <c r="CU1477" s="31" t="s">
        <v>8314</v>
      </c>
      <c r="CV1477" s="31" t="s">
        <v>8347</v>
      </c>
      <c r="CW1477" s="31" t="s">
        <v>8348</v>
      </c>
      <c r="CX1477" s="31" t="s">
        <v>8346</v>
      </c>
      <c r="CY1477" s="31"/>
      <c r="CZ1477" s="31"/>
      <c r="DA1477" s="31"/>
      <c r="DB1477" s="31" t="s">
        <v>15744</v>
      </c>
      <c r="DC1477" s="31" t="s">
        <v>15745</v>
      </c>
      <c r="DD1477" s="31" t="s">
        <v>15746</v>
      </c>
      <c r="DE1477" s="31"/>
      <c r="DF1477" s="31"/>
      <c r="DG1477" s="31"/>
      <c r="DH1477" s="31"/>
      <c r="DI1477" s="31"/>
      <c r="DJ1477" s="31"/>
      <c r="DK1477" s="31" t="s">
        <v>25642</v>
      </c>
      <c r="DL1477" s="31" t="s">
        <v>25643</v>
      </c>
      <c r="DM1477" s="38" t="s">
        <v>9496</v>
      </c>
      <c r="DN1477" s="38"/>
      <c r="DO1477" s="35" t="s">
        <v>20417</v>
      </c>
      <c r="DP1477" s="31" t="s">
        <v>13878</v>
      </c>
      <c r="DQ1477" s="31" t="s">
        <v>13877</v>
      </c>
      <c r="DR1477" s="31"/>
      <c r="DS1477" s="31" t="s">
        <v>27133</v>
      </c>
      <c r="DT1477" s="31" t="s">
        <v>37995</v>
      </c>
      <c r="DU1477" s="31">
        <v>3</v>
      </c>
      <c r="DV1477" s="31" t="s">
        <v>32167</v>
      </c>
      <c r="DW1477" s="31" t="s">
        <v>7997</v>
      </c>
      <c r="DX1477" s="31" t="s">
        <v>1759</v>
      </c>
      <c r="DY1477" s="31" t="s">
        <v>31675</v>
      </c>
      <c r="DZ1477" s="31" t="s">
        <v>16948</v>
      </c>
      <c r="EA1477" s="31"/>
      <c r="EB1477" s="31">
        <v>10912</v>
      </c>
      <c r="EC1477" s="31" t="s">
        <v>40168</v>
      </c>
      <c r="ED1477" s="31" t="s">
        <v>41101</v>
      </c>
      <c r="EE1477" s="31"/>
      <c r="EF1477" s="31"/>
      <c r="EG1477" s="31"/>
      <c r="EH1477" s="31"/>
      <c r="EI1477" s="31"/>
      <c r="EJ1477" s="31"/>
    </row>
    <row r="1478" spans="1:140" ht="23.25" customHeight="1">
      <c r="A1478" s="25">
        <v>1476</v>
      </c>
      <c r="B1478" s="30" t="s">
        <v>33366</v>
      </c>
      <c r="C1478" s="31" t="s">
        <v>29980</v>
      </c>
      <c r="D1478" s="30" t="s">
        <v>33275</v>
      </c>
      <c r="E1478" s="30"/>
      <c r="F1478" s="30" t="s">
        <v>36258</v>
      </c>
      <c r="G1478" s="31">
        <f t="shared" si="217"/>
        <v>58</v>
      </c>
      <c r="H1478" s="72">
        <f t="shared" si="218"/>
        <v>55916</v>
      </c>
      <c r="I1478" s="30"/>
      <c r="J1478" s="30" t="s">
        <v>34084</v>
      </c>
      <c r="K1478" s="30" t="s">
        <v>4318</v>
      </c>
      <c r="L1478" s="31" t="s">
        <v>4318</v>
      </c>
      <c r="M1478" s="31" t="s">
        <v>3186</v>
      </c>
      <c r="N1478" s="31" t="s">
        <v>3311</v>
      </c>
      <c r="O1478" s="31" t="s">
        <v>2534</v>
      </c>
      <c r="P1478" s="52" t="s">
        <v>35984</v>
      </c>
      <c r="Q1478" s="52" t="s">
        <v>41347</v>
      </c>
      <c r="R1478" s="31"/>
      <c r="S1478" s="31"/>
      <c r="T1478" s="31"/>
      <c r="U1478" s="31"/>
      <c r="V1478" s="31"/>
      <c r="W1478" s="31" t="s">
        <v>3739</v>
      </c>
      <c r="X1478" s="31" t="s">
        <v>33276</v>
      </c>
      <c r="Y1478" s="31" t="e">
        <f t="shared" ca="1" si="219"/>
        <v>#VALUE!</v>
      </c>
      <c r="Z1478" s="31" t="e">
        <f t="shared" ca="1" si="220"/>
        <v>#VALUE!</v>
      </c>
      <c r="AA1478" s="31"/>
      <c r="AB1478" s="31" t="s">
        <v>780</v>
      </c>
      <c r="AC1478" s="31" t="s">
        <v>34145</v>
      </c>
      <c r="AD1478" s="31" t="s">
        <v>34145</v>
      </c>
      <c r="AE1478" s="31"/>
      <c r="AF1478" s="31" t="s">
        <v>24701</v>
      </c>
      <c r="AG1478" s="31" t="s">
        <v>4322</v>
      </c>
      <c r="AH1478" s="31" t="s">
        <v>4322</v>
      </c>
      <c r="AI1478" s="31" t="s">
        <v>728</v>
      </c>
      <c r="AJ1478" s="31"/>
      <c r="AK1478" s="31" t="s">
        <v>35872</v>
      </c>
      <c r="AL1478" s="52" t="s">
        <v>6472</v>
      </c>
      <c r="AM1478" s="31" t="s">
        <v>4599</v>
      </c>
      <c r="AN1478" s="31"/>
      <c r="AO1478" s="52" t="s">
        <v>6472</v>
      </c>
      <c r="AP1478" s="31" t="s">
        <v>33003</v>
      </c>
      <c r="AQ1478" s="52" t="s">
        <v>20332</v>
      </c>
      <c r="AR1478" s="31" t="s">
        <v>34145</v>
      </c>
      <c r="AS1478" s="31" t="s">
        <v>34145</v>
      </c>
      <c r="AT1478" s="31" t="s">
        <v>41056</v>
      </c>
      <c r="AU1478" s="31"/>
      <c r="AV1478" s="31" t="s">
        <v>26001</v>
      </c>
      <c r="AW1478" s="52" t="s">
        <v>20332</v>
      </c>
      <c r="AX1478" s="29">
        <f t="shared" si="215"/>
        <v>46524</v>
      </c>
      <c r="AY1478" s="31" t="s">
        <v>26346</v>
      </c>
      <c r="AZ1478" s="31" t="s">
        <v>33005</v>
      </c>
      <c r="BA1478" s="30" t="s">
        <v>33003</v>
      </c>
      <c r="BB1478" s="31" t="s">
        <v>22916</v>
      </c>
      <c r="BC1478" s="31" t="s">
        <v>41057</v>
      </c>
      <c r="BD1478" s="31" t="s">
        <v>11423</v>
      </c>
      <c r="BE1478" s="31" t="s">
        <v>7969</v>
      </c>
      <c r="BF1478" s="31" t="s">
        <v>26001</v>
      </c>
      <c r="BG1478" s="31"/>
      <c r="BH1478" s="31"/>
      <c r="BI1478" s="31"/>
      <c r="BJ1478" s="31"/>
      <c r="BK1478" s="31" t="str">
        <f t="shared" si="216"/>
        <v>III/b</v>
      </c>
      <c r="BL1478" s="31"/>
      <c r="BM1478" s="31"/>
      <c r="BN1478" s="31"/>
      <c r="BO1478" s="31"/>
      <c r="BP1478" s="31"/>
      <c r="BQ1478" s="31" t="s">
        <v>23222</v>
      </c>
      <c r="BR1478" s="31" t="s">
        <v>41376</v>
      </c>
      <c r="BS1478" s="31">
        <v>0</v>
      </c>
      <c r="BT1478" s="52" t="s">
        <v>20332</v>
      </c>
      <c r="BU1478" s="52" t="s">
        <v>35984</v>
      </c>
      <c r="BV1478" s="31" t="s">
        <v>20332</v>
      </c>
      <c r="BW1478" s="31">
        <f t="shared" ca="1" si="221"/>
        <v>1</v>
      </c>
      <c r="BX1478" s="78">
        <f t="shared" ca="1" si="222"/>
        <v>3</v>
      </c>
      <c r="BY1478" s="31"/>
      <c r="BZ1478" s="31"/>
      <c r="CA1478" s="31" t="s">
        <v>4239</v>
      </c>
      <c r="CB1478" s="31" t="s">
        <v>2519</v>
      </c>
      <c r="CC1478" s="31"/>
      <c r="CD1478" s="31"/>
      <c r="CE1478" s="31"/>
      <c r="CF1478" s="31"/>
      <c r="CG1478" s="31"/>
      <c r="CH1478" s="31"/>
      <c r="CI1478" s="31"/>
      <c r="CJ1478" s="31"/>
      <c r="CK1478" s="31"/>
      <c r="CL1478" s="52" t="s">
        <v>41604</v>
      </c>
      <c r="CM1478" s="52" t="s">
        <v>36522</v>
      </c>
      <c r="CN1478" s="31">
        <v>128</v>
      </c>
      <c r="CO1478" s="31" t="s">
        <v>41603</v>
      </c>
      <c r="CP1478" s="31" t="s">
        <v>36522</v>
      </c>
      <c r="CQ1478" s="31">
        <v>128</v>
      </c>
      <c r="CR1478" s="31"/>
      <c r="CS1478" s="31"/>
      <c r="CT1478" s="31"/>
      <c r="CU1478" s="31"/>
      <c r="CV1478" s="31"/>
      <c r="CW1478" s="31"/>
      <c r="CX1478" s="31"/>
      <c r="CY1478" s="31"/>
      <c r="CZ1478" s="31"/>
      <c r="DA1478" s="31"/>
      <c r="DB1478" s="31"/>
      <c r="DC1478" s="31"/>
      <c r="DD1478" s="31"/>
      <c r="DE1478" s="31"/>
      <c r="DF1478" s="31"/>
      <c r="DG1478" s="31"/>
      <c r="DH1478" s="31"/>
      <c r="DI1478" s="31"/>
      <c r="DJ1478" s="31"/>
      <c r="DK1478" s="31"/>
      <c r="DL1478" s="31"/>
      <c r="DM1478" s="38" t="s">
        <v>35568</v>
      </c>
      <c r="DN1478" s="38"/>
      <c r="DO1478" s="35"/>
      <c r="DP1478" s="52" t="s">
        <v>35861</v>
      </c>
      <c r="DQ1478" s="31" t="s">
        <v>35862</v>
      </c>
      <c r="DR1478" s="31"/>
      <c r="DS1478" s="31" t="s">
        <v>33410</v>
      </c>
      <c r="DT1478" s="50" t="s">
        <v>35863</v>
      </c>
      <c r="DU1478" s="31"/>
      <c r="DV1478" s="31"/>
      <c r="DW1478" s="31" t="s">
        <v>34437</v>
      </c>
      <c r="DX1478" s="31" t="s">
        <v>34437</v>
      </c>
      <c r="DY1478" s="31" t="s">
        <v>34451</v>
      </c>
      <c r="DZ1478" s="29">
        <v>44771</v>
      </c>
      <c r="EA1478" s="29">
        <v>45686</v>
      </c>
      <c r="EB1478" s="31"/>
      <c r="EC1478" s="31" t="s">
        <v>40168</v>
      </c>
      <c r="ED1478" s="31" t="s">
        <v>41101</v>
      </c>
      <c r="EE1478" s="31"/>
      <c r="EF1478" s="31"/>
      <c r="EG1478" s="31"/>
      <c r="EH1478" s="31"/>
      <c r="EI1478" s="31"/>
      <c r="EJ1478" s="31"/>
    </row>
    <row r="1479" spans="1:140" ht="23.25" customHeight="1">
      <c r="A1479" s="25">
        <v>1477</v>
      </c>
      <c r="B1479" s="30" t="s">
        <v>32783</v>
      </c>
      <c r="C1479" s="31" t="s">
        <v>6220</v>
      </c>
      <c r="D1479" s="30" t="s">
        <v>32780</v>
      </c>
      <c r="E1479" s="30"/>
      <c r="F1479" s="30" t="s">
        <v>36262</v>
      </c>
      <c r="G1479" s="31">
        <f t="shared" si="217"/>
        <v>58</v>
      </c>
      <c r="H1479" s="72">
        <f t="shared" si="218"/>
        <v>56584</v>
      </c>
      <c r="I1479" s="30" t="s">
        <v>39708</v>
      </c>
      <c r="J1479" s="30" t="s">
        <v>34085</v>
      </c>
      <c r="K1479" s="30" t="s">
        <v>34082</v>
      </c>
      <c r="L1479" s="31" t="s">
        <v>6220</v>
      </c>
      <c r="M1479" s="31" t="s">
        <v>6378</v>
      </c>
      <c r="N1479" s="31" t="s">
        <v>3557</v>
      </c>
      <c r="O1479" s="31" t="s">
        <v>1501</v>
      </c>
      <c r="P1479" s="66" t="s">
        <v>21871</v>
      </c>
      <c r="Q1479" s="29" t="s">
        <v>39998</v>
      </c>
      <c r="R1479" s="31"/>
      <c r="S1479" s="31"/>
      <c r="T1479" s="66" t="s">
        <v>32522</v>
      </c>
      <c r="U1479" s="31"/>
      <c r="V1479" s="31"/>
      <c r="W1479" s="31" t="s">
        <v>7469</v>
      </c>
      <c r="X1479" s="31" t="s">
        <v>32781</v>
      </c>
      <c r="Y1479" s="31" t="e">
        <f t="shared" ca="1" si="219"/>
        <v>#VALUE!</v>
      </c>
      <c r="Z1479" s="31" t="e">
        <f t="shared" ca="1" si="220"/>
        <v>#VALUE!</v>
      </c>
      <c r="AA1479" s="31"/>
      <c r="AB1479" s="31" t="s">
        <v>780</v>
      </c>
      <c r="AC1479" s="31" t="s">
        <v>34145</v>
      </c>
      <c r="AD1479" s="31" t="s">
        <v>34145</v>
      </c>
      <c r="AE1479" s="31"/>
      <c r="AF1479" s="31" t="s">
        <v>24701</v>
      </c>
      <c r="AG1479" s="31" t="s">
        <v>4322</v>
      </c>
      <c r="AH1479" s="31" t="s">
        <v>4322</v>
      </c>
      <c r="AI1479" s="31" t="s">
        <v>728</v>
      </c>
      <c r="AJ1479" s="31" t="s">
        <v>33934</v>
      </c>
      <c r="AK1479" s="31" t="s">
        <v>33935</v>
      </c>
      <c r="AL1479" s="31" t="s">
        <v>33936</v>
      </c>
      <c r="AM1479" s="31" t="s">
        <v>33937</v>
      </c>
      <c r="AN1479" s="31"/>
      <c r="AO1479" s="31"/>
      <c r="AP1479" s="31" t="s">
        <v>3619</v>
      </c>
      <c r="AQ1479" s="31" t="s">
        <v>21693</v>
      </c>
      <c r="AR1479" s="31" t="s">
        <v>34145</v>
      </c>
      <c r="AS1479" s="31" t="s">
        <v>34145</v>
      </c>
      <c r="AT1479" s="31" t="str">
        <f>_xlfn.IFNA(VLOOKUP(D1479,'[1]5. 1 Mei 2022'!$C$7:$F$60,4,FALSE),"")</f>
        <v/>
      </c>
      <c r="AU1479" s="31"/>
      <c r="AV1479" s="31" t="s">
        <v>26001</v>
      </c>
      <c r="AW1479" s="31" t="s">
        <v>21693</v>
      </c>
      <c r="AX1479" s="29">
        <v>44371</v>
      </c>
      <c r="AY1479" s="31" t="s">
        <v>26346</v>
      </c>
      <c r="AZ1479" s="31" t="s">
        <v>225</v>
      </c>
      <c r="BA1479" s="30" t="s">
        <v>3619</v>
      </c>
      <c r="BB1479" s="31"/>
      <c r="BC1479" s="31"/>
      <c r="BD1479" s="31" t="s">
        <v>11423</v>
      </c>
      <c r="BE1479" s="31" t="s">
        <v>7969</v>
      </c>
      <c r="BF1479" s="31" t="s">
        <v>26001</v>
      </c>
      <c r="BG1479" s="31"/>
      <c r="BH1479" s="31"/>
      <c r="BI1479" s="31"/>
      <c r="BJ1479" s="31"/>
      <c r="BK1479" s="31" t="str">
        <f t="shared" si="216"/>
        <v>III/a</v>
      </c>
      <c r="BL1479" s="31"/>
      <c r="BM1479" s="31"/>
      <c r="BN1479" s="31"/>
      <c r="BO1479" s="31"/>
      <c r="BP1479" s="31"/>
      <c r="BQ1479" s="31"/>
      <c r="BR1479" s="31"/>
      <c r="BS1479" s="31"/>
      <c r="BT1479" s="31"/>
      <c r="BU1479" s="31"/>
      <c r="BV1479" s="31" t="s">
        <v>21693</v>
      </c>
      <c r="BW1479" s="31">
        <f t="shared" ca="1" si="221"/>
        <v>1</v>
      </c>
      <c r="BX1479" s="78">
        <f t="shared" ca="1" si="222"/>
        <v>3</v>
      </c>
      <c r="BY1479" s="31"/>
      <c r="BZ1479" s="31"/>
      <c r="CA1479" s="31" t="s">
        <v>2483</v>
      </c>
      <c r="CB1479" s="31" t="s">
        <v>2406</v>
      </c>
      <c r="CC1479" s="31"/>
      <c r="CD1479" s="31"/>
      <c r="CE1479" s="31"/>
      <c r="CF1479" s="31"/>
      <c r="CG1479" s="31"/>
      <c r="CH1479" s="31"/>
      <c r="CI1479" s="31"/>
      <c r="CJ1479" s="31"/>
      <c r="CK1479" s="31"/>
      <c r="CL1479" s="31" t="s">
        <v>33938</v>
      </c>
      <c r="CM1479" s="31" t="s">
        <v>33939</v>
      </c>
      <c r="CN1479" s="31">
        <v>126</v>
      </c>
      <c r="CO1479" s="31">
        <v>0</v>
      </c>
      <c r="CP1479" s="31">
        <v>0</v>
      </c>
      <c r="CQ1479" s="31">
        <v>0</v>
      </c>
      <c r="CR1479" s="31"/>
      <c r="CS1479" s="31"/>
      <c r="CT1479" s="31"/>
      <c r="CU1479" s="31"/>
      <c r="CV1479" s="31"/>
      <c r="CW1479" s="31"/>
      <c r="CX1479" s="31"/>
      <c r="CY1479" s="31"/>
      <c r="CZ1479" s="31"/>
      <c r="DA1479" s="31"/>
      <c r="DB1479" s="31"/>
      <c r="DC1479" s="31"/>
      <c r="DD1479" s="31"/>
      <c r="DE1479" s="31"/>
      <c r="DF1479" s="31"/>
      <c r="DG1479" s="31"/>
      <c r="DH1479" s="31"/>
      <c r="DI1479" s="31"/>
      <c r="DJ1479" s="31"/>
      <c r="DK1479" s="31"/>
      <c r="DL1479" s="31"/>
      <c r="DM1479" s="38" t="s">
        <v>35569</v>
      </c>
      <c r="DN1479" s="38"/>
      <c r="DO1479" s="35"/>
      <c r="DP1479" s="31" t="s">
        <v>32858</v>
      </c>
      <c r="DQ1479" s="31" t="s">
        <v>32873</v>
      </c>
      <c r="DR1479" s="31"/>
      <c r="DS1479" s="31" t="s">
        <v>32966</v>
      </c>
      <c r="DT1479" s="31"/>
      <c r="DU1479" s="31"/>
      <c r="DV1479" s="31"/>
      <c r="DW1479" s="31"/>
      <c r="DX1479" s="31"/>
      <c r="DY1479" s="31"/>
      <c r="DZ1479" s="31"/>
      <c r="EA1479" s="31"/>
      <c r="EB1479" s="31"/>
      <c r="EC1479" s="31" t="s">
        <v>40168</v>
      </c>
      <c r="ED1479" s="31" t="s">
        <v>41101</v>
      </c>
      <c r="EE1479" s="31"/>
      <c r="EF1479" s="31"/>
      <c r="EG1479" s="31"/>
      <c r="EH1479" s="31"/>
      <c r="EI1479" s="31"/>
      <c r="EJ1479" s="31"/>
    </row>
    <row r="1480" spans="1:140" ht="23.25" customHeight="1">
      <c r="A1480" s="25">
        <v>1478</v>
      </c>
      <c r="B1480" s="30" t="s">
        <v>29281</v>
      </c>
      <c r="C1480" s="31" t="s">
        <v>6220</v>
      </c>
      <c r="D1480" s="30" t="s">
        <v>29034</v>
      </c>
      <c r="E1480" s="30"/>
      <c r="F1480" s="30" t="s">
        <v>36262</v>
      </c>
      <c r="G1480" s="31">
        <f t="shared" si="217"/>
        <v>58</v>
      </c>
      <c r="H1480" s="72">
        <f t="shared" si="218"/>
        <v>56431</v>
      </c>
      <c r="I1480" s="30" t="s">
        <v>35281</v>
      </c>
      <c r="J1480" s="30" t="s">
        <v>34085</v>
      </c>
      <c r="K1480" s="30" t="s">
        <v>34082</v>
      </c>
      <c r="L1480" s="31" t="s">
        <v>6220</v>
      </c>
      <c r="M1480" s="31" t="s">
        <v>3186</v>
      </c>
      <c r="N1480" s="31" t="s">
        <v>3557</v>
      </c>
      <c r="O1480" s="31" t="s">
        <v>1501</v>
      </c>
      <c r="P1480" s="52" t="s">
        <v>32746</v>
      </c>
      <c r="Q1480" s="52"/>
      <c r="R1480" s="31"/>
      <c r="S1480" s="31"/>
      <c r="T1480" s="52" t="s">
        <v>23787</v>
      </c>
      <c r="U1480" s="31"/>
      <c r="V1480" s="31"/>
      <c r="W1480" s="31" t="s">
        <v>6910</v>
      </c>
      <c r="X1480" s="31" t="s">
        <v>29075</v>
      </c>
      <c r="Y1480" s="31">
        <f t="shared" ca="1" si="219"/>
        <v>27</v>
      </c>
      <c r="Z1480" s="31" t="str">
        <f t="shared" ca="1" si="220"/>
        <v>21-35</v>
      </c>
      <c r="AA1480" s="31"/>
      <c r="AB1480" s="31" t="s">
        <v>780</v>
      </c>
      <c r="AC1480" s="31" t="s">
        <v>34145</v>
      </c>
      <c r="AD1480" s="31" t="s">
        <v>34145</v>
      </c>
      <c r="AE1480" s="31"/>
      <c r="AF1480" s="31" t="s">
        <v>24701</v>
      </c>
      <c r="AG1480" s="31" t="s">
        <v>4322</v>
      </c>
      <c r="AH1480" s="31" t="s">
        <v>4322</v>
      </c>
      <c r="AI1480" s="31" t="s">
        <v>728</v>
      </c>
      <c r="AJ1480" s="31">
        <v>2018740044</v>
      </c>
      <c r="AK1480" s="31" t="s">
        <v>29518</v>
      </c>
      <c r="AL1480" s="31" t="s">
        <v>25992</v>
      </c>
      <c r="AM1480" s="31" t="s">
        <v>2681</v>
      </c>
      <c r="AN1480" s="31"/>
      <c r="AO1480" s="31"/>
      <c r="AP1480" s="31" t="s">
        <v>33003</v>
      </c>
      <c r="AQ1480" s="52" t="s">
        <v>35514</v>
      </c>
      <c r="AR1480" s="31" t="s">
        <v>34145</v>
      </c>
      <c r="AS1480" s="31" t="s">
        <v>34145</v>
      </c>
      <c r="AT1480" s="31" t="s">
        <v>35977</v>
      </c>
      <c r="AU1480" s="31"/>
      <c r="AV1480" s="31" t="s">
        <v>26001</v>
      </c>
      <c r="AW1480" s="31" t="s">
        <v>21723</v>
      </c>
      <c r="AX1480" s="29">
        <f t="shared" ref="AX1480:AX1489" si="223">AW1480+1903</f>
        <v>46555</v>
      </c>
      <c r="AY1480" s="31" t="s">
        <v>26346</v>
      </c>
      <c r="AZ1480" s="31" t="s">
        <v>33005</v>
      </c>
      <c r="BA1480" s="30" t="s">
        <v>33003</v>
      </c>
      <c r="BB1480" s="31" t="s">
        <v>35978</v>
      </c>
      <c r="BC1480" s="31"/>
      <c r="BD1480" s="31" t="s">
        <v>11423</v>
      </c>
      <c r="BE1480" s="31" t="s">
        <v>7969</v>
      </c>
      <c r="BF1480" s="31" t="s">
        <v>26001</v>
      </c>
      <c r="BG1480" s="31"/>
      <c r="BH1480" s="31"/>
      <c r="BI1480" s="31"/>
      <c r="BJ1480" s="31"/>
      <c r="BK1480" s="31" t="str">
        <f t="shared" si="216"/>
        <v>III/a</v>
      </c>
      <c r="BL1480" s="31"/>
      <c r="BM1480" s="31"/>
      <c r="BN1480" s="31"/>
      <c r="BO1480" s="31"/>
      <c r="BP1480" s="31"/>
      <c r="BQ1480" s="31"/>
      <c r="BR1480" s="31"/>
      <c r="BS1480" s="31"/>
      <c r="BT1480" s="31"/>
      <c r="BU1480" s="31"/>
      <c r="BV1480" s="31" t="s">
        <v>26138</v>
      </c>
      <c r="BW1480" s="31">
        <f t="shared" ca="1" si="221"/>
        <v>3</v>
      </c>
      <c r="BX1480" s="78">
        <f t="shared" ca="1" si="222"/>
        <v>3</v>
      </c>
      <c r="BY1480" s="31"/>
      <c r="BZ1480" s="31"/>
      <c r="CA1480" s="31" t="s">
        <v>2483</v>
      </c>
      <c r="CB1480" s="31" t="s">
        <v>2406</v>
      </c>
      <c r="CC1480" s="31"/>
      <c r="CD1480" s="31"/>
      <c r="CE1480" s="31"/>
      <c r="CF1480" s="31"/>
      <c r="CG1480" s="31"/>
      <c r="CH1480" s="31"/>
      <c r="CI1480" s="31"/>
      <c r="CJ1480" s="31"/>
      <c r="CK1480" s="31"/>
      <c r="CL1480" s="31" t="s">
        <v>29519</v>
      </c>
      <c r="CM1480" s="31" t="s">
        <v>29520</v>
      </c>
      <c r="CN1480" s="31">
        <v>125</v>
      </c>
      <c r="CO1480" s="31" t="s">
        <v>39556</v>
      </c>
      <c r="CP1480" s="31" t="s">
        <v>29520</v>
      </c>
      <c r="CQ1480" s="31" t="s">
        <v>39478</v>
      </c>
      <c r="CR1480" s="31">
        <v>6852</v>
      </c>
      <c r="CS1480" s="31" t="s">
        <v>22243</v>
      </c>
      <c r="CT1480" s="31"/>
      <c r="CU1480" s="31"/>
      <c r="CV1480" s="31"/>
      <c r="CW1480" s="31"/>
      <c r="CX1480" s="31"/>
      <c r="CY1480" s="31"/>
      <c r="CZ1480" s="31"/>
      <c r="DA1480" s="31"/>
      <c r="DB1480" s="31"/>
      <c r="DC1480" s="31"/>
      <c r="DD1480" s="31"/>
      <c r="DE1480" s="31"/>
      <c r="DF1480" s="31"/>
      <c r="DG1480" s="31"/>
      <c r="DH1480" s="31"/>
      <c r="DI1480" s="31"/>
      <c r="DJ1480" s="31"/>
      <c r="DK1480" s="31"/>
      <c r="DL1480" s="31"/>
      <c r="DM1480" s="38" t="s">
        <v>29117</v>
      </c>
      <c r="DN1480" s="38"/>
      <c r="DO1480" s="35"/>
      <c r="DP1480" s="31" t="s">
        <v>29156</v>
      </c>
      <c r="DQ1480" s="31" t="s">
        <v>29249</v>
      </c>
      <c r="DR1480" s="31"/>
      <c r="DS1480" s="31" t="s">
        <v>29189</v>
      </c>
      <c r="DT1480" s="31" t="s">
        <v>29216</v>
      </c>
      <c r="DU1480" s="31">
        <v>3</v>
      </c>
      <c r="DV1480" s="31" t="s">
        <v>32167</v>
      </c>
      <c r="DW1480" s="31"/>
      <c r="DX1480" s="31" t="s">
        <v>11423</v>
      </c>
      <c r="DY1480" s="31" t="s">
        <v>30334</v>
      </c>
      <c r="DZ1480" s="31" t="s">
        <v>16040</v>
      </c>
      <c r="EA1480" s="31"/>
      <c r="EB1480" s="31">
        <v>0</v>
      </c>
      <c r="EC1480" s="31" t="s">
        <v>40168</v>
      </c>
      <c r="ED1480" s="31" t="s">
        <v>41101</v>
      </c>
      <c r="EE1480" s="31"/>
      <c r="EF1480" s="31"/>
      <c r="EG1480" s="31"/>
      <c r="EH1480" s="31"/>
      <c r="EI1480" s="31"/>
      <c r="EJ1480" s="31"/>
    </row>
    <row r="1481" spans="1:140" ht="23.25" customHeight="1">
      <c r="A1481" s="25">
        <v>1479</v>
      </c>
      <c r="B1481" s="30" t="s">
        <v>15173</v>
      </c>
      <c r="C1481" s="31" t="s">
        <v>15305</v>
      </c>
      <c r="D1481" s="30" t="s">
        <v>26197</v>
      </c>
      <c r="E1481" s="30"/>
      <c r="F1481" s="30" t="s">
        <v>36262</v>
      </c>
      <c r="G1481" s="31">
        <f t="shared" si="217"/>
        <v>58</v>
      </c>
      <c r="H1481" s="72">
        <f t="shared" si="218"/>
        <v>53418</v>
      </c>
      <c r="I1481" s="30" t="s">
        <v>35282</v>
      </c>
      <c r="J1481" s="30" t="s">
        <v>34085</v>
      </c>
      <c r="K1481" s="30" t="s">
        <v>34083</v>
      </c>
      <c r="L1481" s="31" t="s">
        <v>16726</v>
      </c>
      <c r="M1481" s="31" t="s">
        <v>6378</v>
      </c>
      <c r="N1481" s="31" t="s">
        <v>3557</v>
      </c>
      <c r="O1481" s="31" t="s">
        <v>1501</v>
      </c>
      <c r="P1481" s="31" t="s">
        <v>25993</v>
      </c>
      <c r="Q1481" s="31"/>
      <c r="R1481" s="31"/>
      <c r="S1481" s="31"/>
      <c r="T1481" s="31"/>
      <c r="U1481" s="31" t="s">
        <v>15836</v>
      </c>
      <c r="V1481" s="31"/>
      <c r="W1481" s="31" t="s">
        <v>6910</v>
      </c>
      <c r="X1481" s="31" t="s">
        <v>15174</v>
      </c>
      <c r="Y1481" s="31">
        <f t="shared" ca="1" si="219"/>
        <v>35</v>
      </c>
      <c r="Z1481" s="31" t="str">
        <f t="shared" ca="1" si="220"/>
        <v>21-35</v>
      </c>
      <c r="AA1481" s="31"/>
      <c r="AB1481" s="31" t="s">
        <v>780</v>
      </c>
      <c r="AC1481" s="31" t="s">
        <v>34145</v>
      </c>
      <c r="AD1481" s="31" t="s">
        <v>34145</v>
      </c>
      <c r="AE1481" s="31"/>
      <c r="AF1481" s="31" t="s">
        <v>24701</v>
      </c>
      <c r="AG1481" s="31" t="s">
        <v>4322</v>
      </c>
      <c r="AH1481" s="31" t="s">
        <v>4322</v>
      </c>
      <c r="AI1481" s="31" t="s">
        <v>728</v>
      </c>
      <c r="AJ1481" s="31">
        <v>1120721096</v>
      </c>
      <c r="AK1481" s="31" t="s">
        <v>15308</v>
      </c>
      <c r="AL1481" s="31" t="s">
        <v>8117</v>
      </c>
      <c r="AM1481" s="31" t="s">
        <v>11568</v>
      </c>
      <c r="AN1481" s="31"/>
      <c r="AO1481" s="31"/>
      <c r="AP1481" s="31" t="s">
        <v>3619</v>
      </c>
      <c r="AQ1481" s="31" t="s">
        <v>18394</v>
      </c>
      <c r="AR1481" s="31" t="s">
        <v>34145</v>
      </c>
      <c r="AS1481" s="31" t="s">
        <v>34145</v>
      </c>
      <c r="AT1481" s="31" t="str">
        <f>_xlfn.IFNA(VLOOKUP(D1481,'[1]5. 1 Mei 2022'!$C$7:$F$60,4,FALSE),"")</f>
        <v/>
      </c>
      <c r="AU1481" s="31"/>
      <c r="AV1481" s="31" t="s">
        <v>20032</v>
      </c>
      <c r="AW1481" s="31" t="s">
        <v>18394</v>
      </c>
      <c r="AX1481" s="29">
        <f t="shared" si="223"/>
        <v>46243</v>
      </c>
      <c r="AY1481" s="31" t="s">
        <v>26346</v>
      </c>
      <c r="AZ1481" s="31" t="s">
        <v>225</v>
      </c>
      <c r="BA1481" s="30" t="s">
        <v>3619</v>
      </c>
      <c r="BB1481" s="31"/>
      <c r="BC1481" s="31"/>
      <c r="BD1481" s="31" t="s">
        <v>7980</v>
      </c>
      <c r="BE1481" s="31" t="s">
        <v>7969</v>
      </c>
      <c r="BF1481" s="31" t="s">
        <v>20032</v>
      </c>
      <c r="BG1481" s="31"/>
      <c r="BH1481" s="31"/>
      <c r="BI1481" s="31"/>
      <c r="BJ1481" s="31">
        <v>0</v>
      </c>
      <c r="BK1481" s="31" t="str">
        <f t="shared" si="216"/>
        <v>III/a</v>
      </c>
      <c r="BL1481" s="31"/>
      <c r="BM1481" s="31"/>
      <c r="BN1481" s="31"/>
      <c r="BO1481" s="31"/>
      <c r="BP1481" s="31"/>
      <c r="BQ1481" s="31"/>
      <c r="BR1481" s="31"/>
      <c r="BS1481" s="31"/>
      <c r="BT1481" s="31"/>
      <c r="BU1481" s="31"/>
      <c r="BV1481" s="31" t="s">
        <v>11742</v>
      </c>
      <c r="BW1481" s="31">
        <f t="shared" ca="1" si="221"/>
        <v>8</v>
      </c>
      <c r="BX1481" s="78">
        <f t="shared" ca="1" si="222"/>
        <v>3</v>
      </c>
      <c r="BY1481" s="31" t="s">
        <v>25993</v>
      </c>
      <c r="BZ1481" s="31"/>
      <c r="CA1481" s="31" t="s">
        <v>2483</v>
      </c>
      <c r="CB1481" s="31" t="s">
        <v>2519</v>
      </c>
      <c r="CC1481" s="31"/>
      <c r="CD1481" s="31">
        <v>1</v>
      </c>
      <c r="CE1481" s="31" t="s">
        <v>20085</v>
      </c>
      <c r="CF1481" s="31"/>
      <c r="CG1481" s="31"/>
      <c r="CH1481" s="31"/>
      <c r="CI1481" s="31"/>
      <c r="CJ1481" s="31"/>
      <c r="CK1481" s="31"/>
      <c r="CL1481" s="31" t="s">
        <v>22093</v>
      </c>
      <c r="CM1481" s="31" t="s">
        <v>20004</v>
      </c>
      <c r="CN1481" s="31">
        <v>123</v>
      </c>
      <c r="CO1481" s="31" t="s">
        <v>28756</v>
      </c>
      <c r="CP1481" s="31" t="s">
        <v>20088</v>
      </c>
      <c r="CQ1481" s="31">
        <v>123</v>
      </c>
      <c r="CR1481" s="31">
        <v>4862</v>
      </c>
      <c r="CS1481" s="31" t="s">
        <v>15330</v>
      </c>
      <c r="CT1481" s="31" t="s">
        <v>15331</v>
      </c>
      <c r="CU1481" s="31" t="s">
        <v>12107</v>
      </c>
      <c r="CV1481" s="31" t="s">
        <v>15466</v>
      </c>
      <c r="CW1481" s="31" t="s">
        <v>15467</v>
      </c>
      <c r="CX1481" s="31" t="s">
        <v>15413</v>
      </c>
      <c r="CY1481" s="31"/>
      <c r="CZ1481" s="31"/>
      <c r="DA1481" s="31"/>
      <c r="DB1481" s="31" t="s">
        <v>11355</v>
      </c>
      <c r="DC1481" s="31" t="s">
        <v>16323</v>
      </c>
      <c r="DD1481" s="31" t="s">
        <v>16324</v>
      </c>
      <c r="DE1481" s="31"/>
      <c r="DF1481" s="31"/>
      <c r="DG1481" s="31"/>
      <c r="DH1481" s="31"/>
      <c r="DI1481" s="31" t="s">
        <v>25077</v>
      </c>
      <c r="DJ1481" s="31" t="s">
        <v>25042</v>
      </c>
      <c r="DK1481" s="31" t="s">
        <v>25645</v>
      </c>
      <c r="DL1481" s="31" t="s">
        <v>13888</v>
      </c>
      <c r="DM1481" s="38" t="s">
        <v>32349</v>
      </c>
      <c r="DN1481" s="38"/>
      <c r="DO1481" s="35"/>
      <c r="DP1481" s="31" t="s">
        <v>15306</v>
      </c>
      <c r="DQ1481" s="31" t="s">
        <v>15307</v>
      </c>
      <c r="DR1481" s="31"/>
      <c r="DS1481" s="31" t="s">
        <v>38662</v>
      </c>
      <c r="DT1481" s="31" t="s">
        <v>37996</v>
      </c>
      <c r="DU1481" s="31">
        <v>3</v>
      </c>
      <c r="DV1481" s="31" t="s">
        <v>32167</v>
      </c>
      <c r="DW1481" s="31" t="s">
        <v>7980</v>
      </c>
      <c r="DX1481" s="31" t="s">
        <v>7980</v>
      </c>
      <c r="DY1481" s="31" t="s">
        <v>40637</v>
      </c>
      <c r="DZ1481" s="52" t="s">
        <v>40579</v>
      </c>
      <c r="EA1481" s="52" t="s">
        <v>31128</v>
      </c>
      <c r="EB1481" s="31">
        <v>1222857</v>
      </c>
      <c r="EC1481" s="31" t="s">
        <v>40168</v>
      </c>
      <c r="ED1481" s="31" t="s">
        <v>41101</v>
      </c>
      <c r="EE1481" s="31"/>
      <c r="EF1481" s="31"/>
      <c r="EG1481" s="31"/>
      <c r="EH1481" s="31"/>
      <c r="EI1481" s="31"/>
      <c r="EJ1481" s="31"/>
    </row>
    <row r="1482" spans="1:140" ht="23.25" customHeight="1">
      <c r="A1482" s="25">
        <v>1480</v>
      </c>
      <c r="B1482" s="30" t="s">
        <v>31770</v>
      </c>
      <c r="C1482" s="31">
        <v>140307475</v>
      </c>
      <c r="D1482" s="30" t="s">
        <v>1112</v>
      </c>
      <c r="E1482" s="30"/>
      <c r="F1482" s="30" t="s">
        <v>36254</v>
      </c>
      <c r="G1482" s="31">
        <f t="shared" si="217"/>
        <v>58</v>
      </c>
      <c r="H1482" s="72">
        <f t="shared" si="218"/>
        <v>48183</v>
      </c>
      <c r="I1482" s="30"/>
      <c r="J1482" s="30" t="s">
        <v>34084</v>
      </c>
      <c r="K1482" s="30" t="s">
        <v>4318</v>
      </c>
      <c r="L1482" s="31" t="s">
        <v>4318</v>
      </c>
      <c r="M1482" s="31" t="s">
        <v>6378</v>
      </c>
      <c r="N1482" s="31" t="s">
        <v>5797</v>
      </c>
      <c r="O1482" s="31" t="s">
        <v>5271</v>
      </c>
      <c r="P1482" s="31" t="s">
        <v>23983</v>
      </c>
      <c r="Q1482" s="31"/>
      <c r="R1482" s="31">
        <v>20</v>
      </c>
      <c r="S1482" s="31">
        <v>7</v>
      </c>
      <c r="T1482" s="31"/>
      <c r="U1482" s="31">
        <v>1363</v>
      </c>
      <c r="V1482" s="31"/>
      <c r="W1482" s="31" t="s">
        <v>6910</v>
      </c>
      <c r="X1482" s="31" t="s">
        <v>4709</v>
      </c>
      <c r="Y1482" s="31" t="e">
        <f t="shared" ca="1" si="219"/>
        <v>#VALUE!</v>
      </c>
      <c r="Z1482" s="31" t="e">
        <f t="shared" ca="1" si="220"/>
        <v>#VALUE!</v>
      </c>
      <c r="AA1482" s="31"/>
      <c r="AB1482" s="31" t="s">
        <v>780</v>
      </c>
      <c r="AC1482" s="31" t="s">
        <v>34145</v>
      </c>
      <c r="AD1482" s="31" t="s">
        <v>34145</v>
      </c>
      <c r="AE1482" s="31"/>
      <c r="AF1482" s="31" t="s">
        <v>24701</v>
      </c>
      <c r="AG1482" s="31" t="s">
        <v>4322</v>
      </c>
      <c r="AH1482" s="31" t="s">
        <v>4322</v>
      </c>
      <c r="AI1482" s="31" t="s">
        <v>728</v>
      </c>
      <c r="AJ1482" s="31" t="s">
        <v>31413</v>
      </c>
      <c r="AK1482" s="31" t="s">
        <v>31414</v>
      </c>
      <c r="AL1482" s="31" t="s">
        <v>31415</v>
      </c>
      <c r="AM1482" s="31" t="s">
        <v>2681</v>
      </c>
      <c r="AN1482" s="31"/>
      <c r="AO1482" s="31"/>
      <c r="AP1482" s="31" t="s">
        <v>3619</v>
      </c>
      <c r="AQ1482" s="31" t="s">
        <v>7696</v>
      </c>
      <c r="AR1482" s="31" t="s">
        <v>34145</v>
      </c>
      <c r="AS1482" s="31" t="s">
        <v>34145</v>
      </c>
      <c r="AT1482" s="31" t="str">
        <f>_xlfn.IFNA(VLOOKUP(D1482,'[1]5. 1 Mei 2022'!$C$7:$F$60,4,FALSE),"")</f>
        <v/>
      </c>
      <c r="AU1482" s="31"/>
      <c r="AV1482" s="31" t="s">
        <v>20033</v>
      </c>
      <c r="AW1482" s="31" t="s">
        <v>7696</v>
      </c>
      <c r="AX1482" s="29">
        <f t="shared" si="223"/>
        <v>44371</v>
      </c>
      <c r="AY1482" s="31" t="s">
        <v>26346</v>
      </c>
      <c r="AZ1482" s="31" t="s">
        <v>225</v>
      </c>
      <c r="BA1482" s="30" t="s">
        <v>3619</v>
      </c>
      <c r="BB1482" s="31" t="s">
        <v>17504</v>
      </c>
      <c r="BC1482" s="31"/>
      <c r="BD1482" s="31" t="s">
        <v>7997</v>
      </c>
      <c r="BE1482" s="31" t="s">
        <v>7969</v>
      </c>
      <c r="BF1482" s="31" t="s">
        <v>20033</v>
      </c>
      <c r="BG1482" s="31" t="s">
        <v>38828</v>
      </c>
      <c r="BH1482" s="31"/>
      <c r="BI1482" s="31" t="s">
        <v>8136</v>
      </c>
      <c r="BJ1482" s="31" t="s">
        <v>3185</v>
      </c>
      <c r="BK1482" s="31" t="str">
        <f t="shared" si="216"/>
        <v>III/d</v>
      </c>
      <c r="BL1482" s="31" t="s">
        <v>8077</v>
      </c>
      <c r="BM1482" s="31"/>
      <c r="BN1482" s="31"/>
      <c r="BO1482" s="31"/>
      <c r="BP1482" s="31" t="s">
        <v>1498</v>
      </c>
      <c r="BQ1482" s="31" t="s">
        <v>3185</v>
      </c>
      <c r="BR1482" s="31" t="s">
        <v>21839</v>
      </c>
      <c r="BS1482" s="31" t="s">
        <v>25801</v>
      </c>
      <c r="BT1482" s="31" t="s">
        <v>6929</v>
      </c>
      <c r="BU1482" s="31"/>
      <c r="BV1482" s="31" t="s">
        <v>2940</v>
      </c>
      <c r="BW1482" s="31">
        <f t="shared" ca="1" si="221"/>
        <v>30</v>
      </c>
      <c r="BX1482" s="78">
        <f t="shared" ca="1" si="222"/>
        <v>3</v>
      </c>
      <c r="BY1482" s="31"/>
      <c r="BZ1482" s="31"/>
      <c r="CA1482" s="31" t="s">
        <v>2483</v>
      </c>
      <c r="CB1482" s="31" t="s">
        <v>2519</v>
      </c>
      <c r="CC1482" s="31">
        <v>2</v>
      </c>
      <c r="CD1482" s="31">
        <v>1</v>
      </c>
      <c r="CE1482" s="31" t="s">
        <v>20085</v>
      </c>
      <c r="CF1482" s="31"/>
      <c r="CG1482" s="31"/>
      <c r="CH1482" s="31" t="s">
        <v>5878</v>
      </c>
      <c r="CI1482" s="31"/>
      <c r="CJ1482" s="31"/>
      <c r="CK1482" s="31"/>
      <c r="CL1482" s="31" t="s">
        <v>22076</v>
      </c>
      <c r="CM1482" s="31" t="s">
        <v>22095</v>
      </c>
      <c r="CN1482" s="31">
        <v>123</v>
      </c>
      <c r="CO1482" s="31" t="s">
        <v>28664</v>
      </c>
      <c r="CP1482" s="31" t="s">
        <v>22095</v>
      </c>
      <c r="CQ1482" s="31">
        <v>123</v>
      </c>
      <c r="CR1482" s="31">
        <v>3693</v>
      </c>
      <c r="CS1482" s="31" t="s">
        <v>24711</v>
      </c>
      <c r="CT1482" s="31"/>
      <c r="CU1482" s="31" t="s">
        <v>8314</v>
      </c>
      <c r="CV1482" s="31" t="s">
        <v>8347</v>
      </c>
      <c r="CW1482" s="31" t="s">
        <v>8348</v>
      </c>
      <c r="CX1482" s="31" t="s">
        <v>8346</v>
      </c>
      <c r="CY1482" s="31"/>
      <c r="CZ1482" s="31"/>
      <c r="DA1482" s="31"/>
      <c r="DB1482" s="31" t="s">
        <v>15747</v>
      </c>
      <c r="DC1482" s="31" t="s">
        <v>15751</v>
      </c>
      <c r="DD1482" s="31" t="s">
        <v>15746</v>
      </c>
      <c r="DE1482" s="31"/>
      <c r="DF1482" s="31"/>
      <c r="DG1482" s="31"/>
      <c r="DH1482" s="31"/>
      <c r="DI1482" s="31" t="s">
        <v>24822</v>
      </c>
      <c r="DJ1482" s="31" t="s">
        <v>24823</v>
      </c>
      <c r="DK1482" s="31" t="s">
        <v>25645</v>
      </c>
      <c r="DL1482" s="31" t="s">
        <v>13888</v>
      </c>
      <c r="DM1482" s="38">
        <v>68658230017000</v>
      </c>
      <c r="DN1482" s="38"/>
      <c r="DO1482" s="35">
        <v>0</v>
      </c>
      <c r="DP1482" s="31" t="s">
        <v>15030</v>
      </c>
      <c r="DQ1482" s="31" t="s">
        <v>15031</v>
      </c>
      <c r="DR1482" s="31"/>
      <c r="DS1482" s="31" t="s">
        <v>27080</v>
      </c>
      <c r="DT1482" s="31" t="s">
        <v>37997</v>
      </c>
      <c r="DU1482" s="31">
        <v>3</v>
      </c>
      <c r="DV1482" s="31" t="s">
        <v>32167</v>
      </c>
      <c r="DW1482" s="31" t="s">
        <v>7997</v>
      </c>
      <c r="DX1482" s="31" t="s">
        <v>7997</v>
      </c>
      <c r="DY1482" s="31" t="s">
        <v>36928</v>
      </c>
      <c r="DZ1482" s="52" t="s">
        <v>22014</v>
      </c>
      <c r="EA1482" s="52" t="s">
        <v>29838</v>
      </c>
      <c r="EB1482" s="31">
        <v>0</v>
      </c>
      <c r="EC1482" s="31" t="s">
        <v>40168</v>
      </c>
      <c r="ED1482" s="31" t="s">
        <v>41101</v>
      </c>
      <c r="EE1482" s="31"/>
      <c r="EF1482" s="31"/>
      <c r="EG1482" s="31"/>
      <c r="EH1482" s="31"/>
      <c r="EI1482" s="31"/>
      <c r="EJ1482" s="31"/>
    </row>
    <row r="1483" spans="1:140" ht="23.25" customHeight="1">
      <c r="A1483" s="25">
        <v>1481</v>
      </c>
      <c r="B1483" s="30" t="s">
        <v>32391</v>
      </c>
      <c r="C1483" s="31">
        <v>140336510</v>
      </c>
      <c r="D1483" s="30" t="s">
        <v>1121</v>
      </c>
      <c r="E1483" s="30"/>
      <c r="F1483" s="30" t="s">
        <v>36254</v>
      </c>
      <c r="G1483" s="31">
        <f t="shared" si="217"/>
        <v>58</v>
      </c>
      <c r="H1483" s="72">
        <f t="shared" si="218"/>
        <v>49065</v>
      </c>
      <c r="I1483" s="30"/>
      <c r="J1483" s="30" t="s">
        <v>34084</v>
      </c>
      <c r="K1483" s="30" t="s">
        <v>4318</v>
      </c>
      <c r="L1483" s="31" t="s">
        <v>4318</v>
      </c>
      <c r="M1483" s="31" t="s">
        <v>3186</v>
      </c>
      <c r="N1483" s="31" t="s">
        <v>5797</v>
      </c>
      <c r="O1483" s="31" t="s">
        <v>5271</v>
      </c>
      <c r="P1483" s="31" t="s">
        <v>23983</v>
      </c>
      <c r="Q1483" s="31"/>
      <c r="R1483" s="31">
        <v>20</v>
      </c>
      <c r="S1483" s="31">
        <v>0</v>
      </c>
      <c r="T1483" s="31"/>
      <c r="U1483" s="31">
        <v>1447</v>
      </c>
      <c r="V1483" s="31"/>
      <c r="W1483" s="31" t="s">
        <v>6910</v>
      </c>
      <c r="X1483" s="31" t="s">
        <v>4868</v>
      </c>
      <c r="Y1483" s="31" t="e">
        <f t="shared" ca="1" si="219"/>
        <v>#VALUE!</v>
      </c>
      <c r="Z1483" s="31" t="e">
        <f t="shared" ca="1" si="220"/>
        <v>#VALUE!</v>
      </c>
      <c r="AA1483" s="31"/>
      <c r="AB1483" s="31" t="s">
        <v>780</v>
      </c>
      <c r="AC1483" s="31" t="s">
        <v>34145</v>
      </c>
      <c r="AD1483" s="31" t="s">
        <v>34145</v>
      </c>
      <c r="AE1483" s="31"/>
      <c r="AF1483" s="31" t="s">
        <v>24701</v>
      </c>
      <c r="AG1483" s="31" t="s">
        <v>4322</v>
      </c>
      <c r="AH1483" s="31" t="s">
        <v>4322</v>
      </c>
      <c r="AI1483" s="31" t="s">
        <v>728</v>
      </c>
      <c r="AJ1483" s="31" t="s">
        <v>31404</v>
      </c>
      <c r="AK1483" s="31" t="s">
        <v>31405</v>
      </c>
      <c r="AL1483" s="31" t="s">
        <v>22958</v>
      </c>
      <c r="AM1483" s="31" t="s">
        <v>2711</v>
      </c>
      <c r="AN1483" s="31"/>
      <c r="AO1483" s="31"/>
      <c r="AP1483" s="31" t="s">
        <v>4434</v>
      </c>
      <c r="AQ1483" s="31" t="s">
        <v>20332</v>
      </c>
      <c r="AR1483" s="31" t="s">
        <v>34145</v>
      </c>
      <c r="AS1483" s="31" t="s">
        <v>34145</v>
      </c>
      <c r="AT1483" s="31" t="str">
        <f>_xlfn.IFNA(VLOOKUP(D1483,'[1]5. 1 Mei 2022'!$C$7:$F$60,4,FALSE),"")</f>
        <v/>
      </c>
      <c r="AU1483" s="31"/>
      <c r="AV1483" s="31" t="s">
        <v>34013</v>
      </c>
      <c r="AW1483" s="31" t="s">
        <v>20332</v>
      </c>
      <c r="AX1483" s="29">
        <f t="shared" si="223"/>
        <v>46524</v>
      </c>
      <c r="AY1483" s="31" t="s">
        <v>26346</v>
      </c>
      <c r="AZ1483" s="31" t="s">
        <v>6484</v>
      </c>
      <c r="BA1483" s="30" t="s">
        <v>4434</v>
      </c>
      <c r="BB1483" s="31" t="s">
        <v>34014</v>
      </c>
      <c r="BC1483" s="31"/>
      <c r="BD1483" s="31" t="s">
        <v>7996</v>
      </c>
      <c r="BE1483" s="31" t="s">
        <v>7969</v>
      </c>
      <c r="BF1483" s="31" t="s">
        <v>34013</v>
      </c>
      <c r="BG1483" s="31" t="s">
        <v>37041</v>
      </c>
      <c r="BH1483" s="31"/>
      <c r="BI1483" s="31" t="s">
        <v>8136</v>
      </c>
      <c r="BJ1483" s="31" t="s">
        <v>3185</v>
      </c>
      <c r="BK1483" s="31" t="str">
        <f t="shared" si="216"/>
        <v>III/d</v>
      </c>
      <c r="BL1483" s="31" t="s">
        <v>8077</v>
      </c>
      <c r="BM1483" s="31"/>
      <c r="BN1483" s="31"/>
      <c r="BO1483" s="31"/>
      <c r="BP1483" s="31" t="s">
        <v>1498</v>
      </c>
      <c r="BQ1483" s="31" t="s">
        <v>3185</v>
      </c>
      <c r="BR1483" s="31" t="s">
        <v>21839</v>
      </c>
      <c r="BS1483" s="31" t="s">
        <v>25675</v>
      </c>
      <c r="BT1483" s="31" t="s">
        <v>1694</v>
      </c>
      <c r="BU1483" s="31"/>
      <c r="BV1483" s="31" t="s">
        <v>7546</v>
      </c>
      <c r="BW1483" s="31">
        <f t="shared" ca="1" si="221"/>
        <v>29</v>
      </c>
      <c r="BX1483" s="78">
        <f t="shared" ca="1" si="222"/>
        <v>3</v>
      </c>
      <c r="BY1483" s="31"/>
      <c r="BZ1483" s="31"/>
      <c r="CA1483" s="31" t="s">
        <v>4239</v>
      </c>
      <c r="CB1483" s="31" t="s">
        <v>2519</v>
      </c>
      <c r="CC1483" s="31">
        <v>1</v>
      </c>
      <c r="CD1483" s="31">
        <v>1</v>
      </c>
      <c r="CE1483" s="31" t="s">
        <v>20085</v>
      </c>
      <c r="CF1483" s="31"/>
      <c r="CG1483" s="31">
        <v>2007</v>
      </c>
      <c r="CH1483" s="31"/>
      <c r="CI1483" s="31"/>
      <c r="CJ1483" s="31"/>
      <c r="CK1483" s="31"/>
      <c r="CL1483" s="31" t="s">
        <v>25089</v>
      </c>
      <c r="CM1483" s="31" t="s">
        <v>25090</v>
      </c>
      <c r="CN1483" s="31">
        <v>124</v>
      </c>
      <c r="CO1483" s="31" t="s">
        <v>28666</v>
      </c>
      <c r="CP1483" s="31" t="s">
        <v>25090</v>
      </c>
      <c r="CQ1483" s="31">
        <v>124</v>
      </c>
      <c r="CR1483" s="31">
        <v>3725</v>
      </c>
      <c r="CS1483" s="31" t="s">
        <v>31406</v>
      </c>
      <c r="CT1483" s="31" t="s">
        <v>10233</v>
      </c>
      <c r="CU1483" s="31" t="s">
        <v>10234</v>
      </c>
      <c r="CV1483" s="31"/>
      <c r="CW1483" s="31"/>
      <c r="CX1483" s="31"/>
      <c r="CY1483" s="31"/>
      <c r="CZ1483" s="31"/>
      <c r="DA1483" s="31"/>
      <c r="DB1483" s="31" t="s">
        <v>15747</v>
      </c>
      <c r="DC1483" s="31" t="s">
        <v>15752</v>
      </c>
      <c r="DD1483" s="31" t="s">
        <v>15746</v>
      </c>
      <c r="DE1483" s="31"/>
      <c r="DF1483" s="31"/>
      <c r="DG1483" s="31"/>
      <c r="DH1483" s="31"/>
      <c r="DI1483" s="31"/>
      <c r="DJ1483" s="31"/>
      <c r="DK1483" s="31" t="s">
        <v>25645</v>
      </c>
      <c r="DL1483" s="31" t="s">
        <v>13888</v>
      </c>
      <c r="DM1483" s="38" t="s">
        <v>9445</v>
      </c>
      <c r="DN1483" s="38"/>
      <c r="DO1483" s="35">
        <v>0</v>
      </c>
      <c r="DP1483" s="31" t="s">
        <v>31347</v>
      </c>
      <c r="DQ1483" s="31" t="s">
        <v>19470</v>
      </c>
      <c r="DR1483" s="31"/>
      <c r="DS1483" s="31" t="s">
        <v>27082</v>
      </c>
      <c r="DT1483" s="31" t="s">
        <v>28116</v>
      </c>
      <c r="DU1483" s="31">
        <v>3</v>
      </c>
      <c r="DV1483" s="31" t="s">
        <v>32167</v>
      </c>
      <c r="DW1483" s="31" t="s">
        <v>7997</v>
      </c>
      <c r="DX1483" s="31" t="s">
        <v>7997</v>
      </c>
      <c r="DY1483" s="31" t="s">
        <v>28840</v>
      </c>
      <c r="DZ1483" s="31" t="s">
        <v>18545</v>
      </c>
      <c r="EA1483" s="31"/>
      <c r="EB1483" s="31">
        <v>0</v>
      </c>
      <c r="EC1483" s="31" t="s">
        <v>40168</v>
      </c>
      <c r="ED1483" s="31" t="s">
        <v>41101</v>
      </c>
      <c r="EE1483" s="31"/>
      <c r="EF1483" s="31"/>
      <c r="EG1483" s="31"/>
      <c r="EH1483" s="31"/>
      <c r="EI1483" s="31"/>
      <c r="EJ1483" s="31"/>
    </row>
    <row r="1484" spans="1:140" ht="23.25" customHeight="1">
      <c r="A1484" s="25">
        <v>1482</v>
      </c>
      <c r="B1484" s="30" t="s">
        <v>17459</v>
      </c>
      <c r="C1484" s="31">
        <v>140217197</v>
      </c>
      <c r="D1484" s="30" t="s">
        <v>33</v>
      </c>
      <c r="E1484" s="30"/>
      <c r="F1484" s="30" t="s">
        <v>36253</v>
      </c>
      <c r="G1484" s="31">
        <f t="shared" si="217"/>
        <v>60</v>
      </c>
      <c r="H1484" s="72">
        <f t="shared" si="218"/>
        <v>46113</v>
      </c>
      <c r="I1484" s="30"/>
      <c r="J1484" s="30" t="s">
        <v>34084</v>
      </c>
      <c r="K1484" s="30" t="s">
        <v>4318</v>
      </c>
      <c r="L1484" s="31" t="s">
        <v>4318</v>
      </c>
      <c r="M1484" s="31" t="s">
        <v>3186</v>
      </c>
      <c r="N1484" s="31" t="s">
        <v>7121</v>
      </c>
      <c r="O1484" s="31" t="s">
        <v>3948</v>
      </c>
      <c r="P1484" s="31" t="s">
        <v>18412</v>
      </c>
      <c r="Q1484" s="31"/>
      <c r="R1484" s="31">
        <v>28</v>
      </c>
      <c r="S1484" s="31">
        <v>7</v>
      </c>
      <c r="T1484" s="31"/>
      <c r="U1484" s="31">
        <v>873</v>
      </c>
      <c r="V1484" s="31"/>
      <c r="W1484" s="31" t="s">
        <v>7541</v>
      </c>
      <c r="X1484" s="31" t="s">
        <v>4423</v>
      </c>
      <c r="Y1484" s="31" t="e">
        <f t="shared" ca="1" si="219"/>
        <v>#VALUE!</v>
      </c>
      <c r="Z1484" s="31" t="e">
        <f t="shared" ca="1" si="220"/>
        <v>#VALUE!</v>
      </c>
      <c r="AA1484" s="31"/>
      <c r="AB1484" s="31" t="s">
        <v>780</v>
      </c>
      <c r="AC1484" s="31" t="s">
        <v>34145</v>
      </c>
      <c r="AD1484" s="31" t="s">
        <v>34145</v>
      </c>
      <c r="AE1484" s="31"/>
      <c r="AF1484" s="31" t="s">
        <v>24701</v>
      </c>
      <c r="AG1484" s="31" t="s">
        <v>4322</v>
      </c>
      <c r="AH1484" s="31" t="s">
        <v>4322</v>
      </c>
      <c r="AI1484" s="31" t="s">
        <v>728</v>
      </c>
      <c r="AJ1484" s="31">
        <v>2012740150</v>
      </c>
      <c r="AK1484" s="31" t="s">
        <v>18824</v>
      </c>
      <c r="AL1484" s="31" t="s">
        <v>10367</v>
      </c>
      <c r="AM1484" s="31" t="s">
        <v>2681</v>
      </c>
      <c r="AN1484" s="31"/>
      <c r="AO1484" s="31"/>
      <c r="AP1484" s="31" t="s">
        <v>4434</v>
      </c>
      <c r="AQ1484" s="31" t="s">
        <v>23496</v>
      </c>
      <c r="AR1484" s="31" t="s">
        <v>34145</v>
      </c>
      <c r="AS1484" s="31" t="s">
        <v>34145</v>
      </c>
      <c r="AT1484" s="31" t="str">
        <f>_xlfn.IFNA(VLOOKUP(D1484,'[1]5. 1 Mei 2022'!$C$7:$F$60,4,FALSE),"")</f>
        <v/>
      </c>
      <c r="AU1484" s="31"/>
      <c r="AV1484" s="31" t="s">
        <v>20033</v>
      </c>
      <c r="AW1484" s="31" t="s">
        <v>38835</v>
      </c>
      <c r="AX1484" s="29" t="e">
        <f t="shared" si="223"/>
        <v>#VALUE!</v>
      </c>
      <c r="AY1484" s="31" t="s">
        <v>26346</v>
      </c>
      <c r="AZ1484" s="31" t="s">
        <v>6484</v>
      </c>
      <c r="BA1484" s="30" t="s">
        <v>4434</v>
      </c>
      <c r="BB1484" s="31"/>
      <c r="BC1484" s="31"/>
      <c r="BD1484" s="31" t="s">
        <v>7997</v>
      </c>
      <c r="BE1484" s="31" t="s">
        <v>7969</v>
      </c>
      <c r="BF1484" s="31" t="s">
        <v>20033</v>
      </c>
      <c r="BG1484" s="31" t="s">
        <v>38836</v>
      </c>
      <c r="BH1484" s="31"/>
      <c r="BI1484" s="31" t="s">
        <v>8136</v>
      </c>
      <c r="BJ1484" s="31" t="s">
        <v>20310</v>
      </c>
      <c r="BK1484" s="31" t="str">
        <f t="shared" si="216"/>
        <v>IV/b</v>
      </c>
      <c r="BL1484" s="31" t="s">
        <v>8077</v>
      </c>
      <c r="BM1484" s="31"/>
      <c r="BN1484" s="31"/>
      <c r="BO1484" s="31"/>
      <c r="BP1484" s="31" t="s">
        <v>1498</v>
      </c>
      <c r="BQ1484" s="31" t="s">
        <v>20310</v>
      </c>
      <c r="BR1484" s="31" t="s">
        <v>30292</v>
      </c>
      <c r="BS1484" s="31" t="s">
        <v>32102</v>
      </c>
      <c r="BT1484" s="31" t="s">
        <v>4228</v>
      </c>
      <c r="BU1484" s="31"/>
      <c r="BV1484" s="31" t="s">
        <v>4193</v>
      </c>
      <c r="BW1484" s="31">
        <f t="shared" ca="1" si="221"/>
        <v>37</v>
      </c>
      <c r="BX1484" s="78">
        <f t="shared" ca="1" si="222"/>
        <v>3</v>
      </c>
      <c r="BY1484" s="31"/>
      <c r="BZ1484" s="31"/>
      <c r="CA1484" s="31" t="s">
        <v>4239</v>
      </c>
      <c r="CB1484" s="31" t="s">
        <v>2519</v>
      </c>
      <c r="CC1484" s="31">
        <v>3</v>
      </c>
      <c r="CD1484" s="31">
        <v>1</v>
      </c>
      <c r="CE1484" s="31" t="s">
        <v>20085</v>
      </c>
      <c r="CF1484" s="31"/>
      <c r="CG1484" s="31">
        <v>2005</v>
      </c>
      <c r="CH1484" s="31">
        <v>2005</v>
      </c>
      <c r="CI1484" s="31">
        <v>2008</v>
      </c>
      <c r="CJ1484" s="31" t="s">
        <v>7135</v>
      </c>
      <c r="CK1484" s="31"/>
      <c r="CL1484" s="31" t="s">
        <v>25083</v>
      </c>
      <c r="CM1484" s="31" t="s">
        <v>22179</v>
      </c>
      <c r="CN1484" s="31">
        <v>123</v>
      </c>
      <c r="CO1484" s="31" t="s">
        <v>25084</v>
      </c>
      <c r="CP1484" s="31" t="s">
        <v>22179</v>
      </c>
      <c r="CQ1484" s="31">
        <v>123</v>
      </c>
      <c r="CR1484" s="31">
        <v>3437</v>
      </c>
      <c r="CS1484" s="31" t="s">
        <v>18179</v>
      </c>
      <c r="CT1484" s="31"/>
      <c r="CU1484" s="31" t="s">
        <v>8314</v>
      </c>
      <c r="CV1484" s="31" t="s">
        <v>8347</v>
      </c>
      <c r="CW1484" s="31" t="s">
        <v>8348</v>
      </c>
      <c r="CX1484" s="31" t="s">
        <v>8346</v>
      </c>
      <c r="CY1484" s="31"/>
      <c r="CZ1484" s="31"/>
      <c r="DA1484" s="31"/>
      <c r="DB1484" s="31" t="s">
        <v>15747</v>
      </c>
      <c r="DC1484" s="31" t="s">
        <v>15751</v>
      </c>
      <c r="DD1484" s="31" t="s">
        <v>15746</v>
      </c>
      <c r="DE1484" s="31"/>
      <c r="DF1484" s="31"/>
      <c r="DG1484" s="31"/>
      <c r="DH1484" s="31"/>
      <c r="DI1484" s="31"/>
      <c r="DJ1484" s="31"/>
      <c r="DK1484" s="31" t="s">
        <v>25642</v>
      </c>
      <c r="DL1484" s="31" t="s">
        <v>25643</v>
      </c>
      <c r="DM1484" s="38" t="s">
        <v>8872</v>
      </c>
      <c r="DN1484" s="38"/>
      <c r="DO1484" s="35">
        <v>0</v>
      </c>
      <c r="DP1484" s="31" t="s">
        <v>13196</v>
      </c>
      <c r="DQ1484" s="31" t="s">
        <v>4639</v>
      </c>
      <c r="DR1484" s="31"/>
      <c r="DS1484" s="31" t="s">
        <v>26573</v>
      </c>
      <c r="DT1484" s="31" t="s">
        <v>27941</v>
      </c>
      <c r="DU1484" s="31">
        <v>3</v>
      </c>
      <c r="DV1484" s="31" t="s">
        <v>32167</v>
      </c>
      <c r="DW1484" s="31" t="s">
        <v>7997</v>
      </c>
      <c r="DX1484" s="31" t="s">
        <v>7997</v>
      </c>
      <c r="DY1484" s="31" t="s">
        <v>37023</v>
      </c>
      <c r="DZ1484" s="52" t="s">
        <v>22014</v>
      </c>
      <c r="EA1484" s="52" t="s">
        <v>35693</v>
      </c>
      <c r="EB1484" s="31">
        <v>0</v>
      </c>
      <c r="EC1484" s="31" t="s">
        <v>40168</v>
      </c>
      <c r="ED1484" s="31" t="s">
        <v>41101</v>
      </c>
      <c r="EE1484" s="31"/>
      <c r="EF1484" s="31"/>
      <c r="EG1484" s="31"/>
      <c r="EH1484" s="31"/>
      <c r="EI1484" s="31"/>
      <c r="EJ1484" s="31"/>
    </row>
    <row r="1485" spans="1:140" ht="23.25" customHeight="1">
      <c r="A1485" s="25">
        <v>1483</v>
      </c>
      <c r="B1485" s="30" t="s">
        <v>1416</v>
      </c>
      <c r="C1485" s="31" t="s">
        <v>4318</v>
      </c>
      <c r="D1485" s="30" t="s">
        <v>1417</v>
      </c>
      <c r="E1485" s="30"/>
      <c r="F1485" s="30" t="s">
        <v>36257</v>
      </c>
      <c r="G1485" s="31">
        <f t="shared" si="217"/>
        <v>58</v>
      </c>
      <c r="H1485" s="72">
        <f t="shared" si="218"/>
        <v>52018</v>
      </c>
      <c r="I1485" s="30"/>
      <c r="J1485" s="30" t="s">
        <v>34084</v>
      </c>
      <c r="K1485" s="30" t="s">
        <v>4318</v>
      </c>
      <c r="L1485" s="31" t="s">
        <v>4318</v>
      </c>
      <c r="M1485" s="31" t="s">
        <v>3186</v>
      </c>
      <c r="N1485" s="31" t="s">
        <v>5797</v>
      </c>
      <c r="O1485" s="31" t="s">
        <v>5271</v>
      </c>
      <c r="P1485" s="52" t="s">
        <v>24630</v>
      </c>
      <c r="Q1485" s="31" t="s">
        <v>39052</v>
      </c>
      <c r="R1485" s="31">
        <v>9</v>
      </c>
      <c r="S1485" s="31">
        <v>10</v>
      </c>
      <c r="T1485" s="31"/>
      <c r="U1485" s="31">
        <v>567</v>
      </c>
      <c r="V1485" s="31" t="s">
        <v>5813</v>
      </c>
      <c r="W1485" s="31" t="s">
        <v>7541</v>
      </c>
      <c r="X1485" s="31" t="s">
        <v>1695</v>
      </c>
      <c r="Y1485" s="31">
        <f t="shared" ca="1" si="219"/>
        <v>39</v>
      </c>
      <c r="Z1485" s="31" t="str">
        <f t="shared" ca="1" si="220"/>
        <v>36-45</v>
      </c>
      <c r="AA1485" s="31"/>
      <c r="AB1485" s="31" t="s">
        <v>780</v>
      </c>
      <c r="AC1485" s="31" t="s">
        <v>34145</v>
      </c>
      <c r="AD1485" s="31" t="s">
        <v>34145</v>
      </c>
      <c r="AE1485" s="31"/>
      <c r="AF1485" s="31" t="s">
        <v>24701</v>
      </c>
      <c r="AG1485" s="31" t="s">
        <v>4322</v>
      </c>
      <c r="AH1485" s="31" t="s">
        <v>4322</v>
      </c>
      <c r="AI1485" s="31" t="s">
        <v>728</v>
      </c>
      <c r="AJ1485" s="31" t="s">
        <v>5831</v>
      </c>
      <c r="AK1485" s="31" t="s">
        <v>5832</v>
      </c>
      <c r="AL1485" s="31" t="s">
        <v>5460</v>
      </c>
      <c r="AM1485" s="31" t="s">
        <v>4078</v>
      </c>
      <c r="AN1485" s="31"/>
      <c r="AO1485" s="31"/>
      <c r="AP1485" s="31" t="s">
        <v>3619</v>
      </c>
      <c r="AQ1485" s="31" t="s">
        <v>7696</v>
      </c>
      <c r="AR1485" s="31" t="s">
        <v>34145</v>
      </c>
      <c r="AS1485" s="31" t="s">
        <v>34145</v>
      </c>
      <c r="AT1485" s="31" t="str">
        <f>_xlfn.IFNA(VLOOKUP(D1485,'[1]5. 1 Mei 2022'!$C$7:$F$60,4,FALSE),"")</f>
        <v/>
      </c>
      <c r="AU1485" s="31"/>
      <c r="AV1485" s="31" t="s">
        <v>20032</v>
      </c>
      <c r="AW1485" s="31" t="s">
        <v>7696</v>
      </c>
      <c r="AX1485" s="29">
        <f t="shared" si="223"/>
        <v>44371</v>
      </c>
      <c r="AY1485" s="31" t="s">
        <v>26346</v>
      </c>
      <c r="AZ1485" s="31" t="s">
        <v>225</v>
      </c>
      <c r="BA1485" s="30" t="s">
        <v>3619</v>
      </c>
      <c r="BB1485" s="31" t="s">
        <v>17504</v>
      </c>
      <c r="BC1485" s="31"/>
      <c r="BD1485" s="31" t="s">
        <v>7980</v>
      </c>
      <c r="BE1485" s="31" t="s">
        <v>7969</v>
      </c>
      <c r="BF1485" s="31" t="s">
        <v>20032</v>
      </c>
      <c r="BG1485" s="31"/>
      <c r="BH1485" s="31"/>
      <c r="BI1485" s="31" t="s">
        <v>8136</v>
      </c>
      <c r="BJ1485" s="31" t="s">
        <v>20278</v>
      </c>
      <c r="BK1485" s="31" t="str">
        <f t="shared" si="216"/>
        <v>III/d</v>
      </c>
      <c r="BL1485" s="31" t="s">
        <v>8077</v>
      </c>
      <c r="BM1485" s="31"/>
      <c r="BN1485" s="31"/>
      <c r="BO1485" s="31"/>
      <c r="BP1485" s="31"/>
      <c r="BQ1485" s="31" t="s">
        <v>20278</v>
      </c>
      <c r="BR1485" s="52" t="s">
        <v>39748</v>
      </c>
      <c r="BS1485" s="52" t="s">
        <v>39053</v>
      </c>
      <c r="BT1485" s="31" t="s">
        <v>2917</v>
      </c>
      <c r="BU1485" s="31" t="s">
        <v>5049</v>
      </c>
      <c r="BV1485" s="31" t="s">
        <v>5145</v>
      </c>
      <c r="BW1485" s="31">
        <f t="shared" ca="1" si="221"/>
        <v>10</v>
      </c>
      <c r="BX1485" s="78">
        <f t="shared" ca="1" si="222"/>
        <v>3</v>
      </c>
      <c r="BY1485" s="31"/>
      <c r="BZ1485" s="31" t="s">
        <v>15726</v>
      </c>
      <c r="CA1485" s="31" t="s">
        <v>996</v>
      </c>
      <c r="CB1485" s="31" t="s">
        <v>2519</v>
      </c>
      <c r="CC1485" s="31"/>
      <c r="CD1485" s="31">
        <v>1</v>
      </c>
      <c r="CE1485" s="31" t="s">
        <v>20085</v>
      </c>
      <c r="CF1485" s="31"/>
      <c r="CG1485" s="31"/>
      <c r="CH1485" s="31"/>
      <c r="CI1485" s="31"/>
      <c r="CJ1485" s="31"/>
      <c r="CK1485" s="31"/>
      <c r="CL1485" s="31" t="s">
        <v>22071</v>
      </c>
      <c r="CM1485" s="31" t="s">
        <v>22072</v>
      </c>
      <c r="CN1485" s="31">
        <v>123</v>
      </c>
      <c r="CO1485" s="31" t="s">
        <v>28591</v>
      </c>
      <c r="CP1485" s="31" t="s">
        <v>22072</v>
      </c>
      <c r="CQ1485" s="31">
        <v>123</v>
      </c>
      <c r="CR1485" s="31">
        <v>4665</v>
      </c>
      <c r="CS1485" s="31" t="s">
        <v>16048</v>
      </c>
      <c r="CT1485" s="31"/>
      <c r="CU1485" s="31"/>
      <c r="CV1485" s="31" t="s">
        <v>12096</v>
      </c>
      <c r="CW1485" s="31" t="s">
        <v>8329</v>
      </c>
      <c r="CX1485" s="31">
        <v>41304</v>
      </c>
      <c r="CY1485" s="31"/>
      <c r="CZ1485" s="31"/>
      <c r="DA1485" s="31"/>
      <c r="DB1485" s="31" t="s">
        <v>11355</v>
      </c>
      <c r="DC1485" s="31" t="s">
        <v>16323</v>
      </c>
      <c r="DD1485" s="31" t="s">
        <v>16324</v>
      </c>
      <c r="DE1485" s="31"/>
      <c r="DF1485" s="31"/>
      <c r="DG1485" s="31"/>
      <c r="DH1485" s="31"/>
      <c r="DI1485" s="31" t="s">
        <v>24822</v>
      </c>
      <c r="DJ1485" s="31" t="s">
        <v>24823</v>
      </c>
      <c r="DK1485" s="31"/>
      <c r="DL1485" s="31"/>
      <c r="DM1485" s="38" t="s">
        <v>9188</v>
      </c>
      <c r="DN1485" s="38"/>
      <c r="DO1485" s="35" t="s">
        <v>20455</v>
      </c>
      <c r="DP1485" s="31" t="s">
        <v>14878</v>
      </c>
      <c r="DQ1485" s="31" t="s">
        <v>14879</v>
      </c>
      <c r="DR1485" s="31" t="s">
        <v>1418</v>
      </c>
      <c r="DS1485" s="31" t="s">
        <v>26821</v>
      </c>
      <c r="DT1485" s="31" t="s">
        <v>28015</v>
      </c>
      <c r="DU1485" s="31">
        <v>2</v>
      </c>
      <c r="DV1485" s="31" t="s">
        <v>32167</v>
      </c>
      <c r="DW1485" s="31" t="s">
        <v>7980</v>
      </c>
      <c r="DX1485" s="31" t="s">
        <v>7980</v>
      </c>
      <c r="DY1485" s="31" t="s">
        <v>32408</v>
      </c>
      <c r="DZ1485" s="31" t="s">
        <v>32398</v>
      </c>
      <c r="EA1485" s="31"/>
      <c r="EB1485" s="31">
        <v>0</v>
      </c>
      <c r="EC1485" s="31" t="s">
        <v>40168</v>
      </c>
      <c r="ED1485" s="31" t="s">
        <v>41101</v>
      </c>
      <c r="EE1485" s="31"/>
      <c r="EF1485" s="31"/>
      <c r="EG1485" s="31"/>
      <c r="EH1485" s="31"/>
      <c r="EI1485" s="31"/>
      <c r="EJ1485" s="31"/>
    </row>
    <row r="1486" spans="1:140" ht="23.25" customHeight="1">
      <c r="A1486" s="25">
        <v>1484</v>
      </c>
      <c r="B1486" s="30" t="s">
        <v>21476</v>
      </c>
      <c r="C1486" s="31" t="s">
        <v>21511</v>
      </c>
      <c r="D1486" s="30" t="s">
        <v>23583</v>
      </c>
      <c r="E1486" s="30"/>
      <c r="F1486" s="30" t="s">
        <v>36258</v>
      </c>
      <c r="G1486" s="31">
        <f t="shared" si="217"/>
        <v>58</v>
      </c>
      <c r="H1486" s="72">
        <f t="shared" si="218"/>
        <v>55854</v>
      </c>
      <c r="I1486" s="30"/>
      <c r="J1486" s="30" t="s">
        <v>34084</v>
      </c>
      <c r="K1486" s="30" t="s">
        <v>4318</v>
      </c>
      <c r="L1486" s="31" t="s">
        <v>4318</v>
      </c>
      <c r="M1486" s="31" t="s">
        <v>3186</v>
      </c>
      <c r="N1486" s="31" t="s">
        <v>3311</v>
      </c>
      <c r="O1486" s="31" t="s">
        <v>2534</v>
      </c>
      <c r="P1486" s="52" t="s">
        <v>24630</v>
      </c>
      <c r="Q1486" s="31" t="s">
        <v>39054</v>
      </c>
      <c r="R1486" s="31">
        <v>3</v>
      </c>
      <c r="S1486" s="31">
        <v>8</v>
      </c>
      <c r="T1486" s="31"/>
      <c r="U1486" s="31">
        <v>493</v>
      </c>
      <c r="V1486" s="31" t="s">
        <v>29857</v>
      </c>
      <c r="W1486" s="31" t="s">
        <v>6910</v>
      </c>
      <c r="X1486" s="31" t="s">
        <v>21585</v>
      </c>
      <c r="Y1486" s="31">
        <f t="shared" ca="1" si="219"/>
        <v>29</v>
      </c>
      <c r="Z1486" s="31" t="str">
        <f t="shared" ca="1" si="220"/>
        <v>21-35</v>
      </c>
      <c r="AA1486" s="31"/>
      <c r="AB1486" s="31" t="s">
        <v>780</v>
      </c>
      <c r="AC1486" s="31" t="s">
        <v>34145</v>
      </c>
      <c r="AD1486" s="31" t="s">
        <v>34145</v>
      </c>
      <c r="AE1486" s="31"/>
      <c r="AF1486" s="31" t="s">
        <v>24701</v>
      </c>
      <c r="AG1486" s="31" t="s">
        <v>4322</v>
      </c>
      <c r="AH1486" s="31" t="s">
        <v>4322</v>
      </c>
      <c r="AI1486" s="31" t="s">
        <v>728</v>
      </c>
      <c r="AJ1486" s="31" t="s">
        <v>22206</v>
      </c>
      <c r="AK1486" s="31" t="s">
        <v>22207</v>
      </c>
      <c r="AL1486" s="31" t="s">
        <v>11481</v>
      </c>
      <c r="AM1486" s="31" t="s">
        <v>2711</v>
      </c>
      <c r="AN1486" s="31"/>
      <c r="AO1486" s="31"/>
      <c r="AP1486" s="31" t="s">
        <v>18118</v>
      </c>
      <c r="AQ1486" s="31" t="s">
        <v>21556</v>
      </c>
      <c r="AR1486" s="31" t="s">
        <v>34145</v>
      </c>
      <c r="AS1486" s="31" t="s">
        <v>34145</v>
      </c>
      <c r="AT1486" s="31" t="str">
        <f>_xlfn.IFNA(VLOOKUP(D1486,'[1]5. 1 Mei 2022'!$C$7:$F$60,4,FALSE),"")</f>
        <v/>
      </c>
      <c r="AU1486" s="31"/>
      <c r="AV1486" s="31" t="s">
        <v>20032</v>
      </c>
      <c r="AW1486" s="31" t="s">
        <v>21723</v>
      </c>
      <c r="AX1486" s="29">
        <f t="shared" si="223"/>
        <v>46555</v>
      </c>
      <c r="AY1486" s="31" t="s">
        <v>26346</v>
      </c>
      <c r="AZ1486" s="31" t="s">
        <v>2622</v>
      </c>
      <c r="BA1486" s="30" t="s">
        <v>18118</v>
      </c>
      <c r="BB1486" s="31" t="s">
        <v>8024</v>
      </c>
      <c r="BC1486" s="31"/>
      <c r="BD1486" s="31" t="s">
        <v>11423</v>
      </c>
      <c r="BE1486" s="31" t="s">
        <v>7969</v>
      </c>
      <c r="BF1486" s="31" t="s">
        <v>20032</v>
      </c>
      <c r="BG1486" s="31"/>
      <c r="BH1486" s="31"/>
      <c r="BI1486" s="31"/>
      <c r="BJ1486" s="31" t="s">
        <v>23222</v>
      </c>
      <c r="BK1486" s="31" t="str">
        <f t="shared" si="216"/>
        <v>III/b</v>
      </c>
      <c r="BL1486" s="31" t="s">
        <v>8077</v>
      </c>
      <c r="BM1486" s="31"/>
      <c r="BN1486" s="31"/>
      <c r="BO1486" s="31"/>
      <c r="BP1486" s="31"/>
      <c r="BQ1486" s="31" t="s">
        <v>23222</v>
      </c>
      <c r="BR1486" s="52" t="s">
        <v>39748</v>
      </c>
      <c r="BS1486" s="52" t="s">
        <v>39055</v>
      </c>
      <c r="BT1486" s="31" t="s">
        <v>21685</v>
      </c>
      <c r="BU1486" s="31" t="s">
        <v>25901</v>
      </c>
      <c r="BV1486" s="31" t="s">
        <v>21556</v>
      </c>
      <c r="BW1486" s="31">
        <f t="shared" ca="1" si="221"/>
        <v>5</v>
      </c>
      <c r="BX1486" s="78">
        <f t="shared" ca="1" si="222"/>
        <v>10</v>
      </c>
      <c r="BY1486" s="31"/>
      <c r="BZ1486" s="31"/>
      <c r="CA1486" s="31" t="s">
        <v>2483</v>
      </c>
      <c r="CB1486" s="31" t="s">
        <v>2406</v>
      </c>
      <c r="CC1486" s="31"/>
      <c r="CD1486" s="31"/>
      <c r="CE1486" s="31"/>
      <c r="CF1486" s="31"/>
      <c r="CG1486" s="31"/>
      <c r="CH1486" s="31"/>
      <c r="CI1486" s="31"/>
      <c r="CJ1486" s="31"/>
      <c r="CK1486" s="31"/>
      <c r="CL1486" s="31" t="s">
        <v>24872</v>
      </c>
      <c r="CM1486" s="31" t="s">
        <v>22254</v>
      </c>
      <c r="CN1486" s="31">
        <v>123</v>
      </c>
      <c r="CO1486" s="31" t="s">
        <v>24873</v>
      </c>
      <c r="CP1486" s="31" t="s">
        <v>22254</v>
      </c>
      <c r="CQ1486" s="31">
        <v>123</v>
      </c>
      <c r="CR1486" s="31">
        <v>6737</v>
      </c>
      <c r="CS1486" s="31" t="s">
        <v>22454</v>
      </c>
      <c r="CT1486" s="31"/>
      <c r="CU1486" s="31"/>
      <c r="CV1486" s="31"/>
      <c r="CW1486" s="31"/>
      <c r="CX1486" s="31"/>
      <c r="CY1486" s="31"/>
      <c r="CZ1486" s="31"/>
      <c r="DA1486" s="31"/>
      <c r="DB1486" s="31"/>
      <c r="DC1486" s="31"/>
      <c r="DD1486" s="31"/>
      <c r="DE1486" s="31"/>
      <c r="DF1486" s="31"/>
      <c r="DG1486" s="31"/>
      <c r="DH1486" s="31"/>
      <c r="DI1486" s="31"/>
      <c r="DJ1486" s="31"/>
      <c r="DK1486" s="31" t="s">
        <v>25642</v>
      </c>
      <c r="DL1486" s="31" t="s">
        <v>25643</v>
      </c>
      <c r="DM1486" s="38" t="s">
        <v>23715</v>
      </c>
      <c r="DN1486" s="38"/>
      <c r="DO1486" s="35"/>
      <c r="DP1486" s="31" t="s">
        <v>22203</v>
      </c>
      <c r="DQ1486" s="31" t="s">
        <v>22205</v>
      </c>
      <c r="DR1486" s="31"/>
      <c r="DS1486" s="31" t="s">
        <v>22204</v>
      </c>
      <c r="DT1486" s="31" t="s">
        <v>37998</v>
      </c>
      <c r="DU1486" s="31">
        <v>3</v>
      </c>
      <c r="DV1486" s="31" t="s">
        <v>32167</v>
      </c>
      <c r="DW1486" s="31" t="s">
        <v>34444</v>
      </c>
      <c r="DX1486" s="31" t="s">
        <v>34444</v>
      </c>
      <c r="DY1486" s="31" t="s">
        <v>34460</v>
      </c>
      <c r="DZ1486" s="29">
        <v>44754</v>
      </c>
      <c r="EA1486" s="31"/>
      <c r="EB1486" s="31">
        <v>0</v>
      </c>
      <c r="EC1486" s="31" t="s">
        <v>40168</v>
      </c>
      <c r="ED1486" s="31" t="s">
        <v>41101</v>
      </c>
      <c r="EE1486" s="31"/>
      <c r="EF1486" s="31"/>
      <c r="EG1486" s="31"/>
      <c r="EH1486" s="31"/>
      <c r="EI1486" s="31"/>
      <c r="EJ1486" s="31"/>
    </row>
    <row r="1487" spans="1:140" ht="23.25" customHeight="1">
      <c r="A1487" s="25">
        <v>1485</v>
      </c>
      <c r="B1487" s="30" t="s">
        <v>22898</v>
      </c>
      <c r="C1487" s="31">
        <v>140368769</v>
      </c>
      <c r="D1487" s="30" t="s">
        <v>125</v>
      </c>
      <c r="E1487" s="30"/>
      <c r="F1487" s="30" t="s">
        <v>36257</v>
      </c>
      <c r="G1487" s="31">
        <f t="shared" si="217"/>
        <v>58</v>
      </c>
      <c r="H1487" s="72">
        <f t="shared" si="218"/>
        <v>47362</v>
      </c>
      <c r="I1487" s="30"/>
      <c r="J1487" s="30" t="s">
        <v>34084</v>
      </c>
      <c r="K1487" s="30" t="s">
        <v>4318</v>
      </c>
      <c r="L1487" s="31" t="s">
        <v>4318</v>
      </c>
      <c r="M1487" s="31" t="s">
        <v>6378</v>
      </c>
      <c r="N1487" s="31" t="s">
        <v>5797</v>
      </c>
      <c r="O1487" s="31" t="s">
        <v>5271</v>
      </c>
      <c r="P1487" s="31" t="s">
        <v>21723</v>
      </c>
      <c r="Q1487" s="31" t="s">
        <v>41467</v>
      </c>
      <c r="R1487" s="31">
        <v>16</v>
      </c>
      <c r="S1487" s="31">
        <v>3</v>
      </c>
      <c r="T1487" s="31"/>
      <c r="U1487" s="31">
        <v>709</v>
      </c>
      <c r="V1487" s="31"/>
      <c r="W1487" s="31" t="s">
        <v>22899</v>
      </c>
      <c r="X1487" s="31" t="s">
        <v>6144</v>
      </c>
      <c r="Y1487" s="31">
        <f t="shared" ca="1" si="219"/>
        <v>52</v>
      </c>
      <c r="Z1487" s="31" t="str">
        <f t="shared" ca="1" si="220"/>
        <v>46-58</v>
      </c>
      <c r="AA1487" s="31"/>
      <c r="AB1487" s="31" t="s">
        <v>780</v>
      </c>
      <c r="AC1487" s="31" t="s">
        <v>34145</v>
      </c>
      <c r="AD1487" s="31" t="s">
        <v>34145</v>
      </c>
      <c r="AE1487" s="31"/>
      <c r="AF1487" s="31" t="s">
        <v>24701</v>
      </c>
      <c r="AG1487" s="31" t="s">
        <v>4322</v>
      </c>
      <c r="AH1487" s="31" t="s">
        <v>4322</v>
      </c>
      <c r="AI1487" s="31" t="s">
        <v>728</v>
      </c>
      <c r="AJ1487" s="31" t="s">
        <v>19438</v>
      </c>
      <c r="AK1487" s="31" t="s">
        <v>19437</v>
      </c>
      <c r="AL1487" s="31" t="s">
        <v>16424</v>
      </c>
      <c r="AM1487" s="31" t="s">
        <v>2711</v>
      </c>
      <c r="AN1487" s="31"/>
      <c r="AO1487" s="31"/>
      <c r="AP1487" s="31" t="s">
        <v>4434</v>
      </c>
      <c r="AQ1487" s="52" t="s">
        <v>35984</v>
      </c>
      <c r="AR1487" s="31" t="s">
        <v>34145</v>
      </c>
      <c r="AS1487" s="31" t="s">
        <v>34145</v>
      </c>
      <c r="AT1487" s="31" t="s">
        <v>41656</v>
      </c>
      <c r="AU1487" s="31"/>
      <c r="AV1487" s="31" t="s">
        <v>20033</v>
      </c>
      <c r="AW1487" s="31" t="s">
        <v>23983</v>
      </c>
      <c r="AX1487" s="29">
        <f t="shared" si="223"/>
        <v>45642</v>
      </c>
      <c r="AY1487" s="31" t="s">
        <v>26346</v>
      </c>
      <c r="AZ1487" s="31" t="s">
        <v>6484</v>
      </c>
      <c r="BA1487" s="30" t="s">
        <v>4434</v>
      </c>
      <c r="BB1487" s="31" t="s">
        <v>41657</v>
      </c>
      <c r="BC1487" s="31"/>
      <c r="BD1487" s="31" t="s">
        <v>7997</v>
      </c>
      <c r="BE1487" s="31" t="s">
        <v>7969</v>
      </c>
      <c r="BF1487" s="31" t="s">
        <v>20033</v>
      </c>
      <c r="BG1487" s="31"/>
      <c r="BH1487" s="31"/>
      <c r="BI1487" s="31" t="s">
        <v>8136</v>
      </c>
      <c r="BJ1487" s="31" t="s">
        <v>20278</v>
      </c>
      <c r="BK1487" s="31" t="str">
        <f t="shared" si="216"/>
        <v>III/d</v>
      </c>
      <c r="BL1487" s="31" t="s">
        <v>8077</v>
      </c>
      <c r="BM1487" s="31"/>
      <c r="BN1487" s="31"/>
      <c r="BO1487" s="31"/>
      <c r="BP1487" s="31" t="s">
        <v>1498</v>
      </c>
      <c r="BQ1487" s="31" t="s">
        <v>20278</v>
      </c>
      <c r="BR1487" s="52" t="s">
        <v>30295</v>
      </c>
      <c r="BS1487" s="62" t="s">
        <v>41468</v>
      </c>
      <c r="BT1487" s="31" t="s">
        <v>2481</v>
      </c>
      <c r="BU1487" s="31"/>
      <c r="BV1487" s="31" t="s">
        <v>6324</v>
      </c>
      <c r="BW1487" s="31">
        <f t="shared" ca="1" si="221"/>
        <v>20</v>
      </c>
      <c r="BX1487" s="78">
        <f t="shared" ca="1" si="222"/>
        <v>2</v>
      </c>
      <c r="BY1487" s="31"/>
      <c r="BZ1487" s="31"/>
      <c r="CA1487" s="31" t="s">
        <v>4239</v>
      </c>
      <c r="CB1487" s="31" t="s">
        <v>2519</v>
      </c>
      <c r="CC1487" s="31">
        <v>1</v>
      </c>
      <c r="CD1487" s="31">
        <v>1</v>
      </c>
      <c r="CE1487" s="31" t="s">
        <v>20085</v>
      </c>
      <c r="CF1487" s="31"/>
      <c r="CG1487" s="31"/>
      <c r="CH1487" s="31"/>
      <c r="CI1487" s="31"/>
      <c r="CJ1487" s="31"/>
      <c r="CK1487" s="31"/>
      <c r="CL1487" s="31" t="s">
        <v>38899</v>
      </c>
      <c r="CM1487" s="52" t="s">
        <v>38900</v>
      </c>
      <c r="CN1487" s="31" t="s">
        <v>36751</v>
      </c>
      <c r="CO1487" s="31" t="s">
        <v>39853</v>
      </c>
      <c r="CP1487" s="31" t="s">
        <v>38900</v>
      </c>
      <c r="CQ1487" s="31">
        <v>127</v>
      </c>
      <c r="CR1487" s="31">
        <v>3288</v>
      </c>
      <c r="CS1487" s="31" t="s">
        <v>24707</v>
      </c>
      <c r="CT1487" s="31"/>
      <c r="CU1487" s="31" t="s">
        <v>6672</v>
      </c>
      <c r="CV1487" s="31" t="s">
        <v>8361</v>
      </c>
      <c r="CW1487" s="31" t="s">
        <v>8362</v>
      </c>
      <c r="CX1487" s="31" t="s">
        <v>8346</v>
      </c>
      <c r="CY1487" s="31"/>
      <c r="CZ1487" s="31"/>
      <c r="DA1487" s="31"/>
      <c r="DB1487" s="31" t="s">
        <v>15744</v>
      </c>
      <c r="DC1487" s="31" t="s">
        <v>15745</v>
      </c>
      <c r="DD1487" s="31" t="s">
        <v>15746</v>
      </c>
      <c r="DE1487" s="31"/>
      <c r="DF1487" s="31"/>
      <c r="DG1487" s="31"/>
      <c r="DH1487" s="31"/>
      <c r="DI1487" s="31"/>
      <c r="DJ1487" s="31"/>
      <c r="DK1487" s="31"/>
      <c r="DL1487" s="31"/>
      <c r="DM1487" s="38" t="s">
        <v>19439</v>
      </c>
      <c r="DN1487" s="38"/>
      <c r="DO1487" s="35">
        <v>0</v>
      </c>
      <c r="DP1487" s="31" t="s">
        <v>13837</v>
      </c>
      <c r="DQ1487" s="31" t="s">
        <v>6646</v>
      </c>
      <c r="DR1487" s="31"/>
      <c r="DS1487" s="31" t="s">
        <v>27013</v>
      </c>
      <c r="DT1487" s="31" t="s">
        <v>28080</v>
      </c>
      <c r="DU1487" s="31">
        <v>3</v>
      </c>
      <c r="DV1487" s="31" t="s">
        <v>32167</v>
      </c>
      <c r="DW1487" s="31" t="s">
        <v>7997</v>
      </c>
      <c r="DX1487" s="31" t="s">
        <v>7997</v>
      </c>
      <c r="DY1487" s="31" t="s">
        <v>38427</v>
      </c>
      <c r="DZ1487" s="52" t="s">
        <v>21707</v>
      </c>
      <c r="EA1487" s="52" t="s">
        <v>29807</v>
      </c>
      <c r="EB1487" s="31">
        <v>257266</v>
      </c>
      <c r="EC1487" s="31" t="s">
        <v>40168</v>
      </c>
      <c r="ED1487" s="31" t="s">
        <v>41101</v>
      </c>
      <c r="EE1487" s="31"/>
      <c r="EF1487" s="31"/>
      <c r="EG1487" s="31"/>
      <c r="EH1487" s="31"/>
      <c r="EI1487" s="31"/>
      <c r="EJ1487" s="31"/>
    </row>
    <row r="1488" spans="1:140" ht="23.25" customHeight="1">
      <c r="A1488" s="25">
        <v>1486</v>
      </c>
      <c r="B1488" s="30" t="s">
        <v>22809</v>
      </c>
      <c r="C1488" s="31" t="s">
        <v>6220</v>
      </c>
      <c r="D1488" s="30" t="s">
        <v>22836</v>
      </c>
      <c r="E1488" s="30"/>
      <c r="F1488" s="30" t="s">
        <v>36262</v>
      </c>
      <c r="G1488" s="31">
        <f t="shared" si="217"/>
        <v>58</v>
      </c>
      <c r="H1488" s="72">
        <f t="shared" si="218"/>
        <v>54302</v>
      </c>
      <c r="I1488" s="30" t="s">
        <v>35283</v>
      </c>
      <c r="J1488" s="30" t="s">
        <v>34085</v>
      </c>
      <c r="K1488" s="30" t="s">
        <v>34082</v>
      </c>
      <c r="L1488" s="31" t="s">
        <v>6220</v>
      </c>
      <c r="M1488" s="31" t="s">
        <v>6378</v>
      </c>
      <c r="N1488" s="31" t="s">
        <v>3557</v>
      </c>
      <c r="O1488" s="31" t="s">
        <v>1501</v>
      </c>
      <c r="P1488" s="52" t="s">
        <v>32746</v>
      </c>
      <c r="Q1488" s="52"/>
      <c r="R1488" s="31"/>
      <c r="S1488" s="31"/>
      <c r="T1488" s="52" t="s">
        <v>23787</v>
      </c>
      <c r="U1488" s="31" t="s">
        <v>18468</v>
      </c>
      <c r="V1488" s="31"/>
      <c r="W1488" s="31" t="s">
        <v>23075</v>
      </c>
      <c r="X1488" s="31" t="s">
        <v>23076</v>
      </c>
      <c r="Y1488" s="31" t="e">
        <f t="shared" ca="1" si="219"/>
        <v>#VALUE!</v>
      </c>
      <c r="Z1488" s="31" t="e">
        <f t="shared" ca="1" si="220"/>
        <v>#VALUE!</v>
      </c>
      <c r="AA1488" s="31"/>
      <c r="AB1488" s="31" t="s">
        <v>780</v>
      </c>
      <c r="AC1488" s="31" t="s">
        <v>34145</v>
      </c>
      <c r="AD1488" s="31" t="s">
        <v>34145</v>
      </c>
      <c r="AE1488" s="31"/>
      <c r="AF1488" s="31" t="s">
        <v>24701</v>
      </c>
      <c r="AG1488" s="31" t="s">
        <v>4322</v>
      </c>
      <c r="AH1488" s="31" t="s">
        <v>4322</v>
      </c>
      <c r="AI1488" s="31" t="s">
        <v>728</v>
      </c>
      <c r="AJ1488" s="31" t="s">
        <v>23077</v>
      </c>
      <c r="AK1488" s="31" t="s">
        <v>23078</v>
      </c>
      <c r="AL1488" s="31" t="s">
        <v>23037</v>
      </c>
      <c r="AM1488" s="31" t="s">
        <v>18823</v>
      </c>
      <c r="AN1488" s="31"/>
      <c r="AO1488" s="31"/>
      <c r="AP1488" s="31" t="s">
        <v>18118</v>
      </c>
      <c r="AQ1488" s="52" t="s">
        <v>32747</v>
      </c>
      <c r="AR1488" s="31" t="s">
        <v>34145</v>
      </c>
      <c r="AS1488" s="31" t="s">
        <v>34145</v>
      </c>
      <c r="AT1488" s="31" t="s">
        <v>35604</v>
      </c>
      <c r="AU1488" s="31"/>
      <c r="AV1488" s="31" t="s">
        <v>26001</v>
      </c>
      <c r="AW1488" s="31" t="s">
        <v>33043</v>
      </c>
      <c r="AX1488" s="29">
        <f t="shared" si="223"/>
        <v>46492</v>
      </c>
      <c r="AY1488" s="31" t="s">
        <v>26346</v>
      </c>
      <c r="AZ1488" s="31" t="s">
        <v>2622</v>
      </c>
      <c r="BA1488" s="30" t="s">
        <v>18118</v>
      </c>
      <c r="BB1488" s="31" t="s">
        <v>22909</v>
      </c>
      <c r="BC1488" s="31" t="s">
        <v>35608</v>
      </c>
      <c r="BD1488" s="31" t="s">
        <v>11423</v>
      </c>
      <c r="BE1488" s="31" t="s">
        <v>7969</v>
      </c>
      <c r="BF1488" s="31" t="s">
        <v>26001</v>
      </c>
      <c r="BG1488" s="31"/>
      <c r="BH1488" s="31"/>
      <c r="BI1488" s="31"/>
      <c r="BJ1488" s="31">
        <v>0</v>
      </c>
      <c r="BK1488" s="31" t="str">
        <f t="shared" si="216"/>
        <v>III/a</v>
      </c>
      <c r="BL1488" s="31"/>
      <c r="BM1488" s="31"/>
      <c r="BN1488" s="31"/>
      <c r="BO1488" s="31"/>
      <c r="BP1488" s="31"/>
      <c r="BQ1488" s="31"/>
      <c r="BR1488" s="31"/>
      <c r="BS1488" s="31"/>
      <c r="BT1488" s="31"/>
      <c r="BU1488" s="31"/>
      <c r="BV1488" s="31" t="s">
        <v>21394</v>
      </c>
      <c r="BW1488" s="31">
        <f t="shared" ca="1" si="221"/>
        <v>5</v>
      </c>
      <c r="BX1488" s="78">
        <f t="shared" ca="1" si="222"/>
        <v>3</v>
      </c>
      <c r="BY1488" s="31"/>
      <c r="BZ1488" s="31"/>
      <c r="CA1488" s="31" t="s">
        <v>2483</v>
      </c>
      <c r="CB1488" s="31" t="s">
        <v>2406</v>
      </c>
      <c r="CC1488" s="31"/>
      <c r="CD1488" s="31"/>
      <c r="CE1488" s="31"/>
      <c r="CF1488" s="31"/>
      <c r="CG1488" s="31"/>
      <c r="CH1488" s="31"/>
      <c r="CI1488" s="31"/>
      <c r="CJ1488" s="31"/>
      <c r="CK1488" s="31"/>
      <c r="CL1488" s="31" t="s">
        <v>37052</v>
      </c>
      <c r="CM1488" s="52" t="s">
        <v>37053</v>
      </c>
      <c r="CN1488" s="31">
        <v>127</v>
      </c>
      <c r="CO1488" s="31" t="s">
        <v>37054</v>
      </c>
      <c r="CP1488" s="52" t="s">
        <v>37053</v>
      </c>
      <c r="CQ1488" s="31" t="s">
        <v>36751</v>
      </c>
      <c r="CR1488" s="31">
        <v>6817</v>
      </c>
      <c r="CS1488" s="31" t="s">
        <v>22243</v>
      </c>
      <c r="CT1488" s="31"/>
      <c r="CU1488" s="31"/>
      <c r="CV1488" s="31"/>
      <c r="CW1488" s="31"/>
      <c r="CX1488" s="31"/>
      <c r="CY1488" s="31"/>
      <c r="CZ1488" s="31"/>
      <c r="DA1488" s="31"/>
      <c r="DB1488" s="31"/>
      <c r="DC1488" s="31"/>
      <c r="DD1488" s="31"/>
      <c r="DE1488" s="31"/>
      <c r="DF1488" s="31"/>
      <c r="DG1488" s="31"/>
      <c r="DH1488" s="31"/>
      <c r="DI1488" s="31" t="s">
        <v>25077</v>
      </c>
      <c r="DJ1488" s="31" t="s">
        <v>25042</v>
      </c>
      <c r="DK1488" s="31"/>
      <c r="DL1488" s="31"/>
      <c r="DM1488" s="38" t="s">
        <v>32218</v>
      </c>
      <c r="DN1488" s="38"/>
      <c r="DO1488" s="35"/>
      <c r="DP1488" s="31" t="s">
        <v>23082</v>
      </c>
      <c r="DQ1488" s="31" t="s">
        <v>23083</v>
      </c>
      <c r="DR1488" s="31" t="s">
        <v>23081</v>
      </c>
      <c r="DS1488" s="31" t="s">
        <v>23079</v>
      </c>
      <c r="DT1488" s="31" t="s">
        <v>23080</v>
      </c>
      <c r="DU1488" s="31">
        <v>3</v>
      </c>
      <c r="DV1488" s="31" t="s">
        <v>32167</v>
      </c>
      <c r="DW1488" s="31" t="s">
        <v>11423</v>
      </c>
      <c r="DX1488" s="31" t="s">
        <v>11423</v>
      </c>
      <c r="DY1488" s="31" t="s">
        <v>23990</v>
      </c>
      <c r="DZ1488" s="31" t="s">
        <v>23985</v>
      </c>
      <c r="EA1488" s="31"/>
      <c r="EB1488" s="31">
        <v>0</v>
      </c>
      <c r="EC1488" s="31" t="s">
        <v>40168</v>
      </c>
      <c r="ED1488" s="31" t="s">
        <v>41101</v>
      </c>
      <c r="EE1488" s="31"/>
      <c r="EF1488" s="31"/>
      <c r="EG1488" s="31"/>
      <c r="EH1488" s="31"/>
      <c r="EI1488" s="31"/>
      <c r="EJ1488" s="31"/>
    </row>
    <row r="1489" spans="1:140" ht="23.25" customHeight="1">
      <c r="A1489" s="25">
        <v>1487</v>
      </c>
      <c r="B1489" s="30" t="s">
        <v>21475</v>
      </c>
      <c r="C1489" s="31" t="s">
        <v>21510</v>
      </c>
      <c r="D1489" s="30" t="s">
        <v>23613</v>
      </c>
      <c r="E1489" s="30"/>
      <c r="F1489" s="30" t="s">
        <v>36258</v>
      </c>
      <c r="G1489" s="31">
        <f t="shared" si="217"/>
        <v>58</v>
      </c>
      <c r="H1489" s="72">
        <f t="shared" si="218"/>
        <v>55701</v>
      </c>
      <c r="I1489" s="30"/>
      <c r="J1489" s="30" t="s">
        <v>34084</v>
      </c>
      <c r="K1489" s="30" t="s">
        <v>4318</v>
      </c>
      <c r="L1489" s="31" t="s">
        <v>4318</v>
      </c>
      <c r="M1489" s="31" t="s">
        <v>6378</v>
      </c>
      <c r="N1489" s="31" t="s">
        <v>3311</v>
      </c>
      <c r="O1489" s="31" t="s">
        <v>2534</v>
      </c>
      <c r="P1489" s="52" t="s">
        <v>24630</v>
      </c>
      <c r="Q1489" s="31" t="s">
        <v>39356</v>
      </c>
      <c r="R1489" s="31">
        <v>3</v>
      </c>
      <c r="S1489" s="31">
        <v>8</v>
      </c>
      <c r="T1489" s="31"/>
      <c r="U1489" s="31">
        <v>507</v>
      </c>
      <c r="V1489" s="31" t="s">
        <v>29863</v>
      </c>
      <c r="W1489" s="31" t="s">
        <v>3391</v>
      </c>
      <c r="X1489" s="31" t="s">
        <v>21584</v>
      </c>
      <c r="Y1489" s="31" t="e">
        <f t="shared" ca="1" si="219"/>
        <v>#VALUE!</v>
      </c>
      <c r="Z1489" s="31" t="e">
        <f t="shared" ca="1" si="220"/>
        <v>#VALUE!</v>
      </c>
      <c r="AA1489" s="31"/>
      <c r="AB1489" s="31" t="s">
        <v>780</v>
      </c>
      <c r="AC1489" s="31" t="s">
        <v>34145</v>
      </c>
      <c r="AD1489" s="31" t="s">
        <v>34145</v>
      </c>
      <c r="AE1489" s="31"/>
      <c r="AF1489" s="31" t="s">
        <v>24701</v>
      </c>
      <c r="AG1489" s="31" t="s">
        <v>4322</v>
      </c>
      <c r="AH1489" s="31" t="s">
        <v>4322</v>
      </c>
      <c r="AI1489" s="31" t="s">
        <v>728</v>
      </c>
      <c r="AJ1489" s="31" t="s">
        <v>22197</v>
      </c>
      <c r="AK1489" s="31" t="s">
        <v>22198</v>
      </c>
      <c r="AL1489" s="31" t="s">
        <v>20161</v>
      </c>
      <c r="AM1489" s="31" t="s">
        <v>22199</v>
      </c>
      <c r="AN1489" s="31"/>
      <c r="AO1489" s="31"/>
      <c r="AP1489" s="31" t="s">
        <v>18118</v>
      </c>
      <c r="AQ1489" s="52" t="s">
        <v>32747</v>
      </c>
      <c r="AR1489" s="31" t="s">
        <v>34145</v>
      </c>
      <c r="AS1489" s="31" t="s">
        <v>34145</v>
      </c>
      <c r="AT1489" s="31" t="s">
        <v>35624</v>
      </c>
      <c r="AU1489" s="31"/>
      <c r="AV1489" s="31" t="s">
        <v>26001</v>
      </c>
      <c r="AW1489" s="52" t="s">
        <v>32747</v>
      </c>
      <c r="AX1489" s="29">
        <f t="shared" si="223"/>
        <v>46677</v>
      </c>
      <c r="AY1489" s="31" t="s">
        <v>26346</v>
      </c>
      <c r="AZ1489" s="31" t="s">
        <v>2622</v>
      </c>
      <c r="BA1489" s="30" t="s">
        <v>18118</v>
      </c>
      <c r="BB1489" s="31" t="s">
        <v>35618</v>
      </c>
      <c r="BC1489" s="31"/>
      <c r="BD1489" s="31" t="s">
        <v>11423</v>
      </c>
      <c r="BE1489" s="31" t="s">
        <v>7969</v>
      </c>
      <c r="BF1489" s="31" t="s">
        <v>26001</v>
      </c>
      <c r="BG1489" s="31"/>
      <c r="BH1489" s="31"/>
      <c r="BI1489" s="31"/>
      <c r="BJ1489" s="31" t="s">
        <v>23222</v>
      </c>
      <c r="BK1489" s="31" t="str">
        <f t="shared" si="216"/>
        <v>III/b</v>
      </c>
      <c r="BL1489" s="31" t="s">
        <v>8077</v>
      </c>
      <c r="BM1489" s="31"/>
      <c r="BN1489" s="31"/>
      <c r="BO1489" s="31"/>
      <c r="BP1489" s="31"/>
      <c r="BQ1489" s="31" t="s">
        <v>23222</v>
      </c>
      <c r="BR1489" s="52" t="s">
        <v>39748</v>
      </c>
      <c r="BS1489" s="52" t="s">
        <v>39357</v>
      </c>
      <c r="BT1489" s="31" t="s">
        <v>21685</v>
      </c>
      <c r="BU1489" s="31" t="s">
        <v>25901</v>
      </c>
      <c r="BV1489" s="31" t="s">
        <v>21556</v>
      </c>
      <c r="BW1489" s="31">
        <f t="shared" ca="1" si="221"/>
        <v>5</v>
      </c>
      <c r="BX1489" s="78">
        <f t="shared" ca="1" si="222"/>
        <v>10</v>
      </c>
      <c r="BY1489" s="31"/>
      <c r="BZ1489" s="31"/>
      <c r="CA1489" s="31" t="s">
        <v>2483</v>
      </c>
      <c r="CB1489" s="31" t="s">
        <v>2519</v>
      </c>
      <c r="CC1489" s="31">
        <v>1</v>
      </c>
      <c r="CD1489" s="31">
        <v>1</v>
      </c>
      <c r="CE1489" s="31" t="s">
        <v>20085</v>
      </c>
      <c r="CF1489" s="31"/>
      <c r="CG1489" s="31"/>
      <c r="CH1489" s="31"/>
      <c r="CI1489" s="31"/>
      <c r="CJ1489" s="31"/>
      <c r="CK1489" s="31"/>
      <c r="CL1489" s="31" t="s">
        <v>28554</v>
      </c>
      <c r="CM1489" s="31" t="s">
        <v>21964</v>
      </c>
      <c r="CN1489" s="31">
        <v>123</v>
      </c>
      <c r="CO1489" s="31" t="s">
        <v>28802</v>
      </c>
      <c r="CP1489" s="31" t="s">
        <v>21964</v>
      </c>
      <c r="CQ1489" s="31">
        <v>123</v>
      </c>
      <c r="CR1489" s="31">
        <v>6735</v>
      </c>
      <c r="CS1489" s="31" t="s">
        <v>22454</v>
      </c>
      <c r="CT1489" s="31"/>
      <c r="CU1489" s="31"/>
      <c r="CV1489" s="31"/>
      <c r="CW1489" s="31"/>
      <c r="CX1489" s="31"/>
      <c r="CY1489" s="31"/>
      <c r="CZ1489" s="31"/>
      <c r="DA1489" s="31"/>
      <c r="DB1489" s="31"/>
      <c r="DC1489" s="31"/>
      <c r="DD1489" s="31"/>
      <c r="DE1489" s="31"/>
      <c r="DF1489" s="31"/>
      <c r="DG1489" s="31"/>
      <c r="DH1489" s="31"/>
      <c r="DI1489" s="31"/>
      <c r="DJ1489" s="31"/>
      <c r="DK1489" s="31" t="s">
        <v>25645</v>
      </c>
      <c r="DL1489" s="31" t="s">
        <v>13888</v>
      </c>
      <c r="DM1489" s="38" t="s">
        <v>23716</v>
      </c>
      <c r="DN1489" s="38"/>
      <c r="DO1489" s="35" t="s">
        <v>32749</v>
      </c>
      <c r="DP1489" s="31" t="s">
        <v>22194</v>
      </c>
      <c r="DQ1489" s="31" t="s">
        <v>32750</v>
      </c>
      <c r="DR1489" s="31"/>
      <c r="DS1489" s="31" t="s">
        <v>22196</v>
      </c>
      <c r="DT1489" s="31" t="s">
        <v>22195</v>
      </c>
      <c r="DU1489" s="31">
        <v>3</v>
      </c>
      <c r="DV1489" s="31" t="s">
        <v>32167</v>
      </c>
      <c r="DW1489" s="31" t="s">
        <v>11423</v>
      </c>
      <c r="DX1489" s="31" t="s">
        <v>11423</v>
      </c>
      <c r="DY1489" s="31" t="s">
        <v>31267</v>
      </c>
      <c r="DZ1489" s="31" t="s">
        <v>18581</v>
      </c>
      <c r="EA1489" s="31"/>
      <c r="EB1489" s="31">
        <v>0</v>
      </c>
      <c r="EC1489" s="31" t="s">
        <v>40168</v>
      </c>
      <c r="ED1489" s="31" t="s">
        <v>41101</v>
      </c>
      <c r="EE1489" s="31"/>
      <c r="EF1489" s="31"/>
      <c r="EG1489" s="31"/>
      <c r="EH1489" s="31"/>
      <c r="EI1489" s="31"/>
      <c r="EJ1489" s="31"/>
    </row>
    <row r="1490" spans="1:140" ht="23.25" customHeight="1">
      <c r="A1490" s="25">
        <v>1488</v>
      </c>
      <c r="B1490" s="30" t="s">
        <v>21293</v>
      </c>
      <c r="C1490" s="31" t="s">
        <v>16615</v>
      </c>
      <c r="D1490" s="30" t="s">
        <v>32763</v>
      </c>
      <c r="E1490" s="30"/>
      <c r="F1490" s="30" t="s">
        <v>36262</v>
      </c>
      <c r="G1490" s="31">
        <f t="shared" si="217"/>
        <v>58</v>
      </c>
      <c r="H1490" s="72">
        <f t="shared" si="218"/>
        <v>51806</v>
      </c>
      <c r="I1490" s="30"/>
      <c r="J1490" s="30" t="s">
        <v>34084</v>
      </c>
      <c r="K1490" s="30" t="s">
        <v>33537</v>
      </c>
      <c r="L1490" s="31" t="s">
        <v>33537</v>
      </c>
      <c r="M1490" s="31" t="s">
        <v>3186</v>
      </c>
      <c r="N1490" s="31" t="s">
        <v>3557</v>
      </c>
      <c r="O1490" s="31" t="s">
        <v>1501</v>
      </c>
      <c r="P1490" s="31" t="s">
        <v>18370</v>
      </c>
      <c r="Q1490" s="31"/>
      <c r="R1490" s="31"/>
      <c r="S1490" s="31"/>
      <c r="T1490" s="31"/>
      <c r="U1490" s="31" t="s">
        <v>5098</v>
      </c>
      <c r="V1490" s="31"/>
      <c r="W1490" s="31" t="s">
        <v>7016</v>
      </c>
      <c r="X1490" s="31" t="s">
        <v>5004</v>
      </c>
      <c r="Y1490" s="31" t="e">
        <f t="shared" ca="1" si="219"/>
        <v>#VALUE!</v>
      </c>
      <c r="Z1490" s="31" t="e">
        <f t="shared" ca="1" si="220"/>
        <v>#VALUE!</v>
      </c>
      <c r="AA1490" s="31"/>
      <c r="AB1490" s="31" t="s">
        <v>780</v>
      </c>
      <c r="AC1490" s="31" t="s">
        <v>34145</v>
      </c>
      <c r="AD1490" s="31" t="s">
        <v>34145</v>
      </c>
      <c r="AE1490" s="31"/>
      <c r="AF1490" s="31" t="s">
        <v>24701</v>
      </c>
      <c r="AG1490" s="31" t="s">
        <v>4322</v>
      </c>
      <c r="AH1490" s="31" t="s">
        <v>4322</v>
      </c>
      <c r="AI1490" s="31" t="s">
        <v>728</v>
      </c>
      <c r="AJ1490" s="31" t="s">
        <v>4994</v>
      </c>
      <c r="AK1490" s="31" t="s">
        <v>4993</v>
      </c>
      <c r="AL1490" s="31" t="s">
        <v>4995</v>
      </c>
      <c r="AM1490" s="31" t="s">
        <v>5945</v>
      </c>
      <c r="AN1490" s="31"/>
      <c r="AO1490" s="31"/>
      <c r="AP1490" s="31" t="s">
        <v>18118</v>
      </c>
      <c r="AQ1490" s="52" t="s">
        <v>32747</v>
      </c>
      <c r="AR1490" s="31" t="s">
        <v>34145</v>
      </c>
      <c r="AS1490" s="31" t="s">
        <v>34145</v>
      </c>
      <c r="AT1490" s="31" t="s">
        <v>35619</v>
      </c>
      <c r="AU1490" s="31"/>
      <c r="AV1490" s="31" t="s">
        <v>20034</v>
      </c>
      <c r="AW1490" s="52" t="s">
        <v>32747</v>
      </c>
      <c r="AX1490" s="29">
        <v>46376</v>
      </c>
      <c r="AY1490" s="31" t="s">
        <v>26346</v>
      </c>
      <c r="AZ1490" s="31" t="s">
        <v>2622</v>
      </c>
      <c r="BA1490" s="30" t="s">
        <v>18118</v>
      </c>
      <c r="BB1490" s="31" t="s">
        <v>35618</v>
      </c>
      <c r="BC1490" s="31"/>
      <c r="BD1490" s="31" t="s">
        <v>1759</v>
      </c>
      <c r="BE1490" s="31" t="s">
        <v>7969</v>
      </c>
      <c r="BF1490" s="31" t="s">
        <v>20034</v>
      </c>
      <c r="BG1490" s="31"/>
      <c r="BH1490" s="31"/>
      <c r="BI1490" s="31"/>
      <c r="BJ1490" s="31">
        <v>0</v>
      </c>
      <c r="BK1490" s="31" t="str">
        <f t="shared" si="216"/>
        <v>III/a</v>
      </c>
      <c r="BL1490" s="31"/>
      <c r="BM1490" s="31"/>
      <c r="BN1490" s="31"/>
      <c r="BO1490" s="31"/>
      <c r="BP1490" s="31" t="s">
        <v>1498</v>
      </c>
      <c r="BQ1490" s="31"/>
      <c r="BR1490" s="31"/>
      <c r="BS1490" s="31"/>
      <c r="BT1490" s="31"/>
      <c r="BU1490" s="31"/>
      <c r="BV1490" s="31" t="s">
        <v>4179</v>
      </c>
      <c r="BW1490" s="31">
        <f t="shared" ca="1" si="221"/>
        <v>13</v>
      </c>
      <c r="BX1490" s="78">
        <f t="shared" ca="1" si="222"/>
        <v>3</v>
      </c>
      <c r="BY1490" s="31" t="s">
        <v>3738</v>
      </c>
      <c r="BZ1490" s="31"/>
      <c r="CA1490" s="31" t="s">
        <v>2483</v>
      </c>
      <c r="CB1490" s="31" t="s">
        <v>2519</v>
      </c>
      <c r="CC1490" s="31" t="s">
        <v>1498</v>
      </c>
      <c r="CD1490" s="31">
        <v>1</v>
      </c>
      <c r="CE1490" s="31" t="s">
        <v>20085</v>
      </c>
      <c r="CF1490" s="31"/>
      <c r="CG1490" s="31"/>
      <c r="CH1490" s="31"/>
      <c r="CI1490" s="31"/>
      <c r="CJ1490" s="31"/>
      <c r="CK1490" s="31"/>
      <c r="CL1490" s="31" t="s">
        <v>21872</v>
      </c>
      <c r="CM1490" s="31" t="s">
        <v>21873</v>
      </c>
      <c r="CN1490" s="31">
        <v>123</v>
      </c>
      <c r="CO1490" s="31" t="s">
        <v>28590</v>
      </c>
      <c r="CP1490" s="31" t="s">
        <v>21873</v>
      </c>
      <c r="CQ1490" s="31"/>
      <c r="CR1490" s="31">
        <v>4338</v>
      </c>
      <c r="CS1490" s="31" t="s">
        <v>10469</v>
      </c>
      <c r="CT1490" s="31" t="s">
        <v>10470</v>
      </c>
      <c r="CU1490" s="31" t="s">
        <v>10452</v>
      </c>
      <c r="CV1490" s="31" t="s">
        <v>10342</v>
      </c>
      <c r="CW1490" s="31" t="s">
        <v>10343</v>
      </c>
      <c r="CX1490" s="31" t="s">
        <v>10289</v>
      </c>
      <c r="CY1490" s="31"/>
      <c r="CZ1490" s="31"/>
      <c r="DA1490" s="31"/>
      <c r="DB1490" s="31" t="s">
        <v>15744</v>
      </c>
      <c r="DC1490" s="31" t="s">
        <v>15745</v>
      </c>
      <c r="DD1490" s="31" t="s">
        <v>15746</v>
      </c>
      <c r="DE1490" s="31"/>
      <c r="DF1490" s="31"/>
      <c r="DG1490" s="31"/>
      <c r="DH1490" s="31"/>
      <c r="DI1490" s="31" t="s">
        <v>24822</v>
      </c>
      <c r="DJ1490" s="31" t="s">
        <v>24823</v>
      </c>
      <c r="DK1490" s="31"/>
      <c r="DL1490" s="31"/>
      <c r="DM1490" s="38" t="s">
        <v>9182</v>
      </c>
      <c r="DN1490" s="38"/>
      <c r="DO1490" s="35">
        <v>0</v>
      </c>
      <c r="DP1490" s="31" t="s">
        <v>13870</v>
      </c>
      <c r="DQ1490" s="31" t="s">
        <v>13869</v>
      </c>
      <c r="DR1490" s="31" t="s">
        <v>13871</v>
      </c>
      <c r="DS1490" s="31" t="s">
        <v>26819</v>
      </c>
      <c r="DT1490" s="31" t="s">
        <v>37999</v>
      </c>
      <c r="DU1490" s="31">
        <v>3</v>
      </c>
      <c r="DV1490" s="31" t="s">
        <v>32167</v>
      </c>
      <c r="DW1490" s="31" t="s">
        <v>1759</v>
      </c>
      <c r="DX1490" s="31" t="s">
        <v>1759</v>
      </c>
      <c r="DY1490" s="31" t="s">
        <v>28832</v>
      </c>
      <c r="DZ1490" s="31" t="s">
        <v>18545</v>
      </c>
      <c r="EA1490" s="31"/>
      <c r="EB1490" s="31">
        <v>979743</v>
      </c>
      <c r="EC1490" s="31" t="s">
        <v>40168</v>
      </c>
      <c r="ED1490" s="31" t="s">
        <v>41101</v>
      </c>
      <c r="EE1490" s="31"/>
      <c r="EF1490" s="31"/>
      <c r="EG1490" s="31"/>
      <c r="EH1490" s="31"/>
      <c r="EI1490" s="31"/>
      <c r="EJ1490" s="31"/>
    </row>
    <row r="1491" spans="1:140" ht="23.25" customHeight="1">
      <c r="A1491" s="25">
        <v>1489</v>
      </c>
      <c r="B1491" s="30" t="s">
        <v>31179</v>
      </c>
      <c r="C1491" s="31" t="s">
        <v>4318</v>
      </c>
      <c r="D1491" s="30" t="s">
        <v>31180</v>
      </c>
      <c r="E1491" s="30"/>
      <c r="F1491" s="30" t="s">
        <v>36253</v>
      </c>
      <c r="G1491" s="31">
        <f t="shared" si="217"/>
        <v>60</v>
      </c>
      <c r="H1491" s="72">
        <f t="shared" si="218"/>
        <v>47727</v>
      </c>
      <c r="I1491" s="30"/>
      <c r="J1491" s="30" t="s">
        <v>34084</v>
      </c>
      <c r="K1491" s="30" t="s">
        <v>4318</v>
      </c>
      <c r="L1491" s="31" t="s">
        <v>4318</v>
      </c>
      <c r="M1491" s="31" t="s">
        <v>6378</v>
      </c>
      <c r="N1491" s="31" t="s">
        <v>7121</v>
      </c>
      <c r="O1491" s="31" t="s">
        <v>3948</v>
      </c>
      <c r="P1491" s="31" t="s">
        <v>15640</v>
      </c>
      <c r="Q1491" s="31"/>
      <c r="R1491" s="31">
        <v>26</v>
      </c>
      <c r="S1491" s="31">
        <v>0</v>
      </c>
      <c r="T1491" s="31"/>
      <c r="U1491" s="31"/>
      <c r="V1491" s="31"/>
      <c r="W1491" s="31" t="s">
        <v>31196</v>
      </c>
      <c r="X1491" s="31" t="s">
        <v>31181</v>
      </c>
      <c r="Y1491" s="31">
        <f t="shared" ca="1" si="219"/>
        <v>53</v>
      </c>
      <c r="Z1491" s="31" t="str">
        <f t="shared" ca="1" si="220"/>
        <v>46-58</v>
      </c>
      <c r="AA1491" s="31"/>
      <c r="AB1491" s="31" t="s">
        <v>31182</v>
      </c>
      <c r="AC1491" s="31" t="s">
        <v>34153</v>
      </c>
      <c r="AD1491" s="31" t="s">
        <v>34194</v>
      </c>
      <c r="AE1491" s="31"/>
      <c r="AF1491" s="31" t="s">
        <v>24700</v>
      </c>
      <c r="AG1491" s="31" t="s">
        <v>5851</v>
      </c>
      <c r="AH1491" s="31" t="s">
        <v>5851</v>
      </c>
      <c r="AI1491" s="31" t="s">
        <v>7082</v>
      </c>
      <c r="AJ1491" s="31"/>
      <c r="AK1491" s="31"/>
      <c r="AL1491" s="31"/>
      <c r="AM1491" s="31"/>
      <c r="AN1491" s="31"/>
      <c r="AO1491" s="31"/>
      <c r="AP1491" s="31" t="s">
        <v>3280</v>
      </c>
      <c r="AQ1491" s="31" t="s">
        <v>30292</v>
      </c>
      <c r="AR1491" s="31" t="s">
        <v>34143</v>
      </c>
      <c r="AS1491" s="31" t="s">
        <v>34143</v>
      </c>
      <c r="AT1491" s="31" t="str">
        <f>_xlfn.IFNA(VLOOKUP(D1491,'[1]5. 1 Mei 2022'!$C$7:$F$60,4,FALSE),"")</f>
        <v/>
      </c>
      <c r="AU1491" s="31" t="s">
        <v>39974</v>
      </c>
      <c r="AV1491" s="31" t="s">
        <v>22908</v>
      </c>
      <c r="AW1491" s="31" t="s">
        <v>30292</v>
      </c>
      <c r="AX1491" s="29">
        <f t="shared" ref="AX1491:AX1522" si="224">AW1491+1903</f>
        <v>46251</v>
      </c>
      <c r="AY1491" s="31" t="s">
        <v>11416</v>
      </c>
      <c r="AZ1491" s="31" t="s">
        <v>520</v>
      </c>
      <c r="BA1491" s="30" t="s">
        <v>3280</v>
      </c>
      <c r="BB1491" s="31"/>
      <c r="BC1491" s="31"/>
      <c r="BD1491" s="31" t="s">
        <v>7977</v>
      </c>
      <c r="BE1491" s="31" t="s">
        <v>7967</v>
      </c>
      <c r="BF1491" s="31" t="s">
        <v>22908</v>
      </c>
      <c r="BG1491" s="31" t="s">
        <v>34218</v>
      </c>
      <c r="BH1491" s="31" t="s">
        <v>34218</v>
      </c>
      <c r="BI1491" s="31"/>
      <c r="BJ1491" s="31" t="s">
        <v>24046</v>
      </c>
      <c r="BK1491" s="31" t="str">
        <f t="shared" si="216"/>
        <v>IV/b</v>
      </c>
      <c r="BL1491" s="31" t="s">
        <v>8077</v>
      </c>
      <c r="BM1491" s="31"/>
      <c r="BN1491" s="31" t="s">
        <v>34219</v>
      </c>
      <c r="BO1491" s="31"/>
      <c r="BP1491" s="31"/>
      <c r="BQ1491" s="31" t="s">
        <v>24046</v>
      </c>
      <c r="BR1491" s="31" t="s">
        <v>17826</v>
      </c>
      <c r="BS1491" s="31" t="s">
        <v>31195</v>
      </c>
      <c r="BT1491" s="31"/>
      <c r="BU1491" s="31"/>
      <c r="BV1491" s="31" t="s">
        <v>30292</v>
      </c>
      <c r="BW1491" s="31">
        <f t="shared" ca="1" si="221"/>
        <v>2</v>
      </c>
      <c r="BX1491" s="78">
        <f t="shared" ca="1" si="222"/>
        <v>3</v>
      </c>
      <c r="BY1491" s="31"/>
      <c r="BZ1491" s="31"/>
      <c r="CA1491" s="31" t="s">
        <v>2483</v>
      </c>
      <c r="CB1491" s="31" t="s">
        <v>2519</v>
      </c>
      <c r="CC1491" s="31">
        <v>3</v>
      </c>
      <c r="CD1491" s="31">
        <v>1</v>
      </c>
      <c r="CE1491" s="31"/>
      <c r="CF1491" s="31"/>
      <c r="CG1491" s="31"/>
      <c r="CH1491" s="31"/>
      <c r="CI1491" s="31"/>
      <c r="CJ1491" s="31"/>
      <c r="CK1491" s="31"/>
      <c r="CL1491" s="31"/>
      <c r="CM1491" s="31"/>
      <c r="CN1491" s="31"/>
      <c r="CO1491" s="31"/>
      <c r="CP1491" s="31"/>
      <c r="CQ1491" s="31"/>
      <c r="CR1491" s="31">
        <v>1670</v>
      </c>
      <c r="CS1491" s="31"/>
      <c r="CT1491" s="31"/>
      <c r="CU1491" s="31"/>
      <c r="CV1491" s="31"/>
      <c r="CW1491" s="31"/>
      <c r="CX1491" s="31"/>
      <c r="CY1491" s="31"/>
      <c r="CZ1491" s="31"/>
      <c r="DA1491" s="31"/>
      <c r="DB1491" s="31"/>
      <c r="DC1491" s="31"/>
      <c r="DD1491" s="31"/>
      <c r="DE1491" s="31"/>
      <c r="DF1491" s="31"/>
      <c r="DG1491" s="31"/>
      <c r="DH1491" s="31"/>
      <c r="DI1491" s="31"/>
      <c r="DJ1491" s="31"/>
      <c r="DK1491" s="31"/>
      <c r="DL1491" s="31"/>
      <c r="DM1491" s="38" t="s">
        <v>32226</v>
      </c>
      <c r="DN1491" s="38"/>
      <c r="DO1491" s="35"/>
      <c r="DP1491" s="31" t="s">
        <v>31377</v>
      </c>
      <c r="DQ1491" s="31"/>
      <c r="DR1491" s="31"/>
      <c r="DS1491" s="31" t="s">
        <v>38663</v>
      </c>
      <c r="DT1491" s="31" t="s">
        <v>31197</v>
      </c>
      <c r="DU1491" s="31">
        <v>3</v>
      </c>
      <c r="DV1491" s="31" t="s">
        <v>32167</v>
      </c>
      <c r="DW1491" s="31"/>
      <c r="DX1491" s="31"/>
      <c r="DY1491" s="31"/>
      <c r="DZ1491" s="31"/>
      <c r="EA1491" s="31"/>
      <c r="EB1491" s="31"/>
      <c r="EC1491" s="31" t="s">
        <v>40170</v>
      </c>
      <c r="ED1491" s="31" t="s">
        <v>41100</v>
      </c>
      <c r="EE1491" s="31"/>
      <c r="EF1491" s="31"/>
      <c r="EG1491" s="31"/>
      <c r="EH1491" s="31"/>
      <c r="EI1491" s="31"/>
      <c r="EJ1491" s="31"/>
    </row>
    <row r="1492" spans="1:140" ht="23.25" customHeight="1">
      <c r="A1492" s="25">
        <v>1490</v>
      </c>
      <c r="B1492" s="30" t="s">
        <v>33358</v>
      </c>
      <c r="C1492" s="31" t="s">
        <v>29980</v>
      </c>
      <c r="D1492" s="30" t="s">
        <v>33258</v>
      </c>
      <c r="E1492" s="30"/>
      <c r="F1492" s="30" t="s">
        <v>36258</v>
      </c>
      <c r="G1492" s="31">
        <f t="shared" si="217"/>
        <v>58</v>
      </c>
      <c r="H1492" s="72">
        <f t="shared" si="218"/>
        <v>56005</v>
      </c>
      <c r="I1492" s="30"/>
      <c r="J1492" s="30" t="s">
        <v>34084</v>
      </c>
      <c r="K1492" s="30" t="s">
        <v>4318</v>
      </c>
      <c r="L1492" s="31" t="s">
        <v>4318</v>
      </c>
      <c r="M1492" s="31" t="s">
        <v>3186</v>
      </c>
      <c r="N1492" s="31" t="s">
        <v>3311</v>
      </c>
      <c r="O1492" s="31" t="s">
        <v>2534</v>
      </c>
      <c r="P1492" s="52" t="s">
        <v>35984</v>
      </c>
      <c r="Q1492" s="52" t="s">
        <v>41348</v>
      </c>
      <c r="R1492" s="31"/>
      <c r="S1492" s="31"/>
      <c r="T1492" s="31"/>
      <c r="U1492" s="31"/>
      <c r="V1492" s="31"/>
      <c r="W1492" s="31" t="s">
        <v>3183</v>
      </c>
      <c r="X1492" s="31" t="s">
        <v>33259</v>
      </c>
      <c r="Y1492" s="31">
        <f t="shared" ca="1" si="219"/>
        <v>28</v>
      </c>
      <c r="Z1492" s="31" t="str">
        <f t="shared" ca="1" si="220"/>
        <v>21-35</v>
      </c>
      <c r="AA1492" s="31"/>
      <c r="AB1492" s="31" t="s">
        <v>780</v>
      </c>
      <c r="AC1492" s="31" t="s">
        <v>34145</v>
      </c>
      <c r="AD1492" s="31" t="s">
        <v>34145</v>
      </c>
      <c r="AE1492" s="31"/>
      <c r="AF1492" s="31" t="s">
        <v>24701</v>
      </c>
      <c r="AG1492" s="31" t="s">
        <v>4322</v>
      </c>
      <c r="AH1492" s="31" t="s">
        <v>4322</v>
      </c>
      <c r="AI1492" s="31" t="s">
        <v>728</v>
      </c>
      <c r="AJ1492" s="52" t="s">
        <v>35910</v>
      </c>
      <c r="AK1492" s="31" t="s">
        <v>35911</v>
      </c>
      <c r="AL1492" s="52" t="s">
        <v>35912</v>
      </c>
      <c r="AM1492" s="31" t="s">
        <v>3930</v>
      </c>
      <c r="AN1492" s="31"/>
      <c r="AO1492" s="52" t="s">
        <v>35912</v>
      </c>
      <c r="AP1492" s="31" t="s">
        <v>33003</v>
      </c>
      <c r="AQ1492" s="52" t="s">
        <v>35984</v>
      </c>
      <c r="AR1492" s="31" t="s">
        <v>34145</v>
      </c>
      <c r="AS1492" s="31" t="s">
        <v>34145</v>
      </c>
      <c r="AT1492" s="31" t="s">
        <v>41040</v>
      </c>
      <c r="AU1492" s="31"/>
      <c r="AV1492" s="31" t="s">
        <v>26001</v>
      </c>
      <c r="AW1492" s="52" t="s">
        <v>20332</v>
      </c>
      <c r="AX1492" s="29">
        <f t="shared" si="224"/>
        <v>46524</v>
      </c>
      <c r="AY1492" s="31" t="s">
        <v>26346</v>
      </c>
      <c r="AZ1492" s="31" t="s">
        <v>33005</v>
      </c>
      <c r="BA1492" s="30" t="s">
        <v>33003</v>
      </c>
      <c r="BB1492" s="31" t="s">
        <v>11647</v>
      </c>
      <c r="BC1492" s="31" t="s">
        <v>41039</v>
      </c>
      <c r="BD1492" s="31" t="s">
        <v>11423</v>
      </c>
      <c r="BE1492" s="31" t="s">
        <v>7969</v>
      </c>
      <c r="BF1492" s="31" t="s">
        <v>26001</v>
      </c>
      <c r="BG1492" s="31"/>
      <c r="BH1492" s="31"/>
      <c r="BI1492" s="31"/>
      <c r="BJ1492" s="31"/>
      <c r="BK1492" s="31" t="str">
        <f t="shared" si="216"/>
        <v>III/b</v>
      </c>
      <c r="BL1492" s="31"/>
      <c r="BM1492" s="31"/>
      <c r="BN1492" s="31"/>
      <c r="BO1492" s="31"/>
      <c r="BP1492" s="31"/>
      <c r="BQ1492" s="31" t="s">
        <v>23222</v>
      </c>
      <c r="BR1492" s="31" t="s">
        <v>41376</v>
      </c>
      <c r="BS1492" s="31">
        <v>0</v>
      </c>
      <c r="BT1492" s="52" t="s">
        <v>20332</v>
      </c>
      <c r="BU1492" s="52" t="s">
        <v>35984</v>
      </c>
      <c r="BV1492" s="31" t="s">
        <v>20332</v>
      </c>
      <c r="BW1492" s="31">
        <f t="shared" ca="1" si="221"/>
        <v>1</v>
      </c>
      <c r="BX1492" s="78">
        <f t="shared" ca="1" si="222"/>
        <v>3</v>
      </c>
      <c r="BY1492" s="31"/>
      <c r="BZ1492" s="31"/>
      <c r="CA1492" s="31" t="s">
        <v>2483</v>
      </c>
      <c r="CB1492" s="31" t="s">
        <v>2519</v>
      </c>
      <c r="CC1492" s="31"/>
      <c r="CD1492" s="31"/>
      <c r="CE1492" s="31"/>
      <c r="CF1492" s="31"/>
      <c r="CG1492" s="31"/>
      <c r="CH1492" s="31"/>
      <c r="CI1492" s="31"/>
      <c r="CJ1492" s="31"/>
      <c r="CK1492" s="31"/>
      <c r="CL1492" s="31" t="s">
        <v>35913</v>
      </c>
      <c r="CM1492" s="52" t="s">
        <v>35914</v>
      </c>
      <c r="CN1492" s="31">
        <v>124</v>
      </c>
      <c r="CO1492" s="31" t="s">
        <v>39543</v>
      </c>
      <c r="CP1492" s="31" t="s">
        <v>35914</v>
      </c>
      <c r="CQ1492" s="31">
        <v>124</v>
      </c>
      <c r="CR1492" s="31">
        <v>6923</v>
      </c>
      <c r="CS1492" s="31"/>
      <c r="CT1492" s="31"/>
      <c r="CU1492" s="31"/>
      <c r="CV1492" s="31"/>
      <c r="CW1492" s="31"/>
      <c r="CX1492" s="31"/>
      <c r="CY1492" s="31"/>
      <c r="CZ1492" s="31"/>
      <c r="DA1492" s="31"/>
      <c r="DB1492" s="31"/>
      <c r="DC1492" s="31"/>
      <c r="DD1492" s="31"/>
      <c r="DE1492" s="31"/>
      <c r="DF1492" s="31"/>
      <c r="DG1492" s="31"/>
      <c r="DH1492" s="31"/>
      <c r="DI1492" s="31"/>
      <c r="DJ1492" s="31"/>
      <c r="DK1492" s="31"/>
      <c r="DL1492" s="31"/>
      <c r="DM1492" s="38" t="s">
        <v>35570</v>
      </c>
      <c r="DN1492" s="38"/>
      <c r="DO1492" s="35"/>
      <c r="DP1492" s="52" t="s">
        <v>35915</v>
      </c>
      <c r="DQ1492" s="31" t="s">
        <v>35916</v>
      </c>
      <c r="DR1492" s="31"/>
      <c r="DS1492" s="31" t="s">
        <v>33425</v>
      </c>
      <c r="DT1492" s="50" t="s">
        <v>35917</v>
      </c>
      <c r="DU1492" s="31"/>
      <c r="DV1492" s="31"/>
      <c r="DW1492" s="31" t="s">
        <v>34437</v>
      </c>
      <c r="DX1492" s="31" t="s">
        <v>34437</v>
      </c>
      <c r="DY1492" s="31" t="s">
        <v>34439</v>
      </c>
      <c r="DZ1492" s="29">
        <v>44771</v>
      </c>
      <c r="EA1492" s="29">
        <v>45757</v>
      </c>
      <c r="EB1492" s="31"/>
      <c r="EC1492" s="31" t="s">
        <v>40168</v>
      </c>
      <c r="ED1492" s="31" t="s">
        <v>41101</v>
      </c>
      <c r="EE1492" s="31"/>
      <c r="EF1492" s="31"/>
      <c r="EG1492" s="31"/>
      <c r="EH1492" s="31"/>
      <c r="EI1492" s="31"/>
      <c r="EJ1492" s="31"/>
    </row>
    <row r="1493" spans="1:140" ht="23.25" customHeight="1">
      <c r="A1493" s="25">
        <v>1491</v>
      </c>
      <c r="B1493" s="30" t="s">
        <v>19704</v>
      </c>
      <c r="C1493" s="31">
        <v>140368622</v>
      </c>
      <c r="D1493" s="30" t="s">
        <v>22</v>
      </c>
      <c r="E1493" s="30"/>
      <c r="F1493" s="30" t="s">
        <v>36253</v>
      </c>
      <c r="G1493" s="31">
        <f t="shared" si="217"/>
        <v>60</v>
      </c>
      <c r="H1493" s="72">
        <f t="shared" si="218"/>
        <v>49035</v>
      </c>
      <c r="I1493" s="30"/>
      <c r="J1493" s="30" t="s">
        <v>34084</v>
      </c>
      <c r="K1493" s="30" t="s">
        <v>4318</v>
      </c>
      <c r="L1493" s="31" t="s">
        <v>4318</v>
      </c>
      <c r="M1493" s="31" t="s">
        <v>6378</v>
      </c>
      <c r="N1493" s="31" t="s">
        <v>7120</v>
      </c>
      <c r="O1493" s="31" t="s">
        <v>3943</v>
      </c>
      <c r="P1493" s="31" t="s">
        <v>18412</v>
      </c>
      <c r="Q1493" s="31"/>
      <c r="R1493" s="31">
        <v>22</v>
      </c>
      <c r="S1493" s="31">
        <v>0</v>
      </c>
      <c r="T1493" s="31"/>
      <c r="U1493" s="31">
        <v>686</v>
      </c>
      <c r="V1493" s="31"/>
      <c r="W1493" s="31" t="s">
        <v>5294</v>
      </c>
      <c r="X1493" s="31" t="s">
        <v>5295</v>
      </c>
      <c r="Y1493" s="31" t="e">
        <f t="shared" ca="1" si="219"/>
        <v>#VALUE!</v>
      </c>
      <c r="Z1493" s="31" t="e">
        <f t="shared" ca="1" si="220"/>
        <v>#VALUE!</v>
      </c>
      <c r="AA1493" s="31"/>
      <c r="AB1493" s="31" t="s">
        <v>10512</v>
      </c>
      <c r="AC1493" s="31" t="s">
        <v>34145</v>
      </c>
      <c r="AD1493" s="31" t="s">
        <v>34145</v>
      </c>
      <c r="AE1493" s="31"/>
      <c r="AF1493" s="31" t="s">
        <v>24701</v>
      </c>
      <c r="AG1493" s="31" t="s">
        <v>5851</v>
      </c>
      <c r="AH1493" s="31" t="s">
        <v>4322</v>
      </c>
      <c r="AI1493" s="31" t="s">
        <v>7082</v>
      </c>
      <c r="AJ1493" s="31">
        <v>1305512498</v>
      </c>
      <c r="AK1493" s="31" t="s">
        <v>1097</v>
      </c>
      <c r="AL1493" s="31" t="s">
        <v>6881</v>
      </c>
      <c r="AM1493" s="31" t="s">
        <v>2711</v>
      </c>
      <c r="AN1493" s="31"/>
      <c r="AO1493" s="31"/>
      <c r="AP1493" s="31" t="s">
        <v>33003</v>
      </c>
      <c r="AQ1493" s="31" t="s">
        <v>18367</v>
      </c>
      <c r="AR1493" s="31" t="s">
        <v>34145</v>
      </c>
      <c r="AS1493" s="31" t="s">
        <v>34145</v>
      </c>
      <c r="AT1493" s="31" t="str">
        <f>_xlfn.IFNA(VLOOKUP(D1493,'[1]5. 1 Mei 2022'!$C$7:$F$60,4,FALSE),"")</f>
        <v/>
      </c>
      <c r="AU1493" s="31"/>
      <c r="AV1493" s="31" t="s">
        <v>34220</v>
      </c>
      <c r="AW1493" s="29">
        <v>44682</v>
      </c>
      <c r="AX1493" s="29">
        <f t="shared" si="224"/>
        <v>46585</v>
      </c>
      <c r="AY1493" s="31" t="s">
        <v>26346</v>
      </c>
      <c r="AZ1493" s="31" t="s">
        <v>33005</v>
      </c>
      <c r="BA1493" s="30" t="s">
        <v>33003</v>
      </c>
      <c r="BB1493" s="31" t="s">
        <v>22909</v>
      </c>
      <c r="BC1493" s="31"/>
      <c r="BD1493" s="31" t="s">
        <v>7996</v>
      </c>
      <c r="BE1493" s="31" t="s">
        <v>7969</v>
      </c>
      <c r="BF1493" s="31" t="s">
        <v>34220</v>
      </c>
      <c r="BG1493" s="31"/>
      <c r="BH1493" s="31"/>
      <c r="BI1493" s="31" t="s">
        <v>8136</v>
      </c>
      <c r="BJ1493" s="31" t="s">
        <v>20310</v>
      </c>
      <c r="BK1493" s="31" t="str">
        <f t="shared" si="216"/>
        <v>IV/a</v>
      </c>
      <c r="BL1493" s="31" t="s">
        <v>8077</v>
      </c>
      <c r="BM1493" s="31"/>
      <c r="BN1493" s="31"/>
      <c r="BO1493" s="31"/>
      <c r="BP1493" s="31" t="s">
        <v>1498</v>
      </c>
      <c r="BQ1493" s="31" t="s">
        <v>20310</v>
      </c>
      <c r="BR1493" s="31" t="s">
        <v>30292</v>
      </c>
      <c r="BS1493" s="31" t="s">
        <v>32023</v>
      </c>
      <c r="BT1493" s="31" t="s">
        <v>2481</v>
      </c>
      <c r="BU1493" s="31"/>
      <c r="BV1493" s="31" t="s">
        <v>7398</v>
      </c>
      <c r="BW1493" s="31">
        <f t="shared" ca="1" si="221"/>
        <v>25</v>
      </c>
      <c r="BX1493" s="78">
        <f t="shared" ca="1" si="222"/>
        <v>3</v>
      </c>
      <c r="BY1493" s="31"/>
      <c r="BZ1493" s="31"/>
      <c r="CA1493" s="31" t="s">
        <v>4239</v>
      </c>
      <c r="CB1493" s="31" t="s">
        <v>2519</v>
      </c>
      <c r="CC1493" s="31">
        <v>1</v>
      </c>
      <c r="CD1493" s="31">
        <v>1</v>
      </c>
      <c r="CE1493" s="31" t="s">
        <v>20085</v>
      </c>
      <c r="CF1493" s="31"/>
      <c r="CG1493" s="31"/>
      <c r="CH1493" s="31"/>
      <c r="CI1493" s="31"/>
      <c r="CJ1493" s="31"/>
      <c r="CK1493" s="31"/>
      <c r="CL1493" s="31" t="s">
        <v>36861</v>
      </c>
      <c r="CM1493" s="31" t="s">
        <v>36875</v>
      </c>
      <c r="CN1493" s="31">
        <v>127</v>
      </c>
      <c r="CO1493" s="31" t="s">
        <v>36894</v>
      </c>
      <c r="CP1493" s="31" t="s">
        <v>36875</v>
      </c>
      <c r="CQ1493" s="31">
        <v>127</v>
      </c>
      <c r="CR1493" s="31">
        <v>3330</v>
      </c>
      <c r="CS1493" s="31" t="s">
        <v>24025</v>
      </c>
      <c r="CT1493" s="31"/>
      <c r="CU1493" s="31">
        <v>40990</v>
      </c>
      <c r="CV1493" s="31" t="s">
        <v>8319</v>
      </c>
      <c r="CW1493" s="31" t="s">
        <v>8320</v>
      </c>
      <c r="CX1493" s="31" t="s">
        <v>8318</v>
      </c>
      <c r="CY1493" s="31"/>
      <c r="CZ1493" s="31"/>
      <c r="DA1493" s="31"/>
      <c r="DB1493" s="31" t="s">
        <v>15747</v>
      </c>
      <c r="DC1493" s="31" t="s">
        <v>15748</v>
      </c>
      <c r="DD1493" s="31" t="s">
        <v>15746</v>
      </c>
      <c r="DE1493" s="31"/>
      <c r="DF1493" s="31"/>
      <c r="DG1493" s="31"/>
      <c r="DH1493" s="31"/>
      <c r="DI1493" s="31" t="s">
        <v>24822</v>
      </c>
      <c r="DJ1493" s="31" t="s">
        <v>24823</v>
      </c>
      <c r="DK1493" s="31" t="s">
        <v>25642</v>
      </c>
      <c r="DL1493" s="31" t="s">
        <v>25643</v>
      </c>
      <c r="DM1493" s="38" t="s">
        <v>8880</v>
      </c>
      <c r="DN1493" s="38"/>
      <c r="DO1493" s="35">
        <v>0</v>
      </c>
      <c r="DP1493" s="31" t="s">
        <v>31977</v>
      </c>
      <c r="DQ1493" s="31" t="s">
        <v>14690</v>
      </c>
      <c r="DR1493" s="31"/>
      <c r="DS1493" s="31" t="s">
        <v>26582</v>
      </c>
      <c r="DT1493" s="31" t="s">
        <v>38000</v>
      </c>
      <c r="DU1493" s="31">
        <v>3</v>
      </c>
      <c r="DV1493" s="31" t="s">
        <v>32167</v>
      </c>
      <c r="DW1493" s="31"/>
      <c r="DX1493" s="31" t="s">
        <v>7997</v>
      </c>
      <c r="DY1493" s="31" t="s">
        <v>37217</v>
      </c>
      <c r="DZ1493" s="52" t="s">
        <v>23138</v>
      </c>
      <c r="EA1493" s="52" t="s">
        <v>37218</v>
      </c>
      <c r="EB1493" s="31">
        <v>262521</v>
      </c>
      <c r="EC1493" s="31" t="s">
        <v>40168</v>
      </c>
      <c r="ED1493" s="31" t="s">
        <v>41101</v>
      </c>
      <c r="EE1493" s="31"/>
      <c r="EF1493" s="31"/>
      <c r="EG1493" s="31"/>
      <c r="EH1493" s="31"/>
      <c r="EI1493" s="31"/>
      <c r="EJ1493" s="31"/>
    </row>
    <row r="1494" spans="1:140" ht="23.25" customHeight="1">
      <c r="A1494" s="25">
        <v>1492</v>
      </c>
      <c r="B1494" s="30" t="s">
        <v>32392</v>
      </c>
      <c r="C1494" s="31">
        <v>140368109</v>
      </c>
      <c r="D1494" s="30" t="s">
        <v>1292</v>
      </c>
      <c r="E1494" s="30"/>
      <c r="F1494" s="30" t="s">
        <v>36254</v>
      </c>
      <c r="G1494" s="31">
        <f t="shared" si="217"/>
        <v>58</v>
      </c>
      <c r="H1494" s="72">
        <f t="shared" si="218"/>
        <v>49430</v>
      </c>
      <c r="I1494" s="30"/>
      <c r="J1494" s="30" t="s">
        <v>34084</v>
      </c>
      <c r="K1494" s="30" t="s">
        <v>4318</v>
      </c>
      <c r="L1494" s="31" t="s">
        <v>4318</v>
      </c>
      <c r="M1494" s="31" t="s">
        <v>6378</v>
      </c>
      <c r="N1494" s="31" t="s">
        <v>5797</v>
      </c>
      <c r="O1494" s="31" t="s">
        <v>5271</v>
      </c>
      <c r="P1494" s="31" t="s">
        <v>23983</v>
      </c>
      <c r="Q1494" s="31"/>
      <c r="R1494" s="31">
        <v>18</v>
      </c>
      <c r="S1494" s="31">
        <v>1</v>
      </c>
      <c r="T1494" s="31"/>
      <c r="U1494" s="31">
        <v>288</v>
      </c>
      <c r="V1494" s="31" t="s">
        <v>1828</v>
      </c>
      <c r="W1494" s="31" t="s">
        <v>19818</v>
      </c>
      <c r="X1494" s="31" t="s">
        <v>4198</v>
      </c>
      <c r="Y1494" s="31" t="e">
        <f t="shared" ca="1" si="219"/>
        <v>#VALUE!</v>
      </c>
      <c r="Z1494" s="31" t="e">
        <f t="shared" ca="1" si="220"/>
        <v>#VALUE!</v>
      </c>
      <c r="AA1494" s="31"/>
      <c r="AB1494" s="31" t="s">
        <v>780</v>
      </c>
      <c r="AC1494" s="31" t="s">
        <v>34145</v>
      </c>
      <c r="AD1494" s="31" t="s">
        <v>34145</v>
      </c>
      <c r="AE1494" s="31"/>
      <c r="AF1494" s="31" t="s">
        <v>24701</v>
      </c>
      <c r="AG1494" s="31" t="s">
        <v>4322</v>
      </c>
      <c r="AH1494" s="31" t="s">
        <v>4322</v>
      </c>
      <c r="AI1494" s="31" t="s">
        <v>728</v>
      </c>
      <c r="AJ1494" s="31"/>
      <c r="AK1494" s="31"/>
      <c r="AL1494" s="31"/>
      <c r="AM1494" s="31"/>
      <c r="AN1494" s="31"/>
      <c r="AO1494" s="31"/>
      <c r="AP1494" s="31" t="s">
        <v>2307</v>
      </c>
      <c r="AQ1494" s="31" t="s">
        <v>25901</v>
      </c>
      <c r="AR1494" s="31" t="s">
        <v>34145</v>
      </c>
      <c r="AS1494" s="31" t="s">
        <v>34145</v>
      </c>
      <c r="AT1494" s="31" t="str">
        <f>_xlfn.IFNA(VLOOKUP(D1494,'[1]5. 1 Mei 2022'!$C$7:$F$60,4,FALSE),"")</f>
        <v/>
      </c>
      <c r="AU1494" s="31"/>
      <c r="AV1494" s="31" t="s">
        <v>20033</v>
      </c>
      <c r="AW1494" s="31" t="s">
        <v>25901</v>
      </c>
      <c r="AX1494" s="29">
        <f t="shared" si="224"/>
        <v>45765</v>
      </c>
      <c r="AY1494" s="31" t="s">
        <v>26346</v>
      </c>
      <c r="AZ1494" s="31" t="s">
        <v>6924</v>
      </c>
      <c r="BA1494" s="30" t="s">
        <v>2307</v>
      </c>
      <c r="BB1494" s="31" t="s">
        <v>12007</v>
      </c>
      <c r="BC1494" s="31"/>
      <c r="BD1494" s="31" t="s">
        <v>1759</v>
      </c>
      <c r="BE1494" s="31" t="s">
        <v>7969</v>
      </c>
      <c r="BF1494" s="31" t="s">
        <v>20033</v>
      </c>
      <c r="BG1494" s="31"/>
      <c r="BH1494" s="31"/>
      <c r="BI1494" s="31" t="s">
        <v>8136</v>
      </c>
      <c r="BJ1494" s="31" t="s">
        <v>3185</v>
      </c>
      <c r="BK1494" s="31" t="str">
        <f t="shared" si="216"/>
        <v>III/d</v>
      </c>
      <c r="BL1494" s="31" t="s">
        <v>8077</v>
      </c>
      <c r="BM1494" s="31"/>
      <c r="BN1494" s="31"/>
      <c r="BO1494" s="31"/>
      <c r="BP1494" s="31" t="s">
        <v>1498</v>
      </c>
      <c r="BQ1494" s="31" t="s">
        <v>3185</v>
      </c>
      <c r="BR1494" s="31" t="s">
        <v>21839</v>
      </c>
      <c r="BS1494" s="31" t="s">
        <v>25733</v>
      </c>
      <c r="BT1494" s="31" t="s">
        <v>6324</v>
      </c>
      <c r="BU1494" s="31"/>
      <c r="BV1494" s="31" t="s">
        <v>2482</v>
      </c>
      <c r="BW1494" s="31">
        <f t="shared" ca="1" si="221"/>
        <v>27</v>
      </c>
      <c r="BX1494" s="78">
        <f t="shared" ca="1" si="222"/>
        <v>2</v>
      </c>
      <c r="BY1494" s="31"/>
      <c r="BZ1494" s="31"/>
      <c r="CA1494" s="31" t="s">
        <v>2483</v>
      </c>
      <c r="CB1494" s="31" t="s">
        <v>2519</v>
      </c>
      <c r="CC1494" s="31">
        <v>2</v>
      </c>
      <c r="CD1494" s="31">
        <v>1</v>
      </c>
      <c r="CE1494" s="31" t="s">
        <v>20085</v>
      </c>
      <c r="CF1494" s="31"/>
      <c r="CG1494" s="31"/>
      <c r="CH1494" s="31"/>
      <c r="CI1494" s="31"/>
      <c r="CJ1494" s="31"/>
      <c r="CK1494" s="31"/>
      <c r="CL1494" s="31" t="s">
        <v>25834</v>
      </c>
      <c r="CM1494" s="31" t="s">
        <v>25835</v>
      </c>
      <c r="CN1494" s="31">
        <v>124</v>
      </c>
      <c r="CO1494" s="31" t="s">
        <v>25935</v>
      </c>
      <c r="CP1494" s="31" t="s">
        <v>25835</v>
      </c>
      <c r="CQ1494" s="31">
        <v>124</v>
      </c>
      <c r="CR1494" s="31">
        <v>3031</v>
      </c>
      <c r="CS1494" s="31" t="s">
        <v>8315</v>
      </c>
      <c r="CT1494" s="31"/>
      <c r="CU1494" s="31" t="s">
        <v>8314</v>
      </c>
      <c r="CV1494" s="31" t="s">
        <v>8347</v>
      </c>
      <c r="CW1494" s="31" t="s">
        <v>8348</v>
      </c>
      <c r="CX1494" s="31" t="s">
        <v>8346</v>
      </c>
      <c r="CY1494" s="31"/>
      <c r="CZ1494" s="31"/>
      <c r="DA1494" s="31"/>
      <c r="DB1494" s="31" t="s">
        <v>15747</v>
      </c>
      <c r="DC1494" s="31" t="s">
        <v>15749</v>
      </c>
      <c r="DD1494" s="31" t="s">
        <v>15746</v>
      </c>
      <c r="DE1494" s="31"/>
      <c r="DF1494" s="31"/>
      <c r="DG1494" s="31"/>
      <c r="DH1494" s="31"/>
      <c r="DI1494" s="31"/>
      <c r="DJ1494" s="31"/>
      <c r="DK1494" s="31"/>
      <c r="DL1494" s="31"/>
      <c r="DM1494" s="38" t="s">
        <v>32230</v>
      </c>
      <c r="DN1494" s="38"/>
      <c r="DO1494" s="35" t="s">
        <v>20777</v>
      </c>
      <c r="DP1494" s="31" t="s">
        <v>13782</v>
      </c>
      <c r="DQ1494" s="31" t="s">
        <v>13781</v>
      </c>
      <c r="DR1494" s="31"/>
      <c r="DS1494" s="31" t="s">
        <v>38664</v>
      </c>
      <c r="DT1494" s="31" t="s">
        <v>38001</v>
      </c>
      <c r="DU1494" s="31">
        <v>3</v>
      </c>
      <c r="DV1494" s="31" t="s">
        <v>32167</v>
      </c>
      <c r="DW1494" s="31" t="s">
        <v>34462</v>
      </c>
      <c r="DX1494" s="31" t="s">
        <v>34462</v>
      </c>
      <c r="DY1494" s="31" t="s">
        <v>34460</v>
      </c>
      <c r="DZ1494" s="29">
        <v>44754</v>
      </c>
      <c r="EA1494" s="31"/>
      <c r="EB1494" s="31">
        <v>0</v>
      </c>
      <c r="EC1494" s="31" t="s">
        <v>40168</v>
      </c>
      <c r="ED1494" s="31" t="s">
        <v>41101</v>
      </c>
      <c r="EE1494" s="31"/>
      <c r="EF1494" s="31"/>
      <c r="EG1494" s="31"/>
      <c r="EH1494" s="31"/>
      <c r="EI1494" s="31"/>
      <c r="EJ1494" s="31"/>
    </row>
    <row r="1495" spans="1:140" ht="23.25" customHeight="1">
      <c r="A1495" s="25">
        <v>1493</v>
      </c>
      <c r="B1495" s="30" t="s">
        <v>33364</v>
      </c>
      <c r="C1495" s="31" t="s">
        <v>29980</v>
      </c>
      <c r="D1495" s="30" t="s">
        <v>33270</v>
      </c>
      <c r="E1495" s="30"/>
      <c r="F1495" s="30" t="s">
        <v>36258</v>
      </c>
      <c r="G1495" s="31">
        <f t="shared" si="217"/>
        <v>58</v>
      </c>
      <c r="H1495" s="72">
        <f t="shared" si="218"/>
        <v>57011</v>
      </c>
      <c r="I1495" s="30"/>
      <c r="J1495" s="30" t="s">
        <v>34084</v>
      </c>
      <c r="K1495" s="30" t="s">
        <v>4318</v>
      </c>
      <c r="L1495" s="31" t="s">
        <v>4318</v>
      </c>
      <c r="M1495" s="31" t="s">
        <v>3186</v>
      </c>
      <c r="N1495" s="31" t="s">
        <v>3311</v>
      </c>
      <c r="O1495" s="31" t="s">
        <v>2534</v>
      </c>
      <c r="P1495" s="52" t="s">
        <v>35984</v>
      </c>
      <c r="Q1495" s="29" t="s">
        <v>41349</v>
      </c>
      <c r="R1495" s="31"/>
      <c r="S1495" s="31"/>
      <c r="T1495" s="31"/>
      <c r="U1495" s="31"/>
      <c r="V1495" s="31"/>
      <c r="W1495" s="31" t="s">
        <v>22008</v>
      </c>
      <c r="X1495" s="31" t="s">
        <v>33271</v>
      </c>
      <c r="Y1495" s="31" t="e">
        <f t="shared" ca="1" si="219"/>
        <v>#VALUE!</v>
      </c>
      <c r="Z1495" s="31" t="e">
        <f t="shared" ca="1" si="220"/>
        <v>#VALUE!</v>
      </c>
      <c r="AA1495" s="31"/>
      <c r="AB1495" s="31" t="s">
        <v>780</v>
      </c>
      <c r="AC1495" s="31" t="s">
        <v>34145</v>
      </c>
      <c r="AD1495" s="31" t="s">
        <v>34145</v>
      </c>
      <c r="AE1495" s="31"/>
      <c r="AF1495" s="31" t="s">
        <v>24701</v>
      </c>
      <c r="AG1495" s="31" t="s">
        <v>4322</v>
      </c>
      <c r="AH1495" s="31" t="s">
        <v>4322</v>
      </c>
      <c r="AI1495" s="31" t="s">
        <v>728</v>
      </c>
      <c r="AJ1495" s="52" t="s">
        <v>34736</v>
      </c>
      <c r="AK1495" s="52" t="s">
        <v>34735</v>
      </c>
      <c r="AL1495" s="31"/>
      <c r="AM1495" s="31" t="s">
        <v>6705</v>
      </c>
      <c r="AN1495" s="31"/>
      <c r="AO1495" s="29">
        <v>44042</v>
      </c>
      <c r="AP1495" s="31" t="s">
        <v>33003</v>
      </c>
      <c r="AQ1495" s="52" t="s">
        <v>35984</v>
      </c>
      <c r="AR1495" s="31" t="s">
        <v>34145</v>
      </c>
      <c r="AS1495" s="31" t="s">
        <v>34145</v>
      </c>
      <c r="AT1495" s="31" t="s">
        <v>41052</v>
      </c>
      <c r="AU1495" s="31"/>
      <c r="AV1495" s="31" t="s">
        <v>26001</v>
      </c>
      <c r="AW1495" s="31"/>
      <c r="AX1495" s="29">
        <f t="shared" si="224"/>
        <v>1903</v>
      </c>
      <c r="AY1495" s="31" t="s">
        <v>26346</v>
      </c>
      <c r="AZ1495" s="31" t="s">
        <v>33005</v>
      </c>
      <c r="BA1495" s="30" t="s">
        <v>33003</v>
      </c>
      <c r="BB1495" s="31" t="s">
        <v>22916</v>
      </c>
      <c r="BC1495" s="31" t="s">
        <v>41053</v>
      </c>
      <c r="BD1495" s="31" t="s">
        <v>11423</v>
      </c>
      <c r="BE1495" s="31" t="s">
        <v>7969</v>
      </c>
      <c r="BF1495" s="31" t="s">
        <v>26001</v>
      </c>
      <c r="BG1495" s="31"/>
      <c r="BH1495" s="31"/>
      <c r="BI1495" s="31"/>
      <c r="BJ1495" s="31" t="s">
        <v>23222</v>
      </c>
      <c r="BK1495" s="31" t="str">
        <f t="shared" si="216"/>
        <v>III/b</v>
      </c>
      <c r="BL1495" s="31"/>
      <c r="BM1495" s="31"/>
      <c r="BN1495" s="31"/>
      <c r="BO1495" s="31"/>
      <c r="BP1495" s="31"/>
      <c r="BQ1495" s="31" t="s">
        <v>23222</v>
      </c>
      <c r="BR1495" s="31" t="s">
        <v>41376</v>
      </c>
      <c r="BS1495" s="31">
        <v>0</v>
      </c>
      <c r="BT1495" s="29">
        <v>44621</v>
      </c>
      <c r="BU1495" s="52" t="s">
        <v>35984</v>
      </c>
      <c r="BV1495" s="31" t="s">
        <v>20332</v>
      </c>
      <c r="BW1495" s="31">
        <f t="shared" ca="1" si="221"/>
        <v>1</v>
      </c>
      <c r="BX1495" s="78">
        <f t="shared" ca="1" si="222"/>
        <v>3</v>
      </c>
      <c r="BY1495" s="31"/>
      <c r="BZ1495" s="31"/>
      <c r="CA1495" s="31" t="s">
        <v>2483</v>
      </c>
      <c r="CB1495" s="31" t="s">
        <v>2406</v>
      </c>
      <c r="CC1495" s="31"/>
      <c r="CD1495" s="31"/>
      <c r="CE1495" s="31"/>
      <c r="CF1495" s="31"/>
      <c r="CG1495" s="31"/>
      <c r="CH1495" s="31"/>
      <c r="CI1495" s="31"/>
      <c r="CJ1495" s="31"/>
      <c r="CK1495" s="31"/>
      <c r="CL1495" s="52" t="s">
        <v>34737</v>
      </c>
      <c r="CM1495" s="29" t="s">
        <v>39463</v>
      </c>
      <c r="CN1495" s="31">
        <v>126</v>
      </c>
      <c r="CO1495" s="31" t="s">
        <v>39583</v>
      </c>
      <c r="CP1495" s="31" t="s">
        <v>39463</v>
      </c>
      <c r="CQ1495" s="31" t="s">
        <v>39477</v>
      </c>
      <c r="CR1495" s="31">
        <v>6931</v>
      </c>
      <c r="CS1495" s="31"/>
      <c r="CT1495" s="31"/>
      <c r="CU1495" s="31"/>
      <c r="CV1495" s="31"/>
      <c r="CW1495" s="31"/>
      <c r="CX1495" s="31"/>
      <c r="CY1495" s="31"/>
      <c r="CZ1495" s="31"/>
      <c r="DA1495" s="31"/>
      <c r="DB1495" s="31"/>
      <c r="DC1495" s="31"/>
      <c r="DD1495" s="31"/>
      <c r="DE1495" s="31"/>
      <c r="DF1495" s="31"/>
      <c r="DG1495" s="31"/>
      <c r="DH1495" s="31"/>
      <c r="DI1495" s="31"/>
      <c r="DJ1495" s="31"/>
      <c r="DK1495" s="31"/>
      <c r="DL1495" s="31"/>
      <c r="DM1495" s="38">
        <v>416766012016000</v>
      </c>
      <c r="DN1495" s="38"/>
      <c r="DO1495" s="35"/>
      <c r="DP1495" s="52" t="s">
        <v>34738</v>
      </c>
      <c r="DQ1495" s="31" t="s">
        <v>34739</v>
      </c>
      <c r="DR1495" s="31"/>
      <c r="DS1495" s="52" t="s">
        <v>34740</v>
      </c>
      <c r="DT1495" s="50" t="s">
        <v>34741</v>
      </c>
      <c r="DU1495" s="31"/>
      <c r="DV1495" s="31"/>
      <c r="DW1495" s="31"/>
      <c r="DX1495" s="31"/>
      <c r="DY1495" s="31"/>
      <c r="DZ1495" s="31"/>
      <c r="EA1495" s="31"/>
      <c r="EB1495" s="31"/>
      <c r="EC1495" s="31" t="s">
        <v>40168</v>
      </c>
      <c r="ED1495" s="31" t="s">
        <v>41101</v>
      </c>
      <c r="EE1495" s="31"/>
      <c r="EF1495" s="31"/>
      <c r="EG1495" s="31"/>
      <c r="EH1495" s="31"/>
      <c r="EI1495" s="31"/>
      <c r="EJ1495" s="31"/>
    </row>
    <row r="1496" spans="1:140" ht="23.25" customHeight="1">
      <c r="A1496" s="25">
        <v>1494</v>
      </c>
      <c r="B1496" s="30" t="s">
        <v>30010</v>
      </c>
      <c r="C1496" s="31" t="s">
        <v>4318</v>
      </c>
      <c r="D1496" s="30" t="s">
        <v>30011</v>
      </c>
      <c r="E1496" s="30"/>
      <c r="F1496" s="30" t="s">
        <v>36258</v>
      </c>
      <c r="G1496" s="31">
        <f t="shared" si="217"/>
        <v>58</v>
      </c>
      <c r="H1496" s="72">
        <f t="shared" si="218"/>
        <v>53724</v>
      </c>
      <c r="I1496" s="30"/>
      <c r="J1496" s="30" t="s">
        <v>34084</v>
      </c>
      <c r="K1496" s="30" t="s">
        <v>4318</v>
      </c>
      <c r="L1496" s="31" t="s">
        <v>4318</v>
      </c>
      <c r="M1496" s="31" t="s">
        <v>3186</v>
      </c>
      <c r="N1496" s="31" t="s">
        <v>3557</v>
      </c>
      <c r="O1496" s="31" t="s">
        <v>1501</v>
      </c>
      <c r="P1496" s="31" t="s">
        <v>30295</v>
      </c>
      <c r="Q1496" s="31"/>
      <c r="R1496" s="31">
        <v>1</v>
      </c>
      <c r="S1496" s="31">
        <v>0</v>
      </c>
      <c r="T1496" s="31"/>
      <c r="U1496" s="31"/>
      <c r="V1496" s="31"/>
      <c r="W1496" s="31" t="s">
        <v>7239</v>
      </c>
      <c r="X1496" s="31" t="s">
        <v>30055</v>
      </c>
      <c r="Y1496" s="31" t="e">
        <f t="shared" ca="1" si="219"/>
        <v>#VALUE!</v>
      </c>
      <c r="Z1496" s="31" t="e">
        <f t="shared" ca="1" si="220"/>
        <v>#VALUE!</v>
      </c>
      <c r="AA1496" s="31"/>
      <c r="AB1496" s="31" t="s">
        <v>780</v>
      </c>
      <c r="AC1496" s="31" t="s">
        <v>34145</v>
      </c>
      <c r="AD1496" s="31" t="s">
        <v>34145</v>
      </c>
      <c r="AE1496" s="31"/>
      <c r="AF1496" s="31" t="s">
        <v>24701</v>
      </c>
      <c r="AG1496" s="31" t="s">
        <v>4322</v>
      </c>
      <c r="AH1496" s="31" t="s">
        <v>4322</v>
      </c>
      <c r="AI1496" s="31" t="s">
        <v>728</v>
      </c>
      <c r="AJ1496" s="31" t="s">
        <v>30651</v>
      </c>
      <c r="AK1496" s="31" t="s">
        <v>30652</v>
      </c>
      <c r="AL1496" s="31" t="s">
        <v>5145</v>
      </c>
      <c r="AM1496" s="31" t="s">
        <v>8728</v>
      </c>
      <c r="AN1496" s="31"/>
      <c r="AO1496" s="31"/>
      <c r="AP1496" s="31" t="s">
        <v>33003</v>
      </c>
      <c r="AQ1496" s="31" t="s">
        <v>23514</v>
      </c>
      <c r="AR1496" s="31" t="s">
        <v>34145</v>
      </c>
      <c r="AS1496" s="31" t="s">
        <v>34145</v>
      </c>
      <c r="AT1496" s="31" t="str">
        <f>_xlfn.IFNA(VLOOKUP(D1496,'[1]5. 1 Mei 2022'!$C$7:$F$60,4,FALSE),"")</f>
        <v/>
      </c>
      <c r="AU1496" s="31"/>
      <c r="AV1496" s="31" t="s">
        <v>26001</v>
      </c>
      <c r="AW1496" s="31" t="s">
        <v>20009</v>
      </c>
      <c r="AX1496" s="29">
        <f t="shared" si="224"/>
        <v>46432</v>
      </c>
      <c r="AY1496" s="31" t="s">
        <v>26346</v>
      </c>
      <c r="AZ1496" s="31" t="s">
        <v>33005</v>
      </c>
      <c r="BA1496" s="30" t="s">
        <v>33003</v>
      </c>
      <c r="BB1496" s="31" t="s">
        <v>11647</v>
      </c>
      <c r="BC1496" s="31"/>
      <c r="BD1496" s="31" t="s">
        <v>11423</v>
      </c>
      <c r="BE1496" s="31" t="s">
        <v>7969</v>
      </c>
      <c r="BF1496" s="31" t="s">
        <v>26001</v>
      </c>
      <c r="BG1496" s="31"/>
      <c r="BH1496" s="31"/>
      <c r="BI1496" s="31" t="s">
        <v>8136</v>
      </c>
      <c r="BJ1496" s="31"/>
      <c r="BK1496" s="31" t="str">
        <f t="shared" si="216"/>
        <v>III/a</v>
      </c>
      <c r="BL1496" s="31"/>
      <c r="BM1496" s="31"/>
      <c r="BN1496" s="31"/>
      <c r="BO1496" s="31"/>
      <c r="BP1496" s="31"/>
      <c r="BQ1496" s="31" t="s">
        <v>23222</v>
      </c>
      <c r="BR1496" s="52" t="s">
        <v>37144</v>
      </c>
      <c r="BS1496" s="52" t="s">
        <v>37148</v>
      </c>
      <c r="BT1496" s="31" t="s">
        <v>26137</v>
      </c>
      <c r="BU1496" s="31" t="s">
        <v>30295</v>
      </c>
      <c r="BV1496" s="31" t="s">
        <v>26137</v>
      </c>
      <c r="BW1496" s="31">
        <f t="shared" ca="1" si="221"/>
        <v>3</v>
      </c>
      <c r="BX1496" s="78">
        <f t="shared" ca="1" si="222"/>
        <v>2</v>
      </c>
      <c r="BY1496" s="31"/>
      <c r="BZ1496" s="31"/>
      <c r="CA1496" s="31" t="s">
        <v>2483</v>
      </c>
      <c r="CB1496" s="31" t="s">
        <v>2519</v>
      </c>
      <c r="CC1496" s="31">
        <v>1</v>
      </c>
      <c r="CD1496" s="31">
        <v>1</v>
      </c>
      <c r="CE1496" s="31"/>
      <c r="CF1496" s="31"/>
      <c r="CG1496" s="31"/>
      <c r="CH1496" s="31"/>
      <c r="CI1496" s="31"/>
      <c r="CJ1496" s="31"/>
      <c r="CK1496" s="31"/>
      <c r="CL1496" s="31" t="s">
        <v>30653</v>
      </c>
      <c r="CM1496" s="31" t="s">
        <v>24986</v>
      </c>
      <c r="CN1496" s="31">
        <v>123</v>
      </c>
      <c r="CO1496" s="31" t="s">
        <v>37258</v>
      </c>
      <c r="CP1496" s="52" t="s">
        <v>24986</v>
      </c>
      <c r="CQ1496" s="31" t="s">
        <v>39608</v>
      </c>
      <c r="CR1496" s="31">
        <v>6896</v>
      </c>
      <c r="CS1496" s="31"/>
      <c r="CT1496" s="31"/>
      <c r="CU1496" s="31"/>
      <c r="CV1496" s="31"/>
      <c r="CW1496" s="31"/>
      <c r="CX1496" s="31"/>
      <c r="CY1496" s="31"/>
      <c r="CZ1496" s="31"/>
      <c r="DA1496" s="31"/>
      <c r="DB1496" s="31"/>
      <c r="DC1496" s="31"/>
      <c r="DD1496" s="31"/>
      <c r="DE1496" s="31"/>
      <c r="DF1496" s="31"/>
      <c r="DG1496" s="31"/>
      <c r="DH1496" s="31"/>
      <c r="DI1496" s="31"/>
      <c r="DJ1496" s="31"/>
      <c r="DK1496" s="31"/>
      <c r="DL1496" s="31"/>
      <c r="DM1496" s="38" t="s">
        <v>30648</v>
      </c>
      <c r="DN1496" s="38"/>
      <c r="DO1496" s="35" t="s">
        <v>30972</v>
      </c>
      <c r="DP1496" s="31" t="s">
        <v>30646</v>
      </c>
      <c r="DQ1496" s="31" t="s">
        <v>30647</v>
      </c>
      <c r="DR1496" s="31"/>
      <c r="DS1496" s="31" t="s">
        <v>30649</v>
      </c>
      <c r="DT1496" s="31" t="s">
        <v>30650</v>
      </c>
      <c r="DU1496" s="31">
        <v>3</v>
      </c>
      <c r="DV1496" s="31" t="s">
        <v>32167</v>
      </c>
      <c r="DW1496" s="31"/>
      <c r="DX1496" s="31" t="s">
        <v>11423</v>
      </c>
      <c r="DY1496" s="31" t="s">
        <v>35688</v>
      </c>
      <c r="DZ1496" s="52" t="s">
        <v>35686</v>
      </c>
      <c r="EA1496" s="52" t="s">
        <v>35689</v>
      </c>
      <c r="EB1496" s="31">
        <v>0</v>
      </c>
      <c r="EC1496" s="31" t="s">
        <v>40168</v>
      </c>
      <c r="ED1496" s="31" t="s">
        <v>41101</v>
      </c>
      <c r="EE1496" s="31"/>
      <c r="EF1496" s="31"/>
      <c r="EG1496" s="31"/>
      <c r="EH1496" s="31"/>
      <c r="EI1496" s="31"/>
      <c r="EJ1496" s="31"/>
    </row>
    <row r="1497" spans="1:140" ht="23.25" customHeight="1">
      <c r="A1497" s="25">
        <v>1495</v>
      </c>
      <c r="B1497" s="30" t="s">
        <v>21269</v>
      </c>
      <c r="C1497" s="31" t="s">
        <v>619</v>
      </c>
      <c r="D1497" s="30" t="s">
        <v>3365</v>
      </c>
      <c r="E1497" s="30"/>
      <c r="F1497" s="30" t="s">
        <v>36257</v>
      </c>
      <c r="G1497" s="31">
        <f t="shared" si="217"/>
        <v>58</v>
      </c>
      <c r="H1497" s="72">
        <f t="shared" si="218"/>
        <v>52140</v>
      </c>
      <c r="I1497" s="30"/>
      <c r="J1497" s="30" t="s">
        <v>34084</v>
      </c>
      <c r="K1497" s="30" t="s">
        <v>4318</v>
      </c>
      <c r="L1497" s="31" t="s">
        <v>4318</v>
      </c>
      <c r="M1497" s="31" t="s">
        <v>3186</v>
      </c>
      <c r="N1497" s="31" t="s">
        <v>5797</v>
      </c>
      <c r="O1497" s="31" t="s">
        <v>5271</v>
      </c>
      <c r="P1497" s="31" t="s">
        <v>30542</v>
      </c>
      <c r="Q1497" s="31"/>
      <c r="R1497" s="31">
        <v>10</v>
      </c>
      <c r="S1497" s="31">
        <v>4</v>
      </c>
      <c r="T1497" s="31"/>
      <c r="U1497" s="31">
        <v>372</v>
      </c>
      <c r="V1497" s="31" t="s">
        <v>1459</v>
      </c>
      <c r="W1497" s="31" t="s">
        <v>2995</v>
      </c>
      <c r="X1497" s="31" t="s">
        <v>5546</v>
      </c>
      <c r="Y1497" s="31">
        <f t="shared" ca="1" si="219"/>
        <v>39</v>
      </c>
      <c r="Z1497" s="31" t="str">
        <f t="shared" ca="1" si="220"/>
        <v>36-45</v>
      </c>
      <c r="AA1497" s="31"/>
      <c r="AB1497" s="31" t="s">
        <v>780</v>
      </c>
      <c r="AC1497" s="31" t="s">
        <v>34145</v>
      </c>
      <c r="AD1497" s="31" t="s">
        <v>34145</v>
      </c>
      <c r="AE1497" s="31"/>
      <c r="AF1497" s="31" t="s">
        <v>24701</v>
      </c>
      <c r="AG1497" s="31" t="s">
        <v>4322</v>
      </c>
      <c r="AH1497" s="31" t="s">
        <v>4322</v>
      </c>
      <c r="AI1497" s="31" t="s">
        <v>728</v>
      </c>
      <c r="AJ1497" s="31" t="s">
        <v>3107</v>
      </c>
      <c r="AK1497" s="31" t="s">
        <v>5946</v>
      </c>
      <c r="AL1497" s="31" t="s">
        <v>5947</v>
      </c>
      <c r="AM1497" s="31" t="s">
        <v>6385</v>
      </c>
      <c r="AN1497" s="31"/>
      <c r="AO1497" s="31"/>
      <c r="AP1497" s="31" t="s">
        <v>20019</v>
      </c>
      <c r="AQ1497" s="31" t="s">
        <v>11873</v>
      </c>
      <c r="AR1497" s="31" t="s">
        <v>34143</v>
      </c>
      <c r="AS1497" s="31" t="s">
        <v>34143</v>
      </c>
      <c r="AT1497" s="31" t="str">
        <f>_xlfn.IFNA(VLOOKUP(D1497,'[1]5. 1 Mei 2022'!$C$7:$F$60,4,FALSE),"")</f>
        <v/>
      </c>
      <c r="AU1497" s="31"/>
      <c r="AV1497" s="31" t="s">
        <v>33070</v>
      </c>
      <c r="AW1497" s="31" t="s">
        <v>21743</v>
      </c>
      <c r="AX1497" s="29">
        <f t="shared" si="224"/>
        <v>46509</v>
      </c>
      <c r="AY1497" s="31" t="s">
        <v>26346</v>
      </c>
      <c r="AZ1497" s="31" t="s">
        <v>20021</v>
      </c>
      <c r="BA1497" s="30" t="s">
        <v>20019</v>
      </c>
      <c r="BB1497" s="31"/>
      <c r="BC1497" s="31"/>
      <c r="BD1497" s="31" t="s">
        <v>31066</v>
      </c>
      <c r="BE1497" s="31" t="s">
        <v>7969</v>
      </c>
      <c r="BF1497" s="31" t="s">
        <v>33070</v>
      </c>
      <c r="BG1497" s="31"/>
      <c r="BH1497" s="31"/>
      <c r="BI1497" s="31" t="s">
        <v>8136</v>
      </c>
      <c r="BJ1497" s="31" t="s">
        <v>20278</v>
      </c>
      <c r="BK1497" s="31" t="str">
        <f t="shared" si="216"/>
        <v>III/d</v>
      </c>
      <c r="BL1497" s="31" t="s">
        <v>8077</v>
      </c>
      <c r="BM1497" s="31"/>
      <c r="BN1497" s="31"/>
      <c r="BO1497" s="31"/>
      <c r="BP1497" s="31"/>
      <c r="BQ1497" s="31" t="s">
        <v>20278</v>
      </c>
      <c r="BR1497" s="31" t="s">
        <v>26137</v>
      </c>
      <c r="BS1497" s="31" t="s">
        <v>30506</v>
      </c>
      <c r="BT1497" s="31" t="s">
        <v>3296</v>
      </c>
      <c r="BU1497" s="31" t="s">
        <v>2918</v>
      </c>
      <c r="BV1497" s="31" t="s">
        <v>1779</v>
      </c>
      <c r="BW1497" s="31">
        <f t="shared" ca="1" si="221"/>
        <v>12</v>
      </c>
      <c r="BX1497" s="78">
        <f t="shared" ca="1" si="222"/>
        <v>3</v>
      </c>
      <c r="BY1497" s="31"/>
      <c r="BZ1497" s="31" t="s">
        <v>22634</v>
      </c>
      <c r="CA1497" s="31" t="s">
        <v>4239</v>
      </c>
      <c r="CB1497" s="31" t="s">
        <v>2519</v>
      </c>
      <c r="CC1497" s="31" t="s">
        <v>1498</v>
      </c>
      <c r="CD1497" s="31">
        <v>1</v>
      </c>
      <c r="CE1497" s="31" t="s">
        <v>20085</v>
      </c>
      <c r="CF1497" s="31"/>
      <c r="CG1497" s="31"/>
      <c r="CH1497" s="31"/>
      <c r="CI1497" s="31"/>
      <c r="CJ1497" s="31"/>
      <c r="CK1497" s="31"/>
      <c r="CL1497" s="52" t="s">
        <v>38940</v>
      </c>
      <c r="CM1497" s="52" t="s">
        <v>36882</v>
      </c>
      <c r="CN1497" s="31" t="s">
        <v>36751</v>
      </c>
      <c r="CO1497" s="31" t="s">
        <v>39592</v>
      </c>
      <c r="CP1497" s="31" t="s">
        <v>36882</v>
      </c>
      <c r="CQ1497" s="31" t="s">
        <v>36751</v>
      </c>
      <c r="CR1497" s="31">
        <v>4422</v>
      </c>
      <c r="CS1497" s="31" t="s">
        <v>3043</v>
      </c>
      <c r="CT1497" s="31"/>
      <c r="CU1497" s="31" t="s">
        <v>871</v>
      </c>
      <c r="CV1497" s="31" t="s">
        <v>8316</v>
      </c>
      <c r="CW1497" s="31" t="s">
        <v>8317</v>
      </c>
      <c r="CX1497" s="31" t="s">
        <v>8318</v>
      </c>
      <c r="CY1497" s="31"/>
      <c r="CZ1497" s="31"/>
      <c r="DA1497" s="31"/>
      <c r="DB1497" s="31" t="s">
        <v>15747</v>
      </c>
      <c r="DC1497" s="31" t="s">
        <v>15752</v>
      </c>
      <c r="DD1497" s="31" t="s">
        <v>15746</v>
      </c>
      <c r="DE1497" s="31"/>
      <c r="DF1497" s="31"/>
      <c r="DG1497" s="31"/>
      <c r="DH1497" s="31"/>
      <c r="DI1497" s="31" t="s">
        <v>24822</v>
      </c>
      <c r="DJ1497" s="31" t="s">
        <v>24823</v>
      </c>
      <c r="DK1497" s="31"/>
      <c r="DL1497" s="31"/>
      <c r="DM1497" s="38" t="s">
        <v>9145</v>
      </c>
      <c r="DN1497" s="38"/>
      <c r="DO1497" s="35">
        <v>0</v>
      </c>
      <c r="DP1497" s="31" t="s">
        <v>12518</v>
      </c>
      <c r="DQ1497" s="31" t="s">
        <v>12515</v>
      </c>
      <c r="DR1497" s="31" t="s">
        <v>20368</v>
      </c>
      <c r="DS1497" s="31" t="s">
        <v>38665</v>
      </c>
      <c r="DT1497" s="31" t="s">
        <v>38002</v>
      </c>
      <c r="DU1497" s="31">
        <v>2</v>
      </c>
      <c r="DV1497" s="31" t="s">
        <v>32164</v>
      </c>
      <c r="DW1497" s="31" t="s">
        <v>1759</v>
      </c>
      <c r="DX1497" s="31" t="s">
        <v>1759</v>
      </c>
      <c r="DY1497" s="31" t="s">
        <v>24754</v>
      </c>
      <c r="DZ1497" s="31" t="s">
        <v>21842</v>
      </c>
      <c r="EA1497" s="31"/>
      <c r="EB1497" s="31">
        <v>0</v>
      </c>
      <c r="EC1497" s="31" t="s">
        <v>40168</v>
      </c>
      <c r="ED1497" s="31" t="s">
        <v>41101</v>
      </c>
      <c r="EE1497" s="31"/>
      <c r="EF1497" s="31"/>
      <c r="EG1497" s="31"/>
      <c r="EH1497" s="31"/>
      <c r="EI1497" s="31"/>
      <c r="EJ1497" s="31"/>
    </row>
    <row r="1498" spans="1:140" ht="23.25" customHeight="1">
      <c r="A1498" s="25">
        <v>1496</v>
      </c>
      <c r="B1498" s="30" t="s">
        <v>6925</v>
      </c>
      <c r="C1498" s="31" t="s">
        <v>6671</v>
      </c>
      <c r="D1498" s="30" t="s">
        <v>6671</v>
      </c>
      <c r="E1498" s="30"/>
      <c r="F1498" s="30" t="s">
        <v>36253</v>
      </c>
      <c r="G1498" s="31">
        <f t="shared" si="217"/>
        <v>60</v>
      </c>
      <c r="H1498" s="72">
        <f t="shared" si="218"/>
        <v>53236</v>
      </c>
      <c r="I1498" s="30"/>
      <c r="J1498" s="30" t="s">
        <v>34084</v>
      </c>
      <c r="K1498" s="30" t="s">
        <v>4318</v>
      </c>
      <c r="L1498" s="31" t="s">
        <v>4318</v>
      </c>
      <c r="M1498" s="31" t="s">
        <v>3186</v>
      </c>
      <c r="N1498" s="31" t="s">
        <v>7120</v>
      </c>
      <c r="O1498" s="31" t="s">
        <v>3943</v>
      </c>
      <c r="P1498" s="52" t="s">
        <v>35985</v>
      </c>
      <c r="Q1498" s="31" t="s">
        <v>41940</v>
      </c>
      <c r="R1498" s="31">
        <v>13</v>
      </c>
      <c r="S1498" s="31">
        <v>4</v>
      </c>
      <c r="T1498" s="31"/>
      <c r="U1498" s="31">
        <v>1670</v>
      </c>
      <c r="V1498" s="31" t="s">
        <v>4767</v>
      </c>
      <c r="W1498" s="31" t="s">
        <v>7541</v>
      </c>
      <c r="X1498" s="31" t="s">
        <v>3141</v>
      </c>
      <c r="Y1498" s="31" t="e">
        <f t="shared" ca="1" si="219"/>
        <v>#VALUE!</v>
      </c>
      <c r="Z1498" s="31" t="e">
        <f t="shared" ca="1" si="220"/>
        <v>#VALUE!</v>
      </c>
      <c r="AA1498" s="31"/>
      <c r="AB1498" s="31" t="s">
        <v>780</v>
      </c>
      <c r="AC1498" s="31" t="s">
        <v>34145</v>
      </c>
      <c r="AD1498" s="31" t="s">
        <v>34145</v>
      </c>
      <c r="AE1498" s="31"/>
      <c r="AF1498" s="31" t="s">
        <v>24701</v>
      </c>
      <c r="AG1498" s="31" t="s">
        <v>4322</v>
      </c>
      <c r="AH1498" s="31" t="s">
        <v>4322</v>
      </c>
      <c r="AI1498" s="31" t="s">
        <v>728</v>
      </c>
      <c r="AJ1498" s="31" t="s">
        <v>6953</v>
      </c>
      <c r="AK1498" s="31" t="s">
        <v>6954</v>
      </c>
      <c r="AL1498" s="31" t="s">
        <v>6955</v>
      </c>
      <c r="AM1498" s="31" t="s">
        <v>4078</v>
      </c>
      <c r="AN1498" s="31"/>
      <c r="AO1498" s="31"/>
      <c r="AP1498" s="31" t="s">
        <v>22917</v>
      </c>
      <c r="AQ1498" s="31" t="s">
        <v>16037</v>
      </c>
      <c r="AR1498" s="31" t="s">
        <v>34145</v>
      </c>
      <c r="AS1498" s="31" t="s">
        <v>34145</v>
      </c>
      <c r="AT1498" s="31" t="str">
        <f>_xlfn.IFNA(VLOOKUP(D1498,'[1]5. 1 Mei 2022'!$C$7:$F$60,4,FALSE),"")</f>
        <v/>
      </c>
      <c r="AU1498" s="31"/>
      <c r="AV1498" s="31" t="s">
        <v>20034</v>
      </c>
      <c r="AW1498" s="31" t="s">
        <v>38826</v>
      </c>
      <c r="AX1498" s="29" t="e">
        <f t="shared" si="224"/>
        <v>#VALUE!</v>
      </c>
      <c r="AY1498" s="31" t="s">
        <v>26346</v>
      </c>
      <c r="AZ1498" s="31" t="s">
        <v>2622</v>
      </c>
      <c r="BA1498" s="30" t="s">
        <v>22917</v>
      </c>
      <c r="BB1498" s="31" t="s">
        <v>29333</v>
      </c>
      <c r="BC1498" s="31"/>
      <c r="BD1498" s="31" t="s">
        <v>1759</v>
      </c>
      <c r="BE1498" s="31" t="s">
        <v>7969</v>
      </c>
      <c r="BF1498" s="31" t="s">
        <v>20034</v>
      </c>
      <c r="BG1498" s="31" t="s">
        <v>38827</v>
      </c>
      <c r="BH1498" s="31"/>
      <c r="BI1498" s="31" t="s">
        <v>8136</v>
      </c>
      <c r="BJ1498" s="31" t="s">
        <v>20278</v>
      </c>
      <c r="BK1498" s="31" t="str">
        <f t="shared" si="216"/>
        <v>IV/a</v>
      </c>
      <c r="BL1498" s="31" t="s">
        <v>8077</v>
      </c>
      <c r="BM1498" s="31"/>
      <c r="BN1498" s="31"/>
      <c r="BO1498" s="31"/>
      <c r="BP1498" s="31" t="s">
        <v>1498</v>
      </c>
      <c r="BQ1498" s="31" t="s">
        <v>20310</v>
      </c>
      <c r="BR1498" s="52" t="s">
        <v>24067</v>
      </c>
      <c r="BS1498" s="31" t="s">
        <v>41829</v>
      </c>
      <c r="BT1498" s="31" t="s">
        <v>3163</v>
      </c>
      <c r="BU1498" s="31" t="s">
        <v>718</v>
      </c>
      <c r="BV1498" s="31" t="s">
        <v>6786</v>
      </c>
      <c r="BW1498" s="31">
        <f t="shared" ca="1" si="221"/>
        <v>13</v>
      </c>
      <c r="BX1498" s="78">
        <f t="shared" ca="1" si="222"/>
        <v>3</v>
      </c>
      <c r="BY1498" s="31"/>
      <c r="BZ1498" s="31"/>
      <c r="CA1498" s="31" t="s">
        <v>2483</v>
      </c>
      <c r="CB1498" s="31" t="s">
        <v>2519</v>
      </c>
      <c r="CC1498" s="31">
        <v>2</v>
      </c>
      <c r="CD1498" s="31">
        <v>1</v>
      </c>
      <c r="CE1498" s="31" t="s">
        <v>20085</v>
      </c>
      <c r="CF1498" s="31"/>
      <c r="CG1498" s="31"/>
      <c r="CH1498" s="31"/>
      <c r="CI1498" s="31"/>
      <c r="CJ1498" s="31"/>
      <c r="CK1498" s="31"/>
      <c r="CL1498" s="31" t="s">
        <v>21933</v>
      </c>
      <c r="CM1498" s="31" t="s">
        <v>21934</v>
      </c>
      <c r="CN1498" s="31">
        <v>123</v>
      </c>
      <c r="CO1498" s="31" t="s">
        <v>25549</v>
      </c>
      <c r="CP1498" s="31" t="s">
        <v>21934</v>
      </c>
      <c r="CQ1498" s="31">
        <v>123</v>
      </c>
      <c r="CR1498" s="31">
        <v>4307</v>
      </c>
      <c r="CS1498" s="31" t="s">
        <v>2048</v>
      </c>
      <c r="CT1498" s="31"/>
      <c r="CU1498" s="31" t="s">
        <v>2049</v>
      </c>
      <c r="CV1498" s="31" t="s">
        <v>8327</v>
      </c>
      <c r="CW1498" s="31" t="s">
        <v>8329</v>
      </c>
      <c r="CX1498" s="31" t="s">
        <v>8318</v>
      </c>
      <c r="CY1498" s="31"/>
      <c r="CZ1498" s="31"/>
      <c r="DA1498" s="31"/>
      <c r="DB1498" s="31" t="s">
        <v>15747</v>
      </c>
      <c r="DC1498" s="31" t="s">
        <v>15750</v>
      </c>
      <c r="DD1498" s="31" t="s">
        <v>15746</v>
      </c>
      <c r="DE1498" s="31"/>
      <c r="DF1498" s="31"/>
      <c r="DG1498" s="31"/>
      <c r="DH1498" s="31"/>
      <c r="DI1498" s="31" t="s">
        <v>24822</v>
      </c>
      <c r="DJ1498" s="31" t="s">
        <v>24823</v>
      </c>
      <c r="DK1498" s="31"/>
      <c r="DL1498" s="31"/>
      <c r="DM1498" s="38" t="s">
        <v>9129</v>
      </c>
      <c r="DN1498" s="38"/>
      <c r="DO1498" s="35" t="s">
        <v>31605</v>
      </c>
      <c r="DP1498" s="31" t="s">
        <v>13374</v>
      </c>
      <c r="DQ1498" s="31" t="s">
        <v>13373</v>
      </c>
      <c r="DR1498" s="31"/>
      <c r="DS1498" s="31" t="s">
        <v>26771</v>
      </c>
      <c r="DT1498" s="31" t="s">
        <v>38003</v>
      </c>
      <c r="DU1498" s="31">
        <v>3</v>
      </c>
      <c r="DV1498" s="31" t="s">
        <v>32167</v>
      </c>
      <c r="DW1498" s="31" t="s">
        <v>1759</v>
      </c>
      <c r="DX1498" s="31" t="s">
        <v>1759</v>
      </c>
      <c r="DY1498" s="31" t="s">
        <v>29676</v>
      </c>
      <c r="DZ1498" s="31" t="s">
        <v>18545</v>
      </c>
      <c r="EA1498" s="31"/>
      <c r="EB1498" s="31">
        <v>0</v>
      </c>
      <c r="EC1498" s="31" t="s">
        <v>40168</v>
      </c>
      <c r="ED1498" s="31" t="s">
        <v>41101</v>
      </c>
      <c r="EE1498" s="31"/>
      <c r="EF1498" s="31"/>
      <c r="EG1498" s="31"/>
      <c r="EH1498" s="31"/>
      <c r="EI1498" s="31"/>
      <c r="EJ1498" s="31"/>
    </row>
    <row r="1499" spans="1:140" ht="23.25" customHeight="1">
      <c r="A1499" s="25">
        <v>1497</v>
      </c>
      <c r="B1499" s="30" t="s">
        <v>29103</v>
      </c>
      <c r="C1499" s="31" t="s">
        <v>6220</v>
      </c>
      <c r="D1499" s="30" t="s">
        <v>29045</v>
      </c>
      <c r="E1499" s="30"/>
      <c r="F1499" s="30" t="s">
        <v>36262</v>
      </c>
      <c r="G1499" s="31">
        <f t="shared" si="217"/>
        <v>58</v>
      </c>
      <c r="H1499" s="72">
        <f t="shared" si="218"/>
        <v>56523</v>
      </c>
      <c r="I1499" s="30" t="s">
        <v>35284</v>
      </c>
      <c r="J1499" s="30" t="s">
        <v>34085</v>
      </c>
      <c r="K1499" s="30" t="s">
        <v>34082</v>
      </c>
      <c r="L1499" s="31" t="s">
        <v>6220</v>
      </c>
      <c r="M1499" s="31" t="s">
        <v>3186</v>
      </c>
      <c r="N1499" s="31" t="s">
        <v>3557</v>
      </c>
      <c r="O1499" s="31" t="s">
        <v>1501</v>
      </c>
      <c r="P1499" s="52" t="s">
        <v>32746</v>
      </c>
      <c r="Q1499" s="52"/>
      <c r="R1499" s="31"/>
      <c r="S1499" s="31"/>
      <c r="T1499" s="52" t="s">
        <v>23787</v>
      </c>
      <c r="U1499" s="31"/>
      <c r="V1499" s="31"/>
      <c r="W1499" s="31" t="s">
        <v>867</v>
      </c>
      <c r="X1499" s="31" t="s">
        <v>29084</v>
      </c>
      <c r="Y1499" s="31" t="e">
        <f t="shared" ca="1" si="219"/>
        <v>#VALUE!</v>
      </c>
      <c r="Z1499" s="31" t="e">
        <f t="shared" ca="1" si="220"/>
        <v>#VALUE!</v>
      </c>
      <c r="AA1499" s="31"/>
      <c r="AB1499" s="31" t="s">
        <v>780</v>
      </c>
      <c r="AC1499" s="31" t="s">
        <v>34145</v>
      </c>
      <c r="AD1499" s="31" t="s">
        <v>34145</v>
      </c>
      <c r="AE1499" s="31"/>
      <c r="AF1499" s="31" t="s">
        <v>24701</v>
      </c>
      <c r="AG1499" s="31" t="s">
        <v>4322</v>
      </c>
      <c r="AH1499" s="31" t="s">
        <v>4322</v>
      </c>
      <c r="AI1499" s="31" t="s">
        <v>728</v>
      </c>
      <c r="AJ1499" s="31" t="s">
        <v>29420</v>
      </c>
      <c r="AK1499" s="31" t="s">
        <v>29421</v>
      </c>
      <c r="AL1499" s="31" t="s">
        <v>29422</v>
      </c>
      <c r="AM1499" s="31" t="s">
        <v>19846</v>
      </c>
      <c r="AN1499" s="31"/>
      <c r="AO1499" s="31"/>
      <c r="AP1499" s="31" t="s">
        <v>18118</v>
      </c>
      <c r="AQ1499" s="31" t="s">
        <v>18367</v>
      </c>
      <c r="AR1499" s="31" t="s">
        <v>34145</v>
      </c>
      <c r="AS1499" s="31" t="s">
        <v>34145</v>
      </c>
      <c r="AT1499" s="31" t="str">
        <f>_xlfn.IFNA(VLOOKUP(D1499,'[1]5. 1 Mei 2022'!$C$7:$F$60,4,FALSE),"")</f>
        <v/>
      </c>
      <c r="AU1499" s="31"/>
      <c r="AV1499" s="31" t="s">
        <v>20032</v>
      </c>
      <c r="AW1499" s="52" t="s">
        <v>33910</v>
      </c>
      <c r="AX1499" s="29">
        <f t="shared" si="224"/>
        <v>46798</v>
      </c>
      <c r="AY1499" s="31" t="s">
        <v>26346</v>
      </c>
      <c r="AZ1499" s="31" t="s">
        <v>2622</v>
      </c>
      <c r="BA1499" s="30" t="s">
        <v>18118</v>
      </c>
      <c r="BB1499" s="31" t="s">
        <v>8024</v>
      </c>
      <c r="BC1499" s="31"/>
      <c r="BD1499" s="31" t="s">
        <v>11423</v>
      </c>
      <c r="BE1499" s="31" t="s">
        <v>7969</v>
      </c>
      <c r="BF1499" s="31" t="s">
        <v>20032</v>
      </c>
      <c r="BG1499" s="31"/>
      <c r="BH1499" s="31"/>
      <c r="BI1499" s="31"/>
      <c r="BJ1499" s="31"/>
      <c r="BK1499" s="31" t="str">
        <f t="shared" si="216"/>
        <v>III/a</v>
      </c>
      <c r="BL1499" s="31"/>
      <c r="BM1499" s="31"/>
      <c r="BN1499" s="31"/>
      <c r="BO1499" s="31"/>
      <c r="BP1499" s="31"/>
      <c r="BQ1499" s="31"/>
      <c r="BR1499" s="31"/>
      <c r="BS1499" s="31"/>
      <c r="BT1499" s="31"/>
      <c r="BU1499" s="31"/>
      <c r="BV1499" s="31" t="s">
        <v>26138</v>
      </c>
      <c r="BW1499" s="31">
        <f t="shared" ca="1" si="221"/>
        <v>3</v>
      </c>
      <c r="BX1499" s="78">
        <f t="shared" ca="1" si="222"/>
        <v>3</v>
      </c>
      <c r="BY1499" s="31"/>
      <c r="BZ1499" s="31"/>
      <c r="CA1499" s="31" t="s">
        <v>2483</v>
      </c>
      <c r="CB1499" s="31" t="s">
        <v>2406</v>
      </c>
      <c r="CC1499" s="31"/>
      <c r="CD1499" s="31"/>
      <c r="CE1499" s="31"/>
      <c r="CF1499" s="31"/>
      <c r="CG1499" s="31"/>
      <c r="CH1499" s="31"/>
      <c r="CI1499" s="31"/>
      <c r="CJ1499" s="31"/>
      <c r="CK1499" s="31"/>
      <c r="CL1499" s="31" t="s">
        <v>29423</v>
      </c>
      <c r="CM1499" s="31" t="s">
        <v>29424</v>
      </c>
      <c r="CN1499" s="31">
        <v>125</v>
      </c>
      <c r="CO1499" s="31" t="s">
        <v>31156</v>
      </c>
      <c r="CP1499" s="31" t="s">
        <v>29424</v>
      </c>
      <c r="CQ1499" s="31">
        <v>125</v>
      </c>
      <c r="CR1499" s="31">
        <v>6872</v>
      </c>
      <c r="CS1499" s="31" t="s">
        <v>22454</v>
      </c>
      <c r="CT1499" s="31"/>
      <c r="CU1499" s="31"/>
      <c r="CV1499" s="31"/>
      <c r="CW1499" s="31"/>
      <c r="CX1499" s="31"/>
      <c r="CY1499" s="31"/>
      <c r="CZ1499" s="31"/>
      <c r="DA1499" s="31"/>
      <c r="DB1499" s="31"/>
      <c r="DC1499" s="31"/>
      <c r="DD1499" s="31"/>
      <c r="DE1499" s="31"/>
      <c r="DF1499" s="31"/>
      <c r="DG1499" s="31"/>
      <c r="DH1499" s="31"/>
      <c r="DI1499" s="31"/>
      <c r="DJ1499" s="31"/>
      <c r="DK1499" s="31"/>
      <c r="DL1499" s="31"/>
      <c r="DM1499" s="38" t="s">
        <v>29127</v>
      </c>
      <c r="DN1499" s="38"/>
      <c r="DO1499" s="35"/>
      <c r="DP1499" s="31" t="s">
        <v>29167</v>
      </c>
      <c r="DQ1499" s="31" t="s">
        <v>29257</v>
      </c>
      <c r="DR1499" s="31"/>
      <c r="DS1499" s="31" t="s">
        <v>29195</v>
      </c>
      <c r="DT1499" s="31" t="s">
        <v>29226</v>
      </c>
      <c r="DU1499" s="31">
        <v>3</v>
      </c>
      <c r="DV1499" s="31" t="s">
        <v>32167</v>
      </c>
      <c r="DW1499" s="31" t="s">
        <v>7980</v>
      </c>
      <c r="DX1499" s="31" t="s">
        <v>11423</v>
      </c>
      <c r="DY1499" s="31" t="s">
        <v>30344</v>
      </c>
      <c r="DZ1499" s="31" t="s">
        <v>16040</v>
      </c>
      <c r="EA1499" s="31"/>
      <c r="EB1499" s="31">
        <v>0</v>
      </c>
      <c r="EC1499" s="31" t="s">
        <v>40168</v>
      </c>
      <c r="ED1499" s="31" t="s">
        <v>41101</v>
      </c>
      <c r="EE1499" s="31"/>
      <c r="EF1499" s="31"/>
      <c r="EG1499" s="31"/>
      <c r="EH1499" s="31"/>
      <c r="EI1499" s="31"/>
      <c r="EJ1499" s="31"/>
    </row>
    <row r="1500" spans="1:140" ht="23.25" customHeight="1">
      <c r="A1500" s="25">
        <v>1498</v>
      </c>
      <c r="B1500" s="30" t="s">
        <v>15842</v>
      </c>
      <c r="C1500" s="31">
        <v>140371266</v>
      </c>
      <c r="D1500" s="30" t="s">
        <v>189</v>
      </c>
      <c r="E1500" s="30"/>
      <c r="F1500" s="30" t="s">
        <v>36257</v>
      </c>
      <c r="G1500" s="31">
        <f t="shared" si="217"/>
        <v>58</v>
      </c>
      <c r="H1500" s="72">
        <f t="shared" si="218"/>
        <v>49279</v>
      </c>
      <c r="I1500" s="30"/>
      <c r="J1500" s="30" t="s">
        <v>34084</v>
      </c>
      <c r="K1500" s="30" t="s">
        <v>4318</v>
      </c>
      <c r="L1500" s="31" t="s">
        <v>4318</v>
      </c>
      <c r="M1500" s="31" t="s">
        <v>3186</v>
      </c>
      <c r="N1500" s="31" t="s">
        <v>5797</v>
      </c>
      <c r="O1500" s="31" t="s">
        <v>5271</v>
      </c>
      <c r="P1500" s="31" t="s">
        <v>15640</v>
      </c>
      <c r="Q1500" s="31"/>
      <c r="R1500" s="31">
        <v>14</v>
      </c>
      <c r="S1500" s="31">
        <v>0</v>
      </c>
      <c r="T1500" s="31"/>
      <c r="U1500" s="31">
        <v>291</v>
      </c>
      <c r="V1500" s="31"/>
      <c r="W1500" s="31" t="s">
        <v>6910</v>
      </c>
      <c r="X1500" s="31" t="s">
        <v>1534</v>
      </c>
      <c r="Y1500" s="31">
        <f t="shared" ca="1" si="219"/>
        <v>47</v>
      </c>
      <c r="Z1500" s="31" t="str">
        <f t="shared" ca="1" si="220"/>
        <v>46-58</v>
      </c>
      <c r="AA1500" s="31"/>
      <c r="AB1500" s="31" t="s">
        <v>780</v>
      </c>
      <c r="AC1500" s="31" t="s">
        <v>34145</v>
      </c>
      <c r="AD1500" s="31" t="s">
        <v>34145</v>
      </c>
      <c r="AE1500" s="31"/>
      <c r="AF1500" s="31" t="s">
        <v>24701</v>
      </c>
      <c r="AG1500" s="31" t="s">
        <v>4322</v>
      </c>
      <c r="AH1500" s="31" t="s">
        <v>4322</v>
      </c>
      <c r="AI1500" s="31" t="s">
        <v>728</v>
      </c>
      <c r="AJ1500" s="31">
        <v>2012740194</v>
      </c>
      <c r="AK1500" s="31" t="s">
        <v>15843</v>
      </c>
      <c r="AL1500" s="31" t="s">
        <v>10367</v>
      </c>
      <c r="AM1500" s="31" t="s">
        <v>2681</v>
      </c>
      <c r="AN1500" s="31"/>
      <c r="AO1500" s="31"/>
      <c r="AP1500" s="31" t="s">
        <v>22917</v>
      </c>
      <c r="AQ1500" s="31" t="s">
        <v>31614</v>
      </c>
      <c r="AR1500" s="31" t="s">
        <v>34143</v>
      </c>
      <c r="AS1500" s="31" t="s">
        <v>34143</v>
      </c>
      <c r="AT1500" s="31" t="str">
        <f>_xlfn.IFNA(VLOOKUP(D1500,'[1]5. 1 Mei 2022'!$C$7:$F$60,4,FALSE),"")</f>
        <v/>
      </c>
      <c r="AU1500" s="31"/>
      <c r="AV1500" s="31" t="s">
        <v>33070</v>
      </c>
      <c r="AW1500" s="31" t="s">
        <v>21743</v>
      </c>
      <c r="AX1500" s="29">
        <f t="shared" si="224"/>
        <v>46509</v>
      </c>
      <c r="AY1500" s="31" t="s">
        <v>26346</v>
      </c>
      <c r="AZ1500" s="31" t="s">
        <v>22919</v>
      </c>
      <c r="BA1500" s="30" t="s">
        <v>22917</v>
      </c>
      <c r="BB1500" s="31"/>
      <c r="BC1500" s="31"/>
      <c r="BD1500" s="31" t="s">
        <v>31066</v>
      </c>
      <c r="BE1500" s="31" t="s">
        <v>7969</v>
      </c>
      <c r="BF1500" s="31" t="s">
        <v>33070</v>
      </c>
      <c r="BG1500" s="31"/>
      <c r="BH1500" s="31"/>
      <c r="BI1500" s="31" t="s">
        <v>8136</v>
      </c>
      <c r="BJ1500" s="31" t="s">
        <v>20278</v>
      </c>
      <c r="BK1500" s="31" t="str">
        <f t="shared" si="216"/>
        <v>III/d</v>
      </c>
      <c r="BL1500" s="31" t="s">
        <v>8077</v>
      </c>
      <c r="BM1500" s="31"/>
      <c r="BN1500" s="31"/>
      <c r="BO1500" s="31"/>
      <c r="BP1500" s="31" t="s">
        <v>1498</v>
      </c>
      <c r="BQ1500" s="31" t="s">
        <v>20278</v>
      </c>
      <c r="BR1500" s="31" t="s">
        <v>17826</v>
      </c>
      <c r="BS1500" s="31" t="s">
        <v>29977</v>
      </c>
      <c r="BT1500" s="31" t="s">
        <v>4277</v>
      </c>
      <c r="BU1500" s="31"/>
      <c r="BV1500" s="31" t="s">
        <v>2480</v>
      </c>
      <c r="BW1500" s="31">
        <f t="shared" ca="1" si="221"/>
        <v>17</v>
      </c>
      <c r="BX1500" s="78">
        <f t="shared" ca="1" si="222"/>
        <v>3</v>
      </c>
      <c r="BY1500" s="31"/>
      <c r="BZ1500" s="31"/>
      <c r="CA1500" s="31" t="s">
        <v>2483</v>
      </c>
      <c r="CB1500" s="31" t="s">
        <v>2519</v>
      </c>
      <c r="CC1500" s="31">
        <v>4</v>
      </c>
      <c r="CD1500" s="31">
        <v>1</v>
      </c>
      <c r="CE1500" s="31" t="s">
        <v>20085</v>
      </c>
      <c r="CF1500" s="31"/>
      <c r="CG1500" s="31"/>
      <c r="CH1500" s="31"/>
      <c r="CI1500" s="31"/>
      <c r="CJ1500" s="31"/>
      <c r="CK1500" s="31"/>
      <c r="CL1500" s="31" t="s">
        <v>21902</v>
      </c>
      <c r="CM1500" s="31" t="s">
        <v>21903</v>
      </c>
      <c r="CN1500" s="31">
        <v>123</v>
      </c>
      <c r="CO1500" s="31" t="s">
        <v>25420</v>
      </c>
      <c r="CP1500" s="31" t="s">
        <v>21903</v>
      </c>
      <c r="CQ1500" s="31">
        <v>123</v>
      </c>
      <c r="CR1500" s="31">
        <v>3499</v>
      </c>
      <c r="CS1500" s="31" t="s">
        <v>16761</v>
      </c>
      <c r="CT1500" s="31"/>
      <c r="CU1500" s="31">
        <v>40990</v>
      </c>
      <c r="CV1500" s="31" t="s">
        <v>8319</v>
      </c>
      <c r="CW1500" s="31" t="s">
        <v>8322</v>
      </c>
      <c r="CX1500" s="31" t="s">
        <v>8318</v>
      </c>
      <c r="CY1500" s="31"/>
      <c r="CZ1500" s="31"/>
      <c r="DA1500" s="31"/>
      <c r="DB1500" s="31" t="s">
        <v>15747</v>
      </c>
      <c r="DC1500" s="31" t="s">
        <v>15752</v>
      </c>
      <c r="DD1500" s="31" t="s">
        <v>15746</v>
      </c>
      <c r="DE1500" s="31"/>
      <c r="DF1500" s="31"/>
      <c r="DG1500" s="31"/>
      <c r="DH1500" s="31"/>
      <c r="DI1500" s="31" t="s">
        <v>24822</v>
      </c>
      <c r="DJ1500" s="31" t="s">
        <v>24823</v>
      </c>
      <c r="DK1500" s="31" t="s">
        <v>25642</v>
      </c>
      <c r="DL1500" s="31" t="s">
        <v>25643</v>
      </c>
      <c r="DM1500" s="38" t="s">
        <v>9173</v>
      </c>
      <c r="DN1500" s="38"/>
      <c r="DO1500" s="35" t="s">
        <v>20400</v>
      </c>
      <c r="DP1500" s="31" t="s">
        <v>12717</v>
      </c>
      <c r="DQ1500" s="31" t="s">
        <v>12716</v>
      </c>
      <c r="DR1500" s="31"/>
      <c r="DS1500" s="31" t="s">
        <v>26813</v>
      </c>
      <c r="DT1500" s="31"/>
      <c r="DU1500" s="31">
        <v>2</v>
      </c>
      <c r="DV1500" s="31" t="s">
        <v>32166</v>
      </c>
      <c r="DW1500" s="31" t="s">
        <v>1759</v>
      </c>
      <c r="DX1500" s="31" t="s">
        <v>1759</v>
      </c>
      <c r="DY1500" s="31" t="s">
        <v>25047</v>
      </c>
      <c r="DZ1500" s="31" t="s">
        <v>22318</v>
      </c>
      <c r="EA1500" s="31"/>
      <c r="EB1500" s="31">
        <v>0</v>
      </c>
      <c r="EC1500" s="31" t="s">
        <v>40168</v>
      </c>
      <c r="ED1500" s="31" t="s">
        <v>41101</v>
      </c>
      <c r="EE1500" s="31"/>
      <c r="EF1500" s="31"/>
      <c r="EG1500" s="31"/>
      <c r="EH1500" s="31"/>
      <c r="EI1500" s="31"/>
      <c r="EJ1500" s="31"/>
    </row>
    <row r="1501" spans="1:140" ht="23.25" customHeight="1">
      <c r="A1501" s="25">
        <v>1499</v>
      </c>
      <c r="B1501" s="30" t="s">
        <v>17130</v>
      </c>
      <c r="C1501" s="31" t="s">
        <v>17131</v>
      </c>
      <c r="D1501" s="30" t="s">
        <v>26207</v>
      </c>
      <c r="E1501" s="30"/>
      <c r="F1501" s="30" t="s">
        <v>36262</v>
      </c>
      <c r="G1501" s="31">
        <f t="shared" si="217"/>
        <v>58</v>
      </c>
      <c r="H1501" s="72">
        <f t="shared" si="218"/>
        <v>53997</v>
      </c>
      <c r="I1501" s="30" t="s">
        <v>35285</v>
      </c>
      <c r="J1501" s="30" t="s">
        <v>34085</v>
      </c>
      <c r="K1501" s="30" t="s">
        <v>34083</v>
      </c>
      <c r="L1501" s="31" t="s">
        <v>16726</v>
      </c>
      <c r="M1501" s="31" t="s">
        <v>3186</v>
      </c>
      <c r="N1501" s="31" t="s">
        <v>3557</v>
      </c>
      <c r="O1501" s="31" t="s">
        <v>1501</v>
      </c>
      <c r="P1501" s="31" t="s">
        <v>25993</v>
      </c>
      <c r="Q1501" s="31"/>
      <c r="R1501" s="31"/>
      <c r="S1501" s="31"/>
      <c r="T1501" s="31"/>
      <c r="U1501" s="31" t="s">
        <v>18294</v>
      </c>
      <c r="V1501" s="31"/>
      <c r="W1501" s="31" t="s">
        <v>6910</v>
      </c>
      <c r="X1501" s="31" t="s">
        <v>17182</v>
      </c>
      <c r="Y1501" s="31" t="e">
        <f t="shared" ca="1" si="219"/>
        <v>#VALUE!</v>
      </c>
      <c r="Z1501" s="31" t="e">
        <f t="shared" ca="1" si="220"/>
        <v>#VALUE!</v>
      </c>
      <c r="AA1501" s="31"/>
      <c r="AB1501" s="31" t="s">
        <v>780</v>
      </c>
      <c r="AC1501" s="31" t="s">
        <v>34145</v>
      </c>
      <c r="AD1501" s="31" t="s">
        <v>34145</v>
      </c>
      <c r="AE1501" s="31"/>
      <c r="AF1501" s="31" t="s">
        <v>24701</v>
      </c>
      <c r="AG1501" s="31" t="s">
        <v>4322</v>
      </c>
      <c r="AH1501" s="31" t="s">
        <v>4322</v>
      </c>
      <c r="AI1501" s="31" t="s">
        <v>728</v>
      </c>
      <c r="AJ1501" s="31" t="s">
        <v>17981</v>
      </c>
      <c r="AK1501" s="31" t="s">
        <v>17982</v>
      </c>
      <c r="AL1501" s="31" t="s">
        <v>17959</v>
      </c>
      <c r="AM1501" s="31" t="s">
        <v>17960</v>
      </c>
      <c r="AN1501" s="31"/>
      <c r="AO1501" s="31"/>
      <c r="AP1501" s="31" t="s">
        <v>18118</v>
      </c>
      <c r="AQ1501" s="31" t="s">
        <v>23514</v>
      </c>
      <c r="AR1501" s="31" t="s">
        <v>34145</v>
      </c>
      <c r="AS1501" s="31" t="s">
        <v>34145</v>
      </c>
      <c r="AT1501" s="31" t="str">
        <f>_xlfn.IFNA(VLOOKUP(D1501,'[1]5. 1 Mei 2022'!$C$7:$F$60,4,FALSE),"")</f>
        <v/>
      </c>
      <c r="AU1501" s="31"/>
      <c r="AV1501" s="31" t="s">
        <v>20032</v>
      </c>
      <c r="AW1501" s="31" t="s">
        <v>23514</v>
      </c>
      <c r="AX1501" s="29">
        <f t="shared" si="224"/>
        <v>46363</v>
      </c>
      <c r="AY1501" s="31" t="s">
        <v>26346</v>
      </c>
      <c r="AZ1501" s="31" t="s">
        <v>2622</v>
      </c>
      <c r="BA1501" s="30" t="s">
        <v>18118</v>
      </c>
      <c r="BB1501" s="31" t="s">
        <v>31763</v>
      </c>
      <c r="BC1501" s="31"/>
      <c r="BD1501" s="31" t="s">
        <v>7980</v>
      </c>
      <c r="BE1501" s="31" t="s">
        <v>7969</v>
      </c>
      <c r="BF1501" s="31" t="s">
        <v>20032</v>
      </c>
      <c r="BG1501" s="31"/>
      <c r="BH1501" s="31"/>
      <c r="BI1501" s="31"/>
      <c r="BJ1501" s="31">
        <v>0</v>
      </c>
      <c r="BK1501" s="31" t="str">
        <f t="shared" si="216"/>
        <v>III/a</v>
      </c>
      <c r="BL1501" s="31"/>
      <c r="BM1501" s="31"/>
      <c r="BN1501" s="31"/>
      <c r="BO1501" s="31"/>
      <c r="BP1501" s="31"/>
      <c r="BQ1501" s="31"/>
      <c r="BR1501" s="31"/>
      <c r="BS1501" s="31"/>
      <c r="BT1501" s="31"/>
      <c r="BU1501" s="31"/>
      <c r="BV1501" s="31" t="s">
        <v>8466</v>
      </c>
      <c r="BW1501" s="31">
        <f t="shared" ca="1" si="221"/>
        <v>7</v>
      </c>
      <c r="BX1501" s="78">
        <f t="shared" ca="1" si="222"/>
        <v>3</v>
      </c>
      <c r="BY1501" s="31" t="s">
        <v>25993</v>
      </c>
      <c r="BZ1501" s="31"/>
      <c r="CA1501" s="31" t="s">
        <v>2483</v>
      </c>
      <c r="CB1501" s="31" t="s">
        <v>2406</v>
      </c>
      <c r="CC1501" s="31"/>
      <c r="CD1501" s="31"/>
      <c r="CE1501" s="31" t="s">
        <v>20085</v>
      </c>
      <c r="CF1501" s="31"/>
      <c r="CG1501" s="31"/>
      <c r="CH1501" s="31"/>
      <c r="CI1501" s="31"/>
      <c r="CJ1501" s="31"/>
      <c r="CK1501" s="31"/>
      <c r="CL1501" s="31" t="s">
        <v>37133</v>
      </c>
      <c r="CM1501" s="52" t="s">
        <v>37134</v>
      </c>
      <c r="CN1501" s="31">
        <v>127</v>
      </c>
      <c r="CO1501" s="31" t="s">
        <v>39851</v>
      </c>
      <c r="CP1501" s="31" t="s">
        <v>37134</v>
      </c>
      <c r="CQ1501" s="31">
        <v>127</v>
      </c>
      <c r="CR1501" s="31">
        <v>6511</v>
      </c>
      <c r="CS1501" s="31" t="s">
        <v>22243</v>
      </c>
      <c r="CT1501" s="31"/>
      <c r="CU1501" s="31"/>
      <c r="CV1501" s="31" t="s">
        <v>18048</v>
      </c>
      <c r="CW1501" s="31" t="s">
        <v>18049</v>
      </c>
      <c r="CX1501" s="31" t="s">
        <v>15874</v>
      </c>
      <c r="CY1501" s="31"/>
      <c r="CZ1501" s="31"/>
      <c r="DA1501" s="31"/>
      <c r="DB1501" s="31"/>
      <c r="DC1501" s="31"/>
      <c r="DD1501" s="31"/>
      <c r="DE1501" s="31"/>
      <c r="DF1501" s="31"/>
      <c r="DG1501" s="31"/>
      <c r="DH1501" s="31"/>
      <c r="DI1501" s="31" t="s">
        <v>25077</v>
      </c>
      <c r="DJ1501" s="31" t="s">
        <v>25042</v>
      </c>
      <c r="DK1501" s="31"/>
      <c r="DL1501" s="31"/>
      <c r="DM1501" s="38" t="s">
        <v>28940</v>
      </c>
      <c r="DN1501" s="38"/>
      <c r="DO1501" s="35"/>
      <c r="DP1501" s="31" t="s">
        <v>17978</v>
      </c>
      <c r="DQ1501" s="31" t="s">
        <v>17979</v>
      </c>
      <c r="DR1501" s="31" t="s">
        <v>17980</v>
      </c>
      <c r="DS1501" s="31" t="s">
        <v>27811</v>
      </c>
      <c r="DT1501" s="31" t="s">
        <v>38004</v>
      </c>
      <c r="DU1501" s="31">
        <v>2</v>
      </c>
      <c r="DV1501" s="31" t="s">
        <v>32166</v>
      </c>
      <c r="DW1501" s="31" t="s">
        <v>7980</v>
      </c>
      <c r="DX1501" s="31" t="s">
        <v>7980</v>
      </c>
      <c r="DY1501" s="31" t="s">
        <v>41591</v>
      </c>
      <c r="DZ1501" s="52" t="s">
        <v>21984</v>
      </c>
      <c r="EA1501" s="52" t="s">
        <v>32712</v>
      </c>
      <c r="EB1501" s="31">
        <v>1523400</v>
      </c>
      <c r="EC1501" s="31" t="s">
        <v>40168</v>
      </c>
      <c r="ED1501" s="31" t="s">
        <v>41101</v>
      </c>
      <c r="EE1501" s="31"/>
      <c r="EF1501" s="31"/>
      <c r="EG1501" s="31"/>
      <c r="EH1501" s="31"/>
      <c r="EI1501" s="31"/>
      <c r="EJ1501" s="31"/>
    </row>
    <row r="1502" spans="1:140" ht="23.25" customHeight="1">
      <c r="A1502" s="25">
        <v>1500</v>
      </c>
      <c r="B1502" s="30" t="s">
        <v>1495</v>
      </c>
      <c r="C1502" s="31" t="s">
        <v>4992</v>
      </c>
      <c r="D1502" s="30" t="s">
        <v>3364</v>
      </c>
      <c r="E1502" s="30"/>
      <c r="F1502" s="30" t="s">
        <v>36257</v>
      </c>
      <c r="G1502" s="31">
        <f t="shared" si="217"/>
        <v>58</v>
      </c>
      <c r="H1502" s="72">
        <f t="shared" si="218"/>
        <v>52718</v>
      </c>
      <c r="I1502" s="30"/>
      <c r="J1502" s="30" t="s">
        <v>34084</v>
      </c>
      <c r="K1502" s="30" t="s">
        <v>4318</v>
      </c>
      <c r="L1502" s="31" t="s">
        <v>4318</v>
      </c>
      <c r="M1502" s="31" t="s">
        <v>3186</v>
      </c>
      <c r="N1502" s="31" t="s">
        <v>5797</v>
      </c>
      <c r="O1502" s="31" t="s">
        <v>5271</v>
      </c>
      <c r="P1502" s="31" t="s">
        <v>30542</v>
      </c>
      <c r="Q1502" s="31"/>
      <c r="R1502" s="31">
        <v>10</v>
      </c>
      <c r="S1502" s="31">
        <v>4</v>
      </c>
      <c r="T1502" s="31"/>
      <c r="U1502" s="31">
        <v>1760</v>
      </c>
      <c r="V1502" s="31" t="s">
        <v>1482</v>
      </c>
      <c r="W1502" s="31" t="s">
        <v>7044</v>
      </c>
      <c r="X1502" s="52" t="s">
        <v>7440</v>
      </c>
      <c r="Y1502" s="31" t="e">
        <f t="shared" ca="1" si="219"/>
        <v>#VALUE!</v>
      </c>
      <c r="Z1502" s="31" t="e">
        <f t="shared" ca="1" si="220"/>
        <v>#VALUE!</v>
      </c>
      <c r="AA1502" s="31"/>
      <c r="AB1502" s="31" t="s">
        <v>5385</v>
      </c>
      <c r="AC1502" s="31" t="s">
        <v>34145</v>
      </c>
      <c r="AD1502" s="31" t="s">
        <v>34145</v>
      </c>
      <c r="AE1502" s="31"/>
      <c r="AF1502" s="31" t="s">
        <v>24701</v>
      </c>
      <c r="AG1502" s="31" t="s">
        <v>4322</v>
      </c>
      <c r="AH1502" s="31" t="s">
        <v>4322</v>
      </c>
      <c r="AI1502" s="31" t="s">
        <v>728</v>
      </c>
      <c r="AJ1502" s="31" t="s">
        <v>7387</v>
      </c>
      <c r="AK1502" s="31" t="s">
        <v>7388</v>
      </c>
      <c r="AL1502" s="31" t="s">
        <v>4618</v>
      </c>
      <c r="AM1502" s="31" t="s">
        <v>2711</v>
      </c>
      <c r="AN1502" s="31"/>
      <c r="AO1502" s="31"/>
      <c r="AP1502" s="31" t="s">
        <v>2307</v>
      </c>
      <c r="AQ1502" s="31"/>
      <c r="AR1502" s="31" t="s">
        <v>34145</v>
      </c>
      <c r="AS1502" s="31" t="s">
        <v>34145</v>
      </c>
      <c r="AT1502" s="31" t="str">
        <f>_xlfn.IFNA(VLOOKUP(D1502,'[1]5. 1 Mei 2022'!$C$7:$F$60,4,FALSE),"")</f>
        <v/>
      </c>
      <c r="AU1502" s="31"/>
      <c r="AV1502" s="31" t="s">
        <v>24786</v>
      </c>
      <c r="AW1502" s="31" t="s">
        <v>31614</v>
      </c>
      <c r="AX1502" s="29">
        <f t="shared" si="224"/>
        <v>46348</v>
      </c>
      <c r="AY1502" s="31" t="s">
        <v>26346</v>
      </c>
      <c r="AZ1502" s="31" t="s">
        <v>6924</v>
      </c>
      <c r="BA1502" s="30" t="s">
        <v>2307</v>
      </c>
      <c r="BB1502" s="31" t="s">
        <v>12007</v>
      </c>
      <c r="BC1502" s="31"/>
      <c r="BD1502" s="31" t="s">
        <v>24787</v>
      </c>
      <c r="BE1502" s="31" t="s">
        <v>7969</v>
      </c>
      <c r="BF1502" s="31" t="s">
        <v>24786</v>
      </c>
      <c r="BG1502" s="31"/>
      <c r="BH1502" s="31"/>
      <c r="BI1502" s="31" t="s">
        <v>8136</v>
      </c>
      <c r="BJ1502" s="31" t="s">
        <v>20278</v>
      </c>
      <c r="BK1502" s="31" t="str">
        <f t="shared" si="216"/>
        <v>III/d</v>
      </c>
      <c r="BL1502" s="31" t="s">
        <v>8077</v>
      </c>
      <c r="BM1502" s="31"/>
      <c r="BN1502" s="31"/>
      <c r="BO1502" s="31"/>
      <c r="BP1502" s="31" t="s">
        <v>1498</v>
      </c>
      <c r="BQ1502" s="31" t="s">
        <v>20278</v>
      </c>
      <c r="BR1502" s="31" t="s">
        <v>26137</v>
      </c>
      <c r="BS1502" s="31" t="s">
        <v>30509</v>
      </c>
      <c r="BT1502" s="31" t="s">
        <v>3296</v>
      </c>
      <c r="BU1502" s="31" t="s">
        <v>2918</v>
      </c>
      <c r="BV1502" s="31" t="s">
        <v>3971</v>
      </c>
      <c r="BW1502" s="31">
        <f t="shared" ca="1" si="221"/>
        <v>14</v>
      </c>
      <c r="BX1502" s="78">
        <f t="shared" ca="1" si="222"/>
        <v>3</v>
      </c>
      <c r="BY1502" s="31"/>
      <c r="BZ1502" s="31" t="s">
        <v>8596</v>
      </c>
      <c r="CA1502" s="31" t="s">
        <v>2483</v>
      </c>
      <c r="CB1502" s="31" t="s">
        <v>2519</v>
      </c>
      <c r="CC1502" s="31">
        <v>2</v>
      </c>
      <c r="CD1502" s="31">
        <v>1</v>
      </c>
      <c r="CE1502" s="31" t="s">
        <v>20085</v>
      </c>
      <c r="CF1502" s="31"/>
      <c r="CG1502" s="31"/>
      <c r="CH1502" s="31"/>
      <c r="CI1502" s="31"/>
      <c r="CJ1502" s="31"/>
      <c r="CK1502" s="31"/>
      <c r="CL1502" s="31" t="s">
        <v>36589</v>
      </c>
      <c r="CM1502" s="31" t="s">
        <v>33883</v>
      </c>
      <c r="CN1502" s="31">
        <v>127</v>
      </c>
      <c r="CO1502" s="31" t="s">
        <v>36702</v>
      </c>
      <c r="CP1502" s="31" t="s">
        <v>33883</v>
      </c>
      <c r="CQ1502" s="31">
        <v>127</v>
      </c>
      <c r="CR1502" s="31">
        <v>4290</v>
      </c>
      <c r="CS1502" s="31" t="s">
        <v>8595</v>
      </c>
      <c r="CT1502" s="31"/>
      <c r="CU1502" s="31">
        <v>40990</v>
      </c>
      <c r="CV1502" s="31" t="s">
        <v>8319</v>
      </c>
      <c r="CW1502" s="31" t="s">
        <v>8320</v>
      </c>
      <c r="CX1502" s="31" t="s">
        <v>8318</v>
      </c>
      <c r="CY1502" s="31"/>
      <c r="CZ1502" s="31"/>
      <c r="DA1502" s="31"/>
      <c r="DB1502" s="31" t="s">
        <v>15747</v>
      </c>
      <c r="DC1502" s="31" t="s">
        <v>15750</v>
      </c>
      <c r="DD1502" s="31" t="s">
        <v>15746</v>
      </c>
      <c r="DE1502" s="31"/>
      <c r="DF1502" s="31"/>
      <c r="DG1502" s="31"/>
      <c r="DH1502" s="31"/>
      <c r="DI1502" s="31" t="s">
        <v>24822</v>
      </c>
      <c r="DJ1502" s="31" t="s">
        <v>24823</v>
      </c>
      <c r="DK1502" s="31" t="s">
        <v>25645</v>
      </c>
      <c r="DL1502" s="31" t="s">
        <v>13888</v>
      </c>
      <c r="DM1502" s="38" t="s">
        <v>9112</v>
      </c>
      <c r="DN1502" s="38"/>
      <c r="DO1502" s="35" t="s">
        <v>20416</v>
      </c>
      <c r="DP1502" s="31" t="s">
        <v>14328</v>
      </c>
      <c r="DQ1502" s="31" t="s">
        <v>14329</v>
      </c>
      <c r="DR1502" s="31" t="s">
        <v>20415</v>
      </c>
      <c r="DS1502" s="31" t="s">
        <v>26759</v>
      </c>
      <c r="DT1502" s="31"/>
      <c r="DU1502" s="31">
        <v>3</v>
      </c>
      <c r="DV1502" s="31" t="s">
        <v>32167</v>
      </c>
      <c r="DW1502" s="31" t="s">
        <v>1759</v>
      </c>
      <c r="DX1502" s="31" t="s">
        <v>1759</v>
      </c>
      <c r="DY1502" s="31" t="s">
        <v>28872</v>
      </c>
      <c r="DZ1502" s="31" t="s">
        <v>18545</v>
      </c>
      <c r="EA1502" s="31"/>
      <c r="EB1502" s="31">
        <v>951149</v>
      </c>
      <c r="EC1502" s="31" t="s">
        <v>40168</v>
      </c>
      <c r="ED1502" s="31" t="s">
        <v>41101</v>
      </c>
      <c r="EE1502" s="31"/>
      <c r="EF1502" s="31"/>
      <c r="EG1502" s="31"/>
      <c r="EH1502" s="31"/>
      <c r="EI1502" s="31"/>
      <c r="EJ1502" s="31"/>
    </row>
    <row r="1503" spans="1:140" ht="23.25" customHeight="1">
      <c r="A1503" s="25">
        <v>1501</v>
      </c>
      <c r="B1503" s="30" t="s">
        <v>22807</v>
      </c>
      <c r="C1503" s="31" t="s">
        <v>6220</v>
      </c>
      <c r="D1503" s="30" t="s">
        <v>22832</v>
      </c>
      <c r="E1503" s="30"/>
      <c r="F1503" s="30" t="s">
        <v>36262</v>
      </c>
      <c r="G1503" s="31">
        <f t="shared" si="217"/>
        <v>58</v>
      </c>
      <c r="H1503" s="72">
        <f t="shared" si="218"/>
        <v>54210</v>
      </c>
      <c r="I1503" s="30" t="s">
        <v>35286</v>
      </c>
      <c r="J1503" s="30" t="s">
        <v>34085</v>
      </c>
      <c r="K1503" s="30" t="s">
        <v>34082</v>
      </c>
      <c r="L1503" s="31" t="s">
        <v>6220</v>
      </c>
      <c r="M1503" s="31" t="s">
        <v>3186</v>
      </c>
      <c r="N1503" s="31" t="s">
        <v>3557</v>
      </c>
      <c r="O1503" s="31" t="s">
        <v>1501</v>
      </c>
      <c r="P1503" s="31" t="s">
        <v>30588</v>
      </c>
      <c r="Q1503" s="31"/>
      <c r="R1503" s="31"/>
      <c r="S1503" s="31"/>
      <c r="T1503" s="31" t="s">
        <v>32418</v>
      </c>
      <c r="U1503" s="31" t="s">
        <v>12140</v>
      </c>
      <c r="V1503" s="31"/>
      <c r="W1503" s="31" t="s">
        <v>23104</v>
      </c>
      <c r="X1503" s="31" t="s">
        <v>23105</v>
      </c>
      <c r="Y1503" s="31">
        <f t="shared" ca="1" si="219"/>
        <v>33</v>
      </c>
      <c r="Z1503" s="31" t="str">
        <f t="shared" ca="1" si="220"/>
        <v>21-35</v>
      </c>
      <c r="AA1503" s="31"/>
      <c r="AB1503" s="31" t="s">
        <v>780</v>
      </c>
      <c r="AC1503" s="31" t="s">
        <v>34145</v>
      </c>
      <c r="AD1503" s="31" t="s">
        <v>34145</v>
      </c>
      <c r="AE1503" s="31"/>
      <c r="AF1503" s="31" t="s">
        <v>24701</v>
      </c>
      <c r="AG1503" s="31" t="s">
        <v>4322</v>
      </c>
      <c r="AH1503" s="31" t="s">
        <v>4322</v>
      </c>
      <c r="AI1503" s="31" t="s">
        <v>728</v>
      </c>
      <c r="AJ1503" s="31" t="s">
        <v>23106</v>
      </c>
      <c r="AK1503" s="31" t="s">
        <v>23107</v>
      </c>
      <c r="AL1503" s="31" t="s">
        <v>23108</v>
      </c>
      <c r="AM1503" s="31" t="s">
        <v>22624</v>
      </c>
      <c r="AN1503" s="31"/>
      <c r="AO1503" s="31"/>
      <c r="AP1503" s="31" t="s">
        <v>18118</v>
      </c>
      <c r="AQ1503" s="52" t="s">
        <v>32747</v>
      </c>
      <c r="AR1503" s="31" t="s">
        <v>34145</v>
      </c>
      <c r="AS1503" s="31" t="s">
        <v>34145</v>
      </c>
      <c r="AT1503" s="31" t="s">
        <v>35623</v>
      </c>
      <c r="AU1503" s="31"/>
      <c r="AV1503" s="31" t="s">
        <v>20032</v>
      </c>
      <c r="AW1503" s="52" t="s">
        <v>33910</v>
      </c>
      <c r="AX1503" s="29">
        <f t="shared" si="224"/>
        <v>46798</v>
      </c>
      <c r="AY1503" s="31" t="s">
        <v>26346</v>
      </c>
      <c r="AZ1503" s="31" t="s">
        <v>2622</v>
      </c>
      <c r="BA1503" s="30" t="s">
        <v>18118</v>
      </c>
      <c r="BB1503" s="31" t="s">
        <v>35618</v>
      </c>
      <c r="BC1503" s="31"/>
      <c r="BD1503" s="31" t="s">
        <v>11423</v>
      </c>
      <c r="BE1503" s="31" t="s">
        <v>7969</v>
      </c>
      <c r="BF1503" s="31" t="s">
        <v>20032</v>
      </c>
      <c r="BG1503" s="31"/>
      <c r="BH1503" s="31"/>
      <c r="BI1503" s="31"/>
      <c r="BJ1503" s="31">
        <v>0</v>
      </c>
      <c r="BK1503" s="31" t="str">
        <f t="shared" si="216"/>
        <v>III/a</v>
      </c>
      <c r="BL1503" s="31"/>
      <c r="BM1503" s="31"/>
      <c r="BN1503" s="31"/>
      <c r="BO1503" s="31"/>
      <c r="BP1503" s="31"/>
      <c r="BQ1503" s="31"/>
      <c r="BR1503" s="31"/>
      <c r="BS1503" s="31"/>
      <c r="BT1503" s="31"/>
      <c r="BU1503" s="31"/>
      <c r="BV1503" s="31" t="s">
        <v>21394</v>
      </c>
      <c r="BW1503" s="31">
        <f t="shared" ca="1" si="221"/>
        <v>5</v>
      </c>
      <c r="BX1503" s="78">
        <f t="shared" ca="1" si="222"/>
        <v>3</v>
      </c>
      <c r="BY1503" s="31"/>
      <c r="BZ1503" s="31"/>
      <c r="CA1503" s="31" t="s">
        <v>2483</v>
      </c>
      <c r="CB1503" s="31" t="s">
        <v>2406</v>
      </c>
      <c r="CC1503" s="31"/>
      <c r="CD1503" s="31"/>
      <c r="CE1503" s="31"/>
      <c r="CF1503" s="31"/>
      <c r="CG1503" s="31"/>
      <c r="CH1503" s="31"/>
      <c r="CI1503" s="31"/>
      <c r="CJ1503" s="31"/>
      <c r="CK1503" s="31"/>
      <c r="CL1503" s="31" t="s">
        <v>31101</v>
      </c>
      <c r="CM1503" s="31" t="s">
        <v>31102</v>
      </c>
      <c r="CN1503" s="31">
        <v>126</v>
      </c>
      <c r="CO1503" s="31" t="s">
        <v>36071</v>
      </c>
      <c r="CP1503" s="29" t="s">
        <v>31102</v>
      </c>
      <c r="CQ1503" s="31">
        <v>126</v>
      </c>
      <c r="CR1503" s="31">
        <v>6794</v>
      </c>
      <c r="CS1503" s="31" t="s">
        <v>22454</v>
      </c>
      <c r="CT1503" s="31"/>
      <c r="CU1503" s="31"/>
      <c r="CV1503" s="31"/>
      <c r="CW1503" s="31"/>
      <c r="CX1503" s="31"/>
      <c r="CY1503" s="31"/>
      <c r="CZ1503" s="31"/>
      <c r="DA1503" s="31"/>
      <c r="DB1503" s="31"/>
      <c r="DC1503" s="31"/>
      <c r="DD1503" s="31"/>
      <c r="DE1503" s="31"/>
      <c r="DF1503" s="31"/>
      <c r="DG1503" s="31"/>
      <c r="DH1503" s="31"/>
      <c r="DI1503" s="31" t="s">
        <v>25077</v>
      </c>
      <c r="DJ1503" s="31" t="s">
        <v>25042</v>
      </c>
      <c r="DK1503" s="31"/>
      <c r="DL1503" s="31"/>
      <c r="DM1503" s="38" t="s">
        <v>28931</v>
      </c>
      <c r="DN1503" s="38"/>
      <c r="DO1503" s="35"/>
      <c r="DP1503" s="31" t="s">
        <v>23100</v>
      </c>
      <c r="DQ1503" s="31" t="s">
        <v>23101</v>
      </c>
      <c r="DR1503" s="31"/>
      <c r="DS1503" s="31" t="s">
        <v>23103</v>
      </c>
      <c r="DT1503" s="31" t="s">
        <v>23102</v>
      </c>
      <c r="DU1503" s="31">
        <v>3</v>
      </c>
      <c r="DV1503" s="31" t="s">
        <v>32167</v>
      </c>
      <c r="DW1503" s="31" t="s">
        <v>7980</v>
      </c>
      <c r="DX1503" s="31" t="s">
        <v>7980</v>
      </c>
      <c r="DY1503" s="31" t="s">
        <v>39959</v>
      </c>
      <c r="DZ1503" s="52" t="s">
        <v>39955</v>
      </c>
      <c r="EA1503" s="52" t="s">
        <v>37214</v>
      </c>
      <c r="EB1503" s="31">
        <v>0</v>
      </c>
      <c r="EC1503" s="31" t="s">
        <v>40168</v>
      </c>
      <c r="ED1503" s="31" t="s">
        <v>41101</v>
      </c>
      <c r="EE1503" s="31"/>
      <c r="EF1503" s="31"/>
      <c r="EG1503" s="31"/>
      <c r="EH1503" s="31"/>
      <c r="EI1503" s="31"/>
      <c r="EJ1503" s="31"/>
    </row>
    <row r="1504" spans="1:140" ht="23.25" customHeight="1">
      <c r="A1504" s="25">
        <v>1502</v>
      </c>
      <c r="B1504" s="30" t="s">
        <v>33352</v>
      </c>
      <c r="C1504" s="31" t="s">
        <v>29980</v>
      </c>
      <c r="D1504" s="30" t="s">
        <v>33247</v>
      </c>
      <c r="E1504" s="30"/>
      <c r="F1504" s="30" t="s">
        <v>36258</v>
      </c>
      <c r="G1504" s="31">
        <f t="shared" si="217"/>
        <v>58</v>
      </c>
      <c r="H1504" s="72">
        <f t="shared" si="218"/>
        <v>55824</v>
      </c>
      <c r="I1504" s="30"/>
      <c r="J1504" s="30" t="s">
        <v>34084</v>
      </c>
      <c r="K1504" s="30" t="s">
        <v>4318</v>
      </c>
      <c r="L1504" s="31" t="s">
        <v>4318</v>
      </c>
      <c r="M1504" s="31" t="s">
        <v>3186</v>
      </c>
      <c r="N1504" s="31" t="s">
        <v>3311</v>
      </c>
      <c r="O1504" s="31" t="s">
        <v>2534</v>
      </c>
      <c r="P1504" s="52" t="s">
        <v>35984</v>
      </c>
      <c r="Q1504" s="52" t="s">
        <v>41350</v>
      </c>
      <c r="R1504" s="31"/>
      <c r="S1504" s="31"/>
      <c r="T1504" s="31"/>
      <c r="U1504" s="31"/>
      <c r="V1504" s="31"/>
      <c r="W1504" s="31" t="s">
        <v>3068</v>
      </c>
      <c r="X1504" s="31" t="s">
        <v>33248</v>
      </c>
      <c r="Y1504" s="31">
        <f t="shared" ca="1" si="219"/>
        <v>29</v>
      </c>
      <c r="Z1504" s="31" t="str">
        <f t="shared" ca="1" si="220"/>
        <v>21-35</v>
      </c>
      <c r="AA1504" s="31"/>
      <c r="AB1504" s="31" t="s">
        <v>780</v>
      </c>
      <c r="AC1504" s="31" t="s">
        <v>34145</v>
      </c>
      <c r="AD1504" s="31" t="s">
        <v>34145</v>
      </c>
      <c r="AE1504" s="31"/>
      <c r="AF1504" s="31" t="s">
        <v>24701</v>
      </c>
      <c r="AG1504" s="31" t="s">
        <v>4322</v>
      </c>
      <c r="AH1504" s="31" t="s">
        <v>4322</v>
      </c>
      <c r="AI1504" s="31" t="s">
        <v>728</v>
      </c>
      <c r="AJ1504" s="52" t="s">
        <v>36334</v>
      </c>
      <c r="AK1504" s="52" t="s">
        <v>36335</v>
      </c>
      <c r="AL1504" s="52" t="s">
        <v>36336</v>
      </c>
      <c r="AM1504" s="31" t="s">
        <v>4050</v>
      </c>
      <c r="AN1504" s="31"/>
      <c r="AO1504" s="52" t="s">
        <v>18320</v>
      </c>
      <c r="AP1504" s="31" t="s">
        <v>3619</v>
      </c>
      <c r="AQ1504" s="52" t="s">
        <v>35984</v>
      </c>
      <c r="AR1504" s="31" t="s">
        <v>34145</v>
      </c>
      <c r="AS1504" s="31" t="s">
        <v>34145</v>
      </c>
      <c r="AT1504" s="31" t="s">
        <v>41063</v>
      </c>
      <c r="AU1504" s="31"/>
      <c r="AV1504" s="31" t="s">
        <v>26001</v>
      </c>
      <c r="AW1504" s="52" t="s">
        <v>20332</v>
      </c>
      <c r="AX1504" s="29">
        <f t="shared" si="224"/>
        <v>46524</v>
      </c>
      <c r="AY1504" s="31" t="s">
        <v>26346</v>
      </c>
      <c r="AZ1504" s="31" t="s">
        <v>225</v>
      </c>
      <c r="BA1504" s="30" t="s">
        <v>3619</v>
      </c>
      <c r="BB1504" s="31"/>
      <c r="BC1504" s="31"/>
      <c r="BD1504" s="31" t="s">
        <v>11423</v>
      </c>
      <c r="BE1504" s="31" t="s">
        <v>7969</v>
      </c>
      <c r="BF1504" s="31" t="s">
        <v>26001</v>
      </c>
      <c r="BG1504" s="31"/>
      <c r="BH1504" s="31"/>
      <c r="BI1504" s="31"/>
      <c r="BJ1504" s="31"/>
      <c r="BK1504" s="31" t="str">
        <f t="shared" si="216"/>
        <v>III/b</v>
      </c>
      <c r="BL1504" s="31"/>
      <c r="BM1504" s="31"/>
      <c r="BN1504" s="31"/>
      <c r="BO1504" s="31"/>
      <c r="BP1504" s="31"/>
      <c r="BQ1504" s="31" t="s">
        <v>23222</v>
      </c>
      <c r="BR1504" s="31" t="s">
        <v>41376</v>
      </c>
      <c r="BS1504" s="31">
        <v>0</v>
      </c>
      <c r="BT1504" s="52" t="s">
        <v>20332</v>
      </c>
      <c r="BU1504" s="52" t="s">
        <v>35984</v>
      </c>
      <c r="BV1504" s="31" t="s">
        <v>20332</v>
      </c>
      <c r="BW1504" s="31">
        <f t="shared" ca="1" si="221"/>
        <v>1</v>
      </c>
      <c r="BX1504" s="78">
        <f t="shared" ca="1" si="222"/>
        <v>3</v>
      </c>
      <c r="BY1504" s="31"/>
      <c r="BZ1504" s="31"/>
      <c r="CA1504" s="31" t="s">
        <v>2483</v>
      </c>
      <c r="CB1504" s="31" t="s">
        <v>2406</v>
      </c>
      <c r="CC1504" s="31"/>
      <c r="CD1504" s="31"/>
      <c r="CE1504" s="31"/>
      <c r="CF1504" s="31"/>
      <c r="CG1504" s="31"/>
      <c r="CH1504" s="31"/>
      <c r="CI1504" s="31"/>
      <c r="CJ1504" s="31"/>
      <c r="CK1504" s="31"/>
      <c r="CL1504" s="31" t="s">
        <v>36337</v>
      </c>
      <c r="CM1504" s="52" t="s">
        <v>32510</v>
      </c>
      <c r="CN1504" s="31">
        <v>124</v>
      </c>
      <c r="CO1504" s="31" t="s">
        <v>39511</v>
      </c>
      <c r="CP1504" s="31" t="s">
        <v>32510</v>
      </c>
      <c r="CQ1504" s="31" t="s">
        <v>39609</v>
      </c>
      <c r="CR1504" s="31">
        <v>6916</v>
      </c>
      <c r="CS1504" s="31"/>
      <c r="CT1504" s="31"/>
      <c r="CU1504" s="31"/>
      <c r="CV1504" s="31"/>
      <c r="CW1504" s="31"/>
      <c r="CX1504" s="31"/>
      <c r="CY1504" s="31"/>
      <c r="CZ1504" s="31"/>
      <c r="DA1504" s="31"/>
      <c r="DB1504" s="31"/>
      <c r="DC1504" s="31"/>
      <c r="DD1504" s="31"/>
      <c r="DE1504" s="31"/>
      <c r="DF1504" s="31"/>
      <c r="DG1504" s="31"/>
      <c r="DH1504" s="31"/>
      <c r="DI1504" s="31"/>
      <c r="DJ1504" s="31"/>
      <c r="DK1504" s="31"/>
      <c r="DL1504" s="31"/>
      <c r="DM1504" s="38">
        <v>926449570455000</v>
      </c>
      <c r="DN1504" s="38"/>
      <c r="DO1504" s="35"/>
      <c r="DP1504" s="52" t="s">
        <v>36338</v>
      </c>
      <c r="DQ1504" s="31" t="s">
        <v>36339</v>
      </c>
      <c r="DR1504" s="31"/>
      <c r="DS1504" s="31" t="s">
        <v>33413</v>
      </c>
      <c r="DT1504" s="50" t="s">
        <v>38005</v>
      </c>
      <c r="DU1504" s="31"/>
      <c r="DV1504" s="31"/>
      <c r="DW1504" s="31" t="s">
        <v>34437</v>
      </c>
      <c r="DX1504" s="31" t="s">
        <v>34437</v>
      </c>
      <c r="DY1504" s="31" t="s">
        <v>34442</v>
      </c>
      <c r="DZ1504" s="29">
        <v>45939</v>
      </c>
      <c r="EA1504" s="31"/>
      <c r="EB1504" s="31"/>
      <c r="EC1504" s="31" t="s">
        <v>40168</v>
      </c>
      <c r="ED1504" s="31" t="s">
        <v>41101</v>
      </c>
      <c r="EE1504" s="31"/>
      <c r="EF1504" s="31"/>
      <c r="EG1504" s="31"/>
      <c r="EH1504" s="31"/>
      <c r="EI1504" s="31"/>
      <c r="EJ1504" s="31"/>
    </row>
    <row r="1505" spans="1:140" ht="23.25" customHeight="1">
      <c r="A1505" s="25">
        <v>1503</v>
      </c>
      <c r="B1505" s="30" t="s">
        <v>21291</v>
      </c>
      <c r="C1505" s="31" t="s">
        <v>4063</v>
      </c>
      <c r="D1505" s="30" t="s">
        <v>3444</v>
      </c>
      <c r="E1505" s="30"/>
      <c r="F1505" s="30" t="s">
        <v>36257</v>
      </c>
      <c r="G1505" s="31">
        <f t="shared" si="217"/>
        <v>58</v>
      </c>
      <c r="H1505" s="72">
        <f t="shared" si="218"/>
        <v>51806</v>
      </c>
      <c r="I1505" s="30"/>
      <c r="J1505" s="30" t="s">
        <v>34084</v>
      </c>
      <c r="K1505" s="30" t="s">
        <v>4318</v>
      </c>
      <c r="L1505" s="31" t="s">
        <v>4318</v>
      </c>
      <c r="M1505" s="31" t="s">
        <v>3186</v>
      </c>
      <c r="N1505" s="31" t="s">
        <v>5797</v>
      </c>
      <c r="O1505" s="31" t="s">
        <v>5271</v>
      </c>
      <c r="P1505" s="31" t="s">
        <v>30542</v>
      </c>
      <c r="Q1505" s="31"/>
      <c r="R1505" s="31">
        <v>10</v>
      </c>
      <c r="S1505" s="31">
        <v>4</v>
      </c>
      <c r="T1505" s="31"/>
      <c r="U1505" s="31">
        <v>1008</v>
      </c>
      <c r="V1505" s="31" t="s">
        <v>1480</v>
      </c>
      <c r="W1505" s="31" t="s">
        <v>6910</v>
      </c>
      <c r="X1505" s="31" t="s">
        <v>4104</v>
      </c>
      <c r="Y1505" s="31" t="e">
        <f t="shared" ca="1" si="219"/>
        <v>#VALUE!</v>
      </c>
      <c r="Z1505" s="31" t="e">
        <f t="shared" ca="1" si="220"/>
        <v>#VALUE!</v>
      </c>
      <c r="AA1505" s="31"/>
      <c r="AB1505" s="31" t="s">
        <v>780</v>
      </c>
      <c r="AC1505" s="31" t="s">
        <v>34145</v>
      </c>
      <c r="AD1505" s="31" t="s">
        <v>34145</v>
      </c>
      <c r="AE1505" s="31"/>
      <c r="AF1505" s="31" t="s">
        <v>24701</v>
      </c>
      <c r="AG1505" s="31" t="s">
        <v>4322</v>
      </c>
      <c r="AH1505" s="31" t="s">
        <v>4322</v>
      </c>
      <c r="AI1505" s="31" t="s">
        <v>728</v>
      </c>
      <c r="AJ1505" s="31" t="s">
        <v>4795</v>
      </c>
      <c r="AK1505" s="31" t="s">
        <v>4794</v>
      </c>
      <c r="AL1505" s="31" t="s">
        <v>4796</v>
      </c>
      <c r="AM1505" s="31" t="s">
        <v>3750</v>
      </c>
      <c r="AN1505" s="31"/>
      <c r="AO1505" s="31"/>
      <c r="AP1505" s="31" t="s">
        <v>18118</v>
      </c>
      <c r="AQ1505" s="31" t="s">
        <v>21685</v>
      </c>
      <c r="AR1505" s="31" t="s">
        <v>34145</v>
      </c>
      <c r="AS1505" s="31" t="s">
        <v>34145</v>
      </c>
      <c r="AT1505" s="31" t="str">
        <f>_xlfn.IFNA(VLOOKUP(D1505,'[1]5. 1 Mei 2022'!$C$7:$F$60,4,FALSE),"")</f>
        <v/>
      </c>
      <c r="AU1505" s="31"/>
      <c r="AV1505" s="31" t="s">
        <v>20034</v>
      </c>
      <c r="AW1505" s="31" t="s">
        <v>30295</v>
      </c>
      <c r="AX1505" s="29">
        <f t="shared" si="224"/>
        <v>46434</v>
      </c>
      <c r="AY1505" s="31" t="s">
        <v>26346</v>
      </c>
      <c r="AZ1505" s="31" t="s">
        <v>2622</v>
      </c>
      <c r="BA1505" s="30" t="s">
        <v>18118</v>
      </c>
      <c r="BB1505" s="31" t="s">
        <v>29868</v>
      </c>
      <c r="BC1505" s="31"/>
      <c r="BD1505" s="31" t="s">
        <v>1759</v>
      </c>
      <c r="BE1505" s="31" t="s">
        <v>7969</v>
      </c>
      <c r="BF1505" s="31" t="s">
        <v>20034</v>
      </c>
      <c r="BG1505" s="31"/>
      <c r="BH1505" s="31"/>
      <c r="BI1505" s="31" t="s">
        <v>8136</v>
      </c>
      <c r="BJ1505" s="31" t="s">
        <v>20278</v>
      </c>
      <c r="BK1505" s="31" t="str">
        <f t="shared" si="216"/>
        <v>III/d</v>
      </c>
      <c r="BL1505" s="31" t="s">
        <v>8077</v>
      </c>
      <c r="BM1505" s="31"/>
      <c r="BN1505" s="31"/>
      <c r="BO1505" s="31"/>
      <c r="BP1505" s="31"/>
      <c r="BQ1505" s="31" t="s">
        <v>20278</v>
      </c>
      <c r="BR1505" s="31" t="s">
        <v>26137</v>
      </c>
      <c r="BS1505" s="31" t="s">
        <v>30511</v>
      </c>
      <c r="BT1505" s="31" t="s">
        <v>3296</v>
      </c>
      <c r="BU1505" s="31" t="s">
        <v>2918</v>
      </c>
      <c r="BV1505" s="31" t="s">
        <v>1779</v>
      </c>
      <c r="BW1505" s="31">
        <f t="shared" ca="1" si="221"/>
        <v>12</v>
      </c>
      <c r="BX1505" s="78">
        <f t="shared" ca="1" si="222"/>
        <v>3</v>
      </c>
      <c r="BY1505" s="31"/>
      <c r="BZ1505" s="31" t="s">
        <v>287</v>
      </c>
      <c r="CA1505" s="31" t="s">
        <v>2483</v>
      </c>
      <c r="CB1505" s="31" t="s">
        <v>2519</v>
      </c>
      <c r="CC1505" s="31">
        <v>2</v>
      </c>
      <c r="CD1505" s="31">
        <v>1</v>
      </c>
      <c r="CE1505" s="31" t="s">
        <v>20085</v>
      </c>
      <c r="CF1505" s="31"/>
      <c r="CG1505" s="31"/>
      <c r="CH1505" s="31"/>
      <c r="CI1505" s="31"/>
      <c r="CJ1505" s="31"/>
      <c r="CK1505" s="31"/>
      <c r="CL1505" s="31" t="s">
        <v>21877</v>
      </c>
      <c r="CM1505" s="31" t="s">
        <v>20911</v>
      </c>
      <c r="CN1505" s="31">
        <v>123</v>
      </c>
      <c r="CO1505" s="31" t="s">
        <v>25756</v>
      </c>
      <c r="CP1505" s="31" t="s">
        <v>20911</v>
      </c>
      <c r="CQ1505" s="31">
        <v>123</v>
      </c>
      <c r="CR1505" s="31">
        <v>4442</v>
      </c>
      <c r="CS1505" s="31"/>
      <c r="CT1505" s="31"/>
      <c r="CU1505" s="31"/>
      <c r="CV1505" s="31" t="s">
        <v>10523</v>
      </c>
      <c r="CW1505" s="31" t="s">
        <v>10524</v>
      </c>
      <c r="CX1505" s="31" t="s">
        <v>10525</v>
      </c>
      <c r="CY1505" s="31"/>
      <c r="CZ1505" s="31"/>
      <c r="DA1505" s="31"/>
      <c r="DB1505" s="31" t="s">
        <v>15744</v>
      </c>
      <c r="DC1505" s="31" t="s">
        <v>15745</v>
      </c>
      <c r="DD1505" s="31" t="s">
        <v>15746</v>
      </c>
      <c r="DE1505" s="31"/>
      <c r="DF1505" s="31"/>
      <c r="DG1505" s="31"/>
      <c r="DH1505" s="31"/>
      <c r="DI1505" s="31" t="s">
        <v>24822</v>
      </c>
      <c r="DJ1505" s="31" t="s">
        <v>24823</v>
      </c>
      <c r="DK1505" s="31"/>
      <c r="DL1505" s="31"/>
      <c r="DM1505" s="38" t="s">
        <v>9180</v>
      </c>
      <c r="DN1505" s="38"/>
      <c r="DO1505" s="35">
        <v>0</v>
      </c>
      <c r="DP1505" s="31" t="s">
        <v>15230</v>
      </c>
      <c r="DQ1505" s="31" t="s">
        <v>6282</v>
      </c>
      <c r="DR1505" s="31"/>
      <c r="DS1505" s="31" t="s">
        <v>26817</v>
      </c>
      <c r="DT1505" s="31" t="s">
        <v>38006</v>
      </c>
      <c r="DU1505" s="31">
        <v>3</v>
      </c>
      <c r="DV1505" s="31" t="s">
        <v>32167</v>
      </c>
      <c r="DW1505" s="31" t="s">
        <v>1759</v>
      </c>
      <c r="DX1505" s="31" t="s">
        <v>1759</v>
      </c>
      <c r="DY1505" s="31" t="s">
        <v>28866</v>
      </c>
      <c r="DZ1505" s="31" t="s">
        <v>18545</v>
      </c>
      <c r="EA1505" s="31"/>
      <c r="EB1505" s="31">
        <v>1077296</v>
      </c>
      <c r="EC1505" s="31" t="s">
        <v>40168</v>
      </c>
      <c r="ED1505" s="31" t="s">
        <v>41101</v>
      </c>
      <c r="EE1505" s="31"/>
      <c r="EF1505" s="31"/>
      <c r="EG1505" s="31"/>
      <c r="EH1505" s="31"/>
      <c r="EI1505" s="31"/>
      <c r="EJ1505" s="31"/>
    </row>
    <row r="1506" spans="1:140" ht="23.25" customHeight="1">
      <c r="A1506" s="25">
        <v>1504</v>
      </c>
      <c r="B1506" s="30" t="s">
        <v>33349</v>
      </c>
      <c r="C1506" s="31" t="s">
        <v>29980</v>
      </c>
      <c r="D1506" s="30" t="s">
        <v>33242</v>
      </c>
      <c r="E1506" s="30"/>
      <c r="F1506" s="30" t="s">
        <v>36258</v>
      </c>
      <c r="G1506" s="31">
        <f t="shared" si="217"/>
        <v>58</v>
      </c>
      <c r="H1506" s="72">
        <f t="shared" si="218"/>
        <v>56888</v>
      </c>
      <c r="I1506" s="30"/>
      <c r="J1506" s="30" t="s">
        <v>34084</v>
      </c>
      <c r="K1506" s="30" t="s">
        <v>4318</v>
      </c>
      <c r="L1506" s="31" t="s">
        <v>4318</v>
      </c>
      <c r="M1506" s="31" t="s">
        <v>3186</v>
      </c>
      <c r="N1506" s="31" t="s">
        <v>3311</v>
      </c>
      <c r="O1506" s="31" t="s">
        <v>2534</v>
      </c>
      <c r="P1506" s="52" t="s">
        <v>35984</v>
      </c>
      <c r="Q1506" s="29" t="s">
        <v>41351</v>
      </c>
      <c r="R1506" s="31"/>
      <c r="S1506" s="31"/>
      <c r="T1506" s="31"/>
      <c r="U1506" s="31"/>
      <c r="V1506" s="31"/>
      <c r="W1506" s="31" t="s">
        <v>33243</v>
      </c>
      <c r="X1506" s="31" t="s">
        <v>33244</v>
      </c>
      <c r="Y1506" s="31" t="e">
        <f t="shared" ca="1" si="219"/>
        <v>#VALUE!</v>
      </c>
      <c r="Z1506" s="31" t="e">
        <f t="shared" ca="1" si="220"/>
        <v>#VALUE!</v>
      </c>
      <c r="AA1506" s="31"/>
      <c r="AB1506" s="31" t="s">
        <v>780</v>
      </c>
      <c r="AC1506" s="31" t="s">
        <v>34145</v>
      </c>
      <c r="AD1506" s="31" t="s">
        <v>34145</v>
      </c>
      <c r="AE1506" s="31"/>
      <c r="AF1506" s="31" t="s">
        <v>24701</v>
      </c>
      <c r="AG1506" s="31" t="s">
        <v>4322</v>
      </c>
      <c r="AH1506" s="31" t="s">
        <v>4322</v>
      </c>
      <c r="AI1506" s="31" t="s">
        <v>728</v>
      </c>
      <c r="AJ1506" s="52" t="s">
        <v>34698</v>
      </c>
      <c r="AK1506" s="31" t="s">
        <v>34699</v>
      </c>
      <c r="AL1506" s="29">
        <v>44621</v>
      </c>
      <c r="AM1506" s="31" t="s">
        <v>34613</v>
      </c>
      <c r="AN1506" s="31"/>
      <c r="AO1506" s="29">
        <v>44146</v>
      </c>
      <c r="AP1506" s="31" t="s">
        <v>33003</v>
      </c>
      <c r="AQ1506" s="52" t="s">
        <v>35984</v>
      </c>
      <c r="AR1506" s="31" t="s">
        <v>34145</v>
      </c>
      <c r="AS1506" s="31" t="s">
        <v>34145</v>
      </c>
      <c r="AT1506" s="31" t="s">
        <v>41043</v>
      </c>
      <c r="AU1506" s="31"/>
      <c r="AV1506" s="31" t="s">
        <v>26001</v>
      </c>
      <c r="AW1506" s="29">
        <v>44621</v>
      </c>
      <c r="AX1506" s="29">
        <f t="shared" si="224"/>
        <v>46524</v>
      </c>
      <c r="AY1506" s="31" t="s">
        <v>26346</v>
      </c>
      <c r="AZ1506" s="31" t="s">
        <v>33005</v>
      </c>
      <c r="BA1506" s="30" t="s">
        <v>33003</v>
      </c>
      <c r="BB1506" s="31" t="s">
        <v>11647</v>
      </c>
      <c r="BC1506" s="31" t="s">
        <v>41044</v>
      </c>
      <c r="BD1506" s="31" t="s">
        <v>11423</v>
      </c>
      <c r="BE1506" s="31" t="s">
        <v>7969</v>
      </c>
      <c r="BF1506" s="31" t="s">
        <v>26001</v>
      </c>
      <c r="BG1506" s="31"/>
      <c r="BH1506" s="31"/>
      <c r="BI1506" s="31"/>
      <c r="BJ1506" s="31" t="s">
        <v>23222</v>
      </c>
      <c r="BK1506" s="31" t="str">
        <f t="shared" si="216"/>
        <v>III/b</v>
      </c>
      <c r="BL1506" s="31"/>
      <c r="BM1506" s="31"/>
      <c r="BN1506" s="31"/>
      <c r="BO1506" s="31"/>
      <c r="BP1506" s="31"/>
      <c r="BQ1506" s="31" t="s">
        <v>23222</v>
      </c>
      <c r="BR1506" s="31" t="s">
        <v>41376</v>
      </c>
      <c r="BS1506" s="31">
        <v>0</v>
      </c>
      <c r="BT1506" s="29">
        <v>44621</v>
      </c>
      <c r="BU1506" s="52" t="s">
        <v>35984</v>
      </c>
      <c r="BV1506" s="31" t="s">
        <v>20332</v>
      </c>
      <c r="BW1506" s="31">
        <f t="shared" ca="1" si="221"/>
        <v>1</v>
      </c>
      <c r="BX1506" s="78">
        <f t="shared" ca="1" si="222"/>
        <v>3</v>
      </c>
      <c r="BY1506" s="31"/>
      <c r="BZ1506" s="31"/>
      <c r="CA1506" s="31" t="s">
        <v>2483</v>
      </c>
      <c r="CB1506" s="31" t="s">
        <v>2406</v>
      </c>
      <c r="CC1506" s="31"/>
      <c r="CD1506" s="31"/>
      <c r="CE1506" s="31"/>
      <c r="CF1506" s="31"/>
      <c r="CG1506" s="31"/>
      <c r="CH1506" s="31"/>
      <c r="CI1506" s="31"/>
      <c r="CJ1506" s="31"/>
      <c r="CK1506" s="31"/>
      <c r="CL1506" s="52" t="s">
        <v>34700</v>
      </c>
      <c r="CM1506" s="29" t="s">
        <v>39458</v>
      </c>
      <c r="CN1506" s="31">
        <v>126</v>
      </c>
      <c r="CO1506" s="31" t="s">
        <v>39527</v>
      </c>
      <c r="CP1506" s="31" t="s">
        <v>39458</v>
      </c>
      <c r="CQ1506" s="31" t="s">
        <v>39477</v>
      </c>
      <c r="CR1506" s="31">
        <v>6915</v>
      </c>
      <c r="CS1506" s="31"/>
      <c r="CT1506" s="31"/>
      <c r="CU1506" s="31"/>
      <c r="CV1506" s="31"/>
      <c r="CW1506" s="31" t="s">
        <v>34701</v>
      </c>
      <c r="CX1506" s="31"/>
      <c r="CY1506" s="31"/>
      <c r="CZ1506" s="31"/>
      <c r="DA1506" s="31"/>
      <c r="DB1506" s="31"/>
      <c r="DC1506" s="31"/>
      <c r="DD1506" s="31"/>
      <c r="DE1506" s="31"/>
      <c r="DF1506" s="31"/>
      <c r="DG1506" s="31"/>
      <c r="DH1506" s="31"/>
      <c r="DI1506" s="31"/>
      <c r="DJ1506" s="31"/>
      <c r="DK1506" s="31"/>
      <c r="DL1506" s="31"/>
      <c r="DM1506" s="38" t="s">
        <v>35571</v>
      </c>
      <c r="DN1506" s="38"/>
      <c r="DO1506" s="35"/>
      <c r="DP1506" s="52" t="s">
        <v>34702</v>
      </c>
      <c r="DQ1506" s="31"/>
      <c r="DR1506" s="31" t="s">
        <v>34703</v>
      </c>
      <c r="DS1506" s="31" t="s">
        <v>33417</v>
      </c>
      <c r="DT1506" s="50" t="s">
        <v>34704</v>
      </c>
      <c r="DU1506" s="31"/>
      <c r="DV1506" s="31"/>
      <c r="DW1506" s="31" t="s">
        <v>34437</v>
      </c>
      <c r="DX1506" s="31" t="s">
        <v>34437</v>
      </c>
      <c r="DY1506" s="31" t="s">
        <v>34441</v>
      </c>
      <c r="DZ1506" s="29">
        <v>44771</v>
      </c>
      <c r="EA1506" s="29">
        <v>45925</v>
      </c>
      <c r="EB1506" s="31"/>
      <c r="EC1506" s="31" t="s">
        <v>40168</v>
      </c>
      <c r="ED1506" s="31" t="s">
        <v>41101</v>
      </c>
      <c r="EE1506" s="31"/>
      <c r="EF1506" s="31"/>
      <c r="EG1506" s="31"/>
      <c r="EH1506" s="31"/>
      <c r="EI1506" s="31"/>
      <c r="EJ1506" s="31"/>
    </row>
    <row r="1507" spans="1:140" ht="23.25" customHeight="1">
      <c r="A1507" s="25">
        <v>1505</v>
      </c>
      <c r="B1507" s="30" t="s">
        <v>21285</v>
      </c>
      <c r="C1507" s="31">
        <v>140303000</v>
      </c>
      <c r="D1507" s="30" t="s">
        <v>178</v>
      </c>
      <c r="E1507" s="30"/>
      <c r="F1507" s="30" t="s">
        <v>36253</v>
      </c>
      <c r="G1507" s="31">
        <f t="shared" si="217"/>
        <v>60</v>
      </c>
      <c r="H1507" s="72">
        <f t="shared" si="218"/>
        <v>48458</v>
      </c>
      <c r="I1507" s="30"/>
      <c r="J1507" s="30" t="s">
        <v>34084</v>
      </c>
      <c r="K1507" s="30" t="s">
        <v>4318</v>
      </c>
      <c r="L1507" s="31" t="s">
        <v>4318</v>
      </c>
      <c r="M1507" s="31" t="s">
        <v>3186</v>
      </c>
      <c r="N1507" s="31" t="s">
        <v>7121</v>
      </c>
      <c r="O1507" s="31" t="s">
        <v>3948</v>
      </c>
      <c r="P1507" s="52" t="s">
        <v>24630</v>
      </c>
      <c r="Q1507" s="31" t="s">
        <v>39888</v>
      </c>
      <c r="R1507" s="31">
        <v>24</v>
      </c>
      <c r="S1507" s="31">
        <v>7</v>
      </c>
      <c r="T1507" s="31"/>
      <c r="U1507" s="31">
        <v>1333</v>
      </c>
      <c r="V1507" s="31"/>
      <c r="W1507" s="31" t="s">
        <v>6910</v>
      </c>
      <c r="X1507" s="31" t="s">
        <v>1981</v>
      </c>
      <c r="Y1507" s="31" t="e">
        <f t="shared" ca="1" si="219"/>
        <v>#VALUE!</v>
      </c>
      <c r="Z1507" s="31" t="e">
        <f t="shared" ca="1" si="220"/>
        <v>#VALUE!</v>
      </c>
      <c r="AA1507" s="31"/>
      <c r="AB1507" s="31" t="s">
        <v>780</v>
      </c>
      <c r="AC1507" s="31" t="s">
        <v>34145</v>
      </c>
      <c r="AD1507" s="31" t="s">
        <v>34145</v>
      </c>
      <c r="AE1507" s="31"/>
      <c r="AF1507" s="31" t="s">
        <v>24701</v>
      </c>
      <c r="AG1507" s="31" t="s">
        <v>4322</v>
      </c>
      <c r="AH1507" s="31" t="s">
        <v>4322</v>
      </c>
      <c r="AI1507" s="31" t="s">
        <v>728</v>
      </c>
      <c r="AJ1507" s="31"/>
      <c r="AK1507" s="31"/>
      <c r="AL1507" s="31"/>
      <c r="AM1507" s="31"/>
      <c r="AN1507" s="31"/>
      <c r="AO1507" s="31"/>
      <c r="AP1507" s="31" t="s">
        <v>2307</v>
      </c>
      <c r="AQ1507" s="52" t="s">
        <v>35984</v>
      </c>
      <c r="AR1507" s="31" t="s">
        <v>34145</v>
      </c>
      <c r="AS1507" s="31" t="s">
        <v>34145</v>
      </c>
      <c r="AT1507" s="31" t="s">
        <v>41701</v>
      </c>
      <c r="AU1507" s="31"/>
      <c r="AV1507" s="31" t="s">
        <v>24786</v>
      </c>
      <c r="AW1507" s="31" t="s">
        <v>41705</v>
      </c>
      <c r="AX1507" s="29" t="e">
        <f t="shared" si="224"/>
        <v>#VALUE!</v>
      </c>
      <c r="AY1507" s="31" t="s">
        <v>26346</v>
      </c>
      <c r="AZ1507" s="31" t="s">
        <v>6924</v>
      </c>
      <c r="BA1507" s="30" t="s">
        <v>2307</v>
      </c>
      <c r="BB1507" s="31" t="s">
        <v>41702</v>
      </c>
      <c r="BC1507" s="31" t="s">
        <v>11629</v>
      </c>
      <c r="BD1507" s="31" t="s">
        <v>24787</v>
      </c>
      <c r="BE1507" s="31" t="s">
        <v>7969</v>
      </c>
      <c r="BF1507" s="31" t="s">
        <v>24786</v>
      </c>
      <c r="BG1507" s="31" t="s">
        <v>38794</v>
      </c>
      <c r="BH1507" s="31"/>
      <c r="BI1507" s="31" t="s">
        <v>8136</v>
      </c>
      <c r="BJ1507" s="31" t="s">
        <v>20310</v>
      </c>
      <c r="BK1507" s="31" t="str">
        <f t="shared" si="216"/>
        <v>IV/b</v>
      </c>
      <c r="BL1507" s="31" t="s">
        <v>8077</v>
      </c>
      <c r="BM1507" s="31"/>
      <c r="BN1507" s="31"/>
      <c r="BO1507" s="31"/>
      <c r="BP1507" s="31" t="s">
        <v>1498</v>
      </c>
      <c r="BQ1507" s="31" t="s">
        <v>20310</v>
      </c>
      <c r="BR1507" s="31" t="s">
        <v>39748</v>
      </c>
      <c r="BS1507" s="52" t="s">
        <v>39889</v>
      </c>
      <c r="BT1507" s="31" t="s">
        <v>7167</v>
      </c>
      <c r="BU1507" s="31"/>
      <c r="BV1507" s="31" t="s">
        <v>6913</v>
      </c>
      <c r="BW1507" s="31">
        <f t="shared" ca="1" si="221"/>
        <v>31</v>
      </c>
      <c r="BX1507" s="78">
        <f t="shared" ca="1" si="222"/>
        <v>3</v>
      </c>
      <c r="BY1507" s="31"/>
      <c r="BZ1507" s="31"/>
      <c r="CA1507" s="31" t="s">
        <v>2483</v>
      </c>
      <c r="CB1507" s="31" t="s">
        <v>2519</v>
      </c>
      <c r="CC1507" s="31">
        <v>2</v>
      </c>
      <c r="CD1507" s="31">
        <v>1</v>
      </c>
      <c r="CE1507" s="31" t="s">
        <v>20085</v>
      </c>
      <c r="CF1507" s="31"/>
      <c r="CG1507" s="31"/>
      <c r="CH1507" s="31">
        <v>2009</v>
      </c>
      <c r="CI1507" s="31"/>
      <c r="CJ1507" s="31"/>
      <c r="CK1507" s="31"/>
      <c r="CL1507" s="31" t="s">
        <v>36592</v>
      </c>
      <c r="CM1507" s="31" t="s">
        <v>36025</v>
      </c>
      <c r="CN1507" s="31">
        <v>127</v>
      </c>
      <c r="CO1507" s="31" t="s">
        <v>36705</v>
      </c>
      <c r="CP1507" s="31" t="s">
        <v>36025</v>
      </c>
      <c r="CQ1507" s="31">
        <v>127</v>
      </c>
      <c r="CR1507" s="31">
        <v>3608</v>
      </c>
      <c r="CS1507" s="31" t="s">
        <v>16049</v>
      </c>
      <c r="CT1507" s="31"/>
      <c r="CU1507" s="31" t="s">
        <v>8314</v>
      </c>
      <c r="CV1507" s="31" t="s">
        <v>8347</v>
      </c>
      <c r="CW1507" s="31" t="s">
        <v>8348</v>
      </c>
      <c r="CX1507" s="31" t="s">
        <v>8346</v>
      </c>
      <c r="CY1507" s="31"/>
      <c r="CZ1507" s="31"/>
      <c r="DA1507" s="31"/>
      <c r="DB1507" s="31" t="s">
        <v>15747</v>
      </c>
      <c r="DC1507" s="31" t="s">
        <v>15751</v>
      </c>
      <c r="DD1507" s="31" t="s">
        <v>15746</v>
      </c>
      <c r="DE1507" s="31"/>
      <c r="DF1507" s="31"/>
      <c r="DG1507" s="31"/>
      <c r="DH1507" s="31"/>
      <c r="DI1507" s="31" t="s">
        <v>24822</v>
      </c>
      <c r="DJ1507" s="31" t="s">
        <v>24823</v>
      </c>
      <c r="DK1507" s="31" t="s">
        <v>25642</v>
      </c>
      <c r="DL1507" s="31" t="s">
        <v>25643</v>
      </c>
      <c r="DM1507" s="38" t="s">
        <v>9172</v>
      </c>
      <c r="DN1507" s="38"/>
      <c r="DO1507" s="35">
        <v>0</v>
      </c>
      <c r="DP1507" s="31" t="s">
        <v>14374</v>
      </c>
      <c r="DQ1507" s="31" t="s">
        <v>14318</v>
      </c>
      <c r="DR1507" s="31"/>
      <c r="DS1507" s="31" t="s">
        <v>26812</v>
      </c>
      <c r="DT1507" s="31" t="s">
        <v>38007</v>
      </c>
      <c r="DU1507" s="31">
        <v>3</v>
      </c>
      <c r="DV1507" s="31" t="s">
        <v>32167</v>
      </c>
      <c r="DW1507" s="31" t="s">
        <v>7997</v>
      </c>
      <c r="DX1507" s="31" t="s">
        <v>7997</v>
      </c>
      <c r="DY1507" s="31" t="s">
        <v>36099</v>
      </c>
      <c r="DZ1507" s="52" t="s">
        <v>21718</v>
      </c>
      <c r="EA1507" s="52" t="s">
        <v>36100</v>
      </c>
      <c r="EB1507" s="31">
        <v>40901</v>
      </c>
      <c r="EC1507" s="31" t="s">
        <v>40168</v>
      </c>
      <c r="ED1507" s="31" t="s">
        <v>41101</v>
      </c>
      <c r="EE1507" s="31"/>
      <c r="EF1507" s="31"/>
      <c r="EG1507" s="31"/>
      <c r="EH1507" s="31"/>
      <c r="EI1507" s="31"/>
      <c r="EJ1507" s="31"/>
    </row>
    <row r="1508" spans="1:140" ht="23.25" customHeight="1">
      <c r="A1508" s="25">
        <v>1506</v>
      </c>
      <c r="B1508" s="30" t="s">
        <v>21667</v>
      </c>
      <c r="C1508" s="31">
        <v>140286657</v>
      </c>
      <c r="D1508" s="30" t="s">
        <v>760</v>
      </c>
      <c r="E1508" s="30"/>
      <c r="F1508" s="30" t="s">
        <v>36253</v>
      </c>
      <c r="G1508" s="31">
        <f t="shared" si="217"/>
        <v>60</v>
      </c>
      <c r="H1508" s="72">
        <f t="shared" si="218"/>
        <v>48549</v>
      </c>
      <c r="I1508" s="30"/>
      <c r="J1508" s="30" t="s">
        <v>34084</v>
      </c>
      <c r="K1508" s="30" t="s">
        <v>4318</v>
      </c>
      <c r="L1508" s="31" t="s">
        <v>4318</v>
      </c>
      <c r="M1508" s="31" t="s">
        <v>3186</v>
      </c>
      <c r="N1508" s="31" t="s">
        <v>7120</v>
      </c>
      <c r="O1508" s="31" t="s">
        <v>3943</v>
      </c>
      <c r="P1508" s="31" t="s">
        <v>30542</v>
      </c>
      <c r="Q1508" s="31"/>
      <c r="R1508" s="31">
        <v>24</v>
      </c>
      <c r="S1508" s="31">
        <v>1</v>
      </c>
      <c r="T1508" s="31"/>
      <c r="U1508" s="31">
        <v>1194</v>
      </c>
      <c r="V1508" s="31"/>
      <c r="W1508" s="31" t="s">
        <v>4233</v>
      </c>
      <c r="X1508" s="31" t="s">
        <v>7169</v>
      </c>
      <c r="Y1508" s="31">
        <f t="shared" ca="1" si="219"/>
        <v>51</v>
      </c>
      <c r="Z1508" s="31" t="str">
        <f t="shared" ca="1" si="220"/>
        <v>46-58</v>
      </c>
      <c r="AA1508" s="31"/>
      <c r="AB1508" s="31" t="s">
        <v>780</v>
      </c>
      <c r="AC1508" s="31" t="s">
        <v>34145</v>
      </c>
      <c r="AD1508" s="31" t="s">
        <v>34145</v>
      </c>
      <c r="AE1508" s="31"/>
      <c r="AF1508" s="31" t="s">
        <v>24701</v>
      </c>
      <c r="AG1508" s="31" t="s">
        <v>4322</v>
      </c>
      <c r="AH1508" s="31" t="s">
        <v>4322</v>
      </c>
      <c r="AI1508" s="31" t="s">
        <v>728</v>
      </c>
      <c r="AJ1508" s="31">
        <v>1310721063</v>
      </c>
      <c r="AK1508" s="31" t="s">
        <v>19654</v>
      </c>
      <c r="AL1508" s="31" t="s">
        <v>13281</v>
      </c>
      <c r="AM1508" s="31" t="s">
        <v>6705</v>
      </c>
      <c r="AN1508" s="31"/>
      <c r="AO1508" s="31"/>
      <c r="AP1508" s="31" t="s">
        <v>4434</v>
      </c>
      <c r="AQ1508" s="31"/>
      <c r="AR1508" s="31" t="s">
        <v>34145</v>
      </c>
      <c r="AS1508" s="31" t="s">
        <v>34145</v>
      </c>
      <c r="AT1508" s="31" t="str">
        <f>_xlfn.IFNA(VLOOKUP(D1508,'[1]5. 1 Mei 2022'!$C$7:$F$60,4,FALSE),"")</f>
        <v/>
      </c>
      <c r="AU1508" s="31"/>
      <c r="AV1508" s="31" t="s">
        <v>20034</v>
      </c>
      <c r="AW1508" s="66" t="s">
        <v>20028</v>
      </c>
      <c r="AX1508" s="29">
        <f t="shared" si="224"/>
        <v>45215</v>
      </c>
      <c r="AY1508" s="31" t="s">
        <v>26346</v>
      </c>
      <c r="AZ1508" s="31" t="s">
        <v>6484</v>
      </c>
      <c r="BA1508" s="30" t="s">
        <v>4434</v>
      </c>
      <c r="BB1508" s="31" t="s">
        <v>8090</v>
      </c>
      <c r="BC1508" s="31"/>
      <c r="BD1508" s="31" t="s">
        <v>1759</v>
      </c>
      <c r="BE1508" s="31" t="s">
        <v>7969</v>
      </c>
      <c r="BF1508" s="31" t="s">
        <v>20034</v>
      </c>
      <c r="BG1508" s="31" t="s">
        <v>22701</v>
      </c>
      <c r="BH1508" s="31"/>
      <c r="BI1508" s="31" t="s">
        <v>8136</v>
      </c>
      <c r="BJ1508" s="31" t="s">
        <v>20310</v>
      </c>
      <c r="BK1508" s="31" t="str">
        <f t="shared" si="216"/>
        <v>IV/a</v>
      </c>
      <c r="BL1508" s="31" t="s">
        <v>8077</v>
      </c>
      <c r="BM1508" s="31"/>
      <c r="BN1508" s="31"/>
      <c r="BO1508" s="31"/>
      <c r="BP1508" s="31" t="s">
        <v>1498</v>
      </c>
      <c r="BQ1508" s="31" t="s">
        <v>20310</v>
      </c>
      <c r="BR1508" s="31" t="s">
        <v>26137</v>
      </c>
      <c r="BS1508" s="31" t="s">
        <v>30512</v>
      </c>
      <c r="BT1508" s="31" t="s">
        <v>6647</v>
      </c>
      <c r="BU1508" s="31"/>
      <c r="BV1508" s="31" t="s">
        <v>6648</v>
      </c>
      <c r="BW1508" s="31">
        <f t="shared" ca="1" si="221"/>
        <v>32</v>
      </c>
      <c r="BX1508" s="78">
        <f t="shared" ca="1" si="222"/>
        <v>0</v>
      </c>
      <c r="BY1508" s="31"/>
      <c r="BZ1508" s="31"/>
      <c r="CA1508" s="31" t="s">
        <v>4239</v>
      </c>
      <c r="CB1508" s="31" t="s">
        <v>2519</v>
      </c>
      <c r="CC1508" s="31">
        <v>2</v>
      </c>
      <c r="CD1508" s="31">
        <v>1</v>
      </c>
      <c r="CE1508" s="31" t="s">
        <v>20085</v>
      </c>
      <c r="CF1508" s="31"/>
      <c r="CG1508" s="31"/>
      <c r="CH1508" s="31"/>
      <c r="CI1508" s="31">
        <v>2012</v>
      </c>
      <c r="CJ1508" s="31"/>
      <c r="CK1508" s="31"/>
      <c r="CL1508" s="31" t="s">
        <v>36769</v>
      </c>
      <c r="CM1508" s="31" t="s">
        <v>36783</v>
      </c>
      <c r="CN1508" s="31">
        <v>127</v>
      </c>
      <c r="CO1508" s="31" t="s">
        <v>36803</v>
      </c>
      <c r="CP1508" s="31" t="s">
        <v>36783</v>
      </c>
      <c r="CQ1508" s="31">
        <v>127</v>
      </c>
      <c r="CR1508" s="31">
        <v>3111</v>
      </c>
      <c r="CS1508" s="31" t="s">
        <v>24711</v>
      </c>
      <c r="CT1508" s="31"/>
      <c r="CU1508" s="31" t="s">
        <v>8314</v>
      </c>
      <c r="CV1508" s="31" t="s">
        <v>8347</v>
      </c>
      <c r="CW1508" s="31" t="s">
        <v>8348</v>
      </c>
      <c r="CX1508" s="31" t="s">
        <v>8346</v>
      </c>
      <c r="CY1508" s="31"/>
      <c r="CZ1508" s="31"/>
      <c r="DA1508" s="31"/>
      <c r="DB1508" s="31" t="s">
        <v>15747</v>
      </c>
      <c r="DC1508" s="31" t="s">
        <v>15749</v>
      </c>
      <c r="DD1508" s="31" t="s">
        <v>15746</v>
      </c>
      <c r="DE1508" s="31"/>
      <c r="DF1508" s="31"/>
      <c r="DG1508" s="31"/>
      <c r="DH1508" s="31"/>
      <c r="DI1508" s="31"/>
      <c r="DJ1508" s="31"/>
      <c r="DK1508" s="31" t="s">
        <v>25645</v>
      </c>
      <c r="DL1508" s="31" t="s">
        <v>13888</v>
      </c>
      <c r="DM1508" s="38" t="s">
        <v>9223</v>
      </c>
      <c r="DN1508" s="38"/>
      <c r="DO1508" s="35" t="s">
        <v>20761</v>
      </c>
      <c r="DP1508" s="31" t="s">
        <v>13660</v>
      </c>
      <c r="DQ1508" s="31" t="s">
        <v>13659</v>
      </c>
      <c r="DR1508" s="31" t="s">
        <v>20760</v>
      </c>
      <c r="DS1508" s="31" t="s">
        <v>26856</v>
      </c>
      <c r="DT1508" s="31" t="s">
        <v>28031</v>
      </c>
      <c r="DU1508" s="31">
        <v>3</v>
      </c>
      <c r="DV1508" s="31" t="s">
        <v>32167</v>
      </c>
      <c r="DW1508" s="31" t="s">
        <v>1759</v>
      </c>
      <c r="DX1508" s="31" t="s">
        <v>1759</v>
      </c>
      <c r="DY1508" s="31" t="s">
        <v>18148</v>
      </c>
      <c r="DZ1508" s="31" t="s">
        <v>18135</v>
      </c>
      <c r="EA1508" s="31"/>
      <c r="EB1508" s="31">
        <v>0</v>
      </c>
      <c r="EC1508" s="31" t="s">
        <v>40168</v>
      </c>
      <c r="ED1508" s="31" t="s">
        <v>41101</v>
      </c>
      <c r="EE1508" s="31"/>
      <c r="EF1508" s="31"/>
      <c r="EG1508" s="31"/>
      <c r="EH1508" s="31"/>
      <c r="EI1508" s="31"/>
      <c r="EJ1508" s="31"/>
    </row>
    <row r="1509" spans="1:140" ht="23.25" customHeight="1">
      <c r="A1509" s="25">
        <v>1507</v>
      </c>
      <c r="B1509" s="30" t="s">
        <v>17460</v>
      </c>
      <c r="C1509" s="31">
        <v>140184457</v>
      </c>
      <c r="D1509" s="30" t="s">
        <v>1116</v>
      </c>
      <c r="E1509" s="30"/>
      <c r="F1509" s="30" t="s">
        <v>36253</v>
      </c>
      <c r="G1509" s="31">
        <f t="shared" si="217"/>
        <v>60</v>
      </c>
      <c r="H1509" s="72">
        <f t="shared" si="218"/>
        <v>46327</v>
      </c>
      <c r="I1509" s="30"/>
      <c r="J1509" s="30" t="s">
        <v>34084</v>
      </c>
      <c r="K1509" s="30" t="s">
        <v>4318</v>
      </c>
      <c r="L1509" s="31" t="s">
        <v>4318</v>
      </c>
      <c r="M1509" s="31" t="s">
        <v>3186</v>
      </c>
      <c r="N1509" s="31" t="s">
        <v>7121</v>
      </c>
      <c r="O1509" s="31" t="s">
        <v>3948</v>
      </c>
      <c r="P1509" s="31" t="s">
        <v>15640</v>
      </c>
      <c r="Q1509" s="31"/>
      <c r="R1509" s="31">
        <v>29</v>
      </c>
      <c r="S1509" s="31">
        <v>7</v>
      </c>
      <c r="T1509" s="31"/>
      <c r="U1509" s="31">
        <v>775</v>
      </c>
      <c r="V1509" s="31"/>
      <c r="W1509" s="31" t="s">
        <v>6910</v>
      </c>
      <c r="X1509" s="31" t="s">
        <v>1545</v>
      </c>
      <c r="Y1509" s="31" t="e">
        <f t="shared" ca="1" si="219"/>
        <v>#VALUE!</v>
      </c>
      <c r="Z1509" s="31" t="e">
        <f t="shared" ca="1" si="220"/>
        <v>#VALUE!</v>
      </c>
      <c r="AA1509" s="31"/>
      <c r="AB1509" s="31" t="s">
        <v>780</v>
      </c>
      <c r="AC1509" s="31" t="s">
        <v>34145</v>
      </c>
      <c r="AD1509" s="31" t="s">
        <v>34145</v>
      </c>
      <c r="AE1509" s="31"/>
      <c r="AF1509" s="31" t="s">
        <v>24701</v>
      </c>
      <c r="AG1509" s="31" t="s">
        <v>4322</v>
      </c>
      <c r="AH1509" s="31" t="s">
        <v>4322</v>
      </c>
      <c r="AI1509" s="31" t="s">
        <v>728</v>
      </c>
      <c r="AJ1509" s="31">
        <v>1110721004</v>
      </c>
      <c r="AK1509" s="31" t="s">
        <v>18825</v>
      </c>
      <c r="AL1509" s="31" t="s">
        <v>8457</v>
      </c>
      <c r="AM1509" s="31" t="s">
        <v>6705</v>
      </c>
      <c r="AN1509" s="31"/>
      <c r="AO1509" s="31"/>
      <c r="AP1509" s="31" t="s">
        <v>4434</v>
      </c>
      <c r="AQ1509" s="31" t="s">
        <v>23982</v>
      </c>
      <c r="AR1509" s="31" t="s">
        <v>34145</v>
      </c>
      <c r="AS1509" s="31" t="s">
        <v>34145</v>
      </c>
      <c r="AT1509" s="31" t="str">
        <f>_xlfn.IFNA(VLOOKUP(D1509,'[1]5. 1 Mei 2022'!$C$7:$F$60,4,FALSE),"")</f>
        <v/>
      </c>
      <c r="AU1509" s="31"/>
      <c r="AV1509" s="31" t="s">
        <v>30909</v>
      </c>
      <c r="AW1509" s="31" t="s">
        <v>30542</v>
      </c>
      <c r="AX1509" s="29">
        <f t="shared" si="224"/>
        <v>46190</v>
      </c>
      <c r="AY1509" s="31" t="s">
        <v>26346</v>
      </c>
      <c r="AZ1509" s="31" t="s">
        <v>6484</v>
      </c>
      <c r="BA1509" s="30" t="s">
        <v>4434</v>
      </c>
      <c r="BB1509" s="31" t="s">
        <v>11629</v>
      </c>
      <c r="BC1509" s="31"/>
      <c r="BD1509" s="31" t="s">
        <v>7996</v>
      </c>
      <c r="BE1509" s="31" t="s">
        <v>7969</v>
      </c>
      <c r="BF1509" s="31" t="s">
        <v>30909</v>
      </c>
      <c r="BG1509" s="31"/>
      <c r="BH1509" s="31"/>
      <c r="BI1509" s="31" t="s">
        <v>8136</v>
      </c>
      <c r="BJ1509" s="31" t="s">
        <v>20310</v>
      </c>
      <c r="BK1509" s="31" t="str">
        <f t="shared" si="216"/>
        <v>IV/b</v>
      </c>
      <c r="BL1509" s="31" t="s">
        <v>8077</v>
      </c>
      <c r="BM1509" s="31"/>
      <c r="BN1509" s="31"/>
      <c r="BO1509" s="31"/>
      <c r="BP1509" s="31" t="s">
        <v>1498</v>
      </c>
      <c r="BQ1509" s="31" t="s">
        <v>20310</v>
      </c>
      <c r="BR1509" s="31" t="s">
        <v>17826</v>
      </c>
      <c r="BS1509" s="31" t="s">
        <v>29944</v>
      </c>
      <c r="BT1509" s="31" t="s">
        <v>3823</v>
      </c>
      <c r="BU1509" s="31"/>
      <c r="BV1509" s="31" t="s">
        <v>4804</v>
      </c>
      <c r="BW1509" s="31">
        <f t="shared" ca="1" si="221"/>
        <v>38</v>
      </c>
      <c r="BX1509" s="78">
        <f t="shared" ca="1" si="222"/>
        <v>3</v>
      </c>
      <c r="BY1509" s="31"/>
      <c r="BZ1509" s="31"/>
      <c r="CA1509" s="31" t="s">
        <v>2483</v>
      </c>
      <c r="CB1509" s="31" t="s">
        <v>2519</v>
      </c>
      <c r="CC1509" s="31">
        <v>2</v>
      </c>
      <c r="CD1509" s="31">
        <v>1</v>
      </c>
      <c r="CE1509" s="31" t="s">
        <v>20085</v>
      </c>
      <c r="CF1509" s="31"/>
      <c r="CG1509" s="31">
        <v>2005</v>
      </c>
      <c r="CH1509" s="31">
        <v>2005</v>
      </c>
      <c r="CI1509" s="31">
        <v>2007</v>
      </c>
      <c r="CJ1509" s="31" t="s">
        <v>5548</v>
      </c>
      <c r="CK1509" s="31"/>
      <c r="CL1509" s="31" t="s">
        <v>28454</v>
      </c>
      <c r="CM1509" s="31" t="s">
        <v>25708</v>
      </c>
      <c r="CN1509" s="31">
        <v>124</v>
      </c>
      <c r="CO1509" s="31" t="s">
        <v>28569</v>
      </c>
      <c r="CP1509" s="31" t="s">
        <v>25708</v>
      </c>
      <c r="CQ1509" s="31">
        <v>124</v>
      </c>
      <c r="CR1509" s="31">
        <v>3705</v>
      </c>
      <c r="CS1509" s="31" t="s">
        <v>16049</v>
      </c>
      <c r="CT1509" s="31"/>
      <c r="CU1509" s="31" t="s">
        <v>8314</v>
      </c>
      <c r="CV1509" s="31" t="s">
        <v>8347</v>
      </c>
      <c r="CW1509" s="31" t="s">
        <v>8348</v>
      </c>
      <c r="CX1509" s="31" t="s">
        <v>8346</v>
      </c>
      <c r="CY1509" s="31"/>
      <c r="CZ1509" s="31"/>
      <c r="DA1509" s="31"/>
      <c r="DB1509" s="31" t="s">
        <v>15747</v>
      </c>
      <c r="DC1509" s="31" t="s">
        <v>15757</v>
      </c>
      <c r="DD1509" s="31" t="s">
        <v>15746</v>
      </c>
      <c r="DE1509" s="31"/>
      <c r="DF1509" s="31"/>
      <c r="DG1509" s="31"/>
      <c r="DH1509" s="31"/>
      <c r="DI1509" s="31"/>
      <c r="DJ1509" s="31"/>
      <c r="DK1509" s="31" t="s">
        <v>25645</v>
      </c>
      <c r="DL1509" s="31" t="s">
        <v>13888</v>
      </c>
      <c r="DM1509" s="38" t="s">
        <v>8891</v>
      </c>
      <c r="DN1509" s="38"/>
      <c r="DO1509" s="35">
        <v>0</v>
      </c>
      <c r="DP1509" s="31" t="s">
        <v>14733</v>
      </c>
      <c r="DQ1509" s="31" t="s">
        <v>14734</v>
      </c>
      <c r="DR1509" s="31"/>
      <c r="DS1509" s="31" t="s">
        <v>26595</v>
      </c>
      <c r="DT1509" s="31" t="s">
        <v>27950</v>
      </c>
      <c r="DU1509" s="31">
        <v>3</v>
      </c>
      <c r="DV1509" s="31" t="s">
        <v>32167</v>
      </c>
      <c r="DW1509" s="31"/>
      <c r="DX1509" s="31" t="s">
        <v>7997</v>
      </c>
      <c r="DY1509" s="31" t="s">
        <v>24724</v>
      </c>
      <c r="DZ1509" s="31" t="s">
        <v>24578</v>
      </c>
      <c r="EA1509" s="31"/>
      <c r="EB1509" s="31">
        <v>0</v>
      </c>
      <c r="EC1509" s="31" t="s">
        <v>40168</v>
      </c>
      <c r="ED1509" s="31" t="s">
        <v>41101</v>
      </c>
      <c r="EE1509" s="31"/>
      <c r="EF1509" s="31"/>
      <c r="EG1509" s="31"/>
      <c r="EH1509" s="31"/>
      <c r="EI1509" s="31"/>
      <c r="EJ1509" s="31"/>
    </row>
    <row r="1510" spans="1:140" ht="23.25" customHeight="1">
      <c r="A1510" s="25">
        <v>1508</v>
      </c>
      <c r="B1510" s="30" t="s">
        <v>23831</v>
      </c>
      <c r="C1510" s="31">
        <v>140368108</v>
      </c>
      <c r="D1510" s="30" t="s">
        <v>1379</v>
      </c>
      <c r="E1510" s="30"/>
      <c r="F1510" s="30" t="s">
        <v>36257</v>
      </c>
      <c r="G1510" s="31">
        <f t="shared" si="217"/>
        <v>58</v>
      </c>
      <c r="H1510" s="72">
        <f t="shared" si="218"/>
        <v>50131</v>
      </c>
      <c r="I1510" s="30"/>
      <c r="J1510" s="30" t="s">
        <v>34084</v>
      </c>
      <c r="K1510" s="30" t="s">
        <v>4318</v>
      </c>
      <c r="L1510" s="31" t="s">
        <v>4318</v>
      </c>
      <c r="M1510" s="31" t="s">
        <v>3186</v>
      </c>
      <c r="N1510" s="31" t="s">
        <v>5797</v>
      </c>
      <c r="O1510" s="31" t="s">
        <v>5271</v>
      </c>
      <c r="P1510" s="31" t="s">
        <v>15640</v>
      </c>
      <c r="Q1510" s="31"/>
      <c r="R1510" s="31">
        <v>19</v>
      </c>
      <c r="S1510" s="31">
        <v>1</v>
      </c>
      <c r="T1510" s="31"/>
      <c r="U1510" s="31">
        <v>451</v>
      </c>
      <c r="V1510" s="31"/>
      <c r="W1510" s="31" t="s">
        <v>980</v>
      </c>
      <c r="X1510" s="31" t="s">
        <v>4365</v>
      </c>
      <c r="Y1510" s="31">
        <f t="shared" ca="1" si="219"/>
        <v>44</v>
      </c>
      <c r="Z1510" s="31" t="str">
        <f t="shared" ca="1" si="220"/>
        <v>36-45</v>
      </c>
      <c r="AA1510" s="31"/>
      <c r="AB1510" s="31" t="s">
        <v>780</v>
      </c>
      <c r="AC1510" s="31" t="s">
        <v>34145</v>
      </c>
      <c r="AD1510" s="31" t="s">
        <v>34145</v>
      </c>
      <c r="AE1510" s="31"/>
      <c r="AF1510" s="31" t="s">
        <v>24701</v>
      </c>
      <c r="AG1510" s="31" t="s">
        <v>4322</v>
      </c>
      <c r="AH1510" s="31" t="s">
        <v>4322</v>
      </c>
      <c r="AI1510" s="31" t="s">
        <v>728</v>
      </c>
      <c r="AJ1510" s="31">
        <v>2012740151</v>
      </c>
      <c r="AK1510" s="31" t="s">
        <v>18802</v>
      </c>
      <c r="AL1510" s="31">
        <v>41621</v>
      </c>
      <c r="AM1510" s="31" t="s">
        <v>2681</v>
      </c>
      <c r="AN1510" s="31"/>
      <c r="AO1510" s="31"/>
      <c r="AP1510" s="31" t="s">
        <v>33003</v>
      </c>
      <c r="AQ1510" s="52" t="s">
        <v>35984</v>
      </c>
      <c r="AR1510" s="31" t="s">
        <v>34145</v>
      </c>
      <c r="AS1510" s="31" t="s">
        <v>34145</v>
      </c>
      <c r="AT1510" s="31" t="s">
        <v>41707</v>
      </c>
      <c r="AU1510" s="31"/>
      <c r="AV1510" s="31" t="s">
        <v>24786</v>
      </c>
      <c r="AW1510" s="52" t="s">
        <v>41705</v>
      </c>
      <c r="AX1510" s="29" t="e">
        <f t="shared" si="224"/>
        <v>#VALUE!</v>
      </c>
      <c r="AY1510" s="31" t="s">
        <v>26346</v>
      </c>
      <c r="AZ1510" s="31" t="s">
        <v>33005</v>
      </c>
      <c r="BA1510" s="30" t="s">
        <v>33003</v>
      </c>
      <c r="BB1510" s="31" t="s">
        <v>11647</v>
      </c>
      <c r="BC1510" s="31"/>
      <c r="BD1510" s="31" t="s">
        <v>24787</v>
      </c>
      <c r="BE1510" s="31" t="s">
        <v>7969</v>
      </c>
      <c r="BF1510" s="31" t="s">
        <v>24786</v>
      </c>
      <c r="BG1510" s="31" t="s">
        <v>38799</v>
      </c>
      <c r="BH1510" s="31"/>
      <c r="BI1510" s="31" t="s">
        <v>8136</v>
      </c>
      <c r="BJ1510" s="31" t="s">
        <v>20278</v>
      </c>
      <c r="BK1510" s="31" t="str">
        <f t="shared" si="216"/>
        <v>III/d</v>
      </c>
      <c r="BL1510" s="31" t="s">
        <v>8077</v>
      </c>
      <c r="BM1510" s="31"/>
      <c r="BN1510" s="31"/>
      <c r="BO1510" s="31"/>
      <c r="BP1510" s="31" t="s">
        <v>1498</v>
      </c>
      <c r="BQ1510" s="31" t="s">
        <v>20278</v>
      </c>
      <c r="BR1510" s="31" t="s">
        <v>17826</v>
      </c>
      <c r="BS1510" s="31" t="s">
        <v>29908</v>
      </c>
      <c r="BT1510" s="31" t="s">
        <v>6324</v>
      </c>
      <c r="BU1510" s="31"/>
      <c r="BV1510" s="31" t="s">
        <v>2482</v>
      </c>
      <c r="BW1510" s="31">
        <f t="shared" ca="1" si="221"/>
        <v>27</v>
      </c>
      <c r="BX1510" s="78">
        <f t="shared" ca="1" si="222"/>
        <v>2</v>
      </c>
      <c r="BY1510" s="31"/>
      <c r="BZ1510" s="31" t="s">
        <v>23175</v>
      </c>
      <c r="CA1510" s="31" t="s">
        <v>2483</v>
      </c>
      <c r="CB1510" s="31" t="s">
        <v>2519</v>
      </c>
      <c r="CC1510" s="31">
        <v>2</v>
      </c>
      <c r="CD1510" s="31">
        <v>1</v>
      </c>
      <c r="CE1510" s="31" t="s">
        <v>20085</v>
      </c>
      <c r="CF1510" s="31"/>
      <c r="CG1510" s="31"/>
      <c r="CH1510" s="31"/>
      <c r="CI1510" s="31"/>
      <c r="CJ1510" s="31"/>
      <c r="CK1510" s="31"/>
      <c r="CL1510" s="31" t="s">
        <v>37082</v>
      </c>
      <c r="CM1510" s="52" t="s">
        <v>33030</v>
      </c>
      <c r="CN1510" s="31" t="s">
        <v>36751</v>
      </c>
      <c r="CO1510" s="31" t="s">
        <v>37083</v>
      </c>
      <c r="CP1510" s="52" t="s">
        <v>33030</v>
      </c>
      <c r="CQ1510" s="31" t="s">
        <v>36751</v>
      </c>
      <c r="CR1510" s="31">
        <v>3465</v>
      </c>
      <c r="CS1510" s="31" t="s">
        <v>23927</v>
      </c>
      <c r="CT1510" s="31" t="s">
        <v>10235</v>
      </c>
      <c r="CU1510" s="31" t="s">
        <v>10236</v>
      </c>
      <c r="CV1510" s="31" t="s">
        <v>8347</v>
      </c>
      <c r="CW1510" s="31" t="s">
        <v>8348</v>
      </c>
      <c r="CX1510" s="31" t="s">
        <v>8346</v>
      </c>
      <c r="CY1510" s="31"/>
      <c r="CZ1510" s="31"/>
      <c r="DA1510" s="31"/>
      <c r="DB1510" s="31" t="s">
        <v>15747</v>
      </c>
      <c r="DC1510" s="31" t="s">
        <v>15748</v>
      </c>
      <c r="DD1510" s="31" t="s">
        <v>15746</v>
      </c>
      <c r="DE1510" s="31"/>
      <c r="DF1510" s="31"/>
      <c r="DG1510" s="31"/>
      <c r="DH1510" s="31"/>
      <c r="DI1510" s="31" t="s">
        <v>24822</v>
      </c>
      <c r="DJ1510" s="31" t="s">
        <v>24823</v>
      </c>
      <c r="DK1510" s="31" t="s">
        <v>25642</v>
      </c>
      <c r="DL1510" s="31" t="s">
        <v>25643</v>
      </c>
      <c r="DM1510" s="38" t="s">
        <v>9247</v>
      </c>
      <c r="DN1510" s="38"/>
      <c r="DO1510" s="35">
        <v>0</v>
      </c>
      <c r="DP1510" s="31" t="s">
        <v>13143</v>
      </c>
      <c r="DQ1510" s="31" t="s">
        <v>13142</v>
      </c>
      <c r="DR1510" s="31"/>
      <c r="DS1510" s="31" t="s">
        <v>26881</v>
      </c>
      <c r="DT1510" s="31" t="s">
        <v>38008</v>
      </c>
      <c r="DU1510" s="31">
        <v>3</v>
      </c>
      <c r="DV1510" s="31" t="s">
        <v>32167</v>
      </c>
      <c r="DW1510" s="31" t="s">
        <v>7997</v>
      </c>
      <c r="DX1510" s="31" t="s">
        <v>7997</v>
      </c>
      <c r="DY1510" s="31" t="s">
        <v>28838</v>
      </c>
      <c r="DZ1510" s="31" t="s">
        <v>18545</v>
      </c>
      <c r="EA1510" s="31"/>
      <c r="EB1510" s="31">
        <v>0</v>
      </c>
      <c r="EC1510" s="31" t="s">
        <v>40168</v>
      </c>
      <c r="ED1510" s="31" t="s">
        <v>41101</v>
      </c>
      <c r="EE1510" s="31"/>
      <c r="EF1510" s="31"/>
      <c r="EG1510" s="31"/>
      <c r="EH1510" s="31"/>
      <c r="EI1510" s="31"/>
      <c r="EJ1510" s="31"/>
    </row>
    <row r="1511" spans="1:140" ht="23.25" customHeight="1">
      <c r="A1511" s="25">
        <v>1509</v>
      </c>
      <c r="B1511" s="30" t="s">
        <v>21267</v>
      </c>
      <c r="C1511" s="31" t="s">
        <v>4028</v>
      </c>
      <c r="D1511" s="30" t="s">
        <v>3443</v>
      </c>
      <c r="E1511" s="30"/>
      <c r="F1511" s="30" t="s">
        <v>36257</v>
      </c>
      <c r="G1511" s="31">
        <f t="shared" si="217"/>
        <v>58</v>
      </c>
      <c r="H1511" s="72">
        <f t="shared" si="218"/>
        <v>52201</v>
      </c>
      <c r="I1511" s="30"/>
      <c r="J1511" s="30" t="s">
        <v>34084</v>
      </c>
      <c r="K1511" s="30" t="s">
        <v>4318</v>
      </c>
      <c r="L1511" s="31" t="s">
        <v>4318</v>
      </c>
      <c r="M1511" s="31" t="s">
        <v>3186</v>
      </c>
      <c r="N1511" s="31" t="s">
        <v>5797</v>
      </c>
      <c r="O1511" s="31" t="s">
        <v>5271</v>
      </c>
      <c r="P1511" s="31" t="s">
        <v>30542</v>
      </c>
      <c r="Q1511" s="31"/>
      <c r="R1511" s="31">
        <v>10</v>
      </c>
      <c r="S1511" s="31">
        <v>4</v>
      </c>
      <c r="T1511" s="31"/>
      <c r="U1511" s="31">
        <v>601</v>
      </c>
      <c r="V1511" s="31" t="s">
        <v>8621</v>
      </c>
      <c r="W1511" s="31" t="s">
        <v>7628</v>
      </c>
      <c r="X1511" s="31" t="s">
        <v>7087</v>
      </c>
      <c r="Y1511" s="31" t="e">
        <f t="shared" ca="1" si="219"/>
        <v>#VALUE!</v>
      </c>
      <c r="Z1511" s="31" t="e">
        <f t="shared" ca="1" si="220"/>
        <v>#VALUE!</v>
      </c>
      <c r="AA1511" s="31"/>
      <c r="AB1511" s="31" t="s">
        <v>780</v>
      </c>
      <c r="AC1511" s="31" t="s">
        <v>34145</v>
      </c>
      <c r="AD1511" s="31" t="s">
        <v>34145</v>
      </c>
      <c r="AE1511" s="31"/>
      <c r="AF1511" s="31" t="s">
        <v>24701</v>
      </c>
      <c r="AG1511" s="31" t="s">
        <v>4322</v>
      </c>
      <c r="AH1511" s="31" t="s">
        <v>4322</v>
      </c>
      <c r="AI1511" s="31" t="s">
        <v>728</v>
      </c>
      <c r="AJ1511" s="31" t="s">
        <v>1318</v>
      </c>
      <c r="AK1511" s="31" t="s">
        <v>1319</v>
      </c>
      <c r="AL1511" s="31" t="s">
        <v>973</v>
      </c>
      <c r="AM1511" s="31" t="s">
        <v>2711</v>
      </c>
      <c r="AN1511" s="31"/>
      <c r="AO1511" s="31"/>
      <c r="AP1511" s="31" t="s">
        <v>33003</v>
      </c>
      <c r="AQ1511" s="31" t="s">
        <v>2460</v>
      </c>
      <c r="AR1511" s="31" t="s">
        <v>34145</v>
      </c>
      <c r="AS1511" s="31" t="s">
        <v>34145</v>
      </c>
      <c r="AT1511" s="31" t="str">
        <f>_xlfn.IFNA(VLOOKUP(D1511,'[1]5. 1 Mei 2022'!$C$7:$F$60,4,FALSE),"")</f>
        <v/>
      </c>
      <c r="AU1511" s="31"/>
      <c r="AV1511" s="31" t="s">
        <v>20034</v>
      </c>
      <c r="AW1511" s="31" t="s">
        <v>16037</v>
      </c>
      <c r="AX1511" s="29">
        <f t="shared" si="224"/>
        <v>45916</v>
      </c>
      <c r="AY1511" s="31" t="s">
        <v>26346</v>
      </c>
      <c r="AZ1511" s="31" t="s">
        <v>33005</v>
      </c>
      <c r="BA1511" s="30" t="s">
        <v>33003</v>
      </c>
      <c r="BB1511" s="31" t="s">
        <v>22916</v>
      </c>
      <c r="BC1511" s="31"/>
      <c r="BD1511" s="31" t="s">
        <v>1759</v>
      </c>
      <c r="BE1511" s="31" t="s">
        <v>7969</v>
      </c>
      <c r="BF1511" s="31" t="s">
        <v>20034</v>
      </c>
      <c r="BG1511" s="31"/>
      <c r="BH1511" s="31"/>
      <c r="BI1511" s="31" t="s">
        <v>8136</v>
      </c>
      <c r="BJ1511" s="31" t="s">
        <v>20278</v>
      </c>
      <c r="BK1511" s="31" t="str">
        <f t="shared" si="216"/>
        <v>III/d</v>
      </c>
      <c r="BL1511" s="31" t="s">
        <v>8077</v>
      </c>
      <c r="BM1511" s="31"/>
      <c r="BN1511" s="31"/>
      <c r="BO1511" s="31"/>
      <c r="BP1511" s="31"/>
      <c r="BQ1511" s="31" t="s">
        <v>20278</v>
      </c>
      <c r="BR1511" s="31" t="s">
        <v>26137</v>
      </c>
      <c r="BS1511" s="31" t="s">
        <v>30513</v>
      </c>
      <c r="BT1511" s="31" t="s">
        <v>3296</v>
      </c>
      <c r="BU1511" s="31" t="s">
        <v>2918</v>
      </c>
      <c r="BV1511" s="31" t="s">
        <v>1779</v>
      </c>
      <c r="BW1511" s="31">
        <f t="shared" ca="1" si="221"/>
        <v>12</v>
      </c>
      <c r="BX1511" s="78">
        <f t="shared" ca="1" si="222"/>
        <v>3</v>
      </c>
      <c r="BY1511" s="31"/>
      <c r="BZ1511" s="31" t="s">
        <v>8611</v>
      </c>
      <c r="CA1511" s="31" t="s">
        <v>2483</v>
      </c>
      <c r="CB1511" s="31" t="s">
        <v>2519</v>
      </c>
      <c r="CC1511" s="31">
        <v>1</v>
      </c>
      <c r="CD1511" s="31">
        <v>1</v>
      </c>
      <c r="CE1511" s="31" t="s">
        <v>20085</v>
      </c>
      <c r="CF1511" s="31"/>
      <c r="CG1511" s="31"/>
      <c r="CH1511" s="31"/>
      <c r="CI1511" s="31"/>
      <c r="CJ1511" s="31"/>
      <c r="CK1511" s="31"/>
      <c r="CL1511" s="31" t="s">
        <v>21928</v>
      </c>
      <c r="CM1511" s="31" t="s">
        <v>21901</v>
      </c>
      <c r="CN1511" s="31">
        <v>123</v>
      </c>
      <c r="CO1511" s="31" t="s">
        <v>25071</v>
      </c>
      <c r="CP1511" s="31" t="s">
        <v>21901</v>
      </c>
      <c r="CQ1511" s="31">
        <v>123</v>
      </c>
      <c r="CR1511" s="31">
        <v>4448</v>
      </c>
      <c r="CS1511" s="31" t="s">
        <v>8595</v>
      </c>
      <c r="CT1511" s="31"/>
      <c r="CU1511" s="31">
        <v>40990</v>
      </c>
      <c r="CV1511" s="31" t="s">
        <v>8319</v>
      </c>
      <c r="CW1511" s="31" t="s">
        <v>8320</v>
      </c>
      <c r="CX1511" s="31" t="s">
        <v>8318</v>
      </c>
      <c r="CY1511" s="31"/>
      <c r="CZ1511" s="31"/>
      <c r="DA1511" s="31"/>
      <c r="DB1511" s="31" t="s">
        <v>15747</v>
      </c>
      <c r="DC1511" s="31" t="s">
        <v>15752</v>
      </c>
      <c r="DD1511" s="31" t="s">
        <v>15746</v>
      </c>
      <c r="DE1511" s="31"/>
      <c r="DF1511" s="31"/>
      <c r="DG1511" s="31"/>
      <c r="DH1511" s="31"/>
      <c r="DI1511" s="31" t="s">
        <v>24822</v>
      </c>
      <c r="DJ1511" s="31" t="s">
        <v>24823</v>
      </c>
      <c r="DK1511" s="31" t="s">
        <v>25642</v>
      </c>
      <c r="DL1511" s="31" t="s">
        <v>25643</v>
      </c>
      <c r="DM1511" s="38" t="s">
        <v>9140</v>
      </c>
      <c r="DN1511" s="38"/>
      <c r="DO1511" s="35">
        <v>0</v>
      </c>
      <c r="DP1511" s="31" t="s">
        <v>28290</v>
      </c>
      <c r="DQ1511" s="31" t="s">
        <v>15110</v>
      </c>
      <c r="DR1511" s="31"/>
      <c r="DS1511" s="31" t="s">
        <v>26782</v>
      </c>
      <c r="DT1511" s="31" t="s">
        <v>38009</v>
      </c>
      <c r="DU1511" s="31">
        <v>3</v>
      </c>
      <c r="DV1511" s="31" t="s">
        <v>32167</v>
      </c>
      <c r="DW1511" s="31" t="s">
        <v>1759</v>
      </c>
      <c r="DX1511" s="31" t="s">
        <v>1759</v>
      </c>
      <c r="DY1511" s="31" t="s">
        <v>25939</v>
      </c>
      <c r="DZ1511" s="31" t="s">
        <v>25806</v>
      </c>
      <c r="EA1511" s="31"/>
      <c r="EB1511" s="31">
        <v>1106443</v>
      </c>
      <c r="EC1511" s="31" t="s">
        <v>40168</v>
      </c>
      <c r="ED1511" s="31" t="s">
        <v>41101</v>
      </c>
      <c r="EE1511" s="31"/>
      <c r="EF1511" s="31"/>
      <c r="EG1511" s="31"/>
      <c r="EH1511" s="31"/>
      <c r="EI1511" s="31"/>
      <c r="EJ1511" s="31"/>
    </row>
    <row r="1512" spans="1:140" ht="23.25" customHeight="1">
      <c r="A1512" s="25">
        <v>1510</v>
      </c>
      <c r="B1512" s="30" t="s">
        <v>18919</v>
      </c>
      <c r="C1512" s="31" t="s">
        <v>18923</v>
      </c>
      <c r="D1512" s="30" t="s">
        <v>26221</v>
      </c>
      <c r="E1512" s="30"/>
      <c r="F1512" s="30" t="s">
        <v>36262</v>
      </c>
      <c r="G1512" s="31">
        <f t="shared" si="217"/>
        <v>58</v>
      </c>
      <c r="H1512" s="72">
        <f t="shared" si="218"/>
        <v>53418</v>
      </c>
      <c r="I1512" s="30" t="s">
        <v>35287</v>
      </c>
      <c r="J1512" s="30" t="s">
        <v>34085</v>
      </c>
      <c r="K1512" s="30" t="s">
        <v>34083</v>
      </c>
      <c r="L1512" s="31" t="s">
        <v>16726</v>
      </c>
      <c r="M1512" s="31" t="s">
        <v>3186</v>
      </c>
      <c r="N1512" s="31" t="s">
        <v>3557</v>
      </c>
      <c r="O1512" s="31" t="s">
        <v>1501</v>
      </c>
      <c r="P1512" s="31" t="s">
        <v>25993</v>
      </c>
      <c r="Q1512" s="31"/>
      <c r="R1512" s="31"/>
      <c r="S1512" s="31"/>
      <c r="T1512" s="31"/>
      <c r="U1512" s="31" t="s">
        <v>15486</v>
      </c>
      <c r="V1512" s="31"/>
      <c r="W1512" s="31" t="s">
        <v>3068</v>
      </c>
      <c r="X1512" s="31" t="s">
        <v>18926</v>
      </c>
      <c r="Y1512" s="31" t="e">
        <f t="shared" ca="1" si="219"/>
        <v>#VALUE!</v>
      </c>
      <c r="Z1512" s="31" t="e">
        <f t="shared" ca="1" si="220"/>
        <v>#VALUE!</v>
      </c>
      <c r="AA1512" s="31"/>
      <c r="AB1512" s="31" t="s">
        <v>780</v>
      </c>
      <c r="AC1512" s="31" t="s">
        <v>34145</v>
      </c>
      <c r="AD1512" s="31" t="s">
        <v>34145</v>
      </c>
      <c r="AE1512" s="31"/>
      <c r="AF1512" s="31" t="s">
        <v>24701</v>
      </c>
      <c r="AG1512" s="31" t="s">
        <v>4322</v>
      </c>
      <c r="AH1512" s="31" t="s">
        <v>4322</v>
      </c>
      <c r="AI1512" s="31" t="s">
        <v>728</v>
      </c>
      <c r="AJ1512" s="31" t="s">
        <v>18949</v>
      </c>
      <c r="AK1512" s="31" t="s">
        <v>18950</v>
      </c>
      <c r="AL1512" s="31" t="s">
        <v>11816</v>
      </c>
      <c r="AM1512" s="31" t="s">
        <v>2711</v>
      </c>
      <c r="AN1512" s="31"/>
      <c r="AO1512" s="31"/>
      <c r="AP1512" s="31" t="s">
        <v>33003</v>
      </c>
      <c r="AQ1512" s="52" t="s">
        <v>24630</v>
      </c>
      <c r="AR1512" s="31" t="s">
        <v>34145</v>
      </c>
      <c r="AS1512" s="31" t="s">
        <v>34145</v>
      </c>
      <c r="AT1512" s="31" t="s">
        <v>40298</v>
      </c>
      <c r="AU1512" s="31"/>
      <c r="AV1512" s="31" t="s">
        <v>20032</v>
      </c>
      <c r="AW1512" s="31" t="s">
        <v>23514</v>
      </c>
      <c r="AX1512" s="29">
        <f t="shared" si="224"/>
        <v>46363</v>
      </c>
      <c r="AY1512" s="31" t="s">
        <v>26346</v>
      </c>
      <c r="AZ1512" s="31" t="s">
        <v>33005</v>
      </c>
      <c r="BA1512" s="30" t="s">
        <v>33003</v>
      </c>
      <c r="BB1512" s="31" t="s">
        <v>22909</v>
      </c>
      <c r="BC1512" s="31" t="s">
        <v>40299</v>
      </c>
      <c r="BD1512" s="31" t="s">
        <v>7980</v>
      </c>
      <c r="BE1512" s="31" t="s">
        <v>7969</v>
      </c>
      <c r="BF1512" s="31" t="s">
        <v>20032</v>
      </c>
      <c r="BG1512" s="31"/>
      <c r="BH1512" s="31"/>
      <c r="BI1512" s="31"/>
      <c r="BJ1512" s="31">
        <v>0</v>
      </c>
      <c r="BK1512" s="31" t="str">
        <f t="shared" si="216"/>
        <v>III/a</v>
      </c>
      <c r="BL1512" s="31"/>
      <c r="BM1512" s="31"/>
      <c r="BN1512" s="31"/>
      <c r="BO1512" s="31"/>
      <c r="BP1512" s="31"/>
      <c r="BQ1512" s="31"/>
      <c r="BR1512" s="31"/>
      <c r="BS1512" s="31"/>
      <c r="BT1512" s="31"/>
      <c r="BU1512" s="31"/>
      <c r="BV1512" s="31" t="s">
        <v>11348</v>
      </c>
      <c r="BW1512" s="31">
        <f t="shared" ca="1" si="221"/>
        <v>7</v>
      </c>
      <c r="BX1512" s="78">
        <f t="shared" ca="1" si="222"/>
        <v>3</v>
      </c>
      <c r="BY1512" s="31" t="s">
        <v>25993</v>
      </c>
      <c r="BZ1512" s="31"/>
      <c r="CA1512" s="31" t="s">
        <v>2483</v>
      </c>
      <c r="CB1512" s="31" t="s">
        <v>2406</v>
      </c>
      <c r="CC1512" s="31"/>
      <c r="CD1512" s="31"/>
      <c r="CE1512" s="31" t="s">
        <v>20085</v>
      </c>
      <c r="CF1512" s="31"/>
      <c r="CG1512" s="31"/>
      <c r="CH1512" s="31"/>
      <c r="CI1512" s="31"/>
      <c r="CJ1512" s="31"/>
      <c r="CK1512" s="31"/>
      <c r="CL1512" s="31" t="s">
        <v>37100</v>
      </c>
      <c r="CM1512" s="52" t="s">
        <v>36631</v>
      </c>
      <c r="CN1512" s="31" t="s">
        <v>36751</v>
      </c>
      <c r="CO1512" s="31" t="s">
        <v>38448</v>
      </c>
      <c r="CP1512" s="52" t="s">
        <v>36631</v>
      </c>
      <c r="CQ1512" s="31" t="s">
        <v>36751</v>
      </c>
      <c r="CR1512" s="31">
        <v>6625</v>
      </c>
      <c r="CS1512" s="31" t="s">
        <v>19252</v>
      </c>
      <c r="CT1512" s="31" t="s">
        <v>19253</v>
      </c>
      <c r="CU1512" s="31" t="s">
        <v>16025</v>
      </c>
      <c r="CV1512" s="31" t="s">
        <v>18952</v>
      </c>
      <c r="CW1512" s="31" t="s">
        <v>18953</v>
      </c>
      <c r="CX1512" s="31" t="s">
        <v>18936</v>
      </c>
      <c r="CY1512" s="31"/>
      <c r="CZ1512" s="31"/>
      <c r="DA1512" s="31"/>
      <c r="DB1512" s="31" t="s">
        <v>11355</v>
      </c>
      <c r="DC1512" s="31" t="s">
        <v>19655</v>
      </c>
      <c r="DD1512" s="31" t="s">
        <v>19042</v>
      </c>
      <c r="DE1512" s="31"/>
      <c r="DF1512" s="31"/>
      <c r="DG1512" s="31"/>
      <c r="DH1512" s="31"/>
      <c r="DI1512" s="31" t="s">
        <v>25077</v>
      </c>
      <c r="DJ1512" s="31" t="s">
        <v>25042</v>
      </c>
      <c r="DK1512" s="31" t="s">
        <v>25645</v>
      </c>
      <c r="DL1512" s="31" t="s">
        <v>13888</v>
      </c>
      <c r="DM1512" s="38" t="s">
        <v>32322</v>
      </c>
      <c r="DN1512" s="38"/>
      <c r="DO1512" s="35"/>
      <c r="DP1512" s="31" t="s">
        <v>18948</v>
      </c>
      <c r="DQ1512" s="31" t="s">
        <v>18947</v>
      </c>
      <c r="DR1512" s="31"/>
      <c r="DS1512" s="31" t="s">
        <v>27137</v>
      </c>
      <c r="DT1512" s="31" t="s">
        <v>38010</v>
      </c>
      <c r="DU1512" s="31">
        <v>3</v>
      </c>
      <c r="DV1512" s="31" t="s">
        <v>32167</v>
      </c>
      <c r="DW1512" s="31" t="s">
        <v>7980</v>
      </c>
      <c r="DX1512" s="31" t="s">
        <v>7980</v>
      </c>
      <c r="DY1512" s="31" t="s">
        <v>40036</v>
      </c>
      <c r="DZ1512" s="52" t="s">
        <v>39955</v>
      </c>
      <c r="EA1512" s="52" t="s">
        <v>35693</v>
      </c>
      <c r="EB1512" s="31">
        <v>0</v>
      </c>
      <c r="EC1512" s="31" t="s">
        <v>40168</v>
      </c>
      <c r="ED1512" s="31" t="s">
        <v>41101</v>
      </c>
      <c r="EE1512" s="31"/>
      <c r="EF1512" s="31"/>
      <c r="EG1512" s="31"/>
      <c r="EH1512" s="31"/>
      <c r="EI1512" s="31"/>
      <c r="EJ1512" s="31"/>
    </row>
    <row r="1513" spans="1:140" ht="23.25" customHeight="1">
      <c r="A1513" s="25">
        <v>1511</v>
      </c>
      <c r="B1513" s="30" t="s">
        <v>21272</v>
      </c>
      <c r="C1513" s="31" t="s">
        <v>6165</v>
      </c>
      <c r="D1513" s="30" t="s">
        <v>3350</v>
      </c>
      <c r="E1513" s="30"/>
      <c r="F1513" s="30" t="s">
        <v>36257</v>
      </c>
      <c r="G1513" s="31">
        <f t="shared" si="217"/>
        <v>58</v>
      </c>
      <c r="H1513" s="72">
        <f t="shared" si="218"/>
        <v>53175</v>
      </c>
      <c r="I1513" s="30"/>
      <c r="J1513" s="30" t="s">
        <v>34084</v>
      </c>
      <c r="K1513" s="30" t="s">
        <v>4318</v>
      </c>
      <c r="L1513" s="31" t="s">
        <v>4318</v>
      </c>
      <c r="M1513" s="31" t="s">
        <v>3186</v>
      </c>
      <c r="N1513" s="31" t="s">
        <v>5797</v>
      </c>
      <c r="O1513" s="31" t="s">
        <v>5271</v>
      </c>
      <c r="P1513" s="31" t="s">
        <v>30542</v>
      </c>
      <c r="Q1513" s="31"/>
      <c r="R1513" s="31">
        <v>10</v>
      </c>
      <c r="S1513" s="31">
        <v>4</v>
      </c>
      <c r="T1513" s="31"/>
      <c r="U1513" s="31">
        <v>469</v>
      </c>
      <c r="V1513" s="31" t="s">
        <v>1468</v>
      </c>
      <c r="W1513" s="31" t="s">
        <v>6910</v>
      </c>
      <c r="X1513" s="31" t="s">
        <v>7925</v>
      </c>
      <c r="Y1513" s="31" t="e">
        <f t="shared" ca="1" si="219"/>
        <v>#VALUE!</v>
      </c>
      <c r="Z1513" s="31" t="e">
        <f t="shared" ca="1" si="220"/>
        <v>#VALUE!</v>
      </c>
      <c r="AA1513" s="31"/>
      <c r="AB1513" s="31" t="s">
        <v>780</v>
      </c>
      <c r="AC1513" s="31" t="s">
        <v>34145</v>
      </c>
      <c r="AD1513" s="31" t="s">
        <v>34145</v>
      </c>
      <c r="AE1513" s="31"/>
      <c r="AF1513" s="31" t="s">
        <v>24701</v>
      </c>
      <c r="AG1513" s="31" t="s">
        <v>4322</v>
      </c>
      <c r="AH1513" s="31" t="s">
        <v>4322</v>
      </c>
      <c r="AI1513" s="31" t="s">
        <v>728</v>
      </c>
      <c r="AJ1513" s="31" t="s">
        <v>4535</v>
      </c>
      <c r="AK1513" s="31" t="s">
        <v>1096</v>
      </c>
      <c r="AL1513" s="31" t="s">
        <v>973</v>
      </c>
      <c r="AM1513" s="31" t="s">
        <v>2711</v>
      </c>
      <c r="AN1513" s="31"/>
      <c r="AO1513" s="31"/>
      <c r="AP1513" s="31" t="s">
        <v>20019</v>
      </c>
      <c r="AQ1513" s="31" t="s">
        <v>11873</v>
      </c>
      <c r="AR1513" s="31" t="s">
        <v>34145</v>
      </c>
      <c r="AS1513" s="31" t="s">
        <v>34145</v>
      </c>
      <c r="AT1513" s="31" t="str">
        <f>_xlfn.IFNA(VLOOKUP(D1513,'[1]5. 1 Mei 2022'!$C$7:$F$60,4,FALSE),"")</f>
        <v/>
      </c>
      <c r="AU1513" s="31"/>
      <c r="AV1513" s="31" t="s">
        <v>20034</v>
      </c>
      <c r="AW1513" s="31" t="s">
        <v>11873</v>
      </c>
      <c r="AX1513" s="29">
        <f t="shared" si="224"/>
        <v>45124</v>
      </c>
      <c r="AY1513" s="31" t="s">
        <v>26346</v>
      </c>
      <c r="AZ1513" s="31" t="s">
        <v>20021</v>
      </c>
      <c r="BA1513" s="30" t="s">
        <v>20019</v>
      </c>
      <c r="BB1513" s="31" t="s">
        <v>8026</v>
      </c>
      <c r="BC1513" s="31"/>
      <c r="BD1513" s="31" t="s">
        <v>1759</v>
      </c>
      <c r="BE1513" s="31" t="s">
        <v>7969</v>
      </c>
      <c r="BF1513" s="31" t="s">
        <v>20034</v>
      </c>
      <c r="BG1513" s="31"/>
      <c r="BH1513" s="31"/>
      <c r="BI1513" s="31" t="s">
        <v>8136</v>
      </c>
      <c r="BJ1513" s="31" t="s">
        <v>20278</v>
      </c>
      <c r="BK1513" s="31" t="str">
        <f t="shared" si="216"/>
        <v>III/d</v>
      </c>
      <c r="BL1513" s="31" t="s">
        <v>8077</v>
      </c>
      <c r="BM1513" s="31"/>
      <c r="BN1513" s="31"/>
      <c r="BO1513" s="31"/>
      <c r="BP1513" s="31"/>
      <c r="BQ1513" s="31" t="s">
        <v>20278</v>
      </c>
      <c r="BR1513" s="31" t="s">
        <v>26137</v>
      </c>
      <c r="BS1513" s="31" t="s">
        <v>30482</v>
      </c>
      <c r="BT1513" s="31" t="s">
        <v>3296</v>
      </c>
      <c r="BU1513" s="31" t="s">
        <v>2918</v>
      </c>
      <c r="BV1513" s="31" t="s">
        <v>1779</v>
      </c>
      <c r="BW1513" s="31">
        <f t="shared" ca="1" si="221"/>
        <v>12</v>
      </c>
      <c r="BX1513" s="78">
        <f t="shared" ca="1" si="222"/>
        <v>3</v>
      </c>
      <c r="BY1513" s="31"/>
      <c r="BZ1513" s="31" t="s">
        <v>284</v>
      </c>
      <c r="CA1513" s="31" t="s">
        <v>2483</v>
      </c>
      <c r="CB1513" s="31" t="s">
        <v>2519</v>
      </c>
      <c r="CC1513" s="31">
        <v>2</v>
      </c>
      <c r="CD1513" s="31">
        <v>1</v>
      </c>
      <c r="CE1513" s="31" t="s">
        <v>20085</v>
      </c>
      <c r="CF1513" s="31"/>
      <c r="CG1513" s="31"/>
      <c r="CH1513" s="31"/>
      <c r="CI1513" s="31"/>
      <c r="CJ1513" s="31"/>
      <c r="CK1513" s="31"/>
      <c r="CL1513" s="31" t="s">
        <v>21868</v>
      </c>
      <c r="CM1513" s="31" t="s">
        <v>21869</v>
      </c>
      <c r="CN1513" s="31">
        <v>123</v>
      </c>
      <c r="CO1513" s="31" t="s">
        <v>25543</v>
      </c>
      <c r="CP1513" s="31" t="s">
        <v>21869</v>
      </c>
      <c r="CQ1513" s="31">
        <v>123</v>
      </c>
      <c r="CR1513" s="31">
        <v>4446</v>
      </c>
      <c r="CS1513" s="31" t="s">
        <v>8595</v>
      </c>
      <c r="CT1513" s="31"/>
      <c r="CU1513" s="31">
        <v>40990</v>
      </c>
      <c r="CV1513" s="31" t="s">
        <v>8319</v>
      </c>
      <c r="CW1513" s="31" t="s">
        <v>8320</v>
      </c>
      <c r="CX1513" s="31" t="s">
        <v>8318</v>
      </c>
      <c r="CY1513" s="31"/>
      <c r="CZ1513" s="31"/>
      <c r="DA1513" s="31"/>
      <c r="DB1513" s="31" t="s">
        <v>15747</v>
      </c>
      <c r="DC1513" s="31" t="s">
        <v>15756</v>
      </c>
      <c r="DD1513" s="31" t="s">
        <v>15746</v>
      </c>
      <c r="DE1513" s="31"/>
      <c r="DF1513" s="31"/>
      <c r="DG1513" s="31"/>
      <c r="DH1513" s="31"/>
      <c r="DI1513" s="31" t="s">
        <v>24822</v>
      </c>
      <c r="DJ1513" s="31" t="s">
        <v>24823</v>
      </c>
      <c r="DK1513" s="31"/>
      <c r="DL1513" s="31"/>
      <c r="DM1513" s="38" t="s">
        <v>9148</v>
      </c>
      <c r="DN1513" s="38"/>
      <c r="DO1513" s="35">
        <v>0</v>
      </c>
      <c r="DP1513" s="31" t="s">
        <v>14390</v>
      </c>
      <c r="DQ1513" s="31" t="s">
        <v>14391</v>
      </c>
      <c r="DR1513" s="31" t="s">
        <v>865</v>
      </c>
      <c r="DS1513" s="31" t="s">
        <v>26789</v>
      </c>
      <c r="DT1513" s="31" t="s">
        <v>38011</v>
      </c>
      <c r="DU1513" s="31">
        <v>3</v>
      </c>
      <c r="DV1513" s="31" t="s">
        <v>32167</v>
      </c>
      <c r="DW1513" s="31" t="s">
        <v>1759</v>
      </c>
      <c r="DX1513" s="31" t="s">
        <v>1759</v>
      </c>
      <c r="DY1513" s="31" t="s">
        <v>24752</v>
      </c>
      <c r="DZ1513" s="31" t="s">
        <v>21842</v>
      </c>
      <c r="EA1513" s="31"/>
      <c r="EB1513" s="31">
        <v>0</v>
      </c>
      <c r="EC1513" s="31" t="s">
        <v>40168</v>
      </c>
      <c r="ED1513" s="31" t="s">
        <v>41101</v>
      </c>
      <c r="EE1513" s="31"/>
      <c r="EF1513" s="31"/>
      <c r="EG1513" s="31"/>
      <c r="EH1513" s="31"/>
      <c r="EI1513" s="31"/>
      <c r="EJ1513" s="31"/>
    </row>
    <row r="1514" spans="1:140" ht="23.25" customHeight="1">
      <c r="A1514" s="25">
        <v>1512</v>
      </c>
      <c r="B1514" s="30" t="s">
        <v>15137</v>
      </c>
      <c r="C1514" s="31" t="s">
        <v>4318</v>
      </c>
      <c r="D1514" s="30" t="s">
        <v>4823</v>
      </c>
      <c r="E1514" s="30"/>
      <c r="F1514" s="30" t="s">
        <v>36257</v>
      </c>
      <c r="G1514" s="31">
        <f t="shared" si="217"/>
        <v>58</v>
      </c>
      <c r="H1514" s="72">
        <f t="shared" si="218"/>
        <v>52322</v>
      </c>
      <c r="I1514" s="30"/>
      <c r="J1514" s="30" t="s">
        <v>34084</v>
      </c>
      <c r="K1514" s="30" t="s">
        <v>4318</v>
      </c>
      <c r="L1514" s="31" t="s">
        <v>4318</v>
      </c>
      <c r="M1514" s="31" t="s">
        <v>3186</v>
      </c>
      <c r="N1514" s="31" t="s">
        <v>4008</v>
      </c>
      <c r="O1514" s="31" t="s">
        <v>4320</v>
      </c>
      <c r="P1514" s="31" t="s">
        <v>18412</v>
      </c>
      <c r="Q1514" s="31"/>
      <c r="R1514" s="31">
        <v>10</v>
      </c>
      <c r="S1514" s="31">
        <v>10</v>
      </c>
      <c r="T1514" s="31"/>
      <c r="U1514" s="31">
        <v>1585</v>
      </c>
      <c r="V1514" s="31" t="s">
        <v>5642</v>
      </c>
      <c r="W1514" s="31" t="s">
        <v>6910</v>
      </c>
      <c r="X1514" s="31" t="s">
        <v>7809</v>
      </c>
      <c r="Y1514" s="31" t="e">
        <f t="shared" ca="1" si="219"/>
        <v>#VALUE!</v>
      </c>
      <c r="Z1514" s="31" t="e">
        <f t="shared" ca="1" si="220"/>
        <v>#VALUE!</v>
      </c>
      <c r="AA1514" s="31"/>
      <c r="AB1514" s="31" t="s">
        <v>780</v>
      </c>
      <c r="AC1514" s="31" t="s">
        <v>34145</v>
      </c>
      <c r="AD1514" s="31" t="s">
        <v>34145</v>
      </c>
      <c r="AE1514" s="31"/>
      <c r="AF1514" s="31" t="s">
        <v>24701</v>
      </c>
      <c r="AG1514" s="31" t="s">
        <v>4322</v>
      </c>
      <c r="AH1514" s="31" t="s">
        <v>4322</v>
      </c>
      <c r="AI1514" s="31" t="s">
        <v>728</v>
      </c>
      <c r="AJ1514" s="31" t="s">
        <v>16409</v>
      </c>
      <c r="AK1514" s="31" t="s">
        <v>16410</v>
      </c>
      <c r="AL1514" s="31" t="s">
        <v>11816</v>
      </c>
      <c r="AM1514" s="31" t="s">
        <v>2711</v>
      </c>
      <c r="AN1514" s="31"/>
      <c r="AO1514" s="31"/>
      <c r="AP1514" s="31" t="s">
        <v>18118</v>
      </c>
      <c r="AQ1514" s="31" t="s">
        <v>12247</v>
      </c>
      <c r="AR1514" s="31" t="s">
        <v>34145</v>
      </c>
      <c r="AS1514" s="31" t="s">
        <v>34145</v>
      </c>
      <c r="AT1514" s="31" t="str">
        <f>_xlfn.IFNA(VLOOKUP(D1514,'[1]5. 1 Mei 2022'!$C$7:$F$60,4,FALSE),"")</f>
        <v/>
      </c>
      <c r="AU1514" s="31"/>
      <c r="AV1514" s="31" t="s">
        <v>20034</v>
      </c>
      <c r="AW1514" s="31" t="s">
        <v>23513</v>
      </c>
      <c r="AX1514" s="29">
        <f t="shared" si="224"/>
        <v>46418</v>
      </c>
      <c r="AY1514" s="31" t="s">
        <v>26346</v>
      </c>
      <c r="AZ1514" s="31" t="s">
        <v>2622</v>
      </c>
      <c r="BA1514" s="30" t="s">
        <v>18118</v>
      </c>
      <c r="BB1514" s="31" t="s">
        <v>8024</v>
      </c>
      <c r="BC1514" s="31"/>
      <c r="BD1514" s="31" t="s">
        <v>1759</v>
      </c>
      <c r="BE1514" s="31" t="s">
        <v>7969</v>
      </c>
      <c r="BF1514" s="31" t="s">
        <v>20034</v>
      </c>
      <c r="BG1514" s="31"/>
      <c r="BH1514" s="31"/>
      <c r="BI1514" s="31" t="s">
        <v>8136</v>
      </c>
      <c r="BJ1514" s="31" t="s">
        <v>20278</v>
      </c>
      <c r="BK1514" s="31" t="str">
        <f t="shared" si="216"/>
        <v>III/c</v>
      </c>
      <c r="BL1514" s="31" t="s">
        <v>8077</v>
      </c>
      <c r="BM1514" s="31"/>
      <c r="BN1514" s="31"/>
      <c r="BO1514" s="31"/>
      <c r="BP1514" s="31" t="s">
        <v>1498</v>
      </c>
      <c r="BQ1514" s="31" t="s">
        <v>20278</v>
      </c>
      <c r="BR1514" s="31" t="s">
        <v>30292</v>
      </c>
      <c r="BS1514" s="31" t="s">
        <v>32124</v>
      </c>
      <c r="BT1514" s="31" t="s">
        <v>7564</v>
      </c>
      <c r="BU1514" s="31" t="s">
        <v>794</v>
      </c>
      <c r="BV1514" s="31" t="s">
        <v>5383</v>
      </c>
      <c r="BW1514" s="31">
        <f t="shared" ca="1" si="221"/>
        <v>14</v>
      </c>
      <c r="BX1514" s="78">
        <f t="shared" ca="1" si="222"/>
        <v>3</v>
      </c>
      <c r="BY1514" s="31"/>
      <c r="BZ1514" s="31"/>
      <c r="CA1514" s="31" t="s">
        <v>2483</v>
      </c>
      <c r="CB1514" s="31" t="s">
        <v>2519</v>
      </c>
      <c r="CC1514" s="31">
        <v>3</v>
      </c>
      <c r="CD1514" s="31">
        <v>1</v>
      </c>
      <c r="CE1514" s="31" t="s">
        <v>20085</v>
      </c>
      <c r="CF1514" s="31"/>
      <c r="CG1514" s="31"/>
      <c r="CH1514" s="31"/>
      <c r="CI1514" s="31"/>
      <c r="CJ1514" s="31"/>
      <c r="CK1514" s="31"/>
      <c r="CL1514" s="31" t="s">
        <v>39426</v>
      </c>
      <c r="CM1514" s="31" t="s">
        <v>32980</v>
      </c>
      <c r="CN1514" s="31" t="s">
        <v>36751</v>
      </c>
      <c r="CO1514" s="31" t="s">
        <v>39498</v>
      </c>
      <c r="CP1514" s="31" t="s">
        <v>32980</v>
      </c>
      <c r="CQ1514" s="31" t="s">
        <v>36751</v>
      </c>
      <c r="CR1514" s="31">
        <v>4235</v>
      </c>
      <c r="CS1514" s="31" t="s">
        <v>16763</v>
      </c>
      <c r="CT1514" s="31"/>
      <c r="CU1514" s="31"/>
      <c r="CV1514" s="31" t="s">
        <v>8409</v>
      </c>
      <c r="CW1514" s="31" t="s">
        <v>7319</v>
      </c>
      <c r="CX1514" s="31" t="s">
        <v>8346</v>
      </c>
      <c r="CY1514" s="31"/>
      <c r="CZ1514" s="31"/>
      <c r="DA1514" s="31"/>
      <c r="DB1514" s="31" t="s">
        <v>15747</v>
      </c>
      <c r="DC1514" s="31" t="s">
        <v>15749</v>
      </c>
      <c r="DD1514" s="31" t="s">
        <v>15746</v>
      </c>
      <c r="DE1514" s="31"/>
      <c r="DF1514" s="31"/>
      <c r="DG1514" s="31"/>
      <c r="DH1514" s="31"/>
      <c r="DI1514" s="31" t="s">
        <v>24822</v>
      </c>
      <c r="DJ1514" s="31" t="s">
        <v>24823</v>
      </c>
      <c r="DK1514" s="31"/>
      <c r="DL1514" s="31"/>
      <c r="DM1514" s="38" t="s">
        <v>9342</v>
      </c>
      <c r="DN1514" s="38"/>
      <c r="DO1514" s="35">
        <v>0</v>
      </c>
      <c r="DP1514" s="31" t="s">
        <v>14384</v>
      </c>
      <c r="DQ1514" s="31" t="s">
        <v>20852</v>
      </c>
      <c r="DR1514" s="31"/>
      <c r="DS1514" s="31" t="s">
        <v>26983</v>
      </c>
      <c r="DT1514" s="31"/>
      <c r="DU1514" s="31">
        <v>3</v>
      </c>
      <c r="DV1514" s="31" t="s">
        <v>32167</v>
      </c>
      <c r="DW1514" s="31" t="s">
        <v>1759</v>
      </c>
      <c r="DX1514" s="31" t="s">
        <v>1759</v>
      </c>
      <c r="DY1514" s="31" t="s">
        <v>40634</v>
      </c>
      <c r="DZ1514" s="52" t="s">
        <v>40579</v>
      </c>
      <c r="EA1514" s="52" t="s">
        <v>40631</v>
      </c>
      <c r="EB1514" s="31">
        <v>0</v>
      </c>
      <c r="EC1514" s="31" t="s">
        <v>40168</v>
      </c>
      <c r="ED1514" s="31" t="s">
        <v>41101</v>
      </c>
      <c r="EE1514" s="31"/>
      <c r="EF1514" s="31"/>
      <c r="EG1514" s="31"/>
      <c r="EH1514" s="31"/>
      <c r="EI1514" s="31"/>
      <c r="EJ1514" s="31"/>
    </row>
    <row r="1515" spans="1:140" ht="23.25" customHeight="1">
      <c r="A1515" s="25">
        <v>1513</v>
      </c>
      <c r="B1515" s="30" t="s">
        <v>1496</v>
      </c>
      <c r="C1515" s="31" t="s">
        <v>7453</v>
      </c>
      <c r="D1515" s="30" t="s">
        <v>3349</v>
      </c>
      <c r="E1515" s="30"/>
      <c r="F1515" s="30" t="s">
        <v>36257</v>
      </c>
      <c r="G1515" s="31">
        <f t="shared" si="217"/>
        <v>58</v>
      </c>
      <c r="H1515" s="72">
        <f t="shared" si="218"/>
        <v>52657</v>
      </c>
      <c r="I1515" s="30"/>
      <c r="J1515" s="30" t="s">
        <v>34084</v>
      </c>
      <c r="K1515" s="30" t="s">
        <v>4318</v>
      </c>
      <c r="L1515" s="31" t="s">
        <v>4318</v>
      </c>
      <c r="M1515" s="31" t="s">
        <v>3186</v>
      </c>
      <c r="N1515" s="31" t="s">
        <v>5797</v>
      </c>
      <c r="O1515" s="31" t="s">
        <v>5271</v>
      </c>
      <c r="P1515" s="31" t="s">
        <v>30542</v>
      </c>
      <c r="Q1515" s="31"/>
      <c r="R1515" s="31">
        <v>10</v>
      </c>
      <c r="S1515" s="31">
        <v>4</v>
      </c>
      <c r="T1515" s="31"/>
      <c r="U1515" s="31">
        <v>1758</v>
      </c>
      <c r="V1515" s="31" t="s">
        <v>1429</v>
      </c>
      <c r="W1515" s="31" t="s">
        <v>6910</v>
      </c>
      <c r="X1515" s="31" t="s">
        <v>5164</v>
      </c>
      <c r="Y1515" s="31" t="e">
        <f t="shared" ca="1" si="219"/>
        <v>#VALUE!</v>
      </c>
      <c r="Z1515" s="31" t="e">
        <f t="shared" ca="1" si="220"/>
        <v>#VALUE!</v>
      </c>
      <c r="AA1515" s="31"/>
      <c r="AB1515" s="31" t="s">
        <v>780</v>
      </c>
      <c r="AC1515" s="31" t="s">
        <v>34145</v>
      </c>
      <c r="AD1515" s="31" t="s">
        <v>34145</v>
      </c>
      <c r="AE1515" s="31"/>
      <c r="AF1515" s="31" t="s">
        <v>24701</v>
      </c>
      <c r="AG1515" s="31" t="s">
        <v>4322</v>
      </c>
      <c r="AH1515" s="31" t="s">
        <v>4322</v>
      </c>
      <c r="AI1515" s="31" t="s">
        <v>728</v>
      </c>
      <c r="AJ1515" s="31" t="s">
        <v>5676</v>
      </c>
      <c r="AK1515" s="31" t="s">
        <v>5677</v>
      </c>
      <c r="AL1515" s="31" t="s">
        <v>4618</v>
      </c>
      <c r="AM1515" s="31" t="s">
        <v>2711</v>
      </c>
      <c r="AN1515" s="31"/>
      <c r="AO1515" s="31"/>
      <c r="AP1515" s="31" t="s">
        <v>3619</v>
      </c>
      <c r="AQ1515" s="31" t="s">
        <v>7696</v>
      </c>
      <c r="AR1515" s="31" t="s">
        <v>34145</v>
      </c>
      <c r="AS1515" s="31" t="s">
        <v>34145</v>
      </c>
      <c r="AT1515" s="31" t="str">
        <f>_xlfn.IFNA(VLOOKUP(D1515,'[1]5. 1 Mei 2022'!$C$7:$F$60,4,FALSE),"")</f>
        <v/>
      </c>
      <c r="AU1515" s="31"/>
      <c r="AV1515" s="31" t="s">
        <v>20034</v>
      </c>
      <c r="AW1515" s="31" t="s">
        <v>7696</v>
      </c>
      <c r="AX1515" s="29">
        <f t="shared" si="224"/>
        <v>44371</v>
      </c>
      <c r="AY1515" s="31" t="s">
        <v>26346</v>
      </c>
      <c r="AZ1515" s="31" t="s">
        <v>225</v>
      </c>
      <c r="BA1515" s="30" t="s">
        <v>3619</v>
      </c>
      <c r="BB1515" s="31" t="s">
        <v>17504</v>
      </c>
      <c r="BC1515" s="31"/>
      <c r="BD1515" s="31" t="s">
        <v>1759</v>
      </c>
      <c r="BE1515" s="31" t="s">
        <v>7969</v>
      </c>
      <c r="BF1515" s="31" t="s">
        <v>20034</v>
      </c>
      <c r="BG1515" s="31"/>
      <c r="BH1515" s="31"/>
      <c r="BI1515" s="31" t="s">
        <v>8136</v>
      </c>
      <c r="BJ1515" s="31" t="s">
        <v>20278</v>
      </c>
      <c r="BK1515" s="31" t="str">
        <f t="shared" si="216"/>
        <v>III/d</v>
      </c>
      <c r="BL1515" s="31" t="s">
        <v>8077</v>
      </c>
      <c r="BM1515" s="31"/>
      <c r="BN1515" s="31"/>
      <c r="BO1515" s="31"/>
      <c r="BP1515" s="31" t="s">
        <v>1498</v>
      </c>
      <c r="BQ1515" s="31" t="s">
        <v>20278</v>
      </c>
      <c r="BR1515" s="31" t="s">
        <v>26137</v>
      </c>
      <c r="BS1515" s="31" t="s">
        <v>30514</v>
      </c>
      <c r="BT1515" s="31" t="s">
        <v>3296</v>
      </c>
      <c r="BU1515" s="31" t="s">
        <v>2918</v>
      </c>
      <c r="BV1515" s="31" t="s">
        <v>3971</v>
      </c>
      <c r="BW1515" s="31">
        <f t="shared" ca="1" si="221"/>
        <v>14</v>
      </c>
      <c r="BX1515" s="78">
        <f t="shared" ca="1" si="222"/>
        <v>3</v>
      </c>
      <c r="BY1515" s="31"/>
      <c r="BZ1515" s="31" t="s">
        <v>300</v>
      </c>
      <c r="CA1515" s="31" t="s">
        <v>2483</v>
      </c>
      <c r="CB1515" s="31" t="s">
        <v>2519</v>
      </c>
      <c r="CC1515" s="31" t="s">
        <v>1498</v>
      </c>
      <c r="CD1515" s="31">
        <v>1</v>
      </c>
      <c r="CE1515" s="31" t="s">
        <v>20085</v>
      </c>
      <c r="CF1515" s="31"/>
      <c r="CG1515" s="31"/>
      <c r="CH1515" s="31"/>
      <c r="CI1515" s="31"/>
      <c r="CJ1515" s="31"/>
      <c r="CK1515" s="31"/>
      <c r="CL1515" s="31" t="s">
        <v>36016</v>
      </c>
      <c r="CM1515" s="31" t="s">
        <v>32986</v>
      </c>
      <c r="CN1515" s="31">
        <v>127</v>
      </c>
      <c r="CO1515" s="31" t="s">
        <v>36072</v>
      </c>
      <c r="CP1515" s="31" t="s">
        <v>32986</v>
      </c>
      <c r="CQ1515" s="31">
        <v>127</v>
      </c>
      <c r="CR1515" s="31">
        <v>4284</v>
      </c>
      <c r="CS1515" s="31" t="s">
        <v>8595</v>
      </c>
      <c r="CT1515" s="31"/>
      <c r="CU1515" s="31">
        <v>40990</v>
      </c>
      <c r="CV1515" s="31" t="s">
        <v>8319</v>
      </c>
      <c r="CW1515" s="31" t="s">
        <v>8320</v>
      </c>
      <c r="CX1515" s="31" t="s">
        <v>8318</v>
      </c>
      <c r="CY1515" s="31"/>
      <c r="CZ1515" s="31"/>
      <c r="DA1515" s="31"/>
      <c r="DB1515" s="31" t="s">
        <v>15747</v>
      </c>
      <c r="DC1515" s="31" t="s">
        <v>15749</v>
      </c>
      <c r="DD1515" s="31" t="s">
        <v>15746</v>
      </c>
      <c r="DE1515" s="31"/>
      <c r="DF1515" s="31"/>
      <c r="DG1515" s="31"/>
      <c r="DH1515" s="31"/>
      <c r="DI1515" s="31" t="s">
        <v>24822</v>
      </c>
      <c r="DJ1515" s="31" t="s">
        <v>24823</v>
      </c>
      <c r="DK1515" s="31" t="s">
        <v>25645</v>
      </c>
      <c r="DL1515" s="31" t="s">
        <v>13888</v>
      </c>
      <c r="DM1515" s="38" t="s">
        <v>9158</v>
      </c>
      <c r="DN1515" s="38"/>
      <c r="DO1515" s="35">
        <v>0</v>
      </c>
      <c r="DP1515" s="31" t="s">
        <v>15016</v>
      </c>
      <c r="DQ1515" s="31" t="s">
        <v>15017</v>
      </c>
      <c r="DR1515" s="31"/>
      <c r="DS1515" s="31" t="s">
        <v>26800</v>
      </c>
      <c r="DT1515" s="31" t="s">
        <v>38012</v>
      </c>
      <c r="DU1515" s="31">
        <v>2</v>
      </c>
      <c r="DV1515" s="31" t="s">
        <v>32167</v>
      </c>
      <c r="DW1515" s="31" t="s">
        <v>1759</v>
      </c>
      <c r="DX1515" s="31" t="s">
        <v>1759</v>
      </c>
      <c r="DY1515" s="31" t="s">
        <v>24777</v>
      </c>
      <c r="DZ1515" s="31" t="s">
        <v>21842</v>
      </c>
      <c r="EA1515" s="31"/>
      <c r="EB1515" s="31">
        <v>0</v>
      </c>
      <c r="EC1515" s="31" t="s">
        <v>40168</v>
      </c>
      <c r="ED1515" s="31" t="s">
        <v>41101</v>
      </c>
      <c r="EE1515" s="31"/>
      <c r="EF1515" s="31"/>
      <c r="EG1515" s="31"/>
      <c r="EH1515" s="31"/>
      <c r="EI1515" s="31"/>
      <c r="EJ1515" s="31"/>
    </row>
    <row r="1516" spans="1:140" ht="23.25" customHeight="1">
      <c r="A1516" s="25">
        <v>1514</v>
      </c>
      <c r="B1516" s="30" t="s">
        <v>18705</v>
      </c>
      <c r="C1516" s="31">
        <v>140337825</v>
      </c>
      <c r="D1516" s="30" t="s">
        <v>69</v>
      </c>
      <c r="E1516" s="30"/>
      <c r="F1516" s="30" t="s">
        <v>36257</v>
      </c>
      <c r="G1516" s="31">
        <f t="shared" si="217"/>
        <v>58</v>
      </c>
      <c r="H1516" s="72">
        <f t="shared" si="218"/>
        <v>49735</v>
      </c>
      <c r="I1516" s="30"/>
      <c r="J1516" s="30" t="s">
        <v>34084</v>
      </c>
      <c r="K1516" s="30" t="s">
        <v>4318</v>
      </c>
      <c r="L1516" s="31" t="s">
        <v>4318</v>
      </c>
      <c r="M1516" s="31" t="s">
        <v>3186</v>
      </c>
      <c r="N1516" s="31" t="s">
        <v>5797</v>
      </c>
      <c r="O1516" s="31" t="s">
        <v>5271</v>
      </c>
      <c r="P1516" s="52" t="s">
        <v>24630</v>
      </c>
      <c r="Q1516" s="31" t="s">
        <v>39354</v>
      </c>
      <c r="R1516" s="31">
        <v>20</v>
      </c>
      <c r="S1516" s="31">
        <v>7</v>
      </c>
      <c r="T1516" s="31"/>
      <c r="U1516" s="31">
        <v>1464</v>
      </c>
      <c r="V1516" s="31"/>
      <c r="W1516" s="31" t="s">
        <v>6910</v>
      </c>
      <c r="X1516" s="31" t="s">
        <v>6105</v>
      </c>
      <c r="Y1516" s="31" t="e">
        <f t="shared" ca="1" si="219"/>
        <v>#VALUE!</v>
      </c>
      <c r="Z1516" s="31" t="e">
        <f t="shared" ca="1" si="220"/>
        <v>#VALUE!</v>
      </c>
      <c r="AA1516" s="31"/>
      <c r="AB1516" s="31" t="s">
        <v>780</v>
      </c>
      <c r="AC1516" s="31" t="s">
        <v>34145</v>
      </c>
      <c r="AD1516" s="31" t="s">
        <v>34145</v>
      </c>
      <c r="AE1516" s="31"/>
      <c r="AF1516" s="31" t="s">
        <v>24701</v>
      </c>
      <c r="AG1516" s="31" t="s">
        <v>4322</v>
      </c>
      <c r="AH1516" s="31" t="s">
        <v>4322</v>
      </c>
      <c r="AI1516" s="31" t="s">
        <v>728</v>
      </c>
      <c r="AJ1516" s="31">
        <v>2012740152</v>
      </c>
      <c r="AK1516" s="31" t="s">
        <v>18835</v>
      </c>
      <c r="AL1516" s="31" t="s">
        <v>10367</v>
      </c>
      <c r="AM1516" s="31" t="s">
        <v>2681</v>
      </c>
      <c r="AN1516" s="31"/>
      <c r="AO1516" s="31"/>
      <c r="AP1516" s="31" t="s">
        <v>33003</v>
      </c>
      <c r="AQ1516" s="31" t="s">
        <v>717</v>
      </c>
      <c r="AR1516" s="31" t="s">
        <v>34145</v>
      </c>
      <c r="AS1516" s="31" t="s">
        <v>34145</v>
      </c>
      <c r="AT1516" s="31" t="str">
        <f>_xlfn.IFNA(VLOOKUP(D1516,'[1]5. 1 Mei 2022'!$C$7:$F$60,4,FALSE),"")</f>
        <v/>
      </c>
      <c r="AU1516" s="31"/>
      <c r="AV1516" s="31" t="s">
        <v>24786</v>
      </c>
      <c r="AW1516" s="31" t="s">
        <v>31614</v>
      </c>
      <c r="AX1516" s="29">
        <f t="shared" si="224"/>
        <v>46348</v>
      </c>
      <c r="AY1516" s="31" t="s">
        <v>26346</v>
      </c>
      <c r="AZ1516" s="31" t="s">
        <v>33005</v>
      </c>
      <c r="BA1516" s="30" t="s">
        <v>33003</v>
      </c>
      <c r="BB1516" s="31" t="s">
        <v>22916</v>
      </c>
      <c r="BC1516" s="31"/>
      <c r="BD1516" s="31" t="s">
        <v>24787</v>
      </c>
      <c r="BE1516" s="31" t="s">
        <v>7969</v>
      </c>
      <c r="BF1516" s="31" t="s">
        <v>24786</v>
      </c>
      <c r="BG1516" s="31"/>
      <c r="BH1516" s="31"/>
      <c r="BI1516" s="31" t="s">
        <v>8136</v>
      </c>
      <c r="BJ1516" s="31" t="s">
        <v>20278</v>
      </c>
      <c r="BK1516" s="31" t="str">
        <f t="shared" si="216"/>
        <v>III/d</v>
      </c>
      <c r="BL1516" s="31" t="s">
        <v>8077</v>
      </c>
      <c r="BM1516" s="31"/>
      <c r="BN1516" s="31"/>
      <c r="BO1516" s="31"/>
      <c r="BP1516" s="31" t="s">
        <v>1498</v>
      </c>
      <c r="BQ1516" s="31" t="s">
        <v>20278</v>
      </c>
      <c r="BR1516" s="52" t="s">
        <v>39748</v>
      </c>
      <c r="BS1516" s="52" t="s">
        <v>39355</v>
      </c>
      <c r="BT1516" s="31" t="s">
        <v>1694</v>
      </c>
      <c r="BU1516" s="31"/>
      <c r="BV1516" s="31" t="s">
        <v>3974</v>
      </c>
      <c r="BW1516" s="31">
        <f t="shared" ca="1" si="221"/>
        <v>26</v>
      </c>
      <c r="BX1516" s="78">
        <f t="shared" ca="1" si="222"/>
        <v>3</v>
      </c>
      <c r="BY1516" s="31"/>
      <c r="BZ1516" s="31"/>
      <c r="CA1516" s="31" t="s">
        <v>2483</v>
      </c>
      <c r="CB1516" s="31" t="s">
        <v>2519</v>
      </c>
      <c r="CC1516" s="31">
        <v>1</v>
      </c>
      <c r="CD1516" s="31">
        <v>1</v>
      </c>
      <c r="CE1516" s="31" t="s">
        <v>20085</v>
      </c>
      <c r="CF1516" s="31"/>
      <c r="CG1516" s="31">
        <v>2008</v>
      </c>
      <c r="CH1516" s="31"/>
      <c r="CI1516" s="31"/>
      <c r="CJ1516" s="31"/>
      <c r="CK1516" s="31"/>
      <c r="CL1516" s="31" t="s">
        <v>25069</v>
      </c>
      <c r="CM1516" s="31" t="s">
        <v>20944</v>
      </c>
      <c r="CN1516" s="31">
        <v>123</v>
      </c>
      <c r="CO1516" s="31" t="s">
        <v>25068</v>
      </c>
      <c r="CP1516" s="31" t="s">
        <v>20944</v>
      </c>
      <c r="CQ1516" s="31">
        <v>123</v>
      </c>
      <c r="CR1516" s="31">
        <v>3239</v>
      </c>
      <c r="CS1516" s="31" t="s">
        <v>19368</v>
      </c>
      <c r="CT1516" s="31" t="s">
        <v>19369</v>
      </c>
      <c r="CU1516" s="31" t="s">
        <v>19370</v>
      </c>
      <c r="CV1516" s="31" t="s">
        <v>19154</v>
      </c>
      <c r="CW1516" s="31" t="s">
        <v>18260</v>
      </c>
      <c r="CX1516" s="31" t="s">
        <v>19155</v>
      </c>
      <c r="CY1516" s="31"/>
      <c r="CZ1516" s="31"/>
      <c r="DA1516" s="31"/>
      <c r="DB1516" s="31" t="s">
        <v>15747</v>
      </c>
      <c r="DC1516" s="31" t="s">
        <v>15757</v>
      </c>
      <c r="DD1516" s="31" t="s">
        <v>15746</v>
      </c>
      <c r="DE1516" s="31"/>
      <c r="DF1516" s="31"/>
      <c r="DG1516" s="31"/>
      <c r="DH1516" s="31"/>
      <c r="DI1516" s="31"/>
      <c r="DJ1516" s="31"/>
      <c r="DK1516" s="31" t="s">
        <v>25642</v>
      </c>
      <c r="DL1516" s="31" t="s">
        <v>25643</v>
      </c>
      <c r="DM1516" s="38" t="s">
        <v>30762</v>
      </c>
      <c r="DN1516" s="38"/>
      <c r="DO1516" s="35">
        <v>0</v>
      </c>
      <c r="DP1516" s="31" t="s">
        <v>14460</v>
      </c>
      <c r="DQ1516" s="31" t="s">
        <v>14461</v>
      </c>
      <c r="DR1516" s="31"/>
      <c r="DS1516" s="31" t="s">
        <v>26969</v>
      </c>
      <c r="DT1516" s="31" t="s">
        <v>38013</v>
      </c>
      <c r="DU1516" s="31">
        <v>3</v>
      </c>
      <c r="DV1516" s="31" t="s">
        <v>32167</v>
      </c>
      <c r="DW1516" s="31" t="s">
        <v>7997</v>
      </c>
      <c r="DX1516" s="31" t="s">
        <v>1759</v>
      </c>
      <c r="DY1516" s="31" t="s">
        <v>18149</v>
      </c>
      <c r="DZ1516" s="31" t="s">
        <v>18135</v>
      </c>
      <c r="EA1516" s="31"/>
      <c r="EB1516" s="31">
        <v>0</v>
      </c>
      <c r="EC1516" s="31" t="s">
        <v>40168</v>
      </c>
      <c r="ED1516" s="31" t="s">
        <v>41101</v>
      </c>
      <c r="EE1516" s="31"/>
      <c r="EF1516" s="31"/>
      <c r="EG1516" s="31"/>
      <c r="EH1516" s="31"/>
      <c r="EI1516" s="31"/>
      <c r="EJ1516" s="31"/>
    </row>
    <row r="1517" spans="1:140" ht="23.25" customHeight="1">
      <c r="A1517" s="25">
        <v>1515</v>
      </c>
      <c r="B1517" s="30" t="s">
        <v>16892</v>
      </c>
      <c r="C1517" s="31">
        <v>140286651</v>
      </c>
      <c r="D1517" s="30" t="s">
        <v>12</v>
      </c>
      <c r="E1517" s="30"/>
      <c r="F1517" s="30" t="s">
        <v>36253</v>
      </c>
      <c r="G1517" s="31">
        <f t="shared" si="217"/>
        <v>60</v>
      </c>
      <c r="H1517" s="72">
        <f t="shared" si="218"/>
        <v>48700</v>
      </c>
      <c r="I1517" s="30"/>
      <c r="J1517" s="30" t="s">
        <v>34084</v>
      </c>
      <c r="K1517" s="30" t="s">
        <v>4318</v>
      </c>
      <c r="L1517" s="31" t="s">
        <v>4318</v>
      </c>
      <c r="M1517" s="31" t="s">
        <v>3186</v>
      </c>
      <c r="N1517" s="31" t="s">
        <v>7121</v>
      </c>
      <c r="O1517" s="31" t="s">
        <v>3948</v>
      </c>
      <c r="P1517" s="31" t="s">
        <v>21723</v>
      </c>
      <c r="Q1517" s="31" t="s">
        <v>41398</v>
      </c>
      <c r="R1517" s="31">
        <v>25</v>
      </c>
      <c r="S1517" s="31">
        <v>1</v>
      </c>
      <c r="T1517" s="31"/>
      <c r="U1517" s="31">
        <v>1192</v>
      </c>
      <c r="V1517" s="31"/>
      <c r="W1517" s="31" t="s">
        <v>2857</v>
      </c>
      <c r="X1517" s="31" t="s">
        <v>2858</v>
      </c>
      <c r="Y1517" s="31" t="e">
        <f t="shared" ca="1" si="219"/>
        <v>#VALUE!</v>
      </c>
      <c r="Z1517" s="31" t="e">
        <f t="shared" ca="1" si="220"/>
        <v>#VALUE!</v>
      </c>
      <c r="AA1517" s="31"/>
      <c r="AB1517" s="31" t="s">
        <v>780</v>
      </c>
      <c r="AC1517" s="31" t="s">
        <v>34145</v>
      </c>
      <c r="AD1517" s="31" t="s">
        <v>34145</v>
      </c>
      <c r="AE1517" s="31"/>
      <c r="AF1517" s="31" t="s">
        <v>24701</v>
      </c>
      <c r="AG1517" s="31" t="s">
        <v>4322</v>
      </c>
      <c r="AH1517" s="31" t="s">
        <v>4322</v>
      </c>
      <c r="AI1517" s="31" t="s">
        <v>728</v>
      </c>
      <c r="AJ1517" s="31"/>
      <c r="AK1517" s="31"/>
      <c r="AL1517" s="31">
        <v>2000</v>
      </c>
      <c r="AM1517" s="31"/>
      <c r="AN1517" s="31"/>
      <c r="AO1517" s="31"/>
      <c r="AP1517" s="31" t="s">
        <v>33003</v>
      </c>
      <c r="AQ1517" s="31" t="s">
        <v>3503</v>
      </c>
      <c r="AR1517" s="31" t="s">
        <v>34145</v>
      </c>
      <c r="AS1517" s="31" t="s">
        <v>34145</v>
      </c>
      <c r="AT1517" s="31" t="str">
        <f>_xlfn.IFNA(VLOOKUP(D1517,'[1]5. 1 Mei 2022'!$C$7:$F$60,4,FALSE),"")</f>
        <v/>
      </c>
      <c r="AU1517" s="31"/>
      <c r="AV1517" s="31" t="s">
        <v>24786</v>
      </c>
      <c r="AW1517" s="31" t="s">
        <v>38790</v>
      </c>
      <c r="AX1517" s="29" t="e">
        <f t="shared" si="224"/>
        <v>#VALUE!</v>
      </c>
      <c r="AY1517" s="31" t="s">
        <v>26346</v>
      </c>
      <c r="AZ1517" s="31" t="s">
        <v>33005</v>
      </c>
      <c r="BA1517" s="30" t="s">
        <v>33003</v>
      </c>
      <c r="BB1517" s="31" t="s">
        <v>22916</v>
      </c>
      <c r="BC1517" s="31"/>
      <c r="BD1517" s="31" t="s">
        <v>24787</v>
      </c>
      <c r="BE1517" s="31" t="s">
        <v>7969</v>
      </c>
      <c r="BF1517" s="31" t="s">
        <v>24786</v>
      </c>
      <c r="BG1517" s="31" t="s">
        <v>37043</v>
      </c>
      <c r="BH1517" s="31" t="s">
        <v>38793</v>
      </c>
      <c r="BI1517" s="31" t="s">
        <v>8136</v>
      </c>
      <c r="BJ1517" s="31" t="s">
        <v>20310</v>
      </c>
      <c r="BK1517" s="31" t="str">
        <f t="shared" si="216"/>
        <v>IV/b</v>
      </c>
      <c r="BL1517" s="31" t="s">
        <v>8077</v>
      </c>
      <c r="BM1517" s="31"/>
      <c r="BN1517" s="31"/>
      <c r="BO1517" s="31"/>
      <c r="BP1517" s="31" t="s">
        <v>1498</v>
      </c>
      <c r="BQ1517" s="31" t="s">
        <v>20310</v>
      </c>
      <c r="BR1517" s="52" t="s">
        <v>30295</v>
      </c>
      <c r="BS1517" s="62" t="s">
        <v>41399</v>
      </c>
      <c r="BT1517" s="31" t="s">
        <v>6647</v>
      </c>
      <c r="BU1517" s="31"/>
      <c r="BV1517" s="31" t="s">
        <v>6648</v>
      </c>
      <c r="BW1517" s="31">
        <f t="shared" ca="1" si="221"/>
        <v>32</v>
      </c>
      <c r="BX1517" s="78">
        <f t="shared" ca="1" si="222"/>
        <v>0</v>
      </c>
      <c r="BY1517" s="31"/>
      <c r="BZ1517" s="31" t="s">
        <v>15724</v>
      </c>
      <c r="CA1517" s="31" t="s">
        <v>2483</v>
      </c>
      <c r="CB1517" s="31" t="s">
        <v>2519</v>
      </c>
      <c r="CC1517" s="31">
        <v>2</v>
      </c>
      <c r="CD1517" s="31">
        <v>1</v>
      </c>
      <c r="CE1517" s="31" t="s">
        <v>20085</v>
      </c>
      <c r="CF1517" s="31"/>
      <c r="CG1517" s="31">
        <v>2007</v>
      </c>
      <c r="CH1517" s="31"/>
      <c r="CI1517" s="31">
        <v>2012</v>
      </c>
      <c r="CJ1517" s="31">
        <v>2009</v>
      </c>
      <c r="CK1517" s="31"/>
      <c r="CL1517" s="31" t="s">
        <v>39011</v>
      </c>
      <c r="CM1517" s="52" t="s">
        <v>38845</v>
      </c>
      <c r="CN1517" s="31">
        <v>127</v>
      </c>
      <c r="CO1517" s="31" t="s">
        <v>39502</v>
      </c>
      <c r="CP1517" s="52" t="s">
        <v>38845</v>
      </c>
      <c r="CQ1517" s="31">
        <v>127</v>
      </c>
      <c r="CR1517" s="31">
        <v>3727</v>
      </c>
      <c r="CS1517" s="31" t="s">
        <v>18540</v>
      </c>
      <c r="CT1517" s="31" t="s">
        <v>18541</v>
      </c>
      <c r="CU1517" s="31" t="s">
        <v>4303</v>
      </c>
      <c r="CV1517" s="31" t="s">
        <v>18252</v>
      </c>
      <c r="CW1517" s="31" t="s">
        <v>18253</v>
      </c>
      <c r="CX1517" s="31" t="s">
        <v>3868</v>
      </c>
      <c r="CY1517" s="31"/>
      <c r="CZ1517" s="31"/>
      <c r="DA1517" s="31"/>
      <c r="DB1517" s="31" t="s">
        <v>15747</v>
      </c>
      <c r="DC1517" s="31" t="s">
        <v>15756</v>
      </c>
      <c r="DD1517" s="31" t="s">
        <v>15746</v>
      </c>
      <c r="DE1517" s="31"/>
      <c r="DF1517" s="31"/>
      <c r="DG1517" s="31"/>
      <c r="DH1517" s="31"/>
      <c r="DI1517" s="31" t="s">
        <v>24822</v>
      </c>
      <c r="DJ1517" s="31" t="s">
        <v>24823</v>
      </c>
      <c r="DK1517" s="31"/>
      <c r="DL1517" s="31"/>
      <c r="DM1517" s="38" t="s">
        <v>9277</v>
      </c>
      <c r="DN1517" s="38"/>
      <c r="DO1517" s="35">
        <v>0</v>
      </c>
      <c r="DP1517" s="31" t="s">
        <v>13169</v>
      </c>
      <c r="DQ1517" s="31" t="s">
        <v>13168</v>
      </c>
      <c r="DR1517" s="31"/>
      <c r="DS1517" s="31" t="s">
        <v>26907</v>
      </c>
      <c r="DT1517" s="31" t="s">
        <v>38014</v>
      </c>
      <c r="DU1517" s="31">
        <v>2</v>
      </c>
      <c r="DV1517" s="31" t="s">
        <v>32167</v>
      </c>
      <c r="DW1517" s="31" t="s">
        <v>7997</v>
      </c>
      <c r="DX1517" s="31" t="s">
        <v>7997</v>
      </c>
      <c r="DY1517" s="31" t="s">
        <v>18160</v>
      </c>
      <c r="DZ1517" s="31" t="s">
        <v>18135</v>
      </c>
      <c r="EA1517" s="31"/>
      <c r="EB1517" s="31">
        <v>77565</v>
      </c>
      <c r="EC1517" s="31" t="s">
        <v>40168</v>
      </c>
      <c r="ED1517" s="31" t="s">
        <v>41101</v>
      </c>
      <c r="EE1517" s="31"/>
      <c r="EF1517" s="31"/>
      <c r="EG1517" s="31"/>
      <c r="EH1517" s="31"/>
      <c r="EI1517" s="31"/>
      <c r="EJ1517" s="31"/>
    </row>
    <row r="1518" spans="1:140" ht="23.25" customHeight="1">
      <c r="A1518" s="25">
        <v>1516</v>
      </c>
      <c r="B1518" s="30" t="s">
        <v>15815</v>
      </c>
      <c r="C1518" s="31">
        <v>140368762</v>
      </c>
      <c r="D1518" s="30" t="s">
        <v>214</v>
      </c>
      <c r="E1518" s="30"/>
      <c r="F1518" s="30" t="s">
        <v>36257</v>
      </c>
      <c r="G1518" s="31">
        <f t="shared" si="217"/>
        <v>58</v>
      </c>
      <c r="H1518" s="72">
        <f t="shared" si="218"/>
        <v>49461</v>
      </c>
      <c r="I1518" s="30"/>
      <c r="J1518" s="30" t="s">
        <v>34084</v>
      </c>
      <c r="K1518" s="30" t="s">
        <v>4318</v>
      </c>
      <c r="L1518" s="31" t="s">
        <v>4318</v>
      </c>
      <c r="M1518" s="31" t="s">
        <v>3186</v>
      </c>
      <c r="N1518" s="31" t="s">
        <v>5797</v>
      </c>
      <c r="O1518" s="31" t="s">
        <v>5271</v>
      </c>
      <c r="P1518" s="31" t="s">
        <v>15640</v>
      </c>
      <c r="Q1518" s="31"/>
      <c r="R1518" s="31">
        <v>19</v>
      </c>
      <c r="S1518" s="31">
        <v>0</v>
      </c>
      <c r="T1518" s="31"/>
      <c r="U1518" s="31">
        <v>638</v>
      </c>
      <c r="V1518" s="31" t="s">
        <v>742</v>
      </c>
      <c r="W1518" s="31" t="s">
        <v>3007</v>
      </c>
      <c r="X1518" s="31" t="s">
        <v>743</v>
      </c>
      <c r="Y1518" s="31">
        <f t="shared" ca="1" si="219"/>
        <v>46</v>
      </c>
      <c r="Z1518" s="31" t="str">
        <f t="shared" ca="1" si="220"/>
        <v>46-58</v>
      </c>
      <c r="AA1518" s="31"/>
      <c r="AB1518" s="31" t="s">
        <v>780</v>
      </c>
      <c r="AC1518" s="31" t="s">
        <v>34145</v>
      </c>
      <c r="AD1518" s="31" t="s">
        <v>34145</v>
      </c>
      <c r="AE1518" s="31"/>
      <c r="AF1518" s="31" t="s">
        <v>24701</v>
      </c>
      <c r="AG1518" s="31" t="s">
        <v>4322</v>
      </c>
      <c r="AH1518" s="31" t="s">
        <v>4322</v>
      </c>
      <c r="AI1518" s="31" t="s">
        <v>728</v>
      </c>
      <c r="AJ1518" s="31">
        <v>2012740155</v>
      </c>
      <c r="AK1518" s="31" t="s">
        <v>15846</v>
      </c>
      <c r="AL1518" s="31" t="s">
        <v>10367</v>
      </c>
      <c r="AM1518" s="31" t="s">
        <v>2681</v>
      </c>
      <c r="AN1518" s="31"/>
      <c r="AO1518" s="31"/>
      <c r="AP1518" s="31" t="s">
        <v>3619</v>
      </c>
      <c r="AQ1518" s="31" t="s">
        <v>7696</v>
      </c>
      <c r="AR1518" s="31" t="s">
        <v>34145</v>
      </c>
      <c r="AS1518" s="31" t="s">
        <v>34145</v>
      </c>
      <c r="AT1518" s="31" t="str">
        <f>_xlfn.IFNA(VLOOKUP(D1518,'[1]5. 1 Mei 2022'!$C$7:$F$60,4,FALSE),"")</f>
        <v/>
      </c>
      <c r="AU1518" s="31"/>
      <c r="AV1518" s="31" t="s">
        <v>20034</v>
      </c>
      <c r="AW1518" s="31" t="s">
        <v>38831</v>
      </c>
      <c r="AX1518" s="29" t="e">
        <f t="shared" si="224"/>
        <v>#VALUE!</v>
      </c>
      <c r="AY1518" s="31" t="s">
        <v>26346</v>
      </c>
      <c r="AZ1518" s="31" t="s">
        <v>225</v>
      </c>
      <c r="BA1518" s="30" t="s">
        <v>3619</v>
      </c>
      <c r="BB1518" s="31" t="s">
        <v>17504</v>
      </c>
      <c r="BC1518" s="31"/>
      <c r="BD1518" s="31" t="s">
        <v>1759</v>
      </c>
      <c r="BE1518" s="31" t="s">
        <v>7969</v>
      </c>
      <c r="BF1518" s="31" t="s">
        <v>20034</v>
      </c>
      <c r="BG1518" s="31" t="s">
        <v>22701</v>
      </c>
      <c r="BH1518" s="31" t="s">
        <v>38832</v>
      </c>
      <c r="BI1518" s="31" t="s">
        <v>8136</v>
      </c>
      <c r="BJ1518" s="31" t="s">
        <v>20278</v>
      </c>
      <c r="BK1518" s="31" t="str">
        <f t="shared" si="216"/>
        <v>III/d</v>
      </c>
      <c r="BL1518" s="31" t="s">
        <v>8077</v>
      </c>
      <c r="BM1518" s="31"/>
      <c r="BN1518" s="31"/>
      <c r="BO1518" s="31"/>
      <c r="BP1518" s="31" t="s">
        <v>1498</v>
      </c>
      <c r="BQ1518" s="31" t="s">
        <v>20278</v>
      </c>
      <c r="BR1518" s="31" t="s">
        <v>17826</v>
      </c>
      <c r="BS1518" s="31" t="s">
        <v>29894</v>
      </c>
      <c r="BT1518" s="31" t="s">
        <v>2481</v>
      </c>
      <c r="BU1518" s="31"/>
      <c r="BV1518" s="31" t="s">
        <v>2482</v>
      </c>
      <c r="BW1518" s="31">
        <f t="shared" ca="1" si="221"/>
        <v>27</v>
      </c>
      <c r="BX1518" s="78">
        <f t="shared" ca="1" si="222"/>
        <v>2</v>
      </c>
      <c r="BY1518" s="31"/>
      <c r="BZ1518" s="31"/>
      <c r="CA1518" s="31" t="s">
        <v>2483</v>
      </c>
      <c r="CB1518" s="31" t="s">
        <v>2519</v>
      </c>
      <c r="CC1518" s="31">
        <v>2</v>
      </c>
      <c r="CD1518" s="31">
        <v>1</v>
      </c>
      <c r="CE1518" s="31" t="s">
        <v>20085</v>
      </c>
      <c r="CF1518" s="31"/>
      <c r="CG1518" s="31"/>
      <c r="CH1518" s="31"/>
      <c r="CI1518" s="31"/>
      <c r="CJ1518" s="31"/>
      <c r="CK1518" s="31"/>
      <c r="CL1518" s="31" t="s">
        <v>21882</v>
      </c>
      <c r="CM1518" s="31" t="s">
        <v>21883</v>
      </c>
      <c r="CN1518" s="31">
        <v>123</v>
      </c>
      <c r="CO1518" s="31" t="s">
        <v>25493</v>
      </c>
      <c r="CP1518" s="31" t="s">
        <v>21883</v>
      </c>
      <c r="CQ1518" s="31">
        <v>123</v>
      </c>
      <c r="CR1518" s="31">
        <v>3622</v>
      </c>
      <c r="CS1518" s="31" t="s">
        <v>16049</v>
      </c>
      <c r="CT1518" s="31"/>
      <c r="CU1518" s="31" t="s">
        <v>8314</v>
      </c>
      <c r="CV1518" s="31" t="s">
        <v>8347</v>
      </c>
      <c r="CW1518" s="31" t="s">
        <v>8348</v>
      </c>
      <c r="CX1518" s="31" t="s">
        <v>8346</v>
      </c>
      <c r="CY1518" s="31"/>
      <c r="CZ1518" s="31"/>
      <c r="DA1518" s="31"/>
      <c r="DB1518" s="31" t="s">
        <v>15747</v>
      </c>
      <c r="DC1518" s="31" t="s">
        <v>15751</v>
      </c>
      <c r="DD1518" s="31" t="s">
        <v>15746</v>
      </c>
      <c r="DE1518" s="31"/>
      <c r="DF1518" s="31"/>
      <c r="DG1518" s="31"/>
      <c r="DH1518" s="31"/>
      <c r="DI1518" s="31" t="s">
        <v>24822</v>
      </c>
      <c r="DJ1518" s="31" t="s">
        <v>24823</v>
      </c>
      <c r="DK1518" s="31" t="s">
        <v>25642</v>
      </c>
      <c r="DL1518" s="31" t="s">
        <v>25643</v>
      </c>
      <c r="DM1518" s="38" t="s">
        <v>9434</v>
      </c>
      <c r="DN1518" s="38"/>
      <c r="DO1518" s="35">
        <v>0</v>
      </c>
      <c r="DP1518" s="31" t="s">
        <v>15018</v>
      </c>
      <c r="DQ1518" s="31" t="s">
        <v>15019</v>
      </c>
      <c r="DR1518" s="31" t="s">
        <v>20968</v>
      </c>
      <c r="DS1518" s="31" t="s">
        <v>15020</v>
      </c>
      <c r="DT1518" s="31"/>
      <c r="DU1518" s="31">
        <v>2</v>
      </c>
      <c r="DV1518" s="31" t="s">
        <v>32167</v>
      </c>
      <c r="DW1518" s="31" t="s">
        <v>1759</v>
      </c>
      <c r="DX1518" s="31" t="s">
        <v>1759</v>
      </c>
      <c r="DY1518" s="31" t="s">
        <v>34824</v>
      </c>
      <c r="DZ1518" s="29">
        <v>44678</v>
      </c>
      <c r="EA1518" s="29">
        <v>45785</v>
      </c>
      <c r="EB1518" s="31">
        <v>0</v>
      </c>
      <c r="EC1518" s="31" t="s">
        <v>40168</v>
      </c>
      <c r="ED1518" s="31" t="s">
        <v>41101</v>
      </c>
      <c r="EE1518" s="31"/>
      <c r="EF1518" s="31"/>
      <c r="EG1518" s="31"/>
      <c r="EH1518" s="31"/>
      <c r="EI1518" s="31"/>
      <c r="EJ1518" s="31"/>
    </row>
    <row r="1519" spans="1:140" ht="23.25" customHeight="1">
      <c r="A1519" s="25">
        <v>1517</v>
      </c>
      <c r="B1519" s="30" t="s">
        <v>25770</v>
      </c>
      <c r="C1519" s="31" t="s">
        <v>7357</v>
      </c>
      <c r="D1519" s="30" t="s">
        <v>3348</v>
      </c>
      <c r="E1519" s="30"/>
      <c r="F1519" s="30" t="s">
        <v>36257</v>
      </c>
      <c r="G1519" s="31">
        <f t="shared" si="217"/>
        <v>58</v>
      </c>
      <c r="H1519" s="72">
        <f t="shared" si="218"/>
        <v>50922</v>
      </c>
      <c r="I1519" s="30"/>
      <c r="J1519" s="30" t="s">
        <v>34084</v>
      </c>
      <c r="K1519" s="30" t="s">
        <v>4318</v>
      </c>
      <c r="L1519" s="31" t="s">
        <v>4318</v>
      </c>
      <c r="M1519" s="31" t="s">
        <v>3186</v>
      </c>
      <c r="N1519" s="31" t="s">
        <v>5797</v>
      </c>
      <c r="O1519" s="31" t="s">
        <v>5271</v>
      </c>
      <c r="P1519" s="31" t="s">
        <v>30542</v>
      </c>
      <c r="Q1519" s="31"/>
      <c r="R1519" s="31">
        <v>10</v>
      </c>
      <c r="S1519" s="31">
        <v>4</v>
      </c>
      <c r="T1519" s="31"/>
      <c r="U1519" s="31">
        <v>367</v>
      </c>
      <c r="V1519" s="31" t="s">
        <v>678</v>
      </c>
      <c r="W1519" s="31" t="s">
        <v>2305</v>
      </c>
      <c r="X1519" s="31" t="s">
        <v>4029</v>
      </c>
      <c r="Y1519" s="31" t="e">
        <f t="shared" ca="1" si="219"/>
        <v>#VALUE!</v>
      </c>
      <c r="Z1519" s="31" t="e">
        <f t="shared" ca="1" si="220"/>
        <v>#VALUE!</v>
      </c>
      <c r="AA1519" s="31"/>
      <c r="AB1519" s="31" t="s">
        <v>21657</v>
      </c>
      <c r="AC1519" s="31" t="s">
        <v>34153</v>
      </c>
      <c r="AD1519" s="31" t="s">
        <v>34194</v>
      </c>
      <c r="AE1519" s="31"/>
      <c r="AF1519" s="31" t="s">
        <v>24701</v>
      </c>
      <c r="AG1519" s="31" t="s">
        <v>4322</v>
      </c>
      <c r="AH1519" s="31" t="s">
        <v>4322</v>
      </c>
      <c r="AI1519" s="31" t="s">
        <v>7082</v>
      </c>
      <c r="AJ1519" s="31"/>
      <c r="AK1519" s="31"/>
      <c r="AL1519" s="31"/>
      <c r="AM1519" s="31"/>
      <c r="AN1519" s="31"/>
      <c r="AO1519" s="31"/>
      <c r="AP1519" s="31" t="s">
        <v>5316</v>
      </c>
      <c r="AQ1519" s="31" t="s">
        <v>29378</v>
      </c>
      <c r="AR1519" s="31" t="s">
        <v>34143</v>
      </c>
      <c r="AS1519" s="31" t="s">
        <v>34143</v>
      </c>
      <c r="AT1519" s="31" t="str">
        <f>_xlfn.IFNA(VLOOKUP(D1519,'[1]5. 1 Mei 2022'!$C$7:$F$60,4,FALSE),"")</f>
        <v/>
      </c>
      <c r="AU1519" s="31" t="s">
        <v>34271</v>
      </c>
      <c r="AV1519" s="31" t="s">
        <v>30559</v>
      </c>
      <c r="AW1519" s="31" t="s">
        <v>29378</v>
      </c>
      <c r="AX1519" s="29">
        <f t="shared" si="224"/>
        <v>46159</v>
      </c>
      <c r="AY1519" s="31" t="s">
        <v>11416</v>
      </c>
      <c r="AZ1519" s="31" t="s">
        <v>522</v>
      </c>
      <c r="BA1519" s="30" t="s">
        <v>5316</v>
      </c>
      <c r="BB1519" s="31"/>
      <c r="BC1519" s="31"/>
      <c r="BD1519" s="31" t="s">
        <v>7972</v>
      </c>
      <c r="BE1519" s="31" t="s">
        <v>7969</v>
      </c>
      <c r="BF1519" s="31" t="s">
        <v>30559</v>
      </c>
      <c r="BG1519" s="31"/>
      <c r="BH1519" s="31"/>
      <c r="BI1519" s="31" t="s">
        <v>8136</v>
      </c>
      <c r="BJ1519" s="31" t="s">
        <v>20278</v>
      </c>
      <c r="BK1519" s="31" t="str">
        <f t="shared" si="216"/>
        <v>III/d</v>
      </c>
      <c r="BL1519" s="31" t="s">
        <v>8077</v>
      </c>
      <c r="BM1519" s="31"/>
      <c r="BN1519" s="31"/>
      <c r="BO1519" s="31"/>
      <c r="BP1519" s="31"/>
      <c r="BQ1519" s="31" t="s">
        <v>20278</v>
      </c>
      <c r="BR1519" s="31" t="s">
        <v>26137</v>
      </c>
      <c r="BS1519" s="31" t="s">
        <v>30517</v>
      </c>
      <c r="BT1519" s="31" t="s">
        <v>3296</v>
      </c>
      <c r="BU1519" s="31" t="s">
        <v>2918</v>
      </c>
      <c r="BV1519" s="31" t="s">
        <v>1779</v>
      </c>
      <c r="BW1519" s="31">
        <f t="shared" ca="1" si="221"/>
        <v>12</v>
      </c>
      <c r="BX1519" s="78">
        <f t="shared" ca="1" si="222"/>
        <v>3</v>
      </c>
      <c r="BY1519" s="31"/>
      <c r="BZ1519" s="31" t="s">
        <v>317</v>
      </c>
      <c r="CA1519" s="31" t="s">
        <v>2483</v>
      </c>
      <c r="CB1519" s="31" t="s">
        <v>2519</v>
      </c>
      <c r="CC1519" s="31">
        <v>2</v>
      </c>
      <c r="CD1519" s="31">
        <v>1</v>
      </c>
      <c r="CE1519" s="31" t="s">
        <v>20085</v>
      </c>
      <c r="CF1519" s="31"/>
      <c r="CG1519" s="31"/>
      <c r="CH1519" s="31"/>
      <c r="CI1519" s="31"/>
      <c r="CJ1519" s="31"/>
      <c r="CK1519" s="31"/>
      <c r="CL1519" s="31" t="s">
        <v>23346</v>
      </c>
      <c r="CM1519" s="31" t="s">
        <v>20913</v>
      </c>
      <c r="CN1519" s="31">
        <v>123</v>
      </c>
      <c r="CO1519" s="31" t="s">
        <v>28586</v>
      </c>
      <c r="CP1519" s="31" t="s">
        <v>20913</v>
      </c>
      <c r="CQ1519" s="31">
        <v>123</v>
      </c>
      <c r="CR1519" s="31">
        <v>4450</v>
      </c>
      <c r="CS1519" s="31" t="s">
        <v>16057</v>
      </c>
      <c r="CT1519" s="31"/>
      <c r="CU1519" s="31"/>
      <c r="CV1519" s="31" t="s">
        <v>10544</v>
      </c>
      <c r="CW1519" s="31" t="s">
        <v>10547</v>
      </c>
      <c r="CX1519" s="31" t="s">
        <v>10525</v>
      </c>
      <c r="CY1519" s="31"/>
      <c r="CZ1519" s="31"/>
      <c r="DA1519" s="31"/>
      <c r="DB1519" s="31" t="s">
        <v>15747</v>
      </c>
      <c r="DC1519" s="31" t="s">
        <v>15752</v>
      </c>
      <c r="DD1519" s="31" t="s">
        <v>15746</v>
      </c>
      <c r="DE1519" s="31"/>
      <c r="DF1519" s="31"/>
      <c r="DG1519" s="31"/>
      <c r="DH1519" s="31"/>
      <c r="DI1519" s="31" t="s">
        <v>24822</v>
      </c>
      <c r="DJ1519" s="31" t="s">
        <v>24823</v>
      </c>
      <c r="DK1519" s="31"/>
      <c r="DL1519" s="31"/>
      <c r="DM1519" s="38" t="s">
        <v>9155</v>
      </c>
      <c r="DN1519" s="38"/>
      <c r="DO1519" s="35">
        <v>0</v>
      </c>
      <c r="DP1519" s="31" t="s">
        <v>19387</v>
      </c>
      <c r="DQ1519" s="31" t="s">
        <v>19388</v>
      </c>
      <c r="DR1519" s="31" t="s">
        <v>7146</v>
      </c>
      <c r="DS1519" s="31" t="s">
        <v>26797</v>
      </c>
      <c r="DT1519" s="31" t="s">
        <v>38015</v>
      </c>
      <c r="DU1519" s="31">
        <v>3</v>
      </c>
      <c r="DV1519" s="31" t="s">
        <v>32167</v>
      </c>
      <c r="DW1519" s="31" t="s">
        <v>7997</v>
      </c>
      <c r="DX1519" s="31" t="s">
        <v>7997</v>
      </c>
      <c r="DY1519" s="31" t="s">
        <v>36959</v>
      </c>
      <c r="DZ1519" s="52" t="s">
        <v>22014</v>
      </c>
      <c r="EA1519" s="52" t="s">
        <v>34030</v>
      </c>
      <c r="EB1519" s="31">
        <v>406756</v>
      </c>
      <c r="EC1519" s="31" t="s">
        <v>39747</v>
      </c>
      <c r="ED1519" s="31" t="s">
        <v>41100</v>
      </c>
      <c r="EE1519" s="31"/>
      <c r="EF1519" s="31"/>
      <c r="EG1519" s="31"/>
      <c r="EH1519" s="31"/>
      <c r="EI1519" s="31"/>
      <c r="EJ1519" s="31"/>
    </row>
    <row r="1520" spans="1:140" ht="23.25" customHeight="1">
      <c r="A1520" s="25">
        <v>1518</v>
      </c>
      <c r="B1520" s="30" t="s">
        <v>19035</v>
      </c>
      <c r="C1520" s="31">
        <v>140208299</v>
      </c>
      <c r="D1520" s="30" t="s">
        <v>174</v>
      </c>
      <c r="E1520" s="30"/>
      <c r="F1520" s="30" t="s">
        <v>36253</v>
      </c>
      <c r="G1520" s="31">
        <f t="shared" si="217"/>
        <v>60</v>
      </c>
      <c r="H1520" s="72">
        <f t="shared" si="218"/>
        <v>46327</v>
      </c>
      <c r="I1520" s="30"/>
      <c r="J1520" s="30" t="s">
        <v>34084</v>
      </c>
      <c r="K1520" s="30" t="s">
        <v>4318</v>
      </c>
      <c r="L1520" s="31" t="s">
        <v>4318</v>
      </c>
      <c r="M1520" s="31" t="s">
        <v>3186</v>
      </c>
      <c r="N1520" s="31" t="s">
        <v>7121</v>
      </c>
      <c r="O1520" s="31" t="s">
        <v>3948</v>
      </c>
      <c r="P1520" s="31" t="s">
        <v>15640</v>
      </c>
      <c r="Q1520" s="31"/>
      <c r="R1520" s="31">
        <v>29</v>
      </c>
      <c r="S1520" s="31">
        <v>2</v>
      </c>
      <c r="T1520" s="31"/>
      <c r="U1520" s="31">
        <v>1062</v>
      </c>
      <c r="V1520" s="31"/>
      <c r="W1520" s="31" t="s">
        <v>7239</v>
      </c>
      <c r="X1520" s="31" t="s">
        <v>2789</v>
      </c>
      <c r="Y1520" s="31" t="e">
        <f t="shared" ca="1" si="219"/>
        <v>#VALUE!</v>
      </c>
      <c r="Z1520" s="31" t="e">
        <f t="shared" ca="1" si="220"/>
        <v>#VALUE!</v>
      </c>
      <c r="AA1520" s="31"/>
      <c r="AB1520" s="31" t="s">
        <v>780</v>
      </c>
      <c r="AC1520" s="31" t="s">
        <v>34145</v>
      </c>
      <c r="AD1520" s="31" t="s">
        <v>34145</v>
      </c>
      <c r="AE1520" s="31"/>
      <c r="AF1520" s="31" t="s">
        <v>24701</v>
      </c>
      <c r="AG1520" s="31" t="s">
        <v>4322</v>
      </c>
      <c r="AH1520" s="31" t="s">
        <v>4322</v>
      </c>
      <c r="AI1520" s="31" t="s">
        <v>728</v>
      </c>
      <c r="AJ1520" s="31" t="s">
        <v>28431</v>
      </c>
      <c r="AK1520" s="31" t="s">
        <v>28432</v>
      </c>
      <c r="AL1520" s="31" t="s">
        <v>13281</v>
      </c>
      <c r="AM1520" s="31" t="s">
        <v>6705</v>
      </c>
      <c r="AN1520" s="31"/>
      <c r="AO1520" s="31"/>
      <c r="AP1520" s="31" t="s">
        <v>4434</v>
      </c>
      <c r="AQ1520" s="31" t="s">
        <v>21394</v>
      </c>
      <c r="AR1520" s="31" t="s">
        <v>34145</v>
      </c>
      <c r="AS1520" s="31" t="s">
        <v>34145</v>
      </c>
      <c r="AT1520" s="31" t="str">
        <f>_xlfn.IFNA(VLOOKUP(D1520,'[1]5. 1 Mei 2022'!$C$7:$F$60,4,FALSE),"")</f>
        <v/>
      </c>
      <c r="AU1520" s="31"/>
      <c r="AV1520" s="31" t="s">
        <v>20033</v>
      </c>
      <c r="AW1520" s="31" t="s">
        <v>38837</v>
      </c>
      <c r="AX1520" s="29" t="e">
        <f t="shared" si="224"/>
        <v>#VALUE!</v>
      </c>
      <c r="AY1520" s="31" t="s">
        <v>26346</v>
      </c>
      <c r="AZ1520" s="31" t="s">
        <v>6484</v>
      </c>
      <c r="BA1520" s="30" t="s">
        <v>4434</v>
      </c>
      <c r="BB1520" s="31"/>
      <c r="BC1520" s="31"/>
      <c r="BD1520" s="31" t="s">
        <v>7997</v>
      </c>
      <c r="BE1520" s="31" t="s">
        <v>7969</v>
      </c>
      <c r="BF1520" s="31" t="s">
        <v>20033</v>
      </c>
      <c r="BG1520" s="31" t="s">
        <v>38838</v>
      </c>
      <c r="BH1520" s="31"/>
      <c r="BI1520" s="31" t="s">
        <v>8136</v>
      </c>
      <c r="BJ1520" s="31" t="s">
        <v>20310</v>
      </c>
      <c r="BK1520" s="31" t="str">
        <f t="shared" si="216"/>
        <v>IV/b</v>
      </c>
      <c r="BL1520" s="31" t="s">
        <v>8077</v>
      </c>
      <c r="BM1520" s="31"/>
      <c r="BN1520" s="31"/>
      <c r="BO1520" s="31"/>
      <c r="BP1520" s="31" t="s">
        <v>1498</v>
      </c>
      <c r="BQ1520" s="31" t="s">
        <v>20310</v>
      </c>
      <c r="BR1520" s="31" t="s">
        <v>17826</v>
      </c>
      <c r="BS1520" s="31" t="s">
        <v>29921</v>
      </c>
      <c r="BT1520" s="31" t="s">
        <v>4228</v>
      </c>
      <c r="BU1520" s="31"/>
      <c r="BV1520" s="31" t="s">
        <v>4193</v>
      </c>
      <c r="BW1520" s="31">
        <f t="shared" ca="1" si="221"/>
        <v>37</v>
      </c>
      <c r="BX1520" s="78">
        <f t="shared" ca="1" si="222"/>
        <v>3</v>
      </c>
      <c r="BY1520" s="31"/>
      <c r="BZ1520" s="31"/>
      <c r="CA1520" s="31" t="s">
        <v>2483</v>
      </c>
      <c r="CB1520" s="31" t="s">
        <v>2519</v>
      </c>
      <c r="CC1520" s="31">
        <v>4</v>
      </c>
      <c r="CD1520" s="31">
        <v>1</v>
      </c>
      <c r="CE1520" s="31" t="s">
        <v>20085</v>
      </c>
      <c r="CF1520" s="31"/>
      <c r="CG1520" s="31">
        <v>2005</v>
      </c>
      <c r="CH1520" s="31">
        <v>2005</v>
      </c>
      <c r="CI1520" s="31">
        <v>2008</v>
      </c>
      <c r="CJ1520" s="31" t="s">
        <v>7135</v>
      </c>
      <c r="CK1520" s="31"/>
      <c r="CL1520" s="31" t="s">
        <v>21915</v>
      </c>
      <c r="CM1520" s="31" t="s">
        <v>21916</v>
      </c>
      <c r="CN1520" s="31">
        <v>123</v>
      </c>
      <c r="CO1520" s="31" t="s">
        <v>28653</v>
      </c>
      <c r="CP1520" s="31" t="s">
        <v>21916</v>
      </c>
      <c r="CQ1520" s="31">
        <v>123</v>
      </c>
      <c r="CR1520" s="31">
        <v>3609</v>
      </c>
      <c r="CS1520" s="31" t="s">
        <v>8315</v>
      </c>
      <c r="CT1520" s="31"/>
      <c r="CU1520" s="31" t="s">
        <v>8314</v>
      </c>
      <c r="CV1520" s="31" t="s">
        <v>8347</v>
      </c>
      <c r="CW1520" s="31" t="s">
        <v>8348</v>
      </c>
      <c r="CX1520" s="31" t="s">
        <v>8346</v>
      </c>
      <c r="CY1520" s="31"/>
      <c r="CZ1520" s="31"/>
      <c r="DA1520" s="31"/>
      <c r="DB1520" s="31" t="s">
        <v>15747</v>
      </c>
      <c r="DC1520" s="31" t="s">
        <v>15751</v>
      </c>
      <c r="DD1520" s="31" t="s">
        <v>15746</v>
      </c>
      <c r="DE1520" s="31"/>
      <c r="DF1520" s="31"/>
      <c r="DG1520" s="31"/>
      <c r="DH1520" s="31"/>
      <c r="DI1520" s="31" t="s">
        <v>24822</v>
      </c>
      <c r="DJ1520" s="31" t="s">
        <v>24823</v>
      </c>
      <c r="DK1520" s="31" t="s">
        <v>25645</v>
      </c>
      <c r="DL1520" s="31" t="s">
        <v>13888</v>
      </c>
      <c r="DM1520" s="38" t="s">
        <v>9409</v>
      </c>
      <c r="DN1520" s="38"/>
      <c r="DO1520" s="35">
        <v>0</v>
      </c>
      <c r="DP1520" s="31" t="s">
        <v>14785</v>
      </c>
      <c r="DQ1520" s="31" t="s">
        <v>14786</v>
      </c>
      <c r="DR1520" s="31"/>
      <c r="DS1520" s="31" t="s">
        <v>27050</v>
      </c>
      <c r="DT1520" s="31" t="s">
        <v>28098</v>
      </c>
      <c r="DU1520" s="31">
        <v>3</v>
      </c>
      <c r="DV1520" s="31" t="s">
        <v>32167</v>
      </c>
      <c r="DW1520" s="31" t="s">
        <v>7997</v>
      </c>
      <c r="DX1520" s="31" t="s">
        <v>7997</v>
      </c>
      <c r="DY1520" s="52" t="s">
        <v>36981</v>
      </c>
      <c r="DZ1520" s="52" t="s">
        <v>23138</v>
      </c>
      <c r="EA1520" s="52" t="s">
        <v>36982</v>
      </c>
      <c r="EB1520" s="31">
        <v>0</v>
      </c>
      <c r="EC1520" s="31" t="s">
        <v>40168</v>
      </c>
      <c r="ED1520" s="31" t="s">
        <v>41101</v>
      </c>
      <c r="EE1520" s="31"/>
      <c r="EF1520" s="31"/>
      <c r="EG1520" s="31"/>
      <c r="EH1520" s="31"/>
      <c r="EI1520" s="31"/>
      <c r="EJ1520" s="31"/>
    </row>
    <row r="1521" spans="1:140" ht="23.25" customHeight="1">
      <c r="A1521" s="25">
        <v>1519</v>
      </c>
      <c r="B1521" s="30" t="s">
        <v>11737</v>
      </c>
      <c r="C1521" s="31">
        <v>140272179</v>
      </c>
      <c r="D1521" s="30" t="s">
        <v>92</v>
      </c>
      <c r="E1521" s="30"/>
      <c r="F1521" s="30" t="s">
        <v>36253</v>
      </c>
      <c r="G1521" s="31">
        <f t="shared" si="217"/>
        <v>60</v>
      </c>
      <c r="H1521" s="72">
        <f t="shared" si="218"/>
        <v>47484</v>
      </c>
      <c r="I1521" s="30"/>
      <c r="J1521" s="30" t="s">
        <v>34084</v>
      </c>
      <c r="K1521" s="30" t="s">
        <v>4318</v>
      </c>
      <c r="L1521" s="31" t="s">
        <v>4318</v>
      </c>
      <c r="M1521" s="31" t="s">
        <v>3186</v>
      </c>
      <c r="N1521" s="31" t="s">
        <v>7120</v>
      </c>
      <c r="O1521" s="31" t="s">
        <v>3943</v>
      </c>
      <c r="P1521" s="31" t="s">
        <v>21723</v>
      </c>
      <c r="Q1521" s="31" t="s">
        <v>41417</v>
      </c>
      <c r="R1521" s="31">
        <v>29</v>
      </c>
      <c r="S1521" s="31">
        <v>1</v>
      </c>
      <c r="T1521" s="31"/>
      <c r="U1521" s="31">
        <v>961</v>
      </c>
      <c r="V1521" s="31"/>
      <c r="W1521" s="31" t="s">
        <v>5774</v>
      </c>
      <c r="X1521" s="31" t="s">
        <v>5658</v>
      </c>
      <c r="Y1521" s="31" t="e">
        <f t="shared" ca="1" si="219"/>
        <v>#VALUE!</v>
      </c>
      <c r="Z1521" s="31" t="e">
        <f t="shared" ca="1" si="220"/>
        <v>#VALUE!</v>
      </c>
      <c r="AA1521" s="31"/>
      <c r="AB1521" s="31" t="s">
        <v>780</v>
      </c>
      <c r="AC1521" s="31" t="s">
        <v>34145</v>
      </c>
      <c r="AD1521" s="31" t="s">
        <v>34145</v>
      </c>
      <c r="AE1521" s="31"/>
      <c r="AF1521" s="31" t="s">
        <v>24701</v>
      </c>
      <c r="AG1521" s="31" t="s">
        <v>4322</v>
      </c>
      <c r="AH1521" s="31" t="s">
        <v>4322</v>
      </c>
      <c r="AI1521" s="31" t="s">
        <v>728</v>
      </c>
      <c r="AJ1521" s="31" t="s">
        <v>12415</v>
      </c>
      <c r="AK1521" s="31" t="s">
        <v>12416</v>
      </c>
      <c r="AL1521" s="31" t="s">
        <v>10148</v>
      </c>
      <c r="AM1521" s="31" t="s">
        <v>2711</v>
      </c>
      <c r="AN1521" s="31"/>
      <c r="AO1521" s="31"/>
      <c r="AP1521" s="31" t="s">
        <v>7218</v>
      </c>
      <c r="AQ1521" s="31" t="s">
        <v>17977</v>
      </c>
      <c r="AR1521" s="31" t="s">
        <v>34145</v>
      </c>
      <c r="AS1521" s="31" t="s">
        <v>34145</v>
      </c>
      <c r="AT1521" s="31" t="str">
        <f>_xlfn.IFNA(VLOOKUP(D1521,'[1]5. 1 Mei 2022'!$C$7:$F$60,4,FALSE),"")</f>
        <v/>
      </c>
      <c r="AU1521" s="31"/>
      <c r="AV1521" s="31" t="s">
        <v>22820</v>
      </c>
      <c r="AW1521" s="52" t="s">
        <v>32746</v>
      </c>
      <c r="AX1521" s="29">
        <f t="shared" si="224"/>
        <v>46708</v>
      </c>
      <c r="AY1521" s="31" t="s">
        <v>11416</v>
      </c>
      <c r="AZ1521" s="31" t="s">
        <v>524</v>
      </c>
      <c r="BA1521" s="30" t="s">
        <v>7218</v>
      </c>
      <c r="BB1521" s="31"/>
      <c r="BC1521" s="31"/>
      <c r="BD1521" s="31" t="s">
        <v>7974</v>
      </c>
      <c r="BE1521" s="31" t="s">
        <v>7969</v>
      </c>
      <c r="BF1521" s="31" t="s">
        <v>22820</v>
      </c>
      <c r="BG1521" s="31"/>
      <c r="BH1521" s="31"/>
      <c r="BI1521" s="31" t="s">
        <v>8136</v>
      </c>
      <c r="BJ1521" s="31" t="s">
        <v>20278</v>
      </c>
      <c r="BK1521" s="31" t="str">
        <f t="shared" si="216"/>
        <v>IV/a</v>
      </c>
      <c r="BL1521" s="31" t="s">
        <v>8077</v>
      </c>
      <c r="BM1521" s="31"/>
      <c r="BN1521" s="31"/>
      <c r="BO1521" s="31"/>
      <c r="BP1521" s="31" t="s">
        <v>1498</v>
      </c>
      <c r="BQ1521" s="31" t="s">
        <v>20310</v>
      </c>
      <c r="BR1521" s="66" t="s">
        <v>30295</v>
      </c>
      <c r="BS1521" s="62" t="s">
        <v>41418</v>
      </c>
      <c r="BT1521" s="31" t="s">
        <v>5638</v>
      </c>
      <c r="BU1521" s="31"/>
      <c r="BV1521" s="31" t="s">
        <v>5588</v>
      </c>
      <c r="BW1521" s="31">
        <f t="shared" ca="1" si="221"/>
        <v>33</v>
      </c>
      <c r="BX1521" s="78">
        <f t="shared" ca="1" si="222"/>
        <v>8</v>
      </c>
      <c r="BY1521" s="31"/>
      <c r="BZ1521" s="31"/>
      <c r="CA1521" s="31" t="s">
        <v>2483</v>
      </c>
      <c r="CB1521" s="31" t="s">
        <v>2519</v>
      </c>
      <c r="CC1521" s="31">
        <v>2</v>
      </c>
      <c r="CD1521" s="31">
        <v>1</v>
      </c>
      <c r="CE1521" s="31" t="s">
        <v>20085</v>
      </c>
      <c r="CF1521" s="31"/>
      <c r="CG1521" s="31"/>
      <c r="CH1521" s="31">
        <v>2007</v>
      </c>
      <c r="CI1521" s="31" t="s">
        <v>5058</v>
      </c>
      <c r="CJ1521" s="31"/>
      <c r="CK1521" s="31"/>
      <c r="CL1521" s="31" t="s">
        <v>21941</v>
      </c>
      <c r="CM1521" s="31" t="s">
        <v>21942</v>
      </c>
      <c r="CN1521" s="31">
        <v>123</v>
      </c>
      <c r="CO1521" s="31" t="s">
        <v>25377</v>
      </c>
      <c r="CP1521" s="31" t="s">
        <v>21942</v>
      </c>
      <c r="CQ1521" s="31">
        <v>123</v>
      </c>
      <c r="CR1521" s="31">
        <v>3526</v>
      </c>
      <c r="CS1521" s="31" t="s">
        <v>18181</v>
      </c>
      <c r="CT1521" s="31"/>
      <c r="CU1521" s="31"/>
      <c r="CV1521" s="31" t="s">
        <v>8432</v>
      </c>
      <c r="CW1521" s="31" t="s">
        <v>8433</v>
      </c>
      <c r="CX1521" s="31" t="s">
        <v>8346</v>
      </c>
      <c r="CY1521" s="31"/>
      <c r="CZ1521" s="31"/>
      <c r="DA1521" s="31"/>
      <c r="DB1521" s="31" t="s">
        <v>15747</v>
      </c>
      <c r="DC1521" s="31" t="s">
        <v>15756</v>
      </c>
      <c r="DD1521" s="31" t="s">
        <v>15746</v>
      </c>
      <c r="DE1521" s="31"/>
      <c r="DF1521" s="31"/>
      <c r="DG1521" s="31"/>
      <c r="DH1521" s="31"/>
      <c r="DI1521" s="31" t="s">
        <v>24822</v>
      </c>
      <c r="DJ1521" s="31" t="s">
        <v>24823</v>
      </c>
      <c r="DK1521" s="31" t="s">
        <v>25642</v>
      </c>
      <c r="DL1521" s="31" t="s">
        <v>25643</v>
      </c>
      <c r="DM1521" s="38" t="s">
        <v>8874</v>
      </c>
      <c r="DN1521" s="38"/>
      <c r="DO1521" s="35" t="s">
        <v>31547</v>
      </c>
      <c r="DP1521" s="31" t="s">
        <v>13777</v>
      </c>
      <c r="DQ1521" s="31" t="s">
        <v>13776</v>
      </c>
      <c r="DR1521" s="31"/>
      <c r="DS1521" s="31" t="s">
        <v>26575</v>
      </c>
      <c r="DT1521" s="31" t="s">
        <v>27943</v>
      </c>
      <c r="DU1521" s="31">
        <v>3</v>
      </c>
      <c r="DV1521" s="31" t="s">
        <v>32167</v>
      </c>
      <c r="DW1521" s="31"/>
      <c r="DX1521" s="31"/>
      <c r="DY1521" s="31" t="s">
        <v>24036</v>
      </c>
      <c r="DZ1521" s="31" t="s">
        <v>23998</v>
      </c>
      <c r="EA1521" s="31"/>
      <c r="EB1521" s="31">
        <v>43339</v>
      </c>
      <c r="EC1521" s="31" t="s">
        <v>40168</v>
      </c>
      <c r="ED1521" s="31" t="s">
        <v>41101</v>
      </c>
      <c r="EE1521" s="31"/>
      <c r="EF1521" s="31"/>
      <c r="EG1521" s="31"/>
      <c r="EH1521" s="31"/>
      <c r="EI1521" s="31"/>
      <c r="EJ1521" s="31"/>
    </row>
    <row r="1522" spans="1:140" ht="23.25" customHeight="1">
      <c r="A1522" s="25">
        <v>1520</v>
      </c>
      <c r="B1522" s="30" t="s">
        <v>20036</v>
      </c>
      <c r="C1522" s="31" t="s">
        <v>6220</v>
      </c>
      <c r="D1522" s="30" t="s">
        <v>20039</v>
      </c>
      <c r="E1522" s="30"/>
      <c r="F1522" s="30" t="s">
        <v>36262</v>
      </c>
      <c r="G1522" s="31">
        <f t="shared" si="217"/>
        <v>58</v>
      </c>
      <c r="H1522" s="72">
        <f t="shared" si="218"/>
        <v>54575</v>
      </c>
      <c r="I1522" s="30" t="s">
        <v>35288</v>
      </c>
      <c r="J1522" s="30" t="s">
        <v>34085</v>
      </c>
      <c r="K1522" s="30" t="s">
        <v>34082</v>
      </c>
      <c r="L1522" s="31" t="s">
        <v>6220</v>
      </c>
      <c r="M1522" s="31" t="s">
        <v>3186</v>
      </c>
      <c r="N1522" s="31" t="s">
        <v>3557</v>
      </c>
      <c r="O1522" s="31" t="s">
        <v>1501</v>
      </c>
      <c r="P1522" s="52" t="s">
        <v>32746</v>
      </c>
      <c r="Q1522" s="52"/>
      <c r="R1522" s="31"/>
      <c r="S1522" s="31"/>
      <c r="T1522" s="52" t="s">
        <v>23787</v>
      </c>
      <c r="U1522" s="31" t="s">
        <v>22874</v>
      </c>
      <c r="V1522" s="31"/>
      <c r="W1522" s="31" t="s">
        <v>3157</v>
      </c>
      <c r="X1522" s="31" t="s">
        <v>1925</v>
      </c>
      <c r="Y1522" s="31" t="e">
        <f t="shared" ca="1" si="219"/>
        <v>#VALUE!</v>
      </c>
      <c r="Z1522" s="31" t="e">
        <f t="shared" ca="1" si="220"/>
        <v>#VALUE!</v>
      </c>
      <c r="AA1522" s="31"/>
      <c r="AB1522" s="31" t="s">
        <v>780</v>
      </c>
      <c r="AC1522" s="31" t="s">
        <v>34145</v>
      </c>
      <c r="AD1522" s="31" t="s">
        <v>34145</v>
      </c>
      <c r="AE1522" s="31"/>
      <c r="AF1522" s="31" t="s">
        <v>24701</v>
      </c>
      <c r="AG1522" s="31" t="s">
        <v>4322</v>
      </c>
      <c r="AH1522" s="31" t="s">
        <v>4322</v>
      </c>
      <c r="AI1522" s="31" t="s">
        <v>728</v>
      </c>
      <c r="AJ1522" s="31" t="s">
        <v>20208</v>
      </c>
      <c r="AK1522" s="31" t="s">
        <v>20209</v>
      </c>
      <c r="AL1522" s="31" t="s">
        <v>15555</v>
      </c>
      <c r="AM1522" s="31" t="s">
        <v>3963</v>
      </c>
      <c r="AN1522" s="31"/>
      <c r="AO1522" s="31"/>
      <c r="AP1522" s="31" t="s">
        <v>33003</v>
      </c>
      <c r="AQ1522" s="31" t="s">
        <v>21394</v>
      </c>
      <c r="AR1522" s="31" t="s">
        <v>34145</v>
      </c>
      <c r="AS1522" s="31" t="s">
        <v>34145</v>
      </c>
      <c r="AT1522" s="31" t="str">
        <f>_xlfn.IFNA(VLOOKUP(D1522,'[1]5. 1 Mei 2022'!$C$7:$F$60,4,FALSE),"")</f>
        <v/>
      </c>
      <c r="AU1522" s="31"/>
      <c r="AV1522" s="31" t="s">
        <v>26001</v>
      </c>
      <c r="AW1522" s="31" t="s">
        <v>30288</v>
      </c>
      <c r="AX1522" s="29">
        <f t="shared" si="224"/>
        <v>46152</v>
      </c>
      <c r="AY1522" s="31" t="s">
        <v>26346</v>
      </c>
      <c r="AZ1522" s="31" t="s">
        <v>33005</v>
      </c>
      <c r="BA1522" s="30" t="s">
        <v>33003</v>
      </c>
      <c r="BB1522" s="31" t="s">
        <v>22916</v>
      </c>
      <c r="BC1522" s="31"/>
      <c r="BD1522" s="31" t="s">
        <v>11423</v>
      </c>
      <c r="BE1522" s="31" t="s">
        <v>7969</v>
      </c>
      <c r="BF1522" s="31" t="s">
        <v>26001</v>
      </c>
      <c r="BG1522" s="31"/>
      <c r="BH1522" s="31"/>
      <c r="BI1522" s="31"/>
      <c r="BJ1522" s="31">
        <v>0</v>
      </c>
      <c r="BK1522" s="31" t="str">
        <f t="shared" si="216"/>
        <v>III/a</v>
      </c>
      <c r="BL1522" s="31"/>
      <c r="BM1522" s="31"/>
      <c r="BN1522" s="31"/>
      <c r="BO1522" s="31"/>
      <c r="BP1522" s="31"/>
      <c r="BQ1522" s="31"/>
      <c r="BR1522" s="31"/>
      <c r="BS1522" s="31"/>
      <c r="BT1522" s="31"/>
      <c r="BU1522" s="31"/>
      <c r="BV1522" s="31" t="s">
        <v>12112</v>
      </c>
      <c r="BW1522" s="31">
        <f t="shared" ca="1" si="221"/>
        <v>6</v>
      </c>
      <c r="BX1522" s="78">
        <f t="shared" ca="1" si="222"/>
        <v>3</v>
      </c>
      <c r="BY1522" s="31"/>
      <c r="BZ1522" s="31"/>
      <c r="CA1522" s="31" t="s">
        <v>2483</v>
      </c>
      <c r="CB1522" s="31" t="s">
        <v>2519</v>
      </c>
      <c r="CC1522" s="31"/>
      <c r="CD1522" s="31">
        <v>1</v>
      </c>
      <c r="CE1522" s="31" t="s">
        <v>20085</v>
      </c>
      <c r="CF1522" s="31"/>
      <c r="CG1522" s="31"/>
      <c r="CH1522" s="31"/>
      <c r="CI1522" s="31"/>
      <c r="CJ1522" s="31"/>
      <c r="CK1522" s="31"/>
      <c r="CL1522" s="31" t="s">
        <v>37064</v>
      </c>
      <c r="CM1522" s="52" t="s">
        <v>36027</v>
      </c>
      <c r="CN1522" s="31" t="s">
        <v>36751</v>
      </c>
      <c r="CO1522" s="31" t="s">
        <v>39582</v>
      </c>
      <c r="CP1522" s="31" t="s">
        <v>36027</v>
      </c>
      <c r="CQ1522" s="31" t="s">
        <v>36751</v>
      </c>
      <c r="CR1522" s="31">
        <v>6681</v>
      </c>
      <c r="CS1522" s="31" t="s">
        <v>22243</v>
      </c>
      <c r="CT1522" s="31"/>
      <c r="CU1522" s="31"/>
      <c r="CV1522" s="31" t="s">
        <v>20108</v>
      </c>
      <c r="CW1522" s="31" t="s">
        <v>20109</v>
      </c>
      <c r="CX1522" s="31" t="s">
        <v>11482</v>
      </c>
      <c r="CY1522" s="31"/>
      <c r="CZ1522" s="31"/>
      <c r="DA1522" s="31"/>
      <c r="DB1522" s="31" t="s">
        <v>11355</v>
      </c>
      <c r="DC1522" s="31" t="s">
        <v>20165</v>
      </c>
      <c r="DD1522" s="31" t="s">
        <v>11481</v>
      </c>
      <c r="DE1522" s="31"/>
      <c r="DF1522" s="31"/>
      <c r="DG1522" s="31"/>
      <c r="DH1522" s="31"/>
      <c r="DI1522" s="31" t="s">
        <v>25077</v>
      </c>
      <c r="DJ1522" s="31" t="s">
        <v>25042</v>
      </c>
      <c r="DK1522" s="31"/>
      <c r="DL1522" s="31"/>
      <c r="DM1522" s="38" t="s">
        <v>32667</v>
      </c>
      <c r="DN1522" s="38"/>
      <c r="DO1522" s="35"/>
      <c r="DP1522" s="31" t="s">
        <v>20205</v>
      </c>
      <c r="DQ1522" s="31" t="s">
        <v>20206</v>
      </c>
      <c r="DR1522" s="31"/>
      <c r="DS1522" s="31" t="s">
        <v>27851</v>
      </c>
      <c r="DT1522" s="31" t="s">
        <v>28268</v>
      </c>
      <c r="DU1522" s="31">
        <v>3</v>
      </c>
      <c r="DV1522" s="31" t="s">
        <v>32167</v>
      </c>
      <c r="DW1522" s="31" t="s">
        <v>11423</v>
      </c>
      <c r="DX1522" s="31"/>
      <c r="DY1522" s="31"/>
      <c r="DZ1522" s="31"/>
      <c r="EA1522" s="31"/>
      <c r="EB1522" s="31">
        <v>0</v>
      </c>
      <c r="EC1522" s="31" t="s">
        <v>40168</v>
      </c>
      <c r="ED1522" s="31" t="s">
        <v>41101</v>
      </c>
      <c r="EE1522" s="31"/>
      <c r="EF1522" s="31"/>
      <c r="EG1522" s="31"/>
      <c r="EH1522" s="31"/>
      <c r="EI1522" s="31"/>
      <c r="EJ1522" s="31"/>
    </row>
    <row r="1523" spans="1:140" ht="23.25" customHeight="1">
      <c r="A1523" s="25">
        <v>1521</v>
      </c>
      <c r="B1523" s="30" t="s">
        <v>21260</v>
      </c>
      <c r="C1523" s="31" t="s">
        <v>2879</v>
      </c>
      <c r="D1523" s="30" t="s">
        <v>16601</v>
      </c>
      <c r="E1523" s="30"/>
      <c r="F1523" s="30" t="s">
        <v>36262</v>
      </c>
      <c r="G1523" s="31">
        <f t="shared" si="217"/>
        <v>58</v>
      </c>
      <c r="H1523" s="72">
        <f t="shared" si="218"/>
        <v>49827</v>
      </c>
      <c r="I1523" s="30" t="s">
        <v>35289</v>
      </c>
      <c r="J1523" s="30" t="s">
        <v>34085</v>
      </c>
      <c r="K1523" s="30" t="s">
        <v>34083</v>
      </c>
      <c r="L1523" s="31" t="s">
        <v>16726</v>
      </c>
      <c r="M1523" s="31" t="s">
        <v>6378</v>
      </c>
      <c r="N1523" s="31" t="s">
        <v>3557</v>
      </c>
      <c r="O1523" s="31" t="s">
        <v>1501</v>
      </c>
      <c r="P1523" s="31" t="s">
        <v>3738</v>
      </c>
      <c r="Q1523" s="31"/>
      <c r="R1523" s="31"/>
      <c r="S1523" s="31"/>
      <c r="T1523" s="31"/>
      <c r="U1523" s="31" t="s">
        <v>5062</v>
      </c>
      <c r="V1523" s="31"/>
      <c r="W1523" s="31" t="s">
        <v>4457</v>
      </c>
      <c r="X1523" s="31" t="s">
        <v>2880</v>
      </c>
      <c r="Y1523" s="31" t="e">
        <f t="shared" ca="1" si="219"/>
        <v>#VALUE!</v>
      </c>
      <c r="Z1523" s="31" t="e">
        <f t="shared" ca="1" si="220"/>
        <v>#VALUE!</v>
      </c>
      <c r="AA1523" s="31"/>
      <c r="AB1523" s="31" t="s">
        <v>780</v>
      </c>
      <c r="AC1523" s="31" t="s">
        <v>34145</v>
      </c>
      <c r="AD1523" s="31" t="s">
        <v>34145</v>
      </c>
      <c r="AE1523" s="31"/>
      <c r="AF1523" s="31" t="s">
        <v>24701</v>
      </c>
      <c r="AG1523" s="31" t="s">
        <v>4322</v>
      </c>
      <c r="AH1523" s="31" t="s">
        <v>4322</v>
      </c>
      <c r="AI1523" s="31" t="s">
        <v>728</v>
      </c>
      <c r="AJ1523" s="31" t="s">
        <v>5965</v>
      </c>
      <c r="AK1523" s="31" t="s">
        <v>5967</v>
      </c>
      <c r="AL1523" s="31" t="s">
        <v>6704</v>
      </c>
      <c r="AM1523" s="31" t="s">
        <v>6705</v>
      </c>
      <c r="AN1523" s="31"/>
      <c r="AO1523" s="31"/>
      <c r="AP1523" s="31" t="s">
        <v>4434</v>
      </c>
      <c r="AQ1523" s="31"/>
      <c r="AR1523" s="31" t="s">
        <v>34145</v>
      </c>
      <c r="AS1523" s="31" t="s">
        <v>34145</v>
      </c>
      <c r="AT1523" s="31" t="str">
        <f>_xlfn.IFNA(VLOOKUP(D1523,'[1]5. 1 Mei 2022'!$C$7:$F$60,4,FALSE),"")</f>
        <v/>
      </c>
      <c r="AU1523" s="31"/>
      <c r="AV1523" s="31" t="s">
        <v>20034</v>
      </c>
      <c r="AW1523" s="31"/>
      <c r="AX1523" s="29">
        <f t="shared" ref="AX1523:AX1554" si="225">AW1523+1903</f>
        <v>1903</v>
      </c>
      <c r="AY1523" s="31" t="s">
        <v>26346</v>
      </c>
      <c r="AZ1523" s="31" t="s">
        <v>6484</v>
      </c>
      <c r="BA1523" s="30" t="s">
        <v>4434</v>
      </c>
      <c r="BB1523" s="31" t="s">
        <v>8088</v>
      </c>
      <c r="BC1523" s="31"/>
      <c r="BD1523" s="31" t="s">
        <v>1759</v>
      </c>
      <c r="BE1523" s="31" t="s">
        <v>7969</v>
      </c>
      <c r="BF1523" s="31" t="s">
        <v>20034</v>
      </c>
      <c r="BG1523" s="31"/>
      <c r="BH1523" s="31"/>
      <c r="BI1523" s="31"/>
      <c r="BJ1523" s="31">
        <v>0</v>
      </c>
      <c r="BK1523" s="31" t="str">
        <f t="shared" si="216"/>
        <v>III/a</v>
      </c>
      <c r="BL1523" s="31"/>
      <c r="BM1523" s="31"/>
      <c r="BN1523" s="31"/>
      <c r="BO1523" s="31"/>
      <c r="BP1523" s="31"/>
      <c r="BQ1523" s="31"/>
      <c r="BR1523" s="31"/>
      <c r="BS1523" s="31"/>
      <c r="BT1523" s="31"/>
      <c r="BU1523" s="31"/>
      <c r="BV1523" s="31" t="s">
        <v>3312</v>
      </c>
      <c r="BW1523" s="31">
        <f t="shared" ca="1" si="221"/>
        <v>12</v>
      </c>
      <c r="BX1523" s="78">
        <f t="shared" ca="1" si="222"/>
        <v>3</v>
      </c>
      <c r="BY1523" s="31" t="s">
        <v>3738</v>
      </c>
      <c r="BZ1523" s="31"/>
      <c r="CA1523" s="31" t="s">
        <v>2483</v>
      </c>
      <c r="CB1523" s="31" t="s">
        <v>2519</v>
      </c>
      <c r="CC1523" s="31">
        <v>3</v>
      </c>
      <c r="CD1523" s="31">
        <v>1</v>
      </c>
      <c r="CE1523" s="31" t="s">
        <v>20085</v>
      </c>
      <c r="CF1523" s="31"/>
      <c r="CG1523" s="31"/>
      <c r="CH1523" s="31"/>
      <c r="CI1523" s="31"/>
      <c r="CJ1523" s="31"/>
      <c r="CK1523" s="31"/>
      <c r="CL1523" s="31" t="s">
        <v>21888</v>
      </c>
      <c r="CM1523" s="31" t="s">
        <v>21889</v>
      </c>
      <c r="CN1523" s="31">
        <v>123</v>
      </c>
      <c r="CO1523" s="31" t="s">
        <v>28570</v>
      </c>
      <c r="CP1523" s="31" t="s">
        <v>21889</v>
      </c>
      <c r="CQ1523" s="31">
        <v>123</v>
      </c>
      <c r="CR1523" s="31">
        <v>4620</v>
      </c>
      <c r="CS1523" s="31" t="s">
        <v>5966</v>
      </c>
      <c r="CT1523" s="31"/>
      <c r="CU1523" s="31" t="s">
        <v>871</v>
      </c>
      <c r="CV1523" s="31" t="s">
        <v>8332</v>
      </c>
      <c r="CW1523" s="31" t="s">
        <v>8333</v>
      </c>
      <c r="CX1523" s="31" t="s">
        <v>8318</v>
      </c>
      <c r="CY1523" s="31"/>
      <c r="CZ1523" s="31"/>
      <c r="DA1523" s="31"/>
      <c r="DB1523" s="31" t="s">
        <v>15747</v>
      </c>
      <c r="DC1523" s="31" t="s">
        <v>15749</v>
      </c>
      <c r="DD1523" s="31" t="s">
        <v>15746</v>
      </c>
      <c r="DE1523" s="31"/>
      <c r="DF1523" s="31"/>
      <c r="DG1523" s="31"/>
      <c r="DH1523" s="31"/>
      <c r="DI1523" s="31" t="s">
        <v>24822</v>
      </c>
      <c r="DJ1523" s="31" t="s">
        <v>24823</v>
      </c>
      <c r="DK1523" s="31" t="s">
        <v>25645</v>
      </c>
      <c r="DL1523" s="31" t="s">
        <v>13888</v>
      </c>
      <c r="DM1523" s="38" t="s">
        <v>9121</v>
      </c>
      <c r="DN1523" s="38"/>
      <c r="DO1523" s="35" t="s">
        <v>10650</v>
      </c>
      <c r="DP1523" s="31" t="s">
        <v>10845</v>
      </c>
      <c r="DQ1523" s="31" t="s">
        <v>2882</v>
      </c>
      <c r="DR1523" s="31"/>
      <c r="DS1523" s="31" t="s">
        <v>26767</v>
      </c>
      <c r="DT1523" s="31" t="s">
        <v>28000</v>
      </c>
      <c r="DU1523" s="31">
        <v>3</v>
      </c>
      <c r="DV1523" s="31" t="s">
        <v>32167</v>
      </c>
      <c r="DW1523" s="31" t="s">
        <v>1759</v>
      </c>
      <c r="DX1523" s="31" t="s">
        <v>1759</v>
      </c>
      <c r="DY1523" s="31" t="s">
        <v>32401</v>
      </c>
      <c r="DZ1523" s="31" t="s">
        <v>32398</v>
      </c>
      <c r="EA1523" s="31"/>
      <c r="EB1523" s="31">
        <v>0</v>
      </c>
      <c r="EC1523" s="31" t="s">
        <v>40168</v>
      </c>
      <c r="ED1523" s="31" t="s">
        <v>41101</v>
      </c>
      <c r="EE1523" s="31"/>
      <c r="EF1523" s="31"/>
      <c r="EG1523" s="31"/>
      <c r="EH1523" s="31"/>
      <c r="EI1523" s="31"/>
      <c r="EJ1523" s="31"/>
    </row>
    <row r="1524" spans="1:140" ht="23.25" customHeight="1">
      <c r="A1524" s="25">
        <v>1522</v>
      </c>
      <c r="B1524" s="30" t="s">
        <v>21784</v>
      </c>
      <c r="C1524" s="31">
        <v>140222585</v>
      </c>
      <c r="D1524" s="30" t="s">
        <v>153</v>
      </c>
      <c r="E1524" s="30"/>
      <c r="F1524" s="30" t="s">
        <v>36253</v>
      </c>
      <c r="G1524" s="31">
        <f t="shared" si="217"/>
        <v>60</v>
      </c>
      <c r="H1524" s="72">
        <f t="shared" si="218"/>
        <v>46905</v>
      </c>
      <c r="I1524" s="30"/>
      <c r="J1524" s="30" t="s">
        <v>34084</v>
      </c>
      <c r="K1524" s="30" t="s">
        <v>4318</v>
      </c>
      <c r="L1524" s="31" t="s">
        <v>4318</v>
      </c>
      <c r="M1524" s="31" t="s">
        <v>3186</v>
      </c>
      <c r="N1524" s="31" t="s">
        <v>7120</v>
      </c>
      <c r="O1524" s="31" t="s">
        <v>3943</v>
      </c>
      <c r="P1524" s="31" t="s">
        <v>21532</v>
      </c>
      <c r="Q1524" s="31"/>
      <c r="R1524" s="31">
        <v>28</v>
      </c>
      <c r="S1524" s="31">
        <v>0</v>
      </c>
      <c r="T1524" s="31"/>
      <c r="U1524" s="31">
        <v>911</v>
      </c>
      <c r="V1524" s="31" t="s">
        <v>851</v>
      </c>
      <c r="W1524" s="31" t="s">
        <v>6910</v>
      </c>
      <c r="X1524" s="31" t="s">
        <v>802</v>
      </c>
      <c r="Y1524" s="31" t="e">
        <f t="shared" ca="1" si="219"/>
        <v>#VALUE!</v>
      </c>
      <c r="Z1524" s="31" t="e">
        <f t="shared" ca="1" si="220"/>
        <v>#VALUE!</v>
      </c>
      <c r="AA1524" s="31"/>
      <c r="AB1524" s="31" t="s">
        <v>780</v>
      </c>
      <c r="AC1524" s="31" t="s">
        <v>34145</v>
      </c>
      <c r="AD1524" s="31" t="s">
        <v>34145</v>
      </c>
      <c r="AE1524" s="31"/>
      <c r="AF1524" s="31" t="s">
        <v>24701</v>
      </c>
      <c r="AG1524" s="31" t="s">
        <v>5851</v>
      </c>
      <c r="AH1524" s="31" t="s">
        <v>4322</v>
      </c>
      <c r="AI1524" s="31" t="s">
        <v>728</v>
      </c>
      <c r="AJ1524" s="31">
        <v>2012740082</v>
      </c>
      <c r="AK1524" s="31" t="s">
        <v>19650</v>
      </c>
      <c r="AL1524" s="31" t="s">
        <v>8523</v>
      </c>
      <c r="AM1524" s="31" t="s">
        <v>2681</v>
      </c>
      <c r="AN1524" s="31"/>
      <c r="AO1524" s="31"/>
      <c r="AP1524" s="31" t="s">
        <v>33765</v>
      </c>
      <c r="AQ1524" s="31" t="s">
        <v>20332</v>
      </c>
      <c r="AR1524" s="31" t="s">
        <v>34145</v>
      </c>
      <c r="AS1524" s="31" t="s">
        <v>34145</v>
      </c>
      <c r="AT1524" s="31" t="str">
        <f>_xlfn.IFNA(VLOOKUP(D1524,'[1]5. 1 Mei 2022'!$C$7:$F$60,4,FALSE),"")</f>
        <v/>
      </c>
      <c r="AU1524" s="31"/>
      <c r="AV1524" s="31" t="s">
        <v>24832</v>
      </c>
      <c r="AW1524" s="31" t="s">
        <v>20332</v>
      </c>
      <c r="AX1524" s="29">
        <f t="shared" si="225"/>
        <v>46524</v>
      </c>
      <c r="AY1524" s="31" t="s">
        <v>26346</v>
      </c>
      <c r="AZ1524" s="31" t="s">
        <v>525</v>
      </c>
      <c r="BA1524" s="30" t="s">
        <v>33765</v>
      </c>
      <c r="BB1524" s="31"/>
      <c r="BC1524" s="31"/>
      <c r="BD1524" s="31" t="s">
        <v>2926</v>
      </c>
      <c r="BE1524" s="31" t="s">
        <v>7969</v>
      </c>
      <c r="BF1524" s="31" t="s">
        <v>24832</v>
      </c>
      <c r="BG1524" s="31"/>
      <c r="BH1524" s="31"/>
      <c r="BI1524" s="31" t="s">
        <v>8136</v>
      </c>
      <c r="BJ1524" s="31" t="s">
        <v>20310</v>
      </c>
      <c r="BK1524" s="31" t="str">
        <f t="shared" si="216"/>
        <v>IV/a</v>
      </c>
      <c r="BL1524" s="31" t="s">
        <v>8077</v>
      </c>
      <c r="BM1524" s="31"/>
      <c r="BN1524" s="31"/>
      <c r="BO1524" s="31"/>
      <c r="BP1524" s="31" t="s">
        <v>1498</v>
      </c>
      <c r="BQ1524" s="31" t="s">
        <v>20310</v>
      </c>
      <c r="BR1524" s="31" t="s">
        <v>20160</v>
      </c>
      <c r="BS1524" s="31" t="s">
        <v>23240</v>
      </c>
      <c r="BT1524" s="31" t="s">
        <v>4192</v>
      </c>
      <c r="BU1524" s="31"/>
      <c r="BV1524" s="31" t="s">
        <v>1542</v>
      </c>
      <c r="BW1524" s="31" t="e">
        <f t="shared" ca="1" si="221"/>
        <v>#VALUE!</v>
      </c>
      <c r="BX1524" s="78" t="e">
        <f t="shared" ca="1" si="222"/>
        <v>#VALUE!</v>
      </c>
      <c r="BY1524" s="31"/>
      <c r="BZ1524" s="31"/>
      <c r="CA1524" s="31" t="s">
        <v>2483</v>
      </c>
      <c r="CB1524" s="31" t="s">
        <v>2519</v>
      </c>
      <c r="CC1524" s="31">
        <v>2</v>
      </c>
      <c r="CD1524" s="31">
        <v>1</v>
      </c>
      <c r="CE1524" s="31" t="s">
        <v>20085</v>
      </c>
      <c r="CF1524" s="31"/>
      <c r="CG1524" s="31"/>
      <c r="CH1524" s="31">
        <v>2010</v>
      </c>
      <c r="CI1524" s="31">
        <v>2010</v>
      </c>
      <c r="CJ1524" s="31"/>
      <c r="CK1524" s="31"/>
      <c r="CL1524" s="31" t="s">
        <v>21875</v>
      </c>
      <c r="CM1524" s="31" t="s">
        <v>21876</v>
      </c>
      <c r="CN1524" s="31">
        <v>123</v>
      </c>
      <c r="CO1524" s="31" t="s">
        <v>28568</v>
      </c>
      <c r="CP1524" s="31" t="s">
        <v>21876</v>
      </c>
      <c r="CQ1524" s="31">
        <v>123</v>
      </c>
      <c r="CR1524" s="31">
        <v>3578</v>
      </c>
      <c r="CS1524" s="31" t="s">
        <v>24710</v>
      </c>
      <c r="CT1524" s="31"/>
      <c r="CU1524" s="31"/>
      <c r="CV1524" s="31" t="s">
        <v>18618</v>
      </c>
      <c r="CW1524" s="31" t="s">
        <v>11798</v>
      </c>
      <c r="CX1524" s="31" t="s">
        <v>4327</v>
      </c>
      <c r="CY1524" s="31"/>
      <c r="CZ1524" s="31"/>
      <c r="DA1524" s="31"/>
      <c r="DB1524" s="31" t="s">
        <v>15744</v>
      </c>
      <c r="DC1524" s="31" t="s">
        <v>15745</v>
      </c>
      <c r="DD1524" s="31" t="s">
        <v>15746</v>
      </c>
      <c r="DE1524" s="31"/>
      <c r="DF1524" s="31"/>
      <c r="DG1524" s="31"/>
      <c r="DH1524" s="31"/>
      <c r="DI1524" s="31" t="s">
        <v>24822</v>
      </c>
      <c r="DJ1524" s="31" t="s">
        <v>24823</v>
      </c>
      <c r="DK1524" s="31"/>
      <c r="DL1524" s="31"/>
      <c r="DM1524" s="38" t="s">
        <v>8888</v>
      </c>
      <c r="DN1524" s="38"/>
      <c r="DO1524" s="35">
        <v>0</v>
      </c>
      <c r="DP1524" s="31" t="s">
        <v>12749</v>
      </c>
      <c r="DQ1524" s="31" t="s">
        <v>12748</v>
      </c>
      <c r="DR1524" s="31"/>
      <c r="DS1524" s="31" t="s">
        <v>26592</v>
      </c>
      <c r="DT1524" s="31"/>
      <c r="DU1524" s="31">
        <v>3</v>
      </c>
      <c r="DV1524" s="31" t="s">
        <v>32167</v>
      </c>
      <c r="DW1524" s="31"/>
      <c r="DX1524" s="31"/>
      <c r="DY1524" s="31" t="s">
        <v>24580</v>
      </c>
      <c r="DZ1524" s="31" t="s">
        <v>24578</v>
      </c>
      <c r="EA1524" s="31"/>
      <c r="EB1524" s="31">
        <v>37022</v>
      </c>
      <c r="EC1524" s="31" t="s">
        <v>40168</v>
      </c>
      <c r="ED1524" s="31" t="s">
        <v>41101</v>
      </c>
      <c r="EE1524" s="31"/>
      <c r="EF1524" s="31"/>
      <c r="EG1524" s="31"/>
      <c r="EH1524" s="31"/>
      <c r="EI1524" s="31"/>
      <c r="EJ1524" s="31"/>
    </row>
    <row r="1525" spans="1:140" ht="23.25" customHeight="1">
      <c r="A1525" s="25">
        <v>1523</v>
      </c>
      <c r="B1525" s="30" t="s">
        <v>12387</v>
      </c>
      <c r="C1525" s="31">
        <v>140368629</v>
      </c>
      <c r="D1525" s="30" t="s">
        <v>94</v>
      </c>
      <c r="E1525" s="30"/>
      <c r="F1525" s="30" t="s">
        <v>36257</v>
      </c>
      <c r="G1525" s="31">
        <f t="shared" si="217"/>
        <v>58</v>
      </c>
      <c r="H1525" s="72">
        <f t="shared" si="218"/>
        <v>47696</v>
      </c>
      <c r="I1525" s="30"/>
      <c r="J1525" s="30" t="s">
        <v>34084</v>
      </c>
      <c r="K1525" s="30" t="s">
        <v>4318</v>
      </c>
      <c r="L1525" s="31" t="s">
        <v>4318</v>
      </c>
      <c r="M1525" s="31" t="s">
        <v>6378</v>
      </c>
      <c r="N1525" s="31" t="s">
        <v>5797</v>
      </c>
      <c r="O1525" s="31" t="s">
        <v>5271</v>
      </c>
      <c r="P1525" s="31" t="s">
        <v>15640</v>
      </c>
      <c r="Q1525" s="31"/>
      <c r="R1525" s="31">
        <v>22</v>
      </c>
      <c r="S1525" s="31">
        <v>0</v>
      </c>
      <c r="T1525" s="31"/>
      <c r="U1525" s="31">
        <v>618</v>
      </c>
      <c r="V1525" s="31"/>
      <c r="W1525" s="31" t="s">
        <v>2305</v>
      </c>
      <c r="X1525" s="31" t="s">
        <v>2476</v>
      </c>
      <c r="Y1525" s="31">
        <f t="shared" ca="1" si="219"/>
        <v>51</v>
      </c>
      <c r="Z1525" s="31" t="str">
        <f t="shared" ca="1" si="220"/>
        <v>46-58</v>
      </c>
      <c r="AA1525" s="31"/>
      <c r="AB1525" s="31" t="s">
        <v>780</v>
      </c>
      <c r="AC1525" s="31" t="s">
        <v>34145</v>
      </c>
      <c r="AD1525" s="31" t="s">
        <v>34145</v>
      </c>
      <c r="AE1525" s="31"/>
      <c r="AF1525" s="31" t="s">
        <v>24701</v>
      </c>
      <c r="AG1525" s="31" t="s">
        <v>4322</v>
      </c>
      <c r="AH1525" s="31" t="s">
        <v>4322</v>
      </c>
      <c r="AI1525" s="31" t="s">
        <v>728</v>
      </c>
      <c r="AJ1525" s="31"/>
      <c r="AK1525" s="31"/>
      <c r="AL1525" s="31"/>
      <c r="AM1525" s="31"/>
      <c r="AN1525" s="31"/>
      <c r="AO1525" s="31"/>
      <c r="AP1525" s="31" t="s">
        <v>33003</v>
      </c>
      <c r="AQ1525" s="31" t="s">
        <v>18367</v>
      </c>
      <c r="AR1525" s="31" t="s">
        <v>34145</v>
      </c>
      <c r="AS1525" s="31" t="s">
        <v>34145</v>
      </c>
      <c r="AT1525" s="31" t="str">
        <f>_xlfn.IFNA(VLOOKUP(D1525,'[1]5. 1 Mei 2022'!$C$7:$F$60,4,FALSE),"")</f>
        <v/>
      </c>
      <c r="AU1525" s="31"/>
      <c r="AV1525" s="31" t="s">
        <v>31278</v>
      </c>
      <c r="AW1525" s="31" t="s">
        <v>31222</v>
      </c>
      <c r="AX1525" s="29" t="e">
        <f t="shared" si="225"/>
        <v>#VALUE!</v>
      </c>
      <c r="AY1525" s="31" t="s">
        <v>26346</v>
      </c>
      <c r="AZ1525" s="31" t="s">
        <v>33005</v>
      </c>
      <c r="BA1525" s="30" t="s">
        <v>33003</v>
      </c>
      <c r="BB1525" s="31" t="s">
        <v>22916</v>
      </c>
      <c r="BC1525" s="31"/>
      <c r="BD1525" s="31" t="s">
        <v>7996</v>
      </c>
      <c r="BE1525" s="31" t="s">
        <v>7969</v>
      </c>
      <c r="BF1525" s="31" t="s">
        <v>31278</v>
      </c>
      <c r="BG1525" s="31" t="s">
        <v>22701</v>
      </c>
      <c r="BH1525" s="31"/>
      <c r="BI1525" s="31" t="s">
        <v>8136</v>
      </c>
      <c r="BJ1525" s="31" t="s">
        <v>20278</v>
      </c>
      <c r="BK1525" s="31" t="str">
        <f t="shared" si="216"/>
        <v>III/d</v>
      </c>
      <c r="BL1525" s="31" t="s">
        <v>8077</v>
      </c>
      <c r="BM1525" s="31"/>
      <c r="BN1525" s="31"/>
      <c r="BO1525" s="31"/>
      <c r="BP1525" s="31" t="s">
        <v>1498</v>
      </c>
      <c r="BQ1525" s="31" t="s">
        <v>20278</v>
      </c>
      <c r="BR1525" s="31" t="s">
        <v>17826</v>
      </c>
      <c r="BS1525" s="31" t="s">
        <v>29947</v>
      </c>
      <c r="BT1525" s="31" t="s">
        <v>2481</v>
      </c>
      <c r="BU1525" s="31"/>
      <c r="BV1525" s="31" t="s">
        <v>3974</v>
      </c>
      <c r="BW1525" s="31">
        <f t="shared" ca="1" si="221"/>
        <v>26</v>
      </c>
      <c r="BX1525" s="78">
        <f t="shared" ca="1" si="222"/>
        <v>3</v>
      </c>
      <c r="BY1525" s="31"/>
      <c r="BZ1525" s="31"/>
      <c r="CA1525" s="31" t="s">
        <v>2483</v>
      </c>
      <c r="CB1525" s="31" t="s">
        <v>2519</v>
      </c>
      <c r="CC1525" s="31" t="s">
        <v>1498</v>
      </c>
      <c r="CD1525" s="31">
        <v>1</v>
      </c>
      <c r="CE1525" s="31" t="s">
        <v>20085</v>
      </c>
      <c r="CF1525" s="31"/>
      <c r="CG1525" s="31"/>
      <c r="CH1525" s="31"/>
      <c r="CI1525" s="31"/>
      <c r="CJ1525" s="31"/>
      <c r="CK1525" s="31"/>
      <c r="CL1525" s="31" t="s">
        <v>21892</v>
      </c>
      <c r="CM1525" s="31" t="s">
        <v>21893</v>
      </c>
      <c r="CN1525" s="31">
        <v>123</v>
      </c>
      <c r="CO1525" s="31" t="s">
        <v>25391</v>
      </c>
      <c r="CP1525" s="31" t="s">
        <v>21893</v>
      </c>
      <c r="CQ1525" s="31">
        <v>123</v>
      </c>
      <c r="CR1525" s="31">
        <v>3504</v>
      </c>
      <c r="CS1525" s="31" t="s">
        <v>16763</v>
      </c>
      <c r="CT1525" s="31"/>
      <c r="CU1525" s="31"/>
      <c r="CV1525" s="31"/>
      <c r="CW1525" s="31"/>
      <c r="CX1525" s="31"/>
      <c r="CY1525" s="31"/>
      <c r="CZ1525" s="31"/>
      <c r="DA1525" s="31"/>
      <c r="DB1525" s="31" t="s">
        <v>15747</v>
      </c>
      <c r="DC1525" s="31" t="s">
        <v>15756</v>
      </c>
      <c r="DD1525" s="31" t="s">
        <v>15746</v>
      </c>
      <c r="DE1525" s="31"/>
      <c r="DF1525" s="31"/>
      <c r="DG1525" s="31"/>
      <c r="DH1525" s="31"/>
      <c r="DI1525" s="31" t="s">
        <v>24822</v>
      </c>
      <c r="DJ1525" s="31" t="s">
        <v>24823</v>
      </c>
      <c r="DK1525" s="31" t="s">
        <v>25642</v>
      </c>
      <c r="DL1525" s="31" t="s">
        <v>25643</v>
      </c>
      <c r="DM1525" s="38" t="s">
        <v>9350</v>
      </c>
      <c r="DN1525" s="38"/>
      <c r="DO1525" s="35">
        <v>0</v>
      </c>
      <c r="DP1525" s="31" t="s">
        <v>12535</v>
      </c>
      <c r="DQ1525" s="31" t="s">
        <v>12536</v>
      </c>
      <c r="DR1525" s="31"/>
      <c r="DS1525" s="31" t="s">
        <v>38666</v>
      </c>
      <c r="DT1525" s="31" t="s">
        <v>38016</v>
      </c>
      <c r="DU1525" s="31">
        <v>3</v>
      </c>
      <c r="DV1525" s="31" t="s">
        <v>32167</v>
      </c>
      <c r="DW1525" s="31"/>
      <c r="DX1525" s="31" t="s">
        <v>7997</v>
      </c>
      <c r="DY1525" s="31" t="s">
        <v>29670</v>
      </c>
      <c r="DZ1525" s="31" t="s">
        <v>18545</v>
      </c>
      <c r="EA1525" s="31"/>
      <c r="EB1525" s="31">
        <v>255929</v>
      </c>
      <c r="EC1525" s="31" t="s">
        <v>40168</v>
      </c>
      <c r="ED1525" s="31" t="s">
        <v>41101</v>
      </c>
      <c r="EE1525" s="31"/>
      <c r="EF1525" s="31"/>
      <c r="EG1525" s="31"/>
      <c r="EH1525" s="31"/>
      <c r="EI1525" s="31"/>
      <c r="EJ1525" s="31"/>
    </row>
    <row r="1526" spans="1:140" ht="23.25" customHeight="1">
      <c r="A1526" s="25">
        <v>1524</v>
      </c>
      <c r="B1526" s="30" t="s">
        <v>14623</v>
      </c>
      <c r="C1526" s="31" t="s">
        <v>14624</v>
      </c>
      <c r="D1526" s="30" t="s">
        <v>26195</v>
      </c>
      <c r="E1526" s="30"/>
      <c r="F1526" s="30" t="s">
        <v>36262</v>
      </c>
      <c r="G1526" s="31">
        <f t="shared" si="217"/>
        <v>58</v>
      </c>
      <c r="H1526" s="72">
        <f t="shared" si="218"/>
        <v>54302</v>
      </c>
      <c r="I1526" s="30" t="s">
        <v>35290</v>
      </c>
      <c r="J1526" s="30" t="s">
        <v>34085</v>
      </c>
      <c r="K1526" s="30" t="s">
        <v>34083</v>
      </c>
      <c r="L1526" s="31" t="s">
        <v>16726</v>
      </c>
      <c r="M1526" s="31" t="s">
        <v>6378</v>
      </c>
      <c r="N1526" s="31" t="s">
        <v>3557</v>
      </c>
      <c r="O1526" s="31" t="s">
        <v>1501</v>
      </c>
      <c r="P1526" s="31" t="s">
        <v>25993</v>
      </c>
      <c r="Q1526" s="31"/>
      <c r="R1526" s="31"/>
      <c r="S1526" s="31"/>
      <c r="T1526" s="31"/>
      <c r="U1526" s="31" t="s">
        <v>11772</v>
      </c>
      <c r="V1526" s="31"/>
      <c r="W1526" s="31" t="s">
        <v>3845</v>
      </c>
      <c r="X1526" s="31" t="s">
        <v>4381</v>
      </c>
      <c r="Y1526" s="31">
        <f t="shared" ca="1" si="219"/>
        <v>33</v>
      </c>
      <c r="Z1526" s="31" t="str">
        <f t="shared" ca="1" si="220"/>
        <v>21-35</v>
      </c>
      <c r="AA1526" s="31"/>
      <c r="AB1526" s="31" t="s">
        <v>5385</v>
      </c>
      <c r="AC1526" s="31" t="s">
        <v>34145</v>
      </c>
      <c r="AD1526" s="31" t="s">
        <v>34145</v>
      </c>
      <c r="AE1526" s="31"/>
      <c r="AF1526" s="31" t="s">
        <v>24701</v>
      </c>
      <c r="AG1526" s="31" t="s">
        <v>4322</v>
      </c>
      <c r="AH1526" s="31" t="s">
        <v>4322</v>
      </c>
      <c r="AI1526" s="31" t="s">
        <v>728</v>
      </c>
      <c r="AJ1526" s="31" t="s">
        <v>15368</v>
      </c>
      <c r="AK1526" s="31" t="s">
        <v>15369</v>
      </c>
      <c r="AL1526" s="31" t="s">
        <v>8629</v>
      </c>
      <c r="AM1526" s="31" t="s">
        <v>15370</v>
      </c>
      <c r="AN1526" s="31"/>
      <c r="AO1526" s="31"/>
      <c r="AP1526" s="31" t="s">
        <v>33003</v>
      </c>
      <c r="AQ1526" s="31" t="s">
        <v>31206</v>
      </c>
      <c r="AR1526" s="31" t="s">
        <v>34145</v>
      </c>
      <c r="AS1526" s="31" t="s">
        <v>34145</v>
      </c>
      <c r="AT1526" s="31" t="str">
        <f>_xlfn.IFNA(VLOOKUP(D1526,'[1]5. 1 Mei 2022'!$C$7:$F$60,4,FALSE),"")</f>
        <v/>
      </c>
      <c r="AU1526" s="31"/>
      <c r="AV1526" s="31" t="s">
        <v>20032</v>
      </c>
      <c r="AW1526" s="31" t="s">
        <v>31449</v>
      </c>
      <c r="AX1526" s="29">
        <f t="shared" si="225"/>
        <v>46331</v>
      </c>
      <c r="AY1526" s="31" t="s">
        <v>26346</v>
      </c>
      <c r="AZ1526" s="31" t="s">
        <v>33005</v>
      </c>
      <c r="BA1526" s="30" t="s">
        <v>33003</v>
      </c>
      <c r="BB1526" s="31" t="s">
        <v>6574</v>
      </c>
      <c r="BC1526" s="31"/>
      <c r="BD1526" s="31" t="s">
        <v>7980</v>
      </c>
      <c r="BE1526" s="31" t="s">
        <v>7969</v>
      </c>
      <c r="BF1526" s="31" t="s">
        <v>20032</v>
      </c>
      <c r="BG1526" s="31"/>
      <c r="BH1526" s="31"/>
      <c r="BI1526" s="31"/>
      <c r="BJ1526" s="31">
        <v>0</v>
      </c>
      <c r="BK1526" s="31" t="str">
        <f t="shared" si="216"/>
        <v>III/a</v>
      </c>
      <c r="BL1526" s="31"/>
      <c r="BM1526" s="31"/>
      <c r="BN1526" s="31"/>
      <c r="BO1526" s="31"/>
      <c r="BP1526" s="31"/>
      <c r="BQ1526" s="31"/>
      <c r="BR1526" s="31"/>
      <c r="BS1526" s="31"/>
      <c r="BT1526" s="31"/>
      <c r="BU1526" s="31"/>
      <c r="BV1526" s="31" t="s">
        <v>11743</v>
      </c>
      <c r="BW1526" s="31">
        <f t="shared" ca="1" si="221"/>
        <v>8</v>
      </c>
      <c r="BX1526" s="78">
        <f t="shared" ca="1" si="222"/>
        <v>3</v>
      </c>
      <c r="BY1526" s="31" t="s">
        <v>25993</v>
      </c>
      <c r="BZ1526" s="31"/>
      <c r="CA1526" s="31" t="s">
        <v>2483</v>
      </c>
      <c r="CB1526" s="31" t="s">
        <v>2406</v>
      </c>
      <c r="CC1526" s="31"/>
      <c r="CD1526" s="31"/>
      <c r="CE1526" s="31" t="s">
        <v>20085</v>
      </c>
      <c r="CF1526" s="31"/>
      <c r="CG1526" s="31"/>
      <c r="CH1526" s="31"/>
      <c r="CI1526" s="31"/>
      <c r="CJ1526" s="31"/>
      <c r="CK1526" s="31"/>
      <c r="CL1526" s="31" t="s">
        <v>25754</v>
      </c>
      <c r="CM1526" s="31" t="s">
        <v>25755</v>
      </c>
      <c r="CN1526" s="31">
        <v>124</v>
      </c>
      <c r="CO1526" s="31" t="s">
        <v>36073</v>
      </c>
      <c r="CP1526" s="31" t="s">
        <v>25755</v>
      </c>
      <c r="CQ1526" s="31">
        <v>124</v>
      </c>
      <c r="CR1526" s="31">
        <v>4857</v>
      </c>
      <c r="CS1526" s="31" t="s">
        <v>15675</v>
      </c>
      <c r="CT1526" s="31" t="s">
        <v>15676</v>
      </c>
      <c r="CU1526" s="31" t="s">
        <v>15489</v>
      </c>
      <c r="CV1526" s="31" t="s">
        <v>15464</v>
      </c>
      <c r="CW1526" s="31" t="s">
        <v>15465</v>
      </c>
      <c r="CX1526" s="31" t="s">
        <v>15413</v>
      </c>
      <c r="CY1526" s="31"/>
      <c r="CZ1526" s="31"/>
      <c r="DA1526" s="31"/>
      <c r="DB1526" s="31" t="s">
        <v>11355</v>
      </c>
      <c r="DC1526" s="31" t="s">
        <v>16323</v>
      </c>
      <c r="DD1526" s="31" t="s">
        <v>16324</v>
      </c>
      <c r="DE1526" s="31"/>
      <c r="DF1526" s="31"/>
      <c r="DG1526" s="31"/>
      <c r="DH1526" s="31"/>
      <c r="DI1526" s="31" t="s">
        <v>15852</v>
      </c>
      <c r="DJ1526" s="31" t="s">
        <v>15853</v>
      </c>
      <c r="DK1526" s="31"/>
      <c r="DL1526" s="31"/>
      <c r="DM1526" s="38" t="s">
        <v>15366</v>
      </c>
      <c r="DN1526" s="38"/>
      <c r="DO1526" s="35"/>
      <c r="DP1526" s="31" t="s">
        <v>15364</v>
      </c>
      <c r="DQ1526" s="31" t="s">
        <v>15365</v>
      </c>
      <c r="DR1526" s="31"/>
      <c r="DS1526" s="31" t="s">
        <v>15367</v>
      </c>
      <c r="DT1526" s="31" t="s">
        <v>38017</v>
      </c>
      <c r="DU1526" s="31">
        <v>3</v>
      </c>
      <c r="DV1526" s="31" t="s">
        <v>32167</v>
      </c>
      <c r="DW1526" s="31" t="s">
        <v>7980</v>
      </c>
      <c r="DX1526" s="31"/>
      <c r="DY1526" s="31" t="s">
        <v>17552</v>
      </c>
      <c r="DZ1526" s="31" t="s">
        <v>17550</v>
      </c>
      <c r="EA1526" s="31"/>
      <c r="EB1526" s="31">
        <v>0</v>
      </c>
      <c r="EC1526" s="31" t="s">
        <v>40168</v>
      </c>
      <c r="ED1526" s="31" t="s">
        <v>41101</v>
      </c>
      <c r="EE1526" s="31"/>
      <c r="EF1526" s="31"/>
      <c r="EG1526" s="31"/>
      <c r="EH1526" s="31"/>
      <c r="EI1526" s="31"/>
      <c r="EJ1526" s="31"/>
    </row>
    <row r="1527" spans="1:140" ht="23.25" customHeight="1">
      <c r="A1527" s="25">
        <v>1525</v>
      </c>
      <c r="B1527" s="30" t="s">
        <v>22963</v>
      </c>
      <c r="C1527" s="31">
        <v>140229545</v>
      </c>
      <c r="D1527" s="30" t="s">
        <v>138</v>
      </c>
      <c r="E1527" s="30"/>
      <c r="F1527" s="30" t="s">
        <v>36253</v>
      </c>
      <c r="G1527" s="31">
        <f t="shared" si="217"/>
        <v>60</v>
      </c>
      <c r="H1527" s="72">
        <f t="shared" si="218"/>
        <v>46722</v>
      </c>
      <c r="I1527" s="30"/>
      <c r="J1527" s="30" t="s">
        <v>34084</v>
      </c>
      <c r="K1527" s="30" t="s">
        <v>4318</v>
      </c>
      <c r="L1527" s="31" t="s">
        <v>4318</v>
      </c>
      <c r="M1527" s="31" t="s">
        <v>3186</v>
      </c>
      <c r="N1527" s="31" t="s">
        <v>7121</v>
      </c>
      <c r="O1527" s="31" t="s">
        <v>3948</v>
      </c>
      <c r="P1527" s="31" t="s">
        <v>18412</v>
      </c>
      <c r="Q1527" s="31"/>
      <c r="R1527" s="31">
        <v>28</v>
      </c>
      <c r="S1527" s="31">
        <v>5</v>
      </c>
      <c r="T1527" s="31"/>
      <c r="U1527" s="31">
        <v>927</v>
      </c>
      <c r="V1527" s="31"/>
      <c r="W1527" s="31" t="s">
        <v>6910</v>
      </c>
      <c r="X1527" s="31" t="s">
        <v>6190</v>
      </c>
      <c r="Y1527" s="31" t="e">
        <f t="shared" ca="1" si="219"/>
        <v>#VALUE!</v>
      </c>
      <c r="Z1527" s="31" t="e">
        <f t="shared" ca="1" si="220"/>
        <v>#VALUE!</v>
      </c>
      <c r="AA1527" s="31"/>
      <c r="AB1527" s="31" t="s">
        <v>780</v>
      </c>
      <c r="AC1527" s="31" t="s">
        <v>34145</v>
      </c>
      <c r="AD1527" s="31" t="s">
        <v>34145</v>
      </c>
      <c r="AE1527" s="31"/>
      <c r="AF1527" s="31" t="s">
        <v>24701</v>
      </c>
      <c r="AG1527" s="31" t="s">
        <v>4322</v>
      </c>
      <c r="AH1527" s="31" t="s">
        <v>4322</v>
      </c>
      <c r="AI1527" s="31" t="s">
        <v>728</v>
      </c>
      <c r="AJ1527" s="31">
        <v>2012740083</v>
      </c>
      <c r="AK1527" s="31" t="s">
        <v>16411</v>
      </c>
      <c r="AL1527" s="31" t="s">
        <v>8523</v>
      </c>
      <c r="AM1527" s="31" t="s">
        <v>2681</v>
      </c>
      <c r="AN1527" s="31"/>
      <c r="AO1527" s="31"/>
      <c r="AP1527" s="31" t="s">
        <v>4434</v>
      </c>
      <c r="AQ1527" s="31" t="s">
        <v>21713</v>
      </c>
      <c r="AR1527" s="31" t="s">
        <v>34145</v>
      </c>
      <c r="AS1527" s="31" t="s">
        <v>34145</v>
      </c>
      <c r="AT1527" s="31" t="str">
        <f>_xlfn.IFNA(VLOOKUP(D1527,'[1]5. 1 Mei 2022'!$C$7:$F$60,4,FALSE),"")</f>
        <v/>
      </c>
      <c r="AU1527" s="31"/>
      <c r="AV1527" s="31" t="s">
        <v>24786</v>
      </c>
      <c r="AW1527" s="31" t="s">
        <v>21713</v>
      </c>
      <c r="AX1527" s="29">
        <f t="shared" si="225"/>
        <v>46527</v>
      </c>
      <c r="AY1527" s="31" t="s">
        <v>26346</v>
      </c>
      <c r="AZ1527" s="31" t="s">
        <v>6484</v>
      </c>
      <c r="BA1527" s="30" t="s">
        <v>4434</v>
      </c>
      <c r="BB1527" s="31"/>
      <c r="BC1527" s="31"/>
      <c r="BD1527" s="31" t="s">
        <v>24787</v>
      </c>
      <c r="BE1527" s="31" t="s">
        <v>7969</v>
      </c>
      <c r="BF1527" s="31" t="s">
        <v>24786</v>
      </c>
      <c r="BG1527" s="31"/>
      <c r="BH1527" s="31"/>
      <c r="BI1527" s="31" t="s">
        <v>8136</v>
      </c>
      <c r="BJ1527" s="31" t="s">
        <v>20310</v>
      </c>
      <c r="BK1527" s="31" t="str">
        <f t="shared" si="216"/>
        <v>IV/b</v>
      </c>
      <c r="BL1527" s="31" t="s">
        <v>8077</v>
      </c>
      <c r="BM1527" s="31"/>
      <c r="BN1527" s="31"/>
      <c r="BO1527" s="31"/>
      <c r="BP1527" s="31" t="s">
        <v>1498</v>
      </c>
      <c r="BQ1527" s="31" t="s">
        <v>20310</v>
      </c>
      <c r="BR1527" s="31" t="s">
        <v>30292</v>
      </c>
      <c r="BS1527" s="31" t="s">
        <v>32105</v>
      </c>
      <c r="BT1527" s="31" t="s">
        <v>5749</v>
      </c>
      <c r="BU1527" s="31"/>
      <c r="BV1527" s="31" t="s">
        <v>5161</v>
      </c>
      <c r="BW1527" s="31">
        <f t="shared" ca="1" si="221"/>
        <v>34</v>
      </c>
      <c r="BX1527" s="78">
        <f t="shared" ca="1" si="222"/>
        <v>1</v>
      </c>
      <c r="BY1527" s="31"/>
      <c r="BZ1527" s="31"/>
      <c r="CA1527" s="31" t="s">
        <v>2483</v>
      </c>
      <c r="CB1527" s="31" t="s">
        <v>2519</v>
      </c>
      <c r="CC1527" s="31">
        <v>2</v>
      </c>
      <c r="CD1527" s="31">
        <v>1</v>
      </c>
      <c r="CE1527" s="31" t="s">
        <v>20085</v>
      </c>
      <c r="CF1527" s="31"/>
      <c r="CG1527" s="31"/>
      <c r="CH1527" s="31"/>
      <c r="CI1527" s="31">
        <v>2009</v>
      </c>
      <c r="CJ1527" s="31"/>
      <c r="CK1527" s="31"/>
      <c r="CL1527" s="31" t="s">
        <v>21890</v>
      </c>
      <c r="CM1527" s="31" t="s">
        <v>21891</v>
      </c>
      <c r="CN1527" s="31">
        <v>123</v>
      </c>
      <c r="CO1527" s="31" t="s">
        <v>28567</v>
      </c>
      <c r="CP1527" s="31" t="s">
        <v>21891</v>
      </c>
      <c r="CQ1527" s="31">
        <v>123</v>
      </c>
      <c r="CR1527" s="31">
        <v>4027</v>
      </c>
      <c r="CS1527" s="31" t="s">
        <v>18893</v>
      </c>
      <c r="CT1527" s="31"/>
      <c r="CU1527" s="31" t="s">
        <v>8314</v>
      </c>
      <c r="CV1527" s="31" t="s">
        <v>8347</v>
      </c>
      <c r="CW1527" s="31" t="s">
        <v>8348</v>
      </c>
      <c r="CX1527" s="31" t="s">
        <v>8346</v>
      </c>
      <c r="CY1527" s="31"/>
      <c r="CZ1527" s="31"/>
      <c r="DA1527" s="31"/>
      <c r="DB1527" s="31" t="s">
        <v>15747</v>
      </c>
      <c r="DC1527" s="31" t="s">
        <v>15749</v>
      </c>
      <c r="DD1527" s="31" t="s">
        <v>15746</v>
      </c>
      <c r="DE1527" s="31"/>
      <c r="DF1527" s="31"/>
      <c r="DG1527" s="31"/>
      <c r="DH1527" s="31"/>
      <c r="DI1527" s="31" t="s">
        <v>25077</v>
      </c>
      <c r="DJ1527" s="31" t="s">
        <v>25042</v>
      </c>
      <c r="DK1527" s="31" t="s">
        <v>25645</v>
      </c>
      <c r="DL1527" s="31" t="s">
        <v>13888</v>
      </c>
      <c r="DM1527" s="38" t="s">
        <v>30809</v>
      </c>
      <c r="DN1527" s="38"/>
      <c r="DO1527" s="35">
        <v>0</v>
      </c>
      <c r="DP1527" s="31" t="s">
        <v>12751</v>
      </c>
      <c r="DQ1527" s="31" t="s">
        <v>12750</v>
      </c>
      <c r="DR1527" s="31"/>
      <c r="DS1527" s="31" t="s">
        <v>26591</v>
      </c>
      <c r="DT1527" s="31" t="s">
        <v>38018</v>
      </c>
      <c r="DU1527" s="31">
        <v>3</v>
      </c>
      <c r="DV1527" s="31" t="s">
        <v>32167</v>
      </c>
      <c r="DW1527" s="31" t="s">
        <v>7997</v>
      </c>
      <c r="DX1527" s="31" t="s">
        <v>7997</v>
      </c>
      <c r="DY1527" s="31" t="s">
        <v>35496</v>
      </c>
      <c r="DZ1527" s="52" t="s">
        <v>21726</v>
      </c>
      <c r="EA1527" s="52" t="s">
        <v>35497</v>
      </c>
      <c r="EB1527" s="31">
        <v>47125</v>
      </c>
      <c r="EC1527" s="31" t="s">
        <v>40168</v>
      </c>
      <c r="ED1527" s="31" t="s">
        <v>41101</v>
      </c>
      <c r="EE1527" s="31"/>
      <c r="EF1527" s="31"/>
      <c r="EG1527" s="31"/>
      <c r="EH1527" s="31"/>
      <c r="EI1527" s="31"/>
      <c r="EJ1527" s="31"/>
    </row>
    <row r="1528" spans="1:140" ht="23.25" customHeight="1">
      <c r="A1528" s="25">
        <v>1526</v>
      </c>
      <c r="B1528" s="30" t="s">
        <v>26391</v>
      </c>
      <c r="C1528" s="31">
        <v>140372278</v>
      </c>
      <c r="D1528" s="30" t="s">
        <v>126</v>
      </c>
      <c r="E1528" s="30"/>
      <c r="F1528" s="30" t="s">
        <v>36258</v>
      </c>
      <c r="G1528" s="31">
        <f t="shared" si="217"/>
        <v>58</v>
      </c>
      <c r="H1528" s="72">
        <f t="shared" si="218"/>
        <v>50710</v>
      </c>
      <c r="I1528" s="30"/>
      <c r="J1528" s="30" t="s">
        <v>34084</v>
      </c>
      <c r="K1528" s="30" t="s">
        <v>4318</v>
      </c>
      <c r="L1528" s="31" t="s">
        <v>4318</v>
      </c>
      <c r="M1528" s="31" t="s">
        <v>6378</v>
      </c>
      <c r="N1528" s="31" t="s">
        <v>3311</v>
      </c>
      <c r="O1528" s="31" t="s">
        <v>2534</v>
      </c>
      <c r="P1528" s="31" t="s">
        <v>21723</v>
      </c>
      <c r="Q1528" s="31" t="s">
        <v>41535</v>
      </c>
      <c r="R1528" s="31">
        <v>16</v>
      </c>
      <c r="S1528" s="31">
        <v>3</v>
      </c>
      <c r="T1528" s="31"/>
      <c r="U1528" s="31">
        <v>389</v>
      </c>
      <c r="V1528" s="31" t="s">
        <v>5183</v>
      </c>
      <c r="W1528" s="31" t="s">
        <v>980</v>
      </c>
      <c r="X1528" s="31" t="s">
        <v>5184</v>
      </c>
      <c r="Y1528" s="31" t="e">
        <f t="shared" ca="1" si="219"/>
        <v>#VALUE!</v>
      </c>
      <c r="Z1528" s="31" t="e">
        <f t="shared" ca="1" si="220"/>
        <v>#VALUE!</v>
      </c>
      <c r="AA1528" s="31"/>
      <c r="AB1528" s="31" t="s">
        <v>780</v>
      </c>
      <c r="AC1528" s="31" t="s">
        <v>34145</v>
      </c>
      <c r="AD1528" s="31" t="s">
        <v>34145</v>
      </c>
      <c r="AE1528" s="31"/>
      <c r="AF1528" s="31" t="s">
        <v>24701</v>
      </c>
      <c r="AG1528" s="31" t="s">
        <v>4322</v>
      </c>
      <c r="AH1528" s="31" t="s">
        <v>4322</v>
      </c>
      <c r="AI1528" s="31" t="s">
        <v>728</v>
      </c>
      <c r="AJ1528" s="31" t="s">
        <v>19440</v>
      </c>
      <c r="AK1528" s="31" t="s">
        <v>19441</v>
      </c>
      <c r="AL1528" s="31" t="s">
        <v>2868</v>
      </c>
      <c r="AM1528" s="31" t="s">
        <v>2711</v>
      </c>
      <c r="AN1528" s="31"/>
      <c r="AO1528" s="31"/>
      <c r="AP1528" s="31" t="s">
        <v>33003</v>
      </c>
      <c r="AQ1528" s="31" t="s">
        <v>31614</v>
      </c>
      <c r="AR1528" s="31" t="s">
        <v>34145</v>
      </c>
      <c r="AS1528" s="31" t="s">
        <v>34145</v>
      </c>
      <c r="AT1528" s="31" t="str">
        <f>_xlfn.IFNA(VLOOKUP(D1528,'[1]5. 1 Mei 2022'!$C$7:$F$60,4,FALSE),"")</f>
        <v/>
      </c>
      <c r="AU1528" s="31"/>
      <c r="AV1528" s="31" t="s">
        <v>31764</v>
      </c>
      <c r="AW1528" s="31" t="s">
        <v>31614</v>
      </c>
      <c r="AX1528" s="29">
        <f t="shared" si="225"/>
        <v>46348</v>
      </c>
      <c r="AY1528" s="31" t="s">
        <v>26346</v>
      </c>
      <c r="AZ1528" s="31" t="s">
        <v>33005</v>
      </c>
      <c r="BA1528" s="30" t="s">
        <v>33003</v>
      </c>
      <c r="BB1528" s="31" t="s">
        <v>11647</v>
      </c>
      <c r="BC1528" s="31"/>
      <c r="BD1528" s="31" t="s">
        <v>7996</v>
      </c>
      <c r="BE1528" s="31" t="s">
        <v>7969</v>
      </c>
      <c r="BF1528" s="31" t="s">
        <v>31764</v>
      </c>
      <c r="BG1528" s="31"/>
      <c r="BH1528" s="31"/>
      <c r="BI1528" s="31" t="s">
        <v>8136</v>
      </c>
      <c r="BJ1528" s="31" t="s">
        <v>23222</v>
      </c>
      <c r="BK1528" s="31" t="str">
        <f t="shared" si="216"/>
        <v>III/b</v>
      </c>
      <c r="BL1528" s="31" t="s">
        <v>8077</v>
      </c>
      <c r="BM1528" s="31"/>
      <c r="BN1528" s="31"/>
      <c r="BO1528" s="31"/>
      <c r="BP1528" s="31" t="s">
        <v>1498</v>
      </c>
      <c r="BQ1528" s="31" t="s">
        <v>23222</v>
      </c>
      <c r="BR1528" s="52" t="s">
        <v>30295</v>
      </c>
      <c r="BS1528" s="62" t="s">
        <v>41536</v>
      </c>
      <c r="BT1528" s="31" t="s">
        <v>4277</v>
      </c>
      <c r="BU1528" s="31"/>
      <c r="BV1528" s="31" t="s">
        <v>5185</v>
      </c>
      <c r="BW1528" s="31">
        <f t="shared" ca="1" si="221"/>
        <v>19</v>
      </c>
      <c r="BX1528" s="78">
        <f t="shared" ca="1" si="222"/>
        <v>2</v>
      </c>
      <c r="BY1528" s="31"/>
      <c r="BZ1528" s="31"/>
      <c r="CA1528" s="31" t="s">
        <v>2483</v>
      </c>
      <c r="CB1528" s="31" t="s">
        <v>2519</v>
      </c>
      <c r="CC1528" s="31">
        <v>3</v>
      </c>
      <c r="CD1528" s="31">
        <v>1</v>
      </c>
      <c r="CE1528" s="31" t="s">
        <v>20085</v>
      </c>
      <c r="CF1528" s="31"/>
      <c r="CG1528" s="31"/>
      <c r="CH1528" s="31"/>
      <c r="CI1528" s="31"/>
      <c r="CJ1528" s="31"/>
      <c r="CK1528" s="31"/>
      <c r="CL1528" s="31" t="s">
        <v>31920</v>
      </c>
      <c r="CM1528" s="31" t="s">
        <v>31921</v>
      </c>
      <c r="CN1528" s="31">
        <v>125</v>
      </c>
      <c r="CO1528" s="31" t="s">
        <v>33959</v>
      </c>
      <c r="CP1528" s="31" t="s">
        <v>31921</v>
      </c>
      <c r="CQ1528" s="31">
        <v>125</v>
      </c>
      <c r="CR1528" s="31">
        <v>3532</v>
      </c>
      <c r="CS1528" s="31" t="s">
        <v>24708</v>
      </c>
      <c r="CT1528" s="31" t="s">
        <v>18418</v>
      </c>
      <c r="CU1528" s="31" t="s">
        <v>4327</v>
      </c>
      <c r="CV1528" s="31" t="s">
        <v>17262</v>
      </c>
      <c r="CW1528" s="31" t="s">
        <v>17263</v>
      </c>
      <c r="CX1528" s="31" t="s">
        <v>17264</v>
      </c>
      <c r="CY1528" s="31"/>
      <c r="CZ1528" s="31"/>
      <c r="DA1528" s="31"/>
      <c r="DB1528" s="31" t="s">
        <v>15744</v>
      </c>
      <c r="DC1528" s="31" t="s">
        <v>15745</v>
      </c>
      <c r="DD1528" s="31" t="s">
        <v>15746</v>
      </c>
      <c r="DE1528" s="31"/>
      <c r="DF1528" s="31"/>
      <c r="DG1528" s="31"/>
      <c r="DH1528" s="31"/>
      <c r="DI1528" s="31"/>
      <c r="DJ1528" s="31"/>
      <c r="DK1528" s="31" t="s">
        <v>25642</v>
      </c>
      <c r="DL1528" s="31" t="s">
        <v>25643</v>
      </c>
      <c r="DM1528" s="38" t="s">
        <v>19442</v>
      </c>
      <c r="DN1528" s="38"/>
      <c r="DO1528" s="35" t="s">
        <v>20413</v>
      </c>
      <c r="DP1528" s="31" t="s">
        <v>19443</v>
      </c>
      <c r="DQ1528" s="31" t="s">
        <v>13836</v>
      </c>
      <c r="DR1528" s="31"/>
      <c r="DS1528" s="31" t="s">
        <v>27014</v>
      </c>
      <c r="DT1528" s="31" t="s">
        <v>28081</v>
      </c>
      <c r="DU1528" s="31">
        <v>2</v>
      </c>
      <c r="DV1528" s="31" t="s">
        <v>32165</v>
      </c>
      <c r="DW1528" s="31" t="s">
        <v>7997</v>
      </c>
      <c r="DX1528" s="31" t="s">
        <v>7997</v>
      </c>
      <c r="DY1528" s="31" t="s">
        <v>34839</v>
      </c>
      <c r="DZ1528" s="29">
        <v>44797</v>
      </c>
      <c r="EA1528" s="29">
        <v>45950</v>
      </c>
      <c r="EB1528" s="31">
        <v>0</v>
      </c>
      <c r="EC1528" s="31" t="s">
        <v>40168</v>
      </c>
      <c r="ED1528" s="31" t="s">
        <v>41101</v>
      </c>
      <c r="EE1528" s="31"/>
      <c r="EF1528" s="31"/>
      <c r="EG1528" s="31"/>
      <c r="EH1528" s="31"/>
      <c r="EI1528" s="31"/>
      <c r="EJ1528" s="31"/>
    </row>
    <row r="1529" spans="1:140" ht="23.25" customHeight="1">
      <c r="A1529" s="25">
        <v>1527</v>
      </c>
      <c r="B1529" s="30" t="s">
        <v>21205</v>
      </c>
      <c r="C1529" s="31">
        <v>140323514</v>
      </c>
      <c r="D1529" s="30" t="s">
        <v>112</v>
      </c>
      <c r="E1529" s="30"/>
      <c r="F1529" s="30" t="s">
        <v>36253</v>
      </c>
      <c r="G1529" s="31">
        <f t="shared" si="217"/>
        <v>60</v>
      </c>
      <c r="H1529" s="72">
        <f t="shared" si="218"/>
        <v>48061</v>
      </c>
      <c r="I1529" s="30"/>
      <c r="J1529" s="30" t="s">
        <v>34084</v>
      </c>
      <c r="K1529" s="30" t="s">
        <v>4318</v>
      </c>
      <c r="L1529" s="31" t="s">
        <v>4318</v>
      </c>
      <c r="M1529" s="31" t="s">
        <v>6378</v>
      </c>
      <c r="N1529" s="31" t="s">
        <v>7120</v>
      </c>
      <c r="O1529" s="31" t="s">
        <v>3943</v>
      </c>
      <c r="P1529" s="31" t="s">
        <v>18412</v>
      </c>
      <c r="Q1529" s="31"/>
      <c r="R1529" s="31">
        <v>24</v>
      </c>
      <c r="S1529" s="31">
        <v>0</v>
      </c>
      <c r="T1529" s="31"/>
      <c r="U1529" s="31">
        <v>1388</v>
      </c>
      <c r="V1529" s="31"/>
      <c r="W1529" s="31" t="s">
        <v>4231</v>
      </c>
      <c r="X1529" s="31" t="s">
        <v>4232</v>
      </c>
      <c r="Y1529" s="31">
        <f t="shared" ca="1" si="219"/>
        <v>52</v>
      </c>
      <c r="Z1529" s="31" t="str">
        <f t="shared" ca="1" si="220"/>
        <v>46-58</v>
      </c>
      <c r="AA1529" s="31"/>
      <c r="AB1529" s="31" t="s">
        <v>780</v>
      </c>
      <c r="AC1529" s="31" t="s">
        <v>34145</v>
      </c>
      <c r="AD1529" s="31" t="s">
        <v>34145</v>
      </c>
      <c r="AE1529" s="31"/>
      <c r="AF1529" s="31" t="s">
        <v>24701</v>
      </c>
      <c r="AG1529" s="31" t="s">
        <v>4322</v>
      </c>
      <c r="AH1529" s="31" t="s">
        <v>4322</v>
      </c>
      <c r="AI1529" s="31" t="s">
        <v>728</v>
      </c>
      <c r="AJ1529" s="31" t="s">
        <v>18814</v>
      </c>
      <c r="AK1529" s="31" t="s">
        <v>18815</v>
      </c>
      <c r="AL1529" s="31" t="s">
        <v>4618</v>
      </c>
      <c r="AM1529" s="31" t="s">
        <v>2711</v>
      </c>
      <c r="AN1529" s="31"/>
      <c r="AO1529" s="31"/>
      <c r="AP1529" s="31" t="s">
        <v>33006</v>
      </c>
      <c r="AQ1529" s="31" t="s">
        <v>29565</v>
      </c>
      <c r="AR1529" s="31" t="s">
        <v>34145</v>
      </c>
      <c r="AS1529" s="31" t="s">
        <v>34145</v>
      </c>
      <c r="AT1529" s="31" t="str">
        <f>_xlfn.IFNA(VLOOKUP(D1529,'[1]5. 1 Mei 2022'!$C$7:$F$60,4,FALSE),"")</f>
        <v/>
      </c>
      <c r="AU1529" s="31"/>
      <c r="AV1529" s="31" t="s">
        <v>20033</v>
      </c>
      <c r="AW1529" s="31" t="s">
        <v>29566</v>
      </c>
      <c r="AX1529" s="29" t="e">
        <f t="shared" si="225"/>
        <v>#VALUE!</v>
      </c>
      <c r="AY1529" s="31" t="s">
        <v>26346</v>
      </c>
      <c r="AZ1529" s="31" t="s">
        <v>530</v>
      </c>
      <c r="BA1529" s="30" t="s">
        <v>33006</v>
      </c>
      <c r="BB1529" s="31" t="s">
        <v>29342</v>
      </c>
      <c r="BC1529" s="31"/>
      <c r="BD1529" s="31" t="s">
        <v>7997</v>
      </c>
      <c r="BE1529" s="31" t="s">
        <v>7969</v>
      </c>
      <c r="BF1529" s="31" t="s">
        <v>20033</v>
      </c>
      <c r="BG1529" s="31" t="s">
        <v>22701</v>
      </c>
      <c r="BH1529" s="31"/>
      <c r="BI1529" s="31" t="s">
        <v>8136</v>
      </c>
      <c r="BJ1529" s="31" t="s">
        <v>20310</v>
      </c>
      <c r="BK1529" s="31" t="str">
        <f t="shared" si="216"/>
        <v>IV/a</v>
      </c>
      <c r="BL1529" s="31" t="s">
        <v>8077</v>
      </c>
      <c r="BM1529" s="31"/>
      <c r="BN1529" s="31"/>
      <c r="BO1529" s="31"/>
      <c r="BP1529" s="31" t="s">
        <v>1498</v>
      </c>
      <c r="BQ1529" s="31" t="s">
        <v>20310</v>
      </c>
      <c r="BR1529" s="31" t="s">
        <v>30292</v>
      </c>
      <c r="BS1529" s="31" t="s">
        <v>32034</v>
      </c>
      <c r="BT1529" s="31" t="s">
        <v>7839</v>
      </c>
      <c r="BU1529" s="31"/>
      <c r="BV1529" s="31" t="s">
        <v>3532</v>
      </c>
      <c r="BW1529" s="31">
        <f t="shared" ca="1" si="221"/>
        <v>29</v>
      </c>
      <c r="BX1529" s="78">
        <f t="shared" ca="1" si="222"/>
        <v>3</v>
      </c>
      <c r="BY1529" s="31"/>
      <c r="BZ1529" s="31"/>
      <c r="CA1529" s="31" t="s">
        <v>2483</v>
      </c>
      <c r="CB1529" s="31" t="s">
        <v>2519</v>
      </c>
      <c r="CC1529" s="31">
        <v>2</v>
      </c>
      <c r="CD1529" s="31">
        <v>1</v>
      </c>
      <c r="CE1529" s="31" t="s">
        <v>20085</v>
      </c>
      <c r="CF1529" s="31"/>
      <c r="CG1529" s="31">
        <v>2008</v>
      </c>
      <c r="CH1529" s="31">
        <v>2008</v>
      </c>
      <c r="CI1529" s="31"/>
      <c r="CJ1529" s="31"/>
      <c r="CK1529" s="31"/>
      <c r="CL1529" s="31" t="s">
        <v>21912</v>
      </c>
      <c r="CM1529" s="31" t="s">
        <v>21913</v>
      </c>
      <c r="CN1529" s="31">
        <v>123</v>
      </c>
      <c r="CO1529" s="31" t="s">
        <v>28564</v>
      </c>
      <c r="CP1529" s="31" t="s">
        <v>21913</v>
      </c>
      <c r="CQ1529" s="31">
        <v>123</v>
      </c>
      <c r="CR1529" s="31">
        <v>3528</v>
      </c>
      <c r="CS1529" s="31" t="s">
        <v>10563</v>
      </c>
      <c r="CT1529" s="31" t="s">
        <v>10558</v>
      </c>
      <c r="CU1529" s="31" t="s">
        <v>10559</v>
      </c>
      <c r="CV1529" s="31" t="s">
        <v>10285</v>
      </c>
      <c r="CW1529" s="31" t="s">
        <v>10291</v>
      </c>
      <c r="CX1529" s="31" t="s">
        <v>10240</v>
      </c>
      <c r="CY1529" s="31"/>
      <c r="CZ1529" s="31"/>
      <c r="DA1529" s="31"/>
      <c r="DB1529" s="31" t="s">
        <v>15747</v>
      </c>
      <c r="DC1529" s="31" t="s">
        <v>15750</v>
      </c>
      <c r="DD1529" s="31" t="s">
        <v>15746</v>
      </c>
      <c r="DE1529" s="31"/>
      <c r="DF1529" s="31"/>
      <c r="DG1529" s="31"/>
      <c r="DH1529" s="31"/>
      <c r="DI1529" s="31" t="s">
        <v>24822</v>
      </c>
      <c r="DJ1529" s="31" t="s">
        <v>24823</v>
      </c>
      <c r="DK1529" s="31"/>
      <c r="DL1529" s="31"/>
      <c r="DM1529" s="38" t="s">
        <v>19556</v>
      </c>
      <c r="DN1529" s="38"/>
      <c r="DO1529" s="35">
        <v>0</v>
      </c>
      <c r="DP1529" s="31" t="s">
        <v>14414</v>
      </c>
      <c r="DQ1529" s="31" t="s">
        <v>14415</v>
      </c>
      <c r="DR1529" s="31"/>
      <c r="DS1529" s="31" t="s">
        <v>26587</v>
      </c>
      <c r="DT1529" s="31" t="s">
        <v>38019</v>
      </c>
      <c r="DU1529" s="31">
        <v>3</v>
      </c>
      <c r="DV1529" s="31" t="s">
        <v>32167</v>
      </c>
      <c r="DW1529" s="31" t="s">
        <v>7997</v>
      </c>
      <c r="DX1529" s="31" t="s">
        <v>7997</v>
      </c>
      <c r="DY1529" s="31" t="s">
        <v>24032</v>
      </c>
      <c r="DZ1529" s="31" t="s">
        <v>23998</v>
      </c>
      <c r="EA1529" s="31"/>
      <c r="EB1529" s="31">
        <v>0</v>
      </c>
      <c r="EC1529" s="31" t="s">
        <v>40168</v>
      </c>
      <c r="ED1529" s="31" t="s">
        <v>41101</v>
      </c>
      <c r="EE1529" s="31"/>
      <c r="EF1529" s="31"/>
      <c r="EG1529" s="31"/>
      <c r="EH1529" s="31"/>
      <c r="EI1529" s="31"/>
      <c r="EJ1529" s="31"/>
    </row>
    <row r="1530" spans="1:140" ht="23.25" customHeight="1">
      <c r="A1530" s="25">
        <v>1528</v>
      </c>
      <c r="B1530" s="30" t="s">
        <v>19953</v>
      </c>
      <c r="C1530" s="31">
        <v>140307292</v>
      </c>
      <c r="D1530" s="30" t="s">
        <v>13</v>
      </c>
      <c r="E1530" s="30"/>
      <c r="F1530" s="30" t="s">
        <v>36253</v>
      </c>
      <c r="G1530" s="31">
        <f t="shared" si="217"/>
        <v>60</v>
      </c>
      <c r="H1530" s="72">
        <f t="shared" si="218"/>
        <v>48611</v>
      </c>
      <c r="I1530" s="30"/>
      <c r="J1530" s="30" t="s">
        <v>34084</v>
      </c>
      <c r="K1530" s="30" t="s">
        <v>4318</v>
      </c>
      <c r="L1530" s="31" t="s">
        <v>4318</v>
      </c>
      <c r="M1530" s="31" t="s">
        <v>3186</v>
      </c>
      <c r="N1530" s="31" t="s">
        <v>7120</v>
      </c>
      <c r="O1530" s="31" t="s">
        <v>3943</v>
      </c>
      <c r="P1530" s="52" t="s">
        <v>35985</v>
      </c>
      <c r="Q1530" s="31" t="s">
        <v>41941</v>
      </c>
      <c r="R1530" s="31">
        <v>24</v>
      </c>
      <c r="S1530" s="31">
        <v>1</v>
      </c>
      <c r="T1530" s="31"/>
      <c r="U1530" s="31">
        <v>1351</v>
      </c>
      <c r="V1530" s="31"/>
      <c r="W1530" s="31" t="s">
        <v>7442</v>
      </c>
      <c r="X1530" s="31" t="s">
        <v>5602</v>
      </c>
      <c r="Y1530" s="31" t="e">
        <f t="shared" ca="1" si="219"/>
        <v>#VALUE!</v>
      </c>
      <c r="Z1530" s="31" t="e">
        <f t="shared" ca="1" si="220"/>
        <v>#VALUE!</v>
      </c>
      <c r="AA1530" s="31"/>
      <c r="AB1530" s="31" t="s">
        <v>780</v>
      </c>
      <c r="AC1530" s="31" t="s">
        <v>34145</v>
      </c>
      <c r="AD1530" s="31" t="s">
        <v>34145</v>
      </c>
      <c r="AE1530" s="31"/>
      <c r="AF1530" s="31" t="s">
        <v>24701</v>
      </c>
      <c r="AG1530" s="31" t="s">
        <v>4322</v>
      </c>
      <c r="AH1530" s="31" t="s">
        <v>4322</v>
      </c>
      <c r="AI1530" s="31" t="s">
        <v>728</v>
      </c>
      <c r="AJ1530" s="31">
        <v>2012740157</v>
      </c>
      <c r="AK1530" s="31" t="s">
        <v>19954</v>
      </c>
      <c r="AL1530" s="31" t="s">
        <v>10367</v>
      </c>
      <c r="AM1530" s="31" t="s">
        <v>2681</v>
      </c>
      <c r="AN1530" s="31"/>
      <c r="AO1530" s="31"/>
      <c r="AP1530" s="31" t="s">
        <v>33003</v>
      </c>
      <c r="AQ1530" s="31" t="s">
        <v>31614</v>
      </c>
      <c r="AR1530" s="31" t="s">
        <v>34145</v>
      </c>
      <c r="AS1530" s="31" t="s">
        <v>34145</v>
      </c>
      <c r="AT1530" s="31" t="str">
        <f>_xlfn.IFNA(VLOOKUP(D1530,'[1]5. 1 Mei 2022'!$C$7:$F$60,4,FALSE),"")</f>
        <v/>
      </c>
      <c r="AU1530" s="31"/>
      <c r="AV1530" s="31" t="s">
        <v>30909</v>
      </c>
      <c r="AW1530" s="31" t="s">
        <v>31614</v>
      </c>
      <c r="AX1530" s="29">
        <f t="shared" si="225"/>
        <v>46348</v>
      </c>
      <c r="AY1530" s="31" t="s">
        <v>26346</v>
      </c>
      <c r="AZ1530" s="31" t="s">
        <v>33005</v>
      </c>
      <c r="BA1530" s="30" t="s">
        <v>33003</v>
      </c>
      <c r="BB1530" s="31" t="s">
        <v>11647</v>
      </c>
      <c r="BC1530" s="31"/>
      <c r="BD1530" s="31" t="s">
        <v>7996</v>
      </c>
      <c r="BE1530" s="31" t="s">
        <v>7969</v>
      </c>
      <c r="BF1530" s="31" t="s">
        <v>30909</v>
      </c>
      <c r="BG1530" s="31"/>
      <c r="BH1530" s="31"/>
      <c r="BI1530" s="31" t="s">
        <v>8136</v>
      </c>
      <c r="BJ1530" s="31" t="s">
        <v>20278</v>
      </c>
      <c r="BK1530" s="31" t="str">
        <f t="shared" si="216"/>
        <v>IV/a</v>
      </c>
      <c r="BL1530" s="31" t="s">
        <v>8077</v>
      </c>
      <c r="BM1530" s="31"/>
      <c r="BN1530" s="31"/>
      <c r="BO1530" s="31"/>
      <c r="BP1530" s="31" t="s">
        <v>1498</v>
      </c>
      <c r="BQ1530" s="31" t="s">
        <v>20310</v>
      </c>
      <c r="BR1530" s="52" t="s">
        <v>24067</v>
      </c>
      <c r="BS1530" s="31" t="s">
        <v>41830</v>
      </c>
      <c r="BT1530" s="31" t="s">
        <v>6929</v>
      </c>
      <c r="BU1530" s="31"/>
      <c r="BV1530" s="31" t="s">
        <v>1515</v>
      </c>
      <c r="BW1530" s="31">
        <f t="shared" ca="1" si="221"/>
        <v>30</v>
      </c>
      <c r="BX1530" s="78">
        <f t="shared" ca="1" si="222"/>
        <v>3</v>
      </c>
      <c r="BY1530" s="31"/>
      <c r="BZ1530" s="31"/>
      <c r="CA1530" s="31" t="s">
        <v>2483</v>
      </c>
      <c r="CB1530" s="31" t="s">
        <v>2519</v>
      </c>
      <c r="CC1530" s="31">
        <v>3</v>
      </c>
      <c r="CD1530" s="31">
        <v>1</v>
      </c>
      <c r="CE1530" s="31" t="s">
        <v>20085</v>
      </c>
      <c r="CF1530" s="31"/>
      <c r="CG1530" s="31"/>
      <c r="CH1530" s="31" t="s">
        <v>5878</v>
      </c>
      <c r="CI1530" s="31"/>
      <c r="CJ1530" s="31"/>
      <c r="CK1530" s="31"/>
      <c r="CL1530" s="31" t="s">
        <v>36017</v>
      </c>
      <c r="CM1530" s="31" t="s">
        <v>36040</v>
      </c>
      <c r="CN1530" s="31">
        <v>127</v>
      </c>
      <c r="CO1530" s="31" t="s">
        <v>37084</v>
      </c>
      <c r="CP1530" s="52" t="s">
        <v>36040</v>
      </c>
      <c r="CQ1530" s="31" t="s">
        <v>36751</v>
      </c>
      <c r="CR1530" s="31">
        <v>3331</v>
      </c>
      <c r="CS1530" s="31" t="s">
        <v>24023</v>
      </c>
      <c r="CT1530" s="31"/>
      <c r="CU1530" s="31" t="s">
        <v>8314</v>
      </c>
      <c r="CV1530" s="31" t="s">
        <v>8347</v>
      </c>
      <c r="CW1530" s="31" t="s">
        <v>8348</v>
      </c>
      <c r="CX1530" s="31" t="s">
        <v>8346</v>
      </c>
      <c r="CY1530" s="31"/>
      <c r="CZ1530" s="31"/>
      <c r="DA1530" s="31"/>
      <c r="DB1530" s="31" t="s">
        <v>15747</v>
      </c>
      <c r="DC1530" s="31" t="s">
        <v>15756</v>
      </c>
      <c r="DD1530" s="31" t="s">
        <v>15746</v>
      </c>
      <c r="DE1530" s="31"/>
      <c r="DF1530" s="31"/>
      <c r="DG1530" s="31"/>
      <c r="DH1530" s="31"/>
      <c r="DI1530" s="31" t="s">
        <v>25077</v>
      </c>
      <c r="DJ1530" s="31" t="s">
        <v>25042</v>
      </c>
      <c r="DK1530" s="31" t="s">
        <v>25642</v>
      </c>
      <c r="DL1530" s="31" t="s">
        <v>25643</v>
      </c>
      <c r="DM1530" s="38" t="s">
        <v>32184</v>
      </c>
      <c r="DN1530" s="38"/>
      <c r="DO1530" s="35">
        <v>0</v>
      </c>
      <c r="DP1530" s="31" t="s">
        <v>14697</v>
      </c>
      <c r="DQ1530" s="31" t="s">
        <v>14698</v>
      </c>
      <c r="DR1530" s="31"/>
      <c r="DS1530" s="31" t="s">
        <v>26908</v>
      </c>
      <c r="DT1530" s="31" t="s">
        <v>38020</v>
      </c>
      <c r="DU1530" s="31">
        <v>3</v>
      </c>
      <c r="DV1530" s="31" t="s">
        <v>32167</v>
      </c>
      <c r="DW1530" s="31"/>
      <c r="DX1530" s="31"/>
      <c r="DY1530" s="31" t="s">
        <v>24591</v>
      </c>
      <c r="DZ1530" s="31" t="s">
        <v>24578</v>
      </c>
      <c r="EA1530" s="31"/>
      <c r="EB1530" s="31">
        <v>0</v>
      </c>
      <c r="EC1530" s="31" t="s">
        <v>40168</v>
      </c>
      <c r="ED1530" s="31" t="s">
        <v>41101</v>
      </c>
      <c r="EE1530" s="31"/>
      <c r="EF1530" s="31"/>
      <c r="EG1530" s="31"/>
      <c r="EH1530" s="31"/>
      <c r="EI1530" s="31"/>
      <c r="EJ1530" s="31"/>
    </row>
    <row r="1531" spans="1:140" ht="23.25" customHeight="1">
      <c r="A1531" s="25">
        <v>1529</v>
      </c>
      <c r="B1531" s="30" t="s">
        <v>33335</v>
      </c>
      <c r="C1531" s="31" t="s">
        <v>29980</v>
      </c>
      <c r="D1531" s="30" t="s">
        <v>33198</v>
      </c>
      <c r="E1531" s="30"/>
      <c r="F1531" s="30" t="s">
        <v>36258</v>
      </c>
      <c r="G1531" s="31">
        <f t="shared" si="217"/>
        <v>58</v>
      </c>
      <c r="H1531" s="72">
        <f t="shared" si="218"/>
        <v>52963</v>
      </c>
      <c r="I1531" s="30"/>
      <c r="J1531" s="30" t="s">
        <v>34084</v>
      </c>
      <c r="K1531" s="30" t="s">
        <v>4318</v>
      </c>
      <c r="L1531" s="31" t="s">
        <v>4318</v>
      </c>
      <c r="M1531" s="31" t="s">
        <v>6378</v>
      </c>
      <c r="N1531" s="31" t="s">
        <v>3311</v>
      </c>
      <c r="O1531" s="31" t="s">
        <v>2534</v>
      </c>
      <c r="P1531" s="52" t="s">
        <v>35984</v>
      </c>
      <c r="Q1531" s="29" t="s">
        <v>41352</v>
      </c>
      <c r="R1531" s="31"/>
      <c r="S1531" s="31"/>
      <c r="T1531" s="31"/>
      <c r="U1531" s="31"/>
      <c r="V1531" s="31"/>
      <c r="W1531" s="31" t="s">
        <v>980</v>
      </c>
      <c r="X1531" s="31" t="s">
        <v>33199</v>
      </c>
      <c r="Y1531" s="31" t="e">
        <f t="shared" ca="1" si="219"/>
        <v>#VALUE!</v>
      </c>
      <c r="Z1531" s="31" t="e">
        <f t="shared" ca="1" si="220"/>
        <v>#VALUE!</v>
      </c>
      <c r="AA1531" s="31"/>
      <c r="AB1531" s="31" t="s">
        <v>780</v>
      </c>
      <c r="AC1531" s="31" t="s">
        <v>34145</v>
      </c>
      <c r="AD1531" s="31" t="s">
        <v>34145</v>
      </c>
      <c r="AE1531" s="31"/>
      <c r="AF1531" s="31" t="s">
        <v>24701</v>
      </c>
      <c r="AG1531" s="31" t="s">
        <v>5852</v>
      </c>
      <c r="AH1531" s="31" t="s">
        <v>5852</v>
      </c>
      <c r="AI1531" s="31" t="s">
        <v>728</v>
      </c>
      <c r="AJ1531" s="52"/>
      <c r="AK1531" s="52" t="s">
        <v>34768</v>
      </c>
      <c r="AL1531" s="31"/>
      <c r="AM1531" s="31" t="s">
        <v>34769</v>
      </c>
      <c r="AN1531" s="31"/>
      <c r="AO1531" s="29">
        <v>40227</v>
      </c>
      <c r="AP1531" s="31" t="s">
        <v>20019</v>
      </c>
      <c r="AQ1531" s="52" t="s">
        <v>35984</v>
      </c>
      <c r="AR1531" s="31" t="s">
        <v>34145</v>
      </c>
      <c r="AS1531" s="31" t="s">
        <v>34145</v>
      </c>
      <c r="AT1531" s="31" t="s">
        <v>41036</v>
      </c>
      <c r="AU1531" s="31"/>
      <c r="AV1531" s="31" t="s">
        <v>26001</v>
      </c>
      <c r="AW1531" s="31"/>
      <c r="AX1531" s="29">
        <f t="shared" si="225"/>
        <v>1903</v>
      </c>
      <c r="AY1531" s="31" t="s">
        <v>26346</v>
      </c>
      <c r="AZ1531" s="31" t="s">
        <v>20021</v>
      </c>
      <c r="BA1531" s="30" t="s">
        <v>20019</v>
      </c>
      <c r="BB1531" s="31"/>
      <c r="BC1531" s="31"/>
      <c r="BD1531" s="31" t="s">
        <v>11423</v>
      </c>
      <c r="BE1531" s="31" t="s">
        <v>7969</v>
      </c>
      <c r="BF1531" s="31" t="s">
        <v>26001</v>
      </c>
      <c r="BG1531" s="31"/>
      <c r="BH1531" s="31"/>
      <c r="BI1531" s="31"/>
      <c r="BJ1531" s="31" t="s">
        <v>23222</v>
      </c>
      <c r="BK1531" s="31" t="str">
        <f t="shared" si="216"/>
        <v>III/b</v>
      </c>
      <c r="BL1531" s="31"/>
      <c r="BM1531" s="31"/>
      <c r="BN1531" s="31"/>
      <c r="BO1531" s="31"/>
      <c r="BP1531" s="31"/>
      <c r="BQ1531" s="31" t="s">
        <v>23222</v>
      </c>
      <c r="BR1531" s="31" t="s">
        <v>41376</v>
      </c>
      <c r="BS1531" s="31">
        <v>0</v>
      </c>
      <c r="BT1531" s="29">
        <v>44621</v>
      </c>
      <c r="BU1531" s="52" t="s">
        <v>35984</v>
      </c>
      <c r="BV1531" s="31" t="s">
        <v>20332</v>
      </c>
      <c r="BW1531" s="31">
        <f t="shared" ca="1" si="221"/>
        <v>1</v>
      </c>
      <c r="BX1531" s="78">
        <f t="shared" ca="1" si="222"/>
        <v>3</v>
      </c>
      <c r="BY1531" s="31"/>
      <c r="BZ1531" s="31"/>
      <c r="CA1531" s="31" t="s">
        <v>2483</v>
      </c>
      <c r="CB1531" s="31" t="s">
        <v>2519</v>
      </c>
      <c r="CC1531" s="31"/>
      <c r="CD1531" s="31"/>
      <c r="CE1531" s="31" t="s">
        <v>20085</v>
      </c>
      <c r="CF1531" s="31"/>
      <c r="CG1531" s="31"/>
      <c r="CH1531" s="31"/>
      <c r="CI1531" s="31"/>
      <c r="CJ1531" s="31"/>
      <c r="CK1531" s="31"/>
      <c r="CL1531" s="52" t="s">
        <v>34770</v>
      </c>
      <c r="CM1531" s="29" t="s">
        <v>31247</v>
      </c>
      <c r="CN1531" s="31">
        <v>125</v>
      </c>
      <c r="CO1531" s="31" t="s">
        <v>39580</v>
      </c>
      <c r="CP1531" s="31" t="s">
        <v>31247</v>
      </c>
      <c r="CQ1531" s="31">
        <v>125</v>
      </c>
      <c r="CR1531" s="31">
        <v>6909</v>
      </c>
      <c r="CS1531" s="31"/>
      <c r="CT1531" s="31"/>
      <c r="CU1531" s="31"/>
      <c r="CV1531" s="31"/>
      <c r="CW1531" s="31"/>
      <c r="CX1531" s="31"/>
      <c r="CY1531" s="31"/>
      <c r="CZ1531" s="31"/>
      <c r="DA1531" s="31"/>
      <c r="DB1531" s="31"/>
      <c r="DC1531" s="31"/>
      <c r="DD1531" s="31"/>
      <c r="DE1531" s="31"/>
      <c r="DF1531" s="31"/>
      <c r="DG1531" s="31"/>
      <c r="DH1531" s="31"/>
      <c r="DI1531" s="31"/>
      <c r="DJ1531" s="31"/>
      <c r="DK1531" s="31"/>
      <c r="DL1531" s="31"/>
      <c r="DM1531" s="38" t="s">
        <v>34771</v>
      </c>
      <c r="DN1531" s="38"/>
      <c r="DO1531" s="35"/>
      <c r="DP1531" s="52" t="s">
        <v>34772</v>
      </c>
      <c r="DQ1531" s="31" t="s">
        <v>34773</v>
      </c>
      <c r="DR1531" s="31"/>
      <c r="DS1531" s="31" t="s">
        <v>33405</v>
      </c>
      <c r="DT1531" s="50" t="s">
        <v>34774</v>
      </c>
      <c r="DU1531" s="31"/>
      <c r="DV1531" s="31"/>
      <c r="DW1531" s="31" t="s">
        <v>34437</v>
      </c>
      <c r="DX1531" s="31" t="s">
        <v>34437</v>
      </c>
      <c r="DY1531" s="31" t="s">
        <v>34450</v>
      </c>
      <c r="DZ1531" s="29">
        <v>44771</v>
      </c>
      <c r="EA1531" s="29">
        <v>46011</v>
      </c>
      <c r="EB1531" s="31"/>
      <c r="EC1531" s="31" t="s">
        <v>40168</v>
      </c>
      <c r="ED1531" s="31" t="s">
        <v>41101</v>
      </c>
      <c r="EE1531" s="31"/>
      <c r="EF1531" s="31"/>
      <c r="EG1531" s="31"/>
      <c r="EH1531" s="31"/>
      <c r="EI1531" s="31"/>
      <c r="EJ1531" s="31"/>
    </row>
    <row r="1532" spans="1:140" ht="23.25" customHeight="1">
      <c r="A1532" s="25">
        <v>1530</v>
      </c>
      <c r="B1532" s="30" t="s">
        <v>21665</v>
      </c>
      <c r="C1532" s="31">
        <v>140364019</v>
      </c>
      <c r="D1532" s="30" t="s">
        <v>136</v>
      </c>
      <c r="E1532" s="30"/>
      <c r="F1532" s="30" t="s">
        <v>36253</v>
      </c>
      <c r="G1532" s="31">
        <f t="shared" si="217"/>
        <v>60</v>
      </c>
      <c r="H1532" s="72">
        <f t="shared" si="218"/>
        <v>49857</v>
      </c>
      <c r="I1532" s="30"/>
      <c r="J1532" s="30" t="s">
        <v>34084</v>
      </c>
      <c r="K1532" s="30" t="s">
        <v>4318</v>
      </c>
      <c r="L1532" s="31" t="s">
        <v>4318</v>
      </c>
      <c r="M1532" s="31" t="s">
        <v>3186</v>
      </c>
      <c r="N1532" s="31" t="s">
        <v>7120</v>
      </c>
      <c r="O1532" s="31" t="s">
        <v>3943</v>
      </c>
      <c r="P1532" s="31" t="s">
        <v>15640</v>
      </c>
      <c r="Q1532" s="31"/>
      <c r="R1532" s="31">
        <v>16</v>
      </c>
      <c r="S1532" s="31">
        <v>0</v>
      </c>
      <c r="T1532" s="31"/>
      <c r="U1532" s="31">
        <v>1049</v>
      </c>
      <c r="V1532" s="31"/>
      <c r="W1532" s="31" t="s">
        <v>4422</v>
      </c>
      <c r="X1532" s="31" t="s">
        <v>6230</v>
      </c>
      <c r="Y1532" s="31" t="e">
        <f t="shared" ca="1" si="219"/>
        <v>#VALUE!</v>
      </c>
      <c r="Z1532" s="31" t="e">
        <f t="shared" ca="1" si="220"/>
        <v>#VALUE!</v>
      </c>
      <c r="AA1532" s="31"/>
      <c r="AB1532" s="31" t="s">
        <v>21666</v>
      </c>
      <c r="AC1532" s="31" t="s">
        <v>34145</v>
      </c>
      <c r="AD1532" s="31" t="s">
        <v>34145</v>
      </c>
      <c r="AE1532" s="31"/>
      <c r="AF1532" s="31" t="s">
        <v>24701</v>
      </c>
      <c r="AG1532" s="31" t="s">
        <v>5851</v>
      </c>
      <c r="AH1532" s="31" t="s">
        <v>4322</v>
      </c>
      <c r="AI1532" s="31" t="s">
        <v>7082</v>
      </c>
      <c r="AJ1532" s="31"/>
      <c r="AK1532" s="31"/>
      <c r="AL1532" s="31"/>
      <c r="AM1532" s="31" t="s">
        <v>4406</v>
      </c>
      <c r="AN1532" s="31"/>
      <c r="AO1532" s="31"/>
      <c r="AP1532" s="31" t="s">
        <v>33003</v>
      </c>
      <c r="AQ1532" s="52" t="s">
        <v>24067</v>
      </c>
      <c r="AR1532" s="31" t="s">
        <v>34145</v>
      </c>
      <c r="AS1532" s="31" t="s">
        <v>34145</v>
      </c>
      <c r="AT1532" s="31" t="s">
        <v>39983</v>
      </c>
      <c r="AU1532" s="31"/>
      <c r="AV1532" s="31" t="s">
        <v>20033</v>
      </c>
      <c r="AW1532" s="52" t="s">
        <v>39792</v>
      </c>
      <c r="AX1532" s="29" t="e">
        <f t="shared" si="225"/>
        <v>#VALUE!</v>
      </c>
      <c r="AY1532" s="31" t="s">
        <v>26346</v>
      </c>
      <c r="AZ1532" s="31" t="s">
        <v>33005</v>
      </c>
      <c r="BA1532" s="30" t="s">
        <v>33003</v>
      </c>
      <c r="BB1532" s="31" t="s">
        <v>39984</v>
      </c>
      <c r="BC1532" s="31"/>
      <c r="BD1532" s="31" t="s">
        <v>7997</v>
      </c>
      <c r="BE1532" s="31" t="s">
        <v>7969</v>
      </c>
      <c r="BF1532" s="31" t="s">
        <v>20033</v>
      </c>
      <c r="BG1532" s="31" t="s">
        <v>38814</v>
      </c>
      <c r="BH1532" s="31"/>
      <c r="BI1532" s="31" t="s">
        <v>8136</v>
      </c>
      <c r="BJ1532" s="31" t="s">
        <v>20310</v>
      </c>
      <c r="BK1532" s="31" t="str">
        <f t="shared" si="216"/>
        <v>IV/a</v>
      </c>
      <c r="BL1532" s="31" t="s">
        <v>8077</v>
      </c>
      <c r="BM1532" s="31"/>
      <c r="BN1532" s="31"/>
      <c r="BO1532" s="31"/>
      <c r="BP1532" s="31" t="s">
        <v>1498</v>
      </c>
      <c r="BQ1532" s="31" t="s">
        <v>20310</v>
      </c>
      <c r="BR1532" s="31" t="s">
        <v>17826</v>
      </c>
      <c r="BS1532" s="31" t="s">
        <v>24049</v>
      </c>
      <c r="BT1532" s="31" t="s">
        <v>3388</v>
      </c>
      <c r="BU1532" s="31"/>
      <c r="BV1532" s="31" t="s">
        <v>2696</v>
      </c>
      <c r="BW1532" s="31">
        <f t="shared" ca="1" si="221"/>
        <v>25</v>
      </c>
      <c r="BX1532" s="78">
        <f t="shared" ca="1" si="222"/>
        <v>2</v>
      </c>
      <c r="BY1532" s="31"/>
      <c r="BZ1532" s="31" t="s">
        <v>31827</v>
      </c>
      <c r="CA1532" s="31" t="s">
        <v>2483</v>
      </c>
      <c r="CB1532" s="31" t="s">
        <v>2519</v>
      </c>
      <c r="CC1532" s="31" t="s">
        <v>1498</v>
      </c>
      <c r="CD1532" s="31">
        <v>1</v>
      </c>
      <c r="CE1532" s="31" t="s">
        <v>20085</v>
      </c>
      <c r="CF1532" s="31"/>
      <c r="CG1532" s="31"/>
      <c r="CH1532" s="31"/>
      <c r="CI1532" s="31"/>
      <c r="CJ1532" s="31"/>
      <c r="CK1532" s="31"/>
      <c r="CL1532" s="31" t="s">
        <v>25479</v>
      </c>
      <c r="CM1532" s="31" t="s">
        <v>21956</v>
      </c>
      <c r="CN1532" s="31">
        <v>123</v>
      </c>
      <c r="CO1532" s="31" t="s">
        <v>25392</v>
      </c>
      <c r="CP1532" s="31" t="s">
        <v>21956</v>
      </c>
      <c r="CQ1532" s="31">
        <v>123</v>
      </c>
      <c r="CR1532" s="31">
        <v>3551</v>
      </c>
      <c r="CS1532" s="31" t="s">
        <v>23926</v>
      </c>
      <c r="CT1532" s="31" t="s">
        <v>10558</v>
      </c>
      <c r="CU1532" s="31" t="s">
        <v>10559</v>
      </c>
      <c r="CV1532" s="31" t="s">
        <v>10285</v>
      </c>
      <c r="CW1532" s="31" t="s">
        <v>10291</v>
      </c>
      <c r="CX1532" s="31" t="s">
        <v>10240</v>
      </c>
      <c r="CY1532" s="31"/>
      <c r="CZ1532" s="31"/>
      <c r="DA1532" s="31"/>
      <c r="DB1532" s="31" t="s">
        <v>15744</v>
      </c>
      <c r="DC1532" s="31" t="s">
        <v>15745</v>
      </c>
      <c r="DD1532" s="31" t="s">
        <v>15746</v>
      </c>
      <c r="DE1532" s="31"/>
      <c r="DF1532" s="31"/>
      <c r="DG1532" s="31"/>
      <c r="DH1532" s="31"/>
      <c r="DI1532" s="31"/>
      <c r="DJ1532" s="31"/>
      <c r="DK1532" s="31" t="s">
        <v>25642</v>
      </c>
      <c r="DL1532" s="31" t="s">
        <v>25643</v>
      </c>
      <c r="DM1532" s="38" t="s">
        <v>9169</v>
      </c>
      <c r="DN1532" s="38"/>
      <c r="DO1532" s="35">
        <v>0</v>
      </c>
      <c r="DP1532" s="31" t="s">
        <v>13518</v>
      </c>
      <c r="DQ1532" s="31" t="s">
        <v>13517</v>
      </c>
      <c r="DR1532" s="31"/>
      <c r="DS1532" s="31" t="s">
        <v>26809</v>
      </c>
      <c r="DT1532" s="31"/>
      <c r="DU1532" s="31">
        <v>3</v>
      </c>
      <c r="DV1532" s="31" t="s">
        <v>32167</v>
      </c>
      <c r="DW1532" s="31" t="s">
        <v>7997</v>
      </c>
      <c r="DX1532" s="31" t="s">
        <v>7997</v>
      </c>
      <c r="DY1532" s="31" t="s">
        <v>28823</v>
      </c>
      <c r="DZ1532" s="31" t="s">
        <v>28819</v>
      </c>
      <c r="EA1532" s="31"/>
      <c r="EB1532" s="31">
        <v>318112</v>
      </c>
      <c r="EC1532" s="31" t="s">
        <v>40168</v>
      </c>
      <c r="ED1532" s="31" t="s">
        <v>41101</v>
      </c>
      <c r="EE1532" s="31"/>
      <c r="EF1532" s="31"/>
      <c r="EG1532" s="31"/>
      <c r="EH1532" s="31"/>
      <c r="EI1532" s="31"/>
      <c r="EJ1532" s="31"/>
    </row>
    <row r="1533" spans="1:140" ht="23.25" customHeight="1">
      <c r="A1533" s="25">
        <v>1531</v>
      </c>
      <c r="B1533" s="30" t="s">
        <v>19799</v>
      </c>
      <c r="C1533" s="31">
        <v>140373230</v>
      </c>
      <c r="D1533" s="30" t="s">
        <v>1263</v>
      </c>
      <c r="E1533" s="30"/>
      <c r="F1533" s="30" t="s">
        <v>36257</v>
      </c>
      <c r="G1533" s="31">
        <f t="shared" si="217"/>
        <v>58</v>
      </c>
      <c r="H1533" s="72">
        <f t="shared" si="218"/>
        <v>49035</v>
      </c>
      <c r="I1533" s="30"/>
      <c r="J1533" s="30" t="s">
        <v>34084</v>
      </c>
      <c r="K1533" s="30" t="s">
        <v>4318</v>
      </c>
      <c r="L1533" s="31" t="s">
        <v>4318</v>
      </c>
      <c r="M1533" s="31" t="s">
        <v>6378</v>
      </c>
      <c r="N1533" s="31" t="s">
        <v>4008</v>
      </c>
      <c r="O1533" s="31" t="s">
        <v>4320</v>
      </c>
      <c r="P1533" s="31" t="s">
        <v>21727</v>
      </c>
      <c r="Q1533" s="31"/>
      <c r="R1533" s="31">
        <v>20</v>
      </c>
      <c r="S1533" s="31">
        <v>0</v>
      </c>
      <c r="T1533" s="31"/>
      <c r="U1533" s="31">
        <v>316</v>
      </c>
      <c r="V1533" s="31" t="s">
        <v>3622</v>
      </c>
      <c r="W1533" s="31" t="s">
        <v>7239</v>
      </c>
      <c r="X1533" s="31" t="s">
        <v>3623</v>
      </c>
      <c r="Y1533" s="31" t="e">
        <f t="shared" ca="1" si="219"/>
        <v>#VALUE!</v>
      </c>
      <c r="Z1533" s="31" t="e">
        <f t="shared" ca="1" si="220"/>
        <v>#VALUE!</v>
      </c>
      <c r="AA1533" s="31"/>
      <c r="AB1533" s="31" t="s">
        <v>780</v>
      </c>
      <c r="AC1533" s="31" t="s">
        <v>34145</v>
      </c>
      <c r="AD1533" s="31" t="s">
        <v>34145</v>
      </c>
      <c r="AE1533" s="31"/>
      <c r="AF1533" s="31" t="s">
        <v>24701</v>
      </c>
      <c r="AG1533" s="31" t="s">
        <v>4322</v>
      </c>
      <c r="AH1533" s="31" t="s">
        <v>4322</v>
      </c>
      <c r="AI1533" s="31" t="s">
        <v>728</v>
      </c>
      <c r="AJ1533" s="31">
        <v>2012740163</v>
      </c>
      <c r="AK1533" s="31" t="s">
        <v>18334</v>
      </c>
      <c r="AL1533" s="31" t="s">
        <v>10367</v>
      </c>
      <c r="AM1533" s="31" t="s">
        <v>2681</v>
      </c>
      <c r="AN1533" s="31"/>
      <c r="AO1533" s="31"/>
      <c r="AP1533" s="31" t="s">
        <v>18118</v>
      </c>
      <c r="AQ1533" s="31" t="s">
        <v>18310</v>
      </c>
      <c r="AR1533" s="31" t="s">
        <v>34145</v>
      </c>
      <c r="AS1533" s="31" t="s">
        <v>34145</v>
      </c>
      <c r="AT1533" s="31" t="str">
        <f>_xlfn.IFNA(VLOOKUP(D1533,'[1]5. 1 Mei 2022'!$C$7:$F$60,4,FALSE),"")</f>
        <v/>
      </c>
      <c r="AU1533" s="31"/>
      <c r="AV1533" s="31" t="s">
        <v>20033</v>
      </c>
      <c r="AW1533" s="31" t="s">
        <v>18310</v>
      </c>
      <c r="AX1533" s="29">
        <f t="shared" si="225"/>
        <v>46537</v>
      </c>
      <c r="AY1533" s="31" t="s">
        <v>26346</v>
      </c>
      <c r="AZ1533" s="31" t="s">
        <v>2622</v>
      </c>
      <c r="BA1533" s="30" t="s">
        <v>18118</v>
      </c>
      <c r="BB1533" s="31" t="s">
        <v>33534</v>
      </c>
      <c r="BC1533" s="31"/>
      <c r="BD1533" s="31" t="s">
        <v>7997</v>
      </c>
      <c r="BE1533" s="31" t="s">
        <v>7969</v>
      </c>
      <c r="BF1533" s="31" t="s">
        <v>20033</v>
      </c>
      <c r="BG1533" s="31"/>
      <c r="BH1533" s="31"/>
      <c r="BI1533" s="31" t="s">
        <v>8136</v>
      </c>
      <c r="BJ1533" s="31" t="s">
        <v>20278</v>
      </c>
      <c r="BK1533" s="31" t="str">
        <f t="shared" si="216"/>
        <v>III/c</v>
      </c>
      <c r="BL1533" s="31" t="s">
        <v>8077</v>
      </c>
      <c r="BM1533" s="31"/>
      <c r="BN1533" s="31"/>
      <c r="BO1533" s="31"/>
      <c r="BP1533" s="31" t="s">
        <v>1498</v>
      </c>
      <c r="BQ1533" s="31" t="s">
        <v>20278</v>
      </c>
      <c r="BR1533" s="31" t="s">
        <v>12422</v>
      </c>
      <c r="BS1533" s="31" t="s">
        <v>26427</v>
      </c>
      <c r="BT1533" s="31" t="s">
        <v>4277</v>
      </c>
      <c r="BU1533" s="31"/>
      <c r="BV1533" s="31" t="s">
        <v>4345</v>
      </c>
      <c r="BW1533" s="31">
        <f t="shared" ca="1" si="221"/>
        <v>27</v>
      </c>
      <c r="BX1533" s="78">
        <f t="shared" ca="1" si="222"/>
        <v>3</v>
      </c>
      <c r="BY1533" s="31"/>
      <c r="BZ1533" s="31"/>
      <c r="CA1533" s="31" t="s">
        <v>2483</v>
      </c>
      <c r="CB1533" s="31" t="s">
        <v>2519</v>
      </c>
      <c r="CC1533" s="31">
        <v>2</v>
      </c>
      <c r="CD1533" s="31">
        <v>1</v>
      </c>
      <c r="CE1533" s="31" t="s">
        <v>20085</v>
      </c>
      <c r="CF1533" s="31"/>
      <c r="CG1533" s="31"/>
      <c r="CH1533" s="31"/>
      <c r="CI1533" s="31"/>
      <c r="CJ1533" s="31"/>
      <c r="CK1533" s="31"/>
      <c r="CL1533" s="31" t="s">
        <v>28461</v>
      </c>
      <c r="CM1533" s="31" t="s">
        <v>23474</v>
      </c>
      <c r="CN1533" s="31">
        <v>123</v>
      </c>
      <c r="CO1533" s="31" t="s">
        <v>28592</v>
      </c>
      <c r="CP1533" s="31" t="s">
        <v>23474</v>
      </c>
      <c r="CQ1533" s="31">
        <v>123</v>
      </c>
      <c r="CR1533" s="31">
        <v>4020</v>
      </c>
      <c r="CS1533" s="31" t="s">
        <v>19368</v>
      </c>
      <c r="CT1533" s="31" t="s">
        <v>19369</v>
      </c>
      <c r="CU1533" s="31" t="s">
        <v>19370</v>
      </c>
      <c r="CV1533" s="31" t="s">
        <v>19154</v>
      </c>
      <c r="CW1533" s="31" t="s">
        <v>18260</v>
      </c>
      <c r="CX1533" s="31" t="s">
        <v>19155</v>
      </c>
      <c r="CY1533" s="31"/>
      <c r="CZ1533" s="31"/>
      <c r="DA1533" s="31"/>
      <c r="DB1533" s="31" t="s">
        <v>15747</v>
      </c>
      <c r="DC1533" s="31" t="s">
        <v>15750</v>
      </c>
      <c r="DD1533" s="31" t="s">
        <v>15746</v>
      </c>
      <c r="DE1533" s="31"/>
      <c r="DF1533" s="31"/>
      <c r="DG1533" s="31"/>
      <c r="DH1533" s="31"/>
      <c r="DI1533" s="31"/>
      <c r="DJ1533" s="31"/>
      <c r="DK1533" s="31"/>
      <c r="DL1533" s="31"/>
      <c r="DM1533" s="38" t="s">
        <v>9195</v>
      </c>
      <c r="DN1533" s="38"/>
      <c r="DO1533" s="35">
        <v>0</v>
      </c>
      <c r="DP1533" s="31" t="s">
        <v>14361</v>
      </c>
      <c r="DQ1533" s="31" t="s">
        <v>14362</v>
      </c>
      <c r="DR1533" s="31"/>
      <c r="DS1533" s="31" t="s">
        <v>26827</v>
      </c>
      <c r="DT1533" s="31" t="s">
        <v>38021</v>
      </c>
      <c r="DU1533" s="31">
        <v>2</v>
      </c>
      <c r="DV1533" s="31" t="s">
        <v>32165</v>
      </c>
      <c r="DW1533" s="31" t="s">
        <v>7997</v>
      </c>
      <c r="DX1533" s="31" t="s">
        <v>7997</v>
      </c>
      <c r="DY1533" s="31" t="s">
        <v>29671</v>
      </c>
      <c r="DZ1533" s="31" t="s">
        <v>18545</v>
      </c>
      <c r="EA1533" s="31"/>
      <c r="EB1533" s="31">
        <v>0</v>
      </c>
      <c r="EC1533" s="31" t="s">
        <v>40168</v>
      </c>
      <c r="ED1533" s="31" t="s">
        <v>41101</v>
      </c>
      <c r="EE1533" s="31"/>
      <c r="EF1533" s="31"/>
      <c r="EG1533" s="31"/>
      <c r="EH1533" s="31"/>
      <c r="EI1533" s="31"/>
      <c r="EJ1533" s="31"/>
    </row>
    <row r="1534" spans="1:140" ht="23.25" customHeight="1">
      <c r="A1534" s="25">
        <v>1532</v>
      </c>
      <c r="B1534" s="30" t="s">
        <v>33302</v>
      </c>
      <c r="C1534" s="31" t="s">
        <v>29980</v>
      </c>
      <c r="D1534" s="30" t="s">
        <v>33124</v>
      </c>
      <c r="E1534" s="30"/>
      <c r="F1534" s="30" t="s">
        <v>36258</v>
      </c>
      <c r="G1534" s="31">
        <f t="shared" si="217"/>
        <v>58</v>
      </c>
      <c r="H1534" s="72">
        <f t="shared" si="218"/>
        <v>54697</v>
      </c>
      <c r="I1534" s="30"/>
      <c r="J1534" s="30" t="s">
        <v>34084</v>
      </c>
      <c r="K1534" s="30" t="s">
        <v>4318</v>
      </c>
      <c r="L1534" s="31" t="s">
        <v>4318</v>
      </c>
      <c r="M1534" s="31" t="s">
        <v>6378</v>
      </c>
      <c r="N1534" s="31" t="s">
        <v>3311</v>
      </c>
      <c r="O1534" s="31" t="s">
        <v>2534</v>
      </c>
      <c r="P1534" s="52" t="s">
        <v>35984</v>
      </c>
      <c r="Q1534" s="29" t="s">
        <v>41353</v>
      </c>
      <c r="R1534" s="31"/>
      <c r="S1534" s="31"/>
      <c r="T1534" s="31"/>
      <c r="U1534" s="31"/>
      <c r="V1534" s="31"/>
      <c r="W1534" s="31" t="s">
        <v>7631</v>
      </c>
      <c r="X1534" s="31" t="s">
        <v>33125</v>
      </c>
      <c r="Y1534" s="31">
        <f t="shared" ca="1" si="219"/>
        <v>32</v>
      </c>
      <c r="Z1534" s="31" t="str">
        <f t="shared" ca="1" si="220"/>
        <v>21-35</v>
      </c>
      <c r="AA1534" s="31"/>
      <c r="AB1534" s="31" t="s">
        <v>780</v>
      </c>
      <c r="AC1534" s="31" t="s">
        <v>34145</v>
      </c>
      <c r="AD1534" s="31" t="s">
        <v>34145</v>
      </c>
      <c r="AE1534" s="31"/>
      <c r="AF1534" s="31" t="s">
        <v>24701</v>
      </c>
      <c r="AG1534" s="31" t="s">
        <v>4322</v>
      </c>
      <c r="AH1534" s="31" t="s">
        <v>4322</v>
      </c>
      <c r="AI1534" s="31" t="s">
        <v>728</v>
      </c>
      <c r="AJ1534" s="52" t="s">
        <v>34775</v>
      </c>
      <c r="AK1534" s="52" t="s">
        <v>34776</v>
      </c>
      <c r="AL1534" s="31"/>
      <c r="AM1534" s="31" t="s">
        <v>34777</v>
      </c>
      <c r="AN1534" s="31"/>
      <c r="AO1534" s="29">
        <v>42301</v>
      </c>
      <c r="AP1534" s="31" t="s">
        <v>2307</v>
      </c>
      <c r="AQ1534" s="52" t="s">
        <v>35984</v>
      </c>
      <c r="AR1534" s="31" t="s">
        <v>34145</v>
      </c>
      <c r="AS1534" s="31" t="s">
        <v>34145</v>
      </c>
      <c r="AT1534" s="31" t="s">
        <v>41065</v>
      </c>
      <c r="AU1534" s="31"/>
      <c r="AV1534" s="31" t="s">
        <v>26001</v>
      </c>
      <c r="AW1534" s="31"/>
      <c r="AX1534" s="29">
        <f t="shared" si="225"/>
        <v>1903</v>
      </c>
      <c r="AY1534" s="31" t="s">
        <v>26346</v>
      </c>
      <c r="AZ1534" s="31" t="s">
        <v>6924</v>
      </c>
      <c r="BA1534" s="30" t="s">
        <v>2307</v>
      </c>
      <c r="BB1534" s="31" t="s">
        <v>34371</v>
      </c>
      <c r="BC1534" s="31" t="s">
        <v>11629</v>
      </c>
      <c r="BD1534" s="31" t="s">
        <v>11423</v>
      </c>
      <c r="BE1534" s="31" t="s">
        <v>7969</v>
      </c>
      <c r="BF1534" s="31" t="s">
        <v>26001</v>
      </c>
      <c r="BG1534" s="31"/>
      <c r="BH1534" s="31"/>
      <c r="BI1534" s="31"/>
      <c r="BJ1534" s="31" t="s">
        <v>23222</v>
      </c>
      <c r="BK1534" s="31" t="str">
        <f t="shared" ref="BK1534:BK1597" si="226">N1534</f>
        <v>III/b</v>
      </c>
      <c r="BL1534" s="31"/>
      <c r="BM1534" s="31"/>
      <c r="BN1534" s="31"/>
      <c r="BO1534" s="31"/>
      <c r="BP1534" s="31"/>
      <c r="BQ1534" s="31" t="s">
        <v>23222</v>
      </c>
      <c r="BR1534" s="31" t="s">
        <v>41376</v>
      </c>
      <c r="BS1534" s="31">
        <v>0</v>
      </c>
      <c r="BT1534" s="29">
        <v>44621</v>
      </c>
      <c r="BU1534" s="52" t="s">
        <v>35984</v>
      </c>
      <c r="BV1534" s="31" t="s">
        <v>20332</v>
      </c>
      <c r="BW1534" s="31">
        <f t="shared" ca="1" si="221"/>
        <v>1</v>
      </c>
      <c r="BX1534" s="78">
        <f t="shared" ca="1" si="222"/>
        <v>3</v>
      </c>
      <c r="BY1534" s="31"/>
      <c r="BZ1534" s="31"/>
      <c r="CA1534" s="31" t="s">
        <v>2483</v>
      </c>
      <c r="CB1534" s="31" t="s">
        <v>2519</v>
      </c>
      <c r="CC1534" s="31"/>
      <c r="CD1534" s="31">
        <v>1</v>
      </c>
      <c r="CE1534" s="31" t="s">
        <v>20085</v>
      </c>
      <c r="CF1534" s="31"/>
      <c r="CG1534" s="31"/>
      <c r="CH1534" s="31"/>
      <c r="CI1534" s="31"/>
      <c r="CJ1534" s="31"/>
      <c r="CK1534" s="31"/>
      <c r="CL1534" s="52" t="s">
        <v>34778</v>
      </c>
      <c r="CM1534" s="29" t="s">
        <v>39456</v>
      </c>
      <c r="CN1534" s="31">
        <v>126</v>
      </c>
      <c r="CO1534" s="31" t="s">
        <v>39526</v>
      </c>
      <c r="CP1534" s="31" t="s">
        <v>39456</v>
      </c>
      <c r="CQ1534" s="31" t="s">
        <v>39477</v>
      </c>
      <c r="CR1534" s="31">
        <v>6910</v>
      </c>
      <c r="CS1534" s="31"/>
      <c r="CT1534" s="31"/>
      <c r="CU1534" s="31"/>
      <c r="CV1534" s="31"/>
      <c r="CW1534" s="31"/>
      <c r="CX1534" s="31"/>
      <c r="CY1534" s="31"/>
      <c r="CZ1534" s="31"/>
      <c r="DA1534" s="31"/>
      <c r="DB1534" s="31"/>
      <c r="DC1534" s="31"/>
      <c r="DD1534" s="31"/>
      <c r="DE1534" s="31"/>
      <c r="DF1534" s="31"/>
      <c r="DG1534" s="31"/>
      <c r="DH1534" s="31"/>
      <c r="DI1534" s="31"/>
      <c r="DJ1534" s="31"/>
      <c r="DK1534" s="31"/>
      <c r="DL1534" s="31"/>
      <c r="DM1534" s="38" t="s">
        <v>34779</v>
      </c>
      <c r="DN1534" s="38"/>
      <c r="DO1534" s="35"/>
      <c r="DP1534" s="52" t="s">
        <v>34780</v>
      </c>
      <c r="DQ1534" s="31" t="s">
        <v>34781</v>
      </c>
      <c r="DR1534" s="31"/>
      <c r="DS1534" s="52" t="s">
        <v>34782</v>
      </c>
      <c r="DT1534" s="50" t="s">
        <v>38022</v>
      </c>
      <c r="DU1534" s="31"/>
      <c r="DV1534" s="31"/>
      <c r="DW1534" s="31" t="s">
        <v>34437</v>
      </c>
      <c r="DX1534" s="31" t="s">
        <v>34437</v>
      </c>
      <c r="DY1534" s="31" t="s">
        <v>34443</v>
      </c>
      <c r="DZ1534" s="29">
        <v>44771</v>
      </c>
      <c r="EA1534" s="29">
        <v>45910</v>
      </c>
      <c r="EB1534" s="31"/>
      <c r="EC1534" s="31" t="s">
        <v>40168</v>
      </c>
      <c r="ED1534" s="31" t="s">
        <v>41101</v>
      </c>
      <c r="EE1534" s="31"/>
      <c r="EF1534" s="31"/>
      <c r="EG1534" s="31"/>
      <c r="EH1534" s="31"/>
      <c r="EI1534" s="31"/>
      <c r="EJ1534" s="31"/>
    </row>
    <row r="1535" spans="1:140" ht="23.25" customHeight="1">
      <c r="A1535" s="25">
        <v>1533</v>
      </c>
      <c r="B1535" s="30" t="s">
        <v>33371</v>
      </c>
      <c r="C1535" s="31" t="s">
        <v>29980</v>
      </c>
      <c r="D1535" s="30" t="s">
        <v>33285</v>
      </c>
      <c r="E1535" s="30"/>
      <c r="F1535" s="30" t="s">
        <v>36258</v>
      </c>
      <c r="G1535" s="31">
        <f t="shared" si="217"/>
        <v>58</v>
      </c>
      <c r="H1535" s="72">
        <f t="shared" si="218"/>
        <v>56036</v>
      </c>
      <c r="I1535" s="30"/>
      <c r="J1535" s="30" t="s">
        <v>34084</v>
      </c>
      <c r="K1535" s="30" t="s">
        <v>4318</v>
      </c>
      <c r="L1535" s="31" t="s">
        <v>4318</v>
      </c>
      <c r="M1535" s="31" t="s">
        <v>3186</v>
      </c>
      <c r="N1535" s="31" t="s">
        <v>3311</v>
      </c>
      <c r="O1535" s="31" t="s">
        <v>2534</v>
      </c>
      <c r="P1535" s="52" t="s">
        <v>35984</v>
      </c>
      <c r="Q1535" s="31" t="s">
        <v>41354</v>
      </c>
      <c r="R1535" s="31"/>
      <c r="S1535" s="31"/>
      <c r="T1535" s="31"/>
      <c r="U1535" s="31"/>
      <c r="V1535" s="31"/>
      <c r="W1535" s="31" t="s">
        <v>980</v>
      </c>
      <c r="X1535" s="31" t="s">
        <v>30067</v>
      </c>
      <c r="Y1535" s="31" t="e">
        <f t="shared" ca="1" si="219"/>
        <v>#VALUE!</v>
      </c>
      <c r="Z1535" s="31" t="e">
        <f t="shared" ca="1" si="220"/>
        <v>#VALUE!</v>
      </c>
      <c r="AA1535" s="31"/>
      <c r="AB1535" s="31" t="s">
        <v>780</v>
      </c>
      <c r="AC1535" s="31" t="s">
        <v>34145</v>
      </c>
      <c r="AD1535" s="31" t="s">
        <v>34145</v>
      </c>
      <c r="AE1535" s="31"/>
      <c r="AF1535" s="31" t="s">
        <v>24701</v>
      </c>
      <c r="AG1535" s="31" t="s">
        <v>4322</v>
      </c>
      <c r="AH1535" s="31" t="s">
        <v>4322</v>
      </c>
      <c r="AI1535" s="31" t="s">
        <v>728</v>
      </c>
      <c r="AJ1535" s="31" t="s">
        <v>33991</v>
      </c>
      <c r="AK1535" s="31" t="s">
        <v>33992</v>
      </c>
      <c r="AL1535" s="31" t="s">
        <v>33993</v>
      </c>
      <c r="AM1535" s="31" t="s">
        <v>8728</v>
      </c>
      <c r="AN1535" s="31"/>
      <c r="AO1535" s="52" t="s">
        <v>11829</v>
      </c>
      <c r="AP1535" s="31" t="s">
        <v>33003</v>
      </c>
      <c r="AQ1535" s="52" t="s">
        <v>35984</v>
      </c>
      <c r="AR1535" s="31" t="s">
        <v>34145</v>
      </c>
      <c r="AS1535" s="31" t="s">
        <v>34145</v>
      </c>
      <c r="AT1535" s="31" t="s">
        <v>41056</v>
      </c>
      <c r="AU1535" s="31"/>
      <c r="AV1535" s="31" t="s">
        <v>26001</v>
      </c>
      <c r="AW1535" s="52" t="s">
        <v>20332</v>
      </c>
      <c r="AX1535" s="29">
        <f t="shared" si="225"/>
        <v>46524</v>
      </c>
      <c r="AY1535" s="31" t="s">
        <v>26346</v>
      </c>
      <c r="AZ1535" s="31" t="s">
        <v>33005</v>
      </c>
      <c r="BA1535" s="30" t="s">
        <v>33003</v>
      </c>
      <c r="BB1535" s="31" t="s">
        <v>22916</v>
      </c>
      <c r="BC1535" s="31" t="s">
        <v>41057</v>
      </c>
      <c r="BD1535" s="31" t="s">
        <v>11423</v>
      </c>
      <c r="BE1535" s="31" t="s">
        <v>7969</v>
      </c>
      <c r="BF1535" s="31" t="s">
        <v>26001</v>
      </c>
      <c r="BG1535" s="31"/>
      <c r="BH1535" s="31"/>
      <c r="BI1535" s="31"/>
      <c r="BJ1535" s="31"/>
      <c r="BK1535" s="31" t="str">
        <f t="shared" si="226"/>
        <v>III/b</v>
      </c>
      <c r="BL1535" s="31"/>
      <c r="BM1535" s="31"/>
      <c r="BN1535" s="31"/>
      <c r="BO1535" s="31"/>
      <c r="BP1535" s="31"/>
      <c r="BQ1535" s="31" t="s">
        <v>23222</v>
      </c>
      <c r="BR1535" s="31" t="s">
        <v>41376</v>
      </c>
      <c r="BS1535" s="31">
        <v>0</v>
      </c>
      <c r="BT1535" s="52" t="s">
        <v>20332</v>
      </c>
      <c r="BU1535" s="52" t="s">
        <v>35984</v>
      </c>
      <c r="BV1535" s="31" t="s">
        <v>20332</v>
      </c>
      <c r="BW1535" s="31">
        <f t="shared" ca="1" si="221"/>
        <v>1</v>
      </c>
      <c r="BX1535" s="78">
        <f t="shared" ca="1" si="222"/>
        <v>3</v>
      </c>
      <c r="BY1535" s="31"/>
      <c r="BZ1535" s="31"/>
      <c r="CA1535" s="31" t="s">
        <v>2483</v>
      </c>
      <c r="CB1535" s="31" t="s">
        <v>2519</v>
      </c>
      <c r="CC1535" s="31"/>
      <c r="CD1535" s="31">
        <v>1</v>
      </c>
      <c r="CE1535" s="31" t="s">
        <v>20085</v>
      </c>
      <c r="CF1535" s="31"/>
      <c r="CG1535" s="31"/>
      <c r="CH1535" s="31"/>
      <c r="CI1535" s="31"/>
      <c r="CJ1535" s="31"/>
      <c r="CK1535" s="31"/>
      <c r="CL1535" s="31" t="s">
        <v>33994</v>
      </c>
      <c r="CM1535" s="31" t="s">
        <v>22493</v>
      </c>
      <c r="CN1535" s="31">
        <v>123</v>
      </c>
      <c r="CO1535" s="31" t="s">
        <v>39852</v>
      </c>
      <c r="CP1535" s="31" t="s">
        <v>22493</v>
      </c>
      <c r="CQ1535" s="31">
        <v>123</v>
      </c>
      <c r="CR1535" s="31">
        <v>6933</v>
      </c>
      <c r="CS1535" s="31"/>
      <c r="CT1535" s="31"/>
      <c r="CU1535" s="31"/>
      <c r="CV1535" s="31"/>
      <c r="CW1535" s="31"/>
      <c r="CX1535" s="31"/>
      <c r="CY1535" s="31"/>
      <c r="CZ1535" s="31"/>
      <c r="DA1535" s="31"/>
      <c r="DB1535" s="31"/>
      <c r="DC1535" s="31"/>
      <c r="DD1535" s="31"/>
      <c r="DE1535" s="31"/>
      <c r="DF1535" s="31"/>
      <c r="DG1535" s="31"/>
      <c r="DH1535" s="31"/>
      <c r="DI1535" s="31"/>
      <c r="DJ1535" s="31"/>
      <c r="DK1535" s="31"/>
      <c r="DL1535" s="31"/>
      <c r="DM1535" s="38" t="s">
        <v>33990</v>
      </c>
      <c r="DN1535" s="38"/>
      <c r="DO1535" s="35"/>
      <c r="DP1535" s="31" t="s">
        <v>33988</v>
      </c>
      <c r="DQ1535" s="31" t="s">
        <v>33989</v>
      </c>
      <c r="DR1535" s="31"/>
      <c r="DS1535" s="31" t="s">
        <v>15367</v>
      </c>
      <c r="DT1535" s="50" t="s">
        <v>36224</v>
      </c>
      <c r="DU1535" s="31"/>
      <c r="DV1535" s="31"/>
      <c r="DW1535" s="31" t="s">
        <v>34437</v>
      </c>
      <c r="DX1535" s="31" t="s">
        <v>34437</v>
      </c>
      <c r="DY1535" s="31" t="s">
        <v>34448</v>
      </c>
      <c r="DZ1535" s="29">
        <v>44771</v>
      </c>
      <c r="EA1535" s="29">
        <v>45795</v>
      </c>
      <c r="EB1535" s="31"/>
      <c r="EC1535" s="31" t="s">
        <v>40168</v>
      </c>
      <c r="ED1535" s="31" t="s">
        <v>41101</v>
      </c>
      <c r="EE1535" s="31"/>
      <c r="EF1535" s="31"/>
      <c r="EG1535" s="31"/>
      <c r="EH1535" s="31"/>
      <c r="EI1535" s="31"/>
      <c r="EJ1535" s="31"/>
    </row>
    <row r="1536" spans="1:140" ht="23.25" customHeight="1">
      <c r="A1536" s="25">
        <v>1534</v>
      </c>
      <c r="B1536" s="30" t="s">
        <v>33359</v>
      </c>
      <c r="C1536" s="31" t="s">
        <v>29980</v>
      </c>
      <c r="D1536" s="30" t="s">
        <v>33260</v>
      </c>
      <c r="E1536" s="30"/>
      <c r="F1536" s="30" t="s">
        <v>36258</v>
      </c>
      <c r="G1536" s="31">
        <f t="shared" si="217"/>
        <v>58</v>
      </c>
      <c r="H1536" s="72">
        <f t="shared" si="218"/>
        <v>52994</v>
      </c>
      <c r="I1536" s="30"/>
      <c r="J1536" s="30" t="s">
        <v>34084</v>
      </c>
      <c r="K1536" s="30" t="s">
        <v>4318</v>
      </c>
      <c r="L1536" s="31" t="s">
        <v>4318</v>
      </c>
      <c r="M1536" s="31" t="s">
        <v>3186</v>
      </c>
      <c r="N1536" s="31" t="s">
        <v>3311</v>
      </c>
      <c r="O1536" s="31" t="s">
        <v>2534</v>
      </c>
      <c r="P1536" s="52" t="s">
        <v>35984</v>
      </c>
      <c r="Q1536" s="52" t="s">
        <v>41355</v>
      </c>
      <c r="R1536" s="31"/>
      <c r="S1536" s="31"/>
      <c r="T1536" s="31"/>
      <c r="U1536" s="31"/>
      <c r="V1536" s="31"/>
      <c r="W1536" s="31" t="s">
        <v>5223</v>
      </c>
      <c r="X1536" s="31" t="s">
        <v>33261</v>
      </c>
      <c r="Y1536" s="31" t="e">
        <f t="shared" ca="1" si="219"/>
        <v>#VALUE!</v>
      </c>
      <c r="Z1536" s="31" t="e">
        <f t="shared" ca="1" si="220"/>
        <v>#VALUE!</v>
      </c>
      <c r="AA1536" s="31"/>
      <c r="AB1536" s="31" t="s">
        <v>780</v>
      </c>
      <c r="AC1536" s="31" t="s">
        <v>34145</v>
      </c>
      <c r="AD1536" s="31" t="s">
        <v>34145</v>
      </c>
      <c r="AE1536" s="31"/>
      <c r="AF1536" s="31" t="s">
        <v>24701</v>
      </c>
      <c r="AG1536" s="31" t="s">
        <v>4322</v>
      </c>
      <c r="AH1536" s="31" t="s">
        <v>4322</v>
      </c>
      <c r="AI1536" s="31" t="s">
        <v>728</v>
      </c>
      <c r="AJ1536" s="52" t="s">
        <v>36475</v>
      </c>
      <c r="AK1536" s="31" t="s">
        <v>36476</v>
      </c>
      <c r="AL1536" s="52" t="s">
        <v>36477</v>
      </c>
      <c r="AM1536" s="31" t="s">
        <v>26054</v>
      </c>
      <c r="AN1536" s="31"/>
      <c r="AO1536" s="52" t="s">
        <v>36477</v>
      </c>
      <c r="AP1536" s="31" t="s">
        <v>33003</v>
      </c>
      <c r="AQ1536" s="52" t="s">
        <v>35984</v>
      </c>
      <c r="AR1536" s="31" t="s">
        <v>34145</v>
      </c>
      <c r="AS1536" s="31" t="s">
        <v>34145</v>
      </c>
      <c r="AT1536" s="31" t="s">
        <v>41056</v>
      </c>
      <c r="AU1536" s="31"/>
      <c r="AV1536" s="31" t="s">
        <v>26001</v>
      </c>
      <c r="AW1536" s="52" t="s">
        <v>20332</v>
      </c>
      <c r="AX1536" s="29">
        <f t="shared" si="225"/>
        <v>46524</v>
      </c>
      <c r="AY1536" s="31" t="s">
        <v>26346</v>
      </c>
      <c r="AZ1536" s="31" t="s">
        <v>33005</v>
      </c>
      <c r="BA1536" s="30" t="s">
        <v>33003</v>
      </c>
      <c r="BB1536" s="31" t="s">
        <v>22916</v>
      </c>
      <c r="BC1536" s="31" t="s">
        <v>41057</v>
      </c>
      <c r="BD1536" s="31" t="s">
        <v>11423</v>
      </c>
      <c r="BE1536" s="31" t="s">
        <v>7969</v>
      </c>
      <c r="BF1536" s="31" t="s">
        <v>26001</v>
      </c>
      <c r="BG1536" s="31"/>
      <c r="BH1536" s="31"/>
      <c r="BI1536" s="31"/>
      <c r="BJ1536" s="31"/>
      <c r="BK1536" s="31" t="str">
        <f t="shared" si="226"/>
        <v>III/b</v>
      </c>
      <c r="BL1536" s="31"/>
      <c r="BM1536" s="31"/>
      <c r="BN1536" s="31"/>
      <c r="BO1536" s="31"/>
      <c r="BP1536" s="31"/>
      <c r="BQ1536" s="31" t="s">
        <v>23222</v>
      </c>
      <c r="BR1536" s="31" t="s">
        <v>41376</v>
      </c>
      <c r="BS1536" s="31">
        <v>0</v>
      </c>
      <c r="BT1536" s="52" t="s">
        <v>20332</v>
      </c>
      <c r="BU1536" s="52" t="s">
        <v>35984</v>
      </c>
      <c r="BV1536" s="31" t="s">
        <v>20332</v>
      </c>
      <c r="BW1536" s="31">
        <f t="shared" ca="1" si="221"/>
        <v>1</v>
      </c>
      <c r="BX1536" s="78">
        <f t="shared" ca="1" si="222"/>
        <v>3</v>
      </c>
      <c r="BY1536" s="31"/>
      <c r="BZ1536" s="31"/>
      <c r="CA1536" s="31" t="s">
        <v>2483</v>
      </c>
      <c r="CB1536" s="31" t="s">
        <v>2519</v>
      </c>
      <c r="CC1536" s="31"/>
      <c r="CD1536" s="31"/>
      <c r="CE1536" s="31"/>
      <c r="CF1536" s="31"/>
      <c r="CG1536" s="31"/>
      <c r="CH1536" s="31"/>
      <c r="CI1536" s="31"/>
      <c r="CJ1536" s="31"/>
      <c r="CK1536" s="31"/>
      <c r="CL1536" s="31" t="s">
        <v>36478</v>
      </c>
      <c r="CM1536" s="52" t="s">
        <v>36479</v>
      </c>
      <c r="CN1536" s="31">
        <v>126</v>
      </c>
      <c r="CO1536" s="31" t="s">
        <v>39500</v>
      </c>
      <c r="CP1536" s="31" t="s">
        <v>36479</v>
      </c>
      <c r="CQ1536" s="31">
        <v>126</v>
      </c>
      <c r="CR1536" s="31">
        <v>6932</v>
      </c>
      <c r="CS1536" s="31"/>
      <c r="CT1536" s="31"/>
      <c r="CU1536" s="31"/>
      <c r="CV1536" s="31"/>
      <c r="CW1536" s="31"/>
      <c r="CX1536" s="31"/>
      <c r="CY1536" s="31"/>
      <c r="CZ1536" s="31"/>
      <c r="DA1536" s="31"/>
      <c r="DB1536" s="31"/>
      <c r="DC1536" s="31"/>
      <c r="DD1536" s="31"/>
      <c r="DE1536" s="31"/>
      <c r="DF1536" s="31"/>
      <c r="DG1536" s="31"/>
      <c r="DH1536" s="31"/>
      <c r="DI1536" s="31"/>
      <c r="DJ1536" s="31"/>
      <c r="DK1536" s="31"/>
      <c r="DL1536" s="31"/>
      <c r="DM1536" s="38">
        <v>684600372513000</v>
      </c>
      <c r="DN1536" s="38"/>
      <c r="DO1536" s="35"/>
      <c r="DP1536" s="52" t="s">
        <v>36480</v>
      </c>
      <c r="DQ1536" s="31" t="s">
        <v>36481</v>
      </c>
      <c r="DR1536" s="31"/>
      <c r="DS1536" s="31" t="s">
        <v>33439</v>
      </c>
      <c r="DT1536" s="50" t="s">
        <v>38023</v>
      </c>
      <c r="DU1536" s="31"/>
      <c r="DV1536" s="31"/>
      <c r="DW1536" s="31"/>
      <c r="DX1536" s="31"/>
      <c r="DY1536" s="31"/>
      <c r="DZ1536" s="31"/>
      <c r="EA1536" s="31"/>
      <c r="EB1536" s="31"/>
      <c r="EC1536" s="31" t="s">
        <v>40168</v>
      </c>
      <c r="ED1536" s="31" t="s">
        <v>41101</v>
      </c>
      <c r="EE1536" s="31"/>
      <c r="EF1536" s="31"/>
      <c r="EG1536" s="31"/>
      <c r="EH1536" s="31"/>
      <c r="EI1536" s="31"/>
      <c r="EJ1536" s="31"/>
    </row>
    <row r="1537" spans="1:140" ht="23.25" customHeight="1">
      <c r="A1537" s="25">
        <v>1535</v>
      </c>
      <c r="B1537" s="30" t="s">
        <v>15503</v>
      </c>
      <c r="C1537" s="31">
        <v>140333458</v>
      </c>
      <c r="D1537" s="30" t="s">
        <v>1248</v>
      </c>
      <c r="E1537" s="30"/>
      <c r="F1537" s="30" t="s">
        <v>36253</v>
      </c>
      <c r="G1537" s="31">
        <f t="shared" ref="G1537:G1600" si="227">IF(F1537="Ahli Madya",60,IF(F1537="Ahli Utama",65,58))</f>
        <v>60</v>
      </c>
      <c r="H1537" s="72">
        <f t="shared" ref="H1537:H1600" si="228">DATE(YEAR(X1537)+G1537,MONTH(X1537)+1,1)</f>
        <v>48884</v>
      </c>
      <c r="I1537" s="30"/>
      <c r="J1537" s="30" t="s">
        <v>34084</v>
      </c>
      <c r="K1537" s="30" t="s">
        <v>4318</v>
      </c>
      <c r="L1537" s="31" t="s">
        <v>4318</v>
      </c>
      <c r="M1537" s="31" t="s">
        <v>6378</v>
      </c>
      <c r="N1537" s="31" t="s">
        <v>7121</v>
      </c>
      <c r="O1537" s="31" t="s">
        <v>3948</v>
      </c>
      <c r="P1537" s="52" t="s">
        <v>35985</v>
      </c>
      <c r="Q1537" s="31" t="s">
        <v>41942</v>
      </c>
      <c r="R1537" s="31">
        <v>24</v>
      </c>
      <c r="S1537" s="31">
        <v>1</v>
      </c>
      <c r="T1537" s="31"/>
      <c r="U1537" s="31">
        <v>1402</v>
      </c>
      <c r="V1537" s="31"/>
      <c r="W1537" s="31" t="s">
        <v>3089</v>
      </c>
      <c r="X1537" s="31" t="s">
        <v>3090</v>
      </c>
      <c r="Y1537" s="31">
        <f t="shared" ref="Y1537:Y1600" ca="1" si="229">YEAR(NOW())-YEAR(X1537)</f>
        <v>50</v>
      </c>
      <c r="Z1537" s="31" t="str">
        <f t="shared" ref="Z1537:Z1600" ca="1" si="230">IF(AND(Y1537&gt;=21,Y1537&lt;=35),"21-35",IF(AND(Y1537&gt;35,Y1537&lt;=45),"36-45",IF(AND(Y1537&gt;45,Y1537&lt;=58),"46-58",IF(Y1537&gt;58,"Lebih dari 58",0))))</f>
        <v>46-58</v>
      </c>
      <c r="AA1537" s="31"/>
      <c r="AB1537" s="31" t="s">
        <v>5385</v>
      </c>
      <c r="AC1537" s="31" t="s">
        <v>34145</v>
      </c>
      <c r="AD1537" s="31" t="s">
        <v>34145</v>
      </c>
      <c r="AE1537" s="31"/>
      <c r="AF1537" s="31" t="s">
        <v>24701</v>
      </c>
      <c r="AG1537" s="31" t="s">
        <v>4322</v>
      </c>
      <c r="AH1537" s="31" t="s">
        <v>4322</v>
      </c>
      <c r="AI1537" s="31" t="s">
        <v>728</v>
      </c>
      <c r="AJ1537" s="31">
        <v>1304512559</v>
      </c>
      <c r="AK1537" s="31" t="s">
        <v>7695</v>
      </c>
      <c r="AL1537" s="31" t="s">
        <v>4629</v>
      </c>
      <c r="AM1537" s="31" t="s">
        <v>2711</v>
      </c>
      <c r="AN1537" s="31"/>
      <c r="AO1537" s="31"/>
      <c r="AP1537" s="31" t="s">
        <v>33765</v>
      </c>
      <c r="AQ1537" s="31" t="s">
        <v>23982</v>
      </c>
      <c r="AR1537" s="31" t="s">
        <v>34145</v>
      </c>
      <c r="AS1537" s="31" t="s">
        <v>34145</v>
      </c>
      <c r="AT1537" s="31" t="str">
        <f>_xlfn.IFNA(VLOOKUP(D1537,'[1]5. 1 Mei 2022'!$C$7:$F$60,4,FALSE),"")</f>
        <v/>
      </c>
      <c r="AU1537" s="31"/>
      <c r="AV1537" s="31" t="s">
        <v>24832</v>
      </c>
      <c r="AW1537" s="31" t="s">
        <v>30279</v>
      </c>
      <c r="AX1537" s="29">
        <f t="shared" si="225"/>
        <v>46117</v>
      </c>
      <c r="AY1537" s="31" t="s">
        <v>26346</v>
      </c>
      <c r="AZ1537" s="31" t="s">
        <v>525</v>
      </c>
      <c r="BA1537" s="30" t="s">
        <v>33765</v>
      </c>
      <c r="BB1537" s="31" t="s">
        <v>11647</v>
      </c>
      <c r="BC1537" s="31"/>
      <c r="BD1537" s="31" t="s">
        <v>2926</v>
      </c>
      <c r="BE1537" s="31" t="s">
        <v>7969</v>
      </c>
      <c r="BF1537" s="31" t="s">
        <v>24832</v>
      </c>
      <c r="BG1537" s="31"/>
      <c r="BH1537" s="31"/>
      <c r="BI1537" s="31" t="s">
        <v>8136</v>
      </c>
      <c r="BJ1537" s="31" t="s">
        <v>20310</v>
      </c>
      <c r="BK1537" s="31" t="str">
        <f t="shared" si="226"/>
        <v>IV/b</v>
      </c>
      <c r="BL1537" s="31" t="s">
        <v>8077</v>
      </c>
      <c r="BM1537" s="31"/>
      <c r="BN1537" s="31"/>
      <c r="BO1537" s="31"/>
      <c r="BP1537" s="31" t="s">
        <v>1498</v>
      </c>
      <c r="BQ1537" s="31" t="s">
        <v>20310</v>
      </c>
      <c r="BR1537" s="31" t="s">
        <v>12422</v>
      </c>
      <c r="BS1537" s="31" t="s">
        <v>26445</v>
      </c>
      <c r="BT1537" s="31" t="s">
        <v>1694</v>
      </c>
      <c r="BU1537" s="31"/>
      <c r="BV1537" s="31" t="s">
        <v>5329</v>
      </c>
      <c r="BW1537" s="31">
        <f t="shared" ref="BW1537:BW1600" ca="1" si="231">YEAR(NOW())-YEAR(BV1537)</f>
        <v>28</v>
      </c>
      <c r="BX1537" s="78">
        <f t="shared" ref="BX1537:BX1600" ca="1" si="232">DATEDIF(BV1537,NOW(),"YM")</f>
        <v>2</v>
      </c>
      <c r="BY1537" s="31"/>
      <c r="BZ1537" s="31"/>
      <c r="CA1537" s="31" t="s">
        <v>2483</v>
      </c>
      <c r="CB1537" s="31" t="s">
        <v>2519</v>
      </c>
      <c r="CC1537" s="31">
        <v>3</v>
      </c>
      <c r="CD1537" s="31">
        <v>1</v>
      </c>
      <c r="CE1537" s="31" t="s">
        <v>20085</v>
      </c>
      <c r="CF1537" s="31"/>
      <c r="CG1537" s="31">
        <v>2008</v>
      </c>
      <c r="CH1537" s="31"/>
      <c r="CI1537" s="31"/>
      <c r="CJ1537" s="31"/>
      <c r="CK1537" s="31"/>
      <c r="CL1537" s="31" t="s">
        <v>22109</v>
      </c>
      <c r="CM1537" s="31" t="s">
        <v>22110</v>
      </c>
      <c r="CN1537" s="31">
        <v>123</v>
      </c>
      <c r="CO1537" s="31" t="s">
        <v>25912</v>
      </c>
      <c r="CP1537" s="31" t="s">
        <v>22110</v>
      </c>
      <c r="CQ1537" s="31">
        <v>123</v>
      </c>
      <c r="CR1537" s="31">
        <v>3006</v>
      </c>
      <c r="CS1537" s="31" t="s">
        <v>8595</v>
      </c>
      <c r="CT1537" s="31"/>
      <c r="CU1537" s="31">
        <v>40990</v>
      </c>
      <c r="CV1537" s="31" t="s">
        <v>8319</v>
      </c>
      <c r="CW1537" s="31" t="s">
        <v>8320</v>
      </c>
      <c r="CX1537" s="31" t="s">
        <v>8318</v>
      </c>
      <c r="CY1537" s="31"/>
      <c r="CZ1537" s="31"/>
      <c r="DA1537" s="31"/>
      <c r="DB1537" s="31" t="s">
        <v>15744</v>
      </c>
      <c r="DC1537" s="31" t="s">
        <v>15745</v>
      </c>
      <c r="DD1537" s="31" t="s">
        <v>15746</v>
      </c>
      <c r="DE1537" s="31"/>
      <c r="DF1537" s="31"/>
      <c r="DG1537" s="31"/>
      <c r="DH1537" s="31"/>
      <c r="DI1537" s="31" t="s">
        <v>24822</v>
      </c>
      <c r="DJ1537" s="31" t="s">
        <v>24823</v>
      </c>
      <c r="DK1537" s="31"/>
      <c r="DL1537" s="31"/>
      <c r="DM1537" s="38" t="s">
        <v>8878</v>
      </c>
      <c r="DN1537" s="38"/>
      <c r="DO1537" s="35">
        <v>0</v>
      </c>
      <c r="DP1537" s="31" t="s">
        <v>13832</v>
      </c>
      <c r="DQ1537" s="31" t="s">
        <v>13831</v>
      </c>
      <c r="DR1537" s="31"/>
      <c r="DS1537" s="31" t="s">
        <v>26580</v>
      </c>
      <c r="DT1537" s="31"/>
      <c r="DU1537" s="31">
        <v>3</v>
      </c>
      <c r="DV1537" s="31" t="s">
        <v>32167</v>
      </c>
      <c r="DW1537" s="31"/>
      <c r="DX1537" s="31" t="s">
        <v>7997</v>
      </c>
      <c r="DY1537" s="31" t="s">
        <v>24725</v>
      </c>
      <c r="DZ1537" s="31" t="s">
        <v>24578</v>
      </c>
      <c r="EA1537" s="31"/>
      <c r="EB1537" s="31">
        <v>0</v>
      </c>
      <c r="EC1537" s="31" t="s">
        <v>40168</v>
      </c>
      <c r="ED1537" s="31" t="s">
        <v>41101</v>
      </c>
      <c r="EE1537" s="31"/>
      <c r="EF1537" s="31"/>
      <c r="EG1537" s="31"/>
      <c r="EH1537" s="31"/>
      <c r="EI1537" s="31"/>
      <c r="EJ1537" s="31"/>
    </row>
    <row r="1538" spans="1:140" ht="23.25" customHeight="1">
      <c r="A1538" s="25">
        <v>1536</v>
      </c>
      <c r="B1538" s="30" t="s">
        <v>21271</v>
      </c>
      <c r="C1538" s="31" t="s">
        <v>6389</v>
      </c>
      <c r="D1538" s="30" t="s">
        <v>11385</v>
      </c>
      <c r="E1538" s="30"/>
      <c r="F1538" s="30" t="s">
        <v>36257</v>
      </c>
      <c r="G1538" s="31">
        <f t="shared" si="227"/>
        <v>58</v>
      </c>
      <c r="H1538" s="72">
        <f t="shared" si="228"/>
        <v>52505</v>
      </c>
      <c r="I1538" s="30"/>
      <c r="J1538" s="30" t="s">
        <v>34084</v>
      </c>
      <c r="K1538" s="30" t="s">
        <v>4318</v>
      </c>
      <c r="L1538" s="31" t="s">
        <v>4318</v>
      </c>
      <c r="M1538" s="31" t="s">
        <v>3186</v>
      </c>
      <c r="N1538" s="31" t="s">
        <v>5797</v>
      </c>
      <c r="O1538" s="31" t="s">
        <v>5271</v>
      </c>
      <c r="P1538" s="31" t="s">
        <v>30542</v>
      </c>
      <c r="Q1538" s="31"/>
      <c r="R1538" s="31">
        <v>10</v>
      </c>
      <c r="S1538" s="31">
        <v>4</v>
      </c>
      <c r="T1538" s="31"/>
      <c r="U1538" s="31">
        <v>512</v>
      </c>
      <c r="V1538" s="31" t="s">
        <v>1476</v>
      </c>
      <c r="W1538" s="31" t="s">
        <v>6910</v>
      </c>
      <c r="X1538" s="31" t="s">
        <v>5349</v>
      </c>
      <c r="Y1538" s="31">
        <f t="shared" ca="1" si="229"/>
        <v>38</v>
      </c>
      <c r="Z1538" s="31" t="str">
        <f t="shared" ca="1" si="230"/>
        <v>36-45</v>
      </c>
      <c r="AA1538" s="31"/>
      <c r="AB1538" s="31" t="s">
        <v>780</v>
      </c>
      <c r="AC1538" s="31" t="s">
        <v>34145</v>
      </c>
      <c r="AD1538" s="31" t="s">
        <v>34145</v>
      </c>
      <c r="AE1538" s="31"/>
      <c r="AF1538" s="31" t="s">
        <v>24701</v>
      </c>
      <c r="AG1538" s="31" t="s">
        <v>4322</v>
      </c>
      <c r="AH1538" s="31" t="s">
        <v>4322</v>
      </c>
      <c r="AI1538" s="31" t="s">
        <v>728</v>
      </c>
      <c r="AJ1538" s="31" t="s">
        <v>2701</v>
      </c>
      <c r="AK1538" s="31" t="s">
        <v>2702</v>
      </c>
      <c r="AL1538" s="31" t="s">
        <v>5457</v>
      </c>
      <c r="AM1538" s="31" t="s">
        <v>2711</v>
      </c>
      <c r="AN1538" s="31"/>
      <c r="AO1538" s="31"/>
      <c r="AP1538" s="31" t="s">
        <v>18118</v>
      </c>
      <c r="AQ1538" s="52" t="s">
        <v>32747</v>
      </c>
      <c r="AR1538" s="31" t="s">
        <v>34145</v>
      </c>
      <c r="AS1538" s="31" t="s">
        <v>34145</v>
      </c>
      <c r="AT1538" s="31" t="s">
        <v>35619</v>
      </c>
      <c r="AU1538" s="31"/>
      <c r="AV1538" s="31" t="s">
        <v>20034</v>
      </c>
      <c r="AW1538" s="52" t="s">
        <v>32747</v>
      </c>
      <c r="AX1538" s="29">
        <f t="shared" si="225"/>
        <v>46677</v>
      </c>
      <c r="AY1538" s="31" t="s">
        <v>26346</v>
      </c>
      <c r="AZ1538" s="31" t="s">
        <v>2622</v>
      </c>
      <c r="BA1538" s="30" t="s">
        <v>18118</v>
      </c>
      <c r="BB1538" s="31" t="s">
        <v>35618</v>
      </c>
      <c r="BC1538" s="31"/>
      <c r="BD1538" s="31" t="s">
        <v>1759</v>
      </c>
      <c r="BE1538" s="31" t="s">
        <v>7969</v>
      </c>
      <c r="BF1538" s="31" t="s">
        <v>20034</v>
      </c>
      <c r="BG1538" s="31"/>
      <c r="BH1538" s="31"/>
      <c r="BI1538" s="31" t="s">
        <v>8136</v>
      </c>
      <c r="BJ1538" s="31" t="s">
        <v>20278</v>
      </c>
      <c r="BK1538" s="31" t="str">
        <f t="shared" si="226"/>
        <v>III/d</v>
      </c>
      <c r="BL1538" s="31" t="s">
        <v>8077</v>
      </c>
      <c r="BM1538" s="31"/>
      <c r="BN1538" s="31"/>
      <c r="BO1538" s="31"/>
      <c r="BP1538" s="31"/>
      <c r="BQ1538" s="31" t="s">
        <v>20278</v>
      </c>
      <c r="BR1538" s="31" t="s">
        <v>26137</v>
      </c>
      <c r="BS1538" s="31" t="s">
        <v>30520</v>
      </c>
      <c r="BT1538" s="31" t="s">
        <v>3296</v>
      </c>
      <c r="BU1538" s="31" t="s">
        <v>2918</v>
      </c>
      <c r="BV1538" s="31" t="s">
        <v>1779</v>
      </c>
      <c r="BW1538" s="31">
        <f t="shared" ca="1" si="231"/>
        <v>12</v>
      </c>
      <c r="BX1538" s="78">
        <f t="shared" ca="1" si="232"/>
        <v>3</v>
      </c>
      <c r="BY1538" s="31"/>
      <c r="BZ1538" s="31"/>
      <c r="CA1538" s="31" t="s">
        <v>4239</v>
      </c>
      <c r="CB1538" s="31" t="s">
        <v>2519</v>
      </c>
      <c r="CC1538" s="31">
        <v>1</v>
      </c>
      <c r="CD1538" s="31">
        <v>1</v>
      </c>
      <c r="CE1538" s="31" t="s">
        <v>20085</v>
      </c>
      <c r="CF1538" s="31"/>
      <c r="CG1538" s="31"/>
      <c r="CH1538" s="31"/>
      <c r="CI1538" s="31"/>
      <c r="CJ1538" s="31"/>
      <c r="CK1538" s="31"/>
      <c r="CL1538" s="31" t="s">
        <v>28458</v>
      </c>
      <c r="CM1538" s="31" t="s">
        <v>28584</v>
      </c>
      <c r="CN1538" s="31">
        <v>123</v>
      </c>
      <c r="CO1538" s="31" t="s">
        <v>28583</v>
      </c>
      <c r="CP1538" s="31" t="s">
        <v>28584</v>
      </c>
      <c r="CQ1538" s="31">
        <v>123</v>
      </c>
      <c r="CR1538" s="31">
        <v>4441</v>
      </c>
      <c r="CS1538" s="31" t="s">
        <v>8595</v>
      </c>
      <c r="CT1538" s="31"/>
      <c r="CU1538" s="31">
        <v>40990</v>
      </c>
      <c r="CV1538" s="31" t="s">
        <v>8319</v>
      </c>
      <c r="CW1538" s="31" t="s">
        <v>8320</v>
      </c>
      <c r="CX1538" s="31" t="s">
        <v>8318</v>
      </c>
      <c r="CY1538" s="31"/>
      <c r="CZ1538" s="31"/>
      <c r="DA1538" s="31"/>
      <c r="DB1538" s="31" t="s">
        <v>15747</v>
      </c>
      <c r="DC1538" s="31" t="s">
        <v>15756</v>
      </c>
      <c r="DD1538" s="31" t="s">
        <v>15746</v>
      </c>
      <c r="DE1538" s="31"/>
      <c r="DF1538" s="31"/>
      <c r="DG1538" s="31"/>
      <c r="DH1538" s="31"/>
      <c r="DI1538" s="31"/>
      <c r="DJ1538" s="31"/>
      <c r="DK1538" s="31"/>
      <c r="DL1538" s="31"/>
      <c r="DM1538" s="38" t="s">
        <v>9147</v>
      </c>
      <c r="DN1538" s="38"/>
      <c r="DO1538" s="35">
        <v>0</v>
      </c>
      <c r="DP1538" s="31" t="s">
        <v>14416</v>
      </c>
      <c r="DQ1538" s="31" t="s">
        <v>5350</v>
      </c>
      <c r="DR1538" s="31"/>
      <c r="DS1538" s="31" t="s">
        <v>26788</v>
      </c>
      <c r="DT1538" s="31" t="s">
        <v>38024</v>
      </c>
      <c r="DU1538" s="31">
        <v>2</v>
      </c>
      <c r="DV1538" s="31" t="s">
        <v>32165</v>
      </c>
      <c r="DW1538" s="31" t="s">
        <v>1759</v>
      </c>
      <c r="DX1538" s="31" t="s">
        <v>1759</v>
      </c>
      <c r="DY1538" s="31" t="s">
        <v>28833</v>
      </c>
      <c r="DZ1538" s="31" t="s">
        <v>18545</v>
      </c>
      <c r="EA1538" s="31"/>
      <c r="EB1538" s="31">
        <v>1106405</v>
      </c>
      <c r="EC1538" s="31" t="s">
        <v>40168</v>
      </c>
      <c r="ED1538" s="31" t="s">
        <v>41101</v>
      </c>
      <c r="EE1538" s="31"/>
      <c r="EF1538" s="31"/>
      <c r="EG1538" s="31"/>
      <c r="EH1538" s="31"/>
      <c r="EI1538" s="31"/>
      <c r="EJ1538" s="31"/>
    </row>
    <row r="1539" spans="1:140" ht="23.25" customHeight="1">
      <c r="A1539" s="25">
        <v>1537</v>
      </c>
      <c r="B1539" s="30" t="s">
        <v>10566</v>
      </c>
      <c r="C1539" s="31">
        <v>140364023</v>
      </c>
      <c r="D1539" s="30" t="s">
        <v>62</v>
      </c>
      <c r="E1539" s="30"/>
      <c r="F1539" s="30" t="s">
        <v>36253</v>
      </c>
      <c r="G1539" s="31">
        <f t="shared" si="227"/>
        <v>60</v>
      </c>
      <c r="H1539" s="72">
        <f t="shared" si="228"/>
        <v>49279</v>
      </c>
      <c r="I1539" s="30"/>
      <c r="J1539" s="30" t="s">
        <v>34084</v>
      </c>
      <c r="K1539" s="30" t="s">
        <v>4318</v>
      </c>
      <c r="L1539" s="31" t="s">
        <v>4318</v>
      </c>
      <c r="M1539" s="31" t="s">
        <v>3186</v>
      </c>
      <c r="N1539" s="31" t="s">
        <v>7120</v>
      </c>
      <c r="O1539" s="31" t="s">
        <v>3943</v>
      </c>
      <c r="P1539" s="52" t="s">
        <v>24630</v>
      </c>
      <c r="Q1539" s="31" t="s">
        <v>39261</v>
      </c>
      <c r="R1539" s="31">
        <v>17</v>
      </c>
      <c r="S1539" s="31">
        <v>10</v>
      </c>
      <c r="T1539" s="31"/>
      <c r="U1539" s="31">
        <v>1059</v>
      </c>
      <c r="V1539" s="31"/>
      <c r="W1539" s="31" t="s">
        <v>2312</v>
      </c>
      <c r="X1539" s="31" t="s">
        <v>5626</v>
      </c>
      <c r="Y1539" s="31">
        <f t="shared" ca="1" si="229"/>
        <v>49</v>
      </c>
      <c r="Z1539" s="31" t="str">
        <f t="shared" ca="1" si="230"/>
        <v>46-58</v>
      </c>
      <c r="AA1539" s="31"/>
      <c r="AB1539" s="31" t="s">
        <v>780</v>
      </c>
      <c r="AC1539" s="31" t="s">
        <v>34145</v>
      </c>
      <c r="AD1539" s="31" t="s">
        <v>34145</v>
      </c>
      <c r="AE1539" s="31"/>
      <c r="AF1539" s="31" t="s">
        <v>24701</v>
      </c>
      <c r="AG1539" s="31" t="s">
        <v>4322</v>
      </c>
      <c r="AH1539" s="31" t="s">
        <v>4322</v>
      </c>
      <c r="AI1539" s="31" t="s">
        <v>728</v>
      </c>
      <c r="AJ1539" s="31"/>
      <c r="AK1539" s="31"/>
      <c r="AL1539" s="31" t="s">
        <v>3728</v>
      </c>
      <c r="AM1539" s="31"/>
      <c r="AN1539" s="31"/>
      <c r="AO1539" s="31"/>
      <c r="AP1539" s="31" t="s">
        <v>33003</v>
      </c>
      <c r="AQ1539" s="31" t="s">
        <v>21743</v>
      </c>
      <c r="AR1539" s="31" t="s">
        <v>34143</v>
      </c>
      <c r="AS1539" s="31" t="s">
        <v>34143</v>
      </c>
      <c r="AT1539" s="31" t="str">
        <f>_xlfn.IFNA(VLOOKUP(D1539,'[1]5. 1 Mei 2022'!$C$7:$F$60,4,FALSE),"")</f>
        <v/>
      </c>
      <c r="AU1539" s="31" t="s">
        <v>34278</v>
      </c>
      <c r="AV1539" s="31" t="s">
        <v>33044</v>
      </c>
      <c r="AW1539" s="31" t="s">
        <v>21743</v>
      </c>
      <c r="AX1539" s="29">
        <f t="shared" si="225"/>
        <v>46509</v>
      </c>
      <c r="AY1539" s="31" t="s">
        <v>26346</v>
      </c>
      <c r="AZ1539" s="31" t="s">
        <v>33005</v>
      </c>
      <c r="BA1539" s="30" t="s">
        <v>33003</v>
      </c>
      <c r="BB1539" s="31" t="s">
        <v>34228</v>
      </c>
      <c r="BC1539" s="31"/>
      <c r="BD1539" s="31" t="s">
        <v>31066</v>
      </c>
      <c r="BE1539" s="31" t="s">
        <v>7969</v>
      </c>
      <c r="BF1539" s="31" t="s">
        <v>33044</v>
      </c>
      <c r="BG1539" s="31"/>
      <c r="BH1539" s="31"/>
      <c r="BI1539" s="31" t="s">
        <v>8136</v>
      </c>
      <c r="BJ1539" s="31" t="s">
        <v>20278</v>
      </c>
      <c r="BK1539" s="31" t="str">
        <f t="shared" si="226"/>
        <v>IV/a</v>
      </c>
      <c r="BL1539" s="31" t="s">
        <v>8077</v>
      </c>
      <c r="BM1539" s="31"/>
      <c r="BN1539" s="31"/>
      <c r="BO1539" s="31"/>
      <c r="BP1539" s="31" t="s">
        <v>1498</v>
      </c>
      <c r="BQ1539" s="31" t="s">
        <v>20310</v>
      </c>
      <c r="BR1539" s="52" t="s">
        <v>39752</v>
      </c>
      <c r="BS1539" s="52" t="s">
        <v>39262</v>
      </c>
      <c r="BT1539" s="31" t="s">
        <v>3388</v>
      </c>
      <c r="BU1539" s="31"/>
      <c r="BV1539" s="31" t="s">
        <v>7398</v>
      </c>
      <c r="BW1539" s="31">
        <f t="shared" ca="1" si="231"/>
        <v>25</v>
      </c>
      <c r="BX1539" s="78">
        <f t="shared" ca="1" si="232"/>
        <v>3</v>
      </c>
      <c r="BY1539" s="31"/>
      <c r="BZ1539" s="31"/>
      <c r="CA1539" s="31" t="s">
        <v>2483</v>
      </c>
      <c r="CB1539" s="31" t="s">
        <v>2519</v>
      </c>
      <c r="CC1539" s="31">
        <v>3</v>
      </c>
      <c r="CD1539" s="31">
        <v>1</v>
      </c>
      <c r="CE1539" s="31" t="s">
        <v>20085</v>
      </c>
      <c r="CF1539" s="31"/>
      <c r="CG1539" s="31"/>
      <c r="CH1539" s="31"/>
      <c r="CI1539" s="31"/>
      <c r="CJ1539" s="31"/>
      <c r="CK1539" s="31"/>
      <c r="CL1539" s="31" t="s">
        <v>22145</v>
      </c>
      <c r="CM1539" s="31" t="s">
        <v>22034</v>
      </c>
      <c r="CN1539" s="31">
        <v>123</v>
      </c>
      <c r="CO1539" s="31" t="s">
        <v>25556</v>
      </c>
      <c r="CP1539" s="31" t="s">
        <v>22034</v>
      </c>
      <c r="CQ1539" s="31">
        <v>123</v>
      </c>
      <c r="CR1539" s="31">
        <v>3415</v>
      </c>
      <c r="CS1539" s="31" t="s">
        <v>10563</v>
      </c>
      <c r="CT1539" s="31" t="s">
        <v>10558</v>
      </c>
      <c r="CU1539" s="31" t="s">
        <v>10559</v>
      </c>
      <c r="CV1539" s="31" t="s">
        <v>10285</v>
      </c>
      <c r="CW1539" s="31" t="s">
        <v>10291</v>
      </c>
      <c r="CX1539" s="31" t="s">
        <v>10240</v>
      </c>
      <c r="CY1539" s="31"/>
      <c r="CZ1539" s="31"/>
      <c r="DA1539" s="31"/>
      <c r="DB1539" s="31" t="s">
        <v>15747</v>
      </c>
      <c r="DC1539" s="31" t="s">
        <v>15756</v>
      </c>
      <c r="DD1539" s="31" t="s">
        <v>15746</v>
      </c>
      <c r="DE1539" s="31"/>
      <c r="DF1539" s="31"/>
      <c r="DG1539" s="31"/>
      <c r="DH1539" s="31"/>
      <c r="DI1539" s="31" t="s">
        <v>24822</v>
      </c>
      <c r="DJ1539" s="31" t="s">
        <v>24823</v>
      </c>
      <c r="DK1539" s="31" t="s">
        <v>25645</v>
      </c>
      <c r="DL1539" s="31" t="s">
        <v>13888</v>
      </c>
      <c r="DM1539" s="38" t="s">
        <v>8865</v>
      </c>
      <c r="DN1539" s="38"/>
      <c r="DO1539" s="35">
        <v>0</v>
      </c>
      <c r="DP1539" s="31" t="s">
        <v>14419</v>
      </c>
      <c r="DQ1539" s="31" t="s">
        <v>3211</v>
      </c>
      <c r="DR1539" s="31"/>
      <c r="DS1539" s="31" t="s">
        <v>26567</v>
      </c>
      <c r="DT1539" s="31" t="s">
        <v>38025</v>
      </c>
      <c r="DU1539" s="31">
        <v>3</v>
      </c>
      <c r="DV1539" s="31" t="s">
        <v>32167</v>
      </c>
      <c r="DW1539" s="31" t="s">
        <v>7997</v>
      </c>
      <c r="DX1539" s="31" t="s">
        <v>7997</v>
      </c>
      <c r="DY1539" s="31" t="s">
        <v>34826</v>
      </c>
      <c r="DZ1539" s="29">
        <v>44797</v>
      </c>
      <c r="EA1539" s="29">
        <v>45968</v>
      </c>
      <c r="EB1539" s="31">
        <v>276428</v>
      </c>
      <c r="EC1539" s="31" t="s">
        <v>40168</v>
      </c>
      <c r="ED1539" s="31" t="s">
        <v>41100</v>
      </c>
      <c r="EE1539" s="31"/>
      <c r="EF1539" s="31"/>
      <c r="EG1539" s="31"/>
      <c r="EH1539" s="31"/>
      <c r="EI1539" s="31"/>
      <c r="EJ1539" s="31"/>
    </row>
    <row r="1540" spans="1:140" ht="23.25" customHeight="1">
      <c r="A1540" s="25">
        <v>1538</v>
      </c>
      <c r="B1540" s="30" t="s">
        <v>14980</v>
      </c>
      <c r="C1540" s="31">
        <v>140164001</v>
      </c>
      <c r="D1540" s="30" t="s">
        <v>418</v>
      </c>
      <c r="E1540" s="30"/>
      <c r="F1540" s="30" t="s">
        <v>36253</v>
      </c>
      <c r="G1540" s="31">
        <f t="shared" si="227"/>
        <v>60</v>
      </c>
      <c r="H1540" s="72">
        <f t="shared" si="228"/>
        <v>45200</v>
      </c>
      <c r="I1540" s="30"/>
      <c r="J1540" s="30" t="s">
        <v>34084</v>
      </c>
      <c r="K1540" s="30" t="s">
        <v>4318</v>
      </c>
      <c r="L1540" s="31" t="s">
        <v>4318</v>
      </c>
      <c r="M1540" s="31" t="s">
        <v>3186</v>
      </c>
      <c r="N1540" s="31" t="s">
        <v>7121</v>
      </c>
      <c r="O1540" s="31" t="s">
        <v>3948</v>
      </c>
      <c r="P1540" s="31" t="s">
        <v>21727</v>
      </c>
      <c r="Q1540" s="31"/>
      <c r="R1540" s="31">
        <v>32</v>
      </c>
      <c r="S1540" s="31">
        <v>0</v>
      </c>
      <c r="T1540" s="31"/>
      <c r="U1540" s="31">
        <v>705</v>
      </c>
      <c r="V1540" s="31"/>
      <c r="W1540" s="31" t="s">
        <v>4579</v>
      </c>
      <c r="X1540" s="31" t="s">
        <v>6759</v>
      </c>
      <c r="Y1540" s="31" t="e">
        <f t="shared" ca="1" si="229"/>
        <v>#VALUE!</v>
      </c>
      <c r="Z1540" s="31" t="e">
        <f t="shared" ca="1" si="230"/>
        <v>#VALUE!</v>
      </c>
      <c r="AA1540" s="31"/>
      <c r="AB1540" s="31" t="s">
        <v>780</v>
      </c>
      <c r="AC1540" s="31" t="s">
        <v>34145</v>
      </c>
      <c r="AD1540" s="31" t="s">
        <v>34145</v>
      </c>
      <c r="AE1540" s="31"/>
      <c r="AF1540" s="31" t="s">
        <v>24701</v>
      </c>
      <c r="AG1540" s="31" t="s">
        <v>4322</v>
      </c>
      <c r="AH1540" s="31" t="s">
        <v>4322</v>
      </c>
      <c r="AI1540" s="31" t="s">
        <v>728</v>
      </c>
      <c r="AJ1540" s="31">
        <v>1304512567</v>
      </c>
      <c r="AK1540" s="31" t="s">
        <v>4996</v>
      </c>
      <c r="AL1540" s="31" t="s">
        <v>4629</v>
      </c>
      <c r="AM1540" s="31" t="s">
        <v>2711</v>
      </c>
      <c r="AN1540" s="31"/>
      <c r="AO1540" s="31"/>
      <c r="AP1540" s="31" t="s">
        <v>33765</v>
      </c>
      <c r="AQ1540" s="31" t="s">
        <v>31614</v>
      </c>
      <c r="AR1540" s="31" t="s">
        <v>34145</v>
      </c>
      <c r="AS1540" s="31" t="s">
        <v>34145</v>
      </c>
      <c r="AT1540" s="31" t="str">
        <f>_xlfn.IFNA(VLOOKUP(D1540,'[1]5. 1 Mei 2022'!$C$7:$F$60,4,FALSE),"")</f>
        <v/>
      </c>
      <c r="AU1540" s="31"/>
      <c r="AV1540" s="31" t="s">
        <v>24832</v>
      </c>
      <c r="AW1540" s="31" t="s">
        <v>31614</v>
      </c>
      <c r="AX1540" s="29">
        <f t="shared" si="225"/>
        <v>46348</v>
      </c>
      <c r="AY1540" s="31" t="s">
        <v>26346</v>
      </c>
      <c r="AZ1540" s="31" t="s">
        <v>525</v>
      </c>
      <c r="BA1540" s="30" t="s">
        <v>33765</v>
      </c>
      <c r="BB1540" s="31"/>
      <c r="BC1540" s="31"/>
      <c r="BD1540" s="31" t="s">
        <v>2926</v>
      </c>
      <c r="BE1540" s="31" t="s">
        <v>7969</v>
      </c>
      <c r="BF1540" s="31" t="s">
        <v>24832</v>
      </c>
      <c r="BG1540" s="31"/>
      <c r="BH1540" s="31"/>
      <c r="BI1540" s="31" t="s">
        <v>8136</v>
      </c>
      <c r="BJ1540" s="31" t="s">
        <v>20310</v>
      </c>
      <c r="BK1540" s="31" t="str">
        <f t="shared" si="226"/>
        <v>IV/b</v>
      </c>
      <c r="BL1540" s="31" t="s">
        <v>8077</v>
      </c>
      <c r="BM1540" s="31"/>
      <c r="BN1540" s="31"/>
      <c r="BO1540" s="31"/>
      <c r="BP1540" s="31" t="s">
        <v>1498</v>
      </c>
      <c r="BQ1540" s="31" t="s">
        <v>20310</v>
      </c>
      <c r="BR1540" s="31" t="s">
        <v>25901</v>
      </c>
      <c r="BS1540" s="31" t="s">
        <v>26434</v>
      </c>
      <c r="BT1540" s="31" t="s">
        <v>2064</v>
      </c>
      <c r="BU1540" s="31"/>
      <c r="BV1540" s="31" t="s">
        <v>5772</v>
      </c>
      <c r="BW1540" s="31" t="e">
        <f t="shared" ca="1" si="231"/>
        <v>#VALUE!</v>
      </c>
      <c r="BX1540" s="78" t="e">
        <f t="shared" ca="1" si="232"/>
        <v>#VALUE!</v>
      </c>
      <c r="BY1540" s="31"/>
      <c r="BZ1540" s="31"/>
      <c r="CA1540" s="31" t="s">
        <v>2483</v>
      </c>
      <c r="CB1540" s="31" t="s">
        <v>2519</v>
      </c>
      <c r="CC1540" s="31">
        <v>3</v>
      </c>
      <c r="CD1540" s="31">
        <v>1</v>
      </c>
      <c r="CE1540" s="31" t="s">
        <v>20085</v>
      </c>
      <c r="CF1540" s="31"/>
      <c r="CG1540" s="31"/>
      <c r="CH1540" s="31"/>
      <c r="CI1540" s="31"/>
      <c r="CJ1540" s="31"/>
      <c r="CK1540" s="31"/>
      <c r="CL1540" s="31" t="s">
        <v>22098</v>
      </c>
      <c r="CM1540" s="31" t="s">
        <v>22099</v>
      </c>
      <c r="CN1540" s="31">
        <v>123</v>
      </c>
      <c r="CO1540" s="31" t="s">
        <v>25507</v>
      </c>
      <c r="CP1540" s="31" t="s">
        <v>22099</v>
      </c>
      <c r="CQ1540" s="31">
        <v>123</v>
      </c>
      <c r="CR1540" s="31">
        <v>3538</v>
      </c>
      <c r="CS1540" s="31" t="s">
        <v>8595</v>
      </c>
      <c r="CT1540" s="31"/>
      <c r="CU1540" s="31">
        <v>40990</v>
      </c>
      <c r="CV1540" s="31" t="s">
        <v>8319</v>
      </c>
      <c r="CW1540" s="31" t="s">
        <v>8320</v>
      </c>
      <c r="CX1540" s="31" t="s">
        <v>8318</v>
      </c>
      <c r="CY1540" s="31"/>
      <c r="CZ1540" s="31"/>
      <c r="DA1540" s="31"/>
      <c r="DB1540" s="31" t="s">
        <v>15747</v>
      </c>
      <c r="DC1540" s="31" t="s">
        <v>15756</v>
      </c>
      <c r="DD1540" s="31" t="s">
        <v>15746</v>
      </c>
      <c r="DE1540" s="31"/>
      <c r="DF1540" s="31"/>
      <c r="DG1540" s="31"/>
      <c r="DH1540" s="31"/>
      <c r="DI1540" s="31" t="s">
        <v>24822</v>
      </c>
      <c r="DJ1540" s="31" t="s">
        <v>24823</v>
      </c>
      <c r="DK1540" s="31"/>
      <c r="DL1540" s="31"/>
      <c r="DM1540" s="38" t="s">
        <v>8818</v>
      </c>
      <c r="DN1540" s="38"/>
      <c r="DO1540" s="35">
        <v>0</v>
      </c>
      <c r="DP1540" s="31" t="s">
        <v>13079</v>
      </c>
      <c r="DQ1540" s="31" t="s">
        <v>20805</v>
      </c>
      <c r="DR1540" s="31"/>
      <c r="DS1540" s="31" t="s">
        <v>26541</v>
      </c>
      <c r="DT1540" s="31" t="s">
        <v>27927</v>
      </c>
      <c r="DU1540" s="31">
        <v>3</v>
      </c>
      <c r="DV1540" s="31" t="s">
        <v>32167</v>
      </c>
      <c r="DW1540" s="31"/>
      <c r="DX1540" s="31" t="s">
        <v>31189</v>
      </c>
      <c r="DY1540" s="31" t="s">
        <v>31660</v>
      </c>
      <c r="DZ1540" s="31" t="s">
        <v>28397</v>
      </c>
      <c r="EA1540" s="31"/>
      <c r="EB1540" s="31">
        <v>0</v>
      </c>
      <c r="EC1540" s="31" t="s">
        <v>40168</v>
      </c>
      <c r="ED1540" s="31" t="s">
        <v>41101</v>
      </c>
      <c r="EE1540" s="31"/>
      <c r="EF1540" s="31"/>
      <c r="EG1540" s="31"/>
      <c r="EH1540" s="31"/>
      <c r="EI1540" s="31"/>
      <c r="EJ1540" s="31"/>
    </row>
    <row r="1541" spans="1:140" ht="23.25" customHeight="1">
      <c r="A1541" s="25">
        <v>1539</v>
      </c>
      <c r="B1541" s="30" t="s">
        <v>15135</v>
      </c>
      <c r="C1541" s="31">
        <v>140372279</v>
      </c>
      <c r="D1541" s="30" t="s">
        <v>145</v>
      </c>
      <c r="E1541" s="30"/>
      <c r="F1541" s="30" t="s">
        <v>36257</v>
      </c>
      <c r="G1541" s="31">
        <f t="shared" si="227"/>
        <v>58</v>
      </c>
      <c r="H1541" s="72">
        <f t="shared" si="228"/>
        <v>50192</v>
      </c>
      <c r="I1541" s="30"/>
      <c r="J1541" s="30" t="s">
        <v>34084</v>
      </c>
      <c r="K1541" s="30" t="s">
        <v>4318</v>
      </c>
      <c r="L1541" s="31" t="s">
        <v>4318</v>
      </c>
      <c r="M1541" s="31" t="s">
        <v>3186</v>
      </c>
      <c r="N1541" s="31" t="s">
        <v>5797</v>
      </c>
      <c r="O1541" s="31" t="s">
        <v>5271</v>
      </c>
      <c r="P1541" s="31" t="s">
        <v>18412</v>
      </c>
      <c r="Q1541" s="31"/>
      <c r="R1541" s="31">
        <v>16</v>
      </c>
      <c r="S1541" s="31">
        <v>0</v>
      </c>
      <c r="T1541" s="31"/>
      <c r="U1541" s="31">
        <v>796</v>
      </c>
      <c r="V1541" s="31" t="s">
        <v>6728</v>
      </c>
      <c r="W1541" s="31" t="s">
        <v>6910</v>
      </c>
      <c r="X1541" s="31" t="s">
        <v>6729</v>
      </c>
      <c r="Y1541" s="31" t="e">
        <f t="shared" ca="1" si="229"/>
        <v>#VALUE!</v>
      </c>
      <c r="Z1541" s="31" t="e">
        <f t="shared" ca="1" si="230"/>
        <v>#VALUE!</v>
      </c>
      <c r="AA1541" s="31"/>
      <c r="AB1541" s="31" t="s">
        <v>780</v>
      </c>
      <c r="AC1541" s="31" t="s">
        <v>34145</v>
      </c>
      <c r="AD1541" s="31" t="s">
        <v>34145</v>
      </c>
      <c r="AE1541" s="31"/>
      <c r="AF1541" s="31" t="s">
        <v>24701</v>
      </c>
      <c r="AG1541" s="31" t="s">
        <v>4322</v>
      </c>
      <c r="AH1541" s="31" t="s">
        <v>4322</v>
      </c>
      <c r="AI1541" s="31" t="s">
        <v>728</v>
      </c>
      <c r="AJ1541" s="31">
        <v>1006823570</v>
      </c>
      <c r="AK1541" s="31" t="s">
        <v>16386</v>
      </c>
      <c r="AL1541" s="31" t="s">
        <v>11816</v>
      </c>
      <c r="AM1541" s="31" t="s">
        <v>2711</v>
      </c>
      <c r="AN1541" s="31"/>
      <c r="AO1541" s="31"/>
      <c r="AP1541" s="31" t="s">
        <v>4434</v>
      </c>
      <c r="AQ1541" s="31" t="s">
        <v>21685</v>
      </c>
      <c r="AR1541" s="31" t="s">
        <v>34145</v>
      </c>
      <c r="AS1541" s="31" t="s">
        <v>34145</v>
      </c>
      <c r="AT1541" s="31" t="str">
        <f>_xlfn.IFNA(VLOOKUP(D1541,'[1]5. 1 Mei 2022'!$C$7:$F$60,4,FALSE),"")</f>
        <v/>
      </c>
      <c r="AU1541" s="31"/>
      <c r="AV1541" s="31" t="s">
        <v>20034</v>
      </c>
      <c r="AW1541" s="31" t="s">
        <v>21685</v>
      </c>
      <c r="AX1541" s="29">
        <f t="shared" si="225"/>
        <v>45400</v>
      </c>
      <c r="AY1541" s="31" t="s">
        <v>26346</v>
      </c>
      <c r="AZ1541" s="31" t="s">
        <v>6484</v>
      </c>
      <c r="BA1541" s="30" t="s">
        <v>4434</v>
      </c>
      <c r="BB1541" s="31"/>
      <c r="BC1541" s="31"/>
      <c r="BD1541" s="31" t="s">
        <v>1759</v>
      </c>
      <c r="BE1541" s="31" t="s">
        <v>7969</v>
      </c>
      <c r="BF1541" s="31" t="s">
        <v>20034</v>
      </c>
      <c r="BG1541" s="31"/>
      <c r="BH1541" s="31"/>
      <c r="BI1541" s="31" t="s">
        <v>8136</v>
      </c>
      <c r="BJ1541" s="31" t="s">
        <v>20278</v>
      </c>
      <c r="BK1541" s="31" t="str">
        <f t="shared" si="226"/>
        <v>III/d</v>
      </c>
      <c r="BL1541" s="31" t="s">
        <v>8077</v>
      </c>
      <c r="BM1541" s="31"/>
      <c r="BN1541" s="31"/>
      <c r="BO1541" s="31"/>
      <c r="BP1541" s="31" t="s">
        <v>1498</v>
      </c>
      <c r="BQ1541" s="31" t="s">
        <v>20278</v>
      </c>
      <c r="BR1541" s="31" t="s">
        <v>30292</v>
      </c>
      <c r="BS1541" s="31" t="s">
        <v>32119</v>
      </c>
      <c r="BT1541" s="31" t="s">
        <v>4277</v>
      </c>
      <c r="BU1541" s="31"/>
      <c r="BV1541" s="31" t="s">
        <v>6324</v>
      </c>
      <c r="BW1541" s="31">
        <f t="shared" ca="1" si="231"/>
        <v>20</v>
      </c>
      <c r="BX1541" s="78">
        <f t="shared" ca="1" si="232"/>
        <v>2</v>
      </c>
      <c r="BY1541" s="31"/>
      <c r="BZ1541" s="31"/>
      <c r="CA1541" s="31" t="s">
        <v>2483</v>
      </c>
      <c r="CB1541" s="31" t="s">
        <v>2519</v>
      </c>
      <c r="CC1541" s="31">
        <v>1</v>
      </c>
      <c r="CD1541" s="31">
        <v>1</v>
      </c>
      <c r="CE1541" s="31" t="s">
        <v>20085</v>
      </c>
      <c r="CF1541" s="31"/>
      <c r="CG1541" s="31"/>
      <c r="CH1541" s="31"/>
      <c r="CI1541" s="31"/>
      <c r="CJ1541" s="31"/>
      <c r="CK1541" s="31"/>
      <c r="CL1541" s="31" t="s">
        <v>25720</v>
      </c>
      <c r="CM1541" s="31" t="s">
        <v>25719</v>
      </c>
      <c r="CN1541" s="31">
        <v>124</v>
      </c>
      <c r="CO1541" s="31" t="s">
        <v>25718</v>
      </c>
      <c r="CP1541" s="31" t="s">
        <v>25719</v>
      </c>
      <c r="CQ1541" s="31">
        <v>124</v>
      </c>
      <c r="CR1541" s="31">
        <v>3301</v>
      </c>
      <c r="CS1541" s="31" t="s">
        <v>16763</v>
      </c>
      <c r="CT1541" s="31"/>
      <c r="CU1541" s="31"/>
      <c r="CV1541" s="31" t="s">
        <v>8408</v>
      </c>
      <c r="CW1541" s="31" t="s">
        <v>7319</v>
      </c>
      <c r="CX1541" s="31" t="s">
        <v>8346</v>
      </c>
      <c r="CY1541" s="31"/>
      <c r="CZ1541" s="31"/>
      <c r="DA1541" s="31"/>
      <c r="DB1541" s="31" t="s">
        <v>15747</v>
      </c>
      <c r="DC1541" s="31" t="s">
        <v>15749</v>
      </c>
      <c r="DD1541" s="31" t="s">
        <v>15746</v>
      </c>
      <c r="DE1541" s="31"/>
      <c r="DF1541" s="31"/>
      <c r="DG1541" s="31"/>
      <c r="DH1541" s="31"/>
      <c r="DI1541" s="31"/>
      <c r="DJ1541" s="31"/>
      <c r="DK1541" s="31"/>
      <c r="DL1541" s="31"/>
      <c r="DM1541" s="38" t="s">
        <v>19448</v>
      </c>
      <c r="DN1541" s="38"/>
      <c r="DO1541" s="35">
        <v>0</v>
      </c>
      <c r="DP1541" s="31" t="s">
        <v>12787</v>
      </c>
      <c r="DQ1541" s="31" t="s">
        <v>12786</v>
      </c>
      <c r="DR1541" s="31" t="s">
        <v>20803</v>
      </c>
      <c r="DS1541" s="31" t="s">
        <v>27027</v>
      </c>
      <c r="DT1541" s="31" t="s">
        <v>28087</v>
      </c>
      <c r="DU1541" s="31">
        <v>2</v>
      </c>
      <c r="DV1541" s="31" t="s">
        <v>32164</v>
      </c>
      <c r="DW1541" s="31" t="s">
        <v>1759</v>
      </c>
      <c r="DX1541" s="31" t="s">
        <v>1759</v>
      </c>
      <c r="DY1541" s="31" t="s">
        <v>18144</v>
      </c>
      <c r="DZ1541" s="31" t="s">
        <v>18135</v>
      </c>
      <c r="EA1541" s="31"/>
      <c r="EB1541" s="31">
        <v>0</v>
      </c>
      <c r="EC1541" s="31" t="s">
        <v>40168</v>
      </c>
      <c r="ED1541" s="31" t="s">
        <v>41101</v>
      </c>
      <c r="EE1541" s="31"/>
      <c r="EF1541" s="31"/>
      <c r="EG1541" s="31"/>
      <c r="EH1541" s="31"/>
      <c r="EI1541" s="31"/>
      <c r="EJ1541" s="31"/>
    </row>
    <row r="1542" spans="1:140" ht="23.25" customHeight="1">
      <c r="A1542" s="25">
        <v>1540</v>
      </c>
      <c r="B1542" s="30" t="s">
        <v>19951</v>
      </c>
      <c r="C1542" s="31">
        <v>140368750</v>
      </c>
      <c r="D1542" s="30" t="s">
        <v>97</v>
      </c>
      <c r="E1542" s="30"/>
      <c r="F1542" s="30" t="s">
        <v>36257</v>
      </c>
      <c r="G1542" s="31">
        <f t="shared" si="227"/>
        <v>58</v>
      </c>
      <c r="H1542" s="72">
        <f t="shared" si="228"/>
        <v>51227</v>
      </c>
      <c r="I1542" s="30"/>
      <c r="J1542" s="30" t="s">
        <v>34084</v>
      </c>
      <c r="K1542" s="30" t="s">
        <v>4318</v>
      </c>
      <c r="L1542" s="31" t="s">
        <v>4318</v>
      </c>
      <c r="M1542" s="31" t="s">
        <v>3186</v>
      </c>
      <c r="N1542" s="31" t="s">
        <v>5797</v>
      </c>
      <c r="O1542" s="31" t="s">
        <v>5271</v>
      </c>
      <c r="P1542" s="52" t="s">
        <v>35985</v>
      </c>
      <c r="Q1542" s="31" t="s">
        <v>41943</v>
      </c>
      <c r="R1542" s="31">
        <v>16</v>
      </c>
      <c r="S1542" s="31">
        <v>3</v>
      </c>
      <c r="T1542" s="31"/>
      <c r="U1542" s="31">
        <v>778</v>
      </c>
      <c r="V1542" s="31"/>
      <c r="W1542" s="31" t="s">
        <v>7239</v>
      </c>
      <c r="X1542" s="31" t="s">
        <v>5173</v>
      </c>
      <c r="Y1542" s="31">
        <f t="shared" ca="1" si="229"/>
        <v>41</v>
      </c>
      <c r="Z1542" s="31" t="str">
        <f t="shared" ca="1" si="230"/>
        <v>36-45</v>
      </c>
      <c r="AA1542" s="31"/>
      <c r="AB1542" s="31" t="s">
        <v>780</v>
      </c>
      <c r="AC1542" s="31" t="s">
        <v>34145</v>
      </c>
      <c r="AD1542" s="31" t="s">
        <v>34145</v>
      </c>
      <c r="AE1542" s="31"/>
      <c r="AF1542" s="31" t="s">
        <v>24701</v>
      </c>
      <c r="AG1542" s="31" t="s">
        <v>4322</v>
      </c>
      <c r="AH1542" s="31" t="s">
        <v>4322</v>
      </c>
      <c r="AI1542" s="31" t="s">
        <v>728</v>
      </c>
      <c r="AJ1542" s="31">
        <v>1106130223</v>
      </c>
      <c r="AK1542" s="31" t="s">
        <v>16293</v>
      </c>
      <c r="AL1542" s="31" t="s">
        <v>2868</v>
      </c>
      <c r="AM1542" s="31" t="s">
        <v>2711</v>
      </c>
      <c r="AN1542" s="31"/>
      <c r="AO1542" s="31"/>
      <c r="AP1542" s="31" t="s">
        <v>33003</v>
      </c>
      <c r="AQ1542" s="31" t="s">
        <v>2773</v>
      </c>
      <c r="AR1542" s="31" t="s">
        <v>34145</v>
      </c>
      <c r="AS1542" s="31" t="s">
        <v>34145</v>
      </c>
      <c r="AT1542" s="31" t="str">
        <f>_xlfn.IFNA(VLOOKUP(D1542,'[1]5. 1 Mei 2022'!$C$7:$F$60,4,FALSE),"")</f>
        <v/>
      </c>
      <c r="AU1542" s="31"/>
      <c r="AV1542" s="31" t="s">
        <v>20034</v>
      </c>
      <c r="AW1542" s="31" t="s">
        <v>31449</v>
      </c>
      <c r="AX1542" s="29">
        <f t="shared" si="225"/>
        <v>46331</v>
      </c>
      <c r="AY1542" s="31" t="s">
        <v>26346</v>
      </c>
      <c r="AZ1542" s="31" t="s">
        <v>33005</v>
      </c>
      <c r="BA1542" s="30" t="s">
        <v>33003</v>
      </c>
      <c r="BB1542" s="31" t="s">
        <v>11647</v>
      </c>
      <c r="BC1542" s="31"/>
      <c r="BD1542" s="31" t="s">
        <v>1759</v>
      </c>
      <c r="BE1542" s="31" t="s">
        <v>7969</v>
      </c>
      <c r="BF1542" s="31" t="s">
        <v>20034</v>
      </c>
      <c r="BG1542" s="31"/>
      <c r="BH1542" s="31"/>
      <c r="BI1542" s="31" t="s">
        <v>8136</v>
      </c>
      <c r="BJ1542" s="31" t="s">
        <v>20278</v>
      </c>
      <c r="BK1542" s="31" t="str">
        <f t="shared" si="226"/>
        <v>III/d</v>
      </c>
      <c r="BL1542" s="31" t="s">
        <v>8077</v>
      </c>
      <c r="BM1542" s="31"/>
      <c r="BN1542" s="31"/>
      <c r="BO1542" s="31"/>
      <c r="BP1542" s="31" t="s">
        <v>1498</v>
      </c>
      <c r="BQ1542" s="31" t="s">
        <v>20278</v>
      </c>
      <c r="BR1542" s="52" t="s">
        <v>24067</v>
      </c>
      <c r="BS1542" s="31" t="s">
        <v>41831</v>
      </c>
      <c r="BT1542" s="31" t="s">
        <v>2481</v>
      </c>
      <c r="BU1542" s="31"/>
      <c r="BV1542" s="31" t="s">
        <v>6324</v>
      </c>
      <c r="BW1542" s="31">
        <f t="shared" ca="1" si="231"/>
        <v>20</v>
      </c>
      <c r="BX1542" s="78">
        <f t="shared" ca="1" si="232"/>
        <v>2</v>
      </c>
      <c r="BY1542" s="31"/>
      <c r="BZ1542" s="31"/>
      <c r="CA1542" s="31" t="s">
        <v>2483</v>
      </c>
      <c r="CB1542" s="31" t="s">
        <v>2062</v>
      </c>
      <c r="CC1542" s="31">
        <v>1</v>
      </c>
      <c r="CD1542" s="31" t="s">
        <v>1498</v>
      </c>
      <c r="CE1542" s="31" t="s">
        <v>20085</v>
      </c>
      <c r="CF1542" s="31"/>
      <c r="CG1542" s="31"/>
      <c r="CH1542" s="31"/>
      <c r="CI1542" s="31"/>
      <c r="CJ1542" s="31"/>
      <c r="CK1542" s="31"/>
      <c r="CL1542" s="31" t="s">
        <v>29376</v>
      </c>
      <c r="CM1542" s="31" t="s">
        <v>28390</v>
      </c>
      <c r="CN1542" s="31">
        <v>125</v>
      </c>
      <c r="CO1542" s="31" t="s">
        <v>29375</v>
      </c>
      <c r="CP1542" s="31" t="s">
        <v>28390</v>
      </c>
      <c r="CQ1542" s="31">
        <v>125</v>
      </c>
      <c r="CR1542" s="31">
        <v>3505</v>
      </c>
      <c r="CS1542" s="31" t="s">
        <v>16764</v>
      </c>
      <c r="CT1542" s="31"/>
      <c r="CU1542" s="31" t="s">
        <v>8314</v>
      </c>
      <c r="CV1542" s="31" t="s">
        <v>8347</v>
      </c>
      <c r="CW1542" s="31" t="s">
        <v>8348</v>
      </c>
      <c r="CX1542" s="31" t="s">
        <v>8346</v>
      </c>
      <c r="CY1542" s="31"/>
      <c r="CZ1542" s="31"/>
      <c r="DA1542" s="31"/>
      <c r="DB1542" s="31" t="s">
        <v>15747</v>
      </c>
      <c r="DC1542" s="31" t="s">
        <v>15756</v>
      </c>
      <c r="DD1542" s="31" t="s">
        <v>15746</v>
      </c>
      <c r="DE1542" s="31"/>
      <c r="DF1542" s="31"/>
      <c r="DG1542" s="31"/>
      <c r="DH1542" s="31"/>
      <c r="DI1542" s="31"/>
      <c r="DJ1542" s="31"/>
      <c r="DK1542" s="31"/>
      <c r="DL1542" s="31"/>
      <c r="DM1542" s="38" t="s">
        <v>32190</v>
      </c>
      <c r="DN1542" s="38"/>
      <c r="DO1542" s="35" t="s">
        <v>20754</v>
      </c>
      <c r="DP1542" s="31" t="s">
        <v>28297</v>
      </c>
      <c r="DQ1542" s="31" t="s">
        <v>20753</v>
      </c>
      <c r="DR1542" s="31"/>
      <c r="DS1542" s="31" t="s">
        <v>26991</v>
      </c>
      <c r="DT1542" s="31" t="s">
        <v>38026</v>
      </c>
      <c r="DU1542" s="31">
        <v>3</v>
      </c>
      <c r="DV1542" s="31" t="s">
        <v>32167</v>
      </c>
      <c r="DW1542" s="31" t="s">
        <v>1759</v>
      </c>
      <c r="DX1542" s="31" t="s">
        <v>1759</v>
      </c>
      <c r="DY1542" s="31" t="s">
        <v>26006</v>
      </c>
      <c r="DZ1542" s="31" t="s">
        <v>25806</v>
      </c>
      <c r="EA1542" s="31"/>
      <c r="EB1542" s="31">
        <v>0</v>
      </c>
      <c r="EC1542" s="31" t="s">
        <v>40168</v>
      </c>
      <c r="ED1542" s="31" t="s">
        <v>41101</v>
      </c>
      <c r="EE1542" s="31"/>
      <c r="EF1542" s="31"/>
      <c r="EG1542" s="31"/>
      <c r="EH1542" s="31"/>
      <c r="EI1542" s="31"/>
      <c r="EJ1542" s="31"/>
    </row>
    <row r="1543" spans="1:140" ht="23.25" customHeight="1">
      <c r="A1543" s="25">
        <v>1541</v>
      </c>
      <c r="B1543" s="30" t="s">
        <v>21785</v>
      </c>
      <c r="C1543" s="31">
        <v>140268736</v>
      </c>
      <c r="D1543" s="30" t="s">
        <v>132</v>
      </c>
      <c r="E1543" s="30"/>
      <c r="F1543" s="30" t="s">
        <v>36253</v>
      </c>
      <c r="G1543" s="31">
        <f t="shared" si="227"/>
        <v>60</v>
      </c>
      <c r="H1543" s="72">
        <f t="shared" si="228"/>
        <v>46966</v>
      </c>
      <c r="I1543" s="30"/>
      <c r="J1543" s="30" t="s">
        <v>34084</v>
      </c>
      <c r="K1543" s="30" t="s">
        <v>4318</v>
      </c>
      <c r="L1543" s="31" t="s">
        <v>4318</v>
      </c>
      <c r="M1543" s="31" t="s">
        <v>3186</v>
      </c>
      <c r="N1543" s="31" t="s">
        <v>7121</v>
      </c>
      <c r="O1543" s="31" t="s">
        <v>3948</v>
      </c>
      <c r="P1543" s="31" t="s">
        <v>21723</v>
      </c>
      <c r="Q1543" s="31" t="s">
        <v>41400</v>
      </c>
      <c r="R1543" s="31">
        <v>26</v>
      </c>
      <c r="S1543" s="31">
        <v>1</v>
      </c>
      <c r="T1543" s="31"/>
      <c r="U1543" s="31">
        <v>1114</v>
      </c>
      <c r="V1543" s="31"/>
      <c r="W1543" s="31" t="s">
        <v>16406</v>
      </c>
      <c r="X1543" s="31" t="s">
        <v>7667</v>
      </c>
      <c r="Y1543" s="31" t="e">
        <f t="shared" ca="1" si="229"/>
        <v>#VALUE!</v>
      </c>
      <c r="Z1543" s="31" t="e">
        <f t="shared" ca="1" si="230"/>
        <v>#VALUE!</v>
      </c>
      <c r="AA1543" s="31"/>
      <c r="AB1543" s="31" t="s">
        <v>780</v>
      </c>
      <c r="AC1543" s="31" t="s">
        <v>34145</v>
      </c>
      <c r="AD1543" s="31" t="s">
        <v>34145</v>
      </c>
      <c r="AE1543" s="31"/>
      <c r="AF1543" s="31" t="s">
        <v>24701</v>
      </c>
      <c r="AG1543" s="31" t="s">
        <v>4322</v>
      </c>
      <c r="AH1543" s="31" t="s">
        <v>4322</v>
      </c>
      <c r="AI1543" s="31" t="s">
        <v>728</v>
      </c>
      <c r="AJ1543" s="31">
        <v>2012740089</v>
      </c>
      <c r="AK1543" s="31" t="s">
        <v>16407</v>
      </c>
      <c r="AL1543" s="31" t="s">
        <v>8523</v>
      </c>
      <c r="AM1543" s="31" t="s">
        <v>2681</v>
      </c>
      <c r="AN1543" s="31"/>
      <c r="AO1543" s="31"/>
      <c r="AP1543" s="31" t="s">
        <v>18118</v>
      </c>
      <c r="AQ1543" s="31"/>
      <c r="AR1543" s="31" t="s">
        <v>34145</v>
      </c>
      <c r="AS1543" s="31" t="s">
        <v>34145</v>
      </c>
      <c r="AT1543" s="31" t="str">
        <f>_xlfn.IFNA(VLOOKUP(D1543,'[1]5. 1 Mei 2022'!$C$7:$F$60,4,FALSE),"")</f>
        <v/>
      </c>
      <c r="AU1543" s="31"/>
      <c r="AV1543" s="31" t="s">
        <v>20033</v>
      </c>
      <c r="AW1543" s="31" t="s">
        <v>29334</v>
      </c>
      <c r="AX1543" s="29" t="e">
        <f t="shared" si="225"/>
        <v>#VALUE!</v>
      </c>
      <c r="AY1543" s="31" t="s">
        <v>26346</v>
      </c>
      <c r="AZ1543" s="31" t="s">
        <v>2622</v>
      </c>
      <c r="BA1543" s="30" t="s">
        <v>18118</v>
      </c>
      <c r="BB1543" s="31" t="s">
        <v>29340</v>
      </c>
      <c r="BC1543" s="31"/>
      <c r="BD1543" s="31" t="s">
        <v>7997</v>
      </c>
      <c r="BE1543" s="31" t="s">
        <v>7969</v>
      </c>
      <c r="BF1543" s="31" t="s">
        <v>20033</v>
      </c>
      <c r="BG1543" s="31" t="s">
        <v>22701</v>
      </c>
      <c r="BH1543" s="31"/>
      <c r="BI1543" s="31" t="s">
        <v>8136</v>
      </c>
      <c r="BJ1543" s="31" t="s">
        <v>20310</v>
      </c>
      <c r="BK1543" s="31" t="str">
        <f t="shared" si="226"/>
        <v>IV/b</v>
      </c>
      <c r="BL1543" s="31" t="s">
        <v>8077</v>
      </c>
      <c r="BM1543" s="31"/>
      <c r="BN1543" s="31"/>
      <c r="BO1543" s="31"/>
      <c r="BP1543" s="31" t="s">
        <v>1498</v>
      </c>
      <c r="BQ1543" s="31" t="s">
        <v>20310</v>
      </c>
      <c r="BR1543" s="52" t="s">
        <v>30295</v>
      </c>
      <c r="BS1543" s="62" t="s">
        <v>41401</v>
      </c>
      <c r="BT1543" s="31" t="s">
        <v>5638</v>
      </c>
      <c r="BU1543" s="31"/>
      <c r="BV1543" s="31" t="s">
        <v>5639</v>
      </c>
      <c r="BW1543" s="31">
        <f t="shared" ca="1" si="231"/>
        <v>32</v>
      </c>
      <c r="BX1543" s="78">
        <f t="shared" ca="1" si="232"/>
        <v>3</v>
      </c>
      <c r="BY1543" s="31"/>
      <c r="BZ1543" s="31"/>
      <c r="CA1543" s="31" t="s">
        <v>2483</v>
      </c>
      <c r="CB1543" s="31" t="s">
        <v>2519</v>
      </c>
      <c r="CC1543" s="31">
        <v>1</v>
      </c>
      <c r="CD1543" s="31">
        <v>1</v>
      </c>
      <c r="CE1543" s="31" t="s">
        <v>20085</v>
      </c>
      <c r="CF1543" s="31"/>
      <c r="CG1543" s="31"/>
      <c r="CH1543" s="31">
        <v>2008</v>
      </c>
      <c r="CI1543" s="31" t="s">
        <v>5058</v>
      </c>
      <c r="CJ1543" s="31"/>
      <c r="CK1543" s="31"/>
      <c r="CL1543" s="31" t="s">
        <v>22108</v>
      </c>
      <c r="CM1543" s="31" t="s">
        <v>21989</v>
      </c>
      <c r="CN1543" s="31">
        <v>123</v>
      </c>
      <c r="CO1543" s="31" t="s">
        <v>28637</v>
      </c>
      <c r="CP1543" s="31" t="s">
        <v>21989</v>
      </c>
      <c r="CQ1543" s="31">
        <v>123</v>
      </c>
      <c r="CR1543" s="31">
        <v>3552</v>
      </c>
      <c r="CS1543" s="31" t="s">
        <v>16764</v>
      </c>
      <c r="CT1543" s="31"/>
      <c r="CU1543" s="31" t="s">
        <v>8314</v>
      </c>
      <c r="CV1543" s="31" t="s">
        <v>8347</v>
      </c>
      <c r="CW1543" s="31" t="s">
        <v>8348</v>
      </c>
      <c r="CX1543" s="31" t="s">
        <v>8346</v>
      </c>
      <c r="CY1543" s="31"/>
      <c r="CZ1543" s="31"/>
      <c r="DA1543" s="31"/>
      <c r="DB1543" s="31" t="s">
        <v>15747</v>
      </c>
      <c r="DC1543" s="31" t="s">
        <v>15749</v>
      </c>
      <c r="DD1543" s="31" t="s">
        <v>15746</v>
      </c>
      <c r="DE1543" s="31"/>
      <c r="DF1543" s="31"/>
      <c r="DG1543" s="31"/>
      <c r="DH1543" s="31"/>
      <c r="DI1543" s="31" t="s">
        <v>25077</v>
      </c>
      <c r="DJ1543" s="31" t="s">
        <v>25042</v>
      </c>
      <c r="DK1543" s="31" t="s">
        <v>25645</v>
      </c>
      <c r="DL1543" s="31" t="s">
        <v>13888</v>
      </c>
      <c r="DM1543" s="38" t="s">
        <v>9380</v>
      </c>
      <c r="DN1543" s="38"/>
      <c r="DO1543" s="35">
        <v>0</v>
      </c>
      <c r="DP1543" s="31" t="s">
        <v>13514</v>
      </c>
      <c r="DQ1543" s="31" t="s">
        <v>13513</v>
      </c>
      <c r="DR1543" s="31"/>
      <c r="DS1543" s="31" t="s">
        <v>27020</v>
      </c>
      <c r="DT1543" s="31" t="s">
        <v>28084</v>
      </c>
      <c r="DU1543" s="31">
        <v>3</v>
      </c>
      <c r="DV1543" s="31" t="s">
        <v>32167</v>
      </c>
      <c r="DW1543" s="31" t="s">
        <v>7997</v>
      </c>
      <c r="DX1543" s="31" t="s">
        <v>7997</v>
      </c>
      <c r="DY1543" s="31" t="s">
        <v>36999</v>
      </c>
      <c r="DZ1543" s="52" t="s">
        <v>22014</v>
      </c>
      <c r="EA1543" s="52" t="s">
        <v>37000</v>
      </c>
      <c r="EB1543" s="31">
        <v>0</v>
      </c>
      <c r="EC1543" s="31" t="s">
        <v>40168</v>
      </c>
      <c r="ED1543" s="31" t="s">
        <v>41101</v>
      </c>
      <c r="EE1543" s="31"/>
      <c r="EF1543" s="31"/>
      <c r="EG1543" s="31"/>
      <c r="EH1543" s="31"/>
      <c r="EI1543" s="31"/>
      <c r="EJ1543" s="31"/>
    </row>
    <row r="1544" spans="1:140" ht="23.25" customHeight="1">
      <c r="A1544" s="25">
        <v>1542</v>
      </c>
      <c r="B1544" s="30" t="s">
        <v>33339</v>
      </c>
      <c r="C1544" s="31" t="s">
        <v>29980</v>
      </c>
      <c r="D1544" s="30" t="s">
        <v>33212</v>
      </c>
      <c r="E1544" s="30"/>
      <c r="F1544" s="30" t="s">
        <v>36258</v>
      </c>
      <c r="G1544" s="31">
        <f t="shared" si="227"/>
        <v>58</v>
      </c>
      <c r="H1544" s="72">
        <f t="shared" si="228"/>
        <v>56401</v>
      </c>
      <c r="I1544" s="30"/>
      <c r="J1544" s="30" t="s">
        <v>34084</v>
      </c>
      <c r="K1544" s="30" t="s">
        <v>4318</v>
      </c>
      <c r="L1544" s="31" t="s">
        <v>4318</v>
      </c>
      <c r="M1544" s="31" t="s">
        <v>3186</v>
      </c>
      <c r="N1544" s="31" t="s">
        <v>3311</v>
      </c>
      <c r="O1544" s="31" t="s">
        <v>2534</v>
      </c>
      <c r="P1544" s="52" t="s">
        <v>35984</v>
      </c>
      <c r="Q1544" s="31" t="s">
        <v>41356</v>
      </c>
      <c r="R1544" s="31"/>
      <c r="S1544" s="31"/>
      <c r="T1544" s="31"/>
      <c r="U1544" s="31"/>
      <c r="V1544" s="31"/>
      <c r="W1544" s="31" t="s">
        <v>6910</v>
      </c>
      <c r="X1544" s="31" t="s">
        <v>33213</v>
      </c>
      <c r="Y1544" s="31" t="e">
        <f t="shared" ca="1" si="229"/>
        <v>#VALUE!</v>
      </c>
      <c r="Z1544" s="31" t="e">
        <f t="shared" ca="1" si="230"/>
        <v>#VALUE!</v>
      </c>
      <c r="AA1544" s="31"/>
      <c r="AB1544" s="31" t="s">
        <v>780</v>
      </c>
      <c r="AC1544" s="31" t="s">
        <v>34145</v>
      </c>
      <c r="AD1544" s="31" t="s">
        <v>34145</v>
      </c>
      <c r="AE1544" s="31"/>
      <c r="AF1544" s="31" t="s">
        <v>24701</v>
      </c>
      <c r="AG1544" s="31" t="s">
        <v>4322</v>
      </c>
      <c r="AH1544" s="31" t="s">
        <v>4322</v>
      </c>
      <c r="AI1544" s="31" t="s">
        <v>728</v>
      </c>
      <c r="AJ1544" s="31"/>
      <c r="AK1544" s="31"/>
      <c r="AL1544" s="31"/>
      <c r="AM1544" s="31"/>
      <c r="AN1544" s="31"/>
      <c r="AO1544" s="31"/>
      <c r="AP1544" s="31" t="s">
        <v>33003</v>
      </c>
      <c r="AQ1544" s="52" t="s">
        <v>24067</v>
      </c>
      <c r="AR1544" s="31" t="s">
        <v>34145</v>
      </c>
      <c r="AS1544" s="31" t="s">
        <v>34145</v>
      </c>
      <c r="AT1544" s="31" t="s">
        <v>41050</v>
      </c>
      <c r="AU1544" s="31"/>
      <c r="AV1544" s="31" t="s">
        <v>26001</v>
      </c>
      <c r="AW1544" s="31"/>
      <c r="AX1544" s="29">
        <f t="shared" si="225"/>
        <v>1903</v>
      </c>
      <c r="AY1544" s="31" t="s">
        <v>26346</v>
      </c>
      <c r="AZ1544" s="31" t="s">
        <v>33005</v>
      </c>
      <c r="BA1544" s="30" t="s">
        <v>33003</v>
      </c>
      <c r="BB1544" s="31" t="s">
        <v>22916</v>
      </c>
      <c r="BC1544" s="31" t="s">
        <v>8021</v>
      </c>
      <c r="BD1544" s="31" t="s">
        <v>11423</v>
      </c>
      <c r="BE1544" s="31" t="s">
        <v>7969</v>
      </c>
      <c r="BF1544" s="31" t="s">
        <v>26001</v>
      </c>
      <c r="BG1544" s="31"/>
      <c r="BH1544" s="31"/>
      <c r="BI1544" s="31"/>
      <c r="BJ1544" s="31"/>
      <c r="BK1544" s="31" t="str">
        <f t="shared" si="226"/>
        <v>III/b</v>
      </c>
      <c r="BL1544" s="31"/>
      <c r="BM1544" s="31"/>
      <c r="BN1544" s="31"/>
      <c r="BO1544" s="31"/>
      <c r="BP1544" s="31"/>
      <c r="BQ1544" s="31" t="s">
        <v>23222</v>
      </c>
      <c r="BR1544" s="31" t="s">
        <v>41376</v>
      </c>
      <c r="BS1544" s="31">
        <v>0</v>
      </c>
      <c r="BT1544" s="31"/>
      <c r="BU1544" s="52" t="s">
        <v>35984</v>
      </c>
      <c r="BV1544" s="31" t="s">
        <v>20332</v>
      </c>
      <c r="BW1544" s="31">
        <f t="shared" ca="1" si="231"/>
        <v>1</v>
      </c>
      <c r="BX1544" s="78">
        <f t="shared" ca="1" si="232"/>
        <v>3</v>
      </c>
      <c r="BY1544" s="31"/>
      <c r="BZ1544" s="31"/>
      <c r="CA1544" s="31" t="s">
        <v>2483</v>
      </c>
      <c r="CB1544" s="31" t="s">
        <v>2519</v>
      </c>
      <c r="CC1544" s="31"/>
      <c r="CD1544" s="31"/>
      <c r="CE1544" s="31"/>
      <c r="CF1544" s="31"/>
      <c r="CG1544" s="31"/>
      <c r="CH1544" s="31"/>
      <c r="CI1544" s="31"/>
      <c r="CJ1544" s="31"/>
      <c r="CK1544" s="31"/>
      <c r="CL1544" s="52" t="s">
        <v>39738</v>
      </c>
      <c r="CM1544" s="52" t="s">
        <v>39739</v>
      </c>
      <c r="CN1544" s="31">
        <v>125</v>
      </c>
      <c r="CO1544" s="31" t="s">
        <v>39740</v>
      </c>
      <c r="CP1544" s="52" t="s">
        <v>39739</v>
      </c>
      <c r="CQ1544" s="31">
        <v>125</v>
      </c>
      <c r="CR1544" s="31"/>
      <c r="CS1544" s="31"/>
      <c r="CT1544" s="31"/>
      <c r="CU1544" s="31"/>
      <c r="CV1544" s="31"/>
      <c r="CW1544" s="31"/>
      <c r="CX1544" s="31"/>
      <c r="CY1544" s="31"/>
      <c r="CZ1544" s="31"/>
      <c r="DA1544" s="31"/>
      <c r="DB1544" s="31"/>
      <c r="DC1544" s="31"/>
      <c r="DD1544" s="31"/>
      <c r="DE1544" s="31"/>
      <c r="DF1544" s="31"/>
      <c r="DG1544" s="31"/>
      <c r="DH1544" s="31"/>
      <c r="DI1544" s="31"/>
      <c r="DJ1544" s="31"/>
      <c r="DK1544" s="31"/>
      <c r="DL1544" s="31"/>
      <c r="DM1544" s="38" t="s">
        <v>35572</v>
      </c>
      <c r="DN1544" s="38"/>
      <c r="DO1544" s="51" t="s">
        <v>40180</v>
      </c>
      <c r="DP1544" s="52" t="s">
        <v>40162</v>
      </c>
      <c r="DQ1544" s="31"/>
      <c r="DR1544" s="31"/>
      <c r="DS1544" s="31"/>
      <c r="DT1544" s="31"/>
      <c r="DU1544" s="31"/>
      <c r="DV1544" s="31"/>
      <c r="DW1544" s="31"/>
      <c r="DX1544" s="31"/>
      <c r="DY1544" s="31"/>
      <c r="DZ1544" s="31"/>
      <c r="EA1544" s="31"/>
      <c r="EB1544" s="31"/>
      <c r="EC1544" s="31" t="s">
        <v>40168</v>
      </c>
      <c r="ED1544" s="31" t="s">
        <v>41101</v>
      </c>
      <c r="EE1544" s="31"/>
      <c r="EF1544" s="31"/>
      <c r="EG1544" s="31"/>
      <c r="EH1544" s="31"/>
      <c r="EI1544" s="31"/>
      <c r="EJ1544" s="31"/>
    </row>
    <row r="1545" spans="1:140" ht="23.25" customHeight="1">
      <c r="A1545" s="25">
        <v>1543</v>
      </c>
      <c r="B1545" s="30" t="s">
        <v>21200</v>
      </c>
      <c r="C1545" s="31">
        <v>140208291</v>
      </c>
      <c r="D1545" s="30" t="s">
        <v>419</v>
      </c>
      <c r="E1545" s="30"/>
      <c r="F1545" s="30" t="s">
        <v>36253</v>
      </c>
      <c r="G1545" s="31">
        <f t="shared" si="227"/>
        <v>60</v>
      </c>
      <c r="H1545" s="72">
        <f t="shared" si="228"/>
        <v>46508</v>
      </c>
      <c r="I1545" s="30"/>
      <c r="J1545" s="30" t="s">
        <v>34084</v>
      </c>
      <c r="K1545" s="30" t="s">
        <v>4318</v>
      </c>
      <c r="L1545" s="31" t="s">
        <v>4318</v>
      </c>
      <c r="M1545" s="31" t="s">
        <v>3186</v>
      </c>
      <c r="N1545" s="31" t="s">
        <v>7121</v>
      </c>
      <c r="O1545" s="31" t="s">
        <v>3948</v>
      </c>
      <c r="P1545" s="31" t="s">
        <v>15640</v>
      </c>
      <c r="Q1545" s="31"/>
      <c r="R1545" s="31">
        <v>29</v>
      </c>
      <c r="S1545" s="31">
        <v>2</v>
      </c>
      <c r="T1545" s="31"/>
      <c r="U1545" s="31">
        <v>853</v>
      </c>
      <c r="V1545" s="31"/>
      <c r="W1545" s="31" t="s">
        <v>5689</v>
      </c>
      <c r="X1545" s="31" t="s">
        <v>7093</v>
      </c>
      <c r="Y1545" s="31" t="e">
        <f t="shared" ca="1" si="229"/>
        <v>#VALUE!</v>
      </c>
      <c r="Z1545" s="31" t="e">
        <f t="shared" ca="1" si="230"/>
        <v>#VALUE!</v>
      </c>
      <c r="AA1545" s="31"/>
      <c r="AB1545" s="31" t="s">
        <v>780</v>
      </c>
      <c r="AC1545" s="31" t="s">
        <v>34145</v>
      </c>
      <c r="AD1545" s="31" t="s">
        <v>34145</v>
      </c>
      <c r="AE1545" s="31"/>
      <c r="AF1545" s="31" t="s">
        <v>24701</v>
      </c>
      <c r="AG1545" s="31" t="s">
        <v>5852</v>
      </c>
      <c r="AH1545" s="31" t="s">
        <v>4322</v>
      </c>
      <c r="AI1545" s="31" t="s">
        <v>728</v>
      </c>
      <c r="AJ1545" s="31" t="s">
        <v>4997</v>
      </c>
      <c r="AK1545" s="31" t="s">
        <v>4998</v>
      </c>
      <c r="AL1545" s="31" t="s">
        <v>4504</v>
      </c>
      <c r="AM1545" s="31" t="s">
        <v>2711</v>
      </c>
      <c r="AN1545" s="31"/>
      <c r="AO1545" s="31"/>
      <c r="AP1545" s="31" t="s">
        <v>4434</v>
      </c>
      <c r="AQ1545" s="31" t="s">
        <v>19167</v>
      </c>
      <c r="AR1545" s="31" t="s">
        <v>34145</v>
      </c>
      <c r="AS1545" s="31" t="s">
        <v>34145</v>
      </c>
      <c r="AT1545" s="31" t="str">
        <f>_xlfn.IFNA(VLOOKUP(D1545,'[1]5. 1 Mei 2022'!$C$7:$F$60,4,FALSE),"")</f>
        <v/>
      </c>
      <c r="AU1545" s="31"/>
      <c r="AV1545" s="31" t="s">
        <v>20016</v>
      </c>
      <c r="AW1545" s="31" t="s">
        <v>18674</v>
      </c>
      <c r="AX1545" s="29" t="e">
        <f t="shared" si="225"/>
        <v>#VALUE!</v>
      </c>
      <c r="AY1545" s="31" t="s">
        <v>26346</v>
      </c>
      <c r="AZ1545" s="31" t="s">
        <v>6484</v>
      </c>
      <c r="BA1545" s="30" t="s">
        <v>4434</v>
      </c>
      <c r="BB1545" s="31" t="s">
        <v>12007</v>
      </c>
      <c r="BC1545" s="31"/>
      <c r="BD1545" s="31" t="s">
        <v>7996</v>
      </c>
      <c r="BE1545" s="31" t="s">
        <v>7969</v>
      </c>
      <c r="BF1545" s="31" t="s">
        <v>20016</v>
      </c>
      <c r="BG1545" s="31"/>
      <c r="BH1545" s="31"/>
      <c r="BI1545" s="31" t="s">
        <v>8136</v>
      </c>
      <c r="BJ1545" s="31" t="s">
        <v>20310</v>
      </c>
      <c r="BK1545" s="31" t="str">
        <f t="shared" si="226"/>
        <v>IV/b</v>
      </c>
      <c r="BL1545" s="31" t="s">
        <v>8077</v>
      </c>
      <c r="BM1545" s="31"/>
      <c r="BN1545" s="31"/>
      <c r="BO1545" s="31"/>
      <c r="BP1545" s="31" t="s">
        <v>1498</v>
      </c>
      <c r="BQ1545" s="31" t="s">
        <v>20310</v>
      </c>
      <c r="BR1545" s="31" t="s">
        <v>17826</v>
      </c>
      <c r="BS1545" s="31" t="s">
        <v>29918</v>
      </c>
      <c r="BT1545" s="31" t="s">
        <v>4228</v>
      </c>
      <c r="BU1545" s="31"/>
      <c r="BV1545" s="31" t="s">
        <v>4193</v>
      </c>
      <c r="BW1545" s="31">
        <f t="shared" ca="1" si="231"/>
        <v>37</v>
      </c>
      <c r="BX1545" s="78">
        <f t="shared" ca="1" si="232"/>
        <v>3</v>
      </c>
      <c r="BY1545" s="31"/>
      <c r="BZ1545" s="31"/>
      <c r="CA1545" s="31" t="s">
        <v>2483</v>
      </c>
      <c r="CB1545" s="31" t="s">
        <v>2519</v>
      </c>
      <c r="CC1545" s="31">
        <v>2</v>
      </c>
      <c r="CD1545" s="31">
        <v>1</v>
      </c>
      <c r="CE1545" s="31" t="s">
        <v>20085</v>
      </c>
      <c r="CF1545" s="31"/>
      <c r="CG1545" s="31"/>
      <c r="CH1545" s="31"/>
      <c r="CI1545" s="31">
        <v>2009</v>
      </c>
      <c r="CJ1545" s="31" t="s">
        <v>7135</v>
      </c>
      <c r="CK1545" s="31"/>
      <c r="CL1545" s="31" t="s">
        <v>36770</v>
      </c>
      <c r="CM1545" s="31" t="s">
        <v>36784</v>
      </c>
      <c r="CN1545" s="31">
        <v>127</v>
      </c>
      <c r="CO1545" s="31" t="s">
        <v>36801</v>
      </c>
      <c r="CP1545" s="31" t="s">
        <v>36784</v>
      </c>
      <c r="CQ1545" s="31">
        <v>127</v>
      </c>
      <c r="CR1545" s="31">
        <v>3441</v>
      </c>
      <c r="CS1545" s="31" t="s">
        <v>8595</v>
      </c>
      <c r="CT1545" s="31"/>
      <c r="CU1545" s="31">
        <v>40990</v>
      </c>
      <c r="CV1545" s="31" t="s">
        <v>8319</v>
      </c>
      <c r="CW1545" s="31" t="s">
        <v>8322</v>
      </c>
      <c r="CX1545" s="31" t="s">
        <v>8318</v>
      </c>
      <c r="CY1545" s="31"/>
      <c r="CZ1545" s="31"/>
      <c r="DA1545" s="31"/>
      <c r="DB1545" s="31" t="s">
        <v>15747</v>
      </c>
      <c r="DC1545" s="31" t="s">
        <v>15756</v>
      </c>
      <c r="DD1545" s="31" t="s">
        <v>15746</v>
      </c>
      <c r="DE1545" s="31"/>
      <c r="DF1545" s="31"/>
      <c r="DG1545" s="31"/>
      <c r="DH1545" s="31"/>
      <c r="DI1545" s="31" t="s">
        <v>24822</v>
      </c>
      <c r="DJ1545" s="31" t="s">
        <v>24823</v>
      </c>
      <c r="DK1545" s="31" t="s">
        <v>25642</v>
      </c>
      <c r="DL1545" s="31" t="s">
        <v>25643</v>
      </c>
      <c r="DM1545" s="38" t="s">
        <v>8870</v>
      </c>
      <c r="DN1545" s="38"/>
      <c r="DO1545" s="35">
        <v>0</v>
      </c>
      <c r="DP1545" s="31" t="s">
        <v>13080</v>
      </c>
      <c r="DQ1545" s="31" t="s">
        <v>3789</v>
      </c>
      <c r="DR1545" s="31" t="s">
        <v>20691</v>
      </c>
      <c r="DS1545" s="31" t="s">
        <v>26571</v>
      </c>
      <c r="DT1545" s="31" t="s">
        <v>38027</v>
      </c>
      <c r="DU1545" s="31">
        <v>3</v>
      </c>
      <c r="DV1545" s="31" t="s">
        <v>32167</v>
      </c>
      <c r="DW1545" s="31"/>
      <c r="DX1545" s="31" t="s">
        <v>7997</v>
      </c>
      <c r="DY1545" s="31" t="s">
        <v>35694</v>
      </c>
      <c r="DZ1545" s="52" t="s">
        <v>21718</v>
      </c>
      <c r="EA1545" s="52" t="s">
        <v>35695</v>
      </c>
      <c r="EB1545" s="31">
        <v>0</v>
      </c>
      <c r="EC1545" s="31" t="s">
        <v>40168</v>
      </c>
      <c r="ED1545" s="31" t="s">
        <v>41101</v>
      </c>
      <c r="EE1545" s="31"/>
      <c r="EF1545" s="31"/>
      <c r="EG1545" s="31"/>
      <c r="EH1545" s="31"/>
      <c r="EI1545" s="31"/>
      <c r="EJ1545" s="31"/>
    </row>
    <row r="1546" spans="1:140" ht="23.25" customHeight="1">
      <c r="A1546" s="25">
        <v>1544</v>
      </c>
      <c r="B1546" s="30" t="s">
        <v>12283</v>
      </c>
      <c r="C1546" s="31">
        <v>140348464</v>
      </c>
      <c r="D1546" s="30" t="s">
        <v>1359</v>
      </c>
      <c r="E1546" s="30"/>
      <c r="F1546" s="30" t="s">
        <v>36257</v>
      </c>
      <c r="G1546" s="31">
        <f t="shared" si="227"/>
        <v>58</v>
      </c>
      <c r="H1546" s="72">
        <f t="shared" si="228"/>
        <v>49766</v>
      </c>
      <c r="I1546" s="30"/>
      <c r="J1546" s="30" t="s">
        <v>34084</v>
      </c>
      <c r="K1546" s="30" t="s">
        <v>4318</v>
      </c>
      <c r="L1546" s="31" t="s">
        <v>4318</v>
      </c>
      <c r="M1546" s="31" t="s">
        <v>3186</v>
      </c>
      <c r="N1546" s="31" t="s">
        <v>5797</v>
      </c>
      <c r="O1546" s="31" t="s">
        <v>5271</v>
      </c>
      <c r="P1546" s="31" t="s">
        <v>15640</v>
      </c>
      <c r="Q1546" s="31"/>
      <c r="R1546" s="31">
        <v>18</v>
      </c>
      <c r="S1546" s="31">
        <v>0</v>
      </c>
      <c r="T1546" s="31"/>
      <c r="U1546" s="31">
        <v>768</v>
      </c>
      <c r="V1546" s="31"/>
      <c r="W1546" s="31" t="s">
        <v>6910</v>
      </c>
      <c r="X1546" s="31" t="s">
        <v>2223</v>
      </c>
      <c r="Y1546" s="31">
        <f t="shared" ca="1" si="229"/>
        <v>45</v>
      </c>
      <c r="Z1546" s="31" t="str">
        <f t="shared" ca="1" si="230"/>
        <v>36-45</v>
      </c>
      <c r="AA1546" s="31"/>
      <c r="AB1546" s="31" t="s">
        <v>780</v>
      </c>
      <c r="AC1546" s="31" t="s">
        <v>34145</v>
      </c>
      <c r="AD1546" s="31" t="s">
        <v>34145</v>
      </c>
      <c r="AE1546" s="31"/>
      <c r="AF1546" s="31" t="s">
        <v>24701</v>
      </c>
      <c r="AG1546" s="31" t="s">
        <v>4322</v>
      </c>
      <c r="AH1546" s="31" t="s">
        <v>4322</v>
      </c>
      <c r="AI1546" s="31" t="s">
        <v>728</v>
      </c>
      <c r="AJ1546" s="31">
        <v>1120721098</v>
      </c>
      <c r="AK1546" s="31" t="s">
        <v>15871</v>
      </c>
      <c r="AL1546" s="31" t="s">
        <v>8117</v>
      </c>
      <c r="AM1546" s="31" t="s">
        <v>6705</v>
      </c>
      <c r="AN1546" s="31"/>
      <c r="AO1546" s="31"/>
      <c r="AP1546" s="31" t="s">
        <v>18118</v>
      </c>
      <c r="AQ1546" s="31" t="s">
        <v>16037</v>
      </c>
      <c r="AR1546" s="31" t="s">
        <v>34145</v>
      </c>
      <c r="AS1546" s="31" t="s">
        <v>34145</v>
      </c>
      <c r="AT1546" s="31" t="str">
        <f>_xlfn.IFNA(VLOOKUP(D1546,'[1]5. 1 Mei 2022'!$C$7:$F$60,4,FALSE),"")</f>
        <v/>
      </c>
      <c r="AU1546" s="31"/>
      <c r="AV1546" s="31" t="s">
        <v>24786</v>
      </c>
      <c r="AW1546" s="31" t="s">
        <v>38790</v>
      </c>
      <c r="AX1546" s="29" t="e">
        <f t="shared" si="225"/>
        <v>#VALUE!</v>
      </c>
      <c r="AY1546" s="31" t="s">
        <v>26346</v>
      </c>
      <c r="AZ1546" s="31" t="s">
        <v>2622</v>
      </c>
      <c r="BA1546" s="30" t="s">
        <v>18118</v>
      </c>
      <c r="BB1546" s="31" t="s">
        <v>31769</v>
      </c>
      <c r="BC1546" s="31"/>
      <c r="BD1546" s="31" t="s">
        <v>24787</v>
      </c>
      <c r="BE1546" s="31" t="s">
        <v>7969</v>
      </c>
      <c r="BF1546" s="31" t="s">
        <v>24786</v>
      </c>
      <c r="BG1546" s="31" t="s">
        <v>38815</v>
      </c>
      <c r="BH1546" s="31"/>
      <c r="BI1546" s="31" t="s">
        <v>8136</v>
      </c>
      <c r="BJ1546" s="31" t="s">
        <v>20278</v>
      </c>
      <c r="BK1546" s="31" t="str">
        <f t="shared" si="226"/>
        <v>III/d</v>
      </c>
      <c r="BL1546" s="31" t="s">
        <v>8077</v>
      </c>
      <c r="BM1546" s="31"/>
      <c r="BN1546" s="31"/>
      <c r="BO1546" s="31"/>
      <c r="BP1546" s="31" t="s">
        <v>1498</v>
      </c>
      <c r="BQ1546" s="31" t="s">
        <v>20278</v>
      </c>
      <c r="BR1546" s="31" t="s">
        <v>17826</v>
      </c>
      <c r="BS1546" s="31" t="s">
        <v>29898</v>
      </c>
      <c r="BT1546" s="31" t="s">
        <v>6555</v>
      </c>
      <c r="BU1546" s="31"/>
      <c r="BV1546" s="31" t="s">
        <v>2482</v>
      </c>
      <c r="BW1546" s="31">
        <f t="shared" ca="1" si="231"/>
        <v>27</v>
      </c>
      <c r="BX1546" s="78">
        <f t="shared" ca="1" si="232"/>
        <v>2</v>
      </c>
      <c r="BY1546" s="31"/>
      <c r="BZ1546" s="31"/>
      <c r="CA1546" s="31" t="s">
        <v>2483</v>
      </c>
      <c r="CB1546" s="31" t="s">
        <v>2519</v>
      </c>
      <c r="CC1546" s="31">
        <v>1</v>
      </c>
      <c r="CD1546" s="31">
        <v>1</v>
      </c>
      <c r="CE1546" s="31" t="s">
        <v>20085</v>
      </c>
      <c r="CF1546" s="31"/>
      <c r="CG1546" s="31">
        <v>2010</v>
      </c>
      <c r="CH1546" s="31"/>
      <c r="CI1546" s="31"/>
      <c r="CJ1546" s="31"/>
      <c r="CK1546" s="31"/>
      <c r="CL1546" s="31" t="s">
        <v>22115</v>
      </c>
      <c r="CM1546" s="31" t="s">
        <v>22116</v>
      </c>
      <c r="CN1546" s="31">
        <v>123</v>
      </c>
      <c r="CO1546" s="31" t="s">
        <v>28604</v>
      </c>
      <c r="CP1546" s="31" t="s">
        <v>22116</v>
      </c>
      <c r="CQ1546" s="31">
        <v>123</v>
      </c>
      <c r="CR1546" s="31">
        <v>3241</v>
      </c>
      <c r="CS1546" s="31" t="s">
        <v>16049</v>
      </c>
      <c r="CT1546" s="31"/>
      <c r="CU1546" s="31" t="s">
        <v>8314</v>
      </c>
      <c r="CV1546" s="31" t="s">
        <v>8347</v>
      </c>
      <c r="CW1546" s="31" t="s">
        <v>8348</v>
      </c>
      <c r="CX1546" s="31" t="s">
        <v>8346</v>
      </c>
      <c r="CY1546" s="31"/>
      <c r="CZ1546" s="31"/>
      <c r="DA1546" s="31"/>
      <c r="DB1546" s="31" t="s">
        <v>15747</v>
      </c>
      <c r="DC1546" s="31" t="s">
        <v>15752</v>
      </c>
      <c r="DD1546" s="31" t="s">
        <v>15746</v>
      </c>
      <c r="DE1546" s="31"/>
      <c r="DF1546" s="31"/>
      <c r="DG1546" s="31"/>
      <c r="DH1546" s="31"/>
      <c r="DI1546" s="31" t="s">
        <v>24822</v>
      </c>
      <c r="DJ1546" s="31" t="s">
        <v>24823</v>
      </c>
      <c r="DK1546" s="31" t="s">
        <v>25645</v>
      </c>
      <c r="DL1546" s="31" t="s">
        <v>13888</v>
      </c>
      <c r="DM1546" s="38" t="s">
        <v>9232</v>
      </c>
      <c r="DN1546" s="38"/>
      <c r="DO1546" s="35">
        <v>0</v>
      </c>
      <c r="DP1546" s="31" t="s">
        <v>31975</v>
      </c>
      <c r="DQ1546" s="31" t="s">
        <v>14219</v>
      </c>
      <c r="DR1546" s="31" t="s">
        <v>6062</v>
      </c>
      <c r="DS1546" s="31" t="s">
        <v>26865</v>
      </c>
      <c r="DT1546" s="31"/>
      <c r="DU1546" s="31">
        <v>3</v>
      </c>
      <c r="DV1546" s="31" t="s">
        <v>32167</v>
      </c>
      <c r="DW1546" s="31" t="s">
        <v>7997</v>
      </c>
      <c r="DX1546" s="31" t="s">
        <v>7997</v>
      </c>
      <c r="DY1546" s="31" t="s">
        <v>28821</v>
      </c>
      <c r="DZ1546" s="31" t="s">
        <v>28819</v>
      </c>
      <c r="EA1546" s="31"/>
      <c r="EB1546" s="31">
        <v>113884</v>
      </c>
      <c r="EC1546" s="31" t="s">
        <v>40168</v>
      </c>
      <c r="ED1546" s="31" t="s">
        <v>41101</v>
      </c>
      <c r="EE1546" s="31"/>
      <c r="EF1546" s="31"/>
      <c r="EG1546" s="31"/>
      <c r="EH1546" s="31"/>
      <c r="EI1546" s="31"/>
      <c r="EJ1546" s="31"/>
    </row>
    <row r="1547" spans="1:140" ht="23.25" customHeight="1">
      <c r="A1547" s="25">
        <v>1545</v>
      </c>
      <c r="B1547" s="30" t="s">
        <v>29280</v>
      </c>
      <c r="C1547" s="31" t="s">
        <v>6220</v>
      </c>
      <c r="D1547" s="30" t="s">
        <v>29035</v>
      </c>
      <c r="E1547" s="30"/>
      <c r="F1547" s="30" t="s">
        <v>36262</v>
      </c>
      <c r="G1547" s="31">
        <f t="shared" si="227"/>
        <v>58</v>
      </c>
      <c r="H1547" s="72">
        <f t="shared" si="228"/>
        <v>56493</v>
      </c>
      <c r="I1547" s="30" t="s">
        <v>35292</v>
      </c>
      <c r="J1547" s="30" t="s">
        <v>34085</v>
      </c>
      <c r="K1547" s="30" t="s">
        <v>34082</v>
      </c>
      <c r="L1547" s="31" t="s">
        <v>6220</v>
      </c>
      <c r="M1547" s="31" t="s">
        <v>3186</v>
      </c>
      <c r="N1547" s="31" t="s">
        <v>3557</v>
      </c>
      <c r="O1547" s="31" t="s">
        <v>1501</v>
      </c>
      <c r="P1547" s="52" t="s">
        <v>32746</v>
      </c>
      <c r="Q1547" s="52"/>
      <c r="R1547" s="31"/>
      <c r="S1547" s="31"/>
      <c r="T1547" s="52" t="s">
        <v>23787</v>
      </c>
      <c r="U1547" s="31"/>
      <c r="V1547" s="31"/>
      <c r="W1547" s="31" t="s">
        <v>824</v>
      </c>
      <c r="X1547" s="31" t="s">
        <v>29076</v>
      </c>
      <c r="Y1547" s="31" t="e">
        <f t="shared" ca="1" si="229"/>
        <v>#VALUE!</v>
      </c>
      <c r="Z1547" s="31" t="e">
        <f t="shared" ca="1" si="230"/>
        <v>#VALUE!</v>
      </c>
      <c r="AA1547" s="31"/>
      <c r="AB1547" s="31" t="s">
        <v>780</v>
      </c>
      <c r="AC1547" s="31" t="s">
        <v>34145</v>
      </c>
      <c r="AD1547" s="31" t="s">
        <v>34145</v>
      </c>
      <c r="AE1547" s="31"/>
      <c r="AF1547" s="31" t="s">
        <v>24701</v>
      </c>
      <c r="AG1547" s="31" t="s">
        <v>4322</v>
      </c>
      <c r="AH1547" s="31" t="s">
        <v>4322</v>
      </c>
      <c r="AI1547" s="31" t="s">
        <v>728</v>
      </c>
      <c r="AJ1547" s="31" t="s">
        <v>29534</v>
      </c>
      <c r="AK1547" s="31" t="s">
        <v>29535</v>
      </c>
      <c r="AL1547" s="31" t="s">
        <v>25641</v>
      </c>
      <c r="AM1547" s="31" t="s">
        <v>17857</v>
      </c>
      <c r="AN1547" s="31"/>
      <c r="AO1547" s="31"/>
      <c r="AP1547" s="31" t="s">
        <v>33003</v>
      </c>
      <c r="AQ1547" s="31" t="s">
        <v>18367</v>
      </c>
      <c r="AR1547" s="31" t="s">
        <v>34145</v>
      </c>
      <c r="AS1547" s="31" t="s">
        <v>34145</v>
      </c>
      <c r="AT1547" s="31" t="str">
        <f>_xlfn.IFNA(VLOOKUP(D1547,'[1]5. 1 Mei 2022'!$C$7:$F$60,4,FALSE),"")</f>
        <v/>
      </c>
      <c r="AU1547" s="31"/>
      <c r="AV1547" s="31" t="s">
        <v>20032</v>
      </c>
      <c r="AW1547" s="52" t="s">
        <v>33910</v>
      </c>
      <c r="AX1547" s="29">
        <f t="shared" si="225"/>
        <v>46798</v>
      </c>
      <c r="AY1547" s="31" t="s">
        <v>26346</v>
      </c>
      <c r="AZ1547" s="31" t="s">
        <v>33005</v>
      </c>
      <c r="BA1547" s="30" t="s">
        <v>33003</v>
      </c>
      <c r="BB1547" s="31" t="s">
        <v>22916</v>
      </c>
      <c r="BC1547" s="31"/>
      <c r="BD1547" s="31" t="s">
        <v>11423</v>
      </c>
      <c r="BE1547" s="31" t="s">
        <v>7969</v>
      </c>
      <c r="BF1547" s="31" t="s">
        <v>20032</v>
      </c>
      <c r="BG1547" s="31"/>
      <c r="BH1547" s="31"/>
      <c r="BI1547" s="31"/>
      <c r="BJ1547" s="31"/>
      <c r="BK1547" s="31" t="str">
        <f t="shared" si="226"/>
        <v>III/a</v>
      </c>
      <c r="BL1547" s="31"/>
      <c r="BM1547" s="31"/>
      <c r="BN1547" s="31"/>
      <c r="BO1547" s="31"/>
      <c r="BP1547" s="31"/>
      <c r="BQ1547" s="31"/>
      <c r="BR1547" s="31"/>
      <c r="BS1547" s="31"/>
      <c r="BT1547" s="31"/>
      <c r="BU1547" s="31"/>
      <c r="BV1547" s="31" t="s">
        <v>26138</v>
      </c>
      <c r="BW1547" s="31">
        <f t="shared" ca="1" si="231"/>
        <v>3</v>
      </c>
      <c r="BX1547" s="78">
        <f t="shared" ca="1" si="232"/>
        <v>3</v>
      </c>
      <c r="BY1547" s="31"/>
      <c r="BZ1547" s="31"/>
      <c r="CA1547" s="31" t="s">
        <v>2483</v>
      </c>
      <c r="CB1547" s="31" t="s">
        <v>2406</v>
      </c>
      <c r="CC1547" s="31"/>
      <c r="CD1547" s="31"/>
      <c r="CE1547" s="31"/>
      <c r="CF1547" s="31"/>
      <c r="CG1547" s="31"/>
      <c r="CH1547" s="31"/>
      <c r="CI1547" s="31"/>
      <c r="CJ1547" s="31"/>
      <c r="CK1547" s="31"/>
      <c r="CL1547" s="31" t="s">
        <v>29537</v>
      </c>
      <c r="CM1547" s="31" t="s">
        <v>26078</v>
      </c>
      <c r="CN1547" s="31">
        <v>125</v>
      </c>
      <c r="CO1547" s="31" t="s">
        <v>32718</v>
      </c>
      <c r="CP1547" s="31" t="s">
        <v>26078</v>
      </c>
      <c r="CQ1547" s="31">
        <v>125</v>
      </c>
      <c r="CR1547" s="31">
        <v>6853</v>
      </c>
      <c r="CS1547" s="31" t="s">
        <v>22243</v>
      </c>
      <c r="CT1547" s="31"/>
      <c r="CU1547" s="31"/>
      <c r="CV1547" s="31"/>
      <c r="CW1547" s="31"/>
      <c r="CX1547" s="31"/>
      <c r="CY1547" s="31"/>
      <c r="CZ1547" s="31"/>
      <c r="DA1547" s="31"/>
      <c r="DB1547" s="31"/>
      <c r="DC1547" s="31"/>
      <c r="DD1547" s="31"/>
      <c r="DE1547" s="31"/>
      <c r="DF1547" s="31"/>
      <c r="DG1547" s="31"/>
      <c r="DH1547" s="31"/>
      <c r="DI1547" s="31"/>
      <c r="DJ1547" s="31"/>
      <c r="DK1547" s="31"/>
      <c r="DL1547" s="31"/>
      <c r="DM1547" s="38" t="s">
        <v>29118</v>
      </c>
      <c r="DN1547" s="38"/>
      <c r="DO1547" s="35" t="s">
        <v>29538</v>
      </c>
      <c r="DP1547" s="31" t="s">
        <v>29157</v>
      </c>
      <c r="DQ1547" s="31" t="s">
        <v>29536</v>
      </c>
      <c r="DR1547" s="31"/>
      <c r="DS1547" s="31" t="s">
        <v>29207</v>
      </c>
      <c r="DT1547" s="31" t="s">
        <v>29217</v>
      </c>
      <c r="DU1547" s="31">
        <v>3</v>
      </c>
      <c r="DV1547" s="31" t="s">
        <v>32167</v>
      </c>
      <c r="DW1547" s="31" t="s">
        <v>7980</v>
      </c>
      <c r="DX1547" s="31" t="s">
        <v>11423</v>
      </c>
      <c r="DY1547" s="31" t="s">
        <v>30360</v>
      </c>
      <c r="DZ1547" s="31" t="s">
        <v>16040</v>
      </c>
      <c r="EA1547" s="31"/>
      <c r="EB1547" s="31">
        <v>0</v>
      </c>
      <c r="EC1547" s="31" t="s">
        <v>40168</v>
      </c>
      <c r="ED1547" s="31" t="s">
        <v>41101</v>
      </c>
      <c r="EE1547" s="31"/>
      <c r="EF1547" s="31"/>
      <c r="EG1547" s="31"/>
      <c r="EH1547" s="31"/>
      <c r="EI1547" s="31"/>
      <c r="EJ1547" s="31"/>
    </row>
    <row r="1548" spans="1:140" ht="23.25" customHeight="1">
      <c r="A1548" s="25">
        <v>1546</v>
      </c>
      <c r="B1548" s="30" t="s">
        <v>19952</v>
      </c>
      <c r="C1548" s="31">
        <v>140362538</v>
      </c>
      <c r="D1548" s="30" t="s">
        <v>19</v>
      </c>
      <c r="E1548" s="30"/>
      <c r="F1548" s="30" t="s">
        <v>36253</v>
      </c>
      <c r="G1548" s="31">
        <f t="shared" si="227"/>
        <v>60</v>
      </c>
      <c r="H1548" s="72">
        <f t="shared" si="228"/>
        <v>49341</v>
      </c>
      <c r="I1548" s="30"/>
      <c r="J1548" s="30" t="s">
        <v>34084</v>
      </c>
      <c r="K1548" s="30" t="s">
        <v>4318</v>
      </c>
      <c r="L1548" s="31" t="s">
        <v>4318</v>
      </c>
      <c r="M1548" s="31" t="s">
        <v>3186</v>
      </c>
      <c r="N1548" s="31" t="s">
        <v>7120</v>
      </c>
      <c r="O1548" s="31" t="s">
        <v>3943</v>
      </c>
      <c r="P1548" s="52" t="s">
        <v>35985</v>
      </c>
      <c r="Q1548" s="31" t="s">
        <v>41944</v>
      </c>
      <c r="R1548" s="31">
        <v>23</v>
      </c>
      <c r="S1548" s="31">
        <v>10</v>
      </c>
      <c r="T1548" s="31"/>
      <c r="U1548" s="31">
        <v>1041</v>
      </c>
      <c r="V1548" s="31" t="s">
        <v>4711</v>
      </c>
      <c r="W1548" s="31" t="s">
        <v>21015</v>
      </c>
      <c r="X1548" s="31" t="s">
        <v>965</v>
      </c>
      <c r="Y1548" s="31">
        <f t="shared" ca="1" si="229"/>
        <v>48</v>
      </c>
      <c r="Z1548" s="31" t="str">
        <f t="shared" ca="1" si="230"/>
        <v>46-58</v>
      </c>
      <c r="AA1548" s="31"/>
      <c r="AB1548" s="31" t="s">
        <v>780</v>
      </c>
      <c r="AC1548" s="31" t="s">
        <v>34145</v>
      </c>
      <c r="AD1548" s="31" t="s">
        <v>34145</v>
      </c>
      <c r="AE1548" s="31"/>
      <c r="AF1548" s="31" t="s">
        <v>24701</v>
      </c>
      <c r="AG1548" s="31" t="s">
        <v>4322</v>
      </c>
      <c r="AH1548" s="31" t="s">
        <v>4322</v>
      </c>
      <c r="AI1548" s="31" t="s">
        <v>728</v>
      </c>
      <c r="AJ1548" s="31"/>
      <c r="AK1548" s="31"/>
      <c r="AL1548" s="31"/>
      <c r="AM1548" s="31"/>
      <c r="AN1548" s="31"/>
      <c r="AO1548" s="31"/>
      <c r="AP1548" s="31" t="s">
        <v>33003</v>
      </c>
      <c r="AQ1548" s="31" t="s">
        <v>16037</v>
      </c>
      <c r="AR1548" s="31" t="s">
        <v>34145</v>
      </c>
      <c r="AS1548" s="31" t="s">
        <v>34145</v>
      </c>
      <c r="AT1548" s="31" t="str">
        <f>_xlfn.IFNA(VLOOKUP(D1548,'[1]5. 1 Mei 2022'!$C$7:$F$60,4,FALSE),"")</f>
        <v/>
      </c>
      <c r="AU1548" s="31"/>
      <c r="AV1548" s="31" t="s">
        <v>24786</v>
      </c>
      <c r="AW1548" s="31" t="s">
        <v>38790</v>
      </c>
      <c r="AX1548" s="29" t="e">
        <f t="shared" si="225"/>
        <v>#VALUE!</v>
      </c>
      <c r="AY1548" s="31" t="s">
        <v>26346</v>
      </c>
      <c r="AZ1548" s="31" t="s">
        <v>33005</v>
      </c>
      <c r="BA1548" s="30" t="s">
        <v>33003</v>
      </c>
      <c r="BB1548" s="31" t="s">
        <v>22916</v>
      </c>
      <c r="BC1548" s="31"/>
      <c r="BD1548" s="31" t="s">
        <v>24787</v>
      </c>
      <c r="BE1548" s="31" t="s">
        <v>7969</v>
      </c>
      <c r="BF1548" s="31" t="s">
        <v>24786</v>
      </c>
      <c r="BG1548" s="31" t="s">
        <v>38791</v>
      </c>
      <c r="BH1548" s="31"/>
      <c r="BI1548" s="31" t="s">
        <v>8136</v>
      </c>
      <c r="BJ1548" s="31" t="s">
        <v>20278</v>
      </c>
      <c r="BK1548" s="31" t="str">
        <f t="shared" si="226"/>
        <v>IV/a</v>
      </c>
      <c r="BL1548" s="31" t="s">
        <v>8077</v>
      </c>
      <c r="BM1548" s="31"/>
      <c r="BN1548" s="31"/>
      <c r="BO1548" s="31"/>
      <c r="BP1548" s="31" t="s">
        <v>1498</v>
      </c>
      <c r="BQ1548" s="31" t="s">
        <v>20310</v>
      </c>
      <c r="BR1548" s="52" t="s">
        <v>24067</v>
      </c>
      <c r="BS1548" s="31" t="s">
        <v>41832</v>
      </c>
      <c r="BT1548" s="31" t="s">
        <v>2289</v>
      </c>
      <c r="BU1548" s="31"/>
      <c r="BV1548" s="31" t="s">
        <v>6397</v>
      </c>
      <c r="BW1548" s="31">
        <f t="shared" ca="1" si="231"/>
        <v>26</v>
      </c>
      <c r="BX1548" s="78">
        <f t="shared" ca="1" si="232"/>
        <v>3</v>
      </c>
      <c r="BY1548" s="31"/>
      <c r="BZ1548" s="31"/>
      <c r="CA1548" s="31" t="s">
        <v>4239</v>
      </c>
      <c r="CB1548" s="31" t="s">
        <v>2519</v>
      </c>
      <c r="CC1548" s="31">
        <v>1</v>
      </c>
      <c r="CD1548" s="31">
        <v>1</v>
      </c>
      <c r="CE1548" s="31" t="s">
        <v>20085</v>
      </c>
      <c r="CF1548" s="31"/>
      <c r="CG1548" s="31">
        <v>2012</v>
      </c>
      <c r="CH1548" s="31"/>
      <c r="CI1548" s="31"/>
      <c r="CJ1548" s="31"/>
      <c r="CK1548" s="31"/>
      <c r="CL1548" s="31" t="s">
        <v>31110</v>
      </c>
      <c r="CM1548" s="31" t="s">
        <v>31111</v>
      </c>
      <c r="CN1548" s="31">
        <v>125</v>
      </c>
      <c r="CO1548" s="31" t="s">
        <v>38849</v>
      </c>
      <c r="CP1548" s="52" t="s">
        <v>31111</v>
      </c>
      <c r="CQ1548" s="31" t="s">
        <v>39478</v>
      </c>
      <c r="CR1548" s="31">
        <v>3292</v>
      </c>
      <c r="CS1548" s="31" t="s">
        <v>18019</v>
      </c>
      <c r="CT1548" s="31" t="s">
        <v>18020</v>
      </c>
      <c r="CU1548" s="31" t="s">
        <v>2166</v>
      </c>
      <c r="CV1548" s="31" t="s">
        <v>16961</v>
      </c>
      <c r="CW1548" s="31" t="s">
        <v>16962</v>
      </c>
      <c r="CX1548" s="31" t="s">
        <v>16963</v>
      </c>
      <c r="CY1548" s="31"/>
      <c r="CZ1548" s="31"/>
      <c r="DA1548" s="31"/>
      <c r="DB1548" s="31" t="s">
        <v>15747</v>
      </c>
      <c r="DC1548" s="31" t="s">
        <v>15756</v>
      </c>
      <c r="DD1548" s="31" t="s">
        <v>15746</v>
      </c>
      <c r="DE1548" s="31"/>
      <c r="DF1548" s="31"/>
      <c r="DG1548" s="31"/>
      <c r="DH1548" s="31"/>
      <c r="DI1548" s="31"/>
      <c r="DJ1548" s="31"/>
      <c r="DK1548" s="31" t="s">
        <v>25642</v>
      </c>
      <c r="DL1548" s="31" t="s">
        <v>25643</v>
      </c>
      <c r="DM1548" s="38" t="s">
        <v>32657</v>
      </c>
      <c r="DN1548" s="38"/>
      <c r="DO1548" s="35">
        <v>0</v>
      </c>
      <c r="DP1548" s="31" t="s">
        <v>13525</v>
      </c>
      <c r="DQ1548" s="31" t="s">
        <v>13524</v>
      </c>
      <c r="DR1548" s="31"/>
      <c r="DS1548" s="31" t="s">
        <v>26914</v>
      </c>
      <c r="DT1548" s="31" t="s">
        <v>28052</v>
      </c>
      <c r="DU1548" s="31">
        <v>2</v>
      </c>
      <c r="DV1548" s="31" t="s">
        <v>32164</v>
      </c>
      <c r="DW1548" s="31" t="s">
        <v>7997</v>
      </c>
      <c r="DX1548" s="31" t="s">
        <v>7997</v>
      </c>
      <c r="DY1548" s="31" t="s">
        <v>18160</v>
      </c>
      <c r="DZ1548" s="31" t="s">
        <v>18135</v>
      </c>
      <c r="EA1548" s="31"/>
      <c r="EB1548" s="31">
        <v>219700</v>
      </c>
      <c r="EC1548" s="31" t="s">
        <v>40168</v>
      </c>
      <c r="ED1548" s="31" t="s">
        <v>41101</v>
      </c>
      <c r="EE1548" s="31"/>
      <c r="EF1548" s="31"/>
      <c r="EG1548" s="31"/>
      <c r="EH1548" s="31"/>
      <c r="EI1548" s="31"/>
      <c r="EJ1548" s="31"/>
    </row>
    <row r="1549" spans="1:140" ht="23.25" customHeight="1">
      <c r="A1549" s="25">
        <v>1547</v>
      </c>
      <c r="B1549" s="30" t="s">
        <v>22817</v>
      </c>
      <c r="C1549" s="31">
        <v>140376622</v>
      </c>
      <c r="D1549" s="30" t="s">
        <v>1368</v>
      </c>
      <c r="E1549" s="30"/>
      <c r="F1549" s="30" t="s">
        <v>36257</v>
      </c>
      <c r="G1549" s="31">
        <f t="shared" si="227"/>
        <v>58</v>
      </c>
      <c r="H1549" s="72">
        <f t="shared" si="228"/>
        <v>50952</v>
      </c>
      <c r="I1549" s="30"/>
      <c r="J1549" s="30" t="s">
        <v>34084</v>
      </c>
      <c r="K1549" s="30" t="s">
        <v>4318</v>
      </c>
      <c r="L1549" s="31" t="s">
        <v>4318</v>
      </c>
      <c r="M1549" s="31" t="s">
        <v>3186</v>
      </c>
      <c r="N1549" s="31" t="s">
        <v>4008</v>
      </c>
      <c r="O1549" s="31" t="s">
        <v>4320</v>
      </c>
      <c r="P1549" s="31" t="s">
        <v>18412</v>
      </c>
      <c r="Q1549" s="31"/>
      <c r="R1549" s="31">
        <v>12</v>
      </c>
      <c r="S1549" s="31">
        <v>0</v>
      </c>
      <c r="T1549" s="31"/>
      <c r="U1549" s="31">
        <v>1548</v>
      </c>
      <c r="V1549" s="31" t="s">
        <v>1709</v>
      </c>
      <c r="W1549" s="31" t="s">
        <v>4694</v>
      </c>
      <c r="X1549" s="31" t="s">
        <v>2964</v>
      </c>
      <c r="Y1549" s="31" t="e">
        <f t="shared" ca="1" si="229"/>
        <v>#VALUE!</v>
      </c>
      <c r="Z1549" s="31" t="e">
        <f t="shared" ca="1" si="230"/>
        <v>#VALUE!</v>
      </c>
      <c r="AA1549" s="31"/>
      <c r="AB1549" s="31" t="s">
        <v>780</v>
      </c>
      <c r="AC1549" s="31" t="s">
        <v>34145</v>
      </c>
      <c r="AD1549" s="31" t="s">
        <v>34145</v>
      </c>
      <c r="AE1549" s="31"/>
      <c r="AF1549" s="31" t="s">
        <v>24701</v>
      </c>
      <c r="AG1549" s="31" t="s">
        <v>4322</v>
      </c>
      <c r="AH1549" s="31" t="s">
        <v>4322</v>
      </c>
      <c r="AI1549" s="31" t="s">
        <v>728</v>
      </c>
      <c r="AJ1549" s="31" t="s">
        <v>20995</v>
      </c>
      <c r="AK1549" s="31" t="s">
        <v>20996</v>
      </c>
      <c r="AL1549" s="31" t="s">
        <v>16026</v>
      </c>
      <c r="AM1549" s="31" t="s">
        <v>20997</v>
      </c>
      <c r="AN1549" s="31"/>
      <c r="AO1549" s="31"/>
      <c r="AP1549" s="31" t="s">
        <v>18118</v>
      </c>
      <c r="AQ1549" s="31" t="s">
        <v>2842</v>
      </c>
      <c r="AR1549" s="31" t="s">
        <v>34145</v>
      </c>
      <c r="AS1549" s="31" t="s">
        <v>34145</v>
      </c>
      <c r="AT1549" s="31" t="str">
        <f>_xlfn.IFNA(VLOOKUP(D1549,'[1]5. 1 Mei 2022'!$C$7:$F$60,4,FALSE),"")</f>
        <v/>
      </c>
      <c r="AU1549" s="31"/>
      <c r="AV1549" s="31" t="s">
        <v>20033</v>
      </c>
      <c r="AW1549" s="52" t="s">
        <v>33910</v>
      </c>
      <c r="AX1549" s="29">
        <f t="shared" si="225"/>
        <v>46798</v>
      </c>
      <c r="AY1549" s="31" t="s">
        <v>26346</v>
      </c>
      <c r="AZ1549" s="31" t="s">
        <v>2622</v>
      </c>
      <c r="BA1549" s="30" t="s">
        <v>18118</v>
      </c>
      <c r="BB1549" s="31" t="s">
        <v>29340</v>
      </c>
      <c r="BC1549" s="31"/>
      <c r="BD1549" s="31" t="s">
        <v>1759</v>
      </c>
      <c r="BE1549" s="31" t="s">
        <v>7969</v>
      </c>
      <c r="BF1549" s="31" t="s">
        <v>20033</v>
      </c>
      <c r="BG1549" s="31"/>
      <c r="BH1549" s="31"/>
      <c r="BI1549" s="31" t="s">
        <v>8136</v>
      </c>
      <c r="BJ1549" s="31" t="s">
        <v>20278</v>
      </c>
      <c r="BK1549" s="31" t="str">
        <f t="shared" si="226"/>
        <v>III/c</v>
      </c>
      <c r="BL1549" s="31" t="s">
        <v>8077</v>
      </c>
      <c r="BM1549" s="31"/>
      <c r="BN1549" s="31"/>
      <c r="BO1549" s="31"/>
      <c r="BP1549" s="31" t="s">
        <v>1498</v>
      </c>
      <c r="BQ1549" s="31" t="s">
        <v>20278</v>
      </c>
      <c r="BR1549" s="31" t="s">
        <v>30292</v>
      </c>
      <c r="BS1549" s="31" t="s">
        <v>32118</v>
      </c>
      <c r="BT1549" s="31" t="s">
        <v>1935</v>
      </c>
      <c r="BU1549" s="31" t="s">
        <v>3164</v>
      </c>
      <c r="BV1549" s="31" t="s">
        <v>5272</v>
      </c>
      <c r="BW1549" s="31">
        <f t="shared" ca="1" si="231"/>
        <v>15</v>
      </c>
      <c r="BX1549" s="78">
        <f t="shared" ca="1" si="232"/>
        <v>3</v>
      </c>
      <c r="BY1549" s="31"/>
      <c r="BZ1549" s="31" t="s">
        <v>3982</v>
      </c>
      <c r="CA1549" s="31" t="s">
        <v>4239</v>
      </c>
      <c r="CB1549" s="31" t="s">
        <v>2519</v>
      </c>
      <c r="CC1549" s="31">
        <v>2</v>
      </c>
      <c r="CD1549" s="31">
        <v>1</v>
      </c>
      <c r="CE1549" s="31" t="s">
        <v>20085</v>
      </c>
      <c r="CF1549" s="31"/>
      <c r="CG1549" s="31"/>
      <c r="CH1549" s="31"/>
      <c r="CI1549" s="31"/>
      <c r="CJ1549" s="31"/>
      <c r="CK1549" s="31"/>
      <c r="CL1549" s="31" t="s">
        <v>23347</v>
      </c>
      <c r="CM1549" s="31" t="s">
        <v>23348</v>
      </c>
      <c r="CN1549" s="31">
        <v>123</v>
      </c>
      <c r="CO1549" s="31" t="s">
        <v>25757</v>
      </c>
      <c r="CP1549" s="31" t="s">
        <v>23348</v>
      </c>
      <c r="CQ1549" s="31">
        <v>123</v>
      </c>
      <c r="CR1549" s="31">
        <v>5329</v>
      </c>
      <c r="CS1549" s="31" t="s">
        <v>22243</v>
      </c>
      <c r="CT1549" s="31"/>
      <c r="CU1549" s="31"/>
      <c r="CV1549" s="31" t="s">
        <v>16968</v>
      </c>
      <c r="CW1549" s="31" t="s">
        <v>16969</v>
      </c>
      <c r="CX1549" s="31" t="s">
        <v>16953</v>
      </c>
      <c r="CY1549" s="31"/>
      <c r="CZ1549" s="31"/>
      <c r="DA1549" s="31"/>
      <c r="DB1549" s="31" t="s">
        <v>15747</v>
      </c>
      <c r="DC1549" s="31" t="s">
        <v>15748</v>
      </c>
      <c r="DD1549" s="31" t="s">
        <v>15746</v>
      </c>
      <c r="DE1549" s="31"/>
      <c r="DF1549" s="31"/>
      <c r="DG1549" s="31"/>
      <c r="DH1549" s="31"/>
      <c r="DI1549" s="31" t="s">
        <v>25077</v>
      </c>
      <c r="DJ1549" s="31" t="s">
        <v>25042</v>
      </c>
      <c r="DK1549" s="31"/>
      <c r="DL1549" s="31"/>
      <c r="DM1549" s="38" t="s">
        <v>9240</v>
      </c>
      <c r="DN1549" s="38"/>
      <c r="DO1549" s="35">
        <v>0</v>
      </c>
      <c r="DP1549" s="31" t="s">
        <v>14206</v>
      </c>
      <c r="DQ1549" s="31" t="s">
        <v>12688</v>
      </c>
      <c r="DR1549" s="31"/>
      <c r="DS1549" s="31" t="s">
        <v>26872</v>
      </c>
      <c r="DT1549" s="31" t="s">
        <v>28040</v>
      </c>
      <c r="DU1549" s="31">
        <v>3</v>
      </c>
      <c r="DV1549" s="31" t="s">
        <v>32167</v>
      </c>
      <c r="DW1549" s="31" t="s">
        <v>7997</v>
      </c>
      <c r="DX1549" s="31" t="s">
        <v>1759</v>
      </c>
      <c r="DY1549" s="31" t="s">
        <v>25810</v>
      </c>
      <c r="DZ1549" s="31" t="s">
        <v>23459</v>
      </c>
      <c r="EA1549" s="31"/>
      <c r="EB1549" s="31">
        <v>834641</v>
      </c>
      <c r="EC1549" s="31" t="s">
        <v>40168</v>
      </c>
      <c r="ED1549" s="31" t="s">
        <v>41101</v>
      </c>
      <c r="EE1549" s="31"/>
      <c r="EF1549" s="31"/>
      <c r="EG1549" s="31"/>
      <c r="EH1549" s="31"/>
      <c r="EI1549" s="31"/>
      <c r="EJ1549" s="31"/>
    </row>
    <row r="1550" spans="1:140" ht="23.25" customHeight="1">
      <c r="A1550" s="25">
        <v>1548</v>
      </c>
      <c r="B1550" s="30" t="s">
        <v>29287</v>
      </c>
      <c r="C1550" s="31" t="s">
        <v>6220</v>
      </c>
      <c r="D1550" s="30" t="s">
        <v>29028</v>
      </c>
      <c r="E1550" s="30"/>
      <c r="F1550" s="30" t="s">
        <v>36262</v>
      </c>
      <c r="G1550" s="31">
        <f t="shared" si="227"/>
        <v>58</v>
      </c>
      <c r="H1550" s="72">
        <f t="shared" si="228"/>
        <v>56584</v>
      </c>
      <c r="I1550" s="30" t="s">
        <v>35293</v>
      </c>
      <c r="J1550" s="30" t="s">
        <v>34085</v>
      </c>
      <c r="K1550" s="30" t="s">
        <v>34082</v>
      </c>
      <c r="L1550" s="31" t="s">
        <v>6220</v>
      </c>
      <c r="M1550" s="31" t="s">
        <v>3186</v>
      </c>
      <c r="N1550" s="31" t="s">
        <v>3557</v>
      </c>
      <c r="O1550" s="31" t="s">
        <v>1501</v>
      </c>
      <c r="P1550" s="52" t="s">
        <v>32746</v>
      </c>
      <c r="Q1550" s="52"/>
      <c r="R1550" s="31"/>
      <c r="S1550" s="31"/>
      <c r="T1550" s="52" t="s">
        <v>23787</v>
      </c>
      <c r="U1550" s="31"/>
      <c r="V1550" s="31"/>
      <c r="W1550" s="31" t="s">
        <v>2083</v>
      </c>
      <c r="X1550" s="31" t="s">
        <v>21595</v>
      </c>
      <c r="Y1550" s="31">
        <f t="shared" ca="1" si="229"/>
        <v>27</v>
      </c>
      <c r="Z1550" s="31" t="str">
        <f t="shared" ca="1" si="230"/>
        <v>21-35</v>
      </c>
      <c r="AA1550" s="31"/>
      <c r="AB1550" s="31" t="s">
        <v>780</v>
      </c>
      <c r="AC1550" s="31" t="s">
        <v>34145</v>
      </c>
      <c r="AD1550" s="31" t="s">
        <v>34145</v>
      </c>
      <c r="AE1550" s="31"/>
      <c r="AF1550" s="31" t="s">
        <v>24701</v>
      </c>
      <c r="AG1550" s="31" t="s">
        <v>4322</v>
      </c>
      <c r="AH1550" s="31" t="s">
        <v>4322</v>
      </c>
      <c r="AI1550" s="31" t="s">
        <v>728</v>
      </c>
      <c r="AJ1550" s="31">
        <v>201806068</v>
      </c>
      <c r="AK1550" s="31" t="s">
        <v>29507</v>
      </c>
      <c r="AL1550" s="31" t="s">
        <v>29508</v>
      </c>
      <c r="AM1550" s="31" t="s">
        <v>29509</v>
      </c>
      <c r="AN1550" s="31"/>
      <c r="AO1550" s="31"/>
      <c r="AP1550" s="31" t="s">
        <v>18118</v>
      </c>
      <c r="AQ1550" s="52" t="s">
        <v>32747</v>
      </c>
      <c r="AR1550" s="31" t="s">
        <v>34145</v>
      </c>
      <c r="AS1550" s="31" t="s">
        <v>34145</v>
      </c>
      <c r="AT1550" s="31" t="s">
        <v>35604</v>
      </c>
      <c r="AU1550" s="31"/>
      <c r="AV1550" s="31" t="s">
        <v>26001</v>
      </c>
      <c r="AW1550" s="31" t="s">
        <v>18933</v>
      </c>
      <c r="AX1550" s="29">
        <f t="shared" si="225"/>
        <v>46481</v>
      </c>
      <c r="AY1550" s="31" t="s">
        <v>26346</v>
      </c>
      <c r="AZ1550" s="31" t="s">
        <v>2622</v>
      </c>
      <c r="BA1550" s="30" t="s">
        <v>18118</v>
      </c>
      <c r="BB1550" s="31" t="s">
        <v>35605</v>
      </c>
      <c r="BC1550" s="31"/>
      <c r="BD1550" s="31" t="s">
        <v>11423</v>
      </c>
      <c r="BE1550" s="31" t="s">
        <v>7969</v>
      </c>
      <c r="BF1550" s="31" t="s">
        <v>26001</v>
      </c>
      <c r="BG1550" s="31"/>
      <c r="BH1550" s="31"/>
      <c r="BI1550" s="31"/>
      <c r="BJ1550" s="31"/>
      <c r="BK1550" s="31" t="str">
        <f t="shared" si="226"/>
        <v>III/a</v>
      </c>
      <c r="BL1550" s="31"/>
      <c r="BM1550" s="31"/>
      <c r="BN1550" s="31"/>
      <c r="BO1550" s="31"/>
      <c r="BP1550" s="31"/>
      <c r="BQ1550" s="31"/>
      <c r="BR1550" s="31"/>
      <c r="BS1550" s="31"/>
      <c r="BT1550" s="31"/>
      <c r="BU1550" s="31"/>
      <c r="BV1550" s="31" t="s">
        <v>26138</v>
      </c>
      <c r="BW1550" s="31">
        <f t="shared" ca="1" si="231"/>
        <v>3</v>
      </c>
      <c r="BX1550" s="78">
        <f t="shared" ca="1" si="232"/>
        <v>3</v>
      </c>
      <c r="BY1550" s="31"/>
      <c r="BZ1550" s="31"/>
      <c r="CA1550" s="31" t="s">
        <v>2483</v>
      </c>
      <c r="CB1550" s="31" t="s">
        <v>2406</v>
      </c>
      <c r="CC1550" s="31"/>
      <c r="CD1550" s="31"/>
      <c r="CE1550" s="31"/>
      <c r="CF1550" s="31"/>
      <c r="CG1550" s="31"/>
      <c r="CH1550" s="31"/>
      <c r="CI1550" s="31"/>
      <c r="CJ1550" s="31"/>
      <c r="CK1550" s="31"/>
      <c r="CL1550" s="31" t="s">
        <v>29510</v>
      </c>
      <c r="CM1550" s="31" t="s">
        <v>29511</v>
      </c>
      <c r="CN1550" s="31">
        <v>125</v>
      </c>
      <c r="CO1550" s="31" t="s">
        <v>39002</v>
      </c>
      <c r="CP1550" s="52" t="s">
        <v>29511</v>
      </c>
      <c r="CQ1550" s="31" t="s">
        <v>39478</v>
      </c>
      <c r="CR1550" s="31">
        <v>6842</v>
      </c>
      <c r="CS1550" s="31" t="s">
        <v>22454</v>
      </c>
      <c r="CT1550" s="31"/>
      <c r="CU1550" s="31"/>
      <c r="CV1550" s="31"/>
      <c r="CW1550" s="31"/>
      <c r="CX1550" s="31"/>
      <c r="CY1550" s="31"/>
      <c r="CZ1550" s="31"/>
      <c r="DA1550" s="31"/>
      <c r="DB1550" s="31"/>
      <c r="DC1550" s="31"/>
      <c r="DD1550" s="31"/>
      <c r="DE1550" s="31"/>
      <c r="DF1550" s="31"/>
      <c r="DG1550" s="31"/>
      <c r="DH1550" s="31"/>
      <c r="DI1550" s="31"/>
      <c r="DJ1550" s="31"/>
      <c r="DK1550" s="31"/>
      <c r="DL1550" s="31"/>
      <c r="DM1550" s="38" t="s">
        <v>29111</v>
      </c>
      <c r="DN1550" s="38"/>
      <c r="DO1550" s="35"/>
      <c r="DP1550" s="31" t="s">
        <v>29150</v>
      </c>
      <c r="DQ1550" s="31" t="s">
        <v>29506</v>
      </c>
      <c r="DR1550" s="31" t="s">
        <v>29244</v>
      </c>
      <c r="DS1550" s="31" t="s">
        <v>29186</v>
      </c>
      <c r="DT1550" s="31" t="s">
        <v>29213</v>
      </c>
      <c r="DU1550" s="31">
        <v>3</v>
      </c>
      <c r="DV1550" s="31" t="s">
        <v>32167</v>
      </c>
      <c r="DW1550" s="31"/>
      <c r="DX1550" s="31" t="s">
        <v>11423</v>
      </c>
      <c r="DY1550" s="31" t="s">
        <v>30359</v>
      </c>
      <c r="DZ1550" s="31" t="s">
        <v>16040</v>
      </c>
      <c r="EA1550" s="31"/>
      <c r="EB1550" s="31">
        <v>0</v>
      </c>
      <c r="EC1550" s="31" t="s">
        <v>40168</v>
      </c>
      <c r="ED1550" s="31" t="s">
        <v>41101</v>
      </c>
      <c r="EE1550" s="31"/>
      <c r="EF1550" s="31"/>
      <c r="EG1550" s="31"/>
      <c r="EH1550" s="31"/>
      <c r="EI1550" s="31"/>
      <c r="EJ1550" s="31"/>
    </row>
    <row r="1551" spans="1:140" ht="23.25" customHeight="1">
      <c r="A1551" s="25">
        <v>1549</v>
      </c>
      <c r="B1551" s="30" t="s">
        <v>12386</v>
      </c>
      <c r="C1551" s="31">
        <v>140368737</v>
      </c>
      <c r="D1551" s="30" t="s">
        <v>1272</v>
      </c>
      <c r="E1551" s="30"/>
      <c r="F1551" s="30" t="s">
        <v>36257</v>
      </c>
      <c r="G1551" s="31">
        <f t="shared" si="227"/>
        <v>58</v>
      </c>
      <c r="H1551" s="72">
        <f t="shared" si="228"/>
        <v>51075</v>
      </c>
      <c r="I1551" s="30"/>
      <c r="J1551" s="30" t="s">
        <v>34084</v>
      </c>
      <c r="K1551" s="30" t="s">
        <v>4318</v>
      </c>
      <c r="L1551" s="31" t="s">
        <v>4318</v>
      </c>
      <c r="M1551" s="31" t="s">
        <v>3186</v>
      </c>
      <c r="N1551" s="31" t="s">
        <v>5797</v>
      </c>
      <c r="O1551" s="31" t="s">
        <v>5271</v>
      </c>
      <c r="P1551" s="31" t="s">
        <v>30542</v>
      </c>
      <c r="Q1551" s="31"/>
      <c r="R1551" s="31">
        <v>16</v>
      </c>
      <c r="S1551" s="31">
        <v>0</v>
      </c>
      <c r="T1551" s="31"/>
      <c r="U1551" s="31">
        <v>715</v>
      </c>
      <c r="V1551" s="31"/>
      <c r="W1551" s="31" t="s">
        <v>2967</v>
      </c>
      <c r="X1551" s="31" t="s">
        <v>5522</v>
      </c>
      <c r="Y1551" s="31">
        <f t="shared" ca="1" si="229"/>
        <v>42</v>
      </c>
      <c r="Z1551" s="31" t="str">
        <f t="shared" ca="1" si="230"/>
        <v>36-45</v>
      </c>
      <c r="AA1551" s="31"/>
      <c r="AB1551" s="31" t="s">
        <v>780</v>
      </c>
      <c r="AC1551" s="31" t="s">
        <v>34145</v>
      </c>
      <c r="AD1551" s="31" t="s">
        <v>34145</v>
      </c>
      <c r="AE1551" s="31"/>
      <c r="AF1551" s="31" t="s">
        <v>24701</v>
      </c>
      <c r="AG1551" s="31" t="s">
        <v>4322</v>
      </c>
      <c r="AH1551" s="31" t="s">
        <v>4322</v>
      </c>
      <c r="AI1551" s="31" t="s">
        <v>728</v>
      </c>
      <c r="AJ1551" s="31">
        <v>2012740158</v>
      </c>
      <c r="AK1551" s="31" t="s">
        <v>18805</v>
      </c>
      <c r="AL1551" s="31" t="s">
        <v>10367</v>
      </c>
      <c r="AM1551" s="31" t="s">
        <v>2681</v>
      </c>
      <c r="AN1551" s="31"/>
      <c r="AO1551" s="31"/>
      <c r="AP1551" s="31" t="s">
        <v>18118</v>
      </c>
      <c r="AQ1551" s="31" t="s">
        <v>16037</v>
      </c>
      <c r="AR1551" s="31" t="s">
        <v>34145</v>
      </c>
      <c r="AS1551" s="31" t="s">
        <v>34145</v>
      </c>
      <c r="AT1551" s="31" t="str">
        <f>_xlfn.IFNA(VLOOKUP(D1551,'[1]5. 1 Mei 2022'!$C$7:$F$60,4,FALSE),"")</f>
        <v/>
      </c>
      <c r="AU1551" s="31"/>
      <c r="AV1551" s="31" t="s">
        <v>24786</v>
      </c>
      <c r="AW1551" s="52" t="s">
        <v>38809</v>
      </c>
      <c r="AX1551" s="29" t="e">
        <f t="shared" si="225"/>
        <v>#VALUE!</v>
      </c>
      <c r="AY1551" s="31" t="s">
        <v>26346</v>
      </c>
      <c r="AZ1551" s="31" t="s">
        <v>2622</v>
      </c>
      <c r="BA1551" s="30" t="s">
        <v>18118</v>
      </c>
      <c r="BB1551" s="31" t="s">
        <v>35613</v>
      </c>
      <c r="BC1551" s="31"/>
      <c r="BD1551" s="31" t="s">
        <v>24787</v>
      </c>
      <c r="BE1551" s="31" t="s">
        <v>7969</v>
      </c>
      <c r="BF1551" s="31" t="s">
        <v>24786</v>
      </c>
      <c r="BG1551" s="31" t="s">
        <v>38811</v>
      </c>
      <c r="BH1551" s="31"/>
      <c r="BI1551" s="31" t="s">
        <v>8136</v>
      </c>
      <c r="BJ1551" s="31" t="s">
        <v>20278</v>
      </c>
      <c r="BK1551" s="31" t="str">
        <f t="shared" si="226"/>
        <v>III/d</v>
      </c>
      <c r="BL1551" s="31" t="s">
        <v>8077</v>
      </c>
      <c r="BM1551" s="31"/>
      <c r="BN1551" s="31"/>
      <c r="BO1551" s="31"/>
      <c r="BP1551" s="31" t="s">
        <v>1498</v>
      </c>
      <c r="BQ1551" s="31" t="s">
        <v>20278</v>
      </c>
      <c r="BR1551" s="31" t="s">
        <v>26137</v>
      </c>
      <c r="BS1551" s="31" t="s">
        <v>30527</v>
      </c>
      <c r="BT1551" s="31" t="s">
        <v>2481</v>
      </c>
      <c r="BU1551" s="31"/>
      <c r="BV1551" s="31" t="s">
        <v>6324</v>
      </c>
      <c r="BW1551" s="31">
        <f t="shared" ca="1" si="231"/>
        <v>20</v>
      </c>
      <c r="BX1551" s="78">
        <f t="shared" ca="1" si="232"/>
        <v>2</v>
      </c>
      <c r="BY1551" s="31"/>
      <c r="BZ1551" s="31"/>
      <c r="CA1551" s="31" t="s">
        <v>2483</v>
      </c>
      <c r="CB1551" s="31" t="s">
        <v>2519</v>
      </c>
      <c r="CC1551" s="31" t="s">
        <v>1498</v>
      </c>
      <c r="CD1551" s="31">
        <v>1</v>
      </c>
      <c r="CE1551" s="31" t="s">
        <v>20085</v>
      </c>
      <c r="CF1551" s="31"/>
      <c r="CG1551" s="31"/>
      <c r="CH1551" s="31"/>
      <c r="CI1551" s="31"/>
      <c r="CJ1551" s="31"/>
      <c r="CK1551" s="31"/>
      <c r="CL1551" s="31" t="s">
        <v>22035</v>
      </c>
      <c r="CM1551" s="31" t="s">
        <v>21969</v>
      </c>
      <c r="CN1551" s="31">
        <v>123</v>
      </c>
      <c r="CO1551" s="31" t="s">
        <v>25453</v>
      </c>
      <c r="CP1551" s="31" t="s">
        <v>21969</v>
      </c>
      <c r="CQ1551" s="31">
        <v>123</v>
      </c>
      <c r="CR1551" s="31">
        <v>3293</v>
      </c>
      <c r="CS1551" s="31" t="s">
        <v>18181</v>
      </c>
      <c r="CT1551" s="31"/>
      <c r="CU1551" s="31"/>
      <c r="CV1551" s="31" t="s">
        <v>10313</v>
      </c>
      <c r="CW1551" s="31" t="s">
        <v>10314</v>
      </c>
      <c r="CX1551" s="31" t="s">
        <v>10315</v>
      </c>
      <c r="CY1551" s="31"/>
      <c r="CZ1551" s="31"/>
      <c r="DA1551" s="31"/>
      <c r="DB1551" s="31" t="s">
        <v>15747</v>
      </c>
      <c r="DC1551" s="31" t="s">
        <v>15750</v>
      </c>
      <c r="DD1551" s="31" t="s">
        <v>15746</v>
      </c>
      <c r="DE1551" s="31"/>
      <c r="DF1551" s="31"/>
      <c r="DG1551" s="31"/>
      <c r="DH1551" s="31"/>
      <c r="DI1551" s="31" t="s">
        <v>24822</v>
      </c>
      <c r="DJ1551" s="31" t="s">
        <v>24823</v>
      </c>
      <c r="DK1551" s="31" t="s">
        <v>25642</v>
      </c>
      <c r="DL1551" s="31" t="s">
        <v>25643</v>
      </c>
      <c r="DM1551" s="38" t="s">
        <v>9204</v>
      </c>
      <c r="DN1551" s="38"/>
      <c r="DO1551" s="35">
        <v>0</v>
      </c>
      <c r="DP1551" s="31" t="s">
        <v>15115</v>
      </c>
      <c r="DQ1551" s="31" t="s">
        <v>13627</v>
      </c>
      <c r="DR1551" s="31"/>
      <c r="DS1551" s="31" t="s">
        <v>26835</v>
      </c>
      <c r="DT1551" s="31" t="s">
        <v>38028</v>
      </c>
      <c r="DU1551" s="31">
        <v>3</v>
      </c>
      <c r="DV1551" s="31" t="s">
        <v>32167</v>
      </c>
      <c r="DW1551" s="31" t="s">
        <v>7997</v>
      </c>
      <c r="DX1551" s="31" t="s">
        <v>7997</v>
      </c>
      <c r="DY1551" s="31" t="s">
        <v>34833</v>
      </c>
      <c r="DZ1551" s="29">
        <v>44797</v>
      </c>
      <c r="EA1551" s="29">
        <v>45940</v>
      </c>
      <c r="EB1551" s="31">
        <v>592822</v>
      </c>
      <c r="EC1551" s="31" t="s">
        <v>40168</v>
      </c>
      <c r="ED1551" s="31" t="s">
        <v>41101</v>
      </c>
      <c r="EE1551" s="31"/>
      <c r="EF1551" s="31"/>
      <c r="EG1551" s="31"/>
      <c r="EH1551" s="31"/>
      <c r="EI1551" s="31"/>
      <c r="EJ1551" s="31"/>
    </row>
    <row r="1552" spans="1:140" ht="23.25" customHeight="1">
      <c r="A1552" s="25">
        <v>1550</v>
      </c>
      <c r="B1552" s="30" t="s">
        <v>3439</v>
      </c>
      <c r="C1552" s="31" t="s">
        <v>4611</v>
      </c>
      <c r="D1552" s="30" t="s">
        <v>4234</v>
      </c>
      <c r="E1552" s="30"/>
      <c r="F1552" s="30" t="s">
        <v>36257</v>
      </c>
      <c r="G1552" s="31">
        <f t="shared" si="227"/>
        <v>58</v>
      </c>
      <c r="H1552" s="72">
        <f t="shared" si="228"/>
        <v>49096</v>
      </c>
      <c r="I1552" s="30"/>
      <c r="J1552" s="30" t="s">
        <v>34084</v>
      </c>
      <c r="K1552" s="30" t="s">
        <v>4318</v>
      </c>
      <c r="L1552" s="31" t="s">
        <v>4318</v>
      </c>
      <c r="M1552" s="31" t="s">
        <v>3186</v>
      </c>
      <c r="N1552" s="31" t="s">
        <v>5797</v>
      </c>
      <c r="O1552" s="31" t="s">
        <v>5271</v>
      </c>
      <c r="P1552" s="31" t="s">
        <v>30542</v>
      </c>
      <c r="Q1552" s="31"/>
      <c r="R1552" s="31">
        <v>10</v>
      </c>
      <c r="S1552" s="31">
        <v>4</v>
      </c>
      <c r="T1552" s="31"/>
      <c r="U1552" s="31">
        <v>603</v>
      </c>
      <c r="V1552" s="31" t="s">
        <v>1458</v>
      </c>
      <c r="W1552" s="31" t="s">
        <v>6910</v>
      </c>
      <c r="X1552" s="31" t="s">
        <v>4266</v>
      </c>
      <c r="Y1552" s="31">
        <f t="shared" ca="1" si="229"/>
        <v>47</v>
      </c>
      <c r="Z1552" s="31" t="str">
        <f t="shared" ca="1" si="230"/>
        <v>46-58</v>
      </c>
      <c r="AA1552" s="31"/>
      <c r="AB1552" s="31" t="s">
        <v>780</v>
      </c>
      <c r="AC1552" s="31" t="s">
        <v>34145</v>
      </c>
      <c r="AD1552" s="31" t="s">
        <v>34145</v>
      </c>
      <c r="AE1552" s="31"/>
      <c r="AF1552" s="31" t="s">
        <v>24701</v>
      </c>
      <c r="AG1552" s="31" t="s">
        <v>4322</v>
      </c>
      <c r="AH1552" s="31" t="s">
        <v>4322</v>
      </c>
      <c r="AI1552" s="31" t="s">
        <v>728</v>
      </c>
      <c r="AJ1552" s="31"/>
      <c r="AK1552" s="31"/>
      <c r="AL1552" s="31">
        <v>2010</v>
      </c>
      <c r="AM1552" s="31"/>
      <c r="AN1552" s="31"/>
      <c r="AO1552" s="31"/>
      <c r="AP1552" s="31" t="s">
        <v>33003</v>
      </c>
      <c r="AQ1552" s="29">
        <v>44805</v>
      </c>
      <c r="AR1552" s="31" t="s">
        <v>34145</v>
      </c>
      <c r="AS1552" s="31" t="s">
        <v>34145</v>
      </c>
      <c r="AT1552" s="31" t="str">
        <f>_xlfn.IFNA(VLOOKUP(D1552,'[1]5. 1 Mei 2022'!$C$7:$F$60,4,FALSE),"")</f>
        <v/>
      </c>
      <c r="AU1552" s="31"/>
      <c r="AV1552" s="31" t="s">
        <v>34011</v>
      </c>
      <c r="AW1552" s="29">
        <v>44805</v>
      </c>
      <c r="AX1552" s="29">
        <f t="shared" si="225"/>
        <v>46708</v>
      </c>
      <c r="AY1552" s="31" t="s">
        <v>26346</v>
      </c>
      <c r="AZ1552" s="31" t="s">
        <v>33005</v>
      </c>
      <c r="BA1552" s="30" t="s">
        <v>33003</v>
      </c>
      <c r="BB1552" s="31" t="s">
        <v>34630</v>
      </c>
      <c r="BC1552" s="31"/>
      <c r="BD1552" s="31" t="s">
        <v>7996</v>
      </c>
      <c r="BE1552" s="31" t="s">
        <v>7969</v>
      </c>
      <c r="BF1552" s="31" t="s">
        <v>34011</v>
      </c>
      <c r="BG1552" s="31"/>
      <c r="BH1552" s="31"/>
      <c r="BI1552" s="31" t="s">
        <v>8136</v>
      </c>
      <c r="BJ1552" s="31" t="s">
        <v>20278</v>
      </c>
      <c r="BK1552" s="31" t="str">
        <f t="shared" si="226"/>
        <v>III/d</v>
      </c>
      <c r="BL1552" s="31" t="s">
        <v>8077</v>
      </c>
      <c r="BM1552" s="31"/>
      <c r="BN1552" s="31"/>
      <c r="BO1552" s="31"/>
      <c r="BP1552" s="31"/>
      <c r="BQ1552" s="31" t="s">
        <v>20278</v>
      </c>
      <c r="BR1552" s="31" t="s">
        <v>26137</v>
      </c>
      <c r="BS1552" s="31" t="s">
        <v>30528</v>
      </c>
      <c r="BT1552" s="31" t="s">
        <v>3296</v>
      </c>
      <c r="BU1552" s="31" t="s">
        <v>2918</v>
      </c>
      <c r="BV1552" s="31" t="s">
        <v>1779</v>
      </c>
      <c r="BW1552" s="31">
        <f t="shared" ca="1" si="231"/>
        <v>12</v>
      </c>
      <c r="BX1552" s="78">
        <f t="shared" ca="1" si="232"/>
        <v>3</v>
      </c>
      <c r="BY1552" s="31"/>
      <c r="BZ1552" s="31" t="s">
        <v>265</v>
      </c>
      <c r="CA1552" s="31" t="s">
        <v>2483</v>
      </c>
      <c r="CB1552" s="31" t="s">
        <v>2519</v>
      </c>
      <c r="CC1552" s="31">
        <v>2</v>
      </c>
      <c r="CD1552" s="31">
        <v>1</v>
      </c>
      <c r="CE1552" s="31" t="s">
        <v>20085</v>
      </c>
      <c r="CF1552" s="31"/>
      <c r="CG1552" s="31"/>
      <c r="CH1552" s="31"/>
      <c r="CI1552" s="31"/>
      <c r="CJ1552" s="31"/>
      <c r="CK1552" s="31"/>
      <c r="CL1552" s="31" t="s">
        <v>23353</v>
      </c>
      <c r="CM1552" s="31" t="s">
        <v>21970</v>
      </c>
      <c r="CN1552" s="31">
        <v>123</v>
      </c>
      <c r="CO1552" s="31" t="s">
        <v>25573</v>
      </c>
      <c r="CP1552" s="31" t="s">
        <v>21970</v>
      </c>
      <c r="CQ1552" s="31">
        <v>123</v>
      </c>
      <c r="CR1552" s="31">
        <v>4417</v>
      </c>
      <c r="CS1552" s="31" t="s">
        <v>10563</v>
      </c>
      <c r="CT1552" s="31" t="s">
        <v>10558</v>
      </c>
      <c r="CU1552" s="31" t="s">
        <v>10559</v>
      </c>
      <c r="CV1552" s="31" t="s">
        <v>10285</v>
      </c>
      <c r="CW1552" s="31" t="s">
        <v>10291</v>
      </c>
      <c r="CX1552" s="31" t="s">
        <v>10240</v>
      </c>
      <c r="CY1552" s="31"/>
      <c r="CZ1552" s="31"/>
      <c r="DA1552" s="31"/>
      <c r="DB1552" s="31" t="s">
        <v>15747</v>
      </c>
      <c r="DC1552" s="31" t="s">
        <v>15748</v>
      </c>
      <c r="DD1552" s="31" t="s">
        <v>15746</v>
      </c>
      <c r="DE1552" s="31"/>
      <c r="DF1552" s="31"/>
      <c r="DG1552" s="31"/>
      <c r="DH1552" s="31"/>
      <c r="DI1552" s="31" t="s">
        <v>24822</v>
      </c>
      <c r="DJ1552" s="31" t="s">
        <v>24823</v>
      </c>
      <c r="DK1552" s="31"/>
      <c r="DL1552" s="31"/>
      <c r="DM1552" s="38" t="s">
        <v>9122</v>
      </c>
      <c r="DN1552" s="38"/>
      <c r="DO1552" s="35" t="s">
        <v>15615</v>
      </c>
      <c r="DP1552" s="31" t="s">
        <v>14201</v>
      </c>
      <c r="DQ1552" s="31" t="s">
        <v>2321</v>
      </c>
      <c r="DR1552" s="31" t="s">
        <v>14266</v>
      </c>
      <c r="DS1552" s="31" t="s">
        <v>26768</v>
      </c>
      <c r="DT1552" s="31" t="s">
        <v>38029</v>
      </c>
      <c r="DU1552" s="31">
        <v>3</v>
      </c>
      <c r="DV1552" s="31" t="s">
        <v>32167</v>
      </c>
      <c r="DW1552" s="31" t="s">
        <v>1759</v>
      </c>
      <c r="DX1552" s="31" t="s">
        <v>1759</v>
      </c>
      <c r="DY1552" s="52" t="s">
        <v>36131</v>
      </c>
      <c r="DZ1552" s="52" t="s">
        <v>36110</v>
      </c>
      <c r="EA1552" s="52" t="s">
        <v>36132</v>
      </c>
      <c r="EB1552" s="31">
        <v>1059210</v>
      </c>
      <c r="EC1552" s="31" t="s">
        <v>40168</v>
      </c>
      <c r="ED1552" s="31" t="s">
        <v>41101</v>
      </c>
      <c r="EE1552" s="31"/>
      <c r="EF1552" s="31"/>
      <c r="EG1552" s="31"/>
      <c r="EH1552" s="31"/>
      <c r="EI1552" s="31"/>
      <c r="EJ1552" s="31"/>
    </row>
    <row r="1553" spans="1:140" ht="23.25" customHeight="1">
      <c r="A1553" s="25">
        <v>1551</v>
      </c>
      <c r="B1553" s="30" t="s">
        <v>33336</v>
      </c>
      <c r="C1553" s="31" t="s">
        <v>29980</v>
      </c>
      <c r="D1553" s="30" t="s">
        <v>33205</v>
      </c>
      <c r="E1553" s="30"/>
      <c r="F1553" s="30" t="s">
        <v>36258</v>
      </c>
      <c r="G1553" s="31">
        <f t="shared" si="227"/>
        <v>58</v>
      </c>
      <c r="H1553" s="72">
        <f t="shared" si="228"/>
        <v>55701</v>
      </c>
      <c r="I1553" s="30"/>
      <c r="J1553" s="30" t="s">
        <v>34084</v>
      </c>
      <c r="K1553" s="30" t="s">
        <v>4318</v>
      </c>
      <c r="L1553" s="31" t="s">
        <v>4318</v>
      </c>
      <c r="M1553" s="31" t="s">
        <v>6378</v>
      </c>
      <c r="N1553" s="31" t="s">
        <v>3311</v>
      </c>
      <c r="O1553" s="31" t="s">
        <v>2534</v>
      </c>
      <c r="P1553" s="52" t="s">
        <v>35984</v>
      </c>
      <c r="Q1553" s="31" t="s">
        <v>41357</v>
      </c>
      <c r="R1553" s="31"/>
      <c r="S1553" s="31"/>
      <c r="T1553" s="31"/>
      <c r="U1553" s="31"/>
      <c r="V1553" s="31"/>
      <c r="W1553" s="31" t="s">
        <v>33982</v>
      </c>
      <c r="X1553" s="31" t="s">
        <v>33206</v>
      </c>
      <c r="Y1553" s="31" t="e">
        <f t="shared" ca="1" si="229"/>
        <v>#VALUE!</v>
      </c>
      <c r="Z1553" s="31" t="e">
        <f t="shared" ca="1" si="230"/>
        <v>#VALUE!</v>
      </c>
      <c r="AA1553" s="31"/>
      <c r="AB1553" s="31" t="s">
        <v>780</v>
      </c>
      <c r="AC1553" s="31" t="s">
        <v>34145</v>
      </c>
      <c r="AD1553" s="31" t="s">
        <v>34145</v>
      </c>
      <c r="AE1553" s="31"/>
      <c r="AF1553" s="31" t="s">
        <v>24701</v>
      </c>
      <c r="AG1553" s="31" t="s">
        <v>4322</v>
      </c>
      <c r="AH1553" s="31" t="s">
        <v>4322</v>
      </c>
      <c r="AI1553" s="31" t="s">
        <v>728</v>
      </c>
      <c r="AJ1553" s="31" t="s">
        <v>33983</v>
      </c>
      <c r="AK1553" s="31" t="s">
        <v>33984</v>
      </c>
      <c r="AL1553" s="31" t="s">
        <v>33985</v>
      </c>
      <c r="AM1553" s="31" t="s">
        <v>33986</v>
      </c>
      <c r="AN1553" s="31"/>
      <c r="AO1553" s="52" t="s">
        <v>33985</v>
      </c>
      <c r="AP1553" s="31" t="s">
        <v>2307</v>
      </c>
      <c r="AQ1553" s="52" t="s">
        <v>35984</v>
      </c>
      <c r="AR1553" s="31" t="s">
        <v>34145</v>
      </c>
      <c r="AS1553" s="31" t="s">
        <v>34145</v>
      </c>
      <c r="AT1553" s="31" t="s">
        <v>41064</v>
      </c>
      <c r="AU1553" s="31"/>
      <c r="AV1553" s="31" t="s">
        <v>26001</v>
      </c>
      <c r="AW1553" s="52" t="s">
        <v>20332</v>
      </c>
      <c r="AX1553" s="29">
        <f t="shared" si="225"/>
        <v>46524</v>
      </c>
      <c r="AY1553" s="31" t="s">
        <v>26346</v>
      </c>
      <c r="AZ1553" s="31" t="s">
        <v>6924</v>
      </c>
      <c r="BA1553" s="30" t="s">
        <v>2307</v>
      </c>
      <c r="BB1553" s="31"/>
      <c r="BC1553" s="31"/>
      <c r="BD1553" s="31" t="s">
        <v>11423</v>
      </c>
      <c r="BE1553" s="31" t="s">
        <v>7969</v>
      </c>
      <c r="BF1553" s="31" t="s">
        <v>26001</v>
      </c>
      <c r="BG1553" s="31"/>
      <c r="BH1553" s="31"/>
      <c r="BI1553" s="31"/>
      <c r="BJ1553" s="31"/>
      <c r="BK1553" s="31" t="str">
        <f t="shared" si="226"/>
        <v>III/b</v>
      </c>
      <c r="BL1553" s="31"/>
      <c r="BM1553" s="31"/>
      <c r="BN1553" s="31"/>
      <c r="BO1553" s="31"/>
      <c r="BP1553" s="31"/>
      <c r="BQ1553" s="31" t="s">
        <v>23222</v>
      </c>
      <c r="BR1553" s="31" t="s">
        <v>41376</v>
      </c>
      <c r="BS1553" s="31">
        <v>0</v>
      </c>
      <c r="BT1553" s="52" t="s">
        <v>20332</v>
      </c>
      <c r="BU1553" s="52" t="s">
        <v>35984</v>
      </c>
      <c r="BV1553" s="31" t="s">
        <v>20332</v>
      </c>
      <c r="BW1553" s="31">
        <f t="shared" ca="1" si="231"/>
        <v>1</v>
      </c>
      <c r="BX1553" s="78">
        <f t="shared" ca="1" si="232"/>
        <v>3</v>
      </c>
      <c r="BY1553" s="31"/>
      <c r="BZ1553" s="31"/>
      <c r="CA1553" s="31" t="s">
        <v>2483</v>
      </c>
      <c r="CB1553" s="31" t="s">
        <v>2406</v>
      </c>
      <c r="CC1553" s="31"/>
      <c r="CD1553" s="31"/>
      <c r="CE1553" s="31"/>
      <c r="CF1553" s="31"/>
      <c r="CG1553" s="31"/>
      <c r="CH1553" s="31"/>
      <c r="CI1553" s="31"/>
      <c r="CJ1553" s="31"/>
      <c r="CK1553" s="31"/>
      <c r="CL1553" s="31" t="s">
        <v>33987</v>
      </c>
      <c r="CM1553" s="31" t="s">
        <v>22170</v>
      </c>
      <c r="CN1553" s="31">
        <v>123</v>
      </c>
      <c r="CO1553" s="31" t="s">
        <v>36668</v>
      </c>
      <c r="CP1553" s="31" t="s">
        <v>22170</v>
      </c>
      <c r="CQ1553" s="31">
        <v>123</v>
      </c>
      <c r="CR1553" s="31">
        <v>6907</v>
      </c>
      <c r="CS1553" s="31"/>
      <c r="CT1553" s="31"/>
      <c r="CU1553" s="31"/>
      <c r="CV1553" s="31"/>
      <c r="CW1553" s="31"/>
      <c r="CX1553" s="31"/>
      <c r="CY1553" s="31"/>
      <c r="CZ1553" s="31"/>
      <c r="DA1553" s="31"/>
      <c r="DB1553" s="31"/>
      <c r="DC1553" s="31"/>
      <c r="DD1553" s="31"/>
      <c r="DE1553" s="31"/>
      <c r="DF1553" s="31"/>
      <c r="DG1553" s="31"/>
      <c r="DH1553" s="31"/>
      <c r="DI1553" s="31"/>
      <c r="DJ1553" s="31"/>
      <c r="DK1553" s="31"/>
      <c r="DL1553" s="31"/>
      <c r="DM1553" s="38" t="s">
        <v>33981</v>
      </c>
      <c r="DN1553" s="38"/>
      <c r="DO1553" s="35"/>
      <c r="DP1553" s="31" t="s">
        <v>33979</v>
      </c>
      <c r="DQ1553" s="31" t="s">
        <v>33980</v>
      </c>
      <c r="DR1553" s="31"/>
      <c r="DS1553" s="31" t="s">
        <v>33441</v>
      </c>
      <c r="DT1553" s="50" t="s">
        <v>36223</v>
      </c>
      <c r="DU1553" s="31"/>
      <c r="DV1553" s="31"/>
      <c r="DW1553" s="31" t="s">
        <v>34437</v>
      </c>
      <c r="DX1553" s="31" t="s">
        <v>34437</v>
      </c>
      <c r="DY1553" s="31" t="s">
        <v>34453</v>
      </c>
      <c r="DZ1553" s="29">
        <v>44771</v>
      </c>
      <c r="EA1553" s="29">
        <v>45828</v>
      </c>
      <c r="EB1553" s="31"/>
      <c r="EC1553" s="31" t="s">
        <v>40168</v>
      </c>
      <c r="ED1553" s="31" t="s">
        <v>41101</v>
      </c>
      <c r="EE1553" s="31"/>
      <c r="EF1553" s="31"/>
      <c r="EG1553" s="31"/>
      <c r="EH1553" s="31"/>
      <c r="EI1553" s="31"/>
      <c r="EJ1553" s="31"/>
    </row>
    <row r="1554" spans="1:140" ht="23.25" customHeight="1">
      <c r="A1554" s="25">
        <v>1552</v>
      </c>
      <c r="B1554" s="30" t="s">
        <v>21263</v>
      </c>
      <c r="C1554" s="31" t="s">
        <v>4265</v>
      </c>
      <c r="D1554" s="30" t="s">
        <v>4887</v>
      </c>
      <c r="E1554" s="30"/>
      <c r="F1554" s="30" t="s">
        <v>36257</v>
      </c>
      <c r="G1554" s="31">
        <f t="shared" si="227"/>
        <v>58</v>
      </c>
      <c r="H1554" s="72">
        <f t="shared" si="228"/>
        <v>51196</v>
      </c>
      <c r="I1554" s="30"/>
      <c r="J1554" s="30" t="s">
        <v>34084</v>
      </c>
      <c r="K1554" s="30" t="s">
        <v>4318</v>
      </c>
      <c r="L1554" s="31" t="s">
        <v>4318</v>
      </c>
      <c r="M1554" s="31" t="s">
        <v>3186</v>
      </c>
      <c r="N1554" s="31" t="s">
        <v>5797</v>
      </c>
      <c r="O1554" s="31" t="s">
        <v>5271</v>
      </c>
      <c r="P1554" s="31" t="s">
        <v>30542</v>
      </c>
      <c r="Q1554" s="31"/>
      <c r="R1554" s="31">
        <v>10</v>
      </c>
      <c r="S1554" s="31">
        <v>4</v>
      </c>
      <c r="T1554" s="31"/>
      <c r="U1554" s="31">
        <v>385</v>
      </c>
      <c r="V1554" s="31" t="s">
        <v>1446</v>
      </c>
      <c r="W1554" s="31" t="s">
        <v>5424</v>
      </c>
      <c r="X1554" s="31" t="s">
        <v>5425</v>
      </c>
      <c r="Y1554" s="31" t="e">
        <f t="shared" ca="1" si="229"/>
        <v>#VALUE!</v>
      </c>
      <c r="Z1554" s="31" t="e">
        <f t="shared" ca="1" si="230"/>
        <v>#VALUE!</v>
      </c>
      <c r="AA1554" s="31"/>
      <c r="AB1554" s="31" t="s">
        <v>780</v>
      </c>
      <c r="AC1554" s="31" t="s">
        <v>34145</v>
      </c>
      <c r="AD1554" s="31" t="s">
        <v>34145</v>
      </c>
      <c r="AE1554" s="31"/>
      <c r="AF1554" s="31" t="s">
        <v>24701</v>
      </c>
      <c r="AG1554" s="31" t="s">
        <v>4322</v>
      </c>
      <c r="AH1554" s="31" t="s">
        <v>4322</v>
      </c>
      <c r="AI1554" s="31" t="s">
        <v>728</v>
      </c>
      <c r="AJ1554" s="31">
        <v>2005740027</v>
      </c>
      <c r="AK1554" s="31" t="s">
        <v>825</v>
      </c>
      <c r="AL1554" s="31" t="s">
        <v>826</v>
      </c>
      <c r="AM1554" s="31" t="s">
        <v>2681</v>
      </c>
      <c r="AN1554" s="31"/>
      <c r="AO1554" s="31"/>
      <c r="AP1554" s="31" t="s">
        <v>18118</v>
      </c>
      <c r="AQ1554" s="31" t="s">
        <v>11676</v>
      </c>
      <c r="AR1554" s="31" t="s">
        <v>34145</v>
      </c>
      <c r="AS1554" s="31" t="s">
        <v>34145</v>
      </c>
      <c r="AT1554" s="31" t="str">
        <f>_xlfn.IFNA(VLOOKUP(D1554,'[1]5. 1 Mei 2022'!$C$7:$F$60,4,FALSE),"")</f>
        <v/>
      </c>
      <c r="AU1554" s="31"/>
      <c r="AV1554" s="31" t="s">
        <v>24786</v>
      </c>
      <c r="AW1554" s="52" t="s">
        <v>32747</v>
      </c>
      <c r="AX1554" s="29">
        <f t="shared" si="225"/>
        <v>46677</v>
      </c>
      <c r="AY1554" s="31" t="s">
        <v>26346</v>
      </c>
      <c r="AZ1554" s="31" t="s">
        <v>2622</v>
      </c>
      <c r="BA1554" s="30" t="s">
        <v>18118</v>
      </c>
      <c r="BB1554" s="31" t="s">
        <v>22909</v>
      </c>
      <c r="BC1554" s="31" t="s">
        <v>35608</v>
      </c>
      <c r="BD1554" s="31" t="s">
        <v>24787</v>
      </c>
      <c r="BE1554" s="31" t="s">
        <v>7969</v>
      </c>
      <c r="BF1554" s="31" t="s">
        <v>24786</v>
      </c>
      <c r="BG1554" s="31"/>
      <c r="BH1554" s="31"/>
      <c r="BI1554" s="31" t="s">
        <v>8136</v>
      </c>
      <c r="BJ1554" s="31" t="s">
        <v>20278</v>
      </c>
      <c r="BK1554" s="31" t="str">
        <f t="shared" si="226"/>
        <v>III/d</v>
      </c>
      <c r="BL1554" s="31" t="s">
        <v>8077</v>
      </c>
      <c r="BM1554" s="31"/>
      <c r="BN1554" s="31"/>
      <c r="BO1554" s="31"/>
      <c r="BP1554" s="31"/>
      <c r="BQ1554" s="31" t="s">
        <v>20278</v>
      </c>
      <c r="BR1554" s="31" t="s">
        <v>26137</v>
      </c>
      <c r="BS1554" s="31" t="s">
        <v>30529</v>
      </c>
      <c r="BT1554" s="31" t="s">
        <v>3296</v>
      </c>
      <c r="BU1554" s="31" t="s">
        <v>2918</v>
      </c>
      <c r="BV1554" s="31" t="s">
        <v>1779</v>
      </c>
      <c r="BW1554" s="31">
        <f t="shared" ca="1" si="231"/>
        <v>12</v>
      </c>
      <c r="BX1554" s="78">
        <f t="shared" ca="1" si="232"/>
        <v>3</v>
      </c>
      <c r="BY1554" s="31"/>
      <c r="BZ1554" s="31" t="s">
        <v>22635</v>
      </c>
      <c r="CA1554" s="31" t="s">
        <v>2483</v>
      </c>
      <c r="CB1554" s="31" t="s">
        <v>2519</v>
      </c>
      <c r="CC1554" s="31"/>
      <c r="CD1554" s="31">
        <v>1</v>
      </c>
      <c r="CE1554" s="31" t="s">
        <v>20085</v>
      </c>
      <c r="CF1554" s="31"/>
      <c r="CG1554" s="31"/>
      <c r="CH1554" s="31"/>
      <c r="CI1554" s="31"/>
      <c r="CJ1554" s="31"/>
      <c r="CK1554" s="31"/>
      <c r="CL1554" s="31" t="s">
        <v>39427</v>
      </c>
      <c r="CM1554" s="31" t="s">
        <v>36635</v>
      </c>
      <c r="CN1554" s="31">
        <v>127</v>
      </c>
      <c r="CO1554" s="31" t="s">
        <v>39548</v>
      </c>
      <c r="CP1554" s="31" t="s">
        <v>36635</v>
      </c>
      <c r="CQ1554" s="31">
        <v>127</v>
      </c>
      <c r="CR1554" s="31">
        <v>4416</v>
      </c>
      <c r="CS1554" s="31" t="s">
        <v>12077</v>
      </c>
      <c r="CT1554" s="31" t="s">
        <v>12073</v>
      </c>
      <c r="CU1554" s="31">
        <v>41674</v>
      </c>
      <c r="CV1554" s="31" t="s">
        <v>10544</v>
      </c>
      <c r="CW1554" s="31" t="s">
        <v>10547</v>
      </c>
      <c r="CX1554" s="31" t="s">
        <v>10525</v>
      </c>
      <c r="CY1554" s="31"/>
      <c r="CZ1554" s="31"/>
      <c r="DA1554" s="31"/>
      <c r="DB1554" s="31" t="s">
        <v>15747</v>
      </c>
      <c r="DC1554" s="31" t="s">
        <v>15750</v>
      </c>
      <c r="DD1554" s="31" t="s">
        <v>15746</v>
      </c>
      <c r="DE1554" s="31"/>
      <c r="DF1554" s="31"/>
      <c r="DG1554" s="31"/>
      <c r="DH1554" s="31"/>
      <c r="DI1554" s="31" t="s">
        <v>24822</v>
      </c>
      <c r="DJ1554" s="31" t="s">
        <v>24823</v>
      </c>
      <c r="DK1554" s="31" t="s">
        <v>25645</v>
      </c>
      <c r="DL1554" s="31" t="s">
        <v>13888</v>
      </c>
      <c r="DM1554" s="38" t="s">
        <v>9131</v>
      </c>
      <c r="DN1554" s="38"/>
      <c r="DO1554" s="35">
        <v>0</v>
      </c>
      <c r="DP1554" s="31" t="s">
        <v>14748</v>
      </c>
      <c r="DQ1554" s="31" t="s">
        <v>14749</v>
      </c>
      <c r="DR1554" s="31" t="s">
        <v>20398</v>
      </c>
      <c r="DS1554" s="31" t="s">
        <v>26773</v>
      </c>
      <c r="DT1554" s="31"/>
      <c r="DU1554" s="31">
        <v>2</v>
      </c>
      <c r="DV1554" s="31" t="s">
        <v>32166</v>
      </c>
      <c r="DW1554" s="31" t="s">
        <v>1759</v>
      </c>
      <c r="DX1554" s="31" t="s">
        <v>1759</v>
      </c>
      <c r="DY1554" s="31" t="s">
        <v>25811</v>
      </c>
      <c r="DZ1554" s="31" t="s">
        <v>23459</v>
      </c>
      <c r="EA1554" s="31"/>
      <c r="EB1554" s="31">
        <v>1053841</v>
      </c>
      <c r="EC1554" s="31" t="s">
        <v>40168</v>
      </c>
      <c r="ED1554" s="31" t="s">
        <v>41101</v>
      </c>
      <c r="EE1554" s="31"/>
      <c r="EF1554" s="31"/>
      <c r="EG1554" s="31"/>
      <c r="EH1554" s="31"/>
      <c r="EI1554" s="31"/>
      <c r="EJ1554" s="31"/>
    </row>
    <row r="1555" spans="1:140" ht="23.25" customHeight="1">
      <c r="A1555" s="25">
        <v>1553</v>
      </c>
      <c r="B1555" s="30" t="s">
        <v>26389</v>
      </c>
      <c r="C1555" s="31">
        <v>140323512</v>
      </c>
      <c r="D1555" s="30" t="s">
        <v>1004</v>
      </c>
      <c r="E1555" s="30"/>
      <c r="F1555" s="30" t="s">
        <v>36257</v>
      </c>
      <c r="G1555" s="31">
        <f t="shared" si="227"/>
        <v>58</v>
      </c>
      <c r="H1555" s="72">
        <f t="shared" si="228"/>
        <v>46784</v>
      </c>
      <c r="I1555" s="30"/>
      <c r="J1555" s="30" t="s">
        <v>34084</v>
      </c>
      <c r="K1555" s="30" t="s">
        <v>4318</v>
      </c>
      <c r="L1555" s="31" t="s">
        <v>4318</v>
      </c>
      <c r="M1555" s="31" t="s">
        <v>6378</v>
      </c>
      <c r="N1555" s="31" t="s">
        <v>5797</v>
      </c>
      <c r="O1555" s="31" t="s">
        <v>5271</v>
      </c>
      <c r="P1555" s="31" t="s">
        <v>21723</v>
      </c>
      <c r="Q1555" s="31" t="s">
        <v>41469</v>
      </c>
      <c r="R1555" s="31">
        <v>24</v>
      </c>
      <c r="S1555" s="31">
        <v>2</v>
      </c>
      <c r="T1555" s="31"/>
      <c r="U1555" s="31">
        <v>265</v>
      </c>
      <c r="V1555" s="31"/>
      <c r="W1555" s="31" t="s">
        <v>6657</v>
      </c>
      <c r="X1555" s="31" t="s">
        <v>3611</v>
      </c>
      <c r="Y1555" s="31">
        <f t="shared" ca="1" si="229"/>
        <v>53</v>
      </c>
      <c r="Z1555" s="31" t="str">
        <f t="shared" ca="1" si="230"/>
        <v>46-58</v>
      </c>
      <c r="AA1555" s="31"/>
      <c r="AB1555" s="31" t="s">
        <v>21666</v>
      </c>
      <c r="AC1555" s="31" t="s">
        <v>34145</v>
      </c>
      <c r="AD1555" s="31" t="s">
        <v>34145</v>
      </c>
      <c r="AE1555" s="31"/>
      <c r="AF1555" s="31" t="s">
        <v>24701</v>
      </c>
      <c r="AG1555" s="31" t="s">
        <v>5851</v>
      </c>
      <c r="AH1555" s="31" t="s">
        <v>4322</v>
      </c>
      <c r="AI1555" s="31" t="s">
        <v>7082</v>
      </c>
      <c r="AJ1555" s="31" t="s">
        <v>19645</v>
      </c>
      <c r="AK1555" s="31" t="s">
        <v>19646</v>
      </c>
      <c r="AL1555" s="31" t="s">
        <v>10148</v>
      </c>
      <c r="AM1555" s="31" t="s">
        <v>2711</v>
      </c>
      <c r="AN1555" s="31"/>
      <c r="AO1555" s="31"/>
      <c r="AP1555" s="31" t="s">
        <v>33003</v>
      </c>
      <c r="AQ1555" s="31" t="s">
        <v>21743</v>
      </c>
      <c r="AR1555" s="31" t="s">
        <v>34143</v>
      </c>
      <c r="AS1555" s="31" t="s">
        <v>34143</v>
      </c>
      <c r="AT1555" s="31" t="str">
        <f>_xlfn.IFNA(VLOOKUP(D1555,'[1]5. 1 Mei 2022'!$C$7:$F$60,4,FALSE),"")</f>
        <v/>
      </c>
      <c r="AU1555" s="31" t="s">
        <v>34278</v>
      </c>
      <c r="AV1555" s="31" t="s">
        <v>33087</v>
      </c>
      <c r="AW1555" s="31" t="s">
        <v>21743</v>
      </c>
      <c r="AX1555" s="29">
        <f t="shared" ref="AX1555:AX1566" si="233">AW1555+1903</f>
        <v>46509</v>
      </c>
      <c r="AY1555" s="31" t="s">
        <v>26346</v>
      </c>
      <c r="AZ1555" s="31" t="s">
        <v>33005</v>
      </c>
      <c r="BA1555" s="30" t="s">
        <v>33003</v>
      </c>
      <c r="BB1555" s="31" t="s">
        <v>34228</v>
      </c>
      <c r="BC1555" s="31"/>
      <c r="BD1555" s="31" t="s">
        <v>31066</v>
      </c>
      <c r="BE1555" s="31" t="s">
        <v>7969</v>
      </c>
      <c r="BF1555" s="31" t="s">
        <v>33087</v>
      </c>
      <c r="BG1555" s="31"/>
      <c r="BH1555" s="31"/>
      <c r="BI1555" s="31" t="s">
        <v>8136</v>
      </c>
      <c r="BJ1555" s="31" t="s">
        <v>20278</v>
      </c>
      <c r="BK1555" s="31" t="str">
        <f t="shared" si="226"/>
        <v>III/d</v>
      </c>
      <c r="BL1555" s="31" t="s">
        <v>8077</v>
      </c>
      <c r="BM1555" s="31"/>
      <c r="BN1555" s="31"/>
      <c r="BO1555" s="31"/>
      <c r="BP1555" s="31" t="s">
        <v>1498</v>
      </c>
      <c r="BQ1555" s="31" t="s">
        <v>20278</v>
      </c>
      <c r="BR1555" s="52" t="s">
        <v>30295</v>
      </c>
      <c r="BS1555" s="62" t="s">
        <v>41470</v>
      </c>
      <c r="BT1555" s="31" t="s">
        <v>5142</v>
      </c>
      <c r="BU1555" s="31"/>
      <c r="BV1555" s="31" t="s">
        <v>7839</v>
      </c>
      <c r="BW1555" s="31">
        <f t="shared" ca="1" si="231"/>
        <v>27</v>
      </c>
      <c r="BX1555" s="78">
        <f t="shared" ca="1" si="232"/>
        <v>3</v>
      </c>
      <c r="BY1555" s="31"/>
      <c r="BZ1555" s="31"/>
      <c r="CA1555" s="31" t="s">
        <v>2483</v>
      </c>
      <c r="CB1555" s="31" t="s">
        <v>2519</v>
      </c>
      <c r="CC1555" s="31">
        <v>2</v>
      </c>
      <c r="CD1555" s="31">
        <v>1</v>
      </c>
      <c r="CE1555" s="31" t="s">
        <v>20085</v>
      </c>
      <c r="CF1555" s="31"/>
      <c r="CG1555" s="31"/>
      <c r="CH1555" s="31" t="s">
        <v>2689</v>
      </c>
      <c r="CI1555" s="31"/>
      <c r="CJ1555" s="31"/>
      <c r="CK1555" s="31"/>
      <c r="CL1555" s="31" t="s">
        <v>36593</v>
      </c>
      <c r="CM1555" s="31" t="s">
        <v>33389</v>
      </c>
      <c r="CN1555" s="31">
        <v>127</v>
      </c>
      <c r="CO1555" s="31" t="s">
        <v>39655</v>
      </c>
      <c r="CP1555" s="52" t="s">
        <v>33389</v>
      </c>
      <c r="CQ1555" s="31">
        <v>127</v>
      </c>
      <c r="CR1555" s="31">
        <v>3004</v>
      </c>
      <c r="CS1555" s="31" t="s">
        <v>24024</v>
      </c>
      <c r="CT1555" s="31"/>
      <c r="CU1555" s="31">
        <v>40990</v>
      </c>
      <c r="CV1555" s="31" t="s">
        <v>8319</v>
      </c>
      <c r="CW1555" s="31" t="s">
        <v>8320</v>
      </c>
      <c r="CX1555" s="31" t="s">
        <v>8318</v>
      </c>
      <c r="CY1555" s="31"/>
      <c r="CZ1555" s="31"/>
      <c r="DA1555" s="31"/>
      <c r="DB1555" s="31" t="s">
        <v>11355</v>
      </c>
      <c r="DC1555" s="31" t="s">
        <v>16323</v>
      </c>
      <c r="DD1555" s="31" t="s">
        <v>16324</v>
      </c>
      <c r="DE1555" s="31"/>
      <c r="DF1555" s="31"/>
      <c r="DG1555" s="31"/>
      <c r="DH1555" s="31"/>
      <c r="DI1555" s="31" t="s">
        <v>24822</v>
      </c>
      <c r="DJ1555" s="31" t="s">
        <v>24823</v>
      </c>
      <c r="DK1555" s="31" t="s">
        <v>25645</v>
      </c>
      <c r="DL1555" s="31" t="s">
        <v>13888</v>
      </c>
      <c r="DM1555" s="38" t="s">
        <v>8817</v>
      </c>
      <c r="DN1555" s="38"/>
      <c r="DO1555" s="35">
        <v>0</v>
      </c>
      <c r="DP1555" s="31" t="s">
        <v>14787</v>
      </c>
      <c r="DQ1555" s="31" t="s">
        <v>12658</v>
      </c>
      <c r="DR1555" s="31"/>
      <c r="DS1555" s="31" t="s">
        <v>26540</v>
      </c>
      <c r="DT1555" s="31"/>
      <c r="DU1555" s="31">
        <v>3</v>
      </c>
      <c r="DV1555" s="31" t="s">
        <v>32167</v>
      </c>
      <c r="DW1555" s="31"/>
      <c r="DX1555" s="31" t="s">
        <v>31189</v>
      </c>
      <c r="DY1555" s="31" t="s">
        <v>31190</v>
      </c>
      <c r="DZ1555" s="31" t="s">
        <v>28397</v>
      </c>
      <c r="EA1555" s="31"/>
      <c r="EB1555" s="31">
        <v>0</v>
      </c>
      <c r="EC1555" s="31" t="s">
        <v>40168</v>
      </c>
      <c r="ED1555" s="31" t="s">
        <v>41100</v>
      </c>
      <c r="EE1555" s="31"/>
      <c r="EF1555" s="31"/>
      <c r="EG1555" s="31"/>
      <c r="EH1555" s="31"/>
      <c r="EI1555" s="31"/>
      <c r="EJ1555" s="31"/>
    </row>
    <row r="1556" spans="1:140" ht="23.25" customHeight="1">
      <c r="A1556" s="25">
        <v>1554</v>
      </c>
      <c r="B1556" s="30" t="s">
        <v>12284</v>
      </c>
      <c r="C1556" s="31">
        <v>140368628</v>
      </c>
      <c r="D1556" s="30" t="s">
        <v>117</v>
      </c>
      <c r="E1556" s="30"/>
      <c r="F1556" s="30" t="s">
        <v>36257</v>
      </c>
      <c r="G1556" s="31">
        <f t="shared" si="227"/>
        <v>58</v>
      </c>
      <c r="H1556" s="72">
        <f t="shared" si="228"/>
        <v>49188</v>
      </c>
      <c r="I1556" s="30"/>
      <c r="J1556" s="30" t="s">
        <v>34084</v>
      </c>
      <c r="K1556" s="30" t="s">
        <v>4318</v>
      </c>
      <c r="L1556" s="31" t="s">
        <v>4318</v>
      </c>
      <c r="M1556" s="31" t="s">
        <v>3186</v>
      </c>
      <c r="N1556" s="31" t="s">
        <v>5797</v>
      </c>
      <c r="O1556" s="31" t="s">
        <v>5271</v>
      </c>
      <c r="P1556" s="31" t="s">
        <v>15640</v>
      </c>
      <c r="Q1556" s="31"/>
      <c r="R1556" s="31">
        <v>19</v>
      </c>
      <c r="S1556" s="31">
        <v>1</v>
      </c>
      <c r="T1556" s="31"/>
      <c r="U1556" s="31">
        <v>541</v>
      </c>
      <c r="V1556" s="31"/>
      <c r="W1556" s="31" t="s">
        <v>3094</v>
      </c>
      <c r="X1556" s="31" t="s">
        <v>3095</v>
      </c>
      <c r="Y1556" s="31">
        <f t="shared" ca="1" si="229"/>
        <v>47</v>
      </c>
      <c r="Z1556" s="31" t="str">
        <f t="shared" ca="1" si="230"/>
        <v>46-58</v>
      </c>
      <c r="AA1556" s="31"/>
      <c r="AB1556" s="31" t="s">
        <v>780</v>
      </c>
      <c r="AC1556" s="31" t="s">
        <v>34145</v>
      </c>
      <c r="AD1556" s="31" t="s">
        <v>34145</v>
      </c>
      <c r="AE1556" s="31"/>
      <c r="AF1556" s="31" t="s">
        <v>24701</v>
      </c>
      <c r="AG1556" s="31" t="s">
        <v>4322</v>
      </c>
      <c r="AH1556" s="31" t="s">
        <v>4322</v>
      </c>
      <c r="AI1556" s="31" t="s">
        <v>728</v>
      </c>
      <c r="AJ1556" s="31"/>
      <c r="AK1556" s="31"/>
      <c r="AL1556" s="31"/>
      <c r="AM1556" s="31"/>
      <c r="AN1556" s="31"/>
      <c r="AO1556" s="31"/>
      <c r="AP1556" s="31" t="s">
        <v>2307</v>
      </c>
      <c r="AQ1556" s="31" t="s">
        <v>30290</v>
      </c>
      <c r="AR1556" s="31" t="s">
        <v>34145</v>
      </c>
      <c r="AS1556" s="31" t="s">
        <v>34145</v>
      </c>
      <c r="AT1556" s="31" t="str">
        <f>_xlfn.IFNA(VLOOKUP(D1556,'[1]5. 1 Mei 2022'!$C$7:$F$60,4,FALSE),"")</f>
        <v/>
      </c>
      <c r="AU1556" s="31"/>
      <c r="AV1556" s="31" t="s">
        <v>24786</v>
      </c>
      <c r="AW1556" s="31" t="s">
        <v>38807</v>
      </c>
      <c r="AX1556" s="29" t="e">
        <f t="shared" si="233"/>
        <v>#VALUE!</v>
      </c>
      <c r="AY1556" s="31" t="s">
        <v>26346</v>
      </c>
      <c r="AZ1556" s="31" t="s">
        <v>6924</v>
      </c>
      <c r="BA1556" s="30" t="s">
        <v>2307</v>
      </c>
      <c r="BB1556" s="31" t="s">
        <v>30932</v>
      </c>
      <c r="BC1556" s="31"/>
      <c r="BD1556" s="31" t="s">
        <v>24787</v>
      </c>
      <c r="BE1556" s="31" t="s">
        <v>7969</v>
      </c>
      <c r="BF1556" s="31" t="s">
        <v>24786</v>
      </c>
      <c r="BG1556" s="31" t="s">
        <v>38820</v>
      </c>
      <c r="BH1556" s="31"/>
      <c r="BI1556" s="31" t="s">
        <v>8136</v>
      </c>
      <c r="BJ1556" s="31" t="s">
        <v>20278</v>
      </c>
      <c r="BK1556" s="31" t="str">
        <f t="shared" si="226"/>
        <v>III/d</v>
      </c>
      <c r="BL1556" s="31" t="s">
        <v>8077</v>
      </c>
      <c r="BM1556" s="31"/>
      <c r="BN1556" s="31"/>
      <c r="BO1556" s="31"/>
      <c r="BP1556" s="31" t="s">
        <v>1498</v>
      </c>
      <c r="BQ1556" s="31" t="s">
        <v>20278</v>
      </c>
      <c r="BR1556" s="31" t="s">
        <v>17826</v>
      </c>
      <c r="BS1556" s="31" t="s">
        <v>29928</v>
      </c>
      <c r="BT1556" s="31" t="s">
        <v>2481</v>
      </c>
      <c r="BU1556" s="31"/>
      <c r="BV1556" s="31" t="s">
        <v>2482</v>
      </c>
      <c r="BW1556" s="31">
        <f t="shared" ca="1" si="231"/>
        <v>27</v>
      </c>
      <c r="BX1556" s="78">
        <f t="shared" ca="1" si="232"/>
        <v>2</v>
      </c>
      <c r="BY1556" s="31"/>
      <c r="BZ1556" s="31"/>
      <c r="CA1556" s="31" t="s">
        <v>2483</v>
      </c>
      <c r="CB1556" s="31" t="s">
        <v>2519</v>
      </c>
      <c r="CC1556" s="31">
        <v>3</v>
      </c>
      <c r="CD1556" s="31">
        <v>1</v>
      </c>
      <c r="CE1556" s="31" t="s">
        <v>20085</v>
      </c>
      <c r="CF1556" s="31"/>
      <c r="CG1556" s="31"/>
      <c r="CH1556" s="31"/>
      <c r="CI1556" s="31"/>
      <c r="CJ1556" s="31"/>
      <c r="CK1556" s="31"/>
      <c r="CL1556" s="31" t="s">
        <v>23362</v>
      </c>
      <c r="CM1556" s="31" t="s">
        <v>22107</v>
      </c>
      <c r="CN1556" s="31">
        <v>123</v>
      </c>
      <c r="CO1556" s="31" t="s">
        <v>28358</v>
      </c>
      <c r="CP1556" s="31" t="s">
        <v>22107</v>
      </c>
      <c r="CQ1556" s="31">
        <v>123</v>
      </c>
      <c r="CR1556" s="31">
        <v>4318</v>
      </c>
      <c r="CS1556" s="31" t="s">
        <v>18540</v>
      </c>
      <c r="CT1556" s="31" t="s">
        <v>18541</v>
      </c>
      <c r="CU1556" s="31" t="s">
        <v>4303</v>
      </c>
      <c r="CV1556" s="31" t="s">
        <v>18259</v>
      </c>
      <c r="CW1556" s="31" t="s">
        <v>18260</v>
      </c>
      <c r="CX1556" s="31" t="s">
        <v>18237</v>
      </c>
      <c r="CY1556" s="31"/>
      <c r="CZ1556" s="31"/>
      <c r="DA1556" s="31"/>
      <c r="DB1556" s="31" t="s">
        <v>15744</v>
      </c>
      <c r="DC1556" s="31" t="s">
        <v>15745</v>
      </c>
      <c r="DD1556" s="31" t="s">
        <v>15746</v>
      </c>
      <c r="DE1556" s="31"/>
      <c r="DF1556" s="31"/>
      <c r="DG1556" s="31"/>
      <c r="DH1556" s="31"/>
      <c r="DI1556" s="31" t="s">
        <v>24822</v>
      </c>
      <c r="DJ1556" s="31" t="s">
        <v>24823</v>
      </c>
      <c r="DK1556" s="31"/>
      <c r="DL1556" s="31"/>
      <c r="DM1556" s="38" t="s">
        <v>9366</v>
      </c>
      <c r="DN1556" s="38"/>
      <c r="DO1556" s="35">
        <v>0</v>
      </c>
      <c r="DP1556" s="31" t="s">
        <v>31949</v>
      </c>
      <c r="DQ1556" s="31" t="s">
        <v>13833</v>
      </c>
      <c r="DR1556" s="31"/>
      <c r="DS1556" s="31" t="s">
        <v>27004</v>
      </c>
      <c r="DT1556" s="31" t="s">
        <v>28076</v>
      </c>
      <c r="DU1556" s="31">
        <v>2</v>
      </c>
      <c r="DV1556" s="31" t="s">
        <v>32165</v>
      </c>
      <c r="DW1556" s="31" t="s">
        <v>7997</v>
      </c>
      <c r="DX1556" s="31" t="s">
        <v>1759</v>
      </c>
      <c r="DY1556" s="31" t="s">
        <v>25854</v>
      </c>
      <c r="DZ1556" s="31" t="s">
        <v>25805</v>
      </c>
      <c r="EA1556" s="31"/>
      <c r="EB1556" s="31">
        <v>0</v>
      </c>
      <c r="EC1556" s="31" t="s">
        <v>40168</v>
      </c>
      <c r="ED1556" s="31" t="s">
        <v>41101</v>
      </c>
      <c r="EE1556" s="31"/>
      <c r="EF1556" s="31"/>
      <c r="EG1556" s="31"/>
      <c r="EH1556" s="31"/>
      <c r="EI1556" s="31"/>
      <c r="EJ1556" s="31"/>
    </row>
    <row r="1557" spans="1:140" ht="23.25" customHeight="1">
      <c r="A1557" s="25">
        <v>1555</v>
      </c>
      <c r="B1557" s="30" t="s">
        <v>16376</v>
      </c>
      <c r="C1557" s="31">
        <v>140336508</v>
      </c>
      <c r="D1557" s="30" t="s">
        <v>1115</v>
      </c>
      <c r="E1557" s="30"/>
      <c r="F1557" s="30" t="s">
        <v>36257</v>
      </c>
      <c r="G1557" s="31">
        <f t="shared" si="227"/>
        <v>58</v>
      </c>
      <c r="H1557" s="72">
        <f t="shared" si="228"/>
        <v>49126</v>
      </c>
      <c r="I1557" s="30"/>
      <c r="J1557" s="30" t="s">
        <v>34084</v>
      </c>
      <c r="K1557" s="30" t="s">
        <v>4318</v>
      </c>
      <c r="L1557" s="31" t="s">
        <v>4318</v>
      </c>
      <c r="M1557" s="31" t="s">
        <v>3186</v>
      </c>
      <c r="N1557" s="31" t="s">
        <v>7120</v>
      </c>
      <c r="O1557" s="31" t="s">
        <v>3943</v>
      </c>
      <c r="P1557" s="31" t="s">
        <v>23983</v>
      </c>
      <c r="Q1557" s="31"/>
      <c r="R1557" s="31">
        <v>20</v>
      </c>
      <c r="S1557" s="31">
        <v>0</v>
      </c>
      <c r="T1557" s="31"/>
      <c r="U1557" s="31">
        <v>1427</v>
      </c>
      <c r="V1557" s="31"/>
      <c r="W1557" s="31" t="s">
        <v>6910</v>
      </c>
      <c r="X1557" s="31" t="s">
        <v>7371</v>
      </c>
      <c r="Y1557" s="31">
        <f t="shared" ca="1" si="229"/>
        <v>47</v>
      </c>
      <c r="Z1557" s="31" t="str">
        <f t="shared" ca="1" si="230"/>
        <v>46-58</v>
      </c>
      <c r="AA1557" s="31"/>
      <c r="AB1557" s="31" t="s">
        <v>21666</v>
      </c>
      <c r="AC1557" s="31" t="s">
        <v>34145</v>
      </c>
      <c r="AD1557" s="31" t="s">
        <v>34145</v>
      </c>
      <c r="AE1557" s="31"/>
      <c r="AF1557" s="31" t="s">
        <v>24701</v>
      </c>
      <c r="AG1557" s="31" t="s">
        <v>5851</v>
      </c>
      <c r="AH1557" s="31" t="s">
        <v>4322</v>
      </c>
      <c r="AI1557" s="31" t="s">
        <v>7082</v>
      </c>
      <c r="AJ1557" s="31">
        <v>1303210567</v>
      </c>
      <c r="AK1557" s="31" t="s">
        <v>4797</v>
      </c>
      <c r="AL1557" s="31" t="s">
        <v>5406</v>
      </c>
      <c r="AM1557" s="31" t="s">
        <v>2711</v>
      </c>
      <c r="AN1557" s="31"/>
      <c r="AO1557" s="31"/>
      <c r="AP1557" s="31" t="s">
        <v>33003</v>
      </c>
      <c r="AQ1557" s="31" t="s">
        <v>21743</v>
      </c>
      <c r="AR1557" s="31" t="s">
        <v>34143</v>
      </c>
      <c r="AS1557" s="31" t="s">
        <v>34143</v>
      </c>
      <c r="AT1557" s="31" t="str">
        <f>_xlfn.IFNA(VLOOKUP(D1557,'[1]5. 1 Mei 2022'!$C$7:$F$60,4,FALSE),"")</f>
        <v/>
      </c>
      <c r="AU1557" s="31" t="s">
        <v>34278</v>
      </c>
      <c r="AV1557" s="31" t="s">
        <v>33068</v>
      </c>
      <c r="AW1557" s="31" t="s">
        <v>21743</v>
      </c>
      <c r="AX1557" s="29">
        <f t="shared" si="233"/>
        <v>46509</v>
      </c>
      <c r="AY1557" s="31" t="s">
        <v>26346</v>
      </c>
      <c r="AZ1557" s="31" t="s">
        <v>33005</v>
      </c>
      <c r="BA1557" s="30" t="s">
        <v>33003</v>
      </c>
      <c r="BB1557" s="31" t="s">
        <v>34228</v>
      </c>
      <c r="BC1557" s="31"/>
      <c r="BD1557" s="31" t="s">
        <v>31066</v>
      </c>
      <c r="BE1557" s="31" t="s">
        <v>7969</v>
      </c>
      <c r="BF1557" s="31" t="s">
        <v>33068</v>
      </c>
      <c r="BG1557" s="31"/>
      <c r="BH1557" s="31"/>
      <c r="BI1557" s="31"/>
      <c r="BJ1557" s="31" t="s">
        <v>31073</v>
      </c>
      <c r="BK1557" s="31" t="str">
        <f t="shared" si="226"/>
        <v>IV/a</v>
      </c>
      <c r="BL1557" s="31" t="s">
        <v>8077</v>
      </c>
      <c r="BM1557" s="31"/>
      <c r="BN1557" s="31"/>
      <c r="BO1557" s="31"/>
      <c r="BP1557" s="31"/>
      <c r="BQ1557" s="31" t="s">
        <v>31073</v>
      </c>
      <c r="BR1557" s="31" t="s">
        <v>31070</v>
      </c>
      <c r="BS1557" s="31">
        <v>300</v>
      </c>
      <c r="BT1557" s="31" t="s">
        <v>1694</v>
      </c>
      <c r="BU1557" s="31"/>
      <c r="BV1557" s="31" t="s">
        <v>7546</v>
      </c>
      <c r="BW1557" s="31">
        <f t="shared" ca="1" si="231"/>
        <v>29</v>
      </c>
      <c r="BX1557" s="78">
        <f t="shared" ca="1" si="232"/>
        <v>3</v>
      </c>
      <c r="BY1557" s="31"/>
      <c r="BZ1557" s="31"/>
      <c r="CA1557" s="31" t="s">
        <v>2483</v>
      </c>
      <c r="CB1557" s="31" t="s">
        <v>2519</v>
      </c>
      <c r="CC1557" s="31">
        <v>2</v>
      </c>
      <c r="CD1557" s="31">
        <v>1</v>
      </c>
      <c r="CE1557" s="31" t="s">
        <v>20085</v>
      </c>
      <c r="CF1557" s="31"/>
      <c r="CG1557" s="31">
        <v>2008</v>
      </c>
      <c r="CH1557" s="31"/>
      <c r="CI1557" s="31"/>
      <c r="CJ1557" s="31"/>
      <c r="CK1557" s="31"/>
      <c r="CL1557" s="31" t="s">
        <v>39428</v>
      </c>
      <c r="CM1557" s="31" t="s">
        <v>22523</v>
      </c>
      <c r="CN1557" s="31">
        <v>123</v>
      </c>
      <c r="CO1557" s="31">
        <v>0</v>
      </c>
      <c r="CP1557" s="31">
        <v>0</v>
      </c>
      <c r="CQ1557" s="31">
        <v>0</v>
      </c>
      <c r="CR1557" s="31">
        <v>3474</v>
      </c>
      <c r="CS1557" s="31" t="s">
        <v>16758</v>
      </c>
      <c r="CT1557" s="31"/>
      <c r="CU1557" s="31">
        <v>40990</v>
      </c>
      <c r="CV1557" s="31" t="s">
        <v>8319</v>
      </c>
      <c r="CW1557" s="31" t="s">
        <v>8322</v>
      </c>
      <c r="CX1557" s="31" t="s">
        <v>8318</v>
      </c>
      <c r="CY1557" s="31"/>
      <c r="CZ1557" s="31"/>
      <c r="DA1557" s="31"/>
      <c r="DB1557" s="31" t="s">
        <v>11355</v>
      </c>
      <c r="DC1557" s="31" t="s">
        <v>16323</v>
      </c>
      <c r="DD1557" s="31" t="s">
        <v>16324</v>
      </c>
      <c r="DE1557" s="31"/>
      <c r="DF1557" s="31"/>
      <c r="DG1557" s="31"/>
      <c r="DH1557" s="31"/>
      <c r="DI1557" s="31" t="s">
        <v>15852</v>
      </c>
      <c r="DJ1557" s="31" t="s">
        <v>15853</v>
      </c>
      <c r="DK1557" s="31"/>
      <c r="DL1557" s="31"/>
      <c r="DM1557" s="38" t="s">
        <v>8833</v>
      </c>
      <c r="DN1557" s="38"/>
      <c r="DO1557" s="35">
        <v>0</v>
      </c>
      <c r="DP1557" s="31" t="s">
        <v>13762</v>
      </c>
      <c r="DQ1557" s="31" t="s">
        <v>13761</v>
      </c>
      <c r="DR1557" s="31"/>
      <c r="DS1557" s="31" t="s">
        <v>26552</v>
      </c>
      <c r="DT1557" s="31" t="s">
        <v>27932</v>
      </c>
      <c r="DU1557" s="31">
        <v>3</v>
      </c>
      <c r="DV1557" s="31" t="s">
        <v>32167</v>
      </c>
      <c r="DW1557" s="31"/>
      <c r="DX1557" s="31"/>
      <c r="DY1557" s="31" t="s">
        <v>22766</v>
      </c>
      <c r="DZ1557" s="31" t="s">
        <v>22762</v>
      </c>
      <c r="EA1557" s="31"/>
      <c r="EB1557" s="31">
        <v>0</v>
      </c>
      <c r="EC1557" s="31" t="s">
        <v>40168</v>
      </c>
      <c r="ED1557" s="31" t="s">
        <v>41100</v>
      </c>
      <c r="EE1557" s="31"/>
      <c r="EF1557" s="31"/>
      <c r="EG1557" s="31"/>
      <c r="EH1557" s="31"/>
      <c r="EI1557" s="31"/>
      <c r="EJ1557" s="31"/>
    </row>
    <row r="1558" spans="1:140" ht="23.25" customHeight="1">
      <c r="A1558" s="25">
        <v>1556</v>
      </c>
      <c r="B1558" s="30" t="s">
        <v>21287</v>
      </c>
      <c r="C1558" s="31">
        <v>140368766</v>
      </c>
      <c r="D1558" s="30" t="s">
        <v>1128</v>
      </c>
      <c r="E1558" s="30"/>
      <c r="F1558" s="30" t="s">
        <v>36253</v>
      </c>
      <c r="G1558" s="31">
        <f t="shared" si="227"/>
        <v>60</v>
      </c>
      <c r="H1558" s="72">
        <f t="shared" si="228"/>
        <v>50314</v>
      </c>
      <c r="I1558" s="30"/>
      <c r="J1558" s="30" t="s">
        <v>34084</v>
      </c>
      <c r="K1558" s="30" t="s">
        <v>4318</v>
      </c>
      <c r="L1558" s="31" t="s">
        <v>4318</v>
      </c>
      <c r="M1558" s="31" t="s">
        <v>3186</v>
      </c>
      <c r="N1558" s="31" t="s">
        <v>7120</v>
      </c>
      <c r="O1558" s="31" t="s">
        <v>3943</v>
      </c>
      <c r="P1558" s="52" t="s">
        <v>35985</v>
      </c>
      <c r="Q1558" s="31" t="s">
        <v>41945</v>
      </c>
      <c r="R1558" s="31">
        <v>21</v>
      </c>
      <c r="S1558" s="31">
        <v>6</v>
      </c>
      <c r="T1558" s="31"/>
      <c r="U1558" s="31">
        <v>580</v>
      </c>
      <c r="V1558" s="31" t="s">
        <v>4844</v>
      </c>
      <c r="W1558" s="31" t="s">
        <v>6910</v>
      </c>
      <c r="X1558" s="31" t="s">
        <v>4604</v>
      </c>
      <c r="Y1558" s="31" t="e">
        <f t="shared" ca="1" si="229"/>
        <v>#VALUE!</v>
      </c>
      <c r="Z1558" s="31" t="e">
        <f t="shared" ca="1" si="230"/>
        <v>#VALUE!</v>
      </c>
      <c r="AA1558" s="31"/>
      <c r="AB1558" s="31" t="s">
        <v>780</v>
      </c>
      <c r="AC1558" s="31" t="s">
        <v>34145</v>
      </c>
      <c r="AD1558" s="31" t="s">
        <v>34145</v>
      </c>
      <c r="AE1558" s="31"/>
      <c r="AF1558" s="31" t="s">
        <v>24701</v>
      </c>
      <c r="AG1558" s="31" t="s">
        <v>4322</v>
      </c>
      <c r="AH1558" s="31" t="s">
        <v>4322</v>
      </c>
      <c r="AI1558" s="31" t="s">
        <v>728</v>
      </c>
      <c r="AJ1558" s="31" t="s">
        <v>7750</v>
      </c>
      <c r="AK1558" s="31" t="s">
        <v>7737</v>
      </c>
      <c r="AL1558" s="31" t="s">
        <v>7738</v>
      </c>
      <c r="AM1558" s="31" t="s">
        <v>2711</v>
      </c>
      <c r="AN1558" s="31"/>
      <c r="AO1558" s="31"/>
      <c r="AP1558" s="31" t="s">
        <v>33003</v>
      </c>
      <c r="AQ1558" s="31" t="s">
        <v>18367</v>
      </c>
      <c r="AR1558" s="31" t="s">
        <v>34145</v>
      </c>
      <c r="AS1558" s="31" t="s">
        <v>34145</v>
      </c>
      <c r="AT1558" s="31" t="str">
        <f>_xlfn.IFNA(VLOOKUP(D1558,'[1]5. 1 Mei 2022'!$C$7:$F$60,4,FALSE),"")</f>
        <v/>
      </c>
      <c r="AU1558" s="31"/>
      <c r="AV1558" s="31" t="s">
        <v>24786</v>
      </c>
      <c r="AW1558" s="31" t="s">
        <v>38790</v>
      </c>
      <c r="AX1558" s="29" t="e">
        <f t="shared" si="233"/>
        <v>#VALUE!</v>
      </c>
      <c r="AY1558" s="31" t="s">
        <v>26346</v>
      </c>
      <c r="AZ1558" s="31" t="s">
        <v>33005</v>
      </c>
      <c r="BA1558" s="30" t="s">
        <v>33003</v>
      </c>
      <c r="BB1558" s="31" t="s">
        <v>22916</v>
      </c>
      <c r="BC1558" s="31"/>
      <c r="BD1558" s="31" t="s">
        <v>24787</v>
      </c>
      <c r="BE1558" s="31" t="s">
        <v>7969</v>
      </c>
      <c r="BF1558" s="31" t="s">
        <v>24786</v>
      </c>
      <c r="BG1558" s="31" t="s">
        <v>22701</v>
      </c>
      <c r="BH1558" s="31" t="s">
        <v>38796</v>
      </c>
      <c r="BI1558" s="31" t="s">
        <v>8136</v>
      </c>
      <c r="BJ1558" s="31" t="s">
        <v>20278</v>
      </c>
      <c r="BK1558" s="31" t="str">
        <f t="shared" si="226"/>
        <v>IV/a</v>
      </c>
      <c r="BL1558" s="31" t="s">
        <v>8077</v>
      </c>
      <c r="BM1558" s="31"/>
      <c r="BN1558" s="31"/>
      <c r="BO1558" s="31"/>
      <c r="BP1558" s="31" t="s">
        <v>1498</v>
      </c>
      <c r="BQ1558" s="31" t="s">
        <v>20310</v>
      </c>
      <c r="BR1558" s="52" t="s">
        <v>24067</v>
      </c>
      <c r="BS1558" s="31" t="s">
        <v>41833</v>
      </c>
      <c r="BT1558" s="31" t="s">
        <v>2481</v>
      </c>
      <c r="BU1558" s="31"/>
      <c r="BV1558" s="31" t="s">
        <v>2482</v>
      </c>
      <c r="BW1558" s="31">
        <f t="shared" ca="1" si="231"/>
        <v>27</v>
      </c>
      <c r="BX1558" s="78">
        <f t="shared" ca="1" si="232"/>
        <v>2</v>
      </c>
      <c r="BY1558" s="31"/>
      <c r="BZ1558" s="31"/>
      <c r="CA1558" s="31" t="s">
        <v>2483</v>
      </c>
      <c r="CB1558" s="31" t="s">
        <v>2062</v>
      </c>
      <c r="CC1558" s="31">
        <v>1</v>
      </c>
      <c r="CD1558" s="31" t="s">
        <v>1498</v>
      </c>
      <c r="CE1558" s="31" t="s">
        <v>20085</v>
      </c>
      <c r="CF1558" s="31"/>
      <c r="CG1558" s="31"/>
      <c r="CH1558" s="31"/>
      <c r="CI1558" s="31"/>
      <c r="CJ1558" s="31"/>
      <c r="CK1558" s="31"/>
      <c r="CL1558" s="31" t="s">
        <v>28460</v>
      </c>
      <c r="CM1558" s="31" t="s">
        <v>22099</v>
      </c>
      <c r="CN1558" s="31">
        <v>123</v>
      </c>
      <c r="CO1558" s="31" t="s">
        <v>25567</v>
      </c>
      <c r="CP1558" s="31" t="s">
        <v>22099</v>
      </c>
      <c r="CQ1558" s="31">
        <v>123</v>
      </c>
      <c r="CR1558" s="31">
        <v>3335</v>
      </c>
      <c r="CS1558" s="31" t="s">
        <v>8595</v>
      </c>
      <c r="CT1558" s="31"/>
      <c r="CU1558" s="31">
        <v>40990</v>
      </c>
      <c r="CV1558" s="31" t="s">
        <v>8319</v>
      </c>
      <c r="CW1558" s="31" t="s">
        <v>8320</v>
      </c>
      <c r="CX1558" s="31" t="s">
        <v>8318</v>
      </c>
      <c r="CY1558" s="31"/>
      <c r="CZ1558" s="31"/>
      <c r="DA1558" s="31"/>
      <c r="DB1558" s="31" t="s">
        <v>15747</v>
      </c>
      <c r="DC1558" s="31" t="s">
        <v>15757</v>
      </c>
      <c r="DD1558" s="31" t="s">
        <v>15746</v>
      </c>
      <c r="DE1558" s="31"/>
      <c r="DF1558" s="31"/>
      <c r="DG1558" s="31"/>
      <c r="DH1558" s="31"/>
      <c r="DI1558" s="31" t="s">
        <v>24822</v>
      </c>
      <c r="DJ1558" s="31" t="s">
        <v>24823</v>
      </c>
      <c r="DK1558" s="31"/>
      <c r="DL1558" s="31"/>
      <c r="DM1558" s="38" t="s">
        <v>32229</v>
      </c>
      <c r="DN1558" s="38"/>
      <c r="DO1558" s="51" t="s">
        <v>39638</v>
      </c>
      <c r="DP1558" s="31" t="s">
        <v>14745</v>
      </c>
      <c r="DQ1558" s="31" t="s">
        <v>20653</v>
      </c>
      <c r="DR1558" s="31"/>
      <c r="DS1558" s="31" t="s">
        <v>38668</v>
      </c>
      <c r="DT1558" s="31" t="s">
        <v>38030</v>
      </c>
      <c r="DU1558" s="31">
        <v>1</v>
      </c>
      <c r="DV1558" s="31" t="s">
        <v>32165</v>
      </c>
      <c r="DW1558" s="31" t="s">
        <v>7997</v>
      </c>
      <c r="DX1558" s="31" t="s">
        <v>7997</v>
      </c>
      <c r="DY1558" s="31" t="s">
        <v>35499</v>
      </c>
      <c r="DZ1558" s="52" t="s">
        <v>35493</v>
      </c>
      <c r="EA1558" s="52" t="s">
        <v>35500</v>
      </c>
      <c r="EB1558" s="31">
        <v>44805</v>
      </c>
      <c r="EC1558" s="31" t="s">
        <v>40168</v>
      </c>
      <c r="ED1558" s="31" t="s">
        <v>41101</v>
      </c>
      <c r="EE1558" s="31"/>
      <c r="EF1558" s="31"/>
      <c r="EG1558" s="31"/>
      <c r="EH1558" s="31"/>
      <c r="EI1558" s="31"/>
      <c r="EJ1558" s="31"/>
    </row>
    <row r="1559" spans="1:140" ht="23.25" customHeight="1">
      <c r="A1559" s="25">
        <v>1557</v>
      </c>
      <c r="B1559" s="30" t="s">
        <v>30014</v>
      </c>
      <c r="C1559" s="31" t="s">
        <v>4318</v>
      </c>
      <c r="D1559" s="30" t="s">
        <v>30015</v>
      </c>
      <c r="E1559" s="30"/>
      <c r="F1559" s="30" t="s">
        <v>36258</v>
      </c>
      <c r="G1559" s="31">
        <f t="shared" si="227"/>
        <v>58</v>
      </c>
      <c r="H1559" s="72">
        <f t="shared" si="228"/>
        <v>53966</v>
      </c>
      <c r="I1559" s="30"/>
      <c r="J1559" s="30" t="s">
        <v>34084</v>
      </c>
      <c r="K1559" s="30" t="s">
        <v>4318</v>
      </c>
      <c r="L1559" s="31" t="s">
        <v>4318</v>
      </c>
      <c r="M1559" s="31" t="s">
        <v>3186</v>
      </c>
      <c r="N1559" s="31" t="s">
        <v>3557</v>
      </c>
      <c r="O1559" s="31" t="s">
        <v>1501</v>
      </c>
      <c r="P1559" s="31" t="s">
        <v>30295</v>
      </c>
      <c r="Q1559" s="31"/>
      <c r="R1559" s="31">
        <v>3</v>
      </c>
      <c r="S1559" s="31">
        <v>3</v>
      </c>
      <c r="T1559" s="31"/>
      <c r="U1559" s="31"/>
      <c r="V1559" s="31"/>
      <c r="W1559" s="31" t="s">
        <v>6910</v>
      </c>
      <c r="X1559" s="31" t="s">
        <v>30057</v>
      </c>
      <c r="Y1559" s="31">
        <f t="shared" ca="1" si="229"/>
        <v>34</v>
      </c>
      <c r="Z1559" s="31" t="str">
        <f t="shared" ca="1" si="230"/>
        <v>21-35</v>
      </c>
      <c r="AA1559" s="31"/>
      <c r="AB1559" s="31" t="s">
        <v>780</v>
      </c>
      <c r="AC1559" s="31" t="s">
        <v>34145</v>
      </c>
      <c r="AD1559" s="31" t="s">
        <v>34145</v>
      </c>
      <c r="AE1559" s="31"/>
      <c r="AF1559" s="31" t="s">
        <v>24701</v>
      </c>
      <c r="AG1559" s="31" t="s">
        <v>4322</v>
      </c>
      <c r="AH1559" s="31" t="s">
        <v>4322</v>
      </c>
      <c r="AI1559" s="31" t="s">
        <v>728</v>
      </c>
      <c r="AJ1559" s="31" t="s">
        <v>30701</v>
      </c>
      <c r="AK1559" s="31" t="s">
        <v>30702</v>
      </c>
      <c r="AL1559" s="31" t="s">
        <v>10148</v>
      </c>
      <c r="AM1559" s="31" t="s">
        <v>2711</v>
      </c>
      <c r="AN1559" s="31"/>
      <c r="AO1559" s="31"/>
      <c r="AP1559" s="31" t="s">
        <v>33003</v>
      </c>
      <c r="AQ1559" s="31" t="s">
        <v>23513</v>
      </c>
      <c r="AR1559" s="31" t="s">
        <v>34145</v>
      </c>
      <c r="AS1559" s="31" t="s">
        <v>34145</v>
      </c>
      <c r="AT1559" s="31" t="str">
        <f>_xlfn.IFNA(VLOOKUP(D1559,'[1]5. 1 Mei 2022'!$C$7:$F$60,4,FALSE),"")</f>
        <v/>
      </c>
      <c r="AU1559" s="31"/>
      <c r="AV1559" s="31" t="s">
        <v>26001</v>
      </c>
      <c r="AW1559" s="31" t="s">
        <v>23513</v>
      </c>
      <c r="AX1559" s="29">
        <f t="shared" si="233"/>
        <v>46418</v>
      </c>
      <c r="AY1559" s="31" t="s">
        <v>26346</v>
      </c>
      <c r="AZ1559" s="31" t="s">
        <v>33005</v>
      </c>
      <c r="BA1559" s="30" t="s">
        <v>33003</v>
      </c>
      <c r="BB1559" s="31" t="s">
        <v>22916</v>
      </c>
      <c r="BC1559" s="31"/>
      <c r="BD1559" s="31" t="s">
        <v>11423</v>
      </c>
      <c r="BE1559" s="31" t="s">
        <v>7969</v>
      </c>
      <c r="BF1559" s="31" t="s">
        <v>26001</v>
      </c>
      <c r="BG1559" s="31"/>
      <c r="BH1559" s="31"/>
      <c r="BI1559" s="31" t="s">
        <v>8136</v>
      </c>
      <c r="BJ1559" s="31"/>
      <c r="BK1559" s="31" t="str">
        <f t="shared" si="226"/>
        <v>III/a</v>
      </c>
      <c r="BL1559" s="31"/>
      <c r="BM1559" s="31"/>
      <c r="BN1559" s="31"/>
      <c r="BO1559" s="31"/>
      <c r="BP1559" s="31"/>
      <c r="BQ1559" s="31" t="s">
        <v>23222</v>
      </c>
      <c r="BR1559" s="52" t="s">
        <v>37144</v>
      </c>
      <c r="BS1559" s="52" t="s">
        <v>37150</v>
      </c>
      <c r="BT1559" s="31" t="s">
        <v>26137</v>
      </c>
      <c r="BU1559" s="31" t="s">
        <v>30295</v>
      </c>
      <c r="BV1559" s="31" t="s">
        <v>26137</v>
      </c>
      <c r="BW1559" s="31">
        <f t="shared" ca="1" si="231"/>
        <v>3</v>
      </c>
      <c r="BX1559" s="78">
        <f t="shared" ca="1" si="232"/>
        <v>2</v>
      </c>
      <c r="BY1559" s="31"/>
      <c r="BZ1559" s="31"/>
      <c r="CA1559" s="31" t="s">
        <v>2483</v>
      </c>
      <c r="CB1559" s="31" t="s">
        <v>2406</v>
      </c>
      <c r="CC1559" s="31"/>
      <c r="CD1559" s="31"/>
      <c r="CE1559" s="31"/>
      <c r="CF1559" s="31"/>
      <c r="CG1559" s="31"/>
      <c r="CH1559" s="31"/>
      <c r="CI1559" s="31"/>
      <c r="CJ1559" s="31"/>
      <c r="CK1559" s="31"/>
      <c r="CL1559" s="31" t="s">
        <v>30703</v>
      </c>
      <c r="CM1559" s="31" t="s">
        <v>22128</v>
      </c>
      <c r="CN1559" s="31">
        <v>123</v>
      </c>
      <c r="CO1559" s="31" t="s">
        <v>32429</v>
      </c>
      <c r="CP1559" s="31" t="s">
        <v>22128</v>
      </c>
      <c r="CQ1559" s="31">
        <v>123</v>
      </c>
      <c r="CR1559" s="31">
        <v>6899</v>
      </c>
      <c r="CS1559" s="31" t="s">
        <v>22243</v>
      </c>
      <c r="CT1559" s="31"/>
      <c r="CU1559" s="31"/>
      <c r="CV1559" s="31"/>
      <c r="CW1559" s="31"/>
      <c r="CX1559" s="31"/>
      <c r="CY1559" s="31"/>
      <c r="CZ1559" s="31"/>
      <c r="DA1559" s="31"/>
      <c r="DB1559" s="31"/>
      <c r="DC1559" s="31"/>
      <c r="DD1559" s="31"/>
      <c r="DE1559" s="31"/>
      <c r="DF1559" s="31"/>
      <c r="DG1559" s="31"/>
      <c r="DH1559" s="31"/>
      <c r="DI1559" s="31"/>
      <c r="DJ1559" s="31"/>
      <c r="DK1559" s="31"/>
      <c r="DL1559" s="31"/>
      <c r="DM1559" s="38" t="s">
        <v>30699</v>
      </c>
      <c r="DN1559" s="38"/>
      <c r="DO1559" s="35" t="s">
        <v>30979</v>
      </c>
      <c r="DP1559" s="31" t="s">
        <v>30697</v>
      </c>
      <c r="DQ1559" s="31" t="s">
        <v>30698</v>
      </c>
      <c r="DR1559" s="31"/>
      <c r="DS1559" s="31" t="s">
        <v>30700</v>
      </c>
      <c r="DT1559" s="31" t="s">
        <v>38031</v>
      </c>
      <c r="DU1559" s="31">
        <v>3</v>
      </c>
      <c r="DV1559" s="31" t="s">
        <v>32167</v>
      </c>
      <c r="DW1559" s="31" t="s">
        <v>11423</v>
      </c>
      <c r="DX1559" s="31" t="s">
        <v>11423</v>
      </c>
      <c r="DY1559" s="31" t="s">
        <v>34841</v>
      </c>
      <c r="DZ1559" s="29">
        <v>44797</v>
      </c>
      <c r="EA1559" s="29">
        <v>45906</v>
      </c>
      <c r="EB1559" s="31">
        <v>0</v>
      </c>
      <c r="EC1559" s="31" t="s">
        <v>40168</v>
      </c>
      <c r="ED1559" s="31" t="s">
        <v>41101</v>
      </c>
      <c r="EE1559" s="31"/>
      <c r="EF1559" s="31"/>
      <c r="EG1559" s="31"/>
      <c r="EH1559" s="31"/>
      <c r="EI1559" s="31"/>
      <c r="EJ1559" s="31"/>
    </row>
    <row r="1560" spans="1:140" ht="23.25" customHeight="1">
      <c r="A1560" s="25">
        <v>1558</v>
      </c>
      <c r="B1560" s="30" t="s">
        <v>17796</v>
      </c>
      <c r="C1560" s="31">
        <v>140336590</v>
      </c>
      <c r="D1560" s="30" t="s">
        <v>80</v>
      </c>
      <c r="E1560" s="30"/>
      <c r="F1560" s="30" t="s">
        <v>36253</v>
      </c>
      <c r="G1560" s="31">
        <f t="shared" si="227"/>
        <v>60</v>
      </c>
      <c r="H1560" s="72">
        <f t="shared" si="228"/>
        <v>49857</v>
      </c>
      <c r="I1560" s="30"/>
      <c r="J1560" s="30" t="s">
        <v>34084</v>
      </c>
      <c r="K1560" s="30" t="s">
        <v>4318</v>
      </c>
      <c r="L1560" s="31" t="s">
        <v>4318</v>
      </c>
      <c r="M1560" s="31" t="s">
        <v>3186</v>
      </c>
      <c r="N1560" s="31" t="s">
        <v>7120</v>
      </c>
      <c r="O1560" s="31" t="s">
        <v>3943</v>
      </c>
      <c r="P1560" s="52" t="s">
        <v>24630</v>
      </c>
      <c r="Q1560" s="31" t="s">
        <v>39091</v>
      </c>
      <c r="R1560" s="31">
        <v>20</v>
      </c>
      <c r="S1560" s="31">
        <v>7</v>
      </c>
      <c r="T1560" s="31"/>
      <c r="U1560" s="31">
        <v>1442</v>
      </c>
      <c r="V1560" s="31"/>
      <c r="W1560" s="31" t="s">
        <v>6910</v>
      </c>
      <c r="X1560" s="31" t="s">
        <v>4374</v>
      </c>
      <c r="Y1560" s="31" t="e">
        <f t="shared" ca="1" si="229"/>
        <v>#VALUE!</v>
      </c>
      <c r="Z1560" s="31" t="e">
        <f t="shared" ca="1" si="230"/>
        <v>#VALUE!</v>
      </c>
      <c r="AA1560" s="31"/>
      <c r="AB1560" s="31" t="s">
        <v>780</v>
      </c>
      <c r="AC1560" s="31" t="s">
        <v>34145</v>
      </c>
      <c r="AD1560" s="31" t="s">
        <v>34145</v>
      </c>
      <c r="AE1560" s="31"/>
      <c r="AF1560" s="31" t="s">
        <v>24701</v>
      </c>
      <c r="AG1560" s="31" t="s">
        <v>4322</v>
      </c>
      <c r="AH1560" s="31" t="s">
        <v>4322</v>
      </c>
      <c r="AI1560" s="31" t="s">
        <v>728</v>
      </c>
      <c r="AJ1560" s="31">
        <v>2012740160</v>
      </c>
      <c r="AK1560" s="31" t="s">
        <v>18826</v>
      </c>
      <c r="AL1560" s="31" t="s">
        <v>10367</v>
      </c>
      <c r="AM1560" s="31" t="s">
        <v>2681</v>
      </c>
      <c r="AN1560" s="31"/>
      <c r="AO1560" s="31"/>
      <c r="AP1560" s="31" t="s">
        <v>33003</v>
      </c>
      <c r="AQ1560" s="52" t="s">
        <v>35984</v>
      </c>
      <c r="AR1560" s="31" t="s">
        <v>34145</v>
      </c>
      <c r="AS1560" s="31" t="s">
        <v>34145</v>
      </c>
      <c r="AT1560" s="31" t="s">
        <v>41704</v>
      </c>
      <c r="AU1560" s="31"/>
      <c r="AV1560" s="31" t="s">
        <v>24786</v>
      </c>
      <c r="AW1560" s="52" t="s">
        <v>35984</v>
      </c>
      <c r="AX1560" s="29">
        <f t="shared" si="233"/>
        <v>46889</v>
      </c>
      <c r="AY1560" s="31" t="s">
        <v>26346</v>
      </c>
      <c r="AZ1560" s="31" t="s">
        <v>33005</v>
      </c>
      <c r="BA1560" s="30" t="s">
        <v>33003</v>
      </c>
      <c r="BB1560" s="31" t="s">
        <v>41702</v>
      </c>
      <c r="BC1560" s="31"/>
      <c r="BD1560" s="31" t="s">
        <v>24787</v>
      </c>
      <c r="BE1560" s="31" t="s">
        <v>7969</v>
      </c>
      <c r="BF1560" s="31" t="s">
        <v>24786</v>
      </c>
      <c r="BG1560" s="31"/>
      <c r="BH1560" s="31"/>
      <c r="BI1560" s="31" t="s">
        <v>8136</v>
      </c>
      <c r="BJ1560" s="31" t="s">
        <v>20278</v>
      </c>
      <c r="BK1560" s="31" t="str">
        <f t="shared" si="226"/>
        <v>IV/a</v>
      </c>
      <c r="BL1560" s="31" t="s">
        <v>8077</v>
      </c>
      <c r="BM1560" s="31"/>
      <c r="BN1560" s="31"/>
      <c r="BO1560" s="31"/>
      <c r="BP1560" s="31" t="s">
        <v>1498</v>
      </c>
      <c r="BQ1560" s="31" t="s">
        <v>20310</v>
      </c>
      <c r="BR1560" s="52" t="s">
        <v>39752</v>
      </c>
      <c r="BS1560" s="52" t="s">
        <v>39092</v>
      </c>
      <c r="BT1560" s="31" t="s">
        <v>1694</v>
      </c>
      <c r="BU1560" s="31"/>
      <c r="BV1560" s="31" t="s">
        <v>5845</v>
      </c>
      <c r="BW1560" s="31">
        <f t="shared" ca="1" si="231"/>
        <v>29</v>
      </c>
      <c r="BX1560" s="78">
        <f t="shared" ca="1" si="232"/>
        <v>2</v>
      </c>
      <c r="BY1560" s="31"/>
      <c r="BZ1560" s="31"/>
      <c r="CA1560" s="31" t="s">
        <v>2483</v>
      </c>
      <c r="CB1560" s="31" t="s">
        <v>2519</v>
      </c>
      <c r="CC1560" s="31">
        <v>1</v>
      </c>
      <c r="CD1560" s="31">
        <v>1</v>
      </c>
      <c r="CE1560" s="31" t="s">
        <v>20085</v>
      </c>
      <c r="CF1560" s="31"/>
      <c r="CG1560" s="31">
        <v>2007</v>
      </c>
      <c r="CH1560" s="31"/>
      <c r="CI1560" s="31"/>
      <c r="CJ1560" s="31"/>
      <c r="CK1560" s="31"/>
      <c r="CL1560" s="31" t="s">
        <v>33496</v>
      </c>
      <c r="CM1560" s="31" t="s">
        <v>33497</v>
      </c>
      <c r="CN1560" s="31">
        <v>127</v>
      </c>
      <c r="CO1560" s="31" t="s">
        <v>33498</v>
      </c>
      <c r="CP1560" s="31" t="s">
        <v>33497</v>
      </c>
      <c r="CQ1560" s="31">
        <v>127</v>
      </c>
      <c r="CR1560" s="31">
        <v>3732</v>
      </c>
      <c r="CS1560" s="31" t="s">
        <v>16049</v>
      </c>
      <c r="CT1560" s="31"/>
      <c r="CU1560" s="31" t="s">
        <v>8314</v>
      </c>
      <c r="CV1560" s="31" t="s">
        <v>8347</v>
      </c>
      <c r="CW1560" s="31" t="s">
        <v>8348</v>
      </c>
      <c r="CX1560" s="31" t="s">
        <v>8346</v>
      </c>
      <c r="CY1560" s="31"/>
      <c r="CZ1560" s="31"/>
      <c r="DA1560" s="31"/>
      <c r="DB1560" s="31" t="s">
        <v>15747</v>
      </c>
      <c r="DC1560" s="31" t="s">
        <v>15757</v>
      </c>
      <c r="DD1560" s="31" t="s">
        <v>15746</v>
      </c>
      <c r="DE1560" s="31"/>
      <c r="DF1560" s="31"/>
      <c r="DG1560" s="31"/>
      <c r="DH1560" s="31"/>
      <c r="DI1560" s="31" t="s">
        <v>25077</v>
      </c>
      <c r="DJ1560" s="31" t="s">
        <v>25042</v>
      </c>
      <c r="DK1560" s="31" t="s">
        <v>25642</v>
      </c>
      <c r="DL1560" s="31" t="s">
        <v>25643</v>
      </c>
      <c r="DM1560" s="38" t="s">
        <v>9336</v>
      </c>
      <c r="DN1560" s="38"/>
      <c r="DO1560" s="35">
        <v>0</v>
      </c>
      <c r="DP1560" s="31" t="s">
        <v>13210</v>
      </c>
      <c r="DQ1560" s="31" t="s">
        <v>13209</v>
      </c>
      <c r="DR1560" s="31"/>
      <c r="DS1560" s="31" t="s">
        <v>26977</v>
      </c>
      <c r="DT1560" s="31" t="s">
        <v>38032</v>
      </c>
      <c r="DU1560" s="31">
        <v>3</v>
      </c>
      <c r="DV1560" s="31" t="s">
        <v>32167</v>
      </c>
      <c r="DW1560" s="31" t="s">
        <v>7997</v>
      </c>
      <c r="DX1560" s="31" t="s">
        <v>7997</v>
      </c>
      <c r="DY1560" s="31" t="s">
        <v>34577</v>
      </c>
      <c r="DZ1560" s="29">
        <v>44770</v>
      </c>
      <c r="EA1560" s="29">
        <v>44725</v>
      </c>
      <c r="EB1560" s="31">
        <v>94630</v>
      </c>
      <c r="EC1560" s="31" t="s">
        <v>40168</v>
      </c>
      <c r="ED1560" s="31" t="s">
        <v>41101</v>
      </c>
      <c r="EE1560" s="31"/>
      <c r="EF1560" s="31"/>
      <c r="EG1560" s="31"/>
      <c r="EH1560" s="31"/>
      <c r="EI1560" s="31"/>
      <c r="EJ1560" s="31"/>
    </row>
    <row r="1561" spans="1:140" ht="23.25" customHeight="1">
      <c r="A1561" s="25">
        <v>1559</v>
      </c>
      <c r="B1561" s="30" t="s">
        <v>24000</v>
      </c>
      <c r="C1561" s="31">
        <v>140348848</v>
      </c>
      <c r="D1561" s="30" t="s">
        <v>26</v>
      </c>
      <c r="E1561" s="30"/>
      <c r="F1561" s="30" t="s">
        <v>36257</v>
      </c>
      <c r="G1561" s="31">
        <f t="shared" si="227"/>
        <v>58</v>
      </c>
      <c r="H1561" s="72">
        <f t="shared" si="228"/>
        <v>49796</v>
      </c>
      <c r="I1561" s="30"/>
      <c r="J1561" s="30" t="s">
        <v>34084</v>
      </c>
      <c r="K1561" s="30" t="s">
        <v>4318</v>
      </c>
      <c r="L1561" s="31" t="s">
        <v>4318</v>
      </c>
      <c r="M1561" s="31" t="s">
        <v>3186</v>
      </c>
      <c r="N1561" s="31" t="s">
        <v>5797</v>
      </c>
      <c r="O1561" s="31" t="s">
        <v>5271</v>
      </c>
      <c r="P1561" s="31" t="s">
        <v>15640</v>
      </c>
      <c r="Q1561" s="31"/>
      <c r="R1561" s="31">
        <v>18</v>
      </c>
      <c r="S1561" s="31">
        <v>0</v>
      </c>
      <c r="T1561" s="31"/>
      <c r="U1561" s="31">
        <v>382</v>
      </c>
      <c r="V1561" s="31"/>
      <c r="W1561" s="31" t="s">
        <v>6910</v>
      </c>
      <c r="X1561" s="31" t="s">
        <v>2640</v>
      </c>
      <c r="Y1561" s="31">
        <f t="shared" ca="1" si="229"/>
        <v>45</v>
      </c>
      <c r="Z1561" s="31" t="str">
        <f t="shared" ca="1" si="230"/>
        <v>36-45</v>
      </c>
      <c r="AA1561" s="31"/>
      <c r="AB1561" s="31" t="s">
        <v>780</v>
      </c>
      <c r="AC1561" s="31" t="s">
        <v>34145</v>
      </c>
      <c r="AD1561" s="31" t="s">
        <v>34145</v>
      </c>
      <c r="AE1561" s="31"/>
      <c r="AF1561" s="31" t="s">
        <v>24701</v>
      </c>
      <c r="AG1561" s="31" t="s">
        <v>4322</v>
      </c>
      <c r="AH1561" s="31" t="s">
        <v>4322</v>
      </c>
      <c r="AI1561" s="31" t="s">
        <v>728</v>
      </c>
      <c r="AJ1561" s="31">
        <v>2012740161</v>
      </c>
      <c r="AK1561" s="31" t="s">
        <v>15896</v>
      </c>
      <c r="AL1561" s="31" t="s">
        <v>10367</v>
      </c>
      <c r="AM1561" s="31" t="s">
        <v>2681</v>
      </c>
      <c r="AN1561" s="31"/>
      <c r="AO1561" s="31"/>
      <c r="AP1561" s="31" t="s">
        <v>33003</v>
      </c>
      <c r="AQ1561" s="31" t="s">
        <v>20332</v>
      </c>
      <c r="AR1561" s="31" t="s">
        <v>34145</v>
      </c>
      <c r="AS1561" s="31" t="s">
        <v>34145</v>
      </c>
      <c r="AT1561" s="31" t="str">
        <f>_xlfn.IFNA(VLOOKUP(D1561,'[1]5. 1 Mei 2022'!$C$7:$F$60,4,FALSE),"")</f>
        <v/>
      </c>
      <c r="AU1561" s="31"/>
      <c r="AV1561" s="31" t="s">
        <v>34221</v>
      </c>
      <c r="AW1561" s="29">
        <v>44682</v>
      </c>
      <c r="AX1561" s="29">
        <f t="shared" si="233"/>
        <v>46585</v>
      </c>
      <c r="AY1561" s="31" t="s">
        <v>26346</v>
      </c>
      <c r="AZ1561" s="31" t="s">
        <v>33005</v>
      </c>
      <c r="BA1561" s="30" t="s">
        <v>33003</v>
      </c>
      <c r="BB1561" s="31" t="s">
        <v>22909</v>
      </c>
      <c r="BC1561" s="31"/>
      <c r="BD1561" s="31" t="s">
        <v>7996</v>
      </c>
      <c r="BE1561" s="31" t="s">
        <v>7969</v>
      </c>
      <c r="BF1561" s="31" t="s">
        <v>34221</v>
      </c>
      <c r="BG1561" s="31"/>
      <c r="BH1561" s="31"/>
      <c r="BI1561" s="31" t="s">
        <v>8136</v>
      </c>
      <c r="BJ1561" s="31" t="s">
        <v>20278</v>
      </c>
      <c r="BK1561" s="31" t="str">
        <f t="shared" si="226"/>
        <v>III/d</v>
      </c>
      <c r="BL1561" s="31" t="s">
        <v>8077</v>
      </c>
      <c r="BM1561" s="31"/>
      <c r="BN1561" s="31"/>
      <c r="BO1561" s="31"/>
      <c r="BP1561" s="31" t="s">
        <v>1498</v>
      </c>
      <c r="BQ1561" s="31" t="s">
        <v>20278</v>
      </c>
      <c r="BR1561" s="31" t="s">
        <v>17826</v>
      </c>
      <c r="BS1561" s="31" t="s">
        <v>29909</v>
      </c>
      <c r="BT1561" s="31" t="s">
        <v>6555</v>
      </c>
      <c r="BU1561" s="31"/>
      <c r="BV1561" s="31" t="s">
        <v>2482</v>
      </c>
      <c r="BW1561" s="31">
        <f t="shared" ca="1" si="231"/>
        <v>27</v>
      </c>
      <c r="BX1561" s="78">
        <f t="shared" ca="1" si="232"/>
        <v>2</v>
      </c>
      <c r="BY1561" s="31"/>
      <c r="BZ1561" s="31"/>
      <c r="CA1561" s="31" t="s">
        <v>2483</v>
      </c>
      <c r="CB1561" s="31" t="s">
        <v>2519</v>
      </c>
      <c r="CC1561" s="31" t="s">
        <v>1498</v>
      </c>
      <c r="CD1561" s="31">
        <v>1</v>
      </c>
      <c r="CE1561" s="31" t="s">
        <v>20085</v>
      </c>
      <c r="CF1561" s="31"/>
      <c r="CG1561" s="31">
        <v>2010</v>
      </c>
      <c r="CH1561" s="31"/>
      <c r="CI1561" s="31"/>
      <c r="CJ1561" s="31"/>
      <c r="CK1561" s="31"/>
      <c r="CL1561" s="31" t="s">
        <v>24911</v>
      </c>
      <c r="CM1561" s="31" t="s">
        <v>24912</v>
      </c>
      <c r="CN1561" s="31">
        <v>123</v>
      </c>
      <c r="CO1561" s="31" t="s">
        <v>25546</v>
      </c>
      <c r="CP1561" s="31" t="s">
        <v>24912</v>
      </c>
      <c r="CQ1561" s="31">
        <v>123</v>
      </c>
      <c r="CR1561" s="31">
        <v>3734</v>
      </c>
      <c r="CS1561" s="31" t="s">
        <v>16049</v>
      </c>
      <c r="CT1561" s="31"/>
      <c r="CU1561" s="31" t="s">
        <v>8314</v>
      </c>
      <c r="CV1561" s="31" t="s">
        <v>8347</v>
      </c>
      <c r="CW1561" s="31" t="s">
        <v>8348</v>
      </c>
      <c r="CX1561" s="31" t="s">
        <v>8346</v>
      </c>
      <c r="CY1561" s="31"/>
      <c r="CZ1561" s="31"/>
      <c r="DA1561" s="31"/>
      <c r="DB1561" s="31" t="s">
        <v>15747</v>
      </c>
      <c r="DC1561" s="31" t="s">
        <v>15748</v>
      </c>
      <c r="DD1561" s="31" t="s">
        <v>15746</v>
      </c>
      <c r="DE1561" s="31"/>
      <c r="DF1561" s="31"/>
      <c r="DG1561" s="31"/>
      <c r="DH1561" s="31"/>
      <c r="DI1561" s="31" t="s">
        <v>25077</v>
      </c>
      <c r="DJ1561" s="31" t="s">
        <v>25042</v>
      </c>
      <c r="DK1561" s="31"/>
      <c r="DL1561" s="31"/>
      <c r="DM1561" s="38" t="s">
        <v>9287</v>
      </c>
      <c r="DN1561" s="38"/>
      <c r="DO1561" s="35">
        <v>0</v>
      </c>
      <c r="DP1561" s="31" t="s">
        <v>14695</v>
      </c>
      <c r="DQ1561" s="31" t="s">
        <v>14696</v>
      </c>
      <c r="DR1561" s="31"/>
      <c r="DS1561" s="31" t="s">
        <v>38669</v>
      </c>
      <c r="DT1561" s="31" t="s">
        <v>38033</v>
      </c>
      <c r="DU1561" s="31">
        <v>3</v>
      </c>
      <c r="DV1561" s="31" t="s">
        <v>32167</v>
      </c>
      <c r="DW1561" s="31" t="s">
        <v>7997</v>
      </c>
      <c r="DX1561" s="31" t="s">
        <v>7997</v>
      </c>
      <c r="DY1561" s="31" t="s">
        <v>34835</v>
      </c>
      <c r="DZ1561" s="29">
        <v>44797</v>
      </c>
      <c r="EA1561" s="29">
        <v>45758</v>
      </c>
      <c r="EB1561" s="31">
        <v>154696</v>
      </c>
      <c r="EC1561" s="31" t="s">
        <v>40168</v>
      </c>
      <c r="ED1561" s="31" t="s">
        <v>41101</v>
      </c>
      <c r="EE1561" s="31"/>
      <c r="EF1561" s="31"/>
      <c r="EG1561" s="31"/>
      <c r="EH1561" s="31"/>
      <c r="EI1561" s="31"/>
      <c r="EJ1561" s="31"/>
    </row>
    <row r="1562" spans="1:140" ht="23.25" customHeight="1">
      <c r="A1562" s="25">
        <v>1560</v>
      </c>
      <c r="B1562" s="30" t="s">
        <v>22808</v>
      </c>
      <c r="C1562" s="31" t="s">
        <v>6220</v>
      </c>
      <c r="D1562" s="30" t="s">
        <v>22833</v>
      </c>
      <c r="E1562" s="30"/>
      <c r="F1562" s="30" t="s">
        <v>36262</v>
      </c>
      <c r="G1562" s="31">
        <f t="shared" si="227"/>
        <v>58</v>
      </c>
      <c r="H1562" s="72">
        <f t="shared" si="228"/>
        <v>53966</v>
      </c>
      <c r="I1562" s="30" t="s">
        <v>35294</v>
      </c>
      <c r="J1562" s="30" t="s">
        <v>34085</v>
      </c>
      <c r="K1562" s="30" t="s">
        <v>34082</v>
      </c>
      <c r="L1562" s="31" t="s">
        <v>6220</v>
      </c>
      <c r="M1562" s="31" t="s">
        <v>3186</v>
      </c>
      <c r="N1562" s="31" t="s">
        <v>3557</v>
      </c>
      <c r="O1562" s="31" t="s">
        <v>1501</v>
      </c>
      <c r="P1562" s="52" t="s">
        <v>32746</v>
      </c>
      <c r="Q1562" s="52"/>
      <c r="R1562" s="31"/>
      <c r="S1562" s="31"/>
      <c r="T1562" s="52" t="s">
        <v>23787</v>
      </c>
      <c r="U1562" s="31" t="s">
        <v>16338</v>
      </c>
      <c r="V1562" s="31"/>
      <c r="W1562" s="31" t="s">
        <v>23038</v>
      </c>
      <c r="X1562" s="31" t="s">
        <v>23039</v>
      </c>
      <c r="Y1562" s="31">
        <f t="shared" ca="1" si="229"/>
        <v>34</v>
      </c>
      <c r="Z1562" s="31" t="str">
        <f t="shared" ca="1" si="230"/>
        <v>21-35</v>
      </c>
      <c r="AA1562" s="31"/>
      <c r="AB1562" s="31" t="s">
        <v>780</v>
      </c>
      <c r="AC1562" s="31" t="s">
        <v>34145</v>
      </c>
      <c r="AD1562" s="31" t="s">
        <v>34145</v>
      </c>
      <c r="AE1562" s="31"/>
      <c r="AF1562" s="31" t="s">
        <v>24701</v>
      </c>
      <c r="AG1562" s="31" t="s">
        <v>4322</v>
      </c>
      <c r="AH1562" s="31" t="s">
        <v>4322</v>
      </c>
      <c r="AI1562" s="31" t="s">
        <v>728</v>
      </c>
      <c r="AJ1562" s="31" t="s">
        <v>23040</v>
      </c>
      <c r="AK1562" s="31" t="s">
        <v>23041</v>
      </c>
      <c r="AL1562" s="31" t="s">
        <v>23042</v>
      </c>
      <c r="AM1562" s="31" t="s">
        <v>22624</v>
      </c>
      <c r="AN1562" s="31"/>
      <c r="AO1562" s="31"/>
      <c r="AP1562" s="31" t="s">
        <v>33003</v>
      </c>
      <c r="AQ1562" s="31" t="s">
        <v>31996</v>
      </c>
      <c r="AR1562" s="31" t="s">
        <v>34145</v>
      </c>
      <c r="AS1562" s="31" t="s">
        <v>34145</v>
      </c>
      <c r="AT1562" s="31" t="str">
        <f>_xlfn.IFNA(VLOOKUP(D1562,'[1]5. 1 Mei 2022'!$C$7:$F$60,4,FALSE),"")</f>
        <v/>
      </c>
      <c r="AU1562" s="31"/>
      <c r="AV1562" s="31" t="s">
        <v>20032</v>
      </c>
      <c r="AW1562" s="52" t="s">
        <v>33910</v>
      </c>
      <c r="AX1562" s="29">
        <f t="shared" si="233"/>
        <v>46798</v>
      </c>
      <c r="AY1562" s="31" t="s">
        <v>26346</v>
      </c>
      <c r="AZ1562" s="31" t="s">
        <v>33005</v>
      </c>
      <c r="BA1562" s="30" t="s">
        <v>33003</v>
      </c>
      <c r="BB1562" s="31" t="s">
        <v>22916</v>
      </c>
      <c r="BC1562" s="31"/>
      <c r="BD1562" s="31" t="s">
        <v>11423</v>
      </c>
      <c r="BE1562" s="31" t="s">
        <v>7969</v>
      </c>
      <c r="BF1562" s="31" t="s">
        <v>20032</v>
      </c>
      <c r="BG1562" s="31"/>
      <c r="BH1562" s="31"/>
      <c r="BI1562" s="31"/>
      <c r="BJ1562" s="31">
        <v>0</v>
      </c>
      <c r="BK1562" s="31" t="str">
        <f t="shared" si="226"/>
        <v>III/a</v>
      </c>
      <c r="BL1562" s="31"/>
      <c r="BM1562" s="31"/>
      <c r="BN1562" s="31"/>
      <c r="BO1562" s="31"/>
      <c r="BP1562" s="31"/>
      <c r="BQ1562" s="31"/>
      <c r="BR1562" s="31"/>
      <c r="BS1562" s="31"/>
      <c r="BT1562" s="31"/>
      <c r="BU1562" s="31"/>
      <c r="BV1562" s="31" t="s">
        <v>21394</v>
      </c>
      <c r="BW1562" s="31">
        <f t="shared" ca="1" si="231"/>
        <v>5</v>
      </c>
      <c r="BX1562" s="78">
        <f t="shared" ca="1" si="232"/>
        <v>3</v>
      </c>
      <c r="BY1562" s="31"/>
      <c r="BZ1562" s="31"/>
      <c r="CA1562" s="31" t="s">
        <v>2483</v>
      </c>
      <c r="CB1562" s="31" t="s">
        <v>2406</v>
      </c>
      <c r="CC1562" s="31"/>
      <c r="CD1562" s="31"/>
      <c r="CE1562" s="31"/>
      <c r="CF1562" s="31"/>
      <c r="CG1562" s="31"/>
      <c r="CH1562" s="31"/>
      <c r="CI1562" s="31"/>
      <c r="CJ1562" s="31"/>
      <c r="CK1562" s="31"/>
      <c r="CL1562" s="31" t="s">
        <v>37124</v>
      </c>
      <c r="CM1562" s="29" t="s">
        <v>36028</v>
      </c>
      <c r="CN1562" s="31" t="s">
        <v>36751</v>
      </c>
      <c r="CO1562" s="31" t="s">
        <v>39572</v>
      </c>
      <c r="CP1562" s="52" t="s">
        <v>36028</v>
      </c>
      <c r="CQ1562" s="31" t="s">
        <v>36751</v>
      </c>
      <c r="CR1562" s="31">
        <v>6796</v>
      </c>
      <c r="CS1562" s="31" t="s">
        <v>22243</v>
      </c>
      <c r="CT1562" s="31"/>
      <c r="CU1562" s="31"/>
      <c r="CV1562" s="31"/>
      <c r="CW1562" s="31"/>
      <c r="CX1562" s="31"/>
      <c r="CY1562" s="31"/>
      <c r="CZ1562" s="31"/>
      <c r="DA1562" s="31"/>
      <c r="DB1562" s="31"/>
      <c r="DC1562" s="31"/>
      <c r="DD1562" s="31"/>
      <c r="DE1562" s="31"/>
      <c r="DF1562" s="31"/>
      <c r="DG1562" s="31"/>
      <c r="DH1562" s="31"/>
      <c r="DI1562" s="31" t="s">
        <v>25077</v>
      </c>
      <c r="DJ1562" s="31" t="s">
        <v>25042</v>
      </c>
      <c r="DK1562" s="31"/>
      <c r="DL1562" s="31"/>
      <c r="DM1562" s="38" t="s">
        <v>32329</v>
      </c>
      <c r="DN1562" s="38"/>
      <c r="DO1562" s="35"/>
      <c r="DP1562" s="31" t="s">
        <v>28322</v>
      </c>
      <c r="DQ1562" s="31" t="s">
        <v>23044</v>
      </c>
      <c r="DR1562" s="31"/>
      <c r="DS1562" s="31" t="s">
        <v>23043</v>
      </c>
      <c r="DT1562" s="31" t="s">
        <v>38034</v>
      </c>
      <c r="DU1562" s="31">
        <v>2</v>
      </c>
      <c r="DV1562" s="31" t="s">
        <v>32166</v>
      </c>
      <c r="DW1562" s="31" t="s">
        <v>7980</v>
      </c>
      <c r="DX1562" s="31" t="s">
        <v>7980</v>
      </c>
      <c r="DY1562" s="52" t="s">
        <v>40649</v>
      </c>
      <c r="DZ1562" s="52" t="s">
        <v>40579</v>
      </c>
      <c r="EA1562" s="52" t="s">
        <v>40650</v>
      </c>
      <c r="EB1562" s="31">
        <v>0</v>
      </c>
      <c r="EC1562" s="31" t="s">
        <v>40168</v>
      </c>
      <c r="ED1562" s="31" t="s">
        <v>41101</v>
      </c>
      <c r="EE1562" s="31"/>
      <c r="EF1562" s="31"/>
      <c r="EG1562" s="31"/>
      <c r="EH1562" s="31"/>
      <c r="EI1562" s="31"/>
      <c r="EJ1562" s="31"/>
    </row>
    <row r="1563" spans="1:140" ht="23.25" customHeight="1">
      <c r="A1563" s="25">
        <v>1561</v>
      </c>
      <c r="B1563" s="30" t="s">
        <v>23092</v>
      </c>
      <c r="C1563" s="31" t="s">
        <v>6220</v>
      </c>
      <c r="D1563" s="30" t="s">
        <v>22834</v>
      </c>
      <c r="E1563" s="30"/>
      <c r="F1563" s="30" t="s">
        <v>36262</v>
      </c>
      <c r="G1563" s="31">
        <f t="shared" si="227"/>
        <v>58</v>
      </c>
      <c r="H1563" s="72">
        <f t="shared" si="228"/>
        <v>55550</v>
      </c>
      <c r="I1563" s="30" t="s">
        <v>35295</v>
      </c>
      <c r="J1563" s="30" t="s">
        <v>34085</v>
      </c>
      <c r="K1563" s="30" t="s">
        <v>34082</v>
      </c>
      <c r="L1563" s="31" t="s">
        <v>6220</v>
      </c>
      <c r="M1563" s="31" t="s">
        <v>6378</v>
      </c>
      <c r="N1563" s="31" t="s">
        <v>3557</v>
      </c>
      <c r="O1563" s="31" t="s">
        <v>1501</v>
      </c>
      <c r="P1563" s="52" t="s">
        <v>32746</v>
      </c>
      <c r="Q1563" s="52"/>
      <c r="R1563" s="31"/>
      <c r="S1563" s="31"/>
      <c r="T1563" s="52" t="s">
        <v>23787</v>
      </c>
      <c r="U1563" s="31" t="s">
        <v>7646</v>
      </c>
      <c r="V1563" s="31"/>
      <c r="W1563" s="31" t="s">
        <v>7076</v>
      </c>
      <c r="X1563" s="31" t="s">
        <v>22962</v>
      </c>
      <c r="Y1563" s="31" t="e">
        <f t="shared" ca="1" si="229"/>
        <v>#VALUE!</v>
      </c>
      <c r="Z1563" s="31" t="e">
        <f t="shared" ca="1" si="230"/>
        <v>#VALUE!</v>
      </c>
      <c r="AA1563" s="31"/>
      <c r="AB1563" s="31" t="s">
        <v>780</v>
      </c>
      <c r="AC1563" s="31" t="s">
        <v>34145</v>
      </c>
      <c r="AD1563" s="31" t="s">
        <v>34145</v>
      </c>
      <c r="AE1563" s="31"/>
      <c r="AF1563" s="31" t="s">
        <v>24701</v>
      </c>
      <c r="AG1563" s="31" t="s">
        <v>4322</v>
      </c>
      <c r="AH1563" s="31" t="s">
        <v>4322</v>
      </c>
      <c r="AI1563" s="31" t="s">
        <v>728</v>
      </c>
      <c r="AJ1563" s="31" t="s">
        <v>23093</v>
      </c>
      <c r="AK1563" s="31" t="s">
        <v>23094</v>
      </c>
      <c r="AL1563" s="31" t="s">
        <v>11808</v>
      </c>
      <c r="AM1563" s="31" t="s">
        <v>3966</v>
      </c>
      <c r="AN1563" s="31"/>
      <c r="AO1563" s="31"/>
      <c r="AP1563" s="31" t="s">
        <v>18118</v>
      </c>
      <c r="AQ1563" s="31" t="s">
        <v>18310</v>
      </c>
      <c r="AR1563" s="31" t="s">
        <v>34145</v>
      </c>
      <c r="AS1563" s="31" t="s">
        <v>34145</v>
      </c>
      <c r="AT1563" s="31" t="str">
        <f>_xlfn.IFNA(VLOOKUP(D1563,'[1]5. 1 Mei 2022'!$C$7:$F$60,4,FALSE),"")</f>
        <v/>
      </c>
      <c r="AU1563" s="31"/>
      <c r="AV1563" s="31" t="s">
        <v>26001</v>
      </c>
      <c r="AW1563" s="31" t="s">
        <v>18310</v>
      </c>
      <c r="AX1563" s="29">
        <f t="shared" si="233"/>
        <v>46537</v>
      </c>
      <c r="AY1563" s="31" t="s">
        <v>26346</v>
      </c>
      <c r="AZ1563" s="31" t="s">
        <v>2622</v>
      </c>
      <c r="BA1563" s="30" t="s">
        <v>18118</v>
      </c>
      <c r="BB1563" s="31" t="s">
        <v>33534</v>
      </c>
      <c r="BC1563" s="31"/>
      <c r="BD1563" s="31" t="s">
        <v>11423</v>
      </c>
      <c r="BE1563" s="31" t="s">
        <v>7969</v>
      </c>
      <c r="BF1563" s="31" t="s">
        <v>26001</v>
      </c>
      <c r="BG1563" s="31"/>
      <c r="BH1563" s="31"/>
      <c r="BI1563" s="31"/>
      <c r="BJ1563" s="31">
        <v>0</v>
      </c>
      <c r="BK1563" s="31" t="str">
        <f t="shared" si="226"/>
        <v>III/a</v>
      </c>
      <c r="BL1563" s="31"/>
      <c r="BM1563" s="31"/>
      <c r="BN1563" s="31"/>
      <c r="BO1563" s="31"/>
      <c r="BP1563" s="31"/>
      <c r="BQ1563" s="31"/>
      <c r="BR1563" s="31"/>
      <c r="BS1563" s="31"/>
      <c r="BT1563" s="31"/>
      <c r="BU1563" s="31"/>
      <c r="BV1563" s="31" t="s">
        <v>21394</v>
      </c>
      <c r="BW1563" s="31">
        <f t="shared" ca="1" si="231"/>
        <v>5</v>
      </c>
      <c r="BX1563" s="78">
        <f t="shared" ca="1" si="232"/>
        <v>3</v>
      </c>
      <c r="BY1563" s="31"/>
      <c r="BZ1563" s="31"/>
      <c r="CA1563" s="31" t="s">
        <v>2483</v>
      </c>
      <c r="CB1563" s="31" t="s">
        <v>2406</v>
      </c>
      <c r="CC1563" s="31"/>
      <c r="CD1563" s="31"/>
      <c r="CE1563" s="31"/>
      <c r="CF1563" s="31"/>
      <c r="CG1563" s="31"/>
      <c r="CH1563" s="31"/>
      <c r="CI1563" s="31"/>
      <c r="CJ1563" s="31"/>
      <c r="CK1563" s="31"/>
      <c r="CL1563" s="31" t="s">
        <v>23096</v>
      </c>
      <c r="CM1563" s="31" t="s">
        <v>23097</v>
      </c>
      <c r="CN1563" s="31">
        <v>123</v>
      </c>
      <c r="CO1563" s="31" t="s">
        <v>28792</v>
      </c>
      <c r="CP1563" s="31" t="s">
        <v>23097</v>
      </c>
      <c r="CQ1563" s="31">
        <v>123</v>
      </c>
      <c r="CR1563" s="31">
        <v>6797</v>
      </c>
      <c r="CS1563" s="31" t="s">
        <v>22243</v>
      </c>
      <c r="CT1563" s="31"/>
      <c r="CU1563" s="31"/>
      <c r="CV1563" s="31"/>
      <c r="CW1563" s="31"/>
      <c r="CX1563" s="31"/>
      <c r="CY1563" s="31"/>
      <c r="CZ1563" s="31"/>
      <c r="DA1563" s="31"/>
      <c r="DB1563" s="31"/>
      <c r="DC1563" s="31"/>
      <c r="DD1563" s="31"/>
      <c r="DE1563" s="31"/>
      <c r="DF1563" s="31"/>
      <c r="DG1563" s="31"/>
      <c r="DH1563" s="31"/>
      <c r="DI1563" s="31" t="s">
        <v>25077</v>
      </c>
      <c r="DJ1563" s="31" t="s">
        <v>25042</v>
      </c>
      <c r="DK1563" s="31"/>
      <c r="DL1563" s="31"/>
      <c r="DM1563" s="38" t="s">
        <v>32217</v>
      </c>
      <c r="DN1563" s="38"/>
      <c r="DO1563" s="35"/>
      <c r="DP1563" s="31" t="s">
        <v>23098</v>
      </c>
      <c r="DQ1563" s="31" t="s">
        <v>23099</v>
      </c>
      <c r="DR1563" s="31"/>
      <c r="DS1563" s="31" t="s">
        <v>23095</v>
      </c>
      <c r="DT1563" s="31" t="s">
        <v>38035</v>
      </c>
      <c r="DU1563" s="31">
        <v>3</v>
      </c>
      <c r="DV1563" s="31" t="s">
        <v>32167</v>
      </c>
      <c r="DW1563" s="31" t="s">
        <v>11423</v>
      </c>
      <c r="DX1563" s="31" t="s">
        <v>11423</v>
      </c>
      <c r="DY1563" s="31" t="s">
        <v>23989</v>
      </c>
      <c r="DZ1563" s="31" t="s">
        <v>23985</v>
      </c>
      <c r="EA1563" s="31"/>
      <c r="EB1563" s="31">
        <v>0</v>
      </c>
      <c r="EC1563" s="31" t="s">
        <v>40168</v>
      </c>
      <c r="ED1563" s="31" t="s">
        <v>41101</v>
      </c>
      <c r="EE1563" s="31"/>
      <c r="EF1563" s="31"/>
      <c r="EG1563" s="31"/>
      <c r="EH1563" s="31"/>
      <c r="EI1563" s="31"/>
      <c r="EJ1563" s="31"/>
    </row>
    <row r="1564" spans="1:140" ht="23.25" customHeight="1">
      <c r="A1564" s="25">
        <v>1562</v>
      </c>
      <c r="B1564" s="30" t="s">
        <v>22814</v>
      </c>
      <c r="C1564" s="31">
        <v>140337713</v>
      </c>
      <c r="D1564" s="30" t="s">
        <v>1122</v>
      </c>
      <c r="E1564" s="30"/>
      <c r="F1564" s="30" t="s">
        <v>36253</v>
      </c>
      <c r="G1564" s="31">
        <f t="shared" si="227"/>
        <v>60</v>
      </c>
      <c r="H1564" s="72">
        <f t="shared" si="228"/>
        <v>49096</v>
      </c>
      <c r="I1564" s="30"/>
      <c r="J1564" s="30" t="s">
        <v>34084</v>
      </c>
      <c r="K1564" s="30" t="s">
        <v>4318</v>
      </c>
      <c r="L1564" s="31" t="s">
        <v>4318</v>
      </c>
      <c r="M1564" s="31" t="s">
        <v>3186</v>
      </c>
      <c r="N1564" s="31" t="s">
        <v>7120</v>
      </c>
      <c r="O1564" s="31" t="s">
        <v>3943</v>
      </c>
      <c r="P1564" s="31" t="s">
        <v>18412</v>
      </c>
      <c r="Q1564" s="31"/>
      <c r="R1564" s="31">
        <v>20</v>
      </c>
      <c r="S1564" s="31">
        <v>0</v>
      </c>
      <c r="T1564" s="31"/>
      <c r="U1564" s="31">
        <v>1400</v>
      </c>
      <c r="V1564" s="31"/>
      <c r="W1564" s="31" t="s">
        <v>7239</v>
      </c>
      <c r="X1564" s="31" t="s">
        <v>4458</v>
      </c>
      <c r="Y1564" s="31">
        <f t="shared" ca="1" si="229"/>
        <v>49</v>
      </c>
      <c r="Z1564" s="31" t="str">
        <f t="shared" ca="1" si="230"/>
        <v>46-58</v>
      </c>
      <c r="AA1564" s="31"/>
      <c r="AB1564" s="31" t="s">
        <v>780</v>
      </c>
      <c r="AC1564" s="31" t="s">
        <v>34145</v>
      </c>
      <c r="AD1564" s="31" t="s">
        <v>34145</v>
      </c>
      <c r="AE1564" s="31"/>
      <c r="AF1564" s="31" t="s">
        <v>24701</v>
      </c>
      <c r="AG1564" s="31" t="s">
        <v>4322</v>
      </c>
      <c r="AH1564" s="31" t="s">
        <v>4322</v>
      </c>
      <c r="AI1564" s="31" t="s">
        <v>728</v>
      </c>
      <c r="AJ1564" s="31" t="s">
        <v>30814</v>
      </c>
      <c r="AK1564" s="31" t="s">
        <v>30815</v>
      </c>
      <c r="AL1564" s="31" t="s">
        <v>6376</v>
      </c>
      <c r="AM1564" s="31" t="s">
        <v>6705</v>
      </c>
      <c r="AN1564" s="31"/>
      <c r="AO1564" s="31"/>
      <c r="AP1564" s="31" t="s">
        <v>33003</v>
      </c>
      <c r="AQ1564" s="52" t="s">
        <v>33501</v>
      </c>
      <c r="AR1564" s="31" t="s">
        <v>34145</v>
      </c>
      <c r="AS1564" s="31" t="s">
        <v>34145</v>
      </c>
      <c r="AT1564" s="31" t="str">
        <f>_xlfn.IFNA(VLOOKUP(D1564,'[1]5. 1 Mei 2022'!$C$7:$F$60,4,FALSE),"")</f>
        <v/>
      </c>
      <c r="AU1564" s="31"/>
      <c r="AV1564" s="31" t="s">
        <v>24786</v>
      </c>
      <c r="AW1564" s="31" t="s">
        <v>38790</v>
      </c>
      <c r="AX1564" s="29" t="e">
        <f t="shared" si="233"/>
        <v>#VALUE!</v>
      </c>
      <c r="AY1564" s="31" t="s">
        <v>26346</v>
      </c>
      <c r="AZ1564" s="31" t="s">
        <v>33005</v>
      </c>
      <c r="BA1564" s="30" t="s">
        <v>33003</v>
      </c>
      <c r="BB1564" s="31" t="s">
        <v>37251</v>
      </c>
      <c r="BC1564" s="31"/>
      <c r="BD1564" s="31" t="s">
        <v>24787</v>
      </c>
      <c r="BE1564" s="31" t="s">
        <v>7969</v>
      </c>
      <c r="BF1564" s="31" t="s">
        <v>24786</v>
      </c>
      <c r="BG1564" s="31" t="s">
        <v>38798</v>
      </c>
      <c r="BH1564" s="31"/>
      <c r="BI1564" s="31" t="s">
        <v>8136</v>
      </c>
      <c r="BJ1564" s="31" t="s">
        <v>20310</v>
      </c>
      <c r="BK1564" s="31" t="str">
        <f t="shared" si="226"/>
        <v>IV/a</v>
      </c>
      <c r="BL1564" s="31" t="s">
        <v>8077</v>
      </c>
      <c r="BM1564" s="31"/>
      <c r="BN1564" s="31"/>
      <c r="BO1564" s="31"/>
      <c r="BP1564" s="31" t="s">
        <v>1498</v>
      </c>
      <c r="BQ1564" s="31" t="s">
        <v>20310</v>
      </c>
      <c r="BR1564" s="31" t="s">
        <v>30292</v>
      </c>
      <c r="BS1564" s="31" t="s">
        <v>32033</v>
      </c>
      <c r="BT1564" s="31" t="s">
        <v>1694</v>
      </c>
      <c r="BU1564" s="31"/>
      <c r="BV1564" s="31" t="s">
        <v>7546</v>
      </c>
      <c r="BW1564" s="31">
        <f t="shared" ca="1" si="231"/>
        <v>29</v>
      </c>
      <c r="BX1564" s="78">
        <f t="shared" ca="1" si="232"/>
        <v>3</v>
      </c>
      <c r="BY1564" s="31"/>
      <c r="BZ1564" s="31"/>
      <c r="CA1564" s="31" t="s">
        <v>2483</v>
      </c>
      <c r="CB1564" s="31" t="s">
        <v>2519</v>
      </c>
      <c r="CC1564" s="31">
        <v>2</v>
      </c>
      <c r="CD1564" s="31">
        <v>1</v>
      </c>
      <c r="CE1564" s="31" t="s">
        <v>20085</v>
      </c>
      <c r="CF1564" s="31"/>
      <c r="CG1564" s="31">
        <v>2008</v>
      </c>
      <c r="CH1564" s="31"/>
      <c r="CI1564" s="31"/>
      <c r="CJ1564" s="31"/>
      <c r="CK1564" s="31"/>
      <c r="CL1564" s="31" t="s">
        <v>23312</v>
      </c>
      <c r="CM1564" s="31" t="s">
        <v>22352</v>
      </c>
      <c r="CN1564" s="31">
        <v>123</v>
      </c>
      <c r="CO1564" s="31" t="s">
        <v>25093</v>
      </c>
      <c r="CP1564" s="31" t="s">
        <v>22352</v>
      </c>
      <c r="CQ1564" s="31">
        <v>123</v>
      </c>
      <c r="CR1564" s="31">
        <v>3735</v>
      </c>
      <c r="CS1564" s="31" t="s">
        <v>18180</v>
      </c>
      <c r="CT1564" s="31"/>
      <c r="CU1564" s="31" t="s">
        <v>8314</v>
      </c>
      <c r="CV1564" s="31" t="s">
        <v>8347</v>
      </c>
      <c r="CW1564" s="31" t="s">
        <v>8348</v>
      </c>
      <c r="CX1564" s="31" t="s">
        <v>8346</v>
      </c>
      <c r="CY1564" s="31"/>
      <c r="CZ1564" s="31"/>
      <c r="DA1564" s="31"/>
      <c r="DB1564" s="31" t="s">
        <v>15747</v>
      </c>
      <c r="DC1564" s="31" t="s">
        <v>15757</v>
      </c>
      <c r="DD1564" s="31" t="s">
        <v>15746</v>
      </c>
      <c r="DE1564" s="31"/>
      <c r="DF1564" s="31"/>
      <c r="DG1564" s="31"/>
      <c r="DH1564" s="31"/>
      <c r="DI1564" s="31" t="s">
        <v>25077</v>
      </c>
      <c r="DJ1564" s="31" t="s">
        <v>25042</v>
      </c>
      <c r="DK1564" s="31" t="s">
        <v>25642</v>
      </c>
      <c r="DL1564" s="31" t="s">
        <v>25643</v>
      </c>
      <c r="DM1564" s="38" t="s">
        <v>9446</v>
      </c>
      <c r="DN1564" s="38"/>
      <c r="DO1564" s="35">
        <v>0</v>
      </c>
      <c r="DP1564" s="31" t="s">
        <v>14742</v>
      </c>
      <c r="DQ1564" s="31" t="s">
        <v>12895</v>
      </c>
      <c r="DR1564" s="31"/>
      <c r="DS1564" s="31" t="s">
        <v>27083</v>
      </c>
      <c r="DT1564" s="31" t="s">
        <v>28117</v>
      </c>
      <c r="DU1564" s="31">
        <v>3</v>
      </c>
      <c r="DV1564" s="31" t="s">
        <v>32167</v>
      </c>
      <c r="DW1564" s="31" t="s">
        <v>1759</v>
      </c>
      <c r="DX1564" s="31" t="s">
        <v>1759</v>
      </c>
      <c r="DY1564" s="31" t="s">
        <v>29684</v>
      </c>
      <c r="DZ1564" s="31" t="s">
        <v>18545</v>
      </c>
      <c r="EA1564" s="31"/>
      <c r="EB1564" s="31">
        <v>0</v>
      </c>
      <c r="EC1564" s="31" t="s">
        <v>40168</v>
      </c>
      <c r="ED1564" s="31" t="s">
        <v>41101</v>
      </c>
      <c r="EE1564" s="31"/>
      <c r="EF1564" s="31"/>
      <c r="EG1564" s="31"/>
      <c r="EH1564" s="31"/>
      <c r="EI1564" s="31"/>
      <c r="EJ1564" s="31"/>
    </row>
    <row r="1565" spans="1:140" ht="23.25" customHeight="1">
      <c r="A1565" s="25">
        <v>1563</v>
      </c>
      <c r="B1565" s="30" t="s">
        <v>15168</v>
      </c>
      <c r="C1565" s="31">
        <v>140362704</v>
      </c>
      <c r="D1565" s="30" t="s">
        <v>1</v>
      </c>
      <c r="E1565" s="30"/>
      <c r="F1565" s="30" t="s">
        <v>36253</v>
      </c>
      <c r="G1565" s="31">
        <f t="shared" si="227"/>
        <v>60</v>
      </c>
      <c r="H1565" s="72">
        <f t="shared" si="228"/>
        <v>50161</v>
      </c>
      <c r="I1565" s="30"/>
      <c r="J1565" s="30" t="s">
        <v>34084</v>
      </c>
      <c r="K1565" s="30" t="s">
        <v>4318</v>
      </c>
      <c r="L1565" s="31" t="s">
        <v>4318</v>
      </c>
      <c r="M1565" s="31" t="s">
        <v>3186</v>
      </c>
      <c r="N1565" s="31" t="s">
        <v>7120</v>
      </c>
      <c r="O1565" s="31" t="s">
        <v>3943</v>
      </c>
      <c r="P1565" s="52" t="s">
        <v>24630</v>
      </c>
      <c r="Q1565" s="31" t="s">
        <v>39401</v>
      </c>
      <c r="R1565" s="31">
        <v>16</v>
      </c>
      <c r="S1565" s="31">
        <v>6</v>
      </c>
      <c r="T1565" s="31"/>
      <c r="U1565" s="31">
        <v>1030</v>
      </c>
      <c r="V1565" s="31"/>
      <c r="W1565" s="31" t="s">
        <v>6910</v>
      </c>
      <c r="X1565" s="31" t="s">
        <v>5175</v>
      </c>
      <c r="Y1565" s="31" t="e">
        <f t="shared" ca="1" si="229"/>
        <v>#VALUE!</v>
      </c>
      <c r="Z1565" s="31" t="e">
        <f t="shared" ca="1" si="230"/>
        <v>#VALUE!</v>
      </c>
      <c r="AA1565" s="31"/>
      <c r="AB1565" s="31" t="s">
        <v>780</v>
      </c>
      <c r="AC1565" s="31" t="s">
        <v>34145</v>
      </c>
      <c r="AD1565" s="31" t="s">
        <v>34145</v>
      </c>
      <c r="AE1565" s="31"/>
      <c r="AF1565" s="31" t="s">
        <v>24701</v>
      </c>
      <c r="AG1565" s="31" t="s">
        <v>4322</v>
      </c>
      <c r="AH1565" s="31" t="s">
        <v>4322</v>
      </c>
      <c r="AI1565" s="31" t="s">
        <v>728</v>
      </c>
      <c r="AJ1565" s="31"/>
      <c r="AK1565" s="31"/>
      <c r="AL1565" s="31" t="s">
        <v>10148</v>
      </c>
      <c r="AM1565" s="31" t="s">
        <v>2711</v>
      </c>
      <c r="AN1565" s="31"/>
      <c r="AO1565" s="31"/>
      <c r="AP1565" s="31" t="s">
        <v>33003</v>
      </c>
      <c r="AQ1565" s="31" t="s">
        <v>31614</v>
      </c>
      <c r="AR1565" s="31" t="s">
        <v>34145</v>
      </c>
      <c r="AS1565" s="31" t="s">
        <v>34145</v>
      </c>
      <c r="AT1565" s="31" t="str">
        <f>_xlfn.IFNA(VLOOKUP(D1565,'[1]5. 1 Mei 2022'!$C$7:$F$60,4,FALSE),"")</f>
        <v/>
      </c>
      <c r="AU1565" s="31"/>
      <c r="AV1565" s="31" t="s">
        <v>24786</v>
      </c>
      <c r="AW1565" s="31" t="s">
        <v>31614</v>
      </c>
      <c r="AX1565" s="29">
        <f t="shared" si="233"/>
        <v>46348</v>
      </c>
      <c r="AY1565" s="31" t="s">
        <v>26346</v>
      </c>
      <c r="AZ1565" s="31" t="s">
        <v>33005</v>
      </c>
      <c r="BA1565" s="30" t="s">
        <v>33003</v>
      </c>
      <c r="BB1565" s="31" t="s">
        <v>22916</v>
      </c>
      <c r="BC1565" s="31"/>
      <c r="BD1565" s="31" t="s">
        <v>24787</v>
      </c>
      <c r="BE1565" s="31" t="s">
        <v>7969</v>
      </c>
      <c r="BF1565" s="31" t="s">
        <v>24786</v>
      </c>
      <c r="BG1565" s="31"/>
      <c r="BH1565" s="31"/>
      <c r="BI1565" s="31" t="s">
        <v>8136</v>
      </c>
      <c r="BJ1565" s="31" t="s">
        <v>20278</v>
      </c>
      <c r="BK1565" s="31" t="str">
        <f t="shared" si="226"/>
        <v>IV/a</v>
      </c>
      <c r="BL1565" s="31" t="s">
        <v>8077</v>
      </c>
      <c r="BM1565" s="31"/>
      <c r="BN1565" s="31"/>
      <c r="BO1565" s="31"/>
      <c r="BP1565" s="31" t="s">
        <v>1498</v>
      </c>
      <c r="BQ1565" s="31" t="s">
        <v>20310</v>
      </c>
      <c r="BR1565" s="52" t="s">
        <v>39752</v>
      </c>
      <c r="BS1565" s="52" t="s">
        <v>39402</v>
      </c>
      <c r="BT1565" s="31" t="s">
        <v>2289</v>
      </c>
      <c r="BU1565" s="31"/>
      <c r="BV1565" s="31" t="s">
        <v>2482</v>
      </c>
      <c r="BW1565" s="31">
        <f t="shared" ca="1" si="231"/>
        <v>27</v>
      </c>
      <c r="BX1565" s="78">
        <f t="shared" ca="1" si="232"/>
        <v>2</v>
      </c>
      <c r="BY1565" s="31"/>
      <c r="BZ1565" s="31"/>
      <c r="CA1565" s="31" t="s">
        <v>2483</v>
      </c>
      <c r="CB1565" s="31" t="s">
        <v>2519</v>
      </c>
      <c r="CC1565" s="31">
        <v>3</v>
      </c>
      <c r="CD1565" s="31">
        <v>1</v>
      </c>
      <c r="CE1565" s="31" t="s">
        <v>20085</v>
      </c>
      <c r="CF1565" s="31"/>
      <c r="CG1565" s="31">
        <v>2012</v>
      </c>
      <c r="CH1565" s="31"/>
      <c r="CI1565" s="31"/>
      <c r="CJ1565" s="31"/>
      <c r="CK1565" s="31"/>
      <c r="CL1565" s="31" t="s">
        <v>22053</v>
      </c>
      <c r="CM1565" s="31" t="s">
        <v>22054</v>
      </c>
      <c r="CN1565" s="31">
        <v>123</v>
      </c>
      <c r="CO1565" s="31" t="s">
        <v>25411</v>
      </c>
      <c r="CP1565" s="31" t="s">
        <v>22054</v>
      </c>
      <c r="CQ1565" s="31">
        <v>123</v>
      </c>
      <c r="CR1565" s="31">
        <v>3736</v>
      </c>
      <c r="CS1565" s="31" t="s">
        <v>19266</v>
      </c>
      <c r="CT1565" s="31" t="s">
        <v>19255</v>
      </c>
      <c r="CU1565" s="31" t="s">
        <v>19261</v>
      </c>
      <c r="CV1565" s="31" t="s">
        <v>18591</v>
      </c>
      <c r="CW1565" s="31" t="s">
        <v>18589</v>
      </c>
      <c r="CX1565" s="31" t="s">
        <v>18590</v>
      </c>
      <c r="CY1565" s="31"/>
      <c r="CZ1565" s="31"/>
      <c r="DA1565" s="31"/>
      <c r="DB1565" s="31" t="s">
        <v>15744</v>
      </c>
      <c r="DC1565" s="31" t="s">
        <v>15745</v>
      </c>
      <c r="DD1565" s="31" t="s">
        <v>15746</v>
      </c>
      <c r="DE1565" s="31"/>
      <c r="DF1565" s="31"/>
      <c r="DG1565" s="31"/>
      <c r="DH1565" s="31"/>
      <c r="DI1565" s="31" t="s">
        <v>25077</v>
      </c>
      <c r="DJ1565" s="31" t="s">
        <v>25042</v>
      </c>
      <c r="DK1565" s="31" t="s">
        <v>25642</v>
      </c>
      <c r="DL1565" s="31" t="s">
        <v>25643</v>
      </c>
      <c r="DM1565" s="38" t="s">
        <v>9264</v>
      </c>
      <c r="DN1565" s="38"/>
      <c r="DO1565" s="35" t="s">
        <v>20798</v>
      </c>
      <c r="DP1565" s="31" t="s">
        <v>13369</v>
      </c>
      <c r="DQ1565" s="31" t="s">
        <v>20797</v>
      </c>
      <c r="DR1565" s="31"/>
      <c r="DS1565" s="52" t="s">
        <v>26895</v>
      </c>
      <c r="DT1565" s="31" t="s">
        <v>38036</v>
      </c>
      <c r="DU1565" s="31">
        <v>2</v>
      </c>
      <c r="DV1565" s="31" t="s">
        <v>32164</v>
      </c>
      <c r="DW1565" s="31" t="s">
        <v>1759</v>
      </c>
      <c r="DX1565" s="31" t="s">
        <v>1759</v>
      </c>
      <c r="DY1565" s="31" t="s">
        <v>35698</v>
      </c>
      <c r="DZ1565" s="52" t="s">
        <v>21718</v>
      </c>
      <c r="EA1565" s="52" t="s">
        <v>35699</v>
      </c>
      <c r="EB1565" s="31">
        <v>68385</v>
      </c>
      <c r="EC1565" s="31" t="s">
        <v>40168</v>
      </c>
      <c r="ED1565" s="31" t="s">
        <v>41101</v>
      </c>
      <c r="EE1565" s="31"/>
      <c r="EF1565" s="31"/>
      <c r="EG1565" s="31"/>
      <c r="EH1565" s="31"/>
      <c r="EI1565" s="31"/>
      <c r="EJ1565" s="31"/>
    </row>
    <row r="1566" spans="1:140" ht="23.25" customHeight="1">
      <c r="A1566" s="25">
        <v>1564</v>
      </c>
      <c r="B1566" s="30" t="s">
        <v>23536</v>
      </c>
      <c r="C1566" s="31" t="s">
        <v>4318</v>
      </c>
      <c r="D1566" s="30" t="s">
        <v>23537</v>
      </c>
      <c r="E1566" s="30"/>
      <c r="F1566" s="30" t="s">
        <v>36258</v>
      </c>
      <c r="G1566" s="31">
        <f t="shared" si="227"/>
        <v>58</v>
      </c>
      <c r="H1566" s="72">
        <f t="shared" si="228"/>
        <v>53844</v>
      </c>
      <c r="I1566" s="30"/>
      <c r="J1566" s="30" t="s">
        <v>34084</v>
      </c>
      <c r="K1566" s="30" t="s">
        <v>4318</v>
      </c>
      <c r="L1566" s="31" t="s">
        <v>4318</v>
      </c>
      <c r="M1566" s="31" t="s">
        <v>3186</v>
      </c>
      <c r="N1566" s="31" t="s">
        <v>3311</v>
      </c>
      <c r="O1566" s="31" t="s">
        <v>2534</v>
      </c>
      <c r="P1566" s="52" t="s">
        <v>24630</v>
      </c>
      <c r="Q1566" s="31" t="s">
        <v>39393</v>
      </c>
      <c r="R1566" s="31">
        <v>3</v>
      </c>
      <c r="S1566" s="31">
        <v>8</v>
      </c>
      <c r="T1566" s="31"/>
      <c r="U1566" s="31">
        <v>476</v>
      </c>
      <c r="V1566" s="31" t="s">
        <v>29858</v>
      </c>
      <c r="W1566" s="31" t="s">
        <v>23538</v>
      </c>
      <c r="X1566" s="31" t="s">
        <v>12331</v>
      </c>
      <c r="Y1566" s="31" t="e">
        <f t="shared" ca="1" si="229"/>
        <v>#VALUE!</v>
      </c>
      <c r="Z1566" s="31" t="e">
        <f t="shared" ca="1" si="230"/>
        <v>#VALUE!</v>
      </c>
      <c r="AA1566" s="31"/>
      <c r="AB1566" s="31" t="s">
        <v>780</v>
      </c>
      <c r="AC1566" s="31" t="s">
        <v>34145</v>
      </c>
      <c r="AD1566" s="31" t="s">
        <v>34145</v>
      </c>
      <c r="AE1566" s="31"/>
      <c r="AF1566" s="31" t="s">
        <v>24701</v>
      </c>
      <c r="AG1566" s="31" t="s">
        <v>4322</v>
      </c>
      <c r="AH1566" s="31" t="s">
        <v>4322</v>
      </c>
      <c r="AI1566" s="31" t="s">
        <v>728</v>
      </c>
      <c r="AJ1566" s="31" t="s">
        <v>24675</v>
      </c>
      <c r="AK1566" s="31" t="s">
        <v>24676</v>
      </c>
      <c r="AL1566" s="31" t="s">
        <v>24677</v>
      </c>
      <c r="AM1566" s="31" t="s">
        <v>20997</v>
      </c>
      <c r="AN1566" s="31"/>
      <c r="AO1566" s="31"/>
      <c r="AP1566" s="31" t="s">
        <v>33003</v>
      </c>
      <c r="AQ1566" s="31" t="s">
        <v>18392</v>
      </c>
      <c r="AR1566" s="31" t="s">
        <v>34145</v>
      </c>
      <c r="AS1566" s="31" t="s">
        <v>34145</v>
      </c>
      <c r="AT1566" s="31" t="str">
        <f>_xlfn.IFNA(VLOOKUP(D1566,'[1]5. 1 Mei 2022'!$C$7:$F$60,4,FALSE),"")</f>
        <v/>
      </c>
      <c r="AU1566" s="31"/>
      <c r="AV1566" s="31" t="s">
        <v>20032</v>
      </c>
      <c r="AW1566" s="52" t="s">
        <v>33910</v>
      </c>
      <c r="AX1566" s="29">
        <f t="shared" si="233"/>
        <v>46798</v>
      </c>
      <c r="AY1566" s="31" t="s">
        <v>26346</v>
      </c>
      <c r="AZ1566" s="31" t="s">
        <v>33005</v>
      </c>
      <c r="BA1566" s="30" t="s">
        <v>33003</v>
      </c>
      <c r="BB1566" s="31" t="s">
        <v>22909</v>
      </c>
      <c r="BC1566" s="31"/>
      <c r="BD1566" s="31" t="s">
        <v>11423</v>
      </c>
      <c r="BE1566" s="31" t="s">
        <v>7969</v>
      </c>
      <c r="BF1566" s="31" t="s">
        <v>20032</v>
      </c>
      <c r="BG1566" s="31"/>
      <c r="BH1566" s="31"/>
      <c r="BI1566" s="31"/>
      <c r="BJ1566" s="31" t="s">
        <v>23222</v>
      </c>
      <c r="BK1566" s="31" t="str">
        <f t="shared" si="226"/>
        <v>III/b</v>
      </c>
      <c r="BL1566" s="31" t="s">
        <v>8077</v>
      </c>
      <c r="BM1566" s="31"/>
      <c r="BN1566" s="31"/>
      <c r="BO1566" s="31"/>
      <c r="BP1566" s="31"/>
      <c r="BQ1566" s="31" t="s">
        <v>23222</v>
      </c>
      <c r="BR1566" s="52" t="s">
        <v>39748</v>
      </c>
      <c r="BS1566" s="52" t="s">
        <v>39394</v>
      </c>
      <c r="BT1566" s="31" t="s">
        <v>21685</v>
      </c>
      <c r="BU1566" s="31" t="s">
        <v>25901</v>
      </c>
      <c r="BV1566" s="31" t="s">
        <v>21685</v>
      </c>
      <c r="BW1566" s="31">
        <f t="shared" ca="1" si="231"/>
        <v>4</v>
      </c>
      <c r="BX1566" s="78">
        <f t="shared" ca="1" si="232"/>
        <v>3</v>
      </c>
      <c r="BY1566" s="31"/>
      <c r="BZ1566" s="31" t="s">
        <v>31830</v>
      </c>
      <c r="CA1566" s="31" t="s">
        <v>996</v>
      </c>
      <c r="CB1566" s="31" t="s">
        <v>2519</v>
      </c>
      <c r="CC1566" s="31">
        <v>1</v>
      </c>
      <c r="CD1566" s="31">
        <v>1</v>
      </c>
      <c r="CE1566" s="31"/>
      <c r="CF1566" s="31"/>
      <c r="CG1566" s="31"/>
      <c r="CH1566" s="31"/>
      <c r="CI1566" s="31"/>
      <c r="CJ1566" s="31"/>
      <c r="CK1566" s="31"/>
      <c r="CL1566" s="31" t="s">
        <v>38891</v>
      </c>
      <c r="CM1566" s="52" t="s">
        <v>38892</v>
      </c>
      <c r="CN1566" s="31" t="s">
        <v>36751</v>
      </c>
      <c r="CO1566" s="31" t="s">
        <v>26288</v>
      </c>
      <c r="CP1566" s="31" t="s">
        <v>24634</v>
      </c>
      <c r="CQ1566" s="31">
        <v>122</v>
      </c>
      <c r="CR1566" s="31">
        <v>6818</v>
      </c>
      <c r="CS1566" s="31" t="s">
        <v>22454</v>
      </c>
      <c r="CT1566" s="31"/>
      <c r="CU1566" s="31"/>
      <c r="CV1566" s="31"/>
      <c r="CW1566" s="31"/>
      <c r="CX1566" s="31"/>
      <c r="CY1566" s="31"/>
      <c r="CZ1566" s="31"/>
      <c r="DA1566" s="31"/>
      <c r="DB1566" s="31"/>
      <c r="DC1566" s="31"/>
      <c r="DD1566" s="31"/>
      <c r="DE1566" s="31"/>
      <c r="DF1566" s="31"/>
      <c r="DG1566" s="31"/>
      <c r="DH1566" s="31"/>
      <c r="DI1566" s="31"/>
      <c r="DJ1566" s="31"/>
      <c r="DK1566" s="31"/>
      <c r="DL1566" s="31"/>
      <c r="DM1566" s="38" t="s">
        <v>23717</v>
      </c>
      <c r="DN1566" s="38"/>
      <c r="DO1566" s="35" t="s">
        <v>31945</v>
      </c>
      <c r="DP1566" s="31" t="s">
        <v>23718</v>
      </c>
      <c r="DQ1566" s="31" t="s">
        <v>23719</v>
      </c>
      <c r="DR1566" s="31"/>
      <c r="DS1566" s="31" t="s">
        <v>24678</v>
      </c>
      <c r="DT1566" s="31" t="s">
        <v>38037</v>
      </c>
      <c r="DU1566" s="31">
        <v>3</v>
      </c>
      <c r="DV1566" s="31" t="s">
        <v>32167</v>
      </c>
      <c r="DW1566" s="31" t="s">
        <v>7980</v>
      </c>
      <c r="DX1566" s="31" t="s">
        <v>11423</v>
      </c>
      <c r="DY1566" s="31" t="s">
        <v>24564</v>
      </c>
      <c r="DZ1566" s="31" t="s">
        <v>24556</v>
      </c>
      <c r="EA1566" s="31"/>
      <c r="EB1566" s="31">
        <v>0</v>
      </c>
      <c r="EC1566" s="31" t="s">
        <v>40168</v>
      </c>
      <c r="ED1566" s="31" t="s">
        <v>41101</v>
      </c>
      <c r="EE1566" s="31"/>
      <c r="EF1566" s="31"/>
      <c r="EG1566" s="31"/>
      <c r="EH1566" s="31"/>
      <c r="EI1566" s="31"/>
      <c r="EJ1566" s="31"/>
    </row>
    <row r="1567" spans="1:140" ht="23.25" customHeight="1">
      <c r="A1567" s="25">
        <v>1565</v>
      </c>
      <c r="B1567" s="30" t="s">
        <v>4580</v>
      </c>
      <c r="C1567" s="31" t="s">
        <v>21533</v>
      </c>
      <c r="D1567" s="30" t="s">
        <v>32761</v>
      </c>
      <c r="E1567" s="30"/>
      <c r="F1567" s="30" t="s">
        <v>36262</v>
      </c>
      <c r="G1567" s="31">
        <f t="shared" si="227"/>
        <v>58</v>
      </c>
      <c r="H1567" s="72">
        <f t="shared" si="228"/>
        <v>52079</v>
      </c>
      <c r="I1567" s="30"/>
      <c r="J1567" s="30" t="s">
        <v>34084</v>
      </c>
      <c r="K1567" s="30" t="s">
        <v>33537</v>
      </c>
      <c r="L1567" s="31" t="s">
        <v>33537</v>
      </c>
      <c r="M1567" s="31" t="s">
        <v>3186</v>
      </c>
      <c r="N1567" s="31" t="s">
        <v>3557</v>
      </c>
      <c r="O1567" s="31" t="s">
        <v>1501</v>
      </c>
      <c r="P1567" s="31" t="s">
        <v>18370</v>
      </c>
      <c r="Q1567" s="31"/>
      <c r="R1567" s="31"/>
      <c r="S1567" s="31"/>
      <c r="T1567" s="31"/>
      <c r="U1567" s="31" t="s">
        <v>7050</v>
      </c>
      <c r="V1567" s="31"/>
      <c r="W1567" s="31" t="s">
        <v>4474</v>
      </c>
      <c r="X1567" s="31">
        <v>30871</v>
      </c>
      <c r="Y1567" s="31">
        <f t="shared" ca="1" si="229"/>
        <v>39</v>
      </c>
      <c r="Z1567" s="31" t="str">
        <f t="shared" ca="1" si="230"/>
        <v>36-45</v>
      </c>
      <c r="AA1567" s="31"/>
      <c r="AB1567" s="31" t="s">
        <v>780</v>
      </c>
      <c r="AC1567" s="31" t="s">
        <v>34145</v>
      </c>
      <c r="AD1567" s="31" t="s">
        <v>34145</v>
      </c>
      <c r="AE1567" s="31"/>
      <c r="AF1567" s="31" t="s">
        <v>24701</v>
      </c>
      <c r="AG1567" s="31" t="s">
        <v>4322</v>
      </c>
      <c r="AH1567" s="31" t="s">
        <v>4322</v>
      </c>
      <c r="AI1567" s="31" t="s">
        <v>728</v>
      </c>
      <c r="AJ1567" s="31" t="s">
        <v>5400</v>
      </c>
      <c r="AK1567" s="31" t="s">
        <v>5401</v>
      </c>
      <c r="AL1567" s="31" t="s">
        <v>795</v>
      </c>
      <c r="AM1567" s="31" t="s">
        <v>3754</v>
      </c>
      <c r="AN1567" s="31"/>
      <c r="AO1567" s="31"/>
      <c r="AP1567" s="31" t="s">
        <v>18118</v>
      </c>
      <c r="AQ1567" s="31" t="s">
        <v>18186</v>
      </c>
      <c r="AR1567" s="31" t="s">
        <v>34145</v>
      </c>
      <c r="AS1567" s="31" t="s">
        <v>34145</v>
      </c>
      <c r="AT1567" s="31" t="str">
        <f>_xlfn.IFNA(VLOOKUP(D1567,'[1]5. 1 Mei 2022'!$C$7:$F$60,4,FALSE),"")</f>
        <v/>
      </c>
      <c r="AU1567" s="31"/>
      <c r="AV1567" s="31" t="s">
        <v>24786</v>
      </c>
      <c r="AW1567" s="31" t="s">
        <v>31200</v>
      </c>
      <c r="AX1567" s="29">
        <v>46292</v>
      </c>
      <c r="AY1567" s="31" t="s">
        <v>26346</v>
      </c>
      <c r="AZ1567" s="31" t="s">
        <v>2622</v>
      </c>
      <c r="BA1567" s="30" t="s">
        <v>18118</v>
      </c>
      <c r="BB1567" s="31" t="s">
        <v>31201</v>
      </c>
      <c r="BC1567" s="31"/>
      <c r="BD1567" s="31" t="s">
        <v>24787</v>
      </c>
      <c r="BE1567" s="31" t="s">
        <v>7969</v>
      </c>
      <c r="BF1567" s="31" t="s">
        <v>24786</v>
      </c>
      <c r="BG1567" s="31"/>
      <c r="BH1567" s="31"/>
      <c r="BI1567" s="31"/>
      <c r="BJ1567" s="31">
        <v>0</v>
      </c>
      <c r="BK1567" s="31" t="str">
        <f t="shared" si="226"/>
        <v>III/a</v>
      </c>
      <c r="BL1567" s="31"/>
      <c r="BM1567" s="31"/>
      <c r="BN1567" s="31"/>
      <c r="BO1567" s="31"/>
      <c r="BP1567" s="31" t="s">
        <v>1498</v>
      </c>
      <c r="BQ1567" s="31"/>
      <c r="BR1567" s="31"/>
      <c r="BS1567" s="31"/>
      <c r="BT1567" s="31"/>
      <c r="BU1567" s="31"/>
      <c r="BV1567" s="31" t="s">
        <v>3372</v>
      </c>
      <c r="BW1567" s="31">
        <f t="shared" ca="1" si="231"/>
        <v>14</v>
      </c>
      <c r="BX1567" s="78">
        <f t="shared" ca="1" si="232"/>
        <v>3</v>
      </c>
      <c r="BY1567" s="31" t="s">
        <v>3738</v>
      </c>
      <c r="BZ1567" s="31"/>
      <c r="CA1567" s="31" t="s">
        <v>2483</v>
      </c>
      <c r="CB1567" s="31" t="s">
        <v>2519</v>
      </c>
      <c r="CC1567" s="31">
        <v>1</v>
      </c>
      <c r="CD1567" s="31">
        <v>1</v>
      </c>
      <c r="CE1567" s="31" t="s">
        <v>20085</v>
      </c>
      <c r="CF1567" s="31"/>
      <c r="CG1567" s="31"/>
      <c r="CH1567" s="31"/>
      <c r="CI1567" s="31"/>
      <c r="CJ1567" s="31"/>
      <c r="CK1567" s="31"/>
      <c r="CL1567" s="31" t="s">
        <v>22049</v>
      </c>
      <c r="CM1567" s="31" t="s">
        <v>22050</v>
      </c>
      <c r="CN1567" s="31">
        <v>123</v>
      </c>
      <c r="CO1567" s="31" t="s">
        <v>25428</v>
      </c>
      <c r="CP1567" s="31" t="s">
        <v>22050</v>
      </c>
      <c r="CQ1567" s="31"/>
      <c r="CR1567" s="31">
        <v>4260</v>
      </c>
      <c r="CS1567" s="31" t="s">
        <v>18475</v>
      </c>
      <c r="CT1567" s="31" t="s">
        <v>18476</v>
      </c>
      <c r="CU1567" s="31" t="s">
        <v>18477</v>
      </c>
      <c r="CV1567" s="31" t="s">
        <v>18246</v>
      </c>
      <c r="CW1567" s="31" t="s">
        <v>18247</v>
      </c>
      <c r="CX1567" s="31" t="s">
        <v>18249</v>
      </c>
      <c r="CY1567" s="31"/>
      <c r="CZ1567" s="31"/>
      <c r="DA1567" s="31"/>
      <c r="DB1567" s="31" t="s">
        <v>15747</v>
      </c>
      <c r="DC1567" s="31" t="s">
        <v>15748</v>
      </c>
      <c r="DD1567" s="31" t="s">
        <v>15746</v>
      </c>
      <c r="DE1567" s="31"/>
      <c r="DF1567" s="31"/>
      <c r="DG1567" s="31"/>
      <c r="DH1567" s="31"/>
      <c r="DI1567" s="31" t="s">
        <v>24822</v>
      </c>
      <c r="DJ1567" s="31" t="s">
        <v>24823</v>
      </c>
      <c r="DK1567" s="31" t="s">
        <v>25642</v>
      </c>
      <c r="DL1567" s="31" t="s">
        <v>25643</v>
      </c>
      <c r="DM1567" s="38" t="s">
        <v>15533</v>
      </c>
      <c r="DN1567" s="38"/>
      <c r="DO1567" s="35">
        <v>0</v>
      </c>
      <c r="DP1567" s="31" t="s">
        <v>13160</v>
      </c>
      <c r="DQ1567" s="31" t="s">
        <v>13159</v>
      </c>
      <c r="DR1567" s="31"/>
      <c r="DS1567" s="31" t="s">
        <v>26779</v>
      </c>
      <c r="DT1567" s="31" t="s">
        <v>28004</v>
      </c>
      <c r="DU1567" s="31">
        <v>3</v>
      </c>
      <c r="DV1567" s="31" t="s">
        <v>32167</v>
      </c>
      <c r="DW1567" s="31" t="s">
        <v>1759</v>
      </c>
      <c r="DX1567" s="31" t="s">
        <v>1759</v>
      </c>
      <c r="DY1567" s="31" t="s">
        <v>40020</v>
      </c>
      <c r="DZ1567" s="52" t="s">
        <v>39955</v>
      </c>
      <c r="EA1567" s="52" t="s">
        <v>35818</v>
      </c>
      <c r="EB1567" s="31">
        <v>918036</v>
      </c>
      <c r="EC1567" s="31" t="s">
        <v>40168</v>
      </c>
      <c r="ED1567" s="31" t="s">
        <v>41101</v>
      </c>
      <c r="EE1567" s="31"/>
      <c r="EF1567" s="31"/>
      <c r="EG1567" s="31"/>
      <c r="EH1567" s="31"/>
      <c r="EI1567" s="31"/>
      <c r="EJ1567" s="31"/>
    </row>
    <row r="1568" spans="1:140" ht="23.25" customHeight="1">
      <c r="A1568" s="25">
        <v>1566</v>
      </c>
      <c r="B1568" s="30" t="s">
        <v>5465</v>
      </c>
      <c r="C1568" s="31" t="s">
        <v>2245</v>
      </c>
      <c r="D1568" s="30" t="s">
        <v>16604</v>
      </c>
      <c r="E1568" s="30"/>
      <c r="F1568" s="30" t="s">
        <v>36262</v>
      </c>
      <c r="G1568" s="31">
        <f t="shared" si="227"/>
        <v>58</v>
      </c>
      <c r="H1568" s="72">
        <f t="shared" si="228"/>
        <v>52444</v>
      </c>
      <c r="I1568" s="30" t="s">
        <v>35296</v>
      </c>
      <c r="J1568" s="30" t="s">
        <v>34085</v>
      </c>
      <c r="K1568" s="30" t="s">
        <v>34083</v>
      </c>
      <c r="L1568" s="31" t="s">
        <v>16726</v>
      </c>
      <c r="M1568" s="31" t="s">
        <v>3186</v>
      </c>
      <c r="N1568" s="31" t="s">
        <v>3557</v>
      </c>
      <c r="O1568" s="31" t="s">
        <v>1501</v>
      </c>
      <c r="P1568" s="31" t="s">
        <v>3738</v>
      </c>
      <c r="Q1568" s="31"/>
      <c r="R1568" s="31"/>
      <c r="S1568" s="31"/>
      <c r="T1568" s="31"/>
      <c r="U1568" s="31" t="s">
        <v>4812</v>
      </c>
      <c r="V1568" s="31"/>
      <c r="W1568" s="31" t="s">
        <v>5466</v>
      </c>
      <c r="X1568" s="31" t="s">
        <v>5467</v>
      </c>
      <c r="Y1568" s="31" t="e">
        <f t="shared" ca="1" si="229"/>
        <v>#VALUE!</v>
      </c>
      <c r="Z1568" s="31" t="e">
        <f t="shared" ca="1" si="230"/>
        <v>#VALUE!</v>
      </c>
      <c r="AA1568" s="31"/>
      <c r="AB1568" s="31" t="s">
        <v>780</v>
      </c>
      <c r="AC1568" s="31" t="s">
        <v>34145</v>
      </c>
      <c r="AD1568" s="31" t="s">
        <v>34145</v>
      </c>
      <c r="AE1568" s="31"/>
      <c r="AF1568" s="31" t="s">
        <v>24701</v>
      </c>
      <c r="AG1568" s="31" t="s">
        <v>4322</v>
      </c>
      <c r="AH1568" s="31" t="s">
        <v>4322</v>
      </c>
      <c r="AI1568" s="31" t="s">
        <v>728</v>
      </c>
      <c r="AJ1568" s="31">
        <v>2008740019</v>
      </c>
      <c r="AK1568" s="31" t="s">
        <v>6546</v>
      </c>
      <c r="AL1568" s="31" t="s">
        <v>1813</v>
      </c>
      <c r="AM1568" s="31" t="s">
        <v>2681</v>
      </c>
      <c r="AN1568" s="31"/>
      <c r="AO1568" s="31"/>
      <c r="AP1568" s="31" t="s">
        <v>2307</v>
      </c>
      <c r="AQ1568" s="52" t="s">
        <v>24067</v>
      </c>
      <c r="AR1568" s="31" t="s">
        <v>34145</v>
      </c>
      <c r="AS1568" s="31" t="s">
        <v>34145</v>
      </c>
      <c r="AT1568" s="31" t="s">
        <v>39908</v>
      </c>
      <c r="AU1568" s="31"/>
      <c r="AV1568" s="31" t="s">
        <v>20034</v>
      </c>
      <c r="AW1568" s="31" t="s">
        <v>18310</v>
      </c>
      <c r="AX1568" s="29">
        <f t="shared" ref="AX1568:AX1582" si="234">AW1568+1903</f>
        <v>46537</v>
      </c>
      <c r="AY1568" s="31" t="s">
        <v>26346</v>
      </c>
      <c r="AZ1568" s="31" t="s">
        <v>6924</v>
      </c>
      <c r="BA1568" s="30" t="s">
        <v>2307</v>
      </c>
      <c r="BB1568" s="31" t="s">
        <v>39903</v>
      </c>
      <c r="BC1568" s="31"/>
      <c r="BD1568" s="31" t="s">
        <v>1759</v>
      </c>
      <c r="BE1568" s="31" t="s">
        <v>7969</v>
      </c>
      <c r="BF1568" s="31" t="s">
        <v>20034</v>
      </c>
      <c r="BG1568" s="31"/>
      <c r="BH1568" s="31"/>
      <c r="BI1568" s="31"/>
      <c r="BJ1568" s="31">
        <v>0</v>
      </c>
      <c r="BK1568" s="31" t="str">
        <f t="shared" si="226"/>
        <v>III/a</v>
      </c>
      <c r="BL1568" s="31"/>
      <c r="BM1568" s="31"/>
      <c r="BN1568" s="31"/>
      <c r="BO1568" s="31"/>
      <c r="BP1568" s="31"/>
      <c r="BQ1568" s="31"/>
      <c r="BR1568" s="31"/>
      <c r="BS1568" s="31"/>
      <c r="BT1568" s="31"/>
      <c r="BU1568" s="31"/>
      <c r="BV1568" s="31" t="s">
        <v>2124</v>
      </c>
      <c r="BW1568" s="31">
        <f t="shared" ca="1" si="231"/>
        <v>13</v>
      </c>
      <c r="BX1568" s="78">
        <f t="shared" ca="1" si="232"/>
        <v>3</v>
      </c>
      <c r="BY1568" s="31" t="s">
        <v>3738</v>
      </c>
      <c r="BZ1568" s="31"/>
      <c r="CA1568" s="31" t="s">
        <v>2483</v>
      </c>
      <c r="CB1568" s="31" t="s">
        <v>2406</v>
      </c>
      <c r="CC1568" s="31"/>
      <c r="CD1568" s="31"/>
      <c r="CE1568" s="31" t="s">
        <v>20085</v>
      </c>
      <c r="CF1568" s="31"/>
      <c r="CG1568" s="31"/>
      <c r="CH1568" s="31"/>
      <c r="CI1568" s="31"/>
      <c r="CJ1568" s="31"/>
      <c r="CK1568" s="31"/>
      <c r="CL1568" s="31" t="s">
        <v>22040</v>
      </c>
      <c r="CM1568" s="31" t="s">
        <v>22041</v>
      </c>
      <c r="CN1568" s="31">
        <v>123</v>
      </c>
      <c r="CO1568" s="31" t="s">
        <v>28582</v>
      </c>
      <c r="CP1568" s="31" t="s">
        <v>22041</v>
      </c>
      <c r="CQ1568" s="31">
        <v>123</v>
      </c>
      <c r="CR1568" s="31">
        <v>4366</v>
      </c>
      <c r="CS1568" s="31" t="s">
        <v>12077</v>
      </c>
      <c r="CT1568" s="31" t="s">
        <v>12073</v>
      </c>
      <c r="CU1568" s="31">
        <v>41674</v>
      </c>
      <c r="CV1568" s="31" t="s">
        <v>10544</v>
      </c>
      <c r="CW1568" s="31" t="s">
        <v>10547</v>
      </c>
      <c r="CX1568" s="31" t="s">
        <v>10548</v>
      </c>
      <c r="CY1568" s="31"/>
      <c r="CZ1568" s="31"/>
      <c r="DA1568" s="31"/>
      <c r="DB1568" s="31" t="s">
        <v>15747</v>
      </c>
      <c r="DC1568" s="31" t="s">
        <v>15750</v>
      </c>
      <c r="DD1568" s="31" t="s">
        <v>15746</v>
      </c>
      <c r="DE1568" s="31"/>
      <c r="DF1568" s="31"/>
      <c r="DG1568" s="31"/>
      <c r="DH1568" s="31"/>
      <c r="DI1568" s="31" t="s">
        <v>24822</v>
      </c>
      <c r="DJ1568" s="31" t="s">
        <v>24823</v>
      </c>
      <c r="DK1568" s="31" t="s">
        <v>25645</v>
      </c>
      <c r="DL1568" s="31" t="s">
        <v>13888</v>
      </c>
      <c r="DM1568" s="38" t="s">
        <v>9130</v>
      </c>
      <c r="DN1568" s="38"/>
      <c r="DO1568" s="35">
        <v>0</v>
      </c>
      <c r="DP1568" s="31" t="s">
        <v>14766</v>
      </c>
      <c r="DQ1568" s="31" t="s">
        <v>14767</v>
      </c>
      <c r="DR1568" s="31" t="s">
        <v>2942</v>
      </c>
      <c r="DS1568" s="31" t="s">
        <v>26772</v>
      </c>
      <c r="DT1568" s="31"/>
      <c r="DU1568" s="31">
        <v>3</v>
      </c>
      <c r="DV1568" s="31" t="s">
        <v>32167</v>
      </c>
      <c r="DW1568" s="31" t="s">
        <v>1759</v>
      </c>
      <c r="DX1568" s="31" t="s">
        <v>1759</v>
      </c>
      <c r="DY1568" s="31" t="s">
        <v>39658</v>
      </c>
      <c r="DZ1568" s="52" t="s">
        <v>33910</v>
      </c>
      <c r="EA1568" s="52" t="s">
        <v>35684</v>
      </c>
      <c r="EB1568" s="31">
        <v>1003467</v>
      </c>
      <c r="EC1568" s="31" t="s">
        <v>40168</v>
      </c>
      <c r="ED1568" s="31" t="s">
        <v>41101</v>
      </c>
      <c r="EE1568" s="31"/>
      <c r="EF1568" s="31"/>
      <c r="EG1568" s="31"/>
      <c r="EH1568" s="31"/>
      <c r="EI1568" s="31"/>
      <c r="EJ1568" s="31"/>
    </row>
    <row r="1569" spans="1:140" ht="23.25" customHeight="1">
      <c r="A1569" s="25">
        <v>1567</v>
      </c>
      <c r="B1569" s="30" t="s">
        <v>25767</v>
      </c>
      <c r="C1569" s="31">
        <v>140201662</v>
      </c>
      <c r="D1569" s="30" t="s">
        <v>1383</v>
      </c>
      <c r="E1569" s="30"/>
      <c r="F1569" s="30" t="s">
        <v>36253</v>
      </c>
      <c r="G1569" s="31">
        <f t="shared" si="227"/>
        <v>60</v>
      </c>
      <c r="H1569" s="72">
        <f t="shared" si="228"/>
        <v>46631</v>
      </c>
      <c r="I1569" s="30"/>
      <c r="J1569" s="30" t="s">
        <v>34084</v>
      </c>
      <c r="K1569" s="30" t="s">
        <v>4318</v>
      </c>
      <c r="L1569" s="31" t="s">
        <v>4318</v>
      </c>
      <c r="M1569" s="31" t="s">
        <v>3186</v>
      </c>
      <c r="N1569" s="31" t="s">
        <v>7121</v>
      </c>
      <c r="O1569" s="31" t="s">
        <v>3948</v>
      </c>
      <c r="P1569" s="31" t="s">
        <v>15640</v>
      </c>
      <c r="Q1569" s="31"/>
      <c r="R1569" s="31">
        <v>28</v>
      </c>
      <c r="S1569" s="31">
        <v>1</v>
      </c>
      <c r="T1569" s="31"/>
      <c r="U1569" s="31">
        <v>828</v>
      </c>
      <c r="V1569" s="31"/>
      <c r="W1569" s="31" t="s">
        <v>6910</v>
      </c>
      <c r="X1569" s="31" t="s">
        <v>4346</v>
      </c>
      <c r="Y1569" s="31" t="e">
        <f t="shared" ca="1" si="229"/>
        <v>#VALUE!</v>
      </c>
      <c r="Z1569" s="31" t="e">
        <f t="shared" ca="1" si="230"/>
        <v>#VALUE!</v>
      </c>
      <c r="AA1569" s="31"/>
      <c r="AB1569" s="31" t="s">
        <v>18816</v>
      </c>
      <c r="AC1569" s="31" t="s">
        <v>34145</v>
      </c>
      <c r="AD1569" s="31" t="s">
        <v>34145</v>
      </c>
      <c r="AE1569" s="31"/>
      <c r="AF1569" s="31" t="s">
        <v>24701</v>
      </c>
      <c r="AG1569" s="31" t="s">
        <v>4322</v>
      </c>
      <c r="AH1569" s="31" t="s">
        <v>4322</v>
      </c>
      <c r="AI1569" s="31" t="s">
        <v>7082</v>
      </c>
      <c r="AJ1569" s="31">
        <v>1106122985</v>
      </c>
      <c r="AK1569" s="31" t="s">
        <v>19648</v>
      </c>
      <c r="AL1569" s="31" t="s">
        <v>2868</v>
      </c>
      <c r="AM1569" s="31" t="s">
        <v>2711</v>
      </c>
      <c r="AN1569" s="31"/>
      <c r="AO1569" s="31"/>
      <c r="AP1569" s="31" t="s">
        <v>33765</v>
      </c>
      <c r="AQ1569" s="31" t="s">
        <v>20332</v>
      </c>
      <c r="AR1569" s="31" t="s">
        <v>34145</v>
      </c>
      <c r="AS1569" s="31" t="s">
        <v>34145</v>
      </c>
      <c r="AT1569" s="31" t="str">
        <f>_xlfn.IFNA(VLOOKUP(D1569,'[1]5. 1 Mei 2022'!$C$7:$F$60,4,FALSE),"")</f>
        <v/>
      </c>
      <c r="AU1569" s="31"/>
      <c r="AV1569" s="31" t="s">
        <v>24832</v>
      </c>
      <c r="AW1569" s="31" t="s">
        <v>20332</v>
      </c>
      <c r="AX1569" s="29">
        <f t="shared" si="234"/>
        <v>46524</v>
      </c>
      <c r="AY1569" s="31" t="s">
        <v>26346</v>
      </c>
      <c r="AZ1569" s="31" t="s">
        <v>525</v>
      </c>
      <c r="BA1569" s="30" t="s">
        <v>33765</v>
      </c>
      <c r="BB1569" s="31"/>
      <c r="BC1569" s="31"/>
      <c r="BD1569" s="31" t="s">
        <v>2926</v>
      </c>
      <c r="BE1569" s="31" t="s">
        <v>7969</v>
      </c>
      <c r="BF1569" s="31" t="s">
        <v>24832</v>
      </c>
      <c r="BG1569" s="31"/>
      <c r="BH1569" s="31"/>
      <c r="BI1569" s="31" t="s">
        <v>8136</v>
      </c>
      <c r="BJ1569" s="31" t="s">
        <v>20310</v>
      </c>
      <c r="BK1569" s="31" t="str">
        <f t="shared" si="226"/>
        <v>IV/b</v>
      </c>
      <c r="BL1569" s="31" t="s">
        <v>8077</v>
      </c>
      <c r="BM1569" s="31"/>
      <c r="BN1569" s="31"/>
      <c r="BO1569" s="31"/>
      <c r="BP1569" s="31" t="s">
        <v>1498</v>
      </c>
      <c r="BQ1569" s="31" t="s">
        <v>20310</v>
      </c>
      <c r="BR1569" s="31" t="s">
        <v>17826</v>
      </c>
      <c r="BS1569" s="31" t="s">
        <v>29931</v>
      </c>
      <c r="BT1569" s="31" t="s">
        <v>545</v>
      </c>
      <c r="BU1569" s="31"/>
      <c r="BV1569" s="31" t="s">
        <v>4193</v>
      </c>
      <c r="BW1569" s="31">
        <f t="shared" ca="1" si="231"/>
        <v>37</v>
      </c>
      <c r="BX1569" s="78">
        <f t="shared" ca="1" si="232"/>
        <v>3</v>
      </c>
      <c r="BY1569" s="31"/>
      <c r="BZ1569" s="31"/>
      <c r="CA1569" s="31" t="s">
        <v>2483</v>
      </c>
      <c r="CB1569" s="31" t="s">
        <v>2519</v>
      </c>
      <c r="CC1569" s="31">
        <v>2</v>
      </c>
      <c r="CD1569" s="31">
        <v>1</v>
      </c>
      <c r="CE1569" s="31" t="s">
        <v>20085</v>
      </c>
      <c r="CF1569" s="31"/>
      <c r="CG1569" s="31">
        <v>2005</v>
      </c>
      <c r="CH1569" s="31">
        <v>2005</v>
      </c>
      <c r="CI1569" s="31" t="s">
        <v>4403</v>
      </c>
      <c r="CJ1569" s="31" t="s">
        <v>5548</v>
      </c>
      <c r="CK1569" s="31"/>
      <c r="CL1569" s="31" t="s">
        <v>28452</v>
      </c>
      <c r="CM1569" s="31" t="s">
        <v>28453</v>
      </c>
      <c r="CN1569" s="31">
        <v>124</v>
      </c>
      <c r="CO1569" s="31" t="s">
        <v>28559</v>
      </c>
      <c r="CP1569" s="31" t="s">
        <v>28453</v>
      </c>
      <c r="CQ1569" s="31">
        <v>124</v>
      </c>
      <c r="CR1569" s="31">
        <v>3361</v>
      </c>
      <c r="CS1569" s="31" t="s">
        <v>24702</v>
      </c>
      <c r="CT1569" s="31" t="s">
        <v>12073</v>
      </c>
      <c r="CU1569" s="31">
        <v>41674</v>
      </c>
      <c r="CV1569" s="31" t="s">
        <v>10544</v>
      </c>
      <c r="CW1569" s="31" t="s">
        <v>10547</v>
      </c>
      <c r="CX1569" s="31" t="s">
        <v>10525</v>
      </c>
      <c r="CY1569" s="31"/>
      <c r="CZ1569" s="31"/>
      <c r="DA1569" s="31"/>
      <c r="DB1569" s="31" t="s">
        <v>15747</v>
      </c>
      <c r="DC1569" s="31" t="s">
        <v>15748</v>
      </c>
      <c r="DD1569" s="31" t="s">
        <v>15746</v>
      </c>
      <c r="DE1569" s="31"/>
      <c r="DF1569" s="31"/>
      <c r="DG1569" s="31"/>
      <c r="DH1569" s="31"/>
      <c r="DI1569" s="31"/>
      <c r="DJ1569" s="31"/>
      <c r="DK1569" s="31" t="s">
        <v>25645</v>
      </c>
      <c r="DL1569" s="31" t="s">
        <v>13888</v>
      </c>
      <c r="DM1569" s="38" t="s">
        <v>8863</v>
      </c>
      <c r="DN1569" s="38"/>
      <c r="DO1569" s="35" t="s">
        <v>20756</v>
      </c>
      <c r="DP1569" s="31" t="s">
        <v>14894</v>
      </c>
      <c r="DQ1569" s="31" t="s">
        <v>20859</v>
      </c>
      <c r="DR1569" s="31"/>
      <c r="DS1569" s="31" t="s">
        <v>26565</v>
      </c>
      <c r="DT1569" s="31" t="s">
        <v>38038</v>
      </c>
      <c r="DU1569" s="31">
        <v>3</v>
      </c>
      <c r="DV1569" s="31" t="s">
        <v>32167</v>
      </c>
      <c r="DW1569" s="31" t="s">
        <v>7997</v>
      </c>
      <c r="DX1569" s="31" t="s">
        <v>7997</v>
      </c>
      <c r="DY1569" s="31" t="s">
        <v>35509</v>
      </c>
      <c r="DZ1569" s="52" t="s">
        <v>21726</v>
      </c>
      <c r="EA1569" s="52" t="s">
        <v>35510</v>
      </c>
      <c r="EB1569" s="31">
        <v>17152</v>
      </c>
      <c r="EC1569" s="31" t="s">
        <v>40168</v>
      </c>
      <c r="ED1569" s="31" t="s">
        <v>41101</v>
      </c>
      <c r="EE1569" s="31"/>
      <c r="EF1569" s="31"/>
      <c r="EG1569" s="31"/>
      <c r="EH1569" s="31"/>
      <c r="EI1569" s="31"/>
      <c r="EJ1569" s="31"/>
    </row>
    <row r="1570" spans="1:140" ht="23.25" customHeight="1">
      <c r="A1570" s="25">
        <v>1568</v>
      </c>
      <c r="B1570" s="30" t="s">
        <v>15169</v>
      </c>
      <c r="C1570" s="31">
        <v>140368102</v>
      </c>
      <c r="D1570" s="30" t="s">
        <v>1378</v>
      </c>
      <c r="E1570" s="30"/>
      <c r="F1570" s="30" t="s">
        <v>36253</v>
      </c>
      <c r="G1570" s="31">
        <f t="shared" si="227"/>
        <v>60</v>
      </c>
      <c r="H1570" s="72">
        <f t="shared" si="228"/>
        <v>50345</v>
      </c>
      <c r="I1570" s="30"/>
      <c r="J1570" s="30" t="s">
        <v>34084</v>
      </c>
      <c r="K1570" s="30" t="s">
        <v>4318</v>
      </c>
      <c r="L1570" s="31" t="s">
        <v>4318</v>
      </c>
      <c r="M1570" s="31" t="s">
        <v>3186</v>
      </c>
      <c r="N1570" s="31" t="s">
        <v>7120</v>
      </c>
      <c r="O1570" s="31" t="s">
        <v>3943</v>
      </c>
      <c r="P1570" s="52" t="s">
        <v>35985</v>
      </c>
      <c r="Q1570" s="31" t="s">
        <v>41946</v>
      </c>
      <c r="R1570" s="31">
        <v>21</v>
      </c>
      <c r="S1570" s="31">
        <v>7</v>
      </c>
      <c r="T1570" s="31"/>
      <c r="U1570" s="31">
        <v>334</v>
      </c>
      <c r="V1570" s="31"/>
      <c r="W1570" s="31" t="s">
        <v>6694</v>
      </c>
      <c r="X1570" s="31" t="s">
        <v>6695</v>
      </c>
      <c r="Y1570" s="31" t="e">
        <f t="shared" ca="1" si="229"/>
        <v>#VALUE!</v>
      </c>
      <c r="Z1570" s="31" t="e">
        <f t="shared" ca="1" si="230"/>
        <v>#VALUE!</v>
      </c>
      <c r="AA1570" s="31"/>
      <c r="AB1570" s="31" t="s">
        <v>780</v>
      </c>
      <c r="AC1570" s="31" t="s">
        <v>34145</v>
      </c>
      <c r="AD1570" s="31" t="s">
        <v>34145</v>
      </c>
      <c r="AE1570" s="31"/>
      <c r="AF1570" s="31" t="s">
        <v>24701</v>
      </c>
      <c r="AG1570" s="31" t="s">
        <v>4322</v>
      </c>
      <c r="AH1570" s="31" t="s">
        <v>4322</v>
      </c>
      <c r="AI1570" s="31" t="s">
        <v>728</v>
      </c>
      <c r="AJ1570" s="31">
        <v>1110721016</v>
      </c>
      <c r="AK1570" s="31" t="s">
        <v>18117</v>
      </c>
      <c r="AL1570" s="31" t="s">
        <v>8457</v>
      </c>
      <c r="AM1570" s="31" t="s">
        <v>6705</v>
      </c>
      <c r="AN1570" s="31"/>
      <c r="AO1570" s="31"/>
      <c r="AP1570" s="31" t="s">
        <v>18118</v>
      </c>
      <c r="AQ1570" s="52" t="s">
        <v>24630</v>
      </c>
      <c r="AR1570" s="31" t="s">
        <v>34145</v>
      </c>
      <c r="AS1570" s="31" t="s">
        <v>34145</v>
      </c>
      <c r="AT1570" s="31" t="str">
        <f>_xlfn.IFNA(VLOOKUP(D1570,'[1]5. 1 Mei 2022'!$C$7:$F$60,4,FALSE),"")</f>
        <v/>
      </c>
      <c r="AU1570" s="31"/>
      <c r="AV1570" s="31" t="s">
        <v>36484</v>
      </c>
      <c r="AW1570" s="52" t="s">
        <v>24630</v>
      </c>
      <c r="AX1570" s="29">
        <f t="shared" si="234"/>
        <v>46738</v>
      </c>
      <c r="AY1570" s="31" t="s">
        <v>26346</v>
      </c>
      <c r="AZ1570" s="31" t="s">
        <v>2622</v>
      </c>
      <c r="BA1570" s="30" t="s">
        <v>18118</v>
      </c>
      <c r="BB1570" s="31" t="s">
        <v>36485</v>
      </c>
      <c r="BC1570" s="31"/>
      <c r="BD1570" s="31" t="s">
        <v>7996</v>
      </c>
      <c r="BE1570" s="31" t="s">
        <v>7969</v>
      </c>
      <c r="BF1570" s="31" t="s">
        <v>36484</v>
      </c>
      <c r="BG1570" s="31" t="s">
        <v>37042</v>
      </c>
      <c r="BH1570" s="31"/>
      <c r="BI1570" s="31" t="s">
        <v>8136</v>
      </c>
      <c r="BJ1570" s="31" t="s">
        <v>20278</v>
      </c>
      <c r="BK1570" s="31" t="str">
        <f t="shared" si="226"/>
        <v>IV/a</v>
      </c>
      <c r="BL1570" s="31" t="s">
        <v>8077</v>
      </c>
      <c r="BM1570" s="31"/>
      <c r="BN1570" s="31"/>
      <c r="BO1570" s="31"/>
      <c r="BP1570" s="31" t="s">
        <v>1498</v>
      </c>
      <c r="BQ1570" s="31" t="s">
        <v>20310</v>
      </c>
      <c r="BR1570" s="52" t="s">
        <v>24067</v>
      </c>
      <c r="BS1570" s="31" t="s">
        <v>41834</v>
      </c>
      <c r="BT1570" s="31" t="s">
        <v>6324</v>
      </c>
      <c r="BU1570" s="31"/>
      <c r="BV1570" s="31" t="s">
        <v>2482</v>
      </c>
      <c r="BW1570" s="31">
        <f t="shared" ca="1" si="231"/>
        <v>27</v>
      </c>
      <c r="BX1570" s="78">
        <f t="shared" ca="1" si="232"/>
        <v>2</v>
      </c>
      <c r="BY1570" s="31"/>
      <c r="BZ1570" s="31"/>
      <c r="CA1570" s="31" t="s">
        <v>2483</v>
      </c>
      <c r="CB1570" s="31" t="s">
        <v>2519</v>
      </c>
      <c r="CC1570" s="31">
        <v>2</v>
      </c>
      <c r="CD1570" s="31">
        <v>1</v>
      </c>
      <c r="CE1570" s="31" t="s">
        <v>20085</v>
      </c>
      <c r="CF1570" s="31"/>
      <c r="CG1570" s="31"/>
      <c r="CH1570" s="31"/>
      <c r="CI1570" s="31"/>
      <c r="CJ1570" s="31"/>
      <c r="CK1570" s="31"/>
      <c r="CL1570" s="31" t="s">
        <v>22044</v>
      </c>
      <c r="CM1570" s="31" t="s">
        <v>20911</v>
      </c>
      <c r="CN1570" s="31">
        <v>123</v>
      </c>
      <c r="CO1570" s="31" t="s">
        <v>25388</v>
      </c>
      <c r="CP1570" s="31" t="s">
        <v>20911</v>
      </c>
      <c r="CQ1570" s="31">
        <v>123</v>
      </c>
      <c r="CR1570" s="31">
        <v>3295</v>
      </c>
      <c r="CS1570" s="31" t="s">
        <v>18398</v>
      </c>
      <c r="CT1570" s="31" t="s">
        <v>18399</v>
      </c>
      <c r="CU1570" s="31" t="s">
        <v>18400</v>
      </c>
      <c r="CV1570" s="31" t="s">
        <v>18547</v>
      </c>
      <c r="CW1570" s="31" t="s">
        <v>18548</v>
      </c>
      <c r="CX1570" s="31" t="s">
        <v>18271</v>
      </c>
      <c r="CY1570" s="31"/>
      <c r="CZ1570" s="31"/>
      <c r="DA1570" s="31"/>
      <c r="DB1570" s="31" t="s">
        <v>15747</v>
      </c>
      <c r="DC1570" s="31" t="s">
        <v>15748</v>
      </c>
      <c r="DD1570" s="31" t="s">
        <v>15746</v>
      </c>
      <c r="DE1570" s="31"/>
      <c r="DF1570" s="31"/>
      <c r="DG1570" s="31"/>
      <c r="DH1570" s="31"/>
      <c r="DI1570" s="31" t="s">
        <v>25077</v>
      </c>
      <c r="DJ1570" s="31" t="s">
        <v>25042</v>
      </c>
      <c r="DK1570" s="31" t="s">
        <v>25642</v>
      </c>
      <c r="DL1570" s="31" t="s">
        <v>25643</v>
      </c>
      <c r="DM1570" s="38" t="s">
        <v>9246</v>
      </c>
      <c r="DN1570" s="38"/>
      <c r="DO1570" s="35">
        <v>0</v>
      </c>
      <c r="DP1570" s="31" t="s">
        <v>13149</v>
      </c>
      <c r="DQ1570" s="31" t="s">
        <v>13148</v>
      </c>
      <c r="DR1570" s="31"/>
      <c r="DS1570" s="31" t="s">
        <v>26880</v>
      </c>
      <c r="DT1570" s="31" t="s">
        <v>38039</v>
      </c>
      <c r="DU1570" s="31">
        <v>3</v>
      </c>
      <c r="DV1570" s="31" t="s">
        <v>32167</v>
      </c>
      <c r="DW1570" s="31"/>
      <c r="DX1570" s="31"/>
      <c r="DY1570" s="31" t="s">
        <v>24579</v>
      </c>
      <c r="DZ1570" s="31" t="s">
        <v>24578</v>
      </c>
      <c r="EA1570" s="31"/>
      <c r="EB1570" s="31">
        <v>147787</v>
      </c>
      <c r="EC1570" s="31" t="s">
        <v>40168</v>
      </c>
      <c r="ED1570" s="31" t="s">
        <v>41101</v>
      </c>
      <c r="EE1570" s="31"/>
      <c r="EF1570" s="31"/>
      <c r="EG1570" s="31"/>
      <c r="EH1570" s="31"/>
      <c r="EI1570" s="31"/>
      <c r="EJ1570" s="31"/>
    </row>
    <row r="1571" spans="1:140" ht="23.25" customHeight="1">
      <c r="A1571" s="25">
        <v>1569</v>
      </c>
      <c r="B1571" s="30" t="s">
        <v>12421</v>
      </c>
      <c r="C1571" s="31">
        <v>140345728</v>
      </c>
      <c r="D1571" s="30" t="s">
        <v>43</v>
      </c>
      <c r="E1571" s="30"/>
      <c r="F1571" s="30" t="s">
        <v>36253</v>
      </c>
      <c r="G1571" s="31">
        <f t="shared" si="227"/>
        <v>60</v>
      </c>
      <c r="H1571" s="72">
        <f t="shared" si="228"/>
        <v>49249</v>
      </c>
      <c r="I1571" s="30"/>
      <c r="J1571" s="30" t="s">
        <v>34084</v>
      </c>
      <c r="K1571" s="30" t="s">
        <v>4318</v>
      </c>
      <c r="L1571" s="31" t="s">
        <v>4318</v>
      </c>
      <c r="M1571" s="31" t="s">
        <v>6378</v>
      </c>
      <c r="N1571" s="31" t="s">
        <v>7120</v>
      </c>
      <c r="O1571" s="31" t="s">
        <v>3943</v>
      </c>
      <c r="P1571" s="31" t="s">
        <v>18412</v>
      </c>
      <c r="Q1571" s="31"/>
      <c r="R1571" s="31">
        <v>22</v>
      </c>
      <c r="S1571" s="31">
        <v>0</v>
      </c>
      <c r="T1571" s="31"/>
      <c r="U1571" s="31">
        <v>315</v>
      </c>
      <c r="V1571" s="31"/>
      <c r="W1571" s="31" t="s">
        <v>3391</v>
      </c>
      <c r="X1571" s="31" t="s">
        <v>7751</v>
      </c>
      <c r="Y1571" s="31">
        <f t="shared" ca="1" si="229"/>
        <v>49</v>
      </c>
      <c r="Z1571" s="31" t="str">
        <f t="shared" ca="1" si="230"/>
        <v>46-58</v>
      </c>
      <c r="AA1571" s="31"/>
      <c r="AB1571" s="31" t="s">
        <v>780</v>
      </c>
      <c r="AC1571" s="31" t="s">
        <v>34145</v>
      </c>
      <c r="AD1571" s="31" t="s">
        <v>34145</v>
      </c>
      <c r="AE1571" s="31"/>
      <c r="AF1571" s="31" t="s">
        <v>24701</v>
      </c>
      <c r="AG1571" s="31" t="s">
        <v>4322</v>
      </c>
      <c r="AH1571" s="31" t="s">
        <v>4322</v>
      </c>
      <c r="AI1571" s="31" t="s">
        <v>728</v>
      </c>
      <c r="AJ1571" s="31">
        <v>1120721104</v>
      </c>
      <c r="AK1571" s="31" t="s">
        <v>15845</v>
      </c>
      <c r="AL1571" s="31" t="s">
        <v>8117</v>
      </c>
      <c r="AM1571" s="31" t="s">
        <v>6705</v>
      </c>
      <c r="AN1571" s="31"/>
      <c r="AO1571" s="31"/>
      <c r="AP1571" s="31" t="s">
        <v>4434</v>
      </c>
      <c r="AQ1571" s="31" t="s">
        <v>29871</v>
      </c>
      <c r="AR1571" s="31" t="s">
        <v>34145</v>
      </c>
      <c r="AS1571" s="31" t="s">
        <v>34145</v>
      </c>
      <c r="AT1571" s="31" t="str">
        <f>_xlfn.IFNA(VLOOKUP(D1571,'[1]5. 1 Mei 2022'!$C$7:$F$60,4,FALSE),"")</f>
        <v/>
      </c>
      <c r="AU1571" s="31"/>
      <c r="AV1571" s="31" t="s">
        <v>20033</v>
      </c>
      <c r="AW1571" s="31" t="s">
        <v>29871</v>
      </c>
      <c r="AX1571" s="29">
        <f t="shared" si="234"/>
        <v>46054</v>
      </c>
      <c r="AY1571" s="31" t="s">
        <v>26346</v>
      </c>
      <c r="AZ1571" s="31" t="s">
        <v>6484</v>
      </c>
      <c r="BA1571" s="30" t="s">
        <v>4434</v>
      </c>
      <c r="BB1571" s="31"/>
      <c r="BC1571" s="31"/>
      <c r="BD1571" s="31" t="s">
        <v>7997</v>
      </c>
      <c r="BE1571" s="31" t="s">
        <v>7969</v>
      </c>
      <c r="BF1571" s="31" t="s">
        <v>20033</v>
      </c>
      <c r="BG1571" s="31"/>
      <c r="BH1571" s="31"/>
      <c r="BI1571" s="31" t="s">
        <v>8136</v>
      </c>
      <c r="BJ1571" s="31" t="s">
        <v>20310</v>
      </c>
      <c r="BK1571" s="31" t="str">
        <f t="shared" si="226"/>
        <v>IV/a</v>
      </c>
      <c r="BL1571" s="31" t="s">
        <v>8077</v>
      </c>
      <c r="BM1571" s="31"/>
      <c r="BN1571" s="31"/>
      <c r="BO1571" s="31"/>
      <c r="BP1571" s="31" t="s">
        <v>1498</v>
      </c>
      <c r="BQ1571" s="31" t="s">
        <v>20310</v>
      </c>
      <c r="BR1571" s="31" t="s">
        <v>30292</v>
      </c>
      <c r="BS1571" s="31" t="s">
        <v>32030</v>
      </c>
      <c r="BT1571" s="31" t="s">
        <v>4351</v>
      </c>
      <c r="BU1571" s="31"/>
      <c r="BV1571" s="31" t="s">
        <v>6555</v>
      </c>
      <c r="BW1571" s="31">
        <f t="shared" ca="1" si="231"/>
        <v>24</v>
      </c>
      <c r="BX1571" s="78">
        <f t="shared" ca="1" si="232"/>
        <v>3</v>
      </c>
      <c r="BY1571" s="31"/>
      <c r="BZ1571" s="31"/>
      <c r="CA1571" s="31" t="s">
        <v>2483</v>
      </c>
      <c r="CB1571" s="31" t="s">
        <v>2519</v>
      </c>
      <c r="CC1571" s="31">
        <v>2</v>
      </c>
      <c r="CD1571" s="31">
        <v>1</v>
      </c>
      <c r="CE1571" s="31" t="s">
        <v>20085</v>
      </c>
      <c r="CF1571" s="31"/>
      <c r="CG1571" s="31">
        <v>2008</v>
      </c>
      <c r="CH1571" s="31"/>
      <c r="CI1571" s="31"/>
      <c r="CJ1571" s="31"/>
      <c r="CK1571" s="31"/>
      <c r="CL1571" s="31" t="s">
        <v>23370</v>
      </c>
      <c r="CM1571" s="31" t="s">
        <v>22114</v>
      </c>
      <c r="CN1571" s="31">
        <v>123</v>
      </c>
      <c r="CO1571" s="31" t="s">
        <v>25960</v>
      </c>
      <c r="CP1571" s="31" t="s">
        <v>22114</v>
      </c>
      <c r="CQ1571" s="31">
        <v>123</v>
      </c>
      <c r="CR1571" s="31">
        <v>3421</v>
      </c>
      <c r="CS1571" s="31" t="s">
        <v>16067</v>
      </c>
      <c r="CT1571" s="31"/>
      <c r="CU1571" s="31" t="s">
        <v>3647</v>
      </c>
      <c r="CV1571" s="31" t="s">
        <v>8390</v>
      </c>
      <c r="CW1571" s="31" t="s">
        <v>8391</v>
      </c>
      <c r="CX1571" s="31" t="s">
        <v>8346</v>
      </c>
      <c r="CY1571" s="31"/>
      <c r="CZ1571" s="31"/>
      <c r="DA1571" s="31"/>
      <c r="DB1571" s="31" t="s">
        <v>15747</v>
      </c>
      <c r="DC1571" s="31" t="s">
        <v>15752</v>
      </c>
      <c r="DD1571" s="31" t="s">
        <v>15746</v>
      </c>
      <c r="DE1571" s="31"/>
      <c r="DF1571" s="31"/>
      <c r="DG1571" s="31"/>
      <c r="DH1571" s="31"/>
      <c r="DI1571" s="31" t="s">
        <v>24822</v>
      </c>
      <c r="DJ1571" s="31" t="s">
        <v>24823</v>
      </c>
      <c r="DK1571" s="31"/>
      <c r="DL1571" s="31"/>
      <c r="DM1571" s="38" t="s">
        <v>9303</v>
      </c>
      <c r="DN1571" s="38"/>
      <c r="DO1571" s="35">
        <v>0</v>
      </c>
      <c r="DP1571" s="31" t="s">
        <v>13114</v>
      </c>
      <c r="DQ1571" s="31" t="s">
        <v>13113</v>
      </c>
      <c r="DR1571" s="31"/>
      <c r="DS1571" s="31" t="s">
        <v>26939</v>
      </c>
      <c r="DT1571" s="31"/>
      <c r="DU1571" s="31">
        <v>3</v>
      </c>
      <c r="DV1571" s="31" t="s">
        <v>32167</v>
      </c>
      <c r="DW1571" s="31" t="s">
        <v>7997</v>
      </c>
      <c r="DX1571" s="31" t="s">
        <v>7997</v>
      </c>
      <c r="DY1571" s="31" t="s">
        <v>18140</v>
      </c>
      <c r="DZ1571" s="31" t="s">
        <v>18135</v>
      </c>
      <c r="EA1571" s="31"/>
      <c r="EB1571" s="31">
        <v>309515</v>
      </c>
      <c r="EC1571" s="31" t="s">
        <v>40168</v>
      </c>
      <c r="ED1571" s="31" t="s">
        <v>41101</v>
      </c>
      <c r="EE1571" s="31"/>
      <c r="EF1571" s="31"/>
      <c r="EG1571" s="31"/>
      <c r="EH1571" s="31"/>
      <c r="EI1571" s="31"/>
      <c r="EJ1571" s="31"/>
    </row>
    <row r="1572" spans="1:140" ht="23.25" customHeight="1">
      <c r="A1572" s="25">
        <v>1570</v>
      </c>
      <c r="B1572" s="30" t="s">
        <v>17797</v>
      </c>
      <c r="C1572" s="31" t="s">
        <v>5028</v>
      </c>
      <c r="D1572" s="30" t="s">
        <v>5028</v>
      </c>
      <c r="E1572" s="30"/>
      <c r="F1572" s="30" t="s">
        <v>36257</v>
      </c>
      <c r="G1572" s="31">
        <f t="shared" si="227"/>
        <v>58</v>
      </c>
      <c r="H1572" s="72">
        <f t="shared" si="228"/>
        <v>53053</v>
      </c>
      <c r="I1572" s="30"/>
      <c r="J1572" s="30" t="s">
        <v>34084</v>
      </c>
      <c r="K1572" s="30" t="s">
        <v>4318</v>
      </c>
      <c r="L1572" s="31" t="s">
        <v>4318</v>
      </c>
      <c r="M1572" s="31" t="s">
        <v>6378</v>
      </c>
      <c r="N1572" s="31" t="s">
        <v>4008</v>
      </c>
      <c r="O1572" s="31" t="s">
        <v>4320</v>
      </c>
      <c r="P1572" s="52" t="s">
        <v>24630</v>
      </c>
      <c r="Q1572" s="31" t="s">
        <v>39231</v>
      </c>
      <c r="R1572" s="31">
        <v>10</v>
      </c>
      <c r="S1572" s="31">
        <v>10</v>
      </c>
      <c r="T1572" s="31"/>
      <c r="U1572" s="31">
        <v>1653</v>
      </c>
      <c r="V1572" s="31"/>
      <c r="W1572" s="31" t="s">
        <v>6910</v>
      </c>
      <c r="X1572" s="31" t="s">
        <v>7810</v>
      </c>
      <c r="Y1572" s="31" t="e">
        <f t="shared" ca="1" si="229"/>
        <v>#VALUE!</v>
      </c>
      <c r="Z1572" s="31" t="e">
        <f t="shared" ca="1" si="230"/>
        <v>#VALUE!</v>
      </c>
      <c r="AA1572" s="31"/>
      <c r="AB1572" s="31" t="s">
        <v>780</v>
      </c>
      <c r="AC1572" s="31" t="s">
        <v>34145</v>
      </c>
      <c r="AD1572" s="31" t="s">
        <v>34145</v>
      </c>
      <c r="AE1572" s="31"/>
      <c r="AF1572" s="31" t="s">
        <v>24701</v>
      </c>
      <c r="AG1572" s="31" t="s">
        <v>4322</v>
      </c>
      <c r="AH1572" s="31" t="s">
        <v>4322</v>
      </c>
      <c r="AI1572" s="31" t="s">
        <v>728</v>
      </c>
      <c r="AJ1572" s="31" t="s">
        <v>16339</v>
      </c>
      <c r="AK1572" s="31" t="s">
        <v>16340</v>
      </c>
      <c r="AL1572" s="31" t="s">
        <v>16341</v>
      </c>
      <c r="AM1572" s="31" t="s">
        <v>1201</v>
      </c>
      <c r="AN1572" s="31"/>
      <c r="AO1572" s="31"/>
      <c r="AP1572" s="31" t="s">
        <v>22917</v>
      </c>
      <c r="AQ1572" s="31" t="s">
        <v>31449</v>
      </c>
      <c r="AR1572" s="31" t="s">
        <v>34145</v>
      </c>
      <c r="AS1572" s="31" t="s">
        <v>34145</v>
      </c>
      <c r="AT1572" s="31" t="str">
        <f>_xlfn.IFNA(VLOOKUP(D1572,'[1]5. 1 Mei 2022'!$C$7:$F$60,4,FALSE),"")</f>
        <v/>
      </c>
      <c r="AU1572" s="31"/>
      <c r="AV1572" s="31" t="s">
        <v>20034</v>
      </c>
      <c r="AW1572" s="31" t="s">
        <v>31449</v>
      </c>
      <c r="AX1572" s="29">
        <f t="shared" si="234"/>
        <v>46331</v>
      </c>
      <c r="AY1572" s="31" t="s">
        <v>26346</v>
      </c>
      <c r="AZ1572" s="31" t="s">
        <v>22919</v>
      </c>
      <c r="BA1572" s="30" t="s">
        <v>22917</v>
      </c>
      <c r="BB1572" s="31"/>
      <c r="BC1572" s="31"/>
      <c r="BD1572" s="31" t="s">
        <v>1759</v>
      </c>
      <c r="BE1572" s="31" t="s">
        <v>7969</v>
      </c>
      <c r="BF1572" s="31" t="s">
        <v>20034</v>
      </c>
      <c r="BG1572" s="31"/>
      <c r="BH1572" s="31"/>
      <c r="BI1572" s="31" t="s">
        <v>8136</v>
      </c>
      <c r="BJ1572" s="31" t="s">
        <v>23222</v>
      </c>
      <c r="BK1572" s="31" t="str">
        <f t="shared" si="226"/>
        <v>III/c</v>
      </c>
      <c r="BL1572" s="31" t="s">
        <v>8077</v>
      </c>
      <c r="BM1572" s="31"/>
      <c r="BN1572" s="31"/>
      <c r="BO1572" s="31"/>
      <c r="BP1572" s="31" t="s">
        <v>1498</v>
      </c>
      <c r="BQ1572" s="31" t="s">
        <v>20278</v>
      </c>
      <c r="BR1572" s="52" t="s">
        <v>39748</v>
      </c>
      <c r="BS1572" s="52" t="s">
        <v>39232</v>
      </c>
      <c r="BT1572" s="31" t="s">
        <v>3163</v>
      </c>
      <c r="BU1572" s="31" t="s">
        <v>718</v>
      </c>
      <c r="BV1572" s="31" t="s">
        <v>6786</v>
      </c>
      <c r="BW1572" s="31">
        <f t="shared" ca="1" si="231"/>
        <v>13</v>
      </c>
      <c r="BX1572" s="78">
        <f t="shared" ca="1" si="232"/>
        <v>3</v>
      </c>
      <c r="BY1572" s="31"/>
      <c r="BZ1572" s="31" t="s">
        <v>23308</v>
      </c>
      <c r="CA1572" s="31" t="s">
        <v>2483</v>
      </c>
      <c r="CB1572" s="31" t="s">
        <v>1820</v>
      </c>
      <c r="CC1572" s="31">
        <v>1</v>
      </c>
      <c r="CD1572" s="31"/>
      <c r="CE1572" s="31" t="s">
        <v>20085</v>
      </c>
      <c r="CF1572" s="31"/>
      <c r="CG1572" s="31"/>
      <c r="CH1572" s="31"/>
      <c r="CI1572" s="31"/>
      <c r="CJ1572" s="31"/>
      <c r="CK1572" s="31"/>
      <c r="CL1572" s="31" t="s">
        <v>38869</v>
      </c>
      <c r="CM1572" s="52" t="s">
        <v>37079</v>
      </c>
      <c r="CN1572" s="31" t="s">
        <v>36751</v>
      </c>
      <c r="CO1572" s="31" t="s">
        <v>38870</v>
      </c>
      <c r="CP1572" s="52" t="s">
        <v>37079</v>
      </c>
      <c r="CQ1572" s="31" t="s">
        <v>36751</v>
      </c>
      <c r="CR1572" s="31">
        <v>4312</v>
      </c>
      <c r="CS1572" s="31" t="s">
        <v>16762</v>
      </c>
      <c r="CT1572" s="31"/>
      <c r="CU1572" s="31" t="s">
        <v>6672</v>
      </c>
      <c r="CV1572" s="31" t="s">
        <v>8380</v>
      </c>
      <c r="CW1572" s="31" t="s">
        <v>8378</v>
      </c>
      <c r="CX1572" s="31" t="s">
        <v>8346</v>
      </c>
      <c r="CY1572" s="31"/>
      <c r="CZ1572" s="31"/>
      <c r="DA1572" s="31"/>
      <c r="DB1572" s="31" t="s">
        <v>15747</v>
      </c>
      <c r="DC1572" s="31" t="s">
        <v>15750</v>
      </c>
      <c r="DD1572" s="31" t="s">
        <v>15746</v>
      </c>
      <c r="DE1572" s="31"/>
      <c r="DF1572" s="31"/>
      <c r="DG1572" s="31"/>
      <c r="DH1572" s="31"/>
      <c r="DI1572" s="31" t="s">
        <v>25077</v>
      </c>
      <c r="DJ1572" s="31" t="s">
        <v>25042</v>
      </c>
      <c r="DK1572" s="31"/>
      <c r="DL1572" s="31"/>
      <c r="DM1572" s="38" t="s">
        <v>9209</v>
      </c>
      <c r="DN1572" s="38"/>
      <c r="DO1572" s="35">
        <v>0</v>
      </c>
      <c r="DP1572" s="31" t="s">
        <v>14335</v>
      </c>
      <c r="DQ1572" s="31" t="s">
        <v>14336</v>
      </c>
      <c r="DR1572" s="31"/>
      <c r="DS1572" s="31" t="s">
        <v>26840</v>
      </c>
      <c r="DT1572" s="31" t="s">
        <v>28022</v>
      </c>
      <c r="DU1572" s="31">
        <v>2</v>
      </c>
      <c r="DV1572" s="31" t="s">
        <v>32165</v>
      </c>
      <c r="DW1572" s="31" t="s">
        <v>1759</v>
      </c>
      <c r="DX1572" s="31" t="s">
        <v>1759</v>
      </c>
      <c r="DY1572" s="31" t="s">
        <v>29683</v>
      </c>
      <c r="DZ1572" s="31" t="s">
        <v>18545</v>
      </c>
      <c r="EA1572" s="31"/>
      <c r="EB1572" s="31">
        <v>0</v>
      </c>
      <c r="EC1572" s="31" t="s">
        <v>40168</v>
      </c>
      <c r="ED1572" s="31" t="s">
        <v>41101</v>
      </c>
      <c r="EE1572" s="31"/>
      <c r="EF1572" s="31"/>
      <c r="EG1572" s="31"/>
      <c r="EH1572" s="31"/>
      <c r="EI1572" s="31"/>
      <c r="EJ1572" s="31"/>
    </row>
    <row r="1573" spans="1:140" ht="23.25" customHeight="1">
      <c r="A1573" s="25">
        <v>1571</v>
      </c>
      <c r="B1573" s="30" t="s">
        <v>15141</v>
      </c>
      <c r="C1573" s="31">
        <v>140336513</v>
      </c>
      <c r="D1573" s="30" t="s">
        <v>660</v>
      </c>
      <c r="E1573" s="30"/>
      <c r="F1573" s="30" t="s">
        <v>36253</v>
      </c>
      <c r="G1573" s="31">
        <f t="shared" si="227"/>
        <v>60</v>
      </c>
      <c r="H1573" s="72">
        <f t="shared" si="228"/>
        <v>49553</v>
      </c>
      <c r="I1573" s="30"/>
      <c r="J1573" s="30" t="s">
        <v>34084</v>
      </c>
      <c r="K1573" s="30" t="s">
        <v>4318</v>
      </c>
      <c r="L1573" s="31" t="s">
        <v>4318</v>
      </c>
      <c r="M1573" s="31" t="s">
        <v>3186</v>
      </c>
      <c r="N1573" s="31" t="s">
        <v>7120</v>
      </c>
      <c r="O1573" s="31" t="s">
        <v>3943</v>
      </c>
      <c r="P1573" s="31" t="s">
        <v>18412</v>
      </c>
      <c r="Q1573" s="31"/>
      <c r="R1573" s="31">
        <v>20</v>
      </c>
      <c r="S1573" s="31">
        <v>0</v>
      </c>
      <c r="T1573" s="31"/>
      <c r="U1573" s="31">
        <v>1428</v>
      </c>
      <c r="V1573" s="31"/>
      <c r="W1573" s="31" t="s">
        <v>7852</v>
      </c>
      <c r="X1573" s="31" t="s">
        <v>7853</v>
      </c>
      <c r="Y1573" s="31">
        <f t="shared" ca="1" si="229"/>
        <v>48</v>
      </c>
      <c r="Z1573" s="31" t="str">
        <f t="shared" ca="1" si="230"/>
        <v>46-58</v>
      </c>
      <c r="AA1573" s="31"/>
      <c r="AB1573" s="31" t="s">
        <v>780</v>
      </c>
      <c r="AC1573" s="31" t="s">
        <v>34145</v>
      </c>
      <c r="AD1573" s="31" t="s">
        <v>34145</v>
      </c>
      <c r="AE1573" s="31"/>
      <c r="AF1573" s="31" t="s">
        <v>24701</v>
      </c>
      <c r="AG1573" s="31" t="s">
        <v>4322</v>
      </c>
      <c r="AH1573" s="31" t="s">
        <v>4322</v>
      </c>
      <c r="AI1573" s="31" t="s">
        <v>728</v>
      </c>
      <c r="AJ1573" s="31">
        <v>2012740164</v>
      </c>
      <c r="AK1573" s="31" t="s">
        <v>18818</v>
      </c>
      <c r="AL1573" s="31" t="s">
        <v>10367</v>
      </c>
      <c r="AM1573" s="31" t="s">
        <v>2681</v>
      </c>
      <c r="AN1573" s="31"/>
      <c r="AO1573" s="31"/>
      <c r="AP1573" s="31" t="s">
        <v>33003</v>
      </c>
      <c r="AQ1573" s="31" t="s">
        <v>31614</v>
      </c>
      <c r="AR1573" s="31" t="s">
        <v>34145</v>
      </c>
      <c r="AS1573" s="31" t="s">
        <v>34145</v>
      </c>
      <c r="AT1573" s="31" t="str">
        <f>_xlfn.IFNA(VLOOKUP(D1573,'[1]5. 1 Mei 2022'!$C$7:$F$60,4,FALSE),"")</f>
        <v/>
      </c>
      <c r="AU1573" s="31"/>
      <c r="AV1573" s="31" t="s">
        <v>24786</v>
      </c>
      <c r="AW1573" s="31" t="s">
        <v>38790</v>
      </c>
      <c r="AX1573" s="29" t="e">
        <f t="shared" si="234"/>
        <v>#VALUE!</v>
      </c>
      <c r="AY1573" s="31" t="s">
        <v>26346</v>
      </c>
      <c r="AZ1573" s="31" t="s">
        <v>33005</v>
      </c>
      <c r="BA1573" s="30" t="s">
        <v>33003</v>
      </c>
      <c r="BB1573" s="31" t="s">
        <v>11647</v>
      </c>
      <c r="BC1573" s="31"/>
      <c r="BD1573" s="31" t="s">
        <v>24787</v>
      </c>
      <c r="BE1573" s="31" t="s">
        <v>7969</v>
      </c>
      <c r="BF1573" s="31" t="s">
        <v>24786</v>
      </c>
      <c r="BG1573" s="31" t="s">
        <v>38801</v>
      </c>
      <c r="BH1573" s="31"/>
      <c r="BI1573" s="31" t="s">
        <v>8136</v>
      </c>
      <c r="BJ1573" s="31" t="s">
        <v>20310</v>
      </c>
      <c r="BK1573" s="31" t="str">
        <f t="shared" si="226"/>
        <v>IV/a</v>
      </c>
      <c r="BL1573" s="31" t="s">
        <v>8077</v>
      </c>
      <c r="BM1573" s="31"/>
      <c r="BN1573" s="31"/>
      <c r="BO1573" s="31"/>
      <c r="BP1573" s="31" t="s">
        <v>1498</v>
      </c>
      <c r="BQ1573" s="31" t="s">
        <v>20310</v>
      </c>
      <c r="BR1573" s="31" t="s">
        <v>30292</v>
      </c>
      <c r="BS1573" s="31" t="s">
        <v>32039</v>
      </c>
      <c r="BT1573" s="31" t="s">
        <v>1694</v>
      </c>
      <c r="BU1573" s="31"/>
      <c r="BV1573" s="31" t="s">
        <v>7546</v>
      </c>
      <c r="BW1573" s="31">
        <f t="shared" ca="1" si="231"/>
        <v>29</v>
      </c>
      <c r="BX1573" s="78">
        <f t="shared" ca="1" si="232"/>
        <v>3</v>
      </c>
      <c r="BY1573" s="31"/>
      <c r="BZ1573" s="31"/>
      <c r="CA1573" s="31" t="s">
        <v>2483</v>
      </c>
      <c r="CB1573" s="31" t="s">
        <v>2519</v>
      </c>
      <c r="CC1573" s="31">
        <v>2</v>
      </c>
      <c r="CD1573" s="31">
        <v>1</v>
      </c>
      <c r="CE1573" s="31" t="s">
        <v>20085</v>
      </c>
      <c r="CF1573" s="31"/>
      <c r="CG1573" s="31">
        <v>2007</v>
      </c>
      <c r="CH1573" s="31"/>
      <c r="CI1573" s="31"/>
      <c r="CJ1573" s="31"/>
      <c r="CK1573" s="31"/>
      <c r="CL1573" s="31" t="s">
        <v>23371</v>
      </c>
      <c r="CM1573" s="31" t="s">
        <v>22091</v>
      </c>
      <c r="CN1573" s="31">
        <v>123</v>
      </c>
      <c r="CO1573" s="31" t="s">
        <v>28678</v>
      </c>
      <c r="CP1573" s="31" t="s">
        <v>22091</v>
      </c>
      <c r="CQ1573" s="31">
        <v>123</v>
      </c>
      <c r="CR1573" s="31">
        <v>3737</v>
      </c>
      <c r="CS1573" s="31" t="s">
        <v>18180</v>
      </c>
      <c r="CT1573" s="31"/>
      <c r="CU1573" s="31" t="s">
        <v>8314</v>
      </c>
      <c r="CV1573" s="31" t="s">
        <v>8347</v>
      </c>
      <c r="CW1573" s="31" t="s">
        <v>8348</v>
      </c>
      <c r="CX1573" s="31" t="s">
        <v>8346</v>
      </c>
      <c r="CY1573" s="31"/>
      <c r="CZ1573" s="31"/>
      <c r="DA1573" s="31"/>
      <c r="DB1573" s="31" t="s">
        <v>15744</v>
      </c>
      <c r="DC1573" s="31" t="s">
        <v>15745</v>
      </c>
      <c r="DD1573" s="31" t="s">
        <v>15746</v>
      </c>
      <c r="DE1573" s="31"/>
      <c r="DF1573" s="31"/>
      <c r="DG1573" s="31"/>
      <c r="DH1573" s="31"/>
      <c r="DI1573" s="31" t="s">
        <v>25077</v>
      </c>
      <c r="DJ1573" s="31" t="s">
        <v>25042</v>
      </c>
      <c r="DK1573" s="31" t="s">
        <v>25645</v>
      </c>
      <c r="DL1573" s="31" t="s">
        <v>13888</v>
      </c>
      <c r="DM1573" s="38" t="s">
        <v>19480</v>
      </c>
      <c r="DN1573" s="38"/>
      <c r="DO1573" s="35">
        <v>0</v>
      </c>
      <c r="DP1573" s="31" t="s">
        <v>13852</v>
      </c>
      <c r="DQ1573" s="31" t="s">
        <v>13851</v>
      </c>
      <c r="DR1573" s="31"/>
      <c r="DS1573" s="31" t="s">
        <v>27128</v>
      </c>
      <c r="DT1573" s="31" t="s">
        <v>38040</v>
      </c>
      <c r="DU1573" s="31">
        <v>3</v>
      </c>
      <c r="DV1573" s="31" t="s">
        <v>32167</v>
      </c>
      <c r="DW1573" s="31" t="s">
        <v>7997</v>
      </c>
      <c r="DX1573" s="31" t="s">
        <v>7997</v>
      </c>
      <c r="DY1573" s="31" t="s">
        <v>40031</v>
      </c>
      <c r="DZ1573" s="52" t="s">
        <v>39955</v>
      </c>
      <c r="EA1573" s="52" t="s">
        <v>40032</v>
      </c>
      <c r="EB1573" s="31">
        <v>0</v>
      </c>
      <c r="EC1573" s="31" t="s">
        <v>40168</v>
      </c>
      <c r="ED1573" s="31" t="s">
        <v>41101</v>
      </c>
      <c r="EE1573" s="31"/>
      <c r="EF1573" s="31"/>
      <c r="EG1573" s="31"/>
      <c r="EH1573" s="31"/>
      <c r="EI1573" s="31"/>
      <c r="EJ1573" s="31"/>
    </row>
    <row r="1574" spans="1:140" ht="23.25" customHeight="1">
      <c r="A1574" s="25">
        <v>1572</v>
      </c>
      <c r="B1574" s="30" t="s">
        <v>18916</v>
      </c>
      <c r="C1574" s="31" t="s">
        <v>18920</v>
      </c>
      <c r="D1574" s="30" t="s">
        <v>26218</v>
      </c>
      <c r="E1574" s="30"/>
      <c r="F1574" s="30" t="s">
        <v>36262</v>
      </c>
      <c r="G1574" s="31">
        <f t="shared" si="227"/>
        <v>58</v>
      </c>
      <c r="H1574" s="72">
        <f t="shared" si="228"/>
        <v>54118</v>
      </c>
      <c r="I1574" s="30" t="s">
        <v>35297</v>
      </c>
      <c r="J1574" s="30" t="s">
        <v>34085</v>
      </c>
      <c r="K1574" s="30" t="s">
        <v>34083</v>
      </c>
      <c r="L1574" s="31" t="s">
        <v>16726</v>
      </c>
      <c r="M1574" s="31" t="s">
        <v>3186</v>
      </c>
      <c r="N1574" s="31" t="s">
        <v>3557</v>
      </c>
      <c r="O1574" s="31" t="s">
        <v>1501</v>
      </c>
      <c r="P1574" s="31" t="s">
        <v>25993</v>
      </c>
      <c r="Q1574" s="31"/>
      <c r="R1574" s="31"/>
      <c r="S1574" s="31"/>
      <c r="T1574" s="31"/>
      <c r="U1574" s="31" t="s">
        <v>22843</v>
      </c>
      <c r="V1574" s="31"/>
      <c r="W1574" s="31" t="s">
        <v>18929</v>
      </c>
      <c r="X1574" s="31" t="s">
        <v>18930</v>
      </c>
      <c r="Y1574" s="31" t="e">
        <f t="shared" ca="1" si="229"/>
        <v>#VALUE!</v>
      </c>
      <c r="Z1574" s="31" t="e">
        <f t="shared" ca="1" si="230"/>
        <v>#VALUE!</v>
      </c>
      <c r="AA1574" s="31"/>
      <c r="AB1574" s="31" t="s">
        <v>780</v>
      </c>
      <c r="AC1574" s="31" t="s">
        <v>34145</v>
      </c>
      <c r="AD1574" s="31" t="s">
        <v>34145</v>
      </c>
      <c r="AE1574" s="31"/>
      <c r="AF1574" s="31" t="s">
        <v>24701</v>
      </c>
      <c r="AG1574" s="31" t="s">
        <v>4322</v>
      </c>
      <c r="AH1574" s="31" t="s">
        <v>4322</v>
      </c>
      <c r="AI1574" s="31" t="s">
        <v>728</v>
      </c>
      <c r="AJ1574" s="31" t="s">
        <v>18981</v>
      </c>
      <c r="AK1574" s="31" t="s">
        <v>18982</v>
      </c>
      <c r="AL1574" s="31" t="s">
        <v>18983</v>
      </c>
      <c r="AM1574" s="31" t="s">
        <v>4698</v>
      </c>
      <c r="AN1574" s="31"/>
      <c r="AO1574" s="31"/>
      <c r="AP1574" s="31" t="s">
        <v>18118</v>
      </c>
      <c r="AQ1574" s="31" t="s">
        <v>11348</v>
      </c>
      <c r="AR1574" s="31" t="s">
        <v>34145</v>
      </c>
      <c r="AS1574" s="31" t="s">
        <v>34145</v>
      </c>
      <c r="AT1574" s="31" t="str">
        <f>_xlfn.IFNA(VLOOKUP(D1574,'[1]5. 1 Mei 2022'!$C$7:$F$60,4,FALSE),"")</f>
        <v/>
      </c>
      <c r="AU1574" s="31"/>
      <c r="AV1574" s="31" t="s">
        <v>20032</v>
      </c>
      <c r="AW1574" s="31" t="s">
        <v>31996</v>
      </c>
      <c r="AX1574" s="29">
        <f t="shared" si="234"/>
        <v>46376</v>
      </c>
      <c r="AY1574" s="31" t="s">
        <v>26346</v>
      </c>
      <c r="AZ1574" s="31" t="s">
        <v>2622</v>
      </c>
      <c r="BA1574" s="30" t="s">
        <v>18118</v>
      </c>
      <c r="BB1574" s="31" t="s">
        <v>8024</v>
      </c>
      <c r="BC1574" s="31"/>
      <c r="BD1574" s="31" t="s">
        <v>7980</v>
      </c>
      <c r="BE1574" s="31" t="s">
        <v>7969</v>
      </c>
      <c r="BF1574" s="31" t="s">
        <v>20032</v>
      </c>
      <c r="BG1574" s="31"/>
      <c r="BH1574" s="31"/>
      <c r="BI1574" s="31"/>
      <c r="BJ1574" s="31">
        <v>0</v>
      </c>
      <c r="BK1574" s="31" t="str">
        <f t="shared" si="226"/>
        <v>III/a</v>
      </c>
      <c r="BL1574" s="31"/>
      <c r="BM1574" s="31"/>
      <c r="BN1574" s="31"/>
      <c r="BO1574" s="31"/>
      <c r="BP1574" s="31"/>
      <c r="BQ1574" s="31"/>
      <c r="BR1574" s="31"/>
      <c r="BS1574" s="31"/>
      <c r="BT1574" s="31"/>
      <c r="BU1574" s="31"/>
      <c r="BV1574" s="31" t="s">
        <v>11348</v>
      </c>
      <c r="BW1574" s="31">
        <f t="shared" ca="1" si="231"/>
        <v>7</v>
      </c>
      <c r="BX1574" s="78">
        <f t="shared" ca="1" si="232"/>
        <v>3</v>
      </c>
      <c r="BY1574" s="31" t="s">
        <v>25993</v>
      </c>
      <c r="BZ1574" s="31"/>
      <c r="CA1574" s="31" t="s">
        <v>2483</v>
      </c>
      <c r="CB1574" s="31" t="s">
        <v>2406</v>
      </c>
      <c r="CC1574" s="31"/>
      <c r="CD1574" s="31"/>
      <c r="CE1574" s="31" t="s">
        <v>20085</v>
      </c>
      <c r="CF1574" s="31"/>
      <c r="CG1574" s="31"/>
      <c r="CH1574" s="31"/>
      <c r="CI1574" s="31"/>
      <c r="CJ1574" s="31"/>
      <c r="CK1574" s="31"/>
      <c r="CL1574" s="31" t="s">
        <v>25865</v>
      </c>
      <c r="CM1574" s="31" t="s">
        <v>23771</v>
      </c>
      <c r="CN1574" s="31">
        <v>124</v>
      </c>
      <c r="CO1574" s="31" t="s">
        <v>25864</v>
      </c>
      <c r="CP1574" s="31" t="s">
        <v>23771</v>
      </c>
      <c r="CQ1574" s="31">
        <v>124</v>
      </c>
      <c r="CR1574" s="31">
        <v>6621</v>
      </c>
      <c r="CS1574" s="31" t="s">
        <v>19573</v>
      </c>
      <c r="CT1574" s="31" t="s">
        <v>19574</v>
      </c>
      <c r="CU1574" s="31" t="s">
        <v>19575</v>
      </c>
      <c r="CV1574" s="31" t="s">
        <v>18984</v>
      </c>
      <c r="CW1574" s="31" t="s">
        <v>18985</v>
      </c>
      <c r="CX1574" s="31" t="s">
        <v>18936</v>
      </c>
      <c r="CY1574" s="31"/>
      <c r="CZ1574" s="31"/>
      <c r="DA1574" s="31"/>
      <c r="DB1574" s="31" t="s">
        <v>11355</v>
      </c>
      <c r="DC1574" s="31" t="s">
        <v>19655</v>
      </c>
      <c r="DD1574" s="31" t="s">
        <v>19042</v>
      </c>
      <c r="DE1574" s="31"/>
      <c r="DF1574" s="31"/>
      <c r="DG1574" s="31"/>
      <c r="DH1574" s="31"/>
      <c r="DI1574" s="31" t="s">
        <v>18937</v>
      </c>
      <c r="DJ1574" s="31" t="s">
        <v>18936</v>
      </c>
      <c r="DK1574" s="31"/>
      <c r="DL1574" s="31"/>
      <c r="DM1574" s="38" t="s">
        <v>19009</v>
      </c>
      <c r="DN1574" s="38"/>
      <c r="DO1574" s="35"/>
      <c r="DP1574" s="31" t="s">
        <v>18978</v>
      </c>
      <c r="DQ1574" s="31" t="s">
        <v>18979</v>
      </c>
      <c r="DR1574" s="31" t="s">
        <v>18977</v>
      </c>
      <c r="DS1574" s="31" t="s">
        <v>18976</v>
      </c>
      <c r="DT1574" s="31" t="s">
        <v>18980</v>
      </c>
      <c r="DU1574" s="31">
        <v>3</v>
      </c>
      <c r="DV1574" s="31" t="s">
        <v>32167</v>
      </c>
      <c r="DW1574" s="31" t="s">
        <v>7980</v>
      </c>
      <c r="DX1574" s="31" t="s">
        <v>7980</v>
      </c>
      <c r="DY1574" s="31" t="s">
        <v>28848</v>
      </c>
      <c r="DZ1574" s="31" t="s">
        <v>18545</v>
      </c>
      <c r="EA1574" s="31"/>
      <c r="EB1574" s="31">
        <v>1467166</v>
      </c>
      <c r="EC1574" s="31" t="s">
        <v>40168</v>
      </c>
      <c r="ED1574" s="31" t="s">
        <v>41101</v>
      </c>
      <c r="EE1574" s="31"/>
      <c r="EF1574" s="31"/>
      <c r="EG1574" s="31"/>
      <c r="EH1574" s="31"/>
      <c r="EI1574" s="31"/>
      <c r="EJ1574" s="31"/>
    </row>
    <row r="1575" spans="1:140" ht="23.25" customHeight="1">
      <c r="A1575" s="25">
        <v>1573</v>
      </c>
      <c r="B1575" s="30" t="s">
        <v>24374</v>
      </c>
      <c r="C1575" s="31" t="s">
        <v>7429</v>
      </c>
      <c r="D1575" s="30" t="s">
        <v>7597</v>
      </c>
      <c r="E1575" s="30"/>
      <c r="F1575" s="30" t="s">
        <v>36255</v>
      </c>
      <c r="G1575" s="31">
        <f t="shared" si="227"/>
        <v>58</v>
      </c>
      <c r="H1575" s="72">
        <f t="shared" si="228"/>
        <v>52841</v>
      </c>
      <c r="I1575" s="30"/>
      <c r="J1575" s="30" t="s">
        <v>34084</v>
      </c>
      <c r="K1575" s="30" t="s">
        <v>4318</v>
      </c>
      <c r="L1575" s="31" t="s">
        <v>4318</v>
      </c>
      <c r="M1575" s="31" t="s">
        <v>3186</v>
      </c>
      <c r="N1575" s="31" t="s">
        <v>3311</v>
      </c>
      <c r="O1575" s="31" t="s">
        <v>2534</v>
      </c>
      <c r="P1575" s="31" t="s">
        <v>15640</v>
      </c>
      <c r="Q1575" s="31"/>
      <c r="R1575" s="31">
        <v>8</v>
      </c>
      <c r="S1575" s="31">
        <v>0</v>
      </c>
      <c r="T1575" s="31"/>
      <c r="U1575" s="31">
        <v>1260</v>
      </c>
      <c r="V1575" s="31" t="s">
        <v>1435</v>
      </c>
      <c r="W1575" s="31" t="s">
        <v>2305</v>
      </c>
      <c r="X1575" s="31" t="s">
        <v>799</v>
      </c>
      <c r="Y1575" s="31" t="e">
        <f t="shared" ca="1" si="229"/>
        <v>#VALUE!</v>
      </c>
      <c r="Z1575" s="31" t="e">
        <f t="shared" ca="1" si="230"/>
        <v>#VALUE!</v>
      </c>
      <c r="AA1575" s="31"/>
      <c r="AB1575" s="31" t="s">
        <v>11144</v>
      </c>
      <c r="AC1575" s="31" t="s">
        <v>34145</v>
      </c>
      <c r="AD1575" s="31" t="s">
        <v>34145</v>
      </c>
      <c r="AE1575" s="31"/>
      <c r="AF1575" s="31" t="s">
        <v>24701</v>
      </c>
      <c r="AG1575" s="31" t="s">
        <v>4322</v>
      </c>
      <c r="AH1575" s="31" t="s">
        <v>4322</v>
      </c>
      <c r="AI1575" s="31" t="s">
        <v>908</v>
      </c>
      <c r="AJ1575" s="31" t="s">
        <v>7325</v>
      </c>
      <c r="AK1575" s="31" t="s">
        <v>7326</v>
      </c>
      <c r="AL1575" s="31">
        <v>39317</v>
      </c>
      <c r="AM1575" s="31" t="s">
        <v>7327</v>
      </c>
      <c r="AN1575" s="31"/>
      <c r="AO1575" s="31"/>
      <c r="AP1575" s="31" t="s">
        <v>20019</v>
      </c>
      <c r="AQ1575" s="31" t="s">
        <v>19167</v>
      </c>
      <c r="AR1575" s="31" t="s">
        <v>34145</v>
      </c>
      <c r="AS1575" s="31" t="s">
        <v>34145</v>
      </c>
      <c r="AT1575" s="31" t="str">
        <f>_xlfn.IFNA(VLOOKUP(D1575,'[1]5. 1 Mei 2022'!$C$7:$F$60,4,FALSE),"")</f>
        <v/>
      </c>
      <c r="AU1575" s="31"/>
      <c r="AV1575" s="31" t="s">
        <v>20032</v>
      </c>
      <c r="AW1575" s="31"/>
      <c r="AX1575" s="29">
        <f t="shared" si="234"/>
        <v>1903</v>
      </c>
      <c r="AY1575" s="31" t="s">
        <v>26346</v>
      </c>
      <c r="AZ1575" s="31" t="s">
        <v>20021</v>
      </c>
      <c r="BA1575" s="30" t="s">
        <v>20019</v>
      </c>
      <c r="BB1575" s="31" t="s">
        <v>8026</v>
      </c>
      <c r="BC1575" s="31"/>
      <c r="BD1575" s="31" t="s">
        <v>7980</v>
      </c>
      <c r="BE1575" s="31" t="s">
        <v>7969</v>
      </c>
      <c r="BF1575" s="31" t="s">
        <v>20032</v>
      </c>
      <c r="BG1575" s="31"/>
      <c r="BH1575" s="31"/>
      <c r="BI1575" s="31" t="s">
        <v>8136</v>
      </c>
      <c r="BJ1575" s="31" t="s">
        <v>20275</v>
      </c>
      <c r="BK1575" s="31" t="str">
        <f t="shared" si="226"/>
        <v>III/b</v>
      </c>
      <c r="BL1575" s="31" t="s">
        <v>8077</v>
      </c>
      <c r="BM1575" s="31"/>
      <c r="BN1575" s="31"/>
      <c r="BO1575" s="31"/>
      <c r="BP1575" s="31"/>
      <c r="BQ1575" s="31" t="s">
        <v>20275</v>
      </c>
      <c r="BR1575" s="31" t="s">
        <v>17826</v>
      </c>
      <c r="BS1575" s="31" t="s">
        <v>26424</v>
      </c>
      <c r="BT1575" s="31" t="s">
        <v>3296</v>
      </c>
      <c r="BU1575" s="31" t="s">
        <v>2918</v>
      </c>
      <c r="BV1575" s="31" t="s">
        <v>1779</v>
      </c>
      <c r="BW1575" s="31">
        <f t="shared" ca="1" si="231"/>
        <v>12</v>
      </c>
      <c r="BX1575" s="78">
        <f t="shared" ca="1" si="232"/>
        <v>3</v>
      </c>
      <c r="BY1575" s="31"/>
      <c r="BZ1575" s="31"/>
      <c r="CA1575" s="31" t="s">
        <v>2483</v>
      </c>
      <c r="CB1575" s="31" t="s">
        <v>2519</v>
      </c>
      <c r="CC1575" s="31">
        <v>2</v>
      </c>
      <c r="CD1575" s="31">
        <v>1</v>
      </c>
      <c r="CE1575" s="31" t="s">
        <v>20085</v>
      </c>
      <c r="CF1575" s="31"/>
      <c r="CG1575" s="31"/>
      <c r="CH1575" s="31"/>
      <c r="CI1575" s="31"/>
      <c r="CJ1575" s="31"/>
      <c r="CK1575" s="31"/>
      <c r="CL1575" s="31" t="s">
        <v>22291</v>
      </c>
      <c r="CM1575" s="31" t="s">
        <v>22158</v>
      </c>
      <c r="CN1575" s="31">
        <v>123</v>
      </c>
      <c r="CO1575" s="31" t="s">
        <v>25540</v>
      </c>
      <c r="CP1575" s="31" t="s">
        <v>22158</v>
      </c>
      <c r="CQ1575" s="31">
        <v>123</v>
      </c>
      <c r="CR1575" s="31">
        <v>4459</v>
      </c>
      <c r="CS1575" s="31" t="s">
        <v>8681</v>
      </c>
      <c r="CT1575" s="31"/>
      <c r="CU1575" s="31" t="s">
        <v>2049</v>
      </c>
      <c r="CV1575" s="31" t="s">
        <v>8385</v>
      </c>
      <c r="CW1575" s="31" t="s">
        <v>11182</v>
      </c>
      <c r="CX1575" s="31" t="s">
        <v>8346</v>
      </c>
      <c r="CY1575" s="31"/>
      <c r="CZ1575" s="31"/>
      <c r="DA1575" s="31"/>
      <c r="DB1575" s="31" t="s">
        <v>15747</v>
      </c>
      <c r="DC1575" s="31" t="s">
        <v>15752</v>
      </c>
      <c r="DD1575" s="31" t="s">
        <v>15746</v>
      </c>
      <c r="DE1575" s="31"/>
      <c r="DF1575" s="31"/>
      <c r="DG1575" s="31"/>
      <c r="DH1575" s="31"/>
      <c r="DI1575" s="31" t="s">
        <v>24822</v>
      </c>
      <c r="DJ1575" s="31" t="s">
        <v>24823</v>
      </c>
      <c r="DK1575" s="31"/>
      <c r="DL1575" s="31"/>
      <c r="DM1575" s="38" t="s">
        <v>9484</v>
      </c>
      <c r="DN1575" s="38"/>
      <c r="DO1575" s="35">
        <v>0</v>
      </c>
      <c r="DP1575" s="31" t="s">
        <v>13054</v>
      </c>
      <c r="DQ1575" s="31" t="s">
        <v>13053</v>
      </c>
      <c r="DR1575" s="31"/>
      <c r="DS1575" s="31" t="s">
        <v>38670</v>
      </c>
      <c r="DT1575" s="31" t="s">
        <v>38041</v>
      </c>
      <c r="DU1575" s="31">
        <v>3</v>
      </c>
      <c r="DV1575" s="31" t="s">
        <v>32167</v>
      </c>
      <c r="DW1575" s="31" t="s">
        <v>7980</v>
      </c>
      <c r="DX1575" s="31" t="s">
        <v>7980</v>
      </c>
      <c r="DY1575" s="31" t="s">
        <v>32409</v>
      </c>
      <c r="DZ1575" s="31" t="s">
        <v>32398</v>
      </c>
      <c r="EA1575" s="31"/>
      <c r="EB1575" s="31">
        <v>1071623</v>
      </c>
      <c r="EC1575" s="31" t="s">
        <v>40168</v>
      </c>
      <c r="ED1575" s="31" t="s">
        <v>41101</v>
      </c>
      <c r="EE1575" s="31"/>
      <c r="EF1575" s="31"/>
      <c r="EG1575" s="31"/>
      <c r="EH1575" s="31"/>
      <c r="EI1575" s="31"/>
      <c r="EJ1575" s="31"/>
    </row>
    <row r="1576" spans="1:140" ht="23.25" customHeight="1">
      <c r="A1576" s="25">
        <v>1574</v>
      </c>
      <c r="B1576" s="30" t="s">
        <v>2600</v>
      </c>
      <c r="C1576" s="31" t="s">
        <v>7781</v>
      </c>
      <c r="D1576" s="30" t="s">
        <v>17417</v>
      </c>
      <c r="E1576" s="30"/>
      <c r="F1576" s="30" t="s">
        <v>36262</v>
      </c>
      <c r="G1576" s="31">
        <f t="shared" si="227"/>
        <v>58</v>
      </c>
      <c r="H1576" s="72">
        <f t="shared" si="228"/>
        <v>49644</v>
      </c>
      <c r="I1576" s="30" t="s">
        <v>35298</v>
      </c>
      <c r="J1576" s="30" t="s">
        <v>34085</v>
      </c>
      <c r="K1576" s="30" t="s">
        <v>34083</v>
      </c>
      <c r="L1576" s="31" t="s">
        <v>16726</v>
      </c>
      <c r="M1576" s="31" t="s">
        <v>6378</v>
      </c>
      <c r="N1576" s="31" t="s">
        <v>7551</v>
      </c>
      <c r="O1576" s="31" t="s">
        <v>6326</v>
      </c>
      <c r="P1576" s="31" t="s">
        <v>11676</v>
      </c>
      <c r="Q1576" s="31"/>
      <c r="R1576" s="31"/>
      <c r="S1576" s="31"/>
      <c r="T1576" s="31"/>
      <c r="U1576" s="31" t="s">
        <v>846</v>
      </c>
      <c r="V1576" s="31"/>
      <c r="W1576" s="31" t="s">
        <v>6910</v>
      </c>
      <c r="X1576" s="31" t="s">
        <v>7133</v>
      </c>
      <c r="Y1576" s="31">
        <f t="shared" ca="1" si="229"/>
        <v>46</v>
      </c>
      <c r="Z1576" s="31" t="str">
        <f t="shared" ca="1" si="230"/>
        <v>46-58</v>
      </c>
      <c r="AA1576" s="31"/>
      <c r="AB1576" s="31" t="s">
        <v>6770</v>
      </c>
      <c r="AC1576" s="31" t="s">
        <v>34153</v>
      </c>
      <c r="AD1576" s="31" t="s">
        <v>34194</v>
      </c>
      <c r="AE1576" s="31"/>
      <c r="AF1576" s="31" t="s">
        <v>24700</v>
      </c>
      <c r="AG1576" s="31" t="s">
        <v>7895</v>
      </c>
      <c r="AH1576" s="31" t="s">
        <v>7895</v>
      </c>
      <c r="AI1576" s="31" t="s">
        <v>40277</v>
      </c>
      <c r="AJ1576" s="31">
        <v>93941267</v>
      </c>
      <c r="AK1576" s="31" t="s">
        <v>3220</v>
      </c>
      <c r="AL1576" s="31">
        <v>35212</v>
      </c>
      <c r="AM1576" s="31" t="s">
        <v>3221</v>
      </c>
      <c r="AN1576" s="31"/>
      <c r="AO1576" s="31"/>
      <c r="AP1576" s="31" t="s">
        <v>33758</v>
      </c>
      <c r="AQ1576" s="31" t="s">
        <v>3372</v>
      </c>
      <c r="AR1576" s="31" t="s">
        <v>34148</v>
      </c>
      <c r="AS1576" s="31" t="s">
        <v>34148</v>
      </c>
      <c r="AT1576" s="31" t="str">
        <f>_xlfn.IFNA(VLOOKUP(D1576,'[1]5. 1 Mei 2022'!$C$7:$F$60,4,FALSE),"")</f>
        <v/>
      </c>
      <c r="AU1576" s="31"/>
      <c r="AV1576" s="31" t="s">
        <v>15488</v>
      </c>
      <c r="AW1576" s="31"/>
      <c r="AX1576" s="29">
        <f t="shared" si="234"/>
        <v>1903</v>
      </c>
      <c r="AY1576" s="31" t="s">
        <v>26344</v>
      </c>
      <c r="AZ1576" s="31" t="s">
        <v>26353</v>
      </c>
      <c r="BA1576" s="30" t="s">
        <v>33758</v>
      </c>
      <c r="BB1576" s="31"/>
      <c r="BC1576" s="31"/>
      <c r="BD1576" s="31" t="s">
        <v>21142</v>
      </c>
      <c r="BE1576" s="31" t="s">
        <v>7968</v>
      </c>
      <c r="BF1576" s="31" t="s">
        <v>5449</v>
      </c>
      <c r="BG1576" s="31"/>
      <c r="BH1576" s="31"/>
      <c r="BI1576" s="31"/>
      <c r="BJ1576" s="31">
        <v>0</v>
      </c>
      <c r="BK1576" s="31" t="str">
        <f t="shared" si="226"/>
        <v>II/a</v>
      </c>
      <c r="BL1576" s="31"/>
      <c r="BM1576" s="31"/>
      <c r="BN1576" s="31"/>
      <c r="BO1576" s="31"/>
      <c r="BP1576" s="31" t="s">
        <v>1498</v>
      </c>
      <c r="BQ1576" s="31"/>
      <c r="BR1576" s="31"/>
      <c r="BS1576" s="31"/>
      <c r="BT1576" s="31"/>
      <c r="BU1576" s="31"/>
      <c r="BV1576" s="31" t="s">
        <v>6736</v>
      </c>
      <c r="BW1576" s="31">
        <f t="shared" ca="1" si="231"/>
        <v>17</v>
      </c>
      <c r="BX1576" s="78">
        <f t="shared" ca="1" si="232"/>
        <v>3</v>
      </c>
      <c r="BY1576" s="31" t="s">
        <v>11676</v>
      </c>
      <c r="BZ1576" s="31"/>
      <c r="CA1576" s="31" t="s">
        <v>4239</v>
      </c>
      <c r="CB1576" s="31" t="s">
        <v>2519</v>
      </c>
      <c r="CC1576" s="31" t="s">
        <v>1498</v>
      </c>
      <c r="CD1576" s="31">
        <v>1</v>
      </c>
      <c r="CE1576" s="31" t="s">
        <v>20085</v>
      </c>
      <c r="CF1576" s="31"/>
      <c r="CG1576" s="31"/>
      <c r="CH1576" s="31"/>
      <c r="CI1576" s="31"/>
      <c r="CJ1576" s="31"/>
      <c r="CK1576" s="31"/>
      <c r="CL1576" s="31"/>
      <c r="CM1576" s="31"/>
      <c r="CN1576" s="31"/>
      <c r="CO1576" s="31"/>
      <c r="CP1576" s="31"/>
      <c r="CQ1576" s="31"/>
      <c r="CR1576" s="31">
        <v>1639</v>
      </c>
      <c r="CS1576" s="31"/>
      <c r="CT1576" s="31"/>
      <c r="CU1576" s="31"/>
      <c r="CV1576" s="31"/>
      <c r="CW1576" s="31"/>
      <c r="CX1576" s="31"/>
      <c r="CY1576" s="31"/>
      <c r="CZ1576" s="31"/>
      <c r="DA1576" s="31"/>
      <c r="DB1576" s="31"/>
      <c r="DC1576" s="31"/>
      <c r="DD1576" s="31"/>
      <c r="DE1576" s="31"/>
      <c r="DF1576" s="31"/>
      <c r="DG1576" s="31"/>
      <c r="DH1576" s="31"/>
      <c r="DI1576" s="31"/>
      <c r="DJ1576" s="31"/>
      <c r="DK1576" s="31"/>
      <c r="DL1576" s="31"/>
      <c r="DM1576" s="38" t="s">
        <v>9973</v>
      </c>
      <c r="DN1576" s="38"/>
      <c r="DO1576" s="35" t="s">
        <v>10794</v>
      </c>
      <c r="DP1576" s="31" t="s">
        <v>10982</v>
      </c>
      <c r="DQ1576" s="31" t="s">
        <v>11108</v>
      </c>
      <c r="DR1576" s="31"/>
      <c r="DS1576" s="31" t="s">
        <v>27607</v>
      </c>
      <c r="DT1576" s="31" t="s">
        <v>28228</v>
      </c>
      <c r="DU1576" s="31">
        <v>3</v>
      </c>
      <c r="DV1576" s="31" t="s">
        <v>32167</v>
      </c>
      <c r="DW1576" s="31"/>
      <c r="DX1576" s="31"/>
      <c r="DY1576" s="31"/>
      <c r="DZ1576" s="31"/>
      <c r="EA1576" s="31"/>
      <c r="EB1576" s="31">
        <v>0</v>
      </c>
      <c r="EC1576" s="31" t="s">
        <v>40170</v>
      </c>
      <c r="ED1576" s="31" t="s">
        <v>41101</v>
      </c>
      <c r="EE1576" s="31"/>
      <c r="EF1576" s="31"/>
      <c r="EG1576" s="31"/>
      <c r="EH1576" s="31"/>
      <c r="EI1576" s="31"/>
      <c r="EJ1576" s="31"/>
    </row>
    <row r="1577" spans="1:140" ht="23.25" customHeight="1">
      <c r="A1577" s="25">
        <v>1575</v>
      </c>
      <c r="B1577" s="30" t="s">
        <v>24361</v>
      </c>
      <c r="C1577" s="31">
        <v>140234341</v>
      </c>
      <c r="D1577" s="30" t="s">
        <v>422</v>
      </c>
      <c r="E1577" s="30"/>
      <c r="F1577" s="30" t="s">
        <v>36254</v>
      </c>
      <c r="G1577" s="31">
        <f t="shared" si="227"/>
        <v>58</v>
      </c>
      <c r="H1577" s="72">
        <f t="shared" si="228"/>
        <v>46023</v>
      </c>
      <c r="I1577" s="30"/>
      <c r="J1577" s="30" t="s">
        <v>34084</v>
      </c>
      <c r="K1577" s="30" t="s">
        <v>4318</v>
      </c>
      <c r="L1577" s="31" t="s">
        <v>4318</v>
      </c>
      <c r="M1577" s="31" t="s">
        <v>3186</v>
      </c>
      <c r="N1577" s="31" t="s">
        <v>5797</v>
      </c>
      <c r="O1577" s="31" t="s">
        <v>5271</v>
      </c>
      <c r="P1577" s="31" t="s">
        <v>8638</v>
      </c>
      <c r="Q1577" s="31"/>
      <c r="R1577" s="31">
        <v>28</v>
      </c>
      <c r="S1577" s="31">
        <v>0</v>
      </c>
      <c r="T1577" s="31"/>
      <c r="U1577" s="31">
        <v>923</v>
      </c>
      <c r="V1577" s="31"/>
      <c r="W1577" s="31" t="s">
        <v>7239</v>
      </c>
      <c r="X1577" s="31" t="s">
        <v>6213</v>
      </c>
      <c r="Y1577" s="31">
        <f t="shared" ca="1" si="229"/>
        <v>56</v>
      </c>
      <c r="Z1577" s="31" t="str">
        <f t="shared" ca="1" si="230"/>
        <v>46-58</v>
      </c>
      <c r="AA1577" s="31"/>
      <c r="AB1577" s="31" t="s">
        <v>11144</v>
      </c>
      <c r="AC1577" s="31" t="s">
        <v>34145</v>
      </c>
      <c r="AD1577" s="31" t="s">
        <v>34145</v>
      </c>
      <c r="AE1577" s="31"/>
      <c r="AF1577" s="31" t="s">
        <v>24701</v>
      </c>
      <c r="AG1577" s="31" t="s">
        <v>4322</v>
      </c>
      <c r="AH1577" s="31" t="s">
        <v>4322</v>
      </c>
      <c r="AI1577" s="31" t="s">
        <v>908</v>
      </c>
      <c r="AJ1577" s="31">
        <v>98130</v>
      </c>
      <c r="AK1577" s="31" t="s">
        <v>2594</v>
      </c>
      <c r="AL1577" s="31">
        <v>36850</v>
      </c>
      <c r="AM1577" s="31" t="s">
        <v>2595</v>
      </c>
      <c r="AN1577" s="31"/>
      <c r="AO1577" s="31"/>
      <c r="AP1577" s="31" t="s">
        <v>4434</v>
      </c>
      <c r="AQ1577" s="31" t="s">
        <v>16039</v>
      </c>
      <c r="AR1577" s="31" t="s">
        <v>34145</v>
      </c>
      <c r="AS1577" s="31" t="s">
        <v>34145</v>
      </c>
      <c r="AT1577" s="31" t="str">
        <f>_xlfn.IFNA(VLOOKUP(D1577,'[1]5. 1 Mei 2022'!$C$7:$F$60,4,FALSE),"")</f>
        <v/>
      </c>
      <c r="AU1577" s="31"/>
      <c r="AV1577" s="31" t="s">
        <v>20033</v>
      </c>
      <c r="AW1577" s="31" t="s">
        <v>16039</v>
      </c>
      <c r="AX1577" s="29">
        <f t="shared" si="234"/>
        <v>45794</v>
      </c>
      <c r="AY1577" s="31" t="s">
        <v>26346</v>
      </c>
      <c r="AZ1577" s="31" t="s">
        <v>6484</v>
      </c>
      <c r="BA1577" s="30" t="s">
        <v>4434</v>
      </c>
      <c r="BB1577" s="31" t="s">
        <v>26021</v>
      </c>
      <c r="BC1577" s="31"/>
      <c r="BD1577" s="31" t="s">
        <v>7997</v>
      </c>
      <c r="BE1577" s="31" t="s">
        <v>7969</v>
      </c>
      <c r="BF1577" s="31" t="s">
        <v>20033</v>
      </c>
      <c r="BG1577" s="31"/>
      <c r="BH1577" s="31"/>
      <c r="BI1577" s="31" t="s">
        <v>8136</v>
      </c>
      <c r="BJ1577" s="31" t="s">
        <v>3185</v>
      </c>
      <c r="BK1577" s="31" t="str">
        <f t="shared" si="226"/>
        <v>III/d</v>
      </c>
      <c r="BL1577" s="31" t="s">
        <v>8077</v>
      </c>
      <c r="BM1577" s="31"/>
      <c r="BN1577" s="31"/>
      <c r="BO1577" s="31"/>
      <c r="BP1577" s="31" t="s">
        <v>1498</v>
      </c>
      <c r="BQ1577" s="31" t="s">
        <v>3185</v>
      </c>
      <c r="BR1577" s="31" t="s">
        <v>8283</v>
      </c>
      <c r="BS1577" s="31" t="s">
        <v>15249</v>
      </c>
      <c r="BT1577" s="31" t="s">
        <v>5749</v>
      </c>
      <c r="BU1577" s="31"/>
      <c r="BV1577" s="31" t="s">
        <v>5161</v>
      </c>
      <c r="BW1577" s="31">
        <f t="shared" ca="1" si="231"/>
        <v>34</v>
      </c>
      <c r="BX1577" s="78">
        <f t="shared" ca="1" si="232"/>
        <v>1</v>
      </c>
      <c r="BY1577" s="31"/>
      <c r="BZ1577" s="31"/>
      <c r="CA1577" s="31" t="s">
        <v>2483</v>
      </c>
      <c r="CB1577" s="31" t="s">
        <v>2406</v>
      </c>
      <c r="CC1577" s="31" t="s">
        <v>1498</v>
      </c>
      <c r="CD1577" s="31" t="s">
        <v>1498</v>
      </c>
      <c r="CE1577" s="31" t="s">
        <v>20085</v>
      </c>
      <c r="CF1577" s="31"/>
      <c r="CG1577" s="31"/>
      <c r="CH1577" s="31"/>
      <c r="CI1577" s="31">
        <v>2009</v>
      </c>
      <c r="CJ1577" s="31"/>
      <c r="CK1577" s="31"/>
      <c r="CL1577" s="31" t="s">
        <v>22283</v>
      </c>
      <c r="CM1577" s="31" t="s">
        <v>22284</v>
      </c>
      <c r="CN1577" s="31">
        <v>123</v>
      </c>
      <c r="CO1577" s="31" t="s">
        <v>25397</v>
      </c>
      <c r="CP1577" s="31" t="s">
        <v>22284</v>
      </c>
      <c r="CQ1577" s="31">
        <v>123</v>
      </c>
      <c r="CR1577" s="31">
        <v>3604</v>
      </c>
      <c r="CS1577" s="31" t="s">
        <v>8315</v>
      </c>
      <c r="CT1577" s="31"/>
      <c r="CU1577" s="31" t="s">
        <v>8314</v>
      </c>
      <c r="CV1577" s="31" t="s">
        <v>8347</v>
      </c>
      <c r="CW1577" s="31" t="s">
        <v>8348</v>
      </c>
      <c r="CX1577" s="31" t="s">
        <v>8346</v>
      </c>
      <c r="CY1577" s="31"/>
      <c r="CZ1577" s="31"/>
      <c r="DA1577" s="31"/>
      <c r="DB1577" s="31" t="s">
        <v>15747</v>
      </c>
      <c r="DC1577" s="31" t="s">
        <v>15756</v>
      </c>
      <c r="DD1577" s="31" t="s">
        <v>15746</v>
      </c>
      <c r="DE1577" s="31"/>
      <c r="DF1577" s="31"/>
      <c r="DG1577" s="31"/>
      <c r="DH1577" s="31"/>
      <c r="DI1577" s="31" t="s">
        <v>24822</v>
      </c>
      <c r="DJ1577" s="31" t="s">
        <v>24823</v>
      </c>
      <c r="DK1577" s="31" t="s">
        <v>25642</v>
      </c>
      <c r="DL1577" s="31" t="s">
        <v>25643</v>
      </c>
      <c r="DM1577" s="38" t="s">
        <v>9468</v>
      </c>
      <c r="DN1577" s="38"/>
      <c r="DO1577" s="35">
        <v>0</v>
      </c>
      <c r="DP1577" s="31" t="s">
        <v>13082</v>
      </c>
      <c r="DQ1577" s="31" t="s">
        <v>13081</v>
      </c>
      <c r="DR1577" s="31"/>
      <c r="DS1577" s="31" t="s">
        <v>27108</v>
      </c>
      <c r="DT1577" s="31" t="s">
        <v>38042</v>
      </c>
      <c r="DU1577" s="31">
        <v>3</v>
      </c>
      <c r="DV1577" s="31" t="s">
        <v>32167</v>
      </c>
      <c r="DW1577" s="31" t="s">
        <v>7997</v>
      </c>
      <c r="DX1577" s="31" t="s">
        <v>7997</v>
      </c>
      <c r="DY1577" s="31" t="s">
        <v>25052</v>
      </c>
      <c r="DZ1577" s="31" t="s">
        <v>22318</v>
      </c>
      <c r="EA1577" s="31"/>
      <c r="EB1577" s="31">
        <v>0</v>
      </c>
      <c r="EC1577" s="31" t="s">
        <v>40168</v>
      </c>
      <c r="ED1577" s="31" t="s">
        <v>41101</v>
      </c>
      <c r="EE1577" s="31"/>
      <c r="EF1577" s="31"/>
      <c r="EG1577" s="31"/>
      <c r="EH1577" s="31"/>
      <c r="EI1577" s="31"/>
      <c r="EJ1577" s="31"/>
    </row>
    <row r="1578" spans="1:140" ht="23.25" customHeight="1">
      <c r="A1578" s="25">
        <v>1576</v>
      </c>
      <c r="B1578" s="30" t="s">
        <v>1711</v>
      </c>
      <c r="C1578" s="31">
        <v>140288319</v>
      </c>
      <c r="D1578" s="30" t="s">
        <v>1003</v>
      </c>
      <c r="E1578" s="30"/>
      <c r="F1578" s="30" t="s">
        <v>36257</v>
      </c>
      <c r="G1578" s="31">
        <f t="shared" si="227"/>
        <v>58</v>
      </c>
      <c r="H1578" s="72">
        <f t="shared" si="228"/>
        <v>47543</v>
      </c>
      <c r="I1578" s="30"/>
      <c r="J1578" s="30" t="s">
        <v>34084</v>
      </c>
      <c r="K1578" s="30" t="s">
        <v>4318</v>
      </c>
      <c r="L1578" s="31" t="s">
        <v>4318</v>
      </c>
      <c r="M1578" s="31" t="s">
        <v>3186</v>
      </c>
      <c r="N1578" s="31" t="s">
        <v>5797</v>
      </c>
      <c r="O1578" s="31" t="s">
        <v>5271</v>
      </c>
      <c r="P1578" s="31" t="s">
        <v>21727</v>
      </c>
      <c r="Q1578" s="31"/>
      <c r="R1578" s="31">
        <v>23</v>
      </c>
      <c r="S1578" s="31">
        <v>1</v>
      </c>
      <c r="T1578" s="31"/>
      <c r="U1578" s="31">
        <v>1219</v>
      </c>
      <c r="V1578" s="31"/>
      <c r="W1578" s="31" t="s">
        <v>3430</v>
      </c>
      <c r="X1578" s="31" t="s">
        <v>1514</v>
      </c>
      <c r="Y1578" s="31">
        <f t="shared" ca="1" si="229"/>
        <v>51</v>
      </c>
      <c r="Z1578" s="31" t="str">
        <f t="shared" ca="1" si="230"/>
        <v>46-58</v>
      </c>
      <c r="AA1578" s="31"/>
      <c r="AB1578" s="31" t="s">
        <v>726</v>
      </c>
      <c r="AC1578" s="31" t="s">
        <v>34153</v>
      </c>
      <c r="AD1578" s="31" t="s">
        <v>34194</v>
      </c>
      <c r="AE1578" s="31"/>
      <c r="AF1578" s="31" t="s">
        <v>24700</v>
      </c>
      <c r="AG1578" s="31" t="s">
        <v>7895</v>
      </c>
      <c r="AH1578" s="31" t="s">
        <v>7895</v>
      </c>
      <c r="AI1578" s="31" t="s">
        <v>728</v>
      </c>
      <c r="AJ1578" s="31">
        <v>98400043</v>
      </c>
      <c r="AK1578" s="31" t="s">
        <v>17584</v>
      </c>
      <c r="AL1578" s="31" t="s">
        <v>17585</v>
      </c>
      <c r="AM1578" s="31" t="s">
        <v>17586</v>
      </c>
      <c r="AN1578" s="31"/>
      <c r="AO1578" s="31"/>
      <c r="AP1578" s="31" t="s">
        <v>33759</v>
      </c>
      <c r="AQ1578" s="31" t="s">
        <v>21746</v>
      </c>
      <c r="AR1578" s="31" t="s">
        <v>34148</v>
      </c>
      <c r="AS1578" s="31" t="s">
        <v>34148</v>
      </c>
      <c r="AT1578" s="31" t="str">
        <f>_xlfn.IFNA(VLOOKUP(D1578,'[1]5. 1 Mei 2022'!$C$7:$F$60,4,FALSE),"")</f>
        <v/>
      </c>
      <c r="AU1578" s="31"/>
      <c r="AV1578" s="31" t="s">
        <v>34017</v>
      </c>
      <c r="AW1578" s="31" t="s">
        <v>21746</v>
      </c>
      <c r="AX1578" s="29">
        <f t="shared" si="234"/>
        <v>46585</v>
      </c>
      <c r="AY1578" s="31" t="s">
        <v>26342</v>
      </c>
      <c r="AZ1578" s="31" t="s">
        <v>532</v>
      </c>
      <c r="BA1578" s="30" t="s">
        <v>33759</v>
      </c>
      <c r="BB1578" s="31"/>
      <c r="BC1578" s="31"/>
      <c r="BD1578" s="31" t="s">
        <v>12244</v>
      </c>
      <c r="BE1578" s="31" t="s">
        <v>7968</v>
      </c>
      <c r="BF1578" s="31" t="s">
        <v>34017</v>
      </c>
      <c r="BG1578" s="31"/>
      <c r="BH1578" s="31"/>
      <c r="BI1578" s="31"/>
      <c r="BJ1578" s="31" t="s">
        <v>29813</v>
      </c>
      <c r="BK1578" s="31" t="str">
        <f t="shared" si="226"/>
        <v>III/d</v>
      </c>
      <c r="BL1578" s="31" t="s">
        <v>8077</v>
      </c>
      <c r="BM1578" s="31"/>
      <c r="BN1578" s="31"/>
      <c r="BO1578" s="31"/>
      <c r="BP1578" s="31" t="s">
        <v>1498</v>
      </c>
      <c r="BQ1578" s="31" t="s">
        <v>29813</v>
      </c>
      <c r="BR1578" s="31" t="s">
        <v>29811</v>
      </c>
      <c r="BS1578" s="31" t="s">
        <v>29815</v>
      </c>
      <c r="BT1578" s="31" t="s">
        <v>6647</v>
      </c>
      <c r="BU1578" s="31"/>
      <c r="BV1578" s="31" t="s">
        <v>7511</v>
      </c>
      <c r="BW1578" s="31">
        <f t="shared" ca="1" si="231"/>
        <v>30</v>
      </c>
      <c r="BX1578" s="78">
        <f t="shared" ca="1" si="232"/>
        <v>2</v>
      </c>
      <c r="BY1578" s="31"/>
      <c r="BZ1578" s="31"/>
      <c r="CA1578" s="31" t="s">
        <v>2483</v>
      </c>
      <c r="CB1578" s="31" t="s">
        <v>2519</v>
      </c>
      <c r="CC1578" s="31">
        <v>1</v>
      </c>
      <c r="CD1578" s="31">
        <v>1</v>
      </c>
      <c r="CE1578" s="31" t="s">
        <v>20085</v>
      </c>
      <c r="CF1578" s="31"/>
      <c r="CG1578" s="31">
        <v>2007</v>
      </c>
      <c r="CH1578" s="31">
        <v>2008</v>
      </c>
      <c r="CI1578" s="31"/>
      <c r="CJ1578" s="31"/>
      <c r="CK1578" s="31"/>
      <c r="CL1578" s="31"/>
      <c r="CM1578" s="31"/>
      <c r="CN1578" s="31"/>
      <c r="CO1578" s="31"/>
      <c r="CP1578" s="31"/>
      <c r="CQ1578" s="31"/>
      <c r="CR1578" s="31">
        <v>1016</v>
      </c>
      <c r="CS1578" s="31" t="s">
        <v>10110</v>
      </c>
      <c r="CT1578" s="31" t="s">
        <v>10111</v>
      </c>
      <c r="CU1578" s="31" t="s">
        <v>10112</v>
      </c>
      <c r="CV1578" s="31" t="s">
        <v>15761</v>
      </c>
      <c r="CW1578" s="31" t="s">
        <v>15762</v>
      </c>
      <c r="CX1578" s="31" t="s">
        <v>2261</v>
      </c>
      <c r="CY1578" s="31"/>
      <c r="CZ1578" s="31"/>
      <c r="DA1578" s="31"/>
      <c r="DB1578" s="31"/>
      <c r="DC1578" s="31"/>
      <c r="DD1578" s="31"/>
      <c r="DE1578" s="31"/>
      <c r="DF1578" s="31"/>
      <c r="DG1578" s="31"/>
      <c r="DH1578" s="31"/>
      <c r="DI1578" s="31"/>
      <c r="DJ1578" s="31"/>
      <c r="DK1578" s="31"/>
      <c r="DL1578" s="31"/>
      <c r="DM1578" s="38" t="s">
        <v>9920</v>
      </c>
      <c r="DN1578" s="38"/>
      <c r="DO1578" s="35">
        <v>0</v>
      </c>
      <c r="DP1578" s="31" t="s">
        <v>31329</v>
      </c>
      <c r="DQ1578" s="31" t="s">
        <v>12629</v>
      </c>
      <c r="DR1578" s="31"/>
      <c r="DS1578" s="31" t="s">
        <v>38671</v>
      </c>
      <c r="DT1578" s="31" t="s">
        <v>28220</v>
      </c>
      <c r="DU1578" s="31">
        <v>2</v>
      </c>
      <c r="DV1578" s="31" t="s">
        <v>32165</v>
      </c>
      <c r="DW1578" s="31"/>
      <c r="DX1578" s="31"/>
      <c r="DY1578" s="31"/>
      <c r="DZ1578" s="31"/>
      <c r="EA1578" s="31"/>
      <c r="EB1578" s="31">
        <v>0</v>
      </c>
      <c r="EC1578" s="31" t="s">
        <v>40170</v>
      </c>
      <c r="ED1578" s="31" t="s">
        <v>41101</v>
      </c>
      <c r="EE1578" s="31"/>
      <c r="EF1578" s="31"/>
      <c r="EG1578" s="31"/>
      <c r="EH1578" s="31"/>
      <c r="EI1578" s="31"/>
      <c r="EJ1578" s="31"/>
    </row>
    <row r="1579" spans="1:140" ht="23.25" customHeight="1">
      <c r="A1579" s="25">
        <v>1577</v>
      </c>
      <c r="B1579" s="30" t="s">
        <v>7080</v>
      </c>
      <c r="C1579" s="31" t="s">
        <v>6340</v>
      </c>
      <c r="D1579" s="30" t="s">
        <v>17364</v>
      </c>
      <c r="E1579" s="30"/>
      <c r="F1579" s="30" t="s">
        <v>36262</v>
      </c>
      <c r="G1579" s="31">
        <f t="shared" si="227"/>
        <v>58</v>
      </c>
      <c r="H1579" s="72">
        <f t="shared" si="228"/>
        <v>52749</v>
      </c>
      <c r="I1579" s="30" t="s">
        <v>35299</v>
      </c>
      <c r="J1579" s="30" t="s">
        <v>34085</v>
      </c>
      <c r="K1579" s="30" t="s">
        <v>34083</v>
      </c>
      <c r="L1579" s="31" t="s">
        <v>16726</v>
      </c>
      <c r="M1579" s="31" t="s">
        <v>3186</v>
      </c>
      <c r="N1579" s="31" t="s">
        <v>7551</v>
      </c>
      <c r="O1579" s="31" t="s">
        <v>6326</v>
      </c>
      <c r="P1579" s="31" t="s">
        <v>11676</v>
      </c>
      <c r="Q1579" s="31"/>
      <c r="R1579" s="31"/>
      <c r="S1579" s="31"/>
      <c r="T1579" s="31"/>
      <c r="U1579" s="31" t="s">
        <v>5240</v>
      </c>
      <c r="V1579" s="31"/>
      <c r="W1579" s="31" t="s">
        <v>6910</v>
      </c>
      <c r="X1579" s="31" t="s">
        <v>2213</v>
      </c>
      <c r="Y1579" s="31" t="e">
        <f t="shared" ca="1" si="229"/>
        <v>#VALUE!</v>
      </c>
      <c r="Z1579" s="31" t="e">
        <f t="shared" ca="1" si="230"/>
        <v>#VALUE!</v>
      </c>
      <c r="AA1579" s="31"/>
      <c r="AB1579" s="31" t="s">
        <v>6770</v>
      </c>
      <c r="AC1579" s="31" t="s">
        <v>34153</v>
      </c>
      <c r="AD1579" s="31" t="s">
        <v>34194</v>
      </c>
      <c r="AE1579" s="31"/>
      <c r="AF1579" s="31" t="s">
        <v>24700</v>
      </c>
      <c r="AG1579" s="31" t="s">
        <v>7895</v>
      </c>
      <c r="AH1579" s="31" t="s">
        <v>7895</v>
      </c>
      <c r="AI1579" s="31" t="s">
        <v>40277</v>
      </c>
      <c r="AJ1579" s="31">
        <v>13646</v>
      </c>
      <c r="AK1579" s="31" t="s">
        <v>7278</v>
      </c>
      <c r="AL1579" s="31">
        <v>38152</v>
      </c>
      <c r="AM1579" s="31" t="s">
        <v>7279</v>
      </c>
      <c r="AN1579" s="31"/>
      <c r="AO1579" s="31"/>
      <c r="AP1579" s="31" t="s">
        <v>33725</v>
      </c>
      <c r="AQ1579" s="31" t="s">
        <v>30292</v>
      </c>
      <c r="AR1579" s="31" t="s">
        <v>34148</v>
      </c>
      <c r="AS1579" s="31" t="s">
        <v>34148</v>
      </c>
      <c r="AT1579" s="31" t="str">
        <f>_xlfn.IFNA(VLOOKUP(D1579,'[1]5. 1 Mei 2022'!$C$7:$F$60,4,FALSE),"")</f>
        <v/>
      </c>
      <c r="AU1579" s="31"/>
      <c r="AV1579" s="31" t="s">
        <v>15511</v>
      </c>
      <c r="AW1579" s="31" t="s">
        <v>30292</v>
      </c>
      <c r="AX1579" s="29">
        <f t="shared" si="234"/>
        <v>46251</v>
      </c>
      <c r="AY1579" s="31" t="s">
        <v>26340</v>
      </c>
      <c r="AZ1579" s="31" t="s">
        <v>26343</v>
      </c>
      <c r="BA1579" s="30" t="s">
        <v>33725</v>
      </c>
      <c r="BB1579" s="31"/>
      <c r="BC1579" s="31"/>
      <c r="BD1579" s="31" t="s">
        <v>30241</v>
      </c>
      <c r="BE1579" s="31" t="s">
        <v>7968</v>
      </c>
      <c r="BF1579" s="31" t="s">
        <v>15511</v>
      </c>
      <c r="BG1579" s="31"/>
      <c r="BH1579" s="31"/>
      <c r="BI1579" s="31"/>
      <c r="BJ1579" s="31">
        <v>0</v>
      </c>
      <c r="BK1579" s="31" t="str">
        <f t="shared" si="226"/>
        <v>II/a</v>
      </c>
      <c r="BL1579" s="31"/>
      <c r="BM1579" s="31"/>
      <c r="BN1579" s="31"/>
      <c r="BO1579" s="31"/>
      <c r="BP1579" s="31" t="s">
        <v>1498</v>
      </c>
      <c r="BQ1579" s="31"/>
      <c r="BR1579" s="31"/>
      <c r="BS1579" s="31"/>
      <c r="BT1579" s="31"/>
      <c r="BU1579" s="31"/>
      <c r="BV1579" s="31" t="s">
        <v>6736</v>
      </c>
      <c r="BW1579" s="31">
        <f t="shared" ca="1" si="231"/>
        <v>17</v>
      </c>
      <c r="BX1579" s="78">
        <f t="shared" ca="1" si="232"/>
        <v>3</v>
      </c>
      <c r="BY1579" s="31" t="s">
        <v>11676</v>
      </c>
      <c r="BZ1579" s="31"/>
      <c r="CA1579" s="31" t="s">
        <v>2483</v>
      </c>
      <c r="CB1579" s="31" t="s">
        <v>2406</v>
      </c>
      <c r="CC1579" s="31" t="s">
        <v>1498</v>
      </c>
      <c r="CD1579" s="31" t="s">
        <v>1498</v>
      </c>
      <c r="CE1579" s="31" t="s">
        <v>20085</v>
      </c>
      <c r="CF1579" s="31"/>
      <c r="CG1579" s="31"/>
      <c r="CH1579" s="31"/>
      <c r="CI1579" s="31"/>
      <c r="CJ1579" s="31"/>
      <c r="CK1579" s="31"/>
      <c r="CL1579" s="31"/>
      <c r="CM1579" s="31"/>
      <c r="CN1579" s="31"/>
      <c r="CO1579" s="31"/>
      <c r="CP1579" s="31"/>
      <c r="CQ1579" s="31"/>
      <c r="CR1579" s="31">
        <v>1370</v>
      </c>
      <c r="CS1579" s="31"/>
      <c r="CT1579" s="31"/>
      <c r="CU1579" s="31"/>
      <c r="CV1579" s="31"/>
      <c r="CW1579" s="31"/>
      <c r="CX1579" s="31"/>
      <c r="CY1579" s="31"/>
      <c r="CZ1579" s="31"/>
      <c r="DA1579" s="31"/>
      <c r="DB1579" s="31"/>
      <c r="DC1579" s="31"/>
      <c r="DD1579" s="31"/>
      <c r="DE1579" s="31"/>
      <c r="DF1579" s="31"/>
      <c r="DG1579" s="31"/>
      <c r="DH1579" s="31"/>
      <c r="DI1579" s="31"/>
      <c r="DJ1579" s="31"/>
      <c r="DK1579" s="31"/>
      <c r="DL1579" s="31"/>
      <c r="DM1579" s="38" t="s">
        <v>9933</v>
      </c>
      <c r="DN1579" s="38"/>
      <c r="DO1579" s="35" t="s">
        <v>10784</v>
      </c>
      <c r="DP1579" s="31" t="s">
        <v>10973</v>
      </c>
      <c r="DQ1579" s="31" t="s">
        <v>4022</v>
      </c>
      <c r="DR1579" s="31"/>
      <c r="DS1579" s="31" t="s">
        <v>27558</v>
      </c>
      <c r="DT1579" s="31" t="s">
        <v>38043</v>
      </c>
      <c r="DU1579" s="31">
        <v>2</v>
      </c>
      <c r="DV1579" s="31" t="s">
        <v>32164</v>
      </c>
      <c r="DW1579" s="31"/>
      <c r="DX1579" s="31"/>
      <c r="DY1579" s="31"/>
      <c r="DZ1579" s="31"/>
      <c r="EA1579" s="31"/>
      <c r="EB1579" s="31">
        <v>749034</v>
      </c>
      <c r="EC1579" s="31" t="s">
        <v>40170</v>
      </c>
      <c r="ED1579" s="31" t="s">
        <v>41101</v>
      </c>
      <c r="EE1579" s="31"/>
      <c r="EF1579" s="31"/>
      <c r="EG1579" s="31"/>
      <c r="EH1579" s="31"/>
      <c r="EI1579" s="31"/>
      <c r="EJ1579" s="31"/>
    </row>
    <row r="1580" spans="1:140" ht="23.25" customHeight="1">
      <c r="A1580" s="25">
        <v>1578</v>
      </c>
      <c r="B1580" s="30" t="s">
        <v>30025</v>
      </c>
      <c r="C1580" s="31" t="s">
        <v>4318</v>
      </c>
      <c r="D1580" s="30" t="s">
        <v>30024</v>
      </c>
      <c r="E1580" s="30"/>
      <c r="F1580" s="30" t="s">
        <v>36256</v>
      </c>
      <c r="G1580" s="31">
        <f t="shared" si="227"/>
        <v>58</v>
      </c>
      <c r="H1580" s="72">
        <f t="shared" si="228"/>
        <v>56036</v>
      </c>
      <c r="I1580" s="30"/>
      <c r="J1580" s="30" t="s">
        <v>34084</v>
      </c>
      <c r="K1580" s="30" t="s">
        <v>4318</v>
      </c>
      <c r="L1580" s="31" t="s">
        <v>4318</v>
      </c>
      <c r="M1580" s="31" t="s">
        <v>3186</v>
      </c>
      <c r="N1580" s="31" t="s">
        <v>5865</v>
      </c>
      <c r="O1580" s="31" t="s">
        <v>5117</v>
      </c>
      <c r="P1580" s="31" t="s">
        <v>30295</v>
      </c>
      <c r="Q1580" s="31"/>
      <c r="R1580" s="31">
        <v>4</v>
      </c>
      <c r="S1580" s="31">
        <v>0</v>
      </c>
      <c r="T1580" s="31"/>
      <c r="U1580" s="31"/>
      <c r="V1580" s="31"/>
      <c r="W1580" s="31" t="s">
        <v>6910</v>
      </c>
      <c r="X1580" s="31" t="s">
        <v>30067</v>
      </c>
      <c r="Y1580" s="31" t="e">
        <f t="shared" ca="1" si="229"/>
        <v>#VALUE!</v>
      </c>
      <c r="Z1580" s="31" t="e">
        <f t="shared" ca="1" si="230"/>
        <v>#VALUE!</v>
      </c>
      <c r="AA1580" s="31"/>
      <c r="AB1580" s="31" t="s">
        <v>11146</v>
      </c>
      <c r="AC1580" s="31" t="s">
        <v>34147</v>
      </c>
      <c r="AD1580" s="31" t="s">
        <v>34147</v>
      </c>
      <c r="AE1580" s="31"/>
      <c r="AF1580" s="31" t="s">
        <v>24699</v>
      </c>
      <c r="AG1580" s="31" t="s">
        <v>5852</v>
      </c>
      <c r="AH1580" s="31" t="s">
        <v>5852</v>
      </c>
      <c r="AI1580" s="31" t="s">
        <v>908</v>
      </c>
      <c r="AJ1580" s="31" t="s">
        <v>30662</v>
      </c>
      <c r="AK1580" s="31" t="s">
        <v>30663</v>
      </c>
      <c r="AL1580" s="31" t="s">
        <v>19630</v>
      </c>
      <c r="AM1580" s="31" t="s">
        <v>5337</v>
      </c>
      <c r="AN1580" s="31"/>
      <c r="AO1580" s="31"/>
      <c r="AP1580" s="31" t="s">
        <v>33006</v>
      </c>
      <c r="AQ1580" s="31" t="s">
        <v>30074</v>
      </c>
      <c r="AR1580" s="31" t="s">
        <v>34147</v>
      </c>
      <c r="AS1580" s="31" t="s">
        <v>34147</v>
      </c>
      <c r="AT1580" s="31" t="str">
        <f>_xlfn.IFNA(VLOOKUP(D1580,'[1]5. 1 Mei 2022'!$C$7:$F$60,4,FALSE),"")</f>
        <v/>
      </c>
      <c r="AU1580" s="31"/>
      <c r="AV1580" s="31" t="s">
        <v>7772</v>
      </c>
      <c r="AW1580" s="31" t="s">
        <v>30074</v>
      </c>
      <c r="AX1580" s="29">
        <f t="shared" si="234"/>
        <v>46103</v>
      </c>
      <c r="AY1580" s="31" t="s">
        <v>26346</v>
      </c>
      <c r="AZ1580" s="31" t="s">
        <v>530</v>
      </c>
      <c r="BA1580" s="30" t="s">
        <v>33006</v>
      </c>
      <c r="BB1580" s="31"/>
      <c r="BC1580" s="31"/>
      <c r="BD1580" s="31" t="s">
        <v>20054</v>
      </c>
      <c r="BE1580" s="31" t="s">
        <v>7973</v>
      </c>
      <c r="BF1580" s="31" t="s">
        <v>7189</v>
      </c>
      <c r="BG1580" s="31"/>
      <c r="BH1580" s="31"/>
      <c r="BI1580" s="31"/>
      <c r="BJ1580" s="31"/>
      <c r="BK1580" s="31" t="str">
        <f t="shared" si="226"/>
        <v>II/c</v>
      </c>
      <c r="BL1580" s="31" t="s">
        <v>8077</v>
      </c>
      <c r="BM1580" s="31"/>
      <c r="BN1580" s="31"/>
      <c r="BO1580" s="31"/>
      <c r="BP1580" s="31"/>
      <c r="BQ1580" s="31" t="s">
        <v>21617</v>
      </c>
      <c r="BR1580" s="29">
        <v>44739</v>
      </c>
      <c r="BS1580" s="52" t="s">
        <v>34691</v>
      </c>
      <c r="BT1580" s="31" t="s">
        <v>26137</v>
      </c>
      <c r="BU1580" s="31" t="s">
        <v>30295</v>
      </c>
      <c r="BV1580" s="31" t="s">
        <v>26137</v>
      </c>
      <c r="BW1580" s="31">
        <f t="shared" ca="1" si="231"/>
        <v>3</v>
      </c>
      <c r="BX1580" s="78">
        <f t="shared" ca="1" si="232"/>
        <v>2</v>
      </c>
      <c r="BY1580" s="31"/>
      <c r="BZ1580" s="31"/>
      <c r="CA1580" s="31" t="s">
        <v>2483</v>
      </c>
      <c r="CB1580" s="31" t="s">
        <v>2406</v>
      </c>
      <c r="CC1580" s="31"/>
      <c r="CD1580" s="31"/>
      <c r="CE1580" s="31"/>
      <c r="CF1580" s="31"/>
      <c r="CG1580" s="31"/>
      <c r="CH1580" s="31"/>
      <c r="CI1580" s="31"/>
      <c r="CJ1580" s="31"/>
      <c r="CK1580" s="31"/>
      <c r="CL1580" s="31" t="s">
        <v>30664</v>
      </c>
      <c r="CM1580" s="31" t="s">
        <v>30942</v>
      </c>
      <c r="CN1580" s="31">
        <v>125</v>
      </c>
      <c r="CO1580" s="31" t="s">
        <v>38973</v>
      </c>
      <c r="CP1580" s="52" t="s">
        <v>30942</v>
      </c>
      <c r="CQ1580" s="31">
        <v>125</v>
      </c>
      <c r="CR1580" s="31">
        <v>6321</v>
      </c>
      <c r="CS1580" s="31" t="s">
        <v>22126</v>
      </c>
      <c r="CT1580" s="31"/>
      <c r="CU1580" s="31"/>
      <c r="CV1580" s="31"/>
      <c r="CW1580" s="31"/>
      <c r="CX1580" s="31"/>
      <c r="CY1580" s="31"/>
      <c r="CZ1580" s="31"/>
      <c r="DA1580" s="31"/>
      <c r="DB1580" s="31"/>
      <c r="DC1580" s="31"/>
      <c r="DD1580" s="31"/>
      <c r="DE1580" s="31"/>
      <c r="DF1580" s="31"/>
      <c r="DG1580" s="31"/>
      <c r="DH1580" s="31"/>
      <c r="DI1580" s="31"/>
      <c r="DJ1580" s="31"/>
      <c r="DK1580" s="31"/>
      <c r="DL1580" s="31"/>
      <c r="DM1580" s="38" t="s">
        <v>30660</v>
      </c>
      <c r="DN1580" s="38"/>
      <c r="DO1580" s="35" t="s">
        <v>30973</v>
      </c>
      <c r="DP1580" s="31" t="s">
        <v>30658</v>
      </c>
      <c r="DQ1580" s="31" t="s">
        <v>30659</v>
      </c>
      <c r="DR1580" s="31"/>
      <c r="DS1580" s="31" t="s">
        <v>38672</v>
      </c>
      <c r="DT1580" s="31" t="s">
        <v>30661</v>
      </c>
      <c r="DU1580" s="31">
        <v>3</v>
      </c>
      <c r="DV1580" s="31" t="s">
        <v>32167</v>
      </c>
      <c r="DW1580" s="31"/>
      <c r="DX1580" s="31"/>
      <c r="DY1580" s="31" t="s">
        <v>34058</v>
      </c>
      <c r="DZ1580" s="31" t="s">
        <v>25272</v>
      </c>
      <c r="EA1580" s="31" t="s">
        <v>30942</v>
      </c>
      <c r="EB1580" s="31">
        <v>0</v>
      </c>
      <c r="EC1580" s="31" t="s">
        <v>7772</v>
      </c>
      <c r="ED1580" s="31" t="s">
        <v>41101</v>
      </c>
      <c r="EE1580" s="31"/>
      <c r="EF1580" s="31"/>
      <c r="EG1580" s="31"/>
      <c r="EH1580" s="31"/>
      <c r="EI1580" s="31"/>
      <c r="EJ1580" s="31"/>
    </row>
    <row r="1581" spans="1:140" ht="23.25" customHeight="1">
      <c r="A1581" s="25">
        <v>1579</v>
      </c>
      <c r="B1581" s="30" t="s">
        <v>32140</v>
      </c>
      <c r="C1581" s="31" t="s">
        <v>5487</v>
      </c>
      <c r="D1581" s="30" t="s">
        <v>6102</v>
      </c>
      <c r="E1581" s="30"/>
      <c r="F1581" s="30" t="s">
        <v>36255</v>
      </c>
      <c r="G1581" s="31">
        <f t="shared" si="227"/>
        <v>58</v>
      </c>
      <c r="H1581" s="72">
        <f t="shared" si="228"/>
        <v>52201</v>
      </c>
      <c r="I1581" s="30"/>
      <c r="J1581" s="30" t="s">
        <v>34084</v>
      </c>
      <c r="K1581" s="30" t="s">
        <v>4318</v>
      </c>
      <c r="L1581" s="31" t="s">
        <v>4318</v>
      </c>
      <c r="M1581" s="31" t="s">
        <v>3186</v>
      </c>
      <c r="N1581" s="31" t="s">
        <v>5863</v>
      </c>
      <c r="O1581" s="31" t="s">
        <v>2485</v>
      </c>
      <c r="P1581" s="31" t="s">
        <v>18412</v>
      </c>
      <c r="Q1581" s="31"/>
      <c r="R1581" s="31">
        <v>11</v>
      </c>
      <c r="S1581" s="31">
        <v>0</v>
      </c>
      <c r="T1581" s="31"/>
      <c r="U1581" s="31">
        <v>374</v>
      </c>
      <c r="V1581" s="31"/>
      <c r="W1581" s="31" t="s">
        <v>7713</v>
      </c>
      <c r="X1581" s="31" t="s">
        <v>3927</v>
      </c>
      <c r="Y1581" s="31" t="e">
        <f t="shared" ca="1" si="229"/>
        <v>#VALUE!</v>
      </c>
      <c r="Z1581" s="31" t="e">
        <f t="shared" ca="1" si="230"/>
        <v>#VALUE!</v>
      </c>
      <c r="AA1581" s="31"/>
      <c r="AB1581" s="31" t="s">
        <v>32061</v>
      </c>
      <c r="AC1581" s="31" t="s">
        <v>34147</v>
      </c>
      <c r="AD1581" s="31" t="s">
        <v>34147</v>
      </c>
      <c r="AE1581" s="31"/>
      <c r="AF1581" s="31" t="s">
        <v>24699</v>
      </c>
      <c r="AG1581" s="31" t="s">
        <v>5852</v>
      </c>
      <c r="AH1581" s="31" t="s">
        <v>5852</v>
      </c>
      <c r="AI1581" s="31" t="s">
        <v>908</v>
      </c>
      <c r="AJ1581" s="31" t="s">
        <v>29881</v>
      </c>
      <c r="AK1581" s="31" t="s">
        <v>29882</v>
      </c>
      <c r="AL1581" s="31" t="s">
        <v>17674</v>
      </c>
      <c r="AM1581" s="31" t="s">
        <v>29788</v>
      </c>
      <c r="AN1581" s="31"/>
      <c r="AO1581" s="31"/>
      <c r="AP1581" s="31" t="s">
        <v>3078</v>
      </c>
      <c r="AQ1581" s="31"/>
      <c r="AR1581" s="31" t="s">
        <v>34147</v>
      </c>
      <c r="AS1581" s="31" t="s">
        <v>34147</v>
      </c>
      <c r="AT1581" s="31" t="str">
        <f>_xlfn.IFNA(VLOOKUP(D1581,'[1]5. 1 Mei 2022'!$C$7:$F$60,4,FALSE),"")</f>
        <v/>
      </c>
      <c r="AU1581" s="31"/>
      <c r="AV1581" s="31" t="s">
        <v>8008</v>
      </c>
      <c r="AW1581" s="31"/>
      <c r="AX1581" s="29">
        <f t="shared" si="234"/>
        <v>1903</v>
      </c>
      <c r="AY1581" s="31" t="s">
        <v>26346</v>
      </c>
      <c r="AZ1581" s="31" t="s">
        <v>529</v>
      </c>
      <c r="BA1581" s="30" t="s">
        <v>3078</v>
      </c>
      <c r="BB1581" s="31"/>
      <c r="BC1581" s="31"/>
      <c r="BD1581" s="31" t="s">
        <v>20064</v>
      </c>
      <c r="BE1581" s="31" t="s">
        <v>7973</v>
      </c>
      <c r="BF1581" s="31" t="s">
        <v>8008</v>
      </c>
      <c r="BG1581" s="31"/>
      <c r="BH1581" s="31"/>
      <c r="BI1581" s="31" t="s">
        <v>8126</v>
      </c>
      <c r="BJ1581" s="31" t="s">
        <v>25746</v>
      </c>
      <c r="BK1581" s="31" t="str">
        <f t="shared" si="226"/>
        <v>II/d</v>
      </c>
      <c r="BL1581" s="31" t="s">
        <v>8077</v>
      </c>
      <c r="BM1581" s="31"/>
      <c r="BN1581" s="31"/>
      <c r="BO1581" s="31"/>
      <c r="BP1581" s="31"/>
      <c r="BQ1581" s="31" t="s">
        <v>25746</v>
      </c>
      <c r="BR1581" s="31" t="s">
        <v>30292</v>
      </c>
      <c r="BS1581" s="31" t="s">
        <v>32141</v>
      </c>
      <c r="BT1581" s="31" t="s">
        <v>3296</v>
      </c>
      <c r="BU1581" s="31" t="s">
        <v>2918</v>
      </c>
      <c r="BV1581" s="31" t="s">
        <v>717</v>
      </c>
      <c r="BW1581" s="31">
        <f t="shared" ca="1" si="231"/>
        <v>12</v>
      </c>
      <c r="BX1581" s="78">
        <f t="shared" ca="1" si="232"/>
        <v>3</v>
      </c>
      <c r="BY1581" s="31"/>
      <c r="BZ1581" s="31"/>
      <c r="CA1581" s="31" t="s">
        <v>2483</v>
      </c>
      <c r="CB1581" s="31" t="s">
        <v>2519</v>
      </c>
      <c r="CC1581" s="31">
        <v>2</v>
      </c>
      <c r="CD1581" s="31">
        <v>1</v>
      </c>
      <c r="CE1581" s="31" t="s">
        <v>20085</v>
      </c>
      <c r="CF1581" s="31"/>
      <c r="CG1581" s="31"/>
      <c r="CH1581" s="31"/>
      <c r="CI1581" s="31"/>
      <c r="CJ1581" s="31"/>
      <c r="CK1581" s="31"/>
      <c r="CL1581" s="31" t="s">
        <v>29781</v>
      </c>
      <c r="CM1581" s="31" t="s">
        <v>29780</v>
      </c>
      <c r="CN1581" s="31">
        <v>125</v>
      </c>
      <c r="CO1581" s="31" t="s">
        <v>29779</v>
      </c>
      <c r="CP1581" s="31" t="s">
        <v>29780</v>
      </c>
      <c r="CQ1581" s="31">
        <v>125</v>
      </c>
      <c r="CR1581" s="31">
        <v>4510</v>
      </c>
      <c r="CS1581" s="31" t="s">
        <v>29872</v>
      </c>
      <c r="CT1581" s="31" t="s">
        <v>17408</v>
      </c>
      <c r="CU1581" s="31" t="s">
        <v>3497</v>
      </c>
      <c r="CV1581" s="31" t="s">
        <v>17058</v>
      </c>
      <c r="CW1581" s="31" t="s">
        <v>17059</v>
      </c>
      <c r="CX1581" s="31" t="s">
        <v>17060</v>
      </c>
      <c r="CY1581" s="31"/>
      <c r="CZ1581" s="31"/>
      <c r="DA1581" s="31"/>
      <c r="DB1581" s="31" t="s">
        <v>8690</v>
      </c>
      <c r="DC1581" s="31"/>
      <c r="DD1581" s="31" t="s">
        <v>6187</v>
      </c>
      <c r="DE1581" s="31"/>
      <c r="DF1581" s="31"/>
      <c r="DG1581" s="31"/>
      <c r="DH1581" s="31"/>
      <c r="DI1581" s="31" t="s">
        <v>24820</v>
      </c>
      <c r="DJ1581" s="31" t="s">
        <v>24811</v>
      </c>
      <c r="DK1581" s="31"/>
      <c r="DL1581" s="31"/>
      <c r="DM1581" s="38" t="s">
        <v>9711</v>
      </c>
      <c r="DN1581" s="38"/>
      <c r="DO1581" s="35">
        <v>0</v>
      </c>
      <c r="DP1581" s="31" t="s">
        <v>14995</v>
      </c>
      <c r="DQ1581" s="31" t="s">
        <v>6562</v>
      </c>
      <c r="DR1581" s="31" t="s">
        <v>20702</v>
      </c>
      <c r="DS1581" s="31" t="s">
        <v>27344</v>
      </c>
      <c r="DT1581" s="31" t="s">
        <v>38044</v>
      </c>
      <c r="DU1581" s="31">
        <v>3</v>
      </c>
      <c r="DV1581" s="31" t="s">
        <v>32167</v>
      </c>
      <c r="DW1581" s="31"/>
      <c r="DX1581" s="31"/>
      <c r="DY1581" s="31" t="s">
        <v>32521</v>
      </c>
      <c r="DZ1581" s="31" t="s">
        <v>32396</v>
      </c>
      <c r="EA1581" s="31" t="s">
        <v>32522</v>
      </c>
      <c r="EB1581" s="31">
        <v>1053506</v>
      </c>
      <c r="EC1581" s="31" t="s">
        <v>8001</v>
      </c>
      <c r="ED1581" s="31" t="s">
        <v>41101</v>
      </c>
      <c r="EE1581" s="31"/>
      <c r="EF1581" s="31"/>
      <c r="EG1581" s="31"/>
      <c r="EH1581" s="31"/>
      <c r="EI1581" s="31"/>
      <c r="EJ1581" s="31"/>
    </row>
    <row r="1582" spans="1:140" ht="23.25" customHeight="1">
      <c r="A1582" s="25">
        <v>1580</v>
      </c>
      <c r="B1582" s="30" t="s">
        <v>30029</v>
      </c>
      <c r="C1582" s="31" t="s">
        <v>4318</v>
      </c>
      <c r="D1582" s="30" t="s">
        <v>30028</v>
      </c>
      <c r="E1582" s="30"/>
      <c r="F1582" s="30" t="s">
        <v>36256</v>
      </c>
      <c r="G1582" s="31">
        <f t="shared" si="227"/>
        <v>58</v>
      </c>
      <c r="H1582" s="72">
        <f t="shared" si="228"/>
        <v>56309</v>
      </c>
      <c r="I1582" s="30"/>
      <c r="J1582" s="30" t="s">
        <v>34084</v>
      </c>
      <c r="K1582" s="30" t="s">
        <v>4318</v>
      </c>
      <c r="L1582" s="31" t="s">
        <v>4318</v>
      </c>
      <c r="M1582" s="31" t="s">
        <v>3186</v>
      </c>
      <c r="N1582" s="31" t="s">
        <v>5865</v>
      </c>
      <c r="O1582" s="31" t="s">
        <v>5117</v>
      </c>
      <c r="P1582" s="31" t="s">
        <v>30295</v>
      </c>
      <c r="Q1582" s="31"/>
      <c r="R1582" s="31">
        <v>4</v>
      </c>
      <c r="S1582" s="31">
        <v>0</v>
      </c>
      <c r="T1582" s="31"/>
      <c r="U1582" s="31"/>
      <c r="V1582" s="31"/>
      <c r="W1582" s="31" t="s">
        <v>6910</v>
      </c>
      <c r="X1582" s="31" t="s">
        <v>30069</v>
      </c>
      <c r="Y1582" s="31" t="e">
        <f t="shared" ca="1" si="229"/>
        <v>#VALUE!</v>
      </c>
      <c r="Z1582" s="31" t="e">
        <f t="shared" ca="1" si="230"/>
        <v>#VALUE!</v>
      </c>
      <c r="AA1582" s="31"/>
      <c r="AB1582" s="31" t="s">
        <v>11162</v>
      </c>
      <c r="AC1582" s="31" t="s">
        <v>34147</v>
      </c>
      <c r="AD1582" s="31" t="s">
        <v>34147</v>
      </c>
      <c r="AE1582" s="31"/>
      <c r="AF1582" s="31" t="s">
        <v>24699</v>
      </c>
      <c r="AG1582" s="31" t="s">
        <v>5852</v>
      </c>
      <c r="AH1582" s="31" t="s">
        <v>5852</v>
      </c>
      <c r="AI1582" s="31" t="s">
        <v>908</v>
      </c>
      <c r="AJ1582" s="31" t="s">
        <v>24672</v>
      </c>
      <c r="AK1582" s="31" t="s">
        <v>30595</v>
      </c>
      <c r="AL1582" s="31" t="s">
        <v>30596</v>
      </c>
      <c r="AM1582" s="31" t="s">
        <v>28922</v>
      </c>
      <c r="AN1582" s="31"/>
      <c r="AO1582" s="31"/>
      <c r="AP1582" s="31" t="s">
        <v>2450</v>
      </c>
      <c r="AQ1582" s="31" t="s">
        <v>30074</v>
      </c>
      <c r="AR1582" s="31" t="s">
        <v>34147</v>
      </c>
      <c r="AS1582" s="31" t="s">
        <v>34147</v>
      </c>
      <c r="AT1582" s="31" t="str">
        <f>_xlfn.IFNA(VLOOKUP(D1582,'[1]5. 1 Mei 2022'!$C$7:$F$60,4,FALSE),"")</f>
        <v/>
      </c>
      <c r="AU1582" s="31"/>
      <c r="AV1582" s="31" t="s">
        <v>30079</v>
      </c>
      <c r="AW1582" s="31" t="s">
        <v>30074</v>
      </c>
      <c r="AX1582" s="29">
        <f t="shared" si="234"/>
        <v>46103</v>
      </c>
      <c r="AY1582" s="31" t="s">
        <v>26346</v>
      </c>
      <c r="AZ1582" s="31" t="s">
        <v>527</v>
      </c>
      <c r="BA1582" s="30" t="s">
        <v>2450</v>
      </c>
      <c r="BB1582" s="31"/>
      <c r="BC1582" s="31"/>
      <c r="BD1582" s="31" t="s">
        <v>23265</v>
      </c>
      <c r="BE1582" s="31" t="s">
        <v>7973</v>
      </c>
      <c r="BF1582" s="31" t="s">
        <v>30079</v>
      </c>
      <c r="BG1582" s="31"/>
      <c r="BH1582" s="31"/>
      <c r="BI1582" s="31"/>
      <c r="BJ1582" s="31"/>
      <c r="BK1582" s="31" t="str">
        <f t="shared" si="226"/>
        <v>II/c</v>
      </c>
      <c r="BL1582" s="31" t="s">
        <v>8077</v>
      </c>
      <c r="BM1582" s="31"/>
      <c r="BN1582" s="31"/>
      <c r="BO1582" s="31"/>
      <c r="BP1582" s="31"/>
      <c r="BQ1582" s="31" t="s">
        <v>34692</v>
      </c>
      <c r="BR1582" s="29">
        <v>44739</v>
      </c>
      <c r="BS1582" s="52" t="s">
        <v>34693</v>
      </c>
      <c r="BT1582" s="31" t="s">
        <v>26137</v>
      </c>
      <c r="BU1582" s="31" t="s">
        <v>30295</v>
      </c>
      <c r="BV1582" s="31" t="s">
        <v>26137</v>
      </c>
      <c r="BW1582" s="31">
        <f t="shared" ca="1" si="231"/>
        <v>3</v>
      </c>
      <c r="BX1582" s="78">
        <f t="shared" ca="1" si="232"/>
        <v>2</v>
      </c>
      <c r="BY1582" s="31"/>
      <c r="BZ1582" s="31"/>
      <c r="CA1582" s="31" t="s">
        <v>2483</v>
      </c>
      <c r="CB1582" s="31" t="s">
        <v>2406</v>
      </c>
      <c r="CC1582" s="31"/>
      <c r="CD1582" s="31"/>
      <c r="CE1582" s="31"/>
      <c r="CF1582" s="31"/>
      <c r="CG1582" s="31"/>
      <c r="CH1582" s="31"/>
      <c r="CI1582" s="31"/>
      <c r="CJ1582" s="31"/>
      <c r="CK1582" s="31"/>
      <c r="CL1582" s="31" t="s">
        <v>36603</v>
      </c>
      <c r="CM1582" s="31" t="s">
        <v>33769</v>
      </c>
      <c r="CN1582" s="31">
        <v>127</v>
      </c>
      <c r="CO1582" s="31" t="s">
        <v>36713</v>
      </c>
      <c r="CP1582" s="31" t="s">
        <v>33769</v>
      </c>
      <c r="CQ1582" s="31">
        <v>127</v>
      </c>
      <c r="CR1582" s="31">
        <v>6323</v>
      </c>
      <c r="CS1582" s="31" t="s">
        <v>22126</v>
      </c>
      <c r="CT1582" s="31"/>
      <c r="CU1582" s="31"/>
      <c r="CV1582" s="31"/>
      <c r="CW1582" s="31"/>
      <c r="CX1582" s="31"/>
      <c r="CY1582" s="31"/>
      <c r="CZ1582" s="31"/>
      <c r="DA1582" s="31"/>
      <c r="DB1582" s="31"/>
      <c r="DC1582" s="31"/>
      <c r="DD1582" s="31"/>
      <c r="DE1582" s="31"/>
      <c r="DF1582" s="31"/>
      <c r="DG1582" s="31"/>
      <c r="DH1582" s="31"/>
      <c r="DI1582" s="31"/>
      <c r="DJ1582" s="31"/>
      <c r="DK1582" s="31"/>
      <c r="DL1582" s="31"/>
      <c r="DM1582" s="38" t="s">
        <v>30896</v>
      </c>
      <c r="DN1582" s="38"/>
      <c r="DO1582" s="35" t="s">
        <v>30995</v>
      </c>
      <c r="DP1582" s="31" t="s">
        <v>30897</v>
      </c>
      <c r="DQ1582" s="31" t="s">
        <v>30898</v>
      </c>
      <c r="DR1582" s="31"/>
      <c r="DS1582" s="31" t="s">
        <v>38673</v>
      </c>
      <c r="DT1582" s="31" t="s">
        <v>30899</v>
      </c>
      <c r="DU1582" s="31">
        <v>3</v>
      </c>
      <c r="DV1582" s="31" t="s">
        <v>32167</v>
      </c>
      <c r="DW1582" s="31"/>
      <c r="DX1582" s="31"/>
      <c r="DY1582" s="31" t="s">
        <v>36971</v>
      </c>
      <c r="DZ1582" s="52" t="s">
        <v>36972</v>
      </c>
      <c r="EA1582" s="52" t="s">
        <v>36973</v>
      </c>
      <c r="EB1582" s="31">
        <v>0</v>
      </c>
      <c r="EC1582" s="31" t="s">
        <v>40139</v>
      </c>
      <c r="ED1582" s="31" t="s">
        <v>41101</v>
      </c>
      <c r="EE1582" s="31"/>
      <c r="EF1582" s="31"/>
      <c r="EG1582" s="31"/>
      <c r="EH1582" s="31"/>
      <c r="EI1582" s="31"/>
      <c r="EJ1582" s="31"/>
    </row>
    <row r="1583" spans="1:140" ht="23.25" customHeight="1">
      <c r="A1583" s="25">
        <v>1581</v>
      </c>
      <c r="B1583" s="30" t="s">
        <v>33924</v>
      </c>
      <c r="C1583" s="31" t="s">
        <v>6220</v>
      </c>
      <c r="D1583" s="30" t="s">
        <v>32821</v>
      </c>
      <c r="E1583" s="30"/>
      <c r="F1583" s="30" t="s">
        <v>36262</v>
      </c>
      <c r="G1583" s="31">
        <f t="shared" si="227"/>
        <v>58</v>
      </c>
      <c r="H1583" s="72">
        <f t="shared" si="228"/>
        <v>56554</v>
      </c>
      <c r="I1583" s="30" t="s">
        <v>39709</v>
      </c>
      <c r="J1583" s="30" t="s">
        <v>34085</v>
      </c>
      <c r="K1583" s="30" t="s">
        <v>34082</v>
      </c>
      <c r="L1583" s="31" t="s">
        <v>6220</v>
      </c>
      <c r="M1583" s="31" t="s">
        <v>3186</v>
      </c>
      <c r="N1583" s="31" t="s">
        <v>5865</v>
      </c>
      <c r="O1583" s="31" t="s">
        <v>5117</v>
      </c>
      <c r="P1583" s="52" t="s">
        <v>21871</v>
      </c>
      <c r="Q1583" s="31" t="s">
        <v>41029</v>
      </c>
      <c r="R1583" s="31"/>
      <c r="S1583" s="31"/>
      <c r="T1583" s="66" t="s">
        <v>32522</v>
      </c>
      <c r="U1583" s="31"/>
      <c r="V1583" s="31"/>
      <c r="W1583" s="31" t="s">
        <v>6910</v>
      </c>
      <c r="X1583" s="31" t="s">
        <v>32834</v>
      </c>
      <c r="Y1583" s="31">
        <f t="shared" ca="1" si="229"/>
        <v>27</v>
      </c>
      <c r="Z1583" s="31" t="str">
        <f t="shared" ca="1" si="230"/>
        <v>21-35</v>
      </c>
      <c r="AA1583" s="31"/>
      <c r="AB1583" s="31" t="s">
        <v>32844</v>
      </c>
      <c r="AC1583" s="31" t="s">
        <v>34153</v>
      </c>
      <c r="AD1583" s="31" t="s">
        <v>34194</v>
      </c>
      <c r="AE1583" s="31"/>
      <c r="AF1583" s="31" t="s">
        <v>24700</v>
      </c>
      <c r="AG1583" s="31" t="s">
        <v>7895</v>
      </c>
      <c r="AH1583" s="31" t="s">
        <v>7895</v>
      </c>
      <c r="AI1583" s="31" t="s">
        <v>908</v>
      </c>
      <c r="AJ1583" s="31" t="s">
        <v>33925</v>
      </c>
      <c r="AK1583" s="31" t="s">
        <v>33926</v>
      </c>
      <c r="AL1583" s="31" t="s">
        <v>33927</v>
      </c>
      <c r="AM1583" s="31" t="s">
        <v>11292</v>
      </c>
      <c r="AN1583" s="31"/>
      <c r="AO1583" s="31"/>
      <c r="AP1583" s="31" t="s">
        <v>4434</v>
      </c>
      <c r="AQ1583" s="31" t="s">
        <v>21693</v>
      </c>
      <c r="AR1583" s="31" t="s">
        <v>34148</v>
      </c>
      <c r="AS1583" s="31" t="s">
        <v>34148</v>
      </c>
      <c r="AT1583" s="31" t="str">
        <f>_xlfn.IFNA(VLOOKUP(D1583,'[1]5. 1 Mei 2022'!$C$7:$F$60,4,FALSE),"")</f>
        <v/>
      </c>
      <c r="AU1583" s="31"/>
      <c r="AV1583" s="31" t="s">
        <v>5449</v>
      </c>
      <c r="AW1583" s="31" t="s">
        <v>21693</v>
      </c>
      <c r="AX1583" s="29">
        <v>44371</v>
      </c>
      <c r="AY1583" s="31" t="s">
        <v>26346</v>
      </c>
      <c r="AZ1583" s="31" t="s">
        <v>6484</v>
      </c>
      <c r="BA1583" s="30" t="s">
        <v>4434</v>
      </c>
      <c r="BB1583" s="31"/>
      <c r="BC1583" s="31"/>
      <c r="BD1583" s="31" t="s">
        <v>21142</v>
      </c>
      <c r="BE1583" s="31" t="s">
        <v>7968</v>
      </c>
      <c r="BF1583" s="31" t="s">
        <v>5449</v>
      </c>
      <c r="BG1583" s="31"/>
      <c r="BH1583" s="31"/>
      <c r="BI1583" s="31"/>
      <c r="BJ1583" s="31"/>
      <c r="BK1583" s="31" t="str">
        <f t="shared" si="226"/>
        <v>II/c</v>
      </c>
      <c r="BL1583" s="31"/>
      <c r="BM1583" s="31"/>
      <c r="BN1583" s="31"/>
      <c r="BO1583" s="31"/>
      <c r="BP1583" s="31"/>
      <c r="BQ1583" s="31"/>
      <c r="BR1583" s="31"/>
      <c r="BS1583" s="31"/>
      <c r="BT1583" s="31"/>
      <c r="BU1583" s="31"/>
      <c r="BV1583" s="31" t="s">
        <v>21693</v>
      </c>
      <c r="BW1583" s="31">
        <f t="shared" ca="1" si="231"/>
        <v>1</v>
      </c>
      <c r="BX1583" s="78">
        <f t="shared" ca="1" si="232"/>
        <v>3</v>
      </c>
      <c r="BY1583" s="31"/>
      <c r="BZ1583" s="31"/>
      <c r="CA1583" s="31" t="s">
        <v>2483</v>
      </c>
      <c r="CB1583" s="31" t="s">
        <v>2406</v>
      </c>
      <c r="CC1583" s="31"/>
      <c r="CD1583" s="31"/>
      <c r="CE1583" s="31"/>
      <c r="CF1583" s="31"/>
      <c r="CG1583" s="31"/>
      <c r="CH1583" s="31"/>
      <c r="CI1583" s="31"/>
      <c r="CJ1583" s="31"/>
      <c r="CK1583" s="31"/>
      <c r="CL1583" s="31"/>
      <c r="CM1583" s="31"/>
      <c r="CN1583" s="31"/>
      <c r="CO1583" s="31"/>
      <c r="CP1583" s="31"/>
      <c r="CQ1583" s="31"/>
      <c r="CR1583" s="31">
        <v>1677</v>
      </c>
      <c r="CS1583" s="31"/>
      <c r="CT1583" s="31"/>
      <c r="CU1583" s="31"/>
      <c r="CV1583" s="31"/>
      <c r="CW1583" s="31"/>
      <c r="CX1583" s="31"/>
      <c r="CY1583" s="31"/>
      <c r="CZ1583" s="31"/>
      <c r="DA1583" s="31"/>
      <c r="DB1583" s="31"/>
      <c r="DC1583" s="31"/>
      <c r="DD1583" s="31"/>
      <c r="DE1583" s="31"/>
      <c r="DF1583" s="31"/>
      <c r="DG1583" s="31"/>
      <c r="DH1583" s="31"/>
      <c r="DI1583" s="31"/>
      <c r="DJ1583" s="31"/>
      <c r="DK1583" s="31"/>
      <c r="DL1583" s="31"/>
      <c r="DM1583" s="38">
        <v>848088035017000</v>
      </c>
      <c r="DN1583" s="38"/>
      <c r="DO1583" s="35"/>
      <c r="DP1583" s="31" t="s">
        <v>32864</v>
      </c>
      <c r="DQ1583" s="31" t="s">
        <v>32876</v>
      </c>
      <c r="DR1583" s="31"/>
      <c r="DS1583" s="31" t="s">
        <v>32889</v>
      </c>
      <c r="DT1583" s="31" t="s">
        <v>38045</v>
      </c>
      <c r="DU1583" s="31"/>
      <c r="DV1583" s="31"/>
      <c r="DW1583" s="31"/>
      <c r="DX1583" s="31"/>
      <c r="DY1583" s="31"/>
      <c r="DZ1583" s="31"/>
      <c r="EA1583" s="31"/>
      <c r="EB1583" s="31">
        <v>1848053</v>
      </c>
      <c r="EC1583" s="31" t="s">
        <v>39747</v>
      </c>
      <c r="ED1583" s="31" t="s">
        <v>41101</v>
      </c>
      <c r="EE1583" s="31"/>
      <c r="EF1583" s="31"/>
      <c r="EG1583" s="31"/>
      <c r="EH1583" s="31"/>
      <c r="EI1583" s="31"/>
      <c r="EJ1583" s="31"/>
    </row>
    <row r="1584" spans="1:140" ht="23.25" customHeight="1">
      <c r="A1584" s="25">
        <v>1582</v>
      </c>
      <c r="B1584" s="30" t="s">
        <v>23817</v>
      </c>
      <c r="C1584" s="31" t="s">
        <v>6220</v>
      </c>
      <c r="D1584" s="30" t="s">
        <v>23818</v>
      </c>
      <c r="E1584" s="30"/>
      <c r="F1584" s="30" t="s">
        <v>36262</v>
      </c>
      <c r="G1584" s="31">
        <f t="shared" si="227"/>
        <v>58</v>
      </c>
      <c r="H1584" s="72">
        <f t="shared" si="228"/>
        <v>56827</v>
      </c>
      <c r="I1584" s="30" t="s">
        <v>35300</v>
      </c>
      <c r="J1584" s="30" t="s">
        <v>34085</v>
      </c>
      <c r="K1584" s="30" t="s">
        <v>34082</v>
      </c>
      <c r="L1584" s="31" t="s">
        <v>6220</v>
      </c>
      <c r="M1584" s="31" t="s">
        <v>3186</v>
      </c>
      <c r="N1584" s="31" t="s">
        <v>5865</v>
      </c>
      <c r="O1584" s="31" t="s">
        <v>5117</v>
      </c>
      <c r="P1584" s="52" t="s">
        <v>21871</v>
      </c>
      <c r="Q1584" s="31" t="s">
        <v>40358</v>
      </c>
      <c r="R1584" s="31"/>
      <c r="S1584" s="31"/>
      <c r="T1584" s="52" t="s">
        <v>32522</v>
      </c>
      <c r="U1584" s="31" t="s">
        <v>23427</v>
      </c>
      <c r="V1584" s="31"/>
      <c r="W1584" s="31" t="s">
        <v>6910</v>
      </c>
      <c r="X1584" s="31" t="s">
        <v>23819</v>
      </c>
      <c r="Y1584" s="31">
        <f t="shared" ca="1" si="229"/>
        <v>26</v>
      </c>
      <c r="Z1584" s="31" t="str">
        <f t="shared" ca="1" si="230"/>
        <v>21-35</v>
      </c>
      <c r="AA1584" s="31"/>
      <c r="AB1584" s="31" t="s">
        <v>11168</v>
      </c>
      <c r="AC1584" s="31" t="s">
        <v>34147</v>
      </c>
      <c r="AD1584" s="31" t="s">
        <v>34147</v>
      </c>
      <c r="AE1584" s="31"/>
      <c r="AF1584" s="31" t="s">
        <v>24699</v>
      </c>
      <c r="AG1584" s="31" t="s">
        <v>5852</v>
      </c>
      <c r="AH1584" s="31" t="s">
        <v>5852</v>
      </c>
      <c r="AI1584" s="31" t="s">
        <v>908</v>
      </c>
      <c r="AJ1584" s="31">
        <v>15041</v>
      </c>
      <c r="AK1584" s="31" t="s">
        <v>23883</v>
      </c>
      <c r="AL1584" s="31" t="s">
        <v>23878</v>
      </c>
      <c r="AM1584" s="31" t="s">
        <v>11854</v>
      </c>
      <c r="AN1584" s="31"/>
      <c r="AO1584" s="31"/>
      <c r="AP1584" s="31" t="s">
        <v>4435</v>
      </c>
      <c r="AQ1584" s="31" t="s">
        <v>21685</v>
      </c>
      <c r="AR1584" s="31" t="s">
        <v>34147</v>
      </c>
      <c r="AS1584" s="31" t="s">
        <v>34147</v>
      </c>
      <c r="AT1584" s="31" t="str">
        <f>_xlfn.IFNA(VLOOKUP(D1584,'[1]5. 1 Mei 2022'!$C$7:$F$60,4,FALSE),"")</f>
        <v/>
      </c>
      <c r="AU1584" s="31"/>
      <c r="AV1584" s="31" t="s">
        <v>6581</v>
      </c>
      <c r="AW1584" s="31" t="s">
        <v>21685</v>
      </c>
      <c r="AX1584" s="29">
        <f t="shared" ref="AX1584:AX1620" si="235">AW1584+1903</f>
        <v>45400</v>
      </c>
      <c r="AY1584" s="31" t="s">
        <v>26346</v>
      </c>
      <c r="AZ1584" s="31" t="s">
        <v>528</v>
      </c>
      <c r="BA1584" s="30" t="s">
        <v>4435</v>
      </c>
      <c r="BB1584" s="31"/>
      <c r="BC1584" s="31"/>
      <c r="BD1584" s="31" t="s">
        <v>20056</v>
      </c>
      <c r="BE1584" s="31" t="s">
        <v>7973</v>
      </c>
      <c r="BF1584" s="31" t="s">
        <v>6581</v>
      </c>
      <c r="BG1584" s="31"/>
      <c r="BH1584" s="31"/>
      <c r="BI1584" s="31"/>
      <c r="BJ1584" s="31"/>
      <c r="BK1584" s="31" t="str">
        <f t="shared" si="226"/>
        <v>II/c</v>
      </c>
      <c r="BL1584" s="31"/>
      <c r="BM1584" s="31"/>
      <c r="BN1584" s="31"/>
      <c r="BO1584" s="31"/>
      <c r="BP1584" s="31"/>
      <c r="BQ1584" s="31"/>
      <c r="BR1584" s="31"/>
      <c r="BS1584" s="31"/>
      <c r="BT1584" s="31"/>
      <c r="BU1584" s="31"/>
      <c r="BV1584" s="31" t="s">
        <v>21685</v>
      </c>
      <c r="BW1584" s="31">
        <f t="shared" ca="1" si="231"/>
        <v>4</v>
      </c>
      <c r="BX1584" s="78">
        <f t="shared" ca="1" si="232"/>
        <v>3</v>
      </c>
      <c r="BY1584" s="31"/>
      <c r="BZ1584" s="31"/>
      <c r="CA1584" s="31" t="s">
        <v>2483</v>
      </c>
      <c r="CB1584" s="31" t="s">
        <v>2406</v>
      </c>
      <c r="CC1584" s="31"/>
      <c r="CD1584" s="31"/>
      <c r="CE1584" s="31"/>
      <c r="CF1584" s="31"/>
      <c r="CG1584" s="31"/>
      <c r="CH1584" s="31"/>
      <c r="CI1584" s="31"/>
      <c r="CJ1584" s="31"/>
      <c r="CK1584" s="31"/>
      <c r="CL1584" s="31" t="s">
        <v>23881</v>
      </c>
      <c r="CM1584" s="31" t="s">
        <v>23882</v>
      </c>
      <c r="CN1584" s="31">
        <v>124</v>
      </c>
      <c r="CO1584" s="31" t="s">
        <v>25958</v>
      </c>
      <c r="CP1584" s="31" t="s">
        <v>23882</v>
      </c>
      <c r="CQ1584" s="31">
        <v>124</v>
      </c>
      <c r="CR1584" s="31">
        <v>6180</v>
      </c>
      <c r="CS1584" s="31" t="s">
        <v>22126</v>
      </c>
      <c r="CT1584" s="31"/>
      <c r="CU1584" s="31"/>
      <c r="CV1584" s="31"/>
      <c r="CW1584" s="31"/>
      <c r="CX1584" s="31"/>
      <c r="CY1584" s="31"/>
      <c r="CZ1584" s="31"/>
      <c r="DA1584" s="31"/>
      <c r="DB1584" s="31" t="s">
        <v>25301</v>
      </c>
      <c r="DC1584" s="31" t="s">
        <v>25302</v>
      </c>
      <c r="DD1584" s="31" t="s">
        <v>22904</v>
      </c>
      <c r="DE1584" s="31">
        <v>2024</v>
      </c>
      <c r="DF1584" s="31"/>
      <c r="DG1584" s="31"/>
      <c r="DH1584" s="31"/>
      <c r="DI1584" s="31" t="s">
        <v>25116</v>
      </c>
      <c r="DJ1584" s="31" t="s">
        <v>25117</v>
      </c>
      <c r="DK1584" s="31"/>
      <c r="DL1584" s="31"/>
      <c r="DM1584" s="38" t="s">
        <v>23879</v>
      </c>
      <c r="DN1584" s="38"/>
      <c r="DO1584" s="35"/>
      <c r="DP1584" s="31" t="s">
        <v>31218</v>
      </c>
      <c r="DQ1584" s="31" t="s">
        <v>23880</v>
      </c>
      <c r="DR1584" s="31"/>
      <c r="DS1584" s="31" t="s">
        <v>38674</v>
      </c>
      <c r="DT1584" s="31" t="s">
        <v>38046</v>
      </c>
      <c r="DU1584" s="31">
        <v>3</v>
      </c>
      <c r="DV1584" s="31" t="s">
        <v>32167</v>
      </c>
      <c r="DW1584" s="31"/>
      <c r="DX1584" s="31"/>
      <c r="DY1584" s="31" t="s">
        <v>24614</v>
      </c>
      <c r="DZ1584" s="31" t="s">
        <v>24550</v>
      </c>
      <c r="EA1584" s="31"/>
      <c r="EB1584" s="31">
        <v>0</v>
      </c>
      <c r="EC1584" s="31" t="s">
        <v>40142</v>
      </c>
      <c r="ED1584" s="31" t="s">
        <v>41101</v>
      </c>
      <c r="EE1584" s="31"/>
      <c r="EF1584" s="31"/>
      <c r="EG1584" s="31"/>
      <c r="EH1584" s="31"/>
      <c r="EI1584" s="31"/>
      <c r="EJ1584" s="31"/>
    </row>
    <row r="1585" spans="1:140" ht="23.25" customHeight="1">
      <c r="A1585" s="25">
        <v>1583</v>
      </c>
      <c r="B1585" s="30" t="s">
        <v>41359</v>
      </c>
      <c r="C1585" s="31" t="s">
        <v>29980</v>
      </c>
      <c r="D1585" s="30" t="s">
        <v>33219</v>
      </c>
      <c r="E1585" s="30"/>
      <c r="F1585" s="30" t="s">
        <v>36258</v>
      </c>
      <c r="G1585" s="31">
        <f t="shared" si="227"/>
        <v>58</v>
      </c>
      <c r="H1585" s="72">
        <f t="shared" si="228"/>
        <v>56431</v>
      </c>
      <c r="I1585" s="30"/>
      <c r="J1585" s="30" t="s">
        <v>34084</v>
      </c>
      <c r="K1585" s="30" t="s">
        <v>4318</v>
      </c>
      <c r="L1585" s="31" t="s">
        <v>4318</v>
      </c>
      <c r="M1585" s="31" t="s">
        <v>3186</v>
      </c>
      <c r="N1585" s="31" t="s">
        <v>3557</v>
      </c>
      <c r="O1585" s="31" t="s">
        <v>1501</v>
      </c>
      <c r="P1585" s="52" t="s">
        <v>35984</v>
      </c>
      <c r="Q1585" s="52" t="s">
        <v>41358</v>
      </c>
      <c r="R1585" s="31"/>
      <c r="S1585" s="31"/>
      <c r="T1585" s="31"/>
      <c r="U1585" s="31"/>
      <c r="V1585" s="31"/>
      <c r="W1585" s="31" t="s">
        <v>4644</v>
      </c>
      <c r="X1585" s="31" t="s">
        <v>33220</v>
      </c>
      <c r="Y1585" s="31" t="e">
        <f t="shared" ca="1" si="229"/>
        <v>#VALUE!</v>
      </c>
      <c r="Z1585" s="31" t="e">
        <f t="shared" ca="1" si="230"/>
        <v>#VALUE!</v>
      </c>
      <c r="AA1585" s="31"/>
      <c r="AB1585" s="31" t="s">
        <v>23972</v>
      </c>
      <c r="AC1585" s="31" t="s">
        <v>34147</v>
      </c>
      <c r="AD1585" s="31" t="s">
        <v>34147</v>
      </c>
      <c r="AE1585" s="31"/>
      <c r="AF1585" s="31" t="s">
        <v>24699</v>
      </c>
      <c r="AG1585" s="31" t="s">
        <v>5851</v>
      </c>
      <c r="AH1585" s="31" t="s">
        <v>5851</v>
      </c>
      <c r="AI1585" s="31" t="s">
        <v>5828</v>
      </c>
      <c r="AJ1585" s="31" t="s">
        <v>36467</v>
      </c>
      <c r="AK1585" s="52" t="s">
        <v>36468</v>
      </c>
      <c r="AL1585" s="52" t="s">
        <v>36469</v>
      </c>
      <c r="AM1585" s="31" t="s">
        <v>11495</v>
      </c>
      <c r="AN1585" s="31"/>
      <c r="AO1585" s="31"/>
      <c r="AP1585" s="31" t="s">
        <v>33006</v>
      </c>
      <c r="AQ1585" s="52" t="s">
        <v>20332</v>
      </c>
      <c r="AR1585" s="31" t="s">
        <v>34147</v>
      </c>
      <c r="AS1585" s="31" t="s">
        <v>34147</v>
      </c>
      <c r="AT1585" s="31" t="str">
        <f>_xlfn.IFNA(VLOOKUP(D1585,'[1]5. 1 Mei 2022'!$C$7:$F$60,4,FALSE),"")</f>
        <v/>
      </c>
      <c r="AU1585" s="31"/>
      <c r="AV1585" s="31" t="s">
        <v>7772</v>
      </c>
      <c r="AW1585" s="52" t="s">
        <v>20332</v>
      </c>
      <c r="AX1585" s="29">
        <f t="shared" si="235"/>
        <v>46524</v>
      </c>
      <c r="AY1585" s="31" t="s">
        <v>26346</v>
      </c>
      <c r="AZ1585" s="31" t="s">
        <v>530</v>
      </c>
      <c r="BA1585" s="30" t="s">
        <v>33006</v>
      </c>
      <c r="BB1585" s="31"/>
      <c r="BC1585" s="31"/>
      <c r="BD1585" s="31" t="s">
        <v>20054</v>
      </c>
      <c r="BE1585" s="31" t="s">
        <v>7973</v>
      </c>
      <c r="BF1585" s="31" t="s">
        <v>7189</v>
      </c>
      <c r="BG1585" s="31"/>
      <c r="BH1585" s="31"/>
      <c r="BI1585" s="31"/>
      <c r="BJ1585" s="31"/>
      <c r="BK1585" s="31" t="str">
        <f t="shared" si="226"/>
        <v>III/a</v>
      </c>
      <c r="BL1585" s="31"/>
      <c r="BM1585" s="31"/>
      <c r="BN1585" s="31"/>
      <c r="BO1585" s="31"/>
      <c r="BP1585" s="31"/>
      <c r="BQ1585" s="31" t="s">
        <v>26416</v>
      </c>
      <c r="BR1585" s="31" t="s">
        <v>41376</v>
      </c>
      <c r="BS1585" s="31">
        <v>0</v>
      </c>
      <c r="BT1585" s="52" t="s">
        <v>20332</v>
      </c>
      <c r="BU1585" s="52" t="s">
        <v>35984</v>
      </c>
      <c r="BV1585" s="31" t="s">
        <v>20332</v>
      </c>
      <c r="BW1585" s="31">
        <f t="shared" ca="1" si="231"/>
        <v>1</v>
      </c>
      <c r="BX1585" s="78">
        <f t="shared" ca="1" si="232"/>
        <v>3</v>
      </c>
      <c r="BY1585" s="31"/>
      <c r="BZ1585" s="31"/>
      <c r="CA1585" s="31" t="s">
        <v>2483</v>
      </c>
      <c r="CB1585" s="31" t="s">
        <v>2519</v>
      </c>
      <c r="CC1585" s="31"/>
      <c r="CD1585" s="31"/>
      <c r="CE1585" s="31"/>
      <c r="CF1585" s="31"/>
      <c r="CG1585" s="31"/>
      <c r="CH1585" s="31"/>
      <c r="CI1585" s="31"/>
      <c r="CJ1585" s="31"/>
      <c r="CK1585" s="31"/>
      <c r="CL1585" s="52" t="s">
        <v>36470</v>
      </c>
      <c r="CM1585" s="52" t="s">
        <v>36471</v>
      </c>
      <c r="CN1585" s="31">
        <v>123</v>
      </c>
      <c r="CO1585" s="31" t="s">
        <v>39499</v>
      </c>
      <c r="CP1585" s="31" t="s">
        <v>36471</v>
      </c>
      <c r="CQ1585" s="31">
        <v>123</v>
      </c>
      <c r="CR1585" s="31">
        <v>6937</v>
      </c>
      <c r="CS1585" s="31"/>
      <c r="CT1585" s="31"/>
      <c r="CU1585" s="31"/>
      <c r="CV1585" s="31"/>
      <c r="CW1585" s="31"/>
      <c r="CX1585" s="31"/>
      <c r="CY1585" s="31"/>
      <c r="CZ1585" s="31"/>
      <c r="DA1585" s="31"/>
      <c r="DB1585" s="31"/>
      <c r="DC1585" s="31"/>
      <c r="DD1585" s="31"/>
      <c r="DE1585" s="31"/>
      <c r="DF1585" s="31"/>
      <c r="DG1585" s="31"/>
      <c r="DH1585" s="31"/>
      <c r="DI1585" s="31"/>
      <c r="DJ1585" s="31"/>
      <c r="DK1585" s="31"/>
      <c r="DL1585" s="31"/>
      <c r="DM1585" s="38">
        <v>903059459501000</v>
      </c>
      <c r="DN1585" s="38"/>
      <c r="DO1585" s="35"/>
      <c r="DP1585" s="52" t="s">
        <v>36472</v>
      </c>
      <c r="DQ1585" s="31" t="s">
        <v>36473</v>
      </c>
      <c r="DR1585" s="31"/>
      <c r="DS1585" s="31" t="s">
        <v>33423</v>
      </c>
      <c r="DT1585" s="52" t="s">
        <v>38047</v>
      </c>
      <c r="DU1585" s="31"/>
      <c r="DV1585" s="31"/>
      <c r="DW1585" s="31"/>
      <c r="DX1585" s="31"/>
      <c r="DY1585" s="31"/>
      <c r="DZ1585" s="31"/>
      <c r="EA1585" s="31"/>
      <c r="EB1585" s="31"/>
      <c r="EC1585" s="31" t="s">
        <v>7772</v>
      </c>
      <c r="ED1585" s="31" t="s">
        <v>41101</v>
      </c>
      <c r="EE1585" s="31"/>
      <c r="EF1585" s="31"/>
      <c r="EG1585" s="31"/>
      <c r="EH1585" s="31"/>
      <c r="EI1585" s="31"/>
      <c r="EJ1585" s="31"/>
    </row>
    <row r="1586" spans="1:140" ht="23.25" customHeight="1">
      <c r="A1586" s="25">
        <v>1584</v>
      </c>
      <c r="B1586" s="30" t="s">
        <v>30930</v>
      </c>
      <c r="C1586" s="31" t="s">
        <v>6220</v>
      </c>
      <c r="D1586" s="30" t="s">
        <v>29428</v>
      </c>
      <c r="E1586" s="30"/>
      <c r="F1586" s="30" t="s">
        <v>36262</v>
      </c>
      <c r="G1586" s="31">
        <f t="shared" si="227"/>
        <v>58</v>
      </c>
      <c r="H1586" s="72">
        <f t="shared" si="228"/>
        <v>56858</v>
      </c>
      <c r="I1586" s="30" t="s">
        <v>35301</v>
      </c>
      <c r="J1586" s="30" t="s">
        <v>34085</v>
      </c>
      <c r="K1586" s="30" t="s">
        <v>34082</v>
      </c>
      <c r="L1586" s="31" t="s">
        <v>6220</v>
      </c>
      <c r="M1586" s="31" t="s">
        <v>3186</v>
      </c>
      <c r="N1586" s="31" t="s">
        <v>5865</v>
      </c>
      <c r="O1586" s="31" t="s">
        <v>5117</v>
      </c>
      <c r="P1586" s="52" t="s">
        <v>33501</v>
      </c>
      <c r="Q1586" s="52"/>
      <c r="R1586" s="31"/>
      <c r="S1586" s="31"/>
      <c r="T1586" s="52" t="s">
        <v>21916</v>
      </c>
      <c r="U1586" s="31"/>
      <c r="V1586" s="31"/>
      <c r="W1586" s="31" t="s">
        <v>6910</v>
      </c>
      <c r="X1586" s="31" t="s">
        <v>29443</v>
      </c>
      <c r="Y1586" s="31" t="e">
        <f t="shared" ca="1" si="229"/>
        <v>#VALUE!</v>
      </c>
      <c r="Z1586" s="31" t="e">
        <f t="shared" ca="1" si="230"/>
        <v>#VALUE!</v>
      </c>
      <c r="AA1586" s="31"/>
      <c r="AB1586" s="31" t="s">
        <v>11165</v>
      </c>
      <c r="AC1586" s="31" t="s">
        <v>34147</v>
      </c>
      <c r="AD1586" s="31" t="s">
        <v>34147</v>
      </c>
      <c r="AE1586" s="31"/>
      <c r="AF1586" s="31" t="s">
        <v>24699</v>
      </c>
      <c r="AG1586" s="31" t="s">
        <v>5852</v>
      </c>
      <c r="AH1586" s="31" t="s">
        <v>5852</v>
      </c>
      <c r="AI1586" s="31" t="s">
        <v>908</v>
      </c>
      <c r="AJ1586" s="31" t="s">
        <v>30181</v>
      </c>
      <c r="AK1586" s="31" t="s">
        <v>30182</v>
      </c>
      <c r="AL1586" s="31" t="s">
        <v>30183</v>
      </c>
      <c r="AM1586" s="31" t="s">
        <v>22614</v>
      </c>
      <c r="AN1586" s="31"/>
      <c r="AO1586" s="52" t="s">
        <v>37164</v>
      </c>
      <c r="AP1586" s="31" t="s">
        <v>33014</v>
      </c>
      <c r="AQ1586" s="31" t="s">
        <v>26473</v>
      </c>
      <c r="AR1586" s="31" t="s">
        <v>34147</v>
      </c>
      <c r="AS1586" s="31" t="s">
        <v>34147</v>
      </c>
      <c r="AT1586" s="31" t="str">
        <f>_xlfn.IFNA(VLOOKUP(D1586,'[1]5. 1 Mei 2022'!$C$7:$F$60,4,FALSE),"")</f>
        <v/>
      </c>
      <c r="AU1586" s="31"/>
      <c r="AV1586" s="31" t="s">
        <v>7458</v>
      </c>
      <c r="AW1586" s="31" t="s">
        <v>26473</v>
      </c>
      <c r="AX1586" s="29">
        <f t="shared" si="235"/>
        <v>46039</v>
      </c>
      <c r="AY1586" s="31" t="s">
        <v>26346</v>
      </c>
      <c r="AZ1586" s="31" t="s">
        <v>33016</v>
      </c>
      <c r="BA1586" s="30" t="s">
        <v>33014</v>
      </c>
      <c r="BB1586" s="31"/>
      <c r="BC1586" s="31"/>
      <c r="BD1586" s="31" t="s">
        <v>20061</v>
      </c>
      <c r="BE1586" s="31" t="s">
        <v>7973</v>
      </c>
      <c r="BF1586" s="31" t="s">
        <v>7458</v>
      </c>
      <c r="BG1586" s="31"/>
      <c r="BH1586" s="31"/>
      <c r="BI1586" s="31"/>
      <c r="BJ1586" s="31"/>
      <c r="BK1586" s="31" t="str">
        <f t="shared" si="226"/>
        <v>II/c</v>
      </c>
      <c r="BL1586" s="31"/>
      <c r="BM1586" s="31"/>
      <c r="BN1586" s="31"/>
      <c r="BO1586" s="31"/>
      <c r="BP1586" s="31"/>
      <c r="BQ1586" s="31"/>
      <c r="BR1586" s="31"/>
      <c r="BS1586" s="31"/>
      <c r="BT1586" s="31"/>
      <c r="BU1586" s="31"/>
      <c r="BV1586" s="31" t="s">
        <v>26473</v>
      </c>
      <c r="BW1586" s="31">
        <f t="shared" ca="1" si="231"/>
        <v>3</v>
      </c>
      <c r="BX1586" s="78">
        <f t="shared" ca="1" si="232"/>
        <v>3</v>
      </c>
      <c r="BY1586" s="31"/>
      <c r="BZ1586" s="31"/>
      <c r="CA1586" s="31" t="s">
        <v>2483</v>
      </c>
      <c r="CB1586" s="31" t="s">
        <v>2406</v>
      </c>
      <c r="CC1586" s="31"/>
      <c r="CD1586" s="31"/>
      <c r="CE1586" s="31"/>
      <c r="CF1586" s="31"/>
      <c r="CG1586" s="31"/>
      <c r="CH1586" s="31"/>
      <c r="CI1586" s="31"/>
      <c r="CJ1586" s="31"/>
      <c r="CK1586" s="31"/>
      <c r="CL1586" s="31" t="s">
        <v>30184</v>
      </c>
      <c r="CM1586" s="31" t="s">
        <v>20919</v>
      </c>
      <c r="CN1586" s="31">
        <v>123</v>
      </c>
      <c r="CO1586" s="31" t="s">
        <v>36912</v>
      </c>
      <c r="CP1586" s="31" t="s">
        <v>20919</v>
      </c>
      <c r="CQ1586" s="31">
        <v>123</v>
      </c>
      <c r="CR1586" s="31">
        <v>5413</v>
      </c>
      <c r="CS1586" s="31" t="s">
        <v>22126</v>
      </c>
      <c r="CT1586" s="31"/>
      <c r="CU1586" s="31"/>
      <c r="CV1586" s="31"/>
      <c r="CW1586" s="31"/>
      <c r="CX1586" s="31"/>
      <c r="CY1586" s="31"/>
      <c r="CZ1586" s="31"/>
      <c r="DA1586" s="31"/>
      <c r="DB1586" s="31"/>
      <c r="DC1586" s="31"/>
      <c r="DD1586" s="31"/>
      <c r="DE1586" s="31"/>
      <c r="DF1586" s="31"/>
      <c r="DG1586" s="31"/>
      <c r="DH1586" s="31"/>
      <c r="DI1586" s="31"/>
      <c r="DJ1586" s="31"/>
      <c r="DK1586" s="31"/>
      <c r="DL1586" s="31"/>
      <c r="DM1586" s="38" t="s">
        <v>30180</v>
      </c>
      <c r="DN1586" s="38"/>
      <c r="DO1586" s="35"/>
      <c r="DP1586" s="31" t="s">
        <v>30185</v>
      </c>
      <c r="DQ1586" s="31" t="s">
        <v>30186</v>
      </c>
      <c r="DR1586" s="31"/>
      <c r="DS1586" s="31" t="s">
        <v>30178</v>
      </c>
      <c r="DT1586" s="31" t="s">
        <v>30179</v>
      </c>
      <c r="DU1586" s="31">
        <v>2</v>
      </c>
      <c r="DV1586" s="31" t="s">
        <v>32165</v>
      </c>
      <c r="DW1586" s="31"/>
      <c r="DX1586" s="31"/>
      <c r="DY1586" s="31" t="s">
        <v>36411</v>
      </c>
      <c r="DZ1586" s="52" t="s">
        <v>36402</v>
      </c>
      <c r="EA1586" s="52" t="s">
        <v>29498</v>
      </c>
      <c r="EB1586" s="31">
        <v>0</v>
      </c>
      <c r="EC1586" s="31" t="s">
        <v>40139</v>
      </c>
      <c r="ED1586" s="31" t="s">
        <v>41101</v>
      </c>
      <c r="EE1586" s="31"/>
      <c r="EF1586" s="31"/>
      <c r="EG1586" s="31"/>
      <c r="EH1586" s="31"/>
      <c r="EI1586" s="31"/>
      <c r="EJ1586" s="31"/>
    </row>
    <row r="1587" spans="1:140" ht="23.25" customHeight="1">
      <c r="A1587" s="25">
        <v>1585</v>
      </c>
      <c r="B1587" s="30" t="s">
        <v>15875</v>
      </c>
      <c r="C1587" s="31" t="s">
        <v>6220</v>
      </c>
      <c r="D1587" s="30" t="s">
        <v>15876</v>
      </c>
      <c r="E1587" s="30"/>
      <c r="F1587" s="30" t="s">
        <v>36262</v>
      </c>
      <c r="G1587" s="31">
        <f t="shared" si="227"/>
        <v>58</v>
      </c>
      <c r="H1587" s="72">
        <f t="shared" si="228"/>
        <v>54332</v>
      </c>
      <c r="I1587" s="30" t="s">
        <v>35302</v>
      </c>
      <c r="J1587" s="30" t="s">
        <v>34085</v>
      </c>
      <c r="K1587" s="30" t="s">
        <v>34082</v>
      </c>
      <c r="L1587" s="31" t="s">
        <v>6220</v>
      </c>
      <c r="M1587" s="31" t="s">
        <v>6378</v>
      </c>
      <c r="N1587" s="31" t="s">
        <v>7551</v>
      </c>
      <c r="O1587" s="31" t="s">
        <v>6326</v>
      </c>
      <c r="P1587" s="52" t="s">
        <v>31205</v>
      </c>
      <c r="Q1587" s="31" t="s">
        <v>39642</v>
      </c>
      <c r="R1587" s="31"/>
      <c r="S1587" s="31"/>
      <c r="T1587" s="52" t="s">
        <v>24922</v>
      </c>
      <c r="U1587" s="31" t="s">
        <v>16564</v>
      </c>
      <c r="V1587" s="31"/>
      <c r="W1587" s="31" t="s">
        <v>980</v>
      </c>
      <c r="X1587" s="31" t="s">
        <v>11496</v>
      </c>
      <c r="Y1587" s="31">
        <f t="shared" ca="1" si="229"/>
        <v>33</v>
      </c>
      <c r="Z1587" s="31" t="str">
        <f t="shared" ca="1" si="230"/>
        <v>21-35</v>
      </c>
      <c r="AA1587" s="31"/>
      <c r="AB1587" s="31" t="s">
        <v>6770</v>
      </c>
      <c r="AC1587" s="31" t="s">
        <v>34153</v>
      </c>
      <c r="AD1587" s="31" t="s">
        <v>34194</v>
      </c>
      <c r="AE1587" s="31"/>
      <c r="AF1587" s="31" t="s">
        <v>24700</v>
      </c>
      <c r="AG1587" s="31" t="s">
        <v>7895</v>
      </c>
      <c r="AH1587" s="31" t="s">
        <v>7895</v>
      </c>
      <c r="AI1587" s="31" t="s">
        <v>40277</v>
      </c>
      <c r="AJ1587" s="31" t="s">
        <v>15984</v>
      </c>
      <c r="AK1587" s="31" t="s">
        <v>15985</v>
      </c>
      <c r="AL1587" s="31" t="s">
        <v>11282</v>
      </c>
      <c r="AM1587" s="31" t="s">
        <v>15986</v>
      </c>
      <c r="AN1587" s="31"/>
      <c r="AO1587" s="31"/>
      <c r="AP1587" s="31" t="s">
        <v>25999</v>
      </c>
      <c r="AQ1587" s="31"/>
      <c r="AR1587" s="31" t="s">
        <v>34148</v>
      </c>
      <c r="AS1587" s="31" t="s">
        <v>34148</v>
      </c>
      <c r="AT1587" s="31" t="str">
        <f>_xlfn.IFNA(VLOOKUP(D1587,'[1]5. 1 Mei 2022'!$C$7:$F$60,4,FALSE),"")</f>
        <v/>
      </c>
      <c r="AU1587" s="31"/>
      <c r="AV1587" s="31" t="s">
        <v>15877</v>
      </c>
      <c r="AW1587" s="31" t="s">
        <v>15624</v>
      </c>
      <c r="AX1587" s="29">
        <f t="shared" si="235"/>
        <v>44242</v>
      </c>
      <c r="AY1587" s="31" t="s">
        <v>26346</v>
      </c>
      <c r="AZ1587" s="31" t="s">
        <v>535</v>
      </c>
      <c r="BA1587" s="30" t="s">
        <v>25999</v>
      </c>
      <c r="BB1587" s="31"/>
      <c r="BC1587" s="31"/>
      <c r="BD1587" s="31" t="s">
        <v>30262</v>
      </c>
      <c r="BE1587" s="31" t="s">
        <v>7968</v>
      </c>
      <c r="BF1587" s="31" t="s">
        <v>15877</v>
      </c>
      <c r="BG1587" s="31"/>
      <c r="BH1587" s="31"/>
      <c r="BI1587" s="31"/>
      <c r="BJ1587" s="31">
        <v>0</v>
      </c>
      <c r="BK1587" s="31" t="str">
        <f t="shared" si="226"/>
        <v>II/a</v>
      </c>
      <c r="BL1587" s="31"/>
      <c r="BM1587" s="31"/>
      <c r="BN1587" s="31"/>
      <c r="BO1587" s="31"/>
      <c r="BP1587" s="31"/>
      <c r="BQ1587" s="31"/>
      <c r="BR1587" s="31"/>
      <c r="BS1587" s="31"/>
      <c r="BT1587" s="31"/>
      <c r="BU1587" s="31"/>
      <c r="BV1587" s="31" t="s">
        <v>15624</v>
      </c>
      <c r="BW1587" s="31">
        <f t="shared" ca="1" si="231"/>
        <v>8</v>
      </c>
      <c r="BX1587" s="78">
        <f t="shared" ca="1" si="232"/>
        <v>2</v>
      </c>
      <c r="BY1587" s="31"/>
      <c r="BZ1587" s="31"/>
      <c r="CA1587" s="31" t="s">
        <v>2483</v>
      </c>
      <c r="CB1587" s="31" t="s">
        <v>2406</v>
      </c>
      <c r="CC1587" s="31"/>
      <c r="CD1587" s="31"/>
      <c r="CE1587" s="31" t="s">
        <v>20085</v>
      </c>
      <c r="CF1587" s="31"/>
      <c r="CG1587" s="31"/>
      <c r="CH1587" s="31"/>
      <c r="CI1587" s="31"/>
      <c r="CJ1587" s="31"/>
      <c r="CK1587" s="31"/>
      <c r="CL1587" s="31"/>
      <c r="CM1587" s="31"/>
      <c r="CN1587" s="31"/>
      <c r="CO1587" s="31"/>
      <c r="CP1587" s="31"/>
      <c r="CQ1587" s="31"/>
      <c r="CR1587" s="31">
        <v>1624</v>
      </c>
      <c r="CS1587" s="31"/>
      <c r="CT1587" s="31"/>
      <c r="CU1587" s="31"/>
      <c r="CV1587" s="31" t="s">
        <v>16016</v>
      </c>
      <c r="CW1587" s="31" t="s">
        <v>16017</v>
      </c>
      <c r="CX1587" s="31" t="s">
        <v>16018</v>
      </c>
      <c r="CY1587" s="31"/>
      <c r="CZ1587" s="31"/>
      <c r="DA1587" s="31"/>
      <c r="DB1587" s="31"/>
      <c r="DC1587" s="31"/>
      <c r="DD1587" s="31"/>
      <c r="DE1587" s="31"/>
      <c r="DF1587" s="31"/>
      <c r="DG1587" s="31"/>
      <c r="DH1587" s="31"/>
      <c r="DI1587" s="31"/>
      <c r="DJ1587" s="31"/>
      <c r="DK1587" s="31"/>
      <c r="DL1587" s="31"/>
      <c r="DM1587" s="38" t="s">
        <v>40172</v>
      </c>
      <c r="DN1587" s="38"/>
      <c r="DO1587" s="35"/>
      <c r="DP1587" s="31" t="s">
        <v>15982</v>
      </c>
      <c r="DQ1587" s="31" t="s">
        <v>15983</v>
      </c>
      <c r="DR1587" s="31"/>
      <c r="DS1587" s="31" t="s">
        <v>15981</v>
      </c>
      <c r="DT1587" s="31" t="s">
        <v>38048</v>
      </c>
      <c r="DU1587" s="31">
        <v>2</v>
      </c>
      <c r="DV1587" s="31" t="s">
        <v>32165</v>
      </c>
      <c r="DW1587" s="31"/>
      <c r="DX1587" s="31"/>
      <c r="DY1587" s="31"/>
      <c r="DZ1587" s="31"/>
      <c r="EA1587" s="31"/>
      <c r="EB1587" s="31">
        <v>0</v>
      </c>
      <c r="EC1587" s="31" t="s">
        <v>39747</v>
      </c>
      <c r="ED1587" s="31" t="s">
        <v>41101</v>
      </c>
      <c r="EE1587" s="31"/>
      <c r="EF1587" s="31"/>
      <c r="EG1587" s="31"/>
      <c r="EH1587" s="31"/>
      <c r="EI1587" s="31"/>
      <c r="EJ1587" s="31"/>
    </row>
    <row r="1588" spans="1:140" ht="23.25" customHeight="1">
      <c r="A1588" s="25">
        <v>1586</v>
      </c>
      <c r="B1588" s="30" t="s">
        <v>17302</v>
      </c>
      <c r="C1588" s="31" t="s">
        <v>17117</v>
      </c>
      <c r="D1588" s="30" t="s">
        <v>26273</v>
      </c>
      <c r="E1588" s="30"/>
      <c r="F1588" s="30" t="s">
        <v>36262</v>
      </c>
      <c r="G1588" s="31">
        <f t="shared" si="227"/>
        <v>58</v>
      </c>
      <c r="H1588" s="72">
        <f t="shared" si="228"/>
        <v>54058</v>
      </c>
      <c r="I1588" s="30" t="s">
        <v>35303</v>
      </c>
      <c r="J1588" s="30" t="s">
        <v>34085</v>
      </c>
      <c r="K1588" s="30" t="s">
        <v>34083</v>
      </c>
      <c r="L1588" s="31" t="s">
        <v>16726</v>
      </c>
      <c r="M1588" s="31" t="s">
        <v>6378</v>
      </c>
      <c r="N1588" s="31" t="s">
        <v>5865</v>
      </c>
      <c r="O1588" s="31" t="s">
        <v>5117</v>
      </c>
      <c r="P1588" s="31" t="s">
        <v>25993</v>
      </c>
      <c r="Q1588" s="31"/>
      <c r="R1588" s="31"/>
      <c r="S1588" s="31"/>
      <c r="T1588" s="31"/>
      <c r="U1588" s="31" t="s">
        <v>17575</v>
      </c>
      <c r="V1588" s="31"/>
      <c r="W1588" s="31" t="s">
        <v>980</v>
      </c>
      <c r="X1588" s="31" t="s">
        <v>17209</v>
      </c>
      <c r="Y1588" s="31">
        <f t="shared" ca="1" si="229"/>
        <v>34</v>
      </c>
      <c r="Z1588" s="31" t="str">
        <f t="shared" ca="1" si="230"/>
        <v>21-35</v>
      </c>
      <c r="AA1588" s="31"/>
      <c r="AB1588" s="31" t="s">
        <v>11144</v>
      </c>
      <c r="AC1588" s="31" t="s">
        <v>34145</v>
      </c>
      <c r="AD1588" s="31" t="s">
        <v>34145</v>
      </c>
      <c r="AE1588" s="31"/>
      <c r="AF1588" s="31" t="s">
        <v>24701</v>
      </c>
      <c r="AG1588" s="31" t="s">
        <v>4322</v>
      </c>
      <c r="AH1588" s="31" t="s">
        <v>4322</v>
      </c>
      <c r="AI1588" s="31" t="s">
        <v>908</v>
      </c>
      <c r="AJ1588" s="31" t="s">
        <v>17545</v>
      </c>
      <c r="AK1588" s="31" t="s">
        <v>17546</v>
      </c>
      <c r="AL1588" s="31" t="s">
        <v>8474</v>
      </c>
      <c r="AM1588" s="31" t="s">
        <v>16180</v>
      </c>
      <c r="AN1588" s="31"/>
      <c r="AO1588" s="31"/>
      <c r="AP1588" s="31" t="s">
        <v>2307</v>
      </c>
      <c r="AQ1588" s="31" t="s">
        <v>8466</v>
      </c>
      <c r="AR1588" s="31" t="s">
        <v>34145</v>
      </c>
      <c r="AS1588" s="31" t="s">
        <v>34145</v>
      </c>
      <c r="AT1588" s="31" t="str">
        <f>_xlfn.IFNA(VLOOKUP(D1588,'[1]5. 1 Mei 2022'!$C$7:$F$60,4,FALSE),"")</f>
        <v/>
      </c>
      <c r="AU1588" s="31"/>
      <c r="AV1588" s="31" t="s">
        <v>20032</v>
      </c>
      <c r="AW1588" s="31" t="s">
        <v>8466</v>
      </c>
      <c r="AX1588" s="29">
        <f t="shared" si="235"/>
        <v>44333</v>
      </c>
      <c r="AY1588" s="31" t="s">
        <v>26346</v>
      </c>
      <c r="AZ1588" s="31" t="s">
        <v>6924</v>
      </c>
      <c r="BA1588" s="30" t="s">
        <v>2307</v>
      </c>
      <c r="BB1588" s="31" t="s">
        <v>12007</v>
      </c>
      <c r="BC1588" s="31"/>
      <c r="BD1588" s="31" t="s">
        <v>7980</v>
      </c>
      <c r="BE1588" s="31" t="s">
        <v>7969</v>
      </c>
      <c r="BF1588" s="31" t="s">
        <v>20032</v>
      </c>
      <c r="BG1588" s="31"/>
      <c r="BH1588" s="31"/>
      <c r="BI1588" s="31"/>
      <c r="BJ1588" s="31">
        <v>0</v>
      </c>
      <c r="BK1588" s="31" t="str">
        <f t="shared" si="226"/>
        <v>II/c</v>
      </c>
      <c r="BL1588" s="31"/>
      <c r="BM1588" s="31"/>
      <c r="BN1588" s="31"/>
      <c r="BO1588" s="31"/>
      <c r="BP1588" s="31"/>
      <c r="BQ1588" s="31"/>
      <c r="BR1588" s="31"/>
      <c r="BS1588" s="31"/>
      <c r="BT1588" s="31"/>
      <c r="BU1588" s="31"/>
      <c r="BV1588" s="31" t="s">
        <v>8466</v>
      </c>
      <c r="BW1588" s="31">
        <f t="shared" ca="1" si="231"/>
        <v>7</v>
      </c>
      <c r="BX1588" s="78">
        <f t="shared" ca="1" si="232"/>
        <v>3</v>
      </c>
      <c r="BY1588" s="31" t="s">
        <v>25993</v>
      </c>
      <c r="BZ1588" s="31"/>
      <c r="CA1588" s="31" t="s">
        <v>2483</v>
      </c>
      <c r="CB1588" s="31" t="s">
        <v>2519</v>
      </c>
      <c r="CC1588" s="31">
        <v>1</v>
      </c>
      <c r="CD1588" s="31">
        <v>1</v>
      </c>
      <c r="CE1588" s="31" t="s">
        <v>20085</v>
      </c>
      <c r="CF1588" s="31"/>
      <c r="CG1588" s="31"/>
      <c r="CH1588" s="31"/>
      <c r="CI1588" s="31"/>
      <c r="CJ1588" s="31"/>
      <c r="CK1588" s="31"/>
      <c r="CL1588" s="31" t="s">
        <v>22272</v>
      </c>
      <c r="CM1588" s="31" t="s">
        <v>22273</v>
      </c>
      <c r="CN1588" s="31">
        <v>123</v>
      </c>
      <c r="CO1588" s="31" t="s">
        <v>25525</v>
      </c>
      <c r="CP1588" s="31" t="s">
        <v>22273</v>
      </c>
      <c r="CQ1588" s="31">
        <v>123</v>
      </c>
      <c r="CR1588" s="31">
        <v>4996</v>
      </c>
      <c r="CS1588" s="31" t="s">
        <v>17690</v>
      </c>
      <c r="CT1588" s="31" t="s">
        <v>17917</v>
      </c>
      <c r="CU1588" s="31" t="s">
        <v>17918</v>
      </c>
      <c r="CV1588" s="31" t="s">
        <v>17539</v>
      </c>
      <c r="CW1588" s="31" t="s">
        <v>17540</v>
      </c>
      <c r="CX1588" s="31" t="s">
        <v>15874</v>
      </c>
      <c r="CY1588" s="31"/>
      <c r="CZ1588" s="31"/>
      <c r="DA1588" s="31"/>
      <c r="DB1588" s="31" t="s">
        <v>11355</v>
      </c>
      <c r="DC1588" s="31" t="s">
        <v>18668</v>
      </c>
      <c r="DD1588" s="31" t="s">
        <v>18474</v>
      </c>
      <c r="DE1588" s="31"/>
      <c r="DF1588" s="31"/>
      <c r="DG1588" s="31"/>
      <c r="DH1588" s="31"/>
      <c r="DI1588" s="31" t="s">
        <v>25077</v>
      </c>
      <c r="DJ1588" s="31" t="s">
        <v>25042</v>
      </c>
      <c r="DK1588" s="31"/>
      <c r="DL1588" s="31"/>
      <c r="DM1588" s="38" t="s">
        <v>28961</v>
      </c>
      <c r="DN1588" s="38"/>
      <c r="DO1588" s="51" t="s">
        <v>34551</v>
      </c>
      <c r="DP1588" s="31" t="s">
        <v>17542</v>
      </c>
      <c r="DQ1588" s="31" t="s">
        <v>17543</v>
      </c>
      <c r="DR1588" s="31" t="s">
        <v>17544</v>
      </c>
      <c r="DS1588" s="31" t="s">
        <v>17541</v>
      </c>
      <c r="DT1588" s="31" t="s">
        <v>38049</v>
      </c>
      <c r="DU1588" s="31">
        <v>3</v>
      </c>
      <c r="DV1588" s="31" t="s">
        <v>32167</v>
      </c>
      <c r="DW1588" s="31" t="s">
        <v>7980</v>
      </c>
      <c r="DX1588" s="31" t="s">
        <v>7980</v>
      </c>
      <c r="DY1588" s="31" t="s">
        <v>26369</v>
      </c>
      <c r="DZ1588" s="31" t="s">
        <v>18545</v>
      </c>
      <c r="EA1588" s="31"/>
      <c r="EB1588" s="31">
        <v>1450076</v>
      </c>
      <c r="EC1588" s="31" t="s">
        <v>40168</v>
      </c>
      <c r="ED1588" s="31" t="s">
        <v>41101</v>
      </c>
      <c r="EE1588" s="31"/>
      <c r="EF1588" s="31"/>
      <c r="EG1588" s="31"/>
      <c r="EH1588" s="31"/>
      <c r="EI1588" s="31"/>
      <c r="EJ1588" s="31"/>
    </row>
    <row r="1589" spans="1:140" ht="23.25" customHeight="1">
      <c r="A1589" s="25">
        <v>1587</v>
      </c>
      <c r="B1589" s="30" t="s">
        <v>24154</v>
      </c>
      <c r="C1589" s="31">
        <v>140370641</v>
      </c>
      <c r="D1589" s="30" t="s">
        <v>1391</v>
      </c>
      <c r="E1589" s="30"/>
      <c r="F1589" s="30" t="s">
        <v>36254</v>
      </c>
      <c r="G1589" s="31">
        <f t="shared" si="227"/>
        <v>58</v>
      </c>
      <c r="H1589" s="72">
        <f t="shared" si="228"/>
        <v>46235</v>
      </c>
      <c r="I1589" s="30"/>
      <c r="J1589" s="30" t="s">
        <v>34084</v>
      </c>
      <c r="K1589" s="30" t="s">
        <v>4318</v>
      </c>
      <c r="L1589" s="31" t="s">
        <v>4318</v>
      </c>
      <c r="M1589" s="31" t="s">
        <v>3186</v>
      </c>
      <c r="N1589" s="31" t="s">
        <v>5797</v>
      </c>
      <c r="O1589" s="31" t="s">
        <v>5271</v>
      </c>
      <c r="P1589" s="31" t="s">
        <v>30542</v>
      </c>
      <c r="Q1589" s="31"/>
      <c r="R1589" s="31">
        <v>21</v>
      </c>
      <c r="S1589" s="31">
        <v>11</v>
      </c>
      <c r="T1589" s="31"/>
      <c r="U1589" s="31">
        <v>667</v>
      </c>
      <c r="V1589" s="31" t="s">
        <v>7512</v>
      </c>
      <c r="W1589" s="31" t="s">
        <v>7513</v>
      </c>
      <c r="X1589" s="31" t="s">
        <v>7514</v>
      </c>
      <c r="Y1589" s="31">
        <f t="shared" ca="1" si="229"/>
        <v>55</v>
      </c>
      <c r="Z1589" s="31" t="str">
        <f t="shared" ca="1" si="230"/>
        <v>46-58</v>
      </c>
      <c r="AA1589" s="31"/>
      <c r="AB1589" s="31" t="s">
        <v>11144</v>
      </c>
      <c r="AC1589" s="31" t="s">
        <v>34145</v>
      </c>
      <c r="AD1589" s="31" t="s">
        <v>34145</v>
      </c>
      <c r="AE1589" s="31"/>
      <c r="AF1589" s="31" t="s">
        <v>24701</v>
      </c>
      <c r="AG1589" s="31" t="s">
        <v>4322</v>
      </c>
      <c r="AH1589" s="31" t="s">
        <v>4322</v>
      </c>
      <c r="AI1589" s="31" t="s">
        <v>908</v>
      </c>
      <c r="AJ1589" s="31" t="s">
        <v>3669</v>
      </c>
      <c r="AK1589" s="31" t="s">
        <v>3670</v>
      </c>
      <c r="AL1589" s="31" t="s">
        <v>3671</v>
      </c>
      <c r="AM1589" s="31" t="s">
        <v>2520</v>
      </c>
      <c r="AN1589" s="31"/>
      <c r="AO1589" s="31"/>
      <c r="AP1589" s="31" t="s">
        <v>33003</v>
      </c>
      <c r="AQ1589" s="31"/>
      <c r="AR1589" s="31" t="s">
        <v>34145</v>
      </c>
      <c r="AS1589" s="31" t="s">
        <v>34145</v>
      </c>
      <c r="AT1589" s="31" t="str">
        <f>_xlfn.IFNA(VLOOKUP(D1589,'[1]5. 1 Mei 2022'!$C$7:$F$60,4,FALSE),"")</f>
        <v/>
      </c>
      <c r="AU1589" s="31"/>
      <c r="AV1589" s="31" t="s">
        <v>20033</v>
      </c>
      <c r="AW1589" s="31" t="s">
        <v>16037</v>
      </c>
      <c r="AX1589" s="29">
        <f t="shared" si="235"/>
        <v>45916</v>
      </c>
      <c r="AY1589" s="31" t="s">
        <v>26346</v>
      </c>
      <c r="AZ1589" s="31" t="s">
        <v>33005</v>
      </c>
      <c r="BA1589" s="30" t="s">
        <v>33003</v>
      </c>
      <c r="BB1589" s="31" t="s">
        <v>22916</v>
      </c>
      <c r="BC1589" s="31"/>
      <c r="BD1589" s="31" t="s">
        <v>7997</v>
      </c>
      <c r="BE1589" s="31" t="s">
        <v>7969</v>
      </c>
      <c r="BF1589" s="31" t="s">
        <v>20033</v>
      </c>
      <c r="BG1589" s="31"/>
      <c r="BH1589" s="31"/>
      <c r="BI1589" s="31" t="s">
        <v>8136</v>
      </c>
      <c r="BJ1589" s="31" t="s">
        <v>3185</v>
      </c>
      <c r="BK1589" s="31" t="str">
        <f t="shared" si="226"/>
        <v>III/d</v>
      </c>
      <c r="BL1589" s="31" t="s">
        <v>8077</v>
      </c>
      <c r="BM1589" s="31"/>
      <c r="BN1589" s="31"/>
      <c r="BO1589" s="31"/>
      <c r="BP1589" s="31" t="s">
        <v>1498</v>
      </c>
      <c r="BQ1589" s="31" t="s">
        <v>3185</v>
      </c>
      <c r="BR1589" s="31" t="s">
        <v>26137</v>
      </c>
      <c r="BS1589" s="31" t="s">
        <v>30491</v>
      </c>
      <c r="BT1589" s="31" t="s">
        <v>2481</v>
      </c>
      <c r="BU1589" s="31"/>
      <c r="BV1589" s="31" t="s">
        <v>3513</v>
      </c>
      <c r="BW1589" s="31">
        <f t="shared" ca="1" si="231"/>
        <v>25</v>
      </c>
      <c r="BX1589" s="78">
        <f t="shared" ca="1" si="232"/>
        <v>3</v>
      </c>
      <c r="BY1589" s="31"/>
      <c r="BZ1589" s="31"/>
      <c r="CA1589" s="31" t="s">
        <v>2483</v>
      </c>
      <c r="CB1589" s="31" t="s">
        <v>2519</v>
      </c>
      <c r="CC1589" s="31">
        <v>2</v>
      </c>
      <c r="CD1589" s="31">
        <v>1</v>
      </c>
      <c r="CE1589" s="31" t="s">
        <v>20085</v>
      </c>
      <c r="CF1589" s="31"/>
      <c r="CG1589" s="31"/>
      <c r="CH1589" s="31"/>
      <c r="CI1589" s="31"/>
      <c r="CJ1589" s="31"/>
      <c r="CK1589" s="31"/>
      <c r="CL1589" s="31" t="s">
        <v>28474</v>
      </c>
      <c r="CM1589" s="31" t="s">
        <v>28475</v>
      </c>
      <c r="CN1589" s="31">
        <v>124</v>
      </c>
      <c r="CO1589" s="31" t="s">
        <v>28611</v>
      </c>
      <c r="CP1589" s="31" t="s">
        <v>28475</v>
      </c>
      <c r="CQ1589" s="31">
        <v>124</v>
      </c>
      <c r="CR1589" s="31">
        <v>3261</v>
      </c>
      <c r="CS1589" s="31" t="s">
        <v>8293</v>
      </c>
      <c r="CT1589" s="31"/>
      <c r="CU1589" s="31" t="s">
        <v>6214</v>
      </c>
      <c r="CV1589" s="31" t="s">
        <v>8410</v>
      </c>
      <c r="CW1589" s="31" t="s">
        <v>8411</v>
      </c>
      <c r="CX1589" s="31" t="s">
        <v>8346</v>
      </c>
      <c r="CY1589" s="31"/>
      <c r="CZ1589" s="31"/>
      <c r="DA1589" s="31"/>
      <c r="DB1589" s="31" t="s">
        <v>15747</v>
      </c>
      <c r="DC1589" s="31" t="s">
        <v>15748</v>
      </c>
      <c r="DD1589" s="31" t="s">
        <v>15746</v>
      </c>
      <c r="DE1589" s="31"/>
      <c r="DF1589" s="31"/>
      <c r="DG1589" s="31"/>
      <c r="DH1589" s="31"/>
      <c r="DI1589" s="31"/>
      <c r="DJ1589" s="31"/>
      <c r="DK1589" s="31"/>
      <c r="DL1589" s="31"/>
      <c r="DM1589" s="38" t="s">
        <v>32183</v>
      </c>
      <c r="DN1589" s="38"/>
      <c r="DO1589" s="35" t="s">
        <v>20488</v>
      </c>
      <c r="DP1589" s="31" t="s">
        <v>14899</v>
      </c>
      <c r="DQ1589" s="31" t="s">
        <v>14900</v>
      </c>
      <c r="DR1589" s="31"/>
      <c r="DS1589" s="31" t="s">
        <v>26888</v>
      </c>
      <c r="DT1589" s="31" t="s">
        <v>38050</v>
      </c>
      <c r="DU1589" s="31">
        <v>3</v>
      </c>
      <c r="DV1589" s="31" t="s">
        <v>32167</v>
      </c>
      <c r="DW1589" s="31" t="s">
        <v>7997</v>
      </c>
      <c r="DX1589" s="31" t="s">
        <v>7997</v>
      </c>
      <c r="DY1589" s="31" t="s">
        <v>36304</v>
      </c>
      <c r="DZ1589" s="52" t="s">
        <v>35493</v>
      </c>
      <c r="EA1589" s="52" t="s">
        <v>36305</v>
      </c>
      <c r="EB1589" s="31">
        <v>0</v>
      </c>
      <c r="EC1589" s="31" t="s">
        <v>40168</v>
      </c>
      <c r="ED1589" s="31" t="s">
        <v>41101</v>
      </c>
      <c r="EE1589" s="31"/>
      <c r="EF1589" s="31"/>
      <c r="EG1589" s="31"/>
      <c r="EH1589" s="31"/>
      <c r="EI1589" s="31"/>
      <c r="EJ1589" s="31"/>
    </row>
    <row r="1590" spans="1:140" ht="23.25" customHeight="1">
      <c r="A1590" s="25">
        <v>1588</v>
      </c>
      <c r="B1590" s="30" t="s">
        <v>8248</v>
      </c>
      <c r="C1590" s="31">
        <v>140348837</v>
      </c>
      <c r="D1590" s="30" t="s">
        <v>381</v>
      </c>
      <c r="E1590" s="30"/>
      <c r="F1590" s="30" t="s">
        <v>36254</v>
      </c>
      <c r="G1590" s="31">
        <f t="shared" si="227"/>
        <v>58</v>
      </c>
      <c r="H1590" s="72">
        <f t="shared" si="228"/>
        <v>50406</v>
      </c>
      <c r="I1590" s="30"/>
      <c r="J1590" s="30" t="s">
        <v>34084</v>
      </c>
      <c r="K1590" s="30" t="s">
        <v>4318</v>
      </c>
      <c r="L1590" s="31" t="s">
        <v>4318</v>
      </c>
      <c r="M1590" s="31" t="s">
        <v>3186</v>
      </c>
      <c r="N1590" s="31" t="s">
        <v>5797</v>
      </c>
      <c r="O1590" s="31" t="s">
        <v>5271</v>
      </c>
      <c r="P1590" s="52" t="s">
        <v>24630</v>
      </c>
      <c r="Q1590" s="31" t="s">
        <v>39031</v>
      </c>
      <c r="R1590" s="31">
        <v>18</v>
      </c>
      <c r="S1590" s="31">
        <v>7</v>
      </c>
      <c r="T1590" s="31"/>
      <c r="U1590" s="31">
        <v>1149</v>
      </c>
      <c r="V1590" s="31"/>
      <c r="W1590" s="31" t="s">
        <v>6910</v>
      </c>
      <c r="X1590" s="31" t="s">
        <v>14988</v>
      </c>
      <c r="Y1590" s="31">
        <f t="shared" ca="1" si="229"/>
        <v>44</v>
      </c>
      <c r="Z1590" s="31" t="str">
        <f t="shared" ca="1" si="230"/>
        <v>36-45</v>
      </c>
      <c r="AA1590" s="31"/>
      <c r="AB1590" s="31" t="s">
        <v>11160</v>
      </c>
      <c r="AC1590" s="31" t="s">
        <v>34147</v>
      </c>
      <c r="AD1590" s="31" t="s">
        <v>34147</v>
      </c>
      <c r="AE1590" s="31"/>
      <c r="AF1590" s="31" t="s">
        <v>24699</v>
      </c>
      <c r="AG1590" s="31" t="s">
        <v>4322</v>
      </c>
      <c r="AH1590" s="31" t="s">
        <v>5852</v>
      </c>
      <c r="AI1590" s="31" t="s">
        <v>908</v>
      </c>
      <c r="AJ1590" s="31"/>
      <c r="AK1590" s="31"/>
      <c r="AL1590" s="31">
        <v>2005</v>
      </c>
      <c r="AM1590" s="31"/>
      <c r="AN1590" s="31"/>
      <c r="AO1590" s="31"/>
      <c r="AP1590" s="31" t="s">
        <v>33022</v>
      </c>
      <c r="AQ1590" s="31"/>
      <c r="AR1590" s="31" t="s">
        <v>34147</v>
      </c>
      <c r="AS1590" s="31" t="s">
        <v>34147</v>
      </c>
      <c r="AT1590" s="31" t="str">
        <f>_xlfn.IFNA(VLOOKUP(D1590,'[1]5. 1 Mei 2022'!$C$7:$F$60,4,FALSE),"")</f>
        <v/>
      </c>
      <c r="AU1590" s="31"/>
      <c r="AV1590" s="31" t="s">
        <v>8001</v>
      </c>
      <c r="AW1590" s="31"/>
      <c r="AX1590" s="29">
        <f t="shared" si="235"/>
        <v>1903</v>
      </c>
      <c r="AY1590" s="31" t="s">
        <v>26346</v>
      </c>
      <c r="AZ1590" s="31" t="s">
        <v>33023</v>
      </c>
      <c r="BA1590" s="30" t="s">
        <v>33022</v>
      </c>
      <c r="BB1590" s="31"/>
      <c r="BC1590" s="31"/>
      <c r="BD1590" s="31" t="s">
        <v>8125</v>
      </c>
      <c r="BE1590" s="31" t="s">
        <v>7973</v>
      </c>
      <c r="BF1590" s="31" t="s">
        <v>8001</v>
      </c>
      <c r="BG1590" s="31"/>
      <c r="BH1590" s="31"/>
      <c r="BI1590" s="31" t="s">
        <v>8125</v>
      </c>
      <c r="BJ1590" s="31" t="s">
        <v>5701</v>
      </c>
      <c r="BK1590" s="31" t="str">
        <f t="shared" si="226"/>
        <v>III/d</v>
      </c>
      <c r="BL1590" s="31" t="s">
        <v>8077</v>
      </c>
      <c r="BM1590" s="31"/>
      <c r="BN1590" s="31"/>
      <c r="BO1590" s="31"/>
      <c r="BP1590" s="31" t="s">
        <v>1498</v>
      </c>
      <c r="BQ1590" s="31" t="s">
        <v>5701</v>
      </c>
      <c r="BR1590" s="52" t="s">
        <v>39748</v>
      </c>
      <c r="BS1590" s="52" t="s">
        <v>39032</v>
      </c>
      <c r="BT1590" s="31" t="s">
        <v>6555</v>
      </c>
      <c r="BU1590" s="31"/>
      <c r="BV1590" s="31" t="s">
        <v>7214</v>
      </c>
      <c r="BW1590" s="31">
        <f t="shared" ca="1" si="231"/>
        <v>24</v>
      </c>
      <c r="BX1590" s="78">
        <f t="shared" ca="1" si="232"/>
        <v>3</v>
      </c>
      <c r="BY1590" s="31"/>
      <c r="BZ1590" s="31"/>
      <c r="CA1590" s="31" t="s">
        <v>2483</v>
      </c>
      <c r="CB1590" s="31" t="s">
        <v>2519</v>
      </c>
      <c r="CC1590" s="31">
        <v>3</v>
      </c>
      <c r="CD1590" s="31">
        <v>1</v>
      </c>
      <c r="CE1590" s="31" t="s">
        <v>20085</v>
      </c>
      <c r="CF1590" s="31"/>
      <c r="CG1590" s="31">
        <v>2009</v>
      </c>
      <c r="CH1590" s="31"/>
      <c r="CI1590" s="31"/>
      <c r="CJ1590" s="31"/>
      <c r="CK1590" s="31"/>
      <c r="CL1590" s="31" t="s">
        <v>31917</v>
      </c>
      <c r="CM1590" s="31" t="s">
        <v>31916</v>
      </c>
      <c r="CN1590" s="31">
        <v>125</v>
      </c>
      <c r="CO1590" s="31" t="s">
        <v>31915</v>
      </c>
      <c r="CP1590" s="31" t="s">
        <v>31916</v>
      </c>
      <c r="CQ1590" s="31">
        <v>125</v>
      </c>
      <c r="CR1590" s="31">
        <v>3875</v>
      </c>
      <c r="CS1590" s="31" t="s">
        <v>3197</v>
      </c>
      <c r="CT1590" s="31"/>
      <c r="CU1590" s="31" t="s">
        <v>3195</v>
      </c>
      <c r="CV1590" s="31" t="s">
        <v>8534</v>
      </c>
      <c r="CW1590" s="31" t="s">
        <v>11148</v>
      </c>
      <c r="CX1590" s="31" t="s">
        <v>6176</v>
      </c>
      <c r="CY1590" s="31"/>
      <c r="CZ1590" s="31"/>
      <c r="DA1590" s="31"/>
      <c r="DB1590" s="31" t="s">
        <v>11355</v>
      </c>
      <c r="DC1590" s="31" t="s">
        <v>18668</v>
      </c>
      <c r="DD1590" s="31" t="s">
        <v>18474</v>
      </c>
      <c r="DE1590" s="31"/>
      <c r="DF1590" s="31"/>
      <c r="DG1590" s="31"/>
      <c r="DH1590" s="31"/>
      <c r="DI1590" s="31" t="s">
        <v>18569</v>
      </c>
      <c r="DJ1590" s="31" t="s">
        <v>18570</v>
      </c>
      <c r="DK1590" s="31"/>
      <c r="DL1590" s="31"/>
      <c r="DM1590" s="38" t="s">
        <v>9632</v>
      </c>
      <c r="DN1590" s="38"/>
      <c r="DO1590" s="35">
        <v>0</v>
      </c>
      <c r="DP1590" s="31" t="s">
        <v>13561</v>
      </c>
      <c r="DQ1590" s="31" t="s">
        <v>12471</v>
      </c>
      <c r="DR1590" s="31"/>
      <c r="DS1590" s="31" t="s">
        <v>31870</v>
      </c>
      <c r="DT1590" s="31" t="s">
        <v>38051</v>
      </c>
      <c r="DU1590" s="31">
        <v>3</v>
      </c>
      <c r="DV1590" s="31" t="s">
        <v>32167</v>
      </c>
      <c r="DW1590" s="31"/>
      <c r="DX1590" s="31"/>
      <c r="DY1590" s="31" t="s">
        <v>34493</v>
      </c>
      <c r="DZ1590" s="29">
        <v>44550</v>
      </c>
      <c r="EA1590" s="29">
        <v>45636</v>
      </c>
      <c r="EB1590" s="31">
        <v>372250</v>
      </c>
      <c r="EC1590" s="31" t="s">
        <v>8001</v>
      </c>
      <c r="ED1590" s="31" t="s">
        <v>41101</v>
      </c>
      <c r="EE1590" s="31"/>
      <c r="EF1590" s="31"/>
      <c r="EG1590" s="31"/>
      <c r="EH1590" s="31"/>
      <c r="EI1590" s="31"/>
      <c r="EJ1590" s="31"/>
    </row>
    <row r="1591" spans="1:140" ht="23.25" customHeight="1">
      <c r="A1591" s="25">
        <v>1589</v>
      </c>
      <c r="B1591" s="30" t="s">
        <v>24119</v>
      </c>
      <c r="C1591" s="31">
        <v>140286642</v>
      </c>
      <c r="D1591" s="30" t="s">
        <v>1281</v>
      </c>
      <c r="E1591" s="30"/>
      <c r="F1591" s="30" t="s">
        <v>36254</v>
      </c>
      <c r="G1591" s="31">
        <f t="shared" si="227"/>
        <v>58</v>
      </c>
      <c r="H1591" s="72">
        <f t="shared" si="228"/>
        <v>46113</v>
      </c>
      <c r="I1591" s="30"/>
      <c r="J1591" s="30" t="s">
        <v>34084</v>
      </c>
      <c r="K1591" s="30" t="s">
        <v>4318</v>
      </c>
      <c r="L1591" s="31" t="s">
        <v>4318</v>
      </c>
      <c r="M1591" s="31" t="s">
        <v>3186</v>
      </c>
      <c r="N1591" s="31" t="s">
        <v>5797</v>
      </c>
      <c r="O1591" s="31" t="s">
        <v>5271</v>
      </c>
      <c r="P1591" s="31" t="s">
        <v>2144</v>
      </c>
      <c r="Q1591" s="31"/>
      <c r="R1591" s="31">
        <v>22</v>
      </c>
      <c r="S1591" s="31">
        <v>0</v>
      </c>
      <c r="T1591" s="31"/>
      <c r="U1591" s="31">
        <v>1207</v>
      </c>
      <c r="V1591" s="31"/>
      <c r="W1591" s="31" t="s">
        <v>7239</v>
      </c>
      <c r="X1591" s="31" t="s">
        <v>4124</v>
      </c>
      <c r="Y1591" s="31" t="e">
        <f t="shared" ca="1" si="229"/>
        <v>#VALUE!</v>
      </c>
      <c r="Z1591" s="31" t="e">
        <f t="shared" ca="1" si="230"/>
        <v>#VALUE!</v>
      </c>
      <c r="AA1591" s="31"/>
      <c r="AB1591" s="31" t="s">
        <v>11144</v>
      </c>
      <c r="AC1591" s="31" t="s">
        <v>34145</v>
      </c>
      <c r="AD1591" s="31" t="s">
        <v>34145</v>
      </c>
      <c r="AE1591" s="31"/>
      <c r="AF1591" s="31" t="s">
        <v>24701</v>
      </c>
      <c r="AG1591" s="31" t="s">
        <v>4322</v>
      </c>
      <c r="AH1591" s="31" t="s">
        <v>4322</v>
      </c>
      <c r="AI1591" s="31" t="s">
        <v>908</v>
      </c>
      <c r="AJ1591" s="31">
        <v>99109</v>
      </c>
      <c r="AK1591" s="31" t="s">
        <v>5684</v>
      </c>
      <c r="AL1591" s="31" t="s">
        <v>4981</v>
      </c>
      <c r="AM1591" s="31" t="s">
        <v>4978</v>
      </c>
      <c r="AN1591" s="31"/>
      <c r="AO1591" s="31"/>
      <c r="AP1591" s="31" t="s">
        <v>4434</v>
      </c>
      <c r="AQ1591" s="31" t="s">
        <v>6316</v>
      </c>
      <c r="AR1591" s="31" t="s">
        <v>34145</v>
      </c>
      <c r="AS1591" s="31" t="s">
        <v>34145</v>
      </c>
      <c r="AT1591" s="31" t="str">
        <f>_xlfn.IFNA(VLOOKUP(D1591,'[1]5. 1 Mei 2022'!$C$7:$F$60,4,FALSE),"")</f>
        <v/>
      </c>
      <c r="AU1591" s="31"/>
      <c r="AV1591" s="31" t="s">
        <v>20034</v>
      </c>
      <c r="AW1591" s="31" t="s">
        <v>22698</v>
      </c>
      <c r="AX1591" s="29" t="e">
        <f t="shared" si="235"/>
        <v>#VALUE!</v>
      </c>
      <c r="AY1591" s="31" t="s">
        <v>26346</v>
      </c>
      <c r="AZ1591" s="31" t="s">
        <v>6484</v>
      </c>
      <c r="BA1591" s="30" t="s">
        <v>4434</v>
      </c>
      <c r="BB1591" s="31"/>
      <c r="BC1591" s="31"/>
      <c r="BD1591" s="31" t="s">
        <v>1759</v>
      </c>
      <c r="BE1591" s="31" t="s">
        <v>7969</v>
      </c>
      <c r="BF1591" s="31" t="s">
        <v>20034</v>
      </c>
      <c r="BG1591" s="31" t="s">
        <v>22701</v>
      </c>
      <c r="BH1591" s="31"/>
      <c r="BI1591" s="31" t="s">
        <v>8136</v>
      </c>
      <c r="BJ1591" s="31" t="s">
        <v>3185</v>
      </c>
      <c r="BK1591" s="31" t="str">
        <f t="shared" si="226"/>
        <v>III/d</v>
      </c>
      <c r="BL1591" s="31" t="s">
        <v>8077</v>
      </c>
      <c r="BM1591" s="31"/>
      <c r="BN1591" s="31"/>
      <c r="BO1591" s="31"/>
      <c r="BP1591" s="31" t="s">
        <v>1498</v>
      </c>
      <c r="BQ1591" s="31" t="s">
        <v>3185</v>
      </c>
      <c r="BR1591" s="31" t="s">
        <v>19167</v>
      </c>
      <c r="BS1591" s="31" t="s">
        <v>20288</v>
      </c>
      <c r="BT1591" s="31" t="s">
        <v>6647</v>
      </c>
      <c r="BU1591" s="31"/>
      <c r="BV1591" s="31" t="s">
        <v>2562</v>
      </c>
      <c r="BW1591" s="31">
        <f t="shared" ca="1" si="231"/>
        <v>32</v>
      </c>
      <c r="BX1591" s="78">
        <f t="shared" ca="1" si="232"/>
        <v>3</v>
      </c>
      <c r="BY1591" s="31"/>
      <c r="BZ1591" s="31"/>
      <c r="CA1591" s="31" t="s">
        <v>2483</v>
      </c>
      <c r="CB1591" s="31" t="s">
        <v>2519</v>
      </c>
      <c r="CC1591" s="31">
        <v>2</v>
      </c>
      <c r="CD1591" s="31">
        <v>1</v>
      </c>
      <c r="CE1591" s="31" t="s">
        <v>20085</v>
      </c>
      <c r="CF1591" s="31"/>
      <c r="CG1591" s="31">
        <v>2007</v>
      </c>
      <c r="CH1591" s="31">
        <v>2008</v>
      </c>
      <c r="CI1591" s="31">
        <v>2012</v>
      </c>
      <c r="CJ1591" s="31"/>
      <c r="CK1591" s="31"/>
      <c r="CL1591" s="31" t="s">
        <v>39965</v>
      </c>
      <c r="CM1591" s="31" t="s">
        <v>37079</v>
      </c>
      <c r="CN1591" s="31">
        <v>127</v>
      </c>
      <c r="CO1591" s="31" t="s">
        <v>39966</v>
      </c>
      <c r="CP1591" s="31" t="s">
        <v>37079</v>
      </c>
      <c r="CQ1591" s="31">
        <v>127</v>
      </c>
      <c r="CR1591" s="31">
        <v>3207</v>
      </c>
      <c r="CS1591" s="31" t="s">
        <v>8315</v>
      </c>
      <c r="CT1591" s="31"/>
      <c r="CU1591" s="31" t="s">
        <v>8314</v>
      </c>
      <c r="CV1591" s="31" t="s">
        <v>8347</v>
      </c>
      <c r="CW1591" s="31" t="s">
        <v>8348</v>
      </c>
      <c r="CX1591" s="31" t="s">
        <v>8346</v>
      </c>
      <c r="CY1591" s="31"/>
      <c r="CZ1591" s="31"/>
      <c r="DA1591" s="31"/>
      <c r="DB1591" s="31" t="s">
        <v>15747</v>
      </c>
      <c r="DC1591" s="31" t="s">
        <v>15749</v>
      </c>
      <c r="DD1591" s="31" t="s">
        <v>15746</v>
      </c>
      <c r="DE1591" s="31"/>
      <c r="DF1591" s="31"/>
      <c r="DG1591" s="31"/>
      <c r="DH1591" s="31"/>
      <c r="DI1591" s="31" t="s">
        <v>24822</v>
      </c>
      <c r="DJ1591" s="31" t="s">
        <v>24823</v>
      </c>
      <c r="DK1591" s="31" t="s">
        <v>25645</v>
      </c>
      <c r="DL1591" s="31" t="s">
        <v>13888</v>
      </c>
      <c r="DM1591" s="38" t="s">
        <v>9216</v>
      </c>
      <c r="DN1591" s="38"/>
      <c r="DO1591" s="35" t="s">
        <v>20392</v>
      </c>
      <c r="DP1591" s="31" t="s">
        <v>31220</v>
      </c>
      <c r="DQ1591" s="31" t="s">
        <v>13655</v>
      </c>
      <c r="DR1591" s="31"/>
      <c r="DS1591" s="31" t="s">
        <v>26847</v>
      </c>
      <c r="DT1591" s="31" t="s">
        <v>28025</v>
      </c>
      <c r="DU1591" s="31">
        <v>3</v>
      </c>
      <c r="DV1591" s="31" t="s">
        <v>32167</v>
      </c>
      <c r="DW1591" s="31" t="s">
        <v>1759</v>
      </c>
      <c r="DX1591" s="31" t="s">
        <v>1759</v>
      </c>
      <c r="DY1591" s="31" t="s">
        <v>25053</v>
      </c>
      <c r="DZ1591" s="31" t="s">
        <v>22318</v>
      </c>
      <c r="EA1591" s="31"/>
      <c r="EB1591" s="31">
        <v>247720</v>
      </c>
      <c r="EC1591" s="31" t="s">
        <v>40168</v>
      </c>
      <c r="ED1591" s="31" t="s">
        <v>41101</v>
      </c>
      <c r="EE1591" s="31"/>
      <c r="EF1591" s="31"/>
      <c r="EG1591" s="31"/>
      <c r="EH1591" s="31"/>
      <c r="EI1591" s="31"/>
      <c r="EJ1591" s="31"/>
    </row>
    <row r="1592" spans="1:140" ht="23.25" customHeight="1">
      <c r="A1592" s="25">
        <v>1590</v>
      </c>
      <c r="B1592" s="30" t="s">
        <v>3571</v>
      </c>
      <c r="C1592" s="31" t="s">
        <v>2902</v>
      </c>
      <c r="D1592" s="30" t="s">
        <v>16698</v>
      </c>
      <c r="E1592" s="30"/>
      <c r="F1592" s="30" t="s">
        <v>36262</v>
      </c>
      <c r="G1592" s="31">
        <f t="shared" si="227"/>
        <v>58</v>
      </c>
      <c r="H1592" s="72">
        <f t="shared" si="228"/>
        <v>51075</v>
      </c>
      <c r="I1592" s="30" t="s">
        <v>35304</v>
      </c>
      <c r="J1592" s="30" t="s">
        <v>34085</v>
      </c>
      <c r="K1592" s="30" t="s">
        <v>34083</v>
      </c>
      <c r="L1592" s="31" t="s">
        <v>16726</v>
      </c>
      <c r="M1592" s="31" t="s">
        <v>3186</v>
      </c>
      <c r="N1592" s="31" t="s">
        <v>5865</v>
      </c>
      <c r="O1592" s="31" t="s">
        <v>5117</v>
      </c>
      <c r="P1592" s="31" t="s">
        <v>3738</v>
      </c>
      <c r="Q1592" s="31"/>
      <c r="R1592" s="31"/>
      <c r="S1592" s="31"/>
      <c r="T1592" s="31"/>
      <c r="U1592" s="31" t="s">
        <v>2086</v>
      </c>
      <c r="V1592" s="31"/>
      <c r="W1592" s="31" t="s">
        <v>2176</v>
      </c>
      <c r="X1592" s="31" t="s">
        <v>2177</v>
      </c>
      <c r="Y1592" s="31">
        <f t="shared" ca="1" si="229"/>
        <v>42</v>
      </c>
      <c r="Z1592" s="31" t="str">
        <f t="shared" ca="1" si="230"/>
        <v>36-45</v>
      </c>
      <c r="AA1592" s="31"/>
      <c r="AB1592" s="31" t="s">
        <v>16535</v>
      </c>
      <c r="AC1592" s="31" t="s">
        <v>34153</v>
      </c>
      <c r="AD1592" s="31" t="s">
        <v>34194</v>
      </c>
      <c r="AE1592" s="31"/>
      <c r="AF1592" s="31" t="s">
        <v>24700</v>
      </c>
      <c r="AG1592" s="31" t="s">
        <v>7895</v>
      </c>
      <c r="AH1592" s="31" t="s">
        <v>7895</v>
      </c>
      <c r="AI1592" s="31" t="s">
        <v>908</v>
      </c>
      <c r="AJ1592" s="31">
        <v>11022393</v>
      </c>
      <c r="AK1592" s="31" t="s">
        <v>592</v>
      </c>
      <c r="AL1592" s="31">
        <v>38703</v>
      </c>
      <c r="AM1592" s="31" t="s">
        <v>593</v>
      </c>
      <c r="AN1592" s="31"/>
      <c r="AO1592" s="31"/>
      <c r="AP1592" s="31" t="s">
        <v>33014</v>
      </c>
      <c r="AQ1592" s="31" t="s">
        <v>17780</v>
      </c>
      <c r="AR1592" s="31" t="s">
        <v>34148</v>
      </c>
      <c r="AS1592" s="31" t="s">
        <v>34148</v>
      </c>
      <c r="AT1592" s="31" t="s">
        <v>34382</v>
      </c>
      <c r="AU1592" s="31"/>
      <c r="AV1592" s="31" t="s">
        <v>5447</v>
      </c>
      <c r="AW1592" s="31" t="s">
        <v>17780</v>
      </c>
      <c r="AX1592" s="29">
        <f t="shared" si="235"/>
        <v>45949</v>
      </c>
      <c r="AY1592" s="31" t="s">
        <v>26346</v>
      </c>
      <c r="AZ1592" s="31" t="s">
        <v>33016</v>
      </c>
      <c r="BA1592" s="30" t="s">
        <v>33014</v>
      </c>
      <c r="BB1592" s="31"/>
      <c r="BC1592" s="31"/>
      <c r="BD1592" s="31" t="s">
        <v>30253</v>
      </c>
      <c r="BE1592" s="31" t="s">
        <v>7968</v>
      </c>
      <c r="BF1592" s="31" t="s">
        <v>5447</v>
      </c>
      <c r="BG1592" s="31"/>
      <c r="BH1592" s="31"/>
      <c r="BI1592" s="31"/>
      <c r="BJ1592" s="31">
        <v>0</v>
      </c>
      <c r="BK1592" s="31" t="str">
        <f t="shared" si="226"/>
        <v>II/c</v>
      </c>
      <c r="BL1592" s="31"/>
      <c r="BM1592" s="31"/>
      <c r="BN1592" s="31"/>
      <c r="BO1592" s="31"/>
      <c r="BP1592" s="31" t="s">
        <v>1498</v>
      </c>
      <c r="BQ1592" s="31"/>
      <c r="BR1592" s="31"/>
      <c r="BS1592" s="31"/>
      <c r="BT1592" s="31"/>
      <c r="BU1592" s="31"/>
      <c r="BV1592" s="31" t="s">
        <v>6736</v>
      </c>
      <c r="BW1592" s="31">
        <f t="shared" ca="1" si="231"/>
        <v>17</v>
      </c>
      <c r="BX1592" s="78">
        <f t="shared" ca="1" si="232"/>
        <v>3</v>
      </c>
      <c r="BY1592" s="31" t="s">
        <v>3738</v>
      </c>
      <c r="BZ1592" s="31"/>
      <c r="CA1592" s="31" t="s">
        <v>4239</v>
      </c>
      <c r="CB1592" s="31" t="s">
        <v>2519</v>
      </c>
      <c r="CC1592" s="31">
        <v>2</v>
      </c>
      <c r="CD1592" s="31">
        <v>1</v>
      </c>
      <c r="CE1592" s="31" t="s">
        <v>20085</v>
      </c>
      <c r="CF1592" s="31"/>
      <c r="CG1592" s="31"/>
      <c r="CH1592" s="31"/>
      <c r="CI1592" s="31"/>
      <c r="CJ1592" s="31"/>
      <c r="CK1592" s="31"/>
      <c r="CL1592" s="31"/>
      <c r="CM1592" s="31"/>
      <c r="CN1592" s="31"/>
      <c r="CO1592" s="31"/>
      <c r="CP1592" s="31"/>
      <c r="CQ1592" s="31"/>
      <c r="CR1592" s="31">
        <v>1053</v>
      </c>
      <c r="CS1592" s="31" t="s">
        <v>10085</v>
      </c>
      <c r="CT1592" s="31" t="s">
        <v>10086</v>
      </c>
      <c r="CU1592" s="31">
        <v>41563</v>
      </c>
      <c r="CV1592" s="31" t="s">
        <v>15768</v>
      </c>
      <c r="CW1592" s="31" t="s">
        <v>15769</v>
      </c>
      <c r="CX1592" s="31" t="s">
        <v>2261</v>
      </c>
      <c r="CY1592" s="31"/>
      <c r="CZ1592" s="31"/>
      <c r="DA1592" s="31"/>
      <c r="DB1592" s="31"/>
      <c r="DC1592" s="31"/>
      <c r="DD1592" s="31"/>
      <c r="DE1592" s="31"/>
      <c r="DF1592" s="31"/>
      <c r="DG1592" s="31"/>
      <c r="DH1592" s="31"/>
      <c r="DI1592" s="31"/>
      <c r="DJ1592" s="31"/>
      <c r="DK1592" s="31"/>
      <c r="DL1592" s="31"/>
      <c r="DM1592" s="38" t="s">
        <v>9781</v>
      </c>
      <c r="DN1592" s="38"/>
      <c r="DO1592" s="35" t="s">
        <v>10730</v>
      </c>
      <c r="DP1592" s="31" t="s">
        <v>10924</v>
      </c>
      <c r="DQ1592" s="31" t="s">
        <v>13922</v>
      </c>
      <c r="DR1592" s="31"/>
      <c r="DS1592" s="31" t="s">
        <v>38675</v>
      </c>
      <c r="DT1592" s="31" t="s">
        <v>38052</v>
      </c>
      <c r="DU1592" s="31">
        <v>2</v>
      </c>
      <c r="DV1592" s="31" t="s">
        <v>32165</v>
      </c>
      <c r="DW1592" s="31"/>
      <c r="DX1592" s="31"/>
      <c r="DY1592" s="31"/>
      <c r="DZ1592" s="31"/>
      <c r="EA1592" s="31"/>
      <c r="EB1592" s="31">
        <v>0</v>
      </c>
      <c r="EC1592" s="31" t="s">
        <v>39747</v>
      </c>
      <c r="ED1592" s="31" t="s">
        <v>41101</v>
      </c>
      <c r="EE1592" s="31"/>
      <c r="EF1592" s="31"/>
      <c r="EG1592" s="31"/>
      <c r="EH1592" s="31"/>
      <c r="EI1592" s="31"/>
      <c r="EJ1592" s="31"/>
    </row>
    <row r="1593" spans="1:140" ht="23.25" customHeight="1">
      <c r="A1593" s="25">
        <v>1591</v>
      </c>
      <c r="B1593" s="30" t="s">
        <v>41074</v>
      </c>
      <c r="C1593" s="31">
        <v>140368621</v>
      </c>
      <c r="D1593" s="30" t="s">
        <v>1579</v>
      </c>
      <c r="E1593" s="30"/>
      <c r="F1593" s="30" t="s">
        <v>36253</v>
      </c>
      <c r="G1593" s="31">
        <f t="shared" si="227"/>
        <v>60</v>
      </c>
      <c r="H1593" s="72">
        <f t="shared" si="228"/>
        <v>48122</v>
      </c>
      <c r="I1593" s="30"/>
      <c r="J1593" s="30" t="s">
        <v>34084</v>
      </c>
      <c r="K1593" s="30" t="s">
        <v>4318</v>
      </c>
      <c r="L1593" s="31" t="s">
        <v>4318</v>
      </c>
      <c r="M1593" s="31" t="s">
        <v>3186</v>
      </c>
      <c r="N1593" s="31" t="s">
        <v>7120</v>
      </c>
      <c r="O1593" s="31" t="s">
        <v>3943</v>
      </c>
      <c r="P1593" s="31" t="s">
        <v>21723</v>
      </c>
      <c r="Q1593" s="31" t="s">
        <v>41557</v>
      </c>
      <c r="R1593" s="31">
        <v>15</v>
      </c>
      <c r="S1593" s="31">
        <v>3</v>
      </c>
      <c r="T1593" s="31"/>
      <c r="U1593" s="31">
        <v>1028</v>
      </c>
      <c r="V1593" s="31"/>
      <c r="W1593" s="31" t="s">
        <v>2471</v>
      </c>
      <c r="X1593" s="31" t="s">
        <v>2892</v>
      </c>
      <c r="Y1593" s="31" t="e">
        <f t="shared" ca="1" si="229"/>
        <v>#VALUE!</v>
      </c>
      <c r="Z1593" s="31" t="e">
        <f t="shared" ca="1" si="230"/>
        <v>#VALUE!</v>
      </c>
      <c r="AA1593" s="31"/>
      <c r="AB1593" s="31" t="s">
        <v>40453</v>
      </c>
      <c r="AC1593" s="31" t="s">
        <v>34147</v>
      </c>
      <c r="AD1593" s="31" t="s">
        <v>34147</v>
      </c>
      <c r="AE1593" s="31"/>
      <c r="AF1593" s="31" t="s">
        <v>24699</v>
      </c>
      <c r="AG1593" s="31" t="s">
        <v>5852</v>
      </c>
      <c r="AH1593" s="31" t="s">
        <v>5852</v>
      </c>
      <c r="AI1593" s="31" t="s">
        <v>7082</v>
      </c>
      <c r="AJ1593" s="31" t="s">
        <v>23306</v>
      </c>
      <c r="AK1593" s="31" t="s">
        <v>40454</v>
      </c>
      <c r="AL1593" s="52" t="s">
        <v>22958</v>
      </c>
      <c r="AM1593" s="31" t="s">
        <v>2711</v>
      </c>
      <c r="AN1593" s="31"/>
      <c r="AO1593" s="52" t="s">
        <v>40455</v>
      </c>
      <c r="AP1593" s="31" t="s">
        <v>2451</v>
      </c>
      <c r="AQ1593" s="31"/>
      <c r="AR1593" s="31" t="s">
        <v>34143</v>
      </c>
      <c r="AS1593" s="31" t="s">
        <v>34143</v>
      </c>
      <c r="AT1593" s="31" t="str">
        <f>_xlfn.IFNA(VLOOKUP(D1593,'[1]5. 1 Mei 2022'!$C$7:$F$60,4,FALSE),"")</f>
        <v/>
      </c>
      <c r="AU1593" s="31" t="s">
        <v>34278</v>
      </c>
      <c r="AV1593" s="31" t="s">
        <v>33073</v>
      </c>
      <c r="AW1593" s="31" t="s">
        <v>21743</v>
      </c>
      <c r="AX1593" s="29">
        <f t="shared" si="235"/>
        <v>46509</v>
      </c>
      <c r="AY1593" s="31" t="s">
        <v>26346</v>
      </c>
      <c r="AZ1593" s="31" t="s">
        <v>533</v>
      </c>
      <c r="BA1593" s="30" t="s">
        <v>2451</v>
      </c>
      <c r="BB1593" s="31"/>
      <c r="BC1593" s="31"/>
      <c r="BD1593" s="31" t="s">
        <v>31066</v>
      </c>
      <c r="BE1593" s="31" t="s">
        <v>7973</v>
      </c>
      <c r="BF1593" s="31" t="s">
        <v>33073</v>
      </c>
      <c r="BG1593" s="31"/>
      <c r="BH1593" s="31"/>
      <c r="BI1593" s="31" t="s">
        <v>8133</v>
      </c>
      <c r="BJ1593" s="31" t="s">
        <v>20281</v>
      </c>
      <c r="BK1593" s="31" t="str">
        <f t="shared" si="226"/>
        <v>IV/a</v>
      </c>
      <c r="BL1593" s="31" t="s">
        <v>8077</v>
      </c>
      <c r="BM1593" s="31"/>
      <c r="BN1593" s="31"/>
      <c r="BO1593" s="31"/>
      <c r="BP1593" s="31" t="s">
        <v>1498</v>
      </c>
      <c r="BQ1593" s="31" t="s">
        <v>23646</v>
      </c>
      <c r="BR1593" s="52" t="s">
        <v>21693</v>
      </c>
      <c r="BS1593" s="62" t="s">
        <v>41558</v>
      </c>
      <c r="BT1593" s="31" t="s">
        <v>2481</v>
      </c>
      <c r="BU1593" s="31"/>
      <c r="BV1593" s="31" t="s">
        <v>6730</v>
      </c>
      <c r="BW1593" s="31">
        <f t="shared" ca="1" si="231"/>
        <v>18</v>
      </c>
      <c r="BX1593" s="78">
        <f t="shared" ca="1" si="232"/>
        <v>3</v>
      </c>
      <c r="BY1593" s="31"/>
      <c r="BZ1593" s="31"/>
      <c r="CA1593" s="31" t="s">
        <v>2483</v>
      </c>
      <c r="CB1593" s="31" t="s">
        <v>2519</v>
      </c>
      <c r="CC1593" s="31">
        <v>1</v>
      </c>
      <c r="CD1593" s="31">
        <v>1</v>
      </c>
      <c r="CE1593" s="31" t="s">
        <v>20085</v>
      </c>
      <c r="CF1593" s="31"/>
      <c r="CG1593" s="31"/>
      <c r="CH1593" s="31"/>
      <c r="CI1593" s="31"/>
      <c r="CJ1593" s="31"/>
      <c r="CK1593" s="31"/>
      <c r="CL1593" s="31" t="s">
        <v>24638</v>
      </c>
      <c r="CM1593" s="31" t="s">
        <v>21972</v>
      </c>
      <c r="CN1593" s="31">
        <v>123</v>
      </c>
      <c r="CO1593" s="31" t="s">
        <v>24639</v>
      </c>
      <c r="CP1593" s="31" t="s">
        <v>21972</v>
      </c>
      <c r="CQ1593" s="31">
        <v>123</v>
      </c>
      <c r="CR1593" s="31">
        <v>5072</v>
      </c>
      <c r="CS1593" s="31" t="s">
        <v>23900</v>
      </c>
      <c r="CT1593" s="31" t="s">
        <v>18851</v>
      </c>
      <c r="CU1593" s="31" t="s">
        <v>18852</v>
      </c>
      <c r="CV1593" s="31" t="s">
        <v>18603</v>
      </c>
      <c r="CW1593" s="31" t="s">
        <v>18604</v>
      </c>
      <c r="CX1593" s="31" t="s">
        <v>18605</v>
      </c>
      <c r="CY1593" s="31"/>
      <c r="CZ1593" s="31"/>
      <c r="DA1593" s="31"/>
      <c r="DB1593" s="31" t="s">
        <v>8699</v>
      </c>
      <c r="DC1593" s="31"/>
      <c r="DD1593" s="31" t="s">
        <v>3173</v>
      </c>
      <c r="DE1593" s="31"/>
      <c r="DF1593" s="31"/>
      <c r="DG1593" s="31"/>
      <c r="DH1593" s="31"/>
      <c r="DI1593" s="31" t="s">
        <v>15793</v>
      </c>
      <c r="DJ1593" s="31" t="s">
        <v>3660</v>
      </c>
      <c r="DK1593" s="31"/>
      <c r="DL1593" s="31"/>
      <c r="DM1593" s="38" t="s">
        <v>19503</v>
      </c>
      <c r="DN1593" s="38"/>
      <c r="DO1593" s="35">
        <v>0</v>
      </c>
      <c r="DP1593" s="31" t="s">
        <v>13941</v>
      </c>
      <c r="DQ1593" s="31" t="s">
        <v>13940</v>
      </c>
      <c r="DR1593" s="31"/>
      <c r="DS1593" s="31" t="s">
        <v>27250</v>
      </c>
      <c r="DT1593" s="31" t="s">
        <v>38053</v>
      </c>
      <c r="DU1593" s="31">
        <v>3</v>
      </c>
      <c r="DV1593" s="31" t="s">
        <v>32167</v>
      </c>
      <c r="DW1593" s="31"/>
      <c r="DX1593" s="31"/>
      <c r="DY1593" s="31" t="s">
        <v>24637</v>
      </c>
      <c r="DZ1593" s="31" t="s">
        <v>18320</v>
      </c>
      <c r="EA1593" s="31"/>
      <c r="EB1593" s="31">
        <v>0</v>
      </c>
      <c r="EC1593" s="31" t="s">
        <v>40140</v>
      </c>
      <c r="ED1593" s="31" t="s">
        <v>41100</v>
      </c>
      <c r="EE1593" s="31"/>
      <c r="EF1593" s="31"/>
      <c r="EG1593" s="31"/>
      <c r="EH1593" s="31"/>
      <c r="EI1593" s="31"/>
      <c r="EJ1593" s="31"/>
    </row>
    <row r="1594" spans="1:140" ht="23.25" customHeight="1">
      <c r="A1594" s="25">
        <v>1592</v>
      </c>
      <c r="B1594" s="30" t="s">
        <v>3572</v>
      </c>
      <c r="C1594" s="31" t="s">
        <v>5954</v>
      </c>
      <c r="D1594" s="30" t="s">
        <v>17392</v>
      </c>
      <c r="E1594" s="30"/>
      <c r="F1594" s="30" t="s">
        <v>36262</v>
      </c>
      <c r="G1594" s="31">
        <f t="shared" si="227"/>
        <v>58</v>
      </c>
      <c r="H1594" s="72">
        <f t="shared" si="228"/>
        <v>50253</v>
      </c>
      <c r="I1594" s="30" t="s">
        <v>35305</v>
      </c>
      <c r="J1594" s="30" t="s">
        <v>34085</v>
      </c>
      <c r="K1594" s="30" t="s">
        <v>34083</v>
      </c>
      <c r="L1594" s="31" t="s">
        <v>16726</v>
      </c>
      <c r="M1594" s="31" t="s">
        <v>6378</v>
      </c>
      <c r="N1594" s="31" t="s">
        <v>7551</v>
      </c>
      <c r="O1594" s="31" t="s">
        <v>6326</v>
      </c>
      <c r="P1594" s="31" t="s">
        <v>11676</v>
      </c>
      <c r="Q1594" s="31"/>
      <c r="R1594" s="31"/>
      <c r="S1594" s="31"/>
      <c r="T1594" s="31"/>
      <c r="U1594" s="31" t="s">
        <v>3041</v>
      </c>
      <c r="V1594" s="31"/>
      <c r="W1594" s="31" t="s">
        <v>6910</v>
      </c>
      <c r="X1594" s="31" t="s">
        <v>2854</v>
      </c>
      <c r="Y1594" s="31" t="e">
        <f t="shared" ca="1" si="229"/>
        <v>#VALUE!</v>
      </c>
      <c r="Z1594" s="31" t="e">
        <f t="shared" ca="1" si="230"/>
        <v>#VALUE!</v>
      </c>
      <c r="AA1594" s="31"/>
      <c r="AB1594" s="31" t="s">
        <v>5131</v>
      </c>
      <c r="AC1594" s="31" t="s">
        <v>34153</v>
      </c>
      <c r="AD1594" s="31" t="s">
        <v>34194</v>
      </c>
      <c r="AE1594" s="31"/>
      <c r="AF1594" s="31" t="s">
        <v>24700</v>
      </c>
      <c r="AG1594" s="31" t="s">
        <v>7895</v>
      </c>
      <c r="AH1594" s="31" t="s">
        <v>7895</v>
      </c>
      <c r="AI1594" s="31" t="s">
        <v>40277</v>
      </c>
      <c r="AJ1594" s="31">
        <v>5558</v>
      </c>
      <c r="AK1594" s="31" t="s">
        <v>1850</v>
      </c>
      <c r="AL1594" s="31">
        <v>36302</v>
      </c>
      <c r="AM1594" s="31" t="s">
        <v>1851</v>
      </c>
      <c r="AN1594" s="31"/>
      <c r="AO1594" s="31"/>
      <c r="AP1594" s="31" t="s">
        <v>2451</v>
      </c>
      <c r="AQ1594" s="31" t="s">
        <v>3279</v>
      </c>
      <c r="AR1594" s="31" t="s">
        <v>34148</v>
      </c>
      <c r="AS1594" s="31" t="s">
        <v>34148</v>
      </c>
      <c r="AT1594" s="31" t="str">
        <f>_xlfn.IFNA(VLOOKUP(D1594,'[1]5. 1 Mei 2022'!$C$7:$F$60,4,FALSE),"")</f>
        <v/>
      </c>
      <c r="AU1594" s="31"/>
      <c r="AV1594" s="31" t="s">
        <v>1307</v>
      </c>
      <c r="AW1594" s="31"/>
      <c r="AX1594" s="29">
        <f t="shared" si="235"/>
        <v>1903</v>
      </c>
      <c r="AY1594" s="31" t="s">
        <v>26346</v>
      </c>
      <c r="AZ1594" s="31" t="s">
        <v>533</v>
      </c>
      <c r="BA1594" s="30" t="s">
        <v>2451</v>
      </c>
      <c r="BB1594" s="31"/>
      <c r="BC1594" s="31"/>
      <c r="BD1594" s="31" t="s">
        <v>30240</v>
      </c>
      <c r="BE1594" s="31" t="s">
        <v>7968</v>
      </c>
      <c r="BF1594" s="31" t="s">
        <v>1307</v>
      </c>
      <c r="BG1594" s="31"/>
      <c r="BH1594" s="31"/>
      <c r="BI1594" s="31"/>
      <c r="BJ1594" s="31">
        <v>0</v>
      </c>
      <c r="BK1594" s="31" t="str">
        <f t="shared" si="226"/>
        <v>II/a</v>
      </c>
      <c r="BL1594" s="31"/>
      <c r="BM1594" s="31"/>
      <c r="BN1594" s="31"/>
      <c r="BO1594" s="31"/>
      <c r="BP1594" s="31" t="s">
        <v>1498</v>
      </c>
      <c r="BQ1594" s="31"/>
      <c r="BR1594" s="31"/>
      <c r="BS1594" s="31"/>
      <c r="BT1594" s="31"/>
      <c r="BU1594" s="31"/>
      <c r="BV1594" s="31" t="s">
        <v>6736</v>
      </c>
      <c r="BW1594" s="31">
        <f t="shared" ca="1" si="231"/>
        <v>17</v>
      </c>
      <c r="BX1594" s="78">
        <f t="shared" ca="1" si="232"/>
        <v>3</v>
      </c>
      <c r="BY1594" s="31" t="s">
        <v>11676</v>
      </c>
      <c r="BZ1594" s="31"/>
      <c r="CA1594" s="31" t="s">
        <v>2483</v>
      </c>
      <c r="CB1594" s="31" t="s">
        <v>2519</v>
      </c>
      <c r="CC1594" s="31" t="s">
        <v>1498</v>
      </c>
      <c r="CD1594" s="31">
        <v>1</v>
      </c>
      <c r="CE1594" s="31" t="s">
        <v>20085</v>
      </c>
      <c r="CF1594" s="31"/>
      <c r="CG1594" s="31"/>
      <c r="CH1594" s="31"/>
      <c r="CI1594" s="31"/>
      <c r="CJ1594" s="31"/>
      <c r="CK1594" s="31"/>
      <c r="CL1594" s="31"/>
      <c r="CM1594" s="31"/>
      <c r="CN1594" s="31"/>
      <c r="CO1594" s="31"/>
      <c r="CP1594" s="31"/>
      <c r="CQ1594" s="31"/>
      <c r="CR1594" s="31">
        <v>1142</v>
      </c>
      <c r="CS1594" s="31"/>
      <c r="CT1594" s="31"/>
      <c r="CU1594" s="31"/>
      <c r="CV1594" s="31" t="s">
        <v>19211</v>
      </c>
      <c r="CW1594" s="31" t="s">
        <v>19212</v>
      </c>
      <c r="CX1594" s="31" t="s">
        <v>19136</v>
      </c>
      <c r="CY1594" s="31"/>
      <c r="CZ1594" s="31"/>
      <c r="DA1594" s="31"/>
      <c r="DB1594" s="31"/>
      <c r="DC1594" s="31"/>
      <c r="DD1594" s="31"/>
      <c r="DE1594" s="31"/>
      <c r="DF1594" s="31"/>
      <c r="DG1594" s="31"/>
      <c r="DH1594" s="31"/>
      <c r="DI1594" s="31"/>
      <c r="DJ1594" s="31"/>
      <c r="DK1594" s="31"/>
      <c r="DL1594" s="31"/>
      <c r="DM1594" s="38" t="s">
        <v>10004</v>
      </c>
      <c r="DN1594" s="38"/>
      <c r="DO1594" s="35">
        <v>0</v>
      </c>
      <c r="DP1594" s="31" t="s">
        <v>13980</v>
      </c>
      <c r="DQ1594" s="31" t="s">
        <v>13979</v>
      </c>
      <c r="DR1594" s="31"/>
      <c r="DS1594" s="31" t="s">
        <v>27637</v>
      </c>
      <c r="DT1594" s="31" t="s">
        <v>38054</v>
      </c>
      <c r="DU1594" s="31">
        <v>2</v>
      </c>
      <c r="DV1594" s="31" t="s">
        <v>32165</v>
      </c>
      <c r="DW1594" s="31"/>
      <c r="DX1594" s="31"/>
      <c r="DY1594" s="31"/>
      <c r="DZ1594" s="31"/>
      <c r="EA1594" s="31"/>
      <c r="EB1594" s="31">
        <v>0</v>
      </c>
      <c r="EC1594" s="31" t="s">
        <v>39747</v>
      </c>
      <c r="ED1594" s="31" t="s">
        <v>41101</v>
      </c>
      <c r="EE1594" s="31"/>
      <c r="EF1594" s="31"/>
      <c r="EG1594" s="31"/>
      <c r="EH1594" s="31"/>
      <c r="EI1594" s="31"/>
      <c r="EJ1594" s="31"/>
    </row>
    <row r="1595" spans="1:140" ht="23.25" customHeight="1">
      <c r="A1595" s="25">
        <v>1593</v>
      </c>
      <c r="B1595" s="30" t="s">
        <v>23506</v>
      </c>
      <c r="C1595" s="31">
        <v>140373124</v>
      </c>
      <c r="D1595" s="30" t="s">
        <v>1380</v>
      </c>
      <c r="E1595" s="30"/>
      <c r="F1595" s="30" t="s">
        <v>36257</v>
      </c>
      <c r="G1595" s="31">
        <f t="shared" si="227"/>
        <v>58</v>
      </c>
      <c r="H1595" s="72">
        <f t="shared" si="228"/>
        <v>48519</v>
      </c>
      <c r="I1595" s="30"/>
      <c r="J1595" s="30" t="s">
        <v>34084</v>
      </c>
      <c r="K1595" s="30" t="s">
        <v>4318</v>
      </c>
      <c r="L1595" s="31" t="s">
        <v>4318</v>
      </c>
      <c r="M1595" s="31" t="s">
        <v>3186</v>
      </c>
      <c r="N1595" s="31" t="s">
        <v>5797</v>
      </c>
      <c r="O1595" s="31" t="s">
        <v>5271</v>
      </c>
      <c r="P1595" s="31" t="s">
        <v>18412</v>
      </c>
      <c r="Q1595" s="31"/>
      <c r="R1595" s="31">
        <v>18</v>
      </c>
      <c r="S1595" s="31">
        <v>7</v>
      </c>
      <c r="T1595" s="31"/>
      <c r="U1595" s="31">
        <v>326</v>
      </c>
      <c r="V1595" s="31" t="s">
        <v>5757</v>
      </c>
      <c r="W1595" s="31" t="s">
        <v>22901</v>
      </c>
      <c r="X1595" s="31" t="s">
        <v>5758</v>
      </c>
      <c r="Y1595" s="31">
        <f t="shared" ca="1" si="229"/>
        <v>49</v>
      </c>
      <c r="Z1595" s="31" t="str">
        <f t="shared" ca="1" si="230"/>
        <v>46-58</v>
      </c>
      <c r="AA1595" s="31"/>
      <c r="AB1595" s="31" t="s">
        <v>10496</v>
      </c>
      <c r="AC1595" s="31" t="s">
        <v>34146</v>
      </c>
      <c r="AD1595" s="31" t="s">
        <v>34146</v>
      </c>
      <c r="AE1595" s="31"/>
      <c r="AF1595" s="31" t="s">
        <v>14478</v>
      </c>
      <c r="AG1595" s="31" t="s">
        <v>4322</v>
      </c>
      <c r="AH1595" s="31" t="s">
        <v>4322</v>
      </c>
      <c r="AI1595" s="31" t="s">
        <v>5828</v>
      </c>
      <c r="AJ1595" s="31"/>
      <c r="AK1595" s="31"/>
      <c r="AL1595" s="31"/>
      <c r="AM1595" s="31"/>
      <c r="AN1595" s="31"/>
      <c r="AO1595" s="31"/>
      <c r="AP1595" s="31" t="s">
        <v>18118</v>
      </c>
      <c r="AQ1595" s="31" t="s">
        <v>31200</v>
      </c>
      <c r="AR1595" s="31" t="s">
        <v>34146</v>
      </c>
      <c r="AS1595" s="31" t="s">
        <v>34146</v>
      </c>
      <c r="AT1595" s="31" t="str">
        <f>_xlfn.IFNA(VLOOKUP(D1595,'[1]5. 1 Mei 2022'!$C$7:$F$60,4,FALSE),"")</f>
        <v/>
      </c>
      <c r="AU1595" s="31"/>
      <c r="AV1595" s="31" t="s">
        <v>21600</v>
      </c>
      <c r="AW1595" s="66" t="s">
        <v>31200</v>
      </c>
      <c r="AX1595" s="29">
        <f t="shared" si="235"/>
        <v>46292</v>
      </c>
      <c r="AY1595" s="31" t="s">
        <v>26346</v>
      </c>
      <c r="AZ1595" s="31" t="s">
        <v>2622</v>
      </c>
      <c r="BA1595" s="30" t="s">
        <v>18118</v>
      </c>
      <c r="BB1595" s="31" t="s">
        <v>31202</v>
      </c>
      <c r="BC1595" s="31"/>
      <c r="BD1595" s="31" t="s">
        <v>7997</v>
      </c>
      <c r="BE1595" s="31" t="s">
        <v>7969</v>
      </c>
      <c r="BF1595" s="31" t="s">
        <v>21600</v>
      </c>
      <c r="BG1595" s="31"/>
      <c r="BH1595" s="31"/>
      <c r="BI1595" s="31" t="s">
        <v>14478</v>
      </c>
      <c r="BJ1595" s="31" t="s">
        <v>20282</v>
      </c>
      <c r="BK1595" s="31" t="str">
        <f t="shared" si="226"/>
        <v>III/d</v>
      </c>
      <c r="BL1595" s="31" t="s">
        <v>8077</v>
      </c>
      <c r="BM1595" s="31"/>
      <c r="BN1595" s="31"/>
      <c r="BO1595" s="31"/>
      <c r="BP1595" s="31" t="s">
        <v>1498</v>
      </c>
      <c r="BQ1595" s="31" t="s">
        <v>20282</v>
      </c>
      <c r="BR1595" s="31" t="s">
        <v>30292</v>
      </c>
      <c r="BS1595" s="31" t="s">
        <v>32143</v>
      </c>
      <c r="BT1595" s="31" t="s">
        <v>4277</v>
      </c>
      <c r="BU1595" s="31"/>
      <c r="BV1595" s="31" t="s">
        <v>5474</v>
      </c>
      <c r="BW1595" s="31">
        <f t="shared" ca="1" si="231"/>
        <v>25</v>
      </c>
      <c r="BX1595" s="78">
        <f t="shared" ca="1" si="232"/>
        <v>2</v>
      </c>
      <c r="BY1595" s="31"/>
      <c r="BZ1595" s="31"/>
      <c r="CA1595" s="31" t="s">
        <v>2483</v>
      </c>
      <c r="CB1595" s="31" t="s">
        <v>2519</v>
      </c>
      <c r="CC1595" s="31">
        <v>2</v>
      </c>
      <c r="CD1595" s="31">
        <v>1</v>
      </c>
      <c r="CE1595" s="31" t="s">
        <v>20085</v>
      </c>
      <c r="CF1595" s="31"/>
      <c r="CG1595" s="31"/>
      <c r="CH1595" s="31"/>
      <c r="CI1595" s="31"/>
      <c r="CJ1595" s="31"/>
      <c r="CK1595" s="31"/>
      <c r="CL1595" s="31" t="s">
        <v>36513</v>
      </c>
      <c r="CM1595" s="52" t="s">
        <v>36514</v>
      </c>
      <c r="CN1595" s="31">
        <v>127</v>
      </c>
      <c r="CO1595" s="31" t="s">
        <v>38968</v>
      </c>
      <c r="CP1595" s="52" t="s">
        <v>36514</v>
      </c>
      <c r="CQ1595" s="31">
        <v>127</v>
      </c>
      <c r="CR1595" s="31">
        <v>3196</v>
      </c>
      <c r="CS1595" s="31" t="s">
        <v>18717</v>
      </c>
      <c r="CT1595" s="31" t="s">
        <v>18718</v>
      </c>
      <c r="CU1595" s="31" t="s">
        <v>18719</v>
      </c>
      <c r="CV1595" s="31" t="s">
        <v>18516</v>
      </c>
      <c r="CW1595" s="31" t="s">
        <v>18517</v>
      </c>
      <c r="CX1595" s="31" t="s">
        <v>18518</v>
      </c>
      <c r="CY1595" s="31"/>
      <c r="CZ1595" s="31"/>
      <c r="DA1595" s="31"/>
      <c r="DB1595" s="31" t="s">
        <v>11355</v>
      </c>
      <c r="DC1595" s="31" t="s">
        <v>16323</v>
      </c>
      <c r="DD1595" s="31" t="s">
        <v>16324</v>
      </c>
      <c r="DE1595" s="31"/>
      <c r="DF1595" s="31"/>
      <c r="DG1595" s="31"/>
      <c r="DH1595" s="31"/>
      <c r="DI1595" s="31" t="s">
        <v>24821</v>
      </c>
      <c r="DJ1595" s="31" t="s">
        <v>24811</v>
      </c>
      <c r="DK1595" s="31"/>
      <c r="DL1595" s="31"/>
      <c r="DM1595" s="38" t="s">
        <v>9557</v>
      </c>
      <c r="DN1595" s="38"/>
      <c r="DO1595" s="35">
        <v>0</v>
      </c>
      <c r="DP1595" s="31" t="s">
        <v>13500</v>
      </c>
      <c r="DQ1595" s="31" t="s">
        <v>13499</v>
      </c>
      <c r="DR1595" s="31"/>
      <c r="DS1595" s="31" t="s">
        <v>27188</v>
      </c>
      <c r="DT1595" s="31"/>
      <c r="DU1595" s="31">
        <v>3</v>
      </c>
      <c r="DV1595" s="31" t="s">
        <v>32167</v>
      </c>
      <c r="DW1595" s="31" t="s">
        <v>7997</v>
      </c>
      <c r="DX1595" s="31" t="s">
        <v>1759</v>
      </c>
      <c r="DY1595" s="31" t="s">
        <v>32509</v>
      </c>
      <c r="DZ1595" s="31" t="s">
        <v>32398</v>
      </c>
      <c r="EA1595" s="31" t="s">
        <v>32510</v>
      </c>
      <c r="EB1595" s="31">
        <v>240443</v>
      </c>
      <c r="EC1595" s="31" t="s">
        <v>40169</v>
      </c>
      <c r="ED1595" s="31" t="s">
        <v>41101</v>
      </c>
      <c r="EE1595" s="31"/>
      <c r="EF1595" s="31"/>
      <c r="EG1595" s="31"/>
      <c r="EH1595" s="31"/>
      <c r="EI1595" s="31"/>
      <c r="EJ1595" s="31"/>
    </row>
    <row r="1596" spans="1:140" ht="23.25" customHeight="1">
      <c r="A1596" s="25">
        <v>1594</v>
      </c>
      <c r="B1596" s="30" t="s">
        <v>24165</v>
      </c>
      <c r="C1596" s="31" t="s">
        <v>4318</v>
      </c>
      <c r="D1596" s="30" t="s">
        <v>5455</v>
      </c>
      <c r="E1596" s="30"/>
      <c r="F1596" s="30" t="s">
        <v>36255</v>
      </c>
      <c r="G1596" s="31">
        <f t="shared" si="227"/>
        <v>58</v>
      </c>
      <c r="H1596" s="72">
        <f t="shared" si="228"/>
        <v>51561</v>
      </c>
      <c r="I1596" s="30"/>
      <c r="J1596" s="30" t="s">
        <v>34084</v>
      </c>
      <c r="K1596" s="30" t="s">
        <v>4318</v>
      </c>
      <c r="L1596" s="31" t="s">
        <v>4318</v>
      </c>
      <c r="M1596" s="31" t="s">
        <v>3186</v>
      </c>
      <c r="N1596" s="31" t="s">
        <v>3311</v>
      </c>
      <c r="O1596" s="31" t="s">
        <v>2534</v>
      </c>
      <c r="P1596" s="31" t="s">
        <v>15640</v>
      </c>
      <c r="Q1596" s="31"/>
      <c r="R1596" s="31">
        <v>10</v>
      </c>
      <c r="S1596" s="31">
        <v>0</v>
      </c>
      <c r="T1596" s="31"/>
      <c r="U1596" s="31">
        <v>1583</v>
      </c>
      <c r="V1596" s="31" t="s">
        <v>5988</v>
      </c>
      <c r="W1596" s="31" t="s">
        <v>6910</v>
      </c>
      <c r="X1596" s="31" t="s">
        <v>2798</v>
      </c>
      <c r="Y1596" s="31" t="e">
        <f t="shared" ca="1" si="229"/>
        <v>#VALUE!</v>
      </c>
      <c r="Z1596" s="31" t="e">
        <f t="shared" ca="1" si="230"/>
        <v>#VALUE!</v>
      </c>
      <c r="AA1596" s="31"/>
      <c r="AB1596" s="31" t="s">
        <v>11144</v>
      </c>
      <c r="AC1596" s="31" t="s">
        <v>34145</v>
      </c>
      <c r="AD1596" s="31" t="s">
        <v>34145</v>
      </c>
      <c r="AE1596" s="31"/>
      <c r="AF1596" s="31" t="s">
        <v>24701</v>
      </c>
      <c r="AG1596" s="31" t="s">
        <v>4322</v>
      </c>
      <c r="AH1596" s="31" t="s">
        <v>4322</v>
      </c>
      <c r="AI1596" s="31" t="s">
        <v>908</v>
      </c>
      <c r="AJ1596" s="31" t="s">
        <v>6602</v>
      </c>
      <c r="AK1596" s="31">
        <v>102249</v>
      </c>
      <c r="AL1596" s="31" t="s">
        <v>4321</v>
      </c>
      <c r="AM1596" s="31" t="s">
        <v>1992</v>
      </c>
      <c r="AN1596" s="31"/>
      <c r="AO1596" s="31"/>
      <c r="AP1596" s="31" t="s">
        <v>18118</v>
      </c>
      <c r="AQ1596" s="31" t="s">
        <v>12247</v>
      </c>
      <c r="AR1596" s="31" t="s">
        <v>34145</v>
      </c>
      <c r="AS1596" s="31" t="s">
        <v>34145</v>
      </c>
      <c r="AT1596" s="31" t="str">
        <f>_xlfn.IFNA(VLOOKUP(D1596,'[1]5. 1 Mei 2022'!$C$7:$F$60,4,FALSE),"")</f>
        <v/>
      </c>
      <c r="AU1596" s="31"/>
      <c r="AV1596" s="31" t="s">
        <v>20032</v>
      </c>
      <c r="AW1596" s="31" t="s">
        <v>32464</v>
      </c>
      <c r="AX1596" s="29">
        <f t="shared" si="235"/>
        <v>46439</v>
      </c>
      <c r="AY1596" s="31" t="s">
        <v>26346</v>
      </c>
      <c r="AZ1596" s="31" t="s">
        <v>2622</v>
      </c>
      <c r="BA1596" s="30" t="s">
        <v>18118</v>
      </c>
      <c r="BB1596" s="31" t="s">
        <v>31769</v>
      </c>
      <c r="BC1596" s="31"/>
      <c r="BD1596" s="31" t="s">
        <v>7980</v>
      </c>
      <c r="BE1596" s="31" t="s">
        <v>7969</v>
      </c>
      <c r="BF1596" s="31" t="s">
        <v>20032</v>
      </c>
      <c r="BG1596" s="31"/>
      <c r="BH1596" s="31"/>
      <c r="BI1596" s="31" t="s">
        <v>8136</v>
      </c>
      <c r="BJ1596" s="31" t="s">
        <v>20275</v>
      </c>
      <c r="BK1596" s="31" t="str">
        <f t="shared" si="226"/>
        <v>III/b</v>
      </c>
      <c r="BL1596" s="31" t="s">
        <v>8077</v>
      </c>
      <c r="BM1596" s="31"/>
      <c r="BN1596" s="31"/>
      <c r="BO1596" s="31"/>
      <c r="BP1596" s="31" t="s">
        <v>1498</v>
      </c>
      <c r="BQ1596" s="31" t="s">
        <v>20275</v>
      </c>
      <c r="BR1596" s="52" t="s">
        <v>32464</v>
      </c>
      <c r="BS1596" s="31" t="s">
        <v>17093</v>
      </c>
      <c r="BT1596" s="31" t="s">
        <v>7564</v>
      </c>
      <c r="BU1596" s="31" t="s">
        <v>2124</v>
      </c>
      <c r="BV1596" s="31" t="s">
        <v>5383</v>
      </c>
      <c r="BW1596" s="31">
        <f t="shared" ca="1" si="231"/>
        <v>14</v>
      </c>
      <c r="BX1596" s="78">
        <f t="shared" ca="1" si="232"/>
        <v>3</v>
      </c>
      <c r="BY1596" s="31"/>
      <c r="BZ1596" s="31"/>
      <c r="CA1596" s="31" t="s">
        <v>2483</v>
      </c>
      <c r="CB1596" s="31" t="s">
        <v>2519</v>
      </c>
      <c r="CC1596" s="31">
        <v>3</v>
      </c>
      <c r="CD1596" s="31">
        <v>1</v>
      </c>
      <c r="CE1596" s="31" t="s">
        <v>20085</v>
      </c>
      <c r="CF1596" s="31"/>
      <c r="CG1596" s="31"/>
      <c r="CH1596" s="31"/>
      <c r="CI1596" s="31"/>
      <c r="CJ1596" s="31"/>
      <c r="CK1596" s="31"/>
      <c r="CL1596" s="31" t="s">
        <v>39848</v>
      </c>
      <c r="CM1596" s="31" t="s">
        <v>36635</v>
      </c>
      <c r="CN1596" s="31">
        <v>127</v>
      </c>
      <c r="CO1596" s="31">
        <v>0</v>
      </c>
      <c r="CP1596" s="31">
        <v>0</v>
      </c>
      <c r="CQ1596" s="31">
        <v>0</v>
      </c>
      <c r="CR1596" s="31">
        <v>4231</v>
      </c>
      <c r="CS1596" s="31" t="s">
        <v>10229</v>
      </c>
      <c r="CT1596" s="31" t="s">
        <v>10227</v>
      </c>
      <c r="CU1596" s="31" t="s">
        <v>3516</v>
      </c>
      <c r="CV1596" s="31" t="s">
        <v>10336</v>
      </c>
      <c r="CW1596" s="31" t="s">
        <v>11173</v>
      </c>
      <c r="CX1596" s="31" t="s">
        <v>10315</v>
      </c>
      <c r="CY1596" s="31"/>
      <c r="CZ1596" s="31"/>
      <c r="DA1596" s="31"/>
      <c r="DB1596" s="31" t="s">
        <v>15747</v>
      </c>
      <c r="DC1596" s="31" t="s">
        <v>15750</v>
      </c>
      <c r="DD1596" s="31" t="s">
        <v>15746</v>
      </c>
      <c r="DE1596" s="31"/>
      <c r="DF1596" s="31"/>
      <c r="DG1596" s="31"/>
      <c r="DH1596" s="31"/>
      <c r="DI1596" s="31" t="s">
        <v>24822</v>
      </c>
      <c r="DJ1596" s="31" t="s">
        <v>24823</v>
      </c>
      <c r="DK1596" s="31"/>
      <c r="DL1596" s="31"/>
      <c r="DM1596" s="38" t="s">
        <v>9271</v>
      </c>
      <c r="DN1596" s="38"/>
      <c r="DO1596" s="35">
        <v>0</v>
      </c>
      <c r="DP1596" s="31" t="s">
        <v>12783</v>
      </c>
      <c r="DQ1596" s="31" t="s">
        <v>12782</v>
      </c>
      <c r="DR1596" s="31"/>
      <c r="DS1596" s="31" t="s">
        <v>38676</v>
      </c>
      <c r="DT1596" s="31" t="s">
        <v>38055</v>
      </c>
      <c r="DU1596" s="31">
        <v>0</v>
      </c>
      <c r="DV1596" s="31"/>
      <c r="DW1596" s="31"/>
      <c r="DX1596" s="31" t="s">
        <v>7980</v>
      </c>
      <c r="DY1596" s="31" t="s">
        <v>18139</v>
      </c>
      <c r="DZ1596" s="31" t="s">
        <v>18135</v>
      </c>
      <c r="EA1596" s="31"/>
      <c r="EB1596" s="31">
        <v>0</v>
      </c>
      <c r="EC1596" s="31" t="s">
        <v>40168</v>
      </c>
      <c r="ED1596" s="31" t="s">
        <v>41101</v>
      </c>
      <c r="EE1596" s="31"/>
      <c r="EF1596" s="31"/>
      <c r="EG1596" s="31"/>
      <c r="EH1596" s="31"/>
      <c r="EI1596" s="31"/>
      <c r="EJ1596" s="31"/>
    </row>
    <row r="1597" spans="1:140" ht="23.25" customHeight="1">
      <c r="A1597" s="25">
        <v>1595</v>
      </c>
      <c r="B1597" s="30" t="s">
        <v>24277</v>
      </c>
      <c r="C1597" s="31">
        <v>140270417</v>
      </c>
      <c r="D1597" s="30" t="s">
        <v>139</v>
      </c>
      <c r="E1597" s="30"/>
      <c r="F1597" s="30" t="s">
        <v>36254</v>
      </c>
      <c r="G1597" s="31">
        <f t="shared" si="227"/>
        <v>58</v>
      </c>
      <c r="H1597" s="72">
        <f t="shared" si="228"/>
        <v>47058</v>
      </c>
      <c r="I1597" s="30"/>
      <c r="J1597" s="30" t="s">
        <v>34084</v>
      </c>
      <c r="K1597" s="30" t="s">
        <v>4318</v>
      </c>
      <c r="L1597" s="31" t="s">
        <v>4318</v>
      </c>
      <c r="M1597" s="31" t="s">
        <v>3186</v>
      </c>
      <c r="N1597" s="31" t="s">
        <v>5797</v>
      </c>
      <c r="O1597" s="31" t="s">
        <v>5271</v>
      </c>
      <c r="P1597" s="31" t="s">
        <v>8638</v>
      </c>
      <c r="Q1597" s="31"/>
      <c r="R1597" s="31">
        <v>26</v>
      </c>
      <c r="S1597" s="31">
        <v>0</v>
      </c>
      <c r="T1597" s="31"/>
      <c r="U1597" s="31">
        <v>1093</v>
      </c>
      <c r="V1597" s="31"/>
      <c r="W1597" s="31" t="s">
        <v>6910</v>
      </c>
      <c r="X1597" s="31" t="s">
        <v>4839</v>
      </c>
      <c r="Y1597" s="31" t="e">
        <f t="shared" ca="1" si="229"/>
        <v>#VALUE!</v>
      </c>
      <c r="Z1597" s="31" t="e">
        <f t="shared" ca="1" si="230"/>
        <v>#VALUE!</v>
      </c>
      <c r="AA1597" s="31"/>
      <c r="AB1597" s="31" t="s">
        <v>11144</v>
      </c>
      <c r="AC1597" s="31" t="s">
        <v>34145</v>
      </c>
      <c r="AD1597" s="31" t="s">
        <v>34145</v>
      </c>
      <c r="AE1597" s="31"/>
      <c r="AF1597" s="31" t="s">
        <v>24701</v>
      </c>
      <c r="AG1597" s="31" t="s">
        <v>4322</v>
      </c>
      <c r="AH1597" s="31" t="s">
        <v>4322</v>
      </c>
      <c r="AI1597" s="31" t="s">
        <v>908</v>
      </c>
      <c r="AJ1597" s="31">
        <v>20145</v>
      </c>
      <c r="AK1597" s="31" t="s">
        <v>2044</v>
      </c>
      <c r="AL1597" s="31" t="s">
        <v>7716</v>
      </c>
      <c r="AM1597" s="31" t="s">
        <v>4983</v>
      </c>
      <c r="AN1597" s="31"/>
      <c r="AO1597" s="31"/>
      <c r="AP1597" s="31" t="s">
        <v>4434</v>
      </c>
      <c r="AQ1597" s="31" t="s">
        <v>12501</v>
      </c>
      <c r="AR1597" s="31" t="s">
        <v>34145</v>
      </c>
      <c r="AS1597" s="31" t="s">
        <v>34145</v>
      </c>
      <c r="AT1597" s="31" t="str">
        <f>_xlfn.IFNA(VLOOKUP(D1597,'[1]5. 1 Mei 2022'!$C$7:$F$60,4,FALSE),"")</f>
        <v/>
      </c>
      <c r="AU1597" s="31"/>
      <c r="AV1597" s="31" t="s">
        <v>20033</v>
      </c>
      <c r="AW1597" s="31" t="s">
        <v>12501</v>
      </c>
      <c r="AX1597" s="29">
        <f t="shared" si="235"/>
        <v>43977</v>
      </c>
      <c r="AY1597" s="31" t="s">
        <v>26346</v>
      </c>
      <c r="AZ1597" s="31" t="s">
        <v>6484</v>
      </c>
      <c r="BA1597" s="30" t="s">
        <v>4434</v>
      </c>
      <c r="BB1597" s="31"/>
      <c r="BC1597" s="31"/>
      <c r="BD1597" s="31" t="s">
        <v>7997</v>
      </c>
      <c r="BE1597" s="31" t="s">
        <v>7969</v>
      </c>
      <c r="BF1597" s="31" t="s">
        <v>20033</v>
      </c>
      <c r="BG1597" s="31"/>
      <c r="BH1597" s="31"/>
      <c r="BI1597" s="31" t="s">
        <v>8136</v>
      </c>
      <c r="BJ1597" s="31" t="s">
        <v>3185</v>
      </c>
      <c r="BK1597" s="31" t="str">
        <f t="shared" si="226"/>
        <v>III/d</v>
      </c>
      <c r="BL1597" s="31" t="s">
        <v>8077</v>
      </c>
      <c r="BM1597" s="31"/>
      <c r="BN1597" s="31"/>
      <c r="BO1597" s="31"/>
      <c r="BP1597" s="31" t="s">
        <v>1498</v>
      </c>
      <c r="BQ1597" s="31" t="s">
        <v>3185</v>
      </c>
      <c r="BR1597" s="31" t="s">
        <v>8283</v>
      </c>
      <c r="BS1597" s="31" t="s">
        <v>15255</v>
      </c>
      <c r="BT1597" s="31" t="s">
        <v>5638</v>
      </c>
      <c r="BU1597" s="31"/>
      <c r="BV1597" s="31" t="s">
        <v>5917</v>
      </c>
      <c r="BW1597" s="31">
        <f t="shared" ca="1" si="231"/>
        <v>33</v>
      </c>
      <c r="BX1597" s="78">
        <f t="shared" ca="1" si="232"/>
        <v>3</v>
      </c>
      <c r="BY1597" s="31"/>
      <c r="BZ1597" s="31" t="s">
        <v>30939</v>
      </c>
      <c r="CA1597" s="31" t="s">
        <v>2483</v>
      </c>
      <c r="CB1597" s="31" t="s">
        <v>2519</v>
      </c>
      <c r="CC1597" s="31">
        <v>2</v>
      </c>
      <c r="CD1597" s="31">
        <v>1</v>
      </c>
      <c r="CE1597" s="31" t="s">
        <v>20085</v>
      </c>
      <c r="CF1597" s="31"/>
      <c r="CG1597" s="31"/>
      <c r="CH1597" s="31">
        <v>2007</v>
      </c>
      <c r="CI1597" s="31" t="s">
        <v>5058</v>
      </c>
      <c r="CJ1597" s="31"/>
      <c r="CK1597" s="31"/>
      <c r="CL1597" s="31" t="s">
        <v>22274</v>
      </c>
      <c r="CM1597" s="31" t="s">
        <v>21967</v>
      </c>
      <c r="CN1597" s="31">
        <v>123</v>
      </c>
      <c r="CO1597" s="31" t="s">
        <v>28638</v>
      </c>
      <c r="CP1597" s="31" t="s">
        <v>21967</v>
      </c>
      <c r="CQ1597" s="31">
        <v>123</v>
      </c>
      <c r="CR1597" s="31">
        <v>3284</v>
      </c>
      <c r="CS1597" s="31" t="s">
        <v>8315</v>
      </c>
      <c r="CT1597" s="31"/>
      <c r="CU1597" s="31" t="s">
        <v>8314</v>
      </c>
      <c r="CV1597" s="31" t="s">
        <v>8347</v>
      </c>
      <c r="CW1597" s="31" t="s">
        <v>8348</v>
      </c>
      <c r="CX1597" s="31" t="s">
        <v>8346</v>
      </c>
      <c r="CY1597" s="31"/>
      <c r="CZ1597" s="31"/>
      <c r="DA1597" s="31"/>
      <c r="DB1597" s="31" t="s">
        <v>15747</v>
      </c>
      <c r="DC1597" s="31" t="s">
        <v>15757</v>
      </c>
      <c r="DD1597" s="31" t="s">
        <v>15746</v>
      </c>
      <c r="DE1597" s="31"/>
      <c r="DF1597" s="31"/>
      <c r="DG1597" s="31"/>
      <c r="DH1597" s="31"/>
      <c r="DI1597" s="31" t="s">
        <v>24822</v>
      </c>
      <c r="DJ1597" s="31" t="s">
        <v>24823</v>
      </c>
      <c r="DK1597" s="31" t="s">
        <v>25645</v>
      </c>
      <c r="DL1597" s="31" t="s">
        <v>13888</v>
      </c>
      <c r="DM1597" s="38" t="s">
        <v>19444</v>
      </c>
      <c r="DN1597" s="38"/>
      <c r="DO1597" s="35" t="s">
        <v>20758</v>
      </c>
      <c r="DP1597" s="31" t="s">
        <v>13584</v>
      </c>
      <c r="DQ1597" s="31" t="s">
        <v>13583</v>
      </c>
      <c r="DR1597" s="31"/>
      <c r="DS1597" s="31" t="s">
        <v>27023</v>
      </c>
      <c r="DT1597" s="31"/>
      <c r="DU1597" s="31">
        <v>3</v>
      </c>
      <c r="DV1597" s="31" t="s">
        <v>32167</v>
      </c>
      <c r="DW1597" s="31" t="s">
        <v>7997</v>
      </c>
      <c r="DX1597" s="31" t="s">
        <v>7997</v>
      </c>
      <c r="DY1597" s="31" t="s">
        <v>18144</v>
      </c>
      <c r="DZ1597" s="31" t="s">
        <v>18135</v>
      </c>
      <c r="EA1597" s="31"/>
      <c r="EB1597" s="31">
        <v>0</v>
      </c>
      <c r="EC1597" s="31" t="s">
        <v>40168</v>
      </c>
      <c r="ED1597" s="31" t="s">
        <v>41101</v>
      </c>
      <c r="EE1597" s="31"/>
      <c r="EF1597" s="31"/>
      <c r="EG1597" s="31"/>
      <c r="EH1597" s="31"/>
      <c r="EI1597" s="31"/>
      <c r="EJ1597" s="31"/>
    </row>
    <row r="1598" spans="1:140" ht="23.25" customHeight="1">
      <c r="A1598" s="25">
        <v>1596</v>
      </c>
      <c r="B1598" s="30" t="s">
        <v>24396</v>
      </c>
      <c r="C1598" s="31" t="s">
        <v>5532</v>
      </c>
      <c r="D1598" s="30" t="s">
        <v>2546</v>
      </c>
      <c r="E1598" s="30"/>
      <c r="F1598" s="30" t="s">
        <v>36255</v>
      </c>
      <c r="G1598" s="31">
        <f t="shared" si="227"/>
        <v>58</v>
      </c>
      <c r="H1598" s="72">
        <f t="shared" si="228"/>
        <v>54240</v>
      </c>
      <c r="I1598" s="30"/>
      <c r="J1598" s="30" t="s">
        <v>34084</v>
      </c>
      <c r="K1598" s="30" t="s">
        <v>4318</v>
      </c>
      <c r="L1598" s="31" t="s">
        <v>4318</v>
      </c>
      <c r="M1598" s="31" t="s">
        <v>3186</v>
      </c>
      <c r="N1598" s="31" t="s">
        <v>3311</v>
      </c>
      <c r="O1598" s="31" t="s">
        <v>2534</v>
      </c>
      <c r="P1598" s="52" t="s">
        <v>24630</v>
      </c>
      <c r="Q1598" s="31" t="s">
        <v>39027</v>
      </c>
      <c r="R1598" s="31">
        <v>7</v>
      </c>
      <c r="S1598" s="31">
        <v>10</v>
      </c>
      <c r="T1598" s="31"/>
      <c r="U1598" s="31">
        <v>412</v>
      </c>
      <c r="V1598" s="31" t="s">
        <v>5813</v>
      </c>
      <c r="W1598" s="31" t="s">
        <v>7831</v>
      </c>
      <c r="X1598" s="31" t="s">
        <v>4378</v>
      </c>
      <c r="Y1598" s="31">
        <f t="shared" ca="1" si="229"/>
        <v>33</v>
      </c>
      <c r="Z1598" s="31" t="str">
        <f t="shared" ca="1" si="230"/>
        <v>21-35</v>
      </c>
      <c r="AA1598" s="31"/>
      <c r="AB1598" s="31" t="s">
        <v>11144</v>
      </c>
      <c r="AC1598" s="31" t="s">
        <v>34145</v>
      </c>
      <c r="AD1598" s="31" t="s">
        <v>34145</v>
      </c>
      <c r="AE1598" s="31"/>
      <c r="AF1598" s="31" t="s">
        <v>24701</v>
      </c>
      <c r="AG1598" s="31" t="s">
        <v>4322</v>
      </c>
      <c r="AH1598" s="31" t="s">
        <v>4322</v>
      </c>
      <c r="AI1598" s="31" t="s">
        <v>908</v>
      </c>
      <c r="AJ1598" s="31" t="s">
        <v>5358</v>
      </c>
      <c r="AK1598" s="31">
        <v>298208</v>
      </c>
      <c r="AL1598" s="31" t="s">
        <v>7787</v>
      </c>
      <c r="AM1598" s="31" t="s">
        <v>2772</v>
      </c>
      <c r="AN1598" s="31"/>
      <c r="AO1598" s="31"/>
      <c r="AP1598" s="31" t="s">
        <v>22917</v>
      </c>
      <c r="AQ1598" s="31" t="s">
        <v>16037</v>
      </c>
      <c r="AR1598" s="31" t="s">
        <v>34145</v>
      </c>
      <c r="AS1598" s="31" t="s">
        <v>34145</v>
      </c>
      <c r="AT1598" s="31" t="str">
        <f>_xlfn.IFNA(VLOOKUP(D1598,'[1]5. 1 Mei 2022'!$C$7:$F$60,4,FALSE),"")</f>
        <v/>
      </c>
      <c r="AU1598" s="31"/>
      <c r="AV1598" s="31" t="s">
        <v>20034</v>
      </c>
      <c r="AW1598" s="52" t="s">
        <v>33910</v>
      </c>
      <c r="AX1598" s="29">
        <f t="shared" si="235"/>
        <v>46798</v>
      </c>
      <c r="AY1598" s="31" t="s">
        <v>26346</v>
      </c>
      <c r="AZ1598" s="31" t="s">
        <v>22919</v>
      </c>
      <c r="BA1598" s="30" t="s">
        <v>22917</v>
      </c>
      <c r="BB1598" s="31"/>
      <c r="BC1598" s="31"/>
      <c r="BD1598" s="31" t="s">
        <v>7980</v>
      </c>
      <c r="BE1598" s="31" t="s">
        <v>7969</v>
      </c>
      <c r="BF1598" s="31" t="s">
        <v>20034</v>
      </c>
      <c r="BG1598" s="31"/>
      <c r="BH1598" s="31"/>
      <c r="BI1598" s="31" t="s">
        <v>8136</v>
      </c>
      <c r="BJ1598" s="31" t="s">
        <v>20275</v>
      </c>
      <c r="BK1598" s="31" t="str">
        <f t="shared" ref="BK1598:BK1661" si="236">N1598</f>
        <v>III/b</v>
      </c>
      <c r="BL1598" s="31" t="s">
        <v>8077</v>
      </c>
      <c r="BM1598" s="31"/>
      <c r="BN1598" s="31"/>
      <c r="BO1598" s="31"/>
      <c r="BP1598" s="31"/>
      <c r="BQ1598" s="31" t="s">
        <v>20275</v>
      </c>
      <c r="BR1598" s="52" t="s">
        <v>39748</v>
      </c>
      <c r="BS1598" s="52" t="s">
        <v>39028</v>
      </c>
      <c r="BT1598" s="31" t="s">
        <v>2917</v>
      </c>
      <c r="BU1598" s="31" t="s">
        <v>5049</v>
      </c>
      <c r="BV1598" s="31" t="s">
        <v>3050</v>
      </c>
      <c r="BW1598" s="31">
        <f t="shared" ca="1" si="231"/>
        <v>12</v>
      </c>
      <c r="BX1598" s="78">
        <f t="shared" ca="1" si="232"/>
        <v>3</v>
      </c>
      <c r="BY1598" s="31"/>
      <c r="BZ1598" s="31" t="s">
        <v>15723</v>
      </c>
      <c r="CA1598" s="31" t="s">
        <v>2483</v>
      </c>
      <c r="CB1598" s="31" t="s">
        <v>2519</v>
      </c>
      <c r="CC1598" s="31">
        <v>2</v>
      </c>
      <c r="CD1598" s="31">
        <v>1</v>
      </c>
      <c r="CE1598" s="31" t="s">
        <v>20085</v>
      </c>
      <c r="CF1598" s="31" t="s">
        <v>2408</v>
      </c>
      <c r="CG1598" s="31" t="s">
        <v>2408</v>
      </c>
      <c r="CH1598" s="31" t="s">
        <v>2408</v>
      </c>
      <c r="CI1598" s="31" t="s">
        <v>2408</v>
      </c>
      <c r="CJ1598" s="31"/>
      <c r="CK1598" s="31"/>
      <c r="CL1598" s="31" t="s">
        <v>22262</v>
      </c>
      <c r="CM1598" s="31" t="s">
        <v>21832</v>
      </c>
      <c r="CN1598" s="31">
        <v>123</v>
      </c>
      <c r="CO1598" s="31" t="s">
        <v>25552</v>
      </c>
      <c r="CP1598" s="31" t="s">
        <v>21832</v>
      </c>
      <c r="CQ1598" s="31">
        <v>123</v>
      </c>
      <c r="CR1598" s="31">
        <v>4634</v>
      </c>
      <c r="CS1598" s="31" t="s">
        <v>18417</v>
      </c>
      <c r="CT1598" s="31" t="s">
        <v>18418</v>
      </c>
      <c r="CU1598" s="31" t="s">
        <v>4327</v>
      </c>
      <c r="CV1598" s="31" t="s">
        <v>17266</v>
      </c>
      <c r="CW1598" s="31" t="s">
        <v>10314</v>
      </c>
      <c r="CX1598" s="31" t="s">
        <v>17267</v>
      </c>
      <c r="CY1598" s="31"/>
      <c r="CZ1598" s="31"/>
      <c r="DA1598" s="31"/>
      <c r="DB1598" s="31" t="s">
        <v>15744</v>
      </c>
      <c r="DC1598" s="31" t="s">
        <v>15745</v>
      </c>
      <c r="DD1598" s="31" t="s">
        <v>15746</v>
      </c>
      <c r="DE1598" s="31"/>
      <c r="DF1598" s="31"/>
      <c r="DG1598" s="31"/>
      <c r="DH1598" s="31"/>
      <c r="DI1598" s="31" t="s">
        <v>24822</v>
      </c>
      <c r="DJ1598" s="31" t="s">
        <v>24823</v>
      </c>
      <c r="DK1598" s="31"/>
      <c r="DL1598" s="31"/>
      <c r="DM1598" s="38" t="s">
        <v>9502</v>
      </c>
      <c r="DN1598" s="38"/>
      <c r="DO1598" s="35">
        <v>0</v>
      </c>
      <c r="DP1598" s="31" t="s">
        <v>12789</v>
      </c>
      <c r="DQ1598" s="31" t="s">
        <v>20863</v>
      </c>
      <c r="DR1598" s="31" t="s">
        <v>2547</v>
      </c>
      <c r="DS1598" s="31" t="s">
        <v>27142</v>
      </c>
      <c r="DT1598" s="31" t="s">
        <v>28132</v>
      </c>
      <c r="DU1598" s="31">
        <v>2</v>
      </c>
      <c r="DV1598" s="31" t="s">
        <v>32165</v>
      </c>
      <c r="DW1598" s="31" t="s">
        <v>1759</v>
      </c>
      <c r="DX1598" s="31" t="s">
        <v>7980</v>
      </c>
      <c r="DY1598" s="31" t="s">
        <v>32400</v>
      </c>
      <c r="DZ1598" s="31" t="s">
        <v>32398</v>
      </c>
      <c r="EA1598" s="31"/>
      <c r="EB1598" s="31">
        <v>0</v>
      </c>
      <c r="EC1598" s="31" t="s">
        <v>40168</v>
      </c>
      <c r="ED1598" s="31" t="s">
        <v>41101</v>
      </c>
      <c r="EE1598" s="31"/>
      <c r="EF1598" s="31"/>
      <c r="EG1598" s="31"/>
      <c r="EH1598" s="31"/>
      <c r="EI1598" s="31"/>
      <c r="EJ1598" s="31"/>
    </row>
    <row r="1599" spans="1:140" ht="23.25" customHeight="1">
      <c r="A1599" s="25">
        <v>1597</v>
      </c>
      <c r="B1599" s="30" t="s">
        <v>24407</v>
      </c>
      <c r="C1599" s="31" t="s">
        <v>7210</v>
      </c>
      <c r="D1599" s="30" t="s">
        <v>3016</v>
      </c>
      <c r="E1599" s="30"/>
      <c r="F1599" s="30" t="s">
        <v>36255</v>
      </c>
      <c r="G1599" s="31">
        <f t="shared" si="227"/>
        <v>58</v>
      </c>
      <c r="H1599" s="72">
        <f t="shared" si="228"/>
        <v>51987</v>
      </c>
      <c r="I1599" s="30"/>
      <c r="J1599" s="30" t="s">
        <v>34084</v>
      </c>
      <c r="K1599" s="30" t="s">
        <v>4318</v>
      </c>
      <c r="L1599" s="31" t="s">
        <v>4318</v>
      </c>
      <c r="M1599" s="31" t="s">
        <v>3186</v>
      </c>
      <c r="N1599" s="31" t="s">
        <v>3311</v>
      </c>
      <c r="O1599" s="31" t="s">
        <v>2534</v>
      </c>
      <c r="P1599" s="52" t="s">
        <v>24630</v>
      </c>
      <c r="Q1599" s="31" t="s">
        <v>39029</v>
      </c>
      <c r="R1599" s="31">
        <v>7</v>
      </c>
      <c r="S1599" s="31">
        <v>10</v>
      </c>
      <c r="T1599" s="31"/>
      <c r="U1599" s="31">
        <v>484</v>
      </c>
      <c r="V1599" s="31" t="s">
        <v>5813</v>
      </c>
      <c r="W1599" s="31" t="s">
        <v>6910</v>
      </c>
      <c r="X1599" s="31" t="s">
        <v>6288</v>
      </c>
      <c r="Y1599" s="31" t="e">
        <f t="shared" ca="1" si="229"/>
        <v>#VALUE!</v>
      </c>
      <c r="Z1599" s="31" t="e">
        <f t="shared" ca="1" si="230"/>
        <v>#VALUE!</v>
      </c>
      <c r="AA1599" s="31"/>
      <c r="AB1599" s="31" t="s">
        <v>11144</v>
      </c>
      <c r="AC1599" s="31" t="s">
        <v>34145</v>
      </c>
      <c r="AD1599" s="31" t="s">
        <v>34145</v>
      </c>
      <c r="AE1599" s="31"/>
      <c r="AF1599" s="31" t="s">
        <v>24701</v>
      </c>
      <c r="AG1599" s="31" t="s">
        <v>4322</v>
      </c>
      <c r="AH1599" s="31" t="s">
        <v>4322</v>
      </c>
      <c r="AI1599" s="31" t="s">
        <v>908</v>
      </c>
      <c r="AJ1599" s="31" t="s">
        <v>16077</v>
      </c>
      <c r="AK1599" s="31">
        <v>123831</v>
      </c>
      <c r="AL1599" s="31" t="s">
        <v>5958</v>
      </c>
      <c r="AM1599" s="31" t="s">
        <v>2772</v>
      </c>
      <c r="AN1599" s="31"/>
      <c r="AO1599" s="31"/>
      <c r="AP1599" s="31" t="s">
        <v>2307</v>
      </c>
      <c r="AQ1599" s="31" t="s">
        <v>16037</v>
      </c>
      <c r="AR1599" s="31" t="s">
        <v>34145</v>
      </c>
      <c r="AS1599" s="31" t="s">
        <v>34145</v>
      </c>
      <c r="AT1599" s="31" t="str">
        <f>_xlfn.IFNA(VLOOKUP(D1599,'[1]5. 1 Mei 2022'!$C$7:$F$60,4,FALSE),"")</f>
        <v/>
      </c>
      <c r="AU1599" s="31"/>
      <c r="AV1599" s="31" t="s">
        <v>20034</v>
      </c>
      <c r="AW1599" s="31" t="s">
        <v>16037</v>
      </c>
      <c r="AX1599" s="29">
        <f t="shared" si="235"/>
        <v>45916</v>
      </c>
      <c r="AY1599" s="31" t="s">
        <v>26346</v>
      </c>
      <c r="AZ1599" s="31" t="s">
        <v>6924</v>
      </c>
      <c r="BA1599" s="30" t="s">
        <v>2307</v>
      </c>
      <c r="BB1599" s="31" t="s">
        <v>23182</v>
      </c>
      <c r="BC1599" s="31"/>
      <c r="BD1599" s="31" t="s">
        <v>1759</v>
      </c>
      <c r="BE1599" s="31" t="s">
        <v>7969</v>
      </c>
      <c r="BF1599" s="31" t="s">
        <v>20034</v>
      </c>
      <c r="BG1599" s="31"/>
      <c r="BH1599" s="31"/>
      <c r="BI1599" s="31" t="s">
        <v>8136</v>
      </c>
      <c r="BJ1599" s="31" t="s">
        <v>20275</v>
      </c>
      <c r="BK1599" s="31" t="str">
        <f t="shared" si="236"/>
        <v>III/b</v>
      </c>
      <c r="BL1599" s="31" t="s">
        <v>8077</v>
      </c>
      <c r="BM1599" s="31"/>
      <c r="BN1599" s="31"/>
      <c r="BO1599" s="31"/>
      <c r="BP1599" s="31"/>
      <c r="BQ1599" s="31" t="s">
        <v>20275</v>
      </c>
      <c r="BR1599" s="52" t="s">
        <v>39748</v>
      </c>
      <c r="BS1599" s="73">
        <v>157771</v>
      </c>
      <c r="BT1599" s="31" t="s">
        <v>2917</v>
      </c>
      <c r="BU1599" s="31" t="s">
        <v>5049</v>
      </c>
      <c r="BV1599" s="31" t="s">
        <v>2856</v>
      </c>
      <c r="BW1599" s="31">
        <f t="shared" ca="1" si="231"/>
        <v>15</v>
      </c>
      <c r="BX1599" s="78">
        <f t="shared" ca="1" si="232"/>
        <v>3</v>
      </c>
      <c r="BY1599" s="31"/>
      <c r="BZ1599" s="31"/>
      <c r="CA1599" s="31" t="s">
        <v>2483</v>
      </c>
      <c r="CB1599" s="31" t="s">
        <v>2519</v>
      </c>
      <c r="CC1599" s="31">
        <v>1</v>
      </c>
      <c r="CD1599" s="31">
        <v>1</v>
      </c>
      <c r="CE1599" s="31" t="s">
        <v>20085</v>
      </c>
      <c r="CF1599" s="31"/>
      <c r="CG1599" s="31"/>
      <c r="CH1599" s="31"/>
      <c r="CI1599" s="31"/>
      <c r="CJ1599" s="31"/>
      <c r="CK1599" s="31"/>
      <c r="CL1599" s="31" t="s">
        <v>39417</v>
      </c>
      <c r="CM1599" s="31" t="s">
        <v>33678</v>
      </c>
      <c r="CN1599" s="31">
        <v>127</v>
      </c>
      <c r="CO1599" s="31" t="s">
        <v>25102</v>
      </c>
      <c r="CP1599" s="31" t="s">
        <v>33678</v>
      </c>
      <c r="CQ1599" s="31">
        <v>127</v>
      </c>
      <c r="CR1599" s="31">
        <v>4203</v>
      </c>
      <c r="CS1599" s="31" t="s">
        <v>18417</v>
      </c>
      <c r="CT1599" s="31" t="s">
        <v>18418</v>
      </c>
      <c r="CU1599" s="31" t="s">
        <v>4327</v>
      </c>
      <c r="CV1599" s="31" t="s">
        <v>17260</v>
      </c>
      <c r="CW1599" s="31" t="s">
        <v>17261</v>
      </c>
      <c r="CX1599" s="31" t="s">
        <v>17254</v>
      </c>
      <c r="CY1599" s="31"/>
      <c r="CZ1599" s="31"/>
      <c r="DA1599" s="31"/>
      <c r="DB1599" s="31" t="s">
        <v>15747</v>
      </c>
      <c r="DC1599" s="31" t="s">
        <v>15757</v>
      </c>
      <c r="DD1599" s="31" t="s">
        <v>15746</v>
      </c>
      <c r="DE1599" s="31"/>
      <c r="DF1599" s="31"/>
      <c r="DG1599" s="31"/>
      <c r="DH1599" s="31"/>
      <c r="DI1599" s="31" t="s">
        <v>24822</v>
      </c>
      <c r="DJ1599" s="31" t="s">
        <v>24823</v>
      </c>
      <c r="DK1599" s="31" t="s">
        <v>25642</v>
      </c>
      <c r="DL1599" s="31" t="s">
        <v>25643</v>
      </c>
      <c r="DM1599" s="38" t="s">
        <v>9516</v>
      </c>
      <c r="DN1599" s="38"/>
      <c r="DO1599" s="35">
        <v>0</v>
      </c>
      <c r="DP1599" s="31" t="s">
        <v>15198</v>
      </c>
      <c r="DQ1599" s="31" t="s">
        <v>3017</v>
      </c>
      <c r="DR1599" s="31"/>
      <c r="DS1599" s="31" t="s">
        <v>27150</v>
      </c>
      <c r="DT1599" s="31" t="s">
        <v>38056</v>
      </c>
      <c r="DU1599" s="31">
        <v>3</v>
      </c>
      <c r="DV1599" s="31" t="s">
        <v>32167</v>
      </c>
      <c r="DW1599" s="31" t="s">
        <v>1759</v>
      </c>
      <c r="DX1599" s="31" t="s">
        <v>1759</v>
      </c>
      <c r="DY1599" s="31" t="s">
        <v>18143</v>
      </c>
      <c r="DZ1599" s="31" t="s">
        <v>18135</v>
      </c>
      <c r="EA1599" s="31"/>
      <c r="EB1599" s="31">
        <v>0</v>
      </c>
      <c r="EC1599" s="31" t="s">
        <v>40168</v>
      </c>
      <c r="ED1599" s="31" t="s">
        <v>41101</v>
      </c>
      <c r="EE1599" s="31"/>
      <c r="EF1599" s="31"/>
      <c r="EG1599" s="31"/>
      <c r="EH1599" s="31"/>
      <c r="EI1599" s="31"/>
      <c r="EJ1599" s="31"/>
    </row>
    <row r="1600" spans="1:140" ht="23.25" customHeight="1">
      <c r="A1600" s="25">
        <v>1598</v>
      </c>
      <c r="B1600" s="30" t="s">
        <v>21299</v>
      </c>
      <c r="C1600" s="31">
        <v>140376986</v>
      </c>
      <c r="D1600" s="30" t="s">
        <v>1347</v>
      </c>
      <c r="E1600" s="30"/>
      <c r="F1600" s="30" t="s">
        <v>36254</v>
      </c>
      <c r="G1600" s="31">
        <f t="shared" si="227"/>
        <v>58</v>
      </c>
      <c r="H1600" s="72">
        <f t="shared" si="228"/>
        <v>52597</v>
      </c>
      <c r="I1600" s="30"/>
      <c r="J1600" s="30" t="s">
        <v>34084</v>
      </c>
      <c r="K1600" s="30" t="s">
        <v>4318</v>
      </c>
      <c r="L1600" s="31" t="s">
        <v>4318</v>
      </c>
      <c r="M1600" s="31" t="s">
        <v>3186</v>
      </c>
      <c r="N1600" s="31" t="s">
        <v>4008</v>
      </c>
      <c r="O1600" s="31" t="s">
        <v>4320</v>
      </c>
      <c r="P1600" s="31" t="s">
        <v>18412</v>
      </c>
      <c r="Q1600" s="31"/>
      <c r="R1600" s="31">
        <v>12</v>
      </c>
      <c r="S1600" s="31">
        <v>0</v>
      </c>
      <c r="T1600" s="31"/>
      <c r="U1600" s="31">
        <v>831</v>
      </c>
      <c r="V1600" s="31" t="s">
        <v>5985</v>
      </c>
      <c r="W1600" s="31" t="s">
        <v>6290</v>
      </c>
      <c r="X1600" s="31" t="s">
        <v>4442</v>
      </c>
      <c r="Y1600" s="31" t="e">
        <f t="shared" ca="1" si="229"/>
        <v>#VALUE!</v>
      </c>
      <c r="Z1600" s="31" t="e">
        <f t="shared" ca="1" si="230"/>
        <v>#VALUE!</v>
      </c>
      <c r="AA1600" s="31"/>
      <c r="AB1600" s="31" t="s">
        <v>11145</v>
      </c>
      <c r="AC1600" s="31" t="s">
        <v>34146</v>
      </c>
      <c r="AD1600" s="31" t="s">
        <v>34146</v>
      </c>
      <c r="AE1600" s="31"/>
      <c r="AF1600" s="31" t="s">
        <v>14478</v>
      </c>
      <c r="AG1600" s="31" t="s">
        <v>4322</v>
      </c>
      <c r="AH1600" s="31" t="s">
        <v>4322</v>
      </c>
      <c r="AI1600" s="31" t="s">
        <v>908</v>
      </c>
      <c r="AJ1600" s="31" t="s">
        <v>3313</v>
      </c>
      <c r="AK1600" s="31" t="s">
        <v>3314</v>
      </c>
      <c r="AL1600" s="31">
        <v>39335</v>
      </c>
      <c r="AM1600" s="31" t="s">
        <v>7198</v>
      </c>
      <c r="AN1600" s="31"/>
      <c r="AO1600" s="31"/>
      <c r="AP1600" s="31" t="s">
        <v>33003</v>
      </c>
      <c r="AQ1600" s="52" t="s">
        <v>35984</v>
      </c>
      <c r="AR1600" s="31" t="s">
        <v>34146</v>
      </c>
      <c r="AS1600" s="31" t="s">
        <v>34146</v>
      </c>
      <c r="AT1600" s="31" t="s">
        <v>41654</v>
      </c>
      <c r="AU1600" s="31"/>
      <c r="AV1600" s="31" t="s">
        <v>21601</v>
      </c>
      <c r="AW1600" s="31" t="s">
        <v>31996</v>
      </c>
      <c r="AX1600" s="29">
        <f t="shared" si="235"/>
        <v>46376</v>
      </c>
      <c r="AY1600" s="31" t="s">
        <v>26346</v>
      </c>
      <c r="AZ1600" s="31" t="s">
        <v>6484</v>
      </c>
      <c r="BA1600" s="30" t="s">
        <v>4434</v>
      </c>
      <c r="BB1600" s="31" t="s">
        <v>34629</v>
      </c>
      <c r="BC1600" s="31"/>
      <c r="BD1600" s="31" t="s">
        <v>1759</v>
      </c>
      <c r="BE1600" s="31" t="s">
        <v>7969</v>
      </c>
      <c r="BF1600" s="31" t="s">
        <v>21601</v>
      </c>
      <c r="BG1600" s="31"/>
      <c r="BH1600" s="31"/>
      <c r="BI1600" s="31" t="s">
        <v>14478</v>
      </c>
      <c r="BJ1600" s="31" t="s">
        <v>5587</v>
      </c>
      <c r="BK1600" s="31" t="str">
        <f t="shared" si="236"/>
        <v>III/c</v>
      </c>
      <c r="BL1600" s="31" t="s">
        <v>8077</v>
      </c>
      <c r="BM1600" s="31"/>
      <c r="BN1600" s="31"/>
      <c r="BO1600" s="31"/>
      <c r="BP1600" s="31" t="s">
        <v>1498</v>
      </c>
      <c r="BQ1600" s="31" t="s">
        <v>5587</v>
      </c>
      <c r="BR1600" s="31" t="s">
        <v>30292</v>
      </c>
      <c r="BS1600" s="31" t="s">
        <v>32142</v>
      </c>
      <c r="BT1600" s="31" t="s">
        <v>1935</v>
      </c>
      <c r="BU1600" s="31" t="s">
        <v>6786</v>
      </c>
      <c r="BV1600" s="31" t="s">
        <v>5272</v>
      </c>
      <c r="BW1600" s="31">
        <f t="shared" ca="1" si="231"/>
        <v>15</v>
      </c>
      <c r="BX1600" s="78">
        <f t="shared" ca="1" si="232"/>
        <v>3</v>
      </c>
      <c r="BY1600" s="31"/>
      <c r="BZ1600" s="31"/>
      <c r="CA1600" s="31" t="s">
        <v>2483</v>
      </c>
      <c r="CB1600" s="31" t="s">
        <v>2519</v>
      </c>
      <c r="CC1600" s="31">
        <v>2</v>
      </c>
      <c r="CD1600" s="31">
        <v>1</v>
      </c>
      <c r="CE1600" s="31" t="s">
        <v>20085</v>
      </c>
      <c r="CF1600" s="31"/>
      <c r="CG1600" s="31"/>
      <c r="CH1600" s="31"/>
      <c r="CI1600" s="31"/>
      <c r="CJ1600" s="31"/>
      <c r="CK1600" s="31"/>
      <c r="CL1600" s="31" t="s">
        <v>39741</v>
      </c>
      <c r="CM1600" s="52" t="s">
        <v>39742</v>
      </c>
      <c r="CN1600" s="31">
        <v>127</v>
      </c>
      <c r="CO1600" s="31" t="s">
        <v>39743</v>
      </c>
      <c r="CP1600" s="52" t="s">
        <v>39742</v>
      </c>
      <c r="CQ1600" s="31">
        <v>127</v>
      </c>
      <c r="CR1600" s="31">
        <v>5323</v>
      </c>
      <c r="CS1600" s="31" t="s">
        <v>10237</v>
      </c>
      <c r="CT1600" s="31" t="s">
        <v>10233</v>
      </c>
      <c r="CU1600" s="31" t="s">
        <v>10234</v>
      </c>
      <c r="CV1600" s="31" t="s">
        <v>10339</v>
      </c>
      <c r="CW1600" s="31" t="s">
        <v>11150</v>
      </c>
      <c r="CX1600" s="31" t="s">
        <v>10322</v>
      </c>
      <c r="CY1600" s="31"/>
      <c r="CZ1600" s="31"/>
      <c r="DA1600" s="31"/>
      <c r="DB1600" s="31" t="s">
        <v>11355</v>
      </c>
      <c r="DC1600" s="31" t="s">
        <v>16323</v>
      </c>
      <c r="DD1600" s="31" t="s">
        <v>16324</v>
      </c>
      <c r="DE1600" s="31"/>
      <c r="DF1600" s="31"/>
      <c r="DG1600" s="31"/>
      <c r="DH1600" s="31"/>
      <c r="DI1600" s="31" t="s">
        <v>24821</v>
      </c>
      <c r="DJ1600" s="31" t="s">
        <v>24811</v>
      </c>
      <c r="DK1600" s="31"/>
      <c r="DL1600" s="31"/>
      <c r="DM1600" s="38" t="s">
        <v>9548</v>
      </c>
      <c r="DN1600" s="38"/>
      <c r="DO1600" s="35" t="s">
        <v>20851</v>
      </c>
      <c r="DP1600" s="31" t="s">
        <v>31348</v>
      </c>
      <c r="DQ1600" s="31" t="s">
        <v>13488</v>
      </c>
      <c r="DR1600" s="31" t="s">
        <v>20850</v>
      </c>
      <c r="DS1600" s="31" t="s">
        <v>27178</v>
      </c>
      <c r="DT1600" s="31" t="s">
        <v>38057</v>
      </c>
      <c r="DU1600" s="31">
        <v>3</v>
      </c>
      <c r="DV1600" s="31" t="s">
        <v>32167</v>
      </c>
      <c r="DW1600" s="31" t="s">
        <v>1759</v>
      </c>
      <c r="DX1600" s="31" t="s">
        <v>1759</v>
      </c>
      <c r="DY1600" s="31" t="s">
        <v>34204</v>
      </c>
      <c r="DZ1600" s="29">
        <v>44575</v>
      </c>
      <c r="EA1600" s="29">
        <v>45645</v>
      </c>
      <c r="EB1600" s="31">
        <v>834324</v>
      </c>
      <c r="EC1600" s="31" t="s">
        <v>40169</v>
      </c>
      <c r="ED1600" s="31" t="s">
        <v>41101</v>
      </c>
      <c r="EE1600" s="31"/>
      <c r="EF1600" s="31"/>
      <c r="EG1600" s="31"/>
      <c r="EH1600" s="31"/>
      <c r="EI1600" s="31"/>
      <c r="EJ1600" s="31"/>
    </row>
    <row r="1601" spans="1:140" ht="23.25" customHeight="1">
      <c r="A1601" s="25">
        <v>1599</v>
      </c>
      <c r="B1601" s="30" t="s">
        <v>7224</v>
      </c>
      <c r="C1601" s="31" t="s">
        <v>5247</v>
      </c>
      <c r="D1601" s="30" t="s">
        <v>17349</v>
      </c>
      <c r="E1601" s="30"/>
      <c r="F1601" s="30" t="s">
        <v>36262</v>
      </c>
      <c r="G1601" s="31">
        <f t="shared" ref="G1601:G1664" si="237">IF(F1601="Ahli Madya",60,IF(F1601="Ahli Utama",65,58))</f>
        <v>58</v>
      </c>
      <c r="H1601" s="72">
        <f t="shared" ref="H1601:H1664" si="238">DATE(YEAR(X1601)+G1601,MONTH(X1601)+1,1)</f>
        <v>49735</v>
      </c>
      <c r="I1601" s="30" t="s">
        <v>39727</v>
      </c>
      <c r="J1601" s="30" t="s">
        <v>34085</v>
      </c>
      <c r="K1601" s="30" t="s">
        <v>34083</v>
      </c>
      <c r="L1601" s="31" t="s">
        <v>16726</v>
      </c>
      <c r="M1601" s="31" t="s">
        <v>3186</v>
      </c>
      <c r="N1601" s="31" t="s">
        <v>7551</v>
      </c>
      <c r="O1601" s="31" t="s">
        <v>6326</v>
      </c>
      <c r="P1601" s="31" t="s">
        <v>11676</v>
      </c>
      <c r="Q1601" s="31"/>
      <c r="R1601" s="31"/>
      <c r="S1601" s="31"/>
      <c r="T1601" s="31"/>
      <c r="U1601" s="31" t="s">
        <v>6181</v>
      </c>
      <c r="V1601" s="31"/>
      <c r="W1601" s="31" t="s">
        <v>7239</v>
      </c>
      <c r="X1601" s="66" t="s">
        <v>35958</v>
      </c>
      <c r="Y1601" s="31" t="e">
        <f t="shared" ref="Y1601:Y1664" ca="1" si="239">YEAR(NOW())-YEAR(X1601)</f>
        <v>#VALUE!</v>
      </c>
      <c r="Z1601" s="31" t="e">
        <f t="shared" ref="Z1601:Z1664" ca="1" si="240">IF(AND(Y1601&gt;=21,Y1601&lt;=35),"21-35",IF(AND(Y1601&gt;35,Y1601&lt;=45),"36-45",IF(AND(Y1601&gt;45,Y1601&lt;=58),"46-58",IF(Y1601&gt;58,"Lebih dari 58",0))))</f>
        <v>#VALUE!</v>
      </c>
      <c r="AA1601" s="31"/>
      <c r="AB1601" s="31" t="s">
        <v>6912</v>
      </c>
      <c r="AC1601" s="31" t="s">
        <v>34153</v>
      </c>
      <c r="AD1601" s="31" t="s">
        <v>34194</v>
      </c>
      <c r="AE1601" s="31"/>
      <c r="AF1601" s="31" t="s">
        <v>24700</v>
      </c>
      <c r="AG1601" s="31" t="s">
        <v>7895</v>
      </c>
      <c r="AH1601" s="31" t="s">
        <v>7895</v>
      </c>
      <c r="AI1601" s="31" t="s">
        <v>40277</v>
      </c>
      <c r="AJ1601" s="31"/>
      <c r="AK1601" s="31"/>
      <c r="AL1601" s="31"/>
      <c r="AM1601" s="31"/>
      <c r="AN1601" s="31"/>
      <c r="AO1601" s="31"/>
      <c r="AP1601" s="31" t="s">
        <v>2451</v>
      </c>
      <c r="AQ1601" s="31"/>
      <c r="AR1601" s="31" t="s">
        <v>34148</v>
      </c>
      <c r="AS1601" s="31" t="s">
        <v>34148</v>
      </c>
      <c r="AT1601" s="31" t="str">
        <f>_xlfn.IFNA(VLOOKUP(D1601,'[1]5. 1 Mei 2022'!$C$7:$F$60,4,FALSE),"")</f>
        <v/>
      </c>
      <c r="AU1601" s="31"/>
      <c r="AV1601" s="31" t="s">
        <v>7636</v>
      </c>
      <c r="AW1601" s="31"/>
      <c r="AX1601" s="29">
        <f t="shared" si="235"/>
        <v>1903</v>
      </c>
      <c r="AY1601" s="31" t="s">
        <v>26346</v>
      </c>
      <c r="AZ1601" s="31" t="s">
        <v>533</v>
      </c>
      <c r="BA1601" s="30" t="s">
        <v>2451</v>
      </c>
      <c r="BB1601" s="31"/>
      <c r="BC1601" s="31"/>
      <c r="BD1601" s="31" t="s">
        <v>30240</v>
      </c>
      <c r="BE1601" s="31" t="s">
        <v>7968</v>
      </c>
      <c r="BF1601" s="31" t="s">
        <v>1307</v>
      </c>
      <c r="BG1601" s="31"/>
      <c r="BH1601" s="31"/>
      <c r="BI1601" s="31"/>
      <c r="BJ1601" s="31">
        <v>0</v>
      </c>
      <c r="BK1601" s="31" t="str">
        <f t="shared" si="236"/>
        <v>II/a</v>
      </c>
      <c r="BL1601" s="31"/>
      <c r="BM1601" s="31"/>
      <c r="BN1601" s="31"/>
      <c r="BO1601" s="31"/>
      <c r="BP1601" s="31" t="s">
        <v>1498</v>
      </c>
      <c r="BQ1601" s="31"/>
      <c r="BR1601" s="31"/>
      <c r="BS1601" s="31"/>
      <c r="BT1601" s="31"/>
      <c r="BU1601" s="31"/>
      <c r="BV1601" s="31" t="s">
        <v>2480</v>
      </c>
      <c r="BW1601" s="31">
        <f t="shared" ref="BW1601:BW1664" ca="1" si="241">YEAR(NOW())-YEAR(BV1601)</f>
        <v>17</v>
      </c>
      <c r="BX1601" s="78">
        <f t="shared" ref="BX1601:BX1664" ca="1" si="242">DATEDIF(BV1601,NOW(),"YM")</f>
        <v>3</v>
      </c>
      <c r="BY1601" s="31" t="s">
        <v>11676</v>
      </c>
      <c r="BZ1601" s="31"/>
      <c r="CA1601" s="31" t="s">
        <v>2483</v>
      </c>
      <c r="CB1601" s="31" t="s">
        <v>2519</v>
      </c>
      <c r="CC1601" s="31" t="s">
        <v>1498</v>
      </c>
      <c r="CD1601" s="31">
        <v>1</v>
      </c>
      <c r="CE1601" s="31" t="s">
        <v>20085</v>
      </c>
      <c r="CF1601" s="31"/>
      <c r="CG1601" s="31"/>
      <c r="CH1601" s="31"/>
      <c r="CI1601" s="31"/>
      <c r="CJ1601" s="31"/>
      <c r="CK1601" s="31"/>
      <c r="CL1601" s="31"/>
      <c r="CM1601" s="31"/>
      <c r="CN1601" s="31"/>
      <c r="CO1601" s="31"/>
      <c r="CP1601" s="31"/>
      <c r="CQ1601" s="31"/>
      <c r="CR1601" s="31">
        <v>5129</v>
      </c>
      <c r="CS1601" s="31"/>
      <c r="CT1601" s="31"/>
      <c r="CU1601" s="31"/>
      <c r="CV1601" s="31"/>
      <c r="CW1601" s="31"/>
      <c r="CX1601" s="31"/>
      <c r="CY1601" s="31"/>
      <c r="CZ1601" s="31"/>
      <c r="DA1601" s="31"/>
      <c r="DB1601" s="31"/>
      <c r="DC1601" s="31"/>
      <c r="DD1601" s="31"/>
      <c r="DE1601" s="31"/>
      <c r="DF1601" s="31"/>
      <c r="DG1601" s="31"/>
      <c r="DH1601" s="31"/>
      <c r="DI1601" s="31"/>
      <c r="DJ1601" s="31"/>
      <c r="DK1601" s="31"/>
      <c r="DL1601" s="31"/>
      <c r="DM1601" s="38" t="s">
        <v>9899</v>
      </c>
      <c r="DN1601" s="38"/>
      <c r="DO1601" s="35">
        <v>0</v>
      </c>
      <c r="DP1601" s="31" t="s">
        <v>13982</v>
      </c>
      <c r="DQ1601" s="31" t="s">
        <v>13981</v>
      </c>
      <c r="DR1601" s="31"/>
      <c r="DS1601" s="31" t="s">
        <v>27527</v>
      </c>
      <c r="DT1601" s="31" t="s">
        <v>38058</v>
      </c>
      <c r="DU1601" s="31">
        <v>2</v>
      </c>
      <c r="DV1601" s="31" t="s">
        <v>32165</v>
      </c>
      <c r="DW1601" s="31"/>
      <c r="DX1601" s="31"/>
      <c r="DY1601" s="31"/>
      <c r="DZ1601" s="31"/>
      <c r="EA1601" s="31"/>
      <c r="EB1601" s="31">
        <v>0</v>
      </c>
      <c r="EC1601" s="31" t="s">
        <v>39747</v>
      </c>
      <c r="ED1601" s="31" t="s">
        <v>41101</v>
      </c>
      <c r="EE1601" s="31"/>
      <c r="EF1601" s="31"/>
      <c r="EG1601" s="31"/>
      <c r="EH1601" s="31"/>
      <c r="EI1601" s="31"/>
      <c r="EJ1601" s="31"/>
    </row>
    <row r="1602" spans="1:140" ht="23.25" customHeight="1">
      <c r="A1602" s="25">
        <v>1600</v>
      </c>
      <c r="B1602" s="30" t="s">
        <v>24134</v>
      </c>
      <c r="C1602" s="31">
        <v>140217313</v>
      </c>
      <c r="D1602" s="30" t="s">
        <v>173</v>
      </c>
      <c r="E1602" s="30"/>
      <c r="F1602" s="30" t="s">
        <v>36255</v>
      </c>
      <c r="G1602" s="31">
        <f t="shared" si="237"/>
        <v>58</v>
      </c>
      <c r="H1602" s="72">
        <f t="shared" si="238"/>
        <v>45992</v>
      </c>
      <c r="I1602" s="30"/>
      <c r="J1602" s="30" t="s">
        <v>34084</v>
      </c>
      <c r="K1602" s="30" t="s">
        <v>4318</v>
      </c>
      <c r="L1602" s="31" t="s">
        <v>4318</v>
      </c>
      <c r="M1602" s="31" t="s">
        <v>3186</v>
      </c>
      <c r="N1602" s="31" t="s">
        <v>3557</v>
      </c>
      <c r="O1602" s="31" t="s">
        <v>1501</v>
      </c>
      <c r="P1602" s="31" t="s">
        <v>2144</v>
      </c>
      <c r="Q1602" s="31"/>
      <c r="R1602" s="31">
        <v>28</v>
      </c>
      <c r="S1602" s="31">
        <v>0</v>
      </c>
      <c r="T1602" s="31"/>
      <c r="U1602" s="31">
        <v>861</v>
      </c>
      <c r="V1602" s="31"/>
      <c r="W1602" s="31" t="s">
        <v>980</v>
      </c>
      <c r="X1602" s="31" t="s">
        <v>4444</v>
      </c>
      <c r="Y1602" s="31">
        <f t="shared" ca="1" si="239"/>
        <v>56</v>
      </c>
      <c r="Z1602" s="31" t="str">
        <f t="shared" ca="1" si="240"/>
        <v>46-58</v>
      </c>
      <c r="AA1602" s="31"/>
      <c r="AB1602" s="31" t="s">
        <v>11144</v>
      </c>
      <c r="AC1602" s="31" t="s">
        <v>34145</v>
      </c>
      <c r="AD1602" s="31" t="s">
        <v>34145</v>
      </c>
      <c r="AE1602" s="31"/>
      <c r="AF1602" s="31" t="s">
        <v>24701</v>
      </c>
      <c r="AG1602" s="31" t="s">
        <v>4322</v>
      </c>
      <c r="AH1602" s="31" t="s">
        <v>4322</v>
      </c>
      <c r="AI1602" s="31" t="s">
        <v>908</v>
      </c>
      <c r="AJ1602" s="31">
        <v>10202</v>
      </c>
      <c r="AK1602" s="31" t="s">
        <v>19930</v>
      </c>
      <c r="AL1602" s="31" t="s">
        <v>5122</v>
      </c>
      <c r="AM1602" s="31" t="s">
        <v>4514</v>
      </c>
      <c r="AN1602" s="31"/>
      <c r="AO1602" s="31"/>
      <c r="AP1602" s="31" t="s">
        <v>18118</v>
      </c>
      <c r="AQ1602" s="31" t="s">
        <v>12247</v>
      </c>
      <c r="AR1602" s="31" t="s">
        <v>34145</v>
      </c>
      <c r="AS1602" s="31" t="s">
        <v>34145</v>
      </c>
      <c r="AT1602" s="31" t="str">
        <f>_xlfn.IFNA(VLOOKUP(D1602,'[1]5. 1 Mei 2022'!$C$7:$F$60,4,FALSE),"")</f>
        <v/>
      </c>
      <c r="AU1602" s="31"/>
      <c r="AV1602" s="31" t="s">
        <v>20033</v>
      </c>
      <c r="AW1602" s="31" t="s">
        <v>12247</v>
      </c>
      <c r="AX1602" s="29">
        <f t="shared" si="235"/>
        <v>43842</v>
      </c>
      <c r="AY1602" s="31" t="s">
        <v>26346</v>
      </c>
      <c r="AZ1602" s="31" t="s">
        <v>2622</v>
      </c>
      <c r="BA1602" s="30" t="s">
        <v>18118</v>
      </c>
      <c r="BB1602" s="31" t="s">
        <v>8027</v>
      </c>
      <c r="BC1602" s="31"/>
      <c r="BD1602" s="31" t="s">
        <v>7997</v>
      </c>
      <c r="BE1602" s="31" t="s">
        <v>7969</v>
      </c>
      <c r="BF1602" s="31" t="s">
        <v>20033</v>
      </c>
      <c r="BG1602" s="31"/>
      <c r="BH1602" s="31"/>
      <c r="BI1602" s="31" t="s">
        <v>8136</v>
      </c>
      <c r="BJ1602" s="31" t="s">
        <v>20275</v>
      </c>
      <c r="BK1602" s="31" t="str">
        <f t="shared" si="236"/>
        <v>III/a</v>
      </c>
      <c r="BL1602" s="31" t="s">
        <v>8077</v>
      </c>
      <c r="BM1602" s="31"/>
      <c r="BN1602" s="31"/>
      <c r="BO1602" s="31"/>
      <c r="BP1602" s="31" t="s">
        <v>1498</v>
      </c>
      <c r="BQ1602" s="31" t="s">
        <v>20275</v>
      </c>
      <c r="BR1602" s="31" t="s">
        <v>19167</v>
      </c>
      <c r="BS1602" s="31" t="s">
        <v>20277</v>
      </c>
      <c r="BT1602" s="31" t="s">
        <v>4228</v>
      </c>
      <c r="BU1602" s="31"/>
      <c r="BV1602" s="31" t="s">
        <v>4193</v>
      </c>
      <c r="BW1602" s="31">
        <f t="shared" ca="1" si="241"/>
        <v>37</v>
      </c>
      <c r="BX1602" s="78">
        <f t="shared" ca="1" si="242"/>
        <v>3</v>
      </c>
      <c r="BY1602" s="31"/>
      <c r="BZ1602" s="31"/>
      <c r="CA1602" s="31" t="s">
        <v>2483</v>
      </c>
      <c r="CB1602" s="31" t="s">
        <v>2519</v>
      </c>
      <c r="CC1602" s="31" t="s">
        <v>1498</v>
      </c>
      <c r="CD1602" s="31">
        <v>1</v>
      </c>
      <c r="CE1602" s="31" t="s">
        <v>20085</v>
      </c>
      <c r="CF1602" s="31"/>
      <c r="CG1602" s="31"/>
      <c r="CH1602" s="31" t="s">
        <v>5115</v>
      </c>
      <c r="CI1602" s="31">
        <v>2009</v>
      </c>
      <c r="CJ1602" s="31"/>
      <c r="CK1602" s="31"/>
      <c r="CL1602" s="31" t="s">
        <v>36560</v>
      </c>
      <c r="CM1602" s="31" t="s">
        <v>22254</v>
      </c>
      <c r="CN1602" s="31">
        <v>123</v>
      </c>
      <c r="CO1602" s="31">
        <v>0</v>
      </c>
      <c r="CP1602" s="31">
        <v>0</v>
      </c>
      <c r="CQ1602" s="31">
        <v>0</v>
      </c>
      <c r="CR1602" s="31">
        <v>3548</v>
      </c>
      <c r="CS1602" s="31"/>
      <c r="CT1602" s="31"/>
      <c r="CU1602" s="31"/>
      <c r="CV1602" s="31"/>
      <c r="CW1602" s="31"/>
      <c r="CX1602" s="31"/>
      <c r="CY1602" s="31"/>
      <c r="CZ1602" s="31"/>
      <c r="DA1602" s="31"/>
      <c r="DB1602" s="31" t="s">
        <v>15747</v>
      </c>
      <c r="DC1602" s="31" t="s">
        <v>15752</v>
      </c>
      <c r="DD1602" s="31" t="s">
        <v>15746</v>
      </c>
      <c r="DE1602" s="31"/>
      <c r="DF1602" s="31"/>
      <c r="DG1602" s="31"/>
      <c r="DH1602" s="31"/>
      <c r="DI1602" s="31" t="s">
        <v>24822</v>
      </c>
      <c r="DJ1602" s="31" t="s">
        <v>24823</v>
      </c>
      <c r="DK1602" s="31" t="s">
        <v>25645</v>
      </c>
      <c r="DL1602" s="31" t="s">
        <v>13888</v>
      </c>
      <c r="DM1602" s="38" t="s">
        <v>9408</v>
      </c>
      <c r="DN1602" s="38"/>
      <c r="DO1602" s="35" t="s">
        <v>8281</v>
      </c>
      <c r="DP1602" s="31" t="s">
        <v>12755</v>
      </c>
      <c r="DQ1602" s="31" t="s">
        <v>12754</v>
      </c>
      <c r="DR1602" s="31"/>
      <c r="DS1602" s="31" t="s">
        <v>27049</v>
      </c>
      <c r="DT1602" s="31" t="s">
        <v>28097</v>
      </c>
      <c r="DU1602" s="31">
        <v>3</v>
      </c>
      <c r="DV1602" s="31" t="s">
        <v>32167</v>
      </c>
      <c r="DW1602" s="31" t="s">
        <v>7997</v>
      </c>
      <c r="DX1602" s="31" t="s">
        <v>7997</v>
      </c>
      <c r="DY1602" s="31" t="s">
        <v>36135</v>
      </c>
      <c r="DZ1602" s="52" t="s">
        <v>21718</v>
      </c>
      <c r="EA1602" s="52" t="s">
        <v>36136</v>
      </c>
      <c r="EB1602" s="31">
        <v>0</v>
      </c>
      <c r="EC1602" s="31" t="s">
        <v>40168</v>
      </c>
      <c r="ED1602" s="31" t="s">
        <v>41101</v>
      </c>
      <c r="EE1602" s="31"/>
      <c r="EF1602" s="31"/>
      <c r="EG1602" s="31"/>
      <c r="EH1602" s="31"/>
      <c r="EI1602" s="31"/>
      <c r="EJ1602" s="31"/>
    </row>
    <row r="1603" spans="1:140" ht="23.25" customHeight="1">
      <c r="A1603" s="25">
        <v>1601</v>
      </c>
      <c r="B1603" s="30" t="s">
        <v>24134</v>
      </c>
      <c r="C1603" s="31">
        <v>140286650</v>
      </c>
      <c r="D1603" s="30" t="s">
        <v>1290</v>
      </c>
      <c r="E1603" s="30"/>
      <c r="F1603" s="30" t="s">
        <v>36254</v>
      </c>
      <c r="G1603" s="31">
        <f t="shared" si="237"/>
        <v>58</v>
      </c>
      <c r="H1603" s="72">
        <f t="shared" si="238"/>
        <v>46874</v>
      </c>
      <c r="I1603" s="30"/>
      <c r="J1603" s="30" t="s">
        <v>34084</v>
      </c>
      <c r="K1603" s="30" t="s">
        <v>4318</v>
      </c>
      <c r="L1603" s="31" t="s">
        <v>4318</v>
      </c>
      <c r="M1603" s="31" t="s">
        <v>3186</v>
      </c>
      <c r="N1603" s="31" t="s">
        <v>5797</v>
      </c>
      <c r="O1603" s="31" t="s">
        <v>5271</v>
      </c>
      <c r="P1603" s="31" t="s">
        <v>23973</v>
      </c>
      <c r="Q1603" s="31"/>
      <c r="R1603" s="31">
        <v>22</v>
      </c>
      <c r="S1603" s="31">
        <v>1</v>
      </c>
      <c r="T1603" s="31"/>
      <c r="U1603" s="31">
        <v>1210</v>
      </c>
      <c r="V1603" s="31"/>
      <c r="W1603" s="31" t="s">
        <v>6910</v>
      </c>
      <c r="X1603" s="31" t="s">
        <v>6243</v>
      </c>
      <c r="Y1603" s="31" t="e">
        <f t="shared" ca="1" si="239"/>
        <v>#VALUE!</v>
      </c>
      <c r="Z1603" s="31" t="e">
        <f t="shared" ca="1" si="240"/>
        <v>#VALUE!</v>
      </c>
      <c r="AA1603" s="31"/>
      <c r="AB1603" s="31" t="s">
        <v>11144</v>
      </c>
      <c r="AC1603" s="31" t="s">
        <v>34145</v>
      </c>
      <c r="AD1603" s="31" t="s">
        <v>34145</v>
      </c>
      <c r="AE1603" s="31"/>
      <c r="AF1603" s="31" t="s">
        <v>24701</v>
      </c>
      <c r="AG1603" s="31" t="s">
        <v>4322</v>
      </c>
      <c r="AH1603" s="31" t="s">
        <v>4322</v>
      </c>
      <c r="AI1603" s="31" t="s">
        <v>908</v>
      </c>
      <c r="AJ1603" s="31" t="s">
        <v>19231</v>
      </c>
      <c r="AK1603" s="31">
        <v>288090</v>
      </c>
      <c r="AL1603" s="31" t="s">
        <v>2462</v>
      </c>
      <c r="AM1603" s="31" t="s">
        <v>2772</v>
      </c>
      <c r="AN1603" s="31"/>
      <c r="AO1603" s="31"/>
      <c r="AP1603" s="31" t="s">
        <v>4434</v>
      </c>
      <c r="AQ1603" s="31"/>
      <c r="AR1603" s="31" t="s">
        <v>34145</v>
      </c>
      <c r="AS1603" s="31" t="s">
        <v>34145</v>
      </c>
      <c r="AT1603" s="31" t="str">
        <f>_xlfn.IFNA(VLOOKUP(D1603,'[1]5. 1 Mei 2022'!$C$7:$F$60,4,FALSE),"")</f>
        <v/>
      </c>
      <c r="AU1603" s="31"/>
      <c r="AV1603" s="31" t="s">
        <v>20033</v>
      </c>
      <c r="AW1603" s="31"/>
      <c r="AX1603" s="29">
        <f t="shared" si="235"/>
        <v>1903</v>
      </c>
      <c r="AY1603" s="31" t="s">
        <v>26346</v>
      </c>
      <c r="AZ1603" s="31" t="s">
        <v>6484</v>
      </c>
      <c r="BA1603" s="30" t="s">
        <v>4434</v>
      </c>
      <c r="BB1603" s="31" t="s">
        <v>8098</v>
      </c>
      <c r="BC1603" s="31"/>
      <c r="BD1603" s="31" t="s">
        <v>7997</v>
      </c>
      <c r="BE1603" s="31" t="s">
        <v>7969</v>
      </c>
      <c r="BF1603" s="31" t="s">
        <v>20033</v>
      </c>
      <c r="BG1603" s="31"/>
      <c r="BH1603" s="31"/>
      <c r="BI1603" s="31" t="s">
        <v>8136</v>
      </c>
      <c r="BJ1603" s="31" t="s">
        <v>3185</v>
      </c>
      <c r="BK1603" s="31" t="str">
        <f t="shared" si="236"/>
        <v>III/d</v>
      </c>
      <c r="BL1603" s="31" t="s">
        <v>8077</v>
      </c>
      <c r="BM1603" s="31"/>
      <c r="BN1603" s="31"/>
      <c r="BO1603" s="31"/>
      <c r="BP1603" s="31" t="s">
        <v>1498</v>
      </c>
      <c r="BQ1603" s="31" t="s">
        <v>3185</v>
      </c>
      <c r="BR1603" s="31" t="s">
        <v>21838</v>
      </c>
      <c r="BS1603" s="31" t="s">
        <v>24047</v>
      </c>
      <c r="BT1603" s="31" t="s">
        <v>1067</v>
      </c>
      <c r="BU1603" s="31"/>
      <c r="BV1603" s="31" t="s">
        <v>6205</v>
      </c>
      <c r="BW1603" s="31">
        <f t="shared" ca="1" si="241"/>
        <v>32</v>
      </c>
      <c r="BX1603" s="78">
        <f t="shared" ca="1" si="242"/>
        <v>0</v>
      </c>
      <c r="BY1603" s="31"/>
      <c r="BZ1603" s="31"/>
      <c r="CA1603" s="31" t="s">
        <v>2483</v>
      </c>
      <c r="CB1603" s="31" t="s">
        <v>2519</v>
      </c>
      <c r="CC1603" s="31">
        <v>2</v>
      </c>
      <c r="CD1603" s="31">
        <v>1</v>
      </c>
      <c r="CE1603" s="31" t="s">
        <v>20085</v>
      </c>
      <c r="CF1603" s="31"/>
      <c r="CG1603" s="31">
        <v>2008</v>
      </c>
      <c r="CH1603" s="31">
        <v>2008</v>
      </c>
      <c r="CI1603" s="31">
        <v>2012</v>
      </c>
      <c r="CJ1603" s="31"/>
      <c r="CK1603" s="31"/>
      <c r="CL1603" s="31" t="s">
        <v>36559</v>
      </c>
      <c r="CM1603" s="31" t="s">
        <v>21699</v>
      </c>
      <c r="CN1603" s="31">
        <v>122</v>
      </c>
      <c r="CO1603" s="31" t="s">
        <v>36672</v>
      </c>
      <c r="CP1603" s="31" t="s">
        <v>21699</v>
      </c>
      <c r="CQ1603" s="31">
        <v>122</v>
      </c>
      <c r="CR1603" s="31">
        <v>3086</v>
      </c>
      <c r="CS1603" s="31"/>
      <c r="CT1603" s="31"/>
      <c r="CU1603" s="31"/>
      <c r="CV1603" s="31" t="s">
        <v>10323</v>
      </c>
      <c r="CW1603" s="31" t="s">
        <v>4907</v>
      </c>
      <c r="CX1603" s="31">
        <v>41592</v>
      </c>
      <c r="CY1603" s="31"/>
      <c r="CZ1603" s="31"/>
      <c r="DA1603" s="31"/>
      <c r="DB1603" s="31" t="s">
        <v>15747</v>
      </c>
      <c r="DC1603" s="31" t="s">
        <v>15749</v>
      </c>
      <c r="DD1603" s="31" t="s">
        <v>15746</v>
      </c>
      <c r="DE1603" s="31"/>
      <c r="DF1603" s="31"/>
      <c r="DG1603" s="31"/>
      <c r="DH1603" s="31"/>
      <c r="DI1603" s="31" t="s">
        <v>24822</v>
      </c>
      <c r="DJ1603" s="31" t="s">
        <v>24823</v>
      </c>
      <c r="DK1603" s="31" t="s">
        <v>25645</v>
      </c>
      <c r="DL1603" s="31" t="s">
        <v>13888</v>
      </c>
      <c r="DM1603" s="38" t="s">
        <v>9567</v>
      </c>
      <c r="DN1603" s="38"/>
      <c r="DO1603" s="35">
        <v>0</v>
      </c>
      <c r="DP1603" s="31" t="s">
        <v>13926</v>
      </c>
      <c r="DQ1603" s="31" t="s">
        <v>13925</v>
      </c>
      <c r="DR1603" s="31"/>
      <c r="DS1603" s="31" t="s">
        <v>27203</v>
      </c>
      <c r="DT1603" s="31"/>
      <c r="DU1603" s="31">
        <v>0</v>
      </c>
      <c r="DV1603" s="31" t="s">
        <v>32627</v>
      </c>
      <c r="DW1603" s="31" t="s">
        <v>7997</v>
      </c>
      <c r="DX1603" s="31" t="s">
        <v>7997</v>
      </c>
      <c r="DY1603" s="31" t="s">
        <v>18148</v>
      </c>
      <c r="DZ1603" s="31" t="s">
        <v>18135</v>
      </c>
      <c r="EA1603" s="31"/>
      <c r="EB1603" s="31">
        <v>0</v>
      </c>
      <c r="EC1603" s="31" t="s">
        <v>40168</v>
      </c>
      <c r="ED1603" s="31" t="s">
        <v>41101</v>
      </c>
      <c r="EE1603" s="31"/>
      <c r="EF1603" s="31"/>
      <c r="EG1603" s="31"/>
      <c r="EH1603" s="31"/>
      <c r="EI1603" s="31"/>
      <c r="EJ1603" s="31"/>
    </row>
    <row r="1604" spans="1:140" ht="23.25" customHeight="1">
      <c r="A1604" s="25">
        <v>1602</v>
      </c>
      <c r="B1604" s="30" t="s">
        <v>24134</v>
      </c>
      <c r="C1604" s="31">
        <v>140345815</v>
      </c>
      <c r="D1604" s="30" t="s">
        <v>1357</v>
      </c>
      <c r="E1604" s="30"/>
      <c r="F1604" s="30" t="s">
        <v>36254</v>
      </c>
      <c r="G1604" s="31">
        <f t="shared" si="237"/>
        <v>58</v>
      </c>
      <c r="H1604" s="72">
        <f t="shared" si="238"/>
        <v>48519</v>
      </c>
      <c r="I1604" s="30"/>
      <c r="J1604" s="30" t="s">
        <v>34084</v>
      </c>
      <c r="K1604" s="30" t="s">
        <v>4318</v>
      </c>
      <c r="L1604" s="31" t="s">
        <v>4318</v>
      </c>
      <c r="M1604" s="31" t="s">
        <v>3186</v>
      </c>
      <c r="N1604" s="31" t="s">
        <v>5797</v>
      </c>
      <c r="O1604" s="31" t="s">
        <v>5271</v>
      </c>
      <c r="P1604" s="31" t="s">
        <v>21723</v>
      </c>
      <c r="Q1604" s="31" t="s">
        <v>41489</v>
      </c>
      <c r="R1604" s="31">
        <v>19</v>
      </c>
      <c r="S1604" s="31">
        <v>1</v>
      </c>
      <c r="T1604" s="31"/>
      <c r="U1604" s="31">
        <v>446</v>
      </c>
      <c r="V1604" s="31"/>
      <c r="W1604" s="31" t="s">
        <v>3035</v>
      </c>
      <c r="X1604" s="31" t="s">
        <v>3036</v>
      </c>
      <c r="Y1604" s="31" t="e">
        <f t="shared" ca="1" si="239"/>
        <v>#VALUE!</v>
      </c>
      <c r="Z1604" s="31" t="e">
        <f t="shared" ca="1" si="240"/>
        <v>#VALUE!</v>
      </c>
      <c r="AA1604" s="31"/>
      <c r="AB1604" s="31" t="s">
        <v>11144</v>
      </c>
      <c r="AC1604" s="31" t="s">
        <v>34145</v>
      </c>
      <c r="AD1604" s="31" t="s">
        <v>34145</v>
      </c>
      <c r="AE1604" s="31"/>
      <c r="AF1604" s="31" t="s">
        <v>24701</v>
      </c>
      <c r="AG1604" s="31" t="s">
        <v>4322</v>
      </c>
      <c r="AH1604" s="31" t="s">
        <v>4322</v>
      </c>
      <c r="AI1604" s="31" t="s">
        <v>908</v>
      </c>
      <c r="AJ1604" s="31">
        <v>10203</v>
      </c>
      <c r="AK1604" s="31" t="s">
        <v>4083</v>
      </c>
      <c r="AL1604" s="31" t="s">
        <v>5122</v>
      </c>
      <c r="AM1604" s="31" t="s">
        <v>4983</v>
      </c>
      <c r="AN1604" s="31"/>
      <c r="AO1604" s="31"/>
      <c r="AP1604" s="31" t="s">
        <v>33003</v>
      </c>
      <c r="AQ1604" s="52" t="s">
        <v>24630</v>
      </c>
      <c r="AR1604" s="31" t="s">
        <v>34145</v>
      </c>
      <c r="AS1604" s="31" t="s">
        <v>34145</v>
      </c>
      <c r="AT1604" s="31" t="s">
        <v>36236</v>
      </c>
      <c r="AU1604" s="31"/>
      <c r="AV1604" s="31" t="s">
        <v>20033</v>
      </c>
      <c r="AW1604" s="52" t="s">
        <v>24630</v>
      </c>
      <c r="AX1604" s="29">
        <f t="shared" si="235"/>
        <v>46738</v>
      </c>
      <c r="AY1604" s="31" t="s">
        <v>26346</v>
      </c>
      <c r="AZ1604" s="31" t="s">
        <v>33005</v>
      </c>
      <c r="BA1604" s="30" t="s">
        <v>33003</v>
      </c>
      <c r="BB1604" s="31" t="s">
        <v>36238</v>
      </c>
      <c r="BC1604" s="31" t="s">
        <v>34373</v>
      </c>
      <c r="BD1604" s="31" t="s">
        <v>7997</v>
      </c>
      <c r="BE1604" s="31" t="s">
        <v>7969</v>
      </c>
      <c r="BF1604" s="31" t="s">
        <v>20033</v>
      </c>
      <c r="BG1604" s="31"/>
      <c r="BH1604" s="31"/>
      <c r="BI1604" s="31" t="s">
        <v>8136</v>
      </c>
      <c r="BJ1604" s="31" t="s">
        <v>3185</v>
      </c>
      <c r="BK1604" s="31" t="str">
        <f t="shared" si="236"/>
        <v>III/d</v>
      </c>
      <c r="BL1604" s="31" t="s">
        <v>8077</v>
      </c>
      <c r="BM1604" s="31"/>
      <c r="BN1604" s="31"/>
      <c r="BO1604" s="31"/>
      <c r="BP1604" s="31" t="s">
        <v>1498</v>
      </c>
      <c r="BQ1604" s="31" t="s">
        <v>3185</v>
      </c>
      <c r="BR1604" s="52" t="s">
        <v>30295</v>
      </c>
      <c r="BS1604" s="62" t="s">
        <v>41490</v>
      </c>
      <c r="BT1604" s="31" t="s">
        <v>4351</v>
      </c>
      <c r="BU1604" s="31"/>
      <c r="BV1604" s="31" t="s">
        <v>2532</v>
      </c>
      <c r="BW1604" s="31">
        <f t="shared" ca="1" si="241"/>
        <v>29</v>
      </c>
      <c r="BX1604" s="78">
        <f t="shared" ca="1" si="242"/>
        <v>3</v>
      </c>
      <c r="BY1604" s="31"/>
      <c r="BZ1604" s="31"/>
      <c r="CA1604" s="31" t="s">
        <v>2483</v>
      </c>
      <c r="CB1604" s="31" t="s">
        <v>2519</v>
      </c>
      <c r="CC1604" s="31">
        <v>1</v>
      </c>
      <c r="CD1604" s="31">
        <v>1</v>
      </c>
      <c r="CE1604" s="31" t="s">
        <v>20085</v>
      </c>
      <c r="CF1604" s="31"/>
      <c r="CG1604" s="31">
        <v>2008</v>
      </c>
      <c r="CH1604" s="31"/>
      <c r="CI1604" s="31"/>
      <c r="CJ1604" s="31"/>
      <c r="CK1604" s="31"/>
      <c r="CL1604" s="31" t="s">
        <v>23343</v>
      </c>
      <c r="CM1604" s="31" t="s">
        <v>22037</v>
      </c>
      <c r="CN1604" s="31">
        <v>123</v>
      </c>
      <c r="CO1604" s="31" t="s">
        <v>25403</v>
      </c>
      <c r="CP1604" s="31" t="s">
        <v>22037</v>
      </c>
      <c r="CQ1604" s="31">
        <v>123</v>
      </c>
      <c r="CR1604" s="31">
        <v>3719</v>
      </c>
      <c r="CS1604" s="31" t="s">
        <v>8315</v>
      </c>
      <c r="CT1604" s="31"/>
      <c r="CU1604" s="31" t="s">
        <v>8314</v>
      </c>
      <c r="CV1604" s="31" t="s">
        <v>8347</v>
      </c>
      <c r="CW1604" s="31" t="s">
        <v>8348</v>
      </c>
      <c r="CX1604" s="31" t="s">
        <v>8346</v>
      </c>
      <c r="CY1604" s="31"/>
      <c r="CZ1604" s="31"/>
      <c r="DA1604" s="31"/>
      <c r="DB1604" s="31" t="s">
        <v>15747</v>
      </c>
      <c r="DC1604" s="31" t="s">
        <v>15748</v>
      </c>
      <c r="DD1604" s="31" t="s">
        <v>15746</v>
      </c>
      <c r="DE1604" s="31"/>
      <c r="DF1604" s="31"/>
      <c r="DG1604" s="31"/>
      <c r="DH1604" s="31"/>
      <c r="DI1604" s="31" t="s">
        <v>24822</v>
      </c>
      <c r="DJ1604" s="31" t="s">
        <v>24823</v>
      </c>
      <c r="DK1604" s="31" t="s">
        <v>25642</v>
      </c>
      <c r="DL1604" s="31" t="s">
        <v>25643</v>
      </c>
      <c r="DM1604" s="38" t="s">
        <v>9231</v>
      </c>
      <c r="DN1604" s="38"/>
      <c r="DO1604" s="35">
        <v>0</v>
      </c>
      <c r="DP1604" s="31" t="s">
        <v>14192</v>
      </c>
      <c r="DQ1604" s="31" t="s">
        <v>14193</v>
      </c>
      <c r="DR1604" s="31"/>
      <c r="DS1604" s="31" t="s">
        <v>26863</v>
      </c>
      <c r="DT1604" s="31" t="s">
        <v>38059</v>
      </c>
      <c r="DU1604" s="31">
        <v>3</v>
      </c>
      <c r="DV1604" s="31" t="s">
        <v>32167</v>
      </c>
      <c r="DW1604" s="31" t="s">
        <v>7997</v>
      </c>
      <c r="DX1604" s="31" t="s">
        <v>1759</v>
      </c>
      <c r="DY1604" s="31" t="s">
        <v>18136</v>
      </c>
      <c r="DZ1604" s="31" t="s">
        <v>18135</v>
      </c>
      <c r="EA1604" s="31"/>
      <c r="EB1604" s="31">
        <v>0</v>
      </c>
      <c r="EC1604" s="31" t="s">
        <v>40168</v>
      </c>
      <c r="ED1604" s="31" t="s">
        <v>41101</v>
      </c>
      <c r="EE1604" s="31"/>
      <c r="EF1604" s="31"/>
      <c r="EG1604" s="31"/>
      <c r="EH1604" s="31"/>
      <c r="EI1604" s="31"/>
      <c r="EJ1604" s="31"/>
    </row>
    <row r="1605" spans="1:140" ht="23.25" customHeight="1">
      <c r="A1605" s="25">
        <v>1603</v>
      </c>
      <c r="B1605" s="30" t="s">
        <v>24230</v>
      </c>
      <c r="C1605" s="31">
        <v>140368770</v>
      </c>
      <c r="D1605" s="30" t="s">
        <v>71</v>
      </c>
      <c r="E1605" s="30"/>
      <c r="F1605" s="30" t="s">
        <v>36254</v>
      </c>
      <c r="G1605" s="31">
        <f t="shared" si="237"/>
        <v>58</v>
      </c>
      <c r="H1605" s="72">
        <f t="shared" si="238"/>
        <v>51257</v>
      </c>
      <c r="I1605" s="30"/>
      <c r="J1605" s="30" t="s">
        <v>34084</v>
      </c>
      <c r="K1605" s="30" t="s">
        <v>4318</v>
      </c>
      <c r="L1605" s="31" t="s">
        <v>4318</v>
      </c>
      <c r="M1605" s="31" t="s">
        <v>3186</v>
      </c>
      <c r="N1605" s="31" t="s">
        <v>5797</v>
      </c>
      <c r="O1605" s="31" t="s">
        <v>5271</v>
      </c>
      <c r="P1605" s="31" t="s">
        <v>15640</v>
      </c>
      <c r="Q1605" s="31"/>
      <c r="R1605" s="31">
        <v>14</v>
      </c>
      <c r="S1605" s="31">
        <v>0</v>
      </c>
      <c r="T1605" s="31"/>
      <c r="U1605" s="31">
        <v>1064</v>
      </c>
      <c r="V1605" s="31" t="s">
        <v>7072</v>
      </c>
      <c r="W1605" s="31" t="s">
        <v>3157</v>
      </c>
      <c r="X1605" s="31" t="s">
        <v>7073</v>
      </c>
      <c r="Y1605" s="31" t="e">
        <f t="shared" ca="1" si="239"/>
        <v>#VALUE!</v>
      </c>
      <c r="Z1605" s="31" t="e">
        <f t="shared" ca="1" si="240"/>
        <v>#VALUE!</v>
      </c>
      <c r="AA1605" s="31"/>
      <c r="AB1605" s="31" t="s">
        <v>11144</v>
      </c>
      <c r="AC1605" s="31" t="s">
        <v>34145</v>
      </c>
      <c r="AD1605" s="31" t="s">
        <v>34145</v>
      </c>
      <c r="AE1605" s="31"/>
      <c r="AF1605" s="31" t="s">
        <v>24701</v>
      </c>
      <c r="AG1605" s="31" t="s">
        <v>4322</v>
      </c>
      <c r="AH1605" s="31" t="s">
        <v>4322</v>
      </c>
      <c r="AI1605" s="31" t="s">
        <v>908</v>
      </c>
      <c r="AJ1605" s="31" t="s">
        <v>3341</v>
      </c>
      <c r="AK1605" s="31" t="s">
        <v>3342</v>
      </c>
      <c r="AL1605" s="31" t="s">
        <v>3691</v>
      </c>
      <c r="AM1605" s="31" t="s">
        <v>7480</v>
      </c>
      <c r="AN1605" s="31"/>
      <c r="AO1605" s="31"/>
      <c r="AP1605" s="31" t="s">
        <v>33003</v>
      </c>
      <c r="AQ1605" s="31" t="s">
        <v>31427</v>
      </c>
      <c r="AR1605" s="31" t="s">
        <v>34145</v>
      </c>
      <c r="AS1605" s="31" t="s">
        <v>34145</v>
      </c>
      <c r="AT1605" s="31" t="str">
        <f>_xlfn.IFNA(VLOOKUP(D1605,'[1]5. 1 Mei 2022'!$C$7:$F$60,4,FALSE),"")</f>
        <v/>
      </c>
      <c r="AU1605" s="31"/>
      <c r="AV1605" s="31" t="s">
        <v>20033</v>
      </c>
      <c r="AW1605" s="52" t="s">
        <v>33910</v>
      </c>
      <c r="AX1605" s="29">
        <f t="shared" si="235"/>
        <v>46798</v>
      </c>
      <c r="AY1605" s="31" t="s">
        <v>26346</v>
      </c>
      <c r="AZ1605" s="31" t="s">
        <v>33005</v>
      </c>
      <c r="BA1605" s="30" t="s">
        <v>33003</v>
      </c>
      <c r="BB1605" s="31" t="s">
        <v>22916</v>
      </c>
      <c r="BC1605" s="31"/>
      <c r="BD1605" s="31" t="s">
        <v>1759</v>
      </c>
      <c r="BE1605" s="31" t="s">
        <v>7969</v>
      </c>
      <c r="BF1605" s="31" t="s">
        <v>20033</v>
      </c>
      <c r="BG1605" s="31"/>
      <c r="BH1605" s="31"/>
      <c r="BI1605" s="31" t="s">
        <v>8136</v>
      </c>
      <c r="BJ1605" s="31" t="s">
        <v>3185</v>
      </c>
      <c r="BK1605" s="31" t="str">
        <f t="shared" si="236"/>
        <v>III/d</v>
      </c>
      <c r="BL1605" s="31" t="s">
        <v>8077</v>
      </c>
      <c r="BM1605" s="31"/>
      <c r="BN1605" s="31"/>
      <c r="BO1605" s="31"/>
      <c r="BP1605" s="31" t="s">
        <v>1498</v>
      </c>
      <c r="BQ1605" s="31" t="s">
        <v>3185</v>
      </c>
      <c r="BR1605" s="31" t="s">
        <v>17826</v>
      </c>
      <c r="BS1605" s="31" t="s">
        <v>29938</v>
      </c>
      <c r="BT1605" s="31" t="s">
        <v>2481</v>
      </c>
      <c r="BU1605" s="31"/>
      <c r="BV1605" s="31" t="s">
        <v>6730</v>
      </c>
      <c r="BW1605" s="31">
        <f t="shared" ca="1" si="241"/>
        <v>18</v>
      </c>
      <c r="BX1605" s="78">
        <f t="shared" ca="1" si="242"/>
        <v>3</v>
      </c>
      <c r="BY1605" s="31"/>
      <c r="BZ1605" s="31"/>
      <c r="CA1605" s="31" t="s">
        <v>2483</v>
      </c>
      <c r="CB1605" s="31" t="s">
        <v>2519</v>
      </c>
      <c r="CC1605" s="31">
        <v>2</v>
      </c>
      <c r="CD1605" s="31">
        <v>1</v>
      </c>
      <c r="CE1605" s="31" t="s">
        <v>20085</v>
      </c>
      <c r="CF1605" s="31"/>
      <c r="CG1605" s="31"/>
      <c r="CH1605" s="31"/>
      <c r="CI1605" s="31"/>
      <c r="CJ1605" s="31"/>
      <c r="CK1605" s="31"/>
      <c r="CL1605" s="31" t="s">
        <v>38844</v>
      </c>
      <c r="CM1605" s="52" t="s">
        <v>38845</v>
      </c>
      <c r="CN1605" s="31" t="s">
        <v>36751</v>
      </c>
      <c r="CO1605" s="31" t="s">
        <v>38846</v>
      </c>
      <c r="CP1605" s="52" t="s">
        <v>38845</v>
      </c>
      <c r="CQ1605" s="31" t="s">
        <v>36751</v>
      </c>
      <c r="CR1605" s="31">
        <v>3234</v>
      </c>
      <c r="CS1605" s="31" t="s">
        <v>3489</v>
      </c>
      <c r="CT1605" s="31"/>
      <c r="CU1605" s="31" t="s">
        <v>6214</v>
      </c>
      <c r="CV1605" s="31" t="s">
        <v>8363</v>
      </c>
      <c r="CW1605" s="31" t="s">
        <v>8365</v>
      </c>
      <c r="CX1605" s="31" t="s">
        <v>8346</v>
      </c>
      <c r="CY1605" s="31"/>
      <c r="CZ1605" s="31"/>
      <c r="DA1605" s="31"/>
      <c r="DB1605" s="31" t="s">
        <v>15747</v>
      </c>
      <c r="DC1605" s="31" t="s">
        <v>15757</v>
      </c>
      <c r="DD1605" s="31" t="s">
        <v>15746</v>
      </c>
      <c r="DE1605" s="31"/>
      <c r="DF1605" s="31"/>
      <c r="DG1605" s="31"/>
      <c r="DH1605" s="31"/>
      <c r="DI1605" s="31" t="s">
        <v>24822</v>
      </c>
      <c r="DJ1605" s="31" t="s">
        <v>24823</v>
      </c>
      <c r="DK1605" s="31" t="s">
        <v>25642</v>
      </c>
      <c r="DL1605" s="31" t="s">
        <v>25643</v>
      </c>
      <c r="DM1605" s="38" t="s">
        <v>9329</v>
      </c>
      <c r="DN1605" s="38"/>
      <c r="DO1605" s="35" t="s">
        <v>20499</v>
      </c>
      <c r="DP1605" s="31" t="s">
        <v>14457</v>
      </c>
      <c r="DQ1605" s="31" t="s">
        <v>14458</v>
      </c>
      <c r="DR1605" s="31"/>
      <c r="DS1605" s="31" t="s">
        <v>26971</v>
      </c>
      <c r="DT1605" s="31" t="s">
        <v>38060</v>
      </c>
      <c r="DU1605" s="31">
        <v>3</v>
      </c>
      <c r="DV1605" s="31" t="s">
        <v>32167</v>
      </c>
      <c r="DW1605" s="31" t="s">
        <v>7997</v>
      </c>
      <c r="DX1605" s="31" t="s">
        <v>1759</v>
      </c>
      <c r="DY1605" s="31" t="s">
        <v>39663</v>
      </c>
      <c r="DZ1605" s="52" t="s">
        <v>33910</v>
      </c>
      <c r="EA1605" s="52" t="s">
        <v>32907</v>
      </c>
      <c r="EB1605" s="31">
        <v>677288</v>
      </c>
      <c r="EC1605" s="31" t="s">
        <v>40168</v>
      </c>
      <c r="ED1605" s="31" t="s">
        <v>41101</v>
      </c>
      <c r="EE1605" s="31"/>
      <c r="EF1605" s="31"/>
      <c r="EG1605" s="31"/>
      <c r="EH1605" s="31"/>
      <c r="EI1605" s="31"/>
      <c r="EJ1605" s="31"/>
    </row>
    <row r="1606" spans="1:140" ht="23.25" customHeight="1">
      <c r="A1606" s="25">
        <v>1604</v>
      </c>
      <c r="B1606" s="30" t="s">
        <v>7225</v>
      </c>
      <c r="C1606" s="31">
        <v>140186642</v>
      </c>
      <c r="D1606" s="30" t="s">
        <v>1370</v>
      </c>
      <c r="E1606" s="30"/>
      <c r="F1606" s="30" t="s">
        <v>36262</v>
      </c>
      <c r="G1606" s="31">
        <f t="shared" si="237"/>
        <v>58</v>
      </c>
      <c r="H1606" s="72">
        <f t="shared" si="238"/>
        <v>45261</v>
      </c>
      <c r="I1606" s="30"/>
      <c r="J1606" s="30" t="s">
        <v>34084</v>
      </c>
      <c r="K1606" s="30" t="s">
        <v>4318</v>
      </c>
      <c r="L1606" s="31" t="s">
        <v>4318</v>
      </c>
      <c r="M1606" s="31" t="s">
        <v>3186</v>
      </c>
      <c r="N1606" s="31" t="s">
        <v>3311</v>
      </c>
      <c r="O1606" s="31" t="s">
        <v>2534</v>
      </c>
      <c r="P1606" s="31" t="s">
        <v>4277</v>
      </c>
      <c r="Q1606" s="31"/>
      <c r="R1606" s="31">
        <v>28</v>
      </c>
      <c r="S1606" s="31">
        <v>0</v>
      </c>
      <c r="T1606" s="31"/>
      <c r="U1606" s="31">
        <v>819</v>
      </c>
      <c r="V1606" s="31"/>
      <c r="W1606" s="31" t="s">
        <v>6910</v>
      </c>
      <c r="X1606" s="31" t="s">
        <v>7074</v>
      </c>
      <c r="Y1606" s="31">
        <f t="shared" ca="1" si="239"/>
        <v>58</v>
      </c>
      <c r="Z1606" s="31" t="str">
        <f t="shared" ca="1" si="240"/>
        <v>46-58</v>
      </c>
      <c r="AA1606" s="31"/>
      <c r="AB1606" s="31" t="s">
        <v>6081</v>
      </c>
      <c r="AC1606" s="31" t="s">
        <v>34153</v>
      </c>
      <c r="AD1606" s="31" t="s">
        <v>34194</v>
      </c>
      <c r="AE1606" s="31"/>
      <c r="AF1606" s="31" t="s">
        <v>24700</v>
      </c>
      <c r="AG1606" s="31" t="s">
        <v>5852</v>
      </c>
      <c r="AH1606" s="31" t="s">
        <v>5852</v>
      </c>
      <c r="AI1606" s="31" t="s">
        <v>40277</v>
      </c>
      <c r="AJ1606" s="31">
        <v>265</v>
      </c>
      <c r="AK1606" s="31" t="s">
        <v>16255</v>
      </c>
      <c r="AL1606" s="31" t="s">
        <v>16256</v>
      </c>
      <c r="AM1606" s="31" t="s">
        <v>16257</v>
      </c>
      <c r="AN1606" s="31"/>
      <c r="AO1606" s="31"/>
      <c r="AP1606" s="31" t="s">
        <v>33003</v>
      </c>
      <c r="AQ1606" s="31" t="s">
        <v>2334</v>
      </c>
      <c r="AR1606" s="31" t="s">
        <v>34148</v>
      </c>
      <c r="AS1606" s="31" t="s">
        <v>34148</v>
      </c>
      <c r="AT1606" s="31" t="str">
        <f>_xlfn.IFNA(VLOOKUP(D1606,'[1]5. 1 Mei 2022'!$C$7:$F$60,4,FALSE),"")</f>
        <v/>
      </c>
      <c r="AU1606" s="31"/>
      <c r="AV1606" s="31" t="s">
        <v>4645</v>
      </c>
      <c r="AW1606" s="31"/>
      <c r="AX1606" s="29">
        <f t="shared" si="235"/>
        <v>1903</v>
      </c>
      <c r="AY1606" s="31" t="s">
        <v>26346</v>
      </c>
      <c r="AZ1606" s="31" t="s">
        <v>33005</v>
      </c>
      <c r="BA1606" s="30" t="s">
        <v>33003</v>
      </c>
      <c r="BB1606" s="31" t="s">
        <v>22916</v>
      </c>
      <c r="BC1606" s="31"/>
      <c r="BD1606" s="31" t="s">
        <v>30229</v>
      </c>
      <c r="BE1606" s="31" t="s">
        <v>7968</v>
      </c>
      <c r="BF1606" s="31" t="s">
        <v>4645</v>
      </c>
      <c r="BG1606" s="31"/>
      <c r="BH1606" s="31"/>
      <c r="BI1606" s="31"/>
      <c r="BJ1606" s="31" t="s">
        <v>23661</v>
      </c>
      <c r="BK1606" s="31" t="str">
        <f t="shared" si="236"/>
        <v>III/b</v>
      </c>
      <c r="BL1606" s="31" t="s">
        <v>8078</v>
      </c>
      <c r="BM1606" s="31"/>
      <c r="BN1606" s="31"/>
      <c r="BO1606" s="31"/>
      <c r="BP1606" s="31" t="s">
        <v>1498</v>
      </c>
      <c r="BQ1606" s="31"/>
      <c r="BR1606" s="31"/>
      <c r="BS1606" s="31"/>
      <c r="BT1606" s="31" t="s">
        <v>3823</v>
      </c>
      <c r="BU1606" s="31"/>
      <c r="BV1606" s="31" t="s">
        <v>7476</v>
      </c>
      <c r="BW1606" s="31">
        <f t="shared" ca="1" si="241"/>
        <v>37</v>
      </c>
      <c r="BX1606" s="78">
        <f t="shared" ca="1" si="242"/>
        <v>3</v>
      </c>
      <c r="BY1606" s="31"/>
      <c r="BZ1606" s="31" t="s">
        <v>15739</v>
      </c>
      <c r="CA1606" s="31" t="s">
        <v>2483</v>
      </c>
      <c r="CB1606" s="31" t="s">
        <v>2519</v>
      </c>
      <c r="CC1606" s="31">
        <v>2</v>
      </c>
      <c r="CD1606" s="31">
        <v>1</v>
      </c>
      <c r="CE1606" s="31" t="s">
        <v>20085</v>
      </c>
      <c r="CF1606" s="31"/>
      <c r="CG1606" s="31">
        <v>2004</v>
      </c>
      <c r="CH1606" s="31" t="s">
        <v>5115</v>
      </c>
      <c r="CI1606" s="31">
        <v>2008</v>
      </c>
      <c r="CJ1606" s="31" t="s">
        <v>5548</v>
      </c>
      <c r="CK1606" s="31"/>
      <c r="CL1606" s="31"/>
      <c r="CM1606" s="31"/>
      <c r="CN1606" s="31"/>
      <c r="CO1606" s="31"/>
      <c r="CP1606" s="31"/>
      <c r="CQ1606" s="31"/>
      <c r="CR1606" s="31">
        <v>3184</v>
      </c>
      <c r="CS1606" s="31"/>
      <c r="CT1606" s="31"/>
      <c r="CU1606" s="31"/>
      <c r="CV1606" s="31"/>
      <c r="CW1606" s="31"/>
      <c r="CX1606" s="31"/>
      <c r="CY1606" s="31"/>
      <c r="CZ1606" s="31"/>
      <c r="DA1606" s="31"/>
      <c r="DB1606" s="31"/>
      <c r="DC1606" s="31"/>
      <c r="DD1606" s="31"/>
      <c r="DE1606" s="31"/>
      <c r="DF1606" s="31"/>
      <c r="DG1606" s="31"/>
      <c r="DH1606" s="31"/>
      <c r="DI1606" s="31"/>
      <c r="DJ1606" s="31"/>
      <c r="DK1606" s="31"/>
      <c r="DL1606" s="31"/>
      <c r="DM1606" s="38">
        <v>87499507403000</v>
      </c>
      <c r="DN1606" s="38"/>
      <c r="DO1606" s="51" t="s">
        <v>10678</v>
      </c>
      <c r="DP1606" s="31" t="s">
        <v>14872</v>
      </c>
      <c r="DQ1606" s="31" t="s">
        <v>12468</v>
      </c>
      <c r="DR1606" s="31"/>
      <c r="DS1606" s="31" t="s">
        <v>27384</v>
      </c>
      <c r="DT1606" s="31" t="s">
        <v>38061</v>
      </c>
      <c r="DU1606" s="31">
        <v>3</v>
      </c>
      <c r="DV1606" s="31" t="s">
        <v>32167</v>
      </c>
      <c r="DW1606" s="31"/>
      <c r="DX1606" s="31" t="s">
        <v>7980</v>
      </c>
      <c r="DY1606" s="31" t="s">
        <v>36975</v>
      </c>
      <c r="DZ1606" s="52" t="s">
        <v>23138</v>
      </c>
      <c r="EA1606" s="52" t="s">
        <v>29737</v>
      </c>
      <c r="EB1606" s="31">
        <v>19756</v>
      </c>
      <c r="EC1606" s="31" t="s">
        <v>39747</v>
      </c>
      <c r="ED1606" s="31" t="s">
        <v>41101</v>
      </c>
      <c r="EE1606" s="31"/>
      <c r="EF1606" s="31"/>
      <c r="EG1606" s="31"/>
      <c r="EH1606" s="31"/>
      <c r="EI1606" s="31"/>
      <c r="EJ1606" s="31"/>
    </row>
    <row r="1607" spans="1:140" ht="23.25" customHeight="1">
      <c r="A1607" s="25">
        <v>1605</v>
      </c>
      <c r="B1607" s="30" t="s">
        <v>21318</v>
      </c>
      <c r="C1607" s="31">
        <v>140375279</v>
      </c>
      <c r="D1607" s="30" t="s">
        <v>449</v>
      </c>
      <c r="E1607" s="30"/>
      <c r="F1607" s="30" t="s">
        <v>36255</v>
      </c>
      <c r="G1607" s="31">
        <f t="shared" si="237"/>
        <v>58</v>
      </c>
      <c r="H1607" s="72">
        <f t="shared" si="238"/>
        <v>47270</v>
      </c>
      <c r="I1607" s="30"/>
      <c r="J1607" s="30" t="s">
        <v>34084</v>
      </c>
      <c r="K1607" s="30" t="s">
        <v>4318</v>
      </c>
      <c r="L1607" s="31" t="s">
        <v>4318</v>
      </c>
      <c r="M1607" s="31" t="s">
        <v>3186</v>
      </c>
      <c r="N1607" s="31" t="s">
        <v>3557</v>
      </c>
      <c r="O1607" s="31" t="s">
        <v>1501</v>
      </c>
      <c r="P1607" s="31" t="s">
        <v>15640</v>
      </c>
      <c r="Q1607" s="31"/>
      <c r="R1607" s="31">
        <v>21</v>
      </c>
      <c r="S1607" s="31">
        <v>3</v>
      </c>
      <c r="T1607" s="31"/>
      <c r="U1607" s="31">
        <v>1300</v>
      </c>
      <c r="V1607" s="31" t="s">
        <v>4130</v>
      </c>
      <c r="W1607" s="31" t="s">
        <v>980</v>
      </c>
      <c r="X1607" s="31" t="s">
        <v>7075</v>
      </c>
      <c r="Y1607" s="31">
        <f t="shared" ca="1" si="239"/>
        <v>52</v>
      </c>
      <c r="Z1607" s="31" t="str">
        <f t="shared" ca="1" si="240"/>
        <v>46-58</v>
      </c>
      <c r="AA1607" s="31"/>
      <c r="AB1607" s="31" t="s">
        <v>11165</v>
      </c>
      <c r="AC1607" s="31" t="s">
        <v>34147</v>
      </c>
      <c r="AD1607" s="31" t="s">
        <v>34147</v>
      </c>
      <c r="AE1607" s="31"/>
      <c r="AF1607" s="31" t="s">
        <v>24699</v>
      </c>
      <c r="AG1607" s="31" t="s">
        <v>5852</v>
      </c>
      <c r="AH1607" s="31" t="s">
        <v>5852</v>
      </c>
      <c r="AI1607" s="31" t="s">
        <v>908</v>
      </c>
      <c r="AJ1607" s="31" t="s">
        <v>2590</v>
      </c>
      <c r="AK1607" s="31" t="s">
        <v>4933</v>
      </c>
      <c r="AL1607" s="31" t="s">
        <v>4112</v>
      </c>
      <c r="AM1607" s="31" t="s">
        <v>4113</v>
      </c>
      <c r="AN1607" s="31"/>
      <c r="AO1607" s="31"/>
      <c r="AP1607" s="31" t="s">
        <v>33014</v>
      </c>
      <c r="AQ1607" s="31"/>
      <c r="AR1607" s="31" t="s">
        <v>34147</v>
      </c>
      <c r="AS1607" s="31" t="s">
        <v>34147</v>
      </c>
      <c r="AT1607" s="31" t="str">
        <f>_xlfn.IFNA(VLOOKUP(D1607,'[1]5. 1 Mei 2022'!$C$7:$F$60,4,FALSE),"")</f>
        <v/>
      </c>
      <c r="AU1607" s="31"/>
      <c r="AV1607" s="31" t="s">
        <v>7458</v>
      </c>
      <c r="AW1607" s="31"/>
      <c r="AX1607" s="29">
        <f t="shared" si="235"/>
        <v>1903</v>
      </c>
      <c r="AY1607" s="31" t="s">
        <v>26346</v>
      </c>
      <c r="AZ1607" s="31" t="s">
        <v>33016</v>
      </c>
      <c r="BA1607" s="30" t="s">
        <v>33014</v>
      </c>
      <c r="BB1607" s="31"/>
      <c r="BC1607" s="31"/>
      <c r="BD1607" s="31" t="s">
        <v>20061</v>
      </c>
      <c r="BE1607" s="31" t="s">
        <v>7973</v>
      </c>
      <c r="BF1607" s="31" t="s">
        <v>7458</v>
      </c>
      <c r="BG1607" s="31"/>
      <c r="BH1607" s="31"/>
      <c r="BI1607" s="31" t="s">
        <v>8132</v>
      </c>
      <c r="BJ1607" s="31" t="s">
        <v>21609</v>
      </c>
      <c r="BK1607" s="31" t="str">
        <f t="shared" si="236"/>
        <v>III/a</v>
      </c>
      <c r="BL1607" s="31" t="s">
        <v>8077</v>
      </c>
      <c r="BM1607" s="31"/>
      <c r="BN1607" s="31"/>
      <c r="BO1607" s="31"/>
      <c r="BP1607" s="31" t="s">
        <v>1498</v>
      </c>
      <c r="BQ1607" s="31" t="s">
        <v>21609</v>
      </c>
      <c r="BR1607" s="31" t="s">
        <v>17826</v>
      </c>
      <c r="BS1607" s="31" t="s">
        <v>29975</v>
      </c>
      <c r="BT1607" s="31" t="s">
        <v>1172</v>
      </c>
      <c r="BU1607" s="31"/>
      <c r="BV1607" s="31" t="s">
        <v>3532</v>
      </c>
      <c r="BW1607" s="31">
        <f t="shared" ca="1" si="241"/>
        <v>29</v>
      </c>
      <c r="BX1607" s="78">
        <f t="shared" ca="1" si="242"/>
        <v>3</v>
      </c>
      <c r="BY1607" s="31"/>
      <c r="BZ1607" s="31"/>
      <c r="CA1607" s="31" t="s">
        <v>2483</v>
      </c>
      <c r="CB1607" s="31" t="s">
        <v>2519</v>
      </c>
      <c r="CC1607" s="31">
        <v>2</v>
      </c>
      <c r="CD1607" s="31">
        <v>1</v>
      </c>
      <c r="CE1607" s="31" t="s">
        <v>20085</v>
      </c>
      <c r="CF1607" s="31"/>
      <c r="CG1607" s="31"/>
      <c r="CH1607" s="31">
        <v>2007</v>
      </c>
      <c r="CI1607" s="31"/>
      <c r="CJ1607" s="31"/>
      <c r="CK1607" s="31"/>
      <c r="CL1607" s="31" t="s">
        <v>36862</v>
      </c>
      <c r="CM1607" s="31" t="s">
        <v>33674</v>
      </c>
      <c r="CN1607" s="31">
        <v>127</v>
      </c>
      <c r="CO1607" s="31" t="s">
        <v>36907</v>
      </c>
      <c r="CP1607" s="31" t="s">
        <v>33674</v>
      </c>
      <c r="CQ1607" s="31">
        <v>127</v>
      </c>
      <c r="CR1607" s="31">
        <v>5215</v>
      </c>
      <c r="CS1607" s="31" t="s">
        <v>11166</v>
      </c>
      <c r="CT1607" s="31"/>
      <c r="CU1607" s="31" t="s">
        <v>3195</v>
      </c>
      <c r="CV1607" s="31" t="s">
        <v>8541</v>
      </c>
      <c r="CW1607" s="31" t="s">
        <v>11167</v>
      </c>
      <c r="CX1607" s="31" t="s">
        <v>8484</v>
      </c>
      <c r="CY1607" s="31"/>
      <c r="CZ1607" s="31"/>
      <c r="DA1607" s="31"/>
      <c r="DB1607" s="31" t="s">
        <v>8697</v>
      </c>
      <c r="DC1607" s="31"/>
      <c r="DD1607" s="31" t="s">
        <v>8692</v>
      </c>
      <c r="DE1607" s="31"/>
      <c r="DF1607" s="31"/>
      <c r="DG1607" s="31"/>
      <c r="DH1607" s="31"/>
      <c r="DI1607" s="31" t="s">
        <v>25300</v>
      </c>
      <c r="DJ1607" s="31" t="s">
        <v>25299</v>
      </c>
      <c r="DK1607" s="31"/>
      <c r="DL1607" s="31"/>
      <c r="DM1607" s="38" t="s">
        <v>9666</v>
      </c>
      <c r="DN1607" s="38"/>
      <c r="DO1607" s="35" t="s">
        <v>31577</v>
      </c>
      <c r="DP1607" s="31" t="s">
        <v>14133</v>
      </c>
      <c r="DQ1607" s="31" t="s">
        <v>14132</v>
      </c>
      <c r="DR1607" s="31" t="s">
        <v>3901</v>
      </c>
      <c r="DS1607" s="31" t="s">
        <v>27301</v>
      </c>
      <c r="DT1607" s="31" t="s">
        <v>38062</v>
      </c>
      <c r="DU1607" s="31">
        <v>3</v>
      </c>
      <c r="DV1607" s="31" t="s">
        <v>32167</v>
      </c>
      <c r="DW1607" s="31"/>
      <c r="DX1607" s="31"/>
      <c r="DY1607" s="31" t="s">
        <v>25240</v>
      </c>
      <c r="DZ1607" s="31" t="s">
        <v>18320</v>
      </c>
      <c r="EA1607" s="31"/>
      <c r="EB1607" s="31">
        <v>0</v>
      </c>
      <c r="EC1607" s="31" t="s">
        <v>40139</v>
      </c>
      <c r="ED1607" s="31" t="s">
        <v>41101</v>
      </c>
      <c r="EE1607" s="31"/>
      <c r="EF1607" s="31"/>
      <c r="EG1607" s="31"/>
      <c r="EH1607" s="31"/>
      <c r="EI1607" s="31"/>
      <c r="EJ1607" s="31"/>
    </row>
    <row r="1608" spans="1:140" ht="23.25" customHeight="1">
      <c r="A1608" s="25">
        <v>1606</v>
      </c>
      <c r="B1608" s="30" t="s">
        <v>24176</v>
      </c>
      <c r="C1608" s="31" t="s">
        <v>686</v>
      </c>
      <c r="D1608" s="30" t="s">
        <v>16651</v>
      </c>
      <c r="E1608" s="30"/>
      <c r="F1608" s="30" t="s">
        <v>36262</v>
      </c>
      <c r="G1608" s="31">
        <f t="shared" si="237"/>
        <v>58</v>
      </c>
      <c r="H1608" s="72">
        <f t="shared" si="238"/>
        <v>52536</v>
      </c>
      <c r="I1608" s="30" t="s">
        <v>35306</v>
      </c>
      <c r="J1608" s="30" t="s">
        <v>34085</v>
      </c>
      <c r="K1608" s="30" t="s">
        <v>34083</v>
      </c>
      <c r="L1608" s="31" t="s">
        <v>16726</v>
      </c>
      <c r="M1608" s="31" t="s">
        <v>3186</v>
      </c>
      <c r="N1608" s="31" t="s">
        <v>5865</v>
      </c>
      <c r="O1608" s="31" t="s">
        <v>5621</v>
      </c>
      <c r="P1608" s="31" t="s">
        <v>3738</v>
      </c>
      <c r="Q1608" s="31"/>
      <c r="R1608" s="31"/>
      <c r="S1608" s="31"/>
      <c r="T1608" s="31"/>
      <c r="U1608" s="31" t="s">
        <v>5902</v>
      </c>
      <c r="V1608" s="31"/>
      <c r="W1608" s="31" t="s">
        <v>6910</v>
      </c>
      <c r="X1608" s="31" t="s">
        <v>3936</v>
      </c>
      <c r="Y1608" s="31" t="e">
        <f t="shared" ca="1" si="239"/>
        <v>#VALUE!</v>
      </c>
      <c r="Z1608" s="31" t="e">
        <f t="shared" ca="1" si="240"/>
        <v>#VALUE!</v>
      </c>
      <c r="AA1608" s="31"/>
      <c r="AB1608" s="31" t="s">
        <v>11144</v>
      </c>
      <c r="AC1608" s="31" t="s">
        <v>34145</v>
      </c>
      <c r="AD1608" s="31" t="s">
        <v>34145</v>
      </c>
      <c r="AE1608" s="31"/>
      <c r="AF1608" s="31" t="s">
        <v>24701</v>
      </c>
      <c r="AG1608" s="31" t="s">
        <v>4322</v>
      </c>
      <c r="AH1608" s="31" t="s">
        <v>4322</v>
      </c>
      <c r="AI1608" s="31" t="s">
        <v>908</v>
      </c>
      <c r="AJ1608" s="31" t="s">
        <v>1945</v>
      </c>
      <c r="AK1608" s="31">
        <v>195440</v>
      </c>
      <c r="AL1608" s="31" t="s">
        <v>2432</v>
      </c>
      <c r="AM1608" s="31" t="s">
        <v>3625</v>
      </c>
      <c r="AN1608" s="31"/>
      <c r="AO1608" s="31"/>
      <c r="AP1608" s="31" t="s">
        <v>33003</v>
      </c>
      <c r="AQ1608" s="31" t="s">
        <v>31449</v>
      </c>
      <c r="AR1608" s="31" t="s">
        <v>34145</v>
      </c>
      <c r="AS1608" s="31" t="s">
        <v>34145</v>
      </c>
      <c r="AT1608" s="31" t="str">
        <f>_xlfn.IFNA(VLOOKUP(D1608,'[1]5. 1 Mei 2022'!$C$7:$F$60,4,FALSE),"")</f>
        <v/>
      </c>
      <c r="AU1608" s="31"/>
      <c r="AV1608" s="31" t="s">
        <v>20032</v>
      </c>
      <c r="AW1608" s="31" t="s">
        <v>31449</v>
      </c>
      <c r="AX1608" s="29">
        <f t="shared" si="235"/>
        <v>46331</v>
      </c>
      <c r="AY1608" s="31" t="s">
        <v>26346</v>
      </c>
      <c r="AZ1608" s="31" t="s">
        <v>33005</v>
      </c>
      <c r="BA1608" s="30" t="s">
        <v>33003</v>
      </c>
      <c r="BB1608" s="31" t="s">
        <v>11647</v>
      </c>
      <c r="BC1608" s="31"/>
      <c r="BD1608" s="31" t="s">
        <v>7980</v>
      </c>
      <c r="BE1608" s="31" t="s">
        <v>7969</v>
      </c>
      <c r="BF1608" s="31" t="s">
        <v>20032</v>
      </c>
      <c r="BG1608" s="31"/>
      <c r="BH1608" s="31"/>
      <c r="BI1608" s="31"/>
      <c r="BJ1608" s="31">
        <v>0</v>
      </c>
      <c r="BK1608" s="31" t="str">
        <f t="shared" si="236"/>
        <v>II/c</v>
      </c>
      <c r="BL1608" s="31"/>
      <c r="BM1608" s="31"/>
      <c r="BN1608" s="31"/>
      <c r="BO1608" s="31"/>
      <c r="BP1608" s="31"/>
      <c r="BQ1608" s="31"/>
      <c r="BR1608" s="31"/>
      <c r="BS1608" s="31"/>
      <c r="BT1608" s="31"/>
      <c r="BU1608" s="31"/>
      <c r="BV1608" s="31" t="s">
        <v>717</v>
      </c>
      <c r="BW1608" s="31">
        <f t="shared" ca="1" si="241"/>
        <v>12</v>
      </c>
      <c r="BX1608" s="78">
        <f t="shared" ca="1" si="242"/>
        <v>3</v>
      </c>
      <c r="BY1608" s="31" t="s">
        <v>3738</v>
      </c>
      <c r="BZ1608" s="31"/>
      <c r="CA1608" s="31" t="s">
        <v>2483</v>
      </c>
      <c r="CB1608" s="31" t="s">
        <v>2519</v>
      </c>
      <c r="CC1608" s="31" t="s">
        <v>1498</v>
      </c>
      <c r="CD1608" s="31">
        <v>1</v>
      </c>
      <c r="CE1608" s="31" t="s">
        <v>20085</v>
      </c>
      <c r="CF1608" s="31"/>
      <c r="CG1608" s="31"/>
      <c r="CH1608" s="31"/>
      <c r="CI1608" s="31"/>
      <c r="CJ1608" s="31"/>
      <c r="CK1608" s="31"/>
      <c r="CL1608" s="31" t="s">
        <v>22258</v>
      </c>
      <c r="CM1608" s="31" t="s">
        <v>22259</v>
      </c>
      <c r="CN1608" s="31">
        <v>123</v>
      </c>
      <c r="CO1608" s="31" t="s">
        <v>28635</v>
      </c>
      <c r="CP1608" s="31" t="s">
        <v>22259</v>
      </c>
      <c r="CQ1608" s="31">
        <v>123</v>
      </c>
      <c r="CR1608" s="31">
        <v>4568</v>
      </c>
      <c r="CS1608" s="31" t="s">
        <v>8315</v>
      </c>
      <c r="CT1608" s="31"/>
      <c r="CU1608" s="31" t="s">
        <v>8314</v>
      </c>
      <c r="CV1608" s="31" t="s">
        <v>8347</v>
      </c>
      <c r="CW1608" s="31" t="s">
        <v>8348</v>
      </c>
      <c r="CX1608" s="31" t="s">
        <v>8346</v>
      </c>
      <c r="CY1608" s="31"/>
      <c r="CZ1608" s="31"/>
      <c r="DA1608" s="31"/>
      <c r="DB1608" s="31" t="s">
        <v>15744</v>
      </c>
      <c r="DC1608" s="31" t="s">
        <v>15745</v>
      </c>
      <c r="DD1608" s="31" t="s">
        <v>15746</v>
      </c>
      <c r="DE1608" s="31"/>
      <c r="DF1608" s="31"/>
      <c r="DG1608" s="31"/>
      <c r="DH1608" s="31"/>
      <c r="DI1608" s="31" t="s">
        <v>24822</v>
      </c>
      <c r="DJ1608" s="31" t="s">
        <v>24823</v>
      </c>
      <c r="DK1608" s="31" t="s">
        <v>25645</v>
      </c>
      <c r="DL1608" s="31" t="s">
        <v>13888</v>
      </c>
      <c r="DM1608" s="38" t="s">
        <v>10584</v>
      </c>
      <c r="DN1608" s="38"/>
      <c r="DO1608" s="35" t="s">
        <v>10678</v>
      </c>
      <c r="DP1608" s="31" t="s">
        <v>10873</v>
      </c>
      <c r="DQ1608" s="31" t="s">
        <v>7227</v>
      </c>
      <c r="DR1608" s="31"/>
      <c r="DS1608" s="31" t="s">
        <v>27008</v>
      </c>
      <c r="DT1608" s="31" t="s">
        <v>28078</v>
      </c>
      <c r="DU1608" s="31">
        <v>2</v>
      </c>
      <c r="DV1608" s="31" t="s">
        <v>32165</v>
      </c>
      <c r="DW1608" s="31" t="s">
        <v>7980</v>
      </c>
      <c r="DX1608" s="31" t="s">
        <v>7980</v>
      </c>
      <c r="DY1608" s="31" t="s">
        <v>23377</v>
      </c>
      <c r="DZ1608" s="31" t="s">
        <v>23376</v>
      </c>
      <c r="EA1608" s="31"/>
      <c r="EB1608" s="31">
        <v>0</v>
      </c>
      <c r="EC1608" s="31" t="s">
        <v>40168</v>
      </c>
      <c r="ED1608" s="31" t="s">
        <v>41101</v>
      </c>
      <c r="EE1608" s="31"/>
      <c r="EF1608" s="31"/>
      <c r="EG1608" s="31"/>
      <c r="EH1608" s="31"/>
      <c r="EI1608" s="31"/>
      <c r="EJ1608" s="31"/>
    </row>
    <row r="1609" spans="1:140" ht="23.25" customHeight="1">
      <c r="A1609" s="25">
        <v>1607</v>
      </c>
      <c r="B1609" s="30" t="s">
        <v>21232</v>
      </c>
      <c r="C1609" s="31" t="s">
        <v>7159</v>
      </c>
      <c r="D1609" s="30" t="s">
        <v>16585</v>
      </c>
      <c r="E1609" s="30"/>
      <c r="F1609" s="30" t="s">
        <v>36262</v>
      </c>
      <c r="G1609" s="31">
        <f t="shared" si="237"/>
        <v>58</v>
      </c>
      <c r="H1609" s="72">
        <f t="shared" si="238"/>
        <v>50710</v>
      </c>
      <c r="I1609" s="30" t="s">
        <v>35307</v>
      </c>
      <c r="J1609" s="30" t="s">
        <v>34085</v>
      </c>
      <c r="K1609" s="30" t="s">
        <v>34083</v>
      </c>
      <c r="L1609" s="31" t="s">
        <v>16726</v>
      </c>
      <c r="M1609" s="31" t="s">
        <v>3186</v>
      </c>
      <c r="N1609" s="31" t="s">
        <v>5865</v>
      </c>
      <c r="O1609" s="31" t="s">
        <v>5117</v>
      </c>
      <c r="P1609" s="31" t="s">
        <v>3738</v>
      </c>
      <c r="Q1609" s="31"/>
      <c r="R1609" s="31"/>
      <c r="S1609" s="31"/>
      <c r="T1609" s="31"/>
      <c r="U1609" s="31" t="s">
        <v>539</v>
      </c>
      <c r="V1609" s="31"/>
      <c r="W1609" s="31" t="s">
        <v>6910</v>
      </c>
      <c r="X1609" s="31" t="s">
        <v>6589</v>
      </c>
      <c r="Y1609" s="31" t="e">
        <f t="shared" ca="1" si="239"/>
        <v>#VALUE!</v>
      </c>
      <c r="Z1609" s="31" t="e">
        <f t="shared" ca="1" si="240"/>
        <v>#VALUE!</v>
      </c>
      <c r="AA1609" s="31"/>
      <c r="AB1609" s="31" t="s">
        <v>11155</v>
      </c>
      <c r="AC1609" s="31" t="s">
        <v>34153</v>
      </c>
      <c r="AD1609" s="31" t="s">
        <v>34194</v>
      </c>
      <c r="AE1609" s="31"/>
      <c r="AF1609" s="31" t="s">
        <v>24700</v>
      </c>
      <c r="AG1609" s="31" t="s">
        <v>7895</v>
      </c>
      <c r="AH1609" s="31" t="s">
        <v>7895</v>
      </c>
      <c r="AI1609" s="31" t="s">
        <v>908</v>
      </c>
      <c r="AJ1609" s="31" t="s">
        <v>2968</v>
      </c>
      <c r="AK1609" s="31" t="s">
        <v>2969</v>
      </c>
      <c r="AL1609" s="31">
        <v>37490</v>
      </c>
      <c r="AM1609" s="31" t="s">
        <v>2970</v>
      </c>
      <c r="AN1609" s="31"/>
      <c r="AO1609" s="31"/>
      <c r="AP1609" s="31" t="s">
        <v>33003</v>
      </c>
      <c r="AQ1609" s="31" t="s">
        <v>1301</v>
      </c>
      <c r="AR1609" s="31" t="s">
        <v>34148</v>
      </c>
      <c r="AS1609" s="31" t="s">
        <v>34148</v>
      </c>
      <c r="AT1609" s="31" t="str">
        <f>_xlfn.IFNA(VLOOKUP(D1609,'[1]5. 1 Mei 2022'!$C$7:$F$60,4,FALSE),"")</f>
        <v/>
      </c>
      <c r="AU1609" s="31"/>
      <c r="AV1609" s="31" t="s">
        <v>5449</v>
      </c>
      <c r="AW1609" s="31" t="s">
        <v>1301</v>
      </c>
      <c r="AX1609" s="29">
        <f t="shared" si="235"/>
        <v>44639</v>
      </c>
      <c r="AY1609" s="31" t="s">
        <v>26346</v>
      </c>
      <c r="AZ1609" s="31" t="s">
        <v>33005</v>
      </c>
      <c r="BA1609" s="30" t="s">
        <v>33003</v>
      </c>
      <c r="BB1609" s="31" t="s">
        <v>22909</v>
      </c>
      <c r="BC1609" s="31"/>
      <c r="BD1609" s="31" t="s">
        <v>21142</v>
      </c>
      <c r="BE1609" s="31" t="s">
        <v>7968</v>
      </c>
      <c r="BF1609" s="31" t="s">
        <v>5449</v>
      </c>
      <c r="BG1609" s="31"/>
      <c r="BH1609" s="31"/>
      <c r="BI1609" s="31"/>
      <c r="BJ1609" s="31">
        <v>0</v>
      </c>
      <c r="BK1609" s="31" t="str">
        <f t="shared" si="236"/>
        <v>II/c</v>
      </c>
      <c r="BL1609" s="31"/>
      <c r="BM1609" s="31"/>
      <c r="BN1609" s="31"/>
      <c r="BO1609" s="31"/>
      <c r="BP1609" s="31" t="s">
        <v>1498</v>
      </c>
      <c r="BQ1609" s="31"/>
      <c r="BR1609" s="31"/>
      <c r="BS1609" s="31"/>
      <c r="BT1609" s="31"/>
      <c r="BU1609" s="31"/>
      <c r="BV1609" s="31" t="s">
        <v>6736</v>
      </c>
      <c r="BW1609" s="31">
        <f t="shared" ca="1" si="241"/>
        <v>17</v>
      </c>
      <c r="BX1609" s="78">
        <f t="shared" ca="1" si="242"/>
        <v>3</v>
      </c>
      <c r="BY1609" s="31" t="s">
        <v>3738</v>
      </c>
      <c r="BZ1609" s="31"/>
      <c r="CA1609" s="31" t="s">
        <v>2483</v>
      </c>
      <c r="CB1609" s="31" t="s">
        <v>2519</v>
      </c>
      <c r="CC1609" s="31" t="s">
        <v>1498</v>
      </c>
      <c r="CD1609" s="31">
        <v>1</v>
      </c>
      <c r="CE1609" s="31" t="s">
        <v>20085</v>
      </c>
      <c r="CF1609" s="31"/>
      <c r="CG1609" s="31"/>
      <c r="CH1609" s="31"/>
      <c r="CI1609" s="31"/>
      <c r="CJ1609" s="31"/>
      <c r="CK1609" s="31"/>
      <c r="CL1609" s="31"/>
      <c r="CM1609" s="31"/>
      <c r="CN1609" s="31"/>
      <c r="CO1609" s="31"/>
      <c r="CP1609" s="31"/>
      <c r="CQ1609" s="31"/>
      <c r="CR1609" s="31">
        <v>1247</v>
      </c>
      <c r="CS1609" s="31" t="s">
        <v>11156</v>
      </c>
      <c r="CT1609" s="31" t="s">
        <v>10551</v>
      </c>
      <c r="CU1609" s="31" t="s">
        <v>10552</v>
      </c>
      <c r="CV1609" s="31" t="s">
        <v>10380</v>
      </c>
      <c r="CW1609" s="31" t="s">
        <v>11157</v>
      </c>
      <c r="CX1609" s="31" t="s">
        <v>10378</v>
      </c>
      <c r="CY1609" s="31"/>
      <c r="CZ1609" s="31"/>
      <c r="DA1609" s="31"/>
      <c r="DB1609" s="31"/>
      <c r="DC1609" s="31"/>
      <c r="DD1609" s="31"/>
      <c r="DE1609" s="31"/>
      <c r="DF1609" s="31"/>
      <c r="DG1609" s="31"/>
      <c r="DH1609" s="31"/>
      <c r="DI1609" s="31"/>
      <c r="DJ1609" s="31"/>
      <c r="DK1609" s="31"/>
      <c r="DL1609" s="31"/>
      <c r="DM1609" s="38" t="s">
        <v>8954</v>
      </c>
      <c r="DN1609" s="38"/>
      <c r="DO1609" s="35">
        <v>0</v>
      </c>
      <c r="DP1609" s="31" t="s">
        <v>13342</v>
      </c>
      <c r="DQ1609" s="31" t="s">
        <v>13341</v>
      </c>
      <c r="DR1609" s="31"/>
      <c r="DS1609" s="31" t="s">
        <v>26651</v>
      </c>
      <c r="DT1609" s="31" t="s">
        <v>38063</v>
      </c>
      <c r="DU1609" s="31">
        <v>2</v>
      </c>
      <c r="DV1609" s="31" t="s">
        <v>32165</v>
      </c>
      <c r="DW1609" s="31"/>
      <c r="DX1609" s="31"/>
      <c r="DY1609" s="31"/>
      <c r="DZ1609" s="31"/>
      <c r="EA1609" s="31"/>
      <c r="EB1609" s="31">
        <v>0</v>
      </c>
      <c r="EC1609" s="31" t="s">
        <v>39747</v>
      </c>
      <c r="ED1609" s="31" t="s">
        <v>41101</v>
      </c>
      <c r="EE1609" s="31"/>
      <c r="EF1609" s="31"/>
      <c r="EG1609" s="31"/>
      <c r="EH1609" s="31"/>
      <c r="EI1609" s="31"/>
      <c r="EJ1609" s="31"/>
    </row>
    <row r="1610" spans="1:140" ht="23.25" customHeight="1">
      <c r="A1610" s="25">
        <v>1608</v>
      </c>
      <c r="B1610" s="30" t="s">
        <v>859</v>
      </c>
      <c r="C1610" s="31" t="s">
        <v>4033</v>
      </c>
      <c r="D1610" s="30" t="s">
        <v>17396</v>
      </c>
      <c r="E1610" s="30"/>
      <c r="F1610" s="30" t="s">
        <v>36262</v>
      </c>
      <c r="G1610" s="31">
        <f t="shared" si="237"/>
        <v>58</v>
      </c>
      <c r="H1610" s="72">
        <f t="shared" si="238"/>
        <v>52444</v>
      </c>
      <c r="I1610" s="30" t="s">
        <v>35308</v>
      </c>
      <c r="J1610" s="30" t="s">
        <v>34085</v>
      </c>
      <c r="K1610" s="30" t="s">
        <v>34083</v>
      </c>
      <c r="L1610" s="31" t="s">
        <v>16726</v>
      </c>
      <c r="M1610" s="31" t="s">
        <v>3186</v>
      </c>
      <c r="N1610" s="31" t="s">
        <v>7551</v>
      </c>
      <c r="O1610" s="31" t="s">
        <v>6326</v>
      </c>
      <c r="P1610" s="31" t="s">
        <v>11676</v>
      </c>
      <c r="Q1610" s="31"/>
      <c r="R1610" s="31"/>
      <c r="S1610" s="31"/>
      <c r="T1610" s="31"/>
      <c r="U1610" s="31" t="s">
        <v>2506</v>
      </c>
      <c r="V1610" s="31"/>
      <c r="W1610" s="31" t="s">
        <v>6755</v>
      </c>
      <c r="X1610" s="31" t="s">
        <v>1749</v>
      </c>
      <c r="Y1610" s="31" t="e">
        <f t="shared" ca="1" si="239"/>
        <v>#VALUE!</v>
      </c>
      <c r="Z1610" s="31" t="e">
        <f t="shared" ca="1" si="240"/>
        <v>#VALUE!</v>
      </c>
      <c r="AA1610" s="31"/>
      <c r="AB1610" s="31" t="s">
        <v>6770</v>
      </c>
      <c r="AC1610" s="31" t="s">
        <v>34153</v>
      </c>
      <c r="AD1610" s="31" t="s">
        <v>34194</v>
      </c>
      <c r="AE1610" s="31"/>
      <c r="AF1610" s="31" t="s">
        <v>24700</v>
      </c>
      <c r="AG1610" s="31" t="s">
        <v>4322</v>
      </c>
      <c r="AH1610" s="31" t="s">
        <v>7895</v>
      </c>
      <c r="AI1610" s="31" t="s">
        <v>40277</v>
      </c>
      <c r="AJ1610" s="31"/>
      <c r="AK1610" s="31"/>
      <c r="AL1610" s="31"/>
      <c r="AM1610" s="31"/>
      <c r="AN1610" s="31"/>
      <c r="AO1610" s="31"/>
      <c r="AP1610" s="31" t="s">
        <v>2451</v>
      </c>
      <c r="AQ1610" s="31"/>
      <c r="AR1610" s="31" t="s">
        <v>34148</v>
      </c>
      <c r="AS1610" s="31" t="s">
        <v>34148</v>
      </c>
      <c r="AT1610" s="31" t="str">
        <f>_xlfn.IFNA(VLOOKUP(D1610,'[1]5. 1 Mei 2022'!$C$7:$F$60,4,FALSE),"")</f>
        <v/>
      </c>
      <c r="AU1610" s="31"/>
      <c r="AV1610" s="31" t="s">
        <v>6580</v>
      </c>
      <c r="AW1610" s="31"/>
      <c r="AX1610" s="29">
        <f t="shared" si="235"/>
        <v>1903</v>
      </c>
      <c r="AY1610" s="31" t="s">
        <v>26346</v>
      </c>
      <c r="AZ1610" s="31" t="s">
        <v>533</v>
      </c>
      <c r="BA1610" s="30" t="s">
        <v>2451</v>
      </c>
      <c r="BB1610" s="31"/>
      <c r="BC1610" s="31"/>
      <c r="BD1610" s="31" t="s">
        <v>30240</v>
      </c>
      <c r="BE1610" s="31" t="s">
        <v>7968</v>
      </c>
      <c r="BF1610" s="31" t="s">
        <v>1307</v>
      </c>
      <c r="BG1610" s="31"/>
      <c r="BH1610" s="31"/>
      <c r="BI1610" s="31"/>
      <c r="BJ1610" s="31">
        <v>0</v>
      </c>
      <c r="BK1610" s="31" t="str">
        <f t="shared" si="236"/>
        <v>II/a</v>
      </c>
      <c r="BL1610" s="31"/>
      <c r="BM1610" s="31"/>
      <c r="BN1610" s="31"/>
      <c r="BO1610" s="31"/>
      <c r="BP1610" s="31" t="s">
        <v>1498</v>
      </c>
      <c r="BQ1610" s="31"/>
      <c r="BR1610" s="31"/>
      <c r="BS1610" s="31"/>
      <c r="BT1610" s="31"/>
      <c r="BU1610" s="31"/>
      <c r="BV1610" s="31" t="s">
        <v>6767</v>
      </c>
      <c r="BW1610" s="31">
        <f t="shared" ca="1" si="241"/>
        <v>17</v>
      </c>
      <c r="BX1610" s="78">
        <f t="shared" ca="1" si="242"/>
        <v>3</v>
      </c>
      <c r="BY1610" s="31" t="s">
        <v>11676</v>
      </c>
      <c r="BZ1610" s="31"/>
      <c r="CA1610" s="31" t="s">
        <v>2483</v>
      </c>
      <c r="CB1610" s="31" t="s">
        <v>2519</v>
      </c>
      <c r="CC1610" s="31">
        <v>1</v>
      </c>
      <c r="CD1610" s="31">
        <v>1</v>
      </c>
      <c r="CE1610" s="31" t="s">
        <v>20085</v>
      </c>
      <c r="CF1610" s="31"/>
      <c r="CG1610" s="31"/>
      <c r="CH1610" s="31"/>
      <c r="CI1610" s="31"/>
      <c r="CJ1610" s="31"/>
      <c r="CK1610" s="31"/>
      <c r="CL1610" s="31"/>
      <c r="CM1610" s="31"/>
      <c r="CN1610" s="31"/>
      <c r="CO1610" s="31"/>
      <c r="CP1610" s="31"/>
      <c r="CQ1610" s="31"/>
      <c r="CR1610" s="31">
        <v>5130</v>
      </c>
      <c r="CS1610" s="31"/>
      <c r="CT1610" s="31"/>
      <c r="CU1610" s="31"/>
      <c r="CV1610" s="31"/>
      <c r="CW1610" s="31"/>
      <c r="CX1610" s="31"/>
      <c r="CY1610" s="31"/>
      <c r="CZ1610" s="31"/>
      <c r="DA1610" s="31"/>
      <c r="DB1610" s="31"/>
      <c r="DC1610" s="31"/>
      <c r="DD1610" s="31"/>
      <c r="DE1610" s="31"/>
      <c r="DF1610" s="31"/>
      <c r="DG1610" s="31"/>
      <c r="DH1610" s="31"/>
      <c r="DI1610" s="31"/>
      <c r="DJ1610" s="31"/>
      <c r="DK1610" s="31"/>
      <c r="DL1610" s="31"/>
      <c r="DM1610" s="38" t="s">
        <v>10008</v>
      </c>
      <c r="DN1610" s="38"/>
      <c r="DO1610" s="35">
        <v>0</v>
      </c>
      <c r="DP1610" s="31" t="s">
        <v>13978</v>
      </c>
      <c r="DQ1610" s="31" t="s">
        <v>13977</v>
      </c>
      <c r="DR1610" s="31"/>
      <c r="DS1610" s="31" t="s">
        <v>27640</v>
      </c>
      <c r="DT1610" s="31"/>
      <c r="DU1610" s="31">
        <v>2</v>
      </c>
      <c r="DV1610" s="31" t="s">
        <v>32165</v>
      </c>
      <c r="DW1610" s="31"/>
      <c r="DX1610" s="31"/>
      <c r="DY1610" s="31"/>
      <c r="DZ1610" s="31"/>
      <c r="EA1610" s="31"/>
      <c r="EB1610" s="31">
        <v>0</v>
      </c>
      <c r="EC1610" s="31" t="s">
        <v>39747</v>
      </c>
      <c r="ED1610" s="31" t="s">
        <v>41101</v>
      </c>
      <c r="EE1610" s="31"/>
      <c r="EF1610" s="31"/>
      <c r="EG1610" s="31"/>
      <c r="EH1610" s="31"/>
      <c r="EI1610" s="31"/>
      <c r="EJ1610" s="31"/>
    </row>
    <row r="1611" spans="1:140" ht="23.25" customHeight="1">
      <c r="A1611" s="25">
        <v>1609</v>
      </c>
      <c r="B1611" s="30" t="s">
        <v>13290</v>
      </c>
      <c r="C1611" s="31" t="s">
        <v>12498</v>
      </c>
      <c r="D1611" s="30" t="s">
        <v>12624</v>
      </c>
      <c r="E1611" s="30"/>
      <c r="F1611" s="30" t="s">
        <v>36255</v>
      </c>
      <c r="G1611" s="31">
        <f t="shared" si="237"/>
        <v>58</v>
      </c>
      <c r="H1611" s="72">
        <f t="shared" si="238"/>
        <v>55610</v>
      </c>
      <c r="I1611" s="30"/>
      <c r="J1611" s="30" t="s">
        <v>34084</v>
      </c>
      <c r="K1611" s="30" t="s">
        <v>4318</v>
      </c>
      <c r="L1611" s="31" t="s">
        <v>4318</v>
      </c>
      <c r="M1611" s="31" t="s">
        <v>3186</v>
      </c>
      <c r="N1611" s="31" t="s">
        <v>3557</v>
      </c>
      <c r="O1611" s="31" t="s">
        <v>1501</v>
      </c>
      <c r="P1611" s="52" t="s">
        <v>24630</v>
      </c>
      <c r="Q1611" s="31" t="s">
        <v>39023</v>
      </c>
      <c r="R1611" s="31">
        <v>5</v>
      </c>
      <c r="S1611" s="31">
        <v>7</v>
      </c>
      <c r="T1611" s="31"/>
      <c r="U1611" s="31">
        <v>417</v>
      </c>
      <c r="V1611" s="31" t="s">
        <v>19346</v>
      </c>
      <c r="W1611" s="31" t="s">
        <v>6910</v>
      </c>
      <c r="X1611" s="31" t="s">
        <v>12309</v>
      </c>
      <c r="Y1611" s="31">
        <f t="shared" ca="1" si="239"/>
        <v>29</v>
      </c>
      <c r="Z1611" s="31" t="str">
        <f t="shared" ca="1" si="240"/>
        <v>21-35</v>
      </c>
      <c r="AA1611" s="31"/>
      <c r="AB1611" s="31" t="s">
        <v>11168</v>
      </c>
      <c r="AC1611" s="31" t="s">
        <v>34147</v>
      </c>
      <c r="AD1611" s="31" t="s">
        <v>34147</v>
      </c>
      <c r="AE1611" s="31"/>
      <c r="AF1611" s="31" t="s">
        <v>24699</v>
      </c>
      <c r="AG1611" s="31" t="s">
        <v>5852</v>
      </c>
      <c r="AH1611" s="31" t="s">
        <v>5852</v>
      </c>
      <c r="AI1611" s="31" t="s">
        <v>908</v>
      </c>
      <c r="AJ1611" s="31" t="s">
        <v>13291</v>
      </c>
      <c r="AK1611" s="31" t="s">
        <v>13292</v>
      </c>
      <c r="AL1611" s="31" t="s">
        <v>13293</v>
      </c>
      <c r="AM1611" s="31" t="s">
        <v>12224</v>
      </c>
      <c r="AN1611" s="31"/>
      <c r="AO1611" s="31"/>
      <c r="AP1611" s="31" t="s">
        <v>4435</v>
      </c>
      <c r="AQ1611" s="31" t="s">
        <v>12470</v>
      </c>
      <c r="AR1611" s="31" t="s">
        <v>34147</v>
      </c>
      <c r="AS1611" s="31" t="s">
        <v>34147</v>
      </c>
      <c r="AT1611" s="31" t="str">
        <f>_xlfn.IFNA(VLOOKUP(D1611,'[1]5. 1 Mei 2022'!$C$7:$F$60,4,FALSE),"")</f>
        <v/>
      </c>
      <c r="AU1611" s="31"/>
      <c r="AV1611" s="31" t="s">
        <v>6581</v>
      </c>
      <c r="AW1611" s="31" t="s">
        <v>12470</v>
      </c>
      <c r="AX1611" s="29">
        <f t="shared" si="235"/>
        <v>43967</v>
      </c>
      <c r="AY1611" s="31" t="s">
        <v>26346</v>
      </c>
      <c r="AZ1611" s="31" t="s">
        <v>528</v>
      </c>
      <c r="BA1611" s="30" t="s">
        <v>4435</v>
      </c>
      <c r="BB1611" s="31"/>
      <c r="BC1611" s="31"/>
      <c r="BD1611" s="31" t="s">
        <v>20056</v>
      </c>
      <c r="BE1611" s="31" t="s">
        <v>7973</v>
      </c>
      <c r="BF1611" s="31" t="s">
        <v>6581</v>
      </c>
      <c r="BG1611" s="31"/>
      <c r="BH1611" s="31"/>
      <c r="BI1611" s="31" t="s">
        <v>8124</v>
      </c>
      <c r="BJ1611" s="31" t="s">
        <v>20300</v>
      </c>
      <c r="BK1611" s="31" t="str">
        <f t="shared" si="236"/>
        <v>III/a</v>
      </c>
      <c r="BL1611" s="31" t="s">
        <v>8077</v>
      </c>
      <c r="BM1611" s="31"/>
      <c r="BN1611" s="31"/>
      <c r="BO1611" s="31"/>
      <c r="BP1611" s="31"/>
      <c r="BQ1611" s="31" t="s">
        <v>20300</v>
      </c>
      <c r="BR1611" s="52" t="s">
        <v>39748</v>
      </c>
      <c r="BS1611" s="52" t="s">
        <v>39034</v>
      </c>
      <c r="BT1611" s="31" t="s">
        <v>12470</v>
      </c>
      <c r="BU1611" s="31" t="s">
        <v>15682</v>
      </c>
      <c r="BV1611" s="31" t="s">
        <v>12114</v>
      </c>
      <c r="BW1611" s="31">
        <f t="shared" ca="1" si="241"/>
        <v>9</v>
      </c>
      <c r="BX1611" s="78">
        <f t="shared" ca="1" si="242"/>
        <v>5</v>
      </c>
      <c r="BY1611" s="31"/>
      <c r="BZ1611" s="31" t="s">
        <v>26492</v>
      </c>
      <c r="CA1611" s="31" t="s">
        <v>2483</v>
      </c>
      <c r="CB1611" s="31" t="s">
        <v>2519</v>
      </c>
      <c r="CC1611" s="31"/>
      <c r="CD1611" s="31">
        <v>1</v>
      </c>
      <c r="CE1611" s="31" t="s">
        <v>20085</v>
      </c>
      <c r="CF1611" s="31"/>
      <c r="CG1611" s="31"/>
      <c r="CH1611" s="31"/>
      <c r="CI1611" s="31"/>
      <c r="CJ1611" s="31"/>
      <c r="CK1611" s="31"/>
      <c r="CL1611" s="31" t="s">
        <v>24996</v>
      </c>
      <c r="CM1611" s="31" t="s">
        <v>24997</v>
      </c>
      <c r="CN1611" s="31">
        <v>124</v>
      </c>
      <c r="CO1611" s="31" t="s">
        <v>28749</v>
      </c>
      <c r="CP1611" s="31" t="s">
        <v>24997</v>
      </c>
      <c r="CQ1611" s="31">
        <v>124</v>
      </c>
      <c r="CR1611" s="31">
        <v>6116</v>
      </c>
      <c r="CS1611" s="31" t="s">
        <v>14007</v>
      </c>
      <c r="CT1611" s="31" t="s">
        <v>13900</v>
      </c>
      <c r="CU1611" s="31" t="s">
        <v>13901</v>
      </c>
      <c r="CV1611" s="31" t="s">
        <v>15671</v>
      </c>
      <c r="CW1611" s="31" t="s">
        <v>15672</v>
      </c>
      <c r="CX1611" s="31" t="s">
        <v>15673</v>
      </c>
      <c r="CY1611" s="31"/>
      <c r="CZ1611" s="31"/>
      <c r="DA1611" s="31"/>
      <c r="DB1611" s="31" t="s">
        <v>25301</v>
      </c>
      <c r="DC1611" s="31" t="s">
        <v>25302</v>
      </c>
      <c r="DD1611" s="31" t="s">
        <v>22904</v>
      </c>
      <c r="DE1611" s="31">
        <v>2024</v>
      </c>
      <c r="DF1611" s="31"/>
      <c r="DG1611" s="31"/>
      <c r="DH1611" s="31"/>
      <c r="DI1611" s="31" t="s">
        <v>25116</v>
      </c>
      <c r="DJ1611" s="31" t="s">
        <v>25117</v>
      </c>
      <c r="DK1611" s="31"/>
      <c r="DL1611" s="31"/>
      <c r="DM1611" s="38" t="s">
        <v>14105</v>
      </c>
      <c r="DN1611" s="38"/>
      <c r="DO1611" s="35"/>
      <c r="DP1611" s="31" t="s">
        <v>32326</v>
      </c>
      <c r="DQ1611" s="31" t="s">
        <v>12225</v>
      </c>
      <c r="DR1611" s="31"/>
      <c r="DS1611" s="31" t="s">
        <v>27762</v>
      </c>
      <c r="DT1611" s="31" t="s">
        <v>38064</v>
      </c>
      <c r="DU1611" s="31">
        <v>2</v>
      </c>
      <c r="DV1611" s="31" t="s">
        <v>32167</v>
      </c>
      <c r="DW1611" s="31"/>
      <c r="DX1611" s="31"/>
      <c r="DY1611" s="31">
        <v>2018</v>
      </c>
      <c r="DZ1611" s="31">
        <v>2018</v>
      </c>
      <c r="EA1611" s="31"/>
      <c r="EB1611" s="31">
        <v>0</v>
      </c>
      <c r="EC1611" s="31" t="s">
        <v>40142</v>
      </c>
      <c r="ED1611" s="31" t="s">
        <v>41101</v>
      </c>
      <c r="EE1611" s="31"/>
      <c r="EF1611" s="31"/>
      <c r="EG1611" s="31"/>
      <c r="EH1611" s="31"/>
      <c r="EI1611" s="31"/>
      <c r="EJ1611" s="31"/>
    </row>
    <row r="1612" spans="1:140" ht="23.25" customHeight="1">
      <c r="A1612" s="25">
        <v>1610</v>
      </c>
      <c r="B1612" s="30" t="s">
        <v>16496</v>
      </c>
      <c r="C1612" s="31" t="s">
        <v>8707</v>
      </c>
      <c r="D1612" s="30" t="s">
        <v>21078</v>
      </c>
      <c r="E1612" s="30"/>
      <c r="F1612" s="30" t="s">
        <v>36262</v>
      </c>
      <c r="G1612" s="31">
        <f t="shared" si="237"/>
        <v>58</v>
      </c>
      <c r="H1612" s="72">
        <f t="shared" si="238"/>
        <v>53752</v>
      </c>
      <c r="I1612" s="30" t="s">
        <v>35309</v>
      </c>
      <c r="J1612" s="30" t="s">
        <v>34085</v>
      </c>
      <c r="K1612" s="30" t="s">
        <v>34083</v>
      </c>
      <c r="L1612" s="31" t="s">
        <v>16726</v>
      </c>
      <c r="M1612" s="31" t="s">
        <v>3186</v>
      </c>
      <c r="N1612" s="31" t="s">
        <v>5865</v>
      </c>
      <c r="O1612" s="31" t="s">
        <v>5117</v>
      </c>
      <c r="P1612" s="31" t="s">
        <v>19644</v>
      </c>
      <c r="Q1612" s="31"/>
      <c r="R1612" s="31"/>
      <c r="S1612" s="31"/>
      <c r="T1612" s="31"/>
      <c r="U1612" s="31" t="s">
        <v>3167</v>
      </c>
      <c r="V1612" s="31"/>
      <c r="W1612" s="31" t="s">
        <v>3662</v>
      </c>
      <c r="X1612" s="31" t="s">
        <v>10092</v>
      </c>
      <c r="Y1612" s="31" t="e">
        <f t="shared" ca="1" si="239"/>
        <v>#VALUE!</v>
      </c>
      <c r="Z1612" s="31" t="e">
        <f t="shared" ca="1" si="240"/>
        <v>#VALUE!</v>
      </c>
      <c r="AA1612" s="31"/>
      <c r="AB1612" s="31" t="s">
        <v>11144</v>
      </c>
      <c r="AC1612" s="31" t="s">
        <v>34145</v>
      </c>
      <c r="AD1612" s="31" t="s">
        <v>34145</v>
      </c>
      <c r="AE1612" s="31"/>
      <c r="AF1612" s="31" t="s">
        <v>24701</v>
      </c>
      <c r="AG1612" s="31" t="s">
        <v>4322</v>
      </c>
      <c r="AH1612" s="31" t="s">
        <v>4322</v>
      </c>
      <c r="AI1612" s="31" t="s">
        <v>908</v>
      </c>
      <c r="AJ1612" s="31">
        <v>10063</v>
      </c>
      <c r="AK1612" s="31" t="s">
        <v>10093</v>
      </c>
      <c r="AL1612" s="31" t="s">
        <v>10087</v>
      </c>
      <c r="AM1612" s="31" t="s">
        <v>3001</v>
      </c>
      <c r="AN1612" s="31"/>
      <c r="AO1612" s="31"/>
      <c r="AP1612" s="31" t="s">
        <v>33003</v>
      </c>
      <c r="AQ1612" s="31" t="s">
        <v>29871</v>
      </c>
      <c r="AR1612" s="31" t="s">
        <v>34145</v>
      </c>
      <c r="AS1612" s="31" t="s">
        <v>34145</v>
      </c>
      <c r="AT1612" s="31" t="str">
        <f>_xlfn.IFNA(VLOOKUP(D1612,'[1]5. 1 Mei 2022'!$C$7:$F$60,4,FALSE),"")</f>
        <v/>
      </c>
      <c r="AU1612" s="31"/>
      <c r="AV1612" s="31" t="s">
        <v>20034</v>
      </c>
      <c r="AW1612" s="52" t="s">
        <v>33910</v>
      </c>
      <c r="AX1612" s="29">
        <f t="shared" si="235"/>
        <v>46798</v>
      </c>
      <c r="AY1612" s="31" t="s">
        <v>26346</v>
      </c>
      <c r="AZ1612" s="31" t="s">
        <v>33005</v>
      </c>
      <c r="BA1612" s="30" t="s">
        <v>33003</v>
      </c>
      <c r="BB1612" s="31" t="s">
        <v>11647</v>
      </c>
      <c r="BC1612" s="31"/>
      <c r="BD1612" s="31" t="s">
        <v>7980</v>
      </c>
      <c r="BE1612" s="31" t="s">
        <v>7969</v>
      </c>
      <c r="BF1612" s="31" t="s">
        <v>20034</v>
      </c>
      <c r="BG1612" s="31"/>
      <c r="BH1612" s="31"/>
      <c r="BI1612" s="31"/>
      <c r="BJ1612" s="31">
        <v>0</v>
      </c>
      <c r="BK1612" s="31" t="str">
        <f t="shared" si="236"/>
        <v>II/c</v>
      </c>
      <c r="BL1612" s="31"/>
      <c r="BM1612" s="31"/>
      <c r="BN1612" s="31"/>
      <c r="BO1612" s="31"/>
      <c r="BP1612" s="31"/>
      <c r="BQ1612" s="31"/>
      <c r="BR1612" s="31"/>
      <c r="BS1612" s="31"/>
      <c r="BT1612" s="31"/>
      <c r="BU1612" s="31"/>
      <c r="BV1612" s="31" t="s">
        <v>2261</v>
      </c>
      <c r="BW1612" s="31">
        <f t="shared" ca="1" si="241"/>
        <v>10</v>
      </c>
      <c r="BX1612" s="78">
        <f t="shared" ca="1" si="242"/>
        <v>3</v>
      </c>
      <c r="BY1612" s="31" t="s">
        <v>19644</v>
      </c>
      <c r="BZ1612" s="31"/>
      <c r="CA1612" s="31" t="s">
        <v>2483</v>
      </c>
      <c r="CB1612" s="31" t="s">
        <v>2406</v>
      </c>
      <c r="CC1612" s="31"/>
      <c r="CD1612" s="31"/>
      <c r="CE1612" s="31" t="s">
        <v>20085</v>
      </c>
      <c r="CF1612" s="31"/>
      <c r="CG1612" s="31"/>
      <c r="CH1612" s="31"/>
      <c r="CI1612" s="31"/>
      <c r="CJ1612" s="31"/>
      <c r="CK1612" s="31"/>
      <c r="CL1612" s="31" t="s">
        <v>36863</v>
      </c>
      <c r="CM1612" s="31" t="s">
        <v>33769</v>
      </c>
      <c r="CN1612" s="31">
        <v>127</v>
      </c>
      <c r="CO1612" s="31" t="s">
        <v>39870</v>
      </c>
      <c r="CP1612" s="31" t="s">
        <v>33769</v>
      </c>
      <c r="CQ1612" s="31">
        <v>127</v>
      </c>
      <c r="CR1612" s="31">
        <v>4713</v>
      </c>
      <c r="CS1612" s="31" t="s">
        <v>10088</v>
      </c>
      <c r="CT1612" s="31" t="s">
        <v>10214</v>
      </c>
      <c r="CU1612" s="31" t="s">
        <v>5159</v>
      </c>
      <c r="CV1612" s="31"/>
      <c r="CW1612" s="31"/>
      <c r="CX1612" s="31"/>
      <c r="CY1612" s="31"/>
      <c r="CZ1612" s="31"/>
      <c r="DA1612" s="31"/>
      <c r="DB1612" s="31" t="s">
        <v>11355</v>
      </c>
      <c r="DC1612" s="31" t="s">
        <v>16323</v>
      </c>
      <c r="DD1612" s="31" t="s">
        <v>16324</v>
      </c>
      <c r="DE1612" s="31"/>
      <c r="DF1612" s="31"/>
      <c r="DG1612" s="31"/>
      <c r="DH1612" s="31"/>
      <c r="DI1612" s="31" t="s">
        <v>24822</v>
      </c>
      <c r="DJ1612" s="31" t="s">
        <v>24823</v>
      </c>
      <c r="DK1612" s="31" t="s">
        <v>25642</v>
      </c>
      <c r="DL1612" s="31" t="s">
        <v>25643</v>
      </c>
      <c r="DM1612" s="38" t="s">
        <v>10616</v>
      </c>
      <c r="DN1612" s="38"/>
      <c r="DO1612" s="35" t="s">
        <v>10813</v>
      </c>
      <c r="DP1612" s="31" t="s">
        <v>10997</v>
      </c>
      <c r="DQ1612" s="31" t="s">
        <v>11121</v>
      </c>
      <c r="DR1612" s="31" t="s">
        <v>13811</v>
      </c>
      <c r="DS1612" s="31" t="s">
        <v>27695</v>
      </c>
      <c r="DT1612" s="31"/>
      <c r="DU1612" s="31">
        <v>3</v>
      </c>
      <c r="DV1612" s="31" t="s">
        <v>32167</v>
      </c>
      <c r="DW1612" s="31" t="s">
        <v>1759</v>
      </c>
      <c r="DX1612" s="31" t="s">
        <v>7980</v>
      </c>
      <c r="DY1612" s="31" t="s">
        <v>31802</v>
      </c>
      <c r="DZ1612" s="31" t="s">
        <v>16948</v>
      </c>
      <c r="EA1612" s="31"/>
      <c r="EB1612" s="31">
        <v>1220866</v>
      </c>
      <c r="EC1612" s="31" t="s">
        <v>40168</v>
      </c>
      <c r="ED1612" s="31" t="s">
        <v>41101</v>
      </c>
      <c r="EE1612" s="31"/>
      <c r="EF1612" s="31"/>
      <c r="EG1612" s="31"/>
      <c r="EH1612" s="31"/>
      <c r="EI1612" s="31"/>
      <c r="EJ1612" s="31"/>
    </row>
    <row r="1613" spans="1:140" ht="23.25" customHeight="1">
      <c r="A1613" s="25">
        <v>1611</v>
      </c>
      <c r="B1613" s="30" t="s">
        <v>860</v>
      </c>
      <c r="C1613" s="31" t="s">
        <v>1578</v>
      </c>
      <c r="D1613" s="30" t="s">
        <v>1578</v>
      </c>
      <c r="E1613" s="30"/>
      <c r="F1613" s="30" t="s">
        <v>36262</v>
      </c>
      <c r="G1613" s="31">
        <f t="shared" si="237"/>
        <v>58</v>
      </c>
      <c r="H1613" s="72">
        <f t="shared" si="238"/>
        <v>46905</v>
      </c>
      <c r="I1613" s="30"/>
      <c r="J1613" s="30" t="s">
        <v>34084</v>
      </c>
      <c r="K1613" s="30" t="s">
        <v>4318</v>
      </c>
      <c r="L1613" s="31" t="s">
        <v>4318</v>
      </c>
      <c r="M1613" s="31" t="s">
        <v>3186</v>
      </c>
      <c r="N1613" s="31" t="s">
        <v>3557</v>
      </c>
      <c r="O1613" s="31" t="s">
        <v>1501</v>
      </c>
      <c r="P1613" s="31" t="s">
        <v>21723</v>
      </c>
      <c r="Q1613" s="31"/>
      <c r="R1613" s="31">
        <v>16</v>
      </c>
      <c r="S1613" s="31">
        <v>10</v>
      </c>
      <c r="T1613" s="31"/>
      <c r="U1613" s="31">
        <v>381</v>
      </c>
      <c r="V1613" s="31" t="s">
        <v>1969</v>
      </c>
      <c r="W1613" s="31" t="s">
        <v>6910</v>
      </c>
      <c r="X1613" s="31" t="s">
        <v>1561</v>
      </c>
      <c r="Y1613" s="31">
        <f t="shared" ca="1" si="239"/>
        <v>53</v>
      </c>
      <c r="Z1613" s="31" t="str">
        <f t="shared" ca="1" si="240"/>
        <v>46-58</v>
      </c>
      <c r="AA1613" s="31"/>
      <c r="AB1613" s="31" t="s">
        <v>6081</v>
      </c>
      <c r="AC1613" s="31" t="s">
        <v>34153</v>
      </c>
      <c r="AD1613" s="31" t="s">
        <v>34194</v>
      </c>
      <c r="AE1613" s="31"/>
      <c r="AF1613" s="31" t="s">
        <v>24700</v>
      </c>
      <c r="AG1613" s="31" t="s">
        <v>7895</v>
      </c>
      <c r="AH1613" s="31" t="s">
        <v>7895</v>
      </c>
      <c r="AI1613" s="31" t="s">
        <v>40277</v>
      </c>
      <c r="AJ1613" s="31">
        <v>603</v>
      </c>
      <c r="AK1613" s="31" t="s">
        <v>6504</v>
      </c>
      <c r="AL1613" s="31">
        <v>33019</v>
      </c>
      <c r="AM1613" s="31" t="s">
        <v>6499</v>
      </c>
      <c r="AN1613" s="31"/>
      <c r="AO1613" s="31"/>
      <c r="AP1613" s="31" t="s">
        <v>2451</v>
      </c>
      <c r="AQ1613" s="31"/>
      <c r="AR1613" s="31" t="s">
        <v>34148</v>
      </c>
      <c r="AS1613" s="31" t="s">
        <v>34148</v>
      </c>
      <c r="AT1613" s="31" t="str">
        <f>_xlfn.IFNA(VLOOKUP(D1613,'[1]5. 1 Mei 2022'!$C$7:$F$60,4,FALSE),"")</f>
        <v/>
      </c>
      <c r="AU1613" s="31"/>
      <c r="AV1613" s="31" t="s">
        <v>6580</v>
      </c>
      <c r="AW1613" s="31"/>
      <c r="AX1613" s="29">
        <f t="shared" si="235"/>
        <v>1903</v>
      </c>
      <c r="AY1613" s="31" t="s">
        <v>26346</v>
      </c>
      <c r="AZ1613" s="31" t="s">
        <v>533</v>
      </c>
      <c r="BA1613" s="30" t="s">
        <v>2451</v>
      </c>
      <c r="BB1613" s="31"/>
      <c r="BC1613" s="31"/>
      <c r="BD1613" s="31" t="s">
        <v>30232</v>
      </c>
      <c r="BE1613" s="31" t="s">
        <v>7968</v>
      </c>
      <c r="BF1613" s="31" t="s">
        <v>6580</v>
      </c>
      <c r="BG1613" s="31"/>
      <c r="BH1613" s="31"/>
      <c r="BI1613" s="31"/>
      <c r="BJ1613" s="31" t="s">
        <v>23661</v>
      </c>
      <c r="BK1613" s="31" t="str">
        <f t="shared" si="236"/>
        <v>III/a</v>
      </c>
      <c r="BL1613" s="31" t="s">
        <v>8078</v>
      </c>
      <c r="BM1613" s="31"/>
      <c r="BN1613" s="31"/>
      <c r="BO1613" s="31"/>
      <c r="BP1613" s="31" t="s">
        <v>1498</v>
      </c>
      <c r="BQ1613" s="31"/>
      <c r="BR1613" s="31"/>
      <c r="BS1613" s="31"/>
      <c r="BT1613" s="31" t="s">
        <v>4277</v>
      </c>
      <c r="BU1613" s="31"/>
      <c r="BV1613" s="31" t="s">
        <v>5596</v>
      </c>
      <c r="BW1613" s="31">
        <f t="shared" ca="1" si="241"/>
        <v>23</v>
      </c>
      <c r="BX1613" s="78">
        <f t="shared" ca="1" si="242"/>
        <v>3</v>
      </c>
      <c r="BY1613" s="31"/>
      <c r="BZ1613" s="31"/>
      <c r="CA1613" s="31" t="s">
        <v>2483</v>
      </c>
      <c r="CB1613" s="31" t="s">
        <v>2519</v>
      </c>
      <c r="CC1613" s="31">
        <v>3</v>
      </c>
      <c r="CD1613" s="31">
        <v>1</v>
      </c>
      <c r="CE1613" s="31" t="s">
        <v>20085</v>
      </c>
      <c r="CF1613" s="31"/>
      <c r="CG1613" s="31"/>
      <c r="CH1613" s="31"/>
      <c r="CI1613" s="31"/>
      <c r="CJ1613" s="31"/>
      <c r="CK1613" s="31"/>
      <c r="CL1613" s="31"/>
      <c r="CM1613" s="31"/>
      <c r="CN1613" s="31"/>
      <c r="CO1613" s="31"/>
      <c r="CP1613" s="31"/>
      <c r="CQ1613" s="31"/>
      <c r="CR1613" s="31">
        <v>5111</v>
      </c>
      <c r="CS1613" s="31" t="s">
        <v>19015</v>
      </c>
      <c r="CT1613" s="31" t="s">
        <v>19016</v>
      </c>
      <c r="CU1613" s="31" t="s">
        <v>16025</v>
      </c>
      <c r="CV1613" s="31" t="s">
        <v>19103</v>
      </c>
      <c r="CW1613" s="31" t="s">
        <v>19104</v>
      </c>
      <c r="CX1613" s="31" t="s">
        <v>19002</v>
      </c>
      <c r="CY1613" s="31"/>
      <c r="CZ1613" s="31"/>
      <c r="DA1613" s="31"/>
      <c r="DB1613" s="31"/>
      <c r="DC1613" s="31"/>
      <c r="DD1613" s="31"/>
      <c r="DE1613" s="31"/>
      <c r="DF1613" s="31"/>
      <c r="DG1613" s="31"/>
      <c r="DH1613" s="31"/>
      <c r="DI1613" s="31"/>
      <c r="DJ1613" s="31"/>
      <c r="DK1613" s="31"/>
      <c r="DL1613" s="31"/>
      <c r="DM1613" s="38" t="s">
        <v>10042</v>
      </c>
      <c r="DN1613" s="38"/>
      <c r="DO1613" s="35" t="s">
        <v>20743</v>
      </c>
      <c r="DP1613" s="31" t="s">
        <v>13956</v>
      </c>
      <c r="DQ1613" s="31" t="s">
        <v>20742</v>
      </c>
      <c r="DR1613" s="31"/>
      <c r="DS1613" s="31" t="s">
        <v>27666</v>
      </c>
      <c r="DT1613" s="31" t="s">
        <v>38065</v>
      </c>
      <c r="DU1613" s="31">
        <v>1</v>
      </c>
      <c r="DV1613" s="31" t="s">
        <v>32167</v>
      </c>
      <c r="DW1613" s="31"/>
      <c r="DX1613" s="31"/>
      <c r="DY1613" s="31"/>
      <c r="DZ1613" s="31"/>
      <c r="EA1613" s="31"/>
      <c r="EB1613" s="31">
        <v>0</v>
      </c>
      <c r="EC1613" s="31" t="s">
        <v>39747</v>
      </c>
      <c r="ED1613" s="31" t="s">
        <v>41101</v>
      </c>
      <c r="EE1613" s="31"/>
      <c r="EF1613" s="31"/>
      <c r="EG1613" s="31"/>
      <c r="EH1613" s="31"/>
      <c r="EI1613" s="31"/>
      <c r="EJ1613" s="31"/>
    </row>
    <row r="1614" spans="1:140" ht="23.25" customHeight="1">
      <c r="A1614" s="25">
        <v>1612</v>
      </c>
      <c r="B1614" s="30" t="s">
        <v>860</v>
      </c>
      <c r="C1614" s="31" t="s">
        <v>1772</v>
      </c>
      <c r="D1614" s="30" t="s">
        <v>1772</v>
      </c>
      <c r="E1614" s="30"/>
      <c r="F1614" s="30" t="s">
        <v>36262</v>
      </c>
      <c r="G1614" s="31">
        <f t="shared" si="237"/>
        <v>58</v>
      </c>
      <c r="H1614" s="72">
        <f t="shared" si="238"/>
        <v>48761</v>
      </c>
      <c r="I1614" s="30"/>
      <c r="J1614" s="30" t="s">
        <v>34084</v>
      </c>
      <c r="K1614" s="30" t="s">
        <v>4318</v>
      </c>
      <c r="L1614" s="31" t="s">
        <v>4318</v>
      </c>
      <c r="M1614" s="31" t="s">
        <v>3186</v>
      </c>
      <c r="N1614" s="31" t="s">
        <v>5865</v>
      </c>
      <c r="O1614" s="31" t="s">
        <v>5117</v>
      </c>
      <c r="P1614" s="31" t="s">
        <v>21727</v>
      </c>
      <c r="Q1614" s="31"/>
      <c r="R1614" s="31">
        <v>21</v>
      </c>
      <c r="S1614" s="31">
        <v>11</v>
      </c>
      <c r="T1614" s="31"/>
      <c r="U1614" s="31">
        <v>1609</v>
      </c>
      <c r="V1614" s="31" t="s">
        <v>6530</v>
      </c>
      <c r="W1614" s="31" t="s">
        <v>6910</v>
      </c>
      <c r="X1614" s="31" t="s">
        <v>3394</v>
      </c>
      <c r="Y1614" s="31">
        <f t="shared" ca="1" si="239"/>
        <v>48</v>
      </c>
      <c r="Z1614" s="31" t="str">
        <f t="shared" ca="1" si="240"/>
        <v>46-58</v>
      </c>
      <c r="AA1614" s="31"/>
      <c r="AB1614" s="31" t="s">
        <v>6912</v>
      </c>
      <c r="AC1614" s="31" t="s">
        <v>34153</v>
      </c>
      <c r="AD1614" s="31" t="s">
        <v>34194</v>
      </c>
      <c r="AE1614" s="31"/>
      <c r="AF1614" s="31" t="s">
        <v>24700</v>
      </c>
      <c r="AG1614" s="31" t="s">
        <v>7895</v>
      </c>
      <c r="AH1614" s="31" t="s">
        <v>7895</v>
      </c>
      <c r="AI1614" s="31" t="s">
        <v>40277</v>
      </c>
      <c r="AJ1614" s="31">
        <v>1181</v>
      </c>
      <c r="AK1614" s="31" t="s">
        <v>1079</v>
      </c>
      <c r="AL1614" s="31">
        <v>34487</v>
      </c>
      <c r="AM1614" s="31" t="s">
        <v>1080</v>
      </c>
      <c r="AN1614" s="31"/>
      <c r="AO1614" s="31"/>
      <c r="AP1614" s="31" t="s">
        <v>2307</v>
      </c>
      <c r="AQ1614" s="31" t="s">
        <v>11651</v>
      </c>
      <c r="AR1614" s="31" t="s">
        <v>34148</v>
      </c>
      <c r="AS1614" s="31" t="s">
        <v>34148</v>
      </c>
      <c r="AT1614" s="31" t="str">
        <f>_xlfn.IFNA(VLOOKUP(D1614,'[1]5. 1 Mei 2022'!$C$7:$F$60,4,FALSE),"")</f>
        <v/>
      </c>
      <c r="AU1614" s="31"/>
      <c r="AV1614" s="31" t="s">
        <v>16455</v>
      </c>
      <c r="AW1614" s="31" t="s">
        <v>11651</v>
      </c>
      <c r="AX1614" s="29">
        <f t="shared" si="235"/>
        <v>44304</v>
      </c>
      <c r="AY1614" s="31" t="s">
        <v>26346</v>
      </c>
      <c r="AZ1614" s="31" t="s">
        <v>6924</v>
      </c>
      <c r="BA1614" s="30" t="s">
        <v>2307</v>
      </c>
      <c r="BB1614" s="31"/>
      <c r="BC1614" s="31"/>
      <c r="BD1614" s="31" t="s">
        <v>30229</v>
      </c>
      <c r="BE1614" s="31" t="s">
        <v>7968</v>
      </c>
      <c r="BF1614" s="31" t="s">
        <v>16455</v>
      </c>
      <c r="BG1614" s="31"/>
      <c r="BH1614" s="31"/>
      <c r="BI1614" s="31"/>
      <c r="BJ1614" s="31" t="s">
        <v>23661</v>
      </c>
      <c r="BK1614" s="31" t="str">
        <f t="shared" si="236"/>
        <v>II/c</v>
      </c>
      <c r="BL1614" s="31" t="s">
        <v>8078</v>
      </c>
      <c r="BM1614" s="31"/>
      <c r="BN1614" s="31"/>
      <c r="BO1614" s="31"/>
      <c r="BP1614" s="31" t="s">
        <v>1498</v>
      </c>
      <c r="BQ1614" s="31"/>
      <c r="BR1614" s="31"/>
      <c r="BS1614" s="31"/>
      <c r="BT1614" s="31" t="s">
        <v>7564</v>
      </c>
      <c r="BU1614" s="31" t="s">
        <v>794</v>
      </c>
      <c r="BV1614" s="31" t="s">
        <v>1055</v>
      </c>
      <c r="BW1614" s="31">
        <f t="shared" ca="1" si="241"/>
        <v>28</v>
      </c>
      <c r="BX1614" s="78">
        <f t="shared" ca="1" si="242"/>
        <v>3</v>
      </c>
      <c r="BY1614" s="31"/>
      <c r="BZ1614" s="31"/>
      <c r="CA1614" s="31" t="s">
        <v>2483</v>
      </c>
      <c r="CB1614" s="31" t="s">
        <v>2519</v>
      </c>
      <c r="CC1614" s="31">
        <v>2</v>
      </c>
      <c r="CD1614" s="31">
        <v>1</v>
      </c>
      <c r="CE1614" s="31" t="s">
        <v>20085</v>
      </c>
      <c r="CF1614" s="31"/>
      <c r="CG1614" s="31"/>
      <c r="CH1614" s="31"/>
      <c r="CI1614" s="31"/>
      <c r="CJ1614" s="31"/>
      <c r="CK1614" s="31"/>
      <c r="CL1614" s="31"/>
      <c r="CM1614" s="31"/>
      <c r="CN1614" s="31"/>
      <c r="CO1614" s="31"/>
      <c r="CP1614" s="31"/>
      <c r="CQ1614" s="31"/>
      <c r="CR1614" s="31">
        <v>3748</v>
      </c>
      <c r="CS1614" s="31"/>
      <c r="CT1614" s="31"/>
      <c r="CU1614" s="31"/>
      <c r="CV1614" s="31" t="s">
        <v>19045</v>
      </c>
      <c r="CW1614" s="31" t="s">
        <v>19046</v>
      </c>
      <c r="CX1614" s="31" t="s">
        <v>19043</v>
      </c>
      <c r="CY1614" s="31"/>
      <c r="CZ1614" s="31"/>
      <c r="DA1614" s="31"/>
      <c r="DB1614" s="31"/>
      <c r="DC1614" s="31"/>
      <c r="DD1614" s="31"/>
      <c r="DE1614" s="31"/>
      <c r="DF1614" s="31"/>
      <c r="DG1614" s="31"/>
      <c r="DH1614" s="31"/>
      <c r="DI1614" s="31"/>
      <c r="DJ1614" s="31"/>
      <c r="DK1614" s="31"/>
      <c r="DL1614" s="31"/>
      <c r="DM1614" s="38" t="s">
        <v>9860</v>
      </c>
      <c r="DN1614" s="38"/>
      <c r="DO1614" s="35">
        <v>0</v>
      </c>
      <c r="DP1614" s="31" t="s">
        <v>19523</v>
      </c>
      <c r="DQ1614" s="31" t="s">
        <v>19524</v>
      </c>
      <c r="DR1614" s="31"/>
      <c r="DS1614" s="31" t="s">
        <v>27490</v>
      </c>
      <c r="DT1614" s="31" t="s">
        <v>38066</v>
      </c>
      <c r="DU1614" s="31">
        <v>2</v>
      </c>
      <c r="DV1614" s="31" t="s">
        <v>32165</v>
      </c>
      <c r="DW1614" s="31"/>
      <c r="DX1614" s="31"/>
      <c r="DY1614" s="31"/>
      <c r="DZ1614" s="31"/>
      <c r="EA1614" s="31"/>
      <c r="EB1614" s="31">
        <v>255597</v>
      </c>
      <c r="EC1614" s="31" t="s">
        <v>39747</v>
      </c>
      <c r="ED1614" s="31" t="s">
        <v>41101</v>
      </c>
      <c r="EE1614" s="31"/>
      <c r="EF1614" s="31"/>
      <c r="EG1614" s="31"/>
      <c r="EH1614" s="31"/>
      <c r="EI1614" s="31"/>
      <c r="EJ1614" s="31"/>
    </row>
    <row r="1615" spans="1:140" ht="23.25" customHeight="1">
      <c r="A1615" s="25">
        <v>1613</v>
      </c>
      <c r="B1615" s="30" t="s">
        <v>24383</v>
      </c>
      <c r="C1615" s="31" t="s">
        <v>2249</v>
      </c>
      <c r="D1615" s="30" t="s">
        <v>11473</v>
      </c>
      <c r="E1615" s="30"/>
      <c r="F1615" s="30" t="s">
        <v>36255</v>
      </c>
      <c r="G1615" s="31">
        <f t="shared" si="237"/>
        <v>58</v>
      </c>
      <c r="H1615" s="72">
        <f t="shared" si="238"/>
        <v>53632</v>
      </c>
      <c r="I1615" s="30"/>
      <c r="J1615" s="30" t="s">
        <v>34084</v>
      </c>
      <c r="K1615" s="30" t="s">
        <v>4318</v>
      </c>
      <c r="L1615" s="31" t="s">
        <v>4318</v>
      </c>
      <c r="M1615" s="31" t="s">
        <v>3186</v>
      </c>
      <c r="N1615" s="31" t="s">
        <v>3557</v>
      </c>
      <c r="O1615" s="31" t="s">
        <v>1501</v>
      </c>
      <c r="P1615" s="31" t="s">
        <v>30542</v>
      </c>
      <c r="Q1615" s="31"/>
      <c r="R1615" s="31">
        <v>6</v>
      </c>
      <c r="S1615" s="31">
        <v>0</v>
      </c>
      <c r="T1615" s="31"/>
      <c r="U1615" s="31">
        <v>1256</v>
      </c>
      <c r="V1615" s="31" t="s">
        <v>16149</v>
      </c>
      <c r="W1615" s="31" t="s">
        <v>2905</v>
      </c>
      <c r="X1615" s="31" t="s">
        <v>4866</v>
      </c>
      <c r="Y1615" s="31" t="e">
        <f t="shared" ca="1" si="239"/>
        <v>#VALUE!</v>
      </c>
      <c r="Z1615" s="31" t="e">
        <f t="shared" ca="1" si="240"/>
        <v>#VALUE!</v>
      </c>
      <c r="AA1615" s="31"/>
      <c r="AB1615" s="31" t="s">
        <v>11144</v>
      </c>
      <c r="AC1615" s="31" t="s">
        <v>34145</v>
      </c>
      <c r="AD1615" s="31" t="s">
        <v>34145</v>
      </c>
      <c r="AE1615" s="31"/>
      <c r="AF1615" s="31" t="s">
        <v>24701</v>
      </c>
      <c r="AG1615" s="31" t="s">
        <v>4322</v>
      </c>
      <c r="AH1615" s="31" t="s">
        <v>4322</v>
      </c>
      <c r="AI1615" s="31" t="s">
        <v>908</v>
      </c>
      <c r="AJ1615" s="31" t="s">
        <v>6264</v>
      </c>
      <c r="AK1615" s="31" t="s">
        <v>11507</v>
      </c>
      <c r="AL1615" s="31" t="s">
        <v>2771</v>
      </c>
      <c r="AM1615" s="31" t="s">
        <v>3001</v>
      </c>
      <c r="AN1615" s="31"/>
      <c r="AO1615" s="31"/>
      <c r="AP1615" s="31" t="s">
        <v>18118</v>
      </c>
      <c r="AQ1615" s="31" t="s">
        <v>31200</v>
      </c>
      <c r="AR1615" s="31" t="s">
        <v>34145</v>
      </c>
      <c r="AS1615" s="31" t="s">
        <v>34145</v>
      </c>
      <c r="AT1615" s="31" t="str">
        <f>_xlfn.IFNA(VLOOKUP(D1615,'[1]5. 1 Mei 2022'!$C$7:$F$60,4,FALSE),"")</f>
        <v/>
      </c>
      <c r="AU1615" s="31"/>
      <c r="AV1615" s="31" t="s">
        <v>20032</v>
      </c>
      <c r="AW1615" s="31" t="s">
        <v>21723</v>
      </c>
      <c r="AX1615" s="29">
        <f t="shared" si="235"/>
        <v>46555</v>
      </c>
      <c r="AY1615" s="31" t="s">
        <v>26346</v>
      </c>
      <c r="AZ1615" s="31" t="s">
        <v>2622</v>
      </c>
      <c r="BA1615" s="30" t="s">
        <v>18118</v>
      </c>
      <c r="BB1615" s="31" t="s">
        <v>8024</v>
      </c>
      <c r="BC1615" s="31"/>
      <c r="BD1615" s="31" t="s">
        <v>7980</v>
      </c>
      <c r="BE1615" s="31" t="s">
        <v>7969</v>
      </c>
      <c r="BF1615" s="31" t="s">
        <v>20032</v>
      </c>
      <c r="BG1615" s="31"/>
      <c r="BH1615" s="31"/>
      <c r="BI1615" s="31" t="s">
        <v>8136</v>
      </c>
      <c r="BJ1615" s="31" t="s">
        <v>20275</v>
      </c>
      <c r="BK1615" s="31" t="str">
        <f t="shared" si="236"/>
        <v>III/a</v>
      </c>
      <c r="BL1615" s="31" t="s">
        <v>8077</v>
      </c>
      <c r="BM1615" s="31"/>
      <c r="BN1615" s="31"/>
      <c r="BO1615" s="31"/>
      <c r="BP1615" s="31"/>
      <c r="BQ1615" s="31" t="s">
        <v>20275</v>
      </c>
      <c r="BR1615" s="31" t="s">
        <v>26137</v>
      </c>
      <c r="BS1615" s="31" t="s">
        <v>30492</v>
      </c>
      <c r="BT1615" s="31" t="s">
        <v>8019</v>
      </c>
      <c r="BU1615" s="31" t="s">
        <v>12285</v>
      </c>
      <c r="BV1615" s="31" t="s">
        <v>2124</v>
      </c>
      <c r="BW1615" s="31">
        <f t="shared" ca="1" si="241"/>
        <v>13</v>
      </c>
      <c r="BX1615" s="78">
        <f t="shared" ca="1" si="242"/>
        <v>3</v>
      </c>
      <c r="BY1615" s="31"/>
      <c r="BZ1615" s="31" t="s">
        <v>19313</v>
      </c>
      <c r="CA1615" s="31" t="s">
        <v>2483</v>
      </c>
      <c r="CB1615" s="31" t="s">
        <v>2519</v>
      </c>
      <c r="CC1615" s="31">
        <v>2</v>
      </c>
      <c r="CD1615" s="31">
        <v>1</v>
      </c>
      <c r="CE1615" s="31" t="s">
        <v>20085</v>
      </c>
      <c r="CF1615" s="31"/>
      <c r="CG1615" s="31"/>
      <c r="CH1615" s="31"/>
      <c r="CI1615" s="31"/>
      <c r="CJ1615" s="31"/>
      <c r="CK1615" s="31"/>
      <c r="CL1615" s="31" t="s">
        <v>22263</v>
      </c>
      <c r="CM1615" s="31" t="s">
        <v>22264</v>
      </c>
      <c r="CN1615" s="31">
        <v>123</v>
      </c>
      <c r="CO1615" s="31" t="s">
        <v>25096</v>
      </c>
      <c r="CP1615" s="31" t="s">
        <v>22264</v>
      </c>
      <c r="CQ1615" s="31">
        <v>123</v>
      </c>
      <c r="CR1615" s="31">
        <v>4371</v>
      </c>
      <c r="CS1615" s="31" t="s">
        <v>18417</v>
      </c>
      <c r="CT1615" s="31" t="s">
        <v>18418</v>
      </c>
      <c r="CU1615" s="31" t="s">
        <v>4327</v>
      </c>
      <c r="CV1615" s="31" t="s">
        <v>17266</v>
      </c>
      <c r="CW1615" s="31" t="s">
        <v>10314</v>
      </c>
      <c r="CX1615" s="31" t="s">
        <v>17267</v>
      </c>
      <c r="CY1615" s="31"/>
      <c r="CZ1615" s="31"/>
      <c r="DA1615" s="31"/>
      <c r="DB1615" s="31" t="s">
        <v>15744</v>
      </c>
      <c r="DC1615" s="31" t="s">
        <v>15745</v>
      </c>
      <c r="DD1615" s="31" t="s">
        <v>15746</v>
      </c>
      <c r="DE1615" s="31"/>
      <c r="DF1615" s="31"/>
      <c r="DG1615" s="31"/>
      <c r="DH1615" s="31"/>
      <c r="DI1615" s="31" t="s">
        <v>24822</v>
      </c>
      <c r="DJ1615" s="31" t="s">
        <v>24823</v>
      </c>
      <c r="DK1615" s="31" t="s">
        <v>25642</v>
      </c>
      <c r="DL1615" s="31" t="s">
        <v>25643</v>
      </c>
      <c r="DM1615" s="38" t="s">
        <v>9493</v>
      </c>
      <c r="DN1615" s="38"/>
      <c r="DO1615" s="35">
        <v>0</v>
      </c>
      <c r="DP1615" s="31" t="s">
        <v>13872</v>
      </c>
      <c r="DQ1615" s="31" t="s">
        <v>11505</v>
      </c>
      <c r="DR1615" s="31"/>
      <c r="DS1615" s="31" t="s">
        <v>27127</v>
      </c>
      <c r="DT1615" s="31" t="s">
        <v>38067</v>
      </c>
      <c r="DU1615" s="31">
        <v>2</v>
      </c>
      <c r="DV1615" s="31" t="s">
        <v>32165</v>
      </c>
      <c r="DW1615" s="31" t="s">
        <v>7980</v>
      </c>
      <c r="DX1615" s="31" t="s">
        <v>7980</v>
      </c>
      <c r="DY1615" s="31" t="s">
        <v>31428</v>
      </c>
      <c r="DZ1615" s="31" t="s">
        <v>31427</v>
      </c>
      <c r="EA1615" s="31"/>
      <c r="EB1615" s="31">
        <v>0</v>
      </c>
      <c r="EC1615" s="31" t="s">
        <v>40168</v>
      </c>
      <c r="ED1615" s="31" t="s">
        <v>41101</v>
      </c>
      <c r="EE1615" s="31"/>
      <c r="EF1615" s="31"/>
      <c r="EG1615" s="31"/>
      <c r="EH1615" s="31"/>
      <c r="EI1615" s="31"/>
      <c r="EJ1615" s="31"/>
    </row>
    <row r="1616" spans="1:140" ht="23.25" customHeight="1">
      <c r="A1616" s="25">
        <v>1614</v>
      </c>
      <c r="B1616" s="30" t="s">
        <v>16499</v>
      </c>
      <c r="C1616" s="31" t="s">
        <v>11787</v>
      </c>
      <c r="D1616" s="30" t="s">
        <v>21109</v>
      </c>
      <c r="E1616" s="30"/>
      <c r="F1616" s="30" t="s">
        <v>36262</v>
      </c>
      <c r="G1616" s="31">
        <f t="shared" si="237"/>
        <v>58</v>
      </c>
      <c r="H1616" s="72">
        <f t="shared" si="238"/>
        <v>54728</v>
      </c>
      <c r="I1616" s="30" t="s">
        <v>35310</v>
      </c>
      <c r="J1616" s="30" t="s">
        <v>34085</v>
      </c>
      <c r="K1616" s="30" t="s">
        <v>34083</v>
      </c>
      <c r="L1616" s="31" t="s">
        <v>16726</v>
      </c>
      <c r="M1616" s="31" t="s">
        <v>3186</v>
      </c>
      <c r="N1616" s="31" t="s">
        <v>5865</v>
      </c>
      <c r="O1616" s="31" t="s">
        <v>5117</v>
      </c>
      <c r="P1616" s="31" t="s">
        <v>19644</v>
      </c>
      <c r="Q1616" s="31"/>
      <c r="R1616" s="31"/>
      <c r="S1616" s="31"/>
      <c r="T1616" s="31"/>
      <c r="U1616" s="31" t="s">
        <v>11996</v>
      </c>
      <c r="V1616" s="31"/>
      <c r="W1616" s="31" t="s">
        <v>7239</v>
      </c>
      <c r="X1616" s="31" t="s">
        <v>11750</v>
      </c>
      <c r="Y1616" s="31" t="e">
        <f t="shared" ca="1" si="239"/>
        <v>#VALUE!</v>
      </c>
      <c r="Z1616" s="31" t="e">
        <f t="shared" ca="1" si="240"/>
        <v>#VALUE!</v>
      </c>
      <c r="AA1616" s="31"/>
      <c r="AB1616" s="31" t="s">
        <v>11144</v>
      </c>
      <c r="AC1616" s="31" t="s">
        <v>34145</v>
      </c>
      <c r="AD1616" s="31" t="s">
        <v>34145</v>
      </c>
      <c r="AE1616" s="31"/>
      <c r="AF1616" s="31" t="s">
        <v>24701</v>
      </c>
      <c r="AG1616" s="31" t="s">
        <v>4322</v>
      </c>
      <c r="AH1616" s="31" t="s">
        <v>4322</v>
      </c>
      <c r="AI1616" s="31" t="s">
        <v>908</v>
      </c>
      <c r="AJ1616" s="31" t="s">
        <v>11979</v>
      </c>
      <c r="AK1616" s="31" t="s">
        <v>11980</v>
      </c>
      <c r="AL1616" s="31">
        <v>41164</v>
      </c>
      <c r="AM1616" s="31" t="s">
        <v>2772</v>
      </c>
      <c r="AN1616" s="31"/>
      <c r="AO1616" s="31"/>
      <c r="AP1616" s="31" t="s">
        <v>33003</v>
      </c>
      <c r="AQ1616" s="31" t="s">
        <v>31996</v>
      </c>
      <c r="AR1616" s="31" t="s">
        <v>34145</v>
      </c>
      <c r="AS1616" s="31" t="s">
        <v>34145</v>
      </c>
      <c r="AT1616" s="31" t="str">
        <f>_xlfn.IFNA(VLOOKUP(D1616,'[1]5. 1 Mei 2022'!$C$7:$F$60,4,FALSE),"")</f>
        <v/>
      </c>
      <c r="AU1616" s="31"/>
      <c r="AV1616" s="31" t="s">
        <v>20032</v>
      </c>
      <c r="AW1616" s="31" t="s">
        <v>31996</v>
      </c>
      <c r="AX1616" s="29">
        <f t="shared" si="235"/>
        <v>46376</v>
      </c>
      <c r="AY1616" s="31" t="s">
        <v>26346</v>
      </c>
      <c r="AZ1616" s="31" t="s">
        <v>33005</v>
      </c>
      <c r="BA1616" s="30" t="s">
        <v>33003</v>
      </c>
      <c r="BB1616" s="31" t="s">
        <v>22916</v>
      </c>
      <c r="BC1616" s="31"/>
      <c r="BD1616" s="31" t="s">
        <v>7980</v>
      </c>
      <c r="BE1616" s="31" t="s">
        <v>7969</v>
      </c>
      <c r="BF1616" s="31" t="s">
        <v>20032</v>
      </c>
      <c r="BG1616" s="31"/>
      <c r="BH1616" s="31"/>
      <c r="BI1616" s="31"/>
      <c r="BJ1616" s="31">
        <v>0</v>
      </c>
      <c r="BK1616" s="31" t="str">
        <f t="shared" si="236"/>
        <v>II/c</v>
      </c>
      <c r="BL1616" s="31"/>
      <c r="BM1616" s="31"/>
      <c r="BN1616" s="31"/>
      <c r="BO1616" s="31"/>
      <c r="BP1616" s="31"/>
      <c r="BQ1616" s="31"/>
      <c r="BR1616" s="31"/>
      <c r="BS1616" s="31"/>
      <c r="BT1616" s="31"/>
      <c r="BU1616" s="31"/>
      <c r="BV1616" s="31" t="s">
        <v>8454</v>
      </c>
      <c r="BW1616" s="31">
        <f t="shared" ca="1" si="241"/>
        <v>9</v>
      </c>
      <c r="BX1616" s="78">
        <f t="shared" ca="1" si="242"/>
        <v>3</v>
      </c>
      <c r="BY1616" s="31" t="s">
        <v>19644</v>
      </c>
      <c r="BZ1616" s="31"/>
      <c r="CA1616" s="31" t="s">
        <v>2483</v>
      </c>
      <c r="CB1616" s="31" t="s">
        <v>2406</v>
      </c>
      <c r="CC1616" s="31"/>
      <c r="CD1616" s="31"/>
      <c r="CE1616" s="31" t="s">
        <v>20085</v>
      </c>
      <c r="CF1616" s="31"/>
      <c r="CG1616" s="31"/>
      <c r="CH1616" s="31"/>
      <c r="CI1616" s="31"/>
      <c r="CJ1616" s="31"/>
      <c r="CK1616" s="31"/>
      <c r="CL1616" s="31" t="s">
        <v>22267</v>
      </c>
      <c r="CM1616" s="31" t="s">
        <v>22268</v>
      </c>
      <c r="CN1616" s="31">
        <v>123</v>
      </c>
      <c r="CO1616" s="31" t="s">
        <v>25910</v>
      </c>
      <c r="CP1616" s="31" t="s">
        <v>22268</v>
      </c>
      <c r="CQ1616" s="31">
        <v>123</v>
      </c>
      <c r="CR1616" s="31">
        <v>4753</v>
      </c>
      <c r="CS1616" s="31" t="s">
        <v>8731</v>
      </c>
      <c r="CT1616" s="31" t="s">
        <v>11874</v>
      </c>
      <c r="CU1616" s="31" t="s">
        <v>11875</v>
      </c>
      <c r="CV1616" s="31" t="s">
        <v>11866</v>
      </c>
      <c r="CW1616" s="31" t="s">
        <v>11294</v>
      </c>
      <c r="CX1616" s="31" t="s">
        <v>11799</v>
      </c>
      <c r="CY1616" s="31"/>
      <c r="CZ1616" s="31"/>
      <c r="DA1616" s="31"/>
      <c r="DB1616" s="31" t="s">
        <v>11355</v>
      </c>
      <c r="DC1616" s="31" t="s">
        <v>16323</v>
      </c>
      <c r="DD1616" s="31" t="s">
        <v>16324</v>
      </c>
      <c r="DE1616" s="31"/>
      <c r="DF1616" s="31"/>
      <c r="DG1616" s="31"/>
      <c r="DH1616" s="31"/>
      <c r="DI1616" s="31" t="s">
        <v>24822</v>
      </c>
      <c r="DJ1616" s="31" t="s">
        <v>24823</v>
      </c>
      <c r="DK1616" s="31"/>
      <c r="DL1616" s="31"/>
      <c r="DM1616" s="38" t="s">
        <v>11983</v>
      </c>
      <c r="DN1616" s="38"/>
      <c r="DO1616" s="51" t="s">
        <v>34552</v>
      </c>
      <c r="DP1616" s="31" t="s">
        <v>11982</v>
      </c>
      <c r="DQ1616" s="31" t="s">
        <v>11981</v>
      </c>
      <c r="DR1616" s="31"/>
      <c r="DS1616" s="31" t="s">
        <v>27725</v>
      </c>
      <c r="DT1616" s="31" t="s">
        <v>28250</v>
      </c>
      <c r="DU1616" s="31">
        <v>2</v>
      </c>
      <c r="DV1616" s="31" t="s">
        <v>32165</v>
      </c>
      <c r="DW1616" s="31" t="s">
        <v>7980</v>
      </c>
      <c r="DX1616" s="31" t="s">
        <v>7980</v>
      </c>
      <c r="DY1616" s="31" t="s">
        <v>31803</v>
      </c>
      <c r="DZ1616" s="31" t="s">
        <v>16948</v>
      </c>
      <c r="EA1616" s="31"/>
      <c r="EB1616" s="31">
        <v>0</v>
      </c>
      <c r="EC1616" s="31" t="s">
        <v>40168</v>
      </c>
      <c r="ED1616" s="31" t="s">
        <v>41101</v>
      </c>
      <c r="EE1616" s="31"/>
      <c r="EF1616" s="31"/>
      <c r="EG1616" s="31"/>
      <c r="EH1616" s="31"/>
      <c r="EI1616" s="31"/>
      <c r="EJ1616" s="31"/>
    </row>
    <row r="1617" spans="1:140" ht="23.25" customHeight="1">
      <c r="A1617" s="25">
        <v>1615</v>
      </c>
      <c r="B1617" s="30" t="s">
        <v>7246</v>
      </c>
      <c r="C1617" s="31" t="s">
        <v>4318</v>
      </c>
      <c r="D1617" s="30" t="s">
        <v>3119</v>
      </c>
      <c r="E1617" s="30"/>
      <c r="F1617" s="30" t="s">
        <v>36257</v>
      </c>
      <c r="G1617" s="31">
        <f t="shared" si="237"/>
        <v>58</v>
      </c>
      <c r="H1617" s="72">
        <f t="shared" si="238"/>
        <v>50710</v>
      </c>
      <c r="I1617" s="30"/>
      <c r="J1617" s="30" t="s">
        <v>34084</v>
      </c>
      <c r="K1617" s="30" t="s">
        <v>4318</v>
      </c>
      <c r="L1617" s="31" t="s">
        <v>4318</v>
      </c>
      <c r="M1617" s="31" t="s">
        <v>3186</v>
      </c>
      <c r="N1617" s="31" t="s">
        <v>5797</v>
      </c>
      <c r="O1617" s="31" t="s">
        <v>5271</v>
      </c>
      <c r="P1617" s="31" t="s">
        <v>21727</v>
      </c>
      <c r="Q1617" s="31"/>
      <c r="R1617" s="31">
        <v>12</v>
      </c>
      <c r="S1617" s="31">
        <v>0</v>
      </c>
      <c r="T1617" s="31"/>
      <c r="U1617" s="31">
        <v>231</v>
      </c>
      <c r="V1617" s="31" t="s">
        <v>5783</v>
      </c>
      <c r="W1617" s="31" t="s">
        <v>6910</v>
      </c>
      <c r="X1617" s="31" t="s">
        <v>5184</v>
      </c>
      <c r="Y1617" s="31" t="e">
        <f t="shared" ca="1" si="239"/>
        <v>#VALUE!</v>
      </c>
      <c r="Z1617" s="31" t="e">
        <f t="shared" ca="1" si="240"/>
        <v>#VALUE!</v>
      </c>
      <c r="AA1617" s="31"/>
      <c r="AB1617" s="31" t="s">
        <v>10515</v>
      </c>
      <c r="AC1617" s="31" t="s">
        <v>34147</v>
      </c>
      <c r="AD1617" s="31" t="s">
        <v>34147</v>
      </c>
      <c r="AE1617" s="31"/>
      <c r="AF1617" s="31" t="s">
        <v>24699</v>
      </c>
      <c r="AG1617" s="31" t="s">
        <v>5851</v>
      </c>
      <c r="AH1617" s="31" t="s">
        <v>5852</v>
      </c>
      <c r="AI1617" s="31" t="s">
        <v>7082</v>
      </c>
      <c r="AJ1617" s="31"/>
      <c r="AK1617" s="31"/>
      <c r="AL1617" s="31" t="s">
        <v>4504</v>
      </c>
      <c r="AM1617" s="31" t="s">
        <v>2711</v>
      </c>
      <c r="AN1617" s="31"/>
      <c r="AO1617" s="31"/>
      <c r="AP1617" s="31" t="s">
        <v>33759</v>
      </c>
      <c r="AQ1617" s="31"/>
      <c r="AR1617" s="31" t="s">
        <v>34147</v>
      </c>
      <c r="AS1617" s="31" t="s">
        <v>34147</v>
      </c>
      <c r="AT1617" s="31" t="str">
        <f>_xlfn.IFNA(VLOOKUP(D1617,'[1]5. 1 Mei 2022'!$C$7:$F$60,4,FALSE),"")</f>
        <v/>
      </c>
      <c r="AU1617" s="31" t="s">
        <v>39990</v>
      </c>
      <c r="AV1617" s="31" t="s">
        <v>34018</v>
      </c>
      <c r="AW1617" s="31"/>
      <c r="AX1617" s="29">
        <f t="shared" si="235"/>
        <v>1903</v>
      </c>
      <c r="AY1617" s="31" t="s">
        <v>26342</v>
      </c>
      <c r="AZ1617" s="31" t="s">
        <v>532</v>
      </c>
      <c r="BA1617" s="30" t="s">
        <v>33759</v>
      </c>
      <c r="BB1617" s="31" t="s">
        <v>8101</v>
      </c>
      <c r="BC1617" s="31"/>
      <c r="BD1617" s="31" t="s">
        <v>40362</v>
      </c>
      <c r="BE1617" s="31" t="s">
        <v>7967</v>
      </c>
      <c r="BF1617" s="31" t="s">
        <v>34018</v>
      </c>
      <c r="BG1617" s="31" t="s">
        <v>15292</v>
      </c>
      <c r="BH1617" s="31"/>
      <c r="BI1617" s="31" t="s">
        <v>8129</v>
      </c>
      <c r="BJ1617" s="31" t="s">
        <v>18744</v>
      </c>
      <c r="BK1617" s="31" t="str">
        <f t="shared" si="236"/>
        <v>III/d</v>
      </c>
      <c r="BL1617" s="31" t="s">
        <v>8077</v>
      </c>
      <c r="BM1617" s="31"/>
      <c r="BN1617" s="31"/>
      <c r="BO1617" s="31"/>
      <c r="BP1617" s="31"/>
      <c r="BQ1617" s="31" t="s">
        <v>18744</v>
      </c>
      <c r="BR1617" s="31" t="s">
        <v>15826</v>
      </c>
      <c r="BS1617" s="31" t="s">
        <v>26433</v>
      </c>
      <c r="BT1617" s="31" t="s">
        <v>7564</v>
      </c>
      <c r="BU1617" s="31" t="s">
        <v>794</v>
      </c>
      <c r="BV1617" s="31" t="s">
        <v>4464</v>
      </c>
      <c r="BW1617" s="31">
        <f t="shared" ca="1" si="241"/>
        <v>14</v>
      </c>
      <c r="BX1617" s="78">
        <f t="shared" ca="1" si="242"/>
        <v>3</v>
      </c>
      <c r="BY1617" s="31"/>
      <c r="BZ1617" s="31"/>
      <c r="CA1617" s="31" t="s">
        <v>2483</v>
      </c>
      <c r="CB1617" s="31" t="s">
        <v>2519</v>
      </c>
      <c r="CC1617" s="31"/>
      <c r="CD1617" s="31">
        <v>1</v>
      </c>
      <c r="CE1617" s="31" t="s">
        <v>20085</v>
      </c>
      <c r="CF1617" s="31"/>
      <c r="CG1617" s="31"/>
      <c r="CH1617" s="31"/>
      <c r="CI1617" s="31"/>
      <c r="CJ1617" s="31"/>
      <c r="CK1617" s="31"/>
      <c r="CL1617" s="31" t="s">
        <v>33690</v>
      </c>
      <c r="CM1617" s="31" t="s">
        <v>31224</v>
      </c>
      <c r="CN1617" s="31">
        <v>126</v>
      </c>
      <c r="CO1617" s="31" t="s">
        <v>31223</v>
      </c>
      <c r="CP1617" s="31" t="s">
        <v>31224</v>
      </c>
      <c r="CQ1617" s="31">
        <v>126</v>
      </c>
      <c r="CR1617" s="31">
        <v>4246</v>
      </c>
      <c r="CS1617" s="31" t="s">
        <v>11260</v>
      </c>
      <c r="CT1617" s="31" t="s">
        <v>11261</v>
      </c>
      <c r="CU1617" s="31" t="s">
        <v>11262</v>
      </c>
      <c r="CV1617" s="31" t="s">
        <v>10486</v>
      </c>
      <c r="CW1617" s="31" t="s">
        <v>10487</v>
      </c>
      <c r="CX1617" s="31" t="s">
        <v>10461</v>
      </c>
      <c r="CY1617" s="31"/>
      <c r="CZ1617" s="31"/>
      <c r="DA1617" s="31"/>
      <c r="DB1617" s="31" t="s">
        <v>11355</v>
      </c>
      <c r="DC1617" s="31" t="s">
        <v>18668</v>
      </c>
      <c r="DD1617" s="31" t="s">
        <v>18474</v>
      </c>
      <c r="DE1617" s="31"/>
      <c r="DF1617" s="31"/>
      <c r="DG1617" s="31"/>
      <c r="DH1617" s="31"/>
      <c r="DI1617" s="31" t="s">
        <v>25298</v>
      </c>
      <c r="DJ1617" s="31" t="s">
        <v>25299</v>
      </c>
      <c r="DK1617" s="31"/>
      <c r="DL1617" s="31"/>
      <c r="DM1617" s="38" t="s">
        <v>9597</v>
      </c>
      <c r="DN1617" s="38"/>
      <c r="DO1617" s="35">
        <v>0</v>
      </c>
      <c r="DP1617" s="31" t="s">
        <v>14303</v>
      </c>
      <c r="DQ1617" s="31" t="s">
        <v>14304</v>
      </c>
      <c r="DR1617" s="31"/>
      <c r="DS1617" s="31" t="s">
        <v>38677</v>
      </c>
      <c r="DT1617" s="31" t="s">
        <v>28160</v>
      </c>
      <c r="DU1617" s="31">
        <v>3</v>
      </c>
      <c r="DV1617" s="31" t="s">
        <v>32167</v>
      </c>
      <c r="DW1617" s="31"/>
      <c r="DX1617" s="31"/>
      <c r="DY1617" s="31" t="s">
        <v>33689</v>
      </c>
      <c r="DZ1617" s="31" t="s">
        <v>25272</v>
      </c>
      <c r="EA1617" s="31" t="s">
        <v>24975</v>
      </c>
      <c r="EB1617" s="31">
        <v>0</v>
      </c>
      <c r="EC1617" s="31" t="s">
        <v>40139</v>
      </c>
      <c r="ED1617" s="31" t="s">
        <v>41100</v>
      </c>
      <c r="EE1617" s="31"/>
      <c r="EF1617" s="31"/>
      <c r="EG1617" s="31"/>
      <c r="EH1617" s="31"/>
      <c r="EI1617" s="31"/>
      <c r="EJ1617" s="31"/>
    </row>
    <row r="1618" spans="1:140" ht="23.25" customHeight="1">
      <c r="A1618" s="25">
        <v>1616</v>
      </c>
      <c r="B1618" s="30" t="s">
        <v>40476</v>
      </c>
      <c r="C1618" s="31">
        <v>140336520</v>
      </c>
      <c r="D1618" s="30" t="s">
        <v>40</v>
      </c>
      <c r="E1618" s="30"/>
      <c r="F1618" s="30" t="s">
        <v>36254</v>
      </c>
      <c r="G1618" s="31">
        <f t="shared" si="237"/>
        <v>58</v>
      </c>
      <c r="H1618" s="72">
        <f t="shared" si="238"/>
        <v>45231</v>
      </c>
      <c r="I1618" s="30"/>
      <c r="J1618" s="30" t="s">
        <v>34084</v>
      </c>
      <c r="K1618" s="30" t="s">
        <v>4318</v>
      </c>
      <c r="L1618" s="31" t="s">
        <v>4318</v>
      </c>
      <c r="M1618" s="31" t="s">
        <v>3186</v>
      </c>
      <c r="N1618" s="31" t="s">
        <v>5797</v>
      </c>
      <c r="O1618" s="31" t="s">
        <v>4320</v>
      </c>
      <c r="P1618" s="52" t="s">
        <v>24630</v>
      </c>
      <c r="Q1618" s="31" t="s">
        <v>40038</v>
      </c>
      <c r="R1618" s="31">
        <v>20</v>
      </c>
      <c r="S1618" s="31">
        <v>7</v>
      </c>
      <c r="T1618" s="31"/>
      <c r="U1618" s="31">
        <v>1415</v>
      </c>
      <c r="V1618" s="31"/>
      <c r="W1618" s="31" t="s">
        <v>7754</v>
      </c>
      <c r="X1618" s="31" t="s">
        <v>5155</v>
      </c>
      <c r="Y1618" s="31">
        <f t="shared" ca="1" si="239"/>
        <v>58</v>
      </c>
      <c r="Z1618" s="31" t="str">
        <f t="shared" ca="1" si="240"/>
        <v>46-58</v>
      </c>
      <c r="AA1618" s="31"/>
      <c r="AB1618" s="31" t="s">
        <v>11144</v>
      </c>
      <c r="AC1618" s="31" t="s">
        <v>34145</v>
      </c>
      <c r="AD1618" s="31" t="s">
        <v>34145</v>
      </c>
      <c r="AE1618" s="31"/>
      <c r="AF1618" s="31" t="s">
        <v>24701</v>
      </c>
      <c r="AG1618" s="31" t="s">
        <v>4322</v>
      </c>
      <c r="AH1618" s="31" t="s">
        <v>4322</v>
      </c>
      <c r="AI1618" s="31" t="s">
        <v>908</v>
      </c>
      <c r="AJ1618" s="31" t="s">
        <v>40477</v>
      </c>
      <c r="AK1618" s="52" t="s">
        <v>40478</v>
      </c>
      <c r="AL1618" s="52" t="s">
        <v>22732</v>
      </c>
      <c r="AM1618" s="31" t="s">
        <v>8055</v>
      </c>
      <c r="AN1618" s="31"/>
      <c r="AO1618" s="52" t="s">
        <v>35745</v>
      </c>
      <c r="AP1618" s="31" t="s">
        <v>33003</v>
      </c>
      <c r="AQ1618" s="31" t="s">
        <v>12285</v>
      </c>
      <c r="AR1618" s="31" t="s">
        <v>34145</v>
      </c>
      <c r="AS1618" s="31" t="s">
        <v>34145</v>
      </c>
      <c r="AT1618" s="31" t="str">
        <f>_xlfn.IFNA(VLOOKUP(D1618,'[1]5. 1 Mei 2022'!$C$7:$F$60,4,FALSE),"")</f>
        <v/>
      </c>
      <c r="AU1618" s="31"/>
      <c r="AV1618" s="31" t="s">
        <v>20034</v>
      </c>
      <c r="AW1618" s="31" t="s">
        <v>16037</v>
      </c>
      <c r="AX1618" s="29">
        <f t="shared" si="235"/>
        <v>45916</v>
      </c>
      <c r="AY1618" s="31" t="s">
        <v>26346</v>
      </c>
      <c r="AZ1618" s="31" t="s">
        <v>33005</v>
      </c>
      <c r="BA1618" s="30" t="s">
        <v>33003</v>
      </c>
      <c r="BB1618" s="31" t="s">
        <v>22916</v>
      </c>
      <c r="BC1618" s="31"/>
      <c r="BD1618" s="31" t="s">
        <v>1759</v>
      </c>
      <c r="BE1618" s="31" t="s">
        <v>7969</v>
      </c>
      <c r="BF1618" s="31" t="s">
        <v>20034</v>
      </c>
      <c r="BG1618" s="31"/>
      <c r="BH1618" s="31"/>
      <c r="BI1618" s="31" t="s">
        <v>8136</v>
      </c>
      <c r="BJ1618" s="31" t="s">
        <v>3185</v>
      </c>
      <c r="BK1618" s="31" t="str">
        <f t="shared" si="236"/>
        <v>III/d</v>
      </c>
      <c r="BL1618" s="31" t="s">
        <v>8077</v>
      </c>
      <c r="BM1618" s="31"/>
      <c r="BN1618" s="31"/>
      <c r="BO1618" s="31"/>
      <c r="BP1618" s="31" t="s">
        <v>1498</v>
      </c>
      <c r="BQ1618" s="31" t="s">
        <v>3185</v>
      </c>
      <c r="BR1618" s="31" t="s">
        <v>39748</v>
      </c>
      <c r="BS1618" s="52" t="s">
        <v>40039</v>
      </c>
      <c r="BT1618" s="31" t="s">
        <v>1694</v>
      </c>
      <c r="BU1618" s="31"/>
      <c r="BV1618" s="31" t="s">
        <v>5156</v>
      </c>
      <c r="BW1618" s="31">
        <f t="shared" ca="1" si="241"/>
        <v>29</v>
      </c>
      <c r="BX1618" s="78">
        <f t="shared" ca="1" si="242"/>
        <v>3</v>
      </c>
      <c r="BY1618" s="31"/>
      <c r="BZ1618" s="31"/>
      <c r="CA1618" s="31" t="s">
        <v>4239</v>
      </c>
      <c r="CB1618" s="31" t="s">
        <v>2519</v>
      </c>
      <c r="CC1618" s="31">
        <v>2</v>
      </c>
      <c r="CD1618" s="31">
        <v>1</v>
      </c>
      <c r="CE1618" s="31" t="s">
        <v>20085</v>
      </c>
      <c r="CF1618" s="31"/>
      <c r="CG1618" s="31">
        <v>2008</v>
      </c>
      <c r="CH1618" s="31"/>
      <c r="CI1618" s="31"/>
      <c r="CJ1618" s="31"/>
      <c r="CK1618" s="31"/>
      <c r="CL1618" s="31" t="s">
        <v>28421</v>
      </c>
      <c r="CM1618" s="31" t="s">
        <v>28422</v>
      </c>
      <c r="CN1618" s="31">
        <v>124</v>
      </c>
      <c r="CO1618" s="31" t="s">
        <v>32751</v>
      </c>
      <c r="CP1618" s="31" t="s">
        <v>28422</v>
      </c>
      <c r="CQ1618" s="31">
        <v>124</v>
      </c>
      <c r="CR1618" s="31">
        <v>3385</v>
      </c>
      <c r="CS1618" s="31"/>
      <c r="CT1618" s="31"/>
      <c r="CU1618" s="31"/>
      <c r="CV1618" s="31" t="s">
        <v>19162</v>
      </c>
      <c r="CW1618" s="31" t="s">
        <v>19163</v>
      </c>
      <c r="CX1618" s="31" t="s">
        <v>19164</v>
      </c>
      <c r="CY1618" s="31"/>
      <c r="CZ1618" s="31"/>
      <c r="DA1618" s="31"/>
      <c r="DB1618" s="31" t="s">
        <v>15747</v>
      </c>
      <c r="DC1618" s="31" t="s">
        <v>15756</v>
      </c>
      <c r="DD1618" s="31" t="s">
        <v>15746</v>
      </c>
      <c r="DE1618" s="31"/>
      <c r="DF1618" s="31"/>
      <c r="DG1618" s="31"/>
      <c r="DH1618" s="31"/>
      <c r="DI1618" s="31" t="s">
        <v>25077</v>
      </c>
      <c r="DJ1618" s="31" t="s">
        <v>25042</v>
      </c>
      <c r="DK1618" s="31" t="s">
        <v>25642</v>
      </c>
      <c r="DL1618" s="31" t="s">
        <v>25643</v>
      </c>
      <c r="DM1618" s="38" t="s">
        <v>19495</v>
      </c>
      <c r="DN1618" s="38"/>
      <c r="DO1618" s="35" t="s">
        <v>20476</v>
      </c>
      <c r="DP1618" s="31" t="s">
        <v>14888</v>
      </c>
      <c r="DQ1618" s="31" t="s">
        <v>14889</v>
      </c>
      <c r="DR1618" s="31"/>
      <c r="DS1618" s="31" t="s">
        <v>27214</v>
      </c>
      <c r="DT1618" s="31" t="s">
        <v>38068</v>
      </c>
      <c r="DU1618" s="31">
        <v>3</v>
      </c>
      <c r="DV1618" s="31" t="s">
        <v>32167</v>
      </c>
      <c r="DW1618" s="31" t="s">
        <v>1759</v>
      </c>
      <c r="DX1618" s="31" t="s">
        <v>1759</v>
      </c>
      <c r="DY1618" s="31" t="s">
        <v>39623</v>
      </c>
      <c r="DZ1618" s="52" t="s">
        <v>39624</v>
      </c>
      <c r="EA1618" s="52" t="s">
        <v>33918</v>
      </c>
      <c r="EB1618" s="31">
        <v>43309</v>
      </c>
      <c r="EC1618" s="31" t="s">
        <v>40168</v>
      </c>
      <c r="ED1618" s="31" t="s">
        <v>41101</v>
      </c>
      <c r="EE1618" s="31"/>
      <c r="EF1618" s="31"/>
      <c r="EG1618" s="31"/>
      <c r="EH1618" s="31"/>
      <c r="EI1618" s="31"/>
      <c r="EJ1618" s="31"/>
    </row>
    <row r="1619" spans="1:140" ht="23.25" customHeight="1">
      <c r="A1619" s="25">
        <v>1617</v>
      </c>
      <c r="B1619" s="30" t="s">
        <v>16498</v>
      </c>
      <c r="C1619" s="31" t="s">
        <v>21095</v>
      </c>
      <c r="D1619" s="30" t="s">
        <v>30016</v>
      </c>
      <c r="E1619" s="30"/>
      <c r="F1619" s="30" t="s">
        <v>36256</v>
      </c>
      <c r="G1619" s="31">
        <f t="shared" si="237"/>
        <v>58</v>
      </c>
      <c r="H1619" s="72">
        <f t="shared" si="238"/>
        <v>55093</v>
      </c>
      <c r="I1619" s="30"/>
      <c r="J1619" s="30" t="s">
        <v>34084</v>
      </c>
      <c r="K1619" s="30" t="s">
        <v>4318</v>
      </c>
      <c r="L1619" s="31" t="s">
        <v>4318</v>
      </c>
      <c r="M1619" s="31" t="s">
        <v>3186</v>
      </c>
      <c r="N1619" s="31" t="s">
        <v>5865</v>
      </c>
      <c r="O1619" s="31" t="s">
        <v>5117</v>
      </c>
      <c r="P1619" s="31" t="s">
        <v>30295</v>
      </c>
      <c r="Q1619" s="31"/>
      <c r="R1619" s="31">
        <v>4</v>
      </c>
      <c r="S1619" s="31">
        <v>0</v>
      </c>
      <c r="T1619" s="31"/>
      <c r="U1619" s="31"/>
      <c r="V1619" s="31"/>
      <c r="W1619" s="31" t="s">
        <v>6910</v>
      </c>
      <c r="X1619" s="31" t="s">
        <v>11560</v>
      </c>
      <c r="Y1619" s="31" t="e">
        <f t="shared" ca="1" si="239"/>
        <v>#VALUE!</v>
      </c>
      <c r="Z1619" s="31" t="e">
        <f t="shared" ca="1" si="240"/>
        <v>#VALUE!</v>
      </c>
      <c r="AA1619" s="31"/>
      <c r="AB1619" s="31" t="s">
        <v>11144</v>
      </c>
      <c r="AC1619" s="31" t="s">
        <v>34145</v>
      </c>
      <c r="AD1619" s="31" t="s">
        <v>34145</v>
      </c>
      <c r="AE1619" s="31"/>
      <c r="AF1619" s="31" t="s">
        <v>24701</v>
      </c>
      <c r="AG1619" s="31" t="s">
        <v>4322</v>
      </c>
      <c r="AH1619" s="31" t="s">
        <v>4322</v>
      </c>
      <c r="AI1619" s="31" t="s">
        <v>908</v>
      </c>
      <c r="AJ1619" s="31" t="s">
        <v>11561</v>
      </c>
      <c r="AK1619" s="31" t="s">
        <v>11562</v>
      </c>
      <c r="AL1619" s="31" t="s">
        <v>627</v>
      </c>
      <c r="AM1619" s="31" t="s">
        <v>3001</v>
      </c>
      <c r="AN1619" s="31"/>
      <c r="AO1619" s="31"/>
      <c r="AP1619" s="31" t="s">
        <v>2307</v>
      </c>
      <c r="AQ1619" s="31" t="s">
        <v>8110</v>
      </c>
      <c r="AR1619" s="31" t="s">
        <v>34145</v>
      </c>
      <c r="AS1619" s="31" t="s">
        <v>34145</v>
      </c>
      <c r="AT1619" s="31" t="str">
        <f>_xlfn.IFNA(VLOOKUP(D1619,'[1]5. 1 Mei 2022'!$C$7:$F$60,4,FALSE),"")</f>
        <v/>
      </c>
      <c r="AU1619" s="31"/>
      <c r="AV1619" s="31" t="s">
        <v>20034</v>
      </c>
      <c r="AW1619" s="31" t="s">
        <v>8110</v>
      </c>
      <c r="AX1619" s="29">
        <f t="shared" si="235"/>
        <v>43602</v>
      </c>
      <c r="AY1619" s="31" t="s">
        <v>26346</v>
      </c>
      <c r="AZ1619" s="31" t="s">
        <v>6924</v>
      </c>
      <c r="BA1619" s="30" t="s">
        <v>2307</v>
      </c>
      <c r="BB1619" s="31" t="s">
        <v>12007</v>
      </c>
      <c r="BC1619" s="31"/>
      <c r="BD1619" s="31" t="s">
        <v>7980</v>
      </c>
      <c r="BE1619" s="31" t="s">
        <v>7969</v>
      </c>
      <c r="BF1619" s="31" t="s">
        <v>20034</v>
      </c>
      <c r="BG1619" s="31"/>
      <c r="BH1619" s="31"/>
      <c r="BI1619" s="31"/>
      <c r="BJ1619" s="31">
        <v>0</v>
      </c>
      <c r="BK1619" s="31" t="str">
        <f t="shared" si="236"/>
        <v>II/c</v>
      </c>
      <c r="BL1619" s="31" t="s">
        <v>8077</v>
      </c>
      <c r="BM1619" s="31"/>
      <c r="BN1619" s="31"/>
      <c r="BO1619" s="31"/>
      <c r="BP1619" s="31"/>
      <c r="BQ1619" s="31" t="s">
        <v>20284</v>
      </c>
      <c r="BR1619" s="29">
        <v>44739</v>
      </c>
      <c r="BS1619" s="52" t="s">
        <v>34694</v>
      </c>
      <c r="BT1619" s="31" t="s">
        <v>26137</v>
      </c>
      <c r="BU1619" s="31" t="s">
        <v>30295</v>
      </c>
      <c r="BV1619" s="31" t="s">
        <v>8110</v>
      </c>
      <c r="BW1619" s="31">
        <f t="shared" ca="1" si="241"/>
        <v>9</v>
      </c>
      <c r="BX1619" s="78">
        <f t="shared" ca="1" si="242"/>
        <v>3</v>
      </c>
      <c r="BY1619" s="31" t="s">
        <v>19644</v>
      </c>
      <c r="BZ1619" s="31"/>
      <c r="CA1619" s="31" t="s">
        <v>2483</v>
      </c>
      <c r="CB1619" s="31" t="s">
        <v>2406</v>
      </c>
      <c r="CC1619" s="31"/>
      <c r="CD1619" s="31"/>
      <c r="CE1619" s="31" t="s">
        <v>20085</v>
      </c>
      <c r="CF1619" s="31"/>
      <c r="CG1619" s="31"/>
      <c r="CH1619" s="31"/>
      <c r="CI1619" s="31"/>
      <c r="CJ1619" s="31"/>
      <c r="CK1619" s="31"/>
      <c r="CL1619" s="31" t="s">
        <v>22282</v>
      </c>
      <c r="CM1619" s="31" t="s">
        <v>21936</v>
      </c>
      <c r="CN1619" s="31">
        <v>123</v>
      </c>
      <c r="CO1619" s="31" t="s">
        <v>25441</v>
      </c>
      <c r="CP1619" s="31" t="s">
        <v>21936</v>
      </c>
      <c r="CQ1619" s="31">
        <v>123</v>
      </c>
      <c r="CR1619" s="31">
        <v>4731</v>
      </c>
      <c r="CS1619" s="31" t="s">
        <v>18417</v>
      </c>
      <c r="CT1619" s="31" t="s">
        <v>18418</v>
      </c>
      <c r="CU1619" s="31" t="s">
        <v>4327</v>
      </c>
      <c r="CV1619" s="31" t="s">
        <v>17428</v>
      </c>
      <c r="CW1619" s="31" t="s">
        <v>10314</v>
      </c>
      <c r="CX1619" s="31" t="s">
        <v>17429</v>
      </c>
      <c r="CY1619" s="31"/>
      <c r="CZ1619" s="31"/>
      <c r="DA1619" s="31"/>
      <c r="DB1619" s="31" t="s">
        <v>11355</v>
      </c>
      <c r="DC1619" s="31" t="s">
        <v>16323</v>
      </c>
      <c r="DD1619" s="31" t="s">
        <v>16324</v>
      </c>
      <c r="DE1619" s="31"/>
      <c r="DF1619" s="31"/>
      <c r="DG1619" s="31"/>
      <c r="DH1619" s="31"/>
      <c r="DI1619" s="31" t="s">
        <v>24822</v>
      </c>
      <c r="DJ1619" s="31" t="s">
        <v>24823</v>
      </c>
      <c r="DK1619" s="31" t="s">
        <v>25642</v>
      </c>
      <c r="DL1619" s="31" t="s">
        <v>25643</v>
      </c>
      <c r="DM1619" s="38" t="s">
        <v>11442</v>
      </c>
      <c r="DN1619" s="38"/>
      <c r="DO1619" s="35" t="s">
        <v>30970</v>
      </c>
      <c r="DP1619" s="31" t="s">
        <v>11563</v>
      </c>
      <c r="DQ1619" s="31" t="s">
        <v>11443</v>
      </c>
      <c r="DR1619" s="31"/>
      <c r="DS1619" s="31" t="s">
        <v>38678</v>
      </c>
      <c r="DT1619" s="31" t="s">
        <v>38069</v>
      </c>
      <c r="DU1619" s="31">
        <v>3</v>
      </c>
      <c r="DV1619" s="31" t="s">
        <v>32167</v>
      </c>
      <c r="DW1619" s="31" t="s">
        <v>2963</v>
      </c>
      <c r="DX1619" s="31" t="s">
        <v>2963</v>
      </c>
      <c r="DY1619" s="31" t="s">
        <v>34460</v>
      </c>
      <c r="DZ1619" s="29">
        <v>44754</v>
      </c>
      <c r="EA1619" s="31"/>
      <c r="EB1619" s="31">
        <v>732969</v>
      </c>
      <c r="EC1619" s="31" t="s">
        <v>40168</v>
      </c>
      <c r="ED1619" s="31" t="s">
        <v>41101</v>
      </c>
      <c r="EE1619" s="31"/>
      <c r="EF1619" s="31"/>
      <c r="EG1619" s="31"/>
      <c r="EH1619" s="31"/>
      <c r="EI1619" s="31"/>
      <c r="EJ1619" s="31"/>
    </row>
    <row r="1620" spans="1:140" ht="23.25" customHeight="1">
      <c r="A1620" s="25">
        <v>1618</v>
      </c>
      <c r="B1620" s="30" t="s">
        <v>2020</v>
      </c>
      <c r="C1620" s="31" t="s">
        <v>819</v>
      </c>
      <c r="D1620" s="30" t="s">
        <v>819</v>
      </c>
      <c r="E1620" s="30"/>
      <c r="F1620" s="30" t="s">
        <v>36262</v>
      </c>
      <c r="G1620" s="31">
        <f t="shared" si="237"/>
        <v>58</v>
      </c>
      <c r="H1620" s="72">
        <f t="shared" si="238"/>
        <v>50314</v>
      </c>
      <c r="I1620" s="30"/>
      <c r="J1620" s="30" t="s">
        <v>34084</v>
      </c>
      <c r="K1620" s="30" t="s">
        <v>4318</v>
      </c>
      <c r="L1620" s="31" t="s">
        <v>4318</v>
      </c>
      <c r="M1620" s="31" t="s">
        <v>3186</v>
      </c>
      <c r="N1620" s="31" t="s">
        <v>5865</v>
      </c>
      <c r="O1620" s="31" t="s">
        <v>5117</v>
      </c>
      <c r="P1620" s="31" t="s">
        <v>21723</v>
      </c>
      <c r="Q1620" s="31"/>
      <c r="R1620" s="31">
        <v>22</v>
      </c>
      <c r="S1620" s="31">
        <v>4</v>
      </c>
      <c r="T1620" s="31"/>
      <c r="U1620" s="31">
        <v>1691</v>
      </c>
      <c r="V1620" s="31" t="s">
        <v>8509</v>
      </c>
      <c r="W1620" s="31" t="s">
        <v>6910</v>
      </c>
      <c r="X1620" s="31" t="s">
        <v>5133</v>
      </c>
      <c r="Y1620" s="31" t="e">
        <f t="shared" ca="1" si="239"/>
        <v>#VALUE!</v>
      </c>
      <c r="Z1620" s="31" t="e">
        <f t="shared" ca="1" si="240"/>
        <v>#VALUE!</v>
      </c>
      <c r="AA1620" s="31"/>
      <c r="AB1620" s="31" t="s">
        <v>6010</v>
      </c>
      <c r="AC1620" s="31" t="s">
        <v>34153</v>
      </c>
      <c r="AD1620" s="31" t="s">
        <v>34194</v>
      </c>
      <c r="AE1620" s="31"/>
      <c r="AF1620" s="31" t="s">
        <v>24700</v>
      </c>
      <c r="AG1620" s="31" t="s">
        <v>7895</v>
      </c>
      <c r="AH1620" s="31" t="s">
        <v>7895</v>
      </c>
      <c r="AI1620" s="31" t="s">
        <v>40277</v>
      </c>
      <c r="AJ1620" s="31" t="s">
        <v>8513</v>
      </c>
      <c r="AK1620" s="31" t="s">
        <v>8512</v>
      </c>
      <c r="AL1620" s="31">
        <v>40759</v>
      </c>
      <c r="AM1620" s="31" t="s">
        <v>8514</v>
      </c>
      <c r="AN1620" s="31"/>
      <c r="AO1620" s="31"/>
      <c r="AP1620" s="31" t="s">
        <v>2451</v>
      </c>
      <c r="AQ1620" s="31"/>
      <c r="AR1620" s="31" t="s">
        <v>34148</v>
      </c>
      <c r="AS1620" s="31" t="s">
        <v>34148</v>
      </c>
      <c r="AT1620" s="31" t="str">
        <f>_xlfn.IFNA(VLOOKUP(D1620,'[1]5. 1 Mei 2022'!$C$7:$F$60,4,FALSE),"")</f>
        <v/>
      </c>
      <c r="AU1620" s="31"/>
      <c r="AV1620" s="31" t="s">
        <v>1307</v>
      </c>
      <c r="AW1620" s="31"/>
      <c r="AX1620" s="29">
        <f t="shared" si="235"/>
        <v>1903</v>
      </c>
      <c r="AY1620" s="31" t="s">
        <v>26346</v>
      </c>
      <c r="AZ1620" s="31" t="s">
        <v>533</v>
      </c>
      <c r="BA1620" s="30" t="s">
        <v>2451</v>
      </c>
      <c r="BB1620" s="31"/>
      <c r="BC1620" s="31"/>
      <c r="BD1620" s="31" t="s">
        <v>30240</v>
      </c>
      <c r="BE1620" s="31" t="s">
        <v>7968</v>
      </c>
      <c r="BF1620" s="31" t="s">
        <v>1307</v>
      </c>
      <c r="BG1620" s="31"/>
      <c r="BH1620" s="31"/>
      <c r="BI1620" s="31"/>
      <c r="BJ1620" s="31" t="s">
        <v>23661</v>
      </c>
      <c r="BK1620" s="31" t="str">
        <f t="shared" si="236"/>
        <v>II/c</v>
      </c>
      <c r="BL1620" s="31" t="s">
        <v>8078</v>
      </c>
      <c r="BM1620" s="31"/>
      <c r="BN1620" s="31"/>
      <c r="BO1620" s="31"/>
      <c r="BP1620" s="31" t="s">
        <v>1498</v>
      </c>
      <c r="BQ1620" s="31"/>
      <c r="BR1620" s="31"/>
      <c r="BS1620" s="31"/>
      <c r="BT1620" s="31" t="s">
        <v>3163</v>
      </c>
      <c r="BU1620" s="31" t="s">
        <v>718</v>
      </c>
      <c r="BV1620" s="31" t="s">
        <v>1742</v>
      </c>
      <c r="BW1620" s="31">
        <f t="shared" ca="1" si="241"/>
        <v>27</v>
      </c>
      <c r="BX1620" s="78">
        <f t="shared" ca="1" si="242"/>
        <v>2</v>
      </c>
      <c r="BY1620" s="31"/>
      <c r="BZ1620" s="31"/>
      <c r="CA1620" s="31" t="s">
        <v>2483</v>
      </c>
      <c r="CB1620" s="31" t="s">
        <v>2519</v>
      </c>
      <c r="CC1620" s="31">
        <v>3</v>
      </c>
      <c r="CD1620" s="31">
        <v>1</v>
      </c>
      <c r="CE1620" s="31" t="s">
        <v>20085</v>
      </c>
      <c r="CF1620" s="31"/>
      <c r="CG1620" s="31"/>
      <c r="CH1620" s="31"/>
      <c r="CI1620" s="31"/>
      <c r="CJ1620" s="31"/>
      <c r="CK1620" s="31"/>
      <c r="CL1620" s="31"/>
      <c r="CM1620" s="31"/>
      <c r="CN1620" s="31"/>
      <c r="CO1620" s="31"/>
      <c r="CP1620" s="31"/>
      <c r="CQ1620" s="31"/>
      <c r="CR1620" s="31">
        <v>5112</v>
      </c>
      <c r="CS1620" s="31"/>
      <c r="CT1620" s="31"/>
      <c r="CU1620" s="31"/>
      <c r="CV1620" s="31"/>
      <c r="CW1620" s="31"/>
      <c r="CX1620" s="31"/>
      <c r="CY1620" s="31"/>
      <c r="CZ1620" s="31"/>
      <c r="DA1620" s="31"/>
      <c r="DB1620" s="31"/>
      <c r="DC1620" s="31"/>
      <c r="DD1620" s="31"/>
      <c r="DE1620" s="31"/>
      <c r="DF1620" s="31"/>
      <c r="DG1620" s="31"/>
      <c r="DH1620" s="31"/>
      <c r="DI1620" s="31"/>
      <c r="DJ1620" s="31"/>
      <c r="DK1620" s="31"/>
      <c r="DL1620" s="31"/>
      <c r="DM1620" s="38" t="s">
        <v>10073</v>
      </c>
      <c r="DN1620" s="38"/>
      <c r="DO1620" s="35" t="s">
        <v>20745</v>
      </c>
      <c r="DP1620" s="31" t="s">
        <v>14022</v>
      </c>
      <c r="DQ1620" s="31" t="s">
        <v>14021</v>
      </c>
      <c r="DR1620" s="31"/>
      <c r="DS1620" s="31" t="s">
        <v>27690</v>
      </c>
      <c r="DT1620" s="31" t="s">
        <v>38070</v>
      </c>
      <c r="DU1620" s="31">
        <v>3</v>
      </c>
      <c r="DV1620" s="31" t="s">
        <v>32167</v>
      </c>
      <c r="DW1620" s="31"/>
      <c r="DX1620" s="31"/>
      <c r="DY1620" s="31"/>
      <c r="DZ1620" s="31"/>
      <c r="EA1620" s="31"/>
      <c r="EB1620" s="31">
        <v>0</v>
      </c>
      <c r="EC1620" s="31" t="s">
        <v>39747</v>
      </c>
      <c r="ED1620" s="31" t="s">
        <v>41101</v>
      </c>
      <c r="EE1620" s="31"/>
      <c r="EF1620" s="31"/>
      <c r="EG1620" s="31"/>
      <c r="EH1620" s="31"/>
      <c r="EI1620" s="31"/>
      <c r="EJ1620" s="31"/>
    </row>
    <row r="1621" spans="1:140" ht="23.25" customHeight="1">
      <c r="A1621" s="25">
        <v>1619</v>
      </c>
      <c r="B1621" s="30" t="s">
        <v>24330</v>
      </c>
      <c r="C1621" s="31" t="s">
        <v>16666</v>
      </c>
      <c r="D1621" s="30" t="s">
        <v>32768</v>
      </c>
      <c r="E1621" s="30"/>
      <c r="F1621" s="30" t="s">
        <v>36262</v>
      </c>
      <c r="G1621" s="31">
        <f t="shared" si="237"/>
        <v>58</v>
      </c>
      <c r="H1621" s="72">
        <f t="shared" si="238"/>
        <v>52657</v>
      </c>
      <c r="I1621" s="30"/>
      <c r="J1621" s="30" t="s">
        <v>34084</v>
      </c>
      <c r="K1621" s="30" t="s">
        <v>33537</v>
      </c>
      <c r="L1621" s="31" t="s">
        <v>33537</v>
      </c>
      <c r="M1621" s="31" t="s">
        <v>3186</v>
      </c>
      <c r="N1621" s="31" t="s">
        <v>5865</v>
      </c>
      <c r="O1621" s="31" t="s">
        <v>5117</v>
      </c>
      <c r="P1621" s="31" t="s">
        <v>18370</v>
      </c>
      <c r="Q1621" s="31"/>
      <c r="R1621" s="31"/>
      <c r="S1621" s="31"/>
      <c r="T1621" s="31"/>
      <c r="U1621" s="31" t="s">
        <v>5525</v>
      </c>
      <c r="V1621" s="31"/>
      <c r="W1621" s="31" t="s">
        <v>980</v>
      </c>
      <c r="X1621" s="31" t="s">
        <v>7807</v>
      </c>
      <c r="Y1621" s="31" t="e">
        <f t="shared" ca="1" si="239"/>
        <v>#VALUE!</v>
      </c>
      <c r="Z1621" s="31" t="e">
        <f t="shared" ca="1" si="240"/>
        <v>#VALUE!</v>
      </c>
      <c r="AA1621" s="31"/>
      <c r="AB1621" s="31" t="s">
        <v>11144</v>
      </c>
      <c r="AC1621" s="31" t="s">
        <v>34145</v>
      </c>
      <c r="AD1621" s="31" t="s">
        <v>34145</v>
      </c>
      <c r="AE1621" s="31"/>
      <c r="AF1621" s="31" t="s">
        <v>24701</v>
      </c>
      <c r="AG1621" s="31" t="s">
        <v>4322</v>
      </c>
      <c r="AH1621" s="31" t="s">
        <v>4322</v>
      </c>
      <c r="AI1621" s="31" t="s">
        <v>908</v>
      </c>
      <c r="AJ1621" s="31"/>
      <c r="AK1621" s="31"/>
      <c r="AL1621" s="31"/>
      <c r="AM1621" s="31"/>
      <c r="AN1621" s="31"/>
      <c r="AO1621" s="31"/>
      <c r="AP1621" s="31" t="s">
        <v>3619</v>
      </c>
      <c r="AQ1621" s="31" t="s">
        <v>7696</v>
      </c>
      <c r="AR1621" s="31" t="s">
        <v>34145</v>
      </c>
      <c r="AS1621" s="31" t="s">
        <v>34145</v>
      </c>
      <c r="AT1621" s="31" t="str">
        <f>_xlfn.IFNA(VLOOKUP(D1621,'[1]5. 1 Mei 2022'!$C$7:$F$60,4,FALSE),"")</f>
        <v/>
      </c>
      <c r="AU1621" s="31"/>
      <c r="AV1621" s="31" t="s">
        <v>20034</v>
      </c>
      <c r="AW1621" s="31" t="s">
        <v>7696</v>
      </c>
      <c r="AX1621" s="29">
        <v>44371</v>
      </c>
      <c r="AY1621" s="31" t="s">
        <v>26346</v>
      </c>
      <c r="AZ1621" s="31" t="s">
        <v>225</v>
      </c>
      <c r="BA1621" s="30" t="s">
        <v>3619</v>
      </c>
      <c r="BB1621" s="31" t="s">
        <v>17504</v>
      </c>
      <c r="BC1621" s="31"/>
      <c r="BD1621" s="31" t="s">
        <v>1759</v>
      </c>
      <c r="BE1621" s="31" t="s">
        <v>7969</v>
      </c>
      <c r="BF1621" s="31" t="s">
        <v>20034</v>
      </c>
      <c r="BG1621" s="31"/>
      <c r="BH1621" s="31"/>
      <c r="BI1621" s="31"/>
      <c r="BJ1621" s="31">
        <v>0</v>
      </c>
      <c r="BK1621" s="31" t="str">
        <f t="shared" si="236"/>
        <v>II/c</v>
      </c>
      <c r="BL1621" s="31"/>
      <c r="BM1621" s="31"/>
      <c r="BN1621" s="31"/>
      <c r="BO1621" s="31"/>
      <c r="BP1621" s="31" t="s">
        <v>1498</v>
      </c>
      <c r="BQ1621" s="31"/>
      <c r="BR1621" s="31"/>
      <c r="BS1621" s="31"/>
      <c r="BT1621" s="31"/>
      <c r="BU1621" s="31"/>
      <c r="BV1621" s="31" t="s">
        <v>1693</v>
      </c>
      <c r="BW1621" s="31">
        <f t="shared" ca="1" si="241"/>
        <v>16</v>
      </c>
      <c r="BX1621" s="78">
        <f t="shared" ca="1" si="242"/>
        <v>3</v>
      </c>
      <c r="BY1621" s="31" t="s">
        <v>3738</v>
      </c>
      <c r="BZ1621" s="31"/>
      <c r="CA1621" s="31" t="s">
        <v>2483</v>
      </c>
      <c r="CB1621" s="31" t="s">
        <v>2519</v>
      </c>
      <c r="CC1621" s="31" t="s">
        <v>1498</v>
      </c>
      <c r="CD1621" s="31">
        <v>1</v>
      </c>
      <c r="CE1621" s="31" t="s">
        <v>20085</v>
      </c>
      <c r="CF1621" s="31"/>
      <c r="CG1621" s="31"/>
      <c r="CH1621" s="31"/>
      <c r="CI1621" s="31"/>
      <c r="CJ1621" s="31"/>
      <c r="CK1621" s="31"/>
      <c r="CL1621" s="52" t="s">
        <v>39621</v>
      </c>
      <c r="CM1621" s="52" t="s">
        <v>38970</v>
      </c>
      <c r="CN1621" s="31">
        <v>127</v>
      </c>
      <c r="CO1621" s="31" t="s">
        <v>39622</v>
      </c>
      <c r="CP1621" s="52" t="s">
        <v>38970</v>
      </c>
      <c r="CQ1621" s="31">
        <v>127</v>
      </c>
      <c r="CR1621" s="31">
        <v>4118</v>
      </c>
      <c r="CS1621" s="31"/>
      <c r="CT1621" s="31"/>
      <c r="CU1621" s="31"/>
      <c r="CV1621" s="31" t="s">
        <v>10323</v>
      </c>
      <c r="CW1621" s="31" t="s">
        <v>4907</v>
      </c>
      <c r="CX1621" s="31">
        <v>41592</v>
      </c>
      <c r="CY1621" s="31"/>
      <c r="CZ1621" s="31"/>
      <c r="DA1621" s="31"/>
      <c r="DB1621" s="31" t="s">
        <v>15747</v>
      </c>
      <c r="DC1621" s="31" t="s">
        <v>15751</v>
      </c>
      <c r="DD1621" s="31" t="s">
        <v>15746</v>
      </c>
      <c r="DE1621" s="31"/>
      <c r="DF1621" s="31"/>
      <c r="DG1621" s="31"/>
      <c r="DH1621" s="31"/>
      <c r="DI1621" s="31" t="s">
        <v>24822</v>
      </c>
      <c r="DJ1621" s="31" t="s">
        <v>24823</v>
      </c>
      <c r="DK1621" s="31"/>
      <c r="DL1621" s="31"/>
      <c r="DM1621" s="38" t="s">
        <v>9438</v>
      </c>
      <c r="DN1621" s="38"/>
      <c r="DO1621" s="35" t="s">
        <v>10689</v>
      </c>
      <c r="DP1621" s="31" t="s">
        <v>10884</v>
      </c>
      <c r="DQ1621" s="31" t="s">
        <v>11035</v>
      </c>
      <c r="DR1621" s="31"/>
      <c r="DS1621" s="31" t="s">
        <v>15038</v>
      </c>
      <c r="DT1621" s="31" t="s">
        <v>38071</v>
      </c>
      <c r="DU1621" s="31">
        <v>3</v>
      </c>
      <c r="DV1621" s="31" t="s">
        <v>32167</v>
      </c>
      <c r="DW1621" s="31" t="s">
        <v>1759</v>
      </c>
      <c r="DX1621" s="31" t="s">
        <v>1759</v>
      </c>
      <c r="DY1621" s="31" t="s">
        <v>36915</v>
      </c>
      <c r="DZ1621" s="52" t="s">
        <v>22014</v>
      </c>
      <c r="EA1621" s="52" t="s">
        <v>36916</v>
      </c>
      <c r="EB1621" s="31">
        <v>0</v>
      </c>
      <c r="EC1621" s="31" t="s">
        <v>40168</v>
      </c>
      <c r="ED1621" s="31" t="s">
        <v>41101</v>
      </c>
      <c r="EE1621" s="31"/>
      <c r="EF1621" s="31"/>
      <c r="EG1621" s="31"/>
      <c r="EH1621" s="31"/>
      <c r="EI1621" s="31"/>
      <c r="EJ1621" s="31"/>
    </row>
    <row r="1622" spans="1:140" ht="23.25" customHeight="1">
      <c r="A1622" s="25">
        <v>1620</v>
      </c>
      <c r="B1622" s="30" t="s">
        <v>24087</v>
      </c>
      <c r="C1622" s="31">
        <v>140248103</v>
      </c>
      <c r="D1622" s="30" t="s">
        <v>1117</v>
      </c>
      <c r="E1622" s="30"/>
      <c r="F1622" s="30" t="s">
        <v>36254</v>
      </c>
      <c r="G1622" s="31">
        <f t="shared" si="237"/>
        <v>58</v>
      </c>
      <c r="H1622" s="72">
        <f t="shared" si="238"/>
        <v>46784</v>
      </c>
      <c r="I1622" s="30"/>
      <c r="J1622" s="30" t="s">
        <v>34084</v>
      </c>
      <c r="K1622" s="30" t="s">
        <v>4318</v>
      </c>
      <c r="L1622" s="31" t="s">
        <v>4318</v>
      </c>
      <c r="M1622" s="31" t="s">
        <v>3186</v>
      </c>
      <c r="N1622" s="31" t="s">
        <v>5797</v>
      </c>
      <c r="O1622" s="31" t="s">
        <v>5271</v>
      </c>
      <c r="P1622" s="31" t="s">
        <v>1299</v>
      </c>
      <c r="Q1622" s="31"/>
      <c r="R1622" s="31">
        <v>24</v>
      </c>
      <c r="S1622" s="31">
        <v>0</v>
      </c>
      <c r="T1622" s="31"/>
      <c r="U1622" s="31">
        <v>1079</v>
      </c>
      <c r="V1622" s="31"/>
      <c r="W1622" s="31" t="s">
        <v>6910</v>
      </c>
      <c r="X1622" s="31" t="s">
        <v>3402</v>
      </c>
      <c r="Y1622" s="31">
        <f t="shared" ca="1" si="239"/>
        <v>53</v>
      </c>
      <c r="Z1622" s="31" t="str">
        <f t="shared" ca="1" si="240"/>
        <v>46-58</v>
      </c>
      <c r="AA1622" s="31"/>
      <c r="AB1622" s="31" t="s">
        <v>11144</v>
      </c>
      <c r="AC1622" s="31" t="s">
        <v>34145</v>
      </c>
      <c r="AD1622" s="31" t="s">
        <v>34145</v>
      </c>
      <c r="AE1622" s="31"/>
      <c r="AF1622" s="31" t="s">
        <v>24701</v>
      </c>
      <c r="AG1622" s="31" t="s">
        <v>4322</v>
      </c>
      <c r="AH1622" s="31" t="s">
        <v>4322</v>
      </c>
      <c r="AI1622" s="31" t="s">
        <v>908</v>
      </c>
      <c r="AJ1622" s="31" t="s">
        <v>4226</v>
      </c>
      <c r="AK1622" s="31">
        <v>186139</v>
      </c>
      <c r="AL1622" s="31" t="s">
        <v>6607</v>
      </c>
      <c r="AM1622" s="31" t="s">
        <v>2772</v>
      </c>
      <c r="AN1622" s="31"/>
      <c r="AO1622" s="31"/>
      <c r="AP1622" s="31" t="s">
        <v>33765</v>
      </c>
      <c r="AQ1622" s="31" t="s">
        <v>20332</v>
      </c>
      <c r="AR1622" s="31" t="s">
        <v>34145</v>
      </c>
      <c r="AS1622" s="31" t="s">
        <v>34145</v>
      </c>
      <c r="AT1622" s="31" t="str">
        <f>_xlfn.IFNA(VLOOKUP(D1622,'[1]5. 1 Mei 2022'!$C$7:$F$60,4,FALSE),"")</f>
        <v/>
      </c>
      <c r="AU1622" s="31"/>
      <c r="AV1622" s="31" t="s">
        <v>24832</v>
      </c>
      <c r="AW1622" s="31" t="s">
        <v>20332</v>
      </c>
      <c r="AX1622" s="29">
        <f t="shared" ref="AX1622:AX1632" si="243">AW1622+1903</f>
        <v>46524</v>
      </c>
      <c r="AY1622" s="31" t="s">
        <v>26346</v>
      </c>
      <c r="AZ1622" s="31" t="s">
        <v>525</v>
      </c>
      <c r="BA1622" s="30" t="s">
        <v>33765</v>
      </c>
      <c r="BB1622" s="31"/>
      <c r="BC1622" s="31"/>
      <c r="BD1622" s="31" t="s">
        <v>2926</v>
      </c>
      <c r="BE1622" s="31" t="s">
        <v>7969</v>
      </c>
      <c r="BF1622" s="31" t="s">
        <v>24832</v>
      </c>
      <c r="BG1622" s="31"/>
      <c r="BH1622" s="31"/>
      <c r="BI1622" s="31" t="s">
        <v>8136</v>
      </c>
      <c r="BJ1622" s="31" t="s">
        <v>3185</v>
      </c>
      <c r="BK1622" s="31" t="str">
        <f t="shared" si="236"/>
        <v>III/d</v>
      </c>
      <c r="BL1622" s="31" t="s">
        <v>8077</v>
      </c>
      <c r="BM1622" s="31"/>
      <c r="BN1622" s="31"/>
      <c r="BO1622" s="31"/>
      <c r="BP1622" s="31" t="s">
        <v>1498</v>
      </c>
      <c r="BQ1622" s="31" t="s">
        <v>3185</v>
      </c>
      <c r="BR1622" s="31" t="s">
        <v>7033</v>
      </c>
      <c r="BS1622" s="31" t="s">
        <v>19667</v>
      </c>
      <c r="BT1622" s="31" t="s">
        <v>7010</v>
      </c>
      <c r="BU1622" s="31"/>
      <c r="BV1622" s="31" t="s">
        <v>3610</v>
      </c>
      <c r="BW1622" s="31">
        <f t="shared" ca="1" si="241"/>
        <v>33</v>
      </c>
      <c r="BX1622" s="78">
        <f t="shared" ca="1" si="242"/>
        <v>3</v>
      </c>
      <c r="BY1622" s="31"/>
      <c r="BZ1622" s="31"/>
      <c r="CA1622" s="31" t="s">
        <v>2483</v>
      </c>
      <c r="CB1622" s="31" t="s">
        <v>2519</v>
      </c>
      <c r="CC1622" s="31">
        <v>3</v>
      </c>
      <c r="CD1622" s="31">
        <v>1</v>
      </c>
      <c r="CE1622" s="31" t="s">
        <v>20085</v>
      </c>
      <c r="CF1622" s="31"/>
      <c r="CG1622" s="31"/>
      <c r="CH1622" s="31">
        <v>2010</v>
      </c>
      <c r="CI1622" s="31">
        <v>2010</v>
      </c>
      <c r="CJ1622" s="31"/>
      <c r="CK1622" s="31"/>
      <c r="CL1622" s="31" t="s">
        <v>39875</v>
      </c>
      <c r="CM1622" s="31" t="s">
        <v>39876</v>
      </c>
      <c r="CN1622" s="31">
        <v>127</v>
      </c>
      <c r="CO1622" s="31" t="s">
        <v>25458</v>
      </c>
      <c r="CP1622" s="31" t="s">
        <v>21697</v>
      </c>
      <c r="CQ1622" s="31">
        <v>122</v>
      </c>
      <c r="CR1622" s="31">
        <v>3720</v>
      </c>
      <c r="CS1622" s="31" t="s">
        <v>18417</v>
      </c>
      <c r="CT1622" s="31" t="s">
        <v>18418</v>
      </c>
      <c r="CU1622" s="31" t="s">
        <v>4327</v>
      </c>
      <c r="CV1622" s="31" t="s">
        <v>17262</v>
      </c>
      <c r="CW1622" s="31" t="s">
        <v>17263</v>
      </c>
      <c r="CX1622" s="31" t="s">
        <v>17264</v>
      </c>
      <c r="CY1622" s="31"/>
      <c r="CZ1622" s="31"/>
      <c r="DA1622" s="31"/>
      <c r="DB1622" s="31" t="s">
        <v>15747</v>
      </c>
      <c r="DC1622" s="31" t="s">
        <v>15749</v>
      </c>
      <c r="DD1622" s="31" t="s">
        <v>15746</v>
      </c>
      <c r="DE1622" s="31"/>
      <c r="DF1622" s="31"/>
      <c r="DG1622" s="31"/>
      <c r="DH1622" s="31"/>
      <c r="DI1622" s="31" t="s">
        <v>24822</v>
      </c>
      <c r="DJ1622" s="31" t="s">
        <v>24823</v>
      </c>
      <c r="DK1622" s="31" t="s">
        <v>25642</v>
      </c>
      <c r="DL1622" s="31" t="s">
        <v>25643</v>
      </c>
      <c r="DM1622" s="38" t="s">
        <v>8892</v>
      </c>
      <c r="DN1622" s="38"/>
      <c r="DO1622" s="35" t="s">
        <v>8281</v>
      </c>
      <c r="DP1622" s="31" t="s">
        <v>15232</v>
      </c>
      <c r="DQ1622" s="31" t="s">
        <v>15233</v>
      </c>
      <c r="DR1622" s="31"/>
      <c r="DS1622" s="31" t="s">
        <v>26596</v>
      </c>
      <c r="DT1622" s="31" t="s">
        <v>27951</v>
      </c>
      <c r="DU1622" s="31">
        <v>2</v>
      </c>
      <c r="DV1622" s="31" t="s">
        <v>32165</v>
      </c>
      <c r="DW1622" s="31"/>
      <c r="DX1622" s="31"/>
      <c r="DY1622" s="31" t="s">
        <v>18143</v>
      </c>
      <c r="DZ1622" s="31" t="s">
        <v>18135</v>
      </c>
      <c r="EA1622" s="31"/>
      <c r="EB1622" s="31">
        <v>86760</v>
      </c>
      <c r="EC1622" s="31" t="s">
        <v>40168</v>
      </c>
      <c r="ED1622" s="31" t="s">
        <v>41101</v>
      </c>
      <c r="EE1622" s="31"/>
      <c r="EF1622" s="31"/>
      <c r="EG1622" s="31"/>
      <c r="EH1622" s="31"/>
      <c r="EI1622" s="31"/>
      <c r="EJ1622" s="31"/>
    </row>
    <row r="1623" spans="1:140" ht="23.25" customHeight="1">
      <c r="A1623" s="25">
        <v>1621</v>
      </c>
      <c r="B1623" s="30" t="s">
        <v>20051</v>
      </c>
      <c r="C1623" s="31" t="s">
        <v>6220</v>
      </c>
      <c r="D1623" s="30" t="s">
        <v>20052</v>
      </c>
      <c r="E1623" s="30"/>
      <c r="F1623" s="30" t="s">
        <v>36262</v>
      </c>
      <c r="G1623" s="31">
        <f t="shared" si="237"/>
        <v>58</v>
      </c>
      <c r="H1623" s="72">
        <f t="shared" si="238"/>
        <v>55550</v>
      </c>
      <c r="I1623" s="30" t="s">
        <v>35311</v>
      </c>
      <c r="J1623" s="30" t="s">
        <v>34085</v>
      </c>
      <c r="K1623" s="30" t="s">
        <v>34082</v>
      </c>
      <c r="L1623" s="31" t="s">
        <v>6220</v>
      </c>
      <c r="M1623" s="31" t="s">
        <v>3186</v>
      </c>
      <c r="N1623" s="31" t="s">
        <v>3557</v>
      </c>
      <c r="O1623" s="31" t="s">
        <v>1501</v>
      </c>
      <c r="P1623" s="52" t="s">
        <v>32746</v>
      </c>
      <c r="Q1623" s="52"/>
      <c r="R1623" s="31"/>
      <c r="S1623" s="31"/>
      <c r="T1623" s="52" t="s">
        <v>23787</v>
      </c>
      <c r="U1623" s="31" t="s">
        <v>22883</v>
      </c>
      <c r="V1623" s="31"/>
      <c r="W1623" s="31" t="s">
        <v>980</v>
      </c>
      <c r="X1623" s="31" t="s">
        <v>16780</v>
      </c>
      <c r="Y1623" s="31">
        <f t="shared" ca="1" si="239"/>
        <v>29</v>
      </c>
      <c r="Z1623" s="31" t="str">
        <f t="shared" ca="1" si="240"/>
        <v>21-35</v>
      </c>
      <c r="AA1623" s="31"/>
      <c r="AB1623" s="31" t="s">
        <v>23972</v>
      </c>
      <c r="AC1623" s="31" t="s">
        <v>34147</v>
      </c>
      <c r="AD1623" s="31" t="s">
        <v>34147</v>
      </c>
      <c r="AE1623" s="31"/>
      <c r="AF1623" s="31" t="s">
        <v>24699</v>
      </c>
      <c r="AG1623" s="31" t="s">
        <v>5851</v>
      </c>
      <c r="AH1623" s="31" t="s">
        <v>5851</v>
      </c>
      <c r="AI1623" s="31" t="s">
        <v>5828</v>
      </c>
      <c r="AJ1623" s="31" t="s">
        <v>20172</v>
      </c>
      <c r="AK1623" s="31" t="s">
        <v>20173</v>
      </c>
      <c r="AL1623" s="31" t="s">
        <v>19630</v>
      </c>
      <c r="AM1623" s="31" t="s">
        <v>12224</v>
      </c>
      <c r="AN1623" s="31"/>
      <c r="AO1623" s="31"/>
      <c r="AP1623" s="31" t="s">
        <v>33006</v>
      </c>
      <c r="AQ1623" s="31" t="s">
        <v>3226</v>
      </c>
      <c r="AR1623" s="31" t="s">
        <v>34147</v>
      </c>
      <c r="AS1623" s="31" t="s">
        <v>34147</v>
      </c>
      <c r="AT1623" s="31" t="str">
        <f>_xlfn.IFNA(VLOOKUP(D1623,'[1]5. 1 Mei 2022'!$C$7:$F$60,4,FALSE),"")</f>
        <v/>
      </c>
      <c r="AU1623" s="31"/>
      <c r="AV1623" s="31" t="s">
        <v>7772</v>
      </c>
      <c r="AW1623" s="31" t="s">
        <v>3226</v>
      </c>
      <c r="AX1623" s="29">
        <f t="shared" si="243"/>
        <v>44896</v>
      </c>
      <c r="AY1623" s="31" t="s">
        <v>26346</v>
      </c>
      <c r="AZ1623" s="31" t="s">
        <v>530</v>
      </c>
      <c r="BA1623" s="30" t="s">
        <v>33006</v>
      </c>
      <c r="BB1623" s="31"/>
      <c r="BC1623" s="31"/>
      <c r="BD1623" s="31" t="s">
        <v>20054</v>
      </c>
      <c r="BE1623" s="31" t="s">
        <v>7973</v>
      </c>
      <c r="BF1623" s="31" t="s">
        <v>7189</v>
      </c>
      <c r="BG1623" s="31"/>
      <c r="BH1623" s="31"/>
      <c r="BI1623" s="31"/>
      <c r="BJ1623" s="31">
        <v>0</v>
      </c>
      <c r="BK1623" s="31" t="str">
        <f t="shared" si="236"/>
        <v>III/a</v>
      </c>
      <c r="BL1623" s="31"/>
      <c r="BM1623" s="31"/>
      <c r="BN1623" s="31"/>
      <c r="BO1623" s="31"/>
      <c r="BP1623" s="31"/>
      <c r="BQ1623" s="31"/>
      <c r="BR1623" s="31"/>
      <c r="BS1623" s="31"/>
      <c r="BT1623" s="31"/>
      <c r="BU1623" s="31"/>
      <c r="BV1623" s="31" t="s">
        <v>12112</v>
      </c>
      <c r="BW1623" s="31">
        <f t="shared" ca="1" si="241"/>
        <v>6</v>
      </c>
      <c r="BX1623" s="78">
        <f t="shared" ca="1" si="242"/>
        <v>3</v>
      </c>
      <c r="BY1623" s="31"/>
      <c r="BZ1623" s="31"/>
      <c r="CA1623" s="31" t="s">
        <v>2483</v>
      </c>
      <c r="CB1623" s="31" t="s">
        <v>2406</v>
      </c>
      <c r="CC1623" s="31"/>
      <c r="CD1623" s="31"/>
      <c r="CE1623" s="31" t="s">
        <v>20085</v>
      </c>
      <c r="CF1623" s="31"/>
      <c r="CG1623" s="31"/>
      <c r="CH1623" s="31"/>
      <c r="CI1623" s="31"/>
      <c r="CJ1623" s="31"/>
      <c r="CK1623" s="31"/>
      <c r="CL1623" s="31" t="s">
        <v>25974</v>
      </c>
      <c r="CM1623" s="31" t="s">
        <v>25809</v>
      </c>
      <c r="CN1623" s="31">
        <v>124</v>
      </c>
      <c r="CO1623" s="31" t="s">
        <v>28394</v>
      </c>
      <c r="CP1623" s="31" t="s">
        <v>25809</v>
      </c>
      <c r="CQ1623" s="31">
        <v>124</v>
      </c>
      <c r="CR1623" s="31">
        <v>3217</v>
      </c>
      <c r="CS1623" s="31" t="s">
        <v>20168</v>
      </c>
      <c r="CT1623" s="31" t="s">
        <v>20169</v>
      </c>
      <c r="CU1623" s="31" t="s">
        <v>3748</v>
      </c>
      <c r="CV1623" s="31" t="s">
        <v>20114</v>
      </c>
      <c r="CW1623" s="31" t="s">
        <v>20116</v>
      </c>
      <c r="CX1623" s="31" t="s">
        <v>11482</v>
      </c>
      <c r="CY1623" s="31"/>
      <c r="CZ1623" s="31"/>
      <c r="DA1623" s="31"/>
      <c r="DB1623" s="31" t="s">
        <v>11355</v>
      </c>
      <c r="DC1623" s="31" t="s">
        <v>20165</v>
      </c>
      <c r="DD1623" s="31" t="s">
        <v>11481</v>
      </c>
      <c r="DE1623" s="31"/>
      <c r="DF1623" s="31"/>
      <c r="DG1623" s="31"/>
      <c r="DH1623" s="31"/>
      <c r="DI1623" s="31" t="s">
        <v>25386</v>
      </c>
      <c r="DJ1623" s="31" t="s">
        <v>25387</v>
      </c>
      <c r="DK1623" s="31"/>
      <c r="DL1623" s="31"/>
      <c r="DM1623" s="38" t="s">
        <v>20166</v>
      </c>
      <c r="DN1623" s="38"/>
      <c r="DO1623" s="35"/>
      <c r="DP1623" s="31" t="s">
        <v>31991</v>
      </c>
      <c r="DQ1623" s="31" t="s">
        <v>20167</v>
      </c>
      <c r="DR1623" s="31"/>
      <c r="DS1623" s="31" t="s">
        <v>20170</v>
      </c>
      <c r="DT1623" s="31" t="s">
        <v>20174</v>
      </c>
      <c r="DU1623" s="31">
        <v>3</v>
      </c>
      <c r="DV1623" s="31" t="s">
        <v>32167</v>
      </c>
      <c r="DW1623" s="31"/>
      <c r="DX1623" s="31"/>
      <c r="DY1623" s="31" t="s">
        <v>34028</v>
      </c>
      <c r="DZ1623" s="31" t="s">
        <v>25272</v>
      </c>
      <c r="EA1623" s="31" t="s">
        <v>31111</v>
      </c>
      <c r="EB1623" s="31">
        <v>0</v>
      </c>
      <c r="EC1623" s="31" t="s">
        <v>7772</v>
      </c>
      <c r="ED1623" s="31" t="s">
        <v>41101</v>
      </c>
      <c r="EE1623" s="31"/>
      <c r="EF1623" s="31"/>
      <c r="EG1623" s="31"/>
      <c r="EH1623" s="31"/>
      <c r="EI1623" s="31"/>
      <c r="EJ1623" s="31"/>
    </row>
    <row r="1624" spans="1:140" ht="23.25" customHeight="1">
      <c r="A1624" s="25">
        <v>1622</v>
      </c>
      <c r="B1624" s="30" t="s">
        <v>21223</v>
      </c>
      <c r="C1624" s="31">
        <v>140371256</v>
      </c>
      <c r="D1624" s="30" t="s">
        <v>483</v>
      </c>
      <c r="E1624" s="30"/>
      <c r="F1624" s="30" t="s">
        <v>36254</v>
      </c>
      <c r="G1624" s="31">
        <f t="shared" si="237"/>
        <v>58</v>
      </c>
      <c r="H1624" s="72">
        <f t="shared" si="238"/>
        <v>51196</v>
      </c>
      <c r="I1624" s="30"/>
      <c r="J1624" s="30" t="s">
        <v>34084</v>
      </c>
      <c r="K1624" s="30" t="s">
        <v>4318</v>
      </c>
      <c r="L1624" s="31" t="s">
        <v>4318</v>
      </c>
      <c r="M1624" s="31" t="s">
        <v>3186</v>
      </c>
      <c r="N1624" s="31" t="s">
        <v>4008</v>
      </c>
      <c r="O1624" s="31" t="s">
        <v>4320</v>
      </c>
      <c r="P1624" s="31" t="s">
        <v>18412</v>
      </c>
      <c r="Q1624" s="31"/>
      <c r="R1624" s="31">
        <v>14</v>
      </c>
      <c r="S1624" s="31">
        <v>0</v>
      </c>
      <c r="T1624" s="31"/>
      <c r="U1624" s="31">
        <v>289</v>
      </c>
      <c r="V1624" s="31" t="s">
        <v>7917</v>
      </c>
      <c r="W1624" s="31" t="s">
        <v>7628</v>
      </c>
      <c r="X1624" s="31" t="s">
        <v>7918</v>
      </c>
      <c r="Y1624" s="31" t="e">
        <f t="shared" ca="1" si="239"/>
        <v>#VALUE!</v>
      </c>
      <c r="Z1624" s="31" t="e">
        <f t="shared" ca="1" si="240"/>
        <v>#VALUE!</v>
      </c>
      <c r="AA1624" s="31"/>
      <c r="AB1624" s="31" t="s">
        <v>16471</v>
      </c>
      <c r="AC1624" s="31" t="s">
        <v>34153</v>
      </c>
      <c r="AD1624" s="31" t="s">
        <v>34194</v>
      </c>
      <c r="AE1624" s="31"/>
      <c r="AF1624" s="31" t="s">
        <v>24700</v>
      </c>
      <c r="AG1624" s="31" t="s">
        <v>7895</v>
      </c>
      <c r="AH1624" s="31" t="s">
        <v>7895</v>
      </c>
      <c r="AI1624" s="31" t="s">
        <v>908</v>
      </c>
      <c r="AJ1624" s="31" t="s">
        <v>6635</v>
      </c>
      <c r="AK1624" s="31" t="s">
        <v>6636</v>
      </c>
      <c r="AL1624" s="31">
        <v>37761</v>
      </c>
      <c r="AM1624" s="31" t="s">
        <v>3930</v>
      </c>
      <c r="AN1624" s="31"/>
      <c r="AO1624" s="31"/>
      <c r="AP1624" s="31" t="s">
        <v>33761</v>
      </c>
      <c r="AQ1624" s="31" t="s">
        <v>19167</v>
      </c>
      <c r="AR1624" s="31" t="s">
        <v>34148</v>
      </c>
      <c r="AS1624" s="31" t="s">
        <v>34148</v>
      </c>
      <c r="AT1624" s="31" t="str">
        <f>_xlfn.IFNA(VLOOKUP(D1624,'[1]5. 1 Mei 2022'!$C$7:$F$60,4,FALSE),"")</f>
        <v/>
      </c>
      <c r="AU1624" s="31"/>
      <c r="AV1624" s="31" t="s">
        <v>20164</v>
      </c>
      <c r="AW1624" s="31" t="s">
        <v>959</v>
      </c>
      <c r="AX1624" s="29">
        <f t="shared" si="243"/>
        <v>42690</v>
      </c>
      <c r="AY1624" s="31" t="s">
        <v>26342</v>
      </c>
      <c r="AZ1624" s="31" t="s">
        <v>536</v>
      </c>
      <c r="BA1624" s="30" t="s">
        <v>33761</v>
      </c>
      <c r="BB1624" s="31"/>
      <c r="BC1624" s="31"/>
      <c r="BD1624" s="31" t="s">
        <v>21144</v>
      </c>
      <c r="BE1624" s="31" t="s">
        <v>7968</v>
      </c>
      <c r="BF1624" s="31" t="s">
        <v>20164</v>
      </c>
      <c r="BG1624" s="31"/>
      <c r="BH1624" s="31"/>
      <c r="BI1624" s="31" t="s">
        <v>8140</v>
      </c>
      <c r="BJ1624" s="31" t="s">
        <v>25796</v>
      </c>
      <c r="BK1624" s="31" t="str">
        <f t="shared" si="236"/>
        <v>III/c</v>
      </c>
      <c r="BL1624" s="31" t="s">
        <v>8077</v>
      </c>
      <c r="BM1624" s="31"/>
      <c r="BN1624" s="31"/>
      <c r="BO1624" s="31"/>
      <c r="BP1624" s="31" t="s">
        <v>1498</v>
      </c>
      <c r="BQ1624" s="31" t="s">
        <v>25796</v>
      </c>
      <c r="BR1624" s="31" t="s">
        <v>30542</v>
      </c>
      <c r="BS1624" s="31" t="s">
        <v>32115</v>
      </c>
      <c r="BT1624" s="31" t="s">
        <v>4277</v>
      </c>
      <c r="BU1624" s="31"/>
      <c r="BV1624" s="31" t="s">
        <v>2480</v>
      </c>
      <c r="BW1624" s="31">
        <f t="shared" ca="1" si="241"/>
        <v>17</v>
      </c>
      <c r="BX1624" s="78">
        <f t="shared" ca="1" si="242"/>
        <v>3</v>
      </c>
      <c r="BY1624" s="31"/>
      <c r="BZ1624" s="31"/>
      <c r="CA1624" s="31" t="s">
        <v>2483</v>
      </c>
      <c r="CB1624" s="31" t="s">
        <v>2519</v>
      </c>
      <c r="CC1624" s="31">
        <v>2</v>
      </c>
      <c r="CD1624" s="31">
        <v>1</v>
      </c>
      <c r="CE1624" s="31" t="s">
        <v>20085</v>
      </c>
      <c r="CF1624" s="31"/>
      <c r="CG1624" s="31"/>
      <c r="CH1624" s="31"/>
      <c r="CI1624" s="31"/>
      <c r="CJ1624" s="31"/>
      <c r="CK1624" s="31"/>
      <c r="CL1624" s="31"/>
      <c r="CM1624" s="31"/>
      <c r="CN1624" s="31"/>
      <c r="CO1624" s="31"/>
      <c r="CP1624" s="31"/>
      <c r="CQ1624" s="31"/>
      <c r="CR1624" s="31">
        <v>1166</v>
      </c>
      <c r="CS1624" s="31" t="s">
        <v>16053</v>
      </c>
      <c r="CT1624" s="31"/>
      <c r="CU1624" s="31"/>
      <c r="CV1624" s="31"/>
      <c r="CW1624" s="31"/>
      <c r="CX1624" s="31"/>
      <c r="CY1624" s="31"/>
      <c r="CZ1624" s="31"/>
      <c r="DA1624" s="31"/>
      <c r="DB1624" s="31"/>
      <c r="DC1624" s="31"/>
      <c r="DD1624" s="31"/>
      <c r="DE1624" s="31"/>
      <c r="DF1624" s="31"/>
      <c r="DG1624" s="31"/>
      <c r="DH1624" s="31"/>
      <c r="DI1624" s="31"/>
      <c r="DJ1624" s="31"/>
      <c r="DK1624" s="31"/>
      <c r="DL1624" s="31"/>
      <c r="DM1624" s="38" t="s">
        <v>8941</v>
      </c>
      <c r="DN1624" s="38"/>
      <c r="DO1624" s="35">
        <v>0</v>
      </c>
      <c r="DP1624" s="31" t="s">
        <v>14380</v>
      </c>
      <c r="DQ1624" s="31" t="s">
        <v>14381</v>
      </c>
      <c r="DR1624" s="31"/>
      <c r="DS1624" s="31" t="s">
        <v>38679</v>
      </c>
      <c r="DT1624" s="31" t="s">
        <v>27973</v>
      </c>
      <c r="DU1624" s="31">
        <v>3</v>
      </c>
      <c r="DV1624" s="31" t="s">
        <v>32167</v>
      </c>
      <c r="DW1624" s="31"/>
      <c r="DX1624" s="31"/>
      <c r="DY1624" s="31"/>
      <c r="DZ1624" s="31"/>
      <c r="EA1624" s="31"/>
      <c r="EB1624" s="31">
        <v>0</v>
      </c>
      <c r="EC1624" s="31" t="s">
        <v>40170</v>
      </c>
      <c r="ED1624" s="31" t="s">
        <v>41101</v>
      </c>
      <c r="EE1624" s="31"/>
      <c r="EF1624" s="31"/>
      <c r="EG1624" s="31"/>
      <c r="EH1624" s="31"/>
      <c r="EI1624" s="31"/>
      <c r="EJ1624" s="31"/>
    </row>
    <row r="1625" spans="1:140" ht="23.25" customHeight="1">
      <c r="A1625" s="25">
        <v>1623</v>
      </c>
      <c r="B1625" s="30" t="s">
        <v>21214</v>
      </c>
      <c r="C1625" s="31">
        <v>140349546</v>
      </c>
      <c r="D1625" s="30" t="s">
        <v>479</v>
      </c>
      <c r="E1625" s="30"/>
      <c r="F1625" s="30" t="s">
        <v>36254</v>
      </c>
      <c r="G1625" s="31">
        <f t="shared" si="237"/>
        <v>58</v>
      </c>
      <c r="H1625" s="72">
        <f t="shared" si="238"/>
        <v>49096</v>
      </c>
      <c r="I1625" s="30"/>
      <c r="J1625" s="30" t="s">
        <v>34084</v>
      </c>
      <c r="K1625" s="30" t="s">
        <v>4318</v>
      </c>
      <c r="L1625" s="31" t="s">
        <v>4318</v>
      </c>
      <c r="M1625" s="31" t="s">
        <v>3186</v>
      </c>
      <c r="N1625" s="31" t="s">
        <v>4008</v>
      </c>
      <c r="O1625" s="31" t="s">
        <v>4320</v>
      </c>
      <c r="P1625" s="31" t="s">
        <v>23983</v>
      </c>
      <c r="Q1625" s="31"/>
      <c r="R1625" s="31">
        <v>18</v>
      </c>
      <c r="S1625" s="31">
        <v>7</v>
      </c>
      <c r="T1625" s="31"/>
      <c r="U1625" s="31">
        <v>594</v>
      </c>
      <c r="V1625" s="31" t="s">
        <v>7468</v>
      </c>
      <c r="W1625" s="31" t="s">
        <v>6910</v>
      </c>
      <c r="X1625" s="31" t="s">
        <v>4054</v>
      </c>
      <c r="Y1625" s="31">
        <f t="shared" ca="1" si="239"/>
        <v>47</v>
      </c>
      <c r="Z1625" s="31" t="str">
        <f t="shared" ca="1" si="240"/>
        <v>46-58</v>
      </c>
      <c r="AA1625" s="31"/>
      <c r="AB1625" s="31" t="s">
        <v>16471</v>
      </c>
      <c r="AC1625" s="31" t="s">
        <v>34153</v>
      </c>
      <c r="AD1625" s="31" t="s">
        <v>34194</v>
      </c>
      <c r="AE1625" s="31"/>
      <c r="AF1625" s="31" t="s">
        <v>24700</v>
      </c>
      <c r="AG1625" s="31" t="s">
        <v>7895</v>
      </c>
      <c r="AH1625" s="31" t="s">
        <v>7895</v>
      </c>
      <c r="AI1625" s="31" t="s">
        <v>908</v>
      </c>
      <c r="AJ1625" s="31"/>
      <c r="AK1625" s="31"/>
      <c r="AL1625" s="31">
        <v>1997</v>
      </c>
      <c r="AM1625" s="31"/>
      <c r="AN1625" s="31"/>
      <c r="AO1625" s="31"/>
      <c r="AP1625" s="31" t="s">
        <v>33763</v>
      </c>
      <c r="AQ1625" s="31" t="s">
        <v>5694</v>
      </c>
      <c r="AR1625" s="31" t="s">
        <v>34148</v>
      </c>
      <c r="AS1625" s="31" t="s">
        <v>34148</v>
      </c>
      <c r="AT1625" s="31" t="str">
        <f>_xlfn.IFNA(VLOOKUP(D1625,'[1]5. 1 Mei 2022'!$C$7:$F$60,4,FALSE),"")</f>
        <v/>
      </c>
      <c r="AU1625" s="31"/>
      <c r="AV1625" s="31" t="s">
        <v>34226</v>
      </c>
      <c r="AW1625" s="31" t="s">
        <v>17780</v>
      </c>
      <c r="AX1625" s="29">
        <f t="shared" si="243"/>
        <v>45949</v>
      </c>
      <c r="AY1625" s="31" t="s">
        <v>26344</v>
      </c>
      <c r="AZ1625" s="31" t="s">
        <v>534</v>
      </c>
      <c r="BA1625" s="30" t="s">
        <v>33763</v>
      </c>
      <c r="BB1625" s="31" t="s">
        <v>17481</v>
      </c>
      <c r="BC1625" s="31"/>
      <c r="BD1625" s="31" t="s">
        <v>12244</v>
      </c>
      <c r="BE1625" s="31" t="s">
        <v>7968</v>
      </c>
      <c r="BF1625" s="31" t="s">
        <v>34227</v>
      </c>
      <c r="BG1625" s="31"/>
      <c r="BH1625" s="31"/>
      <c r="BI1625" s="31" t="s">
        <v>8140</v>
      </c>
      <c r="BJ1625" s="31" t="s">
        <v>25796</v>
      </c>
      <c r="BK1625" s="31" t="str">
        <f t="shared" si="236"/>
        <v>III/c</v>
      </c>
      <c r="BL1625" s="31" t="s">
        <v>8077</v>
      </c>
      <c r="BM1625" s="31"/>
      <c r="BN1625" s="31"/>
      <c r="BO1625" s="31"/>
      <c r="BP1625" s="31" t="s">
        <v>1498</v>
      </c>
      <c r="BQ1625" s="31" t="s">
        <v>25796</v>
      </c>
      <c r="BR1625" s="31" t="s">
        <v>24504</v>
      </c>
      <c r="BS1625" s="31" t="s">
        <v>25797</v>
      </c>
      <c r="BT1625" s="31" t="s">
        <v>6555</v>
      </c>
      <c r="BU1625" s="31"/>
      <c r="BV1625" s="31" t="s">
        <v>4055</v>
      </c>
      <c r="BW1625" s="31">
        <f t="shared" ca="1" si="241"/>
        <v>24</v>
      </c>
      <c r="BX1625" s="78">
        <f t="shared" ca="1" si="242"/>
        <v>0</v>
      </c>
      <c r="BY1625" s="31"/>
      <c r="BZ1625" s="31"/>
      <c r="CA1625" s="31" t="s">
        <v>2483</v>
      </c>
      <c r="CB1625" s="31" t="s">
        <v>2519</v>
      </c>
      <c r="CC1625" s="31">
        <v>2</v>
      </c>
      <c r="CD1625" s="31">
        <v>1</v>
      </c>
      <c r="CE1625" s="31" t="s">
        <v>20085</v>
      </c>
      <c r="CF1625" s="31"/>
      <c r="CG1625" s="31">
        <v>2010</v>
      </c>
      <c r="CH1625" s="31"/>
      <c r="CI1625" s="31"/>
      <c r="CJ1625" s="31"/>
      <c r="CK1625" s="31"/>
      <c r="CL1625" s="31"/>
      <c r="CM1625" s="31"/>
      <c r="CN1625" s="31"/>
      <c r="CO1625" s="31"/>
      <c r="CP1625" s="31"/>
      <c r="CQ1625" s="31"/>
      <c r="CR1625" s="31">
        <v>1213</v>
      </c>
      <c r="CS1625" s="31" t="s">
        <v>11251</v>
      </c>
      <c r="CT1625" s="31" t="s">
        <v>11252</v>
      </c>
      <c r="CU1625" s="31" t="s">
        <v>11253</v>
      </c>
      <c r="CV1625" s="31" t="s">
        <v>10477</v>
      </c>
      <c r="CW1625" s="31" t="s">
        <v>11152</v>
      </c>
      <c r="CX1625" s="31" t="s">
        <v>10461</v>
      </c>
      <c r="CY1625" s="31"/>
      <c r="CZ1625" s="31"/>
      <c r="DA1625" s="31"/>
      <c r="DB1625" s="31"/>
      <c r="DC1625" s="31"/>
      <c r="DD1625" s="31"/>
      <c r="DE1625" s="31"/>
      <c r="DF1625" s="31"/>
      <c r="DG1625" s="31"/>
      <c r="DH1625" s="31"/>
      <c r="DI1625" s="31"/>
      <c r="DJ1625" s="31"/>
      <c r="DK1625" s="31"/>
      <c r="DL1625" s="31"/>
      <c r="DM1625" s="38" t="s">
        <v>8917</v>
      </c>
      <c r="DN1625" s="38"/>
      <c r="DO1625" s="35" t="s">
        <v>31518</v>
      </c>
      <c r="DP1625" s="31" t="s">
        <v>28283</v>
      </c>
      <c r="DQ1625" s="31" t="s">
        <v>12476</v>
      </c>
      <c r="DR1625" s="31"/>
      <c r="DS1625" s="31" t="s">
        <v>26616</v>
      </c>
      <c r="DT1625" s="31" t="s">
        <v>27962</v>
      </c>
      <c r="DU1625" s="31">
        <v>3</v>
      </c>
      <c r="DV1625" s="31" t="s">
        <v>32167</v>
      </c>
      <c r="DW1625" s="31"/>
      <c r="DX1625" s="31"/>
      <c r="DY1625" s="31"/>
      <c r="DZ1625" s="31"/>
      <c r="EA1625" s="31"/>
      <c r="EB1625" s="31">
        <v>0</v>
      </c>
      <c r="EC1625" s="31" t="s">
        <v>40170</v>
      </c>
      <c r="ED1625" s="31" t="s">
        <v>41101</v>
      </c>
      <c r="EE1625" s="31"/>
      <c r="EF1625" s="31"/>
      <c r="EG1625" s="31"/>
      <c r="EH1625" s="31"/>
      <c r="EI1625" s="31"/>
      <c r="EJ1625" s="31"/>
    </row>
    <row r="1626" spans="1:140" ht="23.25" customHeight="1">
      <c r="A1626" s="25">
        <v>1624</v>
      </c>
      <c r="B1626" s="30" t="s">
        <v>11467</v>
      </c>
      <c r="C1626" s="31" t="s">
        <v>11412</v>
      </c>
      <c r="D1626" s="30" t="s">
        <v>21099</v>
      </c>
      <c r="E1626" s="30"/>
      <c r="F1626" s="30" t="s">
        <v>36262</v>
      </c>
      <c r="G1626" s="31">
        <f t="shared" si="237"/>
        <v>58</v>
      </c>
      <c r="H1626" s="72">
        <f t="shared" si="238"/>
        <v>52383</v>
      </c>
      <c r="I1626" s="30" t="s">
        <v>35312</v>
      </c>
      <c r="J1626" s="30" t="s">
        <v>34085</v>
      </c>
      <c r="K1626" s="30" t="s">
        <v>34083</v>
      </c>
      <c r="L1626" s="31" t="s">
        <v>16726</v>
      </c>
      <c r="M1626" s="31" t="s">
        <v>3186</v>
      </c>
      <c r="N1626" s="31" t="s">
        <v>3557</v>
      </c>
      <c r="O1626" s="31" t="s">
        <v>1501</v>
      </c>
      <c r="P1626" s="31" t="s">
        <v>19644</v>
      </c>
      <c r="Q1626" s="31"/>
      <c r="R1626" s="31"/>
      <c r="S1626" s="31"/>
      <c r="T1626" s="31"/>
      <c r="U1626" s="31" t="s">
        <v>3968</v>
      </c>
      <c r="V1626" s="31"/>
      <c r="W1626" s="31" t="s">
        <v>6910</v>
      </c>
      <c r="X1626" s="31" t="s">
        <v>11468</v>
      </c>
      <c r="Y1626" s="31" t="e">
        <f t="shared" ca="1" si="239"/>
        <v>#VALUE!</v>
      </c>
      <c r="Z1626" s="31" t="e">
        <f t="shared" ca="1" si="240"/>
        <v>#VALUE!</v>
      </c>
      <c r="AA1626" s="31"/>
      <c r="AB1626" s="31" t="s">
        <v>8162</v>
      </c>
      <c r="AC1626" s="31" t="s">
        <v>34145</v>
      </c>
      <c r="AD1626" s="31" t="s">
        <v>34145</v>
      </c>
      <c r="AE1626" s="31"/>
      <c r="AF1626" s="31" t="s">
        <v>24701</v>
      </c>
      <c r="AG1626" s="31" t="s">
        <v>4322</v>
      </c>
      <c r="AH1626" s="31" t="s">
        <v>4322</v>
      </c>
      <c r="AI1626" s="31" t="s">
        <v>728</v>
      </c>
      <c r="AJ1626" s="31" t="s">
        <v>11590</v>
      </c>
      <c r="AK1626" s="31" t="s">
        <v>11591</v>
      </c>
      <c r="AL1626" s="31" t="s">
        <v>2191</v>
      </c>
      <c r="AM1626" s="31" t="s">
        <v>2711</v>
      </c>
      <c r="AN1626" s="31"/>
      <c r="AO1626" s="31"/>
      <c r="AP1626" s="31" t="s">
        <v>33014</v>
      </c>
      <c r="AQ1626" s="31" t="s">
        <v>1301</v>
      </c>
      <c r="AR1626" s="31" t="s">
        <v>34145</v>
      </c>
      <c r="AS1626" s="31" t="s">
        <v>34145</v>
      </c>
      <c r="AT1626" s="31" t="str">
        <f>_xlfn.IFNA(VLOOKUP(D1626,'[1]5. 1 Mei 2022'!$C$7:$F$60,4,FALSE),"")</f>
        <v/>
      </c>
      <c r="AU1626" s="31"/>
      <c r="AV1626" s="31" t="s">
        <v>19402</v>
      </c>
      <c r="AW1626" s="31" t="s">
        <v>1301</v>
      </c>
      <c r="AX1626" s="29">
        <f t="shared" si="243"/>
        <v>44639</v>
      </c>
      <c r="AY1626" s="31" t="s">
        <v>26346</v>
      </c>
      <c r="AZ1626" s="31" t="s">
        <v>33016</v>
      </c>
      <c r="BA1626" s="30" t="s">
        <v>33014</v>
      </c>
      <c r="BB1626" s="31" t="s">
        <v>19403</v>
      </c>
      <c r="BC1626" s="31"/>
      <c r="BD1626" s="31" t="s">
        <v>20066</v>
      </c>
      <c r="BE1626" s="31" t="s">
        <v>7968</v>
      </c>
      <c r="BF1626" s="31" t="s">
        <v>19402</v>
      </c>
      <c r="BG1626" s="31"/>
      <c r="BH1626" s="31"/>
      <c r="BI1626" s="31"/>
      <c r="BJ1626" s="31">
        <v>0</v>
      </c>
      <c r="BK1626" s="31" t="str">
        <f t="shared" si="236"/>
        <v>III/a</v>
      </c>
      <c r="BL1626" s="31"/>
      <c r="BM1626" s="31"/>
      <c r="BN1626" s="31"/>
      <c r="BO1626" s="31"/>
      <c r="BP1626" s="31"/>
      <c r="BQ1626" s="31"/>
      <c r="BR1626" s="31"/>
      <c r="BS1626" s="31"/>
      <c r="BT1626" s="31"/>
      <c r="BU1626" s="31"/>
      <c r="BV1626" s="31" t="s">
        <v>8110</v>
      </c>
      <c r="BW1626" s="31">
        <f t="shared" ca="1" si="241"/>
        <v>9</v>
      </c>
      <c r="BX1626" s="78">
        <f t="shared" ca="1" si="242"/>
        <v>3</v>
      </c>
      <c r="BY1626" s="31" t="s">
        <v>19644</v>
      </c>
      <c r="BZ1626" s="31"/>
      <c r="CA1626" s="31" t="s">
        <v>2483</v>
      </c>
      <c r="CB1626" s="31" t="s">
        <v>2406</v>
      </c>
      <c r="CC1626" s="31"/>
      <c r="CD1626" s="31"/>
      <c r="CE1626" s="31" t="s">
        <v>20085</v>
      </c>
      <c r="CF1626" s="31"/>
      <c r="CG1626" s="31"/>
      <c r="CH1626" s="31"/>
      <c r="CI1626" s="31"/>
      <c r="CJ1626" s="31"/>
      <c r="CK1626" s="31"/>
      <c r="CL1626" s="31"/>
      <c r="CM1626" s="31"/>
      <c r="CN1626" s="31"/>
      <c r="CO1626" s="31"/>
      <c r="CP1626" s="31"/>
      <c r="CQ1626" s="31"/>
      <c r="CR1626" s="31">
        <v>1579</v>
      </c>
      <c r="CS1626" s="31" t="s">
        <v>18879</v>
      </c>
      <c r="CT1626" s="31" t="s">
        <v>18880</v>
      </c>
      <c r="CU1626" s="31" t="s">
        <v>18881</v>
      </c>
      <c r="CV1626" s="31" t="s">
        <v>11630</v>
      </c>
      <c r="CW1626" s="31" t="s">
        <v>11632</v>
      </c>
      <c r="CX1626" s="31" t="s">
        <v>11631</v>
      </c>
      <c r="CY1626" s="31"/>
      <c r="CZ1626" s="31"/>
      <c r="DA1626" s="31"/>
      <c r="DB1626" s="31"/>
      <c r="DC1626" s="31"/>
      <c r="DD1626" s="31"/>
      <c r="DE1626" s="31"/>
      <c r="DF1626" s="31"/>
      <c r="DG1626" s="31"/>
      <c r="DH1626" s="31"/>
      <c r="DI1626" s="31"/>
      <c r="DJ1626" s="31"/>
      <c r="DK1626" s="31"/>
      <c r="DL1626" s="31"/>
      <c r="DM1626" s="38" t="s">
        <v>32249</v>
      </c>
      <c r="DN1626" s="38"/>
      <c r="DO1626" s="35"/>
      <c r="DP1626" s="31" t="s">
        <v>11594</v>
      </c>
      <c r="DQ1626" s="31" t="s">
        <v>11593</v>
      </c>
      <c r="DR1626" s="31" t="s">
        <v>11592</v>
      </c>
      <c r="DS1626" s="31" t="s">
        <v>27714</v>
      </c>
      <c r="DT1626" s="31" t="s">
        <v>38072</v>
      </c>
      <c r="DU1626" s="31">
        <v>3</v>
      </c>
      <c r="DV1626" s="31" t="s">
        <v>32167</v>
      </c>
      <c r="DW1626" s="31"/>
      <c r="DX1626" s="31"/>
      <c r="DY1626" s="31"/>
      <c r="DZ1626" s="31"/>
      <c r="EA1626" s="31"/>
      <c r="EB1626" s="31">
        <v>0</v>
      </c>
      <c r="EC1626" s="31" t="s">
        <v>40168</v>
      </c>
      <c r="ED1626" s="31" t="s">
        <v>41101</v>
      </c>
      <c r="EE1626" s="31"/>
      <c r="EF1626" s="31"/>
      <c r="EG1626" s="31"/>
      <c r="EH1626" s="31"/>
      <c r="EI1626" s="31"/>
      <c r="EJ1626" s="31"/>
    </row>
    <row r="1627" spans="1:140" ht="23.25" customHeight="1">
      <c r="A1627" s="25">
        <v>1625</v>
      </c>
      <c r="B1627" s="30" t="s">
        <v>24244</v>
      </c>
      <c r="C1627" s="31" t="s">
        <v>2318</v>
      </c>
      <c r="D1627" s="30" t="s">
        <v>16646</v>
      </c>
      <c r="E1627" s="30"/>
      <c r="F1627" s="30" t="s">
        <v>36262</v>
      </c>
      <c r="G1627" s="31">
        <f t="shared" si="237"/>
        <v>58</v>
      </c>
      <c r="H1627" s="72">
        <f t="shared" si="238"/>
        <v>53053</v>
      </c>
      <c r="I1627" s="30" t="s">
        <v>35313</v>
      </c>
      <c r="J1627" s="30" t="s">
        <v>34085</v>
      </c>
      <c r="K1627" s="30" t="s">
        <v>34083</v>
      </c>
      <c r="L1627" s="31" t="s">
        <v>16726</v>
      </c>
      <c r="M1627" s="31" t="s">
        <v>3186</v>
      </c>
      <c r="N1627" s="31" t="s">
        <v>5865</v>
      </c>
      <c r="O1627" s="31" t="s">
        <v>5117</v>
      </c>
      <c r="P1627" s="31" t="s">
        <v>3738</v>
      </c>
      <c r="Q1627" s="31"/>
      <c r="R1627" s="31"/>
      <c r="S1627" s="31"/>
      <c r="T1627" s="31"/>
      <c r="U1627" s="31" t="s">
        <v>2719</v>
      </c>
      <c r="V1627" s="31"/>
      <c r="W1627" s="31" t="s">
        <v>6910</v>
      </c>
      <c r="X1627" s="31" t="s">
        <v>7765</v>
      </c>
      <c r="Y1627" s="31" t="e">
        <f t="shared" ca="1" si="239"/>
        <v>#VALUE!</v>
      </c>
      <c r="Z1627" s="31" t="e">
        <f t="shared" ca="1" si="240"/>
        <v>#VALUE!</v>
      </c>
      <c r="AA1627" s="31"/>
      <c r="AB1627" s="31" t="s">
        <v>11144</v>
      </c>
      <c r="AC1627" s="31" t="s">
        <v>34145</v>
      </c>
      <c r="AD1627" s="31" t="s">
        <v>34145</v>
      </c>
      <c r="AE1627" s="31"/>
      <c r="AF1627" s="31" t="s">
        <v>24701</v>
      </c>
      <c r="AG1627" s="31" t="s">
        <v>4322</v>
      </c>
      <c r="AH1627" s="31" t="s">
        <v>4322</v>
      </c>
      <c r="AI1627" s="31" t="s">
        <v>908</v>
      </c>
      <c r="AJ1627" s="31" t="s">
        <v>6320</v>
      </c>
      <c r="AK1627" s="31">
        <v>231865</v>
      </c>
      <c r="AL1627" s="31" t="s">
        <v>4847</v>
      </c>
      <c r="AM1627" s="31" t="s">
        <v>2726</v>
      </c>
      <c r="AN1627" s="31"/>
      <c r="AO1627" s="31"/>
      <c r="AP1627" s="31" t="s">
        <v>18118</v>
      </c>
      <c r="AQ1627" s="31" t="s">
        <v>21685</v>
      </c>
      <c r="AR1627" s="31" t="s">
        <v>34145</v>
      </c>
      <c r="AS1627" s="31" t="s">
        <v>34145</v>
      </c>
      <c r="AT1627" s="31" t="s">
        <v>39981</v>
      </c>
      <c r="AU1627" s="31"/>
      <c r="AV1627" s="31" t="s">
        <v>20034</v>
      </c>
      <c r="AW1627" s="52" t="s">
        <v>33910</v>
      </c>
      <c r="AX1627" s="29">
        <f t="shared" si="243"/>
        <v>46798</v>
      </c>
      <c r="AY1627" s="31" t="s">
        <v>26346</v>
      </c>
      <c r="AZ1627" s="31" t="s">
        <v>2622</v>
      </c>
      <c r="BA1627" s="30" t="s">
        <v>18118</v>
      </c>
      <c r="BB1627" s="31" t="s">
        <v>20104</v>
      </c>
      <c r="BC1627" s="31" t="s">
        <v>8024</v>
      </c>
      <c r="BD1627" s="31" t="s">
        <v>1759</v>
      </c>
      <c r="BE1627" s="31" t="s">
        <v>7969</v>
      </c>
      <c r="BF1627" s="31" t="s">
        <v>20034</v>
      </c>
      <c r="BG1627" s="31"/>
      <c r="BH1627" s="31"/>
      <c r="BI1627" s="31"/>
      <c r="BJ1627" s="31">
        <v>0</v>
      </c>
      <c r="BK1627" s="31" t="str">
        <f t="shared" si="236"/>
        <v>II/c</v>
      </c>
      <c r="BL1627" s="31"/>
      <c r="BM1627" s="31"/>
      <c r="BN1627" s="31"/>
      <c r="BO1627" s="31"/>
      <c r="BP1627" s="31"/>
      <c r="BQ1627" s="31"/>
      <c r="BR1627" s="31"/>
      <c r="BS1627" s="31"/>
      <c r="BT1627" s="31"/>
      <c r="BU1627" s="31"/>
      <c r="BV1627" s="31" t="s">
        <v>717</v>
      </c>
      <c r="BW1627" s="31">
        <f t="shared" ca="1" si="241"/>
        <v>12</v>
      </c>
      <c r="BX1627" s="78">
        <f t="shared" ca="1" si="242"/>
        <v>3</v>
      </c>
      <c r="BY1627" s="31" t="s">
        <v>3738</v>
      </c>
      <c r="BZ1627" s="31"/>
      <c r="CA1627" s="31" t="s">
        <v>2483</v>
      </c>
      <c r="CB1627" s="31" t="s">
        <v>2406</v>
      </c>
      <c r="CC1627" s="31" t="s">
        <v>1498</v>
      </c>
      <c r="CD1627" s="31" t="s">
        <v>1498</v>
      </c>
      <c r="CE1627" s="31" t="s">
        <v>20085</v>
      </c>
      <c r="CF1627" s="31"/>
      <c r="CG1627" s="31"/>
      <c r="CH1627" s="31"/>
      <c r="CI1627" s="31"/>
      <c r="CJ1627" s="31"/>
      <c r="CK1627" s="31"/>
      <c r="CL1627" s="31" t="s">
        <v>36771</v>
      </c>
      <c r="CM1627" s="31" t="s">
        <v>33458</v>
      </c>
      <c r="CN1627" s="31">
        <v>127</v>
      </c>
      <c r="CO1627" s="31" t="s">
        <v>36796</v>
      </c>
      <c r="CP1627" s="31" t="s">
        <v>33458</v>
      </c>
      <c r="CQ1627" s="31">
        <v>127</v>
      </c>
      <c r="CR1627" s="31">
        <v>4544</v>
      </c>
      <c r="CS1627" s="31" t="s">
        <v>16053</v>
      </c>
      <c r="CT1627" s="31"/>
      <c r="CU1627" s="31"/>
      <c r="CV1627" s="31" t="s">
        <v>8447</v>
      </c>
      <c r="CW1627" s="31" t="s">
        <v>8448</v>
      </c>
      <c r="CX1627" s="31" t="s">
        <v>8346</v>
      </c>
      <c r="CY1627" s="31"/>
      <c r="CZ1627" s="31"/>
      <c r="DA1627" s="31"/>
      <c r="DB1627" s="31" t="s">
        <v>15747</v>
      </c>
      <c r="DC1627" s="31" t="s">
        <v>15757</v>
      </c>
      <c r="DD1627" s="31" t="s">
        <v>15746</v>
      </c>
      <c r="DE1627" s="31"/>
      <c r="DF1627" s="31"/>
      <c r="DG1627" s="31"/>
      <c r="DH1627" s="31"/>
      <c r="DI1627" s="31" t="s">
        <v>24822</v>
      </c>
      <c r="DJ1627" s="31" t="s">
        <v>24823</v>
      </c>
      <c r="DK1627" s="31" t="s">
        <v>25645</v>
      </c>
      <c r="DL1627" s="31" t="s">
        <v>13888</v>
      </c>
      <c r="DM1627" s="38" t="s">
        <v>9347</v>
      </c>
      <c r="DN1627" s="38"/>
      <c r="DO1627" s="35" t="s">
        <v>10673</v>
      </c>
      <c r="DP1627" s="31" t="s">
        <v>10868</v>
      </c>
      <c r="DQ1627" s="31" t="s">
        <v>32372</v>
      </c>
      <c r="DR1627" s="31"/>
      <c r="DS1627" s="31" t="s">
        <v>7168</v>
      </c>
      <c r="DT1627" s="31" t="s">
        <v>38073</v>
      </c>
      <c r="DU1627" s="31">
        <v>3</v>
      </c>
      <c r="DV1627" s="31" t="s">
        <v>32167</v>
      </c>
      <c r="DW1627" s="31" t="s">
        <v>1759</v>
      </c>
      <c r="DX1627" s="31" t="s">
        <v>1759</v>
      </c>
      <c r="DY1627" s="52" t="s">
        <v>40639</v>
      </c>
      <c r="DZ1627" s="52" t="s">
        <v>23097</v>
      </c>
      <c r="EA1627" s="52" t="s">
        <v>40640</v>
      </c>
      <c r="EB1627" s="31">
        <v>1053808</v>
      </c>
      <c r="EC1627" s="31" t="s">
        <v>40168</v>
      </c>
      <c r="ED1627" s="31" t="s">
        <v>41101</v>
      </c>
      <c r="EE1627" s="31"/>
      <c r="EF1627" s="31"/>
      <c r="EG1627" s="31"/>
      <c r="EH1627" s="31"/>
      <c r="EI1627" s="31"/>
      <c r="EJ1627" s="31"/>
    </row>
    <row r="1628" spans="1:140" ht="23.25" customHeight="1">
      <c r="A1628" s="25">
        <v>1626</v>
      </c>
      <c r="B1628" s="30" t="s">
        <v>14984</v>
      </c>
      <c r="C1628" s="31" t="s">
        <v>5429</v>
      </c>
      <c r="D1628" s="30" t="s">
        <v>17370</v>
      </c>
      <c r="E1628" s="30"/>
      <c r="F1628" s="30" t="s">
        <v>36262</v>
      </c>
      <c r="G1628" s="31">
        <f t="shared" si="237"/>
        <v>58</v>
      </c>
      <c r="H1628" s="72">
        <f t="shared" si="238"/>
        <v>50740</v>
      </c>
      <c r="I1628" s="30" t="s">
        <v>35314</v>
      </c>
      <c r="J1628" s="30" t="s">
        <v>34085</v>
      </c>
      <c r="K1628" s="30" t="s">
        <v>34083</v>
      </c>
      <c r="L1628" s="31" t="s">
        <v>16726</v>
      </c>
      <c r="M1628" s="31" t="s">
        <v>3186</v>
      </c>
      <c r="N1628" s="31" t="s">
        <v>7551</v>
      </c>
      <c r="O1628" s="31" t="s">
        <v>6326</v>
      </c>
      <c r="P1628" s="31" t="s">
        <v>11676</v>
      </c>
      <c r="Q1628" s="31"/>
      <c r="R1628" s="31"/>
      <c r="S1628" s="31"/>
      <c r="T1628" s="31"/>
      <c r="U1628" s="31" t="s">
        <v>5235</v>
      </c>
      <c r="V1628" s="31"/>
      <c r="W1628" s="31" t="s">
        <v>6910</v>
      </c>
      <c r="X1628" s="31" t="s">
        <v>5110</v>
      </c>
      <c r="Y1628" s="31">
        <f t="shared" ca="1" si="239"/>
        <v>43</v>
      </c>
      <c r="Z1628" s="31" t="str">
        <f t="shared" ca="1" si="240"/>
        <v>36-45</v>
      </c>
      <c r="AA1628" s="31"/>
      <c r="AB1628" s="31" t="s">
        <v>5131</v>
      </c>
      <c r="AC1628" s="31" t="s">
        <v>34153</v>
      </c>
      <c r="AD1628" s="31" t="s">
        <v>34194</v>
      </c>
      <c r="AE1628" s="31"/>
      <c r="AF1628" s="31" t="s">
        <v>24700</v>
      </c>
      <c r="AG1628" s="31" t="s">
        <v>7895</v>
      </c>
      <c r="AH1628" s="31" t="s">
        <v>7895</v>
      </c>
      <c r="AI1628" s="31" t="s">
        <v>40277</v>
      </c>
      <c r="AJ1628" s="31">
        <v>3479</v>
      </c>
      <c r="AK1628" s="31" t="s">
        <v>3130</v>
      </c>
      <c r="AL1628" s="31">
        <v>36302</v>
      </c>
      <c r="AM1628" s="31" t="s">
        <v>3131</v>
      </c>
      <c r="AN1628" s="31"/>
      <c r="AO1628" s="31"/>
      <c r="AP1628" s="31" t="s">
        <v>33003</v>
      </c>
      <c r="AQ1628" s="31"/>
      <c r="AR1628" s="31" t="s">
        <v>34148</v>
      </c>
      <c r="AS1628" s="31" t="s">
        <v>34148</v>
      </c>
      <c r="AT1628" s="31" t="str">
        <f>_xlfn.IFNA(VLOOKUP(D1628,'[1]5. 1 Mei 2022'!$C$7:$F$60,4,FALSE),"")</f>
        <v/>
      </c>
      <c r="AU1628" s="31"/>
      <c r="AV1628" s="31" t="s">
        <v>4645</v>
      </c>
      <c r="AW1628" s="31"/>
      <c r="AX1628" s="29">
        <f t="shared" si="243"/>
        <v>1903</v>
      </c>
      <c r="AY1628" s="31" t="s">
        <v>26346</v>
      </c>
      <c r="AZ1628" s="31" t="s">
        <v>33005</v>
      </c>
      <c r="BA1628" s="30" t="s">
        <v>33003</v>
      </c>
      <c r="BB1628" s="31" t="s">
        <v>22916</v>
      </c>
      <c r="BC1628" s="31"/>
      <c r="BD1628" s="31" t="s">
        <v>30229</v>
      </c>
      <c r="BE1628" s="31" t="s">
        <v>7968</v>
      </c>
      <c r="BF1628" s="31" t="s">
        <v>4645</v>
      </c>
      <c r="BG1628" s="31"/>
      <c r="BH1628" s="31"/>
      <c r="BI1628" s="31"/>
      <c r="BJ1628" s="31">
        <v>0</v>
      </c>
      <c r="BK1628" s="31" t="str">
        <f t="shared" si="236"/>
        <v>II/a</v>
      </c>
      <c r="BL1628" s="31"/>
      <c r="BM1628" s="31"/>
      <c r="BN1628" s="31"/>
      <c r="BO1628" s="31"/>
      <c r="BP1628" s="31" t="s">
        <v>1498</v>
      </c>
      <c r="BQ1628" s="31"/>
      <c r="BR1628" s="31"/>
      <c r="BS1628" s="31"/>
      <c r="BT1628" s="31"/>
      <c r="BU1628" s="31"/>
      <c r="BV1628" s="31" t="s">
        <v>6736</v>
      </c>
      <c r="BW1628" s="31">
        <f t="shared" ca="1" si="241"/>
        <v>17</v>
      </c>
      <c r="BX1628" s="78">
        <f t="shared" ca="1" si="242"/>
        <v>3</v>
      </c>
      <c r="BY1628" s="31" t="s">
        <v>11676</v>
      </c>
      <c r="BZ1628" s="31"/>
      <c r="CA1628" s="31" t="s">
        <v>2483</v>
      </c>
      <c r="CB1628" s="31" t="s">
        <v>2519</v>
      </c>
      <c r="CC1628" s="31">
        <v>1</v>
      </c>
      <c r="CD1628" s="31">
        <v>1</v>
      </c>
      <c r="CE1628" s="31" t="s">
        <v>20085</v>
      </c>
      <c r="CF1628" s="31"/>
      <c r="CG1628" s="31"/>
      <c r="CH1628" s="31"/>
      <c r="CI1628" s="31"/>
      <c r="CJ1628" s="31"/>
      <c r="CK1628" s="31"/>
      <c r="CL1628" s="31"/>
      <c r="CM1628" s="31"/>
      <c r="CN1628" s="31"/>
      <c r="CO1628" s="31"/>
      <c r="CP1628" s="31"/>
      <c r="CQ1628" s="31"/>
      <c r="CR1628" s="31">
        <v>3313</v>
      </c>
      <c r="CS1628" s="31"/>
      <c r="CT1628" s="31"/>
      <c r="CU1628" s="31"/>
      <c r="CV1628" s="31"/>
      <c r="CW1628" s="31"/>
      <c r="CX1628" s="31"/>
      <c r="CY1628" s="31"/>
      <c r="CZ1628" s="31"/>
      <c r="DA1628" s="31"/>
      <c r="DB1628" s="31"/>
      <c r="DC1628" s="31"/>
      <c r="DD1628" s="31"/>
      <c r="DE1628" s="31"/>
      <c r="DF1628" s="31"/>
      <c r="DG1628" s="31"/>
      <c r="DH1628" s="31"/>
      <c r="DI1628" s="31"/>
      <c r="DJ1628" s="31"/>
      <c r="DK1628" s="31"/>
      <c r="DL1628" s="31"/>
      <c r="DM1628" s="38" t="s">
        <v>10607</v>
      </c>
      <c r="DN1628" s="38"/>
      <c r="DO1628" s="35" t="s">
        <v>10787</v>
      </c>
      <c r="DP1628" s="31" t="s">
        <v>10975</v>
      </c>
      <c r="DQ1628" s="31" t="s">
        <v>6362</v>
      </c>
      <c r="DR1628" s="31"/>
      <c r="DS1628" s="31" t="s">
        <v>27566</v>
      </c>
      <c r="DT1628" s="31" t="s">
        <v>38074</v>
      </c>
      <c r="DU1628" s="31">
        <v>0</v>
      </c>
      <c r="DV1628" s="31"/>
      <c r="DW1628" s="31"/>
      <c r="DX1628" s="31"/>
      <c r="DY1628" s="31"/>
      <c r="DZ1628" s="31"/>
      <c r="EA1628" s="31"/>
      <c r="EB1628" s="31">
        <v>0</v>
      </c>
      <c r="EC1628" s="31" t="s">
        <v>39747</v>
      </c>
      <c r="ED1628" s="31" t="s">
        <v>41101</v>
      </c>
      <c r="EE1628" s="31"/>
      <c r="EF1628" s="31"/>
      <c r="EG1628" s="31"/>
      <c r="EH1628" s="31"/>
      <c r="EI1628" s="31"/>
      <c r="EJ1628" s="31"/>
    </row>
    <row r="1629" spans="1:140" ht="23.25" customHeight="1">
      <c r="A1629" s="25">
        <v>1627</v>
      </c>
      <c r="B1629" s="30" t="s">
        <v>5762</v>
      </c>
      <c r="C1629" s="31" t="s">
        <v>6220</v>
      </c>
      <c r="D1629" s="30" t="s">
        <v>7306</v>
      </c>
      <c r="E1629" s="30"/>
      <c r="F1629" s="30" t="s">
        <v>36262</v>
      </c>
      <c r="G1629" s="31">
        <f t="shared" si="237"/>
        <v>58</v>
      </c>
      <c r="H1629" s="72">
        <f t="shared" si="238"/>
        <v>50253</v>
      </c>
      <c r="I1629" s="30" t="s">
        <v>35315</v>
      </c>
      <c r="J1629" s="30" t="s">
        <v>34085</v>
      </c>
      <c r="K1629" s="30" t="s">
        <v>34082</v>
      </c>
      <c r="L1629" s="31" t="s">
        <v>6220</v>
      </c>
      <c r="M1629" s="31" t="s">
        <v>3186</v>
      </c>
      <c r="N1629" s="31" t="s">
        <v>7551</v>
      </c>
      <c r="O1629" s="31" t="s">
        <v>5622</v>
      </c>
      <c r="P1629" s="31" t="s">
        <v>18412</v>
      </c>
      <c r="Q1629" s="31"/>
      <c r="R1629" s="31"/>
      <c r="S1629" s="31"/>
      <c r="T1629" s="31" t="s">
        <v>21847</v>
      </c>
      <c r="U1629" s="31" t="s">
        <v>3249</v>
      </c>
      <c r="V1629" s="31"/>
      <c r="W1629" s="31" t="s">
        <v>7076</v>
      </c>
      <c r="X1629" s="31" t="s">
        <v>1861</v>
      </c>
      <c r="Y1629" s="31">
        <f t="shared" ca="1" si="239"/>
        <v>44</v>
      </c>
      <c r="Z1629" s="31" t="str">
        <f t="shared" ca="1" si="240"/>
        <v>36-45</v>
      </c>
      <c r="AA1629" s="31"/>
      <c r="AB1629" s="31" t="s">
        <v>1720</v>
      </c>
      <c r="AC1629" s="31" t="s">
        <v>34153</v>
      </c>
      <c r="AD1629" s="31" t="s">
        <v>34194</v>
      </c>
      <c r="AE1629" s="31"/>
      <c r="AF1629" s="31" t="s">
        <v>24700</v>
      </c>
      <c r="AG1629" s="31" t="s">
        <v>7895</v>
      </c>
      <c r="AH1629" s="31" t="s">
        <v>7895</v>
      </c>
      <c r="AI1629" s="31" t="s">
        <v>40277</v>
      </c>
      <c r="AJ1629" s="31">
        <v>290</v>
      </c>
      <c r="AK1629" s="31" t="s">
        <v>6334</v>
      </c>
      <c r="AL1629" s="31">
        <v>36302</v>
      </c>
      <c r="AM1629" s="31" t="s">
        <v>6335</v>
      </c>
      <c r="AN1629" s="31"/>
      <c r="AO1629" s="31"/>
      <c r="AP1629" s="31" t="s">
        <v>4434</v>
      </c>
      <c r="AQ1629" s="31" t="s">
        <v>886</v>
      </c>
      <c r="AR1629" s="31" t="s">
        <v>34148</v>
      </c>
      <c r="AS1629" s="31" t="s">
        <v>34148</v>
      </c>
      <c r="AT1629" s="31" t="str">
        <f>_xlfn.IFNA(VLOOKUP(D1629,'[1]5. 1 Mei 2022'!$C$7:$F$60,4,FALSE),"")</f>
        <v/>
      </c>
      <c r="AU1629" s="31"/>
      <c r="AV1629" s="31" t="s">
        <v>8000</v>
      </c>
      <c r="AW1629" s="31"/>
      <c r="AX1629" s="29">
        <f t="shared" si="243"/>
        <v>1903</v>
      </c>
      <c r="AY1629" s="31" t="s">
        <v>26346</v>
      </c>
      <c r="AZ1629" s="31" t="s">
        <v>6484</v>
      </c>
      <c r="BA1629" s="30" t="s">
        <v>4434</v>
      </c>
      <c r="BB1629" s="31" t="s">
        <v>8088</v>
      </c>
      <c r="BC1629" s="31"/>
      <c r="BD1629" s="31" t="s">
        <v>21142</v>
      </c>
      <c r="BE1629" s="31" t="s">
        <v>7968</v>
      </c>
      <c r="BF1629" s="31" t="s">
        <v>8000</v>
      </c>
      <c r="BG1629" s="31"/>
      <c r="BH1629" s="31"/>
      <c r="BI1629" s="31"/>
      <c r="BJ1629" s="31">
        <v>0</v>
      </c>
      <c r="BK1629" s="31" t="str">
        <f t="shared" si="236"/>
        <v>II/a</v>
      </c>
      <c r="BL1629" s="31"/>
      <c r="BM1629" s="31"/>
      <c r="BN1629" s="31"/>
      <c r="BO1629" s="31"/>
      <c r="BP1629" s="31"/>
      <c r="BQ1629" s="31"/>
      <c r="BR1629" s="31"/>
      <c r="BS1629" s="31"/>
      <c r="BT1629" s="31"/>
      <c r="BU1629" s="31"/>
      <c r="BV1629" s="31" t="s">
        <v>886</v>
      </c>
      <c r="BW1629" s="31">
        <f t="shared" ca="1" si="241"/>
        <v>13</v>
      </c>
      <c r="BX1629" s="78">
        <f t="shared" ca="1" si="242"/>
        <v>3</v>
      </c>
      <c r="BY1629" s="31"/>
      <c r="BZ1629" s="31"/>
      <c r="CA1629" s="31" t="s">
        <v>2483</v>
      </c>
      <c r="CB1629" s="31" t="s">
        <v>2519</v>
      </c>
      <c r="CC1629" s="31">
        <v>2</v>
      </c>
      <c r="CD1629" s="31">
        <v>1</v>
      </c>
      <c r="CE1629" s="31" t="s">
        <v>20085</v>
      </c>
      <c r="CF1629" s="31"/>
      <c r="CG1629" s="31"/>
      <c r="CH1629" s="31"/>
      <c r="CI1629" s="31"/>
      <c r="CJ1629" s="31"/>
      <c r="CK1629" s="31"/>
      <c r="CL1629" s="31"/>
      <c r="CM1629" s="31"/>
      <c r="CN1629" s="31"/>
      <c r="CO1629" s="31"/>
      <c r="CP1629" s="31"/>
      <c r="CQ1629" s="31"/>
      <c r="CR1629" s="31">
        <v>1530</v>
      </c>
      <c r="CS1629" s="31"/>
      <c r="CT1629" s="31"/>
      <c r="CU1629" s="31"/>
      <c r="CV1629" s="31"/>
      <c r="CW1629" s="31"/>
      <c r="CX1629" s="31"/>
      <c r="CY1629" s="31"/>
      <c r="CZ1629" s="31"/>
      <c r="DA1629" s="31"/>
      <c r="DB1629" s="31"/>
      <c r="DC1629" s="31"/>
      <c r="DD1629" s="31"/>
      <c r="DE1629" s="31"/>
      <c r="DF1629" s="31"/>
      <c r="DG1629" s="31"/>
      <c r="DH1629" s="31"/>
      <c r="DI1629" s="31"/>
      <c r="DJ1629" s="31"/>
      <c r="DK1629" s="31"/>
      <c r="DL1629" s="31"/>
      <c r="DM1629" s="38" t="s">
        <v>32264</v>
      </c>
      <c r="DN1629" s="38"/>
      <c r="DO1629" s="35">
        <v>0</v>
      </c>
      <c r="DP1629" s="31" t="s">
        <v>13590</v>
      </c>
      <c r="DQ1629" s="31" t="s">
        <v>13589</v>
      </c>
      <c r="DR1629" s="31"/>
      <c r="DS1629" s="31" t="s">
        <v>27476</v>
      </c>
      <c r="DT1629" s="31"/>
      <c r="DU1629" s="31">
        <v>3</v>
      </c>
      <c r="DV1629" s="31" t="s">
        <v>32167</v>
      </c>
      <c r="DW1629" s="31"/>
      <c r="DX1629" s="31"/>
      <c r="DY1629" s="31"/>
      <c r="DZ1629" s="31"/>
      <c r="EA1629" s="31"/>
      <c r="EB1629" s="31">
        <v>0</v>
      </c>
      <c r="EC1629" s="31" t="s">
        <v>39747</v>
      </c>
      <c r="ED1629" s="31" t="s">
        <v>41101</v>
      </c>
      <c r="EE1629" s="31"/>
      <c r="EF1629" s="31"/>
      <c r="EG1629" s="31"/>
      <c r="EH1629" s="31"/>
      <c r="EI1629" s="31"/>
      <c r="EJ1629" s="31"/>
    </row>
    <row r="1630" spans="1:140" ht="23.25" customHeight="1">
      <c r="A1630" s="25">
        <v>1628</v>
      </c>
      <c r="B1630" s="30" t="s">
        <v>7079</v>
      </c>
      <c r="C1630" s="31" t="s">
        <v>1928</v>
      </c>
      <c r="D1630" s="30" t="s">
        <v>17395</v>
      </c>
      <c r="E1630" s="30"/>
      <c r="F1630" s="30" t="s">
        <v>36262</v>
      </c>
      <c r="G1630" s="31">
        <f t="shared" si="237"/>
        <v>58</v>
      </c>
      <c r="H1630" s="72">
        <f t="shared" si="238"/>
        <v>52171</v>
      </c>
      <c r="I1630" s="30" t="s">
        <v>35316</v>
      </c>
      <c r="J1630" s="30" t="s">
        <v>34085</v>
      </c>
      <c r="K1630" s="30" t="s">
        <v>34083</v>
      </c>
      <c r="L1630" s="31" t="s">
        <v>16726</v>
      </c>
      <c r="M1630" s="31" t="s">
        <v>6378</v>
      </c>
      <c r="N1630" s="31" t="s">
        <v>7551</v>
      </c>
      <c r="O1630" s="31" t="s">
        <v>6326</v>
      </c>
      <c r="P1630" s="31" t="s">
        <v>11676</v>
      </c>
      <c r="Q1630" s="31"/>
      <c r="R1630" s="31"/>
      <c r="S1630" s="31"/>
      <c r="T1630" s="31"/>
      <c r="U1630" s="31" t="s">
        <v>2203</v>
      </c>
      <c r="V1630" s="31"/>
      <c r="W1630" s="31" t="s">
        <v>6910</v>
      </c>
      <c r="X1630" s="31" t="s">
        <v>3854</v>
      </c>
      <c r="Y1630" s="31">
        <f t="shared" ca="1" si="239"/>
        <v>39</v>
      </c>
      <c r="Z1630" s="31" t="str">
        <f t="shared" ca="1" si="240"/>
        <v>36-45</v>
      </c>
      <c r="AA1630" s="31"/>
      <c r="AB1630" s="31" t="s">
        <v>6010</v>
      </c>
      <c r="AC1630" s="31" t="s">
        <v>34153</v>
      </c>
      <c r="AD1630" s="31" t="s">
        <v>34194</v>
      </c>
      <c r="AE1630" s="31"/>
      <c r="AF1630" s="31" t="s">
        <v>24700</v>
      </c>
      <c r="AG1630" s="31" t="s">
        <v>7895</v>
      </c>
      <c r="AH1630" s="31" t="s">
        <v>7895</v>
      </c>
      <c r="AI1630" s="31" t="s">
        <v>40277</v>
      </c>
      <c r="AJ1630" s="31" t="s">
        <v>16282</v>
      </c>
      <c r="AK1630" s="31" t="s">
        <v>16283</v>
      </c>
      <c r="AL1630" s="31" t="s">
        <v>16284</v>
      </c>
      <c r="AM1630" s="31" t="s">
        <v>16285</v>
      </c>
      <c r="AN1630" s="31"/>
      <c r="AO1630" s="31"/>
      <c r="AP1630" s="31" t="s">
        <v>2451</v>
      </c>
      <c r="AQ1630" s="31"/>
      <c r="AR1630" s="31" t="s">
        <v>34148</v>
      </c>
      <c r="AS1630" s="31" t="s">
        <v>34148</v>
      </c>
      <c r="AT1630" s="31" t="str">
        <f>_xlfn.IFNA(VLOOKUP(D1630,'[1]5. 1 Mei 2022'!$C$7:$F$60,4,FALSE),"")</f>
        <v/>
      </c>
      <c r="AU1630" s="31"/>
      <c r="AV1630" s="31" t="s">
        <v>6537</v>
      </c>
      <c r="AW1630" s="31"/>
      <c r="AX1630" s="29">
        <f t="shared" si="243"/>
        <v>1903</v>
      </c>
      <c r="AY1630" s="31" t="s">
        <v>26346</v>
      </c>
      <c r="AZ1630" s="31" t="s">
        <v>533</v>
      </c>
      <c r="BA1630" s="30" t="s">
        <v>2451</v>
      </c>
      <c r="BB1630" s="31"/>
      <c r="BC1630" s="31"/>
      <c r="BD1630" s="31" t="s">
        <v>30240</v>
      </c>
      <c r="BE1630" s="31" t="s">
        <v>7968</v>
      </c>
      <c r="BF1630" s="31" t="s">
        <v>1307</v>
      </c>
      <c r="BG1630" s="31"/>
      <c r="BH1630" s="31"/>
      <c r="BI1630" s="31"/>
      <c r="BJ1630" s="31">
        <v>0</v>
      </c>
      <c r="BK1630" s="31" t="str">
        <f t="shared" si="236"/>
        <v>II/a</v>
      </c>
      <c r="BL1630" s="31"/>
      <c r="BM1630" s="31"/>
      <c r="BN1630" s="31"/>
      <c r="BO1630" s="31"/>
      <c r="BP1630" s="31" t="s">
        <v>1498</v>
      </c>
      <c r="BQ1630" s="31"/>
      <c r="BR1630" s="31"/>
      <c r="BS1630" s="31"/>
      <c r="BT1630" s="31"/>
      <c r="BU1630" s="31"/>
      <c r="BV1630" s="31" t="s">
        <v>6767</v>
      </c>
      <c r="BW1630" s="31">
        <f t="shared" ca="1" si="241"/>
        <v>17</v>
      </c>
      <c r="BX1630" s="78">
        <f t="shared" ca="1" si="242"/>
        <v>3</v>
      </c>
      <c r="BY1630" s="31" t="s">
        <v>11676</v>
      </c>
      <c r="BZ1630" s="31"/>
      <c r="CA1630" s="31" t="s">
        <v>2483</v>
      </c>
      <c r="CB1630" s="31" t="s">
        <v>2519</v>
      </c>
      <c r="CC1630" s="31" t="s">
        <v>1498</v>
      </c>
      <c r="CD1630" s="31">
        <v>1</v>
      </c>
      <c r="CE1630" s="31" t="s">
        <v>20085</v>
      </c>
      <c r="CF1630" s="31"/>
      <c r="CG1630" s="31"/>
      <c r="CH1630" s="31"/>
      <c r="CI1630" s="31"/>
      <c r="CJ1630" s="31"/>
      <c r="CK1630" s="31"/>
      <c r="CL1630" s="31"/>
      <c r="CM1630" s="31"/>
      <c r="CN1630" s="31"/>
      <c r="CO1630" s="31"/>
      <c r="CP1630" s="31"/>
      <c r="CQ1630" s="31"/>
      <c r="CR1630" s="31">
        <v>5131</v>
      </c>
      <c r="CS1630" s="31"/>
      <c r="CT1630" s="31"/>
      <c r="CU1630" s="31"/>
      <c r="CV1630" s="31"/>
      <c r="CW1630" s="31"/>
      <c r="CX1630" s="31"/>
      <c r="CY1630" s="31"/>
      <c r="CZ1630" s="31"/>
      <c r="DA1630" s="31"/>
      <c r="DB1630" s="31"/>
      <c r="DC1630" s="31"/>
      <c r="DD1630" s="31"/>
      <c r="DE1630" s="31"/>
      <c r="DF1630" s="31"/>
      <c r="DG1630" s="31"/>
      <c r="DH1630" s="31"/>
      <c r="DI1630" s="31"/>
      <c r="DJ1630" s="31"/>
      <c r="DK1630" s="31"/>
      <c r="DL1630" s="31"/>
      <c r="DM1630" s="38" t="s">
        <v>10007</v>
      </c>
      <c r="DN1630" s="38"/>
      <c r="DO1630" s="35">
        <v>0</v>
      </c>
      <c r="DP1630" s="31" t="s">
        <v>13983</v>
      </c>
      <c r="DQ1630" s="31" t="s">
        <v>13627</v>
      </c>
      <c r="DR1630" s="31"/>
      <c r="DS1630" s="31" t="s">
        <v>27639</v>
      </c>
      <c r="DT1630" s="31" t="s">
        <v>38075</v>
      </c>
      <c r="DU1630" s="31">
        <v>2</v>
      </c>
      <c r="DV1630" s="31" t="s">
        <v>32165</v>
      </c>
      <c r="DW1630" s="31"/>
      <c r="DX1630" s="31"/>
      <c r="DY1630" s="31"/>
      <c r="DZ1630" s="31"/>
      <c r="EA1630" s="31"/>
      <c r="EB1630" s="31">
        <v>0</v>
      </c>
      <c r="EC1630" s="31" t="s">
        <v>39747</v>
      </c>
      <c r="ED1630" s="31" t="s">
        <v>41101</v>
      </c>
      <c r="EE1630" s="31"/>
      <c r="EF1630" s="31"/>
      <c r="EG1630" s="31"/>
      <c r="EH1630" s="31"/>
      <c r="EI1630" s="31"/>
      <c r="EJ1630" s="31"/>
    </row>
    <row r="1631" spans="1:140" ht="23.25" customHeight="1">
      <c r="A1631" s="25">
        <v>1629</v>
      </c>
      <c r="B1631" s="30" t="s">
        <v>21338</v>
      </c>
      <c r="C1631" s="31" t="s">
        <v>4246</v>
      </c>
      <c r="D1631" s="30" t="s">
        <v>16684</v>
      </c>
      <c r="E1631" s="30"/>
      <c r="F1631" s="30" t="s">
        <v>36262</v>
      </c>
      <c r="G1631" s="31">
        <f t="shared" si="237"/>
        <v>58</v>
      </c>
      <c r="H1631" s="72">
        <f t="shared" si="238"/>
        <v>52171</v>
      </c>
      <c r="I1631" s="30" t="s">
        <v>35317</v>
      </c>
      <c r="J1631" s="30" t="s">
        <v>34085</v>
      </c>
      <c r="K1631" s="30" t="s">
        <v>34083</v>
      </c>
      <c r="L1631" s="31" t="s">
        <v>16726</v>
      </c>
      <c r="M1631" s="31" t="s">
        <v>3186</v>
      </c>
      <c r="N1631" s="31" t="s">
        <v>5865</v>
      </c>
      <c r="O1631" s="31" t="s">
        <v>5117</v>
      </c>
      <c r="P1631" s="31" t="s">
        <v>3738</v>
      </c>
      <c r="Q1631" s="31"/>
      <c r="R1631" s="31"/>
      <c r="S1631" s="31"/>
      <c r="T1631" s="31"/>
      <c r="U1631" s="31" t="s">
        <v>2672</v>
      </c>
      <c r="V1631" s="31"/>
      <c r="W1631" s="31" t="s">
        <v>7541</v>
      </c>
      <c r="X1631" s="31" t="s">
        <v>6294</v>
      </c>
      <c r="Y1631" s="31">
        <f t="shared" ca="1" si="239"/>
        <v>39</v>
      </c>
      <c r="Z1631" s="31" t="str">
        <f t="shared" ca="1" si="240"/>
        <v>36-45</v>
      </c>
      <c r="AA1631" s="31"/>
      <c r="AB1631" s="31" t="s">
        <v>11165</v>
      </c>
      <c r="AC1631" s="31" t="s">
        <v>34147</v>
      </c>
      <c r="AD1631" s="31" t="s">
        <v>34147</v>
      </c>
      <c r="AE1631" s="31"/>
      <c r="AF1631" s="31" t="s">
        <v>24699</v>
      </c>
      <c r="AG1631" s="31" t="s">
        <v>5852</v>
      </c>
      <c r="AH1631" s="31" t="s">
        <v>5852</v>
      </c>
      <c r="AI1631" s="31" t="s">
        <v>908</v>
      </c>
      <c r="AJ1631" s="31" t="s">
        <v>25247</v>
      </c>
      <c r="AK1631" s="31" t="s">
        <v>25248</v>
      </c>
      <c r="AL1631" s="31" t="s">
        <v>25249</v>
      </c>
      <c r="AM1631" s="31" t="s">
        <v>25250</v>
      </c>
      <c r="AN1631" s="31"/>
      <c r="AO1631" s="31"/>
      <c r="AP1631" s="31" t="s">
        <v>33014</v>
      </c>
      <c r="AQ1631" s="31"/>
      <c r="AR1631" s="31" t="s">
        <v>34147</v>
      </c>
      <c r="AS1631" s="31" t="s">
        <v>34147</v>
      </c>
      <c r="AT1631" s="31" t="str">
        <f>_xlfn.IFNA(VLOOKUP(D1631,'[1]5. 1 Mei 2022'!$C$7:$F$60,4,FALSE),"")</f>
        <v/>
      </c>
      <c r="AU1631" s="31"/>
      <c r="AV1631" s="31" t="s">
        <v>7458</v>
      </c>
      <c r="AW1631" s="31"/>
      <c r="AX1631" s="29">
        <f t="shared" si="243"/>
        <v>1903</v>
      </c>
      <c r="AY1631" s="31" t="s">
        <v>26346</v>
      </c>
      <c r="AZ1631" s="31" t="s">
        <v>33016</v>
      </c>
      <c r="BA1631" s="30" t="s">
        <v>33014</v>
      </c>
      <c r="BB1631" s="31"/>
      <c r="BC1631" s="31"/>
      <c r="BD1631" s="31" t="s">
        <v>20061</v>
      </c>
      <c r="BE1631" s="31" t="s">
        <v>7973</v>
      </c>
      <c r="BF1631" s="31" t="s">
        <v>7458</v>
      </c>
      <c r="BG1631" s="31"/>
      <c r="BH1631" s="31"/>
      <c r="BI1631" s="31" t="s">
        <v>8132</v>
      </c>
      <c r="BJ1631" s="31">
        <v>0</v>
      </c>
      <c r="BK1631" s="31" t="str">
        <f t="shared" si="236"/>
        <v>II/c</v>
      </c>
      <c r="BL1631" s="31"/>
      <c r="BM1631" s="31"/>
      <c r="BN1631" s="31"/>
      <c r="BO1631" s="31"/>
      <c r="BP1631" s="31" t="s">
        <v>1498</v>
      </c>
      <c r="BQ1631" s="31"/>
      <c r="BR1631" s="31"/>
      <c r="BS1631" s="31"/>
      <c r="BT1631" s="31"/>
      <c r="BU1631" s="31"/>
      <c r="BV1631" s="31" t="s">
        <v>7211</v>
      </c>
      <c r="BW1631" s="31">
        <f t="shared" ca="1" si="241"/>
        <v>16</v>
      </c>
      <c r="BX1631" s="78">
        <f t="shared" ca="1" si="242"/>
        <v>3</v>
      </c>
      <c r="BY1631" s="31" t="s">
        <v>3738</v>
      </c>
      <c r="BZ1631" s="31"/>
      <c r="CA1631" s="31" t="s">
        <v>2483</v>
      </c>
      <c r="CB1631" s="31" t="s">
        <v>2519</v>
      </c>
      <c r="CC1631" s="31" t="s">
        <v>1498</v>
      </c>
      <c r="CD1631" s="31">
        <v>1</v>
      </c>
      <c r="CE1631" s="31" t="s">
        <v>20085</v>
      </c>
      <c r="CF1631" s="31"/>
      <c r="CG1631" s="31"/>
      <c r="CH1631" s="31"/>
      <c r="CI1631" s="31"/>
      <c r="CJ1631" s="31"/>
      <c r="CK1631" s="31"/>
      <c r="CL1631" s="31" t="s">
        <v>36864</v>
      </c>
      <c r="CM1631" s="31" t="s">
        <v>36883</v>
      </c>
      <c r="CN1631" s="31">
        <v>127</v>
      </c>
      <c r="CO1631" s="31" t="s">
        <v>36911</v>
      </c>
      <c r="CP1631" s="31" t="s">
        <v>36883</v>
      </c>
      <c r="CQ1631" s="31">
        <v>127</v>
      </c>
      <c r="CR1631" s="31">
        <v>4083</v>
      </c>
      <c r="CS1631" s="31" t="s">
        <v>11166</v>
      </c>
      <c r="CT1631" s="31"/>
      <c r="CU1631" s="31" t="s">
        <v>3195</v>
      </c>
      <c r="CV1631" s="31" t="s">
        <v>8541</v>
      </c>
      <c r="CW1631" s="31" t="s">
        <v>11167</v>
      </c>
      <c r="CX1631" s="31" t="s">
        <v>8484</v>
      </c>
      <c r="CY1631" s="31"/>
      <c r="CZ1631" s="31"/>
      <c r="DA1631" s="31"/>
      <c r="DB1631" s="31" t="s">
        <v>11355</v>
      </c>
      <c r="DC1631" s="31" t="s">
        <v>16323</v>
      </c>
      <c r="DD1631" s="31" t="s">
        <v>16324</v>
      </c>
      <c r="DE1631" s="31"/>
      <c r="DF1631" s="31"/>
      <c r="DG1631" s="31"/>
      <c r="DH1631" s="31"/>
      <c r="DI1631" s="31" t="s">
        <v>25300</v>
      </c>
      <c r="DJ1631" s="31" t="s">
        <v>25299</v>
      </c>
      <c r="DK1631" s="31"/>
      <c r="DL1631" s="31"/>
      <c r="DM1631" s="38" t="s">
        <v>9684</v>
      </c>
      <c r="DN1631" s="38"/>
      <c r="DO1631" s="35" t="s">
        <v>10710</v>
      </c>
      <c r="DP1631" s="31" t="s">
        <v>10905</v>
      </c>
      <c r="DQ1631" s="31" t="s">
        <v>14143</v>
      </c>
      <c r="DR1631" s="31" t="s">
        <v>14178</v>
      </c>
      <c r="DS1631" s="31" t="s">
        <v>27319</v>
      </c>
      <c r="DT1631" s="31" t="s">
        <v>38076</v>
      </c>
      <c r="DU1631" s="31">
        <v>3</v>
      </c>
      <c r="DV1631" s="31" t="s">
        <v>32167</v>
      </c>
      <c r="DW1631" s="31"/>
      <c r="DX1631" s="31"/>
      <c r="DY1631" s="31" t="s">
        <v>25246</v>
      </c>
      <c r="DZ1631" s="31" t="s">
        <v>18320</v>
      </c>
      <c r="EA1631" s="31"/>
      <c r="EB1631" s="31">
        <v>0</v>
      </c>
      <c r="EC1631" s="31" t="s">
        <v>40139</v>
      </c>
      <c r="ED1631" s="31" t="s">
        <v>41101</v>
      </c>
      <c r="EE1631" s="31"/>
      <c r="EF1631" s="31"/>
      <c r="EG1631" s="31"/>
      <c r="EH1631" s="31"/>
      <c r="EI1631" s="31"/>
      <c r="EJ1631" s="31"/>
    </row>
    <row r="1632" spans="1:140" ht="23.25" customHeight="1">
      <c r="A1632" s="25">
        <v>1630</v>
      </c>
      <c r="B1632" s="30" t="s">
        <v>21339</v>
      </c>
      <c r="C1632" s="31" t="s">
        <v>2053</v>
      </c>
      <c r="D1632" s="30" t="s">
        <v>2282</v>
      </c>
      <c r="E1632" s="30"/>
      <c r="F1632" s="30" t="s">
        <v>36255</v>
      </c>
      <c r="G1632" s="31">
        <f t="shared" si="237"/>
        <v>58</v>
      </c>
      <c r="H1632" s="72">
        <f t="shared" si="238"/>
        <v>51441</v>
      </c>
      <c r="I1632" s="30"/>
      <c r="J1632" s="30" t="s">
        <v>34084</v>
      </c>
      <c r="K1632" s="30" t="s">
        <v>4318</v>
      </c>
      <c r="L1632" s="31" t="s">
        <v>4318</v>
      </c>
      <c r="M1632" s="31" t="s">
        <v>6378</v>
      </c>
      <c r="N1632" s="31" t="s">
        <v>3311</v>
      </c>
      <c r="O1632" s="31" t="s">
        <v>2534</v>
      </c>
      <c r="P1632" s="31" t="s">
        <v>18412</v>
      </c>
      <c r="Q1632" s="31"/>
      <c r="R1632" s="31">
        <v>8</v>
      </c>
      <c r="S1632" s="31">
        <v>10</v>
      </c>
      <c r="T1632" s="31"/>
      <c r="U1632" s="31">
        <v>1734</v>
      </c>
      <c r="V1632" s="31" t="s">
        <v>1439</v>
      </c>
      <c r="W1632" s="31" t="s">
        <v>7076</v>
      </c>
      <c r="X1632" s="31" t="s">
        <v>7047</v>
      </c>
      <c r="Y1632" s="31" t="e">
        <f t="shared" ca="1" si="239"/>
        <v>#VALUE!</v>
      </c>
      <c r="Z1632" s="31" t="e">
        <f t="shared" ca="1" si="240"/>
        <v>#VALUE!</v>
      </c>
      <c r="AA1632" s="31"/>
      <c r="AB1632" s="31" t="s">
        <v>11165</v>
      </c>
      <c r="AC1632" s="31" t="s">
        <v>34147</v>
      </c>
      <c r="AD1632" s="31" t="s">
        <v>34147</v>
      </c>
      <c r="AE1632" s="31"/>
      <c r="AF1632" s="31" t="s">
        <v>24699</v>
      </c>
      <c r="AG1632" s="31" t="s">
        <v>5852</v>
      </c>
      <c r="AH1632" s="31" t="s">
        <v>5852</v>
      </c>
      <c r="AI1632" s="31" t="s">
        <v>908</v>
      </c>
      <c r="AJ1632" s="31" t="s">
        <v>16091</v>
      </c>
      <c r="AK1632" s="31" t="s">
        <v>16090</v>
      </c>
      <c r="AL1632" s="31" t="s">
        <v>16089</v>
      </c>
      <c r="AM1632" s="31" t="s">
        <v>4078</v>
      </c>
      <c r="AN1632" s="31"/>
      <c r="AO1632" s="31"/>
      <c r="AP1632" s="31" t="s">
        <v>33014</v>
      </c>
      <c r="AQ1632" s="31" t="s">
        <v>1693</v>
      </c>
      <c r="AR1632" s="31" t="s">
        <v>34147</v>
      </c>
      <c r="AS1632" s="31" t="s">
        <v>34147</v>
      </c>
      <c r="AT1632" s="31" t="str">
        <f>_xlfn.IFNA(VLOOKUP(D1632,'[1]5. 1 Mei 2022'!$C$7:$F$60,4,FALSE),"")</f>
        <v/>
      </c>
      <c r="AU1632" s="31"/>
      <c r="AV1632" s="31" t="s">
        <v>7458</v>
      </c>
      <c r="AW1632" s="31"/>
      <c r="AX1632" s="29">
        <f t="shared" si="243"/>
        <v>1903</v>
      </c>
      <c r="AY1632" s="31" t="s">
        <v>26346</v>
      </c>
      <c r="AZ1632" s="31" t="s">
        <v>33016</v>
      </c>
      <c r="BA1632" s="30" t="s">
        <v>33014</v>
      </c>
      <c r="BB1632" s="31"/>
      <c r="BC1632" s="31"/>
      <c r="BD1632" s="31" t="s">
        <v>20061</v>
      </c>
      <c r="BE1632" s="31" t="s">
        <v>7973</v>
      </c>
      <c r="BF1632" s="31" t="s">
        <v>7458</v>
      </c>
      <c r="BG1632" s="31" t="s">
        <v>12057</v>
      </c>
      <c r="BH1632" s="31"/>
      <c r="BI1632" s="31" t="s">
        <v>8132</v>
      </c>
      <c r="BJ1632" s="31" t="s">
        <v>21609</v>
      </c>
      <c r="BK1632" s="31" t="str">
        <f t="shared" si="236"/>
        <v>III/b</v>
      </c>
      <c r="BL1632" s="31" t="s">
        <v>8077</v>
      </c>
      <c r="BM1632" s="31"/>
      <c r="BN1632" s="31"/>
      <c r="BO1632" s="31"/>
      <c r="BP1632" s="31" t="s">
        <v>1498</v>
      </c>
      <c r="BQ1632" s="31" t="s">
        <v>21609</v>
      </c>
      <c r="BR1632" s="31" t="s">
        <v>30292</v>
      </c>
      <c r="BS1632" s="31" t="s">
        <v>32139</v>
      </c>
      <c r="BT1632" s="31" t="s">
        <v>3296</v>
      </c>
      <c r="BU1632" s="31" t="s">
        <v>2918</v>
      </c>
      <c r="BV1632" s="31" t="s">
        <v>1693</v>
      </c>
      <c r="BW1632" s="31">
        <f t="shared" ca="1" si="241"/>
        <v>16</v>
      </c>
      <c r="BX1632" s="78">
        <f t="shared" ca="1" si="242"/>
        <v>3</v>
      </c>
      <c r="BY1632" s="31"/>
      <c r="BZ1632" s="31" t="s">
        <v>8614</v>
      </c>
      <c r="CA1632" s="31" t="s">
        <v>2483</v>
      </c>
      <c r="CB1632" s="31" t="s">
        <v>2519</v>
      </c>
      <c r="CC1632" s="31">
        <v>2</v>
      </c>
      <c r="CD1632" s="31">
        <v>1</v>
      </c>
      <c r="CE1632" s="31" t="s">
        <v>20085</v>
      </c>
      <c r="CF1632" s="31"/>
      <c r="CG1632" s="31"/>
      <c r="CH1632" s="31"/>
      <c r="CI1632" s="31"/>
      <c r="CJ1632" s="31"/>
      <c r="CK1632" s="31"/>
      <c r="CL1632" s="31" t="s">
        <v>23448</v>
      </c>
      <c r="CM1632" s="31" t="s">
        <v>22285</v>
      </c>
      <c r="CN1632" s="31">
        <v>123</v>
      </c>
      <c r="CO1632" s="31" t="s">
        <v>25281</v>
      </c>
      <c r="CP1632" s="31" t="s">
        <v>22285</v>
      </c>
      <c r="CQ1632" s="31">
        <v>123</v>
      </c>
      <c r="CR1632" s="31">
        <v>5305</v>
      </c>
      <c r="CS1632" s="31" t="s">
        <v>16053</v>
      </c>
      <c r="CT1632" s="31"/>
      <c r="CU1632" s="31"/>
      <c r="CV1632" s="31" t="s">
        <v>10536</v>
      </c>
      <c r="CW1632" s="31" t="s">
        <v>11216</v>
      </c>
      <c r="CX1632" s="31" t="s">
        <v>10528</v>
      </c>
      <c r="CY1632" s="31"/>
      <c r="CZ1632" s="31"/>
      <c r="DA1632" s="31"/>
      <c r="DB1632" s="31" t="s">
        <v>8697</v>
      </c>
      <c r="DC1632" s="31"/>
      <c r="DD1632" s="31" t="s">
        <v>8692</v>
      </c>
      <c r="DE1632" s="31"/>
      <c r="DF1632" s="31"/>
      <c r="DG1632" s="31"/>
      <c r="DH1632" s="31"/>
      <c r="DI1632" s="31" t="s">
        <v>25300</v>
      </c>
      <c r="DJ1632" s="31" t="s">
        <v>25299</v>
      </c>
      <c r="DK1632" s="31"/>
      <c r="DL1632" s="31"/>
      <c r="DM1632" s="38" t="s">
        <v>9685</v>
      </c>
      <c r="DN1632" s="38"/>
      <c r="DO1632" s="35" t="s">
        <v>31576</v>
      </c>
      <c r="DP1632" s="31" t="s">
        <v>14146</v>
      </c>
      <c r="DQ1632" s="31" t="s">
        <v>20498</v>
      </c>
      <c r="DR1632" s="31"/>
      <c r="DS1632" s="31" t="s">
        <v>27320</v>
      </c>
      <c r="DT1632" s="31" t="s">
        <v>28185</v>
      </c>
      <c r="DU1632" s="31">
        <v>3</v>
      </c>
      <c r="DV1632" s="31" t="s">
        <v>32167</v>
      </c>
      <c r="DW1632" s="31"/>
      <c r="DX1632" s="31"/>
      <c r="DY1632" s="31" t="s">
        <v>34023</v>
      </c>
      <c r="DZ1632" s="31" t="s">
        <v>25272</v>
      </c>
      <c r="EA1632" s="31" t="s">
        <v>25708</v>
      </c>
      <c r="EB1632" s="31">
        <v>0</v>
      </c>
      <c r="EC1632" s="31" t="s">
        <v>40139</v>
      </c>
      <c r="ED1632" s="31" t="s">
        <v>41101</v>
      </c>
      <c r="EE1632" s="31"/>
      <c r="EF1632" s="31"/>
      <c r="EG1632" s="31"/>
      <c r="EH1632" s="31"/>
      <c r="EI1632" s="31"/>
      <c r="EJ1632" s="31"/>
    </row>
    <row r="1633" spans="1:140" ht="23.25" customHeight="1">
      <c r="A1633" s="25">
        <v>1631</v>
      </c>
      <c r="B1633" s="30" t="s">
        <v>24178</v>
      </c>
      <c r="C1633" s="31" t="s">
        <v>16628</v>
      </c>
      <c r="D1633" s="30" t="s">
        <v>32765</v>
      </c>
      <c r="E1633" s="30"/>
      <c r="F1633" s="30" t="s">
        <v>36262</v>
      </c>
      <c r="G1633" s="31">
        <f t="shared" si="237"/>
        <v>58</v>
      </c>
      <c r="H1633" s="72">
        <f t="shared" si="238"/>
        <v>52536</v>
      </c>
      <c r="I1633" s="30"/>
      <c r="J1633" s="30" t="s">
        <v>34084</v>
      </c>
      <c r="K1633" s="30" t="s">
        <v>33537</v>
      </c>
      <c r="L1633" s="31" t="s">
        <v>33537</v>
      </c>
      <c r="M1633" s="31" t="s">
        <v>3186</v>
      </c>
      <c r="N1633" s="31" t="s">
        <v>5865</v>
      </c>
      <c r="O1633" s="31" t="s">
        <v>5117</v>
      </c>
      <c r="P1633" s="31" t="s">
        <v>18370</v>
      </c>
      <c r="Q1633" s="31"/>
      <c r="R1633" s="31"/>
      <c r="S1633" s="31"/>
      <c r="T1633" s="31"/>
      <c r="U1633" s="31" t="s">
        <v>7673</v>
      </c>
      <c r="V1633" s="31"/>
      <c r="W1633" s="31" t="s">
        <v>6676</v>
      </c>
      <c r="X1633" s="31" t="s">
        <v>6678</v>
      </c>
      <c r="Y1633" s="31" t="e">
        <f t="shared" ca="1" si="239"/>
        <v>#VALUE!</v>
      </c>
      <c r="Z1633" s="31" t="e">
        <f t="shared" ca="1" si="240"/>
        <v>#VALUE!</v>
      </c>
      <c r="AA1633" s="31"/>
      <c r="AB1633" s="31" t="s">
        <v>11144</v>
      </c>
      <c r="AC1633" s="31" t="s">
        <v>34145</v>
      </c>
      <c r="AD1633" s="31" t="s">
        <v>34145</v>
      </c>
      <c r="AE1633" s="31"/>
      <c r="AF1633" s="31" t="s">
        <v>24701</v>
      </c>
      <c r="AG1633" s="31" t="s">
        <v>4322</v>
      </c>
      <c r="AH1633" s="31" t="s">
        <v>4322</v>
      </c>
      <c r="AI1633" s="31" t="s">
        <v>908</v>
      </c>
      <c r="AJ1633" s="31" t="s">
        <v>4369</v>
      </c>
      <c r="AK1633" s="31">
        <v>158044</v>
      </c>
      <c r="AL1633" s="31" t="s">
        <v>4370</v>
      </c>
      <c r="AM1633" s="31" t="s">
        <v>4371</v>
      </c>
      <c r="AN1633" s="31"/>
      <c r="AO1633" s="31"/>
      <c r="AP1633" s="31" t="s">
        <v>18118</v>
      </c>
      <c r="AQ1633" s="31" t="s">
        <v>16037</v>
      </c>
      <c r="AR1633" s="31" t="s">
        <v>34145</v>
      </c>
      <c r="AS1633" s="31" t="s">
        <v>34145</v>
      </c>
      <c r="AT1633" s="31" t="str">
        <f>_xlfn.IFNA(VLOOKUP(D1633,'[1]5. 1 Mei 2022'!$C$7:$F$60,4,FALSE),"")</f>
        <v/>
      </c>
      <c r="AU1633" s="31"/>
      <c r="AV1633" s="31" t="s">
        <v>20034</v>
      </c>
      <c r="AW1633" s="31" t="s">
        <v>16037</v>
      </c>
      <c r="AX1633" s="29">
        <v>45916</v>
      </c>
      <c r="AY1633" s="31" t="s">
        <v>26346</v>
      </c>
      <c r="AZ1633" s="31" t="s">
        <v>2622</v>
      </c>
      <c r="BA1633" s="30" t="s">
        <v>18118</v>
      </c>
      <c r="BB1633" s="31" t="s">
        <v>21673</v>
      </c>
      <c r="BC1633" s="31"/>
      <c r="BD1633" s="31" t="s">
        <v>1759</v>
      </c>
      <c r="BE1633" s="31" t="s">
        <v>7969</v>
      </c>
      <c r="BF1633" s="31" t="s">
        <v>20034</v>
      </c>
      <c r="BG1633" s="31"/>
      <c r="BH1633" s="31"/>
      <c r="BI1633" s="31"/>
      <c r="BJ1633" s="31">
        <v>0</v>
      </c>
      <c r="BK1633" s="31" t="str">
        <f t="shared" si="236"/>
        <v>II/c</v>
      </c>
      <c r="BL1633" s="31"/>
      <c r="BM1633" s="31"/>
      <c r="BN1633" s="31"/>
      <c r="BO1633" s="31"/>
      <c r="BP1633" s="31" t="s">
        <v>1498</v>
      </c>
      <c r="BQ1633" s="31"/>
      <c r="BR1633" s="31"/>
      <c r="BS1633" s="31"/>
      <c r="BT1633" s="31"/>
      <c r="BU1633" s="31"/>
      <c r="BV1633" s="31" t="s">
        <v>7443</v>
      </c>
      <c r="BW1633" s="31">
        <f t="shared" ca="1" si="241"/>
        <v>15</v>
      </c>
      <c r="BX1633" s="78">
        <f t="shared" ca="1" si="242"/>
        <v>3</v>
      </c>
      <c r="BY1633" s="31" t="s">
        <v>3738</v>
      </c>
      <c r="BZ1633" s="31"/>
      <c r="CA1633" s="31" t="s">
        <v>2483</v>
      </c>
      <c r="CB1633" s="31" t="s">
        <v>2519</v>
      </c>
      <c r="CC1633" s="31"/>
      <c r="CD1633" s="31">
        <v>1</v>
      </c>
      <c r="CE1633" s="31" t="s">
        <v>20085</v>
      </c>
      <c r="CF1633" s="31"/>
      <c r="CG1633" s="31"/>
      <c r="CH1633" s="31"/>
      <c r="CI1633" s="31"/>
      <c r="CJ1633" s="31"/>
      <c r="CK1633" s="31"/>
      <c r="CL1633" s="31" t="s">
        <v>22292</v>
      </c>
      <c r="CM1633" s="31" t="s">
        <v>22268</v>
      </c>
      <c r="CN1633" s="31">
        <v>123</v>
      </c>
      <c r="CO1633" s="31" t="s">
        <v>28359</v>
      </c>
      <c r="CP1633" s="31" t="s">
        <v>22268</v>
      </c>
      <c r="CQ1633" s="31"/>
      <c r="CR1633" s="31">
        <v>4214</v>
      </c>
      <c r="CS1633" s="31" t="s">
        <v>8682</v>
      </c>
      <c r="CT1633" s="31"/>
      <c r="CU1633" s="31" t="s">
        <v>6672</v>
      </c>
      <c r="CV1633" s="31" t="s">
        <v>8366</v>
      </c>
      <c r="CW1633" s="31" t="s">
        <v>8367</v>
      </c>
      <c r="CX1633" s="31" t="s">
        <v>8346</v>
      </c>
      <c r="CY1633" s="31"/>
      <c r="CZ1633" s="31"/>
      <c r="DA1633" s="31"/>
      <c r="DB1633" s="31" t="s">
        <v>15747</v>
      </c>
      <c r="DC1633" s="31" t="s">
        <v>15756</v>
      </c>
      <c r="DD1633" s="31" t="s">
        <v>15746</v>
      </c>
      <c r="DE1633" s="31"/>
      <c r="DF1633" s="31"/>
      <c r="DG1633" s="31"/>
      <c r="DH1633" s="31"/>
      <c r="DI1633" s="31"/>
      <c r="DJ1633" s="31"/>
      <c r="DK1633" s="31"/>
      <c r="DL1633" s="31"/>
      <c r="DM1633" s="38" t="s">
        <v>19687</v>
      </c>
      <c r="DN1633" s="38"/>
      <c r="DO1633" s="35">
        <v>0</v>
      </c>
      <c r="DP1633" s="31" t="s">
        <v>14693</v>
      </c>
      <c r="DQ1633" s="31" t="s">
        <v>3902</v>
      </c>
      <c r="DR1633" s="31"/>
      <c r="DS1633" s="31" t="s">
        <v>26918</v>
      </c>
      <c r="DT1633" s="31" t="s">
        <v>28053</v>
      </c>
      <c r="DU1633" s="31">
        <v>2</v>
      </c>
      <c r="DV1633" s="31" t="s">
        <v>32167</v>
      </c>
      <c r="DW1633" s="31" t="s">
        <v>1759</v>
      </c>
      <c r="DX1633" s="31" t="s">
        <v>1759</v>
      </c>
      <c r="DY1633" s="31" t="s">
        <v>36105</v>
      </c>
      <c r="DZ1633" s="52" t="s">
        <v>21718</v>
      </c>
      <c r="EA1633" s="52" t="s">
        <v>36106</v>
      </c>
      <c r="EB1633" s="31">
        <v>902870</v>
      </c>
      <c r="EC1633" s="31" t="s">
        <v>40168</v>
      </c>
      <c r="ED1633" s="31" t="s">
        <v>41101</v>
      </c>
      <c r="EE1633" s="31"/>
      <c r="EF1633" s="31"/>
      <c r="EG1633" s="31"/>
      <c r="EH1633" s="31"/>
      <c r="EI1633" s="31"/>
      <c r="EJ1633" s="31"/>
    </row>
    <row r="1634" spans="1:140" ht="23.25" customHeight="1">
      <c r="A1634" s="25">
        <v>1632</v>
      </c>
      <c r="B1634" s="30" t="s">
        <v>7289</v>
      </c>
      <c r="C1634" s="31">
        <v>140284109</v>
      </c>
      <c r="D1634" s="30" t="s">
        <v>518</v>
      </c>
      <c r="E1634" s="30"/>
      <c r="F1634" s="30" t="s">
        <v>36253</v>
      </c>
      <c r="G1634" s="31">
        <f t="shared" si="237"/>
        <v>60</v>
      </c>
      <c r="H1634" s="72">
        <f t="shared" si="238"/>
        <v>47788</v>
      </c>
      <c r="I1634" s="30"/>
      <c r="J1634" s="30" t="s">
        <v>34084</v>
      </c>
      <c r="K1634" s="30" t="s">
        <v>4318</v>
      </c>
      <c r="L1634" s="31" t="s">
        <v>4318</v>
      </c>
      <c r="M1634" s="31" t="s">
        <v>3186</v>
      </c>
      <c r="N1634" s="31" t="s">
        <v>7121</v>
      </c>
      <c r="O1634" s="31" t="s">
        <v>3948</v>
      </c>
      <c r="P1634" s="52" t="s">
        <v>35985</v>
      </c>
      <c r="Q1634" s="31" t="s">
        <v>41947</v>
      </c>
      <c r="R1634" s="31">
        <v>25</v>
      </c>
      <c r="S1634" s="31">
        <v>7</v>
      </c>
      <c r="T1634" s="31"/>
      <c r="U1634" s="31">
        <v>860</v>
      </c>
      <c r="V1634" s="31"/>
      <c r="W1634" s="31" t="s">
        <v>2693</v>
      </c>
      <c r="X1634" s="31" t="s">
        <v>2694</v>
      </c>
      <c r="Y1634" s="31" t="e">
        <f t="shared" ca="1" si="239"/>
        <v>#VALUE!</v>
      </c>
      <c r="Z1634" s="31" t="e">
        <f t="shared" ca="1" si="240"/>
        <v>#VALUE!</v>
      </c>
      <c r="AA1634" s="31"/>
      <c r="AB1634" s="31" t="s">
        <v>10505</v>
      </c>
      <c r="AC1634" s="31" t="s">
        <v>34147</v>
      </c>
      <c r="AD1634" s="31" t="s">
        <v>34147</v>
      </c>
      <c r="AE1634" s="31"/>
      <c r="AF1634" s="31" t="s">
        <v>24699</v>
      </c>
      <c r="AG1634" s="31" t="s">
        <v>5852</v>
      </c>
      <c r="AH1634" s="31" t="s">
        <v>5852</v>
      </c>
      <c r="AI1634" s="31" t="s">
        <v>728</v>
      </c>
      <c r="AJ1634" s="31" t="s">
        <v>3679</v>
      </c>
      <c r="AK1634" s="31" t="s">
        <v>3680</v>
      </c>
      <c r="AL1634" s="31" t="s">
        <v>3681</v>
      </c>
      <c r="AM1634" s="31" t="s">
        <v>3682</v>
      </c>
      <c r="AN1634" s="31"/>
      <c r="AO1634" s="31"/>
      <c r="AP1634" s="31" t="s">
        <v>2451</v>
      </c>
      <c r="AQ1634" s="31"/>
      <c r="AR1634" s="31" t="s">
        <v>34143</v>
      </c>
      <c r="AS1634" s="31" t="s">
        <v>34143</v>
      </c>
      <c r="AT1634" s="31" t="str">
        <f>_xlfn.IFNA(VLOOKUP(D1634,'[1]5. 1 Mei 2022'!$C$7:$F$60,4,FALSE),"")</f>
        <v/>
      </c>
      <c r="AU1634" s="31" t="s">
        <v>34278</v>
      </c>
      <c r="AV1634" s="31" t="s">
        <v>33072</v>
      </c>
      <c r="AW1634" s="31" t="s">
        <v>21743</v>
      </c>
      <c r="AX1634" s="29">
        <f t="shared" ref="AX1634:AX1671" si="244">AW1634+1903</f>
        <v>46509</v>
      </c>
      <c r="AY1634" s="31" t="s">
        <v>26346</v>
      </c>
      <c r="AZ1634" s="31" t="s">
        <v>533</v>
      </c>
      <c r="BA1634" s="30" t="s">
        <v>2451</v>
      </c>
      <c r="BB1634" s="31"/>
      <c r="BC1634" s="31"/>
      <c r="BD1634" s="31" t="s">
        <v>31066</v>
      </c>
      <c r="BE1634" s="31" t="s">
        <v>7973</v>
      </c>
      <c r="BF1634" s="31" t="s">
        <v>33072</v>
      </c>
      <c r="BG1634" s="31"/>
      <c r="BH1634" s="31"/>
      <c r="BI1634" s="31" t="s">
        <v>8133</v>
      </c>
      <c r="BJ1634" s="31" t="s">
        <v>23646</v>
      </c>
      <c r="BK1634" s="31" t="str">
        <f t="shared" si="236"/>
        <v>IV/b</v>
      </c>
      <c r="BL1634" s="31" t="s">
        <v>8077</v>
      </c>
      <c r="BM1634" s="31"/>
      <c r="BN1634" s="31"/>
      <c r="BO1634" s="31"/>
      <c r="BP1634" s="31" t="s">
        <v>1498</v>
      </c>
      <c r="BQ1634" s="31" t="s">
        <v>23646</v>
      </c>
      <c r="BR1634" s="52" t="s">
        <v>24067</v>
      </c>
      <c r="BS1634" s="31" t="s">
        <v>41835</v>
      </c>
      <c r="BT1634" s="31" t="s">
        <v>6647</v>
      </c>
      <c r="BU1634" s="31"/>
      <c r="BV1634" s="31" t="s">
        <v>4786</v>
      </c>
      <c r="BW1634" s="31">
        <f t="shared" ca="1" si="241"/>
        <v>24</v>
      </c>
      <c r="BX1634" s="78">
        <f t="shared" ca="1" si="242"/>
        <v>11</v>
      </c>
      <c r="BY1634" s="31"/>
      <c r="BZ1634" s="31"/>
      <c r="CA1634" s="31" t="s">
        <v>2483</v>
      </c>
      <c r="CB1634" s="31" t="s">
        <v>2519</v>
      </c>
      <c r="CC1634" s="31">
        <v>2</v>
      </c>
      <c r="CD1634" s="31">
        <v>1</v>
      </c>
      <c r="CE1634" s="31" t="s">
        <v>20085</v>
      </c>
      <c r="CF1634" s="31"/>
      <c r="CG1634" s="31">
        <v>2007</v>
      </c>
      <c r="CH1634" s="31">
        <v>2008</v>
      </c>
      <c r="CI1634" s="31">
        <v>2012</v>
      </c>
      <c r="CJ1634" s="31"/>
      <c r="CK1634" s="31"/>
      <c r="CL1634" s="31" t="s">
        <v>36545</v>
      </c>
      <c r="CM1634" s="52" t="s">
        <v>36546</v>
      </c>
      <c r="CN1634" s="31">
        <v>127</v>
      </c>
      <c r="CO1634" s="31" t="s">
        <v>36547</v>
      </c>
      <c r="CP1634" s="52" t="s">
        <v>36546</v>
      </c>
      <c r="CQ1634" s="31">
        <v>127</v>
      </c>
      <c r="CR1634" s="31">
        <v>5073</v>
      </c>
      <c r="CS1634" s="31" t="s">
        <v>16023</v>
      </c>
      <c r="CT1634" s="31"/>
      <c r="CU1634" s="31"/>
      <c r="CV1634" s="31" t="s">
        <v>8641</v>
      </c>
      <c r="CW1634" s="31" t="s">
        <v>8642</v>
      </c>
      <c r="CX1634" s="31" t="s">
        <v>8630</v>
      </c>
      <c r="CY1634" s="31"/>
      <c r="CZ1634" s="31"/>
      <c r="DA1634" s="31"/>
      <c r="DB1634" s="31" t="s">
        <v>8699</v>
      </c>
      <c r="DC1634" s="31"/>
      <c r="DD1634" s="31" t="s">
        <v>3173</v>
      </c>
      <c r="DE1634" s="31"/>
      <c r="DF1634" s="31"/>
      <c r="DG1634" s="31"/>
      <c r="DH1634" s="31"/>
      <c r="DI1634" s="31" t="s">
        <v>15793</v>
      </c>
      <c r="DJ1634" s="31" t="s">
        <v>3660</v>
      </c>
      <c r="DK1634" s="31"/>
      <c r="DL1634" s="31"/>
      <c r="DM1634" s="38" t="s">
        <v>8973</v>
      </c>
      <c r="DN1634" s="38"/>
      <c r="DO1634" s="35">
        <v>0</v>
      </c>
      <c r="DP1634" s="31" t="s">
        <v>13939</v>
      </c>
      <c r="DQ1634" s="31" t="s">
        <v>13938</v>
      </c>
      <c r="DR1634" s="31"/>
      <c r="DS1634" s="31" t="s">
        <v>26668</v>
      </c>
      <c r="DT1634" s="31" t="s">
        <v>27981</v>
      </c>
      <c r="DU1634" s="31">
        <v>3</v>
      </c>
      <c r="DV1634" s="31" t="s">
        <v>32167</v>
      </c>
      <c r="DW1634" s="31"/>
      <c r="DX1634" s="31"/>
      <c r="DY1634" s="31" t="s">
        <v>24640</v>
      </c>
      <c r="DZ1634" s="31" t="s">
        <v>18320</v>
      </c>
      <c r="EA1634" s="31"/>
      <c r="EB1634" s="31">
        <v>0</v>
      </c>
      <c r="EC1634" s="31" t="s">
        <v>40140</v>
      </c>
      <c r="ED1634" s="31" t="s">
        <v>41100</v>
      </c>
      <c r="EE1634" s="31"/>
      <c r="EF1634" s="31"/>
      <c r="EG1634" s="31"/>
      <c r="EH1634" s="31"/>
      <c r="EI1634" s="31"/>
      <c r="EJ1634" s="31"/>
    </row>
    <row r="1635" spans="1:140" ht="23.25" customHeight="1">
      <c r="A1635" s="25">
        <v>1633</v>
      </c>
      <c r="B1635" s="30" t="s">
        <v>10232</v>
      </c>
      <c r="C1635" s="31" t="s">
        <v>10211</v>
      </c>
      <c r="D1635" s="30" t="s">
        <v>11480</v>
      </c>
      <c r="E1635" s="30"/>
      <c r="F1635" s="30" t="s">
        <v>36255</v>
      </c>
      <c r="G1635" s="31">
        <f t="shared" si="237"/>
        <v>58</v>
      </c>
      <c r="H1635" s="72">
        <f t="shared" si="238"/>
        <v>54667</v>
      </c>
      <c r="I1635" s="30"/>
      <c r="J1635" s="30" t="s">
        <v>34084</v>
      </c>
      <c r="K1635" s="30" t="s">
        <v>4318</v>
      </c>
      <c r="L1635" s="31" t="s">
        <v>4318</v>
      </c>
      <c r="M1635" s="31" t="s">
        <v>6378</v>
      </c>
      <c r="N1635" s="31" t="s">
        <v>3557</v>
      </c>
      <c r="O1635" s="31" t="s">
        <v>1501</v>
      </c>
      <c r="P1635" s="31" t="s">
        <v>30542</v>
      </c>
      <c r="Q1635" s="31"/>
      <c r="R1635" s="31">
        <v>6</v>
      </c>
      <c r="S1635" s="31">
        <v>0</v>
      </c>
      <c r="T1635" s="31"/>
      <c r="U1635" s="31">
        <v>1017</v>
      </c>
      <c r="V1635" s="31" t="s">
        <v>16142</v>
      </c>
      <c r="W1635" s="31" t="s">
        <v>6910</v>
      </c>
      <c r="X1635" s="31" t="s">
        <v>3076</v>
      </c>
      <c r="Y1635" s="31" t="e">
        <f t="shared" ca="1" si="239"/>
        <v>#VALUE!</v>
      </c>
      <c r="Z1635" s="31" t="e">
        <f t="shared" ca="1" si="240"/>
        <v>#VALUE!</v>
      </c>
      <c r="AA1635" s="31"/>
      <c r="AB1635" s="31" t="s">
        <v>11146</v>
      </c>
      <c r="AC1635" s="31" t="s">
        <v>34147</v>
      </c>
      <c r="AD1635" s="31" t="s">
        <v>34147</v>
      </c>
      <c r="AE1635" s="31"/>
      <c r="AF1635" s="31" t="s">
        <v>24699</v>
      </c>
      <c r="AG1635" s="31" t="s">
        <v>5852</v>
      </c>
      <c r="AH1635" s="31" t="s">
        <v>5852</v>
      </c>
      <c r="AI1635" s="31" t="s">
        <v>908</v>
      </c>
      <c r="AJ1635" s="31" t="s">
        <v>10303</v>
      </c>
      <c r="AK1635" s="31" t="s">
        <v>10304</v>
      </c>
      <c r="AL1635" s="31" t="s">
        <v>10302</v>
      </c>
      <c r="AM1635" s="31" t="s">
        <v>5337</v>
      </c>
      <c r="AN1635" s="31"/>
      <c r="AO1635" s="31"/>
      <c r="AP1635" s="31" t="s">
        <v>22917</v>
      </c>
      <c r="AQ1635" s="31" t="s">
        <v>17977</v>
      </c>
      <c r="AR1635" s="31" t="s">
        <v>34147</v>
      </c>
      <c r="AS1635" s="31" t="s">
        <v>34147</v>
      </c>
      <c r="AT1635" s="31" t="str">
        <f>_xlfn.IFNA(VLOOKUP(D1635,'[1]5. 1 Mei 2022'!$C$7:$F$60,4,FALSE),"")</f>
        <v/>
      </c>
      <c r="AU1635" s="31"/>
      <c r="AV1635" s="31" t="s">
        <v>7772</v>
      </c>
      <c r="AW1635" s="31" t="s">
        <v>17977</v>
      </c>
      <c r="AX1635" s="29">
        <f t="shared" si="244"/>
        <v>45338</v>
      </c>
      <c r="AY1635" s="31" t="s">
        <v>26346</v>
      </c>
      <c r="AZ1635" s="31" t="s">
        <v>22919</v>
      </c>
      <c r="BA1635" s="30" t="s">
        <v>22917</v>
      </c>
      <c r="BB1635" s="31"/>
      <c r="BC1635" s="31"/>
      <c r="BD1635" s="31" t="s">
        <v>20054</v>
      </c>
      <c r="BE1635" s="31" t="s">
        <v>7973</v>
      </c>
      <c r="BF1635" s="31" t="s">
        <v>7772</v>
      </c>
      <c r="BG1635" s="31"/>
      <c r="BH1635" s="31"/>
      <c r="BI1635" s="31" t="s">
        <v>8121</v>
      </c>
      <c r="BJ1635" s="31" t="s">
        <v>21611</v>
      </c>
      <c r="BK1635" s="31" t="str">
        <f t="shared" si="236"/>
        <v>III/a</v>
      </c>
      <c r="BL1635" s="31" t="s">
        <v>8077</v>
      </c>
      <c r="BM1635" s="31"/>
      <c r="BN1635" s="31"/>
      <c r="BO1635" s="31"/>
      <c r="BP1635" s="31"/>
      <c r="BQ1635" s="31" t="s">
        <v>21611</v>
      </c>
      <c r="BR1635" s="31" t="s">
        <v>26137</v>
      </c>
      <c r="BS1635" s="31" t="s">
        <v>30494</v>
      </c>
      <c r="BT1635" s="31" t="s">
        <v>8019</v>
      </c>
      <c r="BU1635" s="31" t="s">
        <v>12285</v>
      </c>
      <c r="BV1635" s="31" t="s">
        <v>8084</v>
      </c>
      <c r="BW1635" s="31">
        <f t="shared" ca="1" si="241"/>
        <v>10</v>
      </c>
      <c r="BX1635" s="78">
        <f t="shared" ca="1" si="242"/>
        <v>2</v>
      </c>
      <c r="BY1635" s="31"/>
      <c r="BZ1635" s="31"/>
      <c r="CA1635" s="31" t="s">
        <v>2483</v>
      </c>
      <c r="CB1635" s="31" t="s">
        <v>2519</v>
      </c>
      <c r="CC1635" s="31">
        <v>1</v>
      </c>
      <c r="CD1635" s="31">
        <v>1</v>
      </c>
      <c r="CE1635" s="31" t="s">
        <v>20085</v>
      </c>
      <c r="CF1635" s="31"/>
      <c r="CG1635" s="31"/>
      <c r="CH1635" s="31"/>
      <c r="CI1635" s="31"/>
      <c r="CJ1635" s="31"/>
      <c r="CK1635" s="31"/>
      <c r="CL1635" s="31" t="s">
        <v>20918</v>
      </c>
      <c r="CM1635" s="31" t="s">
        <v>20919</v>
      </c>
      <c r="CN1635" s="31">
        <v>123</v>
      </c>
      <c r="CO1635" s="31" t="s">
        <v>23242</v>
      </c>
      <c r="CP1635" s="31" t="s">
        <v>20919</v>
      </c>
      <c r="CQ1635" s="31">
        <v>123</v>
      </c>
      <c r="CR1635" s="31">
        <v>6202</v>
      </c>
      <c r="CS1635" s="31" t="s">
        <v>10230</v>
      </c>
      <c r="CT1635" s="31" t="s">
        <v>10231</v>
      </c>
      <c r="CU1635" s="31" t="s">
        <v>3500</v>
      </c>
      <c r="CV1635" s="31"/>
      <c r="CW1635" s="31"/>
      <c r="CX1635" s="31"/>
      <c r="CY1635" s="31"/>
      <c r="CZ1635" s="31"/>
      <c r="DA1635" s="31"/>
      <c r="DB1635" s="31" t="s">
        <v>11355</v>
      </c>
      <c r="DC1635" s="31" t="s">
        <v>16323</v>
      </c>
      <c r="DD1635" s="31" t="s">
        <v>16324</v>
      </c>
      <c r="DE1635" s="31"/>
      <c r="DF1635" s="31"/>
      <c r="DG1635" s="31"/>
      <c r="DH1635" s="31"/>
      <c r="DI1635" s="31" t="s">
        <v>25386</v>
      </c>
      <c r="DJ1635" s="31" t="s">
        <v>25387</v>
      </c>
      <c r="DK1635" s="31"/>
      <c r="DL1635" s="31"/>
      <c r="DM1635" s="38" t="s">
        <v>10617</v>
      </c>
      <c r="DN1635" s="38"/>
      <c r="DO1635" s="35" t="s">
        <v>10817</v>
      </c>
      <c r="DP1635" s="31" t="s">
        <v>11000</v>
      </c>
      <c r="DQ1635" s="31" t="s">
        <v>11124</v>
      </c>
      <c r="DR1635" s="31" t="s">
        <v>20256</v>
      </c>
      <c r="DS1635" s="31" t="s">
        <v>27702</v>
      </c>
      <c r="DT1635" s="31"/>
      <c r="DU1635" s="31">
        <v>3</v>
      </c>
      <c r="DV1635" s="31" t="s">
        <v>32167</v>
      </c>
      <c r="DW1635" s="31"/>
      <c r="DX1635" s="31"/>
      <c r="DY1635" s="31" t="s">
        <v>33603</v>
      </c>
      <c r="DZ1635" s="31" t="s">
        <v>18310</v>
      </c>
      <c r="EA1635" s="31" t="s">
        <v>25726</v>
      </c>
      <c r="EB1635" s="31">
        <v>0</v>
      </c>
      <c r="EC1635" s="31" t="s">
        <v>40139</v>
      </c>
      <c r="ED1635" s="31" t="s">
        <v>41101</v>
      </c>
      <c r="EE1635" s="31"/>
      <c r="EF1635" s="31"/>
      <c r="EG1635" s="31"/>
      <c r="EH1635" s="31"/>
      <c r="EI1635" s="31"/>
      <c r="EJ1635" s="31"/>
    </row>
    <row r="1636" spans="1:140" ht="23.25" customHeight="1">
      <c r="A1636" s="25">
        <v>1634</v>
      </c>
      <c r="B1636" s="30" t="s">
        <v>14947</v>
      </c>
      <c r="C1636" s="31">
        <v>140338103</v>
      </c>
      <c r="D1636" s="30" t="s">
        <v>1602</v>
      </c>
      <c r="E1636" s="30"/>
      <c r="F1636" s="30" t="s">
        <v>36262</v>
      </c>
      <c r="G1636" s="31">
        <f t="shared" si="237"/>
        <v>58</v>
      </c>
      <c r="H1636" s="72">
        <f t="shared" si="238"/>
        <v>48853</v>
      </c>
      <c r="I1636" s="30"/>
      <c r="J1636" s="30" t="s">
        <v>34084</v>
      </c>
      <c r="K1636" s="30" t="s">
        <v>4318</v>
      </c>
      <c r="L1636" s="31" t="s">
        <v>4318</v>
      </c>
      <c r="M1636" s="31" t="s">
        <v>6378</v>
      </c>
      <c r="N1636" s="31" t="s">
        <v>3311</v>
      </c>
      <c r="O1636" s="31" t="s">
        <v>2534</v>
      </c>
      <c r="P1636" s="31" t="s">
        <v>1299</v>
      </c>
      <c r="Q1636" s="31"/>
      <c r="R1636" s="31">
        <v>20</v>
      </c>
      <c r="S1636" s="31">
        <v>0</v>
      </c>
      <c r="T1636" s="31"/>
      <c r="U1636" s="31">
        <v>204</v>
      </c>
      <c r="V1636" s="31"/>
      <c r="W1636" s="31" t="s">
        <v>6910</v>
      </c>
      <c r="X1636" s="31" t="s">
        <v>712</v>
      </c>
      <c r="Y1636" s="31" t="e">
        <f t="shared" ca="1" si="239"/>
        <v>#VALUE!</v>
      </c>
      <c r="Z1636" s="31" t="e">
        <f t="shared" ca="1" si="240"/>
        <v>#VALUE!</v>
      </c>
      <c r="AA1636" s="31"/>
      <c r="AB1636" s="31" t="s">
        <v>6770</v>
      </c>
      <c r="AC1636" s="31" t="s">
        <v>34153</v>
      </c>
      <c r="AD1636" s="31" t="s">
        <v>34194</v>
      </c>
      <c r="AE1636" s="31"/>
      <c r="AF1636" s="31" t="s">
        <v>24700</v>
      </c>
      <c r="AG1636" s="31" t="s">
        <v>7895</v>
      </c>
      <c r="AH1636" s="31" t="s">
        <v>7895</v>
      </c>
      <c r="AI1636" s="31" t="s">
        <v>40277</v>
      </c>
      <c r="AJ1636" s="31">
        <v>91921254</v>
      </c>
      <c r="AK1636" s="31" t="s">
        <v>4738</v>
      </c>
      <c r="AL1636" s="31">
        <v>34482</v>
      </c>
      <c r="AM1636" s="31" t="s">
        <v>4739</v>
      </c>
      <c r="AN1636" s="31"/>
      <c r="AO1636" s="31"/>
      <c r="AP1636" s="31" t="s">
        <v>4434</v>
      </c>
      <c r="AQ1636" s="31" t="s">
        <v>11964</v>
      </c>
      <c r="AR1636" s="31" t="s">
        <v>34148</v>
      </c>
      <c r="AS1636" s="31" t="s">
        <v>34148</v>
      </c>
      <c r="AT1636" s="31" t="str">
        <f>_xlfn.IFNA(VLOOKUP(D1636,'[1]5. 1 Mei 2022'!$C$7:$F$60,4,FALSE),"")</f>
        <v/>
      </c>
      <c r="AU1636" s="31"/>
      <c r="AV1636" s="31" t="s">
        <v>5449</v>
      </c>
      <c r="AW1636" s="31" t="s">
        <v>11964</v>
      </c>
      <c r="AX1636" s="29">
        <f t="shared" si="244"/>
        <v>44990</v>
      </c>
      <c r="AY1636" s="31" t="s">
        <v>26346</v>
      </c>
      <c r="AZ1636" s="31" t="s">
        <v>6484</v>
      </c>
      <c r="BA1636" s="30" t="s">
        <v>4434</v>
      </c>
      <c r="BB1636" s="31" t="s">
        <v>17501</v>
      </c>
      <c r="BC1636" s="31"/>
      <c r="BD1636" s="31" t="s">
        <v>21142</v>
      </c>
      <c r="BE1636" s="31" t="s">
        <v>7968</v>
      </c>
      <c r="BF1636" s="31" t="s">
        <v>5449</v>
      </c>
      <c r="BG1636" s="31"/>
      <c r="BH1636" s="31"/>
      <c r="BI1636" s="31"/>
      <c r="BJ1636" s="31" t="s">
        <v>4214</v>
      </c>
      <c r="BK1636" s="31" t="str">
        <f t="shared" si="236"/>
        <v>III/b</v>
      </c>
      <c r="BL1636" s="31" t="s">
        <v>8078</v>
      </c>
      <c r="BM1636" s="31"/>
      <c r="BN1636" s="31"/>
      <c r="BO1636" s="31"/>
      <c r="BP1636" s="31" t="s">
        <v>1498</v>
      </c>
      <c r="BQ1636" s="31"/>
      <c r="BR1636" s="31"/>
      <c r="BS1636" s="31"/>
      <c r="BT1636" s="31" t="s">
        <v>1694</v>
      </c>
      <c r="BU1636" s="31"/>
      <c r="BV1636" s="31" t="s">
        <v>7294</v>
      </c>
      <c r="BW1636" s="31">
        <f t="shared" ca="1" si="241"/>
        <v>25</v>
      </c>
      <c r="BX1636" s="78">
        <f t="shared" ca="1" si="242"/>
        <v>2</v>
      </c>
      <c r="BY1636" s="31"/>
      <c r="BZ1636" s="31"/>
      <c r="CA1636" s="31" t="s">
        <v>2483</v>
      </c>
      <c r="CB1636" s="31" t="s">
        <v>2519</v>
      </c>
      <c r="CC1636" s="31">
        <v>3</v>
      </c>
      <c r="CD1636" s="31">
        <v>1</v>
      </c>
      <c r="CE1636" s="31" t="s">
        <v>20085</v>
      </c>
      <c r="CF1636" s="31"/>
      <c r="CG1636" s="31">
        <v>2007</v>
      </c>
      <c r="CH1636" s="31"/>
      <c r="CI1636" s="31"/>
      <c r="CJ1636" s="31"/>
      <c r="CK1636" s="31"/>
      <c r="CL1636" s="31"/>
      <c r="CM1636" s="31"/>
      <c r="CN1636" s="31"/>
      <c r="CO1636" s="31"/>
      <c r="CP1636" s="31"/>
      <c r="CQ1636" s="31"/>
      <c r="CR1636" s="31">
        <v>1186</v>
      </c>
      <c r="CS1636" s="31"/>
      <c r="CT1636" s="31"/>
      <c r="CU1636" s="31"/>
      <c r="CV1636" s="31" t="s">
        <v>19107</v>
      </c>
      <c r="CW1636" s="31" t="s">
        <v>19108</v>
      </c>
      <c r="CX1636" s="31" t="s">
        <v>19002</v>
      </c>
      <c r="CY1636" s="31"/>
      <c r="CZ1636" s="31"/>
      <c r="DA1636" s="31"/>
      <c r="DB1636" s="31"/>
      <c r="DC1636" s="31"/>
      <c r="DD1636" s="31"/>
      <c r="DE1636" s="31"/>
      <c r="DF1636" s="31"/>
      <c r="DG1636" s="31"/>
      <c r="DH1636" s="31"/>
      <c r="DI1636" s="31"/>
      <c r="DJ1636" s="31"/>
      <c r="DK1636" s="31"/>
      <c r="DL1636" s="31"/>
      <c r="DM1636" s="38" t="s">
        <v>8899</v>
      </c>
      <c r="DN1636" s="38"/>
      <c r="DO1636" s="35">
        <v>0</v>
      </c>
      <c r="DP1636" s="31" t="s">
        <v>15222</v>
      </c>
      <c r="DQ1636" s="31" t="s">
        <v>15223</v>
      </c>
      <c r="DR1636" s="31"/>
      <c r="DS1636" s="31" t="s">
        <v>26603</v>
      </c>
      <c r="DT1636" s="31" t="s">
        <v>38077</v>
      </c>
      <c r="DU1636" s="31">
        <v>3</v>
      </c>
      <c r="DV1636" s="31" t="s">
        <v>32167</v>
      </c>
      <c r="DW1636" s="31"/>
      <c r="DX1636" s="31"/>
      <c r="DY1636" s="31"/>
      <c r="DZ1636" s="31"/>
      <c r="EA1636" s="31"/>
      <c r="EB1636" s="31">
        <v>0</v>
      </c>
      <c r="EC1636" s="31" t="s">
        <v>39747</v>
      </c>
      <c r="ED1636" s="31" t="s">
        <v>41101</v>
      </c>
      <c r="EE1636" s="31"/>
      <c r="EF1636" s="31"/>
      <c r="EG1636" s="31"/>
      <c r="EH1636" s="31"/>
      <c r="EI1636" s="31"/>
      <c r="EJ1636" s="31"/>
    </row>
    <row r="1637" spans="1:140" ht="23.25" customHeight="1">
      <c r="A1637" s="25">
        <v>1635</v>
      </c>
      <c r="B1637" s="30" t="s">
        <v>8237</v>
      </c>
      <c r="C1637" s="31">
        <v>140269866</v>
      </c>
      <c r="D1637" s="30" t="s">
        <v>361</v>
      </c>
      <c r="E1637" s="30"/>
      <c r="F1637" s="30" t="s">
        <v>36254</v>
      </c>
      <c r="G1637" s="31">
        <f t="shared" si="237"/>
        <v>58</v>
      </c>
      <c r="H1637" s="72">
        <f t="shared" si="238"/>
        <v>46174</v>
      </c>
      <c r="I1637" s="30"/>
      <c r="J1637" s="30" t="s">
        <v>34084</v>
      </c>
      <c r="K1637" s="30" t="s">
        <v>4318</v>
      </c>
      <c r="L1637" s="31" t="s">
        <v>4318</v>
      </c>
      <c r="M1637" s="31" t="s">
        <v>6378</v>
      </c>
      <c r="N1637" s="31" t="s">
        <v>5797</v>
      </c>
      <c r="O1637" s="31" t="s">
        <v>5271</v>
      </c>
      <c r="P1637" s="31" t="s">
        <v>11676</v>
      </c>
      <c r="Q1637" s="31"/>
      <c r="R1637" s="31">
        <v>26</v>
      </c>
      <c r="S1637" s="31">
        <v>0</v>
      </c>
      <c r="T1637" s="31"/>
      <c r="U1637" s="31">
        <v>1129</v>
      </c>
      <c r="V1637" s="31"/>
      <c r="W1637" s="31" t="s">
        <v>3157</v>
      </c>
      <c r="X1637" s="31" t="s">
        <v>2356</v>
      </c>
      <c r="Y1637" s="31" t="e">
        <f t="shared" ca="1" si="239"/>
        <v>#VALUE!</v>
      </c>
      <c r="Z1637" s="31" t="e">
        <f t="shared" ca="1" si="240"/>
        <v>#VALUE!</v>
      </c>
      <c r="AA1637" s="31"/>
      <c r="AB1637" s="31" t="s">
        <v>11160</v>
      </c>
      <c r="AC1637" s="31" t="s">
        <v>34147</v>
      </c>
      <c r="AD1637" s="31" t="s">
        <v>34147</v>
      </c>
      <c r="AE1637" s="31"/>
      <c r="AF1637" s="31" t="s">
        <v>24699</v>
      </c>
      <c r="AG1637" s="31" t="s">
        <v>5852</v>
      </c>
      <c r="AH1637" s="31" t="s">
        <v>5852</v>
      </c>
      <c r="AI1637" s="31" t="s">
        <v>908</v>
      </c>
      <c r="AJ1637" s="31"/>
      <c r="AK1637" s="31"/>
      <c r="AL1637" s="31">
        <v>2001</v>
      </c>
      <c r="AM1637" s="31"/>
      <c r="AN1637" s="31"/>
      <c r="AO1637" s="31"/>
      <c r="AP1637" s="31" t="s">
        <v>33022</v>
      </c>
      <c r="AQ1637" s="31"/>
      <c r="AR1637" s="31" t="s">
        <v>34147</v>
      </c>
      <c r="AS1637" s="31" t="s">
        <v>34147</v>
      </c>
      <c r="AT1637" s="31" t="str">
        <f>_xlfn.IFNA(VLOOKUP(D1637,'[1]5. 1 Mei 2022'!$C$7:$F$60,4,FALSE),"")</f>
        <v/>
      </c>
      <c r="AU1637" s="31"/>
      <c r="AV1637" s="31" t="s">
        <v>8001</v>
      </c>
      <c r="AW1637" s="31"/>
      <c r="AX1637" s="29">
        <f t="shared" si="244"/>
        <v>1903</v>
      </c>
      <c r="AY1637" s="31" t="s">
        <v>26346</v>
      </c>
      <c r="AZ1637" s="31" t="s">
        <v>33023</v>
      </c>
      <c r="BA1637" s="30" t="s">
        <v>33022</v>
      </c>
      <c r="BB1637" s="31"/>
      <c r="BC1637" s="31"/>
      <c r="BD1637" s="31" t="s">
        <v>8125</v>
      </c>
      <c r="BE1637" s="31" t="s">
        <v>7973</v>
      </c>
      <c r="BF1637" s="31" t="s">
        <v>8001</v>
      </c>
      <c r="BG1637" s="31"/>
      <c r="BH1637" s="31"/>
      <c r="BI1637" s="31" t="s">
        <v>8125</v>
      </c>
      <c r="BJ1637" s="31" t="s">
        <v>23650</v>
      </c>
      <c r="BK1637" s="31" t="str">
        <f t="shared" si="236"/>
        <v>III/d</v>
      </c>
      <c r="BL1637" s="31" t="s">
        <v>8077</v>
      </c>
      <c r="BM1637" s="31"/>
      <c r="BN1637" s="31"/>
      <c r="BO1637" s="31"/>
      <c r="BP1637" s="31" t="s">
        <v>1498</v>
      </c>
      <c r="BQ1637" s="31" t="s">
        <v>5701</v>
      </c>
      <c r="BR1637" s="31" t="s">
        <v>15452</v>
      </c>
      <c r="BS1637" s="31" t="s">
        <v>17091</v>
      </c>
      <c r="BT1637" s="31" t="s">
        <v>5638</v>
      </c>
      <c r="BU1637" s="31"/>
      <c r="BV1637" s="31" t="s">
        <v>5102</v>
      </c>
      <c r="BW1637" s="31">
        <f t="shared" ca="1" si="241"/>
        <v>33</v>
      </c>
      <c r="BX1637" s="78">
        <f t="shared" ca="1" si="242"/>
        <v>7</v>
      </c>
      <c r="BY1637" s="31"/>
      <c r="BZ1637" s="31"/>
      <c r="CA1637" s="31" t="s">
        <v>2483</v>
      </c>
      <c r="CB1637" s="31" t="s">
        <v>2519</v>
      </c>
      <c r="CC1637" s="31">
        <v>3</v>
      </c>
      <c r="CD1637" s="31">
        <v>1</v>
      </c>
      <c r="CE1637" s="31" t="s">
        <v>20085</v>
      </c>
      <c r="CF1637" s="31"/>
      <c r="CG1637" s="31"/>
      <c r="CH1637" s="31">
        <v>2008</v>
      </c>
      <c r="CI1637" s="31" t="s">
        <v>5058</v>
      </c>
      <c r="CJ1637" s="31"/>
      <c r="CK1637" s="31"/>
      <c r="CL1637" s="31" t="s">
        <v>28505</v>
      </c>
      <c r="CM1637" s="31" t="s">
        <v>21889</v>
      </c>
      <c r="CN1637" s="31">
        <v>123</v>
      </c>
      <c r="CO1637" s="31" t="s">
        <v>28698</v>
      </c>
      <c r="CP1637" s="31" t="s">
        <v>21889</v>
      </c>
      <c r="CQ1637" s="31">
        <v>123</v>
      </c>
      <c r="CR1637" s="31">
        <v>3876</v>
      </c>
      <c r="CS1637" s="31" t="s">
        <v>10241</v>
      </c>
      <c r="CT1637" s="31" t="s">
        <v>10239</v>
      </c>
      <c r="CU1637" s="31" t="s">
        <v>10240</v>
      </c>
      <c r="CV1637" s="31" t="s">
        <v>10329</v>
      </c>
      <c r="CW1637" s="31" t="s">
        <v>11161</v>
      </c>
      <c r="CX1637" s="31" t="s">
        <v>10327</v>
      </c>
      <c r="CY1637" s="31"/>
      <c r="CZ1637" s="31"/>
      <c r="DA1637" s="31"/>
      <c r="DB1637" s="31" t="s">
        <v>8691</v>
      </c>
      <c r="DC1637" s="31"/>
      <c r="DD1637" s="31" t="s">
        <v>8692</v>
      </c>
      <c r="DE1637" s="31"/>
      <c r="DF1637" s="31"/>
      <c r="DG1637" s="31"/>
      <c r="DH1637" s="31"/>
      <c r="DI1637" s="31" t="s">
        <v>15790</v>
      </c>
      <c r="DJ1637" s="31" t="s">
        <v>3660</v>
      </c>
      <c r="DK1637" s="31"/>
      <c r="DL1637" s="31"/>
      <c r="DM1637" s="38" t="s">
        <v>9621</v>
      </c>
      <c r="DN1637" s="38"/>
      <c r="DO1637" s="35" t="s">
        <v>20427</v>
      </c>
      <c r="DP1637" s="31" t="s">
        <v>13570</v>
      </c>
      <c r="DQ1637" s="31" t="s">
        <v>12390</v>
      </c>
      <c r="DR1637" s="31"/>
      <c r="DS1637" s="31" t="s">
        <v>27257</v>
      </c>
      <c r="DT1637" s="31" t="s">
        <v>28171</v>
      </c>
      <c r="DU1637" s="31">
        <v>3</v>
      </c>
      <c r="DV1637" s="31" t="s">
        <v>32167</v>
      </c>
      <c r="DW1637" s="31"/>
      <c r="DX1637" s="31"/>
      <c r="DY1637" s="31" t="s">
        <v>34497</v>
      </c>
      <c r="DZ1637" s="29">
        <v>44550</v>
      </c>
      <c r="EA1637" s="29">
        <v>45707</v>
      </c>
      <c r="EB1637" s="31">
        <v>101541</v>
      </c>
      <c r="EC1637" s="31" t="s">
        <v>8001</v>
      </c>
      <c r="ED1637" s="31" t="s">
        <v>41101</v>
      </c>
      <c r="EE1637" s="31"/>
      <c r="EF1637" s="31"/>
      <c r="EG1637" s="31"/>
      <c r="EH1637" s="31"/>
      <c r="EI1637" s="31"/>
      <c r="EJ1637" s="31"/>
    </row>
    <row r="1638" spans="1:140" ht="23.25" customHeight="1">
      <c r="A1638" s="25">
        <v>1636</v>
      </c>
      <c r="B1638" s="30" t="s">
        <v>7290</v>
      </c>
      <c r="C1638" s="31" t="s">
        <v>3608</v>
      </c>
      <c r="D1638" s="30" t="s">
        <v>3608</v>
      </c>
      <c r="E1638" s="30"/>
      <c r="F1638" s="30" t="s">
        <v>36262</v>
      </c>
      <c r="G1638" s="31">
        <f t="shared" si="237"/>
        <v>58</v>
      </c>
      <c r="H1638" s="72">
        <f t="shared" si="238"/>
        <v>47239</v>
      </c>
      <c r="I1638" s="30"/>
      <c r="J1638" s="30" t="s">
        <v>34084</v>
      </c>
      <c r="K1638" s="30" t="s">
        <v>4318</v>
      </c>
      <c r="L1638" s="31" t="s">
        <v>4318</v>
      </c>
      <c r="M1638" s="31" t="s">
        <v>3186</v>
      </c>
      <c r="N1638" s="31" t="s">
        <v>5865</v>
      </c>
      <c r="O1638" s="31" t="s">
        <v>5117</v>
      </c>
      <c r="P1638" s="31" t="s">
        <v>21727</v>
      </c>
      <c r="Q1638" s="31"/>
      <c r="R1638" s="31">
        <v>21</v>
      </c>
      <c r="S1638" s="31">
        <v>0</v>
      </c>
      <c r="T1638" s="31"/>
      <c r="U1638" s="31">
        <v>1622</v>
      </c>
      <c r="V1638" s="31" t="s">
        <v>5782</v>
      </c>
      <c r="W1638" s="31" t="s">
        <v>6910</v>
      </c>
      <c r="X1638" s="31" t="s">
        <v>4785</v>
      </c>
      <c r="Y1638" s="31" t="e">
        <f t="shared" ca="1" si="239"/>
        <v>#VALUE!</v>
      </c>
      <c r="Z1638" s="31" t="e">
        <f t="shared" ca="1" si="240"/>
        <v>#VALUE!</v>
      </c>
      <c r="AA1638" s="31"/>
      <c r="AB1638" s="31" t="s">
        <v>6912</v>
      </c>
      <c r="AC1638" s="31" t="s">
        <v>34153</v>
      </c>
      <c r="AD1638" s="31" t="s">
        <v>34194</v>
      </c>
      <c r="AE1638" s="31"/>
      <c r="AF1638" s="31" t="s">
        <v>24700</v>
      </c>
      <c r="AG1638" s="31" t="s">
        <v>7895</v>
      </c>
      <c r="AH1638" s="31" t="s">
        <v>7895</v>
      </c>
      <c r="AI1638" s="31" t="s">
        <v>40277</v>
      </c>
      <c r="AJ1638" s="31" t="s">
        <v>16269</v>
      </c>
      <c r="AK1638" s="31" t="s">
        <v>16270</v>
      </c>
      <c r="AL1638" s="31" t="s">
        <v>16271</v>
      </c>
      <c r="AM1638" s="31" t="s">
        <v>2514</v>
      </c>
      <c r="AN1638" s="31"/>
      <c r="AO1638" s="31"/>
      <c r="AP1638" s="31" t="s">
        <v>2451</v>
      </c>
      <c r="AQ1638" s="31"/>
      <c r="AR1638" s="31" t="s">
        <v>34148</v>
      </c>
      <c r="AS1638" s="31" t="s">
        <v>34148</v>
      </c>
      <c r="AT1638" s="31" t="str">
        <f>_xlfn.IFNA(VLOOKUP(D1638,'[1]5. 1 Mei 2022'!$C$7:$F$60,4,FALSE),"")</f>
        <v/>
      </c>
      <c r="AU1638" s="31"/>
      <c r="AV1638" s="31" t="s">
        <v>1307</v>
      </c>
      <c r="AW1638" s="31"/>
      <c r="AX1638" s="29">
        <f t="shared" si="244"/>
        <v>1903</v>
      </c>
      <c r="AY1638" s="31" t="s">
        <v>26346</v>
      </c>
      <c r="AZ1638" s="31" t="s">
        <v>533</v>
      </c>
      <c r="BA1638" s="30" t="s">
        <v>2451</v>
      </c>
      <c r="BB1638" s="31"/>
      <c r="BC1638" s="31"/>
      <c r="BD1638" s="31" t="s">
        <v>30240</v>
      </c>
      <c r="BE1638" s="31" t="s">
        <v>7968</v>
      </c>
      <c r="BF1638" s="31" t="s">
        <v>1307</v>
      </c>
      <c r="BG1638" s="31"/>
      <c r="BH1638" s="31"/>
      <c r="BI1638" s="31"/>
      <c r="BJ1638" s="31" t="s">
        <v>23661</v>
      </c>
      <c r="BK1638" s="31" t="str">
        <f t="shared" si="236"/>
        <v>II/c</v>
      </c>
      <c r="BL1638" s="31" t="s">
        <v>8078</v>
      </c>
      <c r="BM1638" s="31"/>
      <c r="BN1638" s="31"/>
      <c r="BO1638" s="31"/>
      <c r="BP1638" s="31" t="s">
        <v>1498</v>
      </c>
      <c r="BQ1638" s="31"/>
      <c r="BR1638" s="31"/>
      <c r="BS1638" s="31"/>
      <c r="BT1638" s="31" t="s">
        <v>7564</v>
      </c>
      <c r="BU1638" s="31" t="s">
        <v>794</v>
      </c>
      <c r="BV1638" s="31" t="s">
        <v>1742</v>
      </c>
      <c r="BW1638" s="31">
        <f t="shared" ca="1" si="241"/>
        <v>27</v>
      </c>
      <c r="BX1638" s="78">
        <f t="shared" ca="1" si="242"/>
        <v>2</v>
      </c>
      <c r="BY1638" s="31"/>
      <c r="BZ1638" s="31"/>
      <c r="CA1638" s="31" t="s">
        <v>2483</v>
      </c>
      <c r="CB1638" s="31" t="s">
        <v>2519</v>
      </c>
      <c r="CC1638" s="31">
        <v>4</v>
      </c>
      <c r="CD1638" s="31">
        <v>1</v>
      </c>
      <c r="CE1638" s="31" t="s">
        <v>20085</v>
      </c>
      <c r="CF1638" s="31"/>
      <c r="CG1638" s="31"/>
      <c r="CH1638" s="31"/>
      <c r="CI1638" s="31"/>
      <c r="CJ1638" s="31"/>
      <c r="CK1638" s="31"/>
      <c r="CL1638" s="31"/>
      <c r="CM1638" s="31"/>
      <c r="CN1638" s="31"/>
      <c r="CO1638" s="31"/>
      <c r="CP1638" s="31"/>
      <c r="CQ1638" s="31"/>
      <c r="CR1638" s="31">
        <v>5113</v>
      </c>
      <c r="CS1638" s="31"/>
      <c r="CT1638" s="31"/>
      <c r="CU1638" s="31"/>
      <c r="CV1638" s="31"/>
      <c r="CW1638" s="31"/>
      <c r="CX1638" s="31"/>
      <c r="CY1638" s="31"/>
      <c r="CZ1638" s="31"/>
      <c r="DA1638" s="31"/>
      <c r="DB1638" s="31"/>
      <c r="DC1638" s="31"/>
      <c r="DD1638" s="31"/>
      <c r="DE1638" s="31"/>
      <c r="DF1638" s="31"/>
      <c r="DG1638" s="31"/>
      <c r="DH1638" s="31"/>
      <c r="DI1638" s="31"/>
      <c r="DJ1638" s="31"/>
      <c r="DK1638" s="31"/>
      <c r="DL1638" s="31"/>
      <c r="DM1638" s="38" t="s">
        <v>9898</v>
      </c>
      <c r="DN1638" s="38"/>
      <c r="DO1638" s="35" t="s">
        <v>20724</v>
      </c>
      <c r="DP1638" s="31" t="s">
        <v>13997</v>
      </c>
      <c r="DQ1638" s="31" t="s">
        <v>13996</v>
      </c>
      <c r="DR1638" s="31"/>
      <c r="DS1638" s="31" t="s">
        <v>27526</v>
      </c>
      <c r="DT1638" s="31"/>
      <c r="DU1638" s="31">
        <v>2</v>
      </c>
      <c r="DV1638" s="31" t="s">
        <v>32165</v>
      </c>
      <c r="DW1638" s="31"/>
      <c r="DX1638" s="31"/>
      <c r="DY1638" s="31"/>
      <c r="DZ1638" s="31"/>
      <c r="EA1638" s="31"/>
      <c r="EB1638" s="31">
        <v>0</v>
      </c>
      <c r="EC1638" s="31" t="s">
        <v>39747</v>
      </c>
      <c r="ED1638" s="31" t="s">
        <v>41101</v>
      </c>
      <c r="EE1638" s="31"/>
      <c r="EF1638" s="31"/>
      <c r="EG1638" s="31"/>
      <c r="EH1638" s="31"/>
      <c r="EI1638" s="31"/>
      <c r="EJ1638" s="31"/>
    </row>
    <row r="1639" spans="1:140" ht="23.25" customHeight="1">
      <c r="A1639" s="25">
        <v>1637</v>
      </c>
      <c r="B1639" s="30" t="s">
        <v>3746</v>
      </c>
      <c r="C1639" s="31" t="s">
        <v>4318</v>
      </c>
      <c r="D1639" s="30" t="s">
        <v>3747</v>
      </c>
      <c r="E1639" s="30"/>
      <c r="F1639" s="30" t="s">
        <v>36262</v>
      </c>
      <c r="G1639" s="31">
        <f t="shared" si="237"/>
        <v>58</v>
      </c>
      <c r="H1639" s="72">
        <f t="shared" si="238"/>
        <v>49279</v>
      </c>
      <c r="I1639" s="30"/>
      <c r="J1639" s="30" t="s">
        <v>34084</v>
      </c>
      <c r="K1639" s="30" t="s">
        <v>4318</v>
      </c>
      <c r="L1639" s="31" t="s">
        <v>4318</v>
      </c>
      <c r="M1639" s="31" t="s">
        <v>3186</v>
      </c>
      <c r="N1639" s="31" t="s">
        <v>5797</v>
      </c>
      <c r="O1639" s="31" t="s">
        <v>5271</v>
      </c>
      <c r="P1639" s="31" t="s">
        <v>20080</v>
      </c>
      <c r="Q1639" s="31"/>
      <c r="R1639" s="31">
        <v>18</v>
      </c>
      <c r="S1639" s="31">
        <v>0</v>
      </c>
      <c r="T1639" s="31"/>
      <c r="U1639" s="31">
        <v>359</v>
      </c>
      <c r="V1639" s="31" t="s">
        <v>8700</v>
      </c>
      <c r="W1639" s="31" t="s">
        <v>6910</v>
      </c>
      <c r="X1639" s="31" t="s">
        <v>2080</v>
      </c>
      <c r="Y1639" s="31" t="e">
        <f t="shared" ca="1" si="239"/>
        <v>#VALUE!</v>
      </c>
      <c r="Z1639" s="31" t="e">
        <f t="shared" ca="1" si="240"/>
        <v>#VALUE!</v>
      </c>
      <c r="AA1639" s="31"/>
      <c r="AB1639" s="31" t="s">
        <v>726</v>
      </c>
      <c r="AC1639" s="31" t="s">
        <v>34153</v>
      </c>
      <c r="AD1639" s="31" t="s">
        <v>34194</v>
      </c>
      <c r="AE1639" s="31"/>
      <c r="AF1639" s="31" t="s">
        <v>24700</v>
      </c>
      <c r="AG1639" s="31" t="s">
        <v>7895</v>
      </c>
      <c r="AH1639" s="31" t="s">
        <v>7895</v>
      </c>
      <c r="AI1639" s="31" t="s">
        <v>728</v>
      </c>
      <c r="AJ1639" s="31"/>
      <c r="AK1639" s="31"/>
      <c r="AL1639" s="31"/>
      <c r="AM1639" s="31"/>
      <c r="AN1639" s="31"/>
      <c r="AO1639" s="31"/>
      <c r="AP1639" s="31" t="s">
        <v>33758</v>
      </c>
      <c r="AQ1639" s="31" t="s">
        <v>16037</v>
      </c>
      <c r="AR1639" s="31" t="s">
        <v>34148</v>
      </c>
      <c r="AS1639" s="31" t="s">
        <v>34148</v>
      </c>
      <c r="AT1639" s="31" t="str">
        <f>_xlfn.IFNA(VLOOKUP(D1639,'[1]5. 1 Mei 2022'!$C$7:$F$60,4,FALSE),"")</f>
        <v/>
      </c>
      <c r="AU1639" s="31"/>
      <c r="AV1639" s="31" t="s">
        <v>4213</v>
      </c>
      <c r="AW1639" s="31" t="s">
        <v>16037</v>
      </c>
      <c r="AX1639" s="29">
        <f t="shared" si="244"/>
        <v>45916</v>
      </c>
      <c r="AY1639" s="31" t="s">
        <v>26344</v>
      </c>
      <c r="AZ1639" s="31" t="s">
        <v>26353</v>
      </c>
      <c r="BA1639" s="30" t="s">
        <v>33758</v>
      </c>
      <c r="BB1639" s="31"/>
      <c r="BC1639" s="31"/>
      <c r="BD1639" s="31" t="s">
        <v>30263</v>
      </c>
      <c r="BE1639" s="31" t="s">
        <v>7968</v>
      </c>
      <c r="BF1639" s="31" t="s">
        <v>4213</v>
      </c>
      <c r="BG1639" s="31"/>
      <c r="BH1639" s="31"/>
      <c r="BI1639" s="31"/>
      <c r="BJ1639" s="31" t="s">
        <v>5449</v>
      </c>
      <c r="BK1639" s="31" t="str">
        <f t="shared" si="236"/>
        <v>III/d</v>
      </c>
      <c r="BL1639" s="31" t="s">
        <v>8078</v>
      </c>
      <c r="BM1639" s="31"/>
      <c r="BN1639" s="31"/>
      <c r="BO1639" s="31"/>
      <c r="BP1639" s="31"/>
      <c r="BQ1639" s="31"/>
      <c r="BR1639" s="31"/>
      <c r="BS1639" s="31"/>
      <c r="BT1639" s="31" t="s">
        <v>4277</v>
      </c>
      <c r="BU1639" s="31" t="s">
        <v>1935</v>
      </c>
      <c r="BV1639" s="31" t="s">
        <v>5439</v>
      </c>
      <c r="BW1639" s="31">
        <f t="shared" ca="1" si="241"/>
        <v>10</v>
      </c>
      <c r="BX1639" s="78">
        <f t="shared" ca="1" si="242"/>
        <v>2</v>
      </c>
      <c r="BY1639" s="31"/>
      <c r="BZ1639" s="31" t="s">
        <v>8701</v>
      </c>
      <c r="CA1639" s="31" t="s">
        <v>2483</v>
      </c>
      <c r="CB1639" s="31" t="s">
        <v>2519</v>
      </c>
      <c r="CC1639" s="31">
        <v>2</v>
      </c>
      <c r="CD1639" s="31">
        <v>1</v>
      </c>
      <c r="CE1639" s="31" t="s">
        <v>20085</v>
      </c>
      <c r="CF1639" s="31"/>
      <c r="CG1639" s="31"/>
      <c r="CH1639" s="31"/>
      <c r="CI1639" s="31"/>
      <c r="CJ1639" s="31"/>
      <c r="CK1639" s="31"/>
      <c r="CL1639" s="31"/>
      <c r="CM1639" s="31"/>
      <c r="CN1639" s="31"/>
      <c r="CO1639" s="31"/>
      <c r="CP1639" s="31"/>
      <c r="CQ1639" s="31"/>
      <c r="CR1639" s="31">
        <v>1567</v>
      </c>
      <c r="CS1639" s="31" t="s">
        <v>12091</v>
      </c>
      <c r="CT1639" s="31" t="s">
        <v>12092</v>
      </c>
      <c r="CU1639" s="31">
        <v>41292</v>
      </c>
      <c r="CV1639" s="31" t="s">
        <v>8487</v>
      </c>
      <c r="CW1639" s="31" t="s">
        <v>12192</v>
      </c>
      <c r="CX1639" s="31" t="s">
        <v>8486</v>
      </c>
      <c r="CY1639" s="31"/>
      <c r="CZ1639" s="31"/>
      <c r="DA1639" s="31"/>
      <c r="DB1639" s="31"/>
      <c r="DC1639" s="31"/>
      <c r="DD1639" s="31"/>
      <c r="DE1639" s="31"/>
      <c r="DF1639" s="31"/>
      <c r="DG1639" s="31"/>
      <c r="DH1639" s="31"/>
      <c r="DI1639" s="31"/>
      <c r="DJ1639" s="31"/>
      <c r="DK1639" s="31"/>
      <c r="DL1639" s="31"/>
      <c r="DM1639" s="38" t="s">
        <v>32196</v>
      </c>
      <c r="DN1639" s="38"/>
      <c r="DO1639" s="35" t="s">
        <v>31534</v>
      </c>
      <c r="DP1639" s="31" t="s">
        <v>13921</v>
      </c>
      <c r="DQ1639" s="31" t="s">
        <v>13920</v>
      </c>
      <c r="DR1639" s="31"/>
      <c r="DS1639" s="31" t="s">
        <v>27396</v>
      </c>
      <c r="DT1639" s="31"/>
      <c r="DU1639" s="31">
        <v>3</v>
      </c>
      <c r="DV1639" s="31" t="s">
        <v>32167</v>
      </c>
      <c r="DW1639" s="31"/>
      <c r="DX1639" s="31"/>
      <c r="DY1639" s="31"/>
      <c r="DZ1639" s="31"/>
      <c r="EA1639" s="31"/>
      <c r="EB1639" s="31">
        <v>0</v>
      </c>
      <c r="EC1639" s="31" t="s">
        <v>40170</v>
      </c>
      <c r="ED1639" s="31" t="s">
        <v>41101</v>
      </c>
      <c r="EE1639" s="31"/>
      <c r="EF1639" s="31"/>
      <c r="EG1639" s="31"/>
      <c r="EH1639" s="31"/>
      <c r="EI1639" s="31"/>
      <c r="EJ1639" s="31"/>
    </row>
    <row r="1640" spans="1:140" ht="23.25" customHeight="1">
      <c r="A1640" s="25">
        <v>1638</v>
      </c>
      <c r="B1640" s="30" t="s">
        <v>14590</v>
      </c>
      <c r="C1640" s="31" t="s">
        <v>14591</v>
      </c>
      <c r="D1640" s="30" t="s">
        <v>26193</v>
      </c>
      <c r="E1640" s="30"/>
      <c r="F1640" s="30" t="s">
        <v>36262</v>
      </c>
      <c r="G1640" s="31">
        <f t="shared" si="237"/>
        <v>58</v>
      </c>
      <c r="H1640" s="72">
        <f t="shared" si="238"/>
        <v>54940</v>
      </c>
      <c r="I1640" s="30" t="s">
        <v>35318</v>
      </c>
      <c r="J1640" s="30" t="s">
        <v>34085</v>
      </c>
      <c r="K1640" s="30" t="s">
        <v>34083</v>
      </c>
      <c r="L1640" s="31" t="s">
        <v>16726</v>
      </c>
      <c r="M1640" s="31" t="s">
        <v>6378</v>
      </c>
      <c r="N1640" s="31" t="s">
        <v>5865</v>
      </c>
      <c r="O1640" s="31" t="s">
        <v>5117</v>
      </c>
      <c r="P1640" s="31" t="s">
        <v>25993</v>
      </c>
      <c r="Q1640" s="31"/>
      <c r="R1640" s="31"/>
      <c r="S1640" s="31"/>
      <c r="T1640" s="31"/>
      <c r="U1640" s="31" t="s">
        <v>6034</v>
      </c>
      <c r="V1640" s="31"/>
      <c r="W1640" s="31" t="s">
        <v>14592</v>
      </c>
      <c r="X1640" s="31" t="s">
        <v>14593</v>
      </c>
      <c r="Y1640" s="31" t="e">
        <f t="shared" ca="1" si="239"/>
        <v>#VALUE!</v>
      </c>
      <c r="Z1640" s="31" t="e">
        <f t="shared" ca="1" si="240"/>
        <v>#VALUE!</v>
      </c>
      <c r="AA1640" s="31"/>
      <c r="AB1640" s="31" t="s">
        <v>11160</v>
      </c>
      <c r="AC1640" s="31" t="s">
        <v>34147</v>
      </c>
      <c r="AD1640" s="31" t="s">
        <v>34147</v>
      </c>
      <c r="AE1640" s="31"/>
      <c r="AF1640" s="31" t="s">
        <v>24699</v>
      </c>
      <c r="AG1640" s="31" t="s">
        <v>5852</v>
      </c>
      <c r="AH1640" s="31" t="s">
        <v>5852</v>
      </c>
      <c r="AI1640" s="31" t="s">
        <v>908</v>
      </c>
      <c r="AJ1640" s="31">
        <v>110113152</v>
      </c>
      <c r="AK1640" s="31" t="s">
        <v>15311</v>
      </c>
      <c r="AL1640" s="31" t="s">
        <v>1812</v>
      </c>
      <c r="AM1640" s="31" t="s">
        <v>15312</v>
      </c>
      <c r="AN1640" s="31"/>
      <c r="AO1640" s="31"/>
      <c r="AP1640" s="31" t="s">
        <v>3078</v>
      </c>
      <c r="AQ1640" s="31" t="s">
        <v>11743</v>
      </c>
      <c r="AR1640" s="31" t="s">
        <v>34147</v>
      </c>
      <c r="AS1640" s="31" t="s">
        <v>34147</v>
      </c>
      <c r="AT1640" s="31" t="str">
        <f>_xlfn.IFNA(VLOOKUP(D1640,'[1]5. 1 Mei 2022'!$C$7:$F$60,4,FALSE),"")</f>
        <v/>
      </c>
      <c r="AU1640" s="31"/>
      <c r="AV1640" s="31" t="s">
        <v>8008</v>
      </c>
      <c r="AW1640" s="31" t="s">
        <v>11743</v>
      </c>
      <c r="AX1640" s="29">
        <f t="shared" si="244"/>
        <v>44028</v>
      </c>
      <c r="AY1640" s="31" t="s">
        <v>26346</v>
      </c>
      <c r="AZ1640" s="31" t="s">
        <v>529</v>
      </c>
      <c r="BA1640" s="30" t="s">
        <v>3078</v>
      </c>
      <c r="BB1640" s="31"/>
      <c r="BC1640" s="31"/>
      <c r="BD1640" s="31" t="s">
        <v>20064</v>
      </c>
      <c r="BE1640" s="31" t="s">
        <v>7973</v>
      </c>
      <c r="BF1640" s="31" t="s">
        <v>8008</v>
      </c>
      <c r="BG1640" s="31"/>
      <c r="BH1640" s="31"/>
      <c r="BI1640" s="31"/>
      <c r="BJ1640" s="31">
        <v>0</v>
      </c>
      <c r="BK1640" s="31" t="str">
        <f t="shared" si="236"/>
        <v>II/c</v>
      </c>
      <c r="BL1640" s="31"/>
      <c r="BM1640" s="31"/>
      <c r="BN1640" s="31"/>
      <c r="BO1640" s="31"/>
      <c r="BP1640" s="31"/>
      <c r="BQ1640" s="31"/>
      <c r="BR1640" s="31"/>
      <c r="BS1640" s="31"/>
      <c r="BT1640" s="31"/>
      <c r="BU1640" s="31"/>
      <c r="BV1640" s="31" t="s">
        <v>11743</v>
      </c>
      <c r="BW1640" s="31">
        <f t="shared" ca="1" si="241"/>
        <v>8</v>
      </c>
      <c r="BX1640" s="78">
        <f t="shared" ca="1" si="242"/>
        <v>3</v>
      </c>
      <c r="BY1640" s="31" t="s">
        <v>25993</v>
      </c>
      <c r="BZ1640" s="31"/>
      <c r="CA1640" s="31" t="s">
        <v>996</v>
      </c>
      <c r="CB1640" s="31" t="s">
        <v>2406</v>
      </c>
      <c r="CC1640" s="31"/>
      <c r="CD1640" s="31"/>
      <c r="CE1640" s="31" t="s">
        <v>20085</v>
      </c>
      <c r="CF1640" s="31"/>
      <c r="CG1640" s="31"/>
      <c r="CH1640" s="31"/>
      <c r="CI1640" s="31"/>
      <c r="CJ1640" s="31"/>
      <c r="CK1640" s="31"/>
      <c r="CL1640" s="31" t="s">
        <v>31106</v>
      </c>
      <c r="CM1640" s="31" t="s">
        <v>31107</v>
      </c>
      <c r="CN1640" s="31">
        <v>126</v>
      </c>
      <c r="CO1640" s="31" t="s">
        <v>31998</v>
      </c>
      <c r="CP1640" s="31" t="s">
        <v>31107</v>
      </c>
      <c r="CQ1640" s="31">
        <v>126</v>
      </c>
      <c r="CR1640" s="31">
        <v>6208</v>
      </c>
      <c r="CS1640" s="31" t="s">
        <v>15409</v>
      </c>
      <c r="CT1640" s="31" t="s">
        <v>15407</v>
      </c>
      <c r="CU1640" s="31" t="s">
        <v>15408</v>
      </c>
      <c r="CV1640" s="31"/>
      <c r="CW1640" s="31"/>
      <c r="CX1640" s="31"/>
      <c r="CY1640" s="31"/>
      <c r="CZ1640" s="31"/>
      <c r="DA1640" s="31"/>
      <c r="DB1640" s="31"/>
      <c r="DC1640" s="31"/>
      <c r="DD1640" s="31"/>
      <c r="DE1640" s="31"/>
      <c r="DF1640" s="31"/>
      <c r="DG1640" s="31"/>
      <c r="DH1640" s="31"/>
      <c r="DI1640" s="31"/>
      <c r="DJ1640" s="31"/>
      <c r="DK1640" s="31"/>
      <c r="DL1640" s="31"/>
      <c r="DM1640" s="38" t="s">
        <v>15519</v>
      </c>
      <c r="DN1640" s="38"/>
      <c r="DO1640" s="35"/>
      <c r="DP1640" s="31" t="s">
        <v>15309</v>
      </c>
      <c r="DQ1640" s="31" t="s">
        <v>15310</v>
      </c>
      <c r="DR1640" s="31"/>
      <c r="DS1640" s="31" t="s">
        <v>27764</v>
      </c>
      <c r="DT1640" s="31" t="s">
        <v>38078</v>
      </c>
      <c r="DU1640" s="31">
        <v>3</v>
      </c>
      <c r="DV1640" s="31" t="s">
        <v>32167</v>
      </c>
      <c r="DW1640" s="31"/>
      <c r="DX1640" s="31"/>
      <c r="DY1640" s="31" t="s">
        <v>25290</v>
      </c>
      <c r="DZ1640" s="31" t="s">
        <v>18320</v>
      </c>
      <c r="EA1640" s="31"/>
      <c r="EB1640" s="31">
        <v>1360893</v>
      </c>
      <c r="EC1640" s="31" t="s">
        <v>8001</v>
      </c>
      <c r="ED1640" s="31" t="s">
        <v>41101</v>
      </c>
      <c r="EE1640" s="31"/>
      <c r="EF1640" s="31"/>
      <c r="EG1640" s="31"/>
      <c r="EH1640" s="31"/>
      <c r="EI1640" s="31"/>
      <c r="EJ1640" s="31"/>
    </row>
    <row r="1641" spans="1:140" ht="23.25" customHeight="1">
      <c r="A1641" s="25">
        <v>1639</v>
      </c>
      <c r="B1641" s="30" t="s">
        <v>24152</v>
      </c>
      <c r="C1641" s="31">
        <v>140237621</v>
      </c>
      <c r="D1641" s="30" t="s">
        <v>1386</v>
      </c>
      <c r="E1641" s="30"/>
      <c r="F1641" s="30" t="s">
        <v>36254</v>
      </c>
      <c r="G1641" s="31">
        <f t="shared" si="237"/>
        <v>58</v>
      </c>
      <c r="H1641" s="72">
        <f t="shared" si="238"/>
        <v>45474</v>
      </c>
      <c r="I1641" s="30"/>
      <c r="J1641" s="30" t="s">
        <v>34084</v>
      </c>
      <c r="K1641" s="30" t="s">
        <v>4318</v>
      </c>
      <c r="L1641" s="31" t="s">
        <v>4318</v>
      </c>
      <c r="M1641" s="31" t="s">
        <v>3186</v>
      </c>
      <c r="N1641" s="31" t="s">
        <v>5797</v>
      </c>
      <c r="O1641" s="31" t="s">
        <v>5271</v>
      </c>
      <c r="P1641" s="31" t="s">
        <v>12285</v>
      </c>
      <c r="Q1641" s="31"/>
      <c r="R1641" s="31">
        <v>28</v>
      </c>
      <c r="S1641" s="31">
        <v>0</v>
      </c>
      <c r="T1641" s="31"/>
      <c r="U1641" s="31">
        <v>926</v>
      </c>
      <c r="V1641" s="31"/>
      <c r="W1641" s="31" t="s">
        <v>4401</v>
      </c>
      <c r="X1641" s="31" t="s">
        <v>4402</v>
      </c>
      <c r="Y1641" s="31" t="e">
        <f t="shared" ca="1" si="239"/>
        <v>#VALUE!</v>
      </c>
      <c r="Z1641" s="31" t="e">
        <f t="shared" ca="1" si="240"/>
        <v>#VALUE!</v>
      </c>
      <c r="AA1641" s="31"/>
      <c r="AB1641" s="31" t="s">
        <v>11144</v>
      </c>
      <c r="AC1641" s="31" t="s">
        <v>34145</v>
      </c>
      <c r="AD1641" s="31" t="s">
        <v>34145</v>
      </c>
      <c r="AE1641" s="31"/>
      <c r="AF1641" s="31" t="s">
        <v>24701</v>
      </c>
      <c r="AG1641" s="31" t="s">
        <v>4322</v>
      </c>
      <c r="AH1641" s="31" t="s">
        <v>4322</v>
      </c>
      <c r="AI1641" s="31" t="s">
        <v>908</v>
      </c>
      <c r="AJ1641" s="31">
        <v>97139</v>
      </c>
      <c r="AK1641" s="31" t="s">
        <v>2523</v>
      </c>
      <c r="AL1641" s="31" t="s">
        <v>2896</v>
      </c>
      <c r="AM1641" s="31" t="s">
        <v>4978</v>
      </c>
      <c r="AN1641" s="31"/>
      <c r="AO1641" s="31"/>
      <c r="AP1641" s="31" t="s">
        <v>4434</v>
      </c>
      <c r="AQ1641" s="31" t="s">
        <v>30292</v>
      </c>
      <c r="AR1641" s="31" t="s">
        <v>34145</v>
      </c>
      <c r="AS1641" s="31" t="s">
        <v>34145</v>
      </c>
      <c r="AT1641" s="31" t="str">
        <f>_xlfn.IFNA(VLOOKUP(D1641,'[1]5. 1 Mei 2022'!$C$7:$F$60,4,FALSE),"")</f>
        <v/>
      </c>
      <c r="AU1641" s="31"/>
      <c r="AV1641" s="31" t="s">
        <v>20033</v>
      </c>
      <c r="AW1641" s="31" t="s">
        <v>30292</v>
      </c>
      <c r="AX1641" s="29">
        <f t="shared" si="244"/>
        <v>46251</v>
      </c>
      <c r="AY1641" s="31" t="s">
        <v>26346</v>
      </c>
      <c r="AZ1641" s="31" t="s">
        <v>6484</v>
      </c>
      <c r="BA1641" s="30" t="s">
        <v>4434</v>
      </c>
      <c r="BB1641" s="31"/>
      <c r="BC1641" s="31"/>
      <c r="BD1641" s="31" t="s">
        <v>7997</v>
      </c>
      <c r="BE1641" s="31" t="s">
        <v>7969</v>
      </c>
      <c r="BF1641" s="31" t="s">
        <v>20033</v>
      </c>
      <c r="BG1641" s="31"/>
      <c r="BH1641" s="31"/>
      <c r="BI1641" s="31" t="s">
        <v>8136</v>
      </c>
      <c r="BJ1641" s="31" t="s">
        <v>3185</v>
      </c>
      <c r="BK1641" s="31" t="str">
        <f t="shared" si="236"/>
        <v>III/d</v>
      </c>
      <c r="BL1641" s="31" t="s">
        <v>8077</v>
      </c>
      <c r="BM1641" s="31"/>
      <c r="BN1641" s="31"/>
      <c r="BO1641" s="31"/>
      <c r="BP1641" s="31" t="s">
        <v>1498</v>
      </c>
      <c r="BQ1641" s="31" t="s">
        <v>3185</v>
      </c>
      <c r="BR1641" s="31" t="s">
        <v>8283</v>
      </c>
      <c r="BS1641" s="31" t="s">
        <v>15156</v>
      </c>
      <c r="BT1641" s="31" t="s">
        <v>5749</v>
      </c>
      <c r="BU1641" s="31"/>
      <c r="BV1641" s="31" t="s">
        <v>6137</v>
      </c>
      <c r="BW1641" s="31">
        <f t="shared" ca="1" si="241"/>
        <v>34</v>
      </c>
      <c r="BX1641" s="78">
        <f t="shared" ca="1" si="242"/>
        <v>2</v>
      </c>
      <c r="BY1641" s="31"/>
      <c r="BZ1641" s="31"/>
      <c r="CA1641" s="31" t="s">
        <v>2483</v>
      </c>
      <c r="CB1641" s="31" t="s">
        <v>2519</v>
      </c>
      <c r="CC1641" s="31">
        <v>2</v>
      </c>
      <c r="CD1641" s="31">
        <v>1</v>
      </c>
      <c r="CE1641" s="31" t="s">
        <v>20085</v>
      </c>
      <c r="CF1641" s="31"/>
      <c r="CG1641" s="31"/>
      <c r="CH1641" s="31"/>
      <c r="CI1641" s="31">
        <v>2009</v>
      </c>
      <c r="CJ1641" s="31"/>
      <c r="CK1641" s="31"/>
      <c r="CL1641" s="31" t="s">
        <v>22300</v>
      </c>
      <c r="CM1641" s="31" t="s">
        <v>22056</v>
      </c>
      <c r="CN1641" s="31">
        <v>123</v>
      </c>
      <c r="CO1641" s="31" t="s">
        <v>25571</v>
      </c>
      <c r="CP1641" s="31" t="s">
        <v>22056</v>
      </c>
      <c r="CQ1641" s="31">
        <v>123</v>
      </c>
      <c r="CR1641" s="31">
        <v>3235</v>
      </c>
      <c r="CS1641" s="31" t="s">
        <v>8315</v>
      </c>
      <c r="CT1641" s="31"/>
      <c r="CU1641" s="31" t="s">
        <v>8314</v>
      </c>
      <c r="CV1641" s="31" t="s">
        <v>8347</v>
      </c>
      <c r="CW1641" s="31" t="s">
        <v>8348</v>
      </c>
      <c r="CX1641" s="31" t="s">
        <v>8346</v>
      </c>
      <c r="CY1641" s="31"/>
      <c r="CZ1641" s="31"/>
      <c r="DA1641" s="31"/>
      <c r="DB1641" s="31" t="s">
        <v>15747</v>
      </c>
      <c r="DC1641" s="31" t="s">
        <v>15748</v>
      </c>
      <c r="DD1641" s="31" t="s">
        <v>15746</v>
      </c>
      <c r="DE1641" s="31"/>
      <c r="DF1641" s="31"/>
      <c r="DG1641" s="31"/>
      <c r="DH1641" s="31"/>
      <c r="DI1641" s="31" t="s">
        <v>24822</v>
      </c>
      <c r="DJ1641" s="31" t="s">
        <v>24823</v>
      </c>
      <c r="DK1641" s="31"/>
      <c r="DL1641" s="31"/>
      <c r="DM1641" s="38" t="s">
        <v>9252</v>
      </c>
      <c r="DN1641" s="38"/>
      <c r="DO1641" s="35">
        <v>0</v>
      </c>
      <c r="DP1641" s="31" t="s">
        <v>14211</v>
      </c>
      <c r="DQ1641" s="31" t="s">
        <v>14212</v>
      </c>
      <c r="DR1641" s="31" t="s">
        <v>14268</v>
      </c>
      <c r="DS1641" s="31" t="s">
        <v>26885</v>
      </c>
      <c r="DT1641" s="31"/>
      <c r="DU1641" s="31">
        <v>3</v>
      </c>
      <c r="DV1641" s="31" t="s">
        <v>32167</v>
      </c>
      <c r="DW1641" s="31" t="s">
        <v>7997</v>
      </c>
      <c r="DX1641" s="31" t="s">
        <v>1759</v>
      </c>
      <c r="DY1641" s="31" t="s">
        <v>18138</v>
      </c>
      <c r="DZ1641" s="31" t="s">
        <v>18135</v>
      </c>
      <c r="EA1641" s="31"/>
      <c r="EB1641" s="31">
        <v>191389</v>
      </c>
      <c r="EC1641" s="31" t="s">
        <v>40168</v>
      </c>
      <c r="ED1641" s="31" t="s">
        <v>41101</v>
      </c>
      <c r="EE1641" s="31"/>
      <c r="EF1641" s="31"/>
      <c r="EG1641" s="31"/>
      <c r="EH1641" s="31"/>
      <c r="EI1641" s="31"/>
      <c r="EJ1641" s="31"/>
    </row>
    <row r="1642" spans="1:140" ht="23.25" customHeight="1">
      <c r="A1642" s="25">
        <v>1640</v>
      </c>
      <c r="B1642" s="30" t="s">
        <v>17795</v>
      </c>
      <c r="C1642" s="31">
        <v>140289047</v>
      </c>
      <c r="D1642" s="30" t="s">
        <v>1646</v>
      </c>
      <c r="E1642" s="30"/>
      <c r="F1642" s="30" t="s">
        <v>36262</v>
      </c>
      <c r="G1642" s="31">
        <f t="shared" si="237"/>
        <v>58</v>
      </c>
      <c r="H1642" s="72">
        <f t="shared" si="238"/>
        <v>46235</v>
      </c>
      <c r="I1642" s="30"/>
      <c r="J1642" s="30" t="s">
        <v>34084</v>
      </c>
      <c r="K1642" s="30" t="s">
        <v>4318</v>
      </c>
      <c r="L1642" s="31" t="s">
        <v>4318</v>
      </c>
      <c r="M1642" s="31" t="s">
        <v>3186</v>
      </c>
      <c r="N1642" s="31" t="s">
        <v>5797</v>
      </c>
      <c r="O1642" s="31" t="s">
        <v>5271</v>
      </c>
      <c r="P1642" s="31" t="s">
        <v>21727</v>
      </c>
      <c r="Q1642" s="31"/>
      <c r="R1642" s="31">
        <v>23</v>
      </c>
      <c r="S1642" s="31">
        <v>1</v>
      </c>
      <c r="T1642" s="31"/>
      <c r="U1642" s="31">
        <v>1186</v>
      </c>
      <c r="V1642" s="31"/>
      <c r="W1642" s="31" t="s">
        <v>7245</v>
      </c>
      <c r="X1642" s="31" t="s">
        <v>6571</v>
      </c>
      <c r="Y1642" s="31" t="e">
        <f t="shared" ca="1" si="239"/>
        <v>#VALUE!</v>
      </c>
      <c r="Z1642" s="31" t="e">
        <f t="shared" ca="1" si="240"/>
        <v>#VALUE!</v>
      </c>
      <c r="AA1642" s="31"/>
      <c r="AB1642" s="31" t="s">
        <v>10503</v>
      </c>
      <c r="AC1642" s="31" t="s">
        <v>34153</v>
      </c>
      <c r="AD1642" s="31" t="s">
        <v>34194</v>
      </c>
      <c r="AE1642" s="31"/>
      <c r="AF1642" s="31" t="s">
        <v>24700</v>
      </c>
      <c r="AG1642" s="31" t="s">
        <v>7895</v>
      </c>
      <c r="AH1642" s="31" t="s">
        <v>7895</v>
      </c>
      <c r="AI1642" s="31" t="s">
        <v>728</v>
      </c>
      <c r="AJ1642" s="31">
        <v>10201058</v>
      </c>
      <c r="AK1642" s="31" t="s">
        <v>11326</v>
      </c>
      <c r="AL1642" s="31" t="s">
        <v>8589</v>
      </c>
      <c r="AM1642" s="31" t="s">
        <v>18789</v>
      </c>
      <c r="AN1642" s="31"/>
      <c r="AO1642" s="31"/>
      <c r="AP1642" s="31" t="s">
        <v>33010</v>
      </c>
      <c r="AQ1642" s="31" t="s">
        <v>8110</v>
      </c>
      <c r="AR1642" s="31" t="s">
        <v>34148</v>
      </c>
      <c r="AS1642" s="31" t="s">
        <v>34148</v>
      </c>
      <c r="AT1642" s="31" t="str">
        <f>_xlfn.IFNA(VLOOKUP(D1642,'[1]5. 1 Mei 2022'!$C$7:$F$60,4,FALSE),"")</f>
        <v/>
      </c>
      <c r="AU1642" s="31"/>
      <c r="AV1642" s="31" t="s">
        <v>6799</v>
      </c>
      <c r="AW1642" s="31" t="s">
        <v>20332</v>
      </c>
      <c r="AX1642" s="29">
        <f t="shared" si="244"/>
        <v>46524</v>
      </c>
      <c r="AY1642" s="31" t="s">
        <v>26344</v>
      </c>
      <c r="AZ1642" s="31" t="s">
        <v>33012</v>
      </c>
      <c r="BA1642" s="30" t="s">
        <v>33010</v>
      </c>
      <c r="BB1642" s="31"/>
      <c r="BC1642" s="31"/>
      <c r="BD1642" s="31" t="s">
        <v>8007</v>
      </c>
      <c r="BE1642" s="31" t="s">
        <v>7968</v>
      </c>
      <c r="BF1642" s="31" t="s">
        <v>6799</v>
      </c>
      <c r="BG1642" s="31"/>
      <c r="BH1642" s="31"/>
      <c r="BI1642" s="31"/>
      <c r="BJ1642" s="31" t="s">
        <v>7465</v>
      </c>
      <c r="BK1642" s="31" t="str">
        <f t="shared" si="236"/>
        <v>III/d</v>
      </c>
      <c r="BL1642" s="31" t="s">
        <v>8078</v>
      </c>
      <c r="BM1642" s="31"/>
      <c r="BN1642" s="31"/>
      <c r="BO1642" s="31"/>
      <c r="BP1642" s="31" t="s">
        <v>1498</v>
      </c>
      <c r="BQ1642" s="31"/>
      <c r="BR1642" s="31"/>
      <c r="BS1642" s="31"/>
      <c r="BT1642" s="31" t="s">
        <v>6647</v>
      </c>
      <c r="BU1642" s="31"/>
      <c r="BV1642" s="31" t="s">
        <v>2737</v>
      </c>
      <c r="BW1642" s="31">
        <f t="shared" ca="1" si="241"/>
        <v>31</v>
      </c>
      <c r="BX1642" s="78">
        <f t="shared" ca="1" si="242"/>
        <v>10</v>
      </c>
      <c r="BY1642" s="31"/>
      <c r="BZ1642" s="31"/>
      <c r="CA1642" s="31" t="s">
        <v>2483</v>
      </c>
      <c r="CB1642" s="31" t="s">
        <v>2062</v>
      </c>
      <c r="CC1642" s="31">
        <v>1</v>
      </c>
      <c r="CD1642" s="31"/>
      <c r="CE1642" s="31" t="s">
        <v>20085</v>
      </c>
      <c r="CF1642" s="31"/>
      <c r="CG1642" s="31"/>
      <c r="CH1642" s="31">
        <v>2008</v>
      </c>
      <c r="CI1642" s="31"/>
      <c r="CJ1642" s="31"/>
      <c r="CK1642" s="31"/>
      <c r="CL1642" s="31"/>
      <c r="CM1642" s="31"/>
      <c r="CN1642" s="31"/>
      <c r="CO1642" s="31"/>
      <c r="CP1642" s="31"/>
      <c r="CQ1642" s="31"/>
      <c r="CR1642" s="31">
        <v>1031</v>
      </c>
      <c r="CS1642" s="31"/>
      <c r="CT1642" s="31"/>
      <c r="CU1642" s="31"/>
      <c r="CV1642" s="31" t="s">
        <v>19144</v>
      </c>
      <c r="CW1642" s="31" t="s">
        <v>19145</v>
      </c>
      <c r="CX1642" s="31" t="s">
        <v>4970</v>
      </c>
      <c r="CY1642" s="31"/>
      <c r="CZ1642" s="31"/>
      <c r="DA1642" s="31"/>
      <c r="DB1642" s="31"/>
      <c r="DC1642" s="31"/>
      <c r="DD1642" s="31"/>
      <c r="DE1642" s="31"/>
      <c r="DF1642" s="31"/>
      <c r="DG1642" s="31"/>
      <c r="DH1642" s="31"/>
      <c r="DI1642" s="31"/>
      <c r="DJ1642" s="31"/>
      <c r="DK1642" s="31"/>
      <c r="DL1642" s="31"/>
      <c r="DM1642" s="38" t="s">
        <v>10028</v>
      </c>
      <c r="DN1642" s="38"/>
      <c r="DO1642" s="35">
        <v>0</v>
      </c>
      <c r="DP1642" s="31" t="s">
        <v>12876</v>
      </c>
      <c r="DQ1642" s="31" t="s">
        <v>12875</v>
      </c>
      <c r="DR1642" s="31"/>
      <c r="DS1642" s="31" t="s">
        <v>27656</v>
      </c>
      <c r="DT1642" s="31" t="s">
        <v>28238</v>
      </c>
      <c r="DU1642" s="31">
        <v>3</v>
      </c>
      <c r="DV1642" s="31" t="s">
        <v>32167</v>
      </c>
      <c r="DW1642" s="31"/>
      <c r="DX1642" s="31"/>
      <c r="DY1642" s="31"/>
      <c r="DZ1642" s="31"/>
      <c r="EA1642" s="31"/>
      <c r="EB1642" s="31">
        <v>0</v>
      </c>
      <c r="EC1642" s="31" t="s">
        <v>39747</v>
      </c>
      <c r="ED1642" s="31" t="s">
        <v>41101</v>
      </c>
      <c r="EE1642" s="31"/>
      <c r="EF1642" s="31"/>
      <c r="EG1642" s="31"/>
      <c r="EH1642" s="31"/>
      <c r="EI1642" s="31"/>
      <c r="EJ1642" s="31"/>
    </row>
    <row r="1643" spans="1:140" ht="23.25" customHeight="1">
      <c r="A1643" s="25">
        <v>1641</v>
      </c>
      <c r="B1643" s="30" t="s">
        <v>7291</v>
      </c>
      <c r="C1643" s="31">
        <v>140375361</v>
      </c>
      <c r="D1643" s="30" t="s">
        <v>1574</v>
      </c>
      <c r="E1643" s="30"/>
      <c r="F1643" s="30" t="s">
        <v>36262</v>
      </c>
      <c r="G1643" s="31">
        <f t="shared" si="237"/>
        <v>58</v>
      </c>
      <c r="H1643" s="72">
        <f t="shared" si="238"/>
        <v>48458</v>
      </c>
      <c r="I1643" s="30"/>
      <c r="J1643" s="30" t="s">
        <v>34084</v>
      </c>
      <c r="K1643" s="30" t="s">
        <v>4318</v>
      </c>
      <c r="L1643" s="31" t="s">
        <v>4318</v>
      </c>
      <c r="M1643" s="31" t="s">
        <v>3186</v>
      </c>
      <c r="N1643" s="31" t="s">
        <v>5865</v>
      </c>
      <c r="O1643" s="31" t="s">
        <v>5117</v>
      </c>
      <c r="P1643" s="31">
        <v>44652</v>
      </c>
      <c r="Q1643" s="31"/>
      <c r="R1643" s="31">
        <v>25</v>
      </c>
      <c r="S1643" s="31">
        <v>0</v>
      </c>
      <c r="T1643" s="31"/>
      <c r="U1643" s="31">
        <v>1480</v>
      </c>
      <c r="V1643" s="31" t="s">
        <v>6196</v>
      </c>
      <c r="W1643" s="31" t="s">
        <v>1885</v>
      </c>
      <c r="X1643" s="31" t="s">
        <v>1886</v>
      </c>
      <c r="Y1643" s="31" t="e">
        <f t="shared" ca="1" si="239"/>
        <v>#VALUE!</v>
      </c>
      <c r="Z1643" s="31" t="e">
        <f t="shared" ca="1" si="240"/>
        <v>#VALUE!</v>
      </c>
      <c r="AA1643" s="31"/>
      <c r="AB1643" s="31" t="s">
        <v>6010</v>
      </c>
      <c r="AC1643" s="31" t="s">
        <v>34153</v>
      </c>
      <c r="AD1643" s="31" t="s">
        <v>34194</v>
      </c>
      <c r="AE1643" s="31"/>
      <c r="AF1643" s="31" t="s">
        <v>24700</v>
      </c>
      <c r="AG1643" s="31" t="s">
        <v>7895</v>
      </c>
      <c r="AH1643" s="31" t="s">
        <v>7895</v>
      </c>
      <c r="AI1643" s="31" t="s">
        <v>40277</v>
      </c>
      <c r="AJ1643" s="31" t="s">
        <v>8515</v>
      </c>
      <c r="AK1643" s="31" t="s">
        <v>8516</v>
      </c>
      <c r="AL1643" s="31">
        <v>40759</v>
      </c>
      <c r="AM1643" s="31" t="s">
        <v>8517</v>
      </c>
      <c r="AN1643" s="31"/>
      <c r="AO1643" s="31"/>
      <c r="AP1643" s="31" t="s">
        <v>2451</v>
      </c>
      <c r="AQ1643" s="31"/>
      <c r="AR1643" s="31" t="s">
        <v>34148</v>
      </c>
      <c r="AS1643" s="31" t="s">
        <v>34148</v>
      </c>
      <c r="AT1643" s="31" t="str">
        <f>_xlfn.IFNA(VLOOKUP(D1643,'[1]5. 1 Mei 2022'!$C$7:$F$60,4,FALSE),"")</f>
        <v/>
      </c>
      <c r="AU1643" s="31"/>
      <c r="AV1643" s="31" t="s">
        <v>1307</v>
      </c>
      <c r="AW1643" s="31"/>
      <c r="AX1643" s="29">
        <f t="shared" si="244"/>
        <v>1903</v>
      </c>
      <c r="AY1643" s="31" t="s">
        <v>26346</v>
      </c>
      <c r="AZ1643" s="31" t="s">
        <v>533</v>
      </c>
      <c r="BA1643" s="30" t="s">
        <v>2451</v>
      </c>
      <c r="BB1643" s="31"/>
      <c r="BC1643" s="31"/>
      <c r="BD1643" s="31" t="s">
        <v>30240</v>
      </c>
      <c r="BE1643" s="31" t="s">
        <v>7968</v>
      </c>
      <c r="BF1643" s="31" t="s">
        <v>1307</v>
      </c>
      <c r="BG1643" s="31"/>
      <c r="BH1643" s="31"/>
      <c r="BI1643" s="31"/>
      <c r="BJ1643" s="31" t="s">
        <v>23661</v>
      </c>
      <c r="BK1643" s="31" t="str">
        <f t="shared" si="236"/>
        <v>II/c</v>
      </c>
      <c r="BL1643" s="31" t="s">
        <v>8078</v>
      </c>
      <c r="BM1643" s="31"/>
      <c r="BN1643" s="31"/>
      <c r="BO1643" s="31"/>
      <c r="BP1643" s="31" t="s">
        <v>1498</v>
      </c>
      <c r="BQ1643" s="31"/>
      <c r="BR1643" s="31"/>
      <c r="BS1643" s="31"/>
      <c r="BT1643" s="31" t="s">
        <v>1172</v>
      </c>
      <c r="BU1643" s="31" t="s">
        <v>3521</v>
      </c>
      <c r="BV1643" s="31" t="s">
        <v>1819</v>
      </c>
      <c r="BW1643" s="31">
        <f t="shared" ca="1" si="241"/>
        <v>29</v>
      </c>
      <c r="BX1643" s="78">
        <f t="shared" ca="1" si="242"/>
        <v>3</v>
      </c>
      <c r="BY1643" s="31"/>
      <c r="BZ1643" s="31" t="s">
        <v>7451</v>
      </c>
      <c r="CA1643" s="31" t="s">
        <v>2483</v>
      </c>
      <c r="CB1643" s="31" t="s">
        <v>2519</v>
      </c>
      <c r="CC1643" s="31">
        <v>2</v>
      </c>
      <c r="CD1643" s="31">
        <v>1</v>
      </c>
      <c r="CE1643" s="31" t="s">
        <v>20085</v>
      </c>
      <c r="CF1643" s="31"/>
      <c r="CG1643" s="31"/>
      <c r="CH1643" s="31"/>
      <c r="CI1643" s="31"/>
      <c r="CJ1643" s="31"/>
      <c r="CK1643" s="31"/>
      <c r="CL1643" s="31"/>
      <c r="CM1643" s="31"/>
      <c r="CN1643" s="31"/>
      <c r="CO1643" s="31"/>
      <c r="CP1643" s="31"/>
      <c r="CQ1643" s="31"/>
      <c r="CR1643" s="31">
        <v>5114</v>
      </c>
      <c r="CS1643" s="31"/>
      <c r="CT1643" s="31"/>
      <c r="CU1643" s="31"/>
      <c r="CV1643" s="31"/>
      <c r="CW1643" s="31"/>
      <c r="CX1643" s="31"/>
      <c r="CY1643" s="31"/>
      <c r="CZ1643" s="31"/>
      <c r="DA1643" s="31"/>
      <c r="DB1643" s="31"/>
      <c r="DC1643" s="31"/>
      <c r="DD1643" s="31"/>
      <c r="DE1643" s="31"/>
      <c r="DF1643" s="31"/>
      <c r="DG1643" s="31"/>
      <c r="DH1643" s="31"/>
      <c r="DI1643" s="31"/>
      <c r="DJ1643" s="31"/>
      <c r="DK1643" s="31"/>
      <c r="DL1643" s="31"/>
      <c r="DM1643" s="38" t="s">
        <v>10070</v>
      </c>
      <c r="DN1643" s="38"/>
      <c r="DO1643" s="35">
        <v>0</v>
      </c>
      <c r="DP1643" s="31" t="s">
        <v>14018</v>
      </c>
      <c r="DQ1643" s="31" t="s">
        <v>14017</v>
      </c>
      <c r="DR1643" s="31"/>
      <c r="DS1643" s="31" t="s">
        <v>27687</v>
      </c>
      <c r="DT1643" s="31"/>
      <c r="DU1643" s="31">
        <v>3</v>
      </c>
      <c r="DV1643" s="31" t="s">
        <v>32167</v>
      </c>
      <c r="DW1643" s="31"/>
      <c r="DX1643" s="31"/>
      <c r="DY1643" s="31"/>
      <c r="DZ1643" s="31"/>
      <c r="EA1643" s="31"/>
      <c r="EB1643" s="31">
        <v>0</v>
      </c>
      <c r="EC1643" s="31" t="s">
        <v>39747</v>
      </c>
      <c r="ED1643" s="31" t="s">
        <v>41101</v>
      </c>
      <c r="EE1643" s="31"/>
      <c r="EF1643" s="31"/>
      <c r="EG1643" s="31"/>
      <c r="EH1643" s="31"/>
      <c r="EI1643" s="31"/>
      <c r="EJ1643" s="31"/>
    </row>
    <row r="1644" spans="1:140" ht="23.25" customHeight="1">
      <c r="A1644" s="25">
        <v>1642</v>
      </c>
      <c r="B1644" s="30" t="s">
        <v>24155</v>
      </c>
      <c r="C1644" s="31">
        <v>140249613</v>
      </c>
      <c r="D1644" s="30" t="s">
        <v>1393</v>
      </c>
      <c r="E1644" s="30"/>
      <c r="F1644" s="30" t="s">
        <v>36254</v>
      </c>
      <c r="G1644" s="31">
        <f t="shared" si="237"/>
        <v>58</v>
      </c>
      <c r="H1644" s="72">
        <f t="shared" si="238"/>
        <v>46478</v>
      </c>
      <c r="I1644" s="30"/>
      <c r="J1644" s="30" t="s">
        <v>34084</v>
      </c>
      <c r="K1644" s="30" t="s">
        <v>4318</v>
      </c>
      <c r="L1644" s="31" t="s">
        <v>4318</v>
      </c>
      <c r="M1644" s="31" t="s">
        <v>3186</v>
      </c>
      <c r="N1644" s="31" t="s">
        <v>5797</v>
      </c>
      <c r="O1644" s="31" t="s">
        <v>5271</v>
      </c>
      <c r="P1644" s="31" t="s">
        <v>2651</v>
      </c>
      <c r="Q1644" s="31"/>
      <c r="R1644" s="31">
        <v>24</v>
      </c>
      <c r="S1644" s="31">
        <v>0</v>
      </c>
      <c r="T1644" s="31"/>
      <c r="U1644" s="31">
        <v>836</v>
      </c>
      <c r="V1644" s="31"/>
      <c r="W1644" s="31" t="s">
        <v>5637</v>
      </c>
      <c r="X1644" s="31" t="s">
        <v>6436</v>
      </c>
      <c r="Y1644" s="31">
        <f t="shared" ca="1" si="239"/>
        <v>54</v>
      </c>
      <c r="Z1644" s="31" t="str">
        <f t="shared" ca="1" si="240"/>
        <v>46-58</v>
      </c>
      <c r="AA1644" s="31"/>
      <c r="AB1644" s="31" t="s">
        <v>11144</v>
      </c>
      <c r="AC1644" s="31" t="s">
        <v>34145</v>
      </c>
      <c r="AD1644" s="31" t="s">
        <v>34145</v>
      </c>
      <c r="AE1644" s="31"/>
      <c r="AF1644" s="31" t="s">
        <v>24701</v>
      </c>
      <c r="AG1644" s="31" t="s">
        <v>4322</v>
      </c>
      <c r="AH1644" s="31" t="s">
        <v>4322</v>
      </c>
      <c r="AI1644" s="31" t="s">
        <v>908</v>
      </c>
      <c r="AJ1644" s="31"/>
      <c r="AK1644" s="31"/>
      <c r="AL1644" s="31">
        <v>1991</v>
      </c>
      <c r="AM1644" s="31"/>
      <c r="AN1644" s="31"/>
      <c r="AO1644" s="31"/>
      <c r="AP1644" s="31" t="s">
        <v>33003</v>
      </c>
      <c r="AQ1644" s="31" t="s">
        <v>32853</v>
      </c>
      <c r="AR1644" s="31" t="s">
        <v>34145</v>
      </c>
      <c r="AS1644" s="31" t="s">
        <v>34145</v>
      </c>
      <c r="AT1644" s="31" t="str">
        <f>_xlfn.IFNA(VLOOKUP(D1644,'[1]5. 1 Mei 2022'!$C$7:$F$60,4,FALSE),"")</f>
        <v/>
      </c>
      <c r="AU1644" s="31"/>
      <c r="AV1644" s="31" t="s">
        <v>20033</v>
      </c>
      <c r="AW1644" s="31" t="s">
        <v>32853</v>
      </c>
      <c r="AX1644" s="29">
        <f t="shared" si="244"/>
        <v>46503</v>
      </c>
      <c r="AY1644" s="31" t="s">
        <v>26346</v>
      </c>
      <c r="AZ1644" s="31" t="s">
        <v>33005</v>
      </c>
      <c r="BA1644" s="30" t="s">
        <v>33003</v>
      </c>
      <c r="BB1644" s="31" t="s">
        <v>22916</v>
      </c>
      <c r="BC1644" s="31"/>
      <c r="BD1644" s="31" t="s">
        <v>7997</v>
      </c>
      <c r="BE1644" s="31" t="s">
        <v>7969</v>
      </c>
      <c r="BF1644" s="31" t="s">
        <v>20033</v>
      </c>
      <c r="BG1644" s="31"/>
      <c r="BH1644" s="31"/>
      <c r="BI1644" s="31" t="s">
        <v>8136</v>
      </c>
      <c r="BJ1644" s="31" t="s">
        <v>3185</v>
      </c>
      <c r="BK1644" s="31" t="str">
        <f t="shared" si="236"/>
        <v>III/d</v>
      </c>
      <c r="BL1644" s="31" t="s">
        <v>8077</v>
      </c>
      <c r="BM1644" s="31"/>
      <c r="BN1644" s="31"/>
      <c r="BO1644" s="31"/>
      <c r="BP1644" s="31" t="s">
        <v>1498</v>
      </c>
      <c r="BQ1644" s="31" t="s">
        <v>3185</v>
      </c>
      <c r="BR1644" s="31" t="s">
        <v>2460</v>
      </c>
      <c r="BS1644" s="31">
        <v>305804</v>
      </c>
      <c r="BT1644" s="31" t="s">
        <v>7010</v>
      </c>
      <c r="BU1644" s="31"/>
      <c r="BV1644" s="31" t="s">
        <v>1059</v>
      </c>
      <c r="BW1644" s="31" t="e">
        <f t="shared" ca="1" si="241"/>
        <v>#VALUE!</v>
      </c>
      <c r="BX1644" s="78" t="e">
        <f t="shared" ca="1" si="242"/>
        <v>#VALUE!</v>
      </c>
      <c r="BY1644" s="31"/>
      <c r="BZ1644" s="31"/>
      <c r="CA1644" s="31" t="s">
        <v>2483</v>
      </c>
      <c r="CB1644" s="31" t="s">
        <v>2519</v>
      </c>
      <c r="CC1644" s="31">
        <v>1</v>
      </c>
      <c r="CD1644" s="31">
        <v>1</v>
      </c>
      <c r="CE1644" s="31" t="s">
        <v>20085</v>
      </c>
      <c r="CF1644" s="31"/>
      <c r="CG1644" s="31"/>
      <c r="CH1644" s="31">
        <v>2007</v>
      </c>
      <c r="CI1644" s="31" t="s">
        <v>5058</v>
      </c>
      <c r="CJ1644" s="31"/>
      <c r="CK1644" s="31"/>
      <c r="CL1644" s="31" t="s">
        <v>33035</v>
      </c>
      <c r="CM1644" s="31" t="s">
        <v>33036</v>
      </c>
      <c r="CN1644" s="31">
        <v>127</v>
      </c>
      <c r="CO1644" s="31" t="s">
        <v>25494</v>
      </c>
      <c r="CP1644" s="31" t="s">
        <v>21700</v>
      </c>
      <c r="CQ1644" s="31">
        <v>122</v>
      </c>
      <c r="CR1644" s="31">
        <v>3236</v>
      </c>
      <c r="CS1644" s="31" t="s">
        <v>17441</v>
      </c>
      <c r="CT1644" s="31" t="s">
        <v>18559</v>
      </c>
      <c r="CU1644" s="31" t="s">
        <v>3743</v>
      </c>
      <c r="CV1644" s="31" t="s">
        <v>18511</v>
      </c>
      <c r="CW1644" s="31" t="s">
        <v>10314</v>
      </c>
      <c r="CX1644" s="31" t="s">
        <v>18512</v>
      </c>
      <c r="CY1644" s="31"/>
      <c r="CZ1644" s="31"/>
      <c r="DA1644" s="31"/>
      <c r="DB1644" s="31" t="s">
        <v>15747</v>
      </c>
      <c r="DC1644" s="31" t="s">
        <v>15748</v>
      </c>
      <c r="DD1644" s="31" t="s">
        <v>15746</v>
      </c>
      <c r="DE1644" s="31"/>
      <c r="DF1644" s="31"/>
      <c r="DG1644" s="31"/>
      <c r="DH1644" s="31"/>
      <c r="DI1644" s="31" t="s">
        <v>24822</v>
      </c>
      <c r="DJ1644" s="31" t="s">
        <v>24823</v>
      </c>
      <c r="DK1644" s="31" t="s">
        <v>25642</v>
      </c>
      <c r="DL1644" s="31" t="s">
        <v>25643</v>
      </c>
      <c r="DM1644" s="38" t="s">
        <v>9255</v>
      </c>
      <c r="DN1644" s="38"/>
      <c r="DO1644" s="35">
        <v>0</v>
      </c>
      <c r="DP1644" s="31" t="s">
        <v>14190</v>
      </c>
      <c r="DQ1644" s="31" t="s">
        <v>14191</v>
      </c>
      <c r="DR1644" s="31"/>
      <c r="DS1644" s="52" t="s">
        <v>39872</v>
      </c>
      <c r="DT1644" s="31" t="s">
        <v>28043</v>
      </c>
      <c r="DU1644" s="31">
        <v>3</v>
      </c>
      <c r="DV1644" s="31" t="s">
        <v>32167</v>
      </c>
      <c r="DW1644" s="31" t="s">
        <v>7997</v>
      </c>
      <c r="DX1644" s="31" t="s">
        <v>7997</v>
      </c>
      <c r="DY1644" s="31" t="s">
        <v>36383</v>
      </c>
      <c r="DZ1644" s="52" t="s">
        <v>36110</v>
      </c>
      <c r="EA1644" s="52" t="s">
        <v>36384</v>
      </c>
      <c r="EB1644" s="31">
        <v>0</v>
      </c>
      <c r="EC1644" s="31" t="s">
        <v>40168</v>
      </c>
      <c r="ED1644" s="31" t="s">
        <v>41101</v>
      </c>
      <c r="EE1644" s="31"/>
      <c r="EF1644" s="31"/>
      <c r="EG1644" s="31"/>
      <c r="EH1644" s="31"/>
      <c r="EI1644" s="31"/>
      <c r="EJ1644" s="31"/>
    </row>
    <row r="1645" spans="1:140" ht="23.25" customHeight="1">
      <c r="A1645" s="25">
        <v>1643</v>
      </c>
      <c r="B1645" s="30" t="s">
        <v>5335</v>
      </c>
      <c r="C1645" s="31">
        <v>140333455</v>
      </c>
      <c r="D1645" s="30" t="s">
        <v>393</v>
      </c>
      <c r="E1645" s="30"/>
      <c r="F1645" s="30" t="s">
        <v>36253</v>
      </c>
      <c r="G1645" s="31">
        <f t="shared" si="237"/>
        <v>60</v>
      </c>
      <c r="H1645" s="72">
        <f t="shared" si="238"/>
        <v>48000</v>
      </c>
      <c r="I1645" s="30"/>
      <c r="J1645" s="30" t="s">
        <v>34084</v>
      </c>
      <c r="K1645" s="30" t="s">
        <v>4318</v>
      </c>
      <c r="L1645" s="31" t="s">
        <v>4318</v>
      </c>
      <c r="M1645" s="31" t="s">
        <v>6378</v>
      </c>
      <c r="N1645" s="31" t="s">
        <v>7120</v>
      </c>
      <c r="O1645" s="31" t="s">
        <v>3943</v>
      </c>
      <c r="P1645" s="31" t="s">
        <v>30542</v>
      </c>
      <c r="Q1645" s="31"/>
      <c r="R1645" s="31">
        <v>22</v>
      </c>
      <c r="S1645" s="31">
        <v>1</v>
      </c>
      <c r="T1645" s="31"/>
      <c r="U1645" s="31">
        <v>1399</v>
      </c>
      <c r="V1645" s="31"/>
      <c r="W1645" s="31" t="s">
        <v>2650</v>
      </c>
      <c r="X1645" s="31" t="s">
        <v>7641</v>
      </c>
      <c r="Y1645" s="31" t="e">
        <f t="shared" ca="1" si="239"/>
        <v>#VALUE!</v>
      </c>
      <c r="Z1645" s="31" t="e">
        <f t="shared" ca="1" si="240"/>
        <v>#VALUE!</v>
      </c>
      <c r="AA1645" s="31"/>
      <c r="AB1645" s="31" t="s">
        <v>23972</v>
      </c>
      <c r="AC1645" s="31" t="s">
        <v>34147</v>
      </c>
      <c r="AD1645" s="31" t="s">
        <v>34147</v>
      </c>
      <c r="AE1645" s="31"/>
      <c r="AF1645" s="31" t="s">
        <v>24699</v>
      </c>
      <c r="AG1645" s="31" t="s">
        <v>5851</v>
      </c>
      <c r="AH1645" s="31" t="s">
        <v>5852</v>
      </c>
      <c r="AI1645" s="31" t="s">
        <v>5828</v>
      </c>
      <c r="AJ1645" s="31" t="s">
        <v>29359</v>
      </c>
      <c r="AK1645" s="31" t="s">
        <v>5336</v>
      </c>
      <c r="AL1645" s="31" t="s">
        <v>5158</v>
      </c>
      <c r="AM1645" s="31" t="s">
        <v>5337</v>
      </c>
      <c r="AN1645" s="31"/>
      <c r="AO1645" s="31"/>
      <c r="AP1645" s="31" t="s">
        <v>33006</v>
      </c>
      <c r="AQ1645" s="31"/>
      <c r="AR1645" s="31" t="s">
        <v>34147</v>
      </c>
      <c r="AS1645" s="31" t="s">
        <v>34147</v>
      </c>
      <c r="AT1645" s="31" t="str">
        <f>_xlfn.IFNA(VLOOKUP(D1645,'[1]5. 1 Mei 2022'!$C$7:$F$60,4,FALSE),"")</f>
        <v/>
      </c>
      <c r="AU1645" s="31"/>
      <c r="AV1645" s="31" t="s">
        <v>7772</v>
      </c>
      <c r="AW1645" s="31" t="s">
        <v>22695</v>
      </c>
      <c r="AX1645" s="29" t="e">
        <f t="shared" si="244"/>
        <v>#VALUE!</v>
      </c>
      <c r="AY1645" s="31" t="s">
        <v>26346</v>
      </c>
      <c r="AZ1645" s="31" t="s">
        <v>530</v>
      </c>
      <c r="BA1645" s="30" t="s">
        <v>33006</v>
      </c>
      <c r="BB1645" s="31"/>
      <c r="BC1645" s="31"/>
      <c r="BD1645" s="31" t="s">
        <v>20054</v>
      </c>
      <c r="BE1645" s="31" t="s">
        <v>7973</v>
      </c>
      <c r="BF1645" s="31" t="s">
        <v>7772</v>
      </c>
      <c r="BG1645" s="31"/>
      <c r="BH1645" s="31"/>
      <c r="BI1645" s="31" t="s">
        <v>8121</v>
      </c>
      <c r="BJ1645" s="31" t="s">
        <v>23645</v>
      </c>
      <c r="BK1645" s="31" t="str">
        <f t="shared" si="236"/>
        <v>IV/a</v>
      </c>
      <c r="BL1645" s="31" t="s">
        <v>8077</v>
      </c>
      <c r="BM1645" s="31"/>
      <c r="BN1645" s="31"/>
      <c r="BO1645" s="31"/>
      <c r="BP1645" s="31" t="s">
        <v>1498</v>
      </c>
      <c r="BQ1645" s="31" t="s">
        <v>23645</v>
      </c>
      <c r="BR1645" s="31" t="s">
        <v>26137</v>
      </c>
      <c r="BS1645" s="31" t="s">
        <v>30493</v>
      </c>
      <c r="BT1645" s="31" t="s">
        <v>1694</v>
      </c>
      <c r="BU1645" s="31"/>
      <c r="BV1645" s="31" t="s">
        <v>7901</v>
      </c>
      <c r="BW1645" s="31">
        <f t="shared" ca="1" si="241"/>
        <v>28</v>
      </c>
      <c r="BX1645" s="78">
        <f t="shared" ca="1" si="242"/>
        <v>3</v>
      </c>
      <c r="BY1645" s="31"/>
      <c r="BZ1645" s="31"/>
      <c r="CA1645" s="31" t="s">
        <v>2483</v>
      </c>
      <c r="CB1645" s="31" t="s">
        <v>2519</v>
      </c>
      <c r="CC1645" s="31">
        <v>2</v>
      </c>
      <c r="CD1645" s="31">
        <v>1</v>
      </c>
      <c r="CE1645" s="31" t="s">
        <v>20085</v>
      </c>
      <c r="CF1645" s="31"/>
      <c r="CG1645" s="31">
        <v>2008</v>
      </c>
      <c r="CH1645" s="31"/>
      <c r="CI1645" s="31"/>
      <c r="CJ1645" s="31"/>
      <c r="CK1645" s="31"/>
      <c r="CL1645" s="31" t="s">
        <v>20912</v>
      </c>
      <c r="CM1645" s="31" t="s">
        <v>20913</v>
      </c>
      <c r="CN1645" s="31">
        <v>123</v>
      </c>
      <c r="CO1645" s="31" t="s">
        <v>23799</v>
      </c>
      <c r="CP1645" s="31" t="s">
        <v>20913</v>
      </c>
      <c r="CQ1645" s="31">
        <v>123</v>
      </c>
      <c r="CR1645" s="31">
        <v>3933</v>
      </c>
      <c r="CS1645" s="31" t="s">
        <v>3190</v>
      </c>
      <c r="CT1645" s="31"/>
      <c r="CU1645" s="31" t="s">
        <v>6461</v>
      </c>
      <c r="CV1645" s="31" t="s">
        <v>8476</v>
      </c>
      <c r="CW1645" s="31" t="s">
        <v>8531</v>
      </c>
      <c r="CX1645" s="31" t="s">
        <v>6176</v>
      </c>
      <c r="CY1645" s="31"/>
      <c r="CZ1645" s="31"/>
      <c r="DA1645" s="31"/>
      <c r="DB1645" s="31" t="s">
        <v>8696</v>
      </c>
      <c r="DC1645" s="31"/>
      <c r="DD1645" s="31" t="s">
        <v>6187</v>
      </c>
      <c r="DE1645" s="31"/>
      <c r="DF1645" s="31"/>
      <c r="DG1645" s="31"/>
      <c r="DH1645" s="31"/>
      <c r="DI1645" s="31" t="s">
        <v>25386</v>
      </c>
      <c r="DJ1645" s="31" t="s">
        <v>25387</v>
      </c>
      <c r="DK1645" s="31"/>
      <c r="DL1645" s="31"/>
      <c r="DM1645" s="38" t="s">
        <v>8982</v>
      </c>
      <c r="DN1645" s="38"/>
      <c r="DO1645" s="35">
        <v>0</v>
      </c>
      <c r="DP1645" s="31" t="s">
        <v>13393</v>
      </c>
      <c r="DQ1645" s="31" t="s">
        <v>13392</v>
      </c>
      <c r="DR1645" s="31"/>
      <c r="DS1645" s="31" t="s">
        <v>26676</v>
      </c>
      <c r="DT1645" s="31" t="s">
        <v>27982</v>
      </c>
      <c r="DU1645" s="31">
        <v>3</v>
      </c>
      <c r="DV1645" s="31" t="s">
        <v>32167</v>
      </c>
      <c r="DW1645" s="31"/>
      <c r="DX1645" s="31"/>
      <c r="DY1645" s="31" t="s">
        <v>34029</v>
      </c>
      <c r="DZ1645" s="31" t="s">
        <v>25272</v>
      </c>
      <c r="EA1645" s="31" t="s">
        <v>34030</v>
      </c>
      <c r="EB1645" s="31">
        <v>0</v>
      </c>
      <c r="EC1645" s="31" t="s">
        <v>7772</v>
      </c>
      <c r="ED1645" s="31" t="s">
        <v>41101</v>
      </c>
      <c r="EE1645" s="31"/>
      <c r="EF1645" s="31"/>
      <c r="EG1645" s="31"/>
      <c r="EH1645" s="31"/>
      <c r="EI1645" s="31"/>
      <c r="EJ1645" s="31"/>
    </row>
    <row r="1646" spans="1:140" ht="23.25" customHeight="1">
      <c r="A1646" s="25">
        <v>1644</v>
      </c>
      <c r="B1646" s="30" t="s">
        <v>12118</v>
      </c>
      <c r="C1646" s="31" t="s">
        <v>12500</v>
      </c>
      <c r="D1646" s="30" t="s">
        <v>21141</v>
      </c>
      <c r="E1646" s="30"/>
      <c r="F1646" s="30" t="s">
        <v>36262</v>
      </c>
      <c r="G1646" s="31">
        <f t="shared" si="237"/>
        <v>58</v>
      </c>
      <c r="H1646" s="72">
        <f t="shared" si="238"/>
        <v>55610</v>
      </c>
      <c r="I1646" s="30" t="s">
        <v>35319</v>
      </c>
      <c r="J1646" s="30" t="s">
        <v>34085</v>
      </c>
      <c r="K1646" s="30" t="s">
        <v>34083</v>
      </c>
      <c r="L1646" s="31" t="s">
        <v>16726</v>
      </c>
      <c r="M1646" s="31" t="s">
        <v>3186</v>
      </c>
      <c r="N1646" s="31" t="s">
        <v>5865</v>
      </c>
      <c r="O1646" s="31" t="s">
        <v>5117</v>
      </c>
      <c r="P1646" s="31" t="s">
        <v>19644</v>
      </c>
      <c r="Q1646" s="31"/>
      <c r="R1646" s="31"/>
      <c r="S1646" s="31"/>
      <c r="T1646" s="31"/>
      <c r="U1646" s="31" t="s">
        <v>12243</v>
      </c>
      <c r="V1646" s="31"/>
      <c r="W1646" s="31" t="s">
        <v>7590</v>
      </c>
      <c r="X1646" s="31" t="s">
        <v>12310</v>
      </c>
      <c r="Y1646" s="31" t="e">
        <f t="shared" ca="1" si="239"/>
        <v>#VALUE!</v>
      </c>
      <c r="Z1646" s="31" t="e">
        <f t="shared" ca="1" si="240"/>
        <v>#VALUE!</v>
      </c>
      <c r="AA1646" s="31"/>
      <c r="AB1646" s="31" t="s">
        <v>11168</v>
      </c>
      <c r="AC1646" s="31" t="s">
        <v>34147</v>
      </c>
      <c r="AD1646" s="31" t="s">
        <v>34147</v>
      </c>
      <c r="AE1646" s="31"/>
      <c r="AF1646" s="31" t="s">
        <v>24699</v>
      </c>
      <c r="AG1646" s="31" t="s">
        <v>5852</v>
      </c>
      <c r="AH1646" s="31" t="s">
        <v>5852</v>
      </c>
      <c r="AI1646" s="31" t="s">
        <v>908</v>
      </c>
      <c r="AJ1646" s="31" t="s">
        <v>13896</v>
      </c>
      <c r="AK1646" s="31" t="s">
        <v>13897</v>
      </c>
      <c r="AL1646" s="31" t="s">
        <v>13898</v>
      </c>
      <c r="AM1646" s="31" t="s">
        <v>11854</v>
      </c>
      <c r="AN1646" s="31"/>
      <c r="AO1646" s="31"/>
      <c r="AP1646" s="31" t="s">
        <v>4435</v>
      </c>
      <c r="AQ1646" s="31" t="s">
        <v>12470</v>
      </c>
      <c r="AR1646" s="31" t="s">
        <v>34147</v>
      </c>
      <c r="AS1646" s="31" t="s">
        <v>34147</v>
      </c>
      <c r="AT1646" s="31" t="str">
        <f>_xlfn.IFNA(VLOOKUP(D1646,'[1]5. 1 Mei 2022'!$C$7:$F$60,4,FALSE),"")</f>
        <v/>
      </c>
      <c r="AU1646" s="31"/>
      <c r="AV1646" s="31" t="s">
        <v>6581</v>
      </c>
      <c r="AW1646" s="31" t="s">
        <v>12470</v>
      </c>
      <c r="AX1646" s="29">
        <f t="shared" si="244"/>
        <v>43967</v>
      </c>
      <c r="AY1646" s="31" t="s">
        <v>26346</v>
      </c>
      <c r="AZ1646" s="31" t="s">
        <v>528</v>
      </c>
      <c r="BA1646" s="30" t="s">
        <v>4435</v>
      </c>
      <c r="BB1646" s="31"/>
      <c r="BC1646" s="31"/>
      <c r="BD1646" s="31" t="s">
        <v>20056</v>
      </c>
      <c r="BE1646" s="31" t="s">
        <v>7973</v>
      </c>
      <c r="BF1646" s="31" t="s">
        <v>6581</v>
      </c>
      <c r="BG1646" s="31"/>
      <c r="BH1646" s="31"/>
      <c r="BI1646" s="31"/>
      <c r="BJ1646" s="31">
        <v>0</v>
      </c>
      <c r="BK1646" s="31" t="str">
        <f t="shared" si="236"/>
        <v>II/c</v>
      </c>
      <c r="BL1646" s="31"/>
      <c r="BM1646" s="31"/>
      <c r="BN1646" s="31"/>
      <c r="BO1646" s="31"/>
      <c r="BP1646" s="31"/>
      <c r="BQ1646" s="31"/>
      <c r="BR1646" s="31"/>
      <c r="BS1646" s="31"/>
      <c r="BT1646" s="31"/>
      <c r="BU1646" s="31"/>
      <c r="BV1646" s="31" t="s">
        <v>12114</v>
      </c>
      <c r="BW1646" s="31">
        <f t="shared" ca="1" si="241"/>
        <v>9</v>
      </c>
      <c r="BX1646" s="78">
        <f t="shared" ca="1" si="242"/>
        <v>5</v>
      </c>
      <c r="BY1646" s="31" t="s">
        <v>19644</v>
      </c>
      <c r="BZ1646" s="31"/>
      <c r="CA1646" s="31" t="s">
        <v>2483</v>
      </c>
      <c r="CB1646" s="31" t="s">
        <v>2406</v>
      </c>
      <c r="CC1646" s="31"/>
      <c r="CD1646" s="31"/>
      <c r="CE1646" s="31" t="s">
        <v>20085</v>
      </c>
      <c r="CF1646" s="31"/>
      <c r="CG1646" s="31"/>
      <c r="CH1646" s="31"/>
      <c r="CI1646" s="31"/>
      <c r="CJ1646" s="31"/>
      <c r="CK1646" s="31"/>
      <c r="CL1646" s="31" t="s">
        <v>24862</v>
      </c>
      <c r="CM1646" s="31" t="s">
        <v>24863</v>
      </c>
      <c r="CN1646" s="31">
        <v>124</v>
      </c>
      <c r="CO1646" s="31" t="s">
        <v>28743</v>
      </c>
      <c r="CP1646" s="31" t="s">
        <v>24863</v>
      </c>
      <c r="CQ1646" s="31">
        <v>124</v>
      </c>
      <c r="CR1646" s="31">
        <v>6124</v>
      </c>
      <c r="CS1646" s="31" t="s">
        <v>14008</v>
      </c>
      <c r="CT1646" s="31" t="s">
        <v>14009</v>
      </c>
      <c r="CU1646" s="31" t="s">
        <v>14010</v>
      </c>
      <c r="CV1646" s="31" t="s">
        <v>15666</v>
      </c>
      <c r="CW1646" s="31" t="s">
        <v>15667</v>
      </c>
      <c r="CX1646" s="31" t="s">
        <v>12402</v>
      </c>
      <c r="CY1646" s="31"/>
      <c r="CZ1646" s="31"/>
      <c r="DA1646" s="31"/>
      <c r="DB1646" s="31" t="s">
        <v>25301</v>
      </c>
      <c r="DC1646" s="31" t="s">
        <v>25302</v>
      </c>
      <c r="DD1646" s="31" t="s">
        <v>22904</v>
      </c>
      <c r="DE1646" s="31">
        <v>2024</v>
      </c>
      <c r="DF1646" s="31"/>
      <c r="DG1646" s="31"/>
      <c r="DH1646" s="31"/>
      <c r="DI1646" s="31" t="s">
        <v>25116</v>
      </c>
      <c r="DJ1646" s="31" t="s">
        <v>25117</v>
      </c>
      <c r="DK1646" s="31"/>
      <c r="DL1646" s="31"/>
      <c r="DM1646" s="38" t="s">
        <v>32275</v>
      </c>
      <c r="DN1646" s="38"/>
      <c r="DO1646" s="35">
        <v>0</v>
      </c>
      <c r="DP1646" s="31" t="s">
        <v>12227</v>
      </c>
      <c r="DQ1646" s="31" t="s">
        <v>12226</v>
      </c>
      <c r="DR1646" s="31"/>
      <c r="DS1646" s="31" t="s">
        <v>13895</v>
      </c>
      <c r="DT1646" s="31" t="s">
        <v>38079</v>
      </c>
      <c r="DU1646" s="31">
        <v>3</v>
      </c>
      <c r="DV1646" s="31" t="s">
        <v>32167</v>
      </c>
      <c r="DW1646" s="31"/>
      <c r="DX1646" s="31"/>
      <c r="DY1646" s="31" t="s">
        <v>24861</v>
      </c>
      <c r="DZ1646" s="31" t="s">
        <v>18320</v>
      </c>
      <c r="EA1646" s="31"/>
      <c r="EB1646" s="31">
        <v>0</v>
      </c>
      <c r="EC1646" s="31" t="s">
        <v>40142</v>
      </c>
      <c r="ED1646" s="31" t="s">
        <v>41101</v>
      </c>
      <c r="EE1646" s="31"/>
      <c r="EF1646" s="31"/>
      <c r="EG1646" s="31"/>
      <c r="EH1646" s="31"/>
      <c r="EI1646" s="31"/>
      <c r="EJ1646" s="31"/>
    </row>
    <row r="1647" spans="1:140" ht="23.25" customHeight="1">
      <c r="A1647" s="25">
        <v>1645</v>
      </c>
      <c r="B1647" s="30" t="s">
        <v>24365</v>
      </c>
      <c r="C1647" s="31">
        <v>140307291</v>
      </c>
      <c r="D1647" s="30" t="s">
        <v>428</v>
      </c>
      <c r="E1647" s="30"/>
      <c r="F1647" s="30" t="s">
        <v>36254</v>
      </c>
      <c r="G1647" s="31">
        <f t="shared" si="237"/>
        <v>58</v>
      </c>
      <c r="H1647" s="72">
        <f t="shared" si="238"/>
        <v>48305</v>
      </c>
      <c r="I1647" s="30"/>
      <c r="J1647" s="30" t="s">
        <v>34084</v>
      </c>
      <c r="K1647" s="30" t="s">
        <v>4318</v>
      </c>
      <c r="L1647" s="31" t="s">
        <v>4318</v>
      </c>
      <c r="M1647" s="31" t="s">
        <v>3186</v>
      </c>
      <c r="N1647" s="31" t="s">
        <v>5797</v>
      </c>
      <c r="O1647" s="31" t="s">
        <v>5271</v>
      </c>
      <c r="P1647" s="31" t="s">
        <v>20080</v>
      </c>
      <c r="Q1647" s="31"/>
      <c r="R1647" s="31">
        <v>20</v>
      </c>
      <c r="S1647" s="31">
        <v>0</v>
      </c>
      <c r="T1647" s="31"/>
      <c r="U1647" s="31">
        <v>1350</v>
      </c>
      <c r="V1647" s="31"/>
      <c r="W1647" s="31" t="s">
        <v>6910</v>
      </c>
      <c r="X1647" s="31" t="s">
        <v>6227</v>
      </c>
      <c r="Y1647" s="31">
        <f t="shared" ca="1" si="239"/>
        <v>49</v>
      </c>
      <c r="Z1647" s="31" t="str">
        <f t="shared" ca="1" si="240"/>
        <v>46-58</v>
      </c>
      <c r="AA1647" s="31"/>
      <c r="AB1647" s="31" t="s">
        <v>11144</v>
      </c>
      <c r="AC1647" s="31" t="s">
        <v>34145</v>
      </c>
      <c r="AD1647" s="31" t="s">
        <v>34145</v>
      </c>
      <c r="AE1647" s="31"/>
      <c r="AF1647" s="31" t="s">
        <v>24701</v>
      </c>
      <c r="AG1647" s="31" t="s">
        <v>4322</v>
      </c>
      <c r="AH1647" s="31" t="s">
        <v>4322</v>
      </c>
      <c r="AI1647" s="31" t="s">
        <v>908</v>
      </c>
      <c r="AJ1647" s="31">
        <v>20147</v>
      </c>
      <c r="AK1647" s="31" t="s">
        <v>4908</v>
      </c>
      <c r="AL1647" s="31">
        <v>37652</v>
      </c>
      <c r="AM1647" s="31" t="s">
        <v>4909</v>
      </c>
      <c r="AN1647" s="31"/>
      <c r="AO1647" s="31"/>
      <c r="AP1647" s="31" t="s">
        <v>4434</v>
      </c>
      <c r="AQ1647" s="31" t="s">
        <v>16039</v>
      </c>
      <c r="AR1647" s="31" t="s">
        <v>34145</v>
      </c>
      <c r="AS1647" s="31" t="s">
        <v>34145</v>
      </c>
      <c r="AT1647" s="31" t="str">
        <f>_xlfn.IFNA(VLOOKUP(D1647,'[1]5. 1 Mei 2022'!$C$7:$F$60,4,FALSE),"")</f>
        <v/>
      </c>
      <c r="AU1647" s="31"/>
      <c r="AV1647" s="31" t="s">
        <v>20033</v>
      </c>
      <c r="AW1647" s="31" t="s">
        <v>16039</v>
      </c>
      <c r="AX1647" s="29">
        <f t="shared" si="244"/>
        <v>45794</v>
      </c>
      <c r="AY1647" s="31" t="s">
        <v>26346</v>
      </c>
      <c r="AZ1647" s="31" t="s">
        <v>6484</v>
      </c>
      <c r="BA1647" s="30" t="s">
        <v>4434</v>
      </c>
      <c r="BB1647" s="31" t="s">
        <v>26022</v>
      </c>
      <c r="BC1647" s="31"/>
      <c r="BD1647" s="31" t="s">
        <v>7997</v>
      </c>
      <c r="BE1647" s="31" t="s">
        <v>7969</v>
      </c>
      <c r="BF1647" s="31" t="s">
        <v>20033</v>
      </c>
      <c r="BG1647" s="31"/>
      <c r="BH1647" s="31"/>
      <c r="BI1647" s="31" t="s">
        <v>8136</v>
      </c>
      <c r="BJ1647" s="31" t="s">
        <v>3185</v>
      </c>
      <c r="BK1647" s="31" t="str">
        <f t="shared" si="236"/>
        <v>III/d</v>
      </c>
      <c r="BL1647" s="31" t="s">
        <v>8077</v>
      </c>
      <c r="BM1647" s="31"/>
      <c r="BN1647" s="31"/>
      <c r="BO1647" s="31"/>
      <c r="BP1647" s="31" t="s">
        <v>1498</v>
      </c>
      <c r="BQ1647" s="31" t="s">
        <v>3185</v>
      </c>
      <c r="BR1647" s="31" t="s">
        <v>17856</v>
      </c>
      <c r="BS1647" s="31" t="s">
        <v>21624</v>
      </c>
      <c r="BT1647" s="31" t="s">
        <v>6929</v>
      </c>
      <c r="BU1647" s="31"/>
      <c r="BV1647" s="31" t="s">
        <v>1761</v>
      </c>
      <c r="BW1647" s="31">
        <f t="shared" ca="1" si="241"/>
        <v>26</v>
      </c>
      <c r="BX1647" s="78">
        <f t="shared" ca="1" si="242"/>
        <v>3</v>
      </c>
      <c r="BY1647" s="31"/>
      <c r="BZ1647" s="31"/>
      <c r="CA1647" s="31" t="s">
        <v>2483</v>
      </c>
      <c r="CB1647" s="31" t="s">
        <v>2519</v>
      </c>
      <c r="CC1647" s="31">
        <v>2</v>
      </c>
      <c r="CD1647" s="31">
        <v>1</v>
      </c>
      <c r="CE1647" s="31" t="s">
        <v>20085</v>
      </c>
      <c r="CF1647" s="31"/>
      <c r="CG1647" s="31"/>
      <c r="CH1647" s="31" t="s">
        <v>5878</v>
      </c>
      <c r="CI1647" s="31"/>
      <c r="CJ1647" s="31"/>
      <c r="CK1647" s="31"/>
      <c r="CL1647" s="31" t="s">
        <v>36754</v>
      </c>
      <c r="CM1647" s="52" t="s">
        <v>33567</v>
      </c>
      <c r="CN1647" s="31">
        <v>127</v>
      </c>
      <c r="CO1647" s="31" t="s">
        <v>36755</v>
      </c>
      <c r="CP1647" s="52" t="s">
        <v>33567</v>
      </c>
      <c r="CQ1647" s="31">
        <v>127</v>
      </c>
      <c r="CR1647" s="31">
        <v>3722</v>
      </c>
      <c r="CS1647" s="31" t="s">
        <v>8315</v>
      </c>
      <c r="CT1647" s="31"/>
      <c r="CU1647" s="31" t="s">
        <v>8314</v>
      </c>
      <c r="CV1647" s="31" t="s">
        <v>8347</v>
      </c>
      <c r="CW1647" s="31" t="s">
        <v>8348</v>
      </c>
      <c r="CX1647" s="31" t="s">
        <v>8346</v>
      </c>
      <c r="CY1647" s="31"/>
      <c r="CZ1647" s="31"/>
      <c r="DA1647" s="31"/>
      <c r="DB1647" s="31" t="s">
        <v>15747</v>
      </c>
      <c r="DC1647" s="31" t="s">
        <v>15756</v>
      </c>
      <c r="DD1647" s="31" t="s">
        <v>15746</v>
      </c>
      <c r="DE1647" s="31"/>
      <c r="DF1647" s="31"/>
      <c r="DG1647" s="31"/>
      <c r="DH1647" s="31"/>
      <c r="DI1647" s="31" t="s">
        <v>24822</v>
      </c>
      <c r="DJ1647" s="31" t="s">
        <v>24823</v>
      </c>
      <c r="DK1647" s="31" t="s">
        <v>25642</v>
      </c>
      <c r="DL1647" s="31" t="s">
        <v>25643</v>
      </c>
      <c r="DM1647" s="38" t="s">
        <v>9472</v>
      </c>
      <c r="DN1647" s="38"/>
      <c r="DO1647" s="35">
        <v>0</v>
      </c>
      <c r="DP1647" s="31" t="s">
        <v>13093</v>
      </c>
      <c r="DQ1647" s="31" t="s">
        <v>13092</v>
      </c>
      <c r="DR1647" s="31"/>
      <c r="DS1647" s="31" t="s">
        <v>27112</v>
      </c>
      <c r="DT1647" s="31" t="s">
        <v>38080</v>
      </c>
      <c r="DU1647" s="31">
        <v>3</v>
      </c>
      <c r="DV1647" s="31" t="s">
        <v>32167</v>
      </c>
      <c r="DW1647" s="31" t="s">
        <v>7997</v>
      </c>
      <c r="DX1647" s="31" t="s">
        <v>7997</v>
      </c>
      <c r="DY1647" s="31" t="s">
        <v>35690</v>
      </c>
      <c r="DZ1647" s="52" t="s">
        <v>21718</v>
      </c>
      <c r="EA1647" s="52" t="s">
        <v>35691</v>
      </c>
      <c r="EB1647" s="31">
        <v>0</v>
      </c>
      <c r="EC1647" s="31" t="s">
        <v>40168</v>
      </c>
      <c r="ED1647" s="31" t="s">
        <v>41101</v>
      </c>
      <c r="EE1647" s="31"/>
      <c r="EF1647" s="31"/>
      <c r="EG1647" s="31"/>
      <c r="EH1647" s="31"/>
      <c r="EI1647" s="31"/>
      <c r="EJ1647" s="31"/>
    </row>
    <row r="1648" spans="1:140" ht="23.25" customHeight="1">
      <c r="A1648" s="25">
        <v>1646</v>
      </c>
      <c r="B1648" s="30" t="s">
        <v>24478</v>
      </c>
      <c r="C1648" s="31" t="s">
        <v>19746</v>
      </c>
      <c r="D1648" s="30" t="s">
        <v>33115</v>
      </c>
      <c r="E1648" s="30"/>
      <c r="F1648" s="30" t="s">
        <v>36256</v>
      </c>
      <c r="G1648" s="31">
        <f t="shared" si="237"/>
        <v>58</v>
      </c>
      <c r="H1648" s="72">
        <f t="shared" si="238"/>
        <v>55185</v>
      </c>
      <c r="I1648" s="30"/>
      <c r="J1648" s="30" t="s">
        <v>34084</v>
      </c>
      <c r="K1648" s="30" t="s">
        <v>4318</v>
      </c>
      <c r="L1648" s="31" t="s">
        <v>4318</v>
      </c>
      <c r="M1648" s="31" t="s">
        <v>3186</v>
      </c>
      <c r="N1648" s="31" t="s">
        <v>5865</v>
      </c>
      <c r="O1648" s="31" t="s">
        <v>5117</v>
      </c>
      <c r="P1648" s="52" t="s">
        <v>35984</v>
      </c>
      <c r="Q1648" s="31" t="s">
        <v>41360</v>
      </c>
      <c r="R1648" s="31"/>
      <c r="S1648" s="31"/>
      <c r="T1648" s="31" t="s">
        <v>20328</v>
      </c>
      <c r="U1648" s="31" t="s">
        <v>22864</v>
      </c>
      <c r="V1648" s="31"/>
      <c r="W1648" s="31" t="s">
        <v>5914</v>
      </c>
      <c r="X1648" s="31" t="s">
        <v>7372</v>
      </c>
      <c r="Y1648" s="31">
        <f t="shared" ca="1" si="239"/>
        <v>30</v>
      </c>
      <c r="Z1648" s="31" t="str">
        <f t="shared" ca="1" si="240"/>
        <v>21-35</v>
      </c>
      <c r="AA1648" s="31"/>
      <c r="AB1648" s="31" t="s">
        <v>11144</v>
      </c>
      <c r="AC1648" s="31" t="s">
        <v>34145</v>
      </c>
      <c r="AD1648" s="31" t="s">
        <v>34145</v>
      </c>
      <c r="AE1648" s="31"/>
      <c r="AF1648" s="31" t="s">
        <v>24701</v>
      </c>
      <c r="AG1648" s="31" t="s">
        <v>4322</v>
      </c>
      <c r="AH1648" s="31" t="s">
        <v>4322</v>
      </c>
      <c r="AI1648" s="31" t="s">
        <v>908</v>
      </c>
      <c r="AJ1648" s="31" t="s">
        <v>19892</v>
      </c>
      <c r="AK1648" s="31">
        <v>338955</v>
      </c>
      <c r="AL1648" s="31" t="s">
        <v>19893</v>
      </c>
      <c r="AM1648" s="31" t="s">
        <v>19894</v>
      </c>
      <c r="AN1648" s="31"/>
      <c r="AO1648" s="31"/>
      <c r="AP1648" s="31" t="s">
        <v>33003</v>
      </c>
      <c r="AQ1648" s="31" t="s">
        <v>18367</v>
      </c>
      <c r="AR1648" s="31" t="s">
        <v>34145</v>
      </c>
      <c r="AS1648" s="31" t="s">
        <v>34145</v>
      </c>
      <c r="AT1648" s="31" t="str">
        <f>_xlfn.IFNA(VLOOKUP(D1648,'[1]5. 1 Mei 2022'!$C$7:$F$60,4,FALSE),"")</f>
        <v/>
      </c>
      <c r="AU1648" s="31"/>
      <c r="AV1648" s="31" t="s">
        <v>26001</v>
      </c>
      <c r="AW1648" s="31" t="s">
        <v>18367</v>
      </c>
      <c r="AX1648" s="29">
        <f t="shared" si="244"/>
        <v>46320</v>
      </c>
      <c r="AY1648" s="31" t="s">
        <v>26346</v>
      </c>
      <c r="AZ1648" s="31" t="s">
        <v>33005</v>
      </c>
      <c r="BA1648" s="30" t="s">
        <v>33003</v>
      </c>
      <c r="BB1648" s="31" t="s">
        <v>22916</v>
      </c>
      <c r="BC1648" s="31"/>
      <c r="BD1648" s="31" t="s">
        <v>11423</v>
      </c>
      <c r="BE1648" s="31" t="s">
        <v>7969</v>
      </c>
      <c r="BF1648" s="31" t="s">
        <v>26001</v>
      </c>
      <c r="BG1648" s="31"/>
      <c r="BH1648" s="31"/>
      <c r="BI1648" s="31"/>
      <c r="BJ1648" s="31">
        <v>0</v>
      </c>
      <c r="BK1648" s="31" t="str">
        <f t="shared" si="236"/>
        <v>II/c</v>
      </c>
      <c r="BL1648" s="31"/>
      <c r="BM1648" s="31"/>
      <c r="BN1648" s="31"/>
      <c r="BO1648" s="31"/>
      <c r="BP1648" s="31"/>
      <c r="BQ1648" s="31" t="s">
        <v>20284</v>
      </c>
      <c r="BR1648" s="31" t="s">
        <v>41376</v>
      </c>
      <c r="BS1648" s="31">
        <v>0</v>
      </c>
      <c r="BT1648" s="52" t="s">
        <v>20332</v>
      </c>
      <c r="BU1648" s="52" t="s">
        <v>35984</v>
      </c>
      <c r="BV1648" s="31" t="s">
        <v>8461</v>
      </c>
      <c r="BW1648" s="31">
        <f t="shared" ca="1" si="241"/>
        <v>6</v>
      </c>
      <c r="BX1648" s="78">
        <f t="shared" ca="1" si="242"/>
        <v>3</v>
      </c>
      <c r="BY1648" s="31"/>
      <c r="BZ1648" s="31"/>
      <c r="CA1648" s="31" t="s">
        <v>2483</v>
      </c>
      <c r="CB1648" s="31" t="s">
        <v>2406</v>
      </c>
      <c r="CC1648" s="31"/>
      <c r="CD1648" s="31"/>
      <c r="CE1648" s="31" t="s">
        <v>20085</v>
      </c>
      <c r="CF1648" s="31"/>
      <c r="CG1648" s="31"/>
      <c r="CH1648" s="31"/>
      <c r="CI1648" s="31"/>
      <c r="CJ1648" s="31"/>
      <c r="CK1648" s="31"/>
      <c r="CL1648" s="31" t="s">
        <v>28530</v>
      </c>
      <c r="CM1648" s="31" t="s">
        <v>28531</v>
      </c>
      <c r="CN1648" s="31">
        <v>124</v>
      </c>
      <c r="CO1648" s="31" t="s">
        <v>28774</v>
      </c>
      <c r="CP1648" s="31" t="s">
        <v>28531</v>
      </c>
      <c r="CQ1648" s="31"/>
      <c r="CR1648" s="31">
        <v>6663</v>
      </c>
      <c r="CS1648" s="31" t="s">
        <v>20078</v>
      </c>
      <c r="CT1648" s="31" t="s">
        <v>20077</v>
      </c>
      <c r="CU1648" s="31" t="s">
        <v>11829</v>
      </c>
      <c r="CV1648" s="31" t="s">
        <v>20145</v>
      </c>
      <c r="CW1648" s="31" t="s">
        <v>20112</v>
      </c>
      <c r="CX1648" s="31" t="s">
        <v>20133</v>
      </c>
      <c r="CY1648" s="31"/>
      <c r="CZ1648" s="31"/>
      <c r="DA1648" s="31"/>
      <c r="DB1648" s="31"/>
      <c r="DC1648" s="31"/>
      <c r="DD1648" s="31"/>
      <c r="DE1648" s="31"/>
      <c r="DF1648" s="31"/>
      <c r="DG1648" s="31"/>
      <c r="DH1648" s="31"/>
      <c r="DI1648" s="31" t="s">
        <v>20142</v>
      </c>
      <c r="DJ1648" s="31" t="s">
        <v>20133</v>
      </c>
      <c r="DK1648" s="31"/>
      <c r="DL1648" s="31"/>
      <c r="DM1648" s="38" t="s">
        <v>19889</v>
      </c>
      <c r="DN1648" s="38"/>
      <c r="DO1648" s="35"/>
      <c r="DP1648" s="31" t="s">
        <v>19890</v>
      </c>
      <c r="DQ1648" s="31" t="s">
        <v>19776</v>
      </c>
      <c r="DR1648" s="31" t="s">
        <v>19891</v>
      </c>
      <c r="DS1648" s="31" t="s">
        <v>38680</v>
      </c>
      <c r="DT1648" s="31" t="s">
        <v>38081</v>
      </c>
      <c r="DU1648" s="31">
        <v>2</v>
      </c>
      <c r="DV1648" s="31" t="s">
        <v>32165</v>
      </c>
      <c r="DW1648" s="31" t="s">
        <v>11423</v>
      </c>
      <c r="DX1648" s="31"/>
      <c r="DY1648" s="31" t="s">
        <v>39664</v>
      </c>
      <c r="DZ1648" s="52" t="s">
        <v>33910</v>
      </c>
      <c r="EA1648" s="52" t="s">
        <v>39665</v>
      </c>
      <c r="EB1648" s="31">
        <v>0</v>
      </c>
      <c r="EC1648" s="31" t="s">
        <v>40168</v>
      </c>
      <c r="ED1648" s="31" t="s">
        <v>41101</v>
      </c>
      <c r="EE1648" s="31"/>
      <c r="EF1648" s="31"/>
      <c r="EG1648" s="31"/>
      <c r="EH1648" s="31"/>
      <c r="EI1648" s="31"/>
      <c r="EJ1648" s="31"/>
    </row>
    <row r="1649" spans="1:140" ht="23.25" customHeight="1">
      <c r="A1649" s="25">
        <v>1647</v>
      </c>
      <c r="B1649" s="30" t="s">
        <v>15325</v>
      </c>
      <c r="C1649" s="31" t="s">
        <v>15326</v>
      </c>
      <c r="D1649" s="30" t="s">
        <v>26192</v>
      </c>
      <c r="E1649" s="30"/>
      <c r="F1649" s="30" t="s">
        <v>36262</v>
      </c>
      <c r="G1649" s="31">
        <f t="shared" si="237"/>
        <v>58</v>
      </c>
      <c r="H1649" s="72">
        <f t="shared" si="238"/>
        <v>52628</v>
      </c>
      <c r="I1649" s="30" t="s">
        <v>35320</v>
      </c>
      <c r="J1649" s="30" t="s">
        <v>34085</v>
      </c>
      <c r="K1649" s="30" t="s">
        <v>34083</v>
      </c>
      <c r="L1649" s="31" t="s">
        <v>16726</v>
      </c>
      <c r="M1649" s="31" t="s">
        <v>6378</v>
      </c>
      <c r="N1649" s="31" t="s">
        <v>5865</v>
      </c>
      <c r="O1649" s="31" t="s">
        <v>5117</v>
      </c>
      <c r="P1649" s="31" t="s">
        <v>25993</v>
      </c>
      <c r="Q1649" s="31"/>
      <c r="R1649" s="31"/>
      <c r="S1649" s="31"/>
      <c r="T1649" s="31"/>
      <c r="U1649" s="31" t="s">
        <v>16153</v>
      </c>
      <c r="V1649" s="31"/>
      <c r="W1649" s="31" t="s">
        <v>3157</v>
      </c>
      <c r="X1649" s="31" t="s">
        <v>5979</v>
      </c>
      <c r="Y1649" s="31" t="e">
        <f t="shared" ca="1" si="239"/>
        <v>#VALUE!</v>
      </c>
      <c r="Z1649" s="31" t="e">
        <f t="shared" ca="1" si="240"/>
        <v>#VALUE!</v>
      </c>
      <c r="AA1649" s="31"/>
      <c r="AB1649" s="31" t="s">
        <v>11151</v>
      </c>
      <c r="AC1649" s="31" t="s">
        <v>34153</v>
      </c>
      <c r="AD1649" s="31" t="s">
        <v>34194</v>
      </c>
      <c r="AE1649" s="31"/>
      <c r="AF1649" s="31" t="s">
        <v>24700</v>
      </c>
      <c r="AG1649" s="31" t="s">
        <v>5851</v>
      </c>
      <c r="AH1649" s="31" t="s">
        <v>7895</v>
      </c>
      <c r="AI1649" s="31" t="s">
        <v>908</v>
      </c>
      <c r="AJ1649" s="31" t="s">
        <v>15448</v>
      </c>
      <c r="AK1649" s="31" t="s">
        <v>15449</v>
      </c>
      <c r="AL1649" s="31" t="s">
        <v>718</v>
      </c>
      <c r="AM1649" s="31" t="s">
        <v>11292</v>
      </c>
      <c r="AN1649" s="31"/>
      <c r="AO1649" s="31"/>
      <c r="AP1649" s="31" t="s">
        <v>33020</v>
      </c>
      <c r="AQ1649" s="31" t="s">
        <v>15327</v>
      </c>
      <c r="AR1649" s="31" t="s">
        <v>34148</v>
      </c>
      <c r="AS1649" s="31" t="s">
        <v>34148</v>
      </c>
      <c r="AT1649" s="31" t="str">
        <f>_xlfn.IFNA(VLOOKUP(D1649,'[1]5. 1 Mei 2022'!$C$7:$F$60,4,FALSE),"")</f>
        <v/>
      </c>
      <c r="AU1649" s="31"/>
      <c r="AV1649" s="31" t="s">
        <v>15324</v>
      </c>
      <c r="AW1649" s="31" t="s">
        <v>15327</v>
      </c>
      <c r="AX1649" s="29">
        <f t="shared" si="244"/>
        <v>44042</v>
      </c>
      <c r="AY1649" s="31" t="s">
        <v>26344</v>
      </c>
      <c r="AZ1649" s="31" t="s">
        <v>11388</v>
      </c>
      <c r="BA1649" s="30" t="s">
        <v>33020</v>
      </c>
      <c r="BB1649" s="31" t="s">
        <v>8105</v>
      </c>
      <c r="BC1649" s="31"/>
      <c r="BD1649" s="31" t="s">
        <v>30245</v>
      </c>
      <c r="BE1649" s="31" t="s">
        <v>7968</v>
      </c>
      <c r="BF1649" s="31" t="s">
        <v>15324</v>
      </c>
      <c r="BG1649" s="31"/>
      <c r="BH1649" s="31"/>
      <c r="BI1649" s="31"/>
      <c r="BJ1649" s="31">
        <v>0</v>
      </c>
      <c r="BK1649" s="31" t="str">
        <f t="shared" si="236"/>
        <v>II/c</v>
      </c>
      <c r="BL1649" s="31"/>
      <c r="BM1649" s="31"/>
      <c r="BN1649" s="31"/>
      <c r="BO1649" s="31"/>
      <c r="BP1649" s="31"/>
      <c r="BQ1649" s="31"/>
      <c r="BR1649" s="31"/>
      <c r="BS1649" s="31"/>
      <c r="BT1649" s="31"/>
      <c r="BU1649" s="31"/>
      <c r="BV1649" s="31" t="s">
        <v>15327</v>
      </c>
      <c r="BW1649" s="31" t="e">
        <f t="shared" ca="1" si="241"/>
        <v>#VALUE!</v>
      </c>
      <c r="BX1649" s="78" t="e">
        <f t="shared" ca="1" si="242"/>
        <v>#VALUE!</v>
      </c>
      <c r="BY1649" s="31" t="s">
        <v>25993</v>
      </c>
      <c r="BZ1649" s="31"/>
      <c r="CA1649" s="31" t="s">
        <v>2483</v>
      </c>
      <c r="CB1649" s="31" t="s">
        <v>2406</v>
      </c>
      <c r="CC1649" s="31"/>
      <c r="CD1649" s="31"/>
      <c r="CE1649" s="31" t="s">
        <v>20085</v>
      </c>
      <c r="CF1649" s="31"/>
      <c r="CG1649" s="31"/>
      <c r="CH1649" s="31"/>
      <c r="CI1649" s="31"/>
      <c r="CJ1649" s="31"/>
      <c r="CK1649" s="31"/>
      <c r="CL1649" s="31"/>
      <c r="CM1649" s="31"/>
      <c r="CN1649" s="31"/>
      <c r="CO1649" s="31"/>
      <c r="CP1649" s="31"/>
      <c r="CQ1649" s="31"/>
      <c r="CR1649" s="31">
        <v>1619</v>
      </c>
      <c r="CS1649" s="31" t="s">
        <v>16053</v>
      </c>
      <c r="CT1649" s="31"/>
      <c r="CU1649" s="31"/>
      <c r="CV1649" s="31"/>
      <c r="CW1649" s="31"/>
      <c r="CX1649" s="31"/>
      <c r="CY1649" s="31"/>
      <c r="CZ1649" s="31"/>
      <c r="DA1649" s="31"/>
      <c r="DB1649" s="31"/>
      <c r="DC1649" s="31"/>
      <c r="DD1649" s="31"/>
      <c r="DE1649" s="31"/>
      <c r="DF1649" s="31"/>
      <c r="DG1649" s="31"/>
      <c r="DH1649" s="31"/>
      <c r="DI1649" s="31"/>
      <c r="DJ1649" s="31"/>
      <c r="DK1649" s="31"/>
      <c r="DL1649" s="31"/>
      <c r="DM1649" s="38" t="s">
        <v>32281</v>
      </c>
      <c r="DN1649" s="38"/>
      <c r="DO1649" s="35"/>
      <c r="DP1649" s="31" t="s">
        <v>15446</v>
      </c>
      <c r="DQ1649" s="31" t="s">
        <v>15447</v>
      </c>
      <c r="DR1649" s="31"/>
      <c r="DS1649" s="31" t="s">
        <v>27770</v>
      </c>
      <c r="DT1649" s="31" t="s">
        <v>38082</v>
      </c>
      <c r="DU1649" s="31">
        <v>1</v>
      </c>
      <c r="DV1649" s="31" t="s">
        <v>32166</v>
      </c>
      <c r="DW1649" s="31"/>
      <c r="DX1649" s="31"/>
      <c r="DY1649" s="31"/>
      <c r="DZ1649" s="31"/>
      <c r="EA1649" s="31"/>
      <c r="EB1649" s="31">
        <v>0</v>
      </c>
      <c r="EC1649" s="31" t="s">
        <v>39747</v>
      </c>
      <c r="ED1649" s="31" t="s">
        <v>41101</v>
      </c>
      <c r="EE1649" s="31"/>
      <c r="EF1649" s="31"/>
      <c r="EG1649" s="31"/>
      <c r="EH1649" s="31"/>
      <c r="EI1649" s="31"/>
      <c r="EJ1649" s="31"/>
    </row>
    <row r="1650" spans="1:140" ht="23.25" customHeight="1">
      <c r="A1650" s="25">
        <v>1648</v>
      </c>
      <c r="B1650" s="30" t="s">
        <v>21837</v>
      </c>
      <c r="C1650" s="31" t="s">
        <v>20024</v>
      </c>
      <c r="D1650" s="30" t="s">
        <v>19412</v>
      </c>
      <c r="E1650" s="30"/>
      <c r="F1650" s="30" t="s">
        <v>36262</v>
      </c>
      <c r="G1650" s="31">
        <f t="shared" si="237"/>
        <v>58</v>
      </c>
      <c r="H1650" s="72">
        <f t="shared" si="238"/>
        <v>35551</v>
      </c>
      <c r="I1650" s="30" t="s">
        <v>8159</v>
      </c>
      <c r="J1650" s="30" t="s">
        <v>34085</v>
      </c>
      <c r="K1650" s="30" t="s">
        <v>34082</v>
      </c>
      <c r="L1650" s="31" t="s">
        <v>6220</v>
      </c>
      <c r="M1650" s="31" t="s">
        <v>6378</v>
      </c>
      <c r="N1650" s="31" t="s">
        <v>3311</v>
      </c>
      <c r="O1650" s="31" t="s">
        <v>2534</v>
      </c>
      <c r="P1650" s="52" t="s">
        <v>24067</v>
      </c>
      <c r="Q1650" s="31" t="s">
        <v>41013</v>
      </c>
      <c r="R1650" s="31"/>
      <c r="S1650" s="31"/>
      <c r="T1650" s="52" t="s">
        <v>22032</v>
      </c>
      <c r="U1650" s="31" t="s">
        <v>23521</v>
      </c>
      <c r="V1650" s="31"/>
      <c r="W1650" s="31" t="s">
        <v>3068</v>
      </c>
      <c r="X1650" s="31" t="s">
        <v>19413</v>
      </c>
      <c r="Y1650" s="31" t="e">
        <f t="shared" ca="1" si="239"/>
        <v>#VALUE!</v>
      </c>
      <c r="Z1650" s="31" t="e">
        <f t="shared" ca="1" si="240"/>
        <v>#VALUE!</v>
      </c>
      <c r="AA1650" s="31"/>
      <c r="AB1650" s="31" t="s">
        <v>19414</v>
      </c>
      <c r="AC1650" s="31" t="s">
        <v>34155</v>
      </c>
      <c r="AD1650" s="31" t="s">
        <v>34161</v>
      </c>
      <c r="AE1650" s="31" t="s">
        <v>16849</v>
      </c>
      <c r="AF1650" s="31" t="s">
        <v>7976</v>
      </c>
      <c r="AG1650" s="31" t="s">
        <v>5851</v>
      </c>
      <c r="AH1650" s="31" t="s">
        <v>5851</v>
      </c>
      <c r="AI1650" s="31" t="s">
        <v>5829</v>
      </c>
      <c r="AJ1650" s="31"/>
      <c r="AK1650" s="31"/>
      <c r="AL1650" s="31"/>
      <c r="AM1650" s="31"/>
      <c r="AN1650" s="31" t="s">
        <v>724</v>
      </c>
      <c r="AO1650" s="31"/>
      <c r="AP1650" s="31" t="s">
        <v>16849</v>
      </c>
      <c r="AQ1650" s="31" t="s">
        <v>1301</v>
      </c>
      <c r="AR1650" s="31" t="s">
        <v>34144</v>
      </c>
      <c r="AS1650" s="31" t="s">
        <v>34144</v>
      </c>
      <c r="AT1650" s="31" t="str">
        <f>_xlfn.IFNA(VLOOKUP(D1650,'[1]5. 1 Mei 2022'!$C$7:$F$60,4,FALSE),"")</f>
        <v/>
      </c>
      <c r="AU1650" s="31"/>
      <c r="AV1650" s="31" t="s">
        <v>1857</v>
      </c>
      <c r="AW1650" s="31" t="s">
        <v>1301</v>
      </c>
      <c r="AX1650" s="29">
        <f t="shared" si="244"/>
        <v>44639</v>
      </c>
      <c r="AY1650" s="31" t="s">
        <v>26346</v>
      </c>
      <c r="AZ1650" s="31" t="s">
        <v>6924</v>
      </c>
      <c r="BA1650" s="30" t="s">
        <v>16849</v>
      </c>
      <c r="BB1650" s="31"/>
      <c r="BC1650" s="31"/>
      <c r="BD1650" s="31" t="s">
        <v>7978</v>
      </c>
      <c r="BE1650" s="31" t="s">
        <v>7976</v>
      </c>
      <c r="BF1650" s="31" t="s">
        <v>1857</v>
      </c>
      <c r="BG1650" s="31"/>
      <c r="BH1650" s="31"/>
      <c r="BI1650" s="31" t="s">
        <v>8137</v>
      </c>
      <c r="BJ1650" s="31">
        <v>0</v>
      </c>
      <c r="BK1650" s="31" t="str">
        <f t="shared" si="236"/>
        <v>III/b</v>
      </c>
      <c r="BL1650" s="31"/>
      <c r="BM1650" s="31"/>
      <c r="BN1650" s="31"/>
      <c r="BO1650" s="31"/>
      <c r="BP1650" s="31"/>
      <c r="BQ1650" s="31"/>
      <c r="BR1650" s="31"/>
      <c r="BS1650" s="31"/>
      <c r="BT1650" s="31"/>
      <c r="BU1650" s="31"/>
      <c r="BV1650" s="31" t="s">
        <v>1301</v>
      </c>
      <c r="BW1650" s="31">
        <f t="shared" ca="1" si="241"/>
        <v>6</v>
      </c>
      <c r="BX1650" s="78">
        <f t="shared" ca="1" si="242"/>
        <v>3</v>
      </c>
      <c r="BY1650" s="31"/>
      <c r="BZ1650" s="31"/>
      <c r="CA1650" s="31" t="s">
        <v>2483</v>
      </c>
      <c r="CB1650" s="31" t="s">
        <v>2519</v>
      </c>
      <c r="CC1650" s="31"/>
      <c r="CD1650" s="31">
        <v>1</v>
      </c>
      <c r="CE1650" s="31" t="s">
        <v>20085</v>
      </c>
      <c r="CF1650" s="31"/>
      <c r="CG1650" s="31"/>
      <c r="CH1650" s="31"/>
      <c r="CI1650" s="31"/>
      <c r="CJ1650" s="31"/>
      <c r="CK1650" s="31"/>
      <c r="CL1650" s="31"/>
      <c r="CM1650" s="31"/>
      <c r="CN1650" s="31"/>
      <c r="CO1650" s="31"/>
      <c r="CP1650" s="31"/>
      <c r="CQ1650" s="31"/>
      <c r="CR1650" s="31">
        <v>2385</v>
      </c>
      <c r="CS1650" s="31"/>
      <c r="CT1650" s="31"/>
      <c r="CU1650" s="31"/>
      <c r="CV1650" s="31"/>
      <c r="CW1650" s="31"/>
      <c r="CX1650" s="31"/>
      <c r="CY1650" s="31"/>
      <c r="CZ1650" s="31"/>
      <c r="DA1650" s="31"/>
      <c r="DB1650" s="31"/>
      <c r="DC1650" s="31"/>
      <c r="DD1650" s="31"/>
      <c r="DE1650" s="31"/>
      <c r="DF1650" s="31"/>
      <c r="DG1650" s="31"/>
      <c r="DH1650" s="31"/>
      <c r="DI1650" s="31"/>
      <c r="DJ1650" s="31"/>
      <c r="DK1650" s="31"/>
      <c r="DL1650" s="31"/>
      <c r="DM1650" s="38" t="s">
        <v>35573</v>
      </c>
      <c r="DN1650" s="38"/>
      <c r="DO1650" s="35"/>
      <c r="DP1650" s="31">
        <v>0</v>
      </c>
      <c r="DQ1650" s="31"/>
      <c r="DR1650" s="31"/>
      <c r="DS1650" s="31">
        <v>0</v>
      </c>
      <c r="DT1650" s="31"/>
      <c r="DU1650" s="31">
        <v>0</v>
      </c>
      <c r="DV1650" s="31"/>
      <c r="DW1650" s="31"/>
      <c r="DX1650" s="31"/>
      <c r="DY1650" s="31"/>
      <c r="DZ1650" s="31"/>
      <c r="EA1650" s="31"/>
      <c r="EB1650" s="31">
        <v>0</v>
      </c>
      <c r="EC1650" s="31" t="s">
        <v>40137</v>
      </c>
      <c r="ED1650" s="31" t="s">
        <v>41101</v>
      </c>
      <c r="EE1650" s="31" t="s">
        <v>41782</v>
      </c>
      <c r="EF1650" s="31" t="s">
        <v>2711</v>
      </c>
      <c r="EG1650" s="31" t="s">
        <v>2711</v>
      </c>
      <c r="EH1650" s="31"/>
      <c r="EI1650" s="31"/>
      <c r="EJ1650" s="31"/>
    </row>
    <row r="1651" spans="1:140" ht="23.25" customHeight="1">
      <c r="A1651" s="25">
        <v>1649</v>
      </c>
      <c r="B1651" s="30" t="s">
        <v>24158</v>
      </c>
      <c r="C1651" s="31">
        <v>140368754</v>
      </c>
      <c r="D1651" s="30" t="s">
        <v>1396</v>
      </c>
      <c r="E1651" s="30"/>
      <c r="F1651" s="30" t="s">
        <v>36254</v>
      </c>
      <c r="G1651" s="31">
        <f t="shared" si="237"/>
        <v>58</v>
      </c>
      <c r="H1651" s="72">
        <f t="shared" si="238"/>
        <v>50771</v>
      </c>
      <c r="I1651" s="30"/>
      <c r="J1651" s="30" t="s">
        <v>34084</v>
      </c>
      <c r="K1651" s="30" t="s">
        <v>4318</v>
      </c>
      <c r="L1651" s="31" t="s">
        <v>4318</v>
      </c>
      <c r="M1651" s="31" t="s">
        <v>6378</v>
      </c>
      <c r="N1651" s="31" t="s">
        <v>5797</v>
      </c>
      <c r="O1651" s="31" t="s">
        <v>5271</v>
      </c>
      <c r="P1651" s="31" t="s">
        <v>21723</v>
      </c>
      <c r="Q1651" s="31" t="s">
        <v>41491</v>
      </c>
      <c r="R1651" s="31">
        <v>15</v>
      </c>
      <c r="S1651" s="31">
        <v>3</v>
      </c>
      <c r="T1651" s="31"/>
      <c r="U1651" s="31">
        <v>1243</v>
      </c>
      <c r="V1651" s="31" t="s">
        <v>7185</v>
      </c>
      <c r="W1651" s="31" t="s">
        <v>1837</v>
      </c>
      <c r="X1651" s="31" t="s">
        <v>7456</v>
      </c>
      <c r="Y1651" s="31">
        <f t="shared" ca="1" si="239"/>
        <v>43</v>
      </c>
      <c r="Z1651" s="31" t="str">
        <f t="shared" ca="1" si="240"/>
        <v>36-45</v>
      </c>
      <c r="AA1651" s="31"/>
      <c r="AB1651" s="31" t="s">
        <v>11144</v>
      </c>
      <c r="AC1651" s="31" t="s">
        <v>34145</v>
      </c>
      <c r="AD1651" s="31" t="s">
        <v>34145</v>
      </c>
      <c r="AE1651" s="31"/>
      <c r="AF1651" s="31" t="s">
        <v>24701</v>
      </c>
      <c r="AG1651" s="31" t="s">
        <v>4322</v>
      </c>
      <c r="AH1651" s="31" t="s">
        <v>4322</v>
      </c>
      <c r="AI1651" s="31" t="s">
        <v>908</v>
      </c>
      <c r="AJ1651" s="31" t="s">
        <v>6523</v>
      </c>
      <c r="AK1651" s="31" t="s">
        <v>6524</v>
      </c>
      <c r="AL1651" s="31" t="s">
        <v>3000</v>
      </c>
      <c r="AM1651" s="31" t="s">
        <v>2772</v>
      </c>
      <c r="AN1651" s="31"/>
      <c r="AO1651" s="31"/>
      <c r="AP1651" s="31" t="s">
        <v>3619</v>
      </c>
      <c r="AQ1651" s="31" t="s">
        <v>16037</v>
      </c>
      <c r="AR1651" s="31" t="s">
        <v>34145</v>
      </c>
      <c r="AS1651" s="31" t="s">
        <v>34145</v>
      </c>
      <c r="AT1651" s="31" t="str">
        <f>_xlfn.IFNA(VLOOKUP(D1651,'[1]5. 1 Mei 2022'!$C$7:$F$60,4,FALSE),"")</f>
        <v/>
      </c>
      <c r="AU1651" s="31"/>
      <c r="AV1651" s="31" t="s">
        <v>20033</v>
      </c>
      <c r="AW1651" s="31" t="s">
        <v>16037</v>
      </c>
      <c r="AX1651" s="29">
        <f t="shared" si="244"/>
        <v>45916</v>
      </c>
      <c r="AY1651" s="31" t="s">
        <v>26346</v>
      </c>
      <c r="AZ1651" s="31" t="s">
        <v>225</v>
      </c>
      <c r="BA1651" s="30" t="s">
        <v>3619</v>
      </c>
      <c r="BB1651" s="31" t="s">
        <v>17504</v>
      </c>
      <c r="BC1651" s="31"/>
      <c r="BD1651" s="31" t="s">
        <v>7997</v>
      </c>
      <c r="BE1651" s="31" t="s">
        <v>7969</v>
      </c>
      <c r="BF1651" s="31" t="s">
        <v>20033</v>
      </c>
      <c r="BG1651" s="31"/>
      <c r="BH1651" s="31"/>
      <c r="BI1651" s="31" t="s">
        <v>8136</v>
      </c>
      <c r="BJ1651" s="31" t="s">
        <v>3185</v>
      </c>
      <c r="BK1651" s="31" t="str">
        <f t="shared" si="236"/>
        <v>III/d</v>
      </c>
      <c r="BL1651" s="31" t="s">
        <v>8077</v>
      </c>
      <c r="BM1651" s="31"/>
      <c r="BN1651" s="31"/>
      <c r="BO1651" s="31"/>
      <c r="BP1651" s="31" t="s">
        <v>1498</v>
      </c>
      <c r="BQ1651" s="31" t="s">
        <v>3185</v>
      </c>
      <c r="BR1651" s="52" t="s">
        <v>30295</v>
      </c>
      <c r="BS1651" s="62" t="s">
        <v>41492</v>
      </c>
      <c r="BT1651" s="31" t="s">
        <v>2481</v>
      </c>
      <c r="BU1651" s="31"/>
      <c r="BV1651" s="31" t="s">
        <v>6730</v>
      </c>
      <c r="BW1651" s="31">
        <f t="shared" ca="1" si="241"/>
        <v>18</v>
      </c>
      <c r="BX1651" s="78">
        <f t="shared" ca="1" si="242"/>
        <v>3</v>
      </c>
      <c r="BY1651" s="31"/>
      <c r="BZ1651" s="31"/>
      <c r="CA1651" s="31" t="s">
        <v>2483</v>
      </c>
      <c r="CB1651" s="31" t="s">
        <v>2519</v>
      </c>
      <c r="CC1651" s="31">
        <v>2</v>
      </c>
      <c r="CD1651" s="31">
        <v>1</v>
      </c>
      <c r="CE1651" s="31" t="s">
        <v>20085</v>
      </c>
      <c r="CF1651" s="31"/>
      <c r="CG1651" s="31"/>
      <c r="CH1651" s="31"/>
      <c r="CI1651" s="31"/>
      <c r="CJ1651" s="31"/>
      <c r="CK1651" s="31"/>
      <c r="CL1651" s="31" t="s">
        <v>22305</v>
      </c>
      <c r="CM1651" s="31" t="s">
        <v>22306</v>
      </c>
      <c r="CN1651" s="31">
        <v>123</v>
      </c>
      <c r="CO1651" s="31" t="s">
        <v>28613</v>
      </c>
      <c r="CP1651" s="31" t="s">
        <v>22306</v>
      </c>
      <c r="CQ1651" s="31">
        <v>123</v>
      </c>
      <c r="CR1651" s="31">
        <v>3386</v>
      </c>
      <c r="CS1651" s="31" t="s">
        <v>18417</v>
      </c>
      <c r="CT1651" s="31" t="s">
        <v>18418</v>
      </c>
      <c r="CU1651" s="31" t="s">
        <v>4327</v>
      </c>
      <c r="CV1651" s="31" t="s">
        <v>17262</v>
      </c>
      <c r="CW1651" s="31" t="s">
        <v>17263</v>
      </c>
      <c r="CX1651" s="31" t="s">
        <v>17264</v>
      </c>
      <c r="CY1651" s="31"/>
      <c r="CZ1651" s="31"/>
      <c r="DA1651" s="31"/>
      <c r="DB1651" s="31" t="s">
        <v>15747</v>
      </c>
      <c r="DC1651" s="31" t="s">
        <v>15751</v>
      </c>
      <c r="DD1651" s="31" t="s">
        <v>15746</v>
      </c>
      <c r="DE1651" s="31"/>
      <c r="DF1651" s="31"/>
      <c r="DG1651" s="31"/>
      <c r="DH1651" s="31"/>
      <c r="DI1651" s="31" t="s">
        <v>24822</v>
      </c>
      <c r="DJ1651" s="31" t="s">
        <v>24823</v>
      </c>
      <c r="DK1651" s="31"/>
      <c r="DL1651" s="31"/>
      <c r="DM1651" s="38" t="s">
        <v>9258</v>
      </c>
      <c r="DN1651" s="38"/>
      <c r="DO1651" s="35" t="s">
        <v>20812</v>
      </c>
      <c r="DP1651" s="31" t="s">
        <v>19419</v>
      </c>
      <c r="DQ1651" s="31" t="s">
        <v>19418</v>
      </c>
      <c r="DR1651" s="31" t="s">
        <v>18767</v>
      </c>
      <c r="DS1651" s="31" t="s">
        <v>26890</v>
      </c>
      <c r="DT1651" s="31" t="s">
        <v>38083</v>
      </c>
      <c r="DU1651" s="31">
        <v>3</v>
      </c>
      <c r="DV1651" s="31" t="s">
        <v>32167</v>
      </c>
      <c r="DW1651" s="31" t="s">
        <v>7997</v>
      </c>
      <c r="DX1651" s="31" t="s">
        <v>7997</v>
      </c>
      <c r="DY1651" s="31" t="s">
        <v>36927</v>
      </c>
      <c r="DZ1651" s="52" t="s">
        <v>22014</v>
      </c>
      <c r="EA1651" s="52" t="s">
        <v>36043</v>
      </c>
      <c r="EB1651" s="31">
        <v>0</v>
      </c>
      <c r="EC1651" s="31" t="s">
        <v>40168</v>
      </c>
      <c r="ED1651" s="31" t="s">
        <v>41101</v>
      </c>
      <c r="EE1651" s="31"/>
      <c r="EF1651" s="31"/>
      <c r="EG1651" s="31"/>
      <c r="EH1651" s="31"/>
      <c r="EI1651" s="31"/>
      <c r="EJ1651" s="31"/>
    </row>
    <row r="1652" spans="1:140" ht="23.25" customHeight="1">
      <c r="A1652" s="25">
        <v>1650</v>
      </c>
      <c r="B1652" s="30" t="s">
        <v>21356</v>
      </c>
      <c r="C1652" s="31">
        <v>140338505</v>
      </c>
      <c r="D1652" s="30" t="s">
        <v>654</v>
      </c>
      <c r="E1652" s="30"/>
      <c r="F1652" s="30" t="s">
        <v>36262</v>
      </c>
      <c r="G1652" s="31">
        <f t="shared" si="237"/>
        <v>58</v>
      </c>
      <c r="H1652" s="72">
        <f t="shared" si="238"/>
        <v>49065</v>
      </c>
      <c r="I1652" s="30"/>
      <c r="J1652" s="30" t="s">
        <v>34084</v>
      </c>
      <c r="K1652" s="30" t="s">
        <v>4318</v>
      </c>
      <c r="L1652" s="31" t="s">
        <v>4318</v>
      </c>
      <c r="M1652" s="31" t="s">
        <v>3186</v>
      </c>
      <c r="N1652" s="31" t="s">
        <v>5797</v>
      </c>
      <c r="O1652" s="31" t="s">
        <v>4960</v>
      </c>
      <c r="P1652" s="31" t="s">
        <v>1299</v>
      </c>
      <c r="Q1652" s="31"/>
      <c r="R1652" s="31">
        <v>20</v>
      </c>
      <c r="S1652" s="31">
        <v>0</v>
      </c>
      <c r="T1652" s="31"/>
      <c r="U1652" s="31">
        <v>1404</v>
      </c>
      <c r="V1652" s="31"/>
      <c r="W1652" s="31" t="s">
        <v>6910</v>
      </c>
      <c r="X1652" s="31" t="s">
        <v>3973</v>
      </c>
      <c r="Y1652" s="31" t="e">
        <f t="shared" ca="1" si="239"/>
        <v>#VALUE!</v>
      </c>
      <c r="Z1652" s="31" t="e">
        <f t="shared" ca="1" si="240"/>
        <v>#VALUE!</v>
      </c>
      <c r="AA1652" s="31"/>
      <c r="AB1652" s="31" t="s">
        <v>10509</v>
      </c>
      <c r="AC1652" s="31" t="s">
        <v>34153</v>
      </c>
      <c r="AD1652" s="31" t="s">
        <v>34194</v>
      </c>
      <c r="AE1652" s="31"/>
      <c r="AF1652" s="31" t="s">
        <v>24700</v>
      </c>
      <c r="AG1652" s="31" t="s">
        <v>7895</v>
      </c>
      <c r="AH1652" s="31" t="s">
        <v>7895</v>
      </c>
      <c r="AI1652" s="31" t="s">
        <v>728</v>
      </c>
      <c r="AJ1652" s="31" t="s">
        <v>16118</v>
      </c>
      <c r="AK1652" s="31" t="s">
        <v>16117</v>
      </c>
      <c r="AL1652" s="31" t="s">
        <v>16116</v>
      </c>
      <c r="AM1652" s="31" t="s">
        <v>5568</v>
      </c>
      <c r="AN1652" s="31"/>
      <c r="AO1652" s="31"/>
      <c r="AP1652" s="31" t="s">
        <v>33000</v>
      </c>
      <c r="AQ1652" s="31" t="s">
        <v>23496</v>
      </c>
      <c r="AR1652" s="31" t="s">
        <v>34148</v>
      </c>
      <c r="AS1652" s="31" t="s">
        <v>34148</v>
      </c>
      <c r="AT1652" s="31" t="str">
        <f>_xlfn.IFNA(VLOOKUP(D1652,'[1]5. 1 Mei 2022'!$C$7:$F$60,4,FALSE),"")</f>
        <v/>
      </c>
      <c r="AU1652" s="31"/>
      <c r="AV1652" s="31" t="s">
        <v>4214</v>
      </c>
      <c r="AW1652" s="31" t="s">
        <v>21838</v>
      </c>
      <c r="AX1652" s="29">
        <f t="shared" si="244"/>
        <v>45369</v>
      </c>
      <c r="AY1652" s="31" t="s">
        <v>26340</v>
      </c>
      <c r="AZ1652" s="31" t="s">
        <v>33002</v>
      </c>
      <c r="BA1652" s="30" t="s">
        <v>33000</v>
      </c>
      <c r="BB1652" s="31"/>
      <c r="BC1652" s="31"/>
      <c r="BD1652" s="31" t="s">
        <v>23497</v>
      </c>
      <c r="BE1652" s="31" t="s">
        <v>7968</v>
      </c>
      <c r="BF1652" s="31" t="s">
        <v>4214</v>
      </c>
      <c r="BG1652" s="31"/>
      <c r="BH1652" s="31"/>
      <c r="BI1652" s="31"/>
      <c r="BJ1652" s="31" t="s">
        <v>4214</v>
      </c>
      <c r="BK1652" s="31" t="str">
        <f t="shared" si="236"/>
        <v>III/d</v>
      </c>
      <c r="BL1652" s="31" t="s">
        <v>8078</v>
      </c>
      <c r="BM1652" s="31"/>
      <c r="BN1652" s="31"/>
      <c r="BO1652" s="31"/>
      <c r="BP1652" s="31" t="s">
        <v>1498</v>
      </c>
      <c r="BQ1652" s="31"/>
      <c r="BR1652" s="31"/>
      <c r="BS1652" s="31"/>
      <c r="BT1652" s="31" t="s">
        <v>1694</v>
      </c>
      <c r="BU1652" s="31"/>
      <c r="BV1652" s="31" t="s">
        <v>5142</v>
      </c>
      <c r="BW1652" s="31">
        <f t="shared" ca="1" si="241"/>
        <v>27</v>
      </c>
      <c r="BX1652" s="78">
        <f t="shared" ca="1" si="242"/>
        <v>3</v>
      </c>
      <c r="BY1652" s="31"/>
      <c r="BZ1652" s="31"/>
      <c r="CA1652" s="31" t="s">
        <v>2483</v>
      </c>
      <c r="CB1652" s="31" t="s">
        <v>2406</v>
      </c>
      <c r="CC1652" s="31" t="s">
        <v>1498</v>
      </c>
      <c r="CD1652" s="31" t="s">
        <v>1498</v>
      </c>
      <c r="CE1652" s="31" t="s">
        <v>20085</v>
      </c>
      <c r="CF1652" s="31"/>
      <c r="CG1652" s="31">
        <v>2007</v>
      </c>
      <c r="CH1652" s="31"/>
      <c r="CI1652" s="31"/>
      <c r="CJ1652" s="31"/>
      <c r="CK1652" s="31"/>
      <c r="CL1652" s="31"/>
      <c r="CM1652" s="31"/>
      <c r="CN1652" s="31"/>
      <c r="CO1652" s="31"/>
      <c r="CP1652" s="31"/>
      <c r="CQ1652" s="31"/>
      <c r="CR1652" s="31">
        <v>1060</v>
      </c>
      <c r="CS1652" s="31"/>
      <c r="CT1652" s="31"/>
      <c r="CU1652" s="31"/>
      <c r="CV1652" s="31" t="s">
        <v>8663</v>
      </c>
      <c r="CW1652" s="31" t="s">
        <v>8664</v>
      </c>
      <c r="CX1652" s="31" t="s">
        <v>2383</v>
      </c>
      <c r="CY1652" s="31"/>
      <c r="CZ1652" s="31"/>
      <c r="DA1652" s="31"/>
      <c r="DB1652" s="31"/>
      <c r="DC1652" s="31"/>
      <c r="DD1652" s="31"/>
      <c r="DE1652" s="31"/>
      <c r="DF1652" s="31"/>
      <c r="DG1652" s="31"/>
      <c r="DH1652" s="31"/>
      <c r="DI1652" s="31"/>
      <c r="DJ1652" s="31"/>
      <c r="DK1652" s="31"/>
      <c r="DL1652" s="31"/>
      <c r="DM1652" s="38" t="s">
        <v>9777</v>
      </c>
      <c r="DN1652" s="38"/>
      <c r="DO1652" s="35">
        <v>0</v>
      </c>
      <c r="DP1652" s="31" t="s">
        <v>14123</v>
      </c>
      <c r="DQ1652" s="31" t="s">
        <v>14124</v>
      </c>
      <c r="DR1652" s="31"/>
      <c r="DS1652" s="31" t="s">
        <v>27407</v>
      </c>
      <c r="DT1652" s="31" t="s">
        <v>38084</v>
      </c>
      <c r="DU1652" s="31">
        <v>3</v>
      </c>
      <c r="DV1652" s="31" t="s">
        <v>32167</v>
      </c>
      <c r="DW1652" s="31"/>
      <c r="DX1652" s="31"/>
      <c r="DY1652" s="31"/>
      <c r="DZ1652" s="31"/>
      <c r="EA1652" s="31"/>
      <c r="EB1652" s="31">
        <v>0</v>
      </c>
      <c r="EC1652" s="31" t="s">
        <v>39747</v>
      </c>
      <c r="ED1652" s="31" t="s">
        <v>41101</v>
      </c>
      <c r="EE1652" s="31"/>
      <c r="EF1652" s="31"/>
      <c r="EG1652" s="31"/>
      <c r="EH1652" s="31"/>
      <c r="EI1652" s="31"/>
      <c r="EJ1652" s="31"/>
    </row>
    <row r="1653" spans="1:140" ht="23.25" customHeight="1">
      <c r="A1653" s="25">
        <v>1651</v>
      </c>
      <c r="B1653" s="30" t="s">
        <v>1887</v>
      </c>
      <c r="C1653" s="31" t="s">
        <v>5290</v>
      </c>
      <c r="D1653" s="30" t="s">
        <v>5290</v>
      </c>
      <c r="E1653" s="30"/>
      <c r="F1653" s="30" t="s">
        <v>36262</v>
      </c>
      <c r="G1653" s="31">
        <f t="shared" si="237"/>
        <v>58</v>
      </c>
      <c r="H1653" s="72">
        <f t="shared" si="238"/>
        <v>48884</v>
      </c>
      <c r="I1653" s="30"/>
      <c r="J1653" s="30" t="s">
        <v>34084</v>
      </c>
      <c r="K1653" s="30" t="s">
        <v>4318</v>
      </c>
      <c r="L1653" s="31" t="s">
        <v>4318</v>
      </c>
      <c r="M1653" s="31" t="s">
        <v>3186</v>
      </c>
      <c r="N1653" s="31" t="s">
        <v>5863</v>
      </c>
      <c r="O1653" s="31" t="s">
        <v>2485</v>
      </c>
      <c r="P1653" s="31" t="s">
        <v>30542</v>
      </c>
      <c r="Q1653" s="31"/>
      <c r="R1653" s="31">
        <v>25</v>
      </c>
      <c r="S1653" s="31">
        <v>7</v>
      </c>
      <c r="T1653" s="31"/>
      <c r="U1653" s="31">
        <v>450</v>
      </c>
      <c r="V1653" s="31"/>
      <c r="W1653" s="31" t="s">
        <v>2471</v>
      </c>
      <c r="X1653" s="31" t="s">
        <v>6063</v>
      </c>
      <c r="Y1653" s="31" t="e">
        <f t="shared" ca="1" si="239"/>
        <v>#VALUE!</v>
      </c>
      <c r="Z1653" s="31" t="e">
        <f t="shared" ca="1" si="240"/>
        <v>#VALUE!</v>
      </c>
      <c r="AA1653" s="31"/>
      <c r="AB1653" s="31" t="s">
        <v>6081</v>
      </c>
      <c r="AC1653" s="31" t="s">
        <v>34153</v>
      </c>
      <c r="AD1653" s="31" t="s">
        <v>34194</v>
      </c>
      <c r="AE1653" s="31"/>
      <c r="AF1653" s="31" t="s">
        <v>24700</v>
      </c>
      <c r="AG1653" s="31" t="s">
        <v>4322</v>
      </c>
      <c r="AH1653" s="31" t="s">
        <v>7895</v>
      </c>
      <c r="AI1653" s="31" t="s">
        <v>40277</v>
      </c>
      <c r="AJ1653" s="31">
        <v>1913847</v>
      </c>
      <c r="AK1653" s="31" t="s">
        <v>6505</v>
      </c>
      <c r="AL1653" s="31">
        <v>34482</v>
      </c>
      <c r="AM1653" s="31" t="s">
        <v>6506</v>
      </c>
      <c r="AN1653" s="31"/>
      <c r="AO1653" s="31"/>
      <c r="AP1653" s="31" t="s">
        <v>2451</v>
      </c>
      <c r="AQ1653" s="31"/>
      <c r="AR1653" s="31" t="s">
        <v>34148</v>
      </c>
      <c r="AS1653" s="31" t="s">
        <v>34148</v>
      </c>
      <c r="AT1653" s="31" t="str">
        <f>_xlfn.IFNA(VLOOKUP(D1653,'[1]5. 1 Mei 2022'!$C$7:$F$60,4,FALSE),"")</f>
        <v/>
      </c>
      <c r="AU1653" s="31"/>
      <c r="AV1653" s="31" t="s">
        <v>1307</v>
      </c>
      <c r="AW1653" s="31"/>
      <c r="AX1653" s="29">
        <f t="shared" si="244"/>
        <v>1903</v>
      </c>
      <c r="AY1653" s="31" t="s">
        <v>26346</v>
      </c>
      <c r="AZ1653" s="31" t="s">
        <v>533</v>
      </c>
      <c r="BA1653" s="30" t="s">
        <v>2451</v>
      </c>
      <c r="BB1653" s="31"/>
      <c r="BC1653" s="31"/>
      <c r="BD1653" s="31" t="s">
        <v>30240</v>
      </c>
      <c r="BE1653" s="31" t="s">
        <v>7968</v>
      </c>
      <c r="BF1653" s="31" t="s">
        <v>1307</v>
      </c>
      <c r="BG1653" s="31"/>
      <c r="BH1653" s="31"/>
      <c r="BI1653" s="31"/>
      <c r="BJ1653" s="31" t="s">
        <v>23661</v>
      </c>
      <c r="BK1653" s="31" t="str">
        <f t="shared" si="236"/>
        <v>II/d</v>
      </c>
      <c r="BL1653" s="31" t="s">
        <v>8078</v>
      </c>
      <c r="BM1653" s="31"/>
      <c r="BN1653" s="31"/>
      <c r="BO1653" s="31"/>
      <c r="BP1653" s="31" t="s">
        <v>1498</v>
      </c>
      <c r="BQ1653" s="31"/>
      <c r="BR1653" s="31"/>
      <c r="BS1653" s="31"/>
      <c r="BT1653" s="31" t="s">
        <v>7564</v>
      </c>
      <c r="BU1653" s="31" t="s">
        <v>794</v>
      </c>
      <c r="BV1653" s="31" t="s">
        <v>4553</v>
      </c>
      <c r="BW1653" s="31">
        <f t="shared" ca="1" si="241"/>
        <v>28</v>
      </c>
      <c r="BX1653" s="78">
        <f t="shared" ca="1" si="242"/>
        <v>3</v>
      </c>
      <c r="BY1653" s="31"/>
      <c r="BZ1653" s="31"/>
      <c r="CA1653" s="31" t="s">
        <v>2483</v>
      </c>
      <c r="CB1653" s="31" t="s">
        <v>2519</v>
      </c>
      <c r="CC1653" s="31">
        <v>3</v>
      </c>
      <c r="CD1653" s="31">
        <v>1</v>
      </c>
      <c r="CE1653" s="31" t="s">
        <v>20085</v>
      </c>
      <c r="CF1653" s="31"/>
      <c r="CG1653" s="31"/>
      <c r="CH1653" s="31"/>
      <c r="CI1653" s="31"/>
      <c r="CJ1653" s="31"/>
      <c r="CK1653" s="31"/>
      <c r="CL1653" s="31"/>
      <c r="CM1653" s="31"/>
      <c r="CN1653" s="31"/>
      <c r="CO1653" s="31"/>
      <c r="CP1653" s="31"/>
      <c r="CQ1653" s="31"/>
      <c r="CR1653" s="31">
        <v>5115</v>
      </c>
      <c r="CS1653" s="31"/>
      <c r="CT1653" s="31"/>
      <c r="CU1653" s="31"/>
      <c r="CV1653" s="31"/>
      <c r="CW1653" s="31"/>
      <c r="CX1653" s="31"/>
      <c r="CY1653" s="31"/>
      <c r="CZ1653" s="31"/>
      <c r="DA1653" s="31"/>
      <c r="DB1653" s="31"/>
      <c r="DC1653" s="31"/>
      <c r="DD1653" s="31"/>
      <c r="DE1653" s="31"/>
      <c r="DF1653" s="31"/>
      <c r="DG1653" s="31"/>
      <c r="DH1653" s="31"/>
      <c r="DI1653" s="31" t="s">
        <v>24822</v>
      </c>
      <c r="DJ1653" s="31" t="s">
        <v>24823</v>
      </c>
      <c r="DK1653" s="31"/>
      <c r="DL1653" s="31"/>
      <c r="DM1653" s="38" t="s">
        <v>10033</v>
      </c>
      <c r="DN1653" s="38"/>
      <c r="DO1653" s="35">
        <v>0</v>
      </c>
      <c r="DP1653" s="31" t="s">
        <v>13969</v>
      </c>
      <c r="DQ1653" s="31" t="s">
        <v>13968</v>
      </c>
      <c r="DR1653" s="31"/>
      <c r="DS1653" s="31" t="s">
        <v>27659</v>
      </c>
      <c r="DT1653" s="31" t="s">
        <v>38085</v>
      </c>
      <c r="DU1653" s="31">
        <v>3</v>
      </c>
      <c r="DV1653" s="31" t="s">
        <v>32167</v>
      </c>
      <c r="DW1653" s="31"/>
      <c r="DX1653" s="31"/>
      <c r="DY1653" s="31"/>
      <c r="DZ1653" s="31"/>
      <c r="EA1653" s="31"/>
      <c r="EB1653" s="31">
        <v>0</v>
      </c>
      <c r="EC1653" s="31" t="s">
        <v>39747</v>
      </c>
      <c r="ED1653" s="31" t="s">
        <v>41101</v>
      </c>
      <c r="EE1653" s="31"/>
      <c r="EF1653" s="31"/>
      <c r="EG1653" s="31"/>
      <c r="EH1653" s="31"/>
      <c r="EI1653" s="31"/>
      <c r="EJ1653" s="31"/>
    </row>
    <row r="1654" spans="1:140" ht="23.25" customHeight="1">
      <c r="A1654" s="25">
        <v>1652</v>
      </c>
      <c r="B1654" s="30" t="s">
        <v>24338</v>
      </c>
      <c r="C1654" s="31">
        <v>140368101</v>
      </c>
      <c r="D1654" s="30" t="s">
        <v>1127</v>
      </c>
      <c r="E1654" s="30"/>
      <c r="F1654" s="30" t="s">
        <v>36254</v>
      </c>
      <c r="G1654" s="31">
        <f t="shared" si="237"/>
        <v>58</v>
      </c>
      <c r="H1654" s="72">
        <f t="shared" si="238"/>
        <v>49614</v>
      </c>
      <c r="I1654" s="30"/>
      <c r="J1654" s="30" t="s">
        <v>34084</v>
      </c>
      <c r="K1654" s="30" t="s">
        <v>4318</v>
      </c>
      <c r="L1654" s="31" t="s">
        <v>4318</v>
      </c>
      <c r="M1654" s="31" t="s">
        <v>3186</v>
      </c>
      <c r="N1654" s="31" t="s">
        <v>5797</v>
      </c>
      <c r="O1654" s="31" t="s">
        <v>5271</v>
      </c>
      <c r="P1654" s="31" t="s">
        <v>21727</v>
      </c>
      <c r="Q1654" s="31"/>
      <c r="R1654" s="31">
        <v>24</v>
      </c>
      <c r="S1654" s="31">
        <v>0</v>
      </c>
      <c r="T1654" s="31"/>
      <c r="U1654" s="31">
        <v>573</v>
      </c>
      <c r="V1654" s="31"/>
      <c r="W1654" s="31" t="s">
        <v>6910</v>
      </c>
      <c r="X1654" s="31" t="s">
        <v>6831</v>
      </c>
      <c r="Y1654" s="31" t="e">
        <f t="shared" ca="1" si="239"/>
        <v>#VALUE!</v>
      </c>
      <c r="Z1654" s="31" t="e">
        <f t="shared" ca="1" si="240"/>
        <v>#VALUE!</v>
      </c>
      <c r="AA1654" s="31"/>
      <c r="AB1654" s="31" t="s">
        <v>11144</v>
      </c>
      <c r="AC1654" s="31" t="s">
        <v>34145</v>
      </c>
      <c r="AD1654" s="31" t="s">
        <v>34145</v>
      </c>
      <c r="AE1654" s="31"/>
      <c r="AF1654" s="31" t="s">
        <v>24701</v>
      </c>
      <c r="AG1654" s="31" t="s">
        <v>4322</v>
      </c>
      <c r="AH1654" s="31" t="s">
        <v>4322</v>
      </c>
      <c r="AI1654" s="31" t="s">
        <v>908</v>
      </c>
      <c r="AJ1654" s="31">
        <v>20148</v>
      </c>
      <c r="AK1654" s="31" t="s">
        <v>4221</v>
      </c>
      <c r="AL1654" s="31" t="s">
        <v>7716</v>
      </c>
      <c r="AM1654" s="31" t="s">
        <v>4983</v>
      </c>
      <c r="AN1654" s="31"/>
      <c r="AO1654" s="31"/>
      <c r="AP1654" s="31" t="s">
        <v>18118</v>
      </c>
      <c r="AQ1654" s="31"/>
      <c r="AR1654" s="31" t="s">
        <v>34145</v>
      </c>
      <c r="AS1654" s="31" t="s">
        <v>34145</v>
      </c>
      <c r="AT1654" s="31" t="str">
        <f>_xlfn.IFNA(VLOOKUP(D1654,'[1]5. 1 Mei 2022'!$C$7:$F$60,4,FALSE),"")</f>
        <v/>
      </c>
      <c r="AU1654" s="31"/>
      <c r="AV1654" s="31" t="s">
        <v>20033</v>
      </c>
      <c r="AW1654" s="31" t="s">
        <v>16037</v>
      </c>
      <c r="AX1654" s="29">
        <f t="shared" si="244"/>
        <v>45916</v>
      </c>
      <c r="AY1654" s="31" t="s">
        <v>26346</v>
      </c>
      <c r="AZ1654" s="31" t="s">
        <v>2622</v>
      </c>
      <c r="BA1654" s="30" t="s">
        <v>18118</v>
      </c>
      <c r="BB1654" s="31" t="s">
        <v>8024</v>
      </c>
      <c r="BC1654" s="31"/>
      <c r="BD1654" s="31" t="s">
        <v>7997</v>
      </c>
      <c r="BE1654" s="31" t="s">
        <v>7969</v>
      </c>
      <c r="BF1654" s="31" t="s">
        <v>20033</v>
      </c>
      <c r="BG1654" s="31"/>
      <c r="BH1654" s="31"/>
      <c r="BI1654" s="31" t="s">
        <v>8136</v>
      </c>
      <c r="BJ1654" s="31" t="s">
        <v>3185</v>
      </c>
      <c r="BK1654" s="31" t="str">
        <f t="shared" si="236"/>
        <v>III/d</v>
      </c>
      <c r="BL1654" s="31" t="s">
        <v>8077</v>
      </c>
      <c r="BM1654" s="31"/>
      <c r="BN1654" s="31"/>
      <c r="BO1654" s="31"/>
      <c r="BP1654" s="31" t="s">
        <v>1498</v>
      </c>
      <c r="BQ1654" s="31" t="s">
        <v>3185</v>
      </c>
      <c r="BR1654" s="31" t="s">
        <v>12422</v>
      </c>
      <c r="BS1654" s="31" t="s">
        <v>26421</v>
      </c>
      <c r="BT1654" s="31" t="s">
        <v>6324</v>
      </c>
      <c r="BU1654" s="31"/>
      <c r="BV1654" s="31" t="s">
        <v>2482</v>
      </c>
      <c r="BW1654" s="31">
        <f t="shared" ca="1" si="241"/>
        <v>27</v>
      </c>
      <c r="BX1654" s="78">
        <f t="shared" ca="1" si="242"/>
        <v>2</v>
      </c>
      <c r="BY1654" s="31"/>
      <c r="BZ1654" s="31"/>
      <c r="CA1654" s="31" t="s">
        <v>2483</v>
      </c>
      <c r="CB1654" s="31" t="s">
        <v>2519</v>
      </c>
      <c r="CC1654" s="31">
        <v>2</v>
      </c>
      <c r="CD1654" s="31">
        <v>1</v>
      </c>
      <c r="CE1654" s="31" t="s">
        <v>20085</v>
      </c>
      <c r="CF1654" s="31"/>
      <c r="CG1654" s="31"/>
      <c r="CH1654" s="31"/>
      <c r="CI1654" s="31"/>
      <c r="CJ1654" s="31"/>
      <c r="CK1654" s="31"/>
      <c r="CL1654" s="31" t="s">
        <v>22307</v>
      </c>
      <c r="CM1654" s="31" t="s">
        <v>22102</v>
      </c>
      <c r="CN1654" s="31">
        <v>123</v>
      </c>
      <c r="CO1654" s="31" t="s">
        <v>28601</v>
      </c>
      <c r="CP1654" s="31" t="s">
        <v>22102</v>
      </c>
      <c r="CQ1654" s="31">
        <v>123</v>
      </c>
      <c r="CR1654" s="31">
        <v>3285</v>
      </c>
      <c r="CS1654" s="31" t="s">
        <v>8315</v>
      </c>
      <c r="CT1654" s="31"/>
      <c r="CU1654" s="31" t="s">
        <v>8314</v>
      </c>
      <c r="CV1654" s="31" t="s">
        <v>8347</v>
      </c>
      <c r="CW1654" s="31" t="s">
        <v>8348</v>
      </c>
      <c r="CX1654" s="31" t="s">
        <v>8346</v>
      </c>
      <c r="CY1654" s="31"/>
      <c r="CZ1654" s="31"/>
      <c r="DA1654" s="31"/>
      <c r="DB1654" s="31" t="s">
        <v>15744</v>
      </c>
      <c r="DC1654" s="31" t="s">
        <v>15745</v>
      </c>
      <c r="DD1654" s="31" t="s">
        <v>15746</v>
      </c>
      <c r="DE1654" s="31"/>
      <c r="DF1654" s="31"/>
      <c r="DG1654" s="31"/>
      <c r="DH1654" s="31"/>
      <c r="DI1654" s="31"/>
      <c r="DJ1654" s="31"/>
      <c r="DK1654" s="31"/>
      <c r="DL1654" s="31"/>
      <c r="DM1654" s="38" t="s">
        <v>19472</v>
      </c>
      <c r="DN1654" s="38"/>
      <c r="DO1654" s="35">
        <v>0</v>
      </c>
      <c r="DP1654" s="31" t="s">
        <v>14385</v>
      </c>
      <c r="DQ1654" s="31" t="s">
        <v>14386</v>
      </c>
      <c r="DR1654" s="31"/>
      <c r="DS1654" s="31" t="s">
        <v>27088</v>
      </c>
      <c r="DT1654" s="31"/>
      <c r="DU1654" s="31">
        <v>3</v>
      </c>
      <c r="DV1654" s="31" t="s">
        <v>32167</v>
      </c>
      <c r="DW1654" s="31" t="s">
        <v>7997</v>
      </c>
      <c r="DX1654" s="31" t="s">
        <v>7997</v>
      </c>
      <c r="DY1654" s="31" t="s">
        <v>40629</v>
      </c>
      <c r="DZ1654" s="52" t="s">
        <v>40579</v>
      </c>
      <c r="EA1654" s="52" t="s">
        <v>32712</v>
      </c>
      <c r="EB1654" s="31">
        <v>150079</v>
      </c>
      <c r="EC1654" s="31" t="s">
        <v>40168</v>
      </c>
      <c r="ED1654" s="31" t="s">
        <v>41101</v>
      </c>
      <c r="EE1654" s="31"/>
      <c r="EF1654" s="31"/>
      <c r="EG1654" s="31"/>
      <c r="EH1654" s="31"/>
      <c r="EI1654" s="31"/>
      <c r="EJ1654" s="31"/>
    </row>
    <row r="1655" spans="1:140" ht="23.25" customHeight="1">
      <c r="A1655" s="25">
        <v>1653</v>
      </c>
      <c r="B1655" s="30" t="s">
        <v>26136</v>
      </c>
      <c r="C1655" s="31">
        <v>140288167</v>
      </c>
      <c r="D1655" s="30" t="s">
        <v>1015</v>
      </c>
      <c r="E1655" s="30"/>
      <c r="F1655" s="30" t="s">
        <v>36262</v>
      </c>
      <c r="G1655" s="31">
        <f t="shared" si="237"/>
        <v>58</v>
      </c>
      <c r="H1655" s="72">
        <f t="shared" si="238"/>
        <v>47209</v>
      </c>
      <c r="I1655" s="30"/>
      <c r="J1655" s="30" t="s">
        <v>34084</v>
      </c>
      <c r="K1655" s="30" t="s">
        <v>4318</v>
      </c>
      <c r="L1655" s="31" t="s">
        <v>4318</v>
      </c>
      <c r="M1655" s="31" t="s">
        <v>3186</v>
      </c>
      <c r="N1655" s="31" t="s">
        <v>4008</v>
      </c>
      <c r="O1655" s="31" t="s">
        <v>4320</v>
      </c>
      <c r="P1655" s="31" t="s">
        <v>15640</v>
      </c>
      <c r="Q1655" s="31"/>
      <c r="R1655" s="31">
        <v>23</v>
      </c>
      <c r="S1655" s="31">
        <v>7</v>
      </c>
      <c r="T1655" s="31"/>
      <c r="U1655" s="31">
        <v>1222</v>
      </c>
      <c r="V1655" s="31"/>
      <c r="W1655" s="31" t="s">
        <v>4497</v>
      </c>
      <c r="X1655" s="31" t="s">
        <v>3558</v>
      </c>
      <c r="Y1655" s="31" t="e">
        <f t="shared" ca="1" si="239"/>
        <v>#VALUE!</v>
      </c>
      <c r="Z1655" s="31" t="e">
        <f t="shared" ca="1" si="240"/>
        <v>#VALUE!</v>
      </c>
      <c r="AA1655" s="31"/>
      <c r="AB1655" s="31" t="s">
        <v>10500</v>
      </c>
      <c r="AC1655" s="31" t="s">
        <v>34153</v>
      </c>
      <c r="AD1655" s="31" t="s">
        <v>34194</v>
      </c>
      <c r="AE1655" s="31"/>
      <c r="AF1655" s="31" t="s">
        <v>24700</v>
      </c>
      <c r="AG1655" s="31" t="s">
        <v>7895</v>
      </c>
      <c r="AH1655" s="31" t="s">
        <v>7895</v>
      </c>
      <c r="AI1655" s="31" t="s">
        <v>728</v>
      </c>
      <c r="AJ1655" s="31" t="s">
        <v>25118</v>
      </c>
      <c r="AK1655" s="31" t="s">
        <v>25119</v>
      </c>
      <c r="AL1655" s="31" t="s">
        <v>25120</v>
      </c>
      <c r="AM1655" s="31" t="s">
        <v>25121</v>
      </c>
      <c r="AN1655" s="31"/>
      <c r="AO1655" s="31"/>
      <c r="AP1655" s="31" t="s">
        <v>6202</v>
      </c>
      <c r="AQ1655" s="31"/>
      <c r="AR1655" s="31" t="s">
        <v>34148</v>
      </c>
      <c r="AS1655" s="31" t="s">
        <v>34148</v>
      </c>
      <c r="AT1655" s="31" t="str">
        <f>_xlfn.IFNA(VLOOKUP(D1655,'[1]5. 1 Mei 2022'!$C$7:$F$60,4,FALSE),"")</f>
        <v/>
      </c>
      <c r="AU1655" s="31"/>
      <c r="AV1655" s="31" t="s">
        <v>5449</v>
      </c>
      <c r="AW1655" s="31"/>
      <c r="AX1655" s="29">
        <f t="shared" si="244"/>
        <v>1903</v>
      </c>
      <c r="AY1655" s="31" t="s">
        <v>11416</v>
      </c>
      <c r="AZ1655" s="31" t="s">
        <v>982</v>
      </c>
      <c r="BA1655" s="30" t="s">
        <v>6202</v>
      </c>
      <c r="BB1655" s="31"/>
      <c r="BC1655" s="31"/>
      <c r="BD1655" s="31" t="s">
        <v>21142</v>
      </c>
      <c r="BE1655" s="31" t="s">
        <v>7968</v>
      </c>
      <c r="BF1655" s="31" t="s">
        <v>5449</v>
      </c>
      <c r="BG1655" s="31"/>
      <c r="BH1655" s="31"/>
      <c r="BI1655" s="31"/>
      <c r="BJ1655" s="31" t="s">
        <v>20164</v>
      </c>
      <c r="BK1655" s="31" t="str">
        <f t="shared" si="236"/>
        <v>III/c</v>
      </c>
      <c r="BL1655" s="31" t="s">
        <v>8078</v>
      </c>
      <c r="BM1655" s="31"/>
      <c r="BN1655" s="31"/>
      <c r="BO1655" s="31"/>
      <c r="BP1655" s="31" t="s">
        <v>1498</v>
      </c>
      <c r="BQ1655" s="31"/>
      <c r="BR1655" s="31"/>
      <c r="BS1655" s="31"/>
      <c r="BT1655" s="31" t="s">
        <v>6647</v>
      </c>
      <c r="BU1655" s="31"/>
      <c r="BV1655" s="31" t="s">
        <v>3374</v>
      </c>
      <c r="BW1655" s="31">
        <f t="shared" ca="1" si="241"/>
        <v>30</v>
      </c>
      <c r="BX1655" s="78">
        <f t="shared" ca="1" si="242"/>
        <v>5</v>
      </c>
      <c r="BY1655" s="31"/>
      <c r="BZ1655" s="31"/>
      <c r="CA1655" s="31" t="s">
        <v>2483</v>
      </c>
      <c r="CB1655" s="31" t="s">
        <v>2519</v>
      </c>
      <c r="CC1655" s="31">
        <v>2</v>
      </c>
      <c r="CD1655" s="31">
        <v>1</v>
      </c>
      <c r="CE1655" s="31" t="s">
        <v>20085</v>
      </c>
      <c r="CF1655" s="31"/>
      <c r="CG1655" s="31">
        <v>2008</v>
      </c>
      <c r="CH1655" s="31">
        <v>2008</v>
      </c>
      <c r="CI1655" s="31"/>
      <c r="CJ1655" s="31"/>
      <c r="CK1655" s="31"/>
      <c r="CL1655" s="31"/>
      <c r="CM1655" s="31"/>
      <c r="CN1655" s="31"/>
      <c r="CO1655" s="31"/>
      <c r="CP1655" s="31"/>
      <c r="CQ1655" s="31"/>
      <c r="CR1655" s="31">
        <v>1028</v>
      </c>
      <c r="CS1655" s="31" t="s">
        <v>23918</v>
      </c>
      <c r="CT1655" s="31"/>
      <c r="CU1655" s="31"/>
      <c r="CV1655" s="31"/>
      <c r="CW1655" s="31"/>
      <c r="CX1655" s="31"/>
      <c r="CY1655" s="31"/>
      <c r="CZ1655" s="31"/>
      <c r="DA1655" s="31"/>
      <c r="DB1655" s="31"/>
      <c r="DC1655" s="31"/>
      <c r="DD1655" s="31"/>
      <c r="DE1655" s="31"/>
      <c r="DF1655" s="31"/>
      <c r="DG1655" s="31"/>
      <c r="DH1655" s="31"/>
      <c r="DI1655" s="31"/>
      <c r="DJ1655" s="31"/>
      <c r="DK1655" s="31"/>
      <c r="DL1655" s="31"/>
      <c r="DM1655" s="38" t="s">
        <v>9921</v>
      </c>
      <c r="DN1655" s="38"/>
      <c r="DO1655" s="35" t="s">
        <v>31539</v>
      </c>
      <c r="DP1655" s="31" t="s">
        <v>14772</v>
      </c>
      <c r="DQ1655" s="31" t="s">
        <v>14773</v>
      </c>
      <c r="DR1655" s="31"/>
      <c r="DS1655" s="31" t="s">
        <v>27543</v>
      </c>
      <c r="DT1655" s="31" t="s">
        <v>38086</v>
      </c>
      <c r="DU1655" s="31">
        <v>3</v>
      </c>
      <c r="DV1655" s="31" t="s">
        <v>32167</v>
      </c>
      <c r="DW1655" s="31"/>
      <c r="DX1655" s="31"/>
      <c r="DY1655" s="31"/>
      <c r="DZ1655" s="31"/>
      <c r="EA1655" s="31"/>
      <c r="EB1655" s="31">
        <v>0</v>
      </c>
      <c r="EC1655" s="31" t="s">
        <v>40170</v>
      </c>
      <c r="ED1655" s="31" t="s">
        <v>41101</v>
      </c>
      <c r="EE1655" s="31"/>
      <c r="EF1655" s="31"/>
      <c r="EG1655" s="31"/>
      <c r="EH1655" s="31"/>
      <c r="EI1655" s="31"/>
      <c r="EJ1655" s="31"/>
    </row>
    <row r="1656" spans="1:140" ht="23.25" customHeight="1">
      <c r="A1656" s="25">
        <v>1654</v>
      </c>
      <c r="B1656" s="30" t="s">
        <v>18702</v>
      </c>
      <c r="C1656" s="31">
        <v>140253490</v>
      </c>
      <c r="D1656" s="30" t="s">
        <v>496</v>
      </c>
      <c r="E1656" s="30"/>
      <c r="F1656" s="30" t="s">
        <v>36262</v>
      </c>
      <c r="G1656" s="31">
        <f t="shared" si="237"/>
        <v>58</v>
      </c>
      <c r="H1656" s="72">
        <f t="shared" si="238"/>
        <v>45870</v>
      </c>
      <c r="I1656" s="30"/>
      <c r="J1656" s="30" t="s">
        <v>34084</v>
      </c>
      <c r="K1656" s="30" t="s">
        <v>4318</v>
      </c>
      <c r="L1656" s="31" t="s">
        <v>4318</v>
      </c>
      <c r="M1656" s="31" t="s">
        <v>6378</v>
      </c>
      <c r="N1656" s="31" t="s">
        <v>7120</v>
      </c>
      <c r="O1656" s="31" t="s">
        <v>3943</v>
      </c>
      <c r="P1656" s="31" t="s">
        <v>3744</v>
      </c>
      <c r="Q1656" s="31"/>
      <c r="R1656" s="31">
        <v>24</v>
      </c>
      <c r="S1656" s="31">
        <v>0</v>
      </c>
      <c r="T1656" s="31"/>
      <c r="U1656" s="31">
        <v>1072</v>
      </c>
      <c r="V1656" s="31"/>
      <c r="W1656" s="31" t="s">
        <v>7076</v>
      </c>
      <c r="X1656" s="31" t="s">
        <v>4447</v>
      </c>
      <c r="Y1656" s="31" t="e">
        <f t="shared" ca="1" si="239"/>
        <v>#VALUE!</v>
      </c>
      <c r="Z1656" s="31" t="e">
        <f t="shared" ca="1" si="240"/>
        <v>#VALUE!</v>
      </c>
      <c r="AA1656" s="31"/>
      <c r="AB1656" s="31" t="s">
        <v>10510</v>
      </c>
      <c r="AC1656" s="31" t="s">
        <v>34153</v>
      </c>
      <c r="AD1656" s="31" t="s">
        <v>34194</v>
      </c>
      <c r="AE1656" s="31"/>
      <c r="AF1656" s="31" t="s">
        <v>24700</v>
      </c>
      <c r="AG1656" s="31" t="s">
        <v>5851</v>
      </c>
      <c r="AH1656" s="31" t="s">
        <v>7895</v>
      </c>
      <c r="AI1656" s="31" t="s">
        <v>7082</v>
      </c>
      <c r="AJ1656" s="31">
        <v>2011930178</v>
      </c>
      <c r="AK1656" s="31" t="s">
        <v>18335</v>
      </c>
      <c r="AL1656" s="31" t="s">
        <v>2166</v>
      </c>
      <c r="AM1656" s="31" t="s">
        <v>2681</v>
      </c>
      <c r="AN1656" s="31"/>
      <c r="AO1656" s="31"/>
      <c r="AP1656" s="31" t="s">
        <v>33082</v>
      </c>
      <c r="AQ1656" s="31" t="s">
        <v>6003</v>
      </c>
      <c r="AR1656" s="31" t="s">
        <v>34143</v>
      </c>
      <c r="AS1656" s="31" t="s">
        <v>34143</v>
      </c>
      <c r="AT1656" s="31" t="str">
        <f>_xlfn.IFNA(VLOOKUP(D1656,'[1]5. 1 Mei 2022'!$C$7:$F$60,4,FALSE),"")</f>
        <v/>
      </c>
      <c r="AU1656" s="31" t="s">
        <v>34278</v>
      </c>
      <c r="AV1656" s="31" t="s">
        <v>33085</v>
      </c>
      <c r="AW1656" s="31" t="s">
        <v>21743</v>
      </c>
      <c r="AX1656" s="29">
        <f t="shared" si="244"/>
        <v>46509</v>
      </c>
      <c r="AY1656" s="31" t="s">
        <v>26344</v>
      </c>
      <c r="AZ1656" s="31" t="s">
        <v>523</v>
      </c>
      <c r="BA1656" s="30" t="s">
        <v>33082</v>
      </c>
      <c r="BB1656" s="31"/>
      <c r="BC1656" s="31"/>
      <c r="BD1656" s="31" t="s">
        <v>31066</v>
      </c>
      <c r="BE1656" s="31" t="s">
        <v>7967</v>
      </c>
      <c r="BF1656" s="31" t="s">
        <v>33085</v>
      </c>
      <c r="BG1656" s="31"/>
      <c r="BH1656" s="31"/>
      <c r="BI1656" s="31"/>
      <c r="BJ1656" s="31" t="s">
        <v>23655</v>
      </c>
      <c r="BK1656" s="31" t="str">
        <f t="shared" si="236"/>
        <v>IV/a</v>
      </c>
      <c r="BL1656" s="31" t="s">
        <v>8078</v>
      </c>
      <c r="BM1656" s="31"/>
      <c r="BN1656" s="31"/>
      <c r="BO1656" s="31" t="s">
        <v>1498</v>
      </c>
      <c r="BP1656" s="31"/>
      <c r="BQ1656" s="31" t="s">
        <v>1498</v>
      </c>
      <c r="BR1656" s="31"/>
      <c r="BS1656" s="31"/>
      <c r="BT1656" s="31" t="s">
        <v>7010</v>
      </c>
      <c r="BU1656" s="31"/>
      <c r="BV1656" s="31" t="s">
        <v>2061</v>
      </c>
      <c r="BW1656" s="31">
        <f t="shared" ca="1" si="241"/>
        <v>33</v>
      </c>
      <c r="BX1656" s="78">
        <f t="shared" ca="1" si="242"/>
        <v>2</v>
      </c>
      <c r="BY1656" s="31"/>
      <c r="BZ1656" s="31"/>
      <c r="CA1656" s="31" t="s">
        <v>2483</v>
      </c>
      <c r="CB1656" s="31" t="s">
        <v>2519</v>
      </c>
      <c r="CC1656" s="31">
        <v>2</v>
      </c>
      <c r="CD1656" s="31">
        <v>1</v>
      </c>
      <c r="CE1656" s="31" t="s">
        <v>20085</v>
      </c>
      <c r="CF1656" s="31"/>
      <c r="CG1656" s="31"/>
      <c r="CH1656" s="31">
        <v>2007</v>
      </c>
      <c r="CI1656" s="31">
        <v>2010</v>
      </c>
      <c r="CJ1656" s="31"/>
      <c r="CK1656" s="31"/>
      <c r="CL1656" s="31"/>
      <c r="CM1656" s="31"/>
      <c r="CN1656" s="31"/>
      <c r="CO1656" s="31"/>
      <c r="CP1656" s="31"/>
      <c r="CQ1656" s="31"/>
      <c r="CR1656" s="31">
        <v>1008</v>
      </c>
      <c r="CS1656" s="31" t="s">
        <v>23921</v>
      </c>
      <c r="CT1656" s="31"/>
      <c r="CU1656" s="31" t="s">
        <v>8705</v>
      </c>
      <c r="CV1656" s="31" t="s">
        <v>8652</v>
      </c>
      <c r="CW1656" s="31" t="s">
        <v>8653</v>
      </c>
      <c r="CX1656" s="31" t="s">
        <v>8630</v>
      </c>
      <c r="CY1656" s="31"/>
      <c r="CZ1656" s="31"/>
      <c r="DA1656" s="31"/>
      <c r="DB1656" s="31"/>
      <c r="DC1656" s="31"/>
      <c r="DD1656" s="31"/>
      <c r="DE1656" s="31"/>
      <c r="DF1656" s="31"/>
      <c r="DG1656" s="31"/>
      <c r="DH1656" s="31"/>
      <c r="DI1656" s="31"/>
      <c r="DJ1656" s="31"/>
      <c r="DK1656" s="31"/>
      <c r="DL1656" s="31"/>
      <c r="DM1656" s="38" t="s">
        <v>8810</v>
      </c>
      <c r="DN1656" s="38"/>
      <c r="DO1656" s="35">
        <v>0</v>
      </c>
      <c r="DP1656" s="31" t="s">
        <v>12544</v>
      </c>
      <c r="DQ1656" s="31" t="s">
        <v>7959</v>
      </c>
      <c r="DR1656" s="31"/>
      <c r="DS1656" s="31" t="s">
        <v>7078</v>
      </c>
      <c r="DT1656" s="31" t="s">
        <v>38087</v>
      </c>
      <c r="DU1656" s="31">
        <v>3</v>
      </c>
      <c r="DV1656" s="31" t="s">
        <v>32167</v>
      </c>
      <c r="DW1656" s="31"/>
      <c r="DX1656" s="31"/>
      <c r="DY1656" s="31"/>
      <c r="DZ1656" s="31"/>
      <c r="EA1656" s="31"/>
      <c r="EB1656" s="31">
        <v>0</v>
      </c>
      <c r="EC1656" s="31" t="s">
        <v>39747</v>
      </c>
      <c r="ED1656" s="31" t="s">
        <v>41100</v>
      </c>
      <c r="EE1656" s="31"/>
      <c r="EF1656" s="31"/>
      <c r="EG1656" s="31"/>
      <c r="EH1656" s="31"/>
      <c r="EI1656" s="31"/>
      <c r="EJ1656" s="31"/>
    </row>
    <row r="1657" spans="1:140" ht="23.25" customHeight="1">
      <c r="A1657" s="25">
        <v>1655</v>
      </c>
      <c r="B1657" s="30" t="s">
        <v>24408</v>
      </c>
      <c r="C1657" s="31" t="s">
        <v>4388</v>
      </c>
      <c r="D1657" s="30" t="s">
        <v>3018</v>
      </c>
      <c r="E1657" s="30"/>
      <c r="F1657" s="30" t="s">
        <v>36255</v>
      </c>
      <c r="G1657" s="31">
        <f t="shared" si="237"/>
        <v>58</v>
      </c>
      <c r="H1657" s="72">
        <f t="shared" si="238"/>
        <v>52475</v>
      </c>
      <c r="I1657" s="30"/>
      <c r="J1657" s="30" t="s">
        <v>34084</v>
      </c>
      <c r="K1657" s="30" t="s">
        <v>4318</v>
      </c>
      <c r="L1657" s="31" t="s">
        <v>4318</v>
      </c>
      <c r="M1657" s="31" t="s">
        <v>3186</v>
      </c>
      <c r="N1657" s="31" t="s">
        <v>3311</v>
      </c>
      <c r="O1657" s="31" t="s">
        <v>2534</v>
      </c>
      <c r="P1657" s="52" t="s">
        <v>24630</v>
      </c>
      <c r="Q1657" s="31" t="s">
        <v>39233</v>
      </c>
      <c r="R1657" s="31">
        <v>7</v>
      </c>
      <c r="S1657" s="31">
        <v>10</v>
      </c>
      <c r="T1657" s="31"/>
      <c r="U1657" s="31">
        <v>577</v>
      </c>
      <c r="V1657" s="31" t="s">
        <v>15719</v>
      </c>
      <c r="W1657" s="31" t="s">
        <v>6910</v>
      </c>
      <c r="X1657" s="31" t="s">
        <v>5600</v>
      </c>
      <c r="Y1657" s="31">
        <f t="shared" ca="1" si="239"/>
        <v>38</v>
      </c>
      <c r="Z1657" s="31" t="str">
        <f t="shared" ca="1" si="240"/>
        <v>36-45</v>
      </c>
      <c r="AA1657" s="31"/>
      <c r="AB1657" s="31" t="s">
        <v>11144</v>
      </c>
      <c r="AC1657" s="31" t="s">
        <v>34145</v>
      </c>
      <c r="AD1657" s="31" t="s">
        <v>34145</v>
      </c>
      <c r="AE1657" s="31"/>
      <c r="AF1657" s="31" t="s">
        <v>24701</v>
      </c>
      <c r="AG1657" s="31" t="s">
        <v>4322</v>
      </c>
      <c r="AH1657" s="31" t="s">
        <v>4322</v>
      </c>
      <c r="AI1657" s="31" t="s">
        <v>908</v>
      </c>
      <c r="AJ1657" s="31" t="s">
        <v>6045</v>
      </c>
      <c r="AK1657" s="31">
        <v>148476</v>
      </c>
      <c r="AL1657" s="31" t="s">
        <v>1814</v>
      </c>
      <c r="AM1657" s="31" t="s">
        <v>2772</v>
      </c>
      <c r="AN1657" s="31"/>
      <c r="AO1657" s="31"/>
      <c r="AP1657" s="31" t="s">
        <v>33003</v>
      </c>
      <c r="AQ1657" s="52" t="s">
        <v>35984</v>
      </c>
      <c r="AR1657" s="31" t="s">
        <v>34145</v>
      </c>
      <c r="AS1657" s="31" t="s">
        <v>34145</v>
      </c>
      <c r="AT1657" s="31" t="s">
        <v>41692</v>
      </c>
      <c r="AU1657" s="31"/>
      <c r="AV1657" s="31" t="s">
        <v>20034</v>
      </c>
      <c r="AW1657" s="31" t="s">
        <v>21723</v>
      </c>
      <c r="AX1657" s="29">
        <f t="shared" si="244"/>
        <v>46555</v>
      </c>
      <c r="AY1657" s="31" t="s">
        <v>26346</v>
      </c>
      <c r="AZ1657" s="31" t="s">
        <v>33005</v>
      </c>
      <c r="BA1657" s="30" t="s">
        <v>33003</v>
      </c>
      <c r="BB1657" s="31" t="s">
        <v>41048</v>
      </c>
      <c r="BC1657" s="31"/>
      <c r="BD1657" s="31" t="s">
        <v>1759</v>
      </c>
      <c r="BE1657" s="31" t="s">
        <v>7969</v>
      </c>
      <c r="BF1657" s="31" t="s">
        <v>20034</v>
      </c>
      <c r="BG1657" s="31"/>
      <c r="BH1657" s="31"/>
      <c r="BI1657" s="31" t="s">
        <v>8136</v>
      </c>
      <c r="BJ1657" s="31" t="s">
        <v>20275</v>
      </c>
      <c r="BK1657" s="31" t="str">
        <f t="shared" si="236"/>
        <v>III/b</v>
      </c>
      <c r="BL1657" s="31" t="s">
        <v>8077</v>
      </c>
      <c r="BM1657" s="31"/>
      <c r="BN1657" s="31"/>
      <c r="BO1657" s="31"/>
      <c r="BP1657" s="31"/>
      <c r="BQ1657" s="31" t="s">
        <v>20275</v>
      </c>
      <c r="BR1657" s="52" t="s">
        <v>39748</v>
      </c>
      <c r="BS1657" s="52" t="s">
        <v>39234</v>
      </c>
      <c r="BT1657" s="31" t="s">
        <v>2917</v>
      </c>
      <c r="BU1657" s="31" t="s">
        <v>5049</v>
      </c>
      <c r="BV1657" s="31" t="s">
        <v>7211</v>
      </c>
      <c r="BW1657" s="31">
        <f t="shared" ca="1" si="241"/>
        <v>16</v>
      </c>
      <c r="BX1657" s="78">
        <f t="shared" ca="1" si="242"/>
        <v>3</v>
      </c>
      <c r="BY1657" s="31"/>
      <c r="BZ1657" s="31"/>
      <c r="CA1657" s="31" t="s">
        <v>2483</v>
      </c>
      <c r="CB1657" s="31" t="s">
        <v>2519</v>
      </c>
      <c r="CC1657" s="31">
        <v>2</v>
      </c>
      <c r="CD1657" s="31">
        <v>1</v>
      </c>
      <c r="CE1657" s="31" t="s">
        <v>20085</v>
      </c>
      <c r="CF1657" s="31"/>
      <c r="CG1657" s="31"/>
      <c r="CH1657" s="31"/>
      <c r="CI1657" s="31"/>
      <c r="CJ1657" s="31"/>
      <c r="CK1657" s="31"/>
      <c r="CL1657" s="31" t="s">
        <v>22299</v>
      </c>
      <c r="CM1657" s="31" t="s">
        <v>22104</v>
      </c>
      <c r="CN1657" s="31">
        <v>123</v>
      </c>
      <c r="CO1657" s="31" t="s">
        <v>28685</v>
      </c>
      <c r="CP1657" s="31" t="s">
        <v>22104</v>
      </c>
      <c r="CQ1657" s="31">
        <v>123</v>
      </c>
      <c r="CR1657" s="31">
        <v>4075</v>
      </c>
      <c r="CS1657" s="31" t="s">
        <v>18417</v>
      </c>
      <c r="CT1657" s="31" t="s">
        <v>18418</v>
      </c>
      <c r="CU1657" s="31" t="s">
        <v>4327</v>
      </c>
      <c r="CV1657" s="31" t="s">
        <v>17262</v>
      </c>
      <c r="CW1657" s="31" t="s">
        <v>17263</v>
      </c>
      <c r="CX1657" s="31" t="s">
        <v>17264</v>
      </c>
      <c r="CY1657" s="31"/>
      <c r="CZ1657" s="31"/>
      <c r="DA1657" s="31"/>
      <c r="DB1657" s="31" t="s">
        <v>15747</v>
      </c>
      <c r="DC1657" s="31" t="s">
        <v>15757</v>
      </c>
      <c r="DD1657" s="31" t="s">
        <v>15746</v>
      </c>
      <c r="DE1657" s="31"/>
      <c r="DF1657" s="31"/>
      <c r="DG1657" s="31"/>
      <c r="DH1657" s="31"/>
      <c r="DI1657" s="31" t="s">
        <v>24822</v>
      </c>
      <c r="DJ1657" s="31" t="s">
        <v>24823</v>
      </c>
      <c r="DK1657" s="31" t="s">
        <v>25645</v>
      </c>
      <c r="DL1657" s="31" t="s">
        <v>13888</v>
      </c>
      <c r="DM1657" s="38" t="s">
        <v>9517</v>
      </c>
      <c r="DN1657" s="38"/>
      <c r="DO1657" s="35">
        <v>0</v>
      </c>
      <c r="DP1657" s="31" t="s">
        <v>14743</v>
      </c>
      <c r="DQ1657" s="31" t="s">
        <v>14744</v>
      </c>
      <c r="DR1657" s="31"/>
      <c r="DS1657" s="31" t="s">
        <v>3019</v>
      </c>
      <c r="DT1657" s="31" t="s">
        <v>38088</v>
      </c>
      <c r="DU1657" s="31">
        <v>2</v>
      </c>
      <c r="DV1657" s="31" t="s">
        <v>32165</v>
      </c>
      <c r="DW1657" s="31" t="s">
        <v>1759</v>
      </c>
      <c r="DX1657" s="31" t="s">
        <v>1759</v>
      </c>
      <c r="DY1657" s="31" t="s">
        <v>36114</v>
      </c>
      <c r="DZ1657" s="52" t="s">
        <v>36110</v>
      </c>
      <c r="EA1657" s="52" t="s">
        <v>35502</v>
      </c>
      <c r="EB1657" s="31">
        <v>0</v>
      </c>
      <c r="EC1657" s="31" t="s">
        <v>40168</v>
      </c>
      <c r="ED1657" s="31" t="s">
        <v>41101</v>
      </c>
      <c r="EE1657" s="31"/>
      <c r="EF1657" s="31"/>
      <c r="EG1657" s="31"/>
      <c r="EH1657" s="31"/>
      <c r="EI1657" s="31"/>
      <c r="EJ1657" s="31"/>
    </row>
    <row r="1658" spans="1:140" ht="23.25" customHeight="1">
      <c r="A1658" s="25">
        <v>1656</v>
      </c>
      <c r="B1658" s="30" t="s">
        <v>20466</v>
      </c>
      <c r="C1658" s="31" t="s">
        <v>19017</v>
      </c>
      <c r="D1658" s="30" t="s">
        <v>26280</v>
      </c>
      <c r="E1658" s="30"/>
      <c r="F1658" s="30" t="s">
        <v>36262</v>
      </c>
      <c r="G1658" s="31">
        <f t="shared" si="237"/>
        <v>58</v>
      </c>
      <c r="H1658" s="72">
        <f t="shared" si="238"/>
        <v>55763</v>
      </c>
      <c r="I1658" s="30" t="s">
        <v>35321</v>
      </c>
      <c r="J1658" s="30" t="s">
        <v>34085</v>
      </c>
      <c r="K1658" s="30" t="s">
        <v>34083</v>
      </c>
      <c r="L1658" s="31" t="s">
        <v>16726</v>
      </c>
      <c r="M1658" s="31" t="s">
        <v>3186</v>
      </c>
      <c r="N1658" s="31" t="s">
        <v>5865</v>
      </c>
      <c r="O1658" s="31" t="s">
        <v>5117</v>
      </c>
      <c r="P1658" s="31" t="s">
        <v>25993</v>
      </c>
      <c r="Q1658" s="31"/>
      <c r="R1658" s="31"/>
      <c r="S1658" s="31"/>
      <c r="T1658" s="31"/>
      <c r="U1658" s="31" t="s">
        <v>22844</v>
      </c>
      <c r="V1658" s="31"/>
      <c r="W1658" s="31" t="s">
        <v>19019</v>
      </c>
      <c r="X1658" s="31" t="s">
        <v>18017</v>
      </c>
      <c r="Y1658" s="31">
        <f t="shared" ca="1" si="239"/>
        <v>29</v>
      </c>
      <c r="Z1658" s="31" t="str">
        <f t="shared" ca="1" si="240"/>
        <v>21-35</v>
      </c>
      <c r="AA1658" s="31"/>
      <c r="AB1658" s="31" t="s">
        <v>38431</v>
      </c>
      <c r="AC1658" s="31" t="s">
        <v>34147</v>
      </c>
      <c r="AD1658" s="31" t="s">
        <v>34147</v>
      </c>
      <c r="AE1658" s="31"/>
      <c r="AF1658" s="31" t="s">
        <v>24699</v>
      </c>
      <c r="AG1658" s="31" t="s">
        <v>5852</v>
      </c>
      <c r="AH1658" s="31" t="s">
        <v>4322</v>
      </c>
      <c r="AI1658" s="31" t="s">
        <v>5828</v>
      </c>
      <c r="AJ1658" s="52" t="s">
        <v>38432</v>
      </c>
      <c r="AK1658" s="52" t="s">
        <v>38433</v>
      </c>
      <c r="AL1658" s="52" t="s">
        <v>35697</v>
      </c>
      <c r="AM1658" s="31" t="s">
        <v>38434</v>
      </c>
      <c r="AN1658" s="31"/>
      <c r="AO1658" s="52" t="s">
        <v>21718</v>
      </c>
      <c r="AP1658" s="31" t="s">
        <v>3619</v>
      </c>
      <c r="AQ1658" s="31" t="s">
        <v>5160</v>
      </c>
      <c r="AR1658" s="31" t="s">
        <v>34147</v>
      </c>
      <c r="AS1658" s="31" t="s">
        <v>34147</v>
      </c>
      <c r="AT1658" s="31" t="str">
        <f>_xlfn.IFNA(VLOOKUP(D1658,'[1]5. 1 Mei 2022'!$C$7:$F$60,4,FALSE),"")</f>
        <v/>
      </c>
      <c r="AU1658" s="31"/>
      <c r="AV1658" s="31" t="s">
        <v>20032</v>
      </c>
      <c r="AW1658" s="31" t="s">
        <v>16037</v>
      </c>
      <c r="AX1658" s="29">
        <f t="shared" si="244"/>
        <v>45916</v>
      </c>
      <c r="AY1658" s="31" t="s">
        <v>26346</v>
      </c>
      <c r="AZ1658" s="31" t="s">
        <v>225</v>
      </c>
      <c r="BA1658" s="30" t="s">
        <v>3619</v>
      </c>
      <c r="BB1658" s="31" t="s">
        <v>29341</v>
      </c>
      <c r="BC1658" s="31"/>
      <c r="BD1658" s="31" t="s">
        <v>7980</v>
      </c>
      <c r="BE1658" s="31" t="s">
        <v>7969</v>
      </c>
      <c r="BF1658" s="31" t="s">
        <v>20032</v>
      </c>
      <c r="BG1658" s="31"/>
      <c r="BH1658" s="31"/>
      <c r="BI1658" s="31"/>
      <c r="BJ1658" s="31">
        <v>0</v>
      </c>
      <c r="BK1658" s="31" t="str">
        <f t="shared" si="236"/>
        <v>II/c</v>
      </c>
      <c r="BL1658" s="31"/>
      <c r="BM1658" s="31"/>
      <c r="BN1658" s="31"/>
      <c r="BO1658" s="31"/>
      <c r="BP1658" s="31"/>
      <c r="BQ1658" s="31"/>
      <c r="BR1658" s="31"/>
      <c r="BS1658" s="31"/>
      <c r="BT1658" s="31"/>
      <c r="BU1658" s="31"/>
      <c r="BV1658" s="31" t="s">
        <v>5160</v>
      </c>
      <c r="BW1658" s="31">
        <f t="shared" ca="1" si="241"/>
        <v>7</v>
      </c>
      <c r="BX1658" s="78">
        <f t="shared" ca="1" si="242"/>
        <v>2</v>
      </c>
      <c r="BY1658" s="31" t="s">
        <v>25993</v>
      </c>
      <c r="BZ1658" s="31"/>
      <c r="CA1658" s="31" t="s">
        <v>2483</v>
      </c>
      <c r="CB1658" s="31" t="s">
        <v>2406</v>
      </c>
      <c r="CC1658" s="31"/>
      <c r="CD1658" s="31"/>
      <c r="CE1658" s="31" t="s">
        <v>20085</v>
      </c>
      <c r="CF1658" s="31"/>
      <c r="CG1658" s="31"/>
      <c r="CH1658" s="31"/>
      <c r="CI1658" s="31"/>
      <c r="CJ1658" s="31"/>
      <c r="CK1658" s="31"/>
      <c r="CL1658" s="31" t="s">
        <v>39443</v>
      </c>
      <c r="CM1658" s="52" t="s">
        <v>36554</v>
      </c>
      <c r="CN1658" s="31">
        <v>127</v>
      </c>
      <c r="CO1658" s="31" t="s">
        <v>36555</v>
      </c>
      <c r="CP1658" s="66" t="s">
        <v>36554</v>
      </c>
      <c r="CQ1658" s="31">
        <v>127</v>
      </c>
      <c r="CR1658" s="31">
        <v>6630</v>
      </c>
      <c r="CS1658" s="31" t="s">
        <v>22126</v>
      </c>
      <c r="CT1658" s="31"/>
      <c r="CU1658" s="31"/>
      <c r="CV1658" s="31" t="s">
        <v>19566</v>
      </c>
      <c r="CW1658" s="31" t="s">
        <v>19567</v>
      </c>
      <c r="CX1658" s="31" t="s">
        <v>19043</v>
      </c>
      <c r="CY1658" s="31"/>
      <c r="CZ1658" s="31"/>
      <c r="DA1658" s="31"/>
      <c r="DB1658" s="31"/>
      <c r="DC1658" s="31"/>
      <c r="DD1658" s="31"/>
      <c r="DE1658" s="31"/>
      <c r="DF1658" s="31"/>
      <c r="DG1658" s="31"/>
      <c r="DH1658" s="31"/>
      <c r="DI1658" s="31"/>
      <c r="DJ1658" s="31"/>
      <c r="DK1658" s="31"/>
      <c r="DL1658" s="31"/>
      <c r="DM1658" s="38" t="s">
        <v>28972</v>
      </c>
      <c r="DN1658" s="38"/>
      <c r="DO1658" s="51" t="s">
        <v>34557</v>
      </c>
      <c r="DP1658" s="31" t="s">
        <v>19244</v>
      </c>
      <c r="DQ1658" s="31" t="s">
        <v>19245</v>
      </c>
      <c r="DR1658" s="31" t="s">
        <v>19247</v>
      </c>
      <c r="DS1658" s="31" t="s">
        <v>19246</v>
      </c>
      <c r="DT1658" s="31" t="s">
        <v>38089</v>
      </c>
      <c r="DU1658" s="31">
        <v>3</v>
      </c>
      <c r="DV1658" s="31" t="s">
        <v>32167</v>
      </c>
      <c r="DW1658" s="31" t="s">
        <v>7980</v>
      </c>
      <c r="DX1658" s="31"/>
      <c r="DY1658" s="31">
        <v>2018</v>
      </c>
      <c r="DZ1658" s="31">
        <v>2018</v>
      </c>
      <c r="EA1658" s="31"/>
      <c r="EB1658" s="31">
        <v>0</v>
      </c>
      <c r="EC1658" s="31" t="s">
        <v>40139</v>
      </c>
      <c r="ED1658" s="31" t="s">
        <v>41101</v>
      </c>
      <c r="EE1658" s="31"/>
      <c r="EF1658" s="31"/>
      <c r="EG1658" s="31"/>
      <c r="EH1658" s="31"/>
      <c r="EI1658" s="31"/>
      <c r="EJ1658" s="31"/>
    </row>
    <row r="1659" spans="1:140" ht="23.25" customHeight="1">
      <c r="A1659" s="25">
        <v>1657</v>
      </c>
      <c r="B1659" s="30" t="s">
        <v>24215</v>
      </c>
      <c r="C1659" s="31">
        <v>140336586</v>
      </c>
      <c r="D1659" s="30" t="s">
        <v>53</v>
      </c>
      <c r="E1659" s="30"/>
      <c r="F1659" s="30" t="s">
        <v>36254</v>
      </c>
      <c r="G1659" s="31">
        <f t="shared" si="237"/>
        <v>58</v>
      </c>
      <c r="H1659" s="72">
        <f t="shared" si="238"/>
        <v>49065</v>
      </c>
      <c r="I1659" s="30"/>
      <c r="J1659" s="30" t="s">
        <v>34084</v>
      </c>
      <c r="K1659" s="30" t="s">
        <v>4318</v>
      </c>
      <c r="L1659" s="31" t="s">
        <v>4318</v>
      </c>
      <c r="M1659" s="31" t="s">
        <v>3186</v>
      </c>
      <c r="N1659" s="31" t="s">
        <v>5797</v>
      </c>
      <c r="O1659" s="31" t="s">
        <v>5271</v>
      </c>
      <c r="P1659" s="31" t="s">
        <v>23983</v>
      </c>
      <c r="Q1659" s="31"/>
      <c r="R1659" s="31">
        <v>20</v>
      </c>
      <c r="S1659" s="31">
        <v>0</v>
      </c>
      <c r="T1659" s="31"/>
      <c r="U1659" s="31">
        <v>1436</v>
      </c>
      <c r="V1659" s="31"/>
      <c r="W1659" s="31" t="s">
        <v>7541</v>
      </c>
      <c r="X1659" s="31" t="s">
        <v>12346</v>
      </c>
      <c r="Y1659" s="31">
        <f t="shared" ca="1" si="239"/>
        <v>47</v>
      </c>
      <c r="Z1659" s="31" t="str">
        <f t="shared" ca="1" si="240"/>
        <v>46-58</v>
      </c>
      <c r="AA1659" s="31"/>
      <c r="AB1659" s="31" t="s">
        <v>11144</v>
      </c>
      <c r="AC1659" s="31" t="s">
        <v>34145</v>
      </c>
      <c r="AD1659" s="31" t="s">
        <v>34145</v>
      </c>
      <c r="AE1659" s="31"/>
      <c r="AF1659" s="31" t="s">
        <v>24701</v>
      </c>
      <c r="AG1659" s="31" t="s">
        <v>4322</v>
      </c>
      <c r="AH1659" s="31" t="s">
        <v>4322</v>
      </c>
      <c r="AI1659" s="31" t="s">
        <v>908</v>
      </c>
      <c r="AJ1659" s="31">
        <v>99110</v>
      </c>
      <c r="AK1659" s="31" t="s">
        <v>7106</v>
      </c>
      <c r="AL1659" s="31" t="s">
        <v>4981</v>
      </c>
      <c r="AM1659" s="31" t="s">
        <v>4978</v>
      </c>
      <c r="AN1659" s="31"/>
      <c r="AO1659" s="31"/>
      <c r="AP1659" s="31" t="s">
        <v>20019</v>
      </c>
      <c r="AQ1659" s="31" t="s">
        <v>19167</v>
      </c>
      <c r="AR1659" s="31" t="s">
        <v>34145</v>
      </c>
      <c r="AS1659" s="31" t="s">
        <v>34145</v>
      </c>
      <c r="AT1659" s="31" t="str">
        <f>_xlfn.IFNA(VLOOKUP(D1659,'[1]5. 1 Mei 2022'!$C$7:$F$60,4,FALSE),"")</f>
        <v/>
      </c>
      <c r="AU1659" s="31"/>
      <c r="AV1659" s="31" t="s">
        <v>20033</v>
      </c>
      <c r="AW1659" s="31"/>
      <c r="AX1659" s="29">
        <f t="shared" si="244"/>
        <v>1903</v>
      </c>
      <c r="AY1659" s="31" t="s">
        <v>26346</v>
      </c>
      <c r="AZ1659" s="31" t="s">
        <v>20021</v>
      </c>
      <c r="BA1659" s="30" t="s">
        <v>20019</v>
      </c>
      <c r="BB1659" s="31" t="s">
        <v>8026</v>
      </c>
      <c r="BC1659" s="31"/>
      <c r="BD1659" s="31" t="s">
        <v>7997</v>
      </c>
      <c r="BE1659" s="31" t="s">
        <v>7969</v>
      </c>
      <c r="BF1659" s="31" t="s">
        <v>20033</v>
      </c>
      <c r="BG1659" s="31"/>
      <c r="BH1659" s="31"/>
      <c r="BI1659" s="31" t="s">
        <v>8136</v>
      </c>
      <c r="BJ1659" s="31" t="s">
        <v>3185</v>
      </c>
      <c r="BK1659" s="31" t="str">
        <f t="shared" si="236"/>
        <v>III/d</v>
      </c>
      <c r="BL1659" s="31" t="s">
        <v>8077</v>
      </c>
      <c r="BM1659" s="31"/>
      <c r="BN1659" s="31"/>
      <c r="BO1659" s="31"/>
      <c r="BP1659" s="31" t="s">
        <v>1498</v>
      </c>
      <c r="BQ1659" s="31" t="s">
        <v>3185</v>
      </c>
      <c r="BR1659" s="31" t="s">
        <v>21839</v>
      </c>
      <c r="BS1659" s="31" t="s">
        <v>25690</v>
      </c>
      <c r="BT1659" s="31" t="s">
        <v>1694</v>
      </c>
      <c r="BU1659" s="31"/>
      <c r="BV1659" s="31" t="s">
        <v>7546</v>
      </c>
      <c r="BW1659" s="31">
        <f t="shared" ca="1" si="241"/>
        <v>29</v>
      </c>
      <c r="BX1659" s="78">
        <f t="shared" ca="1" si="242"/>
        <v>3</v>
      </c>
      <c r="BY1659" s="31"/>
      <c r="BZ1659" s="31"/>
      <c r="CA1659" s="31" t="s">
        <v>2483</v>
      </c>
      <c r="CB1659" s="31" t="s">
        <v>2519</v>
      </c>
      <c r="CC1659" s="31">
        <v>2</v>
      </c>
      <c r="CD1659" s="31">
        <v>1</v>
      </c>
      <c r="CE1659" s="31" t="s">
        <v>20085</v>
      </c>
      <c r="CF1659" s="31"/>
      <c r="CG1659" s="31">
        <v>2007</v>
      </c>
      <c r="CH1659" s="31"/>
      <c r="CI1659" s="31"/>
      <c r="CJ1659" s="31"/>
      <c r="CK1659" s="31"/>
      <c r="CL1659" s="31" t="s">
        <v>36018</v>
      </c>
      <c r="CM1659" s="31" t="s">
        <v>33451</v>
      </c>
      <c r="CN1659" s="31">
        <v>127</v>
      </c>
      <c r="CO1659" s="31" t="s">
        <v>36074</v>
      </c>
      <c r="CP1659" s="31" t="s">
        <v>33451</v>
      </c>
      <c r="CQ1659" s="31">
        <v>127</v>
      </c>
      <c r="CR1659" s="31">
        <v>3410</v>
      </c>
      <c r="CS1659" s="31" t="s">
        <v>8315</v>
      </c>
      <c r="CT1659" s="31"/>
      <c r="CU1659" s="31" t="s">
        <v>8314</v>
      </c>
      <c r="CV1659" s="31" t="s">
        <v>8347</v>
      </c>
      <c r="CW1659" s="31" t="s">
        <v>8348</v>
      </c>
      <c r="CX1659" s="31" t="s">
        <v>8346</v>
      </c>
      <c r="CY1659" s="31"/>
      <c r="CZ1659" s="31"/>
      <c r="DA1659" s="31"/>
      <c r="DB1659" s="31" t="s">
        <v>15747</v>
      </c>
      <c r="DC1659" s="31" t="s">
        <v>15750</v>
      </c>
      <c r="DD1659" s="31" t="s">
        <v>15746</v>
      </c>
      <c r="DE1659" s="31"/>
      <c r="DF1659" s="31"/>
      <c r="DG1659" s="31"/>
      <c r="DH1659" s="31"/>
      <c r="DI1659" s="31" t="s">
        <v>24822</v>
      </c>
      <c r="DJ1659" s="31" t="s">
        <v>24823</v>
      </c>
      <c r="DK1659" s="31" t="s">
        <v>25642</v>
      </c>
      <c r="DL1659" s="31" t="s">
        <v>25643</v>
      </c>
      <c r="DM1659" s="38" t="s">
        <v>9314</v>
      </c>
      <c r="DN1659" s="38"/>
      <c r="DO1659" s="35">
        <v>0</v>
      </c>
      <c r="DP1659" s="31" t="s">
        <v>13049</v>
      </c>
      <c r="DQ1659" s="31" t="s">
        <v>13048</v>
      </c>
      <c r="DR1659" s="31"/>
      <c r="DS1659" s="31" t="s">
        <v>26953</v>
      </c>
      <c r="DT1659" s="31" t="s">
        <v>38090</v>
      </c>
      <c r="DU1659" s="31">
        <v>3</v>
      </c>
      <c r="DV1659" s="31" t="s">
        <v>32167</v>
      </c>
      <c r="DW1659" s="31" t="s">
        <v>7997</v>
      </c>
      <c r="DX1659" s="31" t="s">
        <v>7997</v>
      </c>
      <c r="DY1659" s="31" t="s">
        <v>34581</v>
      </c>
      <c r="DZ1659" s="29">
        <v>44770</v>
      </c>
      <c r="EA1659" s="29">
        <v>45758</v>
      </c>
      <c r="EB1659" s="31">
        <v>134809</v>
      </c>
      <c r="EC1659" s="31" t="s">
        <v>40168</v>
      </c>
      <c r="ED1659" s="31" t="s">
        <v>41101</v>
      </c>
      <c r="EE1659" s="31"/>
      <c r="EF1659" s="31"/>
      <c r="EG1659" s="31"/>
      <c r="EH1659" s="31"/>
      <c r="EI1659" s="31"/>
      <c r="EJ1659" s="31"/>
    </row>
    <row r="1660" spans="1:140" ht="23.25" customHeight="1">
      <c r="A1660" s="25">
        <v>1658</v>
      </c>
      <c r="B1660" s="30" t="s">
        <v>24370</v>
      </c>
      <c r="C1660" s="31" t="s">
        <v>4318</v>
      </c>
      <c r="D1660" s="30" t="s">
        <v>6459</v>
      </c>
      <c r="E1660" s="30"/>
      <c r="F1660" s="30" t="s">
        <v>36254</v>
      </c>
      <c r="G1660" s="31">
        <f t="shared" si="237"/>
        <v>58</v>
      </c>
      <c r="H1660" s="72">
        <f t="shared" si="238"/>
        <v>51714</v>
      </c>
      <c r="I1660" s="30"/>
      <c r="J1660" s="30" t="s">
        <v>34084</v>
      </c>
      <c r="K1660" s="30" t="s">
        <v>4318</v>
      </c>
      <c r="L1660" s="31" t="s">
        <v>4318</v>
      </c>
      <c r="M1660" s="31" t="s">
        <v>3186</v>
      </c>
      <c r="N1660" s="31" t="s">
        <v>4008</v>
      </c>
      <c r="O1660" s="31" t="s">
        <v>4320</v>
      </c>
      <c r="P1660" s="52" t="s">
        <v>24630</v>
      </c>
      <c r="Q1660" s="31" t="s">
        <v>39344</v>
      </c>
      <c r="R1660" s="31">
        <v>11</v>
      </c>
      <c r="S1660" s="31">
        <v>10</v>
      </c>
      <c r="T1660" s="31"/>
      <c r="U1660" s="31">
        <v>1594</v>
      </c>
      <c r="V1660" s="31" t="s">
        <v>2809</v>
      </c>
      <c r="W1660" s="31" t="s">
        <v>3157</v>
      </c>
      <c r="X1660" s="31" t="s">
        <v>7629</v>
      </c>
      <c r="Y1660" s="31">
        <f t="shared" ca="1" si="239"/>
        <v>40</v>
      </c>
      <c r="Z1660" s="31" t="str">
        <f t="shared" ca="1" si="240"/>
        <v>36-45</v>
      </c>
      <c r="AA1660" s="31"/>
      <c r="AB1660" s="31" t="s">
        <v>11144</v>
      </c>
      <c r="AC1660" s="31" t="s">
        <v>34145</v>
      </c>
      <c r="AD1660" s="31" t="s">
        <v>34145</v>
      </c>
      <c r="AE1660" s="31"/>
      <c r="AF1660" s="31" t="s">
        <v>24701</v>
      </c>
      <c r="AG1660" s="31" t="s">
        <v>4322</v>
      </c>
      <c r="AH1660" s="31" t="s">
        <v>4322</v>
      </c>
      <c r="AI1660" s="31" t="s">
        <v>908</v>
      </c>
      <c r="AJ1660" s="31" t="s">
        <v>7332</v>
      </c>
      <c r="AK1660" s="31" t="s">
        <v>7333</v>
      </c>
      <c r="AL1660" s="31">
        <v>38321</v>
      </c>
      <c r="AM1660" s="31" t="s">
        <v>7141</v>
      </c>
      <c r="AN1660" s="31"/>
      <c r="AO1660" s="31"/>
      <c r="AP1660" s="31" t="s">
        <v>20019</v>
      </c>
      <c r="AQ1660" s="31" t="s">
        <v>19167</v>
      </c>
      <c r="AR1660" s="31" t="s">
        <v>34145</v>
      </c>
      <c r="AS1660" s="31" t="s">
        <v>34145</v>
      </c>
      <c r="AT1660" s="31" t="str">
        <f>_xlfn.IFNA(VLOOKUP(D1660,'[1]5. 1 Mei 2022'!$C$7:$F$60,4,FALSE),"")</f>
        <v/>
      </c>
      <c r="AU1660" s="31"/>
      <c r="AV1660" s="31" t="s">
        <v>20034</v>
      </c>
      <c r="AW1660" s="31"/>
      <c r="AX1660" s="29">
        <f t="shared" si="244"/>
        <v>1903</v>
      </c>
      <c r="AY1660" s="31" t="s">
        <v>26346</v>
      </c>
      <c r="AZ1660" s="31" t="s">
        <v>20021</v>
      </c>
      <c r="BA1660" s="30" t="s">
        <v>20019</v>
      </c>
      <c r="BB1660" s="31" t="s">
        <v>8026</v>
      </c>
      <c r="BC1660" s="31"/>
      <c r="BD1660" s="31" t="s">
        <v>1759</v>
      </c>
      <c r="BE1660" s="31" t="s">
        <v>7969</v>
      </c>
      <c r="BF1660" s="31" t="s">
        <v>20034</v>
      </c>
      <c r="BG1660" s="31"/>
      <c r="BH1660" s="31"/>
      <c r="BI1660" s="31" t="s">
        <v>8136</v>
      </c>
      <c r="BJ1660" s="31" t="s">
        <v>20275</v>
      </c>
      <c r="BK1660" s="31" t="str">
        <f t="shared" si="236"/>
        <v>III/c</v>
      </c>
      <c r="BL1660" s="31" t="s">
        <v>8077</v>
      </c>
      <c r="BM1660" s="31"/>
      <c r="BN1660" s="31"/>
      <c r="BO1660" s="31"/>
      <c r="BP1660" s="31" t="s">
        <v>1498</v>
      </c>
      <c r="BQ1660" s="31" t="s">
        <v>3185</v>
      </c>
      <c r="BR1660" s="52" t="s">
        <v>39748</v>
      </c>
      <c r="BS1660" s="52" t="s">
        <v>39345</v>
      </c>
      <c r="BT1660" s="31" t="s">
        <v>7564</v>
      </c>
      <c r="BU1660" s="31" t="s">
        <v>794</v>
      </c>
      <c r="BV1660" s="31" t="s">
        <v>7211</v>
      </c>
      <c r="BW1660" s="31">
        <f t="shared" ca="1" si="241"/>
        <v>16</v>
      </c>
      <c r="BX1660" s="78">
        <f t="shared" ca="1" si="242"/>
        <v>3</v>
      </c>
      <c r="BY1660" s="31"/>
      <c r="BZ1660" s="31"/>
      <c r="CA1660" s="31" t="s">
        <v>2483</v>
      </c>
      <c r="CB1660" s="31" t="s">
        <v>2519</v>
      </c>
      <c r="CC1660" s="31">
        <v>2</v>
      </c>
      <c r="CD1660" s="31">
        <v>1</v>
      </c>
      <c r="CE1660" s="31" t="s">
        <v>20085</v>
      </c>
      <c r="CF1660" s="31"/>
      <c r="CG1660" s="31"/>
      <c r="CH1660" s="31"/>
      <c r="CI1660" s="31"/>
      <c r="CJ1660" s="31"/>
      <c r="CK1660" s="31"/>
      <c r="CL1660" s="31" t="s">
        <v>22303</v>
      </c>
      <c r="CM1660" s="31" t="s">
        <v>22304</v>
      </c>
      <c r="CN1660" s="31">
        <v>123</v>
      </c>
      <c r="CO1660" s="31" t="s">
        <v>25541</v>
      </c>
      <c r="CP1660" s="31" t="s">
        <v>22304</v>
      </c>
      <c r="CQ1660" s="31">
        <v>123</v>
      </c>
      <c r="CR1660" s="31">
        <v>4076</v>
      </c>
      <c r="CS1660" s="31" t="s">
        <v>3488</v>
      </c>
      <c r="CT1660" s="31"/>
      <c r="CU1660" s="31" t="s">
        <v>2047</v>
      </c>
      <c r="CV1660" s="31" t="s">
        <v>8359</v>
      </c>
      <c r="CW1660" s="31" t="s">
        <v>8360</v>
      </c>
      <c r="CX1660" s="31" t="s">
        <v>8346</v>
      </c>
      <c r="CY1660" s="31"/>
      <c r="CZ1660" s="31"/>
      <c r="DA1660" s="31"/>
      <c r="DB1660" s="31" t="s">
        <v>15747</v>
      </c>
      <c r="DC1660" s="31" t="s">
        <v>15750</v>
      </c>
      <c r="DD1660" s="31" t="s">
        <v>15746</v>
      </c>
      <c r="DE1660" s="31"/>
      <c r="DF1660" s="31"/>
      <c r="DG1660" s="31"/>
      <c r="DH1660" s="31"/>
      <c r="DI1660" s="31" t="s">
        <v>24822</v>
      </c>
      <c r="DJ1660" s="31" t="s">
        <v>24823</v>
      </c>
      <c r="DK1660" s="31"/>
      <c r="DL1660" s="31"/>
      <c r="DM1660" s="38" t="s">
        <v>9480</v>
      </c>
      <c r="DN1660" s="38"/>
      <c r="DO1660" s="35">
        <v>0</v>
      </c>
      <c r="DP1660" s="31" t="s">
        <v>13050</v>
      </c>
      <c r="DQ1660" s="31" t="s">
        <v>20819</v>
      </c>
      <c r="DR1660" s="31"/>
      <c r="DS1660" s="31" t="s">
        <v>27118</v>
      </c>
      <c r="DT1660" s="31" t="s">
        <v>38091</v>
      </c>
      <c r="DU1660" s="31">
        <v>3</v>
      </c>
      <c r="DV1660" s="31" t="s">
        <v>32167</v>
      </c>
      <c r="DW1660" s="31" t="s">
        <v>1759</v>
      </c>
      <c r="DX1660" s="31" t="s">
        <v>1759</v>
      </c>
      <c r="DY1660" s="31" t="s">
        <v>24760</v>
      </c>
      <c r="DZ1660" s="31" t="s">
        <v>21842</v>
      </c>
      <c r="EA1660" s="31"/>
      <c r="EB1660" s="31">
        <v>0</v>
      </c>
      <c r="EC1660" s="31" t="s">
        <v>40168</v>
      </c>
      <c r="ED1660" s="31" t="s">
        <v>41101</v>
      </c>
      <c r="EE1660" s="31"/>
      <c r="EF1660" s="31"/>
      <c r="EG1660" s="31"/>
      <c r="EH1660" s="31"/>
      <c r="EI1660" s="31"/>
      <c r="EJ1660" s="31"/>
    </row>
    <row r="1661" spans="1:140" ht="23.25" customHeight="1">
      <c r="A1661" s="25">
        <v>1659</v>
      </c>
      <c r="B1661" s="30" t="s">
        <v>2313</v>
      </c>
      <c r="C1661" s="31" t="s">
        <v>4362</v>
      </c>
      <c r="D1661" s="30" t="s">
        <v>4362</v>
      </c>
      <c r="E1661" s="30"/>
      <c r="F1661" s="30" t="s">
        <v>36262</v>
      </c>
      <c r="G1661" s="31">
        <f t="shared" si="237"/>
        <v>58</v>
      </c>
      <c r="H1661" s="72">
        <f t="shared" si="238"/>
        <v>50830</v>
      </c>
      <c r="I1661" s="30"/>
      <c r="J1661" s="30" t="s">
        <v>34084</v>
      </c>
      <c r="K1661" s="30" t="s">
        <v>4318</v>
      </c>
      <c r="L1661" s="31" t="s">
        <v>4318</v>
      </c>
      <c r="M1661" s="31" t="s">
        <v>6378</v>
      </c>
      <c r="N1661" s="31" t="s">
        <v>5863</v>
      </c>
      <c r="O1661" s="31" t="s">
        <v>2485</v>
      </c>
      <c r="P1661" s="31" t="s">
        <v>21723</v>
      </c>
      <c r="Q1661" s="31"/>
      <c r="R1661" s="31">
        <v>19</v>
      </c>
      <c r="S1661" s="31">
        <v>11</v>
      </c>
      <c r="T1661" s="31"/>
      <c r="U1661" s="31">
        <v>331</v>
      </c>
      <c r="V1661" s="31"/>
      <c r="W1661" s="31" t="s">
        <v>6910</v>
      </c>
      <c r="X1661" s="31" t="s">
        <v>3703</v>
      </c>
      <c r="Y1661" s="31">
        <f t="shared" ca="1" si="239"/>
        <v>42</v>
      </c>
      <c r="Z1661" s="31" t="str">
        <f t="shared" ca="1" si="240"/>
        <v>36-45</v>
      </c>
      <c r="AA1661" s="31"/>
      <c r="AB1661" s="31" t="s">
        <v>1720</v>
      </c>
      <c r="AC1661" s="31" t="s">
        <v>34153</v>
      </c>
      <c r="AD1661" s="31" t="s">
        <v>34194</v>
      </c>
      <c r="AE1661" s="31"/>
      <c r="AF1661" s="31" t="s">
        <v>24700</v>
      </c>
      <c r="AG1661" s="31" t="s">
        <v>7895</v>
      </c>
      <c r="AH1661" s="31" t="s">
        <v>7895</v>
      </c>
      <c r="AI1661" s="31" t="s">
        <v>40277</v>
      </c>
      <c r="AJ1661" s="31">
        <v>2615</v>
      </c>
      <c r="AK1661" s="31" t="s">
        <v>6058</v>
      </c>
      <c r="AL1661" s="31">
        <v>36302</v>
      </c>
      <c r="AM1661" s="31" t="s">
        <v>6059</v>
      </c>
      <c r="AN1661" s="31"/>
      <c r="AO1661" s="31"/>
      <c r="AP1661" s="31" t="s">
        <v>33022</v>
      </c>
      <c r="AQ1661" s="31" t="s">
        <v>3279</v>
      </c>
      <c r="AR1661" s="31" t="s">
        <v>34148</v>
      </c>
      <c r="AS1661" s="31" t="s">
        <v>34148</v>
      </c>
      <c r="AT1661" s="31" t="str">
        <f>_xlfn.IFNA(VLOOKUP(D1661,'[1]5. 1 Mei 2022'!$C$7:$F$60,4,FALSE),"")</f>
        <v/>
      </c>
      <c r="AU1661" s="31"/>
      <c r="AV1661" s="31" t="s">
        <v>5449</v>
      </c>
      <c r="AW1661" s="31" t="s">
        <v>19644</v>
      </c>
      <c r="AX1661" s="29">
        <f t="shared" si="244"/>
        <v>45004</v>
      </c>
      <c r="AY1661" s="31" t="s">
        <v>26346</v>
      </c>
      <c r="AZ1661" s="31" t="s">
        <v>33023</v>
      </c>
      <c r="BA1661" s="30" t="s">
        <v>33022</v>
      </c>
      <c r="BB1661" s="31"/>
      <c r="BC1661" s="31"/>
      <c r="BD1661" s="31" t="s">
        <v>21142</v>
      </c>
      <c r="BE1661" s="31" t="s">
        <v>7968</v>
      </c>
      <c r="BF1661" s="31" t="s">
        <v>5449</v>
      </c>
      <c r="BG1661" s="31"/>
      <c r="BH1661" s="31"/>
      <c r="BI1661" s="31"/>
      <c r="BJ1661" s="31" t="s">
        <v>5449</v>
      </c>
      <c r="BK1661" s="31" t="str">
        <f t="shared" si="236"/>
        <v>II/d</v>
      </c>
      <c r="BL1661" s="31" t="s">
        <v>8078</v>
      </c>
      <c r="BM1661" s="31"/>
      <c r="BN1661" s="31"/>
      <c r="BO1661" s="31"/>
      <c r="BP1661" s="31" t="s">
        <v>1498</v>
      </c>
      <c r="BQ1661" s="31"/>
      <c r="BR1661" s="31"/>
      <c r="BS1661" s="31"/>
      <c r="BT1661" s="31" t="s">
        <v>5695</v>
      </c>
      <c r="BU1661" s="31" t="s">
        <v>718</v>
      </c>
      <c r="BV1661" s="31" t="s">
        <v>5695</v>
      </c>
      <c r="BW1661" s="31">
        <f t="shared" ca="1" si="241"/>
        <v>21</v>
      </c>
      <c r="BX1661" s="78">
        <f t="shared" ca="1" si="242"/>
        <v>3</v>
      </c>
      <c r="BY1661" s="31"/>
      <c r="BZ1661" s="31"/>
      <c r="CA1661" s="31" t="s">
        <v>2483</v>
      </c>
      <c r="CB1661" s="31" t="s">
        <v>2519</v>
      </c>
      <c r="CC1661" s="31">
        <v>2</v>
      </c>
      <c r="CD1661" s="31">
        <v>1</v>
      </c>
      <c r="CE1661" s="31" t="s">
        <v>20085</v>
      </c>
      <c r="CF1661" s="31"/>
      <c r="CG1661" s="31"/>
      <c r="CH1661" s="31"/>
      <c r="CI1661" s="31"/>
      <c r="CJ1661" s="31"/>
      <c r="CK1661" s="31"/>
      <c r="CL1661" s="31"/>
      <c r="CM1661" s="31"/>
      <c r="CN1661" s="31"/>
      <c r="CO1661" s="31"/>
      <c r="CP1661" s="31"/>
      <c r="CQ1661" s="31"/>
      <c r="CR1661" s="31">
        <v>1120</v>
      </c>
      <c r="CS1661" s="31"/>
      <c r="CT1661" s="31"/>
      <c r="CU1661" s="31"/>
      <c r="CV1661" s="31"/>
      <c r="CW1661" s="31"/>
      <c r="CX1661" s="31"/>
      <c r="CY1661" s="31"/>
      <c r="CZ1661" s="31"/>
      <c r="DA1661" s="31"/>
      <c r="DB1661" s="31"/>
      <c r="DC1661" s="31"/>
      <c r="DD1661" s="31"/>
      <c r="DE1661" s="31"/>
      <c r="DF1661" s="31"/>
      <c r="DG1661" s="31"/>
      <c r="DH1661" s="31"/>
      <c r="DI1661" s="31"/>
      <c r="DJ1661" s="31"/>
      <c r="DK1661" s="31"/>
      <c r="DL1661" s="31"/>
      <c r="DM1661" s="38" t="s">
        <v>9873</v>
      </c>
      <c r="DN1661" s="38"/>
      <c r="DO1661" s="35">
        <v>0</v>
      </c>
      <c r="DP1661" s="31" t="s">
        <v>13553</v>
      </c>
      <c r="DQ1661" s="31" t="s">
        <v>13552</v>
      </c>
      <c r="DR1661" s="31"/>
      <c r="DS1661" s="31" t="s">
        <v>27269</v>
      </c>
      <c r="DT1661" s="31" t="s">
        <v>38092</v>
      </c>
      <c r="DU1661" s="31">
        <v>2</v>
      </c>
      <c r="DV1661" s="31" t="s">
        <v>32165</v>
      </c>
      <c r="DW1661" s="31"/>
      <c r="DX1661" s="31"/>
      <c r="DY1661" s="31"/>
      <c r="DZ1661" s="31"/>
      <c r="EA1661" s="31"/>
      <c r="EB1661" s="31">
        <v>725427</v>
      </c>
      <c r="EC1661" s="31" t="s">
        <v>39747</v>
      </c>
      <c r="ED1661" s="31" t="s">
        <v>41101</v>
      </c>
      <c r="EE1661" s="31"/>
      <c r="EF1661" s="31"/>
      <c r="EG1661" s="31"/>
      <c r="EH1661" s="31"/>
      <c r="EI1661" s="31"/>
      <c r="EJ1661" s="31"/>
    </row>
    <row r="1662" spans="1:140" ht="23.25" customHeight="1">
      <c r="A1662" s="25">
        <v>1660</v>
      </c>
      <c r="B1662" s="30" t="s">
        <v>29011</v>
      </c>
      <c r="C1662" s="31" t="s">
        <v>6220</v>
      </c>
      <c r="D1662" s="30" t="s">
        <v>29054</v>
      </c>
      <c r="E1662" s="30"/>
      <c r="F1662" s="30" t="s">
        <v>36262</v>
      </c>
      <c r="G1662" s="31">
        <f t="shared" si="237"/>
        <v>58</v>
      </c>
      <c r="H1662" s="72">
        <f t="shared" si="238"/>
        <v>56705</v>
      </c>
      <c r="I1662" s="30" t="s">
        <v>35322</v>
      </c>
      <c r="J1662" s="30" t="s">
        <v>34085</v>
      </c>
      <c r="K1662" s="30" t="s">
        <v>34082</v>
      </c>
      <c r="L1662" s="31" t="s">
        <v>6220</v>
      </c>
      <c r="M1662" s="31" t="s">
        <v>3186</v>
      </c>
      <c r="N1662" s="31" t="s">
        <v>3557</v>
      </c>
      <c r="O1662" s="31" t="s">
        <v>1501</v>
      </c>
      <c r="P1662" s="52" t="s">
        <v>32746</v>
      </c>
      <c r="Q1662" s="52"/>
      <c r="R1662" s="31"/>
      <c r="S1662" s="31"/>
      <c r="T1662" s="52" t="s">
        <v>23787</v>
      </c>
      <c r="U1662" s="31"/>
      <c r="V1662" s="31"/>
      <c r="W1662" s="31" t="s">
        <v>6910</v>
      </c>
      <c r="X1662" s="31" t="s">
        <v>29072</v>
      </c>
      <c r="Y1662" s="31" t="e">
        <f t="shared" ca="1" si="239"/>
        <v>#VALUE!</v>
      </c>
      <c r="Z1662" s="31" t="e">
        <f t="shared" ca="1" si="240"/>
        <v>#VALUE!</v>
      </c>
      <c r="AA1662" s="31"/>
      <c r="AB1662" s="31" t="s">
        <v>10501</v>
      </c>
      <c r="AC1662" s="31" t="s">
        <v>34147</v>
      </c>
      <c r="AD1662" s="31" t="s">
        <v>34147</v>
      </c>
      <c r="AE1662" s="31"/>
      <c r="AF1662" s="31" t="s">
        <v>24699</v>
      </c>
      <c r="AG1662" s="31" t="s">
        <v>5852</v>
      </c>
      <c r="AH1662" s="31" t="s">
        <v>5852</v>
      </c>
      <c r="AI1662" s="31" t="s">
        <v>728</v>
      </c>
      <c r="AJ1662" s="31"/>
      <c r="AK1662" s="31" t="s">
        <v>29579</v>
      </c>
      <c r="AL1662" s="31" t="s">
        <v>29580</v>
      </c>
      <c r="AM1662" s="31" t="s">
        <v>4599</v>
      </c>
      <c r="AN1662" s="31"/>
      <c r="AO1662" s="31"/>
      <c r="AP1662" s="31" t="s">
        <v>2307</v>
      </c>
      <c r="AQ1662" s="31" t="s">
        <v>26138</v>
      </c>
      <c r="AR1662" s="31" t="s">
        <v>34147</v>
      </c>
      <c r="AS1662" s="31" t="s">
        <v>34147</v>
      </c>
      <c r="AT1662" s="31" t="str">
        <f>_xlfn.IFNA(VLOOKUP(D1662,'[1]5. 1 Mei 2022'!$C$7:$F$60,4,FALSE),"")</f>
        <v/>
      </c>
      <c r="AU1662" s="31"/>
      <c r="AV1662" s="31" t="s">
        <v>29099</v>
      </c>
      <c r="AW1662" s="31" t="s">
        <v>26138</v>
      </c>
      <c r="AX1662" s="29">
        <f t="shared" si="244"/>
        <v>45978</v>
      </c>
      <c r="AY1662" s="31" t="s">
        <v>26346</v>
      </c>
      <c r="AZ1662" s="31" t="s">
        <v>6924</v>
      </c>
      <c r="BA1662" s="30" t="s">
        <v>2307</v>
      </c>
      <c r="BB1662" s="31"/>
      <c r="BC1662" s="31"/>
      <c r="BD1662" s="31" t="s">
        <v>30233</v>
      </c>
      <c r="BE1662" s="31" t="s">
        <v>7968</v>
      </c>
      <c r="BF1662" s="31" t="s">
        <v>29099</v>
      </c>
      <c r="BG1662" s="31"/>
      <c r="BH1662" s="31"/>
      <c r="BI1662" s="31"/>
      <c r="BJ1662" s="31"/>
      <c r="BK1662" s="31" t="str">
        <f t="shared" ref="BK1662:BK1725" si="245">N1662</f>
        <v>III/a</v>
      </c>
      <c r="BL1662" s="31"/>
      <c r="BM1662" s="31"/>
      <c r="BN1662" s="31"/>
      <c r="BO1662" s="31"/>
      <c r="BP1662" s="31"/>
      <c r="BQ1662" s="31"/>
      <c r="BR1662" s="31"/>
      <c r="BS1662" s="31"/>
      <c r="BT1662" s="31"/>
      <c r="BU1662" s="31"/>
      <c r="BV1662" s="31" t="s">
        <v>26138</v>
      </c>
      <c r="BW1662" s="31">
        <f t="shared" ca="1" si="241"/>
        <v>3</v>
      </c>
      <c r="BX1662" s="78">
        <f t="shared" ca="1" si="242"/>
        <v>3</v>
      </c>
      <c r="BY1662" s="31"/>
      <c r="BZ1662" s="31"/>
      <c r="CA1662" s="31" t="s">
        <v>2483</v>
      </c>
      <c r="CB1662" s="31" t="s">
        <v>2406</v>
      </c>
      <c r="CC1662" s="31"/>
      <c r="CD1662" s="31"/>
      <c r="CE1662" s="31"/>
      <c r="CF1662" s="31"/>
      <c r="CG1662" s="31"/>
      <c r="CH1662" s="31"/>
      <c r="CI1662" s="31"/>
      <c r="CJ1662" s="31"/>
      <c r="CK1662" s="31"/>
      <c r="CL1662" s="31"/>
      <c r="CM1662" s="31"/>
      <c r="CN1662" s="31"/>
      <c r="CO1662" s="31"/>
      <c r="CP1662" s="31"/>
      <c r="CQ1662" s="31"/>
      <c r="CR1662" s="31">
        <v>1661</v>
      </c>
      <c r="CS1662" s="31" t="s">
        <v>23918</v>
      </c>
      <c r="CT1662" s="31"/>
      <c r="CU1662" s="31"/>
      <c r="CV1662" s="31"/>
      <c r="CW1662" s="31"/>
      <c r="CX1662" s="31"/>
      <c r="CY1662" s="31"/>
      <c r="CZ1662" s="31"/>
      <c r="DA1662" s="31"/>
      <c r="DB1662" s="31"/>
      <c r="DC1662" s="31"/>
      <c r="DD1662" s="31"/>
      <c r="DE1662" s="31"/>
      <c r="DF1662" s="31"/>
      <c r="DG1662" s="31"/>
      <c r="DH1662" s="31"/>
      <c r="DI1662" s="31"/>
      <c r="DJ1662" s="31"/>
      <c r="DK1662" s="31"/>
      <c r="DL1662" s="31"/>
      <c r="DM1662" s="38" t="s">
        <v>29135</v>
      </c>
      <c r="DN1662" s="38"/>
      <c r="DO1662" s="51" t="s">
        <v>34559</v>
      </c>
      <c r="DP1662" s="31" t="s">
        <v>29176</v>
      </c>
      <c r="DQ1662" s="31" t="s">
        <v>29578</v>
      </c>
      <c r="DR1662" s="31"/>
      <c r="DS1662" s="31" t="s">
        <v>29202</v>
      </c>
      <c r="DT1662" s="31" t="s">
        <v>38093</v>
      </c>
      <c r="DU1662" s="31">
        <v>3</v>
      </c>
      <c r="DV1662" s="31" t="s">
        <v>32167</v>
      </c>
      <c r="DW1662" s="31"/>
      <c r="DX1662" s="31"/>
      <c r="DY1662" s="31"/>
      <c r="DZ1662" s="31"/>
      <c r="EA1662" s="31"/>
      <c r="EB1662" s="31">
        <v>0</v>
      </c>
      <c r="EC1662" s="31" t="s">
        <v>40139</v>
      </c>
      <c r="ED1662" s="31" t="s">
        <v>41101</v>
      </c>
      <c r="EE1662" s="31"/>
      <c r="EF1662" s="31"/>
      <c r="EG1662" s="31"/>
      <c r="EH1662" s="31"/>
      <c r="EI1662" s="31"/>
      <c r="EJ1662" s="31"/>
    </row>
    <row r="1663" spans="1:140" ht="23.25" customHeight="1">
      <c r="A1663" s="25">
        <v>1661</v>
      </c>
      <c r="B1663" s="30" t="s">
        <v>24160</v>
      </c>
      <c r="C1663" s="31">
        <v>140222575</v>
      </c>
      <c r="D1663" s="30" t="s">
        <v>1398</v>
      </c>
      <c r="E1663" s="30"/>
      <c r="F1663" s="30" t="s">
        <v>36254</v>
      </c>
      <c r="G1663" s="31">
        <f t="shared" si="237"/>
        <v>58</v>
      </c>
      <c r="H1663" s="72">
        <f t="shared" si="238"/>
        <v>45839</v>
      </c>
      <c r="I1663" s="30"/>
      <c r="J1663" s="30" t="s">
        <v>34084</v>
      </c>
      <c r="K1663" s="30" t="s">
        <v>4318</v>
      </c>
      <c r="L1663" s="31" t="s">
        <v>4318</v>
      </c>
      <c r="M1663" s="31" t="s">
        <v>3186</v>
      </c>
      <c r="N1663" s="31" t="s">
        <v>5797</v>
      </c>
      <c r="O1663" s="31" t="s">
        <v>5271</v>
      </c>
      <c r="P1663" s="31" t="s">
        <v>5049</v>
      </c>
      <c r="Q1663" s="31"/>
      <c r="R1663" s="31">
        <v>30</v>
      </c>
      <c r="S1663" s="31">
        <v>0</v>
      </c>
      <c r="T1663" s="31"/>
      <c r="U1663" s="31">
        <v>909</v>
      </c>
      <c r="V1663" s="31"/>
      <c r="W1663" s="31" t="s">
        <v>980</v>
      </c>
      <c r="X1663" s="31" t="s">
        <v>787</v>
      </c>
      <c r="Y1663" s="31">
        <f t="shared" ca="1" si="239"/>
        <v>56</v>
      </c>
      <c r="Z1663" s="31" t="str">
        <f t="shared" ca="1" si="240"/>
        <v>46-58</v>
      </c>
      <c r="AA1663" s="31"/>
      <c r="AB1663" s="31" t="s">
        <v>11144</v>
      </c>
      <c r="AC1663" s="31" t="s">
        <v>34145</v>
      </c>
      <c r="AD1663" s="31" t="s">
        <v>34145</v>
      </c>
      <c r="AE1663" s="31"/>
      <c r="AF1663" s="31" t="s">
        <v>24701</v>
      </c>
      <c r="AG1663" s="31" t="s">
        <v>4322</v>
      </c>
      <c r="AH1663" s="31" t="s">
        <v>4322</v>
      </c>
      <c r="AI1663" s="31" t="s">
        <v>908</v>
      </c>
      <c r="AJ1663" s="31">
        <v>97140</v>
      </c>
      <c r="AK1663" s="31" t="s">
        <v>6600</v>
      </c>
      <c r="AL1663" s="31" t="s">
        <v>4977</v>
      </c>
      <c r="AM1663" s="31" t="s">
        <v>4978</v>
      </c>
      <c r="AN1663" s="31"/>
      <c r="AO1663" s="31"/>
      <c r="AP1663" s="31" t="s">
        <v>33003</v>
      </c>
      <c r="AQ1663" s="31"/>
      <c r="AR1663" s="31" t="s">
        <v>34145</v>
      </c>
      <c r="AS1663" s="31" t="s">
        <v>34145</v>
      </c>
      <c r="AT1663" s="31" t="str">
        <f>_xlfn.IFNA(VLOOKUP(D1663,'[1]5. 1 Mei 2022'!$C$7:$F$60,4,FALSE),"")</f>
        <v/>
      </c>
      <c r="AU1663" s="31"/>
      <c r="AV1663" s="31" t="s">
        <v>20033</v>
      </c>
      <c r="AW1663" s="31" t="s">
        <v>16037</v>
      </c>
      <c r="AX1663" s="29">
        <f t="shared" si="244"/>
        <v>45916</v>
      </c>
      <c r="AY1663" s="31" t="s">
        <v>26346</v>
      </c>
      <c r="AZ1663" s="31" t="s">
        <v>33005</v>
      </c>
      <c r="BA1663" s="30" t="s">
        <v>33003</v>
      </c>
      <c r="BB1663" s="31" t="s">
        <v>22916</v>
      </c>
      <c r="BC1663" s="31"/>
      <c r="BD1663" s="31" t="s">
        <v>7997</v>
      </c>
      <c r="BE1663" s="31" t="s">
        <v>7969</v>
      </c>
      <c r="BF1663" s="31" t="s">
        <v>20033</v>
      </c>
      <c r="BG1663" s="31"/>
      <c r="BH1663" s="31"/>
      <c r="BI1663" s="31" t="s">
        <v>8136</v>
      </c>
      <c r="BJ1663" s="31" t="s">
        <v>3185</v>
      </c>
      <c r="BK1663" s="31" t="str">
        <f t="shared" si="245"/>
        <v>III/d</v>
      </c>
      <c r="BL1663" s="31" t="s">
        <v>8077</v>
      </c>
      <c r="BM1663" s="31"/>
      <c r="BN1663" s="31"/>
      <c r="BO1663" s="31"/>
      <c r="BP1663" s="31" t="s">
        <v>1498</v>
      </c>
      <c r="BQ1663" s="31" t="s">
        <v>3185</v>
      </c>
      <c r="BR1663" s="31" t="s">
        <v>8019</v>
      </c>
      <c r="BS1663" s="31" t="s">
        <v>15806</v>
      </c>
      <c r="BT1663" s="31" t="s">
        <v>4192</v>
      </c>
      <c r="BU1663" s="31"/>
      <c r="BV1663" s="31" t="s">
        <v>788</v>
      </c>
      <c r="BW1663" s="31">
        <f t="shared" ca="1" si="241"/>
        <v>36</v>
      </c>
      <c r="BX1663" s="78">
        <f t="shared" ca="1" si="242"/>
        <v>7</v>
      </c>
      <c r="BY1663" s="31"/>
      <c r="BZ1663" s="31"/>
      <c r="CA1663" s="31" t="s">
        <v>2483</v>
      </c>
      <c r="CB1663" s="31" t="s">
        <v>2519</v>
      </c>
      <c r="CC1663" s="31">
        <v>2</v>
      </c>
      <c r="CD1663" s="31">
        <v>1</v>
      </c>
      <c r="CE1663" s="31" t="s">
        <v>20085</v>
      </c>
      <c r="CF1663" s="31"/>
      <c r="CG1663" s="31"/>
      <c r="CH1663" s="31">
        <v>2010</v>
      </c>
      <c r="CI1663" s="31">
        <v>2010</v>
      </c>
      <c r="CJ1663" s="31"/>
      <c r="CK1663" s="31"/>
      <c r="CL1663" s="31" t="s">
        <v>23316</v>
      </c>
      <c r="CM1663" s="31" t="s">
        <v>22429</v>
      </c>
      <c r="CN1663" s="31">
        <v>123</v>
      </c>
      <c r="CO1663" s="31" t="s">
        <v>25399</v>
      </c>
      <c r="CP1663" s="31" t="s">
        <v>22429</v>
      </c>
      <c r="CQ1663" s="31">
        <v>123</v>
      </c>
      <c r="CR1663" s="31">
        <v>3286</v>
      </c>
      <c r="CS1663" s="31" t="s">
        <v>8315</v>
      </c>
      <c r="CT1663" s="31"/>
      <c r="CU1663" s="31" t="s">
        <v>8314</v>
      </c>
      <c r="CV1663" s="31" t="s">
        <v>8347</v>
      </c>
      <c r="CW1663" s="31" t="s">
        <v>8348</v>
      </c>
      <c r="CX1663" s="31" t="s">
        <v>8346</v>
      </c>
      <c r="CY1663" s="31"/>
      <c r="CZ1663" s="31"/>
      <c r="DA1663" s="31"/>
      <c r="DB1663" s="31" t="s">
        <v>15747</v>
      </c>
      <c r="DC1663" s="31" t="s">
        <v>15750</v>
      </c>
      <c r="DD1663" s="31" t="s">
        <v>15746</v>
      </c>
      <c r="DE1663" s="31"/>
      <c r="DF1663" s="31"/>
      <c r="DG1663" s="31"/>
      <c r="DH1663" s="31"/>
      <c r="DI1663" s="31" t="s">
        <v>24822</v>
      </c>
      <c r="DJ1663" s="31" t="s">
        <v>24823</v>
      </c>
      <c r="DK1663" s="31" t="s">
        <v>25642</v>
      </c>
      <c r="DL1663" s="31" t="s">
        <v>25643</v>
      </c>
      <c r="DM1663" s="38" t="s">
        <v>9261</v>
      </c>
      <c r="DN1663" s="38"/>
      <c r="DO1663" s="35">
        <v>0</v>
      </c>
      <c r="DP1663" s="31" t="s">
        <v>13528</v>
      </c>
      <c r="DQ1663" s="31" t="s">
        <v>13527</v>
      </c>
      <c r="DR1663" s="31"/>
      <c r="DS1663" s="31" t="s">
        <v>26893</v>
      </c>
      <c r="DT1663" s="31" t="s">
        <v>38094</v>
      </c>
      <c r="DU1663" s="31">
        <v>3</v>
      </c>
      <c r="DV1663" s="31" t="s">
        <v>32167</v>
      </c>
      <c r="DW1663" s="31" t="s">
        <v>7997</v>
      </c>
      <c r="DX1663" s="31" t="s">
        <v>7997</v>
      </c>
      <c r="DY1663" s="31" t="s">
        <v>23827</v>
      </c>
      <c r="DZ1663" s="31" t="s">
        <v>23825</v>
      </c>
      <c r="EA1663" s="31"/>
      <c r="EB1663" s="31">
        <v>56860</v>
      </c>
      <c r="EC1663" s="31" t="s">
        <v>40168</v>
      </c>
      <c r="ED1663" s="31" t="s">
        <v>41101</v>
      </c>
      <c r="EE1663" s="31"/>
      <c r="EF1663" s="31"/>
      <c r="EG1663" s="31"/>
      <c r="EH1663" s="31"/>
      <c r="EI1663" s="31"/>
      <c r="EJ1663" s="31"/>
    </row>
    <row r="1664" spans="1:140" ht="23.25" customHeight="1">
      <c r="A1664" s="25">
        <v>1662</v>
      </c>
      <c r="B1664" s="30" t="s">
        <v>2314</v>
      </c>
      <c r="C1664" s="31" t="s">
        <v>7844</v>
      </c>
      <c r="D1664" s="30" t="s">
        <v>17337</v>
      </c>
      <c r="E1664" s="30"/>
      <c r="F1664" s="30" t="s">
        <v>36262</v>
      </c>
      <c r="G1664" s="31">
        <f t="shared" si="237"/>
        <v>58</v>
      </c>
      <c r="H1664" s="72">
        <f t="shared" si="238"/>
        <v>51136</v>
      </c>
      <c r="I1664" s="30" t="s">
        <v>35323</v>
      </c>
      <c r="J1664" s="30" t="s">
        <v>34085</v>
      </c>
      <c r="K1664" s="30" t="s">
        <v>34083</v>
      </c>
      <c r="L1664" s="31" t="s">
        <v>16726</v>
      </c>
      <c r="M1664" s="31" t="s">
        <v>6378</v>
      </c>
      <c r="N1664" s="31" t="s">
        <v>7551</v>
      </c>
      <c r="O1664" s="31" t="s">
        <v>6326</v>
      </c>
      <c r="P1664" s="31" t="s">
        <v>11676</v>
      </c>
      <c r="Q1664" s="31"/>
      <c r="R1664" s="31"/>
      <c r="S1664" s="31"/>
      <c r="T1664" s="31"/>
      <c r="U1664" s="31" t="s">
        <v>3603</v>
      </c>
      <c r="V1664" s="31"/>
      <c r="W1664" s="31" t="s">
        <v>6910</v>
      </c>
      <c r="X1664" s="31" t="s">
        <v>3108</v>
      </c>
      <c r="Y1664" s="31" t="e">
        <f t="shared" ca="1" si="239"/>
        <v>#VALUE!</v>
      </c>
      <c r="Z1664" s="31" t="e">
        <f t="shared" ca="1" si="240"/>
        <v>#VALUE!</v>
      </c>
      <c r="AA1664" s="31"/>
      <c r="AB1664" s="31" t="s">
        <v>1720</v>
      </c>
      <c r="AC1664" s="31" t="s">
        <v>34153</v>
      </c>
      <c r="AD1664" s="31" t="s">
        <v>34194</v>
      </c>
      <c r="AE1664" s="31"/>
      <c r="AF1664" s="31" t="s">
        <v>24700</v>
      </c>
      <c r="AG1664" s="31" t="s">
        <v>7895</v>
      </c>
      <c r="AH1664" s="31" t="s">
        <v>7895</v>
      </c>
      <c r="AI1664" s="31" t="s">
        <v>40277</v>
      </c>
      <c r="AJ1664" s="31">
        <v>2467</v>
      </c>
      <c r="AK1664" s="31" t="s">
        <v>1050</v>
      </c>
      <c r="AL1664" s="31">
        <v>37061</v>
      </c>
      <c r="AM1664" s="31" t="s">
        <v>1051</v>
      </c>
      <c r="AN1664" s="31"/>
      <c r="AO1664" s="31"/>
      <c r="AP1664" s="31" t="s">
        <v>4434</v>
      </c>
      <c r="AQ1664" s="31" t="s">
        <v>19167</v>
      </c>
      <c r="AR1664" s="31" t="s">
        <v>34148</v>
      </c>
      <c r="AS1664" s="31" t="s">
        <v>34148</v>
      </c>
      <c r="AT1664" s="31" t="str">
        <f>_xlfn.IFNA(VLOOKUP(D1664,'[1]5. 1 Mei 2022'!$C$7:$F$60,4,FALSE),"")</f>
        <v/>
      </c>
      <c r="AU1664" s="31"/>
      <c r="AV1664" s="31" t="s">
        <v>11427</v>
      </c>
      <c r="AW1664" s="31" t="s">
        <v>19167</v>
      </c>
      <c r="AX1664" s="29">
        <f t="shared" si="244"/>
        <v>44851</v>
      </c>
      <c r="AY1664" s="31" t="s">
        <v>26346</v>
      </c>
      <c r="AZ1664" s="31" t="s">
        <v>6484</v>
      </c>
      <c r="BA1664" s="30" t="s">
        <v>4434</v>
      </c>
      <c r="BB1664" s="31" t="s">
        <v>17501</v>
      </c>
      <c r="BC1664" s="31"/>
      <c r="BD1664" s="31" t="s">
        <v>20066</v>
      </c>
      <c r="BE1664" s="31" t="s">
        <v>7968</v>
      </c>
      <c r="BF1664" s="31" t="s">
        <v>17360</v>
      </c>
      <c r="BG1664" s="31"/>
      <c r="BH1664" s="31"/>
      <c r="BI1664" s="31"/>
      <c r="BJ1664" s="31">
        <v>0</v>
      </c>
      <c r="BK1664" s="31" t="str">
        <f t="shared" si="245"/>
        <v>II/a</v>
      </c>
      <c r="BL1664" s="31"/>
      <c r="BM1664" s="31"/>
      <c r="BN1664" s="31"/>
      <c r="BO1664" s="31"/>
      <c r="BP1664" s="31" t="s">
        <v>1498</v>
      </c>
      <c r="BQ1664" s="31"/>
      <c r="BR1664" s="31"/>
      <c r="BS1664" s="31"/>
      <c r="BT1664" s="31"/>
      <c r="BU1664" s="31"/>
      <c r="BV1664" s="31" t="s">
        <v>4314</v>
      </c>
      <c r="BW1664" s="31">
        <f t="shared" ca="1" si="241"/>
        <v>17</v>
      </c>
      <c r="BX1664" s="78">
        <f t="shared" ca="1" si="242"/>
        <v>3</v>
      </c>
      <c r="BY1664" s="31" t="s">
        <v>11676</v>
      </c>
      <c r="BZ1664" s="31"/>
      <c r="CA1664" s="31" t="s">
        <v>2483</v>
      </c>
      <c r="CB1664" s="31" t="s">
        <v>2519</v>
      </c>
      <c r="CC1664" s="31" t="s">
        <v>1498</v>
      </c>
      <c r="CD1664" s="31">
        <v>1</v>
      </c>
      <c r="CE1664" s="31" t="s">
        <v>20085</v>
      </c>
      <c r="CF1664" s="31"/>
      <c r="CG1664" s="31"/>
      <c r="CH1664" s="31"/>
      <c r="CI1664" s="31"/>
      <c r="CJ1664" s="31"/>
      <c r="CK1664" s="31"/>
      <c r="CL1664" s="31"/>
      <c r="CM1664" s="31"/>
      <c r="CN1664" s="31"/>
      <c r="CO1664" s="31"/>
      <c r="CP1664" s="31"/>
      <c r="CQ1664" s="31"/>
      <c r="CR1664" s="31">
        <v>1372</v>
      </c>
      <c r="CS1664" s="31"/>
      <c r="CT1664" s="31"/>
      <c r="CU1664" s="31"/>
      <c r="CV1664" s="31" t="s">
        <v>19109</v>
      </c>
      <c r="CW1664" s="31" t="s">
        <v>19110</v>
      </c>
      <c r="CX1664" s="31" t="s">
        <v>19002</v>
      </c>
      <c r="CY1664" s="31"/>
      <c r="CZ1664" s="31"/>
      <c r="DA1664" s="31"/>
      <c r="DB1664" s="31"/>
      <c r="DC1664" s="31"/>
      <c r="DD1664" s="31"/>
      <c r="DE1664" s="31"/>
      <c r="DF1664" s="31"/>
      <c r="DG1664" s="31"/>
      <c r="DH1664" s="31"/>
      <c r="DI1664" s="31"/>
      <c r="DJ1664" s="31"/>
      <c r="DK1664" s="31"/>
      <c r="DL1664" s="31"/>
      <c r="DM1664" s="38" t="s">
        <v>9862</v>
      </c>
      <c r="DN1664" s="38"/>
      <c r="DO1664" s="35" t="s">
        <v>10763</v>
      </c>
      <c r="DP1664" s="31" t="s">
        <v>10954</v>
      </c>
      <c r="DQ1664" s="31" t="s">
        <v>11086</v>
      </c>
      <c r="DR1664" s="31"/>
      <c r="DS1664" s="31" t="s">
        <v>27492</v>
      </c>
      <c r="DT1664" s="31"/>
      <c r="DU1664" s="31">
        <v>3</v>
      </c>
      <c r="DV1664" s="31" t="s">
        <v>32167</v>
      </c>
      <c r="DW1664" s="31"/>
      <c r="DX1664" s="31"/>
      <c r="DY1664" s="31"/>
      <c r="DZ1664" s="31"/>
      <c r="EA1664" s="31"/>
      <c r="EB1664" s="31">
        <v>0</v>
      </c>
      <c r="EC1664" s="31" t="s">
        <v>39747</v>
      </c>
      <c r="ED1664" s="31" t="s">
        <v>41101</v>
      </c>
      <c r="EE1664" s="31"/>
      <c r="EF1664" s="31"/>
      <c r="EG1664" s="31"/>
      <c r="EH1664" s="31"/>
      <c r="EI1664" s="31"/>
      <c r="EJ1664" s="31"/>
    </row>
    <row r="1665" spans="1:140" ht="23.25" customHeight="1">
      <c r="A1665" s="25">
        <v>1663</v>
      </c>
      <c r="B1665" s="30" t="s">
        <v>16495</v>
      </c>
      <c r="C1665" s="31" t="s">
        <v>21076</v>
      </c>
      <c r="D1665" s="30" t="s">
        <v>33225</v>
      </c>
      <c r="E1665" s="30"/>
      <c r="F1665" s="30" t="s">
        <v>36256</v>
      </c>
      <c r="G1665" s="31">
        <f t="shared" ref="G1665:G1728" si="246">IF(F1665="Ahli Madya",60,IF(F1665="Ahli Utama",65,58))</f>
        <v>58</v>
      </c>
      <c r="H1665" s="72">
        <f t="shared" ref="H1665:H1728" si="247">DATE(YEAR(X1665)+G1665,MONTH(X1665)+1,1)</f>
        <v>54544</v>
      </c>
      <c r="I1665" s="30"/>
      <c r="J1665" s="30" t="s">
        <v>34084</v>
      </c>
      <c r="K1665" s="30" t="s">
        <v>4318</v>
      </c>
      <c r="L1665" s="31" t="s">
        <v>4318</v>
      </c>
      <c r="M1665" s="31" t="s">
        <v>3186</v>
      </c>
      <c r="N1665" s="31" t="s">
        <v>5865</v>
      </c>
      <c r="O1665" s="31" t="s">
        <v>5117</v>
      </c>
      <c r="P1665" s="52" t="s">
        <v>35984</v>
      </c>
      <c r="Q1665" s="52" t="s">
        <v>41361</v>
      </c>
      <c r="R1665" s="31"/>
      <c r="S1665" s="31"/>
      <c r="T1665" s="31"/>
      <c r="U1665" s="31" t="s">
        <v>835</v>
      </c>
      <c r="V1665" s="31"/>
      <c r="W1665" s="31" t="s">
        <v>3051</v>
      </c>
      <c r="X1665" s="31" t="s">
        <v>1077</v>
      </c>
      <c r="Y1665" s="31">
        <f t="shared" ref="Y1665:Y1728" ca="1" si="248">YEAR(NOW())-YEAR(X1665)</f>
        <v>32</v>
      </c>
      <c r="Z1665" s="31" t="str">
        <f t="shared" ref="Z1665:Z1728" ca="1" si="249">IF(AND(Y1665&gt;=21,Y1665&lt;=35),"21-35",IF(AND(Y1665&gt;35,Y1665&lt;=45),"36-45",IF(AND(Y1665&gt;45,Y1665&lt;=58),"46-58",IF(Y1665&gt;58,"Lebih dari 58",0))))</f>
        <v>21-35</v>
      </c>
      <c r="AA1665" s="31"/>
      <c r="AB1665" s="31" t="s">
        <v>11144</v>
      </c>
      <c r="AC1665" s="31" t="s">
        <v>34145</v>
      </c>
      <c r="AD1665" s="31" t="s">
        <v>34145</v>
      </c>
      <c r="AE1665" s="31"/>
      <c r="AF1665" s="31" t="s">
        <v>24701</v>
      </c>
      <c r="AG1665" s="31" t="s">
        <v>4322</v>
      </c>
      <c r="AH1665" s="31" t="s">
        <v>4322</v>
      </c>
      <c r="AI1665" s="31" t="s">
        <v>908</v>
      </c>
      <c r="AJ1665" s="31">
        <v>10069</v>
      </c>
      <c r="AK1665" s="31" t="s">
        <v>10095</v>
      </c>
      <c r="AL1665" s="31" t="s">
        <v>10087</v>
      </c>
      <c r="AM1665" s="31" t="s">
        <v>3001</v>
      </c>
      <c r="AN1665" s="31"/>
      <c r="AO1665" s="52" t="s">
        <v>36414</v>
      </c>
      <c r="AP1665" s="31" t="s">
        <v>18118</v>
      </c>
      <c r="AQ1665" s="31" t="s">
        <v>18367</v>
      </c>
      <c r="AR1665" s="31" t="s">
        <v>34145</v>
      </c>
      <c r="AS1665" s="31" t="s">
        <v>34145</v>
      </c>
      <c r="AT1665" s="31" t="str">
        <f>_xlfn.IFNA(VLOOKUP(D1665,'[1]5. 1 Mei 2022'!$C$7:$F$60,4,FALSE),"")</f>
        <v/>
      </c>
      <c r="AU1665" s="31"/>
      <c r="AV1665" s="31" t="s">
        <v>20034</v>
      </c>
      <c r="AW1665" s="31" t="s">
        <v>21743</v>
      </c>
      <c r="AX1665" s="29">
        <f t="shared" si="244"/>
        <v>46509</v>
      </c>
      <c r="AY1665" s="31" t="s">
        <v>26346</v>
      </c>
      <c r="AZ1665" s="31" t="s">
        <v>2622</v>
      </c>
      <c r="BA1665" s="30" t="s">
        <v>18118</v>
      </c>
      <c r="BB1665" s="31" t="s">
        <v>33038</v>
      </c>
      <c r="BC1665" s="31"/>
      <c r="BD1665" s="31" t="s">
        <v>7980</v>
      </c>
      <c r="BE1665" s="31" t="s">
        <v>7969</v>
      </c>
      <c r="BF1665" s="31" t="s">
        <v>20034</v>
      </c>
      <c r="BG1665" s="31"/>
      <c r="BH1665" s="31"/>
      <c r="BI1665" s="31"/>
      <c r="BJ1665" s="31">
        <v>0</v>
      </c>
      <c r="BK1665" s="31" t="str">
        <f t="shared" si="245"/>
        <v>II/c</v>
      </c>
      <c r="BL1665" s="31"/>
      <c r="BM1665" s="31"/>
      <c r="BN1665" s="31"/>
      <c r="BO1665" s="31"/>
      <c r="BP1665" s="31"/>
      <c r="BQ1665" s="31" t="s">
        <v>20284</v>
      </c>
      <c r="BR1665" s="31" t="s">
        <v>41376</v>
      </c>
      <c r="BS1665" s="31">
        <v>0</v>
      </c>
      <c r="BT1665" s="52" t="s">
        <v>20332</v>
      </c>
      <c r="BU1665" s="52" t="s">
        <v>35984</v>
      </c>
      <c r="BV1665" s="31" t="s">
        <v>2261</v>
      </c>
      <c r="BW1665" s="31">
        <f t="shared" ref="BW1665:BW1728" ca="1" si="250">YEAR(NOW())-YEAR(BV1665)</f>
        <v>10</v>
      </c>
      <c r="BX1665" s="78">
        <f t="shared" ref="BX1665:BX1728" ca="1" si="251">DATEDIF(BV1665,NOW(),"YM")</f>
        <v>3</v>
      </c>
      <c r="BY1665" s="31" t="s">
        <v>19644</v>
      </c>
      <c r="BZ1665" s="31"/>
      <c r="CA1665" s="31" t="s">
        <v>2483</v>
      </c>
      <c r="CB1665" s="31" t="s">
        <v>2519</v>
      </c>
      <c r="CC1665" s="31"/>
      <c r="CD1665" s="31"/>
      <c r="CE1665" s="31" t="s">
        <v>20085</v>
      </c>
      <c r="CF1665" s="31"/>
      <c r="CG1665" s="31"/>
      <c r="CH1665" s="31"/>
      <c r="CI1665" s="31"/>
      <c r="CJ1665" s="31"/>
      <c r="CK1665" s="31"/>
      <c r="CL1665" s="31" t="s">
        <v>28511</v>
      </c>
      <c r="CM1665" s="31" t="s">
        <v>28512</v>
      </c>
      <c r="CN1665" s="31">
        <v>124</v>
      </c>
      <c r="CO1665" s="31" t="s">
        <v>28732</v>
      </c>
      <c r="CP1665" s="31" t="s">
        <v>28512</v>
      </c>
      <c r="CQ1665" s="31"/>
      <c r="CR1665" s="31">
        <v>4704</v>
      </c>
      <c r="CS1665" s="31" t="s">
        <v>10088</v>
      </c>
      <c r="CT1665" s="31" t="s">
        <v>10214</v>
      </c>
      <c r="CU1665" s="31" t="s">
        <v>5159</v>
      </c>
      <c r="CV1665" s="31"/>
      <c r="CW1665" s="31"/>
      <c r="CX1665" s="31"/>
      <c r="CY1665" s="31"/>
      <c r="CZ1665" s="31"/>
      <c r="DA1665" s="31"/>
      <c r="DB1665" s="31" t="s">
        <v>11355</v>
      </c>
      <c r="DC1665" s="31" t="s">
        <v>16323</v>
      </c>
      <c r="DD1665" s="31" t="s">
        <v>16324</v>
      </c>
      <c r="DE1665" s="31"/>
      <c r="DF1665" s="31"/>
      <c r="DG1665" s="31"/>
      <c r="DH1665" s="31"/>
      <c r="DI1665" s="31" t="s">
        <v>15852</v>
      </c>
      <c r="DJ1665" s="31" t="s">
        <v>15853</v>
      </c>
      <c r="DK1665" s="31"/>
      <c r="DL1665" s="31"/>
      <c r="DM1665" s="38" t="s">
        <v>10615</v>
      </c>
      <c r="DN1665" s="38"/>
      <c r="DO1665" s="35" t="s">
        <v>10812</v>
      </c>
      <c r="DP1665" s="31" t="s">
        <v>10996</v>
      </c>
      <c r="DQ1665" s="31" t="s">
        <v>12764</v>
      </c>
      <c r="DR1665" s="31" t="s">
        <v>10094</v>
      </c>
      <c r="DS1665" s="31" t="s">
        <v>27694</v>
      </c>
      <c r="DT1665" s="31" t="s">
        <v>28241</v>
      </c>
      <c r="DU1665" s="31">
        <v>3</v>
      </c>
      <c r="DV1665" s="31" t="s">
        <v>32167</v>
      </c>
      <c r="DW1665" s="31" t="s">
        <v>2963</v>
      </c>
      <c r="DX1665" s="31" t="s">
        <v>2963</v>
      </c>
      <c r="DY1665" s="31" t="s">
        <v>34460</v>
      </c>
      <c r="DZ1665" s="29">
        <v>44754</v>
      </c>
      <c r="EA1665" s="31"/>
      <c r="EB1665" s="31">
        <v>1166210</v>
      </c>
      <c r="EC1665" s="31" t="s">
        <v>40168</v>
      </c>
      <c r="ED1665" s="31" t="s">
        <v>41101</v>
      </c>
      <c r="EE1665" s="31"/>
      <c r="EF1665" s="31"/>
      <c r="EG1665" s="31"/>
      <c r="EH1665" s="31"/>
      <c r="EI1665" s="31"/>
      <c r="EJ1665" s="31"/>
    </row>
    <row r="1666" spans="1:140" ht="23.25" customHeight="1">
      <c r="A1666" s="25">
        <v>1664</v>
      </c>
      <c r="B1666" s="30" t="s">
        <v>24109</v>
      </c>
      <c r="C1666" s="31" t="s">
        <v>1755</v>
      </c>
      <c r="D1666" s="30" t="s">
        <v>16616</v>
      </c>
      <c r="E1666" s="30"/>
      <c r="F1666" s="30" t="s">
        <v>36262</v>
      </c>
      <c r="G1666" s="31">
        <f t="shared" si="246"/>
        <v>58</v>
      </c>
      <c r="H1666" s="72">
        <f t="shared" si="247"/>
        <v>53114</v>
      </c>
      <c r="I1666" s="30" t="s">
        <v>35324</v>
      </c>
      <c r="J1666" s="30" t="s">
        <v>34085</v>
      </c>
      <c r="K1666" s="30" t="s">
        <v>34083</v>
      </c>
      <c r="L1666" s="31" t="s">
        <v>16726</v>
      </c>
      <c r="M1666" s="31" t="s">
        <v>3186</v>
      </c>
      <c r="N1666" s="31" t="s">
        <v>5865</v>
      </c>
      <c r="O1666" s="31" t="s">
        <v>5117</v>
      </c>
      <c r="P1666" s="31" t="s">
        <v>3738</v>
      </c>
      <c r="Q1666" s="31"/>
      <c r="R1666" s="31"/>
      <c r="S1666" s="31"/>
      <c r="T1666" s="31"/>
      <c r="U1666" s="31" t="s">
        <v>5805</v>
      </c>
      <c r="V1666" s="31"/>
      <c r="W1666" s="31" t="s">
        <v>6910</v>
      </c>
      <c r="X1666" s="31" t="s">
        <v>6344</v>
      </c>
      <c r="Y1666" s="31">
        <f t="shared" ca="1" si="248"/>
        <v>36</v>
      </c>
      <c r="Z1666" s="31" t="str">
        <f t="shared" ca="1" si="249"/>
        <v>36-45</v>
      </c>
      <c r="AA1666" s="31"/>
      <c r="AB1666" s="31" t="s">
        <v>11144</v>
      </c>
      <c r="AC1666" s="31" t="s">
        <v>34145</v>
      </c>
      <c r="AD1666" s="31" t="s">
        <v>34145</v>
      </c>
      <c r="AE1666" s="31"/>
      <c r="AF1666" s="31" t="s">
        <v>24701</v>
      </c>
      <c r="AG1666" s="31" t="s">
        <v>4322</v>
      </c>
      <c r="AH1666" s="31" t="s">
        <v>4322</v>
      </c>
      <c r="AI1666" s="31" t="s">
        <v>908</v>
      </c>
      <c r="AJ1666" s="31" t="s">
        <v>6619</v>
      </c>
      <c r="AK1666" s="31">
        <v>191761</v>
      </c>
      <c r="AL1666" s="31" t="s">
        <v>4127</v>
      </c>
      <c r="AM1666" s="31" t="s">
        <v>3001</v>
      </c>
      <c r="AN1666" s="31"/>
      <c r="AO1666" s="31"/>
      <c r="AP1666" s="31" t="s">
        <v>2307</v>
      </c>
      <c r="AQ1666" s="31" t="s">
        <v>886</v>
      </c>
      <c r="AR1666" s="31" t="s">
        <v>34145</v>
      </c>
      <c r="AS1666" s="31" t="s">
        <v>34145</v>
      </c>
      <c r="AT1666" s="31" t="str">
        <f>_xlfn.IFNA(VLOOKUP(D1666,'[1]5. 1 Mei 2022'!$C$7:$F$60,4,FALSE),"")</f>
        <v/>
      </c>
      <c r="AU1666" s="31"/>
      <c r="AV1666" s="31" t="s">
        <v>20034</v>
      </c>
      <c r="AW1666" s="31"/>
      <c r="AX1666" s="29">
        <f t="shared" si="244"/>
        <v>1903</v>
      </c>
      <c r="AY1666" s="31" t="s">
        <v>26346</v>
      </c>
      <c r="AZ1666" s="31" t="s">
        <v>6924</v>
      </c>
      <c r="BA1666" s="30" t="s">
        <v>2307</v>
      </c>
      <c r="BB1666" s="31" t="s">
        <v>12007</v>
      </c>
      <c r="BC1666" s="31"/>
      <c r="BD1666" s="31" t="s">
        <v>1759</v>
      </c>
      <c r="BE1666" s="31" t="s">
        <v>7969</v>
      </c>
      <c r="BF1666" s="31" t="s">
        <v>20034</v>
      </c>
      <c r="BG1666" s="31"/>
      <c r="BH1666" s="31"/>
      <c r="BI1666" s="31"/>
      <c r="BJ1666" s="31">
        <v>0</v>
      </c>
      <c r="BK1666" s="31" t="str">
        <f t="shared" si="245"/>
        <v>II/c</v>
      </c>
      <c r="BL1666" s="31"/>
      <c r="BM1666" s="31"/>
      <c r="BN1666" s="31"/>
      <c r="BO1666" s="31"/>
      <c r="BP1666" s="31" t="s">
        <v>1498</v>
      </c>
      <c r="BQ1666" s="31"/>
      <c r="BR1666" s="31"/>
      <c r="BS1666" s="31"/>
      <c r="BT1666" s="31"/>
      <c r="BU1666" s="31"/>
      <c r="BV1666" s="31" t="s">
        <v>3279</v>
      </c>
      <c r="BW1666" s="31">
        <f t="shared" ca="1" si="250"/>
        <v>14</v>
      </c>
      <c r="BX1666" s="78">
        <f t="shared" ca="1" si="251"/>
        <v>3</v>
      </c>
      <c r="BY1666" s="31" t="s">
        <v>3738</v>
      </c>
      <c r="BZ1666" s="31"/>
      <c r="CA1666" s="31" t="s">
        <v>2483</v>
      </c>
      <c r="CB1666" s="31" t="s">
        <v>2406</v>
      </c>
      <c r="CC1666" s="31"/>
      <c r="CD1666" s="31"/>
      <c r="CE1666" s="31" t="s">
        <v>20085</v>
      </c>
      <c r="CF1666" s="31"/>
      <c r="CG1666" s="31"/>
      <c r="CH1666" s="31"/>
      <c r="CI1666" s="31"/>
      <c r="CJ1666" s="31"/>
      <c r="CK1666" s="31"/>
      <c r="CL1666" s="31" t="s">
        <v>22308</v>
      </c>
      <c r="CM1666" s="31" t="s">
        <v>22309</v>
      </c>
      <c r="CN1666" s="31">
        <v>123</v>
      </c>
      <c r="CO1666" s="31" t="s">
        <v>25907</v>
      </c>
      <c r="CP1666" s="31" t="s">
        <v>22309</v>
      </c>
      <c r="CQ1666" s="31">
        <v>123</v>
      </c>
      <c r="CR1666" s="31">
        <v>4274</v>
      </c>
      <c r="CS1666" s="31" t="s">
        <v>18417</v>
      </c>
      <c r="CT1666" s="31" t="s">
        <v>18418</v>
      </c>
      <c r="CU1666" s="31" t="s">
        <v>4327</v>
      </c>
      <c r="CV1666" s="31" t="s">
        <v>17262</v>
      </c>
      <c r="CW1666" s="31" t="s">
        <v>17265</v>
      </c>
      <c r="CX1666" s="31" t="s">
        <v>17264</v>
      </c>
      <c r="CY1666" s="31"/>
      <c r="CZ1666" s="31"/>
      <c r="DA1666" s="31"/>
      <c r="DB1666" s="31" t="s">
        <v>15747</v>
      </c>
      <c r="DC1666" s="31" t="s">
        <v>15750</v>
      </c>
      <c r="DD1666" s="31" t="s">
        <v>15746</v>
      </c>
      <c r="DE1666" s="31"/>
      <c r="DF1666" s="31"/>
      <c r="DG1666" s="31"/>
      <c r="DH1666" s="31"/>
      <c r="DI1666" s="31"/>
      <c r="DJ1666" s="31"/>
      <c r="DK1666" s="31"/>
      <c r="DL1666" s="31"/>
      <c r="DM1666" s="38" t="s">
        <v>9207</v>
      </c>
      <c r="DN1666" s="38"/>
      <c r="DO1666" s="51" t="s">
        <v>34554</v>
      </c>
      <c r="DP1666" s="31" t="s">
        <v>14790</v>
      </c>
      <c r="DQ1666" s="31" t="s">
        <v>14791</v>
      </c>
      <c r="DR1666" s="31"/>
      <c r="DS1666" s="31" t="s">
        <v>26838</v>
      </c>
      <c r="DT1666" s="31" t="s">
        <v>38095</v>
      </c>
      <c r="DU1666" s="31">
        <v>3</v>
      </c>
      <c r="DV1666" s="31" t="s">
        <v>32167</v>
      </c>
      <c r="DW1666" s="31" t="s">
        <v>1759</v>
      </c>
      <c r="DX1666" s="31" t="s">
        <v>1759</v>
      </c>
      <c r="DY1666" s="31" t="s">
        <v>29667</v>
      </c>
      <c r="DZ1666" s="31" t="s">
        <v>18545</v>
      </c>
      <c r="EA1666" s="31"/>
      <c r="EB1666" s="31">
        <v>861801</v>
      </c>
      <c r="EC1666" s="31" t="s">
        <v>40168</v>
      </c>
      <c r="ED1666" s="31" t="s">
        <v>41101</v>
      </c>
      <c r="EE1666" s="31"/>
      <c r="EF1666" s="31"/>
      <c r="EG1666" s="31"/>
      <c r="EH1666" s="31"/>
      <c r="EI1666" s="31"/>
      <c r="EJ1666" s="31"/>
    </row>
    <row r="1667" spans="1:140" ht="23.25" customHeight="1">
      <c r="A1667" s="25">
        <v>1665</v>
      </c>
      <c r="B1667" s="30" t="s">
        <v>16493</v>
      </c>
      <c r="C1667" s="31" t="s">
        <v>1842</v>
      </c>
      <c r="D1667" s="30" t="s">
        <v>21063</v>
      </c>
      <c r="E1667" s="30"/>
      <c r="F1667" s="30" t="s">
        <v>36262</v>
      </c>
      <c r="G1667" s="31">
        <f t="shared" si="246"/>
        <v>58</v>
      </c>
      <c r="H1667" s="72">
        <f t="shared" si="247"/>
        <v>54636</v>
      </c>
      <c r="I1667" s="30" t="s">
        <v>35325</v>
      </c>
      <c r="J1667" s="30" t="s">
        <v>34085</v>
      </c>
      <c r="K1667" s="30" t="s">
        <v>34083</v>
      </c>
      <c r="L1667" s="31" t="s">
        <v>16726</v>
      </c>
      <c r="M1667" s="31" t="s">
        <v>3186</v>
      </c>
      <c r="N1667" s="31" t="s">
        <v>5865</v>
      </c>
      <c r="O1667" s="31" t="s">
        <v>5117</v>
      </c>
      <c r="P1667" s="31" t="s">
        <v>19644</v>
      </c>
      <c r="Q1667" s="31"/>
      <c r="R1667" s="31"/>
      <c r="S1667" s="31"/>
      <c r="T1667" s="31"/>
      <c r="U1667" s="31" t="s">
        <v>2793</v>
      </c>
      <c r="V1667" s="31"/>
      <c r="W1667" s="31" t="s">
        <v>6910</v>
      </c>
      <c r="X1667" s="31" t="s">
        <v>638</v>
      </c>
      <c r="Y1667" s="31" t="e">
        <f t="shared" ca="1" si="248"/>
        <v>#VALUE!</v>
      </c>
      <c r="Z1667" s="31" t="e">
        <f t="shared" ca="1" si="249"/>
        <v>#VALUE!</v>
      </c>
      <c r="AA1667" s="31"/>
      <c r="AB1667" s="31" t="s">
        <v>11144</v>
      </c>
      <c r="AC1667" s="31" t="s">
        <v>34145</v>
      </c>
      <c r="AD1667" s="31" t="s">
        <v>34145</v>
      </c>
      <c r="AE1667" s="31"/>
      <c r="AF1667" s="31" t="s">
        <v>24701</v>
      </c>
      <c r="AG1667" s="31" t="s">
        <v>4322</v>
      </c>
      <c r="AH1667" s="31" t="s">
        <v>4322</v>
      </c>
      <c r="AI1667" s="31" t="s">
        <v>908</v>
      </c>
      <c r="AJ1667" s="31" t="s">
        <v>639</v>
      </c>
      <c r="AK1667" s="31" t="s">
        <v>640</v>
      </c>
      <c r="AL1667" s="31" t="s">
        <v>627</v>
      </c>
      <c r="AM1667" s="31" t="s">
        <v>2772</v>
      </c>
      <c r="AN1667" s="31"/>
      <c r="AO1667" s="31"/>
      <c r="AP1667" s="31" t="s">
        <v>33003</v>
      </c>
      <c r="AQ1667" s="31" t="s">
        <v>31449</v>
      </c>
      <c r="AR1667" s="31" t="s">
        <v>34145</v>
      </c>
      <c r="AS1667" s="31" t="s">
        <v>34145</v>
      </c>
      <c r="AT1667" s="31" t="str">
        <f>_xlfn.IFNA(VLOOKUP(D1667,'[1]5. 1 Mei 2022'!$C$7:$F$60,4,FALSE),"")</f>
        <v/>
      </c>
      <c r="AU1667" s="31"/>
      <c r="AV1667" s="31" t="s">
        <v>20032</v>
      </c>
      <c r="AW1667" s="31" t="s">
        <v>31449</v>
      </c>
      <c r="AX1667" s="29">
        <f t="shared" si="244"/>
        <v>46331</v>
      </c>
      <c r="AY1667" s="31" t="s">
        <v>26346</v>
      </c>
      <c r="AZ1667" s="31" t="s">
        <v>33005</v>
      </c>
      <c r="BA1667" s="30" t="s">
        <v>33003</v>
      </c>
      <c r="BB1667" s="31" t="s">
        <v>11647</v>
      </c>
      <c r="BC1667" s="31"/>
      <c r="BD1667" s="31" t="s">
        <v>7980</v>
      </c>
      <c r="BE1667" s="31" t="s">
        <v>7969</v>
      </c>
      <c r="BF1667" s="31" t="s">
        <v>20032</v>
      </c>
      <c r="BG1667" s="31"/>
      <c r="BH1667" s="31"/>
      <c r="BI1667" s="31"/>
      <c r="BJ1667" s="31">
        <v>0</v>
      </c>
      <c r="BK1667" s="31" t="str">
        <f t="shared" si="245"/>
        <v>II/c</v>
      </c>
      <c r="BL1667" s="31"/>
      <c r="BM1667" s="31"/>
      <c r="BN1667" s="31"/>
      <c r="BO1667" s="31"/>
      <c r="BP1667" s="31"/>
      <c r="BQ1667" s="31"/>
      <c r="BR1667" s="31"/>
      <c r="BS1667" s="31"/>
      <c r="BT1667" s="31"/>
      <c r="BU1667" s="31"/>
      <c r="BV1667" s="31" t="s">
        <v>5145</v>
      </c>
      <c r="BW1667" s="31">
        <f t="shared" ca="1" si="250"/>
        <v>10</v>
      </c>
      <c r="BX1667" s="78">
        <f t="shared" ca="1" si="251"/>
        <v>3</v>
      </c>
      <c r="BY1667" s="31" t="s">
        <v>19644</v>
      </c>
      <c r="BZ1667" s="31"/>
      <c r="CA1667" s="31" t="s">
        <v>2483</v>
      </c>
      <c r="CB1667" s="31" t="s">
        <v>2406</v>
      </c>
      <c r="CC1667" s="31"/>
      <c r="CD1667" s="31"/>
      <c r="CE1667" s="31" t="s">
        <v>20085</v>
      </c>
      <c r="CF1667" s="31"/>
      <c r="CG1667" s="31"/>
      <c r="CH1667" s="31"/>
      <c r="CI1667" s="31"/>
      <c r="CJ1667" s="31"/>
      <c r="CK1667" s="31"/>
      <c r="CL1667" s="31" t="s">
        <v>22293</v>
      </c>
      <c r="CM1667" s="31" t="s">
        <v>22294</v>
      </c>
      <c r="CN1667" s="31">
        <v>123</v>
      </c>
      <c r="CO1667" s="31" t="s">
        <v>25909</v>
      </c>
      <c r="CP1667" s="31" t="s">
        <v>22294</v>
      </c>
      <c r="CQ1667" s="31">
        <v>123</v>
      </c>
      <c r="CR1667" s="31">
        <v>4680</v>
      </c>
      <c r="CS1667" s="31" t="s">
        <v>8731</v>
      </c>
      <c r="CT1667" s="31"/>
      <c r="CU1667" s="31" t="s">
        <v>8732</v>
      </c>
      <c r="CV1667" s="31" t="s">
        <v>10323</v>
      </c>
      <c r="CW1667" s="31" t="s">
        <v>4907</v>
      </c>
      <c r="CX1667" s="31">
        <v>41592</v>
      </c>
      <c r="CY1667" s="31"/>
      <c r="CZ1667" s="31"/>
      <c r="DA1667" s="31"/>
      <c r="DB1667" s="31" t="s">
        <v>11355</v>
      </c>
      <c r="DC1667" s="31" t="s">
        <v>16323</v>
      </c>
      <c r="DD1667" s="31" t="s">
        <v>16324</v>
      </c>
      <c r="DE1667" s="31"/>
      <c r="DF1667" s="31"/>
      <c r="DG1667" s="31"/>
      <c r="DH1667" s="31"/>
      <c r="DI1667" s="31" t="s">
        <v>15852</v>
      </c>
      <c r="DJ1667" s="31" t="s">
        <v>15853</v>
      </c>
      <c r="DK1667" s="31"/>
      <c r="DL1667" s="31"/>
      <c r="DM1667" s="38" t="s">
        <v>9534</v>
      </c>
      <c r="DN1667" s="38"/>
      <c r="DO1667" s="35" t="s">
        <v>10701</v>
      </c>
      <c r="DP1667" s="31" t="s">
        <v>10895</v>
      </c>
      <c r="DQ1667" s="31" t="s">
        <v>11044</v>
      </c>
      <c r="DR1667" s="31" t="s">
        <v>641</v>
      </c>
      <c r="DS1667" s="31" t="s">
        <v>27162</v>
      </c>
      <c r="DT1667" s="31" t="s">
        <v>38096</v>
      </c>
      <c r="DU1667" s="31">
        <v>3</v>
      </c>
      <c r="DV1667" s="31" t="s">
        <v>32167</v>
      </c>
      <c r="DW1667" s="31" t="s">
        <v>7980</v>
      </c>
      <c r="DX1667" s="31" t="s">
        <v>7980</v>
      </c>
      <c r="DY1667" s="31" t="s">
        <v>30335</v>
      </c>
      <c r="DZ1667" s="31" t="s">
        <v>16040</v>
      </c>
      <c r="EA1667" s="31"/>
      <c r="EB1667" s="31">
        <v>1201704</v>
      </c>
      <c r="EC1667" s="31" t="s">
        <v>40168</v>
      </c>
      <c r="ED1667" s="31" t="s">
        <v>41101</v>
      </c>
      <c r="EE1667" s="31"/>
      <c r="EF1667" s="31"/>
      <c r="EG1667" s="31"/>
      <c r="EH1667" s="31"/>
      <c r="EI1667" s="31"/>
      <c r="EJ1667" s="31"/>
    </row>
    <row r="1668" spans="1:140" ht="23.25" customHeight="1">
      <c r="A1668" s="25">
        <v>1666</v>
      </c>
      <c r="B1668" s="30" t="s">
        <v>17281</v>
      </c>
      <c r="C1668" s="31" t="s">
        <v>17121</v>
      </c>
      <c r="D1668" s="30" t="s">
        <v>26247</v>
      </c>
      <c r="E1668" s="30"/>
      <c r="F1668" s="30" t="s">
        <v>36262</v>
      </c>
      <c r="G1668" s="31">
        <f t="shared" si="246"/>
        <v>58</v>
      </c>
      <c r="H1668" s="72">
        <f t="shared" si="247"/>
        <v>55305</v>
      </c>
      <c r="I1668" s="30" t="s">
        <v>35326</v>
      </c>
      <c r="J1668" s="30" t="s">
        <v>34085</v>
      </c>
      <c r="K1668" s="30" t="s">
        <v>34083</v>
      </c>
      <c r="L1668" s="31" t="s">
        <v>16726</v>
      </c>
      <c r="M1668" s="31" t="s">
        <v>3186</v>
      </c>
      <c r="N1668" s="31" t="s">
        <v>5865</v>
      </c>
      <c r="O1668" s="31" t="s">
        <v>5117</v>
      </c>
      <c r="P1668" s="31" t="s">
        <v>25993</v>
      </c>
      <c r="Q1668" s="31"/>
      <c r="R1668" s="31"/>
      <c r="S1668" s="31"/>
      <c r="T1668" s="31"/>
      <c r="U1668" s="31" t="s">
        <v>18195</v>
      </c>
      <c r="V1668" s="31"/>
      <c r="W1668" s="31" t="s">
        <v>7713</v>
      </c>
      <c r="X1668" s="31" t="s">
        <v>17212</v>
      </c>
      <c r="Y1668" s="31" t="e">
        <f t="shared" ca="1" si="248"/>
        <v>#VALUE!</v>
      </c>
      <c r="Z1668" s="31" t="e">
        <f t="shared" ca="1" si="249"/>
        <v>#VALUE!</v>
      </c>
      <c r="AA1668" s="31"/>
      <c r="AB1668" s="31" t="s">
        <v>11144</v>
      </c>
      <c r="AC1668" s="31" t="s">
        <v>34145</v>
      </c>
      <c r="AD1668" s="31" t="s">
        <v>34145</v>
      </c>
      <c r="AE1668" s="31"/>
      <c r="AF1668" s="31" t="s">
        <v>24701</v>
      </c>
      <c r="AG1668" s="31" t="s">
        <v>4322</v>
      </c>
      <c r="AH1668" s="31" t="s">
        <v>4322</v>
      </c>
      <c r="AI1668" s="31" t="s">
        <v>908</v>
      </c>
      <c r="AJ1668" s="31" t="s">
        <v>17717</v>
      </c>
      <c r="AK1668" s="31" t="s">
        <v>17718</v>
      </c>
      <c r="AL1668" s="31" t="s">
        <v>12395</v>
      </c>
      <c r="AM1668" s="31" t="s">
        <v>17719</v>
      </c>
      <c r="AN1668" s="31"/>
      <c r="AO1668" s="31"/>
      <c r="AP1668" s="31" t="s">
        <v>18118</v>
      </c>
      <c r="AQ1668" s="31" t="s">
        <v>21743</v>
      </c>
      <c r="AR1668" s="31" t="s">
        <v>34145</v>
      </c>
      <c r="AS1668" s="31" t="s">
        <v>34145</v>
      </c>
      <c r="AT1668" s="31" t="str">
        <f>_xlfn.IFNA(VLOOKUP(D1668,'[1]5. 1 Mei 2022'!$C$7:$F$60,4,FALSE),"")</f>
        <v/>
      </c>
      <c r="AU1668" s="31"/>
      <c r="AV1668" s="31" t="s">
        <v>20032</v>
      </c>
      <c r="AW1668" s="31" t="s">
        <v>21743</v>
      </c>
      <c r="AX1668" s="29">
        <f t="shared" si="244"/>
        <v>46509</v>
      </c>
      <c r="AY1668" s="31" t="s">
        <v>26346</v>
      </c>
      <c r="AZ1668" s="31" t="s">
        <v>2622</v>
      </c>
      <c r="BA1668" s="30" t="s">
        <v>18118</v>
      </c>
      <c r="BB1668" s="31" t="s">
        <v>31769</v>
      </c>
      <c r="BC1668" s="31"/>
      <c r="BD1668" s="31" t="s">
        <v>7980</v>
      </c>
      <c r="BE1668" s="31" t="s">
        <v>7969</v>
      </c>
      <c r="BF1668" s="31" t="s">
        <v>20032</v>
      </c>
      <c r="BG1668" s="31"/>
      <c r="BH1668" s="31"/>
      <c r="BI1668" s="31"/>
      <c r="BJ1668" s="31">
        <v>0</v>
      </c>
      <c r="BK1668" s="31" t="str">
        <f t="shared" si="245"/>
        <v>II/c</v>
      </c>
      <c r="BL1668" s="31"/>
      <c r="BM1668" s="31"/>
      <c r="BN1668" s="31"/>
      <c r="BO1668" s="31"/>
      <c r="BP1668" s="31"/>
      <c r="BQ1668" s="31"/>
      <c r="BR1668" s="31"/>
      <c r="BS1668" s="31"/>
      <c r="BT1668" s="31"/>
      <c r="BU1668" s="31"/>
      <c r="BV1668" s="31" t="s">
        <v>8466</v>
      </c>
      <c r="BW1668" s="31">
        <f t="shared" ca="1" si="250"/>
        <v>7</v>
      </c>
      <c r="BX1668" s="78">
        <f t="shared" ca="1" si="251"/>
        <v>3</v>
      </c>
      <c r="BY1668" s="31" t="s">
        <v>25993</v>
      </c>
      <c r="BZ1668" s="31"/>
      <c r="CA1668" s="31" t="s">
        <v>2483</v>
      </c>
      <c r="CB1668" s="31" t="s">
        <v>2406</v>
      </c>
      <c r="CC1668" s="31"/>
      <c r="CD1668" s="31"/>
      <c r="CE1668" s="31" t="s">
        <v>20085</v>
      </c>
      <c r="CF1668" s="31"/>
      <c r="CG1668" s="31"/>
      <c r="CH1668" s="31"/>
      <c r="CI1668" s="31"/>
      <c r="CJ1668" s="31"/>
      <c r="CK1668" s="31"/>
      <c r="CL1668" s="31" t="s">
        <v>31142</v>
      </c>
      <c r="CM1668" s="31" t="s">
        <v>31143</v>
      </c>
      <c r="CN1668" s="31">
        <v>126</v>
      </c>
      <c r="CO1668" s="31" t="s">
        <v>31308</v>
      </c>
      <c r="CP1668" s="31" t="s">
        <v>31143</v>
      </c>
      <c r="CQ1668" s="31">
        <v>126</v>
      </c>
      <c r="CR1668" s="31">
        <v>6546</v>
      </c>
      <c r="CS1668" s="31" t="s">
        <v>22126</v>
      </c>
      <c r="CT1668" s="31"/>
      <c r="CU1668" s="31"/>
      <c r="CV1668" s="31" t="s">
        <v>18083</v>
      </c>
      <c r="CW1668" s="31" t="s">
        <v>18084</v>
      </c>
      <c r="CX1668" s="31" t="s">
        <v>15874</v>
      </c>
      <c r="CY1668" s="31"/>
      <c r="CZ1668" s="31"/>
      <c r="DA1668" s="31"/>
      <c r="DB1668" s="31" t="s">
        <v>11355</v>
      </c>
      <c r="DC1668" s="31" t="s">
        <v>18668</v>
      </c>
      <c r="DD1668" s="31" t="s">
        <v>18474</v>
      </c>
      <c r="DE1668" s="31"/>
      <c r="DF1668" s="31"/>
      <c r="DG1668" s="31"/>
      <c r="DH1668" s="31"/>
      <c r="DI1668" s="31" t="s">
        <v>25077</v>
      </c>
      <c r="DJ1668" s="31" t="s">
        <v>25042</v>
      </c>
      <c r="DK1668" s="31" t="s">
        <v>25645</v>
      </c>
      <c r="DL1668" s="31" t="s">
        <v>13888</v>
      </c>
      <c r="DM1668" s="38" t="s">
        <v>17715</v>
      </c>
      <c r="DN1668" s="38"/>
      <c r="DO1668" s="51" t="s">
        <v>34555</v>
      </c>
      <c r="DP1668" s="31" t="s">
        <v>31990</v>
      </c>
      <c r="DQ1668" s="31" t="s">
        <v>17720</v>
      </c>
      <c r="DR1668" s="31"/>
      <c r="DS1668" s="31" t="s">
        <v>17716</v>
      </c>
      <c r="DT1668" s="31" t="s">
        <v>38097</v>
      </c>
      <c r="DU1668" s="31">
        <v>2</v>
      </c>
      <c r="DV1668" s="31" t="s">
        <v>32167</v>
      </c>
      <c r="DW1668" s="31" t="s">
        <v>7980</v>
      </c>
      <c r="DX1668" s="31" t="s">
        <v>11423</v>
      </c>
      <c r="DY1668" s="31" t="s">
        <v>24774</v>
      </c>
      <c r="DZ1668" s="31" t="s">
        <v>21842</v>
      </c>
      <c r="EA1668" s="31"/>
      <c r="EB1668" s="31">
        <v>0</v>
      </c>
      <c r="EC1668" s="31" t="s">
        <v>40168</v>
      </c>
      <c r="ED1668" s="31" t="s">
        <v>41101</v>
      </c>
      <c r="EE1668" s="31"/>
      <c r="EF1668" s="31"/>
      <c r="EG1668" s="31"/>
      <c r="EH1668" s="31"/>
      <c r="EI1668" s="31"/>
      <c r="EJ1668" s="31"/>
    </row>
    <row r="1669" spans="1:140" ht="23.25" customHeight="1">
      <c r="A1669" s="25">
        <v>1667</v>
      </c>
      <c r="B1669" s="30" t="s">
        <v>16523</v>
      </c>
      <c r="C1669" s="31" t="s">
        <v>15799</v>
      </c>
      <c r="D1669" s="30" t="s">
        <v>26281</v>
      </c>
      <c r="E1669" s="30"/>
      <c r="F1669" s="30" t="s">
        <v>36262</v>
      </c>
      <c r="G1669" s="31">
        <f t="shared" si="246"/>
        <v>58</v>
      </c>
      <c r="H1669" s="72">
        <f t="shared" si="247"/>
        <v>55519</v>
      </c>
      <c r="I1669" s="30" t="s">
        <v>35327</v>
      </c>
      <c r="J1669" s="30" t="s">
        <v>34085</v>
      </c>
      <c r="K1669" s="30" t="s">
        <v>34083</v>
      </c>
      <c r="L1669" s="31" t="s">
        <v>16726</v>
      </c>
      <c r="M1669" s="31" t="s">
        <v>3186</v>
      </c>
      <c r="N1669" s="31" t="s">
        <v>5865</v>
      </c>
      <c r="O1669" s="31" t="s">
        <v>5117</v>
      </c>
      <c r="P1669" s="31" t="s">
        <v>25993</v>
      </c>
      <c r="Q1669" s="31"/>
      <c r="R1669" s="31"/>
      <c r="S1669" s="31"/>
      <c r="T1669" s="31"/>
      <c r="U1669" s="31" t="s">
        <v>2846</v>
      </c>
      <c r="V1669" s="31"/>
      <c r="W1669" s="31" t="s">
        <v>7628</v>
      </c>
      <c r="X1669" s="31" t="s">
        <v>13278</v>
      </c>
      <c r="Y1669" s="31">
        <f t="shared" ca="1" si="248"/>
        <v>30</v>
      </c>
      <c r="Z1669" s="31" t="str">
        <f t="shared" ca="1" si="249"/>
        <v>21-35</v>
      </c>
      <c r="AA1669" s="31"/>
      <c r="AB1669" s="31" t="s">
        <v>11144</v>
      </c>
      <c r="AC1669" s="31" t="s">
        <v>34145</v>
      </c>
      <c r="AD1669" s="31" t="s">
        <v>34145</v>
      </c>
      <c r="AE1669" s="31"/>
      <c r="AF1669" s="31" t="s">
        <v>24701</v>
      </c>
      <c r="AG1669" s="31" t="s">
        <v>4322</v>
      </c>
      <c r="AH1669" s="31" t="s">
        <v>4322</v>
      </c>
      <c r="AI1669" s="31" t="s">
        <v>908</v>
      </c>
      <c r="AJ1669" s="31" t="s">
        <v>16003</v>
      </c>
      <c r="AK1669" s="31" t="s">
        <v>16004</v>
      </c>
      <c r="AL1669" s="31" t="s">
        <v>4666</v>
      </c>
      <c r="AM1669" s="31" t="s">
        <v>11345</v>
      </c>
      <c r="AN1669" s="31"/>
      <c r="AO1669" s="31"/>
      <c r="AP1669" s="31" t="s">
        <v>18118</v>
      </c>
      <c r="AQ1669" s="31" t="s">
        <v>16037</v>
      </c>
      <c r="AR1669" s="31" t="s">
        <v>34145</v>
      </c>
      <c r="AS1669" s="31" t="s">
        <v>34145</v>
      </c>
      <c r="AT1669" s="31" t="str">
        <f>_xlfn.IFNA(VLOOKUP(D1669,'[1]5. 1 Mei 2022'!$C$7:$F$60,4,FALSE),"")</f>
        <v/>
      </c>
      <c r="AU1669" s="31"/>
      <c r="AV1669" s="31" t="s">
        <v>20032</v>
      </c>
      <c r="AW1669" s="31" t="s">
        <v>21723</v>
      </c>
      <c r="AX1669" s="29">
        <f t="shared" si="244"/>
        <v>46555</v>
      </c>
      <c r="AY1669" s="31" t="s">
        <v>26346</v>
      </c>
      <c r="AZ1669" s="31" t="s">
        <v>2622</v>
      </c>
      <c r="BA1669" s="30" t="s">
        <v>18118</v>
      </c>
      <c r="BB1669" s="31" t="s">
        <v>31615</v>
      </c>
      <c r="BC1669" s="31"/>
      <c r="BD1669" s="31" t="s">
        <v>7980</v>
      </c>
      <c r="BE1669" s="31" t="s">
        <v>7969</v>
      </c>
      <c r="BF1669" s="31" t="s">
        <v>20032</v>
      </c>
      <c r="BG1669" s="31"/>
      <c r="BH1669" s="31"/>
      <c r="BI1669" s="31"/>
      <c r="BJ1669" s="31">
        <v>0</v>
      </c>
      <c r="BK1669" s="31" t="str">
        <f t="shared" si="245"/>
        <v>II/c</v>
      </c>
      <c r="BL1669" s="31"/>
      <c r="BM1669" s="31"/>
      <c r="BN1669" s="31"/>
      <c r="BO1669" s="31"/>
      <c r="BP1669" s="31"/>
      <c r="BQ1669" s="31"/>
      <c r="BR1669" s="31"/>
      <c r="BS1669" s="31"/>
      <c r="BT1669" s="31"/>
      <c r="BU1669" s="31"/>
      <c r="BV1669" s="31" t="s">
        <v>15471</v>
      </c>
      <c r="BW1669" s="31">
        <f t="shared" ca="1" si="250"/>
        <v>8</v>
      </c>
      <c r="BX1669" s="78">
        <f t="shared" ca="1" si="251"/>
        <v>3</v>
      </c>
      <c r="BY1669" s="31" t="s">
        <v>25993</v>
      </c>
      <c r="BZ1669" s="31"/>
      <c r="CA1669" s="31" t="s">
        <v>2483</v>
      </c>
      <c r="CB1669" s="31" t="s">
        <v>2406</v>
      </c>
      <c r="CC1669" s="31"/>
      <c r="CD1669" s="31"/>
      <c r="CE1669" s="31" t="s">
        <v>20085</v>
      </c>
      <c r="CF1669" s="31"/>
      <c r="CG1669" s="31"/>
      <c r="CH1669" s="31"/>
      <c r="CI1669" s="31"/>
      <c r="CJ1669" s="31"/>
      <c r="CK1669" s="31"/>
      <c r="CL1669" s="31" t="s">
        <v>31099</v>
      </c>
      <c r="CM1669" s="31" t="s">
        <v>31098</v>
      </c>
      <c r="CN1669" s="31">
        <v>126</v>
      </c>
      <c r="CO1669" s="31" t="s">
        <v>31097</v>
      </c>
      <c r="CP1669" s="31" t="s">
        <v>31098</v>
      </c>
      <c r="CQ1669" s="31">
        <v>126</v>
      </c>
      <c r="CR1669" s="31">
        <v>4894</v>
      </c>
      <c r="CS1669" s="31" t="s">
        <v>17692</v>
      </c>
      <c r="CT1669" s="31" t="s">
        <v>17693</v>
      </c>
      <c r="CU1669" s="31" t="s">
        <v>17694</v>
      </c>
      <c r="CV1669" s="31" t="s">
        <v>15998</v>
      </c>
      <c r="CW1669" s="31" t="s">
        <v>11186</v>
      </c>
      <c r="CX1669" s="31" t="s">
        <v>1488</v>
      </c>
      <c r="CY1669" s="31" t="s">
        <v>7916</v>
      </c>
      <c r="CZ1669" s="31"/>
      <c r="DA1669" s="31"/>
      <c r="DB1669" s="31"/>
      <c r="DC1669" s="31"/>
      <c r="DD1669" s="31"/>
      <c r="DE1669" s="31"/>
      <c r="DF1669" s="31"/>
      <c r="DG1669" s="31"/>
      <c r="DH1669" s="31"/>
      <c r="DI1669" s="31"/>
      <c r="DJ1669" s="31"/>
      <c r="DK1669" s="31"/>
      <c r="DL1669" s="31"/>
      <c r="DM1669" s="38" t="s">
        <v>28927</v>
      </c>
      <c r="DN1669" s="38"/>
      <c r="DO1669" s="51" t="s">
        <v>34556</v>
      </c>
      <c r="DP1669" s="31" t="s">
        <v>15999</v>
      </c>
      <c r="DQ1669" s="31" t="s">
        <v>16000</v>
      </c>
      <c r="DR1669" s="31"/>
      <c r="DS1669" s="31" t="s">
        <v>16001</v>
      </c>
      <c r="DT1669" s="31" t="s">
        <v>16002</v>
      </c>
      <c r="DU1669" s="31">
        <v>3</v>
      </c>
      <c r="DV1669" s="31" t="s">
        <v>32167</v>
      </c>
      <c r="DW1669" s="31" t="s">
        <v>7980</v>
      </c>
      <c r="DX1669" s="31" t="s">
        <v>7980</v>
      </c>
      <c r="DY1669" s="31" t="s">
        <v>28869</v>
      </c>
      <c r="DZ1669" s="31" t="s">
        <v>18545</v>
      </c>
      <c r="EA1669" s="31"/>
      <c r="EB1669" s="31">
        <v>1380952</v>
      </c>
      <c r="EC1669" s="31" t="s">
        <v>40168</v>
      </c>
      <c r="ED1669" s="31" t="s">
        <v>41101</v>
      </c>
      <c r="EE1669" s="31"/>
      <c r="EF1669" s="31"/>
      <c r="EG1669" s="31"/>
      <c r="EH1669" s="31"/>
      <c r="EI1669" s="31"/>
      <c r="EJ1669" s="31"/>
    </row>
    <row r="1670" spans="1:140" ht="23.25" customHeight="1">
      <c r="A1670" s="25">
        <v>1668</v>
      </c>
      <c r="B1670" s="30" t="s">
        <v>24454</v>
      </c>
      <c r="C1670" s="31" t="s">
        <v>12128</v>
      </c>
      <c r="D1670" s="30" t="s">
        <v>21133</v>
      </c>
      <c r="E1670" s="30"/>
      <c r="F1670" s="30" t="s">
        <v>36262</v>
      </c>
      <c r="G1670" s="31">
        <f t="shared" si="246"/>
        <v>58</v>
      </c>
      <c r="H1670" s="72">
        <f t="shared" si="247"/>
        <v>52657</v>
      </c>
      <c r="I1670" s="30" t="s">
        <v>35328</v>
      </c>
      <c r="J1670" s="30" t="s">
        <v>34085</v>
      </c>
      <c r="K1670" s="30" t="s">
        <v>34083</v>
      </c>
      <c r="L1670" s="31" t="s">
        <v>16726</v>
      </c>
      <c r="M1670" s="31" t="s">
        <v>3186</v>
      </c>
      <c r="N1670" s="31" t="s">
        <v>5865</v>
      </c>
      <c r="O1670" s="31" t="s">
        <v>5117</v>
      </c>
      <c r="P1670" s="31" t="s">
        <v>19644</v>
      </c>
      <c r="Q1670" s="31"/>
      <c r="R1670" s="31"/>
      <c r="S1670" s="31"/>
      <c r="T1670" s="31"/>
      <c r="U1670" s="31" t="s">
        <v>15094</v>
      </c>
      <c r="V1670" s="31"/>
      <c r="W1670" s="31" t="s">
        <v>980</v>
      </c>
      <c r="X1670" s="31" t="s">
        <v>831</v>
      </c>
      <c r="Y1670" s="31" t="e">
        <f t="shared" ca="1" si="248"/>
        <v>#VALUE!</v>
      </c>
      <c r="Z1670" s="31" t="e">
        <f t="shared" ca="1" si="249"/>
        <v>#VALUE!</v>
      </c>
      <c r="AA1670" s="31"/>
      <c r="AB1670" s="31" t="s">
        <v>11144</v>
      </c>
      <c r="AC1670" s="31" t="s">
        <v>34145</v>
      </c>
      <c r="AD1670" s="31" t="s">
        <v>34145</v>
      </c>
      <c r="AE1670" s="31"/>
      <c r="AF1670" s="31" t="s">
        <v>24701</v>
      </c>
      <c r="AG1670" s="31" t="s">
        <v>4322</v>
      </c>
      <c r="AH1670" s="31" t="s">
        <v>4322</v>
      </c>
      <c r="AI1670" s="31" t="s">
        <v>908</v>
      </c>
      <c r="AJ1670" s="31" t="s">
        <v>12208</v>
      </c>
      <c r="AK1670" s="31" t="s">
        <v>12209</v>
      </c>
      <c r="AL1670" s="31" t="s">
        <v>7829</v>
      </c>
      <c r="AM1670" s="31" t="s">
        <v>11621</v>
      </c>
      <c r="AN1670" s="31"/>
      <c r="AO1670" s="31"/>
      <c r="AP1670" s="31" t="s">
        <v>3619</v>
      </c>
      <c r="AQ1670" s="31" t="s">
        <v>21685</v>
      </c>
      <c r="AR1670" s="31" t="s">
        <v>34145</v>
      </c>
      <c r="AS1670" s="31" t="s">
        <v>34145</v>
      </c>
      <c r="AT1670" s="31" t="str">
        <f>_xlfn.IFNA(VLOOKUP(D1670,'[1]5. 1 Mei 2022'!$C$7:$F$60,4,FALSE),"")</f>
        <v/>
      </c>
      <c r="AU1670" s="31"/>
      <c r="AV1670" s="31" t="s">
        <v>20032</v>
      </c>
      <c r="AW1670" s="31" t="s">
        <v>21685</v>
      </c>
      <c r="AX1670" s="29">
        <f t="shared" si="244"/>
        <v>45400</v>
      </c>
      <c r="AY1670" s="31" t="s">
        <v>26346</v>
      </c>
      <c r="AZ1670" s="31" t="s">
        <v>225</v>
      </c>
      <c r="BA1670" s="30" t="s">
        <v>3619</v>
      </c>
      <c r="BB1670" s="31" t="s">
        <v>17504</v>
      </c>
      <c r="BC1670" s="31"/>
      <c r="BD1670" s="31" t="s">
        <v>7980</v>
      </c>
      <c r="BE1670" s="31" t="s">
        <v>7969</v>
      </c>
      <c r="BF1670" s="31" t="s">
        <v>20032</v>
      </c>
      <c r="BG1670" s="31"/>
      <c r="BH1670" s="31"/>
      <c r="BI1670" s="31"/>
      <c r="BJ1670" s="31">
        <v>0</v>
      </c>
      <c r="BK1670" s="31" t="str">
        <f t="shared" si="245"/>
        <v>II/c</v>
      </c>
      <c r="BL1670" s="31"/>
      <c r="BM1670" s="31"/>
      <c r="BN1670" s="31"/>
      <c r="BO1670" s="31"/>
      <c r="BP1670" s="31"/>
      <c r="BQ1670" s="31"/>
      <c r="BR1670" s="31"/>
      <c r="BS1670" s="31"/>
      <c r="BT1670" s="31"/>
      <c r="BU1670" s="31"/>
      <c r="BV1670" s="31" t="s">
        <v>8637</v>
      </c>
      <c r="BW1670" s="31">
        <f t="shared" ca="1" si="250"/>
        <v>9</v>
      </c>
      <c r="BX1670" s="78">
        <f t="shared" ca="1" si="251"/>
        <v>3</v>
      </c>
      <c r="BY1670" s="31" t="s">
        <v>19644</v>
      </c>
      <c r="BZ1670" s="31"/>
      <c r="CA1670" s="31" t="s">
        <v>2483</v>
      </c>
      <c r="CB1670" s="31" t="s">
        <v>2519</v>
      </c>
      <c r="CC1670" s="31">
        <v>2</v>
      </c>
      <c r="CD1670" s="31">
        <v>1</v>
      </c>
      <c r="CE1670" s="31" t="s">
        <v>20085</v>
      </c>
      <c r="CF1670" s="31"/>
      <c r="CG1670" s="31"/>
      <c r="CH1670" s="31"/>
      <c r="CI1670" s="31"/>
      <c r="CJ1670" s="31"/>
      <c r="CK1670" s="31"/>
      <c r="CL1670" s="31" t="s">
        <v>32984</v>
      </c>
      <c r="CM1670" s="31" t="s">
        <v>32983</v>
      </c>
      <c r="CN1670" s="31">
        <v>127</v>
      </c>
      <c r="CO1670" s="31" t="s">
        <v>32982</v>
      </c>
      <c r="CP1670" s="31" t="s">
        <v>32983</v>
      </c>
      <c r="CQ1670" s="31">
        <v>127</v>
      </c>
      <c r="CR1670" s="31">
        <v>4796</v>
      </c>
      <c r="CS1670" s="31"/>
      <c r="CT1670" s="31"/>
      <c r="CU1670" s="31"/>
      <c r="CV1670" s="31" t="s">
        <v>18595</v>
      </c>
      <c r="CW1670" s="31" t="s">
        <v>11798</v>
      </c>
      <c r="CX1670" s="31" t="s">
        <v>4327</v>
      </c>
      <c r="CY1670" s="31"/>
      <c r="CZ1670" s="31"/>
      <c r="DA1670" s="31"/>
      <c r="DB1670" s="31" t="s">
        <v>11355</v>
      </c>
      <c r="DC1670" s="31" t="s">
        <v>16323</v>
      </c>
      <c r="DD1670" s="31" t="s">
        <v>16324</v>
      </c>
      <c r="DE1670" s="31"/>
      <c r="DF1670" s="31"/>
      <c r="DG1670" s="31"/>
      <c r="DH1670" s="31"/>
      <c r="DI1670" s="31" t="s">
        <v>24822</v>
      </c>
      <c r="DJ1670" s="31" t="s">
        <v>24823</v>
      </c>
      <c r="DK1670" s="31" t="s">
        <v>25645</v>
      </c>
      <c r="DL1670" s="31" t="s">
        <v>13888</v>
      </c>
      <c r="DM1670" s="38" t="s">
        <v>12207</v>
      </c>
      <c r="DN1670" s="38"/>
      <c r="DO1670" s="35" t="s">
        <v>31587</v>
      </c>
      <c r="DP1670" s="31" t="s">
        <v>14218</v>
      </c>
      <c r="DQ1670" s="31" t="s">
        <v>12206</v>
      </c>
      <c r="DR1670" s="31"/>
      <c r="DS1670" s="31" t="s">
        <v>38681</v>
      </c>
      <c r="DT1670" s="31" t="s">
        <v>38098</v>
      </c>
      <c r="DU1670" s="31">
        <v>3</v>
      </c>
      <c r="DV1670" s="31" t="s">
        <v>32167</v>
      </c>
      <c r="DW1670" s="31" t="s">
        <v>7980</v>
      </c>
      <c r="DX1670" s="31" t="s">
        <v>7980</v>
      </c>
      <c r="DY1670" s="31" t="s">
        <v>24561</v>
      </c>
      <c r="DZ1670" s="31" t="s">
        <v>24556</v>
      </c>
      <c r="EA1670" s="31"/>
      <c r="EB1670" s="31">
        <v>0</v>
      </c>
      <c r="EC1670" s="31" t="s">
        <v>40168</v>
      </c>
      <c r="ED1670" s="31" t="s">
        <v>41101</v>
      </c>
      <c r="EE1670" s="31"/>
      <c r="EF1670" s="31"/>
      <c r="EG1670" s="31"/>
      <c r="EH1670" s="31"/>
      <c r="EI1670" s="31"/>
      <c r="EJ1670" s="31"/>
    </row>
    <row r="1671" spans="1:140" ht="23.25" customHeight="1">
      <c r="A1671" s="25">
        <v>1669</v>
      </c>
      <c r="B1671" s="30" t="s">
        <v>23546</v>
      </c>
      <c r="C1671" s="31" t="s">
        <v>4318</v>
      </c>
      <c r="D1671" s="30" t="s">
        <v>23547</v>
      </c>
      <c r="E1671" s="30"/>
      <c r="F1671" s="30" t="s">
        <v>36256</v>
      </c>
      <c r="G1671" s="31">
        <f t="shared" si="246"/>
        <v>58</v>
      </c>
      <c r="H1671" s="72">
        <f t="shared" si="247"/>
        <v>54393</v>
      </c>
      <c r="I1671" s="30"/>
      <c r="J1671" s="30" t="s">
        <v>34084</v>
      </c>
      <c r="K1671" s="30" t="s">
        <v>4318</v>
      </c>
      <c r="L1671" s="31" t="s">
        <v>4318</v>
      </c>
      <c r="M1671" s="31" t="s">
        <v>3186</v>
      </c>
      <c r="N1671" s="31" t="s">
        <v>5863</v>
      </c>
      <c r="O1671" s="31" t="s">
        <v>2485</v>
      </c>
      <c r="P1671" s="52" t="s">
        <v>24630</v>
      </c>
      <c r="Q1671" s="31" t="s">
        <v>39235</v>
      </c>
      <c r="R1671" s="31">
        <v>6</v>
      </c>
      <c r="S1671" s="31">
        <v>8</v>
      </c>
      <c r="T1671" s="31"/>
      <c r="U1671" s="31">
        <v>551</v>
      </c>
      <c r="V1671" s="31" t="s">
        <v>29860</v>
      </c>
      <c r="W1671" s="31" t="s">
        <v>6910</v>
      </c>
      <c r="X1671" s="31" t="s">
        <v>18925</v>
      </c>
      <c r="Y1671" s="31">
        <f t="shared" ca="1" si="248"/>
        <v>33</v>
      </c>
      <c r="Z1671" s="31" t="str">
        <f t="shared" ca="1" si="249"/>
        <v>21-35</v>
      </c>
      <c r="AA1671" s="31"/>
      <c r="AB1671" s="31" t="s">
        <v>11144</v>
      </c>
      <c r="AC1671" s="31" t="s">
        <v>34145</v>
      </c>
      <c r="AD1671" s="31" t="s">
        <v>34145</v>
      </c>
      <c r="AE1671" s="31"/>
      <c r="AF1671" s="31" t="s">
        <v>24701</v>
      </c>
      <c r="AG1671" s="31" t="s">
        <v>4322</v>
      </c>
      <c r="AH1671" s="31" t="s">
        <v>4322</v>
      </c>
      <c r="AI1671" s="31" t="s">
        <v>908</v>
      </c>
      <c r="AJ1671" s="31" t="s">
        <v>5358</v>
      </c>
      <c r="AK1671" s="31" t="s">
        <v>24875</v>
      </c>
      <c r="AL1671" s="31" t="s">
        <v>24876</v>
      </c>
      <c r="AM1671" s="31" t="s">
        <v>8365</v>
      </c>
      <c r="AN1671" s="31"/>
      <c r="AO1671" s="31"/>
      <c r="AP1671" s="31" t="s">
        <v>18118</v>
      </c>
      <c r="AQ1671" s="31" t="s">
        <v>18367</v>
      </c>
      <c r="AR1671" s="31" t="s">
        <v>34145</v>
      </c>
      <c r="AS1671" s="31" t="s">
        <v>34145</v>
      </c>
      <c r="AT1671" s="31" t="str">
        <f>_xlfn.IFNA(VLOOKUP(D1671,'[1]5. 1 Mei 2022'!$C$7:$F$60,4,FALSE),"")</f>
        <v/>
      </c>
      <c r="AU1671" s="31"/>
      <c r="AV1671" s="31" t="s">
        <v>20032</v>
      </c>
      <c r="AW1671" s="52" t="s">
        <v>33910</v>
      </c>
      <c r="AX1671" s="29">
        <f t="shared" si="244"/>
        <v>46798</v>
      </c>
      <c r="AY1671" s="31" t="s">
        <v>26346</v>
      </c>
      <c r="AZ1671" s="31" t="s">
        <v>2622</v>
      </c>
      <c r="BA1671" s="30" t="s">
        <v>18118</v>
      </c>
      <c r="BB1671" s="31" t="s">
        <v>31763</v>
      </c>
      <c r="BC1671" s="31"/>
      <c r="BD1671" s="31" t="s">
        <v>11423</v>
      </c>
      <c r="BE1671" s="31" t="s">
        <v>7969</v>
      </c>
      <c r="BF1671" s="31" t="s">
        <v>20032</v>
      </c>
      <c r="BG1671" s="31"/>
      <c r="BH1671" s="31"/>
      <c r="BI1671" s="31"/>
      <c r="BJ1671" s="31" t="s">
        <v>20284</v>
      </c>
      <c r="BK1671" s="31" t="str">
        <f t="shared" si="245"/>
        <v>II/d</v>
      </c>
      <c r="BL1671" s="31" t="s">
        <v>8077</v>
      </c>
      <c r="BM1671" s="31"/>
      <c r="BN1671" s="31"/>
      <c r="BO1671" s="31"/>
      <c r="BP1671" s="31"/>
      <c r="BQ1671" s="31" t="s">
        <v>20284</v>
      </c>
      <c r="BR1671" s="52" t="s">
        <v>39748</v>
      </c>
      <c r="BS1671" s="52" t="s">
        <v>39236</v>
      </c>
      <c r="BT1671" s="31" t="s">
        <v>21685</v>
      </c>
      <c r="BU1671" s="31" t="s">
        <v>25901</v>
      </c>
      <c r="BV1671" s="31" t="s">
        <v>21685</v>
      </c>
      <c r="BW1671" s="31">
        <f t="shared" ca="1" si="250"/>
        <v>4</v>
      </c>
      <c r="BX1671" s="78">
        <f t="shared" ca="1" si="251"/>
        <v>3</v>
      </c>
      <c r="BY1671" s="31"/>
      <c r="BZ1671" s="31"/>
      <c r="CA1671" s="31" t="s">
        <v>2483</v>
      </c>
      <c r="CB1671" s="31" t="s">
        <v>2406</v>
      </c>
      <c r="CC1671" s="31"/>
      <c r="CD1671" s="31"/>
      <c r="CE1671" s="31"/>
      <c r="CF1671" s="31"/>
      <c r="CG1671" s="31"/>
      <c r="CH1671" s="31"/>
      <c r="CI1671" s="31"/>
      <c r="CJ1671" s="31"/>
      <c r="CK1671" s="31"/>
      <c r="CL1671" s="31" t="s">
        <v>28547</v>
      </c>
      <c r="CM1671" s="31" t="s">
        <v>25385</v>
      </c>
      <c r="CN1671" s="31">
        <v>124</v>
      </c>
      <c r="CO1671" s="31" t="s">
        <v>25384</v>
      </c>
      <c r="CP1671" s="31" t="s">
        <v>25385</v>
      </c>
      <c r="CQ1671" s="31">
        <v>124</v>
      </c>
      <c r="CR1671" s="31">
        <v>6826</v>
      </c>
      <c r="CS1671" s="31" t="s">
        <v>22126</v>
      </c>
      <c r="CT1671" s="31"/>
      <c r="CU1671" s="31"/>
      <c r="CV1671" s="31"/>
      <c r="CW1671" s="31"/>
      <c r="CX1671" s="31"/>
      <c r="CY1671" s="31"/>
      <c r="CZ1671" s="31"/>
      <c r="DA1671" s="31"/>
      <c r="DB1671" s="31"/>
      <c r="DC1671" s="31"/>
      <c r="DD1671" s="31"/>
      <c r="DE1671" s="31"/>
      <c r="DF1671" s="31"/>
      <c r="DG1671" s="31"/>
      <c r="DH1671" s="31"/>
      <c r="DI1671" s="31"/>
      <c r="DJ1671" s="31"/>
      <c r="DK1671" s="31" t="s">
        <v>25642</v>
      </c>
      <c r="DL1671" s="31" t="s">
        <v>25643</v>
      </c>
      <c r="DM1671" s="38" t="s">
        <v>23758</v>
      </c>
      <c r="DN1671" s="38"/>
      <c r="DO1671" s="35"/>
      <c r="DP1671" s="31" t="s">
        <v>23756</v>
      </c>
      <c r="DQ1671" s="31" t="s">
        <v>23757</v>
      </c>
      <c r="DR1671" s="31"/>
      <c r="DS1671" s="31" t="s">
        <v>24874</v>
      </c>
      <c r="DT1671" s="31" t="s">
        <v>38099</v>
      </c>
      <c r="DU1671" s="31">
        <v>3</v>
      </c>
      <c r="DV1671" s="31" t="s">
        <v>32167</v>
      </c>
      <c r="DW1671" s="31" t="s">
        <v>7980</v>
      </c>
      <c r="DX1671" s="31" t="s">
        <v>11423</v>
      </c>
      <c r="DY1671" s="31" t="s">
        <v>24566</v>
      </c>
      <c r="DZ1671" s="31" t="s">
        <v>24556</v>
      </c>
      <c r="EA1671" s="31"/>
      <c r="EB1671" s="31">
        <v>0</v>
      </c>
      <c r="EC1671" s="31" t="s">
        <v>40168</v>
      </c>
      <c r="ED1671" s="31" t="s">
        <v>41101</v>
      </c>
      <c r="EE1671" s="31"/>
      <c r="EF1671" s="31"/>
      <c r="EG1671" s="31"/>
      <c r="EH1671" s="31"/>
      <c r="EI1671" s="31"/>
      <c r="EJ1671" s="31"/>
    </row>
    <row r="1672" spans="1:140" ht="23.25" customHeight="1">
      <c r="A1672" s="25">
        <v>1670</v>
      </c>
      <c r="B1672" s="30" t="s">
        <v>34175</v>
      </c>
      <c r="C1672" s="31" t="s">
        <v>34183</v>
      </c>
      <c r="D1672" s="30" t="s">
        <v>34183</v>
      </c>
      <c r="E1672" s="30"/>
      <c r="F1672" s="30" t="s">
        <v>36262</v>
      </c>
      <c r="G1672" s="31">
        <f t="shared" si="246"/>
        <v>58</v>
      </c>
      <c r="H1672" s="72">
        <f t="shared" si="247"/>
        <v>57315</v>
      </c>
      <c r="I1672" s="30"/>
      <c r="J1672" s="30" t="s">
        <v>34085</v>
      </c>
      <c r="K1672" s="30" t="s">
        <v>34082</v>
      </c>
      <c r="L1672" s="31" t="s">
        <v>6220</v>
      </c>
      <c r="M1672" s="31" t="s">
        <v>3186</v>
      </c>
      <c r="N1672" s="31" t="s">
        <v>5865</v>
      </c>
      <c r="O1672" s="31" t="s">
        <v>5117</v>
      </c>
      <c r="P1672" s="66" t="s">
        <v>32746</v>
      </c>
      <c r="Q1672" s="66"/>
      <c r="R1672" s="31"/>
      <c r="S1672" s="31"/>
      <c r="T1672" s="66" t="s">
        <v>25569</v>
      </c>
      <c r="U1672" s="31"/>
      <c r="V1672" s="31"/>
      <c r="W1672" s="31" t="s">
        <v>4336</v>
      </c>
      <c r="X1672" s="29">
        <v>36124</v>
      </c>
      <c r="Y1672" s="31">
        <f t="shared" ca="1" si="248"/>
        <v>25</v>
      </c>
      <c r="Z1672" s="31" t="str">
        <f t="shared" ca="1" si="249"/>
        <v>21-35</v>
      </c>
      <c r="AA1672" s="31"/>
      <c r="AB1672" s="31" t="s">
        <v>11168</v>
      </c>
      <c r="AC1672" s="31" t="s">
        <v>34147</v>
      </c>
      <c r="AD1672" s="31" t="s">
        <v>34147</v>
      </c>
      <c r="AE1672" s="31"/>
      <c r="AF1672" s="31" t="s">
        <v>24699</v>
      </c>
      <c r="AG1672" s="31"/>
      <c r="AH1672" s="31"/>
      <c r="AI1672" s="31" t="s">
        <v>908</v>
      </c>
      <c r="AJ1672" s="31"/>
      <c r="AK1672" s="31"/>
      <c r="AL1672" s="31"/>
      <c r="AM1672" s="31"/>
      <c r="AN1672" s="31"/>
      <c r="AO1672" s="31"/>
      <c r="AP1672" s="31" t="s">
        <v>4435</v>
      </c>
      <c r="AQ1672" s="29">
        <v>44726</v>
      </c>
      <c r="AR1672" s="31" t="s">
        <v>34147</v>
      </c>
      <c r="AS1672" s="31" t="s">
        <v>34147</v>
      </c>
      <c r="AT1672" s="31" t="str">
        <f>_xlfn.IFNA(VLOOKUP(D1672,'[1]5. 1 Mei 2022'!$C$7:$F$60,4,FALSE),"")</f>
        <v/>
      </c>
      <c r="AU1672" s="31"/>
      <c r="AV1672" s="31" t="s">
        <v>34191</v>
      </c>
      <c r="AW1672" s="31" t="s">
        <v>21698</v>
      </c>
      <c r="AX1672" s="29"/>
      <c r="AY1672" s="31" t="s">
        <v>26346</v>
      </c>
      <c r="AZ1672" s="31" t="s">
        <v>528</v>
      </c>
      <c r="BA1672" s="36" t="s">
        <v>4435</v>
      </c>
      <c r="BB1672" s="31"/>
      <c r="BC1672" s="31"/>
      <c r="BD1672" s="31" t="s">
        <v>30268</v>
      </c>
      <c r="BE1672" s="31" t="s">
        <v>7973</v>
      </c>
      <c r="BF1672" s="31" t="s">
        <v>34191</v>
      </c>
      <c r="BG1672" s="31"/>
      <c r="BH1672" s="31"/>
      <c r="BI1672" s="31"/>
      <c r="BJ1672" s="31"/>
      <c r="BK1672" s="31" t="str">
        <f t="shared" si="245"/>
        <v>II/c</v>
      </c>
      <c r="BL1672" s="31"/>
      <c r="BM1672" s="31"/>
      <c r="BN1672" s="31"/>
      <c r="BO1672" s="31"/>
      <c r="BP1672" s="31"/>
      <c r="BQ1672" s="31"/>
      <c r="BR1672" s="31"/>
      <c r="BS1672" s="31"/>
      <c r="BT1672" s="31"/>
      <c r="BU1672" s="31"/>
      <c r="BV1672" s="66" t="s">
        <v>21698</v>
      </c>
      <c r="BW1672" s="31" t="e">
        <f t="shared" ca="1" si="250"/>
        <v>#VALUE!</v>
      </c>
      <c r="BX1672" s="78" t="e">
        <f t="shared" ca="1" si="251"/>
        <v>#VALUE!</v>
      </c>
      <c r="BY1672" s="31"/>
      <c r="BZ1672" s="31"/>
      <c r="CA1672" s="31" t="s">
        <v>2483</v>
      </c>
      <c r="CB1672" s="31" t="s">
        <v>2406</v>
      </c>
      <c r="CC1672" s="31"/>
      <c r="CD1672" s="31"/>
      <c r="CE1672" s="31"/>
      <c r="CF1672" s="31"/>
      <c r="CG1672" s="31"/>
      <c r="CH1672" s="31"/>
      <c r="CI1672" s="31"/>
      <c r="CJ1672" s="31"/>
      <c r="CK1672" s="31"/>
      <c r="CL1672" s="31" t="s">
        <v>39452</v>
      </c>
      <c r="CM1672" s="52" t="s">
        <v>31100</v>
      </c>
      <c r="CN1672" s="31" t="s">
        <v>39477</v>
      </c>
      <c r="CO1672" s="31" t="s">
        <v>37167</v>
      </c>
      <c r="CP1672" s="52" t="s">
        <v>31100</v>
      </c>
      <c r="CQ1672" s="31" t="s">
        <v>39477</v>
      </c>
      <c r="CR1672" s="31">
        <v>6222</v>
      </c>
      <c r="CS1672" s="31"/>
      <c r="CT1672" s="31"/>
      <c r="CU1672" s="31"/>
      <c r="CV1672" s="31"/>
      <c r="CW1672" s="31"/>
      <c r="CX1672" s="31"/>
      <c r="CY1672" s="31"/>
      <c r="CZ1672" s="31"/>
      <c r="DA1672" s="31"/>
      <c r="DB1672" s="31"/>
      <c r="DC1672" s="31"/>
      <c r="DD1672" s="31"/>
      <c r="DE1672" s="31"/>
      <c r="DF1672" s="31"/>
      <c r="DG1672" s="31"/>
      <c r="DH1672" s="31"/>
      <c r="DI1672" s="31"/>
      <c r="DJ1672" s="31"/>
      <c r="DK1672" s="31"/>
      <c r="DL1672" s="31"/>
      <c r="DM1672" s="38" t="s">
        <v>40173</v>
      </c>
      <c r="DN1672" s="38"/>
      <c r="DO1672" s="35"/>
      <c r="DP1672" s="52" t="s">
        <v>40150</v>
      </c>
      <c r="DQ1672" s="31"/>
      <c r="DR1672" s="31"/>
      <c r="DS1672" s="31" t="s">
        <v>38682</v>
      </c>
      <c r="DT1672" s="31" t="s">
        <v>38100</v>
      </c>
      <c r="DU1672" s="31"/>
      <c r="DV1672" s="31"/>
      <c r="DW1672" s="31"/>
      <c r="DX1672" s="31"/>
      <c r="DY1672" s="31" t="s">
        <v>35516</v>
      </c>
      <c r="DZ1672" s="52" t="s">
        <v>35514</v>
      </c>
      <c r="EA1672" s="52" t="s">
        <v>21905</v>
      </c>
      <c r="EB1672" s="31"/>
      <c r="EC1672" s="31" t="s">
        <v>40142</v>
      </c>
      <c r="ED1672" s="31" t="s">
        <v>41101</v>
      </c>
      <c r="EE1672" s="31"/>
      <c r="EF1672" s="31"/>
      <c r="EG1672" s="31"/>
      <c r="EH1672" s="31"/>
      <c r="EI1672" s="31"/>
      <c r="EJ1672" s="31"/>
    </row>
    <row r="1673" spans="1:140" ht="23.25" customHeight="1">
      <c r="A1673" s="25">
        <v>1671</v>
      </c>
      <c r="B1673" s="30" t="s">
        <v>33325</v>
      </c>
      <c r="C1673" s="31" t="s">
        <v>29980</v>
      </c>
      <c r="D1673" s="30" t="s">
        <v>33172</v>
      </c>
      <c r="E1673" s="30"/>
      <c r="F1673" s="30" t="s">
        <v>36256</v>
      </c>
      <c r="G1673" s="31">
        <f t="shared" si="246"/>
        <v>58</v>
      </c>
      <c r="H1673" s="72">
        <f t="shared" si="247"/>
        <v>57680</v>
      </c>
      <c r="I1673" s="30"/>
      <c r="J1673" s="30" t="s">
        <v>34084</v>
      </c>
      <c r="K1673" s="30" t="s">
        <v>4318</v>
      </c>
      <c r="L1673" s="31" t="s">
        <v>4318</v>
      </c>
      <c r="M1673" s="31" t="s">
        <v>3186</v>
      </c>
      <c r="N1673" s="31" t="s">
        <v>5865</v>
      </c>
      <c r="O1673" s="31" t="s">
        <v>5117</v>
      </c>
      <c r="P1673" s="52" t="s">
        <v>35984</v>
      </c>
      <c r="Q1673" s="52" t="s">
        <v>41362</v>
      </c>
      <c r="R1673" s="31"/>
      <c r="S1673" s="31"/>
      <c r="T1673" s="31"/>
      <c r="U1673" s="31"/>
      <c r="V1673" s="31"/>
      <c r="W1673" s="31" t="s">
        <v>33173</v>
      </c>
      <c r="X1673" s="31" t="s">
        <v>33174</v>
      </c>
      <c r="Y1673" s="31">
        <f t="shared" ca="1" si="248"/>
        <v>24</v>
      </c>
      <c r="Z1673" s="31" t="str">
        <f t="shared" ca="1" si="249"/>
        <v>21-35</v>
      </c>
      <c r="AA1673" s="31"/>
      <c r="AB1673" s="31" t="s">
        <v>29096</v>
      </c>
      <c r="AC1673" s="31" t="s">
        <v>34147</v>
      </c>
      <c r="AD1673" s="31" t="s">
        <v>34147</v>
      </c>
      <c r="AE1673" s="31"/>
      <c r="AF1673" s="31" t="s">
        <v>24699</v>
      </c>
      <c r="AG1673" s="31" t="s">
        <v>5852</v>
      </c>
      <c r="AH1673" s="31" t="s">
        <v>5852</v>
      </c>
      <c r="AI1673" s="31" t="s">
        <v>908</v>
      </c>
      <c r="AJ1673" s="52" t="s">
        <v>35773</v>
      </c>
      <c r="AK1673" s="31" t="s">
        <v>35774</v>
      </c>
      <c r="AL1673" s="52" t="s">
        <v>35775</v>
      </c>
      <c r="AM1673" s="31" t="s">
        <v>29597</v>
      </c>
      <c r="AN1673" s="31"/>
      <c r="AO1673" s="31"/>
      <c r="AP1673" s="31" t="s">
        <v>3078</v>
      </c>
      <c r="AQ1673" s="31"/>
      <c r="AR1673" s="31" t="s">
        <v>34147</v>
      </c>
      <c r="AS1673" s="31" t="s">
        <v>34147</v>
      </c>
      <c r="AT1673" s="31" t="str">
        <f>_xlfn.IFNA(VLOOKUP(D1673,'[1]5. 1 Mei 2022'!$C$7:$F$60,4,FALSE),"")</f>
        <v/>
      </c>
      <c r="AU1673" s="31"/>
      <c r="AV1673" s="31" t="s">
        <v>8008</v>
      </c>
      <c r="AW1673" s="52" t="s">
        <v>20332</v>
      </c>
      <c r="AX1673" s="29">
        <f t="shared" ref="AX1673:AX1704" si="252">AW1673+1903</f>
        <v>46524</v>
      </c>
      <c r="AY1673" s="31" t="s">
        <v>26346</v>
      </c>
      <c r="AZ1673" s="31" t="s">
        <v>529</v>
      </c>
      <c r="BA1673" s="30" t="s">
        <v>3078</v>
      </c>
      <c r="BB1673" s="31"/>
      <c r="BC1673" s="31"/>
      <c r="BD1673" s="31" t="s">
        <v>20064</v>
      </c>
      <c r="BE1673" s="31" t="s">
        <v>7973</v>
      </c>
      <c r="BF1673" s="31" t="s">
        <v>8008</v>
      </c>
      <c r="BG1673" s="31"/>
      <c r="BH1673" s="31"/>
      <c r="BI1673" s="31"/>
      <c r="BJ1673" s="31"/>
      <c r="BK1673" s="31" t="str">
        <f t="shared" si="245"/>
        <v>II/c</v>
      </c>
      <c r="BL1673" s="31"/>
      <c r="BM1673" s="31"/>
      <c r="BN1673" s="31"/>
      <c r="BO1673" s="31"/>
      <c r="BP1673" s="31"/>
      <c r="BQ1673" s="31" t="s">
        <v>23230</v>
      </c>
      <c r="BR1673" s="31" t="s">
        <v>41376</v>
      </c>
      <c r="BS1673" s="31">
        <v>0</v>
      </c>
      <c r="BT1673" s="52" t="s">
        <v>20332</v>
      </c>
      <c r="BU1673" s="52" t="s">
        <v>35984</v>
      </c>
      <c r="BV1673" s="31" t="s">
        <v>20332</v>
      </c>
      <c r="BW1673" s="31">
        <f t="shared" ca="1" si="250"/>
        <v>1</v>
      </c>
      <c r="BX1673" s="78">
        <f t="shared" ca="1" si="251"/>
        <v>3</v>
      </c>
      <c r="BY1673" s="31"/>
      <c r="BZ1673" s="31"/>
      <c r="CA1673" s="31" t="s">
        <v>5724</v>
      </c>
      <c r="CB1673" s="31" t="s">
        <v>2406</v>
      </c>
      <c r="CC1673" s="31"/>
      <c r="CD1673" s="31"/>
      <c r="CE1673" s="31"/>
      <c r="CF1673" s="31"/>
      <c r="CG1673" s="31"/>
      <c r="CH1673" s="31"/>
      <c r="CI1673" s="31"/>
      <c r="CJ1673" s="31"/>
      <c r="CK1673" s="31"/>
      <c r="CL1673" s="31" t="s">
        <v>35776</v>
      </c>
      <c r="CM1673" s="52" t="s">
        <v>35777</v>
      </c>
      <c r="CN1673" s="31">
        <v>126</v>
      </c>
      <c r="CO1673" s="31" t="s">
        <v>39504</v>
      </c>
      <c r="CP1673" s="31" t="s">
        <v>35777</v>
      </c>
      <c r="CQ1673" s="31">
        <v>126</v>
      </c>
      <c r="CR1673" s="31">
        <v>6346</v>
      </c>
      <c r="CS1673" s="31"/>
      <c r="CT1673" s="31"/>
      <c r="CU1673" s="31"/>
      <c r="CV1673" s="31"/>
      <c r="CW1673" s="31"/>
      <c r="CX1673" s="31"/>
      <c r="CY1673" s="31"/>
      <c r="CZ1673" s="31"/>
      <c r="DA1673" s="31"/>
      <c r="DB1673" s="31"/>
      <c r="DC1673" s="31"/>
      <c r="DD1673" s="31"/>
      <c r="DE1673" s="31"/>
      <c r="DF1673" s="31"/>
      <c r="DG1673" s="31"/>
      <c r="DH1673" s="31"/>
      <c r="DI1673" s="31"/>
      <c r="DJ1673" s="31"/>
      <c r="DK1673" s="31"/>
      <c r="DL1673" s="31"/>
      <c r="DM1673" s="38">
        <v>635067572902000</v>
      </c>
      <c r="DN1673" s="38"/>
      <c r="DO1673" s="51" t="s">
        <v>35778</v>
      </c>
      <c r="DP1673" s="52" t="s">
        <v>35779</v>
      </c>
      <c r="DQ1673" s="31" t="s">
        <v>35780</v>
      </c>
      <c r="DR1673" s="31"/>
      <c r="DS1673" s="31" t="s">
        <v>33430</v>
      </c>
      <c r="DT1673" s="31" t="s">
        <v>38101</v>
      </c>
      <c r="DU1673" s="31"/>
      <c r="DV1673" s="31"/>
      <c r="DW1673" s="31"/>
      <c r="DX1673" s="31"/>
      <c r="DY1673" s="31"/>
      <c r="DZ1673" s="31"/>
      <c r="EA1673" s="31"/>
      <c r="EB1673" s="31"/>
      <c r="EC1673" s="31" t="s">
        <v>8001</v>
      </c>
      <c r="ED1673" s="31" t="s">
        <v>41101</v>
      </c>
      <c r="EE1673" s="31"/>
      <c r="EF1673" s="31"/>
      <c r="EG1673" s="31"/>
      <c r="EH1673" s="31"/>
      <c r="EI1673" s="31"/>
      <c r="EJ1673" s="31"/>
    </row>
    <row r="1674" spans="1:140" ht="23.25" customHeight="1">
      <c r="A1674" s="25">
        <v>1672</v>
      </c>
      <c r="B1674" s="30" t="s">
        <v>12115</v>
      </c>
      <c r="C1674" s="31" t="s">
        <v>21137</v>
      </c>
      <c r="D1674" s="30" t="s">
        <v>33142</v>
      </c>
      <c r="E1674" s="30"/>
      <c r="F1674" s="30" t="s">
        <v>36256</v>
      </c>
      <c r="G1674" s="31">
        <f t="shared" si="246"/>
        <v>58</v>
      </c>
      <c r="H1674" s="72">
        <f t="shared" si="247"/>
        <v>55458</v>
      </c>
      <c r="I1674" s="30"/>
      <c r="J1674" s="30" t="s">
        <v>34084</v>
      </c>
      <c r="K1674" s="30" t="s">
        <v>4318</v>
      </c>
      <c r="L1674" s="31" t="s">
        <v>4318</v>
      </c>
      <c r="M1674" s="31" t="s">
        <v>3186</v>
      </c>
      <c r="N1674" s="31" t="s">
        <v>5865</v>
      </c>
      <c r="O1674" s="31" t="s">
        <v>5117</v>
      </c>
      <c r="P1674" s="52" t="s">
        <v>35984</v>
      </c>
      <c r="Q1674" s="31" t="s">
        <v>41363</v>
      </c>
      <c r="R1674" s="31"/>
      <c r="S1674" s="31"/>
      <c r="T1674" s="31"/>
      <c r="U1674" s="31"/>
      <c r="V1674" s="31"/>
      <c r="W1674" s="31" t="s">
        <v>6910</v>
      </c>
      <c r="X1674" s="31" t="s">
        <v>12313</v>
      </c>
      <c r="Y1674" s="31">
        <f t="shared" ca="1" si="248"/>
        <v>30</v>
      </c>
      <c r="Z1674" s="31" t="str">
        <f t="shared" ca="1" si="249"/>
        <v>21-35</v>
      </c>
      <c r="AA1674" s="31"/>
      <c r="AB1674" s="31" t="s">
        <v>11168</v>
      </c>
      <c r="AC1674" s="31" t="s">
        <v>34147</v>
      </c>
      <c r="AD1674" s="31" t="s">
        <v>34147</v>
      </c>
      <c r="AE1674" s="31"/>
      <c r="AF1674" s="31" t="s">
        <v>24699</v>
      </c>
      <c r="AG1674" s="31" t="s">
        <v>5852</v>
      </c>
      <c r="AH1674" s="31" t="s">
        <v>5852</v>
      </c>
      <c r="AI1674" s="31" t="s">
        <v>908</v>
      </c>
      <c r="AJ1674" s="31" t="s">
        <v>14005</v>
      </c>
      <c r="AK1674" s="31" t="s">
        <v>14006</v>
      </c>
      <c r="AL1674" s="31" t="s">
        <v>13293</v>
      </c>
      <c r="AM1674" s="31" t="s">
        <v>12224</v>
      </c>
      <c r="AN1674" s="31"/>
      <c r="AO1674" s="31"/>
      <c r="AP1674" s="31" t="s">
        <v>33010</v>
      </c>
      <c r="AQ1674" s="31" t="s">
        <v>20332</v>
      </c>
      <c r="AR1674" s="31" t="s">
        <v>34147</v>
      </c>
      <c r="AS1674" s="31" t="s">
        <v>34147</v>
      </c>
      <c r="AT1674" s="31" t="str">
        <f>_xlfn.IFNA(VLOOKUP(D1674,'[1]5. 1 Mei 2022'!$C$7:$F$60,4,FALSE),"")</f>
        <v/>
      </c>
      <c r="AU1674" s="31"/>
      <c r="AV1674" s="31" t="s">
        <v>6799</v>
      </c>
      <c r="AW1674" s="31" t="s">
        <v>20332</v>
      </c>
      <c r="AX1674" s="29">
        <f t="shared" si="252"/>
        <v>46524</v>
      </c>
      <c r="AY1674" s="31" t="s">
        <v>26344</v>
      </c>
      <c r="AZ1674" s="31" t="s">
        <v>33012</v>
      </c>
      <c r="BA1674" s="30" t="s">
        <v>33010</v>
      </c>
      <c r="BB1674" s="31"/>
      <c r="BC1674" s="31"/>
      <c r="BD1674" s="31" t="s">
        <v>8007</v>
      </c>
      <c r="BE1674" s="31" t="s">
        <v>7973</v>
      </c>
      <c r="BF1674" s="31" t="s">
        <v>6799</v>
      </c>
      <c r="BG1674" s="31"/>
      <c r="BH1674" s="31"/>
      <c r="BI1674" s="31"/>
      <c r="BJ1674" s="31">
        <v>0</v>
      </c>
      <c r="BK1674" s="31" t="str">
        <f t="shared" si="245"/>
        <v>II/c</v>
      </c>
      <c r="BL1674" s="31"/>
      <c r="BM1674" s="31"/>
      <c r="BN1674" s="31"/>
      <c r="BO1674" s="31"/>
      <c r="BP1674" s="31"/>
      <c r="BQ1674" s="31" t="s">
        <v>20273</v>
      </c>
      <c r="BR1674" s="31" t="s">
        <v>41376</v>
      </c>
      <c r="BS1674" s="31">
        <v>0</v>
      </c>
      <c r="BT1674" s="52" t="s">
        <v>20332</v>
      </c>
      <c r="BU1674" s="52" t="s">
        <v>35984</v>
      </c>
      <c r="BV1674" s="31" t="s">
        <v>12114</v>
      </c>
      <c r="BW1674" s="31">
        <f t="shared" ca="1" si="250"/>
        <v>9</v>
      </c>
      <c r="BX1674" s="78">
        <f t="shared" ca="1" si="251"/>
        <v>5</v>
      </c>
      <c r="BY1674" s="31" t="s">
        <v>19644</v>
      </c>
      <c r="BZ1674" s="31"/>
      <c r="CA1674" s="31" t="s">
        <v>2483</v>
      </c>
      <c r="CB1674" s="31" t="s">
        <v>2519</v>
      </c>
      <c r="CC1674" s="31"/>
      <c r="CD1674" s="31">
        <v>1</v>
      </c>
      <c r="CE1674" s="31" t="s">
        <v>20085</v>
      </c>
      <c r="CF1674" s="31"/>
      <c r="CG1674" s="31"/>
      <c r="CH1674" s="31"/>
      <c r="CI1674" s="31"/>
      <c r="CJ1674" s="31"/>
      <c r="CK1674" s="31"/>
      <c r="CL1674" s="31" t="s">
        <v>25000</v>
      </c>
      <c r="CM1674" s="31" t="s">
        <v>25001</v>
      </c>
      <c r="CN1674" s="31">
        <v>124</v>
      </c>
      <c r="CO1674" s="31" t="s">
        <v>28741</v>
      </c>
      <c r="CP1674" s="31" t="s">
        <v>25001</v>
      </c>
      <c r="CQ1674" s="31"/>
      <c r="CR1674" s="31">
        <v>6113</v>
      </c>
      <c r="CS1674" s="31" t="s">
        <v>14007</v>
      </c>
      <c r="CT1674" s="31" t="s">
        <v>13900</v>
      </c>
      <c r="CU1674" s="31" t="s">
        <v>13901</v>
      </c>
      <c r="CV1674" s="31" t="s">
        <v>15670</v>
      </c>
      <c r="CW1674" s="31" t="s">
        <v>11190</v>
      </c>
      <c r="CX1674" s="31" t="s">
        <v>12402</v>
      </c>
      <c r="CY1674" s="31"/>
      <c r="CZ1674" s="31"/>
      <c r="DA1674" s="31"/>
      <c r="DB1674" s="31" t="s">
        <v>25301</v>
      </c>
      <c r="DC1674" s="31" t="s">
        <v>25302</v>
      </c>
      <c r="DD1674" s="31" t="s">
        <v>22904</v>
      </c>
      <c r="DE1674" s="31">
        <v>2024</v>
      </c>
      <c r="DF1674" s="31"/>
      <c r="DG1674" s="31"/>
      <c r="DH1674" s="31"/>
      <c r="DI1674" s="31" t="s">
        <v>25116</v>
      </c>
      <c r="DJ1674" s="31" t="s">
        <v>25117</v>
      </c>
      <c r="DK1674" s="31"/>
      <c r="DL1674" s="31"/>
      <c r="DM1674" s="38" t="s">
        <v>32272</v>
      </c>
      <c r="DN1674" s="38"/>
      <c r="DO1674" s="35"/>
      <c r="DP1674" s="31" t="s">
        <v>12235</v>
      </c>
      <c r="DQ1674" s="31" t="s">
        <v>12234</v>
      </c>
      <c r="DR1674" s="31"/>
      <c r="DS1674" s="31" t="s">
        <v>14004</v>
      </c>
      <c r="DT1674" s="50" t="s">
        <v>36170</v>
      </c>
      <c r="DU1674" s="31">
        <v>3</v>
      </c>
      <c r="DV1674" s="31" t="s">
        <v>32167</v>
      </c>
      <c r="DW1674" s="31"/>
      <c r="DX1674" s="31"/>
      <c r="DY1674" s="31" t="s">
        <v>41755</v>
      </c>
      <c r="DZ1674" s="52" t="s">
        <v>35984</v>
      </c>
      <c r="EA1674" s="52" t="s">
        <v>41756</v>
      </c>
      <c r="EB1674" s="31">
        <v>0</v>
      </c>
      <c r="EC1674" s="31" t="s">
        <v>40139</v>
      </c>
      <c r="ED1674" s="31" t="s">
        <v>41101</v>
      </c>
      <c r="EE1674" s="31"/>
      <c r="EF1674" s="31"/>
      <c r="EG1674" s="31"/>
      <c r="EH1674" s="31"/>
      <c r="EI1674" s="31"/>
      <c r="EJ1674" s="31"/>
    </row>
    <row r="1675" spans="1:140" ht="23.25" customHeight="1">
      <c r="A1675" s="25">
        <v>1673</v>
      </c>
      <c r="B1675" s="30" t="s">
        <v>26132</v>
      </c>
      <c r="C1675" s="31" t="s">
        <v>1531</v>
      </c>
      <c r="D1675" s="30" t="s">
        <v>1531</v>
      </c>
      <c r="E1675" s="30"/>
      <c r="F1675" s="30" t="s">
        <v>36256</v>
      </c>
      <c r="G1675" s="31">
        <f t="shared" si="246"/>
        <v>58</v>
      </c>
      <c r="H1675" s="72">
        <f t="shared" si="247"/>
        <v>50496</v>
      </c>
      <c r="I1675" s="30"/>
      <c r="J1675" s="30" t="s">
        <v>34084</v>
      </c>
      <c r="K1675" s="30" t="s">
        <v>4318</v>
      </c>
      <c r="L1675" s="31" t="s">
        <v>4318</v>
      </c>
      <c r="M1675" s="31" t="s">
        <v>6378</v>
      </c>
      <c r="N1675" s="31" t="s">
        <v>5863</v>
      </c>
      <c r="O1675" s="31" t="s">
        <v>2485</v>
      </c>
      <c r="P1675" s="52" t="s">
        <v>24630</v>
      </c>
      <c r="Q1675" s="31" t="s">
        <v>39064</v>
      </c>
      <c r="R1675" s="31">
        <v>18</v>
      </c>
      <c r="S1675" s="31">
        <v>1</v>
      </c>
      <c r="T1675" s="31"/>
      <c r="U1675" s="31">
        <v>901</v>
      </c>
      <c r="V1675" s="31"/>
      <c r="W1675" s="31" t="s">
        <v>6910</v>
      </c>
      <c r="X1675" s="31" t="s">
        <v>4299</v>
      </c>
      <c r="Y1675" s="31" t="e">
        <f t="shared" ca="1" si="248"/>
        <v>#VALUE!</v>
      </c>
      <c r="Z1675" s="31" t="e">
        <f t="shared" ca="1" si="249"/>
        <v>#VALUE!</v>
      </c>
      <c r="AA1675" s="31"/>
      <c r="AB1675" s="31" t="s">
        <v>11165</v>
      </c>
      <c r="AC1675" s="31" t="s">
        <v>34153</v>
      </c>
      <c r="AD1675" s="31" t="s">
        <v>34194</v>
      </c>
      <c r="AE1675" s="31"/>
      <c r="AF1675" s="31" t="s">
        <v>24700</v>
      </c>
      <c r="AG1675" s="31" t="s">
        <v>7895</v>
      </c>
      <c r="AH1675" s="31" t="s">
        <v>7895</v>
      </c>
      <c r="AI1675" s="31" t="s">
        <v>908</v>
      </c>
      <c r="AJ1675" s="31" t="s">
        <v>25155</v>
      </c>
      <c r="AK1675" s="31" t="s">
        <v>25156</v>
      </c>
      <c r="AL1675" s="31" t="s">
        <v>24550</v>
      </c>
      <c r="AM1675" s="31" t="s">
        <v>4113</v>
      </c>
      <c r="AN1675" s="31"/>
      <c r="AO1675" s="31"/>
      <c r="AP1675" s="31" t="s">
        <v>33014</v>
      </c>
      <c r="AQ1675" s="31" t="s">
        <v>4344</v>
      </c>
      <c r="AR1675" s="31" t="s">
        <v>34148</v>
      </c>
      <c r="AS1675" s="31" t="s">
        <v>34148</v>
      </c>
      <c r="AT1675" s="31" t="str">
        <f>_xlfn.IFNA(VLOOKUP(D1675,'[1]5. 1 Mei 2022'!$C$7:$F$60,4,FALSE),"")</f>
        <v/>
      </c>
      <c r="AU1675" s="31"/>
      <c r="AV1675" s="31" t="s">
        <v>6186</v>
      </c>
      <c r="AW1675" s="31"/>
      <c r="AX1675" s="29">
        <f t="shared" si="252"/>
        <v>1903</v>
      </c>
      <c r="AY1675" s="31" t="s">
        <v>26346</v>
      </c>
      <c r="AZ1675" s="31" t="s">
        <v>33016</v>
      </c>
      <c r="BA1675" s="30" t="s">
        <v>33014</v>
      </c>
      <c r="BB1675" s="31"/>
      <c r="BC1675" s="31"/>
      <c r="BD1675" s="31" t="s">
        <v>21142</v>
      </c>
      <c r="BE1675" s="31" t="s">
        <v>7968</v>
      </c>
      <c r="BF1675" s="31" t="s">
        <v>5449</v>
      </c>
      <c r="BG1675" s="31" t="s">
        <v>12057</v>
      </c>
      <c r="BH1675" s="31"/>
      <c r="BI1675" s="31" t="s">
        <v>8132</v>
      </c>
      <c r="BJ1675" s="31" t="s">
        <v>20272</v>
      </c>
      <c r="BK1675" s="31" t="str">
        <f t="shared" si="245"/>
        <v>II/d</v>
      </c>
      <c r="BL1675" s="31" t="s">
        <v>8077</v>
      </c>
      <c r="BM1675" s="31"/>
      <c r="BN1675" s="31"/>
      <c r="BO1675" s="31"/>
      <c r="BP1675" s="31" t="s">
        <v>1498</v>
      </c>
      <c r="BQ1675" s="31" t="s">
        <v>20272</v>
      </c>
      <c r="BR1675" s="52" t="s">
        <v>39748</v>
      </c>
      <c r="BS1675" s="52" t="s">
        <v>39065</v>
      </c>
      <c r="BT1675" s="52" t="s">
        <v>24630</v>
      </c>
      <c r="BU1675" s="31" t="s">
        <v>718</v>
      </c>
      <c r="BV1675" s="31" t="s">
        <v>6008</v>
      </c>
      <c r="BW1675" s="31">
        <f t="shared" ca="1" si="250"/>
        <v>19</v>
      </c>
      <c r="BX1675" s="78">
        <f t="shared" ca="1" si="251"/>
        <v>3</v>
      </c>
      <c r="BY1675" s="31"/>
      <c r="BZ1675" s="31"/>
      <c r="CA1675" s="31" t="s">
        <v>2483</v>
      </c>
      <c r="CB1675" s="31" t="s">
        <v>2519</v>
      </c>
      <c r="CC1675" s="31">
        <v>3</v>
      </c>
      <c r="CD1675" s="31">
        <v>1</v>
      </c>
      <c r="CE1675" s="31" t="s">
        <v>20085</v>
      </c>
      <c r="CF1675" s="31"/>
      <c r="CG1675" s="31"/>
      <c r="CH1675" s="31" t="s">
        <v>5115</v>
      </c>
      <c r="CI1675" s="31">
        <v>2003</v>
      </c>
      <c r="CJ1675" s="31">
        <v>2007</v>
      </c>
      <c r="CK1675" s="31"/>
      <c r="CL1675" s="31"/>
      <c r="CM1675" s="31"/>
      <c r="CN1675" s="31"/>
      <c r="CO1675" s="31"/>
      <c r="CP1675" s="31"/>
      <c r="CQ1675" s="31"/>
      <c r="CR1675" s="31">
        <v>5019</v>
      </c>
      <c r="CS1675" s="31" t="s">
        <v>22126</v>
      </c>
      <c r="CT1675" s="31"/>
      <c r="CU1675" s="31"/>
      <c r="CV1675" s="31"/>
      <c r="CW1675" s="31"/>
      <c r="CX1675" s="31"/>
      <c r="CY1675" s="31"/>
      <c r="CZ1675" s="31"/>
      <c r="DA1675" s="31"/>
      <c r="DB1675" s="31"/>
      <c r="DC1675" s="31"/>
      <c r="DD1675" s="31"/>
      <c r="DE1675" s="31"/>
      <c r="DF1675" s="31"/>
      <c r="DG1675" s="31"/>
      <c r="DH1675" s="31"/>
      <c r="DI1675" s="31"/>
      <c r="DJ1675" s="31"/>
      <c r="DK1675" s="31"/>
      <c r="DL1675" s="31"/>
      <c r="DM1675" s="38" t="s">
        <v>9971</v>
      </c>
      <c r="DN1675" s="38"/>
      <c r="DO1675" s="35" t="s">
        <v>20497</v>
      </c>
      <c r="DP1675" s="31" t="s">
        <v>14134</v>
      </c>
      <c r="DQ1675" s="31" t="s">
        <v>14135</v>
      </c>
      <c r="DR1675" s="31"/>
      <c r="DS1675" s="31" t="s">
        <v>27604</v>
      </c>
      <c r="DT1675" s="31" t="s">
        <v>38102</v>
      </c>
      <c r="DU1675" s="31">
        <v>3</v>
      </c>
      <c r="DV1675" s="31" t="s">
        <v>32167</v>
      </c>
      <c r="DW1675" s="31"/>
      <c r="DX1675" s="31"/>
      <c r="DY1675" s="31"/>
      <c r="DZ1675" s="31"/>
      <c r="EA1675" s="31"/>
      <c r="EB1675" s="31">
        <v>0</v>
      </c>
      <c r="EC1675" s="31" t="s">
        <v>39747</v>
      </c>
      <c r="ED1675" s="31" t="s">
        <v>41101</v>
      </c>
      <c r="EE1675" s="31"/>
      <c r="EF1675" s="31"/>
      <c r="EG1675" s="31"/>
      <c r="EH1675" s="31"/>
      <c r="EI1675" s="31"/>
      <c r="EJ1675" s="31"/>
    </row>
    <row r="1676" spans="1:140" ht="23.25" customHeight="1">
      <c r="A1676" s="25">
        <v>1674</v>
      </c>
      <c r="B1676" s="30" t="s">
        <v>16478</v>
      </c>
      <c r="C1676" s="31" t="s">
        <v>4318</v>
      </c>
      <c r="D1676" s="30" t="s">
        <v>11439</v>
      </c>
      <c r="E1676" s="30"/>
      <c r="F1676" s="30" t="s">
        <v>36255</v>
      </c>
      <c r="G1676" s="31">
        <f t="shared" si="246"/>
        <v>58</v>
      </c>
      <c r="H1676" s="72">
        <f t="shared" si="247"/>
        <v>54514</v>
      </c>
      <c r="I1676" s="30"/>
      <c r="J1676" s="30" t="s">
        <v>34084</v>
      </c>
      <c r="K1676" s="30" t="s">
        <v>4318</v>
      </c>
      <c r="L1676" s="31" t="s">
        <v>4318</v>
      </c>
      <c r="M1676" s="31" t="s">
        <v>3186</v>
      </c>
      <c r="N1676" s="31" t="s">
        <v>3557</v>
      </c>
      <c r="O1676" s="31" t="s">
        <v>1501</v>
      </c>
      <c r="P1676" s="31" t="s">
        <v>30542</v>
      </c>
      <c r="Q1676" s="31"/>
      <c r="R1676" s="31">
        <v>6</v>
      </c>
      <c r="S1676" s="31">
        <v>0</v>
      </c>
      <c r="T1676" s="31"/>
      <c r="U1676" s="31">
        <v>1111</v>
      </c>
      <c r="V1676" s="31" t="s">
        <v>15710</v>
      </c>
      <c r="W1676" s="31" t="s">
        <v>2305</v>
      </c>
      <c r="X1676" s="31" t="s">
        <v>11539</v>
      </c>
      <c r="Y1676" s="31" t="e">
        <f t="shared" ca="1" si="248"/>
        <v>#VALUE!</v>
      </c>
      <c r="Z1676" s="31" t="e">
        <f t="shared" ca="1" si="249"/>
        <v>#VALUE!</v>
      </c>
      <c r="AA1676" s="31"/>
      <c r="AB1676" s="31" t="s">
        <v>11209</v>
      </c>
      <c r="AC1676" s="31" t="s">
        <v>34147</v>
      </c>
      <c r="AD1676" s="31" t="s">
        <v>34147</v>
      </c>
      <c r="AE1676" s="31"/>
      <c r="AF1676" s="31" t="s">
        <v>24699</v>
      </c>
      <c r="AG1676" s="31" t="s">
        <v>5852</v>
      </c>
      <c r="AH1676" s="31" t="s">
        <v>5852</v>
      </c>
      <c r="AI1676" s="31" t="s">
        <v>908</v>
      </c>
      <c r="AJ1676" s="31" t="s">
        <v>11541</v>
      </c>
      <c r="AK1676" s="31" t="s">
        <v>11542</v>
      </c>
      <c r="AL1676" s="31" t="s">
        <v>11543</v>
      </c>
      <c r="AM1676" s="31" t="s">
        <v>11544</v>
      </c>
      <c r="AN1676" s="31"/>
      <c r="AO1676" s="31"/>
      <c r="AP1676" s="31" t="s">
        <v>2450</v>
      </c>
      <c r="AQ1676" s="31" t="s">
        <v>8110</v>
      </c>
      <c r="AR1676" s="31" t="s">
        <v>34147</v>
      </c>
      <c r="AS1676" s="31" t="s">
        <v>34147</v>
      </c>
      <c r="AT1676" s="31" t="str">
        <f>_xlfn.IFNA(VLOOKUP(D1676,'[1]5. 1 Mei 2022'!$C$7:$F$60,4,FALSE),"")</f>
        <v/>
      </c>
      <c r="AU1676" s="31"/>
      <c r="AV1676" s="31" t="s">
        <v>8009</v>
      </c>
      <c r="AW1676" s="31" t="s">
        <v>8110</v>
      </c>
      <c r="AX1676" s="29">
        <f t="shared" si="252"/>
        <v>43602</v>
      </c>
      <c r="AY1676" s="31" t="s">
        <v>26346</v>
      </c>
      <c r="AZ1676" s="31" t="s">
        <v>527</v>
      </c>
      <c r="BA1676" s="30" t="s">
        <v>2450</v>
      </c>
      <c r="BB1676" s="31"/>
      <c r="BC1676" s="31"/>
      <c r="BD1676" s="31" t="s">
        <v>20057</v>
      </c>
      <c r="BE1676" s="31" t="s">
        <v>7973</v>
      </c>
      <c r="BF1676" s="31" t="s">
        <v>8009</v>
      </c>
      <c r="BG1676" s="31"/>
      <c r="BH1676" s="31"/>
      <c r="BI1676" s="31" t="s">
        <v>8127</v>
      </c>
      <c r="BJ1676" s="31" t="s">
        <v>30498</v>
      </c>
      <c r="BK1676" s="31" t="str">
        <f t="shared" si="245"/>
        <v>III/a</v>
      </c>
      <c r="BL1676" s="31" t="s">
        <v>8077</v>
      </c>
      <c r="BM1676" s="31"/>
      <c r="BN1676" s="31"/>
      <c r="BO1676" s="31"/>
      <c r="BP1676" s="31"/>
      <c r="BQ1676" s="31" t="s">
        <v>30498</v>
      </c>
      <c r="BR1676" s="31" t="s">
        <v>26137</v>
      </c>
      <c r="BS1676" s="31" t="s">
        <v>30499</v>
      </c>
      <c r="BT1676" s="31" t="s">
        <v>8019</v>
      </c>
      <c r="BU1676" s="31" t="s">
        <v>12285</v>
      </c>
      <c r="BV1676" s="31" t="s">
        <v>8110</v>
      </c>
      <c r="BW1676" s="31">
        <f t="shared" ca="1" si="250"/>
        <v>9</v>
      </c>
      <c r="BX1676" s="78">
        <f t="shared" ca="1" si="251"/>
        <v>3</v>
      </c>
      <c r="BY1676" s="31"/>
      <c r="BZ1676" s="31" t="s">
        <v>23311</v>
      </c>
      <c r="CA1676" s="31" t="s">
        <v>2483</v>
      </c>
      <c r="CB1676" s="31" t="s">
        <v>2519</v>
      </c>
      <c r="CC1676" s="31">
        <v>2</v>
      </c>
      <c r="CD1676" s="31">
        <v>1</v>
      </c>
      <c r="CE1676" s="31" t="s">
        <v>20085</v>
      </c>
      <c r="CF1676" s="31"/>
      <c r="CG1676" s="31"/>
      <c r="CH1676" s="31"/>
      <c r="CI1676" s="31"/>
      <c r="CJ1676" s="31"/>
      <c r="CK1676" s="31"/>
      <c r="CL1676" s="31" t="s">
        <v>23473</v>
      </c>
      <c r="CM1676" s="31" t="s">
        <v>23474</v>
      </c>
      <c r="CN1676" s="31">
        <v>123</v>
      </c>
      <c r="CO1676" s="31" t="s">
        <v>25702</v>
      </c>
      <c r="CP1676" s="31" t="s">
        <v>23474</v>
      </c>
      <c r="CQ1676" s="31">
        <v>123</v>
      </c>
      <c r="CR1676" s="31">
        <v>6301</v>
      </c>
      <c r="CS1676" s="31" t="s">
        <v>16170</v>
      </c>
      <c r="CT1676" s="31" t="s">
        <v>18015</v>
      </c>
      <c r="CU1676" s="31" t="s">
        <v>17630</v>
      </c>
      <c r="CV1676" s="31" t="s">
        <v>17191</v>
      </c>
      <c r="CW1676" s="31" t="s">
        <v>17198</v>
      </c>
      <c r="CX1676" s="31" t="s">
        <v>17193</v>
      </c>
      <c r="CY1676" s="31"/>
      <c r="CZ1676" s="31"/>
      <c r="DA1676" s="31"/>
      <c r="DB1676" s="31" t="s">
        <v>11355</v>
      </c>
      <c r="DC1676" s="31" t="s">
        <v>16323</v>
      </c>
      <c r="DD1676" s="31" t="s">
        <v>16324</v>
      </c>
      <c r="DE1676" s="31"/>
      <c r="DF1676" s="31"/>
      <c r="DG1676" s="31"/>
      <c r="DH1676" s="31"/>
      <c r="DI1676" s="31" t="s">
        <v>25298</v>
      </c>
      <c r="DJ1676" s="31" t="s">
        <v>25299</v>
      </c>
      <c r="DK1676" s="31"/>
      <c r="DL1676" s="31"/>
      <c r="DM1676" s="38" t="s">
        <v>11706</v>
      </c>
      <c r="DN1676" s="38"/>
      <c r="DO1676" s="51" t="s">
        <v>34590</v>
      </c>
      <c r="DP1676" s="31" t="s">
        <v>12513</v>
      </c>
      <c r="DQ1676" s="31" t="s">
        <v>11540</v>
      </c>
      <c r="DR1676" s="31" t="s">
        <v>14309</v>
      </c>
      <c r="DS1676" s="31" t="s">
        <v>27719</v>
      </c>
      <c r="DT1676" s="31" t="s">
        <v>28249</v>
      </c>
      <c r="DU1676" s="31">
        <v>3</v>
      </c>
      <c r="DV1676" s="31" t="s">
        <v>32167</v>
      </c>
      <c r="DW1676" s="31"/>
      <c r="DX1676" s="31"/>
      <c r="DY1676" s="31">
        <v>2018</v>
      </c>
      <c r="DZ1676" s="31">
        <v>2018</v>
      </c>
      <c r="EA1676" s="31"/>
      <c r="EB1676" s="31">
        <v>0</v>
      </c>
      <c r="EC1676" s="31" t="s">
        <v>8009</v>
      </c>
      <c r="ED1676" s="31" t="s">
        <v>41101</v>
      </c>
      <c r="EE1676" s="31"/>
      <c r="EF1676" s="31"/>
      <c r="EG1676" s="31"/>
      <c r="EH1676" s="31"/>
      <c r="EI1676" s="31"/>
      <c r="EJ1676" s="31"/>
    </row>
    <row r="1677" spans="1:140" ht="23.25" customHeight="1">
      <c r="A1677" s="25">
        <v>1675</v>
      </c>
      <c r="B1677" s="30" t="s">
        <v>22689</v>
      </c>
      <c r="C1677" s="31" t="s">
        <v>6220</v>
      </c>
      <c r="D1677" s="30" t="s">
        <v>22688</v>
      </c>
      <c r="E1677" s="30"/>
      <c r="F1677" s="30" t="s">
        <v>36262</v>
      </c>
      <c r="G1677" s="31">
        <f t="shared" si="246"/>
        <v>58</v>
      </c>
      <c r="H1677" s="72">
        <f t="shared" si="247"/>
        <v>53053</v>
      </c>
      <c r="I1677" s="30" t="s">
        <v>35329</v>
      </c>
      <c r="J1677" s="30" t="s">
        <v>34085</v>
      </c>
      <c r="K1677" s="30" t="s">
        <v>34082</v>
      </c>
      <c r="L1677" s="31" t="s">
        <v>6220</v>
      </c>
      <c r="M1677" s="31" t="s">
        <v>3186</v>
      </c>
      <c r="N1677" s="31" t="s">
        <v>5865</v>
      </c>
      <c r="O1677" s="31" t="s">
        <v>5117</v>
      </c>
      <c r="P1677" s="52" t="s">
        <v>32746</v>
      </c>
      <c r="Q1677" s="31" t="s">
        <v>39684</v>
      </c>
      <c r="R1677" s="31"/>
      <c r="S1677" s="31"/>
      <c r="T1677" s="52" t="s">
        <v>23787</v>
      </c>
      <c r="U1677" s="31" t="s">
        <v>8284</v>
      </c>
      <c r="V1677" s="31"/>
      <c r="W1677" s="31" t="s">
        <v>7059</v>
      </c>
      <c r="X1677" s="31" t="s">
        <v>22690</v>
      </c>
      <c r="Y1677" s="31" t="e">
        <f t="shared" ca="1" si="248"/>
        <v>#VALUE!</v>
      </c>
      <c r="Z1677" s="31" t="e">
        <f t="shared" ca="1" si="249"/>
        <v>#VALUE!</v>
      </c>
      <c r="AA1677" s="31"/>
      <c r="AB1677" s="31" t="s">
        <v>11163</v>
      </c>
      <c r="AC1677" s="31" t="s">
        <v>34147</v>
      </c>
      <c r="AD1677" s="31" t="s">
        <v>34147</v>
      </c>
      <c r="AE1677" s="31"/>
      <c r="AF1677" s="31" t="s">
        <v>24699</v>
      </c>
      <c r="AG1677" s="31" t="s">
        <v>5852</v>
      </c>
      <c r="AH1677" s="31" t="s">
        <v>5852</v>
      </c>
      <c r="AI1677" s="31" t="s">
        <v>908</v>
      </c>
      <c r="AJ1677" s="31" t="s">
        <v>22758</v>
      </c>
      <c r="AK1677" s="31" t="s">
        <v>17965</v>
      </c>
      <c r="AL1677" s="31" t="s">
        <v>2031</v>
      </c>
      <c r="AM1677" s="31" t="s">
        <v>16202</v>
      </c>
      <c r="AN1677" s="31"/>
      <c r="AO1677" s="31"/>
      <c r="AP1677" s="31" t="s">
        <v>2450</v>
      </c>
      <c r="AQ1677" s="31" t="s">
        <v>21394</v>
      </c>
      <c r="AR1677" s="31" t="s">
        <v>34147</v>
      </c>
      <c r="AS1677" s="31" t="s">
        <v>34147</v>
      </c>
      <c r="AT1677" s="31" t="str">
        <f>_xlfn.IFNA(VLOOKUP(D1677,'[1]5. 1 Mei 2022'!$C$7:$F$60,4,FALSE),"")</f>
        <v/>
      </c>
      <c r="AU1677" s="31"/>
      <c r="AV1677" s="31" t="s">
        <v>30081</v>
      </c>
      <c r="AW1677" s="31" t="s">
        <v>21394</v>
      </c>
      <c r="AX1677" s="29">
        <f t="shared" si="252"/>
        <v>45247</v>
      </c>
      <c r="AY1677" s="31" t="s">
        <v>26346</v>
      </c>
      <c r="AZ1677" s="31" t="s">
        <v>527</v>
      </c>
      <c r="BA1677" s="30" t="s">
        <v>2450</v>
      </c>
      <c r="BB1677" s="31" t="s">
        <v>8100</v>
      </c>
      <c r="BC1677" s="31"/>
      <c r="BD1677" s="31" t="s">
        <v>20059</v>
      </c>
      <c r="BE1677" s="31" t="s">
        <v>7973</v>
      </c>
      <c r="BF1677" s="31" t="s">
        <v>30081</v>
      </c>
      <c r="BG1677" s="31"/>
      <c r="BH1677" s="31"/>
      <c r="BI1677" s="31"/>
      <c r="BJ1677" s="31">
        <v>0</v>
      </c>
      <c r="BK1677" s="31" t="str">
        <f t="shared" si="245"/>
        <v>II/c</v>
      </c>
      <c r="BL1677" s="31"/>
      <c r="BM1677" s="31"/>
      <c r="BN1677" s="31"/>
      <c r="BO1677" s="31"/>
      <c r="BP1677" s="31"/>
      <c r="BQ1677" s="31"/>
      <c r="BR1677" s="31"/>
      <c r="BS1677" s="31"/>
      <c r="BT1677" s="31"/>
      <c r="BU1677" s="31"/>
      <c r="BV1677" s="31" t="s">
        <v>21394</v>
      </c>
      <c r="BW1677" s="31">
        <f t="shared" ca="1" si="250"/>
        <v>5</v>
      </c>
      <c r="BX1677" s="78">
        <f t="shared" ca="1" si="251"/>
        <v>3</v>
      </c>
      <c r="BY1677" s="31"/>
      <c r="BZ1677" s="31"/>
      <c r="CA1677" s="31" t="s">
        <v>2483</v>
      </c>
      <c r="CB1677" s="31" t="s">
        <v>2519</v>
      </c>
      <c r="CC1677" s="31">
        <v>2</v>
      </c>
      <c r="CD1677" s="31">
        <v>1</v>
      </c>
      <c r="CE1677" s="31"/>
      <c r="CF1677" s="31"/>
      <c r="CG1677" s="31"/>
      <c r="CH1677" s="31"/>
      <c r="CI1677" s="31"/>
      <c r="CJ1677" s="31"/>
      <c r="CK1677" s="31"/>
      <c r="CL1677" s="31" t="s">
        <v>41595</v>
      </c>
      <c r="CM1677" s="31" t="s">
        <v>41596</v>
      </c>
      <c r="CN1677" s="31">
        <v>128</v>
      </c>
      <c r="CO1677" s="31" t="s">
        <v>41597</v>
      </c>
      <c r="CP1677" s="31" t="s">
        <v>41596</v>
      </c>
      <c r="CQ1677" s="31">
        <v>128</v>
      </c>
      <c r="CR1677" s="31">
        <v>6175</v>
      </c>
      <c r="CS1677" s="31" t="s">
        <v>23206</v>
      </c>
      <c r="CT1677" s="31" t="s">
        <v>23207</v>
      </c>
      <c r="CU1677" s="31" t="s">
        <v>23208</v>
      </c>
      <c r="CV1677" s="31" t="s">
        <v>22751</v>
      </c>
      <c r="CW1677" s="31" t="s">
        <v>22752</v>
      </c>
      <c r="CX1677" s="31" t="s">
        <v>22753</v>
      </c>
      <c r="CY1677" s="31"/>
      <c r="CZ1677" s="31"/>
      <c r="DA1677" s="31"/>
      <c r="DB1677" s="31"/>
      <c r="DC1677" s="31"/>
      <c r="DD1677" s="31"/>
      <c r="DE1677" s="31"/>
      <c r="DF1677" s="31"/>
      <c r="DG1677" s="31"/>
      <c r="DH1677" s="31"/>
      <c r="DI1677" s="31" t="s">
        <v>25298</v>
      </c>
      <c r="DJ1677" s="31" t="s">
        <v>25299</v>
      </c>
      <c r="DK1677" s="31"/>
      <c r="DL1677" s="31"/>
      <c r="DM1677" s="38" t="s">
        <v>32298</v>
      </c>
      <c r="DN1677" s="38"/>
      <c r="DO1677" s="35"/>
      <c r="DP1677" s="31" t="s">
        <v>22756</v>
      </c>
      <c r="DQ1677" s="31" t="s">
        <v>22757</v>
      </c>
      <c r="DR1677" s="31"/>
      <c r="DS1677" s="31" t="s">
        <v>22755</v>
      </c>
      <c r="DT1677" s="31" t="s">
        <v>22754</v>
      </c>
      <c r="DU1677" s="31">
        <v>3</v>
      </c>
      <c r="DV1677" s="31" t="s">
        <v>32167</v>
      </c>
      <c r="DW1677" s="31"/>
      <c r="DX1677" s="31"/>
      <c r="DY1677" s="31" t="s">
        <v>36969</v>
      </c>
      <c r="DZ1677" s="52" t="s">
        <v>33512</v>
      </c>
      <c r="EA1677" s="52" t="s">
        <v>29832</v>
      </c>
      <c r="EB1677" s="31">
        <v>0</v>
      </c>
      <c r="EC1677" s="31" t="s">
        <v>40139</v>
      </c>
      <c r="ED1677" s="31" t="s">
        <v>41101</v>
      </c>
      <c r="EE1677" s="31"/>
      <c r="EF1677" s="31"/>
      <c r="EG1677" s="31"/>
      <c r="EH1677" s="31"/>
      <c r="EI1677" s="31"/>
      <c r="EJ1677" s="31"/>
    </row>
    <row r="1678" spans="1:140" ht="23.25" customHeight="1">
      <c r="A1678" s="25">
        <v>1676</v>
      </c>
      <c r="B1678" s="30" t="s">
        <v>15976</v>
      </c>
      <c r="C1678" s="31" t="s">
        <v>15798</v>
      </c>
      <c r="D1678" s="30" t="s">
        <v>26287</v>
      </c>
      <c r="E1678" s="30"/>
      <c r="F1678" s="30" t="s">
        <v>36262</v>
      </c>
      <c r="G1678" s="31">
        <f t="shared" si="246"/>
        <v>58</v>
      </c>
      <c r="H1678" s="72">
        <f t="shared" si="247"/>
        <v>55244</v>
      </c>
      <c r="I1678" s="30" t="s">
        <v>35330</v>
      </c>
      <c r="J1678" s="30" t="s">
        <v>34085</v>
      </c>
      <c r="K1678" s="30" t="s">
        <v>34083</v>
      </c>
      <c r="L1678" s="31" t="s">
        <v>16726</v>
      </c>
      <c r="M1678" s="31" t="s">
        <v>3186</v>
      </c>
      <c r="N1678" s="31" t="s">
        <v>5865</v>
      </c>
      <c r="O1678" s="31" t="s">
        <v>5117</v>
      </c>
      <c r="P1678" s="31" t="s">
        <v>25993</v>
      </c>
      <c r="Q1678" s="31"/>
      <c r="R1678" s="31"/>
      <c r="S1678" s="31"/>
      <c r="T1678" s="31"/>
      <c r="U1678" s="31" t="s">
        <v>7433</v>
      </c>
      <c r="V1678" s="31"/>
      <c r="W1678" s="31" t="s">
        <v>6910</v>
      </c>
      <c r="X1678" s="31" t="s">
        <v>15505</v>
      </c>
      <c r="Y1678" s="31" t="e">
        <f t="shared" ca="1" si="248"/>
        <v>#VALUE!</v>
      </c>
      <c r="Z1678" s="31" t="e">
        <f t="shared" ca="1" si="249"/>
        <v>#VALUE!</v>
      </c>
      <c r="AA1678" s="31"/>
      <c r="AB1678" s="31" t="s">
        <v>11144</v>
      </c>
      <c r="AC1678" s="31" t="s">
        <v>34145</v>
      </c>
      <c r="AD1678" s="31" t="s">
        <v>34145</v>
      </c>
      <c r="AE1678" s="31"/>
      <c r="AF1678" s="31" t="s">
        <v>24701</v>
      </c>
      <c r="AG1678" s="31" t="s">
        <v>4322</v>
      </c>
      <c r="AH1678" s="31" t="s">
        <v>4322</v>
      </c>
      <c r="AI1678" s="31" t="s">
        <v>908</v>
      </c>
      <c r="AJ1678" s="31" t="s">
        <v>15977</v>
      </c>
      <c r="AK1678" s="31" t="s">
        <v>15978</v>
      </c>
      <c r="AL1678" s="31" t="s">
        <v>15592</v>
      </c>
      <c r="AM1678" s="31" t="s">
        <v>585</v>
      </c>
      <c r="AN1678" s="31"/>
      <c r="AO1678" s="31"/>
      <c r="AP1678" s="31" t="s">
        <v>33003</v>
      </c>
      <c r="AQ1678" s="31" t="s">
        <v>11651</v>
      </c>
      <c r="AR1678" s="31" t="s">
        <v>34145</v>
      </c>
      <c r="AS1678" s="31" t="s">
        <v>34145</v>
      </c>
      <c r="AT1678" s="31" t="str">
        <f>_xlfn.IFNA(VLOOKUP(D1678,'[1]5. 1 Mei 2022'!$C$7:$F$60,4,FALSE),"")</f>
        <v/>
      </c>
      <c r="AU1678" s="31"/>
      <c r="AV1678" s="31" t="s">
        <v>20032</v>
      </c>
      <c r="AW1678" s="31" t="s">
        <v>15684</v>
      </c>
      <c r="AX1678" s="29">
        <f t="shared" si="252"/>
        <v>44486</v>
      </c>
      <c r="AY1678" s="31" t="s">
        <v>26346</v>
      </c>
      <c r="AZ1678" s="31" t="s">
        <v>33005</v>
      </c>
      <c r="BA1678" s="30" t="s">
        <v>33003</v>
      </c>
      <c r="BB1678" s="31" t="s">
        <v>22916</v>
      </c>
      <c r="BC1678" s="31"/>
      <c r="BD1678" s="31" t="s">
        <v>7980</v>
      </c>
      <c r="BE1678" s="31" t="s">
        <v>7969</v>
      </c>
      <c r="BF1678" s="31" t="s">
        <v>20032</v>
      </c>
      <c r="BG1678" s="31"/>
      <c r="BH1678" s="31"/>
      <c r="BI1678" s="31"/>
      <c r="BJ1678" s="31">
        <v>0</v>
      </c>
      <c r="BK1678" s="31" t="str">
        <f t="shared" si="245"/>
        <v>II/c</v>
      </c>
      <c r="BL1678" s="31"/>
      <c r="BM1678" s="31"/>
      <c r="BN1678" s="31"/>
      <c r="BO1678" s="31"/>
      <c r="BP1678" s="31"/>
      <c r="BQ1678" s="31"/>
      <c r="BR1678" s="31"/>
      <c r="BS1678" s="31"/>
      <c r="BT1678" s="31"/>
      <c r="BU1678" s="31"/>
      <c r="BV1678" s="31" t="s">
        <v>15471</v>
      </c>
      <c r="BW1678" s="31">
        <f t="shared" ca="1" si="250"/>
        <v>8</v>
      </c>
      <c r="BX1678" s="78">
        <f t="shared" ca="1" si="251"/>
        <v>3</v>
      </c>
      <c r="BY1678" s="31" t="s">
        <v>25993</v>
      </c>
      <c r="BZ1678" s="31"/>
      <c r="CA1678" s="31" t="s">
        <v>2483</v>
      </c>
      <c r="CB1678" s="31" t="s">
        <v>2406</v>
      </c>
      <c r="CC1678" s="31"/>
      <c r="CD1678" s="31"/>
      <c r="CE1678" s="31" t="s">
        <v>20085</v>
      </c>
      <c r="CF1678" s="31"/>
      <c r="CG1678" s="31"/>
      <c r="CH1678" s="31"/>
      <c r="CI1678" s="31"/>
      <c r="CJ1678" s="31"/>
      <c r="CK1678" s="31"/>
      <c r="CL1678" s="31" t="s">
        <v>24925</v>
      </c>
      <c r="CM1678" s="31" t="s">
        <v>18393</v>
      </c>
      <c r="CN1678" s="31">
        <v>121</v>
      </c>
      <c r="CO1678" s="31">
        <v>0</v>
      </c>
      <c r="CP1678" s="31">
        <v>0</v>
      </c>
      <c r="CQ1678" s="31">
        <v>0</v>
      </c>
      <c r="CR1678" s="31">
        <v>4887</v>
      </c>
      <c r="CS1678" s="31" t="s">
        <v>17695</v>
      </c>
      <c r="CT1678" s="31" t="s">
        <v>17696</v>
      </c>
      <c r="CU1678" s="31" t="s">
        <v>17697</v>
      </c>
      <c r="CV1678" s="31" t="s">
        <v>15972</v>
      </c>
      <c r="CW1678" s="31" t="s">
        <v>15461</v>
      </c>
      <c r="CX1678" s="31" t="s">
        <v>1488</v>
      </c>
      <c r="CY1678" s="31"/>
      <c r="CZ1678" s="31"/>
      <c r="DA1678" s="31"/>
      <c r="DB1678" s="31"/>
      <c r="DC1678" s="31"/>
      <c r="DD1678" s="31"/>
      <c r="DE1678" s="31"/>
      <c r="DF1678" s="31"/>
      <c r="DG1678" s="31"/>
      <c r="DH1678" s="31"/>
      <c r="DI1678" s="31" t="s">
        <v>25077</v>
      </c>
      <c r="DJ1678" s="31" t="s">
        <v>25042</v>
      </c>
      <c r="DK1678" s="31"/>
      <c r="DL1678" s="31"/>
      <c r="DM1678" s="38" t="s">
        <v>16028</v>
      </c>
      <c r="DN1678" s="38"/>
      <c r="DO1678" s="35"/>
      <c r="DP1678" s="31" t="s">
        <v>15973</v>
      </c>
      <c r="DQ1678" s="31" t="s">
        <v>15974</v>
      </c>
      <c r="DR1678" s="31"/>
      <c r="DS1678" s="31" t="s">
        <v>15975</v>
      </c>
      <c r="DT1678" s="31" t="s">
        <v>38103</v>
      </c>
      <c r="DU1678" s="31">
        <v>1</v>
      </c>
      <c r="DV1678" s="31" t="s">
        <v>32164</v>
      </c>
      <c r="DW1678" s="31" t="s">
        <v>7980</v>
      </c>
      <c r="DX1678" s="31" t="s">
        <v>11423</v>
      </c>
      <c r="DY1678" s="31" t="s">
        <v>25855</v>
      </c>
      <c r="DZ1678" s="31" t="s">
        <v>25805</v>
      </c>
      <c r="EA1678" s="31"/>
      <c r="EB1678" s="31">
        <v>1380744</v>
      </c>
      <c r="EC1678" s="31" t="s">
        <v>40168</v>
      </c>
      <c r="ED1678" s="31" t="s">
        <v>41101</v>
      </c>
      <c r="EE1678" s="31"/>
      <c r="EF1678" s="31"/>
      <c r="EG1678" s="31"/>
      <c r="EH1678" s="31"/>
      <c r="EI1678" s="31"/>
      <c r="EJ1678" s="31"/>
    </row>
    <row r="1679" spans="1:140" ht="23.25" customHeight="1">
      <c r="A1679" s="25">
        <v>1677</v>
      </c>
      <c r="B1679" s="30" t="s">
        <v>2315</v>
      </c>
      <c r="C1679" s="31" t="s">
        <v>6329</v>
      </c>
      <c r="D1679" s="30" t="s">
        <v>6329</v>
      </c>
      <c r="E1679" s="30"/>
      <c r="F1679" s="30" t="s">
        <v>36262</v>
      </c>
      <c r="G1679" s="31">
        <f t="shared" si="246"/>
        <v>58</v>
      </c>
      <c r="H1679" s="72">
        <f t="shared" si="247"/>
        <v>45505</v>
      </c>
      <c r="I1679" s="30"/>
      <c r="J1679" s="30" t="s">
        <v>34084</v>
      </c>
      <c r="K1679" s="30" t="s">
        <v>4318</v>
      </c>
      <c r="L1679" s="31" t="s">
        <v>4318</v>
      </c>
      <c r="M1679" s="31" t="s">
        <v>6378</v>
      </c>
      <c r="N1679" s="31" t="s">
        <v>7551</v>
      </c>
      <c r="O1679" s="31" t="s">
        <v>6326</v>
      </c>
      <c r="P1679" s="31" t="s">
        <v>1299</v>
      </c>
      <c r="Q1679" s="31"/>
      <c r="R1679" s="31">
        <v>21</v>
      </c>
      <c r="S1679" s="31">
        <v>0</v>
      </c>
      <c r="T1679" s="31"/>
      <c r="U1679" s="31">
        <v>1631</v>
      </c>
      <c r="V1679" s="31" t="s">
        <v>3862</v>
      </c>
      <c r="W1679" s="31" t="s">
        <v>980</v>
      </c>
      <c r="X1679" s="31" t="s">
        <v>1490</v>
      </c>
      <c r="Y1679" s="31" t="e">
        <f t="shared" ca="1" si="248"/>
        <v>#VALUE!</v>
      </c>
      <c r="Z1679" s="31" t="e">
        <f t="shared" ca="1" si="249"/>
        <v>#VALUE!</v>
      </c>
      <c r="AA1679" s="31"/>
      <c r="AB1679" s="31" t="s">
        <v>10492</v>
      </c>
      <c r="AC1679" s="31" t="s">
        <v>34153</v>
      </c>
      <c r="AD1679" s="31" t="s">
        <v>34194</v>
      </c>
      <c r="AE1679" s="31"/>
      <c r="AF1679" s="31" t="s">
        <v>24700</v>
      </c>
      <c r="AG1679" s="31" t="s">
        <v>7895</v>
      </c>
      <c r="AH1679" s="31" t="s">
        <v>7895</v>
      </c>
      <c r="AI1679" s="31" t="s">
        <v>2658</v>
      </c>
      <c r="AJ1679" s="31">
        <v>623</v>
      </c>
      <c r="AK1679" s="31" t="s">
        <v>6049</v>
      </c>
      <c r="AL1679" s="31">
        <v>31167</v>
      </c>
      <c r="AM1679" s="31" t="s">
        <v>7223</v>
      </c>
      <c r="AN1679" s="31"/>
      <c r="AO1679" s="31"/>
      <c r="AP1679" s="31" t="s">
        <v>32997</v>
      </c>
      <c r="AQ1679" s="31"/>
      <c r="AR1679" s="31" t="s">
        <v>34148</v>
      </c>
      <c r="AS1679" s="31" t="s">
        <v>34148</v>
      </c>
      <c r="AT1679" s="31" t="str">
        <f>_xlfn.IFNA(VLOOKUP(D1679,'[1]5. 1 Mei 2022'!$C$7:$F$60,4,FALSE),"")</f>
        <v/>
      </c>
      <c r="AU1679" s="31"/>
      <c r="AV1679" s="31" t="s">
        <v>7947</v>
      </c>
      <c r="AW1679" s="31" t="s">
        <v>18389</v>
      </c>
      <c r="AX1679" s="29">
        <f t="shared" si="252"/>
        <v>46131</v>
      </c>
      <c r="AY1679" s="31" t="s">
        <v>26344</v>
      </c>
      <c r="AZ1679" s="31" t="s">
        <v>32999</v>
      </c>
      <c r="BA1679" s="30" t="s">
        <v>32997</v>
      </c>
      <c r="BB1679" s="31" t="s">
        <v>11647</v>
      </c>
      <c r="BC1679" s="31"/>
      <c r="BD1679" s="31" t="s">
        <v>30247</v>
      </c>
      <c r="BE1679" s="31" t="s">
        <v>7968</v>
      </c>
      <c r="BF1679" s="31" t="s">
        <v>7947</v>
      </c>
      <c r="BG1679" s="31"/>
      <c r="BH1679" s="31"/>
      <c r="BI1679" s="31"/>
      <c r="BJ1679" s="31" t="s">
        <v>23661</v>
      </c>
      <c r="BK1679" s="31" t="str">
        <f t="shared" si="245"/>
        <v>II/a</v>
      </c>
      <c r="BL1679" s="31" t="s">
        <v>8078</v>
      </c>
      <c r="BM1679" s="31"/>
      <c r="BN1679" s="31"/>
      <c r="BO1679" s="31"/>
      <c r="BP1679" s="31" t="s">
        <v>1498</v>
      </c>
      <c r="BQ1679" s="31"/>
      <c r="BR1679" s="31"/>
      <c r="BS1679" s="31"/>
      <c r="BT1679" s="31" t="s">
        <v>7564</v>
      </c>
      <c r="BU1679" s="31" t="s">
        <v>794</v>
      </c>
      <c r="BV1679" s="31" t="s">
        <v>6930</v>
      </c>
      <c r="BW1679" s="31">
        <f t="shared" ca="1" si="250"/>
        <v>28</v>
      </c>
      <c r="BX1679" s="78">
        <f t="shared" ca="1" si="251"/>
        <v>3</v>
      </c>
      <c r="BY1679" s="31"/>
      <c r="BZ1679" s="31"/>
      <c r="CA1679" s="31" t="s">
        <v>2483</v>
      </c>
      <c r="CB1679" s="31" t="s">
        <v>2519</v>
      </c>
      <c r="CC1679" s="31">
        <v>2</v>
      </c>
      <c r="CD1679" s="31">
        <v>1</v>
      </c>
      <c r="CE1679" s="31" t="s">
        <v>20085</v>
      </c>
      <c r="CF1679" s="31"/>
      <c r="CG1679" s="31"/>
      <c r="CH1679" s="31"/>
      <c r="CI1679" s="31"/>
      <c r="CJ1679" s="31"/>
      <c r="CK1679" s="31"/>
      <c r="CL1679" s="31"/>
      <c r="CM1679" s="31"/>
      <c r="CN1679" s="31"/>
      <c r="CO1679" s="31"/>
      <c r="CP1679" s="31"/>
      <c r="CQ1679" s="31"/>
      <c r="CR1679" s="31">
        <v>5173</v>
      </c>
      <c r="CS1679" s="31"/>
      <c r="CT1679" s="31"/>
      <c r="CU1679" s="31"/>
      <c r="CV1679" s="31"/>
      <c r="CW1679" s="31"/>
      <c r="CX1679" s="31"/>
      <c r="CY1679" s="31"/>
      <c r="CZ1679" s="31"/>
      <c r="DA1679" s="31"/>
      <c r="DB1679" s="31"/>
      <c r="DC1679" s="31"/>
      <c r="DD1679" s="31"/>
      <c r="DE1679" s="31"/>
      <c r="DF1679" s="31"/>
      <c r="DG1679" s="31"/>
      <c r="DH1679" s="31"/>
      <c r="DI1679" s="31"/>
      <c r="DJ1679" s="31"/>
      <c r="DK1679" s="31"/>
      <c r="DL1679" s="31"/>
      <c r="DM1679" s="38" t="s">
        <v>10071</v>
      </c>
      <c r="DN1679" s="38"/>
      <c r="DO1679" s="35" t="s">
        <v>20678</v>
      </c>
      <c r="DP1679" s="31" t="s">
        <v>13700</v>
      </c>
      <c r="DQ1679" s="31" t="s">
        <v>13699</v>
      </c>
      <c r="DR1679" s="31"/>
      <c r="DS1679" s="31" t="s">
        <v>27688</v>
      </c>
      <c r="DT1679" s="31"/>
      <c r="DU1679" s="31">
        <v>0</v>
      </c>
      <c r="DV1679" s="31" t="s">
        <v>32617</v>
      </c>
      <c r="DW1679" s="31"/>
      <c r="DX1679" s="31"/>
      <c r="DY1679" s="31"/>
      <c r="DZ1679" s="31"/>
      <c r="EA1679" s="31"/>
      <c r="EB1679" s="31">
        <v>0</v>
      </c>
      <c r="EC1679" s="31" t="s">
        <v>39747</v>
      </c>
      <c r="ED1679" s="31" t="s">
        <v>41101</v>
      </c>
      <c r="EE1679" s="31"/>
      <c r="EF1679" s="31"/>
      <c r="EG1679" s="31"/>
      <c r="EH1679" s="31"/>
      <c r="EI1679" s="31"/>
      <c r="EJ1679" s="31"/>
    </row>
    <row r="1680" spans="1:140" ht="23.25" customHeight="1">
      <c r="A1680" s="25">
        <v>1678</v>
      </c>
      <c r="B1680" s="30" t="s">
        <v>2333</v>
      </c>
      <c r="C1680" s="31" t="s">
        <v>2900</v>
      </c>
      <c r="D1680" s="59" t="s">
        <v>17382</v>
      </c>
      <c r="E1680" s="30"/>
      <c r="F1680" s="30" t="s">
        <v>36262</v>
      </c>
      <c r="G1680" s="31">
        <f t="shared" si="246"/>
        <v>58</v>
      </c>
      <c r="H1680" s="72">
        <f t="shared" si="247"/>
        <v>53083</v>
      </c>
      <c r="I1680" s="30" t="s">
        <v>35331</v>
      </c>
      <c r="J1680" s="30" t="s">
        <v>34085</v>
      </c>
      <c r="K1680" s="30" t="s">
        <v>34083</v>
      </c>
      <c r="L1680" s="31" t="s">
        <v>16726</v>
      </c>
      <c r="M1680" s="31" t="s">
        <v>6378</v>
      </c>
      <c r="N1680" s="31" t="s">
        <v>7551</v>
      </c>
      <c r="O1680" s="31" t="s">
        <v>6326</v>
      </c>
      <c r="P1680" s="31" t="s">
        <v>11676</v>
      </c>
      <c r="Q1680" s="31"/>
      <c r="R1680" s="31"/>
      <c r="S1680" s="31"/>
      <c r="T1680" s="31"/>
      <c r="U1680" s="31" t="s">
        <v>5242</v>
      </c>
      <c r="V1680" s="31"/>
      <c r="W1680" s="31" t="s">
        <v>6910</v>
      </c>
      <c r="X1680" s="31" t="s">
        <v>4300</v>
      </c>
      <c r="Y1680" s="31" t="e">
        <f t="shared" ca="1" si="248"/>
        <v>#VALUE!</v>
      </c>
      <c r="Z1680" s="31" t="e">
        <f t="shared" ca="1" si="249"/>
        <v>#VALUE!</v>
      </c>
      <c r="AA1680" s="31"/>
      <c r="AB1680" s="31" t="s">
        <v>40987</v>
      </c>
      <c r="AC1680" s="31" t="s">
        <v>34153</v>
      </c>
      <c r="AD1680" s="31" t="s">
        <v>34194</v>
      </c>
      <c r="AE1680" s="31"/>
      <c r="AF1680" s="31" t="s">
        <v>24700</v>
      </c>
      <c r="AG1680" s="31" t="s">
        <v>7895</v>
      </c>
      <c r="AH1680" s="31" t="s">
        <v>7895</v>
      </c>
      <c r="AI1680" s="31" t="s">
        <v>728</v>
      </c>
      <c r="AJ1680" s="52" t="s">
        <v>41181</v>
      </c>
      <c r="AK1680" s="31" t="s">
        <v>41182</v>
      </c>
      <c r="AL1680" s="52" t="s">
        <v>41183</v>
      </c>
      <c r="AM1680" s="31" t="s">
        <v>8728</v>
      </c>
      <c r="AN1680" s="31"/>
      <c r="AO1680" s="52" t="s">
        <v>41184</v>
      </c>
      <c r="AP1680" s="31" t="s">
        <v>33014</v>
      </c>
      <c r="AQ1680" s="31" t="s">
        <v>4344</v>
      </c>
      <c r="AR1680" s="31" t="s">
        <v>34148</v>
      </c>
      <c r="AS1680" s="31" t="s">
        <v>34148</v>
      </c>
      <c r="AT1680" s="31" t="str">
        <f>_xlfn.IFNA(VLOOKUP(D1680,'[1]5. 1 Mei 2022'!$C$7:$F$60,4,FALSE),"")</f>
        <v/>
      </c>
      <c r="AU1680" s="31"/>
      <c r="AV1680" s="31" t="s">
        <v>5449</v>
      </c>
      <c r="AW1680" s="31"/>
      <c r="AX1680" s="29">
        <f t="shared" si="252"/>
        <v>1903</v>
      </c>
      <c r="AY1680" s="31" t="s">
        <v>26346</v>
      </c>
      <c r="AZ1680" s="31" t="s">
        <v>33016</v>
      </c>
      <c r="BA1680" s="30" t="s">
        <v>33014</v>
      </c>
      <c r="BB1680" s="31"/>
      <c r="BC1680" s="31"/>
      <c r="BD1680" s="31" t="s">
        <v>21142</v>
      </c>
      <c r="BE1680" s="31" t="s">
        <v>7968</v>
      </c>
      <c r="BF1680" s="31" t="s">
        <v>5449</v>
      </c>
      <c r="BG1680" s="31" t="s">
        <v>12057</v>
      </c>
      <c r="BH1680" s="31"/>
      <c r="BI1680" s="31"/>
      <c r="BJ1680" s="31">
        <v>0</v>
      </c>
      <c r="BK1680" s="31" t="str">
        <f t="shared" si="245"/>
        <v>II/a</v>
      </c>
      <c r="BL1680" s="31"/>
      <c r="BM1680" s="31"/>
      <c r="BN1680" s="31"/>
      <c r="BO1680" s="31"/>
      <c r="BP1680" s="31" t="s">
        <v>1498</v>
      </c>
      <c r="BQ1680" s="31"/>
      <c r="BR1680" s="31"/>
      <c r="BS1680" s="31"/>
      <c r="BT1680" s="31"/>
      <c r="BU1680" s="31"/>
      <c r="BV1680" s="31" t="s">
        <v>6736</v>
      </c>
      <c r="BW1680" s="31">
        <f t="shared" ca="1" si="250"/>
        <v>17</v>
      </c>
      <c r="BX1680" s="78">
        <f t="shared" ca="1" si="251"/>
        <v>3</v>
      </c>
      <c r="BY1680" s="31" t="s">
        <v>11676</v>
      </c>
      <c r="BZ1680" s="31"/>
      <c r="CA1680" s="31" t="s">
        <v>2483</v>
      </c>
      <c r="CB1680" s="31" t="s">
        <v>2406</v>
      </c>
      <c r="CC1680" s="31" t="s">
        <v>1498</v>
      </c>
      <c r="CD1680" s="31" t="s">
        <v>1498</v>
      </c>
      <c r="CE1680" s="31" t="s">
        <v>20085</v>
      </c>
      <c r="CF1680" s="31"/>
      <c r="CG1680" s="31"/>
      <c r="CH1680" s="31"/>
      <c r="CI1680" s="31"/>
      <c r="CJ1680" s="31"/>
      <c r="CK1680" s="31"/>
      <c r="CL1680" s="31"/>
      <c r="CM1680" s="31"/>
      <c r="CN1680" s="31"/>
      <c r="CO1680" s="31"/>
      <c r="CP1680" s="31"/>
      <c r="CQ1680" s="31"/>
      <c r="CR1680" s="31">
        <v>5020</v>
      </c>
      <c r="CS1680" s="31"/>
      <c r="CT1680" s="31"/>
      <c r="CU1680" s="31"/>
      <c r="CV1680" s="31"/>
      <c r="CW1680" s="31"/>
      <c r="CX1680" s="31"/>
      <c r="CY1680" s="31"/>
      <c r="CZ1680" s="31"/>
      <c r="DA1680" s="31"/>
      <c r="DB1680" s="31"/>
      <c r="DC1680" s="31"/>
      <c r="DD1680" s="31"/>
      <c r="DE1680" s="31"/>
      <c r="DF1680" s="31"/>
      <c r="DG1680" s="31"/>
      <c r="DH1680" s="31"/>
      <c r="DI1680" s="31"/>
      <c r="DJ1680" s="31"/>
      <c r="DK1680" s="31"/>
      <c r="DL1680" s="31"/>
      <c r="DM1680" s="38" t="s">
        <v>11349</v>
      </c>
      <c r="DN1680" s="38"/>
      <c r="DO1680" s="35">
        <v>0</v>
      </c>
      <c r="DP1680" s="31" t="s">
        <v>14089</v>
      </c>
      <c r="DQ1680" s="31" t="s">
        <v>12542</v>
      </c>
      <c r="DR1680" s="31"/>
      <c r="DS1680" s="31" t="s">
        <v>27605</v>
      </c>
      <c r="DT1680" s="31" t="s">
        <v>38104</v>
      </c>
      <c r="DU1680" s="31">
        <v>3</v>
      </c>
      <c r="DV1680" s="31" t="s">
        <v>32167</v>
      </c>
      <c r="DW1680" s="31"/>
      <c r="DX1680" s="31"/>
      <c r="DY1680" s="31"/>
      <c r="DZ1680" s="31"/>
      <c r="EA1680" s="31"/>
      <c r="EB1680" s="31">
        <v>0</v>
      </c>
      <c r="EC1680" s="31" t="s">
        <v>39747</v>
      </c>
      <c r="ED1680" s="31" t="s">
        <v>41101</v>
      </c>
      <c r="EE1680" s="31"/>
      <c r="EF1680" s="31"/>
      <c r="EG1680" s="31"/>
      <c r="EH1680" s="31"/>
      <c r="EI1680" s="31"/>
      <c r="EJ1680" s="31"/>
    </row>
    <row r="1681" spans="1:140" ht="23.25" customHeight="1">
      <c r="A1681" s="25">
        <v>1679</v>
      </c>
      <c r="B1681" s="30" t="s">
        <v>21364</v>
      </c>
      <c r="C1681" s="31" t="s">
        <v>3781</v>
      </c>
      <c r="D1681" s="30" t="s">
        <v>16701</v>
      </c>
      <c r="E1681" s="30"/>
      <c r="F1681" s="30" t="s">
        <v>36262</v>
      </c>
      <c r="G1681" s="31">
        <f t="shared" si="246"/>
        <v>58</v>
      </c>
      <c r="H1681" s="72">
        <f t="shared" si="247"/>
        <v>50649</v>
      </c>
      <c r="I1681" s="30" t="s">
        <v>35332</v>
      </c>
      <c r="J1681" s="30" t="s">
        <v>34085</v>
      </c>
      <c r="K1681" s="30" t="s">
        <v>34083</v>
      </c>
      <c r="L1681" s="31" t="s">
        <v>16726</v>
      </c>
      <c r="M1681" s="31" t="s">
        <v>3186</v>
      </c>
      <c r="N1681" s="31" t="s">
        <v>5865</v>
      </c>
      <c r="O1681" s="31" t="s">
        <v>5117</v>
      </c>
      <c r="P1681" s="31" t="s">
        <v>3738</v>
      </c>
      <c r="Q1681" s="31"/>
      <c r="R1681" s="31"/>
      <c r="S1681" s="31"/>
      <c r="T1681" s="31"/>
      <c r="U1681" s="31" t="s">
        <v>5095</v>
      </c>
      <c r="V1681" s="31"/>
      <c r="W1681" s="31" t="s">
        <v>6910</v>
      </c>
      <c r="X1681" s="31" t="s">
        <v>2746</v>
      </c>
      <c r="Y1681" s="31">
        <f t="shared" ca="1" si="248"/>
        <v>43</v>
      </c>
      <c r="Z1681" s="31" t="str">
        <f t="shared" ca="1" si="249"/>
        <v>36-45</v>
      </c>
      <c r="AA1681" s="31"/>
      <c r="AB1681" s="31" t="s">
        <v>11155</v>
      </c>
      <c r="AC1681" s="31" t="s">
        <v>34153</v>
      </c>
      <c r="AD1681" s="31" t="s">
        <v>34194</v>
      </c>
      <c r="AE1681" s="31"/>
      <c r="AF1681" s="31" t="s">
        <v>24700</v>
      </c>
      <c r="AG1681" s="31" t="s">
        <v>7895</v>
      </c>
      <c r="AH1681" s="31" t="s">
        <v>7895</v>
      </c>
      <c r="AI1681" s="31" t="s">
        <v>908</v>
      </c>
      <c r="AJ1681" s="31" t="s">
        <v>2976</v>
      </c>
      <c r="AK1681" s="31" t="s">
        <v>2977</v>
      </c>
      <c r="AL1681" s="31">
        <v>37376</v>
      </c>
      <c r="AM1681" s="31" t="s">
        <v>595</v>
      </c>
      <c r="AN1681" s="31"/>
      <c r="AO1681" s="31"/>
      <c r="AP1681" s="31" t="s">
        <v>33725</v>
      </c>
      <c r="AQ1681" s="52" t="s">
        <v>32747</v>
      </c>
      <c r="AR1681" s="31" t="s">
        <v>34148</v>
      </c>
      <c r="AS1681" s="31" t="s">
        <v>34148</v>
      </c>
      <c r="AT1681" s="31" t="s">
        <v>35615</v>
      </c>
      <c r="AU1681" s="31"/>
      <c r="AV1681" s="31" t="s">
        <v>4214</v>
      </c>
      <c r="AW1681" s="31">
        <v>38728</v>
      </c>
      <c r="AX1681" s="29">
        <f t="shared" si="252"/>
        <v>40631</v>
      </c>
      <c r="AY1681" s="31" t="s">
        <v>26340</v>
      </c>
      <c r="AZ1681" s="31" t="s">
        <v>26343</v>
      </c>
      <c r="BA1681" s="30" t="s">
        <v>33725</v>
      </c>
      <c r="BB1681" s="31"/>
      <c r="BC1681" s="31"/>
      <c r="BD1681" s="31" t="s">
        <v>23497</v>
      </c>
      <c r="BE1681" s="31" t="s">
        <v>7968</v>
      </c>
      <c r="BF1681" s="31" t="s">
        <v>4214</v>
      </c>
      <c r="BG1681" s="31"/>
      <c r="BH1681" s="31"/>
      <c r="BI1681" s="31"/>
      <c r="BJ1681" s="31">
        <v>0</v>
      </c>
      <c r="BK1681" s="31" t="str">
        <f t="shared" si="245"/>
        <v>II/c</v>
      </c>
      <c r="BL1681" s="31"/>
      <c r="BM1681" s="31"/>
      <c r="BN1681" s="31"/>
      <c r="BO1681" s="31"/>
      <c r="BP1681" s="31" t="s">
        <v>1498</v>
      </c>
      <c r="BQ1681" s="31"/>
      <c r="BR1681" s="31"/>
      <c r="BS1681" s="31"/>
      <c r="BT1681" s="31"/>
      <c r="BU1681" s="31"/>
      <c r="BV1681" s="31" t="s">
        <v>6736</v>
      </c>
      <c r="BW1681" s="31">
        <f t="shared" ca="1" si="250"/>
        <v>17</v>
      </c>
      <c r="BX1681" s="78">
        <f t="shared" ca="1" si="251"/>
        <v>3</v>
      </c>
      <c r="BY1681" s="31" t="s">
        <v>3738</v>
      </c>
      <c r="BZ1681" s="31"/>
      <c r="CA1681" s="31" t="s">
        <v>2483</v>
      </c>
      <c r="CB1681" s="31" t="s">
        <v>2519</v>
      </c>
      <c r="CC1681" s="31" t="s">
        <v>1498</v>
      </c>
      <c r="CD1681" s="31">
        <v>1</v>
      </c>
      <c r="CE1681" s="31" t="s">
        <v>20085</v>
      </c>
      <c r="CF1681" s="31"/>
      <c r="CG1681" s="31"/>
      <c r="CH1681" s="31"/>
      <c r="CI1681" s="31"/>
      <c r="CJ1681" s="31"/>
      <c r="CK1681" s="31"/>
      <c r="CL1681" s="31"/>
      <c r="CM1681" s="31"/>
      <c r="CN1681" s="31"/>
      <c r="CO1681" s="31"/>
      <c r="CP1681" s="31"/>
      <c r="CQ1681" s="31"/>
      <c r="CR1681" s="31">
        <v>1240</v>
      </c>
      <c r="CS1681" s="31" t="s">
        <v>11231</v>
      </c>
      <c r="CT1681" s="31" t="s">
        <v>10572</v>
      </c>
      <c r="CU1681" s="31" t="s">
        <v>10573</v>
      </c>
      <c r="CV1681" s="31" t="s">
        <v>10392</v>
      </c>
      <c r="CW1681" s="31" t="s">
        <v>11230</v>
      </c>
      <c r="CX1681" s="31" t="s">
        <v>10378</v>
      </c>
      <c r="CY1681" s="31"/>
      <c r="CZ1681" s="31"/>
      <c r="DA1681" s="31"/>
      <c r="DB1681" s="31"/>
      <c r="DC1681" s="31"/>
      <c r="DD1681" s="31"/>
      <c r="DE1681" s="31"/>
      <c r="DF1681" s="31"/>
      <c r="DG1681" s="31"/>
      <c r="DH1681" s="31"/>
      <c r="DI1681" s="31"/>
      <c r="DJ1681" s="31"/>
      <c r="DK1681" s="31"/>
      <c r="DL1681" s="31"/>
      <c r="DM1681" s="38" t="s">
        <v>9783</v>
      </c>
      <c r="DN1681" s="38"/>
      <c r="DO1681" s="35" t="s">
        <v>10732</v>
      </c>
      <c r="DP1681" s="31" t="s">
        <v>10925</v>
      </c>
      <c r="DQ1681" s="31" t="s">
        <v>6051</v>
      </c>
      <c r="DR1681" s="31"/>
      <c r="DS1681" s="31" t="s">
        <v>38683</v>
      </c>
      <c r="DT1681" s="31" t="s">
        <v>38105</v>
      </c>
      <c r="DU1681" s="31">
        <v>3</v>
      </c>
      <c r="DV1681" s="31" t="s">
        <v>32167</v>
      </c>
      <c r="DW1681" s="31"/>
      <c r="DX1681" s="31"/>
      <c r="DY1681" s="31"/>
      <c r="DZ1681" s="31"/>
      <c r="EA1681" s="31"/>
      <c r="EB1681" s="31">
        <v>0</v>
      </c>
      <c r="EC1681" s="31" t="s">
        <v>40170</v>
      </c>
      <c r="ED1681" s="31" t="s">
        <v>41101</v>
      </c>
      <c r="EE1681" s="31"/>
      <c r="EF1681" s="31"/>
      <c r="EG1681" s="31"/>
      <c r="EH1681" s="31"/>
      <c r="EI1681" s="31"/>
      <c r="EJ1681" s="31"/>
    </row>
    <row r="1682" spans="1:140" ht="23.25" customHeight="1">
      <c r="A1682" s="25">
        <v>1680</v>
      </c>
      <c r="B1682" s="30" t="s">
        <v>30134</v>
      </c>
      <c r="C1682" s="31">
        <v>140375349</v>
      </c>
      <c r="D1682" s="30" t="s">
        <v>336</v>
      </c>
      <c r="E1682" s="30"/>
      <c r="F1682" s="30" t="s">
        <v>36261</v>
      </c>
      <c r="G1682" s="31">
        <f t="shared" si="246"/>
        <v>58</v>
      </c>
      <c r="H1682" s="72">
        <f t="shared" si="247"/>
        <v>51775</v>
      </c>
      <c r="I1682" s="30"/>
      <c r="J1682" s="30" t="s">
        <v>34084</v>
      </c>
      <c r="K1682" s="30" t="s">
        <v>4318</v>
      </c>
      <c r="L1682" s="31" t="s">
        <v>4318</v>
      </c>
      <c r="M1682" s="31" t="s">
        <v>3186</v>
      </c>
      <c r="N1682" s="31" t="s">
        <v>5865</v>
      </c>
      <c r="O1682" s="31" t="s">
        <v>5117</v>
      </c>
      <c r="P1682" s="31" t="s">
        <v>1299</v>
      </c>
      <c r="Q1682" s="31"/>
      <c r="R1682" s="31">
        <v>17</v>
      </c>
      <c r="S1682" s="31">
        <v>0</v>
      </c>
      <c r="T1682" s="31"/>
      <c r="U1682" s="31">
        <v>1529</v>
      </c>
      <c r="V1682" s="31" t="s">
        <v>4529</v>
      </c>
      <c r="W1682" s="31" t="s">
        <v>980</v>
      </c>
      <c r="X1682" s="31" t="s">
        <v>1903</v>
      </c>
      <c r="Y1682" s="31" t="e">
        <f t="shared" ca="1" si="248"/>
        <v>#VALUE!</v>
      </c>
      <c r="Z1682" s="31" t="e">
        <f t="shared" ca="1" si="249"/>
        <v>#VALUE!</v>
      </c>
      <c r="AA1682" s="31"/>
      <c r="AB1682" s="31" t="s">
        <v>11168</v>
      </c>
      <c r="AC1682" s="31" t="s">
        <v>34147</v>
      </c>
      <c r="AD1682" s="31" t="s">
        <v>34147</v>
      </c>
      <c r="AE1682" s="31"/>
      <c r="AF1682" s="31" t="s">
        <v>24699</v>
      </c>
      <c r="AG1682" s="31" t="s">
        <v>5852</v>
      </c>
      <c r="AH1682" s="31" t="s">
        <v>5852</v>
      </c>
      <c r="AI1682" s="31" t="s">
        <v>908</v>
      </c>
      <c r="AJ1682" s="31" t="s">
        <v>25220</v>
      </c>
      <c r="AK1682" s="31" t="s">
        <v>25221</v>
      </c>
      <c r="AL1682" s="31" t="s">
        <v>25180</v>
      </c>
      <c r="AM1682" s="31" t="s">
        <v>8035</v>
      </c>
      <c r="AN1682" s="31"/>
      <c r="AO1682" s="31"/>
      <c r="AP1682" s="31" t="s">
        <v>4602</v>
      </c>
      <c r="AQ1682" s="31"/>
      <c r="AR1682" s="31" t="s">
        <v>34147</v>
      </c>
      <c r="AS1682" s="31" t="s">
        <v>34147</v>
      </c>
      <c r="AT1682" s="31" t="str">
        <f>_xlfn.IFNA(VLOOKUP(D1682,'[1]5. 1 Mei 2022'!$C$7:$F$60,4,FALSE),"")</f>
        <v/>
      </c>
      <c r="AU1682" s="31"/>
      <c r="AV1682" s="31" t="s">
        <v>6581</v>
      </c>
      <c r="AW1682" s="31"/>
      <c r="AX1682" s="29">
        <f t="shared" si="252"/>
        <v>1903</v>
      </c>
      <c r="AY1682" s="31" t="s">
        <v>26346</v>
      </c>
      <c r="AZ1682" s="31" t="s">
        <v>528</v>
      </c>
      <c r="BA1682" s="30" t="s">
        <v>4435</v>
      </c>
      <c r="BB1682" s="31"/>
      <c r="BC1682" s="31"/>
      <c r="BD1682" s="31" t="s">
        <v>20056</v>
      </c>
      <c r="BE1682" s="31" t="s">
        <v>7973</v>
      </c>
      <c r="BF1682" s="31" t="s">
        <v>6581</v>
      </c>
      <c r="BG1682" s="31"/>
      <c r="BH1682" s="31"/>
      <c r="BI1682" s="31" t="s">
        <v>8124</v>
      </c>
      <c r="BJ1682" s="31" t="s">
        <v>4943</v>
      </c>
      <c r="BK1682" s="31" t="str">
        <f t="shared" si="245"/>
        <v>II/c</v>
      </c>
      <c r="BL1682" s="31" t="s">
        <v>8077</v>
      </c>
      <c r="BM1682" s="31"/>
      <c r="BN1682" s="31"/>
      <c r="BO1682" s="31"/>
      <c r="BP1682" s="31" t="s">
        <v>1498</v>
      </c>
      <c r="BQ1682" s="31" t="s">
        <v>4943</v>
      </c>
      <c r="BR1682" s="31" t="s">
        <v>7033</v>
      </c>
      <c r="BS1682" s="31" t="s">
        <v>19663</v>
      </c>
      <c r="BT1682" s="31" t="s">
        <v>1172</v>
      </c>
      <c r="BU1682" s="31" t="s">
        <v>3163</v>
      </c>
      <c r="BV1682" s="31" t="s">
        <v>1904</v>
      </c>
      <c r="BW1682" s="31">
        <f t="shared" ca="1" si="250"/>
        <v>19</v>
      </c>
      <c r="BX1682" s="78">
        <f t="shared" ca="1" si="251"/>
        <v>3</v>
      </c>
      <c r="BY1682" s="31"/>
      <c r="BZ1682" s="31" t="s">
        <v>15728</v>
      </c>
      <c r="CA1682" s="31" t="s">
        <v>2483</v>
      </c>
      <c r="CB1682" s="31" t="s">
        <v>2519</v>
      </c>
      <c r="CC1682" s="31" t="s">
        <v>1498</v>
      </c>
      <c r="CD1682" s="31">
        <v>1</v>
      </c>
      <c r="CE1682" s="31" t="s">
        <v>20085</v>
      </c>
      <c r="CF1682" s="31"/>
      <c r="CG1682" s="31"/>
      <c r="CH1682" s="31"/>
      <c r="CI1682" s="31"/>
      <c r="CJ1682" s="31"/>
      <c r="CK1682" s="31"/>
      <c r="CL1682" s="31" t="s">
        <v>25002</v>
      </c>
      <c r="CM1682" s="31" t="s">
        <v>22174</v>
      </c>
      <c r="CN1682" s="31">
        <v>123</v>
      </c>
      <c r="CO1682" s="31" t="s">
        <v>25223</v>
      </c>
      <c r="CP1682" s="31" t="s">
        <v>22174</v>
      </c>
      <c r="CQ1682" s="31">
        <v>123</v>
      </c>
      <c r="CR1682" s="31">
        <v>3818</v>
      </c>
      <c r="CS1682" s="31" t="s">
        <v>25222</v>
      </c>
      <c r="CT1682" s="31"/>
      <c r="CU1682" s="31" t="s">
        <v>4283</v>
      </c>
      <c r="CV1682" s="31" t="s">
        <v>8483</v>
      </c>
      <c r="CW1682" s="31" t="s">
        <v>8536</v>
      </c>
      <c r="CX1682" s="31" t="s">
        <v>6176</v>
      </c>
      <c r="CY1682" s="31"/>
      <c r="CZ1682" s="31"/>
      <c r="DA1682" s="31"/>
      <c r="DB1682" s="31" t="s">
        <v>25301</v>
      </c>
      <c r="DC1682" s="31" t="s">
        <v>25302</v>
      </c>
      <c r="DD1682" s="31" t="s">
        <v>22904</v>
      </c>
      <c r="DE1682" s="31">
        <v>2023</v>
      </c>
      <c r="DF1682" s="31"/>
      <c r="DG1682" s="31"/>
      <c r="DH1682" s="31"/>
      <c r="DI1682" s="31" t="s">
        <v>25116</v>
      </c>
      <c r="DJ1682" s="31" t="s">
        <v>25117</v>
      </c>
      <c r="DK1682" s="31"/>
      <c r="DL1682" s="31"/>
      <c r="DM1682" s="38" t="s">
        <v>9661</v>
      </c>
      <c r="DN1682" s="38"/>
      <c r="DO1682" s="35">
        <v>0</v>
      </c>
      <c r="DP1682" s="31" t="s">
        <v>12994</v>
      </c>
      <c r="DQ1682" s="31" t="s">
        <v>12993</v>
      </c>
      <c r="DR1682" s="31" t="s">
        <v>20792</v>
      </c>
      <c r="DS1682" s="31" t="s">
        <v>27361</v>
      </c>
      <c r="DT1682" s="31" t="s">
        <v>38106</v>
      </c>
      <c r="DU1682" s="31">
        <v>3</v>
      </c>
      <c r="DV1682" s="31" t="s">
        <v>32167</v>
      </c>
      <c r="DW1682" s="31"/>
      <c r="DX1682" s="31"/>
      <c r="DY1682" s="31" t="s">
        <v>35517</v>
      </c>
      <c r="DZ1682" s="52" t="s">
        <v>33512</v>
      </c>
      <c r="EA1682" s="52" t="s">
        <v>35518</v>
      </c>
      <c r="EB1682" s="31">
        <v>0</v>
      </c>
      <c r="EC1682" s="31" t="s">
        <v>40142</v>
      </c>
      <c r="ED1682" s="31" t="s">
        <v>41101</v>
      </c>
      <c r="EE1682" s="31"/>
      <c r="EF1682" s="31"/>
      <c r="EG1682" s="31"/>
      <c r="EH1682" s="31"/>
      <c r="EI1682" s="31"/>
      <c r="EJ1682" s="31"/>
    </row>
    <row r="1683" spans="1:140" ht="23.25" customHeight="1">
      <c r="A1683" s="25">
        <v>1681</v>
      </c>
      <c r="B1683" s="30" t="s">
        <v>8255</v>
      </c>
      <c r="C1683" s="31">
        <v>140373137</v>
      </c>
      <c r="D1683" s="30" t="s">
        <v>751</v>
      </c>
      <c r="E1683" s="30"/>
      <c r="F1683" s="30" t="s">
        <v>36254</v>
      </c>
      <c r="G1683" s="31">
        <f t="shared" si="246"/>
        <v>58</v>
      </c>
      <c r="H1683" s="72">
        <f t="shared" si="247"/>
        <v>49249</v>
      </c>
      <c r="I1683" s="30"/>
      <c r="J1683" s="30" t="s">
        <v>34084</v>
      </c>
      <c r="K1683" s="30" t="s">
        <v>4318</v>
      </c>
      <c r="L1683" s="31" t="s">
        <v>4318</v>
      </c>
      <c r="M1683" s="31" t="s">
        <v>3186</v>
      </c>
      <c r="N1683" s="31" t="s">
        <v>5797</v>
      </c>
      <c r="O1683" s="31" t="s">
        <v>5271</v>
      </c>
      <c r="P1683" s="52" t="s">
        <v>24630</v>
      </c>
      <c r="Q1683" s="31" t="s">
        <v>39058</v>
      </c>
      <c r="R1683" s="31">
        <v>18</v>
      </c>
      <c r="S1683" s="31">
        <v>5</v>
      </c>
      <c r="T1683" s="31"/>
      <c r="U1683" s="31">
        <v>404</v>
      </c>
      <c r="V1683" s="31" t="s">
        <v>2566</v>
      </c>
      <c r="W1683" s="31" t="s">
        <v>2567</v>
      </c>
      <c r="X1683" s="31" t="s">
        <v>2561</v>
      </c>
      <c r="Y1683" s="31" t="e">
        <f t="shared" ca="1" si="248"/>
        <v>#VALUE!</v>
      </c>
      <c r="Z1683" s="31" t="e">
        <f t="shared" ca="1" si="249"/>
        <v>#VALUE!</v>
      </c>
      <c r="AA1683" s="31"/>
      <c r="AB1683" s="31" t="s">
        <v>11211</v>
      </c>
      <c r="AC1683" s="31" t="s">
        <v>34147</v>
      </c>
      <c r="AD1683" s="31" t="s">
        <v>34147</v>
      </c>
      <c r="AE1683" s="31"/>
      <c r="AF1683" s="31" t="s">
        <v>24699</v>
      </c>
      <c r="AG1683" s="31" t="s">
        <v>5852</v>
      </c>
      <c r="AH1683" s="31" t="s">
        <v>5852</v>
      </c>
      <c r="AI1683" s="31" t="s">
        <v>908</v>
      </c>
      <c r="AJ1683" s="31">
        <v>95054029</v>
      </c>
      <c r="AK1683" s="31" t="s">
        <v>16230</v>
      </c>
      <c r="AL1683" s="31" t="s">
        <v>16229</v>
      </c>
      <c r="AM1683" s="31" t="s">
        <v>16228</v>
      </c>
      <c r="AN1683" s="31"/>
      <c r="AO1683" s="31"/>
      <c r="AP1683" s="31" t="s">
        <v>4434</v>
      </c>
      <c r="AQ1683" s="31"/>
      <c r="AR1683" s="31" t="s">
        <v>34147</v>
      </c>
      <c r="AS1683" s="31" t="s">
        <v>34147</v>
      </c>
      <c r="AT1683" s="31" t="str">
        <f>_xlfn.IFNA(VLOOKUP(D1683,'[1]5. 1 Mei 2022'!$C$7:$F$60,4,FALSE),"")</f>
        <v/>
      </c>
      <c r="AU1683" s="31"/>
      <c r="AV1683" s="31" t="s">
        <v>33713</v>
      </c>
      <c r="AW1683" s="31"/>
      <c r="AX1683" s="29">
        <f t="shared" si="252"/>
        <v>1903</v>
      </c>
      <c r="AY1683" s="31" t="s">
        <v>26346</v>
      </c>
      <c r="AZ1683" s="31" t="s">
        <v>6484</v>
      </c>
      <c r="BA1683" s="30" t="s">
        <v>4434</v>
      </c>
      <c r="BB1683" s="31" t="s">
        <v>8094</v>
      </c>
      <c r="BC1683" s="31"/>
      <c r="BD1683" s="31" t="s">
        <v>20062</v>
      </c>
      <c r="BE1683" s="31" t="s">
        <v>7973</v>
      </c>
      <c r="BF1683" s="31" t="s">
        <v>33713</v>
      </c>
      <c r="BG1683" s="31"/>
      <c r="BH1683" s="31"/>
      <c r="BI1683" s="31" t="s">
        <v>8123</v>
      </c>
      <c r="BJ1683" s="31" t="s">
        <v>25666</v>
      </c>
      <c r="BK1683" s="31" t="str">
        <f t="shared" si="245"/>
        <v>III/d</v>
      </c>
      <c r="BL1683" s="31" t="s">
        <v>8077</v>
      </c>
      <c r="BM1683" s="31"/>
      <c r="BN1683" s="31"/>
      <c r="BO1683" s="31"/>
      <c r="BP1683" s="31" t="s">
        <v>1498</v>
      </c>
      <c r="BQ1683" s="31" t="s">
        <v>25666</v>
      </c>
      <c r="BR1683" s="52" t="s">
        <v>39748</v>
      </c>
      <c r="BS1683" s="52" t="s">
        <v>39059</v>
      </c>
      <c r="BT1683" s="31" t="s">
        <v>4277</v>
      </c>
      <c r="BU1683" s="31"/>
      <c r="BV1683" s="31" t="s">
        <v>5695</v>
      </c>
      <c r="BW1683" s="31">
        <f t="shared" ca="1" si="250"/>
        <v>21</v>
      </c>
      <c r="BX1683" s="78">
        <f t="shared" ca="1" si="251"/>
        <v>3</v>
      </c>
      <c r="BY1683" s="31"/>
      <c r="BZ1683" s="31"/>
      <c r="CA1683" s="31" t="s">
        <v>2483</v>
      </c>
      <c r="CB1683" s="31" t="s">
        <v>2519</v>
      </c>
      <c r="CC1683" s="31">
        <v>3</v>
      </c>
      <c r="CD1683" s="31">
        <v>1</v>
      </c>
      <c r="CE1683" s="31" t="s">
        <v>20085</v>
      </c>
      <c r="CF1683" s="31"/>
      <c r="CG1683" s="31"/>
      <c r="CH1683" s="31"/>
      <c r="CI1683" s="31"/>
      <c r="CJ1683" s="31"/>
      <c r="CK1683" s="31"/>
      <c r="CL1683" s="31" t="s">
        <v>24604</v>
      </c>
      <c r="CM1683" s="31" t="s">
        <v>19821</v>
      </c>
      <c r="CN1683" s="31">
        <v>122</v>
      </c>
      <c r="CO1683" s="31" t="s">
        <v>24605</v>
      </c>
      <c r="CP1683" s="31" t="s">
        <v>19821</v>
      </c>
      <c r="CQ1683" s="31">
        <v>122</v>
      </c>
      <c r="CR1683" s="31">
        <v>3124</v>
      </c>
      <c r="CS1683" s="31" t="s">
        <v>17498</v>
      </c>
      <c r="CT1683" s="31" t="s">
        <v>17499</v>
      </c>
      <c r="CU1683" s="31" t="s">
        <v>3291</v>
      </c>
      <c r="CV1683" s="31" t="s">
        <v>17252</v>
      </c>
      <c r="CW1683" s="31" t="s">
        <v>17253</v>
      </c>
      <c r="CX1683" s="31" t="s">
        <v>17254</v>
      </c>
      <c r="CY1683" s="31"/>
      <c r="CZ1683" s="31"/>
      <c r="DA1683" s="31"/>
      <c r="DB1683" s="31" t="s">
        <v>8693</v>
      </c>
      <c r="DC1683" s="31"/>
      <c r="DD1683" s="31" t="s">
        <v>3419</v>
      </c>
      <c r="DE1683" s="31"/>
      <c r="DF1683" s="31"/>
      <c r="DG1683" s="31"/>
      <c r="DH1683" s="31"/>
      <c r="DI1683" s="31" t="s">
        <v>25386</v>
      </c>
      <c r="DJ1683" s="31" t="s">
        <v>25387</v>
      </c>
      <c r="DK1683" s="31"/>
      <c r="DL1683" s="31"/>
      <c r="DM1683" s="38" t="s">
        <v>9661</v>
      </c>
      <c r="DN1683" s="38"/>
      <c r="DO1683" s="35" t="s">
        <v>20371</v>
      </c>
      <c r="DP1683" s="31" t="s">
        <v>13648</v>
      </c>
      <c r="DQ1683" s="31" t="s">
        <v>13647</v>
      </c>
      <c r="DR1683" s="31" t="s">
        <v>20370</v>
      </c>
      <c r="DS1683" s="31" t="s">
        <v>27295</v>
      </c>
      <c r="DT1683" s="31" t="s">
        <v>28182</v>
      </c>
      <c r="DU1683" s="31">
        <v>1</v>
      </c>
      <c r="DV1683" s="31" t="s">
        <v>32166</v>
      </c>
      <c r="DW1683" s="31"/>
      <c r="DX1683" s="31"/>
      <c r="DY1683" s="31" t="s">
        <v>24603</v>
      </c>
      <c r="DZ1683" s="31" t="s">
        <v>18320</v>
      </c>
      <c r="EA1683" s="31"/>
      <c r="EB1683" s="31">
        <v>0</v>
      </c>
      <c r="EC1683" s="31" t="s">
        <v>40139</v>
      </c>
      <c r="ED1683" s="31" t="s">
        <v>41101</v>
      </c>
      <c r="EE1683" s="31"/>
      <c r="EF1683" s="31"/>
      <c r="EG1683" s="31"/>
      <c r="EH1683" s="31"/>
      <c r="EI1683" s="31"/>
      <c r="EJ1683" s="31"/>
    </row>
    <row r="1684" spans="1:140" ht="23.25" customHeight="1">
      <c r="A1684" s="25">
        <v>1682</v>
      </c>
      <c r="B1684" s="30" t="s">
        <v>24450</v>
      </c>
      <c r="C1684" s="31" t="s">
        <v>11895</v>
      </c>
      <c r="D1684" s="30" t="s">
        <v>21124</v>
      </c>
      <c r="E1684" s="30"/>
      <c r="F1684" s="30" t="s">
        <v>36262</v>
      </c>
      <c r="G1684" s="31">
        <f t="shared" si="246"/>
        <v>58</v>
      </c>
      <c r="H1684" s="72">
        <f t="shared" si="247"/>
        <v>54514</v>
      </c>
      <c r="I1684" s="30" t="s">
        <v>35333</v>
      </c>
      <c r="J1684" s="30" t="s">
        <v>34085</v>
      </c>
      <c r="K1684" s="30" t="s">
        <v>34083</v>
      </c>
      <c r="L1684" s="31" t="s">
        <v>16726</v>
      </c>
      <c r="M1684" s="31" t="s">
        <v>3186</v>
      </c>
      <c r="N1684" s="31" t="s">
        <v>5865</v>
      </c>
      <c r="O1684" s="31" t="s">
        <v>5117</v>
      </c>
      <c r="P1684" s="31" t="s">
        <v>19644</v>
      </c>
      <c r="Q1684" s="31"/>
      <c r="R1684" s="31"/>
      <c r="S1684" s="31"/>
      <c r="T1684" s="31"/>
      <c r="U1684" s="31" t="s">
        <v>12139</v>
      </c>
      <c r="V1684" s="31"/>
      <c r="W1684" s="31" t="s">
        <v>6910</v>
      </c>
      <c r="X1684" s="31" t="s">
        <v>12324</v>
      </c>
      <c r="Y1684" s="31" t="e">
        <f t="shared" ca="1" si="248"/>
        <v>#VALUE!</v>
      </c>
      <c r="Z1684" s="31" t="e">
        <f t="shared" ca="1" si="249"/>
        <v>#VALUE!</v>
      </c>
      <c r="AA1684" s="31"/>
      <c r="AB1684" s="31" t="s">
        <v>11144</v>
      </c>
      <c r="AC1684" s="31" t="s">
        <v>34145</v>
      </c>
      <c r="AD1684" s="31" t="s">
        <v>34145</v>
      </c>
      <c r="AE1684" s="31"/>
      <c r="AF1684" s="31" t="s">
        <v>24701</v>
      </c>
      <c r="AG1684" s="31" t="s">
        <v>4322</v>
      </c>
      <c r="AH1684" s="31" t="s">
        <v>4322</v>
      </c>
      <c r="AI1684" s="31" t="s">
        <v>908</v>
      </c>
      <c r="AJ1684" s="31" t="s">
        <v>12003</v>
      </c>
      <c r="AK1684" s="31" t="s">
        <v>12004</v>
      </c>
      <c r="AL1684" s="31">
        <v>41136</v>
      </c>
      <c r="AM1684" s="31" t="s">
        <v>8055</v>
      </c>
      <c r="AN1684" s="31"/>
      <c r="AO1684" s="31"/>
      <c r="AP1684" s="31" t="s">
        <v>33003</v>
      </c>
      <c r="AQ1684" s="31" t="s">
        <v>8453</v>
      </c>
      <c r="AR1684" s="31" t="s">
        <v>34145</v>
      </c>
      <c r="AS1684" s="31" t="s">
        <v>34145</v>
      </c>
      <c r="AT1684" s="31" t="s">
        <v>40298</v>
      </c>
      <c r="AU1684" s="31"/>
      <c r="AV1684" s="31" t="s">
        <v>20032</v>
      </c>
      <c r="AW1684" s="31" t="s">
        <v>30288</v>
      </c>
      <c r="AX1684" s="29">
        <f t="shared" si="252"/>
        <v>46152</v>
      </c>
      <c r="AY1684" s="31" t="s">
        <v>26346</v>
      </c>
      <c r="AZ1684" s="31" t="s">
        <v>33005</v>
      </c>
      <c r="BA1684" s="30" t="s">
        <v>33003</v>
      </c>
      <c r="BB1684" s="31" t="s">
        <v>22909</v>
      </c>
      <c r="BC1684" s="31" t="s">
        <v>40299</v>
      </c>
      <c r="BD1684" s="31" t="s">
        <v>7980</v>
      </c>
      <c r="BE1684" s="31" t="s">
        <v>7969</v>
      </c>
      <c r="BF1684" s="31" t="s">
        <v>20032</v>
      </c>
      <c r="BG1684" s="31"/>
      <c r="BH1684" s="31"/>
      <c r="BI1684" s="31"/>
      <c r="BJ1684" s="31">
        <v>0</v>
      </c>
      <c r="BK1684" s="31" t="str">
        <f t="shared" si="245"/>
        <v>II/c</v>
      </c>
      <c r="BL1684" s="31"/>
      <c r="BM1684" s="31"/>
      <c r="BN1684" s="31"/>
      <c r="BO1684" s="31"/>
      <c r="BP1684" s="31"/>
      <c r="BQ1684" s="31"/>
      <c r="BR1684" s="31"/>
      <c r="BS1684" s="31"/>
      <c r="BT1684" s="31"/>
      <c r="BU1684" s="31"/>
      <c r="BV1684" s="31" t="s">
        <v>8453</v>
      </c>
      <c r="BW1684" s="31">
        <f t="shared" ca="1" si="250"/>
        <v>9</v>
      </c>
      <c r="BX1684" s="78">
        <f t="shared" ca="1" si="251"/>
        <v>3</v>
      </c>
      <c r="BY1684" s="31" t="s">
        <v>19644</v>
      </c>
      <c r="BZ1684" s="31"/>
      <c r="CA1684" s="31" t="s">
        <v>2483</v>
      </c>
      <c r="CB1684" s="31" t="s">
        <v>2406</v>
      </c>
      <c r="CC1684" s="31"/>
      <c r="CD1684" s="31"/>
      <c r="CE1684" s="31" t="s">
        <v>20085</v>
      </c>
      <c r="CF1684" s="31"/>
      <c r="CG1684" s="31"/>
      <c r="CH1684" s="31"/>
      <c r="CI1684" s="31"/>
      <c r="CJ1684" s="31"/>
      <c r="CK1684" s="31"/>
      <c r="CL1684" s="31" t="s">
        <v>37085</v>
      </c>
      <c r="CM1684" s="52" t="s">
        <v>36875</v>
      </c>
      <c r="CN1684" s="31" t="s">
        <v>36751</v>
      </c>
      <c r="CO1684" s="31" t="s">
        <v>37086</v>
      </c>
      <c r="CP1684" s="52" t="s">
        <v>36875</v>
      </c>
      <c r="CQ1684" s="31" t="s">
        <v>36751</v>
      </c>
      <c r="CR1684" s="31">
        <v>4781</v>
      </c>
      <c r="CS1684" s="31" t="s">
        <v>12146</v>
      </c>
      <c r="CT1684" s="31" t="s">
        <v>12147</v>
      </c>
      <c r="CU1684" s="31" t="s">
        <v>12148</v>
      </c>
      <c r="CV1684" s="31" t="s">
        <v>11926</v>
      </c>
      <c r="CW1684" s="31" t="s">
        <v>11643</v>
      </c>
      <c r="CX1684" s="31" t="s">
        <v>11817</v>
      </c>
      <c r="CY1684" s="31"/>
      <c r="CZ1684" s="31"/>
      <c r="DA1684" s="31"/>
      <c r="DB1684" s="31" t="s">
        <v>11355</v>
      </c>
      <c r="DC1684" s="31" t="s">
        <v>16323</v>
      </c>
      <c r="DD1684" s="31" t="s">
        <v>16324</v>
      </c>
      <c r="DE1684" s="31"/>
      <c r="DF1684" s="31"/>
      <c r="DG1684" s="31"/>
      <c r="DH1684" s="31"/>
      <c r="DI1684" s="31" t="s">
        <v>24822</v>
      </c>
      <c r="DJ1684" s="31" t="s">
        <v>24823</v>
      </c>
      <c r="DK1684" s="31"/>
      <c r="DL1684" s="31"/>
      <c r="DM1684" s="38" t="e">
        <v>#N/A</v>
      </c>
      <c r="DN1684" s="38"/>
      <c r="DO1684" s="35"/>
      <c r="DP1684" s="31" t="s">
        <v>12006</v>
      </c>
      <c r="DQ1684" s="31" t="s">
        <v>12005</v>
      </c>
      <c r="DR1684" s="31"/>
      <c r="DS1684" s="31" t="s">
        <v>27730</v>
      </c>
      <c r="DT1684" s="31" t="s">
        <v>28253</v>
      </c>
      <c r="DU1684" s="31">
        <v>2</v>
      </c>
      <c r="DV1684" s="31" t="s">
        <v>32165</v>
      </c>
      <c r="DW1684" s="31" t="s">
        <v>7980</v>
      </c>
      <c r="DX1684" s="31" t="s">
        <v>7980</v>
      </c>
      <c r="DY1684" s="31" t="s">
        <v>31035</v>
      </c>
      <c r="DZ1684" s="31" t="s">
        <v>28397</v>
      </c>
      <c r="EA1684" s="31"/>
      <c r="EB1684" s="31">
        <v>1298190</v>
      </c>
      <c r="EC1684" s="31" t="s">
        <v>40168</v>
      </c>
      <c r="ED1684" s="31" t="s">
        <v>41101</v>
      </c>
      <c r="EE1684" s="31"/>
      <c r="EF1684" s="31"/>
      <c r="EG1684" s="31"/>
      <c r="EH1684" s="31"/>
      <c r="EI1684" s="31"/>
      <c r="EJ1684" s="31"/>
    </row>
    <row r="1685" spans="1:140" ht="23.25" customHeight="1">
      <c r="A1685" s="25">
        <v>1683</v>
      </c>
      <c r="B1685" s="30" t="s">
        <v>23579</v>
      </c>
      <c r="C1685" s="31" t="s">
        <v>4318</v>
      </c>
      <c r="D1685" s="30" t="s">
        <v>23580</v>
      </c>
      <c r="E1685" s="30"/>
      <c r="F1685" s="30" t="s">
        <v>36256</v>
      </c>
      <c r="G1685" s="31">
        <f t="shared" si="246"/>
        <v>58</v>
      </c>
      <c r="H1685" s="72">
        <f t="shared" si="247"/>
        <v>55944</v>
      </c>
      <c r="I1685" s="30"/>
      <c r="J1685" s="30" t="s">
        <v>34084</v>
      </c>
      <c r="K1685" s="30" t="s">
        <v>4318</v>
      </c>
      <c r="L1685" s="31" t="s">
        <v>4318</v>
      </c>
      <c r="M1685" s="31" t="s">
        <v>3186</v>
      </c>
      <c r="N1685" s="31" t="s">
        <v>5863</v>
      </c>
      <c r="O1685" s="31" t="s">
        <v>2485</v>
      </c>
      <c r="P1685" s="52" t="s">
        <v>24630</v>
      </c>
      <c r="Q1685" s="31" t="s">
        <v>39076</v>
      </c>
      <c r="R1685" s="31">
        <v>6</v>
      </c>
      <c r="S1685" s="31">
        <v>8</v>
      </c>
      <c r="T1685" s="31"/>
      <c r="U1685" s="31">
        <v>614</v>
      </c>
      <c r="V1685" s="31" t="s">
        <v>29855</v>
      </c>
      <c r="W1685" s="31" t="s">
        <v>6910</v>
      </c>
      <c r="X1685" s="31" t="s">
        <v>23581</v>
      </c>
      <c r="Y1685" s="31" t="e">
        <f t="shared" ca="1" si="248"/>
        <v>#VALUE!</v>
      </c>
      <c r="Z1685" s="31" t="e">
        <f t="shared" ca="1" si="249"/>
        <v>#VALUE!</v>
      </c>
      <c r="AA1685" s="31"/>
      <c r="AB1685" s="31" t="s">
        <v>11144</v>
      </c>
      <c r="AC1685" s="31" t="s">
        <v>34145</v>
      </c>
      <c r="AD1685" s="31" t="s">
        <v>34145</v>
      </c>
      <c r="AE1685" s="31"/>
      <c r="AF1685" s="31" t="s">
        <v>24701</v>
      </c>
      <c r="AG1685" s="31" t="s">
        <v>4322</v>
      </c>
      <c r="AH1685" s="31" t="s">
        <v>4322</v>
      </c>
      <c r="AI1685" s="31" t="s">
        <v>908</v>
      </c>
      <c r="AJ1685" s="31" t="s">
        <v>24900</v>
      </c>
      <c r="AK1685" s="31" t="s">
        <v>24901</v>
      </c>
      <c r="AL1685" s="31" t="s">
        <v>15684</v>
      </c>
      <c r="AM1685" s="31" t="s">
        <v>6249</v>
      </c>
      <c r="AN1685" s="31"/>
      <c r="AO1685" s="31"/>
      <c r="AP1685" s="31" t="s">
        <v>18118</v>
      </c>
      <c r="AQ1685" s="31" t="s">
        <v>31427</v>
      </c>
      <c r="AR1685" s="31" t="s">
        <v>34145</v>
      </c>
      <c r="AS1685" s="31" t="s">
        <v>34145</v>
      </c>
      <c r="AT1685" s="31" t="str">
        <f>_xlfn.IFNA(VLOOKUP(D1685,'[1]5. 1 Mei 2022'!$C$7:$F$60,4,FALSE),"")</f>
        <v/>
      </c>
      <c r="AU1685" s="31"/>
      <c r="AV1685" s="31" t="s">
        <v>20032</v>
      </c>
      <c r="AW1685" s="31" t="s">
        <v>31427</v>
      </c>
      <c r="AX1685" s="29">
        <f t="shared" si="252"/>
        <v>46355</v>
      </c>
      <c r="AY1685" s="31" t="s">
        <v>26346</v>
      </c>
      <c r="AZ1685" s="31" t="s">
        <v>2622</v>
      </c>
      <c r="BA1685" s="30" t="s">
        <v>18118</v>
      </c>
      <c r="BB1685" s="31" t="s">
        <v>31763</v>
      </c>
      <c r="BC1685" s="31"/>
      <c r="BD1685" s="31" t="s">
        <v>11423</v>
      </c>
      <c r="BE1685" s="31" t="s">
        <v>7969</v>
      </c>
      <c r="BF1685" s="31" t="s">
        <v>20032</v>
      </c>
      <c r="BG1685" s="31"/>
      <c r="BH1685" s="31"/>
      <c r="BI1685" s="31"/>
      <c r="BJ1685" s="31" t="s">
        <v>20284</v>
      </c>
      <c r="BK1685" s="31" t="str">
        <f t="shared" si="245"/>
        <v>II/d</v>
      </c>
      <c r="BL1685" s="31" t="s">
        <v>8077</v>
      </c>
      <c r="BM1685" s="31"/>
      <c r="BN1685" s="31"/>
      <c r="BO1685" s="31"/>
      <c r="BP1685" s="31"/>
      <c r="BQ1685" s="31" t="s">
        <v>20284</v>
      </c>
      <c r="BR1685" s="52" t="s">
        <v>39748</v>
      </c>
      <c r="BS1685" s="52" t="s">
        <v>39077</v>
      </c>
      <c r="BT1685" s="31" t="s">
        <v>21685</v>
      </c>
      <c r="BU1685" s="31" t="s">
        <v>25901</v>
      </c>
      <c r="BV1685" s="31" t="s">
        <v>21685</v>
      </c>
      <c r="BW1685" s="31">
        <f t="shared" ca="1" si="250"/>
        <v>4</v>
      </c>
      <c r="BX1685" s="78">
        <f t="shared" ca="1" si="251"/>
        <v>3</v>
      </c>
      <c r="BY1685" s="31"/>
      <c r="BZ1685" s="31"/>
      <c r="CA1685" s="31" t="s">
        <v>2483</v>
      </c>
      <c r="CB1685" s="31" t="s">
        <v>2406</v>
      </c>
      <c r="CC1685" s="31"/>
      <c r="CD1685" s="31"/>
      <c r="CE1685" s="31"/>
      <c r="CF1685" s="31"/>
      <c r="CG1685" s="31"/>
      <c r="CH1685" s="31"/>
      <c r="CI1685" s="31"/>
      <c r="CJ1685" s="31"/>
      <c r="CK1685" s="31"/>
      <c r="CL1685" s="52" t="s">
        <v>34415</v>
      </c>
      <c r="CM1685" s="29" t="s">
        <v>32986</v>
      </c>
      <c r="CN1685" s="31">
        <v>127</v>
      </c>
      <c r="CO1685" s="31" t="s">
        <v>34416</v>
      </c>
      <c r="CP1685" s="29" t="s">
        <v>32986</v>
      </c>
      <c r="CQ1685" s="31">
        <v>127</v>
      </c>
      <c r="CR1685" s="31">
        <v>6828</v>
      </c>
      <c r="CS1685" s="31" t="s">
        <v>22126</v>
      </c>
      <c r="CT1685" s="31"/>
      <c r="CU1685" s="31"/>
      <c r="CV1685" s="31"/>
      <c r="CW1685" s="31"/>
      <c r="CX1685" s="31"/>
      <c r="CY1685" s="31"/>
      <c r="CZ1685" s="31"/>
      <c r="DA1685" s="31"/>
      <c r="DB1685" s="31"/>
      <c r="DC1685" s="31"/>
      <c r="DD1685" s="31"/>
      <c r="DE1685" s="31"/>
      <c r="DF1685" s="31"/>
      <c r="DG1685" s="31"/>
      <c r="DH1685" s="31"/>
      <c r="DI1685" s="31"/>
      <c r="DJ1685" s="31"/>
      <c r="DK1685" s="31" t="s">
        <v>25645</v>
      </c>
      <c r="DL1685" s="31" t="s">
        <v>13888</v>
      </c>
      <c r="DM1685" s="38" t="s">
        <v>23761</v>
      </c>
      <c r="DN1685" s="38"/>
      <c r="DO1685" s="35"/>
      <c r="DP1685" s="31" t="s">
        <v>23759</v>
      </c>
      <c r="DQ1685" s="31" t="s">
        <v>23760</v>
      </c>
      <c r="DR1685" s="31"/>
      <c r="DS1685" s="31" t="s">
        <v>27895</v>
      </c>
      <c r="DT1685" s="31" t="s">
        <v>24899</v>
      </c>
      <c r="DU1685" s="31">
        <v>3</v>
      </c>
      <c r="DV1685" s="31" t="s">
        <v>32167</v>
      </c>
      <c r="DW1685" s="31" t="s">
        <v>34444</v>
      </c>
      <c r="DX1685" s="31" t="s">
        <v>34444</v>
      </c>
      <c r="DY1685" s="31" t="s">
        <v>34460</v>
      </c>
      <c r="DZ1685" s="29">
        <v>44754</v>
      </c>
      <c r="EA1685" s="31"/>
      <c r="EB1685" s="31">
        <v>0</v>
      </c>
      <c r="EC1685" s="31" t="s">
        <v>40168</v>
      </c>
      <c r="ED1685" s="31" t="s">
        <v>41101</v>
      </c>
      <c r="EE1685" s="31"/>
      <c r="EF1685" s="31"/>
      <c r="EG1685" s="31"/>
      <c r="EH1685" s="31"/>
      <c r="EI1685" s="31"/>
      <c r="EJ1685" s="31"/>
    </row>
    <row r="1686" spans="1:140" ht="23.25" customHeight="1">
      <c r="A1686" s="25">
        <v>1684</v>
      </c>
      <c r="B1686" s="30" t="s">
        <v>24218</v>
      </c>
      <c r="C1686" s="31">
        <v>140368738</v>
      </c>
      <c r="D1686" s="30" t="s">
        <v>56</v>
      </c>
      <c r="E1686" s="30"/>
      <c r="F1686" s="30" t="s">
        <v>36254</v>
      </c>
      <c r="G1686" s="31">
        <f t="shared" si="246"/>
        <v>58</v>
      </c>
      <c r="H1686" s="72">
        <f t="shared" si="247"/>
        <v>48549</v>
      </c>
      <c r="I1686" s="30"/>
      <c r="J1686" s="30" t="s">
        <v>34084</v>
      </c>
      <c r="K1686" s="30" t="s">
        <v>4318</v>
      </c>
      <c r="L1686" s="31" t="s">
        <v>4318</v>
      </c>
      <c r="M1686" s="31" t="s">
        <v>3186</v>
      </c>
      <c r="N1686" s="31" t="s">
        <v>5797</v>
      </c>
      <c r="O1686" s="31" t="s">
        <v>5271</v>
      </c>
      <c r="P1686" s="31" t="s">
        <v>15640</v>
      </c>
      <c r="Q1686" s="31"/>
      <c r="R1686" s="31">
        <v>20</v>
      </c>
      <c r="S1686" s="31">
        <v>0</v>
      </c>
      <c r="T1686" s="31"/>
      <c r="U1686" s="31">
        <v>644</v>
      </c>
      <c r="V1686" s="31"/>
      <c r="W1686" s="31" t="s">
        <v>2388</v>
      </c>
      <c r="X1686" s="31" t="s">
        <v>2389</v>
      </c>
      <c r="Y1686" s="31" t="e">
        <f t="shared" ca="1" si="248"/>
        <v>#VALUE!</v>
      </c>
      <c r="Z1686" s="31" t="e">
        <f t="shared" ca="1" si="249"/>
        <v>#VALUE!</v>
      </c>
      <c r="AA1686" s="31"/>
      <c r="AB1686" s="31" t="s">
        <v>11144</v>
      </c>
      <c r="AC1686" s="31" t="s">
        <v>34145</v>
      </c>
      <c r="AD1686" s="31" t="s">
        <v>34145</v>
      </c>
      <c r="AE1686" s="31"/>
      <c r="AF1686" s="31" t="s">
        <v>24701</v>
      </c>
      <c r="AG1686" s="31" t="s">
        <v>4322</v>
      </c>
      <c r="AH1686" s="31" t="s">
        <v>4322</v>
      </c>
      <c r="AI1686" s="31" t="s">
        <v>908</v>
      </c>
      <c r="AJ1686" s="31">
        <v>940710067</v>
      </c>
      <c r="AK1686" s="31" t="s">
        <v>5456</v>
      </c>
      <c r="AL1686" s="31" t="s">
        <v>7350</v>
      </c>
      <c r="AM1686" s="31" t="s">
        <v>6492</v>
      </c>
      <c r="AN1686" s="31"/>
      <c r="AO1686" s="31"/>
      <c r="AP1686" s="31" t="s">
        <v>33003</v>
      </c>
      <c r="AQ1686" s="31"/>
      <c r="AR1686" s="31" t="s">
        <v>34145</v>
      </c>
      <c r="AS1686" s="31" t="s">
        <v>34145</v>
      </c>
      <c r="AT1686" s="31" t="str">
        <f>_xlfn.IFNA(VLOOKUP(D1686,'[1]5. 1 Mei 2022'!$C$7:$F$60,4,FALSE),"")</f>
        <v/>
      </c>
      <c r="AU1686" s="31"/>
      <c r="AV1686" s="31" t="s">
        <v>20033</v>
      </c>
      <c r="AW1686" s="31" t="s">
        <v>16037</v>
      </c>
      <c r="AX1686" s="29">
        <f t="shared" si="252"/>
        <v>45916</v>
      </c>
      <c r="AY1686" s="31" t="s">
        <v>26346</v>
      </c>
      <c r="AZ1686" s="31" t="s">
        <v>33005</v>
      </c>
      <c r="BA1686" s="30" t="s">
        <v>33003</v>
      </c>
      <c r="BB1686" s="31" t="s">
        <v>22916</v>
      </c>
      <c r="BC1686" s="31"/>
      <c r="BD1686" s="31" t="s">
        <v>7997</v>
      </c>
      <c r="BE1686" s="31" t="s">
        <v>7969</v>
      </c>
      <c r="BF1686" s="31" t="s">
        <v>20033</v>
      </c>
      <c r="BG1686" s="31"/>
      <c r="BH1686" s="31"/>
      <c r="BI1686" s="31" t="s">
        <v>8136</v>
      </c>
      <c r="BJ1686" s="31" t="s">
        <v>3185</v>
      </c>
      <c r="BK1686" s="31" t="str">
        <f t="shared" si="245"/>
        <v>III/d</v>
      </c>
      <c r="BL1686" s="31" t="s">
        <v>8077</v>
      </c>
      <c r="BM1686" s="31"/>
      <c r="BN1686" s="31"/>
      <c r="BO1686" s="31"/>
      <c r="BP1686" s="31" t="s">
        <v>1498</v>
      </c>
      <c r="BQ1686" s="31" t="s">
        <v>3185</v>
      </c>
      <c r="BR1686" s="31" t="s">
        <v>17826</v>
      </c>
      <c r="BS1686" s="31" t="s">
        <v>29961</v>
      </c>
      <c r="BT1686" s="31" t="s">
        <v>2481</v>
      </c>
      <c r="BU1686" s="31"/>
      <c r="BV1686" s="31" t="s">
        <v>7398</v>
      </c>
      <c r="BW1686" s="31">
        <f t="shared" ca="1" si="250"/>
        <v>25</v>
      </c>
      <c r="BX1686" s="78">
        <f t="shared" ca="1" si="251"/>
        <v>3</v>
      </c>
      <c r="BY1686" s="31"/>
      <c r="BZ1686" s="31"/>
      <c r="CA1686" s="31" t="s">
        <v>4239</v>
      </c>
      <c r="CB1686" s="31" t="s">
        <v>2519</v>
      </c>
      <c r="CC1686" s="31">
        <v>2</v>
      </c>
      <c r="CD1686" s="31">
        <v>1</v>
      </c>
      <c r="CE1686" s="31" t="s">
        <v>20085</v>
      </c>
      <c r="CF1686" s="31"/>
      <c r="CG1686" s="31"/>
      <c r="CH1686" s="31"/>
      <c r="CI1686" s="31"/>
      <c r="CJ1686" s="31"/>
      <c r="CK1686" s="31"/>
      <c r="CL1686" s="31" t="s">
        <v>24921</v>
      </c>
      <c r="CM1686" s="31" t="s">
        <v>24922</v>
      </c>
      <c r="CN1686" s="31">
        <v>123</v>
      </c>
      <c r="CO1686" s="31" t="s">
        <v>25394</v>
      </c>
      <c r="CP1686" s="31" t="s">
        <v>24922</v>
      </c>
      <c r="CQ1686" s="31">
        <v>123</v>
      </c>
      <c r="CR1686" s="31">
        <v>3412</v>
      </c>
      <c r="CS1686" s="31" t="s">
        <v>8311</v>
      </c>
      <c r="CT1686" s="31"/>
      <c r="CU1686" s="31" t="s">
        <v>6275</v>
      </c>
      <c r="CV1686" s="31" t="s">
        <v>8399</v>
      </c>
      <c r="CW1686" s="31" t="s">
        <v>11179</v>
      </c>
      <c r="CX1686" s="31" t="s">
        <v>8346</v>
      </c>
      <c r="CY1686" s="31"/>
      <c r="CZ1686" s="31"/>
      <c r="DA1686" s="31"/>
      <c r="DB1686" s="31" t="s">
        <v>15747</v>
      </c>
      <c r="DC1686" s="31" t="s">
        <v>15752</v>
      </c>
      <c r="DD1686" s="31" t="s">
        <v>15746</v>
      </c>
      <c r="DE1686" s="31"/>
      <c r="DF1686" s="31"/>
      <c r="DG1686" s="31"/>
      <c r="DH1686" s="31"/>
      <c r="DI1686" s="31" t="s">
        <v>25077</v>
      </c>
      <c r="DJ1686" s="31" t="s">
        <v>25042</v>
      </c>
      <c r="DK1686" s="31" t="s">
        <v>25642</v>
      </c>
      <c r="DL1686" s="31" t="s">
        <v>25643</v>
      </c>
      <c r="DM1686" s="38" t="s">
        <v>32188</v>
      </c>
      <c r="DN1686" s="38"/>
      <c r="DO1686" s="35">
        <v>0</v>
      </c>
      <c r="DP1686" s="31" t="s">
        <v>14399</v>
      </c>
      <c r="DQ1686" s="31" t="s">
        <v>14400</v>
      </c>
      <c r="DR1686" s="31"/>
      <c r="DS1686" s="31" t="s">
        <v>26954</v>
      </c>
      <c r="DT1686" s="31" t="s">
        <v>38107</v>
      </c>
      <c r="DU1686" s="31">
        <v>3</v>
      </c>
      <c r="DV1686" s="31" t="s">
        <v>32167</v>
      </c>
      <c r="DW1686" s="31" t="s">
        <v>7997</v>
      </c>
      <c r="DX1686" s="31" t="s">
        <v>7997</v>
      </c>
      <c r="DY1686" s="31" t="s">
        <v>36101</v>
      </c>
      <c r="DZ1686" s="52" t="s">
        <v>21718</v>
      </c>
      <c r="EA1686" s="52" t="s">
        <v>36102</v>
      </c>
      <c r="EB1686" s="31">
        <v>0</v>
      </c>
      <c r="EC1686" s="31" t="s">
        <v>40168</v>
      </c>
      <c r="ED1686" s="31" t="s">
        <v>41101</v>
      </c>
      <c r="EE1686" s="31"/>
      <c r="EF1686" s="31"/>
      <c r="EG1686" s="31"/>
      <c r="EH1686" s="31"/>
      <c r="EI1686" s="31"/>
      <c r="EJ1686" s="31"/>
    </row>
    <row r="1687" spans="1:140" ht="23.25" customHeight="1">
      <c r="A1687" s="25">
        <v>1685</v>
      </c>
      <c r="B1687" s="30" t="s">
        <v>6773</v>
      </c>
      <c r="C1687" s="31" t="s">
        <v>7684</v>
      </c>
      <c r="D1687" s="30" t="s">
        <v>17402</v>
      </c>
      <c r="E1687" s="30"/>
      <c r="F1687" s="30" t="s">
        <v>36262</v>
      </c>
      <c r="G1687" s="31">
        <f t="shared" si="246"/>
        <v>58</v>
      </c>
      <c r="H1687" s="72">
        <f t="shared" si="247"/>
        <v>53206</v>
      </c>
      <c r="I1687" s="30" t="s">
        <v>35334</v>
      </c>
      <c r="J1687" s="30" t="s">
        <v>34085</v>
      </c>
      <c r="K1687" s="30" t="s">
        <v>34083</v>
      </c>
      <c r="L1687" s="31" t="s">
        <v>16726</v>
      </c>
      <c r="M1687" s="31" t="s">
        <v>6378</v>
      </c>
      <c r="N1687" s="31" t="s">
        <v>7551</v>
      </c>
      <c r="O1687" s="31" t="s">
        <v>6326</v>
      </c>
      <c r="P1687" s="31" t="s">
        <v>11676</v>
      </c>
      <c r="Q1687" s="31"/>
      <c r="R1687" s="31"/>
      <c r="S1687" s="31"/>
      <c r="T1687" s="31"/>
      <c r="U1687" s="31" t="s">
        <v>6835</v>
      </c>
      <c r="V1687" s="31"/>
      <c r="W1687" s="31" t="s">
        <v>7239</v>
      </c>
      <c r="X1687" s="31" t="s">
        <v>1091</v>
      </c>
      <c r="Y1687" s="31">
        <f t="shared" ca="1" si="248"/>
        <v>36</v>
      </c>
      <c r="Z1687" s="31" t="str">
        <f t="shared" ca="1" si="249"/>
        <v>36-45</v>
      </c>
      <c r="AA1687" s="31"/>
      <c r="AB1687" s="31" t="s">
        <v>6770</v>
      </c>
      <c r="AC1687" s="31" t="s">
        <v>34153</v>
      </c>
      <c r="AD1687" s="31" t="s">
        <v>34194</v>
      </c>
      <c r="AE1687" s="31"/>
      <c r="AF1687" s="31" t="s">
        <v>24700</v>
      </c>
      <c r="AG1687" s="31" t="s">
        <v>7895</v>
      </c>
      <c r="AH1687" s="31" t="s">
        <v>7895</v>
      </c>
      <c r="AI1687" s="31" t="s">
        <v>40277</v>
      </c>
      <c r="AJ1687" s="31" t="s">
        <v>1193</v>
      </c>
      <c r="AK1687" s="31" t="s">
        <v>1194</v>
      </c>
      <c r="AL1687" s="31">
        <v>38887</v>
      </c>
      <c r="AM1687" s="31" t="s">
        <v>1195</v>
      </c>
      <c r="AN1687" s="31"/>
      <c r="AO1687" s="31"/>
      <c r="AP1687" s="31" t="s">
        <v>2451</v>
      </c>
      <c r="AQ1687" s="31"/>
      <c r="AR1687" s="31" t="s">
        <v>34148</v>
      </c>
      <c r="AS1687" s="31" t="s">
        <v>34148</v>
      </c>
      <c r="AT1687" s="31" t="str">
        <f>_xlfn.IFNA(VLOOKUP(D1687,'[1]5. 1 Mei 2022'!$C$7:$F$60,4,FALSE),"")</f>
        <v/>
      </c>
      <c r="AU1687" s="31"/>
      <c r="AV1687" s="31" t="s">
        <v>1307</v>
      </c>
      <c r="AW1687" s="31"/>
      <c r="AX1687" s="29">
        <f t="shared" si="252"/>
        <v>1903</v>
      </c>
      <c r="AY1687" s="31" t="s">
        <v>26346</v>
      </c>
      <c r="AZ1687" s="31" t="s">
        <v>533</v>
      </c>
      <c r="BA1687" s="30" t="s">
        <v>2451</v>
      </c>
      <c r="BB1687" s="31"/>
      <c r="BC1687" s="31"/>
      <c r="BD1687" s="31" t="s">
        <v>30240</v>
      </c>
      <c r="BE1687" s="31" t="s">
        <v>7968</v>
      </c>
      <c r="BF1687" s="31" t="s">
        <v>1307</v>
      </c>
      <c r="BG1687" s="31"/>
      <c r="BH1687" s="31"/>
      <c r="BI1687" s="31"/>
      <c r="BJ1687" s="31">
        <v>0</v>
      </c>
      <c r="BK1687" s="31" t="str">
        <f t="shared" si="245"/>
        <v>II/a</v>
      </c>
      <c r="BL1687" s="31"/>
      <c r="BM1687" s="31"/>
      <c r="BN1687" s="31"/>
      <c r="BO1687" s="31"/>
      <c r="BP1687" s="31" t="s">
        <v>1498</v>
      </c>
      <c r="BQ1687" s="31"/>
      <c r="BR1687" s="31"/>
      <c r="BS1687" s="31"/>
      <c r="BT1687" s="31"/>
      <c r="BU1687" s="31"/>
      <c r="BV1687" s="31" t="s">
        <v>4464</v>
      </c>
      <c r="BW1687" s="31">
        <f t="shared" ca="1" si="250"/>
        <v>14</v>
      </c>
      <c r="BX1687" s="78">
        <f t="shared" ca="1" si="251"/>
        <v>3</v>
      </c>
      <c r="BY1687" s="31" t="s">
        <v>11676</v>
      </c>
      <c r="BZ1687" s="31"/>
      <c r="CA1687" s="31" t="s">
        <v>2483</v>
      </c>
      <c r="CB1687" s="31" t="s">
        <v>2406</v>
      </c>
      <c r="CC1687" s="31" t="s">
        <v>1498</v>
      </c>
      <c r="CD1687" s="31" t="s">
        <v>1498</v>
      </c>
      <c r="CE1687" s="31" t="s">
        <v>20085</v>
      </c>
      <c r="CF1687" s="31"/>
      <c r="CG1687" s="31"/>
      <c r="CH1687" s="31"/>
      <c r="CI1687" s="31"/>
      <c r="CJ1687" s="31"/>
      <c r="CK1687" s="31"/>
      <c r="CL1687" s="31"/>
      <c r="CM1687" s="31"/>
      <c r="CN1687" s="31"/>
      <c r="CO1687" s="31"/>
      <c r="CP1687" s="31"/>
      <c r="CQ1687" s="31"/>
      <c r="CR1687" s="31">
        <v>5343</v>
      </c>
      <c r="CS1687" s="31"/>
      <c r="CT1687" s="31"/>
      <c r="CU1687" s="31"/>
      <c r="CV1687" s="31"/>
      <c r="CW1687" s="31"/>
      <c r="CX1687" s="31"/>
      <c r="CY1687" s="31"/>
      <c r="CZ1687" s="31"/>
      <c r="DA1687" s="31"/>
      <c r="DB1687" s="31"/>
      <c r="DC1687" s="31"/>
      <c r="DD1687" s="31"/>
      <c r="DE1687" s="31"/>
      <c r="DF1687" s="31"/>
      <c r="DG1687" s="31"/>
      <c r="DH1687" s="31"/>
      <c r="DI1687" s="31"/>
      <c r="DJ1687" s="31"/>
      <c r="DK1687" s="31"/>
      <c r="DL1687" s="31"/>
      <c r="DM1687" s="38" t="s">
        <v>10013</v>
      </c>
      <c r="DN1687" s="38"/>
      <c r="DO1687" s="35">
        <v>0</v>
      </c>
      <c r="DP1687" s="31" t="s">
        <v>13989</v>
      </c>
      <c r="DQ1687" s="31" t="s">
        <v>13988</v>
      </c>
      <c r="DR1687" s="31"/>
      <c r="DS1687" s="31" t="s">
        <v>27645</v>
      </c>
      <c r="DT1687" s="31"/>
      <c r="DU1687" s="31">
        <v>2</v>
      </c>
      <c r="DV1687" s="31" t="s">
        <v>32165</v>
      </c>
      <c r="DW1687" s="31"/>
      <c r="DX1687" s="31"/>
      <c r="DY1687" s="31"/>
      <c r="DZ1687" s="31"/>
      <c r="EA1687" s="31"/>
      <c r="EB1687" s="31">
        <v>0</v>
      </c>
      <c r="EC1687" s="31" t="s">
        <v>39747</v>
      </c>
      <c r="ED1687" s="31" t="s">
        <v>41101</v>
      </c>
      <c r="EE1687" s="31"/>
      <c r="EF1687" s="31"/>
      <c r="EG1687" s="31"/>
      <c r="EH1687" s="31"/>
      <c r="EI1687" s="31"/>
      <c r="EJ1687" s="31"/>
    </row>
    <row r="1688" spans="1:140" ht="23.25" customHeight="1">
      <c r="A1688" s="25">
        <v>1686</v>
      </c>
      <c r="B1688" s="30" t="s">
        <v>19725</v>
      </c>
      <c r="C1688" s="31" t="s">
        <v>6220</v>
      </c>
      <c r="D1688" s="30" t="s">
        <v>19744</v>
      </c>
      <c r="E1688" s="30"/>
      <c r="F1688" s="30" t="s">
        <v>36262</v>
      </c>
      <c r="G1688" s="31">
        <f t="shared" si="246"/>
        <v>58</v>
      </c>
      <c r="H1688" s="72">
        <f t="shared" si="247"/>
        <v>56097</v>
      </c>
      <c r="I1688" s="30" t="s">
        <v>39712</v>
      </c>
      <c r="J1688" s="30" t="s">
        <v>34085</v>
      </c>
      <c r="K1688" s="30" t="s">
        <v>34082</v>
      </c>
      <c r="L1688" s="31" t="s">
        <v>6220</v>
      </c>
      <c r="M1688" s="31" t="s">
        <v>3186</v>
      </c>
      <c r="N1688" s="31" t="s">
        <v>5865</v>
      </c>
      <c r="O1688" s="31" t="s">
        <v>5117</v>
      </c>
      <c r="P1688" s="29">
        <v>44682</v>
      </c>
      <c r="Q1688" s="29"/>
      <c r="R1688" s="31"/>
      <c r="S1688" s="31"/>
      <c r="T1688" s="29">
        <v>44693</v>
      </c>
      <c r="U1688" s="31" t="s">
        <v>22862</v>
      </c>
      <c r="V1688" s="31"/>
      <c r="W1688" s="31" t="s">
        <v>6910</v>
      </c>
      <c r="X1688" s="31" t="s">
        <v>19762</v>
      </c>
      <c r="Y1688" s="31" t="e">
        <f t="shared" ca="1" si="248"/>
        <v>#VALUE!</v>
      </c>
      <c r="Z1688" s="31" t="e">
        <f t="shared" ca="1" si="249"/>
        <v>#VALUE!</v>
      </c>
      <c r="AA1688" s="31"/>
      <c r="AB1688" s="31" t="s">
        <v>11144</v>
      </c>
      <c r="AC1688" s="31" t="s">
        <v>34145</v>
      </c>
      <c r="AD1688" s="31" t="s">
        <v>34145</v>
      </c>
      <c r="AE1688" s="31"/>
      <c r="AF1688" s="31" t="s">
        <v>24701</v>
      </c>
      <c r="AG1688" s="31" t="s">
        <v>4322</v>
      </c>
      <c r="AH1688" s="31" t="s">
        <v>4322</v>
      </c>
      <c r="AI1688" s="31" t="s">
        <v>908</v>
      </c>
      <c r="AJ1688" s="31">
        <v>13060</v>
      </c>
      <c r="AK1688" s="31" t="s">
        <v>19876</v>
      </c>
      <c r="AL1688" s="31" t="s">
        <v>15435</v>
      </c>
      <c r="AM1688" s="31" t="s">
        <v>2772</v>
      </c>
      <c r="AN1688" s="31"/>
      <c r="AO1688" s="31"/>
      <c r="AP1688" s="31" t="s">
        <v>33003</v>
      </c>
      <c r="AQ1688" s="31" t="s">
        <v>18367</v>
      </c>
      <c r="AR1688" s="31" t="s">
        <v>34145</v>
      </c>
      <c r="AS1688" s="31" t="s">
        <v>34145</v>
      </c>
      <c r="AT1688" s="31" t="str">
        <f>_xlfn.IFNA(VLOOKUP(D1688,'[1]5. 1 Mei 2022'!$C$7:$F$60,4,FALSE),"")</f>
        <v/>
      </c>
      <c r="AU1688" s="31"/>
      <c r="AV1688" s="31" t="s">
        <v>26001</v>
      </c>
      <c r="AW1688" s="31" t="s">
        <v>18367</v>
      </c>
      <c r="AX1688" s="29">
        <f t="shared" si="252"/>
        <v>46320</v>
      </c>
      <c r="AY1688" s="31" t="s">
        <v>26346</v>
      </c>
      <c r="AZ1688" s="31" t="s">
        <v>33005</v>
      </c>
      <c r="BA1688" s="30" t="s">
        <v>33003</v>
      </c>
      <c r="BB1688" s="31" t="s">
        <v>22916</v>
      </c>
      <c r="BC1688" s="31"/>
      <c r="BD1688" s="31" t="s">
        <v>11423</v>
      </c>
      <c r="BE1688" s="31" t="s">
        <v>7969</v>
      </c>
      <c r="BF1688" s="31" t="s">
        <v>26001</v>
      </c>
      <c r="BG1688" s="31"/>
      <c r="BH1688" s="31"/>
      <c r="BI1688" s="31"/>
      <c r="BJ1688" s="31">
        <v>0</v>
      </c>
      <c r="BK1688" s="31" t="str">
        <f t="shared" si="245"/>
        <v>II/c</v>
      </c>
      <c r="BL1688" s="31"/>
      <c r="BM1688" s="31"/>
      <c r="BN1688" s="31"/>
      <c r="BO1688" s="31"/>
      <c r="BP1688" s="31"/>
      <c r="BQ1688" s="31"/>
      <c r="BR1688" s="31"/>
      <c r="BS1688" s="31"/>
      <c r="BT1688" s="31"/>
      <c r="BU1688" s="31"/>
      <c r="BV1688" s="31" t="s">
        <v>8461</v>
      </c>
      <c r="BW1688" s="31">
        <f t="shared" ca="1" si="250"/>
        <v>6</v>
      </c>
      <c r="BX1688" s="78">
        <f t="shared" ca="1" si="251"/>
        <v>3</v>
      </c>
      <c r="BY1688" s="31"/>
      <c r="BZ1688" s="31"/>
      <c r="CA1688" s="31" t="s">
        <v>2483</v>
      </c>
      <c r="CB1688" s="31" t="s">
        <v>2406</v>
      </c>
      <c r="CC1688" s="31"/>
      <c r="CD1688" s="31"/>
      <c r="CE1688" s="31" t="s">
        <v>20085</v>
      </c>
      <c r="CF1688" s="31"/>
      <c r="CG1688" s="31"/>
      <c r="CH1688" s="31"/>
      <c r="CI1688" s="31"/>
      <c r="CJ1688" s="31"/>
      <c r="CK1688" s="31"/>
      <c r="CL1688" s="31" t="s">
        <v>37102</v>
      </c>
      <c r="CM1688" s="52" t="s">
        <v>37103</v>
      </c>
      <c r="CN1688" s="31" t="s">
        <v>36751</v>
      </c>
      <c r="CO1688" s="31" t="s">
        <v>28773</v>
      </c>
      <c r="CP1688" s="31" t="s">
        <v>21715</v>
      </c>
      <c r="CQ1688" s="31">
        <v>122</v>
      </c>
      <c r="CR1688" s="31">
        <v>6665</v>
      </c>
      <c r="CS1688" s="31" t="s">
        <v>22126</v>
      </c>
      <c r="CT1688" s="31"/>
      <c r="CU1688" s="31"/>
      <c r="CV1688" s="31" t="s">
        <v>20130</v>
      </c>
      <c r="CW1688" s="31" t="s">
        <v>20131</v>
      </c>
      <c r="CX1688" s="31" t="s">
        <v>18723</v>
      </c>
      <c r="CY1688" s="31"/>
      <c r="CZ1688" s="31"/>
      <c r="DA1688" s="31"/>
      <c r="DB1688" s="31"/>
      <c r="DC1688" s="31"/>
      <c r="DD1688" s="31"/>
      <c r="DE1688" s="31"/>
      <c r="DF1688" s="31"/>
      <c r="DG1688" s="31"/>
      <c r="DH1688" s="31"/>
      <c r="DI1688" s="31"/>
      <c r="DJ1688" s="31"/>
      <c r="DK1688" s="31" t="s">
        <v>25645</v>
      </c>
      <c r="DL1688" s="31" t="s">
        <v>13888</v>
      </c>
      <c r="DM1688" s="38" t="s">
        <v>28967</v>
      </c>
      <c r="DN1688" s="38"/>
      <c r="DO1688" s="35"/>
      <c r="DP1688" s="31" t="s">
        <v>19874</v>
      </c>
      <c r="DQ1688" s="31" t="s">
        <v>19875</v>
      </c>
      <c r="DR1688" s="31" t="s">
        <v>19775</v>
      </c>
      <c r="DS1688" s="31" t="s">
        <v>27846</v>
      </c>
      <c r="DT1688" s="31" t="s">
        <v>38108</v>
      </c>
      <c r="DU1688" s="31">
        <v>3</v>
      </c>
      <c r="DV1688" s="31" t="s">
        <v>32167</v>
      </c>
      <c r="DW1688" s="31" t="s">
        <v>11423</v>
      </c>
      <c r="DX1688" s="31" t="s">
        <v>11423</v>
      </c>
      <c r="DY1688" s="31" t="s">
        <v>28880</v>
      </c>
      <c r="DZ1688" s="31" t="s">
        <v>18545</v>
      </c>
      <c r="EA1688" s="31"/>
      <c r="EB1688" s="31">
        <v>0</v>
      </c>
      <c r="EC1688" s="31" t="s">
        <v>40168</v>
      </c>
      <c r="ED1688" s="31" t="s">
        <v>41101</v>
      </c>
      <c r="EE1688" s="31"/>
      <c r="EF1688" s="31"/>
      <c r="EG1688" s="31"/>
      <c r="EH1688" s="31"/>
      <c r="EI1688" s="31"/>
      <c r="EJ1688" s="31"/>
    </row>
    <row r="1689" spans="1:140" ht="23.25" customHeight="1">
      <c r="A1689" s="25">
        <v>1687</v>
      </c>
      <c r="B1689" s="30" t="s">
        <v>15542</v>
      </c>
      <c r="C1689" s="31" t="s">
        <v>15500</v>
      </c>
      <c r="D1689" s="30" t="s">
        <v>26224</v>
      </c>
      <c r="E1689" s="30"/>
      <c r="F1689" s="30" t="s">
        <v>36262</v>
      </c>
      <c r="G1689" s="31">
        <f t="shared" si="246"/>
        <v>58</v>
      </c>
      <c r="H1689" s="72">
        <f t="shared" si="247"/>
        <v>55093</v>
      </c>
      <c r="I1689" s="30" t="s">
        <v>35335</v>
      </c>
      <c r="J1689" s="30" t="s">
        <v>34085</v>
      </c>
      <c r="K1689" s="30" t="s">
        <v>34083</v>
      </c>
      <c r="L1689" s="31" t="s">
        <v>16726</v>
      </c>
      <c r="M1689" s="31" t="s">
        <v>3186</v>
      </c>
      <c r="N1689" s="31" t="s">
        <v>5865</v>
      </c>
      <c r="O1689" s="31" t="s">
        <v>5117</v>
      </c>
      <c r="P1689" s="31" t="s">
        <v>25993</v>
      </c>
      <c r="Q1689" s="31"/>
      <c r="R1689" s="31"/>
      <c r="S1689" s="31"/>
      <c r="T1689" s="31"/>
      <c r="U1689" s="31" t="s">
        <v>15794</v>
      </c>
      <c r="V1689" s="31"/>
      <c r="W1689" s="31" t="s">
        <v>2650</v>
      </c>
      <c r="X1689" s="31" t="s">
        <v>15508</v>
      </c>
      <c r="Y1689" s="31" t="e">
        <f t="shared" ca="1" si="248"/>
        <v>#VALUE!</v>
      </c>
      <c r="Z1689" s="31" t="e">
        <f t="shared" ca="1" si="249"/>
        <v>#VALUE!</v>
      </c>
      <c r="AA1689" s="31"/>
      <c r="AB1689" s="31" t="s">
        <v>11145</v>
      </c>
      <c r="AC1689" s="31" t="s">
        <v>34146</v>
      </c>
      <c r="AD1689" s="31" t="s">
        <v>34146</v>
      </c>
      <c r="AE1689" s="31"/>
      <c r="AF1689" s="31" t="s">
        <v>14478</v>
      </c>
      <c r="AG1689" s="31" t="s">
        <v>4322</v>
      </c>
      <c r="AH1689" s="31" t="s">
        <v>4322</v>
      </c>
      <c r="AI1689" s="31" t="s">
        <v>908</v>
      </c>
      <c r="AJ1689" s="31" t="s">
        <v>15587</v>
      </c>
      <c r="AK1689" s="31" t="s">
        <v>15588</v>
      </c>
      <c r="AL1689" s="31" t="s">
        <v>15589</v>
      </c>
      <c r="AM1689" s="31" t="s">
        <v>15590</v>
      </c>
      <c r="AN1689" s="31"/>
      <c r="AO1689" s="31"/>
      <c r="AP1689" s="31" t="s">
        <v>33003</v>
      </c>
      <c r="AQ1689" s="31" t="s">
        <v>21723</v>
      </c>
      <c r="AR1689" s="31" t="s">
        <v>34146</v>
      </c>
      <c r="AS1689" s="31" t="s">
        <v>34146</v>
      </c>
      <c r="AT1689" s="31" t="str">
        <f>_xlfn.IFNA(VLOOKUP(D1689,'[1]5. 1 Mei 2022'!$C$7:$F$60,4,FALSE),"")</f>
        <v/>
      </c>
      <c r="AU1689" s="31"/>
      <c r="AV1689" s="31" t="s">
        <v>21602</v>
      </c>
      <c r="AW1689" s="31" t="s">
        <v>21723</v>
      </c>
      <c r="AX1689" s="29">
        <f t="shared" si="252"/>
        <v>46555</v>
      </c>
      <c r="AY1689" s="31" t="s">
        <v>26346</v>
      </c>
      <c r="AZ1689" s="31" t="s">
        <v>33005</v>
      </c>
      <c r="BA1689" s="30" t="s">
        <v>33003</v>
      </c>
      <c r="BB1689" s="31" t="s">
        <v>6574</v>
      </c>
      <c r="BC1689" s="31"/>
      <c r="BD1689" s="31" t="s">
        <v>7980</v>
      </c>
      <c r="BE1689" s="31" t="s">
        <v>7969</v>
      </c>
      <c r="BF1689" s="31" t="s">
        <v>21602</v>
      </c>
      <c r="BG1689" s="31"/>
      <c r="BH1689" s="31"/>
      <c r="BI1689" s="31"/>
      <c r="BJ1689" s="31">
        <v>0</v>
      </c>
      <c r="BK1689" s="31" t="str">
        <f t="shared" si="245"/>
        <v>II/c</v>
      </c>
      <c r="BL1689" s="31"/>
      <c r="BM1689" s="31"/>
      <c r="BN1689" s="31"/>
      <c r="BO1689" s="31"/>
      <c r="BP1689" s="31"/>
      <c r="BQ1689" s="31"/>
      <c r="BR1689" s="31"/>
      <c r="BS1689" s="31"/>
      <c r="BT1689" s="31"/>
      <c r="BU1689" s="31"/>
      <c r="BV1689" s="31" t="s">
        <v>15452</v>
      </c>
      <c r="BW1689" s="31">
        <f t="shared" ca="1" si="250"/>
        <v>8</v>
      </c>
      <c r="BX1689" s="78">
        <f t="shared" ca="1" si="251"/>
        <v>3</v>
      </c>
      <c r="BY1689" s="31" t="s">
        <v>25993</v>
      </c>
      <c r="BZ1689" s="31"/>
      <c r="CA1689" s="31" t="s">
        <v>2483</v>
      </c>
      <c r="CB1689" s="31" t="s">
        <v>2519</v>
      </c>
      <c r="CC1689" s="31">
        <v>3</v>
      </c>
      <c r="CD1689" s="31">
        <v>1</v>
      </c>
      <c r="CE1689" s="31" t="s">
        <v>20085</v>
      </c>
      <c r="CF1689" s="31"/>
      <c r="CG1689" s="31"/>
      <c r="CH1689" s="31"/>
      <c r="CI1689" s="31"/>
      <c r="CJ1689" s="31"/>
      <c r="CK1689" s="31"/>
      <c r="CL1689" s="31" t="s">
        <v>31892</v>
      </c>
      <c r="CM1689" s="31" t="s">
        <v>31893</v>
      </c>
      <c r="CN1689" s="31">
        <v>126</v>
      </c>
      <c r="CO1689" s="31" t="s">
        <v>33453</v>
      </c>
      <c r="CP1689" s="31" t="s">
        <v>31893</v>
      </c>
      <c r="CQ1689" s="31">
        <v>126</v>
      </c>
      <c r="CR1689" s="31">
        <v>4876</v>
      </c>
      <c r="CS1689" s="31" t="s">
        <v>15553</v>
      </c>
      <c r="CT1689" s="31" t="s">
        <v>15554</v>
      </c>
      <c r="CU1689" s="31" t="s">
        <v>15555</v>
      </c>
      <c r="CV1689" s="31" t="s">
        <v>15577</v>
      </c>
      <c r="CW1689" s="31" t="s">
        <v>15578</v>
      </c>
      <c r="CX1689" s="31" t="s">
        <v>15413</v>
      </c>
      <c r="CY1689" s="31"/>
      <c r="CZ1689" s="31"/>
      <c r="DA1689" s="31"/>
      <c r="DB1689" s="31" t="s">
        <v>11355</v>
      </c>
      <c r="DC1689" s="31" t="s">
        <v>16323</v>
      </c>
      <c r="DD1689" s="31" t="s">
        <v>16324</v>
      </c>
      <c r="DE1689" s="31"/>
      <c r="DF1689" s="31"/>
      <c r="DG1689" s="31"/>
      <c r="DH1689" s="31"/>
      <c r="DI1689" s="31" t="s">
        <v>15854</v>
      </c>
      <c r="DJ1689" s="31" t="s">
        <v>15853</v>
      </c>
      <c r="DK1689" s="31"/>
      <c r="DL1689" s="31"/>
      <c r="DM1689" s="38" t="s">
        <v>15787</v>
      </c>
      <c r="DN1689" s="38"/>
      <c r="DO1689" s="35"/>
      <c r="DP1689" s="31" t="s">
        <v>15586</v>
      </c>
      <c r="DQ1689" s="31" t="s">
        <v>15591</v>
      </c>
      <c r="DR1689" s="31"/>
      <c r="DS1689" s="31" t="s">
        <v>27777</v>
      </c>
      <c r="DT1689" s="31" t="s">
        <v>38109</v>
      </c>
      <c r="DU1689" s="31">
        <v>3</v>
      </c>
      <c r="DV1689" s="31" t="s">
        <v>32167</v>
      </c>
      <c r="DW1689" s="31" t="s">
        <v>7980</v>
      </c>
      <c r="DX1689" s="31" t="s">
        <v>11423</v>
      </c>
      <c r="DY1689" s="31" t="s">
        <v>25938</v>
      </c>
      <c r="DZ1689" s="31" t="s">
        <v>25806</v>
      </c>
      <c r="EA1689" s="31"/>
      <c r="EB1689" s="31">
        <v>1344566</v>
      </c>
      <c r="EC1689" s="31" t="s">
        <v>40169</v>
      </c>
      <c r="ED1689" s="31" t="s">
        <v>41101</v>
      </c>
      <c r="EE1689" s="31"/>
      <c r="EF1689" s="31"/>
      <c r="EG1689" s="31"/>
      <c r="EH1689" s="31"/>
      <c r="EI1689" s="31"/>
      <c r="EJ1689" s="31"/>
    </row>
    <row r="1690" spans="1:140" ht="23.25" customHeight="1">
      <c r="A1690" s="25">
        <v>1688</v>
      </c>
      <c r="B1690" s="30" t="s">
        <v>24409</v>
      </c>
      <c r="C1690" s="31" t="s">
        <v>1756</v>
      </c>
      <c r="D1690" s="30" t="s">
        <v>3020</v>
      </c>
      <c r="E1690" s="30"/>
      <c r="F1690" s="30" t="s">
        <v>36255</v>
      </c>
      <c r="G1690" s="31">
        <f t="shared" si="246"/>
        <v>58</v>
      </c>
      <c r="H1690" s="72">
        <f t="shared" si="247"/>
        <v>53175</v>
      </c>
      <c r="I1690" s="30"/>
      <c r="J1690" s="30" t="s">
        <v>34084</v>
      </c>
      <c r="K1690" s="30" t="s">
        <v>4318</v>
      </c>
      <c r="L1690" s="31" t="s">
        <v>4318</v>
      </c>
      <c r="M1690" s="31" t="s">
        <v>3186</v>
      </c>
      <c r="N1690" s="31" t="s">
        <v>3311</v>
      </c>
      <c r="O1690" s="31" t="s">
        <v>2534</v>
      </c>
      <c r="P1690" s="52" t="s">
        <v>24630</v>
      </c>
      <c r="Q1690" s="31" t="s">
        <v>39349</v>
      </c>
      <c r="R1690" s="31">
        <v>7</v>
      </c>
      <c r="S1690" s="31">
        <v>10</v>
      </c>
      <c r="T1690" s="31"/>
      <c r="U1690" s="31">
        <v>387</v>
      </c>
      <c r="V1690" s="31" t="s">
        <v>5813</v>
      </c>
      <c r="W1690" s="31" t="s">
        <v>6800</v>
      </c>
      <c r="X1690" s="31" t="s">
        <v>3371</v>
      </c>
      <c r="Y1690" s="31" t="e">
        <f t="shared" ca="1" si="248"/>
        <v>#VALUE!</v>
      </c>
      <c r="Z1690" s="31" t="e">
        <f t="shared" ca="1" si="249"/>
        <v>#VALUE!</v>
      </c>
      <c r="AA1690" s="31"/>
      <c r="AB1690" s="31" t="s">
        <v>11144</v>
      </c>
      <c r="AC1690" s="31" t="s">
        <v>34145</v>
      </c>
      <c r="AD1690" s="31" t="s">
        <v>34145</v>
      </c>
      <c r="AE1690" s="31"/>
      <c r="AF1690" s="31" t="s">
        <v>24701</v>
      </c>
      <c r="AG1690" s="31" t="s">
        <v>4322</v>
      </c>
      <c r="AH1690" s="31" t="s">
        <v>4322</v>
      </c>
      <c r="AI1690" s="31" t="s">
        <v>908</v>
      </c>
      <c r="AJ1690" s="31" t="s">
        <v>2193</v>
      </c>
      <c r="AK1690" s="31">
        <v>191764</v>
      </c>
      <c r="AL1690" s="31" t="s">
        <v>4127</v>
      </c>
      <c r="AM1690" s="31" t="s">
        <v>2772</v>
      </c>
      <c r="AN1690" s="31"/>
      <c r="AO1690" s="31"/>
      <c r="AP1690" s="31" t="s">
        <v>3619</v>
      </c>
      <c r="AQ1690" s="31" t="s">
        <v>18675</v>
      </c>
      <c r="AR1690" s="31" t="s">
        <v>34145</v>
      </c>
      <c r="AS1690" s="31" t="s">
        <v>34145</v>
      </c>
      <c r="AT1690" s="31" t="str">
        <f>_xlfn.IFNA(VLOOKUP(D1690,'[1]5. 1 Mei 2022'!$C$7:$F$60,4,FALSE),"")</f>
        <v/>
      </c>
      <c r="AU1690" s="31"/>
      <c r="AV1690" s="31" t="s">
        <v>20034</v>
      </c>
      <c r="AW1690" s="31" t="s">
        <v>18675</v>
      </c>
      <c r="AX1690" s="29">
        <f t="shared" si="252"/>
        <v>46148</v>
      </c>
      <c r="AY1690" s="31" t="s">
        <v>26346</v>
      </c>
      <c r="AZ1690" s="31" t="s">
        <v>225</v>
      </c>
      <c r="BA1690" s="30" t="s">
        <v>3619</v>
      </c>
      <c r="BB1690" s="31"/>
      <c r="BC1690" s="31"/>
      <c r="BD1690" s="31" t="s">
        <v>1759</v>
      </c>
      <c r="BE1690" s="31" t="s">
        <v>7969</v>
      </c>
      <c r="BF1690" s="31" t="s">
        <v>20034</v>
      </c>
      <c r="BG1690" s="31"/>
      <c r="BH1690" s="31"/>
      <c r="BI1690" s="31" t="s">
        <v>8136</v>
      </c>
      <c r="BJ1690" s="31" t="s">
        <v>20275</v>
      </c>
      <c r="BK1690" s="31" t="str">
        <f t="shared" si="245"/>
        <v>III/b</v>
      </c>
      <c r="BL1690" s="31" t="s">
        <v>8077</v>
      </c>
      <c r="BM1690" s="31"/>
      <c r="BN1690" s="31"/>
      <c r="BO1690" s="31"/>
      <c r="BP1690" s="31"/>
      <c r="BQ1690" s="31" t="s">
        <v>20275</v>
      </c>
      <c r="BR1690" s="31" t="s">
        <v>39748</v>
      </c>
      <c r="BS1690" s="31" t="s">
        <v>25794</v>
      </c>
      <c r="BT1690" s="31" t="s">
        <v>2917</v>
      </c>
      <c r="BU1690" s="31" t="s">
        <v>5049</v>
      </c>
      <c r="BV1690" s="31" t="s">
        <v>3279</v>
      </c>
      <c r="BW1690" s="31">
        <f t="shared" ca="1" si="250"/>
        <v>14</v>
      </c>
      <c r="BX1690" s="78">
        <f t="shared" ca="1" si="251"/>
        <v>3</v>
      </c>
      <c r="BY1690" s="31"/>
      <c r="BZ1690" s="31"/>
      <c r="CA1690" s="31" t="s">
        <v>2483</v>
      </c>
      <c r="CB1690" s="31" t="s">
        <v>2519</v>
      </c>
      <c r="CC1690" s="31"/>
      <c r="CD1690" s="31">
        <v>1</v>
      </c>
      <c r="CE1690" s="31" t="s">
        <v>20085</v>
      </c>
      <c r="CF1690" s="31"/>
      <c r="CG1690" s="31"/>
      <c r="CH1690" s="31"/>
      <c r="CI1690" s="31"/>
      <c r="CJ1690" s="31"/>
      <c r="CK1690" s="31"/>
      <c r="CL1690" s="31" t="s">
        <v>36576</v>
      </c>
      <c r="CM1690" s="31" t="s">
        <v>36633</v>
      </c>
      <c r="CN1690" s="31">
        <v>127</v>
      </c>
      <c r="CO1690" s="31" t="s">
        <v>36691</v>
      </c>
      <c r="CP1690" s="31" t="s">
        <v>36633</v>
      </c>
      <c r="CQ1690" s="31">
        <v>127</v>
      </c>
      <c r="CR1690" s="31">
        <v>4275</v>
      </c>
      <c r="CS1690" s="31" t="s">
        <v>18417</v>
      </c>
      <c r="CT1690" s="31" t="s">
        <v>18418</v>
      </c>
      <c r="CU1690" s="31" t="s">
        <v>4327</v>
      </c>
      <c r="CV1690" s="31" t="s">
        <v>17262</v>
      </c>
      <c r="CW1690" s="31" t="s">
        <v>17263</v>
      </c>
      <c r="CX1690" s="31" t="s">
        <v>17264</v>
      </c>
      <c r="CY1690" s="31"/>
      <c r="CZ1690" s="31"/>
      <c r="DA1690" s="31"/>
      <c r="DB1690" s="31" t="s">
        <v>15747</v>
      </c>
      <c r="DC1690" s="31" t="s">
        <v>15757</v>
      </c>
      <c r="DD1690" s="31" t="s">
        <v>15746</v>
      </c>
      <c r="DE1690" s="31"/>
      <c r="DF1690" s="31"/>
      <c r="DG1690" s="31"/>
      <c r="DH1690" s="31"/>
      <c r="DI1690" s="31" t="s">
        <v>24822</v>
      </c>
      <c r="DJ1690" s="31" t="s">
        <v>24823</v>
      </c>
      <c r="DK1690" s="31"/>
      <c r="DL1690" s="31"/>
      <c r="DM1690" s="38" t="s">
        <v>9518</v>
      </c>
      <c r="DN1690" s="38"/>
      <c r="DO1690" s="35" t="s">
        <v>31585</v>
      </c>
      <c r="DP1690" s="31" t="s">
        <v>28305</v>
      </c>
      <c r="DQ1690" s="31" t="s">
        <v>14726</v>
      </c>
      <c r="DR1690" s="31" t="s">
        <v>3021</v>
      </c>
      <c r="DS1690" s="31" t="s">
        <v>27151</v>
      </c>
      <c r="DT1690" s="31" t="s">
        <v>28137</v>
      </c>
      <c r="DU1690" s="31">
        <v>3</v>
      </c>
      <c r="DV1690" s="31" t="s">
        <v>32167</v>
      </c>
      <c r="DW1690" s="31" t="s">
        <v>1759</v>
      </c>
      <c r="DX1690" s="31" t="s">
        <v>1759</v>
      </c>
      <c r="DY1690" s="31" t="s">
        <v>24560</v>
      </c>
      <c r="DZ1690" s="31" t="s">
        <v>24556</v>
      </c>
      <c r="EA1690" s="31"/>
      <c r="EB1690" s="31">
        <v>0</v>
      </c>
      <c r="EC1690" s="31" t="s">
        <v>40168</v>
      </c>
      <c r="ED1690" s="31" t="s">
        <v>41101</v>
      </c>
      <c r="EE1690" s="31"/>
      <c r="EF1690" s="31"/>
      <c r="EG1690" s="31"/>
      <c r="EH1690" s="31"/>
      <c r="EI1690" s="31"/>
      <c r="EJ1690" s="31"/>
    </row>
    <row r="1691" spans="1:140" ht="23.25" customHeight="1">
      <c r="A1691" s="25">
        <v>1689</v>
      </c>
      <c r="B1691" s="30" t="s">
        <v>7037</v>
      </c>
      <c r="C1691" s="31" t="s">
        <v>1328</v>
      </c>
      <c r="D1691" s="30" t="s">
        <v>16572</v>
      </c>
      <c r="E1691" s="30"/>
      <c r="F1691" s="30" t="s">
        <v>36262</v>
      </c>
      <c r="G1691" s="31">
        <f t="shared" si="246"/>
        <v>58</v>
      </c>
      <c r="H1691" s="72">
        <f t="shared" si="247"/>
        <v>52475</v>
      </c>
      <c r="I1691" s="30" t="s">
        <v>35336</v>
      </c>
      <c r="J1691" s="30" t="s">
        <v>34085</v>
      </c>
      <c r="K1691" s="30" t="s">
        <v>34083</v>
      </c>
      <c r="L1691" s="31" t="s">
        <v>16726</v>
      </c>
      <c r="M1691" s="31" t="s">
        <v>3186</v>
      </c>
      <c r="N1691" s="31" t="s">
        <v>3557</v>
      </c>
      <c r="O1691" s="31" t="s">
        <v>1501</v>
      </c>
      <c r="P1691" s="31" t="s">
        <v>3738</v>
      </c>
      <c r="Q1691" s="31"/>
      <c r="R1691" s="31"/>
      <c r="S1691" s="31"/>
      <c r="T1691" s="31"/>
      <c r="U1691" s="31" t="s">
        <v>604</v>
      </c>
      <c r="V1691" s="31"/>
      <c r="W1691" s="31" t="s">
        <v>1329</v>
      </c>
      <c r="X1691" s="31" t="s">
        <v>1330</v>
      </c>
      <c r="Y1691" s="31">
        <f t="shared" ca="1" si="248"/>
        <v>38</v>
      </c>
      <c r="Z1691" s="31" t="str">
        <f t="shared" ca="1" si="249"/>
        <v>36-45</v>
      </c>
      <c r="AA1691" s="31"/>
      <c r="AB1691" s="31" t="s">
        <v>10501</v>
      </c>
      <c r="AC1691" s="31" t="s">
        <v>34147</v>
      </c>
      <c r="AD1691" s="31" t="s">
        <v>34147</v>
      </c>
      <c r="AE1691" s="31"/>
      <c r="AF1691" s="31" t="s">
        <v>24699</v>
      </c>
      <c r="AG1691" s="31" t="s">
        <v>5852</v>
      </c>
      <c r="AH1691" s="31" t="s">
        <v>5852</v>
      </c>
      <c r="AI1691" s="31" t="s">
        <v>728</v>
      </c>
      <c r="AJ1691" s="31"/>
      <c r="AK1691" s="31" t="s">
        <v>3272</v>
      </c>
      <c r="AL1691" s="31" t="s">
        <v>3273</v>
      </c>
      <c r="AM1691" s="31" t="s">
        <v>3274</v>
      </c>
      <c r="AN1691" s="31"/>
      <c r="AO1691" s="31"/>
      <c r="AP1691" s="31" t="s">
        <v>33761</v>
      </c>
      <c r="AQ1691" s="31"/>
      <c r="AR1691" s="31" t="s">
        <v>34147</v>
      </c>
      <c r="AS1691" s="31" t="s">
        <v>34147</v>
      </c>
      <c r="AT1691" s="31" t="str">
        <f>_xlfn.IFNA(VLOOKUP(D1691,'[1]5. 1 Mei 2022'!$C$7:$F$60,4,FALSE),"")</f>
        <v/>
      </c>
      <c r="AU1691" s="31"/>
      <c r="AV1691" s="31" t="s">
        <v>33528</v>
      </c>
      <c r="AW1691" s="31" t="s">
        <v>18369</v>
      </c>
      <c r="AX1691" s="29">
        <f t="shared" si="252"/>
        <v>46593</v>
      </c>
      <c r="AY1691" s="31" t="s">
        <v>26342</v>
      </c>
      <c r="AZ1691" s="31" t="s">
        <v>536</v>
      </c>
      <c r="BA1691" s="30" t="s">
        <v>33761</v>
      </c>
      <c r="BB1691" s="31"/>
      <c r="BC1691" s="31"/>
      <c r="BD1691" s="31" t="s">
        <v>12244</v>
      </c>
      <c r="BE1691" s="31" t="s">
        <v>7968</v>
      </c>
      <c r="BF1691" s="31" t="s">
        <v>33528</v>
      </c>
      <c r="BG1691" s="31"/>
      <c r="BH1691" s="31"/>
      <c r="BI1691" s="31"/>
      <c r="BJ1691" s="31">
        <v>0</v>
      </c>
      <c r="BK1691" s="31" t="str">
        <f t="shared" si="245"/>
        <v>III/a</v>
      </c>
      <c r="BL1691" s="31"/>
      <c r="BM1691" s="31"/>
      <c r="BN1691" s="31"/>
      <c r="BO1691" s="31"/>
      <c r="BP1691" s="31"/>
      <c r="BQ1691" s="31"/>
      <c r="BR1691" s="31"/>
      <c r="BS1691" s="31"/>
      <c r="BT1691" s="31"/>
      <c r="BU1691" s="31"/>
      <c r="BV1691" s="31" t="s">
        <v>3312</v>
      </c>
      <c r="BW1691" s="31">
        <f t="shared" ca="1" si="250"/>
        <v>12</v>
      </c>
      <c r="BX1691" s="78">
        <f t="shared" ca="1" si="251"/>
        <v>3</v>
      </c>
      <c r="BY1691" s="31" t="s">
        <v>3738</v>
      </c>
      <c r="BZ1691" s="31"/>
      <c r="CA1691" s="31" t="s">
        <v>2483</v>
      </c>
      <c r="CB1691" s="31" t="s">
        <v>2519</v>
      </c>
      <c r="CC1691" s="31">
        <v>2</v>
      </c>
      <c r="CD1691" s="31">
        <v>1</v>
      </c>
      <c r="CE1691" s="31" t="s">
        <v>20085</v>
      </c>
      <c r="CF1691" s="31"/>
      <c r="CG1691" s="31"/>
      <c r="CH1691" s="31"/>
      <c r="CI1691" s="31"/>
      <c r="CJ1691" s="31"/>
      <c r="CK1691" s="31"/>
      <c r="CL1691" s="31"/>
      <c r="CM1691" s="31"/>
      <c r="CN1691" s="31"/>
      <c r="CO1691" s="31"/>
      <c r="CP1691" s="31"/>
      <c r="CQ1691" s="31"/>
      <c r="CR1691" s="31">
        <v>1555</v>
      </c>
      <c r="CS1691" s="31" t="s">
        <v>8530</v>
      </c>
      <c r="CT1691" s="31"/>
      <c r="CU1691" s="31" t="s">
        <v>3195</v>
      </c>
      <c r="CV1691" s="31" t="s">
        <v>8541</v>
      </c>
      <c r="CW1691" s="31" t="s">
        <v>8542</v>
      </c>
      <c r="CX1691" s="31" t="s">
        <v>8484</v>
      </c>
      <c r="CY1691" s="31"/>
      <c r="CZ1691" s="31"/>
      <c r="DA1691" s="31"/>
      <c r="DB1691" s="31"/>
      <c r="DC1691" s="31"/>
      <c r="DD1691" s="31"/>
      <c r="DE1691" s="31"/>
      <c r="DF1691" s="31"/>
      <c r="DG1691" s="31"/>
      <c r="DH1691" s="31"/>
      <c r="DI1691" s="31"/>
      <c r="DJ1691" s="31"/>
      <c r="DK1691" s="31"/>
      <c r="DL1691" s="31"/>
      <c r="DM1691" s="38" t="s">
        <v>8902</v>
      </c>
      <c r="DN1691" s="38"/>
      <c r="DO1691" s="35" t="s">
        <v>29749</v>
      </c>
      <c r="DP1691" s="31" t="s">
        <v>29588</v>
      </c>
      <c r="DQ1691" s="31" t="s">
        <v>12279</v>
      </c>
      <c r="DR1691" s="31"/>
      <c r="DS1691" s="31" t="s">
        <v>26605</v>
      </c>
      <c r="DT1691" s="31" t="s">
        <v>27956</v>
      </c>
      <c r="DU1691" s="31">
        <v>2</v>
      </c>
      <c r="DV1691" s="31" t="s">
        <v>32167</v>
      </c>
      <c r="DW1691" s="31"/>
      <c r="DX1691" s="31"/>
      <c r="DY1691" s="31"/>
      <c r="DZ1691" s="31"/>
      <c r="EA1691" s="31"/>
      <c r="EB1691" s="31">
        <v>0</v>
      </c>
      <c r="EC1691" s="31" t="s">
        <v>40139</v>
      </c>
      <c r="ED1691" s="31" t="s">
        <v>41101</v>
      </c>
      <c r="EE1691" s="31"/>
      <c r="EF1691" s="31"/>
      <c r="EG1691" s="31"/>
      <c r="EH1691" s="31"/>
      <c r="EI1691" s="31"/>
      <c r="EJ1691" s="31"/>
    </row>
    <row r="1692" spans="1:140" ht="23.25" customHeight="1">
      <c r="A1692" s="25">
        <v>1690</v>
      </c>
      <c r="B1692" s="30" t="s">
        <v>24205</v>
      </c>
      <c r="C1692" s="31" t="s">
        <v>4318</v>
      </c>
      <c r="D1692" s="30" t="s">
        <v>4821</v>
      </c>
      <c r="E1692" s="30"/>
      <c r="F1692" s="30" t="s">
        <v>36254</v>
      </c>
      <c r="G1692" s="31">
        <f t="shared" si="246"/>
        <v>58</v>
      </c>
      <c r="H1692" s="72">
        <f t="shared" si="247"/>
        <v>52688</v>
      </c>
      <c r="I1692" s="30"/>
      <c r="J1692" s="30" t="s">
        <v>34084</v>
      </c>
      <c r="K1692" s="30" t="s">
        <v>4318</v>
      </c>
      <c r="L1692" s="31" t="s">
        <v>4318</v>
      </c>
      <c r="M1692" s="31" t="s">
        <v>3186</v>
      </c>
      <c r="N1692" s="31" t="s">
        <v>4008</v>
      </c>
      <c r="O1692" s="31" t="s">
        <v>4320</v>
      </c>
      <c r="P1692" s="52" t="s">
        <v>24630</v>
      </c>
      <c r="Q1692" s="31" t="s">
        <v>39062</v>
      </c>
      <c r="R1692" s="31">
        <v>11</v>
      </c>
      <c r="S1692" s="31">
        <v>10</v>
      </c>
      <c r="T1692" s="31"/>
      <c r="U1692" s="31">
        <v>1577</v>
      </c>
      <c r="V1692" s="31" t="s">
        <v>2808</v>
      </c>
      <c r="W1692" s="31" t="s">
        <v>980</v>
      </c>
      <c r="X1692" s="31" t="s">
        <v>7300</v>
      </c>
      <c r="Y1692" s="31">
        <f t="shared" ca="1" si="248"/>
        <v>37</v>
      </c>
      <c r="Z1692" s="31" t="str">
        <f t="shared" ca="1" si="249"/>
        <v>36-45</v>
      </c>
      <c r="AA1692" s="31"/>
      <c r="AB1692" s="31" t="s">
        <v>11144</v>
      </c>
      <c r="AC1692" s="31" t="s">
        <v>34145</v>
      </c>
      <c r="AD1692" s="31" t="s">
        <v>34145</v>
      </c>
      <c r="AE1692" s="31"/>
      <c r="AF1692" s="31" t="s">
        <v>24701</v>
      </c>
      <c r="AG1692" s="31" t="s">
        <v>4322</v>
      </c>
      <c r="AH1692" s="31" t="s">
        <v>4322</v>
      </c>
      <c r="AI1692" s="31" t="s">
        <v>908</v>
      </c>
      <c r="AJ1692" s="31" t="s">
        <v>4312</v>
      </c>
      <c r="AK1692" s="31">
        <v>175830</v>
      </c>
      <c r="AL1692" s="31" t="s">
        <v>7829</v>
      </c>
      <c r="AM1692" s="31" t="s">
        <v>4983</v>
      </c>
      <c r="AN1692" s="31"/>
      <c r="AO1692" s="31"/>
      <c r="AP1692" s="31" t="s">
        <v>2307</v>
      </c>
      <c r="AQ1692" s="31" t="s">
        <v>21713</v>
      </c>
      <c r="AR1692" s="31" t="s">
        <v>34145</v>
      </c>
      <c r="AS1692" s="31" t="s">
        <v>34145</v>
      </c>
      <c r="AT1692" s="31" t="str">
        <f>_xlfn.IFNA(VLOOKUP(D1692,'[1]5. 1 Mei 2022'!$C$7:$F$60,4,FALSE),"")</f>
        <v/>
      </c>
      <c r="AU1692" s="31"/>
      <c r="AV1692" s="31" t="s">
        <v>20034</v>
      </c>
      <c r="AW1692" s="31" t="s">
        <v>21713</v>
      </c>
      <c r="AX1692" s="29">
        <f t="shared" si="252"/>
        <v>46527</v>
      </c>
      <c r="AY1692" s="31" t="s">
        <v>26346</v>
      </c>
      <c r="AZ1692" s="31" t="s">
        <v>6924</v>
      </c>
      <c r="BA1692" s="30" t="s">
        <v>2307</v>
      </c>
      <c r="BB1692" s="31" t="s">
        <v>23182</v>
      </c>
      <c r="BC1692" s="31"/>
      <c r="BD1692" s="31" t="s">
        <v>1759</v>
      </c>
      <c r="BE1692" s="31" t="s">
        <v>7969</v>
      </c>
      <c r="BF1692" s="31" t="s">
        <v>20034</v>
      </c>
      <c r="BG1692" s="31"/>
      <c r="BH1692" s="31"/>
      <c r="BI1692" s="31" t="s">
        <v>8136</v>
      </c>
      <c r="BJ1692" s="31" t="s">
        <v>3185</v>
      </c>
      <c r="BK1692" s="31" t="str">
        <f t="shared" si="245"/>
        <v>III/c</v>
      </c>
      <c r="BL1692" s="31" t="s">
        <v>8077</v>
      </c>
      <c r="BM1692" s="31"/>
      <c r="BN1692" s="31"/>
      <c r="BO1692" s="31"/>
      <c r="BP1692" s="31" t="s">
        <v>1498</v>
      </c>
      <c r="BQ1692" s="31" t="s">
        <v>3185</v>
      </c>
      <c r="BR1692" s="52" t="s">
        <v>39748</v>
      </c>
      <c r="BS1692" s="52" t="s">
        <v>39063</v>
      </c>
      <c r="BT1692" s="52" t="s">
        <v>24630</v>
      </c>
      <c r="BU1692" s="31" t="s">
        <v>794</v>
      </c>
      <c r="BV1692" s="31" t="s">
        <v>5383</v>
      </c>
      <c r="BW1692" s="31">
        <f t="shared" ca="1" si="250"/>
        <v>14</v>
      </c>
      <c r="BX1692" s="78">
        <f t="shared" ca="1" si="251"/>
        <v>3</v>
      </c>
      <c r="BY1692" s="31"/>
      <c r="BZ1692" s="31"/>
      <c r="CA1692" s="31" t="s">
        <v>2483</v>
      </c>
      <c r="CB1692" s="31" t="s">
        <v>2519</v>
      </c>
      <c r="CC1692" s="31">
        <v>2</v>
      </c>
      <c r="CD1692" s="31">
        <v>1</v>
      </c>
      <c r="CE1692" s="31" t="s">
        <v>20085</v>
      </c>
      <c r="CF1692" s="31"/>
      <c r="CG1692" s="31"/>
      <c r="CH1692" s="31"/>
      <c r="CI1692" s="31"/>
      <c r="CJ1692" s="31"/>
      <c r="CK1692" s="31"/>
      <c r="CL1692" s="31" t="s">
        <v>38983</v>
      </c>
      <c r="CM1692" s="52" t="s">
        <v>31698</v>
      </c>
      <c r="CN1692" s="31">
        <v>127</v>
      </c>
      <c r="CO1692" s="31" t="s">
        <v>38984</v>
      </c>
      <c r="CP1692" s="52" t="s">
        <v>31698</v>
      </c>
      <c r="CQ1692" s="31">
        <v>127</v>
      </c>
      <c r="CR1692" s="31">
        <v>4233</v>
      </c>
      <c r="CS1692" s="31" t="s">
        <v>8315</v>
      </c>
      <c r="CT1692" s="31"/>
      <c r="CU1692" s="31" t="s">
        <v>8314</v>
      </c>
      <c r="CV1692" s="31" t="s">
        <v>8347</v>
      </c>
      <c r="CW1692" s="31" t="s">
        <v>8348</v>
      </c>
      <c r="CX1692" s="31" t="s">
        <v>8346</v>
      </c>
      <c r="CY1692" s="31"/>
      <c r="CZ1692" s="31"/>
      <c r="DA1692" s="31"/>
      <c r="DB1692" s="31" t="s">
        <v>15747</v>
      </c>
      <c r="DC1692" s="31" t="s">
        <v>15750</v>
      </c>
      <c r="DD1692" s="31" t="s">
        <v>15746</v>
      </c>
      <c r="DE1692" s="31"/>
      <c r="DF1692" s="31"/>
      <c r="DG1692" s="31"/>
      <c r="DH1692" s="31"/>
      <c r="DI1692" s="31" t="s">
        <v>24822</v>
      </c>
      <c r="DJ1692" s="31" t="s">
        <v>24823</v>
      </c>
      <c r="DK1692" s="31"/>
      <c r="DL1692" s="31"/>
      <c r="DM1692" s="38" t="s">
        <v>9307</v>
      </c>
      <c r="DN1692" s="38"/>
      <c r="DO1692" s="35">
        <v>0</v>
      </c>
      <c r="DP1692" s="31" t="s">
        <v>13106</v>
      </c>
      <c r="DQ1692" s="31" t="s">
        <v>13105</v>
      </c>
      <c r="DR1692" s="31"/>
      <c r="DS1692" s="31" t="s">
        <v>26944</v>
      </c>
      <c r="DT1692" s="31"/>
      <c r="DU1692" s="31">
        <v>3</v>
      </c>
      <c r="DV1692" s="31" t="s">
        <v>32167</v>
      </c>
      <c r="DW1692" s="31" t="s">
        <v>1759</v>
      </c>
      <c r="DX1692" s="31" t="s">
        <v>1759</v>
      </c>
      <c r="DY1692" s="31" t="s">
        <v>36103</v>
      </c>
      <c r="DZ1692" s="52" t="s">
        <v>21718</v>
      </c>
      <c r="EA1692" s="52" t="s">
        <v>36104</v>
      </c>
      <c r="EB1692" s="31">
        <v>895679</v>
      </c>
      <c r="EC1692" s="31" t="s">
        <v>40168</v>
      </c>
      <c r="ED1692" s="31" t="s">
        <v>41101</v>
      </c>
      <c r="EE1692" s="31"/>
      <c r="EF1692" s="31"/>
      <c r="EG1692" s="31"/>
      <c r="EH1692" s="31"/>
      <c r="EI1692" s="31"/>
      <c r="EJ1692" s="31"/>
    </row>
    <row r="1693" spans="1:140" ht="23.25" customHeight="1">
      <c r="A1693" s="25">
        <v>1691</v>
      </c>
      <c r="B1693" s="30" t="s">
        <v>24100</v>
      </c>
      <c r="C1693" s="31">
        <v>140336500</v>
      </c>
      <c r="D1693" s="30" t="s">
        <v>1262</v>
      </c>
      <c r="E1693" s="30"/>
      <c r="F1693" s="30" t="s">
        <v>36254</v>
      </c>
      <c r="G1693" s="31">
        <f t="shared" si="246"/>
        <v>58</v>
      </c>
      <c r="H1693" s="72">
        <f t="shared" si="247"/>
        <v>49461</v>
      </c>
      <c r="I1693" s="30"/>
      <c r="J1693" s="30" t="s">
        <v>34084</v>
      </c>
      <c r="K1693" s="30" t="s">
        <v>4318</v>
      </c>
      <c r="L1693" s="31" t="s">
        <v>4318</v>
      </c>
      <c r="M1693" s="31" t="s">
        <v>3186</v>
      </c>
      <c r="N1693" s="31" t="s">
        <v>5797</v>
      </c>
      <c r="O1693" s="31" t="s">
        <v>5271</v>
      </c>
      <c r="P1693" s="31" t="s">
        <v>23983</v>
      </c>
      <c r="Q1693" s="31"/>
      <c r="R1693" s="31">
        <v>20</v>
      </c>
      <c r="S1693" s="31">
        <v>0</v>
      </c>
      <c r="T1693" s="31"/>
      <c r="U1693" s="31">
        <v>1441</v>
      </c>
      <c r="V1693" s="31"/>
      <c r="W1693" s="31" t="s">
        <v>6910</v>
      </c>
      <c r="X1693" s="31" t="s">
        <v>5670</v>
      </c>
      <c r="Y1693" s="31">
        <f t="shared" ca="1" si="248"/>
        <v>46</v>
      </c>
      <c r="Z1693" s="31" t="str">
        <f t="shared" ca="1" si="249"/>
        <v>46-58</v>
      </c>
      <c r="AA1693" s="31"/>
      <c r="AB1693" s="31" t="s">
        <v>11144</v>
      </c>
      <c r="AC1693" s="31" t="s">
        <v>34145</v>
      </c>
      <c r="AD1693" s="31" t="s">
        <v>34145</v>
      </c>
      <c r="AE1693" s="31"/>
      <c r="AF1693" s="31" t="s">
        <v>24701</v>
      </c>
      <c r="AG1693" s="31" t="s">
        <v>4322</v>
      </c>
      <c r="AH1693" s="31" t="s">
        <v>4322</v>
      </c>
      <c r="AI1693" s="31" t="s">
        <v>908</v>
      </c>
      <c r="AJ1693" s="31">
        <v>10206</v>
      </c>
      <c r="AK1693" s="31" t="s">
        <v>1996</v>
      </c>
      <c r="AL1693" s="31" t="s">
        <v>5122</v>
      </c>
      <c r="AM1693" s="31" t="s">
        <v>4983</v>
      </c>
      <c r="AN1693" s="31"/>
      <c r="AO1693" s="31"/>
      <c r="AP1693" s="31" t="s">
        <v>2307</v>
      </c>
      <c r="AQ1693" s="31"/>
      <c r="AR1693" s="31" t="s">
        <v>34145</v>
      </c>
      <c r="AS1693" s="31" t="s">
        <v>34145</v>
      </c>
      <c r="AT1693" s="31" t="str">
        <f>_xlfn.IFNA(VLOOKUP(D1693,'[1]5. 1 Mei 2022'!$C$7:$F$60,4,FALSE),"")</f>
        <v/>
      </c>
      <c r="AU1693" s="31"/>
      <c r="AV1693" s="31" t="s">
        <v>20033</v>
      </c>
      <c r="AW1693" s="31"/>
      <c r="AX1693" s="29">
        <f t="shared" si="252"/>
        <v>1903</v>
      </c>
      <c r="AY1693" s="31" t="s">
        <v>26346</v>
      </c>
      <c r="AZ1693" s="31" t="s">
        <v>6924</v>
      </c>
      <c r="BA1693" s="30" t="s">
        <v>2307</v>
      </c>
      <c r="BB1693" s="31" t="s">
        <v>12007</v>
      </c>
      <c r="BC1693" s="31"/>
      <c r="BD1693" s="31" t="s">
        <v>7997</v>
      </c>
      <c r="BE1693" s="31" t="s">
        <v>7969</v>
      </c>
      <c r="BF1693" s="31" t="s">
        <v>20033</v>
      </c>
      <c r="BG1693" s="31"/>
      <c r="BH1693" s="31"/>
      <c r="BI1693" s="31" t="s">
        <v>8136</v>
      </c>
      <c r="BJ1693" s="31" t="s">
        <v>3185</v>
      </c>
      <c r="BK1693" s="31" t="str">
        <f t="shared" si="245"/>
        <v>III/d</v>
      </c>
      <c r="BL1693" s="31" t="s">
        <v>8077</v>
      </c>
      <c r="BM1693" s="31"/>
      <c r="BN1693" s="31"/>
      <c r="BO1693" s="31"/>
      <c r="BP1693" s="31" t="s">
        <v>1498</v>
      </c>
      <c r="BQ1693" s="31" t="s">
        <v>3185</v>
      </c>
      <c r="BR1693" s="31" t="s">
        <v>21839</v>
      </c>
      <c r="BS1693" s="31" t="s">
        <v>25667</v>
      </c>
      <c r="BT1693" s="31" t="s">
        <v>1694</v>
      </c>
      <c r="BU1693" s="31"/>
      <c r="BV1693" s="31" t="s">
        <v>4553</v>
      </c>
      <c r="BW1693" s="31">
        <f t="shared" ca="1" si="250"/>
        <v>28</v>
      </c>
      <c r="BX1693" s="78">
        <f t="shared" ca="1" si="251"/>
        <v>3</v>
      </c>
      <c r="BY1693" s="31"/>
      <c r="BZ1693" s="31"/>
      <c r="CA1693" s="31" t="s">
        <v>2483</v>
      </c>
      <c r="CB1693" s="31" t="s">
        <v>2519</v>
      </c>
      <c r="CC1693" s="31">
        <v>3</v>
      </c>
      <c r="CD1693" s="31">
        <v>1</v>
      </c>
      <c r="CE1693" s="31" t="s">
        <v>20085</v>
      </c>
      <c r="CF1693" s="31"/>
      <c r="CG1693" s="31">
        <v>2008</v>
      </c>
      <c r="CH1693" s="31"/>
      <c r="CI1693" s="31"/>
      <c r="CJ1693" s="31"/>
      <c r="CK1693" s="31"/>
      <c r="CL1693" s="31" t="s">
        <v>22078</v>
      </c>
      <c r="CM1693" s="31" t="s">
        <v>22079</v>
      </c>
      <c r="CN1693" s="31">
        <v>123</v>
      </c>
      <c r="CO1693" s="31" t="s">
        <v>25443</v>
      </c>
      <c r="CP1693" s="31" t="s">
        <v>22079</v>
      </c>
      <c r="CQ1693" s="31">
        <v>123</v>
      </c>
      <c r="CR1693" s="31">
        <v>3029</v>
      </c>
      <c r="CS1693" s="31" t="s">
        <v>8315</v>
      </c>
      <c r="CT1693" s="31"/>
      <c r="CU1693" s="31" t="s">
        <v>8314</v>
      </c>
      <c r="CV1693" s="31" t="s">
        <v>8347</v>
      </c>
      <c r="CW1693" s="31" t="s">
        <v>8348</v>
      </c>
      <c r="CX1693" s="31" t="s">
        <v>8346</v>
      </c>
      <c r="CY1693" s="31"/>
      <c r="CZ1693" s="31"/>
      <c r="DA1693" s="31"/>
      <c r="DB1693" s="31" t="s">
        <v>15747</v>
      </c>
      <c r="DC1693" s="31" t="s">
        <v>15750</v>
      </c>
      <c r="DD1693" s="31" t="s">
        <v>15746</v>
      </c>
      <c r="DE1693" s="31"/>
      <c r="DF1693" s="31"/>
      <c r="DG1693" s="31"/>
      <c r="DH1693" s="31"/>
      <c r="DI1693" s="31" t="s">
        <v>24822</v>
      </c>
      <c r="DJ1693" s="31" t="s">
        <v>24823</v>
      </c>
      <c r="DK1693" s="31" t="s">
        <v>25642</v>
      </c>
      <c r="DL1693" s="31" t="s">
        <v>25643</v>
      </c>
      <c r="DM1693" s="38" t="s">
        <v>9194</v>
      </c>
      <c r="DN1693" s="38"/>
      <c r="DO1693" s="35" t="s">
        <v>31473</v>
      </c>
      <c r="DP1693" s="31" t="s">
        <v>31474</v>
      </c>
      <c r="DQ1693" s="31" t="s">
        <v>13502</v>
      </c>
      <c r="DR1693" s="31"/>
      <c r="DS1693" s="31" t="s">
        <v>26826</v>
      </c>
      <c r="DT1693" s="31" t="s">
        <v>28017</v>
      </c>
      <c r="DU1693" s="31">
        <v>3</v>
      </c>
      <c r="DV1693" s="31" t="s">
        <v>32167</v>
      </c>
      <c r="DW1693" s="31" t="s">
        <v>7997</v>
      </c>
      <c r="DX1693" s="31" t="s">
        <v>7997</v>
      </c>
      <c r="DY1693" s="31" t="s">
        <v>29662</v>
      </c>
      <c r="DZ1693" s="31" t="s">
        <v>18545</v>
      </c>
      <c r="EA1693" s="31"/>
      <c r="EB1693" s="31">
        <v>158456</v>
      </c>
      <c r="EC1693" s="31" t="s">
        <v>40168</v>
      </c>
      <c r="ED1693" s="31" t="s">
        <v>41101</v>
      </c>
      <c r="EE1693" s="31"/>
      <c r="EF1693" s="31"/>
      <c r="EG1693" s="31"/>
      <c r="EH1693" s="31"/>
      <c r="EI1693" s="31"/>
      <c r="EJ1693" s="31"/>
    </row>
    <row r="1694" spans="1:140" ht="23.25" customHeight="1">
      <c r="A1694" s="25">
        <v>1692</v>
      </c>
      <c r="B1694" s="30" t="s">
        <v>2661</v>
      </c>
      <c r="C1694" s="31" t="s">
        <v>3245</v>
      </c>
      <c r="D1694" s="30" t="s">
        <v>3245</v>
      </c>
      <c r="E1694" s="30"/>
      <c r="F1694" s="30" t="s">
        <v>36262</v>
      </c>
      <c r="G1694" s="31">
        <f t="shared" si="246"/>
        <v>58</v>
      </c>
      <c r="H1694" s="72">
        <f t="shared" si="247"/>
        <v>49857</v>
      </c>
      <c r="I1694" s="30"/>
      <c r="J1694" s="30" t="s">
        <v>34084</v>
      </c>
      <c r="K1694" s="30" t="s">
        <v>4318</v>
      </c>
      <c r="L1694" s="31" t="s">
        <v>4318</v>
      </c>
      <c r="M1694" s="31" t="s">
        <v>3186</v>
      </c>
      <c r="N1694" s="31" t="s">
        <v>5863</v>
      </c>
      <c r="O1694" s="31" t="s">
        <v>2485</v>
      </c>
      <c r="P1694" s="31" t="s">
        <v>21723</v>
      </c>
      <c r="Q1694" s="31"/>
      <c r="R1694" s="31">
        <v>19</v>
      </c>
      <c r="S1694" s="31">
        <v>0</v>
      </c>
      <c r="T1694" s="31"/>
      <c r="U1694" s="31">
        <v>1714</v>
      </c>
      <c r="V1694" s="31"/>
      <c r="W1694" s="31" t="s">
        <v>6910</v>
      </c>
      <c r="X1694" s="31" t="s">
        <v>7780</v>
      </c>
      <c r="Y1694" s="31">
        <f t="shared" ca="1" si="248"/>
        <v>45</v>
      </c>
      <c r="Z1694" s="31" t="str">
        <f t="shared" ca="1" si="249"/>
        <v>36-45</v>
      </c>
      <c r="AA1694" s="31"/>
      <c r="AB1694" s="31" t="s">
        <v>6912</v>
      </c>
      <c r="AC1694" s="31" t="s">
        <v>34153</v>
      </c>
      <c r="AD1694" s="31" t="s">
        <v>34194</v>
      </c>
      <c r="AE1694" s="31"/>
      <c r="AF1694" s="31" t="s">
        <v>24700</v>
      </c>
      <c r="AG1694" s="31" t="s">
        <v>7895</v>
      </c>
      <c r="AH1694" s="31" t="s">
        <v>7895</v>
      </c>
      <c r="AI1694" s="31" t="s">
        <v>40277</v>
      </c>
      <c r="AJ1694" s="31">
        <v>5626</v>
      </c>
      <c r="AK1694" s="31" t="s">
        <v>4485</v>
      </c>
      <c r="AL1694" s="31">
        <v>35209</v>
      </c>
      <c r="AM1694" s="31" t="s">
        <v>811</v>
      </c>
      <c r="AN1694" s="31"/>
      <c r="AO1694" s="31"/>
      <c r="AP1694" s="31" t="s">
        <v>16846</v>
      </c>
      <c r="AQ1694" s="31"/>
      <c r="AR1694" s="31" t="s">
        <v>34148</v>
      </c>
      <c r="AS1694" s="31" t="s">
        <v>34148</v>
      </c>
      <c r="AT1694" s="31" t="str">
        <f>_xlfn.IFNA(VLOOKUP(D1694,'[1]5. 1 Mei 2022'!$C$7:$F$60,4,FALSE),"")</f>
        <v/>
      </c>
      <c r="AU1694" s="31"/>
      <c r="AV1694" s="31" t="s">
        <v>5449</v>
      </c>
      <c r="AW1694" s="31"/>
      <c r="AX1694" s="29">
        <f t="shared" si="252"/>
        <v>1903</v>
      </c>
      <c r="AY1694" s="31" t="s">
        <v>26346</v>
      </c>
      <c r="AZ1694" s="31" t="s">
        <v>16847</v>
      </c>
      <c r="BA1694" s="30" t="s">
        <v>16846</v>
      </c>
      <c r="BB1694" s="31" t="s">
        <v>8014</v>
      </c>
      <c r="BC1694" s="31"/>
      <c r="BD1694" s="31" t="s">
        <v>21142</v>
      </c>
      <c r="BE1694" s="31" t="s">
        <v>7968</v>
      </c>
      <c r="BF1694" s="31" t="s">
        <v>5449</v>
      </c>
      <c r="BG1694" s="31"/>
      <c r="BH1694" s="31"/>
      <c r="BI1694" s="31"/>
      <c r="BJ1694" s="31" t="s">
        <v>5449</v>
      </c>
      <c r="BK1694" s="31" t="str">
        <f t="shared" si="245"/>
        <v>II/d</v>
      </c>
      <c r="BL1694" s="31" t="s">
        <v>8078</v>
      </c>
      <c r="BM1694" s="31"/>
      <c r="BN1694" s="31"/>
      <c r="BO1694" s="31" t="s">
        <v>16880</v>
      </c>
      <c r="BP1694" s="31" t="s">
        <v>1498</v>
      </c>
      <c r="BQ1694" s="31"/>
      <c r="BR1694" s="31"/>
      <c r="BS1694" s="31"/>
      <c r="BT1694" s="31" t="s">
        <v>3163</v>
      </c>
      <c r="BU1694" s="31" t="s">
        <v>718</v>
      </c>
      <c r="BV1694" s="31" t="s">
        <v>4100</v>
      </c>
      <c r="BW1694" s="31">
        <f t="shared" ca="1" si="250"/>
        <v>20</v>
      </c>
      <c r="BX1694" s="78">
        <f t="shared" ca="1" si="251"/>
        <v>3</v>
      </c>
      <c r="BY1694" s="31"/>
      <c r="BZ1694" s="31"/>
      <c r="CA1694" s="31" t="s">
        <v>2483</v>
      </c>
      <c r="CB1694" s="31" t="s">
        <v>2062</v>
      </c>
      <c r="CC1694" s="31">
        <v>2</v>
      </c>
      <c r="CD1694" s="31"/>
      <c r="CE1694" s="31" t="s">
        <v>20085</v>
      </c>
      <c r="CF1694" s="31"/>
      <c r="CG1694" s="31"/>
      <c r="CH1694" s="31"/>
      <c r="CI1694" s="31"/>
      <c r="CJ1694" s="31"/>
      <c r="CK1694" s="31"/>
      <c r="CL1694" s="31"/>
      <c r="CM1694" s="31"/>
      <c r="CN1694" s="31"/>
      <c r="CO1694" s="31"/>
      <c r="CP1694" s="31"/>
      <c r="CQ1694" s="31"/>
      <c r="CR1694" s="31">
        <v>1089</v>
      </c>
      <c r="CS1694" s="31"/>
      <c r="CT1694" s="31"/>
      <c r="CU1694" s="31"/>
      <c r="CV1694" s="31" t="s">
        <v>10376</v>
      </c>
      <c r="CW1694" s="31" t="s">
        <v>10377</v>
      </c>
      <c r="CX1694" s="31" t="s">
        <v>10378</v>
      </c>
      <c r="CY1694" s="31"/>
      <c r="CZ1694" s="31"/>
      <c r="DA1694" s="31"/>
      <c r="DB1694" s="31"/>
      <c r="DC1694" s="31"/>
      <c r="DD1694" s="31"/>
      <c r="DE1694" s="31"/>
      <c r="DF1694" s="31"/>
      <c r="DG1694" s="31"/>
      <c r="DH1694" s="31"/>
      <c r="DI1694" s="31"/>
      <c r="DJ1694" s="31"/>
      <c r="DK1694" s="31"/>
      <c r="DL1694" s="31"/>
      <c r="DM1694" s="38" t="s">
        <v>9886</v>
      </c>
      <c r="DN1694" s="38"/>
      <c r="DO1694" s="35" t="s">
        <v>20719</v>
      </c>
      <c r="DP1694" s="31" t="s">
        <v>13465</v>
      </c>
      <c r="DQ1694" s="31" t="s">
        <v>20718</v>
      </c>
      <c r="DR1694" s="31"/>
      <c r="DS1694" s="31" t="s">
        <v>38684</v>
      </c>
      <c r="DT1694" s="31" t="s">
        <v>28215</v>
      </c>
      <c r="DU1694" s="31">
        <v>3</v>
      </c>
      <c r="DV1694" s="31" t="s">
        <v>32167</v>
      </c>
      <c r="DW1694" s="31"/>
      <c r="DX1694" s="31"/>
      <c r="DY1694" s="31"/>
      <c r="DZ1694" s="31"/>
      <c r="EA1694" s="31"/>
      <c r="EB1694" s="31">
        <v>0</v>
      </c>
      <c r="EC1694" s="31" t="s">
        <v>39747</v>
      </c>
      <c r="ED1694" s="31" t="s">
        <v>41101</v>
      </c>
      <c r="EE1694" s="31"/>
      <c r="EF1694" s="31"/>
      <c r="EG1694" s="31"/>
      <c r="EH1694" s="31"/>
      <c r="EI1694" s="31"/>
      <c r="EJ1694" s="31"/>
    </row>
    <row r="1695" spans="1:140" ht="23.25" customHeight="1">
      <c r="A1695" s="25">
        <v>1693</v>
      </c>
      <c r="B1695" s="30" t="s">
        <v>21452</v>
      </c>
      <c r="C1695" s="31" t="s">
        <v>6220</v>
      </c>
      <c r="D1695" s="30" t="s">
        <v>21484</v>
      </c>
      <c r="E1695" s="30"/>
      <c r="F1695" s="30" t="s">
        <v>36262</v>
      </c>
      <c r="G1695" s="31">
        <f t="shared" si="246"/>
        <v>58</v>
      </c>
      <c r="H1695" s="72">
        <f t="shared" si="247"/>
        <v>56340</v>
      </c>
      <c r="I1695" s="30" t="s">
        <v>35337</v>
      </c>
      <c r="J1695" s="30" t="s">
        <v>34085</v>
      </c>
      <c r="K1695" s="30" t="s">
        <v>34082</v>
      </c>
      <c r="L1695" s="31" t="s">
        <v>6220</v>
      </c>
      <c r="M1695" s="31" t="s">
        <v>3186</v>
      </c>
      <c r="N1695" s="31" t="s">
        <v>5865</v>
      </c>
      <c r="O1695" s="31" t="s">
        <v>5117</v>
      </c>
      <c r="P1695" s="52" t="s">
        <v>35984</v>
      </c>
      <c r="Q1695" s="31" t="s">
        <v>41233</v>
      </c>
      <c r="R1695" s="31"/>
      <c r="S1695" s="31"/>
      <c r="T1695" s="52" t="s">
        <v>32516</v>
      </c>
      <c r="U1695" s="31" t="s">
        <v>23395</v>
      </c>
      <c r="V1695" s="31"/>
      <c r="W1695" s="31" t="s">
        <v>7713</v>
      </c>
      <c r="X1695" s="31" t="s">
        <v>21593</v>
      </c>
      <c r="Y1695" s="31" t="e">
        <f t="shared" ca="1" si="248"/>
        <v>#VALUE!</v>
      </c>
      <c r="Z1695" s="31" t="e">
        <f t="shared" ca="1" si="249"/>
        <v>#VALUE!</v>
      </c>
      <c r="AA1695" s="31"/>
      <c r="AB1695" s="31" t="s">
        <v>11144</v>
      </c>
      <c r="AC1695" s="31" t="s">
        <v>34145</v>
      </c>
      <c r="AD1695" s="31" t="s">
        <v>34145</v>
      </c>
      <c r="AE1695" s="31"/>
      <c r="AF1695" s="31" t="s">
        <v>24701</v>
      </c>
      <c r="AG1695" s="31" t="s">
        <v>4322</v>
      </c>
      <c r="AH1695" s="31" t="s">
        <v>4322</v>
      </c>
      <c r="AI1695" s="31" t="s">
        <v>908</v>
      </c>
      <c r="AJ1695" s="31" t="s">
        <v>22577</v>
      </c>
      <c r="AK1695" s="31" t="s">
        <v>22578</v>
      </c>
      <c r="AL1695" s="31" t="s">
        <v>6472</v>
      </c>
      <c r="AM1695" s="31" t="s">
        <v>3001</v>
      </c>
      <c r="AN1695" s="31"/>
      <c r="AO1695" s="31"/>
      <c r="AP1695" s="31" t="s">
        <v>2307</v>
      </c>
      <c r="AQ1695" s="31" t="s">
        <v>21713</v>
      </c>
      <c r="AR1695" s="31" t="s">
        <v>34145</v>
      </c>
      <c r="AS1695" s="31" t="s">
        <v>34145</v>
      </c>
      <c r="AT1695" s="31" t="str">
        <f>_xlfn.IFNA(VLOOKUP(D1695,'[1]5. 1 Mei 2022'!$C$7:$F$60,4,FALSE),"")</f>
        <v/>
      </c>
      <c r="AU1695" s="31"/>
      <c r="AV1695" s="31" t="s">
        <v>26001</v>
      </c>
      <c r="AW1695" s="31" t="s">
        <v>21713</v>
      </c>
      <c r="AX1695" s="29">
        <f t="shared" si="252"/>
        <v>46527</v>
      </c>
      <c r="AY1695" s="31" t="s">
        <v>26346</v>
      </c>
      <c r="AZ1695" s="31" t="s">
        <v>6924</v>
      </c>
      <c r="BA1695" s="30" t="s">
        <v>2307</v>
      </c>
      <c r="BB1695" s="31" t="s">
        <v>23182</v>
      </c>
      <c r="BC1695" s="31"/>
      <c r="BD1695" s="31" t="s">
        <v>11423</v>
      </c>
      <c r="BE1695" s="31" t="s">
        <v>7969</v>
      </c>
      <c r="BF1695" s="31" t="s">
        <v>26001</v>
      </c>
      <c r="BG1695" s="31"/>
      <c r="BH1695" s="31"/>
      <c r="BI1695" s="31"/>
      <c r="BJ1695" s="31">
        <v>0</v>
      </c>
      <c r="BK1695" s="31" t="str">
        <f t="shared" si="245"/>
        <v>II/c</v>
      </c>
      <c r="BL1695" s="31"/>
      <c r="BM1695" s="31"/>
      <c r="BN1695" s="31"/>
      <c r="BO1695" s="31"/>
      <c r="BP1695" s="31"/>
      <c r="BQ1695" s="31"/>
      <c r="BR1695" s="31"/>
      <c r="BS1695" s="31"/>
      <c r="BT1695" s="31"/>
      <c r="BU1695" s="31"/>
      <c r="BV1695" s="31" t="s">
        <v>21556</v>
      </c>
      <c r="BW1695" s="31">
        <f t="shared" ca="1" si="250"/>
        <v>5</v>
      </c>
      <c r="BX1695" s="78">
        <f t="shared" ca="1" si="251"/>
        <v>10</v>
      </c>
      <c r="BY1695" s="31"/>
      <c r="BZ1695" s="31"/>
      <c r="CA1695" s="31" t="s">
        <v>2483</v>
      </c>
      <c r="CB1695" s="31" t="s">
        <v>2406</v>
      </c>
      <c r="CC1695" s="31"/>
      <c r="CD1695" s="31"/>
      <c r="CE1695" s="31"/>
      <c r="CF1695" s="31"/>
      <c r="CG1695" s="31"/>
      <c r="CH1695" s="31"/>
      <c r="CI1695" s="31"/>
      <c r="CJ1695" s="31"/>
      <c r="CK1695" s="31"/>
      <c r="CL1695" s="31" t="s">
        <v>28535</v>
      </c>
      <c r="CM1695" s="31" t="s">
        <v>28536</v>
      </c>
      <c r="CN1695" s="31">
        <v>123</v>
      </c>
      <c r="CO1695" s="31" t="s">
        <v>28783</v>
      </c>
      <c r="CP1695" s="31" t="s">
        <v>28536</v>
      </c>
      <c r="CQ1695" s="31">
        <v>123</v>
      </c>
      <c r="CR1695" s="31">
        <v>6702</v>
      </c>
      <c r="CS1695" s="31" t="s">
        <v>22126</v>
      </c>
      <c r="CT1695" s="31"/>
      <c r="CU1695" s="31"/>
      <c r="CV1695" s="31"/>
      <c r="CW1695" s="31"/>
      <c r="CX1695" s="31"/>
      <c r="CY1695" s="31"/>
      <c r="CZ1695" s="31"/>
      <c r="DA1695" s="31"/>
      <c r="DB1695" s="31"/>
      <c r="DC1695" s="31"/>
      <c r="DD1695" s="31"/>
      <c r="DE1695" s="31"/>
      <c r="DF1695" s="31"/>
      <c r="DG1695" s="31"/>
      <c r="DH1695" s="31"/>
      <c r="DI1695" s="31"/>
      <c r="DJ1695" s="31"/>
      <c r="DK1695" s="31"/>
      <c r="DL1695" s="31"/>
      <c r="DM1695" s="38" t="s">
        <v>28974</v>
      </c>
      <c r="DN1695" s="38"/>
      <c r="DO1695" s="35"/>
      <c r="DP1695" s="31" t="s">
        <v>22574</v>
      </c>
      <c r="DQ1695" s="31" t="s">
        <v>22575</v>
      </c>
      <c r="DR1695" s="31"/>
      <c r="DS1695" s="31" t="s">
        <v>22576</v>
      </c>
      <c r="DT1695" s="31" t="s">
        <v>38110</v>
      </c>
      <c r="DU1695" s="31">
        <v>3</v>
      </c>
      <c r="DV1695" s="31" t="s">
        <v>32167</v>
      </c>
      <c r="DW1695" s="31" t="s">
        <v>11423</v>
      </c>
      <c r="DX1695" s="31" t="s">
        <v>11423</v>
      </c>
      <c r="DY1695" s="31" t="s">
        <v>31681</v>
      </c>
      <c r="DZ1695" s="31" t="s">
        <v>26491</v>
      </c>
      <c r="EA1695" s="31"/>
      <c r="EB1695" s="31">
        <v>0</v>
      </c>
      <c r="EC1695" s="31" t="s">
        <v>40168</v>
      </c>
      <c r="ED1695" s="31" t="s">
        <v>41101</v>
      </c>
      <c r="EE1695" s="31"/>
      <c r="EF1695" s="31"/>
      <c r="EG1695" s="31"/>
      <c r="EH1695" s="31"/>
      <c r="EI1695" s="31"/>
      <c r="EJ1695" s="31"/>
    </row>
    <row r="1696" spans="1:140" ht="23.25" customHeight="1">
      <c r="A1696" s="25">
        <v>1694</v>
      </c>
      <c r="B1696" s="30" t="s">
        <v>40483</v>
      </c>
      <c r="C1696" s="31">
        <v>140167116</v>
      </c>
      <c r="D1696" s="30" t="s">
        <v>1385</v>
      </c>
      <c r="E1696" s="30"/>
      <c r="F1696" s="30" t="s">
        <v>36254</v>
      </c>
      <c r="G1696" s="31">
        <f t="shared" si="246"/>
        <v>58</v>
      </c>
      <c r="H1696" s="72">
        <f t="shared" si="247"/>
        <v>45383</v>
      </c>
      <c r="I1696" s="30"/>
      <c r="J1696" s="30" t="s">
        <v>34084</v>
      </c>
      <c r="K1696" s="30" t="s">
        <v>4318</v>
      </c>
      <c r="L1696" s="31" t="s">
        <v>4318</v>
      </c>
      <c r="M1696" s="31" t="s">
        <v>3186</v>
      </c>
      <c r="N1696" s="31" t="s">
        <v>5797</v>
      </c>
      <c r="O1696" s="31" t="s">
        <v>5271</v>
      </c>
      <c r="P1696" s="31" t="s">
        <v>5144</v>
      </c>
      <c r="Q1696" s="31"/>
      <c r="R1696" s="31">
        <v>32</v>
      </c>
      <c r="S1696" s="31">
        <v>0</v>
      </c>
      <c r="T1696" s="31"/>
      <c r="U1696" s="31">
        <v>713</v>
      </c>
      <c r="V1696" s="31"/>
      <c r="W1696" s="31" t="s">
        <v>7239</v>
      </c>
      <c r="X1696" s="31" t="s">
        <v>5671</v>
      </c>
      <c r="Y1696" s="31">
        <f t="shared" ca="1" si="248"/>
        <v>57</v>
      </c>
      <c r="Z1696" s="31" t="str">
        <f t="shared" ca="1" si="249"/>
        <v>46-58</v>
      </c>
      <c r="AA1696" s="31"/>
      <c r="AB1696" s="31" t="s">
        <v>19228</v>
      </c>
      <c r="AC1696" s="31" t="s">
        <v>34145</v>
      </c>
      <c r="AD1696" s="31" t="s">
        <v>34145</v>
      </c>
      <c r="AE1696" s="31"/>
      <c r="AF1696" s="31" t="s">
        <v>24701</v>
      </c>
      <c r="AG1696" s="31" t="s">
        <v>4322</v>
      </c>
      <c r="AH1696" s="31" t="s">
        <v>4322</v>
      </c>
      <c r="AI1696" s="31" t="s">
        <v>908</v>
      </c>
      <c r="AJ1696" s="31" t="s">
        <v>31421</v>
      </c>
      <c r="AK1696" s="31" t="s">
        <v>31422</v>
      </c>
      <c r="AL1696" s="31" t="s">
        <v>22732</v>
      </c>
      <c r="AM1696" s="31" t="s">
        <v>11621</v>
      </c>
      <c r="AN1696" s="31"/>
      <c r="AO1696" s="52" t="s">
        <v>35745</v>
      </c>
      <c r="AP1696" s="31" t="s">
        <v>4434</v>
      </c>
      <c r="AQ1696" s="31" t="s">
        <v>1972</v>
      </c>
      <c r="AR1696" s="31" t="s">
        <v>34145</v>
      </c>
      <c r="AS1696" s="31" t="s">
        <v>34145</v>
      </c>
      <c r="AT1696" s="31" t="str">
        <f>_xlfn.IFNA(VLOOKUP(D1696,'[1]5. 1 Mei 2022'!$C$7:$F$60,4,FALSE),"")</f>
        <v/>
      </c>
      <c r="AU1696" s="31"/>
      <c r="AV1696" s="31" t="s">
        <v>20033</v>
      </c>
      <c r="AW1696" s="31" t="s">
        <v>1972</v>
      </c>
      <c r="AX1696" s="29">
        <f t="shared" si="252"/>
        <v>44698</v>
      </c>
      <c r="AY1696" s="31" t="s">
        <v>26346</v>
      </c>
      <c r="AZ1696" s="31" t="s">
        <v>6484</v>
      </c>
      <c r="BA1696" s="30" t="s">
        <v>4434</v>
      </c>
      <c r="BB1696" s="31"/>
      <c r="BC1696" s="31"/>
      <c r="BD1696" s="31" t="s">
        <v>7997</v>
      </c>
      <c r="BE1696" s="31" t="s">
        <v>7969</v>
      </c>
      <c r="BF1696" s="31" t="s">
        <v>20033</v>
      </c>
      <c r="BG1696" s="31"/>
      <c r="BH1696" s="31"/>
      <c r="BI1696" s="31" t="s">
        <v>8136</v>
      </c>
      <c r="BJ1696" s="31" t="s">
        <v>3185</v>
      </c>
      <c r="BK1696" s="31" t="str">
        <f t="shared" si="245"/>
        <v>III/d</v>
      </c>
      <c r="BL1696" s="31" t="s">
        <v>8077</v>
      </c>
      <c r="BM1696" s="31"/>
      <c r="BN1696" s="31"/>
      <c r="BO1696" s="31"/>
      <c r="BP1696" s="31" t="s">
        <v>1498</v>
      </c>
      <c r="BQ1696" s="31" t="s">
        <v>3185</v>
      </c>
      <c r="BR1696" s="31" t="s">
        <v>2856</v>
      </c>
      <c r="BS1696" s="31">
        <v>204969</v>
      </c>
      <c r="BT1696" s="31" t="s">
        <v>2535</v>
      </c>
      <c r="BU1696" s="31"/>
      <c r="BV1696" s="31" t="s">
        <v>3854</v>
      </c>
      <c r="BW1696" s="31">
        <f t="shared" ca="1" si="250"/>
        <v>39</v>
      </c>
      <c r="BX1696" s="78">
        <f t="shared" ca="1" si="251"/>
        <v>3</v>
      </c>
      <c r="BY1696" s="31"/>
      <c r="BZ1696" s="31"/>
      <c r="CA1696" s="31" t="s">
        <v>2483</v>
      </c>
      <c r="CB1696" s="31" t="s">
        <v>2519</v>
      </c>
      <c r="CC1696" s="31">
        <v>2</v>
      </c>
      <c r="CD1696" s="31">
        <v>1</v>
      </c>
      <c r="CE1696" s="31" t="s">
        <v>20085</v>
      </c>
      <c r="CF1696" s="31"/>
      <c r="CG1696" s="31"/>
      <c r="CH1696" s="31"/>
      <c r="CI1696" s="31"/>
      <c r="CJ1696" s="31">
        <v>2009</v>
      </c>
      <c r="CK1696" s="31"/>
      <c r="CL1696" s="31" t="s">
        <v>28377</v>
      </c>
      <c r="CM1696" s="31" t="s">
        <v>28378</v>
      </c>
      <c r="CN1696" s="31">
        <v>124</v>
      </c>
      <c r="CO1696" s="31" t="s">
        <v>29728</v>
      </c>
      <c r="CP1696" s="31" t="s">
        <v>28378</v>
      </c>
      <c r="CQ1696" s="31">
        <v>124</v>
      </c>
      <c r="CR1696" s="31">
        <v>3030</v>
      </c>
      <c r="CS1696" s="31" t="s">
        <v>22126</v>
      </c>
      <c r="CT1696" s="31"/>
      <c r="CU1696" s="31"/>
      <c r="CV1696" s="31"/>
      <c r="CW1696" s="31"/>
      <c r="CX1696" s="31"/>
      <c r="CY1696" s="31"/>
      <c r="CZ1696" s="31"/>
      <c r="DA1696" s="31"/>
      <c r="DB1696" s="31" t="s">
        <v>15747</v>
      </c>
      <c r="DC1696" s="31" t="s">
        <v>15748</v>
      </c>
      <c r="DD1696" s="31" t="s">
        <v>15746</v>
      </c>
      <c r="DE1696" s="31"/>
      <c r="DF1696" s="31"/>
      <c r="DG1696" s="31"/>
      <c r="DH1696" s="31"/>
      <c r="DI1696" s="31"/>
      <c r="DJ1696" s="31"/>
      <c r="DK1696" s="31" t="s">
        <v>25645</v>
      </c>
      <c r="DL1696" s="31" t="s">
        <v>13888</v>
      </c>
      <c r="DM1696" s="38" t="s">
        <v>9573</v>
      </c>
      <c r="DN1696" s="38"/>
      <c r="DO1696" s="35" t="s">
        <v>20642</v>
      </c>
      <c r="DP1696" s="31" t="s">
        <v>31953</v>
      </c>
      <c r="DQ1696" s="31" t="s">
        <v>14895</v>
      </c>
      <c r="DR1696" s="31"/>
      <c r="DS1696" s="31" t="s">
        <v>38685</v>
      </c>
      <c r="DT1696" s="31" t="s">
        <v>38111</v>
      </c>
      <c r="DU1696" s="31">
        <v>3</v>
      </c>
      <c r="DV1696" s="31" t="s">
        <v>32167</v>
      </c>
      <c r="DW1696" s="31" t="s">
        <v>7997</v>
      </c>
      <c r="DX1696" s="31" t="s">
        <v>1759</v>
      </c>
      <c r="DY1696" s="31" t="s">
        <v>23826</v>
      </c>
      <c r="DZ1696" s="31" t="s">
        <v>23825</v>
      </c>
      <c r="EA1696" s="31"/>
      <c r="EB1696" s="31">
        <v>0</v>
      </c>
      <c r="EC1696" s="31" t="s">
        <v>40168</v>
      </c>
      <c r="ED1696" s="31" t="s">
        <v>41101</v>
      </c>
      <c r="EE1696" s="31"/>
      <c r="EF1696" s="31"/>
      <c r="EG1696" s="31"/>
      <c r="EH1696" s="31"/>
      <c r="EI1696" s="31"/>
      <c r="EJ1696" s="31"/>
    </row>
    <row r="1697" spans="1:140" ht="23.25" customHeight="1">
      <c r="A1697" s="25">
        <v>1695</v>
      </c>
      <c r="B1697" s="30" t="s">
        <v>12396</v>
      </c>
      <c r="C1697" s="31">
        <v>140323510</v>
      </c>
      <c r="D1697" s="30" t="s">
        <v>398</v>
      </c>
      <c r="E1697" s="30"/>
      <c r="F1697" s="30" t="s">
        <v>36253</v>
      </c>
      <c r="G1697" s="31">
        <f t="shared" si="246"/>
        <v>60</v>
      </c>
      <c r="H1697" s="72">
        <f t="shared" si="247"/>
        <v>48549</v>
      </c>
      <c r="I1697" s="30"/>
      <c r="J1697" s="30" t="s">
        <v>34084</v>
      </c>
      <c r="K1697" s="30" t="s">
        <v>4318</v>
      </c>
      <c r="L1697" s="31" t="s">
        <v>4318</v>
      </c>
      <c r="M1697" s="31" t="s">
        <v>3186</v>
      </c>
      <c r="N1697" s="31" t="s">
        <v>7120</v>
      </c>
      <c r="O1697" s="31" t="s">
        <v>3943</v>
      </c>
      <c r="P1697" s="31" t="s">
        <v>21727</v>
      </c>
      <c r="Q1697" s="31"/>
      <c r="R1697" s="31">
        <v>24</v>
      </c>
      <c r="S1697" s="31">
        <v>0</v>
      </c>
      <c r="T1697" s="31"/>
      <c r="U1697" s="31">
        <v>1240</v>
      </c>
      <c r="V1697" s="31" t="s">
        <v>8635</v>
      </c>
      <c r="W1697" s="31" t="s">
        <v>6910</v>
      </c>
      <c r="X1697" s="31" t="s">
        <v>4938</v>
      </c>
      <c r="Y1697" s="31" t="e">
        <f t="shared" ca="1" si="248"/>
        <v>#VALUE!</v>
      </c>
      <c r="Z1697" s="31" t="e">
        <f t="shared" ca="1" si="249"/>
        <v>#VALUE!</v>
      </c>
      <c r="AA1697" s="31"/>
      <c r="AB1697" s="31" t="s">
        <v>23972</v>
      </c>
      <c r="AC1697" s="31" t="s">
        <v>34147</v>
      </c>
      <c r="AD1697" s="31" t="s">
        <v>34147</v>
      </c>
      <c r="AE1697" s="31"/>
      <c r="AF1697" s="31" t="s">
        <v>24699</v>
      </c>
      <c r="AG1697" s="31" t="s">
        <v>5852</v>
      </c>
      <c r="AH1697" s="31" t="s">
        <v>5851</v>
      </c>
      <c r="AI1697" s="31" t="s">
        <v>5828</v>
      </c>
      <c r="AJ1697" s="31" t="s">
        <v>12397</v>
      </c>
      <c r="AK1697" s="31" t="s">
        <v>12398</v>
      </c>
      <c r="AL1697" s="31" t="s">
        <v>12171</v>
      </c>
      <c r="AM1697" s="31" t="s">
        <v>5337</v>
      </c>
      <c r="AN1697" s="31"/>
      <c r="AO1697" s="31"/>
      <c r="AP1697" s="31" t="s">
        <v>33006</v>
      </c>
      <c r="AQ1697" s="31"/>
      <c r="AR1697" s="31" t="s">
        <v>34147</v>
      </c>
      <c r="AS1697" s="31" t="s">
        <v>34147</v>
      </c>
      <c r="AT1697" s="31" t="str">
        <f>_xlfn.IFNA(VLOOKUP(D1697,'[1]5. 1 Mei 2022'!$C$7:$F$60,4,FALSE),"")</f>
        <v/>
      </c>
      <c r="AU1697" s="31"/>
      <c r="AV1697" s="31" t="s">
        <v>18689</v>
      </c>
      <c r="AW1697" s="31" t="s">
        <v>22696</v>
      </c>
      <c r="AX1697" s="29" t="e">
        <f t="shared" si="252"/>
        <v>#VALUE!</v>
      </c>
      <c r="AY1697" s="31" t="s">
        <v>26346</v>
      </c>
      <c r="AZ1697" s="31" t="s">
        <v>530</v>
      </c>
      <c r="BA1697" s="30" t="s">
        <v>33006</v>
      </c>
      <c r="BB1697" s="31"/>
      <c r="BC1697" s="31"/>
      <c r="BD1697" s="31" t="s">
        <v>12244</v>
      </c>
      <c r="BE1697" s="31" t="s">
        <v>7973</v>
      </c>
      <c r="BF1697" s="31" t="s">
        <v>18689</v>
      </c>
      <c r="BG1697" s="31" t="s">
        <v>22692</v>
      </c>
      <c r="BH1697" s="31"/>
      <c r="BI1697" s="31" t="s">
        <v>8121</v>
      </c>
      <c r="BJ1697" s="31" t="s">
        <v>23645</v>
      </c>
      <c r="BK1697" s="31" t="str">
        <f t="shared" si="245"/>
        <v>IV/a</v>
      </c>
      <c r="BL1697" s="31" t="s">
        <v>8077</v>
      </c>
      <c r="BM1697" s="31"/>
      <c r="BN1697" s="31"/>
      <c r="BO1697" s="31"/>
      <c r="BP1697" s="31" t="s">
        <v>1498</v>
      </c>
      <c r="BQ1697" s="31" t="s">
        <v>23645</v>
      </c>
      <c r="BR1697" s="31" t="s">
        <v>12422</v>
      </c>
      <c r="BS1697" s="31" t="s">
        <v>26444</v>
      </c>
      <c r="BT1697" s="31" t="s">
        <v>7839</v>
      </c>
      <c r="BU1697" s="31"/>
      <c r="BV1697" s="31" t="s">
        <v>7901</v>
      </c>
      <c r="BW1697" s="31">
        <f t="shared" ca="1" si="250"/>
        <v>28</v>
      </c>
      <c r="BX1697" s="78">
        <f t="shared" ca="1" si="251"/>
        <v>3</v>
      </c>
      <c r="BY1697" s="31"/>
      <c r="BZ1697" s="31"/>
      <c r="CA1697" s="31" t="s">
        <v>2483</v>
      </c>
      <c r="CB1697" s="31" t="s">
        <v>2519</v>
      </c>
      <c r="CC1697" s="31">
        <v>3</v>
      </c>
      <c r="CD1697" s="31">
        <v>1</v>
      </c>
      <c r="CE1697" s="31" t="s">
        <v>20085</v>
      </c>
      <c r="CF1697" s="31"/>
      <c r="CG1697" s="31">
        <v>2007</v>
      </c>
      <c r="CH1697" s="31" t="s">
        <v>2689</v>
      </c>
      <c r="CI1697" s="31"/>
      <c r="CJ1697" s="31"/>
      <c r="CK1697" s="31"/>
      <c r="CL1697" s="31" t="s">
        <v>23800</v>
      </c>
      <c r="CM1697" s="31" t="s">
        <v>22360</v>
      </c>
      <c r="CN1697" s="31">
        <v>123</v>
      </c>
      <c r="CO1697" s="31" t="s">
        <v>23801</v>
      </c>
      <c r="CP1697" s="31" t="s">
        <v>22360</v>
      </c>
      <c r="CQ1697" s="31">
        <v>123</v>
      </c>
      <c r="CR1697" s="31">
        <v>3917</v>
      </c>
      <c r="CS1697" s="31" t="s">
        <v>18764</v>
      </c>
      <c r="CT1697" s="31" t="s">
        <v>18765</v>
      </c>
      <c r="CU1697" s="31" t="s">
        <v>18766</v>
      </c>
      <c r="CV1697" s="31" t="s">
        <v>18610</v>
      </c>
      <c r="CW1697" s="31" t="s">
        <v>18611</v>
      </c>
      <c r="CX1697" s="31" t="s">
        <v>18605</v>
      </c>
      <c r="CY1697" s="31"/>
      <c r="CZ1697" s="31"/>
      <c r="DA1697" s="31"/>
      <c r="DB1697" s="31" t="s">
        <v>8696</v>
      </c>
      <c r="DC1697" s="31"/>
      <c r="DD1697" s="31" t="s">
        <v>6187</v>
      </c>
      <c r="DE1697" s="31"/>
      <c r="DF1697" s="31"/>
      <c r="DG1697" s="31"/>
      <c r="DH1697" s="31"/>
      <c r="DI1697" s="31" t="s">
        <v>25386</v>
      </c>
      <c r="DJ1697" s="31" t="s">
        <v>25387</v>
      </c>
      <c r="DK1697" s="31"/>
      <c r="DL1697" s="31"/>
      <c r="DM1697" s="38" t="s">
        <v>9601</v>
      </c>
      <c r="DN1697" s="38"/>
      <c r="DO1697" s="35">
        <v>0</v>
      </c>
      <c r="DP1697" s="31" t="s">
        <v>13402</v>
      </c>
      <c r="DQ1697" s="31" t="s">
        <v>7467</v>
      </c>
      <c r="DR1697" s="31"/>
      <c r="DS1697" s="31" t="s">
        <v>27240</v>
      </c>
      <c r="DT1697" s="31" t="s">
        <v>28163</v>
      </c>
      <c r="DU1697" s="31">
        <v>3</v>
      </c>
      <c r="DV1697" s="31" t="s">
        <v>32167</v>
      </c>
      <c r="DW1697" s="31"/>
      <c r="DX1697" s="31"/>
      <c r="DY1697" s="31" t="s">
        <v>33604</v>
      </c>
      <c r="DZ1697" s="31" t="s">
        <v>21743</v>
      </c>
      <c r="EA1697" s="31" t="s">
        <v>33605</v>
      </c>
      <c r="EB1697" s="31">
        <v>0</v>
      </c>
      <c r="EC1697" s="31" t="s">
        <v>7772</v>
      </c>
      <c r="ED1697" s="31" t="s">
        <v>41101</v>
      </c>
      <c r="EE1697" s="31"/>
      <c r="EF1697" s="31"/>
      <c r="EG1697" s="31"/>
      <c r="EH1697" s="31"/>
      <c r="EI1697" s="31"/>
      <c r="EJ1697" s="31"/>
    </row>
    <row r="1698" spans="1:140" ht="23.25" customHeight="1">
      <c r="A1698" s="25">
        <v>1696</v>
      </c>
      <c r="B1698" s="30" t="s">
        <v>21652</v>
      </c>
      <c r="C1698" s="31" t="s">
        <v>7723</v>
      </c>
      <c r="D1698" s="30" t="s">
        <v>7723</v>
      </c>
      <c r="E1698" s="30"/>
      <c r="F1698" s="30" t="s">
        <v>36256</v>
      </c>
      <c r="G1698" s="31">
        <f t="shared" si="246"/>
        <v>58</v>
      </c>
      <c r="H1698" s="72">
        <f t="shared" si="247"/>
        <v>49341</v>
      </c>
      <c r="I1698" s="30"/>
      <c r="J1698" s="30" t="s">
        <v>34084</v>
      </c>
      <c r="K1698" s="30" t="s">
        <v>4318</v>
      </c>
      <c r="L1698" s="31" t="s">
        <v>4318</v>
      </c>
      <c r="M1698" s="31" t="s">
        <v>6378</v>
      </c>
      <c r="N1698" s="31" t="s">
        <v>5863</v>
      </c>
      <c r="O1698" s="31" t="s">
        <v>2485</v>
      </c>
      <c r="P1698" s="52" t="s">
        <v>35985</v>
      </c>
      <c r="Q1698" s="31" t="s">
        <v>41948</v>
      </c>
      <c r="R1698" s="31">
        <v>19</v>
      </c>
      <c r="S1698" s="31">
        <v>9</v>
      </c>
      <c r="T1698" s="31"/>
      <c r="U1698" s="31">
        <v>1055</v>
      </c>
      <c r="V1698" s="31"/>
      <c r="W1698" s="31" t="s">
        <v>7239</v>
      </c>
      <c r="X1698" s="31" t="s">
        <v>2929</v>
      </c>
      <c r="Y1698" s="31" t="e">
        <f t="shared" ca="1" si="248"/>
        <v>#VALUE!</v>
      </c>
      <c r="Z1698" s="31" t="e">
        <f t="shared" ca="1" si="249"/>
        <v>#VALUE!</v>
      </c>
      <c r="AA1698" s="31"/>
      <c r="AB1698" s="31" t="s">
        <v>11168</v>
      </c>
      <c r="AC1698" s="31" t="s">
        <v>34147</v>
      </c>
      <c r="AD1698" s="31" t="s">
        <v>34147</v>
      </c>
      <c r="AE1698" s="31"/>
      <c r="AF1698" s="31" t="s">
        <v>24699</v>
      </c>
      <c r="AG1698" s="31" t="s">
        <v>7895</v>
      </c>
      <c r="AH1698" s="31" t="s">
        <v>7895</v>
      </c>
      <c r="AI1698" s="31" t="s">
        <v>908</v>
      </c>
      <c r="AJ1698" s="31" t="s">
        <v>21525</v>
      </c>
      <c r="AK1698" s="31" t="s">
        <v>25224</v>
      </c>
      <c r="AL1698" s="31" t="s">
        <v>15969</v>
      </c>
      <c r="AM1698" s="31" t="s">
        <v>11854</v>
      </c>
      <c r="AN1698" s="31"/>
      <c r="AO1698" s="31"/>
      <c r="AP1698" s="31" t="s">
        <v>4602</v>
      </c>
      <c r="AQ1698" s="31"/>
      <c r="AR1698" s="31" t="s">
        <v>34147</v>
      </c>
      <c r="AS1698" s="31" t="s">
        <v>34147</v>
      </c>
      <c r="AT1698" s="31" t="str">
        <f>_xlfn.IFNA(VLOOKUP(D1698,'[1]5. 1 Mei 2022'!$C$7:$F$60,4,FALSE),"")</f>
        <v/>
      </c>
      <c r="AU1698" s="31"/>
      <c r="AV1698" s="31" t="s">
        <v>4712</v>
      </c>
      <c r="AW1698" s="31" t="s">
        <v>3892</v>
      </c>
      <c r="AX1698" s="29">
        <f t="shared" si="252"/>
        <v>42478</v>
      </c>
      <c r="AY1698" s="31" t="s">
        <v>26346</v>
      </c>
      <c r="AZ1698" s="31" t="s">
        <v>528</v>
      </c>
      <c r="BA1698" s="30" t="s">
        <v>4435</v>
      </c>
      <c r="BB1698" s="31"/>
      <c r="BC1698" s="31"/>
      <c r="BD1698" s="31" t="s">
        <v>20056</v>
      </c>
      <c r="BE1698" s="31" t="s">
        <v>7973</v>
      </c>
      <c r="BF1698" s="31" t="s">
        <v>4712</v>
      </c>
      <c r="BG1698" s="31"/>
      <c r="BH1698" s="31"/>
      <c r="BI1698" s="31"/>
      <c r="BJ1698" s="31" t="s">
        <v>20273</v>
      </c>
      <c r="BK1698" s="31" t="str">
        <f t="shared" si="245"/>
        <v>II/d</v>
      </c>
      <c r="BL1698" s="31" t="s">
        <v>8077</v>
      </c>
      <c r="BM1698" s="31"/>
      <c r="BN1698" s="31"/>
      <c r="BO1698" s="31"/>
      <c r="BP1698" s="31" t="s">
        <v>1498</v>
      </c>
      <c r="BQ1698" s="31" t="s">
        <v>20273</v>
      </c>
      <c r="BR1698" s="31" t="s">
        <v>25455</v>
      </c>
      <c r="BS1698" s="31" t="s">
        <v>32461</v>
      </c>
      <c r="BT1698" s="31" t="s">
        <v>3163</v>
      </c>
      <c r="BU1698" s="31" t="s">
        <v>718</v>
      </c>
      <c r="BV1698" s="31" t="s">
        <v>3390</v>
      </c>
      <c r="BW1698" s="31">
        <f t="shared" ca="1" si="250"/>
        <v>20</v>
      </c>
      <c r="BX1698" s="78">
        <f t="shared" ca="1" si="251"/>
        <v>3</v>
      </c>
      <c r="BY1698" s="31"/>
      <c r="BZ1698" s="31"/>
      <c r="CA1698" s="31" t="s">
        <v>2483</v>
      </c>
      <c r="CB1698" s="31" t="s">
        <v>2519</v>
      </c>
      <c r="CC1698" s="31">
        <v>3</v>
      </c>
      <c r="CD1698" s="31">
        <v>1</v>
      </c>
      <c r="CE1698" s="31" t="s">
        <v>20085</v>
      </c>
      <c r="CF1698" s="31"/>
      <c r="CG1698" s="31"/>
      <c r="CH1698" s="31"/>
      <c r="CI1698" s="31"/>
      <c r="CJ1698" s="31"/>
      <c r="CK1698" s="31"/>
      <c r="CL1698" s="31" t="s">
        <v>28996</v>
      </c>
      <c r="CM1698" s="31" t="s">
        <v>28993</v>
      </c>
      <c r="CN1698" s="31">
        <v>125</v>
      </c>
      <c r="CO1698" s="31" t="s">
        <v>28992</v>
      </c>
      <c r="CP1698" s="31" t="s">
        <v>28993</v>
      </c>
      <c r="CQ1698" s="31">
        <v>125</v>
      </c>
      <c r="CR1698" s="31">
        <v>3819</v>
      </c>
      <c r="CS1698" s="31" t="s">
        <v>22126</v>
      </c>
      <c r="CT1698" s="31"/>
      <c r="CU1698" s="31"/>
      <c r="CV1698" s="31" t="s">
        <v>19044</v>
      </c>
      <c r="CW1698" s="31" t="s">
        <v>12560</v>
      </c>
      <c r="CX1698" s="31" t="s">
        <v>19043</v>
      </c>
      <c r="CY1698" s="31"/>
      <c r="CZ1698" s="31"/>
      <c r="DA1698" s="31"/>
      <c r="DB1698" s="31" t="s">
        <v>25301</v>
      </c>
      <c r="DC1698" s="31" t="s">
        <v>25302</v>
      </c>
      <c r="DD1698" s="31" t="s">
        <v>22904</v>
      </c>
      <c r="DE1698" s="31">
        <v>2020</v>
      </c>
      <c r="DF1698" s="31"/>
      <c r="DG1698" s="31"/>
      <c r="DH1698" s="31"/>
      <c r="DI1698" s="31" t="s">
        <v>25116</v>
      </c>
      <c r="DJ1698" s="31" t="s">
        <v>25117</v>
      </c>
      <c r="DK1698" s="31"/>
      <c r="DL1698" s="31"/>
      <c r="DM1698" s="38" t="s">
        <v>9866</v>
      </c>
      <c r="DN1698" s="38"/>
      <c r="DO1698" s="35" t="s">
        <v>20839</v>
      </c>
      <c r="DP1698" s="31" t="s">
        <v>13019</v>
      </c>
      <c r="DQ1698" s="31" t="s">
        <v>13018</v>
      </c>
      <c r="DR1698" s="31"/>
      <c r="DS1698" s="31" t="s">
        <v>27494</v>
      </c>
      <c r="DT1698" s="31" t="s">
        <v>38112</v>
      </c>
      <c r="DU1698" s="31">
        <v>3</v>
      </c>
      <c r="DV1698" s="31" t="s">
        <v>32167</v>
      </c>
      <c r="DW1698" s="31"/>
      <c r="DX1698" s="31"/>
      <c r="DY1698" s="31" t="s">
        <v>32919</v>
      </c>
      <c r="DZ1698" s="31" t="s">
        <v>32534</v>
      </c>
      <c r="EA1698" s="31" t="s">
        <v>28993</v>
      </c>
      <c r="EB1698" s="31">
        <v>0</v>
      </c>
      <c r="EC1698" s="31" t="s">
        <v>40142</v>
      </c>
      <c r="ED1698" s="31" t="s">
        <v>41101</v>
      </c>
      <c r="EE1698" s="31"/>
      <c r="EF1698" s="31"/>
      <c r="EG1698" s="31"/>
      <c r="EH1698" s="31"/>
      <c r="EI1698" s="31"/>
      <c r="EJ1698" s="31"/>
    </row>
    <row r="1699" spans="1:140" ht="23.25" customHeight="1">
      <c r="A1699" s="25">
        <v>1697</v>
      </c>
      <c r="B1699" s="30" t="s">
        <v>30127</v>
      </c>
      <c r="C1699" s="31">
        <v>140300879</v>
      </c>
      <c r="D1699" s="30" t="s">
        <v>1158</v>
      </c>
      <c r="E1699" s="30"/>
      <c r="F1699" s="30" t="s">
        <v>36254</v>
      </c>
      <c r="G1699" s="31">
        <f t="shared" si="246"/>
        <v>58</v>
      </c>
      <c r="H1699" s="72">
        <f t="shared" si="247"/>
        <v>46844</v>
      </c>
      <c r="I1699" s="30"/>
      <c r="J1699" s="30" t="s">
        <v>34084</v>
      </c>
      <c r="K1699" s="30" t="s">
        <v>4318</v>
      </c>
      <c r="L1699" s="31" t="s">
        <v>4318</v>
      </c>
      <c r="M1699" s="31" t="s">
        <v>3186</v>
      </c>
      <c r="N1699" s="31" t="s">
        <v>5797</v>
      </c>
      <c r="O1699" s="31" t="s">
        <v>5271</v>
      </c>
      <c r="P1699" s="31" t="s">
        <v>23983</v>
      </c>
      <c r="Q1699" s="31"/>
      <c r="R1699" s="31">
        <v>24</v>
      </c>
      <c r="S1699" s="31">
        <v>0</v>
      </c>
      <c r="T1699" s="31"/>
      <c r="U1699" s="31">
        <v>1318</v>
      </c>
      <c r="V1699" s="31"/>
      <c r="W1699" s="31" t="s">
        <v>6910</v>
      </c>
      <c r="X1699" s="31" t="s">
        <v>2434</v>
      </c>
      <c r="Y1699" s="31" t="e">
        <f t="shared" ca="1" si="248"/>
        <v>#VALUE!</v>
      </c>
      <c r="Z1699" s="31" t="e">
        <f t="shared" ca="1" si="249"/>
        <v>#VALUE!</v>
      </c>
      <c r="AA1699" s="31"/>
      <c r="AB1699" s="31" t="s">
        <v>11168</v>
      </c>
      <c r="AC1699" s="31" t="s">
        <v>34147</v>
      </c>
      <c r="AD1699" s="31" t="s">
        <v>34147</v>
      </c>
      <c r="AE1699" s="31"/>
      <c r="AF1699" s="31" t="s">
        <v>24699</v>
      </c>
      <c r="AG1699" s="31" t="s">
        <v>5852</v>
      </c>
      <c r="AH1699" s="31" t="s">
        <v>5852</v>
      </c>
      <c r="AI1699" s="31" t="s">
        <v>908</v>
      </c>
      <c r="AJ1699" s="31" t="s">
        <v>25284</v>
      </c>
      <c r="AK1699" s="31" t="s">
        <v>25285</v>
      </c>
      <c r="AL1699" s="31" t="s">
        <v>25180</v>
      </c>
      <c r="AM1699" s="31" t="s">
        <v>8035</v>
      </c>
      <c r="AN1699" s="31"/>
      <c r="AO1699" s="31"/>
      <c r="AP1699" s="31" t="s">
        <v>4602</v>
      </c>
      <c r="AQ1699" s="31"/>
      <c r="AR1699" s="31" t="s">
        <v>34147</v>
      </c>
      <c r="AS1699" s="31" t="s">
        <v>34147</v>
      </c>
      <c r="AT1699" s="31" t="str">
        <f>_xlfn.IFNA(VLOOKUP(D1699,'[1]5. 1 Mei 2022'!$C$7:$F$60,4,FALSE),"")</f>
        <v/>
      </c>
      <c r="AU1699" s="31"/>
      <c r="AV1699" s="31" t="s">
        <v>6581</v>
      </c>
      <c r="AW1699" s="31" t="s">
        <v>7927</v>
      </c>
      <c r="AX1699" s="29">
        <f t="shared" si="252"/>
        <v>41472</v>
      </c>
      <c r="AY1699" s="31" t="s">
        <v>26346</v>
      </c>
      <c r="AZ1699" s="31" t="s">
        <v>528</v>
      </c>
      <c r="BA1699" s="30" t="s">
        <v>4435</v>
      </c>
      <c r="BB1699" s="31"/>
      <c r="BC1699" s="31"/>
      <c r="BD1699" s="31" t="s">
        <v>20056</v>
      </c>
      <c r="BE1699" s="31" t="s">
        <v>7973</v>
      </c>
      <c r="BF1699" s="31" t="s">
        <v>6581</v>
      </c>
      <c r="BG1699" s="31"/>
      <c r="BH1699" s="31"/>
      <c r="BI1699" s="31" t="s">
        <v>8124</v>
      </c>
      <c r="BJ1699" s="31" t="s">
        <v>4105</v>
      </c>
      <c r="BK1699" s="31" t="str">
        <f t="shared" si="245"/>
        <v>III/d</v>
      </c>
      <c r="BL1699" s="31" t="s">
        <v>8077</v>
      </c>
      <c r="BM1699" s="31"/>
      <c r="BN1699" s="31"/>
      <c r="BO1699" s="31"/>
      <c r="BP1699" s="31" t="s">
        <v>1498</v>
      </c>
      <c r="BQ1699" s="31" t="s">
        <v>4105</v>
      </c>
      <c r="BR1699" s="31" t="s">
        <v>21839</v>
      </c>
      <c r="BS1699" s="31" t="s">
        <v>25689</v>
      </c>
      <c r="BT1699" s="31" t="s">
        <v>7167</v>
      </c>
      <c r="BU1699" s="31"/>
      <c r="BV1699" s="31" t="s">
        <v>2940</v>
      </c>
      <c r="BW1699" s="31">
        <f t="shared" ca="1" si="250"/>
        <v>30</v>
      </c>
      <c r="BX1699" s="78">
        <f t="shared" ca="1" si="251"/>
        <v>3</v>
      </c>
      <c r="BY1699" s="31"/>
      <c r="BZ1699" s="31"/>
      <c r="CA1699" s="31" t="s">
        <v>2483</v>
      </c>
      <c r="CB1699" s="31" t="s">
        <v>2519</v>
      </c>
      <c r="CC1699" s="31">
        <v>2</v>
      </c>
      <c r="CD1699" s="31">
        <v>1</v>
      </c>
      <c r="CE1699" s="31" t="s">
        <v>20085</v>
      </c>
      <c r="CF1699" s="31"/>
      <c r="CG1699" s="31"/>
      <c r="CH1699" s="31">
        <v>2009</v>
      </c>
      <c r="CI1699" s="31"/>
      <c r="CJ1699" s="31"/>
      <c r="CK1699" s="31"/>
      <c r="CL1699" s="31" t="s">
        <v>25003</v>
      </c>
      <c r="CM1699" s="31" t="s">
        <v>22179</v>
      </c>
      <c r="CN1699" s="31">
        <v>123</v>
      </c>
      <c r="CO1699" s="31" t="s">
        <v>25286</v>
      </c>
      <c r="CP1699" s="31" t="s">
        <v>22179</v>
      </c>
      <c r="CQ1699" s="31">
        <v>123</v>
      </c>
      <c r="CR1699" s="31">
        <v>3796</v>
      </c>
      <c r="CS1699" s="31" t="s">
        <v>18900</v>
      </c>
      <c r="CT1699" s="31" t="s">
        <v>18901</v>
      </c>
      <c r="CU1699" s="31" t="s">
        <v>18902</v>
      </c>
      <c r="CV1699" s="31" t="s">
        <v>18853</v>
      </c>
      <c r="CW1699" s="31" t="s">
        <v>18854</v>
      </c>
      <c r="CX1699" s="31" t="s">
        <v>7788</v>
      </c>
      <c r="CY1699" s="31"/>
      <c r="CZ1699" s="31"/>
      <c r="DA1699" s="31"/>
      <c r="DB1699" s="31" t="s">
        <v>25301</v>
      </c>
      <c r="DC1699" s="31" t="s">
        <v>25302</v>
      </c>
      <c r="DD1699" s="31" t="s">
        <v>22904</v>
      </c>
      <c r="DE1699" s="31">
        <v>2023</v>
      </c>
      <c r="DF1699" s="31"/>
      <c r="DG1699" s="31"/>
      <c r="DH1699" s="31"/>
      <c r="DI1699" s="31" t="s">
        <v>25116</v>
      </c>
      <c r="DJ1699" s="31" t="s">
        <v>25117</v>
      </c>
      <c r="DK1699" s="31"/>
      <c r="DL1699" s="31"/>
      <c r="DM1699" s="38" t="s">
        <v>9724</v>
      </c>
      <c r="DN1699" s="38"/>
      <c r="DO1699" s="35" t="s">
        <v>20887</v>
      </c>
      <c r="DP1699" s="31" t="s">
        <v>12970</v>
      </c>
      <c r="DQ1699" s="31" t="s">
        <v>12969</v>
      </c>
      <c r="DR1699" s="31"/>
      <c r="DS1699" s="31" t="s">
        <v>27355</v>
      </c>
      <c r="DT1699" s="31" t="s">
        <v>38113</v>
      </c>
      <c r="DU1699" s="31">
        <v>3</v>
      </c>
      <c r="DV1699" s="31" t="s">
        <v>32167</v>
      </c>
      <c r="DW1699" s="31"/>
      <c r="DX1699" s="31"/>
      <c r="DY1699" s="31" t="s">
        <v>25283</v>
      </c>
      <c r="DZ1699" s="31" t="s">
        <v>18320</v>
      </c>
      <c r="EA1699" s="31"/>
      <c r="EB1699" s="31">
        <v>0</v>
      </c>
      <c r="EC1699" s="31" t="s">
        <v>40142</v>
      </c>
      <c r="ED1699" s="31" t="s">
        <v>41101</v>
      </c>
      <c r="EE1699" s="31"/>
      <c r="EF1699" s="31"/>
      <c r="EG1699" s="31"/>
      <c r="EH1699" s="31"/>
      <c r="EI1699" s="31"/>
      <c r="EJ1699" s="31"/>
    </row>
    <row r="1700" spans="1:140" ht="23.25" customHeight="1">
      <c r="A1700" s="25">
        <v>1698</v>
      </c>
      <c r="B1700" s="30" t="s">
        <v>24331</v>
      </c>
      <c r="C1700" s="31" t="s">
        <v>4318</v>
      </c>
      <c r="D1700" s="30" t="s">
        <v>4822</v>
      </c>
      <c r="E1700" s="30"/>
      <c r="F1700" s="30" t="s">
        <v>36254</v>
      </c>
      <c r="G1700" s="31">
        <f t="shared" si="246"/>
        <v>58</v>
      </c>
      <c r="H1700" s="72">
        <f t="shared" si="247"/>
        <v>52444</v>
      </c>
      <c r="I1700" s="30"/>
      <c r="J1700" s="30" t="s">
        <v>34084</v>
      </c>
      <c r="K1700" s="30" t="s">
        <v>4318</v>
      </c>
      <c r="L1700" s="31" t="s">
        <v>4318</v>
      </c>
      <c r="M1700" s="31" t="s">
        <v>6378</v>
      </c>
      <c r="N1700" s="31" t="s">
        <v>4008</v>
      </c>
      <c r="O1700" s="31" t="s">
        <v>4320</v>
      </c>
      <c r="P1700" s="52" t="s">
        <v>35985</v>
      </c>
      <c r="Q1700" s="31" t="s">
        <v>41949</v>
      </c>
      <c r="R1700" s="31">
        <v>12</v>
      </c>
      <c r="S1700" s="31">
        <v>4</v>
      </c>
      <c r="T1700" s="31"/>
      <c r="U1700" s="31">
        <v>1592</v>
      </c>
      <c r="V1700" s="31"/>
      <c r="W1700" s="31" t="s">
        <v>980</v>
      </c>
      <c r="X1700" s="31" t="s">
        <v>7298</v>
      </c>
      <c r="Y1700" s="31" t="e">
        <f t="shared" ca="1" si="248"/>
        <v>#VALUE!</v>
      </c>
      <c r="Z1700" s="31" t="e">
        <f t="shared" ca="1" si="249"/>
        <v>#VALUE!</v>
      </c>
      <c r="AA1700" s="31"/>
      <c r="AB1700" s="31" t="s">
        <v>11144</v>
      </c>
      <c r="AC1700" s="31" t="s">
        <v>34145</v>
      </c>
      <c r="AD1700" s="31" t="s">
        <v>34145</v>
      </c>
      <c r="AE1700" s="31"/>
      <c r="AF1700" s="31" t="s">
        <v>24701</v>
      </c>
      <c r="AG1700" s="31" t="s">
        <v>4322</v>
      </c>
      <c r="AH1700" s="31" t="s">
        <v>4322</v>
      </c>
      <c r="AI1700" s="31" t="s">
        <v>908</v>
      </c>
      <c r="AJ1700" s="31" t="s">
        <v>951</v>
      </c>
      <c r="AK1700" s="31">
        <v>167370</v>
      </c>
      <c r="AL1700" s="31" t="s">
        <v>5003</v>
      </c>
      <c r="AM1700" s="31" t="s">
        <v>2772</v>
      </c>
      <c r="AN1700" s="31"/>
      <c r="AO1700" s="31"/>
      <c r="AP1700" s="31" t="s">
        <v>3619</v>
      </c>
      <c r="AQ1700" s="31" t="s">
        <v>7696</v>
      </c>
      <c r="AR1700" s="31" t="s">
        <v>34145</v>
      </c>
      <c r="AS1700" s="31" t="s">
        <v>34145</v>
      </c>
      <c r="AT1700" s="31" t="str">
        <f>_xlfn.IFNA(VLOOKUP(D1700,'[1]5. 1 Mei 2022'!$C$7:$F$60,4,FALSE),"")</f>
        <v/>
      </c>
      <c r="AU1700" s="31"/>
      <c r="AV1700" s="31" t="s">
        <v>20034</v>
      </c>
      <c r="AW1700" s="31" t="s">
        <v>7696</v>
      </c>
      <c r="AX1700" s="29">
        <f t="shared" si="252"/>
        <v>44371</v>
      </c>
      <c r="AY1700" s="31" t="s">
        <v>26346</v>
      </c>
      <c r="AZ1700" s="31" t="s">
        <v>225</v>
      </c>
      <c r="BA1700" s="30" t="s">
        <v>3619</v>
      </c>
      <c r="BB1700" s="31" t="s">
        <v>17504</v>
      </c>
      <c r="BC1700" s="31"/>
      <c r="BD1700" s="31" t="s">
        <v>1759</v>
      </c>
      <c r="BE1700" s="31" t="s">
        <v>7969</v>
      </c>
      <c r="BF1700" s="31" t="s">
        <v>20034</v>
      </c>
      <c r="BG1700" s="31"/>
      <c r="BH1700" s="31"/>
      <c r="BI1700" s="31" t="s">
        <v>8136</v>
      </c>
      <c r="BJ1700" s="31" t="s">
        <v>20275</v>
      </c>
      <c r="BK1700" s="31" t="str">
        <f t="shared" si="245"/>
        <v>III/c</v>
      </c>
      <c r="BL1700" s="31" t="s">
        <v>8077</v>
      </c>
      <c r="BM1700" s="31"/>
      <c r="BN1700" s="31"/>
      <c r="BO1700" s="31"/>
      <c r="BP1700" s="31" t="s">
        <v>1498</v>
      </c>
      <c r="BQ1700" s="31" t="s">
        <v>3185</v>
      </c>
      <c r="BR1700" s="52" t="s">
        <v>24067</v>
      </c>
      <c r="BS1700" s="31" t="s">
        <v>41836</v>
      </c>
      <c r="BT1700" s="31" t="s">
        <v>7564</v>
      </c>
      <c r="BU1700" s="31" t="s">
        <v>718</v>
      </c>
      <c r="BV1700" s="31" t="s">
        <v>5383</v>
      </c>
      <c r="BW1700" s="31">
        <f t="shared" ca="1" si="250"/>
        <v>14</v>
      </c>
      <c r="BX1700" s="78">
        <f t="shared" ca="1" si="251"/>
        <v>3</v>
      </c>
      <c r="BY1700" s="31"/>
      <c r="BZ1700" s="31"/>
      <c r="CA1700" s="31" t="s">
        <v>2483</v>
      </c>
      <c r="CB1700" s="31" t="s">
        <v>2519</v>
      </c>
      <c r="CC1700" s="31">
        <v>1</v>
      </c>
      <c r="CD1700" s="31">
        <v>1</v>
      </c>
      <c r="CE1700" s="31" t="s">
        <v>20085</v>
      </c>
      <c r="CF1700" s="31"/>
      <c r="CG1700" s="31"/>
      <c r="CH1700" s="31"/>
      <c r="CI1700" s="31"/>
      <c r="CJ1700" s="31"/>
      <c r="CK1700" s="31"/>
      <c r="CL1700" s="31" t="s">
        <v>22066</v>
      </c>
      <c r="CM1700" s="31" t="s">
        <v>21989</v>
      </c>
      <c r="CN1700" s="31">
        <v>123</v>
      </c>
      <c r="CO1700" s="31" t="s">
        <v>25961</v>
      </c>
      <c r="CP1700" s="31" t="s">
        <v>21989</v>
      </c>
      <c r="CQ1700" s="31">
        <v>123</v>
      </c>
      <c r="CR1700" s="31">
        <v>4234</v>
      </c>
      <c r="CS1700" s="31" t="s">
        <v>8731</v>
      </c>
      <c r="CT1700" s="31" t="s">
        <v>10253</v>
      </c>
      <c r="CU1700" s="31" t="s">
        <v>10254</v>
      </c>
      <c r="CV1700" s="31" t="s">
        <v>10313</v>
      </c>
      <c r="CW1700" s="31" t="s">
        <v>10314</v>
      </c>
      <c r="CX1700" s="31" t="s">
        <v>10315</v>
      </c>
      <c r="CY1700" s="31"/>
      <c r="CZ1700" s="31"/>
      <c r="DA1700" s="31"/>
      <c r="DB1700" s="31" t="s">
        <v>15747</v>
      </c>
      <c r="DC1700" s="31" t="s">
        <v>15751</v>
      </c>
      <c r="DD1700" s="31" t="s">
        <v>15746</v>
      </c>
      <c r="DE1700" s="31"/>
      <c r="DF1700" s="31"/>
      <c r="DG1700" s="31"/>
      <c r="DH1700" s="31"/>
      <c r="DI1700" s="31" t="s">
        <v>24822</v>
      </c>
      <c r="DJ1700" s="31" t="s">
        <v>24823</v>
      </c>
      <c r="DK1700" s="31"/>
      <c r="DL1700" s="31"/>
      <c r="DM1700" s="38" t="s">
        <v>9439</v>
      </c>
      <c r="DN1700" s="38"/>
      <c r="DO1700" s="35" t="s">
        <v>20712</v>
      </c>
      <c r="DP1700" s="31" t="s">
        <v>15028</v>
      </c>
      <c r="DQ1700" s="31" t="s">
        <v>15029</v>
      </c>
      <c r="DR1700" s="31"/>
      <c r="DS1700" s="31" t="s">
        <v>27077</v>
      </c>
      <c r="DT1700" s="31" t="s">
        <v>38114</v>
      </c>
      <c r="DU1700" s="31">
        <v>3</v>
      </c>
      <c r="DV1700" s="31" t="s">
        <v>32167</v>
      </c>
      <c r="DW1700" s="31" t="s">
        <v>1759</v>
      </c>
      <c r="DX1700" s="31" t="s">
        <v>1759</v>
      </c>
      <c r="DY1700" s="31" t="s">
        <v>40587</v>
      </c>
      <c r="DZ1700" s="52" t="s">
        <v>40579</v>
      </c>
      <c r="EA1700" s="52" t="s">
        <v>31244</v>
      </c>
      <c r="EB1700" s="31">
        <v>0</v>
      </c>
      <c r="EC1700" s="31" t="s">
        <v>40168</v>
      </c>
      <c r="ED1700" s="31" t="s">
        <v>41101</v>
      </c>
      <c r="EE1700" s="31"/>
      <c r="EF1700" s="31"/>
      <c r="EG1700" s="31"/>
      <c r="EH1700" s="31"/>
      <c r="EI1700" s="31"/>
      <c r="EJ1700" s="31"/>
    </row>
    <row r="1701" spans="1:140" ht="23.25" customHeight="1">
      <c r="A1701" s="25">
        <v>1699</v>
      </c>
      <c r="B1701" s="30" t="s">
        <v>19731</v>
      </c>
      <c r="C1701" s="31" t="s">
        <v>6220</v>
      </c>
      <c r="D1701" s="30" t="s">
        <v>19736</v>
      </c>
      <c r="E1701" s="30"/>
      <c r="F1701" s="30" t="s">
        <v>36262</v>
      </c>
      <c r="G1701" s="31">
        <f t="shared" si="246"/>
        <v>58</v>
      </c>
      <c r="H1701" s="72">
        <f t="shared" si="247"/>
        <v>56005</v>
      </c>
      <c r="I1701" s="30" t="s">
        <v>39713</v>
      </c>
      <c r="J1701" s="30" t="s">
        <v>34085</v>
      </c>
      <c r="K1701" s="30" t="s">
        <v>34082</v>
      </c>
      <c r="L1701" s="31" t="s">
        <v>6220</v>
      </c>
      <c r="M1701" s="31" t="s">
        <v>6378</v>
      </c>
      <c r="N1701" s="31" t="s">
        <v>5865</v>
      </c>
      <c r="O1701" s="31" t="s">
        <v>5117</v>
      </c>
      <c r="P1701" s="29">
        <v>44682</v>
      </c>
      <c r="Q1701" s="29"/>
      <c r="R1701" s="31"/>
      <c r="S1701" s="31"/>
      <c r="T1701" s="29">
        <v>44693</v>
      </c>
      <c r="U1701" s="31" t="s">
        <v>22855</v>
      </c>
      <c r="V1701" s="31"/>
      <c r="W1701" s="31" t="s">
        <v>6910</v>
      </c>
      <c r="X1701" s="31" t="s">
        <v>19753</v>
      </c>
      <c r="Y1701" s="31" t="e">
        <f t="shared" ca="1" si="248"/>
        <v>#VALUE!</v>
      </c>
      <c r="Z1701" s="31" t="e">
        <f t="shared" ca="1" si="249"/>
        <v>#VALUE!</v>
      </c>
      <c r="AA1701" s="31"/>
      <c r="AB1701" s="31" t="s">
        <v>11144</v>
      </c>
      <c r="AC1701" s="31" t="s">
        <v>34145</v>
      </c>
      <c r="AD1701" s="31" t="s">
        <v>34145</v>
      </c>
      <c r="AE1701" s="31"/>
      <c r="AF1701" s="31" t="s">
        <v>24701</v>
      </c>
      <c r="AG1701" s="31" t="s">
        <v>4322</v>
      </c>
      <c r="AH1701" s="31" t="s">
        <v>4322</v>
      </c>
      <c r="AI1701" s="31" t="s">
        <v>908</v>
      </c>
      <c r="AJ1701" s="31">
        <v>13061</v>
      </c>
      <c r="AK1701" s="31" t="s">
        <v>19884</v>
      </c>
      <c r="AL1701" s="31" t="s">
        <v>15435</v>
      </c>
      <c r="AM1701" s="31" t="s">
        <v>2772</v>
      </c>
      <c r="AN1701" s="31"/>
      <c r="AO1701" s="31"/>
      <c r="AP1701" s="31" t="s">
        <v>18118</v>
      </c>
      <c r="AQ1701" s="31" t="s">
        <v>16040</v>
      </c>
      <c r="AR1701" s="31" t="s">
        <v>34145</v>
      </c>
      <c r="AS1701" s="31" t="s">
        <v>34145</v>
      </c>
      <c r="AT1701" s="31" t="str">
        <f>_xlfn.IFNA(VLOOKUP(D1701,'[1]5. 1 Mei 2022'!$C$7:$F$60,4,FALSE),"")</f>
        <v/>
      </c>
      <c r="AU1701" s="31"/>
      <c r="AV1701" s="31" t="s">
        <v>26001</v>
      </c>
      <c r="AW1701" s="31" t="s">
        <v>21723</v>
      </c>
      <c r="AX1701" s="29">
        <f t="shared" si="252"/>
        <v>46555</v>
      </c>
      <c r="AY1701" s="31" t="s">
        <v>26346</v>
      </c>
      <c r="AZ1701" s="31" t="s">
        <v>2622</v>
      </c>
      <c r="BA1701" s="30" t="s">
        <v>18118</v>
      </c>
      <c r="BB1701" s="31" t="s">
        <v>8024</v>
      </c>
      <c r="BC1701" s="31"/>
      <c r="BD1701" s="31" t="s">
        <v>11423</v>
      </c>
      <c r="BE1701" s="31" t="s">
        <v>7969</v>
      </c>
      <c r="BF1701" s="31" t="s">
        <v>26001</v>
      </c>
      <c r="BG1701" s="31"/>
      <c r="BH1701" s="31"/>
      <c r="BI1701" s="31"/>
      <c r="BJ1701" s="31">
        <v>0</v>
      </c>
      <c r="BK1701" s="31" t="str">
        <f t="shared" si="245"/>
        <v>II/c</v>
      </c>
      <c r="BL1701" s="31"/>
      <c r="BM1701" s="31"/>
      <c r="BN1701" s="31"/>
      <c r="BO1701" s="31"/>
      <c r="BP1701" s="31"/>
      <c r="BQ1701" s="31"/>
      <c r="BR1701" s="31"/>
      <c r="BS1701" s="31"/>
      <c r="BT1701" s="31"/>
      <c r="BU1701" s="31"/>
      <c r="BV1701" s="31" t="s">
        <v>8461</v>
      </c>
      <c r="BW1701" s="31">
        <f t="shared" ca="1" si="250"/>
        <v>6</v>
      </c>
      <c r="BX1701" s="78">
        <f t="shared" ca="1" si="251"/>
        <v>3</v>
      </c>
      <c r="BY1701" s="31"/>
      <c r="BZ1701" s="31"/>
      <c r="CA1701" s="31" t="s">
        <v>2483</v>
      </c>
      <c r="CB1701" s="31" t="s">
        <v>2519</v>
      </c>
      <c r="CC1701" s="31"/>
      <c r="CD1701" s="31">
        <v>1</v>
      </c>
      <c r="CE1701" s="31" t="s">
        <v>20085</v>
      </c>
      <c r="CF1701" s="31"/>
      <c r="CG1701" s="31"/>
      <c r="CH1701" s="31"/>
      <c r="CI1701" s="31"/>
      <c r="CJ1701" s="31"/>
      <c r="CK1701" s="31"/>
      <c r="CL1701" s="31" t="s">
        <v>39413</v>
      </c>
      <c r="CM1701" s="31" t="s">
        <v>33451</v>
      </c>
      <c r="CN1701" s="31" t="s">
        <v>36751</v>
      </c>
      <c r="CO1701" s="31" t="s">
        <v>39731</v>
      </c>
      <c r="CP1701" s="52" t="s">
        <v>35747</v>
      </c>
      <c r="CQ1701" s="31">
        <v>127</v>
      </c>
      <c r="CR1701" s="31">
        <v>6666</v>
      </c>
      <c r="CS1701" s="31" t="s">
        <v>22126</v>
      </c>
      <c r="CT1701" s="31"/>
      <c r="CU1701" s="31"/>
      <c r="CV1701" s="31" t="s">
        <v>20130</v>
      </c>
      <c r="CW1701" s="31" t="s">
        <v>20131</v>
      </c>
      <c r="CX1701" s="31" t="s">
        <v>18723</v>
      </c>
      <c r="CY1701" s="31"/>
      <c r="CZ1701" s="31"/>
      <c r="DA1701" s="31"/>
      <c r="DB1701" s="31"/>
      <c r="DC1701" s="31"/>
      <c r="DD1701" s="31"/>
      <c r="DE1701" s="31"/>
      <c r="DF1701" s="31"/>
      <c r="DG1701" s="31"/>
      <c r="DH1701" s="31"/>
      <c r="DI1701" s="31"/>
      <c r="DJ1701" s="31"/>
      <c r="DK1701" s="31"/>
      <c r="DL1701" s="31"/>
      <c r="DM1701" s="38" t="s">
        <v>19883</v>
      </c>
      <c r="DN1701" s="38"/>
      <c r="DO1701" s="35"/>
      <c r="DP1701" s="31" t="s">
        <v>19881</v>
      </c>
      <c r="DQ1701" s="31" t="s">
        <v>19882</v>
      </c>
      <c r="DR1701" s="31" t="s">
        <v>19770</v>
      </c>
      <c r="DS1701" s="31" t="s">
        <v>27837</v>
      </c>
      <c r="DT1701" s="31" t="s">
        <v>19778</v>
      </c>
      <c r="DU1701" s="31">
        <v>3</v>
      </c>
      <c r="DV1701" s="31" t="s">
        <v>32167</v>
      </c>
      <c r="DW1701" s="31" t="s">
        <v>11423</v>
      </c>
      <c r="DX1701" s="31" t="s">
        <v>11423</v>
      </c>
      <c r="DY1701" s="31" t="s">
        <v>28852</v>
      </c>
      <c r="DZ1701" s="31" t="s">
        <v>18545</v>
      </c>
      <c r="EA1701" s="31"/>
      <c r="EB1701" s="31">
        <v>0</v>
      </c>
      <c r="EC1701" s="31" t="s">
        <v>40168</v>
      </c>
      <c r="ED1701" s="31" t="s">
        <v>41101</v>
      </c>
      <c r="EE1701" s="31"/>
      <c r="EF1701" s="31"/>
      <c r="EG1701" s="31"/>
      <c r="EH1701" s="31"/>
      <c r="EI1701" s="31"/>
      <c r="EJ1701" s="31"/>
    </row>
    <row r="1702" spans="1:140" ht="23.25" customHeight="1">
      <c r="A1702" s="25">
        <v>1700</v>
      </c>
      <c r="B1702" s="30" t="s">
        <v>24309</v>
      </c>
      <c r="C1702" s="31">
        <v>140362537</v>
      </c>
      <c r="D1702" s="30" t="s">
        <v>185</v>
      </c>
      <c r="E1702" s="30"/>
      <c r="F1702" s="30" t="s">
        <v>36254</v>
      </c>
      <c r="G1702" s="31">
        <f t="shared" si="246"/>
        <v>58</v>
      </c>
      <c r="H1702" s="72">
        <f t="shared" si="247"/>
        <v>48488</v>
      </c>
      <c r="I1702" s="30"/>
      <c r="J1702" s="30" t="s">
        <v>34084</v>
      </c>
      <c r="K1702" s="30" t="s">
        <v>4318</v>
      </c>
      <c r="L1702" s="31" t="s">
        <v>4318</v>
      </c>
      <c r="M1702" s="31" t="s">
        <v>3186</v>
      </c>
      <c r="N1702" s="31" t="s">
        <v>5797</v>
      </c>
      <c r="O1702" s="31" t="s">
        <v>5271</v>
      </c>
      <c r="P1702" s="31" t="s">
        <v>23973</v>
      </c>
      <c r="Q1702" s="31"/>
      <c r="R1702" s="31">
        <v>22</v>
      </c>
      <c r="S1702" s="31">
        <v>0</v>
      </c>
      <c r="T1702" s="31"/>
      <c r="U1702" s="31">
        <v>1025</v>
      </c>
      <c r="V1702" s="31"/>
      <c r="W1702" s="31" t="s">
        <v>3423</v>
      </c>
      <c r="X1702" s="31" t="s">
        <v>5893</v>
      </c>
      <c r="Y1702" s="31">
        <f t="shared" ca="1" si="248"/>
        <v>49</v>
      </c>
      <c r="Z1702" s="31" t="str">
        <f t="shared" ca="1" si="249"/>
        <v>46-58</v>
      </c>
      <c r="AA1702" s="31"/>
      <c r="AB1702" s="31" t="s">
        <v>11144</v>
      </c>
      <c r="AC1702" s="31" t="s">
        <v>34145</v>
      </c>
      <c r="AD1702" s="31" t="s">
        <v>34145</v>
      </c>
      <c r="AE1702" s="31"/>
      <c r="AF1702" s="31" t="s">
        <v>24701</v>
      </c>
      <c r="AG1702" s="31" t="s">
        <v>4322</v>
      </c>
      <c r="AH1702" s="31" t="s">
        <v>4322</v>
      </c>
      <c r="AI1702" s="31" t="s">
        <v>908</v>
      </c>
      <c r="AJ1702" s="31" t="s">
        <v>5394</v>
      </c>
      <c r="AK1702" s="31" t="s">
        <v>5395</v>
      </c>
      <c r="AL1702" s="31" t="s">
        <v>5396</v>
      </c>
      <c r="AM1702" s="31" t="s">
        <v>6617</v>
      </c>
      <c r="AN1702" s="31"/>
      <c r="AO1702" s="31"/>
      <c r="AP1702" s="31" t="s">
        <v>18118</v>
      </c>
      <c r="AQ1702" s="31" t="s">
        <v>12247</v>
      </c>
      <c r="AR1702" s="31" t="s">
        <v>34145</v>
      </c>
      <c r="AS1702" s="31" t="s">
        <v>34145</v>
      </c>
      <c r="AT1702" s="31" t="str">
        <f>_xlfn.IFNA(VLOOKUP(D1702,'[1]5. 1 Mei 2022'!$C$7:$F$60,4,FALSE),"")</f>
        <v/>
      </c>
      <c r="AU1702" s="31"/>
      <c r="AV1702" s="31" t="s">
        <v>20033</v>
      </c>
      <c r="AW1702" s="31" t="s">
        <v>31449</v>
      </c>
      <c r="AX1702" s="29">
        <f t="shared" si="252"/>
        <v>46331</v>
      </c>
      <c r="AY1702" s="31" t="s">
        <v>26346</v>
      </c>
      <c r="AZ1702" s="31" t="s">
        <v>2622</v>
      </c>
      <c r="BA1702" s="30" t="s">
        <v>18118</v>
      </c>
      <c r="BB1702" s="31" t="s">
        <v>8027</v>
      </c>
      <c r="BC1702" s="31"/>
      <c r="BD1702" s="31" t="s">
        <v>7997</v>
      </c>
      <c r="BE1702" s="31" t="s">
        <v>7969</v>
      </c>
      <c r="BF1702" s="31" t="s">
        <v>20033</v>
      </c>
      <c r="BG1702" s="31"/>
      <c r="BH1702" s="31"/>
      <c r="BI1702" s="31" t="s">
        <v>8136</v>
      </c>
      <c r="BJ1702" s="31" t="s">
        <v>3185</v>
      </c>
      <c r="BK1702" s="31" t="str">
        <f t="shared" si="245"/>
        <v>III/d</v>
      </c>
      <c r="BL1702" s="31" t="s">
        <v>8077</v>
      </c>
      <c r="BM1702" s="31"/>
      <c r="BN1702" s="31"/>
      <c r="BO1702" s="31"/>
      <c r="BP1702" s="31" t="s">
        <v>1498</v>
      </c>
      <c r="BQ1702" s="31" t="s">
        <v>3185</v>
      </c>
      <c r="BR1702" s="31" t="s">
        <v>17977</v>
      </c>
      <c r="BS1702" s="31" t="s">
        <v>24040</v>
      </c>
      <c r="BT1702" s="31" t="s">
        <v>2289</v>
      </c>
      <c r="BU1702" s="31"/>
      <c r="BV1702" s="31" t="s">
        <v>2290</v>
      </c>
      <c r="BW1702" s="31">
        <f t="shared" ca="1" si="250"/>
        <v>26</v>
      </c>
      <c r="BX1702" s="78">
        <f t="shared" ca="1" si="251"/>
        <v>2</v>
      </c>
      <c r="BY1702" s="31"/>
      <c r="BZ1702" s="31"/>
      <c r="CA1702" s="31" t="s">
        <v>2483</v>
      </c>
      <c r="CB1702" s="31" t="s">
        <v>2519</v>
      </c>
      <c r="CC1702" s="31">
        <v>2</v>
      </c>
      <c r="CD1702" s="31">
        <v>1</v>
      </c>
      <c r="CE1702" s="31" t="s">
        <v>20085</v>
      </c>
      <c r="CF1702" s="31"/>
      <c r="CG1702" s="31">
        <v>2012</v>
      </c>
      <c r="CH1702" s="31"/>
      <c r="CI1702" s="31"/>
      <c r="CJ1702" s="31"/>
      <c r="CK1702" s="31"/>
      <c r="CL1702" s="31" t="s">
        <v>23315</v>
      </c>
      <c r="CM1702" s="31" t="s">
        <v>22367</v>
      </c>
      <c r="CN1702" s="31">
        <v>123</v>
      </c>
      <c r="CO1702" s="31" t="s">
        <v>28655</v>
      </c>
      <c r="CP1702" s="31" t="s">
        <v>22367</v>
      </c>
      <c r="CQ1702" s="31">
        <v>123</v>
      </c>
      <c r="CR1702" s="31">
        <v>3605</v>
      </c>
      <c r="CS1702" s="31" t="s">
        <v>11174</v>
      </c>
      <c r="CT1702" s="31" t="s">
        <v>10553</v>
      </c>
      <c r="CU1702" s="31" t="s">
        <v>10554</v>
      </c>
      <c r="CV1702" s="31" t="s">
        <v>10338</v>
      </c>
      <c r="CW1702" s="31" t="s">
        <v>11175</v>
      </c>
      <c r="CX1702" s="31" t="s">
        <v>10312</v>
      </c>
      <c r="CY1702" s="31"/>
      <c r="CZ1702" s="31"/>
      <c r="DA1702" s="31"/>
      <c r="DB1702" s="31" t="s">
        <v>15747</v>
      </c>
      <c r="DC1702" s="31" t="s">
        <v>15752</v>
      </c>
      <c r="DD1702" s="31" t="s">
        <v>15746</v>
      </c>
      <c r="DE1702" s="31"/>
      <c r="DF1702" s="31"/>
      <c r="DG1702" s="31"/>
      <c r="DH1702" s="31"/>
      <c r="DI1702" s="31" t="s">
        <v>24822</v>
      </c>
      <c r="DJ1702" s="31" t="s">
        <v>24823</v>
      </c>
      <c r="DK1702" s="31" t="s">
        <v>25645</v>
      </c>
      <c r="DL1702" s="31" t="s">
        <v>13888</v>
      </c>
      <c r="DM1702" s="38" t="s">
        <v>9415</v>
      </c>
      <c r="DN1702" s="38"/>
      <c r="DO1702" s="35" t="s">
        <v>20534</v>
      </c>
      <c r="DP1702" s="31" t="s">
        <v>13505</v>
      </c>
      <c r="DQ1702" s="31" t="s">
        <v>13504</v>
      </c>
      <c r="DR1702" s="31"/>
      <c r="DS1702" s="31" t="s">
        <v>27058</v>
      </c>
      <c r="DT1702" s="31" t="s">
        <v>38115</v>
      </c>
      <c r="DU1702" s="31">
        <v>3</v>
      </c>
      <c r="DV1702" s="31" t="s">
        <v>32167</v>
      </c>
      <c r="DW1702" s="31" t="s">
        <v>7997</v>
      </c>
      <c r="DX1702" s="31" t="s">
        <v>7997</v>
      </c>
      <c r="DY1702" s="31" t="s">
        <v>25339</v>
      </c>
      <c r="DZ1702" s="31" t="s">
        <v>25334</v>
      </c>
      <c r="EA1702" s="31"/>
      <c r="EB1702" s="31">
        <v>0</v>
      </c>
      <c r="EC1702" s="31" t="s">
        <v>40168</v>
      </c>
      <c r="ED1702" s="31" t="s">
        <v>41101</v>
      </c>
      <c r="EE1702" s="31"/>
      <c r="EF1702" s="31"/>
      <c r="EG1702" s="31"/>
      <c r="EH1702" s="31"/>
      <c r="EI1702" s="31"/>
      <c r="EJ1702" s="31"/>
    </row>
    <row r="1703" spans="1:140" ht="23.25" customHeight="1">
      <c r="A1703" s="25">
        <v>1701</v>
      </c>
      <c r="B1703" s="30" t="s">
        <v>33303</v>
      </c>
      <c r="C1703" s="31" t="s">
        <v>29980</v>
      </c>
      <c r="D1703" s="30" t="s">
        <v>33133</v>
      </c>
      <c r="E1703" s="30"/>
      <c r="F1703" s="30" t="s">
        <v>36256</v>
      </c>
      <c r="G1703" s="31">
        <f t="shared" si="246"/>
        <v>58</v>
      </c>
      <c r="H1703" s="72">
        <f t="shared" si="247"/>
        <v>57589</v>
      </c>
      <c r="I1703" s="30"/>
      <c r="J1703" s="30" t="s">
        <v>34084</v>
      </c>
      <c r="K1703" s="30" t="s">
        <v>4318</v>
      </c>
      <c r="L1703" s="31" t="s">
        <v>4318</v>
      </c>
      <c r="M1703" s="31" t="s">
        <v>3186</v>
      </c>
      <c r="N1703" s="31" t="s">
        <v>5865</v>
      </c>
      <c r="O1703" s="31" t="s">
        <v>5117</v>
      </c>
      <c r="P1703" s="52" t="s">
        <v>35984</v>
      </c>
      <c r="Q1703" s="52" t="s">
        <v>41364</v>
      </c>
      <c r="R1703" s="31"/>
      <c r="S1703" s="31"/>
      <c r="T1703" s="31"/>
      <c r="U1703" s="31"/>
      <c r="V1703" s="31"/>
      <c r="W1703" s="31" t="s">
        <v>2471</v>
      </c>
      <c r="X1703" s="31" t="s">
        <v>33134</v>
      </c>
      <c r="Y1703" s="31" t="e">
        <f t="shared" ca="1" si="248"/>
        <v>#VALUE!</v>
      </c>
      <c r="Z1703" s="31" t="e">
        <f t="shared" ca="1" si="249"/>
        <v>#VALUE!</v>
      </c>
      <c r="AA1703" s="31"/>
      <c r="AB1703" s="31" t="s">
        <v>11144</v>
      </c>
      <c r="AC1703" s="31" t="s">
        <v>34145</v>
      </c>
      <c r="AD1703" s="31" t="s">
        <v>34145</v>
      </c>
      <c r="AE1703" s="31"/>
      <c r="AF1703" s="31" t="s">
        <v>24701</v>
      </c>
      <c r="AG1703" s="31" t="s">
        <v>4322</v>
      </c>
      <c r="AH1703" s="31" t="s">
        <v>4322</v>
      </c>
      <c r="AI1703" s="31" t="s">
        <v>908</v>
      </c>
      <c r="AJ1703" s="31" t="s">
        <v>36344</v>
      </c>
      <c r="AK1703" s="52" t="s">
        <v>36345</v>
      </c>
      <c r="AL1703" s="52" t="s">
        <v>29565</v>
      </c>
      <c r="AM1703" s="31" t="s">
        <v>8055</v>
      </c>
      <c r="AN1703" s="31"/>
      <c r="AO1703" s="31"/>
      <c r="AP1703" s="31" t="s">
        <v>33003</v>
      </c>
      <c r="AQ1703" s="52" t="s">
        <v>20332</v>
      </c>
      <c r="AR1703" s="31" t="s">
        <v>34145</v>
      </c>
      <c r="AS1703" s="31" t="s">
        <v>34145</v>
      </c>
      <c r="AT1703" s="31" t="s">
        <v>41049</v>
      </c>
      <c r="AU1703" s="31"/>
      <c r="AV1703" s="31" t="s">
        <v>26001</v>
      </c>
      <c r="AW1703" s="52" t="s">
        <v>20332</v>
      </c>
      <c r="AX1703" s="29">
        <f t="shared" si="252"/>
        <v>46524</v>
      </c>
      <c r="AY1703" s="31" t="s">
        <v>26346</v>
      </c>
      <c r="AZ1703" s="31" t="s">
        <v>33005</v>
      </c>
      <c r="BA1703" s="30" t="s">
        <v>33003</v>
      </c>
      <c r="BB1703" s="31" t="s">
        <v>11647</v>
      </c>
      <c r="BC1703" s="31" t="s">
        <v>41048</v>
      </c>
      <c r="BD1703" s="31" t="s">
        <v>11423</v>
      </c>
      <c r="BE1703" s="31" t="s">
        <v>7969</v>
      </c>
      <c r="BF1703" s="31" t="s">
        <v>26001</v>
      </c>
      <c r="BG1703" s="31"/>
      <c r="BH1703" s="31"/>
      <c r="BI1703" s="31"/>
      <c r="BJ1703" s="31"/>
      <c r="BK1703" s="31" t="str">
        <f t="shared" si="245"/>
        <v>II/c</v>
      </c>
      <c r="BL1703" s="31"/>
      <c r="BM1703" s="31"/>
      <c r="BN1703" s="31"/>
      <c r="BO1703" s="31"/>
      <c r="BP1703" s="31"/>
      <c r="BQ1703" s="31" t="s">
        <v>20284</v>
      </c>
      <c r="BR1703" s="31" t="s">
        <v>41376</v>
      </c>
      <c r="BS1703" s="31">
        <v>0</v>
      </c>
      <c r="BT1703" s="52" t="s">
        <v>20332</v>
      </c>
      <c r="BU1703" s="52" t="s">
        <v>35984</v>
      </c>
      <c r="BV1703" s="31" t="s">
        <v>20332</v>
      </c>
      <c r="BW1703" s="31">
        <f t="shared" ca="1" si="250"/>
        <v>1</v>
      </c>
      <c r="BX1703" s="78">
        <f t="shared" ca="1" si="251"/>
        <v>3</v>
      </c>
      <c r="BY1703" s="31"/>
      <c r="BZ1703" s="31"/>
      <c r="CA1703" s="31" t="s">
        <v>2483</v>
      </c>
      <c r="CB1703" s="31" t="s">
        <v>2406</v>
      </c>
      <c r="CC1703" s="31"/>
      <c r="CD1703" s="31"/>
      <c r="CE1703" s="31"/>
      <c r="CF1703" s="31"/>
      <c r="CG1703" s="31"/>
      <c r="CH1703" s="31"/>
      <c r="CI1703" s="31"/>
      <c r="CJ1703" s="31"/>
      <c r="CK1703" s="31"/>
      <c r="CL1703" s="31" t="s">
        <v>36346</v>
      </c>
      <c r="CM1703" s="52" t="s">
        <v>36347</v>
      </c>
      <c r="CN1703" s="31">
        <v>126</v>
      </c>
      <c r="CO1703" s="31" t="s">
        <v>39586</v>
      </c>
      <c r="CP1703" s="52" t="s">
        <v>36347</v>
      </c>
      <c r="CQ1703" s="31">
        <v>126</v>
      </c>
      <c r="CR1703" s="31">
        <v>6944</v>
      </c>
      <c r="CS1703" s="31"/>
      <c r="CT1703" s="31"/>
      <c r="CU1703" s="31"/>
      <c r="CV1703" s="31"/>
      <c r="CW1703" s="31"/>
      <c r="CX1703" s="31"/>
      <c r="CY1703" s="31"/>
      <c r="CZ1703" s="31"/>
      <c r="DA1703" s="31"/>
      <c r="DB1703" s="31"/>
      <c r="DC1703" s="31"/>
      <c r="DD1703" s="31"/>
      <c r="DE1703" s="31"/>
      <c r="DF1703" s="31"/>
      <c r="DG1703" s="31"/>
      <c r="DH1703" s="31"/>
      <c r="DI1703" s="31"/>
      <c r="DJ1703" s="31"/>
      <c r="DK1703" s="31"/>
      <c r="DL1703" s="31"/>
      <c r="DM1703" s="38" t="s">
        <v>35574</v>
      </c>
      <c r="DN1703" s="38"/>
      <c r="DO1703" s="35"/>
      <c r="DP1703" s="52" t="s">
        <v>36348</v>
      </c>
      <c r="DQ1703" s="31" t="s">
        <v>36349</v>
      </c>
      <c r="DR1703" s="31"/>
      <c r="DS1703" s="31" t="s">
        <v>38686</v>
      </c>
      <c r="DT1703" s="50" t="s">
        <v>36350</v>
      </c>
      <c r="DU1703" s="31"/>
      <c r="DV1703" s="31"/>
      <c r="DW1703" s="31" t="s">
        <v>11423</v>
      </c>
      <c r="DX1703" s="31" t="s">
        <v>11423</v>
      </c>
      <c r="DY1703" s="31" t="s">
        <v>34843</v>
      </c>
      <c r="DZ1703" s="29">
        <v>44797</v>
      </c>
      <c r="EA1703" s="29">
        <v>45889</v>
      </c>
      <c r="EB1703" s="31"/>
      <c r="EC1703" s="31" t="s">
        <v>40168</v>
      </c>
      <c r="ED1703" s="31" t="s">
        <v>41101</v>
      </c>
      <c r="EE1703" s="31"/>
      <c r="EF1703" s="31"/>
      <c r="EG1703" s="31"/>
      <c r="EH1703" s="31"/>
      <c r="EI1703" s="31"/>
      <c r="EJ1703" s="31"/>
    </row>
    <row r="1704" spans="1:140" ht="23.25" customHeight="1">
      <c r="A1704" s="25">
        <v>1702</v>
      </c>
      <c r="B1704" s="30" t="s">
        <v>32136</v>
      </c>
      <c r="C1704" s="31" t="s">
        <v>3926</v>
      </c>
      <c r="D1704" s="30" t="s">
        <v>7164</v>
      </c>
      <c r="E1704" s="30"/>
      <c r="F1704" s="30" t="s">
        <v>36255</v>
      </c>
      <c r="G1704" s="31">
        <f t="shared" si="246"/>
        <v>58</v>
      </c>
      <c r="H1704" s="72">
        <f t="shared" si="247"/>
        <v>52779</v>
      </c>
      <c r="I1704" s="30"/>
      <c r="J1704" s="30" t="s">
        <v>34084</v>
      </c>
      <c r="K1704" s="30" t="s">
        <v>4318</v>
      </c>
      <c r="L1704" s="31" t="s">
        <v>4318</v>
      </c>
      <c r="M1704" s="31" t="s">
        <v>6378</v>
      </c>
      <c r="N1704" s="31" t="s">
        <v>5863</v>
      </c>
      <c r="O1704" s="31" t="s">
        <v>2485</v>
      </c>
      <c r="P1704" s="31" t="s">
        <v>18412</v>
      </c>
      <c r="Q1704" s="31"/>
      <c r="R1704" s="31">
        <v>11</v>
      </c>
      <c r="S1704" s="31">
        <v>0</v>
      </c>
      <c r="T1704" s="31"/>
      <c r="U1704" s="31">
        <v>1791</v>
      </c>
      <c r="V1704" s="31" t="s">
        <v>672</v>
      </c>
      <c r="W1704" s="31" t="s">
        <v>6910</v>
      </c>
      <c r="X1704" s="31" t="s">
        <v>4220</v>
      </c>
      <c r="Y1704" s="31" t="e">
        <f t="shared" ca="1" si="248"/>
        <v>#VALUE!</v>
      </c>
      <c r="Z1704" s="31" t="e">
        <f t="shared" ca="1" si="249"/>
        <v>#VALUE!</v>
      </c>
      <c r="AA1704" s="31"/>
      <c r="AB1704" s="31" t="s">
        <v>32061</v>
      </c>
      <c r="AC1704" s="31" t="s">
        <v>34147</v>
      </c>
      <c r="AD1704" s="31" t="s">
        <v>34147</v>
      </c>
      <c r="AE1704" s="31"/>
      <c r="AF1704" s="31" t="s">
        <v>24699</v>
      </c>
      <c r="AG1704" s="31" t="s">
        <v>5852</v>
      </c>
      <c r="AH1704" s="31" t="s">
        <v>5852</v>
      </c>
      <c r="AI1704" s="31" t="s">
        <v>908</v>
      </c>
      <c r="AJ1704" s="31" t="s">
        <v>30920</v>
      </c>
      <c r="AK1704" s="31" t="s">
        <v>30921</v>
      </c>
      <c r="AL1704" s="31" t="s">
        <v>17674</v>
      </c>
      <c r="AM1704" s="31" t="s">
        <v>29788</v>
      </c>
      <c r="AN1704" s="31"/>
      <c r="AO1704" s="31"/>
      <c r="AP1704" s="31" t="s">
        <v>3078</v>
      </c>
      <c r="AQ1704" s="31"/>
      <c r="AR1704" s="31" t="s">
        <v>34147</v>
      </c>
      <c r="AS1704" s="31" t="s">
        <v>34147</v>
      </c>
      <c r="AT1704" s="31" t="str">
        <f>_xlfn.IFNA(VLOOKUP(D1704,'[1]5. 1 Mei 2022'!$C$7:$F$60,4,FALSE),"")</f>
        <v/>
      </c>
      <c r="AU1704" s="31"/>
      <c r="AV1704" s="31" t="s">
        <v>8008</v>
      </c>
      <c r="AW1704" s="31"/>
      <c r="AX1704" s="29">
        <f t="shared" si="252"/>
        <v>1903</v>
      </c>
      <c r="AY1704" s="31" t="s">
        <v>26346</v>
      </c>
      <c r="AZ1704" s="31" t="s">
        <v>529</v>
      </c>
      <c r="BA1704" s="30" t="s">
        <v>3078</v>
      </c>
      <c r="BB1704" s="31"/>
      <c r="BC1704" s="31"/>
      <c r="BD1704" s="31" t="s">
        <v>20064</v>
      </c>
      <c r="BE1704" s="31" t="s">
        <v>7973</v>
      </c>
      <c r="BF1704" s="31" t="s">
        <v>8008</v>
      </c>
      <c r="BG1704" s="31"/>
      <c r="BH1704" s="31"/>
      <c r="BI1704" s="31" t="s">
        <v>8126</v>
      </c>
      <c r="BJ1704" s="31" t="s">
        <v>25746</v>
      </c>
      <c r="BK1704" s="31" t="str">
        <f t="shared" si="245"/>
        <v>II/d</v>
      </c>
      <c r="BL1704" s="31" t="s">
        <v>8077</v>
      </c>
      <c r="BM1704" s="31"/>
      <c r="BN1704" s="31"/>
      <c r="BO1704" s="31"/>
      <c r="BP1704" s="31"/>
      <c r="BQ1704" s="31" t="s">
        <v>25746</v>
      </c>
      <c r="BR1704" s="31" t="s">
        <v>30292</v>
      </c>
      <c r="BS1704" s="31" t="s">
        <v>32137</v>
      </c>
      <c r="BT1704" s="31" t="s">
        <v>3296</v>
      </c>
      <c r="BU1704" s="31" t="s">
        <v>2918</v>
      </c>
      <c r="BV1704" s="31" t="s">
        <v>1779</v>
      </c>
      <c r="BW1704" s="31">
        <f t="shared" ca="1" si="250"/>
        <v>12</v>
      </c>
      <c r="BX1704" s="78">
        <f t="shared" ca="1" si="251"/>
        <v>3</v>
      </c>
      <c r="BY1704" s="31"/>
      <c r="BZ1704" s="31" t="s">
        <v>8613</v>
      </c>
      <c r="CA1704" s="31" t="s">
        <v>2483</v>
      </c>
      <c r="CB1704" s="31" t="s">
        <v>2519</v>
      </c>
      <c r="CC1704" s="31">
        <v>2</v>
      </c>
      <c r="CD1704" s="31">
        <v>1</v>
      </c>
      <c r="CE1704" s="31" t="s">
        <v>20085</v>
      </c>
      <c r="CF1704" s="31"/>
      <c r="CG1704" s="31"/>
      <c r="CH1704" s="31"/>
      <c r="CI1704" s="31"/>
      <c r="CJ1704" s="31"/>
      <c r="CK1704" s="31"/>
      <c r="CL1704" s="31" t="s">
        <v>29783</v>
      </c>
      <c r="CM1704" s="31" t="s">
        <v>29776</v>
      </c>
      <c r="CN1704" s="31">
        <v>125</v>
      </c>
      <c r="CO1704" s="31" t="s">
        <v>29775</v>
      </c>
      <c r="CP1704" s="31" t="s">
        <v>29776</v>
      </c>
      <c r="CQ1704" s="31">
        <v>125</v>
      </c>
      <c r="CR1704" s="31">
        <v>4509</v>
      </c>
      <c r="CS1704" s="31" t="s">
        <v>29872</v>
      </c>
      <c r="CT1704" s="31" t="s">
        <v>17408</v>
      </c>
      <c r="CU1704" s="31" t="s">
        <v>3497</v>
      </c>
      <c r="CV1704" s="31" t="s">
        <v>17058</v>
      </c>
      <c r="CW1704" s="31" t="s">
        <v>17059</v>
      </c>
      <c r="CX1704" s="31" t="s">
        <v>17060</v>
      </c>
      <c r="CY1704" s="31"/>
      <c r="CZ1704" s="31"/>
      <c r="DA1704" s="31"/>
      <c r="DB1704" s="31" t="s">
        <v>8690</v>
      </c>
      <c r="DC1704" s="31"/>
      <c r="DD1704" s="31" t="s">
        <v>6187</v>
      </c>
      <c r="DE1704" s="31"/>
      <c r="DF1704" s="31"/>
      <c r="DG1704" s="31"/>
      <c r="DH1704" s="31"/>
      <c r="DI1704" s="31" t="s">
        <v>24820</v>
      </c>
      <c r="DJ1704" s="31" t="s">
        <v>24811</v>
      </c>
      <c r="DK1704" s="31"/>
      <c r="DL1704" s="31"/>
      <c r="DM1704" s="38" t="s">
        <v>9709</v>
      </c>
      <c r="DN1704" s="38"/>
      <c r="DO1704" s="35">
        <v>0</v>
      </c>
      <c r="DP1704" s="31" t="s">
        <v>13742</v>
      </c>
      <c r="DQ1704" s="31" t="s">
        <v>6221</v>
      </c>
      <c r="DR1704" s="31" t="s">
        <v>20704</v>
      </c>
      <c r="DS1704" s="31" t="s">
        <v>27342</v>
      </c>
      <c r="DT1704" s="31"/>
      <c r="DU1704" s="31">
        <v>3</v>
      </c>
      <c r="DV1704" s="31" t="s">
        <v>32167</v>
      </c>
      <c r="DW1704" s="31"/>
      <c r="DX1704" s="31"/>
      <c r="DY1704" s="31" t="s">
        <v>32811</v>
      </c>
      <c r="DZ1704" s="31" t="s">
        <v>32812</v>
      </c>
      <c r="EA1704" s="31" t="s">
        <v>32516</v>
      </c>
      <c r="EB1704" s="31">
        <v>0</v>
      </c>
      <c r="EC1704" s="31" t="s">
        <v>8001</v>
      </c>
      <c r="ED1704" s="31" t="s">
        <v>41101</v>
      </c>
      <c r="EE1704" s="31"/>
      <c r="EF1704" s="31"/>
      <c r="EG1704" s="31"/>
      <c r="EH1704" s="31"/>
      <c r="EI1704" s="31"/>
      <c r="EJ1704" s="31"/>
    </row>
    <row r="1705" spans="1:140" ht="23.25" customHeight="1">
      <c r="A1705" s="25">
        <v>1703</v>
      </c>
      <c r="B1705" s="30" t="s">
        <v>24455</v>
      </c>
      <c r="C1705" s="31" t="s">
        <v>12238</v>
      </c>
      <c r="D1705" s="30" t="s">
        <v>21135</v>
      </c>
      <c r="E1705" s="30"/>
      <c r="F1705" s="30" t="s">
        <v>36262</v>
      </c>
      <c r="G1705" s="31">
        <f t="shared" si="246"/>
        <v>58</v>
      </c>
      <c r="H1705" s="72">
        <f t="shared" si="247"/>
        <v>54302</v>
      </c>
      <c r="I1705" s="30" t="s">
        <v>35338</v>
      </c>
      <c r="J1705" s="30" t="s">
        <v>34085</v>
      </c>
      <c r="K1705" s="30" t="s">
        <v>34083</v>
      </c>
      <c r="L1705" s="31" t="s">
        <v>16726</v>
      </c>
      <c r="M1705" s="31" t="s">
        <v>3186</v>
      </c>
      <c r="N1705" s="31" t="s">
        <v>5865</v>
      </c>
      <c r="O1705" s="31" t="s">
        <v>5117</v>
      </c>
      <c r="P1705" s="31" t="s">
        <v>19644</v>
      </c>
      <c r="Q1705" s="31"/>
      <c r="R1705" s="31"/>
      <c r="S1705" s="31"/>
      <c r="T1705" s="31"/>
      <c r="U1705" s="31" t="s">
        <v>15099</v>
      </c>
      <c r="V1705" s="31"/>
      <c r="W1705" s="31" t="s">
        <v>12233</v>
      </c>
      <c r="X1705" s="31" t="s">
        <v>12330</v>
      </c>
      <c r="Y1705" s="31">
        <f t="shared" ca="1" si="248"/>
        <v>33</v>
      </c>
      <c r="Z1705" s="31" t="str">
        <f t="shared" ca="1" si="249"/>
        <v>21-35</v>
      </c>
      <c r="AA1705" s="31"/>
      <c r="AB1705" s="31" t="s">
        <v>11144</v>
      </c>
      <c r="AC1705" s="31" t="s">
        <v>34145</v>
      </c>
      <c r="AD1705" s="31" t="s">
        <v>34145</v>
      </c>
      <c r="AE1705" s="31"/>
      <c r="AF1705" s="31" t="s">
        <v>24701</v>
      </c>
      <c r="AG1705" s="31" t="s">
        <v>4322</v>
      </c>
      <c r="AH1705" s="31" t="s">
        <v>4322</v>
      </c>
      <c r="AI1705" s="31" t="s">
        <v>908</v>
      </c>
      <c r="AJ1705" s="31" t="s">
        <v>12263</v>
      </c>
      <c r="AK1705" s="31" t="s">
        <v>12264</v>
      </c>
      <c r="AL1705" s="31" t="s">
        <v>4142</v>
      </c>
      <c r="AM1705" s="31" t="s">
        <v>12259</v>
      </c>
      <c r="AN1705" s="31"/>
      <c r="AO1705" s="31"/>
      <c r="AP1705" s="31" t="s">
        <v>20019</v>
      </c>
      <c r="AQ1705" s="31" t="s">
        <v>19167</v>
      </c>
      <c r="AR1705" s="31" t="s">
        <v>34145</v>
      </c>
      <c r="AS1705" s="31" t="s">
        <v>34145</v>
      </c>
      <c r="AT1705" s="31" t="str">
        <f>_xlfn.IFNA(VLOOKUP(D1705,'[1]5. 1 Mei 2022'!$C$7:$F$60,4,FALSE),"")</f>
        <v/>
      </c>
      <c r="AU1705" s="31"/>
      <c r="AV1705" s="31" t="s">
        <v>20034</v>
      </c>
      <c r="AW1705" s="31" t="s">
        <v>8638</v>
      </c>
      <c r="AX1705" s="29">
        <f t="shared" ref="AX1705:AX1727" si="253">AW1705+1903</f>
        <v>43816</v>
      </c>
      <c r="AY1705" s="31" t="s">
        <v>26346</v>
      </c>
      <c r="AZ1705" s="31" t="s">
        <v>20021</v>
      </c>
      <c r="BA1705" s="30" t="s">
        <v>20019</v>
      </c>
      <c r="BB1705" s="31" t="s">
        <v>8026</v>
      </c>
      <c r="BC1705" s="31"/>
      <c r="BD1705" s="31" t="s">
        <v>7980</v>
      </c>
      <c r="BE1705" s="31" t="s">
        <v>7969</v>
      </c>
      <c r="BF1705" s="31" t="s">
        <v>20034</v>
      </c>
      <c r="BG1705" s="31"/>
      <c r="BH1705" s="31"/>
      <c r="BI1705" s="31"/>
      <c r="BJ1705" s="31">
        <v>0</v>
      </c>
      <c r="BK1705" s="31" t="str">
        <f t="shared" si="245"/>
        <v>II/c</v>
      </c>
      <c r="BL1705" s="31"/>
      <c r="BM1705" s="31"/>
      <c r="BN1705" s="31"/>
      <c r="BO1705" s="31"/>
      <c r="BP1705" s="31"/>
      <c r="BQ1705" s="31"/>
      <c r="BR1705" s="31"/>
      <c r="BS1705" s="31"/>
      <c r="BT1705" s="31"/>
      <c r="BU1705" s="31"/>
      <c r="BV1705" s="31" t="s">
        <v>8638</v>
      </c>
      <c r="BW1705" s="31">
        <f t="shared" ca="1" si="250"/>
        <v>9</v>
      </c>
      <c r="BX1705" s="78">
        <f t="shared" ca="1" si="251"/>
        <v>3</v>
      </c>
      <c r="BY1705" s="31" t="s">
        <v>19644</v>
      </c>
      <c r="BZ1705" s="31"/>
      <c r="CA1705" s="31" t="s">
        <v>2483</v>
      </c>
      <c r="CB1705" s="31" t="s">
        <v>2406</v>
      </c>
      <c r="CC1705" s="31"/>
      <c r="CD1705" s="31"/>
      <c r="CE1705" s="31" t="s">
        <v>20085</v>
      </c>
      <c r="CF1705" s="31"/>
      <c r="CG1705" s="31"/>
      <c r="CH1705" s="31"/>
      <c r="CI1705" s="31"/>
      <c r="CJ1705" s="31"/>
      <c r="CK1705" s="31"/>
      <c r="CL1705" s="31" t="s">
        <v>25565</v>
      </c>
      <c r="CM1705" s="31" t="s">
        <v>25530</v>
      </c>
      <c r="CN1705" s="31">
        <v>124</v>
      </c>
      <c r="CO1705" s="31" t="s">
        <v>25529</v>
      </c>
      <c r="CP1705" s="31" t="s">
        <v>25530</v>
      </c>
      <c r="CQ1705" s="31">
        <v>124</v>
      </c>
      <c r="CR1705" s="31">
        <v>4803</v>
      </c>
      <c r="CS1705" s="31" t="s">
        <v>16053</v>
      </c>
      <c r="CT1705" s="31"/>
      <c r="CU1705" s="31"/>
      <c r="CV1705" s="31" t="s">
        <v>12258</v>
      </c>
      <c r="CW1705" s="31" t="s">
        <v>12259</v>
      </c>
      <c r="CX1705" s="31" t="s">
        <v>8638</v>
      </c>
      <c r="CY1705" s="31"/>
      <c r="CZ1705" s="31"/>
      <c r="DA1705" s="31"/>
      <c r="DB1705" s="31" t="s">
        <v>11355</v>
      </c>
      <c r="DC1705" s="31" t="s">
        <v>16323</v>
      </c>
      <c r="DD1705" s="31" t="s">
        <v>16324</v>
      </c>
      <c r="DE1705" s="31"/>
      <c r="DF1705" s="31"/>
      <c r="DG1705" s="31"/>
      <c r="DH1705" s="31"/>
      <c r="DI1705" s="31" t="s">
        <v>15852</v>
      </c>
      <c r="DJ1705" s="31" t="s">
        <v>15853</v>
      </c>
      <c r="DK1705" s="31"/>
      <c r="DL1705" s="31"/>
      <c r="DM1705" s="38" t="s">
        <v>12260</v>
      </c>
      <c r="DN1705" s="38"/>
      <c r="DO1705" s="35"/>
      <c r="DP1705" s="31" t="s">
        <v>31969</v>
      </c>
      <c r="DQ1705" s="31" t="s">
        <v>13076</v>
      </c>
      <c r="DR1705" s="31" t="s">
        <v>12262</v>
      </c>
      <c r="DS1705" s="31" t="s">
        <v>12261</v>
      </c>
      <c r="DT1705" s="31" t="s">
        <v>38116</v>
      </c>
      <c r="DU1705" s="31">
        <v>3</v>
      </c>
      <c r="DV1705" s="31" t="s">
        <v>32167</v>
      </c>
      <c r="DW1705" s="31" t="s">
        <v>2963</v>
      </c>
      <c r="DX1705" s="31" t="s">
        <v>2963</v>
      </c>
      <c r="DY1705" s="31" t="s">
        <v>34460</v>
      </c>
      <c r="DZ1705" s="29">
        <v>44754</v>
      </c>
      <c r="EA1705" s="31"/>
      <c r="EB1705" s="31">
        <v>0</v>
      </c>
      <c r="EC1705" s="31" t="s">
        <v>40168</v>
      </c>
      <c r="ED1705" s="31" t="s">
        <v>41101</v>
      </c>
      <c r="EE1705" s="31"/>
      <c r="EF1705" s="31"/>
      <c r="EG1705" s="31"/>
      <c r="EH1705" s="31"/>
      <c r="EI1705" s="31"/>
      <c r="EJ1705" s="31"/>
    </row>
    <row r="1706" spans="1:140" ht="23.25" customHeight="1">
      <c r="A1706" s="25">
        <v>1704</v>
      </c>
      <c r="B1706" s="30" t="s">
        <v>24168</v>
      </c>
      <c r="C1706" s="31" t="s">
        <v>688</v>
      </c>
      <c r="D1706" s="30" t="s">
        <v>16626</v>
      </c>
      <c r="E1706" s="30"/>
      <c r="F1706" s="30" t="s">
        <v>36262</v>
      </c>
      <c r="G1706" s="31">
        <f t="shared" si="246"/>
        <v>58</v>
      </c>
      <c r="H1706" s="72">
        <f t="shared" si="247"/>
        <v>53540</v>
      </c>
      <c r="I1706" s="30" t="s">
        <v>35339</v>
      </c>
      <c r="J1706" s="30" t="s">
        <v>34085</v>
      </c>
      <c r="K1706" s="30" t="s">
        <v>34083</v>
      </c>
      <c r="L1706" s="31" t="s">
        <v>16726</v>
      </c>
      <c r="M1706" s="31" t="s">
        <v>3186</v>
      </c>
      <c r="N1706" s="31" t="s">
        <v>5865</v>
      </c>
      <c r="O1706" s="31" t="s">
        <v>5621</v>
      </c>
      <c r="P1706" s="31" t="s">
        <v>3738</v>
      </c>
      <c r="Q1706" s="31"/>
      <c r="R1706" s="31"/>
      <c r="S1706" s="31"/>
      <c r="T1706" s="31"/>
      <c r="U1706" s="31" t="s">
        <v>7205</v>
      </c>
      <c r="V1706" s="31"/>
      <c r="W1706" s="31" t="s">
        <v>6910</v>
      </c>
      <c r="X1706" s="31" t="s">
        <v>3938</v>
      </c>
      <c r="Y1706" s="31">
        <f t="shared" ca="1" si="248"/>
        <v>35</v>
      </c>
      <c r="Z1706" s="31" t="str">
        <f t="shared" ca="1" si="249"/>
        <v>21-35</v>
      </c>
      <c r="AA1706" s="31"/>
      <c r="AB1706" s="31" t="s">
        <v>11144</v>
      </c>
      <c r="AC1706" s="31" t="s">
        <v>34145</v>
      </c>
      <c r="AD1706" s="31" t="s">
        <v>34145</v>
      </c>
      <c r="AE1706" s="31"/>
      <c r="AF1706" s="31" t="s">
        <v>24701</v>
      </c>
      <c r="AG1706" s="31" t="s">
        <v>4322</v>
      </c>
      <c r="AH1706" s="31" t="s">
        <v>4322</v>
      </c>
      <c r="AI1706" s="31" t="s">
        <v>908</v>
      </c>
      <c r="AJ1706" s="31" t="s">
        <v>7525</v>
      </c>
      <c r="AK1706" s="31">
        <v>218874</v>
      </c>
      <c r="AL1706" s="31" t="s">
        <v>3587</v>
      </c>
      <c r="AM1706" s="31" t="s">
        <v>2772</v>
      </c>
      <c r="AN1706" s="31"/>
      <c r="AO1706" s="31"/>
      <c r="AP1706" s="31" t="s">
        <v>18118</v>
      </c>
      <c r="AQ1706" s="31" t="s">
        <v>11676</v>
      </c>
      <c r="AR1706" s="31" t="s">
        <v>34145</v>
      </c>
      <c r="AS1706" s="31" t="s">
        <v>34145</v>
      </c>
      <c r="AT1706" s="31" t="str">
        <f>_xlfn.IFNA(VLOOKUP(D1706,'[1]5. 1 Mei 2022'!$C$7:$F$60,4,FALSE),"")</f>
        <v/>
      </c>
      <c r="AU1706" s="31"/>
      <c r="AV1706" s="31" t="s">
        <v>20032</v>
      </c>
      <c r="AW1706" s="31" t="s">
        <v>22691</v>
      </c>
      <c r="AX1706" s="29">
        <f t="shared" si="253"/>
        <v>45428</v>
      </c>
      <c r="AY1706" s="31" t="s">
        <v>26346</v>
      </c>
      <c r="AZ1706" s="31" t="s">
        <v>2622</v>
      </c>
      <c r="BA1706" s="30" t="s">
        <v>18118</v>
      </c>
      <c r="BB1706" s="31" t="s">
        <v>21581</v>
      </c>
      <c r="BC1706" s="31"/>
      <c r="BD1706" s="31" t="s">
        <v>7980</v>
      </c>
      <c r="BE1706" s="31" t="s">
        <v>7969</v>
      </c>
      <c r="BF1706" s="31" t="s">
        <v>20032</v>
      </c>
      <c r="BG1706" s="31"/>
      <c r="BH1706" s="31"/>
      <c r="BI1706" s="31"/>
      <c r="BJ1706" s="31">
        <v>0</v>
      </c>
      <c r="BK1706" s="31" t="str">
        <f t="shared" si="245"/>
        <v>II/c</v>
      </c>
      <c r="BL1706" s="31"/>
      <c r="BM1706" s="31"/>
      <c r="BN1706" s="31"/>
      <c r="BO1706" s="31"/>
      <c r="BP1706" s="31"/>
      <c r="BQ1706" s="31"/>
      <c r="BR1706" s="31"/>
      <c r="BS1706" s="31"/>
      <c r="BT1706" s="31"/>
      <c r="BU1706" s="31"/>
      <c r="BV1706" s="31" t="s">
        <v>717</v>
      </c>
      <c r="BW1706" s="31">
        <f t="shared" ca="1" si="250"/>
        <v>12</v>
      </c>
      <c r="BX1706" s="78">
        <f t="shared" ca="1" si="251"/>
        <v>3</v>
      </c>
      <c r="BY1706" s="31" t="s">
        <v>3738</v>
      </c>
      <c r="BZ1706" s="31"/>
      <c r="CA1706" s="31" t="s">
        <v>2483</v>
      </c>
      <c r="CB1706" s="31" t="s">
        <v>2406</v>
      </c>
      <c r="CC1706" s="31" t="s">
        <v>1498</v>
      </c>
      <c r="CD1706" s="31" t="s">
        <v>1498</v>
      </c>
      <c r="CE1706" s="31" t="s">
        <v>20085</v>
      </c>
      <c r="CF1706" s="31"/>
      <c r="CG1706" s="31"/>
      <c r="CH1706" s="31"/>
      <c r="CI1706" s="31"/>
      <c r="CJ1706" s="31"/>
      <c r="CK1706" s="31"/>
      <c r="CL1706" s="31" t="s">
        <v>22090</v>
      </c>
      <c r="CM1706" s="31" t="s">
        <v>21913</v>
      </c>
      <c r="CN1706" s="31">
        <v>123</v>
      </c>
      <c r="CO1706" s="31" t="s">
        <v>28615</v>
      </c>
      <c r="CP1706" s="31" t="s">
        <v>21913</v>
      </c>
      <c r="CQ1706" s="31">
        <v>123</v>
      </c>
      <c r="CR1706" s="31">
        <v>4575</v>
      </c>
      <c r="CS1706" s="31" t="s">
        <v>18417</v>
      </c>
      <c r="CT1706" s="31" t="s">
        <v>18418</v>
      </c>
      <c r="CU1706" s="31" t="s">
        <v>4327</v>
      </c>
      <c r="CV1706" s="31" t="s">
        <v>17262</v>
      </c>
      <c r="CW1706" s="31" t="s">
        <v>17263</v>
      </c>
      <c r="CX1706" s="31" t="s">
        <v>17264</v>
      </c>
      <c r="CY1706" s="31"/>
      <c r="CZ1706" s="31"/>
      <c r="DA1706" s="31"/>
      <c r="DB1706" s="31" t="s">
        <v>15747</v>
      </c>
      <c r="DC1706" s="31" t="s">
        <v>15752</v>
      </c>
      <c r="DD1706" s="31" t="s">
        <v>15746</v>
      </c>
      <c r="DE1706" s="31"/>
      <c r="DF1706" s="31"/>
      <c r="DG1706" s="31"/>
      <c r="DH1706" s="31"/>
      <c r="DI1706" s="31" t="s">
        <v>24822</v>
      </c>
      <c r="DJ1706" s="31" t="s">
        <v>24823</v>
      </c>
      <c r="DK1706" s="31" t="s">
        <v>25645</v>
      </c>
      <c r="DL1706" s="31" t="s">
        <v>13888</v>
      </c>
      <c r="DM1706" s="38" t="s">
        <v>9273</v>
      </c>
      <c r="DN1706" s="38"/>
      <c r="DO1706" s="35" t="s">
        <v>10665</v>
      </c>
      <c r="DP1706" s="52" t="s">
        <v>40163</v>
      </c>
      <c r="DQ1706" s="31" t="s">
        <v>11024</v>
      </c>
      <c r="DR1706" s="31" t="s">
        <v>4861</v>
      </c>
      <c r="DS1706" s="31" t="s">
        <v>38687</v>
      </c>
      <c r="DT1706" s="31" t="s">
        <v>38117</v>
      </c>
      <c r="DU1706" s="31">
        <v>3</v>
      </c>
      <c r="DV1706" s="31" t="s">
        <v>32167</v>
      </c>
      <c r="DW1706" s="31" t="s">
        <v>7980</v>
      </c>
      <c r="DX1706" s="31" t="s">
        <v>7980</v>
      </c>
      <c r="DY1706" s="31" t="s">
        <v>41572</v>
      </c>
      <c r="DZ1706" s="52" t="s">
        <v>21984</v>
      </c>
      <c r="EA1706" s="52" t="s">
        <v>41573</v>
      </c>
      <c r="EB1706" s="31">
        <v>0</v>
      </c>
      <c r="EC1706" s="31" t="s">
        <v>40168</v>
      </c>
      <c r="ED1706" s="31" t="s">
        <v>41101</v>
      </c>
      <c r="EE1706" s="31"/>
      <c r="EF1706" s="31"/>
      <c r="EG1706" s="31"/>
      <c r="EH1706" s="31"/>
      <c r="EI1706" s="31"/>
      <c r="EJ1706" s="31"/>
    </row>
    <row r="1707" spans="1:140" ht="23.25" customHeight="1">
      <c r="A1707" s="25">
        <v>1705</v>
      </c>
      <c r="B1707" s="30" t="s">
        <v>24141</v>
      </c>
      <c r="C1707" s="31" t="s">
        <v>2252</v>
      </c>
      <c r="D1707" s="30" t="s">
        <v>16620</v>
      </c>
      <c r="E1707" s="30"/>
      <c r="F1707" s="30" t="s">
        <v>36262</v>
      </c>
      <c r="G1707" s="31">
        <f t="shared" si="246"/>
        <v>58</v>
      </c>
      <c r="H1707" s="72">
        <f t="shared" si="247"/>
        <v>54058</v>
      </c>
      <c r="I1707" s="30" t="s">
        <v>35340</v>
      </c>
      <c r="J1707" s="30" t="s">
        <v>34085</v>
      </c>
      <c r="K1707" s="30" t="s">
        <v>34083</v>
      </c>
      <c r="L1707" s="31" t="s">
        <v>16726</v>
      </c>
      <c r="M1707" s="31" t="s">
        <v>3186</v>
      </c>
      <c r="N1707" s="31" t="s">
        <v>5865</v>
      </c>
      <c r="O1707" s="31" t="s">
        <v>5117</v>
      </c>
      <c r="P1707" s="31" t="s">
        <v>3738</v>
      </c>
      <c r="Q1707" s="31"/>
      <c r="R1707" s="31"/>
      <c r="S1707" s="31"/>
      <c r="T1707" s="31"/>
      <c r="U1707" s="31" t="s">
        <v>3541</v>
      </c>
      <c r="V1707" s="31"/>
      <c r="W1707" s="31" t="s">
        <v>6910</v>
      </c>
      <c r="X1707" s="31" t="s">
        <v>7783</v>
      </c>
      <c r="Y1707" s="31" t="e">
        <f t="shared" ca="1" si="248"/>
        <v>#VALUE!</v>
      </c>
      <c r="Z1707" s="31" t="e">
        <f t="shared" ca="1" si="249"/>
        <v>#VALUE!</v>
      </c>
      <c r="AA1707" s="31"/>
      <c r="AB1707" s="31" t="s">
        <v>11144</v>
      </c>
      <c r="AC1707" s="31" t="s">
        <v>34145</v>
      </c>
      <c r="AD1707" s="31" t="s">
        <v>34145</v>
      </c>
      <c r="AE1707" s="31"/>
      <c r="AF1707" s="31" t="s">
        <v>24701</v>
      </c>
      <c r="AG1707" s="31" t="s">
        <v>4322</v>
      </c>
      <c r="AH1707" s="31" t="s">
        <v>4322</v>
      </c>
      <c r="AI1707" s="31" t="s">
        <v>908</v>
      </c>
      <c r="AJ1707" s="31" t="s">
        <v>1334</v>
      </c>
      <c r="AK1707" s="31" t="s">
        <v>1335</v>
      </c>
      <c r="AL1707" s="31" t="s">
        <v>2771</v>
      </c>
      <c r="AM1707" s="31" t="s">
        <v>2772</v>
      </c>
      <c r="AN1707" s="31"/>
      <c r="AO1707" s="31"/>
      <c r="AP1707" s="31" t="s">
        <v>18118</v>
      </c>
      <c r="AQ1707" s="31" t="s">
        <v>2842</v>
      </c>
      <c r="AR1707" s="31" t="s">
        <v>34145</v>
      </c>
      <c r="AS1707" s="31" t="s">
        <v>34145</v>
      </c>
      <c r="AT1707" s="31" t="str">
        <f>_xlfn.IFNA(VLOOKUP(D1707,'[1]5. 1 Mei 2022'!$C$7:$F$60,4,FALSE),"")</f>
        <v/>
      </c>
      <c r="AU1707" s="31"/>
      <c r="AV1707" s="31" t="s">
        <v>20034</v>
      </c>
      <c r="AW1707" s="31" t="s">
        <v>23513</v>
      </c>
      <c r="AX1707" s="29">
        <f t="shared" si="253"/>
        <v>46418</v>
      </c>
      <c r="AY1707" s="31" t="s">
        <v>26346</v>
      </c>
      <c r="AZ1707" s="31" t="s">
        <v>2622</v>
      </c>
      <c r="BA1707" s="30" t="s">
        <v>18118</v>
      </c>
      <c r="BB1707" s="31" t="s">
        <v>31769</v>
      </c>
      <c r="BC1707" s="31"/>
      <c r="BD1707" s="31" t="s">
        <v>7980</v>
      </c>
      <c r="BE1707" s="31" t="s">
        <v>7969</v>
      </c>
      <c r="BF1707" s="31" t="s">
        <v>20034</v>
      </c>
      <c r="BG1707" s="31"/>
      <c r="BH1707" s="31"/>
      <c r="BI1707" s="31"/>
      <c r="BJ1707" s="31">
        <v>0</v>
      </c>
      <c r="BK1707" s="31" t="str">
        <f t="shared" si="245"/>
        <v>II/c</v>
      </c>
      <c r="BL1707" s="31"/>
      <c r="BM1707" s="31"/>
      <c r="BN1707" s="31"/>
      <c r="BO1707" s="31"/>
      <c r="BP1707" s="31"/>
      <c r="BQ1707" s="31"/>
      <c r="BR1707" s="31"/>
      <c r="BS1707" s="31"/>
      <c r="BT1707" s="31"/>
      <c r="BU1707" s="31"/>
      <c r="BV1707" s="31" t="s">
        <v>2124</v>
      </c>
      <c r="BW1707" s="31">
        <f t="shared" ca="1" si="250"/>
        <v>13</v>
      </c>
      <c r="BX1707" s="78">
        <f t="shared" ca="1" si="251"/>
        <v>3</v>
      </c>
      <c r="BY1707" s="31" t="s">
        <v>3738</v>
      </c>
      <c r="BZ1707" s="31"/>
      <c r="CA1707" s="31" t="s">
        <v>4239</v>
      </c>
      <c r="CB1707" s="31" t="s">
        <v>2406</v>
      </c>
      <c r="CC1707" s="31"/>
      <c r="CD1707" s="31"/>
      <c r="CE1707" s="31" t="s">
        <v>20085</v>
      </c>
      <c r="CF1707" s="31"/>
      <c r="CG1707" s="31"/>
      <c r="CH1707" s="31"/>
      <c r="CI1707" s="31"/>
      <c r="CJ1707" s="31"/>
      <c r="CK1707" s="31"/>
      <c r="CL1707" s="31" t="s">
        <v>22085</v>
      </c>
      <c r="CM1707" s="31" t="s">
        <v>21974</v>
      </c>
      <c r="CN1707" s="31">
        <v>123</v>
      </c>
      <c r="CO1707" s="31" t="s">
        <v>28607</v>
      </c>
      <c r="CP1707" s="31" t="s">
        <v>21974</v>
      </c>
      <c r="CQ1707" s="31">
        <v>123</v>
      </c>
      <c r="CR1707" s="31">
        <v>4377</v>
      </c>
      <c r="CS1707" s="31" t="s">
        <v>18417</v>
      </c>
      <c r="CT1707" s="31" t="s">
        <v>18418</v>
      </c>
      <c r="CU1707" s="31" t="s">
        <v>4327</v>
      </c>
      <c r="CV1707" s="31" t="s">
        <v>17266</v>
      </c>
      <c r="CW1707" s="31" t="s">
        <v>10314</v>
      </c>
      <c r="CX1707" s="31" t="s">
        <v>17267</v>
      </c>
      <c r="CY1707" s="31"/>
      <c r="CZ1707" s="31"/>
      <c r="DA1707" s="31"/>
      <c r="DB1707" s="31" t="s">
        <v>15747</v>
      </c>
      <c r="DC1707" s="31" t="s">
        <v>15748</v>
      </c>
      <c r="DD1707" s="31" t="s">
        <v>15746</v>
      </c>
      <c r="DE1707" s="31"/>
      <c r="DF1707" s="31"/>
      <c r="DG1707" s="31"/>
      <c r="DH1707" s="31"/>
      <c r="DI1707" s="31" t="s">
        <v>24822</v>
      </c>
      <c r="DJ1707" s="31" t="s">
        <v>24823</v>
      </c>
      <c r="DK1707" s="31" t="s">
        <v>25645</v>
      </c>
      <c r="DL1707" s="31" t="s">
        <v>13888</v>
      </c>
      <c r="DM1707" s="38" t="s">
        <v>9242</v>
      </c>
      <c r="DN1707" s="38"/>
      <c r="DO1707" s="35" t="s">
        <v>10663</v>
      </c>
      <c r="DP1707" s="31" t="s">
        <v>10859</v>
      </c>
      <c r="DQ1707" s="31" t="s">
        <v>6061</v>
      </c>
      <c r="DR1707" s="31"/>
      <c r="DS1707" s="52" t="s">
        <v>26874</v>
      </c>
      <c r="DT1707" s="31" t="s">
        <v>38118</v>
      </c>
      <c r="DU1707" s="31">
        <v>3</v>
      </c>
      <c r="DV1707" s="31" t="s">
        <v>32167</v>
      </c>
      <c r="DW1707" s="31" t="s">
        <v>2963</v>
      </c>
      <c r="DX1707" s="31" t="s">
        <v>2963</v>
      </c>
      <c r="DY1707" s="31" t="s">
        <v>34460</v>
      </c>
      <c r="DZ1707" s="29">
        <v>44754</v>
      </c>
      <c r="EA1707" s="31"/>
      <c r="EB1707" s="31">
        <v>800092</v>
      </c>
      <c r="EC1707" s="31" t="s">
        <v>40168</v>
      </c>
      <c r="ED1707" s="31" t="s">
        <v>41101</v>
      </c>
      <c r="EE1707" s="31"/>
      <c r="EF1707" s="31"/>
      <c r="EG1707" s="31"/>
      <c r="EH1707" s="31"/>
      <c r="EI1707" s="31"/>
      <c r="EJ1707" s="31"/>
    </row>
    <row r="1708" spans="1:140" ht="23.25" customHeight="1">
      <c r="A1708" s="25">
        <v>1706</v>
      </c>
      <c r="B1708" s="30" t="s">
        <v>24296</v>
      </c>
      <c r="C1708" s="31">
        <v>140368756</v>
      </c>
      <c r="D1708" s="30" t="s">
        <v>168</v>
      </c>
      <c r="E1708" s="30"/>
      <c r="F1708" s="30" t="s">
        <v>36255</v>
      </c>
      <c r="G1708" s="31">
        <f t="shared" si="246"/>
        <v>58</v>
      </c>
      <c r="H1708" s="72">
        <f t="shared" si="247"/>
        <v>51410</v>
      </c>
      <c r="I1708" s="30"/>
      <c r="J1708" s="30" t="s">
        <v>34084</v>
      </c>
      <c r="K1708" s="30" t="s">
        <v>4318</v>
      </c>
      <c r="L1708" s="31" t="s">
        <v>4318</v>
      </c>
      <c r="M1708" s="31" t="s">
        <v>3186</v>
      </c>
      <c r="N1708" s="31" t="s">
        <v>4008</v>
      </c>
      <c r="O1708" s="31" t="s">
        <v>4320</v>
      </c>
      <c r="P1708" s="52" t="s">
        <v>35985</v>
      </c>
      <c r="Q1708" s="31" t="s">
        <v>41950</v>
      </c>
      <c r="R1708" s="31">
        <v>16</v>
      </c>
      <c r="S1708" s="31">
        <v>3</v>
      </c>
      <c r="T1708" s="31"/>
      <c r="U1708" s="31">
        <v>899</v>
      </c>
      <c r="V1708" s="31" t="s">
        <v>6641</v>
      </c>
      <c r="W1708" s="31" t="s">
        <v>6910</v>
      </c>
      <c r="X1708" s="31" t="s">
        <v>6642</v>
      </c>
      <c r="Y1708" s="31" t="e">
        <f t="shared" ca="1" si="248"/>
        <v>#VALUE!</v>
      </c>
      <c r="Z1708" s="31" t="e">
        <f t="shared" ca="1" si="249"/>
        <v>#VALUE!</v>
      </c>
      <c r="AA1708" s="31"/>
      <c r="AB1708" s="31" t="s">
        <v>11144</v>
      </c>
      <c r="AC1708" s="31" t="s">
        <v>34145</v>
      </c>
      <c r="AD1708" s="31" t="s">
        <v>34145</v>
      </c>
      <c r="AE1708" s="31"/>
      <c r="AF1708" s="31" t="s">
        <v>24701</v>
      </c>
      <c r="AG1708" s="31" t="s">
        <v>4322</v>
      </c>
      <c r="AH1708" s="31" t="s">
        <v>4322</v>
      </c>
      <c r="AI1708" s="31" t="s">
        <v>908</v>
      </c>
      <c r="AJ1708" s="31" t="s">
        <v>1796</v>
      </c>
      <c r="AK1708" s="31">
        <v>103849</v>
      </c>
      <c r="AL1708" s="31" t="s">
        <v>3626</v>
      </c>
      <c r="AM1708" s="31" t="s">
        <v>2772</v>
      </c>
      <c r="AN1708" s="31"/>
      <c r="AO1708" s="31"/>
      <c r="AP1708" s="31" t="s">
        <v>18118</v>
      </c>
      <c r="AQ1708" s="52" t="s">
        <v>32747</v>
      </c>
      <c r="AR1708" s="31" t="s">
        <v>34145</v>
      </c>
      <c r="AS1708" s="31" t="s">
        <v>34145</v>
      </c>
      <c r="AT1708" s="31" t="s">
        <v>35619</v>
      </c>
      <c r="AU1708" s="31"/>
      <c r="AV1708" s="31" t="s">
        <v>20034</v>
      </c>
      <c r="AW1708" s="52" t="s">
        <v>32747</v>
      </c>
      <c r="AX1708" s="29">
        <f t="shared" si="253"/>
        <v>46677</v>
      </c>
      <c r="AY1708" s="31" t="s">
        <v>26346</v>
      </c>
      <c r="AZ1708" s="31" t="s">
        <v>2622</v>
      </c>
      <c r="BA1708" s="30" t="s">
        <v>18118</v>
      </c>
      <c r="BB1708" s="31" t="s">
        <v>35618</v>
      </c>
      <c r="BC1708" s="31"/>
      <c r="BD1708" s="31" t="s">
        <v>1759</v>
      </c>
      <c r="BE1708" s="31" t="s">
        <v>7969</v>
      </c>
      <c r="BF1708" s="31" t="s">
        <v>20034</v>
      </c>
      <c r="BG1708" s="31"/>
      <c r="BH1708" s="31"/>
      <c r="BI1708" s="31" t="s">
        <v>8136</v>
      </c>
      <c r="BJ1708" s="31" t="s">
        <v>20275</v>
      </c>
      <c r="BK1708" s="31" t="str">
        <f t="shared" si="245"/>
        <v>III/c</v>
      </c>
      <c r="BL1708" s="31" t="s">
        <v>8077</v>
      </c>
      <c r="BM1708" s="31"/>
      <c r="BN1708" s="31"/>
      <c r="BO1708" s="31"/>
      <c r="BP1708" s="31" t="s">
        <v>1498</v>
      </c>
      <c r="BQ1708" s="31" t="s">
        <v>20275</v>
      </c>
      <c r="BR1708" s="31" t="s">
        <v>17856</v>
      </c>
      <c r="BS1708" s="31" t="s">
        <v>21628</v>
      </c>
      <c r="BT1708" s="31" t="s">
        <v>2481</v>
      </c>
      <c r="BU1708" s="31"/>
      <c r="BV1708" s="31" t="s">
        <v>1499</v>
      </c>
      <c r="BW1708" s="31">
        <f t="shared" ca="1" si="250"/>
        <v>18</v>
      </c>
      <c r="BX1708" s="78">
        <f t="shared" ca="1" si="251"/>
        <v>3</v>
      </c>
      <c r="BY1708" s="31"/>
      <c r="BZ1708" s="31"/>
      <c r="CA1708" s="31" t="s">
        <v>2483</v>
      </c>
      <c r="CB1708" s="31" t="s">
        <v>2519</v>
      </c>
      <c r="CC1708" s="31">
        <v>2</v>
      </c>
      <c r="CD1708" s="31">
        <v>1</v>
      </c>
      <c r="CE1708" s="31" t="s">
        <v>20085</v>
      </c>
      <c r="CF1708" s="31"/>
      <c r="CG1708" s="31"/>
      <c r="CH1708" s="31"/>
      <c r="CI1708" s="31"/>
      <c r="CJ1708" s="31"/>
      <c r="CK1708" s="31"/>
      <c r="CL1708" s="31" t="s">
        <v>25828</v>
      </c>
      <c r="CM1708" s="31" t="s">
        <v>22336</v>
      </c>
      <c r="CN1708" s="31">
        <v>123</v>
      </c>
      <c r="CO1708" s="31" t="s">
        <v>25827</v>
      </c>
      <c r="CP1708" s="31" t="s">
        <v>22336</v>
      </c>
      <c r="CQ1708" s="31">
        <v>123</v>
      </c>
      <c r="CR1708" s="31">
        <v>3461</v>
      </c>
      <c r="CS1708" s="31" t="s">
        <v>18417</v>
      </c>
      <c r="CT1708" s="31" t="s">
        <v>18418</v>
      </c>
      <c r="CU1708" s="31" t="s">
        <v>4327</v>
      </c>
      <c r="CV1708" s="31" t="s">
        <v>17262</v>
      </c>
      <c r="CW1708" s="31" t="s">
        <v>17263</v>
      </c>
      <c r="CX1708" s="31" t="s">
        <v>17264</v>
      </c>
      <c r="CY1708" s="31"/>
      <c r="CZ1708" s="31"/>
      <c r="DA1708" s="31"/>
      <c r="DB1708" s="31" t="s">
        <v>15744</v>
      </c>
      <c r="DC1708" s="31" t="s">
        <v>15745</v>
      </c>
      <c r="DD1708" s="31" t="s">
        <v>15746</v>
      </c>
      <c r="DE1708" s="31"/>
      <c r="DF1708" s="31"/>
      <c r="DG1708" s="31"/>
      <c r="DH1708" s="31"/>
      <c r="DI1708" s="31"/>
      <c r="DJ1708" s="31"/>
      <c r="DK1708" s="31"/>
      <c r="DL1708" s="31"/>
      <c r="DM1708" s="38" t="s">
        <v>9400</v>
      </c>
      <c r="DN1708" s="38"/>
      <c r="DO1708" s="35">
        <v>0</v>
      </c>
      <c r="DP1708" s="31" t="s">
        <v>12768</v>
      </c>
      <c r="DQ1708" s="31" t="s">
        <v>12767</v>
      </c>
      <c r="DR1708" s="31"/>
      <c r="DS1708" s="31" t="s">
        <v>27039</v>
      </c>
      <c r="DT1708" s="31"/>
      <c r="DU1708" s="31">
        <v>3</v>
      </c>
      <c r="DV1708" s="31" t="s">
        <v>32167</v>
      </c>
      <c r="DW1708" s="31" t="s">
        <v>1759</v>
      </c>
      <c r="DX1708" s="31" t="s">
        <v>1759</v>
      </c>
      <c r="DY1708" s="31" t="s">
        <v>25051</v>
      </c>
      <c r="DZ1708" s="31" t="s">
        <v>22318</v>
      </c>
      <c r="EA1708" s="31"/>
      <c r="EB1708" s="31">
        <v>59432</v>
      </c>
      <c r="EC1708" s="31" t="s">
        <v>40168</v>
      </c>
      <c r="ED1708" s="31" t="s">
        <v>41101</v>
      </c>
      <c r="EE1708" s="31"/>
      <c r="EF1708" s="31"/>
      <c r="EG1708" s="31"/>
      <c r="EH1708" s="31"/>
      <c r="EI1708" s="31"/>
      <c r="EJ1708" s="31"/>
    </row>
    <row r="1709" spans="1:140" ht="23.25" customHeight="1">
      <c r="A1709" s="25">
        <v>1707</v>
      </c>
      <c r="B1709" s="30" t="s">
        <v>26384</v>
      </c>
      <c r="C1709" s="31" t="s">
        <v>3243</v>
      </c>
      <c r="D1709" s="30" t="s">
        <v>5703</v>
      </c>
      <c r="E1709" s="30"/>
      <c r="F1709" s="30" t="s">
        <v>36257</v>
      </c>
      <c r="G1709" s="31">
        <f t="shared" si="246"/>
        <v>58</v>
      </c>
      <c r="H1709" s="72">
        <f t="shared" si="247"/>
        <v>53966</v>
      </c>
      <c r="I1709" s="30"/>
      <c r="J1709" s="30" t="s">
        <v>34084</v>
      </c>
      <c r="K1709" s="30" t="s">
        <v>4318</v>
      </c>
      <c r="L1709" s="31" t="s">
        <v>4318</v>
      </c>
      <c r="M1709" s="31" t="s">
        <v>3186</v>
      </c>
      <c r="N1709" s="31" t="s">
        <v>4008</v>
      </c>
      <c r="O1709" s="31" t="s">
        <v>4320</v>
      </c>
      <c r="P1709" s="52" t="s">
        <v>35985</v>
      </c>
      <c r="Q1709" s="31" t="s">
        <v>41951</v>
      </c>
      <c r="R1709" s="31">
        <v>10</v>
      </c>
      <c r="S1709" s="31">
        <v>4</v>
      </c>
      <c r="T1709" s="31"/>
      <c r="U1709" s="31">
        <v>1274</v>
      </c>
      <c r="V1709" s="31" t="s">
        <v>1485</v>
      </c>
      <c r="W1709" s="31" t="s">
        <v>4876</v>
      </c>
      <c r="X1709" s="31" t="s">
        <v>5668</v>
      </c>
      <c r="Y1709" s="31" t="e">
        <f t="shared" ca="1" si="248"/>
        <v>#VALUE!</v>
      </c>
      <c r="Z1709" s="31" t="e">
        <f t="shared" ca="1" si="249"/>
        <v>#VALUE!</v>
      </c>
      <c r="AA1709" s="31"/>
      <c r="AB1709" s="31" t="s">
        <v>26385</v>
      </c>
      <c r="AC1709" s="31" t="s">
        <v>34146</v>
      </c>
      <c r="AD1709" s="31" t="s">
        <v>34146</v>
      </c>
      <c r="AE1709" s="31"/>
      <c r="AF1709" s="31" t="s">
        <v>14478</v>
      </c>
      <c r="AG1709" s="31" t="s">
        <v>4322</v>
      </c>
      <c r="AH1709" s="31" t="s">
        <v>4322</v>
      </c>
      <c r="AI1709" s="31" t="s">
        <v>5828</v>
      </c>
      <c r="AJ1709" s="31" t="s">
        <v>20928</v>
      </c>
      <c r="AK1709" s="31" t="s">
        <v>20929</v>
      </c>
      <c r="AL1709" s="31" t="s">
        <v>20161</v>
      </c>
      <c r="AM1709" s="31" t="s">
        <v>20930</v>
      </c>
      <c r="AN1709" s="31"/>
      <c r="AO1709" s="31"/>
      <c r="AP1709" s="31" t="s">
        <v>18118</v>
      </c>
      <c r="AQ1709" s="52" t="s">
        <v>32747</v>
      </c>
      <c r="AR1709" s="31" t="s">
        <v>34146</v>
      </c>
      <c r="AS1709" s="31" t="s">
        <v>34146</v>
      </c>
      <c r="AT1709" s="31" t="s">
        <v>35611</v>
      </c>
      <c r="AU1709" s="31"/>
      <c r="AV1709" s="31" t="s">
        <v>20034</v>
      </c>
      <c r="AW1709" s="31"/>
      <c r="AX1709" s="29">
        <f t="shared" si="253"/>
        <v>1903</v>
      </c>
      <c r="AY1709" s="31" t="s">
        <v>26346</v>
      </c>
      <c r="AZ1709" s="31" t="s">
        <v>2622</v>
      </c>
      <c r="BA1709" s="30" t="s">
        <v>18118</v>
      </c>
      <c r="BB1709" s="31" t="s">
        <v>31202</v>
      </c>
      <c r="BC1709" s="31"/>
      <c r="BD1709" s="31" t="s">
        <v>7980</v>
      </c>
      <c r="BE1709" s="31" t="s">
        <v>7969</v>
      </c>
      <c r="BF1709" s="31" t="s">
        <v>20034</v>
      </c>
      <c r="BG1709" s="31"/>
      <c r="BH1709" s="31"/>
      <c r="BI1709" s="31" t="s">
        <v>14478</v>
      </c>
      <c r="BJ1709" s="31" t="s">
        <v>25685</v>
      </c>
      <c r="BK1709" s="31" t="str">
        <f t="shared" si="245"/>
        <v>III/c</v>
      </c>
      <c r="BL1709" s="31" t="s">
        <v>8077</v>
      </c>
      <c r="BM1709" s="31"/>
      <c r="BN1709" s="31"/>
      <c r="BO1709" s="31"/>
      <c r="BP1709" s="31"/>
      <c r="BQ1709" s="31" t="s">
        <v>20282</v>
      </c>
      <c r="BR1709" s="52" t="s">
        <v>24067</v>
      </c>
      <c r="BS1709" s="31" t="s">
        <v>41837</v>
      </c>
      <c r="BT1709" s="31" t="s">
        <v>3296</v>
      </c>
      <c r="BU1709" s="31" t="s">
        <v>2918</v>
      </c>
      <c r="BV1709" s="31" t="s">
        <v>1779</v>
      </c>
      <c r="BW1709" s="31">
        <f t="shared" ca="1" si="250"/>
        <v>12</v>
      </c>
      <c r="BX1709" s="78">
        <f t="shared" ca="1" si="251"/>
        <v>3</v>
      </c>
      <c r="BY1709" s="31"/>
      <c r="BZ1709" s="31" t="s">
        <v>316</v>
      </c>
      <c r="CA1709" s="31" t="s">
        <v>2483</v>
      </c>
      <c r="CB1709" s="31" t="s">
        <v>2519</v>
      </c>
      <c r="CC1709" s="31" t="s">
        <v>1498</v>
      </c>
      <c r="CD1709" s="31">
        <v>1</v>
      </c>
      <c r="CE1709" s="31" t="s">
        <v>20085</v>
      </c>
      <c r="CF1709" s="31"/>
      <c r="CG1709" s="31"/>
      <c r="CH1709" s="31"/>
      <c r="CI1709" s="31"/>
      <c r="CJ1709" s="31"/>
      <c r="CK1709" s="31"/>
      <c r="CL1709" s="31" t="s">
        <v>36601</v>
      </c>
      <c r="CM1709" s="31" t="s">
        <v>36649</v>
      </c>
      <c r="CN1709" s="31">
        <v>127</v>
      </c>
      <c r="CO1709" s="31" t="s">
        <v>36711</v>
      </c>
      <c r="CP1709" s="31" t="s">
        <v>36649</v>
      </c>
      <c r="CQ1709" s="31">
        <v>127</v>
      </c>
      <c r="CR1709" s="31">
        <v>4464</v>
      </c>
      <c r="CS1709" s="31" t="s">
        <v>10237</v>
      </c>
      <c r="CT1709" s="31" t="s">
        <v>10233</v>
      </c>
      <c r="CU1709" s="31" t="s">
        <v>10234</v>
      </c>
      <c r="CV1709" s="31" t="s">
        <v>10339</v>
      </c>
      <c r="CW1709" s="31" t="s">
        <v>11150</v>
      </c>
      <c r="CX1709" s="31" t="s">
        <v>10322</v>
      </c>
      <c r="CY1709" s="31"/>
      <c r="CZ1709" s="31"/>
      <c r="DA1709" s="31"/>
      <c r="DB1709" s="31" t="s">
        <v>11355</v>
      </c>
      <c r="DC1709" s="31" t="s">
        <v>16323</v>
      </c>
      <c r="DD1709" s="31" t="s">
        <v>16324</v>
      </c>
      <c r="DE1709" s="31"/>
      <c r="DF1709" s="31"/>
      <c r="DG1709" s="31"/>
      <c r="DH1709" s="31"/>
      <c r="DI1709" s="31" t="s">
        <v>24821</v>
      </c>
      <c r="DJ1709" s="31" t="s">
        <v>24811</v>
      </c>
      <c r="DK1709" s="31"/>
      <c r="DL1709" s="31"/>
      <c r="DM1709" s="38" t="s">
        <v>9550</v>
      </c>
      <c r="DN1709" s="38"/>
      <c r="DO1709" s="35" t="s">
        <v>8281</v>
      </c>
      <c r="DP1709" s="31" t="s">
        <v>14866</v>
      </c>
      <c r="DQ1709" s="31" t="s">
        <v>14867</v>
      </c>
      <c r="DR1709" s="31" t="s">
        <v>5669</v>
      </c>
      <c r="DS1709" s="31" t="s">
        <v>27180</v>
      </c>
      <c r="DT1709" s="31" t="s">
        <v>38119</v>
      </c>
      <c r="DU1709" s="31">
        <v>3</v>
      </c>
      <c r="DV1709" s="31" t="s">
        <v>32166</v>
      </c>
      <c r="DW1709" s="31" t="s">
        <v>2963</v>
      </c>
      <c r="DX1709" s="31" t="s">
        <v>2963</v>
      </c>
      <c r="DY1709" s="31" t="s">
        <v>34460</v>
      </c>
      <c r="DZ1709" s="29">
        <v>44754</v>
      </c>
      <c r="EA1709" s="31"/>
      <c r="EB1709" s="31">
        <v>0</v>
      </c>
      <c r="EC1709" s="31" t="s">
        <v>40169</v>
      </c>
      <c r="ED1709" s="31" t="s">
        <v>41101</v>
      </c>
      <c r="EE1709" s="31"/>
      <c r="EF1709" s="31"/>
      <c r="EG1709" s="31"/>
      <c r="EH1709" s="31"/>
      <c r="EI1709" s="31"/>
      <c r="EJ1709" s="31"/>
    </row>
    <row r="1710" spans="1:140" ht="23.25" customHeight="1">
      <c r="A1710" s="25">
        <v>1708</v>
      </c>
      <c r="B1710" s="30" t="s">
        <v>30749</v>
      </c>
      <c r="C1710" s="31" t="s">
        <v>4318</v>
      </c>
      <c r="D1710" s="30" t="s">
        <v>30032</v>
      </c>
      <c r="E1710" s="30"/>
      <c r="F1710" s="30" t="s">
        <v>36256</v>
      </c>
      <c r="G1710" s="31">
        <f t="shared" si="246"/>
        <v>58</v>
      </c>
      <c r="H1710" s="72">
        <f t="shared" si="247"/>
        <v>56766</v>
      </c>
      <c r="I1710" s="30"/>
      <c r="J1710" s="30" t="s">
        <v>34084</v>
      </c>
      <c r="K1710" s="30" t="s">
        <v>4318</v>
      </c>
      <c r="L1710" s="31" t="s">
        <v>4318</v>
      </c>
      <c r="M1710" s="31" t="s">
        <v>6378</v>
      </c>
      <c r="N1710" s="31" t="s">
        <v>5865</v>
      </c>
      <c r="O1710" s="31" t="s">
        <v>5117</v>
      </c>
      <c r="P1710" s="31" t="s">
        <v>30295</v>
      </c>
      <c r="Q1710" s="31"/>
      <c r="R1710" s="31">
        <v>4</v>
      </c>
      <c r="S1710" s="31">
        <v>0</v>
      </c>
      <c r="T1710" s="31"/>
      <c r="U1710" s="31"/>
      <c r="V1710" s="31"/>
      <c r="W1710" s="31" t="s">
        <v>7239</v>
      </c>
      <c r="X1710" s="31" t="s">
        <v>6408</v>
      </c>
      <c r="Y1710" s="31" t="e">
        <f t="shared" ca="1" si="248"/>
        <v>#VALUE!</v>
      </c>
      <c r="Z1710" s="31" t="e">
        <f t="shared" ca="1" si="249"/>
        <v>#VALUE!</v>
      </c>
      <c r="AA1710" s="31"/>
      <c r="AB1710" s="31" t="s">
        <v>30754</v>
      </c>
      <c r="AC1710" s="31" t="s">
        <v>34147</v>
      </c>
      <c r="AD1710" s="31" t="s">
        <v>34147</v>
      </c>
      <c r="AE1710" s="31"/>
      <c r="AF1710" s="31" t="s">
        <v>24699</v>
      </c>
      <c r="AG1710" s="31" t="s">
        <v>5852</v>
      </c>
      <c r="AH1710" s="31" t="s">
        <v>5852</v>
      </c>
      <c r="AI1710" s="31" t="s">
        <v>908</v>
      </c>
      <c r="AJ1710" s="31" t="s">
        <v>30750</v>
      </c>
      <c r="AK1710" s="31" t="s">
        <v>30751</v>
      </c>
      <c r="AL1710" s="31" t="s">
        <v>30752</v>
      </c>
      <c r="AM1710" s="31" t="s">
        <v>30753</v>
      </c>
      <c r="AN1710" s="31"/>
      <c r="AO1710" s="31"/>
      <c r="AP1710" s="31" t="s">
        <v>33014</v>
      </c>
      <c r="AQ1710" s="31" t="s">
        <v>30074</v>
      </c>
      <c r="AR1710" s="31" t="s">
        <v>34147</v>
      </c>
      <c r="AS1710" s="31" t="s">
        <v>34147</v>
      </c>
      <c r="AT1710" s="31" t="str">
        <f>_xlfn.IFNA(VLOOKUP(D1710,'[1]5. 1 Mei 2022'!$C$7:$F$60,4,FALSE),"")</f>
        <v/>
      </c>
      <c r="AU1710" s="31"/>
      <c r="AV1710" s="31" t="s">
        <v>7458</v>
      </c>
      <c r="AW1710" s="31" t="s">
        <v>30074</v>
      </c>
      <c r="AX1710" s="29">
        <f t="shared" si="253"/>
        <v>46103</v>
      </c>
      <c r="AY1710" s="31" t="s">
        <v>26346</v>
      </c>
      <c r="AZ1710" s="31" t="s">
        <v>33016</v>
      </c>
      <c r="BA1710" s="30" t="s">
        <v>33014</v>
      </c>
      <c r="BB1710" s="31"/>
      <c r="BC1710" s="31"/>
      <c r="BD1710" s="31" t="s">
        <v>20061</v>
      </c>
      <c r="BE1710" s="31" t="s">
        <v>7973</v>
      </c>
      <c r="BF1710" s="31" t="s">
        <v>7458</v>
      </c>
      <c r="BG1710" s="31"/>
      <c r="BH1710" s="31"/>
      <c r="BI1710" s="31" t="s">
        <v>8132</v>
      </c>
      <c r="BJ1710" s="31"/>
      <c r="BK1710" s="31" t="str">
        <f t="shared" si="245"/>
        <v>II/c</v>
      </c>
      <c r="BL1710" s="31"/>
      <c r="BM1710" s="31"/>
      <c r="BN1710" s="31"/>
      <c r="BO1710" s="31"/>
      <c r="BP1710" s="31"/>
      <c r="BQ1710" s="31" t="s">
        <v>20272</v>
      </c>
      <c r="BR1710" s="52" t="s">
        <v>22014</v>
      </c>
      <c r="BS1710" s="52" t="s">
        <v>37155</v>
      </c>
      <c r="BT1710" s="31" t="s">
        <v>26137</v>
      </c>
      <c r="BU1710" s="31" t="s">
        <v>30295</v>
      </c>
      <c r="BV1710" s="31" t="s">
        <v>26137</v>
      </c>
      <c r="BW1710" s="31">
        <f t="shared" ca="1" si="250"/>
        <v>3</v>
      </c>
      <c r="BX1710" s="78">
        <f t="shared" ca="1" si="251"/>
        <v>2</v>
      </c>
      <c r="BY1710" s="31"/>
      <c r="BZ1710" s="31"/>
      <c r="CA1710" s="31" t="s">
        <v>2483</v>
      </c>
      <c r="CB1710" s="31" t="s">
        <v>2406</v>
      </c>
      <c r="CC1710" s="31"/>
      <c r="CD1710" s="31"/>
      <c r="CE1710" s="31"/>
      <c r="CF1710" s="31"/>
      <c r="CG1710" s="31"/>
      <c r="CH1710" s="31"/>
      <c r="CI1710" s="31"/>
      <c r="CJ1710" s="31"/>
      <c r="CK1710" s="31"/>
      <c r="CL1710" s="31" t="s">
        <v>30755</v>
      </c>
      <c r="CM1710" s="31" t="s">
        <v>24959</v>
      </c>
      <c r="CN1710" s="31">
        <v>124</v>
      </c>
      <c r="CO1710" s="31" t="s">
        <v>32425</v>
      </c>
      <c r="CP1710" s="31" t="s">
        <v>24959</v>
      </c>
      <c r="CQ1710" s="31">
        <v>124</v>
      </c>
      <c r="CR1710" s="31">
        <v>6319</v>
      </c>
      <c r="CS1710" s="31" t="s">
        <v>22126</v>
      </c>
      <c r="CT1710" s="31"/>
      <c r="CU1710" s="31"/>
      <c r="CV1710" s="31"/>
      <c r="CW1710" s="31"/>
      <c r="CX1710" s="31"/>
      <c r="CY1710" s="31"/>
      <c r="CZ1710" s="31"/>
      <c r="DA1710" s="31"/>
      <c r="DB1710" s="31"/>
      <c r="DC1710" s="31"/>
      <c r="DD1710" s="31"/>
      <c r="DE1710" s="31"/>
      <c r="DF1710" s="31"/>
      <c r="DG1710" s="31"/>
      <c r="DH1710" s="31"/>
      <c r="DI1710" s="31"/>
      <c r="DJ1710" s="31"/>
      <c r="DK1710" s="31"/>
      <c r="DL1710" s="31"/>
      <c r="DM1710" s="38" t="s">
        <v>30756</v>
      </c>
      <c r="DN1710" s="38"/>
      <c r="DO1710" s="35"/>
      <c r="DP1710" s="31" t="s">
        <v>30757</v>
      </c>
      <c r="DQ1710" s="31" t="s">
        <v>30758</v>
      </c>
      <c r="DR1710" s="31"/>
      <c r="DS1710" s="31" t="s">
        <v>30088</v>
      </c>
      <c r="DT1710" s="31" t="s">
        <v>30748</v>
      </c>
      <c r="DU1710" s="31">
        <v>2</v>
      </c>
      <c r="DV1710" s="31" t="s">
        <v>32165</v>
      </c>
      <c r="DW1710" s="31"/>
      <c r="DX1710" s="31"/>
      <c r="DY1710" s="31" t="s">
        <v>36413</v>
      </c>
      <c r="DZ1710" s="52" t="s">
        <v>36402</v>
      </c>
      <c r="EA1710" s="52" t="s">
        <v>34054</v>
      </c>
      <c r="EB1710" s="31">
        <v>0</v>
      </c>
      <c r="EC1710" s="31" t="s">
        <v>40139</v>
      </c>
      <c r="ED1710" s="31" t="s">
        <v>41101</v>
      </c>
      <c r="EE1710" s="31"/>
      <c r="EF1710" s="31"/>
      <c r="EG1710" s="31"/>
      <c r="EH1710" s="31"/>
      <c r="EI1710" s="31"/>
      <c r="EJ1710" s="31"/>
    </row>
    <row r="1711" spans="1:140" ht="23.25" customHeight="1">
      <c r="A1711" s="25">
        <v>1709</v>
      </c>
      <c r="B1711" s="30" t="s">
        <v>3261</v>
      </c>
      <c r="C1711" s="31">
        <v>140374756</v>
      </c>
      <c r="D1711" s="30" t="s">
        <v>1614</v>
      </c>
      <c r="E1711" s="30"/>
      <c r="F1711" s="30" t="s">
        <v>36262</v>
      </c>
      <c r="G1711" s="31">
        <f t="shared" si="246"/>
        <v>58</v>
      </c>
      <c r="H1711" s="72">
        <f t="shared" si="247"/>
        <v>47515</v>
      </c>
      <c r="I1711" s="30"/>
      <c r="J1711" s="30" t="s">
        <v>34084</v>
      </c>
      <c r="K1711" s="30" t="s">
        <v>4318</v>
      </c>
      <c r="L1711" s="31" t="s">
        <v>4318</v>
      </c>
      <c r="M1711" s="31" t="s">
        <v>3186</v>
      </c>
      <c r="N1711" s="31" t="s">
        <v>5864</v>
      </c>
      <c r="O1711" s="31" t="s">
        <v>7116</v>
      </c>
      <c r="P1711" s="31" t="s">
        <v>21685</v>
      </c>
      <c r="Q1711" s="31"/>
      <c r="R1711" s="31">
        <v>27</v>
      </c>
      <c r="S1711" s="31">
        <v>0</v>
      </c>
      <c r="T1711" s="31"/>
      <c r="U1711" s="31">
        <v>1519</v>
      </c>
      <c r="V1711" s="31" t="s">
        <v>7705</v>
      </c>
      <c r="W1711" s="31" t="s">
        <v>5774</v>
      </c>
      <c r="X1711" s="31" t="s">
        <v>6643</v>
      </c>
      <c r="Y1711" s="31">
        <f t="shared" ca="1" si="248"/>
        <v>51</v>
      </c>
      <c r="Z1711" s="31" t="str">
        <f t="shared" ca="1" si="249"/>
        <v>46-58</v>
      </c>
      <c r="AA1711" s="31"/>
      <c r="AB1711" s="31" t="s">
        <v>6912</v>
      </c>
      <c r="AC1711" s="31" t="s">
        <v>34153</v>
      </c>
      <c r="AD1711" s="31" t="s">
        <v>34194</v>
      </c>
      <c r="AE1711" s="31"/>
      <c r="AF1711" s="31" t="s">
        <v>24700</v>
      </c>
      <c r="AG1711" s="31" t="s">
        <v>7895</v>
      </c>
      <c r="AH1711" s="31" t="s">
        <v>7895</v>
      </c>
      <c r="AI1711" s="31" t="s">
        <v>40277</v>
      </c>
      <c r="AJ1711" s="31">
        <v>862</v>
      </c>
      <c r="AK1711" s="31" t="s">
        <v>2361</v>
      </c>
      <c r="AL1711" s="31">
        <v>33389</v>
      </c>
      <c r="AM1711" s="31" t="s">
        <v>3573</v>
      </c>
      <c r="AN1711" s="31"/>
      <c r="AO1711" s="31"/>
      <c r="AP1711" s="31" t="s">
        <v>33725</v>
      </c>
      <c r="AQ1711" s="31"/>
      <c r="AR1711" s="31" t="s">
        <v>34148</v>
      </c>
      <c r="AS1711" s="31" t="s">
        <v>34148</v>
      </c>
      <c r="AT1711" s="31" t="str">
        <f>_xlfn.IFNA(VLOOKUP(D1711,'[1]5. 1 Mei 2022'!$C$7:$F$60,4,FALSE),"")</f>
        <v/>
      </c>
      <c r="AU1711" s="31"/>
      <c r="AV1711" s="31" t="s">
        <v>11426</v>
      </c>
      <c r="AW1711" s="31" t="s">
        <v>4464</v>
      </c>
      <c r="AX1711" s="29">
        <f t="shared" si="253"/>
        <v>41837</v>
      </c>
      <c r="AY1711" s="31" t="s">
        <v>26340</v>
      </c>
      <c r="AZ1711" s="31" t="s">
        <v>26343</v>
      </c>
      <c r="BA1711" s="30" t="s">
        <v>33725</v>
      </c>
      <c r="BB1711" s="31"/>
      <c r="BC1711" s="31"/>
      <c r="BD1711" s="31" t="s">
        <v>8006</v>
      </c>
      <c r="BE1711" s="31" t="s">
        <v>7968</v>
      </c>
      <c r="BF1711" s="31" t="s">
        <v>11426</v>
      </c>
      <c r="BG1711" s="31"/>
      <c r="BH1711" s="31"/>
      <c r="BI1711" s="31"/>
      <c r="BJ1711" s="31" t="s">
        <v>4214</v>
      </c>
      <c r="BK1711" s="31" t="str">
        <f t="shared" si="245"/>
        <v>II/b</v>
      </c>
      <c r="BL1711" s="31" t="s">
        <v>8078</v>
      </c>
      <c r="BM1711" s="31"/>
      <c r="BN1711" s="31"/>
      <c r="BO1711" s="31"/>
      <c r="BP1711" s="31" t="s">
        <v>1498</v>
      </c>
      <c r="BQ1711" s="31"/>
      <c r="BR1711" s="31"/>
      <c r="BS1711" s="31"/>
      <c r="BT1711" s="31" t="s">
        <v>1172</v>
      </c>
      <c r="BU1711" s="31"/>
      <c r="BV1711" s="31" t="s">
        <v>2843</v>
      </c>
      <c r="BW1711" s="31">
        <f t="shared" ca="1" si="250"/>
        <v>28</v>
      </c>
      <c r="BX1711" s="78">
        <f t="shared" ca="1" si="251"/>
        <v>3</v>
      </c>
      <c r="BY1711" s="31"/>
      <c r="BZ1711" s="31"/>
      <c r="CA1711" s="31" t="s">
        <v>2483</v>
      </c>
      <c r="CB1711" s="31" t="s">
        <v>2062</v>
      </c>
      <c r="CC1711" s="31">
        <v>3</v>
      </c>
      <c r="CD1711" s="31"/>
      <c r="CE1711" s="31" t="s">
        <v>20085</v>
      </c>
      <c r="CF1711" s="31"/>
      <c r="CG1711" s="31"/>
      <c r="CH1711" s="31"/>
      <c r="CI1711" s="31"/>
      <c r="CJ1711" s="31"/>
      <c r="CK1711" s="31"/>
      <c r="CL1711" s="31"/>
      <c r="CM1711" s="31"/>
      <c r="CN1711" s="31"/>
      <c r="CO1711" s="31"/>
      <c r="CP1711" s="31"/>
      <c r="CQ1711" s="31"/>
      <c r="CR1711" s="31">
        <v>1222</v>
      </c>
      <c r="CS1711" s="31"/>
      <c r="CT1711" s="31"/>
      <c r="CU1711" s="31"/>
      <c r="CV1711" s="31"/>
      <c r="CW1711" s="31"/>
      <c r="CX1711" s="31"/>
      <c r="CY1711" s="31"/>
      <c r="CZ1711" s="31"/>
      <c r="DA1711" s="31"/>
      <c r="DB1711" s="31"/>
      <c r="DC1711" s="31"/>
      <c r="DD1711" s="31"/>
      <c r="DE1711" s="31"/>
      <c r="DF1711" s="31"/>
      <c r="DG1711" s="31"/>
      <c r="DH1711" s="31"/>
      <c r="DI1711" s="31"/>
      <c r="DJ1711" s="31"/>
      <c r="DK1711" s="31"/>
      <c r="DL1711" s="31"/>
      <c r="DM1711" s="38" t="s">
        <v>8962</v>
      </c>
      <c r="DN1711" s="38"/>
      <c r="DO1711" s="35" t="s">
        <v>20349</v>
      </c>
      <c r="DP1711" s="31" t="s">
        <v>31726</v>
      </c>
      <c r="DQ1711" s="31" t="s">
        <v>6877</v>
      </c>
      <c r="DR1711" s="31"/>
      <c r="DS1711" s="31" t="s">
        <v>26659</v>
      </c>
      <c r="DT1711" s="31" t="s">
        <v>27978</v>
      </c>
      <c r="DU1711" s="31">
        <v>3</v>
      </c>
      <c r="DV1711" s="31" t="s">
        <v>32167</v>
      </c>
      <c r="DW1711" s="31"/>
      <c r="DX1711" s="31"/>
      <c r="DY1711" s="31"/>
      <c r="DZ1711" s="31"/>
      <c r="EA1711" s="31"/>
      <c r="EB1711" s="31">
        <v>0</v>
      </c>
      <c r="EC1711" s="31" t="s">
        <v>40170</v>
      </c>
      <c r="ED1711" s="31" t="s">
        <v>41101</v>
      </c>
      <c r="EE1711" s="31"/>
      <c r="EF1711" s="31"/>
      <c r="EG1711" s="31"/>
      <c r="EH1711" s="31"/>
      <c r="EI1711" s="31"/>
      <c r="EJ1711" s="31"/>
    </row>
    <row r="1712" spans="1:140" ht="23.25" customHeight="1">
      <c r="A1712" s="25">
        <v>1710</v>
      </c>
      <c r="B1712" s="30" t="s">
        <v>17282</v>
      </c>
      <c r="C1712" s="31" t="s">
        <v>26248</v>
      </c>
      <c r="D1712" s="30" t="s">
        <v>33232</v>
      </c>
      <c r="E1712" s="30"/>
      <c r="F1712" s="30" t="s">
        <v>36256</v>
      </c>
      <c r="G1712" s="31">
        <f t="shared" si="246"/>
        <v>58</v>
      </c>
      <c r="H1712" s="72">
        <f t="shared" si="247"/>
        <v>54179</v>
      </c>
      <c r="I1712" s="30"/>
      <c r="J1712" s="30" t="s">
        <v>34084</v>
      </c>
      <c r="K1712" s="30" t="s">
        <v>4318</v>
      </c>
      <c r="L1712" s="31" t="s">
        <v>4318</v>
      </c>
      <c r="M1712" s="31" t="s">
        <v>3186</v>
      </c>
      <c r="N1712" s="31" t="s">
        <v>5865</v>
      </c>
      <c r="O1712" s="31" t="s">
        <v>5117</v>
      </c>
      <c r="P1712" s="52" t="s">
        <v>35984</v>
      </c>
      <c r="Q1712" s="52" t="s">
        <v>41365</v>
      </c>
      <c r="R1712" s="31"/>
      <c r="S1712" s="31"/>
      <c r="T1712" s="31"/>
      <c r="U1712" s="31" t="s">
        <v>18190</v>
      </c>
      <c r="V1712" s="31"/>
      <c r="W1712" s="31" t="s">
        <v>7590</v>
      </c>
      <c r="X1712" s="31" t="s">
        <v>11531</v>
      </c>
      <c r="Y1712" s="31" t="e">
        <f t="shared" ca="1" si="248"/>
        <v>#VALUE!</v>
      </c>
      <c r="Z1712" s="31" t="e">
        <f t="shared" ca="1" si="249"/>
        <v>#VALUE!</v>
      </c>
      <c r="AA1712" s="31"/>
      <c r="AB1712" s="31" t="s">
        <v>11144</v>
      </c>
      <c r="AC1712" s="31" t="s">
        <v>34145</v>
      </c>
      <c r="AD1712" s="31" t="s">
        <v>34145</v>
      </c>
      <c r="AE1712" s="31"/>
      <c r="AF1712" s="31" t="s">
        <v>24701</v>
      </c>
      <c r="AG1712" s="31" t="s">
        <v>4322</v>
      </c>
      <c r="AH1712" s="31" t="s">
        <v>4322</v>
      </c>
      <c r="AI1712" s="31" t="s">
        <v>908</v>
      </c>
      <c r="AJ1712" s="31">
        <v>11101</v>
      </c>
      <c r="AK1712" s="31" t="s">
        <v>17829</v>
      </c>
      <c r="AL1712" s="31" t="s">
        <v>17830</v>
      </c>
      <c r="AM1712" s="31" t="s">
        <v>17831</v>
      </c>
      <c r="AN1712" s="31"/>
      <c r="AO1712" s="31"/>
      <c r="AP1712" s="31" t="s">
        <v>3619</v>
      </c>
      <c r="AQ1712" s="31" t="s">
        <v>7696</v>
      </c>
      <c r="AR1712" s="31" t="s">
        <v>34145</v>
      </c>
      <c r="AS1712" s="31" t="s">
        <v>34145</v>
      </c>
      <c r="AT1712" s="31" t="str">
        <f>_xlfn.IFNA(VLOOKUP(D1712,'[1]5. 1 Mei 2022'!$C$7:$F$60,4,FALSE),"")</f>
        <v/>
      </c>
      <c r="AU1712" s="31"/>
      <c r="AV1712" s="31" t="s">
        <v>20032</v>
      </c>
      <c r="AW1712" s="31" t="s">
        <v>7696</v>
      </c>
      <c r="AX1712" s="29">
        <f t="shared" si="253"/>
        <v>44371</v>
      </c>
      <c r="AY1712" s="31" t="s">
        <v>26346</v>
      </c>
      <c r="AZ1712" s="31" t="s">
        <v>225</v>
      </c>
      <c r="BA1712" s="30" t="s">
        <v>3619</v>
      </c>
      <c r="BB1712" s="31" t="s">
        <v>17504</v>
      </c>
      <c r="BC1712" s="31"/>
      <c r="BD1712" s="31" t="s">
        <v>7980</v>
      </c>
      <c r="BE1712" s="31" t="s">
        <v>7969</v>
      </c>
      <c r="BF1712" s="31" t="s">
        <v>20032</v>
      </c>
      <c r="BG1712" s="31"/>
      <c r="BH1712" s="31"/>
      <c r="BI1712" s="31"/>
      <c r="BJ1712" s="31">
        <v>0</v>
      </c>
      <c r="BK1712" s="31" t="str">
        <f t="shared" si="245"/>
        <v>II/c</v>
      </c>
      <c r="BL1712" s="31"/>
      <c r="BM1712" s="31"/>
      <c r="BN1712" s="31"/>
      <c r="BO1712" s="31"/>
      <c r="BP1712" s="31"/>
      <c r="BQ1712" s="31" t="s">
        <v>20284</v>
      </c>
      <c r="BR1712" s="31" t="s">
        <v>41376</v>
      </c>
      <c r="BS1712" s="31">
        <v>0</v>
      </c>
      <c r="BT1712" s="52" t="s">
        <v>20332</v>
      </c>
      <c r="BU1712" s="52" t="s">
        <v>35984</v>
      </c>
      <c r="BV1712" s="31" t="s">
        <v>8466</v>
      </c>
      <c r="BW1712" s="31">
        <f t="shared" ca="1" si="250"/>
        <v>7</v>
      </c>
      <c r="BX1712" s="78">
        <f t="shared" ca="1" si="251"/>
        <v>3</v>
      </c>
      <c r="BY1712" s="31" t="s">
        <v>25993</v>
      </c>
      <c r="BZ1712" s="31"/>
      <c r="CA1712" s="31" t="s">
        <v>2483</v>
      </c>
      <c r="CB1712" s="31" t="s">
        <v>2519</v>
      </c>
      <c r="CC1712" s="31">
        <v>1</v>
      </c>
      <c r="CD1712" s="31">
        <v>1</v>
      </c>
      <c r="CE1712" s="31" t="s">
        <v>20085</v>
      </c>
      <c r="CF1712" s="31"/>
      <c r="CG1712" s="31"/>
      <c r="CH1712" s="31"/>
      <c r="CI1712" s="31"/>
      <c r="CJ1712" s="31"/>
      <c r="CK1712" s="31"/>
      <c r="CL1712" s="31" t="s">
        <v>31140</v>
      </c>
      <c r="CM1712" s="31" t="s">
        <v>31141</v>
      </c>
      <c r="CN1712" s="31">
        <v>126</v>
      </c>
      <c r="CO1712" s="31" t="s">
        <v>32058</v>
      </c>
      <c r="CP1712" s="31" t="s">
        <v>31141</v>
      </c>
      <c r="CQ1712" s="31"/>
      <c r="CR1712" s="31">
        <v>6588</v>
      </c>
      <c r="CS1712" s="31" t="s">
        <v>18641</v>
      </c>
      <c r="CT1712" s="31" t="s">
        <v>18642</v>
      </c>
      <c r="CU1712" s="31" t="s">
        <v>17995</v>
      </c>
      <c r="CV1712" s="31" t="s">
        <v>18097</v>
      </c>
      <c r="CW1712" s="31" t="s">
        <v>8382</v>
      </c>
      <c r="CX1712" s="31" t="s">
        <v>15874</v>
      </c>
      <c r="CY1712" s="31"/>
      <c r="CZ1712" s="31"/>
      <c r="DA1712" s="31"/>
      <c r="DB1712" s="31" t="s">
        <v>11355</v>
      </c>
      <c r="DC1712" s="31" t="s">
        <v>18668</v>
      </c>
      <c r="DD1712" s="31" t="s">
        <v>18474</v>
      </c>
      <c r="DE1712" s="31"/>
      <c r="DF1712" s="31"/>
      <c r="DG1712" s="31"/>
      <c r="DH1712" s="31"/>
      <c r="DI1712" s="31" t="s">
        <v>25077</v>
      </c>
      <c r="DJ1712" s="31" t="s">
        <v>25042</v>
      </c>
      <c r="DK1712" s="31" t="s">
        <v>25645</v>
      </c>
      <c r="DL1712" s="31" t="s">
        <v>13888</v>
      </c>
      <c r="DM1712" s="38" t="s">
        <v>28961</v>
      </c>
      <c r="DN1712" s="38"/>
      <c r="DO1712" s="51" t="s">
        <v>34551</v>
      </c>
      <c r="DP1712" s="31" t="s">
        <v>17827</v>
      </c>
      <c r="DQ1712" s="31" t="s">
        <v>17828</v>
      </c>
      <c r="DR1712" s="31" t="s">
        <v>17544</v>
      </c>
      <c r="DS1712" s="31" t="s">
        <v>27807</v>
      </c>
      <c r="DT1712" s="50" t="s">
        <v>35781</v>
      </c>
      <c r="DU1712" s="31">
        <v>3</v>
      </c>
      <c r="DV1712" s="31" t="s">
        <v>32167</v>
      </c>
      <c r="DW1712" s="31" t="s">
        <v>7980</v>
      </c>
      <c r="DX1712" s="31" t="s">
        <v>11423</v>
      </c>
      <c r="DY1712" s="31" t="s">
        <v>24773</v>
      </c>
      <c r="DZ1712" s="31" t="s">
        <v>21842</v>
      </c>
      <c r="EA1712" s="31"/>
      <c r="EB1712" s="31">
        <v>0</v>
      </c>
      <c r="EC1712" s="31" t="s">
        <v>40168</v>
      </c>
      <c r="ED1712" s="31" t="s">
        <v>41101</v>
      </c>
      <c r="EE1712" s="31"/>
      <c r="EF1712" s="31"/>
      <c r="EG1712" s="31"/>
      <c r="EH1712" s="31"/>
      <c r="EI1712" s="31"/>
      <c r="EJ1712" s="31"/>
    </row>
    <row r="1713" spans="1:140" ht="23.25" customHeight="1">
      <c r="A1713" s="25">
        <v>1711</v>
      </c>
      <c r="B1713" s="30" t="s">
        <v>21354</v>
      </c>
      <c r="C1713" s="31" t="s">
        <v>7307</v>
      </c>
      <c r="D1713" s="30" t="s">
        <v>16691</v>
      </c>
      <c r="E1713" s="30"/>
      <c r="F1713" s="30" t="s">
        <v>36262</v>
      </c>
      <c r="G1713" s="31">
        <f t="shared" si="246"/>
        <v>58</v>
      </c>
      <c r="H1713" s="72">
        <f t="shared" si="247"/>
        <v>50496</v>
      </c>
      <c r="I1713" s="30" t="s">
        <v>35341</v>
      </c>
      <c r="J1713" s="30" t="s">
        <v>34085</v>
      </c>
      <c r="K1713" s="30" t="s">
        <v>34083</v>
      </c>
      <c r="L1713" s="31" t="s">
        <v>16726</v>
      </c>
      <c r="M1713" s="31" t="s">
        <v>3186</v>
      </c>
      <c r="N1713" s="31" t="s">
        <v>3557</v>
      </c>
      <c r="O1713" s="31" t="s">
        <v>1501</v>
      </c>
      <c r="P1713" s="31" t="s">
        <v>3738</v>
      </c>
      <c r="Q1713" s="31"/>
      <c r="R1713" s="31"/>
      <c r="S1713" s="31"/>
      <c r="T1713" s="31"/>
      <c r="U1713" s="31" t="s">
        <v>3248</v>
      </c>
      <c r="V1713" s="31"/>
      <c r="W1713" s="31" t="s">
        <v>6910</v>
      </c>
      <c r="X1713" s="31" t="s">
        <v>1822</v>
      </c>
      <c r="Y1713" s="31" t="e">
        <f t="shared" ca="1" si="248"/>
        <v>#VALUE!</v>
      </c>
      <c r="Z1713" s="31" t="e">
        <f t="shared" ca="1" si="249"/>
        <v>#VALUE!</v>
      </c>
      <c r="AA1713" s="31"/>
      <c r="AB1713" s="31" t="s">
        <v>8118</v>
      </c>
      <c r="AC1713" s="31" t="s">
        <v>34153</v>
      </c>
      <c r="AD1713" s="31" t="s">
        <v>34194</v>
      </c>
      <c r="AE1713" s="31"/>
      <c r="AF1713" s="31" t="s">
        <v>24700</v>
      </c>
      <c r="AG1713" s="31" t="s">
        <v>7895</v>
      </c>
      <c r="AH1713" s="31" t="s">
        <v>7895</v>
      </c>
      <c r="AI1713" s="31" t="s">
        <v>728</v>
      </c>
      <c r="AJ1713" s="31"/>
      <c r="AK1713" s="31"/>
      <c r="AL1713" s="31">
        <v>2003</v>
      </c>
      <c r="AM1713" s="31"/>
      <c r="AN1713" s="31"/>
      <c r="AO1713" s="31"/>
      <c r="AP1713" s="31" t="s">
        <v>7218</v>
      </c>
      <c r="AQ1713" s="31"/>
      <c r="AR1713" s="31" t="s">
        <v>34148</v>
      </c>
      <c r="AS1713" s="31" t="s">
        <v>34148</v>
      </c>
      <c r="AT1713" s="31" t="str">
        <f>_xlfn.IFNA(VLOOKUP(D1713,'[1]5. 1 Mei 2022'!$C$7:$F$60,4,FALSE),"")</f>
        <v/>
      </c>
      <c r="AU1713" s="31"/>
      <c r="AV1713" s="31" t="s">
        <v>23169</v>
      </c>
      <c r="AW1713" s="31" t="s">
        <v>17826</v>
      </c>
      <c r="AX1713" s="29">
        <f t="shared" si="253"/>
        <v>45886</v>
      </c>
      <c r="AY1713" s="31" t="s">
        <v>11416</v>
      </c>
      <c r="AZ1713" s="31" t="s">
        <v>524</v>
      </c>
      <c r="BA1713" s="30" t="s">
        <v>7218</v>
      </c>
      <c r="BB1713" s="31"/>
      <c r="BC1713" s="31"/>
      <c r="BD1713" s="31" t="s">
        <v>30235</v>
      </c>
      <c r="BE1713" s="31" t="s">
        <v>7968</v>
      </c>
      <c r="BF1713" s="31" t="s">
        <v>23169</v>
      </c>
      <c r="BG1713" s="31"/>
      <c r="BH1713" s="31"/>
      <c r="BI1713" s="31"/>
      <c r="BJ1713" s="31">
        <v>0</v>
      </c>
      <c r="BK1713" s="31" t="str">
        <f t="shared" si="245"/>
        <v>III/a</v>
      </c>
      <c r="BL1713" s="31"/>
      <c r="BM1713" s="31"/>
      <c r="BN1713" s="31"/>
      <c r="BO1713" s="31"/>
      <c r="BP1713" s="31"/>
      <c r="BQ1713" s="31"/>
      <c r="BR1713" s="31"/>
      <c r="BS1713" s="31"/>
      <c r="BT1713" s="31"/>
      <c r="BU1713" s="31"/>
      <c r="BV1713" s="31" t="s">
        <v>886</v>
      </c>
      <c r="BW1713" s="31">
        <f t="shared" ca="1" si="250"/>
        <v>13</v>
      </c>
      <c r="BX1713" s="78">
        <f t="shared" ca="1" si="251"/>
        <v>3</v>
      </c>
      <c r="BY1713" s="31" t="s">
        <v>3738</v>
      </c>
      <c r="BZ1713" s="31"/>
      <c r="CA1713" s="31" t="s">
        <v>2483</v>
      </c>
      <c r="CB1713" s="31" t="s">
        <v>2519</v>
      </c>
      <c r="CC1713" s="31">
        <v>2</v>
      </c>
      <c r="CD1713" s="31">
        <v>1</v>
      </c>
      <c r="CE1713" s="31" t="s">
        <v>20085</v>
      </c>
      <c r="CF1713" s="31"/>
      <c r="CG1713" s="31"/>
      <c r="CH1713" s="31"/>
      <c r="CI1713" s="31"/>
      <c r="CJ1713" s="31"/>
      <c r="CK1713" s="31"/>
      <c r="CL1713" s="31"/>
      <c r="CM1713" s="31"/>
      <c r="CN1713" s="31"/>
      <c r="CO1713" s="31"/>
      <c r="CP1713" s="31"/>
      <c r="CQ1713" s="31"/>
      <c r="CR1713" s="31">
        <v>1528</v>
      </c>
      <c r="CS1713" s="31" t="s">
        <v>10169</v>
      </c>
      <c r="CT1713" s="31" t="s">
        <v>10167</v>
      </c>
      <c r="CU1713" s="31" t="s">
        <v>10168</v>
      </c>
      <c r="CV1713" s="31" t="s">
        <v>15773</v>
      </c>
      <c r="CW1713" s="31" t="s">
        <v>15774</v>
      </c>
      <c r="CX1713" s="31" t="s">
        <v>2261</v>
      </c>
      <c r="CY1713" s="31"/>
      <c r="CZ1713" s="31"/>
      <c r="DA1713" s="31"/>
      <c r="DB1713" s="31"/>
      <c r="DC1713" s="31"/>
      <c r="DD1713" s="31"/>
      <c r="DE1713" s="31"/>
      <c r="DF1713" s="31"/>
      <c r="DG1713" s="31"/>
      <c r="DH1713" s="31"/>
      <c r="DI1713" s="31"/>
      <c r="DJ1713" s="31"/>
      <c r="DK1713" s="31"/>
      <c r="DL1713" s="31"/>
      <c r="DM1713" s="38" t="s">
        <v>9770</v>
      </c>
      <c r="DN1713" s="38"/>
      <c r="DO1713" s="35" t="s">
        <v>10724</v>
      </c>
      <c r="DP1713" s="31" t="s">
        <v>10918</v>
      </c>
      <c r="DQ1713" s="31" t="s">
        <v>11058</v>
      </c>
      <c r="DR1713" s="31"/>
      <c r="DS1713" s="31" t="s">
        <v>38688</v>
      </c>
      <c r="DT1713" s="31" t="s">
        <v>38120</v>
      </c>
      <c r="DU1713" s="31">
        <v>3</v>
      </c>
      <c r="DV1713" s="31" t="s">
        <v>32167</v>
      </c>
      <c r="DW1713" s="31"/>
      <c r="DX1713" s="31"/>
      <c r="DY1713" s="31"/>
      <c r="DZ1713" s="31"/>
      <c r="EA1713" s="31"/>
      <c r="EB1713" s="31">
        <v>0</v>
      </c>
      <c r="EC1713" s="31" t="s">
        <v>40170</v>
      </c>
      <c r="ED1713" s="31" t="s">
        <v>41101</v>
      </c>
      <c r="EE1713" s="31"/>
      <c r="EF1713" s="31"/>
      <c r="EG1713" s="31"/>
      <c r="EH1713" s="31"/>
      <c r="EI1713" s="31"/>
      <c r="EJ1713" s="31"/>
    </row>
    <row r="1714" spans="1:140" ht="23.25" customHeight="1">
      <c r="A1714" s="25">
        <v>1712</v>
      </c>
      <c r="B1714" s="30" t="s">
        <v>20086</v>
      </c>
      <c r="C1714" s="31" t="s">
        <v>6220</v>
      </c>
      <c r="D1714" s="30" t="s">
        <v>20053</v>
      </c>
      <c r="E1714" s="30"/>
      <c r="F1714" s="30" t="s">
        <v>36262</v>
      </c>
      <c r="G1714" s="31">
        <f t="shared" si="246"/>
        <v>58</v>
      </c>
      <c r="H1714" s="72">
        <f t="shared" si="247"/>
        <v>56066</v>
      </c>
      <c r="I1714" s="30" t="s">
        <v>35342</v>
      </c>
      <c r="J1714" s="30" t="s">
        <v>34085</v>
      </c>
      <c r="K1714" s="30" t="s">
        <v>34082</v>
      </c>
      <c r="L1714" s="31" t="s">
        <v>6220</v>
      </c>
      <c r="M1714" s="31" t="s">
        <v>6378</v>
      </c>
      <c r="N1714" s="31" t="s">
        <v>5865</v>
      </c>
      <c r="O1714" s="31" t="s">
        <v>5117</v>
      </c>
      <c r="P1714" s="52" t="s">
        <v>32746</v>
      </c>
      <c r="Q1714" s="52"/>
      <c r="R1714" s="31"/>
      <c r="S1714" s="31"/>
      <c r="T1714" s="52" t="s">
        <v>23787</v>
      </c>
      <c r="U1714" s="31" t="s">
        <v>22882</v>
      </c>
      <c r="V1714" s="31"/>
      <c r="W1714" s="31" t="s">
        <v>6910</v>
      </c>
      <c r="X1714" s="31" t="s">
        <v>20177</v>
      </c>
      <c r="Y1714" s="31" t="e">
        <f t="shared" ca="1" si="248"/>
        <v>#VALUE!</v>
      </c>
      <c r="Z1714" s="31" t="e">
        <f t="shared" ca="1" si="249"/>
        <v>#VALUE!</v>
      </c>
      <c r="AA1714" s="31"/>
      <c r="AB1714" s="31" t="s">
        <v>11146</v>
      </c>
      <c r="AC1714" s="31" t="s">
        <v>34147</v>
      </c>
      <c r="AD1714" s="31" t="s">
        <v>34147</v>
      </c>
      <c r="AE1714" s="31"/>
      <c r="AF1714" s="31" t="s">
        <v>24699</v>
      </c>
      <c r="AG1714" s="31" t="s">
        <v>5852</v>
      </c>
      <c r="AH1714" s="31" t="s">
        <v>5852</v>
      </c>
      <c r="AI1714" s="31" t="s">
        <v>908</v>
      </c>
      <c r="AJ1714" s="31" t="s">
        <v>20179</v>
      </c>
      <c r="AK1714" s="31" t="s">
        <v>20180</v>
      </c>
      <c r="AL1714" s="31" t="s">
        <v>18648</v>
      </c>
      <c r="AM1714" s="31" t="s">
        <v>12224</v>
      </c>
      <c r="AN1714" s="31"/>
      <c r="AO1714" s="31"/>
      <c r="AP1714" s="31" t="s">
        <v>33006</v>
      </c>
      <c r="AQ1714" s="31" t="s">
        <v>3226</v>
      </c>
      <c r="AR1714" s="31" t="s">
        <v>34147</v>
      </c>
      <c r="AS1714" s="31" t="s">
        <v>34147</v>
      </c>
      <c r="AT1714" s="31" t="str">
        <f>_xlfn.IFNA(VLOOKUP(D1714,'[1]5. 1 Mei 2022'!$C$7:$F$60,4,FALSE),"")</f>
        <v/>
      </c>
      <c r="AU1714" s="31"/>
      <c r="AV1714" s="31" t="s">
        <v>7772</v>
      </c>
      <c r="AW1714" s="31" t="s">
        <v>3226</v>
      </c>
      <c r="AX1714" s="29">
        <f t="shared" si="253"/>
        <v>44896</v>
      </c>
      <c r="AY1714" s="31" t="s">
        <v>26346</v>
      </c>
      <c r="AZ1714" s="31" t="s">
        <v>530</v>
      </c>
      <c r="BA1714" s="30" t="s">
        <v>33006</v>
      </c>
      <c r="BB1714" s="31"/>
      <c r="BC1714" s="31"/>
      <c r="BD1714" s="31" t="s">
        <v>20054</v>
      </c>
      <c r="BE1714" s="31" t="s">
        <v>7973</v>
      </c>
      <c r="BF1714" s="31" t="s">
        <v>7189</v>
      </c>
      <c r="BG1714" s="31"/>
      <c r="BH1714" s="31"/>
      <c r="BI1714" s="31"/>
      <c r="BJ1714" s="31">
        <v>0</v>
      </c>
      <c r="BK1714" s="31" t="str">
        <f t="shared" si="245"/>
        <v>II/c</v>
      </c>
      <c r="BL1714" s="31"/>
      <c r="BM1714" s="31"/>
      <c r="BN1714" s="31"/>
      <c r="BO1714" s="31"/>
      <c r="BP1714" s="31"/>
      <c r="BQ1714" s="31"/>
      <c r="BR1714" s="31"/>
      <c r="BS1714" s="31"/>
      <c r="BT1714" s="31"/>
      <c r="BU1714" s="31"/>
      <c r="BV1714" s="31" t="s">
        <v>12112</v>
      </c>
      <c r="BW1714" s="31">
        <f t="shared" ca="1" si="250"/>
        <v>6</v>
      </c>
      <c r="BX1714" s="78">
        <f t="shared" ca="1" si="251"/>
        <v>3</v>
      </c>
      <c r="BY1714" s="31"/>
      <c r="BZ1714" s="31"/>
      <c r="CA1714" s="31" t="s">
        <v>2483</v>
      </c>
      <c r="CB1714" s="31" t="s">
        <v>2406</v>
      </c>
      <c r="CC1714" s="31"/>
      <c r="CD1714" s="31"/>
      <c r="CE1714" s="31" t="s">
        <v>20085</v>
      </c>
      <c r="CF1714" s="31"/>
      <c r="CG1714" s="31"/>
      <c r="CH1714" s="31"/>
      <c r="CI1714" s="31"/>
      <c r="CJ1714" s="31"/>
      <c r="CK1714" s="31"/>
      <c r="CL1714" s="31" t="s">
        <v>32519</v>
      </c>
      <c r="CM1714" s="31" t="s">
        <v>32520</v>
      </c>
      <c r="CN1714" s="31">
        <v>126</v>
      </c>
      <c r="CO1714" s="31" t="s">
        <v>32787</v>
      </c>
      <c r="CP1714" s="31" t="s">
        <v>32520</v>
      </c>
      <c r="CQ1714" s="31">
        <v>126</v>
      </c>
      <c r="CR1714" s="31">
        <v>6216</v>
      </c>
      <c r="CS1714" s="31" t="s">
        <v>23862</v>
      </c>
      <c r="CT1714" s="31" t="s">
        <v>20169</v>
      </c>
      <c r="CU1714" s="31" t="s">
        <v>3748</v>
      </c>
      <c r="CV1714" s="31" t="s">
        <v>20114</v>
      </c>
      <c r="CW1714" s="31" t="s">
        <v>20115</v>
      </c>
      <c r="CX1714" s="31" t="s">
        <v>11482</v>
      </c>
      <c r="CY1714" s="31"/>
      <c r="CZ1714" s="31"/>
      <c r="DA1714" s="31"/>
      <c r="DB1714" s="31" t="s">
        <v>11355</v>
      </c>
      <c r="DC1714" s="31" t="s">
        <v>20165</v>
      </c>
      <c r="DD1714" s="31" t="s">
        <v>11481</v>
      </c>
      <c r="DE1714" s="31"/>
      <c r="DF1714" s="31"/>
      <c r="DG1714" s="31"/>
      <c r="DH1714" s="31"/>
      <c r="DI1714" s="31" t="s">
        <v>25386</v>
      </c>
      <c r="DJ1714" s="31" t="s">
        <v>25387</v>
      </c>
      <c r="DK1714" s="31"/>
      <c r="DL1714" s="31"/>
      <c r="DM1714" s="38" t="s">
        <v>20176</v>
      </c>
      <c r="DN1714" s="38"/>
      <c r="DO1714" s="35" t="s">
        <v>20181</v>
      </c>
      <c r="DP1714" s="31" t="s">
        <v>20175</v>
      </c>
      <c r="DQ1714" s="31" t="s">
        <v>20178</v>
      </c>
      <c r="DR1714" s="31"/>
      <c r="DS1714" s="31" t="s">
        <v>27853</v>
      </c>
      <c r="DT1714" s="31" t="s">
        <v>38121</v>
      </c>
      <c r="DU1714" s="31">
        <v>2</v>
      </c>
      <c r="DV1714" s="31" t="s">
        <v>32165</v>
      </c>
      <c r="DW1714" s="31"/>
      <c r="DX1714" s="31"/>
      <c r="DY1714" s="31" t="s">
        <v>33623</v>
      </c>
      <c r="DZ1714" s="31" t="s">
        <v>18310</v>
      </c>
      <c r="EA1714" s="31" t="s">
        <v>33624</v>
      </c>
      <c r="EB1714" s="31">
        <v>0</v>
      </c>
      <c r="EC1714" s="31" t="s">
        <v>7772</v>
      </c>
      <c r="ED1714" s="31" t="s">
        <v>41101</v>
      </c>
      <c r="EE1714" s="31"/>
      <c r="EF1714" s="31"/>
      <c r="EG1714" s="31"/>
      <c r="EH1714" s="31"/>
      <c r="EI1714" s="31"/>
      <c r="EJ1714" s="31"/>
    </row>
    <row r="1715" spans="1:140" ht="23.25" customHeight="1">
      <c r="A1715" s="25">
        <v>1713</v>
      </c>
      <c r="B1715" s="30" t="s">
        <v>12483</v>
      </c>
      <c r="C1715" s="31" t="s">
        <v>10574</v>
      </c>
      <c r="D1715" s="30" t="s">
        <v>21082</v>
      </c>
      <c r="E1715" s="30"/>
      <c r="F1715" s="30" t="s">
        <v>36262</v>
      </c>
      <c r="G1715" s="31">
        <f t="shared" si="246"/>
        <v>58</v>
      </c>
      <c r="H1715" s="72">
        <f t="shared" si="247"/>
        <v>52902</v>
      </c>
      <c r="I1715" s="30" t="s">
        <v>35343</v>
      </c>
      <c r="J1715" s="30" t="s">
        <v>34085</v>
      </c>
      <c r="K1715" s="30" t="s">
        <v>34083</v>
      </c>
      <c r="L1715" s="31" t="s">
        <v>16726</v>
      </c>
      <c r="M1715" s="31" t="s">
        <v>6378</v>
      </c>
      <c r="N1715" s="31" t="s">
        <v>5865</v>
      </c>
      <c r="O1715" s="31" t="s">
        <v>5117</v>
      </c>
      <c r="P1715" s="31" t="s">
        <v>19644</v>
      </c>
      <c r="Q1715" s="31"/>
      <c r="R1715" s="31"/>
      <c r="S1715" s="31"/>
      <c r="T1715" s="31"/>
      <c r="U1715" s="31" t="s">
        <v>11372</v>
      </c>
      <c r="V1715" s="31"/>
      <c r="W1715" s="31" t="s">
        <v>11286</v>
      </c>
      <c r="X1715" s="31" t="s">
        <v>11287</v>
      </c>
      <c r="Y1715" s="31" t="e">
        <f t="shared" ca="1" si="248"/>
        <v>#VALUE!</v>
      </c>
      <c r="Z1715" s="31" t="e">
        <f t="shared" ca="1" si="249"/>
        <v>#VALUE!</v>
      </c>
      <c r="AA1715" s="31"/>
      <c r="AB1715" s="31" t="s">
        <v>16535</v>
      </c>
      <c r="AC1715" s="31" t="s">
        <v>34153</v>
      </c>
      <c r="AD1715" s="31" t="s">
        <v>34194</v>
      </c>
      <c r="AE1715" s="31"/>
      <c r="AF1715" s="31" t="s">
        <v>24700</v>
      </c>
      <c r="AG1715" s="31" t="s">
        <v>5852</v>
      </c>
      <c r="AH1715" s="31" t="s">
        <v>5852</v>
      </c>
      <c r="AI1715" s="31" t="s">
        <v>908</v>
      </c>
      <c r="AJ1715" s="31" t="s">
        <v>11291</v>
      </c>
      <c r="AK1715" s="31" t="s">
        <v>11288</v>
      </c>
      <c r="AL1715" s="31" t="s">
        <v>11289</v>
      </c>
      <c r="AM1715" s="31" t="s">
        <v>11292</v>
      </c>
      <c r="AN1715" s="31"/>
      <c r="AO1715" s="31"/>
      <c r="AP1715" s="31" t="s">
        <v>33020</v>
      </c>
      <c r="AQ1715" s="31" t="s">
        <v>8106</v>
      </c>
      <c r="AR1715" s="31" t="s">
        <v>34148</v>
      </c>
      <c r="AS1715" s="31" t="s">
        <v>34148</v>
      </c>
      <c r="AT1715" s="31" t="str">
        <f>_xlfn.IFNA(VLOOKUP(D1715,'[1]5. 1 Mei 2022'!$C$7:$F$60,4,FALSE),"")</f>
        <v/>
      </c>
      <c r="AU1715" s="31"/>
      <c r="AV1715" s="31" t="s">
        <v>15490</v>
      </c>
      <c r="AW1715" s="31" t="s">
        <v>15452</v>
      </c>
      <c r="AX1715" s="29">
        <f t="shared" si="253"/>
        <v>44120</v>
      </c>
      <c r="AY1715" s="31" t="s">
        <v>26344</v>
      </c>
      <c r="AZ1715" s="31" t="s">
        <v>11388</v>
      </c>
      <c r="BA1715" s="30" t="s">
        <v>33020</v>
      </c>
      <c r="BB1715" s="31"/>
      <c r="BC1715" s="31"/>
      <c r="BD1715" s="31" t="s">
        <v>12244</v>
      </c>
      <c r="BE1715" s="31" t="s">
        <v>7968</v>
      </c>
      <c r="BF1715" s="31" t="s">
        <v>15490</v>
      </c>
      <c r="BG1715" s="31"/>
      <c r="BH1715" s="31"/>
      <c r="BI1715" s="31"/>
      <c r="BJ1715" s="31">
        <v>0</v>
      </c>
      <c r="BK1715" s="31" t="str">
        <f t="shared" si="245"/>
        <v>II/c</v>
      </c>
      <c r="BL1715" s="31"/>
      <c r="BM1715" s="31"/>
      <c r="BN1715" s="31"/>
      <c r="BO1715" s="31"/>
      <c r="BP1715" s="31"/>
      <c r="BQ1715" s="31"/>
      <c r="BR1715" s="31"/>
      <c r="BS1715" s="31"/>
      <c r="BT1715" s="31"/>
      <c r="BU1715" s="31"/>
      <c r="BV1715" s="31" t="s">
        <v>8106</v>
      </c>
      <c r="BW1715" s="31">
        <f t="shared" ca="1" si="250"/>
        <v>9</v>
      </c>
      <c r="BX1715" s="78">
        <f t="shared" ca="1" si="251"/>
        <v>3</v>
      </c>
      <c r="BY1715" s="31" t="s">
        <v>19644</v>
      </c>
      <c r="BZ1715" s="31"/>
      <c r="CA1715" s="31" t="s">
        <v>2483</v>
      </c>
      <c r="CB1715" s="31" t="s">
        <v>2406</v>
      </c>
      <c r="CC1715" s="31"/>
      <c r="CD1715" s="31"/>
      <c r="CE1715" s="31" t="s">
        <v>20085</v>
      </c>
      <c r="CF1715" s="31"/>
      <c r="CG1715" s="31"/>
      <c r="CH1715" s="31"/>
      <c r="CI1715" s="31"/>
      <c r="CJ1715" s="31"/>
      <c r="CK1715" s="31"/>
      <c r="CL1715" s="31"/>
      <c r="CM1715" s="31"/>
      <c r="CN1715" s="31"/>
      <c r="CO1715" s="31"/>
      <c r="CP1715" s="31"/>
      <c r="CQ1715" s="31"/>
      <c r="CR1715" s="31">
        <v>1574</v>
      </c>
      <c r="CS1715" s="31" t="s">
        <v>11633</v>
      </c>
      <c r="CT1715" s="31" t="s">
        <v>11634</v>
      </c>
      <c r="CU1715" s="31" t="s">
        <v>11577</v>
      </c>
      <c r="CV1715" s="31" t="s">
        <v>11350</v>
      </c>
      <c r="CW1715" s="31" t="s">
        <v>11351</v>
      </c>
      <c r="CX1715" s="31" t="s">
        <v>1760</v>
      </c>
      <c r="CY1715" s="31"/>
      <c r="CZ1715" s="31"/>
      <c r="DA1715" s="31"/>
      <c r="DB1715" s="31"/>
      <c r="DC1715" s="31"/>
      <c r="DD1715" s="31"/>
      <c r="DE1715" s="31"/>
      <c r="DF1715" s="31"/>
      <c r="DG1715" s="31"/>
      <c r="DH1715" s="31"/>
      <c r="DI1715" s="31"/>
      <c r="DJ1715" s="31"/>
      <c r="DK1715" s="31"/>
      <c r="DL1715" s="31"/>
      <c r="DM1715" s="38" t="s">
        <v>11352</v>
      </c>
      <c r="DN1715" s="38"/>
      <c r="DO1715" s="35">
        <v>0</v>
      </c>
      <c r="DP1715" s="31" t="s">
        <v>11354</v>
      </c>
      <c r="DQ1715" s="31" t="s">
        <v>11353</v>
      </c>
      <c r="DR1715" s="31" t="s">
        <v>11290</v>
      </c>
      <c r="DS1715" s="31" t="s">
        <v>27703</v>
      </c>
      <c r="DT1715" s="31" t="s">
        <v>28242</v>
      </c>
      <c r="DU1715" s="31">
        <v>3</v>
      </c>
      <c r="DV1715" s="31" t="s">
        <v>32167</v>
      </c>
      <c r="DW1715" s="31"/>
      <c r="DX1715" s="31"/>
      <c r="DY1715" s="31"/>
      <c r="DZ1715" s="31"/>
      <c r="EA1715" s="31"/>
      <c r="EB1715" s="31">
        <v>0</v>
      </c>
      <c r="EC1715" s="31" t="s">
        <v>39747</v>
      </c>
      <c r="ED1715" s="31" t="s">
        <v>41101</v>
      </c>
      <c r="EE1715" s="31"/>
      <c r="EF1715" s="31"/>
      <c r="EG1715" s="31"/>
      <c r="EH1715" s="31"/>
      <c r="EI1715" s="31"/>
      <c r="EJ1715" s="31"/>
    </row>
    <row r="1716" spans="1:140" ht="23.25" customHeight="1">
      <c r="A1716" s="25">
        <v>1714</v>
      </c>
      <c r="B1716" s="30" t="s">
        <v>20622</v>
      </c>
      <c r="C1716" s="31" t="s">
        <v>4318</v>
      </c>
      <c r="D1716" s="30" t="s">
        <v>20621</v>
      </c>
      <c r="E1716" s="30"/>
      <c r="F1716" s="30" t="s">
        <v>36256</v>
      </c>
      <c r="G1716" s="31">
        <f t="shared" si="246"/>
        <v>58</v>
      </c>
      <c r="H1716" s="72">
        <f t="shared" si="247"/>
        <v>55579</v>
      </c>
      <c r="I1716" s="30"/>
      <c r="J1716" s="30" t="s">
        <v>34084</v>
      </c>
      <c r="K1716" s="30" t="s">
        <v>4318</v>
      </c>
      <c r="L1716" s="31" t="s">
        <v>4318</v>
      </c>
      <c r="M1716" s="31" t="s">
        <v>3186</v>
      </c>
      <c r="N1716" s="31" t="s">
        <v>5863</v>
      </c>
      <c r="O1716" s="31" t="s">
        <v>2485</v>
      </c>
      <c r="P1716" s="31" t="s">
        <v>30542</v>
      </c>
      <c r="Q1716" s="31"/>
      <c r="R1716" s="31">
        <v>7</v>
      </c>
      <c r="S1716" s="31">
        <v>0</v>
      </c>
      <c r="T1716" s="31"/>
      <c r="U1716" s="31">
        <v>397</v>
      </c>
      <c r="V1716" s="31" t="s">
        <v>24950</v>
      </c>
      <c r="W1716" s="31" t="s">
        <v>6910</v>
      </c>
      <c r="X1716" s="31" t="s">
        <v>20623</v>
      </c>
      <c r="Y1716" s="31" t="e">
        <f t="shared" ca="1" si="248"/>
        <v>#VALUE!</v>
      </c>
      <c r="Z1716" s="31" t="e">
        <f t="shared" ca="1" si="249"/>
        <v>#VALUE!</v>
      </c>
      <c r="AA1716" s="31"/>
      <c r="AB1716" s="31" t="s">
        <v>11209</v>
      </c>
      <c r="AC1716" s="31" t="s">
        <v>34147</v>
      </c>
      <c r="AD1716" s="31" t="s">
        <v>34147</v>
      </c>
      <c r="AE1716" s="31"/>
      <c r="AF1716" s="31" t="s">
        <v>24699</v>
      </c>
      <c r="AG1716" s="31" t="s">
        <v>5852</v>
      </c>
      <c r="AH1716" s="31" t="s">
        <v>5852</v>
      </c>
      <c r="AI1716" s="31" t="s">
        <v>908</v>
      </c>
      <c r="AJ1716" s="31" t="s">
        <v>22143</v>
      </c>
      <c r="AK1716" s="31" t="s">
        <v>22144</v>
      </c>
      <c r="AL1716" s="31" t="s">
        <v>16424</v>
      </c>
      <c r="AM1716" s="31" t="s">
        <v>2711</v>
      </c>
      <c r="AN1716" s="31"/>
      <c r="AO1716" s="31"/>
      <c r="AP1716" s="31" t="s">
        <v>2450</v>
      </c>
      <c r="AQ1716" s="31" t="s">
        <v>20630</v>
      </c>
      <c r="AR1716" s="31" t="s">
        <v>34147</v>
      </c>
      <c r="AS1716" s="31" t="s">
        <v>34147</v>
      </c>
      <c r="AT1716" s="31" t="str">
        <f>_xlfn.IFNA(VLOOKUP(D1716,'[1]5. 1 Mei 2022'!$C$7:$F$60,4,FALSE),"")</f>
        <v/>
      </c>
      <c r="AU1716" s="31"/>
      <c r="AV1716" s="31" t="s">
        <v>8009</v>
      </c>
      <c r="AW1716" s="31" t="s">
        <v>20630</v>
      </c>
      <c r="AX1716" s="29">
        <f t="shared" si="253"/>
        <v>45005</v>
      </c>
      <c r="AY1716" s="31" t="s">
        <v>26346</v>
      </c>
      <c r="AZ1716" s="31" t="s">
        <v>527</v>
      </c>
      <c r="BA1716" s="30" t="s">
        <v>2450</v>
      </c>
      <c r="BB1716" s="31"/>
      <c r="BC1716" s="31"/>
      <c r="BD1716" s="31" t="s">
        <v>20057</v>
      </c>
      <c r="BE1716" s="31" t="s">
        <v>7973</v>
      </c>
      <c r="BF1716" s="31" t="s">
        <v>8009</v>
      </c>
      <c r="BG1716" s="31"/>
      <c r="BH1716" s="31"/>
      <c r="BI1716" s="31"/>
      <c r="BJ1716" s="31" t="s">
        <v>21620</v>
      </c>
      <c r="BK1716" s="31" t="str">
        <f t="shared" si="245"/>
        <v>II/d</v>
      </c>
      <c r="BL1716" s="31" t="s">
        <v>8077</v>
      </c>
      <c r="BM1716" s="31"/>
      <c r="BN1716" s="31"/>
      <c r="BO1716" s="31"/>
      <c r="BP1716" s="31"/>
      <c r="BQ1716" s="31" t="s">
        <v>21620</v>
      </c>
      <c r="BR1716" s="31" t="s">
        <v>26137</v>
      </c>
      <c r="BS1716" s="31" t="s">
        <v>30502</v>
      </c>
      <c r="BT1716" s="31" t="s">
        <v>19644</v>
      </c>
      <c r="BU1716" s="31" t="s">
        <v>21685</v>
      </c>
      <c r="BV1716" s="31" t="s">
        <v>19644</v>
      </c>
      <c r="BW1716" s="31">
        <f t="shared" ca="1" si="250"/>
        <v>5</v>
      </c>
      <c r="BX1716" s="78">
        <f t="shared" ca="1" si="251"/>
        <v>3</v>
      </c>
      <c r="BY1716" s="31"/>
      <c r="BZ1716" s="31"/>
      <c r="CA1716" s="31" t="s">
        <v>2483</v>
      </c>
      <c r="CB1716" s="31" t="s">
        <v>2406</v>
      </c>
      <c r="CC1716" s="31"/>
      <c r="CD1716" s="31"/>
      <c r="CE1716" s="31"/>
      <c r="CF1716" s="31"/>
      <c r="CG1716" s="31"/>
      <c r="CH1716" s="31"/>
      <c r="CI1716" s="31"/>
      <c r="CJ1716" s="31"/>
      <c r="CK1716" s="31"/>
      <c r="CL1716" s="31" t="s">
        <v>36490</v>
      </c>
      <c r="CM1716" s="52" t="s">
        <v>32988</v>
      </c>
      <c r="CN1716" s="31">
        <v>127</v>
      </c>
      <c r="CO1716" s="31" t="s">
        <v>36549</v>
      </c>
      <c r="CP1716" s="52" t="s">
        <v>32988</v>
      </c>
      <c r="CQ1716" s="31">
        <v>127</v>
      </c>
      <c r="CR1716" s="31">
        <v>6172</v>
      </c>
      <c r="CS1716" s="31" t="s">
        <v>18908</v>
      </c>
      <c r="CT1716" s="31"/>
      <c r="CU1716" s="31"/>
      <c r="CV1716" s="31"/>
      <c r="CW1716" s="31"/>
      <c r="CX1716" s="31"/>
      <c r="CY1716" s="31"/>
      <c r="CZ1716" s="31"/>
      <c r="DA1716" s="31"/>
      <c r="DB1716" s="31"/>
      <c r="DC1716" s="31"/>
      <c r="DD1716" s="31"/>
      <c r="DE1716" s="31"/>
      <c r="DF1716" s="31"/>
      <c r="DG1716" s="31"/>
      <c r="DH1716" s="31"/>
      <c r="DI1716" s="31" t="s">
        <v>25298</v>
      </c>
      <c r="DJ1716" s="31" t="s">
        <v>25299</v>
      </c>
      <c r="DK1716" s="31"/>
      <c r="DL1716" s="31"/>
      <c r="DM1716" s="38" t="s">
        <v>20978</v>
      </c>
      <c r="DN1716" s="38"/>
      <c r="DO1716" s="35"/>
      <c r="DP1716" s="31" t="s">
        <v>20977</v>
      </c>
      <c r="DQ1716" s="31" t="s">
        <v>20976</v>
      </c>
      <c r="DR1716" s="31"/>
      <c r="DS1716" s="31" t="s">
        <v>27863</v>
      </c>
      <c r="DT1716" s="31"/>
      <c r="DU1716" s="31">
        <v>2</v>
      </c>
      <c r="DV1716" s="31" t="s">
        <v>32167</v>
      </c>
      <c r="DW1716" s="31"/>
      <c r="DX1716" s="31"/>
      <c r="DY1716" s="31">
        <v>2018</v>
      </c>
      <c r="DZ1716" s="31">
        <v>2018</v>
      </c>
      <c r="EA1716" s="31"/>
      <c r="EB1716" s="31">
        <v>0</v>
      </c>
      <c r="EC1716" s="31" t="s">
        <v>8009</v>
      </c>
      <c r="ED1716" s="31" t="s">
        <v>41101</v>
      </c>
      <c r="EE1716" s="31"/>
      <c r="EF1716" s="31"/>
      <c r="EG1716" s="31"/>
      <c r="EH1716" s="31"/>
      <c r="EI1716" s="31"/>
      <c r="EJ1716" s="31"/>
    </row>
    <row r="1717" spans="1:140" ht="23.25" customHeight="1">
      <c r="A1717" s="25">
        <v>1715</v>
      </c>
      <c r="B1717" s="30" t="s">
        <v>16513</v>
      </c>
      <c r="C1717" s="31" t="s">
        <v>4318</v>
      </c>
      <c r="D1717" s="30" t="s">
        <v>12619</v>
      </c>
      <c r="E1717" s="30"/>
      <c r="F1717" s="30" t="s">
        <v>36255</v>
      </c>
      <c r="G1717" s="31">
        <f t="shared" si="246"/>
        <v>58</v>
      </c>
      <c r="H1717" s="72">
        <f t="shared" si="247"/>
        <v>55305</v>
      </c>
      <c r="I1717" s="30"/>
      <c r="J1717" s="30" t="s">
        <v>34084</v>
      </c>
      <c r="K1717" s="30" t="s">
        <v>4318</v>
      </c>
      <c r="L1717" s="31" t="s">
        <v>4318</v>
      </c>
      <c r="M1717" s="31" t="s">
        <v>3186</v>
      </c>
      <c r="N1717" s="31" t="s">
        <v>3557</v>
      </c>
      <c r="O1717" s="31" t="s">
        <v>1501</v>
      </c>
      <c r="P1717" s="31" t="s">
        <v>18412</v>
      </c>
      <c r="Q1717" s="31"/>
      <c r="R1717" s="31">
        <v>4</v>
      </c>
      <c r="S1717" s="31">
        <v>7</v>
      </c>
      <c r="T1717" s="31"/>
      <c r="U1717" s="31">
        <v>758</v>
      </c>
      <c r="V1717" s="31" t="s">
        <v>19363</v>
      </c>
      <c r="W1717" s="31" t="s">
        <v>6910</v>
      </c>
      <c r="X1717" s="31" t="s">
        <v>13266</v>
      </c>
      <c r="Y1717" s="31" t="e">
        <f t="shared" ca="1" si="248"/>
        <v>#VALUE!</v>
      </c>
      <c r="Z1717" s="31" t="e">
        <f t="shared" ca="1" si="249"/>
        <v>#VALUE!</v>
      </c>
      <c r="AA1717" s="31"/>
      <c r="AB1717" s="31" t="s">
        <v>11144</v>
      </c>
      <c r="AC1717" s="31" t="s">
        <v>34145</v>
      </c>
      <c r="AD1717" s="31" t="s">
        <v>34145</v>
      </c>
      <c r="AE1717" s="31"/>
      <c r="AF1717" s="31" t="s">
        <v>24701</v>
      </c>
      <c r="AG1717" s="31" t="s">
        <v>4322</v>
      </c>
      <c r="AH1717" s="31" t="s">
        <v>4322</v>
      </c>
      <c r="AI1717" s="31" t="s">
        <v>908</v>
      </c>
      <c r="AJ1717" s="31" t="s">
        <v>13267</v>
      </c>
      <c r="AK1717" s="31" t="s">
        <v>13268</v>
      </c>
      <c r="AL1717" s="31" t="s">
        <v>13241</v>
      </c>
      <c r="AM1717" s="31" t="s">
        <v>8055</v>
      </c>
      <c r="AN1717" s="31"/>
      <c r="AO1717" s="31"/>
      <c r="AP1717" s="31" t="s">
        <v>18118</v>
      </c>
      <c r="AQ1717" s="31" t="s">
        <v>18310</v>
      </c>
      <c r="AR1717" s="31" t="s">
        <v>34145</v>
      </c>
      <c r="AS1717" s="31" t="s">
        <v>34145</v>
      </c>
      <c r="AT1717" s="31" t="str">
        <f>_xlfn.IFNA(VLOOKUP(D1717,'[1]5. 1 Mei 2022'!$C$7:$F$60,4,FALSE),"")</f>
        <v/>
      </c>
      <c r="AU1717" s="31"/>
      <c r="AV1717" s="31" t="s">
        <v>20032</v>
      </c>
      <c r="AW1717" s="31" t="s">
        <v>18310</v>
      </c>
      <c r="AX1717" s="29">
        <f t="shared" si="253"/>
        <v>46537</v>
      </c>
      <c r="AY1717" s="31" t="s">
        <v>26346</v>
      </c>
      <c r="AZ1717" s="31" t="s">
        <v>2622</v>
      </c>
      <c r="BA1717" s="30" t="s">
        <v>18118</v>
      </c>
      <c r="BB1717" s="31" t="s">
        <v>33534</v>
      </c>
      <c r="BC1717" s="31"/>
      <c r="BD1717" s="31" t="s">
        <v>7980</v>
      </c>
      <c r="BE1717" s="31" t="s">
        <v>7969</v>
      </c>
      <c r="BF1717" s="31" t="s">
        <v>20032</v>
      </c>
      <c r="BG1717" s="31"/>
      <c r="BH1717" s="31"/>
      <c r="BI1717" s="31" t="s">
        <v>8136</v>
      </c>
      <c r="BJ1717" s="31" t="s">
        <v>20275</v>
      </c>
      <c r="BK1717" s="31" t="str">
        <f t="shared" si="245"/>
        <v>III/a</v>
      </c>
      <c r="BL1717" s="31" t="s">
        <v>8077</v>
      </c>
      <c r="BM1717" s="31"/>
      <c r="BN1717" s="31"/>
      <c r="BO1717" s="31"/>
      <c r="BP1717" s="31"/>
      <c r="BQ1717" s="31" t="s">
        <v>20275</v>
      </c>
      <c r="BR1717" s="31" t="s">
        <v>30292</v>
      </c>
      <c r="BS1717" s="31" t="s">
        <v>32134</v>
      </c>
      <c r="BT1717" s="31" t="s">
        <v>12470</v>
      </c>
      <c r="BU1717" s="31" t="s">
        <v>15682</v>
      </c>
      <c r="BV1717" s="31" t="s">
        <v>12470</v>
      </c>
      <c r="BW1717" s="31">
        <f t="shared" ca="1" si="250"/>
        <v>8</v>
      </c>
      <c r="BX1717" s="78">
        <f t="shared" ca="1" si="251"/>
        <v>3</v>
      </c>
      <c r="BY1717" s="31"/>
      <c r="BZ1717" s="31" t="s">
        <v>26091</v>
      </c>
      <c r="CA1717" s="31" t="s">
        <v>2483</v>
      </c>
      <c r="CB1717" s="31" t="s">
        <v>2519</v>
      </c>
      <c r="CC1717" s="31"/>
      <c r="CD1717" s="31">
        <v>1</v>
      </c>
      <c r="CE1717" s="31" t="s">
        <v>20085</v>
      </c>
      <c r="CF1717" s="31"/>
      <c r="CG1717" s="31"/>
      <c r="CH1717" s="31"/>
      <c r="CI1717" s="31"/>
      <c r="CJ1717" s="31"/>
      <c r="CK1717" s="31"/>
      <c r="CL1717" s="31" t="s">
        <v>29383</v>
      </c>
      <c r="CM1717" s="31" t="s">
        <v>29384</v>
      </c>
      <c r="CN1717" s="31">
        <v>125</v>
      </c>
      <c r="CO1717" s="31" t="s">
        <v>31167</v>
      </c>
      <c r="CP1717" s="31" t="s">
        <v>29384</v>
      </c>
      <c r="CQ1717" s="31">
        <v>125</v>
      </c>
      <c r="CR1717" s="31">
        <v>4820</v>
      </c>
      <c r="CS1717" s="31" t="s">
        <v>15661</v>
      </c>
      <c r="CT1717" s="31" t="s">
        <v>15662</v>
      </c>
      <c r="CU1717" s="31" t="s">
        <v>15663</v>
      </c>
      <c r="CV1717" s="31"/>
      <c r="CW1717" s="31"/>
      <c r="CX1717" s="31"/>
      <c r="CY1717" s="31"/>
      <c r="CZ1717" s="31"/>
      <c r="DA1717" s="31"/>
      <c r="DB1717" s="31" t="s">
        <v>11355</v>
      </c>
      <c r="DC1717" s="31" t="s">
        <v>18668</v>
      </c>
      <c r="DD1717" s="31" t="s">
        <v>18474</v>
      </c>
      <c r="DE1717" s="31"/>
      <c r="DF1717" s="31"/>
      <c r="DG1717" s="31"/>
      <c r="DH1717" s="31"/>
      <c r="DI1717" s="31" t="s">
        <v>25077</v>
      </c>
      <c r="DJ1717" s="31" t="s">
        <v>25042</v>
      </c>
      <c r="DK1717" s="31"/>
      <c r="DL1717" s="31"/>
      <c r="DM1717" s="38" t="s">
        <v>13265</v>
      </c>
      <c r="DN1717" s="38"/>
      <c r="DO1717" s="35"/>
      <c r="DP1717" s="31" t="s">
        <v>13173</v>
      </c>
      <c r="DQ1717" s="31" t="s">
        <v>13172</v>
      </c>
      <c r="DR1717" s="31" t="s">
        <v>24743</v>
      </c>
      <c r="DS1717" s="31" t="s">
        <v>27161</v>
      </c>
      <c r="DT1717" s="31" t="s">
        <v>38122</v>
      </c>
      <c r="DU1717" s="31">
        <v>2</v>
      </c>
      <c r="DV1717" s="31" t="s">
        <v>32165</v>
      </c>
      <c r="DW1717" s="31" t="s">
        <v>7980</v>
      </c>
      <c r="DX1717" s="31" t="s">
        <v>7980</v>
      </c>
      <c r="DY1717" s="31"/>
      <c r="DZ1717" s="31"/>
      <c r="EA1717" s="31"/>
      <c r="EB1717" s="31">
        <v>1366120</v>
      </c>
      <c r="EC1717" s="31" t="s">
        <v>40168</v>
      </c>
      <c r="ED1717" s="31" t="s">
        <v>41101</v>
      </c>
      <c r="EE1717" s="31"/>
      <c r="EF1717" s="31"/>
      <c r="EG1717" s="31"/>
      <c r="EH1717" s="31"/>
      <c r="EI1717" s="31"/>
      <c r="EJ1717" s="31"/>
    </row>
    <row r="1718" spans="1:140" ht="23.25" customHeight="1">
      <c r="A1718" s="25">
        <v>1716</v>
      </c>
      <c r="B1718" s="30" t="s">
        <v>24345</v>
      </c>
      <c r="C1718" s="31" t="s">
        <v>7473</v>
      </c>
      <c r="D1718" s="30" t="s">
        <v>7473</v>
      </c>
      <c r="E1718" s="30"/>
      <c r="F1718" s="30" t="s">
        <v>36255</v>
      </c>
      <c r="G1718" s="31">
        <f t="shared" si="246"/>
        <v>58</v>
      </c>
      <c r="H1718" s="72">
        <f t="shared" si="247"/>
        <v>53053</v>
      </c>
      <c r="I1718" s="30"/>
      <c r="J1718" s="30" t="s">
        <v>34084</v>
      </c>
      <c r="K1718" s="30" t="s">
        <v>4318</v>
      </c>
      <c r="L1718" s="31" t="s">
        <v>4318</v>
      </c>
      <c r="M1718" s="31" t="s">
        <v>3186</v>
      </c>
      <c r="N1718" s="31" t="s">
        <v>3311</v>
      </c>
      <c r="O1718" s="31" t="s">
        <v>2534</v>
      </c>
      <c r="P1718" s="31" t="s">
        <v>21727</v>
      </c>
      <c r="Q1718" s="31"/>
      <c r="R1718" s="31">
        <v>10</v>
      </c>
      <c r="S1718" s="31">
        <v>0</v>
      </c>
      <c r="T1718" s="31"/>
      <c r="U1718" s="31">
        <v>1639</v>
      </c>
      <c r="V1718" s="31" t="s">
        <v>2586</v>
      </c>
      <c r="W1718" s="31" t="s">
        <v>7239</v>
      </c>
      <c r="X1718" s="31" t="s">
        <v>2271</v>
      </c>
      <c r="Y1718" s="31">
        <f t="shared" ca="1" si="248"/>
        <v>36</v>
      </c>
      <c r="Z1718" s="31" t="str">
        <f t="shared" ca="1" si="249"/>
        <v>36-45</v>
      </c>
      <c r="AA1718" s="31"/>
      <c r="AB1718" s="31" t="s">
        <v>11144</v>
      </c>
      <c r="AC1718" s="31" t="s">
        <v>34145</v>
      </c>
      <c r="AD1718" s="31" t="s">
        <v>34145</v>
      </c>
      <c r="AE1718" s="31"/>
      <c r="AF1718" s="31" t="s">
        <v>24701</v>
      </c>
      <c r="AG1718" s="31" t="s">
        <v>4322</v>
      </c>
      <c r="AH1718" s="31" t="s">
        <v>4322</v>
      </c>
      <c r="AI1718" s="31" t="s">
        <v>908</v>
      </c>
      <c r="AJ1718" s="31" t="s">
        <v>2188</v>
      </c>
      <c r="AK1718" s="31">
        <v>218876</v>
      </c>
      <c r="AL1718" s="31" t="s">
        <v>3587</v>
      </c>
      <c r="AM1718" s="31" t="s">
        <v>2772</v>
      </c>
      <c r="AN1718" s="31"/>
      <c r="AO1718" s="31"/>
      <c r="AP1718" s="31" t="s">
        <v>4434</v>
      </c>
      <c r="AQ1718" s="31" t="s">
        <v>31427</v>
      </c>
      <c r="AR1718" s="31" t="s">
        <v>34145</v>
      </c>
      <c r="AS1718" s="31" t="s">
        <v>34145</v>
      </c>
      <c r="AT1718" s="31" t="str">
        <f>_xlfn.IFNA(VLOOKUP(D1718,'[1]5. 1 Mei 2022'!$C$7:$F$60,4,FALSE),"")</f>
        <v/>
      </c>
      <c r="AU1718" s="31"/>
      <c r="AV1718" s="31" t="s">
        <v>20034</v>
      </c>
      <c r="AW1718" s="31" t="s">
        <v>31427</v>
      </c>
      <c r="AX1718" s="29">
        <f t="shared" si="253"/>
        <v>46355</v>
      </c>
      <c r="AY1718" s="31" t="s">
        <v>26346</v>
      </c>
      <c r="AZ1718" s="31" t="s">
        <v>6484</v>
      </c>
      <c r="BA1718" s="30" t="s">
        <v>4434</v>
      </c>
      <c r="BB1718" s="31" t="s">
        <v>26022</v>
      </c>
      <c r="BC1718" s="31"/>
      <c r="BD1718" s="31" t="s">
        <v>1759</v>
      </c>
      <c r="BE1718" s="31" t="s">
        <v>7969</v>
      </c>
      <c r="BF1718" s="31" t="s">
        <v>20034</v>
      </c>
      <c r="BG1718" s="31"/>
      <c r="BH1718" s="31"/>
      <c r="BI1718" s="31" t="s">
        <v>8136</v>
      </c>
      <c r="BJ1718" s="31" t="s">
        <v>20275</v>
      </c>
      <c r="BK1718" s="31" t="str">
        <f t="shared" si="245"/>
        <v>III/b</v>
      </c>
      <c r="BL1718" s="31" t="s">
        <v>8077</v>
      </c>
      <c r="BM1718" s="31"/>
      <c r="BN1718" s="31"/>
      <c r="BO1718" s="31"/>
      <c r="BP1718" s="31" t="s">
        <v>1498</v>
      </c>
      <c r="BQ1718" s="31" t="s">
        <v>20275</v>
      </c>
      <c r="BR1718" s="31" t="s">
        <v>12422</v>
      </c>
      <c r="BS1718" s="31" t="s">
        <v>26422</v>
      </c>
      <c r="BT1718" s="31" t="s">
        <v>3163</v>
      </c>
      <c r="BU1718" s="31" t="s">
        <v>718</v>
      </c>
      <c r="BV1718" s="31" t="s">
        <v>6786</v>
      </c>
      <c r="BW1718" s="31">
        <f t="shared" ca="1" si="250"/>
        <v>13</v>
      </c>
      <c r="BX1718" s="78">
        <f t="shared" ca="1" si="251"/>
        <v>3</v>
      </c>
      <c r="BY1718" s="31"/>
      <c r="BZ1718" s="31"/>
      <c r="CA1718" s="31" t="s">
        <v>2483</v>
      </c>
      <c r="CB1718" s="31" t="s">
        <v>2519</v>
      </c>
      <c r="CC1718" s="31"/>
      <c r="CD1718" s="31">
        <v>1</v>
      </c>
      <c r="CE1718" s="31" t="s">
        <v>20085</v>
      </c>
      <c r="CF1718" s="31"/>
      <c r="CG1718" s="31"/>
      <c r="CH1718" s="31"/>
      <c r="CI1718" s="31"/>
      <c r="CJ1718" s="31"/>
      <c r="CK1718" s="31"/>
      <c r="CL1718" s="31" t="s">
        <v>36567</v>
      </c>
      <c r="CM1718" s="31" t="s">
        <v>33567</v>
      </c>
      <c r="CN1718" s="31">
        <v>127</v>
      </c>
      <c r="CO1718" s="31" t="s">
        <v>36682</v>
      </c>
      <c r="CP1718" s="31" t="s">
        <v>33567</v>
      </c>
      <c r="CQ1718" s="31">
        <v>127</v>
      </c>
      <c r="CR1718" s="31">
        <v>4320</v>
      </c>
      <c r="CS1718" s="31" t="s">
        <v>18417</v>
      </c>
      <c r="CT1718" s="31" t="s">
        <v>18418</v>
      </c>
      <c r="CU1718" s="31" t="s">
        <v>4327</v>
      </c>
      <c r="CV1718" s="31" t="s">
        <v>17262</v>
      </c>
      <c r="CW1718" s="31" t="s">
        <v>17263</v>
      </c>
      <c r="CX1718" s="31" t="s">
        <v>17264</v>
      </c>
      <c r="CY1718" s="31"/>
      <c r="CZ1718" s="31"/>
      <c r="DA1718" s="31"/>
      <c r="DB1718" s="31" t="s">
        <v>15747</v>
      </c>
      <c r="DC1718" s="31" t="s">
        <v>15757</v>
      </c>
      <c r="DD1718" s="31" t="s">
        <v>15746</v>
      </c>
      <c r="DE1718" s="31"/>
      <c r="DF1718" s="31"/>
      <c r="DG1718" s="31"/>
      <c r="DH1718" s="31"/>
      <c r="DI1718" s="31" t="s">
        <v>24822</v>
      </c>
      <c r="DJ1718" s="31" t="s">
        <v>24823</v>
      </c>
      <c r="DK1718" s="31" t="s">
        <v>25642</v>
      </c>
      <c r="DL1718" s="31" t="s">
        <v>25643</v>
      </c>
      <c r="DM1718" s="38" t="s">
        <v>9455</v>
      </c>
      <c r="DN1718" s="38"/>
      <c r="DO1718" s="35">
        <v>0</v>
      </c>
      <c r="DP1718" s="31" t="s">
        <v>14727</v>
      </c>
      <c r="DQ1718" s="31" t="s">
        <v>14728</v>
      </c>
      <c r="DR1718" s="31"/>
      <c r="DS1718" s="31" t="s">
        <v>33506</v>
      </c>
      <c r="DT1718" s="31" t="s">
        <v>38123</v>
      </c>
      <c r="DU1718" s="31">
        <v>3</v>
      </c>
      <c r="DV1718" s="31" t="s">
        <v>32167</v>
      </c>
      <c r="DW1718" s="31" t="s">
        <v>1759</v>
      </c>
      <c r="DX1718" s="31" t="s">
        <v>1759</v>
      </c>
      <c r="DY1718" s="31" t="s">
        <v>34438</v>
      </c>
      <c r="DZ1718" s="29">
        <v>44771</v>
      </c>
      <c r="EA1718" s="29">
        <v>45722</v>
      </c>
      <c r="EB1718" s="31">
        <v>958423</v>
      </c>
      <c r="EC1718" s="31" t="s">
        <v>40168</v>
      </c>
      <c r="ED1718" s="31" t="s">
        <v>41101</v>
      </c>
      <c r="EE1718" s="31"/>
      <c r="EF1718" s="31"/>
      <c r="EG1718" s="31"/>
      <c r="EH1718" s="31"/>
      <c r="EI1718" s="31"/>
      <c r="EJ1718" s="31"/>
    </row>
    <row r="1719" spans="1:140" ht="23.25" customHeight="1">
      <c r="A1719" s="25">
        <v>1717</v>
      </c>
      <c r="B1719" s="30" t="s">
        <v>11440</v>
      </c>
      <c r="C1719" s="31" t="s">
        <v>4318</v>
      </c>
      <c r="D1719" s="30" t="s">
        <v>11430</v>
      </c>
      <c r="E1719" s="30"/>
      <c r="F1719" s="30" t="s">
        <v>36255</v>
      </c>
      <c r="G1719" s="31">
        <f t="shared" si="246"/>
        <v>58</v>
      </c>
      <c r="H1719" s="72">
        <f t="shared" si="247"/>
        <v>54332</v>
      </c>
      <c r="I1719" s="30"/>
      <c r="J1719" s="30" t="s">
        <v>34084</v>
      </c>
      <c r="K1719" s="30" t="s">
        <v>4318</v>
      </c>
      <c r="L1719" s="31" t="s">
        <v>4318</v>
      </c>
      <c r="M1719" s="31" t="s">
        <v>3186</v>
      </c>
      <c r="N1719" s="31" t="s">
        <v>3557</v>
      </c>
      <c r="O1719" s="31" t="s">
        <v>1501</v>
      </c>
      <c r="P1719" s="31" t="s">
        <v>21723</v>
      </c>
      <c r="Q1719" s="31" t="s">
        <v>41543</v>
      </c>
      <c r="R1719" s="31">
        <v>6</v>
      </c>
      <c r="S1719" s="31">
        <v>2</v>
      </c>
      <c r="T1719" s="31"/>
      <c r="U1719" s="31">
        <v>1140</v>
      </c>
      <c r="V1719" s="31" t="s">
        <v>16140</v>
      </c>
      <c r="W1719" s="31" t="s">
        <v>2905</v>
      </c>
      <c r="X1719" s="31" t="s">
        <v>11496</v>
      </c>
      <c r="Y1719" s="31">
        <f t="shared" ca="1" si="248"/>
        <v>33</v>
      </c>
      <c r="Z1719" s="31" t="str">
        <f t="shared" ca="1" si="249"/>
        <v>21-35</v>
      </c>
      <c r="AA1719" s="31"/>
      <c r="AB1719" s="31" t="s">
        <v>11164</v>
      </c>
      <c r="AC1719" s="31" t="s">
        <v>34147</v>
      </c>
      <c r="AD1719" s="31" t="s">
        <v>34147</v>
      </c>
      <c r="AE1719" s="31"/>
      <c r="AF1719" s="31" t="s">
        <v>24699</v>
      </c>
      <c r="AG1719" s="31" t="s">
        <v>5852</v>
      </c>
      <c r="AH1719" s="31" t="s">
        <v>5852</v>
      </c>
      <c r="AI1719" s="31" t="s">
        <v>908</v>
      </c>
      <c r="AJ1719" s="31" t="s">
        <v>11497</v>
      </c>
      <c r="AK1719" s="31" t="s">
        <v>11498</v>
      </c>
      <c r="AL1719" s="31" t="s">
        <v>3537</v>
      </c>
      <c r="AM1719" s="31" t="s">
        <v>11499</v>
      </c>
      <c r="AN1719" s="31"/>
      <c r="AO1719" s="31"/>
      <c r="AP1719" s="31" t="s">
        <v>2450</v>
      </c>
      <c r="AQ1719" s="31" t="s">
        <v>8110</v>
      </c>
      <c r="AR1719" s="31" t="s">
        <v>34147</v>
      </c>
      <c r="AS1719" s="31" t="s">
        <v>34147</v>
      </c>
      <c r="AT1719" s="31" t="str">
        <f>_xlfn.IFNA(VLOOKUP(D1719,'[1]5. 1 Mei 2022'!$C$7:$F$60,4,FALSE),"")</f>
        <v/>
      </c>
      <c r="AU1719" s="31"/>
      <c r="AV1719" s="31" t="s">
        <v>30082</v>
      </c>
      <c r="AW1719" s="31" t="s">
        <v>8110</v>
      </c>
      <c r="AX1719" s="29">
        <f t="shared" si="253"/>
        <v>43602</v>
      </c>
      <c r="AY1719" s="31" t="s">
        <v>26346</v>
      </c>
      <c r="AZ1719" s="31" t="s">
        <v>527</v>
      </c>
      <c r="BA1719" s="30" t="s">
        <v>2450</v>
      </c>
      <c r="BB1719" s="31" t="s">
        <v>8102</v>
      </c>
      <c r="BC1719" s="31"/>
      <c r="BD1719" s="31" t="s">
        <v>20060</v>
      </c>
      <c r="BE1719" s="31" t="s">
        <v>7973</v>
      </c>
      <c r="BF1719" s="31" t="s">
        <v>30082</v>
      </c>
      <c r="BG1719" s="31"/>
      <c r="BH1719" s="31"/>
      <c r="BI1719" s="31" t="s">
        <v>8130</v>
      </c>
      <c r="BJ1719" s="31" t="s">
        <v>25697</v>
      </c>
      <c r="BK1719" s="31" t="str">
        <f t="shared" si="245"/>
        <v>III/a</v>
      </c>
      <c r="BL1719" s="31" t="s">
        <v>8077</v>
      </c>
      <c r="BM1719" s="31"/>
      <c r="BN1719" s="31"/>
      <c r="BO1719" s="31"/>
      <c r="BP1719" s="31"/>
      <c r="BQ1719" s="31" t="s">
        <v>25697</v>
      </c>
      <c r="BR1719" s="52" t="s">
        <v>30295</v>
      </c>
      <c r="BS1719" s="62" t="s">
        <v>41544</v>
      </c>
      <c r="BT1719" s="31" t="s">
        <v>8019</v>
      </c>
      <c r="BU1719" s="31" t="s">
        <v>12285</v>
      </c>
      <c r="BV1719" s="31" t="s">
        <v>8110</v>
      </c>
      <c r="BW1719" s="31">
        <f t="shared" ca="1" si="250"/>
        <v>9</v>
      </c>
      <c r="BX1719" s="78">
        <f t="shared" ca="1" si="251"/>
        <v>3</v>
      </c>
      <c r="BY1719" s="31"/>
      <c r="BZ1719" s="31"/>
      <c r="CA1719" s="31" t="s">
        <v>2483</v>
      </c>
      <c r="CB1719" s="31" t="s">
        <v>2519</v>
      </c>
      <c r="CC1719" s="31">
        <v>1</v>
      </c>
      <c r="CD1719" s="31">
        <v>1</v>
      </c>
      <c r="CE1719" s="31" t="s">
        <v>20085</v>
      </c>
      <c r="CF1719" s="31"/>
      <c r="CG1719" s="31"/>
      <c r="CH1719" s="31"/>
      <c r="CI1719" s="31"/>
      <c r="CJ1719" s="31"/>
      <c r="CK1719" s="31"/>
      <c r="CL1719" s="31" t="s">
        <v>23480</v>
      </c>
      <c r="CM1719" s="31" t="s">
        <v>22431</v>
      </c>
      <c r="CN1719" s="31">
        <v>123</v>
      </c>
      <c r="CO1719" s="31" t="s">
        <v>25899</v>
      </c>
      <c r="CP1719" s="31" t="s">
        <v>22431</v>
      </c>
      <c r="CQ1719" s="31">
        <v>123</v>
      </c>
      <c r="CR1719" s="31">
        <v>6303</v>
      </c>
      <c r="CS1719" s="31" t="s">
        <v>18014</v>
      </c>
      <c r="CT1719" s="31" t="s">
        <v>18015</v>
      </c>
      <c r="CU1719" s="31" t="s">
        <v>17630</v>
      </c>
      <c r="CV1719" s="31" t="s">
        <v>17191</v>
      </c>
      <c r="CW1719" s="31" t="s">
        <v>17192</v>
      </c>
      <c r="CX1719" s="31" t="s">
        <v>17193</v>
      </c>
      <c r="CY1719" s="31"/>
      <c r="CZ1719" s="31"/>
      <c r="DA1719" s="31"/>
      <c r="DB1719" s="31" t="s">
        <v>11355</v>
      </c>
      <c r="DC1719" s="31" t="s">
        <v>16323</v>
      </c>
      <c r="DD1719" s="31" t="s">
        <v>16324</v>
      </c>
      <c r="DE1719" s="31"/>
      <c r="DF1719" s="31"/>
      <c r="DG1719" s="31"/>
      <c r="DH1719" s="31"/>
      <c r="DI1719" s="31" t="s">
        <v>25298</v>
      </c>
      <c r="DJ1719" s="31" t="s">
        <v>25299</v>
      </c>
      <c r="DK1719" s="31"/>
      <c r="DL1719" s="31"/>
      <c r="DM1719" s="38" t="s">
        <v>11701</v>
      </c>
      <c r="DN1719" s="38"/>
      <c r="DO1719" s="35"/>
      <c r="DP1719" s="31" t="s">
        <v>14295</v>
      </c>
      <c r="DQ1719" s="31" t="s">
        <v>14270</v>
      </c>
      <c r="DR1719" s="31"/>
      <c r="DS1719" s="31" t="s">
        <v>27720</v>
      </c>
      <c r="DT1719" s="31" t="s">
        <v>38124</v>
      </c>
      <c r="DU1719" s="31">
        <v>3</v>
      </c>
      <c r="DV1719" s="31" t="s">
        <v>32167</v>
      </c>
      <c r="DW1719" s="31"/>
      <c r="DX1719" s="31"/>
      <c r="DY1719" s="31" t="s">
        <v>25319</v>
      </c>
      <c r="DZ1719" s="31" t="s">
        <v>18320</v>
      </c>
      <c r="EA1719" s="31"/>
      <c r="EB1719" s="31">
        <v>0</v>
      </c>
      <c r="EC1719" s="31" t="s">
        <v>40139</v>
      </c>
      <c r="ED1719" s="31" t="s">
        <v>41101</v>
      </c>
      <c r="EE1719" s="31"/>
      <c r="EF1719" s="31"/>
      <c r="EG1719" s="31"/>
      <c r="EH1719" s="31"/>
      <c r="EI1719" s="31"/>
      <c r="EJ1719" s="31"/>
    </row>
    <row r="1720" spans="1:140" ht="23.25" customHeight="1">
      <c r="A1720" s="25">
        <v>1718</v>
      </c>
      <c r="B1720" s="30" t="s">
        <v>21233</v>
      </c>
      <c r="C1720" s="31" t="s">
        <v>7401</v>
      </c>
      <c r="D1720" s="30" t="s">
        <v>16586</v>
      </c>
      <c r="E1720" s="30"/>
      <c r="F1720" s="30" t="s">
        <v>36262</v>
      </c>
      <c r="G1720" s="31">
        <f t="shared" si="246"/>
        <v>58</v>
      </c>
      <c r="H1720" s="72">
        <f t="shared" si="247"/>
        <v>51806</v>
      </c>
      <c r="I1720" s="30" t="s">
        <v>35344</v>
      </c>
      <c r="J1720" s="30" t="s">
        <v>34085</v>
      </c>
      <c r="K1720" s="30" t="s">
        <v>34083</v>
      </c>
      <c r="L1720" s="31" t="s">
        <v>16726</v>
      </c>
      <c r="M1720" s="31" t="s">
        <v>3186</v>
      </c>
      <c r="N1720" s="31" t="s">
        <v>5865</v>
      </c>
      <c r="O1720" s="31" t="s">
        <v>5117</v>
      </c>
      <c r="P1720" s="31" t="s">
        <v>3738</v>
      </c>
      <c r="Q1720" s="31"/>
      <c r="R1720" s="31"/>
      <c r="S1720" s="31"/>
      <c r="T1720" s="31"/>
      <c r="U1720" s="31" t="s">
        <v>3434</v>
      </c>
      <c r="V1720" s="31"/>
      <c r="W1720" s="31" t="s">
        <v>6910</v>
      </c>
      <c r="X1720" s="31" t="s">
        <v>1776</v>
      </c>
      <c r="Y1720" s="31" t="e">
        <f t="shared" ca="1" si="248"/>
        <v>#VALUE!</v>
      </c>
      <c r="Z1720" s="31" t="e">
        <f t="shared" ca="1" si="249"/>
        <v>#VALUE!</v>
      </c>
      <c r="AA1720" s="31"/>
      <c r="AB1720" s="31" t="s">
        <v>16535</v>
      </c>
      <c r="AC1720" s="31" t="s">
        <v>34153</v>
      </c>
      <c r="AD1720" s="31" t="s">
        <v>34194</v>
      </c>
      <c r="AE1720" s="31"/>
      <c r="AF1720" s="31" t="s">
        <v>24700</v>
      </c>
      <c r="AG1720" s="31" t="s">
        <v>7895</v>
      </c>
      <c r="AH1720" s="31" t="s">
        <v>7895</v>
      </c>
      <c r="AI1720" s="31" t="s">
        <v>908</v>
      </c>
      <c r="AJ1720" s="31">
        <v>11020937</v>
      </c>
      <c r="AK1720" s="31" t="s">
        <v>2972</v>
      </c>
      <c r="AL1720" s="31">
        <v>38703</v>
      </c>
      <c r="AM1720" s="31" t="s">
        <v>4052</v>
      </c>
      <c r="AN1720" s="31"/>
      <c r="AO1720" s="31"/>
      <c r="AP1720" s="31" t="s">
        <v>33763</v>
      </c>
      <c r="AQ1720" s="31" t="s">
        <v>16027</v>
      </c>
      <c r="AR1720" s="31" t="s">
        <v>34148</v>
      </c>
      <c r="AS1720" s="31" t="s">
        <v>34148</v>
      </c>
      <c r="AT1720" s="31" t="str">
        <f>_xlfn.IFNA(VLOOKUP(D1720,'[1]5. 1 Mei 2022'!$C$7:$F$60,4,FALSE),"")</f>
        <v/>
      </c>
      <c r="AU1720" s="31"/>
      <c r="AV1720" s="31" t="s">
        <v>28925</v>
      </c>
      <c r="AW1720" s="31" t="s">
        <v>16027</v>
      </c>
      <c r="AX1720" s="29">
        <f t="shared" si="253"/>
        <v>45956</v>
      </c>
      <c r="AY1720" s="31" t="s">
        <v>26344</v>
      </c>
      <c r="AZ1720" s="31" t="s">
        <v>534</v>
      </c>
      <c r="BA1720" s="30" t="s">
        <v>33763</v>
      </c>
      <c r="BB1720" s="31"/>
      <c r="BC1720" s="31"/>
      <c r="BD1720" s="31" t="s">
        <v>8003</v>
      </c>
      <c r="BE1720" s="31" t="s">
        <v>7968</v>
      </c>
      <c r="BF1720" s="31" t="s">
        <v>28925</v>
      </c>
      <c r="BG1720" s="31"/>
      <c r="BH1720" s="31"/>
      <c r="BI1720" s="31"/>
      <c r="BJ1720" s="31">
        <v>0</v>
      </c>
      <c r="BK1720" s="31" t="str">
        <f t="shared" si="245"/>
        <v>II/c</v>
      </c>
      <c r="BL1720" s="31"/>
      <c r="BM1720" s="31"/>
      <c r="BN1720" s="31"/>
      <c r="BO1720" s="31"/>
      <c r="BP1720" s="31" t="s">
        <v>1498</v>
      </c>
      <c r="BQ1720" s="31"/>
      <c r="BR1720" s="31"/>
      <c r="BS1720" s="31"/>
      <c r="BT1720" s="31"/>
      <c r="BU1720" s="31"/>
      <c r="BV1720" s="31" t="s">
        <v>6736</v>
      </c>
      <c r="BW1720" s="31">
        <f t="shared" ca="1" si="250"/>
        <v>17</v>
      </c>
      <c r="BX1720" s="78">
        <f t="shared" ca="1" si="251"/>
        <v>3</v>
      </c>
      <c r="BY1720" s="31" t="s">
        <v>3738</v>
      </c>
      <c r="BZ1720" s="31"/>
      <c r="CA1720" s="31" t="s">
        <v>2483</v>
      </c>
      <c r="CB1720" s="31" t="s">
        <v>2519</v>
      </c>
      <c r="CC1720" s="31" t="s">
        <v>1498</v>
      </c>
      <c r="CD1720" s="31">
        <v>1</v>
      </c>
      <c r="CE1720" s="31" t="s">
        <v>20085</v>
      </c>
      <c r="CF1720" s="31"/>
      <c r="CG1720" s="31"/>
      <c r="CH1720" s="31"/>
      <c r="CI1720" s="31"/>
      <c r="CJ1720" s="31"/>
      <c r="CK1720" s="31"/>
      <c r="CL1720" s="31"/>
      <c r="CM1720" s="31"/>
      <c r="CN1720" s="31"/>
      <c r="CO1720" s="31"/>
      <c r="CP1720" s="31"/>
      <c r="CQ1720" s="31"/>
      <c r="CR1720" s="31">
        <v>1428</v>
      </c>
      <c r="CS1720" s="31" t="s">
        <v>10085</v>
      </c>
      <c r="CT1720" s="31" t="s">
        <v>10086</v>
      </c>
      <c r="CU1720" s="31">
        <v>41563</v>
      </c>
      <c r="CV1720" s="31" t="s">
        <v>15768</v>
      </c>
      <c r="CW1720" s="31" t="s">
        <v>15769</v>
      </c>
      <c r="CX1720" s="31" t="s">
        <v>2261</v>
      </c>
      <c r="CY1720" s="31"/>
      <c r="CZ1720" s="31"/>
      <c r="DA1720" s="31"/>
      <c r="DB1720" s="31"/>
      <c r="DC1720" s="31"/>
      <c r="DD1720" s="31"/>
      <c r="DE1720" s="31"/>
      <c r="DF1720" s="31"/>
      <c r="DG1720" s="31"/>
      <c r="DH1720" s="31"/>
      <c r="DI1720" s="31"/>
      <c r="DJ1720" s="31"/>
      <c r="DK1720" s="31"/>
      <c r="DL1720" s="31"/>
      <c r="DM1720" s="38" t="s">
        <v>8955</v>
      </c>
      <c r="DN1720" s="38"/>
      <c r="DO1720" s="35">
        <v>0</v>
      </c>
      <c r="DP1720" s="31" t="s">
        <v>12574</v>
      </c>
      <c r="DQ1720" s="31" t="s">
        <v>12573</v>
      </c>
      <c r="DR1720" s="31"/>
      <c r="DS1720" s="31" t="s">
        <v>26652</v>
      </c>
      <c r="DT1720" s="31" t="s">
        <v>38125</v>
      </c>
      <c r="DU1720" s="31">
        <v>3</v>
      </c>
      <c r="DV1720" s="31" t="s">
        <v>32167</v>
      </c>
      <c r="DW1720" s="31"/>
      <c r="DX1720" s="31"/>
      <c r="DY1720" s="31"/>
      <c r="DZ1720" s="31"/>
      <c r="EA1720" s="31"/>
      <c r="EB1720" s="31">
        <v>0</v>
      </c>
      <c r="EC1720" s="31" t="s">
        <v>40170</v>
      </c>
      <c r="ED1720" s="31" t="s">
        <v>41101</v>
      </c>
      <c r="EE1720" s="31"/>
      <c r="EF1720" s="31"/>
      <c r="EG1720" s="31"/>
      <c r="EH1720" s="31"/>
      <c r="EI1720" s="31"/>
      <c r="EJ1720" s="31"/>
    </row>
    <row r="1721" spans="1:140" ht="23.25" customHeight="1">
      <c r="A1721" s="25">
        <v>1719</v>
      </c>
      <c r="B1721" s="30" t="s">
        <v>8256</v>
      </c>
      <c r="C1721" s="31">
        <v>140373120</v>
      </c>
      <c r="D1721" s="30" t="s">
        <v>750</v>
      </c>
      <c r="E1721" s="30"/>
      <c r="F1721" s="30" t="s">
        <v>36254</v>
      </c>
      <c r="G1721" s="31">
        <f t="shared" si="246"/>
        <v>58</v>
      </c>
      <c r="H1721" s="72">
        <f t="shared" si="247"/>
        <v>48670</v>
      </c>
      <c r="I1721" s="30"/>
      <c r="J1721" s="30" t="s">
        <v>34084</v>
      </c>
      <c r="K1721" s="30" t="s">
        <v>4318</v>
      </c>
      <c r="L1721" s="31" t="s">
        <v>4318</v>
      </c>
      <c r="M1721" s="31" t="s">
        <v>3186</v>
      </c>
      <c r="N1721" s="31" t="s">
        <v>5797</v>
      </c>
      <c r="O1721" s="31" t="s">
        <v>5271</v>
      </c>
      <c r="P1721" s="52" t="s">
        <v>24630</v>
      </c>
      <c r="Q1721" s="31" t="s">
        <v>39056</v>
      </c>
      <c r="R1721" s="31">
        <v>22</v>
      </c>
      <c r="S1721" s="31">
        <v>4</v>
      </c>
      <c r="T1721" s="31"/>
      <c r="U1721" s="31">
        <v>419</v>
      </c>
      <c r="V1721" s="31" t="s">
        <v>2802</v>
      </c>
      <c r="W1721" s="31" t="s">
        <v>6910</v>
      </c>
      <c r="X1721" s="31" t="s">
        <v>2803</v>
      </c>
      <c r="Y1721" s="31">
        <f t="shared" ca="1" si="248"/>
        <v>48</v>
      </c>
      <c r="Z1721" s="31" t="str">
        <f t="shared" ca="1" si="249"/>
        <v>46-58</v>
      </c>
      <c r="AA1721" s="31"/>
      <c r="AB1721" s="31" t="s">
        <v>11211</v>
      </c>
      <c r="AC1721" s="31" t="s">
        <v>34147</v>
      </c>
      <c r="AD1721" s="31" t="s">
        <v>34147</v>
      </c>
      <c r="AE1721" s="31"/>
      <c r="AF1721" s="31" t="s">
        <v>24699</v>
      </c>
      <c r="AG1721" s="31" t="s">
        <v>5852</v>
      </c>
      <c r="AH1721" s="31" t="s">
        <v>5852</v>
      </c>
      <c r="AI1721" s="31" t="s">
        <v>908</v>
      </c>
      <c r="AJ1721" s="31"/>
      <c r="AK1721" s="31"/>
      <c r="AL1721" s="31">
        <v>2000</v>
      </c>
      <c r="AM1721" s="31"/>
      <c r="AN1721" s="31"/>
      <c r="AO1721" s="31"/>
      <c r="AP1721" s="31" t="s">
        <v>4434</v>
      </c>
      <c r="AQ1721" s="31"/>
      <c r="AR1721" s="31" t="s">
        <v>34147</v>
      </c>
      <c r="AS1721" s="31" t="s">
        <v>34147</v>
      </c>
      <c r="AT1721" s="31" t="str">
        <f>_xlfn.IFNA(VLOOKUP(D1721,'[1]5. 1 Mei 2022'!$C$7:$F$60,4,FALSE),"")</f>
        <v/>
      </c>
      <c r="AU1721" s="31"/>
      <c r="AV1721" s="31" t="s">
        <v>33713</v>
      </c>
      <c r="AW1721" s="31"/>
      <c r="AX1721" s="29">
        <f t="shared" si="253"/>
        <v>1903</v>
      </c>
      <c r="AY1721" s="31" t="s">
        <v>26346</v>
      </c>
      <c r="AZ1721" s="31" t="s">
        <v>6484</v>
      </c>
      <c r="BA1721" s="30" t="s">
        <v>4434</v>
      </c>
      <c r="BB1721" s="31" t="s">
        <v>8094</v>
      </c>
      <c r="BC1721" s="31"/>
      <c r="BD1721" s="31" t="s">
        <v>20062</v>
      </c>
      <c r="BE1721" s="31" t="s">
        <v>7973</v>
      </c>
      <c r="BF1721" s="31" t="s">
        <v>33713</v>
      </c>
      <c r="BG1721" s="31"/>
      <c r="BH1721" s="31"/>
      <c r="BI1721" s="31" t="s">
        <v>8123</v>
      </c>
      <c r="BJ1721" s="31" t="s">
        <v>25666</v>
      </c>
      <c r="BK1721" s="31" t="str">
        <f t="shared" si="245"/>
        <v>III/d</v>
      </c>
      <c r="BL1721" s="31" t="s">
        <v>8077</v>
      </c>
      <c r="BM1721" s="31"/>
      <c r="BN1721" s="31"/>
      <c r="BO1721" s="31"/>
      <c r="BP1721" s="31" t="s">
        <v>1498</v>
      </c>
      <c r="BQ1721" s="31" t="s">
        <v>25666</v>
      </c>
      <c r="BR1721" s="52" t="s">
        <v>39748</v>
      </c>
      <c r="BS1721" s="52" t="s">
        <v>39057</v>
      </c>
      <c r="BT1721" s="31" t="s">
        <v>4277</v>
      </c>
      <c r="BU1721" s="31"/>
      <c r="BV1721" s="31" t="s">
        <v>3923</v>
      </c>
      <c r="BW1721" s="31">
        <f t="shared" ca="1" si="250"/>
        <v>25</v>
      </c>
      <c r="BX1721" s="78">
        <f t="shared" ca="1" si="251"/>
        <v>3</v>
      </c>
      <c r="BY1721" s="31"/>
      <c r="BZ1721" s="31" t="s">
        <v>296</v>
      </c>
      <c r="CA1721" s="31" t="s">
        <v>2483</v>
      </c>
      <c r="CB1721" s="31" t="s">
        <v>2519</v>
      </c>
      <c r="CC1721" s="31">
        <v>2</v>
      </c>
      <c r="CD1721" s="31">
        <v>1</v>
      </c>
      <c r="CE1721" s="31" t="s">
        <v>20085</v>
      </c>
      <c r="CF1721" s="31"/>
      <c r="CG1721" s="31"/>
      <c r="CH1721" s="31"/>
      <c r="CI1721" s="31"/>
      <c r="CJ1721" s="31"/>
      <c r="CK1721" s="31"/>
      <c r="CL1721" s="31" t="s">
        <v>32739</v>
      </c>
      <c r="CM1721" s="31" t="s">
        <v>32740</v>
      </c>
      <c r="CN1721" s="31">
        <v>127</v>
      </c>
      <c r="CO1721" s="31" t="s">
        <v>32741</v>
      </c>
      <c r="CP1721" s="31" t="s">
        <v>32740</v>
      </c>
      <c r="CQ1721" s="31">
        <v>127</v>
      </c>
      <c r="CR1721" s="31">
        <v>3125</v>
      </c>
      <c r="CS1721" s="31" t="s">
        <v>11212</v>
      </c>
      <c r="CT1721" s="31" t="s">
        <v>10264</v>
      </c>
      <c r="CU1721" s="31" t="s">
        <v>10261</v>
      </c>
      <c r="CV1721" s="31" t="s">
        <v>10341</v>
      </c>
      <c r="CW1721" s="31" t="s">
        <v>11213</v>
      </c>
      <c r="CX1721" s="31" t="s">
        <v>10312</v>
      </c>
      <c r="CY1721" s="31"/>
      <c r="CZ1721" s="31"/>
      <c r="DA1721" s="31"/>
      <c r="DB1721" s="31" t="s">
        <v>8693</v>
      </c>
      <c r="DC1721" s="31"/>
      <c r="DD1721" s="31" t="s">
        <v>3419</v>
      </c>
      <c r="DE1721" s="31"/>
      <c r="DF1721" s="31"/>
      <c r="DG1721" s="31"/>
      <c r="DH1721" s="31"/>
      <c r="DI1721" s="31" t="s">
        <v>25386</v>
      </c>
      <c r="DJ1721" s="31" t="s">
        <v>25387</v>
      </c>
      <c r="DK1721" s="31"/>
      <c r="DL1721" s="31"/>
      <c r="DM1721" s="38" t="s">
        <v>9660</v>
      </c>
      <c r="DN1721" s="38"/>
      <c r="DO1721" s="35" t="s">
        <v>20395</v>
      </c>
      <c r="DP1721" s="31" t="s">
        <v>13629</v>
      </c>
      <c r="DQ1721" s="31" t="s">
        <v>13628</v>
      </c>
      <c r="DR1721" s="31"/>
      <c r="DS1721" s="31" t="s">
        <v>27294</v>
      </c>
      <c r="DT1721" s="31" t="s">
        <v>38126</v>
      </c>
      <c r="DU1721" s="31">
        <v>2</v>
      </c>
      <c r="DV1721" s="31" t="s">
        <v>32166</v>
      </c>
      <c r="DW1721" s="31"/>
      <c r="DX1721" s="31"/>
      <c r="DY1721" s="31" t="s">
        <v>24600</v>
      </c>
      <c r="DZ1721" s="31" t="s">
        <v>18320</v>
      </c>
      <c r="EA1721" s="31"/>
      <c r="EB1721" s="31">
        <v>0</v>
      </c>
      <c r="EC1721" s="31" t="s">
        <v>40139</v>
      </c>
      <c r="ED1721" s="31" t="s">
        <v>41101</v>
      </c>
      <c r="EE1721" s="31"/>
      <c r="EF1721" s="31"/>
      <c r="EG1721" s="31"/>
      <c r="EH1721" s="31"/>
      <c r="EI1721" s="31"/>
      <c r="EJ1721" s="31"/>
    </row>
    <row r="1722" spans="1:140" ht="23.25" customHeight="1">
      <c r="A1722" s="25">
        <v>1720</v>
      </c>
      <c r="B1722" s="30" t="s">
        <v>33344</v>
      </c>
      <c r="C1722" s="31" t="s">
        <v>29980</v>
      </c>
      <c r="D1722" s="30" t="s">
        <v>33235</v>
      </c>
      <c r="E1722" s="30"/>
      <c r="F1722" s="30" t="s">
        <v>36256</v>
      </c>
      <c r="G1722" s="31">
        <f t="shared" si="246"/>
        <v>58</v>
      </c>
      <c r="H1722" s="72">
        <f t="shared" si="247"/>
        <v>54240</v>
      </c>
      <c r="I1722" s="30"/>
      <c r="J1722" s="30" t="s">
        <v>34084</v>
      </c>
      <c r="K1722" s="30" t="s">
        <v>4318</v>
      </c>
      <c r="L1722" s="31" t="s">
        <v>4318</v>
      </c>
      <c r="M1722" s="31" t="s">
        <v>3186</v>
      </c>
      <c r="N1722" s="31" t="s">
        <v>5865</v>
      </c>
      <c r="O1722" s="31" t="s">
        <v>5117</v>
      </c>
      <c r="P1722" s="52" t="s">
        <v>35984</v>
      </c>
      <c r="Q1722" s="52" t="s">
        <v>41366</v>
      </c>
      <c r="R1722" s="31"/>
      <c r="S1722" s="31"/>
      <c r="T1722" s="31"/>
      <c r="U1722" s="31"/>
      <c r="V1722" s="31"/>
      <c r="W1722" s="31" t="s">
        <v>7076</v>
      </c>
      <c r="X1722" s="31" t="s">
        <v>11285</v>
      </c>
      <c r="Y1722" s="31">
        <f t="shared" ca="1" si="248"/>
        <v>33</v>
      </c>
      <c r="Z1722" s="31" t="str">
        <f t="shared" ca="1" si="249"/>
        <v>21-35</v>
      </c>
      <c r="AA1722" s="31"/>
      <c r="AB1722" s="31" t="s">
        <v>11144</v>
      </c>
      <c r="AC1722" s="31" t="s">
        <v>34145</v>
      </c>
      <c r="AD1722" s="31" t="s">
        <v>34145</v>
      </c>
      <c r="AE1722" s="31"/>
      <c r="AF1722" s="31" t="s">
        <v>24701</v>
      </c>
      <c r="AG1722" s="31" t="s">
        <v>4322</v>
      </c>
      <c r="AH1722" s="31" t="s">
        <v>4322</v>
      </c>
      <c r="AI1722" s="31" t="s">
        <v>908</v>
      </c>
      <c r="AJ1722" s="31" t="s">
        <v>35849</v>
      </c>
      <c r="AK1722" s="31" t="s">
        <v>35850</v>
      </c>
      <c r="AL1722" s="52" t="s">
        <v>584</v>
      </c>
      <c r="AM1722" s="31" t="s">
        <v>11495</v>
      </c>
      <c r="AN1722" s="31"/>
      <c r="AO1722" s="31"/>
      <c r="AP1722" s="31" t="s">
        <v>33003</v>
      </c>
      <c r="AQ1722" s="52" t="s">
        <v>20332</v>
      </c>
      <c r="AR1722" s="31" t="s">
        <v>34145</v>
      </c>
      <c r="AS1722" s="31" t="s">
        <v>34145</v>
      </c>
      <c r="AT1722" s="31" t="s">
        <v>41047</v>
      </c>
      <c r="AU1722" s="31"/>
      <c r="AV1722" s="31" t="s">
        <v>26001</v>
      </c>
      <c r="AW1722" s="52" t="s">
        <v>20332</v>
      </c>
      <c r="AX1722" s="29">
        <f t="shared" si="253"/>
        <v>46524</v>
      </c>
      <c r="AY1722" s="31" t="s">
        <v>26346</v>
      </c>
      <c r="AZ1722" s="31" t="s">
        <v>33005</v>
      </c>
      <c r="BA1722" s="30" t="s">
        <v>33003</v>
      </c>
      <c r="BB1722" s="31" t="s">
        <v>11647</v>
      </c>
      <c r="BC1722" s="31" t="s">
        <v>41048</v>
      </c>
      <c r="BD1722" s="31" t="s">
        <v>11423</v>
      </c>
      <c r="BE1722" s="31" t="s">
        <v>7969</v>
      </c>
      <c r="BF1722" s="31" t="s">
        <v>26001</v>
      </c>
      <c r="BG1722" s="31"/>
      <c r="BH1722" s="31"/>
      <c r="BI1722" s="31"/>
      <c r="BJ1722" s="31"/>
      <c r="BK1722" s="31" t="str">
        <f t="shared" si="245"/>
        <v>II/c</v>
      </c>
      <c r="BL1722" s="31"/>
      <c r="BM1722" s="31"/>
      <c r="BN1722" s="31"/>
      <c r="BO1722" s="31"/>
      <c r="BP1722" s="31"/>
      <c r="BQ1722" s="31" t="s">
        <v>20284</v>
      </c>
      <c r="BR1722" s="31" t="s">
        <v>41376</v>
      </c>
      <c r="BS1722" s="31">
        <v>0</v>
      </c>
      <c r="BT1722" s="52" t="s">
        <v>20332</v>
      </c>
      <c r="BU1722" s="52" t="s">
        <v>35984</v>
      </c>
      <c r="BV1722" s="31" t="s">
        <v>20332</v>
      </c>
      <c r="BW1722" s="31">
        <f t="shared" ca="1" si="250"/>
        <v>1</v>
      </c>
      <c r="BX1722" s="78">
        <f t="shared" ca="1" si="251"/>
        <v>3</v>
      </c>
      <c r="BY1722" s="31"/>
      <c r="BZ1722" s="31"/>
      <c r="CA1722" s="31" t="s">
        <v>2483</v>
      </c>
      <c r="CB1722" s="31" t="s">
        <v>2519</v>
      </c>
      <c r="CC1722" s="31"/>
      <c r="CD1722" s="31"/>
      <c r="CE1722" s="31"/>
      <c r="CF1722" s="31"/>
      <c r="CG1722" s="31"/>
      <c r="CH1722" s="31"/>
      <c r="CI1722" s="31"/>
      <c r="CJ1722" s="31"/>
      <c r="CK1722" s="31"/>
      <c r="CL1722" s="52" t="s">
        <v>39854</v>
      </c>
      <c r="CM1722" s="52" t="s">
        <v>39855</v>
      </c>
      <c r="CN1722" s="31">
        <v>127</v>
      </c>
      <c r="CO1722" s="31">
        <v>0</v>
      </c>
      <c r="CP1722" s="31">
        <v>0</v>
      </c>
      <c r="CQ1722" s="31">
        <v>0</v>
      </c>
      <c r="CR1722" s="31">
        <v>6941</v>
      </c>
      <c r="CS1722" s="31"/>
      <c r="CT1722" s="31"/>
      <c r="CU1722" s="31"/>
      <c r="CV1722" s="31"/>
      <c r="CW1722" s="31"/>
      <c r="CX1722" s="31"/>
      <c r="CY1722" s="31"/>
      <c r="CZ1722" s="31"/>
      <c r="DA1722" s="31"/>
      <c r="DB1722" s="31"/>
      <c r="DC1722" s="31"/>
      <c r="DD1722" s="31"/>
      <c r="DE1722" s="31"/>
      <c r="DF1722" s="31"/>
      <c r="DG1722" s="31"/>
      <c r="DH1722" s="31"/>
      <c r="DI1722" s="31"/>
      <c r="DJ1722" s="31"/>
      <c r="DK1722" s="31"/>
      <c r="DL1722" s="31"/>
      <c r="DM1722" s="38" t="s">
        <v>35575</v>
      </c>
      <c r="DN1722" s="38"/>
      <c r="DO1722" s="35"/>
      <c r="DP1722" s="52" t="s">
        <v>35851</v>
      </c>
      <c r="DQ1722" s="31" t="s">
        <v>35852</v>
      </c>
      <c r="DR1722" s="31"/>
      <c r="DS1722" s="52" t="s">
        <v>38689</v>
      </c>
      <c r="DT1722" s="50" t="s">
        <v>35853</v>
      </c>
      <c r="DU1722" s="31"/>
      <c r="DV1722" s="31"/>
      <c r="DW1722" s="31"/>
      <c r="DX1722" s="31"/>
      <c r="DY1722" s="31"/>
      <c r="DZ1722" s="31"/>
      <c r="EA1722" s="31"/>
      <c r="EB1722" s="31"/>
      <c r="EC1722" s="31" t="s">
        <v>40168</v>
      </c>
      <c r="ED1722" s="31" t="s">
        <v>41101</v>
      </c>
      <c r="EE1722" s="31"/>
      <c r="EF1722" s="31"/>
      <c r="EG1722" s="31"/>
      <c r="EH1722" s="31"/>
      <c r="EI1722" s="31"/>
      <c r="EJ1722" s="31"/>
    </row>
    <row r="1723" spans="1:140" ht="23.25" customHeight="1">
      <c r="A1723" s="25">
        <v>1721</v>
      </c>
      <c r="B1723" s="30" t="s">
        <v>23531</v>
      </c>
      <c r="C1723" s="31" t="s">
        <v>4318</v>
      </c>
      <c r="D1723" s="30" t="s">
        <v>23532</v>
      </c>
      <c r="E1723" s="30"/>
      <c r="F1723" s="30" t="s">
        <v>36256</v>
      </c>
      <c r="G1723" s="31">
        <f t="shared" si="246"/>
        <v>58</v>
      </c>
      <c r="H1723" s="72">
        <f t="shared" si="247"/>
        <v>56036</v>
      </c>
      <c r="I1723" s="30"/>
      <c r="J1723" s="30" t="s">
        <v>34084</v>
      </c>
      <c r="K1723" s="30" t="s">
        <v>4318</v>
      </c>
      <c r="L1723" s="31" t="s">
        <v>4318</v>
      </c>
      <c r="M1723" s="31" t="s">
        <v>3186</v>
      </c>
      <c r="N1723" s="31" t="s">
        <v>5863</v>
      </c>
      <c r="O1723" s="31" t="s">
        <v>2485</v>
      </c>
      <c r="P1723" s="52" t="s">
        <v>24630</v>
      </c>
      <c r="Q1723" s="31" t="s">
        <v>39074</v>
      </c>
      <c r="R1723" s="31">
        <v>6</v>
      </c>
      <c r="S1723" s="31">
        <v>8</v>
      </c>
      <c r="T1723" s="31"/>
      <c r="U1723" s="31">
        <v>606</v>
      </c>
      <c r="V1723" s="31" t="s">
        <v>29856</v>
      </c>
      <c r="W1723" s="31" t="s">
        <v>980</v>
      </c>
      <c r="X1723" s="31" t="s">
        <v>23533</v>
      </c>
      <c r="Y1723" s="31" t="e">
        <f t="shared" ca="1" si="248"/>
        <v>#VALUE!</v>
      </c>
      <c r="Z1723" s="31" t="e">
        <f t="shared" ca="1" si="249"/>
        <v>#VALUE!</v>
      </c>
      <c r="AA1723" s="31"/>
      <c r="AB1723" s="31" t="s">
        <v>11144</v>
      </c>
      <c r="AC1723" s="31" t="s">
        <v>34145</v>
      </c>
      <c r="AD1723" s="31" t="s">
        <v>34145</v>
      </c>
      <c r="AE1723" s="31"/>
      <c r="AF1723" s="31" t="s">
        <v>24701</v>
      </c>
      <c r="AG1723" s="31" t="s">
        <v>4322</v>
      </c>
      <c r="AH1723" s="31" t="s">
        <v>4322</v>
      </c>
      <c r="AI1723" s="31" t="s">
        <v>908</v>
      </c>
      <c r="AJ1723" s="31" t="s">
        <v>24835</v>
      </c>
      <c r="AK1723" s="31" t="s">
        <v>24836</v>
      </c>
      <c r="AL1723" s="31" t="s">
        <v>17845</v>
      </c>
      <c r="AM1723" s="31" t="s">
        <v>22665</v>
      </c>
      <c r="AN1723" s="31"/>
      <c r="AO1723" s="31"/>
      <c r="AP1723" s="31" t="s">
        <v>18118</v>
      </c>
      <c r="AQ1723" s="31" t="s">
        <v>25713</v>
      </c>
      <c r="AR1723" s="31" t="s">
        <v>34145</v>
      </c>
      <c r="AS1723" s="31" t="s">
        <v>34145</v>
      </c>
      <c r="AT1723" s="31" t="str">
        <f>_xlfn.IFNA(VLOOKUP(D1723,'[1]5. 1 Mei 2022'!$C$7:$F$60,4,FALSE),"")</f>
        <v/>
      </c>
      <c r="AU1723" s="31"/>
      <c r="AV1723" s="31" t="s">
        <v>20032</v>
      </c>
      <c r="AW1723" s="52" t="s">
        <v>33910</v>
      </c>
      <c r="AX1723" s="29">
        <f t="shared" si="253"/>
        <v>46798</v>
      </c>
      <c r="AY1723" s="31" t="s">
        <v>26346</v>
      </c>
      <c r="AZ1723" s="31" t="s">
        <v>2622</v>
      </c>
      <c r="BA1723" s="30" t="s">
        <v>18118</v>
      </c>
      <c r="BB1723" s="31" t="s">
        <v>29333</v>
      </c>
      <c r="BC1723" s="31"/>
      <c r="BD1723" s="31" t="s">
        <v>11423</v>
      </c>
      <c r="BE1723" s="31" t="s">
        <v>7969</v>
      </c>
      <c r="BF1723" s="31" t="s">
        <v>20032</v>
      </c>
      <c r="BG1723" s="31"/>
      <c r="BH1723" s="31"/>
      <c r="BI1723" s="31"/>
      <c r="BJ1723" s="31" t="s">
        <v>20284</v>
      </c>
      <c r="BK1723" s="31" t="str">
        <f t="shared" si="245"/>
        <v>II/d</v>
      </c>
      <c r="BL1723" s="31" t="s">
        <v>8077</v>
      </c>
      <c r="BM1723" s="31"/>
      <c r="BN1723" s="31"/>
      <c r="BO1723" s="31"/>
      <c r="BP1723" s="31"/>
      <c r="BQ1723" s="31" t="s">
        <v>20284</v>
      </c>
      <c r="BR1723" s="52" t="s">
        <v>39748</v>
      </c>
      <c r="BS1723" s="52" t="s">
        <v>39075</v>
      </c>
      <c r="BT1723" s="31" t="s">
        <v>21685</v>
      </c>
      <c r="BU1723" s="31" t="s">
        <v>25901</v>
      </c>
      <c r="BV1723" s="31" t="s">
        <v>21685</v>
      </c>
      <c r="BW1723" s="31">
        <f t="shared" ca="1" si="250"/>
        <v>4</v>
      </c>
      <c r="BX1723" s="78">
        <f t="shared" ca="1" si="251"/>
        <v>3</v>
      </c>
      <c r="BY1723" s="31"/>
      <c r="BZ1723" s="31"/>
      <c r="CA1723" s="31" t="s">
        <v>2483</v>
      </c>
      <c r="CB1723" s="31" t="s">
        <v>2406</v>
      </c>
      <c r="CC1723" s="31"/>
      <c r="CD1723" s="31"/>
      <c r="CE1723" s="31"/>
      <c r="CF1723" s="31"/>
      <c r="CG1723" s="31"/>
      <c r="CH1723" s="31"/>
      <c r="CI1723" s="31"/>
      <c r="CJ1723" s="31"/>
      <c r="CK1723" s="31"/>
      <c r="CL1723" s="31" t="s">
        <v>31041</v>
      </c>
      <c r="CM1723" s="31" t="s">
        <v>31042</v>
      </c>
      <c r="CN1723" s="31">
        <v>126</v>
      </c>
      <c r="CO1723" s="31" t="s">
        <v>31043</v>
      </c>
      <c r="CP1723" s="31" t="s">
        <v>31042</v>
      </c>
      <c r="CQ1723" s="31">
        <v>126</v>
      </c>
      <c r="CR1723" s="31">
        <v>6827</v>
      </c>
      <c r="CS1723" s="31"/>
      <c r="CT1723" s="31"/>
      <c r="CU1723" s="31"/>
      <c r="CV1723" s="31"/>
      <c r="CW1723" s="31"/>
      <c r="CX1723" s="31"/>
      <c r="CY1723" s="31"/>
      <c r="CZ1723" s="31"/>
      <c r="DA1723" s="31"/>
      <c r="DB1723" s="31"/>
      <c r="DC1723" s="31"/>
      <c r="DD1723" s="31"/>
      <c r="DE1723" s="31"/>
      <c r="DF1723" s="31"/>
      <c r="DG1723" s="31"/>
      <c r="DH1723" s="31"/>
      <c r="DI1723" s="31"/>
      <c r="DJ1723" s="31"/>
      <c r="DK1723" s="31" t="s">
        <v>25642</v>
      </c>
      <c r="DL1723" s="31" t="s">
        <v>25643</v>
      </c>
      <c r="DM1723" s="38" t="s">
        <v>23764</v>
      </c>
      <c r="DN1723" s="38"/>
      <c r="DO1723" s="35"/>
      <c r="DP1723" s="31" t="s">
        <v>23762</v>
      </c>
      <c r="DQ1723" s="31" t="s">
        <v>23763</v>
      </c>
      <c r="DR1723" s="31"/>
      <c r="DS1723" s="31" t="s">
        <v>24833</v>
      </c>
      <c r="DT1723" s="31" t="s">
        <v>24834</v>
      </c>
      <c r="DU1723" s="31">
        <v>3</v>
      </c>
      <c r="DV1723" s="31" t="s">
        <v>32167</v>
      </c>
      <c r="DW1723" s="31" t="s">
        <v>7980</v>
      </c>
      <c r="DX1723" s="31" t="s">
        <v>11423</v>
      </c>
      <c r="DY1723" s="31" t="s">
        <v>29688</v>
      </c>
      <c r="DZ1723" s="31" t="s">
        <v>18545</v>
      </c>
      <c r="EA1723" s="31"/>
      <c r="EB1723" s="31">
        <v>0</v>
      </c>
      <c r="EC1723" s="31" t="s">
        <v>40168</v>
      </c>
      <c r="ED1723" s="31" t="s">
        <v>41101</v>
      </c>
      <c r="EE1723" s="31"/>
      <c r="EF1723" s="31"/>
      <c r="EG1723" s="31"/>
      <c r="EH1723" s="31"/>
      <c r="EI1723" s="31"/>
      <c r="EJ1723" s="31"/>
    </row>
    <row r="1724" spans="1:140" ht="23.25" customHeight="1">
      <c r="A1724" s="25">
        <v>1722</v>
      </c>
      <c r="B1724" s="30" t="s">
        <v>33345</v>
      </c>
      <c r="C1724" s="31" t="s">
        <v>29980</v>
      </c>
      <c r="D1724" s="30" t="s">
        <v>33236</v>
      </c>
      <c r="E1724" s="30"/>
      <c r="F1724" s="30" t="s">
        <v>36256</v>
      </c>
      <c r="G1724" s="31">
        <f t="shared" si="246"/>
        <v>58</v>
      </c>
      <c r="H1724" s="72">
        <f t="shared" si="247"/>
        <v>56281</v>
      </c>
      <c r="I1724" s="30"/>
      <c r="J1724" s="30" t="s">
        <v>34084</v>
      </c>
      <c r="K1724" s="30" t="s">
        <v>4318</v>
      </c>
      <c r="L1724" s="31" t="s">
        <v>4318</v>
      </c>
      <c r="M1724" s="31" t="s">
        <v>3186</v>
      </c>
      <c r="N1724" s="31" t="s">
        <v>5865</v>
      </c>
      <c r="O1724" s="31" t="s">
        <v>5117</v>
      </c>
      <c r="P1724" s="52" t="s">
        <v>35984</v>
      </c>
      <c r="Q1724" s="52" t="s">
        <v>41367</v>
      </c>
      <c r="R1724" s="31"/>
      <c r="S1724" s="31"/>
      <c r="T1724" s="31"/>
      <c r="U1724" s="31"/>
      <c r="V1724" s="31"/>
      <c r="W1724" s="31" t="s">
        <v>3068</v>
      </c>
      <c r="X1724" s="31" t="s">
        <v>33237</v>
      </c>
      <c r="Y1724" s="31" t="e">
        <f t="shared" ca="1" si="248"/>
        <v>#VALUE!</v>
      </c>
      <c r="Z1724" s="31" t="e">
        <f t="shared" ca="1" si="249"/>
        <v>#VALUE!</v>
      </c>
      <c r="AA1724" s="31"/>
      <c r="AB1724" s="31" t="s">
        <v>11165</v>
      </c>
      <c r="AC1724" s="31" t="s">
        <v>34147</v>
      </c>
      <c r="AD1724" s="31" t="s">
        <v>34147</v>
      </c>
      <c r="AE1724" s="31"/>
      <c r="AF1724" s="31" t="s">
        <v>24699</v>
      </c>
      <c r="AG1724" s="31" t="s">
        <v>5852</v>
      </c>
      <c r="AH1724" s="31" t="s">
        <v>5852</v>
      </c>
      <c r="AI1724" s="31" t="s">
        <v>908</v>
      </c>
      <c r="AJ1724" s="31" t="s">
        <v>35854</v>
      </c>
      <c r="AK1724" s="52" t="s">
        <v>35855</v>
      </c>
      <c r="AL1724" s="52" t="s">
        <v>18456</v>
      </c>
      <c r="AM1724" s="31" t="s">
        <v>35856</v>
      </c>
      <c r="AN1724" s="31"/>
      <c r="AO1724" s="31"/>
      <c r="AP1724" s="31" t="s">
        <v>33014</v>
      </c>
      <c r="AQ1724" s="31"/>
      <c r="AR1724" s="31" t="s">
        <v>34147</v>
      </c>
      <c r="AS1724" s="31" t="s">
        <v>34147</v>
      </c>
      <c r="AT1724" s="31" t="str">
        <f>_xlfn.IFNA(VLOOKUP(D1724,'[1]5. 1 Mei 2022'!$C$7:$F$60,4,FALSE),"")</f>
        <v/>
      </c>
      <c r="AU1724" s="31"/>
      <c r="AV1724" s="31" t="s">
        <v>7458</v>
      </c>
      <c r="AW1724" s="52" t="s">
        <v>20332</v>
      </c>
      <c r="AX1724" s="29">
        <f t="shared" si="253"/>
        <v>46524</v>
      </c>
      <c r="AY1724" s="31" t="s">
        <v>26346</v>
      </c>
      <c r="AZ1724" s="31" t="s">
        <v>33016</v>
      </c>
      <c r="BA1724" s="30" t="s">
        <v>33014</v>
      </c>
      <c r="BB1724" s="31"/>
      <c r="BC1724" s="31"/>
      <c r="BD1724" s="31" t="s">
        <v>20061</v>
      </c>
      <c r="BE1724" s="31" t="s">
        <v>7973</v>
      </c>
      <c r="BF1724" s="31" t="s">
        <v>7458</v>
      </c>
      <c r="BG1724" s="31"/>
      <c r="BH1724" s="31"/>
      <c r="BI1724" s="31"/>
      <c r="BJ1724" s="31"/>
      <c r="BK1724" s="31" t="str">
        <f t="shared" si="245"/>
        <v>II/c</v>
      </c>
      <c r="BL1724" s="31"/>
      <c r="BM1724" s="31"/>
      <c r="BN1724" s="31"/>
      <c r="BO1724" s="31"/>
      <c r="BP1724" s="31"/>
      <c r="BQ1724" s="31" t="s">
        <v>20272</v>
      </c>
      <c r="BR1724" s="31" t="s">
        <v>41376</v>
      </c>
      <c r="BS1724" s="31">
        <v>0</v>
      </c>
      <c r="BT1724" s="52" t="s">
        <v>20332</v>
      </c>
      <c r="BU1724" s="52" t="s">
        <v>35984</v>
      </c>
      <c r="BV1724" s="31" t="s">
        <v>20332</v>
      </c>
      <c r="BW1724" s="31">
        <f t="shared" ca="1" si="250"/>
        <v>1</v>
      </c>
      <c r="BX1724" s="78">
        <f t="shared" ca="1" si="251"/>
        <v>3</v>
      </c>
      <c r="BY1724" s="31"/>
      <c r="BZ1724" s="31"/>
      <c r="CA1724" s="31" t="s">
        <v>2483</v>
      </c>
      <c r="CB1724" s="31" t="s">
        <v>2406</v>
      </c>
      <c r="CC1724" s="31"/>
      <c r="CD1724" s="31"/>
      <c r="CE1724" s="31"/>
      <c r="CF1724" s="31"/>
      <c r="CG1724" s="31"/>
      <c r="CH1724" s="31"/>
      <c r="CI1724" s="31"/>
      <c r="CJ1724" s="31"/>
      <c r="CK1724" s="31"/>
      <c r="CL1724" s="31" t="s">
        <v>35857</v>
      </c>
      <c r="CM1724" s="52" t="s">
        <v>35858</v>
      </c>
      <c r="CN1724" s="31">
        <v>124</v>
      </c>
      <c r="CO1724" s="31" t="s">
        <v>38989</v>
      </c>
      <c r="CP1724" s="52" t="s">
        <v>35858</v>
      </c>
      <c r="CQ1724" s="31">
        <v>124</v>
      </c>
      <c r="CR1724" s="31">
        <v>6947</v>
      </c>
      <c r="CS1724" s="31"/>
      <c r="CT1724" s="31"/>
      <c r="CU1724" s="31"/>
      <c r="CV1724" s="31"/>
      <c r="CW1724" s="31"/>
      <c r="CX1724" s="31"/>
      <c r="CY1724" s="31"/>
      <c r="CZ1724" s="31"/>
      <c r="DA1724" s="31"/>
      <c r="DB1724" s="31"/>
      <c r="DC1724" s="31"/>
      <c r="DD1724" s="31"/>
      <c r="DE1724" s="31"/>
      <c r="DF1724" s="31"/>
      <c r="DG1724" s="31"/>
      <c r="DH1724" s="31"/>
      <c r="DI1724" s="31"/>
      <c r="DJ1724" s="31"/>
      <c r="DK1724" s="31"/>
      <c r="DL1724" s="31"/>
      <c r="DM1724" s="38">
        <v>857377980426000</v>
      </c>
      <c r="DN1724" s="38"/>
      <c r="DO1724" s="35"/>
      <c r="DP1724" s="52" t="s">
        <v>35859</v>
      </c>
      <c r="DQ1724" s="31" t="s">
        <v>35860</v>
      </c>
      <c r="DR1724" s="31"/>
      <c r="DS1724" s="31" t="s">
        <v>33409</v>
      </c>
      <c r="DT1724" s="50" t="s">
        <v>38127</v>
      </c>
      <c r="DU1724" s="31"/>
      <c r="DV1724" s="31"/>
      <c r="DW1724" s="31"/>
      <c r="DX1724" s="31"/>
      <c r="DY1724" s="31" t="s">
        <v>40439</v>
      </c>
      <c r="DZ1724" s="52" t="s">
        <v>40440</v>
      </c>
      <c r="EA1724" s="52" t="s">
        <v>40441</v>
      </c>
      <c r="EB1724" s="31"/>
      <c r="EC1724" s="31" t="s">
        <v>40139</v>
      </c>
      <c r="ED1724" s="31" t="s">
        <v>41101</v>
      </c>
      <c r="EE1724" s="31"/>
      <c r="EF1724" s="31"/>
      <c r="EG1724" s="31"/>
      <c r="EH1724" s="31"/>
      <c r="EI1724" s="31"/>
      <c r="EJ1724" s="31"/>
    </row>
    <row r="1725" spans="1:140" ht="23.25" customHeight="1">
      <c r="A1725" s="25">
        <v>1723</v>
      </c>
      <c r="B1725" s="30" t="s">
        <v>24405</v>
      </c>
      <c r="C1725" s="31" t="s">
        <v>6706</v>
      </c>
      <c r="D1725" s="30" t="s">
        <v>3878</v>
      </c>
      <c r="E1725" s="30"/>
      <c r="F1725" s="30" t="s">
        <v>36255</v>
      </c>
      <c r="G1725" s="31">
        <f t="shared" si="246"/>
        <v>58</v>
      </c>
      <c r="H1725" s="72">
        <f t="shared" si="247"/>
        <v>53144</v>
      </c>
      <c r="I1725" s="30"/>
      <c r="J1725" s="30" t="s">
        <v>34084</v>
      </c>
      <c r="K1725" s="30" t="s">
        <v>4318</v>
      </c>
      <c r="L1725" s="31" t="s">
        <v>4318</v>
      </c>
      <c r="M1725" s="31" t="s">
        <v>3186</v>
      </c>
      <c r="N1725" s="31" t="s">
        <v>3311</v>
      </c>
      <c r="O1725" s="31" t="s">
        <v>2534</v>
      </c>
      <c r="P1725" s="52" t="s">
        <v>24630</v>
      </c>
      <c r="Q1725" s="31" t="s">
        <v>39078</v>
      </c>
      <c r="R1725" s="31">
        <v>7</v>
      </c>
      <c r="S1725" s="31">
        <v>10</v>
      </c>
      <c r="T1725" s="31"/>
      <c r="U1725" s="31">
        <v>411</v>
      </c>
      <c r="V1725" s="31" t="s">
        <v>5813</v>
      </c>
      <c r="W1725" s="31" t="s">
        <v>7239</v>
      </c>
      <c r="X1725" s="31" t="s">
        <v>4256</v>
      </c>
      <c r="Y1725" s="31" t="e">
        <f t="shared" ca="1" si="248"/>
        <v>#VALUE!</v>
      </c>
      <c r="Z1725" s="31" t="e">
        <f t="shared" ca="1" si="249"/>
        <v>#VALUE!</v>
      </c>
      <c r="AA1725" s="31"/>
      <c r="AB1725" s="31" t="s">
        <v>11144</v>
      </c>
      <c r="AC1725" s="31" t="s">
        <v>34145</v>
      </c>
      <c r="AD1725" s="31" t="s">
        <v>34145</v>
      </c>
      <c r="AE1725" s="31"/>
      <c r="AF1725" s="31" t="s">
        <v>24701</v>
      </c>
      <c r="AG1725" s="31" t="s">
        <v>4322</v>
      </c>
      <c r="AH1725" s="31" t="s">
        <v>4322</v>
      </c>
      <c r="AI1725" s="31" t="s">
        <v>908</v>
      </c>
      <c r="AJ1725" s="31" t="s">
        <v>1498</v>
      </c>
      <c r="AK1725" s="31">
        <v>244698</v>
      </c>
      <c r="AL1725" s="31" t="s">
        <v>2771</v>
      </c>
      <c r="AM1725" s="31" t="s">
        <v>2772</v>
      </c>
      <c r="AN1725" s="31"/>
      <c r="AO1725" s="31"/>
      <c r="AP1725" s="31" t="s">
        <v>18118</v>
      </c>
      <c r="AQ1725" s="52" t="s">
        <v>35514</v>
      </c>
      <c r="AR1725" s="31" t="s">
        <v>34145</v>
      </c>
      <c r="AS1725" s="31" t="s">
        <v>34145</v>
      </c>
      <c r="AT1725" s="31" t="s">
        <v>39976</v>
      </c>
      <c r="AU1725" s="31"/>
      <c r="AV1725" s="31" t="s">
        <v>20034</v>
      </c>
      <c r="AW1725" s="31" t="s">
        <v>31427</v>
      </c>
      <c r="AX1725" s="29">
        <f t="shared" si="253"/>
        <v>46355</v>
      </c>
      <c r="AY1725" s="31" t="s">
        <v>26346</v>
      </c>
      <c r="AZ1725" s="31" t="s">
        <v>2622</v>
      </c>
      <c r="BA1725" s="30" t="s">
        <v>18118</v>
      </c>
      <c r="BB1725" s="31" t="s">
        <v>21673</v>
      </c>
      <c r="BC1725" s="31"/>
      <c r="BD1725" s="31" t="s">
        <v>7980</v>
      </c>
      <c r="BE1725" s="31" t="s">
        <v>7969</v>
      </c>
      <c r="BF1725" s="31" t="s">
        <v>20034</v>
      </c>
      <c r="BG1725" s="31"/>
      <c r="BH1725" s="31"/>
      <c r="BI1725" s="31" t="s">
        <v>8136</v>
      </c>
      <c r="BJ1725" s="31" t="s">
        <v>20275</v>
      </c>
      <c r="BK1725" s="31" t="str">
        <f t="shared" si="245"/>
        <v>III/b</v>
      </c>
      <c r="BL1725" s="31" t="s">
        <v>8077</v>
      </c>
      <c r="BM1725" s="31"/>
      <c r="BN1725" s="31"/>
      <c r="BO1725" s="31"/>
      <c r="BP1725" s="31"/>
      <c r="BQ1725" s="31" t="s">
        <v>20275</v>
      </c>
      <c r="BR1725" s="52" t="s">
        <v>39748</v>
      </c>
      <c r="BS1725" s="52" t="s">
        <v>39079</v>
      </c>
      <c r="BT1725" s="31" t="s">
        <v>2917</v>
      </c>
      <c r="BU1725" s="31" t="s">
        <v>5049</v>
      </c>
      <c r="BV1725" s="31" t="s">
        <v>3408</v>
      </c>
      <c r="BW1725" s="31">
        <f t="shared" ca="1" si="250"/>
        <v>12</v>
      </c>
      <c r="BX1725" s="78">
        <f t="shared" ca="1" si="251"/>
        <v>3</v>
      </c>
      <c r="BY1725" s="31"/>
      <c r="BZ1725" s="31" t="s">
        <v>15732</v>
      </c>
      <c r="CA1725" s="31" t="s">
        <v>2483</v>
      </c>
      <c r="CB1725" s="31" t="s">
        <v>2519</v>
      </c>
      <c r="CC1725" s="31">
        <v>1</v>
      </c>
      <c r="CD1725" s="31">
        <v>1</v>
      </c>
      <c r="CE1725" s="31" t="s">
        <v>20085</v>
      </c>
      <c r="CF1725" s="31"/>
      <c r="CG1725" s="31"/>
      <c r="CH1725" s="31"/>
      <c r="CI1725" s="31"/>
      <c r="CJ1725" s="31"/>
      <c r="CK1725" s="31"/>
      <c r="CL1725" s="31" t="s">
        <v>22083</v>
      </c>
      <c r="CM1725" s="31" t="s">
        <v>22084</v>
      </c>
      <c r="CN1725" s="31">
        <v>123</v>
      </c>
      <c r="CO1725" s="31" t="s">
        <v>25836</v>
      </c>
      <c r="CP1725" s="31" t="s">
        <v>22084</v>
      </c>
      <c r="CQ1725" s="31">
        <v>123</v>
      </c>
      <c r="CR1725" s="31">
        <v>4632</v>
      </c>
      <c r="CS1725" s="31" t="s">
        <v>18417</v>
      </c>
      <c r="CT1725" s="31" t="s">
        <v>18418</v>
      </c>
      <c r="CU1725" s="31" t="s">
        <v>4327</v>
      </c>
      <c r="CV1725" s="31" t="s">
        <v>17262</v>
      </c>
      <c r="CW1725" s="31" t="s">
        <v>17263</v>
      </c>
      <c r="CX1725" s="31" t="s">
        <v>17264</v>
      </c>
      <c r="CY1725" s="31"/>
      <c r="CZ1725" s="31"/>
      <c r="DA1725" s="31"/>
      <c r="DB1725" s="31" t="s">
        <v>15747</v>
      </c>
      <c r="DC1725" s="31" t="s">
        <v>15752</v>
      </c>
      <c r="DD1725" s="31" t="s">
        <v>15746</v>
      </c>
      <c r="DE1725" s="31"/>
      <c r="DF1725" s="31"/>
      <c r="DG1725" s="31"/>
      <c r="DH1725" s="31"/>
      <c r="DI1725" s="31" t="s">
        <v>24822</v>
      </c>
      <c r="DJ1725" s="31" t="s">
        <v>24823</v>
      </c>
      <c r="DK1725" s="31"/>
      <c r="DL1725" s="31"/>
      <c r="DM1725" s="38" t="s">
        <v>9513</v>
      </c>
      <c r="DN1725" s="38"/>
      <c r="DO1725" s="35" t="s">
        <v>20361</v>
      </c>
      <c r="DP1725" s="31" t="s">
        <v>12722</v>
      </c>
      <c r="DQ1725" s="31" t="s">
        <v>3879</v>
      </c>
      <c r="DR1725" s="31"/>
      <c r="DS1725" s="31" t="s">
        <v>27147</v>
      </c>
      <c r="DT1725" s="31" t="s">
        <v>28136</v>
      </c>
      <c r="DU1725" s="31">
        <v>3</v>
      </c>
      <c r="DV1725" s="31" t="s">
        <v>32166</v>
      </c>
      <c r="DW1725" s="31" t="s">
        <v>2963</v>
      </c>
      <c r="DX1725" s="31" t="s">
        <v>2963</v>
      </c>
      <c r="DY1725" s="31" t="s">
        <v>34460</v>
      </c>
      <c r="DZ1725" s="29">
        <v>44754</v>
      </c>
      <c r="EA1725" s="31"/>
      <c r="EB1725" s="31">
        <v>859888</v>
      </c>
      <c r="EC1725" s="31" t="s">
        <v>40168</v>
      </c>
      <c r="ED1725" s="31" t="s">
        <v>41101</v>
      </c>
      <c r="EE1725" s="31"/>
      <c r="EF1725" s="31"/>
      <c r="EG1725" s="31"/>
      <c r="EH1725" s="31"/>
      <c r="EI1725" s="31"/>
      <c r="EJ1725" s="31"/>
    </row>
    <row r="1726" spans="1:140" ht="23.25" customHeight="1">
      <c r="A1726" s="25">
        <v>1724</v>
      </c>
      <c r="B1726" s="30" t="s">
        <v>7826</v>
      </c>
      <c r="C1726" s="31" t="s">
        <v>3959</v>
      </c>
      <c r="D1726" s="30" t="s">
        <v>3959</v>
      </c>
      <c r="E1726" s="30"/>
      <c r="F1726" s="30" t="s">
        <v>36262</v>
      </c>
      <c r="G1726" s="31">
        <f t="shared" si="246"/>
        <v>58</v>
      </c>
      <c r="H1726" s="72">
        <f t="shared" si="247"/>
        <v>50375</v>
      </c>
      <c r="I1726" s="30"/>
      <c r="J1726" s="30" t="s">
        <v>34084</v>
      </c>
      <c r="K1726" s="30" t="s">
        <v>4318</v>
      </c>
      <c r="L1726" s="31" t="s">
        <v>4318</v>
      </c>
      <c r="M1726" s="31" t="s">
        <v>3186</v>
      </c>
      <c r="N1726" s="31" t="s">
        <v>5863</v>
      </c>
      <c r="O1726" s="31" t="s">
        <v>2485</v>
      </c>
      <c r="P1726" s="31" t="s">
        <v>21723</v>
      </c>
      <c r="Q1726" s="31"/>
      <c r="R1726" s="31">
        <v>19</v>
      </c>
      <c r="S1726" s="31">
        <v>0</v>
      </c>
      <c r="T1726" s="31"/>
      <c r="U1726" s="31">
        <v>1693</v>
      </c>
      <c r="V1726" s="31" t="s">
        <v>246</v>
      </c>
      <c r="W1726" s="31" t="s">
        <v>6910</v>
      </c>
      <c r="X1726" s="31" t="s">
        <v>7356</v>
      </c>
      <c r="Y1726" s="31" t="e">
        <f t="shared" ca="1" si="248"/>
        <v>#VALUE!</v>
      </c>
      <c r="Z1726" s="31" t="e">
        <f t="shared" ca="1" si="249"/>
        <v>#VALUE!</v>
      </c>
      <c r="AA1726" s="31"/>
      <c r="AB1726" s="31" t="s">
        <v>5131</v>
      </c>
      <c r="AC1726" s="31" t="s">
        <v>34153</v>
      </c>
      <c r="AD1726" s="31" t="s">
        <v>34194</v>
      </c>
      <c r="AE1726" s="31"/>
      <c r="AF1726" s="31" t="s">
        <v>24700</v>
      </c>
      <c r="AG1726" s="31" t="s">
        <v>7895</v>
      </c>
      <c r="AH1726" s="31" t="s">
        <v>7895</v>
      </c>
      <c r="AI1726" s="31" t="s">
        <v>40277</v>
      </c>
      <c r="AJ1726" s="31">
        <v>4475</v>
      </c>
      <c r="AK1726" s="31" t="s">
        <v>6784</v>
      </c>
      <c r="AL1726" s="31">
        <v>35938</v>
      </c>
      <c r="AM1726" s="31" t="s">
        <v>6785</v>
      </c>
      <c r="AN1726" s="31"/>
      <c r="AO1726" s="31"/>
      <c r="AP1726" s="31" t="s">
        <v>16842</v>
      </c>
      <c r="AQ1726" s="31"/>
      <c r="AR1726" s="31" t="s">
        <v>34148</v>
      </c>
      <c r="AS1726" s="31" t="s">
        <v>34148</v>
      </c>
      <c r="AT1726" s="31" t="str">
        <f>_xlfn.IFNA(VLOOKUP(D1726,'[1]5. 1 Mei 2022'!$C$7:$F$60,4,FALSE),"")</f>
        <v/>
      </c>
      <c r="AU1726" s="31"/>
      <c r="AV1726" s="31" t="s">
        <v>16885</v>
      </c>
      <c r="AW1726" s="31"/>
      <c r="AX1726" s="29">
        <f t="shared" si="253"/>
        <v>1903</v>
      </c>
      <c r="AY1726" s="31" t="s">
        <v>26346</v>
      </c>
      <c r="AZ1726" s="31" t="s">
        <v>16843</v>
      </c>
      <c r="BA1726" s="30" t="s">
        <v>16842</v>
      </c>
      <c r="BB1726" s="31" t="s">
        <v>8014</v>
      </c>
      <c r="BC1726" s="31"/>
      <c r="BD1726" s="31" t="s">
        <v>21142</v>
      </c>
      <c r="BE1726" s="31" t="s">
        <v>7968</v>
      </c>
      <c r="BF1726" s="31" t="s">
        <v>16885</v>
      </c>
      <c r="BG1726" s="31"/>
      <c r="BH1726" s="31"/>
      <c r="BI1726" s="31"/>
      <c r="BJ1726" s="31" t="s">
        <v>5449</v>
      </c>
      <c r="BK1726" s="31" t="str">
        <f t="shared" ref="BK1726:BK1794" si="254">N1726</f>
        <v>II/d</v>
      </c>
      <c r="BL1726" s="31" t="s">
        <v>8078</v>
      </c>
      <c r="BM1726" s="31"/>
      <c r="BN1726" s="31"/>
      <c r="BO1726" s="31" t="s">
        <v>16880</v>
      </c>
      <c r="BP1726" s="31" t="s">
        <v>1498</v>
      </c>
      <c r="BQ1726" s="31"/>
      <c r="BR1726" s="31"/>
      <c r="BS1726" s="31"/>
      <c r="BT1726" s="31" t="s">
        <v>3163</v>
      </c>
      <c r="BU1726" s="31" t="s">
        <v>718</v>
      </c>
      <c r="BV1726" s="31" t="s">
        <v>4100</v>
      </c>
      <c r="BW1726" s="31">
        <f t="shared" ca="1" si="250"/>
        <v>20</v>
      </c>
      <c r="BX1726" s="78">
        <f t="shared" ca="1" si="251"/>
        <v>3</v>
      </c>
      <c r="BY1726" s="31"/>
      <c r="BZ1726" s="31"/>
      <c r="CA1726" s="31" t="s">
        <v>2483</v>
      </c>
      <c r="CB1726" s="31" t="s">
        <v>2406</v>
      </c>
      <c r="CC1726" s="31" t="s">
        <v>1498</v>
      </c>
      <c r="CD1726" s="31" t="s">
        <v>1498</v>
      </c>
      <c r="CE1726" s="31" t="s">
        <v>20085</v>
      </c>
      <c r="CF1726" s="31"/>
      <c r="CG1726" s="31"/>
      <c r="CH1726" s="31"/>
      <c r="CI1726" s="31"/>
      <c r="CJ1726" s="31"/>
      <c r="CK1726" s="31"/>
      <c r="CL1726" s="31"/>
      <c r="CM1726" s="31"/>
      <c r="CN1726" s="31"/>
      <c r="CO1726" s="31"/>
      <c r="CP1726" s="31"/>
      <c r="CQ1726" s="31"/>
      <c r="CR1726" s="31">
        <v>1081</v>
      </c>
      <c r="CS1726" s="31"/>
      <c r="CT1726" s="31"/>
      <c r="CU1726" s="31"/>
      <c r="CV1726" s="31"/>
      <c r="CW1726" s="31"/>
      <c r="CX1726" s="31"/>
      <c r="CY1726" s="31"/>
      <c r="CZ1726" s="31"/>
      <c r="DA1726" s="31"/>
      <c r="DB1726" s="31"/>
      <c r="DC1726" s="31"/>
      <c r="DD1726" s="31"/>
      <c r="DE1726" s="31"/>
      <c r="DF1726" s="31"/>
      <c r="DG1726" s="31"/>
      <c r="DH1726" s="31"/>
      <c r="DI1726" s="31"/>
      <c r="DJ1726" s="31"/>
      <c r="DK1726" s="31"/>
      <c r="DL1726" s="31"/>
      <c r="DM1726" s="38" t="s">
        <v>19541</v>
      </c>
      <c r="DN1726" s="38"/>
      <c r="DO1726" s="35">
        <v>0</v>
      </c>
      <c r="DP1726" s="31" t="s">
        <v>15159</v>
      </c>
      <c r="DQ1726" s="31" t="s">
        <v>15160</v>
      </c>
      <c r="DR1726" s="31"/>
      <c r="DS1726" s="31" t="s">
        <v>27614</v>
      </c>
      <c r="DT1726" s="31"/>
      <c r="DU1726" s="31">
        <v>2</v>
      </c>
      <c r="DV1726" s="31" t="s">
        <v>32167</v>
      </c>
      <c r="DW1726" s="31"/>
      <c r="DX1726" s="31"/>
      <c r="DY1726" s="31"/>
      <c r="DZ1726" s="31"/>
      <c r="EA1726" s="31"/>
      <c r="EB1726" s="31">
        <v>0</v>
      </c>
      <c r="EC1726" s="31" t="s">
        <v>39747</v>
      </c>
      <c r="ED1726" s="31" t="s">
        <v>41101</v>
      </c>
      <c r="EE1726" s="31"/>
      <c r="EF1726" s="31"/>
      <c r="EG1726" s="31"/>
      <c r="EH1726" s="31"/>
      <c r="EI1726" s="31"/>
      <c r="EJ1726" s="31"/>
    </row>
    <row r="1727" spans="1:140" ht="23.25" customHeight="1">
      <c r="A1727" s="25">
        <v>1725</v>
      </c>
      <c r="B1727" s="30" t="s">
        <v>24150</v>
      </c>
      <c r="C1727" s="31" t="s">
        <v>5023</v>
      </c>
      <c r="D1727" s="30" t="s">
        <v>5023</v>
      </c>
      <c r="E1727" s="30"/>
      <c r="F1727" s="30" t="s">
        <v>36254</v>
      </c>
      <c r="G1727" s="31">
        <f t="shared" si="246"/>
        <v>58</v>
      </c>
      <c r="H1727" s="72">
        <f t="shared" si="247"/>
        <v>52352</v>
      </c>
      <c r="I1727" s="30"/>
      <c r="J1727" s="30" t="s">
        <v>34084</v>
      </c>
      <c r="K1727" s="30" t="s">
        <v>4318</v>
      </c>
      <c r="L1727" s="31" t="s">
        <v>4318</v>
      </c>
      <c r="M1727" s="31" t="s">
        <v>3186</v>
      </c>
      <c r="N1727" s="31" t="s">
        <v>4008</v>
      </c>
      <c r="O1727" s="31" t="s">
        <v>4320</v>
      </c>
      <c r="P1727" s="52" t="s">
        <v>35985</v>
      </c>
      <c r="Q1727" s="31" t="s">
        <v>41952</v>
      </c>
      <c r="R1727" s="31">
        <v>11</v>
      </c>
      <c r="S1727" s="31">
        <v>4</v>
      </c>
      <c r="T1727" s="31"/>
      <c r="U1727" s="31">
        <v>1640</v>
      </c>
      <c r="V1727" s="31" t="s">
        <v>5836</v>
      </c>
      <c r="W1727" s="31" t="s">
        <v>3845</v>
      </c>
      <c r="X1727" s="31" t="s">
        <v>3846</v>
      </c>
      <c r="Y1727" s="31" t="e">
        <f t="shared" ca="1" si="248"/>
        <v>#VALUE!</v>
      </c>
      <c r="Z1727" s="31" t="e">
        <f t="shared" ca="1" si="249"/>
        <v>#VALUE!</v>
      </c>
      <c r="AA1727" s="31"/>
      <c r="AB1727" s="31" t="s">
        <v>11144</v>
      </c>
      <c r="AC1727" s="31" t="s">
        <v>34145</v>
      </c>
      <c r="AD1727" s="31" t="s">
        <v>34145</v>
      </c>
      <c r="AE1727" s="31"/>
      <c r="AF1727" s="31" t="s">
        <v>24701</v>
      </c>
      <c r="AG1727" s="31" t="s">
        <v>4322</v>
      </c>
      <c r="AH1727" s="31" t="s">
        <v>4322</v>
      </c>
      <c r="AI1727" s="31" t="s">
        <v>908</v>
      </c>
      <c r="AJ1727" s="31" t="s">
        <v>3628</v>
      </c>
      <c r="AK1727" s="31">
        <v>151262</v>
      </c>
      <c r="AL1727" s="31" t="s">
        <v>5961</v>
      </c>
      <c r="AM1727" s="31" t="s">
        <v>3688</v>
      </c>
      <c r="AN1727" s="31"/>
      <c r="AO1727" s="31"/>
      <c r="AP1727" s="31" t="s">
        <v>18118</v>
      </c>
      <c r="AQ1727" s="52" t="s">
        <v>38960</v>
      </c>
      <c r="AR1727" s="31" t="s">
        <v>34145</v>
      </c>
      <c r="AS1727" s="31" t="s">
        <v>34145</v>
      </c>
      <c r="AT1727" s="31" t="s">
        <v>39907</v>
      </c>
      <c r="AU1727" s="31"/>
      <c r="AV1727" s="31" t="s">
        <v>20034</v>
      </c>
      <c r="AW1727" s="31" t="s">
        <v>31427</v>
      </c>
      <c r="AX1727" s="29">
        <f t="shared" si="253"/>
        <v>46355</v>
      </c>
      <c r="AY1727" s="31" t="s">
        <v>26346</v>
      </c>
      <c r="AZ1727" s="31" t="s">
        <v>2622</v>
      </c>
      <c r="BA1727" s="30" t="s">
        <v>18118</v>
      </c>
      <c r="BB1727" s="31" t="s">
        <v>8027</v>
      </c>
      <c r="BC1727" s="31"/>
      <c r="BD1727" s="31" t="s">
        <v>1759</v>
      </c>
      <c r="BE1727" s="31" t="s">
        <v>7969</v>
      </c>
      <c r="BF1727" s="31" t="s">
        <v>20034</v>
      </c>
      <c r="BG1727" s="31"/>
      <c r="BH1727" s="31"/>
      <c r="BI1727" s="31" t="s">
        <v>8136</v>
      </c>
      <c r="BJ1727" s="31" t="s">
        <v>20275</v>
      </c>
      <c r="BK1727" s="31" t="str">
        <f t="shared" si="254"/>
        <v>III/c</v>
      </c>
      <c r="BL1727" s="31" t="s">
        <v>8077</v>
      </c>
      <c r="BM1727" s="31"/>
      <c r="BN1727" s="31"/>
      <c r="BO1727" s="31"/>
      <c r="BP1727" s="31" t="s">
        <v>1498</v>
      </c>
      <c r="BQ1727" s="31" t="s">
        <v>3185</v>
      </c>
      <c r="BR1727" s="52" t="s">
        <v>24067</v>
      </c>
      <c r="BS1727" s="31" t="s">
        <v>41838</v>
      </c>
      <c r="BT1727" s="31" t="s">
        <v>3163</v>
      </c>
      <c r="BU1727" s="31" t="s">
        <v>718</v>
      </c>
      <c r="BV1727" s="31" t="s">
        <v>6786</v>
      </c>
      <c r="BW1727" s="31">
        <f t="shared" ca="1" si="250"/>
        <v>13</v>
      </c>
      <c r="BX1727" s="78">
        <f t="shared" ca="1" si="251"/>
        <v>3</v>
      </c>
      <c r="BY1727" s="31"/>
      <c r="BZ1727" s="31" t="s">
        <v>294</v>
      </c>
      <c r="CA1727" s="31" t="s">
        <v>2483</v>
      </c>
      <c r="CB1727" s="31" t="s">
        <v>2519</v>
      </c>
      <c r="CC1727" s="31">
        <v>3</v>
      </c>
      <c r="CD1727" s="31">
        <v>1</v>
      </c>
      <c r="CE1727" s="31" t="s">
        <v>20085</v>
      </c>
      <c r="CF1727" s="31"/>
      <c r="CG1727" s="31"/>
      <c r="CH1727" s="31"/>
      <c r="CI1727" s="31"/>
      <c r="CJ1727" s="31"/>
      <c r="CK1727" s="31"/>
      <c r="CL1727" s="31" t="s">
        <v>38880</v>
      </c>
      <c r="CM1727" s="52" t="s">
        <v>35747</v>
      </c>
      <c r="CN1727" s="31" t="s">
        <v>36751</v>
      </c>
      <c r="CO1727" s="31" t="s">
        <v>39571</v>
      </c>
      <c r="CP1727" s="52" t="s">
        <v>33532</v>
      </c>
      <c r="CQ1727" s="31" t="s">
        <v>36751</v>
      </c>
      <c r="CR1727" s="31">
        <v>4325</v>
      </c>
      <c r="CS1727" s="31" t="s">
        <v>10567</v>
      </c>
      <c r="CT1727" s="31" t="s">
        <v>18413</v>
      </c>
      <c r="CU1727" s="31" t="s">
        <v>4303</v>
      </c>
      <c r="CV1727" s="31" t="s">
        <v>18240</v>
      </c>
      <c r="CW1727" s="31" t="s">
        <v>18241</v>
      </c>
      <c r="CX1727" s="31" t="s">
        <v>18237</v>
      </c>
      <c r="CY1727" s="31"/>
      <c r="CZ1727" s="31"/>
      <c r="DA1727" s="31"/>
      <c r="DB1727" s="31" t="s">
        <v>15747</v>
      </c>
      <c r="DC1727" s="31" t="s">
        <v>15748</v>
      </c>
      <c r="DD1727" s="31" t="s">
        <v>15746</v>
      </c>
      <c r="DE1727" s="31"/>
      <c r="DF1727" s="31"/>
      <c r="DG1727" s="31"/>
      <c r="DH1727" s="31"/>
      <c r="DI1727" s="31" t="s">
        <v>24822</v>
      </c>
      <c r="DJ1727" s="31" t="s">
        <v>24823</v>
      </c>
      <c r="DK1727" s="31"/>
      <c r="DL1727" s="31"/>
      <c r="DM1727" s="38" t="s">
        <v>9250</v>
      </c>
      <c r="DN1727" s="38"/>
      <c r="DO1727" s="35" t="s">
        <v>20503</v>
      </c>
      <c r="DP1727" s="31" t="s">
        <v>31217</v>
      </c>
      <c r="DQ1727" s="31" t="s">
        <v>14224</v>
      </c>
      <c r="DR1727" s="31" t="s">
        <v>14262</v>
      </c>
      <c r="DS1727" s="31" t="s">
        <v>26884</v>
      </c>
      <c r="DT1727" s="31" t="s">
        <v>38128</v>
      </c>
      <c r="DU1727" s="31">
        <v>3</v>
      </c>
      <c r="DV1727" s="31" t="s">
        <v>32167</v>
      </c>
      <c r="DW1727" s="31" t="s">
        <v>1759</v>
      </c>
      <c r="DX1727" s="31" t="s">
        <v>1759</v>
      </c>
      <c r="DY1727" s="31" t="s">
        <v>25815</v>
      </c>
      <c r="DZ1727" s="31" t="s">
        <v>25805</v>
      </c>
      <c r="EA1727" s="31"/>
      <c r="EB1727" s="31">
        <v>0</v>
      </c>
      <c r="EC1727" s="31" t="s">
        <v>40168</v>
      </c>
      <c r="ED1727" s="31" t="s">
        <v>41101</v>
      </c>
      <c r="EE1727" s="31"/>
      <c r="EF1727" s="31"/>
      <c r="EG1727" s="31"/>
      <c r="EH1727" s="31"/>
      <c r="EI1727" s="31"/>
      <c r="EJ1727" s="31"/>
    </row>
    <row r="1728" spans="1:140" ht="23.25" customHeight="1">
      <c r="A1728" s="25">
        <v>1726</v>
      </c>
      <c r="B1728" s="30" t="s">
        <v>32782</v>
      </c>
      <c r="C1728" s="31" t="s">
        <v>6220</v>
      </c>
      <c r="D1728" s="30" t="s">
        <v>32779</v>
      </c>
      <c r="E1728" s="30"/>
      <c r="F1728" s="30" t="s">
        <v>36262</v>
      </c>
      <c r="G1728" s="31">
        <f t="shared" si="246"/>
        <v>58</v>
      </c>
      <c r="H1728" s="72">
        <f t="shared" si="247"/>
        <v>57315</v>
      </c>
      <c r="I1728" s="30" t="s">
        <v>35280</v>
      </c>
      <c r="J1728" s="30" t="s">
        <v>34085</v>
      </c>
      <c r="K1728" s="30" t="s">
        <v>34082</v>
      </c>
      <c r="L1728" s="31" t="s">
        <v>6220</v>
      </c>
      <c r="M1728" s="31" t="s">
        <v>6378</v>
      </c>
      <c r="N1728" s="31" t="s">
        <v>5865</v>
      </c>
      <c r="O1728" s="31" t="s">
        <v>5117</v>
      </c>
      <c r="P1728" s="66" t="s">
        <v>21871</v>
      </c>
      <c r="Q1728" s="29" t="s">
        <v>39999</v>
      </c>
      <c r="R1728" s="31"/>
      <c r="S1728" s="31"/>
      <c r="T1728" s="66" t="s">
        <v>32522</v>
      </c>
      <c r="U1728" s="31"/>
      <c r="V1728" s="31"/>
      <c r="W1728" s="31" t="s">
        <v>5689</v>
      </c>
      <c r="X1728" s="31" t="s">
        <v>29361</v>
      </c>
      <c r="Y1728" s="31" t="e">
        <f t="shared" ca="1" si="248"/>
        <v>#VALUE!</v>
      </c>
      <c r="Z1728" s="31" t="e">
        <f t="shared" ca="1" si="249"/>
        <v>#VALUE!</v>
      </c>
      <c r="AA1728" s="31"/>
      <c r="AB1728" s="31" t="s">
        <v>11144</v>
      </c>
      <c r="AC1728" s="31" t="s">
        <v>34145</v>
      </c>
      <c r="AD1728" s="31" t="s">
        <v>34145</v>
      </c>
      <c r="AE1728" s="31"/>
      <c r="AF1728" s="31" t="s">
        <v>24701</v>
      </c>
      <c r="AG1728" s="31" t="s">
        <v>4322</v>
      </c>
      <c r="AH1728" s="31" t="s">
        <v>4322</v>
      </c>
      <c r="AI1728" s="31" t="s">
        <v>908</v>
      </c>
      <c r="AJ1728" s="31">
        <v>17033</v>
      </c>
      <c r="AK1728" s="31" t="s">
        <v>33846</v>
      </c>
      <c r="AL1728" s="31" t="s">
        <v>29350</v>
      </c>
      <c r="AM1728" s="31" t="s">
        <v>33847</v>
      </c>
      <c r="AN1728" s="31"/>
      <c r="AO1728" s="31"/>
      <c r="AP1728" s="31" t="s">
        <v>3619</v>
      </c>
      <c r="AQ1728" s="31" t="s">
        <v>21693</v>
      </c>
      <c r="AR1728" s="31" t="s">
        <v>34145</v>
      </c>
      <c r="AS1728" s="31" t="s">
        <v>34145</v>
      </c>
      <c r="AT1728" s="31" t="str">
        <f>_xlfn.IFNA(VLOOKUP(D1728,'[1]5. 1 Mei 2022'!$C$7:$F$60,4,FALSE),"")</f>
        <v/>
      </c>
      <c r="AU1728" s="31"/>
      <c r="AV1728" s="31" t="s">
        <v>26001</v>
      </c>
      <c r="AW1728" s="31" t="s">
        <v>21693</v>
      </c>
      <c r="AX1728" s="29">
        <v>44371</v>
      </c>
      <c r="AY1728" s="31" t="s">
        <v>26346</v>
      </c>
      <c r="AZ1728" s="31" t="s">
        <v>225</v>
      </c>
      <c r="BA1728" s="30" t="s">
        <v>3619</v>
      </c>
      <c r="BB1728" s="31"/>
      <c r="BC1728" s="31"/>
      <c r="BD1728" s="31" t="s">
        <v>11423</v>
      </c>
      <c r="BE1728" s="31" t="s">
        <v>7969</v>
      </c>
      <c r="BF1728" s="31" t="s">
        <v>26001</v>
      </c>
      <c r="BG1728" s="31"/>
      <c r="BH1728" s="31"/>
      <c r="BI1728" s="31"/>
      <c r="BJ1728" s="31"/>
      <c r="BK1728" s="31" t="str">
        <f t="shared" si="254"/>
        <v>II/c</v>
      </c>
      <c r="BL1728" s="31"/>
      <c r="BM1728" s="31"/>
      <c r="BN1728" s="31"/>
      <c r="BO1728" s="31"/>
      <c r="BP1728" s="31"/>
      <c r="BQ1728" s="31"/>
      <c r="BR1728" s="31"/>
      <c r="BS1728" s="31"/>
      <c r="BT1728" s="31"/>
      <c r="BU1728" s="31"/>
      <c r="BV1728" s="31" t="s">
        <v>21693</v>
      </c>
      <c r="BW1728" s="31">
        <f t="shared" ca="1" si="250"/>
        <v>1</v>
      </c>
      <c r="BX1728" s="78">
        <f t="shared" ca="1" si="251"/>
        <v>3</v>
      </c>
      <c r="BY1728" s="31"/>
      <c r="BZ1728" s="31"/>
      <c r="CA1728" s="31" t="s">
        <v>2483</v>
      </c>
      <c r="CB1728" s="31" t="s">
        <v>2406</v>
      </c>
      <c r="CC1728" s="31"/>
      <c r="CD1728" s="31"/>
      <c r="CE1728" s="31"/>
      <c r="CF1728" s="31"/>
      <c r="CG1728" s="31"/>
      <c r="CH1728" s="31"/>
      <c r="CI1728" s="31"/>
      <c r="CJ1728" s="31"/>
      <c r="CK1728" s="31"/>
      <c r="CL1728" s="31" t="s">
        <v>33845</v>
      </c>
      <c r="CM1728" s="31" t="s">
        <v>32169</v>
      </c>
      <c r="CN1728" s="31">
        <v>126</v>
      </c>
      <c r="CO1728" s="31" t="s">
        <v>41152</v>
      </c>
      <c r="CP1728" s="31" t="s">
        <v>32169</v>
      </c>
      <c r="CQ1728" s="31">
        <v>126</v>
      </c>
      <c r="CR1728" s="31">
        <v>6902</v>
      </c>
      <c r="CS1728" s="31"/>
      <c r="CT1728" s="31"/>
      <c r="CU1728" s="31"/>
      <c r="CV1728" s="31"/>
      <c r="CW1728" s="31"/>
      <c r="CX1728" s="31"/>
      <c r="CY1728" s="31"/>
      <c r="CZ1728" s="31"/>
      <c r="DA1728" s="31"/>
      <c r="DB1728" s="31"/>
      <c r="DC1728" s="31"/>
      <c r="DD1728" s="31"/>
      <c r="DE1728" s="31"/>
      <c r="DF1728" s="31"/>
      <c r="DG1728" s="31"/>
      <c r="DH1728" s="31"/>
      <c r="DI1728" s="31"/>
      <c r="DJ1728" s="31"/>
      <c r="DK1728" s="31"/>
      <c r="DL1728" s="31"/>
      <c r="DM1728" s="38" t="s">
        <v>33843</v>
      </c>
      <c r="DN1728" s="38"/>
      <c r="DO1728" s="35" t="s">
        <v>33848</v>
      </c>
      <c r="DP1728" s="31" t="s">
        <v>32857</v>
      </c>
      <c r="DQ1728" s="31" t="s">
        <v>33842</v>
      </c>
      <c r="DR1728" s="31" t="s">
        <v>32872</v>
      </c>
      <c r="DS1728" s="31" t="s">
        <v>32883</v>
      </c>
      <c r="DT1728" s="31" t="s">
        <v>33844</v>
      </c>
      <c r="DU1728" s="31"/>
      <c r="DV1728" s="31"/>
      <c r="DW1728" s="31"/>
      <c r="DX1728" s="31"/>
      <c r="DY1728" s="31"/>
      <c r="DZ1728" s="31"/>
      <c r="EA1728" s="31"/>
      <c r="EB1728" s="31"/>
      <c r="EC1728" s="31" t="s">
        <v>40168</v>
      </c>
      <c r="ED1728" s="31" t="s">
        <v>41101</v>
      </c>
      <c r="EE1728" s="31"/>
      <c r="EF1728" s="31"/>
      <c r="EG1728" s="31"/>
      <c r="EH1728" s="31"/>
      <c r="EI1728" s="31"/>
      <c r="EJ1728" s="31"/>
    </row>
    <row r="1729" spans="1:140" ht="23.25" customHeight="1">
      <c r="A1729" s="25">
        <v>1727</v>
      </c>
      <c r="B1729" s="30" t="s">
        <v>30037</v>
      </c>
      <c r="C1729" s="31" t="s">
        <v>4318</v>
      </c>
      <c r="D1729" s="30" t="s">
        <v>30038</v>
      </c>
      <c r="E1729" s="30"/>
      <c r="F1729" s="30" t="s">
        <v>36258</v>
      </c>
      <c r="G1729" s="31">
        <f t="shared" ref="G1729:G1792" si="255">IF(F1729="Ahli Madya",60,IF(F1729="Ahli Utama",65,58))</f>
        <v>58</v>
      </c>
      <c r="H1729" s="72">
        <f t="shared" ref="H1729:H1792" si="256">DATE(YEAR(X1729)+G1729,MONTH(X1729)+1,1)</f>
        <v>55427</v>
      </c>
      <c r="I1729" s="30"/>
      <c r="J1729" s="30" t="s">
        <v>34084</v>
      </c>
      <c r="K1729" s="30" t="s">
        <v>4318</v>
      </c>
      <c r="L1729" s="31" t="s">
        <v>4318</v>
      </c>
      <c r="M1729" s="31" t="s">
        <v>3186</v>
      </c>
      <c r="N1729" s="31" t="s">
        <v>3557</v>
      </c>
      <c r="O1729" s="31" t="s">
        <v>1501</v>
      </c>
      <c r="P1729" s="31" t="s">
        <v>30295</v>
      </c>
      <c r="Q1729" s="31"/>
      <c r="R1729" s="31">
        <v>4</v>
      </c>
      <c r="S1729" s="31">
        <v>11</v>
      </c>
      <c r="T1729" s="31"/>
      <c r="U1729" s="31"/>
      <c r="V1729" s="31"/>
      <c r="W1729" s="31" t="s">
        <v>30062</v>
      </c>
      <c r="X1729" s="31" t="s">
        <v>30063</v>
      </c>
      <c r="Y1729" s="31">
        <f t="shared" ref="Y1729:Y1792" ca="1" si="257">YEAR(NOW())-YEAR(X1729)</f>
        <v>30</v>
      </c>
      <c r="Z1729" s="31" t="str">
        <f t="shared" ref="Z1729:Z1792" ca="1" si="258">IF(AND(Y1729&gt;=21,Y1729&lt;=35),"21-35",IF(AND(Y1729&gt;35,Y1729&lt;=45),"36-45",IF(AND(Y1729&gt;45,Y1729&lt;=58),"46-58",IF(Y1729&gt;58,"Lebih dari 58",0))))</f>
        <v>21-35</v>
      </c>
      <c r="AA1729" s="31"/>
      <c r="AB1729" s="31" t="s">
        <v>30064</v>
      </c>
      <c r="AC1729" s="31" t="s">
        <v>34147</v>
      </c>
      <c r="AD1729" s="31" t="s">
        <v>34147</v>
      </c>
      <c r="AE1729" s="31"/>
      <c r="AF1729" s="31" t="s">
        <v>24699</v>
      </c>
      <c r="AG1729" s="31" t="s">
        <v>5852</v>
      </c>
      <c r="AH1729" s="31" t="s">
        <v>5852</v>
      </c>
      <c r="AI1729" s="31" t="s">
        <v>5828</v>
      </c>
      <c r="AJ1729" s="31" t="s">
        <v>30882</v>
      </c>
      <c r="AK1729" s="31" t="s">
        <v>30883</v>
      </c>
      <c r="AL1729" s="31" t="s">
        <v>15489</v>
      </c>
      <c r="AM1729" s="31" t="s">
        <v>30884</v>
      </c>
      <c r="AN1729" s="31"/>
      <c r="AO1729" s="31"/>
      <c r="AP1729" s="31" t="s">
        <v>2450</v>
      </c>
      <c r="AQ1729" s="31" t="s">
        <v>30074</v>
      </c>
      <c r="AR1729" s="31" t="s">
        <v>34147</v>
      </c>
      <c r="AS1729" s="31" t="s">
        <v>34147</v>
      </c>
      <c r="AT1729" s="31" t="str">
        <f>_xlfn.IFNA(VLOOKUP(D1729,'[1]5. 1 Mei 2022'!$C$7:$F$60,4,FALSE),"")</f>
        <v/>
      </c>
      <c r="AU1729" s="31"/>
      <c r="AV1729" s="31" t="s">
        <v>30085</v>
      </c>
      <c r="AW1729" s="31" t="s">
        <v>30074</v>
      </c>
      <c r="AX1729" s="29">
        <f t="shared" ref="AX1729:AX1760" si="259">AW1729+1903</f>
        <v>46103</v>
      </c>
      <c r="AY1729" s="31" t="s">
        <v>26346</v>
      </c>
      <c r="AZ1729" s="31" t="s">
        <v>527</v>
      </c>
      <c r="BA1729" s="30" t="s">
        <v>2450</v>
      </c>
      <c r="BB1729" s="31"/>
      <c r="BC1729" s="31"/>
      <c r="BD1729" s="31" t="s">
        <v>30242</v>
      </c>
      <c r="BE1729" s="31" t="s">
        <v>7968</v>
      </c>
      <c r="BF1729" s="31" t="s">
        <v>30085</v>
      </c>
      <c r="BG1729" s="31"/>
      <c r="BH1729" s="31"/>
      <c r="BI1729" s="31"/>
      <c r="BJ1729" s="31"/>
      <c r="BK1729" s="31" t="str">
        <f t="shared" si="254"/>
        <v>III/a</v>
      </c>
      <c r="BL1729" s="31"/>
      <c r="BM1729" s="31"/>
      <c r="BN1729" s="31"/>
      <c r="BO1729" s="31"/>
      <c r="BP1729" s="31"/>
      <c r="BQ1729" s="31" t="s">
        <v>23653</v>
      </c>
      <c r="BR1729" s="52" t="s">
        <v>22014</v>
      </c>
      <c r="BS1729" s="73">
        <v>100000</v>
      </c>
      <c r="BT1729" s="31" t="s">
        <v>26137</v>
      </c>
      <c r="BU1729" s="31" t="s">
        <v>30295</v>
      </c>
      <c r="BV1729" s="31" t="s">
        <v>26137</v>
      </c>
      <c r="BW1729" s="31">
        <f t="shared" ref="BW1729:BW1792" ca="1" si="260">YEAR(NOW())-YEAR(BV1729)</f>
        <v>3</v>
      </c>
      <c r="BX1729" s="78">
        <f t="shared" ref="BX1729:BX1792" ca="1" si="261">DATEDIF(BV1729,NOW(),"YM")</f>
        <v>2</v>
      </c>
      <c r="BY1729" s="31"/>
      <c r="BZ1729" s="31"/>
      <c r="CA1729" s="31" t="s">
        <v>2483</v>
      </c>
      <c r="CB1729" s="31" t="s">
        <v>2519</v>
      </c>
      <c r="CC1729" s="31">
        <v>1</v>
      </c>
      <c r="CD1729" s="31">
        <v>1</v>
      </c>
      <c r="CE1729" s="31"/>
      <c r="CF1729" s="31"/>
      <c r="CG1729" s="31"/>
      <c r="CH1729" s="31"/>
      <c r="CI1729" s="31"/>
      <c r="CJ1729" s="31"/>
      <c r="CK1729" s="31"/>
      <c r="CL1729" s="31"/>
      <c r="CM1729" s="31"/>
      <c r="CN1729" s="31"/>
      <c r="CO1729" s="31"/>
      <c r="CP1729" s="31"/>
      <c r="CQ1729" s="31"/>
      <c r="CR1729" s="31">
        <v>6326</v>
      </c>
      <c r="CS1729" s="31"/>
      <c r="CT1729" s="31"/>
      <c r="CU1729" s="31"/>
      <c r="CV1729" s="31"/>
      <c r="CW1729" s="31"/>
      <c r="CX1729" s="31"/>
      <c r="CY1729" s="31"/>
      <c r="CZ1729" s="31"/>
      <c r="DA1729" s="31"/>
      <c r="DB1729" s="31"/>
      <c r="DC1729" s="31"/>
      <c r="DD1729" s="31"/>
      <c r="DE1729" s="31"/>
      <c r="DF1729" s="31"/>
      <c r="DG1729" s="31"/>
      <c r="DH1729" s="31"/>
      <c r="DI1729" s="31"/>
      <c r="DJ1729" s="31"/>
      <c r="DK1729" s="31"/>
      <c r="DL1729" s="31"/>
      <c r="DM1729" s="38" t="s">
        <v>30880</v>
      </c>
      <c r="DN1729" s="38"/>
      <c r="DO1729" s="35" t="s">
        <v>30994</v>
      </c>
      <c r="DP1729" s="31" t="s">
        <v>30878</v>
      </c>
      <c r="DQ1729" s="31" t="s">
        <v>30879</v>
      </c>
      <c r="DR1729" s="31"/>
      <c r="DS1729" s="31" t="s">
        <v>30086</v>
      </c>
      <c r="DT1729" s="31" t="s">
        <v>30881</v>
      </c>
      <c r="DU1729" s="31">
        <v>2</v>
      </c>
      <c r="DV1729" s="31" t="s">
        <v>32165</v>
      </c>
      <c r="DW1729" s="31"/>
      <c r="DX1729" s="31"/>
      <c r="DY1729" s="31"/>
      <c r="DZ1729" s="31"/>
      <c r="EA1729" s="31"/>
      <c r="EB1729" s="31">
        <v>0</v>
      </c>
      <c r="EC1729" s="31" t="s">
        <v>40139</v>
      </c>
      <c r="ED1729" s="31" t="s">
        <v>41101</v>
      </c>
      <c r="EE1729" s="31"/>
      <c r="EF1729" s="31"/>
      <c r="EG1729" s="31"/>
      <c r="EH1729" s="31"/>
      <c r="EI1729" s="31"/>
      <c r="EJ1729" s="31"/>
    </row>
    <row r="1730" spans="1:140" ht="23.25" customHeight="1">
      <c r="A1730" s="25">
        <v>1728</v>
      </c>
      <c r="B1730" s="30" t="s">
        <v>24371</v>
      </c>
      <c r="C1730" s="31" t="s">
        <v>4133</v>
      </c>
      <c r="D1730" s="30" t="s">
        <v>16671</v>
      </c>
      <c r="E1730" s="30"/>
      <c r="F1730" s="30" t="s">
        <v>36262</v>
      </c>
      <c r="G1730" s="31">
        <f t="shared" si="255"/>
        <v>58</v>
      </c>
      <c r="H1730" s="72">
        <f t="shared" si="256"/>
        <v>51349</v>
      </c>
      <c r="I1730" s="30" t="s">
        <v>35345</v>
      </c>
      <c r="J1730" s="30" t="s">
        <v>34085</v>
      </c>
      <c r="K1730" s="30" t="s">
        <v>34083</v>
      </c>
      <c r="L1730" s="31" t="s">
        <v>16726</v>
      </c>
      <c r="M1730" s="31" t="s">
        <v>3186</v>
      </c>
      <c r="N1730" s="31" t="s">
        <v>5865</v>
      </c>
      <c r="O1730" s="31" t="s">
        <v>5117</v>
      </c>
      <c r="P1730" s="31" t="s">
        <v>3738</v>
      </c>
      <c r="Q1730" s="31"/>
      <c r="R1730" s="31"/>
      <c r="S1730" s="31"/>
      <c r="T1730" s="31"/>
      <c r="U1730" s="31" t="s">
        <v>1520</v>
      </c>
      <c r="V1730" s="31"/>
      <c r="W1730" s="31" t="s">
        <v>5914</v>
      </c>
      <c r="X1730" s="31" t="s">
        <v>6289</v>
      </c>
      <c r="Y1730" s="31" t="e">
        <f t="shared" ca="1" si="257"/>
        <v>#VALUE!</v>
      </c>
      <c r="Z1730" s="31" t="e">
        <f t="shared" ca="1" si="258"/>
        <v>#VALUE!</v>
      </c>
      <c r="AA1730" s="31"/>
      <c r="AB1730" s="31" t="s">
        <v>11144</v>
      </c>
      <c r="AC1730" s="31" t="s">
        <v>34145</v>
      </c>
      <c r="AD1730" s="31" t="s">
        <v>34145</v>
      </c>
      <c r="AE1730" s="31"/>
      <c r="AF1730" s="31" t="s">
        <v>24701</v>
      </c>
      <c r="AG1730" s="31" t="s">
        <v>4322</v>
      </c>
      <c r="AH1730" s="31" t="s">
        <v>4322</v>
      </c>
      <c r="AI1730" s="31" t="s">
        <v>908</v>
      </c>
      <c r="AJ1730" s="31" t="s">
        <v>7338</v>
      </c>
      <c r="AK1730" s="31" t="s">
        <v>7339</v>
      </c>
      <c r="AL1730" s="31">
        <v>38321</v>
      </c>
      <c r="AM1730" s="31" t="s">
        <v>7311</v>
      </c>
      <c r="AN1730" s="31"/>
      <c r="AO1730" s="31"/>
      <c r="AP1730" s="31" t="s">
        <v>20019</v>
      </c>
      <c r="AQ1730" s="31" t="s">
        <v>19167</v>
      </c>
      <c r="AR1730" s="31" t="s">
        <v>34145</v>
      </c>
      <c r="AS1730" s="31" t="s">
        <v>34145</v>
      </c>
      <c r="AT1730" s="31" t="str">
        <f>_xlfn.IFNA(VLOOKUP(D1730,'[1]5. 1 Mei 2022'!$C$7:$F$60,4,FALSE),"")</f>
        <v/>
      </c>
      <c r="AU1730" s="31"/>
      <c r="AV1730" s="31" t="s">
        <v>20034</v>
      </c>
      <c r="AW1730" s="31"/>
      <c r="AX1730" s="29">
        <f t="shared" si="259"/>
        <v>1903</v>
      </c>
      <c r="AY1730" s="31" t="s">
        <v>26346</v>
      </c>
      <c r="AZ1730" s="31" t="s">
        <v>20021</v>
      </c>
      <c r="BA1730" s="30" t="s">
        <v>20019</v>
      </c>
      <c r="BB1730" s="31" t="s">
        <v>8026</v>
      </c>
      <c r="BC1730" s="31"/>
      <c r="BD1730" s="31" t="s">
        <v>1759</v>
      </c>
      <c r="BE1730" s="31" t="s">
        <v>7969</v>
      </c>
      <c r="BF1730" s="31" t="s">
        <v>20034</v>
      </c>
      <c r="BG1730" s="31"/>
      <c r="BH1730" s="31"/>
      <c r="BI1730" s="31"/>
      <c r="BJ1730" s="31">
        <v>0</v>
      </c>
      <c r="BK1730" s="31" t="str">
        <f t="shared" si="254"/>
        <v>II/c</v>
      </c>
      <c r="BL1730" s="31"/>
      <c r="BM1730" s="31"/>
      <c r="BN1730" s="31"/>
      <c r="BO1730" s="31"/>
      <c r="BP1730" s="31" t="s">
        <v>1498</v>
      </c>
      <c r="BQ1730" s="31"/>
      <c r="BR1730" s="31"/>
      <c r="BS1730" s="31"/>
      <c r="BT1730" s="31"/>
      <c r="BU1730" s="31"/>
      <c r="BV1730" s="31" t="s">
        <v>2856</v>
      </c>
      <c r="BW1730" s="31">
        <f t="shared" ca="1" si="260"/>
        <v>15</v>
      </c>
      <c r="BX1730" s="78">
        <f t="shared" ca="1" si="261"/>
        <v>3</v>
      </c>
      <c r="BY1730" s="31" t="s">
        <v>3738</v>
      </c>
      <c r="BZ1730" s="31"/>
      <c r="CA1730" s="31" t="s">
        <v>2483</v>
      </c>
      <c r="CB1730" s="31" t="s">
        <v>2519</v>
      </c>
      <c r="CC1730" s="31">
        <v>1</v>
      </c>
      <c r="CD1730" s="31">
        <v>1</v>
      </c>
      <c r="CE1730" s="31" t="s">
        <v>20085</v>
      </c>
      <c r="CF1730" s="31"/>
      <c r="CG1730" s="31"/>
      <c r="CH1730" s="31"/>
      <c r="CI1730" s="31"/>
      <c r="CJ1730" s="31"/>
      <c r="CK1730" s="31"/>
      <c r="CL1730" s="31" t="s">
        <v>22080</v>
      </c>
      <c r="CM1730" s="31" t="s">
        <v>22081</v>
      </c>
      <c r="CN1730" s="31">
        <v>123</v>
      </c>
      <c r="CO1730" s="31" t="s">
        <v>25532</v>
      </c>
      <c r="CP1730" s="31" t="s">
        <v>22081</v>
      </c>
      <c r="CQ1730" s="31">
        <v>123</v>
      </c>
      <c r="CR1730" s="31">
        <v>4204</v>
      </c>
      <c r="CS1730" s="31" t="s">
        <v>3488</v>
      </c>
      <c r="CT1730" s="31"/>
      <c r="CU1730" s="31" t="s">
        <v>2047</v>
      </c>
      <c r="CV1730" s="31" t="s">
        <v>8359</v>
      </c>
      <c r="CW1730" s="31" t="s">
        <v>8360</v>
      </c>
      <c r="CX1730" s="31" t="s">
        <v>8346</v>
      </c>
      <c r="CY1730" s="31"/>
      <c r="CZ1730" s="31"/>
      <c r="DA1730" s="31"/>
      <c r="DB1730" s="31" t="s">
        <v>15747</v>
      </c>
      <c r="DC1730" s="31" t="s">
        <v>15750</v>
      </c>
      <c r="DD1730" s="31" t="s">
        <v>15746</v>
      </c>
      <c r="DE1730" s="31"/>
      <c r="DF1730" s="31"/>
      <c r="DG1730" s="31"/>
      <c r="DH1730" s="31"/>
      <c r="DI1730" s="31" t="s">
        <v>24822</v>
      </c>
      <c r="DJ1730" s="31" t="s">
        <v>24823</v>
      </c>
      <c r="DK1730" s="31"/>
      <c r="DL1730" s="31"/>
      <c r="DM1730" s="38" t="s">
        <v>9481</v>
      </c>
      <c r="DN1730" s="38"/>
      <c r="DO1730" s="35" t="s">
        <v>10693</v>
      </c>
      <c r="DP1730" s="31" t="s">
        <v>31194</v>
      </c>
      <c r="DQ1730" s="31" t="s">
        <v>11039</v>
      </c>
      <c r="DR1730" s="31"/>
      <c r="DS1730" s="31" t="s">
        <v>27119</v>
      </c>
      <c r="DT1730" s="31" t="s">
        <v>38129</v>
      </c>
      <c r="DU1730" s="31">
        <v>3</v>
      </c>
      <c r="DV1730" s="31" t="s">
        <v>32167</v>
      </c>
      <c r="DW1730" s="31" t="s">
        <v>1759</v>
      </c>
      <c r="DX1730" s="31" t="s">
        <v>1759</v>
      </c>
      <c r="DY1730" s="31" t="s">
        <v>24758</v>
      </c>
      <c r="DZ1730" s="31" t="s">
        <v>21842</v>
      </c>
      <c r="EA1730" s="31"/>
      <c r="EB1730" s="31">
        <v>870139</v>
      </c>
      <c r="EC1730" s="31" t="s">
        <v>40168</v>
      </c>
      <c r="ED1730" s="31" t="s">
        <v>41101</v>
      </c>
      <c r="EE1730" s="31"/>
      <c r="EF1730" s="31"/>
      <c r="EG1730" s="31"/>
      <c r="EH1730" s="31"/>
      <c r="EI1730" s="31"/>
      <c r="EJ1730" s="31"/>
    </row>
    <row r="1731" spans="1:140" ht="23.25" customHeight="1">
      <c r="A1731" s="25">
        <v>1729</v>
      </c>
      <c r="B1731" s="30" t="s">
        <v>21375</v>
      </c>
      <c r="C1731" s="31" t="s">
        <v>7769</v>
      </c>
      <c r="D1731" s="30" t="s">
        <v>16710</v>
      </c>
      <c r="E1731" s="30"/>
      <c r="F1731" s="30" t="s">
        <v>36262</v>
      </c>
      <c r="G1731" s="31">
        <f t="shared" si="255"/>
        <v>58</v>
      </c>
      <c r="H1731" s="72">
        <f t="shared" si="256"/>
        <v>51592</v>
      </c>
      <c r="I1731" s="30" t="s">
        <v>35346</v>
      </c>
      <c r="J1731" s="30" t="s">
        <v>34085</v>
      </c>
      <c r="K1731" s="30" t="s">
        <v>34083</v>
      </c>
      <c r="L1731" s="31" t="s">
        <v>16726</v>
      </c>
      <c r="M1731" s="31" t="s">
        <v>3186</v>
      </c>
      <c r="N1731" s="31" t="s">
        <v>5865</v>
      </c>
      <c r="O1731" s="31" t="s">
        <v>5117</v>
      </c>
      <c r="P1731" s="31" t="s">
        <v>3738</v>
      </c>
      <c r="Q1731" s="31"/>
      <c r="R1731" s="31"/>
      <c r="S1731" s="31"/>
      <c r="T1731" s="31"/>
      <c r="U1731" s="31" t="s">
        <v>4275</v>
      </c>
      <c r="V1731" s="31"/>
      <c r="W1731" s="31" t="s">
        <v>6910</v>
      </c>
      <c r="X1731" s="31" t="s">
        <v>3401</v>
      </c>
      <c r="Y1731" s="31">
        <f t="shared" ca="1" si="257"/>
        <v>40</v>
      </c>
      <c r="Z1731" s="31" t="str">
        <f t="shared" ca="1" si="258"/>
        <v>36-45</v>
      </c>
      <c r="AA1731" s="31"/>
      <c r="AB1731" s="31" t="s">
        <v>11151</v>
      </c>
      <c r="AC1731" s="31" t="s">
        <v>34153</v>
      </c>
      <c r="AD1731" s="31" t="s">
        <v>34194</v>
      </c>
      <c r="AE1731" s="31"/>
      <c r="AF1731" s="31" t="s">
        <v>24700</v>
      </c>
      <c r="AG1731" s="31" t="s">
        <v>5851</v>
      </c>
      <c r="AH1731" s="31" t="s">
        <v>7895</v>
      </c>
      <c r="AI1731" s="31" t="s">
        <v>908</v>
      </c>
      <c r="AJ1731" s="31"/>
      <c r="AK1731" s="31"/>
      <c r="AL1731" s="31"/>
      <c r="AM1731" s="31"/>
      <c r="AN1731" s="31"/>
      <c r="AO1731" s="31"/>
      <c r="AP1731" s="31" t="s">
        <v>33003</v>
      </c>
      <c r="AQ1731" s="31"/>
      <c r="AR1731" s="31" t="s">
        <v>34148</v>
      </c>
      <c r="AS1731" s="31" t="s">
        <v>34148</v>
      </c>
      <c r="AT1731" s="31" t="str">
        <f>_xlfn.IFNA(VLOOKUP(D1731,'[1]5. 1 Mei 2022'!$C$7:$F$60,4,FALSE),"")</f>
        <v/>
      </c>
      <c r="AU1731" s="31"/>
      <c r="AV1731" s="31" t="s">
        <v>5449</v>
      </c>
      <c r="AW1731" s="31"/>
      <c r="AX1731" s="29">
        <f t="shared" si="259"/>
        <v>1903</v>
      </c>
      <c r="AY1731" s="31" t="s">
        <v>26346</v>
      </c>
      <c r="AZ1731" s="31" t="s">
        <v>33005</v>
      </c>
      <c r="BA1731" s="30" t="s">
        <v>33003</v>
      </c>
      <c r="BB1731" s="31" t="s">
        <v>22916</v>
      </c>
      <c r="BC1731" s="31"/>
      <c r="BD1731" s="31" t="s">
        <v>21142</v>
      </c>
      <c r="BE1731" s="31" t="s">
        <v>7968</v>
      </c>
      <c r="BF1731" s="31" t="s">
        <v>5449</v>
      </c>
      <c r="BG1731" s="31"/>
      <c r="BH1731" s="31"/>
      <c r="BI1731" s="31"/>
      <c r="BJ1731" s="31">
        <v>0</v>
      </c>
      <c r="BK1731" s="31" t="str">
        <f t="shared" si="254"/>
        <v>II/c</v>
      </c>
      <c r="BL1731" s="31"/>
      <c r="BM1731" s="31"/>
      <c r="BN1731" s="31"/>
      <c r="BO1731" s="31" t="s">
        <v>4762</v>
      </c>
      <c r="BP1731" s="31" t="s">
        <v>1498</v>
      </c>
      <c r="BQ1731" s="31"/>
      <c r="BR1731" s="31"/>
      <c r="BS1731" s="31"/>
      <c r="BT1731" s="31"/>
      <c r="BU1731" s="31"/>
      <c r="BV1731" s="31" t="s">
        <v>2480</v>
      </c>
      <c r="BW1731" s="31">
        <f t="shared" ca="1" si="260"/>
        <v>17</v>
      </c>
      <c r="BX1731" s="78">
        <f t="shared" ca="1" si="261"/>
        <v>3</v>
      </c>
      <c r="BY1731" s="31" t="s">
        <v>3738</v>
      </c>
      <c r="BZ1731" s="31"/>
      <c r="CA1731" s="31" t="s">
        <v>2483</v>
      </c>
      <c r="CB1731" s="31" t="s">
        <v>2406</v>
      </c>
      <c r="CC1731" s="31" t="s">
        <v>1498</v>
      </c>
      <c r="CD1731" s="31" t="s">
        <v>1498</v>
      </c>
      <c r="CE1731" s="31" t="s">
        <v>20085</v>
      </c>
      <c r="CF1731" s="31"/>
      <c r="CG1731" s="31"/>
      <c r="CH1731" s="31"/>
      <c r="CI1731" s="31"/>
      <c r="CJ1731" s="31"/>
      <c r="CK1731" s="31"/>
      <c r="CL1731" s="31"/>
      <c r="CM1731" s="31"/>
      <c r="CN1731" s="31"/>
      <c r="CO1731" s="31"/>
      <c r="CP1731" s="31"/>
      <c r="CQ1731" s="31"/>
      <c r="CR1731" s="31">
        <v>3171</v>
      </c>
      <c r="CS1731" s="31"/>
      <c r="CT1731" s="31"/>
      <c r="CU1731" s="31"/>
      <c r="CV1731" s="31"/>
      <c r="CW1731" s="31"/>
      <c r="CX1731" s="31"/>
      <c r="CY1731" s="31"/>
      <c r="CZ1731" s="31"/>
      <c r="DA1731" s="31"/>
      <c r="DB1731" s="31"/>
      <c r="DC1731" s="31"/>
      <c r="DD1731" s="31"/>
      <c r="DE1731" s="31"/>
      <c r="DF1731" s="31"/>
      <c r="DG1731" s="31"/>
      <c r="DH1731" s="31"/>
      <c r="DI1731" s="31"/>
      <c r="DJ1731" s="31"/>
      <c r="DK1731" s="31"/>
      <c r="DL1731" s="31"/>
      <c r="DM1731" s="38" t="s">
        <v>9393</v>
      </c>
      <c r="DN1731" s="38"/>
      <c r="DO1731" s="35" t="s">
        <v>10740</v>
      </c>
      <c r="DP1731" s="31" t="s">
        <v>10933</v>
      </c>
      <c r="DQ1731" s="31" t="s">
        <v>7767</v>
      </c>
      <c r="DR1731" s="31"/>
      <c r="DS1731" s="31" t="s">
        <v>27426</v>
      </c>
      <c r="DT1731" s="31" t="s">
        <v>38130</v>
      </c>
      <c r="DU1731" s="31">
        <v>3</v>
      </c>
      <c r="DV1731" s="31" t="s">
        <v>32167</v>
      </c>
      <c r="DW1731" s="31"/>
      <c r="DX1731" s="31"/>
      <c r="DY1731" s="31"/>
      <c r="DZ1731" s="31"/>
      <c r="EA1731" s="31"/>
      <c r="EB1731" s="31">
        <v>555522</v>
      </c>
      <c r="EC1731" s="31" t="s">
        <v>39747</v>
      </c>
      <c r="ED1731" s="31" t="s">
        <v>41101</v>
      </c>
      <c r="EE1731" s="31"/>
      <c r="EF1731" s="31"/>
      <c r="EG1731" s="31"/>
      <c r="EH1731" s="31"/>
      <c r="EI1731" s="31"/>
      <c r="EJ1731" s="31"/>
    </row>
    <row r="1732" spans="1:140" ht="23.25" customHeight="1">
      <c r="A1732" s="25">
        <v>1730</v>
      </c>
      <c r="B1732" s="30" t="s">
        <v>21308</v>
      </c>
      <c r="C1732" s="31">
        <v>140368636</v>
      </c>
      <c r="D1732" s="30" t="s">
        <v>334</v>
      </c>
      <c r="E1732" s="30"/>
      <c r="F1732" s="30" t="s">
        <v>36257</v>
      </c>
      <c r="G1732" s="31">
        <f t="shared" si="255"/>
        <v>58</v>
      </c>
      <c r="H1732" s="72">
        <f t="shared" si="256"/>
        <v>50891</v>
      </c>
      <c r="I1732" s="30"/>
      <c r="J1732" s="30" t="s">
        <v>34084</v>
      </c>
      <c r="K1732" s="30" t="s">
        <v>4318</v>
      </c>
      <c r="L1732" s="31" t="s">
        <v>4318</v>
      </c>
      <c r="M1732" s="31" t="s">
        <v>3186</v>
      </c>
      <c r="N1732" s="31" t="s">
        <v>5797</v>
      </c>
      <c r="O1732" s="31" t="s">
        <v>5271</v>
      </c>
      <c r="P1732" s="31" t="s">
        <v>30542</v>
      </c>
      <c r="Q1732" s="31"/>
      <c r="R1732" s="31">
        <v>14</v>
      </c>
      <c r="S1732" s="31">
        <v>0</v>
      </c>
      <c r="T1732" s="31"/>
      <c r="U1732" s="31">
        <v>696</v>
      </c>
      <c r="V1732" s="31"/>
      <c r="W1732" s="31" t="s">
        <v>6910</v>
      </c>
      <c r="X1732" s="31" t="s">
        <v>3515</v>
      </c>
      <c r="Y1732" s="31" t="e">
        <f t="shared" ca="1" si="257"/>
        <v>#VALUE!</v>
      </c>
      <c r="Z1732" s="31" t="e">
        <f t="shared" ca="1" si="258"/>
        <v>#VALUE!</v>
      </c>
      <c r="AA1732" s="31"/>
      <c r="AB1732" s="31" t="s">
        <v>4601</v>
      </c>
      <c r="AC1732" s="31" t="s">
        <v>34147</v>
      </c>
      <c r="AD1732" s="31" t="s">
        <v>34147</v>
      </c>
      <c r="AE1732" s="31"/>
      <c r="AF1732" s="31" t="s">
        <v>24699</v>
      </c>
      <c r="AG1732" s="31" t="s">
        <v>5852</v>
      </c>
      <c r="AH1732" s="31" t="s">
        <v>5852</v>
      </c>
      <c r="AI1732" s="31" t="s">
        <v>728</v>
      </c>
      <c r="AJ1732" s="31" t="s">
        <v>16212</v>
      </c>
      <c r="AK1732" s="31" t="s">
        <v>16211</v>
      </c>
      <c r="AL1732" s="31" t="s">
        <v>16210</v>
      </c>
      <c r="AM1732" s="31" t="s">
        <v>2984</v>
      </c>
      <c r="AN1732" s="31"/>
      <c r="AO1732" s="31"/>
      <c r="AP1732" s="31" t="s">
        <v>4602</v>
      </c>
      <c r="AQ1732" s="31" t="s">
        <v>20332</v>
      </c>
      <c r="AR1732" s="31" t="s">
        <v>34147</v>
      </c>
      <c r="AS1732" s="31" t="s">
        <v>34147</v>
      </c>
      <c r="AT1732" s="31" t="str">
        <f>_xlfn.IFNA(VLOOKUP(D1732,'[1]5. 1 Mei 2022'!$C$7:$F$60,4,FALSE),"")</f>
        <v/>
      </c>
      <c r="AU1732" s="31"/>
      <c r="AV1732" s="31" t="s">
        <v>33547</v>
      </c>
      <c r="AW1732" s="31" t="s">
        <v>20332</v>
      </c>
      <c r="AX1732" s="29">
        <f t="shared" si="259"/>
        <v>46524</v>
      </c>
      <c r="AY1732" s="31" t="s">
        <v>26346</v>
      </c>
      <c r="AZ1732" s="31" t="s">
        <v>528</v>
      </c>
      <c r="BA1732" s="30" t="s">
        <v>4435</v>
      </c>
      <c r="BB1732" s="31"/>
      <c r="BC1732" s="31"/>
      <c r="BD1732" s="31" t="s">
        <v>7971</v>
      </c>
      <c r="BE1732" s="31" t="s">
        <v>7968</v>
      </c>
      <c r="BF1732" s="31" t="s">
        <v>33547</v>
      </c>
      <c r="BG1732" s="31"/>
      <c r="BH1732" s="31"/>
      <c r="BI1732" s="31"/>
      <c r="BJ1732" s="31" t="s">
        <v>21615</v>
      </c>
      <c r="BK1732" s="31" t="str">
        <f t="shared" si="254"/>
        <v>III/d</v>
      </c>
      <c r="BL1732" s="31" t="s">
        <v>8077</v>
      </c>
      <c r="BM1732" s="31"/>
      <c r="BN1732" s="31"/>
      <c r="BO1732" s="31"/>
      <c r="BP1732" s="31" t="s">
        <v>1498</v>
      </c>
      <c r="BQ1732" s="31" t="s">
        <v>21615</v>
      </c>
      <c r="BR1732" s="31" t="s">
        <v>18580</v>
      </c>
      <c r="BS1732" s="31" t="s">
        <v>30503</v>
      </c>
      <c r="BT1732" s="31" t="s">
        <v>2481</v>
      </c>
      <c r="BU1732" s="31"/>
      <c r="BV1732" s="31" t="s">
        <v>4100</v>
      </c>
      <c r="BW1732" s="31">
        <f t="shared" ca="1" si="260"/>
        <v>20</v>
      </c>
      <c r="BX1732" s="78">
        <f t="shared" ca="1" si="261"/>
        <v>3</v>
      </c>
      <c r="BY1732" s="31"/>
      <c r="BZ1732" s="31"/>
      <c r="CA1732" s="31" t="s">
        <v>2483</v>
      </c>
      <c r="CB1732" s="31" t="s">
        <v>2519</v>
      </c>
      <c r="CC1732" s="31">
        <v>1</v>
      </c>
      <c r="CD1732" s="31">
        <v>1</v>
      </c>
      <c r="CE1732" s="31" t="s">
        <v>20085</v>
      </c>
      <c r="CF1732" s="31"/>
      <c r="CG1732" s="31"/>
      <c r="CH1732" s="31"/>
      <c r="CI1732" s="31"/>
      <c r="CJ1732" s="31"/>
      <c r="CK1732" s="31"/>
      <c r="CL1732" s="31" t="s">
        <v>41958</v>
      </c>
      <c r="CM1732" s="52" t="s">
        <v>41959</v>
      </c>
      <c r="CN1732" s="31">
        <v>128</v>
      </c>
      <c r="CO1732" s="52" t="s">
        <v>41960</v>
      </c>
      <c r="CP1732" s="52" t="s">
        <v>41959</v>
      </c>
      <c r="CQ1732" s="31">
        <v>128</v>
      </c>
      <c r="CR1732" s="31">
        <v>3795</v>
      </c>
      <c r="CS1732" s="31" t="s">
        <v>17998</v>
      </c>
      <c r="CT1732" s="31" t="s">
        <v>17999</v>
      </c>
      <c r="CU1732" s="31" t="s">
        <v>8465</v>
      </c>
      <c r="CV1732" s="31" t="s">
        <v>17200</v>
      </c>
      <c r="CW1732" s="31" t="s">
        <v>17201</v>
      </c>
      <c r="CX1732" s="31" t="s">
        <v>17248</v>
      </c>
      <c r="CY1732" s="31"/>
      <c r="CZ1732" s="31"/>
      <c r="DA1732" s="31"/>
      <c r="DB1732" s="31"/>
      <c r="DC1732" s="31"/>
      <c r="DD1732" s="31"/>
      <c r="DE1732" s="31"/>
      <c r="DF1732" s="31"/>
      <c r="DG1732" s="31"/>
      <c r="DH1732" s="31"/>
      <c r="DI1732" s="31"/>
      <c r="DJ1732" s="31"/>
      <c r="DK1732" s="31"/>
      <c r="DL1732" s="31"/>
      <c r="DM1732" s="38" t="s">
        <v>9592</v>
      </c>
      <c r="DN1732" s="38"/>
      <c r="DO1732" s="35">
        <v>0</v>
      </c>
      <c r="DP1732" s="31" t="s">
        <v>13726</v>
      </c>
      <c r="DQ1732" s="31" t="s">
        <v>20789</v>
      </c>
      <c r="DR1732" s="31" t="s">
        <v>6819</v>
      </c>
      <c r="DS1732" s="31" t="s">
        <v>27231</v>
      </c>
      <c r="DT1732" s="31" t="s">
        <v>38131</v>
      </c>
      <c r="DU1732" s="31">
        <v>2</v>
      </c>
      <c r="DV1732" s="31" t="s">
        <v>32164</v>
      </c>
      <c r="DW1732" s="31"/>
      <c r="DX1732" s="31"/>
      <c r="DY1732" s="31" t="s">
        <v>40626</v>
      </c>
      <c r="DZ1732" s="52" t="s">
        <v>21432</v>
      </c>
      <c r="EA1732" s="52" t="s">
        <v>40627</v>
      </c>
      <c r="EB1732" s="31">
        <v>0</v>
      </c>
      <c r="EC1732" s="31" t="s">
        <v>40142</v>
      </c>
      <c r="ED1732" s="31" t="s">
        <v>41101</v>
      </c>
      <c r="EE1732" s="31"/>
      <c r="EF1732" s="31"/>
      <c r="EG1732" s="31"/>
      <c r="EH1732" s="31"/>
      <c r="EI1732" s="31"/>
      <c r="EJ1732" s="31"/>
    </row>
    <row r="1733" spans="1:140" ht="23.25" customHeight="1">
      <c r="A1733" s="25">
        <v>1731</v>
      </c>
      <c r="B1733" s="30" t="s">
        <v>18703</v>
      </c>
      <c r="C1733" s="31">
        <v>140375833</v>
      </c>
      <c r="D1733" s="30" t="s">
        <v>335</v>
      </c>
      <c r="E1733" s="30"/>
      <c r="F1733" s="30" t="s">
        <v>36255</v>
      </c>
      <c r="G1733" s="31">
        <f t="shared" si="255"/>
        <v>58</v>
      </c>
      <c r="H1733" s="72">
        <f t="shared" si="256"/>
        <v>50952</v>
      </c>
      <c r="I1733" s="30"/>
      <c r="J1733" s="30" t="s">
        <v>34084</v>
      </c>
      <c r="K1733" s="30" t="s">
        <v>4318</v>
      </c>
      <c r="L1733" s="31" t="s">
        <v>4318</v>
      </c>
      <c r="M1733" s="31" t="s">
        <v>3186</v>
      </c>
      <c r="N1733" s="31" t="s">
        <v>3557</v>
      </c>
      <c r="O1733" s="31" t="s">
        <v>1501</v>
      </c>
      <c r="P1733" s="52" t="s">
        <v>35985</v>
      </c>
      <c r="Q1733" s="31" t="s">
        <v>41953</v>
      </c>
      <c r="R1733" s="31">
        <v>14</v>
      </c>
      <c r="S1733" s="31">
        <v>3</v>
      </c>
      <c r="T1733" s="31"/>
      <c r="U1733" s="31">
        <v>1532</v>
      </c>
      <c r="V1733" s="31" t="s">
        <v>6148</v>
      </c>
      <c r="W1733" s="31" t="s">
        <v>5269</v>
      </c>
      <c r="X1733" s="31" t="s">
        <v>3764</v>
      </c>
      <c r="Y1733" s="31">
        <f t="shared" ca="1" si="257"/>
        <v>42</v>
      </c>
      <c r="Z1733" s="31" t="str">
        <f t="shared" ca="1" si="258"/>
        <v>36-45</v>
      </c>
      <c r="AA1733" s="31"/>
      <c r="AB1733" s="31" t="s">
        <v>11168</v>
      </c>
      <c r="AC1733" s="31" t="s">
        <v>34147</v>
      </c>
      <c r="AD1733" s="31" t="s">
        <v>34147</v>
      </c>
      <c r="AE1733" s="31"/>
      <c r="AF1733" s="31" t="s">
        <v>24699</v>
      </c>
      <c r="AG1733" s="31" t="s">
        <v>5852</v>
      </c>
      <c r="AH1733" s="31" t="s">
        <v>5852</v>
      </c>
      <c r="AI1733" s="31" t="s">
        <v>908</v>
      </c>
      <c r="AJ1733" s="31">
        <v>12034</v>
      </c>
      <c r="AK1733" s="31">
        <v>43912034014</v>
      </c>
      <c r="AL1733" s="31" t="s">
        <v>13898</v>
      </c>
      <c r="AM1733" s="31" t="s">
        <v>11854</v>
      </c>
      <c r="AN1733" s="31"/>
      <c r="AO1733" s="31"/>
      <c r="AP1733" s="31" t="s">
        <v>4602</v>
      </c>
      <c r="AQ1733" s="31"/>
      <c r="AR1733" s="31" t="s">
        <v>34147</v>
      </c>
      <c r="AS1733" s="31" t="s">
        <v>34147</v>
      </c>
      <c r="AT1733" s="31" t="str">
        <f>_xlfn.IFNA(VLOOKUP(D1733,'[1]5. 1 Mei 2022'!$C$7:$F$60,4,FALSE),"")</f>
        <v/>
      </c>
      <c r="AU1733" s="31"/>
      <c r="AV1733" s="31" t="s">
        <v>6581</v>
      </c>
      <c r="AW1733" s="31"/>
      <c r="AX1733" s="29">
        <f t="shared" si="259"/>
        <v>1903</v>
      </c>
      <c r="AY1733" s="31" t="s">
        <v>26346</v>
      </c>
      <c r="AZ1733" s="31" t="s">
        <v>528</v>
      </c>
      <c r="BA1733" s="30" t="s">
        <v>4435</v>
      </c>
      <c r="BB1733" s="31"/>
      <c r="BC1733" s="31"/>
      <c r="BD1733" s="31" t="s">
        <v>20056</v>
      </c>
      <c r="BE1733" s="31" t="s">
        <v>7973</v>
      </c>
      <c r="BF1733" s="31" t="s">
        <v>6581</v>
      </c>
      <c r="BG1733" s="31"/>
      <c r="BH1733" s="31"/>
      <c r="BI1733" s="31" t="s">
        <v>8124</v>
      </c>
      <c r="BJ1733" s="31" t="s">
        <v>20273</v>
      </c>
      <c r="BK1733" s="31" t="str">
        <f t="shared" si="254"/>
        <v>III/a</v>
      </c>
      <c r="BL1733" s="31" t="s">
        <v>8077</v>
      </c>
      <c r="BM1733" s="31"/>
      <c r="BN1733" s="31"/>
      <c r="BO1733" s="31"/>
      <c r="BP1733" s="31" t="s">
        <v>1498</v>
      </c>
      <c r="BQ1733" s="31" t="s">
        <v>20300</v>
      </c>
      <c r="BR1733" s="52" t="s">
        <v>24067</v>
      </c>
      <c r="BS1733" s="31" t="s">
        <v>41839</v>
      </c>
      <c r="BT1733" s="31" t="s">
        <v>1172</v>
      </c>
      <c r="BU1733" s="31" t="s">
        <v>3163</v>
      </c>
      <c r="BV1733" s="31" t="s">
        <v>1904</v>
      </c>
      <c r="BW1733" s="31">
        <f t="shared" ca="1" si="260"/>
        <v>19</v>
      </c>
      <c r="BX1733" s="78">
        <f t="shared" ca="1" si="261"/>
        <v>3</v>
      </c>
      <c r="BY1733" s="31"/>
      <c r="BZ1733" s="31"/>
      <c r="CA1733" s="31" t="s">
        <v>2483</v>
      </c>
      <c r="CB1733" s="31" t="s">
        <v>2519</v>
      </c>
      <c r="CC1733" s="31">
        <v>2</v>
      </c>
      <c r="CD1733" s="31">
        <v>1</v>
      </c>
      <c r="CE1733" s="31" t="s">
        <v>20085</v>
      </c>
      <c r="CF1733" s="31"/>
      <c r="CG1733" s="31"/>
      <c r="CH1733" s="31"/>
      <c r="CI1733" s="31"/>
      <c r="CJ1733" s="31"/>
      <c r="CK1733" s="31"/>
      <c r="CL1733" s="31" t="s">
        <v>26377</v>
      </c>
      <c r="CM1733" s="31" t="s">
        <v>26378</v>
      </c>
      <c r="CN1733" s="31">
        <v>124</v>
      </c>
      <c r="CO1733" s="31" t="s">
        <v>28388</v>
      </c>
      <c r="CP1733" s="31" t="s">
        <v>26378</v>
      </c>
      <c r="CQ1733" s="31">
        <v>124</v>
      </c>
      <c r="CR1733" s="31">
        <v>3820</v>
      </c>
      <c r="CS1733" s="31" t="s">
        <v>18908</v>
      </c>
      <c r="CT1733" s="31"/>
      <c r="CU1733" s="31"/>
      <c r="CV1733" s="31"/>
      <c r="CW1733" s="31"/>
      <c r="CX1733" s="31"/>
      <c r="CY1733" s="31"/>
      <c r="CZ1733" s="31"/>
      <c r="DA1733" s="31"/>
      <c r="DB1733" s="31"/>
      <c r="DC1733" s="31"/>
      <c r="DD1733" s="31"/>
      <c r="DE1733" s="31"/>
      <c r="DF1733" s="31"/>
      <c r="DG1733" s="31"/>
      <c r="DH1733" s="31"/>
      <c r="DI1733" s="31" t="s">
        <v>18625</v>
      </c>
      <c r="DJ1733" s="31" t="s">
        <v>18626</v>
      </c>
      <c r="DK1733" s="31"/>
      <c r="DL1733" s="31"/>
      <c r="DM1733" s="38" t="s">
        <v>9730</v>
      </c>
      <c r="DN1733" s="38"/>
      <c r="DO1733" s="35">
        <v>0</v>
      </c>
      <c r="DP1733" s="31" t="s">
        <v>14661</v>
      </c>
      <c r="DQ1733" s="31" t="s">
        <v>14662</v>
      </c>
      <c r="DR1733" s="31" t="s">
        <v>16768</v>
      </c>
      <c r="DS1733" s="31" t="s">
        <v>27360</v>
      </c>
      <c r="DT1733" s="31" t="s">
        <v>30780</v>
      </c>
      <c r="DU1733" s="31">
        <v>0</v>
      </c>
      <c r="DV1733" s="31"/>
      <c r="DW1733" s="31"/>
      <c r="DX1733" s="31"/>
      <c r="DY1733" s="31" t="s">
        <v>32918</v>
      </c>
      <c r="DZ1733" s="31" t="s">
        <v>32534</v>
      </c>
      <c r="EA1733" s="31" t="s">
        <v>28916</v>
      </c>
      <c r="EB1733" s="31">
        <v>0</v>
      </c>
      <c r="EC1733" s="31" t="s">
        <v>40142</v>
      </c>
      <c r="ED1733" s="31" t="s">
        <v>41101</v>
      </c>
      <c r="EE1733" s="31"/>
      <c r="EF1733" s="31"/>
      <c r="EG1733" s="31"/>
      <c r="EH1733" s="31"/>
      <c r="EI1733" s="31"/>
      <c r="EJ1733" s="31"/>
    </row>
    <row r="1734" spans="1:140" ht="23.25" customHeight="1">
      <c r="A1734" s="25">
        <v>1732</v>
      </c>
      <c r="B1734" s="30" t="s">
        <v>16537</v>
      </c>
      <c r="C1734" s="31">
        <v>140350612</v>
      </c>
      <c r="D1734" s="30" t="s">
        <v>402</v>
      </c>
      <c r="E1734" s="30"/>
      <c r="F1734" s="30" t="s">
        <v>36254</v>
      </c>
      <c r="G1734" s="31">
        <f t="shared" si="255"/>
        <v>58</v>
      </c>
      <c r="H1734" s="72">
        <f t="shared" si="256"/>
        <v>48853</v>
      </c>
      <c r="I1734" s="30"/>
      <c r="J1734" s="30" t="s">
        <v>34084</v>
      </c>
      <c r="K1734" s="30" t="s">
        <v>4318</v>
      </c>
      <c r="L1734" s="31" t="s">
        <v>4318</v>
      </c>
      <c r="M1734" s="31" t="s">
        <v>3186</v>
      </c>
      <c r="N1734" s="31" t="s">
        <v>5797</v>
      </c>
      <c r="O1734" s="31" t="s">
        <v>5271</v>
      </c>
      <c r="P1734" s="31" t="s">
        <v>23973</v>
      </c>
      <c r="Q1734" s="31"/>
      <c r="R1734" s="31">
        <v>18</v>
      </c>
      <c r="S1734" s="31">
        <v>1</v>
      </c>
      <c r="T1734" s="31"/>
      <c r="U1734" s="31">
        <v>962</v>
      </c>
      <c r="V1734" s="31"/>
      <c r="W1734" s="31" t="s">
        <v>6910</v>
      </c>
      <c r="X1734" s="31" t="s">
        <v>3405</v>
      </c>
      <c r="Y1734" s="31">
        <f t="shared" ca="1" si="257"/>
        <v>48</v>
      </c>
      <c r="Z1734" s="31" t="str">
        <f t="shared" ca="1" si="258"/>
        <v>46-58</v>
      </c>
      <c r="AA1734" s="31"/>
      <c r="AB1734" s="31" t="s">
        <v>15849</v>
      </c>
      <c r="AC1734" s="31" t="s">
        <v>34147</v>
      </c>
      <c r="AD1734" s="31" t="s">
        <v>34147</v>
      </c>
      <c r="AE1734" s="31"/>
      <c r="AF1734" s="31" t="s">
        <v>24699</v>
      </c>
      <c r="AG1734" s="31" t="s">
        <v>5852</v>
      </c>
      <c r="AH1734" s="31" t="s">
        <v>5852</v>
      </c>
      <c r="AI1734" s="31" t="s">
        <v>908</v>
      </c>
      <c r="AJ1734" s="31"/>
      <c r="AK1734" s="31"/>
      <c r="AL1734" s="31"/>
      <c r="AM1734" s="31"/>
      <c r="AN1734" s="31"/>
      <c r="AO1734" s="31"/>
      <c r="AP1734" s="31" t="s">
        <v>33006</v>
      </c>
      <c r="AQ1734" s="31"/>
      <c r="AR1734" s="31" t="s">
        <v>34147</v>
      </c>
      <c r="AS1734" s="31" t="s">
        <v>34147</v>
      </c>
      <c r="AT1734" s="31" t="str">
        <f>_xlfn.IFNA(VLOOKUP(D1734,'[1]5. 1 Mei 2022'!$C$7:$F$60,4,FALSE),"")</f>
        <v/>
      </c>
      <c r="AU1734" s="31"/>
      <c r="AV1734" s="31" t="s">
        <v>7772</v>
      </c>
      <c r="AW1734" s="31" t="s">
        <v>11500</v>
      </c>
      <c r="AX1734" s="29">
        <f t="shared" si="259"/>
        <v>44517</v>
      </c>
      <c r="AY1734" s="31" t="s">
        <v>26346</v>
      </c>
      <c r="AZ1734" s="31" t="s">
        <v>530</v>
      </c>
      <c r="BA1734" s="30" t="s">
        <v>33006</v>
      </c>
      <c r="BB1734" s="31"/>
      <c r="BC1734" s="31"/>
      <c r="BD1734" s="31" t="s">
        <v>20054</v>
      </c>
      <c r="BE1734" s="31" t="s">
        <v>7973</v>
      </c>
      <c r="BF1734" s="31" t="s">
        <v>7772</v>
      </c>
      <c r="BG1734" s="31"/>
      <c r="BH1734" s="31"/>
      <c r="BI1734" s="31" t="s">
        <v>8121</v>
      </c>
      <c r="BJ1734" s="31" t="s">
        <v>3822</v>
      </c>
      <c r="BK1734" s="31" t="str">
        <f t="shared" si="254"/>
        <v>III/d</v>
      </c>
      <c r="BL1734" s="31" t="s">
        <v>8077</v>
      </c>
      <c r="BM1734" s="31"/>
      <c r="BN1734" s="31"/>
      <c r="BO1734" s="31"/>
      <c r="BP1734" s="31" t="s">
        <v>1498</v>
      </c>
      <c r="BQ1734" s="31" t="s">
        <v>3822</v>
      </c>
      <c r="BR1734" s="31" t="s">
        <v>17977</v>
      </c>
      <c r="BS1734" s="31" t="s">
        <v>24065</v>
      </c>
      <c r="BT1734" s="31" t="s">
        <v>6555</v>
      </c>
      <c r="BU1734" s="31"/>
      <c r="BV1734" s="31" t="s">
        <v>7214</v>
      </c>
      <c r="BW1734" s="31">
        <f t="shared" ca="1" si="260"/>
        <v>24</v>
      </c>
      <c r="BX1734" s="78">
        <f t="shared" ca="1" si="261"/>
        <v>3</v>
      </c>
      <c r="BY1734" s="31"/>
      <c r="BZ1734" s="31"/>
      <c r="CA1734" s="31" t="s">
        <v>2483</v>
      </c>
      <c r="CB1734" s="31" t="s">
        <v>2519</v>
      </c>
      <c r="CC1734" s="31">
        <v>1</v>
      </c>
      <c r="CD1734" s="31">
        <v>1</v>
      </c>
      <c r="CE1734" s="31" t="s">
        <v>20085</v>
      </c>
      <c r="CF1734" s="31"/>
      <c r="CG1734" s="31">
        <v>2010</v>
      </c>
      <c r="CH1734" s="31"/>
      <c r="CI1734" s="31"/>
      <c r="CJ1734" s="31"/>
      <c r="CK1734" s="31"/>
      <c r="CL1734" s="31" t="s">
        <v>23802</v>
      </c>
      <c r="CM1734" s="31" t="s">
        <v>22431</v>
      </c>
      <c r="CN1734" s="31">
        <v>123</v>
      </c>
      <c r="CO1734" s="31" t="s">
        <v>23803</v>
      </c>
      <c r="CP1734" s="31" t="s">
        <v>22431</v>
      </c>
      <c r="CQ1734" s="31">
        <v>123</v>
      </c>
      <c r="CR1734" s="31">
        <v>3918</v>
      </c>
      <c r="CS1734" s="31" t="s">
        <v>3190</v>
      </c>
      <c r="CT1734" s="31"/>
      <c r="CU1734" s="31" t="s">
        <v>3191</v>
      </c>
      <c r="CV1734" s="31" t="s">
        <v>8476</v>
      </c>
      <c r="CW1734" s="31" t="s">
        <v>11159</v>
      </c>
      <c r="CX1734" s="31" t="s">
        <v>6176</v>
      </c>
      <c r="CY1734" s="31"/>
      <c r="CZ1734" s="31"/>
      <c r="DA1734" s="31"/>
      <c r="DB1734" s="31" t="s">
        <v>8696</v>
      </c>
      <c r="DC1734" s="31"/>
      <c r="DD1734" s="31" t="s">
        <v>6187</v>
      </c>
      <c r="DE1734" s="31"/>
      <c r="DF1734" s="31"/>
      <c r="DG1734" s="31"/>
      <c r="DH1734" s="31"/>
      <c r="DI1734" s="31" t="s">
        <v>25386</v>
      </c>
      <c r="DJ1734" s="31" t="s">
        <v>25387</v>
      </c>
      <c r="DK1734" s="31"/>
      <c r="DL1734" s="31"/>
      <c r="DM1734" s="38" t="s">
        <v>9603</v>
      </c>
      <c r="DN1734" s="38"/>
      <c r="DO1734" s="35" t="s">
        <v>31502</v>
      </c>
      <c r="DP1734" s="31" t="s">
        <v>13419</v>
      </c>
      <c r="DQ1734" s="31" t="s">
        <v>13418</v>
      </c>
      <c r="DR1734" s="31"/>
      <c r="DS1734" s="31" t="s">
        <v>27241</v>
      </c>
      <c r="DT1734" s="31" t="s">
        <v>28164</v>
      </c>
      <c r="DU1734" s="31">
        <v>3</v>
      </c>
      <c r="DV1734" s="31" t="s">
        <v>32167</v>
      </c>
      <c r="DW1734" s="31"/>
      <c r="DX1734" s="31"/>
      <c r="DY1734" s="31" t="s">
        <v>34056</v>
      </c>
      <c r="DZ1734" s="31" t="s">
        <v>25272</v>
      </c>
      <c r="EA1734" s="31" t="s">
        <v>34057</v>
      </c>
      <c r="EB1734" s="31">
        <v>0</v>
      </c>
      <c r="EC1734" s="31" t="s">
        <v>7772</v>
      </c>
      <c r="ED1734" s="31" t="s">
        <v>41101</v>
      </c>
      <c r="EE1734" s="31"/>
      <c r="EF1734" s="31"/>
      <c r="EG1734" s="31"/>
      <c r="EH1734" s="31"/>
      <c r="EI1734" s="31"/>
      <c r="EJ1734" s="31"/>
    </row>
    <row r="1735" spans="1:140" ht="23.25" customHeight="1">
      <c r="A1735" s="25">
        <v>1733</v>
      </c>
      <c r="B1735" s="30" t="s">
        <v>24237</v>
      </c>
      <c r="C1735" s="31">
        <v>140336616</v>
      </c>
      <c r="D1735" s="30" t="s">
        <v>81</v>
      </c>
      <c r="E1735" s="30"/>
      <c r="F1735" s="30" t="s">
        <v>36254</v>
      </c>
      <c r="G1735" s="31">
        <f t="shared" si="255"/>
        <v>58</v>
      </c>
      <c r="H1735" s="72">
        <f t="shared" si="256"/>
        <v>49430</v>
      </c>
      <c r="I1735" s="30"/>
      <c r="J1735" s="30" t="s">
        <v>34084</v>
      </c>
      <c r="K1735" s="30" t="s">
        <v>4318</v>
      </c>
      <c r="L1735" s="31" t="s">
        <v>4318</v>
      </c>
      <c r="M1735" s="31" t="s">
        <v>3186</v>
      </c>
      <c r="N1735" s="31" t="s">
        <v>5797</v>
      </c>
      <c r="O1735" s="31" t="s">
        <v>5271</v>
      </c>
      <c r="P1735" s="31" t="s">
        <v>23973</v>
      </c>
      <c r="Q1735" s="31"/>
      <c r="R1735" s="31">
        <v>20</v>
      </c>
      <c r="S1735" s="31">
        <v>0</v>
      </c>
      <c r="T1735" s="31"/>
      <c r="U1735" s="31">
        <v>1459</v>
      </c>
      <c r="V1735" s="31"/>
      <c r="W1735" s="31" t="s">
        <v>6910</v>
      </c>
      <c r="X1735" s="31" t="s">
        <v>5175</v>
      </c>
      <c r="Y1735" s="31" t="e">
        <f t="shared" ca="1" si="257"/>
        <v>#VALUE!</v>
      </c>
      <c r="Z1735" s="31" t="e">
        <f t="shared" ca="1" si="258"/>
        <v>#VALUE!</v>
      </c>
      <c r="AA1735" s="31"/>
      <c r="AB1735" s="31" t="s">
        <v>11144</v>
      </c>
      <c r="AC1735" s="31" t="s">
        <v>34145</v>
      </c>
      <c r="AD1735" s="31" t="s">
        <v>34145</v>
      </c>
      <c r="AE1735" s="31"/>
      <c r="AF1735" s="31" t="s">
        <v>24701</v>
      </c>
      <c r="AG1735" s="31" t="s">
        <v>4322</v>
      </c>
      <c r="AH1735" s="31" t="s">
        <v>4322</v>
      </c>
      <c r="AI1735" s="31" t="s">
        <v>908</v>
      </c>
      <c r="AJ1735" s="31">
        <v>99113</v>
      </c>
      <c r="AK1735" s="31" t="s">
        <v>7613</v>
      </c>
      <c r="AL1735" s="31" t="s">
        <v>4981</v>
      </c>
      <c r="AM1735" s="31" t="s">
        <v>4978</v>
      </c>
      <c r="AN1735" s="31"/>
      <c r="AO1735" s="31"/>
      <c r="AP1735" s="31" t="s">
        <v>33003</v>
      </c>
      <c r="AQ1735" s="31" t="s">
        <v>31449</v>
      </c>
      <c r="AR1735" s="31" t="s">
        <v>34145</v>
      </c>
      <c r="AS1735" s="31" t="s">
        <v>34145</v>
      </c>
      <c r="AT1735" s="31" t="str">
        <f>_xlfn.IFNA(VLOOKUP(D1735,'[1]5. 1 Mei 2022'!$C$7:$F$60,4,FALSE),"")</f>
        <v/>
      </c>
      <c r="AU1735" s="31"/>
      <c r="AV1735" s="31" t="s">
        <v>20033</v>
      </c>
      <c r="AW1735" s="31" t="s">
        <v>31449</v>
      </c>
      <c r="AX1735" s="29">
        <f t="shared" si="259"/>
        <v>46331</v>
      </c>
      <c r="AY1735" s="31" t="s">
        <v>26346</v>
      </c>
      <c r="AZ1735" s="31" t="s">
        <v>33005</v>
      </c>
      <c r="BA1735" s="30" t="s">
        <v>33003</v>
      </c>
      <c r="BB1735" s="31" t="s">
        <v>22916</v>
      </c>
      <c r="BC1735" s="31"/>
      <c r="BD1735" s="31" t="s">
        <v>7997</v>
      </c>
      <c r="BE1735" s="31" t="s">
        <v>7969</v>
      </c>
      <c r="BF1735" s="31" t="s">
        <v>20033</v>
      </c>
      <c r="BG1735" s="31"/>
      <c r="BH1735" s="31"/>
      <c r="BI1735" s="31" t="s">
        <v>8136</v>
      </c>
      <c r="BJ1735" s="31" t="s">
        <v>3185</v>
      </c>
      <c r="BK1735" s="31" t="str">
        <f t="shared" si="254"/>
        <v>III/d</v>
      </c>
      <c r="BL1735" s="31" t="s">
        <v>8077</v>
      </c>
      <c r="BM1735" s="31"/>
      <c r="BN1735" s="31"/>
      <c r="BO1735" s="31"/>
      <c r="BP1735" s="31" t="s">
        <v>1498</v>
      </c>
      <c r="BQ1735" s="31" t="s">
        <v>3185</v>
      </c>
      <c r="BR1735" s="31" t="s">
        <v>21838</v>
      </c>
      <c r="BS1735" s="31" t="s">
        <v>24019</v>
      </c>
      <c r="BT1735" s="31" t="s">
        <v>1694</v>
      </c>
      <c r="BU1735" s="31"/>
      <c r="BV1735" s="31" t="s">
        <v>1316</v>
      </c>
      <c r="BW1735" s="31">
        <f t="shared" ca="1" si="260"/>
        <v>28</v>
      </c>
      <c r="BX1735" s="78">
        <f t="shared" ca="1" si="261"/>
        <v>3</v>
      </c>
      <c r="BY1735" s="31"/>
      <c r="BZ1735" s="31"/>
      <c r="CA1735" s="31" t="s">
        <v>2483</v>
      </c>
      <c r="CB1735" s="31" t="s">
        <v>2406</v>
      </c>
      <c r="CC1735" s="31" t="s">
        <v>1498</v>
      </c>
      <c r="CD1735" s="31" t="s">
        <v>1498</v>
      </c>
      <c r="CE1735" s="31" t="s">
        <v>20085</v>
      </c>
      <c r="CF1735" s="31"/>
      <c r="CG1735" s="31">
        <v>2007</v>
      </c>
      <c r="CH1735" s="31"/>
      <c r="CI1735" s="31"/>
      <c r="CJ1735" s="31"/>
      <c r="CK1735" s="31"/>
      <c r="CL1735" s="31" t="s">
        <v>38863</v>
      </c>
      <c r="CM1735" s="52" t="s">
        <v>33509</v>
      </c>
      <c r="CN1735" s="31" t="s">
        <v>36751</v>
      </c>
      <c r="CO1735" s="31" t="s">
        <v>38864</v>
      </c>
      <c r="CP1735" s="52" t="s">
        <v>33509</v>
      </c>
      <c r="CQ1735" s="31" t="s">
        <v>36751</v>
      </c>
      <c r="CR1735" s="31">
        <v>3462</v>
      </c>
      <c r="CS1735" s="31" t="s">
        <v>8315</v>
      </c>
      <c r="CT1735" s="31"/>
      <c r="CU1735" s="31" t="s">
        <v>8314</v>
      </c>
      <c r="CV1735" s="31" t="s">
        <v>8347</v>
      </c>
      <c r="CW1735" s="31" t="s">
        <v>8348</v>
      </c>
      <c r="CX1735" s="31" t="s">
        <v>8346</v>
      </c>
      <c r="CY1735" s="31"/>
      <c r="CZ1735" s="31"/>
      <c r="DA1735" s="31"/>
      <c r="DB1735" s="31" t="s">
        <v>15747</v>
      </c>
      <c r="DC1735" s="31" t="s">
        <v>15757</v>
      </c>
      <c r="DD1735" s="31" t="s">
        <v>15746</v>
      </c>
      <c r="DE1735" s="31"/>
      <c r="DF1735" s="31"/>
      <c r="DG1735" s="31"/>
      <c r="DH1735" s="31"/>
      <c r="DI1735" s="31" t="s">
        <v>24822</v>
      </c>
      <c r="DJ1735" s="31" t="s">
        <v>24823</v>
      </c>
      <c r="DK1735" s="31"/>
      <c r="DL1735" s="31"/>
      <c r="DM1735" s="38" t="s">
        <v>9337</v>
      </c>
      <c r="DN1735" s="38"/>
      <c r="DO1735" s="35">
        <v>0</v>
      </c>
      <c r="DP1735" s="31" t="s">
        <v>13195</v>
      </c>
      <c r="DQ1735" s="31" t="s">
        <v>20788</v>
      </c>
      <c r="DR1735" s="31"/>
      <c r="DS1735" s="31" t="s">
        <v>26978</v>
      </c>
      <c r="DT1735" s="31" t="s">
        <v>38132</v>
      </c>
      <c r="DU1735" s="31">
        <v>3</v>
      </c>
      <c r="DV1735" s="31" t="s">
        <v>32167</v>
      </c>
      <c r="DW1735" s="31" t="s">
        <v>7997</v>
      </c>
      <c r="DX1735" s="31" t="s">
        <v>7997</v>
      </c>
      <c r="DY1735" s="31" t="s">
        <v>36134</v>
      </c>
      <c r="DZ1735" s="52" t="s">
        <v>36110</v>
      </c>
      <c r="EA1735" s="52" t="s">
        <v>35699</v>
      </c>
      <c r="EB1735" s="31">
        <v>296972</v>
      </c>
      <c r="EC1735" s="31" t="s">
        <v>40168</v>
      </c>
      <c r="ED1735" s="31" t="s">
        <v>41101</v>
      </c>
      <c r="EE1735" s="31"/>
      <c r="EF1735" s="31"/>
      <c r="EG1735" s="31"/>
      <c r="EH1735" s="31"/>
      <c r="EI1735" s="31"/>
      <c r="EJ1735" s="31"/>
    </row>
    <row r="1736" spans="1:140" ht="23.25" customHeight="1">
      <c r="A1736" s="25">
        <v>1734</v>
      </c>
      <c r="B1736" s="30" t="s">
        <v>21363</v>
      </c>
      <c r="C1736" s="31" t="s">
        <v>6279</v>
      </c>
      <c r="D1736" s="30" t="s">
        <v>16700</v>
      </c>
      <c r="E1736" s="30"/>
      <c r="F1736" s="30" t="s">
        <v>36262</v>
      </c>
      <c r="G1736" s="31">
        <f t="shared" si="255"/>
        <v>58</v>
      </c>
      <c r="H1736" s="72">
        <f t="shared" si="256"/>
        <v>47331</v>
      </c>
      <c r="I1736" s="30" t="s">
        <v>35347</v>
      </c>
      <c r="J1736" s="30" t="s">
        <v>34085</v>
      </c>
      <c r="K1736" s="30" t="s">
        <v>34083</v>
      </c>
      <c r="L1736" s="31" t="s">
        <v>16726</v>
      </c>
      <c r="M1736" s="31" t="s">
        <v>3186</v>
      </c>
      <c r="N1736" s="31" t="s">
        <v>5865</v>
      </c>
      <c r="O1736" s="31" t="s">
        <v>5117</v>
      </c>
      <c r="P1736" s="31" t="s">
        <v>3738</v>
      </c>
      <c r="Q1736" s="31"/>
      <c r="R1736" s="31"/>
      <c r="S1736" s="31"/>
      <c r="T1736" s="31"/>
      <c r="U1736" s="31" t="s">
        <v>2131</v>
      </c>
      <c r="V1736" s="31"/>
      <c r="W1736" s="31" t="s">
        <v>6910</v>
      </c>
      <c r="X1736" s="31" t="s">
        <v>6437</v>
      </c>
      <c r="Y1736" s="31" t="e">
        <f t="shared" ca="1" si="257"/>
        <v>#VALUE!</v>
      </c>
      <c r="Z1736" s="31" t="e">
        <f t="shared" ca="1" si="258"/>
        <v>#VALUE!</v>
      </c>
      <c r="AA1736" s="31"/>
      <c r="AB1736" s="31" t="s">
        <v>11155</v>
      </c>
      <c r="AC1736" s="31" t="s">
        <v>34153</v>
      </c>
      <c r="AD1736" s="31" t="s">
        <v>34194</v>
      </c>
      <c r="AE1736" s="31"/>
      <c r="AF1736" s="31" t="s">
        <v>24700</v>
      </c>
      <c r="AG1736" s="31" t="s">
        <v>7895</v>
      </c>
      <c r="AH1736" s="31" t="s">
        <v>7895</v>
      </c>
      <c r="AI1736" s="31" t="s">
        <v>908</v>
      </c>
      <c r="AJ1736" s="31">
        <v>49200934</v>
      </c>
      <c r="AK1736" s="31" t="s">
        <v>2974</v>
      </c>
      <c r="AL1736" s="31">
        <v>34941</v>
      </c>
      <c r="AM1736" s="31" t="s">
        <v>2975</v>
      </c>
      <c r="AN1736" s="31"/>
      <c r="AO1736" s="31"/>
      <c r="AP1736" s="31" t="s">
        <v>33725</v>
      </c>
      <c r="AQ1736" s="52" t="s">
        <v>32747</v>
      </c>
      <c r="AR1736" s="31" t="s">
        <v>34148</v>
      </c>
      <c r="AS1736" s="31" t="s">
        <v>34148</v>
      </c>
      <c r="AT1736" s="31" t="s">
        <v>35615</v>
      </c>
      <c r="AU1736" s="31"/>
      <c r="AV1736" s="31" t="s">
        <v>4214</v>
      </c>
      <c r="AW1736" s="52" t="s">
        <v>32747</v>
      </c>
      <c r="AX1736" s="29">
        <f t="shared" si="259"/>
        <v>46677</v>
      </c>
      <c r="AY1736" s="31" t="s">
        <v>26340</v>
      </c>
      <c r="AZ1736" s="31" t="s">
        <v>26343</v>
      </c>
      <c r="BA1736" s="30" t="s">
        <v>33725</v>
      </c>
      <c r="BB1736" s="31"/>
      <c r="BC1736" s="31"/>
      <c r="BD1736" s="31" t="s">
        <v>23497</v>
      </c>
      <c r="BE1736" s="31" t="s">
        <v>7968</v>
      </c>
      <c r="BF1736" s="31" t="s">
        <v>4214</v>
      </c>
      <c r="BG1736" s="31"/>
      <c r="BH1736" s="31"/>
      <c r="BI1736" s="31"/>
      <c r="BJ1736" s="31">
        <v>0</v>
      </c>
      <c r="BK1736" s="31" t="str">
        <f t="shared" si="254"/>
        <v>II/c</v>
      </c>
      <c r="BL1736" s="31"/>
      <c r="BM1736" s="31"/>
      <c r="BN1736" s="31"/>
      <c r="BO1736" s="31"/>
      <c r="BP1736" s="31" t="s">
        <v>1498</v>
      </c>
      <c r="BQ1736" s="31"/>
      <c r="BR1736" s="31"/>
      <c r="BS1736" s="31"/>
      <c r="BT1736" s="31"/>
      <c r="BU1736" s="31"/>
      <c r="BV1736" s="31" t="s">
        <v>6736</v>
      </c>
      <c r="BW1736" s="31">
        <f t="shared" ca="1" si="260"/>
        <v>17</v>
      </c>
      <c r="BX1736" s="78">
        <f t="shared" ca="1" si="261"/>
        <v>3</v>
      </c>
      <c r="BY1736" s="31" t="s">
        <v>3738</v>
      </c>
      <c r="BZ1736" s="31"/>
      <c r="CA1736" s="31" t="s">
        <v>2483</v>
      </c>
      <c r="CB1736" s="31" t="s">
        <v>2406</v>
      </c>
      <c r="CC1736" s="31" t="s">
        <v>1498</v>
      </c>
      <c r="CD1736" s="31" t="s">
        <v>1498</v>
      </c>
      <c r="CE1736" s="31" t="s">
        <v>20085</v>
      </c>
      <c r="CF1736" s="31"/>
      <c r="CG1736" s="31"/>
      <c r="CH1736" s="31"/>
      <c r="CI1736" s="31"/>
      <c r="CJ1736" s="31"/>
      <c r="CK1736" s="31"/>
      <c r="CL1736" s="31"/>
      <c r="CM1736" s="31"/>
      <c r="CN1736" s="31"/>
      <c r="CO1736" s="31"/>
      <c r="CP1736" s="31"/>
      <c r="CQ1736" s="31"/>
      <c r="CR1736" s="31">
        <v>1241</v>
      </c>
      <c r="CS1736" s="31"/>
      <c r="CT1736" s="31"/>
      <c r="CU1736" s="31"/>
      <c r="CV1736" s="31" t="s">
        <v>19182</v>
      </c>
      <c r="CW1736" s="31" t="s">
        <v>11275</v>
      </c>
      <c r="CX1736" s="31" t="s">
        <v>4970</v>
      </c>
      <c r="CY1736" s="31"/>
      <c r="CZ1736" s="31"/>
      <c r="DA1736" s="31"/>
      <c r="DB1736" s="31"/>
      <c r="DC1736" s="31"/>
      <c r="DD1736" s="31"/>
      <c r="DE1736" s="31"/>
      <c r="DF1736" s="31"/>
      <c r="DG1736" s="31"/>
      <c r="DH1736" s="31"/>
      <c r="DI1736" s="31"/>
      <c r="DJ1736" s="31"/>
      <c r="DK1736" s="31"/>
      <c r="DL1736" s="31"/>
      <c r="DM1736" s="38" t="s">
        <v>9782</v>
      </c>
      <c r="DN1736" s="38"/>
      <c r="DO1736" s="35" t="s">
        <v>10731</v>
      </c>
      <c r="DP1736" s="31" t="s">
        <v>31351</v>
      </c>
      <c r="DQ1736" s="31" t="s">
        <v>11063</v>
      </c>
      <c r="DR1736" s="31"/>
      <c r="DS1736" s="31" t="s">
        <v>27415</v>
      </c>
      <c r="DT1736" s="31" t="s">
        <v>28201</v>
      </c>
      <c r="DU1736" s="31">
        <v>3</v>
      </c>
      <c r="DV1736" s="31" t="s">
        <v>32167</v>
      </c>
      <c r="DW1736" s="31"/>
      <c r="DX1736" s="31"/>
      <c r="DY1736" s="31"/>
      <c r="DZ1736" s="31"/>
      <c r="EA1736" s="31"/>
      <c r="EB1736" s="31">
        <v>0</v>
      </c>
      <c r="EC1736" s="31" t="s">
        <v>40170</v>
      </c>
      <c r="ED1736" s="31" t="s">
        <v>41101</v>
      </c>
      <c r="EE1736" s="31"/>
      <c r="EF1736" s="31"/>
      <c r="EG1736" s="31"/>
      <c r="EH1736" s="31"/>
      <c r="EI1736" s="31"/>
      <c r="EJ1736" s="31"/>
    </row>
    <row r="1737" spans="1:140" ht="23.25" customHeight="1">
      <c r="A1737" s="25">
        <v>1735</v>
      </c>
      <c r="B1737" s="30" t="s">
        <v>30145</v>
      </c>
      <c r="C1737" s="31">
        <v>140367985</v>
      </c>
      <c r="D1737" s="30" t="s">
        <v>1343</v>
      </c>
      <c r="E1737" s="30"/>
      <c r="F1737" s="30" t="s">
        <v>36257</v>
      </c>
      <c r="G1737" s="31">
        <f t="shared" si="255"/>
        <v>58</v>
      </c>
      <c r="H1737" s="72">
        <f t="shared" si="256"/>
        <v>48488</v>
      </c>
      <c r="I1737" s="30"/>
      <c r="J1737" s="30" t="s">
        <v>34084</v>
      </c>
      <c r="K1737" s="30" t="s">
        <v>4318</v>
      </c>
      <c r="L1737" s="31" t="s">
        <v>4318</v>
      </c>
      <c r="M1737" s="31" t="s">
        <v>3186</v>
      </c>
      <c r="N1737" s="31" t="s">
        <v>5797</v>
      </c>
      <c r="O1737" s="31" t="s">
        <v>5271</v>
      </c>
      <c r="P1737" s="31" t="s">
        <v>15640</v>
      </c>
      <c r="Q1737" s="31"/>
      <c r="R1737" s="31">
        <v>16</v>
      </c>
      <c r="S1737" s="31">
        <v>0</v>
      </c>
      <c r="T1737" s="31"/>
      <c r="U1737" s="31">
        <v>305</v>
      </c>
      <c r="V1737" s="31" t="s">
        <v>3448</v>
      </c>
      <c r="W1737" s="31" t="s">
        <v>6910</v>
      </c>
      <c r="X1737" s="31" t="s">
        <v>5416</v>
      </c>
      <c r="Y1737" s="31" t="e">
        <f t="shared" ca="1" si="257"/>
        <v>#VALUE!</v>
      </c>
      <c r="Z1737" s="31" t="e">
        <f t="shared" ca="1" si="258"/>
        <v>#VALUE!</v>
      </c>
      <c r="AA1737" s="31"/>
      <c r="AB1737" s="31" t="s">
        <v>10501</v>
      </c>
      <c r="AC1737" s="31" t="s">
        <v>34146</v>
      </c>
      <c r="AD1737" s="31" t="s">
        <v>34146</v>
      </c>
      <c r="AE1737" s="31"/>
      <c r="AF1737" s="31" t="s">
        <v>14478</v>
      </c>
      <c r="AG1737" s="31" t="s">
        <v>5851</v>
      </c>
      <c r="AH1737" s="31" t="s">
        <v>4322</v>
      </c>
      <c r="AI1737" s="31" t="s">
        <v>728</v>
      </c>
      <c r="AJ1737" s="31" t="s">
        <v>28434</v>
      </c>
      <c r="AK1737" s="31"/>
      <c r="AL1737" s="31" t="s">
        <v>28435</v>
      </c>
      <c r="AM1737" s="31" t="s">
        <v>1201</v>
      </c>
      <c r="AN1737" s="31"/>
      <c r="AO1737" s="31"/>
      <c r="AP1737" s="31" t="s">
        <v>18118</v>
      </c>
      <c r="AQ1737" s="31" t="s">
        <v>18565</v>
      </c>
      <c r="AR1737" s="31" t="s">
        <v>34146</v>
      </c>
      <c r="AS1737" s="31" t="s">
        <v>34146</v>
      </c>
      <c r="AT1737" s="31" t="str">
        <f>_xlfn.IFNA(VLOOKUP(D1737,'[1]5. 1 Mei 2022'!$C$7:$F$60,4,FALSE),"")</f>
        <v/>
      </c>
      <c r="AU1737" s="31"/>
      <c r="AV1737" s="31" t="s">
        <v>21600</v>
      </c>
      <c r="AW1737" s="31" t="s">
        <v>31203</v>
      </c>
      <c r="AX1737" s="29" t="e">
        <f t="shared" si="259"/>
        <v>#VALUE!</v>
      </c>
      <c r="AY1737" s="31" t="s">
        <v>26346</v>
      </c>
      <c r="AZ1737" s="31" t="s">
        <v>2622</v>
      </c>
      <c r="BA1737" s="30" t="s">
        <v>18118</v>
      </c>
      <c r="BB1737" s="31" t="s">
        <v>24735</v>
      </c>
      <c r="BC1737" s="31"/>
      <c r="BD1737" s="31" t="s">
        <v>7997</v>
      </c>
      <c r="BE1737" s="31" t="s">
        <v>7969</v>
      </c>
      <c r="BF1737" s="31" t="s">
        <v>21600</v>
      </c>
      <c r="BG1737" s="31" t="s">
        <v>22701</v>
      </c>
      <c r="BH1737" s="31"/>
      <c r="BI1737" s="31" t="s">
        <v>14478</v>
      </c>
      <c r="BJ1737" s="31" t="s">
        <v>20282</v>
      </c>
      <c r="BK1737" s="31" t="str">
        <f t="shared" si="254"/>
        <v>III/d</v>
      </c>
      <c r="BL1737" s="31" t="s">
        <v>8077</v>
      </c>
      <c r="BM1737" s="31"/>
      <c r="BN1737" s="31"/>
      <c r="BO1737" s="31"/>
      <c r="BP1737" s="31" t="s">
        <v>1498</v>
      </c>
      <c r="BQ1737" s="31" t="s">
        <v>20282</v>
      </c>
      <c r="BR1737" s="31" t="s">
        <v>17826</v>
      </c>
      <c r="BS1737" s="31" t="s">
        <v>20307</v>
      </c>
      <c r="BT1737" s="31" t="s">
        <v>6324</v>
      </c>
      <c r="BU1737" s="31"/>
      <c r="BV1737" s="31" t="s">
        <v>7624</v>
      </c>
      <c r="BW1737" s="31">
        <f t="shared" ca="1" si="260"/>
        <v>19</v>
      </c>
      <c r="BX1737" s="78">
        <f t="shared" ca="1" si="261"/>
        <v>3</v>
      </c>
      <c r="BY1737" s="31"/>
      <c r="BZ1737" s="31" t="s">
        <v>3715</v>
      </c>
      <c r="CA1737" s="31" t="s">
        <v>2483</v>
      </c>
      <c r="CB1737" s="31" t="s">
        <v>2519</v>
      </c>
      <c r="CC1737" s="31">
        <v>3</v>
      </c>
      <c r="CD1737" s="31">
        <v>1</v>
      </c>
      <c r="CE1737" s="31" t="s">
        <v>20085</v>
      </c>
      <c r="CF1737" s="31"/>
      <c r="CG1737" s="31"/>
      <c r="CH1737" s="31"/>
      <c r="CI1737" s="31"/>
      <c r="CJ1737" s="31"/>
      <c r="CK1737" s="31"/>
      <c r="CL1737" s="31" t="s">
        <v>25268</v>
      </c>
      <c r="CM1737" s="31" t="s">
        <v>23325</v>
      </c>
      <c r="CN1737" s="31">
        <v>123</v>
      </c>
      <c r="CO1737" s="31" t="s">
        <v>25269</v>
      </c>
      <c r="CP1737" s="31" t="s">
        <v>23325</v>
      </c>
      <c r="CQ1737" s="31">
        <v>123</v>
      </c>
      <c r="CR1737" s="31">
        <v>3237</v>
      </c>
      <c r="CS1737" s="31" t="s">
        <v>16770</v>
      </c>
      <c r="CT1737" s="31"/>
      <c r="CU1737" s="31"/>
      <c r="CV1737" s="31" t="s">
        <v>10293</v>
      </c>
      <c r="CW1737" s="31" t="s">
        <v>10294</v>
      </c>
      <c r="CX1737" s="31" t="s">
        <v>10240</v>
      </c>
      <c r="CY1737" s="31"/>
      <c r="CZ1737" s="31"/>
      <c r="DA1737" s="31"/>
      <c r="DB1737" s="31" t="s">
        <v>11355</v>
      </c>
      <c r="DC1737" s="31" t="s">
        <v>16323</v>
      </c>
      <c r="DD1737" s="31" t="s">
        <v>16324</v>
      </c>
      <c r="DE1737" s="31"/>
      <c r="DF1737" s="31"/>
      <c r="DG1737" s="31"/>
      <c r="DH1737" s="31"/>
      <c r="DI1737" s="31" t="s">
        <v>15854</v>
      </c>
      <c r="DJ1737" s="31" t="s">
        <v>15853</v>
      </c>
      <c r="DK1737" s="31"/>
      <c r="DL1737" s="31"/>
      <c r="DM1737" s="38" t="s">
        <v>9544</v>
      </c>
      <c r="DN1737" s="38"/>
      <c r="DO1737" s="35">
        <v>0</v>
      </c>
      <c r="DP1737" s="31" t="s">
        <v>13490</v>
      </c>
      <c r="DQ1737" s="31" t="s">
        <v>20646</v>
      </c>
      <c r="DR1737" s="31"/>
      <c r="DS1737" s="31" t="s">
        <v>27173</v>
      </c>
      <c r="DT1737" s="31" t="s">
        <v>28146</v>
      </c>
      <c r="DU1737" s="31">
        <v>3</v>
      </c>
      <c r="DV1737" s="31" t="s">
        <v>32167</v>
      </c>
      <c r="DW1737" s="31" t="s">
        <v>7997</v>
      </c>
      <c r="DX1737" s="31" t="s">
        <v>1759</v>
      </c>
      <c r="DY1737" s="31" t="s">
        <v>32504</v>
      </c>
      <c r="DZ1737" s="31" t="s">
        <v>32398</v>
      </c>
      <c r="EA1737" s="31" t="s">
        <v>32505</v>
      </c>
      <c r="EB1737" s="31">
        <v>606608</v>
      </c>
      <c r="EC1737" s="31" t="s">
        <v>40169</v>
      </c>
      <c r="ED1737" s="31" t="s">
        <v>41101</v>
      </c>
      <c r="EE1737" s="31"/>
      <c r="EF1737" s="31"/>
      <c r="EG1737" s="31"/>
      <c r="EH1737" s="31"/>
      <c r="EI1737" s="31"/>
      <c r="EJ1737" s="31"/>
    </row>
    <row r="1738" spans="1:140" ht="23.25" customHeight="1">
      <c r="A1738" s="25">
        <v>1736</v>
      </c>
      <c r="B1738" s="30" t="s">
        <v>16469</v>
      </c>
      <c r="C1738" s="31" t="s">
        <v>16309</v>
      </c>
      <c r="D1738" s="30" t="s">
        <v>26168</v>
      </c>
      <c r="E1738" s="30"/>
      <c r="F1738" s="30" t="s">
        <v>36262</v>
      </c>
      <c r="G1738" s="31">
        <f t="shared" si="255"/>
        <v>58</v>
      </c>
      <c r="H1738" s="72">
        <f t="shared" si="256"/>
        <v>55185</v>
      </c>
      <c r="I1738" s="30" t="s">
        <v>35348</v>
      </c>
      <c r="J1738" s="30" t="s">
        <v>34085</v>
      </c>
      <c r="K1738" s="30" t="s">
        <v>34083</v>
      </c>
      <c r="L1738" s="31" t="s">
        <v>16726</v>
      </c>
      <c r="M1738" s="31" t="s">
        <v>3186</v>
      </c>
      <c r="N1738" s="31" t="s">
        <v>5865</v>
      </c>
      <c r="O1738" s="31" t="s">
        <v>5117</v>
      </c>
      <c r="P1738" s="31" t="s">
        <v>25993</v>
      </c>
      <c r="Q1738" s="31"/>
      <c r="R1738" s="31"/>
      <c r="S1738" s="31"/>
      <c r="T1738" s="31"/>
      <c r="U1738" s="31" t="s">
        <v>16984</v>
      </c>
      <c r="V1738" s="31"/>
      <c r="W1738" s="31" t="s">
        <v>6910</v>
      </c>
      <c r="X1738" s="31" t="s">
        <v>16315</v>
      </c>
      <c r="Y1738" s="31">
        <f t="shared" ca="1" si="257"/>
        <v>30</v>
      </c>
      <c r="Z1738" s="31" t="str">
        <f t="shared" ca="1" si="258"/>
        <v>21-35</v>
      </c>
      <c r="AA1738" s="31"/>
      <c r="AB1738" s="31" t="s">
        <v>11221</v>
      </c>
      <c r="AC1738" s="31" t="s">
        <v>34147</v>
      </c>
      <c r="AD1738" s="31" t="s">
        <v>34147</v>
      </c>
      <c r="AE1738" s="31"/>
      <c r="AF1738" s="31" t="s">
        <v>24699</v>
      </c>
      <c r="AG1738" s="31" t="s">
        <v>5852</v>
      </c>
      <c r="AH1738" s="31" t="s">
        <v>5852</v>
      </c>
      <c r="AI1738" s="31" t="s">
        <v>908</v>
      </c>
      <c r="AJ1738" s="31">
        <v>140111019</v>
      </c>
      <c r="AK1738" s="31" t="s">
        <v>16916</v>
      </c>
      <c r="AL1738" s="31" t="s">
        <v>1812</v>
      </c>
      <c r="AM1738" s="31" t="s">
        <v>15312</v>
      </c>
      <c r="AN1738" s="31"/>
      <c r="AO1738" s="31"/>
      <c r="AP1738" s="31" t="s">
        <v>4435</v>
      </c>
      <c r="AQ1738" s="31" t="s">
        <v>3738</v>
      </c>
      <c r="AR1738" s="31" t="s">
        <v>34147</v>
      </c>
      <c r="AS1738" s="31" t="s">
        <v>34147</v>
      </c>
      <c r="AT1738" s="31" t="str">
        <f>_xlfn.IFNA(VLOOKUP(D1738,'[1]5. 1 Mei 2022'!$C$7:$F$60,4,FALSE),"")</f>
        <v/>
      </c>
      <c r="AU1738" s="31"/>
      <c r="AV1738" s="31" t="s">
        <v>6581</v>
      </c>
      <c r="AW1738" s="31" t="s">
        <v>3738</v>
      </c>
      <c r="AX1738" s="29">
        <f t="shared" si="259"/>
        <v>44273</v>
      </c>
      <c r="AY1738" s="31" t="s">
        <v>26346</v>
      </c>
      <c r="AZ1738" s="31" t="s">
        <v>528</v>
      </c>
      <c r="BA1738" s="30" t="s">
        <v>4435</v>
      </c>
      <c r="BB1738" s="31"/>
      <c r="BC1738" s="31"/>
      <c r="BD1738" s="31" t="s">
        <v>20056</v>
      </c>
      <c r="BE1738" s="31" t="s">
        <v>7973</v>
      </c>
      <c r="BF1738" s="31" t="s">
        <v>6581</v>
      </c>
      <c r="BG1738" s="31"/>
      <c r="BH1738" s="31"/>
      <c r="BI1738" s="31"/>
      <c r="BJ1738" s="31">
        <v>0</v>
      </c>
      <c r="BK1738" s="31" t="str">
        <f t="shared" si="254"/>
        <v>II/c</v>
      </c>
      <c r="BL1738" s="31"/>
      <c r="BM1738" s="31"/>
      <c r="BN1738" s="31"/>
      <c r="BO1738" s="31"/>
      <c r="BP1738" s="31"/>
      <c r="BQ1738" s="31"/>
      <c r="BR1738" s="31"/>
      <c r="BS1738" s="31"/>
      <c r="BT1738" s="31"/>
      <c r="BU1738" s="31"/>
      <c r="BV1738" s="31" t="s">
        <v>3738</v>
      </c>
      <c r="BW1738" s="31">
        <f t="shared" ca="1" si="260"/>
        <v>7</v>
      </c>
      <c r="BX1738" s="78">
        <f t="shared" ca="1" si="261"/>
        <v>3</v>
      </c>
      <c r="BY1738" s="31" t="s">
        <v>25993</v>
      </c>
      <c r="BZ1738" s="31"/>
      <c r="CA1738" s="31" t="s">
        <v>2483</v>
      </c>
      <c r="CB1738" s="31" t="s">
        <v>2406</v>
      </c>
      <c r="CC1738" s="31"/>
      <c r="CD1738" s="31"/>
      <c r="CE1738" s="31" t="s">
        <v>20085</v>
      </c>
      <c r="CF1738" s="31"/>
      <c r="CG1738" s="31"/>
      <c r="CH1738" s="31"/>
      <c r="CI1738" s="31"/>
      <c r="CJ1738" s="31"/>
      <c r="CK1738" s="31"/>
      <c r="CL1738" s="31" t="s">
        <v>28384</v>
      </c>
      <c r="CM1738" s="31" t="s">
        <v>28383</v>
      </c>
      <c r="CN1738" s="31">
        <v>125</v>
      </c>
      <c r="CO1738" s="31" t="s">
        <v>28382</v>
      </c>
      <c r="CP1738" s="31" t="s">
        <v>28383</v>
      </c>
      <c r="CQ1738" s="31">
        <v>125</v>
      </c>
      <c r="CR1738" s="31">
        <v>6144</v>
      </c>
      <c r="CS1738" s="31" t="s">
        <v>18650</v>
      </c>
      <c r="CT1738" s="31" t="s">
        <v>18651</v>
      </c>
      <c r="CU1738" s="31" t="s">
        <v>18652</v>
      </c>
      <c r="CV1738" s="31" t="s">
        <v>16911</v>
      </c>
      <c r="CW1738" s="31" t="s">
        <v>16912</v>
      </c>
      <c r="CX1738" s="31" t="s">
        <v>12463</v>
      </c>
      <c r="CY1738" s="31"/>
      <c r="CZ1738" s="31"/>
      <c r="DA1738" s="31"/>
      <c r="DB1738" s="31" t="s">
        <v>25301</v>
      </c>
      <c r="DC1738" s="31" t="s">
        <v>25302</v>
      </c>
      <c r="DD1738" s="31" t="s">
        <v>22904</v>
      </c>
      <c r="DE1738" s="31">
        <v>2020</v>
      </c>
      <c r="DF1738" s="31"/>
      <c r="DG1738" s="31"/>
      <c r="DH1738" s="31"/>
      <c r="DI1738" s="31" t="s">
        <v>25116</v>
      </c>
      <c r="DJ1738" s="31" t="s">
        <v>25117</v>
      </c>
      <c r="DK1738" s="31"/>
      <c r="DL1738" s="31"/>
      <c r="DM1738" s="38" t="s">
        <v>32271</v>
      </c>
      <c r="DN1738" s="38"/>
      <c r="DO1738" s="35"/>
      <c r="DP1738" s="31" t="s">
        <v>16915</v>
      </c>
      <c r="DQ1738" s="31" t="s">
        <v>16914</v>
      </c>
      <c r="DR1738" s="31"/>
      <c r="DS1738" s="31" t="s">
        <v>27786</v>
      </c>
      <c r="DT1738" s="31" t="s">
        <v>16913</v>
      </c>
      <c r="DU1738" s="31">
        <v>3</v>
      </c>
      <c r="DV1738" s="31" t="s">
        <v>32167</v>
      </c>
      <c r="DW1738" s="31"/>
      <c r="DX1738" s="31"/>
      <c r="DY1738" s="31" t="s">
        <v>32917</v>
      </c>
      <c r="DZ1738" s="31" t="s">
        <v>32534</v>
      </c>
      <c r="EA1738" s="31" t="s">
        <v>28383</v>
      </c>
      <c r="EB1738" s="31">
        <v>0</v>
      </c>
      <c r="EC1738" s="31" t="s">
        <v>40142</v>
      </c>
      <c r="ED1738" s="31" t="s">
        <v>41101</v>
      </c>
      <c r="EE1738" s="31"/>
      <c r="EF1738" s="31"/>
      <c r="EG1738" s="31"/>
      <c r="EH1738" s="31"/>
      <c r="EI1738" s="31"/>
      <c r="EJ1738" s="31"/>
    </row>
    <row r="1739" spans="1:140" ht="23.25" customHeight="1">
      <c r="A1739" s="25">
        <v>1737</v>
      </c>
      <c r="B1739" s="30" t="s">
        <v>24347</v>
      </c>
      <c r="C1739" s="31">
        <v>140375528</v>
      </c>
      <c r="D1739" s="30" t="s">
        <v>7173</v>
      </c>
      <c r="E1739" s="30"/>
      <c r="F1739" s="30" t="s">
        <v>36255</v>
      </c>
      <c r="G1739" s="31">
        <f t="shared" si="255"/>
        <v>58</v>
      </c>
      <c r="H1739" s="72">
        <f t="shared" si="256"/>
        <v>51105</v>
      </c>
      <c r="I1739" s="30"/>
      <c r="J1739" s="30" t="s">
        <v>34084</v>
      </c>
      <c r="K1739" s="30" t="s">
        <v>4318</v>
      </c>
      <c r="L1739" s="31" t="s">
        <v>4318</v>
      </c>
      <c r="M1739" s="31" t="s">
        <v>3186</v>
      </c>
      <c r="N1739" s="31" t="s">
        <v>3557</v>
      </c>
      <c r="O1739" s="31" t="s">
        <v>1501</v>
      </c>
      <c r="P1739" s="31" t="s">
        <v>15640</v>
      </c>
      <c r="Q1739" s="31"/>
      <c r="R1739" s="31">
        <v>16</v>
      </c>
      <c r="S1739" s="31">
        <v>0</v>
      </c>
      <c r="T1739" s="31"/>
      <c r="U1739" s="31">
        <v>259</v>
      </c>
      <c r="V1739" s="31"/>
      <c r="W1739" s="31" t="s">
        <v>6910</v>
      </c>
      <c r="X1739" s="31" t="s">
        <v>5673</v>
      </c>
      <c r="Y1739" s="31" t="e">
        <f t="shared" ca="1" si="257"/>
        <v>#VALUE!</v>
      </c>
      <c r="Z1739" s="31" t="e">
        <f t="shared" ca="1" si="258"/>
        <v>#VALUE!</v>
      </c>
      <c r="AA1739" s="31"/>
      <c r="AB1739" s="31" t="s">
        <v>11144</v>
      </c>
      <c r="AC1739" s="31" t="s">
        <v>34145</v>
      </c>
      <c r="AD1739" s="31" t="s">
        <v>34145</v>
      </c>
      <c r="AE1739" s="31"/>
      <c r="AF1739" s="31" t="s">
        <v>24701</v>
      </c>
      <c r="AG1739" s="31" t="s">
        <v>4322</v>
      </c>
      <c r="AH1739" s="31" t="s">
        <v>4322</v>
      </c>
      <c r="AI1739" s="31" t="s">
        <v>908</v>
      </c>
      <c r="AJ1739" s="31" t="s">
        <v>4150</v>
      </c>
      <c r="AK1739" s="31" t="s">
        <v>4151</v>
      </c>
      <c r="AL1739" s="31" t="s">
        <v>4152</v>
      </c>
      <c r="AM1739" s="31" t="s">
        <v>4171</v>
      </c>
      <c r="AN1739" s="31"/>
      <c r="AO1739" s="31"/>
      <c r="AP1739" s="31" t="s">
        <v>33003</v>
      </c>
      <c r="AQ1739" s="52" t="s">
        <v>35984</v>
      </c>
      <c r="AR1739" s="31" t="s">
        <v>34145</v>
      </c>
      <c r="AS1739" s="31" t="s">
        <v>34145</v>
      </c>
      <c r="AT1739" s="31" t="s">
        <v>41675</v>
      </c>
      <c r="AU1739" s="31"/>
      <c r="AV1739" s="31" t="s">
        <v>20034</v>
      </c>
      <c r="AW1739" s="31" t="s">
        <v>31427</v>
      </c>
      <c r="AX1739" s="29">
        <f t="shared" si="259"/>
        <v>46355</v>
      </c>
      <c r="AY1739" s="31" t="s">
        <v>26346</v>
      </c>
      <c r="AZ1739" s="31" t="s">
        <v>33005</v>
      </c>
      <c r="BA1739" s="30" t="s">
        <v>33003</v>
      </c>
      <c r="BB1739" s="31" t="s">
        <v>41676</v>
      </c>
      <c r="BC1739" s="31"/>
      <c r="BD1739" s="31" t="s">
        <v>1759</v>
      </c>
      <c r="BE1739" s="31" t="s">
        <v>7969</v>
      </c>
      <c r="BF1739" s="31" t="s">
        <v>20034</v>
      </c>
      <c r="BG1739" s="31"/>
      <c r="BH1739" s="31"/>
      <c r="BI1739" s="31" t="s">
        <v>8136</v>
      </c>
      <c r="BJ1739" s="31" t="s">
        <v>20275</v>
      </c>
      <c r="BK1739" s="31" t="str">
        <f t="shared" si="254"/>
        <v>III/a</v>
      </c>
      <c r="BL1739" s="31" t="s">
        <v>8077</v>
      </c>
      <c r="BM1739" s="31"/>
      <c r="BN1739" s="31"/>
      <c r="BO1739" s="31"/>
      <c r="BP1739" s="31"/>
      <c r="BQ1739" s="31" t="s">
        <v>20275</v>
      </c>
      <c r="BR1739" s="31" t="s">
        <v>17826</v>
      </c>
      <c r="BS1739" s="31" t="s">
        <v>29952</v>
      </c>
      <c r="BT1739" s="31" t="s">
        <v>1172</v>
      </c>
      <c r="BU1739" s="31" t="s">
        <v>3521</v>
      </c>
      <c r="BV1739" s="31" t="s">
        <v>3296</v>
      </c>
      <c r="BW1739" s="31">
        <f t="shared" ca="1" si="260"/>
        <v>13</v>
      </c>
      <c r="BX1739" s="78">
        <f t="shared" ca="1" si="261"/>
        <v>2</v>
      </c>
      <c r="BY1739" s="31"/>
      <c r="BZ1739" s="31" t="s">
        <v>22631</v>
      </c>
      <c r="CA1739" s="31" t="s">
        <v>2483</v>
      </c>
      <c r="CB1739" s="31" t="s">
        <v>2519</v>
      </c>
      <c r="CC1739" s="31"/>
      <c r="CD1739" s="31">
        <v>1</v>
      </c>
      <c r="CE1739" s="31" t="s">
        <v>20085</v>
      </c>
      <c r="CF1739" s="31"/>
      <c r="CG1739" s="31"/>
      <c r="CH1739" s="31"/>
      <c r="CI1739" s="31"/>
      <c r="CJ1739" s="31"/>
      <c r="CK1739" s="31"/>
      <c r="CL1739" s="31" t="s">
        <v>25832</v>
      </c>
      <c r="CM1739" s="31" t="s">
        <v>25833</v>
      </c>
      <c r="CN1739" s="31">
        <v>124</v>
      </c>
      <c r="CO1739" s="31" t="s">
        <v>36075</v>
      </c>
      <c r="CP1739" s="31" t="s">
        <v>36081</v>
      </c>
      <c r="CQ1739" s="31">
        <v>113</v>
      </c>
      <c r="CR1739" s="31">
        <v>4515</v>
      </c>
      <c r="CS1739" s="31" t="s">
        <v>3488</v>
      </c>
      <c r="CT1739" s="31"/>
      <c r="CU1739" s="31" t="s">
        <v>2047</v>
      </c>
      <c r="CV1739" s="31" t="s">
        <v>8359</v>
      </c>
      <c r="CW1739" s="31" t="s">
        <v>8360</v>
      </c>
      <c r="CX1739" s="31" t="s">
        <v>8346</v>
      </c>
      <c r="CY1739" s="31"/>
      <c r="CZ1739" s="31"/>
      <c r="DA1739" s="31"/>
      <c r="DB1739" s="31" t="s">
        <v>15747</v>
      </c>
      <c r="DC1739" s="31" t="s">
        <v>15752</v>
      </c>
      <c r="DD1739" s="31" t="s">
        <v>15746</v>
      </c>
      <c r="DE1739" s="31"/>
      <c r="DF1739" s="31"/>
      <c r="DG1739" s="31"/>
      <c r="DH1739" s="31"/>
      <c r="DI1739" s="31"/>
      <c r="DJ1739" s="31"/>
      <c r="DK1739" s="31"/>
      <c r="DL1739" s="31"/>
      <c r="DM1739" s="38" t="s">
        <v>9456</v>
      </c>
      <c r="DN1739" s="38"/>
      <c r="DO1739" s="35">
        <v>0</v>
      </c>
      <c r="DP1739" s="31" t="s">
        <v>12519</v>
      </c>
      <c r="DQ1739" s="31" t="s">
        <v>12520</v>
      </c>
      <c r="DR1739" s="31"/>
      <c r="DS1739" s="31" t="s">
        <v>27095</v>
      </c>
      <c r="DT1739" s="31"/>
      <c r="DU1739" s="31">
        <v>2</v>
      </c>
      <c r="DV1739" s="31" t="s">
        <v>32165</v>
      </c>
      <c r="DW1739" s="31" t="s">
        <v>1759</v>
      </c>
      <c r="DX1739" s="31" t="s">
        <v>1759</v>
      </c>
      <c r="DY1739" s="31" t="s">
        <v>28845</v>
      </c>
      <c r="DZ1739" s="31" t="s">
        <v>18545</v>
      </c>
      <c r="EA1739" s="31"/>
      <c r="EB1739" s="31">
        <v>0</v>
      </c>
      <c r="EC1739" s="31" t="s">
        <v>40168</v>
      </c>
      <c r="ED1739" s="31" t="s">
        <v>41101</v>
      </c>
      <c r="EE1739" s="31"/>
      <c r="EF1739" s="31"/>
      <c r="EG1739" s="31"/>
      <c r="EH1739" s="31"/>
      <c r="EI1739" s="31"/>
      <c r="EJ1739" s="31"/>
    </row>
    <row r="1740" spans="1:140" ht="23.25" customHeight="1">
      <c r="A1740" s="25">
        <v>1738</v>
      </c>
      <c r="B1740" s="30" t="s">
        <v>24282</v>
      </c>
      <c r="C1740" s="31">
        <v>140368783</v>
      </c>
      <c r="D1740" s="30" t="s">
        <v>146</v>
      </c>
      <c r="E1740" s="30"/>
      <c r="F1740" s="30" t="s">
        <v>36254</v>
      </c>
      <c r="G1740" s="31">
        <f t="shared" si="255"/>
        <v>58</v>
      </c>
      <c r="H1740" s="72">
        <f t="shared" si="256"/>
        <v>50679</v>
      </c>
      <c r="I1740" s="30"/>
      <c r="J1740" s="30" t="s">
        <v>34084</v>
      </c>
      <c r="K1740" s="30" t="s">
        <v>4318</v>
      </c>
      <c r="L1740" s="31" t="s">
        <v>4318</v>
      </c>
      <c r="M1740" s="31" t="s">
        <v>3186</v>
      </c>
      <c r="N1740" s="31" t="s">
        <v>5797</v>
      </c>
      <c r="O1740" s="31" t="s">
        <v>5271</v>
      </c>
      <c r="P1740" s="52" t="s">
        <v>24630</v>
      </c>
      <c r="Q1740" s="31" t="s">
        <v>39060</v>
      </c>
      <c r="R1740" s="31">
        <v>15</v>
      </c>
      <c r="S1740" s="31">
        <v>9</v>
      </c>
      <c r="T1740" s="31"/>
      <c r="U1740" s="31">
        <v>1163</v>
      </c>
      <c r="V1740" s="31"/>
      <c r="W1740" s="31" t="s">
        <v>6910</v>
      </c>
      <c r="X1740" s="31" t="s">
        <v>4174</v>
      </c>
      <c r="Y1740" s="31">
        <f t="shared" ca="1" si="257"/>
        <v>43</v>
      </c>
      <c r="Z1740" s="31" t="str">
        <f t="shared" ca="1" si="258"/>
        <v>36-45</v>
      </c>
      <c r="AA1740" s="31"/>
      <c r="AB1740" s="31" t="s">
        <v>11144</v>
      </c>
      <c r="AC1740" s="31" t="s">
        <v>34145</v>
      </c>
      <c r="AD1740" s="31" t="s">
        <v>34145</v>
      </c>
      <c r="AE1740" s="31"/>
      <c r="AF1740" s="31" t="s">
        <v>24701</v>
      </c>
      <c r="AG1740" s="31" t="s">
        <v>4322</v>
      </c>
      <c r="AH1740" s="31" t="s">
        <v>4322</v>
      </c>
      <c r="AI1740" s="31" t="s">
        <v>908</v>
      </c>
      <c r="AJ1740" s="31">
        <v>9902194</v>
      </c>
      <c r="AK1740" s="31" t="s">
        <v>2045</v>
      </c>
      <c r="AL1740" s="31" t="s">
        <v>3668</v>
      </c>
      <c r="AM1740" s="31" t="s">
        <v>1992</v>
      </c>
      <c r="AN1740" s="31"/>
      <c r="AO1740" s="31"/>
      <c r="AP1740" s="31" t="s">
        <v>18118</v>
      </c>
      <c r="AQ1740" s="31" t="s">
        <v>717</v>
      </c>
      <c r="AR1740" s="31" t="s">
        <v>34145</v>
      </c>
      <c r="AS1740" s="31" t="s">
        <v>34145</v>
      </c>
      <c r="AT1740" s="31" t="str">
        <f>_xlfn.IFNA(VLOOKUP(D1740,'[1]5. 1 Mei 2022'!$C$7:$F$60,4,FALSE),"")</f>
        <v/>
      </c>
      <c r="AU1740" s="31"/>
      <c r="AV1740" s="31" t="s">
        <v>20034</v>
      </c>
      <c r="AW1740" s="31" t="s">
        <v>16037</v>
      </c>
      <c r="AX1740" s="29">
        <f t="shared" si="259"/>
        <v>45916</v>
      </c>
      <c r="AY1740" s="31" t="s">
        <v>26346</v>
      </c>
      <c r="AZ1740" s="31" t="s">
        <v>2622</v>
      </c>
      <c r="BA1740" s="30" t="s">
        <v>18118</v>
      </c>
      <c r="BB1740" s="31" t="s">
        <v>29340</v>
      </c>
      <c r="BC1740" s="31"/>
      <c r="BD1740" s="31" t="s">
        <v>1759</v>
      </c>
      <c r="BE1740" s="31" t="s">
        <v>7969</v>
      </c>
      <c r="BF1740" s="31" t="s">
        <v>20034</v>
      </c>
      <c r="BG1740" s="31"/>
      <c r="BH1740" s="31"/>
      <c r="BI1740" s="31" t="s">
        <v>8136</v>
      </c>
      <c r="BJ1740" s="31" t="s">
        <v>3185</v>
      </c>
      <c r="BK1740" s="31" t="str">
        <f t="shared" si="254"/>
        <v>III/d</v>
      </c>
      <c r="BL1740" s="31" t="s">
        <v>8077</v>
      </c>
      <c r="BM1740" s="31"/>
      <c r="BN1740" s="31"/>
      <c r="BO1740" s="31"/>
      <c r="BP1740" s="31" t="s">
        <v>1498</v>
      </c>
      <c r="BQ1740" s="31" t="s">
        <v>3185</v>
      </c>
      <c r="BR1740" s="52" t="s">
        <v>39748</v>
      </c>
      <c r="BS1740" s="52" t="s">
        <v>39061</v>
      </c>
      <c r="BT1740" s="31" t="s">
        <v>2481</v>
      </c>
      <c r="BU1740" s="31"/>
      <c r="BV1740" s="31" t="s">
        <v>6730</v>
      </c>
      <c r="BW1740" s="31">
        <f t="shared" ca="1" si="260"/>
        <v>18</v>
      </c>
      <c r="BX1740" s="78">
        <f t="shared" ca="1" si="261"/>
        <v>3</v>
      </c>
      <c r="BY1740" s="31"/>
      <c r="BZ1740" s="31"/>
      <c r="CA1740" s="31" t="s">
        <v>2483</v>
      </c>
      <c r="CB1740" s="31" t="s">
        <v>2519</v>
      </c>
      <c r="CC1740" s="31">
        <v>2</v>
      </c>
      <c r="CD1740" s="31">
        <v>1</v>
      </c>
      <c r="CE1740" s="31" t="s">
        <v>20085</v>
      </c>
      <c r="CF1740" s="31"/>
      <c r="CG1740" s="31"/>
      <c r="CH1740" s="31"/>
      <c r="CI1740" s="31"/>
      <c r="CJ1740" s="31"/>
      <c r="CK1740" s="31"/>
      <c r="CL1740" s="31" t="s">
        <v>22062</v>
      </c>
      <c r="CM1740" s="31" t="s">
        <v>22063</v>
      </c>
      <c r="CN1740" s="31">
        <v>123</v>
      </c>
      <c r="CO1740" s="31" t="s">
        <v>28641</v>
      </c>
      <c r="CP1740" s="31" t="s">
        <v>22063</v>
      </c>
      <c r="CQ1740" s="31">
        <v>123</v>
      </c>
      <c r="CR1740" s="31">
        <v>3523</v>
      </c>
      <c r="CS1740" s="31" t="s">
        <v>10229</v>
      </c>
      <c r="CT1740" s="31" t="s">
        <v>10227</v>
      </c>
      <c r="CU1740" s="31" t="s">
        <v>3516</v>
      </c>
      <c r="CV1740" s="31" t="s">
        <v>10336</v>
      </c>
      <c r="CW1740" s="31" t="s">
        <v>11173</v>
      </c>
      <c r="CX1740" s="31" t="s">
        <v>10315</v>
      </c>
      <c r="CY1740" s="31"/>
      <c r="CZ1740" s="31"/>
      <c r="DA1740" s="31"/>
      <c r="DB1740" s="31" t="s">
        <v>15747</v>
      </c>
      <c r="DC1740" s="31" t="s">
        <v>15757</v>
      </c>
      <c r="DD1740" s="31" t="s">
        <v>15746</v>
      </c>
      <c r="DE1740" s="31"/>
      <c r="DF1740" s="31"/>
      <c r="DG1740" s="31"/>
      <c r="DH1740" s="31"/>
      <c r="DI1740" s="31" t="s">
        <v>24822</v>
      </c>
      <c r="DJ1740" s="31" t="s">
        <v>24823</v>
      </c>
      <c r="DK1740" s="31"/>
      <c r="DL1740" s="31"/>
      <c r="DM1740" s="38" t="s">
        <v>32194</v>
      </c>
      <c r="DN1740" s="38"/>
      <c r="DO1740" s="35">
        <v>0</v>
      </c>
      <c r="DP1740" s="31" t="s">
        <v>12785</v>
      </c>
      <c r="DQ1740" s="31" t="s">
        <v>12784</v>
      </c>
      <c r="DR1740" s="31"/>
      <c r="DS1740" s="31" t="s">
        <v>27028</v>
      </c>
      <c r="DT1740" s="31" t="s">
        <v>28088</v>
      </c>
      <c r="DU1740" s="31">
        <v>3</v>
      </c>
      <c r="DV1740" s="31" t="s">
        <v>32167</v>
      </c>
      <c r="DW1740" s="31" t="s">
        <v>1759</v>
      </c>
      <c r="DX1740" s="31" t="s">
        <v>1759</v>
      </c>
      <c r="DY1740" s="31" t="s">
        <v>36945</v>
      </c>
      <c r="DZ1740" s="52" t="s">
        <v>36938</v>
      </c>
      <c r="EA1740" s="52" t="s">
        <v>29291</v>
      </c>
      <c r="EB1740" s="31">
        <v>0</v>
      </c>
      <c r="EC1740" s="31" t="s">
        <v>40168</v>
      </c>
      <c r="ED1740" s="31" t="s">
        <v>41101</v>
      </c>
      <c r="EE1740" s="31"/>
      <c r="EF1740" s="31"/>
      <c r="EG1740" s="31"/>
      <c r="EH1740" s="31"/>
      <c r="EI1740" s="31"/>
      <c r="EJ1740" s="31"/>
    </row>
    <row r="1741" spans="1:140" ht="23.25" customHeight="1">
      <c r="A1741" s="25">
        <v>1739</v>
      </c>
      <c r="B1741" s="30" t="s">
        <v>4510</v>
      </c>
      <c r="C1741" s="31" t="s">
        <v>7682</v>
      </c>
      <c r="D1741" s="30" t="s">
        <v>17403</v>
      </c>
      <c r="E1741" s="30"/>
      <c r="F1741" s="30" t="s">
        <v>36262</v>
      </c>
      <c r="G1741" s="31">
        <f t="shared" si="255"/>
        <v>58</v>
      </c>
      <c r="H1741" s="72">
        <f t="shared" si="256"/>
        <v>54332</v>
      </c>
      <c r="I1741" s="30" t="s">
        <v>35349</v>
      </c>
      <c r="J1741" s="30" t="s">
        <v>34085</v>
      </c>
      <c r="K1741" s="30" t="s">
        <v>34083</v>
      </c>
      <c r="L1741" s="31" t="s">
        <v>16726</v>
      </c>
      <c r="M1741" s="31" t="s">
        <v>6378</v>
      </c>
      <c r="N1741" s="31" t="s">
        <v>7551</v>
      </c>
      <c r="O1741" s="31" t="s">
        <v>6326</v>
      </c>
      <c r="P1741" s="31" t="s">
        <v>11676</v>
      </c>
      <c r="Q1741" s="31"/>
      <c r="R1741" s="31"/>
      <c r="S1741" s="31"/>
      <c r="T1741" s="31"/>
      <c r="U1741" s="31" t="s">
        <v>4347</v>
      </c>
      <c r="V1741" s="31"/>
      <c r="W1741" s="31" t="s">
        <v>6910</v>
      </c>
      <c r="X1741" s="31" t="s">
        <v>3288</v>
      </c>
      <c r="Y1741" s="31">
        <f t="shared" ca="1" si="257"/>
        <v>33</v>
      </c>
      <c r="Z1741" s="31" t="str">
        <f t="shared" ca="1" si="258"/>
        <v>21-35</v>
      </c>
      <c r="AA1741" s="31"/>
      <c r="AB1741" s="31" t="s">
        <v>6770</v>
      </c>
      <c r="AC1741" s="31" t="s">
        <v>34153</v>
      </c>
      <c r="AD1741" s="31" t="s">
        <v>34194</v>
      </c>
      <c r="AE1741" s="31"/>
      <c r="AF1741" s="31" t="s">
        <v>24700</v>
      </c>
      <c r="AG1741" s="31" t="s">
        <v>7895</v>
      </c>
      <c r="AH1741" s="31" t="s">
        <v>7895</v>
      </c>
      <c r="AI1741" s="31" t="s">
        <v>40277</v>
      </c>
      <c r="AJ1741" s="31" t="s">
        <v>1852</v>
      </c>
      <c r="AK1741" s="31" t="s">
        <v>5631</v>
      </c>
      <c r="AL1741" s="31">
        <v>39613</v>
      </c>
      <c r="AM1741" s="31" t="s">
        <v>4735</v>
      </c>
      <c r="AN1741" s="31"/>
      <c r="AO1741" s="31"/>
      <c r="AP1741" s="31" t="s">
        <v>2451</v>
      </c>
      <c r="AQ1741" s="31"/>
      <c r="AR1741" s="31" t="s">
        <v>34148</v>
      </c>
      <c r="AS1741" s="31" t="s">
        <v>34148</v>
      </c>
      <c r="AT1741" s="31" t="str">
        <f>_xlfn.IFNA(VLOOKUP(D1741,'[1]5. 1 Mei 2022'!$C$7:$F$60,4,FALSE),"")</f>
        <v/>
      </c>
      <c r="AU1741" s="31"/>
      <c r="AV1741" s="31" t="s">
        <v>1307</v>
      </c>
      <c r="AW1741" s="31"/>
      <c r="AX1741" s="29">
        <f t="shared" si="259"/>
        <v>1903</v>
      </c>
      <c r="AY1741" s="31" t="s">
        <v>26346</v>
      </c>
      <c r="AZ1741" s="31" t="s">
        <v>533</v>
      </c>
      <c r="BA1741" s="30" t="s">
        <v>2451</v>
      </c>
      <c r="BB1741" s="31"/>
      <c r="BC1741" s="31"/>
      <c r="BD1741" s="31" t="s">
        <v>30240</v>
      </c>
      <c r="BE1741" s="31" t="s">
        <v>7968</v>
      </c>
      <c r="BF1741" s="31" t="s">
        <v>1307</v>
      </c>
      <c r="BG1741" s="31"/>
      <c r="BH1741" s="31"/>
      <c r="BI1741" s="31"/>
      <c r="BJ1741" s="31">
        <v>0</v>
      </c>
      <c r="BK1741" s="31" t="str">
        <f t="shared" si="254"/>
        <v>II/a</v>
      </c>
      <c r="BL1741" s="31"/>
      <c r="BM1741" s="31"/>
      <c r="BN1741" s="31"/>
      <c r="BO1741" s="31"/>
      <c r="BP1741" s="31" t="s">
        <v>1498</v>
      </c>
      <c r="BQ1741" s="31"/>
      <c r="BR1741" s="31"/>
      <c r="BS1741" s="31"/>
      <c r="BT1741" s="31"/>
      <c r="BU1741" s="31"/>
      <c r="BV1741" s="31" t="s">
        <v>4464</v>
      </c>
      <c r="BW1741" s="31">
        <f t="shared" ca="1" si="260"/>
        <v>14</v>
      </c>
      <c r="BX1741" s="78">
        <f t="shared" ca="1" si="261"/>
        <v>3</v>
      </c>
      <c r="BY1741" s="31" t="s">
        <v>11676</v>
      </c>
      <c r="BZ1741" s="31"/>
      <c r="CA1741" s="31" t="s">
        <v>2483</v>
      </c>
      <c r="CB1741" s="31" t="s">
        <v>2406</v>
      </c>
      <c r="CC1741" s="31" t="s">
        <v>1498</v>
      </c>
      <c r="CD1741" s="31" t="s">
        <v>1498</v>
      </c>
      <c r="CE1741" s="31" t="s">
        <v>20085</v>
      </c>
      <c r="CF1741" s="31"/>
      <c r="CG1741" s="31"/>
      <c r="CH1741" s="31"/>
      <c r="CI1741" s="31"/>
      <c r="CJ1741" s="31"/>
      <c r="CK1741" s="31"/>
      <c r="CL1741" s="31"/>
      <c r="CM1741" s="31"/>
      <c r="CN1741" s="31"/>
      <c r="CO1741" s="31"/>
      <c r="CP1741" s="31"/>
      <c r="CQ1741" s="31"/>
      <c r="CR1741" s="31">
        <v>5150</v>
      </c>
      <c r="CS1741" s="31"/>
      <c r="CT1741" s="31"/>
      <c r="CU1741" s="31"/>
      <c r="CV1741" s="31"/>
      <c r="CW1741" s="31"/>
      <c r="CX1741" s="31"/>
      <c r="CY1741" s="31"/>
      <c r="CZ1741" s="31"/>
      <c r="DA1741" s="31"/>
      <c r="DB1741" s="31"/>
      <c r="DC1741" s="31"/>
      <c r="DD1741" s="31"/>
      <c r="DE1741" s="31"/>
      <c r="DF1741" s="31"/>
      <c r="DG1741" s="31"/>
      <c r="DH1741" s="31"/>
      <c r="DI1741" s="31"/>
      <c r="DJ1741" s="31"/>
      <c r="DK1741" s="31"/>
      <c r="DL1741" s="31"/>
      <c r="DM1741" s="38" t="s">
        <v>10014</v>
      </c>
      <c r="DN1741" s="38"/>
      <c r="DO1741" s="35" t="s">
        <v>10805</v>
      </c>
      <c r="DP1741" s="31" t="s">
        <v>10992</v>
      </c>
      <c r="DQ1741" s="31" t="s">
        <v>11117</v>
      </c>
      <c r="DR1741" s="31"/>
      <c r="DS1741" s="31">
        <v>8561197882</v>
      </c>
      <c r="DT1741" s="31" t="s">
        <v>38133</v>
      </c>
      <c r="DU1741" s="31">
        <v>0</v>
      </c>
      <c r="DV1741" s="31" t="s">
        <v>32614</v>
      </c>
      <c r="DW1741" s="31"/>
      <c r="DX1741" s="31"/>
      <c r="DY1741" s="31"/>
      <c r="DZ1741" s="31"/>
      <c r="EA1741" s="31"/>
      <c r="EB1741" s="31">
        <v>0</v>
      </c>
      <c r="EC1741" s="31" t="s">
        <v>39747</v>
      </c>
      <c r="ED1741" s="31" t="s">
        <v>41101</v>
      </c>
      <c r="EE1741" s="31"/>
      <c r="EF1741" s="31"/>
      <c r="EG1741" s="31"/>
      <c r="EH1741" s="31"/>
      <c r="EI1741" s="31"/>
      <c r="EJ1741" s="31"/>
    </row>
    <row r="1742" spans="1:140" ht="23.25" customHeight="1">
      <c r="A1742" s="25">
        <v>1740</v>
      </c>
      <c r="B1742" s="30" t="s">
        <v>21316</v>
      </c>
      <c r="C1742" s="31">
        <v>140374248</v>
      </c>
      <c r="D1742" s="30" t="s">
        <v>447</v>
      </c>
      <c r="E1742" s="30"/>
      <c r="F1742" s="30" t="s">
        <v>36255</v>
      </c>
      <c r="G1742" s="31">
        <f t="shared" si="255"/>
        <v>58</v>
      </c>
      <c r="H1742" s="72">
        <f t="shared" si="256"/>
        <v>46874</v>
      </c>
      <c r="I1742" s="30"/>
      <c r="J1742" s="30" t="s">
        <v>34084</v>
      </c>
      <c r="K1742" s="30" t="s">
        <v>4318</v>
      </c>
      <c r="L1742" s="31" t="s">
        <v>4318</v>
      </c>
      <c r="M1742" s="31" t="s">
        <v>6378</v>
      </c>
      <c r="N1742" s="31" t="s">
        <v>3311</v>
      </c>
      <c r="O1742" s="31" t="s">
        <v>2534</v>
      </c>
      <c r="P1742" s="52" t="s">
        <v>24630</v>
      </c>
      <c r="Q1742" s="31" t="s">
        <v>39350</v>
      </c>
      <c r="R1742" s="31">
        <v>23</v>
      </c>
      <c r="S1742" s="31">
        <v>3</v>
      </c>
      <c r="T1742" s="31"/>
      <c r="U1742" s="31">
        <v>1297</v>
      </c>
      <c r="V1742" s="31" t="s">
        <v>7704</v>
      </c>
      <c r="W1742" s="31" t="s">
        <v>2794</v>
      </c>
      <c r="X1742" s="31" t="s">
        <v>6731</v>
      </c>
      <c r="Y1742" s="31">
        <f t="shared" ca="1" si="257"/>
        <v>53</v>
      </c>
      <c r="Z1742" s="31" t="str">
        <f t="shared" ca="1" si="258"/>
        <v>46-58</v>
      </c>
      <c r="AA1742" s="31"/>
      <c r="AB1742" s="31" t="s">
        <v>11165</v>
      </c>
      <c r="AC1742" s="31" t="s">
        <v>34147</v>
      </c>
      <c r="AD1742" s="31" t="s">
        <v>34147</v>
      </c>
      <c r="AE1742" s="31"/>
      <c r="AF1742" s="31" t="s">
        <v>24699</v>
      </c>
      <c r="AG1742" s="31" t="s">
        <v>5852</v>
      </c>
      <c r="AH1742" s="31" t="s">
        <v>5852</v>
      </c>
      <c r="AI1742" s="31" t="s">
        <v>908</v>
      </c>
      <c r="AJ1742" s="31" t="s">
        <v>3882</v>
      </c>
      <c r="AK1742" s="31" t="s">
        <v>3883</v>
      </c>
      <c r="AL1742" s="31" t="s">
        <v>4112</v>
      </c>
      <c r="AM1742" s="31" t="s">
        <v>4113</v>
      </c>
      <c r="AN1742" s="31"/>
      <c r="AO1742" s="31"/>
      <c r="AP1742" s="31" t="s">
        <v>33014</v>
      </c>
      <c r="AQ1742" s="31"/>
      <c r="AR1742" s="31" t="s">
        <v>34147</v>
      </c>
      <c r="AS1742" s="31" t="s">
        <v>34147</v>
      </c>
      <c r="AT1742" s="31" t="str">
        <f>_xlfn.IFNA(VLOOKUP(D1742,'[1]5. 1 Mei 2022'!$C$7:$F$60,4,FALSE),"")</f>
        <v/>
      </c>
      <c r="AU1742" s="31"/>
      <c r="AV1742" s="31" t="s">
        <v>7458</v>
      </c>
      <c r="AW1742" s="31"/>
      <c r="AX1742" s="29">
        <f t="shared" si="259"/>
        <v>1903</v>
      </c>
      <c r="AY1742" s="31" t="s">
        <v>26346</v>
      </c>
      <c r="AZ1742" s="31" t="s">
        <v>33016</v>
      </c>
      <c r="BA1742" s="30" t="s">
        <v>33014</v>
      </c>
      <c r="BB1742" s="31"/>
      <c r="BC1742" s="31"/>
      <c r="BD1742" s="31" t="s">
        <v>20061</v>
      </c>
      <c r="BE1742" s="31" t="s">
        <v>7973</v>
      </c>
      <c r="BF1742" s="31" t="s">
        <v>7458</v>
      </c>
      <c r="BG1742" s="31"/>
      <c r="BH1742" s="31"/>
      <c r="BI1742" s="31" t="s">
        <v>8132</v>
      </c>
      <c r="BJ1742" s="31" t="s">
        <v>21609</v>
      </c>
      <c r="BK1742" s="31" t="str">
        <f t="shared" si="254"/>
        <v>III/b</v>
      </c>
      <c r="BL1742" s="31" t="s">
        <v>8077</v>
      </c>
      <c r="BM1742" s="31"/>
      <c r="BN1742" s="31"/>
      <c r="BO1742" s="31"/>
      <c r="BP1742" s="31" t="s">
        <v>1498</v>
      </c>
      <c r="BQ1742" s="31" t="s">
        <v>21609</v>
      </c>
      <c r="BR1742" s="52" t="s">
        <v>39748</v>
      </c>
      <c r="BS1742" s="52" t="s">
        <v>39351</v>
      </c>
      <c r="BT1742" s="31" t="s">
        <v>1172</v>
      </c>
      <c r="BU1742" s="31"/>
      <c r="BV1742" s="31" t="s">
        <v>3532</v>
      </c>
      <c r="BW1742" s="31">
        <f t="shared" ca="1" si="260"/>
        <v>29</v>
      </c>
      <c r="BX1742" s="78">
        <f t="shared" ca="1" si="261"/>
        <v>3</v>
      </c>
      <c r="BY1742" s="31"/>
      <c r="BZ1742" s="31"/>
      <c r="CA1742" s="31" t="s">
        <v>2483</v>
      </c>
      <c r="CB1742" s="31" t="s">
        <v>2519</v>
      </c>
      <c r="CC1742" s="31">
        <v>2</v>
      </c>
      <c r="CD1742" s="31">
        <v>1</v>
      </c>
      <c r="CE1742" s="31" t="s">
        <v>20085</v>
      </c>
      <c r="CF1742" s="31"/>
      <c r="CG1742" s="31"/>
      <c r="CH1742" s="31"/>
      <c r="CI1742" s="31"/>
      <c r="CJ1742" s="31"/>
      <c r="CK1742" s="31"/>
      <c r="CL1742" s="31" t="s">
        <v>36865</v>
      </c>
      <c r="CM1742" s="31" t="s">
        <v>33816</v>
      </c>
      <c r="CN1742" s="31">
        <v>127</v>
      </c>
      <c r="CO1742" s="31" t="s">
        <v>36899</v>
      </c>
      <c r="CP1742" s="31" t="s">
        <v>33816</v>
      </c>
      <c r="CQ1742" s="31">
        <v>127</v>
      </c>
      <c r="CR1742" s="31">
        <v>5216</v>
      </c>
      <c r="CS1742" s="31" t="s">
        <v>11166</v>
      </c>
      <c r="CT1742" s="31"/>
      <c r="CU1742" s="31" t="s">
        <v>3195</v>
      </c>
      <c r="CV1742" s="31" t="s">
        <v>8541</v>
      </c>
      <c r="CW1742" s="31" t="s">
        <v>11167</v>
      </c>
      <c r="CX1742" s="31" t="s">
        <v>8484</v>
      </c>
      <c r="CY1742" s="31"/>
      <c r="CZ1742" s="31"/>
      <c r="DA1742" s="31"/>
      <c r="DB1742" s="31" t="s">
        <v>8697</v>
      </c>
      <c r="DC1742" s="31"/>
      <c r="DD1742" s="31" t="s">
        <v>8692</v>
      </c>
      <c r="DE1742" s="31"/>
      <c r="DF1742" s="31"/>
      <c r="DG1742" s="31"/>
      <c r="DH1742" s="31"/>
      <c r="DI1742" s="31" t="s">
        <v>25300</v>
      </c>
      <c r="DJ1742" s="31" t="s">
        <v>25299</v>
      </c>
      <c r="DK1742" s="31"/>
      <c r="DL1742" s="31"/>
      <c r="DM1742" s="38" t="s">
        <v>9664</v>
      </c>
      <c r="DN1742" s="38"/>
      <c r="DO1742" s="35" t="s">
        <v>20515</v>
      </c>
      <c r="DP1742" s="31" t="s">
        <v>14050</v>
      </c>
      <c r="DQ1742" s="31" t="s">
        <v>20514</v>
      </c>
      <c r="DR1742" s="31"/>
      <c r="DS1742" s="31" t="s">
        <v>27299</v>
      </c>
      <c r="DT1742" s="31" t="s">
        <v>38134</v>
      </c>
      <c r="DU1742" s="31">
        <v>3</v>
      </c>
      <c r="DV1742" s="31" t="s">
        <v>32167</v>
      </c>
      <c r="DW1742" s="31"/>
      <c r="DX1742" s="31"/>
      <c r="DY1742" s="31" t="s">
        <v>25282</v>
      </c>
      <c r="DZ1742" s="31" t="s">
        <v>18320</v>
      </c>
      <c r="EA1742" s="31"/>
      <c r="EB1742" s="31">
        <v>0</v>
      </c>
      <c r="EC1742" s="31" t="s">
        <v>40139</v>
      </c>
      <c r="ED1742" s="31" t="s">
        <v>41101</v>
      </c>
      <c r="EE1742" s="31"/>
      <c r="EF1742" s="31"/>
      <c r="EG1742" s="31"/>
      <c r="EH1742" s="31"/>
      <c r="EI1742" s="31"/>
      <c r="EJ1742" s="31"/>
    </row>
    <row r="1743" spans="1:140" ht="23.25" customHeight="1">
      <c r="A1743" s="25">
        <v>1741</v>
      </c>
      <c r="B1743" s="30" t="s">
        <v>8712</v>
      </c>
      <c r="C1743" s="31" t="s">
        <v>4965</v>
      </c>
      <c r="D1743" s="30" t="s">
        <v>4965</v>
      </c>
      <c r="E1743" s="30"/>
      <c r="F1743" s="30" t="s">
        <v>36262</v>
      </c>
      <c r="G1743" s="31">
        <f t="shared" si="255"/>
        <v>58</v>
      </c>
      <c r="H1743" s="72">
        <f t="shared" si="256"/>
        <v>50557</v>
      </c>
      <c r="I1743" s="30"/>
      <c r="J1743" s="30" t="s">
        <v>34084</v>
      </c>
      <c r="K1743" s="30" t="s">
        <v>4318</v>
      </c>
      <c r="L1743" s="31" t="s">
        <v>4318</v>
      </c>
      <c r="M1743" s="31" t="s">
        <v>3186</v>
      </c>
      <c r="N1743" s="31" t="s">
        <v>4008</v>
      </c>
      <c r="O1743" s="31" t="s">
        <v>4320</v>
      </c>
      <c r="P1743" s="31" t="s">
        <v>30542</v>
      </c>
      <c r="Q1743" s="31"/>
      <c r="R1743" s="31">
        <v>16</v>
      </c>
      <c r="S1743" s="31">
        <v>0</v>
      </c>
      <c r="T1743" s="31"/>
      <c r="U1743" s="31">
        <v>1721</v>
      </c>
      <c r="V1743" s="31"/>
      <c r="W1743" s="31" t="s">
        <v>6910</v>
      </c>
      <c r="X1743" s="31" t="s">
        <v>7710</v>
      </c>
      <c r="Y1743" s="31" t="e">
        <f t="shared" ca="1" si="257"/>
        <v>#VALUE!</v>
      </c>
      <c r="Z1743" s="31" t="e">
        <f t="shared" ca="1" si="258"/>
        <v>#VALUE!</v>
      </c>
      <c r="AA1743" s="31"/>
      <c r="AB1743" s="31" t="s">
        <v>12562</v>
      </c>
      <c r="AC1743" s="31" t="s">
        <v>34153</v>
      </c>
      <c r="AD1743" s="31" t="s">
        <v>34194</v>
      </c>
      <c r="AE1743" s="31"/>
      <c r="AF1743" s="31" t="s">
        <v>24700</v>
      </c>
      <c r="AG1743" s="31" t="s">
        <v>7895</v>
      </c>
      <c r="AH1743" s="31" t="s">
        <v>7895</v>
      </c>
      <c r="AI1743" s="31" t="s">
        <v>728</v>
      </c>
      <c r="AJ1743" s="31" t="s">
        <v>8713</v>
      </c>
      <c r="AK1743" s="31" t="s">
        <v>8714</v>
      </c>
      <c r="AL1743" s="31" t="s">
        <v>8715</v>
      </c>
      <c r="AM1743" s="31" t="s">
        <v>8716</v>
      </c>
      <c r="AN1743" s="31"/>
      <c r="AO1743" s="31"/>
      <c r="AP1743" s="31" t="s">
        <v>33723</v>
      </c>
      <c r="AQ1743" s="31"/>
      <c r="AR1743" s="31" t="s">
        <v>34148</v>
      </c>
      <c r="AS1743" s="31" t="s">
        <v>34148</v>
      </c>
      <c r="AT1743" s="31" t="str">
        <f>_xlfn.IFNA(VLOOKUP(D1743,'[1]5. 1 Mei 2022'!$C$7:$F$60,4,FALSE),"")</f>
        <v/>
      </c>
      <c r="AU1743" s="31"/>
      <c r="AV1743" s="31" t="s">
        <v>15297</v>
      </c>
      <c r="AW1743" s="31" t="s">
        <v>12286</v>
      </c>
      <c r="AX1743" s="29">
        <f t="shared" si="259"/>
        <v>44089</v>
      </c>
      <c r="AY1743" s="31" t="s">
        <v>26340</v>
      </c>
      <c r="AZ1743" s="31" t="s">
        <v>26341</v>
      </c>
      <c r="BA1743" s="30" t="s">
        <v>33723</v>
      </c>
      <c r="BB1743" s="31"/>
      <c r="BC1743" s="31"/>
      <c r="BD1743" s="31" t="s">
        <v>12244</v>
      </c>
      <c r="BE1743" s="31" t="s">
        <v>7968</v>
      </c>
      <c r="BF1743" s="31" t="s">
        <v>15297</v>
      </c>
      <c r="BG1743" s="31"/>
      <c r="BH1743" s="31"/>
      <c r="BI1743" s="31"/>
      <c r="BJ1743" s="31" t="s">
        <v>31007</v>
      </c>
      <c r="BK1743" s="31" t="str">
        <f t="shared" si="254"/>
        <v>III/c</v>
      </c>
      <c r="BL1743" s="31" t="s">
        <v>8078</v>
      </c>
      <c r="BM1743" s="31"/>
      <c r="BN1743" s="31"/>
      <c r="BO1743" s="31"/>
      <c r="BP1743" s="31" t="s">
        <v>1498</v>
      </c>
      <c r="BQ1743" s="31"/>
      <c r="BR1743" s="31"/>
      <c r="BS1743" s="31"/>
      <c r="BT1743" s="31" t="s">
        <v>3163</v>
      </c>
      <c r="BU1743" s="31" t="s">
        <v>718</v>
      </c>
      <c r="BV1743" s="31" t="s">
        <v>4281</v>
      </c>
      <c r="BW1743" s="31">
        <f t="shared" ca="1" si="260"/>
        <v>19</v>
      </c>
      <c r="BX1743" s="78">
        <f t="shared" ca="1" si="261"/>
        <v>3</v>
      </c>
      <c r="BY1743" s="31"/>
      <c r="BZ1743" s="31"/>
      <c r="CA1743" s="31" t="s">
        <v>2483</v>
      </c>
      <c r="CB1743" s="31" t="s">
        <v>2406</v>
      </c>
      <c r="CC1743" s="31" t="s">
        <v>1498</v>
      </c>
      <c r="CD1743" s="31" t="s">
        <v>1498</v>
      </c>
      <c r="CE1743" s="31" t="s">
        <v>20085</v>
      </c>
      <c r="CF1743" s="31"/>
      <c r="CG1743" s="31"/>
      <c r="CH1743" s="31"/>
      <c r="CI1743" s="31"/>
      <c r="CJ1743" s="31"/>
      <c r="CK1743" s="31"/>
      <c r="CL1743" s="31"/>
      <c r="CM1743" s="31"/>
      <c r="CN1743" s="31"/>
      <c r="CO1743" s="31"/>
      <c r="CP1743" s="31"/>
      <c r="CQ1743" s="31"/>
      <c r="CR1743" s="31">
        <v>1272</v>
      </c>
      <c r="CS1743" s="31" t="s">
        <v>16023</v>
      </c>
      <c r="CT1743" s="31"/>
      <c r="CU1743" s="31"/>
      <c r="CV1743" s="31"/>
      <c r="CW1743" s="31"/>
      <c r="CX1743" s="31"/>
      <c r="CY1743" s="31"/>
      <c r="CZ1743" s="31"/>
      <c r="DA1743" s="31"/>
      <c r="DB1743" s="31"/>
      <c r="DC1743" s="31"/>
      <c r="DD1743" s="31"/>
      <c r="DE1743" s="31"/>
      <c r="DF1743" s="31"/>
      <c r="DG1743" s="31"/>
      <c r="DH1743" s="31"/>
      <c r="DI1743" s="31"/>
      <c r="DJ1743" s="31"/>
      <c r="DK1743" s="31"/>
      <c r="DL1743" s="31"/>
      <c r="DM1743" s="38" t="s">
        <v>9787</v>
      </c>
      <c r="DN1743" s="38"/>
      <c r="DO1743" s="35">
        <v>0</v>
      </c>
      <c r="DP1743" s="31" t="s">
        <v>13454</v>
      </c>
      <c r="DQ1743" s="31" t="s">
        <v>13453</v>
      </c>
      <c r="DR1743" s="31"/>
      <c r="DS1743" s="31" t="s">
        <v>27418</v>
      </c>
      <c r="DT1743" s="31" t="s">
        <v>28203</v>
      </c>
      <c r="DU1743" s="31">
        <v>3</v>
      </c>
      <c r="DV1743" s="31" t="s">
        <v>32167</v>
      </c>
      <c r="DW1743" s="31"/>
      <c r="DX1743" s="31"/>
      <c r="DY1743" s="31"/>
      <c r="DZ1743" s="31"/>
      <c r="EA1743" s="31"/>
      <c r="EB1743" s="31">
        <v>0</v>
      </c>
      <c r="EC1743" s="31" t="s">
        <v>40170</v>
      </c>
      <c r="ED1743" s="31" t="s">
        <v>41101</v>
      </c>
      <c r="EE1743" s="31"/>
      <c r="EF1743" s="31"/>
      <c r="EG1743" s="31"/>
      <c r="EH1743" s="31"/>
      <c r="EI1743" s="31"/>
      <c r="EJ1743" s="31"/>
    </row>
    <row r="1744" spans="1:140" ht="23.25" customHeight="1">
      <c r="A1744" s="25">
        <v>1742</v>
      </c>
      <c r="B1744" s="30" t="s">
        <v>20337</v>
      </c>
      <c r="C1744" s="31">
        <v>140328593</v>
      </c>
      <c r="D1744" s="30" t="s">
        <v>1626</v>
      </c>
      <c r="E1744" s="30"/>
      <c r="F1744" s="30" t="s">
        <v>36254</v>
      </c>
      <c r="G1744" s="31">
        <f t="shared" si="255"/>
        <v>58</v>
      </c>
      <c r="H1744" s="72">
        <f t="shared" si="256"/>
        <v>47209</v>
      </c>
      <c r="I1744" s="30"/>
      <c r="J1744" s="30" t="s">
        <v>34084</v>
      </c>
      <c r="K1744" s="30" t="s">
        <v>4318</v>
      </c>
      <c r="L1744" s="31" t="s">
        <v>4318</v>
      </c>
      <c r="M1744" s="31" t="s">
        <v>3186</v>
      </c>
      <c r="N1744" s="31" t="s">
        <v>4008</v>
      </c>
      <c r="O1744" s="31" t="s">
        <v>4320</v>
      </c>
      <c r="P1744" s="31" t="s">
        <v>23973</v>
      </c>
      <c r="Q1744" s="31"/>
      <c r="R1744" s="31">
        <v>18</v>
      </c>
      <c r="S1744" s="31">
        <v>1</v>
      </c>
      <c r="T1744" s="31"/>
      <c r="U1744" s="31">
        <v>1245</v>
      </c>
      <c r="V1744" s="31"/>
      <c r="W1744" s="31" t="s">
        <v>6910</v>
      </c>
      <c r="X1744" s="31" t="s">
        <v>2469</v>
      </c>
      <c r="Y1744" s="31">
        <f t="shared" ca="1" si="257"/>
        <v>52</v>
      </c>
      <c r="Z1744" s="31" t="str">
        <f t="shared" ca="1" si="258"/>
        <v>46-58</v>
      </c>
      <c r="AA1744" s="31"/>
      <c r="AB1744" s="31" t="s">
        <v>10497</v>
      </c>
      <c r="AC1744" s="31" t="s">
        <v>34153</v>
      </c>
      <c r="AD1744" s="31" t="s">
        <v>34194</v>
      </c>
      <c r="AE1744" s="31"/>
      <c r="AF1744" s="31" t="s">
        <v>24700</v>
      </c>
      <c r="AG1744" s="31" t="s">
        <v>7895</v>
      </c>
      <c r="AH1744" s="31" t="s">
        <v>7895</v>
      </c>
      <c r="AI1744" s="31" t="s">
        <v>728</v>
      </c>
      <c r="AJ1744" s="31" t="s">
        <v>20089</v>
      </c>
      <c r="AK1744" s="31" t="s">
        <v>20090</v>
      </c>
      <c r="AL1744" s="31" t="s">
        <v>20091</v>
      </c>
      <c r="AM1744" s="31" t="s">
        <v>11795</v>
      </c>
      <c r="AN1744" s="31"/>
      <c r="AO1744" s="31"/>
      <c r="AP1744" s="31" t="s">
        <v>33723</v>
      </c>
      <c r="AQ1744" s="31"/>
      <c r="AR1744" s="31" t="s">
        <v>34148</v>
      </c>
      <c r="AS1744" s="31" t="s">
        <v>34148</v>
      </c>
      <c r="AT1744" s="31" t="str">
        <f>_xlfn.IFNA(VLOOKUP(D1744,'[1]5. 1 Mei 2022'!$C$7:$F$60,4,FALSE),"")</f>
        <v/>
      </c>
      <c r="AU1744" s="31"/>
      <c r="AV1744" s="31" t="s">
        <v>6186</v>
      </c>
      <c r="AW1744" s="31"/>
      <c r="AX1744" s="29">
        <f t="shared" si="259"/>
        <v>1903</v>
      </c>
      <c r="AY1744" s="31" t="s">
        <v>26340</v>
      </c>
      <c r="AZ1744" s="31" t="s">
        <v>26341</v>
      </c>
      <c r="BA1744" s="30" t="s">
        <v>33723</v>
      </c>
      <c r="BB1744" s="31"/>
      <c r="BC1744" s="31"/>
      <c r="BD1744" s="31" t="s">
        <v>20066</v>
      </c>
      <c r="BE1744" s="31" t="s">
        <v>7968</v>
      </c>
      <c r="BF1744" s="31" t="s">
        <v>20017</v>
      </c>
      <c r="BG1744" s="31"/>
      <c r="BH1744" s="31"/>
      <c r="BI1744" s="31"/>
      <c r="BJ1744" s="31" t="s">
        <v>31209</v>
      </c>
      <c r="BK1744" s="31" t="str">
        <f t="shared" si="254"/>
        <v>III/c</v>
      </c>
      <c r="BL1744" s="31" t="s">
        <v>8077</v>
      </c>
      <c r="BM1744" s="31"/>
      <c r="BN1744" s="31"/>
      <c r="BO1744" s="31"/>
      <c r="BP1744" s="31" t="s">
        <v>1498</v>
      </c>
      <c r="BQ1744" s="31" t="s">
        <v>31209</v>
      </c>
      <c r="BR1744" s="31" t="s">
        <v>30542</v>
      </c>
      <c r="BS1744" s="31">
        <v>246</v>
      </c>
      <c r="BT1744" s="31">
        <v>35125</v>
      </c>
      <c r="BU1744" s="31"/>
      <c r="BV1744" s="31" t="s">
        <v>2470</v>
      </c>
      <c r="BW1744" s="31" t="e">
        <f t="shared" ca="1" si="260"/>
        <v>#VALUE!</v>
      </c>
      <c r="BX1744" s="78" t="e">
        <f t="shared" ca="1" si="261"/>
        <v>#VALUE!</v>
      </c>
      <c r="BY1744" s="31"/>
      <c r="BZ1744" s="31"/>
      <c r="CA1744" s="31" t="s">
        <v>2483</v>
      </c>
      <c r="CB1744" s="31" t="s">
        <v>2519</v>
      </c>
      <c r="CC1744" s="31">
        <v>2</v>
      </c>
      <c r="CD1744" s="31">
        <v>1</v>
      </c>
      <c r="CE1744" s="31" t="s">
        <v>20085</v>
      </c>
      <c r="CF1744" s="31"/>
      <c r="CG1744" s="31">
        <v>2007</v>
      </c>
      <c r="CH1744" s="31" t="s">
        <v>2689</v>
      </c>
      <c r="CI1744" s="31"/>
      <c r="CJ1744" s="31"/>
      <c r="CK1744" s="31"/>
      <c r="CL1744" s="31"/>
      <c r="CM1744" s="31"/>
      <c r="CN1744" s="31"/>
      <c r="CO1744" s="31"/>
      <c r="CP1744" s="31"/>
      <c r="CQ1744" s="31"/>
      <c r="CR1744" s="31">
        <v>1265</v>
      </c>
      <c r="CS1744" s="31" t="s">
        <v>16023</v>
      </c>
      <c r="CT1744" s="31"/>
      <c r="CU1744" s="31"/>
      <c r="CV1744" s="31" t="s">
        <v>19111</v>
      </c>
      <c r="CW1744" s="31" t="s">
        <v>19112</v>
      </c>
      <c r="CX1744" s="31" t="s">
        <v>19002</v>
      </c>
      <c r="CY1744" s="31"/>
      <c r="CZ1744" s="31"/>
      <c r="DA1744" s="31"/>
      <c r="DB1744" s="31"/>
      <c r="DC1744" s="31"/>
      <c r="DD1744" s="31"/>
      <c r="DE1744" s="31"/>
      <c r="DF1744" s="31"/>
      <c r="DG1744" s="31"/>
      <c r="DH1744" s="31"/>
      <c r="DI1744" s="31"/>
      <c r="DJ1744" s="31"/>
      <c r="DK1744" s="31"/>
      <c r="DL1744" s="31"/>
      <c r="DM1744" s="38" t="s">
        <v>9907</v>
      </c>
      <c r="DN1744" s="38"/>
      <c r="DO1744" s="35" t="s">
        <v>31597</v>
      </c>
      <c r="DP1744" s="31" t="s">
        <v>13448</v>
      </c>
      <c r="DQ1744" s="31" t="s">
        <v>13447</v>
      </c>
      <c r="DR1744" s="31"/>
      <c r="DS1744" s="31" t="s">
        <v>38690</v>
      </c>
      <c r="DT1744" s="31" t="s">
        <v>38135</v>
      </c>
      <c r="DU1744" s="31">
        <v>2</v>
      </c>
      <c r="DV1744" s="31" t="s">
        <v>32165</v>
      </c>
      <c r="DW1744" s="31"/>
      <c r="DX1744" s="31"/>
      <c r="DY1744" s="31"/>
      <c r="DZ1744" s="31"/>
      <c r="EA1744" s="31"/>
      <c r="EB1744" s="31">
        <v>0</v>
      </c>
      <c r="EC1744" s="31" t="s">
        <v>40170</v>
      </c>
      <c r="ED1744" s="31" t="s">
        <v>41101</v>
      </c>
      <c r="EE1744" s="31"/>
      <c r="EF1744" s="31"/>
      <c r="EG1744" s="31"/>
      <c r="EH1744" s="31"/>
      <c r="EI1744" s="31"/>
      <c r="EJ1744" s="31"/>
    </row>
    <row r="1745" spans="1:140" ht="23.25" customHeight="1">
      <c r="A1745" s="25">
        <v>1743</v>
      </c>
      <c r="B1745" s="30" t="s">
        <v>4511</v>
      </c>
      <c r="C1745" s="31" t="s">
        <v>6161</v>
      </c>
      <c r="D1745" s="30" t="s">
        <v>17363</v>
      </c>
      <c r="E1745" s="30"/>
      <c r="F1745" s="30" t="s">
        <v>36262</v>
      </c>
      <c r="G1745" s="31">
        <f t="shared" si="255"/>
        <v>58</v>
      </c>
      <c r="H1745" s="72">
        <f t="shared" si="256"/>
        <v>53053</v>
      </c>
      <c r="I1745" s="30" t="s">
        <v>35350</v>
      </c>
      <c r="J1745" s="30" t="s">
        <v>34085</v>
      </c>
      <c r="K1745" s="30" t="s">
        <v>34083</v>
      </c>
      <c r="L1745" s="31" t="s">
        <v>16726</v>
      </c>
      <c r="M1745" s="31" t="s">
        <v>3186</v>
      </c>
      <c r="N1745" s="31" t="s">
        <v>7551</v>
      </c>
      <c r="O1745" s="31" t="s">
        <v>6326</v>
      </c>
      <c r="P1745" s="31" t="s">
        <v>11676</v>
      </c>
      <c r="Q1745" s="31"/>
      <c r="R1745" s="31"/>
      <c r="S1745" s="31"/>
      <c r="T1745" s="31"/>
      <c r="U1745" s="31" t="s">
        <v>1883</v>
      </c>
      <c r="V1745" s="31"/>
      <c r="W1745" s="31" t="s">
        <v>7239</v>
      </c>
      <c r="X1745" s="31" t="s">
        <v>1816</v>
      </c>
      <c r="Y1745" s="31">
        <f t="shared" ca="1" si="257"/>
        <v>36</v>
      </c>
      <c r="Z1745" s="31" t="str">
        <f t="shared" ca="1" si="258"/>
        <v>36-45</v>
      </c>
      <c r="AA1745" s="31"/>
      <c r="AB1745" s="31" t="s">
        <v>29754</v>
      </c>
      <c r="AC1745" s="31" t="s">
        <v>34153</v>
      </c>
      <c r="AD1745" s="31" t="s">
        <v>34194</v>
      </c>
      <c r="AE1745" s="31"/>
      <c r="AF1745" s="31" t="s">
        <v>24700</v>
      </c>
      <c r="AG1745" s="31" t="s">
        <v>7895</v>
      </c>
      <c r="AH1745" s="31" t="s">
        <v>7895</v>
      </c>
      <c r="AI1745" s="31" t="s">
        <v>728</v>
      </c>
      <c r="AJ1745" s="31" t="s">
        <v>31616</v>
      </c>
      <c r="AK1745" s="31" t="s">
        <v>31617</v>
      </c>
      <c r="AL1745" s="31" t="s">
        <v>20028</v>
      </c>
      <c r="AM1745" s="31" t="s">
        <v>2681</v>
      </c>
      <c r="AN1745" s="31"/>
      <c r="AO1745" s="31"/>
      <c r="AP1745" s="31" t="s">
        <v>4434</v>
      </c>
      <c r="AQ1745" s="31"/>
      <c r="AR1745" s="31" t="s">
        <v>34148</v>
      </c>
      <c r="AS1745" s="31" t="s">
        <v>34148</v>
      </c>
      <c r="AT1745" s="31" t="str">
        <f>_xlfn.IFNA(VLOOKUP(D1745,'[1]5. 1 Mei 2022'!$C$7:$F$60,4,FALSE),"")</f>
        <v/>
      </c>
      <c r="AU1745" s="31"/>
      <c r="AV1745" s="31" t="s">
        <v>7636</v>
      </c>
      <c r="AW1745" s="31"/>
      <c r="AX1745" s="29">
        <f t="shared" si="259"/>
        <v>1903</v>
      </c>
      <c r="AY1745" s="31" t="s">
        <v>26346</v>
      </c>
      <c r="AZ1745" s="31" t="s">
        <v>6484</v>
      </c>
      <c r="BA1745" s="30" t="s">
        <v>4434</v>
      </c>
      <c r="BB1745" s="31"/>
      <c r="BC1745" s="31"/>
      <c r="BD1745" s="31" t="s">
        <v>30229</v>
      </c>
      <c r="BE1745" s="31" t="s">
        <v>7968</v>
      </c>
      <c r="BF1745" s="31" t="s">
        <v>4645</v>
      </c>
      <c r="BG1745" s="31"/>
      <c r="BH1745" s="31"/>
      <c r="BI1745" s="31"/>
      <c r="BJ1745" s="31">
        <v>0</v>
      </c>
      <c r="BK1745" s="31" t="str">
        <f t="shared" si="254"/>
        <v>II/a</v>
      </c>
      <c r="BL1745" s="31"/>
      <c r="BM1745" s="31"/>
      <c r="BN1745" s="31"/>
      <c r="BO1745" s="31" t="s">
        <v>7636</v>
      </c>
      <c r="BP1745" s="31" t="s">
        <v>1498</v>
      </c>
      <c r="BQ1745" s="31"/>
      <c r="BR1745" s="31"/>
      <c r="BS1745" s="31"/>
      <c r="BT1745" s="31"/>
      <c r="BU1745" s="31"/>
      <c r="BV1745" s="31" t="s">
        <v>6767</v>
      </c>
      <c r="BW1745" s="31">
        <f t="shared" ca="1" si="260"/>
        <v>17</v>
      </c>
      <c r="BX1745" s="78">
        <f t="shared" ca="1" si="261"/>
        <v>3</v>
      </c>
      <c r="BY1745" s="31" t="s">
        <v>11676</v>
      </c>
      <c r="BZ1745" s="31"/>
      <c r="CA1745" s="31" t="s">
        <v>2483</v>
      </c>
      <c r="CB1745" s="31" t="s">
        <v>2519</v>
      </c>
      <c r="CC1745" s="31">
        <v>1</v>
      </c>
      <c r="CD1745" s="31">
        <v>1</v>
      </c>
      <c r="CE1745" s="31" t="s">
        <v>20085</v>
      </c>
      <c r="CF1745" s="31"/>
      <c r="CG1745" s="31"/>
      <c r="CH1745" s="31"/>
      <c r="CI1745" s="31"/>
      <c r="CJ1745" s="31"/>
      <c r="CK1745" s="31"/>
      <c r="CL1745" s="31"/>
      <c r="CM1745" s="31"/>
      <c r="CN1745" s="31"/>
      <c r="CO1745" s="31"/>
      <c r="CP1745" s="31"/>
      <c r="CQ1745" s="31"/>
      <c r="CR1745" s="31">
        <v>3078</v>
      </c>
      <c r="CS1745" s="31" t="s">
        <v>23918</v>
      </c>
      <c r="CT1745" s="31"/>
      <c r="CU1745" s="31"/>
      <c r="CV1745" s="31"/>
      <c r="CW1745" s="31"/>
      <c r="CX1745" s="31"/>
      <c r="CY1745" s="31"/>
      <c r="CZ1745" s="31"/>
      <c r="DA1745" s="31"/>
      <c r="DB1745" s="31"/>
      <c r="DC1745" s="31"/>
      <c r="DD1745" s="31"/>
      <c r="DE1745" s="31"/>
      <c r="DF1745" s="31"/>
      <c r="DG1745" s="31"/>
      <c r="DH1745" s="31"/>
      <c r="DI1745" s="31"/>
      <c r="DJ1745" s="31"/>
      <c r="DK1745" s="31"/>
      <c r="DL1745" s="31"/>
      <c r="DM1745" s="38" t="s">
        <v>9931</v>
      </c>
      <c r="DN1745" s="38"/>
      <c r="DO1745" s="35">
        <v>0</v>
      </c>
      <c r="DP1745" s="31" t="s">
        <v>14804</v>
      </c>
      <c r="DQ1745" s="31" t="s">
        <v>14805</v>
      </c>
      <c r="DR1745" s="31"/>
      <c r="DS1745" s="31" t="s">
        <v>27557</v>
      </c>
      <c r="DT1745" s="31" t="s">
        <v>28223</v>
      </c>
      <c r="DU1745" s="31">
        <v>3</v>
      </c>
      <c r="DV1745" s="31" t="s">
        <v>32167</v>
      </c>
      <c r="DW1745" s="31"/>
      <c r="DX1745" s="31"/>
      <c r="DY1745" s="31"/>
      <c r="DZ1745" s="31"/>
      <c r="EA1745" s="31"/>
      <c r="EB1745" s="31">
        <v>0</v>
      </c>
      <c r="EC1745" s="31" t="s">
        <v>39747</v>
      </c>
      <c r="ED1745" s="31" t="s">
        <v>41101</v>
      </c>
      <c r="EE1745" s="31"/>
      <c r="EF1745" s="31"/>
      <c r="EG1745" s="31"/>
      <c r="EH1745" s="31"/>
      <c r="EI1745" s="31"/>
      <c r="EJ1745" s="31"/>
    </row>
    <row r="1746" spans="1:140" ht="23.25" customHeight="1">
      <c r="A1746" s="25">
        <v>1744</v>
      </c>
      <c r="B1746" s="30" t="s">
        <v>17283</v>
      </c>
      <c r="C1746" s="31" t="s">
        <v>17122</v>
      </c>
      <c r="D1746" s="30" t="s">
        <v>26249</v>
      </c>
      <c r="E1746" s="30"/>
      <c r="F1746" s="30" t="s">
        <v>36262</v>
      </c>
      <c r="G1746" s="31">
        <f t="shared" si="255"/>
        <v>58</v>
      </c>
      <c r="H1746" s="72">
        <f t="shared" si="256"/>
        <v>55916</v>
      </c>
      <c r="I1746" s="30" t="s">
        <v>35351</v>
      </c>
      <c r="J1746" s="30" t="s">
        <v>34085</v>
      </c>
      <c r="K1746" s="30" t="s">
        <v>34083</v>
      </c>
      <c r="L1746" s="31" t="s">
        <v>16726</v>
      </c>
      <c r="M1746" s="31" t="s">
        <v>3186</v>
      </c>
      <c r="N1746" s="31" t="s">
        <v>5865</v>
      </c>
      <c r="O1746" s="31" t="s">
        <v>5117</v>
      </c>
      <c r="P1746" s="31" t="s">
        <v>25993</v>
      </c>
      <c r="Q1746" s="31"/>
      <c r="R1746" s="31"/>
      <c r="S1746" s="31"/>
      <c r="T1746" s="31"/>
      <c r="U1746" s="31" t="s">
        <v>18196</v>
      </c>
      <c r="V1746" s="31"/>
      <c r="W1746" s="31" t="s">
        <v>2471</v>
      </c>
      <c r="X1746" s="31" t="s">
        <v>17225</v>
      </c>
      <c r="Y1746" s="31" t="e">
        <f t="shared" ca="1" si="257"/>
        <v>#VALUE!</v>
      </c>
      <c r="Z1746" s="31" t="e">
        <f t="shared" ca="1" si="258"/>
        <v>#VALUE!</v>
      </c>
      <c r="AA1746" s="31"/>
      <c r="AB1746" s="31" t="s">
        <v>11144</v>
      </c>
      <c r="AC1746" s="31" t="s">
        <v>34145</v>
      </c>
      <c r="AD1746" s="31" t="s">
        <v>34145</v>
      </c>
      <c r="AE1746" s="31"/>
      <c r="AF1746" s="31" t="s">
        <v>24701</v>
      </c>
      <c r="AG1746" s="31" t="s">
        <v>4322</v>
      </c>
      <c r="AH1746" s="31" t="s">
        <v>4322</v>
      </c>
      <c r="AI1746" s="31" t="s">
        <v>908</v>
      </c>
      <c r="AJ1746" s="31" t="s">
        <v>17783</v>
      </c>
      <c r="AK1746" s="31" t="s">
        <v>17784</v>
      </c>
      <c r="AL1746" s="31" t="s">
        <v>17607</v>
      </c>
      <c r="AM1746" s="31" t="s">
        <v>17608</v>
      </c>
      <c r="AN1746" s="31"/>
      <c r="AO1746" s="31"/>
      <c r="AP1746" s="31" t="s">
        <v>3619</v>
      </c>
      <c r="AQ1746" s="31" t="s">
        <v>7696</v>
      </c>
      <c r="AR1746" s="31" t="s">
        <v>34145</v>
      </c>
      <c r="AS1746" s="31" t="s">
        <v>34145</v>
      </c>
      <c r="AT1746" s="31" t="str">
        <f>_xlfn.IFNA(VLOOKUP(D1746,'[1]5. 1 Mei 2022'!$C$7:$F$60,4,FALSE),"")</f>
        <v/>
      </c>
      <c r="AU1746" s="31"/>
      <c r="AV1746" s="31" t="s">
        <v>20032</v>
      </c>
      <c r="AW1746" s="31" t="s">
        <v>16037</v>
      </c>
      <c r="AX1746" s="29">
        <f t="shared" si="259"/>
        <v>45916</v>
      </c>
      <c r="AY1746" s="31" t="s">
        <v>26346</v>
      </c>
      <c r="AZ1746" s="31" t="s">
        <v>225</v>
      </c>
      <c r="BA1746" s="30" t="s">
        <v>3619</v>
      </c>
      <c r="BB1746" s="31" t="s">
        <v>17505</v>
      </c>
      <c r="BC1746" s="31"/>
      <c r="BD1746" s="31" t="s">
        <v>7980</v>
      </c>
      <c r="BE1746" s="31" t="s">
        <v>7969</v>
      </c>
      <c r="BF1746" s="31" t="s">
        <v>20032</v>
      </c>
      <c r="BG1746" s="31"/>
      <c r="BH1746" s="31"/>
      <c r="BI1746" s="31"/>
      <c r="BJ1746" s="31">
        <v>0</v>
      </c>
      <c r="BK1746" s="31" t="str">
        <f t="shared" si="254"/>
        <v>II/c</v>
      </c>
      <c r="BL1746" s="31"/>
      <c r="BM1746" s="31"/>
      <c r="BN1746" s="31"/>
      <c r="BO1746" s="31"/>
      <c r="BP1746" s="31"/>
      <c r="BQ1746" s="31"/>
      <c r="BR1746" s="31"/>
      <c r="BS1746" s="31"/>
      <c r="BT1746" s="31"/>
      <c r="BU1746" s="31"/>
      <c r="BV1746" s="31" t="s">
        <v>8466</v>
      </c>
      <c r="BW1746" s="31">
        <f t="shared" ca="1" si="260"/>
        <v>7</v>
      </c>
      <c r="BX1746" s="78">
        <f t="shared" ca="1" si="261"/>
        <v>3</v>
      </c>
      <c r="BY1746" s="31" t="s">
        <v>25993</v>
      </c>
      <c r="BZ1746" s="31"/>
      <c r="CA1746" s="31" t="s">
        <v>2483</v>
      </c>
      <c r="CB1746" s="31" t="s">
        <v>2406</v>
      </c>
      <c r="CC1746" s="31"/>
      <c r="CD1746" s="31"/>
      <c r="CE1746" s="31" t="s">
        <v>20085</v>
      </c>
      <c r="CF1746" s="31"/>
      <c r="CG1746" s="31"/>
      <c r="CH1746" s="31"/>
      <c r="CI1746" s="31"/>
      <c r="CJ1746" s="31"/>
      <c r="CK1746" s="31"/>
      <c r="CL1746" s="31" t="s">
        <v>31117</v>
      </c>
      <c r="CM1746" s="31" t="s">
        <v>31118</v>
      </c>
      <c r="CN1746" s="31">
        <v>126</v>
      </c>
      <c r="CO1746" s="31" t="s">
        <v>32428</v>
      </c>
      <c r="CP1746" s="31" t="s">
        <v>31118</v>
      </c>
      <c r="CQ1746" s="31">
        <v>126</v>
      </c>
      <c r="CR1746" s="31">
        <v>6590</v>
      </c>
      <c r="CS1746" s="31" t="s">
        <v>18646</v>
      </c>
      <c r="CT1746" s="31" t="s">
        <v>18647</v>
      </c>
      <c r="CU1746" s="31" t="s">
        <v>17983</v>
      </c>
      <c r="CV1746" s="31" t="s">
        <v>18033</v>
      </c>
      <c r="CW1746" s="31" t="s">
        <v>18034</v>
      </c>
      <c r="CX1746" s="31" t="s">
        <v>15874</v>
      </c>
      <c r="CY1746" s="31"/>
      <c r="CZ1746" s="31"/>
      <c r="DA1746" s="31"/>
      <c r="DB1746" s="31"/>
      <c r="DC1746" s="31"/>
      <c r="DD1746" s="31"/>
      <c r="DE1746" s="31"/>
      <c r="DF1746" s="31"/>
      <c r="DG1746" s="31"/>
      <c r="DH1746" s="31"/>
      <c r="DI1746" s="31"/>
      <c r="DJ1746" s="31"/>
      <c r="DK1746" s="31" t="s">
        <v>25645</v>
      </c>
      <c r="DL1746" s="31" t="s">
        <v>13888</v>
      </c>
      <c r="DM1746" s="38" t="s">
        <v>32350</v>
      </c>
      <c r="DN1746" s="38"/>
      <c r="DO1746" s="35"/>
      <c r="DP1746" s="31" t="s">
        <v>17781</v>
      </c>
      <c r="DQ1746" s="31" t="s">
        <v>17782</v>
      </c>
      <c r="DR1746" s="31"/>
      <c r="DS1746" s="31" t="s">
        <v>27808</v>
      </c>
      <c r="DT1746" s="31" t="s">
        <v>38136</v>
      </c>
      <c r="DU1746" s="31">
        <v>2</v>
      </c>
      <c r="DV1746" s="31" t="s">
        <v>32165</v>
      </c>
      <c r="DW1746" s="31" t="s">
        <v>7980</v>
      </c>
      <c r="DX1746" s="31" t="s">
        <v>11423</v>
      </c>
      <c r="DY1746" s="31" t="s">
        <v>25807</v>
      </c>
      <c r="DZ1746" s="31" t="s">
        <v>25806</v>
      </c>
      <c r="EA1746" s="31"/>
      <c r="EB1746" s="31">
        <v>0</v>
      </c>
      <c r="EC1746" s="31" t="s">
        <v>40168</v>
      </c>
      <c r="ED1746" s="31" t="s">
        <v>41101</v>
      </c>
      <c r="EE1746" s="31"/>
      <c r="EF1746" s="31"/>
      <c r="EG1746" s="31"/>
      <c r="EH1746" s="31"/>
      <c r="EI1746" s="31"/>
      <c r="EJ1746" s="31"/>
    </row>
    <row r="1747" spans="1:140" ht="23.25" customHeight="1">
      <c r="A1747" s="25">
        <v>1745</v>
      </c>
      <c r="B1747" s="30" t="s">
        <v>23609</v>
      </c>
      <c r="C1747" s="31" t="s">
        <v>4318</v>
      </c>
      <c r="D1747" s="30" t="s">
        <v>23610</v>
      </c>
      <c r="E1747" s="30"/>
      <c r="F1747" s="30" t="s">
        <v>36256</v>
      </c>
      <c r="G1747" s="31">
        <f t="shared" si="255"/>
        <v>58</v>
      </c>
      <c r="H1747" s="72">
        <f t="shared" si="256"/>
        <v>55763</v>
      </c>
      <c r="I1747" s="30"/>
      <c r="J1747" s="30" t="s">
        <v>34084</v>
      </c>
      <c r="K1747" s="30" t="s">
        <v>4318</v>
      </c>
      <c r="L1747" s="31" t="s">
        <v>4318</v>
      </c>
      <c r="M1747" s="31" t="s">
        <v>3186</v>
      </c>
      <c r="N1747" s="31" t="s">
        <v>5863</v>
      </c>
      <c r="O1747" s="31" t="s">
        <v>2485</v>
      </c>
      <c r="P1747" s="52" t="s">
        <v>24630</v>
      </c>
      <c r="Q1747" s="31" t="s">
        <v>39066</v>
      </c>
      <c r="R1747" s="31">
        <v>6</v>
      </c>
      <c r="S1747" s="31">
        <v>8</v>
      </c>
      <c r="T1747" s="31"/>
      <c r="U1747" s="31">
        <v>613</v>
      </c>
      <c r="V1747" s="31" t="s">
        <v>29853</v>
      </c>
      <c r="W1747" s="31" t="s">
        <v>23611</v>
      </c>
      <c r="X1747" s="31" t="s">
        <v>3657</v>
      </c>
      <c r="Y1747" s="31" t="e">
        <f t="shared" ca="1" si="257"/>
        <v>#VALUE!</v>
      </c>
      <c r="Z1747" s="31" t="e">
        <f t="shared" ca="1" si="258"/>
        <v>#VALUE!</v>
      </c>
      <c r="AA1747" s="31"/>
      <c r="AB1747" s="31" t="s">
        <v>11144</v>
      </c>
      <c r="AC1747" s="31" t="s">
        <v>34145</v>
      </c>
      <c r="AD1747" s="31" t="s">
        <v>34145</v>
      </c>
      <c r="AE1747" s="31"/>
      <c r="AF1747" s="31" t="s">
        <v>24701</v>
      </c>
      <c r="AG1747" s="31" t="s">
        <v>4322</v>
      </c>
      <c r="AH1747" s="31" t="s">
        <v>4322</v>
      </c>
      <c r="AI1747" s="31" t="s">
        <v>908</v>
      </c>
      <c r="AJ1747" s="31" t="s">
        <v>24879</v>
      </c>
      <c r="AK1747" s="31" t="s">
        <v>24880</v>
      </c>
      <c r="AL1747" s="31" t="s">
        <v>15689</v>
      </c>
      <c r="AM1747" s="31" t="s">
        <v>24881</v>
      </c>
      <c r="AN1747" s="31"/>
      <c r="AO1747" s="31"/>
      <c r="AP1747" s="31" t="s">
        <v>18118</v>
      </c>
      <c r="AQ1747" s="31" t="s">
        <v>31206</v>
      </c>
      <c r="AR1747" s="31" t="s">
        <v>34145</v>
      </c>
      <c r="AS1747" s="31" t="s">
        <v>34145</v>
      </c>
      <c r="AT1747" s="31" t="s">
        <v>41660</v>
      </c>
      <c r="AU1747" s="31"/>
      <c r="AV1747" s="31" t="s">
        <v>20032</v>
      </c>
      <c r="AW1747" s="52" t="s">
        <v>33910</v>
      </c>
      <c r="AX1747" s="29">
        <f t="shared" si="259"/>
        <v>46798</v>
      </c>
      <c r="AY1747" s="31" t="s">
        <v>26346</v>
      </c>
      <c r="AZ1747" s="31" t="s">
        <v>2622</v>
      </c>
      <c r="BA1747" s="30" t="s">
        <v>18118</v>
      </c>
      <c r="BB1747" s="31" t="s">
        <v>39979</v>
      </c>
      <c r="BC1747" s="31"/>
      <c r="BD1747" s="31" t="s">
        <v>11423</v>
      </c>
      <c r="BE1747" s="31" t="s">
        <v>7969</v>
      </c>
      <c r="BF1747" s="31" t="s">
        <v>20032</v>
      </c>
      <c r="BG1747" s="31"/>
      <c r="BH1747" s="31"/>
      <c r="BI1747" s="31"/>
      <c r="BJ1747" s="31" t="s">
        <v>20284</v>
      </c>
      <c r="BK1747" s="31" t="str">
        <f t="shared" si="254"/>
        <v>II/d</v>
      </c>
      <c r="BL1747" s="31" t="s">
        <v>8077</v>
      </c>
      <c r="BM1747" s="31"/>
      <c r="BN1747" s="31"/>
      <c r="BO1747" s="31"/>
      <c r="BP1747" s="31"/>
      <c r="BQ1747" s="31" t="s">
        <v>20284</v>
      </c>
      <c r="BR1747" s="52" t="s">
        <v>39748</v>
      </c>
      <c r="BS1747" s="52" t="s">
        <v>39067</v>
      </c>
      <c r="BT1747" s="31" t="s">
        <v>21685</v>
      </c>
      <c r="BU1747" s="31" t="s">
        <v>25901</v>
      </c>
      <c r="BV1747" s="31" t="s">
        <v>21685</v>
      </c>
      <c r="BW1747" s="31">
        <f t="shared" ca="1" si="260"/>
        <v>4</v>
      </c>
      <c r="BX1747" s="78">
        <f t="shared" ca="1" si="261"/>
        <v>3</v>
      </c>
      <c r="BY1747" s="31"/>
      <c r="BZ1747" s="31"/>
      <c r="CA1747" s="31" t="s">
        <v>2483</v>
      </c>
      <c r="CB1747" s="31" t="s">
        <v>2406</v>
      </c>
      <c r="CC1747" s="31"/>
      <c r="CD1747" s="31"/>
      <c r="CE1747" s="31"/>
      <c r="CF1747" s="31"/>
      <c r="CG1747" s="31"/>
      <c r="CH1747" s="31"/>
      <c r="CI1747" s="31"/>
      <c r="CJ1747" s="31"/>
      <c r="CK1747" s="31"/>
      <c r="CL1747" s="31" t="s">
        <v>32719</v>
      </c>
      <c r="CM1747" s="31" t="s">
        <v>32720</v>
      </c>
      <c r="CN1747" s="31">
        <v>126</v>
      </c>
      <c r="CO1747" s="31" t="s">
        <v>32721</v>
      </c>
      <c r="CP1747" s="31" t="s">
        <v>32720</v>
      </c>
      <c r="CQ1747" s="31">
        <v>126</v>
      </c>
      <c r="CR1747" s="31">
        <v>6831</v>
      </c>
      <c r="CS1747" s="31" t="s">
        <v>22126</v>
      </c>
      <c r="CT1747" s="31"/>
      <c r="CU1747" s="31"/>
      <c r="CV1747" s="31"/>
      <c r="CW1747" s="31"/>
      <c r="CX1747" s="31"/>
      <c r="CY1747" s="31"/>
      <c r="CZ1747" s="31"/>
      <c r="DA1747" s="31"/>
      <c r="DB1747" s="31"/>
      <c r="DC1747" s="31"/>
      <c r="DD1747" s="31"/>
      <c r="DE1747" s="31"/>
      <c r="DF1747" s="31"/>
      <c r="DG1747" s="31"/>
      <c r="DH1747" s="31"/>
      <c r="DI1747" s="31"/>
      <c r="DJ1747" s="31"/>
      <c r="DK1747" s="31" t="s">
        <v>25645</v>
      </c>
      <c r="DL1747" s="31" t="s">
        <v>13888</v>
      </c>
      <c r="DM1747" s="38" t="s">
        <v>23767</v>
      </c>
      <c r="DN1747" s="38"/>
      <c r="DO1747" s="35"/>
      <c r="DP1747" s="31" t="s">
        <v>23765</v>
      </c>
      <c r="DQ1747" s="31" t="s">
        <v>23766</v>
      </c>
      <c r="DR1747" s="31"/>
      <c r="DS1747" s="31" t="s">
        <v>38691</v>
      </c>
      <c r="DT1747" s="31" t="s">
        <v>24878</v>
      </c>
      <c r="DU1747" s="31">
        <v>3</v>
      </c>
      <c r="DV1747" s="31" t="s">
        <v>32167</v>
      </c>
      <c r="DW1747" s="31" t="s">
        <v>7980</v>
      </c>
      <c r="DX1747" s="31" t="s">
        <v>11423</v>
      </c>
      <c r="DY1747" s="31" t="s">
        <v>24563</v>
      </c>
      <c r="DZ1747" s="31" t="s">
        <v>24556</v>
      </c>
      <c r="EA1747" s="31"/>
      <c r="EB1747" s="31">
        <v>0</v>
      </c>
      <c r="EC1747" s="31" t="s">
        <v>40168</v>
      </c>
      <c r="ED1747" s="31" t="s">
        <v>41101</v>
      </c>
      <c r="EE1747" s="31"/>
      <c r="EF1747" s="31"/>
      <c r="EG1747" s="31"/>
      <c r="EH1747" s="31"/>
      <c r="EI1747" s="31"/>
      <c r="EJ1747" s="31"/>
    </row>
    <row r="1748" spans="1:140" ht="23.25" customHeight="1">
      <c r="A1748" s="25">
        <v>1746</v>
      </c>
      <c r="B1748" s="30" t="s">
        <v>24189</v>
      </c>
      <c r="C1748" s="31">
        <v>140368749</v>
      </c>
      <c r="D1748" s="30" t="s">
        <v>30</v>
      </c>
      <c r="E1748" s="30"/>
      <c r="F1748" s="30" t="s">
        <v>36255</v>
      </c>
      <c r="G1748" s="31">
        <f t="shared" si="255"/>
        <v>58</v>
      </c>
      <c r="H1748" s="72">
        <f t="shared" si="256"/>
        <v>50406</v>
      </c>
      <c r="I1748" s="30"/>
      <c r="J1748" s="30" t="s">
        <v>34084</v>
      </c>
      <c r="K1748" s="30" t="s">
        <v>4318</v>
      </c>
      <c r="L1748" s="31" t="s">
        <v>4318</v>
      </c>
      <c r="M1748" s="31" t="s">
        <v>6378</v>
      </c>
      <c r="N1748" s="31" t="s">
        <v>3311</v>
      </c>
      <c r="O1748" s="31" t="s">
        <v>2534</v>
      </c>
      <c r="P1748" s="31" t="s">
        <v>20080</v>
      </c>
      <c r="Q1748" s="31"/>
      <c r="R1748" s="31">
        <v>11</v>
      </c>
      <c r="S1748" s="31">
        <v>3</v>
      </c>
      <c r="T1748" s="31"/>
      <c r="U1748" s="31">
        <v>1253</v>
      </c>
      <c r="V1748" s="31" t="s">
        <v>5839</v>
      </c>
      <c r="W1748" s="31" t="s">
        <v>6910</v>
      </c>
      <c r="X1748" s="31" t="s">
        <v>5347</v>
      </c>
      <c r="Y1748" s="31" t="e">
        <f t="shared" ca="1" si="257"/>
        <v>#VALUE!</v>
      </c>
      <c r="Z1748" s="31" t="e">
        <f t="shared" ca="1" si="258"/>
        <v>#VALUE!</v>
      </c>
      <c r="AA1748" s="31"/>
      <c r="AB1748" s="31" t="s">
        <v>11144</v>
      </c>
      <c r="AC1748" s="31" t="s">
        <v>34145</v>
      </c>
      <c r="AD1748" s="31" t="s">
        <v>34145</v>
      </c>
      <c r="AE1748" s="31"/>
      <c r="AF1748" s="31" t="s">
        <v>24701</v>
      </c>
      <c r="AG1748" s="31" t="s">
        <v>4322</v>
      </c>
      <c r="AH1748" s="31" t="s">
        <v>4322</v>
      </c>
      <c r="AI1748" s="31" t="s">
        <v>908</v>
      </c>
      <c r="AJ1748" s="31" t="s">
        <v>4893</v>
      </c>
      <c r="AK1748" s="31" t="s">
        <v>4894</v>
      </c>
      <c r="AL1748" s="31" t="s">
        <v>5122</v>
      </c>
      <c r="AM1748" s="31" t="s">
        <v>4983</v>
      </c>
      <c r="AN1748" s="31"/>
      <c r="AO1748" s="31"/>
      <c r="AP1748" s="31" t="s">
        <v>2307</v>
      </c>
      <c r="AQ1748" s="31" t="s">
        <v>26026</v>
      </c>
      <c r="AR1748" s="31" t="s">
        <v>34145</v>
      </c>
      <c r="AS1748" s="31" t="s">
        <v>34145</v>
      </c>
      <c r="AT1748" s="31" t="str">
        <f>_xlfn.IFNA(VLOOKUP(D1748,'[1]5. 1 Mei 2022'!$C$7:$F$60,4,FALSE),"")</f>
        <v/>
      </c>
      <c r="AU1748" s="31"/>
      <c r="AV1748" s="31" t="s">
        <v>29099</v>
      </c>
      <c r="AW1748" s="31" t="s">
        <v>26026</v>
      </c>
      <c r="AX1748" s="29">
        <f t="shared" si="259"/>
        <v>45817</v>
      </c>
      <c r="AY1748" s="31" t="s">
        <v>26346</v>
      </c>
      <c r="AZ1748" s="31" t="s">
        <v>6924</v>
      </c>
      <c r="BA1748" s="30" t="s">
        <v>2307</v>
      </c>
      <c r="BB1748" s="31"/>
      <c r="BC1748" s="31"/>
      <c r="BD1748" s="31" t="s">
        <v>1759</v>
      </c>
      <c r="BE1748" s="31" t="s">
        <v>7969</v>
      </c>
      <c r="BF1748" s="31" t="s">
        <v>29099</v>
      </c>
      <c r="BG1748" s="31"/>
      <c r="BH1748" s="31"/>
      <c r="BI1748" s="31" t="s">
        <v>8136</v>
      </c>
      <c r="BJ1748" s="31" t="s">
        <v>20275</v>
      </c>
      <c r="BK1748" s="31" t="str">
        <f t="shared" si="254"/>
        <v>III/b</v>
      </c>
      <c r="BL1748" s="31" t="s">
        <v>8077</v>
      </c>
      <c r="BM1748" s="31"/>
      <c r="BN1748" s="31"/>
      <c r="BO1748" s="31"/>
      <c r="BP1748" s="31" t="s">
        <v>1498</v>
      </c>
      <c r="BQ1748" s="31" t="s">
        <v>20275</v>
      </c>
      <c r="BR1748" s="31" t="s">
        <v>17856</v>
      </c>
      <c r="BS1748" s="31" t="s">
        <v>21629</v>
      </c>
      <c r="BT1748" s="31" t="s">
        <v>2481</v>
      </c>
      <c r="BU1748" s="31"/>
      <c r="BV1748" s="31" t="s">
        <v>6730</v>
      </c>
      <c r="BW1748" s="31">
        <f t="shared" ca="1" si="260"/>
        <v>18</v>
      </c>
      <c r="BX1748" s="78">
        <f t="shared" ca="1" si="261"/>
        <v>3</v>
      </c>
      <c r="BY1748" s="31"/>
      <c r="BZ1748" s="31"/>
      <c r="CA1748" s="31" t="s">
        <v>2483</v>
      </c>
      <c r="CB1748" s="31" t="s">
        <v>2519</v>
      </c>
      <c r="CC1748" s="31">
        <v>2</v>
      </c>
      <c r="CD1748" s="31">
        <v>1</v>
      </c>
      <c r="CE1748" s="31" t="s">
        <v>20085</v>
      </c>
      <c r="CF1748" s="31"/>
      <c r="CG1748" s="31"/>
      <c r="CH1748" s="31"/>
      <c r="CI1748" s="31"/>
      <c r="CJ1748" s="31"/>
      <c r="CK1748" s="31"/>
      <c r="CL1748" s="31"/>
      <c r="CM1748" s="31"/>
      <c r="CN1748" s="31"/>
      <c r="CO1748" s="31"/>
      <c r="CP1748" s="31"/>
      <c r="CQ1748" s="31"/>
      <c r="CR1748" s="31">
        <v>3463</v>
      </c>
      <c r="CS1748" s="31" t="s">
        <v>8315</v>
      </c>
      <c r="CT1748" s="31"/>
      <c r="CU1748" s="31" t="s">
        <v>8314</v>
      </c>
      <c r="CV1748" s="31" t="s">
        <v>8347</v>
      </c>
      <c r="CW1748" s="31" t="s">
        <v>8348</v>
      </c>
      <c r="CX1748" s="31" t="s">
        <v>8346</v>
      </c>
      <c r="CY1748" s="31"/>
      <c r="CZ1748" s="31"/>
      <c r="DA1748" s="31"/>
      <c r="DB1748" s="31" t="s">
        <v>15747</v>
      </c>
      <c r="DC1748" s="31" t="s">
        <v>15748</v>
      </c>
      <c r="DD1748" s="31" t="s">
        <v>15746</v>
      </c>
      <c r="DE1748" s="31"/>
      <c r="DF1748" s="31"/>
      <c r="DG1748" s="31"/>
      <c r="DH1748" s="31"/>
      <c r="DI1748" s="31"/>
      <c r="DJ1748" s="31"/>
      <c r="DK1748" s="31"/>
      <c r="DL1748" s="31"/>
      <c r="DM1748" s="38" t="s">
        <v>9291</v>
      </c>
      <c r="DN1748" s="38"/>
      <c r="DO1748" s="35">
        <v>0</v>
      </c>
      <c r="DP1748" s="31" t="s">
        <v>13154</v>
      </c>
      <c r="DQ1748" s="31" t="s">
        <v>13153</v>
      </c>
      <c r="DR1748" s="31"/>
      <c r="DS1748" s="31" t="s">
        <v>26929</v>
      </c>
      <c r="DT1748" s="31" t="s">
        <v>28058</v>
      </c>
      <c r="DU1748" s="31">
        <v>0</v>
      </c>
      <c r="DV1748" s="31"/>
      <c r="DW1748" s="31"/>
      <c r="DX1748" s="31" t="s">
        <v>1759</v>
      </c>
      <c r="DY1748" s="31" t="s">
        <v>18154</v>
      </c>
      <c r="DZ1748" s="31" t="s">
        <v>18135</v>
      </c>
      <c r="EA1748" s="31"/>
      <c r="EB1748" s="31">
        <v>0</v>
      </c>
      <c r="EC1748" s="31" t="s">
        <v>40168</v>
      </c>
      <c r="ED1748" s="31" t="s">
        <v>41101</v>
      </c>
      <c r="EE1748" s="31"/>
      <c r="EF1748" s="31"/>
      <c r="EG1748" s="31"/>
      <c r="EH1748" s="31"/>
      <c r="EI1748" s="31"/>
      <c r="EJ1748" s="31"/>
    </row>
    <row r="1749" spans="1:140" ht="23.25" customHeight="1">
      <c r="A1749" s="25">
        <v>1747</v>
      </c>
      <c r="B1749" s="30" t="s">
        <v>21190</v>
      </c>
      <c r="C1749" s="31">
        <v>140186202</v>
      </c>
      <c r="D1749" s="30" t="s">
        <v>1277</v>
      </c>
      <c r="E1749" s="30"/>
      <c r="F1749" s="30" t="s">
        <v>36253</v>
      </c>
      <c r="G1749" s="31">
        <f t="shared" si="255"/>
        <v>60</v>
      </c>
      <c r="H1749" s="72">
        <f t="shared" si="256"/>
        <v>45200</v>
      </c>
      <c r="I1749" s="30"/>
      <c r="J1749" s="30" t="s">
        <v>34084</v>
      </c>
      <c r="K1749" s="30" t="s">
        <v>4318</v>
      </c>
      <c r="L1749" s="31" t="s">
        <v>4318</v>
      </c>
      <c r="M1749" s="31" t="s">
        <v>3186</v>
      </c>
      <c r="N1749" s="31" t="s">
        <v>2297</v>
      </c>
      <c r="O1749" s="31" t="s">
        <v>6405</v>
      </c>
      <c r="P1749" s="31" t="s">
        <v>18412</v>
      </c>
      <c r="Q1749" s="31"/>
      <c r="R1749" s="31">
        <v>32</v>
      </c>
      <c r="S1749" s="31">
        <v>0</v>
      </c>
      <c r="T1749" s="31"/>
      <c r="U1749" s="31">
        <v>557</v>
      </c>
      <c r="V1749" s="31"/>
      <c r="W1749" s="31" t="s">
        <v>6910</v>
      </c>
      <c r="X1749" s="31" t="s">
        <v>6759</v>
      </c>
      <c r="Y1749" s="31" t="e">
        <f t="shared" ca="1" si="257"/>
        <v>#VALUE!</v>
      </c>
      <c r="Z1749" s="31" t="e">
        <f t="shared" ca="1" si="258"/>
        <v>#VALUE!</v>
      </c>
      <c r="AA1749" s="31"/>
      <c r="AB1749" s="31" t="s">
        <v>10512</v>
      </c>
      <c r="AC1749" s="31" t="s">
        <v>34153</v>
      </c>
      <c r="AD1749" s="31" t="s">
        <v>34194</v>
      </c>
      <c r="AE1749" s="31"/>
      <c r="AF1749" s="31" t="s">
        <v>24701</v>
      </c>
      <c r="AG1749" s="31" t="s">
        <v>5851</v>
      </c>
      <c r="AH1749" s="31" t="s">
        <v>4322</v>
      </c>
      <c r="AI1749" s="31" t="s">
        <v>7082</v>
      </c>
      <c r="AJ1749" s="31">
        <v>7304000596</v>
      </c>
      <c r="AK1749" s="31" t="s">
        <v>1734</v>
      </c>
      <c r="AL1749" s="31" t="s">
        <v>3993</v>
      </c>
      <c r="AM1749" s="31" t="s">
        <v>2711</v>
      </c>
      <c r="AN1749" s="31"/>
      <c r="AO1749" s="31"/>
      <c r="AP1749" s="31" t="s">
        <v>22911</v>
      </c>
      <c r="AQ1749" s="31" t="s">
        <v>22905</v>
      </c>
      <c r="AR1749" s="31" t="s">
        <v>34143</v>
      </c>
      <c r="AS1749" s="31" t="s">
        <v>34143</v>
      </c>
      <c r="AT1749" s="31" t="str">
        <f>_xlfn.IFNA(VLOOKUP(D1749,'[1]5. 1 Mei 2022'!$C$7:$F$60,4,FALSE),"")</f>
        <v/>
      </c>
      <c r="AU1749" s="31" t="s">
        <v>34271</v>
      </c>
      <c r="AV1749" s="31" t="s">
        <v>22920</v>
      </c>
      <c r="AW1749" s="31" t="s">
        <v>22905</v>
      </c>
      <c r="AX1749" s="29">
        <f t="shared" si="259"/>
        <v>45285</v>
      </c>
      <c r="AY1749" s="31" t="s">
        <v>11416</v>
      </c>
      <c r="AZ1749" s="31" t="s">
        <v>22913</v>
      </c>
      <c r="BA1749" s="30" t="s">
        <v>22911</v>
      </c>
      <c r="BB1749" s="31"/>
      <c r="BC1749" s="31"/>
      <c r="BD1749" s="31" t="s">
        <v>7972</v>
      </c>
      <c r="BE1749" s="31" t="s">
        <v>7967</v>
      </c>
      <c r="BF1749" s="31" t="s">
        <v>22920</v>
      </c>
      <c r="BG1749" s="31"/>
      <c r="BH1749" s="31"/>
      <c r="BI1749" s="31" t="s">
        <v>8136</v>
      </c>
      <c r="BJ1749" s="31" t="s">
        <v>20310</v>
      </c>
      <c r="BK1749" s="31" t="str">
        <f t="shared" si="254"/>
        <v>IV/c</v>
      </c>
      <c r="BL1749" s="31" t="s">
        <v>8077</v>
      </c>
      <c r="BM1749" s="31"/>
      <c r="BN1749" s="31"/>
      <c r="BO1749" s="31"/>
      <c r="BP1749" s="31" t="s">
        <v>1498</v>
      </c>
      <c r="BQ1749" s="31" t="s">
        <v>20310</v>
      </c>
      <c r="BR1749" s="31" t="s">
        <v>30291</v>
      </c>
      <c r="BS1749" s="31" t="s">
        <v>32020</v>
      </c>
      <c r="BT1749" s="31" t="s">
        <v>3823</v>
      </c>
      <c r="BU1749" s="31"/>
      <c r="BV1749" s="31" t="s">
        <v>2403</v>
      </c>
      <c r="BW1749" s="31">
        <f t="shared" ca="1" si="260"/>
        <v>37</v>
      </c>
      <c r="BX1749" s="78">
        <f t="shared" ca="1" si="261"/>
        <v>0</v>
      </c>
      <c r="BY1749" s="31"/>
      <c r="BZ1749" s="31"/>
      <c r="CA1749" s="31" t="s">
        <v>2483</v>
      </c>
      <c r="CB1749" s="31" t="s">
        <v>2519</v>
      </c>
      <c r="CC1749" s="31">
        <v>1</v>
      </c>
      <c r="CD1749" s="31">
        <v>1</v>
      </c>
      <c r="CE1749" s="31" t="s">
        <v>20085</v>
      </c>
      <c r="CF1749" s="31"/>
      <c r="CG1749" s="31">
        <v>2005</v>
      </c>
      <c r="CH1749" s="31">
        <v>2005</v>
      </c>
      <c r="CI1749" s="31">
        <v>2007</v>
      </c>
      <c r="CJ1749" s="31" t="s">
        <v>5548</v>
      </c>
      <c r="CK1749" s="31"/>
      <c r="CL1749" s="31" t="s">
        <v>22067</v>
      </c>
      <c r="CM1749" s="31" t="s">
        <v>22068</v>
      </c>
      <c r="CN1749" s="31">
        <v>123</v>
      </c>
      <c r="CO1749" s="31" t="s">
        <v>25829</v>
      </c>
      <c r="CP1749" s="31" t="s">
        <v>22068</v>
      </c>
      <c r="CQ1749" s="31">
        <v>123</v>
      </c>
      <c r="CR1749" s="31">
        <v>3303</v>
      </c>
      <c r="CS1749" s="31" t="s">
        <v>10557</v>
      </c>
      <c r="CT1749" s="31" t="s">
        <v>10558</v>
      </c>
      <c r="CU1749" s="31" t="s">
        <v>10559</v>
      </c>
      <c r="CV1749" s="31" t="s">
        <v>10285</v>
      </c>
      <c r="CW1749" s="31" t="s">
        <v>10286</v>
      </c>
      <c r="CX1749" s="31" t="s">
        <v>10240</v>
      </c>
      <c r="CY1749" s="31"/>
      <c r="CZ1749" s="31"/>
      <c r="DA1749" s="31"/>
      <c r="DB1749" s="31" t="s">
        <v>15747</v>
      </c>
      <c r="DC1749" s="31" t="s">
        <v>15752</v>
      </c>
      <c r="DD1749" s="31" t="s">
        <v>15746</v>
      </c>
      <c r="DE1749" s="31"/>
      <c r="DF1749" s="31"/>
      <c r="DG1749" s="31"/>
      <c r="DH1749" s="31"/>
      <c r="DI1749" s="31" t="s">
        <v>24822</v>
      </c>
      <c r="DJ1749" s="31" t="s">
        <v>24823</v>
      </c>
      <c r="DK1749" s="31"/>
      <c r="DL1749" s="31"/>
      <c r="DM1749" s="38" t="s">
        <v>8790</v>
      </c>
      <c r="DN1749" s="38"/>
      <c r="DO1749" s="35">
        <v>0</v>
      </c>
      <c r="DP1749" s="31" t="s">
        <v>13622</v>
      </c>
      <c r="DQ1749" s="31" t="s">
        <v>13621</v>
      </c>
      <c r="DR1749" s="31"/>
      <c r="DS1749" s="31" t="s">
        <v>26539</v>
      </c>
      <c r="DT1749" s="31" t="s">
        <v>27926</v>
      </c>
      <c r="DU1749" s="31">
        <v>3</v>
      </c>
      <c r="DV1749" s="31" t="s">
        <v>32167</v>
      </c>
      <c r="DW1749" s="31"/>
      <c r="DX1749" s="31" t="s">
        <v>31189</v>
      </c>
      <c r="DY1749" s="31" t="s">
        <v>31659</v>
      </c>
      <c r="DZ1749" s="31" t="s">
        <v>28397</v>
      </c>
      <c r="EA1749" s="31"/>
      <c r="EB1749" s="31">
        <v>0</v>
      </c>
      <c r="EC1749" s="31" t="s">
        <v>40170</v>
      </c>
      <c r="ED1749" s="31" t="s">
        <v>41100</v>
      </c>
      <c r="EE1749" s="31"/>
      <c r="EF1749" s="31"/>
      <c r="EG1749" s="31"/>
      <c r="EH1749" s="31"/>
      <c r="EI1749" s="31"/>
      <c r="EJ1749" s="31"/>
    </row>
    <row r="1750" spans="1:140" ht="23.25" customHeight="1">
      <c r="A1750" s="25">
        <v>1748</v>
      </c>
      <c r="B1750" s="30" t="s">
        <v>5763</v>
      </c>
      <c r="C1750" s="31" t="s">
        <v>6220</v>
      </c>
      <c r="D1750" s="30" t="s">
        <v>2636</v>
      </c>
      <c r="E1750" s="30"/>
      <c r="F1750" s="30" t="s">
        <v>36262</v>
      </c>
      <c r="G1750" s="31">
        <f t="shared" si="255"/>
        <v>58</v>
      </c>
      <c r="H1750" s="72">
        <f t="shared" si="256"/>
        <v>51105</v>
      </c>
      <c r="I1750" s="30" t="s">
        <v>35352</v>
      </c>
      <c r="J1750" s="30" t="s">
        <v>34085</v>
      </c>
      <c r="K1750" s="30" t="s">
        <v>34082</v>
      </c>
      <c r="L1750" s="31" t="s">
        <v>6220</v>
      </c>
      <c r="M1750" s="31" t="s">
        <v>3186</v>
      </c>
      <c r="N1750" s="31" t="s">
        <v>7551</v>
      </c>
      <c r="O1750" s="31" t="s">
        <v>5622</v>
      </c>
      <c r="P1750" s="52" t="s">
        <v>24630</v>
      </c>
      <c r="Q1750" s="52"/>
      <c r="R1750" s="31"/>
      <c r="S1750" s="31"/>
      <c r="T1750" s="52" t="s">
        <v>35656</v>
      </c>
      <c r="U1750" s="31" t="s">
        <v>6238</v>
      </c>
      <c r="V1750" s="31"/>
      <c r="W1750" s="31" t="s">
        <v>6910</v>
      </c>
      <c r="X1750" s="31" t="s">
        <v>2893</v>
      </c>
      <c r="Y1750" s="31" t="e">
        <f t="shared" ca="1" si="257"/>
        <v>#VALUE!</v>
      </c>
      <c r="Z1750" s="31" t="e">
        <f t="shared" ca="1" si="258"/>
        <v>#VALUE!</v>
      </c>
      <c r="AA1750" s="31"/>
      <c r="AB1750" s="31" t="s">
        <v>6770</v>
      </c>
      <c r="AC1750" s="31" t="s">
        <v>34153</v>
      </c>
      <c r="AD1750" s="31" t="s">
        <v>34194</v>
      </c>
      <c r="AE1750" s="31"/>
      <c r="AF1750" s="31" t="s">
        <v>24700</v>
      </c>
      <c r="AG1750" s="31" t="s">
        <v>7895</v>
      </c>
      <c r="AH1750" s="31" t="s">
        <v>7895</v>
      </c>
      <c r="AI1750" s="31" t="s">
        <v>40277</v>
      </c>
      <c r="AJ1750" s="31">
        <v>1087</v>
      </c>
      <c r="AK1750" s="31" t="s">
        <v>3208</v>
      </c>
      <c r="AL1750" s="31">
        <v>36694</v>
      </c>
      <c r="AM1750" s="31" t="s">
        <v>7277</v>
      </c>
      <c r="AN1750" s="31"/>
      <c r="AO1750" s="31"/>
      <c r="AP1750" s="31" t="s">
        <v>16858</v>
      </c>
      <c r="AQ1750" s="31"/>
      <c r="AR1750" s="31" t="s">
        <v>34148</v>
      </c>
      <c r="AS1750" s="31" t="s">
        <v>34148</v>
      </c>
      <c r="AT1750" s="31" t="str">
        <f>_xlfn.IFNA(VLOOKUP(D1750,'[1]5. 1 Mei 2022'!$C$7:$F$60,4,FALSE),"")</f>
        <v/>
      </c>
      <c r="AU1750" s="31"/>
      <c r="AV1750" s="31" t="s">
        <v>5415</v>
      </c>
      <c r="AW1750" s="31"/>
      <c r="AX1750" s="29">
        <f t="shared" si="259"/>
        <v>1903</v>
      </c>
      <c r="AY1750" s="31" t="s">
        <v>26346</v>
      </c>
      <c r="AZ1750" s="31" t="s">
        <v>16859</v>
      </c>
      <c r="BA1750" s="30" t="s">
        <v>16858</v>
      </c>
      <c r="BB1750" s="31" t="s">
        <v>8014</v>
      </c>
      <c r="BC1750" s="31"/>
      <c r="BD1750" s="31" t="s">
        <v>21142</v>
      </c>
      <c r="BE1750" s="31" t="s">
        <v>7968</v>
      </c>
      <c r="BF1750" s="31" t="s">
        <v>5449</v>
      </c>
      <c r="BG1750" s="31"/>
      <c r="BH1750" s="31"/>
      <c r="BI1750" s="31"/>
      <c r="BJ1750" s="31">
        <v>0</v>
      </c>
      <c r="BK1750" s="31" t="str">
        <f t="shared" si="254"/>
        <v>II/a</v>
      </c>
      <c r="BL1750" s="31"/>
      <c r="BM1750" s="31"/>
      <c r="BN1750" s="31"/>
      <c r="BO1750" s="31"/>
      <c r="BP1750" s="31"/>
      <c r="BQ1750" s="31"/>
      <c r="BR1750" s="31"/>
      <c r="BS1750" s="31"/>
      <c r="BT1750" s="31"/>
      <c r="BU1750" s="31"/>
      <c r="BV1750" s="31" t="s">
        <v>886</v>
      </c>
      <c r="BW1750" s="31">
        <f t="shared" ca="1" si="260"/>
        <v>13</v>
      </c>
      <c r="BX1750" s="78">
        <f t="shared" ca="1" si="261"/>
        <v>3</v>
      </c>
      <c r="BY1750" s="31"/>
      <c r="BZ1750" s="31"/>
      <c r="CA1750" s="31" t="s">
        <v>2483</v>
      </c>
      <c r="CB1750" s="31" t="s">
        <v>2406</v>
      </c>
      <c r="CC1750" s="31"/>
      <c r="CD1750" s="31"/>
      <c r="CE1750" s="31" t="s">
        <v>20085</v>
      </c>
      <c r="CF1750" s="31"/>
      <c r="CG1750" s="31"/>
      <c r="CH1750" s="31"/>
      <c r="CI1750" s="31"/>
      <c r="CJ1750" s="31"/>
      <c r="CK1750" s="31"/>
      <c r="CL1750" s="31"/>
      <c r="CM1750" s="31"/>
      <c r="CN1750" s="31"/>
      <c r="CO1750" s="31"/>
      <c r="CP1750" s="31"/>
      <c r="CQ1750" s="31"/>
      <c r="CR1750" s="31">
        <v>1531</v>
      </c>
      <c r="CS1750" s="31"/>
      <c r="CT1750" s="31"/>
      <c r="CU1750" s="31"/>
      <c r="CV1750" s="31" t="s">
        <v>10383</v>
      </c>
      <c r="CW1750" s="31" t="s">
        <v>912</v>
      </c>
      <c r="CX1750" s="31" t="s">
        <v>10378</v>
      </c>
      <c r="CY1750" s="31"/>
      <c r="CZ1750" s="31"/>
      <c r="DA1750" s="31"/>
      <c r="DB1750" s="31"/>
      <c r="DC1750" s="31"/>
      <c r="DD1750" s="31"/>
      <c r="DE1750" s="31"/>
      <c r="DF1750" s="31"/>
      <c r="DG1750" s="31"/>
      <c r="DH1750" s="31"/>
      <c r="DI1750" s="31"/>
      <c r="DJ1750" s="31"/>
      <c r="DK1750" s="31"/>
      <c r="DL1750" s="31"/>
      <c r="DM1750" s="38" t="s">
        <v>9983</v>
      </c>
      <c r="DN1750" s="38"/>
      <c r="DO1750" s="35" t="s">
        <v>10797</v>
      </c>
      <c r="DP1750" s="31" t="s">
        <v>10986</v>
      </c>
      <c r="DQ1750" s="31" t="s">
        <v>11112</v>
      </c>
      <c r="DR1750" s="31"/>
      <c r="DS1750" s="31" t="s">
        <v>27616</v>
      </c>
      <c r="DT1750" s="31" t="s">
        <v>38137</v>
      </c>
      <c r="DU1750" s="31">
        <v>3</v>
      </c>
      <c r="DV1750" s="31" t="s">
        <v>32167</v>
      </c>
      <c r="DW1750" s="31"/>
      <c r="DX1750" s="31"/>
      <c r="DY1750" s="31"/>
      <c r="DZ1750" s="31"/>
      <c r="EA1750" s="31"/>
      <c r="EB1750" s="31">
        <v>0</v>
      </c>
      <c r="EC1750" s="31" t="s">
        <v>39747</v>
      </c>
      <c r="ED1750" s="31" t="s">
        <v>41101</v>
      </c>
      <c r="EE1750" s="31"/>
      <c r="EF1750" s="31"/>
      <c r="EG1750" s="31"/>
      <c r="EH1750" s="31"/>
      <c r="EI1750" s="31"/>
      <c r="EJ1750" s="31"/>
    </row>
    <row r="1751" spans="1:140" ht="23.25" customHeight="1">
      <c r="A1751" s="25">
        <v>1749</v>
      </c>
      <c r="B1751" s="30" t="s">
        <v>8510</v>
      </c>
      <c r="C1751" s="31">
        <v>140375261</v>
      </c>
      <c r="D1751" s="30" t="s">
        <v>1631</v>
      </c>
      <c r="E1751" s="30"/>
      <c r="F1751" s="30" t="s">
        <v>36255</v>
      </c>
      <c r="G1751" s="31">
        <f t="shared" si="255"/>
        <v>58</v>
      </c>
      <c r="H1751" s="72">
        <f t="shared" si="256"/>
        <v>46813</v>
      </c>
      <c r="I1751" s="30"/>
      <c r="J1751" s="30" t="s">
        <v>34084</v>
      </c>
      <c r="K1751" s="30" t="s">
        <v>4318</v>
      </c>
      <c r="L1751" s="31" t="s">
        <v>4318</v>
      </c>
      <c r="M1751" s="31" t="s">
        <v>3186</v>
      </c>
      <c r="N1751" s="31" t="s">
        <v>3311</v>
      </c>
      <c r="O1751" s="31" t="s">
        <v>2534</v>
      </c>
      <c r="P1751" s="31" t="s">
        <v>20080</v>
      </c>
      <c r="Q1751" s="31"/>
      <c r="R1751" s="31">
        <v>18</v>
      </c>
      <c r="S1751" s="31">
        <v>9</v>
      </c>
      <c r="T1751" s="31"/>
      <c r="U1751" s="31">
        <v>1278</v>
      </c>
      <c r="V1751" s="31" t="s">
        <v>6258</v>
      </c>
      <c r="W1751" s="31" t="s">
        <v>7831</v>
      </c>
      <c r="X1751" s="31" t="s">
        <v>2287</v>
      </c>
      <c r="Y1751" s="31" t="e">
        <f t="shared" ca="1" si="257"/>
        <v>#VALUE!</v>
      </c>
      <c r="Z1751" s="31" t="e">
        <f t="shared" ca="1" si="258"/>
        <v>#VALUE!</v>
      </c>
      <c r="AA1751" s="31"/>
      <c r="AB1751" s="31" t="s">
        <v>10497</v>
      </c>
      <c r="AC1751" s="31" t="s">
        <v>34153</v>
      </c>
      <c r="AD1751" s="31" t="s">
        <v>34194</v>
      </c>
      <c r="AE1751" s="31"/>
      <c r="AF1751" s="31" t="s">
        <v>24700</v>
      </c>
      <c r="AG1751" s="31" t="s">
        <v>7895</v>
      </c>
      <c r="AH1751" s="31" t="s">
        <v>7895</v>
      </c>
      <c r="AI1751" s="31" t="s">
        <v>728</v>
      </c>
      <c r="AJ1751" s="31">
        <v>8310021</v>
      </c>
      <c r="AK1751" s="31" t="s">
        <v>8511</v>
      </c>
      <c r="AL1751" s="31" t="s">
        <v>11781</v>
      </c>
      <c r="AM1751" s="31" t="s">
        <v>3484</v>
      </c>
      <c r="AN1751" s="31"/>
      <c r="AO1751" s="31"/>
      <c r="AP1751" s="31" t="s">
        <v>33725</v>
      </c>
      <c r="AQ1751" s="31" t="s">
        <v>19167</v>
      </c>
      <c r="AR1751" s="31" t="s">
        <v>34148</v>
      </c>
      <c r="AS1751" s="31" t="s">
        <v>34148</v>
      </c>
      <c r="AT1751" s="31" t="str">
        <f>_xlfn.IFNA(VLOOKUP(D1751,'[1]5. 1 Mei 2022'!$C$7:$F$60,4,FALSE),"")</f>
        <v/>
      </c>
      <c r="AU1751" s="31"/>
      <c r="AV1751" s="31" t="s">
        <v>35612</v>
      </c>
      <c r="AW1751" s="52" t="s">
        <v>19689</v>
      </c>
      <c r="AX1751" s="29">
        <f t="shared" si="259"/>
        <v>46694</v>
      </c>
      <c r="AY1751" s="31" t="s">
        <v>26340</v>
      </c>
      <c r="AZ1751" s="31" t="s">
        <v>26343</v>
      </c>
      <c r="BA1751" s="30" t="s">
        <v>33725</v>
      </c>
      <c r="BB1751" s="31"/>
      <c r="BC1751" s="31"/>
      <c r="BD1751" s="31" t="s">
        <v>8004</v>
      </c>
      <c r="BE1751" s="31" t="s">
        <v>7968</v>
      </c>
      <c r="BF1751" s="31" t="s">
        <v>35612</v>
      </c>
      <c r="BG1751" s="31"/>
      <c r="BH1751" s="31"/>
      <c r="BI1751" s="31"/>
      <c r="BJ1751" s="31" t="s">
        <v>31211</v>
      </c>
      <c r="BK1751" s="31" t="str">
        <f t="shared" si="254"/>
        <v>III/b</v>
      </c>
      <c r="BL1751" s="31" t="s">
        <v>8077</v>
      </c>
      <c r="BM1751" s="31"/>
      <c r="BN1751" s="31"/>
      <c r="BO1751" s="31"/>
      <c r="BP1751" s="31" t="s">
        <v>1498</v>
      </c>
      <c r="BQ1751" s="31" t="s">
        <v>31211</v>
      </c>
      <c r="BR1751" s="31" t="s">
        <v>30542</v>
      </c>
      <c r="BS1751" s="31">
        <v>134</v>
      </c>
      <c r="BT1751" s="31" t="s">
        <v>1172</v>
      </c>
      <c r="BU1751" s="31"/>
      <c r="BV1751" s="31" t="s">
        <v>3532</v>
      </c>
      <c r="BW1751" s="31">
        <f t="shared" ca="1" si="260"/>
        <v>29</v>
      </c>
      <c r="BX1751" s="78">
        <f t="shared" ca="1" si="261"/>
        <v>3</v>
      </c>
      <c r="BY1751" s="31"/>
      <c r="BZ1751" s="31" t="s">
        <v>31825</v>
      </c>
      <c r="CA1751" s="31" t="s">
        <v>4239</v>
      </c>
      <c r="CB1751" s="31" t="s">
        <v>2519</v>
      </c>
      <c r="CC1751" s="31">
        <v>2</v>
      </c>
      <c r="CD1751" s="31">
        <v>1</v>
      </c>
      <c r="CE1751" s="31" t="s">
        <v>20085</v>
      </c>
      <c r="CF1751" s="31"/>
      <c r="CG1751" s="31"/>
      <c r="CH1751" s="31"/>
      <c r="CI1751" s="31"/>
      <c r="CJ1751" s="31"/>
      <c r="CK1751" s="31"/>
      <c r="CL1751" s="31"/>
      <c r="CM1751" s="31"/>
      <c r="CN1751" s="31"/>
      <c r="CO1751" s="31"/>
      <c r="CP1751" s="31"/>
      <c r="CQ1751" s="31"/>
      <c r="CR1751" s="31">
        <v>1391</v>
      </c>
      <c r="CS1751" s="31" t="s">
        <v>10107</v>
      </c>
      <c r="CT1751" s="31" t="s">
        <v>11393</v>
      </c>
      <c r="CU1751" s="31" t="s">
        <v>11374</v>
      </c>
      <c r="CV1751" s="31" t="s">
        <v>10537</v>
      </c>
      <c r="CW1751" s="31" t="s">
        <v>10538</v>
      </c>
      <c r="CX1751" s="31" t="s">
        <v>10528</v>
      </c>
      <c r="CY1751" s="31"/>
      <c r="CZ1751" s="31"/>
      <c r="DA1751" s="31"/>
      <c r="DB1751" s="31"/>
      <c r="DC1751" s="31"/>
      <c r="DD1751" s="31"/>
      <c r="DE1751" s="31"/>
      <c r="DF1751" s="31"/>
      <c r="DG1751" s="31"/>
      <c r="DH1751" s="31"/>
      <c r="DI1751" s="31"/>
      <c r="DJ1751" s="31"/>
      <c r="DK1751" s="31"/>
      <c r="DL1751" s="31"/>
      <c r="DM1751" s="38" t="s">
        <v>8826</v>
      </c>
      <c r="DN1751" s="38"/>
      <c r="DO1751" s="35" t="s">
        <v>31488</v>
      </c>
      <c r="DP1751" s="31" t="s">
        <v>13328</v>
      </c>
      <c r="DQ1751" s="31" t="s">
        <v>13327</v>
      </c>
      <c r="DR1751" s="31"/>
      <c r="DS1751" s="31" t="s">
        <v>26547</v>
      </c>
      <c r="DT1751" s="31" t="s">
        <v>27929</v>
      </c>
      <c r="DU1751" s="31">
        <v>2</v>
      </c>
      <c r="DV1751" s="31" t="s">
        <v>32164</v>
      </c>
      <c r="DW1751" s="31"/>
      <c r="DX1751" s="31"/>
      <c r="DY1751" s="31"/>
      <c r="DZ1751" s="31"/>
      <c r="EA1751" s="31"/>
      <c r="EB1751" s="31">
        <v>0</v>
      </c>
      <c r="EC1751" s="31" t="s">
        <v>40170</v>
      </c>
      <c r="ED1751" s="31" t="s">
        <v>41101</v>
      </c>
      <c r="EE1751" s="31"/>
      <c r="EF1751" s="31"/>
      <c r="EG1751" s="31"/>
      <c r="EH1751" s="31"/>
      <c r="EI1751" s="31"/>
      <c r="EJ1751" s="31"/>
    </row>
    <row r="1752" spans="1:140" ht="23.25" customHeight="1">
      <c r="A1752" s="25">
        <v>1750</v>
      </c>
      <c r="B1752" s="30" t="s">
        <v>21183</v>
      </c>
      <c r="C1752" s="31">
        <v>140373116</v>
      </c>
      <c r="D1752" s="30" t="s">
        <v>1002</v>
      </c>
      <c r="E1752" s="30"/>
      <c r="F1752" s="30" t="s">
        <v>36257</v>
      </c>
      <c r="G1752" s="31">
        <f t="shared" si="255"/>
        <v>58</v>
      </c>
      <c r="H1752" s="72">
        <f t="shared" si="256"/>
        <v>47484</v>
      </c>
      <c r="I1752" s="30"/>
      <c r="J1752" s="30" t="s">
        <v>34084</v>
      </c>
      <c r="K1752" s="30" t="s">
        <v>4318</v>
      </c>
      <c r="L1752" s="31" t="s">
        <v>4318</v>
      </c>
      <c r="M1752" s="31" t="s">
        <v>3186</v>
      </c>
      <c r="N1752" s="31" t="s">
        <v>5797</v>
      </c>
      <c r="O1752" s="31" t="s">
        <v>5271</v>
      </c>
      <c r="P1752" s="31" t="s">
        <v>20080</v>
      </c>
      <c r="Q1752" s="31"/>
      <c r="R1752" s="31">
        <v>18</v>
      </c>
      <c r="S1752" s="31">
        <v>0</v>
      </c>
      <c r="T1752" s="31"/>
      <c r="U1752" s="31">
        <v>432</v>
      </c>
      <c r="V1752" s="31" t="s">
        <v>7507</v>
      </c>
      <c r="W1752" s="31" t="s">
        <v>6910</v>
      </c>
      <c r="X1752" s="31" t="s">
        <v>7508</v>
      </c>
      <c r="Y1752" s="31">
        <f t="shared" ca="1" si="257"/>
        <v>52</v>
      </c>
      <c r="Z1752" s="31" t="str">
        <f t="shared" ca="1" si="258"/>
        <v>46-58</v>
      </c>
      <c r="AA1752" s="31"/>
      <c r="AB1752" s="31" t="s">
        <v>726</v>
      </c>
      <c r="AC1752" s="31" t="s">
        <v>34153</v>
      </c>
      <c r="AD1752" s="31" t="s">
        <v>34194</v>
      </c>
      <c r="AE1752" s="31"/>
      <c r="AF1752" s="31" t="s">
        <v>24700</v>
      </c>
      <c r="AG1752" s="31" t="s">
        <v>7895</v>
      </c>
      <c r="AH1752" s="31" t="s">
        <v>7895</v>
      </c>
      <c r="AI1752" s="31" t="s">
        <v>728</v>
      </c>
      <c r="AJ1752" s="31" t="s">
        <v>16185</v>
      </c>
      <c r="AK1752" s="31" t="s">
        <v>16184</v>
      </c>
      <c r="AL1752" s="31" t="s">
        <v>16183</v>
      </c>
      <c r="AM1752" s="31" t="s">
        <v>16182</v>
      </c>
      <c r="AN1752" s="31"/>
      <c r="AO1752" s="31"/>
      <c r="AP1752" s="31" t="s">
        <v>33761</v>
      </c>
      <c r="AQ1752" s="31" t="s">
        <v>17977</v>
      </c>
      <c r="AR1752" s="31" t="s">
        <v>34148</v>
      </c>
      <c r="AS1752" s="31" t="s">
        <v>34148</v>
      </c>
      <c r="AT1752" s="31" t="str">
        <f>_xlfn.IFNA(VLOOKUP(D1752,'[1]5. 1 Mei 2022'!$C$7:$F$60,4,FALSE),"")</f>
        <v/>
      </c>
      <c r="AU1752" s="31"/>
      <c r="AV1752" s="31" t="s">
        <v>5447</v>
      </c>
      <c r="AW1752" s="31" t="s">
        <v>20332</v>
      </c>
      <c r="AX1752" s="29">
        <f t="shared" si="259"/>
        <v>46524</v>
      </c>
      <c r="AY1752" s="31" t="s">
        <v>26342</v>
      </c>
      <c r="AZ1752" s="31" t="s">
        <v>536</v>
      </c>
      <c r="BA1752" s="30" t="s">
        <v>33761</v>
      </c>
      <c r="BB1752" s="31"/>
      <c r="BC1752" s="31"/>
      <c r="BD1752" s="31" t="s">
        <v>30230</v>
      </c>
      <c r="BE1752" s="31" t="s">
        <v>7968</v>
      </c>
      <c r="BF1752" s="31" t="s">
        <v>5447</v>
      </c>
      <c r="BG1752" s="31"/>
      <c r="BH1752" s="31"/>
      <c r="BI1752" s="31"/>
      <c r="BJ1752" s="31" t="s">
        <v>29813</v>
      </c>
      <c r="BK1752" s="31" t="str">
        <f t="shared" si="254"/>
        <v>III/d</v>
      </c>
      <c r="BL1752" s="31" t="s">
        <v>8077</v>
      </c>
      <c r="BM1752" s="31"/>
      <c r="BN1752" s="31"/>
      <c r="BO1752" s="31"/>
      <c r="BP1752" s="31" t="s">
        <v>1498</v>
      </c>
      <c r="BQ1752" s="31" t="s">
        <v>29813</v>
      </c>
      <c r="BR1752" s="31" t="s">
        <v>29811</v>
      </c>
      <c r="BS1752" s="31" t="s">
        <v>29814</v>
      </c>
      <c r="BT1752" s="31" t="s">
        <v>4277</v>
      </c>
      <c r="BU1752" s="31"/>
      <c r="BV1752" s="31" t="s">
        <v>4281</v>
      </c>
      <c r="BW1752" s="31">
        <f t="shared" ca="1" si="260"/>
        <v>19</v>
      </c>
      <c r="BX1752" s="78">
        <f t="shared" ca="1" si="261"/>
        <v>3</v>
      </c>
      <c r="BY1752" s="31"/>
      <c r="BZ1752" s="31"/>
      <c r="CA1752" s="31" t="s">
        <v>2483</v>
      </c>
      <c r="CB1752" s="31" t="s">
        <v>2519</v>
      </c>
      <c r="CC1752" s="31">
        <v>2</v>
      </c>
      <c r="CD1752" s="31">
        <v>1</v>
      </c>
      <c r="CE1752" s="31" t="s">
        <v>20085</v>
      </c>
      <c r="CF1752" s="31"/>
      <c r="CG1752" s="31"/>
      <c r="CH1752" s="31"/>
      <c r="CI1752" s="31"/>
      <c r="CJ1752" s="31"/>
      <c r="CK1752" s="31"/>
      <c r="CL1752" s="31"/>
      <c r="CM1752" s="31"/>
      <c r="CN1752" s="31"/>
      <c r="CO1752" s="31"/>
      <c r="CP1752" s="31"/>
      <c r="CQ1752" s="31"/>
      <c r="CR1752" s="31">
        <v>1017</v>
      </c>
      <c r="CS1752" s="31"/>
      <c r="CT1752" s="31"/>
      <c r="CU1752" s="31"/>
      <c r="CV1752" s="31" t="s">
        <v>19148</v>
      </c>
      <c r="CW1752" s="31" t="s">
        <v>19149</v>
      </c>
      <c r="CX1752" s="31" t="s">
        <v>4970</v>
      </c>
      <c r="CY1752" s="31"/>
      <c r="CZ1752" s="31"/>
      <c r="DA1752" s="31"/>
      <c r="DB1752" s="31"/>
      <c r="DC1752" s="31"/>
      <c r="DD1752" s="31"/>
      <c r="DE1752" s="31"/>
      <c r="DF1752" s="31"/>
      <c r="DG1752" s="31"/>
      <c r="DH1752" s="31"/>
      <c r="DI1752" s="31"/>
      <c r="DJ1752" s="31"/>
      <c r="DK1752" s="31"/>
      <c r="DL1752" s="31"/>
      <c r="DM1752" s="38" t="s">
        <v>8790</v>
      </c>
      <c r="DN1752" s="38"/>
      <c r="DO1752" s="35"/>
      <c r="DP1752" s="31" t="s">
        <v>28279</v>
      </c>
      <c r="DQ1752" s="31" t="s">
        <v>12628</v>
      </c>
      <c r="DR1752" s="31"/>
      <c r="DS1752" s="31" t="s">
        <v>26524</v>
      </c>
      <c r="DT1752" s="31" t="s">
        <v>38138</v>
      </c>
      <c r="DU1752" s="31">
        <v>2</v>
      </c>
      <c r="DV1752" s="31" t="s">
        <v>32165</v>
      </c>
      <c r="DW1752" s="31"/>
      <c r="DX1752" s="31"/>
      <c r="DY1752" s="31"/>
      <c r="DZ1752" s="31"/>
      <c r="EA1752" s="31"/>
      <c r="EB1752" s="31" t="s">
        <v>30331</v>
      </c>
      <c r="EC1752" s="31" t="s">
        <v>40170</v>
      </c>
      <c r="ED1752" s="31" t="s">
        <v>41101</v>
      </c>
      <c r="EE1752" s="31"/>
      <c r="EF1752" s="31"/>
      <c r="EG1752" s="31"/>
      <c r="EH1752" s="31"/>
      <c r="EI1752" s="31"/>
      <c r="EJ1752" s="31"/>
    </row>
    <row r="1753" spans="1:140" ht="23.25" customHeight="1">
      <c r="A1753" s="25">
        <v>1751</v>
      </c>
      <c r="B1753" s="30" t="s">
        <v>24146</v>
      </c>
      <c r="C1753" s="31">
        <v>140271600</v>
      </c>
      <c r="D1753" s="30" t="s">
        <v>1372</v>
      </c>
      <c r="E1753" s="30"/>
      <c r="F1753" s="30" t="s">
        <v>36254</v>
      </c>
      <c r="G1753" s="31">
        <f t="shared" si="255"/>
        <v>58</v>
      </c>
      <c r="H1753" s="72">
        <f t="shared" si="256"/>
        <v>45047</v>
      </c>
      <c r="I1753" s="30"/>
      <c r="J1753" s="30" t="s">
        <v>34084</v>
      </c>
      <c r="K1753" s="30" t="s">
        <v>4318</v>
      </c>
      <c r="L1753" s="31" t="s">
        <v>4318</v>
      </c>
      <c r="M1753" s="31" t="s">
        <v>3186</v>
      </c>
      <c r="N1753" s="31" t="s">
        <v>5797</v>
      </c>
      <c r="O1753" s="31" t="s">
        <v>5271</v>
      </c>
      <c r="P1753" s="31" t="s">
        <v>11676</v>
      </c>
      <c r="Q1753" s="31"/>
      <c r="R1753" s="31">
        <v>26</v>
      </c>
      <c r="S1753" s="31">
        <v>0</v>
      </c>
      <c r="T1753" s="31"/>
      <c r="U1753" s="31">
        <v>1100</v>
      </c>
      <c r="V1753" s="31"/>
      <c r="W1753" s="31" t="s">
        <v>3739</v>
      </c>
      <c r="X1753" s="31" t="s">
        <v>7509</v>
      </c>
      <c r="Y1753" s="31" t="e">
        <f t="shared" ca="1" si="257"/>
        <v>#VALUE!</v>
      </c>
      <c r="Z1753" s="31" t="e">
        <f t="shared" ca="1" si="258"/>
        <v>#VALUE!</v>
      </c>
      <c r="AA1753" s="52" t="s">
        <v>22324</v>
      </c>
      <c r="AB1753" s="31" t="s">
        <v>11144</v>
      </c>
      <c r="AC1753" s="31" t="s">
        <v>34145</v>
      </c>
      <c r="AD1753" s="31" t="s">
        <v>34145</v>
      </c>
      <c r="AE1753" s="31"/>
      <c r="AF1753" s="31" t="s">
        <v>24701</v>
      </c>
      <c r="AG1753" s="31" t="s">
        <v>4322</v>
      </c>
      <c r="AH1753" s="31" t="s">
        <v>4322</v>
      </c>
      <c r="AI1753" s="31" t="s">
        <v>908</v>
      </c>
      <c r="AJ1753" s="31">
        <v>10249</v>
      </c>
      <c r="AK1753" s="31">
        <v>111423</v>
      </c>
      <c r="AL1753" s="31" t="s">
        <v>2997</v>
      </c>
      <c r="AM1753" s="31" t="s">
        <v>4983</v>
      </c>
      <c r="AN1753" s="31"/>
      <c r="AO1753" s="31"/>
      <c r="AP1753" s="31" t="s">
        <v>4434</v>
      </c>
      <c r="AQ1753" s="31" t="s">
        <v>23983</v>
      </c>
      <c r="AR1753" s="31" t="s">
        <v>34145</v>
      </c>
      <c r="AS1753" s="31" t="s">
        <v>34145</v>
      </c>
      <c r="AT1753" s="31" t="str">
        <f>_xlfn.IFNA(VLOOKUP(D1753,'[1]5. 1 Mei 2022'!$C$7:$F$60,4,FALSE),"")</f>
        <v/>
      </c>
      <c r="AU1753" s="31"/>
      <c r="AV1753" s="31" t="s">
        <v>20033</v>
      </c>
      <c r="AW1753" s="31" t="s">
        <v>23983</v>
      </c>
      <c r="AX1753" s="29">
        <f t="shared" si="259"/>
        <v>45642</v>
      </c>
      <c r="AY1753" s="31" t="s">
        <v>26346</v>
      </c>
      <c r="AZ1753" s="31" t="s">
        <v>6484</v>
      </c>
      <c r="BA1753" s="30" t="s">
        <v>4434</v>
      </c>
      <c r="BB1753" s="31"/>
      <c r="BC1753" s="31"/>
      <c r="BD1753" s="31" t="s">
        <v>7997</v>
      </c>
      <c r="BE1753" s="31" t="s">
        <v>7969</v>
      </c>
      <c r="BF1753" s="31" t="s">
        <v>20033</v>
      </c>
      <c r="BG1753" s="31"/>
      <c r="BH1753" s="31"/>
      <c r="BI1753" s="31" t="s">
        <v>8136</v>
      </c>
      <c r="BJ1753" s="31" t="s">
        <v>3185</v>
      </c>
      <c r="BK1753" s="31" t="str">
        <f t="shared" si="254"/>
        <v>III/d</v>
      </c>
      <c r="BL1753" s="31" t="s">
        <v>8077</v>
      </c>
      <c r="BM1753" s="31"/>
      <c r="BN1753" s="31"/>
      <c r="BO1753" s="31"/>
      <c r="BP1753" s="31" t="s">
        <v>1498</v>
      </c>
      <c r="BQ1753" s="31" t="s">
        <v>3185</v>
      </c>
      <c r="BR1753" s="31" t="s">
        <v>15452</v>
      </c>
      <c r="BS1753" s="31" t="s">
        <v>17089</v>
      </c>
      <c r="BT1753" s="31" t="s">
        <v>5638</v>
      </c>
      <c r="BU1753" s="31"/>
      <c r="BV1753" s="31" t="s">
        <v>3767</v>
      </c>
      <c r="BW1753" s="31" t="e">
        <f t="shared" ca="1" si="260"/>
        <v>#VALUE!</v>
      </c>
      <c r="BX1753" s="78" t="e">
        <f t="shared" ca="1" si="261"/>
        <v>#VALUE!</v>
      </c>
      <c r="BY1753" s="31"/>
      <c r="BZ1753" s="31"/>
      <c r="CA1753" s="31" t="s">
        <v>4239</v>
      </c>
      <c r="CB1753" s="31" t="s">
        <v>2519</v>
      </c>
      <c r="CC1753" s="31">
        <v>2</v>
      </c>
      <c r="CD1753" s="31">
        <v>1</v>
      </c>
      <c r="CE1753" s="31" t="s">
        <v>20085</v>
      </c>
      <c r="CF1753" s="31"/>
      <c r="CG1753" s="31"/>
      <c r="CH1753" s="31">
        <v>2007</v>
      </c>
      <c r="CI1753" s="31"/>
      <c r="CJ1753" s="31"/>
      <c r="CK1753" s="31"/>
      <c r="CL1753" s="31" t="s">
        <v>25109</v>
      </c>
      <c r="CM1753" s="31" t="s">
        <v>23793</v>
      </c>
      <c r="CN1753" s="31">
        <v>123</v>
      </c>
      <c r="CO1753" s="31" t="s">
        <v>25932</v>
      </c>
      <c r="CP1753" s="31" t="s">
        <v>23793</v>
      </c>
      <c r="CQ1753" s="31">
        <v>123</v>
      </c>
      <c r="CR1753" s="31">
        <v>3413</v>
      </c>
      <c r="CS1753" s="31" t="s">
        <v>8315</v>
      </c>
      <c r="CT1753" s="31"/>
      <c r="CU1753" s="31" t="s">
        <v>8314</v>
      </c>
      <c r="CV1753" s="31" t="s">
        <v>8347</v>
      </c>
      <c r="CW1753" s="31" t="s">
        <v>8348</v>
      </c>
      <c r="CX1753" s="31" t="s">
        <v>8346</v>
      </c>
      <c r="CY1753" s="31"/>
      <c r="CZ1753" s="31"/>
      <c r="DA1753" s="31"/>
      <c r="DB1753" s="31" t="s">
        <v>15747</v>
      </c>
      <c r="DC1753" s="31" t="s">
        <v>15748</v>
      </c>
      <c r="DD1753" s="31" t="s">
        <v>15746</v>
      </c>
      <c r="DE1753" s="31"/>
      <c r="DF1753" s="31"/>
      <c r="DG1753" s="31"/>
      <c r="DH1753" s="31"/>
      <c r="DI1753" s="31"/>
      <c r="DJ1753" s="31"/>
      <c r="DK1753" s="31"/>
      <c r="DL1753" s="31"/>
      <c r="DM1753" s="38" t="s">
        <v>9245</v>
      </c>
      <c r="DN1753" s="38"/>
      <c r="DO1753" s="35">
        <v>0</v>
      </c>
      <c r="DP1753" s="31" t="s">
        <v>14882</v>
      </c>
      <c r="DQ1753" s="31" t="s">
        <v>14883</v>
      </c>
      <c r="DR1753" s="31"/>
      <c r="DS1753" s="31" t="s">
        <v>26877</v>
      </c>
      <c r="DT1753" s="31" t="s">
        <v>28041</v>
      </c>
      <c r="DU1753" s="31">
        <v>3</v>
      </c>
      <c r="DV1753" s="31" t="s">
        <v>32167</v>
      </c>
      <c r="DW1753" s="31" t="s">
        <v>7997</v>
      </c>
      <c r="DX1753" s="31" t="s">
        <v>7997</v>
      </c>
      <c r="DY1753" s="31" t="s">
        <v>23833</v>
      </c>
      <c r="DZ1753" s="31" t="s">
        <v>23825</v>
      </c>
      <c r="EA1753" s="31"/>
      <c r="EB1753" s="31">
        <v>47639</v>
      </c>
      <c r="EC1753" s="31" t="s">
        <v>40168</v>
      </c>
      <c r="ED1753" s="31" t="s">
        <v>41101</v>
      </c>
      <c r="EE1753" s="31"/>
      <c r="EF1753" s="31"/>
      <c r="EG1753" s="31"/>
      <c r="EH1753" s="31"/>
      <c r="EI1753" s="31"/>
      <c r="EJ1753" s="31"/>
    </row>
    <row r="1754" spans="1:140" ht="23.25" customHeight="1">
      <c r="A1754" s="25">
        <v>1752</v>
      </c>
      <c r="B1754" s="30" t="s">
        <v>21360</v>
      </c>
      <c r="C1754" s="31" t="s">
        <v>7670</v>
      </c>
      <c r="D1754" s="30" t="s">
        <v>16696</v>
      </c>
      <c r="E1754" s="30"/>
      <c r="F1754" s="30" t="s">
        <v>36262</v>
      </c>
      <c r="G1754" s="31">
        <f t="shared" si="255"/>
        <v>58</v>
      </c>
      <c r="H1754" s="72">
        <f t="shared" si="256"/>
        <v>52963</v>
      </c>
      <c r="I1754" s="30" t="s">
        <v>35353</v>
      </c>
      <c r="J1754" s="30" t="s">
        <v>34085</v>
      </c>
      <c r="K1754" s="30" t="s">
        <v>34083</v>
      </c>
      <c r="L1754" s="31" t="s">
        <v>16726</v>
      </c>
      <c r="M1754" s="31" t="s">
        <v>3186</v>
      </c>
      <c r="N1754" s="31" t="s">
        <v>5865</v>
      </c>
      <c r="O1754" s="31" t="s">
        <v>5117</v>
      </c>
      <c r="P1754" s="31" t="s">
        <v>3738</v>
      </c>
      <c r="Q1754" s="31"/>
      <c r="R1754" s="31"/>
      <c r="S1754" s="31"/>
      <c r="T1754" s="31"/>
      <c r="U1754" s="31" t="s">
        <v>7089</v>
      </c>
      <c r="V1754" s="31"/>
      <c r="W1754" s="31" t="s">
        <v>6910</v>
      </c>
      <c r="X1754" s="31" t="s">
        <v>2739</v>
      </c>
      <c r="Y1754" s="31" t="e">
        <f t="shared" ca="1" si="257"/>
        <v>#VALUE!</v>
      </c>
      <c r="Z1754" s="31" t="e">
        <f t="shared" ca="1" si="258"/>
        <v>#VALUE!</v>
      </c>
      <c r="AA1754" s="31"/>
      <c r="AB1754" s="31" t="s">
        <v>16533</v>
      </c>
      <c r="AC1754" s="31" t="s">
        <v>34153</v>
      </c>
      <c r="AD1754" s="31" t="s">
        <v>34194</v>
      </c>
      <c r="AE1754" s="31"/>
      <c r="AF1754" s="31" t="s">
        <v>24700</v>
      </c>
      <c r="AG1754" s="31" t="s">
        <v>7895</v>
      </c>
      <c r="AH1754" s="31" t="s">
        <v>7895</v>
      </c>
      <c r="AI1754" s="31" t="s">
        <v>908</v>
      </c>
      <c r="AJ1754" s="31" t="s">
        <v>588</v>
      </c>
      <c r="AK1754" s="31" t="s">
        <v>589</v>
      </c>
      <c r="AL1754" s="31">
        <v>39690</v>
      </c>
      <c r="AM1754" s="31" t="s">
        <v>6893</v>
      </c>
      <c r="AN1754" s="31"/>
      <c r="AO1754" s="31"/>
      <c r="AP1754" s="31" t="s">
        <v>33763</v>
      </c>
      <c r="AQ1754" s="31" t="s">
        <v>23983</v>
      </c>
      <c r="AR1754" s="31" t="s">
        <v>34148</v>
      </c>
      <c r="AS1754" s="31" t="s">
        <v>34148</v>
      </c>
      <c r="AT1754" s="31" t="str">
        <f>_xlfn.IFNA(VLOOKUP(D1754,'[1]5. 1 Mei 2022'!$C$7:$F$60,4,FALSE),"")</f>
        <v/>
      </c>
      <c r="AU1754" s="31"/>
      <c r="AV1754" s="31" t="s">
        <v>17482</v>
      </c>
      <c r="AW1754" s="31" t="s">
        <v>23983</v>
      </c>
      <c r="AX1754" s="29">
        <f t="shared" si="259"/>
        <v>45642</v>
      </c>
      <c r="AY1754" s="31" t="s">
        <v>26344</v>
      </c>
      <c r="AZ1754" s="31" t="s">
        <v>534</v>
      </c>
      <c r="BA1754" s="30" t="s">
        <v>33763</v>
      </c>
      <c r="BB1754" s="31"/>
      <c r="BC1754" s="31"/>
      <c r="BD1754" s="31" t="s">
        <v>8003</v>
      </c>
      <c r="BE1754" s="31" t="s">
        <v>7968</v>
      </c>
      <c r="BF1754" s="31" t="s">
        <v>17482</v>
      </c>
      <c r="BG1754" s="31"/>
      <c r="BH1754" s="31"/>
      <c r="BI1754" s="31"/>
      <c r="BJ1754" s="31">
        <v>0</v>
      </c>
      <c r="BK1754" s="31" t="str">
        <f t="shared" si="254"/>
        <v>II/c</v>
      </c>
      <c r="BL1754" s="31"/>
      <c r="BM1754" s="31"/>
      <c r="BN1754" s="31"/>
      <c r="BO1754" s="31"/>
      <c r="BP1754" s="31" t="s">
        <v>1498</v>
      </c>
      <c r="BQ1754" s="31"/>
      <c r="BR1754" s="31"/>
      <c r="BS1754" s="31"/>
      <c r="BT1754" s="31"/>
      <c r="BU1754" s="31"/>
      <c r="BV1754" s="31" t="s">
        <v>5383</v>
      </c>
      <c r="BW1754" s="31">
        <f t="shared" ca="1" si="260"/>
        <v>14</v>
      </c>
      <c r="BX1754" s="78">
        <f t="shared" ca="1" si="261"/>
        <v>3</v>
      </c>
      <c r="BY1754" s="31" t="s">
        <v>3738</v>
      </c>
      <c r="BZ1754" s="31"/>
      <c r="CA1754" s="31" t="s">
        <v>2483</v>
      </c>
      <c r="CB1754" s="31" t="s">
        <v>2406</v>
      </c>
      <c r="CC1754" s="31" t="s">
        <v>1498</v>
      </c>
      <c r="CD1754" s="31" t="s">
        <v>1498</v>
      </c>
      <c r="CE1754" s="31" t="s">
        <v>20085</v>
      </c>
      <c r="CF1754" s="31"/>
      <c r="CG1754" s="31"/>
      <c r="CH1754" s="31"/>
      <c r="CI1754" s="31"/>
      <c r="CJ1754" s="31"/>
      <c r="CK1754" s="31"/>
      <c r="CL1754" s="31"/>
      <c r="CM1754" s="31"/>
      <c r="CN1754" s="31"/>
      <c r="CO1754" s="31"/>
      <c r="CP1754" s="31"/>
      <c r="CQ1754" s="31"/>
      <c r="CR1754" s="31">
        <v>1505</v>
      </c>
      <c r="CS1754" s="31" t="s">
        <v>8746</v>
      </c>
      <c r="CT1754" s="31"/>
      <c r="CU1754" s="31" t="s">
        <v>8734</v>
      </c>
      <c r="CV1754" s="31" t="s">
        <v>8644</v>
      </c>
      <c r="CW1754" s="31" t="s">
        <v>8645</v>
      </c>
      <c r="CX1754" s="31" t="s">
        <v>8630</v>
      </c>
      <c r="CY1754" s="31"/>
      <c r="CZ1754" s="31"/>
      <c r="DA1754" s="31"/>
      <c r="DB1754" s="31"/>
      <c r="DC1754" s="31"/>
      <c r="DD1754" s="31"/>
      <c r="DE1754" s="31"/>
      <c r="DF1754" s="31"/>
      <c r="DG1754" s="31"/>
      <c r="DH1754" s="31"/>
      <c r="DI1754" s="31"/>
      <c r="DJ1754" s="31"/>
      <c r="DK1754" s="31"/>
      <c r="DL1754" s="31"/>
      <c r="DM1754" s="38" t="s">
        <v>9780</v>
      </c>
      <c r="DN1754" s="38"/>
      <c r="DO1754" s="35" t="s">
        <v>10728</v>
      </c>
      <c r="DP1754" s="31" t="s">
        <v>10922</v>
      </c>
      <c r="DQ1754" s="31" t="s">
        <v>4373</v>
      </c>
      <c r="DR1754" s="31"/>
      <c r="DS1754" s="31" t="s">
        <v>27412</v>
      </c>
      <c r="DT1754" s="31" t="s">
        <v>28198</v>
      </c>
      <c r="DU1754" s="31">
        <v>3</v>
      </c>
      <c r="DV1754" s="31" t="s">
        <v>32167</v>
      </c>
      <c r="DW1754" s="31"/>
      <c r="DX1754" s="31"/>
      <c r="DY1754" s="31"/>
      <c r="DZ1754" s="31"/>
      <c r="EA1754" s="31"/>
      <c r="EB1754" s="31">
        <v>0</v>
      </c>
      <c r="EC1754" s="31" t="s">
        <v>40170</v>
      </c>
      <c r="ED1754" s="31" t="s">
        <v>41101</v>
      </c>
      <c r="EE1754" s="31"/>
      <c r="EF1754" s="31"/>
      <c r="EG1754" s="31"/>
      <c r="EH1754" s="31"/>
      <c r="EI1754" s="31"/>
      <c r="EJ1754" s="31"/>
    </row>
    <row r="1755" spans="1:140" ht="23.25" customHeight="1">
      <c r="A1755" s="25">
        <v>1753</v>
      </c>
      <c r="B1755" s="30" t="s">
        <v>21370</v>
      </c>
      <c r="C1755" s="31" t="s">
        <v>3510</v>
      </c>
      <c r="D1755" s="30" t="s">
        <v>16705</v>
      </c>
      <c r="E1755" s="30"/>
      <c r="F1755" s="30" t="s">
        <v>36262</v>
      </c>
      <c r="G1755" s="31">
        <f t="shared" si="255"/>
        <v>58</v>
      </c>
      <c r="H1755" s="72">
        <f t="shared" si="256"/>
        <v>51410</v>
      </c>
      <c r="I1755" s="30" t="s">
        <v>35354</v>
      </c>
      <c r="J1755" s="30" t="s">
        <v>34085</v>
      </c>
      <c r="K1755" s="30" t="s">
        <v>34083</v>
      </c>
      <c r="L1755" s="31" t="s">
        <v>16726</v>
      </c>
      <c r="M1755" s="31" t="s">
        <v>6378</v>
      </c>
      <c r="N1755" s="31" t="s">
        <v>5865</v>
      </c>
      <c r="O1755" s="31" t="s">
        <v>5117</v>
      </c>
      <c r="P1755" s="31" t="s">
        <v>3738</v>
      </c>
      <c r="Q1755" s="31"/>
      <c r="R1755" s="31"/>
      <c r="S1755" s="31"/>
      <c r="T1755" s="31"/>
      <c r="U1755" s="31" t="s">
        <v>2677</v>
      </c>
      <c r="V1755" s="31"/>
      <c r="W1755" s="31" t="s">
        <v>6910</v>
      </c>
      <c r="X1755" s="31" t="s">
        <v>1311</v>
      </c>
      <c r="Y1755" s="31">
        <f t="shared" ca="1" si="257"/>
        <v>41</v>
      </c>
      <c r="Z1755" s="31" t="str">
        <f t="shared" ca="1" si="258"/>
        <v>36-45</v>
      </c>
      <c r="AA1755" s="31"/>
      <c r="AB1755" s="31" t="s">
        <v>11155</v>
      </c>
      <c r="AC1755" s="31" t="s">
        <v>34153</v>
      </c>
      <c r="AD1755" s="31" t="s">
        <v>34194</v>
      </c>
      <c r="AE1755" s="31"/>
      <c r="AF1755" s="31" t="s">
        <v>24700</v>
      </c>
      <c r="AG1755" s="31" t="s">
        <v>7895</v>
      </c>
      <c r="AH1755" s="31" t="s">
        <v>7895</v>
      </c>
      <c r="AI1755" s="31" t="s">
        <v>908</v>
      </c>
      <c r="AJ1755" s="31"/>
      <c r="AK1755" s="31"/>
      <c r="AL1755" s="31"/>
      <c r="AM1755" s="31"/>
      <c r="AN1755" s="31"/>
      <c r="AO1755" s="31"/>
      <c r="AP1755" s="31" t="s">
        <v>33014</v>
      </c>
      <c r="AQ1755" s="31" t="s">
        <v>16037</v>
      </c>
      <c r="AR1755" s="31" t="s">
        <v>34148</v>
      </c>
      <c r="AS1755" s="31" t="s">
        <v>34148</v>
      </c>
      <c r="AT1755" s="31" t="str">
        <f>_xlfn.IFNA(VLOOKUP(D1755,'[1]5. 1 Mei 2022'!$C$7:$F$60,4,FALSE),"")</f>
        <v/>
      </c>
      <c r="AU1755" s="31"/>
      <c r="AV1755" s="31" t="s">
        <v>5449</v>
      </c>
      <c r="AW1755" s="31" t="s">
        <v>16037</v>
      </c>
      <c r="AX1755" s="29">
        <f t="shared" si="259"/>
        <v>45916</v>
      </c>
      <c r="AY1755" s="31" t="s">
        <v>26346</v>
      </c>
      <c r="AZ1755" s="31" t="s">
        <v>33016</v>
      </c>
      <c r="BA1755" s="30" t="s">
        <v>33014</v>
      </c>
      <c r="BB1755" s="31"/>
      <c r="BC1755" s="31"/>
      <c r="BD1755" s="31" t="s">
        <v>21142</v>
      </c>
      <c r="BE1755" s="31" t="s">
        <v>7968</v>
      </c>
      <c r="BF1755" s="31" t="s">
        <v>5449</v>
      </c>
      <c r="BG1755" s="31"/>
      <c r="BH1755" s="31"/>
      <c r="BI1755" s="31"/>
      <c r="BJ1755" s="31">
        <v>0</v>
      </c>
      <c r="BK1755" s="31" t="str">
        <f t="shared" si="254"/>
        <v>II/c</v>
      </c>
      <c r="BL1755" s="31"/>
      <c r="BM1755" s="31"/>
      <c r="BN1755" s="31"/>
      <c r="BO1755" s="31"/>
      <c r="BP1755" s="31" t="s">
        <v>1498</v>
      </c>
      <c r="BQ1755" s="31"/>
      <c r="BR1755" s="31"/>
      <c r="BS1755" s="31"/>
      <c r="BT1755" s="31"/>
      <c r="BU1755" s="31"/>
      <c r="BV1755" s="31" t="s">
        <v>6736</v>
      </c>
      <c r="BW1755" s="31">
        <f t="shared" ca="1" si="260"/>
        <v>17</v>
      </c>
      <c r="BX1755" s="78">
        <f t="shared" ca="1" si="261"/>
        <v>3</v>
      </c>
      <c r="BY1755" s="31" t="s">
        <v>3738</v>
      </c>
      <c r="BZ1755" s="31"/>
      <c r="CA1755" s="31" t="s">
        <v>2483</v>
      </c>
      <c r="CB1755" s="31" t="s">
        <v>2519</v>
      </c>
      <c r="CC1755" s="31"/>
      <c r="CD1755" s="31">
        <v>1</v>
      </c>
      <c r="CE1755" s="31" t="s">
        <v>20085</v>
      </c>
      <c r="CF1755" s="31"/>
      <c r="CG1755" s="31"/>
      <c r="CH1755" s="31"/>
      <c r="CI1755" s="31"/>
      <c r="CJ1755" s="31"/>
      <c r="CK1755" s="31"/>
      <c r="CL1755" s="31"/>
      <c r="CM1755" s="31"/>
      <c r="CN1755" s="31"/>
      <c r="CO1755" s="31"/>
      <c r="CP1755" s="31"/>
      <c r="CQ1755" s="31"/>
      <c r="CR1755" s="31">
        <v>1409</v>
      </c>
      <c r="CS1755" s="31"/>
      <c r="CT1755" s="31"/>
      <c r="CU1755" s="31"/>
      <c r="CV1755" s="31" t="s">
        <v>11274</v>
      </c>
      <c r="CW1755" s="31" t="s">
        <v>11275</v>
      </c>
      <c r="CX1755" s="31" t="s">
        <v>11270</v>
      </c>
      <c r="CY1755" s="31"/>
      <c r="CZ1755" s="31"/>
      <c r="DA1755" s="31"/>
      <c r="DB1755" s="31"/>
      <c r="DC1755" s="31"/>
      <c r="DD1755" s="31"/>
      <c r="DE1755" s="31"/>
      <c r="DF1755" s="31"/>
      <c r="DG1755" s="31"/>
      <c r="DH1755" s="31"/>
      <c r="DI1755" s="31"/>
      <c r="DJ1755" s="31"/>
      <c r="DK1755" s="31"/>
      <c r="DL1755" s="31"/>
      <c r="DM1755" s="38" t="s">
        <v>9791</v>
      </c>
      <c r="DN1755" s="38"/>
      <c r="DO1755" s="35" t="s">
        <v>10735</v>
      </c>
      <c r="DP1755" s="31" t="s">
        <v>10928</v>
      </c>
      <c r="DQ1755" s="31" t="s">
        <v>11065</v>
      </c>
      <c r="DR1755" s="31"/>
      <c r="DS1755" s="31" t="s">
        <v>27421</v>
      </c>
      <c r="DT1755" s="31" t="s">
        <v>38139</v>
      </c>
      <c r="DU1755" s="31">
        <v>3</v>
      </c>
      <c r="DV1755" s="31" t="s">
        <v>32167</v>
      </c>
      <c r="DW1755" s="31"/>
      <c r="DX1755" s="31"/>
      <c r="DY1755" s="31"/>
      <c r="DZ1755" s="31"/>
      <c r="EA1755" s="31"/>
      <c r="EB1755" s="31">
        <v>0</v>
      </c>
      <c r="EC1755" s="31" t="s">
        <v>39747</v>
      </c>
      <c r="ED1755" s="31" t="s">
        <v>41101</v>
      </c>
      <c r="EE1755" s="31"/>
      <c r="EF1755" s="31"/>
      <c r="EG1755" s="31"/>
      <c r="EH1755" s="31"/>
      <c r="EI1755" s="31"/>
      <c r="EJ1755" s="31"/>
    </row>
    <row r="1756" spans="1:140" ht="23.25" customHeight="1">
      <c r="A1756" s="25">
        <v>1754</v>
      </c>
      <c r="B1756" s="30" t="s">
        <v>29015</v>
      </c>
      <c r="C1756" s="31" t="s">
        <v>6220</v>
      </c>
      <c r="D1756" s="30" t="s">
        <v>29058</v>
      </c>
      <c r="E1756" s="30"/>
      <c r="F1756" s="30" t="s">
        <v>36262</v>
      </c>
      <c r="G1756" s="31">
        <f t="shared" si="255"/>
        <v>58</v>
      </c>
      <c r="H1756" s="72">
        <f t="shared" si="256"/>
        <v>55062</v>
      </c>
      <c r="I1756" s="30" t="s">
        <v>35355</v>
      </c>
      <c r="J1756" s="30" t="s">
        <v>34085</v>
      </c>
      <c r="K1756" s="30" t="s">
        <v>34082</v>
      </c>
      <c r="L1756" s="31" t="s">
        <v>6220</v>
      </c>
      <c r="M1756" s="31" t="s">
        <v>6378</v>
      </c>
      <c r="N1756" s="31" t="s">
        <v>3557</v>
      </c>
      <c r="O1756" s="31" t="s">
        <v>1501</v>
      </c>
      <c r="P1756" s="52" t="s">
        <v>32746</v>
      </c>
      <c r="Q1756" s="52"/>
      <c r="R1756" s="31"/>
      <c r="S1756" s="31"/>
      <c r="T1756" s="52" t="s">
        <v>23787</v>
      </c>
      <c r="U1756" s="31"/>
      <c r="V1756" s="31"/>
      <c r="W1756" s="31" t="s">
        <v>6910</v>
      </c>
      <c r="X1756" s="31" t="s">
        <v>29093</v>
      </c>
      <c r="Y1756" s="31" t="e">
        <f t="shared" ca="1" si="257"/>
        <v>#VALUE!</v>
      </c>
      <c r="Z1756" s="31" t="e">
        <f t="shared" ca="1" si="258"/>
        <v>#VALUE!</v>
      </c>
      <c r="AA1756" s="31"/>
      <c r="AB1756" s="31" t="s">
        <v>10501</v>
      </c>
      <c r="AC1756" s="31" t="s">
        <v>34147</v>
      </c>
      <c r="AD1756" s="31" t="s">
        <v>34147</v>
      </c>
      <c r="AE1756" s="31"/>
      <c r="AF1756" s="31" t="s">
        <v>24699</v>
      </c>
      <c r="AG1756" s="31" t="s">
        <v>5852</v>
      </c>
      <c r="AH1756" s="31" t="s">
        <v>5852</v>
      </c>
      <c r="AI1756" s="31" t="s">
        <v>728</v>
      </c>
      <c r="AJ1756" s="31" t="s">
        <v>29634</v>
      </c>
      <c r="AK1756" s="31" t="s">
        <v>29635</v>
      </c>
      <c r="AL1756" s="31" t="s">
        <v>13281</v>
      </c>
      <c r="AM1756" s="31" t="s">
        <v>6705</v>
      </c>
      <c r="AN1756" s="31"/>
      <c r="AO1756" s="31"/>
      <c r="AP1756" s="31" t="s">
        <v>2307</v>
      </c>
      <c r="AQ1756" s="31" t="s">
        <v>26138</v>
      </c>
      <c r="AR1756" s="31" t="s">
        <v>34147</v>
      </c>
      <c r="AS1756" s="31" t="s">
        <v>34147</v>
      </c>
      <c r="AT1756" s="31" t="str">
        <f>_xlfn.IFNA(VLOOKUP(D1756,'[1]5. 1 Mei 2022'!$C$7:$F$60,4,FALSE),"")</f>
        <v/>
      </c>
      <c r="AU1756" s="31"/>
      <c r="AV1756" s="31" t="s">
        <v>29099</v>
      </c>
      <c r="AW1756" s="31" t="s">
        <v>26138</v>
      </c>
      <c r="AX1756" s="29">
        <f t="shared" si="259"/>
        <v>45978</v>
      </c>
      <c r="AY1756" s="31" t="s">
        <v>26346</v>
      </c>
      <c r="AZ1756" s="31" t="s">
        <v>6924</v>
      </c>
      <c r="BA1756" s="30" t="s">
        <v>2307</v>
      </c>
      <c r="BB1756" s="31"/>
      <c r="BC1756" s="31"/>
      <c r="BD1756" s="31" t="s">
        <v>30233</v>
      </c>
      <c r="BE1756" s="31" t="s">
        <v>7968</v>
      </c>
      <c r="BF1756" s="31" t="s">
        <v>29099</v>
      </c>
      <c r="BG1756" s="31"/>
      <c r="BH1756" s="31"/>
      <c r="BI1756" s="31"/>
      <c r="BJ1756" s="31"/>
      <c r="BK1756" s="31" t="str">
        <f t="shared" si="254"/>
        <v>III/a</v>
      </c>
      <c r="BL1756" s="31"/>
      <c r="BM1756" s="31"/>
      <c r="BN1756" s="31"/>
      <c r="BO1756" s="31"/>
      <c r="BP1756" s="31"/>
      <c r="BQ1756" s="31"/>
      <c r="BR1756" s="31"/>
      <c r="BS1756" s="31"/>
      <c r="BT1756" s="31"/>
      <c r="BU1756" s="31"/>
      <c r="BV1756" s="31" t="s">
        <v>26138</v>
      </c>
      <c r="BW1756" s="31">
        <f t="shared" ca="1" si="260"/>
        <v>3</v>
      </c>
      <c r="BX1756" s="78">
        <f t="shared" ca="1" si="261"/>
        <v>3</v>
      </c>
      <c r="BY1756" s="31"/>
      <c r="BZ1756" s="31"/>
      <c r="CA1756" s="31" t="s">
        <v>2483</v>
      </c>
      <c r="CB1756" s="31" t="s">
        <v>2519</v>
      </c>
      <c r="CC1756" s="31"/>
      <c r="CD1756" s="31">
        <v>1</v>
      </c>
      <c r="CE1756" s="31"/>
      <c r="CF1756" s="31"/>
      <c r="CG1756" s="31"/>
      <c r="CH1756" s="31"/>
      <c r="CI1756" s="31"/>
      <c r="CJ1756" s="31"/>
      <c r="CK1756" s="31"/>
      <c r="CL1756" s="31"/>
      <c r="CM1756" s="31"/>
      <c r="CN1756" s="31"/>
      <c r="CO1756" s="31"/>
      <c r="CP1756" s="31"/>
      <c r="CQ1756" s="31"/>
      <c r="CR1756" s="31">
        <v>1666</v>
      </c>
      <c r="CS1756" s="31" t="s">
        <v>23918</v>
      </c>
      <c r="CT1756" s="31"/>
      <c r="CU1756" s="31"/>
      <c r="CV1756" s="31"/>
      <c r="CW1756" s="31"/>
      <c r="CX1756" s="31"/>
      <c r="CY1756" s="31"/>
      <c r="CZ1756" s="31"/>
      <c r="DA1756" s="31"/>
      <c r="DB1756" s="31"/>
      <c r="DC1756" s="31"/>
      <c r="DD1756" s="31"/>
      <c r="DE1756" s="31"/>
      <c r="DF1756" s="31"/>
      <c r="DG1756" s="31"/>
      <c r="DH1756" s="31"/>
      <c r="DI1756" s="31"/>
      <c r="DJ1756" s="31"/>
      <c r="DK1756" s="31"/>
      <c r="DL1756" s="31"/>
      <c r="DM1756" s="38" t="s">
        <v>35576</v>
      </c>
      <c r="DN1756" s="38"/>
      <c r="DO1756" s="35"/>
      <c r="DP1756" s="31" t="s">
        <v>29632</v>
      </c>
      <c r="DQ1756" s="31" t="s">
        <v>29266</v>
      </c>
      <c r="DR1756" s="31"/>
      <c r="DS1756" s="52" t="s">
        <v>34884</v>
      </c>
      <c r="DT1756" s="31" t="s">
        <v>29633</v>
      </c>
      <c r="DU1756" s="31">
        <v>2</v>
      </c>
      <c r="DV1756" s="31" t="s">
        <v>32165</v>
      </c>
      <c r="DW1756" s="31"/>
      <c r="DX1756" s="31"/>
      <c r="DY1756" s="31"/>
      <c r="DZ1756" s="31"/>
      <c r="EA1756" s="31"/>
      <c r="EB1756" s="31">
        <v>0</v>
      </c>
      <c r="EC1756" s="31" t="s">
        <v>40139</v>
      </c>
      <c r="ED1756" s="31" t="s">
        <v>41101</v>
      </c>
      <c r="EE1756" s="31"/>
      <c r="EF1756" s="31"/>
      <c r="EG1756" s="31"/>
      <c r="EH1756" s="31"/>
      <c r="EI1756" s="31"/>
      <c r="EJ1756" s="31"/>
    </row>
    <row r="1757" spans="1:140" ht="23.25" customHeight="1">
      <c r="A1757" s="25">
        <v>1755</v>
      </c>
      <c r="B1757" s="30" t="s">
        <v>19719</v>
      </c>
      <c r="C1757" s="31" t="s">
        <v>6220</v>
      </c>
      <c r="D1757" s="30" t="s">
        <v>19720</v>
      </c>
      <c r="E1757" s="30"/>
      <c r="F1757" s="30" t="s">
        <v>36262</v>
      </c>
      <c r="G1757" s="31">
        <f t="shared" si="255"/>
        <v>58</v>
      </c>
      <c r="H1757" s="72">
        <f t="shared" si="256"/>
        <v>56281</v>
      </c>
      <c r="I1757" s="30" t="s">
        <v>35356</v>
      </c>
      <c r="J1757" s="30" t="s">
        <v>34085</v>
      </c>
      <c r="K1757" s="30" t="s">
        <v>34082</v>
      </c>
      <c r="L1757" s="31" t="s">
        <v>6220</v>
      </c>
      <c r="M1757" s="31" t="s">
        <v>3186</v>
      </c>
      <c r="N1757" s="31" t="s">
        <v>5865</v>
      </c>
      <c r="O1757" s="31" t="s">
        <v>5117</v>
      </c>
      <c r="P1757" s="29">
        <v>44682</v>
      </c>
      <c r="Q1757" s="29"/>
      <c r="R1757" s="31"/>
      <c r="S1757" s="31"/>
      <c r="T1757" s="29">
        <v>44693</v>
      </c>
      <c r="U1757" s="31" t="s">
        <v>22852</v>
      </c>
      <c r="V1757" s="31"/>
      <c r="W1757" s="31" t="s">
        <v>4336</v>
      </c>
      <c r="X1757" s="31" t="s">
        <v>19721</v>
      </c>
      <c r="Y1757" s="31">
        <f t="shared" ca="1" si="257"/>
        <v>27</v>
      </c>
      <c r="Z1757" s="31" t="str">
        <f t="shared" ca="1" si="258"/>
        <v>21-35</v>
      </c>
      <c r="AA1757" s="31"/>
      <c r="AB1757" s="31" t="s">
        <v>11144</v>
      </c>
      <c r="AC1757" s="31" t="s">
        <v>34145</v>
      </c>
      <c r="AD1757" s="31" t="s">
        <v>34145</v>
      </c>
      <c r="AE1757" s="31"/>
      <c r="AF1757" s="31" t="s">
        <v>24701</v>
      </c>
      <c r="AG1757" s="31" t="s">
        <v>4322</v>
      </c>
      <c r="AH1757" s="31" t="s">
        <v>4322</v>
      </c>
      <c r="AI1757" s="31" t="s">
        <v>908</v>
      </c>
      <c r="AJ1757" s="31">
        <v>13067</v>
      </c>
      <c r="AK1757" s="31" t="s">
        <v>19867</v>
      </c>
      <c r="AL1757" s="31" t="s">
        <v>15435</v>
      </c>
      <c r="AM1757" s="31" t="s">
        <v>2772</v>
      </c>
      <c r="AN1757" s="31"/>
      <c r="AO1757" s="31"/>
      <c r="AP1757" s="31" t="s">
        <v>33003</v>
      </c>
      <c r="AQ1757" s="31" t="s">
        <v>16037</v>
      </c>
      <c r="AR1757" s="31" t="s">
        <v>34145</v>
      </c>
      <c r="AS1757" s="31" t="s">
        <v>34145</v>
      </c>
      <c r="AT1757" s="31" t="str">
        <f>_xlfn.IFNA(VLOOKUP(D1757,'[1]5. 1 Mei 2022'!$C$7:$F$60,4,FALSE),"")</f>
        <v/>
      </c>
      <c r="AU1757" s="31"/>
      <c r="AV1757" s="31" t="s">
        <v>20032</v>
      </c>
      <c r="AW1757" s="52" t="s">
        <v>33910</v>
      </c>
      <c r="AX1757" s="29">
        <f t="shared" si="259"/>
        <v>46798</v>
      </c>
      <c r="AY1757" s="31" t="s">
        <v>26346</v>
      </c>
      <c r="AZ1757" s="31" t="s">
        <v>33005</v>
      </c>
      <c r="BA1757" s="30" t="s">
        <v>33003</v>
      </c>
      <c r="BB1757" s="31" t="s">
        <v>22916</v>
      </c>
      <c r="BC1757" s="31"/>
      <c r="BD1757" s="31" t="s">
        <v>11423</v>
      </c>
      <c r="BE1757" s="31" t="s">
        <v>7969</v>
      </c>
      <c r="BF1757" s="31" t="s">
        <v>20032</v>
      </c>
      <c r="BG1757" s="31"/>
      <c r="BH1757" s="31"/>
      <c r="BI1757" s="31"/>
      <c r="BJ1757" s="31">
        <v>0</v>
      </c>
      <c r="BK1757" s="31" t="str">
        <f t="shared" si="254"/>
        <v>II/c</v>
      </c>
      <c r="BL1757" s="31"/>
      <c r="BM1757" s="31"/>
      <c r="BN1757" s="31"/>
      <c r="BO1757" s="31"/>
      <c r="BP1757" s="31"/>
      <c r="BQ1757" s="31"/>
      <c r="BR1757" s="31"/>
      <c r="BS1757" s="31"/>
      <c r="BT1757" s="31"/>
      <c r="BU1757" s="31"/>
      <c r="BV1757" s="31" t="s">
        <v>8461</v>
      </c>
      <c r="BW1757" s="31">
        <f t="shared" ca="1" si="260"/>
        <v>6</v>
      </c>
      <c r="BX1757" s="78">
        <f t="shared" ca="1" si="261"/>
        <v>3</v>
      </c>
      <c r="BY1757" s="31"/>
      <c r="BZ1757" s="31"/>
      <c r="CA1757" s="31" t="s">
        <v>2483</v>
      </c>
      <c r="CB1757" s="31" t="s">
        <v>2406</v>
      </c>
      <c r="CC1757" s="31"/>
      <c r="CD1757" s="31"/>
      <c r="CE1757" s="31" t="s">
        <v>20085</v>
      </c>
      <c r="CF1757" s="31"/>
      <c r="CG1757" s="31"/>
      <c r="CH1757" s="31"/>
      <c r="CI1757" s="31"/>
      <c r="CJ1757" s="31"/>
      <c r="CK1757" s="31"/>
      <c r="CL1757" s="31" t="s">
        <v>37057</v>
      </c>
      <c r="CM1757" s="52" t="s">
        <v>37058</v>
      </c>
      <c r="CN1757" s="31" t="s">
        <v>36751</v>
      </c>
      <c r="CO1757" s="31" t="s">
        <v>39014</v>
      </c>
      <c r="CP1757" s="52" t="s">
        <v>37058</v>
      </c>
      <c r="CQ1757" s="31">
        <v>127</v>
      </c>
      <c r="CR1757" s="31">
        <v>6668</v>
      </c>
      <c r="CS1757" s="31" t="s">
        <v>22126</v>
      </c>
      <c r="CT1757" s="31"/>
      <c r="CU1757" s="31"/>
      <c r="CV1757" s="31" t="s">
        <v>20130</v>
      </c>
      <c r="CW1757" s="31" t="s">
        <v>20131</v>
      </c>
      <c r="CX1757" s="31" t="s">
        <v>18723</v>
      </c>
      <c r="CY1757" s="31"/>
      <c r="CZ1757" s="31"/>
      <c r="DA1757" s="31"/>
      <c r="DB1757" s="31"/>
      <c r="DC1757" s="31"/>
      <c r="DD1757" s="31"/>
      <c r="DE1757" s="31"/>
      <c r="DF1757" s="31"/>
      <c r="DG1757" s="31"/>
      <c r="DH1757" s="31"/>
      <c r="DI1757" s="31"/>
      <c r="DJ1757" s="31"/>
      <c r="DK1757" s="31"/>
      <c r="DL1757" s="31"/>
      <c r="DM1757" s="38" t="s">
        <v>19866</v>
      </c>
      <c r="DN1757" s="38"/>
      <c r="DO1757" s="35"/>
      <c r="DP1757" s="31" t="s">
        <v>19864</v>
      </c>
      <c r="DQ1757" s="31" t="s">
        <v>19865</v>
      </c>
      <c r="DR1757" s="31"/>
      <c r="DS1757" s="31" t="s">
        <v>38692</v>
      </c>
      <c r="DT1757" s="31" t="s">
        <v>38140</v>
      </c>
      <c r="DU1757" s="31">
        <v>2</v>
      </c>
      <c r="DV1757" s="31" t="s">
        <v>32165</v>
      </c>
      <c r="DW1757" s="31" t="s">
        <v>7980</v>
      </c>
      <c r="DX1757" s="31" t="s">
        <v>11423</v>
      </c>
      <c r="DY1757" s="31" t="s">
        <v>36117</v>
      </c>
      <c r="DZ1757" s="52" t="s">
        <v>21718</v>
      </c>
      <c r="EA1757" s="52" t="s">
        <v>24932</v>
      </c>
      <c r="EB1757" s="31">
        <v>0</v>
      </c>
      <c r="EC1757" s="31" t="s">
        <v>40168</v>
      </c>
      <c r="ED1757" s="31" t="s">
        <v>41101</v>
      </c>
      <c r="EE1757" s="31"/>
      <c r="EF1757" s="31"/>
      <c r="EG1757" s="31"/>
      <c r="EH1757" s="31"/>
      <c r="EI1757" s="31"/>
      <c r="EJ1757" s="31"/>
    </row>
    <row r="1758" spans="1:140" ht="23.25" customHeight="1">
      <c r="A1758" s="25">
        <v>1756</v>
      </c>
      <c r="B1758" s="30" t="s">
        <v>2795</v>
      </c>
      <c r="C1758" s="31">
        <v>140375375</v>
      </c>
      <c r="D1758" s="30" t="s">
        <v>1167</v>
      </c>
      <c r="E1758" s="30"/>
      <c r="F1758" s="30" t="s">
        <v>36262</v>
      </c>
      <c r="G1758" s="31">
        <f t="shared" si="255"/>
        <v>58</v>
      </c>
      <c r="H1758" s="72">
        <f t="shared" si="256"/>
        <v>46327</v>
      </c>
      <c r="I1758" s="30"/>
      <c r="J1758" s="30" t="s">
        <v>34084</v>
      </c>
      <c r="K1758" s="30" t="s">
        <v>4318</v>
      </c>
      <c r="L1758" s="31" t="s">
        <v>4318</v>
      </c>
      <c r="M1758" s="31" t="s">
        <v>6378</v>
      </c>
      <c r="N1758" s="31" t="s">
        <v>5865</v>
      </c>
      <c r="O1758" s="31" t="s">
        <v>5117</v>
      </c>
      <c r="P1758" s="52" t="s">
        <v>35985</v>
      </c>
      <c r="Q1758" s="31" t="s">
        <v>41879</v>
      </c>
      <c r="R1758" s="31">
        <v>16</v>
      </c>
      <c r="S1758" s="31">
        <v>11</v>
      </c>
      <c r="T1758" s="31"/>
      <c r="U1758" s="31">
        <v>1522</v>
      </c>
      <c r="V1758" s="31" t="s">
        <v>3721</v>
      </c>
      <c r="W1758" s="31" t="s">
        <v>6910</v>
      </c>
      <c r="X1758" s="31" t="s">
        <v>5130</v>
      </c>
      <c r="Y1758" s="31">
        <f t="shared" ca="1" si="257"/>
        <v>55</v>
      </c>
      <c r="Z1758" s="31" t="str">
        <f t="shared" ca="1" si="258"/>
        <v>46-58</v>
      </c>
      <c r="AA1758" s="31"/>
      <c r="AB1758" s="31" t="s">
        <v>2658</v>
      </c>
      <c r="AC1758" s="31" t="s">
        <v>34153</v>
      </c>
      <c r="AD1758" s="31" t="s">
        <v>34194</v>
      </c>
      <c r="AE1758" s="31"/>
      <c r="AF1758" s="31" t="s">
        <v>24700</v>
      </c>
      <c r="AG1758" s="31" t="s">
        <v>7895</v>
      </c>
      <c r="AH1758" s="31" t="s">
        <v>7895</v>
      </c>
      <c r="AI1758" s="31" t="s">
        <v>2658</v>
      </c>
      <c r="AJ1758" s="31" t="s">
        <v>5795</v>
      </c>
      <c r="AK1758" s="31" t="s">
        <v>5796</v>
      </c>
      <c r="AL1758" s="31">
        <v>31185</v>
      </c>
      <c r="AM1758" s="31" t="s">
        <v>2323</v>
      </c>
      <c r="AN1758" s="31"/>
      <c r="AO1758" s="31"/>
      <c r="AP1758" s="31" t="s">
        <v>4602</v>
      </c>
      <c r="AQ1758" s="31"/>
      <c r="AR1758" s="31" t="s">
        <v>34148</v>
      </c>
      <c r="AS1758" s="31" t="s">
        <v>34148</v>
      </c>
      <c r="AT1758" s="31" t="str">
        <f>_xlfn.IFNA(VLOOKUP(D1758,'[1]5. 1 Mei 2022'!$C$7:$F$60,4,FALSE),"")</f>
        <v/>
      </c>
      <c r="AU1758" s="31"/>
      <c r="AV1758" s="31" t="s">
        <v>7495</v>
      </c>
      <c r="AW1758" s="31" t="s">
        <v>3892</v>
      </c>
      <c r="AX1758" s="29">
        <f t="shared" si="259"/>
        <v>42478</v>
      </c>
      <c r="AY1758" s="31" t="s">
        <v>26346</v>
      </c>
      <c r="AZ1758" s="31" t="s">
        <v>528</v>
      </c>
      <c r="BA1758" s="30" t="s">
        <v>4435</v>
      </c>
      <c r="BB1758" s="31"/>
      <c r="BC1758" s="31"/>
      <c r="BD1758" s="31" t="s">
        <v>30238</v>
      </c>
      <c r="BE1758" s="31" t="s">
        <v>7968</v>
      </c>
      <c r="BF1758" s="31" t="s">
        <v>7495</v>
      </c>
      <c r="BG1758" s="31"/>
      <c r="BH1758" s="31"/>
      <c r="BI1758" s="31"/>
      <c r="BJ1758" s="31" t="s">
        <v>23661</v>
      </c>
      <c r="BK1758" s="31" t="str">
        <f t="shared" si="254"/>
        <v>II/c</v>
      </c>
      <c r="BL1758" s="31" t="s">
        <v>8078</v>
      </c>
      <c r="BM1758" s="31"/>
      <c r="BN1758" s="31"/>
      <c r="BO1758" s="31"/>
      <c r="BP1758" s="31" t="s">
        <v>1498</v>
      </c>
      <c r="BQ1758" s="31"/>
      <c r="BR1758" s="31"/>
      <c r="BS1758" s="31"/>
      <c r="BT1758" s="31" t="s">
        <v>1172</v>
      </c>
      <c r="BU1758" s="31" t="s">
        <v>3521</v>
      </c>
      <c r="BV1758" s="31" t="s">
        <v>3390</v>
      </c>
      <c r="BW1758" s="31">
        <f t="shared" ca="1" si="260"/>
        <v>20</v>
      </c>
      <c r="BX1758" s="78">
        <f t="shared" ca="1" si="261"/>
        <v>3</v>
      </c>
      <c r="BY1758" s="31"/>
      <c r="BZ1758" s="31" t="s">
        <v>7676</v>
      </c>
      <c r="CA1758" s="31" t="s">
        <v>2483</v>
      </c>
      <c r="CB1758" s="31" t="s">
        <v>2519</v>
      </c>
      <c r="CC1758" s="31">
        <v>3</v>
      </c>
      <c r="CD1758" s="31">
        <v>1</v>
      </c>
      <c r="CE1758" s="31" t="s">
        <v>20085</v>
      </c>
      <c r="CF1758" s="31"/>
      <c r="CG1758" s="31"/>
      <c r="CH1758" s="31"/>
      <c r="CI1758" s="31"/>
      <c r="CJ1758" s="31"/>
      <c r="CK1758" s="31"/>
      <c r="CL1758" s="31"/>
      <c r="CM1758" s="31"/>
      <c r="CN1758" s="31"/>
      <c r="CO1758" s="31"/>
      <c r="CP1758" s="31"/>
      <c r="CQ1758" s="31"/>
      <c r="CR1758" s="31">
        <v>3821</v>
      </c>
      <c r="CS1758" s="31"/>
      <c r="CT1758" s="31"/>
      <c r="CU1758" s="31"/>
      <c r="CV1758" s="31"/>
      <c r="CW1758" s="31"/>
      <c r="CX1758" s="31"/>
      <c r="CY1758" s="31"/>
      <c r="CZ1758" s="31"/>
      <c r="DA1758" s="31"/>
      <c r="DB1758" s="31"/>
      <c r="DC1758" s="31"/>
      <c r="DD1758" s="31"/>
      <c r="DE1758" s="31"/>
      <c r="DF1758" s="31"/>
      <c r="DG1758" s="31"/>
      <c r="DH1758" s="31"/>
      <c r="DI1758" s="31"/>
      <c r="DJ1758" s="31"/>
      <c r="DK1758" s="31"/>
      <c r="DL1758" s="31"/>
      <c r="DM1758" s="38" t="s">
        <v>10062</v>
      </c>
      <c r="DN1758" s="38"/>
      <c r="DO1758" s="35" t="s">
        <v>20884</v>
      </c>
      <c r="DP1758" s="31" t="s">
        <v>12980</v>
      </c>
      <c r="DQ1758" s="31" t="s">
        <v>12979</v>
      </c>
      <c r="DR1758" s="31"/>
      <c r="DS1758" s="31" t="s">
        <v>38693</v>
      </c>
      <c r="DT1758" s="31" t="s">
        <v>38141</v>
      </c>
      <c r="DU1758" s="31">
        <v>3</v>
      </c>
      <c r="DV1758" s="31" t="s">
        <v>32167</v>
      </c>
      <c r="DW1758" s="31"/>
      <c r="DX1758" s="31"/>
      <c r="DY1758" s="31"/>
      <c r="DZ1758" s="31"/>
      <c r="EA1758" s="31"/>
      <c r="EB1758" s="31">
        <v>0</v>
      </c>
      <c r="EC1758" s="31" t="s">
        <v>39747</v>
      </c>
      <c r="ED1758" s="31" t="s">
        <v>41101</v>
      </c>
      <c r="EE1758" s="31"/>
      <c r="EF1758" s="31"/>
      <c r="EG1758" s="31"/>
      <c r="EH1758" s="31"/>
      <c r="EI1758" s="31"/>
      <c r="EJ1758" s="31"/>
    </row>
    <row r="1759" spans="1:140" ht="23.25" customHeight="1">
      <c r="A1759" s="25">
        <v>1757</v>
      </c>
      <c r="B1759" s="30" t="s">
        <v>16539</v>
      </c>
      <c r="C1759" s="31">
        <v>140336325</v>
      </c>
      <c r="D1759" s="30" t="s">
        <v>404</v>
      </c>
      <c r="E1759" s="30"/>
      <c r="F1759" s="30" t="s">
        <v>36254</v>
      </c>
      <c r="G1759" s="31">
        <f t="shared" si="255"/>
        <v>58</v>
      </c>
      <c r="H1759" s="72">
        <f t="shared" si="256"/>
        <v>47604</v>
      </c>
      <c r="I1759" s="30"/>
      <c r="J1759" s="30" t="s">
        <v>34084</v>
      </c>
      <c r="K1759" s="30" t="s">
        <v>4318</v>
      </c>
      <c r="L1759" s="31" t="s">
        <v>4318</v>
      </c>
      <c r="M1759" s="31" t="s">
        <v>3186</v>
      </c>
      <c r="N1759" s="31" t="s">
        <v>5797</v>
      </c>
      <c r="O1759" s="31" t="s">
        <v>5271</v>
      </c>
      <c r="P1759" s="31" t="s">
        <v>1299</v>
      </c>
      <c r="Q1759" s="31"/>
      <c r="R1759" s="31">
        <v>20</v>
      </c>
      <c r="S1759" s="31">
        <v>0</v>
      </c>
      <c r="T1759" s="31"/>
      <c r="U1759" s="31">
        <v>279</v>
      </c>
      <c r="V1759" s="31"/>
      <c r="W1759" s="31" t="s">
        <v>6910</v>
      </c>
      <c r="X1759" s="31" t="s">
        <v>4784</v>
      </c>
      <c r="Y1759" s="31">
        <f t="shared" ca="1" si="257"/>
        <v>51</v>
      </c>
      <c r="Z1759" s="31" t="str">
        <f t="shared" ca="1" si="258"/>
        <v>46-58</v>
      </c>
      <c r="AA1759" s="31"/>
      <c r="AB1759" s="31" t="s">
        <v>15849</v>
      </c>
      <c r="AC1759" s="31" t="s">
        <v>34147</v>
      </c>
      <c r="AD1759" s="31" t="s">
        <v>34147</v>
      </c>
      <c r="AE1759" s="31"/>
      <c r="AF1759" s="31" t="s">
        <v>24699</v>
      </c>
      <c r="AG1759" s="31" t="s">
        <v>5852</v>
      </c>
      <c r="AH1759" s="31" t="s">
        <v>5852</v>
      </c>
      <c r="AI1759" s="31" t="s">
        <v>908</v>
      </c>
      <c r="AJ1759" s="31">
        <v>90301</v>
      </c>
      <c r="AK1759" s="31" t="s">
        <v>16218</v>
      </c>
      <c r="AL1759" s="31" t="s">
        <v>16217</v>
      </c>
      <c r="AM1759" s="31" t="s">
        <v>16216</v>
      </c>
      <c r="AN1759" s="31"/>
      <c r="AO1759" s="31"/>
      <c r="AP1759" s="31" t="s">
        <v>33006</v>
      </c>
      <c r="AQ1759" s="31"/>
      <c r="AR1759" s="31" t="s">
        <v>34147</v>
      </c>
      <c r="AS1759" s="31" t="s">
        <v>34147</v>
      </c>
      <c r="AT1759" s="31" t="str">
        <f>_xlfn.IFNA(VLOOKUP(D1759,'[1]5. 1 Mei 2022'!$C$7:$F$60,4,FALSE),"")</f>
        <v/>
      </c>
      <c r="AU1759" s="31"/>
      <c r="AV1759" s="31" t="s">
        <v>7772</v>
      </c>
      <c r="AW1759" s="31"/>
      <c r="AX1759" s="29">
        <f t="shared" si="259"/>
        <v>1903</v>
      </c>
      <c r="AY1759" s="31" t="s">
        <v>26346</v>
      </c>
      <c r="AZ1759" s="31" t="s">
        <v>530</v>
      </c>
      <c r="BA1759" s="30" t="s">
        <v>33006</v>
      </c>
      <c r="BB1759" s="31"/>
      <c r="BC1759" s="31"/>
      <c r="BD1759" s="31" t="s">
        <v>20054</v>
      </c>
      <c r="BE1759" s="31" t="s">
        <v>7973</v>
      </c>
      <c r="BF1759" s="31" t="s">
        <v>7772</v>
      </c>
      <c r="BG1759" s="31"/>
      <c r="BH1759" s="31"/>
      <c r="BI1759" s="31" t="s">
        <v>8121</v>
      </c>
      <c r="BJ1759" s="31" t="s">
        <v>3822</v>
      </c>
      <c r="BK1759" s="31" t="str">
        <f t="shared" si="254"/>
        <v>III/d</v>
      </c>
      <c r="BL1759" s="31" t="s">
        <v>8077</v>
      </c>
      <c r="BM1759" s="31"/>
      <c r="BN1759" s="31"/>
      <c r="BO1759" s="31"/>
      <c r="BP1759" s="31" t="s">
        <v>1498</v>
      </c>
      <c r="BQ1759" s="31" t="s">
        <v>3822</v>
      </c>
      <c r="BR1759" s="31" t="s">
        <v>7033</v>
      </c>
      <c r="BS1759" s="31" t="s">
        <v>19661</v>
      </c>
      <c r="BT1759" s="31" t="s">
        <v>1694</v>
      </c>
      <c r="BU1759" s="31"/>
      <c r="BV1759" s="31" t="s">
        <v>3258</v>
      </c>
      <c r="BW1759" s="31">
        <f t="shared" ca="1" si="260"/>
        <v>22</v>
      </c>
      <c r="BX1759" s="78">
        <f t="shared" ca="1" si="261"/>
        <v>3</v>
      </c>
      <c r="BY1759" s="31"/>
      <c r="BZ1759" s="31"/>
      <c r="CA1759" s="31" t="s">
        <v>2483</v>
      </c>
      <c r="CB1759" s="31" t="s">
        <v>2519</v>
      </c>
      <c r="CC1759" s="31">
        <v>4</v>
      </c>
      <c r="CD1759" s="31">
        <v>1</v>
      </c>
      <c r="CE1759" s="31" t="s">
        <v>20085</v>
      </c>
      <c r="CF1759" s="31"/>
      <c r="CG1759" s="31">
        <v>2008</v>
      </c>
      <c r="CH1759" s="31"/>
      <c r="CI1759" s="31"/>
      <c r="CJ1759" s="31"/>
      <c r="CK1759" s="31"/>
      <c r="CL1759" s="31" t="s">
        <v>23804</v>
      </c>
      <c r="CM1759" s="31" t="s">
        <v>23805</v>
      </c>
      <c r="CN1759" s="31">
        <v>123</v>
      </c>
      <c r="CO1759" s="31" t="s">
        <v>23806</v>
      </c>
      <c r="CP1759" s="31" t="s">
        <v>23805</v>
      </c>
      <c r="CQ1759" s="31">
        <v>123</v>
      </c>
      <c r="CR1759" s="31">
        <v>3935</v>
      </c>
      <c r="CS1759" s="31" t="s">
        <v>18986</v>
      </c>
      <c r="CT1759" s="31" t="s">
        <v>18987</v>
      </c>
      <c r="CU1759" s="31" t="s">
        <v>18889</v>
      </c>
      <c r="CV1759" s="31" t="s">
        <v>18491</v>
      </c>
      <c r="CW1759" s="31" t="s">
        <v>11198</v>
      </c>
      <c r="CX1759" s="31" t="s">
        <v>15686</v>
      </c>
      <c r="CY1759" s="31"/>
      <c r="CZ1759" s="31"/>
      <c r="DA1759" s="31"/>
      <c r="DB1759" s="31" t="s">
        <v>8696</v>
      </c>
      <c r="DC1759" s="31"/>
      <c r="DD1759" s="31" t="s">
        <v>6187</v>
      </c>
      <c r="DE1759" s="31"/>
      <c r="DF1759" s="31"/>
      <c r="DG1759" s="31"/>
      <c r="DH1759" s="31"/>
      <c r="DI1759" s="31" t="s">
        <v>25386</v>
      </c>
      <c r="DJ1759" s="31" t="s">
        <v>25387</v>
      </c>
      <c r="DK1759" s="31"/>
      <c r="DL1759" s="31"/>
      <c r="DM1759" s="38" t="s">
        <v>9605</v>
      </c>
      <c r="DN1759" s="38"/>
      <c r="DO1759" s="35">
        <v>0</v>
      </c>
      <c r="DP1759" s="31" t="s">
        <v>13391</v>
      </c>
      <c r="DQ1759" s="31" t="s">
        <v>13390</v>
      </c>
      <c r="DR1759" s="31" t="s">
        <v>12381</v>
      </c>
      <c r="DS1759" s="31" t="s">
        <v>38694</v>
      </c>
      <c r="DT1759" s="31" t="s">
        <v>38142</v>
      </c>
      <c r="DU1759" s="31">
        <v>3</v>
      </c>
      <c r="DV1759" s="31" t="s">
        <v>32167</v>
      </c>
      <c r="DW1759" s="31"/>
      <c r="DX1759" s="31"/>
      <c r="DY1759" s="31" t="s">
        <v>33622</v>
      </c>
      <c r="DZ1759" s="31" t="s">
        <v>18310</v>
      </c>
      <c r="EA1759" s="31" t="s">
        <v>26082</v>
      </c>
      <c r="EB1759" s="31">
        <v>0</v>
      </c>
      <c r="EC1759" s="31" t="s">
        <v>7772</v>
      </c>
      <c r="ED1759" s="31" t="s">
        <v>41101</v>
      </c>
      <c r="EE1759" s="31"/>
      <c r="EF1759" s="31"/>
      <c r="EG1759" s="31"/>
      <c r="EH1759" s="31"/>
      <c r="EI1759" s="31"/>
      <c r="EJ1759" s="31"/>
    </row>
    <row r="1760" spans="1:140" ht="23.25" customHeight="1">
      <c r="A1760" s="25">
        <v>1758</v>
      </c>
      <c r="B1760" s="30" t="s">
        <v>24199</v>
      </c>
      <c r="C1760" s="31">
        <v>140307290</v>
      </c>
      <c r="D1760" s="30" t="s">
        <v>39</v>
      </c>
      <c r="E1760" s="30"/>
      <c r="F1760" s="30" t="s">
        <v>36254</v>
      </c>
      <c r="G1760" s="31">
        <f t="shared" si="255"/>
        <v>58</v>
      </c>
      <c r="H1760" s="72">
        <f t="shared" si="256"/>
        <v>47270</v>
      </c>
      <c r="I1760" s="30"/>
      <c r="J1760" s="30" t="s">
        <v>34084</v>
      </c>
      <c r="K1760" s="30" t="s">
        <v>4318</v>
      </c>
      <c r="L1760" s="31" t="s">
        <v>4318</v>
      </c>
      <c r="M1760" s="31" t="s">
        <v>3186</v>
      </c>
      <c r="N1760" s="31" t="s">
        <v>5797</v>
      </c>
      <c r="O1760" s="31" t="s">
        <v>5271</v>
      </c>
      <c r="P1760" s="31" t="s">
        <v>23973</v>
      </c>
      <c r="Q1760" s="31"/>
      <c r="R1760" s="31">
        <v>20</v>
      </c>
      <c r="S1760" s="31">
        <v>1</v>
      </c>
      <c r="T1760" s="31"/>
      <c r="U1760" s="31">
        <v>1359</v>
      </c>
      <c r="V1760" s="31"/>
      <c r="W1760" s="31" t="s">
        <v>6462</v>
      </c>
      <c r="X1760" s="31" t="s">
        <v>5351</v>
      </c>
      <c r="Y1760" s="31">
        <f t="shared" ca="1" si="257"/>
        <v>52</v>
      </c>
      <c r="Z1760" s="31" t="str">
        <f t="shared" ca="1" si="258"/>
        <v>46-58</v>
      </c>
      <c r="AA1760" s="31"/>
      <c r="AB1760" s="31" t="s">
        <v>11144</v>
      </c>
      <c r="AC1760" s="31" t="s">
        <v>34145</v>
      </c>
      <c r="AD1760" s="31" t="s">
        <v>34145</v>
      </c>
      <c r="AE1760" s="31"/>
      <c r="AF1760" s="31" t="s">
        <v>24701</v>
      </c>
      <c r="AG1760" s="31" t="s">
        <v>4322</v>
      </c>
      <c r="AH1760" s="31" t="s">
        <v>4322</v>
      </c>
      <c r="AI1760" s="31" t="s">
        <v>908</v>
      </c>
      <c r="AJ1760" s="31">
        <v>20151</v>
      </c>
      <c r="AK1760" s="31" t="s">
        <v>4307</v>
      </c>
      <c r="AL1760" s="31" t="s">
        <v>7716</v>
      </c>
      <c r="AM1760" s="31" t="s">
        <v>4983</v>
      </c>
      <c r="AN1760" s="31"/>
      <c r="AO1760" s="31"/>
      <c r="AP1760" s="31" t="s">
        <v>33003</v>
      </c>
      <c r="AQ1760" s="31" t="s">
        <v>29565</v>
      </c>
      <c r="AR1760" s="31" t="s">
        <v>34145</v>
      </c>
      <c r="AS1760" s="31" t="s">
        <v>34145</v>
      </c>
      <c r="AT1760" s="31" t="str">
        <f>_xlfn.IFNA(VLOOKUP(D1760,'[1]5. 1 Mei 2022'!$C$7:$F$60,4,FALSE),"")</f>
        <v/>
      </c>
      <c r="AU1760" s="31"/>
      <c r="AV1760" s="31" t="s">
        <v>20033</v>
      </c>
      <c r="AW1760" s="31" t="s">
        <v>29565</v>
      </c>
      <c r="AX1760" s="29">
        <f t="shared" si="259"/>
        <v>45970</v>
      </c>
      <c r="AY1760" s="31" t="s">
        <v>26346</v>
      </c>
      <c r="AZ1760" s="31" t="s">
        <v>33005</v>
      </c>
      <c r="BA1760" s="30" t="s">
        <v>33003</v>
      </c>
      <c r="BB1760" s="31" t="s">
        <v>22916</v>
      </c>
      <c r="BC1760" s="31"/>
      <c r="BD1760" s="31" t="s">
        <v>7997</v>
      </c>
      <c r="BE1760" s="31" t="s">
        <v>7969</v>
      </c>
      <c r="BF1760" s="31" t="s">
        <v>20033</v>
      </c>
      <c r="BG1760" s="31"/>
      <c r="BH1760" s="31"/>
      <c r="BI1760" s="31" t="s">
        <v>8136</v>
      </c>
      <c r="BJ1760" s="31" t="s">
        <v>3185</v>
      </c>
      <c r="BK1760" s="31" t="str">
        <f t="shared" si="254"/>
        <v>III/d</v>
      </c>
      <c r="BL1760" s="31" t="s">
        <v>8077</v>
      </c>
      <c r="BM1760" s="31"/>
      <c r="BN1760" s="31"/>
      <c r="BO1760" s="31"/>
      <c r="BP1760" s="31" t="s">
        <v>1498</v>
      </c>
      <c r="BQ1760" s="31" t="s">
        <v>3185</v>
      </c>
      <c r="BR1760" s="31" t="s">
        <v>17977</v>
      </c>
      <c r="BS1760" s="31" t="s">
        <v>24062</v>
      </c>
      <c r="BT1760" s="31" t="s">
        <v>6929</v>
      </c>
      <c r="BU1760" s="31"/>
      <c r="BV1760" s="31" t="s">
        <v>5513</v>
      </c>
      <c r="BW1760" s="31">
        <f t="shared" ca="1" si="260"/>
        <v>30</v>
      </c>
      <c r="BX1760" s="78">
        <f t="shared" ca="1" si="261"/>
        <v>3</v>
      </c>
      <c r="BY1760" s="31"/>
      <c r="BZ1760" s="31"/>
      <c r="CA1760" s="31" t="s">
        <v>2483</v>
      </c>
      <c r="CB1760" s="31" t="s">
        <v>2519</v>
      </c>
      <c r="CC1760" s="31">
        <v>2</v>
      </c>
      <c r="CD1760" s="31">
        <v>1</v>
      </c>
      <c r="CE1760" s="31" t="s">
        <v>20085</v>
      </c>
      <c r="CF1760" s="31"/>
      <c r="CG1760" s="31"/>
      <c r="CH1760" s="31" t="s">
        <v>5878</v>
      </c>
      <c r="CI1760" s="31"/>
      <c r="CJ1760" s="31"/>
      <c r="CK1760" s="31"/>
      <c r="CL1760" s="31" t="s">
        <v>25024</v>
      </c>
      <c r="CM1760" s="31" t="s">
        <v>21970</v>
      </c>
      <c r="CN1760" s="31">
        <v>123</v>
      </c>
      <c r="CO1760" s="31" t="s">
        <v>25025</v>
      </c>
      <c r="CP1760" s="31" t="s">
        <v>21970</v>
      </c>
      <c r="CQ1760" s="31">
        <v>123</v>
      </c>
      <c r="CR1760" s="31">
        <v>3387</v>
      </c>
      <c r="CS1760" s="31" t="s">
        <v>8315</v>
      </c>
      <c r="CT1760" s="31"/>
      <c r="CU1760" s="31" t="s">
        <v>8314</v>
      </c>
      <c r="CV1760" s="31" t="s">
        <v>8347</v>
      </c>
      <c r="CW1760" s="31" t="s">
        <v>8348</v>
      </c>
      <c r="CX1760" s="31" t="s">
        <v>8346</v>
      </c>
      <c r="CY1760" s="31"/>
      <c r="CZ1760" s="31"/>
      <c r="DA1760" s="31"/>
      <c r="DB1760" s="31" t="s">
        <v>15747</v>
      </c>
      <c r="DC1760" s="31" t="s">
        <v>15750</v>
      </c>
      <c r="DD1760" s="31" t="s">
        <v>15746</v>
      </c>
      <c r="DE1760" s="31"/>
      <c r="DF1760" s="31"/>
      <c r="DG1760" s="31"/>
      <c r="DH1760" s="31"/>
      <c r="DI1760" s="31"/>
      <c r="DJ1760" s="31"/>
      <c r="DK1760" s="31" t="s">
        <v>25642</v>
      </c>
      <c r="DL1760" s="31" t="s">
        <v>25643</v>
      </c>
      <c r="DM1760" s="38" t="s">
        <v>9300</v>
      </c>
      <c r="DN1760" s="38"/>
      <c r="DO1760" s="35">
        <v>0</v>
      </c>
      <c r="DP1760" s="31" t="s">
        <v>13128</v>
      </c>
      <c r="DQ1760" s="31" t="s">
        <v>4120</v>
      </c>
      <c r="DR1760" s="31"/>
      <c r="DS1760" s="52" t="s">
        <v>26936</v>
      </c>
      <c r="DT1760" s="31" t="s">
        <v>38143</v>
      </c>
      <c r="DU1760" s="31">
        <v>3</v>
      </c>
      <c r="DV1760" s="31" t="s">
        <v>32167</v>
      </c>
      <c r="DW1760" s="31" t="s">
        <v>7997</v>
      </c>
      <c r="DX1760" s="31" t="s">
        <v>7997</v>
      </c>
      <c r="DY1760" s="31" t="s">
        <v>36946</v>
      </c>
      <c r="DZ1760" s="52" t="s">
        <v>36938</v>
      </c>
      <c r="EA1760" s="52" t="s">
        <v>36132</v>
      </c>
      <c r="EB1760" s="31">
        <v>51188</v>
      </c>
      <c r="EC1760" s="31" t="s">
        <v>40168</v>
      </c>
      <c r="ED1760" s="31" t="s">
        <v>41101</v>
      </c>
      <c r="EE1760" s="31"/>
      <c r="EF1760" s="31"/>
      <c r="EG1760" s="31"/>
      <c r="EH1760" s="31"/>
      <c r="EI1760" s="31"/>
      <c r="EJ1760" s="31"/>
    </row>
    <row r="1761" spans="1:140" ht="23.25" customHeight="1">
      <c r="A1761" s="25">
        <v>1759</v>
      </c>
      <c r="B1761" s="30" t="s">
        <v>24099</v>
      </c>
      <c r="C1761" s="31">
        <v>140300710</v>
      </c>
      <c r="D1761" s="30" t="s">
        <v>1258</v>
      </c>
      <c r="E1761" s="30"/>
      <c r="F1761" s="30" t="s">
        <v>36254</v>
      </c>
      <c r="G1761" s="31">
        <f t="shared" si="255"/>
        <v>58</v>
      </c>
      <c r="H1761" s="72">
        <f t="shared" si="256"/>
        <v>47209</v>
      </c>
      <c r="I1761" s="30"/>
      <c r="J1761" s="30" t="s">
        <v>34084</v>
      </c>
      <c r="K1761" s="30" t="s">
        <v>4318</v>
      </c>
      <c r="L1761" s="31" t="s">
        <v>4318</v>
      </c>
      <c r="M1761" s="31" t="s">
        <v>3186</v>
      </c>
      <c r="N1761" s="31" t="s">
        <v>5797</v>
      </c>
      <c r="O1761" s="31" t="s">
        <v>5271</v>
      </c>
      <c r="P1761" s="31" t="s">
        <v>3744</v>
      </c>
      <c r="Q1761" s="31"/>
      <c r="R1761" s="31">
        <v>24</v>
      </c>
      <c r="S1761" s="31">
        <v>0</v>
      </c>
      <c r="T1761" s="31"/>
      <c r="U1761" s="31">
        <v>1317</v>
      </c>
      <c r="V1761" s="31"/>
      <c r="W1761" s="31" t="s">
        <v>3051</v>
      </c>
      <c r="X1761" s="31" t="s">
        <v>1740</v>
      </c>
      <c r="Y1761" s="31">
        <f t="shared" ca="1" si="257"/>
        <v>52</v>
      </c>
      <c r="Z1761" s="31" t="str">
        <f t="shared" ca="1" si="258"/>
        <v>46-58</v>
      </c>
      <c r="AA1761" s="31"/>
      <c r="AB1761" s="31" t="s">
        <v>11144</v>
      </c>
      <c r="AC1761" s="31" t="s">
        <v>34145</v>
      </c>
      <c r="AD1761" s="31" t="s">
        <v>34145</v>
      </c>
      <c r="AE1761" s="31"/>
      <c r="AF1761" s="31" t="s">
        <v>24701</v>
      </c>
      <c r="AG1761" s="31" t="s">
        <v>4322</v>
      </c>
      <c r="AH1761" s="31" t="s">
        <v>4322</v>
      </c>
      <c r="AI1761" s="31" t="s">
        <v>908</v>
      </c>
      <c r="AJ1761" s="31">
        <v>99115</v>
      </c>
      <c r="AK1761" s="31" t="s">
        <v>1994</v>
      </c>
      <c r="AL1761" s="31" t="s">
        <v>4981</v>
      </c>
      <c r="AM1761" s="31" t="s">
        <v>4978</v>
      </c>
      <c r="AN1761" s="31"/>
      <c r="AO1761" s="31"/>
      <c r="AP1761" s="31" t="s">
        <v>2307</v>
      </c>
      <c r="AQ1761" s="31" t="s">
        <v>6914</v>
      </c>
      <c r="AR1761" s="31" t="s">
        <v>34145</v>
      </c>
      <c r="AS1761" s="31" t="s">
        <v>34145</v>
      </c>
      <c r="AT1761" s="31" t="str">
        <f>_xlfn.IFNA(VLOOKUP(D1761,'[1]5. 1 Mei 2022'!$C$7:$F$60,4,FALSE),"")</f>
        <v/>
      </c>
      <c r="AU1761" s="31"/>
      <c r="AV1761" s="31" t="s">
        <v>20033</v>
      </c>
      <c r="AW1761" s="31"/>
      <c r="AX1761" s="29">
        <f t="shared" ref="AX1761:AX1792" si="262">AW1761+1903</f>
        <v>1903</v>
      </c>
      <c r="AY1761" s="31" t="s">
        <v>26346</v>
      </c>
      <c r="AZ1761" s="31" t="s">
        <v>6924</v>
      </c>
      <c r="BA1761" s="30" t="s">
        <v>2307</v>
      </c>
      <c r="BB1761" s="31" t="s">
        <v>12007</v>
      </c>
      <c r="BC1761" s="31"/>
      <c r="BD1761" s="31" t="s">
        <v>7997</v>
      </c>
      <c r="BE1761" s="31" t="s">
        <v>7969</v>
      </c>
      <c r="BF1761" s="31" t="s">
        <v>20033</v>
      </c>
      <c r="BG1761" s="31"/>
      <c r="BH1761" s="31"/>
      <c r="BI1761" s="31" t="s">
        <v>8136</v>
      </c>
      <c r="BJ1761" s="31" t="s">
        <v>3185</v>
      </c>
      <c r="BK1761" s="31" t="str">
        <f t="shared" si="254"/>
        <v>III/d</v>
      </c>
      <c r="BL1761" s="31" t="s">
        <v>8077</v>
      </c>
      <c r="BM1761" s="31"/>
      <c r="BN1761" s="31"/>
      <c r="BO1761" s="31"/>
      <c r="BP1761" s="31" t="s">
        <v>1498</v>
      </c>
      <c r="BQ1761" s="31" t="s">
        <v>3185</v>
      </c>
      <c r="BR1761" s="31" t="s">
        <v>11651</v>
      </c>
      <c r="BS1761" s="31" t="s">
        <v>18754</v>
      </c>
      <c r="BT1761" s="31" t="s">
        <v>7167</v>
      </c>
      <c r="BU1761" s="31"/>
      <c r="BV1761" s="31" t="s">
        <v>5352</v>
      </c>
      <c r="BW1761" s="31" t="e">
        <f t="shared" ca="1" si="260"/>
        <v>#VALUE!</v>
      </c>
      <c r="BX1761" s="78" t="e">
        <f t="shared" ca="1" si="261"/>
        <v>#VALUE!</v>
      </c>
      <c r="BY1761" s="31"/>
      <c r="BZ1761" s="31"/>
      <c r="CA1761" s="31" t="s">
        <v>2483</v>
      </c>
      <c r="CB1761" s="31" t="s">
        <v>2519</v>
      </c>
      <c r="CC1761" s="31">
        <v>2</v>
      </c>
      <c r="CD1761" s="31">
        <v>1</v>
      </c>
      <c r="CE1761" s="31" t="s">
        <v>20085</v>
      </c>
      <c r="CF1761" s="31"/>
      <c r="CG1761" s="31">
        <v>2007</v>
      </c>
      <c r="CH1761" s="31" t="s">
        <v>5878</v>
      </c>
      <c r="CI1761" s="31"/>
      <c r="CJ1761" s="31"/>
      <c r="CK1761" s="31"/>
      <c r="CL1761" s="31" t="s">
        <v>33029</v>
      </c>
      <c r="CM1761" s="31" t="s">
        <v>33030</v>
      </c>
      <c r="CN1761" s="31">
        <v>127</v>
      </c>
      <c r="CO1761" s="31" t="s">
        <v>25445</v>
      </c>
      <c r="CP1761" s="31" t="s">
        <v>21706</v>
      </c>
      <c r="CQ1761" s="31">
        <v>122</v>
      </c>
      <c r="CR1761" s="31">
        <v>3436</v>
      </c>
      <c r="CS1761" s="31" t="s">
        <v>8315</v>
      </c>
      <c r="CT1761" s="31"/>
      <c r="CU1761" s="31" t="s">
        <v>8314</v>
      </c>
      <c r="CV1761" s="31" t="s">
        <v>8347</v>
      </c>
      <c r="CW1761" s="31" t="s">
        <v>8348</v>
      </c>
      <c r="CX1761" s="31" t="s">
        <v>8346</v>
      </c>
      <c r="CY1761" s="31"/>
      <c r="CZ1761" s="31"/>
      <c r="DA1761" s="31"/>
      <c r="DB1761" s="31" t="s">
        <v>15747</v>
      </c>
      <c r="DC1761" s="31" t="s">
        <v>15750</v>
      </c>
      <c r="DD1761" s="31" t="s">
        <v>15746</v>
      </c>
      <c r="DE1761" s="31"/>
      <c r="DF1761" s="31"/>
      <c r="DG1761" s="31"/>
      <c r="DH1761" s="31"/>
      <c r="DI1761" s="31" t="s">
        <v>24822</v>
      </c>
      <c r="DJ1761" s="31" t="s">
        <v>24823</v>
      </c>
      <c r="DK1761" s="31" t="s">
        <v>25642</v>
      </c>
      <c r="DL1761" s="31" t="s">
        <v>25643</v>
      </c>
      <c r="DM1761" s="38" t="s">
        <v>9193</v>
      </c>
      <c r="DN1761" s="38"/>
      <c r="DO1761" s="35" t="s">
        <v>20394</v>
      </c>
      <c r="DP1761" s="31" t="s">
        <v>15116</v>
      </c>
      <c r="DQ1761" s="31" t="s">
        <v>15117</v>
      </c>
      <c r="DR1761" s="31"/>
      <c r="DS1761" s="31" t="s">
        <v>26825</v>
      </c>
      <c r="DT1761" s="31" t="s">
        <v>28016</v>
      </c>
      <c r="DU1761" s="31">
        <v>1</v>
      </c>
      <c r="DV1761" s="31" t="s">
        <v>32164</v>
      </c>
      <c r="DW1761" s="31" t="s">
        <v>7997</v>
      </c>
      <c r="DX1761" s="31" t="s">
        <v>7997</v>
      </c>
      <c r="DY1761" s="31" t="s">
        <v>29652</v>
      </c>
      <c r="DZ1761" s="31" t="s">
        <v>18545</v>
      </c>
      <c r="EA1761" s="31"/>
      <c r="EB1761" s="31">
        <v>87237</v>
      </c>
      <c r="EC1761" s="31" t="s">
        <v>40168</v>
      </c>
      <c r="ED1761" s="31" t="s">
        <v>41101</v>
      </c>
      <c r="EE1761" s="31"/>
      <c r="EF1761" s="31"/>
      <c r="EG1761" s="31"/>
      <c r="EH1761" s="31"/>
      <c r="EI1761" s="31"/>
      <c r="EJ1761" s="31"/>
    </row>
    <row r="1762" spans="1:140" ht="23.25" customHeight="1">
      <c r="A1762" s="25">
        <v>1760</v>
      </c>
      <c r="B1762" s="30" t="s">
        <v>4902</v>
      </c>
      <c r="C1762" s="31" t="s">
        <v>2035</v>
      </c>
      <c r="D1762" s="30" t="s">
        <v>2035</v>
      </c>
      <c r="E1762" s="30"/>
      <c r="F1762" s="30" t="s">
        <v>36262</v>
      </c>
      <c r="G1762" s="31">
        <f t="shared" si="255"/>
        <v>58</v>
      </c>
      <c r="H1762" s="72">
        <f t="shared" si="256"/>
        <v>48914</v>
      </c>
      <c r="I1762" s="30"/>
      <c r="J1762" s="30" t="s">
        <v>34084</v>
      </c>
      <c r="K1762" s="30" t="s">
        <v>4318</v>
      </c>
      <c r="L1762" s="31" t="s">
        <v>4318</v>
      </c>
      <c r="M1762" s="31" t="s">
        <v>3186</v>
      </c>
      <c r="N1762" s="31" t="s">
        <v>5865</v>
      </c>
      <c r="O1762" s="31" t="s">
        <v>5117</v>
      </c>
      <c r="P1762" s="31" t="s">
        <v>15640</v>
      </c>
      <c r="Q1762" s="31"/>
      <c r="R1762" s="31">
        <v>22</v>
      </c>
      <c r="S1762" s="31">
        <v>5</v>
      </c>
      <c r="T1762" s="31"/>
      <c r="U1762" s="31">
        <v>1626</v>
      </c>
      <c r="V1762" s="31" t="s">
        <v>6529</v>
      </c>
      <c r="W1762" s="31" t="s">
        <v>6910</v>
      </c>
      <c r="X1762" s="31" t="s">
        <v>3661</v>
      </c>
      <c r="Y1762" s="31" t="e">
        <f t="shared" ca="1" si="257"/>
        <v>#VALUE!</v>
      </c>
      <c r="Z1762" s="31" t="e">
        <f t="shared" ca="1" si="258"/>
        <v>#VALUE!</v>
      </c>
      <c r="AA1762" s="31"/>
      <c r="AB1762" s="31" t="s">
        <v>6912</v>
      </c>
      <c r="AC1762" s="31" t="s">
        <v>34153</v>
      </c>
      <c r="AD1762" s="31" t="s">
        <v>34194</v>
      </c>
      <c r="AE1762" s="31"/>
      <c r="AF1762" s="31" t="s">
        <v>24700</v>
      </c>
      <c r="AG1762" s="31" t="s">
        <v>7895</v>
      </c>
      <c r="AH1762" s="31" t="s">
        <v>7895</v>
      </c>
      <c r="AI1762" s="31" t="s">
        <v>40277</v>
      </c>
      <c r="AJ1762" s="31">
        <v>685</v>
      </c>
      <c r="AK1762" s="31" t="s">
        <v>1082</v>
      </c>
      <c r="AL1762" s="31">
        <v>34487</v>
      </c>
      <c r="AM1762" s="31" t="s">
        <v>1083</v>
      </c>
      <c r="AN1762" s="31"/>
      <c r="AO1762" s="31"/>
      <c r="AP1762" s="31" t="s">
        <v>33003</v>
      </c>
      <c r="AQ1762" s="31" t="s">
        <v>29378</v>
      </c>
      <c r="AR1762" s="31" t="s">
        <v>34148</v>
      </c>
      <c r="AS1762" s="31" t="s">
        <v>34148</v>
      </c>
      <c r="AT1762" s="31" t="str">
        <f>_xlfn.IFNA(VLOOKUP(D1762,'[1]5. 1 Mei 2022'!$C$7:$F$60,4,FALSE),"")</f>
        <v/>
      </c>
      <c r="AU1762" s="31"/>
      <c r="AV1762" s="31" t="s">
        <v>4645</v>
      </c>
      <c r="AW1762" s="31" t="s">
        <v>29378</v>
      </c>
      <c r="AX1762" s="29">
        <f t="shared" si="262"/>
        <v>46159</v>
      </c>
      <c r="AY1762" s="31" t="s">
        <v>26346</v>
      </c>
      <c r="AZ1762" s="31" t="s">
        <v>33005</v>
      </c>
      <c r="BA1762" s="30" t="s">
        <v>33003</v>
      </c>
      <c r="BB1762" s="31" t="s">
        <v>11647</v>
      </c>
      <c r="BC1762" s="31"/>
      <c r="BD1762" s="31" t="s">
        <v>30229</v>
      </c>
      <c r="BE1762" s="31" t="s">
        <v>7968</v>
      </c>
      <c r="BF1762" s="31" t="s">
        <v>4645</v>
      </c>
      <c r="BG1762" s="31"/>
      <c r="BH1762" s="31"/>
      <c r="BI1762" s="31"/>
      <c r="BJ1762" s="31" t="s">
        <v>20164</v>
      </c>
      <c r="BK1762" s="31" t="str">
        <f t="shared" si="254"/>
        <v>II/c</v>
      </c>
      <c r="BL1762" s="31" t="s">
        <v>8078</v>
      </c>
      <c r="BM1762" s="31"/>
      <c r="BN1762" s="31"/>
      <c r="BO1762" s="31"/>
      <c r="BP1762" s="31" t="s">
        <v>1498</v>
      </c>
      <c r="BQ1762" s="31"/>
      <c r="BR1762" s="31"/>
      <c r="BS1762" s="31"/>
      <c r="BT1762" s="31" t="s">
        <v>7564</v>
      </c>
      <c r="BU1762" s="31" t="s">
        <v>794</v>
      </c>
      <c r="BV1762" s="31" t="s">
        <v>1055</v>
      </c>
      <c r="BW1762" s="31">
        <f t="shared" ca="1" si="260"/>
        <v>28</v>
      </c>
      <c r="BX1762" s="78">
        <f t="shared" ca="1" si="261"/>
        <v>3</v>
      </c>
      <c r="BY1762" s="31"/>
      <c r="BZ1762" s="31"/>
      <c r="CA1762" s="31" t="s">
        <v>2483</v>
      </c>
      <c r="CB1762" s="31" t="s">
        <v>2519</v>
      </c>
      <c r="CC1762" s="31">
        <v>2</v>
      </c>
      <c r="CD1762" s="31">
        <v>1</v>
      </c>
      <c r="CE1762" s="31" t="s">
        <v>20085</v>
      </c>
      <c r="CF1762" s="31"/>
      <c r="CG1762" s="31"/>
      <c r="CH1762" s="31"/>
      <c r="CI1762" s="31"/>
      <c r="CJ1762" s="31"/>
      <c r="CK1762" s="31"/>
      <c r="CL1762" s="31"/>
      <c r="CM1762" s="31"/>
      <c r="CN1762" s="31"/>
      <c r="CO1762" s="31"/>
      <c r="CP1762" s="31"/>
      <c r="CQ1762" s="31"/>
      <c r="CR1762" s="31">
        <v>3749</v>
      </c>
      <c r="CS1762" s="31"/>
      <c r="CT1762" s="31"/>
      <c r="CU1762" s="31"/>
      <c r="CV1762" s="31"/>
      <c r="CW1762" s="31"/>
      <c r="CX1762" s="31"/>
      <c r="CY1762" s="31"/>
      <c r="CZ1762" s="31"/>
      <c r="DA1762" s="31"/>
      <c r="DB1762" s="31"/>
      <c r="DC1762" s="31"/>
      <c r="DD1762" s="31"/>
      <c r="DE1762" s="31"/>
      <c r="DF1762" s="31"/>
      <c r="DG1762" s="31"/>
      <c r="DH1762" s="31"/>
      <c r="DI1762" s="31"/>
      <c r="DJ1762" s="31"/>
      <c r="DK1762" s="31"/>
      <c r="DL1762" s="31"/>
      <c r="DM1762" s="38" t="s">
        <v>9849</v>
      </c>
      <c r="DN1762" s="38"/>
      <c r="DO1762" s="35" t="s">
        <v>20412</v>
      </c>
      <c r="DP1762" s="31" t="s">
        <v>13773</v>
      </c>
      <c r="DQ1762" s="31" t="s">
        <v>13772</v>
      </c>
      <c r="DR1762" s="31"/>
      <c r="DS1762" s="31" t="s">
        <v>27482</v>
      </c>
      <c r="DT1762" s="31" t="s">
        <v>38144</v>
      </c>
      <c r="DU1762" s="31">
        <v>1</v>
      </c>
      <c r="DV1762" s="31" t="s">
        <v>32164</v>
      </c>
      <c r="DW1762" s="31"/>
      <c r="DX1762" s="31"/>
      <c r="DY1762" s="31"/>
      <c r="DZ1762" s="31"/>
      <c r="EA1762" s="31"/>
      <c r="EB1762" s="31">
        <v>32748</v>
      </c>
      <c r="EC1762" s="31" t="s">
        <v>39747</v>
      </c>
      <c r="ED1762" s="31" t="s">
        <v>41101</v>
      </c>
      <c r="EE1762" s="31"/>
      <c r="EF1762" s="31"/>
      <c r="EG1762" s="31"/>
      <c r="EH1762" s="31"/>
      <c r="EI1762" s="31"/>
      <c r="EJ1762" s="31"/>
    </row>
    <row r="1763" spans="1:140" ht="23.25" customHeight="1">
      <c r="A1763" s="25">
        <v>1761</v>
      </c>
      <c r="B1763" s="30" t="s">
        <v>4903</v>
      </c>
      <c r="C1763" s="31">
        <v>140310815</v>
      </c>
      <c r="D1763" s="30" t="s">
        <v>1259</v>
      </c>
      <c r="E1763" s="30"/>
      <c r="F1763" s="30" t="s">
        <v>36262</v>
      </c>
      <c r="G1763" s="31">
        <f t="shared" si="255"/>
        <v>58</v>
      </c>
      <c r="H1763" s="72">
        <f t="shared" si="256"/>
        <v>45597</v>
      </c>
      <c r="I1763" s="30"/>
      <c r="J1763" s="30" t="s">
        <v>34084</v>
      </c>
      <c r="K1763" s="30" t="s">
        <v>4318</v>
      </c>
      <c r="L1763" s="31" t="s">
        <v>4318</v>
      </c>
      <c r="M1763" s="31" t="s">
        <v>6378</v>
      </c>
      <c r="N1763" s="31" t="s">
        <v>3311</v>
      </c>
      <c r="O1763" s="31" t="s">
        <v>2534</v>
      </c>
      <c r="P1763" s="31" t="s">
        <v>2261</v>
      </c>
      <c r="Q1763" s="31"/>
      <c r="R1763" s="31">
        <v>20</v>
      </c>
      <c r="S1763" s="31">
        <v>0</v>
      </c>
      <c r="T1763" s="31"/>
      <c r="U1763" s="31">
        <v>1336</v>
      </c>
      <c r="V1763" s="31"/>
      <c r="W1763" s="31" t="s">
        <v>6910</v>
      </c>
      <c r="X1763" s="31" t="s">
        <v>7055</v>
      </c>
      <c r="Y1763" s="31" t="e">
        <f t="shared" ca="1" si="257"/>
        <v>#VALUE!</v>
      </c>
      <c r="Z1763" s="31" t="e">
        <f t="shared" ca="1" si="258"/>
        <v>#VALUE!</v>
      </c>
      <c r="AA1763" s="31"/>
      <c r="AB1763" s="31" t="s">
        <v>6306</v>
      </c>
      <c r="AC1763" s="31" t="s">
        <v>34153</v>
      </c>
      <c r="AD1763" s="31" t="s">
        <v>34194</v>
      </c>
      <c r="AE1763" s="31"/>
      <c r="AF1763" s="31" t="s">
        <v>24700</v>
      </c>
      <c r="AG1763" s="31" t="s">
        <v>7895</v>
      </c>
      <c r="AH1763" s="31" t="s">
        <v>7895</v>
      </c>
      <c r="AI1763" s="31" t="s">
        <v>40277</v>
      </c>
      <c r="AJ1763" s="31">
        <v>67</v>
      </c>
      <c r="AK1763" s="31" t="s">
        <v>7346</v>
      </c>
      <c r="AL1763" s="31">
        <v>32276</v>
      </c>
      <c r="AM1763" s="31" t="s">
        <v>7347</v>
      </c>
      <c r="AN1763" s="31"/>
      <c r="AO1763" s="31"/>
      <c r="AP1763" s="31" t="s">
        <v>2307</v>
      </c>
      <c r="AQ1763" s="31"/>
      <c r="AR1763" s="31" t="s">
        <v>34148</v>
      </c>
      <c r="AS1763" s="31" t="s">
        <v>34148</v>
      </c>
      <c r="AT1763" s="31" t="str">
        <f>_xlfn.IFNA(VLOOKUP(D1763,'[1]5. 1 Mei 2022'!$C$7:$F$60,4,FALSE),"")</f>
        <v/>
      </c>
      <c r="AU1763" s="31"/>
      <c r="AV1763" s="31" t="s">
        <v>29362</v>
      </c>
      <c r="AW1763" s="31"/>
      <c r="AX1763" s="29">
        <f t="shared" si="262"/>
        <v>1903</v>
      </c>
      <c r="AY1763" s="31" t="s">
        <v>26346</v>
      </c>
      <c r="AZ1763" s="31" t="s">
        <v>6924</v>
      </c>
      <c r="BA1763" s="30" t="s">
        <v>2307</v>
      </c>
      <c r="BB1763" s="31"/>
      <c r="BC1763" s="31"/>
      <c r="BD1763" s="31" t="s">
        <v>30249</v>
      </c>
      <c r="BE1763" s="31" t="s">
        <v>7968</v>
      </c>
      <c r="BF1763" s="31" t="s">
        <v>29362</v>
      </c>
      <c r="BG1763" s="31"/>
      <c r="BH1763" s="31"/>
      <c r="BI1763" s="31"/>
      <c r="BJ1763" s="31" t="s">
        <v>23660</v>
      </c>
      <c r="BK1763" s="31" t="str">
        <f t="shared" si="254"/>
        <v>III/b</v>
      </c>
      <c r="BL1763" s="31" t="s">
        <v>8078</v>
      </c>
      <c r="BM1763" s="31"/>
      <c r="BN1763" s="31"/>
      <c r="BO1763" s="31" t="s">
        <v>856</v>
      </c>
      <c r="BP1763" s="31" t="s">
        <v>1498</v>
      </c>
      <c r="BQ1763" s="31"/>
      <c r="BR1763" s="31"/>
      <c r="BS1763" s="31"/>
      <c r="BT1763" s="31" t="s">
        <v>6929</v>
      </c>
      <c r="BU1763" s="31"/>
      <c r="BV1763" s="31" t="s">
        <v>6928</v>
      </c>
      <c r="BW1763" s="31">
        <f t="shared" ca="1" si="260"/>
        <v>31</v>
      </c>
      <c r="BX1763" s="78">
        <f t="shared" ca="1" si="261"/>
        <v>3</v>
      </c>
      <c r="BY1763" s="31"/>
      <c r="BZ1763" s="31"/>
      <c r="CA1763" s="31" t="s">
        <v>2483</v>
      </c>
      <c r="CB1763" s="31" t="s">
        <v>2519</v>
      </c>
      <c r="CC1763" s="31">
        <v>3</v>
      </c>
      <c r="CD1763" s="31">
        <v>1</v>
      </c>
      <c r="CE1763" s="31" t="s">
        <v>20085</v>
      </c>
      <c r="CF1763" s="31"/>
      <c r="CG1763" s="31"/>
      <c r="CH1763" s="31" t="s">
        <v>5878</v>
      </c>
      <c r="CI1763" s="31"/>
      <c r="CJ1763" s="31"/>
      <c r="CK1763" s="31"/>
      <c r="CL1763" s="31"/>
      <c r="CM1763" s="31"/>
      <c r="CN1763" s="31"/>
      <c r="CO1763" s="31"/>
      <c r="CP1763" s="31"/>
      <c r="CQ1763" s="31"/>
      <c r="CR1763" s="31">
        <v>3051</v>
      </c>
      <c r="CS1763" s="31"/>
      <c r="CT1763" s="31"/>
      <c r="CU1763" s="31"/>
      <c r="CV1763" s="31" t="s">
        <v>10533</v>
      </c>
      <c r="CW1763" s="31" t="s">
        <v>10534</v>
      </c>
      <c r="CX1763" s="31" t="s">
        <v>10535</v>
      </c>
      <c r="CY1763" s="31"/>
      <c r="CZ1763" s="31"/>
      <c r="DA1763" s="31"/>
      <c r="DB1763" s="31"/>
      <c r="DC1763" s="31"/>
      <c r="DD1763" s="31"/>
      <c r="DE1763" s="31"/>
      <c r="DF1763" s="31"/>
      <c r="DG1763" s="31"/>
      <c r="DH1763" s="31"/>
      <c r="DI1763" s="31"/>
      <c r="DJ1763" s="31"/>
      <c r="DK1763" s="31"/>
      <c r="DL1763" s="31"/>
      <c r="DM1763" s="38" t="s">
        <v>9813</v>
      </c>
      <c r="DN1763" s="38"/>
      <c r="DO1763" s="35">
        <v>0</v>
      </c>
      <c r="DP1763" s="31" t="s">
        <v>14356</v>
      </c>
      <c r="DQ1763" s="31" t="s">
        <v>14357</v>
      </c>
      <c r="DR1763" s="31"/>
      <c r="DS1763" s="31" t="s">
        <v>27446</v>
      </c>
      <c r="DT1763" s="31" t="s">
        <v>38145</v>
      </c>
      <c r="DU1763" s="31">
        <v>3</v>
      </c>
      <c r="DV1763" s="31" t="s">
        <v>32166</v>
      </c>
      <c r="DW1763" s="31"/>
      <c r="DX1763" s="31"/>
      <c r="DY1763" s="31"/>
      <c r="DZ1763" s="31"/>
      <c r="EA1763" s="31"/>
      <c r="EB1763" s="31">
        <v>0</v>
      </c>
      <c r="EC1763" s="31" t="s">
        <v>39747</v>
      </c>
      <c r="ED1763" s="31" t="s">
        <v>41101</v>
      </c>
      <c r="EE1763" s="31"/>
      <c r="EF1763" s="31"/>
      <c r="EG1763" s="31"/>
      <c r="EH1763" s="31"/>
      <c r="EI1763" s="31"/>
      <c r="EJ1763" s="31"/>
    </row>
    <row r="1764" spans="1:140" ht="23.25" customHeight="1">
      <c r="A1764" s="25">
        <v>1762</v>
      </c>
      <c r="B1764" s="30" t="s">
        <v>24286</v>
      </c>
      <c r="C1764" s="31">
        <v>140224306</v>
      </c>
      <c r="D1764" s="30" t="s">
        <v>150</v>
      </c>
      <c r="E1764" s="30"/>
      <c r="F1764" s="30" t="s">
        <v>36254</v>
      </c>
      <c r="G1764" s="31">
        <f t="shared" si="255"/>
        <v>58</v>
      </c>
      <c r="H1764" s="72">
        <f t="shared" si="256"/>
        <v>45444</v>
      </c>
      <c r="I1764" s="30"/>
      <c r="J1764" s="30" t="s">
        <v>34084</v>
      </c>
      <c r="K1764" s="30" t="s">
        <v>4318</v>
      </c>
      <c r="L1764" s="31" t="s">
        <v>4318</v>
      </c>
      <c r="M1764" s="31" t="s">
        <v>3186</v>
      </c>
      <c r="N1764" s="31" t="s">
        <v>5797</v>
      </c>
      <c r="O1764" s="31" t="s">
        <v>5271</v>
      </c>
      <c r="P1764" s="31" t="s">
        <v>12285</v>
      </c>
      <c r="Q1764" s="31"/>
      <c r="R1764" s="31">
        <v>28</v>
      </c>
      <c r="S1764" s="31">
        <v>0</v>
      </c>
      <c r="T1764" s="31"/>
      <c r="U1764" s="31">
        <v>893</v>
      </c>
      <c r="V1764" s="31"/>
      <c r="W1764" s="31" t="s">
        <v>6910</v>
      </c>
      <c r="X1764" s="31" t="s">
        <v>5438</v>
      </c>
      <c r="Y1764" s="31" t="e">
        <f t="shared" ca="1" si="257"/>
        <v>#VALUE!</v>
      </c>
      <c r="Z1764" s="31" t="e">
        <f t="shared" ca="1" si="258"/>
        <v>#VALUE!</v>
      </c>
      <c r="AA1764" s="31"/>
      <c r="AB1764" s="31" t="s">
        <v>11144</v>
      </c>
      <c r="AC1764" s="31" t="s">
        <v>34145</v>
      </c>
      <c r="AD1764" s="31" t="s">
        <v>34145</v>
      </c>
      <c r="AE1764" s="31"/>
      <c r="AF1764" s="31" t="s">
        <v>24701</v>
      </c>
      <c r="AG1764" s="31" t="s">
        <v>4322</v>
      </c>
      <c r="AH1764" s="31" t="s">
        <v>4322</v>
      </c>
      <c r="AI1764" s="31" t="s">
        <v>908</v>
      </c>
      <c r="AJ1764" s="31">
        <v>97142</v>
      </c>
      <c r="AK1764" s="31" t="s">
        <v>1794</v>
      </c>
      <c r="AL1764" s="31" t="s">
        <v>1795</v>
      </c>
      <c r="AM1764" s="31" t="s">
        <v>4978</v>
      </c>
      <c r="AN1764" s="31"/>
      <c r="AO1764" s="31"/>
      <c r="AP1764" s="31" t="s">
        <v>4434</v>
      </c>
      <c r="AQ1764" s="31" t="s">
        <v>2460</v>
      </c>
      <c r="AR1764" s="31" t="s">
        <v>34145</v>
      </c>
      <c r="AS1764" s="31" t="s">
        <v>34145</v>
      </c>
      <c r="AT1764" s="31" t="str">
        <f>_xlfn.IFNA(VLOOKUP(D1764,'[1]5. 1 Mei 2022'!$C$7:$F$60,4,FALSE),"")</f>
        <v/>
      </c>
      <c r="AU1764" s="31"/>
      <c r="AV1764" s="31" t="s">
        <v>20033</v>
      </c>
      <c r="AW1764" s="31" t="s">
        <v>22707</v>
      </c>
      <c r="AX1764" s="29" t="e">
        <f t="shared" si="262"/>
        <v>#VALUE!</v>
      </c>
      <c r="AY1764" s="31" t="s">
        <v>26346</v>
      </c>
      <c r="AZ1764" s="31" t="s">
        <v>6484</v>
      </c>
      <c r="BA1764" s="30" t="s">
        <v>4434</v>
      </c>
      <c r="BB1764" s="31"/>
      <c r="BC1764" s="31"/>
      <c r="BD1764" s="31" t="s">
        <v>7997</v>
      </c>
      <c r="BE1764" s="31" t="s">
        <v>7969</v>
      </c>
      <c r="BF1764" s="31" t="s">
        <v>20033</v>
      </c>
      <c r="BG1764" s="31" t="s">
        <v>22701</v>
      </c>
      <c r="BH1764" s="31"/>
      <c r="BI1764" s="31" t="s">
        <v>8136</v>
      </c>
      <c r="BJ1764" s="31" t="s">
        <v>3185</v>
      </c>
      <c r="BK1764" s="31" t="str">
        <f t="shared" si="254"/>
        <v>III/d</v>
      </c>
      <c r="BL1764" s="31" t="s">
        <v>8077</v>
      </c>
      <c r="BM1764" s="31"/>
      <c r="BN1764" s="31"/>
      <c r="BO1764" s="31"/>
      <c r="BP1764" s="31" t="s">
        <v>1498</v>
      </c>
      <c r="BQ1764" s="31" t="s">
        <v>3185</v>
      </c>
      <c r="BR1764" s="31" t="s">
        <v>8283</v>
      </c>
      <c r="BS1764" s="31" t="s">
        <v>15155</v>
      </c>
      <c r="BT1764" s="31" t="s">
        <v>4192</v>
      </c>
      <c r="BU1764" s="31"/>
      <c r="BV1764" s="31" t="s">
        <v>4193</v>
      </c>
      <c r="BW1764" s="31">
        <f t="shared" ca="1" si="260"/>
        <v>37</v>
      </c>
      <c r="BX1764" s="78">
        <f t="shared" ca="1" si="261"/>
        <v>3</v>
      </c>
      <c r="BY1764" s="31"/>
      <c r="BZ1764" s="31"/>
      <c r="CA1764" s="31" t="s">
        <v>2483</v>
      </c>
      <c r="CB1764" s="31" t="s">
        <v>2519</v>
      </c>
      <c r="CC1764" s="31">
        <v>3</v>
      </c>
      <c r="CD1764" s="31">
        <v>1</v>
      </c>
      <c r="CE1764" s="31" t="s">
        <v>20085</v>
      </c>
      <c r="CF1764" s="31"/>
      <c r="CG1764" s="31"/>
      <c r="CH1764" s="31">
        <v>2010</v>
      </c>
      <c r="CI1764" s="31">
        <v>2010</v>
      </c>
      <c r="CJ1764" s="31"/>
      <c r="CK1764" s="31"/>
      <c r="CL1764" s="31" t="s">
        <v>28480</v>
      </c>
      <c r="CM1764" s="31" t="s">
        <v>21947</v>
      </c>
      <c r="CN1764" s="31">
        <v>123</v>
      </c>
      <c r="CO1764" s="31" t="s">
        <v>28643</v>
      </c>
      <c r="CP1764" s="31" t="s">
        <v>21947</v>
      </c>
      <c r="CQ1764" s="31">
        <v>123</v>
      </c>
      <c r="CR1764" s="31">
        <v>3357</v>
      </c>
      <c r="CS1764" s="31" t="s">
        <v>8315</v>
      </c>
      <c r="CT1764" s="31"/>
      <c r="CU1764" s="31" t="s">
        <v>8314</v>
      </c>
      <c r="CV1764" s="31" t="s">
        <v>8347</v>
      </c>
      <c r="CW1764" s="31" t="s">
        <v>8348</v>
      </c>
      <c r="CX1764" s="31" t="s">
        <v>8346</v>
      </c>
      <c r="CY1764" s="31"/>
      <c r="CZ1764" s="31"/>
      <c r="DA1764" s="31"/>
      <c r="DB1764" s="31" t="s">
        <v>15747</v>
      </c>
      <c r="DC1764" s="31" t="s">
        <v>15749</v>
      </c>
      <c r="DD1764" s="31" t="s">
        <v>15746</v>
      </c>
      <c r="DE1764" s="31"/>
      <c r="DF1764" s="31"/>
      <c r="DG1764" s="31"/>
      <c r="DH1764" s="31"/>
      <c r="DI1764" s="31"/>
      <c r="DJ1764" s="31"/>
      <c r="DK1764" s="31" t="s">
        <v>25645</v>
      </c>
      <c r="DL1764" s="31" t="s">
        <v>13888</v>
      </c>
      <c r="DM1764" s="38" t="s">
        <v>9389</v>
      </c>
      <c r="DN1764" s="38"/>
      <c r="DO1764" s="35">
        <v>0</v>
      </c>
      <c r="DP1764" s="31" t="s">
        <v>13662</v>
      </c>
      <c r="DQ1764" s="31" t="s">
        <v>13661</v>
      </c>
      <c r="DR1764" s="31" t="s">
        <v>20726</v>
      </c>
      <c r="DS1764" s="31" t="s">
        <v>27030</v>
      </c>
      <c r="DT1764" s="31" t="s">
        <v>28090</v>
      </c>
      <c r="DU1764" s="31">
        <v>2</v>
      </c>
      <c r="DV1764" s="31" t="s">
        <v>32165</v>
      </c>
      <c r="DW1764" s="31" t="s">
        <v>1759</v>
      </c>
      <c r="DX1764" s="31" t="s">
        <v>7997</v>
      </c>
      <c r="DY1764" s="31" t="s">
        <v>18145</v>
      </c>
      <c r="DZ1764" s="31" t="s">
        <v>18135</v>
      </c>
      <c r="EA1764" s="31"/>
      <c r="EB1764" s="31">
        <v>0</v>
      </c>
      <c r="EC1764" s="31" t="s">
        <v>40168</v>
      </c>
      <c r="ED1764" s="31" t="s">
        <v>41101</v>
      </c>
      <c r="EE1764" s="31"/>
      <c r="EF1764" s="31"/>
      <c r="EG1764" s="31"/>
      <c r="EH1764" s="31"/>
      <c r="EI1764" s="31"/>
      <c r="EJ1764" s="31"/>
    </row>
    <row r="1765" spans="1:140" ht="23.25" customHeight="1">
      <c r="A1765" s="25">
        <v>1763</v>
      </c>
      <c r="B1765" s="30" t="s">
        <v>7479</v>
      </c>
      <c r="C1765" s="31" t="s">
        <v>3712</v>
      </c>
      <c r="D1765" s="30" t="s">
        <v>3712</v>
      </c>
      <c r="E1765" s="30"/>
      <c r="F1765" s="30" t="s">
        <v>36262</v>
      </c>
      <c r="G1765" s="31">
        <f t="shared" si="255"/>
        <v>58</v>
      </c>
      <c r="H1765" s="72">
        <f t="shared" si="256"/>
        <v>49491</v>
      </c>
      <c r="I1765" s="30"/>
      <c r="J1765" s="30" t="s">
        <v>34084</v>
      </c>
      <c r="K1765" s="30" t="s">
        <v>4318</v>
      </c>
      <c r="L1765" s="31" t="s">
        <v>4318</v>
      </c>
      <c r="M1765" s="31" t="s">
        <v>3186</v>
      </c>
      <c r="N1765" s="31" t="s">
        <v>5863</v>
      </c>
      <c r="O1765" s="31" t="s">
        <v>2485</v>
      </c>
      <c r="P1765" s="31" t="s">
        <v>21723</v>
      </c>
      <c r="Q1765" s="31"/>
      <c r="R1765" s="31">
        <v>17</v>
      </c>
      <c r="S1765" s="31">
        <v>10</v>
      </c>
      <c r="T1765" s="31"/>
      <c r="U1765" s="31">
        <v>1716</v>
      </c>
      <c r="V1765" s="31"/>
      <c r="W1765" s="31" t="s">
        <v>5325</v>
      </c>
      <c r="X1765" s="31" t="s">
        <v>2438</v>
      </c>
      <c r="Y1765" s="31" t="e">
        <f t="shared" ca="1" si="257"/>
        <v>#VALUE!</v>
      </c>
      <c r="Z1765" s="31" t="e">
        <f t="shared" ca="1" si="258"/>
        <v>#VALUE!</v>
      </c>
      <c r="AA1765" s="31"/>
      <c r="AB1765" s="31" t="s">
        <v>6081</v>
      </c>
      <c r="AC1765" s="31" t="s">
        <v>34153</v>
      </c>
      <c r="AD1765" s="31" t="s">
        <v>34194</v>
      </c>
      <c r="AE1765" s="31"/>
      <c r="AF1765" s="31" t="s">
        <v>24700</v>
      </c>
      <c r="AG1765" s="31" t="s">
        <v>7895</v>
      </c>
      <c r="AH1765" s="31" t="s">
        <v>7895</v>
      </c>
      <c r="AI1765" s="31" t="s">
        <v>40277</v>
      </c>
      <c r="AJ1765" s="31">
        <v>4624</v>
      </c>
      <c r="AK1765" s="31" t="s">
        <v>4817</v>
      </c>
      <c r="AL1765" s="31">
        <v>35583</v>
      </c>
      <c r="AM1765" s="31" t="s">
        <v>4818</v>
      </c>
      <c r="AN1765" s="31"/>
      <c r="AO1765" s="31"/>
      <c r="AP1765" s="31" t="s">
        <v>2451</v>
      </c>
      <c r="AQ1765" s="31"/>
      <c r="AR1765" s="31" t="s">
        <v>34148</v>
      </c>
      <c r="AS1765" s="31" t="s">
        <v>34148</v>
      </c>
      <c r="AT1765" s="31" t="str">
        <f>_xlfn.IFNA(VLOOKUP(D1765,'[1]5. 1 Mei 2022'!$C$7:$F$60,4,FALSE),"")</f>
        <v/>
      </c>
      <c r="AU1765" s="31"/>
      <c r="AV1765" s="31" t="s">
        <v>1307</v>
      </c>
      <c r="AW1765" s="31"/>
      <c r="AX1765" s="29">
        <f t="shared" si="262"/>
        <v>1903</v>
      </c>
      <c r="AY1765" s="31" t="s">
        <v>26346</v>
      </c>
      <c r="AZ1765" s="31" t="s">
        <v>533</v>
      </c>
      <c r="BA1765" s="30" t="s">
        <v>2451</v>
      </c>
      <c r="BB1765" s="31"/>
      <c r="BC1765" s="31"/>
      <c r="BD1765" s="31" t="s">
        <v>30240</v>
      </c>
      <c r="BE1765" s="31" t="s">
        <v>7968</v>
      </c>
      <c r="BF1765" s="31" t="s">
        <v>1307</v>
      </c>
      <c r="BG1765" s="31"/>
      <c r="BH1765" s="31"/>
      <c r="BI1765" s="31"/>
      <c r="BJ1765" s="31" t="s">
        <v>23661</v>
      </c>
      <c r="BK1765" s="31" t="str">
        <f t="shared" si="254"/>
        <v>II/d</v>
      </c>
      <c r="BL1765" s="31" t="s">
        <v>8078</v>
      </c>
      <c r="BM1765" s="31"/>
      <c r="BN1765" s="31"/>
      <c r="BO1765" s="31"/>
      <c r="BP1765" s="31" t="s">
        <v>1498</v>
      </c>
      <c r="BQ1765" s="31"/>
      <c r="BR1765" s="31"/>
      <c r="BS1765" s="31"/>
      <c r="BT1765" s="31" t="s">
        <v>3163</v>
      </c>
      <c r="BU1765" s="31" t="s">
        <v>718</v>
      </c>
      <c r="BV1765" s="31" t="s">
        <v>6109</v>
      </c>
      <c r="BW1765" s="31">
        <f t="shared" ca="1" si="260"/>
        <v>19</v>
      </c>
      <c r="BX1765" s="78">
        <f t="shared" ca="1" si="261"/>
        <v>3</v>
      </c>
      <c r="BY1765" s="31"/>
      <c r="BZ1765" s="31"/>
      <c r="CA1765" s="31" t="s">
        <v>4239</v>
      </c>
      <c r="CB1765" s="31" t="s">
        <v>2519</v>
      </c>
      <c r="CC1765" s="31">
        <v>3</v>
      </c>
      <c r="CD1765" s="31">
        <v>1</v>
      </c>
      <c r="CE1765" s="31" t="s">
        <v>20085</v>
      </c>
      <c r="CF1765" s="31"/>
      <c r="CG1765" s="31"/>
      <c r="CH1765" s="31"/>
      <c r="CI1765" s="31"/>
      <c r="CJ1765" s="31"/>
      <c r="CK1765" s="31"/>
      <c r="CL1765" s="31"/>
      <c r="CM1765" s="31"/>
      <c r="CN1765" s="31"/>
      <c r="CO1765" s="31"/>
      <c r="CP1765" s="31"/>
      <c r="CQ1765" s="31"/>
      <c r="CR1765" s="31">
        <v>5132</v>
      </c>
      <c r="CS1765" s="31"/>
      <c r="CT1765" s="31"/>
      <c r="CU1765" s="31"/>
      <c r="CV1765" s="31"/>
      <c r="CW1765" s="31"/>
      <c r="CX1765" s="31"/>
      <c r="CY1765" s="31"/>
      <c r="CZ1765" s="31"/>
      <c r="DA1765" s="31"/>
      <c r="DB1765" s="31"/>
      <c r="DC1765" s="31"/>
      <c r="DD1765" s="31"/>
      <c r="DE1765" s="31"/>
      <c r="DF1765" s="31"/>
      <c r="DG1765" s="31"/>
      <c r="DH1765" s="31"/>
      <c r="DI1765" s="31"/>
      <c r="DJ1765" s="31"/>
      <c r="DK1765" s="31"/>
      <c r="DL1765" s="31"/>
      <c r="DM1765" s="38" t="s">
        <v>10043</v>
      </c>
      <c r="DN1765" s="38"/>
      <c r="DO1765" s="35" t="s">
        <v>20636</v>
      </c>
      <c r="DP1765" s="31" t="s">
        <v>13974</v>
      </c>
      <c r="DQ1765" s="31" t="s">
        <v>13973</v>
      </c>
      <c r="DR1765" s="31"/>
      <c r="DS1765" s="31" t="s">
        <v>27667</v>
      </c>
      <c r="DT1765" s="31" t="s">
        <v>38146</v>
      </c>
      <c r="DU1765" s="31">
        <v>2</v>
      </c>
      <c r="DV1765" s="31" t="s">
        <v>32165</v>
      </c>
      <c r="DW1765" s="31"/>
      <c r="DX1765" s="31"/>
      <c r="DY1765" s="31"/>
      <c r="DZ1765" s="31"/>
      <c r="EA1765" s="31"/>
      <c r="EB1765" s="31">
        <v>0</v>
      </c>
      <c r="EC1765" s="31" t="s">
        <v>39747</v>
      </c>
      <c r="ED1765" s="31" t="s">
        <v>41101</v>
      </c>
      <c r="EE1765" s="31"/>
      <c r="EF1765" s="31"/>
      <c r="EG1765" s="31"/>
      <c r="EH1765" s="31"/>
      <c r="EI1765" s="31"/>
      <c r="EJ1765" s="31"/>
    </row>
    <row r="1766" spans="1:140" ht="23.25" customHeight="1">
      <c r="A1766" s="25">
        <v>1764</v>
      </c>
      <c r="B1766" s="30" t="s">
        <v>24216</v>
      </c>
      <c r="C1766" s="31">
        <v>140373128</v>
      </c>
      <c r="D1766" s="30" t="s">
        <v>54</v>
      </c>
      <c r="E1766" s="30"/>
      <c r="F1766" s="30" t="s">
        <v>36254</v>
      </c>
      <c r="G1766" s="31">
        <f t="shared" si="255"/>
        <v>58</v>
      </c>
      <c r="H1766" s="72">
        <f t="shared" si="256"/>
        <v>49553</v>
      </c>
      <c r="I1766" s="30"/>
      <c r="J1766" s="30" t="s">
        <v>34084</v>
      </c>
      <c r="K1766" s="30" t="s">
        <v>4318</v>
      </c>
      <c r="L1766" s="31" t="s">
        <v>4318</v>
      </c>
      <c r="M1766" s="31" t="s">
        <v>3186</v>
      </c>
      <c r="N1766" s="31" t="s">
        <v>5797</v>
      </c>
      <c r="O1766" s="31" t="s">
        <v>5271</v>
      </c>
      <c r="P1766" s="52" t="s">
        <v>24630</v>
      </c>
      <c r="Q1766" s="31" t="s">
        <v>39070</v>
      </c>
      <c r="R1766" s="31">
        <v>21</v>
      </c>
      <c r="S1766" s="31">
        <v>1</v>
      </c>
      <c r="T1766" s="31"/>
      <c r="U1766" s="31">
        <v>669</v>
      </c>
      <c r="V1766" s="31" t="s">
        <v>4869</v>
      </c>
      <c r="W1766" s="31" t="s">
        <v>6910</v>
      </c>
      <c r="X1766" s="31" t="s">
        <v>4870</v>
      </c>
      <c r="Y1766" s="31" t="e">
        <f t="shared" ca="1" si="257"/>
        <v>#VALUE!</v>
      </c>
      <c r="Z1766" s="31" t="e">
        <f t="shared" ca="1" si="258"/>
        <v>#VALUE!</v>
      </c>
      <c r="AA1766" s="31"/>
      <c r="AB1766" s="31" t="s">
        <v>11144</v>
      </c>
      <c r="AC1766" s="31" t="s">
        <v>34145</v>
      </c>
      <c r="AD1766" s="31" t="s">
        <v>34145</v>
      </c>
      <c r="AE1766" s="31"/>
      <c r="AF1766" s="31" t="s">
        <v>24701</v>
      </c>
      <c r="AG1766" s="31" t="s">
        <v>4322</v>
      </c>
      <c r="AH1766" s="31" t="s">
        <v>4322</v>
      </c>
      <c r="AI1766" s="31" t="s">
        <v>908</v>
      </c>
      <c r="AJ1766" s="31">
        <v>10207</v>
      </c>
      <c r="AK1766" s="31" t="s">
        <v>6493</v>
      </c>
      <c r="AL1766" s="31" t="s">
        <v>5122</v>
      </c>
      <c r="AM1766" s="31" t="s">
        <v>4983</v>
      </c>
      <c r="AN1766" s="31"/>
      <c r="AO1766" s="31"/>
      <c r="AP1766" s="31" t="s">
        <v>33003</v>
      </c>
      <c r="AQ1766" s="31" t="s">
        <v>4344</v>
      </c>
      <c r="AR1766" s="31" t="s">
        <v>34145</v>
      </c>
      <c r="AS1766" s="31" t="s">
        <v>34145</v>
      </c>
      <c r="AT1766" s="31" t="str">
        <f>_xlfn.IFNA(VLOOKUP(D1766,'[1]5. 1 Mei 2022'!$C$7:$F$60,4,FALSE),"")</f>
        <v/>
      </c>
      <c r="AU1766" s="31"/>
      <c r="AV1766" s="31" t="s">
        <v>20034</v>
      </c>
      <c r="AW1766" s="31" t="s">
        <v>16037</v>
      </c>
      <c r="AX1766" s="29">
        <f t="shared" si="262"/>
        <v>45916</v>
      </c>
      <c r="AY1766" s="31" t="s">
        <v>26346</v>
      </c>
      <c r="AZ1766" s="31" t="s">
        <v>33005</v>
      </c>
      <c r="BA1766" s="30" t="s">
        <v>33003</v>
      </c>
      <c r="BB1766" s="31" t="s">
        <v>22916</v>
      </c>
      <c r="BC1766" s="31"/>
      <c r="BD1766" s="31" t="s">
        <v>1759</v>
      </c>
      <c r="BE1766" s="31" t="s">
        <v>7969</v>
      </c>
      <c r="BF1766" s="31" t="s">
        <v>20034</v>
      </c>
      <c r="BG1766" s="31"/>
      <c r="BH1766" s="31"/>
      <c r="BI1766" s="31" t="s">
        <v>8136</v>
      </c>
      <c r="BJ1766" s="31" t="s">
        <v>3185</v>
      </c>
      <c r="BK1766" s="31" t="str">
        <f t="shared" si="254"/>
        <v>III/d</v>
      </c>
      <c r="BL1766" s="31" t="s">
        <v>8077</v>
      </c>
      <c r="BM1766" s="31"/>
      <c r="BN1766" s="31"/>
      <c r="BO1766" s="31"/>
      <c r="BP1766" s="31" t="s">
        <v>1498</v>
      </c>
      <c r="BQ1766" s="31" t="s">
        <v>3185</v>
      </c>
      <c r="BR1766" s="52" t="s">
        <v>39748</v>
      </c>
      <c r="BS1766" s="52" t="s">
        <v>39071</v>
      </c>
      <c r="BT1766" s="31" t="s">
        <v>4277</v>
      </c>
      <c r="BU1766" s="31"/>
      <c r="BV1766" s="31" t="s">
        <v>2482</v>
      </c>
      <c r="BW1766" s="31">
        <f t="shared" ca="1" si="260"/>
        <v>27</v>
      </c>
      <c r="BX1766" s="78">
        <f t="shared" ca="1" si="261"/>
        <v>2</v>
      </c>
      <c r="BY1766" s="31"/>
      <c r="BZ1766" s="31"/>
      <c r="CA1766" s="31" t="s">
        <v>2483</v>
      </c>
      <c r="CB1766" s="31" t="s">
        <v>2519</v>
      </c>
      <c r="CC1766" s="31">
        <v>3</v>
      </c>
      <c r="CD1766" s="31">
        <v>1</v>
      </c>
      <c r="CE1766" s="31" t="s">
        <v>20085</v>
      </c>
      <c r="CF1766" s="31"/>
      <c r="CG1766" s="31"/>
      <c r="CH1766" s="31"/>
      <c r="CI1766" s="31"/>
      <c r="CJ1766" s="31"/>
      <c r="CK1766" s="31"/>
      <c r="CL1766" s="31" t="s">
        <v>22070</v>
      </c>
      <c r="CM1766" s="31" t="s">
        <v>21725</v>
      </c>
      <c r="CN1766" s="31">
        <v>123</v>
      </c>
      <c r="CO1766" s="31" t="s">
        <v>28627</v>
      </c>
      <c r="CP1766" s="31" t="s">
        <v>21725</v>
      </c>
      <c r="CQ1766" s="31">
        <v>123</v>
      </c>
      <c r="CR1766" s="31">
        <v>3300</v>
      </c>
      <c r="CS1766" s="31" t="s">
        <v>8315</v>
      </c>
      <c r="CT1766" s="31"/>
      <c r="CU1766" s="31" t="s">
        <v>8314</v>
      </c>
      <c r="CV1766" s="31" t="s">
        <v>8347</v>
      </c>
      <c r="CW1766" s="31" t="s">
        <v>8348</v>
      </c>
      <c r="CX1766" s="31" t="s">
        <v>8346</v>
      </c>
      <c r="CY1766" s="31"/>
      <c r="CZ1766" s="31"/>
      <c r="DA1766" s="31"/>
      <c r="DB1766" s="31" t="s">
        <v>15747</v>
      </c>
      <c r="DC1766" s="31" t="s">
        <v>15752</v>
      </c>
      <c r="DD1766" s="31" t="s">
        <v>15746</v>
      </c>
      <c r="DE1766" s="31"/>
      <c r="DF1766" s="31"/>
      <c r="DG1766" s="31"/>
      <c r="DH1766" s="31"/>
      <c r="DI1766" s="31" t="s">
        <v>24822</v>
      </c>
      <c r="DJ1766" s="31" t="s">
        <v>24823</v>
      </c>
      <c r="DK1766" s="31"/>
      <c r="DL1766" s="31"/>
      <c r="DM1766" s="38" t="s">
        <v>9315</v>
      </c>
      <c r="DN1766" s="38"/>
      <c r="DO1766" s="35" t="s">
        <v>20537</v>
      </c>
      <c r="DP1766" s="31" t="s">
        <v>15006</v>
      </c>
      <c r="DQ1766" s="31" t="s">
        <v>15007</v>
      </c>
      <c r="DR1766" s="31"/>
      <c r="DS1766" s="31" t="s">
        <v>38695</v>
      </c>
      <c r="DT1766" s="31" t="s">
        <v>38147</v>
      </c>
      <c r="DU1766" s="31">
        <v>2</v>
      </c>
      <c r="DV1766" s="31" t="s">
        <v>32165</v>
      </c>
      <c r="DW1766" s="31" t="s">
        <v>1759</v>
      </c>
      <c r="DX1766" s="31" t="s">
        <v>1759</v>
      </c>
      <c r="DY1766" s="31" t="s">
        <v>37227</v>
      </c>
      <c r="DZ1766" s="52" t="s">
        <v>23138</v>
      </c>
      <c r="EA1766" s="52" t="s">
        <v>37228</v>
      </c>
      <c r="EB1766" s="31">
        <v>0</v>
      </c>
      <c r="EC1766" s="31" t="s">
        <v>40168</v>
      </c>
      <c r="ED1766" s="31" t="s">
        <v>41101</v>
      </c>
      <c r="EE1766" s="31"/>
      <c r="EF1766" s="31"/>
      <c r="EG1766" s="31"/>
      <c r="EH1766" s="31"/>
      <c r="EI1766" s="31"/>
      <c r="EJ1766" s="31"/>
    </row>
    <row r="1767" spans="1:140" ht="23.25" customHeight="1">
      <c r="A1767" s="25">
        <v>1765</v>
      </c>
      <c r="B1767" s="30" t="s">
        <v>24362</v>
      </c>
      <c r="C1767" s="31">
        <v>140286658</v>
      </c>
      <c r="D1767" s="30" t="s">
        <v>423</v>
      </c>
      <c r="E1767" s="30"/>
      <c r="F1767" s="30" t="s">
        <v>36254</v>
      </c>
      <c r="G1767" s="31">
        <f t="shared" si="255"/>
        <v>58</v>
      </c>
      <c r="H1767" s="72">
        <f t="shared" si="256"/>
        <v>47880</v>
      </c>
      <c r="I1767" s="30"/>
      <c r="J1767" s="30" t="s">
        <v>34084</v>
      </c>
      <c r="K1767" s="30" t="s">
        <v>4318</v>
      </c>
      <c r="L1767" s="31" t="s">
        <v>4318</v>
      </c>
      <c r="M1767" s="31" t="s">
        <v>3186</v>
      </c>
      <c r="N1767" s="31" t="s">
        <v>5797</v>
      </c>
      <c r="O1767" s="31" t="s">
        <v>5271</v>
      </c>
      <c r="P1767" s="31" t="s">
        <v>20080</v>
      </c>
      <c r="Q1767" s="31"/>
      <c r="R1767" s="31">
        <v>22</v>
      </c>
      <c r="S1767" s="31">
        <v>0</v>
      </c>
      <c r="T1767" s="31"/>
      <c r="U1767" s="31">
        <v>1206</v>
      </c>
      <c r="V1767" s="31"/>
      <c r="W1767" s="31" t="s">
        <v>980</v>
      </c>
      <c r="X1767" s="31" t="s">
        <v>6570</v>
      </c>
      <c r="Y1767" s="31">
        <f t="shared" ca="1" si="257"/>
        <v>50</v>
      </c>
      <c r="Z1767" s="31" t="str">
        <f t="shared" ca="1" si="258"/>
        <v>46-58</v>
      </c>
      <c r="AA1767" s="31"/>
      <c r="AB1767" s="31" t="s">
        <v>11144</v>
      </c>
      <c r="AC1767" s="31" t="s">
        <v>34145</v>
      </c>
      <c r="AD1767" s="31" t="s">
        <v>34145</v>
      </c>
      <c r="AE1767" s="31"/>
      <c r="AF1767" s="31" t="s">
        <v>24701</v>
      </c>
      <c r="AG1767" s="31" t="s">
        <v>4322</v>
      </c>
      <c r="AH1767" s="31" t="s">
        <v>4322</v>
      </c>
      <c r="AI1767" s="31" t="s">
        <v>908</v>
      </c>
      <c r="AJ1767" s="31" t="s">
        <v>4905</v>
      </c>
      <c r="AK1767" s="31" t="s">
        <v>4906</v>
      </c>
      <c r="AL1767" s="31">
        <v>39507</v>
      </c>
      <c r="AM1767" s="31" t="s">
        <v>4907</v>
      </c>
      <c r="AN1767" s="31"/>
      <c r="AO1767" s="31"/>
      <c r="AP1767" s="31" t="s">
        <v>4434</v>
      </c>
      <c r="AQ1767" s="31" t="s">
        <v>16039</v>
      </c>
      <c r="AR1767" s="31" t="s">
        <v>34145</v>
      </c>
      <c r="AS1767" s="31" t="s">
        <v>34145</v>
      </c>
      <c r="AT1767" s="31" t="str">
        <f>_xlfn.IFNA(VLOOKUP(D1767,'[1]5. 1 Mei 2022'!$C$7:$F$60,4,FALSE),"")</f>
        <v/>
      </c>
      <c r="AU1767" s="31"/>
      <c r="AV1767" s="31" t="s">
        <v>20033</v>
      </c>
      <c r="AW1767" s="31" t="s">
        <v>16039</v>
      </c>
      <c r="AX1767" s="29">
        <f t="shared" si="262"/>
        <v>45794</v>
      </c>
      <c r="AY1767" s="31" t="s">
        <v>26346</v>
      </c>
      <c r="AZ1767" s="31" t="s">
        <v>6484</v>
      </c>
      <c r="BA1767" s="30" t="s">
        <v>4434</v>
      </c>
      <c r="BB1767" s="31" t="s">
        <v>26025</v>
      </c>
      <c r="BC1767" s="31"/>
      <c r="BD1767" s="31" t="s">
        <v>7997</v>
      </c>
      <c r="BE1767" s="31" t="s">
        <v>7969</v>
      </c>
      <c r="BF1767" s="31" t="s">
        <v>20033</v>
      </c>
      <c r="BG1767" s="31"/>
      <c r="BH1767" s="31"/>
      <c r="BI1767" s="31" t="s">
        <v>8136</v>
      </c>
      <c r="BJ1767" s="31" t="s">
        <v>3185</v>
      </c>
      <c r="BK1767" s="31" t="str">
        <f t="shared" si="254"/>
        <v>III/d</v>
      </c>
      <c r="BL1767" s="31" t="s">
        <v>8077</v>
      </c>
      <c r="BM1767" s="31"/>
      <c r="BN1767" s="31"/>
      <c r="BO1767" s="31"/>
      <c r="BP1767" s="31" t="s">
        <v>1498</v>
      </c>
      <c r="BQ1767" s="31" t="s">
        <v>3185</v>
      </c>
      <c r="BR1767" s="31" t="s">
        <v>17856</v>
      </c>
      <c r="BS1767" s="31" t="s">
        <v>21625</v>
      </c>
      <c r="BT1767" s="31" t="s">
        <v>6647</v>
      </c>
      <c r="BU1767" s="31"/>
      <c r="BV1767" s="31" t="s">
        <v>5421</v>
      </c>
      <c r="BW1767" s="31">
        <f t="shared" ca="1" si="260"/>
        <v>32</v>
      </c>
      <c r="BX1767" s="78">
        <f t="shared" ca="1" si="261"/>
        <v>3</v>
      </c>
      <c r="BY1767" s="31"/>
      <c r="BZ1767" s="31"/>
      <c r="CA1767" s="31" t="s">
        <v>2483</v>
      </c>
      <c r="CB1767" s="31" t="s">
        <v>2519</v>
      </c>
      <c r="CC1767" s="31">
        <v>2</v>
      </c>
      <c r="CD1767" s="31">
        <v>1</v>
      </c>
      <c r="CE1767" s="31" t="s">
        <v>20085</v>
      </c>
      <c r="CF1767" s="31"/>
      <c r="CG1767" s="31">
        <v>2007</v>
      </c>
      <c r="CH1767" s="31">
        <v>2008</v>
      </c>
      <c r="CI1767" s="31">
        <v>2012</v>
      </c>
      <c r="CJ1767" s="31"/>
      <c r="CK1767" s="31"/>
      <c r="CL1767" s="31" t="s">
        <v>36772</v>
      </c>
      <c r="CM1767" s="31" t="s">
        <v>33076</v>
      </c>
      <c r="CN1767" s="31">
        <v>127</v>
      </c>
      <c r="CO1767" s="31" t="s">
        <v>36791</v>
      </c>
      <c r="CP1767" s="31" t="s">
        <v>33076</v>
      </c>
      <c r="CQ1767" s="31">
        <v>127</v>
      </c>
      <c r="CR1767" s="31">
        <v>3726</v>
      </c>
      <c r="CS1767" s="31" t="s">
        <v>18417</v>
      </c>
      <c r="CT1767" s="31" t="s">
        <v>18418</v>
      </c>
      <c r="CU1767" s="31" t="s">
        <v>4327</v>
      </c>
      <c r="CV1767" s="31" t="s">
        <v>17262</v>
      </c>
      <c r="CW1767" s="31" t="s">
        <v>17263</v>
      </c>
      <c r="CX1767" s="31" t="s">
        <v>17264</v>
      </c>
      <c r="CY1767" s="31"/>
      <c r="CZ1767" s="31"/>
      <c r="DA1767" s="31"/>
      <c r="DB1767" s="31" t="s">
        <v>15747</v>
      </c>
      <c r="DC1767" s="31" t="s">
        <v>15756</v>
      </c>
      <c r="DD1767" s="31" t="s">
        <v>15746</v>
      </c>
      <c r="DE1767" s="31"/>
      <c r="DF1767" s="31"/>
      <c r="DG1767" s="31"/>
      <c r="DH1767" s="31"/>
      <c r="DI1767" s="31" t="s">
        <v>24822</v>
      </c>
      <c r="DJ1767" s="31" t="s">
        <v>24823</v>
      </c>
      <c r="DK1767" s="31" t="s">
        <v>25642</v>
      </c>
      <c r="DL1767" s="31" t="s">
        <v>25643</v>
      </c>
      <c r="DM1767" s="38" t="s">
        <v>9469</v>
      </c>
      <c r="DN1767" s="38"/>
      <c r="DO1767" s="35">
        <v>0</v>
      </c>
      <c r="DP1767" s="31" t="s">
        <v>13095</v>
      </c>
      <c r="DQ1767" s="31" t="s">
        <v>13094</v>
      </c>
      <c r="DR1767" s="31"/>
      <c r="DS1767" s="31" t="s">
        <v>27109</v>
      </c>
      <c r="DT1767" s="31" t="s">
        <v>38148</v>
      </c>
      <c r="DU1767" s="31">
        <v>0</v>
      </c>
      <c r="DV1767" s="31"/>
      <c r="DW1767" s="31" t="s">
        <v>7997</v>
      </c>
      <c r="DX1767" s="31" t="s">
        <v>7997</v>
      </c>
      <c r="DY1767" s="31" t="s">
        <v>31655</v>
      </c>
      <c r="DZ1767" s="31" t="s">
        <v>20313</v>
      </c>
      <c r="EA1767" s="31"/>
      <c r="EB1767" s="31">
        <v>0</v>
      </c>
      <c r="EC1767" s="31" t="s">
        <v>40168</v>
      </c>
      <c r="ED1767" s="31" t="s">
        <v>41101</v>
      </c>
      <c r="EE1767" s="31"/>
      <c r="EF1767" s="31"/>
      <c r="EG1767" s="31"/>
      <c r="EH1767" s="31"/>
      <c r="EI1767" s="31"/>
      <c r="EJ1767" s="31"/>
    </row>
    <row r="1768" spans="1:140" ht="23.25" customHeight="1">
      <c r="A1768" s="25">
        <v>1766</v>
      </c>
      <c r="B1768" s="30" t="s">
        <v>6170</v>
      </c>
      <c r="C1768" s="31">
        <v>140377899</v>
      </c>
      <c r="D1768" s="30" t="s">
        <v>372</v>
      </c>
      <c r="E1768" s="30"/>
      <c r="F1768" s="30" t="s">
        <v>36262</v>
      </c>
      <c r="G1768" s="31">
        <f t="shared" si="255"/>
        <v>58</v>
      </c>
      <c r="H1768" s="72">
        <f t="shared" si="256"/>
        <v>47392</v>
      </c>
      <c r="I1768" s="30"/>
      <c r="J1768" s="30" t="s">
        <v>34084</v>
      </c>
      <c r="K1768" s="30" t="s">
        <v>4318</v>
      </c>
      <c r="L1768" s="31" t="s">
        <v>4318</v>
      </c>
      <c r="M1768" s="31" t="s">
        <v>3186</v>
      </c>
      <c r="N1768" s="31" t="s">
        <v>5863</v>
      </c>
      <c r="O1768" s="31" t="s">
        <v>2485</v>
      </c>
      <c r="P1768" s="31" t="s">
        <v>23983</v>
      </c>
      <c r="Q1768" s="31"/>
      <c r="R1768" s="31">
        <v>25</v>
      </c>
      <c r="S1768" s="31">
        <v>0</v>
      </c>
      <c r="T1768" s="31"/>
      <c r="U1768" s="31">
        <v>1568</v>
      </c>
      <c r="V1768" s="31" t="s">
        <v>6374</v>
      </c>
      <c r="W1768" s="31" t="s">
        <v>7016</v>
      </c>
      <c r="X1768" s="31" t="s">
        <v>2892</v>
      </c>
      <c r="Y1768" s="31" t="e">
        <f t="shared" ca="1" si="257"/>
        <v>#VALUE!</v>
      </c>
      <c r="Z1768" s="31" t="e">
        <f t="shared" ca="1" si="258"/>
        <v>#VALUE!</v>
      </c>
      <c r="AA1768" s="31"/>
      <c r="AB1768" s="31" t="s">
        <v>6770</v>
      </c>
      <c r="AC1768" s="31" t="s">
        <v>34153</v>
      </c>
      <c r="AD1768" s="31" t="s">
        <v>34194</v>
      </c>
      <c r="AE1768" s="31"/>
      <c r="AF1768" s="31" t="s">
        <v>24700</v>
      </c>
      <c r="AG1768" s="31" t="s">
        <v>7895</v>
      </c>
      <c r="AH1768" s="31" t="s">
        <v>7895</v>
      </c>
      <c r="AI1768" s="31" t="s">
        <v>40277</v>
      </c>
      <c r="AJ1768" s="31">
        <v>4623</v>
      </c>
      <c r="AK1768" s="31" t="s">
        <v>3058</v>
      </c>
      <c r="AL1768" s="31">
        <v>33026</v>
      </c>
      <c r="AM1768" s="31" t="s">
        <v>3125</v>
      </c>
      <c r="AN1768" s="31"/>
      <c r="AO1768" s="31"/>
      <c r="AP1768" s="31" t="s">
        <v>33022</v>
      </c>
      <c r="AQ1768" s="31"/>
      <c r="AR1768" s="31" t="s">
        <v>34148</v>
      </c>
      <c r="AS1768" s="31" t="s">
        <v>34148</v>
      </c>
      <c r="AT1768" s="31" t="str">
        <f>_xlfn.IFNA(VLOOKUP(D1768,'[1]5. 1 Mei 2022'!$C$7:$F$60,4,FALSE),"")</f>
        <v/>
      </c>
      <c r="AU1768" s="31"/>
      <c r="AV1768" s="31" t="s">
        <v>5449</v>
      </c>
      <c r="AW1768" s="31"/>
      <c r="AX1768" s="29">
        <f t="shared" si="262"/>
        <v>1903</v>
      </c>
      <c r="AY1768" s="31" t="s">
        <v>26346</v>
      </c>
      <c r="AZ1768" s="31" t="s">
        <v>33023</v>
      </c>
      <c r="BA1768" s="30" t="s">
        <v>33022</v>
      </c>
      <c r="BB1768" s="31"/>
      <c r="BC1768" s="31"/>
      <c r="BD1768" s="31" t="s">
        <v>21142</v>
      </c>
      <c r="BE1768" s="31" t="s">
        <v>7968</v>
      </c>
      <c r="BF1768" s="31" t="s">
        <v>5449</v>
      </c>
      <c r="BG1768" s="31"/>
      <c r="BH1768" s="31"/>
      <c r="BI1768" s="31"/>
      <c r="BJ1768" s="31" t="s">
        <v>5449</v>
      </c>
      <c r="BK1768" s="31" t="str">
        <f t="shared" si="254"/>
        <v>II/d</v>
      </c>
      <c r="BL1768" s="31" t="s">
        <v>8078</v>
      </c>
      <c r="BM1768" s="31"/>
      <c r="BN1768" s="31"/>
      <c r="BO1768" s="31"/>
      <c r="BP1768" s="31" t="s">
        <v>1498</v>
      </c>
      <c r="BQ1768" s="31"/>
      <c r="BR1768" s="31"/>
      <c r="BS1768" s="31"/>
      <c r="BT1768" s="31" t="s">
        <v>1693</v>
      </c>
      <c r="BU1768" s="31"/>
      <c r="BV1768" s="31" t="s">
        <v>4345</v>
      </c>
      <c r="BW1768" s="31">
        <f t="shared" ca="1" si="260"/>
        <v>27</v>
      </c>
      <c r="BX1768" s="78">
        <f t="shared" ca="1" si="261"/>
        <v>3</v>
      </c>
      <c r="BY1768" s="31"/>
      <c r="BZ1768" s="31" t="s">
        <v>3665</v>
      </c>
      <c r="CA1768" s="31" t="s">
        <v>2483</v>
      </c>
      <c r="CB1768" s="31" t="s">
        <v>2062</v>
      </c>
      <c r="CC1768" s="31">
        <v>2</v>
      </c>
      <c r="CD1768" s="31">
        <v>0</v>
      </c>
      <c r="CE1768" s="31" t="s">
        <v>20085</v>
      </c>
      <c r="CF1768" s="31"/>
      <c r="CG1768" s="31"/>
      <c r="CH1768" s="31"/>
      <c r="CI1768" s="31"/>
      <c r="CJ1768" s="31"/>
      <c r="CK1768" s="31"/>
      <c r="CL1768" s="31"/>
      <c r="CM1768" s="31"/>
      <c r="CN1768" s="31"/>
      <c r="CO1768" s="31"/>
      <c r="CP1768" s="31"/>
      <c r="CQ1768" s="31"/>
      <c r="CR1768" s="31">
        <v>3895</v>
      </c>
      <c r="CS1768" s="31"/>
      <c r="CT1768" s="31"/>
      <c r="CU1768" s="31"/>
      <c r="CV1768" s="31"/>
      <c r="CW1768" s="31"/>
      <c r="CX1768" s="31"/>
      <c r="CY1768" s="31"/>
      <c r="CZ1768" s="31"/>
      <c r="DA1768" s="31"/>
      <c r="DB1768" s="31"/>
      <c r="DC1768" s="31"/>
      <c r="DD1768" s="31"/>
      <c r="DE1768" s="31"/>
      <c r="DF1768" s="31"/>
      <c r="DG1768" s="31"/>
      <c r="DH1768" s="31"/>
      <c r="DI1768" s="31"/>
      <c r="DJ1768" s="31"/>
      <c r="DK1768" s="31"/>
      <c r="DL1768" s="31"/>
      <c r="DM1768" s="38" t="s">
        <v>9962</v>
      </c>
      <c r="DN1768" s="38"/>
      <c r="DO1768" s="35">
        <v>0</v>
      </c>
      <c r="DP1768" s="31" t="s">
        <v>13227</v>
      </c>
      <c r="DQ1768" s="31" t="s">
        <v>13226</v>
      </c>
      <c r="DR1768" s="31"/>
      <c r="DS1768" s="31" t="s">
        <v>27591</v>
      </c>
      <c r="DT1768" s="31" t="s">
        <v>28225</v>
      </c>
      <c r="DU1768" s="31">
        <v>3</v>
      </c>
      <c r="DV1768" s="31" t="s">
        <v>32167</v>
      </c>
      <c r="DW1768" s="31"/>
      <c r="DX1768" s="31"/>
      <c r="DY1768" s="31"/>
      <c r="DZ1768" s="31"/>
      <c r="EA1768" s="31"/>
      <c r="EB1768" s="31">
        <v>23558</v>
      </c>
      <c r="EC1768" s="31" t="s">
        <v>39747</v>
      </c>
      <c r="ED1768" s="31" t="s">
        <v>41101</v>
      </c>
      <c r="EE1768" s="31"/>
      <c r="EF1768" s="31"/>
      <c r="EG1768" s="31"/>
      <c r="EH1768" s="31"/>
      <c r="EI1768" s="31"/>
      <c r="EJ1768" s="31"/>
    </row>
    <row r="1769" spans="1:140" ht="23.25" customHeight="1">
      <c r="A1769" s="25">
        <v>1767</v>
      </c>
      <c r="B1769" s="30" t="s">
        <v>21242</v>
      </c>
      <c r="C1769" s="31">
        <v>140186790</v>
      </c>
      <c r="D1769" s="30" t="s">
        <v>468</v>
      </c>
      <c r="E1769" s="30"/>
      <c r="F1769" s="30" t="s">
        <v>36254</v>
      </c>
      <c r="G1769" s="31">
        <f t="shared" si="255"/>
        <v>58</v>
      </c>
      <c r="H1769" s="72">
        <f t="shared" si="256"/>
        <v>45170</v>
      </c>
      <c r="I1769" s="30"/>
      <c r="J1769" s="30" t="s">
        <v>34084</v>
      </c>
      <c r="K1769" s="30" t="s">
        <v>4318</v>
      </c>
      <c r="L1769" s="31" t="s">
        <v>4318</v>
      </c>
      <c r="M1769" s="31" t="s">
        <v>3186</v>
      </c>
      <c r="N1769" s="31" t="s">
        <v>4008</v>
      </c>
      <c r="O1769" s="31" t="s">
        <v>4320</v>
      </c>
      <c r="P1769" s="31" t="s">
        <v>4179</v>
      </c>
      <c r="Q1769" s="31"/>
      <c r="R1769" s="31">
        <v>28</v>
      </c>
      <c r="S1769" s="31">
        <v>0</v>
      </c>
      <c r="T1769" s="31"/>
      <c r="U1769" s="31">
        <v>818</v>
      </c>
      <c r="V1769" s="31"/>
      <c r="W1769" s="31" t="s">
        <v>2028</v>
      </c>
      <c r="X1769" s="31" t="s">
        <v>4424</v>
      </c>
      <c r="Y1769" s="31">
        <f t="shared" ca="1" si="257"/>
        <v>58</v>
      </c>
      <c r="Z1769" s="31" t="str">
        <f t="shared" ca="1" si="258"/>
        <v>46-58</v>
      </c>
      <c r="AA1769" s="52" t="s">
        <v>22431</v>
      </c>
      <c r="AB1769" s="31" t="s">
        <v>6442</v>
      </c>
      <c r="AC1769" s="31" t="s">
        <v>34153</v>
      </c>
      <c r="AD1769" s="31" t="s">
        <v>34194</v>
      </c>
      <c r="AE1769" s="31"/>
      <c r="AF1769" s="31" t="s">
        <v>24700</v>
      </c>
      <c r="AG1769" s="31" t="s">
        <v>7895</v>
      </c>
      <c r="AH1769" s="31" t="s">
        <v>7895</v>
      </c>
      <c r="AI1769" s="31" t="s">
        <v>728</v>
      </c>
      <c r="AJ1769" s="31"/>
      <c r="AK1769" s="31"/>
      <c r="AL1769" s="31">
        <v>2010</v>
      </c>
      <c r="AM1769" s="31"/>
      <c r="AN1769" s="31"/>
      <c r="AO1769" s="31"/>
      <c r="AP1769" s="31" t="s">
        <v>33758</v>
      </c>
      <c r="AQ1769" s="31"/>
      <c r="AR1769" s="31" t="s">
        <v>34148</v>
      </c>
      <c r="AS1769" s="31" t="s">
        <v>34148</v>
      </c>
      <c r="AT1769" s="31" t="str">
        <f>_xlfn.IFNA(VLOOKUP(D1769,'[1]5. 1 Mei 2022'!$C$7:$F$60,4,FALSE),"")</f>
        <v/>
      </c>
      <c r="AU1769" s="31"/>
      <c r="AV1769" s="31" t="s">
        <v>12685</v>
      </c>
      <c r="AW1769" s="31" t="s">
        <v>959</v>
      </c>
      <c r="AX1769" s="29">
        <f t="shared" si="262"/>
        <v>42690</v>
      </c>
      <c r="AY1769" s="31" t="s">
        <v>26344</v>
      </c>
      <c r="AZ1769" s="31" t="s">
        <v>26353</v>
      </c>
      <c r="BA1769" s="30" t="s">
        <v>33758</v>
      </c>
      <c r="BB1769" s="31"/>
      <c r="BC1769" s="31"/>
      <c r="BD1769" s="31" t="s">
        <v>7994</v>
      </c>
      <c r="BE1769" s="31" t="s">
        <v>7968</v>
      </c>
      <c r="BF1769" s="31" t="s">
        <v>17483</v>
      </c>
      <c r="BG1769" s="31"/>
      <c r="BH1769" s="31"/>
      <c r="BI1769" s="31" t="s">
        <v>8139</v>
      </c>
      <c r="BJ1769" s="31" t="s">
        <v>20992</v>
      </c>
      <c r="BK1769" s="31" t="str">
        <f t="shared" si="254"/>
        <v>III/c</v>
      </c>
      <c r="BL1769" s="31" t="s">
        <v>8078</v>
      </c>
      <c r="BM1769" s="31"/>
      <c r="BN1769" s="31"/>
      <c r="BO1769" s="31"/>
      <c r="BP1769" s="31" t="s">
        <v>1498</v>
      </c>
      <c r="BQ1769" s="31" t="s">
        <v>20992</v>
      </c>
      <c r="BR1769" s="31" t="s">
        <v>12285</v>
      </c>
      <c r="BS1769" s="31" t="s">
        <v>20993</v>
      </c>
      <c r="BT1769" s="31" t="s">
        <v>3823</v>
      </c>
      <c r="BU1769" s="31"/>
      <c r="BV1769" s="31" t="s">
        <v>4425</v>
      </c>
      <c r="BW1769" s="31" t="e">
        <f t="shared" ca="1" si="260"/>
        <v>#VALUE!</v>
      </c>
      <c r="BX1769" s="78" t="e">
        <f t="shared" ca="1" si="261"/>
        <v>#VALUE!</v>
      </c>
      <c r="BY1769" s="31"/>
      <c r="BZ1769" s="31"/>
      <c r="CA1769" s="31" t="s">
        <v>2483</v>
      </c>
      <c r="CB1769" s="31" t="s">
        <v>2519</v>
      </c>
      <c r="CC1769" s="31">
        <v>2</v>
      </c>
      <c r="CD1769" s="31">
        <v>1</v>
      </c>
      <c r="CE1769" s="31" t="s">
        <v>20085</v>
      </c>
      <c r="CF1769" s="31"/>
      <c r="CG1769" s="31"/>
      <c r="CH1769" s="31"/>
      <c r="CI1769" s="31">
        <v>2007</v>
      </c>
      <c r="CJ1769" s="31" t="s">
        <v>7135</v>
      </c>
      <c r="CK1769" s="31"/>
      <c r="CL1769" s="31"/>
      <c r="CM1769" s="31"/>
      <c r="CN1769" s="31"/>
      <c r="CO1769" s="31"/>
      <c r="CP1769" s="31"/>
      <c r="CQ1769" s="31"/>
      <c r="CR1769" s="31">
        <v>1325</v>
      </c>
      <c r="CS1769" s="31" t="s">
        <v>8744</v>
      </c>
      <c r="CT1769" s="31"/>
      <c r="CU1769" s="31" t="s">
        <v>2261</v>
      </c>
      <c r="CV1769" s="31" t="s">
        <v>8650</v>
      </c>
      <c r="CW1769" s="31" t="s">
        <v>8651</v>
      </c>
      <c r="CX1769" s="31" t="s">
        <v>8630</v>
      </c>
      <c r="CY1769" s="31"/>
      <c r="CZ1769" s="31"/>
      <c r="DA1769" s="31"/>
      <c r="DB1769" s="31"/>
      <c r="DC1769" s="31"/>
      <c r="DD1769" s="31"/>
      <c r="DE1769" s="31"/>
      <c r="DF1769" s="31"/>
      <c r="DG1769" s="31"/>
      <c r="DH1769" s="31"/>
      <c r="DI1769" s="31"/>
      <c r="DJ1769" s="31"/>
      <c r="DK1769" s="31"/>
      <c r="DL1769" s="31"/>
      <c r="DM1769" s="38" t="s">
        <v>9002</v>
      </c>
      <c r="DN1769" s="38"/>
      <c r="DO1769" s="35">
        <v>0</v>
      </c>
      <c r="DP1769" s="31" t="s">
        <v>12852</v>
      </c>
      <c r="DQ1769" s="31" t="s">
        <v>12851</v>
      </c>
      <c r="DR1769" s="31"/>
      <c r="DS1769" s="31" t="s">
        <v>12425</v>
      </c>
      <c r="DT1769" s="31"/>
      <c r="DU1769" s="31">
        <v>3</v>
      </c>
      <c r="DV1769" s="31" t="s">
        <v>32167</v>
      </c>
      <c r="DW1769" s="31"/>
      <c r="DX1769" s="31"/>
      <c r="DY1769" s="31"/>
      <c r="DZ1769" s="31"/>
      <c r="EA1769" s="31"/>
      <c r="EB1769" s="31">
        <v>0</v>
      </c>
      <c r="EC1769" s="31" t="s">
        <v>40170</v>
      </c>
      <c r="ED1769" s="31" t="s">
        <v>41101</v>
      </c>
      <c r="EE1769" s="31"/>
      <c r="EF1769" s="31"/>
      <c r="EG1769" s="31"/>
      <c r="EH1769" s="31"/>
      <c r="EI1769" s="31"/>
      <c r="EJ1769" s="31"/>
    </row>
    <row r="1770" spans="1:140" ht="23.25" customHeight="1">
      <c r="A1770" s="25">
        <v>1768</v>
      </c>
      <c r="B1770" s="30" t="s">
        <v>34235</v>
      </c>
      <c r="C1770" s="31" t="s">
        <v>6220</v>
      </c>
      <c r="D1770" s="30" t="s">
        <v>34239</v>
      </c>
      <c r="E1770" s="30"/>
      <c r="F1770" s="30" t="s">
        <v>36262</v>
      </c>
      <c r="G1770" s="31">
        <f t="shared" si="255"/>
        <v>58</v>
      </c>
      <c r="H1770" s="72">
        <f t="shared" si="256"/>
        <v>58015</v>
      </c>
      <c r="I1770" s="30"/>
      <c r="J1770" s="30" t="s">
        <v>34085</v>
      </c>
      <c r="K1770" s="30" t="s">
        <v>34082</v>
      </c>
      <c r="L1770" s="31" t="s">
        <v>6220</v>
      </c>
      <c r="M1770" s="31" t="s">
        <v>3186</v>
      </c>
      <c r="N1770" s="31" t="s">
        <v>5865</v>
      </c>
      <c r="O1770" s="31" t="s">
        <v>5117</v>
      </c>
      <c r="P1770" s="66" t="s">
        <v>24630</v>
      </c>
      <c r="Q1770" s="66"/>
      <c r="R1770" s="31"/>
      <c r="S1770" s="31"/>
      <c r="T1770" s="66" t="s">
        <v>29629</v>
      </c>
      <c r="U1770" s="31"/>
      <c r="V1770" s="31"/>
      <c r="W1770" s="31" t="s">
        <v>7059</v>
      </c>
      <c r="X1770" s="29">
        <v>36816</v>
      </c>
      <c r="Y1770" s="31">
        <f t="shared" ca="1" si="257"/>
        <v>23</v>
      </c>
      <c r="Z1770" s="31" t="str">
        <f t="shared" ca="1" si="258"/>
        <v>21-35</v>
      </c>
      <c r="AA1770" s="31"/>
      <c r="AB1770" s="31" t="s">
        <v>34243</v>
      </c>
      <c r="AC1770" s="31" t="s">
        <v>34147</v>
      </c>
      <c r="AD1770" s="31" t="s">
        <v>34147</v>
      </c>
      <c r="AE1770" s="31"/>
      <c r="AF1770" s="31" t="s">
        <v>24699</v>
      </c>
      <c r="AG1770" s="31"/>
      <c r="AH1770" s="31"/>
      <c r="AI1770" s="31" t="s">
        <v>908</v>
      </c>
      <c r="AJ1770" s="31" t="s">
        <v>34355</v>
      </c>
      <c r="AK1770" s="52" t="s">
        <v>34356</v>
      </c>
      <c r="AL1770" s="31"/>
      <c r="AM1770" s="31" t="s">
        <v>34329</v>
      </c>
      <c r="AN1770" s="31"/>
      <c r="AO1770" s="31"/>
      <c r="AP1770" s="31" t="s">
        <v>33006</v>
      </c>
      <c r="AQ1770" s="66" t="s">
        <v>21871</v>
      </c>
      <c r="AR1770" s="31" t="s">
        <v>34147</v>
      </c>
      <c r="AS1770" s="31" t="s">
        <v>34147</v>
      </c>
      <c r="AT1770" s="31" t="s">
        <v>40603</v>
      </c>
      <c r="AU1770" s="31"/>
      <c r="AV1770" s="31" t="s">
        <v>7772</v>
      </c>
      <c r="AW1770" s="52" t="s">
        <v>21871</v>
      </c>
      <c r="AX1770" s="29">
        <f t="shared" si="262"/>
        <v>46861</v>
      </c>
      <c r="AY1770" s="31" t="s">
        <v>26346</v>
      </c>
      <c r="AZ1770" s="31" t="s">
        <v>530</v>
      </c>
      <c r="BA1770" s="30" t="s">
        <v>33006</v>
      </c>
      <c r="BB1770" s="42" t="s">
        <v>40599</v>
      </c>
      <c r="BC1770" s="31"/>
      <c r="BD1770" s="31" t="s">
        <v>20054</v>
      </c>
      <c r="BE1770" s="31"/>
      <c r="BF1770" s="31" t="s">
        <v>7772</v>
      </c>
      <c r="BG1770" s="31"/>
      <c r="BH1770" s="31"/>
      <c r="BI1770" s="31"/>
      <c r="BJ1770" s="31"/>
      <c r="BK1770" s="31" t="str">
        <f t="shared" si="254"/>
        <v>II/c</v>
      </c>
      <c r="BL1770" s="31"/>
      <c r="BM1770" s="31"/>
      <c r="BN1770" s="31"/>
      <c r="BO1770" s="31"/>
      <c r="BP1770" s="31"/>
      <c r="BQ1770" s="31"/>
      <c r="BR1770" s="31"/>
      <c r="BS1770" s="31"/>
      <c r="BT1770" s="31"/>
      <c r="BU1770" s="31"/>
      <c r="BV1770" s="66" t="s">
        <v>22018</v>
      </c>
      <c r="BW1770" s="31">
        <f t="shared" ca="1" si="260"/>
        <v>1</v>
      </c>
      <c r="BX1770" s="78">
        <f t="shared" ca="1" si="261"/>
        <v>0</v>
      </c>
      <c r="BY1770" s="31"/>
      <c r="BZ1770" s="31"/>
      <c r="CA1770" s="31" t="s">
        <v>2483</v>
      </c>
      <c r="CB1770" s="31" t="s">
        <v>2406</v>
      </c>
      <c r="CC1770" s="31"/>
      <c r="CD1770" s="31"/>
      <c r="CE1770" s="31"/>
      <c r="CF1770" s="31"/>
      <c r="CG1770" s="31"/>
      <c r="CH1770" s="31"/>
      <c r="CI1770" s="31"/>
      <c r="CJ1770" s="31"/>
      <c r="CK1770" s="31"/>
      <c r="CL1770" s="31" t="s">
        <v>34357</v>
      </c>
      <c r="CM1770" s="29" t="s">
        <v>32712</v>
      </c>
      <c r="CN1770" s="31">
        <v>126</v>
      </c>
      <c r="CO1770" s="31" t="s">
        <v>36731</v>
      </c>
      <c r="CP1770" s="31" t="s">
        <v>32712</v>
      </c>
      <c r="CQ1770" s="31">
        <v>126</v>
      </c>
      <c r="CR1770" s="31">
        <v>3262</v>
      </c>
      <c r="CS1770" s="31"/>
      <c r="CT1770" s="31"/>
      <c r="CU1770" s="31"/>
      <c r="CV1770" s="31"/>
      <c r="CW1770" s="31"/>
      <c r="CX1770" s="31"/>
      <c r="CY1770" s="31"/>
      <c r="CZ1770" s="31"/>
      <c r="DA1770" s="31"/>
      <c r="DB1770" s="31"/>
      <c r="DC1770" s="31"/>
      <c r="DD1770" s="31"/>
      <c r="DE1770" s="31"/>
      <c r="DF1770" s="31"/>
      <c r="DG1770" s="31"/>
      <c r="DH1770" s="31"/>
      <c r="DI1770" s="31"/>
      <c r="DJ1770" s="31"/>
      <c r="DK1770" s="31"/>
      <c r="DL1770" s="31"/>
      <c r="DM1770" s="38" t="s">
        <v>35577</v>
      </c>
      <c r="DN1770" s="38"/>
      <c r="DO1770" s="35"/>
      <c r="DP1770" s="52" t="s">
        <v>34358</v>
      </c>
      <c r="DQ1770" s="31" t="s">
        <v>34359</v>
      </c>
      <c r="DR1770" s="31"/>
      <c r="DS1770" s="52" t="s">
        <v>34360</v>
      </c>
      <c r="DT1770" s="50" t="s">
        <v>34361</v>
      </c>
      <c r="DU1770" s="31"/>
      <c r="DV1770" s="31"/>
      <c r="DW1770" s="31"/>
      <c r="DX1770" s="31"/>
      <c r="DY1770" s="31" t="s">
        <v>37200</v>
      </c>
      <c r="DZ1770" s="52" t="s">
        <v>37201</v>
      </c>
      <c r="EA1770" s="52" t="s">
        <v>37202</v>
      </c>
      <c r="EB1770" s="31"/>
      <c r="EC1770" s="31" t="s">
        <v>7772</v>
      </c>
      <c r="ED1770" s="31" t="s">
        <v>41101</v>
      </c>
      <c r="EE1770" s="31"/>
      <c r="EF1770" s="31"/>
      <c r="EG1770" s="31"/>
      <c r="EH1770" s="31"/>
      <c r="EI1770" s="31"/>
      <c r="EJ1770" s="31"/>
    </row>
    <row r="1771" spans="1:140" ht="23.25" customHeight="1">
      <c r="A1771" s="25">
        <v>1769</v>
      </c>
      <c r="B1771" s="30" t="s">
        <v>17284</v>
      </c>
      <c r="C1771" s="31" t="s">
        <v>17123</v>
      </c>
      <c r="D1771" s="30" t="s">
        <v>26250</v>
      </c>
      <c r="E1771" s="30"/>
      <c r="F1771" s="30" t="s">
        <v>36262</v>
      </c>
      <c r="G1771" s="31">
        <f t="shared" si="255"/>
        <v>58</v>
      </c>
      <c r="H1771" s="72">
        <f t="shared" si="256"/>
        <v>55366</v>
      </c>
      <c r="I1771" s="30" t="s">
        <v>35357</v>
      </c>
      <c r="J1771" s="30" t="s">
        <v>34085</v>
      </c>
      <c r="K1771" s="30" t="s">
        <v>34083</v>
      </c>
      <c r="L1771" s="31" t="s">
        <v>16726</v>
      </c>
      <c r="M1771" s="31" t="s">
        <v>3186</v>
      </c>
      <c r="N1771" s="31" t="s">
        <v>5865</v>
      </c>
      <c r="O1771" s="31" t="s">
        <v>5117</v>
      </c>
      <c r="P1771" s="31" t="s">
        <v>25993</v>
      </c>
      <c r="Q1771" s="31"/>
      <c r="R1771" s="31"/>
      <c r="S1771" s="31"/>
      <c r="T1771" s="31"/>
      <c r="U1771" s="31" t="s">
        <v>18469</v>
      </c>
      <c r="V1771" s="31"/>
      <c r="W1771" s="31" t="s">
        <v>7928</v>
      </c>
      <c r="X1771" s="31" t="s">
        <v>17222</v>
      </c>
      <c r="Y1771" s="31" t="e">
        <f t="shared" ca="1" si="257"/>
        <v>#VALUE!</v>
      </c>
      <c r="Z1771" s="31" t="e">
        <f t="shared" ca="1" si="258"/>
        <v>#VALUE!</v>
      </c>
      <c r="AA1771" s="31"/>
      <c r="AB1771" s="31" t="s">
        <v>11144</v>
      </c>
      <c r="AC1771" s="31" t="s">
        <v>34145</v>
      </c>
      <c r="AD1771" s="31" t="s">
        <v>34145</v>
      </c>
      <c r="AE1771" s="31"/>
      <c r="AF1771" s="31" t="s">
        <v>24701</v>
      </c>
      <c r="AG1771" s="31" t="s">
        <v>4322</v>
      </c>
      <c r="AH1771" s="31" t="s">
        <v>4322</v>
      </c>
      <c r="AI1771" s="31" t="s">
        <v>908</v>
      </c>
      <c r="AJ1771" s="31" t="s">
        <v>17843</v>
      </c>
      <c r="AK1771" s="31" t="s">
        <v>17844</v>
      </c>
      <c r="AL1771" s="31" t="s">
        <v>17845</v>
      </c>
      <c r="AM1771" s="31" t="s">
        <v>17747</v>
      </c>
      <c r="AN1771" s="31"/>
      <c r="AO1771" s="31"/>
      <c r="AP1771" s="31" t="s">
        <v>3619</v>
      </c>
      <c r="AQ1771" s="31" t="s">
        <v>7696</v>
      </c>
      <c r="AR1771" s="31" t="s">
        <v>34145</v>
      </c>
      <c r="AS1771" s="31" t="s">
        <v>34145</v>
      </c>
      <c r="AT1771" s="31" t="str">
        <f>_xlfn.IFNA(VLOOKUP(D1771,'[1]5. 1 Mei 2022'!$C$7:$F$60,4,FALSE),"")</f>
        <v/>
      </c>
      <c r="AU1771" s="31"/>
      <c r="AV1771" s="31" t="s">
        <v>20032</v>
      </c>
      <c r="AW1771" s="31" t="s">
        <v>16037</v>
      </c>
      <c r="AX1771" s="29">
        <f t="shared" si="262"/>
        <v>45916</v>
      </c>
      <c r="AY1771" s="31" t="s">
        <v>26346</v>
      </c>
      <c r="AZ1771" s="31" t="s">
        <v>225</v>
      </c>
      <c r="BA1771" s="30" t="s">
        <v>3619</v>
      </c>
      <c r="BB1771" s="31" t="s">
        <v>17505</v>
      </c>
      <c r="BC1771" s="31"/>
      <c r="BD1771" s="31" t="s">
        <v>7980</v>
      </c>
      <c r="BE1771" s="31" t="s">
        <v>7969</v>
      </c>
      <c r="BF1771" s="31" t="s">
        <v>20032</v>
      </c>
      <c r="BG1771" s="31"/>
      <c r="BH1771" s="31"/>
      <c r="BI1771" s="31"/>
      <c r="BJ1771" s="31">
        <v>0</v>
      </c>
      <c r="BK1771" s="31" t="str">
        <f t="shared" si="254"/>
        <v>II/c</v>
      </c>
      <c r="BL1771" s="31"/>
      <c r="BM1771" s="31"/>
      <c r="BN1771" s="31"/>
      <c r="BO1771" s="31"/>
      <c r="BP1771" s="31"/>
      <c r="BQ1771" s="31"/>
      <c r="BR1771" s="31"/>
      <c r="BS1771" s="31"/>
      <c r="BT1771" s="31"/>
      <c r="BU1771" s="31"/>
      <c r="BV1771" s="31" t="s">
        <v>8466</v>
      </c>
      <c r="BW1771" s="31">
        <f t="shared" ca="1" si="260"/>
        <v>7</v>
      </c>
      <c r="BX1771" s="78">
        <f t="shared" ca="1" si="261"/>
        <v>3</v>
      </c>
      <c r="BY1771" s="31" t="s">
        <v>25993</v>
      </c>
      <c r="BZ1771" s="31"/>
      <c r="CA1771" s="31" t="s">
        <v>2483</v>
      </c>
      <c r="CB1771" s="31" t="s">
        <v>2406</v>
      </c>
      <c r="CC1771" s="31"/>
      <c r="CD1771" s="31"/>
      <c r="CE1771" s="31" t="s">
        <v>20085</v>
      </c>
      <c r="CF1771" s="31"/>
      <c r="CG1771" s="31"/>
      <c r="CH1771" s="31"/>
      <c r="CI1771" s="31"/>
      <c r="CJ1771" s="31"/>
      <c r="CK1771" s="31"/>
      <c r="CL1771" s="31" t="s">
        <v>31889</v>
      </c>
      <c r="CM1771" s="31" t="s">
        <v>31890</v>
      </c>
      <c r="CN1771" s="31">
        <v>126</v>
      </c>
      <c r="CO1771" s="31" t="s">
        <v>32734</v>
      </c>
      <c r="CP1771" s="31" t="s">
        <v>31890</v>
      </c>
      <c r="CQ1771" s="31">
        <v>126</v>
      </c>
      <c r="CR1771" s="31">
        <v>6592</v>
      </c>
      <c r="CS1771" s="31" t="s">
        <v>18103</v>
      </c>
      <c r="CT1771" s="31" t="s">
        <v>18104</v>
      </c>
      <c r="CU1771" s="31" t="s">
        <v>6156</v>
      </c>
      <c r="CV1771" s="31" t="s">
        <v>18093</v>
      </c>
      <c r="CW1771" s="31" t="s">
        <v>18094</v>
      </c>
      <c r="CX1771" s="31" t="s">
        <v>15874</v>
      </c>
      <c r="CY1771" s="31"/>
      <c r="CZ1771" s="31"/>
      <c r="DA1771" s="31"/>
      <c r="DB1771" s="31"/>
      <c r="DC1771" s="31"/>
      <c r="DD1771" s="31"/>
      <c r="DE1771" s="31"/>
      <c r="DF1771" s="31"/>
      <c r="DG1771" s="31"/>
      <c r="DH1771" s="31"/>
      <c r="DI1771" s="31"/>
      <c r="DJ1771" s="31"/>
      <c r="DK1771" s="31"/>
      <c r="DL1771" s="31"/>
      <c r="DM1771" s="38" t="s">
        <v>17842</v>
      </c>
      <c r="DN1771" s="38"/>
      <c r="DO1771" s="35"/>
      <c r="DP1771" s="31" t="s">
        <v>17840</v>
      </c>
      <c r="DQ1771" s="31" t="s">
        <v>17841</v>
      </c>
      <c r="DR1771" s="31"/>
      <c r="DS1771" s="31" t="s">
        <v>38696</v>
      </c>
      <c r="DT1771" s="31" t="s">
        <v>38149</v>
      </c>
      <c r="DU1771" s="31">
        <v>3</v>
      </c>
      <c r="DV1771" s="31" t="s">
        <v>32167</v>
      </c>
      <c r="DW1771" s="31" t="s">
        <v>7980</v>
      </c>
      <c r="DX1771" s="31" t="s">
        <v>7980</v>
      </c>
      <c r="DY1771" s="31" t="s">
        <v>36917</v>
      </c>
      <c r="DZ1771" s="52" t="s">
        <v>22014</v>
      </c>
      <c r="EA1771" s="52" t="s">
        <v>36918</v>
      </c>
      <c r="EB1771" s="31">
        <v>0</v>
      </c>
      <c r="EC1771" s="31" t="s">
        <v>40168</v>
      </c>
      <c r="ED1771" s="31" t="s">
        <v>41101</v>
      </c>
      <c r="EE1771" s="31"/>
      <c r="EF1771" s="31"/>
      <c r="EG1771" s="31"/>
      <c r="EH1771" s="31"/>
      <c r="EI1771" s="31"/>
      <c r="EJ1771" s="31"/>
    </row>
    <row r="1772" spans="1:140" ht="23.25" customHeight="1">
      <c r="A1772" s="25">
        <v>1770</v>
      </c>
      <c r="B1772" s="30" t="s">
        <v>24213</v>
      </c>
      <c r="C1772" s="31">
        <v>140222581</v>
      </c>
      <c r="D1772" s="30" t="s">
        <v>48</v>
      </c>
      <c r="E1772" s="30"/>
      <c r="F1772" s="30" t="s">
        <v>36254</v>
      </c>
      <c r="G1772" s="31">
        <f t="shared" si="255"/>
        <v>58</v>
      </c>
      <c r="H1772" s="72">
        <f t="shared" si="256"/>
        <v>45870</v>
      </c>
      <c r="I1772" s="30"/>
      <c r="J1772" s="30" t="s">
        <v>34084</v>
      </c>
      <c r="K1772" s="30" t="s">
        <v>4318</v>
      </c>
      <c r="L1772" s="31" t="s">
        <v>4318</v>
      </c>
      <c r="M1772" s="31" t="s">
        <v>3186</v>
      </c>
      <c r="N1772" s="31" t="s">
        <v>5797</v>
      </c>
      <c r="O1772" s="31" t="s">
        <v>5271</v>
      </c>
      <c r="P1772" s="31" t="s">
        <v>20080</v>
      </c>
      <c r="Q1772" s="31"/>
      <c r="R1772" s="31">
        <v>28</v>
      </c>
      <c r="S1772" s="31">
        <v>0</v>
      </c>
      <c r="T1772" s="31"/>
      <c r="U1772" s="31">
        <v>902</v>
      </c>
      <c r="V1772" s="31"/>
      <c r="W1772" s="31" t="s">
        <v>6910</v>
      </c>
      <c r="X1772" s="31" t="s">
        <v>6452</v>
      </c>
      <c r="Y1772" s="31" t="e">
        <f t="shared" ca="1" si="257"/>
        <v>#VALUE!</v>
      </c>
      <c r="Z1772" s="31" t="e">
        <f t="shared" ca="1" si="258"/>
        <v>#VALUE!</v>
      </c>
      <c r="AA1772" s="31"/>
      <c r="AB1772" s="31" t="s">
        <v>11144</v>
      </c>
      <c r="AC1772" s="31" t="s">
        <v>34145</v>
      </c>
      <c r="AD1772" s="31" t="s">
        <v>34145</v>
      </c>
      <c r="AE1772" s="31"/>
      <c r="AF1772" s="31" t="s">
        <v>24701</v>
      </c>
      <c r="AG1772" s="31" t="s">
        <v>4322</v>
      </c>
      <c r="AH1772" s="31" t="s">
        <v>4322</v>
      </c>
      <c r="AI1772" s="31" t="s">
        <v>908</v>
      </c>
      <c r="AJ1772" s="31" t="s">
        <v>6606</v>
      </c>
      <c r="AK1772" s="31">
        <v>186113</v>
      </c>
      <c r="AL1772" s="31" t="s">
        <v>6607</v>
      </c>
      <c r="AM1772" s="31" t="s">
        <v>2772</v>
      </c>
      <c r="AN1772" s="31"/>
      <c r="AO1772" s="31"/>
      <c r="AP1772" s="31" t="s">
        <v>4434</v>
      </c>
      <c r="AQ1772" s="31" t="s">
        <v>30643</v>
      </c>
      <c r="AR1772" s="31" t="s">
        <v>34145</v>
      </c>
      <c r="AS1772" s="31" t="s">
        <v>34145</v>
      </c>
      <c r="AT1772" s="31" t="str">
        <f>_xlfn.IFNA(VLOOKUP(D1772,'[1]5. 1 Mei 2022'!$C$7:$F$60,4,FALSE),"")</f>
        <v/>
      </c>
      <c r="AU1772" s="31"/>
      <c r="AV1772" s="31" t="s">
        <v>20033</v>
      </c>
      <c r="AW1772" s="31" t="s">
        <v>30643</v>
      </c>
      <c r="AX1772" s="29">
        <f t="shared" si="262"/>
        <v>46166</v>
      </c>
      <c r="AY1772" s="31" t="s">
        <v>26346</v>
      </c>
      <c r="AZ1772" s="31" t="s">
        <v>6484</v>
      </c>
      <c r="BA1772" s="30" t="s">
        <v>4434</v>
      </c>
      <c r="BB1772" s="31"/>
      <c r="BC1772" s="31"/>
      <c r="BD1772" s="31" t="s">
        <v>7997</v>
      </c>
      <c r="BE1772" s="31" t="s">
        <v>7969</v>
      </c>
      <c r="BF1772" s="31" t="s">
        <v>20033</v>
      </c>
      <c r="BG1772" s="31"/>
      <c r="BH1772" s="31"/>
      <c r="BI1772" s="31" t="s">
        <v>8136</v>
      </c>
      <c r="BJ1772" s="31" t="s">
        <v>3185</v>
      </c>
      <c r="BK1772" s="31" t="str">
        <f t="shared" si="254"/>
        <v>III/d</v>
      </c>
      <c r="BL1772" s="31" t="s">
        <v>8077</v>
      </c>
      <c r="BM1772" s="31"/>
      <c r="BN1772" s="31"/>
      <c r="BO1772" s="31"/>
      <c r="BP1772" s="31" t="s">
        <v>1498</v>
      </c>
      <c r="BQ1772" s="31" t="s">
        <v>3185</v>
      </c>
      <c r="BR1772" s="31" t="s">
        <v>17856</v>
      </c>
      <c r="BS1772" s="31" t="s">
        <v>21644</v>
      </c>
      <c r="BT1772" s="31" t="s">
        <v>6815</v>
      </c>
      <c r="BU1772" s="31"/>
      <c r="BV1772" s="31" t="s">
        <v>4193</v>
      </c>
      <c r="BW1772" s="31">
        <f t="shared" ca="1" si="260"/>
        <v>37</v>
      </c>
      <c r="BX1772" s="78">
        <f t="shared" ca="1" si="261"/>
        <v>3</v>
      </c>
      <c r="BY1772" s="31"/>
      <c r="BZ1772" s="31"/>
      <c r="CA1772" s="31" t="s">
        <v>2483</v>
      </c>
      <c r="CB1772" s="31" t="s">
        <v>2519</v>
      </c>
      <c r="CC1772" s="31">
        <v>3</v>
      </c>
      <c r="CD1772" s="31">
        <v>1</v>
      </c>
      <c r="CE1772" s="31" t="s">
        <v>20085</v>
      </c>
      <c r="CF1772" s="31"/>
      <c r="CG1772" s="31"/>
      <c r="CH1772" s="31">
        <v>2007</v>
      </c>
      <c r="CI1772" s="31">
        <v>2010</v>
      </c>
      <c r="CJ1772" s="31"/>
      <c r="CK1772" s="31"/>
      <c r="CL1772" s="31" t="s">
        <v>25605</v>
      </c>
      <c r="CM1772" s="31" t="s">
        <v>25606</v>
      </c>
      <c r="CN1772" s="31">
        <v>124</v>
      </c>
      <c r="CO1772" s="31" t="s">
        <v>25607</v>
      </c>
      <c r="CP1772" s="31" t="s">
        <v>25606</v>
      </c>
      <c r="CQ1772" s="31">
        <v>124</v>
      </c>
      <c r="CR1772" s="31">
        <v>3307</v>
      </c>
      <c r="CS1772" s="31" t="s">
        <v>18417</v>
      </c>
      <c r="CT1772" s="31" t="s">
        <v>18418</v>
      </c>
      <c r="CU1772" s="31" t="s">
        <v>4327</v>
      </c>
      <c r="CV1772" s="31" t="s">
        <v>17262</v>
      </c>
      <c r="CW1772" s="31" t="s">
        <v>17263</v>
      </c>
      <c r="CX1772" s="31" t="s">
        <v>17264</v>
      </c>
      <c r="CY1772" s="31"/>
      <c r="CZ1772" s="31"/>
      <c r="DA1772" s="31"/>
      <c r="DB1772" s="31" t="s">
        <v>15747</v>
      </c>
      <c r="DC1772" s="31" t="s">
        <v>15756</v>
      </c>
      <c r="DD1772" s="31" t="s">
        <v>15746</v>
      </c>
      <c r="DE1772" s="31"/>
      <c r="DF1772" s="31"/>
      <c r="DG1772" s="31"/>
      <c r="DH1772" s="31"/>
      <c r="DI1772" s="31"/>
      <c r="DJ1772" s="31"/>
      <c r="DK1772" s="31"/>
      <c r="DL1772" s="31"/>
      <c r="DM1772" s="38" t="s">
        <v>9312</v>
      </c>
      <c r="DN1772" s="38"/>
      <c r="DO1772" s="35" t="s">
        <v>20486</v>
      </c>
      <c r="DP1772" s="31" t="s">
        <v>14411</v>
      </c>
      <c r="DQ1772" s="31" t="s">
        <v>20485</v>
      </c>
      <c r="DR1772" s="31"/>
      <c r="DS1772" s="31" t="s">
        <v>26951</v>
      </c>
      <c r="DT1772" s="31"/>
      <c r="DU1772" s="31">
        <v>3</v>
      </c>
      <c r="DV1772" s="31" t="s">
        <v>32167</v>
      </c>
      <c r="DW1772" s="31" t="s">
        <v>7997</v>
      </c>
      <c r="DX1772" s="31" t="s">
        <v>7997</v>
      </c>
      <c r="DY1772" s="31" t="s">
        <v>25234</v>
      </c>
      <c r="DZ1772" s="31" t="s">
        <v>25228</v>
      </c>
      <c r="EA1772" s="31"/>
      <c r="EB1772" s="31">
        <v>0</v>
      </c>
      <c r="EC1772" s="31" t="s">
        <v>40168</v>
      </c>
      <c r="ED1772" s="31" t="s">
        <v>41101</v>
      </c>
      <c r="EE1772" s="31"/>
      <c r="EF1772" s="31"/>
      <c r="EG1772" s="31"/>
      <c r="EH1772" s="31"/>
      <c r="EI1772" s="31"/>
      <c r="EJ1772" s="31"/>
    </row>
    <row r="1773" spans="1:140" ht="23.25" customHeight="1">
      <c r="A1773" s="25">
        <v>1771</v>
      </c>
      <c r="B1773" s="30" t="s">
        <v>7561</v>
      </c>
      <c r="C1773" s="31">
        <v>140288478</v>
      </c>
      <c r="D1773" s="30" t="s">
        <v>366</v>
      </c>
      <c r="E1773" s="30"/>
      <c r="F1773" s="30" t="s">
        <v>36254</v>
      </c>
      <c r="G1773" s="31">
        <f t="shared" si="255"/>
        <v>58</v>
      </c>
      <c r="H1773" s="72">
        <f t="shared" si="256"/>
        <v>47788</v>
      </c>
      <c r="I1773" s="30"/>
      <c r="J1773" s="30" t="s">
        <v>34084</v>
      </c>
      <c r="K1773" s="30" t="s">
        <v>4318</v>
      </c>
      <c r="L1773" s="31" t="s">
        <v>4318</v>
      </c>
      <c r="M1773" s="31" t="s">
        <v>3186</v>
      </c>
      <c r="N1773" s="31" t="s">
        <v>5797</v>
      </c>
      <c r="O1773" s="31" t="s">
        <v>5271</v>
      </c>
      <c r="P1773" s="31" t="s">
        <v>2144</v>
      </c>
      <c r="Q1773" s="31"/>
      <c r="R1773" s="31">
        <v>22</v>
      </c>
      <c r="S1773" s="31">
        <v>0</v>
      </c>
      <c r="T1773" s="31"/>
      <c r="U1773" s="31">
        <v>1174</v>
      </c>
      <c r="V1773" s="31"/>
      <c r="W1773" s="31" t="s">
        <v>5194</v>
      </c>
      <c r="X1773" s="31" t="s">
        <v>7083</v>
      </c>
      <c r="Y1773" s="31" t="e">
        <f t="shared" ca="1" si="257"/>
        <v>#VALUE!</v>
      </c>
      <c r="Z1773" s="31" t="e">
        <f t="shared" ca="1" si="258"/>
        <v>#VALUE!</v>
      </c>
      <c r="AA1773" s="31"/>
      <c r="AB1773" s="31" t="s">
        <v>26463</v>
      </c>
      <c r="AC1773" s="31" t="s">
        <v>34147</v>
      </c>
      <c r="AD1773" s="31" t="s">
        <v>34147</v>
      </c>
      <c r="AE1773" s="31"/>
      <c r="AF1773" s="31" t="s">
        <v>24699</v>
      </c>
      <c r="AG1773" s="31" t="s">
        <v>5852</v>
      </c>
      <c r="AH1773" s="31" t="s">
        <v>5852</v>
      </c>
      <c r="AI1773" s="31" t="s">
        <v>40277</v>
      </c>
      <c r="AJ1773" s="31" t="s">
        <v>29731</v>
      </c>
      <c r="AK1773" s="31" t="s">
        <v>29732</v>
      </c>
      <c r="AL1773" s="31" t="s">
        <v>29733</v>
      </c>
      <c r="AM1773" s="31" t="s">
        <v>29734</v>
      </c>
      <c r="AN1773" s="31"/>
      <c r="AO1773" s="31"/>
      <c r="AP1773" s="31" t="s">
        <v>33022</v>
      </c>
      <c r="AQ1773" s="31"/>
      <c r="AR1773" s="31" t="s">
        <v>34147</v>
      </c>
      <c r="AS1773" s="31" t="s">
        <v>34147</v>
      </c>
      <c r="AT1773" s="31" t="str">
        <f>_xlfn.IFNA(VLOOKUP(D1773,'[1]5. 1 Mei 2022'!$C$7:$F$60,4,FALSE),"")</f>
        <v/>
      </c>
      <c r="AU1773" s="31"/>
      <c r="AV1773" s="31" t="s">
        <v>8001</v>
      </c>
      <c r="AW1773" s="31"/>
      <c r="AX1773" s="29">
        <f t="shared" si="262"/>
        <v>1903</v>
      </c>
      <c r="AY1773" s="31" t="s">
        <v>26346</v>
      </c>
      <c r="AZ1773" s="31" t="s">
        <v>33023</v>
      </c>
      <c r="BA1773" s="30" t="s">
        <v>33022</v>
      </c>
      <c r="BB1773" s="31"/>
      <c r="BC1773" s="31"/>
      <c r="BD1773" s="31" t="s">
        <v>8125</v>
      </c>
      <c r="BE1773" s="31" t="s">
        <v>7973</v>
      </c>
      <c r="BF1773" s="31" t="s">
        <v>8001</v>
      </c>
      <c r="BG1773" s="31"/>
      <c r="BH1773" s="31"/>
      <c r="BI1773" s="31" t="s">
        <v>8125</v>
      </c>
      <c r="BJ1773" s="31" t="s">
        <v>5701</v>
      </c>
      <c r="BK1773" s="31" t="str">
        <f t="shared" si="254"/>
        <v>III/d</v>
      </c>
      <c r="BL1773" s="31" t="s">
        <v>8077</v>
      </c>
      <c r="BM1773" s="31"/>
      <c r="BN1773" s="31"/>
      <c r="BO1773" s="31"/>
      <c r="BP1773" s="31" t="s">
        <v>1498</v>
      </c>
      <c r="BQ1773" s="31" t="s">
        <v>5701</v>
      </c>
      <c r="BR1773" s="31" t="s">
        <v>19167</v>
      </c>
      <c r="BS1773" s="31" t="s">
        <v>20293</v>
      </c>
      <c r="BT1773" s="31" t="s">
        <v>6647</v>
      </c>
      <c r="BU1773" s="31"/>
      <c r="BV1773" s="31" t="s">
        <v>3631</v>
      </c>
      <c r="BW1773" s="31" t="e">
        <f t="shared" ca="1" si="260"/>
        <v>#VALUE!</v>
      </c>
      <c r="BX1773" s="78" t="e">
        <f t="shared" ca="1" si="261"/>
        <v>#VALUE!</v>
      </c>
      <c r="BY1773" s="31"/>
      <c r="BZ1773" s="31"/>
      <c r="CA1773" s="31" t="s">
        <v>4239</v>
      </c>
      <c r="CB1773" s="31" t="s">
        <v>2519</v>
      </c>
      <c r="CC1773" s="31">
        <v>2</v>
      </c>
      <c r="CD1773" s="31">
        <v>1</v>
      </c>
      <c r="CE1773" s="31" t="s">
        <v>20085</v>
      </c>
      <c r="CF1773" s="31"/>
      <c r="CG1773" s="31"/>
      <c r="CH1773" s="31">
        <v>2008</v>
      </c>
      <c r="CI1773" s="31">
        <v>2012</v>
      </c>
      <c r="CJ1773" s="31"/>
      <c r="CK1773" s="31"/>
      <c r="CL1773" s="31" t="s">
        <v>29736</v>
      </c>
      <c r="CM1773" s="31" t="s">
        <v>29737</v>
      </c>
      <c r="CN1773" s="31">
        <v>125</v>
      </c>
      <c r="CO1773" s="31" t="s">
        <v>33586</v>
      </c>
      <c r="CP1773" s="31" t="s">
        <v>29737</v>
      </c>
      <c r="CQ1773" s="31">
        <v>125</v>
      </c>
      <c r="CR1773" s="31">
        <v>3881</v>
      </c>
      <c r="CS1773" s="31" t="s">
        <v>29735</v>
      </c>
      <c r="CT1773" s="31" t="s">
        <v>19003</v>
      </c>
      <c r="CU1773" s="31" t="s">
        <v>5077</v>
      </c>
      <c r="CV1773" s="31" t="s">
        <v>18858</v>
      </c>
      <c r="CW1773" s="31" t="s">
        <v>18859</v>
      </c>
      <c r="CX1773" s="31" t="s">
        <v>7788</v>
      </c>
      <c r="CY1773" s="31"/>
      <c r="CZ1773" s="31"/>
      <c r="DA1773" s="31"/>
      <c r="DB1773" s="31" t="s">
        <v>8691</v>
      </c>
      <c r="DC1773" s="31"/>
      <c r="DD1773" s="31" t="s">
        <v>8692</v>
      </c>
      <c r="DE1773" s="31"/>
      <c r="DF1773" s="31"/>
      <c r="DG1773" s="31"/>
      <c r="DH1773" s="31"/>
      <c r="DI1773" s="31" t="s">
        <v>15790</v>
      </c>
      <c r="DJ1773" s="31" t="s">
        <v>3660</v>
      </c>
      <c r="DK1773" s="31"/>
      <c r="DL1773" s="31"/>
      <c r="DM1773" s="38" t="s">
        <v>9712</v>
      </c>
      <c r="DN1773" s="38"/>
      <c r="DO1773" s="35">
        <v>0</v>
      </c>
      <c r="DP1773" s="31" t="s">
        <v>31350</v>
      </c>
      <c r="DQ1773" s="31" t="s">
        <v>6802</v>
      </c>
      <c r="DR1773" s="31"/>
      <c r="DS1773" s="31" t="s">
        <v>27345</v>
      </c>
      <c r="DT1773" s="31" t="s">
        <v>28186</v>
      </c>
      <c r="DU1773" s="31">
        <v>2</v>
      </c>
      <c r="DV1773" s="31" t="s">
        <v>32165</v>
      </c>
      <c r="DW1773" s="31"/>
      <c r="DX1773" s="31"/>
      <c r="DY1773" s="31" t="s">
        <v>34570</v>
      </c>
      <c r="DZ1773" s="29">
        <v>44550</v>
      </c>
      <c r="EA1773" s="29">
        <v>45595</v>
      </c>
      <c r="EB1773" s="31">
        <v>78358</v>
      </c>
      <c r="EC1773" s="31" t="s">
        <v>8001</v>
      </c>
      <c r="ED1773" s="31" t="s">
        <v>41101</v>
      </c>
      <c r="EE1773" s="31"/>
      <c r="EF1773" s="31"/>
      <c r="EG1773" s="31"/>
      <c r="EH1773" s="31"/>
      <c r="EI1773" s="31"/>
      <c r="EJ1773" s="31"/>
    </row>
    <row r="1774" spans="1:140" ht="23.25" customHeight="1">
      <c r="A1774" s="25">
        <v>1772</v>
      </c>
      <c r="B1774" s="30" t="s">
        <v>24322</v>
      </c>
      <c r="C1774" s="31">
        <v>140307473</v>
      </c>
      <c r="D1774" s="30" t="s">
        <v>193</v>
      </c>
      <c r="E1774" s="30"/>
      <c r="F1774" s="30" t="s">
        <v>36254</v>
      </c>
      <c r="G1774" s="31">
        <f t="shared" si="255"/>
        <v>58</v>
      </c>
      <c r="H1774" s="72">
        <f t="shared" si="256"/>
        <v>48030</v>
      </c>
      <c r="I1774" s="30"/>
      <c r="J1774" s="30" t="s">
        <v>34084</v>
      </c>
      <c r="K1774" s="30" t="s">
        <v>4318</v>
      </c>
      <c r="L1774" s="31" t="s">
        <v>4318</v>
      </c>
      <c r="M1774" s="31" t="s">
        <v>3186</v>
      </c>
      <c r="N1774" s="31" t="s">
        <v>5797</v>
      </c>
      <c r="O1774" s="31" t="s">
        <v>5271</v>
      </c>
      <c r="P1774" s="31" t="s">
        <v>18412</v>
      </c>
      <c r="Q1774" s="31"/>
      <c r="R1774" s="31">
        <v>22</v>
      </c>
      <c r="S1774" s="31">
        <v>7</v>
      </c>
      <c r="T1774" s="31"/>
      <c r="U1774" s="31">
        <v>1361</v>
      </c>
      <c r="V1774" s="31"/>
      <c r="W1774" s="31" t="s">
        <v>2347</v>
      </c>
      <c r="X1774" s="31" t="s">
        <v>5628</v>
      </c>
      <c r="Y1774" s="31" t="e">
        <f t="shared" ca="1" si="257"/>
        <v>#VALUE!</v>
      </c>
      <c r="Z1774" s="31" t="e">
        <f t="shared" ca="1" si="258"/>
        <v>#VALUE!</v>
      </c>
      <c r="AA1774" s="31"/>
      <c r="AB1774" s="31" t="s">
        <v>11144</v>
      </c>
      <c r="AC1774" s="31" t="s">
        <v>34145</v>
      </c>
      <c r="AD1774" s="31" t="s">
        <v>34145</v>
      </c>
      <c r="AE1774" s="31"/>
      <c r="AF1774" s="31" t="s">
        <v>24701</v>
      </c>
      <c r="AG1774" s="31" t="s">
        <v>4322</v>
      </c>
      <c r="AH1774" s="31" t="s">
        <v>4322</v>
      </c>
      <c r="AI1774" s="31" t="s">
        <v>908</v>
      </c>
      <c r="AJ1774" s="31">
        <v>10250</v>
      </c>
      <c r="AK1774" s="31">
        <v>111424</v>
      </c>
      <c r="AL1774" s="31" t="s">
        <v>2997</v>
      </c>
      <c r="AM1774" s="31" t="s">
        <v>4983</v>
      </c>
      <c r="AN1774" s="31"/>
      <c r="AO1774" s="31"/>
      <c r="AP1774" s="31" t="s">
        <v>22917</v>
      </c>
      <c r="AQ1774" s="31" t="s">
        <v>16037</v>
      </c>
      <c r="AR1774" s="31" t="s">
        <v>34145</v>
      </c>
      <c r="AS1774" s="31" t="s">
        <v>34145</v>
      </c>
      <c r="AT1774" s="31" t="str">
        <f>_xlfn.IFNA(VLOOKUP(D1774,'[1]5. 1 Mei 2022'!$C$7:$F$60,4,FALSE),"")</f>
        <v/>
      </c>
      <c r="AU1774" s="31"/>
      <c r="AV1774" s="31" t="s">
        <v>20033</v>
      </c>
      <c r="AW1774" s="31" t="s">
        <v>16037</v>
      </c>
      <c r="AX1774" s="29">
        <f t="shared" si="262"/>
        <v>45916</v>
      </c>
      <c r="AY1774" s="31" t="s">
        <v>26346</v>
      </c>
      <c r="AZ1774" s="31" t="s">
        <v>22919</v>
      </c>
      <c r="BA1774" s="30" t="s">
        <v>22917</v>
      </c>
      <c r="BB1774" s="31"/>
      <c r="BC1774" s="31"/>
      <c r="BD1774" s="31" t="s">
        <v>7997</v>
      </c>
      <c r="BE1774" s="31" t="s">
        <v>7969</v>
      </c>
      <c r="BF1774" s="31" t="s">
        <v>20033</v>
      </c>
      <c r="BG1774" s="31"/>
      <c r="BH1774" s="31"/>
      <c r="BI1774" s="31" t="s">
        <v>8136</v>
      </c>
      <c r="BJ1774" s="31" t="s">
        <v>3185</v>
      </c>
      <c r="BK1774" s="31" t="str">
        <f t="shared" si="254"/>
        <v>III/d</v>
      </c>
      <c r="BL1774" s="31" t="s">
        <v>8077</v>
      </c>
      <c r="BM1774" s="31"/>
      <c r="BN1774" s="31"/>
      <c r="BO1774" s="31"/>
      <c r="BP1774" s="31" t="s">
        <v>1498</v>
      </c>
      <c r="BQ1774" s="31" t="s">
        <v>3185</v>
      </c>
      <c r="BR1774" s="31" t="s">
        <v>30292</v>
      </c>
      <c r="BS1774" s="31" t="s">
        <v>32132</v>
      </c>
      <c r="BT1774" s="31" t="s">
        <v>6929</v>
      </c>
      <c r="BU1774" s="31"/>
      <c r="BV1774" s="31" t="s">
        <v>2940</v>
      </c>
      <c r="BW1774" s="31">
        <f t="shared" ca="1" si="260"/>
        <v>30</v>
      </c>
      <c r="BX1774" s="78">
        <f t="shared" ca="1" si="261"/>
        <v>3</v>
      </c>
      <c r="BY1774" s="31"/>
      <c r="BZ1774" s="31"/>
      <c r="CA1774" s="31" t="s">
        <v>4239</v>
      </c>
      <c r="CB1774" s="31" t="s">
        <v>2519</v>
      </c>
      <c r="CC1774" s="31">
        <v>3</v>
      </c>
      <c r="CD1774" s="31">
        <v>1</v>
      </c>
      <c r="CE1774" s="31" t="s">
        <v>20085</v>
      </c>
      <c r="CF1774" s="31"/>
      <c r="CG1774" s="31"/>
      <c r="CH1774" s="31" t="s">
        <v>5878</v>
      </c>
      <c r="CI1774" s="31"/>
      <c r="CJ1774" s="31"/>
      <c r="CK1774" s="31"/>
      <c r="CL1774" s="31" t="s">
        <v>25550</v>
      </c>
      <c r="CM1774" s="31" t="s">
        <v>22084</v>
      </c>
      <c r="CN1774" s="31">
        <v>123</v>
      </c>
      <c r="CO1774" s="31" t="s">
        <v>25551</v>
      </c>
      <c r="CP1774" s="31" t="s">
        <v>22084</v>
      </c>
      <c r="CQ1774" s="31">
        <v>123</v>
      </c>
      <c r="CR1774" s="31">
        <v>3606</v>
      </c>
      <c r="CS1774" s="31" t="s">
        <v>8315</v>
      </c>
      <c r="CT1774" s="31"/>
      <c r="CU1774" s="31" t="s">
        <v>8314</v>
      </c>
      <c r="CV1774" s="31" t="s">
        <v>8347</v>
      </c>
      <c r="CW1774" s="31" t="s">
        <v>8348</v>
      </c>
      <c r="CX1774" s="31" t="s">
        <v>8346</v>
      </c>
      <c r="CY1774" s="31"/>
      <c r="CZ1774" s="31"/>
      <c r="DA1774" s="31"/>
      <c r="DB1774" s="31" t="s">
        <v>15747</v>
      </c>
      <c r="DC1774" s="31" t="s">
        <v>15751</v>
      </c>
      <c r="DD1774" s="31" t="s">
        <v>15746</v>
      </c>
      <c r="DE1774" s="31"/>
      <c r="DF1774" s="31"/>
      <c r="DG1774" s="31"/>
      <c r="DH1774" s="31"/>
      <c r="DI1774" s="31"/>
      <c r="DJ1774" s="31"/>
      <c r="DK1774" s="31"/>
      <c r="DL1774" s="31"/>
      <c r="DM1774" s="38" t="s">
        <v>9429</v>
      </c>
      <c r="DN1774" s="38"/>
      <c r="DO1774" s="35">
        <v>0</v>
      </c>
      <c r="DP1774" s="31" t="s">
        <v>19456</v>
      </c>
      <c r="DQ1774" s="31" t="s">
        <v>19457</v>
      </c>
      <c r="DR1774" s="31"/>
      <c r="DS1774" s="31" t="s">
        <v>27069</v>
      </c>
      <c r="DT1774" s="31" t="s">
        <v>28112</v>
      </c>
      <c r="DU1774" s="31">
        <v>3</v>
      </c>
      <c r="DV1774" s="31" t="s">
        <v>32167</v>
      </c>
      <c r="DW1774" s="31" t="s">
        <v>7997</v>
      </c>
      <c r="DX1774" s="31" t="s">
        <v>7997</v>
      </c>
      <c r="DY1774" s="31" t="s">
        <v>25232</v>
      </c>
      <c r="DZ1774" s="31" t="s">
        <v>25228</v>
      </c>
      <c r="EA1774" s="31"/>
      <c r="EB1774" s="31">
        <v>0</v>
      </c>
      <c r="EC1774" s="31" t="s">
        <v>40168</v>
      </c>
      <c r="ED1774" s="31" t="s">
        <v>41101</v>
      </c>
      <c r="EE1774" s="31"/>
      <c r="EF1774" s="31"/>
      <c r="EG1774" s="31"/>
      <c r="EH1774" s="31"/>
      <c r="EI1774" s="31"/>
      <c r="EJ1774" s="31"/>
    </row>
    <row r="1775" spans="1:140" ht="23.25" customHeight="1">
      <c r="A1775" s="25">
        <v>1773</v>
      </c>
      <c r="B1775" s="30" t="s">
        <v>24419</v>
      </c>
      <c r="C1775" s="31" t="s">
        <v>4318</v>
      </c>
      <c r="D1775" s="30" t="s">
        <v>5413</v>
      </c>
      <c r="E1775" s="30"/>
      <c r="F1775" s="30" t="s">
        <v>36255</v>
      </c>
      <c r="G1775" s="31">
        <f t="shared" si="255"/>
        <v>58</v>
      </c>
      <c r="H1775" s="72">
        <f t="shared" si="256"/>
        <v>53448</v>
      </c>
      <c r="I1775" s="30"/>
      <c r="J1775" s="30" t="s">
        <v>34084</v>
      </c>
      <c r="K1775" s="30" t="s">
        <v>4318</v>
      </c>
      <c r="L1775" s="31" t="s">
        <v>4318</v>
      </c>
      <c r="M1775" s="31" t="s">
        <v>3186</v>
      </c>
      <c r="N1775" s="31" t="s">
        <v>3311</v>
      </c>
      <c r="O1775" s="31" t="s">
        <v>2534</v>
      </c>
      <c r="P1775" s="52" t="s">
        <v>24630</v>
      </c>
      <c r="Q1775" s="31" t="s">
        <v>39068</v>
      </c>
      <c r="R1775" s="31">
        <v>7</v>
      </c>
      <c r="S1775" s="31">
        <v>10</v>
      </c>
      <c r="T1775" s="31"/>
      <c r="U1775" s="31">
        <v>439</v>
      </c>
      <c r="V1775" s="31" t="s">
        <v>5813</v>
      </c>
      <c r="W1775" s="31" t="s">
        <v>4761</v>
      </c>
      <c r="X1775" s="31" t="s">
        <v>3597</v>
      </c>
      <c r="Y1775" s="31">
        <f t="shared" ca="1" si="257"/>
        <v>35</v>
      </c>
      <c r="Z1775" s="31" t="str">
        <f t="shared" ca="1" si="258"/>
        <v>21-35</v>
      </c>
      <c r="AA1775" s="31"/>
      <c r="AB1775" s="31" t="s">
        <v>11144</v>
      </c>
      <c r="AC1775" s="31" t="s">
        <v>34145</v>
      </c>
      <c r="AD1775" s="31" t="s">
        <v>34145</v>
      </c>
      <c r="AE1775" s="31"/>
      <c r="AF1775" s="31" t="s">
        <v>24701</v>
      </c>
      <c r="AG1775" s="31" t="s">
        <v>4322</v>
      </c>
      <c r="AH1775" s="31" t="s">
        <v>4322</v>
      </c>
      <c r="AI1775" s="31" t="s">
        <v>908</v>
      </c>
      <c r="AJ1775" s="31" t="s">
        <v>5472</v>
      </c>
      <c r="AK1775" s="31">
        <v>227319</v>
      </c>
      <c r="AL1775" s="31" t="s">
        <v>7140</v>
      </c>
      <c r="AM1775" s="31" t="s">
        <v>5473</v>
      </c>
      <c r="AN1775" s="31"/>
      <c r="AO1775" s="31"/>
      <c r="AP1775" s="31" t="s">
        <v>18118</v>
      </c>
      <c r="AQ1775" s="31" t="s">
        <v>11744</v>
      </c>
      <c r="AR1775" s="31" t="s">
        <v>34145</v>
      </c>
      <c r="AS1775" s="31" t="s">
        <v>34145</v>
      </c>
      <c r="AT1775" s="31" t="str">
        <f>_xlfn.IFNA(VLOOKUP(D1775,'[1]5. 1 Mei 2022'!$C$7:$F$60,4,FALSE),"")</f>
        <v/>
      </c>
      <c r="AU1775" s="31"/>
      <c r="AV1775" s="31" t="s">
        <v>20034</v>
      </c>
      <c r="AW1775" s="52" t="s">
        <v>33910</v>
      </c>
      <c r="AX1775" s="29">
        <f t="shared" si="262"/>
        <v>46798</v>
      </c>
      <c r="AY1775" s="31" t="s">
        <v>26346</v>
      </c>
      <c r="AZ1775" s="31" t="s">
        <v>2622</v>
      </c>
      <c r="BA1775" s="30" t="s">
        <v>18118</v>
      </c>
      <c r="BB1775" s="31" t="s">
        <v>8024</v>
      </c>
      <c r="BC1775" s="31"/>
      <c r="BD1775" s="31" t="s">
        <v>7980</v>
      </c>
      <c r="BE1775" s="31" t="s">
        <v>7969</v>
      </c>
      <c r="BF1775" s="31" t="s">
        <v>20034</v>
      </c>
      <c r="BG1775" s="31"/>
      <c r="BH1775" s="31"/>
      <c r="BI1775" s="31" t="s">
        <v>8136</v>
      </c>
      <c r="BJ1775" s="31" t="s">
        <v>20275</v>
      </c>
      <c r="BK1775" s="31" t="str">
        <f t="shared" si="254"/>
        <v>III/b</v>
      </c>
      <c r="BL1775" s="31" t="s">
        <v>8077</v>
      </c>
      <c r="BM1775" s="31"/>
      <c r="BN1775" s="31"/>
      <c r="BO1775" s="31"/>
      <c r="BP1775" s="31"/>
      <c r="BQ1775" s="31" t="s">
        <v>20275</v>
      </c>
      <c r="BR1775" s="52" t="s">
        <v>39748</v>
      </c>
      <c r="BS1775" s="52" t="s">
        <v>39069</v>
      </c>
      <c r="BT1775" s="31" t="s">
        <v>2917</v>
      </c>
      <c r="BU1775" s="31" t="s">
        <v>5049</v>
      </c>
      <c r="BV1775" s="31" t="s">
        <v>5145</v>
      </c>
      <c r="BW1775" s="31">
        <f t="shared" ca="1" si="260"/>
        <v>10</v>
      </c>
      <c r="BX1775" s="78">
        <f t="shared" ca="1" si="261"/>
        <v>3</v>
      </c>
      <c r="BY1775" s="31"/>
      <c r="BZ1775" s="31"/>
      <c r="CA1775" s="31" t="s">
        <v>2483</v>
      </c>
      <c r="CB1775" s="31" t="s">
        <v>2519</v>
      </c>
      <c r="CC1775" s="31">
        <v>1</v>
      </c>
      <c r="CD1775" s="31">
        <v>1</v>
      </c>
      <c r="CE1775" s="31" t="s">
        <v>20085</v>
      </c>
      <c r="CF1775" s="31"/>
      <c r="CG1775" s="31"/>
      <c r="CH1775" s="31"/>
      <c r="CI1775" s="31"/>
      <c r="CJ1775" s="31"/>
      <c r="CK1775" s="31"/>
      <c r="CL1775" s="31" t="s">
        <v>36773</v>
      </c>
      <c r="CM1775" s="31" t="s">
        <v>33854</v>
      </c>
      <c r="CN1775" s="31">
        <v>127</v>
      </c>
      <c r="CO1775" s="31" t="s">
        <v>36797</v>
      </c>
      <c r="CP1775" s="31" t="s">
        <v>33854</v>
      </c>
      <c r="CQ1775" s="31">
        <v>127</v>
      </c>
      <c r="CR1775" s="31">
        <v>4675</v>
      </c>
      <c r="CS1775" s="31" t="s">
        <v>8290</v>
      </c>
      <c r="CT1775" s="31"/>
      <c r="CU1775" s="31" t="s">
        <v>8289</v>
      </c>
      <c r="CV1775" s="31"/>
      <c r="CW1775" s="31"/>
      <c r="CX1775" s="31"/>
      <c r="CY1775" s="31"/>
      <c r="CZ1775" s="31"/>
      <c r="DA1775" s="31"/>
      <c r="DB1775" s="31" t="s">
        <v>15747</v>
      </c>
      <c r="DC1775" s="31" t="s">
        <v>15748</v>
      </c>
      <c r="DD1775" s="31" t="s">
        <v>15746</v>
      </c>
      <c r="DE1775" s="31"/>
      <c r="DF1775" s="31"/>
      <c r="DG1775" s="31"/>
      <c r="DH1775" s="31"/>
      <c r="DI1775" s="31" t="s">
        <v>24822</v>
      </c>
      <c r="DJ1775" s="31" t="s">
        <v>24823</v>
      </c>
      <c r="DK1775" s="31"/>
      <c r="DL1775" s="31"/>
      <c r="DM1775" s="38" t="s">
        <v>9530</v>
      </c>
      <c r="DN1775" s="38"/>
      <c r="DO1775" s="35">
        <v>0</v>
      </c>
      <c r="DP1775" s="31" t="s">
        <v>14877</v>
      </c>
      <c r="DQ1775" s="31" t="s">
        <v>5414</v>
      </c>
      <c r="DR1775" s="31"/>
      <c r="DS1775" s="31" t="s">
        <v>27159</v>
      </c>
      <c r="DT1775" s="31" t="s">
        <v>28142</v>
      </c>
      <c r="DU1775" s="31">
        <v>3</v>
      </c>
      <c r="DV1775" s="31" t="s">
        <v>32167</v>
      </c>
      <c r="DW1775" s="31" t="s">
        <v>1759</v>
      </c>
      <c r="DX1775" s="31" t="s">
        <v>7980</v>
      </c>
      <c r="DY1775" s="31" t="s">
        <v>32397</v>
      </c>
      <c r="DZ1775" s="31" t="s">
        <v>32398</v>
      </c>
      <c r="EA1775" s="31"/>
      <c r="EB1775" s="31">
        <v>1181392</v>
      </c>
      <c r="EC1775" s="31" t="s">
        <v>40168</v>
      </c>
      <c r="ED1775" s="31" t="s">
        <v>41101</v>
      </c>
      <c r="EE1775" s="31"/>
      <c r="EF1775" s="31"/>
      <c r="EG1775" s="31"/>
      <c r="EH1775" s="31"/>
      <c r="EI1775" s="31"/>
      <c r="EJ1775" s="31"/>
    </row>
    <row r="1776" spans="1:140" ht="23.25" customHeight="1">
      <c r="A1776" s="25">
        <v>1774</v>
      </c>
      <c r="B1776" s="30" t="s">
        <v>24300</v>
      </c>
      <c r="C1776" s="31">
        <v>570026099</v>
      </c>
      <c r="D1776" s="30" t="s">
        <v>1831</v>
      </c>
      <c r="E1776" s="30"/>
      <c r="F1776" s="30" t="s">
        <v>36254</v>
      </c>
      <c r="G1776" s="31">
        <f t="shared" si="255"/>
        <v>58</v>
      </c>
      <c r="H1776" s="72">
        <f t="shared" si="256"/>
        <v>50526</v>
      </c>
      <c r="I1776" s="30"/>
      <c r="J1776" s="30" t="s">
        <v>34084</v>
      </c>
      <c r="K1776" s="30" t="s">
        <v>4318</v>
      </c>
      <c r="L1776" s="31" t="s">
        <v>4318</v>
      </c>
      <c r="M1776" s="31" t="s">
        <v>3186</v>
      </c>
      <c r="N1776" s="31" t="s">
        <v>4008</v>
      </c>
      <c r="O1776" s="31" t="s">
        <v>4320</v>
      </c>
      <c r="P1776" s="31" t="s">
        <v>15640</v>
      </c>
      <c r="Q1776" s="31"/>
      <c r="R1776" s="31">
        <v>14</v>
      </c>
      <c r="S1776" s="31">
        <v>0</v>
      </c>
      <c r="T1776" s="31"/>
      <c r="U1776" s="31">
        <v>375</v>
      </c>
      <c r="V1776" s="31"/>
      <c r="W1776" s="31" t="s">
        <v>1698</v>
      </c>
      <c r="X1776" s="31" t="s">
        <v>3641</v>
      </c>
      <c r="Y1776" s="31">
        <f t="shared" ca="1" si="257"/>
        <v>43</v>
      </c>
      <c r="Z1776" s="31" t="str">
        <f t="shared" ca="1" si="258"/>
        <v>36-45</v>
      </c>
      <c r="AA1776" s="31"/>
      <c r="AB1776" s="31" t="s">
        <v>11144</v>
      </c>
      <c r="AC1776" s="31" t="s">
        <v>34145</v>
      </c>
      <c r="AD1776" s="31" t="s">
        <v>34145</v>
      </c>
      <c r="AE1776" s="31"/>
      <c r="AF1776" s="31" t="s">
        <v>24701</v>
      </c>
      <c r="AG1776" s="31" t="s">
        <v>4322</v>
      </c>
      <c r="AH1776" s="31" t="s">
        <v>4322</v>
      </c>
      <c r="AI1776" s="31" t="s">
        <v>908</v>
      </c>
      <c r="AJ1776" s="31">
        <v>99045</v>
      </c>
      <c r="AK1776" s="31" t="s">
        <v>775</v>
      </c>
      <c r="AL1776" s="31" t="s">
        <v>1836</v>
      </c>
      <c r="AM1776" s="31" t="s">
        <v>776</v>
      </c>
      <c r="AN1776" s="31"/>
      <c r="AO1776" s="31"/>
      <c r="AP1776" s="31" t="s">
        <v>18118</v>
      </c>
      <c r="AQ1776" s="31" t="s">
        <v>3892</v>
      </c>
      <c r="AR1776" s="31" t="s">
        <v>34145</v>
      </c>
      <c r="AS1776" s="31" t="s">
        <v>34145</v>
      </c>
      <c r="AT1776" s="31" t="s">
        <v>39981</v>
      </c>
      <c r="AU1776" s="31"/>
      <c r="AV1776" s="31" t="s">
        <v>20034</v>
      </c>
      <c r="AW1776" s="31" t="s">
        <v>23513</v>
      </c>
      <c r="AX1776" s="29">
        <f t="shared" si="262"/>
        <v>46418</v>
      </c>
      <c r="AY1776" s="31" t="s">
        <v>26346</v>
      </c>
      <c r="AZ1776" s="31" t="s">
        <v>2622</v>
      </c>
      <c r="BA1776" s="30" t="s">
        <v>18118</v>
      </c>
      <c r="BB1776" s="31" t="s">
        <v>20104</v>
      </c>
      <c r="BC1776" s="31" t="s">
        <v>8024</v>
      </c>
      <c r="BD1776" s="31" t="s">
        <v>1759</v>
      </c>
      <c r="BE1776" s="31" t="s">
        <v>7969</v>
      </c>
      <c r="BF1776" s="31" t="s">
        <v>20034</v>
      </c>
      <c r="BG1776" s="31"/>
      <c r="BH1776" s="31"/>
      <c r="BI1776" s="31" t="s">
        <v>8136</v>
      </c>
      <c r="BJ1776" s="31" t="s">
        <v>3185</v>
      </c>
      <c r="BK1776" s="31" t="str">
        <f t="shared" si="254"/>
        <v>III/c</v>
      </c>
      <c r="BL1776" s="31" t="s">
        <v>8077</v>
      </c>
      <c r="BM1776" s="31"/>
      <c r="BN1776" s="31"/>
      <c r="BO1776" s="31"/>
      <c r="BP1776" s="31" t="s">
        <v>1498</v>
      </c>
      <c r="BQ1776" s="31" t="s">
        <v>3185</v>
      </c>
      <c r="BR1776" s="31" t="s">
        <v>17826</v>
      </c>
      <c r="BS1776" s="31" t="s">
        <v>29956</v>
      </c>
      <c r="BT1776" s="31" t="s">
        <v>1172</v>
      </c>
      <c r="BU1776" s="31"/>
      <c r="BV1776" s="31" t="s">
        <v>3372</v>
      </c>
      <c r="BW1776" s="31">
        <f t="shared" ca="1" si="260"/>
        <v>14</v>
      </c>
      <c r="BX1776" s="78">
        <f t="shared" ca="1" si="261"/>
        <v>3</v>
      </c>
      <c r="BY1776" s="31"/>
      <c r="BZ1776" s="31"/>
      <c r="CA1776" s="31" t="s">
        <v>2483</v>
      </c>
      <c r="CB1776" s="31" t="s">
        <v>2519</v>
      </c>
      <c r="CC1776" s="31">
        <v>1</v>
      </c>
      <c r="CD1776" s="31">
        <v>1</v>
      </c>
      <c r="CE1776" s="31" t="s">
        <v>20085</v>
      </c>
      <c r="CF1776" s="31"/>
      <c r="CG1776" s="31"/>
      <c r="CH1776" s="31"/>
      <c r="CI1776" s="31"/>
      <c r="CJ1776" s="31"/>
      <c r="CK1776" s="31"/>
      <c r="CL1776" s="31" t="s">
        <v>39416</v>
      </c>
      <c r="CM1776" s="31" t="s">
        <v>36244</v>
      </c>
      <c r="CN1776" s="31" t="s">
        <v>36751</v>
      </c>
      <c r="CO1776" s="31" t="s">
        <v>39557</v>
      </c>
      <c r="CP1776" s="31" t="s">
        <v>36244</v>
      </c>
      <c r="CQ1776" s="31" t="s">
        <v>36751</v>
      </c>
      <c r="CR1776" s="31">
        <v>4263</v>
      </c>
      <c r="CS1776" s="31" t="s">
        <v>877</v>
      </c>
      <c r="CT1776" s="31"/>
      <c r="CU1776" s="31" t="s">
        <v>2916</v>
      </c>
      <c r="CV1776" s="31" t="s">
        <v>8357</v>
      </c>
      <c r="CW1776" s="31" t="s">
        <v>8358</v>
      </c>
      <c r="CX1776" s="31" t="s">
        <v>8346</v>
      </c>
      <c r="CY1776" s="31"/>
      <c r="CZ1776" s="31"/>
      <c r="DA1776" s="31"/>
      <c r="DB1776" s="31" t="s">
        <v>15744</v>
      </c>
      <c r="DC1776" s="31" t="s">
        <v>15745</v>
      </c>
      <c r="DD1776" s="31" t="s">
        <v>15746</v>
      </c>
      <c r="DE1776" s="31"/>
      <c r="DF1776" s="31"/>
      <c r="DG1776" s="31"/>
      <c r="DH1776" s="31"/>
      <c r="DI1776" s="31" t="s">
        <v>24822</v>
      </c>
      <c r="DJ1776" s="31" t="s">
        <v>24823</v>
      </c>
      <c r="DK1776" s="31"/>
      <c r="DL1776" s="31"/>
      <c r="DM1776" s="38" t="s">
        <v>9404</v>
      </c>
      <c r="DN1776" s="38"/>
      <c r="DO1776" s="35">
        <v>0</v>
      </c>
      <c r="DP1776" s="31" t="s">
        <v>12763</v>
      </c>
      <c r="DQ1776" s="31" t="s">
        <v>12762</v>
      </c>
      <c r="DR1776" s="31" t="s">
        <v>20655</v>
      </c>
      <c r="DS1776" s="31" t="s">
        <v>27044</v>
      </c>
      <c r="DT1776" s="31" t="s">
        <v>28096</v>
      </c>
      <c r="DU1776" s="31">
        <v>3</v>
      </c>
      <c r="DV1776" s="31" t="s">
        <v>32167</v>
      </c>
      <c r="DW1776" s="31" t="s">
        <v>1759</v>
      </c>
      <c r="DX1776" s="31" t="s">
        <v>1759</v>
      </c>
      <c r="DY1776" s="52" t="s">
        <v>37027</v>
      </c>
      <c r="DZ1776" s="52" t="s">
        <v>36110</v>
      </c>
      <c r="EA1776" s="52" t="s">
        <v>26090</v>
      </c>
      <c r="EB1776" s="31">
        <v>942463</v>
      </c>
      <c r="EC1776" s="31" t="s">
        <v>40168</v>
      </c>
      <c r="ED1776" s="31" t="s">
        <v>41101</v>
      </c>
      <c r="EE1776" s="31"/>
      <c r="EF1776" s="31"/>
      <c r="EG1776" s="31"/>
      <c r="EH1776" s="31"/>
      <c r="EI1776" s="31"/>
      <c r="EJ1776" s="31"/>
    </row>
    <row r="1777" spans="1:140" ht="23.25" customHeight="1">
      <c r="A1777" s="25">
        <v>1775</v>
      </c>
      <c r="B1777" s="30" t="s">
        <v>40479</v>
      </c>
      <c r="C1777" s="31">
        <v>140208295</v>
      </c>
      <c r="D1777" s="30" t="s">
        <v>24</v>
      </c>
      <c r="E1777" s="30"/>
      <c r="F1777" s="30" t="s">
        <v>36254</v>
      </c>
      <c r="G1777" s="31">
        <f t="shared" si="255"/>
        <v>58</v>
      </c>
      <c r="H1777" s="72">
        <f t="shared" si="256"/>
        <v>45323</v>
      </c>
      <c r="I1777" s="30"/>
      <c r="J1777" s="30" t="s">
        <v>34084</v>
      </c>
      <c r="K1777" s="30" t="s">
        <v>4318</v>
      </c>
      <c r="L1777" s="31" t="s">
        <v>4318</v>
      </c>
      <c r="M1777" s="31" t="s">
        <v>3186</v>
      </c>
      <c r="N1777" s="31" t="s">
        <v>5797</v>
      </c>
      <c r="O1777" s="31" t="s">
        <v>5271</v>
      </c>
      <c r="P1777" s="31" t="s">
        <v>8638</v>
      </c>
      <c r="Q1777" s="31"/>
      <c r="R1777" s="31">
        <v>28</v>
      </c>
      <c r="S1777" s="31">
        <v>0</v>
      </c>
      <c r="T1777" s="31"/>
      <c r="U1777" s="31">
        <v>854</v>
      </c>
      <c r="V1777" s="31"/>
      <c r="W1777" s="31" t="s">
        <v>980</v>
      </c>
      <c r="X1777" s="31" t="s">
        <v>5629</v>
      </c>
      <c r="Y1777" s="31" t="e">
        <f t="shared" ca="1" si="257"/>
        <v>#VALUE!</v>
      </c>
      <c r="Z1777" s="31" t="e">
        <f t="shared" ca="1" si="258"/>
        <v>#VALUE!</v>
      </c>
      <c r="AA1777" s="31"/>
      <c r="AB1777" s="31" t="s">
        <v>19228</v>
      </c>
      <c r="AC1777" s="31" t="s">
        <v>34145</v>
      </c>
      <c r="AD1777" s="31" t="s">
        <v>34145</v>
      </c>
      <c r="AE1777" s="31"/>
      <c r="AF1777" s="31" t="s">
        <v>24701</v>
      </c>
      <c r="AG1777" s="31" t="s">
        <v>4322</v>
      </c>
      <c r="AH1777" s="31" t="s">
        <v>4322</v>
      </c>
      <c r="AI1777" s="31" t="s">
        <v>908</v>
      </c>
      <c r="AJ1777" s="31" t="s">
        <v>31420</v>
      </c>
      <c r="AK1777" s="52" t="s">
        <v>40480</v>
      </c>
      <c r="AL1777" s="31" t="s">
        <v>22732</v>
      </c>
      <c r="AM1777" s="31" t="s">
        <v>11621</v>
      </c>
      <c r="AN1777" s="31"/>
      <c r="AO1777" s="52" t="s">
        <v>35745</v>
      </c>
      <c r="AP1777" s="31" t="s">
        <v>4434</v>
      </c>
      <c r="AQ1777" s="31" t="s">
        <v>4939</v>
      </c>
      <c r="AR1777" s="31" t="s">
        <v>34145</v>
      </c>
      <c r="AS1777" s="31" t="s">
        <v>34145</v>
      </c>
      <c r="AT1777" s="31" t="str">
        <f>_xlfn.IFNA(VLOOKUP(D1777,'[1]5. 1 Mei 2022'!$C$7:$F$60,4,FALSE),"")</f>
        <v/>
      </c>
      <c r="AU1777" s="31"/>
      <c r="AV1777" s="31" t="s">
        <v>20034</v>
      </c>
      <c r="AW1777" s="31"/>
      <c r="AX1777" s="29">
        <f t="shared" si="262"/>
        <v>1903</v>
      </c>
      <c r="AY1777" s="31" t="s">
        <v>26346</v>
      </c>
      <c r="AZ1777" s="31" t="s">
        <v>6484</v>
      </c>
      <c r="BA1777" s="30" t="s">
        <v>4434</v>
      </c>
      <c r="BB1777" s="31"/>
      <c r="BC1777" s="31"/>
      <c r="BD1777" s="31" t="s">
        <v>1759</v>
      </c>
      <c r="BE1777" s="31" t="s">
        <v>7969</v>
      </c>
      <c r="BF1777" s="31" t="s">
        <v>20034</v>
      </c>
      <c r="BG1777" s="31"/>
      <c r="BH1777" s="31"/>
      <c r="BI1777" s="31" t="s">
        <v>8136</v>
      </c>
      <c r="BJ1777" s="31" t="s">
        <v>3185</v>
      </c>
      <c r="BK1777" s="31" t="str">
        <f t="shared" si="254"/>
        <v>III/d</v>
      </c>
      <c r="BL1777" s="31" t="s">
        <v>8077</v>
      </c>
      <c r="BM1777" s="31"/>
      <c r="BN1777" s="31"/>
      <c r="BO1777" s="31"/>
      <c r="BP1777" s="31" t="s">
        <v>1498</v>
      </c>
      <c r="BQ1777" s="31" t="s">
        <v>3185</v>
      </c>
      <c r="BR1777" s="31" t="s">
        <v>8283</v>
      </c>
      <c r="BS1777" s="31" t="s">
        <v>15243</v>
      </c>
      <c r="BT1777" s="31" t="s">
        <v>4228</v>
      </c>
      <c r="BU1777" s="31"/>
      <c r="BV1777" s="31" t="s">
        <v>4193</v>
      </c>
      <c r="BW1777" s="31">
        <f t="shared" ca="1" si="260"/>
        <v>37</v>
      </c>
      <c r="BX1777" s="78">
        <f t="shared" ca="1" si="261"/>
        <v>3</v>
      </c>
      <c r="BY1777" s="31"/>
      <c r="BZ1777" s="31"/>
      <c r="CA1777" s="31" t="s">
        <v>2483</v>
      </c>
      <c r="CB1777" s="31" t="s">
        <v>2519</v>
      </c>
      <c r="CC1777" s="31">
        <v>2</v>
      </c>
      <c r="CD1777" s="31">
        <v>1</v>
      </c>
      <c r="CE1777" s="31" t="s">
        <v>20085</v>
      </c>
      <c r="CF1777" s="31"/>
      <c r="CG1777" s="31">
        <v>2005</v>
      </c>
      <c r="CH1777" s="31">
        <v>2005</v>
      </c>
      <c r="CI1777" s="31">
        <v>2009</v>
      </c>
      <c r="CJ1777" s="31" t="s">
        <v>7135</v>
      </c>
      <c r="CK1777" s="31"/>
      <c r="CL1777" s="31" t="s">
        <v>28369</v>
      </c>
      <c r="CM1777" s="31" t="s">
        <v>28368</v>
      </c>
      <c r="CN1777" s="31">
        <v>124</v>
      </c>
      <c r="CO1777" s="31" t="s">
        <v>28367</v>
      </c>
      <c r="CP1777" s="31" t="s">
        <v>28368</v>
      </c>
      <c r="CQ1777" s="31">
        <v>124</v>
      </c>
      <c r="CR1777" s="31">
        <v>3114</v>
      </c>
      <c r="CS1777" s="31" t="s">
        <v>22126</v>
      </c>
      <c r="CT1777" s="31"/>
      <c r="CU1777" s="31"/>
      <c r="CV1777" s="31"/>
      <c r="CW1777" s="31"/>
      <c r="CX1777" s="31"/>
      <c r="CY1777" s="31"/>
      <c r="CZ1777" s="31"/>
      <c r="DA1777" s="31"/>
      <c r="DB1777" s="31" t="s">
        <v>15747</v>
      </c>
      <c r="DC1777" s="31" t="s">
        <v>15749</v>
      </c>
      <c r="DD1777" s="31" t="s">
        <v>15746</v>
      </c>
      <c r="DE1777" s="31"/>
      <c r="DF1777" s="31"/>
      <c r="DG1777" s="31"/>
      <c r="DH1777" s="31"/>
      <c r="DI1777" s="31" t="s">
        <v>24822</v>
      </c>
      <c r="DJ1777" s="31" t="s">
        <v>24823</v>
      </c>
      <c r="DK1777" s="31" t="s">
        <v>25645</v>
      </c>
      <c r="DL1777" s="31" t="s">
        <v>13888</v>
      </c>
      <c r="DM1777" s="38" t="s">
        <v>9575</v>
      </c>
      <c r="DN1777" s="38"/>
      <c r="DO1777" s="35" t="s">
        <v>20730</v>
      </c>
      <c r="DP1777" s="31" t="s">
        <v>13623</v>
      </c>
      <c r="DQ1777" s="31" t="s">
        <v>20729</v>
      </c>
      <c r="DR1777" s="31"/>
      <c r="DS1777" s="31" t="s">
        <v>27212</v>
      </c>
      <c r="DT1777" s="31" t="s">
        <v>38150</v>
      </c>
      <c r="DU1777" s="31">
        <v>3</v>
      </c>
      <c r="DV1777" s="31" t="s">
        <v>32167</v>
      </c>
      <c r="DW1777" s="31" t="s">
        <v>1759</v>
      </c>
      <c r="DX1777" s="31" t="s">
        <v>1759</v>
      </c>
      <c r="DY1777" s="31" t="s">
        <v>39628</v>
      </c>
      <c r="DZ1777" s="52" t="s">
        <v>39624</v>
      </c>
      <c r="EA1777" s="52" t="s">
        <v>28993</v>
      </c>
      <c r="EB1777" s="31">
        <v>0</v>
      </c>
      <c r="EC1777" s="31" t="s">
        <v>40168</v>
      </c>
      <c r="ED1777" s="31" t="s">
        <v>41101</v>
      </c>
      <c r="EE1777" s="31"/>
      <c r="EF1777" s="31"/>
      <c r="EG1777" s="31"/>
      <c r="EH1777" s="31"/>
      <c r="EI1777" s="31"/>
      <c r="EJ1777" s="31"/>
    </row>
    <row r="1778" spans="1:140" ht="23.25" customHeight="1">
      <c r="A1778" s="25">
        <v>1776</v>
      </c>
      <c r="B1778" s="30" t="s">
        <v>24360</v>
      </c>
      <c r="C1778" s="31">
        <v>140222572</v>
      </c>
      <c r="D1778" s="30" t="s">
        <v>420</v>
      </c>
      <c r="E1778" s="30"/>
      <c r="F1778" s="30" t="s">
        <v>36254</v>
      </c>
      <c r="G1778" s="31">
        <f t="shared" si="255"/>
        <v>58</v>
      </c>
      <c r="H1778" s="72">
        <f t="shared" si="256"/>
        <v>45231</v>
      </c>
      <c r="I1778" s="30"/>
      <c r="J1778" s="30" t="s">
        <v>34084</v>
      </c>
      <c r="K1778" s="30" t="s">
        <v>4318</v>
      </c>
      <c r="L1778" s="31" t="s">
        <v>4318</v>
      </c>
      <c r="M1778" s="31" t="s">
        <v>3186</v>
      </c>
      <c r="N1778" s="31" t="s">
        <v>5797</v>
      </c>
      <c r="O1778" s="31" t="s">
        <v>5271</v>
      </c>
      <c r="P1778" s="31" t="s">
        <v>3499</v>
      </c>
      <c r="Q1778" s="31"/>
      <c r="R1778" s="31">
        <v>28</v>
      </c>
      <c r="S1778" s="31">
        <v>0</v>
      </c>
      <c r="T1778" s="31"/>
      <c r="U1778" s="31">
        <v>1000</v>
      </c>
      <c r="V1778" s="31"/>
      <c r="W1778" s="31" t="s">
        <v>6910</v>
      </c>
      <c r="X1778" s="31" t="s">
        <v>2374</v>
      </c>
      <c r="Y1778" s="31">
        <f t="shared" ca="1" si="257"/>
        <v>58</v>
      </c>
      <c r="Z1778" s="31" t="str">
        <f t="shared" ca="1" si="258"/>
        <v>46-58</v>
      </c>
      <c r="AA1778" s="31"/>
      <c r="AB1778" s="31" t="s">
        <v>11144</v>
      </c>
      <c r="AC1778" s="31" t="s">
        <v>34145</v>
      </c>
      <c r="AD1778" s="31" t="s">
        <v>34145</v>
      </c>
      <c r="AE1778" s="31"/>
      <c r="AF1778" s="31" t="s">
        <v>24701</v>
      </c>
      <c r="AG1778" s="31" t="s">
        <v>4322</v>
      </c>
      <c r="AH1778" s="31" t="s">
        <v>4322</v>
      </c>
      <c r="AI1778" s="31" t="s">
        <v>908</v>
      </c>
      <c r="AJ1778" s="31">
        <v>97129</v>
      </c>
      <c r="AK1778" s="31" t="s">
        <v>2816</v>
      </c>
      <c r="AL1778" s="31" t="s">
        <v>4977</v>
      </c>
      <c r="AM1778" s="31" t="s">
        <v>4978</v>
      </c>
      <c r="AN1778" s="31"/>
      <c r="AO1778" s="31"/>
      <c r="AP1778" s="31" t="s">
        <v>4434</v>
      </c>
      <c r="AQ1778" s="31" t="s">
        <v>16039</v>
      </c>
      <c r="AR1778" s="31" t="s">
        <v>34145</v>
      </c>
      <c r="AS1778" s="31" t="s">
        <v>34145</v>
      </c>
      <c r="AT1778" s="31" t="str">
        <f>_xlfn.IFNA(VLOOKUP(D1778,'[1]5. 1 Mei 2022'!$C$7:$F$60,4,FALSE),"")</f>
        <v/>
      </c>
      <c r="AU1778" s="31"/>
      <c r="AV1778" s="31" t="s">
        <v>20033</v>
      </c>
      <c r="AW1778" s="31" t="s">
        <v>16039</v>
      </c>
      <c r="AX1778" s="29">
        <f t="shared" si="262"/>
        <v>45794</v>
      </c>
      <c r="AY1778" s="31" t="s">
        <v>26346</v>
      </c>
      <c r="AZ1778" s="31" t="s">
        <v>6484</v>
      </c>
      <c r="BA1778" s="30" t="s">
        <v>4434</v>
      </c>
      <c r="BB1778" s="31" t="s">
        <v>26020</v>
      </c>
      <c r="BC1778" s="31"/>
      <c r="BD1778" s="31" t="s">
        <v>7997</v>
      </c>
      <c r="BE1778" s="31" t="s">
        <v>7969</v>
      </c>
      <c r="BF1778" s="31" t="s">
        <v>20033</v>
      </c>
      <c r="BG1778" s="31"/>
      <c r="BH1778" s="31"/>
      <c r="BI1778" s="31" t="s">
        <v>8136</v>
      </c>
      <c r="BJ1778" s="31" t="s">
        <v>3185</v>
      </c>
      <c r="BK1778" s="31" t="str">
        <f t="shared" si="254"/>
        <v>III/d</v>
      </c>
      <c r="BL1778" s="31" t="s">
        <v>8077</v>
      </c>
      <c r="BM1778" s="31"/>
      <c r="BN1778" s="31"/>
      <c r="BO1778" s="31"/>
      <c r="BP1778" s="31" t="s">
        <v>1498</v>
      </c>
      <c r="BQ1778" s="31" t="s">
        <v>3185</v>
      </c>
      <c r="BR1778" s="31" t="s">
        <v>12431</v>
      </c>
      <c r="BS1778" s="31" t="s">
        <v>16813</v>
      </c>
      <c r="BT1778" s="31" t="s">
        <v>4192</v>
      </c>
      <c r="BU1778" s="31"/>
      <c r="BV1778" s="31" t="s">
        <v>788</v>
      </c>
      <c r="BW1778" s="31">
        <f t="shared" ca="1" si="260"/>
        <v>36</v>
      </c>
      <c r="BX1778" s="78">
        <f t="shared" ca="1" si="261"/>
        <v>7</v>
      </c>
      <c r="BY1778" s="31"/>
      <c r="BZ1778" s="31"/>
      <c r="CA1778" s="31" t="s">
        <v>2483</v>
      </c>
      <c r="CB1778" s="31" t="s">
        <v>2519</v>
      </c>
      <c r="CC1778" s="31">
        <v>1</v>
      </c>
      <c r="CD1778" s="31">
        <v>1</v>
      </c>
      <c r="CE1778" s="31" t="s">
        <v>20085</v>
      </c>
      <c r="CF1778" s="31"/>
      <c r="CG1778" s="31"/>
      <c r="CH1778" s="31">
        <v>2010</v>
      </c>
      <c r="CI1778" s="31">
        <v>2010</v>
      </c>
      <c r="CJ1778" s="31"/>
      <c r="CK1778" s="31"/>
      <c r="CL1778" s="31" t="s">
        <v>22064</v>
      </c>
      <c r="CM1778" s="31" t="s">
        <v>22065</v>
      </c>
      <c r="CN1778" s="31">
        <v>123</v>
      </c>
      <c r="CO1778" s="31" t="s">
        <v>25404</v>
      </c>
      <c r="CP1778" s="31" t="s">
        <v>22065</v>
      </c>
      <c r="CQ1778" s="31">
        <v>123</v>
      </c>
      <c r="CR1778" s="31">
        <v>3497</v>
      </c>
      <c r="CS1778" s="31" t="s">
        <v>8315</v>
      </c>
      <c r="CT1778" s="31"/>
      <c r="CU1778" s="31" t="s">
        <v>8314</v>
      </c>
      <c r="CV1778" s="31" t="s">
        <v>8347</v>
      </c>
      <c r="CW1778" s="31" t="s">
        <v>8348</v>
      </c>
      <c r="CX1778" s="31" t="s">
        <v>8346</v>
      </c>
      <c r="CY1778" s="31"/>
      <c r="CZ1778" s="31"/>
      <c r="DA1778" s="31"/>
      <c r="DB1778" s="31" t="s">
        <v>15747</v>
      </c>
      <c r="DC1778" s="31" t="s">
        <v>15756</v>
      </c>
      <c r="DD1778" s="31" t="s">
        <v>15746</v>
      </c>
      <c r="DE1778" s="31"/>
      <c r="DF1778" s="31"/>
      <c r="DG1778" s="31"/>
      <c r="DH1778" s="31"/>
      <c r="DI1778" s="31" t="s">
        <v>24822</v>
      </c>
      <c r="DJ1778" s="31" t="s">
        <v>24823</v>
      </c>
      <c r="DK1778" s="31" t="s">
        <v>25642</v>
      </c>
      <c r="DL1778" s="31" t="s">
        <v>25643</v>
      </c>
      <c r="DM1778" s="38" t="s">
        <v>9466</v>
      </c>
      <c r="DN1778" s="38"/>
      <c r="DO1778" s="35">
        <v>0</v>
      </c>
      <c r="DP1778" s="31" t="s">
        <v>13090</v>
      </c>
      <c r="DQ1778" s="31" t="s">
        <v>20858</v>
      </c>
      <c r="DR1778" s="31"/>
      <c r="DS1778" s="31" t="s">
        <v>27106</v>
      </c>
      <c r="DT1778" s="31" t="s">
        <v>38151</v>
      </c>
      <c r="DU1778" s="31">
        <v>1</v>
      </c>
      <c r="DV1778" s="31" t="s">
        <v>32165</v>
      </c>
      <c r="DW1778" s="31" t="s">
        <v>7997</v>
      </c>
      <c r="DX1778" s="31" t="s">
        <v>7997</v>
      </c>
      <c r="DY1778" s="31" t="s">
        <v>25337</v>
      </c>
      <c r="DZ1778" s="31" t="s">
        <v>25334</v>
      </c>
      <c r="EA1778" s="31"/>
      <c r="EB1778" s="31">
        <v>0</v>
      </c>
      <c r="EC1778" s="31" t="s">
        <v>40168</v>
      </c>
      <c r="ED1778" s="31" t="s">
        <v>41101</v>
      </c>
      <c r="EE1778" s="31"/>
      <c r="EF1778" s="31"/>
      <c r="EG1778" s="31"/>
      <c r="EH1778" s="31"/>
      <c r="EI1778" s="31"/>
      <c r="EJ1778" s="31"/>
    </row>
    <row r="1779" spans="1:140" ht="23.25" customHeight="1">
      <c r="A1779" s="25">
        <v>1777</v>
      </c>
      <c r="B1779" s="30" t="s">
        <v>12275</v>
      </c>
      <c r="C1779" s="31">
        <v>140303004</v>
      </c>
      <c r="D1779" s="30" t="s">
        <v>206</v>
      </c>
      <c r="E1779" s="30"/>
      <c r="F1779" s="30" t="s">
        <v>36254</v>
      </c>
      <c r="G1779" s="31">
        <f t="shared" si="255"/>
        <v>58</v>
      </c>
      <c r="H1779" s="72">
        <f t="shared" si="256"/>
        <v>47635</v>
      </c>
      <c r="I1779" s="30"/>
      <c r="J1779" s="30" t="s">
        <v>34084</v>
      </c>
      <c r="K1779" s="30" t="s">
        <v>4318</v>
      </c>
      <c r="L1779" s="31" t="s">
        <v>4318</v>
      </c>
      <c r="M1779" s="31" t="s">
        <v>6378</v>
      </c>
      <c r="N1779" s="31" t="s">
        <v>5797</v>
      </c>
      <c r="O1779" s="31" t="s">
        <v>5271</v>
      </c>
      <c r="P1779" s="31" t="s">
        <v>20080</v>
      </c>
      <c r="Q1779" s="31"/>
      <c r="R1779" s="31">
        <v>24</v>
      </c>
      <c r="S1779" s="31">
        <v>0</v>
      </c>
      <c r="T1779" s="31"/>
      <c r="U1779" s="31">
        <v>1335</v>
      </c>
      <c r="V1779" s="31"/>
      <c r="W1779" s="31" t="s">
        <v>4644</v>
      </c>
      <c r="X1779" s="31" t="s">
        <v>5737</v>
      </c>
      <c r="Y1779" s="31" t="e">
        <f t="shared" ca="1" si="257"/>
        <v>#VALUE!</v>
      </c>
      <c r="Z1779" s="31" t="e">
        <f t="shared" ca="1" si="258"/>
        <v>#VALUE!</v>
      </c>
      <c r="AA1779" s="31"/>
      <c r="AB1779" s="31" t="s">
        <v>11142</v>
      </c>
      <c r="AC1779" s="31" t="s">
        <v>34145</v>
      </c>
      <c r="AD1779" s="31" t="s">
        <v>34145</v>
      </c>
      <c r="AE1779" s="31"/>
      <c r="AF1779" s="31" t="s">
        <v>24701</v>
      </c>
      <c r="AG1779" s="31" t="s">
        <v>5852</v>
      </c>
      <c r="AH1779" s="31" t="s">
        <v>4322</v>
      </c>
      <c r="AI1779" s="31" t="s">
        <v>908</v>
      </c>
      <c r="AJ1779" s="31">
        <v>99029</v>
      </c>
      <c r="AK1779" s="31" t="s">
        <v>3321</v>
      </c>
      <c r="AL1779" s="31">
        <v>37630</v>
      </c>
      <c r="AM1779" s="31" t="s">
        <v>4517</v>
      </c>
      <c r="AN1779" s="31"/>
      <c r="AO1779" s="31"/>
      <c r="AP1779" s="31" t="s">
        <v>3619</v>
      </c>
      <c r="AQ1779" s="31"/>
      <c r="AR1779" s="31" t="s">
        <v>34145</v>
      </c>
      <c r="AS1779" s="31" t="s">
        <v>34145</v>
      </c>
      <c r="AT1779" s="31" t="str">
        <f>_xlfn.IFNA(VLOOKUP(D1779,'[1]5. 1 Mei 2022'!$C$7:$F$60,4,FALSE),"")</f>
        <v/>
      </c>
      <c r="AU1779" s="31"/>
      <c r="AV1779" s="31" t="s">
        <v>20033</v>
      </c>
      <c r="AW1779" s="31" t="s">
        <v>7696</v>
      </c>
      <c r="AX1779" s="29">
        <f t="shared" si="262"/>
        <v>44371</v>
      </c>
      <c r="AY1779" s="31" t="s">
        <v>26346</v>
      </c>
      <c r="AZ1779" s="31" t="s">
        <v>225</v>
      </c>
      <c r="BA1779" s="30" t="s">
        <v>3619</v>
      </c>
      <c r="BB1779" s="31" t="s">
        <v>17505</v>
      </c>
      <c r="BC1779" s="31"/>
      <c r="BD1779" s="31" t="s">
        <v>7997</v>
      </c>
      <c r="BE1779" s="31" t="s">
        <v>7969</v>
      </c>
      <c r="BF1779" s="31" t="s">
        <v>20033</v>
      </c>
      <c r="BG1779" s="31"/>
      <c r="BH1779" s="31"/>
      <c r="BI1779" s="31" t="s">
        <v>8136</v>
      </c>
      <c r="BJ1779" s="31" t="s">
        <v>25034</v>
      </c>
      <c r="BK1779" s="31" t="str">
        <f t="shared" si="254"/>
        <v>III/d</v>
      </c>
      <c r="BL1779" s="31" t="s">
        <v>8077</v>
      </c>
      <c r="BM1779" s="31"/>
      <c r="BN1779" s="31"/>
      <c r="BO1779" s="31"/>
      <c r="BP1779" s="31" t="s">
        <v>1498</v>
      </c>
      <c r="BQ1779" s="31" t="s">
        <v>25034</v>
      </c>
      <c r="BR1779" s="31" t="s">
        <v>21597</v>
      </c>
      <c r="BS1779" s="31" t="s">
        <v>25035</v>
      </c>
      <c r="BT1779" s="31" t="s">
        <v>7167</v>
      </c>
      <c r="BU1779" s="31"/>
      <c r="BV1779" s="31" t="s">
        <v>6913</v>
      </c>
      <c r="BW1779" s="31">
        <f t="shared" ca="1" si="260"/>
        <v>31</v>
      </c>
      <c r="BX1779" s="78">
        <f t="shared" ca="1" si="261"/>
        <v>3</v>
      </c>
      <c r="BY1779" s="31"/>
      <c r="BZ1779" s="31"/>
      <c r="CA1779" s="31" t="s">
        <v>2483</v>
      </c>
      <c r="CB1779" s="31" t="s">
        <v>2519</v>
      </c>
      <c r="CC1779" s="31">
        <v>1</v>
      </c>
      <c r="CD1779" s="31">
        <v>1</v>
      </c>
      <c r="CE1779" s="31" t="s">
        <v>20085</v>
      </c>
      <c r="CF1779" s="31"/>
      <c r="CG1779" s="31"/>
      <c r="CH1779" s="31">
        <v>2009</v>
      </c>
      <c r="CI1779" s="31"/>
      <c r="CJ1779" s="31"/>
      <c r="CK1779" s="31"/>
      <c r="CL1779" s="31" t="s">
        <v>28497</v>
      </c>
      <c r="CM1779" s="31" t="s">
        <v>21947</v>
      </c>
      <c r="CN1779" s="31">
        <v>123</v>
      </c>
      <c r="CO1779" s="31" t="s">
        <v>25402</v>
      </c>
      <c r="CP1779" s="31" t="s">
        <v>21947</v>
      </c>
      <c r="CQ1779" s="31">
        <v>123</v>
      </c>
      <c r="CR1779" s="31">
        <v>3667</v>
      </c>
      <c r="CS1779" s="31" t="s">
        <v>10229</v>
      </c>
      <c r="CT1779" s="31" t="s">
        <v>10227</v>
      </c>
      <c r="CU1779" s="31" t="s">
        <v>3516</v>
      </c>
      <c r="CV1779" s="31" t="s">
        <v>10332</v>
      </c>
      <c r="CW1779" s="31" t="s">
        <v>11143</v>
      </c>
      <c r="CX1779" s="31" t="s">
        <v>10312</v>
      </c>
      <c r="CY1779" s="31"/>
      <c r="CZ1779" s="31"/>
      <c r="DA1779" s="31"/>
      <c r="DB1779" s="31" t="s">
        <v>11355</v>
      </c>
      <c r="DC1779" s="31" t="s">
        <v>11356</v>
      </c>
      <c r="DD1779" s="31" t="s">
        <v>10554</v>
      </c>
      <c r="DE1779" s="31"/>
      <c r="DF1779" s="31"/>
      <c r="DG1779" s="31"/>
      <c r="DH1779" s="31"/>
      <c r="DI1779" s="31" t="s">
        <v>10372</v>
      </c>
      <c r="DJ1779" s="31" t="s">
        <v>10240</v>
      </c>
      <c r="DK1779" s="31" t="s">
        <v>25642</v>
      </c>
      <c r="DL1779" s="31" t="s">
        <v>25643</v>
      </c>
      <c r="DM1779" s="38" t="s">
        <v>9563</v>
      </c>
      <c r="DN1779" s="38"/>
      <c r="DO1779" s="35">
        <v>0</v>
      </c>
      <c r="DP1779" s="31" t="s">
        <v>31338</v>
      </c>
      <c r="DQ1779" s="31" t="s">
        <v>19490</v>
      </c>
      <c r="DR1779" s="31"/>
      <c r="DS1779" s="31" t="s">
        <v>27201</v>
      </c>
      <c r="DT1779" s="31" t="s">
        <v>38152</v>
      </c>
      <c r="DU1779" s="31">
        <v>3</v>
      </c>
      <c r="DV1779" s="31" t="s">
        <v>32167</v>
      </c>
      <c r="DW1779" s="31" t="s">
        <v>7997</v>
      </c>
      <c r="DX1779" s="31" t="s">
        <v>7997</v>
      </c>
      <c r="DY1779" s="31">
        <v>2018</v>
      </c>
      <c r="DZ1779" s="31">
        <v>2018</v>
      </c>
      <c r="EA1779" s="31"/>
      <c r="EB1779" s="31">
        <v>0</v>
      </c>
      <c r="EC1779" s="31" t="s">
        <v>40168</v>
      </c>
      <c r="ED1779" s="31" t="s">
        <v>41101</v>
      </c>
      <c r="EE1779" s="31"/>
      <c r="EF1779" s="31"/>
      <c r="EG1779" s="31"/>
      <c r="EH1779" s="31"/>
      <c r="EI1779" s="31"/>
      <c r="EJ1779" s="31"/>
    </row>
    <row r="1780" spans="1:140" ht="23.25" customHeight="1">
      <c r="A1780" s="25">
        <v>1778</v>
      </c>
      <c r="B1780" s="30" t="s">
        <v>3160</v>
      </c>
      <c r="C1780" s="31" t="s">
        <v>7817</v>
      </c>
      <c r="D1780" s="30" t="s">
        <v>7817</v>
      </c>
      <c r="E1780" s="30"/>
      <c r="F1780" s="30" t="s">
        <v>36262</v>
      </c>
      <c r="G1780" s="31">
        <f t="shared" si="255"/>
        <v>58</v>
      </c>
      <c r="H1780" s="72">
        <f t="shared" si="256"/>
        <v>48092</v>
      </c>
      <c r="I1780" s="30"/>
      <c r="J1780" s="30" t="s">
        <v>34084</v>
      </c>
      <c r="K1780" s="30" t="s">
        <v>4318</v>
      </c>
      <c r="L1780" s="31" t="s">
        <v>4318</v>
      </c>
      <c r="M1780" s="31" t="s">
        <v>6378</v>
      </c>
      <c r="N1780" s="31" t="s">
        <v>5863</v>
      </c>
      <c r="O1780" s="31" t="s">
        <v>2485</v>
      </c>
      <c r="P1780" s="31" t="s">
        <v>21723</v>
      </c>
      <c r="Q1780" s="31"/>
      <c r="R1780" s="31">
        <v>22</v>
      </c>
      <c r="S1780" s="31">
        <v>1</v>
      </c>
      <c r="T1780" s="31"/>
      <c r="U1780" s="31">
        <v>1681</v>
      </c>
      <c r="V1780" s="31" t="s">
        <v>3460</v>
      </c>
      <c r="W1780" s="31" t="s">
        <v>6910</v>
      </c>
      <c r="X1780" s="31" t="s">
        <v>793</v>
      </c>
      <c r="Y1780" s="31">
        <f t="shared" ca="1" si="257"/>
        <v>50</v>
      </c>
      <c r="Z1780" s="31" t="str">
        <f t="shared" ca="1" si="258"/>
        <v>46-58</v>
      </c>
      <c r="AA1780" s="31"/>
      <c r="AB1780" s="31" t="s">
        <v>6912</v>
      </c>
      <c r="AC1780" s="31" t="s">
        <v>34153</v>
      </c>
      <c r="AD1780" s="31" t="s">
        <v>34194</v>
      </c>
      <c r="AE1780" s="31"/>
      <c r="AF1780" s="31" t="s">
        <v>24700</v>
      </c>
      <c r="AG1780" s="31" t="s">
        <v>7895</v>
      </c>
      <c r="AH1780" s="31" t="s">
        <v>7895</v>
      </c>
      <c r="AI1780" s="31" t="s">
        <v>40277</v>
      </c>
      <c r="AJ1780" s="31">
        <v>1688</v>
      </c>
      <c r="AK1780" s="31" t="s">
        <v>2269</v>
      </c>
      <c r="AL1780" s="31">
        <v>34487</v>
      </c>
      <c r="AM1780" s="31" t="s">
        <v>1049</v>
      </c>
      <c r="AN1780" s="31"/>
      <c r="AO1780" s="31"/>
      <c r="AP1780" s="31" t="s">
        <v>33022</v>
      </c>
      <c r="AQ1780" s="31" t="s">
        <v>19906</v>
      </c>
      <c r="AR1780" s="31" t="s">
        <v>34148</v>
      </c>
      <c r="AS1780" s="31" t="s">
        <v>34148</v>
      </c>
      <c r="AT1780" s="31" t="str">
        <f>_xlfn.IFNA(VLOOKUP(D1780,'[1]5. 1 Mei 2022'!$C$7:$F$60,4,FALSE),"")</f>
        <v/>
      </c>
      <c r="AU1780" s="31"/>
      <c r="AV1780" s="31" t="s">
        <v>22925</v>
      </c>
      <c r="AW1780" s="31" t="s">
        <v>19906</v>
      </c>
      <c r="AX1780" s="29">
        <f t="shared" si="262"/>
        <v>46180</v>
      </c>
      <c r="AY1780" s="31" t="s">
        <v>26346</v>
      </c>
      <c r="AZ1780" s="31" t="s">
        <v>33023</v>
      </c>
      <c r="BA1780" s="30" t="s">
        <v>33022</v>
      </c>
      <c r="BB1780" s="31"/>
      <c r="BC1780" s="31"/>
      <c r="BD1780" s="31" t="s">
        <v>30229</v>
      </c>
      <c r="BE1780" s="31" t="s">
        <v>7968</v>
      </c>
      <c r="BF1780" s="31" t="s">
        <v>22925</v>
      </c>
      <c r="BG1780" s="31"/>
      <c r="BH1780" s="31"/>
      <c r="BI1780" s="31"/>
      <c r="BJ1780" s="31" t="s">
        <v>23661</v>
      </c>
      <c r="BK1780" s="31" t="str">
        <f t="shared" si="254"/>
        <v>II/d</v>
      </c>
      <c r="BL1780" s="31" t="s">
        <v>8078</v>
      </c>
      <c r="BM1780" s="31"/>
      <c r="BN1780" s="31"/>
      <c r="BO1780" s="31"/>
      <c r="BP1780" s="31" t="s">
        <v>1498</v>
      </c>
      <c r="BQ1780" s="31"/>
      <c r="BR1780" s="31"/>
      <c r="BS1780" s="31"/>
      <c r="BT1780" s="31" t="s">
        <v>3163</v>
      </c>
      <c r="BU1780" s="31" t="s">
        <v>718</v>
      </c>
      <c r="BV1780" s="31" t="s">
        <v>1681</v>
      </c>
      <c r="BW1780" s="31">
        <f t="shared" ca="1" si="260"/>
        <v>23</v>
      </c>
      <c r="BX1780" s="78">
        <f t="shared" ca="1" si="261"/>
        <v>10</v>
      </c>
      <c r="BY1780" s="31"/>
      <c r="BZ1780" s="31"/>
      <c r="CA1780" s="31" t="s">
        <v>2483</v>
      </c>
      <c r="CB1780" s="31" t="s">
        <v>2519</v>
      </c>
      <c r="CC1780" s="31">
        <v>2</v>
      </c>
      <c r="CD1780" s="31">
        <v>1</v>
      </c>
      <c r="CE1780" s="31" t="s">
        <v>20085</v>
      </c>
      <c r="CF1780" s="31"/>
      <c r="CG1780" s="31"/>
      <c r="CH1780" s="31"/>
      <c r="CI1780" s="31"/>
      <c r="CJ1780" s="31"/>
      <c r="CK1780" s="31"/>
      <c r="CL1780" s="31"/>
      <c r="CM1780" s="31"/>
      <c r="CN1780" s="31"/>
      <c r="CO1780" s="31"/>
      <c r="CP1780" s="31"/>
      <c r="CQ1780" s="31"/>
      <c r="CR1780" s="31">
        <v>1121</v>
      </c>
      <c r="CS1780" s="31"/>
      <c r="CT1780" s="31"/>
      <c r="CU1780" s="31"/>
      <c r="CV1780" s="31"/>
      <c r="CW1780" s="31"/>
      <c r="CX1780" s="31"/>
      <c r="CY1780" s="31"/>
      <c r="CZ1780" s="31"/>
      <c r="DA1780" s="31"/>
      <c r="DB1780" s="31"/>
      <c r="DC1780" s="31"/>
      <c r="DD1780" s="31"/>
      <c r="DE1780" s="31"/>
      <c r="DF1780" s="31"/>
      <c r="DG1780" s="31"/>
      <c r="DH1780" s="31"/>
      <c r="DI1780" s="31"/>
      <c r="DJ1780" s="31"/>
      <c r="DK1780" s="31"/>
      <c r="DL1780" s="31"/>
      <c r="DM1780" s="38" t="s">
        <v>9861</v>
      </c>
      <c r="DN1780" s="38"/>
      <c r="DO1780" s="35">
        <v>0</v>
      </c>
      <c r="DP1780" s="31" t="s">
        <v>12910</v>
      </c>
      <c r="DQ1780" s="31" t="s">
        <v>12855</v>
      </c>
      <c r="DR1780" s="31"/>
      <c r="DS1780" s="31" t="s">
        <v>27491</v>
      </c>
      <c r="DT1780" s="31"/>
      <c r="DU1780" s="31">
        <v>3</v>
      </c>
      <c r="DV1780" s="31" t="s">
        <v>32167</v>
      </c>
      <c r="DW1780" s="31"/>
      <c r="DX1780" s="31"/>
      <c r="DY1780" s="31"/>
      <c r="DZ1780" s="31"/>
      <c r="EA1780" s="31"/>
      <c r="EB1780" s="31">
        <v>0</v>
      </c>
      <c r="EC1780" s="31" t="s">
        <v>39747</v>
      </c>
      <c r="ED1780" s="31" t="s">
        <v>41101</v>
      </c>
      <c r="EE1780" s="31"/>
      <c r="EF1780" s="31"/>
      <c r="EG1780" s="31"/>
      <c r="EH1780" s="31"/>
      <c r="EI1780" s="31"/>
      <c r="EJ1780" s="31"/>
    </row>
    <row r="1781" spans="1:140" ht="23.25" customHeight="1">
      <c r="A1781" s="25">
        <v>1779</v>
      </c>
      <c r="B1781" s="30" t="s">
        <v>5371</v>
      </c>
      <c r="C1781" s="31" t="s">
        <v>5056</v>
      </c>
      <c r="D1781" s="30" t="s">
        <v>5056</v>
      </c>
      <c r="E1781" s="30"/>
      <c r="F1781" s="30" t="s">
        <v>36262</v>
      </c>
      <c r="G1781" s="31">
        <f t="shared" si="255"/>
        <v>58</v>
      </c>
      <c r="H1781" s="72">
        <f t="shared" si="256"/>
        <v>48670</v>
      </c>
      <c r="I1781" s="30"/>
      <c r="J1781" s="30" t="s">
        <v>34084</v>
      </c>
      <c r="K1781" s="30" t="s">
        <v>4318</v>
      </c>
      <c r="L1781" s="31" t="s">
        <v>4318</v>
      </c>
      <c r="M1781" s="31" t="s">
        <v>6378</v>
      </c>
      <c r="N1781" s="31" t="s">
        <v>5863</v>
      </c>
      <c r="O1781" s="31" t="s">
        <v>2485</v>
      </c>
      <c r="P1781" s="31" t="s">
        <v>21723</v>
      </c>
      <c r="Q1781" s="31"/>
      <c r="R1781" s="31">
        <v>20</v>
      </c>
      <c r="S1781" s="31">
        <v>0</v>
      </c>
      <c r="T1781" s="31"/>
      <c r="U1781" s="31">
        <v>1730</v>
      </c>
      <c r="V1781" s="31" t="s">
        <v>252</v>
      </c>
      <c r="W1781" s="31" t="s">
        <v>7521</v>
      </c>
      <c r="X1781" s="31" t="s">
        <v>3034</v>
      </c>
      <c r="Y1781" s="31" t="e">
        <f t="shared" ca="1" si="257"/>
        <v>#VALUE!</v>
      </c>
      <c r="Z1781" s="31" t="e">
        <f t="shared" ca="1" si="258"/>
        <v>#VALUE!</v>
      </c>
      <c r="AA1781" s="31"/>
      <c r="AB1781" s="31" t="s">
        <v>6770</v>
      </c>
      <c r="AC1781" s="31" t="s">
        <v>34153</v>
      </c>
      <c r="AD1781" s="31" t="s">
        <v>34194</v>
      </c>
      <c r="AE1781" s="31"/>
      <c r="AF1781" s="31" t="s">
        <v>24700</v>
      </c>
      <c r="AG1781" s="31" t="s">
        <v>7895</v>
      </c>
      <c r="AH1781" s="31" t="s">
        <v>7895</v>
      </c>
      <c r="AI1781" s="31" t="s">
        <v>40277</v>
      </c>
      <c r="AJ1781" s="31">
        <v>90911047</v>
      </c>
      <c r="AK1781" s="31" t="s">
        <v>4391</v>
      </c>
      <c r="AL1781" s="31">
        <v>34118</v>
      </c>
      <c r="AM1781" s="31" t="s">
        <v>7420</v>
      </c>
      <c r="AN1781" s="31"/>
      <c r="AO1781" s="31"/>
      <c r="AP1781" s="31" t="s">
        <v>33758</v>
      </c>
      <c r="AQ1781" s="31"/>
      <c r="AR1781" s="31" t="s">
        <v>34148</v>
      </c>
      <c r="AS1781" s="31" t="s">
        <v>34148</v>
      </c>
      <c r="AT1781" s="31" t="str">
        <f>_xlfn.IFNA(VLOOKUP(D1781,'[1]5. 1 Mei 2022'!$C$7:$F$60,4,FALSE),"")</f>
        <v/>
      </c>
      <c r="AU1781" s="31"/>
      <c r="AV1781" s="31" t="s">
        <v>11428</v>
      </c>
      <c r="AW1781" s="31"/>
      <c r="AX1781" s="29">
        <f t="shared" si="262"/>
        <v>1903</v>
      </c>
      <c r="AY1781" s="31" t="s">
        <v>26344</v>
      </c>
      <c r="AZ1781" s="31" t="s">
        <v>26353</v>
      </c>
      <c r="BA1781" s="30" t="s">
        <v>33758</v>
      </c>
      <c r="BB1781" s="31"/>
      <c r="BC1781" s="31"/>
      <c r="BD1781" s="31" t="s">
        <v>30237</v>
      </c>
      <c r="BE1781" s="31" t="s">
        <v>7968</v>
      </c>
      <c r="BF1781" s="31" t="s">
        <v>11428</v>
      </c>
      <c r="BG1781" s="31"/>
      <c r="BH1781" s="31"/>
      <c r="BI1781" s="31"/>
      <c r="BJ1781" s="31" t="s">
        <v>23657</v>
      </c>
      <c r="BK1781" s="31" t="str">
        <f t="shared" si="254"/>
        <v>II/d</v>
      </c>
      <c r="BL1781" s="31" t="s">
        <v>8078</v>
      </c>
      <c r="BM1781" s="31"/>
      <c r="BN1781" s="31"/>
      <c r="BO1781" s="31"/>
      <c r="BP1781" s="31" t="s">
        <v>1498</v>
      </c>
      <c r="BQ1781" s="31"/>
      <c r="BR1781" s="31"/>
      <c r="BS1781" s="31"/>
      <c r="BT1781" s="31" t="s">
        <v>3163</v>
      </c>
      <c r="BU1781" s="31" t="s">
        <v>718</v>
      </c>
      <c r="BV1781" s="31" t="s">
        <v>5913</v>
      </c>
      <c r="BW1781" s="31">
        <f t="shared" ca="1" si="260"/>
        <v>21</v>
      </c>
      <c r="BX1781" s="78">
        <f t="shared" ca="1" si="261"/>
        <v>3</v>
      </c>
      <c r="BY1781" s="31"/>
      <c r="BZ1781" s="31"/>
      <c r="CA1781" s="31" t="s">
        <v>2483</v>
      </c>
      <c r="CB1781" s="31" t="s">
        <v>2519</v>
      </c>
      <c r="CC1781" s="31">
        <v>3</v>
      </c>
      <c r="CD1781" s="31">
        <v>1</v>
      </c>
      <c r="CE1781" s="31" t="s">
        <v>20085</v>
      </c>
      <c r="CF1781" s="31"/>
      <c r="CG1781" s="31"/>
      <c r="CH1781" s="31"/>
      <c r="CI1781" s="31"/>
      <c r="CJ1781" s="31"/>
      <c r="CK1781" s="31"/>
      <c r="CL1781" s="31"/>
      <c r="CM1781" s="31"/>
      <c r="CN1781" s="31"/>
      <c r="CO1781" s="31"/>
      <c r="CP1781" s="31"/>
      <c r="CQ1781" s="31"/>
      <c r="CR1781" s="31">
        <v>1332</v>
      </c>
      <c r="CS1781" s="31"/>
      <c r="CT1781" s="31"/>
      <c r="CU1781" s="31"/>
      <c r="CV1781" s="31"/>
      <c r="CW1781" s="31"/>
      <c r="CX1781" s="31"/>
      <c r="CY1781" s="31"/>
      <c r="CZ1781" s="31"/>
      <c r="DA1781" s="31"/>
      <c r="DB1781" s="31"/>
      <c r="DC1781" s="31"/>
      <c r="DD1781" s="31"/>
      <c r="DE1781" s="31"/>
      <c r="DF1781" s="31"/>
      <c r="DG1781" s="31"/>
      <c r="DH1781" s="31"/>
      <c r="DI1781" s="31"/>
      <c r="DJ1781" s="31"/>
      <c r="DK1781" s="31"/>
      <c r="DL1781" s="31"/>
      <c r="DM1781" s="38" t="s">
        <v>9977</v>
      </c>
      <c r="DN1781" s="38"/>
      <c r="DO1781" s="35">
        <v>0</v>
      </c>
      <c r="DP1781" s="31" t="s">
        <v>12868</v>
      </c>
      <c r="DQ1781" s="31" t="s">
        <v>12867</v>
      </c>
      <c r="DR1781" s="31"/>
      <c r="DS1781" s="31" t="s">
        <v>27610</v>
      </c>
      <c r="DT1781" s="31" t="s">
        <v>38153</v>
      </c>
      <c r="DU1781" s="31">
        <v>2</v>
      </c>
      <c r="DV1781" s="31" t="s">
        <v>32165</v>
      </c>
      <c r="DW1781" s="31"/>
      <c r="DX1781" s="31"/>
      <c r="DY1781" s="31"/>
      <c r="DZ1781" s="31"/>
      <c r="EA1781" s="31"/>
      <c r="EB1781" s="31">
        <v>0</v>
      </c>
      <c r="EC1781" s="31" t="s">
        <v>40170</v>
      </c>
      <c r="ED1781" s="31" t="s">
        <v>41101</v>
      </c>
      <c r="EE1781" s="31"/>
      <c r="EF1781" s="31"/>
      <c r="EG1781" s="31"/>
      <c r="EH1781" s="31"/>
      <c r="EI1781" s="31"/>
      <c r="EJ1781" s="31"/>
    </row>
    <row r="1782" spans="1:140" ht="23.25" customHeight="1">
      <c r="A1782" s="25">
        <v>1780</v>
      </c>
      <c r="B1782" s="30" t="s">
        <v>21218</v>
      </c>
      <c r="C1782" s="31" t="s">
        <v>840</v>
      </c>
      <c r="D1782" s="30" t="s">
        <v>16574</v>
      </c>
      <c r="E1782" s="30"/>
      <c r="F1782" s="30" t="s">
        <v>36262</v>
      </c>
      <c r="G1782" s="31">
        <f t="shared" si="255"/>
        <v>58</v>
      </c>
      <c r="H1782" s="72">
        <f t="shared" si="256"/>
        <v>49949</v>
      </c>
      <c r="I1782" s="30" t="s">
        <v>35358</v>
      </c>
      <c r="J1782" s="30" t="s">
        <v>34085</v>
      </c>
      <c r="K1782" s="30" t="s">
        <v>34083</v>
      </c>
      <c r="L1782" s="31" t="s">
        <v>16726</v>
      </c>
      <c r="M1782" s="31" t="s">
        <v>6378</v>
      </c>
      <c r="N1782" s="31" t="s">
        <v>5865</v>
      </c>
      <c r="O1782" s="31" t="s">
        <v>5117</v>
      </c>
      <c r="P1782" s="31" t="s">
        <v>3738</v>
      </c>
      <c r="Q1782" s="31"/>
      <c r="R1782" s="31"/>
      <c r="S1782" s="31"/>
      <c r="T1782" s="31"/>
      <c r="U1782" s="31" t="s">
        <v>1324</v>
      </c>
      <c r="V1782" s="31"/>
      <c r="W1782" s="31" t="s">
        <v>824</v>
      </c>
      <c r="X1782" s="31" t="s">
        <v>6822</v>
      </c>
      <c r="Y1782" s="31" t="e">
        <f t="shared" ca="1" si="257"/>
        <v>#VALUE!</v>
      </c>
      <c r="Z1782" s="31" t="e">
        <f t="shared" ca="1" si="258"/>
        <v>#VALUE!</v>
      </c>
      <c r="AA1782" s="31"/>
      <c r="AB1782" s="31" t="s">
        <v>11151</v>
      </c>
      <c r="AC1782" s="31" t="s">
        <v>34153</v>
      </c>
      <c r="AD1782" s="31" t="s">
        <v>34194</v>
      </c>
      <c r="AE1782" s="31"/>
      <c r="AF1782" s="31" t="s">
        <v>24700</v>
      </c>
      <c r="AG1782" s="31" t="s">
        <v>5851</v>
      </c>
      <c r="AH1782" s="31" t="s">
        <v>7895</v>
      </c>
      <c r="AI1782" s="31" t="s">
        <v>908</v>
      </c>
      <c r="AJ1782" s="31">
        <v>12052158</v>
      </c>
      <c r="AK1782" s="31" t="s">
        <v>7863</v>
      </c>
      <c r="AL1782" s="31">
        <v>39774</v>
      </c>
      <c r="AM1782" s="31" t="s">
        <v>4052</v>
      </c>
      <c r="AN1782" s="31"/>
      <c r="AO1782" s="31"/>
      <c r="AP1782" s="31" t="s">
        <v>33761</v>
      </c>
      <c r="AQ1782" s="31"/>
      <c r="AR1782" s="31" t="s">
        <v>34148</v>
      </c>
      <c r="AS1782" s="31" t="s">
        <v>34148</v>
      </c>
      <c r="AT1782" s="31" t="str">
        <f>_xlfn.IFNA(VLOOKUP(D1782,'[1]5. 1 Mei 2022'!$C$7:$F$60,4,FALSE),"")</f>
        <v/>
      </c>
      <c r="AU1782" s="31"/>
      <c r="AV1782" s="31" t="s">
        <v>16727</v>
      </c>
      <c r="AW1782" s="31"/>
      <c r="AX1782" s="29">
        <f t="shared" si="262"/>
        <v>1903</v>
      </c>
      <c r="AY1782" s="31" t="s">
        <v>26342</v>
      </c>
      <c r="AZ1782" s="31" t="s">
        <v>536</v>
      </c>
      <c r="BA1782" s="30" t="s">
        <v>33761</v>
      </c>
      <c r="BB1782" s="31"/>
      <c r="BC1782" s="31"/>
      <c r="BD1782" s="31" t="s">
        <v>21143</v>
      </c>
      <c r="BE1782" s="31" t="s">
        <v>7968</v>
      </c>
      <c r="BF1782" s="31" t="s">
        <v>16727</v>
      </c>
      <c r="BG1782" s="31"/>
      <c r="BH1782" s="31"/>
      <c r="BI1782" s="31"/>
      <c r="BJ1782" s="31">
        <v>0</v>
      </c>
      <c r="BK1782" s="31" t="str">
        <f t="shared" si="254"/>
        <v>II/c</v>
      </c>
      <c r="BL1782" s="31"/>
      <c r="BM1782" s="31"/>
      <c r="BN1782" s="31"/>
      <c r="BO1782" s="31" t="s">
        <v>4762</v>
      </c>
      <c r="BP1782" s="31" t="s">
        <v>1498</v>
      </c>
      <c r="BQ1782" s="31"/>
      <c r="BR1782" s="31"/>
      <c r="BS1782" s="31"/>
      <c r="BT1782" s="31"/>
      <c r="BU1782" s="31"/>
      <c r="BV1782" s="31" t="s">
        <v>5383</v>
      </c>
      <c r="BW1782" s="31">
        <f t="shared" ca="1" si="260"/>
        <v>14</v>
      </c>
      <c r="BX1782" s="78">
        <f t="shared" ca="1" si="261"/>
        <v>3</v>
      </c>
      <c r="BY1782" s="31" t="s">
        <v>3738</v>
      </c>
      <c r="BZ1782" s="31"/>
      <c r="CA1782" s="31" t="s">
        <v>2483</v>
      </c>
      <c r="CB1782" s="31" t="s">
        <v>2519</v>
      </c>
      <c r="CC1782" s="31">
        <v>2</v>
      </c>
      <c r="CD1782" s="31">
        <v>1</v>
      </c>
      <c r="CE1782" s="31" t="s">
        <v>20085</v>
      </c>
      <c r="CF1782" s="31"/>
      <c r="CG1782" s="31"/>
      <c r="CH1782" s="31"/>
      <c r="CI1782" s="31"/>
      <c r="CJ1782" s="31"/>
      <c r="CK1782" s="31"/>
      <c r="CL1782" s="31"/>
      <c r="CM1782" s="31"/>
      <c r="CN1782" s="31"/>
      <c r="CO1782" s="31"/>
      <c r="CP1782" s="31"/>
      <c r="CQ1782" s="31"/>
      <c r="CR1782" s="31">
        <v>1508</v>
      </c>
      <c r="CS1782" s="31" t="s">
        <v>10085</v>
      </c>
      <c r="CT1782" s="31" t="s">
        <v>10086</v>
      </c>
      <c r="CU1782" s="31">
        <v>41563</v>
      </c>
      <c r="CV1782" s="31" t="s">
        <v>15768</v>
      </c>
      <c r="CW1782" s="31" t="s">
        <v>11151</v>
      </c>
      <c r="CX1782" s="31" t="s">
        <v>2261</v>
      </c>
      <c r="CY1782" s="31"/>
      <c r="CZ1782" s="31"/>
      <c r="DA1782" s="31"/>
      <c r="DB1782" s="31"/>
      <c r="DC1782" s="31"/>
      <c r="DD1782" s="31"/>
      <c r="DE1782" s="31"/>
      <c r="DF1782" s="31"/>
      <c r="DG1782" s="31"/>
      <c r="DH1782" s="31"/>
      <c r="DI1782" s="31"/>
      <c r="DJ1782" s="31"/>
      <c r="DK1782" s="31"/>
      <c r="DL1782" s="31"/>
      <c r="DM1782" s="38" t="s">
        <v>8921</v>
      </c>
      <c r="DN1782" s="38"/>
      <c r="DO1782" s="35">
        <v>0</v>
      </c>
      <c r="DP1782" s="31" t="s">
        <v>14486</v>
      </c>
      <c r="DQ1782" s="31" t="s">
        <v>14487</v>
      </c>
      <c r="DR1782" s="31" t="s">
        <v>14488</v>
      </c>
      <c r="DS1782" s="31" t="s">
        <v>26619</v>
      </c>
      <c r="DT1782" s="31" t="s">
        <v>27965</v>
      </c>
      <c r="DU1782" s="31">
        <v>3</v>
      </c>
      <c r="DV1782" s="31" t="s">
        <v>32167</v>
      </c>
      <c r="DW1782" s="31"/>
      <c r="DX1782" s="31"/>
      <c r="DY1782" s="31"/>
      <c r="DZ1782" s="31"/>
      <c r="EA1782" s="31"/>
      <c r="EB1782" s="31">
        <v>0</v>
      </c>
      <c r="EC1782" s="31" t="s">
        <v>40170</v>
      </c>
      <c r="ED1782" s="31" t="s">
        <v>41101</v>
      </c>
      <c r="EE1782" s="31"/>
      <c r="EF1782" s="31"/>
      <c r="EG1782" s="31"/>
      <c r="EH1782" s="31"/>
      <c r="EI1782" s="31"/>
      <c r="EJ1782" s="31"/>
    </row>
    <row r="1783" spans="1:140" ht="23.25" customHeight="1">
      <c r="A1783" s="25">
        <v>1781</v>
      </c>
      <c r="B1783" s="30" t="s">
        <v>24188</v>
      </c>
      <c r="C1783" s="31">
        <v>140368623</v>
      </c>
      <c r="D1783" s="30" t="s">
        <v>29</v>
      </c>
      <c r="E1783" s="30"/>
      <c r="F1783" s="30" t="s">
        <v>36254</v>
      </c>
      <c r="G1783" s="31">
        <f t="shared" si="255"/>
        <v>58</v>
      </c>
      <c r="H1783" s="72">
        <f t="shared" si="256"/>
        <v>48945</v>
      </c>
      <c r="I1783" s="30"/>
      <c r="J1783" s="30" t="s">
        <v>34084</v>
      </c>
      <c r="K1783" s="30" t="s">
        <v>4318</v>
      </c>
      <c r="L1783" s="31" t="s">
        <v>4318</v>
      </c>
      <c r="M1783" s="31" t="s">
        <v>3186</v>
      </c>
      <c r="N1783" s="31" t="s">
        <v>5797</v>
      </c>
      <c r="O1783" s="31" t="s">
        <v>5271</v>
      </c>
      <c r="P1783" s="52" t="s">
        <v>24630</v>
      </c>
      <c r="Q1783" s="31" t="s">
        <v>39072</v>
      </c>
      <c r="R1783" s="31">
        <v>15</v>
      </c>
      <c r="S1783" s="31">
        <v>9</v>
      </c>
      <c r="T1783" s="31"/>
      <c r="U1783" s="31">
        <v>264</v>
      </c>
      <c r="V1783" s="31" t="s">
        <v>4216</v>
      </c>
      <c r="W1783" s="31" t="s">
        <v>2764</v>
      </c>
      <c r="X1783" s="31" t="s">
        <v>4217</v>
      </c>
      <c r="Y1783" s="31" t="e">
        <f t="shared" ca="1" si="257"/>
        <v>#VALUE!</v>
      </c>
      <c r="Z1783" s="31" t="e">
        <f t="shared" ca="1" si="258"/>
        <v>#VALUE!</v>
      </c>
      <c r="AA1783" s="31"/>
      <c r="AB1783" s="31" t="s">
        <v>11144</v>
      </c>
      <c r="AC1783" s="31" t="s">
        <v>34145</v>
      </c>
      <c r="AD1783" s="31" t="s">
        <v>34145</v>
      </c>
      <c r="AE1783" s="31"/>
      <c r="AF1783" s="31" t="s">
        <v>24701</v>
      </c>
      <c r="AG1783" s="31" t="s">
        <v>4322</v>
      </c>
      <c r="AH1783" s="31" t="s">
        <v>4322</v>
      </c>
      <c r="AI1783" s="31" t="s">
        <v>908</v>
      </c>
      <c r="AJ1783" s="31">
        <v>95014</v>
      </c>
      <c r="AK1783" s="31" t="s">
        <v>4372</v>
      </c>
      <c r="AL1783" s="31" t="s">
        <v>1313</v>
      </c>
      <c r="AM1783" s="31" t="s">
        <v>1314</v>
      </c>
      <c r="AN1783" s="31"/>
      <c r="AO1783" s="31"/>
      <c r="AP1783" s="31" t="s">
        <v>33003</v>
      </c>
      <c r="AQ1783" s="31" t="s">
        <v>29565</v>
      </c>
      <c r="AR1783" s="31" t="s">
        <v>34145</v>
      </c>
      <c r="AS1783" s="31" t="s">
        <v>34145</v>
      </c>
      <c r="AT1783" s="31" t="str">
        <f>_xlfn.IFNA(VLOOKUP(D1783,'[1]5. 1 Mei 2022'!$C$7:$F$60,4,FALSE),"")</f>
        <v/>
      </c>
      <c r="AU1783" s="31"/>
      <c r="AV1783" s="31" t="s">
        <v>20033</v>
      </c>
      <c r="AW1783" s="31" t="s">
        <v>29565</v>
      </c>
      <c r="AX1783" s="29">
        <f t="shared" si="262"/>
        <v>45970</v>
      </c>
      <c r="AY1783" s="31" t="s">
        <v>26346</v>
      </c>
      <c r="AZ1783" s="31" t="s">
        <v>33005</v>
      </c>
      <c r="BA1783" s="30" t="s">
        <v>33003</v>
      </c>
      <c r="BB1783" s="31" t="s">
        <v>22916</v>
      </c>
      <c r="BC1783" s="31"/>
      <c r="BD1783" s="31" t="s">
        <v>7997</v>
      </c>
      <c r="BE1783" s="31" t="s">
        <v>7969</v>
      </c>
      <c r="BF1783" s="31" t="s">
        <v>20033</v>
      </c>
      <c r="BG1783" s="31"/>
      <c r="BH1783" s="31"/>
      <c r="BI1783" s="31" t="s">
        <v>8136</v>
      </c>
      <c r="BJ1783" s="31" t="s">
        <v>3185</v>
      </c>
      <c r="BK1783" s="31" t="str">
        <f t="shared" si="254"/>
        <v>III/d</v>
      </c>
      <c r="BL1783" s="31" t="s">
        <v>8077</v>
      </c>
      <c r="BM1783" s="31"/>
      <c r="BN1783" s="31"/>
      <c r="BO1783" s="31"/>
      <c r="BP1783" s="31" t="s">
        <v>1498</v>
      </c>
      <c r="BQ1783" s="31" t="s">
        <v>3185</v>
      </c>
      <c r="BR1783" s="52" t="s">
        <v>39748</v>
      </c>
      <c r="BS1783" s="52" t="s">
        <v>39073</v>
      </c>
      <c r="BT1783" s="31" t="s">
        <v>2481</v>
      </c>
      <c r="BU1783" s="31"/>
      <c r="BV1783" s="31" t="s">
        <v>2427</v>
      </c>
      <c r="BW1783" s="31">
        <f t="shared" ca="1" si="260"/>
        <v>24</v>
      </c>
      <c r="BX1783" s="78">
        <f t="shared" ca="1" si="261"/>
        <v>2</v>
      </c>
      <c r="BY1783" s="31"/>
      <c r="BZ1783" s="31"/>
      <c r="CA1783" s="31" t="s">
        <v>2483</v>
      </c>
      <c r="CB1783" s="31" t="s">
        <v>2519</v>
      </c>
      <c r="CC1783" s="31">
        <v>2</v>
      </c>
      <c r="CD1783" s="31">
        <v>1</v>
      </c>
      <c r="CE1783" s="31" t="s">
        <v>20085</v>
      </c>
      <c r="CF1783" s="31"/>
      <c r="CG1783" s="31"/>
      <c r="CH1783" s="31"/>
      <c r="CI1783" s="31"/>
      <c r="CJ1783" s="31"/>
      <c r="CK1783" s="31"/>
      <c r="CL1783" s="31" t="s">
        <v>22073</v>
      </c>
      <c r="CM1783" s="31" t="s">
        <v>22074</v>
      </c>
      <c r="CN1783" s="31">
        <v>123</v>
      </c>
      <c r="CO1783" s="31" t="s">
        <v>25393</v>
      </c>
      <c r="CP1783" s="31" t="s">
        <v>22074</v>
      </c>
      <c r="CQ1783" s="31">
        <v>123</v>
      </c>
      <c r="CR1783" s="31">
        <v>3328</v>
      </c>
      <c r="CS1783" s="31" t="s">
        <v>8313</v>
      </c>
      <c r="CT1783" s="31"/>
      <c r="CU1783" s="31" t="s">
        <v>2916</v>
      </c>
      <c r="CV1783" s="31" t="s">
        <v>8451</v>
      </c>
      <c r="CW1783" s="31" t="s">
        <v>8452</v>
      </c>
      <c r="CX1783" s="31" t="s">
        <v>8346</v>
      </c>
      <c r="CY1783" s="31"/>
      <c r="CZ1783" s="31"/>
      <c r="DA1783" s="31"/>
      <c r="DB1783" s="31" t="s">
        <v>15747</v>
      </c>
      <c r="DC1783" s="31" t="s">
        <v>15748</v>
      </c>
      <c r="DD1783" s="31" t="s">
        <v>15746</v>
      </c>
      <c r="DE1783" s="31"/>
      <c r="DF1783" s="31"/>
      <c r="DG1783" s="31"/>
      <c r="DH1783" s="31"/>
      <c r="DI1783" s="31" t="s">
        <v>24822</v>
      </c>
      <c r="DJ1783" s="31" t="s">
        <v>24823</v>
      </c>
      <c r="DK1783" s="31" t="s">
        <v>25642</v>
      </c>
      <c r="DL1783" s="31" t="s">
        <v>25643</v>
      </c>
      <c r="DM1783" s="38" t="s">
        <v>9290</v>
      </c>
      <c r="DN1783" s="38"/>
      <c r="DO1783" s="35">
        <v>0</v>
      </c>
      <c r="DP1783" s="31" t="s">
        <v>13368</v>
      </c>
      <c r="DQ1783" s="31" t="s">
        <v>13367</v>
      </c>
      <c r="DR1783" s="31"/>
      <c r="DS1783" s="31" t="s">
        <v>26928</v>
      </c>
      <c r="DT1783" s="31" t="s">
        <v>38154</v>
      </c>
      <c r="DU1783" s="31">
        <v>2</v>
      </c>
      <c r="DV1783" s="31" t="s">
        <v>32165</v>
      </c>
      <c r="DW1783" s="31" t="s">
        <v>7997</v>
      </c>
      <c r="DX1783" s="31" t="s">
        <v>1759</v>
      </c>
      <c r="DY1783" s="31" t="s">
        <v>18154</v>
      </c>
      <c r="DZ1783" s="31" t="s">
        <v>18135</v>
      </c>
      <c r="EA1783" s="31"/>
      <c r="EB1783" s="31">
        <v>0</v>
      </c>
      <c r="EC1783" s="31" t="s">
        <v>40168</v>
      </c>
      <c r="ED1783" s="31" t="s">
        <v>41101</v>
      </c>
      <c r="EE1783" s="31"/>
      <c r="EF1783" s="31"/>
      <c r="EG1783" s="31"/>
      <c r="EH1783" s="31"/>
      <c r="EI1783" s="31"/>
      <c r="EJ1783" s="31"/>
    </row>
    <row r="1784" spans="1:140" ht="23.25" customHeight="1">
      <c r="A1784" s="25">
        <v>1782</v>
      </c>
      <c r="B1784" s="30" t="s">
        <v>2298</v>
      </c>
      <c r="C1784" s="31">
        <v>140368771</v>
      </c>
      <c r="D1784" s="30" t="s">
        <v>339</v>
      </c>
      <c r="E1784" s="30"/>
      <c r="F1784" s="30" t="s">
        <v>36254</v>
      </c>
      <c r="G1784" s="31">
        <f t="shared" si="255"/>
        <v>58</v>
      </c>
      <c r="H1784" s="72">
        <f t="shared" si="256"/>
        <v>51533</v>
      </c>
      <c r="I1784" s="30"/>
      <c r="J1784" s="30" t="s">
        <v>34084</v>
      </c>
      <c r="K1784" s="30" t="s">
        <v>4318</v>
      </c>
      <c r="L1784" s="31" t="s">
        <v>4318</v>
      </c>
      <c r="M1784" s="31" t="s">
        <v>3186</v>
      </c>
      <c r="N1784" s="31" t="s">
        <v>5797</v>
      </c>
      <c r="O1784" s="31" t="s">
        <v>5271</v>
      </c>
      <c r="P1784" s="31" t="s">
        <v>30542</v>
      </c>
      <c r="Q1784" s="31"/>
      <c r="R1784" s="31">
        <v>14</v>
      </c>
      <c r="S1784" s="31">
        <v>3</v>
      </c>
      <c r="T1784" s="31"/>
      <c r="U1784" s="31">
        <v>379</v>
      </c>
      <c r="V1784" s="31"/>
      <c r="W1784" s="31" t="s">
        <v>6910</v>
      </c>
      <c r="X1784" s="31" t="s">
        <v>7602</v>
      </c>
      <c r="Y1784" s="31" t="e">
        <f t="shared" ca="1" si="257"/>
        <v>#VALUE!</v>
      </c>
      <c r="Z1784" s="31" t="e">
        <f t="shared" ca="1" si="258"/>
        <v>#VALUE!</v>
      </c>
      <c r="AA1784" s="31"/>
      <c r="AB1784" s="31" t="s">
        <v>10508</v>
      </c>
      <c r="AC1784" s="31" t="s">
        <v>34147</v>
      </c>
      <c r="AD1784" s="31" t="s">
        <v>34147</v>
      </c>
      <c r="AE1784" s="31"/>
      <c r="AF1784" s="31" t="s">
        <v>24699</v>
      </c>
      <c r="AG1784" s="31" t="s">
        <v>5852</v>
      </c>
      <c r="AH1784" s="31" t="s">
        <v>5852</v>
      </c>
      <c r="AI1784" s="31" t="s">
        <v>728</v>
      </c>
      <c r="AJ1784" s="31" t="s">
        <v>25196</v>
      </c>
      <c r="AK1784" s="31" t="s">
        <v>25197</v>
      </c>
      <c r="AL1784" s="31" t="s">
        <v>25198</v>
      </c>
      <c r="AM1784" s="31" t="s">
        <v>2984</v>
      </c>
      <c r="AN1784" s="31"/>
      <c r="AO1784" s="31"/>
      <c r="AP1784" s="31" t="s">
        <v>4602</v>
      </c>
      <c r="AQ1784" s="31"/>
      <c r="AR1784" s="31" t="s">
        <v>34147</v>
      </c>
      <c r="AS1784" s="31" t="s">
        <v>34147</v>
      </c>
      <c r="AT1784" s="31" t="str">
        <f>_xlfn.IFNA(VLOOKUP(D1784,'[1]5. 1 Mei 2022'!$C$7:$F$60,4,FALSE),"")</f>
        <v/>
      </c>
      <c r="AU1784" s="31"/>
      <c r="AV1784" s="31" t="s">
        <v>6581</v>
      </c>
      <c r="AW1784" s="31"/>
      <c r="AX1784" s="29">
        <f t="shared" si="262"/>
        <v>1903</v>
      </c>
      <c r="AY1784" s="31" t="s">
        <v>26346</v>
      </c>
      <c r="AZ1784" s="31" t="s">
        <v>528</v>
      </c>
      <c r="BA1784" s="30" t="s">
        <v>4435</v>
      </c>
      <c r="BB1784" s="31"/>
      <c r="BC1784" s="31"/>
      <c r="BD1784" s="31" t="s">
        <v>20056</v>
      </c>
      <c r="BE1784" s="31" t="s">
        <v>7973</v>
      </c>
      <c r="BF1784" s="31" t="s">
        <v>6581</v>
      </c>
      <c r="BG1784" s="31"/>
      <c r="BH1784" s="31"/>
      <c r="BI1784" s="31" t="s">
        <v>8124</v>
      </c>
      <c r="BJ1784" s="31" t="s">
        <v>4105</v>
      </c>
      <c r="BK1784" s="31" t="str">
        <f t="shared" si="254"/>
        <v>III/d</v>
      </c>
      <c r="BL1784" s="31" t="s">
        <v>8077</v>
      </c>
      <c r="BM1784" s="31"/>
      <c r="BN1784" s="31"/>
      <c r="BO1784" s="31"/>
      <c r="BP1784" s="31" t="s">
        <v>1498</v>
      </c>
      <c r="BQ1784" s="31" t="s">
        <v>4105</v>
      </c>
      <c r="BR1784" s="31" t="s">
        <v>26137</v>
      </c>
      <c r="BS1784" s="31" t="s">
        <v>30505</v>
      </c>
      <c r="BT1784" s="31" t="s">
        <v>2481</v>
      </c>
      <c r="BU1784" s="31"/>
      <c r="BV1784" s="31" t="s">
        <v>6109</v>
      </c>
      <c r="BW1784" s="31">
        <f t="shared" ca="1" si="260"/>
        <v>19</v>
      </c>
      <c r="BX1784" s="78">
        <f t="shared" ca="1" si="261"/>
        <v>3</v>
      </c>
      <c r="BY1784" s="31"/>
      <c r="BZ1784" s="31" t="s">
        <v>22632</v>
      </c>
      <c r="CA1784" s="31" t="s">
        <v>2483</v>
      </c>
      <c r="CB1784" s="31" t="s">
        <v>2519</v>
      </c>
      <c r="CC1784" s="31">
        <v>2</v>
      </c>
      <c r="CD1784" s="31">
        <v>1</v>
      </c>
      <c r="CE1784" s="31" t="s">
        <v>20085</v>
      </c>
      <c r="CF1784" s="31"/>
      <c r="CG1784" s="31"/>
      <c r="CH1784" s="31"/>
      <c r="CI1784" s="31"/>
      <c r="CJ1784" s="31"/>
      <c r="CK1784" s="31"/>
      <c r="CL1784" s="31" t="s">
        <v>28334</v>
      </c>
      <c r="CM1784" s="31" t="s">
        <v>31260</v>
      </c>
      <c r="CN1784" s="31">
        <v>126</v>
      </c>
      <c r="CO1784" s="31" t="s">
        <v>31259</v>
      </c>
      <c r="CP1784" s="31" t="s">
        <v>31260</v>
      </c>
      <c r="CQ1784" s="31">
        <v>126</v>
      </c>
      <c r="CR1784" s="31">
        <v>3797</v>
      </c>
      <c r="CS1784" s="31" t="s">
        <v>25199</v>
      </c>
      <c r="CT1784" s="31"/>
      <c r="CU1784" s="31" t="s">
        <v>3191</v>
      </c>
      <c r="CV1784" s="31" t="s">
        <v>18616</v>
      </c>
      <c r="CW1784" s="31" t="s">
        <v>18617</v>
      </c>
      <c r="CX1784" s="31" t="s">
        <v>18605</v>
      </c>
      <c r="CY1784" s="31"/>
      <c r="CZ1784" s="31"/>
      <c r="DA1784" s="31"/>
      <c r="DB1784" s="31" t="s">
        <v>25301</v>
      </c>
      <c r="DC1784" s="31" t="s">
        <v>25302</v>
      </c>
      <c r="DD1784" s="31" t="s">
        <v>22904</v>
      </c>
      <c r="DE1784" s="31">
        <v>2021</v>
      </c>
      <c r="DF1784" s="31"/>
      <c r="DG1784" s="31"/>
      <c r="DH1784" s="31"/>
      <c r="DI1784" s="31" t="s">
        <v>25116</v>
      </c>
      <c r="DJ1784" s="31" t="s">
        <v>25117</v>
      </c>
      <c r="DK1784" s="31"/>
      <c r="DL1784" s="31"/>
      <c r="DM1784" s="38" t="s">
        <v>9559</v>
      </c>
      <c r="DN1784" s="38"/>
      <c r="DO1784" s="35" t="s">
        <v>20891</v>
      </c>
      <c r="DP1784" s="31" t="s">
        <v>12996</v>
      </c>
      <c r="DQ1784" s="31" t="s">
        <v>12995</v>
      </c>
      <c r="DR1784" s="31"/>
      <c r="DS1784" s="31" t="s">
        <v>27191</v>
      </c>
      <c r="DT1784" s="31" t="s">
        <v>38155</v>
      </c>
      <c r="DU1784" s="31">
        <v>3</v>
      </c>
      <c r="DV1784" s="31" t="s">
        <v>32167</v>
      </c>
      <c r="DW1784" s="31"/>
      <c r="DX1784" s="31"/>
      <c r="DY1784" s="31" t="s">
        <v>25195</v>
      </c>
      <c r="DZ1784" s="31" t="s">
        <v>18320</v>
      </c>
      <c r="EA1784" s="31"/>
      <c r="EB1784" s="31">
        <v>0</v>
      </c>
      <c r="EC1784" s="31" t="s">
        <v>40142</v>
      </c>
      <c r="ED1784" s="31" t="s">
        <v>41101</v>
      </c>
      <c r="EE1784" s="31"/>
      <c r="EF1784" s="31"/>
      <c r="EG1784" s="31"/>
      <c r="EH1784" s="31"/>
      <c r="EI1784" s="31"/>
      <c r="EJ1784" s="31"/>
    </row>
    <row r="1785" spans="1:140" ht="23.25" customHeight="1">
      <c r="A1785" s="25">
        <v>1783</v>
      </c>
      <c r="B1785" s="30" t="s">
        <v>24351</v>
      </c>
      <c r="C1785" s="31">
        <v>140233956</v>
      </c>
      <c r="D1785" s="30" t="s">
        <v>1136</v>
      </c>
      <c r="E1785" s="30"/>
      <c r="F1785" s="30" t="s">
        <v>36254</v>
      </c>
      <c r="G1785" s="31">
        <f t="shared" si="255"/>
        <v>58</v>
      </c>
      <c r="H1785" s="72">
        <f t="shared" si="256"/>
        <v>45717</v>
      </c>
      <c r="I1785" s="30"/>
      <c r="J1785" s="30" t="s">
        <v>34084</v>
      </c>
      <c r="K1785" s="30" t="s">
        <v>4318</v>
      </c>
      <c r="L1785" s="31" t="s">
        <v>4318</v>
      </c>
      <c r="M1785" s="31" t="s">
        <v>3186</v>
      </c>
      <c r="N1785" s="31" t="s">
        <v>5797</v>
      </c>
      <c r="O1785" s="31" t="s">
        <v>5271</v>
      </c>
      <c r="P1785" s="31" t="s">
        <v>2918</v>
      </c>
      <c r="Q1785" s="31"/>
      <c r="R1785" s="31">
        <v>28</v>
      </c>
      <c r="S1785" s="31">
        <v>0</v>
      </c>
      <c r="T1785" s="31"/>
      <c r="U1785" s="31">
        <v>919</v>
      </c>
      <c r="V1785" s="31"/>
      <c r="W1785" s="31" t="s">
        <v>552</v>
      </c>
      <c r="X1785" s="31" t="s">
        <v>553</v>
      </c>
      <c r="Y1785" s="31">
        <f t="shared" ca="1" si="257"/>
        <v>56</v>
      </c>
      <c r="Z1785" s="31" t="str">
        <f t="shared" ca="1" si="258"/>
        <v>46-58</v>
      </c>
      <c r="AA1785" s="31"/>
      <c r="AB1785" s="31" t="s">
        <v>11144</v>
      </c>
      <c r="AC1785" s="31" t="s">
        <v>34145</v>
      </c>
      <c r="AD1785" s="31" t="s">
        <v>34145</v>
      </c>
      <c r="AE1785" s="31"/>
      <c r="AF1785" s="31" t="s">
        <v>24701</v>
      </c>
      <c r="AG1785" s="31" t="s">
        <v>4322</v>
      </c>
      <c r="AH1785" s="31" t="s">
        <v>4322</v>
      </c>
      <c r="AI1785" s="31" t="s">
        <v>908</v>
      </c>
      <c r="AJ1785" s="31">
        <v>10252</v>
      </c>
      <c r="AK1785" s="31">
        <v>111425</v>
      </c>
      <c r="AL1785" s="31" t="s">
        <v>2997</v>
      </c>
      <c r="AM1785" s="31" t="s">
        <v>4983</v>
      </c>
      <c r="AN1785" s="31"/>
      <c r="AO1785" s="31"/>
      <c r="AP1785" s="31" t="s">
        <v>4434</v>
      </c>
      <c r="AQ1785" s="31" t="s">
        <v>11676</v>
      </c>
      <c r="AR1785" s="31" t="s">
        <v>34145</v>
      </c>
      <c r="AS1785" s="31" t="s">
        <v>34145</v>
      </c>
      <c r="AT1785" s="31" t="str">
        <f>_xlfn.IFNA(VLOOKUP(D1785,'[1]5. 1 Mei 2022'!$C$7:$F$60,4,FALSE),"")</f>
        <v/>
      </c>
      <c r="AU1785" s="31"/>
      <c r="AV1785" s="31" t="s">
        <v>20034</v>
      </c>
      <c r="AW1785" s="31" t="s">
        <v>22702</v>
      </c>
      <c r="AX1785" s="29" t="e">
        <f t="shared" si="262"/>
        <v>#VALUE!</v>
      </c>
      <c r="AY1785" s="31" t="s">
        <v>26346</v>
      </c>
      <c r="AZ1785" s="31" t="s">
        <v>6484</v>
      </c>
      <c r="BA1785" s="30" t="s">
        <v>4434</v>
      </c>
      <c r="BB1785" s="31"/>
      <c r="BC1785" s="31"/>
      <c r="BD1785" s="31" t="s">
        <v>1759</v>
      </c>
      <c r="BE1785" s="31" t="s">
        <v>7969</v>
      </c>
      <c r="BF1785" s="31" t="s">
        <v>20034</v>
      </c>
      <c r="BG1785" s="31"/>
      <c r="BH1785" s="31"/>
      <c r="BI1785" s="31" t="s">
        <v>8136</v>
      </c>
      <c r="BJ1785" s="31" t="s">
        <v>3185</v>
      </c>
      <c r="BK1785" s="31" t="str">
        <f t="shared" si="254"/>
        <v>III/d</v>
      </c>
      <c r="BL1785" s="31" t="s">
        <v>8077</v>
      </c>
      <c r="BM1785" s="31"/>
      <c r="BN1785" s="31"/>
      <c r="BO1785" s="31"/>
      <c r="BP1785" s="31" t="s">
        <v>1498</v>
      </c>
      <c r="BQ1785" s="31" t="s">
        <v>3185</v>
      </c>
      <c r="BR1785" s="31" t="s">
        <v>3312</v>
      </c>
      <c r="BS1785" s="31">
        <v>304711</v>
      </c>
      <c r="BT1785" s="31" t="s">
        <v>5749</v>
      </c>
      <c r="BU1785" s="31"/>
      <c r="BV1785" s="31" t="s">
        <v>5161</v>
      </c>
      <c r="BW1785" s="31">
        <f t="shared" ca="1" si="260"/>
        <v>34</v>
      </c>
      <c r="BX1785" s="78">
        <f t="shared" ca="1" si="261"/>
        <v>1</v>
      </c>
      <c r="BY1785" s="31"/>
      <c r="BZ1785" s="31"/>
      <c r="CA1785" s="31" t="s">
        <v>4239</v>
      </c>
      <c r="CB1785" s="31" t="s">
        <v>2519</v>
      </c>
      <c r="CC1785" s="31">
        <v>2</v>
      </c>
      <c r="CD1785" s="31">
        <v>1</v>
      </c>
      <c r="CE1785" s="31" t="s">
        <v>20085</v>
      </c>
      <c r="CF1785" s="31"/>
      <c r="CG1785" s="31"/>
      <c r="CH1785" s="31"/>
      <c r="CI1785" s="31">
        <v>2009</v>
      </c>
      <c r="CJ1785" s="31"/>
      <c r="CK1785" s="31"/>
      <c r="CL1785" s="31" t="s">
        <v>36866</v>
      </c>
      <c r="CM1785" s="31" t="s">
        <v>36871</v>
      </c>
      <c r="CN1785" s="31">
        <v>127</v>
      </c>
      <c r="CO1785" s="31" t="s">
        <v>36886</v>
      </c>
      <c r="CP1785" s="31" t="s">
        <v>36871</v>
      </c>
      <c r="CQ1785" s="31">
        <v>127</v>
      </c>
      <c r="CR1785" s="31">
        <v>3498</v>
      </c>
      <c r="CS1785" s="31" t="s">
        <v>8315</v>
      </c>
      <c r="CT1785" s="31"/>
      <c r="CU1785" s="31" t="s">
        <v>8314</v>
      </c>
      <c r="CV1785" s="31" t="s">
        <v>8347</v>
      </c>
      <c r="CW1785" s="31" t="s">
        <v>8348</v>
      </c>
      <c r="CX1785" s="31" t="s">
        <v>8346</v>
      </c>
      <c r="CY1785" s="31"/>
      <c r="CZ1785" s="31"/>
      <c r="DA1785" s="31"/>
      <c r="DB1785" s="31" t="s">
        <v>15747</v>
      </c>
      <c r="DC1785" s="31" t="s">
        <v>15751</v>
      </c>
      <c r="DD1785" s="31" t="s">
        <v>15746</v>
      </c>
      <c r="DE1785" s="31"/>
      <c r="DF1785" s="31"/>
      <c r="DG1785" s="31"/>
      <c r="DH1785" s="31"/>
      <c r="DI1785" s="31" t="s">
        <v>24822</v>
      </c>
      <c r="DJ1785" s="31" t="s">
        <v>24823</v>
      </c>
      <c r="DK1785" s="31" t="s">
        <v>25645</v>
      </c>
      <c r="DL1785" s="31" t="s">
        <v>13888</v>
      </c>
      <c r="DM1785" s="38" t="s">
        <v>9460</v>
      </c>
      <c r="DN1785" s="38"/>
      <c r="DO1785" s="35" t="s">
        <v>20869</v>
      </c>
      <c r="DP1785" s="31" t="s">
        <v>31950</v>
      </c>
      <c r="DQ1785" s="31" t="s">
        <v>20868</v>
      </c>
      <c r="DR1785" s="31"/>
      <c r="DS1785" s="31" t="s">
        <v>27097</v>
      </c>
      <c r="DT1785" s="31" t="s">
        <v>38156</v>
      </c>
      <c r="DU1785" s="31">
        <v>3</v>
      </c>
      <c r="DV1785" s="31" t="s">
        <v>32167</v>
      </c>
      <c r="DW1785" s="31" t="s">
        <v>1759</v>
      </c>
      <c r="DX1785" s="31" t="s">
        <v>1759</v>
      </c>
      <c r="DY1785" s="31" t="s">
        <v>18146</v>
      </c>
      <c r="DZ1785" s="31" t="s">
        <v>18135</v>
      </c>
      <c r="EA1785" s="31"/>
      <c r="EB1785" s="31">
        <v>0</v>
      </c>
      <c r="EC1785" s="31" t="s">
        <v>40168</v>
      </c>
      <c r="ED1785" s="31" t="s">
        <v>41101</v>
      </c>
      <c r="EE1785" s="31"/>
      <c r="EF1785" s="31"/>
      <c r="EG1785" s="31"/>
      <c r="EH1785" s="31"/>
      <c r="EI1785" s="31"/>
      <c r="EJ1785" s="31"/>
    </row>
    <row r="1786" spans="1:140" ht="23.25" customHeight="1">
      <c r="A1786" s="25">
        <v>1784</v>
      </c>
      <c r="B1786" s="30" t="s">
        <v>12298</v>
      </c>
      <c r="C1786" s="31" t="s">
        <v>12300</v>
      </c>
      <c r="D1786" s="30" t="s">
        <v>21136</v>
      </c>
      <c r="E1786" s="30"/>
      <c r="F1786" s="30" t="s">
        <v>36262</v>
      </c>
      <c r="G1786" s="31">
        <f t="shared" si="255"/>
        <v>58</v>
      </c>
      <c r="H1786" s="72">
        <f t="shared" si="256"/>
        <v>50861</v>
      </c>
      <c r="I1786" s="30" t="s">
        <v>35359</v>
      </c>
      <c r="J1786" s="30" t="s">
        <v>34085</v>
      </c>
      <c r="K1786" s="30" t="s">
        <v>34083</v>
      </c>
      <c r="L1786" s="31" t="s">
        <v>16726</v>
      </c>
      <c r="M1786" s="31" t="s">
        <v>6378</v>
      </c>
      <c r="N1786" s="31" t="s">
        <v>3557</v>
      </c>
      <c r="O1786" s="31" t="s">
        <v>1501</v>
      </c>
      <c r="P1786" s="31" t="s">
        <v>19644</v>
      </c>
      <c r="Q1786" s="31"/>
      <c r="R1786" s="31"/>
      <c r="S1786" s="31"/>
      <c r="T1786" s="31"/>
      <c r="U1786" s="31" t="s">
        <v>15101</v>
      </c>
      <c r="V1786" s="31"/>
      <c r="W1786" s="31" t="s">
        <v>6910</v>
      </c>
      <c r="X1786" s="31" t="s">
        <v>12344</v>
      </c>
      <c r="Y1786" s="31">
        <f t="shared" ca="1" si="257"/>
        <v>42</v>
      </c>
      <c r="Z1786" s="31" t="str">
        <f t="shared" ca="1" si="258"/>
        <v>36-45</v>
      </c>
      <c r="AA1786" s="31"/>
      <c r="AB1786" s="31" t="s">
        <v>10499</v>
      </c>
      <c r="AC1786" s="31" t="s">
        <v>34153</v>
      </c>
      <c r="AD1786" s="31" t="s">
        <v>34194</v>
      </c>
      <c r="AE1786" s="31"/>
      <c r="AF1786" s="31" t="s">
        <v>24700</v>
      </c>
      <c r="AG1786" s="31" t="s">
        <v>5851</v>
      </c>
      <c r="AH1786" s="31" t="s">
        <v>5852</v>
      </c>
      <c r="AI1786" s="31" t="s">
        <v>728</v>
      </c>
      <c r="AJ1786" s="31" t="s">
        <v>12375</v>
      </c>
      <c r="AK1786" s="31" t="s">
        <v>12376</v>
      </c>
      <c r="AL1786" s="31" t="s">
        <v>10459</v>
      </c>
      <c r="AM1786" s="31" t="s">
        <v>12377</v>
      </c>
      <c r="AN1786" s="31"/>
      <c r="AO1786" s="31"/>
      <c r="AP1786" s="31" t="s">
        <v>32997</v>
      </c>
      <c r="AQ1786" s="31" t="s">
        <v>20160</v>
      </c>
      <c r="AR1786" s="31" t="s">
        <v>34148</v>
      </c>
      <c r="AS1786" s="31" t="s">
        <v>34148</v>
      </c>
      <c r="AT1786" s="31" t="str">
        <f>_xlfn.IFNA(VLOOKUP(D1786,'[1]5. 1 Mei 2022'!$C$7:$F$60,4,FALSE),"")</f>
        <v/>
      </c>
      <c r="AU1786" s="31"/>
      <c r="AV1786" s="31" t="s">
        <v>21825</v>
      </c>
      <c r="AW1786" s="31" t="s">
        <v>20160</v>
      </c>
      <c r="AX1786" s="29">
        <f t="shared" si="262"/>
        <v>45155</v>
      </c>
      <c r="AY1786" s="31" t="s">
        <v>26344</v>
      </c>
      <c r="AZ1786" s="31" t="s">
        <v>32999</v>
      </c>
      <c r="BA1786" s="30" t="s">
        <v>32997</v>
      </c>
      <c r="BB1786" s="31"/>
      <c r="BC1786" s="31"/>
      <c r="BD1786" s="31" t="s">
        <v>30267</v>
      </c>
      <c r="BE1786" s="31" t="s">
        <v>7968</v>
      </c>
      <c r="BF1786" s="31" t="s">
        <v>21825</v>
      </c>
      <c r="BG1786" s="31"/>
      <c r="BH1786" s="31"/>
      <c r="BI1786" s="31"/>
      <c r="BJ1786" s="31">
        <v>0</v>
      </c>
      <c r="BK1786" s="31" t="str">
        <f t="shared" si="254"/>
        <v>III/a</v>
      </c>
      <c r="BL1786" s="31"/>
      <c r="BM1786" s="31"/>
      <c r="BN1786" s="31"/>
      <c r="BO1786" s="31"/>
      <c r="BP1786" s="31"/>
      <c r="BQ1786" s="31"/>
      <c r="BR1786" s="31"/>
      <c r="BS1786" s="31"/>
      <c r="BT1786" s="31"/>
      <c r="BU1786" s="31"/>
      <c r="BV1786" s="31" t="s">
        <v>3503</v>
      </c>
      <c r="BW1786" s="31">
        <f t="shared" ca="1" si="260"/>
        <v>9</v>
      </c>
      <c r="BX1786" s="78">
        <f t="shared" ca="1" si="261"/>
        <v>2</v>
      </c>
      <c r="BY1786" s="31" t="s">
        <v>19644</v>
      </c>
      <c r="BZ1786" s="31"/>
      <c r="CA1786" s="31" t="s">
        <v>2483</v>
      </c>
      <c r="CB1786" s="31" t="s">
        <v>2519</v>
      </c>
      <c r="CC1786" s="31">
        <v>3</v>
      </c>
      <c r="CD1786" s="31">
        <v>1</v>
      </c>
      <c r="CE1786" s="31" t="s">
        <v>20085</v>
      </c>
      <c r="CF1786" s="31"/>
      <c r="CG1786" s="31"/>
      <c r="CH1786" s="31"/>
      <c r="CI1786" s="31"/>
      <c r="CJ1786" s="31"/>
      <c r="CK1786" s="31"/>
      <c r="CL1786" s="31"/>
      <c r="CM1786" s="31"/>
      <c r="CN1786" s="31"/>
      <c r="CO1786" s="31"/>
      <c r="CP1786" s="31"/>
      <c r="CQ1786" s="31"/>
      <c r="CR1786" s="31">
        <v>5145</v>
      </c>
      <c r="CS1786" s="31" t="s">
        <v>18169</v>
      </c>
      <c r="CT1786" s="31" t="s">
        <v>18170</v>
      </c>
      <c r="CU1786" s="31" t="s">
        <v>18171</v>
      </c>
      <c r="CV1786" s="31" t="s">
        <v>12372</v>
      </c>
      <c r="CW1786" s="31" t="s">
        <v>12373</v>
      </c>
      <c r="CX1786" s="31" t="s">
        <v>11987</v>
      </c>
      <c r="CY1786" s="31"/>
      <c r="CZ1786" s="31"/>
      <c r="DA1786" s="31"/>
      <c r="DB1786" s="31"/>
      <c r="DC1786" s="31"/>
      <c r="DD1786" s="31"/>
      <c r="DE1786" s="31"/>
      <c r="DF1786" s="31"/>
      <c r="DG1786" s="31"/>
      <c r="DH1786" s="31"/>
      <c r="DI1786" s="31"/>
      <c r="DJ1786" s="31"/>
      <c r="DK1786" s="31"/>
      <c r="DL1786" s="31"/>
      <c r="DM1786" s="38" t="s">
        <v>32312</v>
      </c>
      <c r="DN1786" s="38"/>
      <c r="DO1786" s="35"/>
      <c r="DP1786" s="31" t="s">
        <v>12378</v>
      </c>
      <c r="DQ1786" s="31" t="s">
        <v>13701</v>
      </c>
      <c r="DR1786" s="31"/>
      <c r="DS1786" s="31" t="s">
        <v>12374</v>
      </c>
      <c r="DT1786" s="31" t="s">
        <v>38157</v>
      </c>
      <c r="DU1786" s="31">
        <v>3</v>
      </c>
      <c r="DV1786" s="31" t="s">
        <v>32167</v>
      </c>
      <c r="DW1786" s="31"/>
      <c r="DX1786" s="31"/>
      <c r="DY1786" s="31"/>
      <c r="DZ1786" s="31"/>
      <c r="EA1786" s="31"/>
      <c r="EB1786" s="31">
        <v>0</v>
      </c>
      <c r="EC1786" s="31" t="s">
        <v>39747</v>
      </c>
      <c r="ED1786" s="31" t="s">
        <v>41101</v>
      </c>
      <c r="EE1786" s="31"/>
      <c r="EF1786" s="31"/>
      <c r="EG1786" s="31"/>
      <c r="EH1786" s="31"/>
      <c r="EI1786" s="31"/>
      <c r="EJ1786" s="31"/>
    </row>
    <row r="1787" spans="1:140" ht="23.25" customHeight="1">
      <c r="A1787" s="25">
        <v>1785</v>
      </c>
      <c r="B1787" s="30" t="s">
        <v>24352</v>
      </c>
      <c r="C1787" s="31">
        <v>140229872</v>
      </c>
      <c r="D1787" s="30" t="s">
        <v>1137</v>
      </c>
      <c r="E1787" s="30"/>
      <c r="F1787" s="30" t="s">
        <v>36254</v>
      </c>
      <c r="G1787" s="31">
        <f t="shared" si="255"/>
        <v>58</v>
      </c>
      <c r="H1787" s="72">
        <f t="shared" si="256"/>
        <v>45809</v>
      </c>
      <c r="I1787" s="30"/>
      <c r="J1787" s="30" t="s">
        <v>34084</v>
      </c>
      <c r="K1787" s="30" t="s">
        <v>4318</v>
      </c>
      <c r="L1787" s="31" t="s">
        <v>4318</v>
      </c>
      <c r="M1787" s="31" t="s">
        <v>3186</v>
      </c>
      <c r="N1787" s="31" t="s">
        <v>5797</v>
      </c>
      <c r="O1787" s="31" t="s">
        <v>5271</v>
      </c>
      <c r="P1787" s="31" t="s">
        <v>2651</v>
      </c>
      <c r="Q1787" s="31"/>
      <c r="R1787" s="31">
        <v>28</v>
      </c>
      <c r="S1787" s="31">
        <v>0</v>
      </c>
      <c r="T1787" s="31"/>
      <c r="U1787" s="31">
        <v>981</v>
      </c>
      <c r="V1787" s="31"/>
      <c r="W1787" s="31" t="s">
        <v>7239</v>
      </c>
      <c r="X1787" s="31" t="s">
        <v>6450</v>
      </c>
      <c r="Y1787" s="31">
        <f t="shared" ca="1" si="257"/>
        <v>56</v>
      </c>
      <c r="Z1787" s="31" t="str">
        <f t="shared" ca="1" si="258"/>
        <v>46-58</v>
      </c>
      <c r="AA1787" s="31"/>
      <c r="AB1787" s="31" t="s">
        <v>11144</v>
      </c>
      <c r="AC1787" s="31" t="s">
        <v>34145</v>
      </c>
      <c r="AD1787" s="31" t="s">
        <v>34145</v>
      </c>
      <c r="AE1787" s="31"/>
      <c r="AF1787" s="31" t="s">
        <v>24701</v>
      </c>
      <c r="AG1787" s="31" t="s">
        <v>4322</v>
      </c>
      <c r="AH1787" s="31" t="s">
        <v>4322</v>
      </c>
      <c r="AI1787" s="31" t="s">
        <v>908</v>
      </c>
      <c r="AJ1787" s="31">
        <v>98136</v>
      </c>
      <c r="AK1787" s="31" t="s">
        <v>7532</v>
      </c>
      <c r="AL1787" s="31" t="s">
        <v>4979</v>
      </c>
      <c r="AM1787" s="31" t="s">
        <v>4978</v>
      </c>
      <c r="AN1787" s="31"/>
      <c r="AO1787" s="31"/>
      <c r="AP1787" s="31" t="s">
        <v>4434</v>
      </c>
      <c r="AQ1787" s="31" t="s">
        <v>11676</v>
      </c>
      <c r="AR1787" s="31" t="s">
        <v>34145</v>
      </c>
      <c r="AS1787" s="31" t="s">
        <v>34145</v>
      </c>
      <c r="AT1787" s="31" t="str">
        <f>_xlfn.IFNA(VLOOKUP(D1787,'[1]5. 1 Mei 2022'!$C$7:$F$60,4,FALSE),"")</f>
        <v/>
      </c>
      <c r="AU1787" s="31"/>
      <c r="AV1787" s="31" t="s">
        <v>20034</v>
      </c>
      <c r="AW1787" s="31" t="s">
        <v>11676</v>
      </c>
      <c r="AX1787" s="29">
        <f t="shared" si="262"/>
        <v>44364</v>
      </c>
      <c r="AY1787" s="31" t="s">
        <v>26346</v>
      </c>
      <c r="AZ1787" s="31" t="s">
        <v>6484</v>
      </c>
      <c r="BA1787" s="30" t="s">
        <v>4434</v>
      </c>
      <c r="BB1787" s="31"/>
      <c r="BC1787" s="31"/>
      <c r="BD1787" s="31" t="s">
        <v>1759</v>
      </c>
      <c r="BE1787" s="31" t="s">
        <v>7969</v>
      </c>
      <c r="BF1787" s="31" t="s">
        <v>20034</v>
      </c>
      <c r="BG1787" s="31"/>
      <c r="BH1787" s="31"/>
      <c r="BI1787" s="31" t="s">
        <v>8136</v>
      </c>
      <c r="BJ1787" s="31" t="s">
        <v>3185</v>
      </c>
      <c r="BK1787" s="31" t="str">
        <f t="shared" si="254"/>
        <v>III/d</v>
      </c>
      <c r="BL1787" s="31" t="s">
        <v>8077</v>
      </c>
      <c r="BM1787" s="31"/>
      <c r="BN1787" s="31"/>
      <c r="BO1787" s="31"/>
      <c r="BP1787" s="31" t="s">
        <v>1498</v>
      </c>
      <c r="BQ1787" s="31" t="s">
        <v>3185</v>
      </c>
      <c r="BR1787" s="31" t="s">
        <v>2460</v>
      </c>
      <c r="BS1787" s="31">
        <v>305288</v>
      </c>
      <c r="BT1787" s="31" t="s">
        <v>5749</v>
      </c>
      <c r="BU1787" s="31"/>
      <c r="BV1787" s="31" t="s">
        <v>6451</v>
      </c>
      <c r="BW1787" s="31" t="e">
        <f t="shared" ca="1" si="260"/>
        <v>#VALUE!</v>
      </c>
      <c r="BX1787" s="78" t="e">
        <f t="shared" ca="1" si="261"/>
        <v>#VALUE!</v>
      </c>
      <c r="BY1787" s="31"/>
      <c r="BZ1787" s="31"/>
      <c r="CA1787" s="31" t="s">
        <v>2483</v>
      </c>
      <c r="CB1787" s="31" t="s">
        <v>2519</v>
      </c>
      <c r="CC1787" s="31">
        <v>2</v>
      </c>
      <c r="CD1787" s="31">
        <v>1</v>
      </c>
      <c r="CE1787" s="31" t="s">
        <v>20085</v>
      </c>
      <c r="CF1787" s="31"/>
      <c r="CG1787" s="31"/>
      <c r="CH1787" s="31"/>
      <c r="CI1787" s="31">
        <v>2009</v>
      </c>
      <c r="CJ1787" s="31"/>
      <c r="CK1787" s="31"/>
      <c r="CL1787" s="31" t="s">
        <v>37132</v>
      </c>
      <c r="CM1787" s="52" t="s">
        <v>36876</v>
      </c>
      <c r="CN1787" s="31">
        <v>127</v>
      </c>
      <c r="CO1787" s="31" t="s">
        <v>39495</v>
      </c>
      <c r="CP1787" s="52" t="s">
        <v>36876</v>
      </c>
      <c r="CQ1787" s="31">
        <v>127</v>
      </c>
      <c r="CR1787" s="31">
        <v>3438</v>
      </c>
      <c r="CS1787" s="31" t="s">
        <v>8315</v>
      </c>
      <c r="CT1787" s="31"/>
      <c r="CU1787" s="31" t="s">
        <v>8314</v>
      </c>
      <c r="CV1787" s="31" t="s">
        <v>8347</v>
      </c>
      <c r="CW1787" s="31" t="s">
        <v>8348</v>
      </c>
      <c r="CX1787" s="31" t="s">
        <v>8346</v>
      </c>
      <c r="CY1787" s="31"/>
      <c r="CZ1787" s="31"/>
      <c r="DA1787" s="31"/>
      <c r="DB1787" s="31" t="s">
        <v>15747</v>
      </c>
      <c r="DC1787" s="31" t="s">
        <v>15751</v>
      </c>
      <c r="DD1787" s="31" t="s">
        <v>15746</v>
      </c>
      <c r="DE1787" s="31"/>
      <c r="DF1787" s="31"/>
      <c r="DG1787" s="31"/>
      <c r="DH1787" s="31"/>
      <c r="DI1787" s="31" t="s">
        <v>24822</v>
      </c>
      <c r="DJ1787" s="31" t="s">
        <v>24823</v>
      </c>
      <c r="DK1787" s="31" t="s">
        <v>25645</v>
      </c>
      <c r="DL1787" s="31" t="s">
        <v>13888</v>
      </c>
      <c r="DM1787" s="38" t="s">
        <v>9461</v>
      </c>
      <c r="DN1787" s="38"/>
      <c r="DO1787" s="35" t="s">
        <v>31571</v>
      </c>
      <c r="DP1787" s="31" t="s">
        <v>12911</v>
      </c>
      <c r="DQ1787" s="31" t="s">
        <v>31572</v>
      </c>
      <c r="DR1787" s="31"/>
      <c r="DS1787" s="31" t="s">
        <v>27098</v>
      </c>
      <c r="DT1787" s="31" t="s">
        <v>28122</v>
      </c>
      <c r="DU1787" s="31">
        <v>3</v>
      </c>
      <c r="DV1787" s="31" t="s">
        <v>32167</v>
      </c>
      <c r="DW1787" s="31" t="s">
        <v>1759</v>
      </c>
      <c r="DX1787" s="31" t="s">
        <v>1759</v>
      </c>
      <c r="DY1787" s="31" t="s">
        <v>25336</v>
      </c>
      <c r="DZ1787" s="31" t="s">
        <v>25334</v>
      </c>
      <c r="EA1787" s="31"/>
      <c r="EB1787" s="31">
        <v>0</v>
      </c>
      <c r="EC1787" s="31" t="s">
        <v>40168</v>
      </c>
      <c r="ED1787" s="31" t="s">
        <v>41101</v>
      </c>
      <c r="EE1787" s="31"/>
      <c r="EF1787" s="31"/>
      <c r="EG1787" s="31"/>
      <c r="EH1787" s="31"/>
      <c r="EI1787" s="31"/>
      <c r="EJ1787" s="31"/>
    </row>
    <row r="1788" spans="1:140" ht="23.25" customHeight="1">
      <c r="A1788" s="25">
        <v>1786</v>
      </c>
      <c r="B1788" s="30" t="s">
        <v>7447</v>
      </c>
      <c r="C1788" s="31" t="s">
        <v>6220</v>
      </c>
      <c r="D1788" s="30" t="s">
        <v>2599</v>
      </c>
      <c r="E1788" s="30"/>
      <c r="F1788" s="30" t="s">
        <v>36262</v>
      </c>
      <c r="G1788" s="31">
        <f t="shared" si="255"/>
        <v>58</v>
      </c>
      <c r="H1788" s="72">
        <f t="shared" si="256"/>
        <v>49644</v>
      </c>
      <c r="I1788" s="30" t="s">
        <v>35360</v>
      </c>
      <c r="J1788" s="30" t="s">
        <v>34085</v>
      </c>
      <c r="K1788" s="30" t="s">
        <v>34082</v>
      </c>
      <c r="L1788" s="31" t="s">
        <v>6220</v>
      </c>
      <c r="M1788" s="31" t="s">
        <v>6378</v>
      </c>
      <c r="N1788" s="31" t="s">
        <v>7551</v>
      </c>
      <c r="O1788" s="31" t="s">
        <v>5622</v>
      </c>
      <c r="P1788" s="52" t="s">
        <v>24067</v>
      </c>
      <c r="Q1788" s="31" t="s">
        <v>39695</v>
      </c>
      <c r="R1788" s="31"/>
      <c r="S1788" s="31"/>
      <c r="T1788" s="52" t="s">
        <v>22032</v>
      </c>
      <c r="U1788" s="31" t="s">
        <v>4048</v>
      </c>
      <c r="V1788" s="31"/>
      <c r="W1788" s="31" t="s">
        <v>6910</v>
      </c>
      <c r="X1788" s="31" t="s">
        <v>1658</v>
      </c>
      <c r="Y1788" s="31" t="e">
        <f t="shared" ca="1" si="257"/>
        <v>#VALUE!</v>
      </c>
      <c r="Z1788" s="31" t="e">
        <f t="shared" ca="1" si="258"/>
        <v>#VALUE!</v>
      </c>
      <c r="AA1788" s="31"/>
      <c r="AB1788" s="31" t="s">
        <v>6912</v>
      </c>
      <c r="AC1788" s="31" t="s">
        <v>34153</v>
      </c>
      <c r="AD1788" s="31" t="s">
        <v>34194</v>
      </c>
      <c r="AE1788" s="31"/>
      <c r="AF1788" s="31" t="s">
        <v>24700</v>
      </c>
      <c r="AG1788" s="31" t="s">
        <v>7895</v>
      </c>
      <c r="AH1788" s="31" t="s">
        <v>7895</v>
      </c>
      <c r="AI1788" s="31" t="s">
        <v>40277</v>
      </c>
      <c r="AJ1788" s="31">
        <v>1665</v>
      </c>
      <c r="AK1788" s="31" t="s">
        <v>7448</v>
      </c>
      <c r="AL1788" s="31" t="s">
        <v>2513</v>
      </c>
      <c r="AM1788" s="31" t="s">
        <v>2514</v>
      </c>
      <c r="AN1788" s="31"/>
      <c r="AO1788" s="31"/>
      <c r="AP1788" s="31" t="s">
        <v>2451</v>
      </c>
      <c r="AQ1788" s="31"/>
      <c r="AR1788" s="31" t="s">
        <v>34148</v>
      </c>
      <c r="AS1788" s="31" t="s">
        <v>34148</v>
      </c>
      <c r="AT1788" s="31" t="str">
        <f>_xlfn.IFNA(VLOOKUP(D1788,'[1]5. 1 Mei 2022'!$C$7:$F$60,4,FALSE),"")</f>
        <v/>
      </c>
      <c r="AU1788" s="31"/>
      <c r="AV1788" s="31" t="s">
        <v>6580</v>
      </c>
      <c r="AW1788" s="31"/>
      <c r="AX1788" s="29">
        <f t="shared" si="262"/>
        <v>1903</v>
      </c>
      <c r="AY1788" s="31" t="s">
        <v>26346</v>
      </c>
      <c r="AZ1788" s="31" t="s">
        <v>533</v>
      </c>
      <c r="BA1788" s="30" t="s">
        <v>2451</v>
      </c>
      <c r="BB1788" s="31"/>
      <c r="BC1788" s="31"/>
      <c r="BD1788" s="31" t="s">
        <v>30232</v>
      </c>
      <c r="BE1788" s="31" t="s">
        <v>7968</v>
      </c>
      <c r="BF1788" s="31" t="s">
        <v>6580</v>
      </c>
      <c r="BG1788" s="31"/>
      <c r="BH1788" s="31"/>
      <c r="BI1788" s="31"/>
      <c r="BJ1788" s="31">
        <v>0</v>
      </c>
      <c r="BK1788" s="31" t="str">
        <f t="shared" si="254"/>
        <v>II/a</v>
      </c>
      <c r="BL1788" s="31"/>
      <c r="BM1788" s="31"/>
      <c r="BN1788" s="31"/>
      <c r="BO1788" s="31"/>
      <c r="BP1788" s="31"/>
      <c r="BQ1788" s="31"/>
      <c r="BR1788" s="31"/>
      <c r="BS1788" s="31"/>
      <c r="BT1788" s="31"/>
      <c r="BU1788" s="31"/>
      <c r="BV1788" s="31" t="s">
        <v>3413</v>
      </c>
      <c r="BW1788" s="31">
        <f t="shared" ca="1" si="260"/>
        <v>11</v>
      </c>
      <c r="BX1788" s="78">
        <f t="shared" ca="1" si="261"/>
        <v>3</v>
      </c>
      <c r="BY1788" s="31"/>
      <c r="BZ1788" s="31"/>
      <c r="CA1788" s="31" t="s">
        <v>2483</v>
      </c>
      <c r="CB1788" s="31" t="s">
        <v>2519</v>
      </c>
      <c r="CC1788" s="31">
        <v>1</v>
      </c>
      <c r="CD1788" s="31">
        <v>1</v>
      </c>
      <c r="CE1788" s="31" t="s">
        <v>20085</v>
      </c>
      <c r="CF1788" s="31"/>
      <c r="CG1788" s="31"/>
      <c r="CH1788" s="31"/>
      <c r="CI1788" s="31"/>
      <c r="CJ1788" s="31"/>
      <c r="CK1788" s="31"/>
      <c r="CL1788" s="31"/>
      <c r="CM1788" s="31"/>
      <c r="CN1788" s="31"/>
      <c r="CO1788" s="31"/>
      <c r="CP1788" s="31"/>
      <c r="CQ1788" s="31"/>
      <c r="CR1788" s="31">
        <v>5356</v>
      </c>
      <c r="CS1788" s="31"/>
      <c r="CT1788" s="31"/>
      <c r="CU1788" s="31"/>
      <c r="CV1788" s="31"/>
      <c r="CW1788" s="31"/>
      <c r="CX1788" s="31"/>
      <c r="CY1788" s="31"/>
      <c r="CZ1788" s="31"/>
      <c r="DA1788" s="31"/>
      <c r="DB1788" s="31"/>
      <c r="DC1788" s="31"/>
      <c r="DD1788" s="31"/>
      <c r="DE1788" s="31"/>
      <c r="DF1788" s="31"/>
      <c r="DG1788" s="31"/>
      <c r="DH1788" s="31"/>
      <c r="DI1788" s="31"/>
      <c r="DJ1788" s="31"/>
      <c r="DK1788" s="31"/>
      <c r="DL1788" s="31"/>
      <c r="DM1788" s="38" t="s">
        <v>9900</v>
      </c>
      <c r="DN1788" s="38"/>
      <c r="DO1788" s="35" t="s">
        <v>10774</v>
      </c>
      <c r="DP1788" s="31" t="s">
        <v>10965</v>
      </c>
      <c r="DQ1788" s="31" t="s">
        <v>1768</v>
      </c>
      <c r="DR1788" s="31"/>
      <c r="DS1788" s="31" t="s">
        <v>27528</v>
      </c>
      <c r="DT1788" s="31"/>
      <c r="DU1788" s="31">
        <v>0</v>
      </c>
      <c r="DV1788" s="31"/>
      <c r="DW1788" s="31"/>
      <c r="DX1788" s="31"/>
      <c r="DY1788" s="31"/>
      <c r="DZ1788" s="31"/>
      <c r="EA1788" s="31"/>
      <c r="EB1788" s="31">
        <v>0</v>
      </c>
      <c r="EC1788" s="31" t="s">
        <v>39747</v>
      </c>
      <c r="ED1788" s="31" t="s">
        <v>41101</v>
      </c>
      <c r="EE1788" s="31"/>
      <c r="EF1788" s="31"/>
      <c r="EG1788" s="31"/>
      <c r="EH1788" s="31"/>
      <c r="EI1788" s="31"/>
      <c r="EJ1788" s="31"/>
    </row>
    <row r="1789" spans="1:140" ht="23.25" customHeight="1">
      <c r="A1789" s="25">
        <v>1787</v>
      </c>
      <c r="B1789" s="30" t="s">
        <v>40470</v>
      </c>
      <c r="C1789" s="31" t="s">
        <v>2799</v>
      </c>
      <c r="D1789" s="30" t="s">
        <v>2799</v>
      </c>
      <c r="E1789" s="30"/>
      <c r="F1789" s="30" t="s">
        <v>36257</v>
      </c>
      <c r="G1789" s="31">
        <f t="shared" si="255"/>
        <v>58</v>
      </c>
      <c r="H1789" s="72">
        <f t="shared" si="256"/>
        <v>50465</v>
      </c>
      <c r="I1789" s="30"/>
      <c r="J1789" s="30" t="s">
        <v>34084</v>
      </c>
      <c r="K1789" s="30" t="s">
        <v>4318</v>
      </c>
      <c r="L1789" s="31" t="s">
        <v>4318</v>
      </c>
      <c r="M1789" s="31" t="s">
        <v>6378</v>
      </c>
      <c r="N1789" s="31" t="s">
        <v>4008</v>
      </c>
      <c r="O1789" s="31" t="s">
        <v>4320</v>
      </c>
      <c r="P1789" s="52" t="s">
        <v>24630</v>
      </c>
      <c r="Q1789" s="31" t="s">
        <v>39257</v>
      </c>
      <c r="R1789" s="31">
        <v>11</v>
      </c>
      <c r="S1789" s="31">
        <v>10</v>
      </c>
      <c r="T1789" s="31"/>
      <c r="U1789" s="31">
        <v>1593</v>
      </c>
      <c r="V1789" s="31" t="s">
        <v>2025</v>
      </c>
      <c r="W1789" s="31" t="s">
        <v>7076</v>
      </c>
      <c r="X1789" s="31" t="s">
        <v>1853</v>
      </c>
      <c r="Y1789" s="31" t="e">
        <f t="shared" ca="1" si="257"/>
        <v>#VALUE!</v>
      </c>
      <c r="Z1789" s="31" t="e">
        <f t="shared" ca="1" si="258"/>
        <v>#VALUE!</v>
      </c>
      <c r="AA1789" s="31"/>
      <c r="AB1789" s="31" t="s">
        <v>40471</v>
      </c>
      <c r="AC1789" s="31" t="s">
        <v>34147</v>
      </c>
      <c r="AD1789" s="31" t="s">
        <v>34147</v>
      </c>
      <c r="AE1789" s="31"/>
      <c r="AF1789" s="31" t="s">
        <v>24699</v>
      </c>
      <c r="AG1789" s="31" t="s">
        <v>5852</v>
      </c>
      <c r="AH1789" s="31" t="s">
        <v>5852</v>
      </c>
      <c r="AI1789" s="31" t="s">
        <v>5828</v>
      </c>
      <c r="AJ1789" s="31" t="s">
        <v>40472</v>
      </c>
      <c r="AK1789" s="52" t="s">
        <v>40473</v>
      </c>
      <c r="AL1789" s="52" t="s">
        <v>23518</v>
      </c>
      <c r="AM1789" s="31" t="s">
        <v>40474</v>
      </c>
      <c r="AN1789" s="31"/>
      <c r="AO1789" s="52" t="s">
        <v>30380</v>
      </c>
      <c r="AP1789" s="31" t="s">
        <v>33006</v>
      </c>
      <c r="AQ1789" s="31" t="s">
        <v>1693</v>
      </c>
      <c r="AR1789" s="31" t="s">
        <v>34143</v>
      </c>
      <c r="AS1789" s="31" t="s">
        <v>34143</v>
      </c>
      <c r="AT1789" s="31" t="str">
        <f>_xlfn.IFNA(VLOOKUP(D1789,'[1]5. 1 Mei 2022'!$C$7:$F$60,4,FALSE),"")</f>
        <v/>
      </c>
      <c r="AU1789" s="31" t="s">
        <v>34278</v>
      </c>
      <c r="AV1789" s="31" t="s">
        <v>33062</v>
      </c>
      <c r="AW1789" s="31" t="s">
        <v>21743</v>
      </c>
      <c r="AX1789" s="29">
        <f t="shared" si="262"/>
        <v>46509</v>
      </c>
      <c r="AY1789" s="31" t="s">
        <v>26346</v>
      </c>
      <c r="AZ1789" s="31" t="s">
        <v>530</v>
      </c>
      <c r="BA1789" s="30" t="s">
        <v>33006</v>
      </c>
      <c r="BB1789" s="31"/>
      <c r="BC1789" s="31"/>
      <c r="BD1789" s="31" t="s">
        <v>31066</v>
      </c>
      <c r="BE1789" s="31" t="s">
        <v>7973</v>
      </c>
      <c r="BF1789" s="31" t="s">
        <v>33062</v>
      </c>
      <c r="BG1789" s="31"/>
      <c r="BH1789" s="31"/>
      <c r="BI1789" s="31" t="s">
        <v>8121</v>
      </c>
      <c r="BJ1789" s="31" t="s">
        <v>34883</v>
      </c>
      <c r="BK1789" s="31" t="str">
        <f t="shared" si="254"/>
        <v>III/c</v>
      </c>
      <c r="BL1789" s="31" t="s">
        <v>8077</v>
      </c>
      <c r="BM1789" s="31"/>
      <c r="BN1789" s="31"/>
      <c r="BO1789" s="31"/>
      <c r="BP1789" s="31" t="s">
        <v>1498</v>
      </c>
      <c r="BQ1789" s="31" t="s">
        <v>34883</v>
      </c>
      <c r="BR1789" s="52" t="s">
        <v>39748</v>
      </c>
      <c r="BS1789" s="52" t="s">
        <v>39258</v>
      </c>
      <c r="BT1789" s="31" t="s">
        <v>7564</v>
      </c>
      <c r="BU1789" s="31" t="s">
        <v>794</v>
      </c>
      <c r="BV1789" s="31" t="s">
        <v>1693</v>
      </c>
      <c r="BW1789" s="31">
        <f t="shared" ca="1" si="260"/>
        <v>16</v>
      </c>
      <c r="BX1789" s="78">
        <f t="shared" ca="1" si="261"/>
        <v>3</v>
      </c>
      <c r="BY1789" s="31"/>
      <c r="BZ1789" s="31"/>
      <c r="CA1789" s="31" t="s">
        <v>2483</v>
      </c>
      <c r="CB1789" s="31" t="s">
        <v>2519</v>
      </c>
      <c r="CC1789" s="31">
        <v>1</v>
      </c>
      <c r="CD1789" s="31">
        <v>1</v>
      </c>
      <c r="CE1789" s="31" t="s">
        <v>20085</v>
      </c>
      <c r="CF1789" s="31"/>
      <c r="CG1789" s="31"/>
      <c r="CH1789" s="31"/>
      <c r="CI1789" s="31"/>
      <c r="CJ1789" s="31"/>
      <c r="CK1789" s="31"/>
      <c r="CL1789" s="31" t="s">
        <v>41611</v>
      </c>
      <c r="CM1789" s="31" t="s">
        <v>41612</v>
      </c>
      <c r="CN1789" s="31">
        <v>128</v>
      </c>
      <c r="CO1789" s="31" t="s">
        <v>41613</v>
      </c>
      <c r="CP1789" s="31" t="s">
        <v>41612</v>
      </c>
      <c r="CQ1789" s="31">
        <v>128</v>
      </c>
      <c r="CR1789" s="31">
        <v>4125</v>
      </c>
      <c r="CS1789" s="31" t="s">
        <v>3190</v>
      </c>
      <c r="CT1789" s="31"/>
      <c r="CU1789" s="31" t="s">
        <v>3191</v>
      </c>
      <c r="CV1789" s="31" t="s">
        <v>8476</v>
      </c>
      <c r="CW1789" s="31" t="s">
        <v>11159</v>
      </c>
      <c r="CX1789" s="31" t="s">
        <v>6176</v>
      </c>
      <c r="CY1789" s="31"/>
      <c r="CZ1789" s="31"/>
      <c r="DA1789" s="31"/>
      <c r="DB1789" s="31" t="s">
        <v>8696</v>
      </c>
      <c r="DC1789" s="31"/>
      <c r="DD1789" s="31" t="s">
        <v>6187</v>
      </c>
      <c r="DE1789" s="31"/>
      <c r="DF1789" s="31"/>
      <c r="DG1789" s="31"/>
      <c r="DH1789" s="31"/>
      <c r="DI1789" s="31" t="s">
        <v>25386</v>
      </c>
      <c r="DJ1789" s="31" t="s">
        <v>25387</v>
      </c>
      <c r="DK1789" s="31"/>
      <c r="DL1789" s="31"/>
      <c r="DM1789" s="38" t="s">
        <v>9607</v>
      </c>
      <c r="DN1789" s="38"/>
      <c r="DO1789" s="35">
        <v>0</v>
      </c>
      <c r="DP1789" s="31" t="s">
        <v>13416</v>
      </c>
      <c r="DQ1789" s="31" t="s">
        <v>13415</v>
      </c>
      <c r="DR1789" s="31"/>
      <c r="DS1789" s="31" t="s">
        <v>27244</v>
      </c>
      <c r="DT1789" s="31" t="s">
        <v>38158</v>
      </c>
      <c r="DU1789" s="31">
        <v>3</v>
      </c>
      <c r="DV1789" s="31" t="s">
        <v>32167</v>
      </c>
      <c r="DW1789" s="31"/>
      <c r="DX1789" s="31"/>
      <c r="DY1789" s="31" t="s">
        <v>24748</v>
      </c>
      <c r="DZ1789" s="31" t="s">
        <v>18320</v>
      </c>
      <c r="EA1789" s="31"/>
      <c r="EB1789" s="31">
        <v>0</v>
      </c>
      <c r="EC1789" s="31" t="s">
        <v>7772</v>
      </c>
      <c r="ED1789" s="31" t="s">
        <v>41100</v>
      </c>
      <c r="EE1789" s="31"/>
      <c r="EF1789" s="31"/>
      <c r="EG1789" s="31"/>
      <c r="EH1789" s="31"/>
      <c r="EI1789" s="31"/>
      <c r="EJ1789" s="31"/>
    </row>
    <row r="1790" spans="1:140" ht="23.25" customHeight="1">
      <c r="A1790" s="25">
        <v>1788</v>
      </c>
      <c r="B1790" s="30" t="s">
        <v>12272</v>
      </c>
      <c r="C1790" s="31">
        <v>140208355</v>
      </c>
      <c r="D1790" s="30" t="s">
        <v>202</v>
      </c>
      <c r="E1790" s="30"/>
      <c r="F1790" s="30" t="s">
        <v>36254</v>
      </c>
      <c r="G1790" s="31">
        <f t="shared" si="255"/>
        <v>58</v>
      </c>
      <c r="H1790" s="72">
        <f t="shared" si="256"/>
        <v>46174</v>
      </c>
      <c r="I1790" s="30"/>
      <c r="J1790" s="30" t="s">
        <v>34084</v>
      </c>
      <c r="K1790" s="30" t="s">
        <v>4318</v>
      </c>
      <c r="L1790" s="31" t="s">
        <v>4318</v>
      </c>
      <c r="M1790" s="31" t="s">
        <v>3186</v>
      </c>
      <c r="N1790" s="31" t="s">
        <v>5797</v>
      </c>
      <c r="O1790" s="31" t="s">
        <v>5271</v>
      </c>
      <c r="P1790" s="31" t="s">
        <v>5049</v>
      </c>
      <c r="Q1790" s="31"/>
      <c r="R1790" s="31">
        <v>28</v>
      </c>
      <c r="S1790" s="31">
        <v>0</v>
      </c>
      <c r="T1790" s="31"/>
      <c r="U1790" s="31">
        <v>849</v>
      </c>
      <c r="V1790" s="31"/>
      <c r="W1790" s="31" t="s">
        <v>2071</v>
      </c>
      <c r="X1790" s="31" t="s">
        <v>2356</v>
      </c>
      <c r="Y1790" s="31" t="e">
        <f t="shared" ca="1" si="257"/>
        <v>#VALUE!</v>
      </c>
      <c r="Z1790" s="31" t="e">
        <f t="shared" ca="1" si="258"/>
        <v>#VALUE!</v>
      </c>
      <c r="AA1790" s="31"/>
      <c r="AB1790" s="31" t="s">
        <v>11142</v>
      </c>
      <c r="AC1790" s="31" t="s">
        <v>34145</v>
      </c>
      <c r="AD1790" s="31" t="s">
        <v>34145</v>
      </c>
      <c r="AE1790" s="31"/>
      <c r="AF1790" s="31" t="s">
        <v>24701</v>
      </c>
      <c r="AG1790" s="31" t="s">
        <v>5852</v>
      </c>
      <c r="AH1790" s="31" t="s">
        <v>4322</v>
      </c>
      <c r="AI1790" s="31" t="s">
        <v>908</v>
      </c>
      <c r="AJ1790" s="31">
        <v>92028</v>
      </c>
      <c r="AK1790" s="31" t="s">
        <v>3317</v>
      </c>
      <c r="AL1790" s="31">
        <v>35297</v>
      </c>
      <c r="AM1790" s="31" t="s">
        <v>7760</v>
      </c>
      <c r="AN1790" s="31"/>
      <c r="AO1790" s="31"/>
      <c r="AP1790" s="31" t="s">
        <v>3619</v>
      </c>
      <c r="AQ1790" s="31" t="s">
        <v>7696</v>
      </c>
      <c r="AR1790" s="31" t="s">
        <v>34145</v>
      </c>
      <c r="AS1790" s="31" t="s">
        <v>34145</v>
      </c>
      <c r="AT1790" s="31" t="str">
        <f>_xlfn.IFNA(VLOOKUP(D1790,'[1]5. 1 Mei 2022'!$C$7:$F$60,4,FALSE),"")</f>
        <v/>
      </c>
      <c r="AU1790" s="31"/>
      <c r="AV1790" s="31" t="s">
        <v>20033</v>
      </c>
      <c r="AW1790" s="31" t="s">
        <v>7696</v>
      </c>
      <c r="AX1790" s="29">
        <f t="shared" si="262"/>
        <v>44371</v>
      </c>
      <c r="AY1790" s="31" t="s">
        <v>26346</v>
      </c>
      <c r="AZ1790" s="31" t="s">
        <v>225</v>
      </c>
      <c r="BA1790" s="30" t="s">
        <v>3619</v>
      </c>
      <c r="BB1790" s="31" t="s">
        <v>17504</v>
      </c>
      <c r="BC1790" s="31"/>
      <c r="BD1790" s="31" t="s">
        <v>7997</v>
      </c>
      <c r="BE1790" s="31" t="s">
        <v>7969</v>
      </c>
      <c r="BF1790" s="31" t="s">
        <v>20033</v>
      </c>
      <c r="BG1790" s="31"/>
      <c r="BH1790" s="31"/>
      <c r="BI1790" s="31" t="s">
        <v>8136</v>
      </c>
      <c r="BJ1790" s="31" t="s">
        <v>25034</v>
      </c>
      <c r="BK1790" s="31" t="str">
        <f t="shared" si="254"/>
        <v>III/d</v>
      </c>
      <c r="BL1790" s="31" t="s">
        <v>8077</v>
      </c>
      <c r="BM1790" s="31"/>
      <c r="BN1790" s="31"/>
      <c r="BO1790" s="31"/>
      <c r="BP1790" s="31" t="s">
        <v>1498</v>
      </c>
      <c r="BQ1790" s="31" t="s">
        <v>25034</v>
      </c>
      <c r="BR1790" s="31" t="s">
        <v>21597</v>
      </c>
      <c r="BS1790" s="31" t="s">
        <v>25035</v>
      </c>
      <c r="BT1790" s="31" t="s">
        <v>4228</v>
      </c>
      <c r="BU1790" s="31"/>
      <c r="BV1790" s="31" t="s">
        <v>4193</v>
      </c>
      <c r="BW1790" s="31">
        <f t="shared" ca="1" si="260"/>
        <v>37</v>
      </c>
      <c r="BX1790" s="78">
        <f t="shared" ca="1" si="261"/>
        <v>3</v>
      </c>
      <c r="BY1790" s="31"/>
      <c r="BZ1790" s="31"/>
      <c r="CA1790" s="31" t="s">
        <v>4239</v>
      </c>
      <c r="CB1790" s="31" t="s">
        <v>2519</v>
      </c>
      <c r="CC1790" s="31">
        <v>1</v>
      </c>
      <c r="CD1790" s="31">
        <v>1</v>
      </c>
      <c r="CE1790" s="31" t="s">
        <v>20085</v>
      </c>
      <c r="CF1790" s="31"/>
      <c r="CG1790" s="31"/>
      <c r="CH1790" s="31"/>
      <c r="CI1790" s="31">
        <v>2009</v>
      </c>
      <c r="CJ1790" s="31" t="s">
        <v>7135</v>
      </c>
      <c r="CK1790" s="31"/>
      <c r="CL1790" s="31" t="s">
        <v>28492</v>
      </c>
      <c r="CM1790" s="31" t="s">
        <v>21889</v>
      </c>
      <c r="CN1790" s="31">
        <v>123</v>
      </c>
      <c r="CO1790" s="31" t="s">
        <v>28687</v>
      </c>
      <c r="CP1790" s="31" t="s">
        <v>21889</v>
      </c>
      <c r="CQ1790" s="31">
        <v>123</v>
      </c>
      <c r="CR1790" s="31">
        <v>3669</v>
      </c>
      <c r="CS1790" s="31" t="s">
        <v>10244</v>
      </c>
      <c r="CT1790" s="31" t="s">
        <v>10239</v>
      </c>
      <c r="CU1790" s="31" t="s">
        <v>10240</v>
      </c>
      <c r="CV1790" s="31" t="s">
        <v>10332</v>
      </c>
      <c r="CW1790" s="31" t="s">
        <v>11143</v>
      </c>
      <c r="CX1790" s="31" t="s">
        <v>10312</v>
      </c>
      <c r="CY1790" s="31"/>
      <c r="CZ1790" s="31"/>
      <c r="DA1790" s="31"/>
      <c r="DB1790" s="31" t="s">
        <v>11355</v>
      </c>
      <c r="DC1790" s="31" t="s">
        <v>11356</v>
      </c>
      <c r="DD1790" s="31" t="s">
        <v>10554</v>
      </c>
      <c r="DE1790" s="31"/>
      <c r="DF1790" s="31"/>
      <c r="DG1790" s="31"/>
      <c r="DH1790" s="31"/>
      <c r="DI1790" s="31" t="s">
        <v>10372</v>
      </c>
      <c r="DJ1790" s="31" t="s">
        <v>10240</v>
      </c>
      <c r="DK1790" s="31"/>
      <c r="DL1790" s="31"/>
      <c r="DM1790" s="38" t="s">
        <v>15032</v>
      </c>
      <c r="DN1790" s="38"/>
      <c r="DO1790" s="35">
        <v>0</v>
      </c>
      <c r="DP1790" s="31" t="s">
        <v>15033</v>
      </c>
      <c r="DQ1790" s="31" t="s">
        <v>15034</v>
      </c>
      <c r="DR1790" s="31"/>
      <c r="DS1790" s="31" t="s">
        <v>15035</v>
      </c>
      <c r="DT1790" s="31"/>
      <c r="DU1790" s="31">
        <v>3</v>
      </c>
      <c r="DV1790" s="31" t="s">
        <v>32167</v>
      </c>
      <c r="DW1790" s="31" t="s">
        <v>7997</v>
      </c>
      <c r="DX1790" s="31" t="s">
        <v>7997</v>
      </c>
      <c r="DY1790" s="31">
        <v>2018</v>
      </c>
      <c r="DZ1790" s="31">
        <v>2018</v>
      </c>
      <c r="EA1790" s="31"/>
      <c r="EB1790" s="31">
        <v>0</v>
      </c>
      <c r="EC1790" s="31" t="s">
        <v>40168</v>
      </c>
      <c r="ED1790" s="31" t="s">
        <v>41101</v>
      </c>
      <c r="EE1790" s="31"/>
      <c r="EF1790" s="31"/>
      <c r="EG1790" s="31"/>
      <c r="EH1790" s="31"/>
      <c r="EI1790" s="31"/>
      <c r="EJ1790" s="31"/>
    </row>
    <row r="1791" spans="1:140" ht="23.25" customHeight="1">
      <c r="A1791" s="25">
        <v>1789</v>
      </c>
      <c r="B1791" s="30" t="s">
        <v>3161</v>
      </c>
      <c r="C1791" s="31">
        <v>140281198</v>
      </c>
      <c r="D1791" s="30" t="s">
        <v>1589</v>
      </c>
      <c r="E1791" s="30"/>
      <c r="F1791" s="30" t="s">
        <v>36262</v>
      </c>
      <c r="G1791" s="31">
        <f t="shared" si="255"/>
        <v>58</v>
      </c>
      <c r="H1791" s="72">
        <f t="shared" si="256"/>
        <v>46844</v>
      </c>
      <c r="I1791" s="30"/>
      <c r="J1791" s="30" t="s">
        <v>34084</v>
      </c>
      <c r="K1791" s="30" t="s">
        <v>4318</v>
      </c>
      <c r="L1791" s="31" t="s">
        <v>4318</v>
      </c>
      <c r="M1791" s="31" t="s">
        <v>6378</v>
      </c>
      <c r="N1791" s="31" t="s">
        <v>3311</v>
      </c>
      <c r="O1791" s="31" t="s">
        <v>2534</v>
      </c>
      <c r="P1791" s="31" t="s">
        <v>2918</v>
      </c>
      <c r="Q1791" s="31"/>
      <c r="R1791" s="31">
        <v>22</v>
      </c>
      <c r="S1791" s="31">
        <v>0</v>
      </c>
      <c r="T1791" s="31"/>
      <c r="U1791" s="31">
        <v>1189</v>
      </c>
      <c r="V1791" s="31"/>
      <c r="W1791" s="31" t="s">
        <v>6910</v>
      </c>
      <c r="X1791" s="31" t="s">
        <v>5592</v>
      </c>
      <c r="Y1791" s="31">
        <f t="shared" ca="1" si="257"/>
        <v>53</v>
      </c>
      <c r="Z1791" s="31" t="str">
        <f t="shared" ca="1" si="258"/>
        <v>46-58</v>
      </c>
      <c r="AA1791" s="31"/>
      <c r="AB1791" s="31" t="s">
        <v>6306</v>
      </c>
      <c r="AC1791" s="31" t="s">
        <v>34153</v>
      </c>
      <c r="AD1791" s="31" t="s">
        <v>34194</v>
      </c>
      <c r="AE1791" s="31"/>
      <c r="AF1791" s="31" t="s">
        <v>24700</v>
      </c>
      <c r="AG1791" s="31" t="s">
        <v>7895</v>
      </c>
      <c r="AH1791" s="31" t="s">
        <v>7895</v>
      </c>
      <c r="AI1791" s="31" t="s">
        <v>40277</v>
      </c>
      <c r="AJ1791" s="31">
        <v>1619</v>
      </c>
      <c r="AK1791" s="31" t="s">
        <v>4914</v>
      </c>
      <c r="AL1791" s="31">
        <v>33022</v>
      </c>
      <c r="AM1791" s="31" t="s">
        <v>1685</v>
      </c>
      <c r="AN1791" s="31"/>
      <c r="AO1791" s="31"/>
      <c r="AP1791" s="31" t="s">
        <v>32997</v>
      </c>
      <c r="AQ1791" s="31"/>
      <c r="AR1791" s="31" t="s">
        <v>34148</v>
      </c>
      <c r="AS1791" s="31" t="s">
        <v>34148</v>
      </c>
      <c r="AT1791" s="31" t="str">
        <f>_xlfn.IFNA(VLOOKUP(D1791,'[1]5. 1 Mei 2022'!$C$7:$F$60,4,FALSE),"")</f>
        <v/>
      </c>
      <c r="AU1791" s="31"/>
      <c r="AV1791" s="31" t="s">
        <v>7947</v>
      </c>
      <c r="AW1791" s="31" t="s">
        <v>18389</v>
      </c>
      <c r="AX1791" s="29">
        <f t="shared" si="262"/>
        <v>46131</v>
      </c>
      <c r="AY1791" s="31" t="s">
        <v>26344</v>
      </c>
      <c r="AZ1791" s="31" t="s">
        <v>32999</v>
      </c>
      <c r="BA1791" s="30" t="s">
        <v>32997</v>
      </c>
      <c r="BB1791" s="31" t="s">
        <v>30550</v>
      </c>
      <c r="BC1791" s="31"/>
      <c r="BD1791" s="31" t="s">
        <v>30247</v>
      </c>
      <c r="BE1791" s="31" t="s">
        <v>7968</v>
      </c>
      <c r="BF1791" s="31" t="s">
        <v>7947</v>
      </c>
      <c r="BG1791" s="31"/>
      <c r="BH1791" s="31"/>
      <c r="BI1791" s="31"/>
      <c r="BJ1791" s="31" t="s">
        <v>6989</v>
      </c>
      <c r="BK1791" s="31" t="str">
        <f t="shared" si="254"/>
        <v>III/b</v>
      </c>
      <c r="BL1791" s="31" t="s">
        <v>8078</v>
      </c>
      <c r="BM1791" s="31"/>
      <c r="BN1791" s="31"/>
      <c r="BO1791" s="31"/>
      <c r="BP1791" s="31" t="s">
        <v>1498</v>
      </c>
      <c r="BQ1791" s="31"/>
      <c r="BR1791" s="31"/>
      <c r="BS1791" s="31"/>
      <c r="BT1791" s="31" t="s">
        <v>6647</v>
      </c>
      <c r="BU1791" s="31"/>
      <c r="BV1791" s="31" t="s">
        <v>2747</v>
      </c>
      <c r="BW1791" s="31" t="e">
        <f t="shared" ca="1" si="260"/>
        <v>#VALUE!</v>
      </c>
      <c r="BX1791" s="78" t="e">
        <f t="shared" ca="1" si="261"/>
        <v>#VALUE!</v>
      </c>
      <c r="BY1791" s="31"/>
      <c r="BZ1791" s="31"/>
      <c r="CA1791" s="31" t="s">
        <v>2483</v>
      </c>
      <c r="CB1791" s="31" t="s">
        <v>2519</v>
      </c>
      <c r="CC1791" s="31">
        <v>3</v>
      </c>
      <c r="CD1791" s="31">
        <v>1</v>
      </c>
      <c r="CE1791" s="31" t="s">
        <v>20085</v>
      </c>
      <c r="CF1791" s="31"/>
      <c r="CG1791" s="31"/>
      <c r="CH1791" s="31">
        <v>2008</v>
      </c>
      <c r="CI1791" s="31"/>
      <c r="CJ1791" s="31"/>
      <c r="CK1791" s="31"/>
      <c r="CL1791" s="31"/>
      <c r="CM1791" s="31"/>
      <c r="CN1791" s="31"/>
      <c r="CO1791" s="31"/>
      <c r="CP1791" s="31"/>
      <c r="CQ1791" s="31"/>
      <c r="CR1791" s="31">
        <v>5159</v>
      </c>
      <c r="CS1791" s="31" t="s">
        <v>10555</v>
      </c>
      <c r="CT1791" s="31" t="s">
        <v>10556</v>
      </c>
      <c r="CU1791" s="31" t="s">
        <v>10452</v>
      </c>
      <c r="CV1791" s="31" t="s">
        <v>10388</v>
      </c>
      <c r="CW1791" s="31" t="s">
        <v>10389</v>
      </c>
      <c r="CX1791" s="31" t="s">
        <v>10378</v>
      </c>
      <c r="CY1791" s="31"/>
      <c r="CZ1791" s="31"/>
      <c r="DA1791" s="31"/>
      <c r="DB1791" s="31"/>
      <c r="DC1791" s="31"/>
      <c r="DD1791" s="31"/>
      <c r="DE1791" s="31"/>
      <c r="DF1791" s="31"/>
      <c r="DG1791" s="31"/>
      <c r="DH1791" s="31"/>
      <c r="DI1791" s="31"/>
      <c r="DJ1791" s="31"/>
      <c r="DK1791" s="31"/>
      <c r="DL1791" s="31"/>
      <c r="DM1791" s="38" t="s">
        <v>19518</v>
      </c>
      <c r="DN1791" s="38"/>
      <c r="DO1791" s="35" t="s">
        <v>20855</v>
      </c>
      <c r="DP1791" s="31" t="s">
        <v>13703</v>
      </c>
      <c r="DQ1791" s="31" t="s">
        <v>13702</v>
      </c>
      <c r="DR1791" s="31"/>
      <c r="DS1791" s="31" t="s">
        <v>27458</v>
      </c>
      <c r="DT1791" s="31"/>
      <c r="DU1791" s="31">
        <v>3</v>
      </c>
      <c r="DV1791" s="31" t="s">
        <v>32167</v>
      </c>
      <c r="DW1791" s="31"/>
      <c r="DX1791" s="31"/>
      <c r="DY1791" s="31"/>
      <c r="DZ1791" s="31"/>
      <c r="EA1791" s="31"/>
      <c r="EB1791" s="31">
        <v>0</v>
      </c>
      <c r="EC1791" s="31" t="s">
        <v>39747</v>
      </c>
      <c r="ED1791" s="31" t="s">
        <v>41101</v>
      </c>
      <c r="EE1791" s="31"/>
      <c r="EF1791" s="31"/>
      <c r="EG1791" s="31"/>
      <c r="EH1791" s="31"/>
      <c r="EI1791" s="31"/>
      <c r="EJ1791" s="31"/>
    </row>
    <row r="1792" spans="1:140" ht="23.25" customHeight="1">
      <c r="A1792" s="25">
        <v>1790</v>
      </c>
      <c r="B1792" s="30" t="s">
        <v>17285</v>
      </c>
      <c r="C1792" s="31" t="s">
        <v>17124</v>
      </c>
      <c r="D1792" s="30" t="s">
        <v>26251</v>
      </c>
      <c r="E1792" s="30"/>
      <c r="F1792" s="30" t="s">
        <v>36262</v>
      </c>
      <c r="G1792" s="31">
        <f t="shared" si="255"/>
        <v>58</v>
      </c>
      <c r="H1792" s="72">
        <f t="shared" si="256"/>
        <v>54302</v>
      </c>
      <c r="I1792" s="30" t="s">
        <v>35361</v>
      </c>
      <c r="J1792" s="30" t="s">
        <v>34085</v>
      </c>
      <c r="K1792" s="30" t="s">
        <v>34083</v>
      </c>
      <c r="L1792" s="31" t="s">
        <v>16726</v>
      </c>
      <c r="M1792" s="31" t="s">
        <v>3186</v>
      </c>
      <c r="N1792" s="31" t="s">
        <v>5865</v>
      </c>
      <c r="O1792" s="31" t="s">
        <v>5117</v>
      </c>
      <c r="P1792" s="31" t="s">
        <v>25993</v>
      </c>
      <c r="Q1792" s="31"/>
      <c r="R1792" s="31"/>
      <c r="S1792" s="31"/>
      <c r="T1792" s="31"/>
      <c r="U1792" s="31" t="s">
        <v>18289</v>
      </c>
      <c r="V1792" s="31"/>
      <c r="W1792" s="31" t="s">
        <v>7076</v>
      </c>
      <c r="X1792" s="31" t="s">
        <v>17237</v>
      </c>
      <c r="Y1792" s="31" t="e">
        <f t="shared" ca="1" si="257"/>
        <v>#VALUE!</v>
      </c>
      <c r="Z1792" s="31" t="e">
        <f t="shared" ca="1" si="258"/>
        <v>#VALUE!</v>
      </c>
      <c r="AA1792" s="31"/>
      <c r="AB1792" s="31" t="s">
        <v>11144</v>
      </c>
      <c r="AC1792" s="31" t="s">
        <v>34145</v>
      </c>
      <c r="AD1792" s="31" t="s">
        <v>34145</v>
      </c>
      <c r="AE1792" s="31"/>
      <c r="AF1792" s="31" t="s">
        <v>24701</v>
      </c>
      <c r="AG1792" s="31" t="s">
        <v>4322</v>
      </c>
      <c r="AH1792" s="31" t="s">
        <v>4322</v>
      </c>
      <c r="AI1792" s="31" t="s">
        <v>908</v>
      </c>
      <c r="AJ1792" s="31">
        <v>1409027</v>
      </c>
      <c r="AK1792" s="31" t="s">
        <v>17725</v>
      </c>
      <c r="AL1792" s="31" t="s">
        <v>17726</v>
      </c>
      <c r="AM1792" s="31" t="s">
        <v>569</v>
      </c>
      <c r="AN1792" s="31"/>
      <c r="AO1792" s="31"/>
      <c r="AP1792" s="31" t="s">
        <v>3619</v>
      </c>
      <c r="AQ1792" s="31" t="s">
        <v>7696</v>
      </c>
      <c r="AR1792" s="31" t="s">
        <v>34145</v>
      </c>
      <c r="AS1792" s="31" t="s">
        <v>34145</v>
      </c>
      <c r="AT1792" s="31" t="str">
        <f>_xlfn.IFNA(VLOOKUP(D1792,'[1]5. 1 Mei 2022'!$C$7:$F$60,4,FALSE),"")</f>
        <v/>
      </c>
      <c r="AU1792" s="31"/>
      <c r="AV1792" s="31" t="s">
        <v>20032</v>
      </c>
      <c r="AW1792" s="31" t="s">
        <v>7696</v>
      </c>
      <c r="AX1792" s="29">
        <f t="shared" si="262"/>
        <v>44371</v>
      </c>
      <c r="AY1792" s="31" t="s">
        <v>26346</v>
      </c>
      <c r="AZ1792" s="31" t="s">
        <v>225</v>
      </c>
      <c r="BA1792" s="30" t="s">
        <v>3619</v>
      </c>
      <c r="BB1792" s="31" t="s">
        <v>17504</v>
      </c>
      <c r="BC1792" s="31"/>
      <c r="BD1792" s="31" t="s">
        <v>7980</v>
      </c>
      <c r="BE1792" s="31" t="s">
        <v>7969</v>
      </c>
      <c r="BF1792" s="31" t="s">
        <v>20032</v>
      </c>
      <c r="BG1792" s="31"/>
      <c r="BH1792" s="31"/>
      <c r="BI1792" s="31"/>
      <c r="BJ1792" s="31">
        <v>0</v>
      </c>
      <c r="BK1792" s="31" t="str">
        <f t="shared" si="254"/>
        <v>II/c</v>
      </c>
      <c r="BL1792" s="31"/>
      <c r="BM1792" s="31"/>
      <c r="BN1792" s="31"/>
      <c r="BO1792" s="31"/>
      <c r="BP1792" s="31"/>
      <c r="BQ1792" s="31"/>
      <c r="BR1792" s="31"/>
      <c r="BS1792" s="31"/>
      <c r="BT1792" s="31"/>
      <c r="BU1792" s="31"/>
      <c r="BV1792" s="31" t="s">
        <v>8466</v>
      </c>
      <c r="BW1792" s="31">
        <f t="shared" ca="1" si="260"/>
        <v>7</v>
      </c>
      <c r="BX1792" s="78">
        <f t="shared" ca="1" si="261"/>
        <v>3</v>
      </c>
      <c r="BY1792" s="31" t="s">
        <v>25993</v>
      </c>
      <c r="BZ1792" s="31"/>
      <c r="CA1792" s="31" t="s">
        <v>2483</v>
      </c>
      <c r="CB1792" s="31" t="s">
        <v>2406</v>
      </c>
      <c r="CC1792" s="31"/>
      <c r="CD1792" s="31"/>
      <c r="CE1792" s="31" t="s">
        <v>20085</v>
      </c>
      <c r="CF1792" s="31"/>
      <c r="CG1792" s="31"/>
      <c r="CH1792" s="31"/>
      <c r="CI1792" s="31"/>
      <c r="CJ1792" s="31"/>
      <c r="CK1792" s="31"/>
      <c r="CL1792" s="31" t="s">
        <v>28525</v>
      </c>
      <c r="CM1792" s="31" t="s">
        <v>28526</v>
      </c>
      <c r="CN1792" s="31">
        <v>124</v>
      </c>
      <c r="CO1792" s="31" t="s">
        <v>28764</v>
      </c>
      <c r="CP1792" s="31" t="s">
        <v>28526</v>
      </c>
      <c r="CQ1792" s="31">
        <v>124</v>
      </c>
      <c r="CR1792" s="31">
        <v>6594</v>
      </c>
      <c r="CS1792" s="31" t="s">
        <v>22126</v>
      </c>
      <c r="CT1792" s="31"/>
      <c r="CU1792" s="31"/>
      <c r="CV1792" s="31" t="s">
        <v>18050</v>
      </c>
      <c r="CW1792" s="31" t="s">
        <v>18052</v>
      </c>
      <c r="CX1792" s="31" t="s">
        <v>15874</v>
      </c>
      <c r="CY1792" s="31"/>
      <c r="CZ1792" s="31"/>
      <c r="DA1792" s="31"/>
      <c r="DB1792" s="31" t="s">
        <v>11355</v>
      </c>
      <c r="DC1792" s="31" t="s">
        <v>18668</v>
      </c>
      <c r="DD1792" s="31" t="s">
        <v>18474</v>
      </c>
      <c r="DE1792" s="31"/>
      <c r="DF1792" s="31"/>
      <c r="DG1792" s="31"/>
      <c r="DH1792" s="31"/>
      <c r="DI1792" s="31" t="s">
        <v>18569</v>
      </c>
      <c r="DJ1792" s="31" t="s">
        <v>18570</v>
      </c>
      <c r="DK1792" s="31" t="s">
        <v>25645</v>
      </c>
      <c r="DL1792" s="31" t="s">
        <v>13888</v>
      </c>
      <c r="DM1792" s="38" t="s">
        <v>32351</v>
      </c>
      <c r="DN1792" s="38"/>
      <c r="DO1792" s="35"/>
      <c r="DP1792" s="31" t="s">
        <v>17721</v>
      </c>
      <c r="DQ1792" s="31" t="s">
        <v>17722</v>
      </c>
      <c r="DR1792" s="31" t="s">
        <v>17724</v>
      </c>
      <c r="DS1792" s="31" t="s">
        <v>17723</v>
      </c>
      <c r="DT1792" s="31" t="s">
        <v>38159</v>
      </c>
      <c r="DU1792" s="31">
        <v>3</v>
      </c>
      <c r="DV1792" s="31" t="s">
        <v>32167</v>
      </c>
      <c r="DW1792" s="31" t="s">
        <v>7980</v>
      </c>
      <c r="DX1792" s="31"/>
      <c r="DY1792" s="31"/>
      <c r="DZ1792" s="31"/>
      <c r="EA1792" s="31"/>
      <c r="EB1792" s="31">
        <v>0</v>
      </c>
      <c r="EC1792" s="31" t="s">
        <v>40168</v>
      </c>
      <c r="ED1792" s="31" t="s">
        <v>41101</v>
      </c>
      <c r="EE1792" s="31"/>
      <c r="EF1792" s="31"/>
      <c r="EG1792" s="31"/>
      <c r="EH1792" s="31"/>
      <c r="EI1792" s="31"/>
      <c r="EJ1792" s="31"/>
    </row>
    <row r="1793" spans="1:140" ht="23.25" customHeight="1">
      <c r="A1793" s="25">
        <v>1791</v>
      </c>
      <c r="B1793" s="30" t="s">
        <v>24110</v>
      </c>
      <c r="C1793" s="31" t="s">
        <v>5025</v>
      </c>
      <c r="D1793" s="30" t="s">
        <v>5025</v>
      </c>
      <c r="E1793" s="30"/>
      <c r="F1793" s="30" t="s">
        <v>36254</v>
      </c>
      <c r="G1793" s="31">
        <f t="shared" ref="G1793:G1856" si="263">IF(F1793="Ahli Madya",60,IF(F1793="Ahli Utama",65,58))</f>
        <v>58</v>
      </c>
      <c r="H1793" s="72">
        <f t="shared" ref="H1793:H1856" si="264">DATE(YEAR(X1793)+G1793,MONTH(X1793)+1,1)</f>
        <v>49157</v>
      </c>
      <c r="I1793" s="30"/>
      <c r="J1793" s="30" t="s">
        <v>34084</v>
      </c>
      <c r="K1793" s="30" t="s">
        <v>4318</v>
      </c>
      <c r="L1793" s="31" t="s">
        <v>4318</v>
      </c>
      <c r="M1793" s="31" t="s">
        <v>6378</v>
      </c>
      <c r="N1793" s="31" t="s">
        <v>4008</v>
      </c>
      <c r="O1793" s="31" t="s">
        <v>4320</v>
      </c>
      <c r="P1793" s="52" t="s">
        <v>35985</v>
      </c>
      <c r="Q1793" s="31" t="s">
        <v>41954</v>
      </c>
      <c r="R1793" s="31">
        <v>11</v>
      </c>
      <c r="S1793" s="31">
        <v>4</v>
      </c>
      <c r="T1793" s="31"/>
      <c r="U1793" s="31">
        <v>1675</v>
      </c>
      <c r="V1793" s="31"/>
      <c r="W1793" s="31" t="s">
        <v>10522</v>
      </c>
      <c r="X1793" s="31" t="s">
        <v>3843</v>
      </c>
      <c r="Y1793" s="31">
        <f t="shared" ref="Y1793:Y1856" ca="1" si="265">YEAR(NOW())-YEAR(X1793)</f>
        <v>47</v>
      </c>
      <c r="Z1793" s="31" t="str">
        <f t="shared" ref="Z1793:Z1856" ca="1" si="266">IF(AND(Y1793&gt;=21,Y1793&lt;=35),"21-35",IF(AND(Y1793&gt;35,Y1793&lt;=45),"36-45",IF(AND(Y1793&gt;45,Y1793&lt;=58),"46-58",IF(Y1793&gt;58,"Lebih dari 58",0))))</f>
        <v>46-58</v>
      </c>
      <c r="AA1793" s="31"/>
      <c r="AB1793" s="31" t="s">
        <v>11144</v>
      </c>
      <c r="AC1793" s="31" t="s">
        <v>34145</v>
      </c>
      <c r="AD1793" s="31" t="s">
        <v>34145</v>
      </c>
      <c r="AE1793" s="31"/>
      <c r="AF1793" s="31" t="s">
        <v>24701</v>
      </c>
      <c r="AG1793" s="31" t="s">
        <v>4322</v>
      </c>
      <c r="AH1793" s="31" t="s">
        <v>4322</v>
      </c>
      <c r="AI1793" s="31" t="s">
        <v>908</v>
      </c>
      <c r="AJ1793" s="31" t="s">
        <v>6614</v>
      </c>
      <c r="AK1793" s="31" t="s">
        <v>6615</v>
      </c>
      <c r="AL1793" s="31" t="s">
        <v>6616</v>
      </c>
      <c r="AM1793" s="31" t="s">
        <v>6617</v>
      </c>
      <c r="AN1793" s="31"/>
      <c r="AO1793" s="31"/>
      <c r="AP1793" s="31" t="s">
        <v>3619</v>
      </c>
      <c r="AQ1793" s="31" t="s">
        <v>31427</v>
      </c>
      <c r="AR1793" s="31" t="s">
        <v>34145</v>
      </c>
      <c r="AS1793" s="31" t="s">
        <v>34145</v>
      </c>
      <c r="AT1793" s="31" t="str">
        <f>_xlfn.IFNA(VLOOKUP(D1793,'[1]5. 1 Mei 2022'!$C$7:$F$60,4,FALSE),"")</f>
        <v/>
      </c>
      <c r="AU1793" s="31"/>
      <c r="AV1793" s="31" t="s">
        <v>20034</v>
      </c>
      <c r="AW1793" s="31" t="s">
        <v>31427</v>
      </c>
      <c r="AX1793" s="29">
        <f t="shared" ref="AX1793:AX1794" si="267">AW1793+1903</f>
        <v>46355</v>
      </c>
      <c r="AY1793" s="31" t="s">
        <v>26346</v>
      </c>
      <c r="AZ1793" s="31" t="s">
        <v>225</v>
      </c>
      <c r="BA1793" s="30" t="s">
        <v>3619</v>
      </c>
      <c r="BB1793" s="31"/>
      <c r="BC1793" s="31"/>
      <c r="BD1793" s="31" t="s">
        <v>1759</v>
      </c>
      <c r="BE1793" s="31" t="s">
        <v>7969</v>
      </c>
      <c r="BF1793" s="31" t="s">
        <v>20034</v>
      </c>
      <c r="BG1793" s="31"/>
      <c r="BH1793" s="31"/>
      <c r="BI1793" s="31" t="s">
        <v>8136</v>
      </c>
      <c r="BJ1793" s="31" t="s">
        <v>20275</v>
      </c>
      <c r="BK1793" s="31" t="str">
        <f t="shared" si="254"/>
        <v>III/c</v>
      </c>
      <c r="BL1793" s="31" t="s">
        <v>8077</v>
      </c>
      <c r="BM1793" s="31"/>
      <c r="BN1793" s="31"/>
      <c r="BO1793" s="31"/>
      <c r="BP1793" s="31" t="s">
        <v>1498</v>
      </c>
      <c r="BQ1793" s="31" t="s">
        <v>3185</v>
      </c>
      <c r="BR1793" s="52" t="s">
        <v>24067</v>
      </c>
      <c r="BS1793" s="31" t="s">
        <v>41840</v>
      </c>
      <c r="BT1793" s="31" t="s">
        <v>3163</v>
      </c>
      <c r="BU1793" s="31" t="s">
        <v>718</v>
      </c>
      <c r="BV1793" s="31" t="s">
        <v>6786</v>
      </c>
      <c r="BW1793" s="31">
        <f t="shared" ref="BW1793:BW1856" ca="1" si="268">YEAR(NOW())-YEAR(BV1793)</f>
        <v>13</v>
      </c>
      <c r="BX1793" s="78">
        <f t="shared" ref="BX1793:BX1856" ca="1" si="269">DATEDIF(BV1793,NOW(),"YM")</f>
        <v>3</v>
      </c>
      <c r="BY1793" s="31"/>
      <c r="BZ1793" s="31"/>
      <c r="CA1793" s="31" t="s">
        <v>2483</v>
      </c>
      <c r="CB1793" s="31" t="s">
        <v>2519</v>
      </c>
      <c r="CC1793" s="31">
        <v>3</v>
      </c>
      <c r="CD1793" s="31">
        <v>1</v>
      </c>
      <c r="CE1793" s="31" t="s">
        <v>20085</v>
      </c>
      <c r="CF1793" s="31"/>
      <c r="CG1793" s="31"/>
      <c r="CH1793" s="31"/>
      <c r="CI1793" s="31"/>
      <c r="CJ1793" s="31"/>
      <c r="CK1793" s="31"/>
      <c r="CL1793" s="31" t="s">
        <v>21937</v>
      </c>
      <c r="CM1793" s="31" t="s">
        <v>21938</v>
      </c>
      <c r="CN1793" s="31">
        <v>123</v>
      </c>
      <c r="CO1793" s="31" t="s">
        <v>25447</v>
      </c>
      <c r="CP1793" s="31" t="s">
        <v>21938</v>
      </c>
      <c r="CQ1793" s="31">
        <v>123</v>
      </c>
      <c r="CR1793" s="31">
        <v>4322</v>
      </c>
      <c r="CS1793" s="31" t="s">
        <v>11174</v>
      </c>
      <c r="CT1793" s="31" t="s">
        <v>10553</v>
      </c>
      <c r="CU1793" s="31" t="s">
        <v>10554</v>
      </c>
      <c r="CV1793" s="31" t="s">
        <v>10338</v>
      </c>
      <c r="CW1793" s="31" t="s">
        <v>11175</v>
      </c>
      <c r="CX1793" s="31" t="s">
        <v>10312</v>
      </c>
      <c r="CY1793" s="31"/>
      <c r="CZ1793" s="31"/>
      <c r="DA1793" s="31"/>
      <c r="DB1793" s="31" t="s">
        <v>15747</v>
      </c>
      <c r="DC1793" s="31" t="s">
        <v>15750</v>
      </c>
      <c r="DD1793" s="31" t="s">
        <v>15746</v>
      </c>
      <c r="DE1793" s="31"/>
      <c r="DF1793" s="31"/>
      <c r="DG1793" s="31"/>
      <c r="DH1793" s="31"/>
      <c r="DI1793" s="31" t="s">
        <v>24822</v>
      </c>
      <c r="DJ1793" s="31" t="s">
        <v>24823</v>
      </c>
      <c r="DK1793" s="31" t="s">
        <v>25642</v>
      </c>
      <c r="DL1793" s="31" t="s">
        <v>25643</v>
      </c>
      <c r="DM1793" s="38" t="s">
        <v>9208</v>
      </c>
      <c r="DN1793" s="38"/>
      <c r="DO1793" s="35" t="s">
        <v>20404</v>
      </c>
      <c r="DP1793" s="31" t="s">
        <v>14788</v>
      </c>
      <c r="DQ1793" s="31" t="s">
        <v>14789</v>
      </c>
      <c r="DR1793" s="31"/>
      <c r="DS1793" s="31" t="s">
        <v>26839</v>
      </c>
      <c r="DT1793" s="31" t="s">
        <v>38160</v>
      </c>
      <c r="DU1793" s="31">
        <v>3</v>
      </c>
      <c r="DV1793" s="31" t="s">
        <v>32167</v>
      </c>
      <c r="DW1793" s="31" t="s">
        <v>1759</v>
      </c>
      <c r="DX1793" s="31" t="s">
        <v>1759</v>
      </c>
      <c r="DY1793" s="31" t="s">
        <v>29658</v>
      </c>
      <c r="DZ1793" s="31" t="s">
        <v>18545</v>
      </c>
      <c r="EA1793" s="31"/>
      <c r="EB1793" s="31">
        <v>0</v>
      </c>
      <c r="EC1793" s="31" t="s">
        <v>40168</v>
      </c>
      <c r="ED1793" s="31" t="s">
        <v>41101</v>
      </c>
      <c r="EE1793" s="31"/>
      <c r="EF1793" s="31"/>
      <c r="EG1793" s="31"/>
      <c r="EH1793" s="31"/>
      <c r="EI1793" s="31"/>
      <c r="EJ1793" s="31"/>
    </row>
    <row r="1794" spans="1:140" ht="23.25" customHeight="1">
      <c r="A1794" s="25">
        <v>1792</v>
      </c>
      <c r="B1794" s="30" t="s">
        <v>3162</v>
      </c>
      <c r="C1794" s="31">
        <v>140213459</v>
      </c>
      <c r="D1794" s="30" t="s">
        <v>444</v>
      </c>
      <c r="E1794" s="30"/>
      <c r="F1794" s="30" t="s">
        <v>36262</v>
      </c>
      <c r="G1794" s="31">
        <f t="shared" si="263"/>
        <v>58</v>
      </c>
      <c r="H1794" s="72">
        <f t="shared" si="264"/>
        <v>45078</v>
      </c>
      <c r="I1794" s="30"/>
      <c r="J1794" s="30" t="s">
        <v>34084</v>
      </c>
      <c r="K1794" s="30" t="s">
        <v>4318</v>
      </c>
      <c r="L1794" s="31" t="s">
        <v>4318</v>
      </c>
      <c r="M1794" s="31" t="s">
        <v>6378</v>
      </c>
      <c r="N1794" s="31" t="s">
        <v>3311</v>
      </c>
      <c r="O1794" s="31" t="s">
        <v>2534</v>
      </c>
      <c r="P1794" s="31" t="s">
        <v>5272</v>
      </c>
      <c r="Q1794" s="31"/>
      <c r="R1794" s="31">
        <v>26</v>
      </c>
      <c r="S1794" s="31">
        <v>0</v>
      </c>
      <c r="T1794" s="31"/>
      <c r="U1794" s="31">
        <v>941</v>
      </c>
      <c r="V1794" s="31"/>
      <c r="W1794" s="31" t="s">
        <v>5689</v>
      </c>
      <c r="X1794" s="31" t="s">
        <v>2666</v>
      </c>
      <c r="Y1794" s="31" t="e">
        <f t="shared" ca="1" si="265"/>
        <v>#VALUE!</v>
      </c>
      <c r="Z1794" s="31" t="e">
        <f t="shared" ca="1" si="266"/>
        <v>#VALUE!</v>
      </c>
      <c r="AA1794" s="52" t="s">
        <v>22026</v>
      </c>
      <c r="AB1794" s="31" t="s">
        <v>6770</v>
      </c>
      <c r="AC1794" s="31" t="s">
        <v>34153</v>
      </c>
      <c r="AD1794" s="31" t="s">
        <v>34194</v>
      </c>
      <c r="AE1794" s="31"/>
      <c r="AF1794" s="31" t="s">
        <v>24700</v>
      </c>
      <c r="AG1794" s="31" t="s">
        <v>7895</v>
      </c>
      <c r="AH1794" s="31" t="s">
        <v>7895</v>
      </c>
      <c r="AI1794" s="31" t="s">
        <v>40277</v>
      </c>
      <c r="AJ1794" s="31">
        <v>82831172</v>
      </c>
      <c r="AK1794" s="31" t="s">
        <v>3121</v>
      </c>
      <c r="AL1794" s="31">
        <v>31167</v>
      </c>
      <c r="AM1794" s="31" t="s">
        <v>3122</v>
      </c>
      <c r="AN1794" s="31"/>
      <c r="AO1794" s="31"/>
      <c r="AP1794" s="31" t="s">
        <v>33014</v>
      </c>
      <c r="AQ1794" s="31" t="s">
        <v>4344</v>
      </c>
      <c r="AR1794" s="31" t="s">
        <v>34148</v>
      </c>
      <c r="AS1794" s="31" t="s">
        <v>34148</v>
      </c>
      <c r="AT1794" s="31" t="str">
        <f>_xlfn.IFNA(VLOOKUP(D1794,'[1]5. 1 Mei 2022'!$C$7:$F$60,4,FALSE),"")</f>
        <v/>
      </c>
      <c r="AU1794" s="31"/>
      <c r="AV1794" s="31" t="s">
        <v>6186</v>
      </c>
      <c r="AW1794" s="31"/>
      <c r="AX1794" s="29">
        <f t="shared" si="267"/>
        <v>1903</v>
      </c>
      <c r="AY1794" s="31" t="s">
        <v>26346</v>
      </c>
      <c r="AZ1794" s="31" t="s">
        <v>33016</v>
      </c>
      <c r="BA1794" s="30" t="s">
        <v>33014</v>
      </c>
      <c r="BB1794" s="31"/>
      <c r="BC1794" s="31"/>
      <c r="BD1794" s="31" t="s">
        <v>21142</v>
      </c>
      <c r="BE1794" s="31" t="s">
        <v>7968</v>
      </c>
      <c r="BF1794" s="31" t="s">
        <v>5449</v>
      </c>
      <c r="BG1794" s="31" t="s">
        <v>12056</v>
      </c>
      <c r="BH1794" s="31"/>
      <c r="BI1794" s="31"/>
      <c r="BJ1794" s="31" t="s">
        <v>5447</v>
      </c>
      <c r="BK1794" s="31" t="str">
        <f t="shared" si="254"/>
        <v>III/b</v>
      </c>
      <c r="BL1794" s="31" t="s">
        <v>8078</v>
      </c>
      <c r="BM1794" s="31"/>
      <c r="BN1794" s="31"/>
      <c r="BO1794" s="31"/>
      <c r="BP1794" s="31" t="s">
        <v>1498</v>
      </c>
      <c r="BQ1794" s="31"/>
      <c r="BR1794" s="31"/>
      <c r="BS1794" s="31"/>
      <c r="BT1794" s="31" t="s">
        <v>4228</v>
      </c>
      <c r="BU1794" s="31"/>
      <c r="BV1794" s="31" t="s">
        <v>2667</v>
      </c>
      <c r="BW1794" s="31">
        <f t="shared" ca="1" si="268"/>
        <v>36</v>
      </c>
      <c r="BX1794" s="78">
        <f t="shared" ca="1" si="269"/>
        <v>3</v>
      </c>
      <c r="BY1794" s="31"/>
      <c r="BZ1794" s="31"/>
      <c r="CA1794" s="31" t="s">
        <v>2483</v>
      </c>
      <c r="CB1794" s="31" t="s">
        <v>2519</v>
      </c>
      <c r="CC1794" s="31">
        <v>3</v>
      </c>
      <c r="CD1794" s="31">
        <v>1</v>
      </c>
      <c r="CE1794" s="31" t="s">
        <v>20085</v>
      </c>
      <c r="CF1794" s="31"/>
      <c r="CG1794" s="31"/>
      <c r="CH1794" s="31"/>
      <c r="CI1794" s="31"/>
      <c r="CJ1794" s="31" t="s">
        <v>7135</v>
      </c>
      <c r="CK1794" s="31"/>
      <c r="CL1794" s="31"/>
      <c r="CM1794" s="31"/>
      <c r="CN1794" s="31"/>
      <c r="CO1794" s="31"/>
      <c r="CP1794" s="31"/>
      <c r="CQ1794" s="31"/>
      <c r="CR1794" s="31">
        <v>5010</v>
      </c>
      <c r="CS1794" s="31"/>
      <c r="CT1794" s="31"/>
      <c r="CU1794" s="31"/>
      <c r="CV1794" s="31"/>
      <c r="CW1794" s="31"/>
      <c r="CX1794" s="31"/>
      <c r="CY1794" s="31"/>
      <c r="CZ1794" s="31"/>
      <c r="DA1794" s="31"/>
      <c r="DB1794" s="31"/>
      <c r="DC1794" s="31"/>
      <c r="DD1794" s="31"/>
      <c r="DE1794" s="31"/>
      <c r="DF1794" s="31"/>
      <c r="DG1794" s="31"/>
      <c r="DH1794" s="31"/>
      <c r="DI1794" s="31"/>
      <c r="DJ1794" s="31"/>
      <c r="DK1794" s="31"/>
      <c r="DL1794" s="31"/>
      <c r="DM1794" s="38" t="s">
        <v>9968</v>
      </c>
      <c r="DN1794" s="38"/>
      <c r="DO1794" s="35" t="s">
        <v>31581</v>
      </c>
      <c r="DP1794" s="31" t="s">
        <v>14136</v>
      </c>
      <c r="DQ1794" s="31" t="s">
        <v>14137</v>
      </c>
      <c r="DR1794" s="31"/>
      <c r="DS1794" s="31" t="s">
        <v>27600</v>
      </c>
      <c r="DT1794" s="31" t="s">
        <v>38161</v>
      </c>
      <c r="DU1794" s="31">
        <v>3</v>
      </c>
      <c r="DV1794" s="31" t="s">
        <v>32167</v>
      </c>
      <c r="DW1794" s="31"/>
      <c r="DX1794" s="31"/>
      <c r="DY1794" s="31"/>
      <c r="DZ1794" s="31"/>
      <c r="EA1794" s="31"/>
      <c r="EB1794" s="31">
        <v>0</v>
      </c>
      <c r="EC1794" s="31" t="s">
        <v>39747</v>
      </c>
      <c r="ED1794" s="31" t="s">
        <v>41101</v>
      </c>
      <c r="EE1794" s="31"/>
      <c r="EF1794" s="31"/>
      <c r="EG1794" s="31"/>
      <c r="EH1794" s="31"/>
      <c r="EI1794" s="31"/>
      <c r="EJ1794" s="31"/>
    </row>
    <row r="1795" spans="1:140" ht="23.25" customHeight="1">
      <c r="A1795" s="25">
        <v>1793</v>
      </c>
      <c r="B1795" s="30" t="s">
        <v>24265</v>
      </c>
      <c r="C1795" s="31" t="s">
        <v>16654</v>
      </c>
      <c r="D1795" s="30" t="s">
        <v>32766</v>
      </c>
      <c r="E1795" s="30"/>
      <c r="F1795" s="30" t="s">
        <v>36262</v>
      </c>
      <c r="G1795" s="31">
        <f t="shared" si="263"/>
        <v>58</v>
      </c>
      <c r="H1795" s="72">
        <f t="shared" si="264"/>
        <v>52383</v>
      </c>
      <c r="I1795" s="30"/>
      <c r="J1795" s="30" t="s">
        <v>34084</v>
      </c>
      <c r="K1795" s="30" t="s">
        <v>33537</v>
      </c>
      <c r="L1795" s="31" t="s">
        <v>33537</v>
      </c>
      <c r="M1795" s="31" t="s">
        <v>3186</v>
      </c>
      <c r="N1795" s="31" t="s">
        <v>5865</v>
      </c>
      <c r="O1795" s="31" t="s">
        <v>5117</v>
      </c>
      <c r="P1795" s="31" t="s">
        <v>18370</v>
      </c>
      <c r="Q1795" s="31"/>
      <c r="R1795" s="31"/>
      <c r="S1795" s="31"/>
      <c r="T1795" s="31"/>
      <c r="U1795" s="31" t="s">
        <v>7138</v>
      </c>
      <c r="V1795" s="31"/>
      <c r="W1795" s="31" t="s">
        <v>5776</v>
      </c>
      <c r="X1795" s="31" t="s">
        <v>4255</v>
      </c>
      <c r="Y1795" s="31" t="e">
        <f t="shared" ca="1" si="265"/>
        <v>#VALUE!</v>
      </c>
      <c r="Z1795" s="31" t="e">
        <f t="shared" ca="1" si="266"/>
        <v>#VALUE!</v>
      </c>
      <c r="AA1795" s="31"/>
      <c r="AB1795" s="31" t="s">
        <v>11144</v>
      </c>
      <c r="AC1795" s="31" t="s">
        <v>34145</v>
      </c>
      <c r="AD1795" s="31" t="s">
        <v>34145</v>
      </c>
      <c r="AE1795" s="31"/>
      <c r="AF1795" s="31" t="s">
        <v>24701</v>
      </c>
      <c r="AG1795" s="31" t="s">
        <v>4322</v>
      </c>
      <c r="AH1795" s="31" t="s">
        <v>4322</v>
      </c>
      <c r="AI1795" s="31" t="s">
        <v>908</v>
      </c>
      <c r="AJ1795" s="31" t="s">
        <v>1498</v>
      </c>
      <c r="AK1795" s="31">
        <v>145772</v>
      </c>
      <c r="AL1795" s="31" t="s">
        <v>4419</v>
      </c>
      <c r="AM1795" s="31" t="s">
        <v>3333</v>
      </c>
      <c r="AN1795" s="31"/>
      <c r="AO1795" s="31"/>
      <c r="AP1795" s="31" t="s">
        <v>33003</v>
      </c>
      <c r="AQ1795" s="31" t="s">
        <v>31449</v>
      </c>
      <c r="AR1795" s="31" t="s">
        <v>34145</v>
      </c>
      <c r="AS1795" s="31" t="s">
        <v>34145</v>
      </c>
      <c r="AT1795" s="31" t="s">
        <v>34372</v>
      </c>
      <c r="AU1795" s="31"/>
      <c r="AV1795" s="31" t="s">
        <v>20034</v>
      </c>
      <c r="AW1795" s="31" t="s">
        <v>31449</v>
      </c>
      <c r="AX1795" s="29">
        <v>46331</v>
      </c>
      <c r="AY1795" s="31" t="s">
        <v>26346</v>
      </c>
      <c r="AZ1795" s="31" t="s">
        <v>33005</v>
      </c>
      <c r="BA1795" s="30" t="s">
        <v>33003</v>
      </c>
      <c r="BB1795" s="31" t="s">
        <v>34373</v>
      </c>
      <c r="BC1795" s="31"/>
      <c r="BD1795" s="31" t="s">
        <v>7980</v>
      </c>
      <c r="BE1795" s="31" t="s">
        <v>7969</v>
      </c>
      <c r="BF1795" s="31" t="s">
        <v>20034</v>
      </c>
      <c r="BG1795" s="31"/>
      <c r="BH1795" s="31"/>
      <c r="BI1795" s="31"/>
      <c r="BJ1795" s="31">
        <v>0</v>
      </c>
      <c r="BK1795" s="31" t="s">
        <v>5865</v>
      </c>
      <c r="BL1795" s="31"/>
      <c r="BM1795" s="31"/>
      <c r="BN1795" s="31"/>
      <c r="BO1795" s="31"/>
      <c r="BP1795" s="31"/>
      <c r="BQ1795" s="31"/>
      <c r="BR1795" s="31"/>
      <c r="BS1795" s="31"/>
      <c r="BT1795" s="31"/>
      <c r="BU1795" s="31"/>
      <c r="BV1795" s="31" t="s">
        <v>3408</v>
      </c>
      <c r="BW1795" s="31">
        <f t="shared" ca="1" si="268"/>
        <v>12</v>
      </c>
      <c r="BX1795" s="78">
        <f t="shared" ca="1" si="269"/>
        <v>3</v>
      </c>
      <c r="BY1795" s="31" t="s">
        <v>3738</v>
      </c>
      <c r="BZ1795" s="31"/>
      <c r="CA1795" s="31" t="s">
        <v>2483</v>
      </c>
      <c r="CB1795" s="31" t="s">
        <v>2406</v>
      </c>
      <c r="CC1795" s="31"/>
      <c r="CD1795" s="31"/>
      <c r="CE1795" s="31" t="s">
        <v>20085</v>
      </c>
      <c r="CF1795" s="31"/>
      <c r="CG1795" s="31"/>
      <c r="CH1795" s="31"/>
      <c r="CI1795" s="31"/>
      <c r="CJ1795" s="31"/>
      <c r="CK1795" s="31"/>
      <c r="CL1795" s="31" t="s">
        <v>25087</v>
      </c>
      <c r="CM1795" s="31" t="s">
        <v>25088</v>
      </c>
      <c r="CN1795" s="31">
        <v>124</v>
      </c>
      <c r="CO1795" s="31" t="s">
        <v>28636</v>
      </c>
      <c r="CP1795" s="31" t="s">
        <v>25088</v>
      </c>
      <c r="CQ1795" s="31"/>
      <c r="CR1795" s="31">
        <v>4626</v>
      </c>
      <c r="CS1795" s="31"/>
      <c r="CT1795" s="31"/>
      <c r="CU1795" s="31"/>
      <c r="CV1795" s="31" t="s">
        <v>17067</v>
      </c>
      <c r="CW1795" s="31" t="s">
        <v>17068</v>
      </c>
      <c r="CX1795" s="31" t="s">
        <v>17063</v>
      </c>
      <c r="CY1795" s="31"/>
      <c r="CZ1795" s="31"/>
      <c r="DA1795" s="31"/>
      <c r="DB1795" s="31" t="s">
        <v>15744</v>
      </c>
      <c r="DC1795" s="31" t="s">
        <v>15745</v>
      </c>
      <c r="DD1795" s="31" t="s">
        <v>15746</v>
      </c>
      <c r="DE1795" s="31"/>
      <c r="DF1795" s="31"/>
      <c r="DG1795" s="31"/>
      <c r="DH1795" s="31"/>
      <c r="DI1795" s="31"/>
      <c r="DJ1795" s="31"/>
      <c r="DK1795" s="31" t="s">
        <v>25645</v>
      </c>
      <c r="DL1795" s="31" t="s">
        <v>13888</v>
      </c>
      <c r="DM1795" s="38" t="s">
        <v>10585</v>
      </c>
      <c r="DN1795" s="38"/>
      <c r="DO1795" s="35" t="s">
        <v>10680</v>
      </c>
      <c r="DP1795" s="31" t="s">
        <v>10875</v>
      </c>
      <c r="DQ1795" s="31" t="s">
        <v>11028</v>
      </c>
      <c r="DR1795" s="31" t="s">
        <v>2165</v>
      </c>
      <c r="DS1795" s="31" t="s">
        <v>27010</v>
      </c>
      <c r="DT1795" s="31" t="s">
        <v>38162</v>
      </c>
      <c r="DU1795" s="31">
        <v>3</v>
      </c>
      <c r="DV1795" s="31" t="s">
        <v>32167</v>
      </c>
      <c r="DW1795" s="31" t="s">
        <v>2963</v>
      </c>
      <c r="DX1795" s="31" t="s">
        <v>2963</v>
      </c>
      <c r="DY1795" s="31" t="s">
        <v>34460</v>
      </c>
      <c r="DZ1795" s="29">
        <v>44754</v>
      </c>
      <c r="EA1795" s="31"/>
      <c r="EB1795" s="31">
        <v>0</v>
      </c>
      <c r="EC1795" s="31" t="s">
        <v>40168</v>
      </c>
      <c r="ED1795" s="31" t="s">
        <v>41101</v>
      </c>
      <c r="EE1795" s="31"/>
      <c r="EF1795" s="31"/>
      <c r="EG1795" s="31"/>
      <c r="EH1795" s="31"/>
      <c r="EI1795" s="31"/>
      <c r="EJ1795" s="31"/>
    </row>
    <row r="1796" spans="1:140" ht="23.25" customHeight="1">
      <c r="A1796" s="25">
        <v>1794</v>
      </c>
      <c r="B1796" s="30" t="s">
        <v>16512</v>
      </c>
      <c r="C1796" s="31" t="s">
        <v>4318</v>
      </c>
      <c r="D1796" s="30" t="s">
        <v>12618</v>
      </c>
      <c r="E1796" s="30"/>
      <c r="F1796" s="30" t="s">
        <v>36255</v>
      </c>
      <c r="G1796" s="31">
        <f t="shared" si="263"/>
        <v>58</v>
      </c>
      <c r="H1796" s="72">
        <f t="shared" si="264"/>
        <v>55305</v>
      </c>
      <c r="I1796" s="30"/>
      <c r="J1796" s="30" t="s">
        <v>34084</v>
      </c>
      <c r="K1796" s="30" t="s">
        <v>4318</v>
      </c>
      <c r="L1796" s="31" t="s">
        <v>4318</v>
      </c>
      <c r="M1796" s="31" t="s">
        <v>3186</v>
      </c>
      <c r="N1796" s="31" t="s">
        <v>3557</v>
      </c>
      <c r="O1796" s="31" t="s">
        <v>1501</v>
      </c>
      <c r="P1796" s="31" t="s">
        <v>18412</v>
      </c>
      <c r="Q1796" s="31"/>
      <c r="R1796" s="31">
        <v>4</v>
      </c>
      <c r="S1796" s="31">
        <v>7</v>
      </c>
      <c r="T1796" s="31"/>
      <c r="U1796" s="31">
        <v>792</v>
      </c>
      <c r="V1796" s="31" t="s">
        <v>19361</v>
      </c>
      <c r="W1796" s="31" t="s">
        <v>980</v>
      </c>
      <c r="X1796" s="31" t="s">
        <v>13238</v>
      </c>
      <c r="Y1796" s="31" t="e">
        <f t="shared" ca="1" si="265"/>
        <v>#VALUE!</v>
      </c>
      <c r="Z1796" s="31" t="e">
        <f t="shared" ca="1" si="266"/>
        <v>#VALUE!</v>
      </c>
      <c r="AA1796" s="31"/>
      <c r="AB1796" s="31" t="s">
        <v>11144</v>
      </c>
      <c r="AC1796" s="31" t="s">
        <v>34145</v>
      </c>
      <c r="AD1796" s="31" t="s">
        <v>34145</v>
      </c>
      <c r="AE1796" s="31"/>
      <c r="AF1796" s="31" t="s">
        <v>24701</v>
      </c>
      <c r="AG1796" s="31" t="s">
        <v>4322</v>
      </c>
      <c r="AH1796" s="31" t="s">
        <v>4322</v>
      </c>
      <c r="AI1796" s="31" t="s">
        <v>908</v>
      </c>
      <c r="AJ1796" s="31" t="s">
        <v>13239</v>
      </c>
      <c r="AK1796" s="31" t="s">
        <v>13240</v>
      </c>
      <c r="AL1796" s="31" t="s">
        <v>13241</v>
      </c>
      <c r="AM1796" s="31" t="s">
        <v>8055</v>
      </c>
      <c r="AN1796" s="31"/>
      <c r="AO1796" s="31"/>
      <c r="AP1796" s="31" t="s">
        <v>33003</v>
      </c>
      <c r="AQ1796" s="31" t="s">
        <v>16037</v>
      </c>
      <c r="AR1796" s="31" t="s">
        <v>34145</v>
      </c>
      <c r="AS1796" s="31" t="s">
        <v>34145</v>
      </c>
      <c r="AT1796" s="31" t="str">
        <f>_xlfn.IFNA(VLOOKUP(D1796,'[1]5. 1 Mei 2022'!$C$7:$F$60,4,FALSE),"")</f>
        <v/>
      </c>
      <c r="AU1796" s="31"/>
      <c r="AV1796" s="31" t="s">
        <v>20032</v>
      </c>
      <c r="AW1796" s="31" t="s">
        <v>31449</v>
      </c>
      <c r="AX1796" s="29">
        <f t="shared" ref="AX1796:AX1803" si="270">AW1796+1903</f>
        <v>46331</v>
      </c>
      <c r="AY1796" s="31" t="s">
        <v>26346</v>
      </c>
      <c r="AZ1796" s="31" t="s">
        <v>33005</v>
      </c>
      <c r="BA1796" s="30" t="s">
        <v>33003</v>
      </c>
      <c r="BB1796" s="31" t="s">
        <v>11647</v>
      </c>
      <c r="BC1796" s="31"/>
      <c r="BD1796" s="31" t="s">
        <v>7980</v>
      </c>
      <c r="BE1796" s="31" t="s">
        <v>7969</v>
      </c>
      <c r="BF1796" s="31" t="s">
        <v>20032</v>
      </c>
      <c r="BG1796" s="31"/>
      <c r="BH1796" s="31"/>
      <c r="BI1796" s="31" t="s">
        <v>8136</v>
      </c>
      <c r="BJ1796" s="31" t="s">
        <v>20275</v>
      </c>
      <c r="BK1796" s="31" t="str">
        <f t="shared" ref="BK1796:BK1859" si="271">N1796</f>
        <v>III/a</v>
      </c>
      <c r="BL1796" s="31" t="s">
        <v>8077</v>
      </c>
      <c r="BM1796" s="31"/>
      <c r="BN1796" s="31"/>
      <c r="BO1796" s="31"/>
      <c r="BP1796" s="31"/>
      <c r="BQ1796" s="31" t="s">
        <v>20275</v>
      </c>
      <c r="BR1796" s="31" t="s">
        <v>30292</v>
      </c>
      <c r="BS1796" s="31" t="s">
        <v>32131</v>
      </c>
      <c r="BT1796" s="31" t="s">
        <v>12470</v>
      </c>
      <c r="BU1796" s="31" t="s">
        <v>15682</v>
      </c>
      <c r="BV1796" s="31" t="s">
        <v>12470</v>
      </c>
      <c r="BW1796" s="31">
        <f t="shared" ca="1" si="268"/>
        <v>8</v>
      </c>
      <c r="BX1796" s="78">
        <f t="shared" ca="1" si="269"/>
        <v>3</v>
      </c>
      <c r="BY1796" s="31"/>
      <c r="BZ1796" s="31" t="s">
        <v>26094</v>
      </c>
      <c r="CA1796" s="31" t="s">
        <v>2483</v>
      </c>
      <c r="CB1796" s="31" t="s">
        <v>2519</v>
      </c>
      <c r="CC1796" s="31"/>
      <c r="CD1796" s="31">
        <v>1</v>
      </c>
      <c r="CE1796" s="31" t="s">
        <v>20085</v>
      </c>
      <c r="CF1796" s="31"/>
      <c r="CG1796" s="31"/>
      <c r="CH1796" s="31"/>
      <c r="CI1796" s="31"/>
      <c r="CJ1796" s="31"/>
      <c r="CK1796" s="31"/>
      <c r="CL1796" s="31" t="s">
        <v>31898</v>
      </c>
      <c r="CM1796" s="31" t="s">
        <v>30942</v>
      </c>
      <c r="CN1796" s="31">
        <v>125</v>
      </c>
      <c r="CO1796" s="31" t="s">
        <v>31905</v>
      </c>
      <c r="CP1796" s="31" t="s">
        <v>30942</v>
      </c>
      <c r="CQ1796" s="31">
        <v>125</v>
      </c>
      <c r="CR1796" s="31">
        <v>4818</v>
      </c>
      <c r="CS1796" s="31" t="s">
        <v>13299</v>
      </c>
      <c r="CT1796" s="31" t="s">
        <v>15664</v>
      </c>
      <c r="CU1796" s="31">
        <v>42087</v>
      </c>
      <c r="CV1796" s="31" t="s">
        <v>15332</v>
      </c>
      <c r="CW1796" s="31" t="s">
        <v>11798</v>
      </c>
      <c r="CX1796" s="31" t="s">
        <v>14833</v>
      </c>
      <c r="CY1796" s="31"/>
      <c r="CZ1796" s="31"/>
      <c r="DA1796" s="31"/>
      <c r="DB1796" s="31"/>
      <c r="DC1796" s="31"/>
      <c r="DD1796" s="31"/>
      <c r="DE1796" s="31"/>
      <c r="DF1796" s="31"/>
      <c r="DG1796" s="31"/>
      <c r="DH1796" s="31"/>
      <c r="DI1796" s="31"/>
      <c r="DJ1796" s="31"/>
      <c r="DK1796" s="31"/>
      <c r="DL1796" s="31"/>
      <c r="DM1796" s="38" t="s">
        <v>14106</v>
      </c>
      <c r="DN1796" s="38"/>
      <c r="DO1796" s="35"/>
      <c r="DP1796" s="31" t="s">
        <v>13145</v>
      </c>
      <c r="DQ1796" s="31" t="s">
        <v>13144</v>
      </c>
      <c r="DR1796" s="31" t="s">
        <v>13237</v>
      </c>
      <c r="DS1796" s="31" t="s">
        <v>27160</v>
      </c>
      <c r="DT1796" s="31" t="s">
        <v>38163</v>
      </c>
      <c r="DU1796" s="31">
        <v>3</v>
      </c>
      <c r="DV1796" s="31" t="s">
        <v>32167</v>
      </c>
      <c r="DW1796" s="31" t="s">
        <v>7980</v>
      </c>
      <c r="DX1796" s="31" t="s">
        <v>7980</v>
      </c>
      <c r="DY1796" s="31" t="s">
        <v>40647</v>
      </c>
      <c r="DZ1796" s="52" t="s">
        <v>23097</v>
      </c>
      <c r="EA1796" s="52" t="s">
        <v>40648</v>
      </c>
      <c r="EB1796" s="31">
        <v>0</v>
      </c>
      <c r="EC1796" s="31" t="s">
        <v>40168</v>
      </c>
      <c r="ED1796" s="31" t="s">
        <v>41101</v>
      </c>
      <c r="EE1796" s="31"/>
      <c r="EF1796" s="31"/>
      <c r="EG1796" s="31"/>
      <c r="EH1796" s="31"/>
      <c r="EI1796" s="31"/>
      <c r="EJ1796" s="31"/>
    </row>
    <row r="1797" spans="1:140" ht="23.25" customHeight="1">
      <c r="A1797" s="25">
        <v>1795</v>
      </c>
      <c r="B1797" s="30" t="s">
        <v>32129</v>
      </c>
      <c r="C1797" s="31" t="s">
        <v>7669</v>
      </c>
      <c r="D1797" s="30" t="s">
        <v>7163</v>
      </c>
      <c r="E1797" s="30"/>
      <c r="F1797" s="30" t="s">
        <v>36255</v>
      </c>
      <c r="G1797" s="31">
        <f t="shared" si="263"/>
        <v>58</v>
      </c>
      <c r="H1797" s="72">
        <f t="shared" si="264"/>
        <v>52263</v>
      </c>
      <c r="I1797" s="30"/>
      <c r="J1797" s="30" t="s">
        <v>34084</v>
      </c>
      <c r="K1797" s="30" t="s">
        <v>4318</v>
      </c>
      <c r="L1797" s="31" t="s">
        <v>4318</v>
      </c>
      <c r="M1797" s="31" t="s">
        <v>6378</v>
      </c>
      <c r="N1797" s="31" t="s">
        <v>5863</v>
      </c>
      <c r="O1797" s="31" t="s">
        <v>2485</v>
      </c>
      <c r="P1797" s="31" t="s">
        <v>18412</v>
      </c>
      <c r="Q1797" s="31"/>
      <c r="R1797" s="31">
        <v>11</v>
      </c>
      <c r="S1797" s="31">
        <v>0</v>
      </c>
      <c r="T1797" s="31"/>
      <c r="U1797" s="31">
        <v>1741</v>
      </c>
      <c r="V1797" s="31" t="s">
        <v>1443</v>
      </c>
      <c r="W1797" s="31" t="s">
        <v>824</v>
      </c>
      <c r="X1797" s="31" t="s">
        <v>4460</v>
      </c>
      <c r="Y1797" s="31">
        <f t="shared" ca="1" si="265"/>
        <v>38</v>
      </c>
      <c r="Z1797" s="31" t="str">
        <f t="shared" ca="1" si="266"/>
        <v>36-45</v>
      </c>
      <c r="AA1797" s="31"/>
      <c r="AB1797" s="31" t="s">
        <v>32061</v>
      </c>
      <c r="AC1797" s="31" t="s">
        <v>34147</v>
      </c>
      <c r="AD1797" s="31" t="s">
        <v>34147</v>
      </c>
      <c r="AE1797" s="31"/>
      <c r="AF1797" s="31" t="s">
        <v>24699</v>
      </c>
      <c r="AG1797" s="31" t="s">
        <v>5852</v>
      </c>
      <c r="AH1797" s="31" t="s">
        <v>5852</v>
      </c>
      <c r="AI1797" s="31" t="s">
        <v>908</v>
      </c>
      <c r="AJ1797" s="31" t="s">
        <v>29877</v>
      </c>
      <c r="AK1797" s="31" t="s">
        <v>29878</v>
      </c>
      <c r="AL1797" s="31" t="s">
        <v>17674</v>
      </c>
      <c r="AM1797" s="31" t="s">
        <v>29788</v>
      </c>
      <c r="AN1797" s="31"/>
      <c r="AO1797" s="31"/>
      <c r="AP1797" s="31" t="s">
        <v>3078</v>
      </c>
      <c r="AQ1797" s="31"/>
      <c r="AR1797" s="31" t="s">
        <v>34147</v>
      </c>
      <c r="AS1797" s="31" t="s">
        <v>34147</v>
      </c>
      <c r="AT1797" s="31" t="str">
        <f>_xlfn.IFNA(VLOOKUP(D1797,'[1]5. 1 Mei 2022'!$C$7:$F$60,4,FALSE),"")</f>
        <v/>
      </c>
      <c r="AU1797" s="31"/>
      <c r="AV1797" s="31" t="s">
        <v>8008</v>
      </c>
      <c r="AW1797" s="31"/>
      <c r="AX1797" s="29">
        <f t="shared" si="270"/>
        <v>1903</v>
      </c>
      <c r="AY1797" s="31" t="s">
        <v>26346</v>
      </c>
      <c r="AZ1797" s="31" t="s">
        <v>529</v>
      </c>
      <c r="BA1797" s="30" t="s">
        <v>3078</v>
      </c>
      <c r="BB1797" s="31"/>
      <c r="BC1797" s="31"/>
      <c r="BD1797" s="31" t="s">
        <v>20064</v>
      </c>
      <c r="BE1797" s="31" t="s">
        <v>7973</v>
      </c>
      <c r="BF1797" s="31" t="s">
        <v>8008</v>
      </c>
      <c r="BG1797" s="31"/>
      <c r="BH1797" s="31"/>
      <c r="BI1797" s="31" t="s">
        <v>8126</v>
      </c>
      <c r="BJ1797" s="31" t="s">
        <v>25746</v>
      </c>
      <c r="BK1797" s="31" t="str">
        <f t="shared" si="271"/>
        <v>II/d</v>
      </c>
      <c r="BL1797" s="31" t="s">
        <v>8077</v>
      </c>
      <c r="BM1797" s="31"/>
      <c r="BN1797" s="31"/>
      <c r="BO1797" s="31"/>
      <c r="BP1797" s="31" t="s">
        <v>1498</v>
      </c>
      <c r="BQ1797" s="31" t="s">
        <v>25746</v>
      </c>
      <c r="BR1797" s="31" t="s">
        <v>30292</v>
      </c>
      <c r="BS1797" s="31" t="s">
        <v>32130</v>
      </c>
      <c r="BT1797" s="31" t="s">
        <v>3296</v>
      </c>
      <c r="BU1797" s="31" t="s">
        <v>2918</v>
      </c>
      <c r="BV1797" s="31" t="s">
        <v>5186</v>
      </c>
      <c r="BW1797" s="31">
        <f t="shared" ca="1" si="268"/>
        <v>14</v>
      </c>
      <c r="BX1797" s="78">
        <f t="shared" ca="1" si="269"/>
        <v>3</v>
      </c>
      <c r="BY1797" s="31"/>
      <c r="BZ1797" s="31" t="s">
        <v>8612</v>
      </c>
      <c r="CA1797" s="31" t="s">
        <v>2483</v>
      </c>
      <c r="CB1797" s="31" t="s">
        <v>2519</v>
      </c>
      <c r="CC1797" s="31" t="s">
        <v>1498</v>
      </c>
      <c r="CD1797" s="31">
        <v>1</v>
      </c>
      <c r="CE1797" s="31" t="s">
        <v>20085</v>
      </c>
      <c r="CF1797" s="31"/>
      <c r="CG1797" s="31"/>
      <c r="CH1797" s="31"/>
      <c r="CI1797" s="31"/>
      <c r="CJ1797" s="31"/>
      <c r="CK1797" s="31"/>
      <c r="CL1797" s="31" t="s">
        <v>29801</v>
      </c>
      <c r="CM1797" s="31" t="s">
        <v>29800</v>
      </c>
      <c r="CN1797" s="31">
        <v>125</v>
      </c>
      <c r="CO1797" s="31" t="s">
        <v>29799</v>
      </c>
      <c r="CP1797" s="31" t="s">
        <v>29800</v>
      </c>
      <c r="CQ1797" s="31">
        <v>125</v>
      </c>
      <c r="CR1797" s="31">
        <v>4218</v>
      </c>
      <c r="CS1797" s="31" t="s">
        <v>29872</v>
      </c>
      <c r="CT1797" s="31" t="s">
        <v>17408</v>
      </c>
      <c r="CU1797" s="31" t="s">
        <v>3497</v>
      </c>
      <c r="CV1797" s="31" t="s">
        <v>17058</v>
      </c>
      <c r="CW1797" s="31" t="s">
        <v>17059</v>
      </c>
      <c r="CX1797" s="31" t="s">
        <v>17060</v>
      </c>
      <c r="CY1797" s="31"/>
      <c r="CZ1797" s="31"/>
      <c r="DA1797" s="31"/>
      <c r="DB1797" s="31" t="s">
        <v>8690</v>
      </c>
      <c r="DC1797" s="31"/>
      <c r="DD1797" s="31" t="s">
        <v>6187</v>
      </c>
      <c r="DE1797" s="31"/>
      <c r="DF1797" s="31"/>
      <c r="DG1797" s="31"/>
      <c r="DH1797" s="31"/>
      <c r="DI1797" s="31" t="s">
        <v>24820</v>
      </c>
      <c r="DJ1797" s="31" t="s">
        <v>24811</v>
      </c>
      <c r="DK1797" s="31"/>
      <c r="DL1797" s="31"/>
      <c r="DM1797" s="38" t="s">
        <v>9702</v>
      </c>
      <c r="DN1797" s="38"/>
      <c r="DO1797" s="35">
        <v>0</v>
      </c>
      <c r="DP1797" s="31" t="s">
        <v>15178</v>
      </c>
      <c r="DQ1797" s="31" t="s">
        <v>3774</v>
      </c>
      <c r="DR1797" s="31"/>
      <c r="DS1797" s="31" t="s">
        <v>27336</v>
      </c>
      <c r="DT1797" s="31" t="s">
        <v>38164</v>
      </c>
      <c r="DU1797" s="31">
        <v>3</v>
      </c>
      <c r="DV1797" s="31" t="s">
        <v>32167</v>
      </c>
      <c r="DW1797" s="31"/>
      <c r="DX1797" s="31"/>
      <c r="DY1797" s="31" t="s">
        <v>25287</v>
      </c>
      <c r="DZ1797" s="31" t="s">
        <v>18320</v>
      </c>
      <c r="EA1797" s="31"/>
      <c r="EB1797" s="31">
        <v>763794</v>
      </c>
      <c r="EC1797" s="31" t="s">
        <v>8001</v>
      </c>
      <c r="ED1797" s="31" t="s">
        <v>41101</v>
      </c>
      <c r="EE1797" s="31"/>
      <c r="EF1797" s="31"/>
      <c r="EG1797" s="31"/>
      <c r="EH1797" s="31"/>
      <c r="EI1797" s="31"/>
      <c r="EJ1797" s="31"/>
    </row>
    <row r="1798" spans="1:140" ht="23.25" customHeight="1">
      <c r="A1798" s="25">
        <v>1796</v>
      </c>
      <c r="B1798" s="30" t="s">
        <v>747</v>
      </c>
      <c r="C1798" s="31">
        <v>140375322</v>
      </c>
      <c r="D1798" s="30" t="s">
        <v>515</v>
      </c>
      <c r="E1798" s="30"/>
      <c r="F1798" s="30" t="s">
        <v>36262</v>
      </c>
      <c r="G1798" s="31">
        <f t="shared" si="263"/>
        <v>58</v>
      </c>
      <c r="H1798" s="72">
        <f t="shared" si="264"/>
        <v>47300</v>
      </c>
      <c r="I1798" s="30"/>
      <c r="J1798" s="30" t="s">
        <v>34084</v>
      </c>
      <c r="K1798" s="30" t="s">
        <v>4318</v>
      </c>
      <c r="L1798" s="31" t="s">
        <v>4318</v>
      </c>
      <c r="M1798" s="31" t="s">
        <v>6378</v>
      </c>
      <c r="N1798" s="31" t="s">
        <v>3557</v>
      </c>
      <c r="O1798" s="31" t="s">
        <v>1501</v>
      </c>
      <c r="P1798" s="52" t="s">
        <v>35985</v>
      </c>
      <c r="Q1798" s="31" t="s">
        <v>41880</v>
      </c>
      <c r="R1798" s="31">
        <v>23</v>
      </c>
      <c r="S1798" s="31">
        <v>8</v>
      </c>
      <c r="T1798" s="31"/>
      <c r="U1798" s="31">
        <v>1385</v>
      </c>
      <c r="V1798" s="31" t="s">
        <v>7554</v>
      </c>
      <c r="W1798" s="31" t="s">
        <v>2905</v>
      </c>
      <c r="X1798" s="31" t="s">
        <v>3201</v>
      </c>
      <c r="Y1798" s="31" t="e">
        <f t="shared" ca="1" si="265"/>
        <v>#VALUE!</v>
      </c>
      <c r="Z1798" s="31" t="e">
        <f t="shared" ca="1" si="266"/>
        <v>#VALUE!</v>
      </c>
      <c r="AA1798" s="31"/>
      <c r="AB1798" s="31" t="s">
        <v>3202</v>
      </c>
      <c r="AC1798" s="31" t="s">
        <v>34153</v>
      </c>
      <c r="AD1798" s="31" t="s">
        <v>34194</v>
      </c>
      <c r="AE1798" s="31"/>
      <c r="AF1798" s="31" t="s">
        <v>24700</v>
      </c>
      <c r="AG1798" s="31" t="s">
        <v>5852</v>
      </c>
      <c r="AH1798" s="31" t="s">
        <v>7895</v>
      </c>
      <c r="AI1798" s="31" t="s">
        <v>40277</v>
      </c>
      <c r="AJ1798" s="31">
        <v>2808</v>
      </c>
      <c r="AK1798" s="31" t="s">
        <v>4928</v>
      </c>
      <c r="AL1798" s="31">
        <v>33015</v>
      </c>
      <c r="AM1798" s="31" t="s">
        <v>4929</v>
      </c>
      <c r="AN1798" s="31"/>
      <c r="AO1798" s="31"/>
      <c r="AP1798" s="31" t="s">
        <v>25999</v>
      </c>
      <c r="AQ1798" s="31" t="s">
        <v>4179</v>
      </c>
      <c r="AR1798" s="31" t="s">
        <v>34148</v>
      </c>
      <c r="AS1798" s="31" t="s">
        <v>34148</v>
      </c>
      <c r="AT1798" s="31" t="str">
        <f>_xlfn.IFNA(VLOOKUP(D1798,'[1]5. 1 Mei 2022'!$C$7:$F$60,4,FALSE),"")</f>
        <v/>
      </c>
      <c r="AU1798" s="31"/>
      <c r="AV1798" s="31" t="s">
        <v>5415</v>
      </c>
      <c r="AW1798" s="31"/>
      <c r="AX1798" s="29">
        <f t="shared" si="270"/>
        <v>1903</v>
      </c>
      <c r="AY1798" s="31" t="s">
        <v>26346</v>
      </c>
      <c r="AZ1798" s="31" t="s">
        <v>535</v>
      </c>
      <c r="BA1798" s="30" t="s">
        <v>25999</v>
      </c>
      <c r="BB1798" s="31" t="s">
        <v>8086</v>
      </c>
      <c r="BC1798" s="31"/>
      <c r="BD1798" s="31" t="s">
        <v>30246</v>
      </c>
      <c r="BE1798" s="31" t="s">
        <v>7968</v>
      </c>
      <c r="BF1798" s="31" t="s">
        <v>20075</v>
      </c>
      <c r="BG1798" s="31" t="s">
        <v>11732</v>
      </c>
      <c r="BH1798" s="31"/>
      <c r="BI1798" s="31"/>
      <c r="BJ1798" s="31" t="s">
        <v>5449</v>
      </c>
      <c r="BK1798" s="31" t="str">
        <f t="shared" si="271"/>
        <v>III/a</v>
      </c>
      <c r="BL1798" s="31" t="s">
        <v>8078</v>
      </c>
      <c r="BM1798" s="31"/>
      <c r="BN1798" s="31"/>
      <c r="BO1798" s="31"/>
      <c r="BP1798" s="31" t="s">
        <v>1498</v>
      </c>
      <c r="BQ1798" s="31"/>
      <c r="BR1798" s="31"/>
      <c r="BS1798" s="31"/>
      <c r="BT1798" s="31" t="s">
        <v>1172</v>
      </c>
      <c r="BU1798" s="31" t="s">
        <v>3279</v>
      </c>
      <c r="BV1798" s="31" t="s">
        <v>3532</v>
      </c>
      <c r="BW1798" s="31">
        <f t="shared" ca="1" si="268"/>
        <v>29</v>
      </c>
      <c r="BX1798" s="78">
        <f t="shared" ca="1" si="269"/>
        <v>3</v>
      </c>
      <c r="BY1798" s="31"/>
      <c r="BZ1798" s="31" t="s">
        <v>6122</v>
      </c>
      <c r="CA1798" s="31" t="s">
        <v>2483</v>
      </c>
      <c r="CB1798" s="31" t="s">
        <v>2519</v>
      </c>
      <c r="CC1798" s="31">
        <v>3</v>
      </c>
      <c r="CD1798" s="31">
        <v>1</v>
      </c>
      <c r="CE1798" s="31" t="s">
        <v>20085</v>
      </c>
      <c r="CF1798" s="31"/>
      <c r="CG1798" s="31"/>
      <c r="CH1798" s="31"/>
      <c r="CI1798" s="31"/>
      <c r="CJ1798" s="31"/>
      <c r="CK1798" s="31"/>
      <c r="CL1798" s="31"/>
      <c r="CM1798" s="31"/>
      <c r="CN1798" s="31"/>
      <c r="CO1798" s="31"/>
      <c r="CP1798" s="31"/>
      <c r="CQ1798" s="31"/>
      <c r="CR1798" s="31">
        <v>1122</v>
      </c>
      <c r="CS1798" s="31"/>
      <c r="CT1798" s="31"/>
      <c r="CU1798" s="31"/>
      <c r="CV1798" s="31"/>
      <c r="CW1798" s="31"/>
      <c r="CX1798" s="31"/>
      <c r="CY1798" s="31"/>
      <c r="CZ1798" s="31"/>
      <c r="DA1798" s="31"/>
      <c r="DB1798" s="31"/>
      <c r="DC1798" s="31"/>
      <c r="DD1798" s="31"/>
      <c r="DE1798" s="31"/>
      <c r="DF1798" s="31"/>
      <c r="DG1798" s="31"/>
      <c r="DH1798" s="31"/>
      <c r="DI1798" s="31"/>
      <c r="DJ1798" s="31"/>
      <c r="DK1798" s="31"/>
      <c r="DL1798" s="31"/>
      <c r="DM1798" s="38" t="s">
        <v>10054</v>
      </c>
      <c r="DN1798" s="38"/>
      <c r="DO1798" s="35" t="s">
        <v>20698</v>
      </c>
      <c r="DP1798" s="31" t="s">
        <v>12576</v>
      </c>
      <c r="DQ1798" s="31" t="s">
        <v>12575</v>
      </c>
      <c r="DR1798" s="31" t="s">
        <v>14627</v>
      </c>
      <c r="DS1798" s="31" t="s">
        <v>38697</v>
      </c>
      <c r="DT1798" s="31" t="s">
        <v>38165</v>
      </c>
      <c r="DU1798" s="31">
        <v>0</v>
      </c>
      <c r="DV1798" s="31"/>
      <c r="DW1798" s="31"/>
      <c r="DX1798" s="31"/>
      <c r="DY1798" s="31"/>
      <c r="DZ1798" s="31"/>
      <c r="EA1798" s="31"/>
      <c r="EB1798" s="31">
        <v>0</v>
      </c>
      <c r="EC1798" s="31" t="s">
        <v>39747</v>
      </c>
      <c r="ED1798" s="31" t="s">
        <v>41101</v>
      </c>
      <c r="EE1798" s="31"/>
      <c r="EF1798" s="31"/>
      <c r="EG1798" s="31"/>
      <c r="EH1798" s="31"/>
      <c r="EI1798" s="31"/>
      <c r="EJ1798" s="31"/>
    </row>
    <row r="1799" spans="1:140" ht="23.25" customHeight="1">
      <c r="A1799" s="25">
        <v>1797</v>
      </c>
      <c r="B1799" s="30" t="s">
        <v>21225</v>
      </c>
      <c r="C1799" s="31" t="s">
        <v>2038</v>
      </c>
      <c r="D1799" s="30" t="s">
        <v>16578</v>
      </c>
      <c r="E1799" s="30"/>
      <c r="F1799" s="30" t="s">
        <v>36262</v>
      </c>
      <c r="G1799" s="31">
        <f t="shared" si="263"/>
        <v>58</v>
      </c>
      <c r="H1799" s="72">
        <f t="shared" si="264"/>
        <v>49857</v>
      </c>
      <c r="I1799" s="30" t="s">
        <v>35362</v>
      </c>
      <c r="J1799" s="30" t="s">
        <v>34085</v>
      </c>
      <c r="K1799" s="30" t="s">
        <v>34083</v>
      </c>
      <c r="L1799" s="31" t="s">
        <v>16726</v>
      </c>
      <c r="M1799" s="31" t="s">
        <v>6378</v>
      </c>
      <c r="N1799" s="31" t="s">
        <v>5865</v>
      </c>
      <c r="O1799" s="31" t="s">
        <v>5117</v>
      </c>
      <c r="P1799" s="31" t="s">
        <v>3738</v>
      </c>
      <c r="Q1799" s="31"/>
      <c r="R1799" s="31"/>
      <c r="S1799" s="31"/>
      <c r="T1799" s="31"/>
      <c r="U1799" s="31" t="s">
        <v>5314</v>
      </c>
      <c r="V1799" s="31"/>
      <c r="W1799" s="31" t="s">
        <v>6910</v>
      </c>
      <c r="X1799" s="31" t="s">
        <v>2742</v>
      </c>
      <c r="Y1799" s="31" t="e">
        <f t="shared" ca="1" si="265"/>
        <v>#VALUE!</v>
      </c>
      <c r="Z1799" s="31" t="e">
        <f t="shared" ca="1" si="266"/>
        <v>#VALUE!</v>
      </c>
      <c r="AA1799" s="31"/>
      <c r="AB1799" s="31" t="s">
        <v>16533</v>
      </c>
      <c r="AC1799" s="31" t="s">
        <v>34153</v>
      </c>
      <c r="AD1799" s="31" t="s">
        <v>34194</v>
      </c>
      <c r="AE1799" s="31"/>
      <c r="AF1799" s="31" t="s">
        <v>24700</v>
      </c>
      <c r="AG1799" s="31" t="s">
        <v>7895</v>
      </c>
      <c r="AH1799" s="31" t="s">
        <v>7895</v>
      </c>
      <c r="AI1799" s="31" t="s">
        <v>908</v>
      </c>
      <c r="AJ1799" s="31" t="s">
        <v>6894</v>
      </c>
      <c r="AK1799" s="31" t="s">
        <v>6895</v>
      </c>
      <c r="AL1799" s="31">
        <v>36762</v>
      </c>
      <c r="AM1799" s="31" t="s">
        <v>6893</v>
      </c>
      <c r="AN1799" s="31"/>
      <c r="AO1799" s="31"/>
      <c r="AP1799" s="31" t="s">
        <v>33000</v>
      </c>
      <c r="AQ1799" s="52" t="s">
        <v>33501</v>
      </c>
      <c r="AR1799" s="31" t="s">
        <v>34148</v>
      </c>
      <c r="AS1799" s="31" t="s">
        <v>34148</v>
      </c>
      <c r="AT1799" s="31" t="str">
        <f>_xlfn.IFNA(VLOOKUP(D1799,'[1]5. 1 Mei 2022'!$C$7:$F$60,4,FALSE),"")</f>
        <v/>
      </c>
      <c r="AU1799" s="31"/>
      <c r="AV1799" s="31" t="s">
        <v>4214</v>
      </c>
      <c r="AW1799" s="52" t="s">
        <v>33501</v>
      </c>
      <c r="AX1799" s="29">
        <f t="shared" si="270"/>
        <v>46769</v>
      </c>
      <c r="AY1799" s="31" t="s">
        <v>26340</v>
      </c>
      <c r="AZ1799" s="31" t="s">
        <v>33002</v>
      </c>
      <c r="BA1799" s="30" t="s">
        <v>33000</v>
      </c>
      <c r="BB1799" s="31"/>
      <c r="BC1799" s="31"/>
      <c r="BD1799" s="31" t="s">
        <v>23497</v>
      </c>
      <c r="BE1799" s="31" t="s">
        <v>7968</v>
      </c>
      <c r="BF1799" s="31" t="s">
        <v>4214</v>
      </c>
      <c r="BG1799" s="31"/>
      <c r="BH1799" s="31"/>
      <c r="BI1799" s="31"/>
      <c r="BJ1799" s="31">
        <v>0</v>
      </c>
      <c r="BK1799" s="31" t="str">
        <f t="shared" si="271"/>
        <v>II/c</v>
      </c>
      <c r="BL1799" s="31"/>
      <c r="BM1799" s="31"/>
      <c r="BN1799" s="31"/>
      <c r="BO1799" s="31"/>
      <c r="BP1799" s="31" t="s">
        <v>1498</v>
      </c>
      <c r="BQ1799" s="31"/>
      <c r="BR1799" s="31"/>
      <c r="BS1799" s="31"/>
      <c r="BT1799" s="31"/>
      <c r="BU1799" s="31"/>
      <c r="BV1799" s="31" t="s">
        <v>6736</v>
      </c>
      <c r="BW1799" s="31">
        <f t="shared" ca="1" si="268"/>
        <v>17</v>
      </c>
      <c r="BX1799" s="78">
        <f t="shared" ca="1" si="269"/>
        <v>3</v>
      </c>
      <c r="BY1799" s="31" t="s">
        <v>3738</v>
      </c>
      <c r="BZ1799" s="31"/>
      <c r="CA1799" s="31" t="s">
        <v>2483</v>
      </c>
      <c r="CB1799" s="31" t="s">
        <v>2519</v>
      </c>
      <c r="CC1799" s="31">
        <v>2</v>
      </c>
      <c r="CD1799" s="31">
        <v>1</v>
      </c>
      <c r="CE1799" s="31" t="s">
        <v>20085</v>
      </c>
      <c r="CF1799" s="31"/>
      <c r="CG1799" s="31"/>
      <c r="CH1799" s="31"/>
      <c r="CI1799" s="31"/>
      <c r="CJ1799" s="31"/>
      <c r="CK1799" s="31"/>
      <c r="CL1799" s="31"/>
      <c r="CM1799" s="31"/>
      <c r="CN1799" s="31"/>
      <c r="CO1799" s="31"/>
      <c r="CP1799" s="31"/>
      <c r="CQ1799" s="31"/>
      <c r="CR1799" s="31">
        <v>1250</v>
      </c>
      <c r="CS1799" s="31" t="s">
        <v>8746</v>
      </c>
      <c r="CT1799" s="31"/>
      <c r="CU1799" s="31" t="s">
        <v>8734</v>
      </c>
      <c r="CV1799" s="31" t="s">
        <v>8644</v>
      </c>
      <c r="CW1799" s="31" t="s">
        <v>8645</v>
      </c>
      <c r="CX1799" s="31" t="s">
        <v>8630</v>
      </c>
      <c r="CY1799" s="31"/>
      <c r="CZ1799" s="31"/>
      <c r="DA1799" s="31"/>
      <c r="DB1799" s="31"/>
      <c r="DC1799" s="31"/>
      <c r="DD1799" s="31"/>
      <c r="DE1799" s="31"/>
      <c r="DF1799" s="31"/>
      <c r="DG1799" s="31"/>
      <c r="DH1799" s="31"/>
      <c r="DI1799" s="31"/>
      <c r="DJ1799" s="31"/>
      <c r="DK1799" s="31"/>
      <c r="DL1799" s="31"/>
      <c r="DM1799" s="38" t="s">
        <v>8947</v>
      </c>
      <c r="DN1799" s="38"/>
      <c r="DO1799" s="35" t="s">
        <v>10627</v>
      </c>
      <c r="DP1799" s="31" t="s">
        <v>10826</v>
      </c>
      <c r="DQ1799" s="31" t="s">
        <v>11010</v>
      </c>
      <c r="DR1799" s="31"/>
      <c r="DS1799" s="31" t="s">
        <v>26644</v>
      </c>
      <c r="DT1799" s="31" t="s">
        <v>38166</v>
      </c>
      <c r="DU1799" s="31">
        <v>2</v>
      </c>
      <c r="DV1799" s="31" t="s">
        <v>32165</v>
      </c>
      <c r="DW1799" s="31"/>
      <c r="DX1799" s="31"/>
      <c r="DY1799" s="31"/>
      <c r="DZ1799" s="31"/>
      <c r="EA1799" s="31"/>
      <c r="EB1799" s="31">
        <v>0</v>
      </c>
      <c r="EC1799" s="31" t="s">
        <v>39747</v>
      </c>
      <c r="ED1799" s="31" t="s">
        <v>41101</v>
      </c>
      <c r="EE1799" s="31"/>
      <c r="EF1799" s="31"/>
      <c r="EG1799" s="31"/>
      <c r="EH1799" s="31"/>
      <c r="EI1799" s="31"/>
      <c r="EJ1799" s="31"/>
    </row>
    <row r="1800" spans="1:140" ht="23.25" customHeight="1">
      <c r="A1800" s="25">
        <v>1798</v>
      </c>
      <c r="B1800" s="30" t="s">
        <v>24462</v>
      </c>
      <c r="C1800" s="31" t="s">
        <v>4318</v>
      </c>
      <c r="D1800" s="30" t="s">
        <v>12620</v>
      </c>
      <c r="E1800" s="30"/>
      <c r="F1800" s="30" t="s">
        <v>36255</v>
      </c>
      <c r="G1800" s="31">
        <f t="shared" si="263"/>
        <v>58</v>
      </c>
      <c r="H1800" s="72">
        <f t="shared" si="264"/>
        <v>52566</v>
      </c>
      <c r="I1800" s="30"/>
      <c r="J1800" s="30" t="s">
        <v>34084</v>
      </c>
      <c r="K1800" s="30" t="s">
        <v>4318</v>
      </c>
      <c r="L1800" s="31" t="s">
        <v>4318</v>
      </c>
      <c r="M1800" s="31" t="s">
        <v>3186</v>
      </c>
      <c r="N1800" s="31" t="s">
        <v>3557</v>
      </c>
      <c r="O1800" s="31" t="s">
        <v>1501</v>
      </c>
      <c r="P1800" s="31" t="s">
        <v>18412</v>
      </c>
      <c r="Q1800" s="31"/>
      <c r="R1800" s="31">
        <v>4</v>
      </c>
      <c r="S1800" s="31">
        <v>7</v>
      </c>
      <c r="T1800" s="31"/>
      <c r="U1800" s="31">
        <v>876</v>
      </c>
      <c r="V1800" s="31" t="s">
        <v>24804</v>
      </c>
      <c r="W1800" s="31" t="s">
        <v>17849</v>
      </c>
      <c r="X1800" s="31" t="s">
        <v>4070</v>
      </c>
      <c r="Y1800" s="31" t="e">
        <f t="shared" ca="1" si="265"/>
        <v>#VALUE!</v>
      </c>
      <c r="Z1800" s="31" t="e">
        <f t="shared" ca="1" si="266"/>
        <v>#VALUE!</v>
      </c>
      <c r="AA1800" s="31"/>
      <c r="AB1800" s="31" t="s">
        <v>11144</v>
      </c>
      <c r="AC1800" s="31" t="s">
        <v>34145</v>
      </c>
      <c r="AD1800" s="31" t="s">
        <v>34145</v>
      </c>
      <c r="AE1800" s="31"/>
      <c r="AF1800" s="31" t="s">
        <v>24701</v>
      </c>
      <c r="AG1800" s="31" t="s">
        <v>4322</v>
      </c>
      <c r="AH1800" s="31" t="s">
        <v>4322</v>
      </c>
      <c r="AI1800" s="31" t="s">
        <v>908</v>
      </c>
      <c r="AJ1800" s="31" t="s">
        <v>13234</v>
      </c>
      <c r="AK1800" s="31" t="s">
        <v>13233</v>
      </c>
      <c r="AL1800" s="31" t="s">
        <v>1814</v>
      </c>
      <c r="AM1800" s="31" t="s">
        <v>3001</v>
      </c>
      <c r="AN1800" s="31"/>
      <c r="AO1800" s="31"/>
      <c r="AP1800" s="31" t="s">
        <v>33003</v>
      </c>
      <c r="AQ1800" s="31" t="s">
        <v>12470</v>
      </c>
      <c r="AR1800" s="31" t="s">
        <v>34145</v>
      </c>
      <c r="AS1800" s="31" t="s">
        <v>34145</v>
      </c>
      <c r="AT1800" s="31" t="str">
        <f>_xlfn.IFNA(VLOOKUP(D1800,'[1]5. 1 Mei 2022'!$C$7:$F$60,4,FALSE),"")</f>
        <v/>
      </c>
      <c r="AU1800" s="31"/>
      <c r="AV1800" s="31" t="s">
        <v>20032</v>
      </c>
      <c r="AW1800" s="31" t="s">
        <v>30919</v>
      </c>
      <c r="AX1800" s="29">
        <f t="shared" si="270"/>
        <v>46194</v>
      </c>
      <c r="AY1800" s="31" t="s">
        <v>26346</v>
      </c>
      <c r="AZ1800" s="31" t="s">
        <v>33005</v>
      </c>
      <c r="BA1800" s="30" t="s">
        <v>33003</v>
      </c>
      <c r="BB1800" s="31" t="s">
        <v>22916</v>
      </c>
      <c r="BC1800" s="31"/>
      <c r="BD1800" s="31" t="s">
        <v>7980</v>
      </c>
      <c r="BE1800" s="31" t="s">
        <v>7969</v>
      </c>
      <c r="BF1800" s="31" t="s">
        <v>20032</v>
      </c>
      <c r="BG1800" s="31"/>
      <c r="BH1800" s="31"/>
      <c r="BI1800" s="31" t="s">
        <v>8136</v>
      </c>
      <c r="BJ1800" s="31" t="s">
        <v>20275</v>
      </c>
      <c r="BK1800" s="31" t="str">
        <f t="shared" si="271"/>
        <v>III/a</v>
      </c>
      <c r="BL1800" s="31" t="s">
        <v>8077</v>
      </c>
      <c r="BM1800" s="31"/>
      <c r="BN1800" s="31"/>
      <c r="BO1800" s="31"/>
      <c r="BP1800" s="31"/>
      <c r="BQ1800" s="31" t="s">
        <v>20275</v>
      </c>
      <c r="BR1800" s="31" t="s">
        <v>30292</v>
      </c>
      <c r="BS1800" s="31" t="s">
        <v>32128</v>
      </c>
      <c r="BT1800" s="31" t="s">
        <v>12470</v>
      </c>
      <c r="BU1800" s="31" t="s">
        <v>15682</v>
      </c>
      <c r="BV1800" s="31" t="s">
        <v>12470</v>
      </c>
      <c r="BW1800" s="31">
        <f t="shared" ca="1" si="268"/>
        <v>8</v>
      </c>
      <c r="BX1800" s="78">
        <f t="shared" ca="1" si="269"/>
        <v>3</v>
      </c>
      <c r="BY1800" s="31"/>
      <c r="BZ1800" s="31" t="s">
        <v>19311</v>
      </c>
      <c r="CA1800" s="31" t="s">
        <v>2483</v>
      </c>
      <c r="CB1800" s="31" t="s">
        <v>2519</v>
      </c>
      <c r="CC1800" s="31">
        <v>1</v>
      </c>
      <c r="CD1800" s="31">
        <v>1</v>
      </c>
      <c r="CE1800" s="31" t="s">
        <v>20085</v>
      </c>
      <c r="CF1800" s="31"/>
      <c r="CG1800" s="31"/>
      <c r="CH1800" s="31"/>
      <c r="CI1800" s="31"/>
      <c r="CJ1800" s="31"/>
      <c r="CK1800" s="31"/>
      <c r="CL1800" s="31" t="s">
        <v>38860</v>
      </c>
      <c r="CM1800" s="52" t="s">
        <v>38861</v>
      </c>
      <c r="CN1800" s="31" t="s">
        <v>36751</v>
      </c>
      <c r="CO1800" s="31" t="s">
        <v>38862</v>
      </c>
      <c r="CP1800" s="52" t="s">
        <v>38861</v>
      </c>
      <c r="CQ1800" s="31" t="s">
        <v>36751</v>
      </c>
      <c r="CR1800" s="31">
        <v>4827</v>
      </c>
      <c r="CS1800" s="31" t="s">
        <v>15418</v>
      </c>
      <c r="CT1800" s="31" t="s">
        <v>15647</v>
      </c>
      <c r="CU1800" s="31" t="s">
        <v>15648</v>
      </c>
      <c r="CV1800" s="31" t="s">
        <v>15342</v>
      </c>
      <c r="CW1800" s="31" t="s">
        <v>4907</v>
      </c>
      <c r="CX1800" s="31" t="s">
        <v>14833</v>
      </c>
      <c r="CY1800" s="31"/>
      <c r="CZ1800" s="31"/>
      <c r="DA1800" s="31"/>
      <c r="DB1800" s="31"/>
      <c r="DC1800" s="31"/>
      <c r="DD1800" s="31"/>
      <c r="DE1800" s="31"/>
      <c r="DF1800" s="31"/>
      <c r="DG1800" s="31"/>
      <c r="DH1800" s="31"/>
      <c r="DI1800" s="31" t="s">
        <v>25077</v>
      </c>
      <c r="DJ1800" s="31" t="s">
        <v>25042</v>
      </c>
      <c r="DK1800" s="31" t="s">
        <v>25642</v>
      </c>
      <c r="DL1800" s="31" t="s">
        <v>25643</v>
      </c>
      <c r="DM1800" s="38" t="s">
        <v>14101</v>
      </c>
      <c r="DN1800" s="38"/>
      <c r="DO1800" s="35" t="s">
        <v>13235</v>
      </c>
      <c r="DP1800" s="31" t="s">
        <v>14403</v>
      </c>
      <c r="DQ1800" s="31" t="s">
        <v>13232</v>
      </c>
      <c r="DR1800" s="31"/>
      <c r="DS1800" s="31" t="s">
        <v>13236</v>
      </c>
      <c r="DT1800" s="31" t="s">
        <v>38167</v>
      </c>
      <c r="DU1800" s="31">
        <v>2</v>
      </c>
      <c r="DV1800" s="31" t="s">
        <v>32167</v>
      </c>
      <c r="DW1800" s="31" t="s">
        <v>7980</v>
      </c>
      <c r="DX1800" s="31" t="s">
        <v>7980</v>
      </c>
      <c r="DY1800" s="31" t="s">
        <v>17551</v>
      </c>
      <c r="DZ1800" s="31" t="s">
        <v>17550</v>
      </c>
      <c r="EA1800" s="31"/>
      <c r="EB1800" s="31">
        <v>729987</v>
      </c>
      <c r="EC1800" s="31" t="s">
        <v>40168</v>
      </c>
      <c r="ED1800" s="31" t="s">
        <v>41101</v>
      </c>
      <c r="EE1800" s="31"/>
      <c r="EF1800" s="31"/>
      <c r="EG1800" s="31"/>
      <c r="EH1800" s="31"/>
      <c r="EI1800" s="31"/>
      <c r="EJ1800" s="31"/>
    </row>
    <row r="1801" spans="1:140" ht="23.25" customHeight="1">
      <c r="A1801" s="25">
        <v>1799</v>
      </c>
      <c r="B1801" s="30" t="s">
        <v>5486</v>
      </c>
      <c r="C1801" s="31" t="s">
        <v>2096</v>
      </c>
      <c r="D1801" s="30" t="s">
        <v>2096</v>
      </c>
      <c r="E1801" s="30"/>
      <c r="F1801" s="30" t="s">
        <v>36262</v>
      </c>
      <c r="G1801" s="31">
        <f t="shared" si="263"/>
        <v>58</v>
      </c>
      <c r="H1801" s="72">
        <f t="shared" si="264"/>
        <v>48976</v>
      </c>
      <c r="I1801" s="30"/>
      <c r="J1801" s="30" t="s">
        <v>34084</v>
      </c>
      <c r="K1801" s="30" t="s">
        <v>4318</v>
      </c>
      <c r="L1801" s="31" t="s">
        <v>4318</v>
      </c>
      <c r="M1801" s="31" t="s">
        <v>3186</v>
      </c>
      <c r="N1801" s="31" t="s">
        <v>5863</v>
      </c>
      <c r="O1801" s="31" t="s">
        <v>2485</v>
      </c>
      <c r="P1801" s="31" t="s">
        <v>30542</v>
      </c>
      <c r="Q1801" s="31"/>
      <c r="R1801" s="31">
        <v>25</v>
      </c>
      <c r="S1801" s="31">
        <v>3</v>
      </c>
      <c r="T1801" s="31"/>
      <c r="U1801" s="31">
        <v>1615</v>
      </c>
      <c r="V1801" s="31" t="s">
        <v>5645</v>
      </c>
      <c r="W1801" s="31" t="s">
        <v>6910</v>
      </c>
      <c r="X1801" s="31" t="s">
        <v>7567</v>
      </c>
      <c r="Y1801" s="31">
        <f t="shared" ca="1" si="265"/>
        <v>47</v>
      </c>
      <c r="Z1801" s="31" t="str">
        <f t="shared" ca="1" si="266"/>
        <v>46-58</v>
      </c>
      <c r="AA1801" s="31"/>
      <c r="AB1801" s="31" t="s">
        <v>3553</v>
      </c>
      <c r="AC1801" s="31" t="s">
        <v>34153</v>
      </c>
      <c r="AD1801" s="31" t="s">
        <v>34194</v>
      </c>
      <c r="AE1801" s="31"/>
      <c r="AF1801" s="31" t="s">
        <v>24700</v>
      </c>
      <c r="AG1801" s="31" t="s">
        <v>7895</v>
      </c>
      <c r="AH1801" s="31" t="s">
        <v>7895</v>
      </c>
      <c r="AI1801" s="31" t="s">
        <v>40277</v>
      </c>
      <c r="AJ1801" s="31">
        <v>3829</v>
      </c>
      <c r="AK1801" s="31" t="s">
        <v>6942</v>
      </c>
      <c r="AL1801" s="31">
        <v>34853</v>
      </c>
      <c r="AM1801" s="31" t="s">
        <v>2649</v>
      </c>
      <c r="AN1801" s="31"/>
      <c r="AO1801" s="31"/>
      <c r="AP1801" s="31" t="s">
        <v>2451</v>
      </c>
      <c r="AQ1801" s="31"/>
      <c r="AR1801" s="31" t="s">
        <v>34148</v>
      </c>
      <c r="AS1801" s="31" t="s">
        <v>34148</v>
      </c>
      <c r="AT1801" s="31" t="str">
        <f>_xlfn.IFNA(VLOOKUP(D1801,'[1]5. 1 Mei 2022'!$C$7:$F$60,4,FALSE),"")</f>
        <v/>
      </c>
      <c r="AU1801" s="31"/>
      <c r="AV1801" s="31" t="s">
        <v>1307</v>
      </c>
      <c r="AW1801" s="31"/>
      <c r="AX1801" s="29">
        <f t="shared" si="270"/>
        <v>1903</v>
      </c>
      <c r="AY1801" s="31" t="s">
        <v>26346</v>
      </c>
      <c r="AZ1801" s="31" t="s">
        <v>533</v>
      </c>
      <c r="BA1801" s="30" t="s">
        <v>2451</v>
      </c>
      <c r="BB1801" s="31"/>
      <c r="BC1801" s="31"/>
      <c r="BD1801" s="31" t="s">
        <v>30240</v>
      </c>
      <c r="BE1801" s="31" t="s">
        <v>7968</v>
      </c>
      <c r="BF1801" s="31" t="s">
        <v>1307</v>
      </c>
      <c r="BG1801" s="31"/>
      <c r="BH1801" s="31"/>
      <c r="BI1801" s="31"/>
      <c r="BJ1801" s="31" t="s">
        <v>23661</v>
      </c>
      <c r="BK1801" s="31" t="str">
        <f t="shared" si="271"/>
        <v>II/d</v>
      </c>
      <c r="BL1801" s="31" t="s">
        <v>8078</v>
      </c>
      <c r="BM1801" s="31"/>
      <c r="BN1801" s="31"/>
      <c r="BO1801" s="31"/>
      <c r="BP1801" s="31" t="s">
        <v>1498</v>
      </c>
      <c r="BQ1801" s="31"/>
      <c r="BR1801" s="31"/>
      <c r="BS1801" s="31"/>
      <c r="BT1801" s="31" t="s">
        <v>7564</v>
      </c>
      <c r="BU1801" s="31" t="s">
        <v>794</v>
      </c>
      <c r="BV1801" s="31" t="s">
        <v>7839</v>
      </c>
      <c r="BW1801" s="31">
        <f t="shared" ca="1" si="268"/>
        <v>27</v>
      </c>
      <c r="BX1801" s="78">
        <f t="shared" ca="1" si="269"/>
        <v>3</v>
      </c>
      <c r="BY1801" s="31"/>
      <c r="BZ1801" s="31"/>
      <c r="CA1801" s="31" t="s">
        <v>2483</v>
      </c>
      <c r="CB1801" s="31" t="s">
        <v>2519</v>
      </c>
      <c r="CC1801" s="31">
        <v>3</v>
      </c>
      <c r="CD1801" s="31">
        <v>1</v>
      </c>
      <c r="CE1801" s="31" t="s">
        <v>20085</v>
      </c>
      <c r="CF1801" s="31"/>
      <c r="CG1801" s="31"/>
      <c r="CH1801" s="31"/>
      <c r="CI1801" s="31"/>
      <c r="CJ1801" s="31"/>
      <c r="CK1801" s="31"/>
      <c r="CL1801" s="31"/>
      <c r="CM1801" s="31"/>
      <c r="CN1801" s="31"/>
      <c r="CO1801" s="31"/>
      <c r="CP1801" s="31"/>
      <c r="CQ1801" s="31"/>
      <c r="CR1801" s="31">
        <v>5116</v>
      </c>
      <c r="CS1801" s="31"/>
      <c r="CT1801" s="31"/>
      <c r="CU1801" s="31"/>
      <c r="CV1801" s="31"/>
      <c r="CW1801" s="31"/>
      <c r="CX1801" s="31"/>
      <c r="CY1801" s="31"/>
      <c r="CZ1801" s="31"/>
      <c r="DA1801" s="31"/>
      <c r="DB1801" s="31"/>
      <c r="DC1801" s="31"/>
      <c r="DD1801" s="31"/>
      <c r="DE1801" s="31"/>
      <c r="DF1801" s="31"/>
      <c r="DG1801" s="31"/>
      <c r="DH1801" s="31"/>
      <c r="DI1801" s="31"/>
      <c r="DJ1801" s="31"/>
      <c r="DK1801" s="31"/>
      <c r="DL1801" s="31"/>
      <c r="DM1801" s="38" t="s">
        <v>10035</v>
      </c>
      <c r="DN1801" s="38"/>
      <c r="DO1801" s="35" t="s">
        <v>20683</v>
      </c>
      <c r="DP1801" s="31" t="s">
        <v>13970</v>
      </c>
      <c r="DQ1801" s="31" t="s">
        <v>20682</v>
      </c>
      <c r="DR1801" s="31"/>
      <c r="DS1801" s="31" t="s">
        <v>27661</v>
      </c>
      <c r="DT1801" s="31"/>
      <c r="DU1801" s="31">
        <v>2</v>
      </c>
      <c r="DV1801" s="31" t="s">
        <v>32165</v>
      </c>
      <c r="DW1801" s="31"/>
      <c r="DX1801" s="31"/>
      <c r="DY1801" s="31"/>
      <c r="DZ1801" s="31"/>
      <c r="EA1801" s="31"/>
      <c r="EB1801" s="31">
        <v>0</v>
      </c>
      <c r="EC1801" s="31" t="s">
        <v>39747</v>
      </c>
      <c r="ED1801" s="31" t="s">
        <v>41101</v>
      </c>
      <c r="EE1801" s="31"/>
      <c r="EF1801" s="31"/>
      <c r="EG1801" s="31"/>
      <c r="EH1801" s="31"/>
      <c r="EI1801" s="31"/>
      <c r="EJ1801" s="31"/>
    </row>
    <row r="1802" spans="1:140" ht="23.25" customHeight="1">
      <c r="A1802" s="25">
        <v>1800</v>
      </c>
      <c r="B1802" s="30" t="s">
        <v>24173</v>
      </c>
      <c r="C1802" s="31">
        <v>140368763</v>
      </c>
      <c r="D1802" s="30" t="s">
        <v>15</v>
      </c>
      <c r="E1802" s="30"/>
      <c r="F1802" s="30" t="s">
        <v>36254</v>
      </c>
      <c r="G1802" s="31">
        <f t="shared" si="263"/>
        <v>58</v>
      </c>
      <c r="H1802" s="72">
        <f t="shared" si="264"/>
        <v>49188</v>
      </c>
      <c r="I1802" s="30"/>
      <c r="J1802" s="30" t="s">
        <v>34084</v>
      </c>
      <c r="K1802" s="30" t="s">
        <v>4318</v>
      </c>
      <c r="L1802" s="31" t="s">
        <v>4318</v>
      </c>
      <c r="M1802" s="31" t="s">
        <v>3186</v>
      </c>
      <c r="N1802" s="31" t="s">
        <v>4008</v>
      </c>
      <c r="O1802" s="31" t="s">
        <v>4320</v>
      </c>
      <c r="P1802" s="52" t="s">
        <v>24630</v>
      </c>
      <c r="Q1802" s="31" t="s">
        <v>39352</v>
      </c>
      <c r="R1802" s="31">
        <v>20</v>
      </c>
      <c r="S1802" s="31">
        <v>0</v>
      </c>
      <c r="T1802" s="31"/>
      <c r="U1802" s="31">
        <v>529</v>
      </c>
      <c r="V1802" s="31" t="s">
        <v>547</v>
      </c>
      <c r="W1802" s="31" t="s">
        <v>4414</v>
      </c>
      <c r="X1802" s="31" t="s">
        <v>4415</v>
      </c>
      <c r="Y1802" s="31" t="e">
        <f t="shared" ca="1" si="265"/>
        <v>#VALUE!</v>
      </c>
      <c r="Z1802" s="31" t="e">
        <f t="shared" ca="1" si="266"/>
        <v>#VALUE!</v>
      </c>
      <c r="AA1802" s="31"/>
      <c r="AB1802" s="31" t="s">
        <v>11144</v>
      </c>
      <c r="AC1802" s="31" t="s">
        <v>34145</v>
      </c>
      <c r="AD1802" s="31" t="s">
        <v>34145</v>
      </c>
      <c r="AE1802" s="31"/>
      <c r="AF1802" s="31" t="s">
        <v>24701</v>
      </c>
      <c r="AG1802" s="31" t="s">
        <v>4322</v>
      </c>
      <c r="AH1802" s="31" t="s">
        <v>4322</v>
      </c>
      <c r="AI1802" s="31" t="s">
        <v>908</v>
      </c>
      <c r="AJ1802" s="31">
        <v>10208</v>
      </c>
      <c r="AK1802" s="31" t="s">
        <v>5502</v>
      </c>
      <c r="AL1802" s="31" t="s">
        <v>5122</v>
      </c>
      <c r="AM1802" s="31" t="s">
        <v>4983</v>
      </c>
      <c r="AN1802" s="31"/>
      <c r="AO1802" s="31"/>
      <c r="AP1802" s="31" t="s">
        <v>33006</v>
      </c>
      <c r="AQ1802" s="52" t="s">
        <v>35984</v>
      </c>
      <c r="AR1802" s="31" t="s">
        <v>34145</v>
      </c>
      <c r="AS1802" s="31" t="s">
        <v>34145</v>
      </c>
      <c r="AT1802" s="31" t="s">
        <v>41647</v>
      </c>
      <c r="AU1802" s="31"/>
      <c r="AV1802" s="31" t="s">
        <v>20033</v>
      </c>
      <c r="AW1802" s="31" t="s">
        <v>23514</v>
      </c>
      <c r="AX1802" s="29">
        <f t="shared" si="270"/>
        <v>46363</v>
      </c>
      <c r="AY1802" s="31" t="s">
        <v>26346</v>
      </c>
      <c r="AZ1802" s="31" t="s">
        <v>530</v>
      </c>
      <c r="BA1802" s="30" t="s">
        <v>33006</v>
      </c>
      <c r="BB1802" s="31" t="s">
        <v>40599</v>
      </c>
      <c r="BC1802" s="31"/>
      <c r="BD1802" s="31" t="s">
        <v>7997</v>
      </c>
      <c r="BE1802" s="31" t="s">
        <v>7969</v>
      </c>
      <c r="BF1802" s="31" t="s">
        <v>20033</v>
      </c>
      <c r="BG1802" s="31"/>
      <c r="BH1802" s="31"/>
      <c r="BI1802" s="31" t="s">
        <v>8136</v>
      </c>
      <c r="BJ1802" s="31" t="s">
        <v>3185</v>
      </c>
      <c r="BK1802" s="31" t="str">
        <f t="shared" si="271"/>
        <v>III/c</v>
      </c>
      <c r="BL1802" s="31" t="s">
        <v>8077</v>
      </c>
      <c r="BM1802" s="31"/>
      <c r="BN1802" s="31"/>
      <c r="BO1802" s="31"/>
      <c r="BP1802" s="31" t="s">
        <v>1498</v>
      </c>
      <c r="BQ1802" s="31" t="s">
        <v>3185</v>
      </c>
      <c r="BR1802" s="52" t="s">
        <v>39748</v>
      </c>
      <c r="BS1802" s="52" t="s">
        <v>39353</v>
      </c>
      <c r="BT1802" s="31" t="s">
        <v>2481</v>
      </c>
      <c r="BU1802" s="31"/>
      <c r="BV1802" s="31" t="s">
        <v>2482</v>
      </c>
      <c r="BW1802" s="31">
        <f t="shared" ca="1" si="268"/>
        <v>27</v>
      </c>
      <c r="BX1802" s="78">
        <f t="shared" ca="1" si="269"/>
        <v>2</v>
      </c>
      <c r="BY1802" s="31"/>
      <c r="BZ1802" s="31"/>
      <c r="CA1802" s="31" t="s">
        <v>2483</v>
      </c>
      <c r="CB1802" s="31" t="s">
        <v>2519</v>
      </c>
      <c r="CC1802" s="31">
        <v>3</v>
      </c>
      <c r="CD1802" s="31">
        <v>1</v>
      </c>
      <c r="CE1802" s="31" t="s">
        <v>20085</v>
      </c>
      <c r="CF1802" s="31"/>
      <c r="CG1802" s="31"/>
      <c r="CH1802" s="31"/>
      <c r="CI1802" s="31"/>
      <c r="CJ1802" s="31"/>
      <c r="CK1802" s="31"/>
      <c r="CL1802" s="31" t="s">
        <v>21897</v>
      </c>
      <c r="CM1802" s="31" t="s">
        <v>21844</v>
      </c>
      <c r="CN1802" s="31">
        <v>123</v>
      </c>
      <c r="CO1802" s="31" t="s">
        <v>25380</v>
      </c>
      <c r="CP1802" s="31" t="s">
        <v>21844</v>
      </c>
      <c r="CQ1802" s="31">
        <v>123</v>
      </c>
      <c r="CR1802" s="31">
        <v>3329</v>
      </c>
      <c r="CS1802" s="31" t="s">
        <v>8315</v>
      </c>
      <c r="CT1802" s="31"/>
      <c r="CU1802" s="31" t="s">
        <v>8314</v>
      </c>
      <c r="CV1802" s="31" t="s">
        <v>8347</v>
      </c>
      <c r="CW1802" s="31" t="s">
        <v>8348</v>
      </c>
      <c r="CX1802" s="31" t="s">
        <v>8346</v>
      </c>
      <c r="CY1802" s="31"/>
      <c r="CZ1802" s="31"/>
      <c r="DA1802" s="31"/>
      <c r="DB1802" s="31" t="s">
        <v>15747</v>
      </c>
      <c r="DC1802" s="31" t="s">
        <v>15756</v>
      </c>
      <c r="DD1802" s="31" t="s">
        <v>15746</v>
      </c>
      <c r="DE1802" s="31"/>
      <c r="DF1802" s="31"/>
      <c r="DG1802" s="31"/>
      <c r="DH1802" s="31"/>
      <c r="DI1802" s="31" t="s">
        <v>24822</v>
      </c>
      <c r="DJ1802" s="31" t="s">
        <v>24823</v>
      </c>
      <c r="DK1802" s="31" t="s">
        <v>25642</v>
      </c>
      <c r="DL1802" s="31" t="s">
        <v>25643</v>
      </c>
      <c r="DM1802" s="38" t="s">
        <v>32321</v>
      </c>
      <c r="DN1802" s="38"/>
      <c r="DO1802" s="35">
        <v>0</v>
      </c>
      <c r="DP1802" s="31" t="s">
        <v>14688</v>
      </c>
      <c r="DQ1802" s="31" t="s">
        <v>14689</v>
      </c>
      <c r="DR1802" s="31"/>
      <c r="DS1802" s="31" t="s">
        <v>26910</v>
      </c>
      <c r="DT1802" s="31"/>
      <c r="DU1802" s="31">
        <v>3</v>
      </c>
      <c r="DV1802" s="31" t="s">
        <v>32167</v>
      </c>
      <c r="DW1802" s="31" t="s">
        <v>7997</v>
      </c>
      <c r="DX1802" s="31" t="s">
        <v>7997</v>
      </c>
      <c r="DY1802" s="31" t="s">
        <v>25367</v>
      </c>
      <c r="DZ1802" s="31" t="s">
        <v>25334</v>
      </c>
      <c r="EA1802" s="31"/>
      <c r="EB1802" s="31">
        <v>0</v>
      </c>
      <c r="EC1802" s="31" t="s">
        <v>40168</v>
      </c>
      <c r="ED1802" s="31" t="s">
        <v>41101</v>
      </c>
      <c r="EE1802" s="31"/>
      <c r="EF1802" s="31"/>
      <c r="EG1802" s="31"/>
      <c r="EH1802" s="31"/>
      <c r="EI1802" s="31"/>
      <c r="EJ1802" s="31"/>
    </row>
    <row r="1803" spans="1:140" ht="23.25" customHeight="1">
      <c r="A1803" s="25">
        <v>1801</v>
      </c>
      <c r="B1803" s="30" t="s">
        <v>4392</v>
      </c>
      <c r="C1803" s="31">
        <v>140375319</v>
      </c>
      <c r="D1803" s="30" t="s">
        <v>761</v>
      </c>
      <c r="E1803" s="30"/>
      <c r="F1803" s="30" t="s">
        <v>36262</v>
      </c>
      <c r="G1803" s="31">
        <f t="shared" si="263"/>
        <v>58</v>
      </c>
      <c r="H1803" s="72">
        <f t="shared" si="264"/>
        <v>47392</v>
      </c>
      <c r="I1803" s="30"/>
      <c r="J1803" s="30" t="s">
        <v>34084</v>
      </c>
      <c r="K1803" s="30" t="s">
        <v>4318</v>
      </c>
      <c r="L1803" s="31" t="s">
        <v>4318</v>
      </c>
      <c r="M1803" s="31" t="s">
        <v>6378</v>
      </c>
      <c r="N1803" s="31" t="s">
        <v>5864</v>
      </c>
      <c r="O1803" s="31" t="s">
        <v>7116</v>
      </c>
      <c r="P1803" s="31" t="s">
        <v>23973</v>
      </c>
      <c r="Q1803" s="31"/>
      <c r="R1803" s="31">
        <v>27</v>
      </c>
      <c r="S1803" s="31">
        <v>0</v>
      </c>
      <c r="T1803" s="31"/>
      <c r="U1803" s="31">
        <v>1466</v>
      </c>
      <c r="V1803" s="31" t="s">
        <v>5606</v>
      </c>
      <c r="W1803" s="31" t="s">
        <v>980</v>
      </c>
      <c r="X1803" s="31" t="s">
        <v>4416</v>
      </c>
      <c r="Y1803" s="31">
        <f t="shared" ca="1" si="265"/>
        <v>52</v>
      </c>
      <c r="Z1803" s="31" t="str">
        <f t="shared" ca="1" si="266"/>
        <v>46-58</v>
      </c>
      <c r="AA1803" s="31"/>
      <c r="AB1803" s="31" t="s">
        <v>10492</v>
      </c>
      <c r="AC1803" s="31" t="s">
        <v>34153</v>
      </c>
      <c r="AD1803" s="31" t="s">
        <v>34194</v>
      </c>
      <c r="AE1803" s="31"/>
      <c r="AF1803" s="31" t="s">
        <v>24700</v>
      </c>
      <c r="AG1803" s="31" t="s">
        <v>7895</v>
      </c>
      <c r="AH1803" s="31" t="s">
        <v>7895</v>
      </c>
      <c r="AI1803" s="31" t="s">
        <v>2658</v>
      </c>
      <c r="AJ1803" s="31">
        <v>1770</v>
      </c>
      <c r="AK1803" s="31" t="s">
        <v>7220</v>
      </c>
      <c r="AL1803" s="31">
        <v>33010</v>
      </c>
      <c r="AM1803" s="31" t="s">
        <v>7221</v>
      </c>
      <c r="AN1803" s="31"/>
      <c r="AO1803" s="31"/>
      <c r="AP1803" s="31" t="s">
        <v>4434</v>
      </c>
      <c r="AQ1803" s="31"/>
      <c r="AR1803" s="31" t="s">
        <v>34148</v>
      </c>
      <c r="AS1803" s="31" t="s">
        <v>34148</v>
      </c>
      <c r="AT1803" s="31" t="str">
        <f>_xlfn.IFNA(VLOOKUP(D1803,'[1]5. 1 Mei 2022'!$C$7:$F$60,4,FALSE),"")</f>
        <v/>
      </c>
      <c r="AU1803" s="31"/>
      <c r="AV1803" s="31" t="s">
        <v>10126</v>
      </c>
      <c r="AW1803" s="31" t="s">
        <v>231</v>
      </c>
      <c r="AX1803" s="29">
        <f t="shared" si="270"/>
        <v>43482</v>
      </c>
      <c r="AY1803" s="31" t="s">
        <v>26346</v>
      </c>
      <c r="AZ1803" s="31" t="s">
        <v>6484</v>
      </c>
      <c r="BA1803" s="30" t="s">
        <v>4434</v>
      </c>
      <c r="BB1803" s="31" t="s">
        <v>8095</v>
      </c>
      <c r="BC1803" s="31"/>
      <c r="BD1803" s="31" t="s">
        <v>30229</v>
      </c>
      <c r="BE1803" s="31" t="s">
        <v>7968</v>
      </c>
      <c r="BF1803" s="31" t="s">
        <v>4645</v>
      </c>
      <c r="BG1803" s="31"/>
      <c r="BH1803" s="31"/>
      <c r="BI1803" s="31"/>
      <c r="BJ1803" s="31" t="s">
        <v>23661</v>
      </c>
      <c r="BK1803" s="31" t="str">
        <f t="shared" si="271"/>
        <v>II/b</v>
      </c>
      <c r="BL1803" s="31" t="s">
        <v>8078</v>
      </c>
      <c r="BM1803" s="31"/>
      <c r="BN1803" s="31"/>
      <c r="BO1803" s="31" t="s">
        <v>7636</v>
      </c>
      <c r="BP1803" s="31" t="s">
        <v>1498</v>
      </c>
      <c r="BQ1803" s="31"/>
      <c r="BR1803" s="31"/>
      <c r="BS1803" s="31"/>
      <c r="BT1803" s="31" t="s">
        <v>1172</v>
      </c>
      <c r="BU1803" s="31"/>
      <c r="BV1803" s="31" t="s">
        <v>3033</v>
      </c>
      <c r="BW1803" s="31">
        <f t="shared" ca="1" si="268"/>
        <v>31</v>
      </c>
      <c r="BX1803" s="78">
        <f t="shared" ca="1" si="269"/>
        <v>3</v>
      </c>
      <c r="BY1803" s="31"/>
      <c r="BZ1803" s="31" t="s">
        <v>609</v>
      </c>
      <c r="CA1803" s="31" t="s">
        <v>2483</v>
      </c>
      <c r="CB1803" s="31" t="s">
        <v>2519</v>
      </c>
      <c r="CC1803" s="31">
        <v>3</v>
      </c>
      <c r="CD1803" s="31">
        <v>1</v>
      </c>
      <c r="CE1803" s="31" t="s">
        <v>20085</v>
      </c>
      <c r="CF1803" s="31"/>
      <c r="CG1803" s="31"/>
      <c r="CH1803" s="31"/>
      <c r="CI1803" s="31"/>
      <c r="CJ1803" s="31"/>
      <c r="CK1803" s="31"/>
      <c r="CL1803" s="31"/>
      <c r="CM1803" s="31"/>
      <c r="CN1803" s="31"/>
      <c r="CO1803" s="31"/>
      <c r="CP1803" s="31"/>
      <c r="CQ1803" s="31"/>
      <c r="CR1803" s="31">
        <v>3155</v>
      </c>
      <c r="CS1803" s="31"/>
      <c r="CT1803" s="31"/>
      <c r="CU1803" s="31"/>
      <c r="CV1803" s="31"/>
      <c r="CW1803" s="31"/>
      <c r="CX1803" s="31"/>
      <c r="CY1803" s="31"/>
      <c r="CZ1803" s="31"/>
      <c r="DA1803" s="31"/>
      <c r="DB1803" s="31"/>
      <c r="DC1803" s="31"/>
      <c r="DD1803" s="31"/>
      <c r="DE1803" s="31"/>
      <c r="DF1803" s="31"/>
      <c r="DG1803" s="31"/>
      <c r="DH1803" s="31"/>
      <c r="DI1803" s="31"/>
      <c r="DJ1803" s="31"/>
      <c r="DK1803" s="31"/>
      <c r="DL1803" s="31"/>
      <c r="DM1803" s="38" t="s">
        <v>32197</v>
      </c>
      <c r="DN1803" s="38"/>
      <c r="DO1803" s="35">
        <v>0</v>
      </c>
      <c r="DP1803" s="31" t="s">
        <v>13624</v>
      </c>
      <c r="DQ1803" s="31" t="s">
        <v>12987</v>
      </c>
      <c r="DR1803" s="31"/>
      <c r="DS1803" s="31" t="s">
        <v>27677</v>
      </c>
      <c r="DT1803" s="31"/>
      <c r="DU1803" s="31">
        <v>2</v>
      </c>
      <c r="DV1803" s="31" t="s">
        <v>32167</v>
      </c>
      <c r="DW1803" s="31"/>
      <c r="DX1803" s="31"/>
      <c r="DY1803" s="31"/>
      <c r="DZ1803" s="31"/>
      <c r="EA1803" s="31"/>
      <c r="EB1803" s="31">
        <v>0</v>
      </c>
      <c r="EC1803" s="31" t="s">
        <v>39747</v>
      </c>
      <c r="ED1803" s="31" t="s">
        <v>41101</v>
      </c>
      <c r="EE1803" s="31"/>
      <c r="EF1803" s="31"/>
      <c r="EG1803" s="31"/>
      <c r="EH1803" s="31"/>
      <c r="EI1803" s="31"/>
      <c r="EJ1803" s="31"/>
    </row>
    <row r="1804" spans="1:140" ht="23.25" customHeight="1">
      <c r="A1804" s="25">
        <v>1802</v>
      </c>
      <c r="B1804" s="30" t="s">
        <v>33787</v>
      </c>
      <c r="C1804" s="31" t="s">
        <v>6220</v>
      </c>
      <c r="D1804" s="30" t="s">
        <v>33790</v>
      </c>
      <c r="E1804" s="30"/>
      <c r="F1804" s="30" t="s">
        <v>36262</v>
      </c>
      <c r="G1804" s="31">
        <f t="shared" si="263"/>
        <v>58</v>
      </c>
      <c r="H1804" s="72">
        <f t="shared" si="264"/>
        <v>53267</v>
      </c>
      <c r="I1804" s="30"/>
      <c r="J1804" s="30" t="s">
        <v>34085</v>
      </c>
      <c r="K1804" s="30" t="s">
        <v>34082</v>
      </c>
      <c r="L1804" s="31" t="s">
        <v>6220</v>
      </c>
      <c r="M1804" s="31" t="s">
        <v>6378</v>
      </c>
      <c r="N1804" s="31" t="s">
        <v>7551</v>
      </c>
      <c r="O1804" s="31" t="s">
        <v>6326</v>
      </c>
      <c r="P1804" s="52" t="s">
        <v>35984</v>
      </c>
      <c r="Q1804" s="31" t="s">
        <v>41003</v>
      </c>
      <c r="R1804" s="31"/>
      <c r="S1804" s="31"/>
      <c r="T1804" s="52" t="s">
        <v>32516</v>
      </c>
      <c r="U1804" s="31"/>
      <c r="V1804" s="31"/>
      <c r="W1804" s="31" t="s">
        <v>980</v>
      </c>
      <c r="X1804" s="31" t="s">
        <v>33976</v>
      </c>
      <c r="Y1804" s="31" t="e">
        <f t="shared" ca="1" si="265"/>
        <v>#VALUE!</v>
      </c>
      <c r="Z1804" s="31" t="e">
        <f t="shared" ca="1" si="266"/>
        <v>#VALUE!</v>
      </c>
      <c r="AA1804" s="31"/>
      <c r="AB1804" s="31" t="s">
        <v>1720</v>
      </c>
      <c r="AC1804" s="31" t="s">
        <v>34153</v>
      </c>
      <c r="AD1804" s="31" t="s">
        <v>34194</v>
      </c>
      <c r="AE1804" s="31"/>
      <c r="AF1804" s="31" t="s">
        <v>24700</v>
      </c>
      <c r="AG1804" s="31"/>
      <c r="AH1804" s="31"/>
      <c r="AI1804" s="31" t="s">
        <v>40277</v>
      </c>
      <c r="AJ1804" s="31"/>
      <c r="AK1804" s="31"/>
      <c r="AL1804" s="31"/>
      <c r="AM1804" s="31"/>
      <c r="AN1804" s="31"/>
      <c r="AO1804" s="31"/>
      <c r="AP1804" s="31" t="s">
        <v>33763</v>
      </c>
      <c r="AQ1804" s="31" t="s">
        <v>20332</v>
      </c>
      <c r="AR1804" s="31" t="s">
        <v>34148</v>
      </c>
      <c r="AS1804" s="31" t="s">
        <v>34148</v>
      </c>
      <c r="AT1804" s="31" t="str">
        <f>_xlfn.IFNA(VLOOKUP(D1804,'[1]5. 1 Mei 2022'!$C$7:$F$60,4,FALSE),"")</f>
        <v/>
      </c>
      <c r="AU1804" s="31"/>
      <c r="AV1804" s="31" t="s">
        <v>34073</v>
      </c>
      <c r="AW1804" s="31" t="s">
        <v>20332</v>
      </c>
      <c r="AX1804" s="29"/>
      <c r="AY1804" s="31" t="s">
        <v>26344</v>
      </c>
      <c r="AZ1804" s="31" t="s">
        <v>534</v>
      </c>
      <c r="BA1804" s="30" t="s">
        <v>33763</v>
      </c>
      <c r="BB1804" s="31"/>
      <c r="BC1804" s="31"/>
      <c r="BD1804" s="31"/>
      <c r="BE1804" s="31"/>
      <c r="BF1804" s="31" t="s">
        <v>34073</v>
      </c>
      <c r="BG1804" s="31"/>
      <c r="BH1804" s="31"/>
      <c r="BI1804" s="31"/>
      <c r="BJ1804" s="31"/>
      <c r="BK1804" s="31" t="str">
        <f t="shared" si="271"/>
        <v>II/a</v>
      </c>
      <c r="BL1804" s="31"/>
      <c r="BM1804" s="31"/>
      <c r="BN1804" s="31"/>
      <c r="BO1804" s="31"/>
      <c r="BP1804" s="31"/>
      <c r="BQ1804" s="31"/>
      <c r="BR1804" s="31"/>
      <c r="BS1804" s="31"/>
      <c r="BT1804" s="31"/>
      <c r="BU1804" s="31"/>
      <c r="BV1804" s="31" t="s">
        <v>20332</v>
      </c>
      <c r="BW1804" s="31">
        <f t="shared" ca="1" si="268"/>
        <v>1</v>
      </c>
      <c r="BX1804" s="78">
        <f t="shared" ca="1" si="269"/>
        <v>3</v>
      </c>
      <c r="BY1804" s="31"/>
      <c r="BZ1804" s="31"/>
      <c r="CA1804" s="31" t="s">
        <v>2483</v>
      </c>
      <c r="CB1804" s="31" t="s">
        <v>2519</v>
      </c>
      <c r="CC1804" s="31"/>
      <c r="CD1804" s="31"/>
      <c r="CE1804" s="31"/>
      <c r="CF1804" s="31"/>
      <c r="CG1804" s="31"/>
      <c r="CH1804" s="31"/>
      <c r="CI1804" s="31"/>
      <c r="CJ1804" s="31"/>
      <c r="CK1804" s="31"/>
      <c r="CL1804" s="31"/>
      <c r="CM1804" s="31"/>
      <c r="CN1804" s="31"/>
      <c r="CO1804" s="31"/>
      <c r="CP1804" s="31"/>
      <c r="CQ1804" s="31"/>
      <c r="CR1804" s="31"/>
      <c r="CS1804" s="31"/>
      <c r="CT1804" s="31"/>
      <c r="CU1804" s="31"/>
      <c r="CV1804" s="31"/>
      <c r="CW1804" s="31"/>
      <c r="CX1804" s="31"/>
      <c r="CY1804" s="31"/>
      <c r="CZ1804" s="31"/>
      <c r="DA1804" s="31"/>
      <c r="DB1804" s="31"/>
      <c r="DC1804" s="31"/>
      <c r="DD1804" s="31"/>
      <c r="DE1804" s="31"/>
      <c r="DF1804" s="31"/>
      <c r="DG1804" s="31"/>
      <c r="DH1804" s="31"/>
      <c r="DI1804" s="31"/>
      <c r="DJ1804" s="31"/>
      <c r="DK1804" s="31"/>
      <c r="DL1804" s="31"/>
      <c r="DM1804" s="38" t="s">
        <v>35578</v>
      </c>
      <c r="DN1804" s="38"/>
      <c r="DO1804" s="51" t="s">
        <v>40181</v>
      </c>
      <c r="DP1804" s="31" t="s">
        <v>33799</v>
      </c>
      <c r="DQ1804" s="31" t="s">
        <v>34076</v>
      </c>
      <c r="DR1804" s="31"/>
      <c r="DS1804" s="31" t="s">
        <v>33797</v>
      </c>
      <c r="DT1804" s="31"/>
      <c r="DU1804" s="31"/>
      <c r="DV1804" s="31"/>
      <c r="DW1804" s="31"/>
      <c r="DX1804" s="31"/>
      <c r="DY1804" s="31"/>
      <c r="DZ1804" s="31"/>
      <c r="EA1804" s="31"/>
      <c r="EB1804" s="31"/>
      <c r="EC1804" s="31" t="s">
        <v>40170</v>
      </c>
      <c r="ED1804" s="31" t="s">
        <v>41101</v>
      </c>
      <c r="EE1804" s="31"/>
      <c r="EF1804" s="31"/>
      <c r="EG1804" s="31"/>
      <c r="EH1804" s="31"/>
      <c r="EI1804" s="31"/>
      <c r="EJ1804" s="31"/>
    </row>
    <row r="1805" spans="1:140" ht="23.25" customHeight="1">
      <c r="A1805" s="25">
        <v>1803</v>
      </c>
      <c r="B1805" s="30" t="s">
        <v>24196</v>
      </c>
      <c r="C1805" s="31" t="s">
        <v>5490</v>
      </c>
      <c r="D1805" s="30" t="s">
        <v>11474</v>
      </c>
      <c r="E1805" s="30"/>
      <c r="F1805" s="30" t="s">
        <v>36255</v>
      </c>
      <c r="G1805" s="31">
        <f t="shared" si="263"/>
        <v>58</v>
      </c>
      <c r="H1805" s="72">
        <f t="shared" si="264"/>
        <v>53448</v>
      </c>
      <c r="I1805" s="30"/>
      <c r="J1805" s="30" t="s">
        <v>34084</v>
      </c>
      <c r="K1805" s="30" t="s">
        <v>4318</v>
      </c>
      <c r="L1805" s="31" t="s">
        <v>4318</v>
      </c>
      <c r="M1805" s="31" t="s">
        <v>6378</v>
      </c>
      <c r="N1805" s="31" t="s">
        <v>3557</v>
      </c>
      <c r="O1805" s="31" t="s">
        <v>1501</v>
      </c>
      <c r="P1805" s="31" t="s">
        <v>18412</v>
      </c>
      <c r="Q1805" s="31"/>
      <c r="R1805" s="31">
        <v>6</v>
      </c>
      <c r="S1805" s="31">
        <v>0</v>
      </c>
      <c r="T1805" s="31"/>
      <c r="U1805" s="31">
        <v>954</v>
      </c>
      <c r="V1805" s="31" t="s">
        <v>16146</v>
      </c>
      <c r="W1805" s="31" t="s">
        <v>5499</v>
      </c>
      <c r="X1805" s="31" t="s">
        <v>4667</v>
      </c>
      <c r="Y1805" s="31" t="e">
        <f t="shared" ca="1" si="265"/>
        <v>#VALUE!</v>
      </c>
      <c r="Z1805" s="31" t="e">
        <f t="shared" ca="1" si="266"/>
        <v>#VALUE!</v>
      </c>
      <c r="AA1805" s="31"/>
      <c r="AB1805" s="31" t="s">
        <v>11144</v>
      </c>
      <c r="AC1805" s="31" t="s">
        <v>34145</v>
      </c>
      <c r="AD1805" s="31" t="s">
        <v>34145</v>
      </c>
      <c r="AE1805" s="31"/>
      <c r="AF1805" s="31" t="s">
        <v>24701</v>
      </c>
      <c r="AG1805" s="31" t="s">
        <v>4322</v>
      </c>
      <c r="AH1805" s="31" t="s">
        <v>4322</v>
      </c>
      <c r="AI1805" s="31" t="s">
        <v>908</v>
      </c>
      <c r="AJ1805" s="31" t="s">
        <v>11526</v>
      </c>
      <c r="AK1805" s="31">
        <v>244704</v>
      </c>
      <c r="AL1805" s="31" t="s">
        <v>2771</v>
      </c>
      <c r="AM1805" s="31" t="s">
        <v>2772</v>
      </c>
      <c r="AN1805" s="31"/>
      <c r="AO1805" s="31"/>
      <c r="AP1805" s="31" t="s">
        <v>3619</v>
      </c>
      <c r="AQ1805" s="31" t="s">
        <v>18675</v>
      </c>
      <c r="AR1805" s="31" t="s">
        <v>34145</v>
      </c>
      <c r="AS1805" s="31" t="s">
        <v>34145</v>
      </c>
      <c r="AT1805" s="31" t="str">
        <f>_xlfn.IFNA(VLOOKUP(D1805,'[1]5. 1 Mei 2022'!$C$7:$F$60,4,FALSE),"")</f>
        <v/>
      </c>
      <c r="AU1805" s="31"/>
      <c r="AV1805" s="31" t="s">
        <v>20032</v>
      </c>
      <c r="AW1805" s="31" t="s">
        <v>18675</v>
      </c>
      <c r="AX1805" s="29">
        <f t="shared" ref="AX1805:AX1839" si="272">AW1805+1903</f>
        <v>46148</v>
      </c>
      <c r="AY1805" s="31" t="s">
        <v>26346</v>
      </c>
      <c r="AZ1805" s="31" t="s">
        <v>225</v>
      </c>
      <c r="BA1805" s="30" t="s">
        <v>3619</v>
      </c>
      <c r="BB1805" s="31"/>
      <c r="BC1805" s="31"/>
      <c r="BD1805" s="31" t="s">
        <v>7980</v>
      </c>
      <c r="BE1805" s="31" t="s">
        <v>7969</v>
      </c>
      <c r="BF1805" s="31" t="s">
        <v>20032</v>
      </c>
      <c r="BG1805" s="31"/>
      <c r="BH1805" s="31"/>
      <c r="BI1805" s="31" t="s">
        <v>8136</v>
      </c>
      <c r="BJ1805" s="31" t="s">
        <v>20275</v>
      </c>
      <c r="BK1805" s="31" t="str">
        <f t="shared" si="271"/>
        <v>III/a</v>
      </c>
      <c r="BL1805" s="31" t="s">
        <v>8077</v>
      </c>
      <c r="BM1805" s="31"/>
      <c r="BN1805" s="31"/>
      <c r="BO1805" s="31"/>
      <c r="BP1805" s="31"/>
      <c r="BQ1805" s="31" t="s">
        <v>20275</v>
      </c>
      <c r="BR1805" s="31" t="s">
        <v>30292</v>
      </c>
      <c r="BS1805" s="31" t="s">
        <v>32127</v>
      </c>
      <c r="BT1805" s="31" t="s">
        <v>8019</v>
      </c>
      <c r="BU1805" s="31" t="s">
        <v>12285</v>
      </c>
      <c r="BV1805" s="31" t="s">
        <v>717</v>
      </c>
      <c r="BW1805" s="31">
        <f t="shared" ca="1" si="268"/>
        <v>12</v>
      </c>
      <c r="BX1805" s="78">
        <f t="shared" ca="1" si="269"/>
        <v>3</v>
      </c>
      <c r="BY1805" s="31"/>
      <c r="BZ1805" s="31" t="s">
        <v>30936</v>
      </c>
      <c r="CA1805" s="31" t="s">
        <v>2483</v>
      </c>
      <c r="CB1805" s="31" t="s">
        <v>2519</v>
      </c>
      <c r="CC1805" s="31" t="s">
        <v>1498</v>
      </c>
      <c r="CD1805" s="31">
        <v>1</v>
      </c>
      <c r="CE1805" s="31" t="s">
        <v>20085</v>
      </c>
      <c r="CF1805" s="31"/>
      <c r="CG1805" s="31"/>
      <c r="CH1805" s="31"/>
      <c r="CI1805" s="31"/>
      <c r="CJ1805" s="31"/>
      <c r="CK1805" s="31"/>
      <c r="CL1805" s="31" t="s">
        <v>21878</v>
      </c>
      <c r="CM1805" s="31" t="s">
        <v>21879</v>
      </c>
      <c r="CN1805" s="31">
        <v>123</v>
      </c>
      <c r="CO1805" s="31" t="s">
        <v>26476</v>
      </c>
      <c r="CP1805" s="31" t="s">
        <v>21879</v>
      </c>
      <c r="CQ1805" s="31">
        <v>123</v>
      </c>
      <c r="CR1805" s="31">
        <v>4554</v>
      </c>
      <c r="CS1805" s="31" t="s">
        <v>18417</v>
      </c>
      <c r="CT1805" s="31" t="s">
        <v>18418</v>
      </c>
      <c r="CU1805" s="31" t="s">
        <v>4327</v>
      </c>
      <c r="CV1805" s="31" t="s">
        <v>17262</v>
      </c>
      <c r="CW1805" s="31" t="s">
        <v>17263</v>
      </c>
      <c r="CX1805" s="31" t="s">
        <v>17264</v>
      </c>
      <c r="CY1805" s="31"/>
      <c r="CZ1805" s="31"/>
      <c r="DA1805" s="31"/>
      <c r="DB1805" s="31" t="s">
        <v>15747</v>
      </c>
      <c r="DC1805" s="31" t="s">
        <v>15748</v>
      </c>
      <c r="DD1805" s="31" t="s">
        <v>15746</v>
      </c>
      <c r="DE1805" s="31"/>
      <c r="DF1805" s="31"/>
      <c r="DG1805" s="31"/>
      <c r="DH1805" s="31"/>
      <c r="DI1805" s="31" t="s">
        <v>24822</v>
      </c>
      <c r="DJ1805" s="31" t="s">
        <v>24823</v>
      </c>
      <c r="DK1805" s="31"/>
      <c r="DL1805" s="31"/>
      <c r="DM1805" s="38" t="s">
        <v>9296</v>
      </c>
      <c r="DN1805" s="38"/>
      <c r="DO1805" s="35" t="s">
        <v>10668</v>
      </c>
      <c r="DP1805" s="31" t="s">
        <v>10864</v>
      </c>
      <c r="DQ1805" s="31" t="s">
        <v>4178</v>
      </c>
      <c r="DR1805" s="31"/>
      <c r="DS1805" s="31"/>
      <c r="DT1805" s="31"/>
      <c r="DU1805" s="31">
        <v>3</v>
      </c>
      <c r="DV1805" s="31" t="s">
        <v>32167</v>
      </c>
      <c r="DW1805" s="31" t="s">
        <v>7980</v>
      </c>
      <c r="DX1805" s="31" t="s">
        <v>7980</v>
      </c>
      <c r="DY1805" s="31" t="s">
        <v>23341</v>
      </c>
      <c r="DZ1805" s="31" t="s">
        <v>23340</v>
      </c>
      <c r="EA1805" s="31"/>
      <c r="EB1805" s="31">
        <v>0</v>
      </c>
      <c r="EC1805" s="31" t="s">
        <v>40168</v>
      </c>
      <c r="ED1805" s="31" t="s">
        <v>41101</v>
      </c>
      <c r="EE1805" s="31"/>
      <c r="EF1805" s="31"/>
      <c r="EG1805" s="31"/>
      <c r="EH1805" s="31"/>
      <c r="EI1805" s="31"/>
      <c r="EJ1805" s="31"/>
    </row>
    <row r="1806" spans="1:140" ht="23.25" customHeight="1">
      <c r="A1806" s="25">
        <v>1804</v>
      </c>
      <c r="B1806" s="30" t="s">
        <v>19795</v>
      </c>
      <c r="C1806" s="31" t="s">
        <v>4102</v>
      </c>
      <c r="D1806" s="30" t="s">
        <v>220</v>
      </c>
      <c r="E1806" s="30"/>
      <c r="F1806" s="30" t="s">
        <v>36257</v>
      </c>
      <c r="G1806" s="31">
        <f t="shared" si="263"/>
        <v>58</v>
      </c>
      <c r="H1806" s="72">
        <f t="shared" si="264"/>
        <v>51622</v>
      </c>
      <c r="I1806" s="30"/>
      <c r="J1806" s="30" t="s">
        <v>34084</v>
      </c>
      <c r="K1806" s="30" t="s">
        <v>4318</v>
      </c>
      <c r="L1806" s="31" t="s">
        <v>4318</v>
      </c>
      <c r="M1806" s="31" t="s">
        <v>3186</v>
      </c>
      <c r="N1806" s="31" t="s">
        <v>5797</v>
      </c>
      <c r="O1806" s="31" t="s">
        <v>5271</v>
      </c>
      <c r="P1806" s="31" t="s">
        <v>21723</v>
      </c>
      <c r="Q1806" s="31" t="s">
        <v>41421</v>
      </c>
      <c r="R1806" s="31">
        <v>11</v>
      </c>
      <c r="S1806" s="31">
        <v>4</v>
      </c>
      <c r="T1806" s="31"/>
      <c r="U1806" s="31">
        <v>1315</v>
      </c>
      <c r="V1806" s="31" t="s">
        <v>8625</v>
      </c>
      <c r="W1806" s="31" t="s">
        <v>6910</v>
      </c>
      <c r="X1806" s="31" t="s">
        <v>4101</v>
      </c>
      <c r="Y1806" s="31" t="e">
        <f t="shared" ca="1" si="265"/>
        <v>#VALUE!</v>
      </c>
      <c r="Z1806" s="31" t="e">
        <f t="shared" ca="1" si="266"/>
        <v>#VALUE!</v>
      </c>
      <c r="AA1806" s="31"/>
      <c r="AB1806" s="31" t="s">
        <v>4601</v>
      </c>
      <c r="AC1806" s="31" t="s">
        <v>34147</v>
      </c>
      <c r="AD1806" s="31" t="s">
        <v>34147</v>
      </c>
      <c r="AE1806" s="31"/>
      <c r="AF1806" s="31" t="s">
        <v>24699</v>
      </c>
      <c r="AG1806" s="31" t="s">
        <v>5852</v>
      </c>
      <c r="AH1806" s="31" t="s">
        <v>5852</v>
      </c>
      <c r="AI1806" s="31" t="s">
        <v>728</v>
      </c>
      <c r="AJ1806" s="31"/>
      <c r="AK1806" s="31"/>
      <c r="AL1806" s="31">
        <v>2007</v>
      </c>
      <c r="AM1806" s="31"/>
      <c r="AN1806" s="31"/>
      <c r="AO1806" s="31"/>
      <c r="AP1806" s="31" t="s">
        <v>4602</v>
      </c>
      <c r="AQ1806" s="31">
        <v>42917</v>
      </c>
      <c r="AR1806" s="31" t="s">
        <v>34147</v>
      </c>
      <c r="AS1806" s="31" t="s">
        <v>34147</v>
      </c>
      <c r="AT1806" s="31" t="str">
        <f>_xlfn.IFNA(VLOOKUP(D1806,'[1]5. 1 Mei 2022'!$C$7:$F$60,4,FALSE),"")</f>
        <v/>
      </c>
      <c r="AU1806" s="31"/>
      <c r="AV1806" s="31" t="s">
        <v>32689</v>
      </c>
      <c r="AW1806" s="31" t="s">
        <v>30294</v>
      </c>
      <c r="AX1806" s="29">
        <f t="shared" si="272"/>
        <v>46404</v>
      </c>
      <c r="AY1806" s="31" t="s">
        <v>26346</v>
      </c>
      <c r="AZ1806" s="31" t="s">
        <v>528</v>
      </c>
      <c r="BA1806" s="30" t="s">
        <v>4435</v>
      </c>
      <c r="BB1806" s="31" t="s">
        <v>32692</v>
      </c>
      <c r="BC1806" s="31"/>
      <c r="BD1806" s="31" t="s">
        <v>12244</v>
      </c>
      <c r="BE1806" s="31" t="s">
        <v>7973</v>
      </c>
      <c r="BF1806" s="31" t="s">
        <v>32689</v>
      </c>
      <c r="BG1806" s="31"/>
      <c r="BH1806" s="31"/>
      <c r="BI1806" s="31" t="s">
        <v>8120</v>
      </c>
      <c r="BJ1806" s="31" t="s">
        <v>20283</v>
      </c>
      <c r="BK1806" s="31" t="str">
        <f t="shared" si="271"/>
        <v>III/d</v>
      </c>
      <c r="BL1806" s="31" t="s">
        <v>8077</v>
      </c>
      <c r="BM1806" s="31"/>
      <c r="BN1806" s="31"/>
      <c r="BO1806" s="31"/>
      <c r="BP1806" s="31"/>
      <c r="BQ1806" s="31" t="s">
        <v>20283</v>
      </c>
      <c r="BR1806" s="52" t="s">
        <v>30295</v>
      </c>
      <c r="BS1806" s="62" t="s">
        <v>41422</v>
      </c>
      <c r="BT1806" s="31" t="s">
        <v>3296</v>
      </c>
      <c r="BU1806" s="31" t="s">
        <v>2918</v>
      </c>
      <c r="BV1806" s="31" t="s">
        <v>1779</v>
      </c>
      <c r="BW1806" s="31">
        <f t="shared" ca="1" si="268"/>
        <v>12</v>
      </c>
      <c r="BX1806" s="78">
        <f t="shared" ca="1" si="269"/>
        <v>3</v>
      </c>
      <c r="BY1806" s="31"/>
      <c r="BZ1806" s="31" t="s">
        <v>8610</v>
      </c>
      <c r="CA1806" s="31" t="s">
        <v>2483</v>
      </c>
      <c r="CB1806" s="31" t="s">
        <v>2519</v>
      </c>
      <c r="CC1806" s="31">
        <v>2</v>
      </c>
      <c r="CD1806" s="31">
        <v>1</v>
      </c>
      <c r="CE1806" s="31" t="s">
        <v>20085</v>
      </c>
      <c r="CF1806" s="31"/>
      <c r="CG1806" s="31"/>
      <c r="CH1806" s="31"/>
      <c r="CI1806" s="31"/>
      <c r="CJ1806" s="31"/>
      <c r="CK1806" s="31"/>
      <c r="CL1806" s="31" t="s">
        <v>3734</v>
      </c>
      <c r="CM1806" s="31" t="s">
        <v>32791</v>
      </c>
      <c r="CN1806" s="31">
        <v>126</v>
      </c>
      <c r="CO1806" s="31" t="s">
        <v>36076</v>
      </c>
      <c r="CP1806" s="31" t="s">
        <v>32791</v>
      </c>
      <c r="CQ1806" s="31">
        <v>126</v>
      </c>
      <c r="CR1806" s="31">
        <v>4473</v>
      </c>
      <c r="CS1806" s="31" t="s">
        <v>8750</v>
      </c>
      <c r="CT1806" s="31" t="s">
        <v>10205</v>
      </c>
      <c r="CU1806" s="31" t="s">
        <v>3783</v>
      </c>
      <c r="CV1806" s="31" t="s">
        <v>8564</v>
      </c>
      <c r="CW1806" s="31" t="s">
        <v>8567</v>
      </c>
      <c r="CX1806" s="31" t="s">
        <v>8469</v>
      </c>
      <c r="CY1806" s="31"/>
      <c r="CZ1806" s="31"/>
      <c r="DA1806" s="31"/>
      <c r="DB1806" s="31" t="s">
        <v>25502</v>
      </c>
      <c r="DC1806" s="31" t="s">
        <v>25503</v>
      </c>
      <c r="DD1806" s="31" t="s">
        <v>25504</v>
      </c>
      <c r="DE1806" s="31">
        <v>2021</v>
      </c>
      <c r="DF1806" s="31"/>
      <c r="DG1806" s="31"/>
      <c r="DH1806" s="31"/>
      <c r="DI1806" s="31" t="s">
        <v>25115</v>
      </c>
      <c r="DJ1806" s="31" t="s">
        <v>25113</v>
      </c>
      <c r="DK1806" s="31"/>
      <c r="DL1806" s="31"/>
      <c r="DM1806" s="38" t="s">
        <v>9595</v>
      </c>
      <c r="DN1806" s="38"/>
      <c r="DO1806" s="35" t="s">
        <v>23519</v>
      </c>
      <c r="DP1806" s="31" t="s">
        <v>13037</v>
      </c>
      <c r="DQ1806" s="31" t="s">
        <v>13036</v>
      </c>
      <c r="DR1806" s="31" t="s">
        <v>20893</v>
      </c>
      <c r="DS1806" s="31" t="s">
        <v>27234</v>
      </c>
      <c r="DT1806" s="31"/>
      <c r="DU1806" s="31">
        <v>3</v>
      </c>
      <c r="DV1806" s="31" t="s">
        <v>32167</v>
      </c>
      <c r="DW1806" s="31"/>
      <c r="DX1806" s="31"/>
      <c r="DY1806" s="31">
        <v>2018</v>
      </c>
      <c r="DZ1806" s="31">
        <v>2018</v>
      </c>
      <c r="EA1806" s="31"/>
      <c r="EB1806" s="31">
        <v>0</v>
      </c>
      <c r="EC1806" s="31" t="s">
        <v>40142</v>
      </c>
      <c r="ED1806" s="31" t="s">
        <v>41101</v>
      </c>
      <c r="EE1806" s="31"/>
      <c r="EF1806" s="31"/>
      <c r="EG1806" s="31"/>
      <c r="EH1806" s="31"/>
      <c r="EI1806" s="31"/>
      <c r="EJ1806" s="31"/>
    </row>
    <row r="1807" spans="1:140" ht="23.25" customHeight="1">
      <c r="A1807" s="25">
        <v>1805</v>
      </c>
      <c r="B1807" s="30" t="s">
        <v>24266</v>
      </c>
      <c r="C1807" s="31" t="s">
        <v>5530</v>
      </c>
      <c r="D1807" s="30" t="s">
        <v>16655</v>
      </c>
      <c r="E1807" s="30"/>
      <c r="F1807" s="30" t="s">
        <v>36262</v>
      </c>
      <c r="G1807" s="31">
        <f t="shared" si="263"/>
        <v>58</v>
      </c>
      <c r="H1807" s="72">
        <f t="shared" si="264"/>
        <v>54302</v>
      </c>
      <c r="I1807" s="30" t="s">
        <v>35363</v>
      </c>
      <c r="J1807" s="30" t="s">
        <v>34085</v>
      </c>
      <c r="K1807" s="30" t="s">
        <v>34083</v>
      </c>
      <c r="L1807" s="31" t="s">
        <v>16726</v>
      </c>
      <c r="M1807" s="31" t="s">
        <v>3186</v>
      </c>
      <c r="N1807" s="31" t="s">
        <v>5865</v>
      </c>
      <c r="O1807" s="31" t="s">
        <v>5621</v>
      </c>
      <c r="P1807" s="31" t="s">
        <v>3738</v>
      </c>
      <c r="Q1807" s="31"/>
      <c r="R1807" s="31"/>
      <c r="S1807" s="31"/>
      <c r="T1807" s="31"/>
      <c r="U1807" s="31" t="s">
        <v>3904</v>
      </c>
      <c r="V1807" s="31"/>
      <c r="W1807" s="31" t="s">
        <v>980</v>
      </c>
      <c r="X1807" s="31" t="s">
        <v>4375</v>
      </c>
      <c r="Y1807" s="31">
        <f t="shared" ca="1" si="265"/>
        <v>33</v>
      </c>
      <c r="Z1807" s="31" t="str">
        <f t="shared" ca="1" si="266"/>
        <v>21-35</v>
      </c>
      <c r="AA1807" s="31"/>
      <c r="AB1807" s="31" t="s">
        <v>11144</v>
      </c>
      <c r="AC1807" s="31" t="s">
        <v>34145</v>
      </c>
      <c r="AD1807" s="31" t="s">
        <v>34145</v>
      </c>
      <c r="AE1807" s="31"/>
      <c r="AF1807" s="31" t="s">
        <v>24701</v>
      </c>
      <c r="AG1807" s="31" t="s">
        <v>4322</v>
      </c>
      <c r="AH1807" s="31" t="s">
        <v>4322</v>
      </c>
      <c r="AI1807" s="31" t="s">
        <v>908</v>
      </c>
      <c r="AJ1807" s="31"/>
      <c r="AK1807" s="31"/>
      <c r="AL1807" s="31"/>
      <c r="AM1807" s="31"/>
      <c r="AN1807" s="31"/>
      <c r="AO1807" s="31"/>
      <c r="AP1807" s="31" t="s">
        <v>2307</v>
      </c>
      <c r="AQ1807" s="31" t="s">
        <v>31206</v>
      </c>
      <c r="AR1807" s="31" t="s">
        <v>34145</v>
      </c>
      <c r="AS1807" s="31" t="s">
        <v>34145</v>
      </c>
      <c r="AT1807" s="31" t="str">
        <f>_xlfn.IFNA(VLOOKUP(D1807,'[1]5. 1 Mei 2022'!$C$7:$F$60,4,FALSE),"")</f>
        <v/>
      </c>
      <c r="AU1807" s="31"/>
      <c r="AV1807" s="31" t="s">
        <v>20034</v>
      </c>
      <c r="AW1807" s="52" t="s">
        <v>33910</v>
      </c>
      <c r="AX1807" s="29">
        <f t="shared" si="272"/>
        <v>46798</v>
      </c>
      <c r="AY1807" s="31" t="s">
        <v>26346</v>
      </c>
      <c r="AZ1807" s="31" t="s">
        <v>6924</v>
      </c>
      <c r="BA1807" s="30" t="s">
        <v>2307</v>
      </c>
      <c r="BB1807" s="31" t="s">
        <v>26283</v>
      </c>
      <c r="BC1807" s="31"/>
      <c r="BD1807" s="31" t="s">
        <v>7980</v>
      </c>
      <c r="BE1807" s="31" t="s">
        <v>7969</v>
      </c>
      <c r="BF1807" s="31" t="s">
        <v>20034</v>
      </c>
      <c r="BG1807" s="31"/>
      <c r="BH1807" s="31"/>
      <c r="BI1807" s="31"/>
      <c r="BJ1807" s="31">
        <v>0</v>
      </c>
      <c r="BK1807" s="31" t="str">
        <f t="shared" si="271"/>
        <v>II/c</v>
      </c>
      <c r="BL1807" s="31"/>
      <c r="BM1807" s="31"/>
      <c r="BN1807" s="31"/>
      <c r="BO1807" s="31"/>
      <c r="BP1807" s="31"/>
      <c r="BQ1807" s="31"/>
      <c r="BR1807" s="31"/>
      <c r="BS1807" s="31"/>
      <c r="BT1807" s="31"/>
      <c r="BU1807" s="31"/>
      <c r="BV1807" s="31" t="s">
        <v>3050</v>
      </c>
      <c r="BW1807" s="31">
        <f t="shared" ca="1" si="268"/>
        <v>12</v>
      </c>
      <c r="BX1807" s="78">
        <f t="shared" ca="1" si="269"/>
        <v>3</v>
      </c>
      <c r="BY1807" s="31" t="s">
        <v>3738</v>
      </c>
      <c r="BZ1807" s="31"/>
      <c r="CA1807" s="31" t="s">
        <v>2483</v>
      </c>
      <c r="CB1807" s="31" t="s">
        <v>2406</v>
      </c>
      <c r="CC1807" s="31" t="s">
        <v>1498</v>
      </c>
      <c r="CD1807" s="31" t="s">
        <v>1498</v>
      </c>
      <c r="CE1807" s="31" t="s">
        <v>20085</v>
      </c>
      <c r="CF1807" s="31"/>
      <c r="CG1807" s="31"/>
      <c r="CH1807" s="31"/>
      <c r="CI1807" s="31"/>
      <c r="CJ1807" s="31"/>
      <c r="CK1807" s="31"/>
      <c r="CL1807" s="31" t="s">
        <v>21886</v>
      </c>
      <c r="CM1807" s="31" t="s">
        <v>21887</v>
      </c>
      <c r="CN1807" s="31">
        <v>123</v>
      </c>
      <c r="CO1807" s="31" t="s">
        <v>25839</v>
      </c>
      <c r="CP1807" s="31" t="s">
        <v>21887</v>
      </c>
      <c r="CQ1807" s="31">
        <v>123</v>
      </c>
      <c r="CR1807" s="31">
        <v>4641</v>
      </c>
      <c r="CS1807" s="31"/>
      <c r="CT1807" s="31"/>
      <c r="CU1807" s="31"/>
      <c r="CV1807" s="31" t="s">
        <v>10323</v>
      </c>
      <c r="CW1807" s="31" t="s">
        <v>4907</v>
      </c>
      <c r="CX1807" s="31">
        <v>41592</v>
      </c>
      <c r="CY1807" s="31"/>
      <c r="CZ1807" s="31"/>
      <c r="DA1807" s="31"/>
      <c r="DB1807" s="31" t="s">
        <v>15747</v>
      </c>
      <c r="DC1807" s="31" t="s">
        <v>15752</v>
      </c>
      <c r="DD1807" s="31" t="s">
        <v>15746</v>
      </c>
      <c r="DE1807" s="31"/>
      <c r="DF1807" s="31"/>
      <c r="DG1807" s="31"/>
      <c r="DH1807" s="31"/>
      <c r="DI1807" s="31" t="s">
        <v>24822</v>
      </c>
      <c r="DJ1807" s="31" t="s">
        <v>24823</v>
      </c>
      <c r="DK1807" s="31"/>
      <c r="DL1807" s="31"/>
      <c r="DM1807" s="38" t="s">
        <v>9373</v>
      </c>
      <c r="DN1807" s="38"/>
      <c r="DO1807" s="35">
        <v>0</v>
      </c>
      <c r="DP1807" s="31" t="s">
        <v>13828</v>
      </c>
      <c r="DQ1807" s="31" t="s">
        <v>3229</v>
      </c>
      <c r="DR1807" s="31"/>
      <c r="DS1807" s="31" t="s">
        <v>27011</v>
      </c>
      <c r="DT1807" s="31" t="s">
        <v>28079</v>
      </c>
      <c r="DU1807" s="31">
        <v>2</v>
      </c>
      <c r="DV1807" s="31" t="s">
        <v>32165</v>
      </c>
      <c r="DW1807" s="31" t="s">
        <v>1759</v>
      </c>
      <c r="DX1807" s="31" t="s">
        <v>7980</v>
      </c>
      <c r="DY1807" s="31" t="s">
        <v>32533</v>
      </c>
      <c r="DZ1807" s="31" t="s">
        <v>32534</v>
      </c>
      <c r="EA1807" s="31" t="s">
        <v>32535</v>
      </c>
      <c r="EB1807" s="31">
        <v>0</v>
      </c>
      <c r="EC1807" s="31" t="s">
        <v>40168</v>
      </c>
      <c r="ED1807" s="31" t="s">
        <v>41101</v>
      </c>
      <c r="EE1807" s="31"/>
      <c r="EF1807" s="31"/>
      <c r="EG1807" s="31"/>
      <c r="EH1807" s="31"/>
      <c r="EI1807" s="31"/>
      <c r="EJ1807" s="31"/>
    </row>
    <row r="1808" spans="1:140" ht="23.25" customHeight="1">
      <c r="A1808" s="25">
        <v>1806</v>
      </c>
      <c r="B1808" s="30" t="s">
        <v>24341</v>
      </c>
      <c r="C1808" s="31" t="s">
        <v>7617</v>
      </c>
      <c r="D1808" s="30" t="s">
        <v>7617</v>
      </c>
      <c r="E1808" s="30"/>
      <c r="F1808" s="30" t="s">
        <v>36254</v>
      </c>
      <c r="G1808" s="31">
        <f t="shared" si="263"/>
        <v>58</v>
      </c>
      <c r="H1808" s="72">
        <f t="shared" si="264"/>
        <v>51349</v>
      </c>
      <c r="I1808" s="30"/>
      <c r="J1808" s="30" t="s">
        <v>34084</v>
      </c>
      <c r="K1808" s="30" t="s">
        <v>4318</v>
      </c>
      <c r="L1808" s="31" t="s">
        <v>4318</v>
      </c>
      <c r="M1808" s="31" t="s">
        <v>3186</v>
      </c>
      <c r="N1808" s="31" t="s">
        <v>4008</v>
      </c>
      <c r="O1808" s="31" t="s">
        <v>4320</v>
      </c>
      <c r="P1808" s="52" t="s">
        <v>24630</v>
      </c>
      <c r="Q1808" s="31" t="s">
        <v>39253</v>
      </c>
      <c r="R1808" s="31">
        <v>11</v>
      </c>
      <c r="S1808" s="31">
        <v>10</v>
      </c>
      <c r="T1808" s="31"/>
      <c r="U1808" s="31">
        <v>1588</v>
      </c>
      <c r="V1808" s="31" t="s">
        <v>5644</v>
      </c>
      <c r="W1808" s="31" t="s">
        <v>3837</v>
      </c>
      <c r="X1808" s="31" t="s">
        <v>2557</v>
      </c>
      <c r="Y1808" s="31">
        <f t="shared" ca="1" si="265"/>
        <v>41</v>
      </c>
      <c r="Z1808" s="31" t="str">
        <f t="shared" ca="1" si="266"/>
        <v>36-45</v>
      </c>
      <c r="AA1808" s="31"/>
      <c r="AB1808" s="31" t="s">
        <v>11144</v>
      </c>
      <c r="AC1808" s="31" t="s">
        <v>34145</v>
      </c>
      <c r="AD1808" s="31" t="s">
        <v>34145</v>
      </c>
      <c r="AE1808" s="31"/>
      <c r="AF1808" s="31" t="s">
        <v>24701</v>
      </c>
      <c r="AG1808" s="31" t="s">
        <v>4322</v>
      </c>
      <c r="AH1808" s="31" t="s">
        <v>4322</v>
      </c>
      <c r="AI1808" s="31" t="s">
        <v>908</v>
      </c>
      <c r="AJ1808" s="31">
        <v>1100321</v>
      </c>
      <c r="AK1808" s="31" t="s">
        <v>2187</v>
      </c>
      <c r="AL1808" s="31" t="s">
        <v>4148</v>
      </c>
      <c r="AM1808" s="31" t="s">
        <v>4149</v>
      </c>
      <c r="AN1808" s="31"/>
      <c r="AO1808" s="31"/>
      <c r="AP1808" s="31" t="s">
        <v>18118</v>
      </c>
      <c r="AQ1808" s="31" t="s">
        <v>11676</v>
      </c>
      <c r="AR1808" s="31" t="s">
        <v>34145</v>
      </c>
      <c r="AS1808" s="31" t="s">
        <v>34145</v>
      </c>
      <c r="AT1808" s="31" t="str">
        <f>_xlfn.IFNA(VLOOKUP(D1808,'[1]5. 1 Mei 2022'!$C$7:$F$60,4,FALSE),"")</f>
        <v/>
      </c>
      <c r="AU1808" s="31"/>
      <c r="AV1808" s="31" t="s">
        <v>20034</v>
      </c>
      <c r="AW1808" s="31" t="s">
        <v>31996</v>
      </c>
      <c r="AX1808" s="29">
        <f t="shared" si="272"/>
        <v>46376</v>
      </c>
      <c r="AY1808" s="31" t="s">
        <v>26346</v>
      </c>
      <c r="AZ1808" s="31" t="s">
        <v>2622</v>
      </c>
      <c r="BA1808" s="30" t="s">
        <v>18118</v>
      </c>
      <c r="BB1808" s="31" t="s">
        <v>8024</v>
      </c>
      <c r="BC1808" s="31"/>
      <c r="BD1808" s="31" t="s">
        <v>1759</v>
      </c>
      <c r="BE1808" s="31" t="s">
        <v>7969</v>
      </c>
      <c r="BF1808" s="31" t="s">
        <v>20034</v>
      </c>
      <c r="BG1808" s="31"/>
      <c r="BH1808" s="31"/>
      <c r="BI1808" s="31" t="s">
        <v>8136</v>
      </c>
      <c r="BJ1808" s="31" t="s">
        <v>3185</v>
      </c>
      <c r="BK1808" s="31" t="str">
        <f t="shared" si="271"/>
        <v>III/c</v>
      </c>
      <c r="BL1808" s="31" t="s">
        <v>8077</v>
      </c>
      <c r="BM1808" s="31"/>
      <c r="BN1808" s="31"/>
      <c r="BO1808" s="31"/>
      <c r="BP1808" s="31" t="s">
        <v>1498</v>
      </c>
      <c r="BQ1808" s="31" t="s">
        <v>3185</v>
      </c>
      <c r="BR1808" s="52" t="s">
        <v>39748</v>
      </c>
      <c r="BS1808" s="52" t="s">
        <v>39254</v>
      </c>
      <c r="BT1808" s="31" t="s">
        <v>7564</v>
      </c>
      <c r="BU1808" s="31" t="s">
        <v>794</v>
      </c>
      <c r="BV1808" s="31" t="s">
        <v>1693</v>
      </c>
      <c r="BW1808" s="31">
        <f t="shared" ca="1" si="268"/>
        <v>16</v>
      </c>
      <c r="BX1808" s="78">
        <f t="shared" ca="1" si="269"/>
        <v>3</v>
      </c>
      <c r="BY1808" s="31"/>
      <c r="BZ1808" s="31"/>
      <c r="CA1808" s="31" t="s">
        <v>2483</v>
      </c>
      <c r="CB1808" s="31" t="s">
        <v>2519</v>
      </c>
      <c r="CC1808" s="31">
        <v>3</v>
      </c>
      <c r="CD1808" s="31">
        <v>1</v>
      </c>
      <c r="CE1808" s="31" t="s">
        <v>20085</v>
      </c>
      <c r="CF1808" s="31"/>
      <c r="CG1808" s="31"/>
      <c r="CH1808" s="31"/>
      <c r="CI1808" s="31"/>
      <c r="CJ1808" s="31"/>
      <c r="CK1808" s="31"/>
      <c r="CL1808" s="31" t="s">
        <v>21895</v>
      </c>
      <c r="CM1808" s="31" t="s">
        <v>21896</v>
      </c>
      <c r="CN1808" s="31">
        <v>123</v>
      </c>
      <c r="CO1808" s="31" t="s">
        <v>28668</v>
      </c>
      <c r="CP1808" s="31" t="s">
        <v>21896</v>
      </c>
      <c r="CQ1808" s="31">
        <v>123</v>
      </c>
      <c r="CR1808" s="31">
        <v>4120</v>
      </c>
      <c r="CS1808" s="31"/>
      <c r="CT1808" s="31"/>
      <c r="CU1808" s="31"/>
      <c r="CV1808" s="31" t="s">
        <v>18244</v>
      </c>
      <c r="CW1808" s="31" t="s">
        <v>18245</v>
      </c>
      <c r="CX1808" s="31" t="s">
        <v>18237</v>
      </c>
      <c r="CY1808" s="31"/>
      <c r="CZ1808" s="31"/>
      <c r="DA1808" s="31"/>
      <c r="DB1808" s="31" t="s">
        <v>15747</v>
      </c>
      <c r="DC1808" s="31" t="s">
        <v>15757</v>
      </c>
      <c r="DD1808" s="31" t="s">
        <v>15746</v>
      </c>
      <c r="DE1808" s="31"/>
      <c r="DF1808" s="31"/>
      <c r="DG1808" s="31"/>
      <c r="DH1808" s="31"/>
      <c r="DI1808" s="31" t="s">
        <v>24822</v>
      </c>
      <c r="DJ1808" s="31" t="s">
        <v>24823</v>
      </c>
      <c r="DK1808" s="31"/>
      <c r="DL1808" s="31"/>
      <c r="DM1808" s="38" t="s">
        <v>9451</v>
      </c>
      <c r="DN1808" s="38"/>
      <c r="DO1808" s="35"/>
      <c r="DP1808" s="31" t="s">
        <v>31985</v>
      </c>
      <c r="DQ1808" s="31" t="s">
        <v>14761</v>
      </c>
      <c r="DR1808" s="31"/>
      <c r="DS1808" s="31" t="s">
        <v>27091</v>
      </c>
      <c r="DT1808" s="31" t="s">
        <v>38168</v>
      </c>
      <c r="DU1808" s="31">
        <v>3</v>
      </c>
      <c r="DV1808" s="31" t="s">
        <v>32167</v>
      </c>
      <c r="DW1808" s="31" t="s">
        <v>1759</v>
      </c>
      <c r="DX1808" s="31" t="s">
        <v>1759</v>
      </c>
      <c r="DY1808" s="31" t="s">
        <v>37210</v>
      </c>
      <c r="DZ1808" s="52" t="s">
        <v>23138</v>
      </c>
      <c r="EA1808" s="52" t="s">
        <v>36996</v>
      </c>
      <c r="EB1808" s="31">
        <v>816449</v>
      </c>
      <c r="EC1808" s="31" t="s">
        <v>40168</v>
      </c>
      <c r="ED1808" s="31" t="s">
        <v>41101</v>
      </c>
      <c r="EE1808" s="31"/>
      <c r="EF1808" s="31"/>
      <c r="EG1808" s="31"/>
      <c r="EH1808" s="31"/>
      <c r="EI1808" s="31"/>
      <c r="EJ1808" s="31"/>
    </row>
    <row r="1809" spans="1:140" ht="23.25" customHeight="1">
      <c r="A1809" s="25">
        <v>1807</v>
      </c>
      <c r="B1809" s="30" t="s">
        <v>24201</v>
      </c>
      <c r="C1809" s="31">
        <v>140376625</v>
      </c>
      <c r="D1809" s="30" t="s">
        <v>45</v>
      </c>
      <c r="E1809" s="30"/>
      <c r="F1809" s="30" t="s">
        <v>36254</v>
      </c>
      <c r="G1809" s="31">
        <f t="shared" si="263"/>
        <v>58</v>
      </c>
      <c r="H1809" s="72">
        <f t="shared" si="264"/>
        <v>52201</v>
      </c>
      <c r="I1809" s="30"/>
      <c r="J1809" s="30" t="s">
        <v>34084</v>
      </c>
      <c r="K1809" s="30" t="s">
        <v>4318</v>
      </c>
      <c r="L1809" s="31" t="s">
        <v>4318</v>
      </c>
      <c r="M1809" s="31" t="s">
        <v>3186</v>
      </c>
      <c r="N1809" s="31" t="s">
        <v>4008</v>
      </c>
      <c r="O1809" s="31" t="s">
        <v>4320</v>
      </c>
      <c r="P1809" s="31" t="s">
        <v>18412</v>
      </c>
      <c r="Q1809" s="31"/>
      <c r="R1809" s="31">
        <v>12</v>
      </c>
      <c r="S1809" s="31">
        <v>0</v>
      </c>
      <c r="T1809" s="31"/>
      <c r="U1809" s="31">
        <v>481</v>
      </c>
      <c r="V1809" s="31" t="s">
        <v>7584</v>
      </c>
      <c r="W1809" s="31" t="s">
        <v>5637</v>
      </c>
      <c r="X1809" s="31" t="s">
        <v>5496</v>
      </c>
      <c r="Y1809" s="31">
        <f t="shared" ca="1" si="265"/>
        <v>39</v>
      </c>
      <c r="Z1809" s="31" t="str">
        <f t="shared" ca="1" si="266"/>
        <v>36-45</v>
      </c>
      <c r="AA1809" s="31"/>
      <c r="AB1809" s="31" t="s">
        <v>11144</v>
      </c>
      <c r="AC1809" s="31" t="s">
        <v>34145</v>
      </c>
      <c r="AD1809" s="31" t="s">
        <v>34145</v>
      </c>
      <c r="AE1809" s="31"/>
      <c r="AF1809" s="31" t="s">
        <v>24701</v>
      </c>
      <c r="AG1809" s="31" t="s">
        <v>4322</v>
      </c>
      <c r="AH1809" s="31" t="s">
        <v>4322</v>
      </c>
      <c r="AI1809" s="31" t="s">
        <v>908</v>
      </c>
      <c r="AJ1809" s="31" t="s">
        <v>7030</v>
      </c>
      <c r="AK1809" s="31">
        <v>138900</v>
      </c>
      <c r="AL1809" s="31" t="s">
        <v>7031</v>
      </c>
      <c r="AM1809" s="31" t="s">
        <v>7032</v>
      </c>
      <c r="AN1809" s="31"/>
      <c r="AO1809" s="31"/>
      <c r="AP1809" s="31" t="s">
        <v>2307</v>
      </c>
      <c r="AQ1809" s="31" t="s">
        <v>21713</v>
      </c>
      <c r="AR1809" s="31" t="s">
        <v>34145</v>
      </c>
      <c r="AS1809" s="31" t="s">
        <v>34145</v>
      </c>
      <c r="AT1809" s="31" t="str">
        <f>_xlfn.IFNA(VLOOKUP(D1809,'[1]5. 1 Mei 2022'!$C$7:$F$60,4,FALSE),"")</f>
        <v/>
      </c>
      <c r="AU1809" s="31"/>
      <c r="AV1809" s="31" t="s">
        <v>20034</v>
      </c>
      <c r="AW1809" s="31" t="s">
        <v>21713</v>
      </c>
      <c r="AX1809" s="29">
        <f t="shared" si="272"/>
        <v>46527</v>
      </c>
      <c r="AY1809" s="31" t="s">
        <v>26346</v>
      </c>
      <c r="AZ1809" s="31" t="s">
        <v>6924</v>
      </c>
      <c r="BA1809" s="30" t="s">
        <v>2307</v>
      </c>
      <c r="BB1809" s="31" t="s">
        <v>23182</v>
      </c>
      <c r="BC1809" s="31"/>
      <c r="BD1809" s="31" t="s">
        <v>1759</v>
      </c>
      <c r="BE1809" s="31" t="s">
        <v>7969</v>
      </c>
      <c r="BF1809" s="31" t="s">
        <v>20034</v>
      </c>
      <c r="BG1809" s="31"/>
      <c r="BH1809" s="31"/>
      <c r="BI1809" s="31" t="s">
        <v>8136</v>
      </c>
      <c r="BJ1809" s="31" t="s">
        <v>3185</v>
      </c>
      <c r="BK1809" s="31" t="str">
        <f t="shared" si="271"/>
        <v>III/c</v>
      </c>
      <c r="BL1809" s="31" t="s">
        <v>8077</v>
      </c>
      <c r="BM1809" s="31"/>
      <c r="BN1809" s="31"/>
      <c r="BO1809" s="31"/>
      <c r="BP1809" s="31" t="s">
        <v>1498</v>
      </c>
      <c r="BQ1809" s="31" t="s">
        <v>3185</v>
      </c>
      <c r="BR1809" s="31" t="s">
        <v>30292</v>
      </c>
      <c r="BS1809" s="31" t="s">
        <v>23229</v>
      </c>
      <c r="BT1809" s="31" t="s">
        <v>1935</v>
      </c>
      <c r="BU1809" s="31" t="s">
        <v>3164</v>
      </c>
      <c r="BV1809" s="31" t="s">
        <v>5272</v>
      </c>
      <c r="BW1809" s="31">
        <f t="shared" ca="1" si="268"/>
        <v>15</v>
      </c>
      <c r="BX1809" s="78">
        <f t="shared" ca="1" si="269"/>
        <v>3</v>
      </c>
      <c r="BY1809" s="31"/>
      <c r="BZ1809" s="31"/>
      <c r="CA1809" s="31" t="s">
        <v>2483</v>
      </c>
      <c r="CB1809" s="31" t="s">
        <v>2519</v>
      </c>
      <c r="CC1809" s="31">
        <v>2</v>
      </c>
      <c r="CD1809" s="31">
        <v>1</v>
      </c>
      <c r="CE1809" s="31" t="s">
        <v>20085</v>
      </c>
      <c r="CF1809" s="31"/>
      <c r="CG1809" s="31"/>
      <c r="CH1809" s="31"/>
      <c r="CI1809" s="31"/>
      <c r="CJ1809" s="31"/>
      <c r="CK1809" s="31"/>
      <c r="CL1809" s="31" t="s">
        <v>21930</v>
      </c>
      <c r="CM1809" s="31" t="s">
        <v>21931</v>
      </c>
      <c r="CN1809" s="31">
        <v>123</v>
      </c>
      <c r="CO1809" s="31" t="s">
        <v>28625</v>
      </c>
      <c r="CP1809" s="31" t="s">
        <v>21931</v>
      </c>
      <c r="CQ1809" s="31">
        <v>123</v>
      </c>
      <c r="CR1809" s="31">
        <v>5333</v>
      </c>
      <c r="CS1809" s="31" t="s">
        <v>8300</v>
      </c>
      <c r="CT1809" s="31"/>
      <c r="CU1809" s="31" t="s">
        <v>6672</v>
      </c>
      <c r="CV1809" s="31" t="s">
        <v>8430</v>
      </c>
      <c r="CW1809" s="31" t="s">
        <v>8431</v>
      </c>
      <c r="CX1809" s="31" t="s">
        <v>8346</v>
      </c>
      <c r="CY1809" s="31"/>
      <c r="CZ1809" s="31"/>
      <c r="DA1809" s="31"/>
      <c r="DB1809" s="31" t="s">
        <v>15747</v>
      </c>
      <c r="DC1809" s="31" t="s">
        <v>15756</v>
      </c>
      <c r="DD1809" s="31" t="s">
        <v>15746</v>
      </c>
      <c r="DE1809" s="31"/>
      <c r="DF1809" s="31"/>
      <c r="DG1809" s="31"/>
      <c r="DH1809" s="31"/>
      <c r="DI1809" s="31" t="s">
        <v>24822</v>
      </c>
      <c r="DJ1809" s="31" t="s">
        <v>24823</v>
      </c>
      <c r="DK1809" s="31" t="s">
        <v>25645</v>
      </c>
      <c r="DL1809" s="31" t="s">
        <v>13888</v>
      </c>
      <c r="DM1809" s="38" t="s">
        <v>32186</v>
      </c>
      <c r="DN1809" s="38"/>
      <c r="DO1809" s="35" t="s">
        <v>25617</v>
      </c>
      <c r="DP1809" s="31" t="s">
        <v>14401</v>
      </c>
      <c r="DQ1809" s="31" t="s">
        <v>14402</v>
      </c>
      <c r="DR1809" s="31"/>
      <c r="DS1809" s="31" t="s">
        <v>26941</v>
      </c>
      <c r="DT1809" s="31" t="s">
        <v>38169</v>
      </c>
      <c r="DU1809" s="31">
        <v>3</v>
      </c>
      <c r="DV1809" s="31" t="s">
        <v>32167</v>
      </c>
      <c r="DW1809" s="31" t="s">
        <v>1759</v>
      </c>
      <c r="DX1809" s="31" t="s">
        <v>1759</v>
      </c>
      <c r="DY1809" s="31" t="s">
        <v>37004</v>
      </c>
      <c r="DZ1809" s="52" t="s">
        <v>22014</v>
      </c>
      <c r="EA1809" s="52" t="s">
        <v>37005</v>
      </c>
      <c r="EB1809" s="31">
        <v>0</v>
      </c>
      <c r="EC1809" s="31" t="s">
        <v>40168</v>
      </c>
      <c r="ED1809" s="31" t="s">
        <v>41101</v>
      </c>
      <c r="EE1809" s="31"/>
      <c r="EF1809" s="31"/>
      <c r="EG1809" s="31"/>
      <c r="EH1809" s="31"/>
      <c r="EI1809" s="31"/>
      <c r="EJ1809" s="31"/>
    </row>
    <row r="1810" spans="1:140" ht="23.25" customHeight="1">
      <c r="A1810" s="25">
        <v>1808</v>
      </c>
      <c r="B1810" s="30" t="s">
        <v>4161</v>
      </c>
      <c r="C1810" s="31" t="s">
        <v>3277</v>
      </c>
      <c r="D1810" s="30" t="s">
        <v>17321</v>
      </c>
      <c r="E1810" s="30"/>
      <c r="F1810" s="30" t="s">
        <v>36262</v>
      </c>
      <c r="G1810" s="31">
        <f t="shared" si="263"/>
        <v>58</v>
      </c>
      <c r="H1810" s="72">
        <f t="shared" si="264"/>
        <v>49126</v>
      </c>
      <c r="I1810" s="30" t="s">
        <v>35364</v>
      </c>
      <c r="J1810" s="30" t="s">
        <v>34085</v>
      </c>
      <c r="K1810" s="30" t="s">
        <v>34083</v>
      </c>
      <c r="L1810" s="31" t="s">
        <v>16726</v>
      </c>
      <c r="M1810" s="31" t="s">
        <v>6378</v>
      </c>
      <c r="N1810" s="31" t="s">
        <v>7551</v>
      </c>
      <c r="O1810" s="31" t="s">
        <v>6326</v>
      </c>
      <c r="P1810" s="31" t="s">
        <v>11676</v>
      </c>
      <c r="Q1810" s="31"/>
      <c r="R1810" s="31"/>
      <c r="S1810" s="31"/>
      <c r="T1810" s="31"/>
      <c r="U1810" s="31" t="s">
        <v>4587</v>
      </c>
      <c r="V1810" s="31"/>
      <c r="W1810" s="31" t="s">
        <v>7239</v>
      </c>
      <c r="X1810" s="31" t="s">
        <v>2941</v>
      </c>
      <c r="Y1810" s="31">
        <f t="shared" ca="1" si="265"/>
        <v>47</v>
      </c>
      <c r="Z1810" s="31" t="str">
        <f t="shared" ca="1" si="266"/>
        <v>46-58</v>
      </c>
      <c r="AA1810" s="31"/>
      <c r="AB1810" s="31" t="s">
        <v>6306</v>
      </c>
      <c r="AC1810" s="31" t="s">
        <v>34153</v>
      </c>
      <c r="AD1810" s="31" t="s">
        <v>34194</v>
      </c>
      <c r="AE1810" s="31"/>
      <c r="AF1810" s="31" t="s">
        <v>24700</v>
      </c>
      <c r="AG1810" s="31" t="s">
        <v>7895</v>
      </c>
      <c r="AH1810" s="31" t="s">
        <v>7895</v>
      </c>
      <c r="AI1810" s="31" t="s">
        <v>40277</v>
      </c>
      <c r="AJ1810" s="31">
        <v>1731</v>
      </c>
      <c r="AK1810" s="31" t="s">
        <v>1686</v>
      </c>
      <c r="AL1810" s="31">
        <v>34853</v>
      </c>
      <c r="AM1810" s="31" t="s">
        <v>1687</v>
      </c>
      <c r="AN1810" s="31"/>
      <c r="AO1810" s="31"/>
      <c r="AP1810" s="31" t="s">
        <v>33003</v>
      </c>
      <c r="AQ1810" s="31"/>
      <c r="AR1810" s="31" t="s">
        <v>34148</v>
      </c>
      <c r="AS1810" s="31" t="s">
        <v>34148</v>
      </c>
      <c r="AT1810" s="31" t="str">
        <f>_xlfn.IFNA(VLOOKUP(D1810,'[1]5. 1 Mei 2022'!$C$7:$F$60,4,FALSE),"")</f>
        <v/>
      </c>
      <c r="AU1810" s="31"/>
      <c r="AV1810" s="31" t="s">
        <v>4645</v>
      </c>
      <c r="AW1810" s="31"/>
      <c r="AX1810" s="29">
        <f t="shared" si="272"/>
        <v>1903</v>
      </c>
      <c r="AY1810" s="31" t="s">
        <v>26346</v>
      </c>
      <c r="AZ1810" s="31" t="s">
        <v>33005</v>
      </c>
      <c r="BA1810" s="30" t="s">
        <v>33003</v>
      </c>
      <c r="BB1810" s="31" t="s">
        <v>22916</v>
      </c>
      <c r="BC1810" s="31"/>
      <c r="BD1810" s="31" t="s">
        <v>30229</v>
      </c>
      <c r="BE1810" s="31" t="s">
        <v>7968</v>
      </c>
      <c r="BF1810" s="31" t="s">
        <v>4645</v>
      </c>
      <c r="BG1810" s="31"/>
      <c r="BH1810" s="31"/>
      <c r="BI1810" s="31"/>
      <c r="BJ1810" s="31">
        <v>0</v>
      </c>
      <c r="BK1810" s="31" t="str">
        <f t="shared" si="271"/>
        <v>II/a</v>
      </c>
      <c r="BL1810" s="31"/>
      <c r="BM1810" s="31"/>
      <c r="BN1810" s="31"/>
      <c r="BO1810" s="31"/>
      <c r="BP1810" s="31" t="s">
        <v>1498</v>
      </c>
      <c r="BQ1810" s="31"/>
      <c r="BR1810" s="31"/>
      <c r="BS1810" s="31"/>
      <c r="BT1810" s="31" t="s">
        <v>6140</v>
      </c>
      <c r="BU1810" s="31"/>
      <c r="BV1810" s="31" t="s">
        <v>6140</v>
      </c>
      <c r="BW1810" s="31">
        <f t="shared" ca="1" si="268"/>
        <v>18</v>
      </c>
      <c r="BX1810" s="78">
        <f t="shared" ca="1" si="269"/>
        <v>3</v>
      </c>
      <c r="BY1810" s="31" t="s">
        <v>11676</v>
      </c>
      <c r="BZ1810" s="31"/>
      <c r="CA1810" s="31" t="s">
        <v>2483</v>
      </c>
      <c r="CB1810" s="31" t="s">
        <v>2519</v>
      </c>
      <c r="CC1810" s="31">
        <v>1</v>
      </c>
      <c r="CD1810" s="31">
        <v>1</v>
      </c>
      <c r="CE1810" s="31" t="s">
        <v>20085</v>
      </c>
      <c r="CF1810" s="31"/>
      <c r="CG1810" s="31"/>
      <c r="CH1810" s="31"/>
      <c r="CI1810" s="31"/>
      <c r="CJ1810" s="31"/>
      <c r="CK1810" s="31"/>
      <c r="CL1810" s="31"/>
      <c r="CM1810" s="31"/>
      <c r="CN1810" s="31"/>
      <c r="CO1810" s="31"/>
      <c r="CP1810" s="31"/>
      <c r="CQ1810" s="31"/>
      <c r="CR1810" s="31">
        <v>3426</v>
      </c>
      <c r="CS1810" s="31"/>
      <c r="CT1810" s="31"/>
      <c r="CU1810" s="31"/>
      <c r="CV1810" s="31"/>
      <c r="CW1810" s="31"/>
      <c r="CX1810" s="31"/>
      <c r="CY1810" s="31"/>
      <c r="CZ1810" s="31"/>
      <c r="DA1810" s="31"/>
      <c r="DB1810" s="31"/>
      <c r="DC1810" s="31"/>
      <c r="DD1810" s="31"/>
      <c r="DE1810" s="31"/>
      <c r="DF1810" s="31"/>
      <c r="DG1810" s="31"/>
      <c r="DH1810" s="31"/>
      <c r="DI1810" s="31"/>
      <c r="DJ1810" s="31"/>
      <c r="DK1810" s="31"/>
      <c r="DL1810" s="31"/>
      <c r="DM1810" s="38" t="s">
        <v>9815</v>
      </c>
      <c r="DN1810" s="38"/>
      <c r="DO1810" s="35" t="s">
        <v>10752</v>
      </c>
      <c r="DP1810" s="31" t="s">
        <v>10943</v>
      </c>
      <c r="DQ1810" s="31" t="s">
        <v>11077</v>
      </c>
      <c r="DR1810" s="31"/>
      <c r="DS1810" s="31" t="s">
        <v>27450</v>
      </c>
      <c r="DT1810" s="31" t="s">
        <v>38170</v>
      </c>
      <c r="DU1810" s="31">
        <v>0</v>
      </c>
      <c r="DV1810" s="31"/>
      <c r="DW1810" s="31"/>
      <c r="DX1810" s="31"/>
      <c r="DY1810" s="31"/>
      <c r="DZ1810" s="31"/>
      <c r="EA1810" s="31"/>
      <c r="EB1810" s="31">
        <v>0</v>
      </c>
      <c r="EC1810" s="31" t="s">
        <v>39747</v>
      </c>
      <c r="ED1810" s="31" t="s">
        <v>41101</v>
      </c>
      <c r="EE1810" s="31"/>
      <c r="EF1810" s="31"/>
      <c r="EG1810" s="31"/>
      <c r="EH1810" s="31"/>
      <c r="EI1810" s="31"/>
      <c r="EJ1810" s="31"/>
    </row>
    <row r="1811" spans="1:140" ht="23.25" customHeight="1">
      <c r="A1811" s="25">
        <v>1809</v>
      </c>
      <c r="B1811" s="30" t="s">
        <v>19946</v>
      </c>
      <c r="C1811" s="31">
        <v>140375333</v>
      </c>
      <c r="D1811" s="30" t="s">
        <v>653</v>
      </c>
      <c r="E1811" s="30"/>
      <c r="F1811" s="30" t="s">
        <v>36262</v>
      </c>
      <c r="G1811" s="31">
        <f t="shared" si="263"/>
        <v>58</v>
      </c>
      <c r="H1811" s="72">
        <f t="shared" si="264"/>
        <v>47209</v>
      </c>
      <c r="I1811" s="30"/>
      <c r="J1811" s="30" t="s">
        <v>34084</v>
      </c>
      <c r="K1811" s="30" t="s">
        <v>4318</v>
      </c>
      <c r="L1811" s="31" t="s">
        <v>4318</v>
      </c>
      <c r="M1811" s="31" t="s">
        <v>6378</v>
      </c>
      <c r="N1811" s="31" t="s">
        <v>3311</v>
      </c>
      <c r="O1811" s="31" t="s">
        <v>2534</v>
      </c>
      <c r="P1811" s="31" t="s">
        <v>30542</v>
      </c>
      <c r="Q1811" s="31"/>
      <c r="R1811" s="31">
        <v>22</v>
      </c>
      <c r="S1811" s="31">
        <v>0</v>
      </c>
      <c r="T1811" s="31"/>
      <c r="U1811" s="31">
        <v>1508</v>
      </c>
      <c r="V1811" s="31" t="s">
        <v>1525</v>
      </c>
      <c r="W1811" s="31" t="s">
        <v>8018</v>
      </c>
      <c r="X1811" s="31" t="s">
        <v>5318</v>
      </c>
      <c r="Y1811" s="31">
        <f t="shared" ca="1" si="265"/>
        <v>52</v>
      </c>
      <c r="Z1811" s="31" t="str">
        <f t="shared" ca="1" si="266"/>
        <v>46-58</v>
      </c>
      <c r="AA1811" s="31"/>
      <c r="AB1811" s="31" t="s">
        <v>10497</v>
      </c>
      <c r="AC1811" s="31" t="s">
        <v>34153</v>
      </c>
      <c r="AD1811" s="31" t="s">
        <v>34194</v>
      </c>
      <c r="AE1811" s="31"/>
      <c r="AF1811" s="31" t="s">
        <v>24700</v>
      </c>
      <c r="AG1811" s="31" t="s">
        <v>7895</v>
      </c>
      <c r="AH1811" s="31" t="s">
        <v>7895</v>
      </c>
      <c r="AI1811" s="31" t="s">
        <v>728</v>
      </c>
      <c r="AJ1811" s="31"/>
      <c r="AK1811" s="31"/>
      <c r="AL1811" s="31"/>
      <c r="AM1811" s="31"/>
      <c r="AN1811" s="31"/>
      <c r="AO1811" s="31"/>
      <c r="AP1811" s="31" t="s">
        <v>33725</v>
      </c>
      <c r="AQ1811" s="31" t="s">
        <v>21740</v>
      </c>
      <c r="AR1811" s="31" t="s">
        <v>34148</v>
      </c>
      <c r="AS1811" s="31" t="s">
        <v>34148</v>
      </c>
      <c r="AT1811" s="31" t="str">
        <f>_xlfn.IFNA(VLOOKUP(D1811,'[1]5. 1 Mei 2022'!$C$7:$F$60,4,FALSE),"")</f>
        <v/>
      </c>
      <c r="AU1811" s="31"/>
      <c r="AV1811" s="31" t="s">
        <v>5447</v>
      </c>
      <c r="AW1811" s="31" t="s">
        <v>21740</v>
      </c>
      <c r="AX1811" s="29">
        <f t="shared" si="272"/>
        <v>46467</v>
      </c>
      <c r="AY1811" s="31" t="s">
        <v>26340</v>
      </c>
      <c r="AZ1811" s="31" t="s">
        <v>26343</v>
      </c>
      <c r="BA1811" s="30" t="s">
        <v>33725</v>
      </c>
      <c r="BB1811" s="31"/>
      <c r="BC1811" s="31"/>
      <c r="BD1811" s="31" t="s">
        <v>30253</v>
      </c>
      <c r="BE1811" s="31" t="s">
        <v>7968</v>
      </c>
      <c r="BF1811" s="31" t="s">
        <v>5447</v>
      </c>
      <c r="BG1811" s="31"/>
      <c r="BH1811" s="31"/>
      <c r="BI1811" s="31"/>
      <c r="BJ1811" s="31" t="s">
        <v>31008</v>
      </c>
      <c r="BK1811" s="31" t="str">
        <f t="shared" si="271"/>
        <v>III/b</v>
      </c>
      <c r="BL1811" s="31" t="s">
        <v>8078</v>
      </c>
      <c r="BM1811" s="31"/>
      <c r="BN1811" s="31"/>
      <c r="BO1811" s="31"/>
      <c r="BP1811" s="31" t="s">
        <v>1498</v>
      </c>
      <c r="BQ1811" s="31"/>
      <c r="BR1811" s="31"/>
      <c r="BS1811" s="31"/>
      <c r="BT1811" s="31" t="s">
        <v>1172</v>
      </c>
      <c r="BU1811" s="31"/>
      <c r="BV1811" s="31" t="s">
        <v>2843</v>
      </c>
      <c r="BW1811" s="31">
        <f t="shared" ca="1" si="268"/>
        <v>28</v>
      </c>
      <c r="BX1811" s="78">
        <f t="shared" ca="1" si="269"/>
        <v>3</v>
      </c>
      <c r="BY1811" s="31"/>
      <c r="BZ1811" s="31" t="s">
        <v>5334</v>
      </c>
      <c r="CA1811" s="31" t="s">
        <v>2483</v>
      </c>
      <c r="CB1811" s="31" t="s">
        <v>2519</v>
      </c>
      <c r="CC1811" s="31">
        <v>2</v>
      </c>
      <c r="CD1811" s="31">
        <v>1</v>
      </c>
      <c r="CE1811" s="31" t="s">
        <v>20085</v>
      </c>
      <c r="CF1811" s="31"/>
      <c r="CG1811" s="31"/>
      <c r="CH1811" s="31"/>
      <c r="CI1811" s="31"/>
      <c r="CJ1811" s="31"/>
      <c r="CK1811" s="31"/>
      <c r="CL1811" s="31"/>
      <c r="CM1811" s="31"/>
      <c r="CN1811" s="31"/>
      <c r="CO1811" s="31"/>
      <c r="CP1811" s="31"/>
      <c r="CQ1811" s="31"/>
      <c r="CR1811" s="31">
        <v>1238</v>
      </c>
      <c r="CS1811" s="31"/>
      <c r="CT1811" s="31"/>
      <c r="CU1811" s="31"/>
      <c r="CV1811" s="31"/>
      <c r="CW1811" s="31"/>
      <c r="CX1811" s="31"/>
      <c r="CY1811" s="31"/>
      <c r="CZ1811" s="31"/>
      <c r="DA1811" s="31"/>
      <c r="DB1811" s="31"/>
      <c r="DC1811" s="31"/>
      <c r="DD1811" s="31"/>
      <c r="DE1811" s="31"/>
      <c r="DF1811" s="31"/>
      <c r="DG1811" s="31"/>
      <c r="DH1811" s="31"/>
      <c r="DI1811" s="31"/>
      <c r="DJ1811" s="31"/>
      <c r="DK1811" s="31"/>
      <c r="DL1811" s="31"/>
      <c r="DM1811" s="38" t="s">
        <v>10032</v>
      </c>
      <c r="DN1811" s="38"/>
      <c r="DO1811" s="35" t="s">
        <v>20948</v>
      </c>
      <c r="DP1811" s="31" t="s">
        <v>12874</v>
      </c>
      <c r="DQ1811" s="31" t="s">
        <v>20693</v>
      </c>
      <c r="DR1811" s="31"/>
      <c r="DS1811" s="31" t="s">
        <v>33176</v>
      </c>
      <c r="DT1811" s="31" t="s">
        <v>38171</v>
      </c>
      <c r="DU1811" s="31">
        <v>3</v>
      </c>
      <c r="DV1811" s="31" t="s">
        <v>32167</v>
      </c>
      <c r="DW1811" s="31"/>
      <c r="DX1811" s="31"/>
      <c r="DY1811" s="31"/>
      <c r="DZ1811" s="31"/>
      <c r="EA1811" s="31"/>
      <c r="EB1811" s="31">
        <v>0</v>
      </c>
      <c r="EC1811" s="31" t="s">
        <v>40170</v>
      </c>
      <c r="ED1811" s="31" t="s">
        <v>41101</v>
      </c>
      <c r="EE1811" s="31"/>
      <c r="EF1811" s="31"/>
      <c r="EG1811" s="31"/>
      <c r="EH1811" s="31"/>
      <c r="EI1811" s="31"/>
      <c r="EJ1811" s="31"/>
    </row>
    <row r="1812" spans="1:140" ht="23.25" customHeight="1">
      <c r="A1812" s="25">
        <v>1810</v>
      </c>
      <c r="B1812" s="30" t="s">
        <v>17286</v>
      </c>
      <c r="C1812" s="31" t="s">
        <v>17125</v>
      </c>
      <c r="D1812" s="30" t="s">
        <v>26252</v>
      </c>
      <c r="E1812" s="30"/>
      <c r="F1812" s="30" t="s">
        <v>36262</v>
      </c>
      <c r="G1812" s="31">
        <f t="shared" si="263"/>
        <v>58</v>
      </c>
      <c r="H1812" s="72">
        <f t="shared" si="264"/>
        <v>55519</v>
      </c>
      <c r="I1812" s="30" t="s">
        <v>35365</v>
      </c>
      <c r="J1812" s="30" t="s">
        <v>34085</v>
      </c>
      <c r="K1812" s="30" t="s">
        <v>34083</v>
      </c>
      <c r="L1812" s="31" t="s">
        <v>16726</v>
      </c>
      <c r="M1812" s="31" t="s">
        <v>3186</v>
      </c>
      <c r="N1812" s="31" t="s">
        <v>5865</v>
      </c>
      <c r="O1812" s="31" t="s">
        <v>5117</v>
      </c>
      <c r="P1812" s="31" t="s">
        <v>25993</v>
      </c>
      <c r="Q1812" s="31"/>
      <c r="R1812" s="31"/>
      <c r="S1812" s="31"/>
      <c r="T1812" s="31"/>
      <c r="U1812" s="31" t="s">
        <v>18219</v>
      </c>
      <c r="V1812" s="31"/>
      <c r="W1812" s="31" t="s">
        <v>6910</v>
      </c>
      <c r="X1812" s="31" t="s">
        <v>17243</v>
      </c>
      <c r="Y1812" s="31" t="e">
        <f t="shared" ca="1" si="265"/>
        <v>#VALUE!</v>
      </c>
      <c r="Z1812" s="31" t="e">
        <f t="shared" ca="1" si="266"/>
        <v>#VALUE!</v>
      </c>
      <c r="AA1812" s="31"/>
      <c r="AB1812" s="31" t="s">
        <v>11144</v>
      </c>
      <c r="AC1812" s="31" t="s">
        <v>34145</v>
      </c>
      <c r="AD1812" s="31" t="s">
        <v>34145</v>
      </c>
      <c r="AE1812" s="31"/>
      <c r="AF1812" s="31" t="s">
        <v>24701</v>
      </c>
      <c r="AG1812" s="31" t="s">
        <v>4322</v>
      </c>
      <c r="AH1812" s="31" t="s">
        <v>4322</v>
      </c>
      <c r="AI1812" s="31" t="s">
        <v>908</v>
      </c>
      <c r="AJ1812" s="31" t="s">
        <v>17770</v>
      </c>
      <c r="AK1812" s="31" t="s">
        <v>17771</v>
      </c>
      <c r="AL1812" s="31" t="s">
        <v>17607</v>
      </c>
      <c r="AM1812" s="31" t="s">
        <v>17608</v>
      </c>
      <c r="AN1812" s="31"/>
      <c r="AO1812" s="31"/>
      <c r="AP1812" s="31" t="s">
        <v>3619</v>
      </c>
      <c r="AQ1812" s="31" t="s">
        <v>7696</v>
      </c>
      <c r="AR1812" s="31" t="s">
        <v>34145</v>
      </c>
      <c r="AS1812" s="31" t="s">
        <v>34145</v>
      </c>
      <c r="AT1812" s="31" t="str">
        <f>_xlfn.IFNA(VLOOKUP(D1812,'[1]5. 1 Mei 2022'!$C$7:$F$60,4,FALSE),"")</f>
        <v/>
      </c>
      <c r="AU1812" s="31"/>
      <c r="AV1812" s="31" t="s">
        <v>20032</v>
      </c>
      <c r="AW1812" s="31" t="s">
        <v>7696</v>
      </c>
      <c r="AX1812" s="29">
        <f t="shared" si="272"/>
        <v>44371</v>
      </c>
      <c r="AY1812" s="31" t="s">
        <v>26346</v>
      </c>
      <c r="AZ1812" s="31" t="s">
        <v>225</v>
      </c>
      <c r="BA1812" s="30" t="s">
        <v>3619</v>
      </c>
      <c r="BB1812" s="31" t="s">
        <v>17504</v>
      </c>
      <c r="BC1812" s="31"/>
      <c r="BD1812" s="31" t="s">
        <v>7980</v>
      </c>
      <c r="BE1812" s="31" t="s">
        <v>7969</v>
      </c>
      <c r="BF1812" s="31" t="s">
        <v>20032</v>
      </c>
      <c r="BG1812" s="31"/>
      <c r="BH1812" s="31"/>
      <c r="BI1812" s="31"/>
      <c r="BJ1812" s="31">
        <v>0</v>
      </c>
      <c r="BK1812" s="31" t="str">
        <f t="shared" si="271"/>
        <v>II/c</v>
      </c>
      <c r="BL1812" s="31"/>
      <c r="BM1812" s="31"/>
      <c r="BN1812" s="31"/>
      <c r="BO1812" s="31"/>
      <c r="BP1812" s="31"/>
      <c r="BQ1812" s="31"/>
      <c r="BR1812" s="31"/>
      <c r="BS1812" s="31"/>
      <c r="BT1812" s="31"/>
      <c r="BU1812" s="31"/>
      <c r="BV1812" s="31" t="s">
        <v>8466</v>
      </c>
      <c r="BW1812" s="31">
        <f t="shared" ca="1" si="268"/>
        <v>7</v>
      </c>
      <c r="BX1812" s="78">
        <f t="shared" ca="1" si="269"/>
        <v>3</v>
      </c>
      <c r="BY1812" s="31" t="s">
        <v>25993</v>
      </c>
      <c r="BZ1812" s="31"/>
      <c r="CA1812" s="31" t="s">
        <v>2483</v>
      </c>
      <c r="CB1812" s="31" t="s">
        <v>2406</v>
      </c>
      <c r="CC1812" s="31"/>
      <c r="CD1812" s="31"/>
      <c r="CE1812" s="31" t="s">
        <v>20085</v>
      </c>
      <c r="CF1812" s="31"/>
      <c r="CG1812" s="31"/>
      <c r="CH1812" s="31"/>
      <c r="CI1812" s="31"/>
      <c r="CJ1812" s="31"/>
      <c r="CK1812" s="31"/>
      <c r="CL1812" s="31" t="s">
        <v>32584</v>
      </c>
      <c r="CM1812" s="31" t="s">
        <v>32585</v>
      </c>
      <c r="CN1812" s="31">
        <v>126</v>
      </c>
      <c r="CO1812" s="31" t="s">
        <v>32586</v>
      </c>
      <c r="CP1812" s="31" t="s">
        <v>32585</v>
      </c>
      <c r="CQ1812" s="31">
        <v>126</v>
      </c>
      <c r="CR1812" s="31">
        <v>6549</v>
      </c>
      <c r="CS1812" s="31" t="s">
        <v>18646</v>
      </c>
      <c r="CT1812" s="31" t="s">
        <v>18647</v>
      </c>
      <c r="CU1812" s="31" t="s">
        <v>17983</v>
      </c>
      <c r="CV1812" s="31" t="s">
        <v>18033</v>
      </c>
      <c r="CW1812" s="31" t="s">
        <v>18034</v>
      </c>
      <c r="CX1812" s="31" t="s">
        <v>15874</v>
      </c>
      <c r="CY1812" s="31"/>
      <c r="CZ1812" s="31"/>
      <c r="DA1812" s="31"/>
      <c r="DB1812" s="31"/>
      <c r="DC1812" s="31"/>
      <c r="DD1812" s="31"/>
      <c r="DE1812" s="31"/>
      <c r="DF1812" s="31"/>
      <c r="DG1812" s="31"/>
      <c r="DH1812" s="31"/>
      <c r="DI1812" s="31" t="s">
        <v>25077</v>
      </c>
      <c r="DJ1812" s="31" t="s">
        <v>25042</v>
      </c>
      <c r="DK1812" s="31" t="s">
        <v>25645</v>
      </c>
      <c r="DL1812" s="31" t="s">
        <v>13888</v>
      </c>
      <c r="DM1812" s="38" t="s">
        <v>17767</v>
      </c>
      <c r="DN1812" s="38"/>
      <c r="DO1812" s="35"/>
      <c r="DP1812" s="31" t="s">
        <v>17768</v>
      </c>
      <c r="DQ1812" s="31" t="s">
        <v>17769</v>
      </c>
      <c r="DR1812" s="31"/>
      <c r="DS1812" s="31" t="s">
        <v>27809</v>
      </c>
      <c r="DT1812" s="31" t="s">
        <v>17772</v>
      </c>
      <c r="DU1812" s="31">
        <v>3</v>
      </c>
      <c r="DV1812" s="31" t="s">
        <v>32167</v>
      </c>
      <c r="DW1812" s="31" t="s">
        <v>7980</v>
      </c>
      <c r="DX1812" s="31" t="s">
        <v>7980</v>
      </c>
      <c r="DY1812" s="31" t="s">
        <v>40580</v>
      </c>
      <c r="DZ1812" s="52" t="s">
        <v>40579</v>
      </c>
      <c r="EA1812" s="52" t="s">
        <v>32585</v>
      </c>
      <c r="EB1812" s="31">
        <v>0</v>
      </c>
      <c r="EC1812" s="31" t="s">
        <v>40168</v>
      </c>
      <c r="ED1812" s="31" t="s">
        <v>41101</v>
      </c>
      <c r="EE1812" s="31"/>
      <c r="EF1812" s="31"/>
      <c r="EG1812" s="31"/>
      <c r="EH1812" s="31"/>
      <c r="EI1812" s="31"/>
      <c r="EJ1812" s="31"/>
    </row>
    <row r="1813" spans="1:140" ht="23.25" customHeight="1">
      <c r="A1813" s="25">
        <v>1811</v>
      </c>
      <c r="B1813" s="30" t="s">
        <v>7905</v>
      </c>
      <c r="C1813" s="31">
        <v>140375352</v>
      </c>
      <c r="D1813" s="30" t="s">
        <v>484</v>
      </c>
      <c r="E1813" s="30"/>
      <c r="F1813" s="30" t="s">
        <v>36262</v>
      </c>
      <c r="G1813" s="31">
        <f t="shared" si="263"/>
        <v>58</v>
      </c>
      <c r="H1813" s="72">
        <f t="shared" si="264"/>
        <v>45778</v>
      </c>
      <c r="I1813" s="30"/>
      <c r="J1813" s="30" t="s">
        <v>34084</v>
      </c>
      <c r="K1813" s="30" t="s">
        <v>4318</v>
      </c>
      <c r="L1813" s="31" t="s">
        <v>4318</v>
      </c>
      <c r="M1813" s="31" t="s">
        <v>6378</v>
      </c>
      <c r="N1813" s="31" t="s">
        <v>5863</v>
      </c>
      <c r="O1813" s="31" t="s">
        <v>2485</v>
      </c>
      <c r="P1813" s="52" t="s">
        <v>35985</v>
      </c>
      <c r="Q1813" s="31" t="s">
        <v>41881</v>
      </c>
      <c r="R1813" s="31">
        <v>24</v>
      </c>
      <c r="S1813" s="31">
        <v>11</v>
      </c>
      <c r="T1813" s="31"/>
      <c r="U1813" s="31">
        <v>1510</v>
      </c>
      <c r="V1813" s="31" t="s">
        <v>3675</v>
      </c>
      <c r="W1813" s="31" t="s">
        <v>6910</v>
      </c>
      <c r="X1813" s="31" t="s">
        <v>6911</v>
      </c>
      <c r="Y1813" s="31">
        <f t="shared" ca="1" si="265"/>
        <v>56</v>
      </c>
      <c r="Z1813" s="31" t="str">
        <f t="shared" ca="1" si="266"/>
        <v>46-58</v>
      </c>
      <c r="AA1813" s="31"/>
      <c r="AB1813" s="31" t="s">
        <v>6912</v>
      </c>
      <c r="AC1813" s="31" t="s">
        <v>34153</v>
      </c>
      <c r="AD1813" s="31" t="s">
        <v>34194</v>
      </c>
      <c r="AE1813" s="31"/>
      <c r="AF1813" s="31" t="s">
        <v>24700</v>
      </c>
      <c r="AG1813" s="31" t="s">
        <v>7895</v>
      </c>
      <c r="AH1813" s="31" t="s">
        <v>7895</v>
      </c>
      <c r="AI1813" s="31" t="s">
        <v>40277</v>
      </c>
      <c r="AJ1813" s="31" t="s">
        <v>3645</v>
      </c>
      <c r="AK1813" s="31" t="s">
        <v>3646</v>
      </c>
      <c r="AL1813" s="31">
        <v>32276</v>
      </c>
      <c r="AM1813" s="31" t="s">
        <v>5963</v>
      </c>
      <c r="AN1813" s="31"/>
      <c r="AO1813" s="31"/>
      <c r="AP1813" s="31" t="s">
        <v>33763</v>
      </c>
      <c r="AQ1813" s="31"/>
      <c r="AR1813" s="31" t="s">
        <v>34148</v>
      </c>
      <c r="AS1813" s="31" t="s">
        <v>34148</v>
      </c>
      <c r="AT1813" s="31" t="str">
        <f>_xlfn.IFNA(VLOOKUP(D1813,'[1]5. 1 Mei 2022'!$C$7:$F$60,4,FALSE),"")</f>
        <v/>
      </c>
      <c r="AU1813" s="31"/>
      <c r="AV1813" s="31" t="s">
        <v>6186</v>
      </c>
      <c r="AW1813" s="31"/>
      <c r="AX1813" s="29">
        <f t="shared" si="272"/>
        <v>1903</v>
      </c>
      <c r="AY1813" s="31" t="s">
        <v>26344</v>
      </c>
      <c r="AZ1813" s="31" t="s">
        <v>534</v>
      </c>
      <c r="BA1813" s="30" t="s">
        <v>33763</v>
      </c>
      <c r="BB1813" s="31" t="s">
        <v>8071</v>
      </c>
      <c r="BC1813" s="31"/>
      <c r="BD1813" s="31" t="s">
        <v>30229</v>
      </c>
      <c r="BE1813" s="31" t="s">
        <v>7968</v>
      </c>
      <c r="BF1813" s="31" t="s">
        <v>4645</v>
      </c>
      <c r="BG1813" s="31"/>
      <c r="BH1813" s="31"/>
      <c r="BI1813" s="31"/>
      <c r="BJ1813" s="31" t="s">
        <v>23661</v>
      </c>
      <c r="BK1813" s="31" t="str">
        <f t="shared" si="271"/>
        <v>II/d</v>
      </c>
      <c r="BL1813" s="31" t="s">
        <v>8078</v>
      </c>
      <c r="BM1813" s="31"/>
      <c r="BN1813" s="31"/>
      <c r="BO1813" s="31"/>
      <c r="BP1813" s="31" t="s">
        <v>1498</v>
      </c>
      <c r="BQ1813" s="31"/>
      <c r="BR1813" s="31"/>
      <c r="BS1813" s="31"/>
      <c r="BT1813" s="31" t="s">
        <v>1172</v>
      </c>
      <c r="BU1813" s="31" t="s">
        <v>3521</v>
      </c>
      <c r="BV1813" s="31" t="s">
        <v>6930</v>
      </c>
      <c r="BW1813" s="31">
        <f t="shared" ca="1" si="268"/>
        <v>28</v>
      </c>
      <c r="BX1813" s="78">
        <f t="shared" ca="1" si="269"/>
        <v>3</v>
      </c>
      <c r="BY1813" s="31"/>
      <c r="BZ1813" s="31" t="s">
        <v>6129</v>
      </c>
      <c r="CA1813" s="31" t="s">
        <v>2483</v>
      </c>
      <c r="CB1813" s="31" t="s">
        <v>2519</v>
      </c>
      <c r="CC1813" s="31">
        <v>1</v>
      </c>
      <c r="CD1813" s="31">
        <v>1</v>
      </c>
      <c r="CE1813" s="31" t="s">
        <v>20085</v>
      </c>
      <c r="CF1813" s="31"/>
      <c r="CG1813" s="31"/>
      <c r="CH1813" s="31"/>
      <c r="CI1813" s="31"/>
      <c r="CJ1813" s="31"/>
      <c r="CK1813" s="31"/>
      <c r="CL1813" s="31"/>
      <c r="CM1813" s="31"/>
      <c r="CN1813" s="31"/>
      <c r="CO1813" s="31"/>
      <c r="CP1813" s="31"/>
      <c r="CQ1813" s="31"/>
      <c r="CR1813" s="31">
        <v>1036</v>
      </c>
      <c r="CS1813" s="31"/>
      <c r="CT1813" s="31"/>
      <c r="CU1813" s="31"/>
      <c r="CV1813" s="31"/>
      <c r="CW1813" s="31"/>
      <c r="CX1813" s="31"/>
      <c r="CY1813" s="31"/>
      <c r="CZ1813" s="31"/>
      <c r="DA1813" s="31"/>
      <c r="DB1813" s="31"/>
      <c r="DC1813" s="31"/>
      <c r="DD1813" s="31"/>
      <c r="DE1813" s="31"/>
      <c r="DF1813" s="31"/>
      <c r="DG1813" s="31"/>
      <c r="DH1813" s="31"/>
      <c r="DI1813" s="31"/>
      <c r="DJ1813" s="31"/>
      <c r="DK1813" s="31"/>
      <c r="DL1813" s="31"/>
      <c r="DM1813" s="38" t="s">
        <v>9883</v>
      </c>
      <c r="DN1813" s="38"/>
      <c r="DO1813" s="35" t="s">
        <v>31519</v>
      </c>
      <c r="DP1813" s="31" t="s">
        <v>12545</v>
      </c>
      <c r="DQ1813" s="31" t="s">
        <v>31520</v>
      </c>
      <c r="DR1813" s="31"/>
      <c r="DS1813" s="31" t="s">
        <v>27512</v>
      </c>
      <c r="DT1813" s="31" t="s">
        <v>38172</v>
      </c>
      <c r="DU1813" s="31">
        <v>3</v>
      </c>
      <c r="DV1813" s="31" t="s">
        <v>32167</v>
      </c>
      <c r="DW1813" s="31"/>
      <c r="DX1813" s="31"/>
      <c r="DY1813" s="31"/>
      <c r="DZ1813" s="31"/>
      <c r="EA1813" s="31"/>
      <c r="EB1813" s="31">
        <v>0</v>
      </c>
      <c r="EC1813" s="31" t="s">
        <v>40170</v>
      </c>
      <c r="ED1813" s="31" t="s">
        <v>41101</v>
      </c>
      <c r="EE1813" s="31"/>
      <c r="EF1813" s="31"/>
      <c r="EG1813" s="31"/>
      <c r="EH1813" s="31"/>
      <c r="EI1813" s="31"/>
      <c r="EJ1813" s="31"/>
    </row>
    <row r="1814" spans="1:140" ht="23.25" customHeight="1">
      <c r="A1814" s="25">
        <v>1812</v>
      </c>
      <c r="B1814" s="30" t="s">
        <v>21234</v>
      </c>
      <c r="C1814" s="31" t="s">
        <v>2885</v>
      </c>
      <c r="D1814" s="30" t="s">
        <v>16587</v>
      </c>
      <c r="E1814" s="30"/>
      <c r="F1814" s="30" t="s">
        <v>36262</v>
      </c>
      <c r="G1814" s="31">
        <f t="shared" si="263"/>
        <v>58</v>
      </c>
      <c r="H1814" s="72">
        <f t="shared" si="264"/>
        <v>51683</v>
      </c>
      <c r="I1814" s="30" t="s">
        <v>35366</v>
      </c>
      <c r="J1814" s="30" t="s">
        <v>34085</v>
      </c>
      <c r="K1814" s="30" t="s">
        <v>34083</v>
      </c>
      <c r="L1814" s="31" t="s">
        <v>16726</v>
      </c>
      <c r="M1814" s="31" t="s">
        <v>3186</v>
      </c>
      <c r="N1814" s="31" t="s">
        <v>5865</v>
      </c>
      <c r="O1814" s="31" t="s">
        <v>5117</v>
      </c>
      <c r="P1814" s="31" t="s">
        <v>3738</v>
      </c>
      <c r="Q1814" s="31"/>
      <c r="R1814" s="31"/>
      <c r="S1814" s="31"/>
      <c r="T1814" s="31"/>
      <c r="U1814" s="31" t="s">
        <v>2087</v>
      </c>
      <c r="V1814" s="31"/>
      <c r="W1814" s="31" t="s">
        <v>6910</v>
      </c>
      <c r="X1814" s="31" t="s">
        <v>5547</v>
      </c>
      <c r="Y1814" s="31" t="e">
        <f t="shared" ca="1" si="265"/>
        <v>#VALUE!</v>
      </c>
      <c r="Z1814" s="31" t="e">
        <f t="shared" ca="1" si="266"/>
        <v>#VALUE!</v>
      </c>
      <c r="AA1814" s="31"/>
      <c r="AB1814" s="31" t="s">
        <v>11155</v>
      </c>
      <c r="AC1814" s="31" t="s">
        <v>34153</v>
      </c>
      <c r="AD1814" s="31" t="s">
        <v>34194</v>
      </c>
      <c r="AE1814" s="31"/>
      <c r="AF1814" s="31" t="s">
        <v>24700</v>
      </c>
      <c r="AG1814" s="31" t="s">
        <v>7895</v>
      </c>
      <c r="AH1814" s="31" t="s">
        <v>7895</v>
      </c>
      <c r="AI1814" s="31" t="s">
        <v>908</v>
      </c>
      <c r="AJ1814" s="31" t="s">
        <v>1890</v>
      </c>
      <c r="AK1814" s="31"/>
      <c r="AL1814" s="31">
        <v>38439</v>
      </c>
      <c r="AM1814" s="31" t="s">
        <v>1891</v>
      </c>
      <c r="AN1814" s="31"/>
      <c r="AO1814" s="31"/>
      <c r="AP1814" s="31" t="s">
        <v>33725</v>
      </c>
      <c r="AQ1814" s="31" t="s">
        <v>25950</v>
      </c>
      <c r="AR1814" s="31" t="s">
        <v>34148</v>
      </c>
      <c r="AS1814" s="31" t="s">
        <v>34148</v>
      </c>
      <c r="AT1814" s="31" t="str">
        <f>_xlfn.IFNA(VLOOKUP(D1814,'[1]5. 1 Mei 2022'!$C$7:$F$60,4,FALSE),"")</f>
        <v/>
      </c>
      <c r="AU1814" s="31"/>
      <c r="AV1814" s="31" t="s">
        <v>4214</v>
      </c>
      <c r="AW1814" s="31" t="s">
        <v>25950</v>
      </c>
      <c r="AX1814" s="29">
        <f t="shared" si="272"/>
        <v>45887</v>
      </c>
      <c r="AY1814" s="31" t="s">
        <v>26340</v>
      </c>
      <c r="AZ1814" s="31" t="s">
        <v>26343</v>
      </c>
      <c r="BA1814" s="30" t="s">
        <v>33725</v>
      </c>
      <c r="BB1814" s="31"/>
      <c r="BC1814" s="31"/>
      <c r="BD1814" s="31" t="s">
        <v>23497</v>
      </c>
      <c r="BE1814" s="31" t="s">
        <v>7968</v>
      </c>
      <c r="BF1814" s="31" t="s">
        <v>4214</v>
      </c>
      <c r="BG1814" s="31"/>
      <c r="BH1814" s="31"/>
      <c r="BI1814" s="31"/>
      <c r="BJ1814" s="31">
        <v>0</v>
      </c>
      <c r="BK1814" s="31" t="str">
        <f t="shared" si="271"/>
        <v>II/c</v>
      </c>
      <c r="BL1814" s="31"/>
      <c r="BM1814" s="31"/>
      <c r="BN1814" s="31"/>
      <c r="BO1814" s="31"/>
      <c r="BP1814" s="31" t="s">
        <v>1498</v>
      </c>
      <c r="BQ1814" s="31"/>
      <c r="BR1814" s="31"/>
      <c r="BS1814" s="31"/>
      <c r="BT1814" s="31"/>
      <c r="BU1814" s="31"/>
      <c r="BV1814" s="31" t="s">
        <v>6736</v>
      </c>
      <c r="BW1814" s="31">
        <f t="shared" ca="1" si="268"/>
        <v>17</v>
      </c>
      <c r="BX1814" s="78">
        <f t="shared" ca="1" si="269"/>
        <v>3</v>
      </c>
      <c r="BY1814" s="31" t="s">
        <v>3738</v>
      </c>
      <c r="BZ1814" s="31"/>
      <c r="CA1814" s="31" t="s">
        <v>2483</v>
      </c>
      <c r="CB1814" s="31" t="s">
        <v>2519</v>
      </c>
      <c r="CC1814" s="31" t="s">
        <v>1498</v>
      </c>
      <c r="CD1814" s="31">
        <v>1</v>
      </c>
      <c r="CE1814" s="31" t="s">
        <v>20085</v>
      </c>
      <c r="CF1814" s="31"/>
      <c r="CG1814" s="31"/>
      <c r="CH1814" s="31"/>
      <c r="CI1814" s="31"/>
      <c r="CJ1814" s="31"/>
      <c r="CK1814" s="31"/>
      <c r="CL1814" s="31"/>
      <c r="CM1814" s="31"/>
      <c r="CN1814" s="31"/>
      <c r="CO1814" s="31"/>
      <c r="CP1814" s="31"/>
      <c r="CQ1814" s="31"/>
      <c r="CR1814" s="31">
        <v>1228</v>
      </c>
      <c r="CS1814" s="31" t="s">
        <v>10109</v>
      </c>
      <c r="CT1814" s="31" t="s">
        <v>10105</v>
      </c>
      <c r="CU1814" s="31" t="s">
        <v>10106</v>
      </c>
      <c r="CV1814" s="31" t="s">
        <v>15765</v>
      </c>
      <c r="CW1814" s="31" t="s">
        <v>15584</v>
      </c>
      <c r="CX1814" s="31" t="s">
        <v>2261</v>
      </c>
      <c r="CY1814" s="31"/>
      <c r="CZ1814" s="31"/>
      <c r="DA1814" s="31"/>
      <c r="DB1814" s="31"/>
      <c r="DC1814" s="31"/>
      <c r="DD1814" s="31"/>
      <c r="DE1814" s="31"/>
      <c r="DF1814" s="31"/>
      <c r="DG1814" s="31"/>
      <c r="DH1814" s="31"/>
      <c r="DI1814" s="31"/>
      <c r="DJ1814" s="31"/>
      <c r="DK1814" s="31"/>
      <c r="DL1814" s="31"/>
      <c r="DM1814" s="38" t="s">
        <v>8956</v>
      </c>
      <c r="DN1814" s="38"/>
      <c r="DO1814" s="35" t="s">
        <v>10633</v>
      </c>
      <c r="DP1814" s="31" t="s">
        <v>10832</v>
      </c>
      <c r="DQ1814" s="31" t="s">
        <v>6052</v>
      </c>
      <c r="DR1814" s="31"/>
      <c r="DS1814" s="31" t="s">
        <v>26653</v>
      </c>
      <c r="DT1814" s="31" t="s">
        <v>27976</v>
      </c>
      <c r="DU1814" s="31">
        <v>3</v>
      </c>
      <c r="DV1814" s="31" t="s">
        <v>32167</v>
      </c>
      <c r="DW1814" s="31"/>
      <c r="DX1814" s="31"/>
      <c r="DY1814" s="31"/>
      <c r="DZ1814" s="31"/>
      <c r="EA1814" s="31"/>
      <c r="EB1814" s="31">
        <v>0</v>
      </c>
      <c r="EC1814" s="31" t="s">
        <v>40170</v>
      </c>
      <c r="ED1814" s="31" t="s">
        <v>41101</v>
      </c>
      <c r="EE1814" s="31"/>
      <c r="EF1814" s="31"/>
      <c r="EG1814" s="31"/>
      <c r="EH1814" s="31"/>
      <c r="EI1814" s="31"/>
      <c r="EJ1814" s="31"/>
    </row>
    <row r="1815" spans="1:140" ht="23.25" customHeight="1">
      <c r="A1815" s="25">
        <v>1813</v>
      </c>
      <c r="B1815" s="30" t="s">
        <v>24319</v>
      </c>
      <c r="C1815" s="31" t="s">
        <v>1905</v>
      </c>
      <c r="D1815" s="30" t="s">
        <v>16665</v>
      </c>
      <c r="E1815" s="30"/>
      <c r="F1815" s="30" t="s">
        <v>36262</v>
      </c>
      <c r="G1815" s="31">
        <f t="shared" si="263"/>
        <v>58</v>
      </c>
      <c r="H1815" s="72">
        <f t="shared" si="264"/>
        <v>53509</v>
      </c>
      <c r="I1815" s="30" t="s">
        <v>35367</v>
      </c>
      <c r="J1815" s="30" t="s">
        <v>34085</v>
      </c>
      <c r="K1815" s="30" t="s">
        <v>34083</v>
      </c>
      <c r="L1815" s="31" t="s">
        <v>16726</v>
      </c>
      <c r="M1815" s="31" t="s">
        <v>3186</v>
      </c>
      <c r="N1815" s="31" t="s">
        <v>5865</v>
      </c>
      <c r="O1815" s="31" t="s">
        <v>5117</v>
      </c>
      <c r="P1815" s="31" t="s">
        <v>3738</v>
      </c>
      <c r="Q1815" s="31"/>
      <c r="R1815" s="31"/>
      <c r="S1815" s="31"/>
      <c r="T1815" s="31"/>
      <c r="U1815" s="31" t="s">
        <v>2717</v>
      </c>
      <c r="V1815" s="31"/>
      <c r="W1815" s="31" t="s">
        <v>6910</v>
      </c>
      <c r="X1815" s="31" t="s">
        <v>4807</v>
      </c>
      <c r="Y1815" s="31" t="e">
        <f t="shared" ca="1" si="265"/>
        <v>#VALUE!</v>
      </c>
      <c r="Z1815" s="31" t="e">
        <f t="shared" ca="1" si="266"/>
        <v>#VALUE!</v>
      </c>
      <c r="AA1815" s="31"/>
      <c r="AB1815" s="31" t="s">
        <v>11144</v>
      </c>
      <c r="AC1815" s="31" t="s">
        <v>34145</v>
      </c>
      <c r="AD1815" s="31" t="s">
        <v>34145</v>
      </c>
      <c r="AE1815" s="31"/>
      <c r="AF1815" s="31" t="s">
        <v>24701</v>
      </c>
      <c r="AG1815" s="31" t="s">
        <v>4322</v>
      </c>
      <c r="AH1815" s="31" t="s">
        <v>4322</v>
      </c>
      <c r="AI1815" s="31" t="s">
        <v>908</v>
      </c>
      <c r="AJ1815" s="31" t="s">
        <v>7406</v>
      </c>
      <c r="AK1815" s="31">
        <v>218881</v>
      </c>
      <c r="AL1815" s="31" t="s">
        <v>3587</v>
      </c>
      <c r="AM1815" s="31" t="s">
        <v>2772</v>
      </c>
      <c r="AN1815" s="31"/>
      <c r="AO1815" s="31"/>
      <c r="AP1815" s="31" t="s">
        <v>18118</v>
      </c>
      <c r="AQ1815" s="31" t="s">
        <v>31614</v>
      </c>
      <c r="AR1815" s="31" t="s">
        <v>34145</v>
      </c>
      <c r="AS1815" s="31" t="s">
        <v>34145</v>
      </c>
      <c r="AT1815" s="31" t="str">
        <f>_xlfn.IFNA(VLOOKUP(D1815,'[1]5. 1 Mei 2022'!$C$7:$F$60,4,FALSE),"")</f>
        <v/>
      </c>
      <c r="AU1815" s="31"/>
      <c r="AV1815" s="31" t="s">
        <v>20034</v>
      </c>
      <c r="AW1815" s="31" t="s">
        <v>31614</v>
      </c>
      <c r="AX1815" s="29">
        <f t="shared" si="272"/>
        <v>46348</v>
      </c>
      <c r="AY1815" s="31" t="s">
        <v>26346</v>
      </c>
      <c r="AZ1815" s="31" t="s">
        <v>2622</v>
      </c>
      <c r="BA1815" s="30" t="s">
        <v>18118</v>
      </c>
      <c r="BB1815" s="31" t="s">
        <v>8027</v>
      </c>
      <c r="BC1815" s="31"/>
      <c r="BD1815" s="31" t="s">
        <v>7980</v>
      </c>
      <c r="BE1815" s="31" t="s">
        <v>7969</v>
      </c>
      <c r="BF1815" s="31" t="s">
        <v>20034</v>
      </c>
      <c r="BG1815" s="31"/>
      <c r="BH1815" s="31"/>
      <c r="BI1815" s="31"/>
      <c r="BJ1815" s="31">
        <v>0</v>
      </c>
      <c r="BK1815" s="31" t="str">
        <f t="shared" si="271"/>
        <v>II/c</v>
      </c>
      <c r="BL1815" s="31"/>
      <c r="BM1815" s="31"/>
      <c r="BN1815" s="31"/>
      <c r="BO1815" s="31"/>
      <c r="BP1815" s="31"/>
      <c r="BQ1815" s="31"/>
      <c r="BR1815" s="31"/>
      <c r="BS1815" s="31"/>
      <c r="BT1815" s="31"/>
      <c r="BU1815" s="31"/>
      <c r="BV1815" s="31" t="s">
        <v>717</v>
      </c>
      <c r="BW1815" s="31">
        <f t="shared" ca="1" si="268"/>
        <v>12</v>
      </c>
      <c r="BX1815" s="78">
        <f t="shared" ca="1" si="269"/>
        <v>3</v>
      </c>
      <c r="BY1815" s="31" t="s">
        <v>3738</v>
      </c>
      <c r="BZ1815" s="31"/>
      <c r="CA1815" s="31" t="s">
        <v>2483</v>
      </c>
      <c r="CB1815" s="31" t="s">
        <v>2406</v>
      </c>
      <c r="CC1815" s="31" t="s">
        <v>1498</v>
      </c>
      <c r="CD1815" s="31" t="s">
        <v>1498</v>
      </c>
      <c r="CE1815" s="31" t="s">
        <v>20085</v>
      </c>
      <c r="CF1815" s="31"/>
      <c r="CG1815" s="31"/>
      <c r="CH1815" s="31"/>
      <c r="CI1815" s="31"/>
      <c r="CJ1815" s="31"/>
      <c r="CK1815" s="31"/>
      <c r="CL1815" s="31" t="s">
        <v>23314</v>
      </c>
      <c r="CM1815" s="31" t="s">
        <v>22056</v>
      </c>
      <c r="CN1815" s="31">
        <v>123</v>
      </c>
      <c r="CO1815" s="31" t="s">
        <v>25740</v>
      </c>
      <c r="CP1815" s="31" t="s">
        <v>22056</v>
      </c>
      <c r="CQ1815" s="31">
        <v>123</v>
      </c>
      <c r="CR1815" s="31">
        <v>4583</v>
      </c>
      <c r="CS1815" s="31" t="s">
        <v>18417</v>
      </c>
      <c r="CT1815" s="31" t="s">
        <v>18418</v>
      </c>
      <c r="CU1815" s="31" t="s">
        <v>4327</v>
      </c>
      <c r="CV1815" s="31" t="s">
        <v>17262</v>
      </c>
      <c r="CW1815" s="31" t="s">
        <v>17265</v>
      </c>
      <c r="CX1815" s="31" t="s">
        <v>17264</v>
      </c>
      <c r="CY1815" s="31"/>
      <c r="CZ1815" s="31"/>
      <c r="DA1815" s="31"/>
      <c r="DB1815" s="31" t="s">
        <v>15747</v>
      </c>
      <c r="DC1815" s="31" t="s">
        <v>15752</v>
      </c>
      <c r="DD1815" s="31" t="s">
        <v>15746</v>
      </c>
      <c r="DE1815" s="31"/>
      <c r="DF1815" s="31"/>
      <c r="DG1815" s="31"/>
      <c r="DH1815" s="31"/>
      <c r="DI1815" s="31" t="s">
        <v>24822</v>
      </c>
      <c r="DJ1815" s="31" t="s">
        <v>24823</v>
      </c>
      <c r="DK1815" s="31"/>
      <c r="DL1815" s="31"/>
      <c r="DM1815" s="38" t="s">
        <v>9426</v>
      </c>
      <c r="DN1815" s="38"/>
      <c r="DO1815" s="35" t="s">
        <v>10688</v>
      </c>
      <c r="DP1815" s="31" t="s">
        <v>10883</v>
      </c>
      <c r="DQ1815" s="31" t="s">
        <v>2178</v>
      </c>
      <c r="DR1815" s="31"/>
      <c r="DS1815" s="31" t="s">
        <v>27066</v>
      </c>
      <c r="DT1815" s="31" t="s">
        <v>28109</v>
      </c>
      <c r="DU1815" s="31">
        <v>3</v>
      </c>
      <c r="DV1815" s="31" t="s">
        <v>32167</v>
      </c>
      <c r="DW1815" s="31" t="s">
        <v>2963</v>
      </c>
      <c r="DX1815" s="31" t="s">
        <v>2963</v>
      </c>
      <c r="DY1815" s="31" t="s">
        <v>34460</v>
      </c>
      <c r="DZ1815" s="29">
        <v>44771</v>
      </c>
      <c r="EA1815" s="29">
        <v>45832</v>
      </c>
      <c r="EB1815" s="31">
        <v>0</v>
      </c>
      <c r="EC1815" s="31" t="s">
        <v>40168</v>
      </c>
      <c r="ED1815" s="31" t="s">
        <v>41101</v>
      </c>
      <c r="EE1815" s="31"/>
      <c r="EF1815" s="31"/>
      <c r="EG1815" s="31"/>
      <c r="EH1815" s="31"/>
      <c r="EI1815" s="31"/>
      <c r="EJ1815" s="31"/>
    </row>
    <row r="1816" spans="1:140" ht="23.25" customHeight="1">
      <c r="A1816" s="25">
        <v>1814</v>
      </c>
      <c r="B1816" s="30" t="s">
        <v>7906</v>
      </c>
      <c r="C1816" s="31" t="s">
        <v>3579</v>
      </c>
      <c r="D1816" s="30" t="s">
        <v>17398</v>
      </c>
      <c r="E1816" s="30"/>
      <c r="F1816" s="30" t="s">
        <v>36262</v>
      </c>
      <c r="G1816" s="31">
        <f t="shared" si="263"/>
        <v>58</v>
      </c>
      <c r="H1816" s="72">
        <f t="shared" si="264"/>
        <v>51592</v>
      </c>
      <c r="I1816" s="30" t="s">
        <v>35368</v>
      </c>
      <c r="J1816" s="30" t="s">
        <v>34085</v>
      </c>
      <c r="K1816" s="30" t="s">
        <v>34083</v>
      </c>
      <c r="L1816" s="31" t="s">
        <v>16726</v>
      </c>
      <c r="M1816" s="31" t="s">
        <v>6378</v>
      </c>
      <c r="N1816" s="31" t="s">
        <v>7551</v>
      </c>
      <c r="O1816" s="31" t="s">
        <v>6326</v>
      </c>
      <c r="P1816" s="31" t="s">
        <v>11676</v>
      </c>
      <c r="Q1816" s="31"/>
      <c r="R1816" s="31"/>
      <c r="S1816" s="31"/>
      <c r="T1816" s="31"/>
      <c r="U1816" s="31" t="s">
        <v>5948</v>
      </c>
      <c r="V1816" s="31"/>
      <c r="W1816" s="31" t="s">
        <v>6910</v>
      </c>
      <c r="X1816" s="31" t="s">
        <v>4832</v>
      </c>
      <c r="Y1816" s="31" t="e">
        <f t="shared" ca="1" si="265"/>
        <v>#VALUE!</v>
      </c>
      <c r="Z1816" s="31" t="e">
        <f t="shared" ca="1" si="266"/>
        <v>#VALUE!</v>
      </c>
      <c r="AA1816" s="31"/>
      <c r="AB1816" s="31" t="s">
        <v>1720</v>
      </c>
      <c r="AC1816" s="31" t="s">
        <v>34153</v>
      </c>
      <c r="AD1816" s="31" t="s">
        <v>34194</v>
      </c>
      <c r="AE1816" s="31"/>
      <c r="AF1816" s="31" t="s">
        <v>24700</v>
      </c>
      <c r="AG1816" s="31" t="s">
        <v>7895</v>
      </c>
      <c r="AH1816" s="31" t="s">
        <v>7895</v>
      </c>
      <c r="AI1816" s="31" t="s">
        <v>40277</v>
      </c>
      <c r="AJ1816" s="31">
        <v>3994</v>
      </c>
      <c r="AK1816" s="31" t="s">
        <v>1191</v>
      </c>
      <c r="AL1816" s="31">
        <v>38182</v>
      </c>
      <c r="AM1816" s="31" t="s">
        <v>1192</v>
      </c>
      <c r="AN1816" s="31"/>
      <c r="AO1816" s="31"/>
      <c r="AP1816" s="31" t="s">
        <v>2451</v>
      </c>
      <c r="AQ1816" s="31"/>
      <c r="AR1816" s="31" t="s">
        <v>34148</v>
      </c>
      <c r="AS1816" s="31" t="s">
        <v>34148</v>
      </c>
      <c r="AT1816" s="31" t="str">
        <f>_xlfn.IFNA(VLOOKUP(D1816,'[1]5. 1 Mei 2022'!$C$7:$F$60,4,FALSE),"")</f>
        <v/>
      </c>
      <c r="AU1816" s="31"/>
      <c r="AV1816" s="31" t="s">
        <v>6580</v>
      </c>
      <c r="AW1816" s="31"/>
      <c r="AX1816" s="29">
        <f t="shared" si="272"/>
        <v>1903</v>
      </c>
      <c r="AY1816" s="31" t="s">
        <v>26346</v>
      </c>
      <c r="AZ1816" s="31" t="s">
        <v>533</v>
      </c>
      <c r="BA1816" s="30" t="s">
        <v>2451</v>
      </c>
      <c r="BB1816" s="31"/>
      <c r="BC1816" s="31"/>
      <c r="BD1816" s="31" t="s">
        <v>30232</v>
      </c>
      <c r="BE1816" s="31" t="s">
        <v>7968</v>
      </c>
      <c r="BF1816" s="31" t="s">
        <v>17399</v>
      </c>
      <c r="BG1816" s="31"/>
      <c r="BH1816" s="31"/>
      <c r="BI1816" s="31"/>
      <c r="BJ1816" s="31">
        <v>0</v>
      </c>
      <c r="BK1816" s="31" t="str">
        <f t="shared" si="271"/>
        <v>II/a</v>
      </c>
      <c r="BL1816" s="31"/>
      <c r="BM1816" s="31"/>
      <c r="BN1816" s="31"/>
      <c r="BO1816" s="31"/>
      <c r="BP1816" s="31" t="s">
        <v>1498</v>
      </c>
      <c r="BQ1816" s="31"/>
      <c r="BR1816" s="31"/>
      <c r="BS1816" s="31"/>
      <c r="BT1816" s="31"/>
      <c r="BU1816" s="31"/>
      <c r="BV1816" s="31" t="s">
        <v>7211</v>
      </c>
      <c r="BW1816" s="31">
        <f t="shared" ca="1" si="268"/>
        <v>16</v>
      </c>
      <c r="BX1816" s="78">
        <f t="shared" ca="1" si="269"/>
        <v>3</v>
      </c>
      <c r="BY1816" s="31" t="s">
        <v>11676</v>
      </c>
      <c r="BZ1816" s="31"/>
      <c r="CA1816" s="31" t="s">
        <v>2483</v>
      </c>
      <c r="CB1816" s="31" t="s">
        <v>2519</v>
      </c>
      <c r="CC1816" s="31">
        <v>1</v>
      </c>
      <c r="CD1816" s="31">
        <v>1</v>
      </c>
      <c r="CE1816" s="31" t="s">
        <v>20085</v>
      </c>
      <c r="CF1816" s="31"/>
      <c r="CG1816" s="31"/>
      <c r="CH1816" s="31"/>
      <c r="CI1816" s="31"/>
      <c r="CJ1816" s="31"/>
      <c r="CK1816" s="31"/>
      <c r="CL1816" s="31"/>
      <c r="CM1816" s="31"/>
      <c r="CN1816" s="31"/>
      <c r="CO1816" s="31"/>
      <c r="CP1816" s="31"/>
      <c r="CQ1816" s="31"/>
      <c r="CR1816" s="31">
        <v>5300</v>
      </c>
      <c r="CS1816" s="31"/>
      <c r="CT1816" s="31"/>
      <c r="CU1816" s="31"/>
      <c r="CV1816" s="31"/>
      <c r="CW1816" s="31"/>
      <c r="CX1816" s="31"/>
      <c r="CY1816" s="31"/>
      <c r="CZ1816" s="31"/>
      <c r="DA1816" s="31"/>
      <c r="DB1816" s="31"/>
      <c r="DC1816" s="31"/>
      <c r="DD1816" s="31"/>
      <c r="DE1816" s="31"/>
      <c r="DF1816" s="31"/>
      <c r="DG1816" s="31"/>
      <c r="DH1816" s="31"/>
      <c r="DI1816" s="31"/>
      <c r="DJ1816" s="31"/>
      <c r="DK1816" s="31"/>
      <c r="DL1816" s="31"/>
      <c r="DM1816" s="38" t="s">
        <v>10010</v>
      </c>
      <c r="DN1816" s="38"/>
      <c r="DO1816" s="35" t="s">
        <v>10802</v>
      </c>
      <c r="DP1816" s="31" t="s">
        <v>10990</v>
      </c>
      <c r="DQ1816" s="31" t="s">
        <v>11115</v>
      </c>
      <c r="DR1816" s="31"/>
      <c r="DS1816" s="31" t="s">
        <v>27642</v>
      </c>
      <c r="DT1816" s="31"/>
      <c r="DU1816" s="31">
        <v>2</v>
      </c>
      <c r="DV1816" s="31" t="s">
        <v>32165</v>
      </c>
      <c r="DW1816" s="31"/>
      <c r="DX1816" s="31"/>
      <c r="DY1816" s="31"/>
      <c r="DZ1816" s="31"/>
      <c r="EA1816" s="31"/>
      <c r="EB1816" s="31">
        <v>0</v>
      </c>
      <c r="EC1816" s="31" t="s">
        <v>39747</v>
      </c>
      <c r="ED1816" s="31" t="s">
        <v>41101</v>
      </c>
      <c r="EE1816" s="31"/>
      <c r="EF1816" s="31"/>
      <c r="EG1816" s="31"/>
      <c r="EH1816" s="31"/>
      <c r="EI1816" s="31"/>
      <c r="EJ1816" s="31"/>
    </row>
    <row r="1817" spans="1:140" ht="23.25" customHeight="1">
      <c r="A1817" s="25">
        <v>1815</v>
      </c>
      <c r="B1817" s="30" t="s">
        <v>22815</v>
      </c>
      <c r="C1817" s="31">
        <v>140373119</v>
      </c>
      <c r="D1817" s="30" t="s">
        <v>34072</v>
      </c>
      <c r="E1817" s="30"/>
      <c r="F1817" s="30" t="s">
        <v>36262</v>
      </c>
      <c r="G1817" s="31">
        <f t="shared" si="263"/>
        <v>58</v>
      </c>
      <c r="H1817" s="72">
        <f t="shared" si="264"/>
        <v>48427</v>
      </c>
      <c r="I1817" s="30"/>
      <c r="J1817" s="30" t="s">
        <v>34084</v>
      </c>
      <c r="K1817" s="30" t="s">
        <v>4318</v>
      </c>
      <c r="L1817" s="31" t="s">
        <v>4318</v>
      </c>
      <c r="M1817" s="31" t="s">
        <v>3186</v>
      </c>
      <c r="N1817" s="31" t="s">
        <v>4008</v>
      </c>
      <c r="O1817" s="31" t="s">
        <v>4320</v>
      </c>
      <c r="P1817" s="31" t="s">
        <v>21723</v>
      </c>
      <c r="Q1817" s="31"/>
      <c r="R1817" s="31">
        <v>21</v>
      </c>
      <c r="S1817" s="31">
        <v>0</v>
      </c>
      <c r="T1817" s="31"/>
      <c r="U1817" s="31">
        <v>639</v>
      </c>
      <c r="V1817" s="31" t="s">
        <v>2486</v>
      </c>
      <c r="W1817" s="31" t="s">
        <v>6910</v>
      </c>
      <c r="X1817" s="31" t="s">
        <v>4337</v>
      </c>
      <c r="Y1817" s="31">
        <f t="shared" ca="1" si="265"/>
        <v>49</v>
      </c>
      <c r="Z1817" s="31" t="str">
        <f t="shared" ca="1" si="266"/>
        <v>46-58</v>
      </c>
      <c r="AA1817" s="31"/>
      <c r="AB1817" s="31" t="s">
        <v>10493</v>
      </c>
      <c r="AC1817" s="31" t="s">
        <v>34153</v>
      </c>
      <c r="AD1817" s="31" t="s">
        <v>34194</v>
      </c>
      <c r="AE1817" s="31"/>
      <c r="AF1817" s="31" t="s">
        <v>24700</v>
      </c>
      <c r="AG1817" s="31" t="s">
        <v>7895</v>
      </c>
      <c r="AH1817" s="31" t="s">
        <v>7895</v>
      </c>
      <c r="AI1817" s="31" t="s">
        <v>728</v>
      </c>
      <c r="AJ1817" s="31"/>
      <c r="AK1817" s="31"/>
      <c r="AL1817" s="31"/>
      <c r="AM1817" s="31"/>
      <c r="AN1817" s="31"/>
      <c r="AO1817" s="31"/>
      <c r="AP1817" s="31" t="s">
        <v>33014</v>
      </c>
      <c r="AQ1817" s="31" t="s">
        <v>13747</v>
      </c>
      <c r="AR1817" s="31" t="s">
        <v>34148</v>
      </c>
      <c r="AS1817" s="31" t="s">
        <v>34148</v>
      </c>
      <c r="AT1817" s="31" t="str">
        <f>_xlfn.IFNA(VLOOKUP(D1817,'[1]5. 1 Mei 2022'!$C$7:$F$60,4,FALSE),"")</f>
        <v/>
      </c>
      <c r="AU1817" s="31"/>
      <c r="AV1817" s="31" t="s">
        <v>6186</v>
      </c>
      <c r="AW1817" s="31" t="s">
        <v>13747</v>
      </c>
      <c r="AX1817" s="29">
        <f t="shared" si="272"/>
        <v>44017</v>
      </c>
      <c r="AY1817" s="31" t="s">
        <v>26346</v>
      </c>
      <c r="AZ1817" s="31" t="s">
        <v>33016</v>
      </c>
      <c r="BA1817" s="30" t="s">
        <v>33014</v>
      </c>
      <c r="BB1817" s="31"/>
      <c r="BC1817" s="31"/>
      <c r="BD1817" s="31" t="s">
        <v>21142</v>
      </c>
      <c r="BE1817" s="31" t="s">
        <v>7968</v>
      </c>
      <c r="BF1817" s="31" t="s">
        <v>5449</v>
      </c>
      <c r="BG1817" s="31"/>
      <c r="BH1817" s="31"/>
      <c r="BI1817" s="31"/>
      <c r="BJ1817" s="31" t="s">
        <v>5449</v>
      </c>
      <c r="BK1817" s="31" t="str">
        <f t="shared" si="271"/>
        <v>III/c</v>
      </c>
      <c r="BL1817" s="31" t="s">
        <v>8078</v>
      </c>
      <c r="BM1817" s="31"/>
      <c r="BN1817" s="31"/>
      <c r="BO1817" s="31"/>
      <c r="BP1817" s="31" t="s">
        <v>1498</v>
      </c>
      <c r="BQ1817" s="31"/>
      <c r="BR1817" s="31"/>
      <c r="BS1817" s="31"/>
      <c r="BT1817" s="31" t="s">
        <v>4277</v>
      </c>
      <c r="BU1817" s="31"/>
      <c r="BV1817" s="31" t="s">
        <v>5972</v>
      </c>
      <c r="BW1817" s="31">
        <f t="shared" ca="1" si="268"/>
        <v>24</v>
      </c>
      <c r="BX1817" s="78">
        <f t="shared" ca="1" si="269"/>
        <v>3</v>
      </c>
      <c r="BY1817" s="31"/>
      <c r="BZ1817" s="31"/>
      <c r="CA1817" s="31" t="s">
        <v>2483</v>
      </c>
      <c r="CB1817" s="31" t="s">
        <v>2519</v>
      </c>
      <c r="CC1817" s="31">
        <v>1</v>
      </c>
      <c r="CD1817" s="31">
        <v>1</v>
      </c>
      <c r="CE1817" s="31" t="s">
        <v>20085</v>
      </c>
      <c r="CF1817" s="31"/>
      <c r="CG1817" s="31"/>
      <c r="CH1817" s="31"/>
      <c r="CI1817" s="31"/>
      <c r="CJ1817" s="31"/>
      <c r="CK1817" s="31"/>
      <c r="CL1817" s="31"/>
      <c r="CM1817" s="31"/>
      <c r="CN1817" s="31"/>
      <c r="CO1817" s="31"/>
      <c r="CP1817" s="31"/>
      <c r="CQ1817" s="31"/>
      <c r="CR1817" s="31">
        <v>1401</v>
      </c>
      <c r="CS1817" s="31" t="s">
        <v>23923</v>
      </c>
      <c r="CT1817" s="31" t="s">
        <v>10420</v>
      </c>
      <c r="CU1817" s="31" t="s">
        <v>10421</v>
      </c>
      <c r="CV1817" s="31" t="s">
        <v>10391</v>
      </c>
      <c r="CW1817" s="31" t="s">
        <v>11153</v>
      </c>
      <c r="CX1817" s="31" t="s">
        <v>10378</v>
      </c>
      <c r="CY1817" s="31"/>
      <c r="CZ1817" s="31"/>
      <c r="DA1817" s="31"/>
      <c r="DB1817" s="31"/>
      <c r="DC1817" s="31"/>
      <c r="DD1817" s="31"/>
      <c r="DE1817" s="31"/>
      <c r="DF1817" s="31"/>
      <c r="DG1817" s="31"/>
      <c r="DH1817" s="31"/>
      <c r="DI1817" s="31"/>
      <c r="DJ1817" s="31"/>
      <c r="DK1817" s="31"/>
      <c r="DL1817" s="31"/>
      <c r="DM1817" s="38" t="s">
        <v>9008</v>
      </c>
      <c r="DN1817" s="38"/>
      <c r="DO1817" s="35">
        <v>0</v>
      </c>
      <c r="DP1817" s="31" t="s">
        <v>13363</v>
      </c>
      <c r="DQ1817" s="31" t="s">
        <v>13362</v>
      </c>
      <c r="DR1817" s="31"/>
      <c r="DS1817" s="31" t="s">
        <v>26700</v>
      </c>
      <c r="DT1817" s="31" t="s">
        <v>38173</v>
      </c>
      <c r="DU1817" s="31">
        <v>3</v>
      </c>
      <c r="DV1817" s="31" t="s">
        <v>32167</v>
      </c>
      <c r="DW1817" s="31"/>
      <c r="DX1817" s="31"/>
      <c r="DY1817" s="31"/>
      <c r="DZ1817" s="31"/>
      <c r="EA1817" s="31"/>
      <c r="EB1817" s="31">
        <v>0</v>
      </c>
      <c r="EC1817" s="31" t="s">
        <v>39747</v>
      </c>
      <c r="ED1817" s="31" t="s">
        <v>41101</v>
      </c>
      <c r="EE1817" s="31"/>
      <c r="EF1817" s="31"/>
      <c r="EG1817" s="31"/>
      <c r="EH1817" s="31"/>
      <c r="EI1817" s="31"/>
      <c r="EJ1817" s="31"/>
    </row>
    <row r="1818" spans="1:140" ht="23.25" customHeight="1">
      <c r="A1818" s="25">
        <v>1816</v>
      </c>
      <c r="B1818" s="30" t="s">
        <v>24121</v>
      </c>
      <c r="C1818" s="31">
        <v>140251021</v>
      </c>
      <c r="D1818" s="30" t="s">
        <v>1288</v>
      </c>
      <c r="E1818" s="30"/>
      <c r="F1818" s="30" t="s">
        <v>36254</v>
      </c>
      <c r="G1818" s="31">
        <f t="shared" si="263"/>
        <v>58</v>
      </c>
      <c r="H1818" s="72">
        <f t="shared" si="264"/>
        <v>45627</v>
      </c>
      <c r="I1818" s="30"/>
      <c r="J1818" s="30" t="s">
        <v>34084</v>
      </c>
      <c r="K1818" s="30" t="s">
        <v>4318</v>
      </c>
      <c r="L1818" s="31" t="s">
        <v>4318</v>
      </c>
      <c r="M1818" s="31" t="s">
        <v>3186</v>
      </c>
      <c r="N1818" s="31" t="s">
        <v>5797</v>
      </c>
      <c r="O1818" s="31" t="s">
        <v>5271</v>
      </c>
      <c r="P1818" s="31" t="s">
        <v>23973</v>
      </c>
      <c r="Q1818" s="31"/>
      <c r="R1818" s="31">
        <v>24</v>
      </c>
      <c r="S1818" s="31">
        <v>1</v>
      </c>
      <c r="T1818" s="31"/>
      <c r="U1818" s="31">
        <v>637</v>
      </c>
      <c r="V1818" s="31"/>
      <c r="W1818" s="31" t="s">
        <v>7831</v>
      </c>
      <c r="X1818" s="31" t="s">
        <v>4249</v>
      </c>
      <c r="Y1818" s="31">
        <f t="shared" ca="1" si="265"/>
        <v>57</v>
      </c>
      <c r="Z1818" s="31" t="str">
        <f t="shared" ca="1" si="266"/>
        <v>46-58</v>
      </c>
      <c r="AA1818" s="31"/>
      <c r="AB1818" s="31" t="s">
        <v>11144</v>
      </c>
      <c r="AC1818" s="31" t="s">
        <v>34145</v>
      </c>
      <c r="AD1818" s="31" t="s">
        <v>34145</v>
      </c>
      <c r="AE1818" s="31"/>
      <c r="AF1818" s="31" t="s">
        <v>24701</v>
      </c>
      <c r="AG1818" s="31" t="s">
        <v>4322</v>
      </c>
      <c r="AH1818" s="31" t="s">
        <v>4322</v>
      </c>
      <c r="AI1818" s="31" t="s">
        <v>908</v>
      </c>
      <c r="AJ1818" s="31">
        <v>2041</v>
      </c>
      <c r="AK1818" s="31" t="s">
        <v>6808</v>
      </c>
      <c r="AL1818" s="31" t="s">
        <v>6809</v>
      </c>
      <c r="AM1818" s="31" t="s">
        <v>7880</v>
      </c>
      <c r="AN1818" s="31"/>
      <c r="AO1818" s="31"/>
      <c r="AP1818" s="31" t="s">
        <v>4434</v>
      </c>
      <c r="AQ1818" s="31" t="s">
        <v>7829</v>
      </c>
      <c r="AR1818" s="31" t="s">
        <v>34145</v>
      </c>
      <c r="AS1818" s="31" t="s">
        <v>34145</v>
      </c>
      <c r="AT1818" s="31" t="str">
        <f>_xlfn.IFNA(VLOOKUP(D1818,'[1]5. 1 Mei 2022'!$C$7:$F$60,4,FALSE),"")</f>
        <v/>
      </c>
      <c r="AU1818" s="31"/>
      <c r="AV1818" s="31" t="s">
        <v>20034</v>
      </c>
      <c r="AW1818" s="31" t="s">
        <v>22698</v>
      </c>
      <c r="AX1818" s="29" t="e">
        <f t="shared" si="272"/>
        <v>#VALUE!</v>
      </c>
      <c r="AY1818" s="31" t="s">
        <v>26346</v>
      </c>
      <c r="AZ1818" s="31" t="s">
        <v>6484</v>
      </c>
      <c r="BA1818" s="30" t="s">
        <v>4434</v>
      </c>
      <c r="BB1818" s="31" t="s">
        <v>8029</v>
      </c>
      <c r="BC1818" s="31"/>
      <c r="BD1818" s="31" t="s">
        <v>1759</v>
      </c>
      <c r="BE1818" s="31" t="s">
        <v>7969</v>
      </c>
      <c r="BF1818" s="31" t="s">
        <v>20034</v>
      </c>
      <c r="BG1818" s="31" t="s">
        <v>37039</v>
      </c>
      <c r="BH1818" s="31"/>
      <c r="BI1818" s="31" t="s">
        <v>8136</v>
      </c>
      <c r="BJ1818" s="31" t="s">
        <v>3185</v>
      </c>
      <c r="BK1818" s="31" t="str">
        <f t="shared" si="271"/>
        <v>III/d</v>
      </c>
      <c r="BL1818" s="31" t="s">
        <v>8077</v>
      </c>
      <c r="BM1818" s="31"/>
      <c r="BN1818" s="31"/>
      <c r="BO1818" s="31"/>
      <c r="BP1818" s="31" t="s">
        <v>1498</v>
      </c>
      <c r="BQ1818" s="31" t="s">
        <v>3185</v>
      </c>
      <c r="BR1818" s="31" t="s">
        <v>17977</v>
      </c>
      <c r="BS1818" s="31" t="s">
        <v>24009</v>
      </c>
      <c r="BT1818" s="31" t="s">
        <v>7010</v>
      </c>
      <c r="BU1818" s="31"/>
      <c r="BV1818" s="31" t="s">
        <v>7829</v>
      </c>
      <c r="BW1818" s="31">
        <f t="shared" ca="1" si="268"/>
        <v>16</v>
      </c>
      <c r="BX1818" s="78">
        <f t="shared" ca="1" si="269"/>
        <v>1</v>
      </c>
      <c r="BY1818" s="31"/>
      <c r="BZ1818" s="31"/>
      <c r="CA1818" s="31" t="s">
        <v>2483</v>
      </c>
      <c r="CB1818" s="31" t="s">
        <v>2519</v>
      </c>
      <c r="CC1818" s="31">
        <v>2</v>
      </c>
      <c r="CD1818" s="31">
        <v>1</v>
      </c>
      <c r="CE1818" s="31" t="s">
        <v>20085</v>
      </c>
      <c r="CF1818" s="31"/>
      <c r="CG1818" s="31"/>
      <c r="CH1818" s="31"/>
      <c r="CI1818" s="31" t="s">
        <v>5058</v>
      </c>
      <c r="CJ1818" s="31"/>
      <c r="CK1818" s="31"/>
      <c r="CL1818" s="31" t="s">
        <v>28466</v>
      </c>
      <c r="CM1818" s="31" t="s">
        <v>28467</v>
      </c>
      <c r="CN1818" s="31">
        <v>124</v>
      </c>
      <c r="CO1818" s="31" t="s">
        <v>28598</v>
      </c>
      <c r="CP1818" s="31" t="s">
        <v>28467</v>
      </c>
      <c r="CQ1818" s="31">
        <v>124</v>
      </c>
      <c r="CR1818" s="31">
        <v>4105</v>
      </c>
      <c r="CS1818" s="31" t="s">
        <v>6673</v>
      </c>
      <c r="CT1818" s="31"/>
      <c r="CU1818" s="31" t="s">
        <v>6003</v>
      </c>
      <c r="CV1818" s="31" t="s">
        <v>8443</v>
      </c>
      <c r="CW1818" s="31" t="s">
        <v>8444</v>
      </c>
      <c r="CX1818" s="31" t="s">
        <v>8346</v>
      </c>
      <c r="CY1818" s="31"/>
      <c r="CZ1818" s="31"/>
      <c r="DA1818" s="31"/>
      <c r="DB1818" s="31" t="s">
        <v>15747</v>
      </c>
      <c r="DC1818" s="31" t="s">
        <v>15749</v>
      </c>
      <c r="DD1818" s="31" t="s">
        <v>15746</v>
      </c>
      <c r="DE1818" s="31"/>
      <c r="DF1818" s="31"/>
      <c r="DG1818" s="31"/>
      <c r="DH1818" s="31"/>
      <c r="DI1818" s="31"/>
      <c r="DJ1818" s="31"/>
      <c r="DK1818" s="31" t="s">
        <v>25645</v>
      </c>
      <c r="DL1818" s="31" t="s">
        <v>13888</v>
      </c>
      <c r="DM1818" s="38" t="s">
        <v>30787</v>
      </c>
      <c r="DN1818" s="38"/>
      <c r="DO1818" s="35" t="s">
        <v>20380</v>
      </c>
      <c r="DP1818" s="31" t="s">
        <v>13614</v>
      </c>
      <c r="DQ1818" s="31" t="s">
        <v>13613</v>
      </c>
      <c r="DR1818" s="31"/>
      <c r="DS1818" s="31" t="s">
        <v>26849</v>
      </c>
      <c r="DT1818" s="31" t="s">
        <v>28027</v>
      </c>
      <c r="DU1818" s="31">
        <v>3</v>
      </c>
      <c r="DV1818" s="31" t="s">
        <v>32167</v>
      </c>
      <c r="DW1818" s="31" t="s">
        <v>1759</v>
      </c>
      <c r="DX1818" s="31" t="s">
        <v>1759</v>
      </c>
      <c r="DY1818" s="31" t="s">
        <v>18148</v>
      </c>
      <c r="DZ1818" s="31" t="s">
        <v>18135</v>
      </c>
      <c r="EA1818" s="31"/>
      <c r="EB1818" s="31">
        <v>0</v>
      </c>
      <c r="EC1818" s="31" t="s">
        <v>40168</v>
      </c>
      <c r="ED1818" s="31" t="s">
        <v>41101</v>
      </c>
      <c r="EE1818" s="31"/>
      <c r="EF1818" s="31"/>
      <c r="EG1818" s="31"/>
      <c r="EH1818" s="31"/>
      <c r="EI1818" s="31"/>
      <c r="EJ1818" s="31"/>
    </row>
    <row r="1819" spans="1:140" ht="23.25" customHeight="1">
      <c r="A1819" s="25">
        <v>1817</v>
      </c>
      <c r="B1819" s="30" t="s">
        <v>2125</v>
      </c>
      <c r="C1819" s="31">
        <v>140377897</v>
      </c>
      <c r="D1819" s="30" t="s">
        <v>509</v>
      </c>
      <c r="E1819" s="30"/>
      <c r="F1819" s="30" t="s">
        <v>36262</v>
      </c>
      <c r="G1819" s="31">
        <f t="shared" si="263"/>
        <v>58</v>
      </c>
      <c r="H1819" s="72">
        <f t="shared" si="264"/>
        <v>49065</v>
      </c>
      <c r="I1819" s="30"/>
      <c r="J1819" s="30" t="s">
        <v>34084</v>
      </c>
      <c r="K1819" s="30" t="s">
        <v>4318</v>
      </c>
      <c r="L1819" s="31" t="s">
        <v>4318</v>
      </c>
      <c r="M1819" s="31" t="s">
        <v>6378</v>
      </c>
      <c r="N1819" s="31" t="s">
        <v>5863</v>
      </c>
      <c r="O1819" s="31" t="s">
        <v>2485</v>
      </c>
      <c r="P1819" s="52" t="s">
        <v>35985</v>
      </c>
      <c r="Q1819" s="31" t="s">
        <v>41882</v>
      </c>
      <c r="R1819" s="31">
        <v>25</v>
      </c>
      <c r="S1819" s="31">
        <v>3</v>
      </c>
      <c r="T1819" s="31"/>
      <c r="U1819" s="31">
        <v>1570</v>
      </c>
      <c r="V1819" s="31" t="s">
        <v>6488</v>
      </c>
      <c r="W1819" s="31" t="s">
        <v>7831</v>
      </c>
      <c r="X1819" s="31" t="s">
        <v>2295</v>
      </c>
      <c r="Y1819" s="31" t="e">
        <f t="shared" ca="1" si="265"/>
        <v>#VALUE!</v>
      </c>
      <c r="Z1819" s="31" t="e">
        <f t="shared" ca="1" si="266"/>
        <v>#VALUE!</v>
      </c>
      <c r="AA1819" s="31"/>
      <c r="AB1819" s="31" t="s">
        <v>29760</v>
      </c>
      <c r="AC1819" s="31" t="s">
        <v>34153</v>
      </c>
      <c r="AD1819" s="31" t="s">
        <v>34194</v>
      </c>
      <c r="AE1819" s="31"/>
      <c r="AF1819" s="31" t="s">
        <v>24700</v>
      </c>
      <c r="AG1819" s="31" t="s">
        <v>7895</v>
      </c>
      <c r="AH1819" s="31" t="s">
        <v>7895</v>
      </c>
      <c r="AI1819" s="31" t="s">
        <v>40277</v>
      </c>
      <c r="AJ1819" s="31" t="s">
        <v>29770</v>
      </c>
      <c r="AK1819" s="31" t="s">
        <v>29771</v>
      </c>
      <c r="AL1819" s="31" t="s">
        <v>29752</v>
      </c>
      <c r="AM1819" s="31" t="s">
        <v>29756</v>
      </c>
      <c r="AN1819" s="31"/>
      <c r="AO1819" s="31"/>
      <c r="AP1819" s="31" t="s">
        <v>33063</v>
      </c>
      <c r="AQ1819" s="31"/>
      <c r="AR1819" s="31" t="s">
        <v>34148</v>
      </c>
      <c r="AS1819" s="31" t="s">
        <v>34148</v>
      </c>
      <c r="AT1819" s="31" t="str">
        <f>_xlfn.IFNA(VLOOKUP(D1819,'[1]5. 1 Mei 2022'!$C$7:$F$60,4,FALSE),"")</f>
        <v/>
      </c>
      <c r="AU1819" s="31"/>
      <c r="AV1819" s="31" t="s">
        <v>17475</v>
      </c>
      <c r="AW1819" s="31" t="s">
        <v>19658</v>
      </c>
      <c r="AX1819" s="29" t="e">
        <f t="shared" si="272"/>
        <v>#VALUE!</v>
      </c>
      <c r="AY1819" s="31" t="s">
        <v>26344</v>
      </c>
      <c r="AZ1819" s="31" t="s">
        <v>33065</v>
      </c>
      <c r="BA1819" s="30" t="s">
        <v>33063</v>
      </c>
      <c r="BB1819" s="31"/>
      <c r="BC1819" s="31"/>
      <c r="BD1819" s="31" t="s">
        <v>7994</v>
      </c>
      <c r="BE1819" s="31" t="s">
        <v>7968</v>
      </c>
      <c r="BF1819" s="31" t="s">
        <v>17475</v>
      </c>
      <c r="BG1819" s="31"/>
      <c r="BH1819" s="31"/>
      <c r="BI1819" s="31"/>
      <c r="BJ1819" s="31" t="s">
        <v>5449</v>
      </c>
      <c r="BK1819" s="31" t="str">
        <f t="shared" si="271"/>
        <v>II/d</v>
      </c>
      <c r="BL1819" s="31" t="s">
        <v>8078</v>
      </c>
      <c r="BM1819" s="31"/>
      <c r="BN1819" s="31"/>
      <c r="BO1819" s="31"/>
      <c r="BP1819" s="31" t="s">
        <v>1498</v>
      </c>
      <c r="BQ1819" s="31"/>
      <c r="BR1819" s="31"/>
      <c r="BS1819" s="31"/>
      <c r="BT1819" s="31" t="s">
        <v>1693</v>
      </c>
      <c r="BU1819" s="31"/>
      <c r="BV1819" s="31" t="s">
        <v>5845</v>
      </c>
      <c r="BW1819" s="31">
        <f t="shared" ca="1" si="268"/>
        <v>29</v>
      </c>
      <c r="BX1819" s="78">
        <f t="shared" ca="1" si="269"/>
        <v>2</v>
      </c>
      <c r="BY1819" s="31"/>
      <c r="BZ1819" s="31" t="s">
        <v>6116</v>
      </c>
      <c r="CA1819" s="31" t="s">
        <v>2483</v>
      </c>
      <c r="CB1819" s="31" t="s">
        <v>2519</v>
      </c>
      <c r="CC1819" s="31">
        <v>2</v>
      </c>
      <c r="CD1819" s="31">
        <v>1</v>
      </c>
      <c r="CE1819" s="31" t="s">
        <v>20085</v>
      </c>
      <c r="CF1819" s="31"/>
      <c r="CG1819" s="31"/>
      <c r="CH1819" s="31"/>
      <c r="CI1819" s="31"/>
      <c r="CJ1819" s="31"/>
      <c r="CK1819" s="31"/>
      <c r="CL1819" s="31"/>
      <c r="CM1819" s="31"/>
      <c r="CN1819" s="31"/>
      <c r="CO1819" s="31"/>
      <c r="CP1819" s="31"/>
      <c r="CQ1819" s="31"/>
      <c r="CR1819" s="31">
        <v>5041</v>
      </c>
      <c r="CS1819" s="31" t="s">
        <v>23918</v>
      </c>
      <c r="CT1819" s="31"/>
      <c r="CU1819" s="31"/>
      <c r="CV1819" s="31"/>
      <c r="CW1819" s="31"/>
      <c r="CX1819" s="31"/>
      <c r="CY1819" s="31"/>
      <c r="CZ1819" s="31"/>
      <c r="DA1819" s="31"/>
      <c r="DB1819" s="31"/>
      <c r="DC1819" s="31"/>
      <c r="DD1819" s="31"/>
      <c r="DE1819" s="31"/>
      <c r="DF1819" s="31"/>
      <c r="DG1819" s="31"/>
      <c r="DH1819" s="31"/>
      <c r="DI1819" s="31"/>
      <c r="DJ1819" s="31"/>
      <c r="DK1819" s="31"/>
      <c r="DL1819" s="31"/>
      <c r="DM1819" s="38" t="s">
        <v>9020</v>
      </c>
      <c r="DN1819" s="38"/>
      <c r="DO1819" s="35">
        <v>0</v>
      </c>
      <c r="DP1819" s="31" t="s">
        <v>14113</v>
      </c>
      <c r="DQ1819" s="31" t="s">
        <v>13074</v>
      </c>
      <c r="DR1819" s="31" t="s">
        <v>20665</v>
      </c>
      <c r="DS1819" s="31" t="s">
        <v>26711</v>
      </c>
      <c r="DT1819" s="31" t="s">
        <v>38174</v>
      </c>
      <c r="DU1819" s="31">
        <v>2</v>
      </c>
      <c r="DV1819" s="31" t="s">
        <v>32165</v>
      </c>
      <c r="DW1819" s="31"/>
      <c r="DX1819" s="31"/>
      <c r="DY1819" s="31"/>
      <c r="DZ1819" s="31"/>
      <c r="EA1819" s="31"/>
      <c r="EB1819" s="31">
        <v>0</v>
      </c>
      <c r="EC1819" s="31" t="s">
        <v>39747</v>
      </c>
      <c r="ED1819" s="31" t="s">
        <v>41101</v>
      </c>
      <c r="EE1819" s="31"/>
      <c r="EF1819" s="31"/>
      <c r="EG1819" s="31"/>
      <c r="EH1819" s="31"/>
      <c r="EI1819" s="31"/>
      <c r="EJ1819" s="31"/>
    </row>
    <row r="1820" spans="1:140" ht="23.25" customHeight="1">
      <c r="A1820" s="25">
        <v>1818</v>
      </c>
      <c r="B1820" s="30" t="s">
        <v>8275</v>
      </c>
      <c r="C1820" s="31">
        <v>140373141</v>
      </c>
      <c r="D1820" s="30" t="s">
        <v>1148</v>
      </c>
      <c r="E1820" s="30"/>
      <c r="F1820" s="30" t="s">
        <v>36257</v>
      </c>
      <c r="G1820" s="31">
        <f t="shared" si="263"/>
        <v>58</v>
      </c>
      <c r="H1820" s="72">
        <f t="shared" si="264"/>
        <v>48335</v>
      </c>
      <c r="I1820" s="30"/>
      <c r="J1820" s="30" t="s">
        <v>34084</v>
      </c>
      <c r="K1820" s="30" t="s">
        <v>4318</v>
      </c>
      <c r="L1820" s="31" t="s">
        <v>4318</v>
      </c>
      <c r="M1820" s="31" t="s">
        <v>3186</v>
      </c>
      <c r="N1820" s="31" t="s">
        <v>5797</v>
      </c>
      <c r="O1820" s="31" t="s">
        <v>5271</v>
      </c>
      <c r="P1820" s="31" t="s">
        <v>15640</v>
      </c>
      <c r="Q1820" s="31"/>
      <c r="R1820" s="31">
        <v>16</v>
      </c>
      <c r="S1820" s="31">
        <v>11</v>
      </c>
      <c r="T1820" s="31"/>
      <c r="U1820" s="31">
        <v>665</v>
      </c>
      <c r="V1820" s="31" t="s">
        <v>6666</v>
      </c>
      <c r="W1820" s="31" t="s">
        <v>6667</v>
      </c>
      <c r="X1820" s="31" t="s">
        <v>3265</v>
      </c>
      <c r="Y1820" s="31" t="e">
        <f t="shared" ca="1" si="265"/>
        <v>#VALUE!</v>
      </c>
      <c r="Z1820" s="31" t="e">
        <f t="shared" ca="1" si="266"/>
        <v>#VALUE!</v>
      </c>
      <c r="AA1820" s="31"/>
      <c r="AB1820" s="31" t="s">
        <v>4601</v>
      </c>
      <c r="AC1820" s="31" t="s">
        <v>34147</v>
      </c>
      <c r="AD1820" s="31" t="s">
        <v>34147</v>
      </c>
      <c r="AE1820" s="31"/>
      <c r="AF1820" s="31" t="s">
        <v>24699</v>
      </c>
      <c r="AG1820" s="31" t="s">
        <v>5852</v>
      </c>
      <c r="AH1820" s="31" t="s">
        <v>5852</v>
      </c>
      <c r="AI1820" s="31" t="s">
        <v>728</v>
      </c>
      <c r="AJ1820" s="31">
        <v>10340025</v>
      </c>
      <c r="AK1820" s="31" t="s">
        <v>16815</v>
      </c>
      <c r="AL1820" s="31" t="s">
        <v>6406</v>
      </c>
      <c r="AM1820" s="31" t="s">
        <v>2984</v>
      </c>
      <c r="AN1820" s="31"/>
      <c r="AO1820" s="31"/>
      <c r="AP1820" s="31" t="s">
        <v>4602</v>
      </c>
      <c r="AQ1820" s="31" t="s">
        <v>3638</v>
      </c>
      <c r="AR1820" s="31" t="s">
        <v>34147</v>
      </c>
      <c r="AS1820" s="31" t="s">
        <v>34147</v>
      </c>
      <c r="AT1820" s="31" t="str">
        <f>_xlfn.IFNA(VLOOKUP(D1820,'[1]5. 1 Mei 2022'!$C$7:$F$60,4,FALSE),"")</f>
        <v/>
      </c>
      <c r="AU1820" s="31"/>
      <c r="AV1820" s="31" t="s">
        <v>32690</v>
      </c>
      <c r="AW1820" s="31" t="s">
        <v>30294</v>
      </c>
      <c r="AX1820" s="29">
        <f t="shared" si="272"/>
        <v>46404</v>
      </c>
      <c r="AY1820" s="31" t="s">
        <v>26346</v>
      </c>
      <c r="AZ1820" s="31" t="s">
        <v>528</v>
      </c>
      <c r="BA1820" s="30" t="s">
        <v>4435</v>
      </c>
      <c r="BB1820" s="31"/>
      <c r="BC1820" s="31"/>
      <c r="BD1820" s="31" t="s">
        <v>12244</v>
      </c>
      <c r="BE1820" s="31" t="s">
        <v>7973</v>
      </c>
      <c r="BF1820" s="31" t="s">
        <v>32690</v>
      </c>
      <c r="BG1820" s="31"/>
      <c r="BH1820" s="31"/>
      <c r="BI1820" s="31" t="s">
        <v>8120</v>
      </c>
      <c r="BJ1820" s="31" t="s">
        <v>20283</v>
      </c>
      <c r="BK1820" s="31" t="str">
        <f t="shared" si="271"/>
        <v>III/d</v>
      </c>
      <c r="BL1820" s="31" t="s">
        <v>8077</v>
      </c>
      <c r="BM1820" s="31"/>
      <c r="BN1820" s="31"/>
      <c r="BO1820" s="31"/>
      <c r="BP1820" s="31" t="s">
        <v>1498</v>
      </c>
      <c r="BQ1820" s="31" t="s">
        <v>20283</v>
      </c>
      <c r="BR1820" s="31" t="s">
        <v>17826</v>
      </c>
      <c r="BS1820" s="31" t="s">
        <v>29973</v>
      </c>
      <c r="BT1820" s="31" t="s">
        <v>4277</v>
      </c>
      <c r="BU1820" s="31"/>
      <c r="BV1820" s="31" t="s">
        <v>1680</v>
      </c>
      <c r="BW1820" s="31">
        <f t="shared" ca="1" si="268"/>
        <v>25</v>
      </c>
      <c r="BX1820" s="78">
        <f t="shared" ca="1" si="269"/>
        <v>3</v>
      </c>
      <c r="BY1820" s="31"/>
      <c r="BZ1820" s="31"/>
      <c r="CA1820" s="31" t="s">
        <v>4239</v>
      </c>
      <c r="CB1820" s="31" t="s">
        <v>2519</v>
      </c>
      <c r="CC1820" s="31">
        <v>4</v>
      </c>
      <c r="CD1820" s="31">
        <v>1</v>
      </c>
      <c r="CE1820" s="31" t="s">
        <v>20085</v>
      </c>
      <c r="CF1820" s="31"/>
      <c r="CG1820" s="31"/>
      <c r="CH1820" s="31"/>
      <c r="CI1820" s="31"/>
      <c r="CJ1820" s="31"/>
      <c r="CK1820" s="31"/>
      <c r="CL1820" s="31" t="s">
        <v>31239</v>
      </c>
      <c r="CM1820" s="31" t="s">
        <v>31240</v>
      </c>
      <c r="CN1820" s="31">
        <v>126</v>
      </c>
      <c r="CO1820" s="31" t="s">
        <v>31241</v>
      </c>
      <c r="CP1820" s="31" t="s">
        <v>31240</v>
      </c>
      <c r="CQ1820" s="31">
        <v>126</v>
      </c>
      <c r="CR1820" s="31">
        <v>3822</v>
      </c>
      <c r="CS1820" s="31" t="s">
        <v>16023</v>
      </c>
      <c r="CT1820" s="31"/>
      <c r="CU1820" s="31"/>
      <c r="CV1820" s="31" t="s">
        <v>18612</v>
      </c>
      <c r="CW1820" s="31" t="s">
        <v>18613</v>
      </c>
      <c r="CX1820" s="31" t="s">
        <v>4327</v>
      </c>
      <c r="CY1820" s="31"/>
      <c r="CZ1820" s="31"/>
      <c r="DA1820" s="31"/>
      <c r="DB1820" s="31" t="s">
        <v>25502</v>
      </c>
      <c r="DC1820" s="31" t="s">
        <v>25503</v>
      </c>
      <c r="DD1820" s="31" t="s">
        <v>25504</v>
      </c>
      <c r="DE1820" s="31">
        <v>2021</v>
      </c>
      <c r="DF1820" s="31"/>
      <c r="DG1820" s="31"/>
      <c r="DH1820" s="31"/>
      <c r="DI1820" s="31" t="s">
        <v>25115</v>
      </c>
      <c r="DJ1820" s="31" t="s">
        <v>25113</v>
      </c>
      <c r="DK1820" s="31"/>
      <c r="DL1820" s="31"/>
      <c r="DM1820" s="38" t="s">
        <v>8994</v>
      </c>
      <c r="DN1820" s="38"/>
      <c r="DO1820" s="35" t="s">
        <v>20434</v>
      </c>
      <c r="DP1820" s="31" t="s">
        <v>13006</v>
      </c>
      <c r="DQ1820" s="31" t="s">
        <v>15485</v>
      </c>
      <c r="DR1820" s="31"/>
      <c r="DS1820" s="31" t="s">
        <v>26688</v>
      </c>
      <c r="DT1820" s="31" t="s">
        <v>38175</v>
      </c>
      <c r="DU1820" s="31">
        <v>3</v>
      </c>
      <c r="DV1820" s="31" t="s">
        <v>32167</v>
      </c>
      <c r="DW1820" s="31"/>
      <c r="DX1820" s="31"/>
      <c r="DY1820" s="31">
        <v>2018</v>
      </c>
      <c r="DZ1820" s="31">
        <v>2018</v>
      </c>
      <c r="EA1820" s="31"/>
      <c r="EB1820" s="31">
        <v>0</v>
      </c>
      <c r="EC1820" s="31" t="s">
        <v>40142</v>
      </c>
      <c r="ED1820" s="31" t="s">
        <v>41101</v>
      </c>
      <c r="EE1820" s="31"/>
      <c r="EF1820" s="31"/>
      <c r="EG1820" s="31"/>
      <c r="EH1820" s="31"/>
      <c r="EI1820" s="31"/>
      <c r="EJ1820" s="31"/>
    </row>
    <row r="1821" spans="1:140" ht="23.25" customHeight="1">
      <c r="A1821" s="25">
        <v>1819</v>
      </c>
      <c r="B1821" s="30" t="s">
        <v>8208</v>
      </c>
      <c r="C1821" s="31" t="s">
        <v>4034</v>
      </c>
      <c r="D1821" s="30" t="s">
        <v>16721</v>
      </c>
      <c r="E1821" s="30"/>
      <c r="F1821" s="30" t="s">
        <v>36262</v>
      </c>
      <c r="G1821" s="31">
        <f t="shared" si="263"/>
        <v>58</v>
      </c>
      <c r="H1821" s="72">
        <f t="shared" si="264"/>
        <v>51806</v>
      </c>
      <c r="I1821" s="30" t="s">
        <v>35369</v>
      </c>
      <c r="J1821" s="30" t="s">
        <v>34085</v>
      </c>
      <c r="K1821" s="30" t="s">
        <v>34083</v>
      </c>
      <c r="L1821" s="31" t="s">
        <v>16726</v>
      </c>
      <c r="M1821" s="31" t="s">
        <v>6378</v>
      </c>
      <c r="N1821" s="31" t="s">
        <v>5865</v>
      </c>
      <c r="O1821" s="31" t="s">
        <v>5117</v>
      </c>
      <c r="P1821" s="31" t="s">
        <v>3738</v>
      </c>
      <c r="Q1821" s="31"/>
      <c r="R1821" s="31"/>
      <c r="S1821" s="31"/>
      <c r="T1821" s="31"/>
      <c r="U1821" s="31" t="s">
        <v>2084</v>
      </c>
      <c r="V1821" s="31"/>
      <c r="W1821" s="31" t="s">
        <v>6910</v>
      </c>
      <c r="X1821" s="31" t="s">
        <v>6078</v>
      </c>
      <c r="Y1821" s="31" t="e">
        <f t="shared" ca="1" si="265"/>
        <v>#VALUE!</v>
      </c>
      <c r="Z1821" s="31" t="e">
        <f t="shared" ca="1" si="266"/>
        <v>#VALUE!</v>
      </c>
      <c r="AA1821" s="31"/>
      <c r="AB1821" s="31" t="s">
        <v>11234</v>
      </c>
      <c r="AC1821" s="31" t="s">
        <v>34153</v>
      </c>
      <c r="AD1821" s="31" t="s">
        <v>34194</v>
      </c>
      <c r="AE1821" s="31"/>
      <c r="AF1821" s="31" t="s">
        <v>24700</v>
      </c>
      <c r="AG1821" s="31" t="s">
        <v>5851</v>
      </c>
      <c r="AH1821" s="31" t="s">
        <v>7895</v>
      </c>
      <c r="AI1821" s="31" t="s">
        <v>908</v>
      </c>
      <c r="AJ1821" s="31" t="s">
        <v>19792</v>
      </c>
      <c r="AK1821" s="31" t="s">
        <v>19793</v>
      </c>
      <c r="AL1821" s="31" t="s">
        <v>16129</v>
      </c>
      <c r="AM1821" s="31" t="s">
        <v>11292</v>
      </c>
      <c r="AN1821" s="31"/>
      <c r="AO1821" s="31"/>
      <c r="AP1821" s="31" t="s">
        <v>33020</v>
      </c>
      <c r="AQ1821" s="31"/>
      <c r="AR1821" s="31" t="s">
        <v>34148</v>
      </c>
      <c r="AS1821" s="31" t="s">
        <v>34148</v>
      </c>
      <c r="AT1821" s="31" t="str">
        <f>_xlfn.IFNA(VLOOKUP(D1821,'[1]5. 1 Mei 2022'!$C$7:$F$60,4,FALSE),"")</f>
        <v/>
      </c>
      <c r="AU1821" s="31"/>
      <c r="AV1821" s="31" t="s">
        <v>7498</v>
      </c>
      <c r="AW1821" s="31"/>
      <c r="AX1821" s="29">
        <f t="shared" si="272"/>
        <v>1903</v>
      </c>
      <c r="AY1821" s="31" t="s">
        <v>26344</v>
      </c>
      <c r="AZ1821" s="31" t="s">
        <v>11388</v>
      </c>
      <c r="BA1821" s="30" t="s">
        <v>33020</v>
      </c>
      <c r="BB1821" s="31" t="s">
        <v>8104</v>
      </c>
      <c r="BC1821" s="31"/>
      <c r="BD1821" s="31" t="s">
        <v>30258</v>
      </c>
      <c r="BE1821" s="31" t="s">
        <v>7968</v>
      </c>
      <c r="BF1821" s="31" t="s">
        <v>7498</v>
      </c>
      <c r="BG1821" s="31"/>
      <c r="BH1821" s="31"/>
      <c r="BI1821" s="31"/>
      <c r="BJ1821" s="31">
        <v>0</v>
      </c>
      <c r="BK1821" s="31" t="str">
        <f t="shared" si="271"/>
        <v>II/c</v>
      </c>
      <c r="BL1821" s="31"/>
      <c r="BM1821" s="31"/>
      <c r="BN1821" s="31"/>
      <c r="BO1821" s="31"/>
      <c r="BP1821" s="31" t="s">
        <v>1498</v>
      </c>
      <c r="BQ1821" s="31"/>
      <c r="BR1821" s="31"/>
      <c r="BS1821" s="31"/>
      <c r="BT1821" s="31"/>
      <c r="BU1821" s="31"/>
      <c r="BV1821" s="31" t="s">
        <v>6767</v>
      </c>
      <c r="BW1821" s="31">
        <f t="shared" ca="1" si="268"/>
        <v>17</v>
      </c>
      <c r="BX1821" s="78">
        <f t="shared" ca="1" si="269"/>
        <v>3</v>
      </c>
      <c r="BY1821" s="31" t="s">
        <v>3738</v>
      </c>
      <c r="BZ1821" s="31"/>
      <c r="CA1821" s="31" t="s">
        <v>2483</v>
      </c>
      <c r="CB1821" s="31" t="s">
        <v>2519</v>
      </c>
      <c r="CC1821" s="31" t="s">
        <v>1498</v>
      </c>
      <c r="CD1821" s="31">
        <v>1</v>
      </c>
      <c r="CE1821" s="31" t="s">
        <v>20085</v>
      </c>
      <c r="CF1821" s="31"/>
      <c r="CG1821" s="31"/>
      <c r="CH1821" s="31"/>
      <c r="CI1821" s="31"/>
      <c r="CJ1821" s="31"/>
      <c r="CK1821" s="31"/>
      <c r="CL1821" s="31"/>
      <c r="CM1821" s="31"/>
      <c r="CN1821" s="31"/>
      <c r="CO1821" s="31"/>
      <c r="CP1821" s="31"/>
      <c r="CQ1821" s="31"/>
      <c r="CR1821" s="31">
        <v>1375</v>
      </c>
      <c r="CS1821" s="31" t="s">
        <v>22126</v>
      </c>
      <c r="CT1821" s="31"/>
      <c r="CU1821" s="31"/>
      <c r="CV1821" s="31"/>
      <c r="CW1821" s="31"/>
      <c r="CX1821" s="31"/>
      <c r="CY1821" s="31"/>
      <c r="CZ1821" s="31"/>
      <c r="DA1821" s="31"/>
      <c r="DB1821" s="31"/>
      <c r="DC1821" s="31"/>
      <c r="DD1821" s="31"/>
      <c r="DE1821" s="31"/>
      <c r="DF1821" s="31"/>
      <c r="DG1821" s="31"/>
      <c r="DH1821" s="31"/>
      <c r="DI1821" s="31"/>
      <c r="DJ1821" s="31"/>
      <c r="DK1821" s="31"/>
      <c r="DL1821" s="31"/>
      <c r="DM1821" s="38" t="s">
        <v>9807</v>
      </c>
      <c r="DN1821" s="38"/>
      <c r="DO1821" s="35">
        <v>0</v>
      </c>
      <c r="DP1821" s="31" t="s">
        <v>12835</v>
      </c>
      <c r="DQ1821" s="31" t="s">
        <v>12834</v>
      </c>
      <c r="DR1821" s="31"/>
      <c r="DS1821" s="31" t="s">
        <v>27440</v>
      </c>
      <c r="DT1821" s="31" t="s">
        <v>38176</v>
      </c>
      <c r="DU1821" s="31">
        <v>2</v>
      </c>
      <c r="DV1821" s="31" t="s">
        <v>32165</v>
      </c>
      <c r="DW1821" s="31"/>
      <c r="DX1821" s="31"/>
      <c r="DY1821" s="31"/>
      <c r="DZ1821" s="31"/>
      <c r="EA1821" s="31"/>
      <c r="EB1821" s="31">
        <v>0</v>
      </c>
      <c r="EC1821" s="31" t="s">
        <v>39747</v>
      </c>
      <c r="ED1821" s="31" t="s">
        <v>41101</v>
      </c>
      <c r="EE1821" s="31"/>
      <c r="EF1821" s="31"/>
      <c r="EG1821" s="31"/>
      <c r="EH1821" s="31"/>
      <c r="EI1821" s="31"/>
      <c r="EJ1821" s="31"/>
    </row>
    <row r="1822" spans="1:140" ht="23.25" customHeight="1">
      <c r="A1822" s="25">
        <v>1820</v>
      </c>
      <c r="B1822" s="30" t="s">
        <v>23620</v>
      </c>
      <c r="C1822" s="31" t="s">
        <v>4318</v>
      </c>
      <c r="D1822" s="30" t="s">
        <v>23621</v>
      </c>
      <c r="E1822" s="30"/>
      <c r="F1822" s="30" t="s">
        <v>36257</v>
      </c>
      <c r="G1822" s="31">
        <f t="shared" si="263"/>
        <v>58</v>
      </c>
      <c r="H1822" s="72">
        <f t="shared" si="264"/>
        <v>55213</v>
      </c>
      <c r="I1822" s="30"/>
      <c r="J1822" s="30" t="s">
        <v>34084</v>
      </c>
      <c r="K1822" s="30" t="s">
        <v>4318</v>
      </c>
      <c r="L1822" s="31" t="s">
        <v>4318</v>
      </c>
      <c r="M1822" s="31" t="s">
        <v>6378</v>
      </c>
      <c r="N1822" s="31" t="s">
        <v>4008</v>
      </c>
      <c r="O1822" s="31" t="s">
        <v>4320</v>
      </c>
      <c r="P1822" s="52" t="s">
        <v>24630</v>
      </c>
      <c r="Q1822" s="31" t="s">
        <v>39899</v>
      </c>
      <c r="R1822" s="31">
        <v>3</v>
      </c>
      <c r="S1822" s="31">
        <v>8</v>
      </c>
      <c r="T1822" s="31"/>
      <c r="U1822" s="31">
        <v>355</v>
      </c>
      <c r="V1822" s="31" t="s">
        <v>29850</v>
      </c>
      <c r="W1822" s="31" t="s">
        <v>980</v>
      </c>
      <c r="X1822" s="31" t="s">
        <v>23622</v>
      </c>
      <c r="Y1822" s="31" t="e">
        <f t="shared" ca="1" si="265"/>
        <v>#VALUE!</v>
      </c>
      <c r="Z1822" s="31" t="e">
        <f t="shared" ca="1" si="266"/>
        <v>#VALUE!</v>
      </c>
      <c r="AA1822" s="31"/>
      <c r="AB1822" s="31" t="s">
        <v>23623</v>
      </c>
      <c r="AC1822" s="31" t="s">
        <v>34147</v>
      </c>
      <c r="AD1822" s="31" t="s">
        <v>34147</v>
      </c>
      <c r="AE1822" s="31"/>
      <c r="AF1822" s="31" t="s">
        <v>24699</v>
      </c>
      <c r="AG1822" s="31" t="s">
        <v>5852</v>
      </c>
      <c r="AH1822" s="31" t="s">
        <v>5852</v>
      </c>
      <c r="AI1822" s="31" t="s">
        <v>7082</v>
      </c>
      <c r="AJ1822" s="31" t="s">
        <v>24657</v>
      </c>
      <c r="AK1822" s="31" t="s">
        <v>24658</v>
      </c>
      <c r="AL1822" s="31" t="s">
        <v>22958</v>
      </c>
      <c r="AM1822" s="31" t="s">
        <v>2711</v>
      </c>
      <c r="AN1822" s="31"/>
      <c r="AO1822" s="31"/>
      <c r="AP1822" s="31" t="s">
        <v>33006</v>
      </c>
      <c r="AQ1822" s="52" t="s">
        <v>21871</v>
      </c>
      <c r="AR1822" s="31" t="s">
        <v>34147</v>
      </c>
      <c r="AS1822" s="31" t="s">
        <v>34147</v>
      </c>
      <c r="AT1822" s="31" t="s">
        <v>40605</v>
      </c>
      <c r="AU1822" s="31"/>
      <c r="AV1822" s="31" t="s">
        <v>19929</v>
      </c>
      <c r="AW1822" s="31" t="s">
        <v>21685</v>
      </c>
      <c r="AX1822" s="29">
        <f t="shared" si="272"/>
        <v>45400</v>
      </c>
      <c r="AY1822" s="31" t="s">
        <v>26346</v>
      </c>
      <c r="AZ1822" s="31" t="s">
        <v>530</v>
      </c>
      <c r="BA1822" s="30" t="s">
        <v>33006</v>
      </c>
      <c r="BB1822" s="31" t="s">
        <v>40599</v>
      </c>
      <c r="BC1822" s="31"/>
      <c r="BD1822" s="31" t="s">
        <v>30236</v>
      </c>
      <c r="BE1822" s="31" t="s">
        <v>7973</v>
      </c>
      <c r="BF1822" s="31" t="s">
        <v>19929</v>
      </c>
      <c r="BG1822" s="31"/>
      <c r="BH1822" s="31"/>
      <c r="BI1822" s="31"/>
      <c r="BJ1822" s="31" t="s">
        <v>39610</v>
      </c>
      <c r="BK1822" s="31" t="str">
        <f t="shared" si="271"/>
        <v>III/c</v>
      </c>
      <c r="BL1822" s="31" t="s">
        <v>8077</v>
      </c>
      <c r="BM1822" s="31"/>
      <c r="BN1822" s="31"/>
      <c r="BO1822" s="31"/>
      <c r="BP1822" s="31"/>
      <c r="BQ1822" s="31" t="s">
        <v>39610</v>
      </c>
      <c r="BR1822" s="52" t="s">
        <v>39748</v>
      </c>
      <c r="BS1822" s="52" t="s">
        <v>39900</v>
      </c>
      <c r="BT1822" s="31" t="s">
        <v>21685</v>
      </c>
      <c r="BU1822" s="31" t="s">
        <v>25901</v>
      </c>
      <c r="BV1822" s="31" t="s">
        <v>21685</v>
      </c>
      <c r="BW1822" s="31">
        <f t="shared" ca="1" si="268"/>
        <v>4</v>
      </c>
      <c r="BX1822" s="78">
        <f t="shared" ca="1" si="269"/>
        <v>3</v>
      </c>
      <c r="BY1822" s="31"/>
      <c r="BZ1822" s="31"/>
      <c r="CA1822" s="31" t="s">
        <v>2483</v>
      </c>
      <c r="CB1822" s="31" t="s">
        <v>2519</v>
      </c>
      <c r="CC1822" s="31"/>
      <c r="CD1822" s="31">
        <v>1</v>
      </c>
      <c r="CE1822" s="31"/>
      <c r="CF1822" s="31"/>
      <c r="CG1822" s="31"/>
      <c r="CH1822" s="31"/>
      <c r="CI1822" s="31"/>
      <c r="CJ1822" s="31"/>
      <c r="CK1822" s="31"/>
      <c r="CL1822" s="31" t="s">
        <v>31122</v>
      </c>
      <c r="CM1822" s="31" t="s">
        <v>31123</v>
      </c>
      <c r="CN1822" s="31">
        <v>126</v>
      </c>
      <c r="CO1822" s="31" t="s">
        <v>31124</v>
      </c>
      <c r="CP1822" s="31" t="s">
        <v>31123</v>
      </c>
      <c r="CQ1822" s="31">
        <v>126</v>
      </c>
      <c r="CR1822" s="31">
        <v>6186</v>
      </c>
      <c r="CS1822" s="31" t="s">
        <v>23920</v>
      </c>
      <c r="CT1822" s="31"/>
      <c r="CU1822" s="31"/>
      <c r="CV1822" s="31"/>
      <c r="CW1822" s="31"/>
      <c r="CX1822" s="31"/>
      <c r="CY1822" s="31"/>
      <c r="CZ1822" s="31"/>
      <c r="DA1822" s="31"/>
      <c r="DB1822" s="31"/>
      <c r="DC1822" s="31"/>
      <c r="DD1822" s="31"/>
      <c r="DE1822" s="31"/>
      <c r="DF1822" s="31"/>
      <c r="DG1822" s="31"/>
      <c r="DH1822" s="31"/>
      <c r="DI1822" s="31"/>
      <c r="DJ1822" s="31"/>
      <c r="DK1822" s="31"/>
      <c r="DL1822" s="31"/>
      <c r="DM1822" s="38" t="s">
        <v>23683</v>
      </c>
      <c r="DN1822" s="38"/>
      <c r="DO1822" s="35"/>
      <c r="DP1822" s="31" t="s">
        <v>23681</v>
      </c>
      <c r="DQ1822" s="31" t="s">
        <v>23682</v>
      </c>
      <c r="DR1822" s="31"/>
      <c r="DS1822" s="31" t="s">
        <v>24660</v>
      </c>
      <c r="DT1822" s="31" t="s">
        <v>24659</v>
      </c>
      <c r="DU1822" s="31">
        <v>3</v>
      </c>
      <c r="DV1822" s="31" t="s">
        <v>32167</v>
      </c>
      <c r="DW1822" s="31"/>
      <c r="DX1822" s="31"/>
      <c r="DY1822" s="31" t="s">
        <v>24612</v>
      </c>
      <c r="DZ1822" s="31" t="s">
        <v>24550</v>
      </c>
      <c r="EA1822" s="31"/>
      <c r="EB1822" s="31">
        <v>0</v>
      </c>
      <c r="EC1822" s="31" t="s">
        <v>40139</v>
      </c>
      <c r="ED1822" s="31" t="s">
        <v>41101</v>
      </c>
      <c r="EE1822" s="31"/>
      <c r="EF1822" s="31"/>
      <c r="EG1822" s="31"/>
      <c r="EH1822" s="31"/>
      <c r="EI1822" s="31"/>
      <c r="EJ1822" s="31"/>
    </row>
    <row r="1823" spans="1:140" ht="23.25" customHeight="1">
      <c r="A1823" s="25">
        <v>1821</v>
      </c>
      <c r="B1823" s="30" t="s">
        <v>7733</v>
      </c>
      <c r="C1823" s="31">
        <v>140375310</v>
      </c>
      <c r="D1823" s="30" t="s">
        <v>113</v>
      </c>
      <c r="E1823" s="30"/>
      <c r="F1823" s="30" t="s">
        <v>36262</v>
      </c>
      <c r="G1823" s="31">
        <f t="shared" si="263"/>
        <v>58</v>
      </c>
      <c r="H1823" s="72">
        <f t="shared" si="264"/>
        <v>45566</v>
      </c>
      <c r="I1823" s="30"/>
      <c r="J1823" s="30" t="s">
        <v>34084</v>
      </c>
      <c r="K1823" s="30" t="s">
        <v>4318</v>
      </c>
      <c r="L1823" s="31" t="s">
        <v>4318</v>
      </c>
      <c r="M1823" s="31" t="s">
        <v>6378</v>
      </c>
      <c r="N1823" s="31" t="s">
        <v>5865</v>
      </c>
      <c r="O1823" s="31" t="s">
        <v>5117</v>
      </c>
      <c r="P1823" s="31" t="s">
        <v>23973</v>
      </c>
      <c r="Q1823" s="31"/>
      <c r="R1823" s="31">
        <v>25</v>
      </c>
      <c r="S1823" s="31">
        <v>0</v>
      </c>
      <c r="T1823" s="31"/>
      <c r="U1823" s="31">
        <v>1467</v>
      </c>
      <c r="V1823" s="31" t="s">
        <v>5381</v>
      </c>
      <c r="W1823" s="31" t="s">
        <v>6910</v>
      </c>
      <c r="X1823" s="31" t="s">
        <v>1924</v>
      </c>
      <c r="Y1823" s="31" t="e">
        <f t="shared" ca="1" si="265"/>
        <v>#VALUE!</v>
      </c>
      <c r="Z1823" s="31" t="e">
        <f t="shared" ca="1" si="266"/>
        <v>#VALUE!</v>
      </c>
      <c r="AA1823" s="31"/>
      <c r="AB1823" s="31" t="s">
        <v>6770</v>
      </c>
      <c r="AC1823" s="31" t="s">
        <v>34153</v>
      </c>
      <c r="AD1823" s="31" t="s">
        <v>34194</v>
      </c>
      <c r="AE1823" s="31"/>
      <c r="AF1823" s="31" t="s">
        <v>24700</v>
      </c>
      <c r="AG1823" s="31" t="s">
        <v>7895</v>
      </c>
      <c r="AH1823" s="31" t="s">
        <v>7895</v>
      </c>
      <c r="AI1823" s="31" t="s">
        <v>40277</v>
      </c>
      <c r="AJ1823" s="31">
        <v>816</v>
      </c>
      <c r="AK1823" s="31" t="s">
        <v>6974</v>
      </c>
      <c r="AL1823" s="31">
        <v>31923</v>
      </c>
      <c r="AM1823" s="31" t="s">
        <v>6975</v>
      </c>
      <c r="AN1823" s="31"/>
      <c r="AO1823" s="31"/>
      <c r="AP1823" s="31" t="s">
        <v>33003</v>
      </c>
      <c r="AQ1823" s="31" t="s">
        <v>7258</v>
      </c>
      <c r="AR1823" s="31" t="s">
        <v>34148</v>
      </c>
      <c r="AS1823" s="31" t="s">
        <v>34148</v>
      </c>
      <c r="AT1823" s="31" t="str">
        <f>_xlfn.IFNA(VLOOKUP(D1823,'[1]5. 1 Mei 2022'!$C$7:$F$60,4,FALSE),"")</f>
        <v/>
      </c>
      <c r="AU1823" s="31"/>
      <c r="AV1823" s="31" t="s">
        <v>4645</v>
      </c>
      <c r="AW1823" s="31"/>
      <c r="AX1823" s="29">
        <f t="shared" si="272"/>
        <v>1903</v>
      </c>
      <c r="AY1823" s="31" t="s">
        <v>26346</v>
      </c>
      <c r="AZ1823" s="31" t="s">
        <v>33005</v>
      </c>
      <c r="BA1823" s="30" t="s">
        <v>33003</v>
      </c>
      <c r="BB1823" s="31" t="s">
        <v>6574</v>
      </c>
      <c r="BC1823" s="31"/>
      <c r="BD1823" s="31" t="s">
        <v>30229</v>
      </c>
      <c r="BE1823" s="31" t="s">
        <v>7968</v>
      </c>
      <c r="BF1823" s="31" t="s">
        <v>4645</v>
      </c>
      <c r="BG1823" s="31"/>
      <c r="BH1823" s="31"/>
      <c r="BI1823" s="31"/>
      <c r="BJ1823" s="31" t="s">
        <v>23661</v>
      </c>
      <c r="BK1823" s="31" t="str">
        <f t="shared" si="271"/>
        <v>II/c</v>
      </c>
      <c r="BL1823" s="31" t="s">
        <v>8078</v>
      </c>
      <c r="BM1823" s="31"/>
      <c r="BN1823" s="31"/>
      <c r="BO1823" s="31"/>
      <c r="BP1823" s="31" t="s">
        <v>1498</v>
      </c>
      <c r="BQ1823" s="31"/>
      <c r="BR1823" s="31"/>
      <c r="BS1823" s="31"/>
      <c r="BT1823" s="31" t="s">
        <v>1172</v>
      </c>
      <c r="BU1823" s="31"/>
      <c r="BV1823" s="31" t="s">
        <v>2562</v>
      </c>
      <c r="BW1823" s="31">
        <f t="shared" ca="1" si="268"/>
        <v>32</v>
      </c>
      <c r="BX1823" s="78">
        <f t="shared" ca="1" si="269"/>
        <v>3</v>
      </c>
      <c r="BY1823" s="31"/>
      <c r="BZ1823" s="31"/>
      <c r="CA1823" s="31" t="s">
        <v>2483</v>
      </c>
      <c r="CB1823" s="31" t="s">
        <v>2519</v>
      </c>
      <c r="CC1823" s="31">
        <v>2</v>
      </c>
      <c r="CD1823" s="31">
        <v>1</v>
      </c>
      <c r="CE1823" s="31" t="s">
        <v>20085</v>
      </c>
      <c r="CF1823" s="31"/>
      <c r="CG1823" s="31"/>
      <c r="CH1823" s="31"/>
      <c r="CI1823" s="31"/>
      <c r="CJ1823" s="31"/>
      <c r="CK1823" s="31"/>
      <c r="CL1823" s="31"/>
      <c r="CM1823" s="31"/>
      <c r="CN1823" s="31"/>
      <c r="CO1823" s="31"/>
      <c r="CP1823" s="31"/>
      <c r="CQ1823" s="31"/>
      <c r="CR1823" s="31">
        <v>5042</v>
      </c>
      <c r="CS1823" s="31"/>
      <c r="CT1823" s="31"/>
      <c r="CU1823" s="31"/>
      <c r="CV1823" s="31"/>
      <c r="CW1823" s="31"/>
      <c r="CX1823" s="31"/>
      <c r="CY1823" s="31"/>
      <c r="CZ1823" s="31"/>
      <c r="DA1823" s="31"/>
      <c r="DB1823" s="31"/>
      <c r="DC1823" s="31"/>
      <c r="DD1823" s="31"/>
      <c r="DE1823" s="31"/>
      <c r="DF1823" s="31"/>
      <c r="DG1823" s="31"/>
      <c r="DH1823" s="31"/>
      <c r="DI1823" s="31"/>
      <c r="DJ1823" s="31"/>
      <c r="DK1823" s="31"/>
      <c r="DL1823" s="31"/>
      <c r="DM1823" s="38" t="s">
        <v>9943</v>
      </c>
      <c r="DN1823" s="38"/>
      <c r="DO1823" s="35">
        <v>0</v>
      </c>
      <c r="DP1823" s="31" t="s">
        <v>13769</v>
      </c>
      <c r="DQ1823" s="31" t="s">
        <v>13768</v>
      </c>
      <c r="DR1823" s="31"/>
      <c r="DS1823" s="31" t="s">
        <v>27573</v>
      </c>
      <c r="DT1823" s="31" t="s">
        <v>30778</v>
      </c>
      <c r="DU1823" s="31">
        <v>0</v>
      </c>
      <c r="DV1823" s="31"/>
      <c r="DW1823" s="31"/>
      <c r="DX1823" s="31"/>
      <c r="DY1823" s="31"/>
      <c r="DZ1823" s="31"/>
      <c r="EA1823" s="31"/>
      <c r="EB1823" s="31">
        <v>0</v>
      </c>
      <c r="EC1823" s="31" t="s">
        <v>39747</v>
      </c>
      <c r="ED1823" s="31" t="s">
        <v>41101</v>
      </c>
      <c r="EE1823" s="31"/>
      <c r="EF1823" s="31"/>
      <c r="EG1823" s="31"/>
      <c r="EH1823" s="31"/>
      <c r="EI1823" s="31"/>
      <c r="EJ1823" s="31"/>
    </row>
    <row r="1824" spans="1:140" ht="23.25" customHeight="1">
      <c r="A1824" s="25">
        <v>1822</v>
      </c>
      <c r="B1824" s="30" t="s">
        <v>23814</v>
      </c>
      <c r="C1824" s="31" t="s">
        <v>6220</v>
      </c>
      <c r="D1824" s="30" t="s">
        <v>23815</v>
      </c>
      <c r="E1824" s="30"/>
      <c r="F1824" s="30" t="s">
        <v>36262</v>
      </c>
      <c r="G1824" s="31">
        <f t="shared" si="263"/>
        <v>58</v>
      </c>
      <c r="H1824" s="72">
        <f t="shared" si="264"/>
        <v>56615</v>
      </c>
      <c r="I1824" s="30" t="s">
        <v>35370</v>
      </c>
      <c r="J1824" s="30" t="s">
        <v>34085</v>
      </c>
      <c r="K1824" s="30" t="s">
        <v>34082</v>
      </c>
      <c r="L1824" s="31" t="s">
        <v>6220</v>
      </c>
      <c r="M1824" s="31" t="s">
        <v>3186</v>
      </c>
      <c r="N1824" s="31" t="s">
        <v>5865</v>
      </c>
      <c r="O1824" s="31" t="s">
        <v>5117</v>
      </c>
      <c r="P1824" s="52" t="s">
        <v>21871</v>
      </c>
      <c r="Q1824" s="31" t="s">
        <v>40360</v>
      </c>
      <c r="R1824" s="31"/>
      <c r="S1824" s="31"/>
      <c r="T1824" s="52" t="s">
        <v>32522</v>
      </c>
      <c r="U1824" s="31" t="s">
        <v>22859</v>
      </c>
      <c r="V1824" s="31"/>
      <c r="W1824" s="31" t="s">
        <v>6910</v>
      </c>
      <c r="X1824" s="31" t="s">
        <v>23816</v>
      </c>
      <c r="Y1824" s="31" t="e">
        <f t="shared" ca="1" si="265"/>
        <v>#VALUE!</v>
      </c>
      <c r="Z1824" s="31" t="e">
        <f t="shared" ca="1" si="266"/>
        <v>#VALUE!</v>
      </c>
      <c r="AA1824" s="31"/>
      <c r="AB1824" s="31" t="s">
        <v>11168</v>
      </c>
      <c r="AC1824" s="31" t="s">
        <v>34147</v>
      </c>
      <c r="AD1824" s="31" t="s">
        <v>34147</v>
      </c>
      <c r="AE1824" s="31"/>
      <c r="AF1824" s="31" t="s">
        <v>24699</v>
      </c>
      <c r="AG1824" s="31" t="s">
        <v>5852</v>
      </c>
      <c r="AH1824" s="31" t="s">
        <v>5852</v>
      </c>
      <c r="AI1824" s="31" t="s">
        <v>908</v>
      </c>
      <c r="AJ1824" s="31" t="s">
        <v>23887</v>
      </c>
      <c r="AK1824" s="31" t="s">
        <v>23888</v>
      </c>
      <c r="AL1824" s="31" t="s">
        <v>20028</v>
      </c>
      <c r="AM1824" s="31" t="s">
        <v>5337</v>
      </c>
      <c r="AN1824" s="31"/>
      <c r="AO1824" s="31"/>
      <c r="AP1824" s="31" t="s">
        <v>4435</v>
      </c>
      <c r="AQ1824" s="31" t="s">
        <v>21685</v>
      </c>
      <c r="AR1824" s="31" t="s">
        <v>34147</v>
      </c>
      <c r="AS1824" s="31" t="s">
        <v>34147</v>
      </c>
      <c r="AT1824" s="31" t="str">
        <f>_xlfn.IFNA(VLOOKUP(D1824,'[1]5. 1 Mei 2022'!$C$7:$F$60,4,FALSE),"")</f>
        <v/>
      </c>
      <c r="AU1824" s="31"/>
      <c r="AV1824" s="31" t="s">
        <v>6581</v>
      </c>
      <c r="AW1824" s="31" t="s">
        <v>21685</v>
      </c>
      <c r="AX1824" s="29">
        <f t="shared" si="272"/>
        <v>45400</v>
      </c>
      <c r="AY1824" s="31" t="s">
        <v>26346</v>
      </c>
      <c r="AZ1824" s="31" t="s">
        <v>528</v>
      </c>
      <c r="BA1824" s="30" t="s">
        <v>4435</v>
      </c>
      <c r="BB1824" s="31"/>
      <c r="BC1824" s="31"/>
      <c r="BD1824" s="31" t="s">
        <v>20056</v>
      </c>
      <c r="BE1824" s="31" t="s">
        <v>7973</v>
      </c>
      <c r="BF1824" s="31" t="s">
        <v>6581</v>
      </c>
      <c r="BG1824" s="31"/>
      <c r="BH1824" s="31"/>
      <c r="BI1824" s="31"/>
      <c r="BJ1824" s="31"/>
      <c r="BK1824" s="31" t="str">
        <f t="shared" si="271"/>
        <v>II/c</v>
      </c>
      <c r="BL1824" s="31"/>
      <c r="BM1824" s="31"/>
      <c r="BN1824" s="31"/>
      <c r="BO1824" s="31"/>
      <c r="BP1824" s="31"/>
      <c r="BQ1824" s="31"/>
      <c r="BR1824" s="31"/>
      <c r="BS1824" s="31"/>
      <c r="BT1824" s="31"/>
      <c r="BU1824" s="31"/>
      <c r="BV1824" s="31" t="s">
        <v>21685</v>
      </c>
      <c r="BW1824" s="31">
        <f t="shared" ca="1" si="268"/>
        <v>4</v>
      </c>
      <c r="BX1824" s="78">
        <f t="shared" ca="1" si="269"/>
        <v>3</v>
      </c>
      <c r="BY1824" s="31"/>
      <c r="BZ1824" s="31"/>
      <c r="CA1824" s="31" t="s">
        <v>2483</v>
      </c>
      <c r="CB1824" s="31" t="s">
        <v>2406</v>
      </c>
      <c r="CC1824" s="31"/>
      <c r="CD1824" s="31"/>
      <c r="CE1824" s="31"/>
      <c r="CF1824" s="31"/>
      <c r="CG1824" s="31"/>
      <c r="CH1824" s="31"/>
      <c r="CI1824" s="31"/>
      <c r="CJ1824" s="31"/>
      <c r="CK1824" s="31"/>
      <c r="CL1824" s="31" t="s">
        <v>23889</v>
      </c>
      <c r="CM1824" s="31" t="s">
        <v>22120</v>
      </c>
      <c r="CN1824" s="31">
        <v>123</v>
      </c>
      <c r="CO1824" s="31" t="s">
        <v>28805</v>
      </c>
      <c r="CP1824" s="31" t="s">
        <v>22120</v>
      </c>
      <c r="CQ1824" s="31">
        <v>123</v>
      </c>
      <c r="CR1824" s="31">
        <v>6179</v>
      </c>
      <c r="CS1824" s="31" t="s">
        <v>22126</v>
      </c>
      <c r="CT1824" s="31"/>
      <c r="CU1824" s="31"/>
      <c r="CV1824" s="31" t="s">
        <v>23891</v>
      </c>
      <c r="CW1824" s="31" t="s">
        <v>11190</v>
      </c>
      <c r="CX1824" s="31" t="s">
        <v>23892</v>
      </c>
      <c r="CY1824" s="31"/>
      <c r="CZ1824" s="31"/>
      <c r="DA1824" s="31"/>
      <c r="DB1824" s="31" t="s">
        <v>25301</v>
      </c>
      <c r="DC1824" s="31" t="s">
        <v>25302</v>
      </c>
      <c r="DD1824" s="31" t="s">
        <v>22904</v>
      </c>
      <c r="DE1824" s="31">
        <v>2023</v>
      </c>
      <c r="DF1824" s="31"/>
      <c r="DG1824" s="31"/>
      <c r="DH1824" s="31"/>
      <c r="DI1824" s="31" t="s">
        <v>25116</v>
      </c>
      <c r="DJ1824" s="31" t="s">
        <v>25117</v>
      </c>
      <c r="DK1824" s="31"/>
      <c r="DL1824" s="31"/>
      <c r="DM1824" s="38" t="s">
        <v>23886</v>
      </c>
      <c r="DN1824" s="38"/>
      <c r="DO1824" s="35"/>
      <c r="DP1824" s="31" t="s">
        <v>23884</v>
      </c>
      <c r="DQ1824" s="31" t="s">
        <v>23885</v>
      </c>
      <c r="DR1824" s="31"/>
      <c r="DS1824" s="31" t="s">
        <v>23890</v>
      </c>
      <c r="DT1824" s="31" t="s">
        <v>23893</v>
      </c>
      <c r="DU1824" s="31">
        <v>0</v>
      </c>
      <c r="DV1824" s="31" t="s">
        <v>32609</v>
      </c>
      <c r="DW1824" s="31"/>
      <c r="DX1824" s="31"/>
      <c r="DY1824" s="31" t="s">
        <v>32900</v>
      </c>
      <c r="DZ1824" s="31" t="s">
        <v>32534</v>
      </c>
      <c r="EA1824" s="31" t="s">
        <v>32901</v>
      </c>
      <c r="EB1824" s="31">
        <v>0</v>
      </c>
      <c r="EC1824" s="31" t="s">
        <v>40142</v>
      </c>
      <c r="ED1824" s="31" t="s">
        <v>41101</v>
      </c>
      <c r="EE1824" s="31"/>
      <c r="EF1824" s="31"/>
      <c r="EG1824" s="31"/>
      <c r="EH1824" s="31"/>
      <c r="EI1824" s="31"/>
      <c r="EJ1824" s="31"/>
    </row>
    <row r="1825" spans="1:140" ht="23.25" customHeight="1">
      <c r="A1825" s="25">
        <v>1823</v>
      </c>
      <c r="B1825" s="30" t="s">
        <v>16480</v>
      </c>
      <c r="C1825" s="31" t="s">
        <v>4318</v>
      </c>
      <c r="D1825" s="30" t="s">
        <v>10165</v>
      </c>
      <c r="E1825" s="30"/>
      <c r="F1825" s="30" t="s">
        <v>36255</v>
      </c>
      <c r="G1825" s="31">
        <f t="shared" si="263"/>
        <v>58</v>
      </c>
      <c r="H1825" s="72">
        <f t="shared" si="264"/>
        <v>53905</v>
      </c>
      <c r="I1825" s="30"/>
      <c r="J1825" s="30" t="s">
        <v>34084</v>
      </c>
      <c r="K1825" s="30" t="s">
        <v>4318</v>
      </c>
      <c r="L1825" s="31" t="s">
        <v>4318</v>
      </c>
      <c r="M1825" s="31" t="s">
        <v>3186</v>
      </c>
      <c r="N1825" s="31" t="s">
        <v>3311</v>
      </c>
      <c r="O1825" s="31" t="s">
        <v>2534</v>
      </c>
      <c r="P1825" s="31" t="s">
        <v>21723</v>
      </c>
      <c r="Q1825" s="31" t="s">
        <v>41553</v>
      </c>
      <c r="R1825" s="31">
        <v>9</v>
      </c>
      <c r="S1825" s="31">
        <v>3</v>
      </c>
      <c r="T1825" s="31"/>
      <c r="U1825" s="31">
        <v>383</v>
      </c>
      <c r="V1825" s="31" t="s">
        <v>10321</v>
      </c>
      <c r="W1825" s="31" t="s">
        <v>5776</v>
      </c>
      <c r="X1825" s="31" t="s">
        <v>10208</v>
      </c>
      <c r="Y1825" s="31">
        <f t="shared" ca="1" si="265"/>
        <v>34</v>
      </c>
      <c r="Z1825" s="31" t="str">
        <f t="shared" ca="1" si="266"/>
        <v>21-35</v>
      </c>
      <c r="AA1825" s="31"/>
      <c r="AB1825" s="31" t="s">
        <v>11145</v>
      </c>
      <c r="AC1825" s="31" t="s">
        <v>34146</v>
      </c>
      <c r="AD1825" s="31" t="s">
        <v>34146</v>
      </c>
      <c r="AE1825" s="31"/>
      <c r="AF1825" s="31" t="s">
        <v>14478</v>
      </c>
      <c r="AG1825" s="31" t="s">
        <v>4322</v>
      </c>
      <c r="AH1825" s="31" t="s">
        <v>4322</v>
      </c>
      <c r="AI1825" s="31" t="s">
        <v>908</v>
      </c>
      <c r="AJ1825" s="31" t="s">
        <v>10316</v>
      </c>
      <c r="AK1825" s="31" t="s">
        <v>10317</v>
      </c>
      <c r="AL1825" s="31" t="s">
        <v>10318</v>
      </c>
      <c r="AM1825" s="31" t="s">
        <v>10319</v>
      </c>
      <c r="AN1825" s="31"/>
      <c r="AO1825" s="31"/>
      <c r="AP1825" s="31" t="s">
        <v>2307</v>
      </c>
      <c r="AQ1825" s="31" t="s">
        <v>30279</v>
      </c>
      <c r="AR1825" s="31" t="s">
        <v>34146</v>
      </c>
      <c r="AS1825" s="31" t="s">
        <v>34146</v>
      </c>
      <c r="AT1825" s="31" t="str">
        <f>_xlfn.IFNA(VLOOKUP(D1825,'[1]5. 1 Mei 2022'!$C$7:$F$60,4,FALSE),"")</f>
        <v/>
      </c>
      <c r="AU1825" s="31"/>
      <c r="AV1825" s="31" t="s">
        <v>20034</v>
      </c>
      <c r="AW1825" s="31" t="s">
        <v>20009</v>
      </c>
      <c r="AX1825" s="29">
        <f t="shared" si="272"/>
        <v>46432</v>
      </c>
      <c r="AY1825" s="31" t="s">
        <v>26346</v>
      </c>
      <c r="AZ1825" s="31" t="s">
        <v>6924</v>
      </c>
      <c r="BA1825" s="30" t="s">
        <v>2307</v>
      </c>
      <c r="BB1825" s="31" t="s">
        <v>32490</v>
      </c>
      <c r="BC1825" s="31"/>
      <c r="BD1825" s="31" t="s">
        <v>7980</v>
      </c>
      <c r="BE1825" s="31" t="s">
        <v>7969</v>
      </c>
      <c r="BF1825" s="31" t="s">
        <v>20034</v>
      </c>
      <c r="BG1825" s="31"/>
      <c r="BH1825" s="31"/>
      <c r="BI1825" s="31" t="s">
        <v>14478</v>
      </c>
      <c r="BJ1825" s="31" t="s">
        <v>20276</v>
      </c>
      <c r="BK1825" s="31" t="str">
        <f t="shared" si="271"/>
        <v>III/b</v>
      </c>
      <c r="BL1825" s="31" t="s">
        <v>8077</v>
      </c>
      <c r="BM1825" s="31"/>
      <c r="BN1825" s="31"/>
      <c r="BO1825" s="31"/>
      <c r="BP1825" s="31"/>
      <c r="BQ1825" s="31" t="s">
        <v>20276</v>
      </c>
      <c r="BR1825" s="52" t="s">
        <v>30295</v>
      </c>
      <c r="BS1825" s="62" t="s">
        <v>41554</v>
      </c>
      <c r="BT1825" s="31" t="s">
        <v>1779</v>
      </c>
      <c r="BU1825" s="31" t="s">
        <v>2460</v>
      </c>
      <c r="BV1825" s="31" t="s">
        <v>8084</v>
      </c>
      <c r="BW1825" s="31">
        <f t="shared" ca="1" si="268"/>
        <v>10</v>
      </c>
      <c r="BX1825" s="78">
        <f t="shared" ca="1" si="269"/>
        <v>2</v>
      </c>
      <c r="BY1825" s="31"/>
      <c r="BZ1825" s="31"/>
      <c r="CA1825" s="31" t="s">
        <v>2483</v>
      </c>
      <c r="CB1825" s="31" t="s">
        <v>2519</v>
      </c>
      <c r="CC1825" s="31">
        <v>2</v>
      </c>
      <c r="CD1825" s="31">
        <v>1</v>
      </c>
      <c r="CE1825" s="31" t="s">
        <v>20085</v>
      </c>
      <c r="CF1825" s="31"/>
      <c r="CG1825" s="31"/>
      <c r="CH1825" s="31"/>
      <c r="CI1825" s="31"/>
      <c r="CJ1825" s="31"/>
      <c r="CK1825" s="31"/>
      <c r="CL1825" s="31" t="s">
        <v>32052</v>
      </c>
      <c r="CM1825" s="31" t="s">
        <v>32051</v>
      </c>
      <c r="CN1825" s="31">
        <v>125</v>
      </c>
      <c r="CO1825" s="31" t="s">
        <v>32050</v>
      </c>
      <c r="CP1825" s="31" t="s">
        <v>32051</v>
      </c>
      <c r="CQ1825" s="31">
        <v>125</v>
      </c>
      <c r="CR1825" s="31">
        <v>4714</v>
      </c>
      <c r="CS1825" s="31" t="s">
        <v>16053</v>
      </c>
      <c r="CT1825" s="31"/>
      <c r="CU1825" s="31"/>
      <c r="CV1825" s="31" t="s">
        <v>12097</v>
      </c>
      <c r="CW1825" s="31" t="s">
        <v>12098</v>
      </c>
      <c r="CX1825" s="31">
        <v>41243</v>
      </c>
      <c r="CY1825" s="31"/>
      <c r="CZ1825" s="31"/>
      <c r="DA1825" s="31"/>
      <c r="DB1825" s="31" t="s">
        <v>11355</v>
      </c>
      <c r="DC1825" s="31" t="s">
        <v>18668</v>
      </c>
      <c r="DD1825" s="31" t="s">
        <v>18474</v>
      </c>
      <c r="DE1825" s="31"/>
      <c r="DF1825" s="31"/>
      <c r="DG1825" s="31"/>
      <c r="DH1825" s="31"/>
      <c r="DI1825" s="31" t="s">
        <v>24821</v>
      </c>
      <c r="DJ1825" s="31" t="s">
        <v>24811</v>
      </c>
      <c r="DK1825" s="31"/>
      <c r="DL1825" s="31"/>
      <c r="DM1825" s="38" t="s">
        <v>11444</v>
      </c>
      <c r="DN1825" s="38"/>
      <c r="DO1825" s="35"/>
      <c r="DP1825" s="31" t="s">
        <v>31362</v>
      </c>
      <c r="DQ1825" s="31" t="s">
        <v>15104</v>
      </c>
      <c r="DR1825" s="31" t="s">
        <v>20098</v>
      </c>
      <c r="DS1825" s="31" t="s">
        <v>27700</v>
      </c>
      <c r="DT1825" s="31"/>
      <c r="DU1825" s="31">
        <v>3</v>
      </c>
      <c r="DV1825" s="31" t="s">
        <v>32167</v>
      </c>
      <c r="DW1825" s="31" t="s">
        <v>2963</v>
      </c>
      <c r="DX1825" s="31" t="s">
        <v>2963</v>
      </c>
      <c r="DY1825" s="31" t="s">
        <v>34460</v>
      </c>
      <c r="DZ1825" s="29">
        <v>44754</v>
      </c>
      <c r="EA1825" s="31"/>
      <c r="EB1825" s="31">
        <v>1190997</v>
      </c>
      <c r="EC1825" s="31" t="s">
        <v>40169</v>
      </c>
      <c r="ED1825" s="31" t="s">
        <v>41101</v>
      </c>
      <c r="EE1825" s="31"/>
      <c r="EF1825" s="31"/>
      <c r="EG1825" s="31"/>
      <c r="EH1825" s="31"/>
      <c r="EI1825" s="31"/>
      <c r="EJ1825" s="31"/>
    </row>
    <row r="1826" spans="1:140" ht="23.25" customHeight="1">
      <c r="A1826" s="25">
        <v>1824</v>
      </c>
      <c r="B1826" s="30" t="s">
        <v>32125</v>
      </c>
      <c r="C1826" s="31" t="s">
        <v>3356</v>
      </c>
      <c r="D1826" s="30" t="s">
        <v>7162</v>
      </c>
      <c r="E1826" s="30"/>
      <c r="F1826" s="30" t="s">
        <v>36255</v>
      </c>
      <c r="G1826" s="31">
        <f t="shared" si="263"/>
        <v>58</v>
      </c>
      <c r="H1826" s="72">
        <f t="shared" si="264"/>
        <v>52505</v>
      </c>
      <c r="I1826" s="30"/>
      <c r="J1826" s="30" t="s">
        <v>34084</v>
      </c>
      <c r="K1826" s="30" t="s">
        <v>4318</v>
      </c>
      <c r="L1826" s="31" t="s">
        <v>4318</v>
      </c>
      <c r="M1826" s="31" t="s">
        <v>3186</v>
      </c>
      <c r="N1826" s="31" t="s">
        <v>5863</v>
      </c>
      <c r="O1826" s="31" t="s">
        <v>2485</v>
      </c>
      <c r="P1826" s="31" t="s">
        <v>18412</v>
      </c>
      <c r="Q1826" s="31"/>
      <c r="R1826" s="31">
        <v>11</v>
      </c>
      <c r="S1826" s="31">
        <v>0</v>
      </c>
      <c r="T1826" s="31"/>
      <c r="U1826" s="31">
        <v>1792</v>
      </c>
      <c r="V1826" s="31" t="s">
        <v>671</v>
      </c>
      <c r="W1826" s="31" t="s">
        <v>6654</v>
      </c>
      <c r="X1826" s="31" t="s">
        <v>4160</v>
      </c>
      <c r="Y1826" s="31" t="e">
        <f t="shared" ca="1" si="265"/>
        <v>#VALUE!</v>
      </c>
      <c r="Z1826" s="31" t="e">
        <f t="shared" ca="1" si="266"/>
        <v>#VALUE!</v>
      </c>
      <c r="AA1826" s="31"/>
      <c r="AB1826" s="31" t="s">
        <v>32061</v>
      </c>
      <c r="AC1826" s="31" t="s">
        <v>34147</v>
      </c>
      <c r="AD1826" s="31" t="s">
        <v>34147</v>
      </c>
      <c r="AE1826" s="31"/>
      <c r="AF1826" s="31" t="s">
        <v>24699</v>
      </c>
      <c r="AG1826" s="31" t="s">
        <v>5852</v>
      </c>
      <c r="AH1826" s="31" t="s">
        <v>5852</v>
      </c>
      <c r="AI1826" s="31" t="s">
        <v>908</v>
      </c>
      <c r="AJ1826" s="31" t="s">
        <v>29883</v>
      </c>
      <c r="AK1826" s="31" t="s">
        <v>29884</v>
      </c>
      <c r="AL1826" s="31" t="s">
        <v>17674</v>
      </c>
      <c r="AM1826" s="31" t="s">
        <v>29788</v>
      </c>
      <c r="AN1826" s="31"/>
      <c r="AO1826" s="31"/>
      <c r="AP1826" s="31" t="s">
        <v>3078</v>
      </c>
      <c r="AQ1826" s="31"/>
      <c r="AR1826" s="31" t="s">
        <v>34147</v>
      </c>
      <c r="AS1826" s="31" t="s">
        <v>34147</v>
      </c>
      <c r="AT1826" s="31" t="str">
        <f>_xlfn.IFNA(VLOOKUP(D1826,'[1]5. 1 Mei 2022'!$C$7:$F$60,4,FALSE),"")</f>
        <v/>
      </c>
      <c r="AU1826" s="31"/>
      <c r="AV1826" s="31" t="s">
        <v>8008</v>
      </c>
      <c r="AW1826" s="31"/>
      <c r="AX1826" s="29">
        <f t="shared" si="272"/>
        <v>1903</v>
      </c>
      <c r="AY1826" s="31" t="s">
        <v>26346</v>
      </c>
      <c r="AZ1826" s="31" t="s">
        <v>529</v>
      </c>
      <c r="BA1826" s="30" t="s">
        <v>3078</v>
      </c>
      <c r="BB1826" s="31"/>
      <c r="BC1826" s="31"/>
      <c r="BD1826" s="31" t="s">
        <v>20064</v>
      </c>
      <c r="BE1826" s="31" t="s">
        <v>7973</v>
      </c>
      <c r="BF1826" s="31" t="s">
        <v>8008</v>
      </c>
      <c r="BG1826" s="31"/>
      <c r="BH1826" s="31"/>
      <c r="BI1826" s="31" t="s">
        <v>8126</v>
      </c>
      <c r="BJ1826" s="31" t="s">
        <v>25746</v>
      </c>
      <c r="BK1826" s="31" t="str">
        <f t="shared" si="271"/>
        <v>II/d</v>
      </c>
      <c r="BL1826" s="31" t="s">
        <v>8077</v>
      </c>
      <c r="BM1826" s="31"/>
      <c r="BN1826" s="31"/>
      <c r="BO1826" s="31"/>
      <c r="BP1826" s="31"/>
      <c r="BQ1826" s="31" t="s">
        <v>25746</v>
      </c>
      <c r="BR1826" s="31" t="s">
        <v>30292</v>
      </c>
      <c r="BS1826" s="31" t="s">
        <v>32126</v>
      </c>
      <c r="BT1826" s="31" t="s">
        <v>3296</v>
      </c>
      <c r="BU1826" s="31" t="s">
        <v>2918</v>
      </c>
      <c r="BV1826" s="31" t="s">
        <v>1779</v>
      </c>
      <c r="BW1826" s="31">
        <f t="shared" ca="1" si="268"/>
        <v>12</v>
      </c>
      <c r="BX1826" s="78">
        <f t="shared" ca="1" si="269"/>
        <v>3</v>
      </c>
      <c r="BY1826" s="31"/>
      <c r="BZ1826" s="31" t="s">
        <v>290</v>
      </c>
      <c r="CA1826" s="31" t="s">
        <v>2483</v>
      </c>
      <c r="CB1826" s="31" t="s">
        <v>2519</v>
      </c>
      <c r="CC1826" s="31">
        <v>3</v>
      </c>
      <c r="CD1826" s="31">
        <v>1</v>
      </c>
      <c r="CE1826" s="31" t="s">
        <v>20085</v>
      </c>
      <c r="CF1826" s="31"/>
      <c r="CG1826" s="31"/>
      <c r="CH1826" s="31"/>
      <c r="CI1826" s="31"/>
      <c r="CJ1826" s="31"/>
      <c r="CK1826" s="31"/>
      <c r="CL1826" s="31" t="s">
        <v>29802</v>
      </c>
      <c r="CM1826" s="31" t="s">
        <v>29803</v>
      </c>
      <c r="CN1826" s="31">
        <v>125</v>
      </c>
      <c r="CO1826" s="31" t="s">
        <v>31922</v>
      </c>
      <c r="CP1826" s="31" t="s">
        <v>29803</v>
      </c>
      <c r="CQ1826" s="31">
        <v>125</v>
      </c>
      <c r="CR1826" s="31">
        <v>4511</v>
      </c>
      <c r="CS1826" s="31" t="s">
        <v>29872</v>
      </c>
      <c r="CT1826" s="31" t="s">
        <v>17408</v>
      </c>
      <c r="CU1826" s="31" t="s">
        <v>3497</v>
      </c>
      <c r="CV1826" s="31" t="s">
        <v>17058</v>
      </c>
      <c r="CW1826" s="31" t="s">
        <v>17059</v>
      </c>
      <c r="CX1826" s="31" t="s">
        <v>17060</v>
      </c>
      <c r="CY1826" s="31"/>
      <c r="CZ1826" s="31"/>
      <c r="DA1826" s="31"/>
      <c r="DB1826" s="31" t="s">
        <v>8690</v>
      </c>
      <c r="DC1826" s="31"/>
      <c r="DD1826" s="31" t="s">
        <v>6187</v>
      </c>
      <c r="DE1826" s="31"/>
      <c r="DF1826" s="31"/>
      <c r="DG1826" s="31"/>
      <c r="DH1826" s="31"/>
      <c r="DI1826" s="31" t="s">
        <v>24820</v>
      </c>
      <c r="DJ1826" s="31" t="s">
        <v>24811</v>
      </c>
      <c r="DK1826" s="31"/>
      <c r="DL1826" s="31"/>
      <c r="DM1826" s="38" t="s">
        <v>9707</v>
      </c>
      <c r="DN1826" s="38"/>
      <c r="DO1826" s="35">
        <v>0</v>
      </c>
      <c r="DP1826" s="31" t="s">
        <v>13741</v>
      </c>
      <c r="DQ1826" s="31" t="s">
        <v>5488</v>
      </c>
      <c r="DR1826" s="31"/>
      <c r="DS1826" s="31" t="s">
        <v>27341</v>
      </c>
      <c r="DT1826" s="31"/>
      <c r="DU1826" s="31">
        <v>3</v>
      </c>
      <c r="DV1826" s="31" t="s">
        <v>32167</v>
      </c>
      <c r="DW1826" s="31"/>
      <c r="DX1826" s="31"/>
      <c r="DY1826" s="31" t="s">
        <v>32523</v>
      </c>
      <c r="DZ1826" s="31" t="s">
        <v>32396</v>
      </c>
      <c r="EA1826" s="31" t="s">
        <v>32522</v>
      </c>
      <c r="EB1826" s="31">
        <v>955300</v>
      </c>
      <c r="EC1826" s="31" t="s">
        <v>8001</v>
      </c>
      <c r="ED1826" s="31" t="s">
        <v>41101</v>
      </c>
      <c r="EE1826" s="31"/>
      <c r="EF1826" s="31"/>
      <c r="EG1826" s="31"/>
      <c r="EH1826" s="31"/>
      <c r="EI1826" s="31"/>
      <c r="EJ1826" s="31"/>
    </row>
    <row r="1827" spans="1:140" ht="23.25" customHeight="1">
      <c r="A1827" s="25">
        <v>1825</v>
      </c>
      <c r="B1827" s="30" t="s">
        <v>15501</v>
      </c>
      <c r="C1827" s="31" t="s">
        <v>4318</v>
      </c>
      <c r="D1827" s="30" t="s">
        <v>15502</v>
      </c>
      <c r="E1827" s="30"/>
      <c r="F1827" s="30" t="s">
        <v>36253</v>
      </c>
      <c r="G1827" s="31">
        <f t="shared" si="263"/>
        <v>60</v>
      </c>
      <c r="H1827" s="72">
        <f t="shared" si="264"/>
        <v>53236</v>
      </c>
      <c r="I1827" s="30"/>
      <c r="J1827" s="30" t="s">
        <v>34084</v>
      </c>
      <c r="K1827" s="30" t="s">
        <v>4318</v>
      </c>
      <c r="L1827" s="31" t="s">
        <v>4318</v>
      </c>
      <c r="M1827" s="31" t="s">
        <v>3186</v>
      </c>
      <c r="N1827" s="31" t="s">
        <v>7120</v>
      </c>
      <c r="O1827" s="31" t="s">
        <v>3943</v>
      </c>
      <c r="P1827" s="31" t="s">
        <v>30542</v>
      </c>
      <c r="Q1827" s="31"/>
      <c r="R1827" s="31">
        <v>12</v>
      </c>
      <c r="S1827" s="31">
        <v>1</v>
      </c>
      <c r="T1827" s="31"/>
      <c r="U1827" s="31">
        <v>278</v>
      </c>
      <c r="V1827" s="31" t="s">
        <v>15561</v>
      </c>
      <c r="W1827" s="31" t="s">
        <v>2083</v>
      </c>
      <c r="X1827" s="31" t="s">
        <v>14446</v>
      </c>
      <c r="Y1827" s="31" t="e">
        <f t="shared" ca="1" si="265"/>
        <v>#VALUE!</v>
      </c>
      <c r="Z1827" s="31" t="e">
        <f t="shared" ca="1" si="266"/>
        <v>#VALUE!</v>
      </c>
      <c r="AA1827" s="31"/>
      <c r="AB1827" s="31" t="s">
        <v>4601</v>
      </c>
      <c r="AC1827" s="31" t="s">
        <v>34147</v>
      </c>
      <c r="AD1827" s="31" t="s">
        <v>34147</v>
      </c>
      <c r="AE1827" s="31"/>
      <c r="AF1827" s="31" t="s">
        <v>24699</v>
      </c>
      <c r="AG1827" s="31" t="s">
        <v>5852</v>
      </c>
      <c r="AH1827" s="31" t="s">
        <v>5852</v>
      </c>
      <c r="AI1827" s="31" t="s">
        <v>728</v>
      </c>
      <c r="AJ1827" s="31" t="s">
        <v>15562</v>
      </c>
      <c r="AK1827" s="31" t="s">
        <v>15563</v>
      </c>
      <c r="AL1827" s="31" t="s">
        <v>4127</v>
      </c>
      <c r="AM1827" s="31" t="s">
        <v>1087</v>
      </c>
      <c r="AN1827" s="31"/>
      <c r="AO1827" s="31"/>
      <c r="AP1827" s="31" t="s">
        <v>4435</v>
      </c>
      <c r="AQ1827" s="31" t="s">
        <v>15452</v>
      </c>
      <c r="AR1827" s="31" t="s">
        <v>34147</v>
      </c>
      <c r="AS1827" s="31" t="s">
        <v>34147</v>
      </c>
      <c r="AT1827" s="31" t="str">
        <f>_xlfn.IFNA(VLOOKUP(D1827,'[1]5. 1 Mei 2022'!$C$7:$F$60,4,FALSE),"")</f>
        <v/>
      </c>
      <c r="AU1827" s="31"/>
      <c r="AV1827" s="31" t="s">
        <v>20012</v>
      </c>
      <c r="AW1827" s="31" t="s">
        <v>30294</v>
      </c>
      <c r="AX1827" s="29">
        <f t="shared" si="272"/>
        <v>46404</v>
      </c>
      <c r="AY1827" s="31" t="s">
        <v>26346</v>
      </c>
      <c r="AZ1827" s="31" t="s">
        <v>528</v>
      </c>
      <c r="BA1827" s="30" t="s">
        <v>4435</v>
      </c>
      <c r="BB1827" s="31" t="s">
        <v>22909</v>
      </c>
      <c r="BC1827" s="31"/>
      <c r="BD1827" s="31" t="s">
        <v>12244</v>
      </c>
      <c r="BE1827" s="31" t="s">
        <v>7973</v>
      </c>
      <c r="BF1827" s="31" t="s">
        <v>20012</v>
      </c>
      <c r="BG1827" s="31"/>
      <c r="BH1827" s="31"/>
      <c r="BI1827" s="31" t="s">
        <v>8120</v>
      </c>
      <c r="BJ1827" s="31" t="s">
        <v>23643</v>
      </c>
      <c r="BK1827" s="31" t="str">
        <f t="shared" si="271"/>
        <v>IV/a</v>
      </c>
      <c r="BL1827" s="31" t="s">
        <v>8077</v>
      </c>
      <c r="BM1827" s="31"/>
      <c r="BN1827" s="31"/>
      <c r="BO1827" s="31"/>
      <c r="BP1827" s="31"/>
      <c r="BQ1827" s="31" t="s">
        <v>23643</v>
      </c>
      <c r="BR1827" s="31" t="s">
        <v>26137</v>
      </c>
      <c r="BS1827" s="31" t="s">
        <v>30507</v>
      </c>
      <c r="BT1827" s="31" t="s">
        <v>6229</v>
      </c>
      <c r="BU1827" s="31" t="s">
        <v>718</v>
      </c>
      <c r="BV1827" s="31" t="s">
        <v>15452</v>
      </c>
      <c r="BW1827" s="31">
        <f t="shared" ca="1" si="268"/>
        <v>8</v>
      </c>
      <c r="BX1827" s="78">
        <f t="shared" ca="1" si="269"/>
        <v>3</v>
      </c>
      <c r="BY1827" s="31"/>
      <c r="BZ1827" s="31" t="s">
        <v>15560</v>
      </c>
      <c r="CA1827" s="31" t="s">
        <v>2483</v>
      </c>
      <c r="CB1827" s="31" t="s">
        <v>2519</v>
      </c>
      <c r="CC1827" s="31">
        <v>1</v>
      </c>
      <c r="CD1827" s="31">
        <v>1</v>
      </c>
      <c r="CE1827" s="31" t="s">
        <v>20085</v>
      </c>
      <c r="CF1827" s="31"/>
      <c r="CG1827" s="31"/>
      <c r="CH1827" s="31"/>
      <c r="CI1827" s="31"/>
      <c r="CJ1827" s="31"/>
      <c r="CK1827" s="31"/>
      <c r="CL1827" s="31" t="s">
        <v>15564</v>
      </c>
      <c r="CM1827" s="31" t="s">
        <v>32431</v>
      </c>
      <c r="CN1827" s="31">
        <v>126</v>
      </c>
      <c r="CO1827" s="31" t="s">
        <v>32432</v>
      </c>
      <c r="CP1827" s="31" t="s">
        <v>32431</v>
      </c>
      <c r="CQ1827" s="31">
        <v>126</v>
      </c>
      <c r="CR1827" s="31">
        <v>6139</v>
      </c>
      <c r="CS1827" s="31" t="s">
        <v>15569</v>
      </c>
      <c r="CT1827" s="31" t="s">
        <v>15570</v>
      </c>
      <c r="CU1827" s="31" t="s">
        <v>15571</v>
      </c>
      <c r="CV1827" s="31" t="s">
        <v>15572</v>
      </c>
      <c r="CW1827" s="31" t="s">
        <v>8538</v>
      </c>
      <c r="CX1827" s="31" t="s">
        <v>11984</v>
      </c>
      <c r="CY1827" s="31"/>
      <c r="CZ1827" s="31"/>
      <c r="DA1827" s="31"/>
      <c r="DB1827" s="31" t="s">
        <v>25502</v>
      </c>
      <c r="DC1827" s="31" t="s">
        <v>25503</v>
      </c>
      <c r="DD1827" s="31" t="s">
        <v>25504</v>
      </c>
      <c r="DE1827" s="31">
        <v>2021</v>
      </c>
      <c r="DF1827" s="31"/>
      <c r="DG1827" s="31"/>
      <c r="DH1827" s="31"/>
      <c r="DI1827" s="31" t="s">
        <v>25115</v>
      </c>
      <c r="DJ1827" s="31" t="s">
        <v>25113</v>
      </c>
      <c r="DK1827" s="31"/>
      <c r="DL1827" s="31"/>
      <c r="DM1827" s="38" t="s">
        <v>15568</v>
      </c>
      <c r="DN1827" s="38"/>
      <c r="DO1827" s="35"/>
      <c r="DP1827" s="31" t="s">
        <v>15567</v>
      </c>
      <c r="DQ1827" s="31" t="s">
        <v>15566</v>
      </c>
      <c r="DR1827" s="31" t="s">
        <v>15558</v>
      </c>
      <c r="DS1827" s="31" t="s">
        <v>15559</v>
      </c>
      <c r="DT1827" s="31" t="s">
        <v>38177</v>
      </c>
      <c r="DU1827" s="31">
        <v>3</v>
      </c>
      <c r="DV1827" s="31" t="s">
        <v>32167</v>
      </c>
      <c r="DW1827" s="31"/>
      <c r="DX1827" s="31"/>
      <c r="DY1827" s="31" t="s">
        <v>34024</v>
      </c>
      <c r="DZ1827" s="31" t="s">
        <v>25272</v>
      </c>
      <c r="EA1827" s="31" t="s">
        <v>24585</v>
      </c>
      <c r="EB1827" s="31">
        <v>0</v>
      </c>
      <c r="EC1827" s="31" t="s">
        <v>40142</v>
      </c>
      <c r="ED1827" s="31" t="s">
        <v>41101</v>
      </c>
      <c r="EE1827" s="31"/>
      <c r="EF1827" s="31"/>
      <c r="EG1827" s="31"/>
      <c r="EH1827" s="31"/>
      <c r="EI1827" s="31"/>
      <c r="EJ1827" s="31"/>
    </row>
    <row r="1828" spans="1:140" ht="23.25" customHeight="1">
      <c r="A1828" s="25">
        <v>1826</v>
      </c>
      <c r="B1828" s="30" t="s">
        <v>23861</v>
      </c>
      <c r="C1828" s="31" t="s">
        <v>17919</v>
      </c>
      <c r="D1828" s="30" t="s">
        <v>26278</v>
      </c>
      <c r="E1828" s="30"/>
      <c r="F1828" s="30" t="s">
        <v>36262</v>
      </c>
      <c r="G1828" s="31">
        <f t="shared" si="263"/>
        <v>58</v>
      </c>
      <c r="H1828" s="72">
        <f t="shared" si="264"/>
        <v>55062</v>
      </c>
      <c r="I1828" s="30" t="s">
        <v>35371</v>
      </c>
      <c r="J1828" s="30" t="s">
        <v>34085</v>
      </c>
      <c r="K1828" s="30" t="s">
        <v>34083</v>
      </c>
      <c r="L1828" s="31" t="s">
        <v>16726</v>
      </c>
      <c r="M1828" s="31" t="s">
        <v>6378</v>
      </c>
      <c r="N1828" s="31" t="s">
        <v>5865</v>
      </c>
      <c r="O1828" s="31" t="s">
        <v>5117</v>
      </c>
      <c r="P1828" s="31" t="s">
        <v>25993</v>
      </c>
      <c r="Q1828" s="31"/>
      <c r="R1828" s="31"/>
      <c r="S1828" s="31"/>
      <c r="T1828" s="31"/>
      <c r="U1828" s="31" t="s">
        <v>22842</v>
      </c>
      <c r="V1828" s="31"/>
      <c r="W1828" s="31" t="s">
        <v>6322</v>
      </c>
      <c r="X1828" s="31" t="s">
        <v>18016</v>
      </c>
      <c r="Y1828" s="31" t="e">
        <f t="shared" ca="1" si="265"/>
        <v>#VALUE!</v>
      </c>
      <c r="Z1828" s="31" t="e">
        <f t="shared" ca="1" si="266"/>
        <v>#VALUE!</v>
      </c>
      <c r="AA1828" s="31"/>
      <c r="AB1828" s="31" t="s">
        <v>11144</v>
      </c>
      <c r="AC1828" s="31" t="s">
        <v>34147</v>
      </c>
      <c r="AD1828" s="31" t="s">
        <v>34147</v>
      </c>
      <c r="AE1828" s="31"/>
      <c r="AF1828" s="31" t="s">
        <v>24699</v>
      </c>
      <c r="AG1828" s="31" t="s">
        <v>4322</v>
      </c>
      <c r="AH1828" s="31" t="s">
        <v>4322</v>
      </c>
      <c r="AI1828" s="31" t="s">
        <v>908</v>
      </c>
      <c r="AJ1828" s="31" t="s">
        <v>18330</v>
      </c>
      <c r="AK1828" s="31" t="s">
        <v>18331</v>
      </c>
      <c r="AL1828" s="31" t="s">
        <v>3419</v>
      </c>
      <c r="AM1828" s="31" t="s">
        <v>18332</v>
      </c>
      <c r="AN1828" s="31"/>
      <c r="AO1828" s="31"/>
      <c r="AP1828" s="31" t="s">
        <v>3619</v>
      </c>
      <c r="AQ1828" s="31" t="s">
        <v>15682</v>
      </c>
      <c r="AR1828" s="31" t="s">
        <v>34147</v>
      </c>
      <c r="AS1828" s="31" t="s">
        <v>34147</v>
      </c>
      <c r="AT1828" s="31" t="str">
        <f>_xlfn.IFNA(VLOOKUP(D1828,'[1]5. 1 Mei 2022'!$C$7:$F$60,4,FALSE),"")</f>
        <v/>
      </c>
      <c r="AU1828" s="31"/>
      <c r="AV1828" s="31" t="s">
        <v>20032</v>
      </c>
      <c r="AW1828" s="31" t="s">
        <v>15682</v>
      </c>
      <c r="AX1828" s="29">
        <f t="shared" si="272"/>
        <v>44394</v>
      </c>
      <c r="AY1828" s="31" t="s">
        <v>26346</v>
      </c>
      <c r="AZ1828" s="31" t="s">
        <v>225</v>
      </c>
      <c r="BA1828" s="30" t="s">
        <v>3619</v>
      </c>
      <c r="BB1828" s="31" t="s">
        <v>17505</v>
      </c>
      <c r="BC1828" s="31"/>
      <c r="BD1828" s="31" t="s">
        <v>7980</v>
      </c>
      <c r="BE1828" s="31" t="s">
        <v>7969</v>
      </c>
      <c r="BF1828" s="31" t="s">
        <v>20032</v>
      </c>
      <c r="BG1828" s="31"/>
      <c r="BH1828" s="31"/>
      <c r="BI1828" s="31"/>
      <c r="BJ1828" s="31">
        <v>0</v>
      </c>
      <c r="BK1828" s="31" t="str">
        <f t="shared" si="271"/>
        <v>II/c</v>
      </c>
      <c r="BL1828" s="31"/>
      <c r="BM1828" s="31"/>
      <c r="BN1828" s="31"/>
      <c r="BO1828" s="31"/>
      <c r="BP1828" s="31"/>
      <c r="BQ1828" s="31"/>
      <c r="BR1828" s="31"/>
      <c r="BS1828" s="31"/>
      <c r="BT1828" s="31"/>
      <c r="BU1828" s="31"/>
      <c r="BV1828" s="31" t="s">
        <v>15682</v>
      </c>
      <c r="BW1828" s="31">
        <f t="shared" ca="1" si="268"/>
        <v>7</v>
      </c>
      <c r="BX1828" s="78">
        <f t="shared" ca="1" si="269"/>
        <v>3</v>
      </c>
      <c r="BY1828" s="31" t="s">
        <v>25993</v>
      </c>
      <c r="BZ1828" s="31"/>
      <c r="CA1828" s="31" t="s">
        <v>2483</v>
      </c>
      <c r="CB1828" s="31" t="s">
        <v>2406</v>
      </c>
      <c r="CC1828" s="31"/>
      <c r="CD1828" s="31"/>
      <c r="CE1828" s="31" t="s">
        <v>20085</v>
      </c>
      <c r="CF1828" s="31"/>
      <c r="CG1828" s="31"/>
      <c r="CH1828" s="31"/>
      <c r="CI1828" s="31"/>
      <c r="CJ1828" s="31"/>
      <c r="CK1828" s="31"/>
      <c r="CL1828" s="31" t="s">
        <v>28528</v>
      </c>
      <c r="CM1828" s="31" t="s">
        <v>21934</v>
      </c>
      <c r="CN1828" s="31">
        <v>123</v>
      </c>
      <c r="CO1828" s="31" t="s">
        <v>28771</v>
      </c>
      <c r="CP1828" s="31" t="s">
        <v>21934</v>
      </c>
      <c r="CQ1828" s="31">
        <v>123</v>
      </c>
      <c r="CR1828" s="31">
        <v>6610</v>
      </c>
      <c r="CS1828" s="31" t="s">
        <v>22126</v>
      </c>
      <c r="CT1828" s="31"/>
      <c r="CU1828" s="31"/>
      <c r="CV1828" s="31"/>
      <c r="CW1828" s="31"/>
      <c r="CX1828" s="31"/>
      <c r="CY1828" s="31"/>
      <c r="CZ1828" s="31"/>
      <c r="DA1828" s="31"/>
      <c r="DB1828" s="31" t="s">
        <v>11355</v>
      </c>
      <c r="DC1828" s="31" t="s">
        <v>18668</v>
      </c>
      <c r="DD1828" s="31" t="s">
        <v>18474</v>
      </c>
      <c r="DE1828" s="31"/>
      <c r="DF1828" s="31"/>
      <c r="DG1828" s="31"/>
      <c r="DH1828" s="31"/>
      <c r="DI1828" s="31" t="s">
        <v>18569</v>
      </c>
      <c r="DJ1828" s="31" t="s">
        <v>18570</v>
      </c>
      <c r="DK1828" s="31"/>
      <c r="DL1828" s="31"/>
      <c r="DM1828" s="38" t="s">
        <v>31022</v>
      </c>
      <c r="DN1828" s="38"/>
      <c r="DO1828" s="35"/>
      <c r="DP1828" s="31" t="s">
        <v>18328</v>
      </c>
      <c r="DQ1828" s="31" t="s">
        <v>18329</v>
      </c>
      <c r="DR1828" s="31"/>
      <c r="DS1828" s="31" t="s">
        <v>27830</v>
      </c>
      <c r="DT1828" s="31"/>
      <c r="DU1828" s="31">
        <v>3</v>
      </c>
      <c r="DV1828" s="31" t="s">
        <v>32167</v>
      </c>
      <c r="DW1828" s="31" t="s">
        <v>7980</v>
      </c>
      <c r="DX1828" s="31"/>
      <c r="DY1828" s="31">
        <v>2018</v>
      </c>
      <c r="DZ1828" s="31">
        <v>2018</v>
      </c>
      <c r="EA1828" s="31"/>
      <c r="EB1828" s="31">
        <v>0</v>
      </c>
      <c r="EC1828" s="31" t="s">
        <v>40139</v>
      </c>
      <c r="ED1828" s="31" t="s">
        <v>41101</v>
      </c>
      <c r="EE1828" s="31"/>
      <c r="EF1828" s="31"/>
      <c r="EG1828" s="31"/>
      <c r="EH1828" s="31"/>
      <c r="EI1828" s="31"/>
      <c r="EJ1828" s="31"/>
    </row>
    <row r="1829" spans="1:140" ht="23.25" customHeight="1">
      <c r="A1829" s="25">
        <v>1827</v>
      </c>
      <c r="B1829" s="30" t="s">
        <v>4850</v>
      </c>
      <c r="C1829" s="31" t="s">
        <v>6220</v>
      </c>
      <c r="D1829" s="30" t="s">
        <v>6841</v>
      </c>
      <c r="E1829" s="30"/>
      <c r="F1829" s="30" t="s">
        <v>36262</v>
      </c>
      <c r="G1829" s="31">
        <f t="shared" si="263"/>
        <v>58</v>
      </c>
      <c r="H1829" s="72">
        <f t="shared" si="264"/>
        <v>46539</v>
      </c>
      <c r="I1829" s="30" t="s">
        <v>8159</v>
      </c>
      <c r="J1829" s="30" t="s">
        <v>34085</v>
      </c>
      <c r="K1829" s="30" t="s">
        <v>34082</v>
      </c>
      <c r="L1829" s="31" t="s">
        <v>838</v>
      </c>
      <c r="M1829" s="31" t="s">
        <v>6378</v>
      </c>
      <c r="N1829" s="31" t="s">
        <v>7551</v>
      </c>
      <c r="O1829" s="31" t="s">
        <v>6326</v>
      </c>
      <c r="P1829" s="52" t="s">
        <v>33501</v>
      </c>
      <c r="Q1829" s="31" t="s">
        <v>39645</v>
      </c>
      <c r="R1829" s="31"/>
      <c r="S1829" s="31"/>
      <c r="T1829" s="52" t="s">
        <v>21916</v>
      </c>
      <c r="U1829" s="31" t="s">
        <v>6788</v>
      </c>
      <c r="V1829" s="31"/>
      <c r="W1829" s="31" t="s">
        <v>7569</v>
      </c>
      <c r="X1829" s="31" t="s">
        <v>2530</v>
      </c>
      <c r="Y1829" s="31" t="e">
        <f t="shared" ca="1" si="265"/>
        <v>#VALUE!</v>
      </c>
      <c r="Z1829" s="31" t="e">
        <f t="shared" ca="1" si="266"/>
        <v>#VALUE!</v>
      </c>
      <c r="AA1829" s="31"/>
      <c r="AB1829" s="31" t="s">
        <v>6770</v>
      </c>
      <c r="AC1829" s="31" t="s">
        <v>34153</v>
      </c>
      <c r="AD1829" s="31" t="s">
        <v>34194</v>
      </c>
      <c r="AE1829" s="31"/>
      <c r="AF1829" s="31" t="s">
        <v>24700</v>
      </c>
      <c r="AG1829" s="31" t="s">
        <v>7895</v>
      </c>
      <c r="AH1829" s="31" t="s">
        <v>7895</v>
      </c>
      <c r="AI1829" s="31" t="s">
        <v>40277</v>
      </c>
      <c r="AJ1829" s="31"/>
      <c r="AK1829" s="31"/>
      <c r="AL1829" s="31"/>
      <c r="AM1829" s="31"/>
      <c r="AN1829" s="31"/>
      <c r="AO1829" s="31"/>
      <c r="AP1829" s="31" t="s">
        <v>33763</v>
      </c>
      <c r="AQ1829" s="31" t="s">
        <v>1564</v>
      </c>
      <c r="AR1829" s="31" t="s">
        <v>34148</v>
      </c>
      <c r="AS1829" s="31" t="s">
        <v>34148</v>
      </c>
      <c r="AT1829" s="31" t="str">
        <f>_xlfn.IFNA(VLOOKUP(D1829,'[1]5. 1 Mei 2022'!$C$7:$F$60,4,FALSE),"")</f>
        <v/>
      </c>
      <c r="AU1829" s="31"/>
      <c r="AV1829" s="31" t="s">
        <v>2128</v>
      </c>
      <c r="AW1829" s="31" t="s">
        <v>1564</v>
      </c>
      <c r="AX1829" s="29">
        <f t="shared" si="272"/>
        <v>41290</v>
      </c>
      <c r="AY1829" s="31" t="s">
        <v>26344</v>
      </c>
      <c r="AZ1829" s="31" t="s">
        <v>534</v>
      </c>
      <c r="BA1829" s="30" t="s">
        <v>33763</v>
      </c>
      <c r="BB1829" s="31" t="s">
        <v>8072</v>
      </c>
      <c r="BC1829" s="31" t="s">
        <v>8074</v>
      </c>
      <c r="BD1829" s="31" t="s">
        <v>30260</v>
      </c>
      <c r="BE1829" s="31" t="s">
        <v>7968</v>
      </c>
      <c r="BF1829" s="31" t="s">
        <v>2128</v>
      </c>
      <c r="BG1829" s="31"/>
      <c r="BH1829" s="31"/>
      <c r="BI1829" s="31"/>
      <c r="BJ1829" s="31">
        <v>0</v>
      </c>
      <c r="BK1829" s="31" t="str">
        <f t="shared" si="271"/>
        <v>II/a</v>
      </c>
      <c r="BL1829" s="31"/>
      <c r="BM1829" s="31"/>
      <c r="BN1829" s="31"/>
      <c r="BO1829" s="31" t="s">
        <v>5251</v>
      </c>
      <c r="BP1829" s="31" t="s">
        <v>1498</v>
      </c>
      <c r="BQ1829" s="31"/>
      <c r="BR1829" s="31"/>
      <c r="BS1829" s="31"/>
      <c r="BT1829" s="31"/>
      <c r="BU1829" s="31"/>
      <c r="BV1829" s="31" t="s">
        <v>1564</v>
      </c>
      <c r="BW1829" s="31">
        <f t="shared" ca="1" si="268"/>
        <v>16</v>
      </c>
      <c r="BX1829" s="78">
        <f t="shared" ca="1" si="269"/>
        <v>3</v>
      </c>
      <c r="BY1829" s="31"/>
      <c r="BZ1829" s="31"/>
      <c r="CA1829" s="31" t="s">
        <v>4239</v>
      </c>
      <c r="CB1829" s="31" t="s">
        <v>2519</v>
      </c>
      <c r="CC1829" s="31">
        <v>2</v>
      </c>
      <c r="CD1829" s="31">
        <v>1</v>
      </c>
      <c r="CE1829" s="31" t="s">
        <v>20085</v>
      </c>
      <c r="CF1829" s="31"/>
      <c r="CG1829" s="31"/>
      <c r="CH1829" s="31"/>
      <c r="CI1829" s="31"/>
      <c r="CJ1829" s="31"/>
      <c r="CK1829" s="31"/>
      <c r="CL1829" s="31"/>
      <c r="CM1829" s="31"/>
      <c r="CN1829" s="31"/>
      <c r="CO1829" s="31"/>
      <c r="CP1829" s="31"/>
      <c r="CQ1829" s="31"/>
      <c r="CR1829" s="31">
        <v>1471</v>
      </c>
      <c r="CS1829" s="31"/>
      <c r="CT1829" s="31"/>
      <c r="CU1829" s="31"/>
      <c r="CV1829" s="31"/>
      <c r="CW1829" s="31"/>
      <c r="CX1829" s="31"/>
      <c r="CY1829" s="31"/>
      <c r="CZ1829" s="31"/>
      <c r="DA1829" s="31"/>
      <c r="DB1829" s="31"/>
      <c r="DC1829" s="31"/>
      <c r="DD1829" s="31"/>
      <c r="DE1829" s="31"/>
      <c r="DF1829" s="31"/>
      <c r="DG1829" s="31"/>
      <c r="DH1829" s="31"/>
      <c r="DI1829" s="31"/>
      <c r="DJ1829" s="31"/>
      <c r="DK1829" s="31"/>
      <c r="DL1829" s="31"/>
      <c r="DM1829" s="38" t="s">
        <v>32258</v>
      </c>
      <c r="DN1829" s="38"/>
      <c r="DO1829" s="35">
        <v>0</v>
      </c>
      <c r="DP1829" s="31" t="s">
        <v>12848</v>
      </c>
      <c r="DQ1829" s="31" t="s">
        <v>12847</v>
      </c>
      <c r="DR1829" s="31"/>
      <c r="DS1829" s="31" t="s">
        <v>27624</v>
      </c>
      <c r="DT1829" s="31"/>
      <c r="DU1829" s="31">
        <v>2</v>
      </c>
      <c r="DV1829" s="31" t="s">
        <v>32164</v>
      </c>
      <c r="DW1829" s="31"/>
      <c r="DX1829" s="31"/>
      <c r="DY1829" s="31"/>
      <c r="DZ1829" s="31"/>
      <c r="EA1829" s="31"/>
      <c r="EB1829" s="31">
        <v>0</v>
      </c>
      <c r="EC1829" s="31" t="s">
        <v>40170</v>
      </c>
      <c r="ED1829" s="31" t="s">
        <v>41101</v>
      </c>
      <c r="EE1829" s="31"/>
      <c r="EF1829" s="31"/>
      <c r="EG1829" s="31"/>
      <c r="EH1829" s="31"/>
      <c r="EI1829" s="31"/>
      <c r="EJ1829" s="31"/>
    </row>
    <row r="1830" spans="1:140" ht="23.25" customHeight="1">
      <c r="A1830" s="25">
        <v>1828</v>
      </c>
      <c r="B1830" s="30" t="s">
        <v>30116</v>
      </c>
      <c r="C1830" s="31">
        <v>140368635</v>
      </c>
      <c r="D1830" s="30" t="s">
        <v>645</v>
      </c>
      <c r="E1830" s="30"/>
      <c r="F1830" s="30" t="s">
        <v>36257</v>
      </c>
      <c r="G1830" s="31">
        <f t="shared" si="263"/>
        <v>58</v>
      </c>
      <c r="H1830" s="72">
        <f t="shared" si="264"/>
        <v>50406</v>
      </c>
      <c r="I1830" s="30"/>
      <c r="J1830" s="30" t="s">
        <v>34084</v>
      </c>
      <c r="K1830" s="30" t="s">
        <v>4318</v>
      </c>
      <c r="L1830" s="31" t="s">
        <v>4318</v>
      </c>
      <c r="M1830" s="31" t="s">
        <v>3186</v>
      </c>
      <c r="N1830" s="31" t="s">
        <v>5797</v>
      </c>
      <c r="O1830" s="31" t="s">
        <v>5271</v>
      </c>
      <c r="P1830" s="31" t="s">
        <v>30542</v>
      </c>
      <c r="Q1830" s="31"/>
      <c r="R1830" s="31">
        <v>14</v>
      </c>
      <c r="S1830" s="31">
        <v>0</v>
      </c>
      <c r="T1830" s="31"/>
      <c r="U1830" s="31">
        <v>344</v>
      </c>
      <c r="V1830" s="31" t="s">
        <v>978</v>
      </c>
      <c r="W1830" s="31" t="s">
        <v>979</v>
      </c>
      <c r="X1830" s="31" t="s">
        <v>7065</v>
      </c>
      <c r="Y1830" s="31">
        <f t="shared" ca="1" si="265"/>
        <v>44</v>
      </c>
      <c r="Z1830" s="31" t="str">
        <f t="shared" ca="1" si="266"/>
        <v>36-45</v>
      </c>
      <c r="AA1830" s="31"/>
      <c r="AB1830" s="31" t="s">
        <v>16458</v>
      </c>
      <c r="AC1830" s="31" t="s">
        <v>34147</v>
      </c>
      <c r="AD1830" s="31" t="s">
        <v>34147</v>
      </c>
      <c r="AE1830" s="31"/>
      <c r="AF1830" s="31" t="s">
        <v>24699</v>
      </c>
      <c r="AG1830" s="31" t="s">
        <v>5851</v>
      </c>
      <c r="AH1830" s="31" t="s">
        <v>5852</v>
      </c>
      <c r="AI1830" s="31" t="s">
        <v>7082</v>
      </c>
      <c r="AJ1830" s="31"/>
      <c r="AK1830" s="31"/>
      <c r="AL1830" s="31"/>
      <c r="AM1830" s="31"/>
      <c r="AN1830" s="31"/>
      <c r="AO1830" s="31"/>
      <c r="AP1830" s="31" t="s">
        <v>4602</v>
      </c>
      <c r="AQ1830" s="31" t="s">
        <v>21743</v>
      </c>
      <c r="AR1830" s="31" t="s">
        <v>34143</v>
      </c>
      <c r="AS1830" s="31" t="s">
        <v>34143</v>
      </c>
      <c r="AT1830" s="31" t="str">
        <f>_xlfn.IFNA(VLOOKUP(D1830,'[1]5. 1 Mei 2022'!$C$7:$F$60,4,FALSE),"")</f>
        <v/>
      </c>
      <c r="AU1830" s="31" t="s">
        <v>34278</v>
      </c>
      <c r="AV1830" s="31" t="s">
        <v>33050</v>
      </c>
      <c r="AW1830" s="31" t="s">
        <v>21743</v>
      </c>
      <c r="AX1830" s="29">
        <f t="shared" si="272"/>
        <v>46509</v>
      </c>
      <c r="AY1830" s="31" t="s">
        <v>26346</v>
      </c>
      <c r="AZ1830" s="31" t="s">
        <v>528</v>
      </c>
      <c r="BA1830" s="30" t="s">
        <v>4435</v>
      </c>
      <c r="BB1830" s="31"/>
      <c r="BC1830" s="31"/>
      <c r="BD1830" s="31" t="s">
        <v>31066</v>
      </c>
      <c r="BE1830" s="31" t="s">
        <v>7968</v>
      </c>
      <c r="BF1830" s="31" t="s">
        <v>33050</v>
      </c>
      <c r="BG1830" s="31"/>
      <c r="BH1830" s="31"/>
      <c r="BI1830" s="31" t="s">
        <v>8120</v>
      </c>
      <c r="BJ1830" s="31" t="s">
        <v>20283</v>
      </c>
      <c r="BK1830" s="31" t="str">
        <f t="shared" si="271"/>
        <v>III/d</v>
      </c>
      <c r="BL1830" s="31" t="s">
        <v>8077</v>
      </c>
      <c r="BM1830" s="31"/>
      <c r="BN1830" s="31"/>
      <c r="BO1830" s="31"/>
      <c r="BP1830" s="31" t="s">
        <v>1498</v>
      </c>
      <c r="BQ1830" s="31" t="s">
        <v>20283</v>
      </c>
      <c r="BR1830" s="31" t="s">
        <v>26137</v>
      </c>
      <c r="BS1830" s="31" t="s">
        <v>30508</v>
      </c>
      <c r="BT1830" s="31" t="s">
        <v>2481</v>
      </c>
      <c r="BU1830" s="31"/>
      <c r="BV1830" s="31" t="s">
        <v>3390</v>
      </c>
      <c r="BW1830" s="31">
        <f t="shared" ca="1" si="268"/>
        <v>20</v>
      </c>
      <c r="BX1830" s="78">
        <f t="shared" ca="1" si="269"/>
        <v>3</v>
      </c>
      <c r="BY1830" s="31"/>
      <c r="BZ1830" s="31"/>
      <c r="CA1830" s="31" t="s">
        <v>2483</v>
      </c>
      <c r="CB1830" s="31" t="s">
        <v>2519</v>
      </c>
      <c r="CC1830" s="31">
        <v>2</v>
      </c>
      <c r="CD1830" s="31">
        <v>1</v>
      </c>
      <c r="CE1830" s="31" t="s">
        <v>20085</v>
      </c>
      <c r="CF1830" s="31"/>
      <c r="CG1830" s="31"/>
      <c r="CH1830" s="31"/>
      <c r="CI1830" s="31"/>
      <c r="CJ1830" s="31"/>
      <c r="CK1830" s="31"/>
      <c r="CL1830" s="31" t="s">
        <v>18654</v>
      </c>
      <c r="CM1830" s="31" t="s">
        <v>32801</v>
      </c>
      <c r="CN1830" s="31">
        <v>126</v>
      </c>
      <c r="CO1830" s="31" t="s">
        <v>34429</v>
      </c>
      <c r="CP1830" s="29" t="s">
        <v>32801</v>
      </c>
      <c r="CQ1830" s="31">
        <v>126</v>
      </c>
      <c r="CR1830" s="31">
        <v>6011</v>
      </c>
      <c r="CS1830" s="31" t="s">
        <v>11391</v>
      </c>
      <c r="CT1830" s="31" t="s">
        <v>11392</v>
      </c>
      <c r="CU1830" s="31" t="s">
        <v>11374</v>
      </c>
      <c r="CV1830" s="31" t="s">
        <v>10471</v>
      </c>
      <c r="CW1830" s="31" t="s">
        <v>10472</v>
      </c>
      <c r="CX1830" s="31" t="s">
        <v>10461</v>
      </c>
      <c r="CY1830" s="31"/>
      <c r="CZ1830" s="31"/>
      <c r="DA1830" s="31"/>
      <c r="DB1830" s="31" t="s">
        <v>25502</v>
      </c>
      <c r="DC1830" s="31" t="s">
        <v>25503</v>
      </c>
      <c r="DD1830" s="31" t="s">
        <v>25504</v>
      </c>
      <c r="DE1830" s="31">
        <v>2021</v>
      </c>
      <c r="DF1830" s="31"/>
      <c r="DG1830" s="31"/>
      <c r="DH1830" s="31"/>
      <c r="DI1830" s="31" t="s">
        <v>25115</v>
      </c>
      <c r="DJ1830" s="31" t="s">
        <v>25113</v>
      </c>
      <c r="DK1830" s="31"/>
      <c r="DL1830" s="31"/>
      <c r="DM1830" s="38" t="s">
        <v>9749</v>
      </c>
      <c r="DN1830" s="38"/>
      <c r="DO1830" s="35">
        <v>0</v>
      </c>
      <c r="DP1830" s="31" t="s">
        <v>14634</v>
      </c>
      <c r="DQ1830" s="31" t="s">
        <v>14635</v>
      </c>
      <c r="DR1830" s="31"/>
      <c r="DS1830" s="31" t="s">
        <v>27383</v>
      </c>
      <c r="DT1830" s="31"/>
      <c r="DU1830" s="31">
        <v>3</v>
      </c>
      <c r="DV1830" s="31" t="s">
        <v>32167</v>
      </c>
      <c r="DW1830" s="31"/>
      <c r="DX1830" s="31"/>
      <c r="DY1830" s="31" t="s">
        <v>36318</v>
      </c>
      <c r="DZ1830" s="52" t="s">
        <v>33512</v>
      </c>
      <c r="EA1830" s="52" t="s">
        <v>36319</v>
      </c>
      <c r="EB1830" s="31">
        <v>0</v>
      </c>
      <c r="EC1830" s="31" t="s">
        <v>40142</v>
      </c>
      <c r="ED1830" s="31" t="s">
        <v>41100</v>
      </c>
      <c r="EE1830" s="31"/>
      <c r="EF1830" s="31"/>
      <c r="EG1830" s="31"/>
      <c r="EH1830" s="31"/>
      <c r="EI1830" s="31"/>
      <c r="EJ1830" s="31"/>
    </row>
    <row r="1831" spans="1:140" ht="23.25" customHeight="1">
      <c r="A1831" s="25">
        <v>1829</v>
      </c>
      <c r="B1831" s="30" t="s">
        <v>16524</v>
      </c>
      <c r="C1831" s="31" t="s">
        <v>15797</v>
      </c>
      <c r="D1831" s="30" t="s">
        <v>26228</v>
      </c>
      <c r="E1831" s="30"/>
      <c r="F1831" s="30" t="s">
        <v>36262</v>
      </c>
      <c r="G1831" s="31">
        <f t="shared" si="263"/>
        <v>58</v>
      </c>
      <c r="H1831" s="72">
        <f t="shared" si="264"/>
        <v>55427</v>
      </c>
      <c r="I1831" s="30" t="s">
        <v>35372</v>
      </c>
      <c r="J1831" s="30" t="s">
        <v>34085</v>
      </c>
      <c r="K1831" s="30" t="s">
        <v>34083</v>
      </c>
      <c r="L1831" s="31" t="s">
        <v>16726</v>
      </c>
      <c r="M1831" s="31" t="s">
        <v>3186</v>
      </c>
      <c r="N1831" s="31" t="s">
        <v>5865</v>
      </c>
      <c r="O1831" s="31" t="s">
        <v>5117</v>
      </c>
      <c r="P1831" s="31" t="s">
        <v>25993</v>
      </c>
      <c r="Q1831" s="31"/>
      <c r="R1831" s="31"/>
      <c r="S1831" s="31"/>
      <c r="T1831" s="31"/>
      <c r="U1831" s="31" t="s">
        <v>16158</v>
      </c>
      <c r="V1831" s="31"/>
      <c r="W1831" s="31" t="s">
        <v>6910</v>
      </c>
      <c r="X1831" s="31" t="s">
        <v>15839</v>
      </c>
      <c r="Y1831" s="31" t="e">
        <f t="shared" ca="1" si="265"/>
        <v>#VALUE!</v>
      </c>
      <c r="Z1831" s="31" t="e">
        <f t="shared" ca="1" si="266"/>
        <v>#VALUE!</v>
      </c>
      <c r="AA1831" s="31"/>
      <c r="AB1831" s="31" t="s">
        <v>11144</v>
      </c>
      <c r="AC1831" s="31" t="s">
        <v>34145</v>
      </c>
      <c r="AD1831" s="31" t="s">
        <v>34145</v>
      </c>
      <c r="AE1831" s="31"/>
      <c r="AF1831" s="31" t="s">
        <v>24701</v>
      </c>
      <c r="AG1831" s="31" t="s">
        <v>4322</v>
      </c>
      <c r="AH1831" s="31" t="s">
        <v>4322</v>
      </c>
      <c r="AI1831" s="31" t="s">
        <v>908</v>
      </c>
      <c r="AJ1831" s="31" t="s">
        <v>16008</v>
      </c>
      <c r="AK1831" s="31" t="s">
        <v>16009</v>
      </c>
      <c r="AL1831" s="31" t="s">
        <v>13241</v>
      </c>
      <c r="AM1831" s="31" t="s">
        <v>8055</v>
      </c>
      <c r="AN1831" s="31"/>
      <c r="AO1831" s="31"/>
      <c r="AP1831" s="31" t="s">
        <v>33003</v>
      </c>
      <c r="AQ1831" s="31" t="s">
        <v>15471</v>
      </c>
      <c r="AR1831" s="31" t="s">
        <v>34145</v>
      </c>
      <c r="AS1831" s="31" t="s">
        <v>34145</v>
      </c>
      <c r="AT1831" s="31" t="str">
        <f>_xlfn.IFNA(VLOOKUP(D1831,'[1]5. 1 Mei 2022'!$C$7:$F$60,4,FALSE),"")</f>
        <v/>
      </c>
      <c r="AU1831" s="31"/>
      <c r="AV1831" s="31" t="s">
        <v>20032</v>
      </c>
      <c r="AW1831" s="31" t="s">
        <v>15684</v>
      </c>
      <c r="AX1831" s="29">
        <f t="shared" si="272"/>
        <v>44486</v>
      </c>
      <c r="AY1831" s="31" t="s">
        <v>26346</v>
      </c>
      <c r="AZ1831" s="31" t="s">
        <v>33005</v>
      </c>
      <c r="BA1831" s="30" t="s">
        <v>33003</v>
      </c>
      <c r="BB1831" s="31" t="s">
        <v>22916</v>
      </c>
      <c r="BC1831" s="31"/>
      <c r="BD1831" s="31" t="s">
        <v>7980</v>
      </c>
      <c r="BE1831" s="31" t="s">
        <v>7969</v>
      </c>
      <c r="BF1831" s="31" t="s">
        <v>20032</v>
      </c>
      <c r="BG1831" s="31"/>
      <c r="BH1831" s="31"/>
      <c r="BI1831" s="31"/>
      <c r="BJ1831" s="31">
        <v>0</v>
      </c>
      <c r="BK1831" s="31" t="str">
        <f t="shared" si="271"/>
        <v>II/c</v>
      </c>
      <c r="BL1831" s="31"/>
      <c r="BM1831" s="31"/>
      <c r="BN1831" s="31"/>
      <c r="BO1831" s="31"/>
      <c r="BP1831" s="31"/>
      <c r="BQ1831" s="31"/>
      <c r="BR1831" s="31"/>
      <c r="BS1831" s="31"/>
      <c r="BT1831" s="31"/>
      <c r="BU1831" s="31"/>
      <c r="BV1831" s="31" t="s">
        <v>15471</v>
      </c>
      <c r="BW1831" s="31">
        <f t="shared" ca="1" si="268"/>
        <v>8</v>
      </c>
      <c r="BX1831" s="78">
        <f t="shared" ca="1" si="269"/>
        <v>3</v>
      </c>
      <c r="BY1831" s="31" t="s">
        <v>25993</v>
      </c>
      <c r="BZ1831" s="31"/>
      <c r="CA1831" s="31" t="s">
        <v>2483</v>
      </c>
      <c r="CB1831" s="31" t="s">
        <v>2406</v>
      </c>
      <c r="CC1831" s="31"/>
      <c r="CD1831" s="31"/>
      <c r="CE1831" s="31" t="s">
        <v>20085</v>
      </c>
      <c r="CF1831" s="31"/>
      <c r="CG1831" s="31"/>
      <c r="CH1831" s="31"/>
      <c r="CI1831" s="31"/>
      <c r="CJ1831" s="31"/>
      <c r="CK1831" s="31"/>
      <c r="CL1831" s="31" t="s">
        <v>38865</v>
      </c>
      <c r="CM1831" s="52" t="s">
        <v>36119</v>
      </c>
      <c r="CN1831" s="31" t="s">
        <v>39478</v>
      </c>
      <c r="CO1831" s="31" t="s">
        <v>38866</v>
      </c>
      <c r="CP1831" s="52" t="s">
        <v>36119</v>
      </c>
      <c r="CQ1831" s="31" t="s">
        <v>39478</v>
      </c>
      <c r="CR1831" s="31">
        <v>4881</v>
      </c>
      <c r="CS1831" s="31" t="s">
        <v>15960</v>
      </c>
      <c r="CT1831" s="31" t="s">
        <v>15961</v>
      </c>
      <c r="CU1831" s="31" t="s">
        <v>15957</v>
      </c>
      <c r="CV1831" s="31" t="s">
        <v>16005</v>
      </c>
      <c r="CW1831" s="31" t="s">
        <v>11798</v>
      </c>
      <c r="CX1831" s="31" t="s">
        <v>1488</v>
      </c>
      <c r="CY1831" s="31"/>
      <c r="CZ1831" s="31"/>
      <c r="DA1831" s="31"/>
      <c r="DB1831" s="31"/>
      <c r="DC1831" s="31"/>
      <c r="DD1831" s="31"/>
      <c r="DE1831" s="31"/>
      <c r="DF1831" s="31"/>
      <c r="DG1831" s="31"/>
      <c r="DH1831" s="31"/>
      <c r="DI1831" s="31"/>
      <c r="DJ1831" s="31"/>
      <c r="DK1831" s="31" t="s">
        <v>25645</v>
      </c>
      <c r="DL1831" s="31" t="s">
        <v>13888</v>
      </c>
      <c r="DM1831" s="38" t="s">
        <v>19021</v>
      </c>
      <c r="DN1831" s="38"/>
      <c r="DO1831" s="35"/>
      <c r="DP1831" s="31" t="s">
        <v>16006</v>
      </c>
      <c r="DQ1831" s="31" t="s">
        <v>16007</v>
      </c>
      <c r="DR1831" s="31"/>
      <c r="DS1831" s="31" t="s">
        <v>38698</v>
      </c>
      <c r="DT1831" s="31" t="s">
        <v>38178</v>
      </c>
      <c r="DU1831" s="31">
        <v>3</v>
      </c>
      <c r="DV1831" s="31" t="s">
        <v>32167</v>
      </c>
      <c r="DW1831" s="31" t="s">
        <v>7980</v>
      </c>
      <c r="DX1831" s="31" t="s">
        <v>7980</v>
      </c>
      <c r="DY1831" s="31" t="s">
        <v>36118</v>
      </c>
      <c r="DZ1831" s="52" t="s">
        <v>21718</v>
      </c>
      <c r="EA1831" s="52" t="s">
        <v>36119</v>
      </c>
      <c r="EB1831" s="31">
        <v>0</v>
      </c>
      <c r="EC1831" s="31" t="s">
        <v>40168</v>
      </c>
      <c r="ED1831" s="31" t="s">
        <v>41101</v>
      </c>
      <c r="EE1831" s="31"/>
      <c r="EF1831" s="31"/>
      <c r="EG1831" s="31"/>
      <c r="EH1831" s="31"/>
      <c r="EI1831" s="31"/>
      <c r="EJ1831" s="31"/>
    </row>
    <row r="1832" spans="1:140" ht="23.25" customHeight="1">
      <c r="A1832" s="25">
        <v>1830</v>
      </c>
      <c r="B1832" s="30" t="s">
        <v>14599</v>
      </c>
      <c r="C1832" s="31" t="s">
        <v>14600</v>
      </c>
      <c r="D1832" s="30" t="s">
        <v>26174</v>
      </c>
      <c r="E1832" s="30"/>
      <c r="F1832" s="30" t="s">
        <v>36262</v>
      </c>
      <c r="G1832" s="31">
        <f t="shared" si="263"/>
        <v>58</v>
      </c>
      <c r="H1832" s="72">
        <f t="shared" si="264"/>
        <v>55274</v>
      </c>
      <c r="I1832" s="30" t="s">
        <v>35373</v>
      </c>
      <c r="J1832" s="30" t="s">
        <v>34085</v>
      </c>
      <c r="K1832" s="30" t="s">
        <v>34083</v>
      </c>
      <c r="L1832" s="31" t="s">
        <v>16726</v>
      </c>
      <c r="M1832" s="31" t="s">
        <v>3186</v>
      </c>
      <c r="N1832" s="31" t="s">
        <v>5865</v>
      </c>
      <c r="O1832" s="31" t="s">
        <v>5117</v>
      </c>
      <c r="P1832" s="31" t="s">
        <v>25993</v>
      </c>
      <c r="Q1832" s="31"/>
      <c r="R1832" s="31"/>
      <c r="S1832" s="31"/>
      <c r="T1832" s="31"/>
      <c r="U1832" s="31" t="s">
        <v>12069</v>
      </c>
      <c r="V1832" s="31"/>
      <c r="W1832" s="31" t="s">
        <v>6910</v>
      </c>
      <c r="X1832" s="31" t="s">
        <v>14601</v>
      </c>
      <c r="Y1832" s="31" t="e">
        <f t="shared" ca="1" si="265"/>
        <v>#VALUE!</v>
      </c>
      <c r="Z1832" s="31" t="e">
        <f t="shared" ca="1" si="266"/>
        <v>#VALUE!</v>
      </c>
      <c r="AA1832" s="31"/>
      <c r="AB1832" s="31" t="s">
        <v>11168</v>
      </c>
      <c r="AC1832" s="31" t="s">
        <v>34147</v>
      </c>
      <c r="AD1832" s="31" t="s">
        <v>34147</v>
      </c>
      <c r="AE1832" s="31"/>
      <c r="AF1832" s="31" t="s">
        <v>24699</v>
      </c>
      <c r="AG1832" s="31" t="s">
        <v>5852</v>
      </c>
      <c r="AH1832" s="31" t="s">
        <v>5852</v>
      </c>
      <c r="AI1832" s="31" t="s">
        <v>908</v>
      </c>
      <c r="AJ1832" s="31" t="s">
        <v>15353</v>
      </c>
      <c r="AK1832" s="31" t="s">
        <v>15354</v>
      </c>
      <c r="AL1832" s="31" t="s">
        <v>15355</v>
      </c>
      <c r="AM1832" s="31" t="s">
        <v>11854</v>
      </c>
      <c r="AN1832" s="31"/>
      <c r="AO1832" s="31"/>
      <c r="AP1832" s="31" t="s">
        <v>4602</v>
      </c>
      <c r="AQ1832" s="31" t="s">
        <v>11743</v>
      </c>
      <c r="AR1832" s="31" t="s">
        <v>34147</v>
      </c>
      <c r="AS1832" s="31" t="s">
        <v>34147</v>
      </c>
      <c r="AT1832" s="31" t="str">
        <f>_xlfn.IFNA(VLOOKUP(D1832,'[1]5. 1 Mei 2022'!$C$7:$F$60,4,FALSE),"")</f>
        <v/>
      </c>
      <c r="AU1832" s="31"/>
      <c r="AV1832" s="31" t="s">
        <v>6581</v>
      </c>
      <c r="AW1832" s="31" t="s">
        <v>11743</v>
      </c>
      <c r="AX1832" s="29">
        <f t="shared" si="272"/>
        <v>44028</v>
      </c>
      <c r="AY1832" s="31" t="s">
        <v>26346</v>
      </c>
      <c r="AZ1832" s="31" t="s">
        <v>528</v>
      </c>
      <c r="BA1832" s="30" t="s">
        <v>4435</v>
      </c>
      <c r="BB1832" s="31"/>
      <c r="BC1832" s="31"/>
      <c r="BD1832" s="31" t="s">
        <v>20056</v>
      </c>
      <c r="BE1832" s="31" t="s">
        <v>7973</v>
      </c>
      <c r="BF1832" s="31" t="s">
        <v>6581</v>
      </c>
      <c r="BG1832" s="31"/>
      <c r="BH1832" s="31"/>
      <c r="BI1832" s="31" t="s">
        <v>8124</v>
      </c>
      <c r="BJ1832" s="31">
        <v>0</v>
      </c>
      <c r="BK1832" s="31" t="str">
        <f t="shared" si="271"/>
        <v>II/c</v>
      </c>
      <c r="BL1832" s="31"/>
      <c r="BM1832" s="31"/>
      <c r="BN1832" s="31"/>
      <c r="BO1832" s="31"/>
      <c r="BP1832" s="31"/>
      <c r="BQ1832" s="31"/>
      <c r="BR1832" s="31"/>
      <c r="BS1832" s="31"/>
      <c r="BT1832" s="31"/>
      <c r="BU1832" s="31"/>
      <c r="BV1832" s="31" t="s">
        <v>11743</v>
      </c>
      <c r="BW1832" s="31">
        <f t="shared" ca="1" si="268"/>
        <v>8</v>
      </c>
      <c r="BX1832" s="78">
        <f t="shared" ca="1" si="269"/>
        <v>3</v>
      </c>
      <c r="BY1832" s="31" t="s">
        <v>25993</v>
      </c>
      <c r="BZ1832" s="31"/>
      <c r="CA1832" s="31" t="s">
        <v>2483</v>
      </c>
      <c r="CB1832" s="31" t="s">
        <v>2406</v>
      </c>
      <c r="CC1832" s="31"/>
      <c r="CD1832" s="31"/>
      <c r="CE1832" s="31" t="s">
        <v>20085</v>
      </c>
      <c r="CF1832" s="31"/>
      <c r="CG1832" s="31"/>
      <c r="CH1832" s="31"/>
      <c r="CI1832" s="31"/>
      <c r="CJ1832" s="31"/>
      <c r="CK1832" s="31"/>
      <c r="CL1832" s="31" t="s">
        <v>25006</v>
      </c>
      <c r="CM1832" s="31" t="s">
        <v>25007</v>
      </c>
      <c r="CN1832" s="31">
        <v>124</v>
      </c>
      <c r="CO1832" s="31" t="s">
        <v>28752</v>
      </c>
      <c r="CP1832" s="31" t="s">
        <v>25007</v>
      </c>
      <c r="CQ1832" s="31">
        <v>124</v>
      </c>
      <c r="CR1832" s="31">
        <v>6131</v>
      </c>
      <c r="CS1832" s="31" t="s">
        <v>16053</v>
      </c>
      <c r="CT1832" s="31"/>
      <c r="CU1832" s="31"/>
      <c r="CV1832" s="31" t="s">
        <v>15654</v>
      </c>
      <c r="CW1832" s="31" t="s">
        <v>11854</v>
      </c>
      <c r="CX1832" s="31" t="s">
        <v>12108</v>
      </c>
      <c r="CY1832" s="31"/>
      <c r="CZ1832" s="31"/>
      <c r="DA1832" s="31"/>
      <c r="DB1832" s="31" t="s">
        <v>25301</v>
      </c>
      <c r="DC1832" s="31" t="s">
        <v>25302</v>
      </c>
      <c r="DD1832" s="31" t="s">
        <v>22904</v>
      </c>
      <c r="DE1832" s="31">
        <v>2024</v>
      </c>
      <c r="DF1832" s="31"/>
      <c r="DG1832" s="31"/>
      <c r="DH1832" s="31"/>
      <c r="DI1832" s="31" t="s">
        <v>25116</v>
      </c>
      <c r="DJ1832" s="31" t="s">
        <v>25117</v>
      </c>
      <c r="DK1832" s="31"/>
      <c r="DL1832" s="31"/>
      <c r="DM1832" s="38" t="s">
        <v>15524</v>
      </c>
      <c r="DN1832" s="38"/>
      <c r="DO1832" s="35"/>
      <c r="DP1832" s="31" t="s">
        <v>15351</v>
      </c>
      <c r="DQ1832" s="31" t="s">
        <v>15352</v>
      </c>
      <c r="DR1832" s="31"/>
      <c r="DS1832" s="31" t="s">
        <v>38699</v>
      </c>
      <c r="DT1832" s="31" t="s">
        <v>38179</v>
      </c>
      <c r="DU1832" s="31">
        <v>3</v>
      </c>
      <c r="DV1832" s="31" t="s">
        <v>32167</v>
      </c>
      <c r="DW1832" s="31"/>
      <c r="DX1832" s="31"/>
      <c r="DY1832" s="31" t="s">
        <v>38965</v>
      </c>
      <c r="DZ1832" s="52" t="s">
        <v>33512</v>
      </c>
      <c r="EA1832" s="52" t="s">
        <v>25007</v>
      </c>
      <c r="EB1832" s="31">
        <v>0</v>
      </c>
      <c r="EC1832" s="31" t="s">
        <v>40142</v>
      </c>
      <c r="ED1832" s="31" t="s">
        <v>41101</v>
      </c>
      <c r="EE1832" s="31"/>
      <c r="EF1832" s="31"/>
      <c r="EG1832" s="31"/>
      <c r="EH1832" s="31"/>
      <c r="EI1832" s="31"/>
      <c r="EJ1832" s="31"/>
    </row>
    <row r="1833" spans="1:140" ht="23.25" customHeight="1">
      <c r="A1833" s="25">
        <v>1831</v>
      </c>
      <c r="B1833" s="30" t="s">
        <v>30040</v>
      </c>
      <c r="C1833" s="31" t="s">
        <v>4318</v>
      </c>
      <c r="D1833" s="30" t="s">
        <v>30043</v>
      </c>
      <c r="E1833" s="30"/>
      <c r="F1833" s="30" t="s">
        <v>36258</v>
      </c>
      <c r="G1833" s="31">
        <f t="shared" si="263"/>
        <v>58</v>
      </c>
      <c r="H1833" s="72">
        <f t="shared" si="264"/>
        <v>54909</v>
      </c>
      <c r="I1833" s="30"/>
      <c r="J1833" s="30" t="s">
        <v>34084</v>
      </c>
      <c r="K1833" s="30" t="s">
        <v>4318</v>
      </c>
      <c r="L1833" s="31" t="s">
        <v>4318</v>
      </c>
      <c r="M1833" s="31" t="s">
        <v>3186</v>
      </c>
      <c r="N1833" s="31" t="s">
        <v>3557</v>
      </c>
      <c r="O1833" s="31" t="s">
        <v>1501</v>
      </c>
      <c r="P1833" s="31" t="s">
        <v>30295</v>
      </c>
      <c r="Q1833" s="31"/>
      <c r="R1833" s="31">
        <v>1</v>
      </c>
      <c r="S1833" s="31">
        <v>0</v>
      </c>
      <c r="T1833" s="31"/>
      <c r="U1833" s="31"/>
      <c r="V1833" s="31"/>
      <c r="W1833" s="31" t="s">
        <v>6910</v>
      </c>
      <c r="X1833" s="31" t="s">
        <v>30071</v>
      </c>
      <c r="Y1833" s="31" t="e">
        <f t="shared" ca="1" si="265"/>
        <v>#VALUE!</v>
      </c>
      <c r="Z1833" s="31" t="e">
        <f t="shared" ca="1" si="266"/>
        <v>#VALUE!</v>
      </c>
      <c r="AA1833" s="31"/>
      <c r="AB1833" s="31" t="s">
        <v>8118</v>
      </c>
      <c r="AC1833" s="31" t="s">
        <v>34153</v>
      </c>
      <c r="AD1833" s="31" t="s">
        <v>34194</v>
      </c>
      <c r="AE1833" s="31"/>
      <c r="AF1833" s="31" t="s">
        <v>24700</v>
      </c>
      <c r="AG1833" s="31" t="s">
        <v>7895</v>
      </c>
      <c r="AH1833" s="31" t="s">
        <v>7895</v>
      </c>
      <c r="AI1833" s="31" t="s">
        <v>728</v>
      </c>
      <c r="AJ1833" s="31" t="s">
        <v>30865</v>
      </c>
      <c r="AK1833" s="31" t="s">
        <v>30866</v>
      </c>
      <c r="AL1833" s="31" t="s">
        <v>15890</v>
      </c>
      <c r="AM1833" s="31" t="s">
        <v>30867</v>
      </c>
      <c r="AN1833" s="31"/>
      <c r="AO1833" s="31"/>
      <c r="AP1833" s="31" t="s">
        <v>33020</v>
      </c>
      <c r="AQ1833" s="31" t="s">
        <v>30074</v>
      </c>
      <c r="AR1833" s="31" t="s">
        <v>34148</v>
      </c>
      <c r="AS1833" s="31" t="s">
        <v>34148</v>
      </c>
      <c r="AT1833" s="31" t="str">
        <f>_xlfn.IFNA(VLOOKUP(D1833,'[1]5. 1 Mei 2022'!$C$7:$F$60,4,FALSE),"")</f>
        <v/>
      </c>
      <c r="AU1833" s="31"/>
      <c r="AV1833" s="31" t="s">
        <v>24494</v>
      </c>
      <c r="AW1833" s="31" t="s">
        <v>30074</v>
      </c>
      <c r="AX1833" s="29">
        <f t="shared" si="272"/>
        <v>46103</v>
      </c>
      <c r="AY1833" s="31" t="s">
        <v>26344</v>
      </c>
      <c r="AZ1833" s="31" t="s">
        <v>11388</v>
      </c>
      <c r="BA1833" s="30" t="s">
        <v>33020</v>
      </c>
      <c r="BB1833" s="31"/>
      <c r="BC1833" s="31"/>
      <c r="BD1833" s="31" t="s">
        <v>30245</v>
      </c>
      <c r="BE1833" s="31" t="s">
        <v>7968</v>
      </c>
      <c r="BF1833" s="31" t="s">
        <v>24494</v>
      </c>
      <c r="BG1833" s="31"/>
      <c r="BH1833" s="31"/>
      <c r="BI1833" s="31" t="s">
        <v>8138</v>
      </c>
      <c r="BJ1833" s="31"/>
      <c r="BK1833" s="31" t="str">
        <f t="shared" si="271"/>
        <v>III/a</v>
      </c>
      <c r="BL1833" s="31"/>
      <c r="BM1833" s="31"/>
      <c r="BN1833" s="31"/>
      <c r="BO1833" s="31"/>
      <c r="BP1833" s="31"/>
      <c r="BQ1833" s="31" t="s">
        <v>34724</v>
      </c>
      <c r="BR1833" s="52" t="s">
        <v>22014</v>
      </c>
      <c r="BS1833" s="31" t="s">
        <v>37139</v>
      </c>
      <c r="BT1833" s="31" t="s">
        <v>26137</v>
      </c>
      <c r="BU1833" s="31" t="s">
        <v>30295</v>
      </c>
      <c r="BV1833" s="31" t="s">
        <v>26137</v>
      </c>
      <c r="BW1833" s="31">
        <f t="shared" ca="1" si="268"/>
        <v>3</v>
      </c>
      <c r="BX1833" s="78">
        <f t="shared" ca="1" si="269"/>
        <v>2</v>
      </c>
      <c r="BY1833" s="31"/>
      <c r="BZ1833" s="31"/>
      <c r="CA1833" s="31" t="s">
        <v>2483</v>
      </c>
      <c r="CB1833" s="31" t="s">
        <v>2519</v>
      </c>
      <c r="CC1833" s="31">
        <v>1</v>
      </c>
      <c r="CD1833" s="31">
        <v>1</v>
      </c>
      <c r="CE1833" s="31"/>
      <c r="CF1833" s="31"/>
      <c r="CG1833" s="31"/>
      <c r="CH1833" s="31"/>
      <c r="CI1833" s="31"/>
      <c r="CJ1833" s="31"/>
      <c r="CK1833" s="31"/>
      <c r="CL1833" s="31"/>
      <c r="CM1833" s="31"/>
      <c r="CN1833" s="31"/>
      <c r="CO1833" s="31"/>
      <c r="CP1833" s="31"/>
      <c r="CQ1833" s="31"/>
      <c r="CR1833" s="31">
        <v>1668</v>
      </c>
      <c r="CS1833" s="31" t="s">
        <v>23918</v>
      </c>
      <c r="CT1833" s="31"/>
      <c r="CU1833" s="31"/>
      <c r="CV1833" s="31"/>
      <c r="CW1833" s="31"/>
      <c r="CX1833" s="31"/>
      <c r="CY1833" s="31"/>
      <c r="CZ1833" s="31"/>
      <c r="DA1833" s="31"/>
      <c r="DB1833" s="31"/>
      <c r="DC1833" s="31"/>
      <c r="DD1833" s="31"/>
      <c r="DE1833" s="31"/>
      <c r="DF1833" s="31"/>
      <c r="DG1833" s="31"/>
      <c r="DH1833" s="31"/>
      <c r="DI1833" s="31"/>
      <c r="DJ1833" s="31"/>
      <c r="DK1833" s="31"/>
      <c r="DL1833" s="31"/>
      <c r="DM1833" s="38" t="s">
        <v>30870</v>
      </c>
      <c r="DN1833" s="38"/>
      <c r="DO1833" s="35" t="s">
        <v>30983</v>
      </c>
      <c r="DP1833" s="31" t="s">
        <v>30868</v>
      </c>
      <c r="DQ1833" s="31" t="s">
        <v>30869</v>
      </c>
      <c r="DR1833" s="31"/>
      <c r="DS1833" s="31" t="s">
        <v>38700</v>
      </c>
      <c r="DT1833" s="31" t="s">
        <v>30864</v>
      </c>
      <c r="DU1833" s="31">
        <v>3</v>
      </c>
      <c r="DV1833" s="31" t="s">
        <v>32167</v>
      </c>
      <c r="DW1833" s="31"/>
      <c r="DX1833" s="31"/>
      <c r="DY1833" s="31"/>
      <c r="DZ1833" s="31"/>
      <c r="EA1833" s="31"/>
      <c r="EB1833" s="31">
        <v>0</v>
      </c>
      <c r="EC1833" s="31" t="s">
        <v>39747</v>
      </c>
      <c r="ED1833" s="31" t="s">
        <v>41101</v>
      </c>
      <c r="EE1833" s="31"/>
      <c r="EF1833" s="31"/>
      <c r="EG1833" s="31"/>
      <c r="EH1833" s="31"/>
      <c r="EI1833" s="31"/>
      <c r="EJ1833" s="31"/>
    </row>
    <row r="1834" spans="1:140" ht="23.25" customHeight="1">
      <c r="A1834" s="25">
        <v>1832</v>
      </c>
      <c r="B1834" s="30" t="s">
        <v>10149</v>
      </c>
      <c r="C1834" s="31">
        <v>140185490</v>
      </c>
      <c r="D1834" s="30" t="s">
        <v>1700</v>
      </c>
      <c r="E1834" s="30"/>
      <c r="F1834" s="30" t="s">
        <v>36253</v>
      </c>
      <c r="G1834" s="31">
        <f t="shared" si="263"/>
        <v>60</v>
      </c>
      <c r="H1834" s="72">
        <f t="shared" si="264"/>
        <v>46204</v>
      </c>
      <c r="I1834" s="30"/>
      <c r="J1834" s="30" t="s">
        <v>34084</v>
      </c>
      <c r="K1834" s="30" t="s">
        <v>4318</v>
      </c>
      <c r="L1834" s="31" t="s">
        <v>4318</v>
      </c>
      <c r="M1834" s="31" t="s">
        <v>3186</v>
      </c>
      <c r="N1834" s="31" t="s">
        <v>7120</v>
      </c>
      <c r="O1834" s="31" t="s">
        <v>3943</v>
      </c>
      <c r="P1834" s="31" t="s">
        <v>21727</v>
      </c>
      <c r="Q1834" s="31"/>
      <c r="R1834" s="31">
        <v>29</v>
      </c>
      <c r="S1834" s="31">
        <v>1</v>
      </c>
      <c r="T1834" s="31"/>
      <c r="U1834" s="31">
        <v>820</v>
      </c>
      <c r="V1834" s="31"/>
      <c r="W1834" s="31" t="s">
        <v>6910</v>
      </c>
      <c r="X1834" s="31" t="s">
        <v>6068</v>
      </c>
      <c r="Y1834" s="31" t="e">
        <f t="shared" ca="1" si="265"/>
        <v>#VALUE!</v>
      </c>
      <c r="Z1834" s="31" t="e">
        <f t="shared" ca="1" si="266"/>
        <v>#VALUE!</v>
      </c>
      <c r="AA1834" s="31"/>
      <c r="AB1834" s="31" t="s">
        <v>10497</v>
      </c>
      <c r="AC1834" s="31" t="s">
        <v>34153</v>
      </c>
      <c r="AD1834" s="31" t="s">
        <v>34194</v>
      </c>
      <c r="AE1834" s="31"/>
      <c r="AF1834" s="31" t="s">
        <v>24700</v>
      </c>
      <c r="AG1834" s="31" t="s">
        <v>7895</v>
      </c>
      <c r="AH1834" s="31" t="s">
        <v>7895</v>
      </c>
      <c r="AI1834" s="31" t="s">
        <v>728</v>
      </c>
      <c r="AJ1834" s="31">
        <v>88310139</v>
      </c>
      <c r="AK1834" s="31" t="s">
        <v>18783</v>
      </c>
      <c r="AL1834" s="31" t="s">
        <v>18784</v>
      </c>
      <c r="AM1834" s="31" t="s">
        <v>2681</v>
      </c>
      <c r="AN1834" s="31"/>
      <c r="AO1834" s="31"/>
      <c r="AP1834" s="31" t="s">
        <v>3280</v>
      </c>
      <c r="AQ1834" s="31" t="s">
        <v>4957</v>
      </c>
      <c r="AR1834" s="31" t="s">
        <v>34148</v>
      </c>
      <c r="AS1834" s="31" t="s">
        <v>34148</v>
      </c>
      <c r="AT1834" s="31" t="str">
        <f>_xlfn.IFNA(VLOOKUP(D1834,'[1]5. 1 Mei 2022'!$C$7:$F$60,4,FALSE),"")</f>
        <v/>
      </c>
      <c r="AU1834" s="31"/>
      <c r="AV1834" s="31" t="s">
        <v>14439</v>
      </c>
      <c r="AW1834" s="31"/>
      <c r="AX1834" s="29">
        <f t="shared" si="272"/>
        <v>1903</v>
      </c>
      <c r="AY1834" s="31" t="s">
        <v>11416</v>
      </c>
      <c r="AZ1834" s="31" t="s">
        <v>520</v>
      </c>
      <c r="BA1834" s="30" t="s">
        <v>3280</v>
      </c>
      <c r="BB1834" s="31"/>
      <c r="BC1834" s="31"/>
      <c r="BD1834" s="31" t="s">
        <v>20065</v>
      </c>
      <c r="BE1834" s="31" t="s">
        <v>7968</v>
      </c>
      <c r="BF1834" s="31" t="s">
        <v>3280</v>
      </c>
      <c r="BG1834" s="31"/>
      <c r="BH1834" s="31"/>
      <c r="BI1834" s="31" t="s">
        <v>19671</v>
      </c>
      <c r="BJ1834" s="31" t="s">
        <v>24046</v>
      </c>
      <c r="BK1834" s="31" t="str">
        <f t="shared" si="271"/>
        <v>IV/a</v>
      </c>
      <c r="BL1834" s="31" t="s">
        <v>8077</v>
      </c>
      <c r="BM1834" s="31"/>
      <c r="BN1834" s="31"/>
      <c r="BO1834" s="31"/>
      <c r="BP1834" s="31" t="s">
        <v>1498</v>
      </c>
      <c r="BQ1834" s="31" t="s">
        <v>24046</v>
      </c>
      <c r="BR1834" s="31" t="s">
        <v>23982</v>
      </c>
      <c r="BS1834" s="31" t="s">
        <v>26431</v>
      </c>
      <c r="BT1834" s="31" t="s">
        <v>3823</v>
      </c>
      <c r="BU1834" s="31"/>
      <c r="BV1834" s="31" t="s">
        <v>7476</v>
      </c>
      <c r="BW1834" s="31">
        <f t="shared" ca="1" si="268"/>
        <v>37</v>
      </c>
      <c r="BX1834" s="78">
        <f t="shared" ca="1" si="269"/>
        <v>3</v>
      </c>
      <c r="BY1834" s="31"/>
      <c r="BZ1834" s="31"/>
      <c r="CA1834" s="31" t="s">
        <v>2483</v>
      </c>
      <c r="CB1834" s="31" t="s">
        <v>2519</v>
      </c>
      <c r="CC1834" s="31">
        <v>3</v>
      </c>
      <c r="CD1834" s="31">
        <v>1</v>
      </c>
      <c r="CE1834" s="31" t="s">
        <v>20085</v>
      </c>
      <c r="CF1834" s="31"/>
      <c r="CG1834" s="31">
        <v>2005</v>
      </c>
      <c r="CH1834" s="31">
        <v>2005</v>
      </c>
      <c r="CI1834" s="31"/>
      <c r="CJ1834" s="31"/>
      <c r="CK1834" s="31"/>
      <c r="CL1834" s="31"/>
      <c r="CM1834" s="31"/>
      <c r="CN1834" s="31"/>
      <c r="CO1834" s="31"/>
      <c r="CP1834" s="31"/>
      <c r="CQ1834" s="31"/>
      <c r="CR1834" s="31">
        <v>3304</v>
      </c>
      <c r="CS1834" s="31" t="s">
        <v>10150</v>
      </c>
      <c r="CT1834" s="31" t="s">
        <v>10151</v>
      </c>
      <c r="CU1834" s="31">
        <v>41547</v>
      </c>
      <c r="CV1834" s="31" t="s">
        <v>8646</v>
      </c>
      <c r="CW1834" s="31" t="s">
        <v>8647</v>
      </c>
      <c r="CX1834" s="31" t="s">
        <v>2383</v>
      </c>
      <c r="CY1834" s="31"/>
      <c r="CZ1834" s="31"/>
      <c r="DA1834" s="31"/>
      <c r="DB1834" s="31"/>
      <c r="DC1834" s="31"/>
      <c r="DD1834" s="31"/>
      <c r="DE1834" s="31"/>
      <c r="DF1834" s="31"/>
      <c r="DG1834" s="31"/>
      <c r="DH1834" s="31"/>
      <c r="DI1834" s="31"/>
      <c r="DJ1834" s="31"/>
      <c r="DK1834" s="31"/>
      <c r="DL1834" s="31"/>
      <c r="DM1834" s="38" t="s">
        <v>8786</v>
      </c>
      <c r="DN1834" s="38"/>
      <c r="DO1834" s="35" t="s">
        <v>31588</v>
      </c>
      <c r="DP1834" s="31" t="s">
        <v>14954</v>
      </c>
      <c r="DQ1834" s="31" t="s">
        <v>14955</v>
      </c>
      <c r="DR1834" s="31"/>
      <c r="DS1834" s="31" t="s">
        <v>26521</v>
      </c>
      <c r="DT1834" s="31" t="s">
        <v>27915</v>
      </c>
      <c r="DU1834" s="31">
        <v>3</v>
      </c>
      <c r="DV1834" s="31" t="s">
        <v>32167</v>
      </c>
      <c r="DW1834" s="31"/>
      <c r="DX1834" s="31"/>
      <c r="DY1834" s="31"/>
      <c r="DZ1834" s="31"/>
      <c r="EA1834" s="31"/>
      <c r="EB1834" s="31">
        <v>0</v>
      </c>
      <c r="EC1834" s="31" t="s">
        <v>40170</v>
      </c>
      <c r="ED1834" s="31" t="s">
        <v>41101</v>
      </c>
      <c r="EE1834" s="31"/>
      <c r="EF1834" s="31"/>
      <c r="EG1834" s="31"/>
      <c r="EH1834" s="31"/>
      <c r="EI1834" s="31"/>
      <c r="EJ1834" s="31"/>
    </row>
    <row r="1835" spans="1:140" ht="23.25" customHeight="1">
      <c r="A1835" s="25">
        <v>1833</v>
      </c>
      <c r="B1835" s="30" t="s">
        <v>17274</v>
      </c>
      <c r="C1835" s="31" t="s">
        <v>17013</v>
      </c>
      <c r="D1835" s="30" t="s">
        <v>26233</v>
      </c>
      <c r="E1835" s="30"/>
      <c r="F1835" s="30" t="s">
        <v>36262</v>
      </c>
      <c r="G1835" s="31">
        <f t="shared" si="263"/>
        <v>58</v>
      </c>
      <c r="H1835" s="72">
        <f t="shared" si="264"/>
        <v>55701</v>
      </c>
      <c r="I1835" s="30" t="s">
        <v>35374</v>
      </c>
      <c r="J1835" s="30" t="s">
        <v>34085</v>
      </c>
      <c r="K1835" s="30" t="s">
        <v>34083</v>
      </c>
      <c r="L1835" s="31" t="s">
        <v>16726</v>
      </c>
      <c r="M1835" s="31" t="s">
        <v>3186</v>
      </c>
      <c r="N1835" s="31" t="s">
        <v>5865</v>
      </c>
      <c r="O1835" s="31" t="s">
        <v>5117</v>
      </c>
      <c r="P1835" s="31" t="s">
        <v>25993</v>
      </c>
      <c r="Q1835" s="31"/>
      <c r="R1835" s="31"/>
      <c r="S1835" s="31"/>
      <c r="T1835" s="31"/>
      <c r="U1835" s="31" t="s">
        <v>17576</v>
      </c>
      <c r="V1835" s="31"/>
      <c r="W1835" s="31" t="s">
        <v>7239</v>
      </c>
      <c r="X1835" s="31" t="s">
        <v>17174</v>
      </c>
      <c r="Y1835" s="31">
        <f t="shared" ca="1" si="265"/>
        <v>29</v>
      </c>
      <c r="Z1835" s="31" t="str">
        <f t="shared" ca="1" si="266"/>
        <v>21-35</v>
      </c>
      <c r="AA1835" s="31"/>
      <c r="AB1835" s="31" t="s">
        <v>11144</v>
      </c>
      <c r="AC1835" s="31" t="s">
        <v>34145</v>
      </c>
      <c r="AD1835" s="31" t="s">
        <v>34145</v>
      </c>
      <c r="AE1835" s="31"/>
      <c r="AF1835" s="31" t="s">
        <v>24701</v>
      </c>
      <c r="AG1835" s="31" t="s">
        <v>4322</v>
      </c>
      <c r="AH1835" s="31" t="s">
        <v>4322</v>
      </c>
      <c r="AI1835" s="31" t="s">
        <v>908</v>
      </c>
      <c r="AJ1835" s="31" t="s">
        <v>17516</v>
      </c>
      <c r="AK1835" s="31" t="s">
        <v>17517</v>
      </c>
      <c r="AL1835" s="31" t="s">
        <v>15489</v>
      </c>
      <c r="AM1835" s="31" t="s">
        <v>8055</v>
      </c>
      <c r="AN1835" s="31"/>
      <c r="AO1835" s="31"/>
      <c r="AP1835" s="31" t="s">
        <v>33003</v>
      </c>
      <c r="AQ1835" s="31" t="s">
        <v>31996</v>
      </c>
      <c r="AR1835" s="31" t="s">
        <v>34145</v>
      </c>
      <c r="AS1835" s="31" t="s">
        <v>34145</v>
      </c>
      <c r="AT1835" s="31" t="str">
        <f>_xlfn.IFNA(VLOOKUP(D1835,'[1]5. 1 Mei 2022'!$C$7:$F$60,4,FALSE),"")</f>
        <v/>
      </c>
      <c r="AU1835" s="31"/>
      <c r="AV1835" s="31" t="s">
        <v>20032</v>
      </c>
      <c r="AW1835" s="31" t="s">
        <v>31996</v>
      </c>
      <c r="AX1835" s="29">
        <f t="shared" si="272"/>
        <v>46376</v>
      </c>
      <c r="AY1835" s="31" t="s">
        <v>26346</v>
      </c>
      <c r="AZ1835" s="31" t="s">
        <v>33005</v>
      </c>
      <c r="BA1835" s="30" t="s">
        <v>33003</v>
      </c>
      <c r="BB1835" s="31" t="s">
        <v>22916</v>
      </c>
      <c r="BC1835" s="31"/>
      <c r="BD1835" s="31" t="s">
        <v>7980</v>
      </c>
      <c r="BE1835" s="31" t="s">
        <v>7969</v>
      </c>
      <c r="BF1835" s="31" t="s">
        <v>20032</v>
      </c>
      <c r="BG1835" s="31"/>
      <c r="BH1835" s="31"/>
      <c r="BI1835" s="31"/>
      <c r="BJ1835" s="31">
        <v>0</v>
      </c>
      <c r="BK1835" s="31" t="str">
        <f t="shared" si="271"/>
        <v>II/c</v>
      </c>
      <c r="BL1835" s="31"/>
      <c r="BM1835" s="31"/>
      <c r="BN1835" s="31"/>
      <c r="BO1835" s="31"/>
      <c r="BP1835" s="31"/>
      <c r="BQ1835" s="31"/>
      <c r="BR1835" s="31"/>
      <c r="BS1835" s="31"/>
      <c r="BT1835" s="31"/>
      <c r="BU1835" s="31"/>
      <c r="BV1835" s="31" t="s">
        <v>8466</v>
      </c>
      <c r="BW1835" s="31">
        <f t="shared" ca="1" si="268"/>
        <v>7</v>
      </c>
      <c r="BX1835" s="78">
        <f t="shared" ca="1" si="269"/>
        <v>3</v>
      </c>
      <c r="BY1835" s="31" t="s">
        <v>25993</v>
      </c>
      <c r="BZ1835" s="31"/>
      <c r="CA1835" s="31" t="s">
        <v>2483</v>
      </c>
      <c r="CB1835" s="31" t="s">
        <v>2406</v>
      </c>
      <c r="CC1835" s="31"/>
      <c r="CD1835" s="31"/>
      <c r="CE1835" s="31" t="s">
        <v>20085</v>
      </c>
      <c r="CF1835" s="31"/>
      <c r="CG1835" s="31"/>
      <c r="CH1835" s="31"/>
      <c r="CI1835" s="31"/>
      <c r="CJ1835" s="31"/>
      <c r="CK1835" s="31"/>
      <c r="CL1835" s="31" t="s">
        <v>32753</v>
      </c>
      <c r="CM1835" s="31" t="s">
        <v>32754</v>
      </c>
      <c r="CN1835" s="31">
        <v>126</v>
      </c>
      <c r="CO1835" s="31" t="s">
        <v>33960</v>
      </c>
      <c r="CP1835" s="31" t="s">
        <v>32754</v>
      </c>
      <c r="CQ1835" s="31">
        <v>126</v>
      </c>
      <c r="CR1835" s="31">
        <v>6501</v>
      </c>
      <c r="CS1835" s="31" t="s">
        <v>17858</v>
      </c>
      <c r="CT1835" s="31" t="s">
        <v>17996</v>
      </c>
      <c r="CU1835" s="31" t="s">
        <v>17997</v>
      </c>
      <c r="CV1835" s="31" t="s">
        <v>18005</v>
      </c>
      <c r="CW1835" s="31" t="s">
        <v>11798</v>
      </c>
      <c r="CX1835" s="31" t="s">
        <v>3498</v>
      </c>
      <c r="CY1835" s="31"/>
      <c r="CZ1835" s="31"/>
      <c r="DA1835" s="31"/>
      <c r="DB1835" s="31" t="s">
        <v>11355</v>
      </c>
      <c r="DC1835" s="31" t="s">
        <v>18668</v>
      </c>
      <c r="DD1835" s="31" t="s">
        <v>18474</v>
      </c>
      <c r="DE1835" s="31"/>
      <c r="DF1835" s="31"/>
      <c r="DG1835" s="31"/>
      <c r="DH1835" s="31"/>
      <c r="DI1835" s="31" t="s">
        <v>25077</v>
      </c>
      <c r="DJ1835" s="31" t="s">
        <v>25042</v>
      </c>
      <c r="DK1835" s="31" t="s">
        <v>25642</v>
      </c>
      <c r="DL1835" s="31" t="s">
        <v>25643</v>
      </c>
      <c r="DM1835" s="38" t="s">
        <v>32200</v>
      </c>
      <c r="DN1835" s="38"/>
      <c r="DO1835" s="35"/>
      <c r="DP1835" s="31" t="s">
        <v>17512</v>
      </c>
      <c r="DQ1835" s="31" t="s">
        <v>17513</v>
      </c>
      <c r="DR1835" s="31"/>
      <c r="DS1835" s="31" t="s">
        <v>17514</v>
      </c>
      <c r="DT1835" s="31" t="s">
        <v>17515</v>
      </c>
      <c r="DU1835" s="31">
        <v>3</v>
      </c>
      <c r="DV1835" s="31" t="s">
        <v>32167</v>
      </c>
      <c r="DW1835" s="31" t="s">
        <v>7980</v>
      </c>
      <c r="DX1835" s="31" t="s">
        <v>7980</v>
      </c>
      <c r="DY1835" s="31" t="s">
        <v>28885</v>
      </c>
      <c r="DZ1835" s="31" t="s">
        <v>18545</v>
      </c>
      <c r="EA1835" s="31"/>
      <c r="EB1835" s="31">
        <v>0</v>
      </c>
      <c r="EC1835" s="31" t="s">
        <v>40168</v>
      </c>
      <c r="ED1835" s="31" t="s">
        <v>41101</v>
      </c>
      <c r="EE1835" s="31"/>
      <c r="EF1835" s="31"/>
      <c r="EG1835" s="31"/>
      <c r="EH1835" s="31"/>
      <c r="EI1835" s="31"/>
      <c r="EJ1835" s="31"/>
    </row>
    <row r="1836" spans="1:140" ht="23.25" customHeight="1">
      <c r="A1836" s="25">
        <v>1834</v>
      </c>
      <c r="B1836" s="30" t="s">
        <v>14622</v>
      </c>
      <c r="C1836" s="31" t="s">
        <v>4318</v>
      </c>
      <c r="D1836" s="30" t="s">
        <v>11432</v>
      </c>
      <c r="E1836" s="30"/>
      <c r="F1836" s="30" t="s">
        <v>36255</v>
      </c>
      <c r="G1836" s="31">
        <f t="shared" si="263"/>
        <v>58</v>
      </c>
      <c r="H1836" s="72">
        <f t="shared" si="264"/>
        <v>54179</v>
      </c>
      <c r="I1836" s="30"/>
      <c r="J1836" s="30" t="s">
        <v>34084</v>
      </c>
      <c r="K1836" s="30" t="s">
        <v>4318</v>
      </c>
      <c r="L1836" s="31" t="s">
        <v>4318</v>
      </c>
      <c r="M1836" s="31" t="s">
        <v>3186</v>
      </c>
      <c r="N1836" s="31" t="s">
        <v>3557</v>
      </c>
      <c r="O1836" s="31" t="s">
        <v>1501</v>
      </c>
      <c r="P1836" s="31" t="s">
        <v>18412</v>
      </c>
      <c r="Q1836" s="31"/>
      <c r="R1836" s="31">
        <v>6</v>
      </c>
      <c r="S1836" s="31">
        <v>0</v>
      </c>
      <c r="T1836" s="31"/>
      <c r="U1836" s="31">
        <v>1142</v>
      </c>
      <c r="V1836" s="31" t="s">
        <v>16138</v>
      </c>
      <c r="W1836" s="31" t="s">
        <v>6910</v>
      </c>
      <c r="X1836" s="31" t="s">
        <v>11531</v>
      </c>
      <c r="Y1836" s="31" t="e">
        <f t="shared" ca="1" si="265"/>
        <v>#VALUE!</v>
      </c>
      <c r="Z1836" s="31" t="e">
        <f t="shared" ca="1" si="266"/>
        <v>#VALUE!</v>
      </c>
      <c r="AA1836" s="31"/>
      <c r="AB1836" s="31" t="s">
        <v>11142</v>
      </c>
      <c r="AC1836" s="31" t="s">
        <v>34145</v>
      </c>
      <c r="AD1836" s="31" t="s">
        <v>34145</v>
      </c>
      <c r="AE1836" s="31"/>
      <c r="AF1836" s="31" t="s">
        <v>24701</v>
      </c>
      <c r="AG1836" s="31" t="s">
        <v>5852</v>
      </c>
      <c r="AH1836" s="31" t="s">
        <v>4322</v>
      </c>
      <c r="AI1836" s="31" t="s">
        <v>908</v>
      </c>
      <c r="AJ1836" s="31" t="s">
        <v>11532</v>
      </c>
      <c r="AK1836" s="31" t="s">
        <v>11533</v>
      </c>
      <c r="AL1836" s="31" t="s">
        <v>584</v>
      </c>
      <c r="AM1836" s="31" t="s">
        <v>585</v>
      </c>
      <c r="AN1836" s="31"/>
      <c r="AO1836" s="31"/>
      <c r="AP1836" s="31" t="s">
        <v>3619</v>
      </c>
      <c r="AQ1836" s="31" t="s">
        <v>8110</v>
      </c>
      <c r="AR1836" s="31" t="s">
        <v>34145</v>
      </c>
      <c r="AS1836" s="31" t="s">
        <v>34145</v>
      </c>
      <c r="AT1836" s="31" t="str">
        <f>_xlfn.IFNA(VLOOKUP(D1836,'[1]5. 1 Mei 2022'!$C$7:$F$60,4,FALSE),"")</f>
        <v/>
      </c>
      <c r="AU1836" s="31"/>
      <c r="AV1836" s="31" t="s">
        <v>20032</v>
      </c>
      <c r="AW1836" s="31" t="s">
        <v>7696</v>
      </c>
      <c r="AX1836" s="29">
        <f t="shared" si="272"/>
        <v>44371</v>
      </c>
      <c r="AY1836" s="31" t="s">
        <v>26346</v>
      </c>
      <c r="AZ1836" s="31" t="s">
        <v>225</v>
      </c>
      <c r="BA1836" s="30" t="s">
        <v>3619</v>
      </c>
      <c r="BB1836" s="31" t="s">
        <v>17505</v>
      </c>
      <c r="BC1836" s="31"/>
      <c r="BD1836" s="31" t="s">
        <v>7980</v>
      </c>
      <c r="BE1836" s="31" t="s">
        <v>7969</v>
      </c>
      <c r="BF1836" s="31" t="s">
        <v>20032</v>
      </c>
      <c r="BG1836" s="31"/>
      <c r="BH1836" s="31"/>
      <c r="BI1836" s="31" t="s">
        <v>8136</v>
      </c>
      <c r="BJ1836" s="31" t="s">
        <v>32106</v>
      </c>
      <c r="BK1836" s="31" t="str">
        <f t="shared" si="271"/>
        <v>III/a</v>
      </c>
      <c r="BL1836" s="31" t="s">
        <v>8077</v>
      </c>
      <c r="BM1836" s="31"/>
      <c r="BN1836" s="31"/>
      <c r="BO1836" s="31"/>
      <c r="BP1836" s="31"/>
      <c r="BQ1836" s="31" t="s">
        <v>32106</v>
      </c>
      <c r="BR1836" s="31" t="s">
        <v>26137</v>
      </c>
      <c r="BS1836" s="31" t="s">
        <v>32113</v>
      </c>
      <c r="BT1836" s="31" t="s">
        <v>8019</v>
      </c>
      <c r="BU1836" s="31" t="s">
        <v>12285</v>
      </c>
      <c r="BV1836" s="31" t="s">
        <v>8110</v>
      </c>
      <c r="BW1836" s="31">
        <f t="shared" ca="1" si="268"/>
        <v>9</v>
      </c>
      <c r="BX1836" s="78">
        <f t="shared" ca="1" si="269"/>
        <v>3</v>
      </c>
      <c r="BY1836" s="31"/>
      <c r="BZ1836" s="31"/>
      <c r="CA1836" s="31" t="s">
        <v>2483</v>
      </c>
      <c r="CB1836" s="31" t="s">
        <v>2519</v>
      </c>
      <c r="CC1836" s="31">
        <v>2</v>
      </c>
      <c r="CD1836" s="31">
        <v>1</v>
      </c>
      <c r="CE1836" s="31" t="s">
        <v>20085</v>
      </c>
      <c r="CF1836" s="31"/>
      <c r="CG1836" s="31"/>
      <c r="CH1836" s="31"/>
      <c r="CI1836" s="31"/>
      <c r="CJ1836" s="31"/>
      <c r="CK1836" s="31"/>
      <c r="CL1836" s="31" t="s">
        <v>36613</v>
      </c>
      <c r="CM1836" s="31" t="s">
        <v>35747</v>
      </c>
      <c r="CN1836" s="31">
        <v>127</v>
      </c>
      <c r="CO1836" s="31" t="s">
        <v>39883</v>
      </c>
      <c r="CP1836" s="31" t="s">
        <v>35747</v>
      </c>
      <c r="CQ1836" s="31">
        <v>127</v>
      </c>
      <c r="CR1836" s="31">
        <v>4743</v>
      </c>
      <c r="CS1836" s="31" t="s">
        <v>18227</v>
      </c>
      <c r="CT1836" s="31" t="s">
        <v>18878</v>
      </c>
      <c r="CU1836" s="31" t="s">
        <v>5940</v>
      </c>
      <c r="CV1836" s="31" t="s">
        <v>18263</v>
      </c>
      <c r="CW1836" s="31" t="s">
        <v>18264</v>
      </c>
      <c r="CX1836" s="31" t="s">
        <v>18265</v>
      </c>
      <c r="CY1836" s="31"/>
      <c r="CZ1836" s="31"/>
      <c r="DA1836" s="31"/>
      <c r="DB1836" s="31" t="s">
        <v>11355</v>
      </c>
      <c r="DC1836" s="31" t="s">
        <v>16323</v>
      </c>
      <c r="DD1836" s="31" t="s">
        <v>16324</v>
      </c>
      <c r="DE1836" s="31"/>
      <c r="DF1836" s="31"/>
      <c r="DG1836" s="31"/>
      <c r="DH1836" s="31"/>
      <c r="DI1836" s="31" t="s">
        <v>24822</v>
      </c>
      <c r="DJ1836" s="31" t="s">
        <v>24823</v>
      </c>
      <c r="DK1836" s="31"/>
      <c r="DL1836" s="31"/>
      <c r="DM1836" s="38" t="s">
        <v>11702</v>
      </c>
      <c r="DN1836" s="38"/>
      <c r="DO1836" s="35" t="s">
        <v>20484</v>
      </c>
      <c r="DP1836" s="31" t="s">
        <v>15014</v>
      </c>
      <c r="DQ1836" s="31" t="s">
        <v>20483</v>
      </c>
      <c r="DR1836" s="31"/>
      <c r="DS1836" s="31" t="s">
        <v>27716</v>
      </c>
      <c r="DT1836" s="31" t="s">
        <v>28247</v>
      </c>
      <c r="DU1836" s="31">
        <v>2</v>
      </c>
      <c r="DV1836" s="31" t="s">
        <v>32165</v>
      </c>
      <c r="DW1836" s="31" t="s">
        <v>7980</v>
      </c>
      <c r="DX1836" s="31" t="s">
        <v>7980</v>
      </c>
      <c r="DY1836" s="31">
        <v>2018</v>
      </c>
      <c r="DZ1836" s="31">
        <v>2018</v>
      </c>
      <c r="EA1836" s="31"/>
      <c r="EB1836" s="31">
        <v>0</v>
      </c>
      <c r="EC1836" s="31" t="s">
        <v>40168</v>
      </c>
      <c r="ED1836" s="31" t="s">
        <v>41101</v>
      </c>
      <c r="EE1836" s="31"/>
      <c r="EF1836" s="31"/>
      <c r="EG1836" s="31"/>
      <c r="EH1836" s="31"/>
      <c r="EI1836" s="31"/>
      <c r="EJ1836" s="31"/>
    </row>
    <row r="1837" spans="1:140" ht="23.25" customHeight="1">
      <c r="A1837" s="25">
        <v>1835</v>
      </c>
      <c r="B1837" s="30" t="s">
        <v>17287</v>
      </c>
      <c r="C1837" s="31" t="s">
        <v>17126</v>
      </c>
      <c r="D1837" s="30" t="s">
        <v>26253</v>
      </c>
      <c r="E1837" s="30"/>
      <c r="F1837" s="30" t="s">
        <v>36262</v>
      </c>
      <c r="G1837" s="31">
        <f t="shared" si="263"/>
        <v>58</v>
      </c>
      <c r="H1837" s="72">
        <f t="shared" si="264"/>
        <v>56036</v>
      </c>
      <c r="I1837" s="30" t="s">
        <v>35375</v>
      </c>
      <c r="J1837" s="30" t="s">
        <v>34085</v>
      </c>
      <c r="K1837" s="30" t="s">
        <v>34083</v>
      </c>
      <c r="L1837" s="31" t="s">
        <v>16726</v>
      </c>
      <c r="M1837" s="31" t="s">
        <v>3186</v>
      </c>
      <c r="N1837" s="31" t="s">
        <v>5865</v>
      </c>
      <c r="O1837" s="31" t="s">
        <v>5117</v>
      </c>
      <c r="P1837" s="31" t="s">
        <v>25993</v>
      </c>
      <c r="Q1837" s="31"/>
      <c r="R1837" s="31"/>
      <c r="S1837" s="31"/>
      <c r="T1837" s="31"/>
      <c r="U1837" s="31" t="s">
        <v>18290</v>
      </c>
      <c r="V1837" s="31"/>
      <c r="W1837" s="31" t="s">
        <v>980</v>
      </c>
      <c r="X1837" s="31" t="s">
        <v>17217</v>
      </c>
      <c r="Y1837" s="31" t="e">
        <f t="shared" ca="1" si="265"/>
        <v>#VALUE!</v>
      </c>
      <c r="Z1837" s="31" t="e">
        <f t="shared" ca="1" si="266"/>
        <v>#VALUE!</v>
      </c>
      <c r="AA1837" s="31"/>
      <c r="AB1837" s="31" t="s">
        <v>11144</v>
      </c>
      <c r="AC1837" s="31" t="s">
        <v>34145</v>
      </c>
      <c r="AD1837" s="31" t="s">
        <v>34145</v>
      </c>
      <c r="AE1837" s="31"/>
      <c r="AF1837" s="31" t="s">
        <v>24701</v>
      </c>
      <c r="AG1837" s="31" t="s">
        <v>4322</v>
      </c>
      <c r="AH1837" s="31" t="s">
        <v>4322</v>
      </c>
      <c r="AI1837" s="31" t="s">
        <v>908</v>
      </c>
      <c r="AJ1837" s="31" t="s">
        <v>17661</v>
      </c>
      <c r="AK1837" s="31" t="s">
        <v>17662</v>
      </c>
      <c r="AL1837" s="31" t="s">
        <v>15489</v>
      </c>
      <c r="AM1837" s="31" t="s">
        <v>8055</v>
      </c>
      <c r="AN1837" s="31"/>
      <c r="AO1837" s="31"/>
      <c r="AP1837" s="31" t="s">
        <v>3619</v>
      </c>
      <c r="AQ1837" s="31" t="s">
        <v>7696</v>
      </c>
      <c r="AR1837" s="31" t="s">
        <v>34145</v>
      </c>
      <c r="AS1837" s="31" t="s">
        <v>34145</v>
      </c>
      <c r="AT1837" s="31" t="str">
        <f>_xlfn.IFNA(VLOOKUP(D1837,'[1]5. 1 Mei 2022'!$C$7:$F$60,4,FALSE),"")</f>
        <v/>
      </c>
      <c r="AU1837" s="31"/>
      <c r="AV1837" s="31" t="s">
        <v>20032</v>
      </c>
      <c r="AW1837" s="31" t="s">
        <v>7696</v>
      </c>
      <c r="AX1837" s="29">
        <f t="shared" si="272"/>
        <v>44371</v>
      </c>
      <c r="AY1837" s="31" t="s">
        <v>26346</v>
      </c>
      <c r="AZ1837" s="31" t="s">
        <v>225</v>
      </c>
      <c r="BA1837" s="30" t="s">
        <v>3619</v>
      </c>
      <c r="BB1837" s="31" t="s">
        <v>17504</v>
      </c>
      <c r="BC1837" s="31"/>
      <c r="BD1837" s="31" t="s">
        <v>7980</v>
      </c>
      <c r="BE1837" s="31" t="s">
        <v>7969</v>
      </c>
      <c r="BF1837" s="31" t="s">
        <v>20032</v>
      </c>
      <c r="BG1837" s="31"/>
      <c r="BH1837" s="31"/>
      <c r="BI1837" s="31"/>
      <c r="BJ1837" s="31">
        <v>0</v>
      </c>
      <c r="BK1837" s="31" t="str">
        <f t="shared" si="271"/>
        <v>II/c</v>
      </c>
      <c r="BL1837" s="31"/>
      <c r="BM1837" s="31"/>
      <c r="BN1837" s="31"/>
      <c r="BO1837" s="31"/>
      <c r="BP1837" s="31"/>
      <c r="BQ1837" s="31"/>
      <c r="BR1837" s="31"/>
      <c r="BS1837" s="31"/>
      <c r="BT1837" s="31"/>
      <c r="BU1837" s="31"/>
      <c r="BV1837" s="31" t="s">
        <v>8466</v>
      </c>
      <c r="BW1837" s="31">
        <f t="shared" ca="1" si="268"/>
        <v>7</v>
      </c>
      <c r="BX1837" s="78">
        <f t="shared" ca="1" si="269"/>
        <v>3</v>
      </c>
      <c r="BY1837" s="31" t="s">
        <v>25993</v>
      </c>
      <c r="BZ1837" s="31"/>
      <c r="CA1837" s="31" t="s">
        <v>2483</v>
      </c>
      <c r="CB1837" s="31" t="s">
        <v>2406</v>
      </c>
      <c r="CC1837" s="31"/>
      <c r="CD1837" s="31"/>
      <c r="CE1837" s="31" t="s">
        <v>20085</v>
      </c>
      <c r="CF1837" s="31"/>
      <c r="CG1837" s="31"/>
      <c r="CH1837" s="31"/>
      <c r="CI1837" s="31"/>
      <c r="CJ1837" s="31"/>
      <c r="CK1837" s="31"/>
      <c r="CL1837" s="31" t="s">
        <v>31135</v>
      </c>
      <c r="CM1837" s="31" t="s">
        <v>31136</v>
      </c>
      <c r="CN1837" s="31">
        <v>126</v>
      </c>
      <c r="CO1837" s="31" t="s">
        <v>31137</v>
      </c>
      <c r="CP1837" s="31" t="s">
        <v>31136</v>
      </c>
      <c r="CQ1837" s="31">
        <v>126</v>
      </c>
      <c r="CR1837" s="31">
        <v>6597</v>
      </c>
      <c r="CS1837" s="31" t="s">
        <v>17858</v>
      </c>
      <c r="CT1837" s="31" t="s">
        <v>17996</v>
      </c>
      <c r="CU1837" s="31" t="s">
        <v>17997</v>
      </c>
      <c r="CV1837" s="31" t="s">
        <v>18005</v>
      </c>
      <c r="CW1837" s="31" t="s">
        <v>11798</v>
      </c>
      <c r="CX1837" s="31" t="s">
        <v>3498</v>
      </c>
      <c r="CY1837" s="31"/>
      <c r="CZ1837" s="31"/>
      <c r="DA1837" s="31"/>
      <c r="DB1837" s="31" t="s">
        <v>11355</v>
      </c>
      <c r="DC1837" s="31" t="s">
        <v>18668</v>
      </c>
      <c r="DD1837" s="31" t="s">
        <v>18474</v>
      </c>
      <c r="DE1837" s="31"/>
      <c r="DF1837" s="31"/>
      <c r="DG1837" s="31"/>
      <c r="DH1837" s="31"/>
      <c r="DI1837" s="31" t="s">
        <v>25077</v>
      </c>
      <c r="DJ1837" s="31" t="s">
        <v>25042</v>
      </c>
      <c r="DK1837" s="31"/>
      <c r="DL1837" s="31"/>
      <c r="DM1837" s="38" t="s">
        <v>32352</v>
      </c>
      <c r="DN1837" s="38"/>
      <c r="DO1837" s="35"/>
      <c r="DP1837" s="31" t="s">
        <v>17658</v>
      </c>
      <c r="DQ1837" s="31" t="s">
        <v>17659</v>
      </c>
      <c r="DR1837" s="31"/>
      <c r="DS1837" s="31" t="s">
        <v>27810</v>
      </c>
      <c r="DT1837" s="31" t="s">
        <v>17660</v>
      </c>
      <c r="DU1837" s="31">
        <v>3</v>
      </c>
      <c r="DV1837" s="31" t="s">
        <v>32167</v>
      </c>
      <c r="DW1837" s="31" t="s">
        <v>7980</v>
      </c>
      <c r="DX1837" s="31" t="s">
        <v>11423</v>
      </c>
      <c r="DY1837" s="31" t="s">
        <v>24772</v>
      </c>
      <c r="DZ1837" s="31" t="s">
        <v>21842</v>
      </c>
      <c r="EA1837" s="31"/>
      <c r="EB1837" s="31">
        <v>0</v>
      </c>
      <c r="EC1837" s="31" t="s">
        <v>40168</v>
      </c>
      <c r="ED1837" s="31" t="s">
        <v>41101</v>
      </c>
      <c r="EE1837" s="31"/>
      <c r="EF1837" s="31"/>
      <c r="EG1837" s="31"/>
      <c r="EH1837" s="31"/>
      <c r="EI1837" s="31"/>
      <c r="EJ1837" s="31"/>
    </row>
    <row r="1838" spans="1:140" ht="23.25" customHeight="1">
      <c r="A1838" s="25">
        <v>1836</v>
      </c>
      <c r="B1838" s="30" t="s">
        <v>16470</v>
      </c>
      <c r="C1838" s="31" t="s">
        <v>16310</v>
      </c>
      <c r="D1838" s="30" t="s">
        <v>26169</v>
      </c>
      <c r="E1838" s="30"/>
      <c r="F1838" s="30" t="s">
        <v>36262</v>
      </c>
      <c r="G1838" s="31">
        <f t="shared" si="263"/>
        <v>58</v>
      </c>
      <c r="H1838" s="72">
        <f t="shared" si="264"/>
        <v>54728</v>
      </c>
      <c r="I1838" s="30" t="s">
        <v>35376</v>
      </c>
      <c r="J1838" s="30" t="s">
        <v>34085</v>
      </c>
      <c r="K1838" s="30" t="s">
        <v>34083</v>
      </c>
      <c r="L1838" s="31" t="s">
        <v>16726</v>
      </c>
      <c r="M1838" s="31" t="s">
        <v>3186</v>
      </c>
      <c r="N1838" s="31" t="s">
        <v>5865</v>
      </c>
      <c r="O1838" s="31" t="s">
        <v>5117</v>
      </c>
      <c r="P1838" s="31" t="s">
        <v>25993</v>
      </c>
      <c r="Q1838" s="31"/>
      <c r="R1838" s="31"/>
      <c r="S1838" s="31"/>
      <c r="T1838" s="31"/>
      <c r="U1838" s="31" t="s">
        <v>16563</v>
      </c>
      <c r="V1838" s="31"/>
      <c r="W1838" s="31" t="s">
        <v>6910</v>
      </c>
      <c r="X1838" s="31" t="s">
        <v>16316</v>
      </c>
      <c r="Y1838" s="31" t="e">
        <f t="shared" ca="1" si="265"/>
        <v>#VALUE!</v>
      </c>
      <c r="Z1838" s="31" t="e">
        <f t="shared" ca="1" si="266"/>
        <v>#VALUE!</v>
      </c>
      <c r="AA1838" s="31"/>
      <c r="AB1838" s="31" t="s">
        <v>11221</v>
      </c>
      <c r="AC1838" s="31" t="s">
        <v>34147</v>
      </c>
      <c r="AD1838" s="31" t="s">
        <v>34147</v>
      </c>
      <c r="AE1838" s="31"/>
      <c r="AF1838" s="31" t="s">
        <v>24699</v>
      </c>
      <c r="AG1838" s="31" t="s">
        <v>5852</v>
      </c>
      <c r="AH1838" s="31" t="s">
        <v>5852</v>
      </c>
      <c r="AI1838" s="31" t="s">
        <v>908</v>
      </c>
      <c r="AJ1838" s="31" t="s">
        <v>16937</v>
      </c>
      <c r="AK1838" s="31" t="s">
        <v>16938</v>
      </c>
      <c r="AL1838" s="31" t="s">
        <v>15611</v>
      </c>
      <c r="AM1838" s="31" t="s">
        <v>12224</v>
      </c>
      <c r="AN1838" s="31"/>
      <c r="AO1838" s="31"/>
      <c r="AP1838" s="31" t="s">
        <v>4435</v>
      </c>
      <c r="AQ1838" s="31" t="s">
        <v>3738</v>
      </c>
      <c r="AR1838" s="31" t="s">
        <v>34147</v>
      </c>
      <c r="AS1838" s="31" t="s">
        <v>34147</v>
      </c>
      <c r="AT1838" s="31" t="str">
        <f>_xlfn.IFNA(VLOOKUP(D1838,'[1]5. 1 Mei 2022'!$C$7:$F$60,4,FALSE),"")</f>
        <v/>
      </c>
      <c r="AU1838" s="31"/>
      <c r="AV1838" s="31" t="s">
        <v>6581</v>
      </c>
      <c r="AW1838" s="31" t="s">
        <v>3738</v>
      </c>
      <c r="AX1838" s="29">
        <f t="shared" si="272"/>
        <v>44273</v>
      </c>
      <c r="AY1838" s="31" t="s">
        <v>26346</v>
      </c>
      <c r="AZ1838" s="31" t="s">
        <v>528</v>
      </c>
      <c r="BA1838" s="30" t="s">
        <v>4435</v>
      </c>
      <c r="BB1838" s="31"/>
      <c r="BC1838" s="31"/>
      <c r="BD1838" s="31" t="s">
        <v>20056</v>
      </c>
      <c r="BE1838" s="31" t="s">
        <v>7973</v>
      </c>
      <c r="BF1838" s="31" t="s">
        <v>6581</v>
      </c>
      <c r="BG1838" s="31"/>
      <c r="BH1838" s="31"/>
      <c r="BI1838" s="31"/>
      <c r="BJ1838" s="31">
        <v>0</v>
      </c>
      <c r="BK1838" s="31" t="str">
        <f t="shared" si="271"/>
        <v>II/c</v>
      </c>
      <c r="BL1838" s="31"/>
      <c r="BM1838" s="31"/>
      <c r="BN1838" s="31"/>
      <c r="BO1838" s="31"/>
      <c r="BP1838" s="31"/>
      <c r="BQ1838" s="31"/>
      <c r="BR1838" s="31"/>
      <c r="BS1838" s="31"/>
      <c r="BT1838" s="31"/>
      <c r="BU1838" s="31"/>
      <c r="BV1838" s="31" t="s">
        <v>3738</v>
      </c>
      <c r="BW1838" s="31">
        <f t="shared" ca="1" si="268"/>
        <v>7</v>
      </c>
      <c r="BX1838" s="78">
        <f t="shared" ca="1" si="269"/>
        <v>3</v>
      </c>
      <c r="BY1838" s="31" t="s">
        <v>25993</v>
      </c>
      <c r="BZ1838" s="31"/>
      <c r="CA1838" s="31" t="s">
        <v>2483</v>
      </c>
      <c r="CB1838" s="31" t="s">
        <v>2406</v>
      </c>
      <c r="CC1838" s="31"/>
      <c r="CD1838" s="31"/>
      <c r="CE1838" s="31" t="s">
        <v>20085</v>
      </c>
      <c r="CF1838" s="31"/>
      <c r="CG1838" s="31"/>
      <c r="CH1838" s="31"/>
      <c r="CI1838" s="31"/>
      <c r="CJ1838" s="31"/>
      <c r="CK1838" s="31"/>
      <c r="CL1838" s="31" t="s">
        <v>25004</v>
      </c>
      <c r="CM1838" s="31" t="s">
        <v>25005</v>
      </c>
      <c r="CN1838" s="31">
        <v>124</v>
      </c>
      <c r="CO1838" s="31" t="s">
        <v>28762</v>
      </c>
      <c r="CP1838" s="31" t="s">
        <v>25005</v>
      </c>
      <c r="CQ1838" s="31">
        <v>124</v>
      </c>
      <c r="CR1838" s="31">
        <v>6146</v>
      </c>
      <c r="CS1838" s="31" t="s">
        <v>16997</v>
      </c>
      <c r="CT1838" s="31" t="s">
        <v>16995</v>
      </c>
      <c r="CU1838" s="31" t="s">
        <v>16996</v>
      </c>
      <c r="CV1838" s="31" t="s">
        <v>16901</v>
      </c>
      <c r="CW1838" s="31" t="s">
        <v>16904</v>
      </c>
      <c r="CX1838" s="31" t="s">
        <v>12463</v>
      </c>
      <c r="CY1838" s="31"/>
      <c r="CZ1838" s="31"/>
      <c r="DA1838" s="31"/>
      <c r="DB1838" s="31" t="s">
        <v>25301</v>
      </c>
      <c r="DC1838" s="31" t="s">
        <v>25302</v>
      </c>
      <c r="DD1838" s="31" t="s">
        <v>22904</v>
      </c>
      <c r="DE1838" s="31">
        <v>2024</v>
      </c>
      <c r="DF1838" s="31"/>
      <c r="DG1838" s="31"/>
      <c r="DH1838" s="31"/>
      <c r="DI1838" s="31" t="s">
        <v>25116</v>
      </c>
      <c r="DJ1838" s="31" t="s">
        <v>25117</v>
      </c>
      <c r="DK1838" s="31"/>
      <c r="DL1838" s="31"/>
      <c r="DM1838" s="38" t="s">
        <v>16939</v>
      </c>
      <c r="DN1838" s="38"/>
      <c r="DO1838" s="35"/>
      <c r="DP1838" s="31" t="s">
        <v>16940</v>
      </c>
      <c r="DQ1838" s="31" t="s">
        <v>16936</v>
      </c>
      <c r="DR1838" s="31"/>
      <c r="DS1838" s="31" t="s">
        <v>27787</v>
      </c>
      <c r="DT1838" s="31" t="s">
        <v>38180</v>
      </c>
      <c r="DU1838" s="31">
        <v>3</v>
      </c>
      <c r="DV1838" s="31" t="s">
        <v>32167</v>
      </c>
      <c r="DW1838" s="31"/>
      <c r="DX1838" s="31"/>
      <c r="DY1838" s="31" t="s">
        <v>24857</v>
      </c>
      <c r="DZ1838" s="31" t="s">
        <v>18320</v>
      </c>
      <c r="EA1838" s="31"/>
      <c r="EB1838" s="31">
        <v>0</v>
      </c>
      <c r="EC1838" s="31" t="s">
        <v>40142</v>
      </c>
      <c r="ED1838" s="31" t="s">
        <v>41101</v>
      </c>
      <c r="EE1838" s="31"/>
      <c r="EF1838" s="31"/>
      <c r="EG1838" s="31"/>
      <c r="EH1838" s="31"/>
      <c r="EI1838" s="31"/>
      <c r="EJ1838" s="31"/>
    </row>
    <row r="1839" spans="1:140" ht="23.25" customHeight="1">
      <c r="A1839" s="25">
        <v>1837</v>
      </c>
      <c r="B1839" s="30" t="s">
        <v>29274</v>
      </c>
      <c r="C1839" s="31" t="s">
        <v>6220</v>
      </c>
      <c r="D1839" s="30" t="s">
        <v>29043</v>
      </c>
      <c r="E1839" s="30"/>
      <c r="F1839" s="30" t="s">
        <v>36262</v>
      </c>
      <c r="G1839" s="31">
        <f t="shared" si="263"/>
        <v>58</v>
      </c>
      <c r="H1839" s="72">
        <f t="shared" si="264"/>
        <v>56827</v>
      </c>
      <c r="I1839" s="30" t="s">
        <v>35377</v>
      </c>
      <c r="J1839" s="30" t="s">
        <v>34085</v>
      </c>
      <c r="K1839" s="30" t="s">
        <v>34082</v>
      </c>
      <c r="L1839" s="31" t="s">
        <v>6220</v>
      </c>
      <c r="M1839" s="31" t="s">
        <v>3186</v>
      </c>
      <c r="N1839" s="31" t="s">
        <v>5865</v>
      </c>
      <c r="O1839" s="31" t="s">
        <v>5117</v>
      </c>
      <c r="P1839" s="52" t="s">
        <v>32746</v>
      </c>
      <c r="Q1839" s="52"/>
      <c r="R1839" s="31"/>
      <c r="S1839" s="31"/>
      <c r="T1839" s="52" t="s">
        <v>23787</v>
      </c>
      <c r="U1839" s="31"/>
      <c r="V1839" s="31"/>
      <c r="W1839" s="31" t="s">
        <v>29062</v>
      </c>
      <c r="X1839" s="31" t="s">
        <v>3240</v>
      </c>
      <c r="Y1839" s="31" t="e">
        <f t="shared" ca="1" si="265"/>
        <v>#VALUE!</v>
      </c>
      <c r="Z1839" s="31" t="e">
        <f t="shared" ca="1" si="266"/>
        <v>#VALUE!</v>
      </c>
      <c r="AA1839" s="31"/>
      <c r="AB1839" s="31" t="s">
        <v>11144</v>
      </c>
      <c r="AC1839" s="31" t="s">
        <v>34145</v>
      </c>
      <c r="AD1839" s="31" t="s">
        <v>34145</v>
      </c>
      <c r="AE1839" s="31"/>
      <c r="AF1839" s="31" t="s">
        <v>24701</v>
      </c>
      <c r="AG1839" s="31" t="s">
        <v>4322</v>
      </c>
      <c r="AH1839" s="31" t="s">
        <v>4322</v>
      </c>
      <c r="AI1839" s="31" t="s">
        <v>908</v>
      </c>
      <c r="AJ1839" s="31">
        <v>15079</v>
      </c>
      <c r="AK1839" s="31" t="s">
        <v>29454</v>
      </c>
      <c r="AL1839" s="31" t="s">
        <v>22682</v>
      </c>
      <c r="AM1839" s="31" t="s">
        <v>2772</v>
      </c>
      <c r="AN1839" s="31"/>
      <c r="AO1839" s="31"/>
      <c r="AP1839" s="31" t="s">
        <v>33003</v>
      </c>
      <c r="AQ1839" s="31" t="s">
        <v>18367</v>
      </c>
      <c r="AR1839" s="31" t="s">
        <v>34145</v>
      </c>
      <c r="AS1839" s="31" t="s">
        <v>34145</v>
      </c>
      <c r="AT1839" s="31" t="str">
        <f>_xlfn.IFNA(VLOOKUP(D1839,'[1]5. 1 Mei 2022'!$C$7:$F$60,4,FALSE),"")</f>
        <v/>
      </c>
      <c r="AU1839" s="31"/>
      <c r="AV1839" s="31" t="s">
        <v>26001</v>
      </c>
      <c r="AW1839" s="31" t="s">
        <v>18367</v>
      </c>
      <c r="AX1839" s="29">
        <f t="shared" si="272"/>
        <v>46320</v>
      </c>
      <c r="AY1839" s="31" t="s">
        <v>26346</v>
      </c>
      <c r="AZ1839" s="31" t="s">
        <v>33005</v>
      </c>
      <c r="BA1839" s="30" t="s">
        <v>33003</v>
      </c>
      <c r="BB1839" s="31" t="s">
        <v>22916</v>
      </c>
      <c r="BC1839" s="31"/>
      <c r="BD1839" s="31" t="s">
        <v>11423</v>
      </c>
      <c r="BE1839" s="31" t="s">
        <v>7969</v>
      </c>
      <c r="BF1839" s="31" t="s">
        <v>26001</v>
      </c>
      <c r="BG1839" s="31"/>
      <c r="BH1839" s="31"/>
      <c r="BI1839" s="31"/>
      <c r="BJ1839" s="31"/>
      <c r="BK1839" s="31" t="str">
        <f t="shared" si="271"/>
        <v>II/c</v>
      </c>
      <c r="BL1839" s="31"/>
      <c r="BM1839" s="31"/>
      <c r="BN1839" s="31"/>
      <c r="BO1839" s="31"/>
      <c r="BP1839" s="31"/>
      <c r="BQ1839" s="31"/>
      <c r="BR1839" s="31"/>
      <c r="BS1839" s="31"/>
      <c r="BT1839" s="31"/>
      <c r="BU1839" s="31"/>
      <c r="BV1839" s="31" t="s">
        <v>26138</v>
      </c>
      <c r="BW1839" s="31">
        <f t="shared" ca="1" si="268"/>
        <v>3</v>
      </c>
      <c r="BX1839" s="78">
        <f t="shared" ca="1" si="269"/>
        <v>3</v>
      </c>
      <c r="BY1839" s="31"/>
      <c r="BZ1839" s="31"/>
      <c r="CA1839" s="31" t="s">
        <v>2483</v>
      </c>
      <c r="CB1839" s="31" t="s">
        <v>2406</v>
      </c>
      <c r="CC1839" s="31"/>
      <c r="CD1839" s="31"/>
      <c r="CE1839" s="31"/>
      <c r="CF1839" s="31"/>
      <c r="CG1839" s="31"/>
      <c r="CH1839" s="31"/>
      <c r="CI1839" s="31"/>
      <c r="CJ1839" s="31"/>
      <c r="CK1839" s="31"/>
      <c r="CL1839" s="31" t="s">
        <v>29455</v>
      </c>
      <c r="CM1839" s="31" t="s">
        <v>29456</v>
      </c>
      <c r="CN1839" s="31">
        <v>124</v>
      </c>
      <c r="CO1839" s="31" t="s">
        <v>29774</v>
      </c>
      <c r="CP1839" s="31" t="s">
        <v>29456</v>
      </c>
      <c r="CQ1839" s="31">
        <v>124</v>
      </c>
      <c r="CR1839" s="31">
        <v>6867</v>
      </c>
      <c r="CS1839" s="31" t="s">
        <v>22126</v>
      </c>
      <c r="CT1839" s="31"/>
      <c r="CU1839" s="31"/>
      <c r="CV1839" s="31"/>
      <c r="CW1839" s="31"/>
      <c r="CX1839" s="31"/>
      <c r="CY1839" s="31"/>
      <c r="CZ1839" s="31"/>
      <c r="DA1839" s="31"/>
      <c r="DB1839" s="31"/>
      <c r="DC1839" s="31"/>
      <c r="DD1839" s="31"/>
      <c r="DE1839" s="31"/>
      <c r="DF1839" s="31"/>
      <c r="DG1839" s="31"/>
      <c r="DH1839" s="31"/>
      <c r="DI1839" s="31"/>
      <c r="DJ1839" s="31"/>
      <c r="DK1839" s="31"/>
      <c r="DL1839" s="31"/>
      <c r="DM1839" s="38" t="s">
        <v>29125</v>
      </c>
      <c r="DN1839" s="38"/>
      <c r="DO1839" s="35"/>
      <c r="DP1839" s="31" t="s">
        <v>29165</v>
      </c>
      <c r="DQ1839" s="31" t="s">
        <v>29255</v>
      </c>
      <c r="DR1839" s="31"/>
      <c r="DS1839" s="31" t="s">
        <v>29194</v>
      </c>
      <c r="DT1839" s="31" t="s">
        <v>29224</v>
      </c>
      <c r="DU1839" s="31">
        <v>3</v>
      </c>
      <c r="DV1839" s="31" t="s">
        <v>32167</v>
      </c>
      <c r="DW1839" s="31"/>
      <c r="DX1839" s="31" t="s">
        <v>11423</v>
      </c>
      <c r="DY1839" s="31" t="s">
        <v>30333</v>
      </c>
      <c r="DZ1839" s="31" t="s">
        <v>16040</v>
      </c>
      <c r="EA1839" s="31"/>
      <c r="EB1839" s="31">
        <v>0</v>
      </c>
      <c r="EC1839" s="31" t="s">
        <v>40168</v>
      </c>
      <c r="ED1839" s="31" t="s">
        <v>41101</v>
      </c>
      <c r="EE1839" s="31"/>
      <c r="EF1839" s="31"/>
      <c r="EG1839" s="31"/>
      <c r="EH1839" s="31"/>
      <c r="EI1839" s="31"/>
      <c r="EJ1839" s="31"/>
    </row>
    <row r="1840" spans="1:140" ht="23.25" customHeight="1">
      <c r="A1840" s="25">
        <v>1838</v>
      </c>
      <c r="B1840" s="30" t="s">
        <v>34181</v>
      </c>
      <c r="C1840" s="31" t="s">
        <v>34189</v>
      </c>
      <c r="D1840" s="30" t="s">
        <v>34189</v>
      </c>
      <c r="E1840" s="30"/>
      <c r="F1840" s="30" t="s">
        <v>36262</v>
      </c>
      <c r="G1840" s="31">
        <f t="shared" si="263"/>
        <v>58</v>
      </c>
      <c r="H1840" s="72">
        <f t="shared" si="264"/>
        <v>57527</v>
      </c>
      <c r="I1840" s="30"/>
      <c r="J1840" s="30" t="s">
        <v>34085</v>
      </c>
      <c r="K1840" s="30" t="s">
        <v>34082</v>
      </c>
      <c r="L1840" s="31" t="s">
        <v>6220</v>
      </c>
      <c r="M1840" s="31" t="s">
        <v>3186</v>
      </c>
      <c r="N1840" s="31" t="s">
        <v>5865</v>
      </c>
      <c r="O1840" s="31" t="s">
        <v>5117</v>
      </c>
      <c r="P1840" s="66" t="s">
        <v>32746</v>
      </c>
      <c r="Q1840" s="66"/>
      <c r="R1840" s="31"/>
      <c r="S1840" s="31"/>
      <c r="T1840" s="66" t="s">
        <v>25569</v>
      </c>
      <c r="U1840" s="31"/>
      <c r="V1840" s="31"/>
      <c r="W1840" s="31" t="s">
        <v>6910</v>
      </c>
      <c r="X1840" s="29">
        <v>36322</v>
      </c>
      <c r="Y1840" s="31">
        <f t="shared" ca="1" si="265"/>
        <v>24</v>
      </c>
      <c r="Z1840" s="31" t="str">
        <f t="shared" ca="1" si="266"/>
        <v>21-35</v>
      </c>
      <c r="AA1840" s="31"/>
      <c r="AB1840" s="31" t="s">
        <v>11168</v>
      </c>
      <c r="AC1840" s="31" t="s">
        <v>34147</v>
      </c>
      <c r="AD1840" s="31" t="s">
        <v>34147</v>
      </c>
      <c r="AE1840" s="31"/>
      <c r="AF1840" s="31" t="s">
        <v>24699</v>
      </c>
      <c r="AG1840" s="31"/>
      <c r="AH1840" s="31"/>
      <c r="AI1840" s="31" t="s">
        <v>908</v>
      </c>
      <c r="AJ1840" s="31"/>
      <c r="AK1840" s="31"/>
      <c r="AL1840" s="31"/>
      <c r="AM1840" s="31"/>
      <c r="AN1840" s="31"/>
      <c r="AO1840" s="31"/>
      <c r="AP1840" s="31" t="s">
        <v>4435</v>
      </c>
      <c r="AQ1840" s="29">
        <v>44726</v>
      </c>
      <c r="AR1840" s="31" t="s">
        <v>34147</v>
      </c>
      <c r="AS1840" s="31" t="s">
        <v>34147</v>
      </c>
      <c r="AT1840" s="31" t="str">
        <f>_xlfn.IFNA(VLOOKUP(D1840,'[1]5. 1 Mei 2022'!$C$7:$F$60,4,FALSE),"")</f>
        <v/>
      </c>
      <c r="AU1840" s="31"/>
      <c r="AV1840" s="31" t="s">
        <v>6581</v>
      </c>
      <c r="AW1840" s="31" t="s">
        <v>21698</v>
      </c>
      <c r="AX1840" s="29"/>
      <c r="AY1840" s="31" t="s">
        <v>26346</v>
      </c>
      <c r="AZ1840" s="31" t="s">
        <v>528</v>
      </c>
      <c r="BA1840" s="36" t="s">
        <v>4435</v>
      </c>
      <c r="BB1840" s="31"/>
      <c r="BC1840" s="31"/>
      <c r="BD1840" s="31" t="s">
        <v>30268</v>
      </c>
      <c r="BE1840" s="31" t="s">
        <v>7973</v>
      </c>
      <c r="BF1840" s="31" t="s">
        <v>6581</v>
      </c>
      <c r="BG1840" s="31"/>
      <c r="BH1840" s="31"/>
      <c r="BI1840" s="31"/>
      <c r="BJ1840" s="31"/>
      <c r="BK1840" s="31" t="str">
        <f t="shared" si="271"/>
        <v>II/c</v>
      </c>
      <c r="BL1840" s="31"/>
      <c r="BM1840" s="31"/>
      <c r="BN1840" s="31"/>
      <c r="BO1840" s="31"/>
      <c r="BP1840" s="31"/>
      <c r="BQ1840" s="31"/>
      <c r="BR1840" s="31"/>
      <c r="BS1840" s="31"/>
      <c r="BT1840" s="31"/>
      <c r="BU1840" s="31"/>
      <c r="BV1840" s="66" t="s">
        <v>21698</v>
      </c>
      <c r="BW1840" s="31" t="e">
        <f t="shared" ca="1" si="268"/>
        <v>#VALUE!</v>
      </c>
      <c r="BX1840" s="78" t="e">
        <f t="shared" ca="1" si="269"/>
        <v>#VALUE!</v>
      </c>
      <c r="BY1840" s="31"/>
      <c r="BZ1840" s="31"/>
      <c r="CA1840" s="31" t="s">
        <v>2483</v>
      </c>
      <c r="CB1840" s="31"/>
      <c r="CC1840" s="31"/>
      <c r="CD1840" s="31"/>
      <c r="CE1840" s="31"/>
      <c r="CF1840" s="31"/>
      <c r="CG1840" s="31"/>
      <c r="CH1840" s="31"/>
      <c r="CI1840" s="31"/>
      <c r="CJ1840" s="31"/>
      <c r="CK1840" s="31"/>
      <c r="CL1840" s="31" t="s">
        <v>37168</v>
      </c>
      <c r="CM1840" s="52" t="s">
        <v>37169</v>
      </c>
      <c r="CN1840" s="31" t="s">
        <v>39477</v>
      </c>
      <c r="CO1840" s="31" t="s">
        <v>37170</v>
      </c>
      <c r="CP1840" s="52" t="s">
        <v>37169</v>
      </c>
      <c r="CQ1840" s="31" t="s">
        <v>39477</v>
      </c>
      <c r="CR1840" s="31"/>
      <c r="CS1840" s="31"/>
      <c r="CT1840" s="31"/>
      <c r="CU1840" s="31"/>
      <c r="CV1840" s="31"/>
      <c r="CW1840" s="31"/>
      <c r="CX1840" s="31"/>
      <c r="CY1840" s="31"/>
      <c r="CZ1840" s="31"/>
      <c r="DA1840" s="31"/>
      <c r="DB1840" s="31"/>
      <c r="DC1840" s="31"/>
      <c r="DD1840" s="31"/>
      <c r="DE1840" s="31"/>
      <c r="DF1840" s="31"/>
      <c r="DG1840" s="31"/>
      <c r="DH1840" s="31"/>
      <c r="DI1840" s="31"/>
      <c r="DJ1840" s="31"/>
      <c r="DK1840" s="31"/>
      <c r="DL1840" s="31"/>
      <c r="DM1840" s="38" t="s">
        <v>35579</v>
      </c>
      <c r="DN1840" s="38"/>
      <c r="DO1840" s="35"/>
      <c r="DP1840" s="52" t="s">
        <v>40155</v>
      </c>
      <c r="DQ1840" s="31"/>
      <c r="DR1840" s="31"/>
      <c r="DS1840" s="31"/>
      <c r="DT1840" s="31"/>
      <c r="DU1840" s="31"/>
      <c r="DV1840" s="31"/>
      <c r="DW1840" s="31"/>
      <c r="DX1840" s="31"/>
      <c r="DY1840" s="31"/>
      <c r="DZ1840" s="31"/>
      <c r="EA1840" s="31"/>
      <c r="EB1840" s="31"/>
      <c r="EC1840" s="31" t="s">
        <v>40142</v>
      </c>
      <c r="ED1840" s="31" t="s">
        <v>41101</v>
      </c>
      <c r="EE1840" s="31"/>
      <c r="EF1840" s="31"/>
      <c r="EG1840" s="31"/>
      <c r="EH1840" s="31"/>
      <c r="EI1840" s="31"/>
      <c r="EJ1840" s="31"/>
    </row>
    <row r="1841" spans="1:140" ht="23.25" customHeight="1">
      <c r="A1841" s="25">
        <v>1839</v>
      </c>
      <c r="B1841" s="30" t="s">
        <v>24211</v>
      </c>
      <c r="C1841" s="31" t="s">
        <v>5667</v>
      </c>
      <c r="D1841" s="30" t="s">
        <v>4397</v>
      </c>
      <c r="E1841" s="30"/>
      <c r="F1841" s="30" t="s">
        <v>36255</v>
      </c>
      <c r="G1841" s="31">
        <f t="shared" si="263"/>
        <v>58</v>
      </c>
      <c r="H1841" s="72">
        <f t="shared" si="264"/>
        <v>51683</v>
      </c>
      <c r="I1841" s="30"/>
      <c r="J1841" s="30" t="s">
        <v>34084</v>
      </c>
      <c r="K1841" s="30" t="s">
        <v>4318</v>
      </c>
      <c r="L1841" s="31" t="s">
        <v>4318</v>
      </c>
      <c r="M1841" s="31" t="s">
        <v>3186</v>
      </c>
      <c r="N1841" s="31" t="s">
        <v>3311</v>
      </c>
      <c r="O1841" s="31" t="s">
        <v>2534</v>
      </c>
      <c r="P1841" s="31" t="s">
        <v>30542</v>
      </c>
      <c r="Q1841" s="31"/>
      <c r="R1841" s="31">
        <v>8</v>
      </c>
      <c r="S1841" s="31">
        <v>4</v>
      </c>
      <c r="T1841" s="31"/>
      <c r="U1841" s="31">
        <v>362</v>
      </c>
      <c r="V1841" s="31" t="s">
        <v>1477</v>
      </c>
      <c r="W1841" s="31" t="s">
        <v>6910</v>
      </c>
      <c r="X1841" s="31" t="s">
        <v>2220</v>
      </c>
      <c r="Y1841" s="31">
        <f t="shared" ca="1" si="265"/>
        <v>40</v>
      </c>
      <c r="Z1841" s="31" t="str">
        <f t="shared" ca="1" si="266"/>
        <v>36-45</v>
      </c>
      <c r="AA1841" s="31"/>
      <c r="AB1841" s="31" t="s">
        <v>11144</v>
      </c>
      <c r="AC1841" s="31" t="s">
        <v>34145</v>
      </c>
      <c r="AD1841" s="31" t="s">
        <v>34145</v>
      </c>
      <c r="AE1841" s="31"/>
      <c r="AF1841" s="31" t="s">
        <v>24701</v>
      </c>
      <c r="AG1841" s="31" t="s">
        <v>4322</v>
      </c>
      <c r="AH1841" s="31" t="s">
        <v>4322</v>
      </c>
      <c r="AI1841" s="31" t="s">
        <v>908</v>
      </c>
      <c r="AJ1841" s="31" t="s">
        <v>964</v>
      </c>
      <c r="AK1841" s="31">
        <v>117854</v>
      </c>
      <c r="AL1841" s="31" t="s">
        <v>7714</v>
      </c>
      <c r="AM1841" s="31" t="s">
        <v>7029</v>
      </c>
      <c r="AN1841" s="31"/>
      <c r="AO1841" s="31"/>
      <c r="AP1841" s="31" t="s">
        <v>18118</v>
      </c>
      <c r="AQ1841" s="31" t="s">
        <v>18367</v>
      </c>
      <c r="AR1841" s="31" t="s">
        <v>34145</v>
      </c>
      <c r="AS1841" s="31" t="s">
        <v>34145</v>
      </c>
      <c r="AT1841" s="31" t="str">
        <f>_xlfn.IFNA(VLOOKUP(D1841,'[1]5. 1 Mei 2022'!$C$7:$F$60,4,FALSE),"")</f>
        <v/>
      </c>
      <c r="AU1841" s="31"/>
      <c r="AV1841" s="31" t="s">
        <v>20034</v>
      </c>
      <c r="AW1841" s="52" t="s">
        <v>33910</v>
      </c>
      <c r="AX1841" s="29">
        <f>AW1841+1903</f>
        <v>46798</v>
      </c>
      <c r="AY1841" s="31" t="s">
        <v>26346</v>
      </c>
      <c r="AZ1841" s="31" t="s">
        <v>2622</v>
      </c>
      <c r="BA1841" s="30" t="s">
        <v>18118</v>
      </c>
      <c r="BB1841" s="31" t="s">
        <v>8024</v>
      </c>
      <c r="BC1841" s="31"/>
      <c r="BD1841" s="31" t="s">
        <v>1759</v>
      </c>
      <c r="BE1841" s="31" t="s">
        <v>7969</v>
      </c>
      <c r="BF1841" s="31" t="s">
        <v>20034</v>
      </c>
      <c r="BG1841" s="31"/>
      <c r="BH1841" s="31"/>
      <c r="BI1841" s="31" t="s">
        <v>8136</v>
      </c>
      <c r="BJ1841" s="31" t="s">
        <v>20275</v>
      </c>
      <c r="BK1841" s="31" t="str">
        <f t="shared" si="271"/>
        <v>III/b</v>
      </c>
      <c r="BL1841" s="31" t="s">
        <v>8077</v>
      </c>
      <c r="BM1841" s="31"/>
      <c r="BN1841" s="31"/>
      <c r="BO1841" s="31"/>
      <c r="BP1841" s="31"/>
      <c r="BQ1841" s="31" t="s">
        <v>20275</v>
      </c>
      <c r="BR1841" s="31" t="s">
        <v>26137</v>
      </c>
      <c r="BS1841" s="31" t="s">
        <v>30510</v>
      </c>
      <c r="BT1841" s="31" t="s">
        <v>3296</v>
      </c>
      <c r="BU1841" s="31" t="s">
        <v>2918</v>
      </c>
      <c r="BV1841" s="31" t="s">
        <v>1779</v>
      </c>
      <c r="BW1841" s="31">
        <f t="shared" ca="1" si="268"/>
        <v>12</v>
      </c>
      <c r="BX1841" s="78">
        <f t="shared" ca="1" si="269"/>
        <v>3</v>
      </c>
      <c r="BY1841" s="31"/>
      <c r="BZ1841" s="31" t="s">
        <v>270</v>
      </c>
      <c r="CA1841" s="31" t="s">
        <v>2483</v>
      </c>
      <c r="CB1841" s="31" t="s">
        <v>2519</v>
      </c>
      <c r="CC1841" s="31">
        <v>2</v>
      </c>
      <c r="CD1841" s="31">
        <v>1</v>
      </c>
      <c r="CE1841" s="31" t="s">
        <v>20085</v>
      </c>
      <c r="CF1841" s="31"/>
      <c r="CG1841" s="31"/>
      <c r="CH1841" s="31"/>
      <c r="CI1841" s="31"/>
      <c r="CJ1841" s="31"/>
      <c r="CK1841" s="31"/>
      <c r="CL1841" s="31" t="s">
        <v>21908</v>
      </c>
      <c r="CM1841" s="31" t="s">
        <v>21909</v>
      </c>
      <c r="CN1841" s="31">
        <v>123</v>
      </c>
      <c r="CO1841" s="31" t="s">
        <v>25422</v>
      </c>
      <c r="CP1841" s="31" t="s">
        <v>21909</v>
      </c>
      <c r="CQ1841" s="31">
        <v>123</v>
      </c>
      <c r="CR1841" s="31">
        <v>4463</v>
      </c>
      <c r="CS1841" s="31" t="s">
        <v>7004</v>
      </c>
      <c r="CT1841" s="31"/>
      <c r="CU1841" s="31" t="s">
        <v>7005</v>
      </c>
      <c r="CV1841" s="31" t="s">
        <v>8394</v>
      </c>
      <c r="CW1841" s="31" t="s">
        <v>8395</v>
      </c>
      <c r="CX1841" s="31" t="s">
        <v>8346</v>
      </c>
      <c r="CY1841" s="31"/>
      <c r="CZ1841" s="31"/>
      <c r="DA1841" s="31"/>
      <c r="DB1841" s="31" t="s">
        <v>15747</v>
      </c>
      <c r="DC1841" s="31" t="s">
        <v>15749</v>
      </c>
      <c r="DD1841" s="31" t="s">
        <v>15746</v>
      </c>
      <c r="DE1841" s="31"/>
      <c r="DF1841" s="31"/>
      <c r="DG1841" s="31"/>
      <c r="DH1841" s="31"/>
      <c r="DI1841" s="31" t="s">
        <v>24822</v>
      </c>
      <c r="DJ1841" s="31" t="s">
        <v>24823</v>
      </c>
      <c r="DK1841" s="31" t="s">
        <v>25642</v>
      </c>
      <c r="DL1841" s="31" t="s">
        <v>25643</v>
      </c>
      <c r="DM1841" s="38" t="s">
        <v>9311</v>
      </c>
      <c r="DN1841" s="38"/>
      <c r="DO1841" s="35" t="s">
        <v>20530</v>
      </c>
      <c r="DP1841" s="31" t="s">
        <v>28294</v>
      </c>
      <c r="DQ1841" s="31" t="s">
        <v>14216</v>
      </c>
      <c r="DR1841" s="31"/>
      <c r="DS1841" s="31" t="s">
        <v>26949</v>
      </c>
      <c r="DT1841" s="31" t="s">
        <v>28064</v>
      </c>
      <c r="DU1841" s="31">
        <v>3</v>
      </c>
      <c r="DV1841" s="31" t="s">
        <v>32167</v>
      </c>
      <c r="DW1841" s="31" t="s">
        <v>1759</v>
      </c>
      <c r="DX1841" s="31" t="s">
        <v>1759</v>
      </c>
      <c r="DY1841" s="31" t="s">
        <v>35669</v>
      </c>
      <c r="DZ1841" s="52" t="s">
        <v>21722</v>
      </c>
      <c r="EA1841" s="52" t="s">
        <v>22439</v>
      </c>
      <c r="EB1841" s="31">
        <v>1092953</v>
      </c>
      <c r="EC1841" s="31" t="s">
        <v>40168</v>
      </c>
      <c r="ED1841" s="31" t="s">
        <v>41101</v>
      </c>
      <c r="EE1841" s="31"/>
      <c r="EF1841" s="31"/>
      <c r="EG1841" s="31"/>
      <c r="EH1841" s="31"/>
      <c r="EI1841" s="31"/>
      <c r="EJ1841" s="31"/>
    </row>
    <row r="1842" spans="1:140" ht="23.25" customHeight="1">
      <c r="A1842" s="25">
        <v>1840</v>
      </c>
      <c r="B1842" s="30" t="s">
        <v>3858</v>
      </c>
      <c r="C1842" s="31" t="s">
        <v>3432</v>
      </c>
      <c r="D1842" s="30" t="s">
        <v>17379</v>
      </c>
      <c r="E1842" s="30"/>
      <c r="F1842" s="30" t="s">
        <v>36262</v>
      </c>
      <c r="G1842" s="31">
        <f t="shared" si="263"/>
        <v>58</v>
      </c>
      <c r="H1842" s="72">
        <f t="shared" si="264"/>
        <v>51775</v>
      </c>
      <c r="I1842" s="30" t="s">
        <v>35378</v>
      </c>
      <c r="J1842" s="30" t="s">
        <v>34085</v>
      </c>
      <c r="K1842" s="30" t="s">
        <v>34083</v>
      </c>
      <c r="L1842" s="31" t="s">
        <v>16726</v>
      </c>
      <c r="M1842" s="31" t="s">
        <v>3186</v>
      </c>
      <c r="N1842" s="31" t="s">
        <v>7551</v>
      </c>
      <c r="O1842" s="31" t="s">
        <v>6326</v>
      </c>
      <c r="P1842" s="31" t="s">
        <v>11676</v>
      </c>
      <c r="Q1842" s="31"/>
      <c r="R1842" s="31"/>
      <c r="S1842" s="31"/>
      <c r="T1842" s="31"/>
      <c r="U1842" s="31" t="s">
        <v>2674</v>
      </c>
      <c r="V1842" s="31"/>
      <c r="W1842" s="31" t="s">
        <v>6910</v>
      </c>
      <c r="X1842" s="31" t="s">
        <v>7415</v>
      </c>
      <c r="Y1842" s="31">
        <f t="shared" ca="1" si="265"/>
        <v>40</v>
      </c>
      <c r="Z1842" s="31" t="str">
        <f t="shared" ca="1" si="266"/>
        <v>36-45</v>
      </c>
      <c r="AA1842" s="31"/>
      <c r="AB1842" s="31" t="s">
        <v>5131</v>
      </c>
      <c r="AC1842" s="31" t="s">
        <v>34153</v>
      </c>
      <c r="AD1842" s="31" t="s">
        <v>34194</v>
      </c>
      <c r="AE1842" s="31"/>
      <c r="AF1842" s="31" t="s">
        <v>24700</v>
      </c>
      <c r="AG1842" s="31" t="s">
        <v>7895</v>
      </c>
      <c r="AH1842" s="31" t="s">
        <v>7895</v>
      </c>
      <c r="AI1842" s="31" t="s">
        <v>40277</v>
      </c>
      <c r="AJ1842" s="31">
        <v>98991070</v>
      </c>
      <c r="AK1842" s="31" t="s">
        <v>3135</v>
      </c>
      <c r="AL1842" s="31">
        <v>37065</v>
      </c>
      <c r="AM1842" s="31" t="s">
        <v>3136</v>
      </c>
      <c r="AN1842" s="31"/>
      <c r="AO1842" s="31"/>
      <c r="AP1842" s="31" t="s">
        <v>33022</v>
      </c>
      <c r="AQ1842" s="31"/>
      <c r="AR1842" s="31" t="s">
        <v>34148</v>
      </c>
      <c r="AS1842" s="31" t="s">
        <v>34148</v>
      </c>
      <c r="AT1842" s="31" t="str">
        <f>_xlfn.IFNA(VLOOKUP(D1842,'[1]5. 1 Mei 2022'!$C$7:$F$60,4,FALSE),"")</f>
        <v/>
      </c>
      <c r="AU1842" s="31"/>
      <c r="AV1842" s="31" t="s">
        <v>5449</v>
      </c>
      <c r="AW1842" s="31"/>
      <c r="AX1842" s="29">
        <f>AW1842+1903</f>
        <v>1903</v>
      </c>
      <c r="AY1842" s="31" t="s">
        <v>26346</v>
      </c>
      <c r="AZ1842" s="31" t="s">
        <v>33023</v>
      </c>
      <c r="BA1842" s="30" t="s">
        <v>33022</v>
      </c>
      <c r="BB1842" s="31"/>
      <c r="BC1842" s="31"/>
      <c r="BD1842" s="31" t="s">
        <v>21142</v>
      </c>
      <c r="BE1842" s="31" t="s">
        <v>7968</v>
      </c>
      <c r="BF1842" s="31" t="s">
        <v>5449</v>
      </c>
      <c r="BG1842" s="31"/>
      <c r="BH1842" s="31"/>
      <c r="BI1842" s="31"/>
      <c r="BJ1842" s="31">
        <v>0</v>
      </c>
      <c r="BK1842" s="31" t="str">
        <f t="shared" si="271"/>
        <v>II/a</v>
      </c>
      <c r="BL1842" s="31"/>
      <c r="BM1842" s="31"/>
      <c r="BN1842" s="31"/>
      <c r="BO1842" s="31"/>
      <c r="BP1842" s="31" t="s">
        <v>1498</v>
      </c>
      <c r="BQ1842" s="31"/>
      <c r="BR1842" s="31"/>
      <c r="BS1842" s="31"/>
      <c r="BT1842" s="31"/>
      <c r="BU1842" s="31"/>
      <c r="BV1842" s="31" t="s">
        <v>7211</v>
      </c>
      <c r="BW1842" s="31">
        <f t="shared" ca="1" si="268"/>
        <v>16</v>
      </c>
      <c r="BX1842" s="78">
        <f t="shared" ca="1" si="269"/>
        <v>3</v>
      </c>
      <c r="BY1842" s="31" t="s">
        <v>11676</v>
      </c>
      <c r="BZ1842" s="31"/>
      <c r="CA1842" s="31" t="s">
        <v>2483</v>
      </c>
      <c r="CB1842" s="31" t="s">
        <v>2519</v>
      </c>
      <c r="CC1842" s="31">
        <v>1</v>
      </c>
      <c r="CD1842" s="31">
        <v>1</v>
      </c>
      <c r="CE1842" s="31" t="s">
        <v>20085</v>
      </c>
      <c r="CF1842" s="31"/>
      <c r="CG1842" s="31"/>
      <c r="CH1842" s="31"/>
      <c r="CI1842" s="31"/>
      <c r="CJ1842" s="31"/>
      <c r="CK1842" s="31"/>
      <c r="CL1842" s="31"/>
      <c r="CM1842" s="31"/>
      <c r="CN1842" s="31"/>
      <c r="CO1842" s="31"/>
      <c r="CP1842" s="31"/>
      <c r="CQ1842" s="31"/>
      <c r="CR1842" s="31">
        <v>4099</v>
      </c>
      <c r="CS1842" s="31"/>
      <c r="CT1842" s="31"/>
      <c r="CU1842" s="31"/>
      <c r="CV1842" s="31"/>
      <c r="CW1842" s="31"/>
      <c r="CX1842" s="31"/>
      <c r="CY1842" s="31"/>
      <c r="CZ1842" s="31"/>
      <c r="DA1842" s="31"/>
      <c r="DB1842" s="31"/>
      <c r="DC1842" s="31"/>
      <c r="DD1842" s="31"/>
      <c r="DE1842" s="31"/>
      <c r="DF1842" s="31"/>
      <c r="DG1842" s="31"/>
      <c r="DH1842" s="31"/>
      <c r="DI1842" s="31"/>
      <c r="DJ1842" s="31"/>
      <c r="DK1842" s="31"/>
      <c r="DL1842" s="31"/>
      <c r="DM1842" s="38" t="s">
        <v>10609</v>
      </c>
      <c r="DN1842" s="38"/>
      <c r="DO1842" s="35" t="s">
        <v>10793</v>
      </c>
      <c r="DP1842" s="31" t="s">
        <v>10981</v>
      </c>
      <c r="DQ1842" s="31" t="s">
        <v>11107</v>
      </c>
      <c r="DR1842" s="31"/>
      <c r="DS1842" s="31" t="s">
        <v>27595</v>
      </c>
      <c r="DT1842" s="31" t="s">
        <v>28227</v>
      </c>
      <c r="DU1842" s="31">
        <v>3</v>
      </c>
      <c r="DV1842" s="31" t="s">
        <v>32167</v>
      </c>
      <c r="DW1842" s="31"/>
      <c r="DX1842" s="31"/>
      <c r="DY1842" s="31"/>
      <c r="DZ1842" s="31"/>
      <c r="EA1842" s="31"/>
      <c r="EB1842" s="31">
        <v>391768</v>
      </c>
      <c r="EC1842" s="31" t="s">
        <v>39747</v>
      </c>
      <c r="ED1842" s="31" t="s">
        <v>41101</v>
      </c>
      <c r="EE1842" s="31"/>
      <c r="EF1842" s="31"/>
      <c r="EG1842" s="31"/>
      <c r="EH1842" s="31"/>
      <c r="EI1842" s="31"/>
      <c r="EJ1842" s="31"/>
    </row>
    <row r="1843" spans="1:140" ht="23.25" customHeight="1">
      <c r="A1843" s="25">
        <v>1841</v>
      </c>
      <c r="B1843" s="30" t="s">
        <v>29889</v>
      </c>
      <c r="C1843" s="31">
        <v>140233952</v>
      </c>
      <c r="D1843" s="30" t="s">
        <v>1337</v>
      </c>
      <c r="E1843" s="30"/>
      <c r="F1843" s="30" t="s">
        <v>36253</v>
      </c>
      <c r="G1843" s="31">
        <f t="shared" si="263"/>
        <v>60</v>
      </c>
      <c r="H1843" s="72">
        <f t="shared" si="264"/>
        <v>46419</v>
      </c>
      <c r="I1843" s="30"/>
      <c r="J1843" s="30" t="s">
        <v>34084</v>
      </c>
      <c r="K1843" s="30" t="s">
        <v>4318</v>
      </c>
      <c r="L1843" s="31" t="s">
        <v>4318</v>
      </c>
      <c r="M1843" s="31" t="s">
        <v>3186</v>
      </c>
      <c r="N1843" s="31" t="s">
        <v>7121</v>
      </c>
      <c r="O1843" s="31" t="s">
        <v>3948</v>
      </c>
      <c r="P1843" s="31" t="s">
        <v>15640</v>
      </c>
      <c r="Q1843" s="31"/>
      <c r="R1843" s="31">
        <v>28</v>
      </c>
      <c r="S1843" s="31">
        <v>0</v>
      </c>
      <c r="T1843" s="31"/>
      <c r="U1843" s="31">
        <v>918</v>
      </c>
      <c r="V1843" s="31"/>
      <c r="W1843" s="31" t="s">
        <v>7239</v>
      </c>
      <c r="X1843" s="31" t="s">
        <v>1092</v>
      </c>
      <c r="Y1843" s="31">
        <f t="shared" ca="1" si="265"/>
        <v>56</v>
      </c>
      <c r="Z1843" s="31" t="str">
        <f t="shared" ca="1" si="266"/>
        <v>46-58</v>
      </c>
      <c r="AA1843" s="31"/>
      <c r="AB1843" s="31" t="s">
        <v>16366</v>
      </c>
      <c r="AC1843" s="31" t="s">
        <v>34146</v>
      </c>
      <c r="AD1843" s="31" t="s">
        <v>34146</v>
      </c>
      <c r="AE1843" s="31"/>
      <c r="AF1843" s="31" t="s">
        <v>14478</v>
      </c>
      <c r="AG1843" s="31" t="s">
        <v>4322</v>
      </c>
      <c r="AH1843" s="31" t="s">
        <v>4322</v>
      </c>
      <c r="AI1843" s="31" t="s">
        <v>5828</v>
      </c>
      <c r="AJ1843" s="31" t="s">
        <v>16473</v>
      </c>
      <c r="AK1843" s="31" t="s">
        <v>16474</v>
      </c>
      <c r="AL1843" s="31" t="s">
        <v>3681</v>
      </c>
      <c r="AM1843" s="31" t="s">
        <v>3682</v>
      </c>
      <c r="AN1843" s="31"/>
      <c r="AO1843" s="31"/>
      <c r="AP1843" s="31" t="s">
        <v>33003</v>
      </c>
      <c r="AQ1843" s="66" t="s">
        <v>35984</v>
      </c>
      <c r="AR1843" s="31" t="s">
        <v>34146</v>
      </c>
      <c r="AS1843" s="31" t="s">
        <v>34146</v>
      </c>
      <c r="AT1843" s="31" t="s">
        <v>41700</v>
      </c>
      <c r="AU1843" s="31"/>
      <c r="AV1843" s="31" t="s">
        <v>24786</v>
      </c>
      <c r="AW1843" s="29">
        <v>44805</v>
      </c>
      <c r="AX1843" s="29">
        <f>AW1843+1903</f>
        <v>46708</v>
      </c>
      <c r="AY1843" s="31" t="s">
        <v>26346</v>
      </c>
      <c r="AZ1843" s="31" t="s">
        <v>33005</v>
      </c>
      <c r="BA1843" s="30" t="s">
        <v>33003</v>
      </c>
      <c r="BB1843" s="31" t="s">
        <v>22916</v>
      </c>
      <c r="BC1843" s="31"/>
      <c r="BD1843" s="31"/>
      <c r="BE1843" s="31"/>
      <c r="BF1843" s="31" t="s">
        <v>21600</v>
      </c>
      <c r="BG1843" s="31"/>
      <c r="BH1843" s="31"/>
      <c r="BI1843" s="31" t="s">
        <v>14478</v>
      </c>
      <c r="BJ1843" s="31" t="s">
        <v>20309</v>
      </c>
      <c r="BK1843" s="31" t="str">
        <f t="shared" si="271"/>
        <v>IV/b</v>
      </c>
      <c r="BL1843" s="31" t="s">
        <v>8077</v>
      </c>
      <c r="BM1843" s="31"/>
      <c r="BN1843" s="31"/>
      <c r="BO1843" s="31"/>
      <c r="BP1843" s="31" t="s">
        <v>1498</v>
      </c>
      <c r="BQ1843" s="31" t="s">
        <v>20309</v>
      </c>
      <c r="BR1843" s="31" t="s">
        <v>16039</v>
      </c>
      <c r="BS1843" s="31" t="s">
        <v>29917</v>
      </c>
      <c r="BT1843" s="31" t="s">
        <v>5749</v>
      </c>
      <c r="BU1843" s="31"/>
      <c r="BV1843" s="31" t="s">
        <v>5161</v>
      </c>
      <c r="BW1843" s="31">
        <f t="shared" ca="1" si="268"/>
        <v>34</v>
      </c>
      <c r="BX1843" s="78">
        <f t="shared" ca="1" si="269"/>
        <v>1</v>
      </c>
      <c r="BY1843" s="31"/>
      <c r="BZ1843" s="31"/>
      <c r="CA1843" s="31" t="s">
        <v>2483</v>
      </c>
      <c r="CB1843" s="31" t="s">
        <v>2519</v>
      </c>
      <c r="CC1843" s="31"/>
      <c r="CD1843" s="31">
        <v>1</v>
      </c>
      <c r="CE1843" s="31" t="s">
        <v>20085</v>
      </c>
      <c r="CF1843" s="31"/>
      <c r="CG1843" s="31"/>
      <c r="CH1843" s="31"/>
      <c r="CI1843" s="31">
        <v>2009</v>
      </c>
      <c r="CJ1843" s="31"/>
      <c r="CK1843" s="31"/>
      <c r="CL1843" s="31" t="s">
        <v>39947</v>
      </c>
      <c r="CM1843" s="31" t="s">
        <v>32488</v>
      </c>
      <c r="CN1843" s="31">
        <v>127</v>
      </c>
      <c r="CO1843" s="31" t="s">
        <v>41157</v>
      </c>
      <c r="CP1843" s="31" t="s">
        <v>32488</v>
      </c>
      <c r="CQ1843" s="31">
        <v>127</v>
      </c>
      <c r="CR1843" s="31">
        <v>3185</v>
      </c>
      <c r="CS1843" s="31" t="s">
        <v>18894</v>
      </c>
      <c r="CT1843" s="31" t="s">
        <v>10233</v>
      </c>
      <c r="CU1843" s="31" t="s">
        <v>10234</v>
      </c>
      <c r="CV1843" s="31" t="s">
        <v>10339</v>
      </c>
      <c r="CW1843" s="31" t="s">
        <v>11150</v>
      </c>
      <c r="CX1843" s="31" t="s">
        <v>10322</v>
      </c>
      <c r="CY1843" s="31"/>
      <c r="CZ1843" s="31"/>
      <c r="DA1843" s="31"/>
      <c r="DB1843" s="31" t="s">
        <v>11355</v>
      </c>
      <c r="DC1843" s="31" t="s">
        <v>16323</v>
      </c>
      <c r="DD1843" s="31" t="s">
        <v>16324</v>
      </c>
      <c r="DE1843" s="31"/>
      <c r="DF1843" s="31"/>
      <c r="DG1843" s="31"/>
      <c r="DH1843" s="31"/>
      <c r="DI1843" s="31" t="s">
        <v>15854</v>
      </c>
      <c r="DJ1843" s="31" t="s">
        <v>15853</v>
      </c>
      <c r="DK1843" s="31"/>
      <c r="DL1843" s="31"/>
      <c r="DM1843" s="38" t="s">
        <v>8894</v>
      </c>
      <c r="DN1843" s="38"/>
      <c r="DO1843" s="35">
        <v>0</v>
      </c>
      <c r="DP1843" s="31" t="s">
        <v>14871</v>
      </c>
      <c r="DQ1843" s="31" t="s">
        <v>20668</v>
      </c>
      <c r="DR1843" s="31"/>
      <c r="DS1843" s="31" t="s">
        <v>26598</v>
      </c>
      <c r="DT1843" s="31" t="s">
        <v>27953</v>
      </c>
      <c r="DU1843" s="31">
        <v>3</v>
      </c>
      <c r="DV1843" s="31" t="s">
        <v>32167</v>
      </c>
      <c r="DW1843" s="31" t="s">
        <v>7997</v>
      </c>
      <c r="DX1843" s="31" t="s">
        <v>7997</v>
      </c>
      <c r="DY1843" s="31" t="s">
        <v>23999</v>
      </c>
      <c r="DZ1843" s="31" t="s">
        <v>23998</v>
      </c>
      <c r="EA1843" s="31"/>
      <c r="EB1843" s="31">
        <v>166640</v>
      </c>
      <c r="EC1843" s="31" t="s">
        <v>40169</v>
      </c>
      <c r="ED1843" s="31" t="s">
        <v>41101</v>
      </c>
      <c r="EE1843" s="31"/>
      <c r="EF1843" s="31"/>
      <c r="EG1843" s="31"/>
      <c r="EH1843" s="31"/>
      <c r="EI1843" s="31"/>
      <c r="EJ1843" s="31"/>
    </row>
    <row r="1844" spans="1:140" ht="23.25" customHeight="1">
      <c r="A1844" s="25">
        <v>1842</v>
      </c>
      <c r="B1844" s="30" t="s">
        <v>24236</v>
      </c>
      <c r="C1844" s="31">
        <v>140303339</v>
      </c>
      <c r="D1844" s="30" t="s">
        <v>78</v>
      </c>
      <c r="E1844" s="30"/>
      <c r="F1844" s="30" t="s">
        <v>36254</v>
      </c>
      <c r="G1844" s="31">
        <f t="shared" si="263"/>
        <v>58</v>
      </c>
      <c r="H1844" s="72">
        <f t="shared" si="264"/>
        <v>45689</v>
      </c>
      <c r="I1844" s="30"/>
      <c r="J1844" s="30" t="s">
        <v>34084</v>
      </c>
      <c r="K1844" s="30" t="s">
        <v>4318</v>
      </c>
      <c r="L1844" s="31" t="s">
        <v>4318</v>
      </c>
      <c r="M1844" s="31" t="s">
        <v>3186</v>
      </c>
      <c r="N1844" s="31" t="s">
        <v>5797</v>
      </c>
      <c r="O1844" s="31" t="s">
        <v>5271</v>
      </c>
      <c r="P1844" s="31" t="s">
        <v>23983</v>
      </c>
      <c r="Q1844" s="31"/>
      <c r="R1844" s="31">
        <v>24</v>
      </c>
      <c r="S1844" s="31">
        <v>7</v>
      </c>
      <c r="T1844" s="31"/>
      <c r="U1844" s="31">
        <v>1343</v>
      </c>
      <c r="V1844" s="31"/>
      <c r="W1844" s="31" t="s">
        <v>6910</v>
      </c>
      <c r="X1844" s="31" t="s">
        <v>1303</v>
      </c>
      <c r="Y1844" s="31" t="e">
        <f t="shared" ca="1" si="265"/>
        <v>#VALUE!</v>
      </c>
      <c r="Z1844" s="31" t="e">
        <f t="shared" ca="1" si="266"/>
        <v>#VALUE!</v>
      </c>
      <c r="AA1844" s="31"/>
      <c r="AB1844" s="31" t="s">
        <v>11144</v>
      </c>
      <c r="AC1844" s="31" t="s">
        <v>34145</v>
      </c>
      <c r="AD1844" s="31" t="s">
        <v>34145</v>
      </c>
      <c r="AE1844" s="31"/>
      <c r="AF1844" s="31" t="s">
        <v>24701</v>
      </c>
      <c r="AG1844" s="31" t="s">
        <v>4322</v>
      </c>
      <c r="AH1844" s="31" t="s">
        <v>4322</v>
      </c>
      <c r="AI1844" s="31" t="s">
        <v>908</v>
      </c>
      <c r="AJ1844" s="31">
        <v>10253</v>
      </c>
      <c r="AK1844" s="31">
        <v>111426</v>
      </c>
      <c r="AL1844" s="31" t="s">
        <v>4896</v>
      </c>
      <c r="AM1844" s="31" t="s">
        <v>4983</v>
      </c>
      <c r="AN1844" s="31"/>
      <c r="AO1844" s="31"/>
      <c r="AP1844" s="31" t="s">
        <v>33003</v>
      </c>
      <c r="AQ1844" s="31" t="s">
        <v>3950</v>
      </c>
      <c r="AR1844" s="31" t="s">
        <v>34145</v>
      </c>
      <c r="AS1844" s="31" t="s">
        <v>34145</v>
      </c>
      <c r="AT1844" s="31" t="str">
        <f>_xlfn.IFNA(VLOOKUP(D1844,'[1]5. 1 Mei 2022'!$C$7:$F$60,4,FALSE),"")</f>
        <v/>
      </c>
      <c r="AU1844" s="31"/>
      <c r="AV1844" s="31" t="s">
        <v>20033</v>
      </c>
      <c r="AW1844" s="31" t="s">
        <v>16037</v>
      </c>
      <c r="AX1844" s="29">
        <f>AW1844+1903</f>
        <v>45916</v>
      </c>
      <c r="AY1844" s="31" t="s">
        <v>26346</v>
      </c>
      <c r="AZ1844" s="31" t="s">
        <v>33005</v>
      </c>
      <c r="BA1844" s="30" t="s">
        <v>33003</v>
      </c>
      <c r="BB1844" s="31" t="s">
        <v>22916</v>
      </c>
      <c r="BC1844" s="31"/>
      <c r="BD1844" s="31" t="s">
        <v>7997</v>
      </c>
      <c r="BE1844" s="31" t="s">
        <v>7969</v>
      </c>
      <c r="BF1844" s="31" t="s">
        <v>20033</v>
      </c>
      <c r="BG1844" s="31"/>
      <c r="BH1844" s="31"/>
      <c r="BI1844" s="31" t="s">
        <v>8136</v>
      </c>
      <c r="BJ1844" s="31" t="s">
        <v>3185</v>
      </c>
      <c r="BK1844" s="31" t="str">
        <f t="shared" si="271"/>
        <v>III/d</v>
      </c>
      <c r="BL1844" s="31" t="s">
        <v>8077</v>
      </c>
      <c r="BM1844" s="31"/>
      <c r="BN1844" s="31"/>
      <c r="BO1844" s="31"/>
      <c r="BP1844" s="31" t="s">
        <v>1498</v>
      </c>
      <c r="BQ1844" s="31" t="s">
        <v>3185</v>
      </c>
      <c r="BR1844" s="31" t="s">
        <v>21839</v>
      </c>
      <c r="BS1844" s="31" t="s">
        <v>25668</v>
      </c>
      <c r="BT1844" s="31" t="s">
        <v>7167</v>
      </c>
      <c r="BU1844" s="31"/>
      <c r="BV1844" s="31" t="s">
        <v>6929</v>
      </c>
      <c r="BW1844" s="31">
        <f t="shared" ca="1" si="268"/>
        <v>29</v>
      </c>
      <c r="BX1844" s="78">
        <f t="shared" ca="1" si="269"/>
        <v>3</v>
      </c>
      <c r="BY1844" s="31"/>
      <c r="BZ1844" s="31"/>
      <c r="CA1844" s="31" t="s">
        <v>2483</v>
      </c>
      <c r="CB1844" s="31" t="s">
        <v>2519</v>
      </c>
      <c r="CC1844" s="31">
        <v>2</v>
      </c>
      <c r="CD1844" s="31">
        <v>1</v>
      </c>
      <c r="CE1844" s="31" t="s">
        <v>20085</v>
      </c>
      <c r="CF1844" s="31"/>
      <c r="CG1844" s="31"/>
      <c r="CH1844" s="31" t="s">
        <v>5878</v>
      </c>
      <c r="CI1844" s="31"/>
      <c r="CJ1844" s="31"/>
      <c r="CK1844" s="31"/>
      <c r="CL1844" s="31" t="s">
        <v>39419</v>
      </c>
      <c r="CM1844" s="31" t="s">
        <v>36656</v>
      </c>
      <c r="CN1844" s="31">
        <v>127</v>
      </c>
      <c r="CO1844" s="31" t="s">
        <v>39547</v>
      </c>
      <c r="CP1844" s="31" t="s">
        <v>36656</v>
      </c>
      <c r="CQ1844" s="31">
        <v>127</v>
      </c>
      <c r="CR1844" s="31">
        <v>4018</v>
      </c>
      <c r="CS1844" s="31" t="s">
        <v>8315</v>
      </c>
      <c r="CT1844" s="31"/>
      <c r="CU1844" s="31" t="s">
        <v>8314</v>
      </c>
      <c r="CV1844" s="31" t="s">
        <v>8347</v>
      </c>
      <c r="CW1844" s="31" t="s">
        <v>8348</v>
      </c>
      <c r="CX1844" s="31" t="s">
        <v>8346</v>
      </c>
      <c r="CY1844" s="31"/>
      <c r="CZ1844" s="31"/>
      <c r="DA1844" s="31"/>
      <c r="DB1844" s="31" t="s">
        <v>15747</v>
      </c>
      <c r="DC1844" s="31" t="s">
        <v>15757</v>
      </c>
      <c r="DD1844" s="31" t="s">
        <v>15746</v>
      </c>
      <c r="DE1844" s="31"/>
      <c r="DF1844" s="31"/>
      <c r="DG1844" s="31"/>
      <c r="DH1844" s="31"/>
      <c r="DI1844" s="31" t="s">
        <v>24822</v>
      </c>
      <c r="DJ1844" s="31" t="s">
        <v>24823</v>
      </c>
      <c r="DK1844" s="31"/>
      <c r="DL1844" s="31"/>
      <c r="DM1844" s="38" t="s">
        <v>9335</v>
      </c>
      <c r="DN1844" s="38"/>
      <c r="DO1844" s="35" t="s">
        <v>20347</v>
      </c>
      <c r="DP1844" s="31" t="s">
        <v>13179</v>
      </c>
      <c r="DQ1844" s="31" t="s">
        <v>13178</v>
      </c>
      <c r="DR1844" s="31"/>
      <c r="DS1844" s="31" t="s">
        <v>38701</v>
      </c>
      <c r="DT1844" s="31" t="s">
        <v>38181</v>
      </c>
      <c r="DU1844" s="31">
        <v>2</v>
      </c>
      <c r="DV1844" s="31" t="s">
        <v>32165</v>
      </c>
      <c r="DW1844" s="31" t="s">
        <v>7997</v>
      </c>
      <c r="DX1844" s="31" t="s">
        <v>7997</v>
      </c>
      <c r="DY1844" s="31" t="s">
        <v>39662</v>
      </c>
      <c r="DZ1844" s="52" t="s">
        <v>33910</v>
      </c>
      <c r="EA1844" s="52" t="s">
        <v>36219</v>
      </c>
      <c r="EB1844" s="31">
        <v>32005</v>
      </c>
      <c r="EC1844" s="31" t="s">
        <v>40168</v>
      </c>
      <c r="ED1844" s="31" t="s">
        <v>41101</v>
      </c>
      <c r="EE1844" s="31"/>
      <c r="EF1844" s="31"/>
      <c r="EG1844" s="31"/>
      <c r="EH1844" s="31"/>
      <c r="EI1844" s="31"/>
      <c r="EJ1844" s="31"/>
    </row>
    <row r="1845" spans="1:140" ht="23.25" customHeight="1">
      <c r="A1845" s="25">
        <v>1843</v>
      </c>
      <c r="B1845" s="30" t="s">
        <v>24343</v>
      </c>
      <c r="C1845" s="31" t="s">
        <v>5726</v>
      </c>
      <c r="D1845" s="30" t="s">
        <v>16668</v>
      </c>
      <c r="E1845" s="30"/>
      <c r="F1845" s="30" t="s">
        <v>36262</v>
      </c>
      <c r="G1845" s="31">
        <f t="shared" si="263"/>
        <v>58</v>
      </c>
      <c r="H1845" s="72">
        <f t="shared" si="264"/>
        <v>51105</v>
      </c>
      <c r="I1845" s="30" t="s">
        <v>35379</v>
      </c>
      <c r="J1845" s="30" t="s">
        <v>34085</v>
      </c>
      <c r="K1845" s="30" t="s">
        <v>34083</v>
      </c>
      <c r="L1845" s="31" t="s">
        <v>16726</v>
      </c>
      <c r="M1845" s="31" t="s">
        <v>3186</v>
      </c>
      <c r="N1845" s="31" t="s">
        <v>5865</v>
      </c>
      <c r="O1845" s="31" t="s">
        <v>5117</v>
      </c>
      <c r="P1845" s="31" t="s">
        <v>3738</v>
      </c>
      <c r="Q1845" s="31"/>
      <c r="R1845" s="31"/>
      <c r="S1845" s="31"/>
      <c r="T1845" s="31"/>
      <c r="U1845" s="31" t="s">
        <v>4481</v>
      </c>
      <c r="V1845" s="31"/>
      <c r="W1845" s="31" t="s">
        <v>6910</v>
      </c>
      <c r="X1845" s="31" t="s">
        <v>2066</v>
      </c>
      <c r="Y1845" s="31" t="e">
        <f t="shared" ca="1" si="265"/>
        <v>#VALUE!</v>
      </c>
      <c r="Z1845" s="31" t="e">
        <f t="shared" ca="1" si="266"/>
        <v>#VALUE!</v>
      </c>
      <c r="AA1845" s="31"/>
      <c r="AB1845" s="31" t="s">
        <v>11144</v>
      </c>
      <c r="AC1845" s="31" t="s">
        <v>34145</v>
      </c>
      <c r="AD1845" s="31" t="s">
        <v>34145</v>
      </c>
      <c r="AE1845" s="31"/>
      <c r="AF1845" s="31" t="s">
        <v>24701</v>
      </c>
      <c r="AG1845" s="31" t="s">
        <v>4322</v>
      </c>
      <c r="AH1845" s="31" t="s">
        <v>4322</v>
      </c>
      <c r="AI1845" s="31" t="s">
        <v>908</v>
      </c>
      <c r="AJ1845" s="31" t="s">
        <v>2194</v>
      </c>
      <c r="AK1845" s="31">
        <v>121606</v>
      </c>
      <c r="AL1845" s="31" t="s">
        <v>2195</v>
      </c>
      <c r="AM1845" s="31" t="s">
        <v>4171</v>
      </c>
      <c r="AN1845" s="31"/>
      <c r="AO1845" s="31"/>
      <c r="AP1845" s="31" t="s">
        <v>33003</v>
      </c>
      <c r="AQ1845" s="31" t="s">
        <v>23513</v>
      </c>
      <c r="AR1845" s="31" t="s">
        <v>34145</v>
      </c>
      <c r="AS1845" s="31" t="s">
        <v>34145</v>
      </c>
      <c r="AT1845" s="31" t="str">
        <f>_xlfn.IFNA(VLOOKUP(D1845,'[1]5. 1 Mei 2022'!$C$7:$F$60,4,FALSE),"")</f>
        <v/>
      </c>
      <c r="AU1845" s="31"/>
      <c r="AV1845" s="31" t="s">
        <v>20034</v>
      </c>
      <c r="AW1845" s="31" t="s">
        <v>23513</v>
      </c>
      <c r="AX1845" s="29">
        <f>AW1845+1903</f>
        <v>46418</v>
      </c>
      <c r="AY1845" s="31" t="s">
        <v>26346</v>
      </c>
      <c r="AZ1845" s="31" t="s">
        <v>33005</v>
      </c>
      <c r="BA1845" s="30" t="s">
        <v>33003</v>
      </c>
      <c r="BB1845" s="31" t="s">
        <v>22916</v>
      </c>
      <c r="BC1845" s="31"/>
      <c r="BD1845" s="31" t="s">
        <v>1759</v>
      </c>
      <c r="BE1845" s="31" t="s">
        <v>7969</v>
      </c>
      <c r="BF1845" s="31" t="s">
        <v>20034</v>
      </c>
      <c r="BG1845" s="31"/>
      <c r="BH1845" s="31"/>
      <c r="BI1845" s="31"/>
      <c r="BJ1845" s="31">
        <v>0</v>
      </c>
      <c r="BK1845" s="31" t="str">
        <f t="shared" si="271"/>
        <v>II/c</v>
      </c>
      <c r="BL1845" s="31"/>
      <c r="BM1845" s="31"/>
      <c r="BN1845" s="31"/>
      <c r="BO1845" s="31"/>
      <c r="BP1845" s="31" t="s">
        <v>1498</v>
      </c>
      <c r="BQ1845" s="31"/>
      <c r="BR1845" s="31"/>
      <c r="BS1845" s="31"/>
      <c r="BT1845" s="31"/>
      <c r="BU1845" s="31"/>
      <c r="BV1845" s="31" t="s">
        <v>3164</v>
      </c>
      <c r="BW1845" s="31">
        <f t="shared" ca="1" si="268"/>
        <v>14</v>
      </c>
      <c r="BX1845" s="78">
        <f t="shared" ca="1" si="269"/>
        <v>3</v>
      </c>
      <c r="BY1845" s="31" t="s">
        <v>3738</v>
      </c>
      <c r="BZ1845" s="31"/>
      <c r="CA1845" s="31" t="s">
        <v>2483</v>
      </c>
      <c r="CB1845" s="31" t="s">
        <v>2519</v>
      </c>
      <c r="CC1845" s="31">
        <v>2</v>
      </c>
      <c r="CD1845" s="31">
        <v>1</v>
      </c>
      <c r="CE1845" s="31" t="s">
        <v>20085</v>
      </c>
      <c r="CF1845" s="31"/>
      <c r="CG1845" s="31"/>
      <c r="CH1845" s="31"/>
      <c r="CI1845" s="31"/>
      <c r="CJ1845" s="31"/>
      <c r="CK1845" s="31"/>
      <c r="CL1845" s="31" t="s">
        <v>39418</v>
      </c>
      <c r="CM1845" s="31" t="s">
        <v>39461</v>
      </c>
      <c r="CN1845" s="31">
        <v>127</v>
      </c>
      <c r="CO1845" s="31" t="s">
        <v>39562</v>
      </c>
      <c r="CP1845" s="31" t="s">
        <v>39461</v>
      </c>
      <c r="CQ1845" s="31">
        <v>127</v>
      </c>
      <c r="CR1845" s="31">
        <v>4302</v>
      </c>
      <c r="CS1845" s="31" t="s">
        <v>3488</v>
      </c>
      <c r="CT1845" s="31"/>
      <c r="CU1845" s="31" t="s">
        <v>2047</v>
      </c>
      <c r="CV1845" s="31" t="s">
        <v>8359</v>
      </c>
      <c r="CW1845" s="31" t="s">
        <v>8360</v>
      </c>
      <c r="CX1845" s="31" t="s">
        <v>8346</v>
      </c>
      <c r="CY1845" s="31"/>
      <c r="CZ1845" s="31"/>
      <c r="DA1845" s="31"/>
      <c r="DB1845" s="31" t="s">
        <v>15747</v>
      </c>
      <c r="DC1845" s="31" t="s">
        <v>15757</v>
      </c>
      <c r="DD1845" s="31" t="s">
        <v>15746</v>
      </c>
      <c r="DE1845" s="31"/>
      <c r="DF1845" s="31"/>
      <c r="DG1845" s="31"/>
      <c r="DH1845" s="31"/>
      <c r="DI1845" s="31" t="s">
        <v>24822</v>
      </c>
      <c r="DJ1845" s="31" t="s">
        <v>24823</v>
      </c>
      <c r="DK1845" s="31" t="s">
        <v>25642</v>
      </c>
      <c r="DL1845" s="31" t="s">
        <v>25643</v>
      </c>
      <c r="DM1845" s="38" t="s">
        <v>9453</v>
      </c>
      <c r="DN1845" s="38"/>
      <c r="DO1845" s="35" t="s">
        <v>10691</v>
      </c>
      <c r="DP1845" s="31" t="s">
        <v>10886</v>
      </c>
      <c r="DQ1845" s="31" t="s">
        <v>11037</v>
      </c>
      <c r="DR1845" s="31"/>
      <c r="DS1845" s="31" t="s">
        <v>38702</v>
      </c>
      <c r="DT1845" s="31" t="s">
        <v>38182</v>
      </c>
      <c r="DU1845" s="31">
        <v>3</v>
      </c>
      <c r="DV1845" s="31" t="s">
        <v>32167</v>
      </c>
      <c r="DW1845" s="31" t="s">
        <v>1759</v>
      </c>
      <c r="DX1845" s="31" t="s">
        <v>1759</v>
      </c>
      <c r="DY1845" s="31" t="s">
        <v>34578</v>
      </c>
      <c r="DZ1845" s="29">
        <v>44770</v>
      </c>
      <c r="EA1845" s="29">
        <v>45984</v>
      </c>
      <c r="EB1845" s="31">
        <v>112825</v>
      </c>
      <c r="EC1845" s="31" t="s">
        <v>40168</v>
      </c>
      <c r="ED1845" s="31" t="s">
        <v>41101</v>
      </c>
      <c r="EE1845" s="31"/>
      <c r="EF1845" s="31"/>
      <c r="EG1845" s="31"/>
      <c r="EH1845" s="31"/>
      <c r="EI1845" s="31"/>
      <c r="EJ1845" s="31"/>
    </row>
    <row r="1846" spans="1:140" ht="23.25" customHeight="1">
      <c r="A1846" s="25">
        <v>1844</v>
      </c>
      <c r="B1846" s="30" t="s">
        <v>33920</v>
      </c>
      <c r="C1846" s="31" t="s">
        <v>6220</v>
      </c>
      <c r="D1846" s="30" t="s">
        <v>32818</v>
      </c>
      <c r="E1846" s="30"/>
      <c r="F1846" s="30" t="s">
        <v>36262</v>
      </c>
      <c r="G1846" s="31">
        <f t="shared" si="263"/>
        <v>58</v>
      </c>
      <c r="H1846" s="72">
        <f t="shared" si="264"/>
        <v>53448</v>
      </c>
      <c r="I1846" s="30" t="s">
        <v>39722</v>
      </c>
      <c r="J1846" s="30" t="s">
        <v>34085</v>
      </c>
      <c r="K1846" s="30" t="s">
        <v>34082</v>
      </c>
      <c r="L1846" s="31" t="s">
        <v>6220</v>
      </c>
      <c r="M1846" s="31" t="s">
        <v>3186</v>
      </c>
      <c r="N1846" s="31" t="s">
        <v>5865</v>
      </c>
      <c r="O1846" s="31" t="s">
        <v>5117</v>
      </c>
      <c r="P1846" s="66" t="s">
        <v>21871</v>
      </c>
      <c r="Q1846" s="29" t="s">
        <v>40355</v>
      </c>
      <c r="R1846" s="31"/>
      <c r="S1846" s="31"/>
      <c r="T1846" s="66" t="s">
        <v>32522</v>
      </c>
      <c r="U1846" s="31"/>
      <c r="V1846" s="31"/>
      <c r="W1846" s="31" t="s">
        <v>6910</v>
      </c>
      <c r="X1846" s="31" t="s">
        <v>15176</v>
      </c>
      <c r="Y1846" s="31" t="e">
        <f t="shared" ca="1" si="265"/>
        <v>#VALUE!</v>
      </c>
      <c r="Z1846" s="31" t="e">
        <f t="shared" ca="1" si="266"/>
        <v>#VALUE!</v>
      </c>
      <c r="AA1846" s="31"/>
      <c r="AB1846" s="31" t="s">
        <v>32844</v>
      </c>
      <c r="AC1846" s="31" t="s">
        <v>34153</v>
      </c>
      <c r="AD1846" s="31" t="s">
        <v>34194</v>
      </c>
      <c r="AE1846" s="31"/>
      <c r="AF1846" s="31" t="s">
        <v>24700</v>
      </c>
      <c r="AG1846" s="31" t="s">
        <v>7895</v>
      </c>
      <c r="AH1846" s="31" t="s">
        <v>7895</v>
      </c>
      <c r="AI1846" s="31" t="s">
        <v>908</v>
      </c>
      <c r="AJ1846" s="31" t="s">
        <v>33921</v>
      </c>
      <c r="AK1846" s="31" t="s">
        <v>33922</v>
      </c>
      <c r="AL1846" s="31" t="s">
        <v>33923</v>
      </c>
      <c r="AM1846" s="31" t="s">
        <v>11292</v>
      </c>
      <c r="AN1846" s="31"/>
      <c r="AO1846" s="31"/>
      <c r="AP1846" s="31" t="s">
        <v>33022</v>
      </c>
      <c r="AQ1846" s="29">
        <v>44682</v>
      </c>
      <c r="AR1846" s="31" t="s">
        <v>34148</v>
      </c>
      <c r="AS1846" s="31" t="s">
        <v>34148</v>
      </c>
      <c r="AT1846" s="31" t="str">
        <f>_xlfn.IFNA(VLOOKUP(D1846,'[1]5. 1 Mei 2022'!$C$7:$F$60,4,FALSE),"")</f>
        <v/>
      </c>
      <c r="AU1846" s="31"/>
      <c r="AV1846" s="31" t="s">
        <v>5449</v>
      </c>
      <c r="AW1846" s="31" t="s">
        <v>21693</v>
      </c>
      <c r="AX1846" s="29">
        <v>44371</v>
      </c>
      <c r="AY1846" s="31" t="s">
        <v>26346</v>
      </c>
      <c r="AZ1846" s="31" t="s">
        <v>33023</v>
      </c>
      <c r="BA1846" s="30" t="s">
        <v>33022</v>
      </c>
      <c r="BB1846" s="31"/>
      <c r="BC1846" s="31"/>
      <c r="BD1846" s="31" t="s">
        <v>21142</v>
      </c>
      <c r="BE1846" s="31" t="s">
        <v>7968</v>
      </c>
      <c r="BF1846" s="31" t="s">
        <v>5449</v>
      </c>
      <c r="BG1846" s="31"/>
      <c r="BH1846" s="31"/>
      <c r="BI1846" s="31"/>
      <c r="BJ1846" s="31"/>
      <c r="BK1846" s="31" t="str">
        <f t="shared" si="271"/>
        <v>II/c</v>
      </c>
      <c r="BL1846" s="31"/>
      <c r="BM1846" s="31"/>
      <c r="BN1846" s="31"/>
      <c r="BO1846" s="31"/>
      <c r="BP1846" s="31"/>
      <c r="BQ1846" s="31"/>
      <c r="BR1846" s="31"/>
      <c r="BS1846" s="31"/>
      <c r="BT1846" s="31"/>
      <c r="BU1846" s="31"/>
      <c r="BV1846" s="31" t="s">
        <v>21693</v>
      </c>
      <c r="BW1846" s="31">
        <f t="shared" ca="1" si="268"/>
        <v>1</v>
      </c>
      <c r="BX1846" s="78">
        <f t="shared" ca="1" si="269"/>
        <v>3</v>
      </c>
      <c r="BY1846" s="31"/>
      <c r="BZ1846" s="31"/>
      <c r="CA1846" s="31" t="s">
        <v>2483</v>
      </c>
      <c r="CB1846" s="31" t="s">
        <v>2406</v>
      </c>
      <c r="CC1846" s="31"/>
      <c r="CD1846" s="31"/>
      <c r="CE1846" s="31"/>
      <c r="CF1846" s="31"/>
      <c r="CG1846" s="31"/>
      <c r="CH1846" s="31"/>
      <c r="CI1846" s="31"/>
      <c r="CJ1846" s="31"/>
      <c r="CK1846" s="31"/>
      <c r="CL1846" s="31"/>
      <c r="CM1846" s="31"/>
      <c r="CN1846" s="31"/>
      <c r="CO1846" s="31"/>
      <c r="CP1846" s="31"/>
      <c r="CQ1846" s="31"/>
      <c r="CR1846" s="31">
        <v>1674</v>
      </c>
      <c r="CS1846" s="31"/>
      <c r="CT1846" s="31"/>
      <c r="CU1846" s="31"/>
      <c r="CV1846" s="31"/>
      <c r="CW1846" s="31"/>
      <c r="CX1846" s="31"/>
      <c r="CY1846" s="31"/>
      <c r="CZ1846" s="31"/>
      <c r="DA1846" s="31"/>
      <c r="DB1846" s="31"/>
      <c r="DC1846" s="31"/>
      <c r="DD1846" s="31"/>
      <c r="DE1846" s="31"/>
      <c r="DF1846" s="31"/>
      <c r="DG1846" s="31"/>
      <c r="DH1846" s="31"/>
      <c r="DI1846" s="31"/>
      <c r="DJ1846" s="31"/>
      <c r="DK1846" s="31"/>
      <c r="DL1846" s="31"/>
      <c r="DM1846" s="38" t="s">
        <v>35580</v>
      </c>
      <c r="DN1846" s="38"/>
      <c r="DO1846" s="35"/>
      <c r="DP1846" s="31" t="s">
        <v>32861</v>
      </c>
      <c r="DQ1846" s="31" t="s">
        <v>32874</v>
      </c>
      <c r="DR1846" s="31"/>
      <c r="DS1846" s="31" t="s">
        <v>32886</v>
      </c>
      <c r="DT1846" s="31" t="s">
        <v>33919</v>
      </c>
      <c r="DU1846" s="31"/>
      <c r="DV1846" s="31"/>
      <c r="DW1846" s="31"/>
      <c r="DX1846" s="31"/>
      <c r="DY1846" s="31"/>
      <c r="DZ1846" s="31"/>
      <c r="EA1846" s="31"/>
      <c r="EB1846" s="31"/>
      <c r="EC1846" s="31" t="s">
        <v>39747</v>
      </c>
      <c r="ED1846" s="31" t="s">
        <v>41101</v>
      </c>
      <c r="EE1846" s="31"/>
      <c r="EF1846" s="31"/>
      <c r="EG1846" s="31"/>
      <c r="EH1846" s="31"/>
      <c r="EI1846" s="31"/>
      <c r="EJ1846" s="31"/>
    </row>
    <row r="1847" spans="1:140" ht="23.25" customHeight="1">
      <c r="A1847" s="25">
        <v>1845</v>
      </c>
      <c r="B1847" s="30" t="s">
        <v>23587</v>
      </c>
      <c r="C1847" s="31" t="s">
        <v>4318</v>
      </c>
      <c r="D1847" s="30" t="s">
        <v>23578</v>
      </c>
      <c r="E1847" s="30"/>
      <c r="F1847" s="30" t="s">
        <v>36256</v>
      </c>
      <c r="G1847" s="31">
        <f t="shared" si="263"/>
        <v>58</v>
      </c>
      <c r="H1847" s="72">
        <f t="shared" si="264"/>
        <v>54940</v>
      </c>
      <c r="I1847" s="30"/>
      <c r="J1847" s="30" t="s">
        <v>34084</v>
      </c>
      <c r="K1847" s="30" t="s">
        <v>4318</v>
      </c>
      <c r="L1847" s="31" t="s">
        <v>4318</v>
      </c>
      <c r="M1847" s="31" t="s">
        <v>3186</v>
      </c>
      <c r="N1847" s="31" t="s">
        <v>5863</v>
      </c>
      <c r="O1847" s="31" t="s">
        <v>2485</v>
      </c>
      <c r="P1847" s="52" t="s">
        <v>24630</v>
      </c>
      <c r="Q1847" s="31" t="s">
        <v>39245</v>
      </c>
      <c r="R1847" s="31">
        <v>6</v>
      </c>
      <c r="S1847" s="31">
        <v>8</v>
      </c>
      <c r="T1847" s="31"/>
      <c r="U1847" s="31">
        <v>456</v>
      </c>
      <c r="V1847" s="31" t="s">
        <v>29854</v>
      </c>
      <c r="W1847" s="31" t="s">
        <v>6657</v>
      </c>
      <c r="X1847" s="31" t="s">
        <v>7962</v>
      </c>
      <c r="Y1847" s="31">
        <f t="shared" ca="1" si="265"/>
        <v>31</v>
      </c>
      <c r="Z1847" s="31" t="str">
        <f t="shared" ca="1" si="266"/>
        <v>21-35</v>
      </c>
      <c r="AA1847" s="31"/>
      <c r="AB1847" s="31" t="s">
        <v>11168</v>
      </c>
      <c r="AC1847" s="31" t="s">
        <v>34147</v>
      </c>
      <c r="AD1847" s="31" t="s">
        <v>34147</v>
      </c>
      <c r="AE1847" s="31"/>
      <c r="AF1847" s="31" t="s">
        <v>24699</v>
      </c>
      <c r="AG1847" s="31" t="s">
        <v>5852</v>
      </c>
      <c r="AH1847" s="31" t="s">
        <v>5852</v>
      </c>
      <c r="AI1847" s="31" t="s">
        <v>908</v>
      </c>
      <c r="AJ1847" s="31" t="s">
        <v>24663</v>
      </c>
      <c r="AK1847" s="31" t="s">
        <v>24664</v>
      </c>
      <c r="AL1847" s="31" t="s">
        <v>21016</v>
      </c>
      <c r="AM1847" s="31" t="s">
        <v>24665</v>
      </c>
      <c r="AN1847" s="31"/>
      <c r="AO1847" s="31"/>
      <c r="AP1847" s="31" t="s">
        <v>33010</v>
      </c>
      <c r="AQ1847" s="31" t="s">
        <v>25295</v>
      </c>
      <c r="AR1847" s="31" t="s">
        <v>34147</v>
      </c>
      <c r="AS1847" s="31" t="s">
        <v>34147</v>
      </c>
      <c r="AT1847" s="31" t="str">
        <f>_xlfn.IFNA(VLOOKUP(D1847,'[1]5. 1 Mei 2022'!$C$7:$F$60,4,FALSE),"")</f>
        <v/>
      </c>
      <c r="AU1847" s="31"/>
      <c r="AV1847" s="31" t="s">
        <v>6799</v>
      </c>
      <c r="AW1847" s="31" t="s">
        <v>20332</v>
      </c>
      <c r="AX1847" s="29">
        <f t="shared" ref="AX1847:AX1878" si="273">AW1847+1903</f>
        <v>46524</v>
      </c>
      <c r="AY1847" s="31" t="s">
        <v>26344</v>
      </c>
      <c r="AZ1847" s="31" t="s">
        <v>33012</v>
      </c>
      <c r="BA1847" s="30" t="s">
        <v>33010</v>
      </c>
      <c r="BB1847" s="31"/>
      <c r="BC1847" s="31"/>
      <c r="BD1847" s="31" t="s">
        <v>8007</v>
      </c>
      <c r="BE1847" s="31" t="s">
        <v>7973</v>
      </c>
      <c r="BF1847" s="31" t="s">
        <v>6799</v>
      </c>
      <c r="BG1847" s="31"/>
      <c r="BH1847" s="31"/>
      <c r="BI1847" s="31"/>
      <c r="BJ1847" s="31" t="s">
        <v>20273</v>
      </c>
      <c r="BK1847" s="31" t="str">
        <f t="shared" si="271"/>
        <v>II/d</v>
      </c>
      <c r="BL1847" s="31" t="s">
        <v>8077</v>
      </c>
      <c r="BM1847" s="31"/>
      <c r="BN1847" s="31"/>
      <c r="BO1847" s="31"/>
      <c r="BP1847" s="31"/>
      <c r="BQ1847" s="31" t="s">
        <v>20273</v>
      </c>
      <c r="BR1847" s="52" t="s">
        <v>39748</v>
      </c>
      <c r="BS1847" s="52" t="s">
        <v>39246</v>
      </c>
      <c r="BT1847" s="31" t="s">
        <v>21685</v>
      </c>
      <c r="BU1847" s="31" t="s">
        <v>25901</v>
      </c>
      <c r="BV1847" s="31" t="s">
        <v>21685</v>
      </c>
      <c r="BW1847" s="31">
        <f t="shared" ca="1" si="268"/>
        <v>4</v>
      </c>
      <c r="BX1847" s="78">
        <f t="shared" ca="1" si="269"/>
        <v>3</v>
      </c>
      <c r="BY1847" s="31"/>
      <c r="BZ1847" s="31"/>
      <c r="CA1847" s="31" t="s">
        <v>2483</v>
      </c>
      <c r="CB1847" s="31" t="s">
        <v>2406</v>
      </c>
      <c r="CC1847" s="31"/>
      <c r="CD1847" s="31"/>
      <c r="CE1847" s="31"/>
      <c r="CF1847" s="31"/>
      <c r="CG1847" s="31"/>
      <c r="CH1847" s="31"/>
      <c r="CI1847" s="31"/>
      <c r="CJ1847" s="31"/>
      <c r="CK1847" s="31"/>
      <c r="CL1847" s="31" t="s">
        <v>24662</v>
      </c>
      <c r="CM1847" s="31" t="s">
        <v>22309</v>
      </c>
      <c r="CN1847" s="31">
        <v>123</v>
      </c>
      <c r="CO1847" s="31" t="s">
        <v>28804</v>
      </c>
      <c r="CP1847" s="31" t="s">
        <v>22309</v>
      </c>
      <c r="CQ1847" s="31">
        <v>123</v>
      </c>
      <c r="CR1847" s="31">
        <v>6182</v>
      </c>
      <c r="CS1847" s="31" t="s">
        <v>22126</v>
      </c>
      <c r="CT1847" s="31"/>
      <c r="CU1847" s="31"/>
      <c r="CV1847" s="31"/>
      <c r="CW1847" s="31"/>
      <c r="CX1847" s="31"/>
      <c r="CY1847" s="31"/>
      <c r="CZ1847" s="31"/>
      <c r="DA1847" s="31"/>
      <c r="DB1847" s="31" t="s">
        <v>25301</v>
      </c>
      <c r="DC1847" s="31" t="s">
        <v>25302</v>
      </c>
      <c r="DD1847" s="31" t="s">
        <v>22904</v>
      </c>
      <c r="DE1847" s="31">
        <v>2023</v>
      </c>
      <c r="DF1847" s="31"/>
      <c r="DG1847" s="31"/>
      <c r="DH1847" s="31"/>
      <c r="DI1847" s="31" t="s">
        <v>25116</v>
      </c>
      <c r="DJ1847" s="31" t="s">
        <v>25117</v>
      </c>
      <c r="DK1847" s="31"/>
      <c r="DL1847" s="31"/>
      <c r="DM1847" s="38" t="s">
        <v>23729</v>
      </c>
      <c r="DN1847" s="38"/>
      <c r="DO1847" s="35"/>
      <c r="DP1847" s="31" t="s">
        <v>23727</v>
      </c>
      <c r="DQ1847" s="31" t="s">
        <v>23728</v>
      </c>
      <c r="DR1847" s="31" t="s">
        <v>23730</v>
      </c>
      <c r="DS1847" s="31" t="s">
        <v>24666</v>
      </c>
      <c r="DT1847" s="31" t="s">
        <v>24667</v>
      </c>
      <c r="DU1847" s="31">
        <v>3</v>
      </c>
      <c r="DV1847" s="31" t="s">
        <v>32167</v>
      </c>
      <c r="DW1847" s="31"/>
      <c r="DX1847" s="31"/>
      <c r="DY1847" s="31" t="s">
        <v>24611</v>
      </c>
      <c r="DZ1847" s="31" t="s">
        <v>24550</v>
      </c>
      <c r="EA1847" s="31"/>
      <c r="EB1847" s="31">
        <v>0</v>
      </c>
      <c r="EC1847" s="31" t="s">
        <v>40139</v>
      </c>
      <c r="ED1847" s="31" t="s">
        <v>41101</v>
      </c>
      <c r="EE1847" s="31"/>
      <c r="EF1847" s="31"/>
      <c r="EG1847" s="31"/>
      <c r="EH1847" s="31"/>
      <c r="EI1847" s="31"/>
      <c r="EJ1847" s="31"/>
    </row>
    <row r="1848" spans="1:140" ht="23.25" customHeight="1">
      <c r="A1848" s="25">
        <v>1846</v>
      </c>
      <c r="B1848" s="30" t="s">
        <v>40459</v>
      </c>
      <c r="C1848" s="31" t="s">
        <v>4964</v>
      </c>
      <c r="D1848" s="30" t="s">
        <v>4964</v>
      </c>
      <c r="E1848" s="30"/>
      <c r="F1848" s="30" t="s">
        <v>36257</v>
      </c>
      <c r="G1848" s="31">
        <f t="shared" si="263"/>
        <v>58</v>
      </c>
      <c r="H1848" s="72">
        <f t="shared" si="264"/>
        <v>51014</v>
      </c>
      <c r="I1848" s="30"/>
      <c r="J1848" s="30" t="s">
        <v>34084</v>
      </c>
      <c r="K1848" s="30" t="s">
        <v>4318</v>
      </c>
      <c r="L1848" s="31" t="s">
        <v>4318</v>
      </c>
      <c r="M1848" s="31" t="s">
        <v>3186</v>
      </c>
      <c r="N1848" s="31" t="s">
        <v>4008</v>
      </c>
      <c r="O1848" s="31" t="s">
        <v>4320</v>
      </c>
      <c r="P1848" s="31" t="s">
        <v>30542</v>
      </c>
      <c r="Q1848" s="31"/>
      <c r="R1848" s="31">
        <v>16</v>
      </c>
      <c r="S1848" s="31">
        <v>0</v>
      </c>
      <c r="T1848" s="31"/>
      <c r="U1848" s="31">
        <v>1733</v>
      </c>
      <c r="V1848" s="31"/>
      <c r="W1848" s="31" t="s">
        <v>6910</v>
      </c>
      <c r="X1848" s="31" t="s">
        <v>4186</v>
      </c>
      <c r="Y1848" s="31" t="e">
        <f t="shared" ca="1" si="265"/>
        <v>#VALUE!</v>
      </c>
      <c r="Z1848" s="31" t="e">
        <f t="shared" ca="1" si="266"/>
        <v>#VALUE!</v>
      </c>
      <c r="AA1848" s="31"/>
      <c r="AB1848" s="31" t="s">
        <v>40460</v>
      </c>
      <c r="AC1848" s="31" t="s">
        <v>34153</v>
      </c>
      <c r="AD1848" s="31" t="s">
        <v>34194</v>
      </c>
      <c r="AE1848" s="31"/>
      <c r="AF1848" s="31" t="s">
        <v>24700</v>
      </c>
      <c r="AG1848" s="31" t="s">
        <v>7895</v>
      </c>
      <c r="AH1848" s="31" t="s">
        <v>7895</v>
      </c>
      <c r="AI1848" s="31" t="s">
        <v>7082</v>
      </c>
      <c r="AJ1848" s="52" t="s">
        <v>40461</v>
      </c>
      <c r="AK1848" s="52" t="s">
        <v>40462</v>
      </c>
      <c r="AL1848" s="52" t="s">
        <v>40463</v>
      </c>
      <c r="AM1848" s="31" t="s">
        <v>12051</v>
      </c>
      <c r="AN1848" s="31"/>
      <c r="AO1848" s="52" t="s">
        <v>40464</v>
      </c>
      <c r="AP1848" s="31" t="s">
        <v>33760</v>
      </c>
      <c r="AQ1848" s="31" t="s">
        <v>11556</v>
      </c>
      <c r="AR1848" s="31" t="s">
        <v>34148</v>
      </c>
      <c r="AS1848" s="31" t="s">
        <v>34148</v>
      </c>
      <c r="AT1848" s="31" t="str">
        <f>_xlfn.IFNA(VLOOKUP(D1848,'[1]5. 1 Mei 2022'!$C$7:$F$60,4,FALSE),"")</f>
        <v/>
      </c>
      <c r="AU1848" s="31"/>
      <c r="AV1848" s="31" t="s">
        <v>11775</v>
      </c>
      <c r="AW1848" s="31" t="s">
        <v>8454</v>
      </c>
      <c r="AX1848" s="29">
        <f t="shared" si="273"/>
        <v>43694</v>
      </c>
      <c r="AY1848" s="31" t="s">
        <v>26344</v>
      </c>
      <c r="AZ1848" s="31" t="s">
        <v>26345</v>
      </c>
      <c r="BA1848" s="30" t="s">
        <v>33760</v>
      </c>
      <c r="BB1848" s="31"/>
      <c r="BC1848" s="31"/>
      <c r="BD1848" s="31" t="s">
        <v>8002</v>
      </c>
      <c r="BE1848" s="31" t="s">
        <v>7968</v>
      </c>
      <c r="BF1848" s="31" t="s">
        <v>12358</v>
      </c>
      <c r="BG1848" s="31"/>
      <c r="BH1848" s="31"/>
      <c r="BI1848" s="31"/>
      <c r="BJ1848" s="31" t="s">
        <v>31007</v>
      </c>
      <c r="BK1848" s="31" t="str">
        <f t="shared" si="271"/>
        <v>III/c</v>
      </c>
      <c r="BL1848" s="31" t="s">
        <v>8078</v>
      </c>
      <c r="BM1848" s="31"/>
      <c r="BN1848" s="31"/>
      <c r="BO1848" s="31"/>
      <c r="BP1848" s="31" t="s">
        <v>1498</v>
      </c>
      <c r="BQ1848" s="31" t="s">
        <v>23235</v>
      </c>
      <c r="BR1848" s="52" t="s">
        <v>22014</v>
      </c>
      <c r="BS1848" s="31" t="s">
        <v>37139</v>
      </c>
      <c r="BT1848" s="31" t="s">
        <v>3163</v>
      </c>
      <c r="BU1848" s="31" t="s">
        <v>718</v>
      </c>
      <c r="BV1848" s="31" t="s">
        <v>4281</v>
      </c>
      <c r="BW1848" s="31">
        <f t="shared" ca="1" si="268"/>
        <v>19</v>
      </c>
      <c r="BX1848" s="78">
        <f t="shared" ca="1" si="269"/>
        <v>3</v>
      </c>
      <c r="BY1848" s="31"/>
      <c r="BZ1848" s="31"/>
      <c r="CA1848" s="31" t="s">
        <v>2483</v>
      </c>
      <c r="CB1848" s="31" t="s">
        <v>2519</v>
      </c>
      <c r="CC1848" s="31">
        <v>3</v>
      </c>
      <c r="CD1848" s="31">
        <v>1</v>
      </c>
      <c r="CE1848" s="31" t="s">
        <v>20085</v>
      </c>
      <c r="CF1848" s="31"/>
      <c r="CG1848" s="31"/>
      <c r="CH1848" s="31"/>
      <c r="CI1848" s="31"/>
      <c r="CJ1848" s="31"/>
      <c r="CK1848" s="31"/>
      <c r="CL1848" s="31"/>
      <c r="CM1848" s="31"/>
      <c r="CN1848" s="31"/>
      <c r="CO1848" s="31"/>
      <c r="CP1848" s="31"/>
      <c r="CQ1848" s="31"/>
      <c r="CR1848" s="31">
        <v>1229</v>
      </c>
      <c r="CS1848" s="31" t="s">
        <v>10113</v>
      </c>
      <c r="CT1848" s="31" t="s">
        <v>10114</v>
      </c>
      <c r="CU1848" s="31" t="s">
        <v>10115</v>
      </c>
      <c r="CV1848" s="31" t="s">
        <v>15772</v>
      </c>
      <c r="CW1848" s="31" t="s">
        <v>15771</v>
      </c>
      <c r="CX1848" s="31" t="s">
        <v>2261</v>
      </c>
      <c r="CY1848" s="31"/>
      <c r="CZ1848" s="31"/>
      <c r="DA1848" s="31"/>
      <c r="DB1848" s="31"/>
      <c r="DC1848" s="31"/>
      <c r="DD1848" s="31"/>
      <c r="DE1848" s="31"/>
      <c r="DF1848" s="31"/>
      <c r="DG1848" s="31"/>
      <c r="DH1848" s="31"/>
      <c r="DI1848" s="31"/>
      <c r="DJ1848" s="31"/>
      <c r="DK1848" s="31"/>
      <c r="DL1848" s="31"/>
      <c r="DM1848" s="38" t="s">
        <v>8891</v>
      </c>
      <c r="DN1848" s="38"/>
      <c r="DO1848" s="35" t="s">
        <v>20771</v>
      </c>
      <c r="DP1848" s="31" t="s">
        <v>12570</v>
      </c>
      <c r="DQ1848" s="31" t="s">
        <v>12569</v>
      </c>
      <c r="DR1848" s="31"/>
      <c r="DS1848" s="31" t="s">
        <v>26643</v>
      </c>
      <c r="DT1848" s="31" t="s">
        <v>38183</v>
      </c>
      <c r="DU1848" s="31">
        <v>3</v>
      </c>
      <c r="DV1848" s="31" t="s">
        <v>32167</v>
      </c>
      <c r="DW1848" s="31"/>
      <c r="DX1848" s="31"/>
      <c r="DY1848" s="31"/>
      <c r="DZ1848" s="31"/>
      <c r="EA1848" s="31"/>
      <c r="EB1848" s="31">
        <v>0</v>
      </c>
      <c r="EC1848" s="31" t="s">
        <v>40170</v>
      </c>
      <c r="ED1848" s="31" t="s">
        <v>41101</v>
      </c>
      <c r="EE1848" s="31"/>
      <c r="EF1848" s="31"/>
      <c r="EG1848" s="31"/>
      <c r="EH1848" s="31"/>
      <c r="EI1848" s="31"/>
      <c r="EJ1848" s="31"/>
    </row>
    <row r="1849" spans="1:140" ht="23.25" customHeight="1">
      <c r="A1849" s="25">
        <v>1847</v>
      </c>
      <c r="B1849" s="30" t="s">
        <v>19730</v>
      </c>
      <c r="C1849" s="31" t="s">
        <v>19737</v>
      </c>
      <c r="D1849" s="30" t="s">
        <v>33111</v>
      </c>
      <c r="E1849" s="30"/>
      <c r="F1849" s="30" t="s">
        <v>36256</v>
      </c>
      <c r="G1849" s="31">
        <f t="shared" si="263"/>
        <v>58</v>
      </c>
      <c r="H1849" s="72">
        <f t="shared" si="264"/>
        <v>56066</v>
      </c>
      <c r="I1849" s="30"/>
      <c r="J1849" s="30" t="s">
        <v>34084</v>
      </c>
      <c r="K1849" s="30" t="s">
        <v>4318</v>
      </c>
      <c r="L1849" s="31" t="s">
        <v>4318</v>
      </c>
      <c r="M1849" s="31" t="s">
        <v>3186</v>
      </c>
      <c r="N1849" s="31" t="s">
        <v>5865</v>
      </c>
      <c r="O1849" s="31" t="s">
        <v>5117</v>
      </c>
      <c r="P1849" s="52" t="s">
        <v>35984</v>
      </c>
      <c r="Q1849" s="52" t="s">
        <v>41368</v>
      </c>
      <c r="R1849" s="31"/>
      <c r="S1849" s="31"/>
      <c r="T1849" s="31"/>
      <c r="U1849" s="31"/>
      <c r="V1849" s="31"/>
      <c r="W1849" s="31" t="s">
        <v>6910</v>
      </c>
      <c r="X1849" s="31" t="s">
        <v>19754</v>
      </c>
      <c r="Y1849" s="31" t="e">
        <f t="shared" ca="1" si="265"/>
        <v>#VALUE!</v>
      </c>
      <c r="Z1849" s="31" t="e">
        <f t="shared" ca="1" si="266"/>
        <v>#VALUE!</v>
      </c>
      <c r="AA1849" s="31"/>
      <c r="AB1849" s="31" t="s">
        <v>11144</v>
      </c>
      <c r="AC1849" s="31" t="s">
        <v>34145</v>
      </c>
      <c r="AD1849" s="31" t="s">
        <v>34145</v>
      </c>
      <c r="AE1849" s="31"/>
      <c r="AF1849" s="31" t="s">
        <v>24701</v>
      </c>
      <c r="AG1849" s="31" t="s">
        <v>4322</v>
      </c>
      <c r="AH1849" s="31" t="s">
        <v>4322</v>
      </c>
      <c r="AI1849" s="31" t="s">
        <v>908</v>
      </c>
      <c r="AJ1849" s="31">
        <v>13077</v>
      </c>
      <c r="AK1849" s="31" t="s">
        <v>19905</v>
      </c>
      <c r="AL1849" s="31" t="s">
        <v>15435</v>
      </c>
      <c r="AM1849" s="31" t="s">
        <v>2772</v>
      </c>
      <c r="AN1849" s="31"/>
      <c r="AO1849" s="52" t="s">
        <v>18648</v>
      </c>
      <c r="AP1849" s="31" t="s">
        <v>18118</v>
      </c>
      <c r="AQ1849" s="31" t="s">
        <v>31449</v>
      </c>
      <c r="AR1849" s="31" t="s">
        <v>34145</v>
      </c>
      <c r="AS1849" s="31" t="s">
        <v>34145</v>
      </c>
      <c r="AT1849" s="31" t="str">
        <f>_xlfn.IFNA(VLOOKUP(D1849,'[1]5. 1 Mei 2022'!$C$7:$F$60,4,FALSE),"")</f>
        <v/>
      </c>
      <c r="AU1849" s="31"/>
      <c r="AV1849" s="31" t="s">
        <v>39736</v>
      </c>
      <c r="AW1849" s="52" t="s">
        <v>33910</v>
      </c>
      <c r="AX1849" s="29">
        <f t="shared" si="273"/>
        <v>46798</v>
      </c>
      <c r="AY1849" s="31" t="s">
        <v>26346</v>
      </c>
      <c r="AZ1849" s="31" t="s">
        <v>2622</v>
      </c>
      <c r="BA1849" s="30" t="s">
        <v>18118</v>
      </c>
      <c r="BB1849" s="31" t="s">
        <v>8024</v>
      </c>
      <c r="BC1849" s="31"/>
      <c r="BD1849" s="31" t="s">
        <v>11423</v>
      </c>
      <c r="BE1849" s="31" t="s">
        <v>7969</v>
      </c>
      <c r="BF1849" s="31" t="s">
        <v>39736</v>
      </c>
      <c r="BG1849" s="31"/>
      <c r="BH1849" s="31"/>
      <c r="BI1849" s="31"/>
      <c r="BJ1849" s="31">
        <v>0</v>
      </c>
      <c r="BK1849" s="31" t="str">
        <f t="shared" si="271"/>
        <v>II/c</v>
      </c>
      <c r="BL1849" s="31"/>
      <c r="BM1849" s="31"/>
      <c r="BN1849" s="31"/>
      <c r="BO1849" s="31"/>
      <c r="BP1849" s="31"/>
      <c r="BQ1849" s="31" t="s">
        <v>20284</v>
      </c>
      <c r="BR1849" s="31" t="s">
        <v>41376</v>
      </c>
      <c r="BS1849" s="31">
        <v>0</v>
      </c>
      <c r="BT1849" s="52" t="s">
        <v>20332</v>
      </c>
      <c r="BU1849" s="52" t="s">
        <v>35984</v>
      </c>
      <c r="BV1849" s="31" t="s">
        <v>8461</v>
      </c>
      <c r="BW1849" s="31">
        <f t="shared" ca="1" si="268"/>
        <v>6</v>
      </c>
      <c r="BX1849" s="78">
        <f t="shared" ca="1" si="269"/>
        <v>3</v>
      </c>
      <c r="BY1849" s="31"/>
      <c r="BZ1849" s="31"/>
      <c r="CA1849" s="31" t="s">
        <v>2483</v>
      </c>
      <c r="CB1849" s="31" t="s">
        <v>2406</v>
      </c>
      <c r="CC1849" s="31"/>
      <c r="CD1849" s="31"/>
      <c r="CE1849" s="31" t="s">
        <v>20085</v>
      </c>
      <c r="CF1849" s="31"/>
      <c r="CG1849" s="31"/>
      <c r="CH1849" s="31"/>
      <c r="CI1849" s="31"/>
      <c r="CJ1849" s="31"/>
      <c r="CK1849" s="31"/>
      <c r="CL1849" s="31" t="s">
        <v>37260</v>
      </c>
      <c r="CM1849" s="52" t="s">
        <v>36637</v>
      </c>
      <c r="CN1849" s="31">
        <v>127</v>
      </c>
      <c r="CO1849" s="31" t="s">
        <v>38439</v>
      </c>
      <c r="CP1849" s="52" t="s">
        <v>36637</v>
      </c>
      <c r="CQ1849" s="31">
        <v>127</v>
      </c>
      <c r="CR1849" s="31">
        <v>6669</v>
      </c>
      <c r="CS1849" s="31" t="s">
        <v>22126</v>
      </c>
      <c r="CT1849" s="31"/>
      <c r="CU1849" s="31"/>
      <c r="CV1849" s="31" t="s">
        <v>20130</v>
      </c>
      <c r="CW1849" s="31" t="s">
        <v>20131</v>
      </c>
      <c r="CX1849" s="31" t="s">
        <v>18723</v>
      </c>
      <c r="CY1849" s="31"/>
      <c r="CZ1849" s="31"/>
      <c r="DA1849" s="31"/>
      <c r="DB1849" s="31"/>
      <c r="DC1849" s="31"/>
      <c r="DD1849" s="31"/>
      <c r="DE1849" s="31"/>
      <c r="DF1849" s="31"/>
      <c r="DG1849" s="31"/>
      <c r="DH1849" s="31"/>
      <c r="DI1849" s="31"/>
      <c r="DJ1849" s="31"/>
      <c r="DK1849" s="31" t="s">
        <v>25645</v>
      </c>
      <c r="DL1849" s="31" t="s">
        <v>13888</v>
      </c>
      <c r="DM1849" s="38" t="s">
        <v>19902</v>
      </c>
      <c r="DN1849" s="38"/>
      <c r="DO1849" s="35"/>
      <c r="DP1849" s="31" t="s">
        <v>19903</v>
      </c>
      <c r="DQ1849" s="31" t="s">
        <v>19904</v>
      </c>
      <c r="DR1849" s="31" t="s">
        <v>19771</v>
      </c>
      <c r="DS1849" s="31" t="s">
        <v>27840</v>
      </c>
      <c r="DT1849" s="31" t="s">
        <v>19779</v>
      </c>
      <c r="DU1849" s="31">
        <v>3</v>
      </c>
      <c r="DV1849" s="31" t="s">
        <v>32167</v>
      </c>
      <c r="DW1849" s="31" t="s">
        <v>7980</v>
      </c>
      <c r="DX1849" s="31" t="s">
        <v>11423</v>
      </c>
      <c r="DY1849" s="31" t="s">
        <v>31809</v>
      </c>
      <c r="DZ1849" s="31" t="s">
        <v>28397</v>
      </c>
      <c r="EA1849" s="31"/>
      <c r="EB1849" s="31">
        <v>0</v>
      </c>
      <c r="EC1849" s="31" t="s">
        <v>40168</v>
      </c>
      <c r="ED1849" s="31" t="s">
        <v>41101</v>
      </c>
      <c r="EE1849" s="31"/>
      <c r="EF1849" s="31"/>
      <c r="EG1849" s="31"/>
      <c r="EH1849" s="31"/>
      <c r="EI1849" s="31"/>
      <c r="EJ1849" s="31"/>
    </row>
    <row r="1850" spans="1:140" ht="23.25" customHeight="1">
      <c r="A1850" s="25">
        <v>1848</v>
      </c>
      <c r="B1850" s="30" t="s">
        <v>3859</v>
      </c>
      <c r="C1850" s="31" t="s">
        <v>2662</v>
      </c>
      <c r="D1850" s="30" t="s">
        <v>2662</v>
      </c>
      <c r="E1850" s="30"/>
      <c r="F1850" s="30" t="s">
        <v>36262</v>
      </c>
      <c r="G1850" s="31">
        <f t="shared" si="263"/>
        <v>58</v>
      </c>
      <c r="H1850" s="72">
        <f t="shared" si="264"/>
        <v>51898</v>
      </c>
      <c r="I1850" s="30"/>
      <c r="J1850" s="30" t="s">
        <v>34084</v>
      </c>
      <c r="K1850" s="30" t="s">
        <v>4318</v>
      </c>
      <c r="L1850" s="31" t="s">
        <v>4318</v>
      </c>
      <c r="M1850" s="31" t="s">
        <v>3186</v>
      </c>
      <c r="N1850" s="31" t="s">
        <v>5863</v>
      </c>
      <c r="O1850" s="31" t="s">
        <v>2485</v>
      </c>
      <c r="P1850" s="31" t="s">
        <v>21723</v>
      </c>
      <c r="Q1850" s="31"/>
      <c r="R1850" s="31">
        <v>18</v>
      </c>
      <c r="S1850" s="31">
        <v>2</v>
      </c>
      <c r="T1850" s="31"/>
      <c r="U1850" s="31">
        <v>363</v>
      </c>
      <c r="V1850" s="31" t="s">
        <v>4571</v>
      </c>
      <c r="W1850" s="31" t="s">
        <v>7590</v>
      </c>
      <c r="X1850" s="31" t="s">
        <v>1533</v>
      </c>
      <c r="Y1850" s="31">
        <f t="shared" ca="1" si="265"/>
        <v>39</v>
      </c>
      <c r="Z1850" s="31" t="str">
        <f t="shared" ca="1" si="266"/>
        <v>36-45</v>
      </c>
      <c r="AA1850" s="31"/>
      <c r="AB1850" s="31" t="s">
        <v>5131</v>
      </c>
      <c r="AC1850" s="31" t="s">
        <v>34153</v>
      </c>
      <c r="AD1850" s="31" t="s">
        <v>34194</v>
      </c>
      <c r="AE1850" s="31"/>
      <c r="AF1850" s="31" t="s">
        <v>24700</v>
      </c>
      <c r="AG1850" s="31" t="s">
        <v>7895</v>
      </c>
      <c r="AH1850" s="31" t="s">
        <v>7895</v>
      </c>
      <c r="AI1850" s="31" t="s">
        <v>40277</v>
      </c>
      <c r="AJ1850" s="31">
        <v>11754</v>
      </c>
      <c r="AK1850" s="31" t="s">
        <v>3787</v>
      </c>
      <c r="AL1850" s="31">
        <v>37421</v>
      </c>
      <c r="AM1850" s="31" t="s">
        <v>1955</v>
      </c>
      <c r="AN1850" s="31"/>
      <c r="AO1850" s="31"/>
      <c r="AP1850" s="31" t="s">
        <v>4434</v>
      </c>
      <c r="AQ1850" s="31" t="s">
        <v>5678</v>
      </c>
      <c r="AR1850" s="31" t="s">
        <v>34148</v>
      </c>
      <c r="AS1850" s="31" t="s">
        <v>34148</v>
      </c>
      <c r="AT1850" s="31" t="str">
        <f>_xlfn.IFNA(VLOOKUP(D1850,'[1]5. 1 Mei 2022'!$C$7:$F$60,4,FALSE),"")</f>
        <v/>
      </c>
      <c r="AU1850" s="31"/>
      <c r="AV1850" s="31" t="s">
        <v>17502</v>
      </c>
      <c r="AW1850" s="31"/>
      <c r="AX1850" s="29">
        <f t="shared" si="273"/>
        <v>1903</v>
      </c>
      <c r="AY1850" s="31" t="s">
        <v>26346</v>
      </c>
      <c r="AZ1850" s="31" t="s">
        <v>6484</v>
      </c>
      <c r="BA1850" s="30" t="s">
        <v>4434</v>
      </c>
      <c r="BB1850" s="31" t="s">
        <v>17027</v>
      </c>
      <c r="BC1850" s="31"/>
      <c r="BD1850" s="31" t="s">
        <v>20066</v>
      </c>
      <c r="BE1850" s="31" t="s">
        <v>7968</v>
      </c>
      <c r="BF1850" s="31" t="s">
        <v>17502</v>
      </c>
      <c r="BG1850" s="31"/>
      <c r="BH1850" s="31"/>
      <c r="BI1850" s="31"/>
      <c r="BJ1850" s="31" t="s">
        <v>5449</v>
      </c>
      <c r="BK1850" s="31" t="str">
        <f t="shared" si="271"/>
        <v>II/d</v>
      </c>
      <c r="BL1850" s="31" t="s">
        <v>8078</v>
      </c>
      <c r="BM1850" s="31"/>
      <c r="BN1850" s="31"/>
      <c r="BO1850" s="31"/>
      <c r="BP1850" s="31" t="s">
        <v>1498</v>
      </c>
      <c r="BQ1850" s="31"/>
      <c r="BR1850" s="31"/>
      <c r="BS1850" s="31"/>
      <c r="BT1850" s="31" t="s">
        <v>3163</v>
      </c>
      <c r="BU1850" s="31" t="s">
        <v>718</v>
      </c>
      <c r="BV1850" s="31" t="s">
        <v>1823</v>
      </c>
      <c r="BW1850" s="31">
        <f t="shared" ca="1" si="268"/>
        <v>19</v>
      </c>
      <c r="BX1850" s="78">
        <f t="shared" ca="1" si="269"/>
        <v>1</v>
      </c>
      <c r="BY1850" s="31"/>
      <c r="BZ1850" s="31"/>
      <c r="CA1850" s="31" t="s">
        <v>2483</v>
      </c>
      <c r="CB1850" s="31" t="s">
        <v>2519</v>
      </c>
      <c r="CC1850" s="31">
        <v>1</v>
      </c>
      <c r="CD1850" s="31">
        <v>1</v>
      </c>
      <c r="CE1850" s="31" t="s">
        <v>20085</v>
      </c>
      <c r="CF1850" s="31"/>
      <c r="CG1850" s="31"/>
      <c r="CH1850" s="31"/>
      <c r="CI1850" s="31"/>
      <c r="CJ1850" s="31"/>
      <c r="CK1850" s="31"/>
      <c r="CL1850" s="31"/>
      <c r="CM1850" s="31"/>
      <c r="CN1850" s="31"/>
      <c r="CO1850" s="31"/>
      <c r="CP1850" s="31"/>
      <c r="CQ1850" s="31"/>
      <c r="CR1850" s="31">
        <v>1377</v>
      </c>
      <c r="CS1850" s="31"/>
      <c r="CT1850" s="31"/>
      <c r="CU1850" s="31"/>
      <c r="CV1850" s="31"/>
      <c r="CW1850" s="31"/>
      <c r="CX1850" s="31"/>
      <c r="CY1850" s="31"/>
      <c r="CZ1850" s="31"/>
      <c r="DA1850" s="31"/>
      <c r="DB1850" s="31"/>
      <c r="DC1850" s="31"/>
      <c r="DD1850" s="31"/>
      <c r="DE1850" s="31"/>
      <c r="DF1850" s="31"/>
      <c r="DG1850" s="31"/>
      <c r="DH1850" s="31"/>
      <c r="DI1850" s="31"/>
      <c r="DJ1850" s="31"/>
      <c r="DK1850" s="31"/>
      <c r="DL1850" s="31"/>
      <c r="DM1850" s="38" t="s">
        <v>9927</v>
      </c>
      <c r="DN1850" s="38"/>
      <c r="DO1850" s="35">
        <v>0</v>
      </c>
      <c r="DP1850" s="31" t="s">
        <v>13620</v>
      </c>
      <c r="DQ1850" s="31" t="s">
        <v>13619</v>
      </c>
      <c r="DR1850" s="31"/>
      <c r="DS1850" s="31" t="s">
        <v>27551</v>
      </c>
      <c r="DT1850" s="31" t="s">
        <v>38184</v>
      </c>
      <c r="DU1850" s="31">
        <v>3</v>
      </c>
      <c r="DV1850" s="31" t="s">
        <v>32167</v>
      </c>
      <c r="DW1850" s="31"/>
      <c r="DX1850" s="31"/>
      <c r="DY1850" s="31"/>
      <c r="DZ1850" s="31"/>
      <c r="EA1850" s="31"/>
      <c r="EB1850" s="31">
        <v>0</v>
      </c>
      <c r="EC1850" s="31" t="s">
        <v>39747</v>
      </c>
      <c r="ED1850" s="31" t="s">
        <v>41101</v>
      </c>
      <c r="EE1850" s="31"/>
      <c r="EF1850" s="31"/>
      <c r="EG1850" s="31"/>
      <c r="EH1850" s="31"/>
      <c r="EI1850" s="31"/>
      <c r="EJ1850" s="31"/>
    </row>
    <row r="1851" spans="1:140" ht="23.25" customHeight="1">
      <c r="A1851" s="25">
        <v>1849</v>
      </c>
      <c r="B1851" s="30" t="s">
        <v>7932</v>
      </c>
      <c r="C1851" s="31" t="s">
        <v>6220</v>
      </c>
      <c r="D1851" s="30" t="s">
        <v>7934</v>
      </c>
      <c r="E1851" s="30"/>
      <c r="F1851" s="30" t="s">
        <v>36262</v>
      </c>
      <c r="G1851" s="31">
        <f t="shared" si="263"/>
        <v>58</v>
      </c>
      <c r="H1851" s="72">
        <f t="shared" si="264"/>
        <v>51806</v>
      </c>
      <c r="I1851" s="30" t="s">
        <v>35380</v>
      </c>
      <c r="J1851" s="30" t="s">
        <v>34085</v>
      </c>
      <c r="K1851" s="30" t="s">
        <v>34082</v>
      </c>
      <c r="L1851" s="31" t="s">
        <v>6220</v>
      </c>
      <c r="M1851" s="31" t="s">
        <v>3186</v>
      </c>
      <c r="N1851" s="31" t="s">
        <v>7551</v>
      </c>
      <c r="O1851" s="31" t="s">
        <v>6326</v>
      </c>
      <c r="P1851" s="29">
        <v>44757</v>
      </c>
      <c r="Q1851" s="29"/>
      <c r="R1851" s="31"/>
      <c r="S1851" s="31"/>
      <c r="T1851" s="29"/>
      <c r="U1851" s="31" t="s">
        <v>6031</v>
      </c>
      <c r="V1851" s="31"/>
      <c r="W1851" s="31" t="s">
        <v>980</v>
      </c>
      <c r="X1851" s="31" t="s">
        <v>7937</v>
      </c>
      <c r="Y1851" s="31" t="e">
        <f t="shared" ca="1" si="265"/>
        <v>#VALUE!</v>
      </c>
      <c r="Z1851" s="31" t="e">
        <f t="shared" ca="1" si="266"/>
        <v>#VALUE!</v>
      </c>
      <c r="AA1851" s="31"/>
      <c r="AB1851" s="31" t="s">
        <v>5131</v>
      </c>
      <c r="AC1851" s="31" t="s">
        <v>34153</v>
      </c>
      <c r="AD1851" s="31" t="s">
        <v>34194</v>
      </c>
      <c r="AE1851" s="31"/>
      <c r="AF1851" s="31" t="s">
        <v>24700</v>
      </c>
      <c r="AG1851" s="31"/>
      <c r="AH1851" s="31"/>
      <c r="AI1851" s="31" t="s">
        <v>40277</v>
      </c>
      <c r="AJ1851" s="31" t="s">
        <v>8061</v>
      </c>
      <c r="AK1851" s="31" t="s">
        <v>8062</v>
      </c>
      <c r="AL1851" s="31" t="s">
        <v>8063</v>
      </c>
      <c r="AM1851" s="31" t="s">
        <v>8042</v>
      </c>
      <c r="AN1851" s="31"/>
      <c r="AO1851" s="31"/>
      <c r="AP1851" s="31" t="s">
        <v>2451</v>
      </c>
      <c r="AQ1851" s="29">
        <v>44757</v>
      </c>
      <c r="AR1851" s="31" t="s">
        <v>34148</v>
      </c>
      <c r="AS1851" s="31" t="s">
        <v>34148</v>
      </c>
      <c r="AT1851" s="31" t="str">
        <f>_xlfn.IFNA(VLOOKUP(D1851,'[1]5. 1 Mei 2022'!$C$7:$F$60,4,FALSE),"")</f>
        <v/>
      </c>
      <c r="AU1851" s="31"/>
      <c r="AV1851" s="31" t="s">
        <v>6580</v>
      </c>
      <c r="AW1851" s="29">
        <v>44757</v>
      </c>
      <c r="AX1851" s="29">
        <f t="shared" si="273"/>
        <v>46660</v>
      </c>
      <c r="AY1851" s="31" t="s">
        <v>26346</v>
      </c>
      <c r="AZ1851" s="31" t="s">
        <v>533</v>
      </c>
      <c r="BA1851" s="30" t="s">
        <v>2451</v>
      </c>
      <c r="BB1851" s="31" t="s">
        <v>8064</v>
      </c>
      <c r="BC1851" s="31"/>
      <c r="BD1851" s="31" t="s">
        <v>30232</v>
      </c>
      <c r="BE1851" s="31" t="s">
        <v>7968</v>
      </c>
      <c r="BF1851" s="31" t="s">
        <v>6580</v>
      </c>
      <c r="BG1851" s="31"/>
      <c r="BH1851" s="31"/>
      <c r="BI1851" s="31"/>
      <c r="BJ1851" s="31">
        <v>0</v>
      </c>
      <c r="BK1851" s="31" t="str">
        <f t="shared" si="271"/>
        <v>II/a</v>
      </c>
      <c r="BL1851" s="31"/>
      <c r="BM1851" s="31"/>
      <c r="BN1851" s="31"/>
      <c r="BO1851" s="31"/>
      <c r="BP1851" s="31"/>
      <c r="BQ1851" s="31"/>
      <c r="BR1851" s="31"/>
      <c r="BS1851" s="31"/>
      <c r="BT1851" s="31"/>
      <c r="BU1851" s="31"/>
      <c r="BV1851" s="31" t="s">
        <v>4941</v>
      </c>
      <c r="BW1851" s="31">
        <f t="shared" ca="1" si="268"/>
        <v>10</v>
      </c>
      <c r="BX1851" s="78">
        <f t="shared" ca="1" si="269"/>
        <v>3</v>
      </c>
      <c r="BY1851" s="31"/>
      <c r="BZ1851" s="31"/>
      <c r="CA1851" s="31" t="s">
        <v>2483</v>
      </c>
      <c r="CB1851" s="31" t="s">
        <v>2519</v>
      </c>
      <c r="CC1851" s="31">
        <v>1</v>
      </c>
      <c r="CD1851" s="31">
        <v>1</v>
      </c>
      <c r="CE1851" s="31" t="s">
        <v>20085</v>
      </c>
      <c r="CF1851" s="31"/>
      <c r="CG1851" s="31"/>
      <c r="CH1851" s="31"/>
      <c r="CI1851" s="31"/>
      <c r="CJ1851" s="31"/>
      <c r="CK1851" s="31"/>
      <c r="CL1851" s="31"/>
      <c r="CM1851" s="31"/>
      <c r="CN1851" s="31"/>
      <c r="CO1851" s="31"/>
      <c r="CP1851" s="31"/>
      <c r="CQ1851" s="31"/>
      <c r="CR1851" s="31">
        <v>5360</v>
      </c>
      <c r="CS1851" s="31"/>
      <c r="CT1851" s="31"/>
      <c r="CU1851" s="31"/>
      <c r="CV1851" s="31" t="s">
        <v>12084</v>
      </c>
      <c r="CW1851" s="31" t="s">
        <v>12085</v>
      </c>
      <c r="CX1851" s="31">
        <v>41373</v>
      </c>
      <c r="CY1851" s="31"/>
      <c r="CZ1851" s="31"/>
      <c r="DA1851" s="31"/>
      <c r="DB1851" s="31"/>
      <c r="DC1851" s="31"/>
      <c r="DD1851" s="31"/>
      <c r="DE1851" s="31"/>
      <c r="DF1851" s="31"/>
      <c r="DG1851" s="31"/>
      <c r="DH1851" s="31"/>
      <c r="DI1851" s="31"/>
      <c r="DJ1851" s="31"/>
      <c r="DK1851" s="31"/>
      <c r="DL1851" s="31"/>
      <c r="DM1851" s="38" t="s">
        <v>10612</v>
      </c>
      <c r="DN1851" s="38"/>
      <c r="DO1851" s="35" t="s">
        <v>10808</v>
      </c>
      <c r="DP1851" s="31" t="s">
        <v>32385</v>
      </c>
      <c r="DQ1851" s="31" t="s">
        <v>33745</v>
      </c>
      <c r="DR1851" s="31"/>
      <c r="DS1851" s="31" t="s">
        <v>38703</v>
      </c>
      <c r="DT1851" s="31" t="s">
        <v>38185</v>
      </c>
      <c r="DU1851" s="31">
        <v>2</v>
      </c>
      <c r="DV1851" s="31" t="s">
        <v>32165</v>
      </c>
      <c r="DW1851" s="31"/>
      <c r="DX1851" s="31"/>
      <c r="DY1851" s="31"/>
      <c r="DZ1851" s="31"/>
      <c r="EA1851" s="31"/>
      <c r="EB1851" s="31">
        <v>0</v>
      </c>
      <c r="EC1851" s="31" t="s">
        <v>39747</v>
      </c>
      <c r="ED1851" s="31" t="s">
        <v>41101</v>
      </c>
      <c r="EE1851" s="31"/>
      <c r="EF1851" s="31"/>
      <c r="EG1851" s="31"/>
      <c r="EH1851" s="31"/>
      <c r="EI1851" s="31"/>
      <c r="EJ1851" s="31"/>
    </row>
    <row r="1852" spans="1:140" ht="23.25" customHeight="1">
      <c r="A1852" s="25">
        <v>1850</v>
      </c>
      <c r="B1852" s="30" t="s">
        <v>3860</v>
      </c>
      <c r="C1852" s="31" t="s">
        <v>5075</v>
      </c>
      <c r="D1852" s="30" t="s">
        <v>5075</v>
      </c>
      <c r="E1852" s="30"/>
      <c r="F1852" s="30" t="s">
        <v>36262</v>
      </c>
      <c r="G1852" s="31">
        <f t="shared" si="263"/>
        <v>58</v>
      </c>
      <c r="H1852" s="72">
        <f t="shared" si="264"/>
        <v>47939</v>
      </c>
      <c r="I1852" s="30"/>
      <c r="J1852" s="30" t="s">
        <v>34084</v>
      </c>
      <c r="K1852" s="30" t="s">
        <v>4318</v>
      </c>
      <c r="L1852" s="31" t="s">
        <v>4318</v>
      </c>
      <c r="M1852" s="31" t="s">
        <v>3186</v>
      </c>
      <c r="N1852" s="31" t="s">
        <v>5865</v>
      </c>
      <c r="O1852" s="31" t="s">
        <v>5117</v>
      </c>
      <c r="P1852" s="31" t="s">
        <v>30542</v>
      </c>
      <c r="Q1852" s="31"/>
      <c r="R1852" s="31">
        <v>23</v>
      </c>
      <c r="S1852" s="31">
        <v>0</v>
      </c>
      <c r="T1852" s="31"/>
      <c r="U1852" s="31">
        <v>327</v>
      </c>
      <c r="V1852" s="31" t="s">
        <v>5641</v>
      </c>
      <c r="W1852" s="31" t="s">
        <v>6910</v>
      </c>
      <c r="X1852" s="31" t="s">
        <v>1957</v>
      </c>
      <c r="Y1852" s="31" t="e">
        <f t="shared" ca="1" si="265"/>
        <v>#VALUE!</v>
      </c>
      <c r="Z1852" s="31" t="e">
        <f t="shared" ca="1" si="266"/>
        <v>#VALUE!</v>
      </c>
      <c r="AA1852" s="31"/>
      <c r="AB1852" s="31" t="s">
        <v>6010</v>
      </c>
      <c r="AC1852" s="31" t="s">
        <v>34153</v>
      </c>
      <c r="AD1852" s="31" t="s">
        <v>34194</v>
      </c>
      <c r="AE1852" s="31"/>
      <c r="AF1852" s="31" t="s">
        <v>24700</v>
      </c>
      <c r="AG1852" s="31" t="s">
        <v>7895</v>
      </c>
      <c r="AH1852" s="31" t="s">
        <v>7895</v>
      </c>
      <c r="AI1852" s="31" t="s">
        <v>40277</v>
      </c>
      <c r="AJ1852" s="31" t="s">
        <v>18762</v>
      </c>
      <c r="AK1852" s="52" t="s">
        <v>39652</v>
      </c>
      <c r="AL1852" s="31" t="s">
        <v>16284</v>
      </c>
      <c r="AM1852" s="31" t="s">
        <v>18763</v>
      </c>
      <c r="AN1852" s="31"/>
      <c r="AO1852" s="31"/>
      <c r="AP1852" s="31" t="s">
        <v>33003</v>
      </c>
      <c r="AQ1852" s="31" t="s">
        <v>5346</v>
      </c>
      <c r="AR1852" s="31" t="s">
        <v>34148</v>
      </c>
      <c r="AS1852" s="31" t="s">
        <v>34148</v>
      </c>
      <c r="AT1852" s="31" t="str">
        <f>_xlfn.IFNA(VLOOKUP(D1852,'[1]5. 1 Mei 2022'!$C$7:$F$60,4,FALSE),"")</f>
        <v/>
      </c>
      <c r="AU1852" s="31"/>
      <c r="AV1852" s="31" t="s">
        <v>4645</v>
      </c>
      <c r="AW1852" s="31"/>
      <c r="AX1852" s="29">
        <f t="shared" si="273"/>
        <v>1903</v>
      </c>
      <c r="AY1852" s="31" t="s">
        <v>26346</v>
      </c>
      <c r="AZ1852" s="31" t="s">
        <v>33005</v>
      </c>
      <c r="BA1852" s="30" t="s">
        <v>33003</v>
      </c>
      <c r="BB1852" s="31" t="s">
        <v>11647</v>
      </c>
      <c r="BC1852" s="31"/>
      <c r="BD1852" s="31" t="s">
        <v>30229</v>
      </c>
      <c r="BE1852" s="31" t="s">
        <v>7968</v>
      </c>
      <c r="BF1852" s="31" t="s">
        <v>4645</v>
      </c>
      <c r="BG1852" s="31"/>
      <c r="BH1852" s="31"/>
      <c r="BI1852" s="31"/>
      <c r="BJ1852" s="31" t="s">
        <v>23661</v>
      </c>
      <c r="BK1852" s="31" t="str">
        <f t="shared" si="271"/>
        <v>II/c</v>
      </c>
      <c r="BL1852" s="31" t="s">
        <v>8078</v>
      </c>
      <c r="BM1852" s="31"/>
      <c r="BN1852" s="31"/>
      <c r="BO1852" s="31"/>
      <c r="BP1852" s="31" t="s">
        <v>1498</v>
      </c>
      <c r="BQ1852" s="31"/>
      <c r="BR1852" s="31"/>
      <c r="BS1852" s="31"/>
      <c r="BT1852" s="31" t="s">
        <v>7564</v>
      </c>
      <c r="BU1852" s="31" t="s">
        <v>795</v>
      </c>
      <c r="BV1852" s="31" t="s">
        <v>1055</v>
      </c>
      <c r="BW1852" s="31">
        <f t="shared" ca="1" si="268"/>
        <v>28</v>
      </c>
      <c r="BX1852" s="78">
        <f t="shared" ca="1" si="269"/>
        <v>3</v>
      </c>
      <c r="BY1852" s="31"/>
      <c r="BZ1852" s="31"/>
      <c r="CA1852" s="31" t="s">
        <v>2483</v>
      </c>
      <c r="CB1852" s="31" t="s">
        <v>2519</v>
      </c>
      <c r="CC1852" s="31">
        <v>4</v>
      </c>
      <c r="CD1852" s="31">
        <v>1</v>
      </c>
      <c r="CE1852" s="31" t="s">
        <v>20085</v>
      </c>
      <c r="CF1852" s="31"/>
      <c r="CG1852" s="31"/>
      <c r="CH1852" s="31"/>
      <c r="CI1852" s="31"/>
      <c r="CJ1852" s="31"/>
      <c r="CK1852" s="31"/>
      <c r="CL1852" s="31"/>
      <c r="CM1852" s="31"/>
      <c r="CN1852" s="31"/>
      <c r="CO1852" s="31"/>
      <c r="CP1852" s="31"/>
      <c r="CQ1852" s="31"/>
      <c r="CR1852" s="31">
        <v>3750</v>
      </c>
      <c r="CS1852" s="31"/>
      <c r="CT1852" s="31"/>
      <c r="CU1852" s="31"/>
      <c r="CV1852" s="31"/>
      <c r="CW1852" s="31"/>
      <c r="CX1852" s="31"/>
      <c r="CY1852" s="31"/>
      <c r="CZ1852" s="31"/>
      <c r="DA1852" s="31"/>
      <c r="DB1852" s="31"/>
      <c r="DC1852" s="31"/>
      <c r="DD1852" s="31"/>
      <c r="DE1852" s="31"/>
      <c r="DF1852" s="31"/>
      <c r="DG1852" s="31"/>
      <c r="DH1852" s="31"/>
      <c r="DI1852" s="31"/>
      <c r="DJ1852" s="31"/>
      <c r="DK1852" s="31"/>
      <c r="DL1852" s="31"/>
      <c r="DM1852" s="38" t="s">
        <v>9940</v>
      </c>
      <c r="DN1852" s="38"/>
      <c r="DO1852" s="35">
        <v>0</v>
      </c>
      <c r="DP1852" s="31" t="s">
        <v>19531</v>
      </c>
      <c r="DQ1852" s="31" t="s">
        <v>19532</v>
      </c>
      <c r="DR1852" s="31"/>
      <c r="DS1852" s="31" t="s">
        <v>27570</v>
      </c>
      <c r="DT1852" s="31"/>
      <c r="DU1852" s="31">
        <v>1</v>
      </c>
      <c r="DV1852" s="31" t="s">
        <v>32164</v>
      </c>
      <c r="DW1852" s="31"/>
      <c r="DX1852" s="31"/>
      <c r="DY1852" s="31"/>
      <c r="DZ1852" s="31"/>
      <c r="EA1852" s="31"/>
      <c r="EB1852" s="31">
        <v>0</v>
      </c>
      <c r="EC1852" s="31" t="s">
        <v>39747</v>
      </c>
      <c r="ED1852" s="31" t="s">
        <v>41101</v>
      </c>
      <c r="EE1852" s="31"/>
      <c r="EF1852" s="31"/>
      <c r="EG1852" s="31"/>
      <c r="EH1852" s="31"/>
      <c r="EI1852" s="31"/>
      <c r="EJ1852" s="31"/>
    </row>
    <row r="1853" spans="1:140" ht="23.25" customHeight="1">
      <c r="A1853" s="25">
        <v>1851</v>
      </c>
      <c r="B1853" s="30" t="s">
        <v>40475</v>
      </c>
      <c r="C1853" s="31">
        <v>140213314</v>
      </c>
      <c r="D1853" s="30" t="s">
        <v>63</v>
      </c>
      <c r="E1853" s="30"/>
      <c r="F1853" s="30" t="s">
        <v>36254</v>
      </c>
      <c r="G1853" s="31">
        <f t="shared" si="263"/>
        <v>58</v>
      </c>
      <c r="H1853" s="72">
        <f t="shared" si="264"/>
        <v>45323</v>
      </c>
      <c r="I1853" s="30"/>
      <c r="J1853" s="30" t="s">
        <v>34084</v>
      </c>
      <c r="K1853" s="30" t="s">
        <v>4318</v>
      </c>
      <c r="L1853" s="31" t="s">
        <v>4318</v>
      </c>
      <c r="M1853" s="31" t="s">
        <v>3186</v>
      </c>
      <c r="N1853" s="31" t="s">
        <v>5797</v>
      </c>
      <c r="O1853" s="31" t="s">
        <v>5271</v>
      </c>
      <c r="P1853" s="31" t="s">
        <v>5144</v>
      </c>
      <c r="Q1853" s="31"/>
      <c r="R1853" s="31">
        <v>28</v>
      </c>
      <c r="S1853" s="31">
        <v>0</v>
      </c>
      <c r="T1853" s="31"/>
      <c r="U1853" s="31">
        <v>843</v>
      </c>
      <c r="V1853" s="31"/>
      <c r="W1853" s="31" t="s">
        <v>980</v>
      </c>
      <c r="X1853" s="31" t="s">
        <v>735</v>
      </c>
      <c r="Y1853" s="31" t="e">
        <f t="shared" ca="1" si="265"/>
        <v>#VALUE!</v>
      </c>
      <c r="Z1853" s="31" t="e">
        <f t="shared" ca="1" si="266"/>
        <v>#VALUE!</v>
      </c>
      <c r="AA1853" s="31"/>
      <c r="AB1853" s="31" t="s">
        <v>19228</v>
      </c>
      <c r="AC1853" s="31" t="s">
        <v>34145</v>
      </c>
      <c r="AD1853" s="31" t="s">
        <v>34145</v>
      </c>
      <c r="AE1853" s="31"/>
      <c r="AF1853" s="31" t="s">
        <v>24701</v>
      </c>
      <c r="AG1853" s="31" t="s">
        <v>4322</v>
      </c>
      <c r="AH1853" s="31" t="s">
        <v>4322</v>
      </c>
      <c r="AI1853" s="31" t="s">
        <v>908</v>
      </c>
      <c r="AJ1853" s="31" t="s">
        <v>31416</v>
      </c>
      <c r="AK1853" s="31" t="s">
        <v>31417</v>
      </c>
      <c r="AL1853" s="31" t="s">
        <v>22732</v>
      </c>
      <c r="AM1853" s="31" t="s">
        <v>11621</v>
      </c>
      <c r="AN1853" s="31"/>
      <c r="AO1853" s="52" t="s">
        <v>35745</v>
      </c>
      <c r="AP1853" s="31" t="s">
        <v>4434</v>
      </c>
      <c r="AQ1853" s="31" t="s">
        <v>231</v>
      </c>
      <c r="AR1853" s="31" t="s">
        <v>34145</v>
      </c>
      <c r="AS1853" s="31" t="s">
        <v>34145</v>
      </c>
      <c r="AT1853" s="31" t="str">
        <f>_xlfn.IFNA(VLOOKUP(D1853,'[1]5. 1 Mei 2022'!$C$7:$F$60,4,FALSE),"")</f>
        <v/>
      </c>
      <c r="AU1853" s="31"/>
      <c r="AV1853" s="31" t="s">
        <v>20034</v>
      </c>
      <c r="AW1853" s="31" t="s">
        <v>231</v>
      </c>
      <c r="AX1853" s="29">
        <f t="shared" si="273"/>
        <v>43482</v>
      </c>
      <c r="AY1853" s="31" t="s">
        <v>26346</v>
      </c>
      <c r="AZ1853" s="31" t="s">
        <v>6484</v>
      </c>
      <c r="BA1853" s="30" t="s">
        <v>4434</v>
      </c>
      <c r="BB1853" s="31"/>
      <c r="BC1853" s="31"/>
      <c r="BD1853" s="31" t="s">
        <v>1759</v>
      </c>
      <c r="BE1853" s="31" t="s">
        <v>7969</v>
      </c>
      <c r="BF1853" s="31" t="s">
        <v>20034</v>
      </c>
      <c r="BG1853" s="31"/>
      <c r="BH1853" s="31"/>
      <c r="BI1853" s="31" t="s">
        <v>8136</v>
      </c>
      <c r="BJ1853" s="31" t="s">
        <v>3185</v>
      </c>
      <c r="BK1853" s="31" t="str">
        <f t="shared" si="271"/>
        <v>III/d</v>
      </c>
      <c r="BL1853" s="31" t="s">
        <v>8077</v>
      </c>
      <c r="BM1853" s="31"/>
      <c r="BN1853" s="31"/>
      <c r="BO1853" s="31"/>
      <c r="BP1853" s="31" t="s">
        <v>1498</v>
      </c>
      <c r="BQ1853" s="31" t="s">
        <v>3185</v>
      </c>
      <c r="BR1853" s="31" t="s">
        <v>5144</v>
      </c>
      <c r="BS1853" s="31">
        <v>303.84199999999998</v>
      </c>
      <c r="BT1853" s="31" t="s">
        <v>4228</v>
      </c>
      <c r="BU1853" s="31"/>
      <c r="BV1853" s="31" t="s">
        <v>4193</v>
      </c>
      <c r="BW1853" s="31">
        <f t="shared" ca="1" si="268"/>
        <v>37</v>
      </c>
      <c r="BX1853" s="78">
        <f t="shared" ca="1" si="269"/>
        <v>3</v>
      </c>
      <c r="BY1853" s="31"/>
      <c r="BZ1853" s="31" t="s">
        <v>30938</v>
      </c>
      <c r="CA1853" s="31" t="s">
        <v>2483</v>
      </c>
      <c r="CB1853" s="31" t="s">
        <v>2519</v>
      </c>
      <c r="CC1853" s="31">
        <v>4</v>
      </c>
      <c r="CD1853" s="31">
        <v>1</v>
      </c>
      <c r="CE1853" s="31" t="s">
        <v>20085</v>
      </c>
      <c r="CF1853" s="31"/>
      <c r="CG1853" s="31">
        <v>2005</v>
      </c>
      <c r="CH1853" s="31">
        <v>2005</v>
      </c>
      <c r="CI1853" s="31">
        <v>2008</v>
      </c>
      <c r="CJ1853" s="31" t="s">
        <v>7135</v>
      </c>
      <c r="CK1853" s="31"/>
      <c r="CL1853" s="31" t="s">
        <v>25980</v>
      </c>
      <c r="CM1853" s="31" t="s">
        <v>25981</v>
      </c>
      <c r="CN1853" s="31">
        <v>124</v>
      </c>
      <c r="CO1853" s="31" t="s">
        <v>36077</v>
      </c>
      <c r="CP1853" s="31" t="s">
        <v>25981</v>
      </c>
      <c r="CQ1853" s="31">
        <v>124</v>
      </c>
      <c r="CR1853" s="31">
        <v>3439</v>
      </c>
      <c r="CS1853" s="31" t="s">
        <v>22126</v>
      </c>
      <c r="CT1853" s="31"/>
      <c r="CU1853" s="31"/>
      <c r="CV1853" s="31"/>
      <c r="CW1853" s="31"/>
      <c r="CX1853" s="31"/>
      <c r="CY1853" s="31"/>
      <c r="CZ1853" s="31"/>
      <c r="DA1853" s="31"/>
      <c r="DB1853" s="31" t="s">
        <v>15747</v>
      </c>
      <c r="DC1853" s="31" t="s">
        <v>15757</v>
      </c>
      <c r="DD1853" s="31" t="s">
        <v>15746</v>
      </c>
      <c r="DE1853" s="31"/>
      <c r="DF1853" s="31"/>
      <c r="DG1853" s="31"/>
      <c r="DH1853" s="31"/>
      <c r="DI1853" s="31" t="s">
        <v>24822</v>
      </c>
      <c r="DJ1853" s="31" t="s">
        <v>24823</v>
      </c>
      <c r="DK1853" s="31" t="s">
        <v>25645</v>
      </c>
      <c r="DL1853" s="31" t="s">
        <v>13888</v>
      </c>
      <c r="DM1853" s="38" t="s">
        <v>9577</v>
      </c>
      <c r="DN1853" s="38"/>
      <c r="DO1853" s="35" t="s">
        <v>20767</v>
      </c>
      <c r="DP1853" s="31" t="s">
        <v>13618</v>
      </c>
      <c r="DQ1853" s="31" t="s">
        <v>13617</v>
      </c>
      <c r="DR1853" s="31" t="s">
        <v>20766</v>
      </c>
      <c r="DS1853" s="31" t="s">
        <v>27216</v>
      </c>
      <c r="DT1853" s="31" t="s">
        <v>38186</v>
      </c>
      <c r="DU1853" s="31">
        <v>3</v>
      </c>
      <c r="DV1853" s="31" t="s">
        <v>32167</v>
      </c>
      <c r="DW1853" s="31" t="s">
        <v>1759</v>
      </c>
      <c r="DX1853" s="31" t="s">
        <v>1759</v>
      </c>
      <c r="DY1853" s="31" t="s">
        <v>36935</v>
      </c>
      <c r="DZ1853" s="52" t="s">
        <v>23138</v>
      </c>
      <c r="EA1853" s="52" t="s">
        <v>36936</v>
      </c>
      <c r="EB1853" s="31">
        <v>0</v>
      </c>
      <c r="EC1853" s="31" t="s">
        <v>40168</v>
      </c>
      <c r="ED1853" s="31" t="s">
        <v>41101</v>
      </c>
      <c r="EE1853" s="31"/>
      <c r="EF1853" s="31"/>
      <c r="EG1853" s="31"/>
      <c r="EH1853" s="31"/>
      <c r="EI1853" s="31"/>
      <c r="EJ1853" s="31"/>
    </row>
    <row r="1854" spans="1:140" ht="23.25" customHeight="1">
      <c r="A1854" s="25">
        <v>1852</v>
      </c>
      <c r="B1854" s="30" t="s">
        <v>30137</v>
      </c>
      <c r="C1854" s="31">
        <v>140375364</v>
      </c>
      <c r="D1854" s="30" t="s">
        <v>333</v>
      </c>
      <c r="E1854" s="30"/>
      <c r="F1854" s="30" t="s">
        <v>36256</v>
      </c>
      <c r="G1854" s="31">
        <f t="shared" si="263"/>
        <v>58</v>
      </c>
      <c r="H1854" s="72">
        <f t="shared" si="264"/>
        <v>50100</v>
      </c>
      <c r="I1854" s="30"/>
      <c r="J1854" s="30" t="s">
        <v>34084</v>
      </c>
      <c r="K1854" s="30" t="s">
        <v>4318</v>
      </c>
      <c r="L1854" s="31" t="s">
        <v>4318</v>
      </c>
      <c r="M1854" s="31" t="s">
        <v>3186</v>
      </c>
      <c r="N1854" s="31" t="s">
        <v>5863</v>
      </c>
      <c r="O1854" s="31" t="s">
        <v>2485</v>
      </c>
      <c r="P1854" s="31" t="s">
        <v>21723</v>
      </c>
      <c r="Q1854" s="31" t="s">
        <v>41547</v>
      </c>
      <c r="R1854" s="31">
        <v>19</v>
      </c>
      <c r="S1854" s="31">
        <v>0</v>
      </c>
      <c r="T1854" s="31"/>
      <c r="U1854" s="31">
        <v>1530</v>
      </c>
      <c r="V1854" s="31" t="s">
        <v>2762</v>
      </c>
      <c r="W1854" s="31" t="s">
        <v>6910</v>
      </c>
      <c r="X1854" s="31" t="s">
        <v>736</v>
      </c>
      <c r="Y1854" s="31" t="e">
        <f t="shared" ca="1" si="265"/>
        <v>#VALUE!</v>
      </c>
      <c r="Z1854" s="31" t="e">
        <f t="shared" ca="1" si="266"/>
        <v>#VALUE!</v>
      </c>
      <c r="AA1854" s="31"/>
      <c r="AB1854" s="31" t="s">
        <v>11168</v>
      </c>
      <c r="AC1854" s="31" t="s">
        <v>34147</v>
      </c>
      <c r="AD1854" s="31" t="s">
        <v>34147</v>
      </c>
      <c r="AE1854" s="31"/>
      <c r="AF1854" s="31" t="s">
        <v>24699</v>
      </c>
      <c r="AG1854" s="31" t="s">
        <v>5852</v>
      </c>
      <c r="AH1854" s="31" t="s">
        <v>5852</v>
      </c>
      <c r="AI1854" s="31" t="s">
        <v>908</v>
      </c>
      <c r="AJ1854" s="31"/>
      <c r="AK1854" s="31"/>
      <c r="AL1854" s="31"/>
      <c r="AM1854" s="31"/>
      <c r="AN1854" s="31"/>
      <c r="AO1854" s="31"/>
      <c r="AP1854" s="31" t="s">
        <v>4602</v>
      </c>
      <c r="AQ1854" s="31"/>
      <c r="AR1854" s="31" t="s">
        <v>34147</v>
      </c>
      <c r="AS1854" s="31" t="s">
        <v>34147</v>
      </c>
      <c r="AT1854" s="31" t="str">
        <f>_xlfn.IFNA(VLOOKUP(D1854,'[1]5. 1 Mei 2022'!$C$7:$F$60,4,FALSE),"")</f>
        <v/>
      </c>
      <c r="AU1854" s="31"/>
      <c r="AV1854" s="31" t="s">
        <v>6581</v>
      </c>
      <c r="AW1854" s="31"/>
      <c r="AX1854" s="29">
        <f t="shared" si="273"/>
        <v>1903</v>
      </c>
      <c r="AY1854" s="31" t="s">
        <v>26346</v>
      </c>
      <c r="AZ1854" s="31" t="s">
        <v>528</v>
      </c>
      <c r="BA1854" s="30" t="s">
        <v>4435</v>
      </c>
      <c r="BB1854" s="31"/>
      <c r="BC1854" s="31"/>
      <c r="BD1854" s="31" t="s">
        <v>20056</v>
      </c>
      <c r="BE1854" s="31" t="s">
        <v>7973</v>
      </c>
      <c r="BF1854" s="31" t="s">
        <v>6581</v>
      </c>
      <c r="BG1854" s="31"/>
      <c r="BH1854" s="31"/>
      <c r="BI1854" s="31" t="s">
        <v>8124</v>
      </c>
      <c r="BJ1854" s="31" t="s">
        <v>20273</v>
      </c>
      <c r="BK1854" s="31" t="str">
        <f t="shared" si="271"/>
        <v>II/d</v>
      </c>
      <c r="BL1854" s="31" t="s">
        <v>8077</v>
      </c>
      <c r="BM1854" s="31"/>
      <c r="BN1854" s="31"/>
      <c r="BO1854" s="31"/>
      <c r="BP1854" s="31" t="s">
        <v>1498</v>
      </c>
      <c r="BQ1854" s="31" t="s">
        <v>20273</v>
      </c>
      <c r="BR1854" s="52" t="s">
        <v>30295</v>
      </c>
      <c r="BS1854" s="62" t="s">
        <v>41548</v>
      </c>
      <c r="BT1854" s="31" t="s">
        <v>1172</v>
      </c>
      <c r="BU1854" s="31" t="s">
        <v>3971</v>
      </c>
      <c r="BV1854" s="31" t="s">
        <v>4100</v>
      </c>
      <c r="BW1854" s="31">
        <f t="shared" ca="1" si="268"/>
        <v>20</v>
      </c>
      <c r="BX1854" s="78">
        <f t="shared" ca="1" si="269"/>
        <v>3</v>
      </c>
      <c r="BY1854" s="31"/>
      <c r="BZ1854" s="31"/>
      <c r="CA1854" s="31" t="s">
        <v>2483</v>
      </c>
      <c r="CB1854" s="31" t="s">
        <v>2519</v>
      </c>
      <c r="CC1854" s="31">
        <v>1</v>
      </c>
      <c r="CD1854" s="31">
        <v>1</v>
      </c>
      <c r="CE1854" s="31" t="s">
        <v>20085</v>
      </c>
      <c r="CF1854" s="31"/>
      <c r="CG1854" s="31"/>
      <c r="CH1854" s="31"/>
      <c r="CI1854" s="31"/>
      <c r="CJ1854" s="31"/>
      <c r="CK1854" s="31"/>
      <c r="CL1854" s="31" t="s">
        <v>25010</v>
      </c>
      <c r="CM1854" s="31" t="s">
        <v>25011</v>
      </c>
      <c r="CN1854" s="31">
        <v>123</v>
      </c>
      <c r="CO1854" s="31" t="s">
        <v>28725</v>
      </c>
      <c r="CP1854" s="31" t="s">
        <v>25011</v>
      </c>
      <c r="CQ1854" s="31">
        <v>123</v>
      </c>
      <c r="CR1854" s="31">
        <v>3823</v>
      </c>
      <c r="CS1854" s="31"/>
      <c r="CT1854" s="31"/>
      <c r="CU1854" s="31"/>
      <c r="CV1854" s="31" t="s">
        <v>18857</v>
      </c>
      <c r="CW1854" s="31" t="s">
        <v>18660</v>
      </c>
      <c r="CX1854" s="31" t="s">
        <v>7788</v>
      </c>
      <c r="CY1854" s="31"/>
      <c r="CZ1854" s="31"/>
      <c r="DA1854" s="31"/>
      <c r="DB1854" s="31" t="s">
        <v>25301</v>
      </c>
      <c r="DC1854" s="31" t="s">
        <v>25302</v>
      </c>
      <c r="DD1854" s="31" t="s">
        <v>22904</v>
      </c>
      <c r="DE1854" s="31">
        <v>2023</v>
      </c>
      <c r="DF1854" s="31"/>
      <c r="DG1854" s="31"/>
      <c r="DH1854" s="31"/>
      <c r="DI1854" s="31" t="s">
        <v>25116</v>
      </c>
      <c r="DJ1854" s="31" t="s">
        <v>25117</v>
      </c>
      <c r="DK1854" s="31"/>
      <c r="DL1854" s="31"/>
      <c r="DM1854" s="38" t="s">
        <v>9729</v>
      </c>
      <c r="DN1854" s="38"/>
      <c r="DO1854" s="35" t="s">
        <v>20843</v>
      </c>
      <c r="DP1854" s="31" t="s">
        <v>12990</v>
      </c>
      <c r="DQ1854" s="31" t="s">
        <v>12989</v>
      </c>
      <c r="DR1854" s="31"/>
      <c r="DS1854" s="31" t="s">
        <v>27359</v>
      </c>
      <c r="DT1854" s="31"/>
      <c r="DU1854" s="31">
        <v>3</v>
      </c>
      <c r="DV1854" s="31" t="s">
        <v>32167</v>
      </c>
      <c r="DW1854" s="31"/>
      <c r="DX1854" s="31"/>
      <c r="DY1854" s="31">
        <v>2018</v>
      </c>
      <c r="DZ1854" s="31">
        <v>2018</v>
      </c>
      <c r="EA1854" s="31"/>
      <c r="EB1854" s="31">
        <v>0</v>
      </c>
      <c r="EC1854" s="31" t="s">
        <v>40142</v>
      </c>
      <c r="ED1854" s="31" t="s">
        <v>41101</v>
      </c>
      <c r="EE1854" s="31"/>
      <c r="EF1854" s="31"/>
      <c r="EG1854" s="31"/>
      <c r="EH1854" s="31"/>
      <c r="EI1854" s="31"/>
      <c r="EJ1854" s="31"/>
    </row>
    <row r="1855" spans="1:140" ht="23.25" customHeight="1">
      <c r="A1855" s="25">
        <v>1853</v>
      </c>
      <c r="B1855" s="30" t="s">
        <v>2954</v>
      </c>
      <c r="C1855" s="31" t="s">
        <v>3091</v>
      </c>
      <c r="D1855" s="30" t="s">
        <v>17367</v>
      </c>
      <c r="E1855" s="30"/>
      <c r="F1855" s="30" t="s">
        <v>36262</v>
      </c>
      <c r="G1855" s="31">
        <f t="shared" si="263"/>
        <v>58</v>
      </c>
      <c r="H1855" s="72">
        <f t="shared" si="264"/>
        <v>52779</v>
      </c>
      <c r="I1855" s="30" t="s">
        <v>35381</v>
      </c>
      <c r="J1855" s="30" t="s">
        <v>34085</v>
      </c>
      <c r="K1855" s="30" t="s">
        <v>34083</v>
      </c>
      <c r="L1855" s="31" t="s">
        <v>16726</v>
      </c>
      <c r="M1855" s="31" t="s">
        <v>3186</v>
      </c>
      <c r="N1855" s="31" t="s">
        <v>7551</v>
      </c>
      <c r="O1855" s="31" t="s">
        <v>6326</v>
      </c>
      <c r="P1855" s="31" t="s">
        <v>11676</v>
      </c>
      <c r="Q1855" s="31"/>
      <c r="R1855" s="31"/>
      <c r="S1855" s="31"/>
      <c r="T1855" s="31"/>
      <c r="U1855" s="31" t="s">
        <v>2676</v>
      </c>
      <c r="V1855" s="31"/>
      <c r="W1855" s="31" t="s">
        <v>2905</v>
      </c>
      <c r="X1855" s="31" t="s">
        <v>7196</v>
      </c>
      <c r="Y1855" s="31">
        <f t="shared" ca="1" si="265"/>
        <v>37</v>
      </c>
      <c r="Z1855" s="31" t="str">
        <f t="shared" ca="1" si="266"/>
        <v>36-45</v>
      </c>
      <c r="AA1855" s="31"/>
      <c r="AB1855" s="31" t="s">
        <v>6770</v>
      </c>
      <c r="AC1855" s="31" t="s">
        <v>34153</v>
      </c>
      <c r="AD1855" s="31" t="s">
        <v>34194</v>
      </c>
      <c r="AE1855" s="31"/>
      <c r="AF1855" s="31" t="s">
        <v>24700</v>
      </c>
      <c r="AG1855" s="31" t="s">
        <v>7895</v>
      </c>
      <c r="AH1855" s="31" t="s">
        <v>7895</v>
      </c>
      <c r="AI1855" s="31" t="s">
        <v>40277</v>
      </c>
      <c r="AJ1855" s="31">
        <v>24647</v>
      </c>
      <c r="AK1855" s="31" t="s">
        <v>6921</v>
      </c>
      <c r="AL1855" s="31">
        <v>38533</v>
      </c>
      <c r="AM1855" s="31" t="s">
        <v>6922</v>
      </c>
      <c r="AN1855" s="31"/>
      <c r="AO1855" s="31"/>
      <c r="AP1855" s="31" t="s">
        <v>33003</v>
      </c>
      <c r="AQ1855" s="31" t="s">
        <v>2272</v>
      </c>
      <c r="AR1855" s="31" t="s">
        <v>34148</v>
      </c>
      <c r="AS1855" s="31" t="s">
        <v>34148</v>
      </c>
      <c r="AT1855" s="31" t="str">
        <f>_xlfn.IFNA(VLOOKUP(D1855,'[1]5. 1 Mei 2022'!$C$7:$F$60,4,FALSE),"")</f>
        <v/>
      </c>
      <c r="AU1855" s="31"/>
      <c r="AV1855" s="31" t="s">
        <v>4645</v>
      </c>
      <c r="AW1855" s="31"/>
      <c r="AX1855" s="29">
        <f t="shared" si="273"/>
        <v>1903</v>
      </c>
      <c r="AY1855" s="31" t="s">
        <v>26346</v>
      </c>
      <c r="AZ1855" s="31" t="s">
        <v>33005</v>
      </c>
      <c r="BA1855" s="30" t="s">
        <v>33003</v>
      </c>
      <c r="BB1855" s="31" t="s">
        <v>22916</v>
      </c>
      <c r="BC1855" s="31"/>
      <c r="BD1855" s="31" t="s">
        <v>30229</v>
      </c>
      <c r="BE1855" s="31" t="s">
        <v>7968</v>
      </c>
      <c r="BF1855" s="31" t="s">
        <v>4645</v>
      </c>
      <c r="BG1855" s="31"/>
      <c r="BH1855" s="31"/>
      <c r="BI1855" s="31"/>
      <c r="BJ1855" s="31">
        <v>0</v>
      </c>
      <c r="BK1855" s="31" t="str">
        <f t="shared" si="271"/>
        <v>II/a</v>
      </c>
      <c r="BL1855" s="31"/>
      <c r="BM1855" s="31"/>
      <c r="BN1855" s="31"/>
      <c r="BO1855" s="31" t="s">
        <v>7636</v>
      </c>
      <c r="BP1855" s="31" t="s">
        <v>1498</v>
      </c>
      <c r="BQ1855" s="31"/>
      <c r="BR1855" s="31"/>
      <c r="BS1855" s="31"/>
      <c r="BT1855" s="31"/>
      <c r="BU1855" s="31"/>
      <c r="BV1855" s="31" t="s">
        <v>7211</v>
      </c>
      <c r="BW1855" s="31">
        <f t="shared" ca="1" si="268"/>
        <v>16</v>
      </c>
      <c r="BX1855" s="78">
        <f t="shared" ca="1" si="269"/>
        <v>3</v>
      </c>
      <c r="BY1855" s="31" t="s">
        <v>11676</v>
      </c>
      <c r="BZ1855" s="31"/>
      <c r="CA1855" s="31" t="s">
        <v>2483</v>
      </c>
      <c r="CB1855" s="31" t="s">
        <v>2519</v>
      </c>
      <c r="CC1855" s="31">
        <v>1</v>
      </c>
      <c r="CD1855" s="31">
        <v>1</v>
      </c>
      <c r="CE1855" s="31" t="s">
        <v>20085</v>
      </c>
      <c r="CF1855" s="31"/>
      <c r="CG1855" s="31"/>
      <c r="CH1855" s="31"/>
      <c r="CI1855" s="31"/>
      <c r="CJ1855" s="31"/>
      <c r="CK1855" s="31"/>
      <c r="CL1855" s="31"/>
      <c r="CM1855" s="31"/>
      <c r="CN1855" s="31"/>
      <c r="CO1855" s="31"/>
      <c r="CP1855" s="31"/>
      <c r="CQ1855" s="31"/>
      <c r="CR1855" s="31">
        <v>4100</v>
      </c>
      <c r="CS1855" s="31"/>
      <c r="CT1855" s="31"/>
      <c r="CU1855" s="31"/>
      <c r="CV1855" s="31"/>
      <c r="CW1855" s="31"/>
      <c r="CX1855" s="31"/>
      <c r="CY1855" s="31"/>
      <c r="CZ1855" s="31"/>
      <c r="DA1855" s="31"/>
      <c r="DB1855" s="31"/>
      <c r="DC1855" s="31"/>
      <c r="DD1855" s="31"/>
      <c r="DE1855" s="31"/>
      <c r="DF1855" s="31"/>
      <c r="DG1855" s="31"/>
      <c r="DH1855" s="31"/>
      <c r="DI1855" s="31"/>
      <c r="DJ1855" s="31"/>
      <c r="DK1855" s="31"/>
      <c r="DL1855" s="31"/>
      <c r="DM1855" s="38" t="s">
        <v>11924</v>
      </c>
      <c r="DN1855" s="38"/>
      <c r="DO1855" s="35" t="s">
        <v>10785</v>
      </c>
      <c r="DP1855" s="31" t="s">
        <v>31987</v>
      </c>
      <c r="DQ1855" s="31" t="s">
        <v>4541</v>
      </c>
      <c r="DR1855" s="31"/>
      <c r="DS1855" s="31" t="s">
        <v>27562</v>
      </c>
      <c r="DT1855" s="31" t="s">
        <v>38187</v>
      </c>
      <c r="DU1855" s="31">
        <v>2</v>
      </c>
      <c r="DV1855" s="31" t="s">
        <v>32165</v>
      </c>
      <c r="DW1855" s="31"/>
      <c r="DX1855" s="31"/>
      <c r="DY1855" s="31"/>
      <c r="DZ1855" s="31"/>
      <c r="EA1855" s="31"/>
      <c r="EB1855" s="31">
        <v>791737</v>
      </c>
      <c r="EC1855" s="31" t="s">
        <v>39747</v>
      </c>
      <c r="ED1855" s="31" t="s">
        <v>41101</v>
      </c>
      <c r="EE1855" s="31"/>
      <c r="EF1855" s="31"/>
      <c r="EG1855" s="31"/>
      <c r="EH1855" s="31"/>
      <c r="EI1855" s="31"/>
      <c r="EJ1855" s="31"/>
    </row>
    <row r="1856" spans="1:140" ht="23.25" customHeight="1">
      <c r="A1856" s="25">
        <v>1854</v>
      </c>
      <c r="B1856" s="30" t="s">
        <v>21220</v>
      </c>
      <c r="C1856" s="31" t="s">
        <v>16783</v>
      </c>
      <c r="D1856" s="30" t="s">
        <v>2391</v>
      </c>
      <c r="E1856" s="30"/>
      <c r="F1856" s="30" t="s">
        <v>36255</v>
      </c>
      <c r="G1856" s="31">
        <f t="shared" si="263"/>
        <v>58</v>
      </c>
      <c r="H1856" s="72">
        <f t="shared" si="264"/>
        <v>52688</v>
      </c>
      <c r="I1856" s="30"/>
      <c r="J1856" s="30" t="s">
        <v>34084</v>
      </c>
      <c r="K1856" s="30" t="s">
        <v>4318</v>
      </c>
      <c r="L1856" s="31" t="s">
        <v>4318</v>
      </c>
      <c r="M1856" s="31" t="s">
        <v>3186</v>
      </c>
      <c r="N1856" s="31" t="s">
        <v>3557</v>
      </c>
      <c r="O1856" s="31" t="s">
        <v>1501</v>
      </c>
      <c r="P1856" s="31" t="s">
        <v>23973</v>
      </c>
      <c r="Q1856" s="31"/>
      <c r="R1856" s="31">
        <v>8</v>
      </c>
      <c r="S1856" s="31">
        <v>0</v>
      </c>
      <c r="T1856" s="31"/>
      <c r="U1856" s="31">
        <v>1738</v>
      </c>
      <c r="V1856" s="31" t="s">
        <v>1449</v>
      </c>
      <c r="W1856" s="31" t="s">
        <v>3392</v>
      </c>
      <c r="X1856" s="31" t="s">
        <v>2800</v>
      </c>
      <c r="Y1856" s="31">
        <f t="shared" ca="1" si="265"/>
        <v>37</v>
      </c>
      <c r="Z1856" s="31" t="str">
        <f t="shared" ca="1" si="266"/>
        <v>36-45</v>
      </c>
      <c r="AA1856" s="31"/>
      <c r="AB1856" s="31" t="s">
        <v>11236</v>
      </c>
      <c r="AC1856" s="31" t="s">
        <v>34153</v>
      </c>
      <c r="AD1856" s="31" t="s">
        <v>34194</v>
      </c>
      <c r="AE1856" s="31"/>
      <c r="AF1856" s="31" t="s">
        <v>24700</v>
      </c>
      <c r="AG1856" s="31" t="s">
        <v>5851</v>
      </c>
      <c r="AH1856" s="31" t="s">
        <v>7895</v>
      </c>
      <c r="AI1856" s="31" t="s">
        <v>908</v>
      </c>
      <c r="AJ1856" s="31">
        <v>1043088</v>
      </c>
      <c r="AK1856" s="31" t="s">
        <v>2682</v>
      </c>
      <c r="AL1856" s="31" t="s">
        <v>2683</v>
      </c>
      <c r="AM1856" s="31" t="s">
        <v>2770</v>
      </c>
      <c r="AN1856" s="31"/>
      <c r="AO1856" s="31"/>
      <c r="AP1856" s="31" t="s">
        <v>33761</v>
      </c>
      <c r="AQ1856" s="31"/>
      <c r="AR1856" s="31" t="s">
        <v>34148</v>
      </c>
      <c r="AS1856" s="31" t="s">
        <v>34148</v>
      </c>
      <c r="AT1856" s="31" t="str">
        <f>_xlfn.IFNA(VLOOKUP(D1856,'[1]5. 1 Mei 2022'!$C$7:$F$60,4,FALSE),"")</f>
        <v/>
      </c>
      <c r="AU1856" s="31"/>
      <c r="AV1856" s="31" t="s">
        <v>33522</v>
      </c>
      <c r="AW1856" s="31" t="s">
        <v>20332</v>
      </c>
      <c r="AX1856" s="29">
        <f t="shared" si="273"/>
        <v>46524</v>
      </c>
      <c r="AY1856" s="31" t="s">
        <v>26342</v>
      </c>
      <c r="AZ1856" s="31" t="s">
        <v>536</v>
      </c>
      <c r="BA1856" s="30" t="s">
        <v>33761</v>
      </c>
      <c r="BB1856" s="31"/>
      <c r="BC1856" s="31"/>
      <c r="BD1856" s="31" t="s">
        <v>12244</v>
      </c>
      <c r="BE1856" s="31" t="s">
        <v>7968</v>
      </c>
      <c r="BF1856" s="31" t="s">
        <v>33522</v>
      </c>
      <c r="BG1856" s="31"/>
      <c r="BH1856" s="31"/>
      <c r="BI1856" s="31"/>
      <c r="BJ1856" s="31" t="s">
        <v>26007</v>
      </c>
      <c r="BK1856" s="31" t="str">
        <f t="shared" si="271"/>
        <v>III/a</v>
      </c>
      <c r="BL1856" s="31" t="s">
        <v>8077</v>
      </c>
      <c r="BM1856" s="31"/>
      <c r="BN1856" s="31"/>
      <c r="BO1856" s="31"/>
      <c r="BP1856" s="31"/>
      <c r="BQ1856" s="31" t="s">
        <v>26007</v>
      </c>
      <c r="BR1856" s="31" t="s">
        <v>29563</v>
      </c>
      <c r="BS1856" s="31">
        <v>100</v>
      </c>
      <c r="BT1856" s="31" t="s">
        <v>3296</v>
      </c>
      <c r="BU1856" s="31" t="s">
        <v>2918</v>
      </c>
      <c r="BV1856" s="31" t="s">
        <v>1779</v>
      </c>
      <c r="BW1856" s="31">
        <f t="shared" ca="1" si="268"/>
        <v>12</v>
      </c>
      <c r="BX1856" s="78">
        <f t="shared" ca="1" si="269"/>
        <v>3</v>
      </c>
      <c r="BY1856" s="31"/>
      <c r="BZ1856" s="31" t="s">
        <v>293</v>
      </c>
      <c r="CA1856" s="31" t="s">
        <v>2483</v>
      </c>
      <c r="CB1856" s="31" t="s">
        <v>2519</v>
      </c>
      <c r="CC1856" s="31">
        <v>2</v>
      </c>
      <c r="CD1856" s="31">
        <v>1</v>
      </c>
      <c r="CE1856" s="31" t="s">
        <v>20085</v>
      </c>
      <c r="CF1856" s="31"/>
      <c r="CG1856" s="31"/>
      <c r="CH1856" s="31"/>
      <c r="CI1856" s="31"/>
      <c r="CJ1856" s="31"/>
      <c r="CK1856" s="31"/>
      <c r="CL1856" s="31"/>
      <c r="CM1856" s="31"/>
      <c r="CN1856" s="31"/>
      <c r="CO1856" s="31"/>
      <c r="CP1856" s="31"/>
      <c r="CQ1856" s="31"/>
      <c r="CR1856" s="31">
        <v>1541</v>
      </c>
      <c r="CS1856" s="31" t="s">
        <v>19007</v>
      </c>
      <c r="CT1856" s="31" t="s">
        <v>19008</v>
      </c>
      <c r="CU1856" s="31" t="s">
        <v>19002</v>
      </c>
      <c r="CV1856" s="31" t="s">
        <v>19172</v>
      </c>
      <c r="CW1856" s="31" t="s">
        <v>19173</v>
      </c>
      <c r="CX1856" s="31" t="s">
        <v>4970</v>
      </c>
      <c r="CY1856" s="31"/>
      <c r="CZ1856" s="31"/>
      <c r="DA1856" s="31"/>
      <c r="DB1856" s="31"/>
      <c r="DC1856" s="31"/>
      <c r="DD1856" s="31"/>
      <c r="DE1856" s="31"/>
      <c r="DF1856" s="31"/>
      <c r="DG1856" s="31"/>
      <c r="DH1856" s="31"/>
      <c r="DI1856" s="31"/>
      <c r="DJ1856" s="31"/>
      <c r="DK1856" s="31"/>
      <c r="DL1856" s="31"/>
      <c r="DM1856" s="38" t="s">
        <v>8923</v>
      </c>
      <c r="DN1856" s="38"/>
      <c r="DO1856" s="35" t="s">
        <v>21019</v>
      </c>
      <c r="DP1856" s="31" t="s">
        <v>12517</v>
      </c>
      <c r="DQ1856" s="31" t="s">
        <v>6656</v>
      </c>
      <c r="DR1856" s="31" t="s">
        <v>20658</v>
      </c>
      <c r="DS1856" s="31" t="s">
        <v>26621</v>
      </c>
      <c r="DT1856" s="31"/>
      <c r="DU1856" s="31">
        <v>2</v>
      </c>
      <c r="DV1856" s="31" t="s">
        <v>32167</v>
      </c>
      <c r="DW1856" s="31"/>
      <c r="DX1856" s="31"/>
      <c r="DY1856" s="31"/>
      <c r="DZ1856" s="31"/>
      <c r="EA1856" s="31"/>
      <c r="EB1856" s="31">
        <v>0</v>
      </c>
      <c r="EC1856" s="31" t="s">
        <v>40170</v>
      </c>
      <c r="ED1856" s="31" t="s">
        <v>41101</v>
      </c>
      <c r="EE1856" s="31"/>
      <c r="EF1856" s="31"/>
      <c r="EG1856" s="31"/>
      <c r="EH1856" s="31"/>
      <c r="EI1856" s="31"/>
      <c r="EJ1856" s="31"/>
    </row>
    <row r="1857" spans="1:140" ht="23.25" customHeight="1">
      <c r="A1857" s="25">
        <v>1855</v>
      </c>
      <c r="B1857" s="30" t="s">
        <v>2955</v>
      </c>
      <c r="C1857" s="31">
        <v>140377913</v>
      </c>
      <c r="D1857" s="30" t="s">
        <v>513</v>
      </c>
      <c r="E1857" s="30"/>
      <c r="F1857" s="30" t="s">
        <v>36262</v>
      </c>
      <c r="G1857" s="31">
        <f t="shared" ref="G1857:G1920" si="274">IF(F1857="Ahli Madya",60,IF(F1857="Ahli Utama",65,58))</f>
        <v>58</v>
      </c>
      <c r="H1857" s="72">
        <f t="shared" ref="H1857:H1920" si="275">DATE(YEAR(X1857)+G1857,MONTH(X1857)+1,1)</f>
        <v>49188</v>
      </c>
      <c r="I1857" s="30"/>
      <c r="J1857" s="30" t="s">
        <v>34084</v>
      </c>
      <c r="K1857" s="30" t="s">
        <v>4318</v>
      </c>
      <c r="L1857" s="31" t="s">
        <v>4318</v>
      </c>
      <c r="M1857" s="31" t="s">
        <v>3186</v>
      </c>
      <c r="N1857" s="31" t="s">
        <v>5863</v>
      </c>
      <c r="O1857" s="31" t="s">
        <v>2485</v>
      </c>
      <c r="P1857" s="31" t="s">
        <v>23983</v>
      </c>
      <c r="Q1857" s="31"/>
      <c r="R1857" s="31">
        <v>23</v>
      </c>
      <c r="S1857" s="31">
        <v>3</v>
      </c>
      <c r="T1857" s="31"/>
      <c r="U1857" s="31">
        <v>1560</v>
      </c>
      <c r="V1857" s="31" t="s">
        <v>5608</v>
      </c>
      <c r="W1857" s="31" t="s">
        <v>3157</v>
      </c>
      <c r="X1857" s="31" t="s">
        <v>2294</v>
      </c>
      <c r="Y1857" s="31">
        <f t="shared" ref="Y1857:Y1920" ca="1" si="276">YEAR(NOW())-YEAR(X1857)</f>
        <v>47</v>
      </c>
      <c r="Z1857" s="31" t="str">
        <f t="shared" ref="Z1857:Z1920" ca="1" si="277">IF(AND(Y1857&gt;=21,Y1857&lt;=35),"21-35",IF(AND(Y1857&gt;35,Y1857&lt;=45),"36-45",IF(AND(Y1857&gt;45,Y1857&lt;=58),"46-58",IF(Y1857&gt;58,"Lebih dari 58",0))))</f>
        <v>46-58</v>
      </c>
      <c r="AA1857" s="31"/>
      <c r="AB1857" s="31" t="s">
        <v>6081</v>
      </c>
      <c r="AC1857" s="31" t="s">
        <v>34153</v>
      </c>
      <c r="AD1857" s="31" t="s">
        <v>34194</v>
      </c>
      <c r="AE1857" s="31"/>
      <c r="AF1857" s="31" t="s">
        <v>24700</v>
      </c>
      <c r="AG1857" s="31" t="s">
        <v>7895</v>
      </c>
      <c r="AH1857" s="31" t="s">
        <v>7895</v>
      </c>
      <c r="AI1857" s="31" t="s">
        <v>40277</v>
      </c>
      <c r="AJ1857" s="31">
        <v>2324</v>
      </c>
      <c r="AK1857" s="31" t="s">
        <v>6500</v>
      </c>
      <c r="AL1857" s="31">
        <v>34842</v>
      </c>
      <c r="AM1857" s="31" t="s">
        <v>6501</v>
      </c>
      <c r="AN1857" s="31"/>
      <c r="AO1857" s="31"/>
      <c r="AP1857" s="31" t="s">
        <v>33063</v>
      </c>
      <c r="AQ1857" s="31"/>
      <c r="AR1857" s="31" t="s">
        <v>34148</v>
      </c>
      <c r="AS1857" s="31" t="s">
        <v>34148</v>
      </c>
      <c r="AT1857" s="31" t="str">
        <f>_xlfn.IFNA(VLOOKUP(D1857,'[1]5. 1 Mei 2022'!$C$7:$F$60,4,FALSE),"")</f>
        <v/>
      </c>
      <c r="AU1857" s="31"/>
      <c r="AV1857" s="31" t="s">
        <v>6186</v>
      </c>
      <c r="AW1857" s="31"/>
      <c r="AX1857" s="29">
        <f t="shared" si="273"/>
        <v>1903</v>
      </c>
      <c r="AY1857" s="31" t="s">
        <v>26344</v>
      </c>
      <c r="AZ1857" s="31" t="s">
        <v>33065</v>
      </c>
      <c r="BA1857" s="30" t="s">
        <v>33063</v>
      </c>
      <c r="BB1857" s="31"/>
      <c r="BC1857" s="31"/>
      <c r="BD1857" s="31" t="s">
        <v>30244</v>
      </c>
      <c r="BE1857" s="31" t="s">
        <v>7968</v>
      </c>
      <c r="BF1857" s="31" t="s">
        <v>30256</v>
      </c>
      <c r="BG1857" s="31"/>
      <c r="BH1857" s="31"/>
      <c r="BI1857" s="31"/>
      <c r="BJ1857" s="31" t="s">
        <v>6988</v>
      </c>
      <c r="BK1857" s="31" t="str">
        <f t="shared" si="271"/>
        <v>II/d</v>
      </c>
      <c r="BL1857" s="31" t="s">
        <v>8078</v>
      </c>
      <c r="BM1857" s="31"/>
      <c r="BN1857" s="31"/>
      <c r="BO1857" s="31"/>
      <c r="BP1857" s="31" t="s">
        <v>1498</v>
      </c>
      <c r="BQ1857" s="31"/>
      <c r="BR1857" s="31"/>
      <c r="BS1857" s="31"/>
      <c r="BT1857" s="31" t="s">
        <v>1693</v>
      </c>
      <c r="BU1857" s="31" t="s">
        <v>3164</v>
      </c>
      <c r="BV1857" s="31" t="s">
        <v>834</v>
      </c>
      <c r="BW1857" s="31" t="e">
        <f t="shared" ref="BW1857:BW1920" ca="1" si="278">YEAR(NOW())-YEAR(BV1857)</f>
        <v>#VALUE!</v>
      </c>
      <c r="BX1857" s="78" t="e">
        <f t="shared" ref="BX1857:BX1920" ca="1" si="279">DATEDIF(BV1857,NOW(),"YM")</f>
        <v>#VALUE!</v>
      </c>
      <c r="BY1857" s="31"/>
      <c r="BZ1857" s="31" t="s">
        <v>5190</v>
      </c>
      <c r="CA1857" s="31" t="s">
        <v>2483</v>
      </c>
      <c r="CB1857" s="31" t="s">
        <v>2519</v>
      </c>
      <c r="CC1857" s="31">
        <v>3</v>
      </c>
      <c r="CD1857" s="31">
        <v>1</v>
      </c>
      <c r="CE1857" s="31" t="s">
        <v>20085</v>
      </c>
      <c r="CF1857" s="31"/>
      <c r="CG1857" s="31"/>
      <c r="CH1857" s="31"/>
      <c r="CI1857" s="31"/>
      <c r="CJ1857" s="31"/>
      <c r="CK1857" s="31"/>
      <c r="CL1857" s="31"/>
      <c r="CM1857" s="31"/>
      <c r="CN1857" s="31"/>
      <c r="CO1857" s="31"/>
      <c r="CP1857" s="31"/>
      <c r="CQ1857" s="31"/>
      <c r="CR1857" s="31">
        <v>5043</v>
      </c>
      <c r="CS1857" s="31"/>
      <c r="CT1857" s="31"/>
      <c r="CU1857" s="31"/>
      <c r="CV1857" s="31"/>
      <c r="CW1857" s="31"/>
      <c r="CX1857" s="31"/>
      <c r="CY1857" s="31"/>
      <c r="CZ1857" s="31"/>
      <c r="DA1857" s="31"/>
      <c r="DB1857" s="31"/>
      <c r="DC1857" s="31"/>
      <c r="DD1857" s="31"/>
      <c r="DE1857" s="31"/>
      <c r="DF1857" s="31"/>
      <c r="DG1857" s="31"/>
      <c r="DH1857" s="31"/>
      <c r="DI1857" s="31"/>
      <c r="DJ1857" s="31"/>
      <c r="DK1857" s="31"/>
      <c r="DL1857" s="31"/>
      <c r="DM1857" s="38" t="s">
        <v>8943</v>
      </c>
      <c r="DN1857" s="38"/>
      <c r="DO1857" s="35">
        <v>0</v>
      </c>
      <c r="DP1857" s="31" t="s">
        <v>14119</v>
      </c>
      <c r="DQ1857" s="31" t="s">
        <v>14120</v>
      </c>
      <c r="DR1857" s="31"/>
      <c r="DS1857" s="31" t="s">
        <v>38704</v>
      </c>
      <c r="DT1857" s="31" t="s">
        <v>38188</v>
      </c>
      <c r="DU1857" s="31">
        <v>3</v>
      </c>
      <c r="DV1857" s="31" t="s">
        <v>32167</v>
      </c>
      <c r="DW1857" s="31"/>
      <c r="DX1857" s="31"/>
      <c r="DY1857" s="31"/>
      <c r="DZ1857" s="31"/>
      <c r="EA1857" s="31"/>
      <c r="EB1857" s="31">
        <v>0</v>
      </c>
      <c r="EC1857" s="31" t="s">
        <v>39747</v>
      </c>
      <c r="ED1857" s="31" t="s">
        <v>41101</v>
      </c>
      <c r="EE1857" s="31"/>
      <c r="EF1857" s="31"/>
      <c r="EG1857" s="31"/>
      <c r="EH1857" s="31"/>
      <c r="EI1857" s="31"/>
      <c r="EJ1857" s="31"/>
    </row>
    <row r="1858" spans="1:140" ht="23.25" customHeight="1">
      <c r="A1858" s="25">
        <v>1856</v>
      </c>
      <c r="B1858" s="30" t="s">
        <v>24397</v>
      </c>
      <c r="C1858" s="31" t="s">
        <v>5531</v>
      </c>
      <c r="D1858" s="30" t="s">
        <v>2548</v>
      </c>
      <c r="E1858" s="30"/>
      <c r="F1858" s="30" t="s">
        <v>36255</v>
      </c>
      <c r="G1858" s="31">
        <f t="shared" si="274"/>
        <v>58</v>
      </c>
      <c r="H1858" s="72">
        <f t="shared" si="275"/>
        <v>52413</v>
      </c>
      <c r="I1858" s="30"/>
      <c r="J1858" s="30" t="s">
        <v>34084</v>
      </c>
      <c r="K1858" s="30" t="s">
        <v>4318</v>
      </c>
      <c r="L1858" s="31" t="s">
        <v>4318</v>
      </c>
      <c r="M1858" s="31" t="s">
        <v>3186</v>
      </c>
      <c r="N1858" s="31" t="s">
        <v>3311</v>
      </c>
      <c r="O1858" s="31" t="s">
        <v>2534</v>
      </c>
      <c r="P1858" s="52" t="s">
        <v>24630</v>
      </c>
      <c r="Q1858" s="31" t="s">
        <v>39243</v>
      </c>
      <c r="R1858" s="31">
        <v>7</v>
      </c>
      <c r="S1858" s="31">
        <v>10</v>
      </c>
      <c r="T1858" s="31"/>
      <c r="U1858" s="31">
        <v>409</v>
      </c>
      <c r="V1858" s="31" t="s">
        <v>5813</v>
      </c>
      <c r="W1858" s="31" t="s">
        <v>867</v>
      </c>
      <c r="X1858" s="31" t="s">
        <v>4376</v>
      </c>
      <c r="Y1858" s="31" t="e">
        <f t="shared" ca="1" si="276"/>
        <v>#VALUE!</v>
      </c>
      <c r="Z1858" s="31" t="e">
        <f t="shared" ca="1" si="277"/>
        <v>#VALUE!</v>
      </c>
      <c r="AA1858" s="31"/>
      <c r="AB1858" s="31" t="s">
        <v>11144</v>
      </c>
      <c r="AC1858" s="31" t="s">
        <v>34145</v>
      </c>
      <c r="AD1858" s="31" t="s">
        <v>34145</v>
      </c>
      <c r="AE1858" s="31"/>
      <c r="AF1858" s="31" t="s">
        <v>24701</v>
      </c>
      <c r="AG1858" s="31" t="s">
        <v>4322</v>
      </c>
      <c r="AH1858" s="31" t="s">
        <v>4322</v>
      </c>
      <c r="AI1858" s="31" t="s">
        <v>908</v>
      </c>
      <c r="AJ1858" s="31" t="s">
        <v>16076</v>
      </c>
      <c r="AK1858" s="31">
        <v>298232</v>
      </c>
      <c r="AL1858" s="31" t="s">
        <v>7787</v>
      </c>
      <c r="AM1858" s="31" t="s">
        <v>2772</v>
      </c>
      <c r="AN1858" s="31"/>
      <c r="AO1858" s="31"/>
      <c r="AP1858" s="31" t="s">
        <v>18118</v>
      </c>
      <c r="AQ1858" s="52" t="s">
        <v>35514</v>
      </c>
      <c r="AR1858" s="31" t="s">
        <v>34145</v>
      </c>
      <c r="AS1858" s="31" t="s">
        <v>34145</v>
      </c>
      <c r="AT1858" s="31" t="s">
        <v>39905</v>
      </c>
      <c r="AU1858" s="31"/>
      <c r="AV1858" s="31" t="s">
        <v>20032</v>
      </c>
      <c r="AW1858" s="31" t="s">
        <v>18392</v>
      </c>
      <c r="AX1858" s="29">
        <f t="shared" si="273"/>
        <v>46397</v>
      </c>
      <c r="AY1858" s="31" t="s">
        <v>26346</v>
      </c>
      <c r="AZ1858" s="31" t="s">
        <v>2622</v>
      </c>
      <c r="BA1858" s="30" t="s">
        <v>18118</v>
      </c>
      <c r="BB1858" s="31" t="s">
        <v>39906</v>
      </c>
      <c r="BC1858" s="31"/>
      <c r="BD1858" s="31" t="s">
        <v>7980</v>
      </c>
      <c r="BE1858" s="31" t="s">
        <v>7969</v>
      </c>
      <c r="BF1858" s="31" t="s">
        <v>20032</v>
      </c>
      <c r="BG1858" s="31"/>
      <c r="BH1858" s="31"/>
      <c r="BI1858" s="31" t="s">
        <v>8136</v>
      </c>
      <c r="BJ1858" s="31" t="s">
        <v>20275</v>
      </c>
      <c r="BK1858" s="31" t="str">
        <f t="shared" si="271"/>
        <v>III/b</v>
      </c>
      <c r="BL1858" s="31" t="s">
        <v>8077</v>
      </c>
      <c r="BM1858" s="31"/>
      <c r="BN1858" s="31"/>
      <c r="BO1858" s="31"/>
      <c r="BP1858" s="31"/>
      <c r="BQ1858" s="31" t="s">
        <v>20275</v>
      </c>
      <c r="BR1858" s="52" t="s">
        <v>39748</v>
      </c>
      <c r="BS1858" s="52" t="s">
        <v>39244</v>
      </c>
      <c r="BT1858" s="31" t="s">
        <v>2917</v>
      </c>
      <c r="BU1858" s="31" t="s">
        <v>5049</v>
      </c>
      <c r="BV1858" s="31" t="s">
        <v>3050</v>
      </c>
      <c r="BW1858" s="31">
        <f t="shared" ca="1" si="278"/>
        <v>12</v>
      </c>
      <c r="BX1858" s="78">
        <f t="shared" ca="1" si="279"/>
        <v>3</v>
      </c>
      <c r="BY1858" s="31"/>
      <c r="BZ1858" s="31"/>
      <c r="CA1858" s="31" t="s">
        <v>2483</v>
      </c>
      <c r="CB1858" s="31" t="s">
        <v>2406</v>
      </c>
      <c r="CC1858" s="31"/>
      <c r="CD1858" s="31"/>
      <c r="CE1858" s="31" t="s">
        <v>20085</v>
      </c>
      <c r="CF1858" s="31"/>
      <c r="CG1858" s="31"/>
      <c r="CH1858" s="31"/>
      <c r="CI1858" s="31"/>
      <c r="CJ1858" s="31"/>
      <c r="CK1858" s="31"/>
      <c r="CL1858" s="31" t="s">
        <v>21924</v>
      </c>
      <c r="CM1858" s="31" t="s">
        <v>21925</v>
      </c>
      <c r="CN1858" s="31">
        <v>123</v>
      </c>
      <c r="CO1858" s="31" t="s">
        <v>28681</v>
      </c>
      <c r="CP1858" s="31" t="s">
        <v>21925</v>
      </c>
      <c r="CQ1858" s="31">
        <v>123</v>
      </c>
      <c r="CR1858" s="31">
        <v>4642</v>
      </c>
      <c r="CS1858" s="31" t="s">
        <v>16053</v>
      </c>
      <c r="CT1858" s="31"/>
      <c r="CU1858" s="31"/>
      <c r="CV1858" s="31" t="s">
        <v>10323</v>
      </c>
      <c r="CW1858" s="31" t="s">
        <v>4907</v>
      </c>
      <c r="CX1858" s="31">
        <v>41592</v>
      </c>
      <c r="CY1858" s="31"/>
      <c r="CZ1858" s="31"/>
      <c r="DA1858" s="31"/>
      <c r="DB1858" s="31" t="s">
        <v>15747</v>
      </c>
      <c r="DC1858" s="31" t="s">
        <v>15749</v>
      </c>
      <c r="DD1858" s="31" t="s">
        <v>15746</v>
      </c>
      <c r="DE1858" s="31"/>
      <c r="DF1858" s="31"/>
      <c r="DG1858" s="31"/>
      <c r="DH1858" s="31"/>
      <c r="DI1858" s="31" t="s">
        <v>24822</v>
      </c>
      <c r="DJ1858" s="31" t="s">
        <v>24823</v>
      </c>
      <c r="DK1858" s="31" t="s">
        <v>25645</v>
      </c>
      <c r="DL1858" s="31" t="s">
        <v>13888</v>
      </c>
      <c r="DM1858" s="38" t="s">
        <v>9503</v>
      </c>
      <c r="DN1858" s="38"/>
      <c r="DO1858" s="35" t="s">
        <v>20364</v>
      </c>
      <c r="DP1858" s="31" t="s">
        <v>15015</v>
      </c>
      <c r="DQ1858" s="31" t="s">
        <v>2549</v>
      </c>
      <c r="DR1858" s="31" t="s">
        <v>20363</v>
      </c>
      <c r="DS1858" s="31" t="s">
        <v>27143</v>
      </c>
      <c r="DT1858" s="31" t="s">
        <v>28133</v>
      </c>
      <c r="DU1858" s="31">
        <v>3</v>
      </c>
      <c r="DV1858" s="31" t="s">
        <v>32167</v>
      </c>
      <c r="DW1858" s="31" t="s">
        <v>7980</v>
      </c>
      <c r="DX1858" s="31" t="s">
        <v>7980</v>
      </c>
      <c r="DY1858" s="31" t="s">
        <v>32404</v>
      </c>
      <c r="DZ1858" s="31" t="s">
        <v>32396</v>
      </c>
      <c r="EA1858" s="31"/>
      <c r="EB1858" s="31">
        <v>1086398</v>
      </c>
      <c r="EC1858" s="31" t="s">
        <v>40168</v>
      </c>
      <c r="ED1858" s="31" t="s">
        <v>41101</v>
      </c>
      <c r="EE1858" s="31"/>
      <c r="EF1858" s="31"/>
      <c r="EG1858" s="31"/>
      <c r="EH1858" s="31"/>
      <c r="EI1858" s="31"/>
      <c r="EJ1858" s="31"/>
    </row>
    <row r="1859" spans="1:140" ht="23.25" customHeight="1">
      <c r="A1859" s="25">
        <v>1857</v>
      </c>
      <c r="B1859" s="30" t="s">
        <v>2956</v>
      </c>
      <c r="C1859" s="31" t="s">
        <v>4363</v>
      </c>
      <c r="D1859" s="30" t="s">
        <v>4363</v>
      </c>
      <c r="E1859" s="30"/>
      <c r="F1859" s="30" t="s">
        <v>36262</v>
      </c>
      <c r="G1859" s="31">
        <f t="shared" si="274"/>
        <v>58</v>
      </c>
      <c r="H1859" s="72">
        <f t="shared" si="275"/>
        <v>51257</v>
      </c>
      <c r="I1859" s="30"/>
      <c r="J1859" s="30" t="s">
        <v>34084</v>
      </c>
      <c r="K1859" s="30" t="s">
        <v>4318</v>
      </c>
      <c r="L1859" s="31" t="s">
        <v>4318</v>
      </c>
      <c r="M1859" s="31" t="s">
        <v>3186</v>
      </c>
      <c r="N1859" s="31" t="s">
        <v>5863</v>
      </c>
      <c r="O1859" s="31" t="s">
        <v>2485</v>
      </c>
      <c r="P1859" s="31" t="s">
        <v>21723</v>
      </c>
      <c r="Q1859" s="31"/>
      <c r="R1859" s="31">
        <v>19</v>
      </c>
      <c r="S1859" s="31">
        <v>0</v>
      </c>
      <c r="T1859" s="31"/>
      <c r="U1859" s="31">
        <v>1224</v>
      </c>
      <c r="V1859" s="31" t="s">
        <v>232</v>
      </c>
      <c r="W1859" s="31" t="s">
        <v>6910</v>
      </c>
      <c r="X1859" s="31" t="s">
        <v>1719</v>
      </c>
      <c r="Y1859" s="31" t="e">
        <f t="shared" ca="1" si="276"/>
        <v>#VALUE!</v>
      </c>
      <c r="Z1859" s="31" t="e">
        <f t="shared" ca="1" si="277"/>
        <v>#VALUE!</v>
      </c>
      <c r="AA1859" s="31"/>
      <c r="AB1859" s="31" t="s">
        <v>1720</v>
      </c>
      <c r="AC1859" s="31" t="s">
        <v>34153</v>
      </c>
      <c r="AD1859" s="31" t="s">
        <v>34194</v>
      </c>
      <c r="AE1859" s="31"/>
      <c r="AF1859" s="31" t="s">
        <v>24700</v>
      </c>
      <c r="AG1859" s="31" t="s">
        <v>7895</v>
      </c>
      <c r="AH1859" s="31" t="s">
        <v>7895</v>
      </c>
      <c r="AI1859" s="31" t="s">
        <v>40277</v>
      </c>
      <c r="AJ1859" s="31">
        <v>8993</v>
      </c>
      <c r="AK1859" s="31" t="s">
        <v>4483</v>
      </c>
      <c r="AL1859" s="31">
        <v>36694</v>
      </c>
      <c r="AM1859" s="31" t="s">
        <v>4484</v>
      </c>
      <c r="AN1859" s="31"/>
      <c r="AO1859" s="31"/>
      <c r="AP1859" s="31" t="s">
        <v>16856</v>
      </c>
      <c r="AQ1859" s="31"/>
      <c r="AR1859" s="31" t="s">
        <v>34148</v>
      </c>
      <c r="AS1859" s="31" t="s">
        <v>34148</v>
      </c>
      <c r="AT1859" s="31" t="str">
        <f>_xlfn.IFNA(VLOOKUP(D1859,'[1]5. 1 Mei 2022'!$C$7:$F$60,4,FALSE),"")</f>
        <v/>
      </c>
      <c r="AU1859" s="31"/>
      <c r="AV1859" s="31" t="s">
        <v>16882</v>
      </c>
      <c r="AW1859" s="31"/>
      <c r="AX1859" s="29">
        <f t="shared" si="273"/>
        <v>1903</v>
      </c>
      <c r="AY1859" s="31" t="s">
        <v>26346</v>
      </c>
      <c r="AZ1859" s="31" t="s">
        <v>16857</v>
      </c>
      <c r="BA1859" s="30" t="s">
        <v>16856</v>
      </c>
      <c r="BB1859" s="31" t="s">
        <v>8014</v>
      </c>
      <c r="BC1859" s="31"/>
      <c r="BD1859" s="31" t="s">
        <v>21142</v>
      </c>
      <c r="BE1859" s="31" t="s">
        <v>7968</v>
      </c>
      <c r="BF1859" s="31" t="s">
        <v>16882</v>
      </c>
      <c r="BG1859" s="31"/>
      <c r="BH1859" s="31"/>
      <c r="BI1859" s="31"/>
      <c r="BJ1859" s="31" t="s">
        <v>5449</v>
      </c>
      <c r="BK1859" s="31" t="str">
        <f t="shared" si="271"/>
        <v>II/d</v>
      </c>
      <c r="BL1859" s="31" t="s">
        <v>8078</v>
      </c>
      <c r="BM1859" s="31"/>
      <c r="BN1859" s="31"/>
      <c r="BO1859" s="31" t="s">
        <v>16880</v>
      </c>
      <c r="BP1859" s="31" t="s">
        <v>1498</v>
      </c>
      <c r="BQ1859" s="31"/>
      <c r="BR1859" s="31"/>
      <c r="BS1859" s="31"/>
      <c r="BT1859" s="31" t="s">
        <v>3163</v>
      </c>
      <c r="BU1859" s="31" t="s">
        <v>718</v>
      </c>
      <c r="BV1859" s="31" t="s">
        <v>4100</v>
      </c>
      <c r="BW1859" s="31">
        <f t="shared" ca="1" si="278"/>
        <v>20</v>
      </c>
      <c r="BX1859" s="78">
        <f t="shared" ca="1" si="279"/>
        <v>3</v>
      </c>
      <c r="BY1859" s="31"/>
      <c r="BZ1859" s="31" t="s">
        <v>233</v>
      </c>
      <c r="CA1859" s="31" t="s">
        <v>2483</v>
      </c>
      <c r="CB1859" s="31" t="s">
        <v>2519</v>
      </c>
      <c r="CC1859" s="31">
        <v>2</v>
      </c>
      <c r="CD1859" s="31">
        <v>1</v>
      </c>
      <c r="CE1859" s="31" t="s">
        <v>20085</v>
      </c>
      <c r="CF1859" s="31"/>
      <c r="CG1859" s="31"/>
      <c r="CH1859" s="31"/>
      <c r="CI1859" s="31"/>
      <c r="CJ1859" s="31"/>
      <c r="CK1859" s="31"/>
      <c r="CL1859" s="31"/>
      <c r="CM1859" s="31"/>
      <c r="CN1859" s="31"/>
      <c r="CO1859" s="31"/>
      <c r="CP1859" s="31"/>
      <c r="CQ1859" s="31"/>
      <c r="CR1859" s="31">
        <v>1088</v>
      </c>
      <c r="CS1859" s="31"/>
      <c r="CT1859" s="31"/>
      <c r="CU1859" s="31"/>
      <c r="CV1859" s="31"/>
      <c r="CW1859" s="31"/>
      <c r="CX1859" s="31"/>
      <c r="CY1859" s="31"/>
      <c r="CZ1859" s="31"/>
      <c r="DA1859" s="31"/>
      <c r="DB1859" s="31"/>
      <c r="DC1859" s="31"/>
      <c r="DD1859" s="31"/>
      <c r="DE1859" s="31"/>
      <c r="DF1859" s="31"/>
      <c r="DG1859" s="31"/>
      <c r="DH1859" s="31"/>
      <c r="DI1859" s="31"/>
      <c r="DJ1859" s="31"/>
      <c r="DK1859" s="31"/>
      <c r="DL1859" s="31"/>
      <c r="DM1859" s="38" t="s">
        <v>9887</v>
      </c>
      <c r="DN1859" s="38"/>
      <c r="DO1859" s="35">
        <v>0</v>
      </c>
      <c r="DP1859" s="31" t="s">
        <v>14255</v>
      </c>
      <c r="DQ1859" s="31" t="s">
        <v>14256</v>
      </c>
      <c r="DR1859" s="31"/>
      <c r="DS1859" s="31" t="s">
        <v>27515</v>
      </c>
      <c r="DT1859" s="31" t="s">
        <v>38189</v>
      </c>
      <c r="DU1859" s="31">
        <v>3</v>
      </c>
      <c r="DV1859" s="31" t="s">
        <v>32167</v>
      </c>
      <c r="DW1859" s="31"/>
      <c r="DX1859" s="31"/>
      <c r="DY1859" s="31"/>
      <c r="DZ1859" s="31"/>
      <c r="EA1859" s="31"/>
      <c r="EB1859" s="31">
        <v>0</v>
      </c>
      <c r="EC1859" s="31" t="s">
        <v>39747</v>
      </c>
      <c r="ED1859" s="31" t="s">
        <v>41101</v>
      </c>
      <c r="EE1859" s="31"/>
      <c r="EF1859" s="31"/>
      <c r="EG1859" s="31"/>
      <c r="EH1859" s="31"/>
      <c r="EI1859" s="31"/>
      <c r="EJ1859" s="31"/>
    </row>
    <row r="1860" spans="1:140" ht="23.25" customHeight="1">
      <c r="A1860" s="25">
        <v>1858</v>
      </c>
      <c r="B1860" s="30" t="s">
        <v>2957</v>
      </c>
      <c r="C1860" s="31" t="s">
        <v>22934</v>
      </c>
      <c r="D1860" s="30" t="s">
        <v>17416</v>
      </c>
      <c r="E1860" s="30"/>
      <c r="F1860" s="30" t="s">
        <v>36262</v>
      </c>
      <c r="G1860" s="31">
        <f t="shared" si="274"/>
        <v>58</v>
      </c>
      <c r="H1860" s="72">
        <f t="shared" si="275"/>
        <v>49279</v>
      </c>
      <c r="I1860" s="30" t="s">
        <v>35382</v>
      </c>
      <c r="J1860" s="30" t="s">
        <v>34085</v>
      </c>
      <c r="K1860" s="30" t="s">
        <v>34083</v>
      </c>
      <c r="L1860" s="31" t="s">
        <v>16726</v>
      </c>
      <c r="M1860" s="31" t="s">
        <v>3186</v>
      </c>
      <c r="N1860" s="31" t="s">
        <v>7551</v>
      </c>
      <c r="O1860" s="31" t="s">
        <v>6326</v>
      </c>
      <c r="P1860" s="31" t="s">
        <v>11676</v>
      </c>
      <c r="Q1860" s="31"/>
      <c r="R1860" s="31"/>
      <c r="S1860" s="31"/>
      <c r="T1860" s="31"/>
      <c r="U1860" s="31" t="s">
        <v>6180</v>
      </c>
      <c r="V1860" s="31"/>
      <c r="W1860" s="31" t="s">
        <v>6910</v>
      </c>
      <c r="X1860" s="31" t="s">
        <v>7815</v>
      </c>
      <c r="Y1860" s="31">
        <f t="shared" ca="1" si="276"/>
        <v>47</v>
      </c>
      <c r="Z1860" s="31" t="str">
        <f t="shared" ca="1" si="277"/>
        <v>46-58</v>
      </c>
      <c r="AA1860" s="31"/>
      <c r="AB1860" s="31" t="s">
        <v>6912</v>
      </c>
      <c r="AC1860" s="31" t="s">
        <v>34153</v>
      </c>
      <c r="AD1860" s="31" t="s">
        <v>34194</v>
      </c>
      <c r="AE1860" s="31"/>
      <c r="AF1860" s="31" t="s">
        <v>24700</v>
      </c>
      <c r="AG1860" s="31" t="s">
        <v>7895</v>
      </c>
      <c r="AH1860" s="31" t="s">
        <v>7895</v>
      </c>
      <c r="AI1860" s="31" t="s">
        <v>40277</v>
      </c>
      <c r="AJ1860" s="31"/>
      <c r="AK1860" s="31"/>
      <c r="AL1860" s="31"/>
      <c r="AM1860" s="31"/>
      <c r="AN1860" s="31"/>
      <c r="AO1860" s="31"/>
      <c r="AP1860" s="31" t="s">
        <v>4434</v>
      </c>
      <c r="AQ1860" s="31" t="s">
        <v>19167</v>
      </c>
      <c r="AR1860" s="31" t="s">
        <v>34148</v>
      </c>
      <c r="AS1860" s="31" t="s">
        <v>34148</v>
      </c>
      <c r="AT1860" s="31" t="str">
        <f>_xlfn.IFNA(VLOOKUP(D1860,'[1]5. 1 Mei 2022'!$C$7:$F$60,4,FALSE),"")</f>
        <v/>
      </c>
      <c r="AU1860" s="31"/>
      <c r="AV1860" s="31" t="s">
        <v>6987</v>
      </c>
      <c r="AW1860" s="31" t="s">
        <v>19167</v>
      </c>
      <c r="AX1860" s="29">
        <f t="shared" si="273"/>
        <v>44851</v>
      </c>
      <c r="AY1860" s="31" t="s">
        <v>26346</v>
      </c>
      <c r="AZ1860" s="31" t="s">
        <v>6484</v>
      </c>
      <c r="BA1860" s="30" t="s">
        <v>4434</v>
      </c>
      <c r="BB1860" s="31" t="s">
        <v>20104</v>
      </c>
      <c r="BC1860" s="31"/>
      <c r="BD1860" s="31" t="s">
        <v>30229</v>
      </c>
      <c r="BE1860" s="31" t="s">
        <v>7968</v>
      </c>
      <c r="BF1860" s="31" t="s">
        <v>6987</v>
      </c>
      <c r="BG1860" s="31"/>
      <c r="BH1860" s="31"/>
      <c r="BI1860" s="31"/>
      <c r="BJ1860" s="31">
        <v>0</v>
      </c>
      <c r="BK1860" s="31" t="str">
        <f t="shared" ref="BK1860:BK1923" si="280">N1860</f>
        <v>II/a</v>
      </c>
      <c r="BL1860" s="31"/>
      <c r="BM1860" s="31"/>
      <c r="BN1860" s="31"/>
      <c r="BO1860" s="31"/>
      <c r="BP1860" s="31" t="s">
        <v>1498</v>
      </c>
      <c r="BQ1860" s="31"/>
      <c r="BR1860" s="31"/>
      <c r="BS1860" s="31"/>
      <c r="BT1860" s="31"/>
      <c r="BU1860" s="31"/>
      <c r="BV1860" s="31" t="s">
        <v>2480</v>
      </c>
      <c r="BW1860" s="31">
        <f t="shared" ca="1" si="278"/>
        <v>17</v>
      </c>
      <c r="BX1860" s="78">
        <f t="shared" ca="1" si="279"/>
        <v>3</v>
      </c>
      <c r="BY1860" s="31" t="s">
        <v>11676</v>
      </c>
      <c r="BZ1860" s="31"/>
      <c r="CA1860" s="31" t="s">
        <v>2483</v>
      </c>
      <c r="CB1860" s="31" t="s">
        <v>2062</v>
      </c>
      <c r="CC1860" s="31" t="s">
        <v>1498</v>
      </c>
      <c r="CD1860" s="31" t="s">
        <v>1498</v>
      </c>
      <c r="CE1860" s="31" t="s">
        <v>20085</v>
      </c>
      <c r="CF1860" s="31"/>
      <c r="CG1860" s="31"/>
      <c r="CH1860" s="31"/>
      <c r="CI1860" s="31"/>
      <c r="CJ1860" s="31"/>
      <c r="CK1860" s="31"/>
      <c r="CL1860" s="31"/>
      <c r="CM1860" s="31"/>
      <c r="CN1860" s="31"/>
      <c r="CO1860" s="31"/>
      <c r="CP1860" s="31"/>
      <c r="CQ1860" s="31"/>
      <c r="CR1860" s="31">
        <v>3760</v>
      </c>
      <c r="CS1860" s="31"/>
      <c r="CT1860" s="31"/>
      <c r="CU1860" s="31"/>
      <c r="CV1860" s="31"/>
      <c r="CW1860" s="31"/>
      <c r="CX1860" s="31"/>
      <c r="CY1860" s="31"/>
      <c r="CZ1860" s="31"/>
      <c r="DA1860" s="31"/>
      <c r="DB1860" s="31"/>
      <c r="DC1860" s="31"/>
      <c r="DD1860" s="31"/>
      <c r="DE1860" s="31"/>
      <c r="DF1860" s="31"/>
      <c r="DG1860" s="31"/>
      <c r="DH1860" s="31"/>
      <c r="DI1860" s="31"/>
      <c r="DJ1860" s="31"/>
      <c r="DK1860" s="31"/>
      <c r="DL1860" s="31"/>
      <c r="DM1860" s="38" t="s">
        <v>9863</v>
      </c>
      <c r="DN1860" s="38"/>
      <c r="DO1860" s="35">
        <v>0</v>
      </c>
      <c r="DP1860" s="31" t="s">
        <v>12915</v>
      </c>
      <c r="DQ1860" s="31" t="s">
        <v>12914</v>
      </c>
      <c r="DR1860" s="31"/>
      <c r="DS1860" s="31" t="s">
        <v>38705</v>
      </c>
      <c r="DT1860" s="31" t="s">
        <v>38190</v>
      </c>
      <c r="DU1860" s="31">
        <v>3</v>
      </c>
      <c r="DV1860" s="31" t="s">
        <v>32167</v>
      </c>
      <c r="DW1860" s="31"/>
      <c r="DX1860" s="31"/>
      <c r="DY1860" s="31"/>
      <c r="DZ1860" s="31"/>
      <c r="EA1860" s="31"/>
      <c r="EB1860" s="31">
        <v>0</v>
      </c>
      <c r="EC1860" s="31" t="s">
        <v>39747</v>
      </c>
      <c r="ED1860" s="31" t="s">
        <v>41101</v>
      </c>
      <c r="EE1860" s="31"/>
      <c r="EF1860" s="31"/>
      <c r="EG1860" s="31"/>
      <c r="EH1860" s="31"/>
      <c r="EI1860" s="31"/>
      <c r="EJ1860" s="31"/>
    </row>
    <row r="1861" spans="1:140" ht="23.25" customHeight="1">
      <c r="A1861" s="25">
        <v>1859</v>
      </c>
      <c r="B1861" s="30" t="s">
        <v>24262</v>
      </c>
      <c r="C1861" s="31" t="s">
        <v>687</v>
      </c>
      <c r="D1861" s="30" t="s">
        <v>16650</v>
      </c>
      <c r="E1861" s="30"/>
      <c r="F1861" s="30" t="s">
        <v>36262</v>
      </c>
      <c r="G1861" s="31">
        <f t="shared" si="274"/>
        <v>58</v>
      </c>
      <c r="H1861" s="72">
        <f t="shared" si="275"/>
        <v>51014</v>
      </c>
      <c r="I1861" s="30" t="s">
        <v>35383</v>
      </c>
      <c r="J1861" s="30" t="s">
        <v>34085</v>
      </c>
      <c r="K1861" s="30" t="s">
        <v>34083</v>
      </c>
      <c r="L1861" s="31" t="s">
        <v>16726</v>
      </c>
      <c r="M1861" s="31" t="s">
        <v>3186</v>
      </c>
      <c r="N1861" s="31" t="s">
        <v>5865</v>
      </c>
      <c r="O1861" s="31" t="s">
        <v>5621</v>
      </c>
      <c r="P1861" s="31" t="s">
        <v>3738</v>
      </c>
      <c r="Q1861" s="31"/>
      <c r="R1861" s="31"/>
      <c r="S1861" s="31"/>
      <c r="T1861" s="31"/>
      <c r="U1861" s="31" t="s">
        <v>2716</v>
      </c>
      <c r="V1861" s="31"/>
      <c r="W1861" s="31" t="s">
        <v>824</v>
      </c>
      <c r="X1861" s="31" t="s">
        <v>3937</v>
      </c>
      <c r="Y1861" s="31" t="e">
        <f t="shared" ca="1" si="276"/>
        <v>#VALUE!</v>
      </c>
      <c r="Z1861" s="31" t="e">
        <f t="shared" ca="1" si="277"/>
        <v>#VALUE!</v>
      </c>
      <c r="AA1861" s="31"/>
      <c r="AB1861" s="31" t="s">
        <v>11144</v>
      </c>
      <c r="AC1861" s="31" t="s">
        <v>34145</v>
      </c>
      <c r="AD1861" s="31" t="s">
        <v>34145</v>
      </c>
      <c r="AE1861" s="31"/>
      <c r="AF1861" s="31" t="s">
        <v>24701</v>
      </c>
      <c r="AG1861" s="31" t="s">
        <v>4322</v>
      </c>
      <c r="AH1861" s="31" t="s">
        <v>4322</v>
      </c>
      <c r="AI1861" s="31" t="s">
        <v>908</v>
      </c>
      <c r="AJ1861" s="31" t="s">
        <v>4090</v>
      </c>
      <c r="AK1861" s="31" t="s">
        <v>4172</v>
      </c>
      <c r="AL1861" s="31" t="s">
        <v>2111</v>
      </c>
      <c r="AM1861" s="31" t="s">
        <v>1751</v>
      </c>
      <c r="AN1861" s="31"/>
      <c r="AO1861" s="31"/>
      <c r="AP1861" s="31" t="s">
        <v>18118</v>
      </c>
      <c r="AQ1861" s="52" t="s">
        <v>32747</v>
      </c>
      <c r="AR1861" s="31" t="s">
        <v>34145</v>
      </c>
      <c r="AS1861" s="31" t="s">
        <v>34145</v>
      </c>
      <c r="AT1861" s="31" t="s">
        <v>35619</v>
      </c>
      <c r="AU1861" s="31"/>
      <c r="AV1861" s="31" t="s">
        <v>20034</v>
      </c>
      <c r="AW1861" s="52" t="s">
        <v>32747</v>
      </c>
      <c r="AX1861" s="29">
        <f t="shared" si="273"/>
        <v>46677</v>
      </c>
      <c r="AY1861" s="31" t="s">
        <v>26346</v>
      </c>
      <c r="AZ1861" s="31" t="s">
        <v>2622</v>
      </c>
      <c r="BA1861" s="30" t="s">
        <v>18118</v>
      </c>
      <c r="BB1861" s="31" t="s">
        <v>35618</v>
      </c>
      <c r="BC1861" s="31"/>
      <c r="BD1861" s="31" t="s">
        <v>7980</v>
      </c>
      <c r="BE1861" s="31" t="s">
        <v>7969</v>
      </c>
      <c r="BF1861" s="31" t="s">
        <v>20034</v>
      </c>
      <c r="BG1861" s="31"/>
      <c r="BH1861" s="31"/>
      <c r="BI1861" s="31"/>
      <c r="BJ1861" s="31">
        <v>0</v>
      </c>
      <c r="BK1861" s="31" t="str">
        <f t="shared" si="280"/>
        <v>II/c</v>
      </c>
      <c r="BL1861" s="31"/>
      <c r="BM1861" s="31"/>
      <c r="BN1861" s="31"/>
      <c r="BO1861" s="31"/>
      <c r="BP1861" s="31"/>
      <c r="BQ1861" s="31"/>
      <c r="BR1861" s="31"/>
      <c r="BS1861" s="31"/>
      <c r="BT1861" s="31"/>
      <c r="BU1861" s="31"/>
      <c r="BV1861" s="31" t="s">
        <v>717</v>
      </c>
      <c r="BW1861" s="31">
        <f t="shared" ca="1" si="278"/>
        <v>12</v>
      </c>
      <c r="BX1861" s="78">
        <f t="shared" ca="1" si="279"/>
        <v>3</v>
      </c>
      <c r="BY1861" s="31" t="s">
        <v>3738</v>
      </c>
      <c r="BZ1861" s="31"/>
      <c r="CA1861" s="31" t="s">
        <v>2483</v>
      </c>
      <c r="CB1861" s="31" t="s">
        <v>2519</v>
      </c>
      <c r="CC1861" s="31">
        <v>1</v>
      </c>
      <c r="CD1861" s="31">
        <v>1</v>
      </c>
      <c r="CE1861" s="31" t="s">
        <v>20085</v>
      </c>
      <c r="CF1861" s="31"/>
      <c r="CG1861" s="31"/>
      <c r="CH1861" s="31"/>
      <c r="CI1861" s="31"/>
      <c r="CJ1861" s="31"/>
      <c r="CK1861" s="31"/>
      <c r="CL1861" s="31" t="s">
        <v>21880</v>
      </c>
      <c r="CM1861" s="31" t="s">
        <v>21881</v>
      </c>
      <c r="CN1861" s="31">
        <v>123</v>
      </c>
      <c r="CO1861" s="31" t="s">
        <v>25372</v>
      </c>
      <c r="CP1861" s="31" t="s">
        <v>21881</v>
      </c>
      <c r="CQ1861" s="31">
        <v>123</v>
      </c>
      <c r="CR1861" s="31">
        <v>4571</v>
      </c>
      <c r="CS1861" s="31" t="s">
        <v>6662</v>
      </c>
      <c r="CT1861" s="31"/>
      <c r="CU1861" s="31" t="s">
        <v>2049</v>
      </c>
      <c r="CV1861" s="31" t="s">
        <v>8406</v>
      </c>
      <c r="CW1861" s="31" t="s">
        <v>8407</v>
      </c>
      <c r="CX1861" s="31" t="s">
        <v>8346</v>
      </c>
      <c r="CY1861" s="31"/>
      <c r="CZ1861" s="31"/>
      <c r="DA1861" s="31"/>
      <c r="DB1861" s="31" t="s">
        <v>15744</v>
      </c>
      <c r="DC1861" s="31" t="s">
        <v>15745</v>
      </c>
      <c r="DD1861" s="31" t="s">
        <v>15746</v>
      </c>
      <c r="DE1861" s="31"/>
      <c r="DF1861" s="31"/>
      <c r="DG1861" s="31"/>
      <c r="DH1861" s="31"/>
      <c r="DI1861" s="31" t="s">
        <v>24822</v>
      </c>
      <c r="DJ1861" s="31" t="s">
        <v>24823</v>
      </c>
      <c r="DK1861" s="31"/>
      <c r="DL1861" s="31"/>
      <c r="DM1861" s="38" t="s">
        <v>32192</v>
      </c>
      <c r="DN1861" s="38"/>
      <c r="DO1861" s="35">
        <v>0</v>
      </c>
      <c r="DP1861" s="31" t="s">
        <v>14181</v>
      </c>
      <c r="DQ1861" s="31" t="s">
        <v>7599</v>
      </c>
      <c r="DR1861" s="31"/>
      <c r="DS1861" s="31" t="s">
        <v>38706</v>
      </c>
      <c r="DT1861" s="31" t="s">
        <v>38191</v>
      </c>
      <c r="DU1861" s="31">
        <v>3</v>
      </c>
      <c r="DV1861" s="31" t="s">
        <v>32167</v>
      </c>
      <c r="DW1861" s="31" t="s">
        <v>2963</v>
      </c>
      <c r="DX1861" s="31" t="s">
        <v>2963</v>
      </c>
      <c r="DY1861" s="31" t="s">
        <v>34460</v>
      </c>
      <c r="DZ1861" s="29">
        <v>44754</v>
      </c>
      <c r="EA1861" s="31"/>
      <c r="EB1861" s="31">
        <v>1054281</v>
      </c>
      <c r="EC1861" s="31" t="s">
        <v>40168</v>
      </c>
      <c r="ED1861" s="31" t="s">
        <v>41101</v>
      </c>
      <c r="EE1861" s="31"/>
      <c r="EF1861" s="31"/>
      <c r="EG1861" s="31"/>
      <c r="EH1861" s="31"/>
      <c r="EI1861" s="31"/>
      <c r="EJ1861" s="31"/>
    </row>
    <row r="1862" spans="1:140" ht="23.25" customHeight="1">
      <c r="A1862" s="25">
        <v>1860</v>
      </c>
      <c r="B1862" s="30" t="s">
        <v>24133</v>
      </c>
      <c r="C1862" s="31">
        <v>140286656</v>
      </c>
      <c r="D1862" s="30" t="s">
        <v>1355</v>
      </c>
      <c r="E1862" s="30"/>
      <c r="F1862" s="30" t="s">
        <v>36254</v>
      </c>
      <c r="G1862" s="31">
        <f t="shared" si="274"/>
        <v>58</v>
      </c>
      <c r="H1862" s="72">
        <f t="shared" si="275"/>
        <v>47696</v>
      </c>
      <c r="I1862" s="30"/>
      <c r="J1862" s="30" t="s">
        <v>34084</v>
      </c>
      <c r="K1862" s="30" t="s">
        <v>4318</v>
      </c>
      <c r="L1862" s="31" t="s">
        <v>4318</v>
      </c>
      <c r="M1862" s="31" t="s">
        <v>3186</v>
      </c>
      <c r="N1862" s="31" t="s">
        <v>5797</v>
      </c>
      <c r="O1862" s="31" t="s">
        <v>5271</v>
      </c>
      <c r="P1862" s="31" t="s">
        <v>3744</v>
      </c>
      <c r="Q1862" s="31"/>
      <c r="R1862" s="31">
        <v>22</v>
      </c>
      <c r="S1862" s="31">
        <v>0</v>
      </c>
      <c r="T1862" s="31"/>
      <c r="U1862" s="31">
        <v>1197</v>
      </c>
      <c r="V1862" s="31"/>
      <c r="W1862" s="31" t="s">
        <v>6910</v>
      </c>
      <c r="X1862" s="31" t="s">
        <v>6534</v>
      </c>
      <c r="Y1862" s="31" t="e">
        <f t="shared" ca="1" si="276"/>
        <v>#VALUE!</v>
      </c>
      <c r="Z1862" s="31" t="e">
        <f t="shared" ca="1" si="277"/>
        <v>#VALUE!</v>
      </c>
      <c r="AA1862" s="31"/>
      <c r="AB1862" s="31" t="s">
        <v>11144</v>
      </c>
      <c r="AC1862" s="31" t="s">
        <v>34145</v>
      </c>
      <c r="AD1862" s="31" t="s">
        <v>34145</v>
      </c>
      <c r="AE1862" s="31"/>
      <c r="AF1862" s="31" t="s">
        <v>24701</v>
      </c>
      <c r="AG1862" s="31" t="s">
        <v>4322</v>
      </c>
      <c r="AH1862" s="31" t="s">
        <v>4322</v>
      </c>
      <c r="AI1862" s="31" t="s">
        <v>908</v>
      </c>
      <c r="AJ1862" s="31">
        <v>10212</v>
      </c>
      <c r="AK1862" s="31" t="s">
        <v>4091</v>
      </c>
      <c r="AL1862" s="31" t="s">
        <v>5122</v>
      </c>
      <c r="AM1862" s="31" t="s">
        <v>4983</v>
      </c>
      <c r="AN1862" s="31"/>
      <c r="AO1862" s="31"/>
      <c r="AP1862" s="31" t="s">
        <v>33003</v>
      </c>
      <c r="AQ1862" s="31" t="s">
        <v>33043</v>
      </c>
      <c r="AR1862" s="31" t="s">
        <v>34145</v>
      </c>
      <c r="AS1862" s="31" t="s">
        <v>34145</v>
      </c>
      <c r="AT1862" s="31" t="str">
        <f>_xlfn.IFNA(VLOOKUP(D1862,'[1]5. 1 Mei 2022'!$C$7:$F$60,4,FALSE),"")</f>
        <v/>
      </c>
      <c r="AU1862" s="31"/>
      <c r="AV1862" s="31" t="s">
        <v>20033</v>
      </c>
      <c r="AW1862" s="31" t="s">
        <v>33043</v>
      </c>
      <c r="AX1862" s="29">
        <f t="shared" si="273"/>
        <v>46492</v>
      </c>
      <c r="AY1862" s="31" t="s">
        <v>26346</v>
      </c>
      <c r="AZ1862" s="31" t="s">
        <v>33005</v>
      </c>
      <c r="BA1862" s="30" t="s">
        <v>33003</v>
      </c>
      <c r="BB1862" s="31" t="s">
        <v>22916</v>
      </c>
      <c r="BC1862" s="31"/>
      <c r="BD1862" s="31" t="s">
        <v>7997</v>
      </c>
      <c r="BE1862" s="31" t="s">
        <v>7969</v>
      </c>
      <c r="BF1862" s="31" t="s">
        <v>20033</v>
      </c>
      <c r="BG1862" s="31"/>
      <c r="BH1862" s="31"/>
      <c r="BI1862" s="31" t="s">
        <v>8136</v>
      </c>
      <c r="BJ1862" s="31" t="s">
        <v>3185</v>
      </c>
      <c r="BK1862" s="31" t="str">
        <f t="shared" si="280"/>
        <v>III/d</v>
      </c>
      <c r="BL1862" s="31" t="s">
        <v>8077</v>
      </c>
      <c r="BM1862" s="31"/>
      <c r="BN1862" s="31"/>
      <c r="BO1862" s="31"/>
      <c r="BP1862" s="31" t="s">
        <v>1498</v>
      </c>
      <c r="BQ1862" s="31" t="s">
        <v>3185</v>
      </c>
      <c r="BR1862" s="31" t="s">
        <v>11651</v>
      </c>
      <c r="BS1862" s="31" t="s">
        <v>18750</v>
      </c>
      <c r="BT1862" s="31" t="s">
        <v>6647</v>
      </c>
      <c r="BU1862" s="31"/>
      <c r="BV1862" s="31" t="s">
        <v>5421</v>
      </c>
      <c r="BW1862" s="31">
        <f t="shared" ca="1" si="278"/>
        <v>32</v>
      </c>
      <c r="BX1862" s="78">
        <f t="shared" ca="1" si="279"/>
        <v>3</v>
      </c>
      <c r="BY1862" s="31"/>
      <c r="BZ1862" s="31"/>
      <c r="CA1862" s="31" t="s">
        <v>2483</v>
      </c>
      <c r="CB1862" s="31" t="s">
        <v>2519</v>
      </c>
      <c r="CC1862" s="31">
        <v>2</v>
      </c>
      <c r="CD1862" s="31">
        <v>1</v>
      </c>
      <c r="CE1862" s="31" t="s">
        <v>20085</v>
      </c>
      <c r="CF1862" s="31"/>
      <c r="CG1862" s="31">
        <v>2008</v>
      </c>
      <c r="CH1862" s="31">
        <v>2008</v>
      </c>
      <c r="CI1862" s="31">
        <v>2012</v>
      </c>
      <c r="CJ1862" s="31">
        <v>2009</v>
      </c>
      <c r="CK1862" s="31"/>
      <c r="CL1862" s="31" t="s">
        <v>21932</v>
      </c>
      <c r="CM1862" s="31" t="s">
        <v>21922</v>
      </c>
      <c r="CN1862" s="31">
        <v>123</v>
      </c>
      <c r="CO1862" s="31" t="s">
        <v>25575</v>
      </c>
      <c r="CP1862" s="31" t="s">
        <v>21922</v>
      </c>
      <c r="CQ1862" s="31">
        <v>123</v>
      </c>
      <c r="CR1862" s="31">
        <v>3211</v>
      </c>
      <c r="CS1862" s="31" t="s">
        <v>8315</v>
      </c>
      <c r="CT1862" s="31"/>
      <c r="CU1862" s="31" t="s">
        <v>8314</v>
      </c>
      <c r="CV1862" s="31" t="s">
        <v>8347</v>
      </c>
      <c r="CW1862" s="31" t="s">
        <v>8348</v>
      </c>
      <c r="CX1862" s="31" t="s">
        <v>8346</v>
      </c>
      <c r="CY1862" s="31"/>
      <c r="CZ1862" s="31"/>
      <c r="DA1862" s="31"/>
      <c r="DB1862" s="31" t="s">
        <v>15747</v>
      </c>
      <c r="DC1862" s="31" t="s">
        <v>15748</v>
      </c>
      <c r="DD1862" s="31" t="s">
        <v>15746</v>
      </c>
      <c r="DE1862" s="31"/>
      <c r="DF1862" s="31"/>
      <c r="DG1862" s="31"/>
      <c r="DH1862" s="31"/>
      <c r="DI1862" s="31" t="s">
        <v>24822</v>
      </c>
      <c r="DJ1862" s="31" t="s">
        <v>24823</v>
      </c>
      <c r="DK1862" s="31"/>
      <c r="DL1862" s="31"/>
      <c r="DM1862" s="38" t="s">
        <v>9230</v>
      </c>
      <c r="DN1862" s="38"/>
      <c r="DO1862" s="35">
        <v>0</v>
      </c>
      <c r="DP1862" s="31" t="s">
        <v>14186</v>
      </c>
      <c r="DQ1862" s="31" t="s">
        <v>14185</v>
      </c>
      <c r="DR1862" s="31"/>
      <c r="DS1862" s="31" t="s">
        <v>38707</v>
      </c>
      <c r="DT1862" s="31" t="s">
        <v>38192</v>
      </c>
      <c r="DU1862" s="31">
        <v>3</v>
      </c>
      <c r="DV1862" s="31" t="s">
        <v>32167</v>
      </c>
      <c r="DW1862" s="31" t="s">
        <v>7997</v>
      </c>
      <c r="DX1862" s="31" t="s">
        <v>7997</v>
      </c>
      <c r="DY1862" s="31" t="s">
        <v>36301</v>
      </c>
      <c r="DZ1862" s="52" t="s">
        <v>36110</v>
      </c>
      <c r="EA1862" s="52" t="s">
        <v>36302</v>
      </c>
      <c r="EB1862" s="31">
        <v>0</v>
      </c>
      <c r="EC1862" s="31" t="s">
        <v>40168</v>
      </c>
      <c r="ED1862" s="31" t="s">
        <v>41101</v>
      </c>
      <c r="EE1862" s="31"/>
      <c r="EF1862" s="31"/>
      <c r="EG1862" s="31"/>
      <c r="EH1862" s="31"/>
      <c r="EI1862" s="31"/>
      <c r="EJ1862" s="31"/>
    </row>
    <row r="1863" spans="1:140" ht="23.25" customHeight="1">
      <c r="A1863" s="25">
        <v>1861</v>
      </c>
      <c r="B1863" s="30" t="s">
        <v>16476</v>
      </c>
      <c r="C1863" s="31" t="s">
        <v>6796</v>
      </c>
      <c r="D1863" s="30" t="s">
        <v>5561</v>
      </c>
      <c r="E1863" s="30"/>
      <c r="F1863" s="30" t="s">
        <v>36255</v>
      </c>
      <c r="G1863" s="31">
        <f t="shared" si="274"/>
        <v>58</v>
      </c>
      <c r="H1863" s="72">
        <f t="shared" si="275"/>
        <v>53328</v>
      </c>
      <c r="I1863" s="30"/>
      <c r="J1863" s="30" t="s">
        <v>34084</v>
      </c>
      <c r="K1863" s="30" t="s">
        <v>4318</v>
      </c>
      <c r="L1863" s="31" t="s">
        <v>4318</v>
      </c>
      <c r="M1863" s="31" t="s">
        <v>3186</v>
      </c>
      <c r="N1863" s="31" t="s">
        <v>3311</v>
      </c>
      <c r="O1863" s="31" t="s">
        <v>2534</v>
      </c>
      <c r="P1863" s="31" t="s">
        <v>30542</v>
      </c>
      <c r="Q1863" s="31"/>
      <c r="R1863" s="31">
        <v>8</v>
      </c>
      <c r="S1863" s="31">
        <v>4</v>
      </c>
      <c r="T1863" s="31"/>
      <c r="U1863" s="31">
        <v>879</v>
      </c>
      <c r="V1863" s="31" t="s">
        <v>1472</v>
      </c>
      <c r="W1863" s="31" t="s">
        <v>6910</v>
      </c>
      <c r="X1863" s="31" t="s">
        <v>2498</v>
      </c>
      <c r="Y1863" s="31">
        <f t="shared" ca="1" si="276"/>
        <v>36</v>
      </c>
      <c r="Z1863" s="31" t="str">
        <f t="shared" ca="1" si="277"/>
        <v>36-45</v>
      </c>
      <c r="AA1863" s="31"/>
      <c r="AB1863" s="31" t="s">
        <v>11200</v>
      </c>
      <c r="AC1863" s="31" t="s">
        <v>34147</v>
      </c>
      <c r="AD1863" s="31" t="s">
        <v>34147</v>
      </c>
      <c r="AE1863" s="31"/>
      <c r="AF1863" s="31" t="s">
        <v>24699</v>
      </c>
      <c r="AG1863" s="31" t="s">
        <v>5852</v>
      </c>
      <c r="AH1863" s="31" t="s">
        <v>5852</v>
      </c>
      <c r="AI1863" s="31" t="s">
        <v>908</v>
      </c>
      <c r="AJ1863" s="31"/>
      <c r="AK1863" s="31"/>
      <c r="AL1863" s="31">
        <v>2009</v>
      </c>
      <c r="AM1863" s="31"/>
      <c r="AN1863" s="31"/>
      <c r="AO1863" s="31"/>
      <c r="AP1863" s="31" t="s">
        <v>2451</v>
      </c>
      <c r="AQ1863" s="31"/>
      <c r="AR1863" s="31" t="s">
        <v>34147</v>
      </c>
      <c r="AS1863" s="31" t="s">
        <v>34147</v>
      </c>
      <c r="AT1863" s="31" t="str">
        <f>_xlfn.IFNA(VLOOKUP(D1863,'[1]5. 1 Mei 2022'!$C$7:$F$60,4,FALSE),"")</f>
        <v/>
      </c>
      <c r="AU1863" s="31"/>
      <c r="AV1863" s="31" t="s">
        <v>5781</v>
      </c>
      <c r="AW1863" s="31"/>
      <c r="AX1863" s="29">
        <f t="shared" si="273"/>
        <v>1903</v>
      </c>
      <c r="AY1863" s="31" t="s">
        <v>26346</v>
      </c>
      <c r="AZ1863" s="31" t="s">
        <v>533</v>
      </c>
      <c r="BA1863" s="30" t="s">
        <v>2451</v>
      </c>
      <c r="BB1863" s="31"/>
      <c r="BC1863" s="31"/>
      <c r="BD1863" s="31" t="s">
        <v>20058</v>
      </c>
      <c r="BE1863" s="31" t="s">
        <v>7973</v>
      </c>
      <c r="BF1863" s="31" t="s">
        <v>5781</v>
      </c>
      <c r="BG1863" s="31"/>
      <c r="BH1863" s="31"/>
      <c r="BI1863" s="31" t="s">
        <v>8133</v>
      </c>
      <c r="BJ1863" s="31" t="s">
        <v>21616</v>
      </c>
      <c r="BK1863" s="31" t="str">
        <f t="shared" si="280"/>
        <v>III/b</v>
      </c>
      <c r="BL1863" s="31" t="s">
        <v>8077</v>
      </c>
      <c r="BM1863" s="31"/>
      <c r="BN1863" s="31"/>
      <c r="BO1863" s="31"/>
      <c r="BP1863" s="31"/>
      <c r="BQ1863" s="31" t="s">
        <v>21616</v>
      </c>
      <c r="BR1863" s="31" t="s">
        <v>26137</v>
      </c>
      <c r="BS1863" s="31" t="s">
        <v>30515</v>
      </c>
      <c r="BT1863" s="31" t="s">
        <v>3296</v>
      </c>
      <c r="BU1863" s="31" t="s">
        <v>2918</v>
      </c>
      <c r="BV1863" s="31" t="s">
        <v>1779</v>
      </c>
      <c r="BW1863" s="31">
        <f t="shared" ca="1" si="278"/>
        <v>12</v>
      </c>
      <c r="BX1863" s="78">
        <f t="shared" ca="1" si="279"/>
        <v>3</v>
      </c>
      <c r="BY1863" s="31"/>
      <c r="BZ1863" s="31" t="s">
        <v>15725</v>
      </c>
      <c r="CA1863" s="31" t="s">
        <v>2483</v>
      </c>
      <c r="CB1863" s="31" t="s">
        <v>2519</v>
      </c>
      <c r="CC1863" s="31">
        <v>2</v>
      </c>
      <c r="CD1863" s="31">
        <v>1</v>
      </c>
      <c r="CE1863" s="31" t="s">
        <v>20085</v>
      </c>
      <c r="CF1863" s="31"/>
      <c r="CG1863" s="31"/>
      <c r="CH1863" s="31"/>
      <c r="CI1863" s="31"/>
      <c r="CJ1863" s="31"/>
      <c r="CK1863" s="31"/>
      <c r="CL1863" s="52" t="s">
        <v>39439</v>
      </c>
      <c r="CM1863" s="52" t="s">
        <v>38966</v>
      </c>
      <c r="CN1863" s="31">
        <v>127</v>
      </c>
      <c r="CO1863" s="31" t="s">
        <v>38967</v>
      </c>
      <c r="CP1863" s="52" t="s">
        <v>38966</v>
      </c>
      <c r="CQ1863" s="31">
        <v>127</v>
      </c>
      <c r="CR1863" s="31">
        <v>4498</v>
      </c>
      <c r="CS1863" s="31" t="s">
        <v>8752</v>
      </c>
      <c r="CT1863" s="31"/>
      <c r="CU1863" s="31" t="s">
        <v>3191</v>
      </c>
      <c r="CV1863" s="31" t="s">
        <v>8476</v>
      </c>
      <c r="CW1863" s="31" t="s">
        <v>11201</v>
      </c>
      <c r="CX1863" s="31" t="s">
        <v>6176</v>
      </c>
      <c r="CY1863" s="31"/>
      <c r="CZ1863" s="31"/>
      <c r="DA1863" s="31"/>
      <c r="DB1863" s="31" t="s">
        <v>11355</v>
      </c>
      <c r="DC1863" s="31" t="s">
        <v>16323</v>
      </c>
      <c r="DD1863" s="31" t="s">
        <v>16324</v>
      </c>
      <c r="DE1863" s="31"/>
      <c r="DF1863" s="31"/>
      <c r="DG1863" s="31"/>
      <c r="DH1863" s="31"/>
      <c r="DI1863" s="31" t="s">
        <v>15859</v>
      </c>
      <c r="DJ1863" s="31" t="s">
        <v>15860</v>
      </c>
      <c r="DK1863" s="31"/>
      <c r="DL1863" s="31"/>
      <c r="DM1863" s="38" t="s">
        <v>9618</v>
      </c>
      <c r="DN1863" s="38"/>
      <c r="DO1863" s="35" t="s">
        <v>20811</v>
      </c>
      <c r="DP1863" s="31" t="s">
        <v>13953</v>
      </c>
      <c r="DQ1863" s="31" t="s">
        <v>6805</v>
      </c>
      <c r="DR1863" s="31"/>
      <c r="DS1863" s="31" t="s">
        <v>27255</v>
      </c>
      <c r="DT1863" s="31" t="s">
        <v>28170</v>
      </c>
      <c r="DU1863" s="31">
        <v>3</v>
      </c>
      <c r="DV1863" s="31" t="s">
        <v>32167</v>
      </c>
      <c r="DW1863" s="31"/>
      <c r="DX1863" s="31"/>
      <c r="DY1863" s="31" t="s">
        <v>24619</v>
      </c>
      <c r="DZ1863" s="31" t="s">
        <v>18320</v>
      </c>
      <c r="EA1863" s="31"/>
      <c r="EB1863" s="31">
        <v>0</v>
      </c>
      <c r="EC1863" s="31" t="s">
        <v>40140</v>
      </c>
      <c r="ED1863" s="31" t="s">
        <v>41101</v>
      </c>
      <c r="EE1863" s="31"/>
      <c r="EF1863" s="31"/>
      <c r="EG1863" s="31"/>
      <c r="EH1863" s="31"/>
      <c r="EI1863" s="31"/>
      <c r="EJ1863" s="31"/>
    </row>
    <row r="1864" spans="1:140" ht="23.25" customHeight="1">
      <c r="A1864" s="25">
        <v>1862</v>
      </c>
      <c r="B1864" s="30" t="s">
        <v>8258</v>
      </c>
      <c r="C1864" s="31" t="s">
        <v>6639</v>
      </c>
      <c r="D1864" s="30" t="s">
        <v>6639</v>
      </c>
      <c r="E1864" s="30"/>
      <c r="F1864" s="30" t="s">
        <v>36255</v>
      </c>
      <c r="G1864" s="31">
        <f t="shared" si="274"/>
        <v>58</v>
      </c>
      <c r="H1864" s="72">
        <f t="shared" si="275"/>
        <v>52444</v>
      </c>
      <c r="I1864" s="30"/>
      <c r="J1864" s="30" t="s">
        <v>34084</v>
      </c>
      <c r="K1864" s="30" t="s">
        <v>4318</v>
      </c>
      <c r="L1864" s="31" t="s">
        <v>4318</v>
      </c>
      <c r="M1864" s="31" t="s">
        <v>3186</v>
      </c>
      <c r="N1864" s="31" t="s">
        <v>3311</v>
      </c>
      <c r="O1864" s="31" t="s">
        <v>2534</v>
      </c>
      <c r="P1864" s="31" t="s">
        <v>30542</v>
      </c>
      <c r="Q1864" s="31"/>
      <c r="R1864" s="31">
        <v>18</v>
      </c>
      <c r="S1864" s="31">
        <v>4</v>
      </c>
      <c r="T1864" s="31"/>
      <c r="U1864" s="31">
        <v>1648</v>
      </c>
      <c r="V1864" s="31"/>
      <c r="W1864" s="31" t="s">
        <v>7442</v>
      </c>
      <c r="X1864" s="31" t="s">
        <v>2648</v>
      </c>
      <c r="Y1864" s="31" t="e">
        <f t="shared" ca="1" si="276"/>
        <v>#VALUE!</v>
      </c>
      <c r="Z1864" s="31" t="e">
        <f t="shared" ca="1" si="277"/>
        <v>#VALUE!</v>
      </c>
      <c r="AA1864" s="31"/>
      <c r="AB1864" s="31" t="s">
        <v>11163</v>
      </c>
      <c r="AC1864" s="31" t="s">
        <v>34147</v>
      </c>
      <c r="AD1864" s="31" t="s">
        <v>34147</v>
      </c>
      <c r="AE1864" s="31"/>
      <c r="AF1864" s="31" t="s">
        <v>24699</v>
      </c>
      <c r="AG1864" s="31" t="s">
        <v>5852</v>
      </c>
      <c r="AH1864" s="31" t="s">
        <v>5852</v>
      </c>
      <c r="AI1864" s="31" t="s">
        <v>908</v>
      </c>
      <c r="AJ1864" s="31" t="s">
        <v>16223</v>
      </c>
      <c r="AK1864" s="31" t="s">
        <v>16222</v>
      </c>
      <c r="AL1864" s="31" t="s">
        <v>6498</v>
      </c>
      <c r="AM1864" s="31" t="s">
        <v>16202</v>
      </c>
      <c r="AN1864" s="31"/>
      <c r="AO1864" s="31"/>
      <c r="AP1864" s="31" t="s">
        <v>2450</v>
      </c>
      <c r="AQ1864" s="31"/>
      <c r="AR1864" s="31" t="s">
        <v>34147</v>
      </c>
      <c r="AS1864" s="31" t="s">
        <v>34147</v>
      </c>
      <c r="AT1864" s="31" t="str">
        <f>_xlfn.IFNA(VLOOKUP(D1864,'[1]5. 1 Mei 2022'!$C$7:$F$60,4,FALSE),"")</f>
        <v/>
      </c>
      <c r="AU1864" s="31"/>
      <c r="AV1864" s="31" t="s">
        <v>30081</v>
      </c>
      <c r="AW1864" s="31" t="s">
        <v>23524</v>
      </c>
      <c r="AX1864" s="29" t="e">
        <f t="shared" si="273"/>
        <v>#VALUE!</v>
      </c>
      <c r="AY1864" s="31" t="s">
        <v>26346</v>
      </c>
      <c r="AZ1864" s="31" t="s">
        <v>527</v>
      </c>
      <c r="BA1864" s="30" t="s">
        <v>2450</v>
      </c>
      <c r="BB1864" s="31" t="s">
        <v>8100</v>
      </c>
      <c r="BC1864" s="31"/>
      <c r="BD1864" s="31" t="s">
        <v>20059</v>
      </c>
      <c r="BE1864" s="31" t="s">
        <v>7973</v>
      </c>
      <c r="BF1864" s="31" t="s">
        <v>30081</v>
      </c>
      <c r="BG1864" s="31" t="s">
        <v>22692</v>
      </c>
      <c r="BH1864" s="31"/>
      <c r="BI1864" s="31" t="s">
        <v>8128</v>
      </c>
      <c r="BJ1864" s="31" t="s">
        <v>20285</v>
      </c>
      <c r="BK1864" s="31" t="str">
        <f t="shared" si="280"/>
        <v>III/b</v>
      </c>
      <c r="BL1864" s="31" t="s">
        <v>8077</v>
      </c>
      <c r="BM1864" s="31"/>
      <c r="BN1864" s="31"/>
      <c r="BO1864" s="31"/>
      <c r="BP1864" s="31" t="s">
        <v>1498</v>
      </c>
      <c r="BQ1864" s="31" t="s">
        <v>20285</v>
      </c>
      <c r="BR1864" s="31" t="s">
        <v>26137</v>
      </c>
      <c r="BS1864" s="31" t="s">
        <v>30516</v>
      </c>
      <c r="BT1864" s="31" t="s">
        <v>3163</v>
      </c>
      <c r="BU1864" s="31" t="s">
        <v>718</v>
      </c>
      <c r="BV1864" s="31" t="s">
        <v>7211</v>
      </c>
      <c r="BW1864" s="31">
        <f t="shared" ca="1" si="278"/>
        <v>16</v>
      </c>
      <c r="BX1864" s="78">
        <f t="shared" ca="1" si="279"/>
        <v>3</v>
      </c>
      <c r="BY1864" s="31"/>
      <c r="BZ1864" s="31"/>
      <c r="CA1864" s="31" t="s">
        <v>2483</v>
      </c>
      <c r="CB1864" s="31" t="s">
        <v>2519</v>
      </c>
      <c r="CC1864" s="31">
        <v>2</v>
      </c>
      <c r="CD1864" s="31">
        <v>1</v>
      </c>
      <c r="CE1864" s="31" t="s">
        <v>20085</v>
      </c>
      <c r="CF1864" s="31"/>
      <c r="CG1864" s="31"/>
      <c r="CH1864" s="31"/>
      <c r="CI1864" s="31"/>
      <c r="CJ1864" s="31"/>
      <c r="CK1864" s="31"/>
      <c r="CL1864" s="31" t="s">
        <v>36605</v>
      </c>
      <c r="CM1864" s="31" t="s">
        <v>36652</v>
      </c>
      <c r="CN1864" s="31">
        <v>127</v>
      </c>
      <c r="CO1864" s="31" t="s">
        <v>36716</v>
      </c>
      <c r="CP1864" s="31" t="s">
        <v>36652</v>
      </c>
      <c r="CQ1864" s="31">
        <v>127</v>
      </c>
      <c r="CR1864" s="31">
        <v>4088</v>
      </c>
      <c r="CS1864" s="31" t="s">
        <v>16396</v>
      </c>
      <c r="CT1864" s="31" t="s">
        <v>18015</v>
      </c>
      <c r="CU1864" s="31" t="s">
        <v>17630</v>
      </c>
      <c r="CV1864" s="31" t="s">
        <v>17194</v>
      </c>
      <c r="CW1864" s="31" t="s">
        <v>17199</v>
      </c>
      <c r="CX1864" s="31" t="s">
        <v>17196</v>
      </c>
      <c r="CY1864" s="31"/>
      <c r="CZ1864" s="31"/>
      <c r="DA1864" s="31"/>
      <c r="DB1864" s="31" t="s">
        <v>8695</v>
      </c>
      <c r="DC1864" s="31"/>
      <c r="DD1864" s="31" t="s">
        <v>8589</v>
      </c>
      <c r="DE1864" s="31"/>
      <c r="DF1864" s="31"/>
      <c r="DG1864" s="31"/>
      <c r="DH1864" s="31"/>
      <c r="DI1864" s="31" t="s">
        <v>25298</v>
      </c>
      <c r="DJ1864" s="31" t="s">
        <v>25299</v>
      </c>
      <c r="DK1864" s="31"/>
      <c r="DL1864" s="31"/>
      <c r="DM1864" s="38" t="s">
        <v>9652</v>
      </c>
      <c r="DN1864" s="38"/>
      <c r="DO1864" s="35" t="s">
        <v>20538</v>
      </c>
      <c r="DP1864" s="31" t="s">
        <v>14276</v>
      </c>
      <c r="DQ1864" s="31" t="s">
        <v>14277</v>
      </c>
      <c r="DR1864" s="31" t="s">
        <v>16766</v>
      </c>
      <c r="DS1864" s="31" t="s">
        <v>27285</v>
      </c>
      <c r="DT1864" s="31" t="s">
        <v>38193</v>
      </c>
      <c r="DU1864" s="31">
        <v>3</v>
      </c>
      <c r="DV1864" s="31" t="s">
        <v>32167</v>
      </c>
      <c r="DW1864" s="31"/>
      <c r="DX1864" s="31"/>
      <c r="DY1864" s="31" t="s">
        <v>36974</v>
      </c>
      <c r="DZ1864" s="52" t="s">
        <v>33512</v>
      </c>
      <c r="EA1864" s="52" t="s">
        <v>31934</v>
      </c>
      <c r="EB1864" s="31">
        <v>0</v>
      </c>
      <c r="EC1864" s="31" t="s">
        <v>40139</v>
      </c>
      <c r="ED1864" s="31" t="s">
        <v>41101</v>
      </c>
      <c r="EE1864" s="31"/>
      <c r="EF1864" s="31"/>
      <c r="EG1864" s="31"/>
      <c r="EH1864" s="31"/>
      <c r="EI1864" s="31"/>
      <c r="EJ1864" s="31"/>
    </row>
    <row r="1865" spans="1:140" ht="23.25" customHeight="1">
      <c r="A1865" s="25">
        <v>1863</v>
      </c>
      <c r="B1865" s="30" t="s">
        <v>7890</v>
      </c>
      <c r="C1865" s="31">
        <v>140375301</v>
      </c>
      <c r="D1865" s="30" t="s">
        <v>328</v>
      </c>
      <c r="E1865" s="30"/>
      <c r="F1865" s="30" t="s">
        <v>36262</v>
      </c>
      <c r="G1865" s="31">
        <f t="shared" si="274"/>
        <v>58</v>
      </c>
      <c r="H1865" s="72">
        <f t="shared" si="275"/>
        <v>47880</v>
      </c>
      <c r="I1865" s="30"/>
      <c r="J1865" s="30" t="s">
        <v>34084</v>
      </c>
      <c r="K1865" s="30" t="s">
        <v>4318</v>
      </c>
      <c r="L1865" s="31" t="s">
        <v>4318</v>
      </c>
      <c r="M1865" s="31" t="s">
        <v>3186</v>
      </c>
      <c r="N1865" s="31" t="s">
        <v>3557</v>
      </c>
      <c r="O1865" s="31" t="s">
        <v>1501</v>
      </c>
      <c r="P1865" s="52" t="s">
        <v>35985</v>
      </c>
      <c r="Q1865" s="31" t="s">
        <v>41883</v>
      </c>
      <c r="R1865" s="31">
        <v>14</v>
      </c>
      <c r="S1865" s="31">
        <v>11</v>
      </c>
      <c r="T1865" s="31"/>
      <c r="U1865" s="31">
        <v>1521</v>
      </c>
      <c r="V1865" s="31" t="s">
        <v>6489</v>
      </c>
      <c r="W1865" s="31" t="s">
        <v>6910</v>
      </c>
      <c r="X1865" s="31" t="s">
        <v>5756</v>
      </c>
      <c r="Y1865" s="31">
        <f t="shared" ca="1" si="276"/>
        <v>50</v>
      </c>
      <c r="Z1865" s="31" t="str">
        <f t="shared" ca="1" si="277"/>
        <v>46-58</v>
      </c>
      <c r="AA1865" s="31"/>
      <c r="AB1865" s="31" t="s">
        <v>6912</v>
      </c>
      <c r="AC1865" s="31" t="s">
        <v>34153</v>
      </c>
      <c r="AD1865" s="31" t="s">
        <v>34194</v>
      </c>
      <c r="AE1865" s="31"/>
      <c r="AF1865" s="31" t="s">
        <v>24700</v>
      </c>
      <c r="AG1865" s="31" t="s">
        <v>7895</v>
      </c>
      <c r="AH1865" s="31" t="s">
        <v>7895</v>
      </c>
      <c r="AI1865" s="31" t="s">
        <v>40277</v>
      </c>
      <c r="AJ1865" s="31">
        <v>4161</v>
      </c>
      <c r="AK1865" s="31" t="s">
        <v>4881</v>
      </c>
      <c r="AL1865" s="31">
        <v>33767</v>
      </c>
      <c r="AM1865" s="31" t="s">
        <v>7206</v>
      </c>
      <c r="AN1865" s="31"/>
      <c r="AO1865" s="31"/>
      <c r="AP1865" s="31" t="s">
        <v>4602</v>
      </c>
      <c r="AQ1865" s="31"/>
      <c r="AR1865" s="31" t="s">
        <v>34148</v>
      </c>
      <c r="AS1865" s="31" t="s">
        <v>34148</v>
      </c>
      <c r="AT1865" s="31" t="str">
        <f>_xlfn.IFNA(VLOOKUP(D1865,'[1]5. 1 Mei 2022'!$C$7:$F$60,4,FALSE),"")</f>
        <v/>
      </c>
      <c r="AU1865" s="31"/>
      <c r="AV1865" s="31" t="s">
        <v>7495</v>
      </c>
      <c r="AW1865" s="31"/>
      <c r="AX1865" s="29">
        <f t="shared" si="273"/>
        <v>1903</v>
      </c>
      <c r="AY1865" s="31" t="s">
        <v>26346</v>
      </c>
      <c r="AZ1865" s="31" t="s">
        <v>528</v>
      </c>
      <c r="BA1865" s="30" t="s">
        <v>4435</v>
      </c>
      <c r="BB1865" s="31"/>
      <c r="BC1865" s="31"/>
      <c r="BD1865" s="31" t="s">
        <v>30238</v>
      </c>
      <c r="BE1865" s="31" t="s">
        <v>7968</v>
      </c>
      <c r="BF1865" s="31" t="s">
        <v>7495</v>
      </c>
      <c r="BG1865" s="31"/>
      <c r="BH1865" s="31"/>
      <c r="BI1865" s="31"/>
      <c r="BJ1865" s="31" t="s">
        <v>5449</v>
      </c>
      <c r="BK1865" s="31" t="str">
        <f t="shared" si="280"/>
        <v>III/a</v>
      </c>
      <c r="BL1865" s="31" t="s">
        <v>8078</v>
      </c>
      <c r="BM1865" s="31"/>
      <c r="BN1865" s="31"/>
      <c r="BO1865" s="31"/>
      <c r="BP1865" s="31" t="s">
        <v>1498</v>
      </c>
      <c r="BQ1865" s="31"/>
      <c r="BR1865" s="31"/>
      <c r="BS1865" s="31"/>
      <c r="BT1865" s="31" t="s">
        <v>1172</v>
      </c>
      <c r="BU1865" s="31"/>
      <c r="BV1865" s="31" t="s">
        <v>3390</v>
      </c>
      <c r="BW1865" s="31">
        <f t="shared" ca="1" si="278"/>
        <v>20</v>
      </c>
      <c r="BX1865" s="78">
        <f t="shared" ca="1" si="279"/>
        <v>3</v>
      </c>
      <c r="BY1865" s="31"/>
      <c r="BZ1865" s="31" t="s">
        <v>5188</v>
      </c>
      <c r="CA1865" s="31" t="s">
        <v>2483</v>
      </c>
      <c r="CB1865" s="31" t="s">
        <v>2062</v>
      </c>
      <c r="CC1865" s="31">
        <v>3</v>
      </c>
      <c r="CD1865" s="31"/>
      <c r="CE1865" s="31" t="s">
        <v>20085</v>
      </c>
      <c r="CF1865" s="31"/>
      <c r="CG1865" s="31"/>
      <c r="CH1865" s="31"/>
      <c r="CI1865" s="31"/>
      <c r="CJ1865" s="31"/>
      <c r="CK1865" s="31"/>
      <c r="CL1865" s="31"/>
      <c r="CM1865" s="31"/>
      <c r="CN1865" s="31"/>
      <c r="CO1865" s="31"/>
      <c r="CP1865" s="31"/>
      <c r="CQ1865" s="31"/>
      <c r="CR1865" s="31">
        <v>3781</v>
      </c>
      <c r="CS1865" s="31"/>
      <c r="CT1865" s="31"/>
      <c r="CU1865" s="31"/>
      <c r="CV1865" s="31" t="s">
        <v>19056</v>
      </c>
      <c r="CW1865" s="31" t="s">
        <v>19057</v>
      </c>
      <c r="CX1865" s="31" t="s">
        <v>19043</v>
      </c>
      <c r="CY1865" s="31"/>
      <c r="CZ1865" s="31"/>
      <c r="DA1865" s="31"/>
      <c r="DB1865" s="31"/>
      <c r="DC1865" s="31"/>
      <c r="DD1865" s="31"/>
      <c r="DE1865" s="31"/>
      <c r="DF1865" s="31"/>
      <c r="DG1865" s="31"/>
      <c r="DH1865" s="31"/>
      <c r="DI1865" s="31"/>
      <c r="DJ1865" s="31"/>
      <c r="DK1865" s="31"/>
      <c r="DL1865" s="31"/>
      <c r="DM1865" s="38" t="s">
        <v>9869</v>
      </c>
      <c r="DN1865" s="38"/>
      <c r="DO1865" s="35" t="s">
        <v>20881</v>
      </c>
      <c r="DP1865" s="31" t="s">
        <v>12964</v>
      </c>
      <c r="DQ1865" s="31" t="s">
        <v>20880</v>
      </c>
      <c r="DR1865" s="31"/>
      <c r="DS1865" s="31" t="s">
        <v>38708</v>
      </c>
      <c r="DT1865" s="31" t="s">
        <v>38194</v>
      </c>
      <c r="DU1865" s="31">
        <v>2</v>
      </c>
      <c r="DV1865" s="31" t="s">
        <v>32165</v>
      </c>
      <c r="DW1865" s="31"/>
      <c r="DX1865" s="31" t="s">
        <v>1759</v>
      </c>
      <c r="DY1865" s="31" t="s">
        <v>37028</v>
      </c>
      <c r="DZ1865" s="52" t="s">
        <v>22014</v>
      </c>
      <c r="EA1865" s="52" t="s">
        <v>30156</v>
      </c>
      <c r="EB1865" s="31">
        <v>0</v>
      </c>
      <c r="EC1865" s="31" t="s">
        <v>39747</v>
      </c>
      <c r="ED1865" s="31" t="s">
        <v>41101</v>
      </c>
      <c r="EE1865" s="31"/>
      <c r="EF1865" s="31"/>
      <c r="EG1865" s="31"/>
      <c r="EH1865" s="31"/>
      <c r="EI1865" s="31"/>
      <c r="EJ1865" s="31"/>
    </row>
    <row r="1866" spans="1:140" ht="23.25" customHeight="1">
      <c r="A1866" s="25">
        <v>1864</v>
      </c>
      <c r="B1866" s="30" t="s">
        <v>21231</v>
      </c>
      <c r="C1866" s="31" t="s">
        <v>7157</v>
      </c>
      <c r="D1866" s="30" t="s">
        <v>16584</v>
      </c>
      <c r="E1866" s="30"/>
      <c r="F1866" s="30" t="s">
        <v>36262</v>
      </c>
      <c r="G1866" s="31">
        <f t="shared" si="274"/>
        <v>58</v>
      </c>
      <c r="H1866" s="72">
        <f t="shared" si="275"/>
        <v>49735</v>
      </c>
      <c r="I1866" s="30" t="s">
        <v>35384</v>
      </c>
      <c r="J1866" s="30" t="s">
        <v>34085</v>
      </c>
      <c r="K1866" s="30" t="s">
        <v>34083</v>
      </c>
      <c r="L1866" s="31" t="s">
        <v>16726</v>
      </c>
      <c r="M1866" s="31" t="s">
        <v>3186</v>
      </c>
      <c r="N1866" s="31" t="s">
        <v>5865</v>
      </c>
      <c r="O1866" s="31" t="s">
        <v>5117</v>
      </c>
      <c r="P1866" s="31" t="s">
        <v>3738</v>
      </c>
      <c r="Q1866" s="31"/>
      <c r="R1866" s="31"/>
      <c r="S1866" s="31"/>
      <c r="T1866" s="31"/>
      <c r="U1866" s="31" t="s">
        <v>7397</v>
      </c>
      <c r="V1866" s="31"/>
      <c r="W1866" s="31" t="s">
        <v>2794</v>
      </c>
      <c r="X1866" s="31" t="s">
        <v>3281</v>
      </c>
      <c r="Y1866" s="31">
        <f t="shared" ca="1" si="276"/>
        <v>45</v>
      </c>
      <c r="Z1866" s="31" t="str">
        <f t="shared" ca="1" si="277"/>
        <v>36-45</v>
      </c>
      <c r="AA1866" s="31"/>
      <c r="AB1866" s="31" t="s">
        <v>11155</v>
      </c>
      <c r="AC1866" s="31" t="s">
        <v>34153</v>
      </c>
      <c r="AD1866" s="31" t="s">
        <v>34194</v>
      </c>
      <c r="AE1866" s="31"/>
      <c r="AF1866" s="31" t="s">
        <v>24700</v>
      </c>
      <c r="AG1866" s="31" t="s">
        <v>7895</v>
      </c>
      <c r="AH1866" s="31" t="s">
        <v>7895</v>
      </c>
      <c r="AI1866" s="31" t="s">
        <v>908</v>
      </c>
      <c r="AJ1866" s="31" t="s">
        <v>1888</v>
      </c>
      <c r="AK1866" s="31" t="s">
        <v>1889</v>
      </c>
      <c r="AL1866" s="31">
        <v>36383</v>
      </c>
      <c r="AM1866" s="31" t="s">
        <v>16351</v>
      </c>
      <c r="AN1866" s="31"/>
      <c r="AO1866" s="31"/>
      <c r="AP1866" s="31" t="s">
        <v>33725</v>
      </c>
      <c r="AQ1866" s="31"/>
      <c r="AR1866" s="31" t="s">
        <v>34148</v>
      </c>
      <c r="AS1866" s="31" t="s">
        <v>34148</v>
      </c>
      <c r="AT1866" s="31" t="str">
        <f>_xlfn.IFNA(VLOOKUP(D1866,'[1]5. 1 Mei 2022'!$C$7:$F$60,4,FALSE),"")</f>
        <v/>
      </c>
      <c r="AU1866" s="31"/>
      <c r="AV1866" s="31" t="s">
        <v>4214</v>
      </c>
      <c r="AW1866" s="31" t="s">
        <v>718</v>
      </c>
      <c r="AX1866" s="29">
        <f t="shared" si="273"/>
        <v>42506</v>
      </c>
      <c r="AY1866" s="31" t="s">
        <v>26340</v>
      </c>
      <c r="AZ1866" s="31" t="s">
        <v>26343</v>
      </c>
      <c r="BA1866" s="30" t="s">
        <v>33725</v>
      </c>
      <c r="BB1866" s="31"/>
      <c r="BC1866" s="31"/>
      <c r="BD1866" s="31" t="s">
        <v>23497</v>
      </c>
      <c r="BE1866" s="31" t="s">
        <v>7968</v>
      </c>
      <c r="BF1866" s="31" t="s">
        <v>4214</v>
      </c>
      <c r="BG1866" s="31"/>
      <c r="BH1866" s="31"/>
      <c r="BI1866" s="31"/>
      <c r="BJ1866" s="31">
        <v>0</v>
      </c>
      <c r="BK1866" s="31" t="str">
        <f t="shared" si="280"/>
        <v>II/c</v>
      </c>
      <c r="BL1866" s="31"/>
      <c r="BM1866" s="31"/>
      <c r="BN1866" s="31"/>
      <c r="BO1866" s="31"/>
      <c r="BP1866" s="31" t="s">
        <v>1498</v>
      </c>
      <c r="BQ1866" s="31"/>
      <c r="BR1866" s="31"/>
      <c r="BS1866" s="31"/>
      <c r="BT1866" s="31"/>
      <c r="BU1866" s="31"/>
      <c r="BV1866" s="31" t="s">
        <v>6736</v>
      </c>
      <c r="BW1866" s="31">
        <f t="shared" ca="1" si="278"/>
        <v>17</v>
      </c>
      <c r="BX1866" s="78">
        <f t="shared" ca="1" si="279"/>
        <v>3</v>
      </c>
      <c r="BY1866" s="31" t="s">
        <v>3738</v>
      </c>
      <c r="BZ1866" s="31"/>
      <c r="CA1866" s="31" t="s">
        <v>2483</v>
      </c>
      <c r="CB1866" s="31" t="s">
        <v>2519</v>
      </c>
      <c r="CC1866" s="31">
        <v>1</v>
      </c>
      <c r="CD1866" s="31">
        <v>1</v>
      </c>
      <c r="CE1866" s="31" t="s">
        <v>20085</v>
      </c>
      <c r="CF1866" s="31"/>
      <c r="CG1866" s="31"/>
      <c r="CH1866" s="31"/>
      <c r="CI1866" s="31"/>
      <c r="CJ1866" s="31"/>
      <c r="CK1866" s="31"/>
      <c r="CL1866" s="31"/>
      <c r="CM1866" s="31"/>
      <c r="CN1866" s="31"/>
      <c r="CO1866" s="31"/>
      <c r="CP1866" s="31"/>
      <c r="CQ1866" s="31"/>
      <c r="CR1866" s="31">
        <v>1242</v>
      </c>
      <c r="CS1866" s="31"/>
      <c r="CT1866" s="31"/>
      <c r="CU1866" s="31"/>
      <c r="CV1866" s="31" t="s">
        <v>19185</v>
      </c>
      <c r="CW1866" s="31" t="s">
        <v>19186</v>
      </c>
      <c r="CX1866" s="31" t="s">
        <v>4970</v>
      </c>
      <c r="CY1866" s="31"/>
      <c r="CZ1866" s="31"/>
      <c r="DA1866" s="31"/>
      <c r="DB1866" s="31"/>
      <c r="DC1866" s="31"/>
      <c r="DD1866" s="31"/>
      <c r="DE1866" s="31"/>
      <c r="DF1866" s="31"/>
      <c r="DG1866" s="31"/>
      <c r="DH1866" s="31"/>
      <c r="DI1866" s="31"/>
      <c r="DJ1866" s="31"/>
      <c r="DK1866" s="31"/>
      <c r="DL1866" s="31"/>
      <c r="DM1866" s="38" t="s">
        <v>8953</v>
      </c>
      <c r="DN1866" s="38"/>
      <c r="DO1866" s="35" t="s">
        <v>10632</v>
      </c>
      <c r="DP1866" s="31" t="s">
        <v>10831</v>
      </c>
      <c r="DQ1866" s="31" t="s">
        <v>11013</v>
      </c>
      <c r="DR1866" s="31"/>
      <c r="DS1866" s="31" t="s">
        <v>26650</v>
      </c>
      <c r="DT1866" s="31" t="s">
        <v>38195</v>
      </c>
      <c r="DU1866" s="31">
        <v>3</v>
      </c>
      <c r="DV1866" s="31" t="s">
        <v>32167</v>
      </c>
      <c r="DW1866" s="31"/>
      <c r="DX1866" s="31"/>
      <c r="DY1866" s="31"/>
      <c r="DZ1866" s="31"/>
      <c r="EA1866" s="31"/>
      <c r="EB1866" s="31">
        <v>0</v>
      </c>
      <c r="EC1866" s="31" t="s">
        <v>40170</v>
      </c>
      <c r="ED1866" s="31" t="s">
        <v>41101</v>
      </c>
      <c r="EE1866" s="31"/>
      <c r="EF1866" s="31"/>
      <c r="EG1866" s="31"/>
      <c r="EH1866" s="31"/>
      <c r="EI1866" s="31"/>
      <c r="EJ1866" s="31"/>
    </row>
    <row r="1867" spans="1:140" ht="23.25" customHeight="1">
      <c r="A1867" s="25">
        <v>1865</v>
      </c>
      <c r="B1867" s="30" t="s">
        <v>4530</v>
      </c>
      <c r="C1867" s="31">
        <v>140310823</v>
      </c>
      <c r="D1867" s="30" t="s">
        <v>89</v>
      </c>
      <c r="E1867" s="30"/>
      <c r="F1867" s="30" t="s">
        <v>36262</v>
      </c>
      <c r="G1867" s="31">
        <f t="shared" si="274"/>
        <v>58</v>
      </c>
      <c r="H1867" s="72">
        <f t="shared" si="275"/>
        <v>46935</v>
      </c>
      <c r="I1867" s="30"/>
      <c r="J1867" s="30" t="s">
        <v>34084</v>
      </c>
      <c r="K1867" s="30" t="s">
        <v>4318</v>
      </c>
      <c r="L1867" s="31" t="s">
        <v>4318</v>
      </c>
      <c r="M1867" s="31" t="s">
        <v>6378</v>
      </c>
      <c r="N1867" s="31" t="s">
        <v>3311</v>
      </c>
      <c r="O1867" s="31" t="s">
        <v>2534</v>
      </c>
      <c r="P1867" s="31" t="s">
        <v>5049</v>
      </c>
      <c r="Q1867" s="31"/>
      <c r="R1867" s="31">
        <v>20</v>
      </c>
      <c r="S1867" s="31">
        <v>0</v>
      </c>
      <c r="T1867" s="31"/>
      <c r="U1867" s="31">
        <v>1370</v>
      </c>
      <c r="V1867" s="31"/>
      <c r="W1867" s="31" t="s">
        <v>6910</v>
      </c>
      <c r="X1867" s="31" t="s">
        <v>1773</v>
      </c>
      <c r="Y1867" s="31" t="e">
        <f t="shared" ca="1" si="276"/>
        <v>#VALUE!</v>
      </c>
      <c r="Z1867" s="31" t="e">
        <f t="shared" ca="1" si="277"/>
        <v>#VALUE!</v>
      </c>
      <c r="AA1867" s="31"/>
      <c r="AB1867" s="31" t="s">
        <v>6770</v>
      </c>
      <c r="AC1867" s="31" t="s">
        <v>34153</v>
      </c>
      <c r="AD1867" s="31" t="s">
        <v>34194</v>
      </c>
      <c r="AE1867" s="31"/>
      <c r="AF1867" s="31" t="s">
        <v>24700</v>
      </c>
      <c r="AG1867" s="31" t="s">
        <v>7895</v>
      </c>
      <c r="AH1867" s="31" t="s">
        <v>7895</v>
      </c>
      <c r="AI1867" s="31" t="s">
        <v>40277</v>
      </c>
      <c r="AJ1867" s="31">
        <v>1658</v>
      </c>
      <c r="AK1867" s="31" t="s">
        <v>6969</v>
      </c>
      <c r="AL1867" s="31">
        <v>33019</v>
      </c>
      <c r="AM1867" s="31" t="s">
        <v>6970</v>
      </c>
      <c r="AN1867" s="31"/>
      <c r="AO1867" s="31"/>
      <c r="AP1867" s="31" t="s">
        <v>33003</v>
      </c>
      <c r="AQ1867" s="31"/>
      <c r="AR1867" s="31" t="s">
        <v>34148</v>
      </c>
      <c r="AS1867" s="31" t="s">
        <v>34148</v>
      </c>
      <c r="AT1867" s="31" t="str">
        <f>_xlfn.IFNA(VLOOKUP(D1867,'[1]5. 1 Mei 2022'!$C$7:$F$60,4,FALSE),"")</f>
        <v/>
      </c>
      <c r="AU1867" s="31"/>
      <c r="AV1867" s="31" t="s">
        <v>4645</v>
      </c>
      <c r="AW1867" s="31"/>
      <c r="AX1867" s="29">
        <f t="shared" si="273"/>
        <v>1903</v>
      </c>
      <c r="AY1867" s="31" t="s">
        <v>26346</v>
      </c>
      <c r="AZ1867" s="31" t="s">
        <v>33005</v>
      </c>
      <c r="BA1867" s="30" t="s">
        <v>33003</v>
      </c>
      <c r="BB1867" s="31" t="s">
        <v>11647</v>
      </c>
      <c r="BC1867" s="31"/>
      <c r="BD1867" s="31" t="s">
        <v>30229</v>
      </c>
      <c r="BE1867" s="31" t="s">
        <v>7968</v>
      </c>
      <c r="BF1867" s="31" t="s">
        <v>4645</v>
      </c>
      <c r="BG1867" s="31"/>
      <c r="BH1867" s="31"/>
      <c r="BI1867" s="31"/>
      <c r="BJ1867" s="31" t="s">
        <v>23661</v>
      </c>
      <c r="BK1867" s="31" t="str">
        <f t="shared" si="280"/>
        <v>III/b</v>
      </c>
      <c r="BL1867" s="31" t="s">
        <v>8078</v>
      </c>
      <c r="BM1867" s="31"/>
      <c r="BN1867" s="31"/>
      <c r="BO1867" s="31"/>
      <c r="BP1867" s="31" t="s">
        <v>1498</v>
      </c>
      <c r="BQ1867" s="31"/>
      <c r="BR1867" s="31"/>
      <c r="BS1867" s="31"/>
      <c r="BT1867" s="31" t="s">
        <v>6929</v>
      </c>
      <c r="BU1867" s="31"/>
      <c r="BV1867" s="31" t="s">
        <v>6913</v>
      </c>
      <c r="BW1867" s="31">
        <f t="shared" ca="1" si="278"/>
        <v>31</v>
      </c>
      <c r="BX1867" s="78">
        <f t="shared" ca="1" si="279"/>
        <v>3</v>
      </c>
      <c r="BY1867" s="31"/>
      <c r="BZ1867" s="31"/>
      <c r="CA1867" s="31" t="s">
        <v>2483</v>
      </c>
      <c r="CB1867" s="31" t="s">
        <v>2519</v>
      </c>
      <c r="CC1867" s="31">
        <v>2</v>
      </c>
      <c r="CD1867" s="31">
        <v>1</v>
      </c>
      <c r="CE1867" s="31" t="s">
        <v>20085</v>
      </c>
      <c r="CF1867" s="31"/>
      <c r="CG1867" s="31"/>
      <c r="CH1867" s="31" t="s">
        <v>5878</v>
      </c>
      <c r="CI1867" s="31"/>
      <c r="CJ1867" s="31"/>
      <c r="CK1867" s="31"/>
      <c r="CL1867" s="31"/>
      <c r="CM1867" s="31"/>
      <c r="CN1867" s="31"/>
      <c r="CO1867" s="31"/>
      <c r="CP1867" s="31"/>
      <c r="CQ1867" s="31"/>
      <c r="CR1867" s="31">
        <v>3484</v>
      </c>
      <c r="CS1867" s="31" t="s">
        <v>11375</v>
      </c>
      <c r="CT1867" s="31" t="s">
        <v>11376</v>
      </c>
      <c r="CU1867" s="31" t="s">
        <v>5994</v>
      </c>
      <c r="CV1867" s="31" t="s">
        <v>10384</v>
      </c>
      <c r="CW1867" s="31" t="s">
        <v>10385</v>
      </c>
      <c r="CX1867" s="31" t="s">
        <v>10378</v>
      </c>
      <c r="CY1867" s="31"/>
      <c r="CZ1867" s="31"/>
      <c r="DA1867" s="31"/>
      <c r="DB1867" s="31"/>
      <c r="DC1867" s="31"/>
      <c r="DD1867" s="31"/>
      <c r="DE1867" s="31"/>
      <c r="DF1867" s="31"/>
      <c r="DG1867" s="31"/>
      <c r="DH1867" s="31"/>
      <c r="DI1867" s="31"/>
      <c r="DJ1867" s="31"/>
      <c r="DK1867" s="31"/>
      <c r="DL1867" s="31"/>
      <c r="DM1867" s="38" t="s">
        <v>9938</v>
      </c>
      <c r="DN1867" s="38"/>
      <c r="DO1867" s="35">
        <v>0</v>
      </c>
      <c r="DP1867" s="31" t="s">
        <v>13767</v>
      </c>
      <c r="DQ1867" s="31" t="s">
        <v>13766</v>
      </c>
      <c r="DR1867" s="31"/>
      <c r="DS1867" s="31" t="s">
        <v>27568</v>
      </c>
      <c r="DT1867" s="31" t="s">
        <v>28224</v>
      </c>
      <c r="DU1867" s="31">
        <v>2</v>
      </c>
      <c r="DV1867" s="31" t="s">
        <v>32164</v>
      </c>
      <c r="DW1867" s="31"/>
      <c r="DX1867" s="31"/>
      <c r="DY1867" s="31"/>
      <c r="DZ1867" s="31"/>
      <c r="EA1867" s="31"/>
      <c r="EB1867" s="31">
        <v>0</v>
      </c>
      <c r="EC1867" s="31" t="s">
        <v>39747</v>
      </c>
      <c r="ED1867" s="31" t="s">
        <v>41101</v>
      </c>
      <c r="EE1867" s="31"/>
      <c r="EF1867" s="31"/>
      <c r="EG1867" s="31"/>
      <c r="EH1867" s="31"/>
      <c r="EI1867" s="31"/>
      <c r="EJ1867" s="31"/>
    </row>
    <row r="1868" spans="1:140" ht="23.25" customHeight="1">
      <c r="A1868" s="25">
        <v>1866</v>
      </c>
      <c r="B1868" s="30" t="s">
        <v>24181</v>
      </c>
      <c r="C1868" s="31" t="s">
        <v>5491</v>
      </c>
      <c r="D1868" s="30" t="s">
        <v>16629</v>
      </c>
      <c r="E1868" s="30"/>
      <c r="F1868" s="30" t="s">
        <v>36262</v>
      </c>
      <c r="G1868" s="31">
        <f t="shared" si="274"/>
        <v>58</v>
      </c>
      <c r="H1868" s="72">
        <f t="shared" si="275"/>
        <v>52841</v>
      </c>
      <c r="I1868" s="30" t="s">
        <v>35385</v>
      </c>
      <c r="J1868" s="30" t="s">
        <v>34085</v>
      </c>
      <c r="K1868" s="30" t="s">
        <v>34083</v>
      </c>
      <c r="L1868" s="31" t="s">
        <v>16726</v>
      </c>
      <c r="M1868" s="31" t="s">
        <v>6378</v>
      </c>
      <c r="N1868" s="31" t="s">
        <v>5865</v>
      </c>
      <c r="O1868" s="31" t="s">
        <v>5621</v>
      </c>
      <c r="P1868" s="31" t="s">
        <v>3738</v>
      </c>
      <c r="Q1868" s="31"/>
      <c r="R1868" s="31"/>
      <c r="S1868" s="31"/>
      <c r="T1868" s="31"/>
      <c r="U1868" s="31" t="s">
        <v>5903</v>
      </c>
      <c r="V1868" s="31"/>
      <c r="W1868" s="31" t="s">
        <v>7239</v>
      </c>
      <c r="X1868" s="31" t="s">
        <v>5500</v>
      </c>
      <c r="Y1868" s="31" t="e">
        <f t="shared" ca="1" si="276"/>
        <v>#VALUE!</v>
      </c>
      <c r="Z1868" s="31" t="e">
        <f t="shared" ca="1" si="277"/>
        <v>#VALUE!</v>
      </c>
      <c r="AA1868" s="31"/>
      <c r="AB1868" s="31" t="s">
        <v>11144</v>
      </c>
      <c r="AC1868" s="31" t="s">
        <v>34145</v>
      </c>
      <c r="AD1868" s="31" t="s">
        <v>34145</v>
      </c>
      <c r="AE1868" s="31"/>
      <c r="AF1868" s="31" t="s">
        <v>24701</v>
      </c>
      <c r="AG1868" s="31" t="s">
        <v>4322</v>
      </c>
      <c r="AH1868" s="31" t="s">
        <v>4322</v>
      </c>
      <c r="AI1868" s="31" t="s">
        <v>908</v>
      </c>
      <c r="AJ1868" s="31" t="s">
        <v>4555</v>
      </c>
      <c r="AK1868" s="31">
        <v>219574</v>
      </c>
      <c r="AL1868" s="31" t="s">
        <v>4669</v>
      </c>
      <c r="AM1868" s="31" t="s">
        <v>4670</v>
      </c>
      <c r="AN1868" s="31"/>
      <c r="AO1868" s="31"/>
      <c r="AP1868" s="31" t="s">
        <v>33003</v>
      </c>
      <c r="AQ1868" s="31" t="s">
        <v>29871</v>
      </c>
      <c r="AR1868" s="31" t="s">
        <v>34145</v>
      </c>
      <c r="AS1868" s="31" t="s">
        <v>34145</v>
      </c>
      <c r="AT1868" s="31" t="str">
        <f>_xlfn.IFNA(VLOOKUP(D1868,'[1]5. 1 Mei 2022'!$C$7:$F$60,4,FALSE),"")</f>
        <v/>
      </c>
      <c r="AU1868" s="31"/>
      <c r="AV1868" s="31" t="s">
        <v>20032</v>
      </c>
      <c r="AW1868" s="31" t="s">
        <v>31449</v>
      </c>
      <c r="AX1868" s="29">
        <f t="shared" si="273"/>
        <v>46331</v>
      </c>
      <c r="AY1868" s="31" t="s">
        <v>26346</v>
      </c>
      <c r="AZ1868" s="31" t="s">
        <v>33005</v>
      </c>
      <c r="BA1868" s="30" t="s">
        <v>33003</v>
      </c>
      <c r="BB1868" s="31" t="s">
        <v>6574</v>
      </c>
      <c r="BC1868" s="31"/>
      <c r="BD1868" s="31" t="s">
        <v>7980</v>
      </c>
      <c r="BE1868" s="31" t="s">
        <v>7969</v>
      </c>
      <c r="BF1868" s="31" t="s">
        <v>20032</v>
      </c>
      <c r="BG1868" s="31"/>
      <c r="BH1868" s="31"/>
      <c r="BI1868" s="31"/>
      <c r="BJ1868" s="31">
        <v>0</v>
      </c>
      <c r="BK1868" s="31" t="str">
        <f t="shared" si="280"/>
        <v>II/c</v>
      </c>
      <c r="BL1868" s="31"/>
      <c r="BM1868" s="31"/>
      <c r="BN1868" s="31"/>
      <c r="BO1868" s="31"/>
      <c r="BP1868" s="31"/>
      <c r="BQ1868" s="31"/>
      <c r="BR1868" s="31"/>
      <c r="BS1868" s="31"/>
      <c r="BT1868" s="31"/>
      <c r="BU1868" s="31"/>
      <c r="BV1868" s="31" t="s">
        <v>717</v>
      </c>
      <c r="BW1868" s="31">
        <f t="shared" ca="1" si="278"/>
        <v>12</v>
      </c>
      <c r="BX1868" s="78">
        <f t="shared" ca="1" si="279"/>
        <v>3</v>
      </c>
      <c r="BY1868" s="31" t="s">
        <v>3738</v>
      </c>
      <c r="BZ1868" s="31"/>
      <c r="CA1868" s="31" t="s">
        <v>2483</v>
      </c>
      <c r="CB1868" s="31" t="s">
        <v>2519</v>
      </c>
      <c r="CC1868" s="31">
        <v>1</v>
      </c>
      <c r="CD1868" s="31">
        <v>1</v>
      </c>
      <c r="CE1868" s="31" t="s">
        <v>20085</v>
      </c>
      <c r="CF1868" s="31"/>
      <c r="CG1868" s="31"/>
      <c r="CH1868" s="31"/>
      <c r="CI1868" s="31"/>
      <c r="CJ1868" s="31"/>
      <c r="CK1868" s="31"/>
      <c r="CL1868" s="31" t="s">
        <v>25752</v>
      </c>
      <c r="CM1868" s="31" t="s">
        <v>25753</v>
      </c>
      <c r="CN1868" s="31">
        <v>124</v>
      </c>
      <c r="CO1868" s="31" t="s">
        <v>26477</v>
      </c>
      <c r="CP1868" s="31" t="s">
        <v>25753</v>
      </c>
      <c r="CQ1868" s="31">
        <v>124</v>
      </c>
      <c r="CR1868" s="31">
        <v>4557</v>
      </c>
      <c r="CS1868" s="31" t="s">
        <v>6276</v>
      </c>
      <c r="CT1868" s="31"/>
      <c r="CU1868" s="31" t="s">
        <v>6042</v>
      </c>
      <c r="CV1868" s="31" t="s">
        <v>8439</v>
      </c>
      <c r="CW1868" s="31" t="s">
        <v>7785</v>
      </c>
      <c r="CX1868" s="31" t="s">
        <v>8346</v>
      </c>
      <c r="CY1868" s="31"/>
      <c r="CZ1868" s="31"/>
      <c r="DA1868" s="31"/>
      <c r="DB1868" s="31" t="s">
        <v>15747</v>
      </c>
      <c r="DC1868" s="31" t="s">
        <v>15756</v>
      </c>
      <c r="DD1868" s="31" t="s">
        <v>15746</v>
      </c>
      <c r="DE1868" s="31"/>
      <c r="DF1868" s="31"/>
      <c r="DG1868" s="31"/>
      <c r="DH1868" s="31"/>
      <c r="DI1868" s="31"/>
      <c r="DJ1868" s="31"/>
      <c r="DK1868" s="31"/>
      <c r="DL1868" s="31"/>
      <c r="DM1868" s="38" t="s">
        <v>9284</v>
      </c>
      <c r="DN1868" s="38"/>
      <c r="DO1868" s="35">
        <v>0</v>
      </c>
      <c r="DP1868" s="31" t="s">
        <v>13829</v>
      </c>
      <c r="DQ1868" s="31" t="s">
        <v>4848</v>
      </c>
      <c r="DR1868" s="31"/>
      <c r="DS1868" s="31" t="s">
        <v>26920</v>
      </c>
      <c r="DT1868" s="31" t="s">
        <v>38196</v>
      </c>
      <c r="DU1868" s="31">
        <v>3</v>
      </c>
      <c r="DV1868" s="31" t="s">
        <v>32167</v>
      </c>
      <c r="DW1868" s="31" t="s">
        <v>7980</v>
      </c>
      <c r="DX1868" s="31" t="s">
        <v>7980</v>
      </c>
      <c r="DY1868" s="31" t="s">
        <v>28854</v>
      </c>
      <c r="DZ1868" s="31" t="s">
        <v>18545</v>
      </c>
      <c r="EA1868" s="31"/>
      <c r="EB1868" s="31">
        <v>0</v>
      </c>
      <c r="EC1868" s="31" t="s">
        <v>40168</v>
      </c>
      <c r="ED1868" s="31" t="s">
        <v>41101</v>
      </c>
      <c r="EE1868" s="31"/>
      <c r="EF1868" s="31"/>
      <c r="EG1868" s="31"/>
      <c r="EH1868" s="31"/>
      <c r="EI1868" s="31"/>
      <c r="EJ1868" s="31"/>
    </row>
    <row r="1869" spans="1:140" ht="23.25" customHeight="1">
      <c r="A1869" s="25">
        <v>1867</v>
      </c>
      <c r="B1869" s="30" t="s">
        <v>8225</v>
      </c>
      <c r="C1869" s="31">
        <v>140376983</v>
      </c>
      <c r="D1869" s="30" t="s">
        <v>350</v>
      </c>
      <c r="E1869" s="30"/>
      <c r="F1869" s="30" t="s">
        <v>36255</v>
      </c>
      <c r="G1869" s="31">
        <f t="shared" si="274"/>
        <v>58</v>
      </c>
      <c r="H1869" s="72">
        <f t="shared" si="275"/>
        <v>52810</v>
      </c>
      <c r="I1869" s="30"/>
      <c r="J1869" s="30" t="s">
        <v>34084</v>
      </c>
      <c r="K1869" s="30" t="s">
        <v>4318</v>
      </c>
      <c r="L1869" s="31" t="s">
        <v>4318</v>
      </c>
      <c r="M1869" s="31" t="s">
        <v>6378</v>
      </c>
      <c r="N1869" s="31" t="s">
        <v>3311</v>
      </c>
      <c r="O1869" s="31" t="s">
        <v>2534</v>
      </c>
      <c r="P1869" s="31" t="s">
        <v>21727</v>
      </c>
      <c r="Q1869" s="31"/>
      <c r="R1869" s="31">
        <v>12</v>
      </c>
      <c r="S1869" s="31">
        <v>0</v>
      </c>
      <c r="T1869" s="31"/>
      <c r="U1869" s="31">
        <v>1539</v>
      </c>
      <c r="V1869" s="31" t="s">
        <v>2588</v>
      </c>
      <c r="W1869" s="31" t="s">
        <v>6910</v>
      </c>
      <c r="X1869" s="31" t="s">
        <v>6228</v>
      </c>
      <c r="Y1869" s="31" t="e">
        <f t="shared" ca="1" si="276"/>
        <v>#VALUE!</v>
      </c>
      <c r="Z1869" s="31" t="e">
        <f t="shared" ca="1" si="277"/>
        <v>#VALUE!</v>
      </c>
      <c r="AA1869" s="31"/>
      <c r="AB1869" s="31" t="s">
        <v>11168</v>
      </c>
      <c r="AC1869" s="31" t="s">
        <v>34147</v>
      </c>
      <c r="AD1869" s="31" t="s">
        <v>34147</v>
      </c>
      <c r="AE1869" s="31"/>
      <c r="AF1869" s="31" t="s">
        <v>24699</v>
      </c>
      <c r="AG1869" s="31" t="s">
        <v>5852</v>
      </c>
      <c r="AH1869" s="31" t="s">
        <v>5852</v>
      </c>
      <c r="AI1869" s="31" t="s">
        <v>908</v>
      </c>
      <c r="AJ1869" s="31">
        <v>2304510247</v>
      </c>
      <c r="AK1869" s="31" t="s">
        <v>16825</v>
      </c>
      <c r="AL1869" s="31" t="s">
        <v>6883</v>
      </c>
      <c r="AM1869" s="31" t="s">
        <v>2711</v>
      </c>
      <c r="AN1869" s="31"/>
      <c r="AO1869" s="31"/>
      <c r="AP1869" s="31" t="s">
        <v>4602</v>
      </c>
      <c r="AQ1869" s="31" t="s">
        <v>5272</v>
      </c>
      <c r="AR1869" s="31" t="s">
        <v>34147</v>
      </c>
      <c r="AS1869" s="31" t="s">
        <v>34147</v>
      </c>
      <c r="AT1869" s="31" t="str">
        <f>_xlfn.IFNA(VLOOKUP(D1869,'[1]5. 1 Mei 2022'!$C$7:$F$60,4,FALSE),"")</f>
        <v/>
      </c>
      <c r="AU1869" s="31"/>
      <c r="AV1869" s="31" t="s">
        <v>6581</v>
      </c>
      <c r="AW1869" s="31"/>
      <c r="AX1869" s="29">
        <f t="shared" si="273"/>
        <v>1903</v>
      </c>
      <c r="AY1869" s="31" t="s">
        <v>26346</v>
      </c>
      <c r="AZ1869" s="31" t="s">
        <v>528</v>
      </c>
      <c r="BA1869" s="30" t="s">
        <v>4435</v>
      </c>
      <c r="BB1869" s="31"/>
      <c r="BC1869" s="31"/>
      <c r="BD1869" s="31" t="s">
        <v>20056</v>
      </c>
      <c r="BE1869" s="31" t="s">
        <v>7973</v>
      </c>
      <c r="BF1869" s="31" t="s">
        <v>6581</v>
      </c>
      <c r="BG1869" s="31"/>
      <c r="BH1869" s="31"/>
      <c r="BI1869" s="31" t="s">
        <v>8124</v>
      </c>
      <c r="BJ1869" s="31" t="s">
        <v>20300</v>
      </c>
      <c r="BK1869" s="31" t="str">
        <f t="shared" si="280"/>
        <v>III/b</v>
      </c>
      <c r="BL1869" s="31" t="s">
        <v>8077</v>
      </c>
      <c r="BM1869" s="31"/>
      <c r="BN1869" s="31"/>
      <c r="BO1869" s="31"/>
      <c r="BP1869" s="31" t="s">
        <v>1498</v>
      </c>
      <c r="BQ1869" s="31" t="s">
        <v>20300</v>
      </c>
      <c r="BR1869" s="31" t="s">
        <v>12422</v>
      </c>
      <c r="BS1869" s="31" t="s">
        <v>26423</v>
      </c>
      <c r="BT1869" s="31" t="s">
        <v>1935</v>
      </c>
      <c r="BU1869" s="31" t="s">
        <v>6786</v>
      </c>
      <c r="BV1869" s="31" t="s">
        <v>5272</v>
      </c>
      <c r="BW1869" s="31">
        <f t="shared" ca="1" si="278"/>
        <v>15</v>
      </c>
      <c r="BX1869" s="78">
        <f t="shared" ca="1" si="279"/>
        <v>3</v>
      </c>
      <c r="BY1869" s="31"/>
      <c r="BZ1869" s="31"/>
      <c r="CA1869" s="31" t="s">
        <v>2483</v>
      </c>
      <c r="CB1869" s="31" t="s">
        <v>2519</v>
      </c>
      <c r="CC1869" s="31">
        <v>2</v>
      </c>
      <c r="CD1869" s="31">
        <v>1</v>
      </c>
      <c r="CE1869" s="31" t="s">
        <v>20085</v>
      </c>
      <c r="CF1869" s="31"/>
      <c r="CG1869" s="31"/>
      <c r="CH1869" s="31"/>
      <c r="CI1869" s="31"/>
      <c r="CJ1869" s="31"/>
      <c r="CK1869" s="31"/>
      <c r="CL1869" s="31" t="s">
        <v>25009</v>
      </c>
      <c r="CM1869" s="31" t="s">
        <v>21920</v>
      </c>
      <c r="CN1869" s="31">
        <v>123</v>
      </c>
      <c r="CO1869" s="31" t="s">
        <v>25176</v>
      </c>
      <c r="CP1869" s="31" t="s">
        <v>21920</v>
      </c>
      <c r="CQ1869" s="31">
        <v>123</v>
      </c>
      <c r="CR1869" s="31">
        <v>5320</v>
      </c>
      <c r="CS1869" s="31" t="s">
        <v>22126</v>
      </c>
      <c r="CT1869" s="31"/>
      <c r="CU1869" s="31"/>
      <c r="CV1869" s="31" t="s">
        <v>18606</v>
      </c>
      <c r="CW1869" s="31" t="s">
        <v>11169</v>
      </c>
      <c r="CX1869" s="31" t="s">
        <v>4327</v>
      </c>
      <c r="CY1869" s="31"/>
      <c r="CZ1869" s="31"/>
      <c r="DA1869" s="31"/>
      <c r="DB1869" s="31" t="s">
        <v>25301</v>
      </c>
      <c r="DC1869" s="31" t="s">
        <v>25302</v>
      </c>
      <c r="DD1869" s="31" t="s">
        <v>22904</v>
      </c>
      <c r="DE1869" s="31">
        <v>2023</v>
      </c>
      <c r="DF1869" s="31"/>
      <c r="DG1869" s="31"/>
      <c r="DH1869" s="31"/>
      <c r="DI1869" s="31" t="s">
        <v>25116</v>
      </c>
      <c r="DJ1869" s="31" t="s">
        <v>25117</v>
      </c>
      <c r="DK1869" s="31"/>
      <c r="DL1869" s="31"/>
      <c r="DM1869" s="38" t="s">
        <v>9695</v>
      </c>
      <c r="DN1869" s="38"/>
      <c r="DO1869" s="35">
        <v>0</v>
      </c>
      <c r="DP1869" s="31" t="s">
        <v>14656</v>
      </c>
      <c r="DQ1869" s="31" t="s">
        <v>14657</v>
      </c>
      <c r="DR1869" s="31" t="s">
        <v>20809</v>
      </c>
      <c r="DS1869" s="31" t="s">
        <v>27329</v>
      </c>
      <c r="DT1869" s="31" t="s">
        <v>38197</v>
      </c>
      <c r="DU1869" s="31">
        <v>3</v>
      </c>
      <c r="DV1869" s="31" t="s">
        <v>32166</v>
      </c>
      <c r="DW1869" s="31"/>
      <c r="DX1869" s="31"/>
      <c r="DY1869" s="31" t="s">
        <v>32902</v>
      </c>
      <c r="DZ1869" s="31" t="s">
        <v>32534</v>
      </c>
      <c r="EA1869" s="31" t="s">
        <v>32903</v>
      </c>
      <c r="EB1869" s="31">
        <v>0</v>
      </c>
      <c r="EC1869" s="31" t="s">
        <v>40142</v>
      </c>
      <c r="ED1869" s="31" t="s">
        <v>41101</v>
      </c>
      <c r="EE1869" s="31"/>
      <c r="EF1869" s="31"/>
      <c r="EG1869" s="31"/>
      <c r="EH1869" s="31"/>
      <c r="EI1869" s="31"/>
      <c r="EJ1869" s="31"/>
    </row>
    <row r="1870" spans="1:140" ht="23.25" customHeight="1">
      <c r="A1870" s="25">
        <v>1868</v>
      </c>
      <c r="B1870" s="30" t="s">
        <v>4531</v>
      </c>
      <c r="C1870" s="31" t="s">
        <v>4413</v>
      </c>
      <c r="D1870" s="30" t="s">
        <v>4413</v>
      </c>
      <c r="E1870" s="30"/>
      <c r="F1870" s="30" t="s">
        <v>36262</v>
      </c>
      <c r="G1870" s="31">
        <f t="shared" si="274"/>
        <v>58</v>
      </c>
      <c r="H1870" s="72">
        <f t="shared" si="275"/>
        <v>47696</v>
      </c>
      <c r="I1870" s="30"/>
      <c r="J1870" s="30" t="s">
        <v>34084</v>
      </c>
      <c r="K1870" s="30" t="s">
        <v>4318</v>
      </c>
      <c r="L1870" s="31" t="s">
        <v>4318</v>
      </c>
      <c r="M1870" s="31" t="s">
        <v>6378</v>
      </c>
      <c r="N1870" s="31" t="s">
        <v>5865</v>
      </c>
      <c r="O1870" s="31" t="s">
        <v>5117</v>
      </c>
      <c r="P1870" s="31" t="s">
        <v>30542</v>
      </c>
      <c r="Q1870" s="31"/>
      <c r="R1870" s="31">
        <v>22</v>
      </c>
      <c r="S1870" s="31">
        <v>8</v>
      </c>
      <c r="T1870" s="31"/>
      <c r="U1870" s="31">
        <v>1619</v>
      </c>
      <c r="V1870" s="31" t="s">
        <v>6150</v>
      </c>
      <c r="W1870" s="31" t="s">
        <v>6910</v>
      </c>
      <c r="X1870" s="31" t="s">
        <v>4759</v>
      </c>
      <c r="Y1870" s="31">
        <f t="shared" ca="1" si="276"/>
        <v>51</v>
      </c>
      <c r="Z1870" s="31" t="str">
        <f t="shared" ca="1" si="277"/>
        <v>46-58</v>
      </c>
      <c r="AA1870" s="31"/>
      <c r="AB1870" s="31" t="s">
        <v>6010</v>
      </c>
      <c r="AC1870" s="31" t="s">
        <v>34153</v>
      </c>
      <c r="AD1870" s="31" t="s">
        <v>34194</v>
      </c>
      <c r="AE1870" s="31"/>
      <c r="AF1870" s="31" t="s">
        <v>24700</v>
      </c>
      <c r="AG1870" s="31" t="s">
        <v>7895</v>
      </c>
      <c r="AH1870" s="31" t="s">
        <v>7895</v>
      </c>
      <c r="AI1870" s="31" t="s">
        <v>40277</v>
      </c>
      <c r="AJ1870" s="31" t="s">
        <v>18755</v>
      </c>
      <c r="AK1870" s="31" t="s">
        <v>18756</v>
      </c>
      <c r="AL1870" s="31" t="s">
        <v>18757</v>
      </c>
      <c r="AM1870" s="31" t="s">
        <v>18758</v>
      </c>
      <c r="AN1870" s="31"/>
      <c r="AO1870" s="31"/>
      <c r="AP1870" s="31" t="s">
        <v>4602</v>
      </c>
      <c r="AQ1870" s="31" t="s">
        <v>15795</v>
      </c>
      <c r="AR1870" s="31" t="s">
        <v>34148</v>
      </c>
      <c r="AS1870" s="31" t="s">
        <v>34148</v>
      </c>
      <c r="AT1870" s="31" t="str">
        <f>_xlfn.IFNA(VLOOKUP(D1870,'[1]5. 1 Mei 2022'!$C$7:$F$60,4,FALSE),"")</f>
        <v/>
      </c>
      <c r="AU1870" s="31"/>
      <c r="AV1870" s="31" t="s">
        <v>4645</v>
      </c>
      <c r="AW1870" s="31" t="s">
        <v>15795</v>
      </c>
      <c r="AX1870" s="29">
        <f t="shared" si="273"/>
        <v>44215</v>
      </c>
      <c r="AY1870" s="31" t="s">
        <v>26346</v>
      </c>
      <c r="AZ1870" s="31" t="s">
        <v>528</v>
      </c>
      <c r="BA1870" s="30" t="s">
        <v>4435</v>
      </c>
      <c r="BB1870" s="31"/>
      <c r="BC1870" s="31"/>
      <c r="BD1870" s="31" t="s">
        <v>30229</v>
      </c>
      <c r="BE1870" s="31" t="s">
        <v>7968</v>
      </c>
      <c r="BF1870" s="31" t="s">
        <v>4645</v>
      </c>
      <c r="BG1870" s="31"/>
      <c r="BH1870" s="31"/>
      <c r="BI1870" s="31"/>
      <c r="BJ1870" s="31" t="s">
        <v>23661</v>
      </c>
      <c r="BK1870" s="31" t="str">
        <f t="shared" si="280"/>
        <v>II/c</v>
      </c>
      <c r="BL1870" s="31" t="s">
        <v>8078</v>
      </c>
      <c r="BM1870" s="31"/>
      <c r="BN1870" s="31"/>
      <c r="BO1870" s="31"/>
      <c r="BP1870" s="31" t="s">
        <v>1498</v>
      </c>
      <c r="BQ1870" s="31" t="s">
        <v>841</v>
      </c>
      <c r="BR1870" s="31" t="s">
        <v>794</v>
      </c>
      <c r="BS1870" s="31">
        <v>400</v>
      </c>
      <c r="BT1870" s="31" t="s">
        <v>7564</v>
      </c>
      <c r="BU1870" s="31" t="s">
        <v>794</v>
      </c>
      <c r="BV1870" s="31" t="s">
        <v>2843</v>
      </c>
      <c r="BW1870" s="31">
        <f t="shared" ca="1" si="278"/>
        <v>28</v>
      </c>
      <c r="BX1870" s="78">
        <f t="shared" ca="1" si="279"/>
        <v>3</v>
      </c>
      <c r="BY1870" s="31"/>
      <c r="BZ1870" s="31"/>
      <c r="CA1870" s="31" t="s">
        <v>2483</v>
      </c>
      <c r="CB1870" s="31" t="s">
        <v>2519</v>
      </c>
      <c r="CC1870" s="31">
        <v>3</v>
      </c>
      <c r="CD1870" s="31">
        <v>1</v>
      </c>
      <c r="CE1870" s="31" t="s">
        <v>20085</v>
      </c>
      <c r="CF1870" s="31"/>
      <c r="CG1870" s="31"/>
      <c r="CH1870" s="31"/>
      <c r="CI1870" s="31"/>
      <c r="CJ1870" s="31"/>
      <c r="CK1870" s="31"/>
      <c r="CL1870" s="31"/>
      <c r="CM1870" s="31"/>
      <c r="CN1870" s="31"/>
      <c r="CO1870" s="31"/>
      <c r="CP1870" s="31"/>
      <c r="CQ1870" s="31"/>
      <c r="CR1870" s="31">
        <v>3944</v>
      </c>
      <c r="CS1870" s="31"/>
      <c r="CT1870" s="31"/>
      <c r="CU1870" s="31"/>
      <c r="CV1870" s="31"/>
      <c r="CW1870" s="31"/>
      <c r="CX1870" s="31"/>
      <c r="CY1870" s="31"/>
      <c r="CZ1870" s="31"/>
      <c r="DA1870" s="31"/>
      <c r="DB1870" s="31"/>
      <c r="DC1870" s="31"/>
      <c r="DD1870" s="31"/>
      <c r="DE1870" s="31"/>
      <c r="DF1870" s="31"/>
      <c r="DG1870" s="31"/>
      <c r="DH1870" s="31"/>
      <c r="DI1870" s="31"/>
      <c r="DJ1870" s="31"/>
      <c r="DK1870" s="31"/>
      <c r="DL1870" s="31"/>
      <c r="DM1870" s="38" t="s">
        <v>10063</v>
      </c>
      <c r="DN1870" s="38"/>
      <c r="DO1870" s="35" t="s">
        <v>20352</v>
      </c>
      <c r="DP1870" s="31" t="s">
        <v>13582</v>
      </c>
      <c r="DQ1870" s="31" t="s">
        <v>13581</v>
      </c>
      <c r="DR1870" s="31"/>
      <c r="DS1870" s="31" t="s">
        <v>38709</v>
      </c>
      <c r="DT1870" s="31" t="s">
        <v>38198</v>
      </c>
      <c r="DU1870" s="31">
        <v>2</v>
      </c>
      <c r="DV1870" s="31" t="s">
        <v>32165</v>
      </c>
      <c r="DW1870" s="31"/>
      <c r="DX1870" s="31"/>
      <c r="DY1870" s="31"/>
      <c r="DZ1870" s="31"/>
      <c r="EA1870" s="31"/>
      <c r="EB1870" s="31">
        <v>0</v>
      </c>
      <c r="EC1870" s="31" t="s">
        <v>39747</v>
      </c>
      <c r="ED1870" s="31" t="s">
        <v>41101</v>
      </c>
      <c r="EE1870" s="31"/>
      <c r="EF1870" s="31"/>
      <c r="EG1870" s="31"/>
      <c r="EH1870" s="31"/>
      <c r="EI1870" s="31"/>
      <c r="EJ1870" s="31"/>
    </row>
    <row r="1871" spans="1:140" ht="23.25" customHeight="1">
      <c r="A1871" s="25">
        <v>1869</v>
      </c>
      <c r="B1871" s="30" t="s">
        <v>24113</v>
      </c>
      <c r="C1871" s="31" t="s">
        <v>6791</v>
      </c>
      <c r="D1871" s="30" t="s">
        <v>16617</v>
      </c>
      <c r="E1871" s="30"/>
      <c r="F1871" s="30" t="s">
        <v>36262</v>
      </c>
      <c r="G1871" s="31">
        <f t="shared" si="274"/>
        <v>58</v>
      </c>
      <c r="H1871" s="72">
        <f t="shared" si="275"/>
        <v>53328</v>
      </c>
      <c r="I1871" s="30" t="s">
        <v>35386</v>
      </c>
      <c r="J1871" s="30" t="s">
        <v>34085</v>
      </c>
      <c r="K1871" s="30" t="s">
        <v>34083</v>
      </c>
      <c r="L1871" s="31" t="s">
        <v>16726</v>
      </c>
      <c r="M1871" s="31" t="s">
        <v>6378</v>
      </c>
      <c r="N1871" s="31" t="s">
        <v>5865</v>
      </c>
      <c r="O1871" s="31" t="s">
        <v>5621</v>
      </c>
      <c r="P1871" s="31" t="s">
        <v>3738</v>
      </c>
      <c r="Q1871" s="31"/>
      <c r="R1871" s="31"/>
      <c r="S1871" s="31"/>
      <c r="T1871" s="31"/>
      <c r="U1871" s="31" t="s">
        <v>2961</v>
      </c>
      <c r="V1871" s="31"/>
      <c r="W1871" s="31" t="s">
        <v>692</v>
      </c>
      <c r="X1871" s="31" t="s">
        <v>3079</v>
      </c>
      <c r="Y1871" s="31">
        <f t="shared" ca="1" si="276"/>
        <v>36</v>
      </c>
      <c r="Z1871" s="31" t="str">
        <f t="shared" ca="1" si="277"/>
        <v>36-45</v>
      </c>
      <c r="AA1871" s="31"/>
      <c r="AB1871" s="31" t="s">
        <v>11144</v>
      </c>
      <c r="AC1871" s="31" t="s">
        <v>34145</v>
      </c>
      <c r="AD1871" s="31" t="s">
        <v>34145</v>
      </c>
      <c r="AE1871" s="31"/>
      <c r="AF1871" s="31" t="s">
        <v>24701</v>
      </c>
      <c r="AG1871" s="31" t="s">
        <v>4322</v>
      </c>
      <c r="AH1871" s="31" t="s">
        <v>4322</v>
      </c>
      <c r="AI1871" s="31" t="s">
        <v>908</v>
      </c>
      <c r="AJ1871" s="31" t="s">
        <v>6620</v>
      </c>
      <c r="AK1871" s="31">
        <v>224040</v>
      </c>
      <c r="AL1871" s="31" t="s">
        <v>5458</v>
      </c>
      <c r="AM1871" s="31" t="s">
        <v>5459</v>
      </c>
      <c r="AN1871" s="31"/>
      <c r="AO1871" s="31"/>
      <c r="AP1871" s="31" t="s">
        <v>2307</v>
      </c>
      <c r="AQ1871" s="31"/>
      <c r="AR1871" s="31" t="s">
        <v>34145</v>
      </c>
      <c r="AS1871" s="31" t="s">
        <v>34145</v>
      </c>
      <c r="AT1871" s="31" t="str">
        <f>_xlfn.IFNA(VLOOKUP(D1871,'[1]5. 1 Mei 2022'!$C$7:$F$60,4,FALSE),"")</f>
        <v/>
      </c>
      <c r="AU1871" s="31"/>
      <c r="AV1871" s="31" t="s">
        <v>20034</v>
      </c>
      <c r="AW1871" s="52" t="s">
        <v>33910</v>
      </c>
      <c r="AX1871" s="29">
        <f t="shared" si="273"/>
        <v>46798</v>
      </c>
      <c r="AY1871" s="31" t="s">
        <v>26346</v>
      </c>
      <c r="AZ1871" s="31" t="s">
        <v>6924</v>
      </c>
      <c r="BA1871" s="30" t="s">
        <v>2307</v>
      </c>
      <c r="BB1871" s="31" t="s">
        <v>12007</v>
      </c>
      <c r="BC1871" s="31"/>
      <c r="BD1871" s="31" t="s">
        <v>7980</v>
      </c>
      <c r="BE1871" s="31" t="s">
        <v>7969</v>
      </c>
      <c r="BF1871" s="31" t="s">
        <v>20034</v>
      </c>
      <c r="BG1871" s="31"/>
      <c r="BH1871" s="31"/>
      <c r="BI1871" s="31"/>
      <c r="BJ1871" s="31">
        <v>0</v>
      </c>
      <c r="BK1871" s="31" t="str">
        <f t="shared" si="280"/>
        <v>II/c</v>
      </c>
      <c r="BL1871" s="31"/>
      <c r="BM1871" s="31"/>
      <c r="BN1871" s="31"/>
      <c r="BO1871" s="31"/>
      <c r="BP1871" s="31"/>
      <c r="BQ1871" s="31"/>
      <c r="BR1871" s="31"/>
      <c r="BS1871" s="31"/>
      <c r="BT1871" s="31"/>
      <c r="BU1871" s="31"/>
      <c r="BV1871" s="31" t="s">
        <v>717</v>
      </c>
      <c r="BW1871" s="31">
        <f t="shared" ca="1" si="278"/>
        <v>12</v>
      </c>
      <c r="BX1871" s="78">
        <f t="shared" ca="1" si="279"/>
        <v>3</v>
      </c>
      <c r="BY1871" s="31" t="s">
        <v>3738</v>
      </c>
      <c r="BZ1871" s="31"/>
      <c r="CA1871" s="31" t="s">
        <v>2483</v>
      </c>
      <c r="CB1871" s="31" t="s">
        <v>2406</v>
      </c>
      <c r="CC1871" s="31" t="s">
        <v>1498</v>
      </c>
      <c r="CD1871" s="31" t="s">
        <v>1498</v>
      </c>
      <c r="CE1871" s="31" t="s">
        <v>20085</v>
      </c>
      <c r="CF1871" s="31"/>
      <c r="CG1871" s="31"/>
      <c r="CH1871" s="31"/>
      <c r="CI1871" s="31"/>
      <c r="CJ1871" s="31"/>
      <c r="CK1871" s="31"/>
      <c r="CL1871" s="31" t="s">
        <v>21906</v>
      </c>
      <c r="CM1871" s="31" t="s">
        <v>21907</v>
      </c>
      <c r="CN1871" s="31">
        <v>123</v>
      </c>
      <c r="CO1871" s="31" t="s">
        <v>25862</v>
      </c>
      <c r="CP1871" s="31" t="s">
        <v>21907</v>
      </c>
      <c r="CQ1871" s="31">
        <v>123</v>
      </c>
      <c r="CR1871" s="31">
        <v>4584</v>
      </c>
      <c r="CS1871" s="31" t="s">
        <v>5266</v>
      </c>
      <c r="CT1871" s="31"/>
      <c r="CU1871" s="31" t="s">
        <v>6003</v>
      </c>
      <c r="CV1871" s="31" t="s">
        <v>8396</v>
      </c>
      <c r="CW1871" s="31" t="s">
        <v>8397</v>
      </c>
      <c r="CX1871" s="31" t="s">
        <v>8346</v>
      </c>
      <c r="CY1871" s="31"/>
      <c r="CZ1871" s="31"/>
      <c r="DA1871" s="31"/>
      <c r="DB1871" s="31" t="s">
        <v>15747</v>
      </c>
      <c r="DC1871" s="31" t="s">
        <v>15750</v>
      </c>
      <c r="DD1871" s="31" t="s">
        <v>15746</v>
      </c>
      <c r="DE1871" s="31"/>
      <c r="DF1871" s="31"/>
      <c r="DG1871" s="31"/>
      <c r="DH1871" s="31"/>
      <c r="DI1871" s="31" t="s">
        <v>24822</v>
      </c>
      <c r="DJ1871" s="31" t="s">
        <v>24823</v>
      </c>
      <c r="DK1871" s="31"/>
      <c r="DL1871" s="31"/>
      <c r="DM1871" s="38" t="s">
        <v>32179</v>
      </c>
      <c r="DN1871" s="38"/>
      <c r="DO1871" s="35" t="s">
        <v>28973</v>
      </c>
      <c r="DP1871" s="31" t="s">
        <v>14338</v>
      </c>
      <c r="DQ1871" s="31" t="s">
        <v>14337</v>
      </c>
      <c r="DR1871" s="31"/>
      <c r="DS1871" s="31" t="s">
        <v>26842</v>
      </c>
      <c r="DT1871" s="31" t="s">
        <v>38199</v>
      </c>
      <c r="DU1871" s="31">
        <v>2</v>
      </c>
      <c r="DV1871" s="31" t="s">
        <v>32167</v>
      </c>
      <c r="DW1871" s="31" t="s">
        <v>1759</v>
      </c>
      <c r="DX1871" s="31" t="s">
        <v>7980</v>
      </c>
      <c r="DY1871" s="31" t="s">
        <v>26368</v>
      </c>
      <c r="DZ1871" s="31" t="s">
        <v>18545</v>
      </c>
      <c r="EA1871" s="31"/>
      <c r="EB1871" s="31">
        <v>1053467</v>
      </c>
      <c r="EC1871" s="31" t="s">
        <v>40168</v>
      </c>
      <c r="ED1871" s="31" t="s">
        <v>41101</v>
      </c>
      <c r="EE1871" s="31"/>
      <c r="EF1871" s="31"/>
      <c r="EG1871" s="31"/>
      <c r="EH1871" s="31"/>
      <c r="EI1871" s="31"/>
      <c r="EJ1871" s="31"/>
    </row>
    <row r="1872" spans="1:140" ht="23.25" customHeight="1">
      <c r="A1872" s="25">
        <v>1870</v>
      </c>
      <c r="B1872" s="30" t="s">
        <v>40313</v>
      </c>
      <c r="C1872" s="31">
        <v>140374546</v>
      </c>
      <c r="D1872" s="30" t="s">
        <v>2583</v>
      </c>
      <c r="E1872" s="30"/>
      <c r="F1872" s="30" t="s">
        <v>36262</v>
      </c>
      <c r="G1872" s="31">
        <f t="shared" si="274"/>
        <v>58</v>
      </c>
      <c r="H1872" s="72">
        <f t="shared" si="275"/>
        <v>46966</v>
      </c>
      <c r="I1872" s="30"/>
      <c r="J1872" s="30" t="s">
        <v>34084</v>
      </c>
      <c r="K1872" s="30" t="s">
        <v>4318</v>
      </c>
      <c r="L1872" s="31" t="s">
        <v>4318</v>
      </c>
      <c r="M1872" s="31" t="s">
        <v>6378</v>
      </c>
      <c r="N1872" s="31" t="s">
        <v>5797</v>
      </c>
      <c r="O1872" s="31" t="s">
        <v>5271</v>
      </c>
      <c r="P1872" s="31" t="s">
        <v>23973</v>
      </c>
      <c r="Q1872" s="31"/>
      <c r="R1872" s="31">
        <v>18</v>
      </c>
      <c r="S1872" s="31">
        <v>0</v>
      </c>
      <c r="T1872" s="31"/>
      <c r="U1872" s="31">
        <v>227</v>
      </c>
      <c r="V1872" s="31" t="s">
        <v>2585</v>
      </c>
      <c r="W1872" s="31" t="s">
        <v>6910</v>
      </c>
      <c r="X1872" s="31" t="s">
        <v>2584</v>
      </c>
      <c r="Y1872" s="31" t="e">
        <f t="shared" ca="1" si="276"/>
        <v>#VALUE!</v>
      </c>
      <c r="Z1872" s="31" t="e">
        <f t="shared" ca="1" si="277"/>
        <v>#VALUE!</v>
      </c>
      <c r="AA1872" s="31"/>
      <c r="AB1872" s="31" t="s">
        <v>21528</v>
      </c>
      <c r="AC1872" s="31" t="s">
        <v>34153</v>
      </c>
      <c r="AD1872" s="31" t="s">
        <v>34194</v>
      </c>
      <c r="AE1872" s="31"/>
      <c r="AF1872" s="31" t="s">
        <v>24700</v>
      </c>
      <c r="AG1872" s="31" t="s">
        <v>7895</v>
      </c>
      <c r="AH1872" s="31" t="s">
        <v>7895</v>
      </c>
      <c r="AI1872" s="31" t="s">
        <v>7082</v>
      </c>
      <c r="AJ1872" s="31" t="s">
        <v>21529</v>
      </c>
      <c r="AK1872" s="31" t="s">
        <v>21530</v>
      </c>
      <c r="AL1872" s="31" t="s">
        <v>4332</v>
      </c>
      <c r="AM1872" s="31" t="s">
        <v>5069</v>
      </c>
      <c r="AN1872" s="31"/>
      <c r="AO1872" s="52" t="s">
        <v>22239</v>
      </c>
      <c r="AP1872" s="31" t="s">
        <v>33723</v>
      </c>
      <c r="AQ1872" s="31" t="s">
        <v>11873</v>
      </c>
      <c r="AR1872" s="31" t="s">
        <v>34148</v>
      </c>
      <c r="AS1872" s="31" t="s">
        <v>34148</v>
      </c>
      <c r="AT1872" s="31" t="str">
        <f>_xlfn.IFNA(VLOOKUP(D1872,'[1]5. 1 Mei 2022'!$C$7:$F$60,4,FALSE),"")</f>
        <v/>
      </c>
      <c r="AU1872" s="31"/>
      <c r="AV1872" s="31" t="s">
        <v>6259</v>
      </c>
      <c r="AW1872" s="31" t="s">
        <v>11873</v>
      </c>
      <c r="AX1872" s="29">
        <f t="shared" si="273"/>
        <v>45124</v>
      </c>
      <c r="AY1872" s="31" t="s">
        <v>26340</v>
      </c>
      <c r="AZ1872" s="31" t="s">
        <v>26341</v>
      </c>
      <c r="BA1872" s="30" t="s">
        <v>33723</v>
      </c>
      <c r="BB1872" s="31"/>
      <c r="BC1872" s="31"/>
      <c r="BD1872" s="31" t="s">
        <v>20066</v>
      </c>
      <c r="BE1872" s="31" t="s">
        <v>7968</v>
      </c>
      <c r="BF1872" s="31" t="s">
        <v>6259</v>
      </c>
      <c r="BG1872" s="31"/>
      <c r="BH1872" s="31"/>
      <c r="BI1872" s="31"/>
      <c r="BJ1872" s="31" t="s">
        <v>6259</v>
      </c>
      <c r="BK1872" s="31" t="str">
        <f t="shared" si="280"/>
        <v>III/d</v>
      </c>
      <c r="BL1872" s="31" t="s">
        <v>8078</v>
      </c>
      <c r="BM1872" s="31"/>
      <c r="BN1872" s="31"/>
      <c r="BO1872" s="31"/>
      <c r="BP1872" s="31"/>
      <c r="BQ1872" s="31"/>
      <c r="BR1872" s="31"/>
      <c r="BS1872" s="31"/>
      <c r="BT1872" s="31" t="s">
        <v>1172</v>
      </c>
      <c r="BU1872" s="31" t="s">
        <v>5186</v>
      </c>
      <c r="BV1872" s="31" t="s">
        <v>3413</v>
      </c>
      <c r="BW1872" s="31">
        <f t="shared" ca="1" si="278"/>
        <v>11</v>
      </c>
      <c r="BX1872" s="78">
        <f t="shared" ca="1" si="279"/>
        <v>3</v>
      </c>
      <c r="BY1872" s="31"/>
      <c r="BZ1872" s="31" t="s">
        <v>307</v>
      </c>
      <c r="CA1872" s="31" t="s">
        <v>2483</v>
      </c>
      <c r="CB1872" s="31" t="s">
        <v>2519</v>
      </c>
      <c r="CC1872" s="31">
        <v>2</v>
      </c>
      <c r="CD1872" s="31">
        <v>1</v>
      </c>
      <c r="CE1872" s="31" t="s">
        <v>20085</v>
      </c>
      <c r="CF1872" s="31"/>
      <c r="CG1872" s="31"/>
      <c r="CH1872" s="31"/>
      <c r="CI1872" s="31"/>
      <c r="CJ1872" s="31"/>
      <c r="CK1872" s="31"/>
      <c r="CL1872" s="31"/>
      <c r="CM1872" s="31"/>
      <c r="CN1872" s="31"/>
      <c r="CO1872" s="31"/>
      <c r="CP1872" s="31"/>
      <c r="CQ1872" s="31"/>
      <c r="CR1872" s="31">
        <v>1560</v>
      </c>
      <c r="CS1872" s="31" t="s">
        <v>23925</v>
      </c>
      <c r="CT1872" s="31"/>
      <c r="CU1872" s="31" t="s">
        <v>8748</v>
      </c>
      <c r="CV1872" s="31" t="s">
        <v>15782</v>
      </c>
      <c r="CW1872" s="31" t="s">
        <v>10479</v>
      </c>
      <c r="CX1872" s="31" t="s">
        <v>2261</v>
      </c>
      <c r="CY1872" s="31"/>
      <c r="CZ1872" s="31"/>
      <c r="DA1872" s="31"/>
      <c r="DB1872" s="31"/>
      <c r="DC1872" s="31"/>
      <c r="DD1872" s="31"/>
      <c r="DE1872" s="31"/>
      <c r="DF1872" s="31"/>
      <c r="DG1872" s="31"/>
      <c r="DH1872" s="31"/>
      <c r="DI1872" s="31"/>
      <c r="DJ1872" s="31"/>
      <c r="DK1872" s="31"/>
      <c r="DL1872" s="31"/>
      <c r="DM1872" s="38" t="s">
        <v>9755</v>
      </c>
      <c r="DN1872" s="38"/>
      <c r="DO1872" s="35" t="s">
        <v>31593</v>
      </c>
      <c r="DP1872" s="31" t="s">
        <v>13365</v>
      </c>
      <c r="DQ1872" s="31" t="s">
        <v>20446</v>
      </c>
      <c r="DR1872" s="31"/>
      <c r="DS1872" s="31" t="s">
        <v>27387</v>
      </c>
      <c r="DT1872" s="31" t="s">
        <v>28191</v>
      </c>
      <c r="DU1872" s="31">
        <v>3</v>
      </c>
      <c r="DV1872" s="31" t="s">
        <v>32167</v>
      </c>
      <c r="DW1872" s="31"/>
      <c r="DX1872" s="31"/>
      <c r="DY1872" s="31"/>
      <c r="DZ1872" s="31"/>
      <c r="EA1872" s="31"/>
      <c r="EB1872" s="31">
        <v>0</v>
      </c>
      <c r="EC1872" s="31" t="s">
        <v>40170</v>
      </c>
      <c r="ED1872" s="31" t="s">
        <v>41101</v>
      </c>
      <c r="EE1872" s="31"/>
      <c r="EF1872" s="31"/>
      <c r="EG1872" s="31"/>
      <c r="EH1872" s="31"/>
      <c r="EI1872" s="31"/>
      <c r="EJ1872" s="31"/>
    </row>
    <row r="1873" spans="1:140" ht="23.25" customHeight="1">
      <c r="A1873" s="25">
        <v>1871</v>
      </c>
      <c r="B1873" s="30" t="s">
        <v>21296</v>
      </c>
      <c r="C1873" s="31">
        <v>140229544</v>
      </c>
      <c r="D1873" s="30" t="s">
        <v>769</v>
      </c>
      <c r="E1873" s="30"/>
      <c r="F1873" s="30" t="s">
        <v>36254</v>
      </c>
      <c r="G1873" s="31">
        <f t="shared" si="274"/>
        <v>58</v>
      </c>
      <c r="H1873" s="72">
        <f t="shared" si="275"/>
        <v>45717</v>
      </c>
      <c r="I1873" s="30"/>
      <c r="J1873" s="30" t="s">
        <v>34084</v>
      </c>
      <c r="K1873" s="30" t="s">
        <v>4318</v>
      </c>
      <c r="L1873" s="31" t="s">
        <v>4318</v>
      </c>
      <c r="M1873" s="31" t="s">
        <v>3186</v>
      </c>
      <c r="N1873" s="31" t="s">
        <v>5797</v>
      </c>
      <c r="O1873" s="31" t="s">
        <v>5271</v>
      </c>
      <c r="P1873" s="31" t="s">
        <v>3744</v>
      </c>
      <c r="Q1873" s="31"/>
      <c r="R1873" s="31">
        <v>28</v>
      </c>
      <c r="S1873" s="31">
        <v>0</v>
      </c>
      <c r="T1873" s="31"/>
      <c r="U1873" s="31">
        <v>979</v>
      </c>
      <c r="V1873" s="31"/>
      <c r="W1873" s="31" t="s">
        <v>6910</v>
      </c>
      <c r="X1873" s="31" t="s">
        <v>905</v>
      </c>
      <c r="Y1873" s="31" t="e">
        <f t="shared" ca="1" si="276"/>
        <v>#VALUE!</v>
      </c>
      <c r="Z1873" s="31" t="e">
        <f t="shared" ca="1" si="277"/>
        <v>#VALUE!</v>
      </c>
      <c r="AA1873" s="31"/>
      <c r="AB1873" s="31" t="s">
        <v>11145</v>
      </c>
      <c r="AC1873" s="31" t="s">
        <v>34146</v>
      </c>
      <c r="AD1873" s="31" t="s">
        <v>34146</v>
      </c>
      <c r="AE1873" s="31"/>
      <c r="AF1873" s="31" t="s">
        <v>14478</v>
      </c>
      <c r="AG1873" s="31" t="s">
        <v>4322</v>
      </c>
      <c r="AH1873" s="31" t="s">
        <v>4322</v>
      </c>
      <c r="AI1873" s="31" t="s">
        <v>908</v>
      </c>
      <c r="AJ1873" s="31" t="s">
        <v>7658</v>
      </c>
      <c r="AK1873" s="31" t="s">
        <v>7659</v>
      </c>
      <c r="AL1873" s="31">
        <v>37732</v>
      </c>
      <c r="AM1873" s="31" t="s">
        <v>7199</v>
      </c>
      <c r="AN1873" s="31"/>
      <c r="AO1873" s="31"/>
      <c r="AP1873" s="31" t="s">
        <v>33003</v>
      </c>
      <c r="AQ1873" s="52" t="s">
        <v>35984</v>
      </c>
      <c r="AR1873" s="31" t="s">
        <v>34146</v>
      </c>
      <c r="AS1873" s="31" t="s">
        <v>34146</v>
      </c>
      <c r="AT1873" s="31" t="s">
        <v>41667</v>
      </c>
      <c r="AU1873" s="31"/>
      <c r="AV1873" s="31" t="s">
        <v>21600</v>
      </c>
      <c r="AW1873" s="31" t="s">
        <v>31614</v>
      </c>
      <c r="AX1873" s="29">
        <f t="shared" si="273"/>
        <v>46348</v>
      </c>
      <c r="AY1873" s="31" t="s">
        <v>26346</v>
      </c>
      <c r="AZ1873" s="31" t="s">
        <v>2622</v>
      </c>
      <c r="BA1873" s="30" t="s">
        <v>18118</v>
      </c>
      <c r="BB1873" s="31" t="s">
        <v>22909</v>
      </c>
      <c r="BC1873" s="31" t="s">
        <v>35609</v>
      </c>
      <c r="BD1873" s="31" t="s">
        <v>7997</v>
      </c>
      <c r="BE1873" s="31" t="s">
        <v>7969</v>
      </c>
      <c r="BF1873" s="31" t="s">
        <v>21600</v>
      </c>
      <c r="BG1873" s="31"/>
      <c r="BH1873" s="31"/>
      <c r="BI1873" s="31" t="s">
        <v>14478</v>
      </c>
      <c r="BJ1873" s="31" t="s">
        <v>5587</v>
      </c>
      <c r="BK1873" s="31" t="str">
        <f t="shared" si="280"/>
        <v>III/d</v>
      </c>
      <c r="BL1873" s="31" t="s">
        <v>8077</v>
      </c>
      <c r="BM1873" s="31"/>
      <c r="BN1873" s="31"/>
      <c r="BO1873" s="31"/>
      <c r="BP1873" s="31" t="s">
        <v>1498</v>
      </c>
      <c r="BQ1873" s="31" t="s">
        <v>5587</v>
      </c>
      <c r="BR1873" s="31" t="s">
        <v>11651</v>
      </c>
      <c r="BS1873" s="31" t="s">
        <v>18742</v>
      </c>
      <c r="BT1873" s="31" t="s">
        <v>5749</v>
      </c>
      <c r="BU1873" s="31"/>
      <c r="BV1873" s="31" t="s">
        <v>5161</v>
      </c>
      <c r="BW1873" s="31">
        <f t="shared" ca="1" si="278"/>
        <v>34</v>
      </c>
      <c r="BX1873" s="78">
        <f t="shared" ca="1" si="279"/>
        <v>1</v>
      </c>
      <c r="BY1873" s="31"/>
      <c r="BZ1873" s="31"/>
      <c r="CA1873" s="31" t="s">
        <v>2483</v>
      </c>
      <c r="CB1873" s="31" t="s">
        <v>2519</v>
      </c>
      <c r="CC1873" s="31">
        <v>2</v>
      </c>
      <c r="CD1873" s="31">
        <v>1</v>
      </c>
      <c r="CE1873" s="31" t="s">
        <v>20085</v>
      </c>
      <c r="CF1873" s="31"/>
      <c r="CG1873" s="31"/>
      <c r="CH1873" s="31"/>
      <c r="CI1873" s="31">
        <v>2009</v>
      </c>
      <c r="CJ1873" s="31"/>
      <c r="CK1873" s="31"/>
      <c r="CL1873" s="31" t="s">
        <v>36548</v>
      </c>
      <c r="CM1873" s="52" t="s">
        <v>33034</v>
      </c>
      <c r="CN1873" s="31">
        <v>127</v>
      </c>
      <c r="CO1873" s="31" t="s">
        <v>38980</v>
      </c>
      <c r="CP1873" s="52" t="s">
        <v>33034</v>
      </c>
      <c r="CQ1873" s="31">
        <v>127</v>
      </c>
      <c r="CR1873" s="31">
        <v>3186</v>
      </c>
      <c r="CS1873" s="31" t="s">
        <v>10237</v>
      </c>
      <c r="CT1873" s="31" t="s">
        <v>10233</v>
      </c>
      <c r="CU1873" s="31" t="s">
        <v>10234</v>
      </c>
      <c r="CV1873" s="31" t="s">
        <v>10339</v>
      </c>
      <c r="CW1873" s="31" t="s">
        <v>11150</v>
      </c>
      <c r="CX1873" s="31" t="s">
        <v>10322</v>
      </c>
      <c r="CY1873" s="31"/>
      <c r="CZ1873" s="31"/>
      <c r="DA1873" s="31"/>
      <c r="DB1873" s="31" t="s">
        <v>11355</v>
      </c>
      <c r="DC1873" s="31" t="s">
        <v>16323</v>
      </c>
      <c r="DD1873" s="31" t="s">
        <v>16324</v>
      </c>
      <c r="DE1873" s="31"/>
      <c r="DF1873" s="31"/>
      <c r="DG1873" s="31"/>
      <c r="DH1873" s="31"/>
      <c r="DI1873" s="31" t="s">
        <v>24821</v>
      </c>
      <c r="DJ1873" s="31" t="s">
        <v>24811</v>
      </c>
      <c r="DK1873" s="31"/>
      <c r="DL1873" s="31"/>
      <c r="DM1873" s="38" t="s">
        <v>9537</v>
      </c>
      <c r="DN1873" s="38"/>
      <c r="DO1873" s="35">
        <v>0</v>
      </c>
      <c r="DP1873" s="31" t="s">
        <v>14880</v>
      </c>
      <c r="DQ1873" s="31" t="s">
        <v>14881</v>
      </c>
      <c r="DR1873" s="31"/>
      <c r="DS1873" s="31" t="s">
        <v>27166</v>
      </c>
      <c r="DT1873" s="31" t="s">
        <v>28145</v>
      </c>
      <c r="DU1873" s="31">
        <v>3</v>
      </c>
      <c r="DV1873" s="31" t="s">
        <v>32167</v>
      </c>
      <c r="DW1873" s="31" t="s">
        <v>7997</v>
      </c>
      <c r="DX1873" s="31" t="s">
        <v>7997</v>
      </c>
      <c r="DY1873" s="31" t="s">
        <v>23829</v>
      </c>
      <c r="DZ1873" s="31" t="s">
        <v>23825</v>
      </c>
      <c r="EA1873" s="31"/>
      <c r="EB1873" s="31">
        <v>51466</v>
      </c>
      <c r="EC1873" s="31" t="s">
        <v>40169</v>
      </c>
      <c r="ED1873" s="31" t="s">
        <v>41101</v>
      </c>
      <c r="EE1873" s="31"/>
      <c r="EF1873" s="31"/>
      <c r="EG1873" s="31"/>
      <c r="EH1873" s="31"/>
      <c r="EI1873" s="31"/>
      <c r="EJ1873" s="31"/>
    </row>
    <row r="1874" spans="1:140" ht="23.25" customHeight="1">
      <c r="A1874" s="25">
        <v>1872</v>
      </c>
      <c r="B1874" s="30" t="s">
        <v>24171</v>
      </c>
      <c r="C1874" s="31">
        <v>140286649</v>
      </c>
      <c r="D1874" s="30" t="s">
        <v>11</v>
      </c>
      <c r="E1874" s="30"/>
      <c r="F1874" s="30" t="s">
        <v>36254</v>
      </c>
      <c r="G1874" s="31">
        <f t="shared" si="274"/>
        <v>58</v>
      </c>
      <c r="H1874" s="72">
        <f t="shared" si="275"/>
        <v>46235</v>
      </c>
      <c r="I1874" s="30"/>
      <c r="J1874" s="30" t="s">
        <v>34084</v>
      </c>
      <c r="K1874" s="30" t="s">
        <v>4318</v>
      </c>
      <c r="L1874" s="31" t="s">
        <v>4318</v>
      </c>
      <c r="M1874" s="31" t="s">
        <v>3186</v>
      </c>
      <c r="N1874" s="31" t="s">
        <v>5797</v>
      </c>
      <c r="O1874" s="31" t="s">
        <v>5271</v>
      </c>
      <c r="P1874" s="31" t="s">
        <v>1299</v>
      </c>
      <c r="Q1874" s="31"/>
      <c r="R1874" s="31">
        <v>22</v>
      </c>
      <c r="S1874" s="31">
        <v>0</v>
      </c>
      <c r="T1874" s="31"/>
      <c r="U1874" s="31">
        <v>1199</v>
      </c>
      <c r="V1874" s="31" t="s">
        <v>7702</v>
      </c>
      <c r="W1874" s="31" t="s">
        <v>7239</v>
      </c>
      <c r="X1874" s="31" t="s">
        <v>6898</v>
      </c>
      <c r="Y1874" s="31" t="e">
        <f t="shared" ca="1" si="276"/>
        <v>#VALUE!</v>
      </c>
      <c r="Z1874" s="31" t="e">
        <f t="shared" ca="1" si="277"/>
        <v>#VALUE!</v>
      </c>
      <c r="AA1874" s="31"/>
      <c r="AB1874" s="31" t="s">
        <v>11144</v>
      </c>
      <c r="AC1874" s="31" t="s">
        <v>34145</v>
      </c>
      <c r="AD1874" s="31" t="s">
        <v>34145</v>
      </c>
      <c r="AE1874" s="31"/>
      <c r="AF1874" s="31" t="s">
        <v>24701</v>
      </c>
      <c r="AG1874" s="31" t="s">
        <v>4322</v>
      </c>
      <c r="AH1874" s="31" t="s">
        <v>4322</v>
      </c>
      <c r="AI1874" s="31" t="s">
        <v>908</v>
      </c>
      <c r="AJ1874" s="31">
        <v>99119</v>
      </c>
      <c r="AK1874" s="31" t="s">
        <v>4306</v>
      </c>
      <c r="AL1874" s="31" t="s">
        <v>4981</v>
      </c>
      <c r="AM1874" s="31" t="s">
        <v>4978</v>
      </c>
      <c r="AN1874" s="31"/>
      <c r="AO1874" s="31"/>
      <c r="AP1874" s="31" t="s">
        <v>18118</v>
      </c>
      <c r="AQ1874" s="31" t="s">
        <v>31212</v>
      </c>
      <c r="AR1874" s="31" t="s">
        <v>34145</v>
      </c>
      <c r="AS1874" s="31" t="s">
        <v>34145</v>
      </c>
      <c r="AT1874" s="31" t="str">
        <f>_xlfn.IFNA(VLOOKUP(D1874,'[1]5. 1 Mei 2022'!$C$7:$F$60,4,FALSE),"")</f>
        <v/>
      </c>
      <c r="AU1874" s="31"/>
      <c r="AV1874" s="31" t="s">
        <v>20033</v>
      </c>
      <c r="AW1874" s="31" t="s">
        <v>31212</v>
      </c>
      <c r="AX1874" s="29">
        <f t="shared" si="273"/>
        <v>46268</v>
      </c>
      <c r="AY1874" s="31" t="s">
        <v>26346</v>
      </c>
      <c r="AZ1874" s="31" t="s">
        <v>2622</v>
      </c>
      <c r="BA1874" s="30" t="s">
        <v>18118</v>
      </c>
      <c r="BB1874" s="31" t="s">
        <v>31213</v>
      </c>
      <c r="BC1874" s="31"/>
      <c r="BD1874" s="31" t="s">
        <v>7997</v>
      </c>
      <c r="BE1874" s="31" t="s">
        <v>7969</v>
      </c>
      <c r="BF1874" s="31" t="s">
        <v>20033</v>
      </c>
      <c r="BG1874" s="31"/>
      <c r="BH1874" s="31"/>
      <c r="BI1874" s="31" t="s">
        <v>8136</v>
      </c>
      <c r="BJ1874" s="31" t="s">
        <v>3185</v>
      </c>
      <c r="BK1874" s="31" t="str">
        <f t="shared" si="280"/>
        <v>III/d</v>
      </c>
      <c r="BL1874" s="31" t="s">
        <v>8077</v>
      </c>
      <c r="BM1874" s="31"/>
      <c r="BN1874" s="31"/>
      <c r="BO1874" s="31"/>
      <c r="BP1874" s="31" t="s">
        <v>1498</v>
      </c>
      <c r="BQ1874" s="31" t="s">
        <v>3185</v>
      </c>
      <c r="BR1874" s="31" t="s">
        <v>7033</v>
      </c>
      <c r="BS1874" s="31" t="s">
        <v>19660</v>
      </c>
      <c r="BT1874" s="31" t="s">
        <v>6647</v>
      </c>
      <c r="BU1874" s="31"/>
      <c r="BV1874" s="31" t="s">
        <v>3076</v>
      </c>
      <c r="BW1874" s="31" t="e">
        <f t="shared" ca="1" si="278"/>
        <v>#VALUE!</v>
      </c>
      <c r="BX1874" s="78" t="e">
        <f t="shared" ca="1" si="279"/>
        <v>#VALUE!</v>
      </c>
      <c r="BY1874" s="31"/>
      <c r="BZ1874" s="31"/>
      <c r="CA1874" s="31" t="s">
        <v>2483</v>
      </c>
      <c r="CB1874" s="31" t="s">
        <v>2519</v>
      </c>
      <c r="CC1874" s="31">
        <v>3</v>
      </c>
      <c r="CD1874" s="31">
        <v>1</v>
      </c>
      <c r="CE1874" s="31" t="s">
        <v>20085</v>
      </c>
      <c r="CF1874" s="31"/>
      <c r="CG1874" s="31"/>
      <c r="CH1874" s="31">
        <v>2008</v>
      </c>
      <c r="CI1874" s="31">
        <v>2012</v>
      </c>
      <c r="CJ1874" s="31"/>
      <c r="CK1874" s="31"/>
      <c r="CL1874" s="31" t="s">
        <v>24923</v>
      </c>
      <c r="CM1874" s="31" t="s">
        <v>24924</v>
      </c>
      <c r="CN1874" s="31">
        <v>123</v>
      </c>
      <c r="CO1874" s="31" t="s">
        <v>25908</v>
      </c>
      <c r="CP1874" s="31" t="s">
        <v>24924</v>
      </c>
      <c r="CQ1874" s="31">
        <v>123</v>
      </c>
      <c r="CR1874" s="31">
        <v>3500</v>
      </c>
      <c r="CS1874" s="31" t="s">
        <v>8315</v>
      </c>
      <c r="CT1874" s="31"/>
      <c r="CU1874" s="31" t="s">
        <v>8314</v>
      </c>
      <c r="CV1874" s="31" t="s">
        <v>8347</v>
      </c>
      <c r="CW1874" s="31" t="s">
        <v>8348</v>
      </c>
      <c r="CX1874" s="31" t="s">
        <v>8346</v>
      </c>
      <c r="CY1874" s="31"/>
      <c r="CZ1874" s="31"/>
      <c r="DA1874" s="31"/>
      <c r="DB1874" s="31" t="s">
        <v>15747</v>
      </c>
      <c r="DC1874" s="31" t="s">
        <v>15756</v>
      </c>
      <c r="DD1874" s="31" t="s">
        <v>15746</v>
      </c>
      <c r="DE1874" s="31"/>
      <c r="DF1874" s="31"/>
      <c r="DG1874" s="31"/>
      <c r="DH1874" s="31"/>
      <c r="DI1874" s="31" t="s">
        <v>25077</v>
      </c>
      <c r="DJ1874" s="31" t="s">
        <v>25042</v>
      </c>
      <c r="DK1874" s="31"/>
      <c r="DL1874" s="31"/>
      <c r="DM1874" s="38" t="s">
        <v>9276</v>
      </c>
      <c r="DN1874" s="38"/>
      <c r="DO1874" s="35" t="s">
        <v>31575</v>
      </c>
      <c r="DP1874" s="31" t="s">
        <v>14701</v>
      </c>
      <c r="DQ1874" s="31" t="s">
        <v>14702</v>
      </c>
      <c r="DR1874" s="31"/>
      <c r="DS1874" s="31" t="s">
        <v>26906</v>
      </c>
      <c r="DT1874" s="31" t="s">
        <v>38200</v>
      </c>
      <c r="DU1874" s="31">
        <v>3</v>
      </c>
      <c r="DV1874" s="31" t="s">
        <v>32167</v>
      </c>
      <c r="DW1874" s="31" t="s">
        <v>7997</v>
      </c>
      <c r="DX1874" s="31" t="s">
        <v>7997</v>
      </c>
      <c r="DY1874" s="31" t="s">
        <v>36960</v>
      </c>
      <c r="DZ1874" s="52" t="s">
        <v>36938</v>
      </c>
      <c r="EA1874" s="52" t="s">
        <v>36961</v>
      </c>
      <c r="EB1874" s="31">
        <v>33570</v>
      </c>
      <c r="EC1874" s="31" t="s">
        <v>40168</v>
      </c>
      <c r="ED1874" s="31" t="s">
        <v>41101</v>
      </c>
      <c r="EE1874" s="31"/>
      <c r="EF1874" s="31"/>
      <c r="EG1874" s="31"/>
      <c r="EH1874" s="31"/>
      <c r="EI1874" s="31"/>
      <c r="EJ1874" s="31"/>
    </row>
    <row r="1875" spans="1:140" ht="23.25" customHeight="1">
      <c r="A1875" s="25">
        <v>1873</v>
      </c>
      <c r="B1875" s="30" t="s">
        <v>5918</v>
      </c>
      <c r="C1875" s="31">
        <v>140278900</v>
      </c>
      <c r="D1875" s="30" t="s">
        <v>1376</v>
      </c>
      <c r="E1875" s="30"/>
      <c r="F1875" s="30" t="s">
        <v>36254</v>
      </c>
      <c r="G1875" s="31">
        <f t="shared" si="274"/>
        <v>58</v>
      </c>
      <c r="H1875" s="72">
        <f t="shared" si="275"/>
        <v>47788</v>
      </c>
      <c r="I1875" s="30"/>
      <c r="J1875" s="30" t="s">
        <v>34084</v>
      </c>
      <c r="K1875" s="30" t="s">
        <v>4318</v>
      </c>
      <c r="L1875" s="31" t="s">
        <v>4318</v>
      </c>
      <c r="M1875" s="31" t="s">
        <v>3186</v>
      </c>
      <c r="N1875" s="31" t="s">
        <v>5797</v>
      </c>
      <c r="O1875" s="31" t="s">
        <v>5271</v>
      </c>
      <c r="P1875" s="31" t="s">
        <v>21723</v>
      </c>
      <c r="Q1875" s="31" t="s">
        <v>41493</v>
      </c>
      <c r="R1875" s="31">
        <v>25</v>
      </c>
      <c r="S1875" s="31">
        <v>1</v>
      </c>
      <c r="T1875" s="31"/>
      <c r="U1875" s="31">
        <v>1203</v>
      </c>
      <c r="V1875" s="31"/>
      <c r="W1875" s="31" t="s">
        <v>4497</v>
      </c>
      <c r="X1875" s="31" t="s">
        <v>3077</v>
      </c>
      <c r="Y1875" s="31" t="e">
        <f t="shared" ca="1" si="276"/>
        <v>#VALUE!</v>
      </c>
      <c r="Z1875" s="31" t="e">
        <f t="shared" ca="1" si="277"/>
        <v>#VALUE!</v>
      </c>
      <c r="AA1875" s="31"/>
      <c r="AB1875" s="31" t="s">
        <v>19228</v>
      </c>
      <c r="AC1875" s="31" t="s">
        <v>34145</v>
      </c>
      <c r="AD1875" s="31" t="s">
        <v>34145</v>
      </c>
      <c r="AE1875" s="31"/>
      <c r="AF1875" s="31" t="s">
        <v>24701</v>
      </c>
      <c r="AG1875" s="31" t="s">
        <v>4322</v>
      </c>
      <c r="AH1875" s="31" t="s">
        <v>4322</v>
      </c>
      <c r="AI1875" s="31" t="s">
        <v>40277</v>
      </c>
      <c r="AJ1875" s="31">
        <v>88035</v>
      </c>
      <c r="AK1875" s="31" t="s">
        <v>5693</v>
      </c>
      <c r="AL1875" s="31">
        <v>33550</v>
      </c>
      <c r="AM1875" s="31" t="s">
        <v>5377</v>
      </c>
      <c r="AN1875" s="31"/>
      <c r="AO1875" s="31"/>
      <c r="AP1875" s="31" t="s">
        <v>18118</v>
      </c>
      <c r="AQ1875" s="31" t="s">
        <v>25901</v>
      </c>
      <c r="AR1875" s="31" t="s">
        <v>34145</v>
      </c>
      <c r="AS1875" s="31" t="s">
        <v>34145</v>
      </c>
      <c r="AT1875" s="31" t="str">
        <f>_xlfn.IFNA(VLOOKUP(D1875,'[1]5. 1 Mei 2022'!$C$7:$F$60,4,FALSE),"")</f>
        <v/>
      </c>
      <c r="AU1875" s="31"/>
      <c r="AV1875" s="31" t="s">
        <v>20034</v>
      </c>
      <c r="AW1875" s="31" t="s">
        <v>31427</v>
      </c>
      <c r="AX1875" s="29">
        <f t="shared" si="273"/>
        <v>46355</v>
      </c>
      <c r="AY1875" s="31" t="s">
        <v>26346</v>
      </c>
      <c r="AZ1875" s="31" t="s">
        <v>2622</v>
      </c>
      <c r="BA1875" s="30" t="s">
        <v>18118</v>
      </c>
      <c r="BB1875" s="31" t="s">
        <v>31763</v>
      </c>
      <c r="BC1875" s="31"/>
      <c r="BD1875" s="31" t="s">
        <v>1759</v>
      </c>
      <c r="BE1875" s="31" t="s">
        <v>7969</v>
      </c>
      <c r="BF1875" s="31" t="s">
        <v>20034</v>
      </c>
      <c r="BG1875" s="31"/>
      <c r="BH1875" s="31"/>
      <c r="BI1875" s="31" t="s">
        <v>8136</v>
      </c>
      <c r="BJ1875" s="31" t="s">
        <v>3185</v>
      </c>
      <c r="BK1875" s="31" t="str">
        <f t="shared" si="280"/>
        <v>III/d</v>
      </c>
      <c r="BL1875" s="31" t="s">
        <v>8077</v>
      </c>
      <c r="BM1875" s="31"/>
      <c r="BN1875" s="31"/>
      <c r="BO1875" s="31"/>
      <c r="BP1875" s="31" t="s">
        <v>1498</v>
      </c>
      <c r="BQ1875" s="31" t="s">
        <v>3185</v>
      </c>
      <c r="BR1875" s="52" t="s">
        <v>30295</v>
      </c>
      <c r="BS1875" s="62" t="s">
        <v>41494</v>
      </c>
      <c r="BT1875" s="31" t="s">
        <v>6647</v>
      </c>
      <c r="BU1875" s="31"/>
      <c r="BV1875" s="31" t="s">
        <v>7856</v>
      </c>
      <c r="BW1875" s="31">
        <f t="shared" ca="1" si="278"/>
        <v>31</v>
      </c>
      <c r="BX1875" s="78">
        <f t="shared" ca="1" si="279"/>
        <v>3</v>
      </c>
      <c r="BY1875" s="31"/>
      <c r="BZ1875" s="31" t="s">
        <v>26495</v>
      </c>
      <c r="CA1875" s="31" t="s">
        <v>2483</v>
      </c>
      <c r="CB1875" s="31" t="s">
        <v>2519</v>
      </c>
      <c r="CC1875" s="31">
        <v>2</v>
      </c>
      <c r="CD1875" s="31">
        <v>1</v>
      </c>
      <c r="CE1875" s="31" t="s">
        <v>20085</v>
      </c>
      <c r="CF1875" s="31"/>
      <c r="CG1875" s="31"/>
      <c r="CH1875" s="31">
        <v>2009</v>
      </c>
      <c r="CI1875" s="31">
        <v>2012</v>
      </c>
      <c r="CJ1875" s="31"/>
      <c r="CK1875" s="31"/>
      <c r="CL1875" s="31" t="s">
        <v>28502</v>
      </c>
      <c r="CM1875" s="31" t="s">
        <v>28503</v>
      </c>
      <c r="CN1875" s="31">
        <v>124</v>
      </c>
      <c r="CO1875" s="31" t="s">
        <v>28696</v>
      </c>
      <c r="CP1875" s="31" t="s">
        <v>28503</v>
      </c>
      <c r="CQ1875" s="31">
        <v>124</v>
      </c>
      <c r="CR1875" s="31">
        <v>3032</v>
      </c>
      <c r="CS1875" s="31"/>
      <c r="CT1875" s="31"/>
      <c r="CU1875" s="31"/>
      <c r="CV1875" s="31"/>
      <c r="CW1875" s="31"/>
      <c r="CX1875" s="31"/>
      <c r="CY1875" s="31"/>
      <c r="CZ1875" s="31"/>
      <c r="DA1875" s="31"/>
      <c r="DB1875" s="31" t="s">
        <v>15747</v>
      </c>
      <c r="DC1875" s="31" t="s">
        <v>15750</v>
      </c>
      <c r="DD1875" s="31" t="s">
        <v>15746</v>
      </c>
      <c r="DE1875" s="31"/>
      <c r="DF1875" s="31"/>
      <c r="DG1875" s="31"/>
      <c r="DH1875" s="31"/>
      <c r="DI1875" s="31"/>
      <c r="DJ1875" s="31"/>
      <c r="DK1875" s="31"/>
      <c r="DL1875" s="31"/>
      <c r="DM1875" s="38" t="s">
        <v>19492</v>
      </c>
      <c r="DN1875" s="38"/>
      <c r="DO1875" s="35">
        <v>0</v>
      </c>
      <c r="DP1875" s="31" t="s">
        <v>15484</v>
      </c>
      <c r="DQ1875" s="31" t="s">
        <v>14355</v>
      </c>
      <c r="DR1875" s="31" t="s">
        <v>6359</v>
      </c>
      <c r="DS1875" s="31" t="s">
        <v>27210</v>
      </c>
      <c r="DT1875" s="31" t="s">
        <v>38201</v>
      </c>
      <c r="DU1875" s="31">
        <v>3</v>
      </c>
      <c r="DV1875" s="31" t="s">
        <v>32167</v>
      </c>
      <c r="DW1875" s="31" t="s">
        <v>1759</v>
      </c>
      <c r="DX1875" s="31" t="s">
        <v>1759</v>
      </c>
      <c r="DY1875" s="31" t="s">
        <v>36113</v>
      </c>
      <c r="DZ1875" s="52" t="s">
        <v>36110</v>
      </c>
      <c r="EA1875" s="52" t="s">
        <v>36106</v>
      </c>
      <c r="EB1875" s="31">
        <v>23128</v>
      </c>
      <c r="EC1875" s="31" t="s">
        <v>40168</v>
      </c>
      <c r="ED1875" s="31" t="s">
        <v>41101</v>
      </c>
      <c r="EE1875" s="31"/>
      <c r="EF1875" s="31"/>
      <c r="EG1875" s="31"/>
      <c r="EH1875" s="31"/>
      <c r="EI1875" s="31"/>
      <c r="EJ1875" s="31"/>
    </row>
    <row r="1876" spans="1:140" ht="23.25" customHeight="1">
      <c r="A1876" s="25">
        <v>1874</v>
      </c>
      <c r="B1876" s="30" t="s">
        <v>33942</v>
      </c>
      <c r="C1876" s="31" t="s">
        <v>6220</v>
      </c>
      <c r="D1876" s="30" t="s">
        <v>32595</v>
      </c>
      <c r="E1876" s="30"/>
      <c r="F1876" s="30" t="s">
        <v>36262</v>
      </c>
      <c r="G1876" s="31">
        <f t="shared" si="274"/>
        <v>58</v>
      </c>
      <c r="H1876" s="72">
        <f t="shared" si="275"/>
        <v>57011</v>
      </c>
      <c r="I1876" s="30" t="s">
        <v>39703</v>
      </c>
      <c r="J1876" s="30" t="s">
        <v>34085</v>
      </c>
      <c r="K1876" s="30" t="s">
        <v>34082</v>
      </c>
      <c r="L1876" s="31" t="s">
        <v>6220</v>
      </c>
      <c r="M1876" s="31" t="s">
        <v>3186</v>
      </c>
      <c r="N1876" s="31" t="s">
        <v>3557</v>
      </c>
      <c r="O1876" s="31" t="s">
        <v>1501</v>
      </c>
      <c r="P1876" s="66" t="s">
        <v>24067</v>
      </c>
      <c r="Q1876" s="29" t="s">
        <v>39693</v>
      </c>
      <c r="R1876" s="31"/>
      <c r="S1876" s="31"/>
      <c r="T1876" s="66" t="s">
        <v>22032</v>
      </c>
      <c r="U1876" s="31"/>
      <c r="V1876" s="31"/>
      <c r="W1876" s="31" t="s">
        <v>3157</v>
      </c>
      <c r="X1876" s="31" t="s">
        <v>32598</v>
      </c>
      <c r="Y1876" s="31" t="e">
        <f t="shared" ca="1" si="276"/>
        <v>#VALUE!</v>
      </c>
      <c r="Z1876" s="31" t="e">
        <f t="shared" ca="1" si="277"/>
        <v>#VALUE!</v>
      </c>
      <c r="AA1876" s="31"/>
      <c r="AB1876" s="31" t="s">
        <v>33943</v>
      </c>
      <c r="AC1876" s="31" t="s">
        <v>34147</v>
      </c>
      <c r="AD1876" s="31" t="s">
        <v>34147</v>
      </c>
      <c r="AE1876" s="31"/>
      <c r="AF1876" s="31" t="s">
        <v>24699</v>
      </c>
      <c r="AG1876" s="31" t="s">
        <v>5852</v>
      </c>
      <c r="AH1876" s="31" t="s">
        <v>4322</v>
      </c>
      <c r="AI1876" s="31" t="s">
        <v>5828</v>
      </c>
      <c r="AJ1876" s="31" t="s">
        <v>33944</v>
      </c>
      <c r="AK1876" s="31" t="s">
        <v>33945</v>
      </c>
      <c r="AL1876" s="31" t="s">
        <v>29368</v>
      </c>
      <c r="AM1876" s="31" t="s">
        <v>21802</v>
      </c>
      <c r="AN1876" s="31"/>
      <c r="AO1876" s="31"/>
      <c r="AP1876" s="31" t="s">
        <v>3619</v>
      </c>
      <c r="AQ1876" s="31" t="s">
        <v>18370</v>
      </c>
      <c r="AR1876" s="31" t="s">
        <v>34147</v>
      </c>
      <c r="AS1876" s="31" t="s">
        <v>34147</v>
      </c>
      <c r="AT1876" s="31" t="str">
        <f>_xlfn.IFNA(VLOOKUP(D1876,'[1]5. 1 Mei 2022'!$C$7:$F$60,4,FALSE),"")</f>
        <v/>
      </c>
      <c r="AU1876" s="31"/>
      <c r="AV1876" s="31" t="s">
        <v>26001</v>
      </c>
      <c r="AW1876" s="31" t="s">
        <v>18370</v>
      </c>
      <c r="AX1876" s="29">
        <f t="shared" si="273"/>
        <v>46465</v>
      </c>
      <c r="AY1876" s="31" t="s">
        <v>26346</v>
      </c>
      <c r="AZ1876" s="31" t="s">
        <v>225</v>
      </c>
      <c r="BA1876" s="30" t="s">
        <v>3619</v>
      </c>
      <c r="BB1876" s="31"/>
      <c r="BC1876" s="31"/>
      <c r="BD1876" s="31" t="s">
        <v>11423</v>
      </c>
      <c r="BE1876" s="31" t="s">
        <v>7969</v>
      </c>
      <c r="BF1876" s="31" t="s">
        <v>26001</v>
      </c>
      <c r="BG1876" s="31"/>
      <c r="BH1876" s="31"/>
      <c r="BI1876" s="31"/>
      <c r="BJ1876" s="31"/>
      <c r="BK1876" s="31" t="str">
        <f t="shared" si="280"/>
        <v>III/a</v>
      </c>
      <c r="BL1876" s="31"/>
      <c r="BM1876" s="31"/>
      <c r="BN1876" s="31"/>
      <c r="BO1876" s="31"/>
      <c r="BP1876" s="31"/>
      <c r="BQ1876" s="31"/>
      <c r="BR1876" s="31"/>
      <c r="BS1876" s="31"/>
      <c r="BT1876" s="31"/>
      <c r="BU1876" s="31"/>
      <c r="BV1876" s="31" t="s">
        <v>18370</v>
      </c>
      <c r="BW1876" s="31">
        <f t="shared" ca="1" si="278"/>
        <v>1</v>
      </c>
      <c r="BX1876" s="78">
        <f t="shared" ca="1" si="279"/>
        <v>3</v>
      </c>
      <c r="BY1876" s="31"/>
      <c r="BZ1876" s="31"/>
      <c r="CA1876" s="31" t="s">
        <v>2483</v>
      </c>
      <c r="CB1876" s="31" t="s">
        <v>2406</v>
      </c>
      <c r="CC1876" s="31"/>
      <c r="CD1876" s="31"/>
      <c r="CE1876" s="31"/>
      <c r="CF1876" s="31"/>
      <c r="CG1876" s="31"/>
      <c r="CH1876" s="31"/>
      <c r="CI1876" s="31"/>
      <c r="CJ1876" s="31"/>
      <c r="CK1876" s="31"/>
      <c r="CL1876" s="31" t="s">
        <v>33946</v>
      </c>
      <c r="CM1876" s="31" t="s">
        <v>33947</v>
      </c>
      <c r="CN1876" s="31">
        <v>126</v>
      </c>
      <c r="CO1876" s="31" t="s">
        <v>39004</v>
      </c>
      <c r="CP1876" s="52" t="s">
        <v>33947</v>
      </c>
      <c r="CQ1876" s="31" t="s">
        <v>39477</v>
      </c>
      <c r="CR1876" s="31"/>
      <c r="CS1876" s="31"/>
      <c r="CT1876" s="31"/>
      <c r="CU1876" s="31"/>
      <c r="CV1876" s="31"/>
      <c r="CW1876" s="31"/>
      <c r="CX1876" s="31"/>
      <c r="CY1876" s="31"/>
      <c r="CZ1876" s="31"/>
      <c r="DA1876" s="31"/>
      <c r="DB1876" s="31"/>
      <c r="DC1876" s="31"/>
      <c r="DD1876" s="31"/>
      <c r="DE1876" s="31"/>
      <c r="DF1876" s="31"/>
      <c r="DG1876" s="31"/>
      <c r="DH1876" s="31"/>
      <c r="DI1876" s="31"/>
      <c r="DJ1876" s="31"/>
      <c r="DK1876" s="31"/>
      <c r="DL1876" s="31"/>
      <c r="DM1876" s="38" t="s">
        <v>35581</v>
      </c>
      <c r="DN1876" s="38"/>
      <c r="DO1876" s="35"/>
      <c r="DP1876" s="31" t="s">
        <v>32603</v>
      </c>
      <c r="DQ1876" s="31" t="s">
        <v>33948</v>
      </c>
      <c r="DR1876" s="31"/>
      <c r="DS1876" s="31" t="s">
        <v>32682</v>
      </c>
      <c r="DT1876" s="31"/>
      <c r="DU1876" s="31">
        <v>2</v>
      </c>
      <c r="DV1876" s="31" t="s">
        <v>32164</v>
      </c>
      <c r="DW1876" s="31"/>
      <c r="DX1876" s="31"/>
      <c r="DY1876" s="31" t="s">
        <v>40399</v>
      </c>
      <c r="DZ1876" s="52" t="s">
        <v>23097</v>
      </c>
      <c r="EA1876" s="52" t="s">
        <v>33947</v>
      </c>
      <c r="EB1876" s="31"/>
      <c r="EC1876" s="31" t="s">
        <v>40139</v>
      </c>
      <c r="ED1876" s="31" t="s">
        <v>41101</v>
      </c>
      <c r="EE1876" s="31"/>
      <c r="EF1876" s="31"/>
      <c r="EG1876" s="31"/>
      <c r="EH1876" s="31"/>
      <c r="EI1876" s="31"/>
      <c r="EJ1876" s="31"/>
    </row>
    <row r="1877" spans="1:140" ht="23.25" customHeight="1">
      <c r="A1877" s="25">
        <v>1875</v>
      </c>
      <c r="B1877" s="30" t="s">
        <v>5919</v>
      </c>
      <c r="C1877" s="31">
        <v>140308943</v>
      </c>
      <c r="D1877" s="30" t="s">
        <v>504</v>
      </c>
      <c r="E1877" s="30"/>
      <c r="F1877" s="30" t="s">
        <v>36262</v>
      </c>
      <c r="G1877" s="31">
        <f t="shared" si="274"/>
        <v>58</v>
      </c>
      <c r="H1877" s="72">
        <f t="shared" si="275"/>
        <v>48092</v>
      </c>
      <c r="I1877" s="30"/>
      <c r="J1877" s="30" t="s">
        <v>34084</v>
      </c>
      <c r="K1877" s="30" t="s">
        <v>4318</v>
      </c>
      <c r="L1877" s="31" t="s">
        <v>4318</v>
      </c>
      <c r="M1877" s="31" t="s">
        <v>3186</v>
      </c>
      <c r="N1877" s="31" t="s">
        <v>3311</v>
      </c>
      <c r="O1877" s="31" t="s">
        <v>2534</v>
      </c>
      <c r="P1877" s="31" t="s">
        <v>5144</v>
      </c>
      <c r="Q1877" s="31"/>
      <c r="R1877" s="31">
        <v>20</v>
      </c>
      <c r="S1877" s="31">
        <v>0</v>
      </c>
      <c r="T1877" s="31"/>
      <c r="U1877" s="31">
        <v>496</v>
      </c>
      <c r="V1877" s="31"/>
      <c r="W1877" s="31" t="s">
        <v>5646</v>
      </c>
      <c r="X1877" s="31" t="s">
        <v>4215</v>
      </c>
      <c r="Y1877" s="31">
        <f t="shared" ca="1" si="276"/>
        <v>50</v>
      </c>
      <c r="Z1877" s="31" t="str">
        <f t="shared" ca="1" si="277"/>
        <v>46-58</v>
      </c>
      <c r="AA1877" s="31"/>
      <c r="AB1877" s="31" t="s">
        <v>6680</v>
      </c>
      <c r="AC1877" s="31" t="s">
        <v>34153</v>
      </c>
      <c r="AD1877" s="31" t="s">
        <v>34194</v>
      </c>
      <c r="AE1877" s="31"/>
      <c r="AF1877" s="31" t="s">
        <v>24700</v>
      </c>
      <c r="AG1877" s="31" t="s">
        <v>5852</v>
      </c>
      <c r="AH1877" s="31" t="s">
        <v>5852</v>
      </c>
      <c r="AI1877" s="31" t="s">
        <v>40277</v>
      </c>
      <c r="AJ1877" s="31" t="s">
        <v>16193</v>
      </c>
      <c r="AK1877" s="31" t="s">
        <v>16194</v>
      </c>
      <c r="AL1877" s="31" t="s">
        <v>16195</v>
      </c>
      <c r="AM1877" s="31" t="s">
        <v>16196</v>
      </c>
      <c r="AN1877" s="31"/>
      <c r="AO1877" s="31"/>
      <c r="AP1877" s="31" t="s">
        <v>33010</v>
      </c>
      <c r="AQ1877" s="31" t="s">
        <v>8110</v>
      </c>
      <c r="AR1877" s="31" t="s">
        <v>34148</v>
      </c>
      <c r="AS1877" s="31" t="s">
        <v>34148</v>
      </c>
      <c r="AT1877" s="31" t="str">
        <f>_xlfn.IFNA(VLOOKUP(D1877,'[1]5. 1 Mei 2022'!$C$7:$F$60,4,FALSE),"")</f>
        <v/>
      </c>
      <c r="AU1877" s="31"/>
      <c r="AV1877" s="31" t="s">
        <v>6799</v>
      </c>
      <c r="AW1877" s="31" t="s">
        <v>20332</v>
      </c>
      <c r="AX1877" s="29">
        <f t="shared" si="273"/>
        <v>46524</v>
      </c>
      <c r="AY1877" s="31" t="s">
        <v>26344</v>
      </c>
      <c r="AZ1877" s="31" t="s">
        <v>33012</v>
      </c>
      <c r="BA1877" s="30" t="s">
        <v>33010</v>
      </c>
      <c r="BB1877" s="31"/>
      <c r="BC1877" s="31"/>
      <c r="BD1877" s="31" t="s">
        <v>8007</v>
      </c>
      <c r="BE1877" s="31" t="s">
        <v>7968</v>
      </c>
      <c r="BF1877" s="31" t="s">
        <v>6799</v>
      </c>
      <c r="BG1877" s="31"/>
      <c r="BH1877" s="31"/>
      <c r="BI1877" s="31"/>
      <c r="BJ1877" s="31" t="s">
        <v>5447</v>
      </c>
      <c r="BK1877" s="31" t="str">
        <f t="shared" si="280"/>
        <v>III/b</v>
      </c>
      <c r="BL1877" s="31" t="s">
        <v>8078</v>
      </c>
      <c r="BM1877" s="31"/>
      <c r="BN1877" s="31"/>
      <c r="BO1877" s="31"/>
      <c r="BP1877" s="31" t="s">
        <v>1498</v>
      </c>
      <c r="BQ1877" s="31"/>
      <c r="BR1877" s="31"/>
      <c r="BS1877" s="31"/>
      <c r="BT1877" s="31" t="s">
        <v>6929</v>
      </c>
      <c r="BU1877" s="31"/>
      <c r="BV1877" s="31" t="s">
        <v>3923</v>
      </c>
      <c r="BW1877" s="31">
        <f t="shared" ca="1" si="278"/>
        <v>25</v>
      </c>
      <c r="BX1877" s="78">
        <f t="shared" ca="1" si="279"/>
        <v>3</v>
      </c>
      <c r="BY1877" s="31"/>
      <c r="BZ1877" s="31"/>
      <c r="CA1877" s="31" t="s">
        <v>2483</v>
      </c>
      <c r="CB1877" s="31" t="s">
        <v>2519</v>
      </c>
      <c r="CC1877" s="31">
        <v>2</v>
      </c>
      <c r="CD1877" s="31">
        <v>1</v>
      </c>
      <c r="CE1877" s="31" t="s">
        <v>20085</v>
      </c>
      <c r="CF1877" s="31"/>
      <c r="CG1877" s="31"/>
      <c r="CH1877" s="31" t="s">
        <v>5878</v>
      </c>
      <c r="CI1877" s="31"/>
      <c r="CJ1877" s="31"/>
      <c r="CK1877" s="31"/>
      <c r="CL1877" s="31"/>
      <c r="CM1877" s="31"/>
      <c r="CN1877" s="31"/>
      <c r="CO1877" s="31"/>
      <c r="CP1877" s="31"/>
      <c r="CQ1877" s="31"/>
      <c r="CR1877" s="31">
        <v>1032</v>
      </c>
      <c r="CS1877" s="31"/>
      <c r="CT1877" s="31"/>
      <c r="CU1877" s="31"/>
      <c r="CV1877" s="31"/>
      <c r="CW1877" s="31"/>
      <c r="CX1877" s="31"/>
      <c r="CY1877" s="31"/>
      <c r="CZ1877" s="31"/>
      <c r="DA1877" s="31"/>
      <c r="DB1877" s="31"/>
      <c r="DC1877" s="31"/>
      <c r="DD1877" s="31"/>
      <c r="DE1877" s="31"/>
      <c r="DF1877" s="31"/>
      <c r="DG1877" s="31"/>
      <c r="DH1877" s="31"/>
      <c r="DI1877" s="31"/>
      <c r="DJ1877" s="31"/>
      <c r="DK1877" s="31"/>
      <c r="DL1877" s="31"/>
      <c r="DM1877" s="38" t="s">
        <v>8904</v>
      </c>
      <c r="DN1877" s="38"/>
      <c r="DO1877" s="35">
        <v>0</v>
      </c>
      <c r="DP1877" s="31" t="s">
        <v>31721</v>
      </c>
      <c r="DQ1877" s="31" t="s">
        <v>13732</v>
      </c>
      <c r="DR1877" s="31"/>
      <c r="DS1877" s="31" t="s">
        <v>26607</v>
      </c>
      <c r="DT1877" s="31" t="s">
        <v>38202</v>
      </c>
      <c r="DU1877" s="31">
        <v>3</v>
      </c>
      <c r="DV1877" s="31" t="s">
        <v>32167</v>
      </c>
      <c r="DW1877" s="31"/>
      <c r="DX1877" s="31"/>
      <c r="DY1877" s="31"/>
      <c r="DZ1877" s="31"/>
      <c r="EA1877" s="31"/>
      <c r="EB1877" s="31">
        <v>0</v>
      </c>
      <c r="EC1877" s="31" t="s">
        <v>39747</v>
      </c>
      <c r="ED1877" s="31" t="s">
        <v>41101</v>
      </c>
      <c r="EE1877" s="31"/>
      <c r="EF1877" s="31"/>
      <c r="EG1877" s="31"/>
      <c r="EH1877" s="31"/>
      <c r="EI1877" s="31"/>
      <c r="EJ1877" s="31"/>
    </row>
    <row r="1878" spans="1:140" ht="23.25" customHeight="1">
      <c r="A1878" s="25">
        <v>1876</v>
      </c>
      <c r="B1878" s="30" t="s">
        <v>5920</v>
      </c>
      <c r="C1878" s="31" t="s">
        <v>4361</v>
      </c>
      <c r="D1878" s="30" t="s">
        <v>4361</v>
      </c>
      <c r="E1878" s="30"/>
      <c r="F1878" s="30" t="s">
        <v>36262</v>
      </c>
      <c r="G1878" s="31">
        <f t="shared" si="274"/>
        <v>58</v>
      </c>
      <c r="H1878" s="72">
        <f t="shared" si="275"/>
        <v>47939</v>
      </c>
      <c r="I1878" s="30"/>
      <c r="J1878" s="30" t="s">
        <v>34084</v>
      </c>
      <c r="K1878" s="30" t="s">
        <v>4318</v>
      </c>
      <c r="L1878" s="31" t="s">
        <v>4318</v>
      </c>
      <c r="M1878" s="31" t="s">
        <v>3186</v>
      </c>
      <c r="N1878" s="31" t="s">
        <v>5863</v>
      </c>
      <c r="O1878" s="31" t="s">
        <v>2485</v>
      </c>
      <c r="P1878" s="31" t="s">
        <v>21723</v>
      </c>
      <c r="Q1878" s="31"/>
      <c r="R1878" s="31">
        <v>19</v>
      </c>
      <c r="S1878" s="31">
        <v>0</v>
      </c>
      <c r="T1878" s="31"/>
      <c r="U1878" s="31">
        <v>1676</v>
      </c>
      <c r="V1878" s="31" t="s">
        <v>3459</v>
      </c>
      <c r="W1878" s="31" t="s">
        <v>867</v>
      </c>
      <c r="X1878" s="31" t="s">
        <v>2923</v>
      </c>
      <c r="Y1878" s="31" t="e">
        <f t="shared" ca="1" si="276"/>
        <v>#VALUE!</v>
      </c>
      <c r="Z1878" s="31" t="e">
        <f t="shared" ca="1" si="277"/>
        <v>#VALUE!</v>
      </c>
      <c r="AA1878" s="31"/>
      <c r="AB1878" s="31" t="s">
        <v>19938</v>
      </c>
      <c r="AC1878" s="31" t="s">
        <v>34153</v>
      </c>
      <c r="AD1878" s="31" t="s">
        <v>34194</v>
      </c>
      <c r="AE1878" s="31"/>
      <c r="AF1878" s="31" t="s">
        <v>24700</v>
      </c>
      <c r="AG1878" s="31" t="s">
        <v>7895</v>
      </c>
      <c r="AH1878" s="31" t="s">
        <v>7895</v>
      </c>
      <c r="AI1878" s="31" t="s">
        <v>40277</v>
      </c>
      <c r="AJ1878" s="31">
        <v>206712012</v>
      </c>
      <c r="AK1878" s="31" t="s">
        <v>19939</v>
      </c>
      <c r="AL1878" s="31" t="s">
        <v>19940</v>
      </c>
      <c r="AM1878" s="31" t="s">
        <v>6705</v>
      </c>
      <c r="AN1878" s="31"/>
      <c r="AO1878" s="31"/>
      <c r="AP1878" s="31" t="s">
        <v>16866</v>
      </c>
      <c r="AQ1878" s="31"/>
      <c r="AR1878" s="31" t="s">
        <v>34148</v>
      </c>
      <c r="AS1878" s="31" t="s">
        <v>34148</v>
      </c>
      <c r="AT1878" s="31" t="str">
        <f>_xlfn.IFNA(VLOOKUP(D1878,'[1]5. 1 Mei 2022'!$C$7:$F$60,4,FALSE),"")</f>
        <v/>
      </c>
      <c r="AU1878" s="31"/>
      <c r="AV1878" s="31" t="s">
        <v>16879</v>
      </c>
      <c r="AW1878" s="31"/>
      <c r="AX1878" s="29">
        <f t="shared" si="273"/>
        <v>1903</v>
      </c>
      <c r="AY1878" s="31" t="s">
        <v>26346</v>
      </c>
      <c r="AZ1878" s="31" t="s">
        <v>16867</v>
      </c>
      <c r="BA1878" s="30" t="s">
        <v>16866</v>
      </c>
      <c r="BB1878" s="31" t="s">
        <v>8014</v>
      </c>
      <c r="BC1878" s="31"/>
      <c r="BD1878" s="31" t="s">
        <v>21142</v>
      </c>
      <c r="BE1878" s="31" t="s">
        <v>7968</v>
      </c>
      <c r="BF1878" s="31" t="s">
        <v>16879</v>
      </c>
      <c r="BG1878" s="31"/>
      <c r="BH1878" s="31"/>
      <c r="BI1878" s="31"/>
      <c r="BJ1878" s="31" t="s">
        <v>5449</v>
      </c>
      <c r="BK1878" s="31" t="str">
        <f t="shared" si="280"/>
        <v>II/d</v>
      </c>
      <c r="BL1878" s="31" t="s">
        <v>8078</v>
      </c>
      <c r="BM1878" s="31"/>
      <c r="BN1878" s="31"/>
      <c r="BO1878" s="31" t="s">
        <v>16880</v>
      </c>
      <c r="BP1878" s="31" t="s">
        <v>1498</v>
      </c>
      <c r="BQ1878" s="31"/>
      <c r="BR1878" s="31"/>
      <c r="BS1878" s="31"/>
      <c r="BT1878" s="31" t="s">
        <v>3163</v>
      </c>
      <c r="BU1878" s="31" t="s">
        <v>718</v>
      </c>
      <c r="BV1878" s="31" t="s">
        <v>4100</v>
      </c>
      <c r="BW1878" s="31">
        <f t="shared" ca="1" si="278"/>
        <v>20</v>
      </c>
      <c r="BX1878" s="78">
        <f t="shared" ca="1" si="279"/>
        <v>3</v>
      </c>
      <c r="BY1878" s="31"/>
      <c r="BZ1878" s="31"/>
      <c r="CA1878" s="31" t="s">
        <v>2483</v>
      </c>
      <c r="CB1878" s="31" t="s">
        <v>2519</v>
      </c>
      <c r="CC1878" s="31">
        <v>1</v>
      </c>
      <c r="CD1878" s="31">
        <v>1</v>
      </c>
      <c r="CE1878" s="31" t="s">
        <v>20085</v>
      </c>
      <c r="CF1878" s="31"/>
      <c r="CG1878" s="31"/>
      <c r="CH1878" s="31"/>
      <c r="CI1878" s="31"/>
      <c r="CJ1878" s="31"/>
      <c r="CK1878" s="31"/>
      <c r="CL1878" s="31"/>
      <c r="CM1878" s="31"/>
      <c r="CN1878" s="31"/>
      <c r="CO1878" s="31"/>
      <c r="CP1878" s="31"/>
      <c r="CQ1878" s="31"/>
      <c r="CR1878" s="31">
        <v>1093</v>
      </c>
      <c r="CS1878" s="31" t="s">
        <v>23918</v>
      </c>
      <c r="CT1878" s="31"/>
      <c r="CU1878" s="31"/>
      <c r="CV1878" s="31"/>
      <c r="CW1878" s="31"/>
      <c r="CX1878" s="31"/>
      <c r="CY1878" s="31"/>
      <c r="CZ1878" s="31"/>
      <c r="DA1878" s="31"/>
      <c r="DB1878" s="31"/>
      <c r="DC1878" s="31"/>
      <c r="DD1878" s="31"/>
      <c r="DE1878" s="31"/>
      <c r="DF1878" s="31"/>
      <c r="DG1878" s="31"/>
      <c r="DH1878" s="31"/>
      <c r="DI1878" s="31"/>
      <c r="DJ1878" s="31"/>
      <c r="DK1878" s="31"/>
      <c r="DL1878" s="31"/>
      <c r="DM1878" s="38" t="s">
        <v>9884</v>
      </c>
      <c r="DN1878" s="38"/>
      <c r="DO1878" s="35">
        <v>0</v>
      </c>
      <c r="DP1878" s="31" t="s">
        <v>14420</v>
      </c>
      <c r="DQ1878" s="31" t="s">
        <v>14421</v>
      </c>
      <c r="DR1878" s="31" t="s">
        <v>5076</v>
      </c>
      <c r="DS1878" s="31" t="s">
        <v>27513</v>
      </c>
      <c r="DT1878" s="31"/>
      <c r="DU1878" s="31">
        <v>3</v>
      </c>
      <c r="DV1878" s="31" t="s">
        <v>32167</v>
      </c>
      <c r="DW1878" s="31"/>
      <c r="DX1878" s="31"/>
      <c r="DY1878" s="31"/>
      <c r="DZ1878" s="31"/>
      <c r="EA1878" s="31"/>
      <c r="EB1878" s="31">
        <v>0</v>
      </c>
      <c r="EC1878" s="31" t="s">
        <v>39747</v>
      </c>
      <c r="ED1878" s="31" t="s">
        <v>41101</v>
      </c>
      <c r="EE1878" s="31"/>
      <c r="EF1878" s="31"/>
      <c r="EG1878" s="31"/>
      <c r="EH1878" s="31"/>
      <c r="EI1878" s="31"/>
      <c r="EJ1878" s="31"/>
    </row>
    <row r="1879" spans="1:140" ht="23.25" customHeight="1">
      <c r="A1879" s="25">
        <v>1877</v>
      </c>
      <c r="B1879" s="30" t="s">
        <v>559</v>
      </c>
      <c r="C1879" s="31" t="s">
        <v>6220</v>
      </c>
      <c r="D1879" s="30" t="s">
        <v>601</v>
      </c>
      <c r="E1879" s="30"/>
      <c r="F1879" s="30" t="s">
        <v>36262</v>
      </c>
      <c r="G1879" s="31">
        <f t="shared" si="274"/>
        <v>58</v>
      </c>
      <c r="H1879" s="72">
        <f t="shared" si="275"/>
        <v>52291</v>
      </c>
      <c r="I1879" s="30" t="s">
        <v>35387</v>
      </c>
      <c r="J1879" s="30" t="s">
        <v>34085</v>
      </c>
      <c r="K1879" s="30" t="s">
        <v>34082</v>
      </c>
      <c r="L1879" s="31" t="s">
        <v>6220</v>
      </c>
      <c r="M1879" s="31" t="s">
        <v>3186</v>
      </c>
      <c r="N1879" s="31" t="s">
        <v>7551</v>
      </c>
      <c r="O1879" s="31" t="s">
        <v>5622</v>
      </c>
      <c r="P1879" s="52" t="s">
        <v>32746</v>
      </c>
      <c r="Q1879" s="52"/>
      <c r="R1879" s="31"/>
      <c r="S1879" s="31"/>
      <c r="T1879" s="52" t="s">
        <v>23787</v>
      </c>
      <c r="U1879" s="31" t="s">
        <v>605</v>
      </c>
      <c r="V1879" s="31"/>
      <c r="W1879" s="31" t="s">
        <v>6910</v>
      </c>
      <c r="X1879" s="31" t="s">
        <v>561</v>
      </c>
      <c r="Y1879" s="31" t="e">
        <f t="shared" ca="1" si="276"/>
        <v>#VALUE!</v>
      </c>
      <c r="Z1879" s="31" t="e">
        <f t="shared" ca="1" si="277"/>
        <v>#VALUE!</v>
      </c>
      <c r="AA1879" s="31"/>
      <c r="AB1879" s="31" t="s">
        <v>6770</v>
      </c>
      <c r="AC1879" s="31" t="s">
        <v>34153</v>
      </c>
      <c r="AD1879" s="31" t="s">
        <v>34194</v>
      </c>
      <c r="AE1879" s="31"/>
      <c r="AF1879" s="31" t="s">
        <v>24700</v>
      </c>
      <c r="AG1879" s="31" t="s">
        <v>7895</v>
      </c>
      <c r="AH1879" s="31" t="s">
        <v>7895</v>
      </c>
      <c r="AI1879" s="31" t="s">
        <v>40277</v>
      </c>
      <c r="AJ1879" s="31"/>
      <c r="AK1879" s="31" t="s">
        <v>2751</v>
      </c>
      <c r="AL1879" s="31" t="s">
        <v>2752</v>
      </c>
      <c r="AM1879" s="31" t="s">
        <v>2753</v>
      </c>
      <c r="AN1879" s="31"/>
      <c r="AO1879" s="31"/>
      <c r="AP1879" s="31" t="s">
        <v>2451</v>
      </c>
      <c r="AQ1879" s="31"/>
      <c r="AR1879" s="31" t="s">
        <v>34148</v>
      </c>
      <c r="AS1879" s="31" t="s">
        <v>34148</v>
      </c>
      <c r="AT1879" s="31" t="str">
        <f>_xlfn.IFNA(VLOOKUP(D1879,'[1]5. 1 Mei 2022'!$C$7:$F$60,4,FALSE),"")</f>
        <v/>
      </c>
      <c r="AU1879" s="31"/>
      <c r="AV1879" s="31" t="s">
        <v>6580</v>
      </c>
      <c r="AW1879" s="31"/>
      <c r="AX1879" s="29">
        <f t="shared" ref="AX1879:AX1910" si="281">AW1879+1903</f>
        <v>1903</v>
      </c>
      <c r="AY1879" s="31" t="s">
        <v>26346</v>
      </c>
      <c r="AZ1879" s="31" t="s">
        <v>533</v>
      </c>
      <c r="BA1879" s="30" t="s">
        <v>2451</v>
      </c>
      <c r="BB1879" s="31"/>
      <c r="BC1879" s="31"/>
      <c r="BD1879" s="31" t="s">
        <v>30232</v>
      </c>
      <c r="BE1879" s="31" t="s">
        <v>7968</v>
      </c>
      <c r="BF1879" s="31" t="s">
        <v>6580</v>
      </c>
      <c r="BG1879" s="31"/>
      <c r="BH1879" s="31"/>
      <c r="BI1879" s="31"/>
      <c r="BJ1879" s="31">
        <v>0</v>
      </c>
      <c r="BK1879" s="31" t="str">
        <f t="shared" si="280"/>
        <v>II/a</v>
      </c>
      <c r="BL1879" s="31"/>
      <c r="BM1879" s="31"/>
      <c r="BN1879" s="31"/>
      <c r="BO1879" s="31"/>
      <c r="BP1879" s="31"/>
      <c r="BQ1879" s="31"/>
      <c r="BR1879" s="31"/>
      <c r="BS1879" s="31"/>
      <c r="BT1879" s="31"/>
      <c r="BU1879" s="31"/>
      <c r="BV1879" s="31" t="s">
        <v>959</v>
      </c>
      <c r="BW1879" s="31">
        <f t="shared" ca="1" si="278"/>
        <v>12</v>
      </c>
      <c r="BX1879" s="78">
        <f t="shared" ca="1" si="279"/>
        <v>3</v>
      </c>
      <c r="BY1879" s="31"/>
      <c r="BZ1879" s="31"/>
      <c r="CA1879" s="31" t="s">
        <v>2483</v>
      </c>
      <c r="CB1879" s="31" t="s">
        <v>2519</v>
      </c>
      <c r="CC1879" s="31" t="s">
        <v>1498</v>
      </c>
      <c r="CD1879" s="31">
        <v>1</v>
      </c>
      <c r="CE1879" s="31" t="s">
        <v>20085</v>
      </c>
      <c r="CF1879" s="31"/>
      <c r="CG1879" s="31"/>
      <c r="CH1879" s="31"/>
      <c r="CI1879" s="31"/>
      <c r="CJ1879" s="31"/>
      <c r="CK1879" s="31"/>
      <c r="CL1879" s="31"/>
      <c r="CM1879" s="31"/>
      <c r="CN1879" s="31"/>
      <c r="CO1879" s="31"/>
      <c r="CP1879" s="31"/>
      <c r="CQ1879" s="31"/>
      <c r="CR1879" s="31">
        <v>5353</v>
      </c>
      <c r="CS1879" s="31"/>
      <c r="CT1879" s="31"/>
      <c r="CU1879" s="31"/>
      <c r="CV1879" s="31"/>
      <c r="CW1879" s="31"/>
      <c r="CX1879" s="31"/>
      <c r="CY1879" s="31"/>
      <c r="CZ1879" s="31"/>
      <c r="DA1879" s="31"/>
      <c r="DB1879" s="31"/>
      <c r="DC1879" s="31"/>
      <c r="DD1879" s="31"/>
      <c r="DE1879" s="31"/>
      <c r="DF1879" s="31"/>
      <c r="DG1879" s="31"/>
      <c r="DH1879" s="31"/>
      <c r="DI1879" s="31"/>
      <c r="DJ1879" s="31"/>
      <c r="DK1879" s="31"/>
      <c r="DL1879" s="31"/>
      <c r="DM1879" s="38" t="s">
        <v>10016</v>
      </c>
      <c r="DN1879" s="38"/>
      <c r="DO1879" s="35" t="s">
        <v>10806</v>
      </c>
      <c r="DP1879" s="31" t="s">
        <v>10993</v>
      </c>
      <c r="DQ1879" s="31" t="s">
        <v>11118</v>
      </c>
      <c r="DR1879" s="31"/>
      <c r="DS1879" s="31" t="s">
        <v>38710</v>
      </c>
      <c r="DT1879" s="31" t="s">
        <v>38203</v>
      </c>
      <c r="DU1879" s="31">
        <v>3</v>
      </c>
      <c r="DV1879" s="31" t="s">
        <v>32167</v>
      </c>
      <c r="DW1879" s="31"/>
      <c r="DX1879" s="31"/>
      <c r="DY1879" s="31"/>
      <c r="DZ1879" s="31"/>
      <c r="EA1879" s="31"/>
      <c r="EB1879" s="31">
        <v>0</v>
      </c>
      <c r="EC1879" s="31" t="s">
        <v>39747</v>
      </c>
      <c r="ED1879" s="31" t="s">
        <v>41101</v>
      </c>
      <c r="EE1879" s="31"/>
      <c r="EF1879" s="31"/>
      <c r="EG1879" s="31"/>
      <c r="EH1879" s="31"/>
      <c r="EI1879" s="31"/>
      <c r="EJ1879" s="31"/>
    </row>
    <row r="1880" spans="1:140" ht="23.25" customHeight="1">
      <c r="A1880" s="25">
        <v>1878</v>
      </c>
      <c r="B1880" s="30" t="s">
        <v>24437</v>
      </c>
      <c r="C1880" s="31" t="s">
        <v>21097</v>
      </c>
      <c r="D1880" s="30" t="s">
        <v>33117</v>
      </c>
      <c r="E1880" s="30"/>
      <c r="F1880" s="30" t="s">
        <v>36256</v>
      </c>
      <c r="G1880" s="31">
        <f t="shared" si="274"/>
        <v>58</v>
      </c>
      <c r="H1880" s="72">
        <f t="shared" si="275"/>
        <v>54179</v>
      </c>
      <c r="I1880" s="30"/>
      <c r="J1880" s="30" t="s">
        <v>34084</v>
      </c>
      <c r="K1880" s="30" t="s">
        <v>4318</v>
      </c>
      <c r="L1880" s="31" t="s">
        <v>4318</v>
      </c>
      <c r="M1880" s="31" t="s">
        <v>3186</v>
      </c>
      <c r="N1880" s="31" t="s">
        <v>5865</v>
      </c>
      <c r="O1880" s="31" t="s">
        <v>5117</v>
      </c>
      <c r="P1880" s="52" t="s">
        <v>35984</v>
      </c>
      <c r="Q1880" s="31" t="s">
        <v>41369</v>
      </c>
      <c r="R1880" s="31"/>
      <c r="S1880" s="31"/>
      <c r="T1880" s="31"/>
      <c r="U1880" s="31" t="s">
        <v>5593</v>
      </c>
      <c r="V1880" s="31"/>
      <c r="W1880" s="31" t="s">
        <v>2905</v>
      </c>
      <c r="X1880" s="31" t="s">
        <v>11580</v>
      </c>
      <c r="Y1880" s="31" t="e">
        <f t="shared" ca="1" si="276"/>
        <v>#VALUE!</v>
      </c>
      <c r="Z1880" s="31" t="e">
        <f t="shared" ca="1" si="277"/>
        <v>#VALUE!</v>
      </c>
      <c r="AA1880" s="31"/>
      <c r="AB1880" s="31" t="s">
        <v>11144</v>
      </c>
      <c r="AC1880" s="31" t="s">
        <v>34145</v>
      </c>
      <c r="AD1880" s="31" t="s">
        <v>34145</v>
      </c>
      <c r="AE1880" s="31"/>
      <c r="AF1880" s="31" t="s">
        <v>24701</v>
      </c>
      <c r="AG1880" s="31" t="s">
        <v>4322</v>
      </c>
      <c r="AH1880" s="31" t="s">
        <v>4322</v>
      </c>
      <c r="AI1880" s="31" t="s">
        <v>908</v>
      </c>
      <c r="AJ1880" s="31" t="s">
        <v>11582</v>
      </c>
      <c r="AK1880" s="31" t="s">
        <v>11583</v>
      </c>
      <c r="AL1880" s="31" t="s">
        <v>8054</v>
      </c>
      <c r="AM1880" s="31" t="s">
        <v>11578</v>
      </c>
      <c r="AN1880" s="31"/>
      <c r="AO1880" s="31"/>
      <c r="AP1880" s="31" t="s">
        <v>2307</v>
      </c>
      <c r="AQ1880" s="31" t="s">
        <v>8110</v>
      </c>
      <c r="AR1880" s="31" t="s">
        <v>34145</v>
      </c>
      <c r="AS1880" s="31" t="s">
        <v>34145</v>
      </c>
      <c r="AT1880" s="31" t="str">
        <f>_xlfn.IFNA(VLOOKUP(D1880,'[1]5. 1 Mei 2022'!$C$7:$F$60,4,FALSE),"")</f>
        <v/>
      </c>
      <c r="AU1880" s="31"/>
      <c r="AV1880" s="31" t="s">
        <v>20032</v>
      </c>
      <c r="AW1880" s="31" t="s">
        <v>8110</v>
      </c>
      <c r="AX1880" s="29">
        <f t="shared" si="281"/>
        <v>43602</v>
      </c>
      <c r="AY1880" s="31" t="s">
        <v>26346</v>
      </c>
      <c r="AZ1880" s="31" t="s">
        <v>6924</v>
      </c>
      <c r="BA1880" s="30" t="s">
        <v>2307</v>
      </c>
      <c r="BB1880" s="31" t="s">
        <v>12007</v>
      </c>
      <c r="BC1880" s="31"/>
      <c r="BD1880" s="31" t="s">
        <v>7980</v>
      </c>
      <c r="BE1880" s="31" t="s">
        <v>7969</v>
      </c>
      <c r="BF1880" s="31" t="s">
        <v>20032</v>
      </c>
      <c r="BG1880" s="31"/>
      <c r="BH1880" s="31"/>
      <c r="BI1880" s="31"/>
      <c r="BJ1880" s="31">
        <v>0</v>
      </c>
      <c r="BK1880" s="31" t="str">
        <f t="shared" si="280"/>
        <v>II/c</v>
      </c>
      <c r="BL1880" s="31"/>
      <c r="BM1880" s="31"/>
      <c r="BN1880" s="31"/>
      <c r="BO1880" s="31"/>
      <c r="BP1880" s="31"/>
      <c r="BQ1880" s="31" t="s">
        <v>20284</v>
      </c>
      <c r="BR1880" s="31" t="s">
        <v>41376</v>
      </c>
      <c r="BS1880" s="31">
        <v>0</v>
      </c>
      <c r="BT1880" s="52" t="s">
        <v>20332</v>
      </c>
      <c r="BU1880" s="52" t="s">
        <v>35984</v>
      </c>
      <c r="BV1880" s="31" t="s">
        <v>8110</v>
      </c>
      <c r="BW1880" s="31">
        <f t="shared" ca="1" si="278"/>
        <v>9</v>
      </c>
      <c r="BX1880" s="78">
        <f t="shared" ca="1" si="279"/>
        <v>3</v>
      </c>
      <c r="BY1880" s="31" t="s">
        <v>19644</v>
      </c>
      <c r="BZ1880" s="31"/>
      <c r="CA1880" s="31" t="s">
        <v>2483</v>
      </c>
      <c r="CB1880" s="31" t="s">
        <v>2519</v>
      </c>
      <c r="CC1880" s="31"/>
      <c r="CD1880" s="31"/>
      <c r="CE1880" s="31" t="s">
        <v>20085</v>
      </c>
      <c r="CF1880" s="31"/>
      <c r="CG1880" s="31"/>
      <c r="CH1880" s="31"/>
      <c r="CI1880" s="31"/>
      <c r="CJ1880" s="31"/>
      <c r="CK1880" s="31"/>
      <c r="CL1880" s="52" t="s">
        <v>39619</v>
      </c>
      <c r="CM1880" s="52" t="s">
        <v>33678</v>
      </c>
      <c r="CN1880" s="31">
        <v>127</v>
      </c>
      <c r="CO1880" s="31" t="s">
        <v>39620</v>
      </c>
      <c r="CP1880" s="52" t="s">
        <v>33678</v>
      </c>
      <c r="CQ1880" s="31">
        <v>127</v>
      </c>
      <c r="CR1880" s="31">
        <v>4738</v>
      </c>
      <c r="CS1880" s="31"/>
      <c r="CT1880" s="31"/>
      <c r="CU1880" s="31"/>
      <c r="CV1880" s="31" t="s">
        <v>18595</v>
      </c>
      <c r="CW1880" s="31" t="s">
        <v>11798</v>
      </c>
      <c r="CX1880" s="31" t="s">
        <v>4327</v>
      </c>
      <c r="CY1880" s="31"/>
      <c r="CZ1880" s="31"/>
      <c r="DA1880" s="31"/>
      <c r="DB1880" s="31" t="s">
        <v>11355</v>
      </c>
      <c r="DC1880" s="31" t="s">
        <v>16323</v>
      </c>
      <c r="DD1880" s="31" t="s">
        <v>16324</v>
      </c>
      <c r="DE1880" s="31"/>
      <c r="DF1880" s="31"/>
      <c r="DG1880" s="31"/>
      <c r="DH1880" s="31"/>
      <c r="DI1880" s="31" t="s">
        <v>24822</v>
      </c>
      <c r="DJ1880" s="31" t="s">
        <v>24823</v>
      </c>
      <c r="DK1880" s="31" t="s">
        <v>25642</v>
      </c>
      <c r="DL1880" s="31" t="s">
        <v>25643</v>
      </c>
      <c r="DM1880" s="38" t="s">
        <v>32248</v>
      </c>
      <c r="DN1880" s="38"/>
      <c r="DO1880" s="35"/>
      <c r="DP1880" s="31" t="s">
        <v>11584</v>
      </c>
      <c r="DQ1880" s="31" t="s">
        <v>11581</v>
      </c>
      <c r="DR1880" s="31"/>
      <c r="DS1880" s="31" t="s">
        <v>38711</v>
      </c>
      <c r="DT1880" s="31" t="s">
        <v>38204</v>
      </c>
      <c r="DU1880" s="31">
        <v>3</v>
      </c>
      <c r="DV1880" s="31" t="s">
        <v>32167</v>
      </c>
      <c r="DW1880" s="31" t="s">
        <v>7980</v>
      </c>
      <c r="DX1880" s="31" t="s">
        <v>7980</v>
      </c>
      <c r="DY1880" s="31" t="s">
        <v>30927</v>
      </c>
      <c r="DZ1880" s="31" t="s">
        <v>19629</v>
      </c>
      <c r="EA1880" s="31"/>
      <c r="EB1880" s="31">
        <v>1298927</v>
      </c>
      <c r="EC1880" s="31" t="s">
        <v>40168</v>
      </c>
      <c r="ED1880" s="31" t="s">
        <v>41101</v>
      </c>
      <c r="EE1880" s="31"/>
      <c r="EF1880" s="31"/>
      <c r="EG1880" s="31"/>
      <c r="EH1880" s="31"/>
      <c r="EI1880" s="31"/>
      <c r="EJ1880" s="31"/>
    </row>
    <row r="1881" spans="1:140" ht="23.25" customHeight="1">
      <c r="A1881" s="25">
        <v>1879</v>
      </c>
      <c r="B1881" s="30" t="s">
        <v>32645</v>
      </c>
      <c r="C1881" s="31" t="s">
        <v>4318</v>
      </c>
      <c r="D1881" s="30" t="s">
        <v>32646</v>
      </c>
      <c r="E1881" s="30"/>
      <c r="F1881" s="30" t="s">
        <v>36253</v>
      </c>
      <c r="G1881" s="31">
        <f t="shared" si="274"/>
        <v>60</v>
      </c>
      <c r="H1881" s="72">
        <f t="shared" si="275"/>
        <v>49279</v>
      </c>
      <c r="I1881" s="30"/>
      <c r="J1881" s="30" t="s">
        <v>34084</v>
      </c>
      <c r="K1881" s="30" t="s">
        <v>4318</v>
      </c>
      <c r="L1881" s="31" t="s">
        <v>4318</v>
      </c>
      <c r="M1881" s="31" t="s">
        <v>3186</v>
      </c>
      <c r="N1881" s="31" t="s">
        <v>7121</v>
      </c>
      <c r="O1881" s="31" t="s">
        <v>3948</v>
      </c>
      <c r="P1881" s="31" t="s">
        <v>2144</v>
      </c>
      <c r="Q1881" s="31"/>
      <c r="R1881" s="31">
        <v>22</v>
      </c>
      <c r="S1881" s="31">
        <v>0</v>
      </c>
      <c r="T1881" s="31"/>
      <c r="U1881" s="31"/>
      <c r="V1881" s="31"/>
      <c r="W1881" s="31" t="s">
        <v>4187</v>
      </c>
      <c r="X1881" s="31" t="s">
        <v>32647</v>
      </c>
      <c r="Y1881" s="31" t="e">
        <f t="shared" ca="1" si="276"/>
        <v>#VALUE!</v>
      </c>
      <c r="Z1881" s="31" t="e">
        <f t="shared" ca="1" si="277"/>
        <v>#VALUE!</v>
      </c>
      <c r="AA1881" s="31"/>
      <c r="AB1881" s="31" t="s">
        <v>26385</v>
      </c>
      <c r="AC1881" s="31" t="s">
        <v>34146</v>
      </c>
      <c r="AD1881" s="31" t="s">
        <v>34146</v>
      </c>
      <c r="AE1881" s="31"/>
      <c r="AF1881" s="31" t="s">
        <v>14478</v>
      </c>
      <c r="AG1881" s="31" t="s">
        <v>4322</v>
      </c>
      <c r="AH1881" s="31" t="s">
        <v>4322</v>
      </c>
      <c r="AI1881" s="31" t="s">
        <v>5828</v>
      </c>
      <c r="AJ1881" s="31" t="s">
        <v>32648</v>
      </c>
      <c r="AK1881" s="31" t="s">
        <v>32649</v>
      </c>
      <c r="AL1881" s="31" t="s">
        <v>32650</v>
      </c>
      <c r="AM1881" s="31" t="s">
        <v>32651</v>
      </c>
      <c r="AN1881" s="31"/>
      <c r="AO1881" s="31"/>
      <c r="AP1881" s="31" t="s">
        <v>33003</v>
      </c>
      <c r="AQ1881" s="31" t="s">
        <v>33043</v>
      </c>
      <c r="AR1881" s="31" t="s">
        <v>34146</v>
      </c>
      <c r="AS1881" s="31" t="s">
        <v>34146</v>
      </c>
      <c r="AT1881" s="31" t="str">
        <f>_xlfn.IFNA(VLOOKUP(D1881,'[1]5. 1 Mei 2022'!$C$7:$F$60,4,FALSE),"")</f>
        <v/>
      </c>
      <c r="AU1881" s="31"/>
      <c r="AV1881" s="31" t="s">
        <v>26002</v>
      </c>
      <c r="AW1881" s="31" t="s">
        <v>21723</v>
      </c>
      <c r="AX1881" s="29">
        <f t="shared" si="281"/>
        <v>46555</v>
      </c>
      <c r="AY1881" s="31" t="s">
        <v>26346</v>
      </c>
      <c r="AZ1881" s="31" t="s">
        <v>33005</v>
      </c>
      <c r="BA1881" s="30" t="s">
        <v>33003</v>
      </c>
      <c r="BB1881" s="31" t="s">
        <v>6574</v>
      </c>
      <c r="BC1881" s="31"/>
      <c r="BD1881" s="31" t="s">
        <v>11423</v>
      </c>
      <c r="BE1881" s="31" t="s">
        <v>7969</v>
      </c>
      <c r="BF1881" s="31" t="s">
        <v>26002</v>
      </c>
      <c r="BG1881" s="31"/>
      <c r="BH1881" s="31"/>
      <c r="BI1881" s="31" t="s">
        <v>14478</v>
      </c>
      <c r="BJ1881" s="31" t="s">
        <v>20309</v>
      </c>
      <c r="BK1881" s="31" t="str">
        <f t="shared" si="280"/>
        <v>IV/b</v>
      </c>
      <c r="BL1881" s="31" t="s">
        <v>8077</v>
      </c>
      <c r="BM1881" s="31"/>
      <c r="BN1881" s="31"/>
      <c r="BO1881" s="31"/>
      <c r="BP1881" s="31"/>
      <c r="BQ1881" s="31" t="s">
        <v>20309</v>
      </c>
      <c r="BR1881" s="52" t="s">
        <v>18370</v>
      </c>
      <c r="BS1881" s="52" t="s">
        <v>39793</v>
      </c>
      <c r="BT1881" s="31" t="s">
        <v>1966</v>
      </c>
      <c r="BU1881" s="31" t="s">
        <v>7546</v>
      </c>
      <c r="BV1881" s="52" t="s">
        <v>18412</v>
      </c>
      <c r="BW1881" s="31">
        <f t="shared" ca="1" si="278"/>
        <v>2</v>
      </c>
      <c r="BX1881" s="78">
        <f t="shared" ca="1" si="279"/>
        <v>3</v>
      </c>
      <c r="BY1881" s="31"/>
      <c r="BZ1881" s="31"/>
      <c r="CA1881" s="31" t="s">
        <v>2483</v>
      </c>
      <c r="CB1881" s="31" t="s">
        <v>2519</v>
      </c>
      <c r="CC1881" s="31"/>
      <c r="CD1881" s="31">
        <v>1</v>
      </c>
      <c r="CE1881" s="31"/>
      <c r="CF1881" s="31"/>
      <c r="CG1881" s="31"/>
      <c r="CH1881" s="31"/>
      <c r="CI1881" s="31"/>
      <c r="CJ1881" s="31"/>
      <c r="CK1881" s="31"/>
      <c r="CL1881" s="31" t="s">
        <v>36602</v>
      </c>
      <c r="CM1881" s="31" t="s">
        <v>36650</v>
      </c>
      <c r="CN1881" s="31">
        <v>127</v>
      </c>
      <c r="CO1881" s="31" t="s">
        <v>36712</v>
      </c>
      <c r="CP1881" s="31" t="s">
        <v>36650</v>
      </c>
      <c r="CQ1881" s="31">
        <v>127</v>
      </c>
      <c r="CR1881" s="31">
        <v>6900</v>
      </c>
      <c r="CS1881" s="31"/>
      <c r="CT1881" s="31"/>
      <c r="CU1881" s="31"/>
      <c r="CV1881" s="31"/>
      <c r="CW1881" s="31"/>
      <c r="CX1881" s="31"/>
      <c r="CY1881" s="31"/>
      <c r="CZ1881" s="31"/>
      <c r="DA1881" s="31"/>
      <c r="DB1881" s="31"/>
      <c r="DC1881" s="31"/>
      <c r="DD1881" s="31"/>
      <c r="DE1881" s="31"/>
      <c r="DF1881" s="31"/>
      <c r="DG1881" s="31"/>
      <c r="DH1881" s="31"/>
      <c r="DI1881" s="31"/>
      <c r="DJ1881" s="31"/>
      <c r="DK1881" s="31"/>
      <c r="DL1881" s="31"/>
      <c r="DM1881" s="38" t="s">
        <v>32656</v>
      </c>
      <c r="DN1881" s="38"/>
      <c r="DO1881" s="35"/>
      <c r="DP1881" s="31" t="s">
        <v>32654</v>
      </c>
      <c r="DQ1881" s="31" t="s">
        <v>32655</v>
      </c>
      <c r="DR1881" s="31"/>
      <c r="DS1881" s="31" t="s">
        <v>38712</v>
      </c>
      <c r="DT1881" s="31" t="s">
        <v>32652</v>
      </c>
      <c r="DU1881" s="31">
        <v>2</v>
      </c>
      <c r="DV1881" s="31" t="s">
        <v>32165</v>
      </c>
      <c r="DW1881" s="31"/>
      <c r="DX1881" s="31"/>
      <c r="DY1881" s="31"/>
      <c r="DZ1881" s="31"/>
      <c r="EA1881" s="31"/>
      <c r="EB1881" s="31"/>
      <c r="EC1881" s="31" t="s">
        <v>40169</v>
      </c>
      <c r="ED1881" s="31" t="s">
        <v>41101</v>
      </c>
      <c r="EE1881" s="31"/>
      <c r="EF1881" s="31"/>
      <c r="EG1881" s="31"/>
      <c r="EH1881" s="31"/>
      <c r="EI1881" s="31"/>
      <c r="EJ1881" s="31"/>
    </row>
    <row r="1882" spans="1:140" ht="23.25" customHeight="1">
      <c r="A1882" s="25">
        <v>1880</v>
      </c>
      <c r="B1882" s="30" t="s">
        <v>24325</v>
      </c>
      <c r="C1882" s="31">
        <v>140302998</v>
      </c>
      <c r="D1882" s="30" t="s">
        <v>207</v>
      </c>
      <c r="E1882" s="30"/>
      <c r="F1882" s="30" t="s">
        <v>36254</v>
      </c>
      <c r="G1882" s="31">
        <f t="shared" si="274"/>
        <v>58</v>
      </c>
      <c r="H1882" s="72">
        <f t="shared" si="275"/>
        <v>48000</v>
      </c>
      <c r="I1882" s="30"/>
      <c r="J1882" s="30" t="s">
        <v>34084</v>
      </c>
      <c r="K1882" s="30" t="s">
        <v>4318</v>
      </c>
      <c r="L1882" s="31" t="s">
        <v>4318</v>
      </c>
      <c r="M1882" s="31" t="s">
        <v>6378</v>
      </c>
      <c r="N1882" s="31" t="s">
        <v>5797</v>
      </c>
      <c r="O1882" s="31" t="s">
        <v>5271</v>
      </c>
      <c r="P1882" s="31" t="s">
        <v>23973</v>
      </c>
      <c r="Q1882" s="31"/>
      <c r="R1882" s="31">
        <v>24</v>
      </c>
      <c r="S1882" s="31">
        <v>0</v>
      </c>
      <c r="T1882" s="31"/>
      <c r="U1882" s="31">
        <v>1332</v>
      </c>
      <c r="V1882" s="31"/>
      <c r="W1882" s="31" t="s">
        <v>6910</v>
      </c>
      <c r="X1882" s="31" t="s">
        <v>5696</v>
      </c>
      <c r="Y1882" s="31" t="e">
        <f t="shared" ca="1" si="276"/>
        <v>#VALUE!</v>
      </c>
      <c r="Z1882" s="31" t="e">
        <f t="shared" ca="1" si="277"/>
        <v>#VALUE!</v>
      </c>
      <c r="AA1882" s="31"/>
      <c r="AB1882" s="31" t="s">
        <v>11144</v>
      </c>
      <c r="AC1882" s="31" t="s">
        <v>34145</v>
      </c>
      <c r="AD1882" s="31" t="s">
        <v>34145</v>
      </c>
      <c r="AE1882" s="31"/>
      <c r="AF1882" s="31" t="s">
        <v>24701</v>
      </c>
      <c r="AG1882" s="31" t="s">
        <v>4322</v>
      </c>
      <c r="AH1882" s="31" t="s">
        <v>4322</v>
      </c>
      <c r="AI1882" s="31" t="s">
        <v>908</v>
      </c>
      <c r="AJ1882" s="31">
        <v>20156</v>
      </c>
      <c r="AK1882" s="31" t="s">
        <v>948</v>
      </c>
      <c r="AL1882" s="31" t="s">
        <v>7716</v>
      </c>
      <c r="AM1882" s="31" t="s">
        <v>4983</v>
      </c>
      <c r="AN1882" s="31"/>
      <c r="AO1882" s="31"/>
      <c r="AP1882" s="31" t="s">
        <v>3619</v>
      </c>
      <c r="AQ1882" s="31" t="s">
        <v>7696</v>
      </c>
      <c r="AR1882" s="31" t="s">
        <v>34145</v>
      </c>
      <c r="AS1882" s="31" t="s">
        <v>34145</v>
      </c>
      <c r="AT1882" s="31" t="str">
        <f>_xlfn.IFNA(VLOOKUP(D1882,'[1]5. 1 Mei 2022'!$C$7:$F$60,4,FALSE),"")</f>
        <v/>
      </c>
      <c r="AU1882" s="31"/>
      <c r="AV1882" s="31" t="s">
        <v>20033</v>
      </c>
      <c r="AW1882" s="31" t="s">
        <v>7696</v>
      </c>
      <c r="AX1882" s="29">
        <f t="shared" si="281"/>
        <v>44371</v>
      </c>
      <c r="AY1882" s="31" t="s">
        <v>26346</v>
      </c>
      <c r="AZ1882" s="31" t="s">
        <v>225</v>
      </c>
      <c r="BA1882" s="30" t="s">
        <v>3619</v>
      </c>
      <c r="BB1882" s="31" t="s">
        <v>17504</v>
      </c>
      <c r="BC1882" s="31"/>
      <c r="BD1882" s="31" t="s">
        <v>7997</v>
      </c>
      <c r="BE1882" s="31" t="s">
        <v>7969</v>
      </c>
      <c r="BF1882" s="31" t="s">
        <v>20033</v>
      </c>
      <c r="BG1882" s="31"/>
      <c r="BH1882" s="31"/>
      <c r="BI1882" s="31" t="s">
        <v>8136</v>
      </c>
      <c r="BJ1882" s="31" t="s">
        <v>3185</v>
      </c>
      <c r="BK1882" s="31" t="str">
        <f t="shared" si="280"/>
        <v>III/d</v>
      </c>
      <c r="BL1882" s="31" t="s">
        <v>8077</v>
      </c>
      <c r="BM1882" s="31"/>
      <c r="BN1882" s="31"/>
      <c r="BO1882" s="31"/>
      <c r="BP1882" s="31" t="s">
        <v>1498</v>
      </c>
      <c r="BQ1882" s="31" t="s">
        <v>3185</v>
      </c>
      <c r="BR1882" s="31" t="s">
        <v>17977</v>
      </c>
      <c r="BS1882" s="31" t="s">
        <v>24041</v>
      </c>
      <c r="BT1882" s="31" t="s">
        <v>7167</v>
      </c>
      <c r="BU1882" s="31"/>
      <c r="BV1882" s="31" t="s">
        <v>6913</v>
      </c>
      <c r="BW1882" s="31">
        <f t="shared" ca="1" si="278"/>
        <v>31</v>
      </c>
      <c r="BX1882" s="78">
        <f t="shared" ca="1" si="279"/>
        <v>3</v>
      </c>
      <c r="BY1882" s="31"/>
      <c r="BZ1882" s="31"/>
      <c r="CA1882" s="31" t="s">
        <v>2483</v>
      </c>
      <c r="CB1882" s="31" t="s">
        <v>2519</v>
      </c>
      <c r="CC1882" s="31">
        <v>1</v>
      </c>
      <c r="CD1882" s="31">
        <v>1</v>
      </c>
      <c r="CE1882" s="31" t="s">
        <v>20085</v>
      </c>
      <c r="CF1882" s="31"/>
      <c r="CG1882" s="31"/>
      <c r="CH1882" s="31">
        <v>2009</v>
      </c>
      <c r="CI1882" s="31"/>
      <c r="CJ1882" s="31"/>
      <c r="CK1882" s="31"/>
      <c r="CL1882" s="31" t="s">
        <v>21874</v>
      </c>
      <c r="CM1882" s="31" t="s">
        <v>20913</v>
      </c>
      <c r="CN1882" s="31">
        <v>123</v>
      </c>
      <c r="CO1882" s="31" t="s">
        <v>28659</v>
      </c>
      <c r="CP1882" s="31" t="s">
        <v>20913</v>
      </c>
      <c r="CQ1882" s="31">
        <v>123</v>
      </c>
      <c r="CR1882" s="31">
        <v>3671</v>
      </c>
      <c r="CS1882" s="31" t="s">
        <v>8315</v>
      </c>
      <c r="CT1882" s="31"/>
      <c r="CU1882" s="31" t="s">
        <v>8314</v>
      </c>
      <c r="CV1882" s="31" t="s">
        <v>8347</v>
      </c>
      <c r="CW1882" s="31" t="s">
        <v>8348</v>
      </c>
      <c r="CX1882" s="31" t="s">
        <v>8346</v>
      </c>
      <c r="CY1882" s="31"/>
      <c r="CZ1882" s="31"/>
      <c r="DA1882" s="31"/>
      <c r="DB1882" s="31" t="s">
        <v>15747</v>
      </c>
      <c r="DC1882" s="31" t="s">
        <v>15751</v>
      </c>
      <c r="DD1882" s="31" t="s">
        <v>15746</v>
      </c>
      <c r="DE1882" s="31"/>
      <c r="DF1882" s="31"/>
      <c r="DG1882" s="31"/>
      <c r="DH1882" s="31"/>
      <c r="DI1882" s="31" t="s">
        <v>24822</v>
      </c>
      <c r="DJ1882" s="31" t="s">
        <v>24823</v>
      </c>
      <c r="DK1882" s="31"/>
      <c r="DL1882" s="31"/>
      <c r="DM1882" s="38" t="s">
        <v>9433</v>
      </c>
      <c r="DN1882" s="38"/>
      <c r="DO1882" s="35">
        <v>0</v>
      </c>
      <c r="DP1882" s="31" t="s">
        <v>15010</v>
      </c>
      <c r="DQ1882" s="31" t="s">
        <v>15011</v>
      </c>
      <c r="DR1882" s="31"/>
      <c r="DS1882" s="31" t="s">
        <v>27071</v>
      </c>
      <c r="DT1882" s="31" t="s">
        <v>38205</v>
      </c>
      <c r="DU1882" s="31">
        <v>3</v>
      </c>
      <c r="DV1882" s="31" t="s">
        <v>32167</v>
      </c>
      <c r="DW1882" s="31" t="s">
        <v>7997</v>
      </c>
      <c r="DX1882" s="31" t="s">
        <v>7997</v>
      </c>
      <c r="DY1882" s="31" t="s">
        <v>36303</v>
      </c>
      <c r="DZ1882" s="52" t="s">
        <v>36110</v>
      </c>
      <c r="EA1882" s="52" t="s">
        <v>34030</v>
      </c>
      <c r="EB1882" s="31">
        <v>0</v>
      </c>
      <c r="EC1882" s="31" t="s">
        <v>40168</v>
      </c>
      <c r="ED1882" s="31" t="s">
        <v>41101</v>
      </c>
      <c r="EE1882" s="31"/>
      <c r="EF1882" s="31"/>
      <c r="EG1882" s="31"/>
      <c r="EH1882" s="31"/>
      <c r="EI1882" s="31"/>
      <c r="EJ1882" s="31"/>
    </row>
    <row r="1883" spans="1:140" ht="23.25" customHeight="1">
      <c r="A1883" s="25">
        <v>1881</v>
      </c>
      <c r="B1883" s="30" t="s">
        <v>41075</v>
      </c>
      <c r="C1883" s="31">
        <v>140348493</v>
      </c>
      <c r="D1883" s="30" t="s">
        <v>1010</v>
      </c>
      <c r="E1883" s="30"/>
      <c r="F1883" s="30" t="s">
        <v>36258</v>
      </c>
      <c r="G1883" s="31">
        <f t="shared" si="274"/>
        <v>58</v>
      </c>
      <c r="H1883" s="72">
        <f t="shared" si="275"/>
        <v>48153</v>
      </c>
      <c r="I1883" s="30"/>
      <c r="J1883" s="30" t="s">
        <v>34084</v>
      </c>
      <c r="K1883" s="30" t="s">
        <v>4318</v>
      </c>
      <c r="L1883" s="31" t="s">
        <v>4318</v>
      </c>
      <c r="M1883" s="31" t="s">
        <v>3186</v>
      </c>
      <c r="N1883" s="31" t="s">
        <v>3311</v>
      </c>
      <c r="O1883" s="31" t="s">
        <v>2534</v>
      </c>
      <c r="P1883" s="31" t="s">
        <v>18412</v>
      </c>
      <c r="Q1883" s="31"/>
      <c r="R1883" s="31">
        <v>20</v>
      </c>
      <c r="S1883" s="31">
        <v>7</v>
      </c>
      <c r="T1883" s="31"/>
      <c r="U1883" s="31">
        <v>1148</v>
      </c>
      <c r="V1883" s="31"/>
      <c r="W1883" s="31" t="s">
        <v>1837</v>
      </c>
      <c r="X1883" s="31" t="s">
        <v>2034</v>
      </c>
      <c r="Y1883" s="31" t="e">
        <f t="shared" ca="1" si="276"/>
        <v>#VALUE!</v>
      </c>
      <c r="Z1883" s="31" t="e">
        <f t="shared" ca="1" si="277"/>
        <v>#VALUE!</v>
      </c>
      <c r="AA1883" s="31"/>
      <c r="AB1883" s="31" t="s">
        <v>40453</v>
      </c>
      <c r="AC1883" s="31" t="s">
        <v>34147</v>
      </c>
      <c r="AD1883" s="31" t="s">
        <v>34147</v>
      </c>
      <c r="AE1883" s="31"/>
      <c r="AF1883" s="31" t="s">
        <v>24699</v>
      </c>
      <c r="AG1883" s="31" t="s">
        <v>5852</v>
      </c>
      <c r="AH1883" s="31" t="s">
        <v>5852</v>
      </c>
      <c r="AI1883" s="31" t="s">
        <v>7082</v>
      </c>
      <c r="AJ1883" s="52" t="s">
        <v>40498</v>
      </c>
      <c r="AK1883" s="52" t="s">
        <v>40499</v>
      </c>
      <c r="AL1883" s="52" t="s">
        <v>40500</v>
      </c>
      <c r="AM1883" s="31" t="s">
        <v>2681</v>
      </c>
      <c r="AN1883" s="31"/>
      <c r="AO1883" s="52" t="s">
        <v>40501</v>
      </c>
      <c r="AP1883" s="31" t="s">
        <v>33082</v>
      </c>
      <c r="AQ1883" s="31" t="s">
        <v>959</v>
      </c>
      <c r="AR1883" s="31" t="s">
        <v>34147</v>
      </c>
      <c r="AS1883" s="31" t="s">
        <v>34147</v>
      </c>
      <c r="AT1883" s="31" t="str">
        <f>_xlfn.IFNA(VLOOKUP(D1883,'[1]5. 1 Mei 2022'!$C$7:$F$60,4,FALSE),"")</f>
        <v/>
      </c>
      <c r="AU1883" s="31"/>
      <c r="AV1883" s="31" t="s">
        <v>22927</v>
      </c>
      <c r="AW1883" s="31" t="s">
        <v>11486</v>
      </c>
      <c r="AX1883" s="29">
        <f t="shared" si="281"/>
        <v>43608</v>
      </c>
      <c r="AY1883" s="31" t="s">
        <v>26344</v>
      </c>
      <c r="AZ1883" s="31" t="s">
        <v>523</v>
      </c>
      <c r="BA1883" s="30" t="s">
        <v>33082</v>
      </c>
      <c r="BB1883" s="31"/>
      <c r="BC1883" s="31"/>
      <c r="BD1883" s="31" t="s">
        <v>30230</v>
      </c>
      <c r="BE1883" s="31" t="s">
        <v>7968</v>
      </c>
      <c r="BF1883" s="31" t="s">
        <v>22927</v>
      </c>
      <c r="BG1883" s="31"/>
      <c r="BH1883" s="31"/>
      <c r="BI1883" s="31"/>
      <c r="BJ1883" s="31" t="s">
        <v>23648</v>
      </c>
      <c r="BK1883" s="31" t="str">
        <f t="shared" si="280"/>
        <v>III/b</v>
      </c>
      <c r="BL1883" s="31" t="s">
        <v>8077</v>
      </c>
      <c r="BM1883" s="31"/>
      <c r="BN1883" s="31"/>
      <c r="BO1883" s="31"/>
      <c r="BP1883" s="31" t="s">
        <v>1498</v>
      </c>
      <c r="BQ1883" s="31" t="s">
        <v>23648</v>
      </c>
      <c r="BR1883" s="31" t="s">
        <v>30291</v>
      </c>
      <c r="BS1883" s="31" t="s">
        <v>32114</v>
      </c>
      <c r="BT1883" s="31" t="s">
        <v>6555</v>
      </c>
      <c r="BU1883" s="31"/>
      <c r="BV1883" s="31" t="s">
        <v>7214</v>
      </c>
      <c r="BW1883" s="31">
        <f t="shared" ca="1" si="278"/>
        <v>24</v>
      </c>
      <c r="BX1883" s="78">
        <f t="shared" ca="1" si="279"/>
        <v>3</v>
      </c>
      <c r="BY1883" s="31"/>
      <c r="BZ1883" s="31"/>
      <c r="CA1883" s="31" t="s">
        <v>2483</v>
      </c>
      <c r="CB1883" s="31" t="s">
        <v>2519</v>
      </c>
      <c r="CC1883" s="31">
        <v>2</v>
      </c>
      <c r="CD1883" s="31">
        <v>1</v>
      </c>
      <c r="CE1883" s="31" t="s">
        <v>20085</v>
      </c>
      <c r="CF1883" s="31"/>
      <c r="CG1883" s="31">
        <v>2010</v>
      </c>
      <c r="CH1883" s="31"/>
      <c r="CI1883" s="31"/>
      <c r="CJ1883" s="31"/>
      <c r="CK1883" s="31"/>
      <c r="CL1883" s="31" t="s">
        <v>24573</v>
      </c>
      <c r="CM1883" s="31" t="s">
        <v>22102</v>
      </c>
      <c r="CN1883" s="31">
        <v>123</v>
      </c>
      <c r="CO1883" s="31">
        <v>0</v>
      </c>
      <c r="CP1883" s="31">
        <v>0</v>
      </c>
      <c r="CQ1883" s="31">
        <v>0</v>
      </c>
      <c r="CR1883" s="31">
        <v>1288</v>
      </c>
      <c r="CS1883" s="31" t="s">
        <v>16023</v>
      </c>
      <c r="CT1883" s="31"/>
      <c r="CU1883" s="31"/>
      <c r="CV1883" s="31" t="s">
        <v>8639</v>
      </c>
      <c r="CW1883" s="31" t="s">
        <v>8640</v>
      </c>
      <c r="CX1883" s="31" t="s">
        <v>8630</v>
      </c>
      <c r="CY1883" s="31"/>
      <c r="CZ1883" s="31"/>
      <c r="DA1883" s="31"/>
      <c r="DB1883" s="31"/>
      <c r="DC1883" s="31"/>
      <c r="DD1883" s="31"/>
      <c r="DE1883" s="31"/>
      <c r="DF1883" s="31"/>
      <c r="DG1883" s="31"/>
      <c r="DH1883" s="31"/>
      <c r="DI1883" s="31"/>
      <c r="DJ1883" s="31"/>
      <c r="DK1883" s="31"/>
      <c r="DL1883" s="31"/>
      <c r="DM1883" s="38" t="s">
        <v>8835</v>
      </c>
      <c r="DN1883" s="38"/>
      <c r="DO1883" s="35">
        <v>0</v>
      </c>
      <c r="DP1883" s="31" t="s">
        <v>12692</v>
      </c>
      <c r="DQ1883" s="31" t="s">
        <v>12691</v>
      </c>
      <c r="DR1883" s="31"/>
      <c r="DS1883" s="31" t="s">
        <v>26553</v>
      </c>
      <c r="DT1883" s="31" t="s">
        <v>38206</v>
      </c>
      <c r="DU1883" s="31">
        <v>3</v>
      </c>
      <c r="DV1883" s="31" t="s">
        <v>32167</v>
      </c>
      <c r="DW1883" s="31"/>
      <c r="DX1883" s="31"/>
      <c r="DY1883" s="31" t="s">
        <v>36405</v>
      </c>
      <c r="DZ1883" s="52" t="s">
        <v>18988</v>
      </c>
      <c r="EA1883" s="52" t="s">
        <v>36108</v>
      </c>
      <c r="EB1883" s="31" t="s">
        <v>38413</v>
      </c>
      <c r="EC1883" s="31" t="s">
        <v>40139</v>
      </c>
      <c r="ED1883" s="31" t="s">
        <v>41101</v>
      </c>
      <c r="EE1883" s="31"/>
      <c r="EF1883" s="31"/>
      <c r="EG1883" s="31"/>
      <c r="EH1883" s="31"/>
      <c r="EI1883" s="31"/>
      <c r="EJ1883" s="31"/>
    </row>
    <row r="1884" spans="1:140" ht="23.25" customHeight="1">
      <c r="A1884" s="25">
        <v>1882</v>
      </c>
      <c r="B1884" s="30" t="s">
        <v>5921</v>
      </c>
      <c r="C1884" s="31" t="s">
        <v>7683</v>
      </c>
      <c r="D1884" s="30" t="s">
        <v>17401</v>
      </c>
      <c r="E1884" s="30"/>
      <c r="F1884" s="30" t="s">
        <v>36262</v>
      </c>
      <c r="G1884" s="31">
        <f t="shared" si="274"/>
        <v>58</v>
      </c>
      <c r="H1884" s="72">
        <f t="shared" si="275"/>
        <v>50771</v>
      </c>
      <c r="I1884" s="30" t="s">
        <v>35388</v>
      </c>
      <c r="J1884" s="30" t="s">
        <v>34085</v>
      </c>
      <c r="K1884" s="30" t="s">
        <v>34083</v>
      </c>
      <c r="L1884" s="31" t="s">
        <v>16726</v>
      </c>
      <c r="M1884" s="31" t="s">
        <v>6378</v>
      </c>
      <c r="N1884" s="31" t="s">
        <v>7551</v>
      </c>
      <c r="O1884" s="31" t="s">
        <v>6326</v>
      </c>
      <c r="P1884" s="31" t="s">
        <v>11676</v>
      </c>
      <c r="Q1884" s="31"/>
      <c r="R1884" s="31"/>
      <c r="S1884" s="31"/>
      <c r="T1884" s="31"/>
      <c r="U1884" s="31" t="s">
        <v>5063</v>
      </c>
      <c r="V1884" s="31"/>
      <c r="W1884" s="31" t="s">
        <v>3157</v>
      </c>
      <c r="X1884" s="31" t="s">
        <v>3145</v>
      </c>
      <c r="Y1884" s="31" t="e">
        <f t="shared" ca="1" si="276"/>
        <v>#VALUE!</v>
      </c>
      <c r="Z1884" s="31" t="e">
        <f t="shared" ca="1" si="277"/>
        <v>#VALUE!</v>
      </c>
      <c r="AA1884" s="31"/>
      <c r="AB1884" s="31" t="s">
        <v>6770</v>
      </c>
      <c r="AC1884" s="31" t="s">
        <v>34153</v>
      </c>
      <c r="AD1884" s="31" t="s">
        <v>34194</v>
      </c>
      <c r="AE1884" s="31"/>
      <c r="AF1884" s="31" t="s">
        <v>24700</v>
      </c>
      <c r="AG1884" s="31" t="s">
        <v>7895</v>
      </c>
      <c r="AH1884" s="31" t="s">
        <v>7895</v>
      </c>
      <c r="AI1884" s="31" t="s">
        <v>40277</v>
      </c>
      <c r="AJ1884" s="31">
        <v>1350</v>
      </c>
      <c r="AK1884" s="31" t="s">
        <v>4736</v>
      </c>
      <c r="AL1884" s="31">
        <v>37055</v>
      </c>
      <c r="AM1884" s="31" t="s">
        <v>4737</v>
      </c>
      <c r="AN1884" s="31"/>
      <c r="AO1884" s="31"/>
      <c r="AP1884" s="31" t="s">
        <v>2451</v>
      </c>
      <c r="AQ1884" s="31"/>
      <c r="AR1884" s="31" t="s">
        <v>34148</v>
      </c>
      <c r="AS1884" s="31" t="s">
        <v>34148</v>
      </c>
      <c r="AT1884" s="31" t="str">
        <f>_xlfn.IFNA(VLOOKUP(D1884,'[1]5. 1 Mei 2022'!$C$7:$F$60,4,FALSE),"")</f>
        <v/>
      </c>
      <c r="AU1884" s="31"/>
      <c r="AV1884" s="31" t="s">
        <v>6580</v>
      </c>
      <c r="AW1884" s="31"/>
      <c r="AX1884" s="29">
        <f t="shared" si="281"/>
        <v>1903</v>
      </c>
      <c r="AY1884" s="31" t="s">
        <v>26346</v>
      </c>
      <c r="AZ1884" s="31" t="s">
        <v>533</v>
      </c>
      <c r="BA1884" s="30" t="s">
        <v>2451</v>
      </c>
      <c r="BB1884" s="31"/>
      <c r="BC1884" s="31"/>
      <c r="BD1884" s="31" t="s">
        <v>30232</v>
      </c>
      <c r="BE1884" s="31" t="s">
        <v>7968</v>
      </c>
      <c r="BF1884" s="31" t="s">
        <v>17399</v>
      </c>
      <c r="BG1884" s="31"/>
      <c r="BH1884" s="31"/>
      <c r="BI1884" s="31"/>
      <c r="BJ1884" s="31">
        <v>0</v>
      </c>
      <c r="BK1884" s="31" t="str">
        <f t="shared" si="280"/>
        <v>II/a</v>
      </c>
      <c r="BL1884" s="31"/>
      <c r="BM1884" s="31"/>
      <c r="BN1884" s="31"/>
      <c r="BO1884" s="31"/>
      <c r="BP1884" s="31" t="s">
        <v>1498</v>
      </c>
      <c r="BQ1884" s="31"/>
      <c r="BR1884" s="31"/>
      <c r="BS1884" s="31"/>
      <c r="BT1884" s="31"/>
      <c r="BU1884" s="31"/>
      <c r="BV1884" s="31" t="s">
        <v>4464</v>
      </c>
      <c r="BW1884" s="31">
        <f t="shared" ca="1" si="278"/>
        <v>14</v>
      </c>
      <c r="BX1884" s="78">
        <f t="shared" ca="1" si="279"/>
        <v>3</v>
      </c>
      <c r="BY1884" s="31" t="s">
        <v>11676</v>
      </c>
      <c r="BZ1884" s="31"/>
      <c r="CA1884" s="31" t="s">
        <v>2483</v>
      </c>
      <c r="CB1884" s="31" t="s">
        <v>2519</v>
      </c>
      <c r="CC1884" s="31">
        <v>1</v>
      </c>
      <c r="CD1884" s="31">
        <v>1</v>
      </c>
      <c r="CE1884" s="31" t="s">
        <v>20085</v>
      </c>
      <c r="CF1884" s="31"/>
      <c r="CG1884" s="31"/>
      <c r="CH1884" s="31"/>
      <c r="CI1884" s="31"/>
      <c r="CJ1884" s="31"/>
      <c r="CK1884" s="31"/>
      <c r="CL1884" s="31"/>
      <c r="CM1884" s="31"/>
      <c r="CN1884" s="31"/>
      <c r="CO1884" s="31"/>
      <c r="CP1884" s="31"/>
      <c r="CQ1884" s="31"/>
      <c r="CR1884" s="31">
        <v>5342</v>
      </c>
      <c r="CS1884" s="31"/>
      <c r="CT1884" s="31"/>
      <c r="CU1884" s="31"/>
      <c r="CV1884" s="31"/>
      <c r="CW1884" s="31"/>
      <c r="CX1884" s="31"/>
      <c r="CY1884" s="31"/>
      <c r="CZ1884" s="31"/>
      <c r="DA1884" s="31"/>
      <c r="DB1884" s="31"/>
      <c r="DC1884" s="31"/>
      <c r="DD1884" s="31"/>
      <c r="DE1884" s="31"/>
      <c r="DF1884" s="31"/>
      <c r="DG1884" s="31"/>
      <c r="DH1884" s="31"/>
      <c r="DI1884" s="31"/>
      <c r="DJ1884" s="31"/>
      <c r="DK1884" s="31"/>
      <c r="DL1884" s="31"/>
      <c r="DM1884" s="38" t="s">
        <v>10012</v>
      </c>
      <c r="DN1884" s="38"/>
      <c r="DO1884" s="35" t="s">
        <v>10804</v>
      </c>
      <c r="DP1884" s="31" t="s">
        <v>10451</v>
      </c>
      <c r="DQ1884" s="31" t="s">
        <v>10450</v>
      </c>
      <c r="DR1884" s="31"/>
      <c r="DS1884" s="31" t="s">
        <v>27644</v>
      </c>
      <c r="DT1884" s="31" t="s">
        <v>38207</v>
      </c>
      <c r="DU1884" s="31">
        <v>3</v>
      </c>
      <c r="DV1884" s="31" t="s">
        <v>32167</v>
      </c>
      <c r="DW1884" s="31"/>
      <c r="DX1884" s="31"/>
      <c r="DY1884" s="31"/>
      <c r="DZ1884" s="31"/>
      <c r="EA1884" s="31"/>
      <c r="EB1884" s="31">
        <v>0</v>
      </c>
      <c r="EC1884" s="31" t="s">
        <v>39747</v>
      </c>
      <c r="ED1884" s="31" t="s">
        <v>41101</v>
      </c>
      <c r="EE1884" s="31"/>
      <c r="EF1884" s="31"/>
      <c r="EG1884" s="31"/>
      <c r="EH1884" s="31"/>
      <c r="EI1884" s="31"/>
      <c r="EJ1884" s="31"/>
    </row>
    <row r="1885" spans="1:140" ht="23.25" customHeight="1">
      <c r="A1885" s="25">
        <v>1883</v>
      </c>
      <c r="B1885" s="30" t="s">
        <v>24098</v>
      </c>
      <c r="C1885" s="31">
        <v>140234343</v>
      </c>
      <c r="D1885" s="30" t="s">
        <v>1254</v>
      </c>
      <c r="E1885" s="30"/>
      <c r="F1885" s="30" t="s">
        <v>36254</v>
      </c>
      <c r="G1885" s="31">
        <f t="shared" si="274"/>
        <v>58</v>
      </c>
      <c r="H1885" s="72">
        <f t="shared" si="275"/>
        <v>45870</v>
      </c>
      <c r="I1885" s="30"/>
      <c r="J1885" s="30" t="s">
        <v>34084</v>
      </c>
      <c r="K1885" s="30" t="s">
        <v>4318</v>
      </c>
      <c r="L1885" s="31" t="s">
        <v>4318</v>
      </c>
      <c r="M1885" s="31" t="s">
        <v>3186</v>
      </c>
      <c r="N1885" s="31" t="s">
        <v>5797</v>
      </c>
      <c r="O1885" s="31" t="s">
        <v>5271</v>
      </c>
      <c r="P1885" s="31" t="s">
        <v>8638</v>
      </c>
      <c r="Q1885" s="31"/>
      <c r="R1885" s="31">
        <v>28</v>
      </c>
      <c r="S1885" s="31">
        <v>0</v>
      </c>
      <c r="T1885" s="31"/>
      <c r="U1885" s="31">
        <v>922</v>
      </c>
      <c r="V1885" s="31"/>
      <c r="W1885" s="31" t="s">
        <v>7059</v>
      </c>
      <c r="X1885" s="31" t="s">
        <v>3568</v>
      </c>
      <c r="Y1885" s="31" t="e">
        <f t="shared" ca="1" si="276"/>
        <v>#VALUE!</v>
      </c>
      <c r="Z1885" s="31" t="e">
        <f t="shared" ca="1" si="277"/>
        <v>#VALUE!</v>
      </c>
      <c r="AA1885" s="31"/>
      <c r="AB1885" s="31" t="s">
        <v>11144</v>
      </c>
      <c r="AC1885" s="31" t="s">
        <v>34145</v>
      </c>
      <c r="AD1885" s="31" t="s">
        <v>34145</v>
      </c>
      <c r="AE1885" s="31"/>
      <c r="AF1885" s="31" t="s">
        <v>24701</v>
      </c>
      <c r="AG1885" s="31" t="s">
        <v>4322</v>
      </c>
      <c r="AH1885" s="31" t="s">
        <v>4322</v>
      </c>
      <c r="AI1885" s="31" t="s">
        <v>908</v>
      </c>
      <c r="AJ1885" s="31">
        <v>20157</v>
      </c>
      <c r="AK1885" s="31" t="s">
        <v>1993</v>
      </c>
      <c r="AL1885" s="31" t="s">
        <v>7716</v>
      </c>
      <c r="AM1885" s="31" t="s">
        <v>4983</v>
      </c>
      <c r="AN1885" s="31"/>
      <c r="AO1885" s="31"/>
      <c r="AP1885" s="31" t="s">
        <v>33003</v>
      </c>
      <c r="AQ1885" s="31" t="s">
        <v>31614</v>
      </c>
      <c r="AR1885" s="31" t="s">
        <v>34145</v>
      </c>
      <c r="AS1885" s="31" t="s">
        <v>34145</v>
      </c>
      <c r="AT1885" s="31" t="str">
        <f>_xlfn.IFNA(VLOOKUP(D1885,'[1]5. 1 Mei 2022'!$C$7:$F$60,4,FALSE),"")</f>
        <v/>
      </c>
      <c r="AU1885" s="31"/>
      <c r="AV1885" s="31" t="s">
        <v>20033</v>
      </c>
      <c r="AW1885" s="31" t="s">
        <v>31614</v>
      </c>
      <c r="AX1885" s="29">
        <f t="shared" si="281"/>
        <v>46348</v>
      </c>
      <c r="AY1885" s="31" t="s">
        <v>26346</v>
      </c>
      <c r="AZ1885" s="31" t="s">
        <v>33005</v>
      </c>
      <c r="BA1885" s="30" t="s">
        <v>33003</v>
      </c>
      <c r="BB1885" s="31" t="s">
        <v>11647</v>
      </c>
      <c r="BC1885" s="31"/>
      <c r="BD1885" s="31" t="s">
        <v>7997</v>
      </c>
      <c r="BE1885" s="31" t="s">
        <v>7969</v>
      </c>
      <c r="BF1885" s="31" t="s">
        <v>20033</v>
      </c>
      <c r="BG1885" s="31"/>
      <c r="BH1885" s="31"/>
      <c r="BI1885" s="31" t="s">
        <v>8136</v>
      </c>
      <c r="BJ1885" s="31" t="s">
        <v>3185</v>
      </c>
      <c r="BK1885" s="31" t="str">
        <f t="shared" si="280"/>
        <v>III/d</v>
      </c>
      <c r="BL1885" s="31" t="s">
        <v>8077</v>
      </c>
      <c r="BM1885" s="31"/>
      <c r="BN1885" s="31"/>
      <c r="BO1885" s="31"/>
      <c r="BP1885" s="31" t="s">
        <v>1498</v>
      </c>
      <c r="BQ1885" s="31" t="s">
        <v>3185</v>
      </c>
      <c r="BR1885" s="31" t="s">
        <v>8283</v>
      </c>
      <c r="BS1885" s="31" t="s">
        <v>15248</v>
      </c>
      <c r="BT1885" s="31" t="s">
        <v>5749</v>
      </c>
      <c r="BU1885" s="31"/>
      <c r="BV1885" s="31" t="s">
        <v>5161</v>
      </c>
      <c r="BW1885" s="31">
        <f t="shared" ca="1" si="278"/>
        <v>34</v>
      </c>
      <c r="BX1885" s="78">
        <f t="shared" ca="1" si="279"/>
        <v>1</v>
      </c>
      <c r="BY1885" s="31"/>
      <c r="BZ1885" s="31"/>
      <c r="CA1885" s="31" t="s">
        <v>2483</v>
      </c>
      <c r="CB1885" s="31" t="s">
        <v>2406</v>
      </c>
      <c r="CC1885" s="31" t="s">
        <v>1498</v>
      </c>
      <c r="CD1885" s="31" t="s">
        <v>1498</v>
      </c>
      <c r="CE1885" s="31" t="s">
        <v>20085</v>
      </c>
      <c r="CF1885" s="31"/>
      <c r="CG1885" s="31"/>
      <c r="CH1885" s="31"/>
      <c r="CI1885" s="31">
        <v>2009</v>
      </c>
      <c r="CJ1885" s="31"/>
      <c r="CK1885" s="31"/>
      <c r="CL1885" s="31" t="s">
        <v>21921</v>
      </c>
      <c r="CM1885" s="31" t="s">
        <v>21922</v>
      </c>
      <c r="CN1885" s="31">
        <v>123</v>
      </c>
      <c r="CO1885" s="31" t="s">
        <v>25460</v>
      </c>
      <c r="CP1885" s="31" t="s">
        <v>21922</v>
      </c>
      <c r="CQ1885" s="31">
        <v>123</v>
      </c>
      <c r="CR1885" s="31">
        <v>3033</v>
      </c>
      <c r="CS1885" s="31" t="s">
        <v>8315</v>
      </c>
      <c r="CT1885" s="31"/>
      <c r="CU1885" s="31" t="s">
        <v>8314</v>
      </c>
      <c r="CV1885" s="31" t="s">
        <v>8347</v>
      </c>
      <c r="CW1885" s="31" t="s">
        <v>8348</v>
      </c>
      <c r="CX1885" s="31" t="s">
        <v>8346</v>
      </c>
      <c r="CY1885" s="31"/>
      <c r="CZ1885" s="31"/>
      <c r="DA1885" s="31"/>
      <c r="DB1885" s="31" t="s">
        <v>15747</v>
      </c>
      <c r="DC1885" s="31" t="s">
        <v>15750</v>
      </c>
      <c r="DD1885" s="31" t="s">
        <v>15746</v>
      </c>
      <c r="DE1885" s="31"/>
      <c r="DF1885" s="31"/>
      <c r="DG1885" s="31"/>
      <c r="DH1885" s="31"/>
      <c r="DI1885" s="31" t="s">
        <v>24822</v>
      </c>
      <c r="DJ1885" s="31" t="s">
        <v>24823</v>
      </c>
      <c r="DK1885" s="31" t="s">
        <v>25642</v>
      </c>
      <c r="DL1885" s="31" t="s">
        <v>25643</v>
      </c>
      <c r="DM1885" s="38" t="s">
        <v>9192</v>
      </c>
      <c r="DN1885" s="38"/>
      <c r="DO1885" s="35" t="s">
        <v>8281</v>
      </c>
      <c r="DP1885" s="31" t="s">
        <v>15118</v>
      </c>
      <c r="DQ1885" s="31" t="s">
        <v>15119</v>
      </c>
      <c r="DR1885" s="31"/>
      <c r="DS1885" s="31" t="s">
        <v>38713</v>
      </c>
      <c r="DT1885" s="31" t="s">
        <v>38208</v>
      </c>
      <c r="DU1885" s="31">
        <v>3</v>
      </c>
      <c r="DV1885" s="31" t="s">
        <v>32167</v>
      </c>
      <c r="DW1885" s="31" t="s">
        <v>7997</v>
      </c>
      <c r="DX1885" s="31" t="s">
        <v>7997</v>
      </c>
      <c r="DY1885" s="31" t="s">
        <v>41582</v>
      </c>
      <c r="DZ1885" s="52" t="s">
        <v>23097</v>
      </c>
      <c r="EA1885" s="52" t="s">
        <v>41583</v>
      </c>
      <c r="EB1885" s="31">
        <v>0</v>
      </c>
      <c r="EC1885" s="31" t="s">
        <v>40168</v>
      </c>
      <c r="ED1885" s="31" t="s">
        <v>41101</v>
      </c>
      <c r="EE1885" s="31"/>
      <c r="EF1885" s="31"/>
      <c r="EG1885" s="31"/>
      <c r="EH1885" s="31"/>
      <c r="EI1885" s="31"/>
      <c r="EJ1885" s="31"/>
    </row>
    <row r="1886" spans="1:140" ht="23.25" customHeight="1">
      <c r="A1886" s="25">
        <v>1884</v>
      </c>
      <c r="B1886" s="30" t="s">
        <v>21206</v>
      </c>
      <c r="C1886" s="31">
        <v>140248104</v>
      </c>
      <c r="D1886" s="30" t="s">
        <v>767</v>
      </c>
      <c r="E1886" s="30"/>
      <c r="F1886" s="30" t="s">
        <v>36253</v>
      </c>
      <c r="G1886" s="31">
        <f t="shared" si="274"/>
        <v>60</v>
      </c>
      <c r="H1886" s="72">
        <f t="shared" si="275"/>
        <v>47515</v>
      </c>
      <c r="I1886" s="30"/>
      <c r="J1886" s="30" t="s">
        <v>34084</v>
      </c>
      <c r="K1886" s="30" t="s">
        <v>4318</v>
      </c>
      <c r="L1886" s="31" t="s">
        <v>4318</v>
      </c>
      <c r="M1886" s="31" t="s">
        <v>3186</v>
      </c>
      <c r="N1886" s="31" t="s">
        <v>7121</v>
      </c>
      <c r="O1886" s="31" t="s">
        <v>3948</v>
      </c>
      <c r="P1886" s="31" t="s">
        <v>21727</v>
      </c>
      <c r="Q1886" s="31"/>
      <c r="R1886" s="31">
        <v>25</v>
      </c>
      <c r="S1886" s="31">
        <v>1</v>
      </c>
      <c r="T1886" s="31"/>
      <c r="U1886" s="31">
        <v>1083</v>
      </c>
      <c r="V1886" s="31"/>
      <c r="W1886" s="31" t="s">
        <v>3157</v>
      </c>
      <c r="X1886" s="31" t="s">
        <v>790</v>
      </c>
      <c r="Y1886" s="31" t="e">
        <f t="shared" ca="1" si="276"/>
        <v>#VALUE!</v>
      </c>
      <c r="Z1886" s="31" t="e">
        <f t="shared" ca="1" si="277"/>
        <v>#VALUE!</v>
      </c>
      <c r="AA1886" s="31"/>
      <c r="AB1886" s="31" t="s">
        <v>10501</v>
      </c>
      <c r="AC1886" s="31" t="s">
        <v>34146</v>
      </c>
      <c r="AD1886" s="31" t="s">
        <v>34146</v>
      </c>
      <c r="AE1886" s="31"/>
      <c r="AF1886" s="31" t="s">
        <v>14478</v>
      </c>
      <c r="AG1886" s="31" t="s">
        <v>4322</v>
      </c>
      <c r="AH1886" s="31" t="s">
        <v>4322</v>
      </c>
      <c r="AI1886" s="31" t="s">
        <v>728</v>
      </c>
      <c r="AJ1886" s="31" t="s">
        <v>7180</v>
      </c>
      <c r="AK1886" s="31" t="s">
        <v>7181</v>
      </c>
      <c r="AL1886" s="31">
        <v>39420</v>
      </c>
      <c r="AM1886" s="31" t="s">
        <v>1201</v>
      </c>
      <c r="AN1886" s="31"/>
      <c r="AO1886" s="31"/>
      <c r="AP1886" s="31" t="s">
        <v>18118</v>
      </c>
      <c r="AQ1886" s="29">
        <v>44805</v>
      </c>
      <c r="AR1886" s="31" t="s">
        <v>34146</v>
      </c>
      <c r="AS1886" s="31" t="s">
        <v>34146</v>
      </c>
      <c r="AT1886" s="31" t="str">
        <f>_xlfn.IFNA(VLOOKUP(D1886,'[1]5. 1 Mei 2022'!$C$7:$F$60,4,FALSE),"")</f>
        <v/>
      </c>
      <c r="AU1886" s="31"/>
      <c r="AV1886" s="31" t="s">
        <v>34631</v>
      </c>
      <c r="AW1886" s="29">
        <v>44805</v>
      </c>
      <c r="AX1886" s="29">
        <f t="shared" si="281"/>
        <v>46708</v>
      </c>
      <c r="AY1886" s="31" t="s">
        <v>26346</v>
      </c>
      <c r="AZ1886" s="31" t="s">
        <v>2622</v>
      </c>
      <c r="BA1886" s="30" t="s">
        <v>18118</v>
      </c>
      <c r="BB1886" s="31"/>
      <c r="BC1886" s="31"/>
      <c r="BD1886" s="31" t="s">
        <v>7996</v>
      </c>
      <c r="BE1886" s="31" t="s">
        <v>7969</v>
      </c>
      <c r="BF1886" s="31" t="s">
        <v>34631</v>
      </c>
      <c r="BG1886" s="31"/>
      <c r="BH1886" s="31"/>
      <c r="BI1886" s="31" t="s">
        <v>14478</v>
      </c>
      <c r="BJ1886" s="31" t="s">
        <v>20309</v>
      </c>
      <c r="BK1886" s="31" t="str">
        <f t="shared" si="280"/>
        <v>IV/b</v>
      </c>
      <c r="BL1886" s="31" t="s">
        <v>8077</v>
      </c>
      <c r="BM1886" s="31"/>
      <c r="BN1886" s="31"/>
      <c r="BO1886" s="31"/>
      <c r="BP1886" s="31" t="s">
        <v>1498</v>
      </c>
      <c r="BQ1886" s="31" t="s">
        <v>20309</v>
      </c>
      <c r="BR1886" s="31" t="s">
        <v>23983</v>
      </c>
      <c r="BS1886" s="31" t="s">
        <v>26432</v>
      </c>
      <c r="BT1886" s="31" t="s">
        <v>7010</v>
      </c>
      <c r="BU1886" s="31"/>
      <c r="BV1886" s="31" t="s">
        <v>3610</v>
      </c>
      <c r="BW1886" s="31">
        <f t="shared" ca="1" si="278"/>
        <v>33</v>
      </c>
      <c r="BX1886" s="78">
        <f t="shared" ca="1" si="279"/>
        <v>3</v>
      </c>
      <c r="BY1886" s="31"/>
      <c r="BZ1886" s="31"/>
      <c r="CA1886" s="31" t="s">
        <v>2483</v>
      </c>
      <c r="CB1886" s="31" t="s">
        <v>2519</v>
      </c>
      <c r="CC1886" s="31">
        <v>1</v>
      </c>
      <c r="CD1886" s="31">
        <v>1</v>
      </c>
      <c r="CE1886" s="31" t="s">
        <v>20085</v>
      </c>
      <c r="CF1886" s="31"/>
      <c r="CG1886" s="31"/>
      <c r="CH1886" s="31" t="s">
        <v>2745</v>
      </c>
      <c r="CI1886" s="31">
        <v>2010</v>
      </c>
      <c r="CJ1886" s="31"/>
      <c r="CK1886" s="31"/>
      <c r="CL1886" s="31" t="s">
        <v>36496</v>
      </c>
      <c r="CM1886" s="52" t="s">
        <v>36497</v>
      </c>
      <c r="CN1886" s="31">
        <v>127</v>
      </c>
      <c r="CO1886" s="31" t="s">
        <v>36498</v>
      </c>
      <c r="CP1886" s="52" t="s">
        <v>36497</v>
      </c>
      <c r="CQ1886" s="31">
        <v>127</v>
      </c>
      <c r="CR1886" s="31">
        <v>3187</v>
      </c>
      <c r="CS1886" s="31" t="s">
        <v>16050</v>
      </c>
      <c r="CT1886" s="31"/>
      <c r="CU1886" s="31"/>
      <c r="CV1886" s="31" t="s">
        <v>10295</v>
      </c>
      <c r="CW1886" s="31" t="s">
        <v>10296</v>
      </c>
      <c r="CX1886" s="31" t="s">
        <v>10297</v>
      </c>
      <c r="CY1886" s="31"/>
      <c r="CZ1886" s="31"/>
      <c r="DA1886" s="31"/>
      <c r="DB1886" s="31" t="s">
        <v>11355</v>
      </c>
      <c r="DC1886" s="31" t="s">
        <v>18668</v>
      </c>
      <c r="DD1886" s="31" t="s">
        <v>18474</v>
      </c>
      <c r="DE1886" s="31"/>
      <c r="DF1886" s="31"/>
      <c r="DG1886" s="31"/>
      <c r="DH1886" s="31"/>
      <c r="DI1886" s="31" t="s">
        <v>24821</v>
      </c>
      <c r="DJ1886" s="31" t="s">
        <v>24811</v>
      </c>
      <c r="DK1886" s="31"/>
      <c r="DL1886" s="31"/>
      <c r="DM1886" s="38" t="s">
        <v>8893</v>
      </c>
      <c r="DN1886" s="38"/>
      <c r="DO1886" s="35">
        <v>0</v>
      </c>
      <c r="DP1886" s="31" t="s">
        <v>13489</v>
      </c>
      <c r="DQ1886" s="31" t="s">
        <v>7959</v>
      </c>
      <c r="DR1886" s="31"/>
      <c r="DS1886" s="31" t="s">
        <v>26597</v>
      </c>
      <c r="DT1886" s="31" t="s">
        <v>27952</v>
      </c>
      <c r="DU1886" s="31">
        <v>3</v>
      </c>
      <c r="DV1886" s="31" t="s">
        <v>32167</v>
      </c>
      <c r="DW1886" s="31" t="s">
        <v>7997</v>
      </c>
      <c r="DX1886" s="31" t="s">
        <v>35678</v>
      </c>
      <c r="DY1886" s="31" t="s">
        <v>35679</v>
      </c>
      <c r="DZ1886" s="52" t="s">
        <v>21718</v>
      </c>
      <c r="EA1886" s="52" t="s">
        <v>33699</v>
      </c>
      <c r="EB1886" s="31">
        <v>8432</v>
      </c>
      <c r="EC1886" s="31" t="s">
        <v>40169</v>
      </c>
      <c r="ED1886" s="31" t="s">
        <v>41101</v>
      </c>
      <c r="EE1886" s="31"/>
      <c r="EF1886" s="31"/>
      <c r="EG1886" s="31"/>
      <c r="EH1886" s="31"/>
      <c r="EI1886" s="31"/>
      <c r="EJ1886" s="31"/>
    </row>
    <row r="1887" spans="1:140" ht="23.25" customHeight="1">
      <c r="A1887" s="25">
        <v>1885</v>
      </c>
      <c r="B1887" s="30" t="s">
        <v>18704</v>
      </c>
      <c r="C1887" s="31">
        <v>140268731</v>
      </c>
      <c r="D1887" s="30" t="s">
        <v>498</v>
      </c>
      <c r="E1887" s="30"/>
      <c r="F1887" s="30" t="s">
        <v>36262</v>
      </c>
      <c r="G1887" s="31">
        <f t="shared" si="274"/>
        <v>58</v>
      </c>
      <c r="H1887" s="72">
        <f t="shared" si="275"/>
        <v>45047</v>
      </c>
      <c r="I1887" s="30"/>
      <c r="J1887" s="30" t="s">
        <v>34084</v>
      </c>
      <c r="K1887" s="30" t="s">
        <v>4318</v>
      </c>
      <c r="L1887" s="31" t="s">
        <v>4318</v>
      </c>
      <c r="M1887" s="31" t="s">
        <v>3186</v>
      </c>
      <c r="N1887" s="31" t="s">
        <v>5797</v>
      </c>
      <c r="O1887" s="31" t="s">
        <v>5271</v>
      </c>
      <c r="P1887" s="31" t="s">
        <v>15640</v>
      </c>
      <c r="Q1887" s="31"/>
      <c r="R1887" s="31">
        <v>26</v>
      </c>
      <c r="S1887" s="31">
        <v>0</v>
      </c>
      <c r="T1887" s="31"/>
      <c r="U1887" s="31">
        <v>1105</v>
      </c>
      <c r="V1887" s="31"/>
      <c r="W1887" s="31" t="s">
        <v>2429</v>
      </c>
      <c r="X1887" s="31" t="s">
        <v>6046</v>
      </c>
      <c r="Y1887" s="31">
        <f t="shared" ca="1" si="276"/>
        <v>58</v>
      </c>
      <c r="Z1887" s="31" t="str">
        <f t="shared" ca="1" si="277"/>
        <v>46-58</v>
      </c>
      <c r="AA1887" s="52" t="s">
        <v>22324</v>
      </c>
      <c r="AB1887" s="31" t="s">
        <v>10497</v>
      </c>
      <c r="AC1887" s="31" t="s">
        <v>34153</v>
      </c>
      <c r="AD1887" s="31" t="s">
        <v>34194</v>
      </c>
      <c r="AE1887" s="31"/>
      <c r="AF1887" s="31" t="s">
        <v>24700</v>
      </c>
      <c r="AG1887" s="31" t="s">
        <v>7895</v>
      </c>
      <c r="AH1887" s="31" t="s">
        <v>7895</v>
      </c>
      <c r="AI1887" s="31" t="s">
        <v>728</v>
      </c>
      <c r="AJ1887" s="31" t="s">
        <v>16014</v>
      </c>
      <c r="AK1887" s="31" t="s">
        <v>16015</v>
      </c>
      <c r="AL1887" s="31" t="s">
        <v>15819</v>
      </c>
      <c r="AM1887" s="31" t="s">
        <v>3484</v>
      </c>
      <c r="AN1887" s="31"/>
      <c r="AO1887" s="31"/>
      <c r="AP1887" s="31" t="s">
        <v>33063</v>
      </c>
      <c r="AQ1887" s="31" t="s">
        <v>21532</v>
      </c>
      <c r="AR1887" s="31" t="s">
        <v>34143</v>
      </c>
      <c r="AS1887" s="31" t="s">
        <v>34143</v>
      </c>
      <c r="AT1887" s="31" t="str">
        <f>_xlfn.IFNA(VLOOKUP(D1887,'[1]5. 1 Mei 2022'!$C$7:$F$60,4,FALSE),"")</f>
        <v/>
      </c>
      <c r="AU1887" s="31" t="s">
        <v>34278</v>
      </c>
      <c r="AV1887" s="31" t="s">
        <v>33086</v>
      </c>
      <c r="AW1887" s="31" t="s">
        <v>21743</v>
      </c>
      <c r="AX1887" s="29">
        <f t="shared" si="281"/>
        <v>46509</v>
      </c>
      <c r="AY1887" s="31" t="s">
        <v>26344</v>
      </c>
      <c r="AZ1887" s="31" t="s">
        <v>33065</v>
      </c>
      <c r="BA1887" s="30" t="s">
        <v>33063</v>
      </c>
      <c r="BB1887" s="31"/>
      <c r="BC1887" s="31"/>
      <c r="BD1887" s="31" t="s">
        <v>31066</v>
      </c>
      <c r="BE1887" s="31" t="s">
        <v>7967</v>
      </c>
      <c r="BF1887" s="31" t="s">
        <v>33086</v>
      </c>
      <c r="BG1887" s="31"/>
      <c r="BH1887" s="31"/>
      <c r="BI1887" s="31"/>
      <c r="BJ1887" s="31" t="s">
        <v>23656</v>
      </c>
      <c r="BK1887" s="31" t="str">
        <f t="shared" si="280"/>
        <v>III/d</v>
      </c>
      <c r="BL1887" s="31" t="s">
        <v>8078</v>
      </c>
      <c r="BM1887" s="31"/>
      <c r="BN1887" s="31"/>
      <c r="BO1887" s="31"/>
      <c r="BP1887" s="31" t="s">
        <v>1498</v>
      </c>
      <c r="BQ1887" s="31"/>
      <c r="BR1887" s="31"/>
      <c r="BS1887" s="31"/>
      <c r="BT1887" s="31" t="s">
        <v>5638</v>
      </c>
      <c r="BU1887" s="31"/>
      <c r="BV1887" s="31" t="s">
        <v>6000</v>
      </c>
      <c r="BW1887" s="31">
        <f t="shared" ca="1" si="278"/>
        <v>31</v>
      </c>
      <c r="BX1887" s="78">
        <f t="shared" ca="1" si="279"/>
        <v>2</v>
      </c>
      <c r="BY1887" s="31"/>
      <c r="BZ1887" s="31"/>
      <c r="CA1887" s="31" t="s">
        <v>2483</v>
      </c>
      <c r="CB1887" s="31" t="s">
        <v>2519</v>
      </c>
      <c r="CC1887" s="31">
        <v>2</v>
      </c>
      <c r="CD1887" s="31">
        <v>1</v>
      </c>
      <c r="CE1887" s="31" t="s">
        <v>20085</v>
      </c>
      <c r="CF1887" s="31"/>
      <c r="CG1887" s="31"/>
      <c r="CH1887" s="31"/>
      <c r="CI1887" s="31"/>
      <c r="CJ1887" s="31"/>
      <c r="CK1887" s="31"/>
      <c r="CL1887" s="31"/>
      <c r="CM1887" s="31"/>
      <c r="CN1887" s="31"/>
      <c r="CO1887" s="31"/>
      <c r="CP1887" s="31"/>
      <c r="CQ1887" s="31"/>
      <c r="CR1887" s="31">
        <v>1156</v>
      </c>
      <c r="CS1887" s="31" t="s">
        <v>19274</v>
      </c>
      <c r="CT1887" s="31" t="s">
        <v>19275</v>
      </c>
      <c r="CU1887" s="31" t="s">
        <v>16025</v>
      </c>
      <c r="CV1887" s="31" t="s">
        <v>19152</v>
      </c>
      <c r="CW1887" s="31" t="s">
        <v>19153</v>
      </c>
      <c r="CX1887" s="31" t="s">
        <v>4970</v>
      </c>
      <c r="CY1887" s="31"/>
      <c r="CZ1887" s="31"/>
      <c r="DA1887" s="31"/>
      <c r="DB1887" s="31"/>
      <c r="DC1887" s="31"/>
      <c r="DD1887" s="31"/>
      <c r="DE1887" s="31"/>
      <c r="DF1887" s="31"/>
      <c r="DG1887" s="31"/>
      <c r="DH1887" s="31"/>
      <c r="DI1887" s="31"/>
      <c r="DJ1887" s="31"/>
      <c r="DK1887" s="31"/>
      <c r="DL1887" s="31"/>
      <c r="DM1887" s="38" t="s">
        <v>8893</v>
      </c>
      <c r="DN1887" s="38"/>
      <c r="DO1887" s="35">
        <v>0</v>
      </c>
      <c r="DP1887" s="31" t="s">
        <v>14519</v>
      </c>
      <c r="DQ1887" s="31" t="s">
        <v>20699</v>
      </c>
      <c r="DR1887" s="31"/>
      <c r="DS1887" s="31" t="s">
        <v>26632</v>
      </c>
      <c r="DT1887" s="31" t="s">
        <v>38209</v>
      </c>
      <c r="DU1887" s="31">
        <v>2</v>
      </c>
      <c r="DV1887" s="31" t="s">
        <v>32165</v>
      </c>
      <c r="DW1887" s="31"/>
      <c r="DX1887" s="31"/>
      <c r="DY1887" s="31"/>
      <c r="DZ1887" s="31"/>
      <c r="EA1887" s="31"/>
      <c r="EB1887" s="31">
        <v>0</v>
      </c>
      <c r="EC1887" s="31" t="s">
        <v>39747</v>
      </c>
      <c r="ED1887" s="31" t="s">
        <v>41100</v>
      </c>
      <c r="EE1887" s="31"/>
      <c r="EF1887" s="31"/>
      <c r="EG1887" s="31"/>
      <c r="EH1887" s="31"/>
      <c r="EI1887" s="31"/>
      <c r="EJ1887" s="31"/>
    </row>
    <row r="1888" spans="1:140" ht="23.25" customHeight="1">
      <c r="A1888" s="25">
        <v>1886</v>
      </c>
      <c r="B1888" s="30" t="s">
        <v>30126</v>
      </c>
      <c r="C1888" s="31">
        <v>140375373</v>
      </c>
      <c r="D1888" s="30" t="s">
        <v>1152</v>
      </c>
      <c r="E1888" s="30"/>
      <c r="F1888" s="30" t="s">
        <v>36255</v>
      </c>
      <c r="G1888" s="31">
        <f t="shared" si="274"/>
        <v>58</v>
      </c>
      <c r="H1888" s="72">
        <f t="shared" si="275"/>
        <v>47088</v>
      </c>
      <c r="I1888" s="30"/>
      <c r="J1888" s="30" t="s">
        <v>34084</v>
      </c>
      <c r="K1888" s="30" t="s">
        <v>4318</v>
      </c>
      <c r="L1888" s="31" t="s">
        <v>4318</v>
      </c>
      <c r="M1888" s="31" t="s">
        <v>3186</v>
      </c>
      <c r="N1888" s="31" t="s">
        <v>3557</v>
      </c>
      <c r="O1888" s="31" t="s">
        <v>6326</v>
      </c>
      <c r="P1888" s="52" t="s">
        <v>24630</v>
      </c>
      <c r="Q1888" s="31" t="s">
        <v>39247</v>
      </c>
      <c r="R1888" s="31">
        <v>14</v>
      </c>
      <c r="S1888" s="31">
        <v>5</v>
      </c>
      <c r="T1888" s="31"/>
      <c r="U1888" s="31">
        <v>246</v>
      </c>
      <c r="V1888" s="31" t="s">
        <v>3722</v>
      </c>
      <c r="W1888" s="31" t="s">
        <v>1310</v>
      </c>
      <c r="X1888" s="31" t="s">
        <v>5268</v>
      </c>
      <c r="Y1888" s="31" t="e">
        <f t="shared" ca="1" si="276"/>
        <v>#VALUE!</v>
      </c>
      <c r="Z1888" s="31" t="e">
        <f t="shared" ca="1" si="277"/>
        <v>#VALUE!</v>
      </c>
      <c r="AA1888" s="31"/>
      <c r="AB1888" s="31" t="s">
        <v>11168</v>
      </c>
      <c r="AC1888" s="31" t="s">
        <v>34147</v>
      </c>
      <c r="AD1888" s="31" t="s">
        <v>34147</v>
      </c>
      <c r="AE1888" s="31"/>
      <c r="AF1888" s="31" t="s">
        <v>24699</v>
      </c>
      <c r="AG1888" s="31" t="s">
        <v>5852</v>
      </c>
      <c r="AH1888" s="31" t="s">
        <v>5852</v>
      </c>
      <c r="AI1888" s="31" t="s">
        <v>908</v>
      </c>
      <c r="AJ1888" s="31" t="s">
        <v>25327</v>
      </c>
      <c r="AK1888" s="31" t="s">
        <v>25328</v>
      </c>
      <c r="AL1888" s="31" t="s">
        <v>25180</v>
      </c>
      <c r="AM1888" s="31" t="s">
        <v>13751</v>
      </c>
      <c r="AN1888" s="31"/>
      <c r="AO1888" s="31"/>
      <c r="AP1888" s="31" t="s">
        <v>4602</v>
      </c>
      <c r="AQ1888" s="31" t="s">
        <v>12453</v>
      </c>
      <c r="AR1888" s="31" t="s">
        <v>34147</v>
      </c>
      <c r="AS1888" s="31" t="s">
        <v>34147</v>
      </c>
      <c r="AT1888" s="31" t="str">
        <f>_xlfn.IFNA(VLOOKUP(D1888,'[1]5. 1 Mei 2022'!$C$7:$F$60,4,FALSE),"")</f>
        <v/>
      </c>
      <c r="AU1888" s="31"/>
      <c r="AV1888" s="31" t="s">
        <v>20013</v>
      </c>
      <c r="AW1888" s="31" t="s">
        <v>30294</v>
      </c>
      <c r="AX1888" s="29">
        <f t="shared" si="281"/>
        <v>46404</v>
      </c>
      <c r="AY1888" s="31" t="s">
        <v>26346</v>
      </c>
      <c r="AZ1888" s="31" t="s">
        <v>528</v>
      </c>
      <c r="BA1888" s="30" t="s">
        <v>4435</v>
      </c>
      <c r="BB1888" s="31" t="s">
        <v>225</v>
      </c>
      <c r="BC1888" s="31"/>
      <c r="BD1888" s="31" t="s">
        <v>12244</v>
      </c>
      <c r="BE1888" s="31" t="s">
        <v>7973</v>
      </c>
      <c r="BF1888" s="31" t="s">
        <v>20013</v>
      </c>
      <c r="BG1888" s="31"/>
      <c r="BH1888" s="31"/>
      <c r="BI1888" s="31" t="s">
        <v>8124</v>
      </c>
      <c r="BJ1888" s="31" t="s">
        <v>20273</v>
      </c>
      <c r="BK1888" s="31" t="str">
        <f t="shared" si="280"/>
        <v>III/a</v>
      </c>
      <c r="BL1888" s="31" t="s">
        <v>8077</v>
      </c>
      <c r="BM1888" s="31"/>
      <c r="BN1888" s="31"/>
      <c r="BO1888" s="31"/>
      <c r="BP1888" s="31" t="s">
        <v>1498</v>
      </c>
      <c r="BQ1888" s="31" t="s">
        <v>20300</v>
      </c>
      <c r="BR1888" s="52" t="s">
        <v>39748</v>
      </c>
      <c r="BS1888" s="52" t="s">
        <v>39248</v>
      </c>
      <c r="BT1888" s="31" t="s">
        <v>1172</v>
      </c>
      <c r="BU1888" s="31" t="s">
        <v>3163</v>
      </c>
      <c r="BV1888" s="31" t="s">
        <v>3390</v>
      </c>
      <c r="BW1888" s="31">
        <f t="shared" ca="1" si="278"/>
        <v>20</v>
      </c>
      <c r="BX1888" s="78">
        <f t="shared" ca="1" si="279"/>
        <v>3</v>
      </c>
      <c r="BY1888" s="31"/>
      <c r="BZ1888" s="31" t="s">
        <v>7064</v>
      </c>
      <c r="CA1888" s="31" t="s">
        <v>2483</v>
      </c>
      <c r="CB1888" s="31" t="s">
        <v>2519</v>
      </c>
      <c r="CC1888" s="31">
        <v>2</v>
      </c>
      <c r="CD1888" s="31">
        <v>1</v>
      </c>
      <c r="CE1888" s="31" t="s">
        <v>20085</v>
      </c>
      <c r="CF1888" s="31"/>
      <c r="CG1888" s="31"/>
      <c r="CH1888" s="31"/>
      <c r="CI1888" s="31"/>
      <c r="CJ1888" s="31"/>
      <c r="CK1888" s="31"/>
      <c r="CL1888" s="31" t="s">
        <v>25008</v>
      </c>
      <c r="CM1888" s="31" t="s">
        <v>22257</v>
      </c>
      <c r="CN1888" s="31">
        <v>123</v>
      </c>
      <c r="CO1888" s="31" t="s">
        <v>25330</v>
      </c>
      <c r="CP1888" s="31" t="s">
        <v>22257</v>
      </c>
      <c r="CQ1888" s="31">
        <v>123</v>
      </c>
      <c r="CR1888" s="31">
        <v>3824</v>
      </c>
      <c r="CS1888" s="31" t="s">
        <v>25329</v>
      </c>
      <c r="CT1888" s="31" t="s">
        <v>11767</v>
      </c>
      <c r="CU1888" s="31" t="s">
        <v>11768</v>
      </c>
      <c r="CV1888" s="31" t="s">
        <v>10393</v>
      </c>
      <c r="CW1888" s="31" t="s">
        <v>10394</v>
      </c>
      <c r="CX1888" s="31" t="s">
        <v>10395</v>
      </c>
      <c r="CY1888" s="31"/>
      <c r="CZ1888" s="31"/>
      <c r="DA1888" s="31"/>
      <c r="DB1888" s="31" t="s">
        <v>25301</v>
      </c>
      <c r="DC1888" s="31" t="s">
        <v>25302</v>
      </c>
      <c r="DD1888" s="31" t="s">
        <v>22904</v>
      </c>
      <c r="DE1888" s="31">
        <v>2023</v>
      </c>
      <c r="DF1888" s="31"/>
      <c r="DG1888" s="31"/>
      <c r="DH1888" s="31"/>
      <c r="DI1888" s="31" t="s">
        <v>25116</v>
      </c>
      <c r="DJ1888" s="31" t="s">
        <v>25117</v>
      </c>
      <c r="DK1888" s="31"/>
      <c r="DL1888" s="31"/>
      <c r="DM1888" s="38" t="s">
        <v>8998</v>
      </c>
      <c r="DN1888" s="38"/>
      <c r="DO1888" s="35" t="s">
        <v>20723</v>
      </c>
      <c r="DP1888" s="31" t="s">
        <v>31981</v>
      </c>
      <c r="DQ1888" s="31" t="s">
        <v>14682</v>
      </c>
      <c r="DR1888" s="31"/>
      <c r="DS1888" s="31" t="s">
        <v>26692</v>
      </c>
      <c r="DT1888" s="31"/>
      <c r="DU1888" s="31">
        <v>2</v>
      </c>
      <c r="DV1888" s="31" t="s">
        <v>32164</v>
      </c>
      <c r="DW1888" s="31"/>
      <c r="DX1888" s="31"/>
      <c r="DY1888" s="31" t="s">
        <v>25326</v>
      </c>
      <c r="DZ1888" s="31" t="s">
        <v>18320</v>
      </c>
      <c r="EA1888" s="31"/>
      <c r="EB1888" s="31">
        <v>0</v>
      </c>
      <c r="EC1888" s="31" t="s">
        <v>40142</v>
      </c>
      <c r="ED1888" s="31" t="s">
        <v>41101</v>
      </c>
      <c r="EE1888" s="31"/>
      <c r="EF1888" s="31"/>
      <c r="EG1888" s="31"/>
      <c r="EH1888" s="31"/>
      <c r="EI1888" s="31"/>
      <c r="EJ1888" s="31"/>
    </row>
    <row r="1889" spans="1:140" ht="23.25" customHeight="1">
      <c r="A1889" s="25">
        <v>1887</v>
      </c>
      <c r="B1889" s="30" t="s">
        <v>1892</v>
      </c>
      <c r="C1889" s="31" t="s">
        <v>3244</v>
      </c>
      <c r="D1889" s="30" t="s">
        <v>3244</v>
      </c>
      <c r="E1889" s="30"/>
      <c r="F1889" s="30" t="s">
        <v>36262</v>
      </c>
      <c r="G1889" s="31">
        <f t="shared" si="274"/>
        <v>58</v>
      </c>
      <c r="H1889" s="72">
        <f t="shared" si="275"/>
        <v>49004</v>
      </c>
      <c r="I1889" s="30"/>
      <c r="J1889" s="30" t="s">
        <v>34084</v>
      </c>
      <c r="K1889" s="30" t="s">
        <v>4318</v>
      </c>
      <c r="L1889" s="31" t="s">
        <v>4318</v>
      </c>
      <c r="M1889" s="31" t="s">
        <v>3186</v>
      </c>
      <c r="N1889" s="31" t="s">
        <v>5863</v>
      </c>
      <c r="O1889" s="31" t="s">
        <v>2485</v>
      </c>
      <c r="P1889" s="31" t="s">
        <v>21723</v>
      </c>
      <c r="Q1889" s="31"/>
      <c r="R1889" s="31">
        <v>19</v>
      </c>
      <c r="S1889" s="31">
        <v>0</v>
      </c>
      <c r="T1889" s="31"/>
      <c r="U1889" s="31">
        <v>833</v>
      </c>
      <c r="V1889" s="31"/>
      <c r="W1889" s="31" t="s">
        <v>6910</v>
      </c>
      <c r="X1889" s="31" t="s">
        <v>6685</v>
      </c>
      <c r="Y1889" s="31">
        <f t="shared" ca="1" si="276"/>
        <v>47</v>
      </c>
      <c r="Z1889" s="31" t="str">
        <f t="shared" ca="1" si="277"/>
        <v>46-58</v>
      </c>
      <c r="AA1889" s="31"/>
      <c r="AB1889" s="31" t="s">
        <v>6912</v>
      </c>
      <c r="AC1889" s="31" t="s">
        <v>34153</v>
      </c>
      <c r="AD1889" s="31" t="s">
        <v>34194</v>
      </c>
      <c r="AE1889" s="31"/>
      <c r="AF1889" s="31" t="s">
        <v>24700</v>
      </c>
      <c r="AG1889" s="31" t="s">
        <v>7895</v>
      </c>
      <c r="AH1889" s="31" t="s">
        <v>7895</v>
      </c>
      <c r="AI1889" s="31" t="s">
        <v>40277</v>
      </c>
      <c r="AJ1889" s="31">
        <v>1224</v>
      </c>
      <c r="AK1889" s="31" t="s">
        <v>5964</v>
      </c>
      <c r="AL1889" s="31">
        <v>34487</v>
      </c>
      <c r="AM1889" s="31" t="s">
        <v>2126</v>
      </c>
      <c r="AN1889" s="31"/>
      <c r="AO1889" s="31"/>
      <c r="AP1889" s="31" t="s">
        <v>16826</v>
      </c>
      <c r="AQ1889" s="31"/>
      <c r="AR1889" s="31" t="s">
        <v>34148</v>
      </c>
      <c r="AS1889" s="31" t="s">
        <v>34148</v>
      </c>
      <c r="AT1889" s="31" t="str">
        <f>_xlfn.IFNA(VLOOKUP(D1889,'[1]5. 1 Mei 2022'!$C$7:$F$60,4,FALSE),"")</f>
        <v/>
      </c>
      <c r="AU1889" s="31"/>
      <c r="AV1889" s="31" t="s">
        <v>16881</v>
      </c>
      <c r="AW1889" s="31"/>
      <c r="AX1889" s="29">
        <f t="shared" si="281"/>
        <v>1903</v>
      </c>
      <c r="AY1889" s="31" t="s">
        <v>26346</v>
      </c>
      <c r="AZ1889" s="31" t="s">
        <v>16828</v>
      </c>
      <c r="BA1889" s="30" t="s">
        <v>16826</v>
      </c>
      <c r="BB1889" s="31" t="s">
        <v>8014</v>
      </c>
      <c r="BC1889" s="31"/>
      <c r="BD1889" s="31" t="s">
        <v>21142</v>
      </c>
      <c r="BE1889" s="31" t="s">
        <v>7968</v>
      </c>
      <c r="BF1889" s="31" t="s">
        <v>16881</v>
      </c>
      <c r="BG1889" s="31"/>
      <c r="BH1889" s="31"/>
      <c r="BI1889" s="31"/>
      <c r="BJ1889" s="31" t="s">
        <v>5449</v>
      </c>
      <c r="BK1889" s="31" t="str">
        <f t="shared" si="280"/>
        <v>II/d</v>
      </c>
      <c r="BL1889" s="31" t="s">
        <v>8078</v>
      </c>
      <c r="BM1889" s="31"/>
      <c r="BN1889" s="31"/>
      <c r="BO1889" s="31" t="s">
        <v>16880</v>
      </c>
      <c r="BP1889" s="31" t="s">
        <v>1498</v>
      </c>
      <c r="BQ1889" s="31"/>
      <c r="BR1889" s="31"/>
      <c r="BS1889" s="31"/>
      <c r="BT1889" s="31" t="s">
        <v>3163</v>
      </c>
      <c r="BU1889" s="31" t="s">
        <v>718</v>
      </c>
      <c r="BV1889" s="31" t="s">
        <v>4100</v>
      </c>
      <c r="BW1889" s="31">
        <f t="shared" ca="1" si="278"/>
        <v>20</v>
      </c>
      <c r="BX1889" s="78">
        <f t="shared" ca="1" si="279"/>
        <v>3</v>
      </c>
      <c r="BY1889" s="31"/>
      <c r="BZ1889" s="31"/>
      <c r="CA1889" s="31" t="s">
        <v>2483</v>
      </c>
      <c r="CB1889" s="31" t="s">
        <v>2519</v>
      </c>
      <c r="CC1889" s="31">
        <v>1</v>
      </c>
      <c r="CD1889" s="31">
        <v>1</v>
      </c>
      <c r="CE1889" s="31" t="s">
        <v>20085</v>
      </c>
      <c r="CF1889" s="31"/>
      <c r="CG1889" s="31"/>
      <c r="CH1889" s="31"/>
      <c r="CI1889" s="31"/>
      <c r="CJ1889" s="31"/>
      <c r="CK1889" s="31"/>
      <c r="CL1889" s="31"/>
      <c r="CM1889" s="31"/>
      <c r="CN1889" s="31"/>
      <c r="CO1889" s="31"/>
      <c r="CP1889" s="31"/>
      <c r="CQ1889" s="31"/>
      <c r="CR1889" s="31">
        <v>1085</v>
      </c>
      <c r="CS1889" s="31"/>
      <c r="CT1889" s="31"/>
      <c r="CU1889" s="31"/>
      <c r="CV1889" s="31"/>
      <c r="CW1889" s="31"/>
      <c r="CX1889" s="31"/>
      <c r="CY1889" s="31"/>
      <c r="CZ1889" s="31"/>
      <c r="DA1889" s="31"/>
      <c r="DB1889" s="31"/>
      <c r="DC1889" s="31"/>
      <c r="DD1889" s="31"/>
      <c r="DE1889" s="31"/>
      <c r="DF1889" s="31"/>
      <c r="DG1889" s="31"/>
      <c r="DH1889" s="31"/>
      <c r="DI1889" s="31"/>
      <c r="DJ1889" s="31"/>
      <c r="DK1889" s="31"/>
      <c r="DL1889" s="31"/>
      <c r="DM1889" s="38" t="s">
        <v>9885</v>
      </c>
      <c r="DN1889" s="38"/>
      <c r="DO1889" s="35">
        <v>0</v>
      </c>
      <c r="DP1889" s="31" t="s">
        <v>15166</v>
      </c>
      <c r="DQ1889" s="31" t="s">
        <v>15167</v>
      </c>
      <c r="DR1889" s="31"/>
      <c r="DS1889" s="31" t="s">
        <v>27514</v>
      </c>
      <c r="DT1889" s="31"/>
      <c r="DU1889" s="31">
        <v>3</v>
      </c>
      <c r="DV1889" s="31" t="s">
        <v>32167</v>
      </c>
      <c r="DW1889" s="31"/>
      <c r="DX1889" s="31"/>
      <c r="DY1889" s="31"/>
      <c r="DZ1889" s="31"/>
      <c r="EA1889" s="31"/>
      <c r="EB1889" s="31">
        <v>0</v>
      </c>
      <c r="EC1889" s="31" t="s">
        <v>39747</v>
      </c>
      <c r="ED1889" s="31" t="s">
        <v>41101</v>
      </c>
      <c r="EE1889" s="31"/>
      <c r="EF1889" s="31"/>
      <c r="EG1889" s="31"/>
      <c r="EH1889" s="31"/>
      <c r="EI1889" s="31"/>
      <c r="EJ1889" s="31"/>
    </row>
    <row r="1890" spans="1:140" ht="23.25" customHeight="1">
      <c r="A1890" s="25">
        <v>1888</v>
      </c>
      <c r="B1890" s="30" t="s">
        <v>24340</v>
      </c>
      <c r="C1890" s="31">
        <v>140368748</v>
      </c>
      <c r="D1890" s="30" t="s">
        <v>1132</v>
      </c>
      <c r="E1890" s="30"/>
      <c r="F1890" s="30" t="s">
        <v>36254</v>
      </c>
      <c r="G1890" s="31">
        <f t="shared" si="274"/>
        <v>58</v>
      </c>
      <c r="H1890" s="72">
        <f t="shared" si="275"/>
        <v>51441</v>
      </c>
      <c r="I1890" s="30"/>
      <c r="J1890" s="30" t="s">
        <v>34084</v>
      </c>
      <c r="K1890" s="30" t="s">
        <v>4318</v>
      </c>
      <c r="L1890" s="31" t="s">
        <v>4318</v>
      </c>
      <c r="M1890" s="31" t="s">
        <v>3186</v>
      </c>
      <c r="N1890" s="31" t="s">
        <v>5797</v>
      </c>
      <c r="O1890" s="31" t="s">
        <v>5271</v>
      </c>
      <c r="P1890" s="31" t="s">
        <v>18412</v>
      </c>
      <c r="Q1890" s="31"/>
      <c r="R1890" s="31">
        <v>14</v>
      </c>
      <c r="S1890" s="31">
        <v>9</v>
      </c>
      <c r="T1890" s="31"/>
      <c r="U1890" s="31">
        <v>942</v>
      </c>
      <c r="V1890" s="31" t="s">
        <v>5609</v>
      </c>
      <c r="W1890" s="31" t="s">
        <v>2905</v>
      </c>
      <c r="X1890" s="31" t="s">
        <v>5610</v>
      </c>
      <c r="Y1890" s="31">
        <f t="shared" ca="1" si="276"/>
        <v>41</v>
      </c>
      <c r="Z1890" s="31" t="str">
        <f t="shared" ca="1" si="277"/>
        <v>36-45</v>
      </c>
      <c r="AA1890" s="31"/>
      <c r="AB1890" s="31" t="s">
        <v>11144</v>
      </c>
      <c r="AC1890" s="31" t="s">
        <v>34145</v>
      </c>
      <c r="AD1890" s="31" t="s">
        <v>34145</v>
      </c>
      <c r="AE1890" s="31"/>
      <c r="AF1890" s="31" t="s">
        <v>24701</v>
      </c>
      <c r="AG1890" s="31" t="s">
        <v>4322</v>
      </c>
      <c r="AH1890" s="31" t="s">
        <v>4322</v>
      </c>
      <c r="AI1890" s="31" t="s">
        <v>908</v>
      </c>
      <c r="AJ1890" s="31" t="s">
        <v>4223</v>
      </c>
      <c r="AK1890" s="31" t="s">
        <v>4224</v>
      </c>
      <c r="AL1890" s="31" t="s">
        <v>4225</v>
      </c>
      <c r="AM1890" s="31" t="s">
        <v>1992</v>
      </c>
      <c r="AN1890" s="31"/>
      <c r="AO1890" s="31"/>
      <c r="AP1890" s="31" t="s">
        <v>18118</v>
      </c>
      <c r="AQ1890" s="52" t="s">
        <v>32747</v>
      </c>
      <c r="AR1890" s="31" t="s">
        <v>34145</v>
      </c>
      <c r="AS1890" s="31" t="s">
        <v>34145</v>
      </c>
      <c r="AT1890" s="31" t="s">
        <v>35619</v>
      </c>
      <c r="AU1890" s="31"/>
      <c r="AV1890" s="31" t="s">
        <v>20034</v>
      </c>
      <c r="AW1890" s="52" t="s">
        <v>32747</v>
      </c>
      <c r="AX1890" s="29">
        <f t="shared" si="281"/>
        <v>46677</v>
      </c>
      <c r="AY1890" s="31" t="s">
        <v>26346</v>
      </c>
      <c r="AZ1890" s="31" t="s">
        <v>2622</v>
      </c>
      <c r="BA1890" s="30" t="s">
        <v>18118</v>
      </c>
      <c r="BB1890" s="31" t="s">
        <v>35618</v>
      </c>
      <c r="BC1890" s="31"/>
      <c r="BD1890" s="31" t="s">
        <v>1759</v>
      </c>
      <c r="BE1890" s="31" t="s">
        <v>7969</v>
      </c>
      <c r="BF1890" s="31" t="s">
        <v>20034</v>
      </c>
      <c r="BG1890" s="31"/>
      <c r="BH1890" s="31"/>
      <c r="BI1890" s="31" t="s">
        <v>8136</v>
      </c>
      <c r="BJ1890" s="31" t="s">
        <v>3185</v>
      </c>
      <c r="BK1890" s="31" t="str">
        <f t="shared" si="280"/>
        <v>III/d</v>
      </c>
      <c r="BL1890" s="31" t="s">
        <v>8077</v>
      </c>
      <c r="BM1890" s="31"/>
      <c r="BN1890" s="31"/>
      <c r="BO1890" s="31"/>
      <c r="BP1890" s="31" t="s">
        <v>1498</v>
      </c>
      <c r="BQ1890" s="31" t="s">
        <v>3185</v>
      </c>
      <c r="BR1890" s="31" t="s">
        <v>20160</v>
      </c>
      <c r="BS1890" s="31" t="s">
        <v>23238</v>
      </c>
      <c r="BT1890" s="31" t="s">
        <v>2481</v>
      </c>
      <c r="BU1890" s="31"/>
      <c r="BV1890" s="31" t="s">
        <v>6730</v>
      </c>
      <c r="BW1890" s="31">
        <f t="shared" ca="1" si="278"/>
        <v>18</v>
      </c>
      <c r="BX1890" s="78">
        <f t="shared" ca="1" si="279"/>
        <v>3</v>
      </c>
      <c r="BY1890" s="31"/>
      <c r="BZ1890" s="31"/>
      <c r="CA1890" s="31" t="s">
        <v>2483</v>
      </c>
      <c r="CB1890" s="31" t="s">
        <v>2519</v>
      </c>
      <c r="CC1890" s="31">
        <v>3</v>
      </c>
      <c r="CD1890" s="31">
        <v>1</v>
      </c>
      <c r="CE1890" s="31" t="s">
        <v>20085</v>
      </c>
      <c r="CF1890" s="31"/>
      <c r="CG1890" s="31"/>
      <c r="CH1890" s="31"/>
      <c r="CI1890" s="31"/>
      <c r="CJ1890" s="31"/>
      <c r="CK1890" s="31"/>
      <c r="CL1890" s="31" t="s">
        <v>36581</v>
      </c>
      <c r="CM1890" s="31" t="s">
        <v>36636</v>
      </c>
      <c r="CN1890" s="31">
        <v>127</v>
      </c>
      <c r="CO1890" s="31" t="s">
        <v>36695</v>
      </c>
      <c r="CP1890" s="31" t="s">
        <v>36636</v>
      </c>
      <c r="CQ1890" s="31">
        <v>127</v>
      </c>
      <c r="CR1890" s="31">
        <v>3212</v>
      </c>
      <c r="CS1890" s="31" t="s">
        <v>10229</v>
      </c>
      <c r="CT1890" s="31" t="s">
        <v>10227</v>
      </c>
      <c r="CU1890" s="31" t="s">
        <v>3516</v>
      </c>
      <c r="CV1890" s="31" t="s">
        <v>10336</v>
      </c>
      <c r="CW1890" s="31" t="s">
        <v>11173</v>
      </c>
      <c r="CX1890" s="31" t="s">
        <v>10315</v>
      </c>
      <c r="CY1890" s="31"/>
      <c r="CZ1890" s="31"/>
      <c r="DA1890" s="31"/>
      <c r="DB1890" s="31" t="s">
        <v>15747</v>
      </c>
      <c r="DC1890" s="31" t="s">
        <v>15757</v>
      </c>
      <c r="DD1890" s="31" t="s">
        <v>15746</v>
      </c>
      <c r="DE1890" s="31"/>
      <c r="DF1890" s="31"/>
      <c r="DG1890" s="31"/>
      <c r="DH1890" s="31"/>
      <c r="DI1890" s="31" t="s">
        <v>24822</v>
      </c>
      <c r="DJ1890" s="31" t="s">
        <v>24823</v>
      </c>
      <c r="DK1890" s="31" t="s">
        <v>25642</v>
      </c>
      <c r="DL1890" s="31" t="s">
        <v>25643</v>
      </c>
      <c r="DM1890" s="38" t="s">
        <v>19474</v>
      </c>
      <c r="DN1890" s="38"/>
      <c r="DO1890" s="35">
        <v>0</v>
      </c>
      <c r="DP1890" s="31" t="s">
        <v>13379</v>
      </c>
      <c r="DQ1890" s="31" t="s">
        <v>13378</v>
      </c>
      <c r="DR1890" s="31"/>
      <c r="DS1890" s="31" t="s">
        <v>27090</v>
      </c>
      <c r="DT1890" s="31" t="s">
        <v>38210</v>
      </c>
      <c r="DU1890" s="31">
        <v>3</v>
      </c>
      <c r="DV1890" s="31" t="s">
        <v>32167</v>
      </c>
      <c r="DW1890" s="31" t="s">
        <v>1759</v>
      </c>
      <c r="DX1890" s="31" t="s">
        <v>1759</v>
      </c>
      <c r="DY1890" s="31" t="s">
        <v>18143</v>
      </c>
      <c r="DZ1890" s="31" t="s">
        <v>18135</v>
      </c>
      <c r="EA1890" s="31"/>
      <c r="EB1890" s="31">
        <v>0</v>
      </c>
      <c r="EC1890" s="31" t="s">
        <v>40168</v>
      </c>
      <c r="ED1890" s="31" t="s">
        <v>41101</v>
      </c>
      <c r="EE1890" s="31"/>
      <c r="EF1890" s="31"/>
      <c r="EG1890" s="31"/>
      <c r="EH1890" s="31"/>
      <c r="EI1890" s="31"/>
      <c r="EJ1890" s="31"/>
    </row>
    <row r="1891" spans="1:140" ht="23.25" customHeight="1">
      <c r="A1891" s="25">
        <v>1889</v>
      </c>
      <c r="B1891" s="30" t="s">
        <v>4539</v>
      </c>
      <c r="C1891" s="31">
        <v>140375621</v>
      </c>
      <c r="D1891" s="30" t="s">
        <v>330</v>
      </c>
      <c r="E1891" s="30"/>
      <c r="F1891" s="30" t="s">
        <v>36262</v>
      </c>
      <c r="G1891" s="31">
        <f t="shared" si="274"/>
        <v>58</v>
      </c>
      <c r="H1891" s="72">
        <f t="shared" si="275"/>
        <v>48853</v>
      </c>
      <c r="I1891" s="30"/>
      <c r="J1891" s="30" t="s">
        <v>34084</v>
      </c>
      <c r="K1891" s="30" t="s">
        <v>4318</v>
      </c>
      <c r="L1891" s="31" t="s">
        <v>4318</v>
      </c>
      <c r="M1891" s="31" t="s">
        <v>3186</v>
      </c>
      <c r="N1891" s="31" t="s">
        <v>3557</v>
      </c>
      <c r="O1891" s="31" t="s">
        <v>1501</v>
      </c>
      <c r="P1891" s="52" t="s">
        <v>35985</v>
      </c>
      <c r="Q1891" s="31" t="s">
        <v>41884</v>
      </c>
      <c r="R1891" s="31">
        <v>14</v>
      </c>
      <c r="S1891" s="31">
        <v>11</v>
      </c>
      <c r="T1891" s="31"/>
      <c r="U1891" s="31">
        <v>1520</v>
      </c>
      <c r="V1891" s="31" t="s">
        <v>4041</v>
      </c>
      <c r="W1891" s="31" t="s">
        <v>6910</v>
      </c>
      <c r="X1891" s="31" t="s">
        <v>3918</v>
      </c>
      <c r="Y1891" s="31" t="e">
        <f t="shared" ca="1" si="276"/>
        <v>#VALUE!</v>
      </c>
      <c r="Z1891" s="31" t="e">
        <f t="shared" ca="1" si="277"/>
        <v>#VALUE!</v>
      </c>
      <c r="AA1891" s="31"/>
      <c r="AB1891" s="31" t="s">
        <v>6770</v>
      </c>
      <c r="AC1891" s="31" t="s">
        <v>34153</v>
      </c>
      <c r="AD1891" s="31" t="s">
        <v>34194</v>
      </c>
      <c r="AE1891" s="31"/>
      <c r="AF1891" s="31" t="s">
        <v>24700</v>
      </c>
      <c r="AG1891" s="31" t="s">
        <v>7895</v>
      </c>
      <c r="AH1891" s="31" t="s">
        <v>7895</v>
      </c>
      <c r="AI1891" s="31" t="s">
        <v>40277</v>
      </c>
      <c r="AJ1891" s="31">
        <v>1684</v>
      </c>
      <c r="AK1891" s="31" t="s">
        <v>16358</v>
      </c>
      <c r="AL1891" s="31" t="s">
        <v>13266</v>
      </c>
      <c r="AM1891" s="31" t="s">
        <v>16359</v>
      </c>
      <c r="AN1891" s="31"/>
      <c r="AO1891" s="31"/>
      <c r="AP1891" s="31" t="s">
        <v>4602</v>
      </c>
      <c r="AQ1891" s="31"/>
      <c r="AR1891" s="31" t="s">
        <v>34148</v>
      </c>
      <c r="AS1891" s="31" t="s">
        <v>34148</v>
      </c>
      <c r="AT1891" s="31" t="str">
        <f>_xlfn.IFNA(VLOOKUP(D1891,'[1]5. 1 Mei 2022'!$C$7:$F$60,4,FALSE),"")</f>
        <v/>
      </c>
      <c r="AU1891" s="31"/>
      <c r="AV1891" s="31" t="s">
        <v>7495</v>
      </c>
      <c r="AW1891" s="31"/>
      <c r="AX1891" s="29">
        <f t="shared" si="281"/>
        <v>1903</v>
      </c>
      <c r="AY1891" s="31" t="s">
        <v>26346</v>
      </c>
      <c r="AZ1891" s="31" t="s">
        <v>528</v>
      </c>
      <c r="BA1891" s="30" t="s">
        <v>4435</v>
      </c>
      <c r="BB1891" s="31"/>
      <c r="BC1891" s="31"/>
      <c r="BD1891" s="31" t="s">
        <v>30238</v>
      </c>
      <c r="BE1891" s="31" t="s">
        <v>7968</v>
      </c>
      <c r="BF1891" s="31" t="s">
        <v>7495</v>
      </c>
      <c r="BG1891" s="31"/>
      <c r="BH1891" s="31"/>
      <c r="BI1891" s="31"/>
      <c r="BJ1891" s="31" t="s">
        <v>5449</v>
      </c>
      <c r="BK1891" s="31" t="str">
        <f t="shared" si="280"/>
        <v>III/a</v>
      </c>
      <c r="BL1891" s="31" t="s">
        <v>8078</v>
      </c>
      <c r="BM1891" s="31"/>
      <c r="BN1891" s="31"/>
      <c r="BO1891" s="31"/>
      <c r="BP1891" s="31" t="s">
        <v>1498</v>
      </c>
      <c r="BQ1891" s="31"/>
      <c r="BR1891" s="31"/>
      <c r="BS1891" s="31"/>
      <c r="BT1891" s="31" t="s">
        <v>1172</v>
      </c>
      <c r="BU1891" s="31" t="s">
        <v>3971</v>
      </c>
      <c r="BV1891" s="31" t="s">
        <v>3390</v>
      </c>
      <c r="BW1891" s="31">
        <f t="shared" ca="1" si="278"/>
        <v>20</v>
      </c>
      <c r="BX1891" s="78">
        <f t="shared" ca="1" si="279"/>
        <v>3</v>
      </c>
      <c r="BY1891" s="31"/>
      <c r="BZ1891" s="31"/>
      <c r="CA1891" s="31" t="s">
        <v>2483</v>
      </c>
      <c r="CB1891" s="31" t="s">
        <v>2519</v>
      </c>
      <c r="CC1891" s="31">
        <v>2</v>
      </c>
      <c r="CD1891" s="31">
        <v>1</v>
      </c>
      <c r="CE1891" s="31" t="s">
        <v>20085</v>
      </c>
      <c r="CF1891" s="31"/>
      <c r="CG1891" s="31"/>
      <c r="CH1891" s="31"/>
      <c r="CI1891" s="31"/>
      <c r="CJ1891" s="31"/>
      <c r="CK1891" s="31"/>
      <c r="CL1891" s="31"/>
      <c r="CM1891" s="31"/>
      <c r="CN1891" s="31"/>
      <c r="CO1891" s="31"/>
      <c r="CP1891" s="31"/>
      <c r="CQ1891" s="31"/>
      <c r="CR1891" s="31">
        <v>3825</v>
      </c>
      <c r="CS1891" s="31"/>
      <c r="CT1891" s="31"/>
      <c r="CU1891" s="31"/>
      <c r="CV1891" s="31" t="s">
        <v>19067</v>
      </c>
      <c r="CW1891" s="31" t="s">
        <v>19068</v>
      </c>
      <c r="CX1891" s="31" t="s">
        <v>19043</v>
      </c>
      <c r="CY1891" s="31"/>
      <c r="CZ1891" s="31"/>
      <c r="DA1891" s="31"/>
      <c r="DB1891" s="31"/>
      <c r="DC1891" s="31"/>
      <c r="DD1891" s="31"/>
      <c r="DE1891" s="31"/>
      <c r="DF1891" s="31"/>
      <c r="DG1891" s="31"/>
      <c r="DH1891" s="31"/>
      <c r="DI1891" s="31"/>
      <c r="DJ1891" s="31"/>
      <c r="DK1891" s="31"/>
      <c r="DL1891" s="31"/>
      <c r="DM1891" s="38" t="s">
        <v>9957</v>
      </c>
      <c r="DN1891" s="38"/>
      <c r="DO1891" s="35" t="s">
        <v>20886</v>
      </c>
      <c r="DP1891" s="31" t="s">
        <v>14648</v>
      </c>
      <c r="DQ1891" s="31" t="s">
        <v>14649</v>
      </c>
      <c r="DR1891" s="31"/>
      <c r="DS1891" s="31" t="s">
        <v>27586</v>
      </c>
      <c r="DT1891" s="31"/>
      <c r="DU1891" s="31">
        <v>3</v>
      </c>
      <c r="DV1891" s="31" t="s">
        <v>32167</v>
      </c>
      <c r="DW1891" s="31"/>
      <c r="DX1891" s="31"/>
      <c r="DY1891" s="31"/>
      <c r="DZ1891" s="31"/>
      <c r="EA1891" s="31"/>
      <c r="EB1891" s="31">
        <v>0</v>
      </c>
      <c r="EC1891" s="31" t="s">
        <v>39747</v>
      </c>
      <c r="ED1891" s="31" t="s">
        <v>41101</v>
      </c>
      <c r="EE1891" s="31"/>
      <c r="EF1891" s="31"/>
      <c r="EG1891" s="31"/>
      <c r="EH1891" s="31"/>
      <c r="EI1891" s="31"/>
      <c r="EJ1891" s="31"/>
    </row>
    <row r="1892" spans="1:140" ht="23.25" customHeight="1">
      <c r="A1892" s="25">
        <v>1890</v>
      </c>
      <c r="B1892" s="30" t="s">
        <v>24435</v>
      </c>
      <c r="C1892" s="31" t="s">
        <v>11409</v>
      </c>
      <c r="D1892" s="30" t="s">
        <v>21094</v>
      </c>
      <c r="E1892" s="30"/>
      <c r="F1892" s="30" t="s">
        <v>36262</v>
      </c>
      <c r="G1892" s="31">
        <f t="shared" si="274"/>
        <v>58</v>
      </c>
      <c r="H1892" s="72">
        <f t="shared" si="275"/>
        <v>54363</v>
      </c>
      <c r="I1892" s="30" t="s">
        <v>35389</v>
      </c>
      <c r="J1892" s="30" t="s">
        <v>34085</v>
      </c>
      <c r="K1892" s="30" t="s">
        <v>34083</v>
      </c>
      <c r="L1892" s="31" t="s">
        <v>16726</v>
      </c>
      <c r="M1892" s="31" t="s">
        <v>3186</v>
      </c>
      <c r="N1892" s="31" t="s">
        <v>5865</v>
      </c>
      <c r="O1892" s="31" t="s">
        <v>5117</v>
      </c>
      <c r="P1892" s="31" t="s">
        <v>19644</v>
      </c>
      <c r="Q1892" s="31"/>
      <c r="R1892" s="31"/>
      <c r="S1892" s="31"/>
      <c r="T1892" s="31"/>
      <c r="U1892" s="31" t="s">
        <v>11756</v>
      </c>
      <c r="V1892" s="31"/>
      <c r="W1892" s="31" t="s">
        <v>7239</v>
      </c>
      <c r="X1892" s="31" t="s">
        <v>11622</v>
      </c>
      <c r="Y1892" s="31" t="e">
        <f t="shared" ca="1" si="276"/>
        <v>#VALUE!</v>
      </c>
      <c r="Z1892" s="31" t="e">
        <f t="shared" ca="1" si="277"/>
        <v>#VALUE!</v>
      </c>
      <c r="AA1892" s="31"/>
      <c r="AB1892" s="31" t="s">
        <v>11144</v>
      </c>
      <c r="AC1892" s="31" t="s">
        <v>34145</v>
      </c>
      <c r="AD1892" s="31" t="s">
        <v>34145</v>
      </c>
      <c r="AE1892" s="31"/>
      <c r="AF1892" s="31" t="s">
        <v>24701</v>
      </c>
      <c r="AG1892" s="31" t="s">
        <v>5851</v>
      </c>
      <c r="AH1892" s="31" t="s">
        <v>5851</v>
      </c>
      <c r="AI1892" s="31" t="s">
        <v>908</v>
      </c>
      <c r="AJ1892" s="31" t="s">
        <v>11626</v>
      </c>
      <c r="AK1892" s="31" t="s">
        <v>11627</v>
      </c>
      <c r="AL1892" s="31" t="s">
        <v>8054</v>
      </c>
      <c r="AM1892" s="31" t="s">
        <v>11621</v>
      </c>
      <c r="AN1892" s="31"/>
      <c r="AO1892" s="31"/>
      <c r="AP1892" s="31" t="s">
        <v>18118</v>
      </c>
      <c r="AQ1892" s="31" t="s">
        <v>21685</v>
      </c>
      <c r="AR1892" s="31" t="s">
        <v>34145</v>
      </c>
      <c r="AS1892" s="31" t="s">
        <v>34145</v>
      </c>
      <c r="AT1892" s="31" t="str">
        <f>_xlfn.IFNA(VLOOKUP(D1892,'[1]5. 1 Mei 2022'!$C$7:$F$60,4,FALSE),"")</f>
        <v/>
      </c>
      <c r="AU1892" s="31"/>
      <c r="AV1892" s="31" t="s">
        <v>20032</v>
      </c>
      <c r="AW1892" s="31" t="s">
        <v>16037</v>
      </c>
      <c r="AX1892" s="29">
        <f t="shared" si="281"/>
        <v>45916</v>
      </c>
      <c r="AY1892" s="31" t="s">
        <v>26346</v>
      </c>
      <c r="AZ1892" s="31" t="s">
        <v>2622</v>
      </c>
      <c r="BA1892" s="30" t="s">
        <v>18118</v>
      </c>
      <c r="BB1892" s="31" t="s">
        <v>29339</v>
      </c>
      <c r="BC1892" s="31"/>
      <c r="BD1892" s="31" t="s">
        <v>7980</v>
      </c>
      <c r="BE1892" s="31" t="s">
        <v>7969</v>
      </c>
      <c r="BF1892" s="31" t="s">
        <v>20032</v>
      </c>
      <c r="BG1892" s="31"/>
      <c r="BH1892" s="31"/>
      <c r="BI1892" s="31"/>
      <c r="BJ1892" s="31">
        <v>0</v>
      </c>
      <c r="BK1892" s="31" t="str">
        <f t="shared" si="280"/>
        <v>II/c</v>
      </c>
      <c r="BL1892" s="31"/>
      <c r="BM1892" s="31"/>
      <c r="BN1892" s="31"/>
      <c r="BO1892" s="31"/>
      <c r="BP1892" s="31"/>
      <c r="BQ1892" s="31"/>
      <c r="BR1892" s="31"/>
      <c r="BS1892" s="31"/>
      <c r="BT1892" s="31"/>
      <c r="BU1892" s="31"/>
      <c r="BV1892" s="31" t="s">
        <v>8110</v>
      </c>
      <c r="BW1892" s="31">
        <f t="shared" ca="1" si="278"/>
        <v>9</v>
      </c>
      <c r="BX1892" s="78">
        <f t="shared" ca="1" si="279"/>
        <v>3</v>
      </c>
      <c r="BY1892" s="31" t="s">
        <v>19644</v>
      </c>
      <c r="BZ1892" s="31"/>
      <c r="CA1892" s="31" t="s">
        <v>2483</v>
      </c>
      <c r="CB1892" s="31" t="s">
        <v>2406</v>
      </c>
      <c r="CC1892" s="31"/>
      <c r="CD1892" s="31"/>
      <c r="CE1892" s="31" t="s">
        <v>20085</v>
      </c>
      <c r="CF1892" s="31"/>
      <c r="CG1892" s="31"/>
      <c r="CH1892" s="31"/>
      <c r="CI1892" s="31"/>
      <c r="CJ1892" s="31"/>
      <c r="CK1892" s="31"/>
      <c r="CL1892" s="31" t="s">
        <v>21935</v>
      </c>
      <c r="CM1892" s="31" t="s">
        <v>21936</v>
      </c>
      <c r="CN1892" s="31">
        <v>123</v>
      </c>
      <c r="CO1892" s="31" t="s">
        <v>28734</v>
      </c>
      <c r="CP1892" s="31" t="s">
        <v>21936</v>
      </c>
      <c r="CQ1892" s="31">
        <v>123</v>
      </c>
      <c r="CR1892" s="31">
        <v>4730</v>
      </c>
      <c r="CS1892" s="31" t="s">
        <v>11624</v>
      </c>
      <c r="CT1892" s="31" t="s">
        <v>11576</v>
      </c>
      <c r="CU1892" s="31" t="s">
        <v>11577</v>
      </c>
      <c r="CV1892" s="31"/>
      <c r="CW1892" s="31"/>
      <c r="CX1892" s="31"/>
      <c r="CY1892" s="31"/>
      <c r="CZ1892" s="31"/>
      <c r="DA1892" s="31"/>
      <c r="DB1892" s="31" t="s">
        <v>11355</v>
      </c>
      <c r="DC1892" s="31" t="s">
        <v>16323</v>
      </c>
      <c r="DD1892" s="31" t="s">
        <v>16324</v>
      </c>
      <c r="DE1892" s="31"/>
      <c r="DF1892" s="31"/>
      <c r="DG1892" s="31"/>
      <c r="DH1892" s="31"/>
      <c r="DI1892" s="31" t="s">
        <v>24822</v>
      </c>
      <c r="DJ1892" s="31" t="s">
        <v>24823</v>
      </c>
      <c r="DK1892" s="31" t="s">
        <v>25645</v>
      </c>
      <c r="DL1892" s="31" t="s">
        <v>13888</v>
      </c>
      <c r="DM1892" s="38" t="s">
        <v>32337</v>
      </c>
      <c r="DN1892" s="38"/>
      <c r="DO1892" s="35"/>
      <c r="DP1892" s="31" t="s">
        <v>11625</v>
      </c>
      <c r="DQ1892" s="31" t="s">
        <v>11623</v>
      </c>
      <c r="DR1892" s="31"/>
      <c r="DS1892" s="31" t="s">
        <v>27711</v>
      </c>
      <c r="DT1892" s="31" t="s">
        <v>28244</v>
      </c>
      <c r="DU1892" s="31">
        <v>1</v>
      </c>
      <c r="DV1892" s="31" t="s">
        <v>32165</v>
      </c>
      <c r="DW1892" s="31" t="s">
        <v>7980</v>
      </c>
      <c r="DX1892" s="31" t="s">
        <v>7980</v>
      </c>
      <c r="DY1892" s="31" t="s">
        <v>31807</v>
      </c>
      <c r="DZ1892" s="31" t="s">
        <v>16948</v>
      </c>
      <c r="EA1892" s="31"/>
      <c r="EB1892" s="31">
        <v>1300941</v>
      </c>
      <c r="EC1892" s="31" t="s">
        <v>40168</v>
      </c>
      <c r="ED1892" s="31" t="s">
        <v>41101</v>
      </c>
      <c r="EE1892" s="31"/>
      <c r="EF1892" s="31"/>
      <c r="EG1892" s="31"/>
      <c r="EH1892" s="31"/>
      <c r="EI1892" s="31"/>
      <c r="EJ1892" s="31"/>
    </row>
    <row r="1893" spans="1:140" ht="23.25" customHeight="1">
      <c r="A1893" s="25">
        <v>1891</v>
      </c>
      <c r="B1893" s="30" t="s">
        <v>8215</v>
      </c>
      <c r="C1893" s="31">
        <v>140375257</v>
      </c>
      <c r="D1893" s="30" t="s">
        <v>647</v>
      </c>
      <c r="E1893" s="30"/>
      <c r="F1893" s="30" t="s">
        <v>36262</v>
      </c>
      <c r="G1893" s="31">
        <f t="shared" si="274"/>
        <v>58</v>
      </c>
      <c r="H1893" s="72">
        <f t="shared" si="275"/>
        <v>47423</v>
      </c>
      <c r="I1893" s="30"/>
      <c r="J1893" s="30" t="s">
        <v>34084</v>
      </c>
      <c r="K1893" s="30" t="s">
        <v>4318</v>
      </c>
      <c r="L1893" s="31" t="s">
        <v>4318</v>
      </c>
      <c r="M1893" s="31" t="s">
        <v>3186</v>
      </c>
      <c r="N1893" s="31" t="s">
        <v>4008</v>
      </c>
      <c r="O1893" s="31" t="s">
        <v>4320</v>
      </c>
      <c r="P1893" s="31" t="s">
        <v>21727</v>
      </c>
      <c r="Q1893" s="31"/>
      <c r="R1893" s="31">
        <v>20</v>
      </c>
      <c r="S1893" s="31">
        <v>9</v>
      </c>
      <c r="T1893" s="31"/>
      <c r="U1893" s="31">
        <v>1309</v>
      </c>
      <c r="V1893" s="31" t="s">
        <v>6253</v>
      </c>
      <c r="W1893" s="31" t="s">
        <v>4644</v>
      </c>
      <c r="X1893" s="31" t="s">
        <v>2861</v>
      </c>
      <c r="Y1893" s="31" t="e">
        <f t="shared" ca="1" si="276"/>
        <v>#VALUE!</v>
      </c>
      <c r="Z1893" s="31" t="e">
        <f t="shared" ca="1" si="277"/>
        <v>#VALUE!</v>
      </c>
      <c r="AA1893" s="31"/>
      <c r="AB1893" s="31" t="s">
        <v>10503</v>
      </c>
      <c r="AC1893" s="31" t="s">
        <v>34153</v>
      </c>
      <c r="AD1893" s="31" t="s">
        <v>34194</v>
      </c>
      <c r="AE1893" s="31"/>
      <c r="AF1893" s="31" t="s">
        <v>24700</v>
      </c>
      <c r="AG1893" s="31" t="s">
        <v>7895</v>
      </c>
      <c r="AH1893" s="31" t="s">
        <v>7895</v>
      </c>
      <c r="AI1893" s="31" t="s">
        <v>728</v>
      </c>
      <c r="AJ1893" s="31"/>
      <c r="AK1893" s="31"/>
      <c r="AL1893" s="31"/>
      <c r="AM1893" s="31"/>
      <c r="AN1893" s="31"/>
      <c r="AO1893" s="31"/>
      <c r="AP1893" s="31" t="s">
        <v>2450</v>
      </c>
      <c r="AQ1893" s="31" t="s">
        <v>21685</v>
      </c>
      <c r="AR1893" s="31" t="s">
        <v>34148</v>
      </c>
      <c r="AS1893" s="31" t="s">
        <v>34148</v>
      </c>
      <c r="AT1893" s="31" t="str">
        <f>_xlfn.IFNA(VLOOKUP(D1893,'[1]5. 1 Mei 2022'!$C$7:$F$60,4,FALSE),"")</f>
        <v/>
      </c>
      <c r="AU1893" s="31"/>
      <c r="AV1893" s="31" t="s">
        <v>30149</v>
      </c>
      <c r="AW1893" s="52" t="s">
        <v>21847</v>
      </c>
      <c r="AX1893" s="29">
        <f t="shared" si="281"/>
        <v>46737</v>
      </c>
      <c r="AY1893" s="31" t="s">
        <v>26346</v>
      </c>
      <c r="AZ1893" s="31" t="s">
        <v>527</v>
      </c>
      <c r="BA1893" s="30" t="s">
        <v>2450</v>
      </c>
      <c r="BB1893" s="31"/>
      <c r="BC1893" s="31"/>
      <c r="BD1893" s="31" t="s">
        <v>12244</v>
      </c>
      <c r="BE1893" s="31" t="s">
        <v>7968</v>
      </c>
      <c r="BF1893" s="31" t="s">
        <v>30149</v>
      </c>
      <c r="BG1893" s="31"/>
      <c r="BH1893" s="31"/>
      <c r="BI1893" s="31"/>
      <c r="BJ1893" s="31" t="s">
        <v>5449</v>
      </c>
      <c r="BK1893" s="31" t="str">
        <f t="shared" si="280"/>
        <v>III/c</v>
      </c>
      <c r="BL1893" s="31" t="s">
        <v>8078</v>
      </c>
      <c r="BM1893" s="31"/>
      <c r="BN1893" s="31"/>
      <c r="BO1893" s="31"/>
      <c r="BP1893" s="31" t="s">
        <v>1498</v>
      </c>
      <c r="BQ1893" s="31"/>
      <c r="BR1893" s="31"/>
      <c r="BS1893" s="31"/>
      <c r="BT1893" s="31" t="s">
        <v>1172</v>
      </c>
      <c r="BU1893" s="31"/>
      <c r="BV1893" s="31" t="s">
        <v>3532</v>
      </c>
      <c r="BW1893" s="31">
        <f t="shared" ca="1" si="278"/>
        <v>29</v>
      </c>
      <c r="BX1893" s="78">
        <f t="shared" ca="1" si="279"/>
        <v>3</v>
      </c>
      <c r="BY1893" s="31"/>
      <c r="BZ1893" s="31" t="s">
        <v>1724</v>
      </c>
      <c r="CA1893" s="31" t="s">
        <v>2483</v>
      </c>
      <c r="CB1893" s="31" t="s">
        <v>2519</v>
      </c>
      <c r="CC1893" s="31">
        <v>2</v>
      </c>
      <c r="CD1893" s="31">
        <v>1</v>
      </c>
      <c r="CE1893" s="31" t="s">
        <v>20085</v>
      </c>
      <c r="CF1893" s="31"/>
      <c r="CG1893" s="31"/>
      <c r="CH1893" s="31"/>
      <c r="CI1893" s="31"/>
      <c r="CJ1893" s="31"/>
      <c r="CK1893" s="31"/>
      <c r="CL1893" s="31"/>
      <c r="CM1893" s="31"/>
      <c r="CN1893" s="31"/>
      <c r="CO1893" s="31"/>
      <c r="CP1893" s="31"/>
      <c r="CQ1893" s="31"/>
      <c r="CR1893" s="31">
        <v>1392</v>
      </c>
      <c r="CS1893" s="31" t="s">
        <v>8754</v>
      </c>
      <c r="CT1893" s="31"/>
      <c r="CU1893" s="31" t="s">
        <v>8705</v>
      </c>
      <c r="CV1893" s="31" t="s">
        <v>8652</v>
      </c>
      <c r="CW1893" s="31" t="s">
        <v>8653</v>
      </c>
      <c r="CX1893" s="31" t="s">
        <v>8630</v>
      </c>
      <c r="CY1893" s="31"/>
      <c r="CZ1893" s="31"/>
      <c r="DA1893" s="31"/>
      <c r="DB1893" s="31"/>
      <c r="DC1893" s="31"/>
      <c r="DD1893" s="31"/>
      <c r="DE1893" s="31"/>
      <c r="DF1893" s="31"/>
      <c r="DG1893" s="31"/>
      <c r="DH1893" s="31"/>
      <c r="DI1893" s="31"/>
      <c r="DJ1893" s="31"/>
      <c r="DK1893" s="31"/>
      <c r="DL1893" s="31"/>
      <c r="DM1893" s="38" t="s">
        <v>10031</v>
      </c>
      <c r="DN1893" s="38"/>
      <c r="DO1893" s="35">
        <v>0</v>
      </c>
      <c r="DP1893" s="31" t="s">
        <v>14166</v>
      </c>
      <c r="DQ1893" s="31" t="s">
        <v>14167</v>
      </c>
      <c r="DR1893" s="31" t="s">
        <v>1771</v>
      </c>
      <c r="DS1893" s="31">
        <v>85693082470</v>
      </c>
      <c r="DT1893" s="31" t="s">
        <v>38211</v>
      </c>
      <c r="DU1893" s="31">
        <v>3</v>
      </c>
      <c r="DV1893" s="31" t="s">
        <v>32167</v>
      </c>
      <c r="DW1893" s="31"/>
      <c r="DX1893" s="31"/>
      <c r="DY1893" s="31"/>
      <c r="DZ1893" s="31"/>
      <c r="EA1893" s="31"/>
      <c r="EB1893" s="31">
        <v>0</v>
      </c>
      <c r="EC1893" s="31" t="s">
        <v>39747</v>
      </c>
      <c r="ED1893" s="31" t="s">
        <v>41101</v>
      </c>
      <c r="EE1893" s="31"/>
      <c r="EF1893" s="31"/>
      <c r="EG1893" s="31"/>
      <c r="EH1893" s="31"/>
      <c r="EI1893" s="31"/>
      <c r="EJ1893" s="31"/>
    </row>
    <row r="1894" spans="1:140" ht="23.25" customHeight="1">
      <c r="A1894" s="25">
        <v>1892</v>
      </c>
      <c r="B1894" s="30" t="s">
        <v>23502</v>
      </c>
      <c r="C1894" s="31">
        <v>140213315</v>
      </c>
      <c r="D1894" s="30" t="s">
        <v>1339</v>
      </c>
      <c r="E1894" s="30"/>
      <c r="F1894" s="30" t="s">
        <v>36253</v>
      </c>
      <c r="G1894" s="31">
        <f t="shared" si="274"/>
        <v>60</v>
      </c>
      <c r="H1894" s="72">
        <f t="shared" si="275"/>
        <v>45139</v>
      </c>
      <c r="I1894" s="30"/>
      <c r="J1894" s="30" t="s">
        <v>34084</v>
      </c>
      <c r="K1894" s="30" t="s">
        <v>4318</v>
      </c>
      <c r="L1894" s="31" t="s">
        <v>4318</v>
      </c>
      <c r="M1894" s="31" t="s">
        <v>3186</v>
      </c>
      <c r="N1894" s="31" t="s">
        <v>7121</v>
      </c>
      <c r="O1894" s="31" t="s">
        <v>3948</v>
      </c>
      <c r="P1894" s="31" t="s">
        <v>21727</v>
      </c>
      <c r="Q1894" s="31"/>
      <c r="R1894" s="31">
        <v>28</v>
      </c>
      <c r="S1894" s="31">
        <v>8</v>
      </c>
      <c r="T1894" s="31"/>
      <c r="U1894" s="31">
        <v>840</v>
      </c>
      <c r="V1894" s="31"/>
      <c r="W1894" s="31" t="s">
        <v>6910</v>
      </c>
      <c r="X1894" s="31" t="s">
        <v>5100</v>
      </c>
      <c r="Y1894" s="31" t="e">
        <f t="shared" ca="1" si="276"/>
        <v>#VALUE!</v>
      </c>
      <c r="Z1894" s="31" t="e">
        <f t="shared" ca="1" si="277"/>
        <v>#VALUE!</v>
      </c>
      <c r="AA1894" s="52" t="s">
        <v>39823</v>
      </c>
      <c r="AB1894" s="31" t="s">
        <v>10496</v>
      </c>
      <c r="AC1894" s="31" t="s">
        <v>34146</v>
      </c>
      <c r="AD1894" s="31" t="s">
        <v>34146</v>
      </c>
      <c r="AE1894" s="31"/>
      <c r="AF1894" s="31" t="s">
        <v>14478</v>
      </c>
      <c r="AG1894" s="31" t="s">
        <v>5851</v>
      </c>
      <c r="AH1894" s="31" t="s">
        <v>4322</v>
      </c>
      <c r="AI1894" s="31" t="s">
        <v>5828</v>
      </c>
      <c r="AJ1894" s="31"/>
      <c r="AK1894" s="31"/>
      <c r="AL1894" s="31"/>
      <c r="AM1894" s="31"/>
      <c r="AN1894" s="31"/>
      <c r="AO1894" s="31"/>
      <c r="AP1894" s="31" t="s">
        <v>4434</v>
      </c>
      <c r="AQ1894" s="31" t="s">
        <v>11744</v>
      </c>
      <c r="AR1894" s="31" t="s">
        <v>34146</v>
      </c>
      <c r="AS1894" s="31" t="s">
        <v>34146</v>
      </c>
      <c r="AT1894" s="31" t="str">
        <f>_xlfn.IFNA(VLOOKUP(D1894,'[1]5. 1 Mei 2022'!$C$7:$F$60,4,FALSE),"")</f>
        <v/>
      </c>
      <c r="AU1894" s="31"/>
      <c r="AV1894" s="31" t="s">
        <v>21600</v>
      </c>
      <c r="AW1894" s="31" t="s">
        <v>11744</v>
      </c>
      <c r="AX1894" s="29">
        <f t="shared" si="281"/>
        <v>44151</v>
      </c>
      <c r="AY1894" s="31" t="s">
        <v>26346</v>
      </c>
      <c r="AZ1894" s="31" t="s">
        <v>6484</v>
      </c>
      <c r="BA1894" s="30" t="s">
        <v>4434</v>
      </c>
      <c r="BB1894" s="31" t="s">
        <v>12007</v>
      </c>
      <c r="BC1894" s="31"/>
      <c r="BD1894" s="31" t="s">
        <v>7997</v>
      </c>
      <c r="BE1894" s="31" t="s">
        <v>7969</v>
      </c>
      <c r="BF1894" s="31" t="s">
        <v>21600</v>
      </c>
      <c r="BG1894" s="31"/>
      <c r="BH1894" s="31"/>
      <c r="BI1894" s="31" t="s">
        <v>14478</v>
      </c>
      <c r="BJ1894" s="31" t="s">
        <v>20309</v>
      </c>
      <c r="BK1894" s="31" t="str">
        <f t="shared" si="280"/>
        <v>IV/b</v>
      </c>
      <c r="BL1894" s="31" t="s">
        <v>8077</v>
      </c>
      <c r="BM1894" s="31"/>
      <c r="BN1894" s="31"/>
      <c r="BO1894" s="31"/>
      <c r="BP1894" s="31" t="s">
        <v>1498</v>
      </c>
      <c r="BQ1894" s="31" t="s">
        <v>20309</v>
      </c>
      <c r="BR1894" s="31" t="s">
        <v>12422</v>
      </c>
      <c r="BS1894" s="31" t="s">
        <v>26430</v>
      </c>
      <c r="BT1894" s="31" t="s">
        <v>4228</v>
      </c>
      <c r="BU1894" s="31"/>
      <c r="BV1894" s="31" t="s">
        <v>2860</v>
      </c>
      <c r="BW1894" s="31">
        <f t="shared" ca="1" si="278"/>
        <v>30</v>
      </c>
      <c r="BX1894" s="78">
        <f t="shared" ca="1" si="279"/>
        <v>3</v>
      </c>
      <c r="BY1894" s="31"/>
      <c r="BZ1894" s="31"/>
      <c r="CA1894" s="31" t="s">
        <v>2483</v>
      </c>
      <c r="CB1894" s="31" t="s">
        <v>2519</v>
      </c>
      <c r="CC1894" s="31">
        <v>3</v>
      </c>
      <c r="CD1894" s="31">
        <v>1</v>
      </c>
      <c r="CE1894" s="31" t="s">
        <v>20085</v>
      </c>
      <c r="CF1894" s="31"/>
      <c r="CG1894" s="31"/>
      <c r="CH1894" s="31"/>
      <c r="CI1894" s="31">
        <v>2009</v>
      </c>
      <c r="CJ1894" s="31" t="s">
        <v>7135</v>
      </c>
      <c r="CK1894" s="31"/>
      <c r="CL1894" s="31" t="s">
        <v>36502</v>
      </c>
      <c r="CM1894" s="52" t="s">
        <v>36503</v>
      </c>
      <c r="CN1894" s="31">
        <v>127</v>
      </c>
      <c r="CO1894" s="31" t="s">
        <v>36504</v>
      </c>
      <c r="CP1894" s="52" t="s">
        <v>36503</v>
      </c>
      <c r="CQ1894" s="31">
        <v>127</v>
      </c>
      <c r="CR1894" s="31">
        <v>3188</v>
      </c>
      <c r="CS1894" s="31" t="s">
        <v>18717</v>
      </c>
      <c r="CT1894" s="31" t="s">
        <v>18718</v>
      </c>
      <c r="CU1894" s="31" t="s">
        <v>18719</v>
      </c>
      <c r="CV1894" s="31" t="s">
        <v>18516</v>
      </c>
      <c r="CW1894" s="31" t="s">
        <v>18517</v>
      </c>
      <c r="CX1894" s="31" t="s">
        <v>18519</v>
      </c>
      <c r="CY1894" s="31"/>
      <c r="CZ1894" s="31"/>
      <c r="DA1894" s="31"/>
      <c r="DB1894" s="31" t="s">
        <v>11355</v>
      </c>
      <c r="DC1894" s="31" t="s">
        <v>16323</v>
      </c>
      <c r="DD1894" s="31" t="s">
        <v>16324</v>
      </c>
      <c r="DE1894" s="31"/>
      <c r="DF1894" s="31"/>
      <c r="DG1894" s="31"/>
      <c r="DH1894" s="31"/>
      <c r="DI1894" s="31" t="s">
        <v>24821</v>
      </c>
      <c r="DJ1894" s="31" t="s">
        <v>24811</v>
      </c>
      <c r="DK1894" s="31"/>
      <c r="DL1894" s="31"/>
      <c r="DM1894" s="38" t="s">
        <v>9540</v>
      </c>
      <c r="DN1894" s="38"/>
      <c r="DO1894" s="35" t="s">
        <v>20706</v>
      </c>
      <c r="DP1894" s="31" t="s">
        <v>13651</v>
      </c>
      <c r="DQ1894" s="31" t="s">
        <v>20705</v>
      </c>
      <c r="DR1894" s="31"/>
      <c r="DS1894" s="31" t="s">
        <v>27169</v>
      </c>
      <c r="DT1894" s="31"/>
      <c r="DU1894" s="31">
        <v>3</v>
      </c>
      <c r="DV1894" s="31" t="s">
        <v>32167</v>
      </c>
      <c r="DW1894" s="31" t="s">
        <v>7997</v>
      </c>
      <c r="DX1894" s="31" t="s">
        <v>7997</v>
      </c>
      <c r="DY1894" s="31" t="s">
        <v>18137</v>
      </c>
      <c r="DZ1894" s="31" t="s">
        <v>18135</v>
      </c>
      <c r="EA1894" s="31"/>
      <c r="EB1894" s="31">
        <v>0</v>
      </c>
      <c r="EC1894" s="31" t="s">
        <v>40169</v>
      </c>
      <c r="ED1894" s="31" t="s">
        <v>41101</v>
      </c>
      <c r="EE1894" s="31"/>
      <c r="EF1894" s="31"/>
      <c r="EG1894" s="31"/>
      <c r="EH1894" s="31"/>
      <c r="EI1894" s="31"/>
      <c r="EJ1894" s="31"/>
    </row>
    <row r="1895" spans="1:140" ht="23.25" customHeight="1">
      <c r="A1895" s="25">
        <v>1893</v>
      </c>
      <c r="B1895" s="30" t="s">
        <v>21245</v>
      </c>
      <c r="C1895" s="31">
        <v>140216888</v>
      </c>
      <c r="D1895" s="30" t="s">
        <v>441</v>
      </c>
      <c r="E1895" s="30"/>
      <c r="F1895" s="30" t="s">
        <v>36254</v>
      </c>
      <c r="G1895" s="31">
        <f t="shared" si="274"/>
        <v>58</v>
      </c>
      <c r="H1895" s="72">
        <f t="shared" si="275"/>
        <v>45962</v>
      </c>
      <c r="I1895" s="30"/>
      <c r="J1895" s="30" t="s">
        <v>34084</v>
      </c>
      <c r="K1895" s="30" t="s">
        <v>4318</v>
      </c>
      <c r="L1895" s="31" t="s">
        <v>4318</v>
      </c>
      <c r="M1895" s="31" t="s">
        <v>6378</v>
      </c>
      <c r="N1895" s="31" t="s">
        <v>5797</v>
      </c>
      <c r="O1895" s="31" t="s">
        <v>5271</v>
      </c>
      <c r="P1895" s="31" t="s">
        <v>8638</v>
      </c>
      <c r="Q1895" s="31"/>
      <c r="R1895" s="31">
        <v>26</v>
      </c>
      <c r="S1895" s="31">
        <v>0</v>
      </c>
      <c r="T1895" s="31"/>
      <c r="U1895" s="31">
        <v>946</v>
      </c>
      <c r="V1895" s="31"/>
      <c r="W1895" s="31" t="s">
        <v>3157</v>
      </c>
      <c r="X1895" s="31" t="s">
        <v>7736</v>
      </c>
      <c r="Y1895" s="31">
        <f t="shared" ca="1" si="276"/>
        <v>56</v>
      </c>
      <c r="Z1895" s="31" t="str">
        <f t="shared" ca="1" si="277"/>
        <v>46-58</v>
      </c>
      <c r="AA1895" s="31"/>
      <c r="AB1895" s="31" t="s">
        <v>11172</v>
      </c>
      <c r="AC1895" s="31" t="s">
        <v>34153</v>
      </c>
      <c r="AD1895" s="31" t="s">
        <v>34194</v>
      </c>
      <c r="AE1895" s="31"/>
      <c r="AF1895" s="31" t="s">
        <v>24700</v>
      </c>
      <c r="AG1895" s="31" t="s">
        <v>7895</v>
      </c>
      <c r="AH1895" s="31" t="s">
        <v>7895</v>
      </c>
      <c r="AI1895" s="31" t="s">
        <v>908</v>
      </c>
      <c r="AJ1895" s="31">
        <v>1229</v>
      </c>
      <c r="AK1895" s="31" t="s">
        <v>591</v>
      </c>
      <c r="AL1895" s="31">
        <v>34278</v>
      </c>
      <c r="AM1895" s="31" t="s">
        <v>16355</v>
      </c>
      <c r="AN1895" s="31"/>
      <c r="AO1895" s="31"/>
      <c r="AP1895" s="31" t="s">
        <v>33014</v>
      </c>
      <c r="AQ1895" s="31"/>
      <c r="AR1895" s="31" t="s">
        <v>34148</v>
      </c>
      <c r="AS1895" s="31" t="s">
        <v>34148</v>
      </c>
      <c r="AT1895" s="31" t="str">
        <f>_xlfn.IFNA(VLOOKUP(D1895,'[1]5. 1 Mei 2022'!$C$7:$F$60,4,FALSE),"")</f>
        <v/>
      </c>
      <c r="AU1895" s="31"/>
      <c r="AV1895" s="31" t="s">
        <v>14965</v>
      </c>
      <c r="AW1895" s="31" t="s">
        <v>6316</v>
      </c>
      <c r="AX1895" s="29">
        <f t="shared" si="281"/>
        <v>42964</v>
      </c>
      <c r="AY1895" s="31" t="s">
        <v>26346</v>
      </c>
      <c r="AZ1895" s="31" t="s">
        <v>33016</v>
      </c>
      <c r="BA1895" s="30" t="s">
        <v>33014</v>
      </c>
      <c r="BB1895" s="31"/>
      <c r="BC1895" s="31"/>
      <c r="BD1895" s="31" t="s">
        <v>7994</v>
      </c>
      <c r="BE1895" s="31" t="s">
        <v>7973</v>
      </c>
      <c r="BF1895" s="31" t="s">
        <v>14965</v>
      </c>
      <c r="BG1895" s="31"/>
      <c r="BH1895" s="31"/>
      <c r="BI1895" s="31" t="s">
        <v>8132</v>
      </c>
      <c r="BJ1895" s="31" t="s">
        <v>2499</v>
      </c>
      <c r="BK1895" s="31" t="str">
        <f t="shared" si="280"/>
        <v>III/d</v>
      </c>
      <c r="BL1895" s="31" t="s">
        <v>8077</v>
      </c>
      <c r="BM1895" s="31"/>
      <c r="BN1895" s="31"/>
      <c r="BO1895" s="31"/>
      <c r="BP1895" s="31" t="s">
        <v>1498</v>
      </c>
      <c r="BQ1895" s="31" t="s">
        <v>2499</v>
      </c>
      <c r="BR1895" s="31" t="s">
        <v>8283</v>
      </c>
      <c r="BS1895" s="31" t="s">
        <v>15247</v>
      </c>
      <c r="BT1895" s="31" t="s">
        <v>4228</v>
      </c>
      <c r="BU1895" s="31"/>
      <c r="BV1895" s="31" t="s">
        <v>7131</v>
      </c>
      <c r="BW1895" s="31" t="e">
        <f t="shared" ca="1" si="278"/>
        <v>#VALUE!</v>
      </c>
      <c r="BX1895" s="78" t="e">
        <f t="shared" ca="1" si="279"/>
        <v>#VALUE!</v>
      </c>
      <c r="BY1895" s="31"/>
      <c r="BZ1895" s="31"/>
      <c r="CA1895" s="31" t="s">
        <v>2483</v>
      </c>
      <c r="CB1895" s="31" t="s">
        <v>2519</v>
      </c>
      <c r="CC1895" s="31">
        <v>3</v>
      </c>
      <c r="CD1895" s="31">
        <v>1</v>
      </c>
      <c r="CE1895" s="31" t="s">
        <v>20085</v>
      </c>
      <c r="CF1895" s="31"/>
      <c r="CG1895" s="31"/>
      <c r="CH1895" s="31"/>
      <c r="CI1895" s="31"/>
      <c r="CJ1895" s="31" t="s">
        <v>7135</v>
      </c>
      <c r="CK1895" s="31"/>
      <c r="CL1895" s="31"/>
      <c r="CM1895" s="31"/>
      <c r="CN1895" s="31"/>
      <c r="CO1895" s="31"/>
      <c r="CP1895" s="31"/>
      <c r="CQ1895" s="31"/>
      <c r="CR1895" s="31">
        <v>5182</v>
      </c>
      <c r="CS1895" s="31"/>
      <c r="CT1895" s="31"/>
      <c r="CU1895" s="31"/>
      <c r="CV1895" s="31" t="s">
        <v>19194</v>
      </c>
      <c r="CW1895" s="31" t="s">
        <v>19195</v>
      </c>
      <c r="CX1895" s="31" t="s">
        <v>19193</v>
      </c>
      <c r="CY1895" s="31"/>
      <c r="CZ1895" s="31"/>
      <c r="DA1895" s="31"/>
      <c r="DB1895" s="31"/>
      <c r="DC1895" s="31"/>
      <c r="DD1895" s="31"/>
      <c r="DE1895" s="31"/>
      <c r="DF1895" s="31"/>
      <c r="DG1895" s="31"/>
      <c r="DH1895" s="31"/>
      <c r="DI1895" s="31"/>
      <c r="DJ1895" s="31"/>
      <c r="DK1895" s="31"/>
      <c r="DL1895" s="31"/>
      <c r="DM1895" s="38" t="s">
        <v>9006</v>
      </c>
      <c r="DN1895" s="38"/>
      <c r="DO1895" s="35" t="s">
        <v>20479</v>
      </c>
      <c r="DP1895" s="31" t="s">
        <v>14054</v>
      </c>
      <c r="DQ1895" s="31" t="s">
        <v>14053</v>
      </c>
      <c r="DR1895" s="31"/>
      <c r="DS1895" s="31" t="s">
        <v>26699</v>
      </c>
      <c r="DT1895" s="31" t="s">
        <v>38212</v>
      </c>
      <c r="DU1895" s="31">
        <v>3</v>
      </c>
      <c r="DV1895" s="31" t="s">
        <v>32167</v>
      </c>
      <c r="DW1895" s="31"/>
      <c r="DX1895" s="31"/>
      <c r="DY1895" s="31"/>
      <c r="DZ1895" s="31"/>
      <c r="EA1895" s="31"/>
      <c r="EB1895" s="31">
        <v>0</v>
      </c>
      <c r="EC1895" s="31" t="s">
        <v>39747</v>
      </c>
      <c r="ED1895" s="31" t="s">
        <v>41101</v>
      </c>
      <c r="EE1895" s="31"/>
      <c r="EF1895" s="31"/>
      <c r="EG1895" s="31"/>
      <c r="EH1895" s="31"/>
      <c r="EI1895" s="31"/>
      <c r="EJ1895" s="31"/>
    </row>
    <row r="1896" spans="1:140" ht="23.25" customHeight="1">
      <c r="A1896" s="25">
        <v>1894</v>
      </c>
      <c r="B1896" s="30" t="s">
        <v>8239</v>
      </c>
      <c r="C1896" s="31">
        <v>140269865</v>
      </c>
      <c r="D1896" s="30" t="s">
        <v>363</v>
      </c>
      <c r="E1896" s="30"/>
      <c r="F1896" s="30" t="s">
        <v>36254</v>
      </c>
      <c r="G1896" s="31">
        <f t="shared" si="274"/>
        <v>58</v>
      </c>
      <c r="H1896" s="72">
        <f t="shared" si="275"/>
        <v>47392</v>
      </c>
      <c r="I1896" s="30"/>
      <c r="J1896" s="30" t="s">
        <v>34084</v>
      </c>
      <c r="K1896" s="30" t="s">
        <v>4318</v>
      </c>
      <c r="L1896" s="31" t="s">
        <v>4318</v>
      </c>
      <c r="M1896" s="31" t="s">
        <v>3186</v>
      </c>
      <c r="N1896" s="31" t="s">
        <v>5797</v>
      </c>
      <c r="O1896" s="31" t="s">
        <v>5271</v>
      </c>
      <c r="P1896" s="31" t="s">
        <v>11676</v>
      </c>
      <c r="Q1896" s="31"/>
      <c r="R1896" s="31">
        <v>26</v>
      </c>
      <c r="S1896" s="31">
        <v>0</v>
      </c>
      <c r="T1896" s="31"/>
      <c r="U1896" s="31">
        <v>1130</v>
      </c>
      <c r="V1896" s="31"/>
      <c r="W1896" s="31" t="s">
        <v>6910</v>
      </c>
      <c r="X1896" s="31" t="s">
        <v>7516</v>
      </c>
      <c r="Y1896" s="31">
        <f t="shared" ca="1" si="276"/>
        <v>52</v>
      </c>
      <c r="Z1896" s="31" t="str">
        <f t="shared" ca="1" si="277"/>
        <v>46-58</v>
      </c>
      <c r="AA1896" s="31"/>
      <c r="AB1896" s="31" t="s">
        <v>11160</v>
      </c>
      <c r="AC1896" s="31" t="s">
        <v>34147</v>
      </c>
      <c r="AD1896" s="31" t="s">
        <v>34147</v>
      </c>
      <c r="AE1896" s="31"/>
      <c r="AF1896" s="31" t="s">
        <v>24699</v>
      </c>
      <c r="AG1896" s="31" t="s">
        <v>5852</v>
      </c>
      <c r="AH1896" s="31" t="s">
        <v>5852</v>
      </c>
      <c r="AI1896" s="31" t="s">
        <v>908</v>
      </c>
      <c r="AJ1896" s="31"/>
      <c r="AK1896" s="31"/>
      <c r="AL1896" s="31">
        <v>2003</v>
      </c>
      <c r="AM1896" s="31"/>
      <c r="AN1896" s="31"/>
      <c r="AO1896" s="31"/>
      <c r="AP1896" s="31" t="s">
        <v>33022</v>
      </c>
      <c r="AQ1896" s="31"/>
      <c r="AR1896" s="31" t="s">
        <v>34147</v>
      </c>
      <c r="AS1896" s="31" t="s">
        <v>34147</v>
      </c>
      <c r="AT1896" s="31" t="str">
        <f>_xlfn.IFNA(VLOOKUP(D1896,'[1]5. 1 Mei 2022'!$C$7:$F$60,4,FALSE),"")</f>
        <v/>
      </c>
      <c r="AU1896" s="31"/>
      <c r="AV1896" s="31" t="s">
        <v>8001</v>
      </c>
      <c r="AW1896" s="31"/>
      <c r="AX1896" s="29">
        <f t="shared" si="281"/>
        <v>1903</v>
      </c>
      <c r="AY1896" s="31" t="s">
        <v>26346</v>
      </c>
      <c r="AZ1896" s="31" t="s">
        <v>33023</v>
      </c>
      <c r="BA1896" s="30" t="s">
        <v>33022</v>
      </c>
      <c r="BB1896" s="31"/>
      <c r="BC1896" s="31"/>
      <c r="BD1896" s="31" t="s">
        <v>8125</v>
      </c>
      <c r="BE1896" s="31" t="s">
        <v>7973</v>
      </c>
      <c r="BF1896" s="31" t="s">
        <v>8001</v>
      </c>
      <c r="BG1896" s="31"/>
      <c r="BH1896" s="31"/>
      <c r="BI1896" s="31" t="s">
        <v>8125</v>
      </c>
      <c r="BJ1896" s="31" t="s">
        <v>5701</v>
      </c>
      <c r="BK1896" s="31" t="str">
        <f t="shared" si="280"/>
        <v>III/d</v>
      </c>
      <c r="BL1896" s="31" t="s">
        <v>8077</v>
      </c>
      <c r="BM1896" s="31"/>
      <c r="BN1896" s="31"/>
      <c r="BO1896" s="31"/>
      <c r="BP1896" s="31" t="s">
        <v>1498</v>
      </c>
      <c r="BQ1896" s="31" t="s">
        <v>5701</v>
      </c>
      <c r="BR1896" s="31" t="s">
        <v>15452</v>
      </c>
      <c r="BS1896" s="31" t="s">
        <v>17092</v>
      </c>
      <c r="BT1896" s="31" t="s">
        <v>5638</v>
      </c>
      <c r="BU1896" s="31"/>
      <c r="BV1896" s="31" t="s">
        <v>6291</v>
      </c>
      <c r="BW1896" s="31" t="e">
        <f t="shared" ca="1" si="278"/>
        <v>#VALUE!</v>
      </c>
      <c r="BX1896" s="78" t="e">
        <f t="shared" ca="1" si="279"/>
        <v>#VALUE!</v>
      </c>
      <c r="BY1896" s="31"/>
      <c r="BZ1896" s="31"/>
      <c r="CA1896" s="31" t="s">
        <v>2483</v>
      </c>
      <c r="CB1896" s="31" t="s">
        <v>2519</v>
      </c>
      <c r="CC1896" s="31">
        <v>3</v>
      </c>
      <c r="CD1896" s="31">
        <v>1</v>
      </c>
      <c r="CE1896" s="31" t="s">
        <v>20085</v>
      </c>
      <c r="CF1896" s="31"/>
      <c r="CG1896" s="31"/>
      <c r="CH1896" s="31">
        <v>2007</v>
      </c>
      <c r="CI1896" s="31" t="s">
        <v>5058</v>
      </c>
      <c r="CJ1896" s="31"/>
      <c r="CK1896" s="31"/>
      <c r="CL1896" s="31" t="s">
        <v>28506</v>
      </c>
      <c r="CM1896" s="31" t="s">
        <v>28507</v>
      </c>
      <c r="CN1896" s="31">
        <v>124</v>
      </c>
      <c r="CO1896" s="31" t="s">
        <v>28699</v>
      </c>
      <c r="CP1896" s="31" t="s">
        <v>28507</v>
      </c>
      <c r="CQ1896" s="31">
        <v>124</v>
      </c>
      <c r="CR1896" s="31">
        <v>3855</v>
      </c>
      <c r="CS1896" s="31" t="s">
        <v>3197</v>
      </c>
      <c r="CT1896" s="31"/>
      <c r="CU1896" s="31" t="s">
        <v>3195</v>
      </c>
      <c r="CV1896" s="31" t="s">
        <v>8534</v>
      </c>
      <c r="CW1896" s="31" t="s">
        <v>11204</v>
      </c>
      <c r="CX1896" s="31" t="s">
        <v>6176</v>
      </c>
      <c r="CY1896" s="31"/>
      <c r="CZ1896" s="31"/>
      <c r="DA1896" s="31"/>
      <c r="DB1896" s="31" t="s">
        <v>8691</v>
      </c>
      <c r="DC1896" s="31"/>
      <c r="DD1896" s="31" t="s">
        <v>8692</v>
      </c>
      <c r="DE1896" s="31"/>
      <c r="DF1896" s="31"/>
      <c r="DG1896" s="31"/>
      <c r="DH1896" s="31"/>
      <c r="DI1896" s="31" t="s">
        <v>15790</v>
      </c>
      <c r="DJ1896" s="31" t="s">
        <v>3660</v>
      </c>
      <c r="DK1896" s="31"/>
      <c r="DL1896" s="31"/>
      <c r="DM1896" s="38" t="s">
        <v>9623</v>
      </c>
      <c r="DN1896" s="38"/>
      <c r="DO1896" s="35">
        <v>0</v>
      </c>
      <c r="DP1896" s="31" t="s">
        <v>31955</v>
      </c>
      <c r="DQ1896" s="31" t="s">
        <v>13540</v>
      </c>
      <c r="DR1896" s="31" t="s">
        <v>6803</v>
      </c>
      <c r="DS1896" s="31" t="s">
        <v>27259</v>
      </c>
      <c r="DT1896" s="31" t="s">
        <v>38213</v>
      </c>
      <c r="DU1896" s="31">
        <v>3</v>
      </c>
      <c r="DV1896" s="31" t="s">
        <v>32167</v>
      </c>
      <c r="DW1896" s="31"/>
      <c r="DX1896" s="31"/>
      <c r="DY1896" s="31" t="s">
        <v>34495</v>
      </c>
      <c r="DZ1896" s="29">
        <v>44550</v>
      </c>
      <c r="EA1896" s="29">
        <v>45539</v>
      </c>
      <c r="EB1896" s="31">
        <v>64508</v>
      </c>
      <c r="EC1896" s="31" t="s">
        <v>8001</v>
      </c>
      <c r="ED1896" s="31" t="s">
        <v>41101</v>
      </c>
      <c r="EE1896" s="31"/>
      <c r="EF1896" s="31"/>
      <c r="EG1896" s="31"/>
      <c r="EH1896" s="31"/>
      <c r="EI1896" s="31"/>
      <c r="EJ1896" s="31"/>
    </row>
    <row r="1897" spans="1:140" ht="23.25" customHeight="1">
      <c r="A1897" s="25">
        <v>1895</v>
      </c>
      <c r="B1897" s="30" t="s">
        <v>24337</v>
      </c>
      <c r="C1897" s="31">
        <v>140368094</v>
      </c>
      <c r="D1897" s="30" t="s">
        <v>1126</v>
      </c>
      <c r="E1897" s="30"/>
      <c r="F1897" s="30" t="s">
        <v>36254</v>
      </c>
      <c r="G1897" s="31">
        <f t="shared" si="274"/>
        <v>58</v>
      </c>
      <c r="H1897" s="72">
        <f t="shared" si="275"/>
        <v>49461</v>
      </c>
      <c r="I1897" s="30"/>
      <c r="J1897" s="30" t="s">
        <v>34084</v>
      </c>
      <c r="K1897" s="30" t="s">
        <v>4318</v>
      </c>
      <c r="L1897" s="31" t="s">
        <v>4318</v>
      </c>
      <c r="M1897" s="31" t="s">
        <v>3186</v>
      </c>
      <c r="N1897" s="31" t="s">
        <v>5797</v>
      </c>
      <c r="O1897" s="31" t="s">
        <v>5271</v>
      </c>
      <c r="P1897" s="31" t="s">
        <v>21727</v>
      </c>
      <c r="Q1897" s="31"/>
      <c r="R1897" s="31">
        <v>18</v>
      </c>
      <c r="S1897" s="31">
        <v>7</v>
      </c>
      <c r="T1897" s="31"/>
      <c r="U1897" s="31">
        <v>431</v>
      </c>
      <c r="V1897" s="31"/>
      <c r="W1897" s="31" t="s">
        <v>6910</v>
      </c>
      <c r="X1897" s="31" t="s">
        <v>6778</v>
      </c>
      <c r="Y1897" s="31" t="e">
        <f t="shared" ca="1" si="276"/>
        <v>#VALUE!</v>
      </c>
      <c r="Z1897" s="31" t="e">
        <f t="shared" ca="1" si="277"/>
        <v>#VALUE!</v>
      </c>
      <c r="AA1897" s="31"/>
      <c r="AB1897" s="31" t="s">
        <v>11144</v>
      </c>
      <c r="AC1897" s="31" t="s">
        <v>34145</v>
      </c>
      <c r="AD1897" s="31" t="s">
        <v>34145</v>
      </c>
      <c r="AE1897" s="31"/>
      <c r="AF1897" s="31" t="s">
        <v>24701</v>
      </c>
      <c r="AG1897" s="31" t="s">
        <v>4322</v>
      </c>
      <c r="AH1897" s="31" t="s">
        <v>4322</v>
      </c>
      <c r="AI1897" s="31" t="s">
        <v>908</v>
      </c>
      <c r="AJ1897" s="31">
        <v>20158</v>
      </c>
      <c r="AK1897" s="31" t="s">
        <v>4156</v>
      </c>
      <c r="AL1897" s="31" t="s">
        <v>7716</v>
      </c>
      <c r="AM1897" s="31" t="s">
        <v>4983</v>
      </c>
      <c r="AN1897" s="31"/>
      <c r="AO1897" s="31"/>
      <c r="AP1897" s="31" t="s">
        <v>18118</v>
      </c>
      <c r="AQ1897" s="31" t="s">
        <v>21727</v>
      </c>
      <c r="AR1897" s="31" t="s">
        <v>34145</v>
      </c>
      <c r="AS1897" s="31" t="s">
        <v>34145</v>
      </c>
      <c r="AT1897" s="31" t="s">
        <v>39978</v>
      </c>
      <c r="AU1897" s="31"/>
      <c r="AV1897" s="31" t="s">
        <v>20033</v>
      </c>
      <c r="AW1897" s="31" t="s">
        <v>16037</v>
      </c>
      <c r="AX1897" s="29">
        <f t="shared" si="281"/>
        <v>45916</v>
      </c>
      <c r="AY1897" s="31" t="s">
        <v>26346</v>
      </c>
      <c r="AZ1897" s="31" t="s">
        <v>2622</v>
      </c>
      <c r="BA1897" s="30" t="s">
        <v>18118</v>
      </c>
      <c r="BB1897" s="31" t="s">
        <v>31213</v>
      </c>
      <c r="BC1897" s="31" t="s">
        <v>39979</v>
      </c>
      <c r="BD1897" s="31" t="s">
        <v>7997</v>
      </c>
      <c r="BE1897" s="31" t="s">
        <v>7969</v>
      </c>
      <c r="BF1897" s="31" t="s">
        <v>20033</v>
      </c>
      <c r="BG1897" s="31"/>
      <c r="BH1897" s="31"/>
      <c r="BI1897" s="31" t="s">
        <v>8136</v>
      </c>
      <c r="BJ1897" s="31" t="s">
        <v>3185</v>
      </c>
      <c r="BK1897" s="31" t="str">
        <f t="shared" si="280"/>
        <v>III/d</v>
      </c>
      <c r="BL1897" s="31" t="s">
        <v>8077</v>
      </c>
      <c r="BM1897" s="31"/>
      <c r="BN1897" s="31"/>
      <c r="BO1897" s="31"/>
      <c r="BP1897" s="31" t="s">
        <v>1498</v>
      </c>
      <c r="BQ1897" s="31" t="s">
        <v>3185</v>
      </c>
      <c r="BR1897" s="31" t="s">
        <v>12422</v>
      </c>
      <c r="BS1897" s="31" t="s">
        <v>26425</v>
      </c>
      <c r="BT1897" s="31" t="s">
        <v>6324</v>
      </c>
      <c r="BU1897" s="31"/>
      <c r="BV1897" s="31" t="s">
        <v>2482</v>
      </c>
      <c r="BW1897" s="31">
        <f t="shared" ca="1" si="278"/>
        <v>27</v>
      </c>
      <c r="BX1897" s="78">
        <f t="shared" ca="1" si="279"/>
        <v>2</v>
      </c>
      <c r="BY1897" s="31"/>
      <c r="BZ1897" s="31"/>
      <c r="CA1897" s="31" t="s">
        <v>2483</v>
      </c>
      <c r="CB1897" s="31" t="s">
        <v>2519</v>
      </c>
      <c r="CC1897" s="31">
        <v>2</v>
      </c>
      <c r="CD1897" s="31">
        <v>1</v>
      </c>
      <c r="CE1897" s="31" t="s">
        <v>20085</v>
      </c>
      <c r="CF1897" s="31"/>
      <c r="CG1897" s="31"/>
      <c r="CH1897" s="31"/>
      <c r="CI1897" s="31"/>
      <c r="CJ1897" s="31"/>
      <c r="CK1897" s="31"/>
      <c r="CL1897" s="31" t="s">
        <v>28485</v>
      </c>
      <c r="CM1897" s="31" t="s">
        <v>28486</v>
      </c>
      <c r="CN1897" s="31">
        <v>124</v>
      </c>
      <c r="CO1897" s="31" t="s">
        <v>28667</v>
      </c>
      <c r="CP1897" s="31" t="s">
        <v>28486</v>
      </c>
      <c r="CQ1897" s="31">
        <v>124</v>
      </c>
      <c r="CR1897" s="31">
        <v>3728</v>
      </c>
      <c r="CS1897" s="31" t="s">
        <v>8315</v>
      </c>
      <c r="CT1897" s="31"/>
      <c r="CU1897" s="31" t="s">
        <v>8314</v>
      </c>
      <c r="CV1897" s="31" t="s">
        <v>8347</v>
      </c>
      <c r="CW1897" s="31" t="s">
        <v>8348</v>
      </c>
      <c r="CX1897" s="31" t="s">
        <v>8346</v>
      </c>
      <c r="CY1897" s="31"/>
      <c r="CZ1897" s="31"/>
      <c r="DA1897" s="31"/>
      <c r="DB1897" s="31" t="s">
        <v>15747</v>
      </c>
      <c r="DC1897" s="31" t="s">
        <v>15752</v>
      </c>
      <c r="DD1897" s="31" t="s">
        <v>15746</v>
      </c>
      <c r="DE1897" s="31"/>
      <c r="DF1897" s="31"/>
      <c r="DG1897" s="31"/>
      <c r="DH1897" s="31"/>
      <c r="DI1897" s="31"/>
      <c r="DJ1897" s="31"/>
      <c r="DK1897" s="31"/>
      <c r="DL1897" s="31"/>
      <c r="DM1897" s="38" t="s">
        <v>9449</v>
      </c>
      <c r="DN1897" s="38"/>
      <c r="DO1897" s="35">
        <v>0</v>
      </c>
      <c r="DP1897" s="31" t="s">
        <v>14729</v>
      </c>
      <c r="DQ1897" s="31" t="s">
        <v>14730</v>
      </c>
      <c r="DR1897" s="31" t="s">
        <v>20800</v>
      </c>
      <c r="DS1897" s="31" t="s">
        <v>27087</v>
      </c>
      <c r="DT1897" s="31"/>
      <c r="DU1897" s="31">
        <v>3</v>
      </c>
      <c r="DV1897" s="31" t="s">
        <v>32167</v>
      </c>
      <c r="DW1897" s="31" t="s">
        <v>7997</v>
      </c>
      <c r="DX1897" s="31" t="s">
        <v>7997</v>
      </c>
      <c r="DY1897" s="31" t="s">
        <v>41578</v>
      </c>
      <c r="DZ1897" s="52" t="s">
        <v>23097</v>
      </c>
      <c r="EA1897" s="52" t="s">
        <v>41579</v>
      </c>
      <c r="EB1897" s="31">
        <v>0</v>
      </c>
      <c r="EC1897" s="31" t="s">
        <v>40168</v>
      </c>
      <c r="ED1897" s="31" t="s">
        <v>41101</v>
      </c>
      <c r="EE1897" s="31"/>
      <c r="EF1897" s="31"/>
      <c r="EG1897" s="31"/>
      <c r="EH1897" s="31"/>
      <c r="EI1897" s="31"/>
      <c r="EJ1897" s="31"/>
    </row>
    <row r="1898" spans="1:140" ht="23.25" customHeight="1">
      <c r="A1898" s="25">
        <v>1896</v>
      </c>
      <c r="B1898" s="30" t="s">
        <v>24254</v>
      </c>
      <c r="C1898" s="31">
        <v>140278903</v>
      </c>
      <c r="D1898" s="30" t="s">
        <v>102</v>
      </c>
      <c r="E1898" s="30"/>
      <c r="F1898" s="30" t="s">
        <v>36254</v>
      </c>
      <c r="G1898" s="31">
        <f t="shared" si="274"/>
        <v>58</v>
      </c>
      <c r="H1898" s="72">
        <f t="shared" si="275"/>
        <v>47423</v>
      </c>
      <c r="I1898" s="30"/>
      <c r="J1898" s="30" t="s">
        <v>34084</v>
      </c>
      <c r="K1898" s="30" t="s">
        <v>4318</v>
      </c>
      <c r="L1898" s="31" t="s">
        <v>4318</v>
      </c>
      <c r="M1898" s="31" t="s">
        <v>3186</v>
      </c>
      <c r="N1898" s="31" t="s">
        <v>5797</v>
      </c>
      <c r="O1898" s="31" t="s">
        <v>5271</v>
      </c>
      <c r="P1898" s="31" t="s">
        <v>3744</v>
      </c>
      <c r="Q1898" s="31"/>
      <c r="R1898" s="31">
        <v>22</v>
      </c>
      <c r="S1898" s="31">
        <v>0</v>
      </c>
      <c r="T1898" s="31"/>
      <c r="U1898" s="31">
        <v>1208</v>
      </c>
      <c r="V1898" s="31"/>
      <c r="W1898" s="31" t="s">
        <v>6910</v>
      </c>
      <c r="X1898" s="31" t="s">
        <v>6482</v>
      </c>
      <c r="Y1898" s="31">
        <f t="shared" ca="1" si="276"/>
        <v>52</v>
      </c>
      <c r="Z1898" s="31" t="str">
        <f t="shared" ca="1" si="277"/>
        <v>46-58</v>
      </c>
      <c r="AA1898" s="31"/>
      <c r="AB1898" s="31" t="s">
        <v>11144</v>
      </c>
      <c r="AC1898" s="31" t="s">
        <v>34145</v>
      </c>
      <c r="AD1898" s="31" t="s">
        <v>34145</v>
      </c>
      <c r="AE1898" s="31"/>
      <c r="AF1898" s="31" t="s">
        <v>24701</v>
      </c>
      <c r="AG1898" s="31" t="s">
        <v>4322</v>
      </c>
      <c r="AH1898" s="31" t="s">
        <v>4322</v>
      </c>
      <c r="AI1898" s="31" t="s">
        <v>908</v>
      </c>
      <c r="AJ1898" s="31">
        <v>10256</v>
      </c>
      <c r="AK1898" s="31">
        <v>111428</v>
      </c>
      <c r="AL1898" s="31" t="s">
        <v>2997</v>
      </c>
      <c r="AM1898" s="31" t="s">
        <v>4983</v>
      </c>
      <c r="AN1898" s="31"/>
      <c r="AO1898" s="31"/>
      <c r="AP1898" s="31" t="s">
        <v>4434</v>
      </c>
      <c r="AQ1898" s="31" t="s">
        <v>16037</v>
      </c>
      <c r="AR1898" s="31" t="s">
        <v>34145</v>
      </c>
      <c r="AS1898" s="31" t="s">
        <v>34145</v>
      </c>
      <c r="AT1898" s="31" t="str">
        <f>_xlfn.IFNA(VLOOKUP(D1898,'[1]5. 1 Mei 2022'!$C$7:$F$60,4,FALSE),"")</f>
        <v/>
      </c>
      <c r="AU1898" s="31"/>
      <c r="AV1898" s="31" t="s">
        <v>20033</v>
      </c>
      <c r="AW1898" s="31" t="s">
        <v>16037</v>
      </c>
      <c r="AX1898" s="29">
        <f t="shared" si="281"/>
        <v>45916</v>
      </c>
      <c r="AY1898" s="31" t="s">
        <v>26346</v>
      </c>
      <c r="AZ1898" s="31" t="s">
        <v>6484</v>
      </c>
      <c r="BA1898" s="30" t="s">
        <v>4434</v>
      </c>
      <c r="BB1898" s="31"/>
      <c r="BC1898" s="31"/>
      <c r="BD1898" s="31" t="s">
        <v>7997</v>
      </c>
      <c r="BE1898" s="31" t="s">
        <v>7969</v>
      </c>
      <c r="BF1898" s="31" t="s">
        <v>20033</v>
      </c>
      <c r="BG1898" s="31"/>
      <c r="BH1898" s="31"/>
      <c r="BI1898" s="31" t="s">
        <v>8136</v>
      </c>
      <c r="BJ1898" s="31" t="s">
        <v>3185</v>
      </c>
      <c r="BK1898" s="31" t="str">
        <f t="shared" si="280"/>
        <v>III/d</v>
      </c>
      <c r="BL1898" s="31" t="s">
        <v>8077</v>
      </c>
      <c r="BM1898" s="31"/>
      <c r="BN1898" s="31"/>
      <c r="BO1898" s="31"/>
      <c r="BP1898" s="31" t="s">
        <v>1498</v>
      </c>
      <c r="BQ1898" s="31" t="s">
        <v>3185</v>
      </c>
      <c r="BR1898" s="31" t="s">
        <v>11651</v>
      </c>
      <c r="BS1898" s="31" t="s">
        <v>18748</v>
      </c>
      <c r="BT1898" s="31" t="s">
        <v>6647</v>
      </c>
      <c r="BU1898" s="31"/>
      <c r="BV1898" s="31" t="s">
        <v>7856</v>
      </c>
      <c r="BW1898" s="31">
        <f t="shared" ca="1" si="278"/>
        <v>31</v>
      </c>
      <c r="BX1898" s="78">
        <f t="shared" ca="1" si="279"/>
        <v>3</v>
      </c>
      <c r="BY1898" s="31"/>
      <c r="BZ1898" s="31"/>
      <c r="CA1898" s="31" t="s">
        <v>2483</v>
      </c>
      <c r="CB1898" s="31" t="s">
        <v>2519</v>
      </c>
      <c r="CC1898" s="31">
        <v>2</v>
      </c>
      <c r="CD1898" s="31">
        <v>1</v>
      </c>
      <c r="CE1898" s="31" t="s">
        <v>20085</v>
      </c>
      <c r="CF1898" s="31"/>
      <c r="CG1898" s="31"/>
      <c r="CH1898" s="31">
        <v>2009</v>
      </c>
      <c r="CI1898" s="31"/>
      <c r="CJ1898" s="31"/>
      <c r="CK1898" s="31"/>
      <c r="CL1898" s="31" t="s">
        <v>21884</v>
      </c>
      <c r="CM1898" s="31" t="s">
        <v>21885</v>
      </c>
      <c r="CN1898" s="31">
        <v>123</v>
      </c>
      <c r="CO1898" s="31" t="s">
        <v>25898</v>
      </c>
      <c r="CP1898" s="31" t="s">
        <v>21885</v>
      </c>
      <c r="CQ1898" s="31">
        <v>123</v>
      </c>
      <c r="CR1898" s="31">
        <v>3213</v>
      </c>
      <c r="CS1898" s="31" t="s">
        <v>8315</v>
      </c>
      <c r="CT1898" s="31"/>
      <c r="CU1898" s="31" t="s">
        <v>8314</v>
      </c>
      <c r="CV1898" s="31" t="s">
        <v>8347</v>
      </c>
      <c r="CW1898" s="31" t="s">
        <v>8348</v>
      </c>
      <c r="CX1898" s="31" t="s">
        <v>8346</v>
      </c>
      <c r="CY1898" s="31"/>
      <c r="CZ1898" s="31"/>
      <c r="DA1898" s="31"/>
      <c r="DB1898" s="31" t="s">
        <v>15747</v>
      </c>
      <c r="DC1898" s="31" t="s">
        <v>15749</v>
      </c>
      <c r="DD1898" s="31" t="s">
        <v>15746</v>
      </c>
      <c r="DE1898" s="31"/>
      <c r="DF1898" s="31"/>
      <c r="DG1898" s="31"/>
      <c r="DH1898" s="31"/>
      <c r="DI1898" s="31" t="s">
        <v>24822</v>
      </c>
      <c r="DJ1898" s="31" t="s">
        <v>24823</v>
      </c>
      <c r="DK1898" s="31"/>
      <c r="DL1898" s="31"/>
      <c r="DM1898" s="38" t="s">
        <v>9358</v>
      </c>
      <c r="DN1898" s="38"/>
      <c r="DO1898" s="35">
        <v>0</v>
      </c>
      <c r="DP1898" s="31" t="s">
        <v>13797</v>
      </c>
      <c r="DQ1898" s="31" t="s">
        <v>13796</v>
      </c>
      <c r="DR1898" s="31" t="s">
        <v>13798</v>
      </c>
      <c r="DS1898" s="52" t="s">
        <v>26997</v>
      </c>
      <c r="DT1898" s="31" t="s">
        <v>38214</v>
      </c>
      <c r="DU1898" s="31">
        <v>3</v>
      </c>
      <c r="DV1898" s="31" t="s">
        <v>32167</v>
      </c>
      <c r="DW1898" s="31" t="s">
        <v>7997</v>
      </c>
      <c r="DX1898" s="31" t="s">
        <v>7997</v>
      </c>
      <c r="DY1898" s="31"/>
      <c r="DZ1898" s="31"/>
      <c r="EA1898" s="31"/>
      <c r="EB1898" s="31">
        <v>0</v>
      </c>
      <c r="EC1898" s="31" t="s">
        <v>40168</v>
      </c>
      <c r="ED1898" s="31" t="s">
        <v>41101</v>
      </c>
      <c r="EE1898" s="31"/>
      <c r="EF1898" s="31"/>
      <c r="EG1898" s="31"/>
      <c r="EH1898" s="31"/>
      <c r="EI1898" s="31"/>
      <c r="EJ1898" s="31"/>
    </row>
    <row r="1899" spans="1:140" ht="23.25" customHeight="1">
      <c r="A1899" s="25">
        <v>1897</v>
      </c>
      <c r="B1899" s="30" t="s">
        <v>16538</v>
      </c>
      <c r="C1899" s="31">
        <v>140301937</v>
      </c>
      <c r="D1899" s="30" t="s">
        <v>403</v>
      </c>
      <c r="E1899" s="30"/>
      <c r="F1899" s="30" t="s">
        <v>36254</v>
      </c>
      <c r="G1899" s="31">
        <f t="shared" si="274"/>
        <v>58</v>
      </c>
      <c r="H1899" s="72">
        <f t="shared" si="275"/>
        <v>47239</v>
      </c>
      <c r="I1899" s="30"/>
      <c r="J1899" s="30" t="s">
        <v>34084</v>
      </c>
      <c r="K1899" s="30" t="s">
        <v>4318</v>
      </c>
      <c r="L1899" s="31" t="s">
        <v>4318</v>
      </c>
      <c r="M1899" s="31" t="s">
        <v>3186</v>
      </c>
      <c r="N1899" s="31" t="s">
        <v>5797</v>
      </c>
      <c r="O1899" s="31" t="s">
        <v>5271</v>
      </c>
      <c r="P1899" s="31" t="s">
        <v>12285</v>
      </c>
      <c r="Q1899" s="31"/>
      <c r="R1899" s="31">
        <v>24</v>
      </c>
      <c r="S1899" s="31">
        <v>0</v>
      </c>
      <c r="T1899" s="31"/>
      <c r="U1899" s="31">
        <v>285</v>
      </c>
      <c r="V1899" s="31"/>
      <c r="W1899" s="31" t="s">
        <v>3922</v>
      </c>
      <c r="X1899" s="31" t="s">
        <v>6658</v>
      </c>
      <c r="Y1899" s="31">
        <f t="shared" ca="1" si="276"/>
        <v>52</v>
      </c>
      <c r="Z1899" s="31" t="str">
        <f t="shared" ca="1" si="277"/>
        <v>46-58</v>
      </c>
      <c r="AA1899" s="31"/>
      <c r="AB1899" s="31" t="s">
        <v>15849</v>
      </c>
      <c r="AC1899" s="31" t="s">
        <v>34147</v>
      </c>
      <c r="AD1899" s="31" t="s">
        <v>34147</v>
      </c>
      <c r="AE1899" s="31"/>
      <c r="AF1899" s="31" t="s">
        <v>24699</v>
      </c>
      <c r="AG1899" s="31" t="s">
        <v>5852</v>
      </c>
      <c r="AH1899" s="31" t="s">
        <v>5852</v>
      </c>
      <c r="AI1899" s="31" t="s">
        <v>908</v>
      </c>
      <c r="AJ1899" s="31">
        <v>89256</v>
      </c>
      <c r="AK1899" s="31" t="s">
        <v>16823</v>
      </c>
      <c r="AL1899" s="31" t="s">
        <v>16824</v>
      </c>
      <c r="AM1899" s="31" t="s">
        <v>16216</v>
      </c>
      <c r="AN1899" s="31"/>
      <c r="AO1899" s="31"/>
      <c r="AP1899" s="31" t="s">
        <v>33006</v>
      </c>
      <c r="AQ1899" s="31"/>
      <c r="AR1899" s="31" t="s">
        <v>34147</v>
      </c>
      <c r="AS1899" s="31" t="s">
        <v>34147</v>
      </c>
      <c r="AT1899" s="31" t="str">
        <f>_xlfn.IFNA(VLOOKUP(D1899,'[1]5. 1 Mei 2022'!$C$7:$F$60,4,FALSE),"")</f>
        <v/>
      </c>
      <c r="AU1899" s="31"/>
      <c r="AV1899" s="31" t="s">
        <v>7772</v>
      </c>
      <c r="AW1899" s="52" t="s">
        <v>24067</v>
      </c>
      <c r="AX1899" s="29">
        <f t="shared" si="281"/>
        <v>46830</v>
      </c>
      <c r="AY1899" s="31" t="s">
        <v>26346</v>
      </c>
      <c r="AZ1899" s="31" t="s">
        <v>530</v>
      </c>
      <c r="BA1899" s="30" t="s">
        <v>33006</v>
      </c>
      <c r="BB1899" s="31"/>
      <c r="BC1899" s="31"/>
      <c r="BD1899" s="31" t="s">
        <v>20054</v>
      </c>
      <c r="BE1899" s="31" t="s">
        <v>7973</v>
      </c>
      <c r="BF1899" s="31" t="s">
        <v>7772</v>
      </c>
      <c r="BG1899" s="31"/>
      <c r="BH1899" s="31"/>
      <c r="BI1899" s="31" t="s">
        <v>8121</v>
      </c>
      <c r="BJ1899" s="31" t="s">
        <v>3822</v>
      </c>
      <c r="BK1899" s="31" t="str">
        <f t="shared" si="280"/>
        <v>III/d</v>
      </c>
      <c r="BL1899" s="31" t="s">
        <v>8077</v>
      </c>
      <c r="BM1899" s="31"/>
      <c r="BN1899" s="31"/>
      <c r="BO1899" s="31"/>
      <c r="BP1899" s="31" t="s">
        <v>1498</v>
      </c>
      <c r="BQ1899" s="31" t="s">
        <v>3822</v>
      </c>
      <c r="BR1899" s="31" t="s">
        <v>8283</v>
      </c>
      <c r="BS1899" s="31" t="s">
        <v>15147</v>
      </c>
      <c r="BT1899" s="31" t="s">
        <v>7167</v>
      </c>
      <c r="BU1899" s="31"/>
      <c r="BV1899" s="31" t="s">
        <v>6659</v>
      </c>
      <c r="BW1899" s="31">
        <f t="shared" ca="1" si="278"/>
        <v>23</v>
      </c>
      <c r="BX1899" s="78">
        <f t="shared" ca="1" si="279"/>
        <v>3</v>
      </c>
      <c r="BY1899" s="31"/>
      <c r="BZ1899" s="31"/>
      <c r="CA1899" s="31" t="s">
        <v>996</v>
      </c>
      <c r="CB1899" s="31" t="s">
        <v>2519</v>
      </c>
      <c r="CC1899" s="31">
        <v>2</v>
      </c>
      <c r="CD1899" s="31">
        <v>1</v>
      </c>
      <c r="CE1899" s="31" t="s">
        <v>20085</v>
      </c>
      <c r="CF1899" s="31"/>
      <c r="CG1899" s="31"/>
      <c r="CH1899" s="31">
        <v>2009</v>
      </c>
      <c r="CI1899" s="31"/>
      <c r="CJ1899" s="31"/>
      <c r="CK1899" s="31"/>
      <c r="CL1899" s="31" t="s">
        <v>23808</v>
      </c>
      <c r="CM1899" s="31" t="s">
        <v>22498</v>
      </c>
      <c r="CN1899" s="31">
        <v>123</v>
      </c>
      <c r="CO1899" s="31" t="s">
        <v>23809</v>
      </c>
      <c r="CP1899" s="31" t="s">
        <v>22498</v>
      </c>
      <c r="CQ1899" s="31">
        <v>123</v>
      </c>
      <c r="CR1899" s="31">
        <v>3937</v>
      </c>
      <c r="CS1899" s="31" t="s">
        <v>18986</v>
      </c>
      <c r="CT1899" s="31" t="s">
        <v>18987</v>
      </c>
      <c r="CU1899" s="31" t="s">
        <v>18889</v>
      </c>
      <c r="CV1899" s="31" t="s">
        <v>18491</v>
      </c>
      <c r="CW1899" s="31" t="s">
        <v>11198</v>
      </c>
      <c r="CX1899" s="31" t="s">
        <v>15686</v>
      </c>
      <c r="CY1899" s="31"/>
      <c r="CZ1899" s="31"/>
      <c r="DA1899" s="31"/>
      <c r="DB1899" s="31" t="s">
        <v>8696</v>
      </c>
      <c r="DC1899" s="31"/>
      <c r="DD1899" s="31" t="s">
        <v>6187</v>
      </c>
      <c r="DE1899" s="31"/>
      <c r="DF1899" s="31"/>
      <c r="DG1899" s="31"/>
      <c r="DH1899" s="31"/>
      <c r="DI1899" s="31" t="s">
        <v>25386</v>
      </c>
      <c r="DJ1899" s="31" t="s">
        <v>25387</v>
      </c>
      <c r="DK1899" s="31"/>
      <c r="DL1899" s="31"/>
      <c r="DM1899" s="38" t="s">
        <v>9604</v>
      </c>
      <c r="DN1899" s="38"/>
      <c r="DO1899" s="35" t="s">
        <v>31498</v>
      </c>
      <c r="DP1899" s="31" t="s">
        <v>13428</v>
      </c>
      <c r="DQ1899" s="31" t="s">
        <v>13427</v>
      </c>
      <c r="DR1899" s="31"/>
      <c r="DS1899" s="31" t="s">
        <v>27242</v>
      </c>
      <c r="DT1899" s="31" t="s">
        <v>38215</v>
      </c>
      <c r="DU1899" s="31">
        <v>3</v>
      </c>
      <c r="DV1899" s="31" t="s">
        <v>32167</v>
      </c>
      <c r="DW1899" s="31"/>
      <c r="DX1899" s="31"/>
      <c r="DY1899" s="31" t="s">
        <v>33621</v>
      </c>
      <c r="DZ1899" s="31" t="s">
        <v>18310</v>
      </c>
      <c r="EA1899" s="31" t="s">
        <v>29805</v>
      </c>
      <c r="EB1899" s="31">
        <v>0</v>
      </c>
      <c r="EC1899" s="31" t="s">
        <v>7772</v>
      </c>
      <c r="ED1899" s="31" t="s">
        <v>41101</v>
      </c>
      <c r="EE1899" s="31"/>
      <c r="EF1899" s="31"/>
      <c r="EG1899" s="31"/>
      <c r="EH1899" s="31"/>
      <c r="EI1899" s="31"/>
      <c r="EJ1899" s="31"/>
    </row>
    <row r="1900" spans="1:140" ht="23.25" customHeight="1">
      <c r="A1900" s="25">
        <v>1898</v>
      </c>
      <c r="B1900" s="30" t="s">
        <v>2375</v>
      </c>
      <c r="C1900" s="31">
        <v>140254299</v>
      </c>
      <c r="D1900" s="30" t="s">
        <v>416</v>
      </c>
      <c r="E1900" s="30"/>
      <c r="F1900" s="30" t="s">
        <v>36262</v>
      </c>
      <c r="G1900" s="31">
        <f t="shared" si="274"/>
        <v>58</v>
      </c>
      <c r="H1900" s="72">
        <f t="shared" si="275"/>
        <v>45078</v>
      </c>
      <c r="I1900" s="30"/>
      <c r="J1900" s="30" t="s">
        <v>34084</v>
      </c>
      <c r="K1900" s="30" t="s">
        <v>4318</v>
      </c>
      <c r="L1900" s="31" t="s">
        <v>4318</v>
      </c>
      <c r="M1900" s="31" t="s">
        <v>3186</v>
      </c>
      <c r="N1900" s="31" t="s">
        <v>3311</v>
      </c>
      <c r="O1900" s="31" t="s">
        <v>2534</v>
      </c>
      <c r="P1900" s="31" t="s">
        <v>4179</v>
      </c>
      <c r="Q1900" s="31"/>
      <c r="R1900" s="31">
        <v>30</v>
      </c>
      <c r="S1900" s="31">
        <v>0</v>
      </c>
      <c r="T1900" s="31"/>
      <c r="U1900" s="31">
        <v>1067</v>
      </c>
      <c r="V1900" s="31"/>
      <c r="W1900" s="31" t="s">
        <v>5363</v>
      </c>
      <c r="X1900" s="31" t="s">
        <v>7216</v>
      </c>
      <c r="Y1900" s="31" t="e">
        <f t="shared" ca="1" si="276"/>
        <v>#VALUE!</v>
      </c>
      <c r="Z1900" s="31" t="e">
        <f t="shared" ca="1" si="277"/>
        <v>#VALUE!</v>
      </c>
      <c r="AA1900" s="31"/>
      <c r="AB1900" s="31" t="s">
        <v>6770</v>
      </c>
      <c r="AC1900" s="31" t="s">
        <v>34153</v>
      </c>
      <c r="AD1900" s="31" t="s">
        <v>34194</v>
      </c>
      <c r="AE1900" s="31"/>
      <c r="AF1900" s="31" t="s">
        <v>24700</v>
      </c>
      <c r="AG1900" s="31" t="s">
        <v>7895</v>
      </c>
      <c r="AH1900" s="31" t="s">
        <v>7895</v>
      </c>
      <c r="AI1900" s="31" t="s">
        <v>40277</v>
      </c>
      <c r="AJ1900" s="31">
        <v>666</v>
      </c>
      <c r="AK1900" s="31" t="s">
        <v>3052</v>
      </c>
      <c r="AL1900" s="31">
        <v>31164</v>
      </c>
      <c r="AM1900" s="31" t="s">
        <v>3053</v>
      </c>
      <c r="AN1900" s="31"/>
      <c r="AO1900" s="31"/>
      <c r="AP1900" s="31" t="s">
        <v>2450</v>
      </c>
      <c r="AQ1900" s="31"/>
      <c r="AR1900" s="31" t="s">
        <v>34148</v>
      </c>
      <c r="AS1900" s="31" t="s">
        <v>34148</v>
      </c>
      <c r="AT1900" s="31" t="str">
        <f>_xlfn.IFNA(VLOOKUP(D1900,'[1]5. 1 Mei 2022'!$C$7:$F$60,4,FALSE),"")</f>
        <v/>
      </c>
      <c r="AU1900" s="31"/>
      <c r="AV1900" s="31" t="s">
        <v>5449</v>
      </c>
      <c r="AW1900" s="31"/>
      <c r="AX1900" s="29">
        <f t="shared" si="281"/>
        <v>1903</v>
      </c>
      <c r="AY1900" s="31" t="s">
        <v>26346</v>
      </c>
      <c r="AZ1900" s="31" t="s">
        <v>527</v>
      </c>
      <c r="BA1900" s="30" t="s">
        <v>2450</v>
      </c>
      <c r="BB1900" s="31" t="s">
        <v>8101</v>
      </c>
      <c r="BC1900" s="31"/>
      <c r="BD1900" s="31" t="s">
        <v>21142</v>
      </c>
      <c r="BE1900" s="31" t="s">
        <v>7968</v>
      </c>
      <c r="BF1900" s="31" t="s">
        <v>5449</v>
      </c>
      <c r="BG1900" s="31"/>
      <c r="BH1900" s="31"/>
      <c r="BI1900" s="31"/>
      <c r="BJ1900" s="31" t="s">
        <v>5449</v>
      </c>
      <c r="BK1900" s="31" t="str">
        <f t="shared" si="280"/>
        <v>III/b</v>
      </c>
      <c r="BL1900" s="31" t="s">
        <v>8078</v>
      </c>
      <c r="BM1900" s="31"/>
      <c r="BN1900" s="31"/>
      <c r="BO1900" s="31"/>
      <c r="BP1900" s="31" t="s">
        <v>1498</v>
      </c>
      <c r="BQ1900" s="31"/>
      <c r="BR1900" s="31"/>
      <c r="BS1900" s="31"/>
      <c r="BT1900" s="31" t="s">
        <v>7010</v>
      </c>
      <c r="BU1900" s="31"/>
      <c r="BV1900" s="31" t="s">
        <v>5109</v>
      </c>
      <c r="BW1900" s="31">
        <f t="shared" ca="1" si="278"/>
        <v>36</v>
      </c>
      <c r="BX1900" s="78">
        <f t="shared" ca="1" si="279"/>
        <v>9</v>
      </c>
      <c r="BY1900" s="31"/>
      <c r="BZ1900" s="31"/>
      <c r="CA1900" s="31" t="s">
        <v>2483</v>
      </c>
      <c r="CB1900" s="31" t="s">
        <v>2519</v>
      </c>
      <c r="CC1900" s="31">
        <v>2</v>
      </c>
      <c r="CD1900" s="31">
        <v>1</v>
      </c>
      <c r="CE1900" s="31" t="s">
        <v>20085</v>
      </c>
      <c r="CF1900" s="31"/>
      <c r="CG1900" s="31"/>
      <c r="CH1900" s="31"/>
      <c r="CI1900" s="31">
        <v>2010</v>
      </c>
      <c r="CJ1900" s="31"/>
      <c r="CK1900" s="31"/>
      <c r="CL1900" s="31"/>
      <c r="CM1900" s="31"/>
      <c r="CN1900" s="31"/>
      <c r="CO1900" s="31"/>
      <c r="CP1900" s="31"/>
      <c r="CQ1900" s="31"/>
      <c r="CR1900" s="31">
        <v>3983</v>
      </c>
      <c r="CS1900" s="31"/>
      <c r="CT1900" s="31"/>
      <c r="CU1900" s="31"/>
      <c r="CV1900" s="31"/>
      <c r="CW1900" s="31"/>
      <c r="CX1900" s="31"/>
      <c r="CY1900" s="31"/>
      <c r="CZ1900" s="31"/>
      <c r="DA1900" s="31"/>
      <c r="DB1900" s="31"/>
      <c r="DC1900" s="31"/>
      <c r="DD1900" s="31"/>
      <c r="DE1900" s="31"/>
      <c r="DF1900" s="31"/>
      <c r="DG1900" s="31"/>
      <c r="DH1900" s="31"/>
      <c r="DI1900" s="31"/>
      <c r="DJ1900" s="31"/>
      <c r="DK1900" s="31"/>
      <c r="DL1900" s="31"/>
      <c r="DM1900" s="38" t="s">
        <v>19539</v>
      </c>
      <c r="DN1900" s="38"/>
      <c r="DO1900" s="35">
        <v>0</v>
      </c>
      <c r="DP1900" s="31" t="s">
        <v>14307</v>
      </c>
      <c r="DQ1900" s="31" t="s">
        <v>14308</v>
      </c>
      <c r="DR1900" s="31"/>
      <c r="DS1900" s="31" t="s">
        <v>27598</v>
      </c>
      <c r="DT1900" s="31"/>
      <c r="DU1900" s="31">
        <v>0</v>
      </c>
      <c r="DV1900" s="31"/>
      <c r="DW1900" s="31"/>
      <c r="DX1900" s="31"/>
      <c r="DY1900" s="31"/>
      <c r="DZ1900" s="31"/>
      <c r="EA1900" s="31"/>
      <c r="EB1900" s="31">
        <v>0</v>
      </c>
      <c r="EC1900" s="31" t="s">
        <v>39747</v>
      </c>
      <c r="ED1900" s="31" t="s">
        <v>41101</v>
      </c>
      <c r="EE1900" s="31"/>
      <c r="EF1900" s="31"/>
      <c r="EG1900" s="31"/>
      <c r="EH1900" s="31"/>
      <c r="EI1900" s="31"/>
      <c r="EJ1900" s="31"/>
    </row>
    <row r="1901" spans="1:140" ht="23.25" customHeight="1">
      <c r="A1901" s="25">
        <v>1899</v>
      </c>
      <c r="B1901" s="30" t="s">
        <v>29268</v>
      </c>
      <c r="C1901" s="31" t="s">
        <v>6220</v>
      </c>
      <c r="D1901" s="30" t="s">
        <v>29059</v>
      </c>
      <c r="E1901" s="30"/>
      <c r="F1901" s="30" t="s">
        <v>36262</v>
      </c>
      <c r="G1901" s="31">
        <f t="shared" si="274"/>
        <v>58</v>
      </c>
      <c r="H1901" s="72">
        <f t="shared" si="275"/>
        <v>56431</v>
      </c>
      <c r="I1901" s="30" t="s">
        <v>35390</v>
      </c>
      <c r="J1901" s="30" t="s">
        <v>34085</v>
      </c>
      <c r="K1901" s="30" t="s">
        <v>34082</v>
      </c>
      <c r="L1901" s="31" t="s">
        <v>6220</v>
      </c>
      <c r="M1901" s="31" t="s">
        <v>3186</v>
      </c>
      <c r="N1901" s="31" t="s">
        <v>5865</v>
      </c>
      <c r="O1901" s="31" t="s">
        <v>5117</v>
      </c>
      <c r="P1901" s="52" t="s">
        <v>32746</v>
      </c>
      <c r="Q1901" s="52"/>
      <c r="R1901" s="31"/>
      <c r="S1901" s="31"/>
      <c r="T1901" s="52" t="s">
        <v>23787</v>
      </c>
      <c r="U1901" s="31"/>
      <c r="V1901" s="31"/>
      <c r="W1901" s="31" t="s">
        <v>2794</v>
      </c>
      <c r="X1901" s="31" t="s">
        <v>29094</v>
      </c>
      <c r="Y1901" s="31" t="e">
        <f t="shared" ca="1" si="276"/>
        <v>#VALUE!</v>
      </c>
      <c r="Z1901" s="31" t="e">
        <f t="shared" ca="1" si="277"/>
        <v>#VALUE!</v>
      </c>
      <c r="AA1901" s="31"/>
      <c r="AB1901" s="31" t="s">
        <v>11144</v>
      </c>
      <c r="AC1901" s="31" t="s">
        <v>34145</v>
      </c>
      <c r="AD1901" s="31" t="s">
        <v>34145</v>
      </c>
      <c r="AE1901" s="31"/>
      <c r="AF1901" s="31" t="s">
        <v>24701</v>
      </c>
      <c r="AG1901" s="31" t="s">
        <v>4322</v>
      </c>
      <c r="AH1901" s="31" t="s">
        <v>4322</v>
      </c>
      <c r="AI1901" s="31" t="s">
        <v>908</v>
      </c>
      <c r="AJ1901" s="31" t="s">
        <v>29415</v>
      </c>
      <c r="AK1901" s="31" t="s">
        <v>29416</v>
      </c>
      <c r="AL1901" s="31" t="s">
        <v>18722</v>
      </c>
      <c r="AM1901" s="31" t="s">
        <v>3754</v>
      </c>
      <c r="AN1901" s="31"/>
      <c r="AO1901" s="31"/>
      <c r="AP1901" s="31" t="s">
        <v>33003</v>
      </c>
      <c r="AQ1901" s="31" t="s">
        <v>31449</v>
      </c>
      <c r="AR1901" s="31" t="s">
        <v>34145</v>
      </c>
      <c r="AS1901" s="31" t="s">
        <v>34145</v>
      </c>
      <c r="AT1901" s="31" t="str">
        <f>_xlfn.IFNA(VLOOKUP(D1901,'[1]5. 1 Mei 2022'!$C$7:$F$60,4,FALSE),"")</f>
        <v/>
      </c>
      <c r="AU1901" s="31"/>
      <c r="AV1901" s="31" t="s">
        <v>26001</v>
      </c>
      <c r="AW1901" s="31" t="s">
        <v>31449</v>
      </c>
      <c r="AX1901" s="29">
        <f t="shared" si="281"/>
        <v>46331</v>
      </c>
      <c r="AY1901" s="31" t="s">
        <v>26346</v>
      </c>
      <c r="AZ1901" s="31" t="s">
        <v>33005</v>
      </c>
      <c r="BA1901" s="30" t="s">
        <v>33003</v>
      </c>
      <c r="BB1901" s="31" t="s">
        <v>11647</v>
      </c>
      <c r="BC1901" s="31"/>
      <c r="BD1901" s="31" t="s">
        <v>11423</v>
      </c>
      <c r="BE1901" s="31" t="s">
        <v>7969</v>
      </c>
      <c r="BF1901" s="31" t="s">
        <v>26001</v>
      </c>
      <c r="BG1901" s="31"/>
      <c r="BH1901" s="31"/>
      <c r="BI1901" s="31"/>
      <c r="BJ1901" s="31"/>
      <c r="BK1901" s="31" t="str">
        <f t="shared" si="280"/>
        <v>II/c</v>
      </c>
      <c r="BL1901" s="31"/>
      <c r="BM1901" s="31"/>
      <c r="BN1901" s="31"/>
      <c r="BO1901" s="31"/>
      <c r="BP1901" s="31"/>
      <c r="BQ1901" s="31"/>
      <c r="BR1901" s="31"/>
      <c r="BS1901" s="31"/>
      <c r="BT1901" s="31"/>
      <c r="BU1901" s="31"/>
      <c r="BV1901" s="31" t="s">
        <v>26138</v>
      </c>
      <c r="BW1901" s="31">
        <f t="shared" ca="1" si="278"/>
        <v>3</v>
      </c>
      <c r="BX1901" s="78">
        <f t="shared" ca="1" si="279"/>
        <v>3</v>
      </c>
      <c r="BY1901" s="31"/>
      <c r="BZ1901" s="31"/>
      <c r="CA1901" s="31" t="s">
        <v>2483</v>
      </c>
      <c r="CB1901" s="31" t="s">
        <v>2406</v>
      </c>
      <c r="CC1901" s="31"/>
      <c r="CD1901" s="31"/>
      <c r="CE1901" s="31"/>
      <c r="CF1901" s="31"/>
      <c r="CG1901" s="31"/>
      <c r="CH1901" s="31"/>
      <c r="CI1901" s="31"/>
      <c r="CJ1901" s="31"/>
      <c r="CK1901" s="31"/>
      <c r="CL1901" s="31" t="s">
        <v>29417</v>
      </c>
      <c r="CM1901" s="31" t="s">
        <v>29418</v>
      </c>
      <c r="CN1901" s="31">
        <v>123</v>
      </c>
      <c r="CO1901" s="31">
        <v>0</v>
      </c>
      <c r="CP1901" s="31">
        <v>0</v>
      </c>
      <c r="CQ1901" s="31">
        <v>0</v>
      </c>
      <c r="CR1901" s="31">
        <v>6870</v>
      </c>
      <c r="CS1901" s="31" t="s">
        <v>22126</v>
      </c>
      <c r="CT1901" s="31"/>
      <c r="CU1901" s="31"/>
      <c r="CV1901" s="31"/>
      <c r="CW1901" s="31"/>
      <c r="CX1901" s="31"/>
      <c r="CY1901" s="31"/>
      <c r="CZ1901" s="31"/>
      <c r="DA1901" s="31"/>
      <c r="DB1901" s="31"/>
      <c r="DC1901" s="31"/>
      <c r="DD1901" s="31"/>
      <c r="DE1901" s="31"/>
      <c r="DF1901" s="31"/>
      <c r="DG1901" s="31"/>
      <c r="DH1901" s="31"/>
      <c r="DI1901" s="31"/>
      <c r="DJ1901" s="31"/>
      <c r="DK1901" s="31"/>
      <c r="DL1901" s="31"/>
      <c r="DM1901" s="38" t="s">
        <v>29139</v>
      </c>
      <c r="DN1901" s="38"/>
      <c r="DO1901" s="35"/>
      <c r="DP1901" s="31" t="s">
        <v>29180</v>
      </c>
      <c r="DQ1901" s="31" t="s">
        <v>29419</v>
      </c>
      <c r="DR1901" s="31" t="s">
        <v>29267</v>
      </c>
      <c r="DS1901" s="31" t="s">
        <v>29206</v>
      </c>
      <c r="DT1901" s="31" t="s">
        <v>29238</v>
      </c>
      <c r="DU1901" s="31">
        <v>3</v>
      </c>
      <c r="DV1901" s="31" t="s">
        <v>32167</v>
      </c>
      <c r="DW1901" s="31"/>
      <c r="DX1901" s="31" t="s">
        <v>11423</v>
      </c>
      <c r="DY1901" s="31" t="s">
        <v>30341</v>
      </c>
      <c r="DZ1901" s="31" t="s">
        <v>16040</v>
      </c>
      <c r="EA1901" s="31"/>
      <c r="EB1901" s="31">
        <v>0</v>
      </c>
      <c r="EC1901" s="31" t="s">
        <v>40168</v>
      </c>
      <c r="ED1901" s="31" t="s">
        <v>41101</v>
      </c>
      <c r="EE1901" s="31"/>
      <c r="EF1901" s="31"/>
      <c r="EG1901" s="31"/>
      <c r="EH1901" s="31"/>
      <c r="EI1901" s="31"/>
      <c r="EJ1901" s="31"/>
    </row>
    <row r="1902" spans="1:140" ht="23.25" customHeight="1">
      <c r="A1902" s="25">
        <v>1900</v>
      </c>
      <c r="B1902" s="30" t="s">
        <v>10516</v>
      </c>
      <c r="C1902" s="31" t="s">
        <v>6308</v>
      </c>
      <c r="D1902" s="30" t="s">
        <v>6308</v>
      </c>
      <c r="E1902" s="30"/>
      <c r="F1902" s="30" t="s">
        <v>36262</v>
      </c>
      <c r="G1902" s="31">
        <f t="shared" si="274"/>
        <v>58</v>
      </c>
      <c r="H1902" s="72">
        <f t="shared" si="275"/>
        <v>49310</v>
      </c>
      <c r="I1902" s="30"/>
      <c r="J1902" s="30" t="s">
        <v>34084</v>
      </c>
      <c r="K1902" s="30" t="s">
        <v>4318</v>
      </c>
      <c r="L1902" s="31" t="s">
        <v>4318</v>
      </c>
      <c r="M1902" s="31" t="s">
        <v>3186</v>
      </c>
      <c r="N1902" s="31" t="s">
        <v>4008</v>
      </c>
      <c r="O1902" s="31" t="s">
        <v>4320</v>
      </c>
      <c r="P1902" s="31" t="s">
        <v>30542</v>
      </c>
      <c r="Q1902" s="31"/>
      <c r="R1902" s="31">
        <v>12</v>
      </c>
      <c r="S1902" s="31">
        <v>2</v>
      </c>
      <c r="T1902" s="31"/>
      <c r="U1902" s="31">
        <v>641</v>
      </c>
      <c r="V1902" s="31" t="s">
        <v>238</v>
      </c>
      <c r="W1902" s="31" t="s">
        <v>2794</v>
      </c>
      <c r="X1902" s="31" t="s">
        <v>5485</v>
      </c>
      <c r="Y1902" s="31" t="e">
        <f t="shared" ca="1" si="276"/>
        <v>#VALUE!</v>
      </c>
      <c r="Z1902" s="31" t="e">
        <f t="shared" ca="1" si="277"/>
        <v>#VALUE!</v>
      </c>
      <c r="AA1902" s="31"/>
      <c r="AB1902" s="31" t="s">
        <v>10497</v>
      </c>
      <c r="AC1902" s="31" t="s">
        <v>34153</v>
      </c>
      <c r="AD1902" s="31" t="s">
        <v>34194</v>
      </c>
      <c r="AE1902" s="31"/>
      <c r="AF1902" s="31" t="s">
        <v>24700</v>
      </c>
      <c r="AG1902" s="31" t="s">
        <v>7895</v>
      </c>
      <c r="AH1902" s="31" t="s">
        <v>7895</v>
      </c>
      <c r="AI1902" s="31" t="s">
        <v>728</v>
      </c>
      <c r="AJ1902" s="31" t="s">
        <v>15879</v>
      </c>
      <c r="AK1902" s="31" t="s">
        <v>15880</v>
      </c>
      <c r="AL1902" s="31" t="s">
        <v>15881</v>
      </c>
      <c r="AM1902" s="31" t="s">
        <v>4980</v>
      </c>
      <c r="AN1902" s="31"/>
      <c r="AO1902" s="31"/>
      <c r="AP1902" s="31" t="s">
        <v>33761</v>
      </c>
      <c r="AQ1902" s="52" t="s">
        <v>21871</v>
      </c>
      <c r="AR1902" s="31" t="s">
        <v>34143</v>
      </c>
      <c r="AS1902" s="31" t="s">
        <v>34143</v>
      </c>
      <c r="AT1902" s="31" t="str">
        <f>_xlfn.IFNA(VLOOKUP(D1902,'[1]5. 1 Mei 2022'!$C$7:$F$60,4,FALSE),"")</f>
        <v/>
      </c>
      <c r="AU1902" s="31" t="s">
        <v>34277</v>
      </c>
      <c r="AV1902" s="31" t="s">
        <v>40293</v>
      </c>
      <c r="AW1902" s="52" t="s">
        <v>21871</v>
      </c>
      <c r="AX1902" s="29">
        <f t="shared" si="281"/>
        <v>46861</v>
      </c>
      <c r="AY1902" s="31" t="s">
        <v>26342</v>
      </c>
      <c r="AZ1902" s="31" t="s">
        <v>536</v>
      </c>
      <c r="BA1902" s="30" t="s">
        <v>33761</v>
      </c>
      <c r="BB1902" s="31"/>
      <c r="BC1902" s="31"/>
      <c r="BD1902" s="31" t="s">
        <v>32486</v>
      </c>
      <c r="BE1902" s="31" t="s">
        <v>7967</v>
      </c>
      <c r="BF1902" s="31" t="s">
        <v>40293</v>
      </c>
      <c r="BG1902" s="31"/>
      <c r="BH1902" s="31"/>
      <c r="BI1902" s="31"/>
      <c r="BJ1902" s="31" t="s">
        <v>31011</v>
      </c>
      <c r="BK1902" s="31" t="str">
        <f t="shared" si="280"/>
        <v>III/c</v>
      </c>
      <c r="BL1902" s="31" t="s">
        <v>8078</v>
      </c>
      <c r="BM1902" s="31"/>
      <c r="BN1902" s="31"/>
      <c r="BO1902" s="31"/>
      <c r="BP1902" s="31" t="s">
        <v>1498</v>
      </c>
      <c r="BQ1902" s="31"/>
      <c r="BR1902" s="31"/>
      <c r="BS1902" s="31"/>
      <c r="BT1902" s="31" t="s">
        <v>3163</v>
      </c>
      <c r="BU1902" s="31" t="s">
        <v>718</v>
      </c>
      <c r="BV1902" s="31" t="s">
        <v>1823</v>
      </c>
      <c r="BW1902" s="31">
        <f t="shared" ca="1" si="278"/>
        <v>19</v>
      </c>
      <c r="BX1902" s="78">
        <f t="shared" ca="1" si="279"/>
        <v>1</v>
      </c>
      <c r="BY1902" s="31"/>
      <c r="BZ1902" s="31" t="s">
        <v>269</v>
      </c>
      <c r="CA1902" s="31" t="s">
        <v>2483</v>
      </c>
      <c r="CB1902" s="31" t="s">
        <v>2519</v>
      </c>
      <c r="CC1902" s="31">
        <v>1</v>
      </c>
      <c r="CD1902" s="31">
        <v>1</v>
      </c>
      <c r="CE1902" s="31" t="s">
        <v>20085</v>
      </c>
      <c r="CF1902" s="31"/>
      <c r="CG1902" s="31"/>
      <c r="CH1902" s="31"/>
      <c r="CI1902" s="31"/>
      <c r="CJ1902" s="31"/>
      <c r="CK1902" s="31"/>
      <c r="CL1902" s="31"/>
      <c r="CM1902" s="31"/>
      <c r="CN1902" s="31"/>
      <c r="CO1902" s="31"/>
      <c r="CP1902" s="31"/>
      <c r="CQ1902" s="31"/>
      <c r="CR1902" s="31">
        <v>1303</v>
      </c>
      <c r="CS1902" s="31" t="s">
        <v>11380</v>
      </c>
      <c r="CT1902" s="31" t="s">
        <v>11381</v>
      </c>
      <c r="CU1902" s="31" t="s">
        <v>11374</v>
      </c>
      <c r="CV1902" s="31" t="s">
        <v>11279</v>
      </c>
      <c r="CW1902" s="31" t="s">
        <v>11280</v>
      </c>
      <c r="CX1902" s="31" t="s">
        <v>11270</v>
      </c>
      <c r="CY1902" s="31"/>
      <c r="CZ1902" s="31"/>
      <c r="DA1902" s="31"/>
      <c r="DB1902" s="31"/>
      <c r="DC1902" s="31"/>
      <c r="DD1902" s="31"/>
      <c r="DE1902" s="31"/>
      <c r="DF1902" s="31"/>
      <c r="DG1902" s="31"/>
      <c r="DH1902" s="31"/>
      <c r="DI1902" s="31"/>
      <c r="DJ1902" s="31"/>
      <c r="DK1902" s="31"/>
      <c r="DL1902" s="31"/>
      <c r="DM1902" s="38" t="s">
        <v>9991</v>
      </c>
      <c r="DN1902" s="38"/>
      <c r="DO1902" s="35">
        <v>0</v>
      </c>
      <c r="DP1902" s="31" t="s">
        <v>12884</v>
      </c>
      <c r="DQ1902" s="31" t="s">
        <v>12883</v>
      </c>
      <c r="DR1902" s="31"/>
      <c r="DS1902" s="31" t="s">
        <v>27627</v>
      </c>
      <c r="DT1902" s="31" t="s">
        <v>38216</v>
      </c>
      <c r="DU1902" s="31">
        <v>3</v>
      </c>
      <c r="DV1902" s="31" t="s">
        <v>32167</v>
      </c>
      <c r="DW1902" s="31"/>
      <c r="DX1902" s="31"/>
      <c r="DY1902" s="31"/>
      <c r="DZ1902" s="31"/>
      <c r="EA1902" s="31"/>
      <c r="EB1902" s="31">
        <v>0</v>
      </c>
      <c r="EC1902" s="31" t="s">
        <v>39747</v>
      </c>
      <c r="ED1902" s="31" t="s">
        <v>41100</v>
      </c>
      <c r="EE1902" s="31"/>
      <c r="EF1902" s="31"/>
      <c r="EG1902" s="31"/>
      <c r="EH1902" s="31"/>
      <c r="EI1902" s="31"/>
      <c r="EJ1902" s="31"/>
    </row>
    <row r="1903" spans="1:140" ht="23.25" customHeight="1">
      <c r="A1903" s="25">
        <v>1901</v>
      </c>
      <c r="B1903" s="30" t="s">
        <v>5157</v>
      </c>
      <c r="C1903" s="31" t="s">
        <v>5287</v>
      </c>
      <c r="D1903" s="30" t="s">
        <v>5287</v>
      </c>
      <c r="E1903" s="30"/>
      <c r="F1903" s="30" t="s">
        <v>36262</v>
      </c>
      <c r="G1903" s="31">
        <f t="shared" si="274"/>
        <v>58</v>
      </c>
      <c r="H1903" s="72">
        <f t="shared" si="275"/>
        <v>50314</v>
      </c>
      <c r="I1903" s="30"/>
      <c r="J1903" s="30" t="s">
        <v>34084</v>
      </c>
      <c r="K1903" s="30" t="s">
        <v>4318</v>
      </c>
      <c r="L1903" s="31" t="s">
        <v>4318</v>
      </c>
      <c r="M1903" s="31" t="s">
        <v>3186</v>
      </c>
      <c r="N1903" s="31" t="s">
        <v>4008</v>
      </c>
      <c r="O1903" s="31" t="s">
        <v>4320</v>
      </c>
      <c r="P1903" s="31" t="s">
        <v>30542</v>
      </c>
      <c r="Q1903" s="31"/>
      <c r="R1903" s="31">
        <v>11</v>
      </c>
      <c r="S1903" s="31">
        <v>7</v>
      </c>
      <c r="T1903" s="31"/>
      <c r="U1903" s="31">
        <v>1695</v>
      </c>
      <c r="V1903" s="31"/>
      <c r="W1903" s="31" t="s">
        <v>6910</v>
      </c>
      <c r="X1903" s="31" t="s">
        <v>6004</v>
      </c>
      <c r="Y1903" s="31">
        <f t="shared" ca="1" si="276"/>
        <v>44</v>
      </c>
      <c r="Z1903" s="31" t="str">
        <f t="shared" ca="1" si="277"/>
        <v>36-45</v>
      </c>
      <c r="AA1903" s="31"/>
      <c r="AB1903" s="31" t="s">
        <v>12562</v>
      </c>
      <c r="AC1903" s="31" t="s">
        <v>34153</v>
      </c>
      <c r="AD1903" s="31" t="s">
        <v>34194</v>
      </c>
      <c r="AE1903" s="31"/>
      <c r="AF1903" s="31" t="s">
        <v>24700</v>
      </c>
      <c r="AG1903" s="31" t="s">
        <v>7895</v>
      </c>
      <c r="AH1903" s="31" t="s">
        <v>7895</v>
      </c>
      <c r="AI1903" s="31" t="s">
        <v>728</v>
      </c>
      <c r="AJ1903" s="31"/>
      <c r="AK1903" s="31" t="s">
        <v>3482</v>
      </c>
      <c r="AL1903" s="31" t="s">
        <v>3483</v>
      </c>
      <c r="AM1903" s="31" t="s">
        <v>3484</v>
      </c>
      <c r="AN1903" s="31"/>
      <c r="AO1903" s="31"/>
      <c r="AP1903" s="31" t="s">
        <v>33000</v>
      </c>
      <c r="AQ1903" s="31" t="s">
        <v>26138</v>
      </c>
      <c r="AR1903" s="31" t="s">
        <v>34143</v>
      </c>
      <c r="AS1903" s="31" t="s">
        <v>34143</v>
      </c>
      <c r="AT1903" s="31" t="str">
        <f>_xlfn.IFNA(VLOOKUP(D1903,'[1]5. 1 Mei 2022'!$C$7:$F$60,4,FALSE),"")</f>
        <v/>
      </c>
      <c r="AU1903" s="31" t="s">
        <v>34278</v>
      </c>
      <c r="AV1903" s="31" t="s">
        <v>33079</v>
      </c>
      <c r="AW1903" s="31" t="s">
        <v>21743</v>
      </c>
      <c r="AX1903" s="29">
        <f t="shared" si="281"/>
        <v>46509</v>
      </c>
      <c r="AY1903" s="31" t="s">
        <v>26340</v>
      </c>
      <c r="AZ1903" s="31" t="s">
        <v>33002</v>
      </c>
      <c r="BA1903" s="30" t="s">
        <v>33000</v>
      </c>
      <c r="BB1903" s="31"/>
      <c r="BC1903" s="31"/>
      <c r="BD1903" s="31" t="s">
        <v>31066</v>
      </c>
      <c r="BE1903" s="31" t="s">
        <v>7967</v>
      </c>
      <c r="BF1903" s="31" t="s">
        <v>33079</v>
      </c>
      <c r="BG1903" s="31"/>
      <c r="BH1903" s="31"/>
      <c r="BI1903" s="31"/>
      <c r="BJ1903" s="31" t="s">
        <v>31006</v>
      </c>
      <c r="BK1903" s="31" t="str">
        <f t="shared" si="280"/>
        <v>III/c</v>
      </c>
      <c r="BL1903" s="31" t="s">
        <v>8078</v>
      </c>
      <c r="BM1903" s="31"/>
      <c r="BN1903" s="31"/>
      <c r="BO1903" s="31"/>
      <c r="BP1903" s="31" t="s">
        <v>1498</v>
      </c>
      <c r="BQ1903" s="31"/>
      <c r="BR1903" s="31"/>
      <c r="BS1903" s="31"/>
      <c r="BT1903" s="31" t="s">
        <v>3163</v>
      </c>
      <c r="BU1903" s="31" t="s">
        <v>718</v>
      </c>
      <c r="BV1903" s="31" t="s">
        <v>6008</v>
      </c>
      <c r="BW1903" s="31">
        <f t="shared" ca="1" si="278"/>
        <v>19</v>
      </c>
      <c r="BX1903" s="78">
        <f t="shared" ca="1" si="279"/>
        <v>3</v>
      </c>
      <c r="BY1903" s="31"/>
      <c r="BZ1903" s="31"/>
      <c r="CA1903" s="31" t="s">
        <v>2483</v>
      </c>
      <c r="CB1903" s="31" t="s">
        <v>2519</v>
      </c>
      <c r="CC1903" s="31">
        <v>2</v>
      </c>
      <c r="CD1903" s="31">
        <v>1</v>
      </c>
      <c r="CE1903" s="31" t="s">
        <v>20085</v>
      </c>
      <c r="CF1903" s="31"/>
      <c r="CG1903" s="31"/>
      <c r="CH1903" s="31"/>
      <c r="CI1903" s="31"/>
      <c r="CJ1903" s="31"/>
      <c r="CK1903" s="31"/>
      <c r="CL1903" s="31"/>
      <c r="CM1903" s="31"/>
      <c r="CN1903" s="31"/>
      <c r="CO1903" s="31"/>
      <c r="CP1903" s="31"/>
      <c r="CQ1903" s="31"/>
      <c r="CR1903" s="31">
        <v>1014</v>
      </c>
      <c r="CS1903" s="31" t="s">
        <v>10108</v>
      </c>
      <c r="CT1903" s="31" t="s">
        <v>10105</v>
      </c>
      <c r="CU1903" s="31" t="s">
        <v>10106</v>
      </c>
      <c r="CV1903" s="31" t="s">
        <v>15765</v>
      </c>
      <c r="CW1903" s="31" t="s">
        <v>10541</v>
      </c>
      <c r="CX1903" s="31" t="s">
        <v>2261</v>
      </c>
      <c r="CY1903" s="31"/>
      <c r="CZ1903" s="31"/>
      <c r="DA1903" s="31"/>
      <c r="DB1903" s="31"/>
      <c r="DC1903" s="31"/>
      <c r="DD1903" s="31"/>
      <c r="DE1903" s="31"/>
      <c r="DF1903" s="31"/>
      <c r="DG1903" s="31"/>
      <c r="DH1903" s="31"/>
      <c r="DI1903" s="31"/>
      <c r="DJ1903" s="31"/>
      <c r="DK1903" s="31"/>
      <c r="DL1903" s="31"/>
      <c r="DM1903" s="38" t="s">
        <v>9766</v>
      </c>
      <c r="DN1903" s="38"/>
      <c r="DO1903" s="35" t="s">
        <v>20961</v>
      </c>
      <c r="DP1903" s="31" t="s">
        <v>14860</v>
      </c>
      <c r="DQ1903" s="31" t="s">
        <v>20960</v>
      </c>
      <c r="DR1903" s="31"/>
      <c r="DS1903" s="31" t="s">
        <v>27399</v>
      </c>
      <c r="DT1903" s="31" t="s">
        <v>38217</v>
      </c>
      <c r="DU1903" s="31">
        <v>3</v>
      </c>
      <c r="DV1903" s="31" t="s">
        <v>32167</v>
      </c>
      <c r="DW1903" s="31"/>
      <c r="DX1903" s="31"/>
      <c r="DY1903" s="31"/>
      <c r="DZ1903" s="31"/>
      <c r="EA1903" s="31"/>
      <c r="EB1903" s="31">
        <v>0</v>
      </c>
      <c r="EC1903" s="31" t="s">
        <v>39747</v>
      </c>
      <c r="ED1903" s="31" t="s">
        <v>41100</v>
      </c>
      <c r="EE1903" s="31"/>
      <c r="EF1903" s="31"/>
      <c r="EG1903" s="31"/>
      <c r="EH1903" s="31"/>
      <c r="EI1903" s="31"/>
      <c r="EJ1903" s="31"/>
    </row>
    <row r="1904" spans="1:140" ht="23.25" customHeight="1">
      <c r="A1904" s="25">
        <v>1902</v>
      </c>
      <c r="B1904" s="30" t="s">
        <v>7026</v>
      </c>
      <c r="C1904" s="31" t="s">
        <v>2291</v>
      </c>
      <c r="D1904" s="30" t="s">
        <v>2291</v>
      </c>
      <c r="E1904" s="30"/>
      <c r="F1904" s="30" t="s">
        <v>36262</v>
      </c>
      <c r="G1904" s="31">
        <f t="shared" si="274"/>
        <v>58</v>
      </c>
      <c r="H1904" s="72">
        <f t="shared" si="275"/>
        <v>48335</v>
      </c>
      <c r="I1904" s="30"/>
      <c r="J1904" s="30" t="s">
        <v>34084</v>
      </c>
      <c r="K1904" s="30" t="s">
        <v>4318</v>
      </c>
      <c r="L1904" s="31" t="s">
        <v>4318</v>
      </c>
      <c r="M1904" s="31" t="s">
        <v>3186</v>
      </c>
      <c r="N1904" s="31" t="s">
        <v>5865</v>
      </c>
      <c r="O1904" s="31" t="s">
        <v>5117</v>
      </c>
      <c r="P1904" s="31" t="s">
        <v>21727</v>
      </c>
      <c r="Q1904" s="31"/>
      <c r="R1904" s="31">
        <v>21</v>
      </c>
      <c r="S1904" s="31">
        <v>11</v>
      </c>
      <c r="T1904" s="31"/>
      <c r="U1904" s="31">
        <v>1618</v>
      </c>
      <c r="V1904" s="31" t="s">
        <v>7323</v>
      </c>
      <c r="W1904" s="31" t="s">
        <v>2457</v>
      </c>
      <c r="X1904" s="31" t="s">
        <v>3290</v>
      </c>
      <c r="Y1904" s="31">
        <f t="shared" ca="1" si="276"/>
        <v>49</v>
      </c>
      <c r="Z1904" s="31" t="str">
        <f t="shared" ca="1" si="277"/>
        <v>46-58</v>
      </c>
      <c r="AA1904" s="31"/>
      <c r="AB1904" s="31" t="s">
        <v>6912</v>
      </c>
      <c r="AC1904" s="31" t="s">
        <v>34153</v>
      </c>
      <c r="AD1904" s="31" t="s">
        <v>34194</v>
      </c>
      <c r="AE1904" s="31"/>
      <c r="AF1904" s="31" t="s">
        <v>24700</v>
      </c>
      <c r="AG1904" s="31" t="s">
        <v>7895</v>
      </c>
      <c r="AH1904" s="31" t="s">
        <v>7895</v>
      </c>
      <c r="AI1904" s="31" t="s">
        <v>40277</v>
      </c>
      <c r="AJ1904" s="31">
        <v>900210</v>
      </c>
      <c r="AK1904" s="31" t="s">
        <v>1081</v>
      </c>
      <c r="AL1904" s="31">
        <v>34118</v>
      </c>
      <c r="AM1904" s="31" t="s">
        <v>5888</v>
      </c>
      <c r="AN1904" s="31"/>
      <c r="AO1904" s="31"/>
      <c r="AP1904" s="31" t="s">
        <v>4434</v>
      </c>
      <c r="AQ1904" s="31" t="s">
        <v>19167</v>
      </c>
      <c r="AR1904" s="31" t="s">
        <v>34148</v>
      </c>
      <c r="AS1904" s="31" t="s">
        <v>34148</v>
      </c>
      <c r="AT1904" s="31" t="str">
        <f>_xlfn.IFNA(VLOOKUP(D1904,'[1]5. 1 Mei 2022'!$C$7:$F$60,4,FALSE),"")</f>
        <v/>
      </c>
      <c r="AU1904" s="31"/>
      <c r="AV1904" s="31" t="s">
        <v>6987</v>
      </c>
      <c r="AW1904" s="31" t="s">
        <v>19167</v>
      </c>
      <c r="AX1904" s="29">
        <f t="shared" si="281"/>
        <v>44851</v>
      </c>
      <c r="AY1904" s="31" t="s">
        <v>26346</v>
      </c>
      <c r="AZ1904" s="31" t="s">
        <v>6484</v>
      </c>
      <c r="BA1904" s="30" t="s">
        <v>4434</v>
      </c>
      <c r="BB1904" s="31" t="s">
        <v>20022</v>
      </c>
      <c r="BC1904" s="31"/>
      <c r="BD1904" s="31" t="s">
        <v>30229</v>
      </c>
      <c r="BE1904" s="31" t="s">
        <v>7968</v>
      </c>
      <c r="BF1904" s="31" t="s">
        <v>6987</v>
      </c>
      <c r="BG1904" s="31"/>
      <c r="BH1904" s="31"/>
      <c r="BI1904" s="31"/>
      <c r="BJ1904" s="31" t="s">
        <v>23661</v>
      </c>
      <c r="BK1904" s="31" t="str">
        <f t="shared" si="280"/>
        <v>II/c</v>
      </c>
      <c r="BL1904" s="31" t="s">
        <v>8078</v>
      </c>
      <c r="BM1904" s="31"/>
      <c r="BN1904" s="31"/>
      <c r="BO1904" s="31"/>
      <c r="BP1904" s="31" t="s">
        <v>1498</v>
      </c>
      <c r="BQ1904" s="31"/>
      <c r="BR1904" s="31"/>
      <c r="BS1904" s="31"/>
      <c r="BT1904" s="31" t="s">
        <v>7564</v>
      </c>
      <c r="BU1904" s="31" t="s">
        <v>794</v>
      </c>
      <c r="BV1904" s="31" t="s">
        <v>1055</v>
      </c>
      <c r="BW1904" s="31">
        <f t="shared" ca="1" si="278"/>
        <v>28</v>
      </c>
      <c r="BX1904" s="78">
        <f t="shared" ca="1" si="279"/>
        <v>3</v>
      </c>
      <c r="BY1904" s="31"/>
      <c r="BZ1904" s="31"/>
      <c r="CA1904" s="31" t="s">
        <v>2483</v>
      </c>
      <c r="CB1904" s="31" t="s">
        <v>2519</v>
      </c>
      <c r="CC1904" s="31">
        <v>2</v>
      </c>
      <c r="CD1904" s="31">
        <v>1</v>
      </c>
      <c r="CE1904" s="31" t="s">
        <v>20085</v>
      </c>
      <c r="CF1904" s="31"/>
      <c r="CG1904" s="31"/>
      <c r="CH1904" s="31"/>
      <c r="CI1904" s="31"/>
      <c r="CJ1904" s="31"/>
      <c r="CK1904" s="31"/>
      <c r="CL1904" s="31"/>
      <c r="CM1904" s="31"/>
      <c r="CN1904" s="31"/>
      <c r="CO1904" s="31"/>
      <c r="CP1904" s="31"/>
      <c r="CQ1904" s="31"/>
      <c r="CR1904" s="31">
        <v>3751</v>
      </c>
      <c r="CS1904" s="31"/>
      <c r="CT1904" s="31"/>
      <c r="CU1904" s="31"/>
      <c r="CV1904" s="31" t="s">
        <v>10386</v>
      </c>
      <c r="CW1904" s="31" t="s">
        <v>10387</v>
      </c>
      <c r="CX1904" s="31" t="s">
        <v>10378</v>
      </c>
      <c r="CY1904" s="31"/>
      <c r="CZ1904" s="31"/>
      <c r="DA1904" s="31"/>
      <c r="DB1904" s="31"/>
      <c r="DC1904" s="31"/>
      <c r="DD1904" s="31"/>
      <c r="DE1904" s="31"/>
      <c r="DF1904" s="31"/>
      <c r="DG1904" s="31"/>
      <c r="DH1904" s="31"/>
      <c r="DI1904" s="31"/>
      <c r="DJ1904" s="31"/>
      <c r="DK1904" s="31"/>
      <c r="DL1904" s="31"/>
      <c r="DM1904" s="38" t="s">
        <v>9858</v>
      </c>
      <c r="DN1904" s="38"/>
      <c r="DO1904" s="35">
        <v>0</v>
      </c>
      <c r="DP1904" s="31" t="s">
        <v>14826</v>
      </c>
      <c r="DQ1904" s="31" t="s">
        <v>14827</v>
      </c>
      <c r="DR1904" s="31"/>
      <c r="DS1904" s="31" t="s">
        <v>27489</v>
      </c>
      <c r="DT1904" s="31" t="s">
        <v>38218</v>
      </c>
      <c r="DU1904" s="31">
        <v>3</v>
      </c>
      <c r="DV1904" s="31" t="s">
        <v>32167</v>
      </c>
      <c r="DW1904" s="31"/>
      <c r="DX1904" s="31"/>
      <c r="DY1904" s="31"/>
      <c r="DZ1904" s="31"/>
      <c r="EA1904" s="31"/>
      <c r="EB1904" s="31">
        <v>0</v>
      </c>
      <c r="EC1904" s="31" t="s">
        <v>39747</v>
      </c>
      <c r="ED1904" s="31" t="s">
        <v>41101</v>
      </c>
      <c r="EE1904" s="31"/>
      <c r="EF1904" s="31"/>
      <c r="EG1904" s="31"/>
      <c r="EH1904" s="31"/>
      <c r="EI1904" s="31"/>
      <c r="EJ1904" s="31"/>
    </row>
    <row r="1905" spans="1:140" ht="23.25" customHeight="1">
      <c r="A1905" s="25">
        <v>1903</v>
      </c>
      <c r="B1905" s="30" t="s">
        <v>21655</v>
      </c>
      <c r="C1905" s="31">
        <v>140375613</v>
      </c>
      <c r="D1905" s="30" t="s">
        <v>1170</v>
      </c>
      <c r="E1905" s="30"/>
      <c r="F1905" s="30" t="s">
        <v>36262</v>
      </c>
      <c r="G1905" s="31">
        <f t="shared" si="274"/>
        <v>58</v>
      </c>
      <c r="H1905" s="72">
        <f t="shared" si="275"/>
        <v>47939</v>
      </c>
      <c r="I1905" s="30"/>
      <c r="J1905" s="30" t="s">
        <v>34084</v>
      </c>
      <c r="K1905" s="30" t="s">
        <v>4318</v>
      </c>
      <c r="L1905" s="31" t="s">
        <v>4318</v>
      </c>
      <c r="M1905" s="31" t="s">
        <v>6378</v>
      </c>
      <c r="N1905" s="31" t="s">
        <v>3311</v>
      </c>
      <c r="O1905" s="31" t="s">
        <v>2534</v>
      </c>
      <c r="P1905" s="31" t="s">
        <v>21723</v>
      </c>
      <c r="Q1905" s="31"/>
      <c r="R1905" s="31">
        <v>16</v>
      </c>
      <c r="S1905" s="31">
        <v>0</v>
      </c>
      <c r="T1905" s="31"/>
      <c r="U1905" s="31">
        <v>1515</v>
      </c>
      <c r="V1905" s="31" t="s">
        <v>2760</v>
      </c>
      <c r="W1905" s="31" t="s">
        <v>7044</v>
      </c>
      <c r="X1905" s="31" t="s">
        <v>6368</v>
      </c>
      <c r="Y1905" s="31">
        <f t="shared" ca="1" si="276"/>
        <v>50</v>
      </c>
      <c r="Z1905" s="31" t="str">
        <f t="shared" ca="1" si="277"/>
        <v>46-58</v>
      </c>
      <c r="AA1905" s="31"/>
      <c r="AB1905" s="31" t="s">
        <v>10501</v>
      </c>
      <c r="AC1905" s="31" t="s">
        <v>34147</v>
      </c>
      <c r="AD1905" s="31" t="s">
        <v>34147</v>
      </c>
      <c r="AE1905" s="31"/>
      <c r="AF1905" s="31" t="s">
        <v>24699</v>
      </c>
      <c r="AG1905" s="31" t="s">
        <v>5852</v>
      </c>
      <c r="AH1905" s="31" t="s">
        <v>5852</v>
      </c>
      <c r="AI1905" s="31" t="s">
        <v>728</v>
      </c>
      <c r="AJ1905" s="31" t="s">
        <v>19937</v>
      </c>
      <c r="AK1905" s="31">
        <v>104314</v>
      </c>
      <c r="AL1905" s="31" t="s">
        <v>10301</v>
      </c>
      <c r="AM1905" s="31" t="s">
        <v>4980</v>
      </c>
      <c r="AN1905" s="31"/>
      <c r="AO1905" s="31"/>
      <c r="AP1905" s="31" t="s">
        <v>33765</v>
      </c>
      <c r="AQ1905" s="31" t="s">
        <v>23496</v>
      </c>
      <c r="AR1905" s="31" t="s">
        <v>34147</v>
      </c>
      <c r="AS1905" s="31" t="s">
        <v>34147</v>
      </c>
      <c r="AT1905" s="31" t="str">
        <f>_xlfn.IFNA(VLOOKUP(D1905,'[1]5. 1 Mei 2022'!$C$7:$F$60,4,FALSE),"")</f>
        <v/>
      </c>
      <c r="AU1905" s="31"/>
      <c r="AV1905" s="31" t="s">
        <v>5449</v>
      </c>
      <c r="AW1905" s="31" t="s">
        <v>23496</v>
      </c>
      <c r="AX1905" s="29">
        <f t="shared" si="281"/>
        <v>45612</v>
      </c>
      <c r="AY1905" s="31" t="s">
        <v>26346</v>
      </c>
      <c r="AZ1905" s="31" t="s">
        <v>525</v>
      </c>
      <c r="BA1905" s="30" t="s">
        <v>33765</v>
      </c>
      <c r="BB1905" s="31"/>
      <c r="BC1905" s="31"/>
      <c r="BD1905" s="31" t="s">
        <v>21142</v>
      </c>
      <c r="BE1905" s="31" t="s">
        <v>7968</v>
      </c>
      <c r="BF1905" s="31" t="s">
        <v>5449</v>
      </c>
      <c r="BG1905" s="31"/>
      <c r="BH1905" s="31"/>
      <c r="BI1905" s="31"/>
      <c r="BJ1905" s="31" t="s">
        <v>5449</v>
      </c>
      <c r="BK1905" s="31" t="str">
        <f t="shared" si="280"/>
        <v>III/b</v>
      </c>
      <c r="BL1905" s="31" t="s">
        <v>8078</v>
      </c>
      <c r="BM1905" s="31"/>
      <c r="BN1905" s="31"/>
      <c r="BO1905" s="31"/>
      <c r="BP1905" s="31" t="s">
        <v>1498</v>
      </c>
      <c r="BQ1905" s="31"/>
      <c r="BR1905" s="31"/>
      <c r="BS1905" s="31"/>
      <c r="BT1905" s="31" t="s">
        <v>1172</v>
      </c>
      <c r="BU1905" s="31" t="s">
        <v>3521</v>
      </c>
      <c r="BV1905" s="31" t="s">
        <v>3390</v>
      </c>
      <c r="BW1905" s="31">
        <f t="shared" ca="1" si="278"/>
        <v>20</v>
      </c>
      <c r="BX1905" s="78">
        <f t="shared" ca="1" si="279"/>
        <v>3</v>
      </c>
      <c r="BY1905" s="31"/>
      <c r="BZ1905" s="31" t="s">
        <v>6121</v>
      </c>
      <c r="CA1905" s="31" t="s">
        <v>2483</v>
      </c>
      <c r="CB1905" s="31" t="s">
        <v>2519</v>
      </c>
      <c r="CC1905" s="31">
        <v>3</v>
      </c>
      <c r="CD1905" s="31">
        <v>1</v>
      </c>
      <c r="CE1905" s="31" t="s">
        <v>20085</v>
      </c>
      <c r="CF1905" s="31"/>
      <c r="CG1905" s="31"/>
      <c r="CH1905" s="31"/>
      <c r="CI1905" s="31"/>
      <c r="CJ1905" s="31"/>
      <c r="CK1905" s="31"/>
      <c r="CL1905" s="31"/>
      <c r="CM1905" s="31"/>
      <c r="CN1905" s="31"/>
      <c r="CO1905" s="31"/>
      <c r="CP1905" s="31"/>
      <c r="CQ1905" s="31"/>
      <c r="CR1905" s="31">
        <v>3782</v>
      </c>
      <c r="CS1905" s="31" t="s">
        <v>23918</v>
      </c>
      <c r="CT1905" s="31"/>
      <c r="CU1905" s="31"/>
      <c r="CV1905" s="31"/>
      <c r="CW1905" s="31"/>
      <c r="CX1905" s="31"/>
      <c r="CY1905" s="31"/>
      <c r="CZ1905" s="31"/>
      <c r="DA1905" s="31"/>
      <c r="DB1905" s="31"/>
      <c r="DC1905" s="31"/>
      <c r="DD1905" s="31"/>
      <c r="DE1905" s="31"/>
      <c r="DF1905" s="31"/>
      <c r="DG1905" s="31"/>
      <c r="DH1905" s="31"/>
      <c r="DI1905" s="31"/>
      <c r="DJ1905" s="31"/>
      <c r="DK1905" s="31"/>
      <c r="DL1905" s="31"/>
      <c r="DM1905" s="38" t="s">
        <v>9868</v>
      </c>
      <c r="DN1905" s="38"/>
      <c r="DO1905" s="35">
        <v>0</v>
      </c>
      <c r="DP1905" s="31" t="s">
        <v>14667</v>
      </c>
      <c r="DQ1905" s="31" t="s">
        <v>14668</v>
      </c>
      <c r="DR1905" s="31"/>
      <c r="DS1905" s="31" t="s">
        <v>27496</v>
      </c>
      <c r="DT1905" s="31" t="s">
        <v>38219</v>
      </c>
      <c r="DU1905" s="31">
        <v>3</v>
      </c>
      <c r="DV1905" s="31" t="s">
        <v>32167</v>
      </c>
      <c r="DW1905" s="31"/>
      <c r="DX1905" s="31"/>
      <c r="DY1905" s="31"/>
      <c r="DZ1905" s="31"/>
      <c r="EA1905" s="31"/>
      <c r="EB1905" s="31">
        <v>0</v>
      </c>
      <c r="EC1905" s="31" t="s">
        <v>40139</v>
      </c>
      <c r="ED1905" s="31" t="s">
        <v>41101</v>
      </c>
      <c r="EE1905" s="31"/>
      <c r="EF1905" s="31"/>
      <c r="EG1905" s="31"/>
      <c r="EH1905" s="31"/>
      <c r="EI1905" s="31"/>
      <c r="EJ1905" s="31"/>
    </row>
    <row r="1906" spans="1:140" ht="23.25" customHeight="1">
      <c r="A1906" s="25">
        <v>1904</v>
      </c>
      <c r="B1906" s="30" t="s">
        <v>17288</v>
      </c>
      <c r="C1906" s="31" t="s">
        <v>17127</v>
      </c>
      <c r="D1906" s="30" t="s">
        <v>23530</v>
      </c>
      <c r="E1906" s="30"/>
      <c r="F1906" s="30" t="s">
        <v>36256</v>
      </c>
      <c r="G1906" s="31">
        <f t="shared" si="274"/>
        <v>58</v>
      </c>
      <c r="H1906" s="72">
        <f t="shared" si="275"/>
        <v>55397</v>
      </c>
      <c r="I1906" s="30"/>
      <c r="J1906" s="30" t="s">
        <v>34084</v>
      </c>
      <c r="K1906" s="30" t="s">
        <v>4318</v>
      </c>
      <c r="L1906" s="31" t="s">
        <v>4318</v>
      </c>
      <c r="M1906" s="31" t="s">
        <v>3186</v>
      </c>
      <c r="N1906" s="31" t="s">
        <v>5863</v>
      </c>
      <c r="O1906" s="31" t="s">
        <v>2485</v>
      </c>
      <c r="P1906" s="52" t="s">
        <v>24630</v>
      </c>
      <c r="Q1906" s="31" t="s">
        <v>39249</v>
      </c>
      <c r="R1906" s="31">
        <v>6</v>
      </c>
      <c r="S1906" s="31">
        <v>8</v>
      </c>
      <c r="T1906" s="31"/>
      <c r="U1906" s="31">
        <v>640</v>
      </c>
      <c r="V1906" s="31" t="s">
        <v>29847</v>
      </c>
      <c r="W1906" s="31" t="s">
        <v>2905</v>
      </c>
      <c r="X1906" s="31" t="s">
        <v>17221</v>
      </c>
      <c r="Y1906" s="31">
        <f t="shared" ca="1" si="276"/>
        <v>30</v>
      </c>
      <c r="Z1906" s="31" t="str">
        <f t="shared" ca="1" si="277"/>
        <v>21-35</v>
      </c>
      <c r="AA1906" s="31"/>
      <c r="AB1906" s="31" t="s">
        <v>11144</v>
      </c>
      <c r="AC1906" s="31" t="s">
        <v>34145</v>
      </c>
      <c r="AD1906" s="31" t="s">
        <v>34145</v>
      </c>
      <c r="AE1906" s="31"/>
      <c r="AF1906" s="31" t="s">
        <v>24701</v>
      </c>
      <c r="AG1906" s="31" t="s">
        <v>4322</v>
      </c>
      <c r="AH1906" s="31" t="s">
        <v>4322</v>
      </c>
      <c r="AI1906" s="31" t="s">
        <v>908</v>
      </c>
      <c r="AJ1906" s="31" t="s">
        <v>17778</v>
      </c>
      <c r="AK1906" s="31" t="s">
        <v>17779</v>
      </c>
      <c r="AL1906" s="31" t="s">
        <v>13241</v>
      </c>
      <c r="AM1906" s="31" t="s">
        <v>8055</v>
      </c>
      <c r="AN1906" s="31"/>
      <c r="AO1906" s="31"/>
      <c r="AP1906" s="31" t="s">
        <v>3619</v>
      </c>
      <c r="AQ1906" s="31" t="s">
        <v>7696</v>
      </c>
      <c r="AR1906" s="31" t="s">
        <v>34145</v>
      </c>
      <c r="AS1906" s="31" t="s">
        <v>34145</v>
      </c>
      <c r="AT1906" s="31" t="str">
        <f>_xlfn.IFNA(VLOOKUP(D1906,'[1]5. 1 Mei 2022'!$C$7:$F$60,4,FALSE),"")</f>
        <v/>
      </c>
      <c r="AU1906" s="31"/>
      <c r="AV1906" s="31" t="s">
        <v>20032</v>
      </c>
      <c r="AW1906" s="31" t="s">
        <v>7696</v>
      </c>
      <c r="AX1906" s="29">
        <f t="shared" si="281"/>
        <v>44371</v>
      </c>
      <c r="AY1906" s="31" t="s">
        <v>26346</v>
      </c>
      <c r="AZ1906" s="31" t="s">
        <v>225</v>
      </c>
      <c r="BA1906" s="30" t="s">
        <v>3619</v>
      </c>
      <c r="BB1906" s="31" t="s">
        <v>17504</v>
      </c>
      <c r="BC1906" s="31"/>
      <c r="BD1906" s="31" t="s">
        <v>7980</v>
      </c>
      <c r="BE1906" s="31" t="s">
        <v>7969</v>
      </c>
      <c r="BF1906" s="31" t="s">
        <v>20032</v>
      </c>
      <c r="BG1906" s="31"/>
      <c r="BH1906" s="31"/>
      <c r="BI1906" s="31"/>
      <c r="BJ1906" s="31" t="s">
        <v>20284</v>
      </c>
      <c r="BK1906" s="31" t="str">
        <f t="shared" si="280"/>
        <v>II/d</v>
      </c>
      <c r="BL1906" s="31" t="s">
        <v>8077</v>
      </c>
      <c r="BM1906" s="31"/>
      <c r="BN1906" s="31"/>
      <c r="BO1906" s="31"/>
      <c r="BP1906" s="31"/>
      <c r="BQ1906" s="31" t="s">
        <v>20284</v>
      </c>
      <c r="BR1906" s="52" t="s">
        <v>39748</v>
      </c>
      <c r="BS1906" s="52" t="s">
        <v>39250</v>
      </c>
      <c r="BT1906" s="31" t="s">
        <v>21685</v>
      </c>
      <c r="BU1906" s="31" t="s">
        <v>25901</v>
      </c>
      <c r="BV1906" s="31" t="s">
        <v>8466</v>
      </c>
      <c r="BW1906" s="31">
        <f t="shared" ca="1" si="278"/>
        <v>7</v>
      </c>
      <c r="BX1906" s="78">
        <f t="shared" ca="1" si="279"/>
        <v>3</v>
      </c>
      <c r="BY1906" s="31"/>
      <c r="BZ1906" s="31" t="s">
        <v>31834</v>
      </c>
      <c r="CA1906" s="31" t="s">
        <v>2483</v>
      </c>
      <c r="CB1906" s="31" t="s">
        <v>2519</v>
      </c>
      <c r="CC1906" s="31"/>
      <c r="CD1906" s="31">
        <v>1</v>
      </c>
      <c r="CE1906" s="31" t="s">
        <v>20085</v>
      </c>
      <c r="CF1906" s="31"/>
      <c r="CG1906" s="31"/>
      <c r="CH1906" s="31"/>
      <c r="CI1906" s="31"/>
      <c r="CJ1906" s="31"/>
      <c r="CK1906" s="31"/>
      <c r="CL1906" s="31" t="s">
        <v>31154</v>
      </c>
      <c r="CM1906" s="31" t="s">
        <v>31155</v>
      </c>
      <c r="CN1906" s="31">
        <v>125</v>
      </c>
      <c r="CO1906" s="31" t="s">
        <v>36078</v>
      </c>
      <c r="CP1906" s="31" t="s">
        <v>31155</v>
      </c>
      <c r="CQ1906" s="31">
        <v>125</v>
      </c>
      <c r="CR1906" s="31">
        <v>6550</v>
      </c>
      <c r="CS1906" s="31" t="s">
        <v>17858</v>
      </c>
      <c r="CT1906" s="31" t="s">
        <v>17996</v>
      </c>
      <c r="CU1906" s="31" t="s">
        <v>17997</v>
      </c>
      <c r="CV1906" s="31" t="s">
        <v>18005</v>
      </c>
      <c r="CW1906" s="31" t="s">
        <v>11798</v>
      </c>
      <c r="CX1906" s="31" t="s">
        <v>3498</v>
      </c>
      <c r="CY1906" s="31"/>
      <c r="CZ1906" s="31"/>
      <c r="DA1906" s="31"/>
      <c r="DB1906" s="31" t="s">
        <v>11355</v>
      </c>
      <c r="DC1906" s="31" t="s">
        <v>18668</v>
      </c>
      <c r="DD1906" s="31" t="s">
        <v>18474</v>
      </c>
      <c r="DE1906" s="31"/>
      <c r="DF1906" s="31"/>
      <c r="DG1906" s="31"/>
      <c r="DH1906" s="31"/>
      <c r="DI1906" s="31" t="s">
        <v>25077</v>
      </c>
      <c r="DJ1906" s="31" t="s">
        <v>25042</v>
      </c>
      <c r="DK1906" s="31"/>
      <c r="DL1906" s="31"/>
      <c r="DM1906" s="38" t="s">
        <v>23768</v>
      </c>
      <c r="DN1906" s="38"/>
      <c r="DO1906" s="35"/>
      <c r="DP1906" s="31" t="s">
        <v>17776</v>
      </c>
      <c r="DQ1906" s="31" t="s">
        <v>17777</v>
      </c>
      <c r="DR1906" s="31"/>
      <c r="DS1906" s="31" t="s">
        <v>27891</v>
      </c>
      <c r="DT1906" s="31" t="s">
        <v>38220</v>
      </c>
      <c r="DU1906" s="31">
        <v>2</v>
      </c>
      <c r="DV1906" s="31" t="s">
        <v>32165</v>
      </c>
      <c r="DW1906" s="31" t="s">
        <v>7980</v>
      </c>
      <c r="DX1906" s="31" t="s">
        <v>11423</v>
      </c>
      <c r="DY1906" s="31" t="s">
        <v>24771</v>
      </c>
      <c r="DZ1906" s="31" t="s">
        <v>21842</v>
      </c>
      <c r="EA1906" s="31"/>
      <c r="EB1906" s="31">
        <v>0</v>
      </c>
      <c r="EC1906" s="31" t="s">
        <v>40168</v>
      </c>
      <c r="ED1906" s="31" t="s">
        <v>41101</v>
      </c>
      <c r="EE1906" s="31"/>
      <c r="EF1906" s="31"/>
      <c r="EG1906" s="31"/>
      <c r="EH1906" s="31"/>
      <c r="EI1906" s="31"/>
      <c r="EJ1906" s="31"/>
    </row>
    <row r="1907" spans="1:140" ht="23.25" customHeight="1">
      <c r="A1907" s="25">
        <v>1905</v>
      </c>
      <c r="B1907" s="30" t="s">
        <v>24466</v>
      </c>
      <c r="C1907" s="31" t="s">
        <v>17015</v>
      </c>
      <c r="D1907" s="30" t="s">
        <v>26234</v>
      </c>
      <c r="E1907" s="30"/>
      <c r="F1907" s="30" t="s">
        <v>36262</v>
      </c>
      <c r="G1907" s="31">
        <f t="shared" si="274"/>
        <v>58</v>
      </c>
      <c r="H1907" s="72">
        <f t="shared" si="275"/>
        <v>54879</v>
      </c>
      <c r="I1907" s="30" t="s">
        <v>35391</v>
      </c>
      <c r="J1907" s="30" t="s">
        <v>34085</v>
      </c>
      <c r="K1907" s="30" t="s">
        <v>34083</v>
      </c>
      <c r="L1907" s="31" t="s">
        <v>16726</v>
      </c>
      <c r="M1907" s="31" t="s">
        <v>3186</v>
      </c>
      <c r="N1907" s="31" t="s">
        <v>5865</v>
      </c>
      <c r="O1907" s="31" t="s">
        <v>5117</v>
      </c>
      <c r="P1907" s="31" t="s">
        <v>25993</v>
      </c>
      <c r="Q1907" s="31"/>
      <c r="R1907" s="31"/>
      <c r="S1907" s="31"/>
      <c r="T1907" s="31"/>
      <c r="U1907" s="31" t="s">
        <v>18220</v>
      </c>
      <c r="V1907" s="31"/>
      <c r="W1907" s="31" t="s">
        <v>6910</v>
      </c>
      <c r="X1907" s="31" t="s">
        <v>17175</v>
      </c>
      <c r="Y1907" s="31">
        <f t="shared" ca="1" si="276"/>
        <v>31</v>
      </c>
      <c r="Z1907" s="31" t="str">
        <f t="shared" ca="1" si="277"/>
        <v>21-35</v>
      </c>
      <c r="AA1907" s="31"/>
      <c r="AB1907" s="31" t="s">
        <v>11144</v>
      </c>
      <c r="AC1907" s="31" t="s">
        <v>34145</v>
      </c>
      <c r="AD1907" s="31" t="s">
        <v>34145</v>
      </c>
      <c r="AE1907" s="31"/>
      <c r="AF1907" s="31" t="s">
        <v>24701</v>
      </c>
      <c r="AG1907" s="31" t="s">
        <v>4322</v>
      </c>
      <c r="AH1907" s="31" t="s">
        <v>4322</v>
      </c>
      <c r="AI1907" s="31" t="s">
        <v>908</v>
      </c>
      <c r="AJ1907" s="31" t="s">
        <v>17688</v>
      </c>
      <c r="AK1907" s="31" t="s">
        <v>17689</v>
      </c>
      <c r="AL1907" s="31" t="s">
        <v>8629</v>
      </c>
      <c r="AM1907" s="31" t="s">
        <v>8055</v>
      </c>
      <c r="AN1907" s="31"/>
      <c r="AO1907" s="31"/>
      <c r="AP1907" s="31" t="s">
        <v>18118</v>
      </c>
      <c r="AQ1907" s="31" t="s">
        <v>16037</v>
      </c>
      <c r="AR1907" s="31" t="s">
        <v>34145</v>
      </c>
      <c r="AS1907" s="31" t="s">
        <v>34145</v>
      </c>
      <c r="AT1907" s="31" t="str">
        <f>_xlfn.IFNA(VLOOKUP(D1907,'[1]5. 1 Mei 2022'!$C$7:$F$60,4,FALSE),"")</f>
        <v/>
      </c>
      <c r="AU1907" s="31"/>
      <c r="AV1907" s="31" t="s">
        <v>20032</v>
      </c>
      <c r="AW1907" s="31" t="s">
        <v>21743</v>
      </c>
      <c r="AX1907" s="29">
        <f t="shared" si="281"/>
        <v>46509</v>
      </c>
      <c r="AY1907" s="31" t="s">
        <v>26346</v>
      </c>
      <c r="AZ1907" s="31" t="s">
        <v>2622</v>
      </c>
      <c r="BA1907" s="30" t="s">
        <v>18118</v>
      </c>
      <c r="BB1907" s="31" t="s">
        <v>31769</v>
      </c>
      <c r="BC1907" s="31"/>
      <c r="BD1907" s="31" t="s">
        <v>7980</v>
      </c>
      <c r="BE1907" s="31" t="s">
        <v>7969</v>
      </c>
      <c r="BF1907" s="31" t="s">
        <v>20032</v>
      </c>
      <c r="BG1907" s="31"/>
      <c r="BH1907" s="31"/>
      <c r="BI1907" s="31"/>
      <c r="BJ1907" s="31">
        <v>0</v>
      </c>
      <c r="BK1907" s="31" t="str">
        <f t="shared" si="280"/>
        <v>II/c</v>
      </c>
      <c r="BL1907" s="31"/>
      <c r="BM1907" s="31"/>
      <c r="BN1907" s="31"/>
      <c r="BO1907" s="31"/>
      <c r="BP1907" s="31"/>
      <c r="BQ1907" s="31"/>
      <c r="BR1907" s="31"/>
      <c r="BS1907" s="31"/>
      <c r="BT1907" s="31"/>
      <c r="BU1907" s="31"/>
      <c r="BV1907" s="31" t="s">
        <v>8466</v>
      </c>
      <c r="BW1907" s="31">
        <f t="shared" ca="1" si="278"/>
        <v>7</v>
      </c>
      <c r="BX1907" s="78">
        <f t="shared" ca="1" si="279"/>
        <v>3</v>
      </c>
      <c r="BY1907" s="31" t="s">
        <v>25993</v>
      </c>
      <c r="BZ1907" s="31"/>
      <c r="CA1907" s="31" t="s">
        <v>2483</v>
      </c>
      <c r="CB1907" s="31" t="s">
        <v>2406</v>
      </c>
      <c r="CC1907" s="31"/>
      <c r="CD1907" s="31"/>
      <c r="CE1907" s="31" t="s">
        <v>20085</v>
      </c>
      <c r="CF1907" s="31"/>
      <c r="CG1907" s="31"/>
      <c r="CH1907" s="31"/>
      <c r="CI1907" s="31"/>
      <c r="CJ1907" s="31"/>
      <c r="CK1907" s="31"/>
      <c r="CL1907" s="31" t="s">
        <v>25748</v>
      </c>
      <c r="CM1907" s="31" t="s">
        <v>25749</v>
      </c>
      <c r="CN1907" s="31">
        <v>124</v>
      </c>
      <c r="CO1907" s="31" t="s">
        <v>25750</v>
      </c>
      <c r="CP1907" s="31" t="s">
        <v>25749</v>
      </c>
      <c r="CQ1907" s="31">
        <v>124</v>
      </c>
      <c r="CR1907" s="31">
        <v>4960</v>
      </c>
      <c r="CS1907" s="31" t="s">
        <v>17858</v>
      </c>
      <c r="CT1907" s="31" t="s">
        <v>17996</v>
      </c>
      <c r="CU1907" s="31" t="s">
        <v>17997</v>
      </c>
      <c r="CV1907" s="31" t="s">
        <v>18005</v>
      </c>
      <c r="CW1907" s="31" t="s">
        <v>11798</v>
      </c>
      <c r="CX1907" s="31" t="s">
        <v>3498</v>
      </c>
      <c r="CY1907" s="31"/>
      <c r="CZ1907" s="31"/>
      <c r="DA1907" s="31"/>
      <c r="DB1907" s="31" t="s">
        <v>11355</v>
      </c>
      <c r="DC1907" s="31" t="s">
        <v>18668</v>
      </c>
      <c r="DD1907" s="31" t="s">
        <v>18474</v>
      </c>
      <c r="DE1907" s="31"/>
      <c r="DF1907" s="31"/>
      <c r="DG1907" s="31"/>
      <c r="DH1907" s="31"/>
      <c r="DI1907" s="31" t="s">
        <v>18573</v>
      </c>
      <c r="DJ1907" s="31" t="s">
        <v>18574</v>
      </c>
      <c r="DK1907" s="31"/>
      <c r="DL1907" s="31"/>
      <c r="DM1907" s="38" t="s">
        <v>17686</v>
      </c>
      <c r="DN1907" s="38"/>
      <c r="DO1907" s="35" t="s">
        <v>31608</v>
      </c>
      <c r="DP1907" s="31" t="s">
        <v>17684</v>
      </c>
      <c r="DQ1907" s="31" t="s">
        <v>17685</v>
      </c>
      <c r="DR1907" s="31"/>
      <c r="DS1907" s="31" t="s">
        <v>27800</v>
      </c>
      <c r="DT1907" s="31" t="s">
        <v>17687</v>
      </c>
      <c r="DU1907" s="31">
        <v>3</v>
      </c>
      <c r="DV1907" s="31" t="s">
        <v>32167</v>
      </c>
      <c r="DW1907" s="31" t="s">
        <v>7980</v>
      </c>
      <c r="DX1907" s="31" t="s">
        <v>7980</v>
      </c>
      <c r="DY1907" s="31" t="s">
        <v>28870</v>
      </c>
      <c r="DZ1907" s="31" t="s">
        <v>18545</v>
      </c>
      <c r="EA1907" s="31"/>
      <c r="EB1907" s="31">
        <v>0</v>
      </c>
      <c r="EC1907" s="31" t="s">
        <v>40168</v>
      </c>
      <c r="ED1907" s="31" t="s">
        <v>41101</v>
      </c>
      <c r="EE1907" s="31"/>
      <c r="EF1907" s="31"/>
      <c r="EG1907" s="31"/>
      <c r="EH1907" s="31"/>
      <c r="EI1907" s="31"/>
      <c r="EJ1907" s="31"/>
    </row>
    <row r="1908" spans="1:140" ht="23.25" customHeight="1">
      <c r="A1908" s="25">
        <v>1906</v>
      </c>
      <c r="B1908" s="30" t="s">
        <v>20626</v>
      </c>
      <c r="C1908" s="31" t="s">
        <v>4318</v>
      </c>
      <c r="D1908" s="30" t="s">
        <v>20624</v>
      </c>
      <c r="E1908" s="30"/>
      <c r="F1908" s="30" t="s">
        <v>36256</v>
      </c>
      <c r="G1908" s="31">
        <f t="shared" si="274"/>
        <v>58</v>
      </c>
      <c r="H1908" s="72">
        <f t="shared" si="275"/>
        <v>53387</v>
      </c>
      <c r="I1908" s="30"/>
      <c r="J1908" s="30" t="s">
        <v>34084</v>
      </c>
      <c r="K1908" s="30" t="s">
        <v>4318</v>
      </c>
      <c r="L1908" s="31" t="s">
        <v>4318</v>
      </c>
      <c r="M1908" s="31" t="s">
        <v>6378</v>
      </c>
      <c r="N1908" s="31" t="s">
        <v>5863</v>
      </c>
      <c r="O1908" s="31" t="s">
        <v>2485</v>
      </c>
      <c r="P1908" s="31" t="s">
        <v>30542</v>
      </c>
      <c r="Q1908" s="31"/>
      <c r="R1908" s="31">
        <v>7</v>
      </c>
      <c r="S1908" s="31">
        <v>0</v>
      </c>
      <c r="T1908" s="31"/>
      <c r="U1908" s="31">
        <v>394</v>
      </c>
      <c r="V1908" s="31" t="s">
        <v>24948</v>
      </c>
      <c r="W1908" s="31" t="s">
        <v>6800</v>
      </c>
      <c r="X1908" s="31" t="s">
        <v>20625</v>
      </c>
      <c r="Y1908" s="31" t="e">
        <f t="shared" ca="1" si="276"/>
        <v>#VALUE!</v>
      </c>
      <c r="Z1908" s="31" t="e">
        <f t="shared" ca="1" si="277"/>
        <v>#VALUE!</v>
      </c>
      <c r="AA1908" s="31"/>
      <c r="AB1908" s="31" t="s">
        <v>11146</v>
      </c>
      <c r="AC1908" s="31" t="s">
        <v>34147</v>
      </c>
      <c r="AD1908" s="31" t="s">
        <v>34147</v>
      </c>
      <c r="AE1908" s="31"/>
      <c r="AF1908" s="31" t="s">
        <v>24699</v>
      </c>
      <c r="AG1908" s="31" t="s">
        <v>5852</v>
      </c>
      <c r="AH1908" s="31" t="s">
        <v>5852</v>
      </c>
      <c r="AI1908" s="31" t="s">
        <v>908</v>
      </c>
      <c r="AJ1908" s="31" t="s">
        <v>22659</v>
      </c>
      <c r="AK1908" s="31" t="s">
        <v>22660</v>
      </c>
      <c r="AL1908" s="31" t="s">
        <v>12214</v>
      </c>
      <c r="AM1908" s="31" t="s">
        <v>22661</v>
      </c>
      <c r="AN1908" s="31"/>
      <c r="AO1908" s="31"/>
      <c r="AP1908" s="31" t="s">
        <v>22917</v>
      </c>
      <c r="AQ1908" s="31" t="s">
        <v>17977</v>
      </c>
      <c r="AR1908" s="31" t="s">
        <v>34147</v>
      </c>
      <c r="AS1908" s="31" t="s">
        <v>34147</v>
      </c>
      <c r="AT1908" s="31" t="str">
        <f>_xlfn.IFNA(VLOOKUP(D1908,'[1]5. 1 Mei 2022'!$C$7:$F$60,4,FALSE),"")</f>
        <v/>
      </c>
      <c r="AU1908" s="31"/>
      <c r="AV1908" s="31" t="s">
        <v>7772</v>
      </c>
      <c r="AW1908" s="31" t="s">
        <v>17977</v>
      </c>
      <c r="AX1908" s="29">
        <f t="shared" si="281"/>
        <v>45338</v>
      </c>
      <c r="AY1908" s="31" t="s">
        <v>26346</v>
      </c>
      <c r="AZ1908" s="31" t="s">
        <v>22919</v>
      </c>
      <c r="BA1908" s="30" t="s">
        <v>22917</v>
      </c>
      <c r="BB1908" s="31"/>
      <c r="BC1908" s="31"/>
      <c r="BD1908" s="31" t="s">
        <v>20054</v>
      </c>
      <c r="BE1908" s="31" t="s">
        <v>7973</v>
      </c>
      <c r="BF1908" s="31" t="s">
        <v>7772</v>
      </c>
      <c r="BG1908" s="31"/>
      <c r="BH1908" s="31"/>
      <c r="BI1908" s="31" t="s">
        <v>8121</v>
      </c>
      <c r="BJ1908" s="31" t="s">
        <v>21617</v>
      </c>
      <c r="BK1908" s="31" t="str">
        <f t="shared" si="280"/>
        <v>II/d</v>
      </c>
      <c r="BL1908" s="31" t="s">
        <v>8077</v>
      </c>
      <c r="BM1908" s="31"/>
      <c r="BN1908" s="31"/>
      <c r="BO1908" s="31"/>
      <c r="BP1908" s="31"/>
      <c r="BQ1908" s="31" t="s">
        <v>21617</v>
      </c>
      <c r="BR1908" s="31" t="s">
        <v>26137</v>
      </c>
      <c r="BS1908" s="31" t="s">
        <v>30518</v>
      </c>
      <c r="BT1908" s="31" t="s">
        <v>19644</v>
      </c>
      <c r="BU1908" s="31" t="s">
        <v>21685</v>
      </c>
      <c r="BV1908" s="31" t="s">
        <v>19644</v>
      </c>
      <c r="BW1908" s="31">
        <f t="shared" ca="1" si="278"/>
        <v>5</v>
      </c>
      <c r="BX1908" s="78">
        <f t="shared" ca="1" si="279"/>
        <v>3</v>
      </c>
      <c r="BY1908" s="31"/>
      <c r="BZ1908" s="31" t="s">
        <v>26098</v>
      </c>
      <c r="CA1908" s="31" t="s">
        <v>2483</v>
      </c>
      <c r="CB1908" s="31" t="s">
        <v>2519</v>
      </c>
      <c r="CC1908" s="31"/>
      <c r="CD1908" s="31">
        <v>1</v>
      </c>
      <c r="CE1908" s="31"/>
      <c r="CF1908" s="31"/>
      <c r="CG1908" s="31"/>
      <c r="CH1908" s="31"/>
      <c r="CI1908" s="31"/>
      <c r="CJ1908" s="31"/>
      <c r="CK1908" s="31"/>
      <c r="CL1908" s="31" t="s">
        <v>38949</v>
      </c>
      <c r="CM1908" s="52" t="s">
        <v>32986</v>
      </c>
      <c r="CN1908" s="31" t="s">
        <v>36751</v>
      </c>
      <c r="CO1908" s="31" t="s">
        <v>38950</v>
      </c>
      <c r="CP1908" s="52" t="s">
        <v>32986</v>
      </c>
      <c r="CQ1908" s="31" t="s">
        <v>36751</v>
      </c>
      <c r="CR1908" s="31">
        <v>6169</v>
      </c>
      <c r="CS1908" s="31"/>
      <c r="CT1908" s="31"/>
      <c r="CU1908" s="31"/>
      <c r="CV1908" s="31" t="s">
        <v>24551</v>
      </c>
      <c r="CW1908" s="31" t="s">
        <v>16905</v>
      </c>
      <c r="CX1908" s="31" t="s">
        <v>24550</v>
      </c>
      <c r="CY1908" s="31"/>
      <c r="CZ1908" s="31"/>
      <c r="DA1908" s="31"/>
      <c r="DB1908" s="31"/>
      <c r="DC1908" s="31"/>
      <c r="DD1908" s="31"/>
      <c r="DE1908" s="31"/>
      <c r="DF1908" s="31"/>
      <c r="DG1908" s="31"/>
      <c r="DH1908" s="31"/>
      <c r="DI1908" s="31" t="s">
        <v>25386</v>
      </c>
      <c r="DJ1908" s="31" t="s">
        <v>25387</v>
      </c>
      <c r="DK1908" s="31"/>
      <c r="DL1908" s="31"/>
      <c r="DM1908" s="38" t="s">
        <v>21028</v>
      </c>
      <c r="DN1908" s="38"/>
      <c r="DO1908" s="35"/>
      <c r="DP1908" s="31" t="s">
        <v>21026</v>
      </c>
      <c r="DQ1908" s="31" t="s">
        <v>21027</v>
      </c>
      <c r="DR1908" s="31"/>
      <c r="DS1908" s="31" t="s">
        <v>27864</v>
      </c>
      <c r="DT1908" s="31"/>
      <c r="DU1908" s="31">
        <v>3</v>
      </c>
      <c r="DV1908" s="31" t="s">
        <v>32167</v>
      </c>
      <c r="DW1908" s="31"/>
      <c r="DX1908" s="31"/>
      <c r="DY1908" s="31" t="s">
        <v>34021</v>
      </c>
      <c r="DZ1908" s="31" t="s">
        <v>25272</v>
      </c>
      <c r="EA1908" s="31" t="s">
        <v>33461</v>
      </c>
      <c r="EB1908" s="31">
        <v>0</v>
      </c>
      <c r="EC1908" s="31" t="s">
        <v>40139</v>
      </c>
      <c r="ED1908" s="31" t="s">
        <v>41101</v>
      </c>
      <c r="EE1908" s="31"/>
      <c r="EF1908" s="31"/>
      <c r="EG1908" s="31"/>
      <c r="EH1908" s="31"/>
      <c r="EI1908" s="31"/>
      <c r="EJ1908" s="31"/>
    </row>
    <row r="1909" spans="1:140" ht="23.25" customHeight="1">
      <c r="A1909" s="25">
        <v>1907</v>
      </c>
      <c r="B1909" s="30" t="s">
        <v>24167</v>
      </c>
      <c r="C1909" s="31" t="s">
        <v>5666</v>
      </c>
      <c r="D1909" s="30" t="s">
        <v>16625</v>
      </c>
      <c r="E1909" s="30"/>
      <c r="F1909" s="30" t="s">
        <v>36262</v>
      </c>
      <c r="G1909" s="31">
        <f t="shared" si="274"/>
        <v>58</v>
      </c>
      <c r="H1909" s="72">
        <f t="shared" si="275"/>
        <v>53448</v>
      </c>
      <c r="I1909" s="30" t="s">
        <v>39698</v>
      </c>
      <c r="J1909" s="30" t="s">
        <v>34085</v>
      </c>
      <c r="K1909" s="30" t="s">
        <v>34083</v>
      </c>
      <c r="L1909" s="31" t="s">
        <v>16726</v>
      </c>
      <c r="M1909" s="31" t="s">
        <v>6378</v>
      </c>
      <c r="N1909" s="31" t="s">
        <v>5865</v>
      </c>
      <c r="O1909" s="31" t="s">
        <v>5621</v>
      </c>
      <c r="P1909" s="31" t="s">
        <v>3738</v>
      </c>
      <c r="Q1909" s="31"/>
      <c r="R1909" s="31"/>
      <c r="S1909" s="31"/>
      <c r="T1909" s="31"/>
      <c r="U1909" s="31" t="s">
        <v>2721</v>
      </c>
      <c r="V1909" s="31"/>
      <c r="W1909" s="31" t="s">
        <v>2161</v>
      </c>
      <c r="X1909" s="52" t="s">
        <v>12335</v>
      </c>
      <c r="Y1909" s="31">
        <f t="shared" ca="1" si="276"/>
        <v>35</v>
      </c>
      <c r="Z1909" s="31" t="str">
        <f t="shared" ca="1" si="277"/>
        <v>21-35</v>
      </c>
      <c r="AA1909" s="31"/>
      <c r="AB1909" s="31" t="s">
        <v>11144</v>
      </c>
      <c r="AC1909" s="31" t="s">
        <v>34145</v>
      </c>
      <c r="AD1909" s="31" t="s">
        <v>34145</v>
      </c>
      <c r="AE1909" s="31"/>
      <c r="AF1909" s="31" t="s">
        <v>24701</v>
      </c>
      <c r="AG1909" s="31" t="s">
        <v>4322</v>
      </c>
      <c r="AH1909" s="31" t="s">
        <v>4322</v>
      </c>
      <c r="AI1909" s="31" t="s">
        <v>908</v>
      </c>
      <c r="AJ1909" s="31" t="s">
        <v>1498</v>
      </c>
      <c r="AK1909" s="31">
        <v>218885</v>
      </c>
      <c r="AL1909" s="31" t="s">
        <v>3587</v>
      </c>
      <c r="AM1909" s="31" t="s">
        <v>2772</v>
      </c>
      <c r="AN1909" s="31"/>
      <c r="AO1909" s="31"/>
      <c r="AP1909" s="31" t="s">
        <v>4434</v>
      </c>
      <c r="AQ1909" s="31" t="s">
        <v>12501</v>
      </c>
      <c r="AR1909" s="31" t="s">
        <v>34145</v>
      </c>
      <c r="AS1909" s="31" t="s">
        <v>34145</v>
      </c>
      <c r="AT1909" s="31" t="str">
        <f>_xlfn.IFNA(VLOOKUP(D1909,'[1]5. 1 Mei 2022'!$C$7:$F$60,4,FALSE),"")</f>
        <v/>
      </c>
      <c r="AU1909" s="31"/>
      <c r="AV1909" s="31" t="s">
        <v>20032</v>
      </c>
      <c r="AW1909" s="31" t="s">
        <v>12501</v>
      </c>
      <c r="AX1909" s="29">
        <f t="shared" si="281"/>
        <v>43977</v>
      </c>
      <c r="AY1909" s="31" t="s">
        <v>26346</v>
      </c>
      <c r="AZ1909" s="31" t="s">
        <v>6484</v>
      </c>
      <c r="BA1909" s="30" t="s">
        <v>4434</v>
      </c>
      <c r="BB1909" s="31" t="s">
        <v>17484</v>
      </c>
      <c r="BC1909" s="31"/>
      <c r="BD1909" s="31" t="s">
        <v>7980</v>
      </c>
      <c r="BE1909" s="31" t="s">
        <v>7969</v>
      </c>
      <c r="BF1909" s="31" t="s">
        <v>20032</v>
      </c>
      <c r="BG1909" s="31"/>
      <c r="BH1909" s="31"/>
      <c r="BI1909" s="31"/>
      <c r="BJ1909" s="31">
        <v>0</v>
      </c>
      <c r="BK1909" s="31" t="str">
        <f t="shared" si="280"/>
        <v>II/c</v>
      </c>
      <c r="BL1909" s="31"/>
      <c r="BM1909" s="31"/>
      <c r="BN1909" s="31"/>
      <c r="BO1909" s="31"/>
      <c r="BP1909" s="31"/>
      <c r="BQ1909" s="31"/>
      <c r="BR1909" s="31"/>
      <c r="BS1909" s="31"/>
      <c r="BT1909" s="31"/>
      <c r="BU1909" s="31"/>
      <c r="BV1909" s="31" t="s">
        <v>717</v>
      </c>
      <c r="BW1909" s="31">
        <f t="shared" ca="1" si="278"/>
        <v>12</v>
      </c>
      <c r="BX1909" s="78">
        <f t="shared" ca="1" si="279"/>
        <v>3</v>
      </c>
      <c r="BY1909" s="31" t="s">
        <v>3738</v>
      </c>
      <c r="BZ1909" s="31"/>
      <c r="CA1909" s="31" t="s">
        <v>2483</v>
      </c>
      <c r="CB1909" s="31" t="s">
        <v>2406</v>
      </c>
      <c r="CC1909" s="31" t="s">
        <v>1498</v>
      </c>
      <c r="CD1909" s="31" t="s">
        <v>1498</v>
      </c>
      <c r="CE1909" s="31" t="s">
        <v>20085</v>
      </c>
      <c r="CF1909" s="31"/>
      <c r="CG1909" s="31"/>
      <c r="CH1909" s="31"/>
      <c r="CI1909" s="31"/>
      <c r="CJ1909" s="31"/>
      <c r="CK1909" s="31"/>
      <c r="CL1909" s="31" t="s">
        <v>36774</v>
      </c>
      <c r="CM1909" s="31" t="s">
        <v>32161</v>
      </c>
      <c r="CN1909" s="31">
        <v>127</v>
      </c>
      <c r="CO1909" s="31" t="s">
        <v>36790</v>
      </c>
      <c r="CP1909" s="31" t="s">
        <v>32161</v>
      </c>
      <c r="CQ1909" s="31">
        <v>127</v>
      </c>
      <c r="CR1909" s="31">
        <v>4542</v>
      </c>
      <c r="CS1909" s="31" t="s">
        <v>18417</v>
      </c>
      <c r="CT1909" s="31" t="s">
        <v>18418</v>
      </c>
      <c r="CU1909" s="31" t="s">
        <v>4327</v>
      </c>
      <c r="CV1909" s="31" t="s">
        <v>17262</v>
      </c>
      <c r="CW1909" s="31" t="s">
        <v>17263</v>
      </c>
      <c r="CX1909" s="31" t="s">
        <v>17264</v>
      </c>
      <c r="CY1909" s="31"/>
      <c r="CZ1909" s="31"/>
      <c r="DA1909" s="31"/>
      <c r="DB1909" s="31" t="s">
        <v>15747</v>
      </c>
      <c r="DC1909" s="31" t="s">
        <v>15752</v>
      </c>
      <c r="DD1909" s="31" t="s">
        <v>15746</v>
      </c>
      <c r="DE1909" s="31"/>
      <c r="DF1909" s="31"/>
      <c r="DG1909" s="31"/>
      <c r="DH1909" s="31"/>
      <c r="DI1909" s="31" t="s">
        <v>24822</v>
      </c>
      <c r="DJ1909" s="31" t="s">
        <v>24823</v>
      </c>
      <c r="DK1909" s="31" t="s">
        <v>25645</v>
      </c>
      <c r="DL1909" s="31" t="s">
        <v>13888</v>
      </c>
      <c r="DM1909" s="38" t="s">
        <v>32234</v>
      </c>
      <c r="DN1909" s="38"/>
      <c r="DO1909" s="35">
        <v>0</v>
      </c>
      <c r="DP1909" s="31" t="s">
        <v>13601</v>
      </c>
      <c r="DQ1909" s="31" t="s">
        <v>13600</v>
      </c>
      <c r="DR1909" s="31" t="s">
        <v>5846</v>
      </c>
      <c r="DS1909" s="31" t="s">
        <v>5847</v>
      </c>
      <c r="DT1909" s="31"/>
      <c r="DU1909" s="31">
        <v>2</v>
      </c>
      <c r="DV1909" s="31" t="s">
        <v>32164</v>
      </c>
      <c r="DW1909" s="31" t="s">
        <v>7980</v>
      </c>
      <c r="DX1909" s="31" t="s">
        <v>7980</v>
      </c>
      <c r="DY1909" s="31" t="s">
        <v>38420</v>
      </c>
      <c r="DZ1909" s="52" t="s">
        <v>37201</v>
      </c>
      <c r="EA1909" s="52" t="s">
        <v>25872</v>
      </c>
      <c r="EB1909" s="31">
        <v>0</v>
      </c>
      <c r="EC1909" s="31" t="s">
        <v>40168</v>
      </c>
      <c r="ED1909" s="31" t="s">
        <v>41101</v>
      </c>
      <c r="EE1909" s="31"/>
      <c r="EF1909" s="31"/>
      <c r="EG1909" s="31"/>
      <c r="EH1909" s="31"/>
      <c r="EI1909" s="31"/>
      <c r="EJ1909" s="31"/>
    </row>
    <row r="1910" spans="1:140" ht="23.25" customHeight="1">
      <c r="A1910" s="25">
        <v>1908</v>
      </c>
      <c r="B1910" s="30" t="s">
        <v>8245</v>
      </c>
      <c r="C1910" s="31">
        <v>140344409</v>
      </c>
      <c r="D1910" s="30" t="s">
        <v>378</v>
      </c>
      <c r="E1910" s="30"/>
      <c r="F1910" s="30" t="s">
        <v>36254</v>
      </c>
      <c r="G1910" s="31">
        <f t="shared" si="274"/>
        <v>58</v>
      </c>
      <c r="H1910" s="72">
        <f t="shared" si="275"/>
        <v>47969</v>
      </c>
      <c r="I1910" s="30"/>
      <c r="J1910" s="30" t="s">
        <v>34084</v>
      </c>
      <c r="K1910" s="30" t="s">
        <v>4318</v>
      </c>
      <c r="L1910" s="31" t="s">
        <v>4318</v>
      </c>
      <c r="M1910" s="31" t="s">
        <v>6378</v>
      </c>
      <c r="N1910" s="31" t="s">
        <v>5797</v>
      </c>
      <c r="O1910" s="31" t="s">
        <v>5271</v>
      </c>
      <c r="P1910" s="31" t="s">
        <v>23973</v>
      </c>
      <c r="Q1910" s="31"/>
      <c r="R1910" s="31">
        <v>22</v>
      </c>
      <c r="S1910" s="31">
        <v>0</v>
      </c>
      <c r="T1910" s="31"/>
      <c r="U1910" s="31">
        <v>780</v>
      </c>
      <c r="V1910" s="31" t="s">
        <v>885</v>
      </c>
      <c r="W1910" s="31" t="s">
        <v>1543</v>
      </c>
      <c r="X1910" s="31" t="s">
        <v>1544</v>
      </c>
      <c r="Y1910" s="31" t="e">
        <f t="shared" ca="1" si="276"/>
        <v>#VALUE!</v>
      </c>
      <c r="Z1910" s="31" t="e">
        <f t="shared" ca="1" si="277"/>
        <v>#VALUE!</v>
      </c>
      <c r="AA1910" s="31"/>
      <c r="AB1910" s="31" t="s">
        <v>22743</v>
      </c>
      <c r="AC1910" s="31" t="s">
        <v>34147</v>
      </c>
      <c r="AD1910" s="31" t="s">
        <v>34147</v>
      </c>
      <c r="AE1910" s="31"/>
      <c r="AF1910" s="31" t="s">
        <v>24699</v>
      </c>
      <c r="AG1910" s="31" t="s">
        <v>5852</v>
      </c>
      <c r="AH1910" s="31" t="s">
        <v>5852</v>
      </c>
      <c r="AI1910" s="31" t="s">
        <v>908</v>
      </c>
      <c r="AJ1910" s="31" t="s">
        <v>22744</v>
      </c>
      <c r="AK1910" s="31" t="s">
        <v>22745</v>
      </c>
      <c r="AL1910" s="31" t="s">
        <v>22746</v>
      </c>
      <c r="AM1910" s="31" t="s">
        <v>17055</v>
      </c>
      <c r="AN1910" s="31"/>
      <c r="AO1910" s="31"/>
      <c r="AP1910" s="31" t="s">
        <v>33022</v>
      </c>
      <c r="AQ1910" s="31"/>
      <c r="AR1910" s="31" t="s">
        <v>34147</v>
      </c>
      <c r="AS1910" s="31" t="s">
        <v>34147</v>
      </c>
      <c r="AT1910" s="31" t="str">
        <f>_xlfn.IFNA(VLOOKUP(D1910,'[1]5. 1 Mei 2022'!$C$7:$F$60,4,FALSE),"")</f>
        <v/>
      </c>
      <c r="AU1910" s="31"/>
      <c r="AV1910" s="31" t="s">
        <v>36268</v>
      </c>
      <c r="AW1910" s="52" t="s">
        <v>20332</v>
      </c>
      <c r="AX1910" s="29">
        <f t="shared" si="281"/>
        <v>46524</v>
      </c>
      <c r="AY1910" s="31" t="s">
        <v>26346</v>
      </c>
      <c r="AZ1910" s="31" t="s">
        <v>33023</v>
      </c>
      <c r="BA1910" s="30" t="s">
        <v>33022</v>
      </c>
      <c r="BB1910" s="31"/>
      <c r="BC1910" s="31"/>
      <c r="BD1910" s="31" t="s">
        <v>8125</v>
      </c>
      <c r="BE1910" s="31" t="s">
        <v>7973</v>
      </c>
      <c r="BF1910" s="31" t="s">
        <v>36268</v>
      </c>
      <c r="BG1910" s="31"/>
      <c r="BH1910" s="31"/>
      <c r="BI1910" s="31" t="s">
        <v>8125</v>
      </c>
      <c r="BJ1910" s="31" t="s">
        <v>34383</v>
      </c>
      <c r="BK1910" s="31" t="str">
        <f t="shared" si="280"/>
        <v>III/d</v>
      </c>
      <c r="BL1910" s="31" t="s">
        <v>8077</v>
      </c>
      <c r="BM1910" s="31"/>
      <c r="BN1910" s="31"/>
      <c r="BO1910" s="31"/>
      <c r="BP1910" s="31" t="s">
        <v>1498</v>
      </c>
      <c r="BQ1910" s="31" t="s">
        <v>8001</v>
      </c>
      <c r="BR1910" s="29">
        <v>44621</v>
      </c>
      <c r="BS1910" s="31" t="s">
        <v>24011</v>
      </c>
      <c r="BT1910" s="31" t="s">
        <v>4351</v>
      </c>
      <c r="BU1910" s="31"/>
      <c r="BV1910" s="31" t="s">
        <v>2290</v>
      </c>
      <c r="BW1910" s="31">
        <f t="shared" ca="1" si="278"/>
        <v>26</v>
      </c>
      <c r="BX1910" s="78">
        <f t="shared" ca="1" si="279"/>
        <v>2</v>
      </c>
      <c r="BY1910" s="31"/>
      <c r="BZ1910" s="31"/>
      <c r="CA1910" s="31" t="s">
        <v>2483</v>
      </c>
      <c r="CB1910" s="31" t="s">
        <v>2519</v>
      </c>
      <c r="CC1910" s="31">
        <v>2</v>
      </c>
      <c r="CD1910" s="31">
        <v>1</v>
      </c>
      <c r="CE1910" s="31" t="s">
        <v>20085</v>
      </c>
      <c r="CF1910" s="31"/>
      <c r="CG1910" s="31">
        <v>2008</v>
      </c>
      <c r="CH1910" s="31"/>
      <c r="CI1910" s="31"/>
      <c r="CJ1910" s="31"/>
      <c r="CK1910" s="31"/>
      <c r="CL1910" s="31" t="s">
        <v>36612</v>
      </c>
      <c r="CM1910" s="31" t="s">
        <v>33532</v>
      </c>
      <c r="CN1910" s="31">
        <v>127</v>
      </c>
      <c r="CO1910" s="31" t="s">
        <v>36723</v>
      </c>
      <c r="CP1910" s="31" t="s">
        <v>33532</v>
      </c>
      <c r="CQ1910" s="31">
        <v>127</v>
      </c>
      <c r="CR1910" s="31">
        <v>3882</v>
      </c>
      <c r="CS1910" s="31" t="s">
        <v>23924</v>
      </c>
      <c r="CT1910" s="31"/>
      <c r="CU1910" s="31" t="s">
        <v>4285</v>
      </c>
      <c r="CV1910" s="31" t="s">
        <v>8467</v>
      </c>
      <c r="CW1910" s="31" t="s">
        <v>8468</v>
      </c>
      <c r="CX1910" s="31" t="s">
        <v>6176</v>
      </c>
      <c r="CY1910" s="31"/>
      <c r="CZ1910" s="31"/>
      <c r="DA1910" s="31"/>
      <c r="DB1910" s="31" t="s">
        <v>8691</v>
      </c>
      <c r="DC1910" s="31"/>
      <c r="DD1910" s="31" t="s">
        <v>8692</v>
      </c>
      <c r="DE1910" s="31"/>
      <c r="DF1910" s="31"/>
      <c r="DG1910" s="31"/>
      <c r="DH1910" s="31"/>
      <c r="DI1910" s="31" t="s">
        <v>15790</v>
      </c>
      <c r="DJ1910" s="31" t="s">
        <v>3660</v>
      </c>
      <c r="DK1910" s="31"/>
      <c r="DL1910" s="31"/>
      <c r="DM1910" s="38" t="s">
        <v>9630</v>
      </c>
      <c r="DN1910" s="38"/>
      <c r="DO1910" s="35">
        <v>0</v>
      </c>
      <c r="DP1910" s="31" t="s">
        <v>13219</v>
      </c>
      <c r="DQ1910" s="31" t="s">
        <v>13218</v>
      </c>
      <c r="DR1910" s="31" t="s">
        <v>6959</v>
      </c>
      <c r="DS1910" s="31" t="s">
        <v>27266</v>
      </c>
      <c r="DT1910" s="31"/>
      <c r="DU1910" s="31">
        <v>3</v>
      </c>
      <c r="DV1910" s="31" t="s">
        <v>32167</v>
      </c>
      <c r="DW1910" s="31"/>
      <c r="DX1910" s="31"/>
      <c r="DY1910" s="31" t="s">
        <v>34569</v>
      </c>
      <c r="DZ1910" s="29">
        <v>44550</v>
      </c>
      <c r="EA1910" s="29">
        <v>45771</v>
      </c>
      <c r="EB1910" s="31">
        <v>218518</v>
      </c>
      <c r="EC1910" s="31" t="s">
        <v>8001</v>
      </c>
      <c r="ED1910" s="31" t="s">
        <v>41101</v>
      </c>
      <c r="EE1910" s="31"/>
      <c r="EF1910" s="31"/>
      <c r="EG1910" s="31"/>
      <c r="EH1910" s="31"/>
      <c r="EI1910" s="31"/>
      <c r="EJ1910" s="31"/>
    </row>
    <row r="1911" spans="1:140" ht="23.25" customHeight="1">
      <c r="A1911" s="25">
        <v>1909</v>
      </c>
      <c r="B1911" s="30" t="s">
        <v>3330</v>
      </c>
      <c r="C1911" s="31">
        <v>140338394</v>
      </c>
      <c r="D1911" s="30" t="s">
        <v>1594</v>
      </c>
      <c r="E1911" s="30"/>
      <c r="F1911" s="30" t="s">
        <v>36262</v>
      </c>
      <c r="G1911" s="31">
        <f t="shared" si="274"/>
        <v>58</v>
      </c>
      <c r="H1911" s="72">
        <f t="shared" si="275"/>
        <v>47239</v>
      </c>
      <c r="I1911" s="30"/>
      <c r="J1911" s="30" t="s">
        <v>34084</v>
      </c>
      <c r="K1911" s="30" t="s">
        <v>4318</v>
      </c>
      <c r="L1911" s="31" t="s">
        <v>4318</v>
      </c>
      <c r="M1911" s="31" t="s">
        <v>6378</v>
      </c>
      <c r="N1911" s="31" t="s">
        <v>3311</v>
      </c>
      <c r="O1911" s="31" t="s">
        <v>2534</v>
      </c>
      <c r="P1911" s="31" t="s">
        <v>11676</v>
      </c>
      <c r="Q1911" s="31"/>
      <c r="R1911" s="31">
        <v>16</v>
      </c>
      <c r="S1911" s="31">
        <v>0</v>
      </c>
      <c r="T1911" s="31"/>
      <c r="U1911" s="31">
        <v>1408</v>
      </c>
      <c r="V1911" s="31"/>
      <c r="W1911" s="31" t="s">
        <v>6910</v>
      </c>
      <c r="X1911" s="31" t="s">
        <v>7515</v>
      </c>
      <c r="Y1911" s="31">
        <f t="shared" ca="1" si="276"/>
        <v>52</v>
      </c>
      <c r="Z1911" s="31" t="str">
        <f t="shared" ca="1" si="277"/>
        <v>46-58</v>
      </c>
      <c r="AA1911" s="31"/>
      <c r="AB1911" s="31" t="s">
        <v>6306</v>
      </c>
      <c r="AC1911" s="31" t="s">
        <v>34153</v>
      </c>
      <c r="AD1911" s="31" t="s">
        <v>34194</v>
      </c>
      <c r="AE1911" s="31"/>
      <c r="AF1911" s="31" t="s">
        <v>24700</v>
      </c>
      <c r="AG1911" s="31" t="s">
        <v>7895</v>
      </c>
      <c r="AH1911" s="31" t="s">
        <v>7895</v>
      </c>
      <c r="AI1911" s="31" t="s">
        <v>40277</v>
      </c>
      <c r="AJ1911" s="31" t="s">
        <v>4921</v>
      </c>
      <c r="AK1911" s="31" t="s">
        <v>4922</v>
      </c>
      <c r="AL1911" s="31">
        <v>33019</v>
      </c>
      <c r="AM1911" s="31" t="s">
        <v>4923</v>
      </c>
      <c r="AN1911" s="31"/>
      <c r="AO1911" s="31"/>
      <c r="AP1911" s="31" t="s">
        <v>33063</v>
      </c>
      <c r="AQ1911" s="31" t="s">
        <v>23495</v>
      </c>
      <c r="AR1911" s="31" t="s">
        <v>34148</v>
      </c>
      <c r="AS1911" s="31" t="s">
        <v>34148</v>
      </c>
      <c r="AT1911" s="31" t="str">
        <f>_xlfn.IFNA(VLOOKUP(D1911,'[1]5. 1 Mei 2022'!$C$7:$F$60,4,FALSE),"")</f>
        <v/>
      </c>
      <c r="AU1911" s="31"/>
      <c r="AV1911" s="31" t="s">
        <v>8043</v>
      </c>
      <c r="AW1911" s="31" t="s">
        <v>23495</v>
      </c>
      <c r="AX1911" s="29">
        <f t="shared" ref="AX1911:AX1942" si="282">AW1911+1903</f>
        <v>45581</v>
      </c>
      <c r="AY1911" s="31" t="s">
        <v>26344</v>
      </c>
      <c r="AZ1911" s="31" t="s">
        <v>33065</v>
      </c>
      <c r="BA1911" s="30" t="s">
        <v>33063</v>
      </c>
      <c r="BB1911" s="31"/>
      <c r="BC1911" s="31"/>
      <c r="BD1911" s="31" t="s">
        <v>30231</v>
      </c>
      <c r="BE1911" s="31" t="s">
        <v>7968</v>
      </c>
      <c r="BF1911" s="31" t="s">
        <v>8043</v>
      </c>
      <c r="BG1911" s="31"/>
      <c r="BH1911" s="31"/>
      <c r="BI1911" s="31"/>
      <c r="BJ1911" s="31" t="s">
        <v>6989</v>
      </c>
      <c r="BK1911" s="31" t="str">
        <f t="shared" si="280"/>
        <v>III/b</v>
      </c>
      <c r="BL1911" s="31" t="s">
        <v>8078</v>
      </c>
      <c r="BM1911" s="31"/>
      <c r="BN1911" s="31"/>
      <c r="BO1911" s="31"/>
      <c r="BP1911" s="31" t="s">
        <v>1498</v>
      </c>
      <c r="BQ1911" s="31"/>
      <c r="BR1911" s="31"/>
      <c r="BS1911" s="31"/>
      <c r="BT1911" s="31" t="s">
        <v>1694</v>
      </c>
      <c r="BU1911" s="31"/>
      <c r="BV1911" s="31" t="s">
        <v>7839</v>
      </c>
      <c r="BW1911" s="31">
        <f t="shared" ca="1" si="278"/>
        <v>27</v>
      </c>
      <c r="BX1911" s="78">
        <f t="shared" ca="1" si="279"/>
        <v>3</v>
      </c>
      <c r="BY1911" s="31"/>
      <c r="BZ1911" s="31"/>
      <c r="CA1911" s="31" t="s">
        <v>2483</v>
      </c>
      <c r="CB1911" s="31" t="s">
        <v>2519</v>
      </c>
      <c r="CC1911" s="31">
        <v>3</v>
      </c>
      <c r="CD1911" s="31">
        <v>1</v>
      </c>
      <c r="CE1911" s="31" t="s">
        <v>20085</v>
      </c>
      <c r="CF1911" s="31"/>
      <c r="CG1911" s="31">
        <v>2007</v>
      </c>
      <c r="CH1911" s="31"/>
      <c r="CI1911" s="31"/>
      <c r="CJ1911" s="31"/>
      <c r="CK1911" s="31"/>
      <c r="CL1911" s="31"/>
      <c r="CM1911" s="31"/>
      <c r="CN1911" s="31"/>
      <c r="CO1911" s="31"/>
      <c r="CP1911" s="31"/>
      <c r="CQ1911" s="31"/>
      <c r="CR1911" s="31">
        <v>5161</v>
      </c>
      <c r="CS1911" s="31"/>
      <c r="CT1911" s="31"/>
      <c r="CU1911" s="31"/>
      <c r="CV1911" s="31"/>
      <c r="CW1911" s="31"/>
      <c r="CX1911" s="31"/>
      <c r="CY1911" s="31"/>
      <c r="CZ1911" s="31"/>
      <c r="DA1911" s="31"/>
      <c r="DB1911" s="31"/>
      <c r="DC1911" s="31"/>
      <c r="DD1911" s="31"/>
      <c r="DE1911" s="31"/>
      <c r="DF1911" s="31"/>
      <c r="DG1911" s="31"/>
      <c r="DH1911" s="31"/>
      <c r="DI1911" s="31"/>
      <c r="DJ1911" s="31"/>
      <c r="DK1911" s="31"/>
      <c r="DL1911" s="31"/>
      <c r="DM1911" s="38" t="s">
        <v>9828</v>
      </c>
      <c r="DN1911" s="38"/>
      <c r="DO1911" s="35">
        <v>0</v>
      </c>
      <c r="DP1911" s="31" t="s">
        <v>13705</v>
      </c>
      <c r="DQ1911" s="31" t="s">
        <v>13704</v>
      </c>
      <c r="DR1911" s="31"/>
      <c r="DS1911" s="31">
        <v>0</v>
      </c>
      <c r="DT1911" s="31"/>
      <c r="DU1911" s="31">
        <v>0</v>
      </c>
      <c r="DV1911" s="31"/>
      <c r="DW1911" s="31"/>
      <c r="DX1911" s="31"/>
      <c r="DY1911" s="31"/>
      <c r="DZ1911" s="31"/>
      <c r="EA1911" s="31"/>
      <c r="EB1911" s="31">
        <v>0</v>
      </c>
      <c r="EC1911" s="31" t="s">
        <v>39747</v>
      </c>
      <c r="ED1911" s="31" t="s">
        <v>41101</v>
      </c>
      <c r="EE1911" s="31"/>
      <c r="EF1911" s="31"/>
      <c r="EG1911" s="31"/>
      <c r="EH1911" s="31"/>
      <c r="EI1911" s="31"/>
      <c r="EJ1911" s="31"/>
    </row>
    <row r="1912" spans="1:140" ht="23.25" customHeight="1">
      <c r="A1912" s="25">
        <v>1910</v>
      </c>
      <c r="B1912" s="30" t="s">
        <v>40517</v>
      </c>
      <c r="C1912" s="31" t="s">
        <v>5147</v>
      </c>
      <c r="D1912" s="30" t="s">
        <v>5147</v>
      </c>
      <c r="E1912" s="30"/>
      <c r="F1912" s="30" t="s">
        <v>36262</v>
      </c>
      <c r="G1912" s="31">
        <f t="shared" si="274"/>
        <v>58</v>
      </c>
      <c r="H1912" s="72">
        <f t="shared" si="275"/>
        <v>48761</v>
      </c>
      <c r="I1912" s="30"/>
      <c r="J1912" s="30" t="s">
        <v>34084</v>
      </c>
      <c r="K1912" s="30" t="s">
        <v>4318</v>
      </c>
      <c r="L1912" s="31" t="s">
        <v>4318</v>
      </c>
      <c r="M1912" s="31" t="s">
        <v>6378</v>
      </c>
      <c r="N1912" s="31" t="s">
        <v>5863</v>
      </c>
      <c r="O1912" s="31" t="s">
        <v>2485</v>
      </c>
      <c r="P1912" s="31" t="s">
        <v>30542</v>
      </c>
      <c r="Q1912" s="31"/>
      <c r="R1912" s="31">
        <v>19</v>
      </c>
      <c r="S1912" s="31">
        <v>0</v>
      </c>
      <c r="T1912" s="31"/>
      <c r="U1912" s="31">
        <v>1621</v>
      </c>
      <c r="V1912" s="31" t="s">
        <v>577</v>
      </c>
      <c r="W1912" s="31" t="s">
        <v>2794</v>
      </c>
      <c r="X1912" s="31" t="s">
        <v>2736</v>
      </c>
      <c r="Y1912" s="31" t="e">
        <f t="shared" ca="1" si="276"/>
        <v>#VALUE!</v>
      </c>
      <c r="Z1912" s="31" t="e">
        <f t="shared" ca="1" si="277"/>
        <v>#VALUE!</v>
      </c>
      <c r="AA1912" s="31"/>
      <c r="AB1912" s="31" t="s">
        <v>29763</v>
      </c>
      <c r="AC1912" s="31" t="s">
        <v>34153</v>
      </c>
      <c r="AD1912" s="31" t="s">
        <v>34194</v>
      </c>
      <c r="AE1912" s="31"/>
      <c r="AF1912" s="31" t="s">
        <v>24700</v>
      </c>
      <c r="AG1912" s="31" t="s">
        <v>7895</v>
      </c>
      <c r="AH1912" s="31" t="s">
        <v>7895</v>
      </c>
      <c r="AI1912" s="31" t="s">
        <v>728</v>
      </c>
      <c r="AJ1912" s="31" t="s">
        <v>29764</v>
      </c>
      <c r="AK1912" s="31" t="s">
        <v>29765</v>
      </c>
      <c r="AL1912" s="31" t="s">
        <v>3743</v>
      </c>
      <c r="AM1912" s="31" t="s">
        <v>4980</v>
      </c>
      <c r="AN1912" s="31"/>
      <c r="AO1912" s="52" t="s">
        <v>40518</v>
      </c>
      <c r="AP1912" s="31" t="s">
        <v>4602</v>
      </c>
      <c r="AQ1912" s="31"/>
      <c r="AR1912" s="31" t="s">
        <v>34148</v>
      </c>
      <c r="AS1912" s="31" t="s">
        <v>34148</v>
      </c>
      <c r="AT1912" s="31" t="str">
        <f>_xlfn.IFNA(VLOOKUP(D1912,'[1]5. 1 Mei 2022'!$C$7:$F$60,4,FALSE),"")</f>
        <v/>
      </c>
      <c r="AU1912" s="31"/>
      <c r="AV1912" s="31" t="s">
        <v>7495</v>
      </c>
      <c r="AW1912" s="31"/>
      <c r="AX1912" s="29">
        <f t="shared" si="282"/>
        <v>1903</v>
      </c>
      <c r="AY1912" s="31" t="s">
        <v>26346</v>
      </c>
      <c r="AZ1912" s="31" t="s">
        <v>528</v>
      </c>
      <c r="BA1912" s="30" t="s">
        <v>4435</v>
      </c>
      <c r="BB1912" s="31" t="s">
        <v>34381</v>
      </c>
      <c r="BC1912" s="31"/>
      <c r="BD1912" s="31" t="s">
        <v>30238</v>
      </c>
      <c r="BE1912" s="31" t="s">
        <v>7968</v>
      </c>
      <c r="BF1912" s="31" t="s">
        <v>7495</v>
      </c>
      <c r="BG1912" s="31"/>
      <c r="BH1912" s="31"/>
      <c r="BI1912" s="31"/>
      <c r="BJ1912" s="31" t="s">
        <v>31006</v>
      </c>
      <c r="BK1912" s="31" t="str">
        <f t="shared" si="280"/>
        <v>II/d</v>
      </c>
      <c r="BL1912" s="31" t="s">
        <v>8078</v>
      </c>
      <c r="BM1912" s="31"/>
      <c r="BN1912" s="31"/>
      <c r="BO1912" s="31"/>
      <c r="BP1912" s="31" t="s">
        <v>1498</v>
      </c>
      <c r="BQ1912" s="31"/>
      <c r="BR1912" s="31"/>
      <c r="BS1912" s="31"/>
      <c r="BT1912" s="31" t="s">
        <v>7564</v>
      </c>
      <c r="BU1912" s="31" t="s">
        <v>794</v>
      </c>
      <c r="BV1912" s="31" t="s">
        <v>3390</v>
      </c>
      <c r="BW1912" s="31">
        <f t="shared" ca="1" si="278"/>
        <v>20</v>
      </c>
      <c r="BX1912" s="78">
        <f t="shared" ca="1" si="279"/>
        <v>3</v>
      </c>
      <c r="BY1912" s="31"/>
      <c r="BZ1912" s="31"/>
      <c r="CA1912" s="31" t="s">
        <v>2483</v>
      </c>
      <c r="CB1912" s="31" t="s">
        <v>2519</v>
      </c>
      <c r="CC1912" s="31">
        <v>2</v>
      </c>
      <c r="CD1912" s="31">
        <v>1</v>
      </c>
      <c r="CE1912" s="31" t="s">
        <v>20085</v>
      </c>
      <c r="CF1912" s="31"/>
      <c r="CG1912" s="31"/>
      <c r="CH1912" s="31"/>
      <c r="CI1912" s="31"/>
      <c r="CJ1912" s="31"/>
      <c r="CK1912" s="31"/>
      <c r="CL1912" s="31"/>
      <c r="CM1912" s="31"/>
      <c r="CN1912" s="31"/>
      <c r="CO1912" s="31"/>
      <c r="CP1912" s="31"/>
      <c r="CQ1912" s="31"/>
      <c r="CR1912" s="31">
        <v>3826</v>
      </c>
      <c r="CS1912" s="31" t="s">
        <v>23918</v>
      </c>
      <c r="CT1912" s="31"/>
      <c r="CU1912" s="31"/>
      <c r="CV1912" s="31"/>
      <c r="CW1912" s="31"/>
      <c r="CX1912" s="31"/>
      <c r="CY1912" s="31"/>
      <c r="CZ1912" s="31"/>
      <c r="DA1912" s="31"/>
      <c r="DB1912" s="31"/>
      <c r="DC1912" s="31"/>
      <c r="DD1912" s="31"/>
      <c r="DE1912" s="31"/>
      <c r="DF1912" s="31"/>
      <c r="DG1912" s="31"/>
      <c r="DH1912" s="31"/>
      <c r="DI1912" s="31"/>
      <c r="DJ1912" s="31"/>
      <c r="DK1912" s="31"/>
      <c r="DL1912" s="31"/>
      <c r="DM1912" s="38" t="s">
        <v>9952</v>
      </c>
      <c r="DN1912" s="38"/>
      <c r="DO1912" s="35">
        <v>0</v>
      </c>
      <c r="DP1912" s="31" t="s">
        <v>13026</v>
      </c>
      <c r="DQ1912" s="31" t="s">
        <v>13025</v>
      </c>
      <c r="DR1912" s="31"/>
      <c r="DS1912" s="31" t="s">
        <v>27581</v>
      </c>
      <c r="DT1912" s="31" t="s">
        <v>38221</v>
      </c>
      <c r="DU1912" s="31">
        <v>3</v>
      </c>
      <c r="DV1912" s="31" t="s">
        <v>32167</v>
      </c>
      <c r="DW1912" s="31"/>
      <c r="DX1912" s="31"/>
      <c r="DY1912" s="31"/>
      <c r="DZ1912" s="31"/>
      <c r="EA1912" s="31"/>
      <c r="EB1912" s="31">
        <v>0</v>
      </c>
      <c r="EC1912" s="31" t="s">
        <v>39747</v>
      </c>
      <c r="ED1912" s="31" t="s">
        <v>41101</v>
      </c>
      <c r="EE1912" s="31"/>
      <c r="EF1912" s="31"/>
      <c r="EG1912" s="31"/>
      <c r="EH1912" s="31"/>
      <c r="EI1912" s="31"/>
      <c r="EJ1912" s="31"/>
    </row>
    <row r="1913" spans="1:140" ht="23.25" customHeight="1">
      <c r="A1913" s="25">
        <v>1911</v>
      </c>
      <c r="B1913" s="30" t="s">
        <v>3331</v>
      </c>
      <c r="C1913" s="31" t="s">
        <v>2685</v>
      </c>
      <c r="D1913" s="30" t="s">
        <v>17356</v>
      </c>
      <c r="E1913" s="30"/>
      <c r="F1913" s="30" t="s">
        <v>36262</v>
      </c>
      <c r="G1913" s="31">
        <f t="shared" si="274"/>
        <v>58</v>
      </c>
      <c r="H1913" s="72">
        <f t="shared" si="275"/>
        <v>49096</v>
      </c>
      <c r="I1913" s="30" t="s">
        <v>35392</v>
      </c>
      <c r="J1913" s="30" t="s">
        <v>34085</v>
      </c>
      <c r="K1913" s="30" t="s">
        <v>34083</v>
      </c>
      <c r="L1913" s="31" t="s">
        <v>16726</v>
      </c>
      <c r="M1913" s="31" t="s">
        <v>6378</v>
      </c>
      <c r="N1913" s="31" t="s">
        <v>7551</v>
      </c>
      <c r="O1913" s="31" t="s">
        <v>6326</v>
      </c>
      <c r="P1913" s="31" t="s">
        <v>11676</v>
      </c>
      <c r="Q1913" s="31"/>
      <c r="R1913" s="31"/>
      <c r="S1913" s="31"/>
      <c r="T1913" s="31"/>
      <c r="U1913" s="31" t="s">
        <v>621</v>
      </c>
      <c r="V1913" s="31"/>
      <c r="W1913" s="31" t="s">
        <v>17084</v>
      </c>
      <c r="X1913" s="31" t="s">
        <v>2531</v>
      </c>
      <c r="Y1913" s="31" t="e">
        <f t="shared" ca="1" si="276"/>
        <v>#VALUE!</v>
      </c>
      <c r="Z1913" s="31" t="e">
        <f t="shared" ca="1" si="277"/>
        <v>#VALUE!</v>
      </c>
      <c r="AA1913" s="31"/>
      <c r="AB1913" s="31" t="s">
        <v>6770</v>
      </c>
      <c r="AC1913" s="31" t="s">
        <v>34153</v>
      </c>
      <c r="AD1913" s="31" t="s">
        <v>34194</v>
      </c>
      <c r="AE1913" s="31"/>
      <c r="AF1913" s="31" t="s">
        <v>24700</v>
      </c>
      <c r="AG1913" s="31" t="s">
        <v>7895</v>
      </c>
      <c r="AH1913" s="31" t="s">
        <v>7895</v>
      </c>
      <c r="AI1913" s="31" t="s">
        <v>40277</v>
      </c>
      <c r="AJ1913" s="31">
        <v>1831</v>
      </c>
      <c r="AK1913" s="31" t="s">
        <v>3785</v>
      </c>
      <c r="AL1913" s="31">
        <v>34480</v>
      </c>
      <c r="AM1913" s="31" t="s">
        <v>3786</v>
      </c>
      <c r="AN1913" s="31"/>
      <c r="AO1913" s="31"/>
      <c r="AP1913" s="31" t="s">
        <v>2307</v>
      </c>
      <c r="AQ1913" s="31" t="s">
        <v>3279</v>
      </c>
      <c r="AR1913" s="31" t="s">
        <v>34148</v>
      </c>
      <c r="AS1913" s="31" t="s">
        <v>34148</v>
      </c>
      <c r="AT1913" s="31" t="str">
        <f>_xlfn.IFNA(VLOOKUP(D1913,'[1]5. 1 Mei 2022'!$C$7:$F$60,4,FALSE),"")</f>
        <v/>
      </c>
      <c r="AU1913" s="31"/>
      <c r="AV1913" s="31" t="s">
        <v>4645</v>
      </c>
      <c r="AW1913" s="31"/>
      <c r="AX1913" s="29">
        <f t="shared" si="282"/>
        <v>1903</v>
      </c>
      <c r="AY1913" s="31" t="s">
        <v>26346</v>
      </c>
      <c r="AZ1913" s="31" t="s">
        <v>6924</v>
      </c>
      <c r="BA1913" s="30" t="s">
        <v>2307</v>
      </c>
      <c r="BB1913" s="31"/>
      <c r="BC1913" s="31"/>
      <c r="BD1913" s="31" t="s">
        <v>30229</v>
      </c>
      <c r="BE1913" s="31" t="s">
        <v>7968</v>
      </c>
      <c r="BF1913" s="31" t="s">
        <v>4645</v>
      </c>
      <c r="BG1913" s="31"/>
      <c r="BH1913" s="31"/>
      <c r="BI1913" s="31"/>
      <c r="BJ1913" s="31">
        <v>0</v>
      </c>
      <c r="BK1913" s="31" t="str">
        <f t="shared" si="280"/>
        <v>II/a</v>
      </c>
      <c r="BL1913" s="31"/>
      <c r="BM1913" s="31"/>
      <c r="BN1913" s="31"/>
      <c r="BO1913" s="31"/>
      <c r="BP1913" s="31" t="s">
        <v>1498</v>
      </c>
      <c r="BQ1913" s="31"/>
      <c r="BR1913" s="31"/>
      <c r="BS1913" s="31"/>
      <c r="BT1913" s="31"/>
      <c r="BU1913" s="31"/>
      <c r="BV1913" s="31" t="s">
        <v>6736</v>
      </c>
      <c r="BW1913" s="31">
        <f t="shared" ca="1" si="278"/>
        <v>17</v>
      </c>
      <c r="BX1913" s="78">
        <f t="shared" ca="1" si="279"/>
        <v>3</v>
      </c>
      <c r="BY1913" s="31" t="s">
        <v>11676</v>
      </c>
      <c r="BZ1913" s="31"/>
      <c r="CA1913" s="31" t="s">
        <v>2483</v>
      </c>
      <c r="CB1913" s="31" t="s">
        <v>2519</v>
      </c>
      <c r="CC1913" s="31">
        <v>1</v>
      </c>
      <c r="CD1913" s="31">
        <v>1</v>
      </c>
      <c r="CE1913" s="31" t="s">
        <v>20085</v>
      </c>
      <c r="CF1913" s="31"/>
      <c r="CG1913" s="31"/>
      <c r="CH1913" s="31"/>
      <c r="CI1913" s="31"/>
      <c r="CJ1913" s="31"/>
      <c r="CK1913" s="31"/>
      <c r="CL1913" s="31"/>
      <c r="CM1913" s="31"/>
      <c r="CN1913" s="31"/>
      <c r="CO1913" s="31"/>
      <c r="CP1913" s="31"/>
      <c r="CQ1913" s="31"/>
      <c r="CR1913" s="31">
        <v>1143</v>
      </c>
      <c r="CS1913" s="31" t="s">
        <v>19282</v>
      </c>
      <c r="CT1913" s="31" t="s">
        <v>19283</v>
      </c>
      <c r="CU1913" s="31" t="s">
        <v>19251</v>
      </c>
      <c r="CV1913" s="31" t="s">
        <v>19076</v>
      </c>
      <c r="CW1913" s="31" t="s">
        <v>19077</v>
      </c>
      <c r="CX1913" s="31" t="s">
        <v>19014</v>
      </c>
      <c r="CY1913" s="31"/>
      <c r="CZ1913" s="31"/>
      <c r="DA1913" s="31"/>
      <c r="DB1913" s="31"/>
      <c r="DC1913" s="31"/>
      <c r="DD1913" s="31"/>
      <c r="DE1913" s="31"/>
      <c r="DF1913" s="31"/>
      <c r="DG1913" s="31"/>
      <c r="DH1913" s="31"/>
      <c r="DI1913" s="31"/>
      <c r="DJ1913" s="31"/>
      <c r="DK1913" s="31"/>
      <c r="DL1913" s="31"/>
      <c r="DM1913" s="38" t="s">
        <v>9923</v>
      </c>
      <c r="DN1913" s="38"/>
      <c r="DO1913" s="35" t="s">
        <v>10780</v>
      </c>
      <c r="DP1913" s="31" t="s">
        <v>10970</v>
      </c>
      <c r="DQ1913" s="31" t="s">
        <v>11098</v>
      </c>
      <c r="DR1913" s="31"/>
      <c r="DS1913" s="31" t="s">
        <v>27546</v>
      </c>
      <c r="DT1913" s="31" t="s">
        <v>38222</v>
      </c>
      <c r="DU1913" s="31">
        <v>2</v>
      </c>
      <c r="DV1913" s="31" t="s">
        <v>32165</v>
      </c>
      <c r="DW1913" s="31"/>
      <c r="DX1913" s="31"/>
      <c r="DY1913" s="31"/>
      <c r="DZ1913" s="31"/>
      <c r="EA1913" s="31"/>
      <c r="EB1913" s="31">
        <v>0</v>
      </c>
      <c r="EC1913" s="31" t="s">
        <v>39747</v>
      </c>
      <c r="ED1913" s="31" t="s">
        <v>41101</v>
      </c>
      <c r="EE1913" s="31"/>
      <c r="EF1913" s="31"/>
      <c r="EG1913" s="31"/>
      <c r="EH1913" s="31"/>
      <c r="EI1913" s="31"/>
      <c r="EJ1913" s="31"/>
    </row>
    <row r="1914" spans="1:140" ht="23.25" customHeight="1">
      <c r="A1914" s="25">
        <v>1912</v>
      </c>
      <c r="B1914" s="30" t="s">
        <v>24291</v>
      </c>
      <c r="C1914" s="31">
        <v>140314751</v>
      </c>
      <c r="D1914" s="30" t="s">
        <v>159</v>
      </c>
      <c r="E1914" s="30"/>
      <c r="F1914" s="30" t="s">
        <v>36254</v>
      </c>
      <c r="G1914" s="31">
        <f t="shared" si="274"/>
        <v>58</v>
      </c>
      <c r="H1914" s="72">
        <f t="shared" si="275"/>
        <v>46419</v>
      </c>
      <c r="I1914" s="30"/>
      <c r="J1914" s="30" t="s">
        <v>34084</v>
      </c>
      <c r="K1914" s="30" t="s">
        <v>4318</v>
      </c>
      <c r="L1914" s="31" t="s">
        <v>4318</v>
      </c>
      <c r="M1914" s="31" t="s">
        <v>6378</v>
      </c>
      <c r="N1914" s="31" t="s">
        <v>5797</v>
      </c>
      <c r="O1914" s="31" t="s">
        <v>5271</v>
      </c>
      <c r="P1914" s="31" t="s">
        <v>2144</v>
      </c>
      <c r="Q1914" s="31"/>
      <c r="R1914" s="31">
        <v>26</v>
      </c>
      <c r="S1914" s="31">
        <v>0</v>
      </c>
      <c r="T1914" s="31"/>
      <c r="U1914" s="31">
        <v>1344</v>
      </c>
      <c r="V1914" s="31"/>
      <c r="W1914" s="31" t="s">
        <v>7628</v>
      </c>
      <c r="X1914" s="31" t="s">
        <v>4820</v>
      </c>
      <c r="Y1914" s="31">
        <f t="shared" ca="1" si="276"/>
        <v>54</v>
      </c>
      <c r="Z1914" s="31" t="str">
        <f t="shared" ca="1" si="277"/>
        <v>46-58</v>
      </c>
      <c r="AA1914" s="31"/>
      <c r="AB1914" s="31" t="s">
        <v>11144</v>
      </c>
      <c r="AC1914" s="31" t="s">
        <v>34145</v>
      </c>
      <c r="AD1914" s="31" t="s">
        <v>34145</v>
      </c>
      <c r="AE1914" s="31"/>
      <c r="AF1914" s="31" t="s">
        <v>24701</v>
      </c>
      <c r="AG1914" s="31" t="s">
        <v>4322</v>
      </c>
      <c r="AH1914" s="31" t="s">
        <v>4322</v>
      </c>
      <c r="AI1914" s="31" t="s">
        <v>908</v>
      </c>
      <c r="AJ1914" s="31">
        <v>8801053</v>
      </c>
      <c r="AK1914" s="31" t="s">
        <v>5232</v>
      </c>
      <c r="AL1914" s="31" t="s">
        <v>5233</v>
      </c>
      <c r="AM1914" s="31" t="s">
        <v>4982</v>
      </c>
      <c r="AN1914" s="31"/>
      <c r="AO1914" s="31"/>
      <c r="AP1914" s="31" t="s">
        <v>4434</v>
      </c>
      <c r="AQ1914" s="31" t="s">
        <v>11651</v>
      </c>
      <c r="AR1914" s="31" t="s">
        <v>34145</v>
      </c>
      <c r="AS1914" s="31" t="s">
        <v>34145</v>
      </c>
      <c r="AT1914" s="31" t="str">
        <f>_xlfn.IFNA(VLOOKUP(D1914,'[1]5. 1 Mei 2022'!$C$7:$F$60,4,FALSE),"")</f>
        <v/>
      </c>
      <c r="AU1914" s="31"/>
      <c r="AV1914" s="31" t="s">
        <v>20033</v>
      </c>
      <c r="AW1914" s="31" t="s">
        <v>11651</v>
      </c>
      <c r="AX1914" s="29">
        <f t="shared" si="282"/>
        <v>44304</v>
      </c>
      <c r="AY1914" s="31" t="s">
        <v>26346</v>
      </c>
      <c r="AZ1914" s="31" t="s">
        <v>6484</v>
      </c>
      <c r="BA1914" s="30" t="s">
        <v>4434</v>
      </c>
      <c r="BB1914" s="31" t="s">
        <v>17027</v>
      </c>
      <c r="BC1914" s="31"/>
      <c r="BD1914" s="31" t="s">
        <v>7997</v>
      </c>
      <c r="BE1914" s="31" t="s">
        <v>7969</v>
      </c>
      <c r="BF1914" s="31" t="s">
        <v>20033</v>
      </c>
      <c r="BG1914" s="31"/>
      <c r="BH1914" s="31"/>
      <c r="BI1914" s="31" t="s">
        <v>8136</v>
      </c>
      <c r="BJ1914" s="31" t="s">
        <v>3185</v>
      </c>
      <c r="BK1914" s="31" t="str">
        <f t="shared" si="280"/>
        <v>III/d</v>
      </c>
      <c r="BL1914" s="31" t="s">
        <v>8077</v>
      </c>
      <c r="BM1914" s="31"/>
      <c r="BN1914" s="31"/>
      <c r="BO1914" s="31"/>
      <c r="BP1914" s="31" t="s">
        <v>1498</v>
      </c>
      <c r="BQ1914" s="31" t="s">
        <v>3185</v>
      </c>
      <c r="BR1914" s="31" t="s">
        <v>19167</v>
      </c>
      <c r="BS1914" s="31" t="s">
        <v>20303</v>
      </c>
      <c r="BT1914" s="31" t="s">
        <v>6929</v>
      </c>
      <c r="BU1914" s="31"/>
      <c r="BV1914" s="31" t="s">
        <v>1515</v>
      </c>
      <c r="BW1914" s="31">
        <f t="shared" ca="1" si="278"/>
        <v>30</v>
      </c>
      <c r="BX1914" s="78">
        <f t="shared" ca="1" si="279"/>
        <v>3</v>
      </c>
      <c r="BY1914" s="31"/>
      <c r="BZ1914" s="31"/>
      <c r="CA1914" s="31" t="s">
        <v>2483</v>
      </c>
      <c r="CB1914" s="31" t="s">
        <v>2519</v>
      </c>
      <c r="CC1914" s="31">
        <v>1</v>
      </c>
      <c r="CD1914" s="31">
        <v>1</v>
      </c>
      <c r="CE1914" s="31" t="s">
        <v>20085</v>
      </c>
      <c r="CF1914" s="31"/>
      <c r="CG1914" s="31"/>
      <c r="CH1914" s="31"/>
      <c r="CI1914" s="31"/>
      <c r="CJ1914" s="31"/>
      <c r="CK1914" s="31"/>
      <c r="CL1914" s="31" t="s">
        <v>37128</v>
      </c>
      <c r="CM1914" s="52" t="s">
        <v>32488</v>
      </c>
      <c r="CN1914" s="31">
        <v>127</v>
      </c>
      <c r="CO1914" s="31" t="s">
        <v>39507</v>
      </c>
      <c r="CP1914" s="52" t="s">
        <v>32488</v>
      </c>
      <c r="CQ1914" s="31">
        <v>127</v>
      </c>
      <c r="CR1914" s="31">
        <v>3579</v>
      </c>
      <c r="CS1914" s="31" t="s">
        <v>10243</v>
      </c>
      <c r="CT1914" s="31" t="s">
        <v>10239</v>
      </c>
      <c r="CU1914" s="31" t="s">
        <v>10240</v>
      </c>
      <c r="CV1914" s="31" t="s">
        <v>10335</v>
      </c>
      <c r="CW1914" s="31" t="s">
        <v>11149</v>
      </c>
      <c r="CX1914" s="31" t="s">
        <v>10315</v>
      </c>
      <c r="CY1914" s="31"/>
      <c r="CZ1914" s="31"/>
      <c r="DA1914" s="31"/>
      <c r="DB1914" s="31" t="s">
        <v>15744</v>
      </c>
      <c r="DC1914" s="31" t="s">
        <v>15745</v>
      </c>
      <c r="DD1914" s="31" t="s">
        <v>15746</v>
      </c>
      <c r="DE1914" s="31"/>
      <c r="DF1914" s="31"/>
      <c r="DG1914" s="31"/>
      <c r="DH1914" s="31"/>
      <c r="DI1914" s="31" t="s">
        <v>25077</v>
      </c>
      <c r="DJ1914" s="31" t="s">
        <v>25042</v>
      </c>
      <c r="DK1914" s="31" t="s">
        <v>25645</v>
      </c>
      <c r="DL1914" s="31" t="s">
        <v>13888</v>
      </c>
      <c r="DM1914" s="38" t="s">
        <v>9395</v>
      </c>
      <c r="DN1914" s="38"/>
      <c r="DO1914" s="35">
        <v>0</v>
      </c>
      <c r="DP1914" s="31" t="s">
        <v>14042</v>
      </c>
      <c r="DQ1914" s="31" t="s">
        <v>12414</v>
      </c>
      <c r="DR1914" s="31"/>
      <c r="DS1914" s="31" t="s">
        <v>27034</v>
      </c>
      <c r="DT1914" s="31" t="s">
        <v>38223</v>
      </c>
      <c r="DU1914" s="31">
        <v>3</v>
      </c>
      <c r="DV1914" s="31" t="s">
        <v>32167</v>
      </c>
      <c r="DW1914" s="31" t="s">
        <v>7997</v>
      </c>
      <c r="DX1914" s="31" t="s">
        <v>7997</v>
      </c>
      <c r="DY1914" s="31" t="s">
        <v>18145</v>
      </c>
      <c r="DZ1914" s="31" t="s">
        <v>18135</v>
      </c>
      <c r="EA1914" s="31"/>
      <c r="EB1914" s="31">
        <v>0</v>
      </c>
      <c r="EC1914" s="31" t="s">
        <v>40168</v>
      </c>
      <c r="ED1914" s="31" t="s">
        <v>41101</v>
      </c>
      <c r="EE1914" s="31"/>
      <c r="EF1914" s="31"/>
      <c r="EG1914" s="31"/>
      <c r="EH1914" s="31"/>
      <c r="EI1914" s="31"/>
      <c r="EJ1914" s="31"/>
    </row>
    <row r="1915" spans="1:140" ht="23.25" customHeight="1">
      <c r="A1915" s="25">
        <v>1913</v>
      </c>
      <c r="B1915" s="30" t="s">
        <v>24169</v>
      </c>
      <c r="C1915" s="31">
        <v>140373129</v>
      </c>
      <c r="D1915" s="30" t="s">
        <v>9</v>
      </c>
      <c r="E1915" s="30"/>
      <c r="F1915" s="30" t="s">
        <v>36254</v>
      </c>
      <c r="G1915" s="31">
        <f t="shared" si="274"/>
        <v>58</v>
      </c>
      <c r="H1915" s="72">
        <f t="shared" si="275"/>
        <v>50496</v>
      </c>
      <c r="I1915" s="30"/>
      <c r="J1915" s="30" t="s">
        <v>34084</v>
      </c>
      <c r="K1915" s="30" t="s">
        <v>4318</v>
      </c>
      <c r="L1915" s="31" t="s">
        <v>4318</v>
      </c>
      <c r="M1915" s="31" t="s">
        <v>6378</v>
      </c>
      <c r="N1915" s="31" t="s">
        <v>5797</v>
      </c>
      <c r="O1915" s="31" t="s">
        <v>5271</v>
      </c>
      <c r="P1915" s="52" t="s">
        <v>24630</v>
      </c>
      <c r="Q1915" s="31" t="s">
        <v>39255</v>
      </c>
      <c r="R1915" s="31">
        <v>18</v>
      </c>
      <c r="S1915" s="31">
        <v>0</v>
      </c>
      <c r="T1915" s="31"/>
      <c r="U1915" s="31">
        <v>434</v>
      </c>
      <c r="V1915" s="31" t="s">
        <v>4840</v>
      </c>
      <c r="W1915" s="31" t="s">
        <v>4841</v>
      </c>
      <c r="X1915" s="31" t="s">
        <v>4842</v>
      </c>
      <c r="Y1915" s="31">
        <f t="shared" ca="1" si="276"/>
        <v>43</v>
      </c>
      <c r="Z1915" s="31" t="str">
        <f t="shared" ca="1" si="277"/>
        <v>36-45</v>
      </c>
      <c r="AA1915" s="31"/>
      <c r="AB1915" s="31" t="s">
        <v>11144</v>
      </c>
      <c r="AC1915" s="31" t="s">
        <v>34145</v>
      </c>
      <c r="AD1915" s="31" t="s">
        <v>34145</v>
      </c>
      <c r="AE1915" s="31"/>
      <c r="AF1915" s="31" t="s">
        <v>24701</v>
      </c>
      <c r="AG1915" s="31" t="s">
        <v>4322</v>
      </c>
      <c r="AH1915" s="31" t="s">
        <v>4322</v>
      </c>
      <c r="AI1915" s="31" t="s">
        <v>908</v>
      </c>
      <c r="AJ1915" s="31">
        <v>98046</v>
      </c>
      <c r="AK1915" s="31" t="s">
        <v>6603</v>
      </c>
      <c r="AL1915" s="31" t="s">
        <v>6604</v>
      </c>
      <c r="AM1915" s="31" t="s">
        <v>6605</v>
      </c>
      <c r="AN1915" s="31"/>
      <c r="AO1915" s="31"/>
      <c r="AP1915" s="31" t="s">
        <v>4434</v>
      </c>
      <c r="AQ1915" s="31" t="s">
        <v>16039</v>
      </c>
      <c r="AR1915" s="31" t="s">
        <v>34145</v>
      </c>
      <c r="AS1915" s="31" t="s">
        <v>34145</v>
      </c>
      <c r="AT1915" s="31" t="str">
        <f>_xlfn.IFNA(VLOOKUP(D1915,'[1]5. 1 Mei 2022'!$C$7:$F$60,4,FALSE),"")</f>
        <v/>
      </c>
      <c r="AU1915" s="31"/>
      <c r="AV1915" s="31" t="s">
        <v>20033</v>
      </c>
      <c r="AW1915" s="31" t="s">
        <v>16039</v>
      </c>
      <c r="AX1915" s="29">
        <f t="shared" si="282"/>
        <v>45794</v>
      </c>
      <c r="AY1915" s="31" t="s">
        <v>26346</v>
      </c>
      <c r="AZ1915" s="31" t="s">
        <v>6484</v>
      </c>
      <c r="BA1915" s="30" t="s">
        <v>4434</v>
      </c>
      <c r="BB1915" s="31" t="s">
        <v>26024</v>
      </c>
      <c r="BC1915" s="31"/>
      <c r="BD1915" s="31" t="s">
        <v>7997</v>
      </c>
      <c r="BE1915" s="31" t="s">
        <v>7969</v>
      </c>
      <c r="BF1915" s="31" t="s">
        <v>20033</v>
      </c>
      <c r="BG1915" s="31"/>
      <c r="BH1915" s="31"/>
      <c r="BI1915" s="31" t="s">
        <v>8136</v>
      </c>
      <c r="BJ1915" s="31" t="s">
        <v>3185</v>
      </c>
      <c r="BK1915" s="31" t="str">
        <f t="shared" si="280"/>
        <v>III/d</v>
      </c>
      <c r="BL1915" s="31" t="s">
        <v>8077</v>
      </c>
      <c r="BM1915" s="31"/>
      <c r="BN1915" s="31"/>
      <c r="BO1915" s="31"/>
      <c r="BP1915" s="31" t="s">
        <v>1498</v>
      </c>
      <c r="BQ1915" s="31" t="s">
        <v>3185</v>
      </c>
      <c r="BR1915" s="52" t="s">
        <v>39748</v>
      </c>
      <c r="BS1915" s="52" t="s">
        <v>39256</v>
      </c>
      <c r="BT1915" s="31" t="s">
        <v>4277</v>
      </c>
      <c r="BU1915" s="31"/>
      <c r="BV1915" s="31" t="s">
        <v>3729</v>
      </c>
      <c r="BW1915" s="31">
        <f t="shared" ca="1" si="278"/>
        <v>21</v>
      </c>
      <c r="BX1915" s="78">
        <f t="shared" ca="1" si="279"/>
        <v>3</v>
      </c>
      <c r="BY1915" s="31"/>
      <c r="BZ1915" s="31"/>
      <c r="CA1915" s="31" t="s">
        <v>2483</v>
      </c>
      <c r="CB1915" s="31" t="s">
        <v>2519</v>
      </c>
      <c r="CC1915" s="31">
        <v>1</v>
      </c>
      <c r="CD1915" s="31">
        <v>1</v>
      </c>
      <c r="CE1915" s="31" t="s">
        <v>20085</v>
      </c>
      <c r="CF1915" s="31"/>
      <c r="CG1915" s="31"/>
      <c r="CH1915" s="31"/>
      <c r="CI1915" s="31"/>
      <c r="CJ1915" s="31"/>
      <c r="CK1915" s="31"/>
      <c r="CL1915" s="31" t="s">
        <v>36775</v>
      </c>
      <c r="CM1915" s="31" t="s">
        <v>36785</v>
      </c>
      <c r="CN1915" s="31">
        <v>127</v>
      </c>
      <c r="CO1915" s="31" t="s">
        <v>36787</v>
      </c>
      <c r="CP1915" s="31" t="s">
        <v>36785</v>
      </c>
      <c r="CQ1915" s="31">
        <v>127</v>
      </c>
      <c r="CR1915" s="31">
        <v>3309</v>
      </c>
      <c r="CS1915" s="31"/>
      <c r="CT1915" s="31"/>
      <c r="CU1915" s="31"/>
      <c r="CV1915" s="31" t="s">
        <v>18543</v>
      </c>
      <c r="CW1915" s="31" t="s">
        <v>18489</v>
      </c>
      <c r="CX1915" s="31" t="s">
        <v>18490</v>
      </c>
      <c r="CY1915" s="31"/>
      <c r="CZ1915" s="31"/>
      <c r="DA1915" s="31"/>
      <c r="DB1915" s="31" t="s">
        <v>15747</v>
      </c>
      <c r="DC1915" s="31" t="s">
        <v>15757</v>
      </c>
      <c r="DD1915" s="31" t="s">
        <v>15746</v>
      </c>
      <c r="DE1915" s="31"/>
      <c r="DF1915" s="31"/>
      <c r="DG1915" s="31"/>
      <c r="DH1915" s="31"/>
      <c r="DI1915" s="31" t="s">
        <v>25077</v>
      </c>
      <c r="DJ1915" s="31" t="s">
        <v>25042</v>
      </c>
      <c r="DK1915" s="31" t="s">
        <v>25642</v>
      </c>
      <c r="DL1915" s="31" t="s">
        <v>25643</v>
      </c>
      <c r="DM1915" s="38" t="s">
        <v>9274</v>
      </c>
      <c r="DN1915" s="38"/>
      <c r="DO1915" s="35">
        <v>0</v>
      </c>
      <c r="DP1915" s="31" t="s">
        <v>13087</v>
      </c>
      <c r="DQ1915" s="31" t="s">
        <v>13086</v>
      </c>
      <c r="DR1915" s="31"/>
      <c r="DS1915" s="31" t="s">
        <v>26904</v>
      </c>
      <c r="DT1915" s="31" t="s">
        <v>38224</v>
      </c>
      <c r="DU1915" s="31">
        <v>2</v>
      </c>
      <c r="DV1915" s="31" t="s">
        <v>32165</v>
      </c>
      <c r="DW1915" s="31" t="s">
        <v>7997</v>
      </c>
      <c r="DX1915" s="31" t="s">
        <v>7997</v>
      </c>
      <c r="DY1915" s="31" t="s">
        <v>34836</v>
      </c>
      <c r="DZ1915" s="29">
        <v>44797</v>
      </c>
      <c r="EA1915" s="29">
        <v>45725</v>
      </c>
      <c r="EB1915" s="31">
        <v>0</v>
      </c>
      <c r="EC1915" s="31" t="s">
        <v>40168</v>
      </c>
      <c r="ED1915" s="31" t="s">
        <v>41101</v>
      </c>
      <c r="EE1915" s="31"/>
      <c r="EF1915" s="31"/>
      <c r="EG1915" s="31"/>
      <c r="EH1915" s="31"/>
      <c r="EI1915" s="31"/>
      <c r="EJ1915" s="31"/>
    </row>
    <row r="1916" spans="1:140" ht="23.25" customHeight="1">
      <c r="A1916" s="25">
        <v>1914</v>
      </c>
      <c r="B1916" s="30" t="s">
        <v>602</v>
      </c>
      <c r="C1916" s="31" t="s">
        <v>2898</v>
      </c>
      <c r="D1916" s="30" t="s">
        <v>17373</v>
      </c>
      <c r="E1916" s="30"/>
      <c r="F1916" s="30" t="s">
        <v>36262</v>
      </c>
      <c r="G1916" s="31">
        <f t="shared" si="274"/>
        <v>58</v>
      </c>
      <c r="H1916" s="72">
        <f t="shared" si="275"/>
        <v>49126</v>
      </c>
      <c r="I1916" s="30" t="s">
        <v>39728</v>
      </c>
      <c r="J1916" s="30" t="s">
        <v>34085</v>
      </c>
      <c r="K1916" s="30" t="s">
        <v>34083</v>
      </c>
      <c r="L1916" s="31" t="s">
        <v>16726</v>
      </c>
      <c r="M1916" s="31" t="s">
        <v>6378</v>
      </c>
      <c r="N1916" s="31" t="s">
        <v>7551</v>
      </c>
      <c r="O1916" s="31" t="s">
        <v>6326</v>
      </c>
      <c r="P1916" s="31" t="s">
        <v>11676</v>
      </c>
      <c r="Q1916" s="31"/>
      <c r="R1916" s="31"/>
      <c r="S1916" s="31"/>
      <c r="T1916" s="31"/>
      <c r="U1916" s="31" t="s">
        <v>622</v>
      </c>
      <c r="V1916" s="31"/>
      <c r="W1916" s="31" t="s">
        <v>980</v>
      </c>
      <c r="X1916" s="31" t="s">
        <v>5858</v>
      </c>
      <c r="Y1916" s="31" t="e">
        <f t="shared" ca="1" si="276"/>
        <v>#VALUE!</v>
      </c>
      <c r="Z1916" s="31" t="e">
        <f t="shared" ca="1" si="277"/>
        <v>#VALUE!</v>
      </c>
      <c r="AA1916" s="31"/>
      <c r="AB1916" s="31" t="s">
        <v>5131</v>
      </c>
      <c r="AC1916" s="31" t="s">
        <v>34153</v>
      </c>
      <c r="AD1916" s="31" t="s">
        <v>34194</v>
      </c>
      <c r="AE1916" s="31"/>
      <c r="AF1916" s="31" t="s">
        <v>24700</v>
      </c>
      <c r="AG1916" s="31" t="s">
        <v>7895</v>
      </c>
      <c r="AH1916" s="31" t="s">
        <v>7895</v>
      </c>
      <c r="AI1916" s="31" t="s">
        <v>40277</v>
      </c>
      <c r="AJ1916" s="31">
        <v>32070769</v>
      </c>
      <c r="AK1916" s="31" t="s">
        <v>7000</v>
      </c>
      <c r="AL1916" s="31">
        <v>37099</v>
      </c>
      <c r="AM1916" s="31" t="s">
        <v>3129</v>
      </c>
      <c r="AN1916" s="31"/>
      <c r="AO1916" s="31"/>
      <c r="AP1916" s="31" t="s">
        <v>3619</v>
      </c>
      <c r="AQ1916" s="31"/>
      <c r="AR1916" s="31" t="s">
        <v>34148</v>
      </c>
      <c r="AS1916" s="31" t="s">
        <v>34148</v>
      </c>
      <c r="AT1916" s="31" t="str">
        <f>_xlfn.IFNA(VLOOKUP(D1916,'[1]5. 1 Mei 2022'!$C$7:$F$60,4,FALSE),"")</f>
        <v/>
      </c>
      <c r="AU1916" s="31"/>
      <c r="AV1916" s="31" t="s">
        <v>4645</v>
      </c>
      <c r="AW1916" s="31"/>
      <c r="AX1916" s="29">
        <f t="shared" si="282"/>
        <v>1903</v>
      </c>
      <c r="AY1916" s="31" t="s">
        <v>26346</v>
      </c>
      <c r="AZ1916" s="31" t="s">
        <v>225</v>
      </c>
      <c r="BA1916" s="30" t="s">
        <v>3619</v>
      </c>
      <c r="BB1916" s="31"/>
      <c r="BC1916" s="31"/>
      <c r="BD1916" s="31" t="s">
        <v>30229</v>
      </c>
      <c r="BE1916" s="31" t="s">
        <v>7968</v>
      </c>
      <c r="BF1916" s="31" t="s">
        <v>4645</v>
      </c>
      <c r="BG1916" s="31"/>
      <c r="BH1916" s="31"/>
      <c r="BI1916" s="31"/>
      <c r="BJ1916" s="31">
        <v>0</v>
      </c>
      <c r="BK1916" s="31" t="str">
        <f t="shared" si="280"/>
        <v>II/a</v>
      </c>
      <c r="BL1916" s="31"/>
      <c r="BM1916" s="31"/>
      <c r="BN1916" s="31"/>
      <c r="BO1916" s="31"/>
      <c r="BP1916" s="31" t="s">
        <v>1498</v>
      </c>
      <c r="BQ1916" s="31"/>
      <c r="BR1916" s="31"/>
      <c r="BS1916" s="31"/>
      <c r="BT1916" s="31"/>
      <c r="BU1916" s="31"/>
      <c r="BV1916" s="31" t="s">
        <v>6736</v>
      </c>
      <c r="BW1916" s="31">
        <f t="shared" ca="1" si="278"/>
        <v>17</v>
      </c>
      <c r="BX1916" s="78">
        <f t="shared" ca="1" si="279"/>
        <v>3</v>
      </c>
      <c r="BY1916" s="31" t="s">
        <v>11676</v>
      </c>
      <c r="BZ1916" s="31"/>
      <c r="CA1916" s="31" t="s">
        <v>2483</v>
      </c>
      <c r="CB1916" s="31" t="s">
        <v>2519</v>
      </c>
      <c r="CC1916" s="31">
        <v>2</v>
      </c>
      <c r="CD1916" s="31">
        <v>1</v>
      </c>
      <c r="CE1916" s="31" t="s">
        <v>20085</v>
      </c>
      <c r="CF1916" s="31"/>
      <c r="CG1916" s="31"/>
      <c r="CH1916" s="31"/>
      <c r="CI1916" s="31"/>
      <c r="CJ1916" s="31"/>
      <c r="CK1916" s="31"/>
      <c r="CL1916" s="31"/>
      <c r="CM1916" s="31"/>
      <c r="CN1916" s="31"/>
      <c r="CO1916" s="31"/>
      <c r="CP1916" s="31"/>
      <c r="CQ1916" s="31"/>
      <c r="CR1916" s="31">
        <v>3682</v>
      </c>
      <c r="CS1916" s="31"/>
      <c r="CT1916" s="31"/>
      <c r="CU1916" s="31"/>
      <c r="CV1916" s="31"/>
      <c r="CW1916" s="31"/>
      <c r="CX1916" s="31"/>
      <c r="CY1916" s="31"/>
      <c r="CZ1916" s="31"/>
      <c r="DA1916" s="31"/>
      <c r="DB1916" s="31"/>
      <c r="DC1916" s="31"/>
      <c r="DD1916" s="31"/>
      <c r="DE1916" s="31"/>
      <c r="DF1916" s="31"/>
      <c r="DG1916" s="31"/>
      <c r="DH1916" s="31"/>
      <c r="DI1916" s="31"/>
      <c r="DJ1916" s="31"/>
      <c r="DK1916" s="31"/>
      <c r="DL1916" s="31"/>
      <c r="DM1916" s="38" t="s">
        <v>9947</v>
      </c>
      <c r="DN1916" s="38"/>
      <c r="DO1916" s="35" t="s">
        <v>10790</v>
      </c>
      <c r="DP1916" s="31" t="s">
        <v>10978</v>
      </c>
      <c r="DQ1916" s="31" t="s">
        <v>11105</v>
      </c>
      <c r="DR1916" s="31"/>
      <c r="DS1916" s="31" t="s">
        <v>38714</v>
      </c>
      <c r="DT1916" s="31" t="s">
        <v>38225</v>
      </c>
      <c r="DU1916" s="31">
        <v>3</v>
      </c>
      <c r="DV1916" s="31" t="s">
        <v>32167</v>
      </c>
      <c r="DW1916" s="31"/>
      <c r="DX1916" s="31"/>
      <c r="DY1916" s="31"/>
      <c r="DZ1916" s="31"/>
      <c r="EA1916" s="31"/>
      <c r="EB1916" s="31">
        <v>1363006</v>
      </c>
      <c r="EC1916" s="31" t="s">
        <v>39747</v>
      </c>
      <c r="ED1916" s="31" t="s">
        <v>41101</v>
      </c>
      <c r="EE1916" s="31"/>
      <c r="EF1916" s="31"/>
      <c r="EG1916" s="31"/>
      <c r="EH1916" s="31"/>
      <c r="EI1916" s="31"/>
      <c r="EJ1916" s="31"/>
    </row>
    <row r="1917" spans="1:140" ht="23.25" customHeight="1">
      <c r="A1917" s="25">
        <v>1915</v>
      </c>
      <c r="B1917" s="30" t="s">
        <v>30121</v>
      </c>
      <c r="C1917" s="31">
        <v>140208292</v>
      </c>
      <c r="D1917" s="30" t="s">
        <v>1249</v>
      </c>
      <c r="E1917" s="30"/>
      <c r="F1917" s="30" t="s">
        <v>36254</v>
      </c>
      <c r="G1917" s="31">
        <f t="shared" si="274"/>
        <v>58</v>
      </c>
      <c r="H1917" s="72">
        <f t="shared" si="275"/>
        <v>45717</v>
      </c>
      <c r="I1917" s="30"/>
      <c r="J1917" s="30" t="s">
        <v>34084</v>
      </c>
      <c r="K1917" s="30" t="s">
        <v>4318</v>
      </c>
      <c r="L1917" s="31" t="s">
        <v>4318</v>
      </c>
      <c r="M1917" s="31" t="s">
        <v>3186</v>
      </c>
      <c r="N1917" s="31" t="s">
        <v>5797</v>
      </c>
      <c r="O1917" s="31" t="s">
        <v>5271</v>
      </c>
      <c r="P1917" s="31" t="s">
        <v>8638</v>
      </c>
      <c r="Q1917" s="31"/>
      <c r="R1917" s="31">
        <v>28</v>
      </c>
      <c r="S1917" s="31">
        <v>0</v>
      </c>
      <c r="T1917" s="31"/>
      <c r="U1917" s="31">
        <v>842</v>
      </c>
      <c r="V1917" s="31"/>
      <c r="W1917" s="31" t="s">
        <v>6910</v>
      </c>
      <c r="X1917" s="31" t="s">
        <v>4121</v>
      </c>
      <c r="Y1917" s="31" t="e">
        <f t="shared" ca="1" si="276"/>
        <v>#VALUE!</v>
      </c>
      <c r="Z1917" s="31" t="e">
        <f t="shared" ca="1" si="277"/>
        <v>#VALUE!</v>
      </c>
      <c r="AA1917" s="31"/>
      <c r="AB1917" s="31" t="s">
        <v>11144</v>
      </c>
      <c r="AC1917" s="31" t="s">
        <v>34145</v>
      </c>
      <c r="AD1917" s="31" t="s">
        <v>34145</v>
      </c>
      <c r="AE1917" s="31"/>
      <c r="AF1917" s="31" t="s">
        <v>24701</v>
      </c>
      <c r="AG1917" s="31" t="s">
        <v>4322</v>
      </c>
      <c r="AH1917" s="31" t="s">
        <v>4322</v>
      </c>
      <c r="AI1917" s="31" t="s">
        <v>908</v>
      </c>
      <c r="AJ1917" s="31" t="s">
        <v>19565</v>
      </c>
      <c r="AK1917" s="31">
        <v>191786</v>
      </c>
      <c r="AL1917" s="31" t="s">
        <v>4127</v>
      </c>
      <c r="AM1917" s="31" t="s">
        <v>2772</v>
      </c>
      <c r="AN1917" s="31"/>
      <c r="AO1917" s="31"/>
      <c r="AP1917" s="31" t="s">
        <v>2307</v>
      </c>
      <c r="AQ1917" s="31"/>
      <c r="AR1917" s="31" t="s">
        <v>34145</v>
      </c>
      <c r="AS1917" s="31" t="s">
        <v>34145</v>
      </c>
      <c r="AT1917" s="31" t="str">
        <f>_xlfn.IFNA(VLOOKUP(D1917,'[1]5. 1 Mei 2022'!$C$7:$F$60,4,FALSE),"")</f>
        <v/>
      </c>
      <c r="AU1917" s="31"/>
      <c r="AV1917" s="31" t="s">
        <v>2259</v>
      </c>
      <c r="AW1917" s="31" t="s">
        <v>16326</v>
      </c>
      <c r="AX1917" s="29" t="e">
        <f t="shared" si="282"/>
        <v>#VALUE!</v>
      </c>
      <c r="AY1917" s="31" t="s">
        <v>26346</v>
      </c>
      <c r="AZ1917" s="31" t="s">
        <v>6924</v>
      </c>
      <c r="BA1917" s="30" t="s">
        <v>2307</v>
      </c>
      <c r="BB1917" s="31" t="s">
        <v>12007</v>
      </c>
      <c r="BC1917" s="31"/>
      <c r="BD1917" s="31" t="s">
        <v>7994</v>
      </c>
      <c r="BE1917" s="31" t="s">
        <v>7969</v>
      </c>
      <c r="BF1917" s="31" t="s">
        <v>2259</v>
      </c>
      <c r="BG1917" s="31" t="s">
        <v>16327</v>
      </c>
      <c r="BH1917" s="31"/>
      <c r="BI1917" s="31" t="s">
        <v>8136</v>
      </c>
      <c r="BJ1917" s="31" t="s">
        <v>3185</v>
      </c>
      <c r="BK1917" s="31" t="str">
        <f t="shared" si="280"/>
        <v>III/d</v>
      </c>
      <c r="BL1917" s="31" t="s">
        <v>8077</v>
      </c>
      <c r="BM1917" s="31"/>
      <c r="BN1917" s="31"/>
      <c r="BO1917" s="31"/>
      <c r="BP1917" s="31" t="s">
        <v>1498</v>
      </c>
      <c r="BQ1917" s="31" t="s">
        <v>3185</v>
      </c>
      <c r="BR1917" s="31" t="s">
        <v>8283</v>
      </c>
      <c r="BS1917" s="31" t="s">
        <v>15246</v>
      </c>
      <c r="BT1917" s="31" t="s">
        <v>4228</v>
      </c>
      <c r="BU1917" s="31"/>
      <c r="BV1917" s="31" t="s">
        <v>4193</v>
      </c>
      <c r="BW1917" s="31">
        <f t="shared" ca="1" si="278"/>
        <v>37</v>
      </c>
      <c r="BX1917" s="78">
        <f t="shared" ca="1" si="279"/>
        <v>3</v>
      </c>
      <c r="BY1917" s="31"/>
      <c r="BZ1917" s="31"/>
      <c r="CA1917" s="31" t="s">
        <v>2483</v>
      </c>
      <c r="CB1917" s="31" t="s">
        <v>2519</v>
      </c>
      <c r="CC1917" s="31">
        <v>4</v>
      </c>
      <c r="CD1917" s="31">
        <v>1</v>
      </c>
      <c r="CE1917" s="31" t="s">
        <v>20085</v>
      </c>
      <c r="CF1917" s="31"/>
      <c r="CG1917" s="31"/>
      <c r="CH1917" s="31"/>
      <c r="CI1917" s="31">
        <v>2008</v>
      </c>
      <c r="CJ1917" s="31" t="s">
        <v>7135</v>
      </c>
      <c r="CK1917" s="31"/>
      <c r="CL1917" s="31" t="s">
        <v>21748</v>
      </c>
      <c r="CM1917" s="31" t="s">
        <v>21728</v>
      </c>
      <c r="CN1917" s="31">
        <v>122</v>
      </c>
      <c r="CO1917" s="31" t="s">
        <v>25433</v>
      </c>
      <c r="CP1917" s="31" t="s">
        <v>21728</v>
      </c>
      <c r="CQ1917" s="31">
        <v>122</v>
      </c>
      <c r="CR1917" s="31">
        <v>3034</v>
      </c>
      <c r="CS1917" s="31"/>
      <c r="CT1917" s="31"/>
      <c r="CU1917" s="31"/>
      <c r="CV1917" s="31" t="s">
        <v>10323</v>
      </c>
      <c r="CW1917" s="31" t="s">
        <v>4907</v>
      </c>
      <c r="CX1917" s="31">
        <v>41592</v>
      </c>
      <c r="CY1917" s="31"/>
      <c r="CZ1917" s="31"/>
      <c r="DA1917" s="31"/>
      <c r="DB1917" s="31" t="s">
        <v>15747</v>
      </c>
      <c r="DC1917" s="31" t="s">
        <v>15750</v>
      </c>
      <c r="DD1917" s="31" t="s">
        <v>15746</v>
      </c>
      <c r="DE1917" s="31"/>
      <c r="DF1917" s="31"/>
      <c r="DG1917" s="31"/>
      <c r="DH1917" s="31"/>
      <c r="DI1917" s="31" t="s">
        <v>25077</v>
      </c>
      <c r="DJ1917" s="31" t="s">
        <v>25042</v>
      </c>
      <c r="DK1917" s="31" t="s">
        <v>25642</v>
      </c>
      <c r="DL1917" s="31" t="s">
        <v>25643</v>
      </c>
      <c r="DM1917" s="38" t="s">
        <v>8965</v>
      </c>
      <c r="DN1917" s="38"/>
      <c r="DO1917" s="35">
        <v>0</v>
      </c>
      <c r="DP1917" s="31" t="s">
        <v>28287</v>
      </c>
      <c r="DQ1917" s="31" t="s">
        <v>14372</v>
      </c>
      <c r="DR1917" s="31"/>
      <c r="DS1917" s="52" t="s">
        <v>41209</v>
      </c>
      <c r="DT1917" s="31" t="s">
        <v>27979</v>
      </c>
      <c r="DU1917" s="31">
        <v>2</v>
      </c>
      <c r="DV1917" s="31" t="s">
        <v>32165</v>
      </c>
      <c r="DW1917" s="31" t="s">
        <v>7997</v>
      </c>
      <c r="DX1917" s="31" t="s">
        <v>7997</v>
      </c>
      <c r="DY1917" s="31" t="s">
        <v>25812</v>
      </c>
      <c r="DZ1917" s="31" t="s">
        <v>25805</v>
      </c>
      <c r="EA1917" s="31"/>
      <c r="EB1917" s="31">
        <v>0</v>
      </c>
      <c r="EC1917" s="31" t="s">
        <v>40168</v>
      </c>
      <c r="ED1917" s="31" t="s">
        <v>41101</v>
      </c>
      <c r="EE1917" s="31"/>
      <c r="EF1917" s="31"/>
      <c r="EG1917" s="31"/>
      <c r="EH1917" s="31"/>
      <c r="EI1917" s="31"/>
      <c r="EJ1917" s="31"/>
    </row>
    <row r="1918" spans="1:140" ht="23.25" customHeight="1">
      <c r="A1918" s="25">
        <v>1916</v>
      </c>
      <c r="B1918" s="30" t="s">
        <v>24092</v>
      </c>
      <c r="C1918" s="31">
        <v>140229871</v>
      </c>
      <c r="D1918" s="30" t="s">
        <v>197</v>
      </c>
      <c r="E1918" s="30"/>
      <c r="F1918" s="30" t="s">
        <v>36254</v>
      </c>
      <c r="G1918" s="31">
        <f t="shared" si="274"/>
        <v>58</v>
      </c>
      <c r="H1918" s="72">
        <f t="shared" si="275"/>
        <v>45200</v>
      </c>
      <c r="I1918" s="30"/>
      <c r="J1918" s="30" t="s">
        <v>34084</v>
      </c>
      <c r="K1918" s="30" t="s">
        <v>4318</v>
      </c>
      <c r="L1918" s="31" t="s">
        <v>4318</v>
      </c>
      <c r="M1918" s="31" t="s">
        <v>6378</v>
      </c>
      <c r="N1918" s="31" t="s">
        <v>5797</v>
      </c>
      <c r="O1918" s="31" t="s">
        <v>5271</v>
      </c>
      <c r="P1918" s="31" t="s">
        <v>21723</v>
      </c>
      <c r="Q1918" s="31" t="s">
        <v>41495</v>
      </c>
      <c r="R1918" s="31">
        <v>28</v>
      </c>
      <c r="S1918" s="31">
        <v>1</v>
      </c>
      <c r="T1918" s="31"/>
      <c r="U1918" s="31">
        <v>974</v>
      </c>
      <c r="V1918" s="31"/>
      <c r="W1918" s="31" t="s">
        <v>6910</v>
      </c>
      <c r="X1918" s="31" t="s">
        <v>3453</v>
      </c>
      <c r="Y1918" s="31">
        <f t="shared" ca="1" si="276"/>
        <v>58</v>
      </c>
      <c r="Z1918" s="31" t="str">
        <f t="shared" ca="1" si="277"/>
        <v>46-58</v>
      </c>
      <c r="AA1918" s="31"/>
      <c r="AB1918" s="31" t="s">
        <v>11144</v>
      </c>
      <c r="AC1918" s="31" t="s">
        <v>34145</v>
      </c>
      <c r="AD1918" s="31" t="s">
        <v>34145</v>
      </c>
      <c r="AE1918" s="31"/>
      <c r="AF1918" s="31" t="s">
        <v>24701</v>
      </c>
      <c r="AG1918" s="31" t="s">
        <v>4322</v>
      </c>
      <c r="AH1918" s="31" t="s">
        <v>4322</v>
      </c>
      <c r="AI1918" s="31" t="s">
        <v>908</v>
      </c>
      <c r="AJ1918" s="31" t="s">
        <v>8280</v>
      </c>
      <c r="AK1918" s="31" t="s">
        <v>8279</v>
      </c>
      <c r="AL1918" s="31">
        <v>40658</v>
      </c>
      <c r="AM1918" s="31" t="s">
        <v>3001</v>
      </c>
      <c r="AN1918" s="31"/>
      <c r="AO1918" s="31"/>
      <c r="AP1918" s="31" t="s">
        <v>3619</v>
      </c>
      <c r="AQ1918" s="31" t="s">
        <v>7696</v>
      </c>
      <c r="AR1918" s="31" t="s">
        <v>34145</v>
      </c>
      <c r="AS1918" s="31" t="s">
        <v>34145</v>
      </c>
      <c r="AT1918" s="31" t="str">
        <f>_xlfn.IFNA(VLOOKUP(D1918,'[1]5. 1 Mei 2022'!$C$7:$F$60,4,FALSE),"")</f>
        <v/>
      </c>
      <c r="AU1918" s="31"/>
      <c r="AV1918" s="31" t="s">
        <v>20033</v>
      </c>
      <c r="AW1918" s="31" t="s">
        <v>7696</v>
      </c>
      <c r="AX1918" s="29">
        <f t="shared" si="282"/>
        <v>44371</v>
      </c>
      <c r="AY1918" s="31" t="s">
        <v>26346</v>
      </c>
      <c r="AZ1918" s="31" t="s">
        <v>225</v>
      </c>
      <c r="BA1918" s="30" t="s">
        <v>3619</v>
      </c>
      <c r="BB1918" s="31" t="s">
        <v>17504</v>
      </c>
      <c r="BC1918" s="31"/>
      <c r="BD1918" s="31" t="s">
        <v>7997</v>
      </c>
      <c r="BE1918" s="31" t="s">
        <v>7969</v>
      </c>
      <c r="BF1918" s="31" t="s">
        <v>20033</v>
      </c>
      <c r="BG1918" s="31"/>
      <c r="BH1918" s="31"/>
      <c r="BI1918" s="31" t="s">
        <v>8136</v>
      </c>
      <c r="BJ1918" s="31" t="s">
        <v>3185</v>
      </c>
      <c r="BK1918" s="31" t="str">
        <f t="shared" si="280"/>
        <v>III/d</v>
      </c>
      <c r="BL1918" s="31" t="s">
        <v>8077</v>
      </c>
      <c r="BM1918" s="31"/>
      <c r="BN1918" s="31"/>
      <c r="BO1918" s="31"/>
      <c r="BP1918" s="31" t="s">
        <v>1498</v>
      </c>
      <c r="BQ1918" s="31" t="s">
        <v>3185</v>
      </c>
      <c r="BR1918" s="52" t="s">
        <v>30295</v>
      </c>
      <c r="BS1918" s="62" t="s">
        <v>41496</v>
      </c>
      <c r="BT1918" s="31" t="s">
        <v>5749</v>
      </c>
      <c r="BU1918" s="31"/>
      <c r="BV1918" s="31" t="s">
        <v>3454</v>
      </c>
      <c r="BW1918" s="31" t="e">
        <f t="shared" ca="1" si="278"/>
        <v>#VALUE!</v>
      </c>
      <c r="BX1918" s="78" t="e">
        <f t="shared" ca="1" si="279"/>
        <v>#VALUE!</v>
      </c>
      <c r="BY1918" s="31"/>
      <c r="BZ1918" s="31"/>
      <c r="CA1918" s="31" t="s">
        <v>2483</v>
      </c>
      <c r="CB1918" s="31" t="s">
        <v>1820</v>
      </c>
      <c r="CC1918" s="31">
        <v>4</v>
      </c>
      <c r="CD1918" s="31"/>
      <c r="CE1918" s="31" t="s">
        <v>20085</v>
      </c>
      <c r="CF1918" s="31"/>
      <c r="CG1918" s="31"/>
      <c r="CH1918" s="31"/>
      <c r="CI1918" s="31">
        <v>2009</v>
      </c>
      <c r="CJ1918" s="31"/>
      <c r="CK1918" s="31"/>
      <c r="CL1918" s="31" t="s">
        <v>25716</v>
      </c>
      <c r="CM1918" s="31" t="s">
        <v>25717</v>
      </c>
      <c r="CN1918" s="31">
        <v>124</v>
      </c>
      <c r="CO1918" s="31" t="s">
        <v>28906</v>
      </c>
      <c r="CP1918" s="31" t="s">
        <v>25717</v>
      </c>
      <c r="CQ1918" s="31">
        <v>124</v>
      </c>
      <c r="CR1918" s="31">
        <v>3672</v>
      </c>
      <c r="CS1918" s="31" t="s">
        <v>18417</v>
      </c>
      <c r="CT1918" s="31" t="s">
        <v>18418</v>
      </c>
      <c r="CU1918" s="31" t="s">
        <v>4327</v>
      </c>
      <c r="CV1918" s="31" t="s">
        <v>17266</v>
      </c>
      <c r="CW1918" s="31" t="s">
        <v>10314</v>
      </c>
      <c r="CX1918" s="31" t="s">
        <v>17267</v>
      </c>
      <c r="CY1918" s="31"/>
      <c r="CZ1918" s="31"/>
      <c r="DA1918" s="31"/>
      <c r="DB1918" s="31" t="s">
        <v>15747</v>
      </c>
      <c r="DC1918" s="31" t="s">
        <v>15751</v>
      </c>
      <c r="DD1918" s="31" t="s">
        <v>15746</v>
      </c>
      <c r="DE1918" s="31"/>
      <c r="DF1918" s="31"/>
      <c r="DG1918" s="31"/>
      <c r="DH1918" s="31"/>
      <c r="DI1918" s="31"/>
      <c r="DJ1918" s="31"/>
      <c r="DK1918" s="31"/>
      <c r="DL1918" s="31"/>
      <c r="DM1918" s="38" t="s">
        <v>8970</v>
      </c>
      <c r="DN1918" s="38"/>
      <c r="DO1918" s="35">
        <v>0</v>
      </c>
      <c r="DP1918" s="31" t="s">
        <v>31341</v>
      </c>
      <c r="DQ1918" s="31"/>
      <c r="DR1918" s="31"/>
      <c r="DS1918" s="31" t="s">
        <v>26665</v>
      </c>
      <c r="DT1918" s="31"/>
      <c r="DU1918" s="31">
        <v>3</v>
      </c>
      <c r="DV1918" s="31" t="s">
        <v>32167</v>
      </c>
      <c r="DW1918" s="31" t="s">
        <v>7997</v>
      </c>
      <c r="DX1918" s="31" t="s">
        <v>7997</v>
      </c>
      <c r="DY1918" s="31"/>
      <c r="DZ1918" s="31"/>
      <c r="EA1918" s="31"/>
      <c r="EB1918" s="31">
        <v>0</v>
      </c>
      <c r="EC1918" s="31" t="s">
        <v>40168</v>
      </c>
      <c r="ED1918" s="31" t="s">
        <v>41101</v>
      </c>
      <c r="EE1918" s="31"/>
      <c r="EF1918" s="31"/>
      <c r="EG1918" s="31"/>
      <c r="EH1918" s="31"/>
      <c r="EI1918" s="31"/>
      <c r="EJ1918" s="31"/>
    </row>
    <row r="1919" spans="1:140" ht="23.25" customHeight="1">
      <c r="A1919" s="25">
        <v>1917</v>
      </c>
      <c r="B1919" s="30" t="s">
        <v>3535</v>
      </c>
      <c r="C1919" s="31" t="s">
        <v>6693</v>
      </c>
      <c r="D1919" s="30" t="s">
        <v>17339</v>
      </c>
      <c r="E1919" s="30"/>
      <c r="F1919" s="30" t="s">
        <v>36262</v>
      </c>
      <c r="G1919" s="31">
        <f t="shared" si="274"/>
        <v>58</v>
      </c>
      <c r="H1919" s="72">
        <f t="shared" si="275"/>
        <v>52963</v>
      </c>
      <c r="I1919" s="30" t="s">
        <v>35393</v>
      </c>
      <c r="J1919" s="30" t="s">
        <v>34085</v>
      </c>
      <c r="K1919" s="30" t="s">
        <v>34083</v>
      </c>
      <c r="L1919" s="31" t="s">
        <v>16726</v>
      </c>
      <c r="M1919" s="31" t="s">
        <v>6378</v>
      </c>
      <c r="N1919" s="31" t="s">
        <v>7551</v>
      </c>
      <c r="O1919" s="31" t="s">
        <v>6326</v>
      </c>
      <c r="P1919" s="31" t="s">
        <v>11676</v>
      </c>
      <c r="Q1919" s="31"/>
      <c r="R1919" s="31"/>
      <c r="S1919" s="31"/>
      <c r="T1919" s="31"/>
      <c r="U1919" s="31" t="s">
        <v>853</v>
      </c>
      <c r="V1919" s="31"/>
      <c r="W1919" s="31" t="s">
        <v>7044</v>
      </c>
      <c r="X1919" s="31" t="s">
        <v>854</v>
      </c>
      <c r="Y1919" s="31">
        <f t="shared" ca="1" si="276"/>
        <v>37</v>
      </c>
      <c r="Z1919" s="31" t="str">
        <f t="shared" ca="1" si="277"/>
        <v>36-45</v>
      </c>
      <c r="AA1919" s="31"/>
      <c r="AB1919" s="31" t="s">
        <v>1720</v>
      </c>
      <c r="AC1919" s="31" t="s">
        <v>34153</v>
      </c>
      <c r="AD1919" s="31" t="s">
        <v>34194</v>
      </c>
      <c r="AE1919" s="31"/>
      <c r="AF1919" s="31" t="s">
        <v>24700</v>
      </c>
      <c r="AG1919" s="31" t="s">
        <v>7895</v>
      </c>
      <c r="AH1919" s="31" t="s">
        <v>7895</v>
      </c>
      <c r="AI1919" s="31" t="s">
        <v>40277</v>
      </c>
      <c r="AJ1919" s="31"/>
      <c r="AK1919" s="31"/>
      <c r="AL1919" s="31"/>
      <c r="AM1919" s="31"/>
      <c r="AN1919" s="31"/>
      <c r="AO1919" s="31"/>
      <c r="AP1919" s="31" t="s">
        <v>33022</v>
      </c>
      <c r="AQ1919" s="31" t="s">
        <v>3279</v>
      </c>
      <c r="AR1919" s="31" t="s">
        <v>34148</v>
      </c>
      <c r="AS1919" s="31" t="s">
        <v>34148</v>
      </c>
      <c r="AT1919" s="31" t="str">
        <f>_xlfn.IFNA(VLOOKUP(D1919,'[1]5. 1 Mei 2022'!$C$7:$F$60,4,FALSE),"")</f>
        <v/>
      </c>
      <c r="AU1919" s="31"/>
      <c r="AV1919" s="31" t="s">
        <v>6583</v>
      </c>
      <c r="AW1919" s="31"/>
      <c r="AX1919" s="29">
        <f t="shared" si="282"/>
        <v>1903</v>
      </c>
      <c r="AY1919" s="31" t="s">
        <v>26346</v>
      </c>
      <c r="AZ1919" s="31" t="s">
        <v>33023</v>
      </c>
      <c r="BA1919" s="30" t="s">
        <v>33022</v>
      </c>
      <c r="BB1919" s="31"/>
      <c r="BC1919" s="31"/>
      <c r="BD1919" s="31" t="s">
        <v>21142</v>
      </c>
      <c r="BE1919" s="31" t="s">
        <v>7968</v>
      </c>
      <c r="BF1919" s="31" t="s">
        <v>5449</v>
      </c>
      <c r="BG1919" s="31"/>
      <c r="BH1919" s="31"/>
      <c r="BI1919" s="31"/>
      <c r="BJ1919" s="31">
        <v>0</v>
      </c>
      <c r="BK1919" s="31" t="str">
        <f t="shared" si="280"/>
        <v>II/a</v>
      </c>
      <c r="BL1919" s="31"/>
      <c r="BM1919" s="31"/>
      <c r="BN1919" s="31"/>
      <c r="BO1919" s="31"/>
      <c r="BP1919" s="31" t="s">
        <v>1498</v>
      </c>
      <c r="BQ1919" s="31"/>
      <c r="BR1919" s="31"/>
      <c r="BS1919" s="31"/>
      <c r="BT1919" s="31"/>
      <c r="BU1919" s="31"/>
      <c r="BV1919" s="31" t="s">
        <v>1693</v>
      </c>
      <c r="BW1919" s="31">
        <f t="shared" ca="1" si="278"/>
        <v>16</v>
      </c>
      <c r="BX1919" s="78">
        <f t="shared" ca="1" si="279"/>
        <v>3</v>
      </c>
      <c r="BY1919" s="31" t="s">
        <v>11676</v>
      </c>
      <c r="BZ1919" s="31"/>
      <c r="CA1919" s="31" t="s">
        <v>2483</v>
      </c>
      <c r="CB1919" s="31" t="s">
        <v>2519</v>
      </c>
      <c r="CC1919" s="31">
        <v>1</v>
      </c>
      <c r="CD1919" s="31">
        <v>1</v>
      </c>
      <c r="CE1919" s="31" t="s">
        <v>20085</v>
      </c>
      <c r="CF1919" s="31"/>
      <c r="CG1919" s="31"/>
      <c r="CH1919" s="31"/>
      <c r="CI1919" s="31"/>
      <c r="CJ1919" s="31"/>
      <c r="CK1919" s="31"/>
      <c r="CL1919" s="31"/>
      <c r="CM1919" s="31"/>
      <c r="CN1919" s="31"/>
      <c r="CO1919" s="31"/>
      <c r="CP1919" s="31"/>
      <c r="CQ1919" s="31"/>
      <c r="CR1919" s="31">
        <v>1466</v>
      </c>
      <c r="CS1919" s="31"/>
      <c r="CT1919" s="31"/>
      <c r="CU1919" s="31"/>
      <c r="CV1919" s="31"/>
      <c r="CW1919" s="31"/>
      <c r="CX1919" s="31"/>
      <c r="CY1919" s="31"/>
      <c r="CZ1919" s="31"/>
      <c r="DA1919" s="31"/>
      <c r="DB1919" s="31"/>
      <c r="DC1919" s="31"/>
      <c r="DD1919" s="31"/>
      <c r="DE1919" s="31"/>
      <c r="DF1919" s="31"/>
      <c r="DG1919" s="31"/>
      <c r="DH1919" s="31"/>
      <c r="DI1919" s="31"/>
      <c r="DJ1919" s="31"/>
      <c r="DK1919" s="31"/>
      <c r="DL1919" s="31"/>
      <c r="DM1919" s="38" t="s">
        <v>10604</v>
      </c>
      <c r="DN1919" s="38"/>
      <c r="DO1919" s="35" t="s">
        <v>10765</v>
      </c>
      <c r="DP1919" s="31" t="s">
        <v>10956</v>
      </c>
      <c r="DQ1919" s="31" t="s">
        <v>7864</v>
      </c>
      <c r="DR1919" s="31"/>
      <c r="DS1919" s="31" t="s">
        <v>27499</v>
      </c>
      <c r="DT1919" s="31"/>
      <c r="DU1919" s="31">
        <v>0</v>
      </c>
      <c r="DV1919" s="31"/>
      <c r="DW1919" s="31"/>
      <c r="DX1919" s="31"/>
      <c r="DY1919" s="31"/>
      <c r="DZ1919" s="31"/>
      <c r="EA1919" s="31"/>
      <c r="EB1919" s="31">
        <v>624143</v>
      </c>
      <c r="EC1919" s="31" t="s">
        <v>39747</v>
      </c>
      <c r="ED1919" s="31" t="s">
        <v>41101</v>
      </c>
      <c r="EE1919" s="31"/>
      <c r="EF1919" s="31"/>
      <c r="EG1919" s="31"/>
      <c r="EH1919" s="31"/>
      <c r="EI1919" s="31"/>
      <c r="EJ1919" s="31"/>
    </row>
    <row r="1920" spans="1:140" ht="23.25" customHeight="1">
      <c r="A1920" s="25">
        <v>1918</v>
      </c>
      <c r="B1920" s="30" t="s">
        <v>24336</v>
      </c>
      <c r="C1920" s="31">
        <v>140272065</v>
      </c>
      <c r="D1920" s="30" t="s">
        <v>1119</v>
      </c>
      <c r="E1920" s="30"/>
      <c r="F1920" s="30" t="s">
        <v>36254</v>
      </c>
      <c r="G1920" s="31">
        <f t="shared" si="274"/>
        <v>58</v>
      </c>
      <c r="H1920" s="72">
        <f t="shared" si="275"/>
        <v>46357</v>
      </c>
      <c r="I1920" s="30"/>
      <c r="J1920" s="30" t="s">
        <v>34084</v>
      </c>
      <c r="K1920" s="30" t="s">
        <v>4318</v>
      </c>
      <c r="L1920" s="31" t="s">
        <v>4318</v>
      </c>
      <c r="M1920" s="31" t="s">
        <v>3186</v>
      </c>
      <c r="N1920" s="31" t="s">
        <v>5797</v>
      </c>
      <c r="O1920" s="31" t="s">
        <v>5271</v>
      </c>
      <c r="P1920" s="31" t="s">
        <v>3744</v>
      </c>
      <c r="Q1920" s="31"/>
      <c r="R1920" s="31">
        <v>26</v>
      </c>
      <c r="S1920" s="31">
        <v>0</v>
      </c>
      <c r="T1920" s="31"/>
      <c r="U1920" s="31">
        <v>1117</v>
      </c>
      <c r="V1920" s="31"/>
      <c r="W1920" s="31" t="s">
        <v>5637</v>
      </c>
      <c r="X1920" s="31" t="s">
        <v>4593</v>
      </c>
      <c r="Y1920" s="31" t="e">
        <f t="shared" ca="1" si="276"/>
        <v>#VALUE!</v>
      </c>
      <c r="Z1920" s="31" t="e">
        <f t="shared" ca="1" si="277"/>
        <v>#VALUE!</v>
      </c>
      <c r="AA1920" s="31"/>
      <c r="AB1920" s="31" t="s">
        <v>11144</v>
      </c>
      <c r="AC1920" s="31" t="s">
        <v>34145</v>
      </c>
      <c r="AD1920" s="31" t="s">
        <v>34145</v>
      </c>
      <c r="AE1920" s="31"/>
      <c r="AF1920" s="31" t="s">
        <v>24701</v>
      </c>
      <c r="AG1920" s="31" t="s">
        <v>4322</v>
      </c>
      <c r="AH1920" s="31" t="s">
        <v>4322</v>
      </c>
      <c r="AI1920" s="31" t="s">
        <v>908</v>
      </c>
      <c r="AJ1920" s="31">
        <v>97150</v>
      </c>
      <c r="AK1920" s="31" t="s">
        <v>4227</v>
      </c>
      <c r="AL1920" s="31" t="s">
        <v>4977</v>
      </c>
      <c r="AM1920" s="31" t="s">
        <v>4978</v>
      </c>
      <c r="AN1920" s="31"/>
      <c r="AO1920" s="31"/>
      <c r="AP1920" s="31" t="s">
        <v>18118</v>
      </c>
      <c r="AQ1920" s="31" t="s">
        <v>16037</v>
      </c>
      <c r="AR1920" s="31" t="s">
        <v>34145</v>
      </c>
      <c r="AS1920" s="31" t="s">
        <v>34145</v>
      </c>
      <c r="AT1920" s="31" t="str">
        <f>_xlfn.IFNA(VLOOKUP(D1920,'[1]5. 1 Mei 2022'!$C$7:$F$60,4,FALSE),"")</f>
        <v/>
      </c>
      <c r="AU1920" s="31"/>
      <c r="AV1920" s="31" t="s">
        <v>20033</v>
      </c>
      <c r="AW1920" s="31" t="s">
        <v>16037</v>
      </c>
      <c r="AX1920" s="29">
        <f t="shared" si="282"/>
        <v>45916</v>
      </c>
      <c r="AY1920" s="31" t="s">
        <v>26346</v>
      </c>
      <c r="AZ1920" s="31" t="s">
        <v>2622</v>
      </c>
      <c r="BA1920" s="30" t="s">
        <v>18118</v>
      </c>
      <c r="BB1920" s="31" t="s">
        <v>8024</v>
      </c>
      <c r="BC1920" s="31"/>
      <c r="BD1920" s="31" t="s">
        <v>7997</v>
      </c>
      <c r="BE1920" s="31" t="s">
        <v>7969</v>
      </c>
      <c r="BF1920" s="31" t="s">
        <v>20033</v>
      </c>
      <c r="BG1920" s="31"/>
      <c r="BH1920" s="31"/>
      <c r="BI1920" s="31" t="s">
        <v>8136</v>
      </c>
      <c r="BJ1920" s="31" t="s">
        <v>3185</v>
      </c>
      <c r="BK1920" s="31" t="str">
        <f t="shared" si="280"/>
        <v>III/d</v>
      </c>
      <c r="BL1920" s="31" t="s">
        <v>8077</v>
      </c>
      <c r="BM1920" s="31"/>
      <c r="BN1920" s="31"/>
      <c r="BO1920" s="31"/>
      <c r="BP1920" s="31" t="s">
        <v>1498</v>
      </c>
      <c r="BQ1920" s="31" t="s">
        <v>3185</v>
      </c>
      <c r="BR1920" s="31" t="s">
        <v>11651</v>
      </c>
      <c r="BS1920" s="31" t="s">
        <v>18749</v>
      </c>
      <c r="BT1920" s="31" t="s">
        <v>5638</v>
      </c>
      <c r="BU1920" s="31"/>
      <c r="BV1920" s="31" t="s">
        <v>3618</v>
      </c>
      <c r="BW1920" s="31" t="e">
        <f t="shared" ca="1" si="278"/>
        <v>#VALUE!</v>
      </c>
      <c r="BX1920" s="78" t="e">
        <f t="shared" ca="1" si="279"/>
        <v>#VALUE!</v>
      </c>
      <c r="BY1920" s="31"/>
      <c r="BZ1920" s="31"/>
      <c r="CA1920" s="31" t="s">
        <v>2483</v>
      </c>
      <c r="CB1920" s="31" t="s">
        <v>2519</v>
      </c>
      <c r="CC1920" s="31">
        <v>4</v>
      </c>
      <c r="CD1920" s="31">
        <v>1</v>
      </c>
      <c r="CE1920" s="31" t="s">
        <v>20085</v>
      </c>
      <c r="CF1920" s="31"/>
      <c r="CG1920" s="31"/>
      <c r="CH1920" s="31">
        <v>2009</v>
      </c>
      <c r="CI1920" s="31" t="s">
        <v>5058</v>
      </c>
      <c r="CJ1920" s="31"/>
      <c r="CK1920" s="31"/>
      <c r="CL1920" s="31" t="s">
        <v>21904</v>
      </c>
      <c r="CM1920" s="31" t="s">
        <v>21905</v>
      </c>
      <c r="CN1920" s="31">
        <v>123</v>
      </c>
      <c r="CO1920" s="31" t="s">
        <v>25979</v>
      </c>
      <c r="CP1920" s="31" t="s">
        <v>21905</v>
      </c>
      <c r="CQ1920" s="31">
        <v>123</v>
      </c>
      <c r="CR1920" s="31">
        <v>3729</v>
      </c>
      <c r="CS1920" s="31" t="s">
        <v>8315</v>
      </c>
      <c r="CT1920" s="31"/>
      <c r="CU1920" s="31" t="s">
        <v>8314</v>
      </c>
      <c r="CV1920" s="31" t="s">
        <v>8347</v>
      </c>
      <c r="CW1920" s="31" t="s">
        <v>8348</v>
      </c>
      <c r="CX1920" s="31" t="s">
        <v>8346</v>
      </c>
      <c r="CY1920" s="31"/>
      <c r="CZ1920" s="31"/>
      <c r="DA1920" s="31"/>
      <c r="DB1920" s="31" t="s">
        <v>15747</v>
      </c>
      <c r="DC1920" s="31" t="s">
        <v>15757</v>
      </c>
      <c r="DD1920" s="31" t="s">
        <v>15746</v>
      </c>
      <c r="DE1920" s="31"/>
      <c r="DF1920" s="31"/>
      <c r="DG1920" s="31"/>
      <c r="DH1920" s="31"/>
      <c r="DI1920" s="31" t="s">
        <v>25077</v>
      </c>
      <c r="DJ1920" s="31" t="s">
        <v>25042</v>
      </c>
      <c r="DK1920" s="31"/>
      <c r="DL1920" s="31"/>
      <c r="DM1920" s="38" t="s">
        <v>9444</v>
      </c>
      <c r="DN1920" s="38"/>
      <c r="DO1920" s="35">
        <v>0</v>
      </c>
      <c r="DP1920" s="31" t="s">
        <v>15231</v>
      </c>
      <c r="DQ1920" s="31" t="s">
        <v>20740</v>
      </c>
      <c r="DR1920" s="31"/>
      <c r="DS1920" s="31" t="s">
        <v>27081</v>
      </c>
      <c r="DT1920" s="31"/>
      <c r="DU1920" s="31">
        <v>3</v>
      </c>
      <c r="DV1920" s="31" t="s">
        <v>32167</v>
      </c>
      <c r="DW1920" s="31" t="s">
        <v>7997</v>
      </c>
      <c r="DX1920" s="31" t="s">
        <v>7997</v>
      </c>
      <c r="DY1920" s="31" t="s">
        <v>36977</v>
      </c>
      <c r="DZ1920" s="52" t="s">
        <v>23138</v>
      </c>
      <c r="EA1920" s="52" t="s">
        <v>36978</v>
      </c>
      <c r="EB1920" s="31">
        <v>49544</v>
      </c>
      <c r="EC1920" s="31" t="s">
        <v>40168</v>
      </c>
      <c r="ED1920" s="31" t="s">
        <v>41101</v>
      </c>
      <c r="EE1920" s="31"/>
      <c r="EF1920" s="31"/>
      <c r="EG1920" s="31"/>
      <c r="EH1920" s="31"/>
      <c r="EI1920" s="31"/>
      <c r="EJ1920" s="31"/>
    </row>
    <row r="1921" spans="1:140" ht="23.25" customHeight="1">
      <c r="A1921" s="25">
        <v>1919</v>
      </c>
      <c r="B1921" s="30" t="s">
        <v>3536</v>
      </c>
      <c r="C1921" s="31">
        <v>140322576</v>
      </c>
      <c r="D1921" s="30" t="s">
        <v>512</v>
      </c>
      <c r="E1921" s="30"/>
      <c r="F1921" s="30" t="s">
        <v>36262</v>
      </c>
      <c r="G1921" s="31">
        <f t="shared" ref="G1921:G1984" si="283">IF(F1921="Ahli Madya",60,IF(F1921="Ahli Utama",65,58))</f>
        <v>58</v>
      </c>
      <c r="H1921" s="72">
        <f t="shared" ref="H1921:H1984" si="284">DATE(YEAR(X1921)+G1921,MONTH(X1921)+1,1)</f>
        <v>45870</v>
      </c>
      <c r="I1921" s="30"/>
      <c r="J1921" s="30" t="s">
        <v>34084</v>
      </c>
      <c r="K1921" s="30" t="s">
        <v>4318</v>
      </c>
      <c r="L1921" s="31" t="s">
        <v>4318</v>
      </c>
      <c r="M1921" s="31" t="s">
        <v>6378</v>
      </c>
      <c r="N1921" s="31" t="s">
        <v>5865</v>
      </c>
      <c r="O1921" s="31" t="s">
        <v>5117</v>
      </c>
      <c r="P1921" s="31" t="s">
        <v>21727</v>
      </c>
      <c r="Q1921" s="31"/>
      <c r="R1921" s="31">
        <v>25</v>
      </c>
      <c r="S1921" s="31">
        <v>7</v>
      </c>
      <c r="T1921" s="31"/>
      <c r="U1921" s="31">
        <v>1410</v>
      </c>
      <c r="V1921" s="31" t="s">
        <v>7581</v>
      </c>
      <c r="W1921" s="31" t="s">
        <v>6910</v>
      </c>
      <c r="X1921" s="31" t="s">
        <v>5203</v>
      </c>
      <c r="Y1921" s="31" t="e">
        <f t="shared" ref="Y1921:Y1984" ca="1" si="285">YEAR(NOW())-YEAR(X1921)</f>
        <v>#VALUE!</v>
      </c>
      <c r="Z1921" s="31" t="e">
        <f t="shared" ref="Z1921:Z1984" ca="1" si="286">IF(AND(Y1921&gt;=21,Y1921&lt;=35),"21-35",IF(AND(Y1921&gt;35,Y1921&lt;=45),"36-45",IF(AND(Y1921&gt;45,Y1921&lt;=58),"46-58",IF(Y1921&gt;58,"Lebih dari 58",0))))</f>
        <v>#VALUE!</v>
      </c>
      <c r="AA1921" s="31"/>
      <c r="AB1921" s="31" t="s">
        <v>6770</v>
      </c>
      <c r="AC1921" s="31" t="s">
        <v>34153</v>
      </c>
      <c r="AD1921" s="31" t="s">
        <v>34194</v>
      </c>
      <c r="AE1921" s="31"/>
      <c r="AF1921" s="31" t="s">
        <v>24700</v>
      </c>
      <c r="AG1921" s="31" t="s">
        <v>7895</v>
      </c>
      <c r="AH1921" s="31" t="s">
        <v>7895</v>
      </c>
      <c r="AI1921" s="31" t="s">
        <v>40277</v>
      </c>
      <c r="AJ1921" s="31">
        <v>4833</v>
      </c>
      <c r="AK1921" s="31" t="s">
        <v>4326</v>
      </c>
      <c r="AL1921" s="31">
        <v>31923</v>
      </c>
      <c r="AM1921" s="31" t="s">
        <v>7277</v>
      </c>
      <c r="AN1921" s="31"/>
      <c r="AO1921" s="31"/>
      <c r="AP1921" s="31" t="s">
        <v>33063</v>
      </c>
      <c r="AQ1921" s="31"/>
      <c r="AR1921" s="31" t="s">
        <v>34148</v>
      </c>
      <c r="AS1921" s="31" t="s">
        <v>34148</v>
      </c>
      <c r="AT1921" s="31" t="str">
        <f>_xlfn.IFNA(VLOOKUP(D1921,'[1]5. 1 Mei 2022'!$C$7:$F$60,4,FALSE),"")</f>
        <v/>
      </c>
      <c r="AU1921" s="31"/>
      <c r="AV1921" s="31" t="s">
        <v>26470</v>
      </c>
      <c r="AW1921" s="31" t="s">
        <v>17826</v>
      </c>
      <c r="AX1921" s="29">
        <f t="shared" si="282"/>
        <v>45886</v>
      </c>
      <c r="AY1921" s="31" t="s">
        <v>26344</v>
      </c>
      <c r="AZ1921" s="31" t="s">
        <v>33065</v>
      </c>
      <c r="BA1921" s="30" t="s">
        <v>33063</v>
      </c>
      <c r="BB1921" s="31"/>
      <c r="BC1921" s="31"/>
      <c r="BD1921" s="31" t="s">
        <v>12244</v>
      </c>
      <c r="BE1921" s="31" t="s">
        <v>7968</v>
      </c>
      <c r="BF1921" s="31" t="s">
        <v>26470</v>
      </c>
      <c r="BG1921" s="31"/>
      <c r="BH1921" s="31"/>
      <c r="BI1921" s="31"/>
      <c r="BJ1921" s="31" t="s">
        <v>6988</v>
      </c>
      <c r="BK1921" s="31" t="str">
        <f t="shared" si="280"/>
        <v>II/c</v>
      </c>
      <c r="BL1921" s="31" t="s">
        <v>8078</v>
      </c>
      <c r="BM1921" s="31"/>
      <c r="BN1921" s="31"/>
      <c r="BO1921" s="31"/>
      <c r="BP1921" s="31" t="s">
        <v>1498</v>
      </c>
      <c r="BQ1921" s="31"/>
      <c r="BR1921" s="31"/>
      <c r="BS1921" s="31"/>
      <c r="BT1921" s="31" t="s">
        <v>1172</v>
      </c>
      <c r="BU1921" s="31" t="s">
        <v>3971</v>
      </c>
      <c r="BV1921" s="31" t="s">
        <v>2562</v>
      </c>
      <c r="BW1921" s="31">
        <f t="shared" ref="BW1921:BW1984" ca="1" si="287">YEAR(NOW())-YEAR(BV1921)</f>
        <v>32</v>
      </c>
      <c r="BX1921" s="78">
        <f t="shared" ref="BX1921:BX1984" ca="1" si="288">DATEDIF(BV1921,NOW(),"YM")</f>
        <v>3</v>
      </c>
      <c r="BY1921" s="31"/>
      <c r="BZ1921" s="31" t="s">
        <v>3150</v>
      </c>
      <c r="CA1921" s="31" t="s">
        <v>2483</v>
      </c>
      <c r="CB1921" s="31" t="s">
        <v>2519</v>
      </c>
      <c r="CC1921" s="31">
        <v>2</v>
      </c>
      <c r="CD1921" s="31">
        <v>1</v>
      </c>
      <c r="CE1921" s="31" t="s">
        <v>20085</v>
      </c>
      <c r="CF1921" s="31"/>
      <c r="CG1921" s="31"/>
      <c r="CH1921" s="31"/>
      <c r="CI1921" s="31"/>
      <c r="CJ1921" s="31"/>
      <c r="CK1921" s="31"/>
      <c r="CL1921" s="31"/>
      <c r="CM1921" s="31"/>
      <c r="CN1921" s="31"/>
      <c r="CO1921" s="31"/>
      <c r="CP1921" s="31"/>
      <c r="CQ1921" s="31"/>
      <c r="CR1921" s="31">
        <v>5044</v>
      </c>
      <c r="CS1921" s="31"/>
      <c r="CT1921" s="31"/>
      <c r="CU1921" s="31"/>
      <c r="CV1921" s="31" t="s">
        <v>10383</v>
      </c>
      <c r="CW1921" s="31" t="s">
        <v>912</v>
      </c>
      <c r="CX1921" s="31" t="s">
        <v>10378</v>
      </c>
      <c r="CY1921" s="31"/>
      <c r="CZ1921" s="31"/>
      <c r="DA1921" s="31"/>
      <c r="DB1921" s="31"/>
      <c r="DC1921" s="31"/>
      <c r="DD1921" s="31"/>
      <c r="DE1921" s="31"/>
      <c r="DF1921" s="31"/>
      <c r="DG1921" s="31"/>
      <c r="DH1921" s="31"/>
      <c r="DI1921" s="31"/>
      <c r="DJ1921" s="31"/>
      <c r="DK1921" s="31"/>
      <c r="DL1921" s="31"/>
      <c r="DM1921" s="38" t="s">
        <v>9992</v>
      </c>
      <c r="DN1921" s="38"/>
      <c r="DO1921" s="35" t="s">
        <v>20677</v>
      </c>
      <c r="DP1921" s="31" t="s">
        <v>14107</v>
      </c>
      <c r="DQ1921" s="31" t="s">
        <v>14108</v>
      </c>
      <c r="DR1921" s="31"/>
      <c r="DS1921" s="31" t="s">
        <v>27628</v>
      </c>
      <c r="DT1921" s="31" t="s">
        <v>38226</v>
      </c>
      <c r="DU1921" s="31">
        <v>3</v>
      </c>
      <c r="DV1921" s="31" t="s">
        <v>32167</v>
      </c>
      <c r="DW1921" s="31"/>
      <c r="DX1921" s="31"/>
      <c r="DY1921" s="31"/>
      <c r="DZ1921" s="31"/>
      <c r="EA1921" s="31"/>
      <c r="EB1921" s="31">
        <v>0</v>
      </c>
      <c r="EC1921" s="31" t="s">
        <v>39747</v>
      </c>
      <c r="ED1921" s="31" t="s">
        <v>41101</v>
      </c>
      <c r="EE1921" s="31"/>
      <c r="EF1921" s="31"/>
      <c r="EG1921" s="31"/>
      <c r="EH1921" s="31"/>
      <c r="EI1921" s="31"/>
      <c r="EJ1921" s="31"/>
    </row>
    <row r="1922" spans="1:140" ht="23.25" customHeight="1">
      <c r="A1922" s="25">
        <v>1920</v>
      </c>
      <c r="B1922" s="30" t="s">
        <v>32122</v>
      </c>
      <c r="C1922" s="31">
        <v>140322576</v>
      </c>
      <c r="D1922" s="30" t="s">
        <v>1111</v>
      </c>
      <c r="E1922" s="30"/>
      <c r="F1922" s="30" t="s">
        <v>36254</v>
      </c>
      <c r="G1922" s="31">
        <f t="shared" si="283"/>
        <v>58</v>
      </c>
      <c r="H1922" s="72">
        <f t="shared" si="284"/>
        <v>46813</v>
      </c>
      <c r="I1922" s="30"/>
      <c r="J1922" s="30" t="s">
        <v>34084</v>
      </c>
      <c r="K1922" s="30" t="s">
        <v>4318</v>
      </c>
      <c r="L1922" s="31" t="s">
        <v>4318</v>
      </c>
      <c r="M1922" s="31" t="s">
        <v>6378</v>
      </c>
      <c r="N1922" s="31" t="s">
        <v>5797</v>
      </c>
      <c r="O1922" s="31" t="s">
        <v>5271</v>
      </c>
      <c r="P1922" s="31" t="s">
        <v>18412</v>
      </c>
      <c r="Q1922" s="31"/>
      <c r="R1922" s="31">
        <v>22</v>
      </c>
      <c r="S1922" s="31">
        <v>0</v>
      </c>
      <c r="T1922" s="31"/>
      <c r="U1922" s="31">
        <v>467</v>
      </c>
      <c r="V1922" s="31"/>
      <c r="W1922" s="31" t="s">
        <v>3068</v>
      </c>
      <c r="X1922" s="52" t="s">
        <v>35959</v>
      </c>
      <c r="Y1922" s="31" t="e">
        <f t="shared" ca="1" si="285"/>
        <v>#VALUE!</v>
      </c>
      <c r="Z1922" s="31" t="e">
        <f t="shared" ca="1" si="286"/>
        <v>#VALUE!</v>
      </c>
      <c r="AA1922" s="31"/>
      <c r="AB1922" s="31" t="s">
        <v>11144</v>
      </c>
      <c r="AC1922" s="31" t="s">
        <v>34145</v>
      </c>
      <c r="AD1922" s="31" t="s">
        <v>34145</v>
      </c>
      <c r="AE1922" s="31"/>
      <c r="AF1922" s="31" t="s">
        <v>24701</v>
      </c>
      <c r="AG1922" s="31" t="s">
        <v>4322</v>
      </c>
      <c r="AH1922" s="31" t="s">
        <v>4322</v>
      </c>
      <c r="AI1922" s="31" t="s">
        <v>908</v>
      </c>
      <c r="AJ1922" s="31" t="s">
        <v>30812</v>
      </c>
      <c r="AK1922" s="31" t="s">
        <v>30813</v>
      </c>
      <c r="AL1922" s="31" t="s">
        <v>22732</v>
      </c>
      <c r="AM1922" s="31" t="s">
        <v>11621</v>
      </c>
      <c r="AN1922" s="31"/>
      <c r="AO1922" s="31"/>
      <c r="AP1922" s="31" t="s">
        <v>3619</v>
      </c>
      <c r="AQ1922" s="31"/>
      <c r="AR1922" s="31" t="s">
        <v>34145</v>
      </c>
      <c r="AS1922" s="31" t="s">
        <v>34145</v>
      </c>
      <c r="AT1922" s="31" t="str">
        <f>_xlfn.IFNA(VLOOKUP(D1922,'[1]5. 1 Mei 2022'!$C$7:$F$60,4,FALSE),"")</f>
        <v/>
      </c>
      <c r="AU1922" s="31"/>
      <c r="AV1922" s="31" t="s">
        <v>20033</v>
      </c>
      <c r="AW1922" s="31" t="s">
        <v>7696</v>
      </c>
      <c r="AX1922" s="29">
        <f t="shared" si="282"/>
        <v>44371</v>
      </c>
      <c r="AY1922" s="31" t="s">
        <v>26346</v>
      </c>
      <c r="AZ1922" s="31" t="s">
        <v>225</v>
      </c>
      <c r="BA1922" s="30" t="s">
        <v>3619</v>
      </c>
      <c r="BB1922" s="31" t="s">
        <v>17505</v>
      </c>
      <c r="BC1922" s="31"/>
      <c r="BD1922" s="31" t="s">
        <v>7997</v>
      </c>
      <c r="BE1922" s="31" t="s">
        <v>7969</v>
      </c>
      <c r="BF1922" s="31" t="s">
        <v>20033</v>
      </c>
      <c r="BG1922" s="31"/>
      <c r="BH1922" s="31"/>
      <c r="BI1922" s="31" t="s">
        <v>8136</v>
      </c>
      <c r="BJ1922" s="31" t="s">
        <v>3185</v>
      </c>
      <c r="BK1922" s="31" t="str">
        <f t="shared" si="280"/>
        <v>III/d</v>
      </c>
      <c r="BL1922" s="31" t="s">
        <v>8077</v>
      </c>
      <c r="BM1922" s="31"/>
      <c r="BN1922" s="31"/>
      <c r="BO1922" s="31"/>
      <c r="BP1922" s="31" t="s">
        <v>1498</v>
      </c>
      <c r="BQ1922" s="31" t="s">
        <v>3185</v>
      </c>
      <c r="BR1922" s="31" t="s">
        <v>30292</v>
      </c>
      <c r="BS1922" s="31" t="s">
        <v>32123</v>
      </c>
      <c r="BT1922" s="31" t="s">
        <v>5368</v>
      </c>
      <c r="BU1922" s="31"/>
      <c r="BV1922" s="31" t="s">
        <v>1515</v>
      </c>
      <c r="BW1922" s="31">
        <f t="shared" ca="1" si="287"/>
        <v>30</v>
      </c>
      <c r="BX1922" s="78">
        <f t="shared" ca="1" si="288"/>
        <v>3</v>
      </c>
      <c r="BY1922" s="31"/>
      <c r="BZ1922" s="31"/>
      <c r="CA1922" s="31" t="s">
        <v>2483</v>
      </c>
      <c r="CB1922" s="31" t="s">
        <v>2519</v>
      </c>
      <c r="CC1922" s="31">
        <v>2</v>
      </c>
      <c r="CD1922" s="31">
        <v>1</v>
      </c>
      <c r="CE1922" s="31" t="s">
        <v>20085</v>
      </c>
      <c r="CF1922" s="31"/>
      <c r="CG1922" s="31"/>
      <c r="CH1922" s="31" t="s">
        <v>2689</v>
      </c>
      <c r="CI1922" s="31"/>
      <c r="CJ1922" s="31"/>
      <c r="CK1922" s="31"/>
      <c r="CL1922" s="31" t="s">
        <v>25964</v>
      </c>
      <c r="CM1922" s="31" t="s">
        <v>21863</v>
      </c>
      <c r="CN1922" s="31">
        <v>120</v>
      </c>
      <c r="CO1922" s="31" t="s">
        <v>25962</v>
      </c>
      <c r="CP1922" s="31" t="s">
        <v>25963</v>
      </c>
      <c r="CQ1922" s="31">
        <v>124</v>
      </c>
      <c r="CR1922" s="31">
        <v>3694</v>
      </c>
      <c r="CS1922" s="31" t="s">
        <v>22126</v>
      </c>
      <c r="CT1922" s="31"/>
      <c r="CU1922" s="31"/>
      <c r="CV1922" s="31" t="s">
        <v>18870</v>
      </c>
      <c r="CW1922" s="31" t="s">
        <v>6277</v>
      </c>
      <c r="CX1922" s="31" t="s">
        <v>7788</v>
      </c>
      <c r="CY1922" s="31"/>
      <c r="CZ1922" s="31"/>
      <c r="DA1922" s="31"/>
      <c r="DB1922" s="31" t="s">
        <v>15747</v>
      </c>
      <c r="DC1922" s="31" t="s">
        <v>15751</v>
      </c>
      <c r="DD1922" s="31" t="s">
        <v>15746</v>
      </c>
      <c r="DE1922" s="31"/>
      <c r="DF1922" s="31"/>
      <c r="DG1922" s="31"/>
      <c r="DH1922" s="31"/>
      <c r="DI1922" s="31"/>
      <c r="DJ1922" s="31"/>
      <c r="DK1922" s="31"/>
      <c r="DL1922" s="31"/>
      <c r="DM1922" s="38" t="s">
        <v>9268</v>
      </c>
      <c r="DN1922" s="38"/>
      <c r="DO1922" s="35">
        <v>0</v>
      </c>
      <c r="DP1922" s="31" t="s">
        <v>28306</v>
      </c>
      <c r="DQ1922" s="31" t="s">
        <v>15048</v>
      </c>
      <c r="DR1922" s="31"/>
      <c r="DS1922" s="31" t="s">
        <v>15049</v>
      </c>
      <c r="DT1922" s="31" t="s">
        <v>38227</v>
      </c>
      <c r="DU1922" s="31">
        <v>3</v>
      </c>
      <c r="DV1922" s="31" t="s">
        <v>32167</v>
      </c>
      <c r="DW1922" s="31" t="s">
        <v>7997</v>
      </c>
      <c r="DX1922" s="31" t="s">
        <v>7997</v>
      </c>
      <c r="DY1922" s="31" t="s">
        <v>36295</v>
      </c>
      <c r="DZ1922" s="52" t="s">
        <v>21718</v>
      </c>
      <c r="EA1922" s="52" t="s">
        <v>36296</v>
      </c>
      <c r="EB1922" s="31">
        <v>0</v>
      </c>
      <c r="EC1922" s="31" t="s">
        <v>40168</v>
      </c>
      <c r="ED1922" s="31" t="s">
        <v>41101</v>
      </c>
      <c r="EE1922" s="31"/>
      <c r="EF1922" s="31"/>
      <c r="EG1922" s="31"/>
      <c r="EH1922" s="31"/>
      <c r="EI1922" s="31"/>
      <c r="EJ1922" s="31"/>
    </row>
    <row r="1923" spans="1:140" ht="23.25" customHeight="1">
      <c r="A1923" s="25">
        <v>1921</v>
      </c>
      <c r="B1923" s="30" t="s">
        <v>24221</v>
      </c>
      <c r="C1923" s="31" t="s">
        <v>4242</v>
      </c>
      <c r="D1923" s="30" t="s">
        <v>16637</v>
      </c>
      <c r="E1923" s="30"/>
      <c r="F1923" s="30" t="s">
        <v>36262</v>
      </c>
      <c r="G1923" s="31">
        <f t="shared" si="283"/>
        <v>58</v>
      </c>
      <c r="H1923" s="72">
        <f t="shared" si="284"/>
        <v>52322</v>
      </c>
      <c r="I1923" s="30" t="s">
        <v>35394</v>
      </c>
      <c r="J1923" s="30" t="s">
        <v>34085</v>
      </c>
      <c r="K1923" s="30" t="s">
        <v>34083</v>
      </c>
      <c r="L1923" s="31" t="s">
        <v>16726</v>
      </c>
      <c r="M1923" s="31" t="s">
        <v>3186</v>
      </c>
      <c r="N1923" s="31" t="s">
        <v>5865</v>
      </c>
      <c r="O1923" s="31" t="s">
        <v>5117</v>
      </c>
      <c r="P1923" s="31" t="s">
        <v>3738</v>
      </c>
      <c r="Q1923" s="31"/>
      <c r="R1923" s="31"/>
      <c r="S1923" s="31"/>
      <c r="T1923" s="31"/>
      <c r="U1923" s="31" t="s">
        <v>4871</v>
      </c>
      <c r="V1923" s="31"/>
      <c r="W1923" s="31" t="s">
        <v>6910</v>
      </c>
      <c r="X1923" s="31" t="s">
        <v>2754</v>
      </c>
      <c r="Y1923" s="31" t="e">
        <f t="shared" ca="1" si="285"/>
        <v>#VALUE!</v>
      </c>
      <c r="Z1923" s="31" t="e">
        <f t="shared" ca="1" si="286"/>
        <v>#VALUE!</v>
      </c>
      <c r="AA1923" s="31"/>
      <c r="AB1923" s="31" t="s">
        <v>11144</v>
      </c>
      <c r="AC1923" s="31" t="s">
        <v>34145</v>
      </c>
      <c r="AD1923" s="31" t="s">
        <v>34145</v>
      </c>
      <c r="AE1923" s="31"/>
      <c r="AF1923" s="31" t="s">
        <v>24701</v>
      </c>
      <c r="AG1923" s="31" t="s">
        <v>4322</v>
      </c>
      <c r="AH1923" s="31" t="s">
        <v>4322</v>
      </c>
      <c r="AI1923" s="31" t="s">
        <v>908</v>
      </c>
      <c r="AJ1923" s="31" t="s">
        <v>3326</v>
      </c>
      <c r="AK1923" s="31">
        <v>148491</v>
      </c>
      <c r="AL1923" s="31" t="s">
        <v>1814</v>
      </c>
      <c r="AM1923" s="31" t="s">
        <v>2772</v>
      </c>
      <c r="AN1923" s="31"/>
      <c r="AO1923" s="31"/>
      <c r="AP1923" s="31" t="s">
        <v>2307</v>
      </c>
      <c r="AQ1923" s="31" t="s">
        <v>18310</v>
      </c>
      <c r="AR1923" s="31" t="s">
        <v>34145</v>
      </c>
      <c r="AS1923" s="31" t="s">
        <v>34145</v>
      </c>
      <c r="AT1923" s="31" t="str">
        <f>_xlfn.IFNA(VLOOKUP(D1923,'[1]5. 1 Mei 2022'!$C$7:$F$60,4,FALSE),"")</f>
        <v/>
      </c>
      <c r="AU1923" s="31"/>
      <c r="AV1923" s="31" t="s">
        <v>20034</v>
      </c>
      <c r="AW1923" s="31" t="s">
        <v>18310</v>
      </c>
      <c r="AX1923" s="29">
        <f t="shared" si="282"/>
        <v>46537</v>
      </c>
      <c r="AY1923" s="31" t="s">
        <v>26346</v>
      </c>
      <c r="AZ1923" s="31" t="s">
        <v>6924</v>
      </c>
      <c r="BA1923" s="30" t="s">
        <v>2307</v>
      </c>
      <c r="BB1923" s="31" t="s">
        <v>30932</v>
      </c>
      <c r="BC1923" s="31"/>
      <c r="BD1923" s="31" t="s">
        <v>1759</v>
      </c>
      <c r="BE1923" s="31" t="s">
        <v>7969</v>
      </c>
      <c r="BF1923" s="31" t="s">
        <v>20034</v>
      </c>
      <c r="BG1923" s="31"/>
      <c r="BH1923" s="31"/>
      <c r="BI1923" s="31"/>
      <c r="BJ1923" s="31">
        <v>0</v>
      </c>
      <c r="BK1923" s="31" t="str">
        <f t="shared" si="280"/>
        <v>II/c</v>
      </c>
      <c r="BL1923" s="31"/>
      <c r="BM1923" s="31"/>
      <c r="BN1923" s="31"/>
      <c r="BO1923" s="31"/>
      <c r="BP1923" s="31" t="s">
        <v>1498</v>
      </c>
      <c r="BQ1923" s="31"/>
      <c r="BR1923" s="31"/>
      <c r="BS1923" s="31"/>
      <c r="BT1923" s="31"/>
      <c r="BU1923" s="31"/>
      <c r="BV1923" s="31" t="s">
        <v>7211</v>
      </c>
      <c r="BW1923" s="31">
        <f t="shared" ca="1" si="287"/>
        <v>16</v>
      </c>
      <c r="BX1923" s="78">
        <f t="shared" ca="1" si="288"/>
        <v>3</v>
      </c>
      <c r="BY1923" s="31" t="s">
        <v>3738</v>
      </c>
      <c r="BZ1923" s="31"/>
      <c r="CA1923" s="31" t="s">
        <v>2483</v>
      </c>
      <c r="CB1923" s="31" t="s">
        <v>2406</v>
      </c>
      <c r="CC1923" s="31" t="s">
        <v>1498</v>
      </c>
      <c r="CD1923" s="31" t="s">
        <v>1498</v>
      </c>
      <c r="CE1923" s="31" t="s">
        <v>20085</v>
      </c>
      <c r="CF1923" s="31"/>
      <c r="CG1923" s="31"/>
      <c r="CH1923" s="31"/>
      <c r="CI1923" s="31"/>
      <c r="CJ1923" s="31"/>
      <c r="CK1923" s="31"/>
      <c r="CL1923" s="31" t="s">
        <v>36776</v>
      </c>
      <c r="CM1923" s="31" t="s">
        <v>36786</v>
      </c>
      <c r="CN1923" s="31">
        <v>127</v>
      </c>
      <c r="CO1923" s="31" t="s">
        <v>36795</v>
      </c>
      <c r="CP1923" s="31" t="s">
        <v>36786</v>
      </c>
      <c r="CQ1923" s="31">
        <v>127</v>
      </c>
      <c r="CR1923" s="31">
        <v>4079</v>
      </c>
      <c r="CS1923" s="31" t="s">
        <v>18417</v>
      </c>
      <c r="CT1923" s="31" t="s">
        <v>18418</v>
      </c>
      <c r="CU1923" s="31" t="s">
        <v>4327</v>
      </c>
      <c r="CV1923" s="31" t="s">
        <v>17262</v>
      </c>
      <c r="CW1923" s="31" t="s">
        <v>17263</v>
      </c>
      <c r="CX1923" s="31" t="s">
        <v>17264</v>
      </c>
      <c r="CY1923" s="31"/>
      <c r="CZ1923" s="31"/>
      <c r="DA1923" s="31"/>
      <c r="DB1923" s="31" t="s">
        <v>15747</v>
      </c>
      <c r="DC1923" s="31" t="s">
        <v>15752</v>
      </c>
      <c r="DD1923" s="31" t="s">
        <v>15746</v>
      </c>
      <c r="DE1923" s="31"/>
      <c r="DF1923" s="31"/>
      <c r="DG1923" s="31"/>
      <c r="DH1923" s="31"/>
      <c r="DI1923" s="31" t="s">
        <v>25077</v>
      </c>
      <c r="DJ1923" s="31" t="s">
        <v>25042</v>
      </c>
      <c r="DK1923" s="31" t="s">
        <v>25642</v>
      </c>
      <c r="DL1923" s="31" t="s">
        <v>25643</v>
      </c>
      <c r="DM1923" s="38" t="s">
        <v>10583</v>
      </c>
      <c r="DN1923" s="38"/>
      <c r="DO1923" s="35" t="s">
        <v>10669</v>
      </c>
      <c r="DP1923" s="31" t="s">
        <v>10865</v>
      </c>
      <c r="DQ1923" s="31" t="s">
        <v>11025</v>
      </c>
      <c r="DR1923" s="31" t="s">
        <v>14260</v>
      </c>
      <c r="DS1923" s="31" t="s">
        <v>26959</v>
      </c>
      <c r="DT1923" s="31"/>
      <c r="DU1923" s="31">
        <v>3</v>
      </c>
      <c r="DV1923" s="31" t="s">
        <v>32167</v>
      </c>
      <c r="DW1923" s="31" t="s">
        <v>1759</v>
      </c>
      <c r="DX1923" s="31" t="s">
        <v>1759</v>
      </c>
      <c r="DY1923" s="31" t="s">
        <v>28839</v>
      </c>
      <c r="DZ1923" s="31" t="s">
        <v>18545</v>
      </c>
      <c r="EA1923" s="31"/>
      <c r="EB1923" s="31">
        <v>587225</v>
      </c>
      <c r="EC1923" s="31" t="s">
        <v>40168</v>
      </c>
      <c r="ED1923" s="31" t="s">
        <v>41101</v>
      </c>
      <c r="EE1923" s="31"/>
      <c r="EF1923" s="31"/>
      <c r="EG1923" s="31"/>
      <c r="EH1923" s="31"/>
      <c r="EI1923" s="31"/>
      <c r="EJ1923" s="31"/>
    </row>
    <row r="1924" spans="1:140" ht="23.25" customHeight="1">
      <c r="A1924" s="25">
        <v>1922</v>
      </c>
      <c r="B1924" s="30" t="s">
        <v>24163</v>
      </c>
      <c r="C1924" s="31">
        <v>140372276</v>
      </c>
      <c r="D1924" s="30" t="s">
        <v>5</v>
      </c>
      <c r="E1924" s="30"/>
      <c r="F1924" s="30" t="s">
        <v>36254</v>
      </c>
      <c r="G1924" s="31">
        <f t="shared" si="283"/>
        <v>58</v>
      </c>
      <c r="H1924" s="72">
        <f t="shared" si="284"/>
        <v>50131</v>
      </c>
      <c r="I1924" s="30"/>
      <c r="J1924" s="30" t="s">
        <v>34084</v>
      </c>
      <c r="K1924" s="30" t="s">
        <v>4318</v>
      </c>
      <c r="L1924" s="31" t="s">
        <v>4318</v>
      </c>
      <c r="M1924" s="31" t="s">
        <v>6378</v>
      </c>
      <c r="N1924" s="31" t="s">
        <v>4008</v>
      </c>
      <c r="O1924" s="31" t="s">
        <v>4320</v>
      </c>
      <c r="P1924" s="31" t="s">
        <v>23983</v>
      </c>
      <c r="Q1924" s="31"/>
      <c r="R1924" s="31">
        <v>16</v>
      </c>
      <c r="S1924" s="31">
        <v>0</v>
      </c>
      <c r="T1924" s="31"/>
      <c r="U1924" s="31">
        <v>365</v>
      </c>
      <c r="V1924" s="31" t="s">
        <v>5204</v>
      </c>
      <c r="W1924" s="31" t="s">
        <v>1543</v>
      </c>
      <c r="X1924" s="31" t="s">
        <v>5205</v>
      </c>
      <c r="Y1924" s="31" t="e">
        <f t="shared" ca="1" si="285"/>
        <v>#VALUE!</v>
      </c>
      <c r="Z1924" s="31" t="e">
        <f t="shared" ca="1" si="286"/>
        <v>#VALUE!</v>
      </c>
      <c r="AA1924" s="31"/>
      <c r="AB1924" s="31" t="s">
        <v>40003</v>
      </c>
      <c r="AC1924" s="31" t="s">
        <v>34145</v>
      </c>
      <c r="AD1924" s="31" t="s">
        <v>34145</v>
      </c>
      <c r="AE1924" s="31"/>
      <c r="AF1924" s="31" t="s">
        <v>24701</v>
      </c>
      <c r="AG1924" s="31" t="s">
        <v>4322</v>
      </c>
      <c r="AH1924" s="31" t="s">
        <v>4322</v>
      </c>
      <c r="AI1924" s="31" t="s">
        <v>728</v>
      </c>
      <c r="AJ1924" s="52" t="s">
        <v>40007</v>
      </c>
      <c r="AK1924" s="52" t="s">
        <v>40008</v>
      </c>
      <c r="AL1924" s="52" t="s">
        <v>40009</v>
      </c>
      <c r="AM1924" s="31" t="s">
        <v>2711</v>
      </c>
      <c r="AN1924" s="31"/>
      <c r="AO1924" s="52" t="s">
        <v>40010</v>
      </c>
      <c r="AP1924" s="31" t="s">
        <v>18118</v>
      </c>
      <c r="AQ1924" s="31" t="s">
        <v>11676</v>
      </c>
      <c r="AR1924" s="31" t="s">
        <v>34145</v>
      </c>
      <c r="AS1924" s="31" t="s">
        <v>34145</v>
      </c>
      <c r="AT1924" s="31" t="str">
        <f>_xlfn.IFNA(VLOOKUP(D1924,'[1]5. 1 Mei 2022'!$C$7:$F$60,4,FALSE),"")</f>
        <v/>
      </c>
      <c r="AU1924" s="31"/>
      <c r="AV1924" s="31" t="s">
        <v>20034</v>
      </c>
      <c r="AW1924" s="31" t="s">
        <v>16037</v>
      </c>
      <c r="AX1924" s="29">
        <f t="shared" si="282"/>
        <v>45916</v>
      </c>
      <c r="AY1924" s="31" t="s">
        <v>26346</v>
      </c>
      <c r="AZ1924" s="31" t="s">
        <v>2622</v>
      </c>
      <c r="BA1924" s="30" t="s">
        <v>18118</v>
      </c>
      <c r="BB1924" s="31" t="s">
        <v>29340</v>
      </c>
      <c r="BC1924" s="31"/>
      <c r="BD1924" s="31" t="s">
        <v>1759</v>
      </c>
      <c r="BE1924" s="31" t="s">
        <v>7969</v>
      </c>
      <c r="BF1924" s="31" t="s">
        <v>20034</v>
      </c>
      <c r="BG1924" s="31"/>
      <c r="BH1924" s="31"/>
      <c r="BI1924" s="31" t="s">
        <v>8136</v>
      </c>
      <c r="BJ1924" s="31" t="s">
        <v>3185</v>
      </c>
      <c r="BK1924" s="31" t="str">
        <f t="shared" ref="BK1924:BK1987" si="289">N1924</f>
        <v>III/c</v>
      </c>
      <c r="BL1924" s="31" t="s">
        <v>8077</v>
      </c>
      <c r="BM1924" s="31"/>
      <c r="BN1924" s="31"/>
      <c r="BO1924" s="31"/>
      <c r="BP1924" s="31" t="s">
        <v>1498</v>
      </c>
      <c r="BQ1924" s="31" t="s">
        <v>3185</v>
      </c>
      <c r="BR1924" s="31" t="s">
        <v>21839</v>
      </c>
      <c r="BS1924" s="31" t="s">
        <v>21604</v>
      </c>
      <c r="BT1924" s="31" t="s">
        <v>4277</v>
      </c>
      <c r="BU1924" s="31"/>
      <c r="BV1924" s="31" t="s">
        <v>6324</v>
      </c>
      <c r="BW1924" s="31">
        <f t="shared" ca="1" si="287"/>
        <v>20</v>
      </c>
      <c r="BX1924" s="78">
        <f t="shared" ca="1" si="288"/>
        <v>2</v>
      </c>
      <c r="BY1924" s="31"/>
      <c r="BZ1924" s="31"/>
      <c r="CA1924" s="31" t="s">
        <v>2483</v>
      </c>
      <c r="CB1924" s="31" t="s">
        <v>2519</v>
      </c>
      <c r="CC1924" s="31">
        <v>3</v>
      </c>
      <c r="CD1924" s="31">
        <v>1</v>
      </c>
      <c r="CE1924" s="31" t="s">
        <v>20085</v>
      </c>
      <c r="CF1924" s="31"/>
      <c r="CG1924" s="31"/>
      <c r="CH1924" s="31"/>
      <c r="CI1924" s="31"/>
      <c r="CJ1924" s="31"/>
      <c r="CK1924" s="31"/>
      <c r="CL1924" s="31" t="s">
        <v>21898</v>
      </c>
      <c r="CM1924" s="31" t="s">
        <v>21899</v>
      </c>
      <c r="CN1924" s="31">
        <v>123</v>
      </c>
      <c r="CO1924" s="31" t="s">
        <v>25874</v>
      </c>
      <c r="CP1924" s="31" t="s">
        <v>21899</v>
      </c>
      <c r="CQ1924" s="31">
        <v>123</v>
      </c>
      <c r="CR1924" s="31">
        <v>3269</v>
      </c>
      <c r="CS1924" s="31" t="s">
        <v>17495</v>
      </c>
      <c r="CT1924" s="31" t="s">
        <v>17496</v>
      </c>
      <c r="CU1924" s="31" t="s">
        <v>17497</v>
      </c>
      <c r="CV1924" s="31" t="s">
        <v>16966</v>
      </c>
      <c r="CW1924" s="31" t="s">
        <v>16967</v>
      </c>
      <c r="CX1924" s="31" t="s">
        <v>16963</v>
      </c>
      <c r="CY1924" s="31"/>
      <c r="CZ1924" s="31"/>
      <c r="DA1924" s="31"/>
      <c r="DB1924" s="31" t="s">
        <v>15747</v>
      </c>
      <c r="DC1924" s="31" t="s">
        <v>15750</v>
      </c>
      <c r="DD1924" s="31" t="s">
        <v>15746</v>
      </c>
      <c r="DE1924" s="31"/>
      <c r="DF1924" s="31"/>
      <c r="DG1924" s="31"/>
      <c r="DH1924" s="31"/>
      <c r="DI1924" s="31" t="s">
        <v>25077</v>
      </c>
      <c r="DJ1924" s="31" t="s">
        <v>25042</v>
      </c>
      <c r="DK1924" s="31"/>
      <c r="DL1924" s="31"/>
      <c r="DM1924" s="38" t="s">
        <v>9268</v>
      </c>
      <c r="DN1924" s="38"/>
      <c r="DO1924" s="35">
        <v>0</v>
      </c>
      <c r="DP1924" s="31" t="s">
        <v>14768</v>
      </c>
      <c r="DQ1924" s="31" t="s">
        <v>3210</v>
      </c>
      <c r="DR1924" s="31" t="s">
        <v>20898</v>
      </c>
      <c r="DS1924" s="31" t="s">
        <v>26899</v>
      </c>
      <c r="DT1924" s="31" t="s">
        <v>28046</v>
      </c>
      <c r="DU1924" s="31">
        <v>3</v>
      </c>
      <c r="DV1924" s="31" t="s">
        <v>32167</v>
      </c>
      <c r="DW1924" s="31" t="s">
        <v>1759</v>
      </c>
      <c r="DX1924" s="31" t="s">
        <v>1759</v>
      </c>
      <c r="DY1924" s="31" t="s">
        <v>36949</v>
      </c>
      <c r="DZ1924" s="52" t="s">
        <v>36938</v>
      </c>
      <c r="EA1924" s="52" t="s">
        <v>34052</v>
      </c>
      <c r="EB1924" s="31">
        <v>617781</v>
      </c>
      <c r="EC1924" s="31" t="s">
        <v>40168</v>
      </c>
      <c r="ED1924" s="31" t="s">
        <v>41101</v>
      </c>
      <c r="EE1924" s="31"/>
      <c r="EF1924" s="31"/>
      <c r="EG1924" s="31"/>
      <c r="EH1924" s="31"/>
      <c r="EI1924" s="31"/>
      <c r="EJ1924" s="31"/>
    </row>
    <row r="1925" spans="1:140" ht="23.25" customHeight="1">
      <c r="A1925" s="25">
        <v>1923</v>
      </c>
      <c r="B1925" s="30" t="s">
        <v>23503</v>
      </c>
      <c r="C1925" s="31">
        <v>140271398</v>
      </c>
      <c r="D1925" s="30" t="s">
        <v>1340</v>
      </c>
      <c r="E1925" s="30"/>
      <c r="F1925" s="30" t="s">
        <v>36253</v>
      </c>
      <c r="G1925" s="31">
        <f t="shared" si="283"/>
        <v>60</v>
      </c>
      <c r="H1925" s="72">
        <f t="shared" si="284"/>
        <v>47604</v>
      </c>
      <c r="I1925" s="30"/>
      <c r="J1925" s="30" t="s">
        <v>34084</v>
      </c>
      <c r="K1925" s="30" t="s">
        <v>4318</v>
      </c>
      <c r="L1925" s="31" t="s">
        <v>4318</v>
      </c>
      <c r="M1925" s="31" t="s">
        <v>3186</v>
      </c>
      <c r="N1925" s="31" t="s">
        <v>7120</v>
      </c>
      <c r="O1925" s="31" t="s">
        <v>3943</v>
      </c>
      <c r="P1925" s="31" t="s">
        <v>18412</v>
      </c>
      <c r="Q1925" s="31"/>
      <c r="R1925" s="31">
        <v>26</v>
      </c>
      <c r="S1925" s="31">
        <v>0</v>
      </c>
      <c r="T1925" s="31"/>
      <c r="U1925" s="31">
        <v>360</v>
      </c>
      <c r="V1925" s="31"/>
      <c r="W1925" s="31" t="s">
        <v>6910</v>
      </c>
      <c r="X1925" s="31" t="s">
        <v>1712</v>
      </c>
      <c r="Y1925" s="31">
        <f t="shared" ca="1" si="285"/>
        <v>53</v>
      </c>
      <c r="Z1925" s="31" t="str">
        <f t="shared" ca="1" si="286"/>
        <v>46-58</v>
      </c>
      <c r="AA1925" s="31"/>
      <c r="AB1925" s="31" t="s">
        <v>10496</v>
      </c>
      <c r="AC1925" s="31" t="s">
        <v>34146</v>
      </c>
      <c r="AD1925" s="31" t="s">
        <v>34146</v>
      </c>
      <c r="AE1925" s="31"/>
      <c r="AF1925" s="31" t="s">
        <v>14478</v>
      </c>
      <c r="AG1925" s="31" t="s">
        <v>4322</v>
      </c>
      <c r="AH1925" s="31" t="s">
        <v>4322</v>
      </c>
      <c r="AI1925" s="31" t="s">
        <v>5828</v>
      </c>
      <c r="AJ1925" s="31"/>
      <c r="AK1925" s="31"/>
      <c r="AL1925" s="31"/>
      <c r="AM1925" s="31"/>
      <c r="AN1925" s="31"/>
      <c r="AO1925" s="31"/>
      <c r="AP1925" s="31" t="s">
        <v>18118</v>
      </c>
      <c r="AQ1925" s="31" t="s">
        <v>30279</v>
      </c>
      <c r="AR1925" s="31" t="s">
        <v>34146</v>
      </c>
      <c r="AS1925" s="31" t="s">
        <v>34146</v>
      </c>
      <c r="AT1925" s="31" t="str">
        <f>_xlfn.IFNA(VLOOKUP(D1925,'[1]5. 1 Mei 2022'!$C$7:$F$60,4,FALSE),"")</f>
        <v/>
      </c>
      <c r="AU1925" s="31"/>
      <c r="AV1925" s="31" t="s">
        <v>21600</v>
      </c>
      <c r="AW1925" s="31" t="s">
        <v>30279</v>
      </c>
      <c r="AX1925" s="29">
        <f t="shared" si="282"/>
        <v>46117</v>
      </c>
      <c r="AY1925" s="31" t="s">
        <v>26346</v>
      </c>
      <c r="AZ1925" s="31" t="s">
        <v>2622</v>
      </c>
      <c r="BA1925" s="30" t="s">
        <v>18118</v>
      </c>
      <c r="BB1925" s="31" t="s">
        <v>30289</v>
      </c>
      <c r="BC1925" s="31"/>
      <c r="BD1925" s="31" t="s">
        <v>7997</v>
      </c>
      <c r="BE1925" s="31" t="s">
        <v>7969</v>
      </c>
      <c r="BF1925" s="31" t="s">
        <v>21600</v>
      </c>
      <c r="BG1925" s="31"/>
      <c r="BH1925" s="31"/>
      <c r="BI1925" s="31" t="s">
        <v>14478</v>
      </c>
      <c r="BJ1925" s="31" t="s">
        <v>20309</v>
      </c>
      <c r="BK1925" s="31" t="str">
        <f t="shared" si="289"/>
        <v>IV/a</v>
      </c>
      <c r="BL1925" s="31" t="s">
        <v>8077</v>
      </c>
      <c r="BM1925" s="31"/>
      <c r="BN1925" s="31"/>
      <c r="BO1925" s="31"/>
      <c r="BP1925" s="31" t="s">
        <v>1498</v>
      </c>
      <c r="BQ1925" s="31" t="s">
        <v>20309</v>
      </c>
      <c r="BR1925" s="31" t="s">
        <v>30292</v>
      </c>
      <c r="BS1925" s="31" t="s">
        <v>32027</v>
      </c>
      <c r="BT1925" s="31" t="s">
        <v>5638</v>
      </c>
      <c r="BU1925" s="31"/>
      <c r="BV1925" s="31" t="s">
        <v>7784</v>
      </c>
      <c r="BW1925" s="31">
        <f t="shared" ca="1" si="287"/>
        <v>28</v>
      </c>
      <c r="BX1925" s="78">
        <f t="shared" ca="1" si="288"/>
        <v>10</v>
      </c>
      <c r="BY1925" s="31"/>
      <c r="BZ1925" s="31"/>
      <c r="CA1925" s="31" t="s">
        <v>2483</v>
      </c>
      <c r="CB1925" s="31" t="s">
        <v>2062</v>
      </c>
      <c r="CC1925" s="31">
        <v>1</v>
      </c>
      <c r="CD1925" s="31"/>
      <c r="CE1925" s="31" t="s">
        <v>20085</v>
      </c>
      <c r="CF1925" s="31"/>
      <c r="CG1925" s="31"/>
      <c r="CH1925" s="31">
        <v>2009</v>
      </c>
      <c r="CI1925" s="31" t="s">
        <v>5058</v>
      </c>
      <c r="CJ1925" s="31"/>
      <c r="CK1925" s="31"/>
      <c r="CL1925" s="31" t="s">
        <v>29328</v>
      </c>
      <c r="CM1925" s="31" t="s">
        <v>29297</v>
      </c>
      <c r="CN1925" s="31">
        <v>125</v>
      </c>
      <c r="CO1925" s="31" t="s">
        <v>31811</v>
      </c>
      <c r="CP1925" s="31" t="s">
        <v>29297</v>
      </c>
      <c r="CQ1925" s="31">
        <v>125</v>
      </c>
      <c r="CR1925" s="31">
        <v>3190</v>
      </c>
      <c r="CS1925" s="31" t="s">
        <v>10242</v>
      </c>
      <c r="CT1925" s="31" t="s">
        <v>10239</v>
      </c>
      <c r="CU1925" s="31" t="s">
        <v>10240</v>
      </c>
      <c r="CV1925" s="31" t="s">
        <v>10333</v>
      </c>
      <c r="CW1925" s="31" t="s">
        <v>11187</v>
      </c>
      <c r="CX1925" s="31" t="s">
        <v>10324</v>
      </c>
      <c r="CY1925" s="31"/>
      <c r="CZ1925" s="31"/>
      <c r="DA1925" s="31"/>
      <c r="DB1925" s="31" t="s">
        <v>11355</v>
      </c>
      <c r="DC1925" s="31" t="s">
        <v>16323</v>
      </c>
      <c r="DD1925" s="31" t="s">
        <v>16324</v>
      </c>
      <c r="DE1925" s="31"/>
      <c r="DF1925" s="31"/>
      <c r="DG1925" s="31"/>
      <c r="DH1925" s="31"/>
      <c r="DI1925" s="31" t="s">
        <v>24821</v>
      </c>
      <c r="DJ1925" s="31" t="s">
        <v>24811</v>
      </c>
      <c r="DK1925" s="31"/>
      <c r="DL1925" s="31"/>
      <c r="DM1925" s="38" t="s">
        <v>9541</v>
      </c>
      <c r="DN1925" s="38"/>
      <c r="DO1925" s="35" t="s">
        <v>20862</v>
      </c>
      <c r="DP1925" s="31" t="s">
        <v>14909</v>
      </c>
      <c r="DQ1925" s="31" t="s">
        <v>20861</v>
      </c>
      <c r="DR1925" s="31"/>
      <c r="DS1925" s="31" t="s">
        <v>27170</v>
      </c>
      <c r="DT1925" s="31" t="s">
        <v>38228</v>
      </c>
      <c r="DU1925" s="31">
        <v>3</v>
      </c>
      <c r="DV1925" s="31" t="s">
        <v>32167</v>
      </c>
      <c r="DW1925" s="31" t="s">
        <v>7997</v>
      </c>
      <c r="DX1925" s="31" t="s">
        <v>7997</v>
      </c>
      <c r="DY1925" s="31" t="s">
        <v>31183</v>
      </c>
      <c r="DZ1925" s="31" t="s">
        <v>16948</v>
      </c>
      <c r="EA1925" s="31"/>
      <c r="EB1925" s="31">
        <v>0</v>
      </c>
      <c r="EC1925" s="31" t="s">
        <v>40169</v>
      </c>
      <c r="ED1925" s="31" t="s">
        <v>41101</v>
      </c>
      <c r="EE1925" s="31"/>
      <c r="EF1925" s="31"/>
      <c r="EG1925" s="31"/>
      <c r="EH1925" s="31"/>
      <c r="EI1925" s="31"/>
      <c r="EJ1925" s="31"/>
    </row>
    <row r="1926" spans="1:140" ht="23.25" customHeight="1">
      <c r="A1926" s="25">
        <v>1924</v>
      </c>
      <c r="B1926" s="30" t="s">
        <v>11791</v>
      </c>
      <c r="C1926" s="31">
        <v>140254302</v>
      </c>
      <c r="D1926" s="30" t="s">
        <v>1566</v>
      </c>
      <c r="E1926" s="30"/>
      <c r="F1926" s="30" t="s">
        <v>36262</v>
      </c>
      <c r="G1926" s="31">
        <f t="shared" si="283"/>
        <v>58</v>
      </c>
      <c r="H1926" s="72">
        <f t="shared" si="284"/>
        <v>45047</v>
      </c>
      <c r="I1926" s="30"/>
      <c r="J1926" s="30" t="s">
        <v>34084</v>
      </c>
      <c r="K1926" s="30" t="s">
        <v>4318</v>
      </c>
      <c r="L1926" s="31" t="s">
        <v>4318</v>
      </c>
      <c r="M1926" s="31" t="s">
        <v>6378</v>
      </c>
      <c r="N1926" s="31" t="s">
        <v>5797</v>
      </c>
      <c r="O1926" s="31" t="s">
        <v>5271</v>
      </c>
      <c r="P1926" s="31" t="s">
        <v>20080</v>
      </c>
      <c r="Q1926" s="31"/>
      <c r="R1926" s="31">
        <v>24</v>
      </c>
      <c r="S1926" s="31">
        <v>0</v>
      </c>
      <c r="T1926" s="31"/>
      <c r="U1926" s="31">
        <v>1070</v>
      </c>
      <c r="V1926" s="31"/>
      <c r="W1926" s="31" t="s">
        <v>6910</v>
      </c>
      <c r="X1926" s="31" t="s">
        <v>3596</v>
      </c>
      <c r="Y1926" s="31" t="e">
        <f t="shared" ca="1" si="285"/>
        <v>#VALUE!</v>
      </c>
      <c r="Z1926" s="31" t="e">
        <f t="shared" ca="1" si="286"/>
        <v>#VALUE!</v>
      </c>
      <c r="AA1926" s="52" t="s">
        <v>22324</v>
      </c>
      <c r="AB1926" s="31" t="s">
        <v>10493</v>
      </c>
      <c r="AC1926" s="31" t="s">
        <v>34153</v>
      </c>
      <c r="AD1926" s="31" t="s">
        <v>34194</v>
      </c>
      <c r="AE1926" s="31"/>
      <c r="AF1926" s="31" t="s">
        <v>24700</v>
      </c>
      <c r="AG1926" s="31" t="s">
        <v>7895</v>
      </c>
      <c r="AH1926" s="31" t="s">
        <v>7895</v>
      </c>
      <c r="AI1926" s="31" t="s">
        <v>728</v>
      </c>
      <c r="AJ1926" s="31" t="s">
        <v>11792</v>
      </c>
      <c r="AK1926" s="31" t="s">
        <v>11793</v>
      </c>
      <c r="AL1926" s="31" t="s">
        <v>11794</v>
      </c>
      <c r="AM1926" s="31" t="s">
        <v>11795</v>
      </c>
      <c r="AN1926" s="31"/>
      <c r="AO1926" s="31"/>
      <c r="AP1926" s="31" t="s">
        <v>33003</v>
      </c>
      <c r="AQ1926" s="31" t="s">
        <v>3503</v>
      </c>
      <c r="AR1926" s="31" t="s">
        <v>34148</v>
      </c>
      <c r="AS1926" s="31" t="s">
        <v>34148</v>
      </c>
      <c r="AT1926" s="31" t="str">
        <f>_xlfn.IFNA(VLOOKUP(D1926,'[1]5. 1 Mei 2022'!$C$7:$F$60,4,FALSE),"")</f>
        <v/>
      </c>
      <c r="AU1926" s="31"/>
      <c r="AV1926" s="31" t="s">
        <v>5449</v>
      </c>
      <c r="AW1926" s="31" t="s">
        <v>3503</v>
      </c>
      <c r="AX1926" s="29">
        <f t="shared" si="282"/>
        <v>43877</v>
      </c>
      <c r="AY1926" s="31" t="s">
        <v>26346</v>
      </c>
      <c r="AZ1926" s="31" t="s">
        <v>33005</v>
      </c>
      <c r="BA1926" s="30" t="s">
        <v>33003</v>
      </c>
      <c r="BB1926" s="31" t="s">
        <v>11647</v>
      </c>
      <c r="BC1926" s="31"/>
      <c r="BD1926" s="31" t="s">
        <v>21142</v>
      </c>
      <c r="BE1926" s="31" t="s">
        <v>7968</v>
      </c>
      <c r="BF1926" s="31" t="s">
        <v>5449</v>
      </c>
      <c r="BG1926" s="31"/>
      <c r="BH1926" s="31"/>
      <c r="BI1926" s="31"/>
      <c r="BJ1926" s="31" t="s">
        <v>5449</v>
      </c>
      <c r="BK1926" s="31" t="str">
        <f t="shared" si="289"/>
        <v>III/d</v>
      </c>
      <c r="BL1926" s="31" t="s">
        <v>8078</v>
      </c>
      <c r="BM1926" s="31"/>
      <c r="BN1926" s="31"/>
      <c r="BO1926" s="31"/>
      <c r="BP1926" s="31" t="s">
        <v>1498</v>
      </c>
      <c r="BQ1926" s="31"/>
      <c r="BR1926" s="31"/>
      <c r="BS1926" s="31"/>
      <c r="BT1926" s="31" t="s">
        <v>7010</v>
      </c>
      <c r="BU1926" s="31"/>
      <c r="BV1926" s="31" t="s">
        <v>3597</v>
      </c>
      <c r="BW1926" s="31">
        <f t="shared" ca="1" si="287"/>
        <v>35</v>
      </c>
      <c r="BX1926" s="78">
        <f t="shared" ca="1" si="288"/>
        <v>0</v>
      </c>
      <c r="BY1926" s="31"/>
      <c r="BZ1926" s="31"/>
      <c r="CA1926" s="31" t="s">
        <v>4239</v>
      </c>
      <c r="CB1926" s="31" t="s">
        <v>2519</v>
      </c>
      <c r="CC1926" s="31">
        <v>2</v>
      </c>
      <c r="CD1926" s="31">
        <v>1</v>
      </c>
      <c r="CE1926" s="31" t="s">
        <v>20085</v>
      </c>
      <c r="CF1926" s="31"/>
      <c r="CG1926" s="31"/>
      <c r="CH1926" s="31"/>
      <c r="CI1926" s="31"/>
      <c r="CJ1926" s="31"/>
      <c r="CK1926" s="31"/>
      <c r="CL1926" s="31"/>
      <c r="CM1926" s="31"/>
      <c r="CN1926" s="31"/>
      <c r="CO1926" s="31"/>
      <c r="CP1926" s="31"/>
      <c r="CQ1926" s="31"/>
      <c r="CR1926" s="31">
        <v>5080</v>
      </c>
      <c r="CS1926" s="31" t="s">
        <v>16023</v>
      </c>
      <c r="CT1926" s="31"/>
      <c r="CU1926" s="31"/>
      <c r="CV1926" s="31"/>
      <c r="CW1926" s="31"/>
      <c r="CX1926" s="31"/>
      <c r="CY1926" s="31"/>
      <c r="CZ1926" s="31"/>
      <c r="DA1926" s="31"/>
      <c r="DB1926" s="31"/>
      <c r="DC1926" s="31"/>
      <c r="DD1926" s="31"/>
      <c r="DE1926" s="31"/>
      <c r="DF1926" s="31"/>
      <c r="DG1926" s="31"/>
      <c r="DH1926" s="31"/>
      <c r="DI1926" s="31"/>
      <c r="DJ1926" s="31"/>
      <c r="DK1926" s="31"/>
      <c r="DL1926" s="31"/>
      <c r="DM1926" s="38" t="s">
        <v>9995</v>
      </c>
      <c r="DN1926" s="38"/>
      <c r="DO1926" s="35">
        <v>0</v>
      </c>
      <c r="DP1926" s="31" t="s">
        <v>13765</v>
      </c>
      <c r="DQ1926" s="31" t="s">
        <v>13764</v>
      </c>
      <c r="DR1926" s="31"/>
      <c r="DS1926" s="31" t="s">
        <v>27631</v>
      </c>
      <c r="DT1926" s="31" t="s">
        <v>38229</v>
      </c>
      <c r="DU1926" s="31">
        <v>3</v>
      </c>
      <c r="DV1926" s="31" t="s">
        <v>32167</v>
      </c>
      <c r="DW1926" s="31"/>
      <c r="DX1926" s="31"/>
      <c r="DY1926" s="31"/>
      <c r="DZ1926" s="31"/>
      <c r="EA1926" s="31"/>
      <c r="EB1926" s="31">
        <v>36154</v>
      </c>
      <c r="EC1926" s="31" t="s">
        <v>39747</v>
      </c>
      <c r="ED1926" s="31" t="s">
        <v>41101</v>
      </c>
      <c r="EE1926" s="31"/>
      <c r="EF1926" s="31"/>
      <c r="EG1926" s="31"/>
      <c r="EH1926" s="31"/>
      <c r="EI1926" s="31"/>
      <c r="EJ1926" s="31"/>
    </row>
    <row r="1927" spans="1:140" ht="23.25" customHeight="1">
      <c r="A1927" s="25">
        <v>1925</v>
      </c>
      <c r="B1927" s="30" t="s">
        <v>24229</v>
      </c>
      <c r="C1927" s="31">
        <v>140307286</v>
      </c>
      <c r="D1927" s="30" t="s">
        <v>66</v>
      </c>
      <c r="E1927" s="30"/>
      <c r="F1927" s="30" t="s">
        <v>36254</v>
      </c>
      <c r="G1927" s="31">
        <f t="shared" si="283"/>
        <v>58</v>
      </c>
      <c r="H1927" s="72">
        <f t="shared" si="284"/>
        <v>45931</v>
      </c>
      <c r="I1927" s="30"/>
      <c r="J1927" s="30" t="s">
        <v>34084</v>
      </c>
      <c r="K1927" s="30" t="s">
        <v>4318</v>
      </c>
      <c r="L1927" s="31" t="s">
        <v>4318</v>
      </c>
      <c r="M1927" s="31" t="s">
        <v>3186</v>
      </c>
      <c r="N1927" s="31" t="s">
        <v>5797</v>
      </c>
      <c r="O1927" s="31" t="s">
        <v>5271</v>
      </c>
      <c r="P1927" s="31" t="s">
        <v>15640</v>
      </c>
      <c r="Q1927" s="31"/>
      <c r="R1927" s="31">
        <v>21</v>
      </c>
      <c r="S1927" s="31">
        <v>7</v>
      </c>
      <c r="T1927" s="31"/>
      <c r="U1927" s="31">
        <v>1367</v>
      </c>
      <c r="V1927" s="31"/>
      <c r="W1927" s="31" t="s">
        <v>6790</v>
      </c>
      <c r="X1927" s="31" t="s">
        <v>4838</v>
      </c>
      <c r="Y1927" s="31">
        <f t="shared" ca="1" si="285"/>
        <v>56</v>
      </c>
      <c r="Z1927" s="31" t="str">
        <f t="shared" ca="1" si="286"/>
        <v>46-58</v>
      </c>
      <c r="AA1927" s="31"/>
      <c r="AB1927" s="31" t="s">
        <v>11144</v>
      </c>
      <c r="AC1927" s="31" t="s">
        <v>34145</v>
      </c>
      <c r="AD1927" s="31" t="s">
        <v>34145</v>
      </c>
      <c r="AE1927" s="31"/>
      <c r="AF1927" s="31" t="s">
        <v>24701</v>
      </c>
      <c r="AG1927" s="31" t="s">
        <v>4322</v>
      </c>
      <c r="AH1927" s="31" t="s">
        <v>4322</v>
      </c>
      <c r="AI1927" s="31" t="s">
        <v>908</v>
      </c>
      <c r="AJ1927" s="31">
        <v>99121</v>
      </c>
      <c r="AK1927" s="31" t="s">
        <v>7481</v>
      </c>
      <c r="AL1927" s="31" t="s">
        <v>4981</v>
      </c>
      <c r="AM1927" s="31" t="s">
        <v>4978</v>
      </c>
      <c r="AN1927" s="31"/>
      <c r="AO1927" s="31"/>
      <c r="AP1927" s="31" t="s">
        <v>4434</v>
      </c>
      <c r="AQ1927" s="52" t="s">
        <v>24067</v>
      </c>
      <c r="AR1927" s="31" t="s">
        <v>34145</v>
      </c>
      <c r="AS1927" s="31" t="s">
        <v>34145</v>
      </c>
      <c r="AT1927" s="31" t="s">
        <v>39785</v>
      </c>
      <c r="AU1927" s="31"/>
      <c r="AV1927" s="31" t="s">
        <v>20033</v>
      </c>
      <c r="AW1927" s="31" t="s">
        <v>16037</v>
      </c>
      <c r="AX1927" s="29">
        <f t="shared" si="282"/>
        <v>45916</v>
      </c>
      <c r="AY1927" s="31" t="s">
        <v>26346</v>
      </c>
      <c r="AZ1927" s="31" t="s">
        <v>6484</v>
      </c>
      <c r="BA1927" s="30" t="s">
        <v>4434</v>
      </c>
      <c r="BB1927" s="31"/>
      <c r="BC1927" s="31"/>
      <c r="BD1927" s="31" t="s">
        <v>7997</v>
      </c>
      <c r="BE1927" s="31" t="s">
        <v>7969</v>
      </c>
      <c r="BF1927" s="31" t="s">
        <v>20033</v>
      </c>
      <c r="BG1927" s="31"/>
      <c r="BH1927" s="31"/>
      <c r="BI1927" s="31" t="s">
        <v>8136</v>
      </c>
      <c r="BJ1927" s="31" t="s">
        <v>3185</v>
      </c>
      <c r="BK1927" s="31" t="str">
        <f t="shared" si="289"/>
        <v>III/d</v>
      </c>
      <c r="BL1927" s="31" t="s">
        <v>8077</v>
      </c>
      <c r="BM1927" s="31"/>
      <c r="BN1927" s="31"/>
      <c r="BO1927" s="31"/>
      <c r="BP1927" s="31" t="s">
        <v>1498</v>
      </c>
      <c r="BQ1927" s="31" t="s">
        <v>3185</v>
      </c>
      <c r="BR1927" s="31" t="s">
        <v>17826</v>
      </c>
      <c r="BS1927" s="31" t="s">
        <v>29899</v>
      </c>
      <c r="BT1927" s="31" t="s">
        <v>6929</v>
      </c>
      <c r="BU1927" s="31"/>
      <c r="BV1927" s="31" t="s">
        <v>2940</v>
      </c>
      <c r="BW1927" s="31">
        <f t="shared" ca="1" si="287"/>
        <v>30</v>
      </c>
      <c r="BX1927" s="78">
        <f t="shared" ca="1" si="288"/>
        <v>3</v>
      </c>
      <c r="BY1927" s="31"/>
      <c r="BZ1927" s="31"/>
      <c r="CA1927" s="31" t="s">
        <v>2483</v>
      </c>
      <c r="CB1927" s="31" t="s">
        <v>2519</v>
      </c>
      <c r="CC1927" s="31">
        <v>2</v>
      </c>
      <c r="CD1927" s="31">
        <v>1</v>
      </c>
      <c r="CE1927" s="31" t="s">
        <v>20085</v>
      </c>
      <c r="CF1927" s="31"/>
      <c r="CG1927" s="31"/>
      <c r="CH1927" s="31" t="s">
        <v>5878</v>
      </c>
      <c r="CI1927" s="31"/>
      <c r="CJ1927" s="31"/>
      <c r="CK1927" s="31"/>
      <c r="CL1927" s="31" t="s">
        <v>21917</v>
      </c>
      <c r="CM1927" s="31" t="s">
        <v>21918</v>
      </c>
      <c r="CN1927" s="31">
        <v>123</v>
      </c>
      <c r="CO1927" s="31" t="s">
        <v>28628</v>
      </c>
      <c r="CP1927" s="31" t="s">
        <v>21918</v>
      </c>
      <c r="CQ1927" s="31">
        <v>123</v>
      </c>
      <c r="CR1927" s="31">
        <v>3467</v>
      </c>
      <c r="CS1927" s="31" t="s">
        <v>8315</v>
      </c>
      <c r="CT1927" s="31"/>
      <c r="CU1927" s="31" t="s">
        <v>8314</v>
      </c>
      <c r="CV1927" s="31" t="s">
        <v>8347</v>
      </c>
      <c r="CW1927" s="31" t="s">
        <v>8348</v>
      </c>
      <c r="CX1927" s="31" t="s">
        <v>8346</v>
      </c>
      <c r="CY1927" s="31"/>
      <c r="CZ1927" s="31"/>
      <c r="DA1927" s="31"/>
      <c r="DB1927" s="31" t="s">
        <v>15747</v>
      </c>
      <c r="DC1927" s="31" t="s">
        <v>15757</v>
      </c>
      <c r="DD1927" s="31" t="s">
        <v>15746</v>
      </c>
      <c r="DE1927" s="31"/>
      <c r="DF1927" s="31"/>
      <c r="DG1927" s="31"/>
      <c r="DH1927" s="31"/>
      <c r="DI1927" s="31" t="s">
        <v>25077</v>
      </c>
      <c r="DJ1927" s="31" t="s">
        <v>25042</v>
      </c>
      <c r="DK1927" s="31" t="s">
        <v>25645</v>
      </c>
      <c r="DL1927" s="31" t="s">
        <v>13888</v>
      </c>
      <c r="DM1927" s="38" t="s">
        <v>9326</v>
      </c>
      <c r="DN1927" s="38"/>
      <c r="DO1927" s="35">
        <v>0</v>
      </c>
      <c r="DP1927" s="31" t="s">
        <v>14462</v>
      </c>
      <c r="DQ1927" s="31" t="s">
        <v>20867</v>
      </c>
      <c r="DR1927" s="31"/>
      <c r="DS1927" s="31"/>
      <c r="DT1927" s="31"/>
      <c r="DU1927" s="31">
        <v>3</v>
      </c>
      <c r="DV1927" s="31" t="s">
        <v>32167</v>
      </c>
      <c r="DW1927" s="31" t="s">
        <v>7997</v>
      </c>
      <c r="DX1927" s="31" t="s">
        <v>7997</v>
      </c>
      <c r="DY1927" s="31" t="s">
        <v>39666</v>
      </c>
      <c r="DZ1927" s="52" t="s">
        <v>33910</v>
      </c>
      <c r="EA1927" s="52" t="s">
        <v>39667</v>
      </c>
      <c r="EB1927" s="31">
        <v>44601</v>
      </c>
      <c r="EC1927" s="31" t="s">
        <v>40168</v>
      </c>
      <c r="ED1927" s="31" t="s">
        <v>41101</v>
      </c>
      <c r="EE1927" s="31"/>
      <c r="EF1927" s="31"/>
      <c r="EG1927" s="31"/>
      <c r="EH1927" s="31"/>
      <c r="EI1927" s="31"/>
      <c r="EJ1927" s="31"/>
    </row>
    <row r="1928" spans="1:140" ht="23.25" customHeight="1">
      <c r="A1928" s="25">
        <v>1926</v>
      </c>
      <c r="B1928" s="30" t="s">
        <v>19945</v>
      </c>
      <c r="C1928" s="31">
        <v>140375371</v>
      </c>
      <c r="D1928" s="30" t="s">
        <v>488</v>
      </c>
      <c r="E1928" s="30"/>
      <c r="F1928" s="30" t="s">
        <v>36262</v>
      </c>
      <c r="G1928" s="31">
        <f t="shared" si="283"/>
        <v>58</v>
      </c>
      <c r="H1928" s="72">
        <f t="shared" si="284"/>
        <v>47604</v>
      </c>
      <c r="I1928" s="30"/>
      <c r="J1928" s="30" t="s">
        <v>34084</v>
      </c>
      <c r="K1928" s="30" t="s">
        <v>4318</v>
      </c>
      <c r="L1928" s="31" t="s">
        <v>4318</v>
      </c>
      <c r="M1928" s="31" t="s">
        <v>6378</v>
      </c>
      <c r="N1928" s="31" t="s">
        <v>3311</v>
      </c>
      <c r="O1928" s="31" t="s">
        <v>2534</v>
      </c>
      <c r="P1928" s="31" t="s">
        <v>30542</v>
      </c>
      <c r="Q1928" s="31"/>
      <c r="R1928" s="31">
        <v>22</v>
      </c>
      <c r="S1928" s="31">
        <v>0</v>
      </c>
      <c r="T1928" s="31"/>
      <c r="U1928" s="31">
        <v>1512</v>
      </c>
      <c r="V1928" s="31" t="s">
        <v>7556</v>
      </c>
      <c r="W1928" s="31" t="s">
        <v>2794</v>
      </c>
      <c r="X1928" s="31" t="s">
        <v>6107</v>
      </c>
      <c r="Y1928" s="31">
        <f t="shared" ca="1" si="285"/>
        <v>51</v>
      </c>
      <c r="Z1928" s="31" t="str">
        <f t="shared" ca="1" si="286"/>
        <v>46-58</v>
      </c>
      <c r="AA1928" s="31"/>
      <c r="AB1928" s="31" t="s">
        <v>10497</v>
      </c>
      <c r="AC1928" s="31" t="s">
        <v>34153</v>
      </c>
      <c r="AD1928" s="31" t="s">
        <v>34194</v>
      </c>
      <c r="AE1928" s="31"/>
      <c r="AF1928" s="31" t="s">
        <v>24700</v>
      </c>
      <c r="AG1928" s="31" t="s">
        <v>7895</v>
      </c>
      <c r="AH1928" s="31" t="s">
        <v>7895</v>
      </c>
      <c r="AI1928" s="31" t="s">
        <v>728</v>
      </c>
      <c r="AJ1928" s="31" t="s">
        <v>18773</v>
      </c>
      <c r="AK1928" s="31" t="s">
        <v>18774</v>
      </c>
      <c r="AL1928" s="31" t="s">
        <v>16189</v>
      </c>
      <c r="AM1928" s="31" t="s">
        <v>11780</v>
      </c>
      <c r="AN1928" s="31"/>
      <c r="AO1928" s="31"/>
      <c r="AP1928" s="31" t="s">
        <v>33725</v>
      </c>
      <c r="AQ1928" s="31" t="s">
        <v>22924</v>
      </c>
      <c r="AR1928" s="31" t="s">
        <v>34148</v>
      </c>
      <c r="AS1928" s="31" t="s">
        <v>34148</v>
      </c>
      <c r="AT1928" s="31" t="str">
        <f>_xlfn.IFNA(VLOOKUP(D1928,'[1]5. 1 Mei 2022'!$C$7:$F$60,4,FALSE),"")</f>
        <v/>
      </c>
      <c r="AU1928" s="31"/>
      <c r="AV1928" s="31" t="s">
        <v>4214</v>
      </c>
      <c r="AW1928" s="31" t="s">
        <v>21838</v>
      </c>
      <c r="AX1928" s="29">
        <f t="shared" si="282"/>
        <v>45369</v>
      </c>
      <c r="AY1928" s="31" t="s">
        <v>26340</v>
      </c>
      <c r="AZ1928" s="31" t="s">
        <v>26343</v>
      </c>
      <c r="BA1928" s="30" t="s">
        <v>33725</v>
      </c>
      <c r="BB1928" s="31"/>
      <c r="BC1928" s="31"/>
      <c r="BD1928" s="31" t="s">
        <v>23497</v>
      </c>
      <c r="BE1928" s="31" t="s">
        <v>7968</v>
      </c>
      <c r="BF1928" s="31" t="s">
        <v>4214</v>
      </c>
      <c r="BG1928" s="31"/>
      <c r="BH1928" s="31"/>
      <c r="BI1928" s="31"/>
      <c r="BJ1928" s="31" t="s">
        <v>31007</v>
      </c>
      <c r="BK1928" s="31" t="str">
        <f t="shared" si="289"/>
        <v>III/b</v>
      </c>
      <c r="BL1928" s="31" t="s">
        <v>8078</v>
      </c>
      <c r="BM1928" s="31"/>
      <c r="BN1928" s="31"/>
      <c r="BO1928" s="31"/>
      <c r="BP1928" s="31" t="s">
        <v>1498</v>
      </c>
      <c r="BQ1928" s="31"/>
      <c r="BR1928" s="31"/>
      <c r="BS1928" s="31"/>
      <c r="BT1928" s="31" t="s">
        <v>1172</v>
      </c>
      <c r="BU1928" s="31" t="s">
        <v>3521</v>
      </c>
      <c r="BV1928" s="31" t="s">
        <v>6930</v>
      </c>
      <c r="BW1928" s="31">
        <f t="shared" ca="1" si="287"/>
        <v>28</v>
      </c>
      <c r="BX1928" s="78">
        <f t="shared" ca="1" si="288"/>
        <v>3</v>
      </c>
      <c r="BY1928" s="31"/>
      <c r="BZ1928" s="31" t="s">
        <v>6119</v>
      </c>
      <c r="CA1928" s="31" t="s">
        <v>2483</v>
      </c>
      <c r="CB1928" s="31" t="s">
        <v>2519</v>
      </c>
      <c r="CC1928" s="31">
        <v>1</v>
      </c>
      <c r="CD1928" s="31">
        <v>1</v>
      </c>
      <c r="CE1928" s="31" t="s">
        <v>20085</v>
      </c>
      <c r="CF1928" s="31"/>
      <c r="CG1928" s="31"/>
      <c r="CH1928" s="31"/>
      <c r="CI1928" s="31"/>
      <c r="CJ1928" s="31"/>
      <c r="CK1928" s="31"/>
      <c r="CL1928" s="31"/>
      <c r="CM1928" s="31"/>
      <c r="CN1928" s="31"/>
      <c r="CO1928" s="31"/>
      <c r="CP1928" s="31"/>
      <c r="CQ1928" s="31"/>
      <c r="CR1928" s="31">
        <v>1123</v>
      </c>
      <c r="CS1928" s="31" t="s">
        <v>23918</v>
      </c>
      <c r="CT1928" s="31"/>
      <c r="CU1928" s="31"/>
      <c r="CV1928" s="31"/>
      <c r="CW1928" s="31"/>
      <c r="CX1928" s="31"/>
      <c r="CY1928" s="31"/>
      <c r="CZ1928" s="31"/>
      <c r="DA1928" s="31"/>
      <c r="DB1928" s="31"/>
      <c r="DC1928" s="31"/>
      <c r="DD1928" s="31"/>
      <c r="DE1928" s="31"/>
      <c r="DF1928" s="31"/>
      <c r="DG1928" s="31"/>
      <c r="DH1928" s="31"/>
      <c r="DI1928" s="31"/>
      <c r="DJ1928" s="31"/>
      <c r="DK1928" s="31"/>
      <c r="DL1928" s="31"/>
      <c r="DM1928" s="38" t="s">
        <v>9985</v>
      </c>
      <c r="DN1928" s="38"/>
      <c r="DO1928" s="35" t="s">
        <v>31491</v>
      </c>
      <c r="DP1928" s="31" t="s">
        <v>12693</v>
      </c>
      <c r="DQ1928" s="31" t="s">
        <v>20680</v>
      </c>
      <c r="DR1928" s="31"/>
      <c r="DS1928" s="31" t="s">
        <v>27618</v>
      </c>
      <c r="DT1928" s="31" t="s">
        <v>28232</v>
      </c>
      <c r="DU1928" s="31">
        <v>3</v>
      </c>
      <c r="DV1928" s="31" t="s">
        <v>32167</v>
      </c>
      <c r="DW1928" s="31"/>
      <c r="DX1928" s="31"/>
      <c r="DY1928" s="31"/>
      <c r="DZ1928" s="31"/>
      <c r="EA1928" s="31"/>
      <c r="EB1928" s="31">
        <v>0</v>
      </c>
      <c r="EC1928" s="31" t="s">
        <v>40170</v>
      </c>
      <c r="ED1928" s="31" t="s">
        <v>41101</v>
      </c>
      <c r="EE1928" s="31"/>
      <c r="EF1928" s="31"/>
      <c r="EG1928" s="31"/>
      <c r="EH1928" s="31"/>
      <c r="EI1928" s="31"/>
      <c r="EJ1928" s="31"/>
    </row>
    <row r="1929" spans="1:140" ht="23.25" customHeight="1">
      <c r="A1929" s="25">
        <v>1927</v>
      </c>
      <c r="B1929" s="30" t="s">
        <v>20251</v>
      </c>
      <c r="C1929" s="31" t="s">
        <v>20461</v>
      </c>
      <c r="D1929" s="30" t="s">
        <v>20252</v>
      </c>
      <c r="E1929" s="30"/>
      <c r="F1929" s="30" t="s">
        <v>36262</v>
      </c>
      <c r="G1929" s="31">
        <f t="shared" si="283"/>
        <v>58</v>
      </c>
      <c r="H1929" s="72">
        <f t="shared" si="284"/>
        <v>40118</v>
      </c>
      <c r="I1929" s="30" t="s">
        <v>8159</v>
      </c>
      <c r="J1929" s="30" t="s">
        <v>34085</v>
      </c>
      <c r="K1929" s="30" t="s">
        <v>34082</v>
      </c>
      <c r="L1929" s="31" t="s">
        <v>6220</v>
      </c>
      <c r="M1929" s="31" t="s">
        <v>3186</v>
      </c>
      <c r="N1929" s="31" t="s">
        <v>3557</v>
      </c>
      <c r="O1929" s="31" t="s">
        <v>1501</v>
      </c>
      <c r="P1929" s="52" t="s">
        <v>24067</v>
      </c>
      <c r="Q1929" s="31" t="s">
        <v>39938</v>
      </c>
      <c r="R1929" s="31"/>
      <c r="S1929" s="31"/>
      <c r="T1929" s="52" t="s">
        <v>22032</v>
      </c>
      <c r="U1929" s="31" t="s">
        <v>22884</v>
      </c>
      <c r="V1929" s="31"/>
      <c r="W1929" s="31" t="s">
        <v>6910</v>
      </c>
      <c r="X1929" s="31" t="s">
        <v>20253</v>
      </c>
      <c r="Y1929" s="31" t="e">
        <f t="shared" ca="1" si="285"/>
        <v>#VALUE!</v>
      </c>
      <c r="Z1929" s="31" t="e">
        <f t="shared" ca="1" si="286"/>
        <v>#VALUE!</v>
      </c>
      <c r="AA1929" s="31"/>
      <c r="AB1929" s="31" t="s">
        <v>20254</v>
      </c>
      <c r="AC1929" s="31" t="s">
        <v>34153</v>
      </c>
      <c r="AD1929" s="31" t="s">
        <v>34194</v>
      </c>
      <c r="AE1929" s="31"/>
      <c r="AF1929" s="31" t="s">
        <v>24700</v>
      </c>
      <c r="AG1929" s="31" t="s">
        <v>7895</v>
      </c>
      <c r="AH1929" s="31" t="s">
        <v>7895</v>
      </c>
      <c r="AI1929" s="31" t="s">
        <v>728</v>
      </c>
      <c r="AJ1929" s="31"/>
      <c r="AK1929" s="31"/>
      <c r="AL1929" s="31"/>
      <c r="AM1929" s="31"/>
      <c r="AN1929" s="31"/>
      <c r="AO1929" s="31"/>
      <c r="AP1929" s="31" t="s">
        <v>33758</v>
      </c>
      <c r="AQ1929" s="31" t="s">
        <v>2144</v>
      </c>
      <c r="AR1929" s="31" t="s">
        <v>34148</v>
      </c>
      <c r="AS1929" s="31" t="s">
        <v>34148</v>
      </c>
      <c r="AT1929" s="31" t="str">
        <f>_xlfn.IFNA(VLOOKUP(D1929,'[1]5. 1 Mei 2022'!$C$7:$F$60,4,FALSE),"")</f>
        <v/>
      </c>
      <c r="AU1929" s="31"/>
      <c r="AV1929" s="31" t="s">
        <v>20255</v>
      </c>
      <c r="AW1929" s="31" t="s">
        <v>2144</v>
      </c>
      <c r="AX1929" s="29">
        <f t="shared" si="282"/>
        <v>44912</v>
      </c>
      <c r="AY1929" s="31" t="s">
        <v>26344</v>
      </c>
      <c r="AZ1929" s="31" t="s">
        <v>26353</v>
      </c>
      <c r="BA1929" s="30" t="s">
        <v>33758</v>
      </c>
      <c r="BB1929" s="31"/>
      <c r="BC1929" s="31"/>
      <c r="BD1929" s="31" t="s">
        <v>30266</v>
      </c>
      <c r="BE1929" s="31" t="s">
        <v>7968</v>
      </c>
      <c r="BF1929" s="31" t="s">
        <v>20255</v>
      </c>
      <c r="BG1929" s="31"/>
      <c r="BH1929" s="31"/>
      <c r="BI1929" s="31"/>
      <c r="BJ1929" s="31">
        <v>0</v>
      </c>
      <c r="BK1929" s="31" t="str">
        <f t="shared" si="289"/>
        <v>III/a</v>
      </c>
      <c r="BL1929" s="31"/>
      <c r="BM1929" s="31"/>
      <c r="BN1929" s="31"/>
      <c r="BO1929" s="31"/>
      <c r="BP1929" s="31"/>
      <c r="BQ1929" s="31"/>
      <c r="BR1929" s="31"/>
      <c r="BS1929" s="31"/>
      <c r="BT1929" s="31"/>
      <c r="BU1929" s="31"/>
      <c r="BV1929" s="31" t="s">
        <v>3203</v>
      </c>
      <c r="BW1929" s="31">
        <f t="shared" ca="1" si="287"/>
        <v>6</v>
      </c>
      <c r="BX1929" s="78">
        <f t="shared" ca="1" si="288"/>
        <v>7</v>
      </c>
      <c r="BY1929" s="31"/>
      <c r="BZ1929" s="31"/>
      <c r="CA1929" s="31" t="s">
        <v>5724</v>
      </c>
      <c r="CB1929" s="31" t="s">
        <v>2519</v>
      </c>
      <c r="CC1929" s="31"/>
      <c r="CD1929" s="31">
        <v>1</v>
      </c>
      <c r="CE1929" s="31"/>
      <c r="CF1929" s="31"/>
      <c r="CG1929" s="31"/>
      <c r="CH1929" s="31"/>
      <c r="CI1929" s="31"/>
      <c r="CJ1929" s="31"/>
      <c r="CK1929" s="31"/>
      <c r="CL1929" s="31"/>
      <c r="CM1929" s="31"/>
      <c r="CN1929" s="31"/>
      <c r="CO1929" s="31"/>
      <c r="CP1929" s="31"/>
      <c r="CQ1929" s="31"/>
      <c r="CR1929" s="31">
        <v>0</v>
      </c>
      <c r="CS1929" s="31"/>
      <c r="CT1929" s="31"/>
      <c r="CU1929" s="31"/>
      <c r="CV1929" s="31"/>
      <c r="CW1929" s="31"/>
      <c r="CX1929" s="31"/>
      <c r="CY1929" s="31"/>
      <c r="CZ1929" s="31"/>
      <c r="DA1929" s="31"/>
      <c r="DB1929" s="31"/>
      <c r="DC1929" s="31"/>
      <c r="DD1929" s="31"/>
      <c r="DE1929" s="31"/>
      <c r="DF1929" s="31"/>
      <c r="DG1929" s="31"/>
      <c r="DH1929" s="31"/>
      <c r="DI1929" s="31"/>
      <c r="DJ1929" s="31"/>
      <c r="DK1929" s="31"/>
      <c r="DL1929" s="31"/>
      <c r="DM1929" s="38" t="s">
        <v>32356</v>
      </c>
      <c r="DN1929" s="38"/>
      <c r="DO1929" s="35"/>
      <c r="DP1929" s="31" t="s">
        <v>20268</v>
      </c>
      <c r="DQ1929" s="31" t="s">
        <v>20269</v>
      </c>
      <c r="DR1929" s="31"/>
      <c r="DS1929" s="31" t="s">
        <v>32378</v>
      </c>
      <c r="DT1929" s="31"/>
      <c r="DU1929" s="31">
        <v>2</v>
      </c>
      <c r="DV1929" s="31" t="s">
        <v>32165</v>
      </c>
      <c r="DW1929" s="31"/>
      <c r="DX1929" s="31"/>
      <c r="DY1929" s="31"/>
      <c r="DZ1929" s="31"/>
      <c r="EA1929" s="31"/>
      <c r="EB1929" s="31">
        <v>0</v>
      </c>
      <c r="EC1929" s="31" t="s">
        <v>40170</v>
      </c>
      <c r="ED1929" s="31" t="s">
        <v>41101</v>
      </c>
      <c r="EE1929" s="31"/>
      <c r="EF1929" s="31"/>
      <c r="EG1929" s="31"/>
      <c r="EH1929" s="31"/>
      <c r="EI1929" s="31"/>
      <c r="EJ1929" s="31"/>
    </row>
    <row r="1930" spans="1:140" ht="23.25" customHeight="1">
      <c r="A1930" s="25">
        <v>1928</v>
      </c>
      <c r="B1930" s="30" t="s">
        <v>8234</v>
      </c>
      <c r="C1930" s="31">
        <v>140253651</v>
      </c>
      <c r="D1930" s="30" t="s">
        <v>356</v>
      </c>
      <c r="E1930" s="30"/>
      <c r="F1930" s="30" t="s">
        <v>36254</v>
      </c>
      <c r="G1930" s="31">
        <f t="shared" si="283"/>
        <v>58</v>
      </c>
      <c r="H1930" s="72">
        <f t="shared" si="284"/>
        <v>45352</v>
      </c>
      <c r="I1930" s="30"/>
      <c r="J1930" s="30" t="s">
        <v>34084</v>
      </c>
      <c r="K1930" s="30" t="s">
        <v>4318</v>
      </c>
      <c r="L1930" s="31" t="s">
        <v>4318</v>
      </c>
      <c r="M1930" s="31" t="s">
        <v>3186</v>
      </c>
      <c r="N1930" s="31" t="s">
        <v>5797</v>
      </c>
      <c r="O1930" s="31" t="s">
        <v>5271</v>
      </c>
      <c r="P1930" s="31" t="s">
        <v>2651</v>
      </c>
      <c r="Q1930" s="31"/>
      <c r="R1930" s="31">
        <v>30</v>
      </c>
      <c r="S1930" s="31">
        <v>0</v>
      </c>
      <c r="T1930" s="31"/>
      <c r="U1930" s="31">
        <v>740</v>
      </c>
      <c r="V1930" s="31"/>
      <c r="W1930" s="31" t="s">
        <v>2905</v>
      </c>
      <c r="X1930" s="31" t="s">
        <v>4499</v>
      </c>
      <c r="Y1930" s="31" t="e">
        <f t="shared" ca="1" si="285"/>
        <v>#VALUE!</v>
      </c>
      <c r="Z1930" s="31" t="e">
        <f t="shared" ca="1" si="286"/>
        <v>#VALUE!</v>
      </c>
      <c r="AA1930" s="31"/>
      <c r="AB1930" s="31" t="s">
        <v>11160</v>
      </c>
      <c r="AC1930" s="31" t="s">
        <v>34147</v>
      </c>
      <c r="AD1930" s="31" t="s">
        <v>34147</v>
      </c>
      <c r="AE1930" s="31"/>
      <c r="AF1930" s="31" t="s">
        <v>24699</v>
      </c>
      <c r="AG1930" s="31" t="s">
        <v>5852</v>
      </c>
      <c r="AH1930" s="31" t="s">
        <v>5852</v>
      </c>
      <c r="AI1930" s="31" t="s">
        <v>908</v>
      </c>
      <c r="AJ1930" s="31">
        <v>385414</v>
      </c>
      <c r="AK1930" s="31" t="s">
        <v>16197</v>
      </c>
      <c r="AL1930" s="31" t="s">
        <v>16198</v>
      </c>
      <c r="AM1930" s="31" t="s">
        <v>16199</v>
      </c>
      <c r="AN1930" s="31"/>
      <c r="AO1930" s="31"/>
      <c r="AP1930" s="31" t="s">
        <v>33022</v>
      </c>
      <c r="AQ1930" s="31"/>
      <c r="AR1930" s="31" t="s">
        <v>34147</v>
      </c>
      <c r="AS1930" s="31" t="s">
        <v>34147</v>
      </c>
      <c r="AT1930" s="31" t="str">
        <f>_xlfn.IFNA(VLOOKUP(D1930,'[1]5. 1 Mei 2022'!$C$7:$F$60,4,FALSE),"")</f>
        <v/>
      </c>
      <c r="AU1930" s="31"/>
      <c r="AV1930" s="31" t="s">
        <v>8001</v>
      </c>
      <c r="AW1930" s="31" t="s">
        <v>25274</v>
      </c>
      <c r="AX1930" s="29" t="e">
        <f t="shared" si="282"/>
        <v>#VALUE!</v>
      </c>
      <c r="AY1930" s="31" t="s">
        <v>26346</v>
      </c>
      <c r="AZ1930" s="31" t="s">
        <v>33023</v>
      </c>
      <c r="BA1930" s="30" t="s">
        <v>33022</v>
      </c>
      <c r="BB1930" s="31"/>
      <c r="BC1930" s="31"/>
      <c r="BD1930" s="31" t="s">
        <v>8125</v>
      </c>
      <c r="BE1930" s="31" t="s">
        <v>7973</v>
      </c>
      <c r="BF1930" s="31" t="s">
        <v>8001</v>
      </c>
      <c r="BG1930" s="31"/>
      <c r="BH1930" s="31"/>
      <c r="BI1930" s="31" t="s">
        <v>8125</v>
      </c>
      <c r="BJ1930" s="31" t="s">
        <v>5701</v>
      </c>
      <c r="BK1930" s="31" t="str">
        <f t="shared" si="289"/>
        <v>III/d</v>
      </c>
      <c r="BL1930" s="31" t="s">
        <v>8077</v>
      </c>
      <c r="BM1930" s="31"/>
      <c r="BN1930" s="31"/>
      <c r="BO1930" s="31"/>
      <c r="BP1930" s="31" t="s">
        <v>1498</v>
      </c>
      <c r="BQ1930" s="31" t="s">
        <v>5701</v>
      </c>
      <c r="BR1930" s="31" t="s">
        <v>2460</v>
      </c>
      <c r="BS1930" s="31">
        <v>305133</v>
      </c>
      <c r="BT1930" s="31" t="s">
        <v>7010</v>
      </c>
      <c r="BU1930" s="31"/>
      <c r="BV1930" s="31" t="s">
        <v>6932</v>
      </c>
      <c r="BW1930" s="31" t="e">
        <f t="shared" ca="1" si="287"/>
        <v>#VALUE!</v>
      </c>
      <c r="BX1930" s="78" t="e">
        <f t="shared" ca="1" si="288"/>
        <v>#VALUE!</v>
      </c>
      <c r="BY1930" s="31"/>
      <c r="BZ1930" s="31"/>
      <c r="CA1930" s="31" t="s">
        <v>2483</v>
      </c>
      <c r="CB1930" s="31" t="s">
        <v>2519</v>
      </c>
      <c r="CC1930" s="31">
        <v>1</v>
      </c>
      <c r="CD1930" s="31">
        <v>1</v>
      </c>
      <c r="CE1930" s="31" t="s">
        <v>20085</v>
      </c>
      <c r="CF1930" s="31"/>
      <c r="CG1930" s="31"/>
      <c r="CH1930" s="31">
        <v>2007</v>
      </c>
      <c r="CI1930" s="31">
        <v>2010</v>
      </c>
      <c r="CJ1930" s="31"/>
      <c r="CK1930" s="31"/>
      <c r="CL1930" s="31" t="s">
        <v>25714</v>
      </c>
      <c r="CM1930" s="31" t="s">
        <v>23267</v>
      </c>
      <c r="CN1930" s="31">
        <v>124</v>
      </c>
      <c r="CO1930" s="31" t="s">
        <v>26079</v>
      </c>
      <c r="CP1930" s="31" t="s">
        <v>23267</v>
      </c>
      <c r="CQ1930" s="31">
        <v>124</v>
      </c>
      <c r="CR1930" s="31">
        <v>3884</v>
      </c>
      <c r="CS1930" s="31" t="s">
        <v>17469</v>
      </c>
      <c r="CT1930" s="31" t="s">
        <v>17470</v>
      </c>
      <c r="CU1930" s="31" t="s">
        <v>11676</v>
      </c>
      <c r="CV1930" s="31" t="s">
        <v>17035</v>
      </c>
      <c r="CW1930" s="31" t="s">
        <v>15941</v>
      </c>
      <c r="CX1930" s="31" t="s">
        <v>17034</v>
      </c>
      <c r="CY1930" s="31"/>
      <c r="CZ1930" s="31"/>
      <c r="DA1930" s="31"/>
      <c r="DB1930" s="31" t="s">
        <v>8691</v>
      </c>
      <c r="DC1930" s="31"/>
      <c r="DD1930" s="31" t="s">
        <v>8692</v>
      </c>
      <c r="DE1930" s="31"/>
      <c r="DF1930" s="31"/>
      <c r="DG1930" s="31"/>
      <c r="DH1930" s="31"/>
      <c r="DI1930" s="31" t="s">
        <v>15790</v>
      </c>
      <c r="DJ1930" s="31" t="s">
        <v>3660</v>
      </c>
      <c r="DK1930" s="31"/>
      <c r="DL1930" s="31"/>
      <c r="DM1930" s="38" t="s">
        <v>8987</v>
      </c>
      <c r="DN1930" s="38"/>
      <c r="DO1930" s="35">
        <v>0</v>
      </c>
      <c r="DP1930" s="31" t="s">
        <v>13229</v>
      </c>
      <c r="DQ1930" s="31" t="s">
        <v>13228</v>
      </c>
      <c r="DR1930" s="31"/>
      <c r="DS1930" s="31" t="s">
        <v>26679</v>
      </c>
      <c r="DT1930" s="31"/>
      <c r="DU1930" s="31">
        <v>2</v>
      </c>
      <c r="DV1930" s="31" t="s">
        <v>32166</v>
      </c>
      <c r="DW1930" s="31"/>
      <c r="DX1930" s="31"/>
      <c r="DY1930" s="31" t="s">
        <v>34567</v>
      </c>
      <c r="DZ1930" s="29">
        <v>44550</v>
      </c>
      <c r="EA1930" s="29">
        <v>45701</v>
      </c>
      <c r="EB1930" s="31">
        <v>33870</v>
      </c>
      <c r="EC1930" s="31" t="s">
        <v>8001</v>
      </c>
      <c r="ED1930" s="31" t="s">
        <v>41101</v>
      </c>
      <c r="EE1930" s="31"/>
      <c r="EF1930" s="31"/>
      <c r="EG1930" s="31"/>
      <c r="EH1930" s="31"/>
      <c r="EI1930" s="31"/>
      <c r="EJ1930" s="31"/>
    </row>
    <row r="1931" spans="1:140" ht="23.25" customHeight="1">
      <c r="A1931" s="25">
        <v>1929</v>
      </c>
      <c r="B1931" s="30" t="s">
        <v>8228</v>
      </c>
      <c r="C1931" s="31" t="s">
        <v>7626</v>
      </c>
      <c r="D1931" s="30" t="s">
        <v>5152</v>
      </c>
      <c r="E1931" s="30"/>
      <c r="F1931" s="30" t="s">
        <v>36255</v>
      </c>
      <c r="G1931" s="31">
        <f t="shared" si="283"/>
        <v>58</v>
      </c>
      <c r="H1931" s="72">
        <f t="shared" si="284"/>
        <v>52566</v>
      </c>
      <c r="I1931" s="30"/>
      <c r="J1931" s="30" t="s">
        <v>34084</v>
      </c>
      <c r="K1931" s="30" t="s">
        <v>4318</v>
      </c>
      <c r="L1931" s="31" t="s">
        <v>4318</v>
      </c>
      <c r="M1931" s="31" t="s">
        <v>3186</v>
      </c>
      <c r="N1931" s="31" t="s">
        <v>3311</v>
      </c>
      <c r="O1931" s="31" t="s">
        <v>2534</v>
      </c>
      <c r="P1931" s="31" t="s">
        <v>21723</v>
      </c>
      <c r="Q1931" s="31" t="s">
        <v>41531</v>
      </c>
      <c r="R1931" s="31">
        <v>9</v>
      </c>
      <c r="S1931" s="31">
        <v>4</v>
      </c>
      <c r="T1931" s="31"/>
      <c r="U1931" s="31">
        <v>856</v>
      </c>
      <c r="V1931" s="31" t="s">
        <v>1420</v>
      </c>
      <c r="W1931" s="31" t="s">
        <v>6910</v>
      </c>
      <c r="X1931" s="31" t="s">
        <v>4070</v>
      </c>
      <c r="Y1931" s="31" t="e">
        <f t="shared" ca="1" si="285"/>
        <v>#VALUE!</v>
      </c>
      <c r="Z1931" s="31" t="e">
        <f t="shared" ca="1" si="286"/>
        <v>#VALUE!</v>
      </c>
      <c r="AA1931" s="31"/>
      <c r="AB1931" s="31" t="s">
        <v>11168</v>
      </c>
      <c r="AC1931" s="31" t="s">
        <v>34147</v>
      </c>
      <c r="AD1931" s="31" t="s">
        <v>34147</v>
      </c>
      <c r="AE1931" s="31"/>
      <c r="AF1931" s="31" t="s">
        <v>24699</v>
      </c>
      <c r="AG1931" s="31" t="s">
        <v>5852</v>
      </c>
      <c r="AH1931" s="31" t="s">
        <v>5852</v>
      </c>
      <c r="AI1931" s="31" t="s">
        <v>908</v>
      </c>
      <c r="AJ1931" s="31" t="s">
        <v>25192</v>
      </c>
      <c r="AK1931" s="31" t="s">
        <v>25193</v>
      </c>
      <c r="AL1931" s="31" t="s">
        <v>1814</v>
      </c>
      <c r="AM1931" s="31" t="s">
        <v>11870</v>
      </c>
      <c r="AN1931" s="31"/>
      <c r="AO1931" s="31"/>
      <c r="AP1931" s="31" t="s">
        <v>4435</v>
      </c>
      <c r="AQ1931" s="31"/>
      <c r="AR1931" s="31" t="s">
        <v>34147</v>
      </c>
      <c r="AS1931" s="31" t="s">
        <v>34147</v>
      </c>
      <c r="AT1931" s="31" t="str">
        <f>_xlfn.IFNA(VLOOKUP(D1931,'[1]5. 1 Mei 2022'!$C$7:$F$60,4,FALSE),"")</f>
        <v/>
      </c>
      <c r="AU1931" s="31"/>
      <c r="AV1931" s="31" t="s">
        <v>6581</v>
      </c>
      <c r="AW1931" s="31"/>
      <c r="AX1931" s="29">
        <f t="shared" si="282"/>
        <v>1903</v>
      </c>
      <c r="AY1931" s="31" t="s">
        <v>26346</v>
      </c>
      <c r="AZ1931" s="31" t="s">
        <v>528</v>
      </c>
      <c r="BA1931" s="30" t="s">
        <v>4435</v>
      </c>
      <c r="BB1931" s="31"/>
      <c r="BC1931" s="31"/>
      <c r="BD1931" s="31" t="s">
        <v>20056</v>
      </c>
      <c r="BE1931" s="31" t="s">
        <v>7973</v>
      </c>
      <c r="BF1931" s="31" t="s">
        <v>6581</v>
      </c>
      <c r="BG1931" s="31"/>
      <c r="BH1931" s="31"/>
      <c r="BI1931" s="31" t="s">
        <v>8124</v>
      </c>
      <c r="BJ1931" s="31" t="s">
        <v>20300</v>
      </c>
      <c r="BK1931" s="31" t="str">
        <f t="shared" si="289"/>
        <v>III/b</v>
      </c>
      <c r="BL1931" s="31" t="s">
        <v>8077</v>
      </c>
      <c r="BM1931" s="31"/>
      <c r="BN1931" s="31"/>
      <c r="BO1931" s="31"/>
      <c r="BP1931" s="31"/>
      <c r="BQ1931" s="31" t="s">
        <v>20300</v>
      </c>
      <c r="BR1931" s="52" t="s">
        <v>30295</v>
      </c>
      <c r="BS1931" s="62" t="s">
        <v>41532</v>
      </c>
      <c r="BT1931" s="31" t="s">
        <v>3296</v>
      </c>
      <c r="BU1931" s="31" t="s">
        <v>2918</v>
      </c>
      <c r="BV1931" s="31" t="s">
        <v>1779</v>
      </c>
      <c r="BW1931" s="31">
        <f t="shared" ca="1" si="287"/>
        <v>12</v>
      </c>
      <c r="BX1931" s="78">
        <f t="shared" ca="1" si="288"/>
        <v>3</v>
      </c>
      <c r="BY1931" s="31"/>
      <c r="BZ1931" s="31"/>
      <c r="CA1931" s="31" t="s">
        <v>2483</v>
      </c>
      <c r="CB1931" s="31" t="s">
        <v>2519</v>
      </c>
      <c r="CC1931" s="31" t="s">
        <v>1498</v>
      </c>
      <c r="CD1931" s="31">
        <v>1</v>
      </c>
      <c r="CE1931" s="31" t="s">
        <v>20085</v>
      </c>
      <c r="CF1931" s="31"/>
      <c r="CG1931" s="31"/>
      <c r="CH1931" s="31"/>
      <c r="CI1931" s="31"/>
      <c r="CJ1931" s="31"/>
      <c r="CK1931" s="31"/>
      <c r="CL1931" s="31" t="s">
        <v>21429</v>
      </c>
      <c r="CM1931" s="31" t="s">
        <v>21430</v>
      </c>
      <c r="CN1931" s="31">
        <v>123</v>
      </c>
      <c r="CO1931" s="31" t="s">
        <v>25194</v>
      </c>
      <c r="CP1931" s="31" t="s">
        <v>21430</v>
      </c>
      <c r="CQ1931" s="31">
        <v>123</v>
      </c>
      <c r="CR1931" s="31">
        <v>4496</v>
      </c>
      <c r="CS1931" s="31" t="s">
        <v>8753</v>
      </c>
      <c r="CT1931" s="31"/>
      <c r="CU1931" s="31" t="s">
        <v>3191</v>
      </c>
      <c r="CV1931" s="31" t="s">
        <v>8476</v>
      </c>
      <c r="CW1931" s="31" t="s">
        <v>11190</v>
      </c>
      <c r="CX1931" s="31" t="s">
        <v>6176</v>
      </c>
      <c r="CY1931" s="31"/>
      <c r="CZ1931" s="31"/>
      <c r="DA1931" s="31"/>
      <c r="DB1931" s="31" t="s">
        <v>25301</v>
      </c>
      <c r="DC1931" s="31" t="s">
        <v>25302</v>
      </c>
      <c r="DD1931" s="31" t="s">
        <v>22904</v>
      </c>
      <c r="DE1931" s="31">
        <v>2023</v>
      </c>
      <c r="DF1931" s="31"/>
      <c r="DG1931" s="31"/>
      <c r="DH1931" s="31"/>
      <c r="DI1931" s="31" t="s">
        <v>25116</v>
      </c>
      <c r="DJ1931" s="31" t="s">
        <v>25117</v>
      </c>
      <c r="DK1931" s="31"/>
      <c r="DL1931" s="31"/>
      <c r="DM1931" s="38" t="s">
        <v>9699</v>
      </c>
      <c r="DN1931" s="38"/>
      <c r="DO1931" s="35">
        <v>0</v>
      </c>
      <c r="DP1931" s="31" t="s">
        <v>13033</v>
      </c>
      <c r="DQ1931" s="31" t="s">
        <v>13032</v>
      </c>
      <c r="DR1931" s="31"/>
      <c r="DS1931" s="31" t="s">
        <v>38715</v>
      </c>
      <c r="DT1931" s="31" t="s">
        <v>38230</v>
      </c>
      <c r="DU1931" s="31">
        <v>3</v>
      </c>
      <c r="DV1931" s="31" t="s">
        <v>32167</v>
      </c>
      <c r="DW1931" s="31"/>
      <c r="DX1931" s="31"/>
      <c r="DY1931" s="31" t="s">
        <v>25191</v>
      </c>
      <c r="DZ1931" s="31" t="s">
        <v>18320</v>
      </c>
      <c r="EA1931" s="31"/>
      <c r="EB1931" s="31">
        <v>0</v>
      </c>
      <c r="EC1931" s="31" t="s">
        <v>40142</v>
      </c>
      <c r="ED1931" s="31" t="s">
        <v>41101</v>
      </c>
      <c r="EE1931" s="31"/>
      <c r="EF1931" s="31"/>
      <c r="EG1931" s="31"/>
      <c r="EH1931" s="31"/>
      <c r="EI1931" s="31"/>
      <c r="EJ1931" s="31"/>
    </row>
    <row r="1932" spans="1:140" ht="23.25" customHeight="1">
      <c r="A1932" s="25">
        <v>1930</v>
      </c>
      <c r="B1932" s="30" t="s">
        <v>4411</v>
      </c>
      <c r="C1932" s="31" t="s">
        <v>2420</v>
      </c>
      <c r="D1932" s="30" t="s">
        <v>17351</v>
      </c>
      <c r="E1932" s="30"/>
      <c r="F1932" s="30" t="s">
        <v>36262</v>
      </c>
      <c r="G1932" s="31">
        <f t="shared" si="283"/>
        <v>58</v>
      </c>
      <c r="H1932" s="72">
        <f t="shared" si="284"/>
        <v>50010</v>
      </c>
      <c r="I1932" s="30" t="s">
        <v>35395</v>
      </c>
      <c r="J1932" s="30" t="s">
        <v>34085</v>
      </c>
      <c r="K1932" s="30" t="s">
        <v>34083</v>
      </c>
      <c r="L1932" s="31" t="s">
        <v>16726</v>
      </c>
      <c r="M1932" s="31" t="s">
        <v>6378</v>
      </c>
      <c r="N1932" s="31" t="s">
        <v>7551</v>
      </c>
      <c r="O1932" s="31" t="s">
        <v>6326</v>
      </c>
      <c r="P1932" s="31" t="s">
        <v>11676</v>
      </c>
      <c r="Q1932" s="31"/>
      <c r="R1932" s="31"/>
      <c r="S1932" s="31"/>
      <c r="T1932" s="31"/>
      <c r="U1932" s="31" t="s">
        <v>1517</v>
      </c>
      <c r="V1932" s="31"/>
      <c r="W1932" s="31" t="s">
        <v>6910</v>
      </c>
      <c r="X1932" s="31" t="s">
        <v>5734</v>
      </c>
      <c r="Y1932" s="31" t="e">
        <f t="shared" ca="1" si="285"/>
        <v>#VALUE!</v>
      </c>
      <c r="Z1932" s="31" t="e">
        <f t="shared" ca="1" si="286"/>
        <v>#VALUE!</v>
      </c>
      <c r="AA1932" s="31"/>
      <c r="AB1932" s="31" t="s">
        <v>1720</v>
      </c>
      <c r="AC1932" s="31" t="s">
        <v>34153</v>
      </c>
      <c r="AD1932" s="31" t="s">
        <v>34194</v>
      </c>
      <c r="AE1932" s="31"/>
      <c r="AF1932" s="31" t="s">
        <v>24700</v>
      </c>
      <c r="AG1932" s="31" t="s">
        <v>7895</v>
      </c>
      <c r="AH1932" s="31" t="s">
        <v>7895</v>
      </c>
      <c r="AI1932" s="31" t="s">
        <v>40277</v>
      </c>
      <c r="AJ1932" s="31"/>
      <c r="AK1932" s="31"/>
      <c r="AL1932" s="31"/>
      <c r="AM1932" s="31"/>
      <c r="AN1932" s="31"/>
      <c r="AO1932" s="31"/>
      <c r="AP1932" s="31" t="s">
        <v>32997</v>
      </c>
      <c r="AQ1932" s="31" t="s">
        <v>12112</v>
      </c>
      <c r="AR1932" s="31" t="s">
        <v>34148</v>
      </c>
      <c r="AS1932" s="31" t="s">
        <v>34148</v>
      </c>
      <c r="AT1932" s="31" t="str">
        <f>_xlfn.IFNA(VLOOKUP(D1932,'[1]5. 1 Mei 2022'!$C$7:$F$60,4,FALSE),"")</f>
        <v/>
      </c>
      <c r="AU1932" s="31"/>
      <c r="AV1932" s="31" t="s">
        <v>7947</v>
      </c>
      <c r="AW1932" s="31" t="s">
        <v>18389</v>
      </c>
      <c r="AX1932" s="29">
        <f t="shared" si="282"/>
        <v>46131</v>
      </c>
      <c r="AY1932" s="31" t="s">
        <v>26344</v>
      </c>
      <c r="AZ1932" s="31" t="s">
        <v>32999</v>
      </c>
      <c r="BA1932" s="30" t="s">
        <v>32997</v>
      </c>
      <c r="BB1932" s="31" t="s">
        <v>21051</v>
      </c>
      <c r="BC1932" s="31"/>
      <c r="BD1932" s="31" t="s">
        <v>30247</v>
      </c>
      <c r="BE1932" s="31" t="s">
        <v>7968</v>
      </c>
      <c r="BF1932" s="31" t="s">
        <v>7947</v>
      </c>
      <c r="BG1932" s="31"/>
      <c r="BH1932" s="31"/>
      <c r="BI1932" s="31"/>
      <c r="BJ1932" s="31">
        <v>0</v>
      </c>
      <c r="BK1932" s="31" t="str">
        <f t="shared" si="289"/>
        <v>II/a</v>
      </c>
      <c r="BL1932" s="31"/>
      <c r="BM1932" s="31"/>
      <c r="BN1932" s="31"/>
      <c r="BO1932" s="31"/>
      <c r="BP1932" s="31" t="s">
        <v>1498</v>
      </c>
      <c r="BQ1932" s="31"/>
      <c r="BR1932" s="31"/>
      <c r="BS1932" s="31"/>
      <c r="BT1932" s="31"/>
      <c r="BU1932" s="31"/>
      <c r="BV1932" s="31" t="s">
        <v>1306</v>
      </c>
      <c r="BW1932" s="31">
        <f t="shared" ca="1" si="287"/>
        <v>16</v>
      </c>
      <c r="BX1932" s="78">
        <f t="shared" ca="1" si="288"/>
        <v>2</v>
      </c>
      <c r="BY1932" s="31" t="s">
        <v>11676</v>
      </c>
      <c r="BZ1932" s="31"/>
      <c r="CA1932" s="31" t="s">
        <v>2483</v>
      </c>
      <c r="CB1932" s="31" t="s">
        <v>2519</v>
      </c>
      <c r="CC1932" s="31">
        <v>1</v>
      </c>
      <c r="CD1932" s="31">
        <v>1</v>
      </c>
      <c r="CE1932" s="31" t="s">
        <v>20085</v>
      </c>
      <c r="CF1932" s="31"/>
      <c r="CG1932" s="31"/>
      <c r="CH1932" s="31"/>
      <c r="CI1932" s="31"/>
      <c r="CJ1932" s="31"/>
      <c r="CK1932" s="31"/>
      <c r="CL1932" s="31"/>
      <c r="CM1932" s="31"/>
      <c r="CN1932" s="31"/>
      <c r="CO1932" s="31"/>
      <c r="CP1932" s="31"/>
      <c r="CQ1932" s="31"/>
      <c r="CR1932" s="31">
        <v>5310</v>
      </c>
      <c r="CS1932" s="31"/>
      <c r="CT1932" s="31"/>
      <c r="CU1932" s="31"/>
      <c r="CV1932" s="31"/>
      <c r="CW1932" s="31"/>
      <c r="CX1932" s="31"/>
      <c r="CY1932" s="31"/>
      <c r="CZ1932" s="31"/>
      <c r="DA1932" s="31"/>
      <c r="DB1932" s="31"/>
      <c r="DC1932" s="31"/>
      <c r="DD1932" s="31"/>
      <c r="DE1932" s="31"/>
      <c r="DF1932" s="31"/>
      <c r="DG1932" s="31"/>
      <c r="DH1932" s="31"/>
      <c r="DI1932" s="31"/>
      <c r="DJ1932" s="31"/>
      <c r="DK1932" s="31"/>
      <c r="DL1932" s="31"/>
      <c r="DM1932" s="38" t="s">
        <v>9903</v>
      </c>
      <c r="DN1932" s="38"/>
      <c r="DO1932" s="35" t="s">
        <v>10776</v>
      </c>
      <c r="DP1932" s="31" t="s">
        <v>10967</v>
      </c>
      <c r="DQ1932" s="31" t="s">
        <v>11096</v>
      </c>
      <c r="DR1932" s="31"/>
      <c r="DS1932" s="31" t="s">
        <v>27531</v>
      </c>
      <c r="DT1932" s="31" t="s">
        <v>38231</v>
      </c>
      <c r="DU1932" s="31">
        <v>3</v>
      </c>
      <c r="DV1932" s="31" t="s">
        <v>32167</v>
      </c>
      <c r="DW1932" s="31"/>
      <c r="DX1932" s="31"/>
      <c r="DY1932" s="31"/>
      <c r="DZ1932" s="31"/>
      <c r="EA1932" s="31"/>
      <c r="EB1932" s="31">
        <v>0</v>
      </c>
      <c r="EC1932" s="31" t="s">
        <v>39747</v>
      </c>
      <c r="ED1932" s="31" t="s">
        <v>41101</v>
      </c>
      <c r="EE1932" s="31"/>
      <c r="EF1932" s="31"/>
      <c r="EG1932" s="31"/>
      <c r="EH1932" s="31"/>
      <c r="EI1932" s="31"/>
      <c r="EJ1932" s="31"/>
    </row>
    <row r="1933" spans="1:140" ht="23.25" customHeight="1">
      <c r="A1933" s="25">
        <v>1931</v>
      </c>
      <c r="B1933" s="30" t="s">
        <v>21324</v>
      </c>
      <c r="C1933" s="31">
        <v>140375722</v>
      </c>
      <c r="D1933" s="30" t="s">
        <v>454</v>
      </c>
      <c r="E1933" s="30"/>
      <c r="F1933" s="30" t="s">
        <v>36255</v>
      </c>
      <c r="G1933" s="31">
        <f t="shared" si="283"/>
        <v>58</v>
      </c>
      <c r="H1933" s="72">
        <f t="shared" si="284"/>
        <v>48366</v>
      </c>
      <c r="I1933" s="30"/>
      <c r="J1933" s="30" t="s">
        <v>34084</v>
      </c>
      <c r="K1933" s="30" t="s">
        <v>4318</v>
      </c>
      <c r="L1933" s="31" t="s">
        <v>4318</v>
      </c>
      <c r="M1933" s="31" t="s">
        <v>3186</v>
      </c>
      <c r="N1933" s="31" t="s">
        <v>3311</v>
      </c>
      <c r="O1933" s="31" t="s">
        <v>2534</v>
      </c>
      <c r="P1933" s="52" t="s">
        <v>24630</v>
      </c>
      <c r="Q1933" s="31" t="s">
        <v>39241</v>
      </c>
      <c r="R1933" s="31">
        <v>22</v>
      </c>
      <c r="S1933" s="31">
        <v>10</v>
      </c>
      <c r="T1933" s="31"/>
      <c r="U1933" s="31">
        <v>1496</v>
      </c>
      <c r="V1933" s="31" t="s">
        <v>7572</v>
      </c>
      <c r="W1933" s="31" t="s">
        <v>6910</v>
      </c>
      <c r="X1933" s="31" t="s">
        <v>2308</v>
      </c>
      <c r="Y1933" s="31" t="e">
        <f t="shared" ca="1" si="285"/>
        <v>#VALUE!</v>
      </c>
      <c r="Z1933" s="31" t="e">
        <f t="shared" ca="1" si="286"/>
        <v>#VALUE!</v>
      </c>
      <c r="AA1933" s="31"/>
      <c r="AB1933" s="31" t="s">
        <v>11165</v>
      </c>
      <c r="AC1933" s="31" t="s">
        <v>34147</v>
      </c>
      <c r="AD1933" s="31" t="s">
        <v>34147</v>
      </c>
      <c r="AE1933" s="31"/>
      <c r="AF1933" s="31" t="s">
        <v>24699</v>
      </c>
      <c r="AG1933" s="31" t="s">
        <v>5852</v>
      </c>
      <c r="AH1933" s="31" t="s">
        <v>5852</v>
      </c>
      <c r="AI1933" s="31" t="s">
        <v>908</v>
      </c>
      <c r="AJ1933" s="31" t="s">
        <v>4934</v>
      </c>
      <c r="AK1933" s="31" t="s">
        <v>2580</v>
      </c>
      <c r="AL1933" s="31" t="s">
        <v>4112</v>
      </c>
      <c r="AM1933" s="31" t="s">
        <v>4113</v>
      </c>
      <c r="AN1933" s="31"/>
      <c r="AO1933" s="31"/>
      <c r="AP1933" s="31" t="s">
        <v>33014</v>
      </c>
      <c r="AQ1933" s="31"/>
      <c r="AR1933" s="31" t="s">
        <v>34147</v>
      </c>
      <c r="AS1933" s="31" t="s">
        <v>34147</v>
      </c>
      <c r="AT1933" s="31" t="str">
        <f>_xlfn.IFNA(VLOOKUP(D1933,'[1]5. 1 Mei 2022'!$C$7:$F$60,4,FALSE),"")</f>
        <v/>
      </c>
      <c r="AU1933" s="31"/>
      <c r="AV1933" s="31" t="s">
        <v>7458</v>
      </c>
      <c r="AW1933" s="31"/>
      <c r="AX1933" s="29">
        <f t="shared" si="282"/>
        <v>1903</v>
      </c>
      <c r="AY1933" s="31" t="s">
        <v>26346</v>
      </c>
      <c r="AZ1933" s="31" t="s">
        <v>33016</v>
      </c>
      <c r="BA1933" s="30" t="s">
        <v>33014</v>
      </c>
      <c r="BB1933" s="31"/>
      <c r="BC1933" s="31"/>
      <c r="BD1933" s="31" t="s">
        <v>20061</v>
      </c>
      <c r="BE1933" s="31" t="s">
        <v>7973</v>
      </c>
      <c r="BF1933" s="31" t="s">
        <v>7458</v>
      </c>
      <c r="BG1933" s="31" t="s">
        <v>12057</v>
      </c>
      <c r="BH1933" s="31"/>
      <c r="BI1933" s="31" t="s">
        <v>8132</v>
      </c>
      <c r="BJ1933" s="31" t="s">
        <v>21609</v>
      </c>
      <c r="BK1933" s="31" t="str">
        <f t="shared" si="289"/>
        <v>III/b</v>
      </c>
      <c r="BL1933" s="31" t="s">
        <v>8077</v>
      </c>
      <c r="BM1933" s="31"/>
      <c r="BN1933" s="31"/>
      <c r="BO1933" s="31"/>
      <c r="BP1933" s="31" t="s">
        <v>1498</v>
      </c>
      <c r="BQ1933" s="31" t="s">
        <v>21609</v>
      </c>
      <c r="BR1933" s="52" t="s">
        <v>39748</v>
      </c>
      <c r="BS1933" s="52" t="s">
        <v>39242</v>
      </c>
      <c r="BT1933" s="31" t="s">
        <v>1172</v>
      </c>
      <c r="BU1933" s="31" t="s">
        <v>3971</v>
      </c>
      <c r="BV1933" s="31" t="s">
        <v>5845</v>
      </c>
      <c r="BW1933" s="31">
        <f t="shared" ca="1" si="287"/>
        <v>29</v>
      </c>
      <c r="BX1933" s="78">
        <f t="shared" ca="1" si="288"/>
        <v>2</v>
      </c>
      <c r="BY1933" s="31"/>
      <c r="BZ1933" s="31" t="s">
        <v>3664</v>
      </c>
      <c r="CA1933" s="31" t="s">
        <v>2483</v>
      </c>
      <c r="CB1933" s="31" t="s">
        <v>2519</v>
      </c>
      <c r="CC1933" s="31">
        <v>3</v>
      </c>
      <c r="CD1933" s="31">
        <v>1</v>
      </c>
      <c r="CE1933" s="31" t="s">
        <v>20085</v>
      </c>
      <c r="CF1933" s="31"/>
      <c r="CG1933" s="31"/>
      <c r="CH1933" s="31"/>
      <c r="CI1933" s="31"/>
      <c r="CJ1933" s="31"/>
      <c r="CK1933" s="31"/>
      <c r="CL1933" s="31" t="s">
        <v>23447</v>
      </c>
      <c r="CM1933" s="31" t="s">
        <v>36654</v>
      </c>
      <c r="CN1933" s="31">
        <v>127</v>
      </c>
      <c r="CO1933" s="31" t="s">
        <v>36749</v>
      </c>
      <c r="CP1933" s="31" t="s">
        <v>36654</v>
      </c>
      <c r="CQ1933" s="31">
        <v>127</v>
      </c>
      <c r="CR1933" s="31">
        <v>5219</v>
      </c>
      <c r="CS1933" s="31" t="s">
        <v>11166</v>
      </c>
      <c r="CT1933" s="31"/>
      <c r="CU1933" s="31" t="s">
        <v>3195</v>
      </c>
      <c r="CV1933" s="31" t="s">
        <v>8541</v>
      </c>
      <c r="CW1933" s="31" t="s">
        <v>11167</v>
      </c>
      <c r="CX1933" s="31" t="s">
        <v>8484</v>
      </c>
      <c r="CY1933" s="31"/>
      <c r="CZ1933" s="31"/>
      <c r="DA1933" s="31"/>
      <c r="DB1933" s="31" t="s">
        <v>8697</v>
      </c>
      <c r="DC1933" s="31"/>
      <c r="DD1933" s="31" t="s">
        <v>8692</v>
      </c>
      <c r="DE1933" s="31"/>
      <c r="DF1933" s="31"/>
      <c r="DG1933" s="31"/>
      <c r="DH1933" s="31"/>
      <c r="DI1933" s="31" t="s">
        <v>25300</v>
      </c>
      <c r="DJ1933" s="31" t="s">
        <v>25299</v>
      </c>
      <c r="DK1933" s="31"/>
      <c r="DL1933" s="31"/>
      <c r="DM1933" s="38" t="s">
        <v>9672</v>
      </c>
      <c r="DN1933" s="38"/>
      <c r="DO1933" s="35">
        <v>0</v>
      </c>
      <c r="DP1933" s="31" t="s">
        <v>14863</v>
      </c>
      <c r="DQ1933" s="31" t="s">
        <v>14864</v>
      </c>
      <c r="DR1933" s="31" t="s">
        <v>20439</v>
      </c>
      <c r="DS1933" s="31" t="s">
        <v>38716</v>
      </c>
      <c r="DT1933" s="31" t="s">
        <v>38232</v>
      </c>
      <c r="DU1933" s="31">
        <v>2</v>
      </c>
      <c r="DV1933" s="31" t="s">
        <v>32165</v>
      </c>
      <c r="DW1933" s="31"/>
      <c r="DX1933" s="31"/>
      <c r="DY1933" s="31" t="s">
        <v>25275</v>
      </c>
      <c r="DZ1933" s="31" t="s">
        <v>18320</v>
      </c>
      <c r="EA1933" s="31"/>
      <c r="EB1933" s="31">
        <v>0</v>
      </c>
      <c r="EC1933" s="31" t="s">
        <v>40139</v>
      </c>
      <c r="ED1933" s="31" t="s">
        <v>41101</v>
      </c>
      <c r="EE1933" s="31"/>
      <c r="EF1933" s="31"/>
      <c r="EG1933" s="31"/>
      <c r="EH1933" s="31"/>
      <c r="EI1933" s="31"/>
      <c r="EJ1933" s="31"/>
    </row>
    <row r="1934" spans="1:140" ht="23.25" customHeight="1">
      <c r="A1934" s="25">
        <v>1932</v>
      </c>
      <c r="B1934" s="30" t="s">
        <v>24368</v>
      </c>
      <c r="C1934" s="31">
        <v>140336501</v>
      </c>
      <c r="D1934" s="30" t="s">
        <v>434</v>
      </c>
      <c r="E1934" s="30"/>
      <c r="F1934" s="30" t="s">
        <v>36254</v>
      </c>
      <c r="G1934" s="31">
        <f t="shared" si="283"/>
        <v>58</v>
      </c>
      <c r="H1934" s="72">
        <f t="shared" si="284"/>
        <v>49188</v>
      </c>
      <c r="I1934" s="30"/>
      <c r="J1934" s="30" t="s">
        <v>34084</v>
      </c>
      <c r="K1934" s="30" t="s">
        <v>4318</v>
      </c>
      <c r="L1934" s="31" t="s">
        <v>4318</v>
      </c>
      <c r="M1934" s="31" t="s">
        <v>3186</v>
      </c>
      <c r="N1934" s="31" t="s">
        <v>5797</v>
      </c>
      <c r="O1934" s="31" t="s">
        <v>5271</v>
      </c>
      <c r="P1934" s="31" t="s">
        <v>15640</v>
      </c>
      <c r="Q1934" s="31"/>
      <c r="R1934" s="31">
        <v>20</v>
      </c>
      <c r="S1934" s="31">
        <v>0</v>
      </c>
      <c r="T1934" s="31"/>
      <c r="U1934" s="31">
        <v>1439</v>
      </c>
      <c r="V1934" s="31"/>
      <c r="W1934" s="31" t="s">
        <v>6910</v>
      </c>
      <c r="X1934" s="31" t="s">
        <v>5649</v>
      </c>
      <c r="Y1934" s="31" t="e">
        <f t="shared" ca="1" si="285"/>
        <v>#VALUE!</v>
      </c>
      <c r="Z1934" s="31" t="e">
        <f t="shared" ca="1" si="286"/>
        <v>#VALUE!</v>
      </c>
      <c r="AA1934" s="31"/>
      <c r="AB1934" s="31" t="s">
        <v>11144</v>
      </c>
      <c r="AC1934" s="31" t="s">
        <v>34145</v>
      </c>
      <c r="AD1934" s="31" t="s">
        <v>34145</v>
      </c>
      <c r="AE1934" s="31"/>
      <c r="AF1934" s="31" t="s">
        <v>24701</v>
      </c>
      <c r="AG1934" s="31" t="s">
        <v>4322</v>
      </c>
      <c r="AH1934" s="31" t="s">
        <v>4322</v>
      </c>
      <c r="AI1934" s="31" t="s">
        <v>908</v>
      </c>
      <c r="AJ1934" s="31">
        <v>20160</v>
      </c>
      <c r="AK1934" s="31" t="s">
        <v>7331</v>
      </c>
      <c r="AL1934" s="31">
        <v>37652</v>
      </c>
      <c r="AM1934" s="31" t="s">
        <v>4909</v>
      </c>
      <c r="AN1934" s="31"/>
      <c r="AO1934" s="31"/>
      <c r="AP1934" s="31" t="s">
        <v>18118</v>
      </c>
      <c r="AQ1934" s="52" t="s">
        <v>32747</v>
      </c>
      <c r="AR1934" s="31" t="s">
        <v>34145</v>
      </c>
      <c r="AS1934" s="31" t="s">
        <v>34145</v>
      </c>
      <c r="AT1934" s="31" t="str">
        <f>_xlfn.IFNA(VLOOKUP(D1934,'[1]5. 1 Mei 2022'!$C$7:$F$60,4,FALSE),"")</f>
        <v/>
      </c>
      <c r="AU1934" s="31"/>
      <c r="AV1934" s="31" t="s">
        <v>20033</v>
      </c>
      <c r="AW1934" s="31" t="s">
        <v>33043</v>
      </c>
      <c r="AX1934" s="29">
        <f t="shared" si="282"/>
        <v>46492</v>
      </c>
      <c r="AY1934" s="31" t="s">
        <v>26346</v>
      </c>
      <c r="AZ1934" s="31" t="s">
        <v>2622</v>
      </c>
      <c r="BA1934" s="30" t="s">
        <v>18118</v>
      </c>
      <c r="BB1934" s="31" t="s">
        <v>32784</v>
      </c>
      <c r="BC1934" s="31"/>
      <c r="BD1934" s="31" t="s">
        <v>7997</v>
      </c>
      <c r="BE1934" s="31" t="s">
        <v>7969</v>
      </c>
      <c r="BF1934" s="31" t="s">
        <v>20033</v>
      </c>
      <c r="BG1934" s="31"/>
      <c r="BH1934" s="31"/>
      <c r="BI1934" s="31" t="s">
        <v>8136</v>
      </c>
      <c r="BJ1934" s="31" t="s">
        <v>3185</v>
      </c>
      <c r="BK1934" s="31" t="str">
        <f t="shared" si="289"/>
        <v>III/d</v>
      </c>
      <c r="BL1934" s="31" t="s">
        <v>8077</v>
      </c>
      <c r="BM1934" s="31"/>
      <c r="BN1934" s="31"/>
      <c r="BO1934" s="31"/>
      <c r="BP1934" s="31" t="s">
        <v>1498</v>
      </c>
      <c r="BQ1934" s="31" t="s">
        <v>3185</v>
      </c>
      <c r="BR1934" s="31" t="s">
        <v>17826</v>
      </c>
      <c r="BS1934" s="31" t="s">
        <v>29913</v>
      </c>
      <c r="BT1934" s="31" t="s">
        <v>1694</v>
      </c>
      <c r="BU1934" s="31"/>
      <c r="BV1934" s="31" t="s">
        <v>4553</v>
      </c>
      <c r="BW1934" s="31">
        <f t="shared" ca="1" si="287"/>
        <v>28</v>
      </c>
      <c r="BX1934" s="78">
        <f t="shared" ca="1" si="288"/>
        <v>3</v>
      </c>
      <c r="BY1934" s="31"/>
      <c r="BZ1934" s="31"/>
      <c r="CA1934" s="31" t="s">
        <v>2483</v>
      </c>
      <c r="CB1934" s="31" t="s">
        <v>2519</v>
      </c>
      <c r="CC1934" s="31">
        <v>2</v>
      </c>
      <c r="CD1934" s="31">
        <v>1</v>
      </c>
      <c r="CE1934" s="31" t="s">
        <v>20085</v>
      </c>
      <c r="CF1934" s="31"/>
      <c r="CG1934" s="31">
        <v>2007</v>
      </c>
      <c r="CH1934" s="31"/>
      <c r="CI1934" s="31"/>
      <c r="CJ1934" s="31"/>
      <c r="CK1934" s="31"/>
      <c r="CL1934" s="31" t="s">
        <v>21929</v>
      </c>
      <c r="CM1934" s="31" t="s">
        <v>21764</v>
      </c>
      <c r="CN1934" s="31">
        <v>123</v>
      </c>
      <c r="CO1934" s="31" t="s">
        <v>28675</v>
      </c>
      <c r="CP1934" s="31" t="s">
        <v>22336</v>
      </c>
      <c r="CQ1934" s="31">
        <v>123</v>
      </c>
      <c r="CR1934" s="31">
        <v>3623</v>
      </c>
      <c r="CS1934" s="31" t="s">
        <v>8315</v>
      </c>
      <c r="CT1934" s="31"/>
      <c r="CU1934" s="31" t="s">
        <v>8314</v>
      </c>
      <c r="CV1934" s="31" t="s">
        <v>8347</v>
      </c>
      <c r="CW1934" s="31" t="s">
        <v>8348</v>
      </c>
      <c r="CX1934" s="31" t="s">
        <v>8346</v>
      </c>
      <c r="CY1934" s="31"/>
      <c r="CZ1934" s="31"/>
      <c r="DA1934" s="31"/>
      <c r="DB1934" s="31" t="s">
        <v>15747</v>
      </c>
      <c r="DC1934" s="31" t="s">
        <v>15750</v>
      </c>
      <c r="DD1934" s="31" t="s">
        <v>15746</v>
      </c>
      <c r="DE1934" s="31"/>
      <c r="DF1934" s="31"/>
      <c r="DG1934" s="31"/>
      <c r="DH1934" s="31"/>
      <c r="DI1934" s="31" t="s">
        <v>25077</v>
      </c>
      <c r="DJ1934" s="31" t="s">
        <v>25042</v>
      </c>
      <c r="DK1934" s="31"/>
      <c r="DL1934" s="31"/>
      <c r="DM1934" s="38" t="s">
        <v>9477</v>
      </c>
      <c r="DN1934" s="38"/>
      <c r="DO1934" s="35">
        <v>0</v>
      </c>
      <c r="DP1934" s="31" t="s">
        <v>13075</v>
      </c>
      <c r="DQ1934" s="31" t="s">
        <v>13074</v>
      </c>
      <c r="DR1934" s="31" t="s">
        <v>20736</v>
      </c>
      <c r="DS1934" s="31" t="s">
        <v>27116</v>
      </c>
      <c r="DT1934" s="31" t="s">
        <v>28126</v>
      </c>
      <c r="DU1934" s="31">
        <v>2</v>
      </c>
      <c r="DV1934" s="31" t="s">
        <v>32165</v>
      </c>
      <c r="DW1934" s="31" t="s">
        <v>7997</v>
      </c>
      <c r="DX1934" s="31" t="s">
        <v>7997</v>
      </c>
      <c r="DY1934" s="31" t="s">
        <v>41580</v>
      </c>
      <c r="DZ1934" s="52" t="s">
        <v>23097</v>
      </c>
      <c r="EA1934" s="52" t="s">
        <v>41581</v>
      </c>
      <c r="EB1934" s="31">
        <v>0</v>
      </c>
      <c r="EC1934" s="31" t="s">
        <v>40168</v>
      </c>
      <c r="ED1934" s="31" t="s">
        <v>41101</v>
      </c>
      <c r="EE1934" s="31"/>
      <c r="EF1934" s="31"/>
      <c r="EG1934" s="31"/>
      <c r="EH1934" s="31"/>
      <c r="EI1934" s="31"/>
      <c r="EJ1934" s="31"/>
    </row>
    <row r="1935" spans="1:140" ht="23.25" customHeight="1">
      <c r="A1935" s="25">
        <v>1933</v>
      </c>
      <c r="B1935" s="30" t="s">
        <v>2152</v>
      </c>
      <c r="C1935" s="31">
        <v>140186625</v>
      </c>
      <c r="D1935" s="30" t="s">
        <v>494</v>
      </c>
      <c r="E1935" s="30"/>
      <c r="F1935" s="30" t="s">
        <v>36262</v>
      </c>
      <c r="G1935" s="31">
        <f t="shared" si="283"/>
        <v>58</v>
      </c>
      <c r="H1935" s="72">
        <f t="shared" si="284"/>
        <v>46478</v>
      </c>
      <c r="I1935" s="30"/>
      <c r="J1935" s="30" t="s">
        <v>34084</v>
      </c>
      <c r="K1935" s="30" t="s">
        <v>4318</v>
      </c>
      <c r="L1935" s="31" t="s">
        <v>4318</v>
      </c>
      <c r="M1935" s="31" t="s">
        <v>6378</v>
      </c>
      <c r="N1935" s="31" t="s">
        <v>5864</v>
      </c>
      <c r="O1935" s="31" t="s">
        <v>7116</v>
      </c>
      <c r="P1935" s="31" t="s">
        <v>23983</v>
      </c>
      <c r="Q1935" s="31"/>
      <c r="R1935" s="31">
        <v>23</v>
      </c>
      <c r="S1935" s="31">
        <v>0</v>
      </c>
      <c r="T1935" s="31"/>
      <c r="U1935" s="31">
        <v>1564</v>
      </c>
      <c r="V1935" s="31" t="s">
        <v>7203</v>
      </c>
      <c r="W1935" s="31" t="s">
        <v>867</v>
      </c>
      <c r="X1935" s="31" t="s">
        <v>3732</v>
      </c>
      <c r="Y1935" s="31" t="e">
        <f t="shared" ca="1" si="285"/>
        <v>#VALUE!</v>
      </c>
      <c r="Z1935" s="31" t="e">
        <f t="shared" ca="1" si="286"/>
        <v>#VALUE!</v>
      </c>
      <c r="AA1935" s="31"/>
      <c r="AB1935" s="31" t="s">
        <v>6306</v>
      </c>
      <c r="AC1935" s="31" t="s">
        <v>34153</v>
      </c>
      <c r="AD1935" s="31" t="s">
        <v>34194</v>
      </c>
      <c r="AE1935" s="31"/>
      <c r="AF1935" s="31" t="s">
        <v>24700</v>
      </c>
      <c r="AG1935" s="31" t="s">
        <v>7895</v>
      </c>
      <c r="AH1935" s="31" t="s">
        <v>7895</v>
      </c>
      <c r="AI1935" s="31" t="s">
        <v>40277</v>
      </c>
      <c r="AJ1935" s="31">
        <v>850975</v>
      </c>
      <c r="AK1935" s="31" t="s">
        <v>4726</v>
      </c>
      <c r="AL1935" s="31">
        <v>32276</v>
      </c>
      <c r="AM1935" s="31" t="s">
        <v>6021</v>
      </c>
      <c r="AN1935" s="31"/>
      <c r="AO1935" s="31"/>
      <c r="AP1935" s="31" t="s">
        <v>32997</v>
      </c>
      <c r="AQ1935" s="31"/>
      <c r="AR1935" s="31" t="s">
        <v>34148</v>
      </c>
      <c r="AS1935" s="31" t="s">
        <v>34148</v>
      </c>
      <c r="AT1935" s="31" t="str">
        <f>_xlfn.IFNA(VLOOKUP(D1935,'[1]5. 1 Mei 2022'!$C$7:$F$60,4,FALSE),"")</f>
        <v/>
      </c>
      <c r="AU1935" s="31"/>
      <c r="AV1935" s="31" t="s">
        <v>22925</v>
      </c>
      <c r="AW1935" s="31"/>
      <c r="AX1935" s="29">
        <f t="shared" si="282"/>
        <v>1903</v>
      </c>
      <c r="AY1935" s="31" t="s">
        <v>26344</v>
      </c>
      <c r="AZ1935" s="31" t="s">
        <v>32999</v>
      </c>
      <c r="BA1935" s="30" t="s">
        <v>32997</v>
      </c>
      <c r="BB1935" s="31"/>
      <c r="BC1935" s="31"/>
      <c r="BD1935" s="31" t="s">
        <v>30229</v>
      </c>
      <c r="BE1935" s="31" t="s">
        <v>7968</v>
      </c>
      <c r="BF1935" s="31" t="s">
        <v>22925</v>
      </c>
      <c r="BG1935" s="31"/>
      <c r="BH1935" s="31"/>
      <c r="BI1935" s="31"/>
      <c r="BJ1935" s="31" t="s">
        <v>23661</v>
      </c>
      <c r="BK1935" s="31" t="str">
        <f t="shared" si="289"/>
        <v>II/b</v>
      </c>
      <c r="BL1935" s="31" t="s">
        <v>8078</v>
      </c>
      <c r="BM1935" s="31"/>
      <c r="BN1935" s="31"/>
      <c r="BO1935" s="31"/>
      <c r="BP1935" s="31" t="s">
        <v>1498</v>
      </c>
      <c r="BQ1935" s="31"/>
      <c r="BR1935" s="31"/>
      <c r="BS1935" s="31"/>
      <c r="BT1935" s="31" t="s">
        <v>1693</v>
      </c>
      <c r="BU1935" s="31"/>
      <c r="BV1935" s="31" t="s">
        <v>7546</v>
      </c>
      <c r="BW1935" s="31">
        <f t="shared" ca="1" si="287"/>
        <v>29</v>
      </c>
      <c r="BX1935" s="78">
        <f t="shared" ca="1" si="288"/>
        <v>3</v>
      </c>
      <c r="BY1935" s="31"/>
      <c r="BZ1935" s="31" t="s">
        <v>6112</v>
      </c>
      <c r="CA1935" s="31" t="s">
        <v>2483</v>
      </c>
      <c r="CB1935" s="31" t="s">
        <v>2519</v>
      </c>
      <c r="CC1935" s="31">
        <v>1</v>
      </c>
      <c r="CD1935" s="31">
        <v>1</v>
      </c>
      <c r="CE1935" s="31" t="s">
        <v>20085</v>
      </c>
      <c r="CF1935" s="31"/>
      <c r="CG1935" s="31"/>
      <c r="CH1935" s="31"/>
      <c r="CI1935" s="31"/>
      <c r="CJ1935" s="31"/>
      <c r="CK1935" s="31"/>
      <c r="CL1935" s="31"/>
      <c r="CM1935" s="31"/>
      <c r="CN1935" s="31"/>
      <c r="CO1935" s="31"/>
      <c r="CP1935" s="31"/>
      <c r="CQ1935" s="31"/>
      <c r="CR1935" s="31">
        <v>1079</v>
      </c>
      <c r="CS1935" s="31"/>
      <c r="CT1935" s="31"/>
      <c r="CU1935" s="31"/>
      <c r="CV1935" s="31"/>
      <c r="CW1935" s="31"/>
      <c r="CX1935" s="31"/>
      <c r="CY1935" s="31"/>
      <c r="CZ1935" s="31"/>
      <c r="DA1935" s="31"/>
      <c r="DB1935" s="31"/>
      <c r="DC1935" s="31"/>
      <c r="DD1935" s="31"/>
      <c r="DE1935" s="31"/>
      <c r="DF1935" s="31"/>
      <c r="DG1935" s="31"/>
      <c r="DH1935" s="31"/>
      <c r="DI1935" s="31"/>
      <c r="DJ1935" s="31"/>
      <c r="DK1935" s="31"/>
      <c r="DL1935" s="31"/>
      <c r="DM1935" s="38" t="s">
        <v>9960</v>
      </c>
      <c r="DN1935" s="38"/>
      <c r="DO1935" s="35" t="s">
        <v>20478</v>
      </c>
      <c r="DP1935" s="31" t="s">
        <v>13717</v>
      </c>
      <c r="DQ1935" s="31" t="s">
        <v>5872</v>
      </c>
      <c r="DR1935" s="31"/>
      <c r="DS1935" s="31" t="s">
        <v>27684</v>
      </c>
      <c r="DT1935" s="31" t="s">
        <v>38233</v>
      </c>
      <c r="DU1935" s="31">
        <v>2</v>
      </c>
      <c r="DV1935" s="31" t="s">
        <v>32165</v>
      </c>
      <c r="DW1935" s="31"/>
      <c r="DX1935" s="31"/>
      <c r="DY1935" s="31"/>
      <c r="DZ1935" s="31"/>
      <c r="EA1935" s="31"/>
      <c r="EB1935" s="31" t="s">
        <v>38414</v>
      </c>
      <c r="EC1935" s="31" t="s">
        <v>39747</v>
      </c>
      <c r="ED1935" s="31" t="s">
        <v>41101</v>
      </c>
      <c r="EE1935" s="31"/>
      <c r="EF1935" s="31"/>
      <c r="EG1935" s="31"/>
      <c r="EH1935" s="31"/>
      <c r="EI1935" s="31"/>
      <c r="EJ1935" s="31"/>
    </row>
    <row r="1936" spans="1:140" ht="23.25" customHeight="1">
      <c r="A1936" s="25">
        <v>1934</v>
      </c>
      <c r="B1936" s="30" t="s">
        <v>30110</v>
      </c>
      <c r="C1936" s="31">
        <v>140323506</v>
      </c>
      <c r="D1936" s="30" t="s">
        <v>367</v>
      </c>
      <c r="E1936" s="30"/>
      <c r="F1936" s="30" t="s">
        <v>36254</v>
      </c>
      <c r="G1936" s="31">
        <f t="shared" si="283"/>
        <v>58</v>
      </c>
      <c r="H1936" s="72">
        <f t="shared" si="284"/>
        <v>45870</v>
      </c>
      <c r="I1936" s="30"/>
      <c r="J1936" s="30" t="s">
        <v>34084</v>
      </c>
      <c r="K1936" s="30" t="s">
        <v>4318</v>
      </c>
      <c r="L1936" s="31" t="s">
        <v>4318</v>
      </c>
      <c r="M1936" s="31" t="s">
        <v>3186</v>
      </c>
      <c r="N1936" s="31" t="s">
        <v>5797</v>
      </c>
      <c r="O1936" s="31" t="s">
        <v>5271</v>
      </c>
      <c r="P1936" s="31" t="s">
        <v>15640</v>
      </c>
      <c r="Q1936" s="31"/>
      <c r="R1936" s="31">
        <v>19</v>
      </c>
      <c r="S1936" s="31">
        <v>8</v>
      </c>
      <c r="T1936" s="31"/>
      <c r="U1936" s="31">
        <v>277</v>
      </c>
      <c r="V1936" s="31"/>
      <c r="W1936" s="31" t="s">
        <v>4579</v>
      </c>
      <c r="X1936" s="31" t="s">
        <v>3171</v>
      </c>
      <c r="Y1936" s="31">
        <f t="shared" ca="1" si="285"/>
        <v>56</v>
      </c>
      <c r="Z1936" s="31" t="str">
        <f t="shared" ca="1" si="286"/>
        <v>46-58</v>
      </c>
      <c r="AA1936" s="31"/>
      <c r="AB1936" s="31" t="s">
        <v>30111</v>
      </c>
      <c r="AC1936" s="31" t="s">
        <v>34147</v>
      </c>
      <c r="AD1936" s="31" t="s">
        <v>34147</v>
      </c>
      <c r="AE1936" s="31"/>
      <c r="AF1936" s="31" t="s">
        <v>24699</v>
      </c>
      <c r="AG1936" s="31" t="s">
        <v>5852</v>
      </c>
      <c r="AH1936" s="31" t="s">
        <v>5852</v>
      </c>
      <c r="AI1936" s="31" t="s">
        <v>908</v>
      </c>
      <c r="AJ1936" s="31" t="s">
        <v>26464</v>
      </c>
      <c r="AK1936" s="31" t="s">
        <v>26465</v>
      </c>
      <c r="AL1936" s="31" t="s">
        <v>26466</v>
      </c>
      <c r="AM1936" s="31" t="s">
        <v>585</v>
      </c>
      <c r="AN1936" s="31"/>
      <c r="AO1936" s="31"/>
      <c r="AP1936" s="31" t="s">
        <v>33022</v>
      </c>
      <c r="AQ1936" s="31"/>
      <c r="AR1936" s="31" t="s">
        <v>34147</v>
      </c>
      <c r="AS1936" s="31" t="s">
        <v>34147</v>
      </c>
      <c r="AT1936" s="31" t="str">
        <f>_xlfn.IFNA(VLOOKUP(D1936,'[1]5. 1 Mei 2022'!$C$7:$F$60,4,FALSE),"")</f>
        <v/>
      </c>
      <c r="AU1936" s="31"/>
      <c r="AV1936" s="31" t="s">
        <v>8001</v>
      </c>
      <c r="AW1936" s="31"/>
      <c r="AX1936" s="29">
        <f t="shared" si="282"/>
        <v>1903</v>
      </c>
      <c r="AY1936" s="31" t="s">
        <v>26346</v>
      </c>
      <c r="AZ1936" s="31" t="s">
        <v>33023</v>
      </c>
      <c r="BA1936" s="30" t="s">
        <v>33022</v>
      </c>
      <c r="BB1936" s="31"/>
      <c r="BC1936" s="31"/>
      <c r="BD1936" s="31" t="s">
        <v>8125</v>
      </c>
      <c r="BE1936" s="31" t="s">
        <v>7973</v>
      </c>
      <c r="BF1936" s="31" t="s">
        <v>8001</v>
      </c>
      <c r="BG1936" s="31"/>
      <c r="BH1936" s="31"/>
      <c r="BI1936" s="31" t="s">
        <v>8125</v>
      </c>
      <c r="BJ1936" s="31" t="s">
        <v>5701</v>
      </c>
      <c r="BK1936" s="31" t="str">
        <f t="shared" si="289"/>
        <v>III/d</v>
      </c>
      <c r="BL1936" s="31" t="s">
        <v>8077</v>
      </c>
      <c r="BM1936" s="31"/>
      <c r="BN1936" s="31"/>
      <c r="BO1936" s="31"/>
      <c r="BP1936" s="31" t="s">
        <v>1498</v>
      </c>
      <c r="BQ1936" s="31" t="s">
        <v>5701</v>
      </c>
      <c r="BR1936" s="31" t="s">
        <v>17826</v>
      </c>
      <c r="BS1936" s="31" t="s">
        <v>29957</v>
      </c>
      <c r="BT1936" s="31" t="s">
        <v>7839</v>
      </c>
      <c r="BU1936" s="31"/>
      <c r="BV1936" s="31" t="s">
        <v>1819</v>
      </c>
      <c r="BW1936" s="31">
        <f t="shared" ca="1" si="287"/>
        <v>29</v>
      </c>
      <c r="BX1936" s="78">
        <f t="shared" ca="1" si="288"/>
        <v>3</v>
      </c>
      <c r="BY1936" s="31"/>
      <c r="BZ1936" s="31"/>
      <c r="CA1936" s="31" t="s">
        <v>2483</v>
      </c>
      <c r="CB1936" s="31" t="s">
        <v>2062</v>
      </c>
      <c r="CC1936" s="31">
        <v>2</v>
      </c>
      <c r="CD1936" s="31"/>
      <c r="CE1936" s="31" t="s">
        <v>20085</v>
      </c>
      <c r="CF1936" s="31"/>
      <c r="CG1936" s="31"/>
      <c r="CH1936" s="31" t="s">
        <v>2689</v>
      </c>
      <c r="CI1936" s="31"/>
      <c r="CJ1936" s="31"/>
      <c r="CK1936" s="31"/>
      <c r="CL1936" s="31" t="s">
        <v>25953</v>
      </c>
      <c r="CM1936" s="31" t="s">
        <v>25954</v>
      </c>
      <c r="CN1936" s="31">
        <v>124</v>
      </c>
      <c r="CO1936" s="31" t="s">
        <v>26010</v>
      </c>
      <c r="CP1936" s="31" t="s">
        <v>25954</v>
      </c>
      <c r="CQ1936" s="31">
        <v>124</v>
      </c>
      <c r="CR1936" s="31">
        <v>3885</v>
      </c>
      <c r="CS1936" s="31"/>
      <c r="CT1936" s="31"/>
      <c r="CU1936" s="31"/>
      <c r="CV1936" s="31" t="s">
        <v>8483</v>
      </c>
      <c r="CW1936" s="31" t="s">
        <v>8535</v>
      </c>
      <c r="CX1936" s="31" t="s">
        <v>6176</v>
      </c>
      <c r="CY1936" s="31"/>
      <c r="CZ1936" s="31"/>
      <c r="DA1936" s="31"/>
      <c r="DB1936" s="31" t="s">
        <v>8691</v>
      </c>
      <c r="DC1936" s="31"/>
      <c r="DD1936" s="31" t="s">
        <v>8692</v>
      </c>
      <c r="DE1936" s="31"/>
      <c r="DF1936" s="31"/>
      <c r="DG1936" s="31"/>
      <c r="DH1936" s="31"/>
      <c r="DI1936" s="31" t="s">
        <v>15790</v>
      </c>
      <c r="DJ1936" s="31" t="s">
        <v>3660</v>
      </c>
      <c r="DK1936" s="31"/>
      <c r="DL1936" s="31"/>
      <c r="DM1936" s="38" t="s">
        <v>9713</v>
      </c>
      <c r="DN1936" s="38"/>
      <c r="DO1936" s="35" t="s">
        <v>20508</v>
      </c>
      <c r="DP1936" s="31" t="s">
        <v>13225</v>
      </c>
      <c r="DQ1936" s="31" t="s">
        <v>7271</v>
      </c>
      <c r="DR1936" s="31"/>
      <c r="DS1936" s="31" t="s">
        <v>27346</v>
      </c>
      <c r="DT1936" s="31" t="s">
        <v>38234</v>
      </c>
      <c r="DU1936" s="31">
        <v>2</v>
      </c>
      <c r="DV1936" s="31" t="s">
        <v>32165</v>
      </c>
      <c r="DW1936" s="31"/>
      <c r="DX1936" s="31"/>
      <c r="DY1936" s="31" t="s">
        <v>25848</v>
      </c>
      <c r="DZ1936" s="31" t="s">
        <v>25849</v>
      </c>
      <c r="EA1936" s="31"/>
      <c r="EB1936" s="31">
        <v>82481</v>
      </c>
      <c r="EC1936" s="31" t="s">
        <v>8001</v>
      </c>
      <c r="ED1936" s="31" t="s">
        <v>41101</v>
      </c>
      <c r="EE1936" s="31"/>
      <c r="EF1936" s="31"/>
      <c r="EG1936" s="31"/>
      <c r="EH1936" s="31"/>
      <c r="EI1936" s="31"/>
      <c r="EJ1936" s="31"/>
    </row>
    <row r="1937" spans="1:140" ht="23.25" customHeight="1">
      <c r="A1937" s="25">
        <v>1935</v>
      </c>
      <c r="B1937" s="30" t="s">
        <v>24323</v>
      </c>
      <c r="C1937" s="31">
        <v>140336617</v>
      </c>
      <c r="D1937" s="30" t="s">
        <v>194</v>
      </c>
      <c r="E1937" s="30"/>
      <c r="F1937" s="30" t="s">
        <v>36254</v>
      </c>
      <c r="G1937" s="31">
        <f t="shared" si="283"/>
        <v>58</v>
      </c>
      <c r="H1937" s="72">
        <f t="shared" si="284"/>
        <v>49430</v>
      </c>
      <c r="I1937" s="30"/>
      <c r="J1937" s="30" t="s">
        <v>34084</v>
      </c>
      <c r="K1937" s="30" t="s">
        <v>4318</v>
      </c>
      <c r="L1937" s="31" t="s">
        <v>4318</v>
      </c>
      <c r="M1937" s="31" t="s">
        <v>6378</v>
      </c>
      <c r="N1937" s="31" t="s">
        <v>4008</v>
      </c>
      <c r="O1937" s="31" t="s">
        <v>4320</v>
      </c>
      <c r="P1937" s="31" t="s">
        <v>18412</v>
      </c>
      <c r="Q1937" s="31"/>
      <c r="R1937" s="31">
        <v>20</v>
      </c>
      <c r="S1937" s="31">
        <v>0</v>
      </c>
      <c r="T1937" s="31"/>
      <c r="U1937" s="31">
        <v>1444</v>
      </c>
      <c r="V1937" s="31"/>
      <c r="W1937" s="31" t="s">
        <v>6910</v>
      </c>
      <c r="X1937" s="31" t="s">
        <v>4272</v>
      </c>
      <c r="Y1937" s="31">
        <f t="shared" ca="1" si="285"/>
        <v>46</v>
      </c>
      <c r="Z1937" s="31" t="str">
        <f t="shared" ca="1" si="286"/>
        <v>46-58</v>
      </c>
      <c r="AA1937" s="31"/>
      <c r="AB1937" s="31" t="s">
        <v>11144</v>
      </c>
      <c r="AC1937" s="31" t="s">
        <v>34145</v>
      </c>
      <c r="AD1937" s="31" t="s">
        <v>34145</v>
      </c>
      <c r="AE1937" s="31"/>
      <c r="AF1937" s="31" t="s">
        <v>24701</v>
      </c>
      <c r="AG1937" s="31" t="s">
        <v>4322</v>
      </c>
      <c r="AH1937" s="31" t="s">
        <v>4322</v>
      </c>
      <c r="AI1937" s="31" t="s">
        <v>908</v>
      </c>
      <c r="AJ1937" s="31"/>
      <c r="AK1937" s="31"/>
      <c r="AL1937" s="31"/>
      <c r="AM1937" s="31"/>
      <c r="AN1937" s="31"/>
      <c r="AO1937" s="31"/>
      <c r="AP1937" s="31" t="s">
        <v>22917</v>
      </c>
      <c r="AQ1937" s="31" t="s">
        <v>17977</v>
      </c>
      <c r="AR1937" s="31" t="s">
        <v>34145</v>
      </c>
      <c r="AS1937" s="31" t="s">
        <v>34145</v>
      </c>
      <c r="AT1937" s="31" t="str">
        <f>_xlfn.IFNA(VLOOKUP(D1937,'[1]5. 1 Mei 2022'!$C$7:$F$60,4,FALSE),"")</f>
        <v/>
      </c>
      <c r="AU1937" s="31"/>
      <c r="AV1937" s="31" t="s">
        <v>20033</v>
      </c>
      <c r="AW1937" s="31" t="s">
        <v>17977</v>
      </c>
      <c r="AX1937" s="29">
        <f t="shared" si="282"/>
        <v>45338</v>
      </c>
      <c r="AY1937" s="31" t="s">
        <v>26346</v>
      </c>
      <c r="AZ1937" s="31" t="s">
        <v>22919</v>
      </c>
      <c r="BA1937" s="30" t="s">
        <v>22917</v>
      </c>
      <c r="BB1937" s="31"/>
      <c r="BC1937" s="31"/>
      <c r="BD1937" s="31" t="s">
        <v>7997</v>
      </c>
      <c r="BE1937" s="31" t="s">
        <v>7969</v>
      </c>
      <c r="BF1937" s="31" t="s">
        <v>20033</v>
      </c>
      <c r="BG1937" s="31"/>
      <c r="BH1937" s="31"/>
      <c r="BI1937" s="31" t="s">
        <v>8136</v>
      </c>
      <c r="BJ1937" s="31" t="s">
        <v>3185</v>
      </c>
      <c r="BK1937" s="31" t="str">
        <f t="shared" si="289"/>
        <v>III/c</v>
      </c>
      <c r="BL1937" s="31" t="s">
        <v>8077</v>
      </c>
      <c r="BM1937" s="31"/>
      <c r="BN1937" s="31"/>
      <c r="BO1937" s="31"/>
      <c r="BP1937" s="31" t="s">
        <v>1498</v>
      </c>
      <c r="BQ1937" s="31" t="s">
        <v>3185</v>
      </c>
      <c r="BR1937" s="31" t="s">
        <v>30292</v>
      </c>
      <c r="BS1937" s="31" t="s">
        <v>32120</v>
      </c>
      <c r="BT1937" s="31" t="s">
        <v>1694</v>
      </c>
      <c r="BU1937" s="31"/>
      <c r="BV1937" s="31" t="s">
        <v>4553</v>
      </c>
      <c r="BW1937" s="31">
        <f t="shared" ca="1" si="287"/>
        <v>28</v>
      </c>
      <c r="BX1937" s="78">
        <f t="shared" ca="1" si="288"/>
        <v>3</v>
      </c>
      <c r="BY1937" s="31"/>
      <c r="BZ1937" s="31"/>
      <c r="CA1937" s="31" t="s">
        <v>2483</v>
      </c>
      <c r="CB1937" s="31" t="s">
        <v>2406</v>
      </c>
      <c r="CC1937" s="31" t="s">
        <v>1498</v>
      </c>
      <c r="CD1937" s="31" t="s">
        <v>1498</v>
      </c>
      <c r="CE1937" s="31" t="s">
        <v>20085</v>
      </c>
      <c r="CF1937" s="31"/>
      <c r="CG1937" s="31" t="s">
        <v>5058</v>
      </c>
      <c r="CH1937" s="31"/>
      <c r="CI1937" s="31"/>
      <c r="CJ1937" s="31"/>
      <c r="CK1937" s="31"/>
      <c r="CL1937" s="31" t="s">
        <v>38871</v>
      </c>
      <c r="CM1937" s="52" t="s">
        <v>32161</v>
      </c>
      <c r="CN1937" s="31" t="s">
        <v>36751</v>
      </c>
      <c r="CO1937" s="31" t="s">
        <v>38872</v>
      </c>
      <c r="CP1937" s="52" t="s">
        <v>32161</v>
      </c>
      <c r="CQ1937" s="31" t="s">
        <v>36751</v>
      </c>
      <c r="CR1937" s="31">
        <v>3527</v>
      </c>
      <c r="CS1937" s="31" t="s">
        <v>8315</v>
      </c>
      <c r="CT1937" s="31" t="s">
        <v>10233</v>
      </c>
      <c r="CU1937" s="31" t="s">
        <v>10234</v>
      </c>
      <c r="CV1937" s="31" t="s">
        <v>12189</v>
      </c>
      <c r="CW1937" s="31" t="s">
        <v>12190</v>
      </c>
      <c r="CX1937" s="31" t="s">
        <v>12191</v>
      </c>
      <c r="CY1937" s="31"/>
      <c r="CZ1937" s="31"/>
      <c r="DA1937" s="31"/>
      <c r="DB1937" s="31" t="s">
        <v>15747</v>
      </c>
      <c r="DC1937" s="31" t="s">
        <v>15752</v>
      </c>
      <c r="DD1937" s="31" t="s">
        <v>15746</v>
      </c>
      <c r="DE1937" s="31"/>
      <c r="DF1937" s="31"/>
      <c r="DG1937" s="31"/>
      <c r="DH1937" s="31"/>
      <c r="DI1937" s="31" t="s">
        <v>25077</v>
      </c>
      <c r="DJ1937" s="31" t="s">
        <v>25042</v>
      </c>
      <c r="DK1937" s="31"/>
      <c r="DL1937" s="31"/>
      <c r="DM1937" s="38" t="s">
        <v>9430</v>
      </c>
      <c r="DN1937" s="38"/>
      <c r="DO1937" s="35">
        <v>0</v>
      </c>
      <c r="DP1937" s="31" t="s">
        <v>13438</v>
      </c>
      <c r="DQ1937" s="31" t="s">
        <v>13437</v>
      </c>
      <c r="DR1937" s="31"/>
      <c r="DS1937" s="31" t="s">
        <v>27070</v>
      </c>
      <c r="DT1937" s="31" t="s">
        <v>38235</v>
      </c>
      <c r="DU1937" s="31">
        <v>2</v>
      </c>
      <c r="DV1937" s="31" t="s">
        <v>32165</v>
      </c>
      <c r="DW1937" s="31" t="s">
        <v>7997</v>
      </c>
      <c r="DX1937" s="31" t="s">
        <v>7997</v>
      </c>
      <c r="DY1937" s="31" t="s">
        <v>38419</v>
      </c>
      <c r="DZ1937" s="52" t="s">
        <v>38418</v>
      </c>
      <c r="EA1937" s="52" t="s">
        <v>25872</v>
      </c>
      <c r="EB1937" s="31">
        <v>0</v>
      </c>
      <c r="EC1937" s="31" t="s">
        <v>40168</v>
      </c>
      <c r="ED1937" s="31" t="s">
        <v>41101</v>
      </c>
      <c r="EE1937" s="31"/>
      <c r="EF1937" s="31"/>
      <c r="EG1937" s="31"/>
      <c r="EH1937" s="31"/>
      <c r="EI1937" s="31"/>
      <c r="EJ1937" s="31"/>
    </row>
    <row r="1938" spans="1:140" ht="23.25" customHeight="1">
      <c r="A1938" s="25">
        <v>1936</v>
      </c>
      <c r="B1938" s="30" t="s">
        <v>4831</v>
      </c>
      <c r="C1938" s="31">
        <v>140280801</v>
      </c>
      <c r="D1938" s="30" t="s">
        <v>1617</v>
      </c>
      <c r="E1938" s="30"/>
      <c r="F1938" s="30" t="s">
        <v>36262</v>
      </c>
      <c r="G1938" s="31">
        <f t="shared" si="283"/>
        <v>58</v>
      </c>
      <c r="H1938" s="72">
        <f t="shared" si="284"/>
        <v>47270</v>
      </c>
      <c r="I1938" s="30"/>
      <c r="J1938" s="30" t="s">
        <v>34084</v>
      </c>
      <c r="K1938" s="30" t="s">
        <v>4318</v>
      </c>
      <c r="L1938" s="31" t="s">
        <v>4318</v>
      </c>
      <c r="M1938" s="31" t="s">
        <v>6378</v>
      </c>
      <c r="N1938" s="31" t="s">
        <v>3311</v>
      </c>
      <c r="O1938" s="31" t="s">
        <v>2534</v>
      </c>
      <c r="P1938" s="31" t="s">
        <v>2918</v>
      </c>
      <c r="Q1938" s="31"/>
      <c r="R1938" s="31">
        <v>22</v>
      </c>
      <c r="S1938" s="31">
        <v>0</v>
      </c>
      <c r="T1938" s="31"/>
      <c r="U1938" s="31">
        <v>890</v>
      </c>
      <c r="V1938" s="31"/>
      <c r="W1938" s="31" t="s">
        <v>2466</v>
      </c>
      <c r="X1938" s="31" t="s">
        <v>2467</v>
      </c>
      <c r="Y1938" s="31" t="e">
        <f t="shared" ca="1" si="285"/>
        <v>#VALUE!</v>
      </c>
      <c r="Z1938" s="31" t="e">
        <f t="shared" ca="1" si="286"/>
        <v>#VALUE!</v>
      </c>
      <c r="AA1938" s="31"/>
      <c r="AB1938" s="31" t="s">
        <v>6770</v>
      </c>
      <c r="AC1938" s="31" t="s">
        <v>34153</v>
      </c>
      <c r="AD1938" s="31" t="s">
        <v>34194</v>
      </c>
      <c r="AE1938" s="31"/>
      <c r="AF1938" s="31" t="s">
        <v>24700</v>
      </c>
      <c r="AG1938" s="31" t="s">
        <v>7895</v>
      </c>
      <c r="AH1938" s="31" t="s">
        <v>7895</v>
      </c>
      <c r="AI1938" s="31" t="s">
        <v>40277</v>
      </c>
      <c r="AJ1938" s="31">
        <v>1436</v>
      </c>
      <c r="AK1938" s="31" t="s">
        <v>2400</v>
      </c>
      <c r="AL1938" s="31">
        <v>33018</v>
      </c>
      <c r="AM1938" s="31" t="s">
        <v>1954</v>
      </c>
      <c r="AN1938" s="31"/>
      <c r="AO1938" s="31"/>
      <c r="AP1938" s="31" t="s">
        <v>33725</v>
      </c>
      <c r="AQ1938" s="31"/>
      <c r="AR1938" s="31" t="s">
        <v>34148</v>
      </c>
      <c r="AS1938" s="31" t="s">
        <v>34148</v>
      </c>
      <c r="AT1938" s="31" t="str">
        <f>_xlfn.IFNA(VLOOKUP(D1938,'[1]5. 1 Mei 2022'!$C$7:$F$60,4,FALSE),"")</f>
        <v/>
      </c>
      <c r="AU1938" s="31"/>
      <c r="AV1938" s="31" t="s">
        <v>4214</v>
      </c>
      <c r="AW1938" s="31" t="s">
        <v>4018</v>
      </c>
      <c r="AX1938" s="29">
        <f t="shared" si="282"/>
        <v>41198</v>
      </c>
      <c r="AY1938" s="31" t="s">
        <v>26340</v>
      </c>
      <c r="AZ1938" s="31" t="s">
        <v>26343</v>
      </c>
      <c r="BA1938" s="30" t="s">
        <v>33725</v>
      </c>
      <c r="BB1938" s="31"/>
      <c r="BC1938" s="31"/>
      <c r="BD1938" s="31" t="s">
        <v>23497</v>
      </c>
      <c r="BE1938" s="31" t="s">
        <v>7968</v>
      </c>
      <c r="BF1938" s="31" t="s">
        <v>4214</v>
      </c>
      <c r="BG1938" s="31"/>
      <c r="BH1938" s="31"/>
      <c r="BI1938" s="31"/>
      <c r="BJ1938" s="31" t="s">
        <v>4214</v>
      </c>
      <c r="BK1938" s="31" t="str">
        <f t="shared" si="289"/>
        <v>III/b</v>
      </c>
      <c r="BL1938" s="31" t="s">
        <v>8078</v>
      </c>
      <c r="BM1938" s="31"/>
      <c r="BN1938" s="31"/>
      <c r="BO1938" s="31"/>
      <c r="BP1938" s="31" t="s">
        <v>1498</v>
      </c>
      <c r="BQ1938" s="31"/>
      <c r="BR1938" s="31"/>
      <c r="BS1938" s="31"/>
      <c r="BT1938" s="31" t="s">
        <v>6647</v>
      </c>
      <c r="BU1938" s="31"/>
      <c r="BV1938" s="31" t="s">
        <v>2737</v>
      </c>
      <c r="BW1938" s="31">
        <f t="shared" ca="1" si="287"/>
        <v>31</v>
      </c>
      <c r="BX1938" s="78">
        <f t="shared" ca="1" si="288"/>
        <v>10</v>
      </c>
      <c r="BY1938" s="31"/>
      <c r="BZ1938" s="31"/>
      <c r="CA1938" s="31" t="s">
        <v>2483</v>
      </c>
      <c r="CB1938" s="31" t="s">
        <v>2519</v>
      </c>
      <c r="CC1938" s="31">
        <v>2</v>
      </c>
      <c r="CD1938" s="31">
        <v>1</v>
      </c>
      <c r="CE1938" s="31" t="s">
        <v>20085</v>
      </c>
      <c r="CF1938" s="31"/>
      <c r="CG1938" s="31"/>
      <c r="CH1938" s="31">
        <v>2008</v>
      </c>
      <c r="CI1938" s="31"/>
      <c r="CJ1938" s="31"/>
      <c r="CK1938" s="31"/>
      <c r="CL1938" s="31"/>
      <c r="CM1938" s="31"/>
      <c r="CN1938" s="31"/>
      <c r="CO1938" s="31"/>
      <c r="CP1938" s="31"/>
      <c r="CQ1938" s="31"/>
      <c r="CR1938" s="31">
        <v>1217</v>
      </c>
      <c r="CS1938" s="31" t="s">
        <v>19276</v>
      </c>
      <c r="CT1938" s="31" t="s">
        <v>19277</v>
      </c>
      <c r="CU1938" s="31" t="s">
        <v>19278</v>
      </c>
      <c r="CV1938" s="31" t="s">
        <v>19213</v>
      </c>
      <c r="CW1938" s="31" t="s">
        <v>19214</v>
      </c>
      <c r="CX1938" s="31" t="s">
        <v>19136</v>
      </c>
      <c r="CY1938" s="31"/>
      <c r="CZ1938" s="31"/>
      <c r="DA1938" s="31"/>
      <c r="DB1938" s="31"/>
      <c r="DC1938" s="31"/>
      <c r="DD1938" s="31"/>
      <c r="DE1938" s="31"/>
      <c r="DF1938" s="31"/>
      <c r="DG1938" s="31"/>
      <c r="DH1938" s="31"/>
      <c r="DI1938" s="31"/>
      <c r="DJ1938" s="31"/>
      <c r="DK1938" s="31"/>
      <c r="DL1938" s="31"/>
      <c r="DM1938" s="38" t="s">
        <v>10018</v>
      </c>
      <c r="DN1938" s="38"/>
      <c r="DO1938" s="35" t="s">
        <v>20494</v>
      </c>
      <c r="DP1938" s="31" t="s">
        <v>15208</v>
      </c>
      <c r="DQ1938" s="31" t="s">
        <v>15209</v>
      </c>
      <c r="DR1938" s="31"/>
      <c r="DS1938" s="31" t="s">
        <v>27648</v>
      </c>
      <c r="DT1938" s="31" t="s">
        <v>38236</v>
      </c>
      <c r="DU1938" s="31">
        <v>3</v>
      </c>
      <c r="DV1938" s="31" t="s">
        <v>32167</v>
      </c>
      <c r="DW1938" s="31"/>
      <c r="DX1938" s="31"/>
      <c r="DY1938" s="31"/>
      <c r="DZ1938" s="31"/>
      <c r="EA1938" s="31"/>
      <c r="EB1938" s="31">
        <v>0</v>
      </c>
      <c r="EC1938" s="31" t="s">
        <v>40170</v>
      </c>
      <c r="ED1938" s="31" t="s">
        <v>41101</v>
      </c>
      <c r="EE1938" s="31"/>
      <c r="EF1938" s="31"/>
      <c r="EG1938" s="31"/>
      <c r="EH1938" s="31"/>
      <c r="EI1938" s="31"/>
      <c r="EJ1938" s="31"/>
    </row>
    <row r="1939" spans="1:140" ht="23.25" customHeight="1">
      <c r="A1939" s="25">
        <v>1937</v>
      </c>
      <c r="B1939" s="30" t="s">
        <v>24372</v>
      </c>
      <c r="C1939" s="31" t="s">
        <v>4271</v>
      </c>
      <c r="D1939" s="30" t="s">
        <v>16672</v>
      </c>
      <c r="E1939" s="30"/>
      <c r="F1939" s="30" t="s">
        <v>36262</v>
      </c>
      <c r="G1939" s="31">
        <f t="shared" si="283"/>
        <v>58</v>
      </c>
      <c r="H1939" s="72">
        <f t="shared" si="284"/>
        <v>50649</v>
      </c>
      <c r="I1939" s="30" t="s">
        <v>35396</v>
      </c>
      <c r="J1939" s="30" t="s">
        <v>34085</v>
      </c>
      <c r="K1939" s="30" t="s">
        <v>34083</v>
      </c>
      <c r="L1939" s="31" t="s">
        <v>16726</v>
      </c>
      <c r="M1939" s="31" t="s">
        <v>3186</v>
      </c>
      <c r="N1939" s="31" t="s">
        <v>5865</v>
      </c>
      <c r="O1939" s="31" t="s">
        <v>5117</v>
      </c>
      <c r="P1939" s="31" t="s">
        <v>3738</v>
      </c>
      <c r="Q1939" s="31"/>
      <c r="R1939" s="31"/>
      <c r="S1939" s="31"/>
      <c r="T1939" s="31"/>
      <c r="U1939" s="31" t="s">
        <v>7114</v>
      </c>
      <c r="V1939" s="31"/>
      <c r="W1939" s="31" t="s">
        <v>2764</v>
      </c>
      <c r="X1939" s="31" t="s">
        <v>5167</v>
      </c>
      <c r="Y1939" s="31" t="e">
        <f t="shared" ca="1" si="285"/>
        <v>#VALUE!</v>
      </c>
      <c r="Z1939" s="31" t="e">
        <f t="shared" ca="1" si="286"/>
        <v>#VALUE!</v>
      </c>
      <c r="AA1939" s="31"/>
      <c r="AB1939" s="31" t="s">
        <v>11144</v>
      </c>
      <c r="AC1939" s="31" t="s">
        <v>34145</v>
      </c>
      <c r="AD1939" s="31" t="s">
        <v>34145</v>
      </c>
      <c r="AE1939" s="31"/>
      <c r="AF1939" s="31" t="s">
        <v>24701</v>
      </c>
      <c r="AG1939" s="31" t="s">
        <v>4322</v>
      </c>
      <c r="AH1939" s="31" t="s">
        <v>4322</v>
      </c>
      <c r="AI1939" s="31" t="s">
        <v>908</v>
      </c>
      <c r="AJ1939" s="31">
        <v>99046</v>
      </c>
      <c r="AK1939" s="31" t="s">
        <v>7336</v>
      </c>
      <c r="AL1939" s="31">
        <v>37512</v>
      </c>
      <c r="AM1939" s="31" t="s">
        <v>7337</v>
      </c>
      <c r="AN1939" s="31"/>
      <c r="AO1939" s="31"/>
      <c r="AP1939" s="31" t="s">
        <v>20019</v>
      </c>
      <c r="AQ1939" s="31" t="s">
        <v>19167</v>
      </c>
      <c r="AR1939" s="31" t="s">
        <v>34145</v>
      </c>
      <c r="AS1939" s="31" t="s">
        <v>34145</v>
      </c>
      <c r="AT1939" s="31" t="str">
        <f>_xlfn.IFNA(VLOOKUP(D1939,'[1]5. 1 Mei 2022'!$C$7:$F$60,4,FALSE),"")</f>
        <v/>
      </c>
      <c r="AU1939" s="31"/>
      <c r="AV1939" s="31" t="s">
        <v>20034</v>
      </c>
      <c r="AW1939" s="31"/>
      <c r="AX1939" s="29">
        <f t="shared" si="282"/>
        <v>1903</v>
      </c>
      <c r="AY1939" s="31" t="s">
        <v>26346</v>
      </c>
      <c r="AZ1939" s="31" t="s">
        <v>20021</v>
      </c>
      <c r="BA1939" s="30" t="s">
        <v>20019</v>
      </c>
      <c r="BB1939" s="31" t="s">
        <v>8026</v>
      </c>
      <c r="BC1939" s="31"/>
      <c r="BD1939" s="31" t="s">
        <v>1759</v>
      </c>
      <c r="BE1939" s="31" t="s">
        <v>7969</v>
      </c>
      <c r="BF1939" s="31" t="s">
        <v>20034</v>
      </c>
      <c r="BG1939" s="31"/>
      <c r="BH1939" s="31"/>
      <c r="BI1939" s="31"/>
      <c r="BJ1939" s="31">
        <v>0</v>
      </c>
      <c r="BK1939" s="31" t="str">
        <f t="shared" si="289"/>
        <v>II/c</v>
      </c>
      <c r="BL1939" s="31"/>
      <c r="BM1939" s="31"/>
      <c r="BN1939" s="31"/>
      <c r="BO1939" s="31"/>
      <c r="BP1939" s="31" t="s">
        <v>1498</v>
      </c>
      <c r="BQ1939" s="31"/>
      <c r="BR1939" s="31"/>
      <c r="BS1939" s="31"/>
      <c r="BT1939" s="31"/>
      <c r="BU1939" s="31"/>
      <c r="BV1939" s="31" t="s">
        <v>3971</v>
      </c>
      <c r="BW1939" s="31">
        <f t="shared" ca="1" si="287"/>
        <v>14</v>
      </c>
      <c r="BX1939" s="78">
        <f t="shared" ca="1" si="288"/>
        <v>3</v>
      </c>
      <c r="BY1939" s="31" t="s">
        <v>3738</v>
      </c>
      <c r="BZ1939" s="31"/>
      <c r="CA1939" s="31" t="s">
        <v>2483</v>
      </c>
      <c r="CB1939" s="31" t="s">
        <v>2406</v>
      </c>
      <c r="CC1939" s="31"/>
      <c r="CD1939" s="31"/>
      <c r="CE1939" s="31" t="s">
        <v>20085</v>
      </c>
      <c r="CF1939" s="31"/>
      <c r="CG1939" s="31"/>
      <c r="CH1939" s="31"/>
      <c r="CI1939" s="31"/>
      <c r="CJ1939" s="31"/>
      <c r="CK1939" s="31"/>
      <c r="CL1939" s="31" t="s">
        <v>21923</v>
      </c>
      <c r="CM1939" s="31" t="s">
        <v>21764</v>
      </c>
      <c r="CN1939" s="31">
        <v>123</v>
      </c>
      <c r="CO1939" s="31" t="s">
        <v>25531</v>
      </c>
      <c r="CP1939" s="31" t="s">
        <v>25066</v>
      </c>
      <c r="CQ1939" s="31">
        <v>123</v>
      </c>
      <c r="CR1939" s="31">
        <v>4301</v>
      </c>
      <c r="CS1939" s="31"/>
      <c r="CT1939" s="31"/>
      <c r="CU1939" s="31"/>
      <c r="CV1939" s="31" t="s">
        <v>18542</v>
      </c>
      <c r="CW1939" s="31" t="s">
        <v>18504</v>
      </c>
      <c r="CX1939" s="31" t="s">
        <v>18490</v>
      </c>
      <c r="CY1939" s="31"/>
      <c r="CZ1939" s="31"/>
      <c r="DA1939" s="31"/>
      <c r="DB1939" s="31" t="s">
        <v>11355</v>
      </c>
      <c r="DC1939" s="31" t="s">
        <v>16323</v>
      </c>
      <c r="DD1939" s="31" t="s">
        <v>16324</v>
      </c>
      <c r="DE1939" s="31"/>
      <c r="DF1939" s="31"/>
      <c r="DG1939" s="31"/>
      <c r="DH1939" s="31"/>
      <c r="DI1939" s="31" t="s">
        <v>25077</v>
      </c>
      <c r="DJ1939" s="31" t="s">
        <v>25042</v>
      </c>
      <c r="DK1939" s="31"/>
      <c r="DL1939" s="31"/>
      <c r="DM1939" s="38" t="s">
        <v>9482</v>
      </c>
      <c r="DN1939" s="38"/>
      <c r="DO1939" s="35">
        <v>5903056830</v>
      </c>
      <c r="DP1939" s="31" t="s">
        <v>10888</v>
      </c>
      <c r="DQ1939" s="31" t="s">
        <v>11040</v>
      </c>
      <c r="DR1939" s="31"/>
      <c r="DS1939" s="31" t="s">
        <v>38717</v>
      </c>
      <c r="DT1939" s="31" t="s">
        <v>38237</v>
      </c>
      <c r="DU1939" s="31">
        <v>3</v>
      </c>
      <c r="DV1939" s="31" t="s">
        <v>32167</v>
      </c>
      <c r="DW1939" s="31" t="s">
        <v>1759</v>
      </c>
      <c r="DX1939" s="31" t="s">
        <v>1759</v>
      </c>
      <c r="DY1939" s="31" t="s">
        <v>24789</v>
      </c>
      <c r="DZ1939" s="31" t="s">
        <v>21842</v>
      </c>
      <c r="EA1939" s="31"/>
      <c r="EB1939" s="31">
        <v>949656</v>
      </c>
      <c r="EC1939" s="31" t="s">
        <v>40168</v>
      </c>
      <c r="ED1939" s="31" t="s">
        <v>41101</v>
      </c>
      <c r="EE1939" s="31"/>
      <c r="EF1939" s="31"/>
      <c r="EG1939" s="31"/>
      <c r="EH1939" s="31"/>
      <c r="EI1939" s="31"/>
      <c r="EJ1939" s="31"/>
    </row>
    <row r="1940" spans="1:140" ht="23.25" customHeight="1">
      <c r="A1940" s="25">
        <v>1938</v>
      </c>
      <c r="B1940" s="30" t="s">
        <v>24101</v>
      </c>
      <c r="C1940" s="31">
        <v>140373121</v>
      </c>
      <c r="D1940" s="30" t="s">
        <v>1264</v>
      </c>
      <c r="E1940" s="30"/>
      <c r="F1940" s="30" t="s">
        <v>36254</v>
      </c>
      <c r="G1940" s="31">
        <f t="shared" si="283"/>
        <v>58</v>
      </c>
      <c r="H1940" s="72">
        <f t="shared" si="284"/>
        <v>46419</v>
      </c>
      <c r="I1940" s="30"/>
      <c r="J1940" s="30" t="s">
        <v>34084</v>
      </c>
      <c r="K1940" s="30" t="s">
        <v>4318</v>
      </c>
      <c r="L1940" s="31" t="s">
        <v>4318</v>
      </c>
      <c r="M1940" s="31" t="s">
        <v>6378</v>
      </c>
      <c r="N1940" s="31" t="s">
        <v>4008</v>
      </c>
      <c r="O1940" s="31" t="s">
        <v>4320</v>
      </c>
      <c r="P1940" s="31" t="s">
        <v>21727</v>
      </c>
      <c r="Q1940" s="31"/>
      <c r="R1940" s="31">
        <v>20</v>
      </c>
      <c r="S1940" s="31">
        <v>0</v>
      </c>
      <c r="T1940" s="31"/>
      <c r="U1940" s="31">
        <v>330</v>
      </c>
      <c r="V1940" s="31" t="s">
        <v>6241</v>
      </c>
      <c r="W1940" s="31" t="s">
        <v>7239</v>
      </c>
      <c r="X1940" s="31" t="s">
        <v>6242</v>
      </c>
      <c r="Y1940" s="31" t="e">
        <f t="shared" ca="1" si="285"/>
        <v>#VALUE!</v>
      </c>
      <c r="Z1940" s="31" t="e">
        <f t="shared" ca="1" si="286"/>
        <v>#VALUE!</v>
      </c>
      <c r="AA1940" s="31"/>
      <c r="AB1940" s="31" t="s">
        <v>11144</v>
      </c>
      <c r="AC1940" s="31" t="s">
        <v>34145</v>
      </c>
      <c r="AD1940" s="31" t="s">
        <v>34145</v>
      </c>
      <c r="AE1940" s="31"/>
      <c r="AF1940" s="31" t="s">
        <v>24701</v>
      </c>
      <c r="AG1940" s="31" t="s">
        <v>4322</v>
      </c>
      <c r="AH1940" s="31" t="s">
        <v>4322</v>
      </c>
      <c r="AI1940" s="31" t="s">
        <v>908</v>
      </c>
      <c r="AJ1940" s="31">
        <v>10258</v>
      </c>
      <c r="AK1940" s="31">
        <v>111429</v>
      </c>
      <c r="AL1940" s="31" t="s">
        <v>2997</v>
      </c>
      <c r="AM1940" s="31" t="s">
        <v>4983</v>
      </c>
      <c r="AN1940" s="31"/>
      <c r="AO1940" s="31"/>
      <c r="AP1940" s="31" t="s">
        <v>2307</v>
      </c>
      <c r="AQ1940" s="31"/>
      <c r="AR1940" s="31" t="s">
        <v>34145</v>
      </c>
      <c r="AS1940" s="31" t="s">
        <v>34145</v>
      </c>
      <c r="AT1940" s="31" t="str">
        <f>_xlfn.IFNA(VLOOKUP(D1940,'[1]5. 1 Mei 2022'!$C$7:$F$60,4,FALSE),"")</f>
        <v/>
      </c>
      <c r="AU1940" s="31"/>
      <c r="AV1940" s="31" t="s">
        <v>20033</v>
      </c>
      <c r="AW1940" s="31" t="s">
        <v>30931</v>
      </c>
      <c r="AX1940" s="29">
        <f t="shared" si="282"/>
        <v>46201</v>
      </c>
      <c r="AY1940" s="31" t="s">
        <v>26346</v>
      </c>
      <c r="AZ1940" s="31" t="s">
        <v>6924</v>
      </c>
      <c r="BA1940" s="30" t="s">
        <v>2307</v>
      </c>
      <c r="BB1940" s="31" t="s">
        <v>30932</v>
      </c>
      <c r="BC1940" s="31"/>
      <c r="BD1940" s="31" t="s">
        <v>7997</v>
      </c>
      <c r="BE1940" s="31" t="s">
        <v>7969</v>
      </c>
      <c r="BF1940" s="31" t="s">
        <v>20033</v>
      </c>
      <c r="BG1940" s="31"/>
      <c r="BH1940" s="31"/>
      <c r="BI1940" s="31" t="s">
        <v>8136</v>
      </c>
      <c r="BJ1940" s="31" t="s">
        <v>3185</v>
      </c>
      <c r="BK1940" s="31" t="str">
        <f t="shared" si="289"/>
        <v>III/c</v>
      </c>
      <c r="BL1940" s="31" t="s">
        <v>8077</v>
      </c>
      <c r="BM1940" s="31"/>
      <c r="BN1940" s="31"/>
      <c r="BO1940" s="31"/>
      <c r="BP1940" s="31" t="s">
        <v>1498</v>
      </c>
      <c r="BQ1940" s="31" t="s">
        <v>3185</v>
      </c>
      <c r="BR1940" s="31" t="s">
        <v>12422</v>
      </c>
      <c r="BS1940" s="31" t="s">
        <v>26426</v>
      </c>
      <c r="BT1940" s="31" t="s">
        <v>4277</v>
      </c>
      <c r="BU1940" s="31"/>
      <c r="BV1940" s="31" t="s">
        <v>3009</v>
      </c>
      <c r="BW1940" s="31">
        <f t="shared" ca="1" si="287"/>
        <v>27</v>
      </c>
      <c r="BX1940" s="78">
        <f t="shared" ca="1" si="288"/>
        <v>1</v>
      </c>
      <c r="BY1940" s="31"/>
      <c r="BZ1940" s="31"/>
      <c r="CA1940" s="31" t="s">
        <v>2483</v>
      </c>
      <c r="CB1940" s="31" t="s">
        <v>2519</v>
      </c>
      <c r="CC1940" s="31">
        <v>4</v>
      </c>
      <c r="CD1940" s="31">
        <v>1</v>
      </c>
      <c r="CE1940" s="31" t="s">
        <v>20085</v>
      </c>
      <c r="CF1940" s="31"/>
      <c r="CG1940" s="31"/>
      <c r="CH1940" s="31"/>
      <c r="CI1940" s="31"/>
      <c r="CJ1940" s="31"/>
      <c r="CK1940" s="31"/>
      <c r="CL1940" s="31" t="s">
        <v>21720</v>
      </c>
      <c r="CM1940" s="31" t="s">
        <v>21721</v>
      </c>
      <c r="CN1940" s="31">
        <v>122</v>
      </c>
      <c r="CO1940" s="31" t="s">
        <v>25838</v>
      </c>
      <c r="CP1940" s="31" t="s">
        <v>21721</v>
      </c>
      <c r="CQ1940" s="31">
        <v>122</v>
      </c>
      <c r="CR1940" s="31">
        <v>3042</v>
      </c>
      <c r="CS1940" s="31" t="s">
        <v>8315</v>
      </c>
      <c r="CT1940" s="31"/>
      <c r="CU1940" s="31" t="s">
        <v>8314</v>
      </c>
      <c r="CV1940" s="31" t="s">
        <v>8347</v>
      </c>
      <c r="CW1940" s="31" t="s">
        <v>8348</v>
      </c>
      <c r="CX1940" s="31" t="s">
        <v>8346</v>
      </c>
      <c r="CY1940" s="31"/>
      <c r="CZ1940" s="31"/>
      <c r="DA1940" s="31"/>
      <c r="DB1940" s="31" t="s">
        <v>15747</v>
      </c>
      <c r="DC1940" s="31" t="s">
        <v>15750</v>
      </c>
      <c r="DD1940" s="31" t="s">
        <v>15746</v>
      </c>
      <c r="DE1940" s="31"/>
      <c r="DF1940" s="31"/>
      <c r="DG1940" s="31"/>
      <c r="DH1940" s="31"/>
      <c r="DI1940" s="31" t="s">
        <v>25077</v>
      </c>
      <c r="DJ1940" s="31" t="s">
        <v>25042</v>
      </c>
      <c r="DK1940" s="31"/>
      <c r="DL1940" s="31"/>
      <c r="DM1940" s="38" t="s">
        <v>9196</v>
      </c>
      <c r="DN1940" s="38"/>
      <c r="DO1940" s="35" t="s">
        <v>20388</v>
      </c>
      <c r="DP1940" s="31" t="s">
        <v>14330</v>
      </c>
      <c r="DQ1940" s="31" t="s">
        <v>14331</v>
      </c>
      <c r="DR1940" s="31"/>
      <c r="DS1940" s="31" t="s">
        <v>26828</v>
      </c>
      <c r="DT1940" s="31"/>
      <c r="DU1940" s="31">
        <v>2</v>
      </c>
      <c r="DV1940" s="31" t="s">
        <v>32167</v>
      </c>
      <c r="DW1940" s="31" t="s">
        <v>7997</v>
      </c>
      <c r="DX1940" s="31" t="s">
        <v>7997</v>
      </c>
      <c r="DY1940" s="31" t="s">
        <v>29663</v>
      </c>
      <c r="DZ1940" s="31" t="s">
        <v>18545</v>
      </c>
      <c r="EA1940" s="31"/>
      <c r="EB1940" s="31">
        <v>0</v>
      </c>
      <c r="EC1940" s="31" t="s">
        <v>40168</v>
      </c>
      <c r="ED1940" s="31" t="s">
        <v>41101</v>
      </c>
      <c r="EE1940" s="31"/>
      <c r="EF1940" s="31"/>
      <c r="EG1940" s="31"/>
      <c r="EH1940" s="31"/>
      <c r="EI1940" s="31"/>
      <c r="EJ1940" s="31"/>
    </row>
    <row r="1941" spans="1:140" ht="23.25" customHeight="1">
      <c r="A1941" s="25">
        <v>1939</v>
      </c>
      <c r="B1941" s="30" t="s">
        <v>7616</v>
      </c>
      <c r="C1941" s="31">
        <v>140187275</v>
      </c>
      <c r="D1941" s="30" t="s">
        <v>1588</v>
      </c>
      <c r="E1941" s="30"/>
      <c r="F1941" s="30" t="s">
        <v>36262</v>
      </c>
      <c r="G1941" s="31">
        <f t="shared" si="283"/>
        <v>58</v>
      </c>
      <c r="H1941" s="72">
        <f t="shared" si="284"/>
        <v>45444</v>
      </c>
      <c r="I1941" s="30"/>
      <c r="J1941" s="30" t="s">
        <v>34084</v>
      </c>
      <c r="K1941" s="30" t="s">
        <v>4318</v>
      </c>
      <c r="L1941" s="31" t="s">
        <v>4318</v>
      </c>
      <c r="M1941" s="31" t="s">
        <v>6378</v>
      </c>
      <c r="N1941" s="31" t="s">
        <v>3311</v>
      </c>
      <c r="O1941" s="31" t="s">
        <v>2534</v>
      </c>
      <c r="P1941" s="31" t="s">
        <v>4179</v>
      </c>
      <c r="Q1941" s="31"/>
      <c r="R1941" s="31">
        <v>26</v>
      </c>
      <c r="S1941" s="31">
        <v>0</v>
      </c>
      <c r="T1941" s="31"/>
      <c r="U1941" s="31">
        <v>1121</v>
      </c>
      <c r="V1941" s="31"/>
      <c r="W1941" s="31" t="s">
        <v>4497</v>
      </c>
      <c r="X1941" s="31" t="s">
        <v>1824</v>
      </c>
      <c r="Y1941" s="31" t="e">
        <f t="shared" ca="1" si="285"/>
        <v>#VALUE!</v>
      </c>
      <c r="Z1941" s="31" t="e">
        <f t="shared" ca="1" si="286"/>
        <v>#VALUE!</v>
      </c>
      <c r="AA1941" s="31"/>
      <c r="AB1941" s="31" t="s">
        <v>6306</v>
      </c>
      <c r="AC1941" s="31" t="s">
        <v>34153</v>
      </c>
      <c r="AD1941" s="31" t="s">
        <v>34194</v>
      </c>
      <c r="AE1941" s="31"/>
      <c r="AF1941" s="31" t="s">
        <v>24700</v>
      </c>
      <c r="AG1941" s="31" t="s">
        <v>7895</v>
      </c>
      <c r="AH1941" s="31" t="s">
        <v>7895</v>
      </c>
      <c r="AI1941" s="31" t="s">
        <v>40277</v>
      </c>
      <c r="AJ1941" s="31">
        <v>84089</v>
      </c>
      <c r="AK1941" s="31" t="s">
        <v>4911</v>
      </c>
      <c r="AL1941" s="31">
        <v>31923</v>
      </c>
      <c r="AM1941" s="31" t="s">
        <v>4912</v>
      </c>
      <c r="AN1941" s="31"/>
      <c r="AO1941" s="31"/>
      <c r="AP1941" s="31" t="s">
        <v>32997</v>
      </c>
      <c r="AQ1941" s="31"/>
      <c r="AR1941" s="31" t="s">
        <v>34148</v>
      </c>
      <c r="AS1941" s="31" t="s">
        <v>34148</v>
      </c>
      <c r="AT1941" s="31" t="str">
        <f>_xlfn.IFNA(VLOOKUP(D1941,'[1]5. 1 Mei 2022'!$C$7:$F$60,4,FALSE),"")</f>
        <v/>
      </c>
      <c r="AU1941" s="31"/>
      <c r="AV1941" s="31" t="s">
        <v>7947</v>
      </c>
      <c r="AW1941" s="31" t="s">
        <v>18389</v>
      </c>
      <c r="AX1941" s="29">
        <f t="shared" si="282"/>
        <v>46131</v>
      </c>
      <c r="AY1941" s="31" t="s">
        <v>26344</v>
      </c>
      <c r="AZ1941" s="31" t="s">
        <v>32999</v>
      </c>
      <c r="BA1941" s="30" t="s">
        <v>32997</v>
      </c>
      <c r="BB1941" s="31" t="s">
        <v>30548</v>
      </c>
      <c r="BC1941" s="31"/>
      <c r="BD1941" s="31" t="s">
        <v>30247</v>
      </c>
      <c r="BE1941" s="31" t="s">
        <v>7968</v>
      </c>
      <c r="BF1941" s="31" t="s">
        <v>7947</v>
      </c>
      <c r="BG1941" s="31"/>
      <c r="BH1941" s="31"/>
      <c r="BI1941" s="31"/>
      <c r="BJ1941" s="31" t="s">
        <v>6989</v>
      </c>
      <c r="BK1941" s="31" t="str">
        <f t="shared" si="289"/>
        <v>III/b</v>
      </c>
      <c r="BL1941" s="31" t="s">
        <v>8078</v>
      </c>
      <c r="BM1941" s="31"/>
      <c r="BN1941" s="31"/>
      <c r="BO1941" s="31"/>
      <c r="BP1941" s="31" t="s">
        <v>1498</v>
      </c>
      <c r="BQ1941" s="31"/>
      <c r="BR1941" s="31"/>
      <c r="BS1941" s="31"/>
      <c r="BT1941" s="31" t="s">
        <v>5638</v>
      </c>
      <c r="BU1941" s="31"/>
      <c r="BV1941" s="31" t="s">
        <v>935</v>
      </c>
      <c r="BW1941" s="31" t="e">
        <f t="shared" ca="1" si="287"/>
        <v>#VALUE!</v>
      </c>
      <c r="BX1941" s="78" t="e">
        <f t="shared" ca="1" si="288"/>
        <v>#VALUE!</v>
      </c>
      <c r="BY1941" s="31"/>
      <c r="BZ1941" s="31"/>
      <c r="CA1941" s="31" t="s">
        <v>2483</v>
      </c>
      <c r="CB1941" s="31" t="s">
        <v>2519</v>
      </c>
      <c r="CC1941" s="31">
        <v>3</v>
      </c>
      <c r="CD1941" s="31">
        <v>1</v>
      </c>
      <c r="CE1941" s="31" t="s">
        <v>20085</v>
      </c>
      <c r="CF1941" s="31"/>
      <c r="CG1941" s="31"/>
      <c r="CH1941" s="31"/>
      <c r="CI1941" s="31"/>
      <c r="CJ1941" s="31">
        <v>2009</v>
      </c>
      <c r="CK1941" s="31"/>
      <c r="CL1941" s="31"/>
      <c r="CM1941" s="31"/>
      <c r="CN1941" s="31"/>
      <c r="CO1941" s="31"/>
      <c r="CP1941" s="31"/>
      <c r="CQ1941" s="31"/>
      <c r="CR1941" s="31">
        <v>5165</v>
      </c>
      <c r="CS1941" s="31"/>
      <c r="CT1941" s="31"/>
      <c r="CU1941" s="31"/>
      <c r="CV1941" s="31"/>
      <c r="CW1941" s="31"/>
      <c r="CX1941" s="31"/>
      <c r="CY1941" s="31"/>
      <c r="CZ1941" s="31"/>
      <c r="DA1941" s="31"/>
      <c r="DB1941" s="31"/>
      <c r="DC1941" s="31"/>
      <c r="DD1941" s="31"/>
      <c r="DE1941" s="31"/>
      <c r="DF1941" s="31"/>
      <c r="DG1941" s="31"/>
      <c r="DH1941" s="31"/>
      <c r="DI1941" s="31"/>
      <c r="DJ1941" s="31"/>
      <c r="DK1941" s="31"/>
      <c r="DL1941" s="31"/>
      <c r="DM1941" s="38" t="s">
        <v>9751</v>
      </c>
      <c r="DN1941" s="38"/>
      <c r="DO1941" s="35" t="s">
        <v>20854</v>
      </c>
      <c r="DP1941" s="31" t="s">
        <v>13707</v>
      </c>
      <c r="DQ1941" s="31" t="s">
        <v>13706</v>
      </c>
      <c r="DR1941" s="31"/>
      <c r="DS1941" s="31" t="s">
        <v>38718</v>
      </c>
      <c r="DT1941" s="31" t="s">
        <v>38238</v>
      </c>
      <c r="DU1941" s="31">
        <v>2</v>
      </c>
      <c r="DV1941" s="31" t="s">
        <v>32164</v>
      </c>
      <c r="DW1941" s="31"/>
      <c r="DX1941" s="31"/>
      <c r="DY1941" s="31"/>
      <c r="DZ1941" s="31"/>
      <c r="EA1941" s="31"/>
      <c r="EB1941" s="31">
        <v>0</v>
      </c>
      <c r="EC1941" s="31" t="s">
        <v>39747</v>
      </c>
      <c r="ED1941" s="31" t="s">
        <v>41101</v>
      </c>
      <c r="EE1941" s="31"/>
      <c r="EF1941" s="31"/>
      <c r="EG1941" s="31"/>
      <c r="EH1941" s="31"/>
      <c r="EI1941" s="31"/>
      <c r="EJ1941" s="31"/>
    </row>
    <row r="1942" spans="1:140" ht="23.25" customHeight="1">
      <c r="A1942" s="25">
        <v>1940</v>
      </c>
      <c r="B1942" s="30" t="s">
        <v>2058</v>
      </c>
      <c r="C1942" s="31">
        <v>140373146</v>
      </c>
      <c r="D1942" s="30" t="s">
        <v>1576</v>
      </c>
      <c r="E1942" s="30"/>
      <c r="F1942" s="30" t="s">
        <v>36262</v>
      </c>
      <c r="G1942" s="31">
        <f t="shared" si="283"/>
        <v>58</v>
      </c>
      <c r="H1942" s="72">
        <f t="shared" si="284"/>
        <v>46508</v>
      </c>
      <c r="I1942" s="30"/>
      <c r="J1942" s="30" t="s">
        <v>34084</v>
      </c>
      <c r="K1942" s="30" t="s">
        <v>4318</v>
      </c>
      <c r="L1942" s="31" t="s">
        <v>4318</v>
      </c>
      <c r="M1942" s="31" t="s">
        <v>3186</v>
      </c>
      <c r="N1942" s="31" t="s">
        <v>3557</v>
      </c>
      <c r="O1942" s="31" t="s">
        <v>1501</v>
      </c>
      <c r="P1942" s="31" t="s">
        <v>21723</v>
      </c>
      <c r="Q1942" s="31"/>
      <c r="R1942" s="31">
        <v>20</v>
      </c>
      <c r="S1942" s="31">
        <v>6</v>
      </c>
      <c r="T1942" s="31"/>
      <c r="U1942" s="31">
        <v>559</v>
      </c>
      <c r="V1942" s="31" t="s">
        <v>2226</v>
      </c>
      <c r="W1942" s="31" t="s">
        <v>6910</v>
      </c>
      <c r="X1942" s="31" t="s">
        <v>2227</v>
      </c>
      <c r="Y1942" s="31" t="e">
        <f t="shared" ca="1" si="285"/>
        <v>#VALUE!</v>
      </c>
      <c r="Z1942" s="31" t="e">
        <f t="shared" ca="1" si="286"/>
        <v>#VALUE!</v>
      </c>
      <c r="AA1942" s="31"/>
      <c r="AB1942" s="31" t="s">
        <v>6081</v>
      </c>
      <c r="AC1942" s="31" t="s">
        <v>34153</v>
      </c>
      <c r="AD1942" s="31" t="s">
        <v>34194</v>
      </c>
      <c r="AE1942" s="31"/>
      <c r="AF1942" s="31" t="s">
        <v>24700</v>
      </c>
      <c r="AG1942" s="31" t="s">
        <v>7895</v>
      </c>
      <c r="AH1942" s="31" t="s">
        <v>7895</v>
      </c>
      <c r="AI1942" s="31" t="s">
        <v>40277</v>
      </c>
      <c r="AJ1942" s="31">
        <v>1091</v>
      </c>
      <c r="AK1942" s="31" t="s">
        <v>6938</v>
      </c>
      <c r="AL1942" s="31">
        <v>32276</v>
      </c>
      <c r="AM1942" s="31" t="s">
        <v>6939</v>
      </c>
      <c r="AN1942" s="31"/>
      <c r="AO1942" s="31"/>
      <c r="AP1942" s="31" t="s">
        <v>2451</v>
      </c>
      <c r="AQ1942" s="31"/>
      <c r="AR1942" s="31" t="s">
        <v>34148</v>
      </c>
      <c r="AS1942" s="31" t="s">
        <v>34148</v>
      </c>
      <c r="AT1942" s="31" t="str">
        <f>_xlfn.IFNA(VLOOKUP(D1942,'[1]5. 1 Mei 2022'!$C$7:$F$60,4,FALSE),"")</f>
        <v/>
      </c>
      <c r="AU1942" s="31"/>
      <c r="AV1942" s="31" t="s">
        <v>1307</v>
      </c>
      <c r="AW1942" s="31"/>
      <c r="AX1942" s="29">
        <f t="shared" si="282"/>
        <v>1903</v>
      </c>
      <c r="AY1942" s="31" t="s">
        <v>26346</v>
      </c>
      <c r="AZ1942" s="31" t="s">
        <v>533</v>
      </c>
      <c r="BA1942" s="30" t="s">
        <v>2451</v>
      </c>
      <c r="BB1942" s="31"/>
      <c r="BC1942" s="31"/>
      <c r="BD1942" s="31" t="s">
        <v>30240</v>
      </c>
      <c r="BE1942" s="31" t="s">
        <v>7968</v>
      </c>
      <c r="BF1942" s="31" t="s">
        <v>1307</v>
      </c>
      <c r="BG1942" s="31"/>
      <c r="BH1942" s="31"/>
      <c r="BI1942" s="31"/>
      <c r="BJ1942" s="31" t="s">
        <v>23661</v>
      </c>
      <c r="BK1942" s="31" t="str">
        <f t="shared" si="289"/>
        <v>III/a</v>
      </c>
      <c r="BL1942" s="31" t="s">
        <v>8078</v>
      </c>
      <c r="BM1942" s="31"/>
      <c r="BN1942" s="31"/>
      <c r="BO1942" s="31"/>
      <c r="BP1942" s="31" t="s">
        <v>1498</v>
      </c>
      <c r="BQ1942" s="31"/>
      <c r="BR1942" s="31"/>
      <c r="BS1942" s="31"/>
      <c r="BT1942" s="31" t="s">
        <v>4277</v>
      </c>
      <c r="BU1942" s="31"/>
      <c r="BV1942" s="31" t="s">
        <v>2228</v>
      </c>
      <c r="BW1942" s="31" t="e">
        <f t="shared" ca="1" si="287"/>
        <v>#VALUE!</v>
      </c>
      <c r="BX1942" s="78" t="e">
        <f t="shared" ca="1" si="288"/>
        <v>#VALUE!</v>
      </c>
      <c r="BY1942" s="31"/>
      <c r="BZ1942" s="31"/>
      <c r="CA1942" s="31" t="s">
        <v>2483</v>
      </c>
      <c r="CB1942" s="31" t="s">
        <v>2062</v>
      </c>
      <c r="CC1942" s="31">
        <v>3</v>
      </c>
      <c r="CD1942" s="31"/>
      <c r="CE1942" s="31" t="s">
        <v>20085</v>
      </c>
      <c r="CF1942" s="31"/>
      <c r="CG1942" s="31"/>
      <c r="CH1942" s="31"/>
      <c r="CI1942" s="31"/>
      <c r="CJ1942" s="31"/>
      <c r="CK1942" s="31"/>
      <c r="CL1942" s="31"/>
      <c r="CM1942" s="31"/>
      <c r="CN1942" s="31"/>
      <c r="CO1942" s="31"/>
      <c r="CP1942" s="31"/>
      <c r="CQ1942" s="31"/>
      <c r="CR1942" s="31">
        <v>5117</v>
      </c>
      <c r="CS1942" s="31"/>
      <c r="CT1942" s="31"/>
      <c r="CU1942" s="31"/>
      <c r="CV1942" s="31"/>
      <c r="CW1942" s="31"/>
      <c r="CX1942" s="31"/>
      <c r="CY1942" s="31"/>
      <c r="CZ1942" s="31"/>
      <c r="DA1942" s="31"/>
      <c r="DB1942" s="31"/>
      <c r="DC1942" s="31"/>
      <c r="DD1942" s="31"/>
      <c r="DE1942" s="31"/>
      <c r="DF1942" s="31"/>
      <c r="DG1942" s="31"/>
      <c r="DH1942" s="31"/>
      <c r="DI1942" s="31"/>
      <c r="DJ1942" s="31"/>
      <c r="DK1942" s="31"/>
      <c r="DL1942" s="31"/>
      <c r="DM1942" s="38" t="s">
        <v>19543</v>
      </c>
      <c r="DN1942" s="38"/>
      <c r="DO1942" s="35">
        <v>0</v>
      </c>
      <c r="DP1942" s="31" t="s">
        <v>13955</v>
      </c>
      <c r="DQ1942" s="31" t="s">
        <v>13954</v>
      </c>
      <c r="DR1942" s="31"/>
      <c r="DS1942" s="31" t="s">
        <v>27664</v>
      </c>
      <c r="DT1942" s="31" t="s">
        <v>38239</v>
      </c>
      <c r="DU1942" s="31">
        <v>2</v>
      </c>
      <c r="DV1942" s="31" t="s">
        <v>32166</v>
      </c>
      <c r="DW1942" s="31"/>
      <c r="DX1942" s="31"/>
      <c r="DY1942" s="31"/>
      <c r="DZ1942" s="31"/>
      <c r="EA1942" s="31"/>
      <c r="EB1942" s="31">
        <v>0</v>
      </c>
      <c r="EC1942" s="31" t="s">
        <v>39747</v>
      </c>
      <c r="ED1942" s="31" t="s">
        <v>41101</v>
      </c>
      <c r="EE1942" s="31"/>
      <c r="EF1942" s="31"/>
      <c r="EG1942" s="31"/>
      <c r="EH1942" s="31"/>
      <c r="EI1942" s="31"/>
      <c r="EJ1942" s="31"/>
    </row>
    <row r="1943" spans="1:140" ht="23.25" customHeight="1">
      <c r="A1943" s="25">
        <v>1941</v>
      </c>
      <c r="B1943" s="30" t="s">
        <v>11628</v>
      </c>
      <c r="C1943" s="31">
        <v>140375376</v>
      </c>
      <c r="D1943" s="30" t="s">
        <v>1629</v>
      </c>
      <c r="E1943" s="30"/>
      <c r="F1943" s="30" t="s">
        <v>36262</v>
      </c>
      <c r="G1943" s="31">
        <f t="shared" si="283"/>
        <v>58</v>
      </c>
      <c r="H1943" s="72">
        <f t="shared" si="284"/>
        <v>47088</v>
      </c>
      <c r="I1943" s="30"/>
      <c r="J1943" s="30" t="s">
        <v>34084</v>
      </c>
      <c r="K1943" s="30" t="s">
        <v>4318</v>
      </c>
      <c r="L1943" s="31" t="s">
        <v>4318</v>
      </c>
      <c r="M1943" s="31" t="s">
        <v>6378</v>
      </c>
      <c r="N1943" s="31" t="s">
        <v>4008</v>
      </c>
      <c r="O1943" s="31" t="s">
        <v>4320</v>
      </c>
      <c r="P1943" s="31" t="s">
        <v>30542</v>
      </c>
      <c r="Q1943" s="31"/>
      <c r="R1943" s="31">
        <v>20</v>
      </c>
      <c r="S1943" s="31">
        <v>0</v>
      </c>
      <c r="T1943" s="31"/>
      <c r="U1943" s="31">
        <v>1490</v>
      </c>
      <c r="V1943" s="31" t="s">
        <v>7557</v>
      </c>
      <c r="W1943" s="31" t="s">
        <v>3392</v>
      </c>
      <c r="X1943" s="31" t="s">
        <v>19808</v>
      </c>
      <c r="Y1943" s="31" t="e">
        <f t="shared" ca="1" si="285"/>
        <v>#VALUE!</v>
      </c>
      <c r="Z1943" s="31" t="e">
        <f t="shared" ca="1" si="286"/>
        <v>#VALUE!</v>
      </c>
      <c r="AA1943" s="31"/>
      <c r="AB1943" s="31" t="s">
        <v>5433</v>
      </c>
      <c r="AC1943" s="31" t="s">
        <v>34153</v>
      </c>
      <c r="AD1943" s="31" t="s">
        <v>34194</v>
      </c>
      <c r="AE1943" s="31"/>
      <c r="AF1943" s="31" t="s">
        <v>24700</v>
      </c>
      <c r="AG1943" s="31" t="s">
        <v>7895</v>
      </c>
      <c r="AH1943" s="31" t="s">
        <v>7895</v>
      </c>
      <c r="AI1943" s="31" t="s">
        <v>728</v>
      </c>
      <c r="AJ1943" s="31" t="s">
        <v>19809</v>
      </c>
      <c r="AK1943" s="31">
        <v>102134</v>
      </c>
      <c r="AL1943" s="31" t="s">
        <v>19810</v>
      </c>
      <c r="AM1943" s="31" t="s">
        <v>4980</v>
      </c>
      <c r="AN1943" s="31"/>
      <c r="AO1943" s="31"/>
      <c r="AP1943" s="31" t="s">
        <v>33010</v>
      </c>
      <c r="AQ1943" s="31"/>
      <c r="AR1943" s="31" t="s">
        <v>34148</v>
      </c>
      <c r="AS1943" s="31" t="s">
        <v>34148</v>
      </c>
      <c r="AT1943" s="31" t="str">
        <f>_xlfn.IFNA(VLOOKUP(D1943,'[1]5. 1 Mei 2022'!$C$7:$F$60,4,FALSE),"")</f>
        <v/>
      </c>
      <c r="AU1943" s="31"/>
      <c r="AV1943" s="31" t="s">
        <v>6799</v>
      </c>
      <c r="AW1943" s="31" t="s">
        <v>20332</v>
      </c>
      <c r="AX1943" s="29">
        <f t="shared" ref="AX1943:AX1974" si="290">AW1943+1903</f>
        <v>46524</v>
      </c>
      <c r="AY1943" s="31" t="s">
        <v>26344</v>
      </c>
      <c r="AZ1943" s="31" t="s">
        <v>33012</v>
      </c>
      <c r="BA1943" s="30" t="s">
        <v>33010</v>
      </c>
      <c r="BB1943" s="31"/>
      <c r="BC1943" s="31"/>
      <c r="BD1943" s="31" t="s">
        <v>8007</v>
      </c>
      <c r="BE1943" s="31" t="s">
        <v>7968</v>
      </c>
      <c r="BF1943" s="31" t="s">
        <v>6799</v>
      </c>
      <c r="BG1943" s="31"/>
      <c r="BH1943" s="31"/>
      <c r="BI1943" s="31"/>
      <c r="BJ1943" s="31" t="s">
        <v>31011</v>
      </c>
      <c r="BK1943" s="31" t="str">
        <f t="shared" si="289"/>
        <v>III/c</v>
      </c>
      <c r="BL1943" s="31" t="s">
        <v>8078</v>
      </c>
      <c r="BM1943" s="31"/>
      <c r="BN1943" s="31"/>
      <c r="BO1943" s="31"/>
      <c r="BP1943" s="31" t="s">
        <v>1498</v>
      </c>
      <c r="BQ1943" s="31"/>
      <c r="BR1943" s="31"/>
      <c r="BS1943" s="31"/>
      <c r="BT1943" s="31" t="s">
        <v>1172</v>
      </c>
      <c r="BU1943" s="31" t="s">
        <v>3521</v>
      </c>
      <c r="BV1943" s="31" t="s">
        <v>3532</v>
      </c>
      <c r="BW1943" s="31">
        <f t="shared" ca="1" si="287"/>
        <v>29</v>
      </c>
      <c r="BX1943" s="78">
        <f t="shared" ca="1" si="288"/>
        <v>3</v>
      </c>
      <c r="BY1943" s="31"/>
      <c r="BZ1943" s="31" t="s">
        <v>6128</v>
      </c>
      <c r="CA1943" s="31" t="s">
        <v>2483</v>
      </c>
      <c r="CB1943" s="31" t="s">
        <v>2519</v>
      </c>
      <c r="CC1943" s="31" t="s">
        <v>1498</v>
      </c>
      <c r="CD1943" s="31">
        <v>1</v>
      </c>
      <c r="CE1943" s="31" t="s">
        <v>20085</v>
      </c>
      <c r="CF1943" s="31"/>
      <c r="CG1943" s="31"/>
      <c r="CH1943" s="31"/>
      <c r="CI1943" s="31"/>
      <c r="CJ1943" s="31"/>
      <c r="CK1943" s="31"/>
      <c r="CL1943" s="31"/>
      <c r="CM1943" s="31"/>
      <c r="CN1943" s="31"/>
      <c r="CO1943" s="31"/>
      <c r="CP1943" s="31"/>
      <c r="CQ1943" s="31"/>
      <c r="CR1943" s="31">
        <v>1313</v>
      </c>
      <c r="CS1943" s="31" t="s">
        <v>16023</v>
      </c>
      <c r="CT1943" s="31"/>
      <c r="CU1943" s="31"/>
      <c r="CV1943" s="31"/>
      <c r="CW1943" s="31"/>
      <c r="CX1943" s="31"/>
      <c r="CY1943" s="31"/>
      <c r="CZ1943" s="31"/>
      <c r="DA1943" s="31"/>
      <c r="DB1943" s="31"/>
      <c r="DC1943" s="31"/>
      <c r="DD1943" s="31"/>
      <c r="DE1943" s="31"/>
      <c r="DF1943" s="31"/>
      <c r="DG1943" s="31"/>
      <c r="DH1943" s="31"/>
      <c r="DI1943" s="31"/>
      <c r="DJ1943" s="31"/>
      <c r="DK1943" s="31"/>
      <c r="DL1943" s="31"/>
      <c r="DM1943" s="38" t="s">
        <v>8939</v>
      </c>
      <c r="DN1943" s="38"/>
      <c r="DO1943" s="35">
        <v>0</v>
      </c>
      <c r="DP1943" s="31" t="s">
        <v>13727</v>
      </c>
      <c r="DQ1943" s="31" t="s">
        <v>20540</v>
      </c>
      <c r="DR1943" s="31"/>
      <c r="DS1943" s="31" t="s">
        <v>26637</v>
      </c>
      <c r="DT1943" s="31"/>
      <c r="DU1943" s="31">
        <v>2</v>
      </c>
      <c r="DV1943" s="31" t="s">
        <v>32165</v>
      </c>
      <c r="DW1943" s="31"/>
      <c r="DX1943" s="31"/>
      <c r="DY1943" s="31"/>
      <c r="DZ1943" s="31"/>
      <c r="EA1943" s="31"/>
      <c r="EB1943" s="31">
        <v>0</v>
      </c>
      <c r="EC1943" s="31" t="s">
        <v>39747</v>
      </c>
      <c r="ED1943" s="31" t="s">
        <v>41101</v>
      </c>
      <c r="EE1943" s="31"/>
      <c r="EF1943" s="31"/>
      <c r="EG1943" s="31"/>
      <c r="EH1943" s="31"/>
      <c r="EI1943" s="31"/>
      <c r="EJ1943" s="31"/>
    </row>
    <row r="1944" spans="1:140" ht="23.25" customHeight="1">
      <c r="A1944" s="25">
        <v>1942</v>
      </c>
      <c r="B1944" s="30" t="s">
        <v>3903</v>
      </c>
      <c r="C1944" s="31">
        <v>140288981</v>
      </c>
      <c r="D1944" s="30" t="s">
        <v>1585</v>
      </c>
      <c r="E1944" s="30"/>
      <c r="F1944" s="30" t="s">
        <v>36262</v>
      </c>
      <c r="G1944" s="31">
        <f t="shared" si="283"/>
        <v>58</v>
      </c>
      <c r="H1944" s="72">
        <f t="shared" si="284"/>
        <v>45261</v>
      </c>
      <c r="I1944" s="30"/>
      <c r="J1944" s="30" t="s">
        <v>34084</v>
      </c>
      <c r="K1944" s="30" t="s">
        <v>4318</v>
      </c>
      <c r="L1944" s="31" t="s">
        <v>4318</v>
      </c>
      <c r="M1944" s="31" t="s">
        <v>6378</v>
      </c>
      <c r="N1944" s="31" t="s">
        <v>3311</v>
      </c>
      <c r="O1944" s="31" t="s">
        <v>2534</v>
      </c>
      <c r="P1944" s="31" t="s">
        <v>717</v>
      </c>
      <c r="Q1944" s="31"/>
      <c r="R1944" s="31">
        <v>22</v>
      </c>
      <c r="S1944" s="31">
        <v>0</v>
      </c>
      <c r="T1944" s="31"/>
      <c r="U1944" s="31">
        <v>1226</v>
      </c>
      <c r="V1944" s="31"/>
      <c r="W1944" s="31" t="s">
        <v>5637</v>
      </c>
      <c r="X1944" s="31" t="s">
        <v>1065</v>
      </c>
      <c r="Y1944" s="31">
        <f t="shared" ca="1" si="285"/>
        <v>58</v>
      </c>
      <c r="Z1944" s="31" t="str">
        <f t="shared" ca="1" si="286"/>
        <v>46-58</v>
      </c>
      <c r="AA1944" s="31"/>
      <c r="AB1944" s="31" t="s">
        <v>6306</v>
      </c>
      <c r="AC1944" s="31" t="s">
        <v>34153</v>
      </c>
      <c r="AD1944" s="31" t="s">
        <v>34194</v>
      </c>
      <c r="AE1944" s="31"/>
      <c r="AF1944" s="31" t="s">
        <v>24700</v>
      </c>
      <c r="AG1944" s="31" t="s">
        <v>7895</v>
      </c>
      <c r="AH1944" s="31" t="s">
        <v>7895</v>
      </c>
      <c r="AI1944" s="31" t="s">
        <v>40277</v>
      </c>
      <c r="AJ1944" s="31" t="s">
        <v>4915</v>
      </c>
      <c r="AK1944" s="31" t="s">
        <v>4916</v>
      </c>
      <c r="AL1944" s="31">
        <v>31167</v>
      </c>
      <c r="AM1944" s="31" t="s">
        <v>4917</v>
      </c>
      <c r="AN1944" s="31"/>
      <c r="AO1944" s="31"/>
      <c r="AP1944" s="31" t="s">
        <v>32997</v>
      </c>
      <c r="AQ1944" s="31"/>
      <c r="AR1944" s="31" t="s">
        <v>34148</v>
      </c>
      <c r="AS1944" s="31" t="s">
        <v>34148</v>
      </c>
      <c r="AT1944" s="31" t="str">
        <f>_xlfn.IFNA(VLOOKUP(D1944,'[1]5. 1 Mei 2022'!$C$7:$F$60,4,FALSE),"")</f>
        <v/>
      </c>
      <c r="AU1944" s="31"/>
      <c r="AV1944" s="31" t="s">
        <v>20023</v>
      </c>
      <c r="AW1944" s="31" t="s">
        <v>3748</v>
      </c>
      <c r="AX1944" s="29">
        <f t="shared" si="290"/>
        <v>44865</v>
      </c>
      <c r="AY1944" s="31" t="s">
        <v>26344</v>
      </c>
      <c r="AZ1944" s="31" t="s">
        <v>32999</v>
      </c>
      <c r="BA1944" s="30" t="s">
        <v>32997</v>
      </c>
      <c r="BB1944" s="31"/>
      <c r="BC1944" s="31"/>
      <c r="BD1944" s="31" t="s">
        <v>30247</v>
      </c>
      <c r="BE1944" s="31" t="s">
        <v>7968</v>
      </c>
      <c r="BF1944" s="31" t="s">
        <v>20023</v>
      </c>
      <c r="BG1944" s="31"/>
      <c r="BH1944" s="31"/>
      <c r="BI1944" s="31"/>
      <c r="BJ1944" s="31" t="s">
        <v>6989</v>
      </c>
      <c r="BK1944" s="31" t="str">
        <f t="shared" si="289"/>
        <v>III/b</v>
      </c>
      <c r="BL1944" s="31" t="s">
        <v>8078</v>
      </c>
      <c r="BM1944" s="31"/>
      <c r="BN1944" s="31"/>
      <c r="BO1944" s="31"/>
      <c r="BP1944" s="31" t="s">
        <v>1498</v>
      </c>
      <c r="BQ1944" s="31"/>
      <c r="BR1944" s="31"/>
      <c r="BS1944" s="31"/>
      <c r="BT1944" s="31" t="s">
        <v>6647</v>
      </c>
      <c r="BU1944" s="31"/>
      <c r="BV1944" s="31" t="s">
        <v>6811</v>
      </c>
      <c r="BW1944" s="31" t="e">
        <f t="shared" ca="1" si="287"/>
        <v>#VALUE!</v>
      </c>
      <c r="BX1944" s="78" t="e">
        <f t="shared" ca="1" si="288"/>
        <v>#VALUE!</v>
      </c>
      <c r="BY1944" s="31"/>
      <c r="BZ1944" s="31"/>
      <c r="CA1944" s="31" t="s">
        <v>2483</v>
      </c>
      <c r="CB1944" s="31" t="s">
        <v>2519</v>
      </c>
      <c r="CC1944" s="31">
        <v>3</v>
      </c>
      <c r="CD1944" s="31">
        <v>1</v>
      </c>
      <c r="CE1944" s="31" t="s">
        <v>20085</v>
      </c>
      <c r="CF1944" s="31"/>
      <c r="CG1944" s="31">
        <v>2007</v>
      </c>
      <c r="CH1944" s="31">
        <v>2008</v>
      </c>
      <c r="CI1944" s="31"/>
      <c r="CJ1944" s="31"/>
      <c r="CK1944" s="31"/>
      <c r="CL1944" s="31"/>
      <c r="CM1944" s="31"/>
      <c r="CN1944" s="31"/>
      <c r="CO1944" s="31"/>
      <c r="CP1944" s="31"/>
      <c r="CQ1944" s="31"/>
      <c r="CR1944" s="31">
        <v>5166</v>
      </c>
      <c r="CS1944" s="31"/>
      <c r="CT1944" s="31"/>
      <c r="CU1944" s="31"/>
      <c r="CV1944" s="31"/>
      <c r="CW1944" s="31"/>
      <c r="CX1944" s="31"/>
      <c r="CY1944" s="31"/>
      <c r="CZ1944" s="31"/>
      <c r="DA1944" s="31"/>
      <c r="DB1944" s="31"/>
      <c r="DC1944" s="31"/>
      <c r="DD1944" s="31"/>
      <c r="DE1944" s="31"/>
      <c r="DF1944" s="31"/>
      <c r="DG1944" s="31"/>
      <c r="DH1944" s="31"/>
      <c r="DI1944" s="31"/>
      <c r="DJ1944" s="31"/>
      <c r="DK1944" s="31"/>
      <c r="DL1944" s="31"/>
      <c r="DM1944" s="38" t="s">
        <v>9824</v>
      </c>
      <c r="DN1944" s="38"/>
      <c r="DO1944" s="35">
        <v>0</v>
      </c>
      <c r="DP1944" s="31" t="s">
        <v>13709</v>
      </c>
      <c r="DQ1944" s="31" t="s">
        <v>13708</v>
      </c>
      <c r="DR1944" s="31"/>
      <c r="DS1944" s="31" t="s">
        <v>27455</v>
      </c>
      <c r="DT1944" s="31"/>
      <c r="DU1944" s="31">
        <v>2</v>
      </c>
      <c r="DV1944" s="31" t="s">
        <v>32165</v>
      </c>
      <c r="DW1944" s="31"/>
      <c r="DX1944" s="31"/>
      <c r="DY1944" s="31"/>
      <c r="DZ1944" s="31"/>
      <c r="EA1944" s="31"/>
      <c r="EB1944" s="31">
        <v>0</v>
      </c>
      <c r="EC1944" s="31" t="s">
        <v>39747</v>
      </c>
      <c r="ED1944" s="31" t="s">
        <v>41101</v>
      </c>
      <c r="EE1944" s="31"/>
      <c r="EF1944" s="31"/>
      <c r="EG1944" s="31"/>
      <c r="EH1944" s="31"/>
      <c r="EI1944" s="31"/>
      <c r="EJ1944" s="31"/>
    </row>
    <row r="1945" spans="1:140" ht="23.25" customHeight="1">
      <c r="A1945" s="25">
        <v>1943</v>
      </c>
      <c r="B1945" s="30" t="s">
        <v>5799</v>
      </c>
      <c r="C1945" s="31" t="s">
        <v>22932</v>
      </c>
      <c r="D1945" s="30" t="s">
        <v>17307</v>
      </c>
      <c r="E1945" s="30"/>
      <c r="F1945" s="30" t="s">
        <v>36262</v>
      </c>
      <c r="G1945" s="31">
        <f t="shared" si="283"/>
        <v>58</v>
      </c>
      <c r="H1945" s="72">
        <f t="shared" si="284"/>
        <v>52749</v>
      </c>
      <c r="I1945" s="30" t="s">
        <v>35397</v>
      </c>
      <c r="J1945" s="30" t="s">
        <v>34085</v>
      </c>
      <c r="K1945" s="30" t="s">
        <v>34083</v>
      </c>
      <c r="L1945" s="31" t="s">
        <v>16726</v>
      </c>
      <c r="M1945" s="31" t="s">
        <v>3186</v>
      </c>
      <c r="N1945" s="31" t="s">
        <v>7551</v>
      </c>
      <c r="O1945" s="31" t="s">
        <v>6326</v>
      </c>
      <c r="P1945" s="31" t="s">
        <v>11676</v>
      </c>
      <c r="Q1945" s="31"/>
      <c r="R1945" s="31"/>
      <c r="S1945" s="31"/>
      <c r="T1945" s="31"/>
      <c r="U1945" s="31" t="s">
        <v>1094</v>
      </c>
      <c r="V1945" s="31"/>
      <c r="W1945" s="31" t="s">
        <v>6910</v>
      </c>
      <c r="X1945" s="31" t="s">
        <v>1095</v>
      </c>
      <c r="Y1945" s="31">
        <f t="shared" ca="1" si="285"/>
        <v>37</v>
      </c>
      <c r="Z1945" s="31" t="str">
        <f t="shared" ca="1" si="286"/>
        <v>36-45</v>
      </c>
      <c r="AA1945" s="31"/>
      <c r="AB1945" s="31" t="s">
        <v>29753</v>
      </c>
      <c r="AC1945" s="31" t="s">
        <v>34153</v>
      </c>
      <c r="AD1945" s="31" t="s">
        <v>34194</v>
      </c>
      <c r="AE1945" s="31"/>
      <c r="AF1945" s="31" t="s">
        <v>24700</v>
      </c>
      <c r="AG1945" s="31" t="s">
        <v>7895</v>
      </c>
      <c r="AH1945" s="31" t="s">
        <v>7895</v>
      </c>
      <c r="AI1945" s="31" t="s">
        <v>728</v>
      </c>
      <c r="AJ1945" s="31" t="s">
        <v>31626</v>
      </c>
      <c r="AK1945" s="31" t="s">
        <v>31627</v>
      </c>
      <c r="AL1945" s="31" t="s">
        <v>31628</v>
      </c>
      <c r="AM1945" s="31" t="s">
        <v>3484</v>
      </c>
      <c r="AN1945" s="31"/>
      <c r="AO1945" s="31"/>
      <c r="AP1945" s="31" t="s">
        <v>32997</v>
      </c>
      <c r="AQ1945" s="31" t="s">
        <v>1693</v>
      </c>
      <c r="AR1945" s="31" t="s">
        <v>34148</v>
      </c>
      <c r="AS1945" s="31" t="s">
        <v>34148</v>
      </c>
      <c r="AT1945" s="31" t="str">
        <f>_xlfn.IFNA(VLOOKUP(D1945,'[1]5. 1 Mei 2022'!$C$7:$F$60,4,FALSE),"")</f>
        <v/>
      </c>
      <c r="AU1945" s="31"/>
      <c r="AV1945" s="31" t="s">
        <v>30149</v>
      </c>
      <c r="AW1945" s="31" t="s">
        <v>12286</v>
      </c>
      <c r="AX1945" s="29">
        <f t="shared" si="290"/>
        <v>44089</v>
      </c>
      <c r="AY1945" s="31" t="s">
        <v>26344</v>
      </c>
      <c r="AZ1945" s="31" t="s">
        <v>32999</v>
      </c>
      <c r="BA1945" s="30" t="s">
        <v>32997</v>
      </c>
      <c r="BB1945" s="31"/>
      <c r="BC1945" s="31"/>
      <c r="BD1945" s="31" t="s">
        <v>12244</v>
      </c>
      <c r="BE1945" s="31" t="s">
        <v>7968</v>
      </c>
      <c r="BF1945" s="31" t="s">
        <v>30149</v>
      </c>
      <c r="BG1945" s="31"/>
      <c r="BH1945" s="31"/>
      <c r="BI1945" s="31"/>
      <c r="BJ1945" s="31">
        <v>0</v>
      </c>
      <c r="BK1945" s="31" t="str">
        <f t="shared" si="289"/>
        <v>II/a</v>
      </c>
      <c r="BL1945" s="31"/>
      <c r="BM1945" s="31"/>
      <c r="BN1945" s="31"/>
      <c r="BO1945" s="31"/>
      <c r="BP1945" s="31" t="s">
        <v>1498</v>
      </c>
      <c r="BQ1945" s="31"/>
      <c r="BR1945" s="31"/>
      <c r="BS1945" s="31"/>
      <c r="BT1945" s="31"/>
      <c r="BU1945" s="31"/>
      <c r="BV1945" s="31" t="s">
        <v>1693</v>
      </c>
      <c r="BW1945" s="31">
        <f t="shared" ca="1" si="287"/>
        <v>16</v>
      </c>
      <c r="BX1945" s="78">
        <f t="shared" ca="1" si="288"/>
        <v>3</v>
      </c>
      <c r="BY1945" s="31" t="s">
        <v>11676</v>
      </c>
      <c r="BZ1945" s="31"/>
      <c r="CA1945" s="31" t="s">
        <v>2483</v>
      </c>
      <c r="CB1945" s="31" t="s">
        <v>2519</v>
      </c>
      <c r="CC1945" s="31">
        <v>1</v>
      </c>
      <c r="CD1945" s="31">
        <v>1</v>
      </c>
      <c r="CE1945" s="31" t="s">
        <v>20085</v>
      </c>
      <c r="CF1945" s="31"/>
      <c r="CG1945" s="31"/>
      <c r="CH1945" s="31"/>
      <c r="CI1945" s="31"/>
      <c r="CJ1945" s="31"/>
      <c r="CK1945" s="31"/>
      <c r="CL1945" s="31"/>
      <c r="CM1945" s="31"/>
      <c r="CN1945" s="31"/>
      <c r="CO1945" s="31"/>
      <c r="CP1945" s="31"/>
      <c r="CQ1945" s="31"/>
      <c r="CR1945" s="31">
        <v>5306</v>
      </c>
      <c r="CS1945" s="31" t="s">
        <v>18895</v>
      </c>
      <c r="CT1945" s="31"/>
      <c r="CU1945" s="31"/>
      <c r="CV1945" s="31"/>
      <c r="CW1945" s="31"/>
      <c r="CX1945" s="31"/>
      <c r="CY1945" s="31"/>
      <c r="CZ1945" s="31"/>
      <c r="DA1945" s="31"/>
      <c r="DB1945" s="31"/>
      <c r="DC1945" s="31"/>
      <c r="DD1945" s="31"/>
      <c r="DE1945" s="31"/>
      <c r="DF1945" s="31"/>
      <c r="DG1945" s="31"/>
      <c r="DH1945" s="31"/>
      <c r="DI1945" s="31"/>
      <c r="DJ1945" s="31"/>
      <c r="DK1945" s="31"/>
      <c r="DL1945" s="31"/>
      <c r="DM1945" s="38" t="s">
        <v>9013</v>
      </c>
      <c r="DN1945" s="38"/>
      <c r="DO1945" s="35" t="s">
        <v>10640</v>
      </c>
      <c r="DP1945" s="31" t="s">
        <v>10837</v>
      </c>
      <c r="DQ1945" s="31" t="s">
        <v>13710</v>
      </c>
      <c r="DR1945" s="31"/>
      <c r="DS1945" s="31" t="s">
        <v>26705</v>
      </c>
      <c r="DT1945" s="31" t="s">
        <v>38240</v>
      </c>
      <c r="DU1945" s="31">
        <v>3</v>
      </c>
      <c r="DV1945" s="31" t="s">
        <v>32167</v>
      </c>
      <c r="DW1945" s="31"/>
      <c r="DX1945" s="31"/>
      <c r="DY1945" s="31"/>
      <c r="DZ1945" s="31"/>
      <c r="EA1945" s="31"/>
      <c r="EB1945" s="31">
        <v>0</v>
      </c>
      <c r="EC1945" s="31" t="s">
        <v>39747</v>
      </c>
      <c r="ED1945" s="31" t="s">
        <v>41101</v>
      </c>
      <c r="EE1945" s="31"/>
      <c r="EF1945" s="31"/>
      <c r="EG1945" s="31"/>
      <c r="EH1945" s="31"/>
      <c r="EI1945" s="31"/>
      <c r="EJ1945" s="31"/>
    </row>
    <row r="1946" spans="1:140" ht="23.25" customHeight="1">
      <c r="A1946" s="25">
        <v>1944</v>
      </c>
      <c r="B1946" s="30" t="s">
        <v>5800</v>
      </c>
      <c r="C1946" s="31">
        <v>140273101</v>
      </c>
      <c r="D1946" s="30" t="s">
        <v>1255</v>
      </c>
      <c r="E1946" s="30"/>
      <c r="F1946" s="30" t="s">
        <v>36262</v>
      </c>
      <c r="G1946" s="31">
        <f t="shared" si="283"/>
        <v>58</v>
      </c>
      <c r="H1946" s="72">
        <f t="shared" si="284"/>
        <v>46569</v>
      </c>
      <c r="I1946" s="30"/>
      <c r="J1946" s="30" t="s">
        <v>34084</v>
      </c>
      <c r="K1946" s="30" t="s">
        <v>4318</v>
      </c>
      <c r="L1946" s="31" t="s">
        <v>4318</v>
      </c>
      <c r="M1946" s="31" t="s">
        <v>6378</v>
      </c>
      <c r="N1946" s="31" t="s">
        <v>7551</v>
      </c>
      <c r="O1946" s="31" t="s">
        <v>5622</v>
      </c>
      <c r="P1946" s="31" t="s">
        <v>6025</v>
      </c>
      <c r="Q1946" s="31"/>
      <c r="R1946" s="31">
        <v>25</v>
      </c>
      <c r="S1946" s="31">
        <v>0</v>
      </c>
      <c r="T1946" s="31"/>
      <c r="U1946" s="31">
        <v>1296</v>
      </c>
      <c r="V1946" s="31"/>
      <c r="W1946" s="31" t="s">
        <v>5735</v>
      </c>
      <c r="X1946" s="31" t="s">
        <v>5736</v>
      </c>
      <c r="Y1946" s="31" t="e">
        <f t="shared" ca="1" si="285"/>
        <v>#VALUE!</v>
      </c>
      <c r="Z1946" s="31" t="e">
        <f t="shared" ca="1" si="286"/>
        <v>#VALUE!</v>
      </c>
      <c r="AA1946" s="31"/>
      <c r="AB1946" s="31" t="s">
        <v>4195</v>
      </c>
      <c r="AC1946" s="31" t="s">
        <v>34153</v>
      </c>
      <c r="AD1946" s="31" t="s">
        <v>34194</v>
      </c>
      <c r="AE1946" s="31"/>
      <c r="AF1946" s="31" t="s">
        <v>24700</v>
      </c>
      <c r="AG1946" s="31" t="s">
        <v>7895</v>
      </c>
      <c r="AH1946" s="31" t="s">
        <v>7895</v>
      </c>
      <c r="AI1946" s="31" t="s">
        <v>4195</v>
      </c>
      <c r="AJ1946" s="31">
        <v>122</v>
      </c>
      <c r="AK1946" s="31" t="s">
        <v>4900</v>
      </c>
      <c r="AL1946" s="31">
        <v>30825</v>
      </c>
      <c r="AM1946" s="31" t="s">
        <v>4901</v>
      </c>
      <c r="AN1946" s="31"/>
      <c r="AO1946" s="31"/>
      <c r="AP1946" s="31" t="s">
        <v>2307</v>
      </c>
      <c r="AQ1946" s="31"/>
      <c r="AR1946" s="31" t="s">
        <v>34148</v>
      </c>
      <c r="AS1946" s="31" t="s">
        <v>34148</v>
      </c>
      <c r="AT1946" s="31" t="str">
        <f>_xlfn.IFNA(VLOOKUP(D1946,'[1]5. 1 Mei 2022'!$C$7:$F$60,4,FALSE),"")</f>
        <v/>
      </c>
      <c r="AU1946" s="31"/>
      <c r="AV1946" s="31" t="s">
        <v>4645</v>
      </c>
      <c r="AW1946" s="31"/>
      <c r="AX1946" s="29">
        <f t="shared" si="290"/>
        <v>1903</v>
      </c>
      <c r="AY1946" s="31" t="s">
        <v>26346</v>
      </c>
      <c r="AZ1946" s="31" t="s">
        <v>6924</v>
      </c>
      <c r="BA1946" s="30" t="s">
        <v>2307</v>
      </c>
      <c r="BB1946" s="31"/>
      <c r="BC1946" s="31"/>
      <c r="BD1946" s="31" t="s">
        <v>30229</v>
      </c>
      <c r="BE1946" s="31" t="s">
        <v>7968</v>
      </c>
      <c r="BF1946" s="31" t="s">
        <v>4645</v>
      </c>
      <c r="BG1946" s="31"/>
      <c r="BH1946" s="31"/>
      <c r="BI1946" s="31"/>
      <c r="BJ1946" s="31" t="s">
        <v>23661</v>
      </c>
      <c r="BK1946" s="31" t="str">
        <f t="shared" si="289"/>
        <v>II/a</v>
      </c>
      <c r="BL1946" s="31" t="s">
        <v>8078</v>
      </c>
      <c r="BM1946" s="31"/>
      <c r="BN1946" s="31"/>
      <c r="BO1946" s="31"/>
      <c r="BP1946" s="31" t="s">
        <v>1498</v>
      </c>
      <c r="BQ1946" s="31"/>
      <c r="BR1946" s="31"/>
      <c r="BS1946" s="31"/>
      <c r="BT1946" s="31" t="s">
        <v>5638</v>
      </c>
      <c r="BU1946" s="31"/>
      <c r="BV1946" s="31" t="s">
        <v>5639</v>
      </c>
      <c r="BW1946" s="31">
        <f t="shared" ca="1" si="287"/>
        <v>32</v>
      </c>
      <c r="BX1946" s="78">
        <f t="shared" ca="1" si="288"/>
        <v>3</v>
      </c>
      <c r="BY1946" s="31"/>
      <c r="BZ1946" s="31"/>
      <c r="CA1946" s="31" t="s">
        <v>2483</v>
      </c>
      <c r="CB1946" s="31" t="s">
        <v>2519</v>
      </c>
      <c r="CC1946" s="31">
        <v>1</v>
      </c>
      <c r="CD1946" s="31">
        <v>1</v>
      </c>
      <c r="CE1946" s="31" t="s">
        <v>20085</v>
      </c>
      <c r="CF1946" s="31"/>
      <c r="CG1946" s="31"/>
      <c r="CH1946" s="31"/>
      <c r="CI1946" s="31"/>
      <c r="CJ1946" s="31">
        <v>2009</v>
      </c>
      <c r="CK1946" s="31"/>
      <c r="CL1946" s="31"/>
      <c r="CM1946" s="31"/>
      <c r="CN1946" s="31"/>
      <c r="CO1946" s="31"/>
      <c r="CP1946" s="31"/>
      <c r="CQ1946" s="31"/>
      <c r="CR1946" s="31">
        <v>3035</v>
      </c>
      <c r="CS1946" s="31"/>
      <c r="CT1946" s="31"/>
      <c r="CU1946" s="31"/>
      <c r="CV1946" s="31"/>
      <c r="CW1946" s="31"/>
      <c r="CX1946" s="31"/>
      <c r="CY1946" s="31"/>
      <c r="CZ1946" s="31"/>
      <c r="DA1946" s="31"/>
      <c r="DB1946" s="31"/>
      <c r="DC1946" s="31"/>
      <c r="DD1946" s="31"/>
      <c r="DE1946" s="31"/>
      <c r="DF1946" s="31"/>
      <c r="DG1946" s="31"/>
      <c r="DH1946" s="31"/>
      <c r="DI1946" s="31"/>
      <c r="DJ1946" s="31"/>
      <c r="DK1946" s="31"/>
      <c r="DL1946" s="31"/>
      <c r="DM1946" s="38" t="s">
        <v>10074</v>
      </c>
      <c r="DN1946" s="38"/>
      <c r="DO1946" s="35">
        <v>0</v>
      </c>
      <c r="DP1946" s="31" t="s">
        <v>14310</v>
      </c>
      <c r="DQ1946" s="31" t="s">
        <v>14311</v>
      </c>
      <c r="DR1946" s="31"/>
      <c r="DS1946" s="31" t="s">
        <v>27691</v>
      </c>
      <c r="DT1946" s="31" t="s">
        <v>30765</v>
      </c>
      <c r="DU1946" s="31">
        <v>3</v>
      </c>
      <c r="DV1946" s="31" t="s">
        <v>32167</v>
      </c>
      <c r="DW1946" s="31"/>
      <c r="DX1946" s="31"/>
      <c r="DY1946" s="31"/>
      <c r="DZ1946" s="31"/>
      <c r="EA1946" s="31"/>
      <c r="EB1946" s="31">
        <v>366176</v>
      </c>
      <c r="EC1946" s="31" t="s">
        <v>39747</v>
      </c>
      <c r="ED1946" s="31" t="s">
        <v>41101</v>
      </c>
      <c r="EE1946" s="31"/>
      <c r="EF1946" s="31"/>
      <c r="EG1946" s="31"/>
      <c r="EH1946" s="31"/>
      <c r="EI1946" s="31"/>
      <c r="EJ1946" s="31"/>
    </row>
    <row r="1947" spans="1:140" ht="23.25" customHeight="1">
      <c r="A1947" s="25">
        <v>1945</v>
      </c>
      <c r="B1947" s="30" t="s">
        <v>5801</v>
      </c>
      <c r="C1947" s="31">
        <v>140375379</v>
      </c>
      <c r="D1947" s="30" t="s">
        <v>1575</v>
      </c>
      <c r="E1947" s="30"/>
      <c r="F1947" s="30" t="s">
        <v>36262</v>
      </c>
      <c r="G1947" s="31">
        <f t="shared" si="283"/>
        <v>58</v>
      </c>
      <c r="H1947" s="72">
        <f t="shared" si="284"/>
        <v>48549</v>
      </c>
      <c r="I1947" s="30"/>
      <c r="J1947" s="30" t="s">
        <v>34084</v>
      </c>
      <c r="K1947" s="30" t="s">
        <v>4318</v>
      </c>
      <c r="L1947" s="31" t="s">
        <v>4318</v>
      </c>
      <c r="M1947" s="31" t="s">
        <v>3186</v>
      </c>
      <c r="N1947" s="31" t="s">
        <v>5865</v>
      </c>
      <c r="O1947" s="31" t="s">
        <v>5117</v>
      </c>
      <c r="P1947" s="31" t="s">
        <v>21727</v>
      </c>
      <c r="Q1947" s="31"/>
      <c r="R1947" s="31">
        <v>25</v>
      </c>
      <c r="S1947" s="31">
        <v>0</v>
      </c>
      <c r="T1947" s="31"/>
      <c r="U1947" s="31">
        <v>1482</v>
      </c>
      <c r="V1947" s="31" t="s">
        <v>5607</v>
      </c>
      <c r="W1947" s="31" t="s">
        <v>7044</v>
      </c>
      <c r="X1947" s="31" t="s">
        <v>3452</v>
      </c>
      <c r="Y1947" s="31" t="e">
        <f t="shared" ca="1" si="285"/>
        <v>#VALUE!</v>
      </c>
      <c r="Z1947" s="31" t="e">
        <f t="shared" ca="1" si="286"/>
        <v>#VALUE!</v>
      </c>
      <c r="AA1947" s="31"/>
      <c r="AB1947" s="31" t="s">
        <v>6770</v>
      </c>
      <c r="AC1947" s="31" t="s">
        <v>34153</v>
      </c>
      <c r="AD1947" s="31" t="s">
        <v>34194</v>
      </c>
      <c r="AE1947" s="31"/>
      <c r="AF1947" s="31" t="s">
        <v>24700</v>
      </c>
      <c r="AG1947" s="31" t="s">
        <v>7895</v>
      </c>
      <c r="AH1947" s="31" t="s">
        <v>7895</v>
      </c>
      <c r="AI1947" s="31" t="s">
        <v>40277</v>
      </c>
      <c r="AJ1947" s="31">
        <v>2154</v>
      </c>
      <c r="AK1947" s="31" t="s">
        <v>1183</v>
      </c>
      <c r="AL1947" s="31">
        <v>33765</v>
      </c>
      <c r="AM1947" s="31" t="s">
        <v>1184</v>
      </c>
      <c r="AN1947" s="31"/>
      <c r="AO1947" s="31"/>
      <c r="AP1947" s="31" t="s">
        <v>2451</v>
      </c>
      <c r="AQ1947" s="31"/>
      <c r="AR1947" s="31" t="s">
        <v>34148</v>
      </c>
      <c r="AS1947" s="31" t="s">
        <v>34148</v>
      </c>
      <c r="AT1947" s="31" t="str">
        <f>_xlfn.IFNA(VLOOKUP(D1947,'[1]5. 1 Mei 2022'!$C$7:$F$60,4,FALSE),"")</f>
        <v/>
      </c>
      <c r="AU1947" s="31"/>
      <c r="AV1947" s="31" t="s">
        <v>1307</v>
      </c>
      <c r="AW1947" s="31"/>
      <c r="AX1947" s="29">
        <f t="shared" si="290"/>
        <v>1903</v>
      </c>
      <c r="AY1947" s="31" t="s">
        <v>26346</v>
      </c>
      <c r="AZ1947" s="31" t="s">
        <v>533</v>
      </c>
      <c r="BA1947" s="30" t="s">
        <v>2451</v>
      </c>
      <c r="BB1947" s="31"/>
      <c r="BC1947" s="31"/>
      <c r="BD1947" s="31" t="s">
        <v>30240</v>
      </c>
      <c r="BE1947" s="31" t="s">
        <v>7968</v>
      </c>
      <c r="BF1947" s="31" t="s">
        <v>1307</v>
      </c>
      <c r="BG1947" s="31"/>
      <c r="BH1947" s="31"/>
      <c r="BI1947" s="31"/>
      <c r="BJ1947" s="31" t="s">
        <v>23661</v>
      </c>
      <c r="BK1947" s="31" t="str">
        <f t="shared" si="289"/>
        <v>II/c</v>
      </c>
      <c r="BL1947" s="31" t="s">
        <v>8078</v>
      </c>
      <c r="BM1947" s="31"/>
      <c r="BN1947" s="31"/>
      <c r="BO1947" s="31"/>
      <c r="BP1947" s="31" t="s">
        <v>1498</v>
      </c>
      <c r="BQ1947" s="31"/>
      <c r="BR1947" s="31"/>
      <c r="BS1947" s="31"/>
      <c r="BT1947" s="31" t="s">
        <v>1172</v>
      </c>
      <c r="BU1947" s="31" t="s">
        <v>3971</v>
      </c>
      <c r="BV1947" s="31" t="s">
        <v>1819</v>
      </c>
      <c r="BW1947" s="31">
        <f t="shared" ca="1" si="287"/>
        <v>29</v>
      </c>
      <c r="BX1947" s="78">
        <f t="shared" ca="1" si="288"/>
        <v>3</v>
      </c>
      <c r="BY1947" s="31"/>
      <c r="BZ1947" s="31" t="s">
        <v>1722</v>
      </c>
      <c r="CA1947" s="31" t="s">
        <v>2483</v>
      </c>
      <c r="CB1947" s="31" t="s">
        <v>2519</v>
      </c>
      <c r="CC1947" s="31">
        <v>3</v>
      </c>
      <c r="CD1947" s="31">
        <v>1</v>
      </c>
      <c r="CE1947" s="31" t="s">
        <v>20085</v>
      </c>
      <c r="CF1947" s="31"/>
      <c r="CG1947" s="31"/>
      <c r="CH1947" s="31"/>
      <c r="CI1947" s="31"/>
      <c r="CJ1947" s="31"/>
      <c r="CK1947" s="31"/>
      <c r="CL1947" s="31"/>
      <c r="CM1947" s="31"/>
      <c r="CN1947" s="31"/>
      <c r="CO1947" s="31"/>
      <c r="CP1947" s="31"/>
      <c r="CQ1947" s="31"/>
      <c r="CR1947" s="31">
        <v>5118</v>
      </c>
      <c r="CS1947" s="31"/>
      <c r="CT1947" s="31"/>
      <c r="CU1947" s="31"/>
      <c r="CV1947" s="31"/>
      <c r="CW1947" s="31"/>
      <c r="CX1947" s="31"/>
      <c r="CY1947" s="31"/>
      <c r="CZ1947" s="31"/>
      <c r="DA1947" s="31"/>
      <c r="DB1947" s="31"/>
      <c r="DC1947" s="31"/>
      <c r="DD1947" s="31"/>
      <c r="DE1947" s="31"/>
      <c r="DF1947" s="31"/>
      <c r="DG1947" s="31"/>
      <c r="DH1947" s="31"/>
      <c r="DI1947" s="31"/>
      <c r="DJ1947" s="31"/>
      <c r="DK1947" s="31"/>
      <c r="DL1947" s="31"/>
      <c r="DM1947" s="38" t="s">
        <v>9999</v>
      </c>
      <c r="DN1947" s="38"/>
      <c r="DO1947" s="35" t="s">
        <v>20679</v>
      </c>
      <c r="DP1947" s="31" t="s">
        <v>14020</v>
      </c>
      <c r="DQ1947" s="31" t="s">
        <v>14019</v>
      </c>
      <c r="DR1947" s="31"/>
      <c r="DS1947" s="31" t="s">
        <v>27635</v>
      </c>
      <c r="DT1947" s="31" t="s">
        <v>38242</v>
      </c>
      <c r="DU1947" s="31">
        <v>3</v>
      </c>
      <c r="DV1947" s="31" t="s">
        <v>32167</v>
      </c>
      <c r="DW1947" s="31"/>
      <c r="DX1947" s="31"/>
      <c r="DY1947" s="31"/>
      <c r="DZ1947" s="31"/>
      <c r="EA1947" s="31"/>
      <c r="EB1947" s="31">
        <v>0</v>
      </c>
      <c r="EC1947" s="31" t="s">
        <v>39747</v>
      </c>
      <c r="ED1947" s="31" t="s">
        <v>41101</v>
      </c>
      <c r="EE1947" s="31"/>
      <c r="EF1947" s="31"/>
      <c r="EG1947" s="31"/>
      <c r="EH1947" s="31"/>
      <c r="EI1947" s="31"/>
      <c r="EJ1947" s="31"/>
    </row>
    <row r="1948" spans="1:140" ht="23.25" customHeight="1">
      <c r="A1948" s="25">
        <v>1946</v>
      </c>
      <c r="B1948" s="30" t="s">
        <v>5802</v>
      </c>
      <c r="C1948" s="31" t="s">
        <v>6355</v>
      </c>
      <c r="D1948" s="30" t="s">
        <v>17341</v>
      </c>
      <c r="E1948" s="30"/>
      <c r="F1948" s="30" t="s">
        <v>36262</v>
      </c>
      <c r="G1948" s="31">
        <f t="shared" si="283"/>
        <v>58</v>
      </c>
      <c r="H1948" s="72">
        <f t="shared" si="284"/>
        <v>53571</v>
      </c>
      <c r="I1948" s="30" t="s">
        <v>35398</v>
      </c>
      <c r="J1948" s="30" t="s">
        <v>34085</v>
      </c>
      <c r="K1948" s="30" t="s">
        <v>34083</v>
      </c>
      <c r="L1948" s="31" t="s">
        <v>16726</v>
      </c>
      <c r="M1948" s="31" t="s">
        <v>6378</v>
      </c>
      <c r="N1948" s="31" t="s">
        <v>7551</v>
      </c>
      <c r="O1948" s="31" t="s">
        <v>6326</v>
      </c>
      <c r="P1948" s="31" t="s">
        <v>11676</v>
      </c>
      <c r="Q1948" s="31"/>
      <c r="R1948" s="31"/>
      <c r="S1948" s="31"/>
      <c r="T1948" s="31"/>
      <c r="U1948" s="31" t="s">
        <v>1516</v>
      </c>
      <c r="V1948" s="31"/>
      <c r="W1948" s="31" t="s">
        <v>3838</v>
      </c>
      <c r="X1948" s="31" t="s">
        <v>2023</v>
      </c>
      <c r="Y1948" s="31" t="e">
        <f t="shared" ca="1" si="285"/>
        <v>#VALUE!</v>
      </c>
      <c r="Z1948" s="31" t="e">
        <f t="shared" ca="1" si="286"/>
        <v>#VALUE!</v>
      </c>
      <c r="AA1948" s="31"/>
      <c r="AB1948" s="31" t="s">
        <v>1720</v>
      </c>
      <c r="AC1948" s="31" t="s">
        <v>34153</v>
      </c>
      <c r="AD1948" s="31" t="s">
        <v>34194</v>
      </c>
      <c r="AE1948" s="31"/>
      <c r="AF1948" s="31" t="s">
        <v>24700</v>
      </c>
      <c r="AG1948" s="31" t="s">
        <v>7895</v>
      </c>
      <c r="AH1948" s="31" t="s">
        <v>7895</v>
      </c>
      <c r="AI1948" s="31" t="s">
        <v>40277</v>
      </c>
      <c r="AJ1948" s="31"/>
      <c r="AK1948" s="31"/>
      <c r="AL1948" s="31"/>
      <c r="AM1948" s="31"/>
      <c r="AN1948" s="31"/>
      <c r="AO1948" s="31"/>
      <c r="AP1948" s="31" t="s">
        <v>20019</v>
      </c>
      <c r="AQ1948" s="31" t="s">
        <v>19167</v>
      </c>
      <c r="AR1948" s="31" t="s">
        <v>34148</v>
      </c>
      <c r="AS1948" s="31" t="s">
        <v>34148</v>
      </c>
      <c r="AT1948" s="31" t="str">
        <f>_xlfn.IFNA(VLOOKUP(D1948,'[1]5. 1 Mei 2022'!$C$7:$F$60,4,FALSE),"")</f>
        <v/>
      </c>
      <c r="AU1948" s="31"/>
      <c r="AV1948" s="31" t="s">
        <v>20105</v>
      </c>
      <c r="AW1948" s="31" t="s">
        <v>12112</v>
      </c>
      <c r="AX1948" s="29">
        <f t="shared" si="290"/>
        <v>44882</v>
      </c>
      <c r="AY1948" s="31" t="s">
        <v>26346</v>
      </c>
      <c r="AZ1948" s="31" t="s">
        <v>20021</v>
      </c>
      <c r="BA1948" s="30" t="s">
        <v>20019</v>
      </c>
      <c r="BB1948" s="31" t="s">
        <v>8026</v>
      </c>
      <c r="BC1948" s="31"/>
      <c r="BD1948" s="31" t="s">
        <v>30229</v>
      </c>
      <c r="BE1948" s="31" t="s">
        <v>7968</v>
      </c>
      <c r="BF1948" s="31" t="s">
        <v>20105</v>
      </c>
      <c r="BG1948" s="31"/>
      <c r="BH1948" s="31"/>
      <c r="BI1948" s="31"/>
      <c r="BJ1948" s="31">
        <v>0</v>
      </c>
      <c r="BK1948" s="31" t="str">
        <f t="shared" si="289"/>
        <v>II/a</v>
      </c>
      <c r="BL1948" s="31"/>
      <c r="BM1948" s="31"/>
      <c r="BN1948" s="31"/>
      <c r="BO1948" s="31"/>
      <c r="BP1948" s="31" t="s">
        <v>1498</v>
      </c>
      <c r="BQ1948" s="31"/>
      <c r="BR1948" s="31"/>
      <c r="BS1948" s="31"/>
      <c r="BT1948" s="31"/>
      <c r="BU1948" s="31"/>
      <c r="BV1948" s="31" t="s">
        <v>1693</v>
      </c>
      <c r="BW1948" s="31">
        <f t="shared" ca="1" si="287"/>
        <v>16</v>
      </c>
      <c r="BX1948" s="78">
        <f t="shared" ca="1" si="288"/>
        <v>3</v>
      </c>
      <c r="BY1948" s="31" t="s">
        <v>11676</v>
      </c>
      <c r="BZ1948" s="31"/>
      <c r="CA1948" s="31" t="s">
        <v>2483</v>
      </c>
      <c r="CB1948" s="31" t="s">
        <v>2519</v>
      </c>
      <c r="CC1948" s="31" t="s">
        <v>1498</v>
      </c>
      <c r="CD1948" s="31">
        <v>1</v>
      </c>
      <c r="CE1948" s="31" t="s">
        <v>20085</v>
      </c>
      <c r="CF1948" s="31"/>
      <c r="CG1948" s="31"/>
      <c r="CH1948" s="31"/>
      <c r="CI1948" s="31"/>
      <c r="CJ1948" s="31"/>
      <c r="CK1948" s="31"/>
      <c r="CL1948" s="31"/>
      <c r="CM1948" s="31"/>
      <c r="CN1948" s="31"/>
      <c r="CO1948" s="31"/>
      <c r="CP1948" s="31"/>
      <c r="CQ1948" s="31"/>
      <c r="CR1948" s="31">
        <v>4127</v>
      </c>
      <c r="CS1948" s="31"/>
      <c r="CT1948" s="31"/>
      <c r="CU1948" s="31"/>
      <c r="CV1948" s="31"/>
      <c r="CW1948" s="31"/>
      <c r="CX1948" s="31"/>
      <c r="CY1948" s="31"/>
      <c r="CZ1948" s="31"/>
      <c r="DA1948" s="31"/>
      <c r="DB1948" s="31"/>
      <c r="DC1948" s="31"/>
      <c r="DD1948" s="31"/>
      <c r="DE1948" s="31"/>
      <c r="DF1948" s="31"/>
      <c r="DG1948" s="31"/>
      <c r="DH1948" s="31"/>
      <c r="DI1948" s="31"/>
      <c r="DJ1948" s="31"/>
      <c r="DK1948" s="31"/>
      <c r="DL1948" s="31"/>
      <c r="DM1948" s="38" t="s">
        <v>10605</v>
      </c>
      <c r="DN1948" s="38"/>
      <c r="DO1948" s="35" t="s">
        <v>10766</v>
      </c>
      <c r="DP1948" s="31" t="s">
        <v>10957</v>
      </c>
      <c r="DQ1948" s="31" t="s">
        <v>11088</v>
      </c>
      <c r="DR1948" s="31"/>
      <c r="DS1948" s="31" t="s">
        <v>27506</v>
      </c>
      <c r="DT1948" s="31" t="s">
        <v>38243</v>
      </c>
      <c r="DU1948" s="31">
        <v>3</v>
      </c>
      <c r="DV1948" s="31" t="s">
        <v>32167</v>
      </c>
      <c r="DW1948" s="31"/>
      <c r="DX1948" s="31"/>
      <c r="DY1948" s="31"/>
      <c r="DZ1948" s="31"/>
      <c r="EA1948" s="31"/>
      <c r="EB1948" s="31">
        <v>0</v>
      </c>
      <c r="EC1948" s="31" t="s">
        <v>39747</v>
      </c>
      <c r="ED1948" s="31" t="s">
        <v>41101</v>
      </c>
      <c r="EE1948" s="31"/>
      <c r="EF1948" s="31"/>
      <c r="EG1948" s="31"/>
      <c r="EH1948" s="31"/>
      <c r="EI1948" s="31"/>
      <c r="EJ1948" s="31"/>
    </row>
    <row r="1949" spans="1:140" ht="23.25" customHeight="1">
      <c r="A1949" s="25">
        <v>1947</v>
      </c>
      <c r="B1949" s="30" t="s">
        <v>7303</v>
      </c>
      <c r="C1949" s="31">
        <v>140288980</v>
      </c>
      <c r="D1949" s="30" t="s">
        <v>642</v>
      </c>
      <c r="E1949" s="30"/>
      <c r="F1949" s="30" t="s">
        <v>36262</v>
      </c>
      <c r="G1949" s="31">
        <f t="shared" si="283"/>
        <v>58</v>
      </c>
      <c r="H1949" s="72">
        <f t="shared" si="284"/>
        <v>47209</v>
      </c>
      <c r="I1949" s="30"/>
      <c r="J1949" s="30" t="s">
        <v>34084</v>
      </c>
      <c r="K1949" s="30" t="s">
        <v>4318</v>
      </c>
      <c r="L1949" s="31" t="s">
        <v>4318</v>
      </c>
      <c r="M1949" s="31" t="s">
        <v>6378</v>
      </c>
      <c r="N1949" s="31" t="s">
        <v>3311</v>
      </c>
      <c r="O1949" s="31" t="s">
        <v>2534</v>
      </c>
      <c r="P1949" s="31" t="s">
        <v>717</v>
      </c>
      <c r="Q1949" s="31"/>
      <c r="R1949" s="31">
        <v>22</v>
      </c>
      <c r="S1949" s="31">
        <v>0</v>
      </c>
      <c r="T1949" s="31"/>
      <c r="U1949" s="31">
        <v>1185</v>
      </c>
      <c r="V1949" s="31"/>
      <c r="W1949" s="31" t="s">
        <v>7239</v>
      </c>
      <c r="X1949" s="31" t="s">
        <v>1740</v>
      </c>
      <c r="Y1949" s="31">
        <f t="shared" ca="1" si="285"/>
        <v>52</v>
      </c>
      <c r="Z1949" s="31" t="str">
        <f t="shared" ca="1" si="286"/>
        <v>46-58</v>
      </c>
      <c r="AA1949" s="31"/>
      <c r="AB1949" s="31" t="s">
        <v>6912</v>
      </c>
      <c r="AC1949" s="31" t="s">
        <v>34153</v>
      </c>
      <c r="AD1949" s="31" t="s">
        <v>34194</v>
      </c>
      <c r="AE1949" s="31"/>
      <c r="AF1949" s="31" t="s">
        <v>24700</v>
      </c>
      <c r="AG1949" s="31" t="s">
        <v>7895</v>
      </c>
      <c r="AH1949" s="31" t="s">
        <v>7895</v>
      </c>
      <c r="AI1949" s="31" t="s">
        <v>40277</v>
      </c>
      <c r="AJ1949" s="31">
        <v>1051</v>
      </c>
      <c r="AK1949" s="31" t="s">
        <v>6947</v>
      </c>
      <c r="AL1949" s="31">
        <v>33019</v>
      </c>
      <c r="AM1949" s="31" t="s">
        <v>18935</v>
      </c>
      <c r="AN1949" s="31"/>
      <c r="AO1949" s="31"/>
      <c r="AP1949" s="31" t="s">
        <v>33763</v>
      </c>
      <c r="AQ1949" s="31" t="s">
        <v>11458</v>
      </c>
      <c r="AR1949" s="31" t="s">
        <v>34148</v>
      </c>
      <c r="AS1949" s="31" t="s">
        <v>34148</v>
      </c>
      <c r="AT1949" s="31" t="str">
        <f>_xlfn.IFNA(VLOOKUP(D1949,'[1]5. 1 Mei 2022'!$C$7:$F$60,4,FALSE),"")</f>
        <v/>
      </c>
      <c r="AU1949" s="31"/>
      <c r="AV1949" s="31" t="s">
        <v>6186</v>
      </c>
      <c r="AW1949" s="31" t="s">
        <v>11458</v>
      </c>
      <c r="AX1949" s="29">
        <f t="shared" si="290"/>
        <v>43614</v>
      </c>
      <c r="AY1949" s="31" t="s">
        <v>26344</v>
      </c>
      <c r="AZ1949" s="31" t="s">
        <v>534</v>
      </c>
      <c r="BA1949" s="30" t="s">
        <v>33763</v>
      </c>
      <c r="BB1949" s="31" t="s">
        <v>8072</v>
      </c>
      <c r="BC1949" s="31"/>
      <c r="BD1949" s="31" t="s">
        <v>21142</v>
      </c>
      <c r="BE1949" s="31" t="s">
        <v>7968</v>
      </c>
      <c r="BF1949" s="31" t="s">
        <v>5449</v>
      </c>
      <c r="BG1949" s="31"/>
      <c r="BH1949" s="31"/>
      <c r="BI1949" s="31"/>
      <c r="BJ1949" s="31" t="s">
        <v>7465</v>
      </c>
      <c r="BK1949" s="31" t="str">
        <f t="shared" si="289"/>
        <v>III/b</v>
      </c>
      <c r="BL1949" s="31" t="s">
        <v>8078</v>
      </c>
      <c r="BM1949" s="31"/>
      <c r="BN1949" s="31"/>
      <c r="BO1949" s="31"/>
      <c r="BP1949" s="31" t="s">
        <v>1498</v>
      </c>
      <c r="BQ1949" s="31"/>
      <c r="BR1949" s="31"/>
      <c r="BS1949" s="31"/>
      <c r="BT1949" s="31" t="s">
        <v>6647</v>
      </c>
      <c r="BU1949" s="31"/>
      <c r="BV1949" s="31" t="s">
        <v>4990</v>
      </c>
      <c r="BW1949" s="31">
        <f t="shared" ca="1" si="287"/>
        <v>30</v>
      </c>
      <c r="BX1949" s="78">
        <f t="shared" ca="1" si="288"/>
        <v>5</v>
      </c>
      <c r="BY1949" s="31"/>
      <c r="BZ1949" s="31"/>
      <c r="CA1949" s="31" t="s">
        <v>2483</v>
      </c>
      <c r="CB1949" s="31" t="s">
        <v>2519</v>
      </c>
      <c r="CC1949" s="31">
        <v>2</v>
      </c>
      <c r="CD1949" s="31">
        <v>1</v>
      </c>
      <c r="CE1949" s="31" t="s">
        <v>20085</v>
      </c>
      <c r="CF1949" s="31"/>
      <c r="CG1949" s="31"/>
      <c r="CH1949" s="31">
        <v>2008</v>
      </c>
      <c r="CI1949" s="31"/>
      <c r="CJ1949" s="31"/>
      <c r="CK1949" s="31"/>
      <c r="CL1949" s="31"/>
      <c r="CM1949" s="31"/>
      <c r="CN1949" s="31"/>
      <c r="CO1949" s="31"/>
      <c r="CP1949" s="31"/>
      <c r="CQ1949" s="31"/>
      <c r="CR1949" s="31">
        <v>6012</v>
      </c>
      <c r="CS1949" s="31" t="s">
        <v>19371</v>
      </c>
      <c r="CT1949" s="31" t="s">
        <v>19372</v>
      </c>
      <c r="CU1949" s="31" t="s">
        <v>16025</v>
      </c>
      <c r="CV1949" s="31" t="s">
        <v>19120</v>
      </c>
      <c r="CW1949" s="31" t="s">
        <v>19121</v>
      </c>
      <c r="CX1949" s="31" t="s">
        <v>19002</v>
      </c>
      <c r="CY1949" s="31"/>
      <c r="CZ1949" s="31"/>
      <c r="DA1949" s="31"/>
      <c r="DB1949" s="31"/>
      <c r="DC1949" s="31"/>
      <c r="DD1949" s="31"/>
      <c r="DE1949" s="31"/>
      <c r="DF1949" s="31"/>
      <c r="DG1949" s="31"/>
      <c r="DH1949" s="31"/>
      <c r="DI1949" s="31"/>
      <c r="DJ1949" s="31"/>
      <c r="DK1949" s="31"/>
      <c r="DL1949" s="31"/>
      <c r="DM1949" s="38" t="s">
        <v>9202</v>
      </c>
      <c r="DN1949" s="38"/>
      <c r="DO1949" s="35" t="s">
        <v>31525</v>
      </c>
      <c r="DP1949" s="31" t="s">
        <v>14915</v>
      </c>
      <c r="DQ1949" s="31" t="s">
        <v>14916</v>
      </c>
      <c r="DR1949" s="31"/>
      <c r="DS1949" s="31" t="s">
        <v>38719</v>
      </c>
      <c r="DT1949" s="31" t="s">
        <v>38244</v>
      </c>
      <c r="DU1949" s="31">
        <v>3</v>
      </c>
      <c r="DV1949" s="31" t="s">
        <v>32167</v>
      </c>
      <c r="DW1949" s="31"/>
      <c r="DX1949" s="31"/>
      <c r="DY1949" s="31"/>
      <c r="DZ1949" s="31"/>
      <c r="EA1949" s="31"/>
      <c r="EB1949" s="31">
        <v>0</v>
      </c>
      <c r="EC1949" s="31" t="s">
        <v>40170</v>
      </c>
      <c r="ED1949" s="31" t="s">
        <v>41101</v>
      </c>
      <c r="EE1949" s="31"/>
      <c r="EF1949" s="31"/>
      <c r="EG1949" s="31"/>
      <c r="EH1949" s="31"/>
      <c r="EI1949" s="31"/>
      <c r="EJ1949" s="31"/>
    </row>
    <row r="1950" spans="1:140" ht="23.25" customHeight="1">
      <c r="A1950" s="25">
        <v>1948</v>
      </c>
      <c r="B1950" s="30" t="s">
        <v>7303</v>
      </c>
      <c r="C1950" s="31">
        <v>140288980</v>
      </c>
      <c r="D1950" s="30" t="s">
        <v>2036</v>
      </c>
      <c r="E1950" s="30"/>
      <c r="F1950" s="30" t="s">
        <v>36262</v>
      </c>
      <c r="G1950" s="31">
        <f t="shared" si="283"/>
        <v>58</v>
      </c>
      <c r="H1950" s="72">
        <f t="shared" si="284"/>
        <v>47270</v>
      </c>
      <c r="I1950" s="30"/>
      <c r="J1950" s="30" t="s">
        <v>34084</v>
      </c>
      <c r="K1950" s="30" t="s">
        <v>4318</v>
      </c>
      <c r="L1950" s="31" t="s">
        <v>4318</v>
      </c>
      <c r="M1950" s="31" t="s">
        <v>6378</v>
      </c>
      <c r="N1950" s="31" t="s">
        <v>7551</v>
      </c>
      <c r="O1950" s="31" t="s">
        <v>6326</v>
      </c>
      <c r="P1950" s="31" t="s">
        <v>1299</v>
      </c>
      <c r="Q1950" s="31"/>
      <c r="R1950" s="31">
        <v>21</v>
      </c>
      <c r="S1950" s="31">
        <v>0</v>
      </c>
      <c r="T1950" s="31"/>
      <c r="U1950" s="31">
        <v>1632</v>
      </c>
      <c r="V1950" s="31" t="s">
        <v>576</v>
      </c>
      <c r="W1950" s="31" t="s">
        <v>6910</v>
      </c>
      <c r="X1950" s="31" t="s">
        <v>1980</v>
      </c>
      <c r="Y1950" s="31">
        <f t="shared" ca="1" si="285"/>
        <v>52</v>
      </c>
      <c r="Z1950" s="31" t="str">
        <f t="shared" ca="1" si="286"/>
        <v>46-58</v>
      </c>
      <c r="AA1950" s="31"/>
      <c r="AB1950" s="31" t="s">
        <v>2658</v>
      </c>
      <c r="AC1950" s="31" t="s">
        <v>34153</v>
      </c>
      <c r="AD1950" s="31" t="s">
        <v>34194</v>
      </c>
      <c r="AE1950" s="31"/>
      <c r="AF1950" s="31" t="s">
        <v>24700</v>
      </c>
      <c r="AG1950" s="31" t="s">
        <v>7895</v>
      </c>
      <c r="AH1950" s="31" t="s">
        <v>7895</v>
      </c>
      <c r="AI1950" s="31" t="s">
        <v>2658</v>
      </c>
      <c r="AJ1950" s="31">
        <v>615</v>
      </c>
      <c r="AK1950" s="31" t="s">
        <v>4610</v>
      </c>
      <c r="AL1950" s="31">
        <v>33026</v>
      </c>
      <c r="AM1950" s="31" t="s">
        <v>4725</v>
      </c>
      <c r="AN1950" s="31"/>
      <c r="AO1950" s="31"/>
      <c r="AP1950" s="31" t="s">
        <v>33758</v>
      </c>
      <c r="AQ1950" s="31" t="s">
        <v>4763</v>
      </c>
      <c r="AR1950" s="31" t="s">
        <v>34148</v>
      </c>
      <c r="AS1950" s="31" t="s">
        <v>34148</v>
      </c>
      <c r="AT1950" s="31" t="str">
        <f>_xlfn.IFNA(VLOOKUP(D1950,'[1]5. 1 Mei 2022'!$C$7:$F$60,4,FALSE),"")</f>
        <v/>
      </c>
      <c r="AU1950" s="31"/>
      <c r="AV1950" s="31" t="s">
        <v>11428</v>
      </c>
      <c r="AW1950" s="31"/>
      <c r="AX1950" s="29">
        <f t="shared" si="290"/>
        <v>1903</v>
      </c>
      <c r="AY1950" s="31" t="s">
        <v>26344</v>
      </c>
      <c r="AZ1950" s="31" t="s">
        <v>26353</v>
      </c>
      <c r="BA1950" s="30" t="s">
        <v>33758</v>
      </c>
      <c r="BB1950" s="31"/>
      <c r="BC1950" s="31"/>
      <c r="BD1950" s="31" t="s">
        <v>30237</v>
      </c>
      <c r="BE1950" s="31" t="s">
        <v>7968</v>
      </c>
      <c r="BF1950" s="31" t="s">
        <v>11428</v>
      </c>
      <c r="BG1950" s="31"/>
      <c r="BH1950" s="31"/>
      <c r="BI1950" s="31"/>
      <c r="BJ1950" s="31" t="s">
        <v>23659</v>
      </c>
      <c r="BK1950" s="31" t="str">
        <f t="shared" si="289"/>
        <v>II/a</v>
      </c>
      <c r="BL1950" s="31" t="s">
        <v>8078</v>
      </c>
      <c r="BM1950" s="31"/>
      <c r="BN1950" s="31"/>
      <c r="BO1950" s="31"/>
      <c r="BP1950" s="31" t="s">
        <v>1498</v>
      </c>
      <c r="BQ1950" s="31"/>
      <c r="BR1950" s="31"/>
      <c r="BS1950" s="31"/>
      <c r="BT1950" s="31" t="s">
        <v>7564</v>
      </c>
      <c r="BU1950" s="31" t="s">
        <v>794</v>
      </c>
      <c r="BV1950" s="31" t="s">
        <v>2482</v>
      </c>
      <c r="BW1950" s="31">
        <f t="shared" ca="1" si="287"/>
        <v>27</v>
      </c>
      <c r="BX1950" s="78">
        <f t="shared" ca="1" si="288"/>
        <v>2</v>
      </c>
      <c r="BY1950" s="31"/>
      <c r="BZ1950" s="31"/>
      <c r="CA1950" s="31" t="s">
        <v>2483</v>
      </c>
      <c r="CB1950" s="31" t="s">
        <v>2519</v>
      </c>
      <c r="CC1950" s="31" t="s">
        <v>1498</v>
      </c>
      <c r="CD1950" s="31">
        <v>1</v>
      </c>
      <c r="CE1950" s="31" t="s">
        <v>20085</v>
      </c>
      <c r="CF1950" s="31"/>
      <c r="CG1950" s="31"/>
      <c r="CH1950" s="31"/>
      <c r="CI1950" s="31"/>
      <c r="CJ1950" s="31"/>
      <c r="CK1950" s="31"/>
      <c r="CL1950" s="31"/>
      <c r="CM1950" s="31"/>
      <c r="CN1950" s="31"/>
      <c r="CO1950" s="31"/>
      <c r="CP1950" s="31"/>
      <c r="CQ1950" s="31"/>
      <c r="CR1950" s="31">
        <v>5045</v>
      </c>
      <c r="CS1950" s="31"/>
      <c r="CT1950" s="31"/>
      <c r="CU1950" s="31"/>
      <c r="CV1950" s="31"/>
      <c r="CW1950" s="31"/>
      <c r="CX1950" s="31"/>
      <c r="CY1950" s="31"/>
      <c r="CZ1950" s="31"/>
      <c r="DA1950" s="31"/>
      <c r="DB1950" s="31"/>
      <c r="DC1950" s="31"/>
      <c r="DD1950" s="31"/>
      <c r="DE1950" s="31"/>
      <c r="DF1950" s="31"/>
      <c r="DG1950" s="31"/>
      <c r="DH1950" s="31"/>
      <c r="DI1950" s="31"/>
      <c r="DJ1950" s="31"/>
      <c r="DK1950" s="31"/>
      <c r="DL1950" s="31"/>
      <c r="DM1950" s="38" t="s">
        <v>10065</v>
      </c>
      <c r="DN1950" s="38"/>
      <c r="DO1950" s="35">
        <v>0</v>
      </c>
      <c r="DP1950" s="31" t="s">
        <v>31300</v>
      </c>
      <c r="DQ1950" s="31" t="s">
        <v>12870</v>
      </c>
      <c r="DR1950" s="31"/>
      <c r="DS1950" s="31" t="s">
        <v>27682</v>
      </c>
      <c r="DT1950" s="31" t="s">
        <v>38245</v>
      </c>
      <c r="DU1950" s="31">
        <v>1</v>
      </c>
      <c r="DV1950" s="31" t="s">
        <v>32165</v>
      </c>
      <c r="DW1950" s="31"/>
      <c r="DX1950" s="31"/>
      <c r="DY1950" s="31"/>
      <c r="DZ1950" s="31"/>
      <c r="EA1950" s="31"/>
      <c r="EB1950" s="31">
        <v>0</v>
      </c>
      <c r="EC1950" s="31" t="s">
        <v>40170</v>
      </c>
      <c r="ED1950" s="31" t="s">
        <v>41101</v>
      </c>
      <c r="EE1950" s="31"/>
      <c r="EF1950" s="31"/>
      <c r="EG1950" s="31"/>
      <c r="EH1950" s="31"/>
      <c r="EI1950" s="31"/>
      <c r="EJ1950" s="31"/>
    </row>
    <row r="1951" spans="1:140" ht="23.25" customHeight="1">
      <c r="A1951" s="25">
        <v>1949</v>
      </c>
      <c r="B1951" s="30" t="s">
        <v>7304</v>
      </c>
      <c r="C1951" s="31" t="s">
        <v>7896</v>
      </c>
      <c r="D1951" s="30" t="s">
        <v>7896</v>
      </c>
      <c r="E1951" s="30"/>
      <c r="F1951" s="30" t="s">
        <v>36262</v>
      </c>
      <c r="G1951" s="31">
        <f t="shared" si="283"/>
        <v>58</v>
      </c>
      <c r="H1951" s="72">
        <f t="shared" si="284"/>
        <v>45444</v>
      </c>
      <c r="I1951" s="30"/>
      <c r="J1951" s="30" t="s">
        <v>34084</v>
      </c>
      <c r="K1951" s="30" t="s">
        <v>4318</v>
      </c>
      <c r="L1951" s="31" t="s">
        <v>4318</v>
      </c>
      <c r="M1951" s="31" t="s">
        <v>6378</v>
      </c>
      <c r="N1951" s="31" t="s">
        <v>5865</v>
      </c>
      <c r="O1951" s="31" t="s">
        <v>5117</v>
      </c>
      <c r="P1951" s="31" t="s">
        <v>21727</v>
      </c>
      <c r="Q1951" s="31"/>
      <c r="R1951" s="31">
        <v>21</v>
      </c>
      <c r="S1951" s="31">
        <v>8</v>
      </c>
      <c r="T1951" s="31"/>
      <c r="U1951" s="31">
        <v>1634</v>
      </c>
      <c r="V1951" s="31" t="s">
        <v>558</v>
      </c>
      <c r="W1951" s="31" t="s">
        <v>6910</v>
      </c>
      <c r="X1951" s="31" t="s">
        <v>2196</v>
      </c>
      <c r="Y1951" s="31">
        <f t="shared" ca="1" si="285"/>
        <v>57</v>
      </c>
      <c r="Z1951" s="31" t="str">
        <f t="shared" ca="1" si="286"/>
        <v>46-58</v>
      </c>
      <c r="AA1951" s="31"/>
      <c r="AB1951" s="31" t="s">
        <v>6770</v>
      </c>
      <c r="AC1951" s="31" t="s">
        <v>34153</v>
      </c>
      <c r="AD1951" s="31" t="s">
        <v>34194</v>
      </c>
      <c r="AE1951" s="31"/>
      <c r="AF1951" s="31" t="s">
        <v>24700</v>
      </c>
      <c r="AG1951" s="31" t="s">
        <v>7895</v>
      </c>
      <c r="AH1951" s="31" t="s">
        <v>7895</v>
      </c>
      <c r="AI1951" s="31" t="s">
        <v>40277</v>
      </c>
      <c r="AJ1951" s="31">
        <v>1641</v>
      </c>
      <c r="AK1951" s="31" t="s">
        <v>6999</v>
      </c>
      <c r="AL1951" s="31">
        <v>31923</v>
      </c>
      <c r="AM1951" s="31" t="s">
        <v>6998</v>
      </c>
      <c r="AN1951" s="31"/>
      <c r="AO1951" s="31"/>
      <c r="AP1951" s="31" t="s">
        <v>3619</v>
      </c>
      <c r="AQ1951" s="31"/>
      <c r="AR1951" s="31" t="s">
        <v>34148</v>
      </c>
      <c r="AS1951" s="31" t="s">
        <v>34148</v>
      </c>
      <c r="AT1951" s="31" t="str">
        <f>_xlfn.IFNA(VLOOKUP(D1951,'[1]5. 1 Mei 2022'!$C$7:$F$60,4,FALSE),"")</f>
        <v/>
      </c>
      <c r="AU1951" s="31"/>
      <c r="AV1951" s="31" t="s">
        <v>4645</v>
      </c>
      <c r="AW1951" s="31"/>
      <c r="AX1951" s="29">
        <f t="shared" si="290"/>
        <v>1903</v>
      </c>
      <c r="AY1951" s="31" t="s">
        <v>26346</v>
      </c>
      <c r="AZ1951" s="31" t="s">
        <v>225</v>
      </c>
      <c r="BA1951" s="30" t="s">
        <v>3619</v>
      </c>
      <c r="BB1951" s="31"/>
      <c r="BC1951" s="31"/>
      <c r="BD1951" s="31" t="s">
        <v>30229</v>
      </c>
      <c r="BE1951" s="31" t="s">
        <v>7968</v>
      </c>
      <c r="BF1951" s="31" t="s">
        <v>4645</v>
      </c>
      <c r="BG1951" s="31"/>
      <c r="BH1951" s="31"/>
      <c r="BI1951" s="31"/>
      <c r="BJ1951" s="31" t="s">
        <v>23661</v>
      </c>
      <c r="BK1951" s="31" t="str">
        <f t="shared" si="289"/>
        <v>II/c</v>
      </c>
      <c r="BL1951" s="31" t="s">
        <v>8078</v>
      </c>
      <c r="BM1951" s="31"/>
      <c r="BN1951" s="31"/>
      <c r="BO1951" s="31"/>
      <c r="BP1951" s="31" t="s">
        <v>1498</v>
      </c>
      <c r="BQ1951" s="31"/>
      <c r="BR1951" s="31"/>
      <c r="BS1951" s="31"/>
      <c r="BT1951" s="31" t="s">
        <v>7564</v>
      </c>
      <c r="BU1951" s="31" t="s">
        <v>794</v>
      </c>
      <c r="BV1951" s="31" t="s">
        <v>2843</v>
      </c>
      <c r="BW1951" s="31">
        <f t="shared" ca="1" si="287"/>
        <v>28</v>
      </c>
      <c r="BX1951" s="78">
        <f t="shared" ca="1" si="288"/>
        <v>3</v>
      </c>
      <c r="BY1951" s="31"/>
      <c r="BZ1951" s="31"/>
      <c r="CA1951" s="31" t="s">
        <v>2483</v>
      </c>
      <c r="CB1951" s="31" t="s">
        <v>2519</v>
      </c>
      <c r="CC1951" s="31">
        <v>2</v>
      </c>
      <c r="CD1951" s="31">
        <v>1</v>
      </c>
      <c r="CE1951" s="31" t="s">
        <v>20085</v>
      </c>
      <c r="CF1951" s="31"/>
      <c r="CG1951" s="31"/>
      <c r="CH1951" s="31"/>
      <c r="CI1951" s="31"/>
      <c r="CJ1951" s="31"/>
      <c r="CK1951" s="31"/>
      <c r="CL1951" s="31"/>
      <c r="CM1951" s="31"/>
      <c r="CN1951" s="31"/>
      <c r="CO1951" s="31"/>
      <c r="CP1951" s="31"/>
      <c r="CQ1951" s="31"/>
      <c r="CR1951" s="31">
        <v>4026</v>
      </c>
      <c r="CS1951" s="31"/>
      <c r="CT1951" s="31"/>
      <c r="CU1951" s="31"/>
      <c r="CV1951" s="31" t="s">
        <v>19099</v>
      </c>
      <c r="CW1951" s="31" t="s">
        <v>19100</v>
      </c>
      <c r="CX1951" s="31" t="s">
        <v>19002</v>
      </c>
      <c r="CY1951" s="31"/>
      <c r="CZ1951" s="31"/>
      <c r="DA1951" s="31"/>
      <c r="DB1951" s="31"/>
      <c r="DC1951" s="31"/>
      <c r="DD1951" s="31"/>
      <c r="DE1951" s="31"/>
      <c r="DF1951" s="31"/>
      <c r="DG1951" s="31"/>
      <c r="DH1951" s="31"/>
      <c r="DI1951" s="31"/>
      <c r="DJ1951" s="31"/>
      <c r="DK1951" s="31"/>
      <c r="DL1951" s="31"/>
      <c r="DM1951" s="38" t="s">
        <v>9946</v>
      </c>
      <c r="DN1951" s="38"/>
      <c r="DO1951" s="35" t="s">
        <v>15621</v>
      </c>
      <c r="DP1951" s="31" t="s">
        <v>15012</v>
      </c>
      <c r="DQ1951" s="31" t="s">
        <v>20669</v>
      </c>
      <c r="DR1951" s="31"/>
      <c r="DS1951" s="31" t="s">
        <v>27577</v>
      </c>
      <c r="DT1951" s="31" t="s">
        <v>38246</v>
      </c>
      <c r="DU1951" s="31">
        <v>3</v>
      </c>
      <c r="DV1951" s="31" t="s">
        <v>32167</v>
      </c>
      <c r="DW1951" s="31"/>
      <c r="DX1951" s="31"/>
      <c r="DY1951" s="31"/>
      <c r="DZ1951" s="31"/>
      <c r="EA1951" s="31"/>
      <c r="EB1951" s="31">
        <v>0</v>
      </c>
      <c r="EC1951" s="31" t="s">
        <v>39747</v>
      </c>
      <c r="ED1951" s="31" t="s">
        <v>41101</v>
      </c>
      <c r="EE1951" s="31"/>
      <c r="EF1951" s="31"/>
      <c r="EG1951" s="31"/>
      <c r="EH1951" s="31"/>
      <c r="EI1951" s="31"/>
      <c r="EJ1951" s="31"/>
    </row>
    <row r="1952" spans="1:140" ht="23.25" customHeight="1">
      <c r="A1952" s="25">
        <v>1950</v>
      </c>
      <c r="B1952" s="30" t="s">
        <v>24107</v>
      </c>
      <c r="C1952" s="31">
        <v>140372277</v>
      </c>
      <c r="D1952" s="30" t="s">
        <v>1270</v>
      </c>
      <c r="E1952" s="30"/>
      <c r="F1952" s="30" t="s">
        <v>36254</v>
      </c>
      <c r="G1952" s="31">
        <f t="shared" si="283"/>
        <v>58</v>
      </c>
      <c r="H1952" s="72">
        <f t="shared" si="284"/>
        <v>51136</v>
      </c>
      <c r="I1952" s="30"/>
      <c r="J1952" s="30" t="s">
        <v>34084</v>
      </c>
      <c r="K1952" s="30" t="s">
        <v>4318</v>
      </c>
      <c r="L1952" s="31" t="s">
        <v>4318</v>
      </c>
      <c r="M1952" s="31" t="s">
        <v>6378</v>
      </c>
      <c r="N1952" s="31" t="s">
        <v>5797</v>
      </c>
      <c r="O1952" s="31" t="s">
        <v>5271</v>
      </c>
      <c r="P1952" s="31" t="s">
        <v>21723</v>
      </c>
      <c r="Q1952" s="31" t="s">
        <v>41497</v>
      </c>
      <c r="R1952" s="31">
        <v>16</v>
      </c>
      <c r="S1952" s="31">
        <v>4</v>
      </c>
      <c r="T1952" s="31"/>
      <c r="U1952" s="31">
        <v>384</v>
      </c>
      <c r="V1952" s="31" t="s">
        <v>2909</v>
      </c>
      <c r="W1952" s="31" t="s">
        <v>980</v>
      </c>
      <c r="X1952" s="31" t="s">
        <v>1178</v>
      </c>
      <c r="Y1952" s="31">
        <f t="shared" ca="1" si="285"/>
        <v>42</v>
      </c>
      <c r="Z1952" s="31" t="str">
        <f t="shared" ca="1" si="286"/>
        <v>36-45</v>
      </c>
      <c r="AA1952" s="31"/>
      <c r="AB1952" s="31" t="s">
        <v>11144</v>
      </c>
      <c r="AC1952" s="31" t="s">
        <v>34145</v>
      </c>
      <c r="AD1952" s="31" t="s">
        <v>34145</v>
      </c>
      <c r="AE1952" s="31"/>
      <c r="AF1952" s="31" t="s">
        <v>24701</v>
      </c>
      <c r="AG1952" s="31" t="s">
        <v>4322</v>
      </c>
      <c r="AH1952" s="31" t="s">
        <v>4322</v>
      </c>
      <c r="AI1952" s="31" t="s">
        <v>908</v>
      </c>
      <c r="AJ1952" s="31" t="s">
        <v>2998</v>
      </c>
      <c r="AK1952" s="31" t="s">
        <v>2999</v>
      </c>
      <c r="AL1952" s="31" t="s">
        <v>3000</v>
      </c>
      <c r="AM1952" s="31" t="s">
        <v>3001</v>
      </c>
      <c r="AN1952" s="31"/>
      <c r="AO1952" s="31"/>
      <c r="AP1952" s="31" t="s">
        <v>33003</v>
      </c>
      <c r="AQ1952" s="31" t="s">
        <v>23514</v>
      </c>
      <c r="AR1952" s="31" t="s">
        <v>34145</v>
      </c>
      <c r="AS1952" s="31" t="s">
        <v>34145</v>
      </c>
      <c r="AT1952" s="31" t="str">
        <f>_xlfn.IFNA(VLOOKUP(D1952,'[1]5. 1 Mei 2022'!$C$7:$F$60,4,FALSE),"")</f>
        <v/>
      </c>
      <c r="AU1952" s="31"/>
      <c r="AV1952" s="31" t="s">
        <v>20033</v>
      </c>
      <c r="AW1952" s="31" t="s">
        <v>23514</v>
      </c>
      <c r="AX1952" s="29">
        <f t="shared" si="290"/>
        <v>46363</v>
      </c>
      <c r="AY1952" s="31" t="s">
        <v>26346</v>
      </c>
      <c r="AZ1952" s="31" t="s">
        <v>33005</v>
      </c>
      <c r="BA1952" s="30" t="s">
        <v>33003</v>
      </c>
      <c r="BB1952" s="31" t="s">
        <v>22916</v>
      </c>
      <c r="BC1952" s="31"/>
      <c r="BD1952" s="31" t="s">
        <v>7997</v>
      </c>
      <c r="BE1952" s="31" t="s">
        <v>7969</v>
      </c>
      <c r="BF1952" s="31" t="s">
        <v>20033</v>
      </c>
      <c r="BG1952" s="31"/>
      <c r="BH1952" s="31"/>
      <c r="BI1952" s="31" t="s">
        <v>8136</v>
      </c>
      <c r="BJ1952" s="31" t="s">
        <v>3185</v>
      </c>
      <c r="BK1952" s="31" t="str">
        <f t="shared" si="289"/>
        <v>III/d</v>
      </c>
      <c r="BL1952" s="31" t="s">
        <v>8077</v>
      </c>
      <c r="BM1952" s="31"/>
      <c r="BN1952" s="31"/>
      <c r="BO1952" s="31"/>
      <c r="BP1952" s="31" t="s">
        <v>1498</v>
      </c>
      <c r="BQ1952" s="31" t="s">
        <v>3185</v>
      </c>
      <c r="BR1952" s="52" t="s">
        <v>30295</v>
      </c>
      <c r="BS1952" s="62" t="s">
        <v>41498</v>
      </c>
      <c r="BT1952" s="31" t="s">
        <v>4277</v>
      </c>
      <c r="BU1952" s="31"/>
      <c r="BV1952" s="31" t="s">
        <v>6324</v>
      </c>
      <c r="BW1952" s="31">
        <f t="shared" ca="1" si="287"/>
        <v>20</v>
      </c>
      <c r="BX1952" s="78">
        <f t="shared" ca="1" si="288"/>
        <v>2</v>
      </c>
      <c r="BY1952" s="31"/>
      <c r="BZ1952" s="31" t="s">
        <v>6133</v>
      </c>
      <c r="CA1952" s="31" t="s">
        <v>2483</v>
      </c>
      <c r="CB1952" s="31" t="s">
        <v>2519</v>
      </c>
      <c r="CC1952" s="31">
        <v>2</v>
      </c>
      <c r="CD1952" s="31">
        <v>1</v>
      </c>
      <c r="CE1952" s="31" t="s">
        <v>20085</v>
      </c>
      <c r="CF1952" s="31"/>
      <c r="CG1952" s="31"/>
      <c r="CH1952" s="31"/>
      <c r="CI1952" s="31"/>
      <c r="CJ1952" s="31"/>
      <c r="CK1952" s="31"/>
      <c r="CL1952" s="31" t="s">
        <v>21910</v>
      </c>
      <c r="CM1952" s="31" t="s">
        <v>21911</v>
      </c>
      <c r="CN1952" s="31">
        <v>123</v>
      </c>
      <c r="CO1952" s="31" t="s">
        <v>25456</v>
      </c>
      <c r="CP1952" s="31" t="s">
        <v>21911</v>
      </c>
      <c r="CQ1952" s="31">
        <v>123</v>
      </c>
      <c r="CR1952" s="31">
        <v>3507</v>
      </c>
      <c r="CS1952" s="31" t="s">
        <v>18417</v>
      </c>
      <c r="CT1952" s="31" t="s">
        <v>18418</v>
      </c>
      <c r="CU1952" s="31" t="s">
        <v>4327</v>
      </c>
      <c r="CV1952" s="31" t="s">
        <v>17262</v>
      </c>
      <c r="CW1952" s="31" t="s">
        <v>17265</v>
      </c>
      <c r="CX1952" s="31" t="s">
        <v>17268</v>
      </c>
      <c r="CY1952" s="31"/>
      <c r="CZ1952" s="31"/>
      <c r="DA1952" s="31"/>
      <c r="DB1952" s="31" t="s">
        <v>15747</v>
      </c>
      <c r="DC1952" s="31" t="s">
        <v>15750</v>
      </c>
      <c r="DD1952" s="31" t="s">
        <v>15746</v>
      </c>
      <c r="DE1952" s="31"/>
      <c r="DF1952" s="31"/>
      <c r="DG1952" s="31"/>
      <c r="DH1952" s="31"/>
      <c r="DI1952" s="31" t="s">
        <v>25077</v>
      </c>
      <c r="DJ1952" s="31" t="s">
        <v>25042</v>
      </c>
      <c r="DK1952" s="31" t="s">
        <v>25642</v>
      </c>
      <c r="DL1952" s="31" t="s">
        <v>25643</v>
      </c>
      <c r="DM1952" s="38" t="s">
        <v>9202</v>
      </c>
      <c r="DN1952" s="38"/>
      <c r="DO1952" s="35" t="s">
        <v>20408</v>
      </c>
      <c r="DP1952" s="31" t="s">
        <v>14344</v>
      </c>
      <c r="DQ1952" s="31" t="s">
        <v>14345</v>
      </c>
      <c r="DR1952" s="31"/>
      <c r="DS1952" s="31" t="s">
        <v>38720</v>
      </c>
      <c r="DT1952" s="31" t="s">
        <v>38247</v>
      </c>
      <c r="DU1952" s="31">
        <v>2</v>
      </c>
      <c r="DV1952" s="31" t="s">
        <v>32165</v>
      </c>
      <c r="DW1952" s="31" t="s">
        <v>7997</v>
      </c>
      <c r="DX1952" s="31" t="s">
        <v>7997</v>
      </c>
      <c r="DY1952" s="31" t="s">
        <v>28849</v>
      </c>
      <c r="DZ1952" s="31" t="s">
        <v>18545</v>
      </c>
      <c r="EA1952" s="31"/>
      <c r="EB1952" s="31">
        <v>429703</v>
      </c>
      <c r="EC1952" s="31" t="s">
        <v>40168</v>
      </c>
      <c r="ED1952" s="31" t="s">
        <v>41101</v>
      </c>
      <c r="EE1952" s="31"/>
      <c r="EF1952" s="31"/>
      <c r="EG1952" s="31"/>
      <c r="EH1952" s="31"/>
      <c r="EI1952" s="31"/>
      <c r="EJ1952" s="31"/>
    </row>
    <row r="1953" spans="1:140" ht="23.25" customHeight="1">
      <c r="A1953" s="25">
        <v>1951</v>
      </c>
      <c r="B1953" s="30" t="s">
        <v>7305</v>
      </c>
      <c r="C1953" s="31">
        <v>140338134</v>
      </c>
      <c r="D1953" s="30" t="s">
        <v>480</v>
      </c>
      <c r="E1953" s="30"/>
      <c r="F1953" s="30" t="s">
        <v>36262</v>
      </c>
      <c r="G1953" s="31">
        <f t="shared" si="283"/>
        <v>58</v>
      </c>
      <c r="H1953" s="72">
        <f t="shared" si="284"/>
        <v>47150</v>
      </c>
      <c r="I1953" s="30"/>
      <c r="J1953" s="30" t="s">
        <v>34084</v>
      </c>
      <c r="K1953" s="30" t="s">
        <v>4318</v>
      </c>
      <c r="L1953" s="31" t="s">
        <v>4318</v>
      </c>
      <c r="M1953" s="31" t="s">
        <v>6378</v>
      </c>
      <c r="N1953" s="31" t="s">
        <v>3311</v>
      </c>
      <c r="O1953" s="31" t="s">
        <v>2534</v>
      </c>
      <c r="P1953" s="31" t="s">
        <v>11676</v>
      </c>
      <c r="Q1953" s="31"/>
      <c r="R1953" s="31">
        <v>20</v>
      </c>
      <c r="S1953" s="31">
        <v>0</v>
      </c>
      <c r="T1953" s="31"/>
      <c r="U1953" s="31">
        <v>1413</v>
      </c>
      <c r="V1953" s="31"/>
      <c r="W1953" s="31" t="s">
        <v>6910</v>
      </c>
      <c r="X1953" s="31" t="s">
        <v>907</v>
      </c>
      <c r="Y1953" s="31">
        <f t="shared" ca="1" si="285"/>
        <v>52</v>
      </c>
      <c r="Z1953" s="31" t="str">
        <f t="shared" ca="1" si="286"/>
        <v>46-58</v>
      </c>
      <c r="AA1953" s="31"/>
      <c r="AB1953" s="31" t="s">
        <v>6306</v>
      </c>
      <c r="AC1953" s="31" t="s">
        <v>34153</v>
      </c>
      <c r="AD1953" s="31" t="s">
        <v>34194</v>
      </c>
      <c r="AE1953" s="31"/>
      <c r="AF1953" s="31" t="s">
        <v>24700</v>
      </c>
      <c r="AG1953" s="31" t="s">
        <v>7895</v>
      </c>
      <c r="AH1953" s="31" t="s">
        <v>7895</v>
      </c>
      <c r="AI1953" s="31" t="s">
        <v>40277</v>
      </c>
      <c r="AJ1953" s="31">
        <v>263</v>
      </c>
      <c r="AK1953" s="31" t="s">
        <v>5742</v>
      </c>
      <c r="AL1953" s="31">
        <v>33019</v>
      </c>
      <c r="AM1953" s="31" t="s">
        <v>7347</v>
      </c>
      <c r="AN1953" s="31"/>
      <c r="AO1953" s="31"/>
      <c r="AP1953" s="31" t="s">
        <v>33763</v>
      </c>
      <c r="AQ1953" s="31" t="s">
        <v>3856</v>
      </c>
      <c r="AR1953" s="31" t="s">
        <v>34148</v>
      </c>
      <c r="AS1953" s="31" t="s">
        <v>34148</v>
      </c>
      <c r="AT1953" s="31" t="str">
        <f>_xlfn.IFNA(VLOOKUP(D1953,'[1]5. 1 Mei 2022'!$C$7:$F$60,4,FALSE),"")</f>
        <v/>
      </c>
      <c r="AU1953" s="31"/>
      <c r="AV1953" s="31" t="s">
        <v>4645</v>
      </c>
      <c r="AW1953" s="31" t="s">
        <v>3856</v>
      </c>
      <c r="AX1953" s="29">
        <f t="shared" si="290"/>
        <v>44696</v>
      </c>
      <c r="AY1953" s="31" t="s">
        <v>26344</v>
      </c>
      <c r="AZ1953" s="31" t="s">
        <v>534</v>
      </c>
      <c r="BA1953" s="30" t="s">
        <v>33763</v>
      </c>
      <c r="BB1953" s="31" t="s">
        <v>8014</v>
      </c>
      <c r="BC1953" s="31"/>
      <c r="BD1953" s="31" t="s">
        <v>30229</v>
      </c>
      <c r="BE1953" s="31" t="s">
        <v>7968</v>
      </c>
      <c r="BF1953" s="31" t="s">
        <v>4645</v>
      </c>
      <c r="BG1953" s="31"/>
      <c r="BH1953" s="31"/>
      <c r="BI1953" s="31"/>
      <c r="BJ1953" s="31" t="s">
        <v>23661</v>
      </c>
      <c r="BK1953" s="31" t="str">
        <f t="shared" si="289"/>
        <v>III/b</v>
      </c>
      <c r="BL1953" s="31" t="s">
        <v>8078</v>
      </c>
      <c r="BM1953" s="31"/>
      <c r="BN1953" s="31"/>
      <c r="BO1953" s="31"/>
      <c r="BP1953" s="31" t="s">
        <v>1498</v>
      </c>
      <c r="BQ1953" s="31"/>
      <c r="BR1953" s="31"/>
      <c r="BS1953" s="31"/>
      <c r="BT1953" s="31" t="s">
        <v>1694</v>
      </c>
      <c r="BU1953" s="31"/>
      <c r="BV1953" s="31" t="s">
        <v>1316</v>
      </c>
      <c r="BW1953" s="31">
        <f t="shared" ca="1" si="287"/>
        <v>28</v>
      </c>
      <c r="BX1953" s="78">
        <f t="shared" ca="1" si="288"/>
        <v>3</v>
      </c>
      <c r="BY1953" s="31"/>
      <c r="BZ1953" s="31"/>
      <c r="CA1953" s="31" t="s">
        <v>2483</v>
      </c>
      <c r="CB1953" s="31" t="s">
        <v>2519</v>
      </c>
      <c r="CC1953" s="31">
        <v>3</v>
      </c>
      <c r="CD1953" s="31">
        <v>1</v>
      </c>
      <c r="CE1953" s="31" t="s">
        <v>20085</v>
      </c>
      <c r="CF1953" s="31"/>
      <c r="CG1953" s="31">
        <v>2007</v>
      </c>
      <c r="CH1953" s="31"/>
      <c r="CI1953" s="31"/>
      <c r="CJ1953" s="31"/>
      <c r="CK1953" s="31"/>
      <c r="CL1953" s="31"/>
      <c r="CM1953" s="31"/>
      <c r="CN1953" s="31"/>
      <c r="CO1953" s="31"/>
      <c r="CP1953" s="31"/>
      <c r="CQ1953" s="31"/>
      <c r="CR1953" s="31">
        <v>1046</v>
      </c>
      <c r="CS1953" s="31"/>
      <c r="CT1953" s="31"/>
      <c r="CU1953" s="31"/>
      <c r="CV1953" s="31" t="s">
        <v>10533</v>
      </c>
      <c r="CW1953" s="31" t="s">
        <v>10534</v>
      </c>
      <c r="CX1953" s="31" t="s">
        <v>10535</v>
      </c>
      <c r="CY1953" s="31"/>
      <c r="CZ1953" s="31"/>
      <c r="DA1953" s="31"/>
      <c r="DB1953" s="31"/>
      <c r="DC1953" s="31"/>
      <c r="DD1953" s="31"/>
      <c r="DE1953" s="31"/>
      <c r="DF1953" s="31"/>
      <c r="DG1953" s="31"/>
      <c r="DH1953" s="31"/>
      <c r="DI1953" s="31"/>
      <c r="DJ1953" s="31"/>
      <c r="DK1953" s="31"/>
      <c r="DL1953" s="31"/>
      <c r="DM1953" s="38" t="s">
        <v>9820</v>
      </c>
      <c r="DN1953" s="38"/>
      <c r="DO1953" s="35">
        <v>0</v>
      </c>
      <c r="DP1953" s="31" t="s">
        <v>14913</v>
      </c>
      <c r="DQ1953" s="31" t="s">
        <v>14914</v>
      </c>
      <c r="DR1953" s="31"/>
      <c r="DS1953" s="31" t="s">
        <v>27454</v>
      </c>
      <c r="DT1953" s="31"/>
      <c r="DU1953" s="31">
        <v>3</v>
      </c>
      <c r="DV1953" s="31" t="s">
        <v>32167</v>
      </c>
      <c r="DW1953" s="31"/>
      <c r="DX1953" s="31"/>
      <c r="DY1953" s="31"/>
      <c r="DZ1953" s="31"/>
      <c r="EA1953" s="31"/>
      <c r="EB1953" s="31">
        <v>0</v>
      </c>
      <c r="EC1953" s="31" t="s">
        <v>40170</v>
      </c>
      <c r="ED1953" s="31" t="s">
        <v>41101</v>
      </c>
      <c r="EE1953" s="31"/>
      <c r="EF1953" s="31"/>
      <c r="EG1953" s="31"/>
      <c r="EH1953" s="31"/>
      <c r="EI1953" s="31"/>
      <c r="EJ1953" s="31"/>
    </row>
    <row r="1954" spans="1:140" ht="23.25" customHeight="1">
      <c r="A1954" s="25">
        <v>1952</v>
      </c>
      <c r="B1954" s="30" t="s">
        <v>701</v>
      </c>
      <c r="C1954" s="31" t="s">
        <v>1176</v>
      </c>
      <c r="D1954" s="30" t="s">
        <v>1176</v>
      </c>
      <c r="E1954" s="30"/>
      <c r="F1954" s="30" t="s">
        <v>36256</v>
      </c>
      <c r="G1954" s="31">
        <f t="shared" si="283"/>
        <v>58</v>
      </c>
      <c r="H1954" s="72">
        <f t="shared" si="284"/>
        <v>50010</v>
      </c>
      <c r="I1954" s="30"/>
      <c r="J1954" s="30" t="s">
        <v>34084</v>
      </c>
      <c r="K1954" s="30" t="s">
        <v>4318</v>
      </c>
      <c r="L1954" s="31" t="s">
        <v>4318</v>
      </c>
      <c r="M1954" s="31" t="s">
        <v>6378</v>
      </c>
      <c r="N1954" s="31" t="s">
        <v>5865</v>
      </c>
      <c r="O1954" s="31" t="s">
        <v>5117</v>
      </c>
      <c r="P1954" s="31" t="s">
        <v>20080</v>
      </c>
      <c r="Q1954" s="31"/>
      <c r="R1954" s="31">
        <v>17</v>
      </c>
      <c r="S1954" s="31">
        <v>0</v>
      </c>
      <c r="T1954" s="31"/>
      <c r="U1954" s="31">
        <v>1711</v>
      </c>
      <c r="V1954" s="31" t="s">
        <v>244</v>
      </c>
      <c r="W1954" s="31" t="s">
        <v>6910</v>
      </c>
      <c r="X1954" s="31" t="s">
        <v>6460</v>
      </c>
      <c r="Y1954" s="31" t="e">
        <f t="shared" ca="1" si="285"/>
        <v>#VALUE!</v>
      </c>
      <c r="Z1954" s="31" t="e">
        <f t="shared" ca="1" si="286"/>
        <v>#VALUE!</v>
      </c>
      <c r="AA1954" s="31"/>
      <c r="AB1954" s="31" t="s">
        <v>1315</v>
      </c>
      <c r="AC1954" s="31" t="s">
        <v>34153</v>
      </c>
      <c r="AD1954" s="31" t="s">
        <v>34194</v>
      </c>
      <c r="AE1954" s="31"/>
      <c r="AF1954" s="31" t="s">
        <v>24700</v>
      </c>
      <c r="AG1954" s="31" t="s">
        <v>7895</v>
      </c>
      <c r="AH1954" s="31" t="s">
        <v>7895</v>
      </c>
      <c r="AI1954" s="31" t="s">
        <v>40277</v>
      </c>
      <c r="AJ1954" s="31">
        <v>94723</v>
      </c>
      <c r="AK1954" s="31" t="s">
        <v>3176</v>
      </c>
      <c r="AL1954" s="31">
        <v>35583</v>
      </c>
      <c r="AM1954" s="31" t="s">
        <v>3177</v>
      </c>
      <c r="AN1954" s="31"/>
      <c r="AO1954" s="31"/>
      <c r="AP1954" s="31" t="s">
        <v>32847</v>
      </c>
      <c r="AQ1954" s="31" t="s">
        <v>30545</v>
      </c>
      <c r="AR1954" s="31" t="s">
        <v>34148</v>
      </c>
      <c r="AS1954" s="31" t="s">
        <v>34148</v>
      </c>
      <c r="AT1954" s="31" t="str">
        <f>_xlfn.IFNA(VLOOKUP(D1954,'[1]5. 1 Mei 2022'!$C$7:$F$60,4,FALSE),"")</f>
        <v/>
      </c>
      <c r="AU1954" s="31"/>
      <c r="AV1954" s="31" t="s">
        <v>20927</v>
      </c>
      <c r="AW1954" s="31" t="s">
        <v>20332</v>
      </c>
      <c r="AX1954" s="29">
        <f t="shared" si="290"/>
        <v>46524</v>
      </c>
      <c r="AY1954" s="31" t="s">
        <v>26342</v>
      </c>
      <c r="AZ1954" s="31" t="s">
        <v>32856</v>
      </c>
      <c r="BA1954" s="30" t="s">
        <v>32847</v>
      </c>
      <c r="BB1954" s="31"/>
      <c r="BC1954" s="31"/>
      <c r="BD1954" s="31" t="s">
        <v>30252</v>
      </c>
      <c r="BE1954" s="31" t="s">
        <v>7968</v>
      </c>
      <c r="BF1954" s="31" t="s">
        <v>20927</v>
      </c>
      <c r="BG1954" s="31"/>
      <c r="BH1954" s="31"/>
      <c r="BI1954" s="31"/>
      <c r="BJ1954" s="31" t="s">
        <v>25371</v>
      </c>
      <c r="BK1954" s="31" t="str">
        <f t="shared" si="289"/>
        <v>II/c</v>
      </c>
      <c r="BL1954" s="31" t="s">
        <v>8078</v>
      </c>
      <c r="BM1954" s="31"/>
      <c r="BN1954" s="31"/>
      <c r="BO1954" s="31"/>
      <c r="BP1954" s="31" t="s">
        <v>1498</v>
      </c>
      <c r="BQ1954" s="31" t="s">
        <v>25371</v>
      </c>
      <c r="BR1954" s="31" t="s">
        <v>21839</v>
      </c>
      <c r="BS1954" s="31">
        <v>60</v>
      </c>
      <c r="BT1954" s="52" t="s">
        <v>3163</v>
      </c>
      <c r="BU1954" s="31" t="s">
        <v>718</v>
      </c>
      <c r="BV1954" s="31" t="s">
        <v>2849</v>
      </c>
      <c r="BW1954" s="31">
        <f t="shared" ca="1" si="287"/>
        <v>20</v>
      </c>
      <c r="BX1954" s="78">
        <f t="shared" ca="1" si="288"/>
        <v>3</v>
      </c>
      <c r="BY1954" s="31"/>
      <c r="BZ1954" s="31" t="s">
        <v>245</v>
      </c>
      <c r="CA1954" s="31" t="s">
        <v>2483</v>
      </c>
      <c r="CB1954" s="31" t="s">
        <v>2519</v>
      </c>
      <c r="CC1954" s="31">
        <v>3</v>
      </c>
      <c r="CD1954" s="31">
        <v>1</v>
      </c>
      <c r="CE1954" s="31" t="s">
        <v>20085</v>
      </c>
      <c r="CF1954" s="31"/>
      <c r="CG1954" s="31"/>
      <c r="CH1954" s="31"/>
      <c r="CI1954" s="31"/>
      <c r="CJ1954" s="31"/>
      <c r="CK1954" s="31"/>
      <c r="CL1954" s="31"/>
      <c r="CM1954" s="31"/>
      <c r="CN1954" s="31"/>
      <c r="CO1954" s="31"/>
      <c r="CP1954" s="31"/>
      <c r="CQ1954" s="31"/>
      <c r="CR1954" s="31">
        <v>5231</v>
      </c>
      <c r="CS1954" s="31"/>
      <c r="CT1954" s="31"/>
      <c r="CU1954" s="31"/>
      <c r="CV1954" s="31" t="s">
        <v>19052</v>
      </c>
      <c r="CW1954" s="31" t="s">
        <v>19053</v>
      </c>
      <c r="CX1954" s="31" t="s">
        <v>19043</v>
      </c>
      <c r="CY1954" s="31"/>
      <c r="CZ1954" s="31"/>
      <c r="DA1954" s="31"/>
      <c r="DB1954" s="31"/>
      <c r="DC1954" s="31"/>
      <c r="DD1954" s="31"/>
      <c r="DE1954" s="31"/>
      <c r="DF1954" s="31"/>
      <c r="DG1954" s="31"/>
      <c r="DH1954" s="31"/>
      <c r="DI1954" s="31"/>
      <c r="DJ1954" s="31"/>
      <c r="DK1954" s="31"/>
      <c r="DL1954" s="31"/>
      <c r="DM1954" s="38" t="s">
        <v>10046</v>
      </c>
      <c r="DN1954" s="38"/>
      <c r="DO1954" s="35">
        <v>0</v>
      </c>
      <c r="DP1954" s="31" t="s">
        <v>13041</v>
      </c>
      <c r="DQ1954" s="31" t="s">
        <v>13040</v>
      </c>
      <c r="DR1954" s="31"/>
      <c r="DS1954" s="31" t="s">
        <v>27669</v>
      </c>
      <c r="DT1954" s="31" t="s">
        <v>38248</v>
      </c>
      <c r="DU1954" s="31">
        <v>2</v>
      </c>
      <c r="DV1954" s="31" t="s">
        <v>32165</v>
      </c>
      <c r="DW1954" s="31"/>
      <c r="DX1954" s="31"/>
      <c r="DY1954" s="31"/>
      <c r="DZ1954" s="31"/>
      <c r="EA1954" s="31"/>
      <c r="EB1954" s="31">
        <v>0</v>
      </c>
      <c r="EC1954" s="31" t="s">
        <v>39747</v>
      </c>
      <c r="ED1954" s="31" t="s">
        <v>41101</v>
      </c>
      <c r="EE1954" s="31"/>
      <c r="EF1954" s="31"/>
      <c r="EG1954" s="31"/>
      <c r="EH1954" s="31"/>
      <c r="EI1954" s="31"/>
      <c r="EJ1954" s="31"/>
    </row>
    <row r="1955" spans="1:140" ht="23.25" customHeight="1">
      <c r="A1955" s="25">
        <v>1953</v>
      </c>
      <c r="B1955" s="30" t="s">
        <v>1912</v>
      </c>
      <c r="C1955" s="31">
        <v>140187278</v>
      </c>
      <c r="D1955" s="30" t="s">
        <v>395</v>
      </c>
      <c r="E1955" s="30"/>
      <c r="F1955" s="30" t="s">
        <v>36262</v>
      </c>
      <c r="G1955" s="31">
        <f t="shared" si="283"/>
        <v>58</v>
      </c>
      <c r="H1955" s="72">
        <f t="shared" si="284"/>
        <v>45383</v>
      </c>
      <c r="I1955" s="30"/>
      <c r="J1955" s="30" t="s">
        <v>34084</v>
      </c>
      <c r="K1955" s="30" t="s">
        <v>4318</v>
      </c>
      <c r="L1955" s="31" t="s">
        <v>4318</v>
      </c>
      <c r="M1955" s="31" t="s">
        <v>3186</v>
      </c>
      <c r="N1955" s="31" t="s">
        <v>3311</v>
      </c>
      <c r="O1955" s="31" t="s">
        <v>2534</v>
      </c>
      <c r="P1955" s="31" t="s">
        <v>1499</v>
      </c>
      <c r="Q1955" s="31"/>
      <c r="R1955" s="31">
        <v>28</v>
      </c>
      <c r="S1955" s="31">
        <v>0</v>
      </c>
      <c r="T1955" s="31"/>
      <c r="U1955" s="31">
        <v>736</v>
      </c>
      <c r="V1955" s="31"/>
      <c r="W1955" s="31" t="s">
        <v>7239</v>
      </c>
      <c r="X1955" s="31" t="s">
        <v>5601</v>
      </c>
      <c r="Y1955" s="31" t="e">
        <f t="shared" ca="1" si="285"/>
        <v>#VALUE!</v>
      </c>
      <c r="Z1955" s="31" t="e">
        <f t="shared" ca="1" si="286"/>
        <v>#VALUE!</v>
      </c>
      <c r="AA1955" s="31"/>
      <c r="AB1955" s="31" t="s">
        <v>6912</v>
      </c>
      <c r="AC1955" s="31" t="s">
        <v>34153</v>
      </c>
      <c r="AD1955" s="31" t="s">
        <v>34194</v>
      </c>
      <c r="AE1955" s="31"/>
      <c r="AF1955" s="31" t="s">
        <v>24700</v>
      </c>
      <c r="AG1955" s="31" t="s">
        <v>4322</v>
      </c>
      <c r="AH1955" s="31" t="s">
        <v>7895</v>
      </c>
      <c r="AI1955" s="31" t="s">
        <v>40277</v>
      </c>
      <c r="AJ1955" s="31">
        <v>18200092</v>
      </c>
      <c r="AK1955" s="31" t="s">
        <v>3475</v>
      </c>
      <c r="AL1955" s="31">
        <v>31167</v>
      </c>
      <c r="AM1955" s="31" t="s">
        <v>3476</v>
      </c>
      <c r="AN1955" s="31"/>
      <c r="AO1955" s="31"/>
      <c r="AP1955" s="31" t="s">
        <v>33006</v>
      </c>
      <c r="AQ1955" s="31"/>
      <c r="AR1955" s="31" t="s">
        <v>34148</v>
      </c>
      <c r="AS1955" s="31" t="s">
        <v>34148</v>
      </c>
      <c r="AT1955" s="31" t="str">
        <f>_xlfn.IFNA(VLOOKUP(D1955,'[1]5. 1 Mei 2022'!$C$7:$F$60,4,FALSE),"")</f>
        <v/>
      </c>
      <c r="AU1955" s="31"/>
      <c r="AV1955" s="31" t="s">
        <v>6186</v>
      </c>
      <c r="AW1955" s="31"/>
      <c r="AX1955" s="29">
        <f t="shared" si="290"/>
        <v>1903</v>
      </c>
      <c r="AY1955" s="31" t="s">
        <v>26346</v>
      </c>
      <c r="AZ1955" s="31" t="s">
        <v>530</v>
      </c>
      <c r="BA1955" s="30" t="s">
        <v>33006</v>
      </c>
      <c r="BB1955" s="31" t="s">
        <v>8087</v>
      </c>
      <c r="BC1955" s="31"/>
      <c r="BD1955" s="31" t="s">
        <v>21142</v>
      </c>
      <c r="BE1955" s="31" t="s">
        <v>7968</v>
      </c>
      <c r="BF1955" s="31" t="s">
        <v>6186</v>
      </c>
      <c r="BG1955" s="31"/>
      <c r="BH1955" s="31"/>
      <c r="BI1955" s="31"/>
      <c r="BJ1955" s="31" t="s">
        <v>5449</v>
      </c>
      <c r="BK1955" s="31" t="str">
        <f t="shared" si="289"/>
        <v>III/b</v>
      </c>
      <c r="BL1955" s="31" t="s">
        <v>8078</v>
      </c>
      <c r="BM1955" s="31"/>
      <c r="BN1955" s="31"/>
      <c r="BO1955" s="31"/>
      <c r="BP1955" s="31" t="s">
        <v>1498</v>
      </c>
      <c r="BQ1955" s="31"/>
      <c r="BR1955" s="31"/>
      <c r="BS1955" s="31"/>
      <c r="BT1955" s="31" t="s">
        <v>3823</v>
      </c>
      <c r="BU1955" s="31"/>
      <c r="BV1955" s="31" t="s">
        <v>3823</v>
      </c>
      <c r="BW1955" s="31">
        <f t="shared" ca="1" si="287"/>
        <v>37</v>
      </c>
      <c r="BX1955" s="78">
        <f t="shared" ca="1" si="288"/>
        <v>3</v>
      </c>
      <c r="BY1955" s="31"/>
      <c r="BZ1955" s="31"/>
      <c r="CA1955" s="31" t="s">
        <v>2483</v>
      </c>
      <c r="CB1955" s="31" t="s">
        <v>2519</v>
      </c>
      <c r="CC1955" s="31">
        <v>3</v>
      </c>
      <c r="CD1955" s="31">
        <v>1</v>
      </c>
      <c r="CE1955" s="31" t="s">
        <v>20085</v>
      </c>
      <c r="CF1955" s="31"/>
      <c r="CG1955" s="31"/>
      <c r="CH1955" s="31"/>
      <c r="CI1955" s="31">
        <v>2007</v>
      </c>
      <c r="CJ1955" s="31" t="s">
        <v>5548</v>
      </c>
      <c r="CK1955" s="31"/>
      <c r="CL1955" s="31"/>
      <c r="CM1955" s="31"/>
      <c r="CN1955" s="31"/>
      <c r="CO1955" s="31"/>
      <c r="CP1955" s="31"/>
      <c r="CQ1955" s="31"/>
      <c r="CR1955" s="31">
        <v>3938</v>
      </c>
      <c r="CS1955" s="31"/>
      <c r="CT1955" s="31"/>
      <c r="CU1955" s="31"/>
      <c r="CV1955" s="31"/>
      <c r="CW1955" s="31"/>
      <c r="CX1955" s="31"/>
      <c r="CY1955" s="31"/>
      <c r="CZ1955" s="31"/>
      <c r="DA1955" s="31"/>
      <c r="DB1955" s="31"/>
      <c r="DC1955" s="31"/>
      <c r="DD1955" s="31"/>
      <c r="DE1955" s="31"/>
      <c r="DF1955" s="31"/>
      <c r="DG1955" s="31"/>
      <c r="DH1955" s="31"/>
      <c r="DI1955" s="31"/>
      <c r="DJ1955" s="31"/>
      <c r="DK1955" s="31"/>
      <c r="DL1955" s="31"/>
      <c r="DM1955" s="38" t="s">
        <v>8788</v>
      </c>
      <c r="DN1955" s="38"/>
      <c r="DO1955" s="35">
        <v>0</v>
      </c>
      <c r="DP1955" s="31" t="s">
        <v>13406</v>
      </c>
      <c r="DQ1955" s="31" t="s">
        <v>13405</v>
      </c>
      <c r="DR1955" s="31"/>
      <c r="DS1955" s="31" t="s">
        <v>27500</v>
      </c>
      <c r="DT1955" s="31" t="s">
        <v>38249</v>
      </c>
      <c r="DU1955" s="31">
        <v>3</v>
      </c>
      <c r="DV1955" s="31" t="s">
        <v>32167</v>
      </c>
      <c r="DW1955" s="31"/>
      <c r="DX1955" s="31"/>
      <c r="DY1955" s="31"/>
      <c r="DZ1955" s="31"/>
      <c r="EA1955" s="31"/>
      <c r="EB1955" s="31">
        <v>36366</v>
      </c>
      <c r="EC1955" s="31" t="s">
        <v>39747</v>
      </c>
      <c r="ED1955" s="31" t="s">
        <v>41101</v>
      </c>
      <c r="EE1955" s="31"/>
      <c r="EF1955" s="31"/>
      <c r="EG1955" s="31"/>
      <c r="EH1955" s="31"/>
      <c r="EI1955" s="31"/>
      <c r="EJ1955" s="31"/>
    </row>
    <row r="1956" spans="1:140" ht="23.25" customHeight="1">
      <c r="A1956" s="25">
        <v>1954</v>
      </c>
      <c r="B1956" s="30" t="s">
        <v>21358</v>
      </c>
      <c r="C1956" s="31">
        <v>140375242</v>
      </c>
      <c r="D1956" s="30" t="s">
        <v>1619</v>
      </c>
      <c r="E1956" s="30"/>
      <c r="F1956" s="30" t="s">
        <v>36256</v>
      </c>
      <c r="G1956" s="31">
        <f t="shared" si="283"/>
        <v>58</v>
      </c>
      <c r="H1956" s="72">
        <f t="shared" si="284"/>
        <v>48366</v>
      </c>
      <c r="I1956" s="30"/>
      <c r="J1956" s="30" t="s">
        <v>34084</v>
      </c>
      <c r="K1956" s="30" t="s">
        <v>4318</v>
      </c>
      <c r="L1956" s="31" t="s">
        <v>4318</v>
      </c>
      <c r="M1956" s="31" t="s">
        <v>3186</v>
      </c>
      <c r="N1956" s="31" t="s">
        <v>3557</v>
      </c>
      <c r="O1956" s="31" t="s">
        <v>1501</v>
      </c>
      <c r="P1956" s="31" t="s">
        <v>30542</v>
      </c>
      <c r="Q1956" s="31"/>
      <c r="R1956" s="31">
        <v>19</v>
      </c>
      <c r="S1956" s="31">
        <v>7</v>
      </c>
      <c r="T1956" s="31"/>
      <c r="U1956" s="31">
        <v>1497</v>
      </c>
      <c r="V1956" s="31" t="s">
        <v>4567</v>
      </c>
      <c r="W1956" s="31" t="s">
        <v>6910</v>
      </c>
      <c r="X1956" s="31" t="s">
        <v>2933</v>
      </c>
      <c r="Y1956" s="31" t="e">
        <f t="shared" ca="1" si="285"/>
        <v>#VALUE!</v>
      </c>
      <c r="Z1956" s="31" t="e">
        <f t="shared" ca="1" si="286"/>
        <v>#VALUE!</v>
      </c>
      <c r="AA1956" s="31"/>
      <c r="AB1956" s="31" t="s">
        <v>16533</v>
      </c>
      <c r="AC1956" s="31" t="s">
        <v>34153</v>
      </c>
      <c r="AD1956" s="31" t="s">
        <v>34194</v>
      </c>
      <c r="AE1956" s="31"/>
      <c r="AF1956" s="31" t="s">
        <v>24700</v>
      </c>
      <c r="AG1956" s="31" t="s">
        <v>4322</v>
      </c>
      <c r="AH1956" s="31" t="s">
        <v>7895</v>
      </c>
      <c r="AI1956" s="31" t="s">
        <v>908</v>
      </c>
      <c r="AJ1956" s="31" t="s">
        <v>586</v>
      </c>
      <c r="AK1956" s="31" t="s">
        <v>587</v>
      </c>
      <c r="AL1956" s="31">
        <v>34561</v>
      </c>
      <c r="AM1956" s="31" t="s">
        <v>6896</v>
      </c>
      <c r="AN1956" s="31"/>
      <c r="AO1956" s="31"/>
      <c r="AP1956" s="31" t="s">
        <v>33725</v>
      </c>
      <c r="AQ1956" s="31" t="s">
        <v>5694</v>
      </c>
      <c r="AR1956" s="31" t="s">
        <v>34148</v>
      </c>
      <c r="AS1956" s="31" t="s">
        <v>34148</v>
      </c>
      <c r="AT1956" s="31" t="str">
        <f>_xlfn.IFNA(VLOOKUP(D1956,'[1]5. 1 Mei 2022'!$C$7:$F$60,4,FALSE),"")</f>
        <v/>
      </c>
      <c r="AU1956" s="31"/>
      <c r="AV1956" s="31" t="s">
        <v>33825</v>
      </c>
      <c r="AW1956" s="31" t="s">
        <v>21723</v>
      </c>
      <c r="AX1956" s="29">
        <f t="shared" si="290"/>
        <v>46555</v>
      </c>
      <c r="AY1956" s="31" t="s">
        <v>26340</v>
      </c>
      <c r="AZ1956" s="31" t="s">
        <v>26343</v>
      </c>
      <c r="BA1956" s="30" t="s">
        <v>33725</v>
      </c>
      <c r="BB1956" s="31"/>
      <c r="BC1956" s="31"/>
      <c r="BD1956" s="31" t="s">
        <v>12244</v>
      </c>
      <c r="BE1956" s="31" t="s">
        <v>7968</v>
      </c>
      <c r="BF1956" s="31" t="s">
        <v>33825</v>
      </c>
      <c r="BG1956" s="31"/>
      <c r="BH1956" s="31"/>
      <c r="BI1956" s="31"/>
      <c r="BJ1956" s="31" t="s">
        <v>31208</v>
      </c>
      <c r="BK1956" s="31" t="str">
        <f t="shared" si="289"/>
        <v>III/a</v>
      </c>
      <c r="BL1956" s="31" t="s">
        <v>8077</v>
      </c>
      <c r="BM1956" s="31"/>
      <c r="BN1956" s="31"/>
      <c r="BO1956" s="31"/>
      <c r="BP1956" s="31" t="s">
        <v>1498</v>
      </c>
      <c r="BQ1956" s="31" t="s">
        <v>31208</v>
      </c>
      <c r="BR1956" s="31" t="s">
        <v>30542</v>
      </c>
      <c r="BS1956" s="31">
        <v>99</v>
      </c>
      <c r="BT1956" s="31" t="s">
        <v>1172</v>
      </c>
      <c r="BU1956" s="31"/>
      <c r="BV1956" s="31" t="s">
        <v>5845</v>
      </c>
      <c r="BW1956" s="31">
        <f t="shared" ca="1" si="287"/>
        <v>29</v>
      </c>
      <c r="BX1956" s="78">
        <f t="shared" ca="1" si="288"/>
        <v>2</v>
      </c>
      <c r="BY1956" s="31"/>
      <c r="BZ1956" s="31" t="s">
        <v>3976</v>
      </c>
      <c r="CA1956" s="31" t="s">
        <v>2483</v>
      </c>
      <c r="CB1956" s="31" t="s">
        <v>2519</v>
      </c>
      <c r="CC1956" s="31">
        <v>3</v>
      </c>
      <c r="CD1956" s="31">
        <v>1</v>
      </c>
      <c r="CE1956" s="31" t="s">
        <v>20085</v>
      </c>
      <c r="CF1956" s="31"/>
      <c r="CG1956" s="31"/>
      <c r="CH1956" s="31"/>
      <c r="CI1956" s="31"/>
      <c r="CJ1956" s="31"/>
      <c r="CK1956" s="31"/>
      <c r="CL1956" s="31"/>
      <c r="CM1956" s="31"/>
      <c r="CN1956" s="31"/>
      <c r="CO1956" s="31"/>
      <c r="CP1956" s="31"/>
      <c r="CQ1956" s="31"/>
      <c r="CR1956" s="31">
        <v>5220</v>
      </c>
      <c r="CS1956" s="31"/>
      <c r="CT1956" s="31"/>
      <c r="CU1956" s="31"/>
      <c r="CV1956" s="31" t="s">
        <v>24541</v>
      </c>
      <c r="CW1956" s="31" t="s">
        <v>24542</v>
      </c>
      <c r="CX1956" s="31" t="s">
        <v>24543</v>
      </c>
      <c r="CY1956" s="31"/>
      <c r="CZ1956" s="31"/>
      <c r="DA1956" s="31"/>
      <c r="DB1956" s="31"/>
      <c r="DC1956" s="31"/>
      <c r="DD1956" s="31"/>
      <c r="DE1956" s="31"/>
      <c r="DF1956" s="31"/>
      <c r="DG1956" s="31"/>
      <c r="DH1956" s="31"/>
      <c r="DI1956" s="31"/>
      <c r="DJ1956" s="31"/>
      <c r="DK1956" s="31"/>
      <c r="DL1956" s="31"/>
      <c r="DM1956" s="38" t="s">
        <v>9779</v>
      </c>
      <c r="DN1956" s="38"/>
      <c r="DO1956" s="35" t="s">
        <v>31493</v>
      </c>
      <c r="DP1956" s="31" t="s">
        <v>28307</v>
      </c>
      <c r="DQ1956" s="31" t="s">
        <v>31494</v>
      </c>
      <c r="DR1956" s="31"/>
      <c r="DS1956" s="31" t="s">
        <v>27410</v>
      </c>
      <c r="DT1956" s="31" t="s">
        <v>28196</v>
      </c>
      <c r="DU1956" s="31">
        <v>3</v>
      </c>
      <c r="DV1956" s="31" t="s">
        <v>32167</v>
      </c>
      <c r="DW1956" s="31"/>
      <c r="DX1956" s="31"/>
      <c r="DY1956" s="31"/>
      <c r="DZ1956" s="31"/>
      <c r="EA1956" s="31"/>
      <c r="EB1956" s="31">
        <v>0</v>
      </c>
      <c r="EC1956" s="31" t="s">
        <v>40170</v>
      </c>
      <c r="ED1956" s="31" t="s">
        <v>41101</v>
      </c>
      <c r="EE1956" s="31"/>
      <c r="EF1956" s="31"/>
      <c r="EG1956" s="31"/>
      <c r="EH1956" s="31"/>
      <c r="EI1956" s="31"/>
      <c r="EJ1956" s="31"/>
    </row>
    <row r="1957" spans="1:140" ht="23.25" customHeight="1">
      <c r="A1957" s="25">
        <v>1955</v>
      </c>
      <c r="B1957" s="30" t="s">
        <v>21181</v>
      </c>
      <c r="C1957" s="31">
        <v>140213457</v>
      </c>
      <c r="D1957" s="30" t="s">
        <v>997</v>
      </c>
      <c r="E1957" s="30"/>
      <c r="F1957" s="30" t="s">
        <v>36253</v>
      </c>
      <c r="G1957" s="31">
        <f t="shared" si="283"/>
        <v>60</v>
      </c>
      <c r="H1957" s="72">
        <f t="shared" si="284"/>
        <v>46966</v>
      </c>
      <c r="I1957" s="30"/>
      <c r="J1957" s="30" t="s">
        <v>34084</v>
      </c>
      <c r="K1957" s="30" t="s">
        <v>4318</v>
      </c>
      <c r="L1957" s="31" t="s">
        <v>4318</v>
      </c>
      <c r="M1957" s="31" t="s">
        <v>3186</v>
      </c>
      <c r="N1957" s="31" t="s">
        <v>7120</v>
      </c>
      <c r="O1957" s="31" t="s">
        <v>3943</v>
      </c>
      <c r="P1957" s="31" t="s">
        <v>15640</v>
      </c>
      <c r="Q1957" s="31"/>
      <c r="R1957" s="31">
        <v>27</v>
      </c>
      <c r="S1957" s="31">
        <v>7</v>
      </c>
      <c r="T1957" s="31"/>
      <c r="U1957" s="31">
        <v>968</v>
      </c>
      <c r="V1957" s="31"/>
      <c r="W1957" s="31" t="s">
        <v>6910</v>
      </c>
      <c r="X1957" s="31" t="s">
        <v>6571</v>
      </c>
      <c r="Y1957" s="31" t="e">
        <f t="shared" ca="1" si="285"/>
        <v>#VALUE!</v>
      </c>
      <c r="Z1957" s="31" t="e">
        <f t="shared" ca="1" si="286"/>
        <v>#VALUE!</v>
      </c>
      <c r="AA1957" s="31"/>
      <c r="AB1957" s="31" t="s">
        <v>10503</v>
      </c>
      <c r="AC1957" s="31" t="s">
        <v>34153</v>
      </c>
      <c r="AD1957" s="31" t="s">
        <v>34194</v>
      </c>
      <c r="AE1957" s="31"/>
      <c r="AF1957" s="31" t="s">
        <v>24700</v>
      </c>
      <c r="AG1957" s="31" t="s">
        <v>7895</v>
      </c>
      <c r="AH1957" s="31" t="s">
        <v>7895</v>
      </c>
      <c r="AI1957" s="31" t="s">
        <v>728</v>
      </c>
      <c r="AJ1957" s="31">
        <v>942020004</v>
      </c>
      <c r="AK1957" s="31" t="s">
        <v>18788</v>
      </c>
      <c r="AL1957" s="31">
        <v>36238</v>
      </c>
      <c r="AM1957" s="31" t="s">
        <v>18789</v>
      </c>
      <c r="AN1957" s="31"/>
      <c r="AO1957" s="31"/>
      <c r="AP1957" s="31" t="s">
        <v>3280</v>
      </c>
      <c r="AQ1957" s="31"/>
      <c r="AR1957" s="31" t="s">
        <v>34148</v>
      </c>
      <c r="AS1957" s="31" t="s">
        <v>34148</v>
      </c>
      <c r="AT1957" s="31" t="str">
        <f>_xlfn.IFNA(VLOOKUP(D1957,'[1]5. 1 Mei 2022'!$C$7:$F$60,4,FALSE),"")</f>
        <v/>
      </c>
      <c r="AU1957" s="31"/>
      <c r="AV1957" s="31" t="s">
        <v>14439</v>
      </c>
      <c r="AW1957" s="31" t="s">
        <v>6786</v>
      </c>
      <c r="AX1957" s="29">
        <f t="shared" si="290"/>
        <v>42082</v>
      </c>
      <c r="AY1957" s="31" t="s">
        <v>11416</v>
      </c>
      <c r="AZ1957" s="31" t="s">
        <v>520</v>
      </c>
      <c r="BA1957" s="30" t="s">
        <v>3280</v>
      </c>
      <c r="BB1957" s="31"/>
      <c r="BC1957" s="31"/>
      <c r="BD1957" s="31" t="s">
        <v>20065</v>
      </c>
      <c r="BE1957" s="31" t="s">
        <v>7968</v>
      </c>
      <c r="BF1957" s="31" t="s">
        <v>3280</v>
      </c>
      <c r="BG1957" s="31"/>
      <c r="BH1957" s="31"/>
      <c r="BI1957" s="31" t="s">
        <v>19671</v>
      </c>
      <c r="BJ1957" s="31" t="s">
        <v>24046</v>
      </c>
      <c r="BK1957" s="31" t="str">
        <f t="shared" si="289"/>
        <v>IV/a</v>
      </c>
      <c r="BL1957" s="31" t="s">
        <v>8077</v>
      </c>
      <c r="BM1957" s="31"/>
      <c r="BN1957" s="31"/>
      <c r="BO1957" s="31"/>
      <c r="BP1957" s="31" t="s">
        <v>1498</v>
      </c>
      <c r="BQ1957" s="31" t="s">
        <v>24046</v>
      </c>
      <c r="BR1957" s="31" t="s">
        <v>25993</v>
      </c>
      <c r="BS1957" s="31" t="s">
        <v>29926</v>
      </c>
      <c r="BT1957" s="31" t="s">
        <v>4228</v>
      </c>
      <c r="BU1957" s="31"/>
      <c r="BV1957" s="31" t="s">
        <v>2155</v>
      </c>
      <c r="BW1957" s="31" t="e">
        <f t="shared" ca="1" si="287"/>
        <v>#VALUE!</v>
      </c>
      <c r="BX1957" s="78" t="e">
        <f t="shared" ca="1" si="288"/>
        <v>#VALUE!</v>
      </c>
      <c r="BY1957" s="31"/>
      <c r="BZ1957" s="31"/>
      <c r="CA1957" s="31" t="s">
        <v>2483</v>
      </c>
      <c r="CB1957" s="31" t="s">
        <v>2519</v>
      </c>
      <c r="CC1957" s="31">
        <v>2</v>
      </c>
      <c r="CD1957" s="31">
        <v>1</v>
      </c>
      <c r="CE1957" s="31" t="s">
        <v>20085</v>
      </c>
      <c r="CF1957" s="31"/>
      <c r="CG1957" s="31">
        <v>2005</v>
      </c>
      <c r="CH1957" s="31">
        <v>2005</v>
      </c>
      <c r="CI1957" s="31">
        <v>2008</v>
      </c>
      <c r="CJ1957" s="31" t="s">
        <v>7135</v>
      </c>
      <c r="CK1957" s="31"/>
      <c r="CL1957" s="31"/>
      <c r="CM1957" s="31"/>
      <c r="CN1957" s="31"/>
      <c r="CO1957" s="31"/>
      <c r="CP1957" s="31"/>
      <c r="CQ1957" s="31"/>
      <c r="CR1957" s="31">
        <v>6006</v>
      </c>
      <c r="CS1957" s="31" t="s">
        <v>8754</v>
      </c>
      <c r="CT1957" s="31"/>
      <c r="CU1957" s="31" t="s">
        <v>8705</v>
      </c>
      <c r="CV1957" s="31" t="s">
        <v>8652</v>
      </c>
      <c r="CW1957" s="31" t="s">
        <v>8653</v>
      </c>
      <c r="CX1957" s="31" t="s">
        <v>8630</v>
      </c>
      <c r="CY1957" s="31"/>
      <c r="CZ1957" s="31"/>
      <c r="DA1957" s="31"/>
      <c r="DB1957" s="31"/>
      <c r="DC1957" s="31"/>
      <c r="DD1957" s="31"/>
      <c r="DE1957" s="31"/>
      <c r="DF1957" s="31"/>
      <c r="DG1957" s="31"/>
      <c r="DH1957" s="31"/>
      <c r="DI1957" s="31"/>
      <c r="DJ1957" s="31"/>
      <c r="DK1957" s="31"/>
      <c r="DL1957" s="31"/>
      <c r="DM1957" s="38" t="s">
        <v>8788</v>
      </c>
      <c r="DN1957" s="38"/>
      <c r="DO1957" s="35" t="s">
        <v>31589</v>
      </c>
      <c r="DP1957" s="31" t="s">
        <v>13735</v>
      </c>
      <c r="DQ1957" s="31" t="s">
        <v>6982</v>
      </c>
      <c r="DR1957" s="31" t="s">
        <v>20449</v>
      </c>
      <c r="DS1957" s="31" t="s">
        <v>26522</v>
      </c>
      <c r="DT1957" s="31" t="s">
        <v>27917</v>
      </c>
      <c r="DU1957" s="31">
        <v>3</v>
      </c>
      <c r="DV1957" s="31" t="s">
        <v>32167</v>
      </c>
      <c r="DW1957" s="31"/>
      <c r="DX1957" s="31"/>
      <c r="DY1957" s="31"/>
      <c r="DZ1957" s="31"/>
      <c r="EA1957" s="31"/>
      <c r="EB1957" s="31">
        <v>0</v>
      </c>
      <c r="EC1957" s="31" t="s">
        <v>40170</v>
      </c>
      <c r="ED1957" s="31" t="s">
        <v>41101</v>
      </c>
      <c r="EE1957" s="31"/>
      <c r="EF1957" s="31"/>
      <c r="EG1957" s="31"/>
      <c r="EH1957" s="31"/>
      <c r="EI1957" s="31"/>
      <c r="EJ1957" s="31"/>
    </row>
    <row r="1958" spans="1:140" ht="23.25" customHeight="1">
      <c r="A1958" s="25">
        <v>1956</v>
      </c>
      <c r="B1958" s="30" t="s">
        <v>21320</v>
      </c>
      <c r="C1958" s="31" t="s">
        <v>3165</v>
      </c>
      <c r="D1958" s="30" t="s">
        <v>3165</v>
      </c>
      <c r="E1958" s="30"/>
      <c r="F1958" s="30" t="s">
        <v>36255</v>
      </c>
      <c r="G1958" s="31">
        <f t="shared" si="283"/>
        <v>58</v>
      </c>
      <c r="H1958" s="72">
        <f t="shared" si="284"/>
        <v>49096</v>
      </c>
      <c r="I1958" s="30"/>
      <c r="J1958" s="30" t="s">
        <v>34084</v>
      </c>
      <c r="K1958" s="30" t="s">
        <v>4318</v>
      </c>
      <c r="L1958" s="31" t="s">
        <v>4318</v>
      </c>
      <c r="M1958" s="31" t="s">
        <v>3186</v>
      </c>
      <c r="N1958" s="31" t="s">
        <v>3311</v>
      </c>
      <c r="O1958" s="31" t="s">
        <v>2534</v>
      </c>
      <c r="P1958" s="52" t="s">
        <v>24630</v>
      </c>
      <c r="Q1958" s="31" t="s">
        <v>39358</v>
      </c>
      <c r="R1958" s="31">
        <v>22</v>
      </c>
      <c r="S1958" s="31">
        <v>10</v>
      </c>
      <c r="T1958" s="31"/>
      <c r="U1958" s="31">
        <v>522</v>
      </c>
      <c r="V1958" s="31" t="s">
        <v>2134</v>
      </c>
      <c r="W1958" s="31" t="s">
        <v>6910</v>
      </c>
      <c r="X1958" s="31" t="s">
        <v>3446</v>
      </c>
      <c r="Y1958" s="31" t="e">
        <f t="shared" ca="1" si="285"/>
        <v>#VALUE!</v>
      </c>
      <c r="Z1958" s="31" t="e">
        <f t="shared" ca="1" si="286"/>
        <v>#VALUE!</v>
      </c>
      <c r="AA1958" s="31"/>
      <c r="AB1958" s="31" t="s">
        <v>11165</v>
      </c>
      <c r="AC1958" s="31" t="s">
        <v>34147</v>
      </c>
      <c r="AD1958" s="31" t="s">
        <v>34147</v>
      </c>
      <c r="AE1958" s="31"/>
      <c r="AF1958" s="31" t="s">
        <v>24699</v>
      </c>
      <c r="AG1958" s="31" t="s">
        <v>5852</v>
      </c>
      <c r="AH1958" s="31" t="s">
        <v>5852</v>
      </c>
      <c r="AI1958" s="31" t="s">
        <v>908</v>
      </c>
      <c r="AJ1958" s="31" t="s">
        <v>25242</v>
      </c>
      <c r="AK1958" s="31" t="s">
        <v>25243</v>
      </c>
      <c r="AL1958" s="31" t="s">
        <v>25244</v>
      </c>
      <c r="AM1958" s="31" t="s">
        <v>25245</v>
      </c>
      <c r="AN1958" s="31"/>
      <c r="AO1958" s="31"/>
      <c r="AP1958" s="31" t="s">
        <v>33014</v>
      </c>
      <c r="AQ1958" s="31"/>
      <c r="AR1958" s="31" t="s">
        <v>34147</v>
      </c>
      <c r="AS1958" s="31" t="s">
        <v>34147</v>
      </c>
      <c r="AT1958" s="31" t="str">
        <f>_xlfn.IFNA(VLOOKUP(D1958,'[1]5. 1 Mei 2022'!$C$7:$F$60,4,FALSE),"")</f>
        <v/>
      </c>
      <c r="AU1958" s="31"/>
      <c r="AV1958" s="31" t="s">
        <v>7458</v>
      </c>
      <c r="AW1958" s="31" t="s">
        <v>11668</v>
      </c>
      <c r="AX1958" s="29" t="e">
        <f t="shared" si="290"/>
        <v>#VALUE!</v>
      </c>
      <c r="AY1958" s="31" t="s">
        <v>26346</v>
      </c>
      <c r="AZ1958" s="31" t="s">
        <v>33016</v>
      </c>
      <c r="BA1958" s="30" t="s">
        <v>33014</v>
      </c>
      <c r="BB1958" s="31"/>
      <c r="BC1958" s="31"/>
      <c r="BD1958" s="31" t="s">
        <v>20061</v>
      </c>
      <c r="BE1958" s="31" t="s">
        <v>7973</v>
      </c>
      <c r="BF1958" s="31" t="s">
        <v>7458</v>
      </c>
      <c r="BG1958" s="31" t="s">
        <v>11669</v>
      </c>
      <c r="BH1958" s="31"/>
      <c r="BI1958" s="31" t="s">
        <v>8132</v>
      </c>
      <c r="BJ1958" s="31" t="s">
        <v>21609</v>
      </c>
      <c r="BK1958" s="31" t="str">
        <f t="shared" si="289"/>
        <v>III/b</v>
      </c>
      <c r="BL1958" s="31" t="s">
        <v>8077</v>
      </c>
      <c r="BM1958" s="31"/>
      <c r="BN1958" s="31"/>
      <c r="BO1958" s="31"/>
      <c r="BP1958" s="31" t="s">
        <v>1498</v>
      </c>
      <c r="BQ1958" s="31" t="s">
        <v>21609</v>
      </c>
      <c r="BR1958" s="52" t="s">
        <v>39748</v>
      </c>
      <c r="BS1958" s="52" t="s">
        <v>39359</v>
      </c>
      <c r="BT1958" s="31" t="s">
        <v>7564</v>
      </c>
      <c r="BU1958" s="31" t="s">
        <v>794</v>
      </c>
      <c r="BV1958" s="31" t="s">
        <v>5845</v>
      </c>
      <c r="BW1958" s="31">
        <f t="shared" ca="1" si="287"/>
        <v>29</v>
      </c>
      <c r="BX1958" s="78">
        <f t="shared" ca="1" si="288"/>
        <v>2</v>
      </c>
      <c r="BY1958" s="31"/>
      <c r="BZ1958" s="31"/>
      <c r="CA1958" s="31" t="s">
        <v>2483</v>
      </c>
      <c r="CB1958" s="31" t="s">
        <v>2519</v>
      </c>
      <c r="CC1958" s="31">
        <v>3</v>
      </c>
      <c r="CD1958" s="31">
        <v>1</v>
      </c>
      <c r="CE1958" s="31" t="s">
        <v>20085</v>
      </c>
      <c r="CF1958" s="31"/>
      <c r="CG1958" s="31"/>
      <c r="CH1958" s="31"/>
      <c r="CI1958" s="31"/>
      <c r="CJ1958" s="31"/>
      <c r="CK1958" s="31"/>
      <c r="CL1958" s="31" t="s">
        <v>36867</v>
      </c>
      <c r="CM1958" s="31" t="s">
        <v>36880</v>
      </c>
      <c r="CN1958" s="31">
        <v>127</v>
      </c>
      <c r="CO1958" s="31" t="s">
        <v>36908</v>
      </c>
      <c r="CP1958" s="31" t="s">
        <v>36880</v>
      </c>
      <c r="CQ1958" s="31">
        <v>127</v>
      </c>
      <c r="CR1958" s="31">
        <v>5221</v>
      </c>
      <c r="CS1958" s="31" t="s">
        <v>11166</v>
      </c>
      <c r="CT1958" s="31"/>
      <c r="CU1958" s="31" t="s">
        <v>3195</v>
      </c>
      <c r="CV1958" s="31" t="s">
        <v>8541</v>
      </c>
      <c r="CW1958" s="31" t="s">
        <v>11167</v>
      </c>
      <c r="CX1958" s="31" t="s">
        <v>8484</v>
      </c>
      <c r="CY1958" s="31"/>
      <c r="CZ1958" s="31"/>
      <c r="DA1958" s="31"/>
      <c r="DB1958" s="31" t="s">
        <v>11355</v>
      </c>
      <c r="DC1958" s="31" t="s">
        <v>16323</v>
      </c>
      <c r="DD1958" s="31" t="s">
        <v>16324</v>
      </c>
      <c r="DE1958" s="31"/>
      <c r="DF1958" s="31"/>
      <c r="DG1958" s="31"/>
      <c r="DH1958" s="31"/>
      <c r="DI1958" s="31" t="s">
        <v>25300</v>
      </c>
      <c r="DJ1958" s="31" t="s">
        <v>25299</v>
      </c>
      <c r="DK1958" s="31"/>
      <c r="DL1958" s="31"/>
      <c r="DM1958" s="38" t="s">
        <v>9668</v>
      </c>
      <c r="DN1958" s="38"/>
      <c r="DO1958" s="35" t="s">
        <v>20447</v>
      </c>
      <c r="DP1958" s="31" t="s">
        <v>14129</v>
      </c>
      <c r="DQ1958" s="31" t="s">
        <v>14092</v>
      </c>
      <c r="DR1958" s="31" t="s">
        <v>14176</v>
      </c>
      <c r="DS1958" s="31" t="s">
        <v>27303</v>
      </c>
      <c r="DT1958" s="31" t="s">
        <v>38250</v>
      </c>
      <c r="DU1958" s="31">
        <v>3</v>
      </c>
      <c r="DV1958" s="31" t="s">
        <v>32167</v>
      </c>
      <c r="DW1958" s="31"/>
      <c r="DX1958" s="31"/>
      <c r="DY1958" s="31" t="s">
        <v>25241</v>
      </c>
      <c r="DZ1958" s="31" t="s">
        <v>18320</v>
      </c>
      <c r="EA1958" s="31"/>
      <c r="EB1958" s="31">
        <v>0</v>
      </c>
      <c r="EC1958" s="31" t="s">
        <v>40139</v>
      </c>
      <c r="ED1958" s="31" t="s">
        <v>41101</v>
      </c>
      <c r="EE1958" s="31"/>
      <c r="EF1958" s="31"/>
      <c r="EG1958" s="31"/>
      <c r="EH1958" s="31"/>
      <c r="EI1958" s="31"/>
      <c r="EJ1958" s="31"/>
    </row>
    <row r="1959" spans="1:140" ht="23.25" customHeight="1">
      <c r="A1959" s="25">
        <v>1957</v>
      </c>
      <c r="B1959" s="30" t="s">
        <v>24138</v>
      </c>
      <c r="C1959" s="31" t="s">
        <v>1929</v>
      </c>
      <c r="D1959" s="30" t="s">
        <v>16619</v>
      </c>
      <c r="E1959" s="30"/>
      <c r="F1959" s="30" t="s">
        <v>36262</v>
      </c>
      <c r="G1959" s="31">
        <f t="shared" si="283"/>
        <v>58</v>
      </c>
      <c r="H1959" s="72">
        <f t="shared" si="284"/>
        <v>48792</v>
      </c>
      <c r="I1959" s="30" t="s">
        <v>35399</v>
      </c>
      <c r="J1959" s="30" t="s">
        <v>34085</v>
      </c>
      <c r="K1959" s="30" t="s">
        <v>34083</v>
      </c>
      <c r="L1959" s="31" t="s">
        <v>16726</v>
      </c>
      <c r="M1959" s="31" t="s">
        <v>3186</v>
      </c>
      <c r="N1959" s="31" t="s">
        <v>5865</v>
      </c>
      <c r="O1959" s="31" t="s">
        <v>5117</v>
      </c>
      <c r="P1959" s="31" t="s">
        <v>3738</v>
      </c>
      <c r="Q1959" s="31"/>
      <c r="R1959" s="31"/>
      <c r="S1959" s="31"/>
      <c r="T1959" s="31"/>
      <c r="U1959" s="31" t="s">
        <v>4298</v>
      </c>
      <c r="V1959" s="31"/>
      <c r="W1959" s="31" t="s">
        <v>6910</v>
      </c>
      <c r="X1959" s="31" t="s">
        <v>6164</v>
      </c>
      <c r="Y1959" s="31" t="e">
        <f t="shared" ca="1" si="285"/>
        <v>#VALUE!</v>
      </c>
      <c r="Z1959" s="31" t="e">
        <f t="shared" ca="1" si="286"/>
        <v>#VALUE!</v>
      </c>
      <c r="AA1959" s="31"/>
      <c r="AB1959" s="31" t="s">
        <v>11144</v>
      </c>
      <c r="AC1959" s="31" t="s">
        <v>34145</v>
      </c>
      <c r="AD1959" s="31" t="s">
        <v>34145</v>
      </c>
      <c r="AE1959" s="31"/>
      <c r="AF1959" s="31" t="s">
        <v>24701</v>
      </c>
      <c r="AG1959" s="31" t="s">
        <v>4322</v>
      </c>
      <c r="AH1959" s="31" t="s">
        <v>4322</v>
      </c>
      <c r="AI1959" s="31" t="s">
        <v>908</v>
      </c>
      <c r="AJ1959" s="31"/>
      <c r="AK1959" s="31"/>
      <c r="AL1959" s="31"/>
      <c r="AM1959" s="31"/>
      <c r="AN1959" s="31"/>
      <c r="AO1959" s="31"/>
      <c r="AP1959" s="31" t="s">
        <v>18118</v>
      </c>
      <c r="AQ1959" s="31" t="s">
        <v>18367</v>
      </c>
      <c r="AR1959" s="31" t="s">
        <v>34145</v>
      </c>
      <c r="AS1959" s="31" t="s">
        <v>34145</v>
      </c>
      <c r="AT1959" s="31" t="str">
        <f>_xlfn.IFNA(VLOOKUP(D1959,'[1]5. 1 Mei 2022'!$C$7:$F$60,4,FALSE),"")</f>
        <v/>
      </c>
      <c r="AU1959" s="31"/>
      <c r="AV1959" s="31" t="s">
        <v>20033</v>
      </c>
      <c r="AW1959" s="31" t="s">
        <v>18367</v>
      </c>
      <c r="AX1959" s="29">
        <f t="shared" si="290"/>
        <v>46320</v>
      </c>
      <c r="AY1959" s="31" t="s">
        <v>26346</v>
      </c>
      <c r="AZ1959" s="31" t="s">
        <v>2622</v>
      </c>
      <c r="BA1959" s="30" t="s">
        <v>18118</v>
      </c>
      <c r="BB1959" s="31"/>
      <c r="BC1959" s="31"/>
      <c r="BD1959" s="31" t="s">
        <v>7997</v>
      </c>
      <c r="BE1959" s="31" t="s">
        <v>7969</v>
      </c>
      <c r="BF1959" s="31" t="s">
        <v>20033</v>
      </c>
      <c r="BG1959" s="31"/>
      <c r="BH1959" s="31"/>
      <c r="BI1959" s="31"/>
      <c r="BJ1959" s="31">
        <v>0</v>
      </c>
      <c r="BK1959" s="31" t="str">
        <f t="shared" si="289"/>
        <v>II/c</v>
      </c>
      <c r="BL1959" s="31"/>
      <c r="BM1959" s="31"/>
      <c r="BN1959" s="31"/>
      <c r="BO1959" s="31"/>
      <c r="BP1959" s="31" t="s">
        <v>1498</v>
      </c>
      <c r="BQ1959" s="31"/>
      <c r="BR1959" s="31"/>
      <c r="BS1959" s="31"/>
      <c r="BT1959" s="31"/>
      <c r="BU1959" s="31"/>
      <c r="BV1959" s="31" t="s">
        <v>4348</v>
      </c>
      <c r="BW1959" s="31">
        <f t="shared" ca="1" si="287"/>
        <v>17</v>
      </c>
      <c r="BX1959" s="78">
        <f t="shared" ca="1" si="288"/>
        <v>2</v>
      </c>
      <c r="BY1959" s="31" t="s">
        <v>3738</v>
      </c>
      <c r="BZ1959" s="31"/>
      <c r="CA1959" s="31" t="s">
        <v>2483</v>
      </c>
      <c r="CB1959" s="31" t="s">
        <v>2406</v>
      </c>
      <c r="CC1959" s="31"/>
      <c r="CD1959" s="31"/>
      <c r="CE1959" s="31" t="s">
        <v>20085</v>
      </c>
      <c r="CF1959" s="31"/>
      <c r="CG1959" s="31"/>
      <c r="CH1959" s="31"/>
      <c r="CI1959" s="31"/>
      <c r="CJ1959" s="31"/>
      <c r="CK1959" s="31"/>
      <c r="CL1959" s="31" t="s">
        <v>21919</v>
      </c>
      <c r="CM1959" s="31" t="s">
        <v>21920</v>
      </c>
      <c r="CN1959" s="31">
        <v>123</v>
      </c>
      <c r="CO1959" s="31" t="s">
        <v>25599</v>
      </c>
      <c r="CP1959" s="31" t="s">
        <v>21920</v>
      </c>
      <c r="CQ1959" s="31">
        <v>123</v>
      </c>
      <c r="CR1959" s="31">
        <v>3533</v>
      </c>
      <c r="CS1959" s="31"/>
      <c r="CT1959" s="31"/>
      <c r="CU1959" s="31"/>
      <c r="CV1959" s="31"/>
      <c r="CW1959" s="31"/>
      <c r="CX1959" s="31"/>
      <c r="CY1959" s="31"/>
      <c r="CZ1959" s="31"/>
      <c r="DA1959" s="31"/>
      <c r="DB1959" s="31" t="s">
        <v>15747</v>
      </c>
      <c r="DC1959" s="31" t="s">
        <v>15748</v>
      </c>
      <c r="DD1959" s="31" t="s">
        <v>15746</v>
      </c>
      <c r="DE1959" s="31"/>
      <c r="DF1959" s="31"/>
      <c r="DG1959" s="31"/>
      <c r="DH1959" s="31"/>
      <c r="DI1959" s="31" t="s">
        <v>25077</v>
      </c>
      <c r="DJ1959" s="31" t="s">
        <v>25042</v>
      </c>
      <c r="DK1959" s="31"/>
      <c r="DL1959" s="31"/>
      <c r="DM1959" s="38" t="s">
        <v>9238</v>
      </c>
      <c r="DN1959" s="38"/>
      <c r="DO1959" s="35">
        <v>0</v>
      </c>
      <c r="DP1959" s="31" t="s">
        <v>14202</v>
      </c>
      <c r="DQ1959" s="31" t="s">
        <v>14203</v>
      </c>
      <c r="DR1959" s="31"/>
      <c r="DS1959" s="31" t="s">
        <v>38721</v>
      </c>
      <c r="DT1959" s="31" t="s">
        <v>38251</v>
      </c>
      <c r="DU1959" s="31">
        <v>3</v>
      </c>
      <c r="DV1959" s="31" t="s">
        <v>32167</v>
      </c>
      <c r="DW1959" s="31" t="s">
        <v>7997</v>
      </c>
      <c r="DX1959" s="31" t="s">
        <v>7997</v>
      </c>
      <c r="DY1959" s="31" t="s">
        <v>36109</v>
      </c>
      <c r="DZ1959" s="52" t="s">
        <v>36110</v>
      </c>
      <c r="EA1959" s="52" t="s">
        <v>34860</v>
      </c>
      <c r="EB1959" s="31">
        <v>0</v>
      </c>
      <c r="EC1959" s="31" t="s">
        <v>40168</v>
      </c>
      <c r="ED1959" s="31" t="s">
        <v>41101</v>
      </c>
      <c r="EE1959" s="31"/>
      <c r="EF1959" s="31"/>
      <c r="EG1959" s="31"/>
      <c r="EH1959" s="31"/>
      <c r="EI1959" s="31"/>
      <c r="EJ1959" s="31"/>
    </row>
    <row r="1960" spans="1:140" ht="23.25" customHeight="1">
      <c r="A1960" s="25">
        <v>1958</v>
      </c>
      <c r="B1960" s="30" t="s">
        <v>21353</v>
      </c>
      <c r="C1960" s="31" t="s">
        <v>3710</v>
      </c>
      <c r="D1960" s="30" t="s">
        <v>17414</v>
      </c>
      <c r="E1960" s="30"/>
      <c r="F1960" s="30" t="s">
        <v>36262</v>
      </c>
      <c r="G1960" s="31">
        <f t="shared" si="283"/>
        <v>58</v>
      </c>
      <c r="H1960" s="72">
        <f t="shared" si="284"/>
        <v>49096</v>
      </c>
      <c r="I1960" s="30" t="s">
        <v>35400</v>
      </c>
      <c r="J1960" s="30" t="s">
        <v>34085</v>
      </c>
      <c r="K1960" s="30" t="s">
        <v>34083</v>
      </c>
      <c r="L1960" s="31" t="s">
        <v>16726</v>
      </c>
      <c r="M1960" s="31" t="s">
        <v>3186</v>
      </c>
      <c r="N1960" s="31" t="s">
        <v>3557</v>
      </c>
      <c r="O1960" s="31" t="s">
        <v>1501</v>
      </c>
      <c r="P1960" s="31" t="s">
        <v>11676</v>
      </c>
      <c r="Q1960" s="31"/>
      <c r="R1960" s="31"/>
      <c r="S1960" s="31"/>
      <c r="T1960" s="31"/>
      <c r="U1960" s="31" t="s">
        <v>7435</v>
      </c>
      <c r="V1960" s="31"/>
      <c r="W1960" s="31" t="s">
        <v>6910</v>
      </c>
      <c r="X1960" s="31" t="s">
        <v>2509</v>
      </c>
      <c r="Y1960" s="31" t="e">
        <f t="shared" ca="1" si="285"/>
        <v>#VALUE!</v>
      </c>
      <c r="Z1960" s="31" t="e">
        <f t="shared" ca="1" si="286"/>
        <v>#VALUE!</v>
      </c>
      <c r="AA1960" s="31"/>
      <c r="AB1960" s="31" t="s">
        <v>12562</v>
      </c>
      <c r="AC1960" s="31" t="s">
        <v>34153</v>
      </c>
      <c r="AD1960" s="31" t="s">
        <v>34194</v>
      </c>
      <c r="AE1960" s="31"/>
      <c r="AF1960" s="31" t="s">
        <v>24700</v>
      </c>
      <c r="AG1960" s="31" t="s">
        <v>7895</v>
      </c>
      <c r="AH1960" s="31" t="s">
        <v>7895</v>
      </c>
      <c r="AI1960" s="31" t="s">
        <v>728</v>
      </c>
      <c r="AJ1960" s="31" t="s">
        <v>7963</v>
      </c>
      <c r="AK1960" s="31" t="s">
        <v>7964</v>
      </c>
      <c r="AL1960" s="31" t="s">
        <v>7965</v>
      </c>
      <c r="AM1960" s="31" t="s">
        <v>7966</v>
      </c>
      <c r="AN1960" s="31"/>
      <c r="AO1960" s="31"/>
      <c r="AP1960" s="31" t="s">
        <v>33723</v>
      </c>
      <c r="AQ1960" s="31"/>
      <c r="AR1960" s="31" t="s">
        <v>34148</v>
      </c>
      <c r="AS1960" s="31" t="s">
        <v>34148</v>
      </c>
      <c r="AT1960" s="31" t="str">
        <f>_xlfn.IFNA(VLOOKUP(D1960,'[1]5. 1 Mei 2022'!$C$7:$F$60,4,FALSE),"")</f>
        <v/>
      </c>
      <c r="AU1960" s="31"/>
      <c r="AV1960" s="31" t="s">
        <v>15494</v>
      </c>
      <c r="AW1960" s="31"/>
      <c r="AX1960" s="29">
        <f t="shared" si="290"/>
        <v>1903</v>
      </c>
      <c r="AY1960" s="31" t="s">
        <v>26340</v>
      </c>
      <c r="AZ1960" s="31" t="s">
        <v>26341</v>
      </c>
      <c r="BA1960" s="30" t="s">
        <v>33723</v>
      </c>
      <c r="BB1960" s="31"/>
      <c r="BC1960" s="31"/>
      <c r="BD1960" s="31" t="s">
        <v>23497</v>
      </c>
      <c r="BE1960" s="31" t="s">
        <v>7968</v>
      </c>
      <c r="BF1960" s="31" t="s">
        <v>4214</v>
      </c>
      <c r="BG1960" s="31"/>
      <c r="BH1960" s="31"/>
      <c r="BI1960" s="31"/>
      <c r="BJ1960" s="31">
        <v>0</v>
      </c>
      <c r="BK1960" s="31" t="str">
        <f t="shared" si="289"/>
        <v>III/a</v>
      </c>
      <c r="BL1960" s="31"/>
      <c r="BM1960" s="31"/>
      <c r="BN1960" s="31"/>
      <c r="BO1960" s="31"/>
      <c r="BP1960" s="31" t="s">
        <v>1498</v>
      </c>
      <c r="BQ1960" s="31"/>
      <c r="BR1960" s="31"/>
      <c r="BS1960" s="31"/>
      <c r="BT1960" s="31"/>
      <c r="BU1960" s="31"/>
      <c r="BV1960" s="31" t="s">
        <v>6736</v>
      </c>
      <c r="BW1960" s="31">
        <f t="shared" ca="1" si="287"/>
        <v>17</v>
      </c>
      <c r="BX1960" s="78">
        <f t="shared" ca="1" si="288"/>
        <v>3</v>
      </c>
      <c r="BY1960" s="31" t="s">
        <v>11676</v>
      </c>
      <c r="BZ1960" s="31"/>
      <c r="CA1960" s="31" t="s">
        <v>2483</v>
      </c>
      <c r="CB1960" s="31" t="s">
        <v>2062</v>
      </c>
      <c r="CC1960" s="31">
        <v>1</v>
      </c>
      <c r="CD1960" s="31"/>
      <c r="CE1960" s="31" t="s">
        <v>20085</v>
      </c>
      <c r="CF1960" s="31"/>
      <c r="CG1960" s="31"/>
      <c r="CH1960" s="31"/>
      <c r="CI1960" s="31"/>
      <c r="CJ1960" s="31"/>
      <c r="CK1960" s="31"/>
      <c r="CL1960" s="31"/>
      <c r="CM1960" s="31"/>
      <c r="CN1960" s="31"/>
      <c r="CO1960" s="31"/>
      <c r="CP1960" s="31"/>
      <c r="CQ1960" s="31"/>
      <c r="CR1960" s="31">
        <v>1273</v>
      </c>
      <c r="CS1960" s="31" t="s">
        <v>16023</v>
      </c>
      <c r="CT1960" s="31"/>
      <c r="CU1960" s="31"/>
      <c r="CV1960" s="31"/>
      <c r="CW1960" s="31"/>
      <c r="CX1960" s="31"/>
      <c r="CY1960" s="31"/>
      <c r="CZ1960" s="31"/>
      <c r="DA1960" s="31"/>
      <c r="DB1960" s="31"/>
      <c r="DC1960" s="31"/>
      <c r="DD1960" s="31"/>
      <c r="DE1960" s="31"/>
      <c r="DF1960" s="31"/>
      <c r="DG1960" s="31"/>
      <c r="DH1960" s="31"/>
      <c r="DI1960" s="31"/>
      <c r="DJ1960" s="31"/>
      <c r="DK1960" s="31"/>
      <c r="DL1960" s="31"/>
      <c r="DM1960" s="38" t="s">
        <v>17529</v>
      </c>
      <c r="DN1960" s="38"/>
      <c r="DO1960" s="35" t="s">
        <v>10722</v>
      </c>
      <c r="DP1960" s="31" t="s">
        <v>10916</v>
      </c>
      <c r="DQ1960" s="31" t="s">
        <v>7876</v>
      </c>
      <c r="DR1960" s="31"/>
      <c r="DS1960" s="31" t="s">
        <v>38722</v>
      </c>
      <c r="DT1960" s="31" t="s">
        <v>38252</v>
      </c>
      <c r="DU1960" s="31">
        <v>1</v>
      </c>
      <c r="DV1960" s="31" t="s">
        <v>32165</v>
      </c>
      <c r="DW1960" s="31"/>
      <c r="DX1960" s="31"/>
      <c r="DY1960" s="31"/>
      <c r="DZ1960" s="31"/>
      <c r="EA1960" s="31"/>
      <c r="EB1960" s="31">
        <v>0</v>
      </c>
      <c r="EC1960" s="31" t="s">
        <v>40170</v>
      </c>
      <c r="ED1960" s="31" t="s">
        <v>41101</v>
      </c>
      <c r="EE1960" s="31"/>
      <c r="EF1960" s="31"/>
      <c r="EG1960" s="31"/>
      <c r="EH1960" s="31"/>
      <c r="EI1960" s="31"/>
      <c r="EJ1960" s="31"/>
    </row>
    <row r="1961" spans="1:140" ht="23.25" customHeight="1">
      <c r="A1961" s="25">
        <v>1959</v>
      </c>
      <c r="B1961" s="30" t="s">
        <v>21373</v>
      </c>
      <c r="C1961" s="31" t="s">
        <v>7782</v>
      </c>
      <c r="D1961" s="30" t="s">
        <v>16708</v>
      </c>
      <c r="E1961" s="30"/>
      <c r="F1961" s="30" t="s">
        <v>36262</v>
      </c>
      <c r="G1961" s="31">
        <f t="shared" si="283"/>
        <v>58</v>
      </c>
      <c r="H1961" s="72">
        <f t="shared" si="284"/>
        <v>49644</v>
      </c>
      <c r="I1961" s="30" t="s">
        <v>35401</v>
      </c>
      <c r="J1961" s="30" t="s">
        <v>34085</v>
      </c>
      <c r="K1961" s="30" t="s">
        <v>34083</v>
      </c>
      <c r="L1961" s="31" t="s">
        <v>16726</v>
      </c>
      <c r="M1961" s="31" t="s">
        <v>6378</v>
      </c>
      <c r="N1961" s="31" t="s">
        <v>5865</v>
      </c>
      <c r="O1961" s="31" t="s">
        <v>5117</v>
      </c>
      <c r="P1961" s="31" t="s">
        <v>3738</v>
      </c>
      <c r="Q1961" s="31"/>
      <c r="R1961" s="31"/>
      <c r="S1961" s="31"/>
      <c r="T1961" s="31"/>
      <c r="U1961" s="31" t="s">
        <v>2847</v>
      </c>
      <c r="V1961" s="31"/>
      <c r="W1961" s="31" t="s">
        <v>6910</v>
      </c>
      <c r="X1961" s="31" t="s">
        <v>3204</v>
      </c>
      <c r="Y1961" s="31">
        <f t="shared" ca="1" si="285"/>
        <v>46</v>
      </c>
      <c r="Z1961" s="31" t="str">
        <f t="shared" ca="1" si="286"/>
        <v>46-58</v>
      </c>
      <c r="AA1961" s="31"/>
      <c r="AB1961" s="31" t="s">
        <v>11151</v>
      </c>
      <c r="AC1961" s="31" t="s">
        <v>34153</v>
      </c>
      <c r="AD1961" s="31" t="s">
        <v>34194</v>
      </c>
      <c r="AE1961" s="31"/>
      <c r="AF1961" s="31" t="s">
        <v>24700</v>
      </c>
      <c r="AG1961" s="31" t="s">
        <v>5851</v>
      </c>
      <c r="AH1961" s="31" t="s">
        <v>7895</v>
      </c>
      <c r="AI1961" s="31" t="s">
        <v>908</v>
      </c>
      <c r="AJ1961" s="31">
        <v>12028664</v>
      </c>
      <c r="AK1961" s="31" t="s">
        <v>2988</v>
      </c>
      <c r="AL1961" s="31">
        <v>38703</v>
      </c>
      <c r="AM1961" s="31" t="s">
        <v>4052</v>
      </c>
      <c r="AN1961" s="31"/>
      <c r="AO1961" s="31"/>
      <c r="AP1961" s="31" t="s">
        <v>33725</v>
      </c>
      <c r="AQ1961" s="52" t="s">
        <v>32747</v>
      </c>
      <c r="AR1961" s="31" t="s">
        <v>34148</v>
      </c>
      <c r="AS1961" s="31" t="s">
        <v>34148</v>
      </c>
      <c r="AT1961" s="31" t="s">
        <v>35617</v>
      </c>
      <c r="AU1961" s="31"/>
      <c r="AV1961" s="31" t="s">
        <v>15511</v>
      </c>
      <c r="AW1961" s="52" t="s">
        <v>32747</v>
      </c>
      <c r="AX1961" s="29">
        <f t="shared" si="290"/>
        <v>46677</v>
      </c>
      <c r="AY1961" s="31" t="s">
        <v>26340</v>
      </c>
      <c r="AZ1961" s="31" t="s">
        <v>26343</v>
      </c>
      <c r="BA1961" s="30" t="s">
        <v>33725</v>
      </c>
      <c r="BB1961" s="31"/>
      <c r="BC1961" s="31"/>
      <c r="BD1961" s="31" t="s">
        <v>30241</v>
      </c>
      <c r="BE1961" s="31" t="s">
        <v>7968</v>
      </c>
      <c r="BF1961" s="31" t="s">
        <v>15511</v>
      </c>
      <c r="BG1961" s="31"/>
      <c r="BH1961" s="31"/>
      <c r="BI1961" s="31"/>
      <c r="BJ1961" s="31">
        <v>0</v>
      </c>
      <c r="BK1961" s="31" t="str">
        <f t="shared" si="289"/>
        <v>II/c</v>
      </c>
      <c r="BL1961" s="31"/>
      <c r="BM1961" s="31"/>
      <c r="BN1961" s="31"/>
      <c r="BO1961" s="31"/>
      <c r="BP1961" s="31" t="s">
        <v>1498</v>
      </c>
      <c r="BQ1961" s="31"/>
      <c r="BR1961" s="31"/>
      <c r="BS1961" s="31"/>
      <c r="BT1961" s="31"/>
      <c r="BU1961" s="31"/>
      <c r="BV1961" s="31" t="s">
        <v>6736</v>
      </c>
      <c r="BW1961" s="31">
        <f t="shared" ca="1" si="287"/>
        <v>17</v>
      </c>
      <c r="BX1961" s="78">
        <f t="shared" ca="1" si="288"/>
        <v>3</v>
      </c>
      <c r="BY1961" s="31" t="s">
        <v>3738</v>
      </c>
      <c r="BZ1961" s="31"/>
      <c r="CA1961" s="31" t="s">
        <v>2483</v>
      </c>
      <c r="CB1961" s="31" t="s">
        <v>2519</v>
      </c>
      <c r="CC1961" s="31" t="s">
        <v>1498</v>
      </c>
      <c r="CD1961" s="31">
        <v>1</v>
      </c>
      <c r="CE1961" s="31" t="s">
        <v>20085</v>
      </c>
      <c r="CF1961" s="31"/>
      <c r="CG1961" s="31"/>
      <c r="CH1961" s="31"/>
      <c r="CI1961" s="31"/>
      <c r="CJ1961" s="31"/>
      <c r="CK1961" s="31"/>
      <c r="CL1961" s="31"/>
      <c r="CM1961" s="31"/>
      <c r="CN1961" s="31"/>
      <c r="CO1961" s="31"/>
      <c r="CP1961" s="31"/>
      <c r="CQ1961" s="31"/>
      <c r="CR1961" s="31">
        <v>1378</v>
      </c>
      <c r="CS1961" s="31" t="s">
        <v>10085</v>
      </c>
      <c r="CT1961" s="31" t="s">
        <v>10086</v>
      </c>
      <c r="CU1961" s="31">
        <v>41563</v>
      </c>
      <c r="CV1961" s="31" t="s">
        <v>15768</v>
      </c>
      <c r="CW1961" s="31" t="s">
        <v>11151</v>
      </c>
      <c r="CX1961" s="31" t="s">
        <v>2261</v>
      </c>
      <c r="CY1961" s="31"/>
      <c r="CZ1961" s="31"/>
      <c r="DA1961" s="31"/>
      <c r="DB1961" s="31"/>
      <c r="DC1961" s="31"/>
      <c r="DD1961" s="31"/>
      <c r="DE1961" s="31"/>
      <c r="DF1961" s="31"/>
      <c r="DG1961" s="31"/>
      <c r="DH1961" s="31"/>
      <c r="DI1961" s="31"/>
      <c r="DJ1961" s="31"/>
      <c r="DK1961" s="31"/>
      <c r="DL1961" s="31"/>
      <c r="DM1961" s="38" t="s">
        <v>9795</v>
      </c>
      <c r="DN1961" s="38"/>
      <c r="DO1961" s="35" t="s">
        <v>10738</v>
      </c>
      <c r="DP1961" s="31" t="s">
        <v>10931</v>
      </c>
      <c r="DQ1961" s="31" t="s">
        <v>11068</v>
      </c>
      <c r="DR1961" s="31"/>
      <c r="DS1961" s="31" t="s">
        <v>38723</v>
      </c>
      <c r="DT1961" s="31" t="s">
        <v>38253</v>
      </c>
      <c r="DU1961" s="31">
        <v>1</v>
      </c>
      <c r="DV1961" s="31" t="s">
        <v>32165</v>
      </c>
      <c r="DW1961" s="31"/>
      <c r="DX1961" s="31"/>
      <c r="DY1961" s="31"/>
      <c r="DZ1961" s="31"/>
      <c r="EA1961" s="31"/>
      <c r="EB1961" s="31">
        <v>0</v>
      </c>
      <c r="EC1961" s="31" t="s">
        <v>40170</v>
      </c>
      <c r="ED1961" s="31" t="s">
        <v>41101</v>
      </c>
      <c r="EE1961" s="31"/>
      <c r="EF1961" s="31"/>
      <c r="EG1961" s="31"/>
      <c r="EH1961" s="31"/>
      <c r="EI1961" s="31"/>
      <c r="EJ1961" s="31"/>
    </row>
    <row r="1962" spans="1:140" ht="23.25" customHeight="1">
      <c r="A1962" s="25">
        <v>1960</v>
      </c>
      <c r="B1962" s="30" t="s">
        <v>32393</v>
      </c>
      <c r="C1962" s="31">
        <v>140224286</v>
      </c>
      <c r="D1962" s="30" t="s">
        <v>74</v>
      </c>
      <c r="E1962" s="30"/>
      <c r="F1962" s="30" t="s">
        <v>36254</v>
      </c>
      <c r="G1962" s="31">
        <f t="shared" si="283"/>
        <v>58</v>
      </c>
      <c r="H1962" s="72">
        <f t="shared" si="284"/>
        <v>45292</v>
      </c>
      <c r="I1962" s="30"/>
      <c r="J1962" s="30" t="s">
        <v>34084</v>
      </c>
      <c r="K1962" s="30" t="s">
        <v>4318</v>
      </c>
      <c r="L1962" s="31" t="s">
        <v>4318</v>
      </c>
      <c r="M1962" s="31" t="s">
        <v>3186</v>
      </c>
      <c r="N1962" s="31" t="s">
        <v>5797</v>
      </c>
      <c r="O1962" s="31" t="s">
        <v>5271</v>
      </c>
      <c r="P1962" s="31" t="s">
        <v>3499</v>
      </c>
      <c r="Q1962" s="31"/>
      <c r="R1962" s="31">
        <v>30</v>
      </c>
      <c r="S1962" s="31">
        <v>0</v>
      </c>
      <c r="T1962" s="31"/>
      <c r="U1962" s="31">
        <v>907</v>
      </c>
      <c r="V1962" s="31"/>
      <c r="W1962" s="31" t="s">
        <v>6910</v>
      </c>
      <c r="X1962" s="31" t="s">
        <v>2757</v>
      </c>
      <c r="Y1962" s="31">
        <f t="shared" ca="1" si="285"/>
        <v>58</v>
      </c>
      <c r="Z1962" s="31" t="str">
        <f t="shared" ca="1" si="286"/>
        <v>46-58</v>
      </c>
      <c r="AA1962" s="31"/>
      <c r="AB1962" s="31" t="s">
        <v>11144</v>
      </c>
      <c r="AC1962" s="31" t="s">
        <v>34145</v>
      </c>
      <c r="AD1962" s="31" t="s">
        <v>34145</v>
      </c>
      <c r="AE1962" s="31"/>
      <c r="AF1962" s="31" t="s">
        <v>24701</v>
      </c>
      <c r="AG1962" s="31" t="s">
        <v>4322</v>
      </c>
      <c r="AH1962" s="31" t="s">
        <v>4322</v>
      </c>
      <c r="AI1962" s="31" t="s">
        <v>908</v>
      </c>
      <c r="AJ1962" s="31"/>
      <c r="AK1962" s="31"/>
      <c r="AL1962" s="31"/>
      <c r="AM1962" s="31"/>
      <c r="AN1962" s="31"/>
      <c r="AO1962" s="31"/>
      <c r="AP1962" s="31" t="s">
        <v>4434</v>
      </c>
      <c r="AQ1962" s="31" t="s">
        <v>12285</v>
      </c>
      <c r="AR1962" s="31" t="s">
        <v>34145</v>
      </c>
      <c r="AS1962" s="31" t="s">
        <v>34145</v>
      </c>
      <c r="AT1962" s="31" t="str">
        <f>_xlfn.IFNA(VLOOKUP(D1962,'[1]5. 1 Mei 2022'!$C$7:$F$60,4,FALSE),"")</f>
        <v/>
      </c>
      <c r="AU1962" s="31"/>
      <c r="AV1962" s="31" t="s">
        <v>20034</v>
      </c>
      <c r="AW1962" s="31" t="s">
        <v>12285</v>
      </c>
      <c r="AX1962" s="29">
        <f t="shared" si="290"/>
        <v>43998</v>
      </c>
      <c r="AY1962" s="31" t="s">
        <v>26346</v>
      </c>
      <c r="AZ1962" s="31" t="s">
        <v>6484</v>
      </c>
      <c r="BA1962" s="30" t="s">
        <v>4434</v>
      </c>
      <c r="BB1962" s="31"/>
      <c r="BC1962" s="31"/>
      <c r="BD1962" s="31" t="s">
        <v>1759</v>
      </c>
      <c r="BE1962" s="31" t="s">
        <v>7969</v>
      </c>
      <c r="BF1962" s="31" t="s">
        <v>20034</v>
      </c>
      <c r="BG1962" s="31"/>
      <c r="BH1962" s="31"/>
      <c r="BI1962" s="31" t="s">
        <v>8136</v>
      </c>
      <c r="BJ1962" s="31" t="s">
        <v>3185</v>
      </c>
      <c r="BK1962" s="31" t="str">
        <f t="shared" si="289"/>
        <v>III/d</v>
      </c>
      <c r="BL1962" s="31" t="s">
        <v>8077</v>
      </c>
      <c r="BM1962" s="31"/>
      <c r="BN1962" s="31"/>
      <c r="BO1962" s="31"/>
      <c r="BP1962" s="31" t="s">
        <v>1498</v>
      </c>
      <c r="BQ1962" s="31" t="s">
        <v>3185</v>
      </c>
      <c r="BR1962" s="31" t="s">
        <v>12431</v>
      </c>
      <c r="BS1962" s="31" t="s">
        <v>16810</v>
      </c>
      <c r="BT1962" s="31" t="s">
        <v>4192</v>
      </c>
      <c r="BU1962" s="31"/>
      <c r="BV1962" s="31" t="s">
        <v>788</v>
      </c>
      <c r="BW1962" s="31">
        <f t="shared" ca="1" si="287"/>
        <v>36</v>
      </c>
      <c r="BX1962" s="78">
        <f t="shared" ca="1" si="288"/>
        <v>7</v>
      </c>
      <c r="BY1962" s="31"/>
      <c r="BZ1962" s="31"/>
      <c r="CA1962" s="31" t="s">
        <v>2483</v>
      </c>
      <c r="CB1962" s="31" t="s">
        <v>2519</v>
      </c>
      <c r="CC1962" s="31">
        <v>2</v>
      </c>
      <c r="CD1962" s="31">
        <v>1</v>
      </c>
      <c r="CE1962" s="31" t="s">
        <v>20085</v>
      </c>
      <c r="CF1962" s="31"/>
      <c r="CG1962" s="31"/>
      <c r="CH1962" s="31"/>
      <c r="CI1962" s="31">
        <v>2009</v>
      </c>
      <c r="CJ1962" s="31"/>
      <c r="CK1962" s="31"/>
      <c r="CL1962" s="31" t="s">
        <v>28379</v>
      </c>
      <c r="CM1962" s="31" t="s">
        <v>28380</v>
      </c>
      <c r="CN1962" s="31">
        <v>124</v>
      </c>
      <c r="CO1962" s="31" t="s">
        <v>29729</v>
      </c>
      <c r="CP1962" s="31" t="s">
        <v>28380</v>
      </c>
      <c r="CQ1962" s="31">
        <v>124</v>
      </c>
      <c r="CR1962" s="31">
        <v>3468</v>
      </c>
      <c r="CS1962" s="31"/>
      <c r="CT1962" s="31"/>
      <c r="CU1962" s="31"/>
      <c r="CV1962" s="31"/>
      <c r="CW1962" s="31"/>
      <c r="CX1962" s="31"/>
      <c r="CY1962" s="31"/>
      <c r="CZ1962" s="31"/>
      <c r="DA1962" s="31"/>
      <c r="DB1962" s="31" t="s">
        <v>15747</v>
      </c>
      <c r="DC1962" s="31" t="s">
        <v>15757</v>
      </c>
      <c r="DD1962" s="31" t="s">
        <v>15746</v>
      </c>
      <c r="DE1962" s="31"/>
      <c r="DF1962" s="31"/>
      <c r="DG1962" s="31"/>
      <c r="DH1962" s="31"/>
      <c r="DI1962" s="31" t="s">
        <v>25077</v>
      </c>
      <c r="DJ1962" s="31" t="s">
        <v>25042</v>
      </c>
      <c r="DK1962" s="31" t="s">
        <v>25645</v>
      </c>
      <c r="DL1962" s="31" t="s">
        <v>13888</v>
      </c>
      <c r="DM1962" s="38" t="s">
        <v>9578</v>
      </c>
      <c r="DN1962" s="38"/>
      <c r="DO1962" s="35" t="s">
        <v>20738</v>
      </c>
      <c r="DP1962" s="31" t="s">
        <v>13184</v>
      </c>
      <c r="DQ1962" s="31" t="s">
        <v>13183</v>
      </c>
      <c r="DR1962" s="31"/>
      <c r="DS1962" s="31" t="s">
        <v>27217</v>
      </c>
      <c r="DT1962" s="31" t="s">
        <v>38254</v>
      </c>
      <c r="DU1962" s="31">
        <v>3</v>
      </c>
      <c r="DV1962" s="31" t="s">
        <v>32167</v>
      </c>
      <c r="DW1962" s="31" t="s">
        <v>1759</v>
      </c>
      <c r="DX1962" s="31" t="s">
        <v>1759</v>
      </c>
      <c r="DY1962" s="31" t="s">
        <v>18141</v>
      </c>
      <c r="DZ1962" s="31" t="s">
        <v>18135</v>
      </c>
      <c r="EA1962" s="31"/>
      <c r="EB1962" s="31">
        <v>0</v>
      </c>
      <c r="EC1962" s="31" t="s">
        <v>40168</v>
      </c>
      <c r="ED1962" s="31" t="s">
        <v>41101</v>
      </c>
      <c r="EE1962" s="31"/>
      <c r="EF1962" s="31"/>
      <c r="EG1962" s="31"/>
      <c r="EH1962" s="31"/>
      <c r="EI1962" s="31"/>
      <c r="EJ1962" s="31"/>
    </row>
    <row r="1963" spans="1:140" ht="23.25" customHeight="1">
      <c r="A1963" s="25">
        <v>1961</v>
      </c>
      <c r="B1963" s="30" t="s">
        <v>24112</v>
      </c>
      <c r="C1963" s="31">
        <v>140368202</v>
      </c>
      <c r="D1963" s="30" t="s">
        <v>2839</v>
      </c>
      <c r="E1963" s="30"/>
      <c r="F1963" s="30" t="s">
        <v>36254</v>
      </c>
      <c r="G1963" s="31">
        <f t="shared" si="283"/>
        <v>58</v>
      </c>
      <c r="H1963" s="72">
        <f t="shared" si="284"/>
        <v>50802</v>
      </c>
      <c r="I1963" s="30"/>
      <c r="J1963" s="30" t="s">
        <v>34084</v>
      </c>
      <c r="K1963" s="30" t="s">
        <v>4318</v>
      </c>
      <c r="L1963" s="31" t="s">
        <v>4318</v>
      </c>
      <c r="M1963" s="31" t="s">
        <v>3186</v>
      </c>
      <c r="N1963" s="31" t="s">
        <v>5797</v>
      </c>
      <c r="O1963" s="31" t="s">
        <v>5271</v>
      </c>
      <c r="P1963" s="52" t="s">
        <v>24630</v>
      </c>
      <c r="Q1963" s="31" t="s">
        <v>39251</v>
      </c>
      <c r="R1963" s="31">
        <v>16</v>
      </c>
      <c r="S1963" s="31">
        <v>10</v>
      </c>
      <c r="T1963" s="31"/>
      <c r="U1963" s="31">
        <v>297</v>
      </c>
      <c r="V1963" s="31"/>
      <c r="W1963" s="31" t="s">
        <v>7212</v>
      </c>
      <c r="X1963" s="31" t="s">
        <v>2907</v>
      </c>
      <c r="Y1963" s="31" t="e">
        <f t="shared" ca="1" si="285"/>
        <v>#VALUE!</v>
      </c>
      <c r="Z1963" s="31" t="e">
        <f t="shared" ca="1" si="286"/>
        <v>#VALUE!</v>
      </c>
      <c r="AA1963" s="31"/>
      <c r="AB1963" s="31" t="s">
        <v>11144</v>
      </c>
      <c r="AC1963" s="31" t="s">
        <v>34145</v>
      </c>
      <c r="AD1963" s="31" t="s">
        <v>34145</v>
      </c>
      <c r="AE1963" s="31"/>
      <c r="AF1963" s="31" t="s">
        <v>24701</v>
      </c>
      <c r="AG1963" s="31" t="s">
        <v>4322</v>
      </c>
      <c r="AH1963" s="31" t="s">
        <v>4322</v>
      </c>
      <c r="AI1963" s="31" t="s">
        <v>908</v>
      </c>
      <c r="AJ1963" s="31">
        <v>1522000351</v>
      </c>
      <c r="AK1963" s="31" t="s">
        <v>6806</v>
      </c>
      <c r="AL1963" s="31" t="s">
        <v>2810</v>
      </c>
      <c r="AM1963" s="31" t="s">
        <v>6807</v>
      </c>
      <c r="AN1963" s="31"/>
      <c r="AO1963" s="31"/>
      <c r="AP1963" s="31" t="s">
        <v>2307</v>
      </c>
      <c r="AQ1963" s="31"/>
      <c r="AR1963" s="31" t="s">
        <v>34145</v>
      </c>
      <c r="AS1963" s="31" t="s">
        <v>34145</v>
      </c>
      <c r="AT1963" s="31" t="str">
        <f>_xlfn.IFNA(VLOOKUP(D1963,'[1]5. 1 Mei 2022'!$C$7:$F$60,4,FALSE),"")</f>
        <v/>
      </c>
      <c r="AU1963" s="31"/>
      <c r="AV1963" s="31" t="s">
        <v>20034</v>
      </c>
      <c r="AW1963" s="31"/>
      <c r="AX1963" s="29">
        <f t="shared" si="290"/>
        <v>1903</v>
      </c>
      <c r="AY1963" s="31" t="s">
        <v>26346</v>
      </c>
      <c r="AZ1963" s="31" t="s">
        <v>6924</v>
      </c>
      <c r="BA1963" s="30" t="s">
        <v>2307</v>
      </c>
      <c r="BB1963" s="31" t="s">
        <v>12007</v>
      </c>
      <c r="BC1963" s="31"/>
      <c r="BD1963" s="31" t="s">
        <v>1759</v>
      </c>
      <c r="BE1963" s="31" t="s">
        <v>7969</v>
      </c>
      <c r="BF1963" s="31" t="s">
        <v>20034</v>
      </c>
      <c r="BG1963" s="31"/>
      <c r="BH1963" s="31"/>
      <c r="BI1963" s="31" t="s">
        <v>8136</v>
      </c>
      <c r="BJ1963" s="31" t="s">
        <v>3185</v>
      </c>
      <c r="BK1963" s="31" t="str">
        <f t="shared" si="289"/>
        <v>III/d</v>
      </c>
      <c r="BL1963" s="31" t="s">
        <v>8077</v>
      </c>
      <c r="BM1963" s="31"/>
      <c r="BN1963" s="31"/>
      <c r="BO1963" s="31"/>
      <c r="BP1963" s="31"/>
      <c r="BQ1963" s="31" t="s">
        <v>3185</v>
      </c>
      <c r="BR1963" s="52" t="s">
        <v>39748</v>
      </c>
      <c r="BS1963" s="52" t="s">
        <v>39252</v>
      </c>
      <c r="BT1963" s="31" t="s">
        <v>6324</v>
      </c>
      <c r="BU1963" s="31" t="s">
        <v>6354</v>
      </c>
      <c r="BV1963" s="31" t="s">
        <v>1779</v>
      </c>
      <c r="BW1963" s="31">
        <f t="shared" ca="1" si="287"/>
        <v>12</v>
      </c>
      <c r="BX1963" s="78">
        <f t="shared" ca="1" si="288"/>
        <v>3</v>
      </c>
      <c r="BY1963" s="31"/>
      <c r="BZ1963" s="31"/>
      <c r="CA1963" s="31" t="s">
        <v>2483</v>
      </c>
      <c r="CB1963" s="31" t="s">
        <v>2519</v>
      </c>
      <c r="CC1963" s="31">
        <v>3</v>
      </c>
      <c r="CD1963" s="31">
        <v>1</v>
      </c>
      <c r="CE1963" s="31" t="s">
        <v>20085</v>
      </c>
      <c r="CF1963" s="31"/>
      <c r="CG1963" s="31"/>
      <c r="CH1963" s="31"/>
      <c r="CI1963" s="31"/>
      <c r="CJ1963" s="31"/>
      <c r="CK1963" s="31"/>
      <c r="CL1963" s="31" t="s">
        <v>36569</v>
      </c>
      <c r="CM1963" s="31" t="s">
        <v>36040</v>
      </c>
      <c r="CN1963" s="31">
        <v>127</v>
      </c>
      <c r="CO1963" s="31" t="s">
        <v>36684</v>
      </c>
      <c r="CP1963" s="31" t="s">
        <v>36040</v>
      </c>
      <c r="CQ1963" s="31">
        <v>127</v>
      </c>
      <c r="CR1963" s="31">
        <v>4514</v>
      </c>
      <c r="CS1963" s="31" t="s">
        <v>8684</v>
      </c>
      <c r="CT1963" s="31"/>
      <c r="CU1963" s="31" t="s">
        <v>6134</v>
      </c>
      <c r="CV1963" s="31" t="s">
        <v>8387</v>
      </c>
      <c r="CW1963" s="31" t="s">
        <v>8388</v>
      </c>
      <c r="CX1963" s="31" t="s">
        <v>8346</v>
      </c>
      <c r="CY1963" s="31"/>
      <c r="CZ1963" s="31"/>
      <c r="DA1963" s="31"/>
      <c r="DB1963" s="31" t="s">
        <v>15747</v>
      </c>
      <c r="DC1963" s="31" t="s">
        <v>15750</v>
      </c>
      <c r="DD1963" s="31" t="s">
        <v>15746</v>
      </c>
      <c r="DE1963" s="31"/>
      <c r="DF1963" s="31"/>
      <c r="DG1963" s="31"/>
      <c r="DH1963" s="31"/>
      <c r="DI1963" s="31" t="s">
        <v>25077</v>
      </c>
      <c r="DJ1963" s="31" t="s">
        <v>25042</v>
      </c>
      <c r="DK1963" s="31" t="s">
        <v>25645</v>
      </c>
      <c r="DL1963" s="31" t="s">
        <v>13888</v>
      </c>
      <c r="DM1963" s="38" t="s">
        <v>9211</v>
      </c>
      <c r="DN1963" s="38"/>
      <c r="DO1963" s="35" t="s">
        <v>20409</v>
      </c>
      <c r="DP1963" s="31" t="s">
        <v>14368</v>
      </c>
      <c r="DQ1963" s="31" t="s">
        <v>14369</v>
      </c>
      <c r="DR1963" s="31"/>
      <c r="DS1963" s="31" t="s">
        <v>26841</v>
      </c>
      <c r="DT1963" s="31" t="s">
        <v>28023</v>
      </c>
      <c r="DU1963" s="31">
        <v>3</v>
      </c>
      <c r="DV1963" s="31" t="s">
        <v>32167</v>
      </c>
      <c r="DW1963" s="31" t="s">
        <v>1759</v>
      </c>
      <c r="DX1963" s="31" t="s">
        <v>1759</v>
      </c>
      <c r="DY1963" s="31" t="s">
        <v>28843</v>
      </c>
      <c r="DZ1963" s="31" t="s">
        <v>18545</v>
      </c>
      <c r="EA1963" s="31"/>
      <c r="EB1963" s="31">
        <v>0</v>
      </c>
      <c r="EC1963" s="31" t="s">
        <v>40168</v>
      </c>
      <c r="ED1963" s="31" t="s">
        <v>41101</v>
      </c>
      <c r="EE1963" s="31"/>
      <c r="EF1963" s="31"/>
      <c r="EG1963" s="31"/>
      <c r="EH1963" s="31"/>
      <c r="EI1963" s="31"/>
      <c r="EJ1963" s="31"/>
    </row>
    <row r="1964" spans="1:140" ht="23.25" customHeight="1">
      <c r="A1964" s="25">
        <v>1962</v>
      </c>
      <c r="B1964" s="30" t="s">
        <v>12565</v>
      </c>
      <c r="C1964" s="31" t="s">
        <v>6220</v>
      </c>
      <c r="D1964" s="30" t="s">
        <v>2638</v>
      </c>
      <c r="E1964" s="30"/>
      <c r="F1964" s="30" t="s">
        <v>36262</v>
      </c>
      <c r="G1964" s="31">
        <f t="shared" si="283"/>
        <v>58</v>
      </c>
      <c r="H1964" s="72">
        <f t="shared" si="284"/>
        <v>52475</v>
      </c>
      <c r="I1964" s="30" t="s">
        <v>35402</v>
      </c>
      <c r="J1964" s="30" t="s">
        <v>34085</v>
      </c>
      <c r="K1964" s="30" t="s">
        <v>34082</v>
      </c>
      <c r="L1964" s="31" t="s">
        <v>6220</v>
      </c>
      <c r="M1964" s="31" t="s">
        <v>3186</v>
      </c>
      <c r="N1964" s="31" t="s">
        <v>7551</v>
      </c>
      <c r="O1964" s="31" t="s">
        <v>6326</v>
      </c>
      <c r="P1964" s="52" t="s">
        <v>24630</v>
      </c>
      <c r="Q1964" s="52"/>
      <c r="R1964" s="31"/>
      <c r="S1964" s="31"/>
      <c r="T1964" s="52" t="s">
        <v>35656</v>
      </c>
      <c r="U1964" s="31" t="s">
        <v>6237</v>
      </c>
      <c r="V1964" s="31"/>
      <c r="W1964" s="31" t="s">
        <v>6910</v>
      </c>
      <c r="X1964" s="31" t="s">
        <v>4804</v>
      </c>
      <c r="Y1964" s="31">
        <f t="shared" ca="1" si="285"/>
        <v>38</v>
      </c>
      <c r="Z1964" s="31" t="str">
        <f t="shared" ca="1" si="286"/>
        <v>36-45</v>
      </c>
      <c r="AA1964" s="31"/>
      <c r="AB1964" s="31" t="s">
        <v>33740</v>
      </c>
      <c r="AC1964" s="31" t="s">
        <v>34153</v>
      </c>
      <c r="AD1964" s="31" t="s">
        <v>34194</v>
      </c>
      <c r="AE1964" s="31"/>
      <c r="AF1964" s="31" t="s">
        <v>24700</v>
      </c>
      <c r="AG1964" s="31" t="s">
        <v>7895</v>
      </c>
      <c r="AH1964" s="31" t="s">
        <v>7895</v>
      </c>
      <c r="AI1964" s="31" t="s">
        <v>908</v>
      </c>
      <c r="AJ1964" s="31" t="s">
        <v>33741</v>
      </c>
      <c r="AK1964" s="31" t="s">
        <v>33742</v>
      </c>
      <c r="AL1964" s="31" t="s">
        <v>8734</v>
      </c>
      <c r="AM1964" s="31" t="s">
        <v>33743</v>
      </c>
      <c r="AN1964" s="31"/>
      <c r="AO1964" s="31"/>
      <c r="AP1964" s="31" t="s">
        <v>16833</v>
      </c>
      <c r="AQ1964" s="31"/>
      <c r="AR1964" s="31" t="s">
        <v>34148</v>
      </c>
      <c r="AS1964" s="31" t="s">
        <v>34148</v>
      </c>
      <c r="AT1964" s="31" t="str">
        <f>_xlfn.IFNA(VLOOKUP(D1964,'[1]5. 1 Mei 2022'!$C$7:$F$60,4,FALSE),"")</f>
        <v/>
      </c>
      <c r="AU1964" s="31"/>
      <c r="AV1964" s="31" t="s">
        <v>5415</v>
      </c>
      <c r="AW1964" s="31"/>
      <c r="AX1964" s="29">
        <f t="shared" si="290"/>
        <v>1903</v>
      </c>
      <c r="AY1964" s="31" t="s">
        <v>26346</v>
      </c>
      <c r="AZ1964" s="31" t="s">
        <v>16834</v>
      </c>
      <c r="BA1964" s="30" t="s">
        <v>16833</v>
      </c>
      <c r="BB1964" s="31" t="s">
        <v>8014</v>
      </c>
      <c r="BC1964" s="31"/>
      <c r="BD1964" s="31" t="s">
        <v>21142</v>
      </c>
      <c r="BE1964" s="31" t="s">
        <v>7968</v>
      </c>
      <c r="BF1964" s="31" t="s">
        <v>5449</v>
      </c>
      <c r="BG1964" s="31"/>
      <c r="BH1964" s="31"/>
      <c r="BI1964" s="31"/>
      <c r="BJ1964" s="31">
        <v>0</v>
      </c>
      <c r="BK1964" s="31" t="str">
        <f t="shared" si="289"/>
        <v>II/a</v>
      </c>
      <c r="BL1964" s="31"/>
      <c r="BM1964" s="31"/>
      <c r="BN1964" s="31"/>
      <c r="BO1964" s="31"/>
      <c r="BP1964" s="31"/>
      <c r="BQ1964" s="31"/>
      <c r="BR1964" s="31"/>
      <c r="BS1964" s="31"/>
      <c r="BT1964" s="31"/>
      <c r="BU1964" s="31"/>
      <c r="BV1964" s="31" t="s">
        <v>886</v>
      </c>
      <c r="BW1964" s="31">
        <f t="shared" ca="1" si="287"/>
        <v>13</v>
      </c>
      <c r="BX1964" s="78">
        <f t="shared" ca="1" si="288"/>
        <v>3</v>
      </c>
      <c r="BY1964" s="31"/>
      <c r="BZ1964" s="31"/>
      <c r="CA1964" s="31" t="s">
        <v>2483</v>
      </c>
      <c r="CB1964" s="31" t="s">
        <v>2406</v>
      </c>
      <c r="CC1964" s="31"/>
      <c r="CD1964" s="31"/>
      <c r="CE1964" s="31" t="s">
        <v>20085</v>
      </c>
      <c r="CF1964" s="31"/>
      <c r="CG1964" s="31"/>
      <c r="CH1964" s="31"/>
      <c r="CI1964" s="31"/>
      <c r="CJ1964" s="31"/>
      <c r="CK1964" s="31"/>
      <c r="CL1964" s="31"/>
      <c r="CM1964" s="31"/>
      <c r="CN1964" s="31"/>
      <c r="CO1964" s="31"/>
      <c r="CP1964" s="31"/>
      <c r="CQ1964" s="31"/>
      <c r="CR1964" s="31">
        <v>1532</v>
      </c>
      <c r="CS1964" s="31"/>
      <c r="CT1964" s="31"/>
      <c r="CU1964" s="31"/>
      <c r="CV1964" s="31" t="s">
        <v>19044</v>
      </c>
      <c r="CW1964" s="31" t="s">
        <v>12560</v>
      </c>
      <c r="CX1964" s="31" t="s">
        <v>19043</v>
      </c>
      <c r="CY1964" s="31"/>
      <c r="CZ1964" s="31"/>
      <c r="DA1964" s="31"/>
      <c r="DB1964" s="31"/>
      <c r="DC1964" s="31"/>
      <c r="DD1964" s="31"/>
      <c r="DE1964" s="31"/>
      <c r="DF1964" s="31"/>
      <c r="DG1964" s="31"/>
      <c r="DH1964" s="31"/>
      <c r="DI1964" s="31"/>
      <c r="DJ1964" s="31"/>
      <c r="DK1964" s="31"/>
      <c r="DL1964" s="31"/>
      <c r="DM1964" s="38" t="s">
        <v>9805</v>
      </c>
      <c r="DN1964" s="38"/>
      <c r="DO1964" s="35" t="s">
        <v>10749</v>
      </c>
      <c r="DP1964" s="31" t="s">
        <v>28309</v>
      </c>
      <c r="DQ1964" s="31" t="s">
        <v>33744</v>
      </c>
      <c r="DR1964" s="31"/>
      <c r="DS1964" s="31" t="s">
        <v>27438</v>
      </c>
      <c r="DT1964" s="31" t="s">
        <v>28206</v>
      </c>
      <c r="DU1964" s="31">
        <v>1</v>
      </c>
      <c r="DV1964" s="31" t="s">
        <v>32165</v>
      </c>
      <c r="DW1964" s="31"/>
      <c r="DX1964" s="31"/>
      <c r="DY1964" s="31"/>
      <c r="DZ1964" s="31"/>
      <c r="EA1964" s="31"/>
      <c r="EB1964" s="31">
        <v>0</v>
      </c>
      <c r="EC1964" s="31" t="s">
        <v>39747</v>
      </c>
      <c r="ED1964" s="31" t="s">
        <v>41101</v>
      </c>
      <c r="EE1964" s="31"/>
      <c r="EF1964" s="31"/>
      <c r="EG1964" s="31"/>
      <c r="EH1964" s="31"/>
      <c r="EI1964" s="31"/>
      <c r="EJ1964" s="31"/>
    </row>
    <row r="1965" spans="1:140" ht="23.25" customHeight="1">
      <c r="A1965" s="25">
        <v>1963</v>
      </c>
      <c r="B1965" s="30" t="s">
        <v>24293</v>
      </c>
      <c r="C1965" s="31">
        <v>140368093</v>
      </c>
      <c r="D1965" s="30" t="s">
        <v>164</v>
      </c>
      <c r="E1965" s="30"/>
      <c r="F1965" s="30" t="s">
        <v>36254</v>
      </c>
      <c r="G1965" s="31">
        <f t="shared" si="283"/>
        <v>58</v>
      </c>
      <c r="H1965" s="72">
        <f t="shared" si="284"/>
        <v>49614</v>
      </c>
      <c r="I1965" s="30"/>
      <c r="J1965" s="30" t="s">
        <v>34084</v>
      </c>
      <c r="K1965" s="30" t="s">
        <v>4318</v>
      </c>
      <c r="L1965" s="31" t="s">
        <v>4318</v>
      </c>
      <c r="M1965" s="31" t="s">
        <v>3186</v>
      </c>
      <c r="N1965" s="31" t="s">
        <v>5797</v>
      </c>
      <c r="O1965" s="31" t="s">
        <v>5271</v>
      </c>
      <c r="P1965" s="31" t="s">
        <v>15640</v>
      </c>
      <c r="Q1965" s="31"/>
      <c r="R1965" s="31">
        <v>19</v>
      </c>
      <c r="S1965" s="31">
        <v>1</v>
      </c>
      <c r="T1965" s="31"/>
      <c r="U1965" s="31">
        <v>314</v>
      </c>
      <c r="V1965" s="31"/>
      <c r="W1965" s="31" t="s">
        <v>5955</v>
      </c>
      <c r="X1965" s="31" t="s">
        <v>2030</v>
      </c>
      <c r="Y1965" s="31" t="e">
        <f t="shared" ca="1" si="285"/>
        <v>#VALUE!</v>
      </c>
      <c r="Z1965" s="31" t="e">
        <f t="shared" ca="1" si="286"/>
        <v>#VALUE!</v>
      </c>
      <c r="AA1965" s="31"/>
      <c r="AB1965" s="31" t="s">
        <v>40003</v>
      </c>
      <c r="AC1965" s="31" t="s">
        <v>34145</v>
      </c>
      <c r="AD1965" s="31" t="s">
        <v>34145</v>
      </c>
      <c r="AE1965" s="31"/>
      <c r="AF1965" s="31" t="s">
        <v>24701</v>
      </c>
      <c r="AG1965" s="31" t="s">
        <v>4322</v>
      </c>
      <c r="AH1965" s="31" t="s">
        <v>4322</v>
      </c>
      <c r="AI1965" s="31" t="s">
        <v>728</v>
      </c>
      <c r="AJ1965" s="52" t="s">
        <v>40015</v>
      </c>
      <c r="AK1965" s="52" t="s">
        <v>40436</v>
      </c>
      <c r="AL1965" s="52" t="s">
        <v>23436</v>
      </c>
      <c r="AM1965" s="31" t="s">
        <v>2681</v>
      </c>
      <c r="AN1965" s="31"/>
      <c r="AO1965" s="52" t="s">
        <v>21729</v>
      </c>
      <c r="AP1965" s="31" t="s">
        <v>18118</v>
      </c>
      <c r="AQ1965" s="31"/>
      <c r="AR1965" s="31" t="s">
        <v>34145</v>
      </c>
      <c r="AS1965" s="31" t="s">
        <v>34145</v>
      </c>
      <c r="AT1965" s="31" t="str">
        <f>_xlfn.IFNA(VLOOKUP(D1965,'[1]5. 1 Mei 2022'!$C$7:$F$60,4,FALSE),"")</f>
        <v/>
      </c>
      <c r="AU1965" s="31"/>
      <c r="AV1965" s="31" t="s">
        <v>24786</v>
      </c>
      <c r="AW1965" s="31" t="s">
        <v>38807</v>
      </c>
      <c r="AX1965" s="29" t="e">
        <f t="shared" si="290"/>
        <v>#VALUE!</v>
      </c>
      <c r="AY1965" s="31" t="s">
        <v>26346</v>
      </c>
      <c r="AZ1965" s="31" t="s">
        <v>2622</v>
      </c>
      <c r="BA1965" s="30" t="s">
        <v>18118</v>
      </c>
      <c r="BB1965" s="31" t="s">
        <v>33519</v>
      </c>
      <c r="BC1965" s="31"/>
      <c r="BD1965" s="31" t="s">
        <v>24787</v>
      </c>
      <c r="BE1965" s="31" t="s">
        <v>7969</v>
      </c>
      <c r="BF1965" s="31" t="s">
        <v>24786</v>
      </c>
      <c r="BG1965" s="31" t="s">
        <v>38816</v>
      </c>
      <c r="BH1965" s="31"/>
      <c r="BI1965" s="31" t="s">
        <v>8136</v>
      </c>
      <c r="BJ1965" s="31" t="s">
        <v>3185</v>
      </c>
      <c r="BK1965" s="31" t="str">
        <f t="shared" si="289"/>
        <v>III/d</v>
      </c>
      <c r="BL1965" s="31" t="s">
        <v>8077</v>
      </c>
      <c r="BM1965" s="31"/>
      <c r="BN1965" s="31"/>
      <c r="BO1965" s="31"/>
      <c r="BP1965" s="31" t="s">
        <v>1498</v>
      </c>
      <c r="BQ1965" s="31" t="s">
        <v>3185</v>
      </c>
      <c r="BR1965" s="31" t="s">
        <v>17826</v>
      </c>
      <c r="BS1965" s="31" t="s">
        <v>21648</v>
      </c>
      <c r="BT1965" s="31" t="s">
        <v>6324</v>
      </c>
      <c r="BU1965" s="31"/>
      <c r="BV1965" s="31" t="s">
        <v>2482</v>
      </c>
      <c r="BW1965" s="31">
        <f t="shared" ca="1" si="287"/>
        <v>27</v>
      </c>
      <c r="BX1965" s="78">
        <f t="shared" ca="1" si="288"/>
        <v>2</v>
      </c>
      <c r="BY1965" s="31"/>
      <c r="BZ1965" s="31"/>
      <c r="CA1965" s="31" t="s">
        <v>2483</v>
      </c>
      <c r="CB1965" s="31" t="s">
        <v>2519</v>
      </c>
      <c r="CC1965" s="31">
        <v>3</v>
      </c>
      <c r="CD1965" s="31">
        <v>1</v>
      </c>
      <c r="CE1965" s="31" t="s">
        <v>20085</v>
      </c>
      <c r="CF1965" s="31"/>
      <c r="CG1965" s="31"/>
      <c r="CH1965" s="31"/>
      <c r="CI1965" s="31"/>
      <c r="CJ1965" s="31"/>
      <c r="CK1965" s="31"/>
      <c r="CL1965" s="31" t="s">
        <v>21894</v>
      </c>
      <c r="CM1965" s="31" t="s">
        <v>21873</v>
      </c>
      <c r="CN1965" s="31">
        <v>123</v>
      </c>
      <c r="CO1965" s="31" t="s">
        <v>25760</v>
      </c>
      <c r="CP1965" s="31" t="s">
        <v>21873</v>
      </c>
      <c r="CQ1965" s="31">
        <v>123</v>
      </c>
      <c r="CR1965" s="31">
        <v>3582</v>
      </c>
      <c r="CS1965" s="31" t="s">
        <v>8315</v>
      </c>
      <c r="CT1965" s="31"/>
      <c r="CU1965" s="31" t="s">
        <v>8314</v>
      </c>
      <c r="CV1965" s="31" t="s">
        <v>8347</v>
      </c>
      <c r="CW1965" s="31" t="s">
        <v>8348</v>
      </c>
      <c r="CX1965" s="31" t="s">
        <v>8346</v>
      </c>
      <c r="CY1965" s="31"/>
      <c r="CZ1965" s="31"/>
      <c r="DA1965" s="31"/>
      <c r="DB1965" s="31" t="s">
        <v>15747</v>
      </c>
      <c r="DC1965" s="31" t="s">
        <v>15757</v>
      </c>
      <c r="DD1965" s="31" t="s">
        <v>15746</v>
      </c>
      <c r="DE1965" s="31"/>
      <c r="DF1965" s="31"/>
      <c r="DG1965" s="31"/>
      <c r="DH1965" s="31"/>
      <c r="DI1965" s="31" t="s">
        <v>25077</v>
      </c>
      <c r="DJ1965" s="31" t="s">
        <v>25042</v>
      </c>
      <c r="DK1965" s="31"/>
      <c r="DL1965" s="31"/>
      <c r="DM1965" s="38" t="s">
        <v>19451</v>
      </c>
      <c r="DN1965" s="38"/>
      <c r="DO1965" s="35">
        <v>0</v>
      </c>
      <c r="DP1965" s="31" t="s">
        <v>12776</v>
      </c>
      <c r="DQ1965" s="31" t="s">
        <v>2841</v>
      </c>
      <c r="DR1965" s="31"/>
      <c r="DS1965" s="31" t="s">
        <v>27036</v>
      </c>
      <c r="DT1965" s="31" t="s">
        <v>28093</v>
      </c>
      <c r="DU1965" s="31">
        <v>3</v>
      </c>
      <c r="DV1965" s="31" t="s">
        <v>32167</v>
      </c>
      <c r="DW1965" s="31" t="s">
        <v>7997</v>
      </c>
      <c r="DX1965" s="31" t="s">
        <v>7997</v>
      </c>
      <c r="DY1965" s="31" t="s">
        <v>36294</v>
      </c>
      <c r="DZ1965" s="52" t="s">
        <v>36110</v>
      </c>
      <c r="EA1965" s="52" t="s">
        <v>32702</v>
      </c>
      <c r="EB1965" s="31">
        <v>71964</v>
      </c>
      <c r="EC1965" s="31" t="s">
        <v>40168</v>
      </c>
      <c r="ED1965" s="31" t="s">
        <v>41101</v>
      </c>
      <c r="EE1965" s="31"/>
      <c r="EF1965" s="31"/>
      <c r="EG1965" s="31"/>
      <c r="EH1965" s="31"/>
      <c r="EI1965" s="31"/>
      <c r="EJ1965" s="31"/>
    </row>
    <row r="1966" spans="1:140" ht="23.25" customHeight="1">
      <c r="A1966" s="25">
        <v>1964</v>
      </c>
      <c r="B1966" s="30" t="s">
        <v>711</v>
      </c>
      <c r="C1966" s="31" t="s">
        <v>5431</v>
      </c>
      <c r="D1966" s="30" t="s">
        <v>17335</v>
      </c>
      <c r="E1966" s="30"/>
      <c r="F1966" s="30" t="s">
        <v>36262</v>
      </c>
      <c r="G1966" s="31">
        <f t="shared" si="283"/>
        <v>58</v>
      </c>
      <c r="H1966" s="72">
        <f t="shared" si="284"/>
        <v>52322</v>
      </c>
      <c r="I1966" s="30" t="s">
        <v>35403</v>
      </c>
      <c r="J1966" s="30" t="s">
        <v>34085</v>
      </c>
      <c r="K1966" s="30" t="s">
        <v>34083</v>
      </c>
      <c r="L1966" s="31" t="s">
        <v>16726</v>
      </c>
      <c r="M1966" s="31" t="s">
        <v>3186</v>
      </c>
      <c r="N1966" s="31" t="s">
        <v>7551</v>
      </c>
      <c r="O1966" s="31" t="s">
        <v>6326</v>
      </c>
      <c r="P1966" s="31" t="s">
        <v>11676</v>
      </c>
      <c r="Q1966" s="31"/>
      <c r="R1966" s="31"/>
      <c r="S1966" s="31"/>
      <c r="T1966" s="31"/>
      <c r="U1966" s="31" t="s">
        <v>7505</v>
      </c>
      <c r="V1966" s="31"/>
      <c r="W1966" s="31" t="s">
        <v>7442</v>
      </c>
      <c r="X1966" s="31" t="s">
        <v>6381</v>
      </c>
      <c r="Y1966" s="31">
        <f t="shared" ca="1" si="285"/>
        <v>38</v>
      </c>
      <c r="Z1966" s="31" t="str">
        <f t="shared" ca="1" si="286"/>
        <v>36-45</v>
      </c>
      <c r="AA1966" s="31"/>
      <c r="AB1966" s="31" t="s">
        <v>1720</v>
      </c>
      <c r="AC1966" s="31" t="s">
        <v>34153</v>
      </c>
      <c r="AD1966" s="31" t="s">
        <v>34194</v>
      </c>
      <c r="AE1966" s="31"/>
      <c r="AF1966" s="31" t="s">
        <v>24700</v>
      </c>
      <c r="AG1966" s="31" t="s">
        <v>7895</v>
      </c>
      <c r="AH1966" s="31" t="s">
        <v>7895</v>
      </c>
      <c r="AI1966" s="31" t="s">
        <v>40277</v>
      </c>
      <c r="AJ1966" s="31" t="s">
        <v>1873</v>
      </c>
      <c r="AK1966" s="31" t="s">
        <v>1874</v>
      </c>
      <c r="AL1966" s="31">
        <v>37775</v>
      </c>
      <c r="AM1966" s="31" t="s">
        <v>1875</v>
      </c>
      <c r="AN1966" s="31"/>
      <c r="AO1966" s="31"/>
      <c r="AP1966" s="31" t="s">
        <v>3619</v>
      </c>
      <c r="AQ1966" s="31" t="s">
        <v>5383</v>
      </c>
      <c r="AR1966" s="31" t="s">
        <v>34148</v>
      </c>
      <c r="AS1966" s="31" t="s">
        <v>34148</v>
      </c>
      <c r="AT1966" s="31" t="str">
        <f>_xlfn.IFNA(VLOOKUP(D1966,'[1]5. 1 Mei 2022'!$C$7:$F$60,4,FALSE),"")</f>
        <v/>
      </c>
      <c r="AU1966" s="31"/>
      <c r="AV1966" s="31" t="s">
        <v>5449</v>
      </c>
      <c r="AW1966" s="31"/>
      <c r="AX1966" s="29">
        <f t="shared" si="290"/>
        <v>1903</v>
      </c>
      <c r="AY1966" s="31" t="s">
        <v>26346</v>
      </c>
      <c r="AZ1966" s="31" t="s">
        <v>225</v>
      </c>
      <c r="BA1966" s="30" t="s">
        <v>3619</v>
      </c>
      <c r="BB1966" s="31"/>
      <c r="BC1966" s="31"/>
      <c r="BD1966" s="31" t="s">
        <v>21142</v>
      </c>
      <c r="BE1966" s="31" t="s">
        <v>7968</v>
      </c>
      <c r="BF1966" s="31" t="s">
        <v>5449</v>
      </c>
      <c r="BG1966" s="31"/>
      <c r="BH1966" s="31"/>
      <c r="BI1966" s="31"/>
      <c r="BJ1966" s="31">
        <v>0</v>
      </c>
      <c r="BK1966" s="31" t="str">
        <f t="shared" si="289"/>
        <v>II/a</v>
      </c>
      <c r="BL1966" s="31"/>
      <c r="BM1966" s="31"/>
      <c r="BN1966" s="31"/>
      <c r="BO1966" s="31"/>
      <c r="BP1966" s="31" t="s">
        <v>1498</v>
      </c>
      <c r="BQ1966" s="31"/>
      <c r="BR1966" s="31"/>
      <c r="BS1966" s="31"/>
      <c r="BT1966" s="31"/>
      <c r="BU1966" s="31"/>
      <c r="BV1966" s="31" t="s">
        <v>6736</v>
      </c>
      <c r="BW1966" s="31">
        <f t="shared" ca="1" si="287"/>
        <v>17</v>
      </c>
      <c r="BX1966" s="78">
        <f t="shared" ca="1" si="288"/>
        <v>3</v>
      </c>
      <c r="BY1966" s="31" t="s">
        <v>11676</v>
      </c>
      <c r="BZ1966" s="31"/>
      <c r="CA1966" s="31" t="s">
        <v>2483</v>
      </c>
      <c r="CB1966" s="31" t="s">
        <v>2519</v>
      </c>
      <c r="CC1966" s="31" t="s">
        <v>1498</v>
      </c>
      <c r="CD1966" s="31">
        <v>1</v>
      </c>
      <c r="CE1966" s="31" t="s">
        <v>20085</v>
      </c>
      <c r="CF1966" s="31"/>
      <c r="CG1966" s="31"/>
      <c r="CH1966" s="31"/>
      <c r="CI1966" s="31"/>
      <c r="CJ1966" s="31"/>
      <c r="CK1966" s="31"/>
      <c r="CL1966" s="31"/>
      <c r="CM1966" s="31"/>
      <c r="CN1966" s="31"/>
      <c r="CO1966" s="31"/>
      <c r="CP1966" s="31"/>
      <c r="CQ1966" s="31"/>
      <c r="CR1966" s="31">
        <v>6014</v>
      </c>
      <c r="CS1966" s="31"/>
      <c r="CT1966" s="31"/>
      <c r="CU1966" s="31"/>
      <c r="CV1966" s="31" t="s">
        <v>19097</v>
      </c>
      <c r="CW1966" s="31" t="s">
        <v>19098</v>
      </c>
      <c r="CX1966" s="31" t="s">
        <v>19002</v>
      </c>
      <c r="CY1966" s="31"/>
      <c r="CZ1966" s="31"/>
      <c r="DA1966" s="31"/>
      <c r="DB1966" s="31"/>
      <c r="DC1966" s="31"/>
      <c r="DD1966" s="31"/>
      <c r="DE1966" s="31"/>
      <c r="DF1966" s="31"/>
      <c r="DG1966" s="31"/>
      <c r="DH1966" s="31"/>
      <c r="DI1966" s="31"/>
      <c r="DJ1966" s="31"/>
      <c r="DK1966" s="31"/>
      <c r="DL1966" s="31"/>
      <c r="DM1966" s="38" t="s">
        <v>9854</v>
      </c>
      <c r="DN1966" s="38"/>
      <c r="DO1966" s="35" t="s">
        <v>10761</v>
      </c>
      <c r="DP1966" s="31" t="s">
        <v>10952</v>
      </c>
      <c r="DQ1966" s="31" t="s">
        <v>11084</v>
      </c>
      <c r="DR1966" s="31"/>
      <c r="DS1966" s="31" t="s">
        <v>15013</v>
      </c>
      <c r="DT1966" s="31" t="s">
        <v>38255</v>
      </c>
      <c r="DU1966" s="31">
        <v>3</v>
      </c>
      <c r="DV1966" s="31" t="s">
        <v>32167</v>
      </c>
      <c r="DW1966" s="31"/>
      <c r="DX1966" s="31"/>
      <c r="DY1966" s="31"/>
      <c r="DZ1966" s="31"/>
      <c r="EA1966" s="31"/>
      <c r="EB1966" s="31">
        <v>0</v>
      </c>
      <c r="EC1966" s="31" t="s">
        <v>39747</v>
      </c>
      <c r="ED1966" s="31" t="s">
        <v>41101</v>
      </c>
      <c r="EE1966" s="31"/>
      <c r="EF1966" s="31"/>
      <c r="EG1966" s="31"/>
      <c r="EH1966" s="31"/>
      <c r="EI1966" s="31"/>
      <c r="EJ1966" s="31"/>
    </row>
    <row r="1967" spans="1:140" ht="23.25" customHeight="1">
      <c r="A1967" s="25">
        <v>1965</v>
      </c>
      <c r="B1967" s="30" t="s">
        <v>24258</v>
      </c>
      <c r="C1967" s="31">
        <v>140336503</v>
      </c>
      <c r="D1967" s="30" t="s">
        <v>114</v>
      </c>
      <c r="E1967" s="30"/>
      <c r="F1967" s="30" t="s">
        <v>36254</v>
      </c>
      <c r="G1967" s="31">
        <f t="shared" si="283"/>
        <v>58</v>
      </c>
      <c r="H1967" s="72">
        <f t="shared" si="284"/>
        <v>48761</v>
      </c>
      <c r="I1967" s="30"/>
      <c r="J1967" s="30" t="s">
        <v>34084</v>
      </c>
      <c r="K1967" s="30" t="s">
        <v>4318</v>
      </c>
      <c r="L1967" s="31" t="s">
        <v>4318</v>
      </c>
      <c r="M1967" s="31" t="s">
        <v>3186</v>
      </c>
      <c r="N1967" s="31" t="s">
        <v>5797</v>
      </c>
      <c r="O1967" s="31" t="s">
        <v>5271</v>
      </c>
      <c r="P1967" s="31" t="s">
        <v>23983</v>
      </c>
      <c r="Q1967" s="31"/>
      <c r="R1967" s="31">
        <v>20</v>
      </c>
      <c r="S1967" s="31">
        <v>0</v>
      </c>
      <c r="T1967" s="31"/>
      <c r="U1967" s="31">
        <v>1454</v>
      </c>
      <c r="V1967" s="31"/>
      <c r="W1967" s="31" t="s">
        <v>6790</v>
      </c>
      <c r="X1967" s="31" t="s">
        <v>6189</v>
      </c>
      <c r="Y1967" s="31" t="e">
        <f t="shared" ca="1" si="285"/>
        <v>#VALUE!</v>
      </c>
      <c r="Z1967" s="31" t="e">
        <f t="shared" ca="1" si="286"/>
        <v>#VALUE!</v>
      </c>
      <c r="AA1967" s="31"/>
      <c r="AB1967" s="31" t="s">
        <v>40003</v>
      </c>
      <c r="AC1967" s="31" t="s">
        <v>34145</v>
      </c>
      <c r="AD1967" s="31" t="s">
        <v>34145</v>
      </c>
      <c r="AE1967" s="31"/>
      <c r="AF1967" s="31" t="s">
        <v>24701</v>
      </c>
      <c r="AG1967" s="31" t="s">
        <v>4322</v>
      </c>
      <c r="AH1967" s="31" t="s">
        <v>4322</v>
      </c>
      <c r="AI1967" s="31" t="s">
        <v>728</v>
      </c>
      <c r="AJ1967" s="52" t="s">
        <v>40004</v>
      </c>
      <c r="AK1967" s="52" t="s">
        <v>40005</v>
      </c>
      <c r="AL1967" s="52" t="s">
        <v>29378</v>
      </c>
      <c r="AM1967" s="31" t="s">
        <v>2681</v>
      </c>
      <c r="AN1967" s="31"/>
      <c r="AO1967" s="52" t="s">
        <v>40006</v>
      </c>
      <c r="AP1967" s="31" t="s">
        <v>33006</v>
      </c>
      <c r="AQ1967" s="52" t="s">
        <v>35984</v>
      </c>
      <c r="AR1967" s="31" t="s">
        <v>34145</v>
      </c>
      <c r="AS1967" s="31" t="s">
        <v>34145</v>
      </c>
      <c r="AT1967" s="31" t="s">
        <v>41647</v>
      </c>
      <c r="AU1967" s="31"/>
      <c r="AV1967" s="31" t="s">
        <v>41648</v>
      </c>
      <c r="AW1967" s="52" t="s">
        <v>35984</v>
      </c>
      <c r="AX1967" s="29">
        <f t="shared" si="290"/>
        <v>46889</v>
      </c>
      <c r="AY1967" s="31" t="s">
        <v>26346</v>
      </c>
      <c r="AZ1967" s="31" t="s">
        <v>530</v>
      </c>
      <c r="BA1967" s="30" t="s">
        <v>33006</v>
      </c>
      <c r="BB1967" s="31" t="s">
        <v>40599</v>
      </c>
      <c r="BC1967" s="31"/>
      <c r="BD1967" s="31" t="s">
        <v>7997</v>
      </c>
      <c r="BE1967" s="31" t="s">
        <v>7969</v>
      </c>
      <c r="BF1967" s="31" t="s">
        <v>20033</v>
      </c>
      <c r="BG1967" s="31"/>
      <c r="BH1967" s="31"/>
      <c r="BI1967" s="31" t="s">
        <v>8136</v>
      </c>
      <c r="BJ1967" s="31" t="s">
        <v>3185</v>
      </c>
      <c r="BK1967" s="31" t="str">
        <f t="shared" si="289"/>
        <v>III/d</v>
      </c>
      <c r="BL1967" s="31" t="s">
        <v>8077</v>
      </c>
      <c r="BM1967" s="31"/>
      <c r="BN1967" s="31"/>
      <c r="BO1967" s="31"/>
      <c r="BP1967" s="31" t="s">
        <v>1498</v>
      </c>
      <c r="BQ1967" s="31" t="s">
        <v>3185</v>
      </c>
      <c r="BR1967" s="31" t="s">
        <v>21839</v>
      </c>
      <c r="BS1967" s="31" t="s">
        <v>25669</v>
      </c>
      <c r="BT1967" s="31" t="s">
        <v>1694</v>
      </c>
      <c r="BU1967" s="31"/>
      <c r="BV1967" s="31" t="s">
        <v>7546</v>
      </c>
      <c r="BW1967" s="31">
        <f t="shared" ca="1" si="287"/>
        <v>29</v>
      </c>
      <c r="BX1967" s="78">
        <f t="shared" ca="1" si="288"/>
        <v>3</v>
      </c>
      <c r="BY1967" s="31"/>
      <c r="BZ1967" s="31"/>
      <c r="CA1967" s="31" t="s">
        <v>2483</v>
      </c>
      <c r="CB1967" s="31" t="s">
        <v>2519</v>
      </c>
      <c r="CC1967" s="31">
        <v>2</v>
      </c>
      <c r="CD1967" s="31">
        <v>1</v>
      </c>
      <c r="CE1967" s="31" t="s">
        <v>20085</v>
      </c>
      <c r="CF1967" s="31"/>
      <c r="CG1967" s="31">
        <v>2008</v>
      </c>
      <c r="CH1967" s="31"/>
      <c r="CI1967" s="31"/>
      <c r="CJ1967" s="31"/>
      <c r="CK1967" s="31"/>
      <c r="CL1967" s="31" t="s">
        <v>29730</v>
      </c>
      <c r="CM1967" s="31" t="s">
        <v>29389</v>
      </c>
      <c r="CN1967" s="31">
        <v>125</v>
      </c>
      <c r="CO1967" s="31" t="s">
        <v>32757</v>
      </c>
      <c r="CP1967" s="31" t="s">
        <v>29389</v>
      </c>
      <c r="CQ1967" s="31">
        <v>125</v>
      </c>
      <c r="CR1967" s="31">
        <v>3265</v>
      </c>
      <c r="CS1967" s="31" t="s">
        <v>8315</v>
      </c>
      <c r="CT1967" s="31"/>
      <c r="CU1967" s="31" t="s">
        <v>8314</v>
      </c>
      <c r="CV1967" s="31" t="s">
        <v>8347</v>
      </c>
      <c r="CW1967" s="31" t="s">
        <v>8348</v>
      </c>
      <c r="CX1967" s="31" t="s">
        <v>8346</v>
      </c>
      <c r="CY1967" s="31"/>
      <c r="CZ1967" s="31"/>
      <c r="DA1967" s="31"/>
      <c r="DB1967" s="31" t="s">
        <v>15747</v>
      </c>
      <c r="DC1967" s="31" t="s">
        <v>15749</v>
      </c>
      <c r="DD1967" s="31" t="s">
        <v>15746</v>
      </c>
      <c r="DE1967" s="31"/>
      <c r="DF1967" s="31"/>
      <c r="DG1967" s="31"/>
      <c r="DH1967" s="31"/>
      <c r="DI1967" s="31" t="s">
        <v>25077</v>
      </c>
      <c r="DJ1967" s="31" t="s">
        <v>25042</v>
      </c>
      <c r="DK1967" s="31" t="s">
        <v>25645</v>
      </c>
      <c r="DL1967" s="31" t="s">
        <v>13888</v>
      </c>
      <c r="DM1967" s="38" t="s">
        <v>32191</v>
      </c>
      <c r="DN1967" s="38"/>
      <c r="DO1967" s="35">
        <v>0</v>
      </c>
      <c r="DP1967" s="31" t="s">
        <v>13876</v>
      </c>
      <c r="DQ1967" s="31" t="s">
        <v>13875</v>
      </c>
      <c r="DR1967" s="31"/>
      <c r="DS1967" s="31" t="s">
        <v>27003</v>
      </c>
      <c r="DT1967" s="31" t="s">
        <v>38256</v>
      </c>
      <c r="DU1967" s="31">
        <v>3</v>
      </c>
      <c r="DV1967" s="31" t="s">
        <v>32167</v>
      </c>
      <c r="DW1967" s="31" t="s">
        <v>7997</v>
      </c>
      <c r="DX1967" s="31" t="s">
        <v>7997</v>
      </c>
      <c r="DY1967" s="31" t="s">
        <v>41587</v>
      </c>
      <c r="DZ1967" s="52" t="s">
        <v>23097</v>
      </c>
      <c r="EA1967" s="52" t="s">
        <v>32716</v>
      </c>
      <c r="EB1967" s="31">
        <v>0</v>
      </c>
      <c r="EC1967" s="31" t="s">
        <v>40168</v>
      </c>
      <c r="ED1967" s="31" t="s">
        <v>41101</v>
      </c>
      <c r="EE1967" s="31"/>
      <c r="EF1967" s="31"/>
      <c r="EG1967" s="31"/>
      <c r="EH1967" s="31"/>
      <c r="EI1967" s="31"/>
      <c r="EJ1967" s="31"/>
    </row>
    <row r="1968" spans="1:140" ht="23.25" customHeight="1">
      <c r="A1968" s="25">
        <v>1966</v>
      </c>
      <c r="B1968" s="30" t="s">
        <v>24204</v>
      </c>
      <c r="C1968" s="31" t="s">
        <v>4318</v>
      </c>
      <c r="D1968" s="30" t="s">
        <v>4824</v>
      </c>
      <c r="E1968" s="30"/>
      <c r="F1968" s="30" t="s">
        <v>36254</v>
      </c>
      <c r="G1968" s="31">
        <f t="shared" si="283"/>
        <v>58</v>
      </c>
      <c r="H1968" s="72">
        <f t="shared" si="284"/>
        <v>51561</v>
      </c>
      <c r="I1968" s="30"/>
      <c r="J1968" s="30" t="s">
        <v>34084</v>
      </c>
      <c r="K1968" s="30" t="s">
        <v>4318</v>
      </c>
      <c r="L1968" s="31" t="s">
        <v>4318</v>
      </c>
      <c r="M1968" s="31" t="s">
        <v>6378</v>
      </c>
      <c r="N1968" s="31" t="s">
        <v>4008</v>
      </c>
      <c r="O1968" s="31" t="s">
        <v>4320</v>
      </c>
      <c r="P1968" s="52" t="s">
        <v>24630</v>
      </c>
      <c r="Q1968" s="31" t="s">
        <v>39360</v>
      </c>
      <c r="R1968" s="31">
        <v>11</v>
      </c>
      <c r="S1968" s="31">
        <v>10</v>
      </c>
      <c r="T1968" s="31"/>
      <c r="U1968" s="31">
        <v>1580</v>
      </c>
      <c r="V1968" s="31" t="s">
        <v>5980</v>
      </c>
      <c r="W1968" s="31" t="s">
        <v>7059</v>
      </c>
      <c r="X1968" s="31" t="s">
        <v>1963</v>
      </c>
      <c r="Y1968" s="31">
        <f t="shared" ca="1" si="285"/>
        <v>40</v>
      </c>
      <c r="Z1968" s="31" t="str">
        <f t="shared" ca="1" si="286"/>
        <v>36-45</v>
      </c>
      <c r="AA1968" s="31"/>
      <c r="AB1968" s="31" t="s">
        <v>11144</v>
      </c>
      <c r="AC1968" s="31" t="s">
        <v>34145</v>
      </c>
      <c r="AD1968" s="31" t="s">
        <v>34145</v>
      </c>
      <c r="AE1968" s="31"/>
      <c r="AF1968" s="31" t="s">
        <v>24701</v>
      </c>
      <c r="AG1968" s="31" t="s">
        <v>4322</v>
      </c>
      <c r="AH1968" s="31" t="s">
        <v>4322</v>
      </c>
      <c r="AI1968" s="31" t="s">
        <v>908</v>
      </c>
      <c r="AJ1968" s="31" t="s">
        <v>4313</v>
      </c>
      <c r="AK1968" s="31">
        <v>123851</v>
      </c>
      <c r="AL1968" s="31" t="s">
        <v>5958</v>
      </c>
      <c r="AM1968" s="31" t="s">
        <v>2772</v>
      </c>
      <c r="AN1968" s="31"/>
      <c r="AO1968" s="31"/>
      <c r="AP1968" s="31" t="s">
        <v>33006</v>
      </c>
      <c r="AQ1968" s="52" t="s">
        <v>35984</v>
      </c>
      <c r="AR1968" s="31" t="s">
        <v>34145</v>
      </c>
      <c r="AS1968" s="31" t="s">
        <v>34145</v>
      </c>
      <c r="AT1968" s="31" t="s">
        <v>41649</v>
      </c>
      <c r="AU1968" s="31"/>
      <c r="AV1968" s="31" t="s">
        <v>20034</v>
      </c>
      <c r="AW1968" s="31" t="s">
        <v>31996</v>
      </c>
      <c r="AX1968" s="29">
        <f t="shared" si="290"/>
        <v>46376</v>
      </c>
      <c r="AY1968" s="31" t="s">
        <v>26346</v>
      </c>
      <c r="AZ1968" s="31" t="s">
        <v>530</v>
      </c>
      <c r="BA1968" s="30" t="s">
        <v>33006</v>
      </c>
      <c r="BB1968" s="31" t="s">
        <v>41651</v>
      </c>
      <c r="BC1968" s="31"/>
      <c r="BD1968" s="31" t="s">
        <v>1759</v>
      </c>
      <c r="BE1968" s="31" t="s">
        <v>7969</v>
      </c>
      <c r="BF1968" s="31" t="s">
        <v>20034</v>
      </c>
      <c r="BG1968" s="31"/>
      <c r="BH1968" s="31"/>
      <c r="BI1968" s="31" t="s">
        <v>8136</v>
      </c>
      <c r="BJ1968" s="31" t="s">
        <v>20275</v>
      </c>
      <c r="BK1968" s="31" t="str">
        <f t="shared" si="289"/>
        <v>III/c</v>
      </c>
      <c r="BL1968" s="31" t="s">
        <v>8077</v>
      </c>
      <c r="BM1968" s="31"/>
      <c r="BN1968" s="31"/>
      <c r="BO1968" s="31"/>
      <c r="BP1968" s="31" t="s">
        <v>1498</v>
      </c>
      <c r="BQ1968" s="31" t="s">
        <v>3185</v>
      </c>
      <c r="BR1968" s="52" t="s">
        <v>39748</v>
      </c>
      <c r="BS1968" s="52" t="s">
        <v>39361</v>
      </c>
      <c r="BT1968" s="31" t="s">
        <v>7564</v>
      </c>
      <c r="BU1968" s="31" t="s">
        <v>794</v>
      </c>
      <c r="BV1968" s="31" t="s">
        <v>5383</v>
      </c>
      <c r="BW1968" s="31">
        <f t="shared" ca="1" si="287"/>
        <v>14</v>
      </c>
      <c r="BX1968" s="78">
        <f t="shared" ca="1" si="288"/>
        <v>3</v>
      </c>
      <c r="BY1968" s="31"/>
      <c r="BZ1968" s="31"/>
      <c r="CA1968" s="31" t="s">
        <v>2483</v>
      </c>
      <c r="CB1968" s="31" t="s">
        <v>2519</v>
      </c>
      <c r="CC1968" s="31">
        <v>1</v>
      </c>
      <c r="CD1968" s="31">
        <v>1</v>
      </c>
      <c r="CE1968" s="31" t="s">
        <v>20085</v>
      </c>
      <c r="CF1968" s="31"/>
      <c r="CG1968" s="31"/>
      <c r="CH1968" s="31"/>
      <c r="CI1968" s="31"/>
      <c r="CJ1968" s="31"/>
      <c r="CK1968" s="31"/>
      <c r="CL1968" s="31" t="s">
        <v>21870</v>
      </c>
      <c r="CM1968" s="31" t="s">
        <v>21871</v>
      </c>
      <c r="CN1968" s="31">
        <v>123</v>
      </c>
      <c r="CO1968" s="31" t="s">
        <v>28626</v>
      </c>
      <c r="CP1968" s="31" t="s">
        <v>21871</v>
      </c>
      <c r="CQ1968" s="31">
        <v>123</v>
      </c>
      <c r="CR1968" s="31">
        <v>4236</v>
      </c>
      <c r="CS1968" s="31" t="s">
        <v>18417</v>
      </c>
      <c r="CT1968" s="31" t="s">
        <v>18418</v>
      </c>
      <c r="CU1968" s="31" t="s">
        <v>4327</v>
      </c>
      <c r="CV1968" s="31" t="s">
        <v>17262</v>
      </c>
      <c r="CW1968" s="31" t="s">
        <v>17263</v>
      </c>
      <c r="CX1968" s="31" t="s">
        <v>17268</v>
      </c>
      <c r="CY1968" s="31"/>
      <c r="CZ1968" s="31"/>
      <c r="DA1968" s="31"/>
      <c r="DB1968" s="31" t="s">
        <v>15747</v>
      </c>
      <c r="DC1968" s="31" t="s">
        <v>15756</v>
      </c>
      <c r="DD1968" s="31" t="s">
        <v>15746</v>
      </c>
      <c r="DE1968" s="31"/>
      <c r="DF1968" s="31"/>
      <c r="DG1968" s="31"/>
      <c r="DH1968" s="31"/>
      <c r="DI1968" s="31" t="s">
        <v>25077</v>
      </c>
      <c r="DJ1968" s="31" t="s">
        <v>25042</v>
      </c>
      <c r="DK1968" s="31"/>
      <c r="DL1968" s="31"/>
      <c r="DM1968" s="38" t="s">
        <v>9306</v>
      </c>
      <c r="DN1968" s="38"/>
      <c r="DO1968" s="35">
        <v>0</v>
      </c>
      <c r="DP1968" s="31" t="s">
        <v>13102</v>
      </c>
      <c r="DQ1968" s="31" t="s">
        <v>13101</v>
      </c>
      <c r="DR1968" s="31"/>
      <c r="DS1968" s="52" t="s">
        <v>26943</v>
      </c>
      <c r="DT1968" s="31" t="s">
        <v>28061</v>
      </c>
      <c r="DU1968" s="31">
        <v>3</v>
      </c>
      <c r="DV1968" s="31" t="s">
        <v>32167</v>
      </c>
      <c r="DW1968" s="31" t="s">
        <v>1759</v>
      </c>
      <c r="DX1968" s="31" t="s">
        <v>1759</v>
      </c>
      <c r="DY1968" s="31" t="s">
        <v>39802</v>
      </c>
      <c r="DZ1968" s="52" t="s">
        <v>39798</v>
      </c>
      <c r="EA1968" s="52" t="s">
        <v>32940</v>
      </c>
      <c r="EB1968" s="31">
        <v>497445</v>
      </c>
      <c r="EC1968" s="31" t="s">
        <v>40168</v>
      </c>
      <c r="ED1968" s="31" t="s">
        <v>41101</v>
      </c>
      <c r="EE1968" s="31"/>
      <c r="EF1968" s="31"/>
      <c r="EG1968" s="31"/>
      <c r="EH1968" s="31"/>
      <c r="EI1968" s="31"/>
      <c r="EJ1968" s="31"/>
    </row>
    <row r="1969" spans="1:140" ht="23.25" customHeight="1">
      <c r="A1969" s="25">
        <v>1967</v>
      </c>
      <c r="B1969" s="30" t="s">
        <v>5379</v>
      </c>
      <c r="C1969" s="31">
        <v>140302429</v>
      </c>
      <c r="D1969" s="30" t="s">
        <v>160</v>
      </c>
      <c r="E1969" s="30"/>
      <c r="F1969" s="30" t="s">
        <v>36262</v>
      </c>
      <c r="G1969" s="31">
        <f t="shared" si="283"/>
        <v>58</v>
      </c>
      <c r="H1969" s="72">
        <f t="shared" si="284"/>
        <v>45413</v>
      </c>
      <c r="I1969" s="30"/>
      <c r="J1969" s="30" t="s">
        <v>34084</v>
      </c>
      <c r="K1969" s="30" t="s">
        <v>4318</v>
      </c>
      <c r="L1969" s="31" t="s">
        <v>4318</v>
      </c>
      <c r="M1969" s="31" t="s">
        <v>3186</v>
      </c>
      <c r="N1969" s="31" t="s">
        <v>3311</v>
      </c>
      <c r="O1969" s="31" t="s">
        <v>2534</v>
      </c>
      <c r="P1969" s="31" t="s">
        <v>5144</v>
      </c>
      <c r="Q1969" s="31"/>
      <c r="R1969" s="31">
        <v>24</v>
      </c>
      <c r="S1969" s="31">
        <v>0</v>
      </c>
      <c r="T1969" s="31"/>
      <c r="U1969" s="31">
        <v>1325</v>
      </c>
      <c r="V1969" s="31"/>
      <c r="W1969" s="31" t="s">
        <v>7831</v>
      </c>
      <c r="X1969" s="31" t="s">
        <v>723</v>
      </c>
      <c r="Y1969" s="31" t="e">
        <f t="shared" ca="1" si="285"/>
        <v>#VALUE!</v>
      </c>
      <c r="Z1969" s="31" t="e">
        <f t="shared" ca="1" si="286"/>
        <v>#VALUE!</v>
      </c>
      <c r="AA1969" s="31"/>
      <c r="AB1969" s="31" t="s">
        <v>6770</v>
      </c>
      <c r="AC1969" s="31" t="s">
        <v>34153</v>
      </c>
      <c r="AD1969" s="31" t="s">
        <v>34194</v>
      </c>
      <c r="AE1969" s="31"/>
      <c r="AF1969" s="31" t="s">
        <v>24700</v>
      </c>
      <c r="AG1969" s="31" t="s">
        <v>7895</v>
      </c>
      <c r="AH1969" s="31" t="s">
        <v>7895</v>
      </c>
      <c r="AI1969" s="31" t="s">
        <v>40277</v>
      </c>
      <c r="AJ1969" s="31">
        <v>841528</v>
      </c>
      <c r="AK1969" s="31" t="s">
        <v>6965</v>
      </c>
      <c r="AL1969" s="31">
        <v>31923</v>
      </c>
      <c r="AM1969" s="31" t="s">
        <v>11658</v>
      </c>
      <c r="AN1969" s="31"/>
      <c r="AO1969" s="31"/>
      <c r="AP1969" s="31" t="s">
        <v>18118</v>
      </c>
      <c r="AQ1969" s="31"/>
      <c r="AR1969" s="31" t="s">
        <v>34148</v>
      </c>
      <c r="AS1969" s="31" t="s">
        <v>34148</v>
      </c>
      <c r="AT1969" s="31" t="str">
        <f>_xlfn.IFNA(VLOOKUP(D1969,'[1]5. 1 Mei 2022'!$C$7:$F$60,4,FALSE),"")</f>
        <v/>
      </c>
      <c r="AU1969" s="31"/>
      <c r="AV1969" s="31" t="s">
        <v>4645</v>
      </c>
      <c r="AW1969" s="31" t="s">
        <v>18304</v>
      </c>
      <c r="AX1969" s="29">
        <f t="shared" si="290"/>
        <v>46076</v>
      </c>
      <c r="AY1969" s="31" t="s">
        <v>26346</v>
      </c>
      <c r="AZ1969" s="31" t="s">
        <v>2622</v>
      </c>
      <c r="BA1969" s="30" t="s">
        <v>18118</v>
      </c>
      <c r="BB1969" s="31" t="s">
        <v>29867</v>
      </c>
      <c r="BC1969" s="31"/>
      <c r="BD1969" s="31" t="s">
        <v>30229</v>
      </c>
      <c r="BE1969" s="31" t="s">
        <v>7968</v>
      </c>
      <c r="BF1969" s="31" t="s">
        <v>4645</v>
      </c>
      <c r="BG1969" s="31"/>
      <c r="BH1969" s="31"/>
      <c r="BI1969" s="31"/>
      <c r="BJ1969" s="31" t="s">
        <v>23661</v>
      </c>
      <c r="BK1969" s="31" t="str">
        <f t="shared" si="289"/>
        <v>III/b</v>
      </c>
      <c r="BL1969" s="31" t="s">
        <v>8078</v>
      </c>
      <c r="BM1969" s="31"/>
      <c r="BN1969" s="31"/>
      <c r="BO1969" s="31"/>
      <c r="BP1969" s="31" t="s">
        <v>1498</v>
      </c>
      <c r="BQ1969" s="31"/>
      <c r="BR1969" s="31"/>
      <c r="BS1969" s="31"/>
      <c r="BT1969" s="31" t="s">
        <v>7167</v>
      </c>
      <c r="BU1969" s="31"/>
      <c r="BV1969" s="31" t="s">
        <v>5148</v>
      </c>
      <c r="BW1969" s="31" t="e">
        <f t="shared" ca="1" si="287"/>
        <v>#VALUE!</v>
      </c>
      <c r="BX1969" s="78" t="e">
        <f t="shared" ca="1" si="288"/>
        <v>#VALUE!</v>
      </c>
      <c r="BY1969" s="31"/>
      <c r="BZ1969" s="31"/>
      <c r="CA1969" s="31" t="s">
        <v>2483</v>
      </c>
      <c r="CB1969" s="31" t="s">
        <v>2519</v>
      </c>
      <c r="CC1969" s="31">
        <v>1</v>
      </c>
      <c r="CD1969" s="31">
        <v>1</v>
      </c>
      <c r="CE1969" s="31" t="s">
        <v>20085</v>
      </c>
      <c r="CF1969" s="31"/>
      <c r="CG1969" s="31"/>
      <c r="CH1969" s="31">
        <v>2009</v>
      </c>
      <c r="CI1969" s="31"/>
      <c r="CJ1969" s="31"/>
      <c r="CK1969" s="31"/>
      <c r="CL1969" s="31"/>
      <c r="CM1969" s="31"/>
      <c r="CN1969" s="31"/>
      <c r="CO1969" s="31"/>
      <c r="CP1969" s="31"/>
      <c r="CQ1969" s="31"/>
      <c r="CR1969" s="31">
        <v>3583</v>
      </c>
      <c r="CS1969" s="31"/>
      <c r="CT1969" s="31"/>
      <c r="CU1969" s="31"/>
      <c r="CV1969" s="31"/>
      <c r="CW1969" s="31"/>
      <c r="CX1969" s="31"/>
      <c r="CY1969" s="31"/>
      <c r="CZ1969" s="31"/>
      <c r="DA1969" s="31"/>
      <c r="DB1969" s="31"/>
      <c r="DC1969" s="31"/>
      <c r="DD1969" s="31"/>
      <c r="DE1969" s="31"/>
      <c r="DF1969" s="31"/>
      <c r="DG1969" s="31"/>
      <c r="DH1969" s="31"/>
      <c r="DI1969" s="31"/>
      <c r="DJ1969" s="31"/>
      <c r="DK1969" s="31"/>
      <c r="DL1969" s="31"/>
      <c r="DM1969" s="38" t="s">
        <v>9945</v>
      </c>
      <c r="DN1969" s="38"/>
      <c r="DO1969" s="35" t="s">
        <v>20438</v>
      </c>
      <c r="DP1969" s="31" t="s">
        <v>12735</v>
      </c>
      <c r="DQ1969" s="31" t="s">
        <v>12734</v>
      </c>
      <c r="DR1969" s="31"/>
      <c r="DS1969" s="31" t="s">
        <v>27575</v>
      </c>
      <c r="DT1969" s="31"/>
      <c r="DU1969" s="31">
        <v>0</v>
      </c>
      <c r="DV1969" s="31"/>
      <c r="DW1969" s="31"/>
      <c r="DX1969" s="31"/>
      <c r="DY1969" s="31"/>
      <c r="DZ1969" s="31"/>
      <c r="EA1969" s="31"/>
      <c r="EB1969" s="31">
        <v>0</v>
      </c>
      <c r="EC1969" s="31" t="s">
        <v>39747</v>
      </c>
      <c r="ED1969" s="31" t="s">
        <v>41101</v>
      </c>
      <c r="EE1969" s="31"/>
      <c r="EF1969" s="31"/>
      <c r="EG1969" s="31"/>
      <c r="EH1969" s="31"/>
      <c r="EI1969" s="31"/>
      <c r="EJ1969" s="31"/>
    </row>
    <row r="1970" spans="1:140" ht="23.25" customHeight="1">
      <c r="A1970" s="25">
        <v>1968</v>
      </c>
      <c r="B1970" s="30" t="s">
        <v>19724</v>
      </c>
      <c r="C1970" s="31" t="s">
        <v>6220</v>
      </c>
      <c r="D1970" s="30" t="s">
        <v>19745</v>
      </c>
      <c r="E1970" s="30"/>
      <c r="F1970" s="30" t="s">
        <v>36262</v>
      </c>
      <c r="G1970" s="31">
        <f t="shared" si="283"/>
        <v>58</v>
      </c>
      <c r="H1970" s="72">
        <f t="shared" si="284"/>
        <v>55550</v>
      </c>
      <c r="I1970" s="30" t="s">
        <v>35404</v>
      </c>
      <c r="J1970" s="30" t="s">
        <v>34085</v>
      </c>
      <c r="K1970" s="30" t="s">
        <v>34082</v>
      </c>
      <c r="L1970" s="31" t="s">
        <v>6220</v>
      </c>
      <c r="M1970" s="31" t="s">
        <v>3186</v>
      </c>
      <c r="N1970" s="31" t="s">
        <v>5865</v>
      </c>
      <c r="O1970" s="31" t="s">
        <v>5117</v>
      </c>
      <c r="P1970" s="29">
        <v>44682</v>
      </c>
      <c r="Q1970" s="29"/>
      <c r="R1970" s="31"/>
      <c r="S1970" s="31"/>
      <c r="T1970" s="29">
        <v>44693</v>
      </c>
      <c r="U1970" s="31" t="s">
        <v>22863</v>
      </c>
      <c r="V1970" s="31"/>
      <c r="W1970" s="31" t="s">
        <v>7628</v>
      </c>
      <c r="X1970" s="31" t="s">
        <v>19763</v>
      </c>
      <c r="Y1970" s="31" t="e">
        <f t="shared" ca="1" si="285"/>
        <v>#VALUE!</v>
      </c>
      <c r="Z1970" s="31" t="e">
        <f t="shared" ca="1" si="286"/>
        <v>#VALUE!</v>
      </c>
      <c r="AA1970" s="31"/>
      <c r="AB1970" s="31" t="s">
        <v>11144</v>
      </c>
      <c r="AC1970" s="31" t="s">
        <v>34145</v>
      </c>
      <c r="AD1970" s="31" t="s">
        <v>34145</v>
      </c>
      <c r="AE1970" s="31"/>
      <c r="AF1970" s="31" t="s">
        <v>24701</v>
      </c>
      <c r="AG1970" s="31" t="s">
        <v>4322</v>
      </c>
      <c r="AH1970" s="31" t="s">
        <v>4322</v>
      </c>
      <c r="AI1970" s="31" t="s">
        <v>908</v>
      </c>
      <c r="AJ1970" s="31">
        <v>13080</v>
      </c>
      <c r="AK1970" s="31" t="s">
        <v>19898</v>
      </c>
      <c r="AL1970" s="31" t="s">
        <v>15435</v>
      </c>
      <c r="AM1970" s="31" t="s">
        <v>2772</v>
      </c>
      <c r="AN1970" s="31"/>
      <c r="AO1970" s="31"/>
      <c r="AP1970" s="31" t="s">
        <v>33003</v>
      </c>
      <c r="AQ1970" s="31" t="s">
        <v>31427</v>
      </c>
      <c r="AR1970" s="31" t="s">
        <v>34145</v>
      </c>
      <c r="AS1970" s="31" t="s">
        <v>34145</v>
      </c>
      <c r="AT1970" s="31" t="str">
        <f>_xlfn.IFNA(VLOOKUP(D1970,'[1]5. 1 Mei 2022'!$C$7:$F$60,4,FALSE),"")</f>
        <v/>
      </c>
      <c r="AU1970" s="31"/>
      <c r="AV1970" s="31" t="s">
        <v>26001</v>
      </c>
      <c r="AW1970" s="31" t="s">
        <v>31427</v>
      </c>
      <c r="AX1970" s="29">
        <f t="shared" si="290"/>
        <v>46355</v>
      </c>
      <c r="AY1970" s="31" t="s">
        <v>26346</v>
      </c>
      <c r="AZ1970" s="31" t="s">
        <v>33005</v>
      </c>
      <c r="BA1970" s="30" t="s">
        <v>33003</v>
      </c>
      <c r="BB1970" s="31" t="s">
        <v>22916</v>
      </c>
      <c r="BC1970" s="31"/>
      <c r="BD1970" s="31" t="s">
        <v>11423</v>
      </c>
      <c r="BE1970" s="31" t="s">
        <v>7969</v>
      </c>
      <c r="BF1970" s="31" t="s">
        <v>26001</v>
      </c>
      <c r="BG1970" s="31"/>
      <c r="BH1970" s="31"/>
      <c r="BI1970" s="31"/>
      <c r="BJ1970" s="31">
        <v>0</v>
      </c>
      <c r="BK1970" s="31" t="str">
        <f t="shared" si="289"/>
        <v>II/c</v>
      </c>
      <c r="BL1970" s="31"/>
      <c r="BM1970" s="31"/>
      <c r="BN1970" s="31"/>
      <c r="BO1970" s="31"/>
      <c r="BP1970" s="31"/>
      <c r="BQ1970" s="31"/>
      <c r="BR1970" s="31"/>
      <c r="BS1970" s="31"/>
      <c r="BT1970" s="31"/>
      <c r="BU1970" s="31"/>
      <c r="BV1970" s="31" t="s">
        <v>8461</v>
      </c>
      <c r="BW1970" s="31">
        <f t="shared" ca="1" si="287"/>
        <v>6</v>
      </c>
      <c r="BX1970" s="78">
        <f t="shared" ca="1" si="288"/>
        <v>3</v>
      </c>
      <c r="BY1970" s="31"/>
      <c r="BZ1970" s="31"/>
      <c r="CA1970" s="31" t="s">
        <v>2483</v>
      </c>
      <c r="CB1970" s="31" t="s">
        <v>2406</v>
      </c>
      <c r="CC1970" s="31"/>
      <c r="CD1970" s="31"/>
      <c r="CE1970" s="31" t="s">
        <v>20085</v>
      </c>
      <c r="CF1970" s="31"/>
      <c r="CG1970" s="31"/>
      <c r="CH1970" s="31"/>
      <c r="CI1970" s="31"/>
      <c r="CJ1970" s="31"/>
      <c r="CK1970" s="31"/>
      <c r="CL1970" s="31" t="s">
        <v>28529</v>
      </c>
      <c r="CM1970" s="31" t="s">
        <v>21737</v>
      </c>
      <c r="CN1970" s="31">
        <v>122</v>
      </c>
      <c r="CO1970" s="31" t="s">
        <v>25451</v>
      </c>
      <c r="CP1970" s="31" t="s">
        <v>21737</v>
      </c>
      <c r="CQ1970" s="31">
        <v>122</v>
      </c>
      <c r="CR1970" s="31">
        <v>6670</v>
      </c>
      <c r="CS1970" s="31" t="s">
        <v>22126</v>
      </c>
      <c r="CT1970" s="31"/>
      <c r="CU1970" s="31"/>
      <c r="CV1970" s="31" t="s">
        <v>20130</v>
      </c>
      <c r="CW1970" s="31" t="s">
        <v>20131</v>
      </c>
      <c r="CX1970" s="31" t="s">
        <v>18723</v>
      </c>
      <c r="CY1970" s="31"/>
      <c r="CZ1970" s="31"/>
      <c r="DA1970" s="31"/>
      <c r="DB1970" s="31"/>
      <c r="DC1970" s="31"/>
      <c r="DD1970" s="31"/>
      <c r="DE1970" s="31"/>
      <c r="DF1970" s="31"/>
      <c r="DG1970" s="31"/>
      <c r="DH1970" s="31"/>
      <c r="DI1970" s="31"/>
      <c r="DJ1970" s="31"/>
      <c r="DK1970" s="31" t="s">
        <v>25642</v>
      </c>
      <c r="DL1970" s="31" t="s">
        <v>25643</v>
      </c>
      <c r="DM1970" s="38" t="s">
        <v>28959</v>
      </c>
      <c r="DN1970" s="38"/>
      <c r="DO1970" s="35"/>
      <c r="DP1970" s="31" t="s">
        <v>19896</v>
      </c>
      <c r="DQ1970" s="31" t="s">
        <v>19897</v>
      </c>
      <c r="DR1970" s="31"/>
      <c r="DS1970" s="31" t="s">
        <v>27847</v>
      </c>
      <c r="DT1970" s="31" t="s">
        <v>38257</v>
      </c>
      <c r="DU1970" s="31">
        <v>3</v>
      </c>
      <c r="DV1970" s="31" t="s">
        <v>32167</v>
      </c>
      <c r="DW1970" s="31" t="s">
        <v>11423</v>
      </c>
      <c r="DX1970" s="31" t="s">
        <v>11423</v>
      </c>
      <c r="DY1970" s="31" t="s">
        <v>28889</v>
      </c>
      <c r="DZ1970" s="31" t="s">
        <v>18545</v>
      </c>
      <c r="EA1970" s="31"/>
      <c r="EB1970" s="31">
        <v>0</v>
      </c>
      <c r="EC1970" s="31" t="s">
        <v>40168</v>
      </c>
      <c r="ED1970" s="31" t="s">
        <v>41101</v>
      </c>
      <c r="EE1970" s="31"/>
      <c r="EF1970" s="31"/>
      <c r="EG1970" s="31"/>
      <c r="EH1970" s="31"/>
      <c r="EI1970" s="31"/>
      <c r="EJ1970" s="31"/>
    </row>
    <row r="1971" spans="1:140" ht="23.25" customHeight="1">
      <c r="A1971" s="25">
        <v>1969</v>
      </c>
      <c r="B1971" s="30" t="s">
        <v>21465</v>
      </c>
      <c r="C1971" s="31" t="s">
        <v>6220</v>
      </c>
      <c r="D1971" s="30" t="s">
        <v>21499</v>
      </c>
      <c r="E1971" s="30"/>
      <c r="F1971" s="30" t="s">
        <v>36262</v>
      </c>
      <c r="G1971" s="31">
        <f t="shared" si="283"/>
        <v>58</v>
      </c>
      <c r="H1971" s="72">
        <f t="shared" si="284"/>
        <v>56340</v>
      </c>
      <c r="I1971" s="30" t="s">
        <v>35405</v>
      </c>
      <c r="J1971" s="30" t="s">
        <v>34085</v>
      </c>
      <c r="K1971" s="30" t="s">
        <v>34082</v>
      </c>
      <c r="L1971" s="31" t="s">
        <v>6220</v>
      </c>
      <c r="M1971" s="31" t="s">
        <v>3186</v>
      </c>
      <c r="N1971" s="31" t="s">
        <v>5865</v>
      </c>
      <c r="O1971" s="31" t="s">
        <v>5117</v>
      </c>
      <c r="P1971" s="52" t="s">
        <v>35984</v>
      </c>
      <c r="Q1971" s="31" t="s">
        <v>41002</v>
      </c>
      <c r="R1971" s="31"/>
      <c r="S1971" s="31"/>
      <c r="T1971" s="52" t="s">
        <v>32516</v>
      </c>
      <c r="U1971" s="31" t="s">
        <v>23407</v>
      </c>
      <c r="V1971" s="31"/>
      <c r="W1971" s="31" t="s">
        <v>6910</v>
      </c>
      <c r="X1971" s="31" t="s">
        <v>21571</v>
      </c>
      <c r="Y1971" s="31" t="e">
        <f t="shared" ca="1" si="285"/>
        <v>#VALUE!</v>
      </c>
      <c r="Z1971" s="31" t="e">
        <f t="shared" ca="1" si="286"/>
        <v>#VALUE!</v>
      </c>
      <c r="AA1971" s="31"/>
      <c r="AB1971" s="31" t="s">
        <v>11144</v>
      </c>
      <c r="AC1971" s="31" t="s">
        <v>34145</v>
      </c>
      <c r="AD1971" s="31" t="s">
        <v>34145</v>
      </c>
      <c r="AE1971" s="31"/>
      <c r="AF1971" s="31" t="s">
        <v>24701</v>
      </c>
      <c r="AG1971" s="31" t="s">
        <v>4322</v>
      </c>
      <c r="AH1971" s="31" t="s">
        <v>4322</v>
      </c>
      <c r="AI1971" s="31" t="s">
        <v>908</v>
      </c>
      <c r="AJ1971" s="31" t="s">
        <v>22568</v>
      </c>
      <c r="AK1971" s="31" t="s">
        <v>22569</v>
      </c>
      <c r="AL1971" s="31" t="s">
        <v>6472</v>
      </c>
      <c r="AM1971" s="31" t="s">
        <v>3001</v>
      </c>
      <c r="AN1971" s="31"/>
      <c r="AO1971" s="31"/>
      <c r="AP1971" s="31" t="s">
        <v>18118</v>
      </c>
      <c r="AQ1971" s="31" t="s">
        <v>16040</v>
      </c>
      <c r="AR1971" s="31" t="s">
        <v>34145</v>
      </c>
      <c r="AS1971" s="31" t="s">
        <v>34145</v>
      </c>
      <c r="AT1971" s="31" t="str">
        <f>_xlfn.IFNA(VLOOKUP(D1971,'[1]5. 1 Mei 2022'!$C$7:$F$60,4,FALSE),"")</f>
        <v/>
      </c>
      <c r="AU1971" s="31"/>
      <c r="AV1971" s="31" t="s">
        <v>26001</v>
      </c>
      <c r="AW1971" s="31" t="s">
        <v>21743</v>
      </c>
      <c r="AX1971" s="29">
        <f t="shared" si="290"/>
        <v>46509</v>
      </c>
      <c r="AY1971" s="31" t="s">
        <v>26346</v>
      </c>
      <c r="AZ1971" s="31" t="s">
        <v>2622</v>
      </c>
      <c r="BA1971" s="30" t="s">
        <v>18118</v>
      </c>
      <c r="BB1971" s="31" t="s">
        <v>31769</v>
      </c>
      <c r="BC1971" s="31"/>
      <c r="BD1971" s="31" t="s">
        <v>11423</v>
      </c>
      <c r="BE1971" s="31" t="s">
        <v>7969</v>
      </c>
      <c r="BF1971" s="31" t="s">
        <v>26001</v>
      </c>
      <c r="BG1971" s="31"/>
      <c r="BH1971" s="31"/>
      <c r="BI1971" s="31"/>
      <c r="BJ1971" s="31">
        <v>0</v>
      </c>
      <c r="BK1971" s="31" t="str">
        <f t="shared" si="289"/>
        <v>II/c</v>
      </c>
      <c r="BL1971" s="31"/>
      <c r="BM1971" s="31"/>
      <c r="BN1971" s="31"/>
      <c r="BO1971" s="31"/>
      <c r="BP1971" s="31"/>
      <c r="BQ1971" s="31"/>
      <c r="BR1971" s="31"/>
      <c r="BS1971" s="31"/>
      <c r="BT1971" s="31"/>
      <c r="BU1971" s="31"/>
      <c r="BV1971" s="31" t="s">
        <v>21556</v>
      </c>
      <c r="BW1971" s="31">
        <f t="shared" ca="1" si="287"/>
        <v>5</v>
      </c>
      <c r="BX1971" s="78">
        <f t="shared" ca="1" si="288"/>
        <v>10</v>
      </c>
      <c r="BY1971" s="31"/>
      <c r="BZ1971" s="31"/>
      <c r="CA1971" s="31" t="s">
        <v>2483</v>
      </c>
      <c r="CB1971" s="31" t="s">
        <v>2406</v>
      </c>
      <c r="CC1971" s="31"/>
      <c r="CD1971" s="31"/>
      <c r="CE1971" s="31"/>
      <c r="CF1971" s="31"/>
      <c r="CG1971" s="31"/>
      <c r="CH1971" s="31"/>
      <c r="CI1971" s="31"/>
      <c r="CJ1971" s="31"/>
      <c r="CK1971" s="31"/>
      <c r="CL1971" s="31" t="s">
        <v>28542</v>
      </c>
      <c r="CM1971" s="31" t="s">
        <v>22354</v>
      </c>
      <c r="CN1971" s="31">
        <v>123</v>
      </c>
      <c r="CO1971" s="31" t="s">
        <v>28788</v>
      </c>
      <c r="CP1971" s="31" t="s">
        <v>22354</v>
      </c>
      <c r="CQ1971" s="31">
        <v>123</v>
      </c>
      <c r="CR1971" s="31">
        <v>6857</v>
      </c>
      <c r="CS1971" s="31" t="s">
        <v>22126</v>
      </c>
      <c r="CT1971" s="31"/>
      <c r="CU1971" s="31"/>
      <c r="CV1971" s="31"/>
      <c r="CW1971" s="31"/>
      <c r="CX1971" s="31"/>
      <c r="CY1971" s="31"/>
      <c r="CZ1971" s="31"/>
      <c r="DA1971" s="31"/>
      <c r="DB1971" s="31"/>
      <c r="DC1971" s="31"/>
      <c r="DD1971" s="31"/>
      <c r="DE1971" s="31"/>
      <c r="DF1971" s="31"/>
      <c r="DG1971" s="31"/>
      <c r="DH1971" s="31"/>
      <c r="DI1971" s="31"/>
      <c r="DJ1971" s="31"/>
      <c r="DK1971" s="31"/>
      <c r="DL1971" s="31"/>
      <c r="DM1971" s="38" t="s">
        <v>32211</v>
      </c>
      <c r="DN1971" s="38"/>
      <c r="DO1971" s="35"/>
      <c r="DP1971" s="31" t="s">
        <v>22566</v>
      </c>
      <c r="DQ1971" s="31" t="s">
        <v>22567</v>
      </c>
      <c r="DR1971" s="31"/>
      <c r="DS1971" s="31" t="s">
        <v>27871</v>
      </c>
      <c r="DT1971" s="31" t="s">
        <v>38258</v>
      </c>
      <c r="DU1971" s="31">
        <v>2</v>
      </c>
      <c r="DV1971" s="31" t="s">
        <v>32165</v>
      </c>
      <c r="DW1971" s="31" t="s">
        <v>11423</v>
      </c>
      <c r="DX1971" s="31" t="s">
        <v>11423</v>
      </c>
      <c r="DY1971" s="31" t="s">
        <v>31426</v>
      </c>
      <c r="DZ1971" s="31" t="s">
        <v>31427</v>
      </c>
      <c r="EA1971" s="31"/>
      <c r="EB1971" s="31">
        <v>0</v>
      </c>
      <c r="EC1971" s="31" t="s">
        <v>40168</v>
      </c>
      <c r="ED1971" s="31" t="s">
        <v>41101</v>
      </c>
      <c r="EE1971" s="31"/>
      <c r="EF1971" s="31"/>
      <c r="EG1971" s="31"/>
      <c r="EH1971" s="31"/>
      <c r="EI1971" s="31"/>
      <c r="EJ1971" s="31"/>
    </row>
    <row r="1972" spans="1:140" ht="23.25" customHeight="1">
      <c r="A1972" s="25">
        <v>1970</v>
      </c>
      <c r="B1972" s="30" t="s">
        <v>18209</v>
      </c>
      <c r="C1972" s="31">
        <v>140377898</v>
      </c>
      <c r="D1972" s="30" t="s">
        <v>1649</v>
      </c>
      <c r="E1972" s="30"/>
      <c r="F1972" s="30" t="s">
        <v>36258</v>
      </c>
      <c r="G1972" s="31">
        <f t="shared" si="283"/>
        <v>58</v>
      </c>
      <c r="H1972" s="72">
        <f t="shared" si="284"/>
        <v>47484</v>
      </c>
      <c r="I1972" s="30"/>
      <c r="J1972" s="30" t="s">
        <v>34084</v>
      </c>
      <c r="K1972" s="30" t="s">
        <v>4318</v>
      </c>
      <c r="L1972" s="31" t="s">
        <v>4318</v>
      </c>
      <c r="M1972" s="31" t="s">
        <v>6378</v>
      </c>
      <c r="N1972" s="31" t="s">
        <v>3311</v>
      </c>
      <c r="O1972" s="31" t="s">
        <v>2534</v>
      </c>
      <c r="P1972" s="31" t="s">
        <v>21727</v>
      </c>
      <c r="Q1972" s="31"/>
      <c r="R1972" s="31">
        <v>19</v>
      </c>
      <c r="S1972" s="31">
        <v>0</v>
      </c>
      <c r="T1972" s="31"/>
      <c r="U1972" s="31">
        <v>1556</v>
      </c>
      <c r="V1972" s="31" t="s">
        <v>1522</v>
      </c>
      <c r="W1972" s="31" t="s">
        <v>6910</v>
      </c>
      <c r="X1972" s="31" t="s">
        <v>5956</v>
      </c>
      <c r="Y1972" s="31">
        <f t="shared" ca="1" si="285"/>
        <v>52</v>
      </c>
      <c r="Z1972" s="31" t="str">
        <f t="shared" ca="1" si="286"/>
        <v>46-58</v>
      </c>
      <c r="AA1972" s="31"/>
      <c r="AB1972" s="31" t="s">
        <v>10503</v>
      </c>
      <c r="AC1972" s="31" t="s">
        <v>34153</v>
      </c>
      <c r="AD1972" s="31" t="s">
        <v>34194</v>
      </c>
      <c r="AE1972" s="31"/>
      <c r="AF1972" s="31" t="s">
        <v>24700</v>
      </c>
      <c r="AG1972" s="31" t="s">
        <v>7895</v>
      </c>
      <c r="AH1972" s="31" t="s">
        <v>7895</v>
      </c>
      <c r="AI1972" s="31" t="s">
        <v>728</v>
      </c>
      <c r="AJ1972" s="31"/>
      <c r="AK1972" s="31"/>
      <c r="AL1972" s="31"/>
      <c r="AM1972" s="31"/>
      <c r="AN1972" s="31"/>
      <c r="AO1972" s="31"/>
      <c r="AP1972" s="31" t="s">
        <v>33010</v>
      </c>
      <c r="AQ1972" s="31" t="s">
        <v>8110</v>
      </c>
      <c r="AR1972" s="31" t="s">
        <v>34148</v>
      </c>
      <c r="AS1972" s="31" t="s">
        <v>34148</v>
      </c>
      <c r="AT1972" s="31" t="str">
        <f>_xlfn.IFNA(VLOOKUP(D1972,'[1]5. 1 Mei 2022'!$C$7:$F$60,4,FALSE),"")</f>
        <v/>
      </c>
      <c r="AU1972" s="31"/>
      <c r="AV1972" s="31" t="s">
        <v>14964</v>
      </c>
      <c r="AW1972" s="52" t="s">
        <v>33501</v>
      </c>
      <c r="AX1972" s="29">
        <f t="shared" si="290"/>
        <v>46769</v>
      </c>
      <c r="AY1972" s="31" t="s">
        <v>26344</v>
      </c>
      <c r="AZ1972" s="31" t="s">
        <v>33012</v>
      </c>
      <c r="BA1972" s="30" t="s">
        <v>33010</v>
      </c>
      <c r="BB1972" s="31"/>
      <c r="BC1972" s="31"/>
      <c r="BD1972" s="31" t="s">
        <v>25297</v>
      </c>
      <c r="BE1972" s="31" t="s">
        <v>7968</v>
      </c>
      <c r="BF1972" s="31" t="s">
        <v>14964</v>
      </c>
      <c r="BG1972" s="31" t="s">
        <v>33011</v>
      </c>
      <c r="BH1972" s="31"/>
      <c r="BI1972" s="31"/>
      <c r="BJ1972" s="31" t="s">
        <v>31210</v>
      </c>
      <c r="BK1972" s="31" t="str">
        <f t="shared" si="289"/>
        <v>III/b</v>
      </c>
      <c r="BL1972" s="31" t="s">
        <v>8077</v>
      </c>
      <c r="BM1972" s="31"/>
      <c r="BN1972" s="31"/>
      <c r="BO1972" s="31"/>
      <c r="BP1972" s="31" t="s">
        <v>1498</v>
      </c>
      <c r="BQ1972" s="31" t="s">
        <v>31210</v>
      </c>
      <c r="BR1972" s="31" t="s">
        <v>18393</v>
      </c>
      <c r="BS1972" s="31">
        <v>150</v>
      </c>
      <c r="BT1972" s="31" t="s">
        <v>1693</v>
      </c>
      <c r="BU1972" s="31"/>
      <c r="BV1972" s="31" t="s">
        <v>1817</v>
      </c>
      <c r="BW1972" s="31">
        <f t="shared" ca="1" si="287"/>
        <v>27</v>
      </c>
      <c r="BX1972" s="78">
        <f t="shared" ca="1" si="288"/>
        <v>3</v>
      </c>
      <c r="BY1972" s="31"/>
      <c r="BZ1972" s="31" t="s">
        <v>607</v>
      </c>
      <c r="CA1972" s="31" t="s">
        <v>2483</v>
      </c>
      <c r="CB1972" s="31" t="s">
        <v>2519</v>
      </c>
      <c r="CC1972" s="31">
        <v>2</v>
      </c>
      <c r="CD1972" s="31">
        <v>1</v>
      </c>
      <c r="CE1972" s="31" t="s">
        <v>20085</v>
      </c>
      <c r="CF1972" s="31"/>
      <c r="CG1972" s="31"/>
      <c r="CH1972" s="31"/>
      <c r="CI1972" s="31"/>
      <c r="CJ1972" s="31"/>
      <c r="CK1972" s="31"/>
      <c r="CL1972" s="31"/>
      <c r="CM1972" s="31"/>
      <c r="CN1972" s="31"/>
      <c r="CO1972" s="31"/>
      <c r="CP1972" s="31"/>
      <c r="CQ1972" s="31"/>
      <c r="CR1972" s="31">
        <v>1035</v>
      </c>
      <c r="CS1972" s="31"/>
      <c r="CT1972" s="31"/>
      <c r="CU1972" s="31"/>
      <c r="CV1972" s="31" t="s">
        <v>19144</v>
      </c>
      <c r="CW1972" s="31" t="s">
        <v>19145</v>
      </c>
      <c r="CX1972" s="31" t="s">
        <v>4970</v>
      </c>
      <c r="CY1972" s="31"/>
      <c r="CZ1972" s="31"/>
      <c r="DA1972" s="31"/>
      <c r="DB1972" s="31"/>
      <c r="DC1972" s="31"/>
      <c r="DD1972" s="31"/>
      <c r="DE1972" s="31"/>
      <c r="DF1972" s="31"/>
      <c r="DG1972" s="31"/>
      <c r="DH1972" s="31"/>
      <c r="DI1972" s="31"/>
      <c r="DJ1972" s="31"/>
      <c r="DK1972" s="31"/>
      <c r="DL1972" s="31"/>
      <c r="DM1972" s="38" t="s">
        <v>9918</v>
      </c>
      <c r="DN1972" s="38"/>
      <c r="DO1972" s="35">
        <v>0</v>
      </c>
      <c r="DP1972" s="31" t="s">
        <v>13725</v>
      </c>
      <c r="DQ1972" s="31" t="s">
        <v>3807</v>
      </c>
      <c r="DR1972" s="31"/>
      <c r="DS1972" s="31" t="s">
        <v>38724</v>
      </c>
      <c r="DT1972" s="31" t="s">
        <v>38259</v>
      </c>
      <c r="DU1972" s="31">
        <v>3</v>
      </c>
      <c r="DV1972" s="31" t="s">
        <v>32167</v>
      </c>
      <c r="DW1972" s="31"/>
      <c r="DX1972" s="31"/>
      <c r="DY1972" s="31"/>
      <c r="DZ1972" s="31"/>
      <c r="EA1972" s="31"/>
      <c r="EB1972" s="31">
        <v>0</v>
      </c>
      <c r="EC1972" s="31" t="s">
        <v>39747</v>
      </c>
      <c r="ED1972" s="31" t="s">
        <v>41101</v>
      </c>
      <c r="EE1972" s="31"/>
      <c r="EF1972" s="31"/>
      <c r="EG1972" s="31"/>
      <c r="EH1972" s="31"/>
      <c r="EI1972" s="31"/>
      <c r="EJ1972" s="31"/>
    </row>
    <row r="1973" spans="1:140" ht="23.25" customHeight="1">
      <c r="A1973" s="25">
        <v>1971</v>
      </c>
      <c r="B1973" s="30" t="s">
        <v>7170</v>
      </c>
      <c r="C1973" s="31" t="s">
        <v>2339</v>
      </c>
      <c r="D1973" s="30" t="s">
        <v>17338</v>
      </c>
      <c r="E1973" s="30"/>
      <c r="F1973" s="30" t="s">
        <v>36262</v>
      </c>
      <c r="G1973" s="31">
        <f t="shared" si="283"/>
        <v>58</v>
      </c>
      <c r="H1973" s="72">
        <f t="shared" si="284"/>
        <v>52018</v>
      </c>
      <c r="I1973" s="30" t="s">
        <v>35406</v>
      </c>
      <c r="J1973" s="30" t="s">
        <v>34085</v>
      </c>
      <c r="K1973" s="30" t="s">
        <v>34083</v>
      </c>
      <c r="L1973" s="31" t="s">
        <v>16726</v>
      </c>
      <c r="M1973" s="31" t="s">
        <v>6378</v>
      </c>
      <c r="N1973" s="31" t="s">
        <v>7551</v>
      </c>
      <c r="O1973" s="31" t="s">
        <v>6326</v>
      </c>
      <c r="P1973" s="31" t="s">
        <v>11676</v>
      </c>
      <c r="Q1973" s="31"/>
      <c r="R1973" s="31"/>
      <c r="S1973" s="31"/>
      <c r="T1973" s="31"/>
      <c r="U1973" s="31" t="s">
        <v>2827</v>
      </c>
      <c r="V1973" s="31"/>
      <c r="W1973" s="31" t="s">
        <v>4066</v>
      </c>
      <c r="X1973" s="31" t="s">
        <v>4025</v>
      </c>
      <c r="Y1973" s="31" t="e">
        <f t="shared" ca="1" si="285"/>
        <v>#VALUE!</v>
      </c>
      <c r="Z1973" s="31" t="e">
        <f t="shared" ca="1" si="286"/>
        <v>#VALUE!</v>
      </c>
      <c r="AA1973" s="31"/>
      <c r="AB1973" s="31" t="s">
        <v>1720</v>
      </c>
      <c r="AC1973" s="31" t="s">
        <v>34153</v>
      </c>
      <c r="AD1973" s="31" t="s">
        <v>34194</v>
      </c>
      <c r="AE1973" s="31"/>
      <c r="AF1973" s="31" t="s">
        <v>24700</v>
      </c>
      <c r="AG1973" s="31" t="s">
        <v>7895</v>
      </c>
      <c r="AH1973" s="31" t="s">
        <v>7895</v>
      </c>
      <c r="AI1973" s="31" t="s">
        <v>40277</v>
      </c>
      <c r="AJ1973" s="31" t="s">
        <v>16265</v>
      </c>
      <c r="AK1973" s="31" t="s">
        <v>16266</v>
      </c>
      <c r="AL1973" s="31" t="s">
        <v>16267</v>
      </c>
      <c r="AM1973" s="31" t="s">
        <v>16268</v>
      </c>
      <c r="AN1973" s="31"/>
      <c r="AO1973" s="31"/>
      <c r="AP1973" s="31" t="s">
        <v>4602</v>
      </c>
      <c r="AQ1973" s="31"/>
      <c r="AR1973" s="31" t="s">
        <v>34148</v>
      </c>
      <c r="AS1973" s="31" t="s">
        <v>34148</v>
      </c>
      <c r="AT1973" s="31" t="str">
        <f>_xlfn.IFNA(VLOOKUP(D1973,'[1]5. 1 Mei 2022'!$C$7:$F$60,4,FALSE),"")</f>
        <v/>
      </c>
      <c r="AU1973" s="31"/>
      <c r="AV1973" s="31" t="s">
        <v>7495</v>
      </c>
      <c r="AW1973" s="31"/>
      <c r="AX1973" s="29">
        <f t="shared" si="290"/>
        <v>1903</v>
      </c>
      <c r="AY1973" s="31" t="s">
        <v>26346</v>
      </c>
      <c r="AZ1973" s="31" t="s">
        <v>528</v>
      </c>
      <c r="BA1973" s="30" t="s">
        <v>4435</v>
      </c>
      <c r="BB1973" s="31"/>
      <c r="BC1973" s="31"/>
      <c r="BD1973" s="31" t="s">
        <v>30238</v>
      </c>
      <c r="BE1973" s="31" t="s">
        <v>7968</v>
      </c>
      <c r="BF1973" s="31" t="s">
        <v>7495</v>
      </c>
      <c r="BG1973" s="31"/>
      <c r="BH1973" s="31"/>
      <c r="BI1973" s="31"/>
      <c r="BJ1973" s="31">
        <v>0</v>
      </c>
      <c r="BK1973" s="31" t="str">
        <f t="shared" si="289"/>
        <v>II/a</v>
      </c>
      <c r="BL1973" s="31"/>
      <c r="BM1973" s="31"/>
      <c r="BN1973" s="31"/>
      <c r="BO1973" s="31"/>
      <c r="BP1973" s="31" t="s">
        <v>1498</v>
      </c>
      <c r="BQ1973" s="31"/>
      <c r="BR1973" s="31"/>
      <c r="BS1973" s="31"/>
      <c r="BT1973" s="31"/>
      <c r="BU1973" s="31"/>
      <c r="BV1973" s="31" t="s">
        <v>2480</v>
      </c>
      <c r="BW1973" s="31">
        <f t="shared" ca="1" si="287"/>
        <v>17</v>
      </c>
      <c r="BX1973" s="78">
        <f t="shared" ca="1" si="288"/>
        <v>3</v>
      </c>
      <c r="BY1973" s="31" t="s">
        <v>11676</v>
      </c>
      <c r="BZ1973" s="31"/>
      <c r="CA1973" s="31" t="s">
        <v>2483</v>
      </c>
      <c r="CB1973" s="31" t="s">
        <v>2519</v>
      </c>
      <c r="CC1973" s="31">
        <v>1</v>
      </c>
      <c r="CD1973" s="31">
        <v>1</v>
      </c>
      <c r="CE1973" s="31" t="s">
        <v>20085</v>
      </c>
      <c r="CF1973" s="31"/>
      <c r="CG1973" s="31"/>
      <c r="CH1973" s="31"/>
      <c r="CI1973" s="31"/>
      <c r="CJ1973" s="31"/>
      <c r="CK1973" s="31"/>
      <c r="CL1973" s="31"/>
      <c r="CM1973" s="31"/>
      <c r="CN1973" s="31"/>
      <c r="CO1973" s="31"/>
      <c r="CP1973" s="31"/>
      <c r="CQ1973" s="31"/>
      <c r="CR1973" s="31">
        <v>3846</v>
      </c>
      <c r="CS1973" s="31" t="s">
        <v>19582</v>
      </c>
      <c r="CT1973" s="31" t="s">
        <v>19583</v>
      </c>
      <c r="CU1973" s="31" t="s">
        <v>3501</v>
      </c>
      <c r="CV1973" s="31" t="s">
        <v>19062</v>
      </c>
      <c r="CW1973" s="31" t="s">
        <v>16268</v>
      </c>
      <c r="CX1973" s="31" t="s">
        <v>19043</v>
      </c>
      <c r="CY1973" s="31"/>
      <c r="CZ1973" s="31"/>
      <c r="DA1973" s="31"/>
      <c r="DB1973" s="31"/>
      <c r="DC1973" s="31"/>
      <c r="DD1973" s="31"/>
      <c r="DE1973" s="31"/>
      <c r="DF1973" s="31"/>
      <c r="DG1973" s="31"/>
      <c r="DH1973" s="31"/>
      <c r="DI1973" s="31"/>
      <c r="DJ1973" s="31"/>
      <c r="DK1973" s="31"/>
      <c r="DL1973" s="31"/>
      <c r="DM1973" s="38" t="s">
        <v>9871</v>
      </c>
      <c r="DN1973" s="38"/>
      <c r="DO1973" s="35" t="s">
        <v>10764</v>
      </c>
      <c r="DP1973" s="31" t="s">
        <v>10955</v>
      </c>
      <c r="DQ1973" s="31" t="s">
        <v>11087</v>
      </c>
      <c r="DR1973" s="31"/>
      <c r="DS1973" s="31" t="s">
        <v>38725</v>
      </c>
      <c r="DT1973" s="31" t="s">
        <v>38260</v>
      </c>
      <c r="DU1973" s="31">
        <v>2</v>
      </c>
      <c r="DV1973" s="31" t="s">
        <v>32165</v>
      </c>
      <c r="DW1973" s="31"/>
      <c r="DX1973" s="31"/>
      <c r="DY1973" s="31"/>
      <c r="DZ1973" s="31"/>
      <c r="EA1973" s="31"/>
      <c r="EB1973" s="31">
        <v>0</v>
      </c>
      <c r="EC1973" s="31" t="s">
        <v>39747</v>
      </c>
      <c r="ED1973" s="31" t="s">
        <v>41101</v>
      </c>
      <c r="EE1973" s="31"/>
      <c r="EF1973" s="31"/>
      <c r="EG1973" s="31"/>
      <c r="EH1973" s="31"/>
      <c r="EI1973" s="31"/>
      <c r="EJ1973" s="31"/>
    </row>
    <row r="1974" spans="1:140" ht="23.25" customHeight="1">
      <c r="A1974" s="25">
        <v>1972</v>
      </c>
      <c r="B1974" s="30" t="s">
        <v>40495</v>
      </c>
      <c r="C1974" s="31">
        <v>140248105</v>
      </c>
      <c r="D1974" s="30" t="s">
        <v>205</v>
      </c>
      <c r="E1974" s="30"/>
      <c r="F1974" s="30" t="s">
        <v>36254</v>
      </c>
      <c r="G1974" s="31">
        <f t="shared" si="283"/>
        <v>58</v>
      </c>
      <c r="H1974" s="72">
        <f t="shared" si="284"/>
        <v>46419</v>
      </c>
      <c r="I1974" s="30"/>
      <c r="J1974" s="30" t="s">
        <v>34084</v>
      </c>
      <c r="K1974" s="30" t="s">
        <v>4318</v>
      </c>
      <c r="L1974" s="31" t="s">
        <v>4318</v>
      </c>
      <c r="M1974" s="31" t="s">
        <v>6378</v>
      </c>
      <c r="N1974" s="31" t="s">
        <v>5797</v>
      </c>
      <c r="O1974" s="31" t="s">
        <v>5271</v>
      </c>
      <c r="P1974" s="31" t="s">
        <v>20080</v>
      </c>
      <c r="Q1974" s="31"/>
      <c r="R1974" s="31">
        <v>24</v>
      </c>
      <c r="S1974" s="31">
        <v>0</v>
      </c>
      <c r="T1974" s="31"/>
      <c r="U1974" s="31">
        <v>1078</v>
      </c>
      <c r="V1974" s="31"/>
      <c r="W1974" s="31" t="s">
        <v>6910</v>
      </c>
      <c r="X1974" s="31" t="s">
        <v>2601</v>
      </c>
      <c r="Y1974" s="31" t="e">
        <f t="shared" ca="1" si="285"/>
        <v>#VALUE!</v>
      </c>
      <c r="Z1974" s="31" t="e">
        <f t="shared" ca="1" si="286"/>
        <v>#VALUE!</v>
      </c>
      <c r="AA1974" s="31"/>
      <c r="AB1974" s="31" t="s">
        <v>31392</v>
      </c>
      <c r="AC1974" s="31" t="s">
        <v>34145</v>
      </c>
      <c r="AD1974" s="31" t="s">
        <v>34145</v>
      </c>
      <c r="AE1974" s="31"/>
      <c r="AF1974" s="31" t="s">
        <v>24701</v>
      </c>
      <c r="AG1974" s="31" t="s">
        <v>5852</v>
      </c>
      <c r="AH1974" s="31" t="s">
        <v>4322</v>
      </c>
      <c r="AI1974" s="31" t="s">
        <v>728</v>
      </c>
      <c r="AJ1974" s="31" t="s">
        <v>31393</v>
      </c>
      <c r="AK1974" s="31" t="s">
        <v>40496</v>
      </c>
      <c r="AL1974" s="52" t="s">
        <v>31390</v>
      </c>
      <c r="AM1974" s="31" t="s">
        <v>31391</v>
      </c>
      <c r="AN1974" s="31"/>
      <c r="AO1974" s="52" t="s">
        <v>40490</v>
      </c>
      <c r="AP1974" s="31" t="s">
        <v>3619</v>
      </c>
      <c r="AQ1974" s="31" t="s">
        <v>7696</v>
      </c>
      <c r="AR1974" s="31" t="s">
        <v>34145</v>
      </c>
      <c r="AS1974" s="31" t="s">
        <v>34145</v>
      </c>
      <c r="AT1974" s="31" t="str">
        <f>_xlfn.IFNA(VLOOKUP(D1974,'[1]5. 1 Mei 2022'!$C$7:$F$60,4,FALSE),"")</f>
        <v/>
      </c>
      <c r="AU1974" s="31"/>
      <c r="AV1974" s="31" t="s">
        <v>30912</v>
      </c>
      <c r="AW1974" s="31" t="s">
        <v>30542</v>
      </c>
      <c r="AX1974" s="29">
        <f t="shared" si="290"/>
        <v>46190</v>
      </c>
      <c r="AY1974" s="31" t="s">
        <v>26346</v>
      </c>
      <c r="AZ1974" s="31" t="s">
        <v>225</v>
      </c>
      <c r="BA1974" s="30" t="s">
        <v>3619</v>
      </c>
      <c r="BB1974" s="31" t="s">
        <v>28988</v>
      </c>
      <c r="BC1974" s="31"/>
      <c r="BD1974" s="31" t="s">
        <v>7996</v>
      </c>
      <c r="BE1974" s="31" t="s">
        <v>7969</v>
      </c>
      <c r="BF1974" s="31" t="s">
        <v>30912</v>
      </c>
      <c r="BG1974" s="31"/>
      <c r="BH1974" s="31"/>
      <c r="BI1974" s="31" t="s">
        <v>8136</v>
      </c>
      <c r="BJ1974" s="31" t="s">
        <v>25034</v>
      </c>
      <c r="BK1974" s="31" t="str">
        <f t="shared" si="289"/>
        <v>III/d</v>
      </c>
      <c r="BL1974" s="31" t="s">
        <v>8077</v>
      </c>
      <c r="BM1974" s="31"/>
      <c r="BN1974" s="31"/>
      <c r="BO1974" s="31"/>
      <c r="BP1974" s="31" t="s">
        <v>1498</v>
      </c>
      <c r="BQ1974" s="31" t="s">
        <v>25034</v>
      </c>
      <c r="BR1974" s="31" t="s">
        <v>21597</v>
      </c>
      <c r="BS1974" s="31" t="s">
        <v>25035</v>
      </c>
      <c r="BT1974" s="31" t="s">
        <v>7010</v>
      </c>
      <c r="BU1974" s="31"/>
      <c r="BV1974" s="31" t="s">
        <v>7412</v>
      </c>
      <c r="BW1974" s="31">
        <f t="shared" ca="1" si="287"/>
        <v>33</v>
      </c>
      <c r="BX1974" s="78">
        <f t="shared" ca="1" si="288"/>
        <v>3</v>
      </c>
      <c r="BY1974" s="31"/>
      <c r="BZ1974" s="31"/>
      <c r="CA1974" s="31" t="s">
        <v>2483</v>
      </c>
      <c r="CB1974" s="31" t="s">
        <v>2519</v>
      </c>
      <c r="CC1974" s="31">
        <v>2</v>
      </c>
      <c r="CD1974" s="31">
        <v>1</v>
      </c>
      <c r="CE1974" s="31" t="s">
        <v>20085</v>
      </c>
      <c r="CF1974" s="31"/>
      <c r="CG1974" s="31"/>
      <c r="CH1974" s="31"/>
      <c r="CI1974" s="31">
        <v>2010</v>
      </c>
      <c r="CJ1974" s="31"/>
      <c r="CK1974" s="31"/>
      <c r="CL1974" s="31" t="s">
        <v>28495</v>
      </c>
      <c r="CM1974" s="31" t="s">
        <v>28496</v>
      </c>
      <c r="CN1974" s="31">
        <v>123</v>
      </c>
      <c r="CO1974" s="31" t="s">
        <v>28691</v>
      </c>
      <c r="CP1974" s="31" t="s">
        <v>28496</v>
      </c>
      <c r="CQ1974" s="31">
        <v>123</v>
      </c>
      <c r="CR1974" s="31">
        <v>3676</v>
      </c>
      <c r="CS1974" s="31" t="s">
        <v>31394</v>
      </c>
      <c r="CT1974" s="31" t="s">
        <v>10239</v>
      </c>
      <c r="CU1974" s="31" t="s">
        <v>10240</v>
      </c>
      <c r="CV1974" s="31" t="s">
        <v>10332</v>
      </c>
      <c r="CW1974" s="31" t="s">
        <v>11143</v>
      </c>
      <c r="CX1974" s="31" t="s">
        <v>10312</v>
      </c>
      <c r="CY1974" s="31"/>
      <c r="CZ1974" s="31"/>
      <c r="DA1974" s="31"/>
      <c r="DB1974" s="31" t="s">
        <v>11355</v>
      </c>
      <c r="DC1974" s="31" t="s">
        <v>11356</v>
      </c>
      <c r="DD1974" s="31" t="s">
        <v>10554</v>
      </c>
      <c r="DE1974" s="31"/>
      <c r="DF1974" s="31"/>
      <c r="DG1974" s="31"/>
      <c r="DH1974" s="31"/>
      <c r="DI1974" s="31" t="s">
        <v>10372</v>
      </c>
      <c r="DJ1974" s="31" t="s">
        <v>10240</v>
      </c>
      <c r="DK1974" s="31"/>
      <c r="DL1974" s="31"/>
      <c r="DM1974" s="38" t="s">
        <v>9562</v>
      </c>
      <c r="DN1974" s="38"/>
      <c r="DO1974" s="35" t="s">
        <v>20440</v>
      </c>
      <c r="DP1974" s="31" t="s">
        <v>31952</v>
      </c>
      <c r="DQ1974" s="31" t="s">
        <v>12912</v>
      </c>
      <c r="DR1974" s="31"/>
      <c r="DS1974" s="31" t="s">
        <v>27200</v>
      </c>
      <c r="DT1974" s="31" t="s">
        <v>38261</v>
      </c>
      <c r="DU1974" s="31">
        <v>3</v>
      </c>
      <c r="DV1974" s="31" t="s">
        <v>32167</v>
      </c>
      <c r="DW1974" s="31" t="s">
        <v>7997</v>
      </c>
      <c r="DX1974" s="31" t="s">
        <v>7997</v>
      </c>
      <c r="DY1974" s="31">
        <v>2018</v>
      </c>
      <c r="DZ1974" s="31">
        <v>2018</v>
      </c>
      <c r="EA1974" s="31"/>
      <c r="EB1974" s="31">
        <v>0</v>
      </c>
      <c r="EC1974" s="31" t="s">
        <v>40168</v>
      </c>
      <c r="ED1974" s="31" t="s">
        <v>41101</v>
      </c>
      <c r="EE1974" s="31"/>
      <c r="EF1974" s="31"/>
      <c r="EG1974" s="31"/>
      <c r="EH1974" s="31"/>
      <c r="EI1974" s="31"/>
      <c r="EJ1974" s="31"/>
    </row>
    <row r="1975" spans="1:140" ht="23.25" customHeight="1">
      <c r="A1975" s="25">
        <v>1973</v>
      </c>
      <c r="B1975" s="30" t="s">
        <v>24364</v>
      </c>
      <c r="C1975" s="31">
        <v>140368097</v>
      </c>
      <c r="D1975" s="30" t="s">
        <v>427</v>
      </c>
      <c r="E1975" s="30"/>
      <c r="F1975" s="30" t="s">
        <v>36254</v>
      </c>
      <c r="G1975" s="31">
        <f t="shared" si="283"/>
        <v>58</v>
      </c>
      <c r="H1975" s="72">
        <f t="shared" si="284"/>
        <v>47939</v>
      </c>
      <c r="I1975" s="30"/>
      <c r="J1975" s="30" t="s">
        <v>34084</v>
      </c>
      <c r="K1975" s="30" t="s">
        <v>4318</v>
      </c>
      <c r="L1975" s="31" t="s">
        <v>4318</v>
      </c>
      <c r="M1975" s="31" t="s">
        <v>3186</v>
      </c>
      <c r="N1975" s="31" t="s">
        <v>5797</v>
      </c>
      <c r="O1975" s="31" t="s">
        <v>5271</v>
      </c>
      <c r="P1975" s="31" t="s">
        <v>15640</v>
      </c>
      <c r="Q1975" s="31"/>
      <c r="R1975" s="31">
        <v>21</v>
      </c>
      <c r="S1975" s="31">
        <v>5</v>
      </c>
      <c r="T1975" s="31"/>
      <c r="U1975" s="31">
        <v>336</v>
      </c>
      <c r="V1975" s="31"/>
      <c r="W1975" s="31" t="s">
        <v>7273</v>
      </c>
      <c r="X1975" s="31" t="s">
        <v>1957</v>
      </c>
      <c r="Y1975" s="31" t="e">
        <f t="shared" ca="1" si="285"/>
        <v>#VALUE!</v>
      </c>
      <c r="Z1975" s="31" t="e">
        <f t="shared" ca="1" si="286"/>
        <v>#VALUE!</v>
      </c>
      <c r="AA1975" s="31"/>
      <c r="AB1975" s="31" t="s">
        <v>11144</v>
      </c>
      <c r="AC1975" s="31" t="s">
        <v>34145</v>
      </c>
      <c r="AD1975" s="31" t="s">
        <v>34145</v>
      </c>
      <c r="AE1975" s="31"/>
      <c r="AF1975" s="31" t="s">
        <v>24701</v>
      </c>
      <c r="AG1975" s="31" t="s">
        <v>4322</v>
      </c>
      <c r="AH1975" s="31" t="s">
        <v>4322</v>
      </c>
      <c r="AI1975" s="31" t="s">
        <v>908</v>
      </c>
      <c r="AJ1975" s="31" t="s">
        <v>7536</v>
      </c>
      <c r="AK1975" s="31" t="s">
        <v>7537</v>
      </c>
      <c r="AL1975" s="31" t="s">
        <v>5503</v>
      </c>
      <c r="AM1975" s="31" t="s">
        <v>7538</v>
      </c>
      <c r="AN1975" s="31"/>
      <c r="AO1975" s="31"/>
      <c r="AP1975" s="31" t="s">
        <v>4434</v>
      </c>
      <c r="AQ1975" s="31" t="s">
        <v>16039</v>
      </c>
      <c r="AR1975" s="31" t="s">
        <v>34145</v>
      </c>
      <c r="AS1975" s="31" t="s">
        <v>34145</v>
      </c>
      <c r="AT1975" s="31" t="str">
        <f>_xlfn.IFNA(VLOOKUP(D1975,'[1]5. 1 Mei 2022'!$C$7:$F$60,4,FALSE),"")</f>
        <v/>
      </c>
      <c r="AU1975" s="31"/>
      <c r="AV1975" s="31" t="s">
        <v>20033</v>
      </c>
      <c r="AW1975" s="31" t="s">
        <v>16037</v>
      </c>
      <c r="AX1975" s="29">
        <f t="shared" ref="AX1975:AX2005" si="291">AW1975+1903</f>
        <v>45916</v>
      </c>
      <c r="AY1975" s="31" t="s">
        <v>26346</v>
      </c>
      <c r="AZ1975" s="31" t="s">
        <v>6484</v>
      </c>
      <c r="BA1975" s="30" t="s">
        <v>4434</v>
      </c>
      <c r="BB1975" s="31" t="s">
        <v>26022</v>
      </c>
      <c r="BC1975" s="31"/>
      <c r="BD1975" s="31" t="s">
        <v>7997</v>
      </c>
      <c r="BE1975" s="31" t="s">
        <v>7969</v>
      </c>
      <c r="BF1975" s="31" t="s">
        <v>20033</v>
      </c>
      <c r="BG1975" s="31"/>
      <c r="BH1975" s="31"/>
      <c r="BI1975" s="31" t="s">
        <v>8136</v>
      </c>
      <c r="BJ1975" s="31" t="s">
        <v>3185</v>
      </c>
      <c r="BK1975" s="31" t="str">
        <f t="shared" si="289"/>
        <v>III/d</v>
      </c>
      <c r="BL1975" s="31" t="s">
        <v>8077</v>
      </c>
      <c r="BM1975" s="31"/>
      <c r="BN1975" s="31"/>
      <c r="BO1975" s="31"/>
      <c r="BP1975" s="31" t="s">
        <v>1498</v>
      </c>
      <c r="BQ1975" s="31" t="s">
        <v>3185</v>
      </c>
      <c r="BR1975" s="31" t="s">
        <v>17826</v>
      </c>
      <c r="BS1975" s="31" t="s">
        <v>29912</v>
      </c>
      <c r="BT1975" s="31" t="s">
        <v>6324</v>
      </c>
      <c r="BU1975" s="31"/>
      <c r="BV1975" s="31" t="s">
        <v>5912</v>
      </c>
      <c r="BW1975" s="31">
        <f t="shared" ca="1" si="287"/>
        <v>26</v>
      </c>
      <c r="BX1975" s="78">
        <f t="shared" ca="1" si="288"/>
        <v>3</v>
      </c>
      <c r="BY1975" s="31"/>
      <c r="BZ1975" s="31"/>
      <c r="CA1975" s="31" t="s">
        <v>2483</v>
      </c>
      <c r="CB1975" s="31" t="s">
        <v>2519</v>
      </c>
      <c r="CC1975" s="31">
        <v>1</v>
      </c>
      <c r="CD1975" s="31">
        <v>1</v>
      </c>
      <c r="CE1975" s="31" t="s">
        <v>20085</v>
      </c>
      <c r="CF1975" s="31"/>
      <c r="CG1975" s="31"/>
      <c r="CH1975" s="31"/>
      <c r="CI1975" s="31"/>
      <c r="CJ1975" s="31"/>
      <c r="CK1975" s="31"/>
      <c r="CL1975" s="31" t="s">
        <v>36777</v>
      </c>
      <c r="CM1975" s="31" t="s">
        <v>36631</v>
      </c>
      <c r="CN1975" s="31">
        <v>127</v>
      </c>
      <c r="CO1975" s="31" t="s">
        <v>36792</v>
      </c>
      <c r="CP1975" s="31" t="s">
        <v>36631</v>
      </c>
      <c r="CQ1975" s="31">
        <v>127</v>
      </c>
      <c r="CR1975" s="31">
        <v>4008</v>
      </c>
      <c r="CS1975" s="31"/>
      <c r="CT1975" s="31"/>
      <c r="CU1975" s="31"/>
      <c r="CV1975" s="31" t="s">
        <v>8371</v>
      </c>
      <c r="CW1975" s="31" t="s">
        <v>8372</v>
      </c>
      <c r="CX1975" s="31" t="s">
        <v>8346</v>
      </c>
      <c r="CY1975" s="31"/>
      <c r="CZ1975" s="31"/>
      <c r="DA1975" s="31"/>
      <c r="DB1975" s="31" t="s">
        <v>15747</v>
      </c>
      <c r="DC1975" s="31" t="s">
        <v>15756</v>
      </c>
      <c r="DD1975" s="31" t="s">
        <v>15746</v>
      </c>
      <c r="DE1975" s="31"/>
      <c r="DF1975" s="31"/>
      <c r="DG1975" s="31"/>
      <c r="DH1975" s="31"/>
      <c r="DI1975" s="31" t="s">
        <v>25077</v>
      </c>
      <c r="DJ1975" s="31" t="s">
        <v>25042</v>
      </c>
      <c r="DK1975" s="31" t="s">
        <v>25645</v>
      </c>
      <c r="DL1975" s="31" t="s">
        <v>13888</v>
      </c>
      <c r="DM1975" s="38" t="s">
        <v>9471</v>
      </c>
      <c r="DN1975" s="38"/>
      <c r="DO1975" s="35">
        <v>0</v>
      </c>
      <c r="DP1975" s="31" t="s">
        <v>13089</v>
      </c>
      <c r="DQ1975" s="31" t="s">
        <v>13088</v>
      </c>
      <c r="DR1975" s="31"/>
      <c r="DS1975" s="31" t="s">
        <v>27111</v>
      </c>
      <c r="DT1975" s="31" t="s">
        <v>38262</v>
      </c>
      <c r="DU1975" s="31">
        <v>3</v>
      </c>
      <c r="DV1975" s="31" t="s">
        <v>32167</v>
      </c>
      <c r="DW1975" s="31" t="s">
        <v>7997</v>
      </c>
      <c r="DX1975" s="31" t="s">
        <v>7997</v>
      </c>
      <c r="DY1975" s="31" t="s">
        <v>35692</v>
      </c>
      <c r="DZ1975" s="52" t="s">
        <v>21718</v>
      </c>
      <c r="EA1975" s="52" t="s">
        <v>35693</v>
      </c>
      <c r="EB1975" s="31">
        <v>0</v>
      </c>
      <c r="EC1975" s="31" t="s">
        <v>40168</v>
      </c>
      <c r="ED1975" s="31" t="s">
        <v>41101</v>
      </c>
      <c r="EE1975" s="31"/>
      <c r="EF1975" s="31"/>
      <c r="EG1975" s="31"/>
      <c r="EH1975" s="31"/>
      <c r="EI1975" s="31"/>
      <c r="EJ1975" s="31"/>
    </row>
    <row r="1976" spans="1:140" ht="23.25" customHeight="1">
      <c r="A1976" s="25">
        <v>1974</v>
      </c>
      <c r="B1976" s="30" t="s">
        <v>7171</v>
      </c>
      <c r="C1976" s="31" t="s">
        <v>2686</v>
      </c>
      <c r="D1976" s="30" t="s">
        <v>17346</v>
      </c>
      <c r="E1976" s="30"/>
      <c r="F1976" s="30" t="s">
        <v>36262</v>
      </c>
      <c r="G1976" s="31">
        <f t="shared" si="283"/>
        <v>58</v>
      </c>
      <c r="H1976" s="72">
        <f t="shared" si="284"/>
        <v>52079</v>
      </c>
      <c r="I1976" s="30" t="s">
        <v>35407</v>
      </c>
      <c r="J1976" s="30" t="s">
        <v>34085</v>
      </c>
      <c r="K1976" s="30" t="s">
        <v>34083</v>
      </c>
      <c r="L1976" s="31" t="s">
        <v>16726</v>
      </c>
      <c r="M1976" s="31" t="s">
        <v>6378</v>
      </c>
      <c r="N1976" s="31" t="s">
        <v>7551</v>
      </c>
      <c r="O1976" s="31" t="s">
        <v>6326</v>
      </c>
      <c r="P1976" s="31" t="s">
        <v>11676</v>
      </c>
      <c r="Q1976" s="31"/>
      <c r="R1976" s="31"/>
      <c r="S1976" s="31"/>
      <c r="T1976" s="31"/>
      <c r="U1976" s="31" t="s">
        <v>7504</v>
      </c>
      <c r="V1976" s="31"/>
      <c r="W1976" s="31" t="s">
        <v>3068</v>
      </c>
      <c r="X1976" s="31" t="s">
        <v>1078</v>
      </c>
      <c r="Y1976" s="31" t="e">
        <f t="shared" ca="1" si="285"/>
        <v>#VALUE!</v>
      </c>
      <c r="Z1976" s="31" t="e">
        <f t="shared" ca="1" si="286"/>
        <v>#VALUE!</v>
      </c>
      <c r="AA1976" s="31"/>
      <c r="AB1976" s="31" t="s">
        <v>29753</v>
      </c>
      <c r="AC1976" s="31" t="s">
        <v>34153</v>
      </c>
      <c r="AD1976" s="31" t="s">
        <v>34194</v>
      </c>
      <c r="AE1976" s="31"/>
      <c r="AF1976" s="31" t="s">
        <v>24700</v>
      </c>
      <c r="AG1976" s="31" t="s">
        <v>7895</v>
      </c>
      <c r="AH1976" s="31" t="s">
        <v>7895</v>
      </c>
      <c r="AI1976" s="31" t="s">
        <v>728</v>
      </c>
      <c r="AJ1976" s="31" t="s">
        <v>21294</v>
      </c>
      <c r="AK1976" s="31" t="s">
        <v>21295</v>
      </c>
      <c r="AL1976" s="31" t="s">
        <v>15684</v>
      </c>
      <c r="AM1976" s="31" t="s">
        <v>11780</v>
      </c>
      <c r="AN1976" s="31"/>
      <c r="AO1976" s="31"/>
      <c r="AP1976" s="31" t="s">
        <v>33763</v>
      </c>
      <c r="AQ1976" s="31"/>
      <c r="AR1976" s="31" t="s">
        <v>34148</v>
      </c>
      <c r="AS1976" s="31" t="s">
        <v>34148</v>
      </c>
      <c r="AT1976" s="31" t="str">
        <f>_xlfn.IFNA(VLOOKUP(D1976,'[1]5. 1 Mei 2022'!$C$7:$F$60,4,FALSE),"")</f>
        <v/>
      </c>
      <c r="AU1976" s="31"/>
      <c r="AV1976" s="31" t="s">
        <v>30149</v>
      </c>
      <c r="AW1976" s="31" t="s">
        <v>18580</v>
      </c>
      <c r="AX1976" s="29">
        <f t="shared" si="291"/>
        <v>46100</v>
      </c>
      <c r="AY1976" s="31" t="s">
        <v>26344</v>
      </c>
      <c r="AZ1976" s="31" t="s">
        <v>534</v>
      </c>
      <c r="BA1976" s="30" t="s">
        <v>33763</v>
      </c>
      <c r="BB1976" s="31"/>
      <c r="BC1976" s="31"/>
      <c r="BD1976" s="31" t="s">
        <v>12244</v>
      </c>
      <c r="BE1976" s="31" t="s">
        <v>7968</v>
      </c>
      <c r="BF1976" s="31" t="s">
        <v>30149</v>
      </c>
      <c r="BG1976" s="31"/>
      <c r="BH1976" s="31"/>
      <c r="BI1976" s="31"/>
      <c r="BJ1976" s="31">
        <v>0</v>
      </c>
      <c r="BK1976" s="31" t="str">
        <f t="shared" si="289"/>
        <v>II/a</v>
      </c>
      <c r="BL1976" s="31"/>
      <c r="BM1976" s="31"/>
      <c r="BN1976" s="31"/>
      <c r="BO1976" s="31" t="s">
        <v>5251</v>
      </c>
      <c r="BP1976" s="31" t="s">
        <v>1498</v>
      </c>
      <c r="BQ1976" s="31"/>
      <c r="BR1976" s="31"/>
      <c r="BS1976" s="31"/>
      <c r="BT1976" s="31"/>
      <c r="BU1976" s="31"/>
      <c r="BV1976" s="31" t="s">
        <v>6736</v>
      </c>
      <c r="BW1976" s="31">
        <f t="shared" ca="1" si="287"/>
        <v>17</v>
      </c>
      <c r="BX1976" s="78">
        <f t="shared" ca="1" si="288"/>
        <v>3</v>
      </c>
      <c r="BY1976" s="31" t="s">
        <v>11676</v>
      </c>
      <c r="BZ1976" s="31"/>
      <c r="CA1976" s="31" t="s">
        <v>2483</v>
      </c>
      <c r="CB1976" s="31" t="s">
        <v>2519</v>
      </c>
      <c r="CC1976" s="31">
        <v>3</v>
      </c>
      <c r="CD1976" s="31">
        <v>1</v>
      </c>
      <c r="CE1976" s="31" t="s">
        <v>20085</v>
      </c>
      <c r="CF1976" s="31"/>
      <c r="CG1976" s="31"/>
      <c r="CH1976" s="31"/>
      <c r="CI1976" s="31"/>
      <c r="CJ1976" s="31"/>
      <c r="CK1976" s="31"/>
      <c r="CL1976" s="31"/>
      <c r="CM1976" s="31"/>
      <c r="CN1976" s="31"/>
      <c r="CO1976" s="31"/>
      <c r="CP1976" s="31"/>
      <c r="CQ1976" s="31"/>
      <c r="CR1976" s="31">
        <v>1144</v>
      </c>
      <c r="CS1976" s="31" t="s">
        <v>23922</v>
      </c>
      <c r="CT1976" s="31" t="s">
        <v>19026</v>
      </c>
      <c r="CU1976" s="31" t="s">
        <v>2453</v>
      </c>
      <c r="CV1976" s="31" t="s">
        <v>19122</v>
      </c>
      <c r="CW1976" s="31" t="s">
        <v>19123</v>
      </c>
      <c r="CX1976" s="31" t="s">
        <v>19002</v>
      </c>
      <c r="CY1976" s="31"/>
      <c r="CZ1976" s="31"/>
      <c r="DA1976" s="31"/>
      <c r="DB1976" s="31"/>
      <c r="DC1976" s="31"/>
      <c r="DD1976" s="31"/>
      <c r="DE1976" s="31"/>
      <c r="DF1976" s="31"/>
      <c r="DG1976" s="31"/>
      <c r="DH1976" s="31"/>
      <c r="DI1976" s="31"/>
      <c r="DJ1976" s="31"/>
      <c r="DK1976" s="31"/>
      <c r="DL1976" s="31"/>
      <c r="DM1976" s="38" t="s">
        <v>9893</v>
      </c>
      <c r="DN1976" s="38"/>
      <c r="DO1976" s="35" t="s">
        <v>31515</v>
      </c>
      <c r="DP1976" s="31" t="s">
        <v>10963</v>
      </c>
      <c r="DQ1976" s="31" t="s">
        <v>11093</v>
      </c>
      <c r="DR1976" s="31"/>
      <c r="DS1976" s="31" t="s">
        <v>27521</v>
      </c>
      <c r="DT1976" s="31" t="s">
        <v>38263</v>
      </c>
      <c r="DU1976" s="31">
        <v>3</v>
      </c>
      <c r="DV1976" s="31" t="s">
        <v>32167</v>
      </c>
      <c r="DW1976" s="31"/>
      <c r="DX1976" s="31"/>
      <c r="DY1976" s="31"/>
      <c r="DZ1976" s="31"/>
      <c r="EA1976" s="31"/>
      <c r="EB1976" s="31">
        <v>0</v>
      </c>
      <c r="EC1976" s="31" t="s">
        <v>40170</v>
      </c>
      <c r="ED1976" s="31" t="s">
        <v>41101</v>
      </c>
      <c r="EE1976" s="31"/>
      <c r="EF1976" s="31"/>
      <c r="EG1976" s="31"/>
      <c r="EH1976" s="31"/>
      <c r="EI1976" s="31"/>
      <c r="EJ1976" s="31"/>
    </row>
    <row r="1977" spans="1:140" ht="23.25" customHeight="1">
      <c r="A1977" s="25">
        <v>1975</v>
      </c>
      <c r="B1977" s="30" t="s">
        <v>21464</v>
      </c>
      <c r="C1977" s="31" t="s">
        <v>21498</v>
      </c>
      <c r="D1977" s="30" t="s">
        <v>30019</v>
      </c>
      <c r="E1977" s="30"/>
      <c r="F1977" s="30" t="s">
        <v>36256</v>
      </c>
      <c r="G1977" s="31">
        <f t="shared" si="283"/>
        <v>58</v>
      </c>
      <c r="H1977" s="72">
        <f t="shared" si="284"/>
        <v>56646</v>
      </c>
      <c r="I1977" s="30"/>
      <c r="J1977" s="30" t="s">
        <v>34084</v>
      </c>
      <c r="K1977" s="30" t="s">
        <v>4318</v>
      </c>
      <c r="L1977" s="31" t="s">
        <v>4318</v>
      </c>
      <c r="M1977" s="31" t="s">
        <v>3186</v>
      </c>
      <c r="N1977" s="31" t="s">
        <v>5865</v>
      </c>
      <c r="O1977" s="31" t="s">
        <v>5117</v>
      </c>
      <c r="P1977" s="31" t="s">
        <v>30295</v>
      </c>
      <c r="Q1977" s="31"/>
      <c r="R1977" s="31">
        <v>6</v>
      </c>
      <c r="S1977" s="31">
        <v>9</v>
      </c>
      <c r="T1977" s="31"/>
      <c r="U1977" s="31"/>
      <c r="V1977" s="31"/>
      <c r="W1977" s="31" t="s">
        <v>980</v>
      </c>
      <c r="X1977" s="31" t="s">
        <v>21572</v>
      </c>
      <c r="Y1977" s="31" t="e">
        <f t="shared" ca="1" si="285"/>
        <v>#VALUE!</v>
      </c>
      <c r="Z1977" s="31" t="e">
        <f t="shared" ca="1" si="286"/>
        <v>#VALUE!</v>
      </c>
      <c r="AA1977" s="31"/>
      <c r="AB1977" s="31" t="s">
        <v>11144</v>
      </c>
      <c r="AC1977" s="31" t="s">
        <v>34145</v>
      </c>
      <c r="AD1977" s="31" t="s">
        <v>34145</v>
      </c>
      <c r="AE1977" s="31"/>
      <c r="AF1977" s="31" t="s">
        <v>24701</v>
      </c>
      <c r="AG1977" s="31" t="s">
        <v>4322</v>
      </c>
      <c r="AH1977" s="31" t="s">
        <v>4322</v>
      </c>
      <c r="AI1977" s="31" t="s">
        <v>908</v>
      </c>
      <c r="AJ1977" s="31" t="s">
        <v>22550</v>
      </c>
      <c r="AK1977" s="31" t="s">
        <v>22551</v>
      </c>
      <c r="AL1977" s="31" t="s">
        <v>6472</v>
      </c>
      <c r="AM1977" s="31" t="s">
        <v>3001</v>
      </c>
      <c r="AN1977" s="31"/>
      <c r="AO1977" s="31"/>
      <c r="AP1977" s="31" t="s">
        <v>33003</v>
      </c>
      <c r="AQ1977" s="31" t="s">
        <v>18367</v>
      </c>
      <c r="AR1977" s="31" t="s">
        <v>34145</v>
      </c>
      <c r="AS1977" s="31" t="s">
        <v>34145</v>
      </c>
      <c r="AT1977" s="31" t="str">
        <f>_xlfn.IFNA(VLOOKUP(D1977,'[1]5. 1 Mei 2022'!$C$7:$F$60,4,FALSE),"")</f>
        <v/>
      </c>
      <c r="AU1977" s="31"/>
      <c r="AV1977" s="31" t="s">
        <v>20032</v>
      </c>
      <c r="AW1977" s="31" t="s">
        <v>18367</v>
      </c>
      <c r="AX1977" s="29">
        <f t="shared" si="291"/>
        <v>46320</v>
      </c>
      <c r="AY1977" s="31" t="s">
        <v>26346</v>
      </c>
      <c r="AZ1977" s="31" t="s">
        <v>33005</v>
      </c>
      <c r="BA1977" s="30" t="s">
        <v>33003</v>
      </c>
      <c r="BB1977" s="31" t="s">
        <v>22916</v>
      </c>
      <c r="BC1977" s="31"/>
      <c r="BD1977" s="31" t="s">
        <v>11423</v>
      </c>
      <c r="BE1977" s="31" t="s">
        <v>7969</v>
      </c>
      <c r="BF1977" s="31" t="s">
        <v>20032</v>
      </c>
      <c r="BG1977" s="31"/>
      <c r="BH1977" s="31"/>
      <c r="BI1977" s="31" t="s">
        <v>8136</v>
      </c>
      <c r="BJ1977" s="31">
        <v>0</v>
      </c>
      <c r="BK1977" s="31" t="str">
        <f t="shared" si="289"/>
        <v>II/c</v>
      </c>
      <c r="BL1977" s="31"/>
      <c r="BM1977" s="31"/>
      <c r="BN1977" s="31"/>
      <c r="BO1977" s="31"/>
      <c r="BP1977" s="31"/>
      <c r="BQ1977" s="31" t="s">
        <v>20284</v>
      </c>
      <c r="BR1977" s="52" t="s">
        <v>22014</v>
      </c>
      <c r="BS1977" s="52" t="s">
        <v>37154</v>
      </c>
      <c r="BT1977" s="31" t="s">
        <v>26137</v>
      </c>
      <c r="BU1977" s="31" t="s">
        <v>30295</v>
      </c>
      <c r="BV1977" s="31" t="s">
        <v>21556</v>
      </c>
      <c r="BW1977" s="31">
        <f t="shared" ca="1" si="287"/>
        <v>5</v>
      </c>
      <c r="BX1977" s="78">
        <f t="shared" ca="1" si="288"/>
        <v>10</v>
      </c>
      <c r="BY1977" s="31"/>
      <c r="BZ1977" s="31"/>
      <c r="CA1977" s="31" t="s">
        <v>2483</v>
      </c>
      <c r="CB1977" s="31" t="s">
        <v>2406</v>
      </c>
      <c r="CC1977" s="31"/>
      <c r="CD1977" s="31"/>
      <c r="CE1977" s="31"/>
      <c r="CF1977" s="31"/>
      <c r="CG1977" s="31"/>
      <c r="CH1977" s="31"/>
      <c r="CI1977" s="31"/>
      <c r="CJ1977" s="31"/>
      <c r="CK1977" s="31"/>
      <c r="CL1977" s="31" t="s">
        <v>25518</v>
      </c>
      <c r="CM1977" s="31" t="s">
        <v>24642</v>
      </c>
      <c r="CN1977" s="31">
        <v>123</v>
      </c>
      <c r="CO1977" s="31" t="s">
        <v>25512</v>
      </c>
      <c r="CP1977" s="31" t="s">
        <v>24642</v>
      </c>
      <c r="CQ1977" s="31">
        <v>123</v>
      </c>
      <c r="CR1977" s="31">
        <v>6756</v>
      </c>
      <c r="CS1977" s="31" t="s">
        <v>22126</v>
      </c>
      <c r="CT1977" s="31"/>
      <c r="CU1977" s="31"/>
      <c r="CV1977" s="31"/>
      <c r="CW1977" s="31"/>
      <c r="CX1977" s="31"/>
      <c r="CY1977" s="31"/>
      <c r="CZ1977" s="31"/>
      <c r="DA1977" s="31"/>
      <c r="DB1977" s="31"/>
      <c r="DC1977" s="31"/>
      <c r="DD1977" s="31"/>
      <c r="DE1977" s="31"/>
      <c r="DF1977" s="31"/>
      <c r="DG1977" s="31"/>
      <c r="DH1977" s="31"/>
      <c r="DI1977" s="31"/>
      <c r="DJ1977" s="31"/>
      <c r="DK1977" s="31"/>
      <c r="DL1977" s="31"/>
      <c r="DM1977" s="38" t="s">
        <v>28966</v>
      </c>
      <c r="DN1977" s="38"/>
      <c r="DO1977" s="35" t="s">
        <v>30996</v>
      </c>
      <c r="DP1977" s="31" t="s">
        <v>22548</v>
      </c>
      <c r="DQ1977" s="31" t="s">
        <v>22552</v>
      </c>
      <c r="DR1977" s="31"/>
      <c r="DS1977" s="31" t="s">
        <v>38726</v>
      </c>
      <c r="DT1977" s="31" t="s">
        <v>22549</v>
      </c>
      <c r="DU1977" s="31">
        <v>3</v>
      </c>
      <c r="DV1977" s="31" t="s">
        <v>32167</v>
      </c>
      <c r="DW1977" s="31" t="s">
        <v>34444</v>
      </c>
      <c r="DX1977" s="31" t="s">
        <v>34444</v>
      </c>
      <c r="DY1977" s="31" t="s">
        <v>34460</v>
      </c>
      <c r="DZ1977" s="29">
        <v>44754</v>
      </c>
      <c r="EA1977" s="31"/>
      <c r="EB1977" s="31">
        <v>0</v>
      </c>
      <c r="EC1977" s="31" t="s">
        <v>40168</v>
      </c>
      <c r="ED1977" s="31" t="s">
        <v>41101</v>
      </c>
      <c r="EE1977" s="31"/>
      <c r="EF1977" s="31"/>
      <c r="EG1977" s="31"/>
      <c r="EH1977" s="31"/>
      <c r="EI1977" s="31"/>
      <c r="EJ1977" s="31"/>
    </row>
    <row r="1978" spans="1:140" ht="23.25" customHeight="1">
      <c r="A1978" s="25">
        <v>1976</v>
      </c>
      <c r="B1978" s="30" t="s">
        <v>24484</v>
      </c>
      <c r="C1978" s="31" t="s">
        <v>21120</v>
      </c>
      <c r="D1978" s="30" t="s">
        <v>23551</v>
      </c>
      <c r="E1978" s="30"/>
      <c r="F1978" s="30" t="s">
        <v>36256</v>
      </c>
      <c r="G1978" s="31">
        <f t="shared" si="283"/>
        <v>58</v>
      </c>
      <c r="H1978" s="72">
        <f t="shared" si="284"/>
        <v>54758</v>
      </c>
      <c r="I1978" s="30"/>
      <c r="J1978" s="30" t="s">
        <v>34084</v>
      </c>
      <c r="K1978" s="30" t="s">
        <v>4318</v>
      </c>
      <c r="L1978" s="31" t="s">
        <v>4318</v>
      </c>
      <c r="M1978" s="31" t="s">
        <v>3186</v>
      </c>
      <c r="N1978" s="31" t="s">
        <v>5863</v>
      </c>
      <c r="O1978" s="31" t="s">
        <v>2485</v>
      </c>
      <c r="P1978" s="52" t="s">
        <v>24630</v>
      </c>
      <c r="Q1978" s="31" t="s">
        <v>39362</v>
      </c>
      <c r="R1978" s="31">
        <v>6</v>
      </c>
      <c r="S1978" s="31">
        <v>8</v>
      </c>
      <c r="T1978" s="31"/>
      <c r="U1978" s="31">
        <v>530</v>
      </c>
      <c r="V1978" s="31" t="s">
        <v>29849</v>
      </c>
      <c r="W1978" s="31" t="s">
        <v>980</v>
      </c>
      <c r="X1978" s="31" t="s">
        <v>12322</v>
      </c>
      <c r="Y1978" s="31" t="e">
        <f t="shared" ca="1" si="285"/>
        <v>#VALUE!</v>
      </c>
      <c r="Z1978" s="31" t="e">
        <f t="shared" ca="1" si="286"/>
        <v>#VALUE!</v>
      </c>
      <c r="AA1978" s="31"/>
      <c r="AB1978" s="31" t="s">
        <v>11144</v>
      </c>
      <c r="AC1978" s="31" t="s">
        <v>34145</v>
      </c>
      <c r="AD1978" s="31" t="s">
        <v>34145</v>
      </c>
      <c r="AE1978" s="31"/>
      <c r="AF1978" s="31" t="s">
        <v>24701</v>
      </c>
      <c r="AG1978" s="31" t="s">
        <v>4322</v>
      </c>
      <c r="AH1978" s="31" t="s">
        <v>4322</v>
      </c>
      <c r="AI1978" s="31" t="s">
        <v>908</v>
      </c>
      <c r="AJ1978" s="31" t="s">
        <v>12018</v>
      </c>
      <c r="AK1978" s="31" t="s">
        <v>12019</v>
      </c>
      <c r="AL1978" s="31">
        <v>41136</v>
      </c>
      <c r="AM1978" s="31" t="s">
        <v>8055</v>
      </c>
      <c r="AN1978" s="31"/>
      <c r="AO1978" s="31"/>
      <c r="AP1978" s="31" t="s">
        <v>33003</v>
      </c>
      <c r="AQ1978" s="31" t="s">
        <v>8453</v>
      </c>
      <c r="AR1978" s="31" t="s">
        <v>34145</v>
      </c>
      <c r="AS1978" s="31" t="s">
        <v>34145</v>
      </c>
      <c r="AT1978" s="31" t="str">
        <f>_xlfn.IFNA(VLOOKUP(D1978,'[1]5. 1 Mei 2022'!$C$7:$F$60,4,FALSE),"")</f>
        <v/>
      </c>
      <c r="AU1978" s="31"/>
      <c r="AV1978" s="31" t="s">
        <v>20032</v>
      </c>
      <c r="AW1978" s="31" t="s">
        <v>1972</v>
      </c>
      <c r="AX1978" s="29">
        <f t="shared" si="291"/>
        <v>44698</v>
      </c>
      <c r="AY1978" s="31" t="s">
        <v>26346</v>
      </c>
      <c r="AZ1978" s="31" t="s">
        <v>33005</v>
      </c>
      <c r="BA1978" s="30" t="s">
        <v>33003</v>
      </c>
      <c r="BB1978" s="31" t="s">
        <v>22916</v>
      </c>
      <c r="BC1978" s="31"/>
      <c r="BD1978" s="31" t="s">
        <v>7980</v>
      </c>
      <c r="BE1978" s="31" t="s">
        <v>7969</v>
      </c>
      <c r="BF1978" s="31" t="s">
        <v>20032</v>
      </c>
      <c r="BG1978" s="31"/>
      <c r="BH1978" s="31"/>
      <c r="BI1978" s="31"/>
      <c r="BJ1978" s="31" t="s">
        <v>20284</v>
      </c>
      <c r="BK1978" s="31" t="str">
        <f t="shared" si="289"/>
        <v>II/d</v>
      </c>
      <c r="BL1978" s="31" t="s">
        <v>8077</v>
      </c>
      <c r="BM1978" s="31"/>
      <c r="BN1978" s="31"/>
      <c r="BO1978" s="31"/>
      <c r="BP1978" s="31"/>
      <c r="BQ1978" s="31" t="s">
        <v>20284</v>
      </c>
      <c r="BR1978" s="52" t="s">
        <v>39748</v>
      </c>
      <c r="BS1978" s="52" t="s">
        <v>39363</v>
      </c>
      <c r="BT1978" s="31" t="s">
        <v>21685</v>
      </c>
      <c r="BU1978" s="31" t="s">
        <v>25901</v>
      </c>
      <c r="BV1978" s="31" t="s">
        <v>8453</v>
      </c>
      <c r="BW1978" s="31">
        <f t="shared" ca="1" si="287"/>
        <v>9</v>
      </c>
      <c r="BX1978" s="78">
        <f t="shared" ca="1" si="288"/>
        <v>3</v>
      </c>
      <c r="BY1978" s="31" t="s">
        <v>19644</v>
      </c>
      <c r="BZ1978" s="31"/>
      <c r="CA1978" s="31" t="s">
        <v>2483</v>
      </c>
      <c r="CB1978" s="31" t="s">
        <v>2519</v>
      </c>
      <c r="CC1978" s="31"/>
      <c r="CD1978" s="31">
        <v>1</v>
      </c>
      <c r="CE1978" s="31" t="s">
        <v>20085</v>
      </c>
      <c r="CF1978" s="31"/>
      <c r="CG1978" s="31"/>
      <c r="CH1978" s="31"/>
      <c r="CI1978" s="31"/>
      <c r="CJ1978" s="31"/>
      <c r="CK1978" s="31"/>
      <c r="CL1978" s="31" t="s">
        <v>21900</v>
      </c>
      <c r="CM1978" s="31" t="s">
        <v>21901</v>
      </c>
      <c r="CN1978" s="31">
        <v>123</v>
      </c>
      <c r="CO1978" s="31" t="s">
        <v>28794</v>
      </c>
      <c r="CP1978" s="31" t="s">
        <v>21901</v>
      </c>
      <c r="CQ1978" s="31">
        <v>123</v>
      </c>
      <c r="CR1978" s="31">
        <v>4769</v>
      </c>
      <c r="CS1978" s="31" t="s">
        <v>12146</v>
      </c>
      <c r="CT1978" s="31" t="s">
        <v>12147</v>
      </c>
      <c r="CU1978" s="31" t="s">
        <v>12148</v>
      </c>
      <c r="CV1978" s="31" t="s">
        <v>11926</v>
      </c>
      <c r="CW1978" s="31" t="s">
        <v>11643</v>
      </c>
      <c r="CX1978" s="31" t="s">
        <v>11817</v>
      </c>
      <c r="CY1978" s="31"/>
      <c r="CZ1978" s="31"/>
      <c r="DA1978" s="31"/>
      <c r="DB1978" s="31" t="s">
        <v>11355</v>
      </c>
      <c r="DC1978" s="31" t="s">
        <v>16323</v>
      </c>
      <c r="DD1978" s="31" t="s">
        <v>16324</v>
      </c>
      <c r="DE1978" s="31"/>
      <c r="DF1978" s="31"/>
      <c r="DG1978" s="31"/>
      <c r="DH1978" s="31"/>
      <c r="DI1978" s="31" t="s">
        <v>25077</v>
      </c>
      <c r="DJ1978" s="31" t="s">
        <v>25042</v>
      </c>
      <c r="DK1978" s="31"/>
      <c r="DL1978" s="31"/>
      <c r="DM1978" s="38" t="s">
        <v>12021</v>
      </c>
      <c r="DN1978" s="38"/>
      <c r="DO1978" s="35"/>
      <c r="DP1978" s="31" t="s">
        <v>12022</v>
      </c>
      <c r="DQ1978" s="31" t="s">
        <v>12023</v>
      </c>
      <c r="DR1978" s="31"/>
      <c r="DS1978" s="52" t="s">
        <v>27892</v>
      </c>
      <c r="DT1978" s="31" t="s">
        <v>38264</v>
      </c>
      <c r="DU1978" s="31">
        <v>2</v>
      </c>
      <c r="DV1978" s="31" t="s">
        <v>32165</v>
      </c>
      <c r="DW1978" s="31" t="s">
        <v>7980</v>
      </c>
      <c r="DX1978" s="31" t="s">
        <v>7980</v>
      </c>
      <c r="DY1978" s="31" t="s">
        <v>31033</v>
      </c>
      <c r="DZ1978" s="31" t="s">
        <v>28397</v>
      </c>
      <c r="EA1978" s="31"/>
      <c r="EB1978" s="31">
        <v>310385</v>
      </c>
      <c r="EC1978" s="31" t="s">
        <v>40168</v>
      </c>
      <c r="ED1978" s="31" t="s">
        <v>41101</v>
      </c>
      <c r="EE1978" s="31"/>
      <c r="EF1978" s="31"/>
      <c r="EG1978" s="31"/>
      <c r="EH1978" s="31"/>
      <c r="EI1978" s="31"/>
      <c r="EJ1978" s="31"/>
    </row>
    <row r="1979" spans="1:140" ht="23.25" customHeight="1">
      <c r="A1979" s="25">
        <v>1977</v>
      </c>
      <c r="B1979" s="30" t="s">
        <v>29395</v>
      </c>
      <c r="C1979" s="31" t="s">
        <v>6220</v>
      </c>
      <c r="D1979" s="30" t="s">
        <v>29401</v>
      </c>
      <c r="E1979" s="30"/>
      <c r="F1979" s="30" t="s">
        <v>36262</v>
      </c>
      <c r="G1979" s="31">
        <f t="shared" si="283"/>
        <v>58</v>
      </c>
      <c r="H1979" s="72">
        <f t="shared" si="284"/>
        <v>56858</v>
      </c>
      <c r="I1979" s="30" t="s">
        <v>35408</v>
      </c>
      <c r="J1979" s="30" t="s">
        <v>34085</v>
      </c>
      <c r="K1979" s="30" t="s">
        <v>34082</v>
      </c>
      <c r="L1979" s="31" t="s">
        <v>6220</v>
      </c>
      <c r="M1979" s="31" t="s">
        <v>3186</v>
      </c>
      <c r="N1979" s="31" t="s">
        <v>5865</v>
      </c>
      <c r="O1979" s="31" t="s">
        <v>5117</v>
      </c>
      <c r="P1979" s="52" t="s">
        <v>24630</v>
      </c>
      <c r="Q1979" s="52"/>
      <c r="R1979" s="31"/>
      <c r="S1979" s="31"/>
      <c r="T1979" s="52" t="s">
        <v>35656</v>
      </c>
      <c r="U1979" s="31"/>
      <c r="V1979" s="31"/>
      <c r="W1979" s="31" t="s">
        <v>6910</v>
      </c>
      <c r="X1979" s="31" t="s">
        <v>29409</v>
      </c>
      <c r="Y1979" s="31" t="e">
        <f t="shared" ca="1" si="285"/>
        <v>#VALUE!</v>
      </c>
      <c r="Z1979" s="31" t="e">
        <f t="shared" ca="1" si="286"/>
        <v>#VALUE!</v>
      </c>
      <c r="AA1979" s="31"/>
      <c r="AB1979" s="31" t="s">
        <v>11160</v>
      </c>
      <c r="AC1979" s="31" t="s">
        <v>34147</v>
      </c>
      <c r="AD1979" s="31" t="s">
        <v>34147</v>
      </c>
      <c r="AE1979" s="31"/>
      <c r="AF1979" s="31" t="s">
        <v>24699</v>
      </c>
      <c r="AG1979" s="31" t="s">
        <v>5852</v>
      </c>
      <c r="AH1979" s="31" t="s">
        <v>5852</v>
      </c>
      <c r="AI1979" s="31" t="s">
        <v>908</v>
      </c>
      <c r="AJ1979" s="31" t="s">
        <v>30174</v>
      </c>
      <c r="AK1979" s="31" t="s">
        <v>30175</v>
      </c>
      <c r="AL1979" s="31" t="s">
        <v>30176</v>
      </c>
      <c r="AM1979" s="31" t="s">
        <v>22419</v>
      </c>
      <c r="AN1979" s="31"/>
      <c r="AO1979" s="31"/>
      <c r="AP1979" s="31" t="s">
        <v>33022</v>
      </c>
      <c r="AQ1979" s="31" t="s">
        <v>15640</v>
      </c>
      <c r="AR1979" s="31" t="s">
        <v>34147</v>
      </c>
      <c r="AS1979" s="31" t="s">
        <v>34147</v>
      </c>
      <c r="AT1979" s="31" t="str">
        <f>_xlfn.IFNA(VLOOKUP(D1979,'[1]5. 1 Mei 2022'!$C$7:$F$60,4,FALSE),"")</f>
        <v/>
      </c>
      <c r="AU1979" s="31"/>
      <c r="AV1979" s="31" t="s">
        <v>8001</v>
      </c>
      <c r="AW1979" s="31" t="s">
        <v>15640</v>
      </c>
      <c r="AX1979" s="29">
        <f t="shared" si="291"/>
        <v>46008</v>
      </c>
      <c r="AY1979" s="31" t="s">
        <v>26346</v>
      </c>
      <c r="AZ1979" s="31" t="s">
        <v>33023</v>
      </c>
      <c r="BA1979" s="30" t="s">
        <v>33022</v>
      </c>
      <c r="BB1979" s="31"/>
      <c r="BC1979" s="31"/>
      <c r="BD1979" s="31" t="s">
        <v>8125</v>
      </c>
      <c r="BE1979" s="31" t="s">
        <v>7973</v>
      </c>
      <c r="BF1979" s="31" t="s">
        <v>8001</v>
      </c>
      <c r="BG1979" s="31"/>
      <c r="BH1979" s="31"/>
      <c r="BI1979" s="31"/>
      <c r="BJ1979" s="31"/>
      <c r="BK1979" s="31" t="str">
        <f t="shared" si="289"/>
        <v>II/c</v>
      </c>
      <c r="BL1979" s="31"/>
      <c r="BM1979" s="31"/>
      <c r="BN1979" s="31"/>
      <c r="BO1979" s="31"/>
      <c r="BP1979" s="31"/>
      <c r="BQ1979" s="31"/>
      <c r="BR1979" s="31"/>
      <c r="BS1979" s="31"/>
      <c r="BT1979" s="31"/>
      <c r="BU1979" s="31"/>
      <c r="BV1979" s="31" t="s">
        <v>15640</v>
      </c>
      <c r="BW1979" s="31">
        <f t="shared" ca="1" si="287"/>
        <v>3</v>
      </c>
      <c r="BX1979" s="78">
        <f t="shared" ca="1" si="288"/>
        <v>3</v>
      </c>
      <c r="BY1979" s="31"/>
      <c r="BZ1979" s="31"/>
      <c r="CA1979" s="31" t="s">
        <v>2483</v>
      </c>
      <c r="CB1979" s="31" t="s">
        <v>2406</v>
      </c>
      <c r="CC1979" s="31"/>
      <c r="CD1979" s="31"/>
      <c r="CE1979" s="31"/>
      <c r="CF1979" s="31"/>
      <c r="CG1979" s="31"/>
      <c r="CH1979" s="31"/>
      <c r="CI1979" s="31"/>
      <c r="CJ1979" s="31"/>
      <c r="CK1979" s="31"/>
      <c r="CL1979" s="31" t="s">
        <v>30177</v>
      </c>
      <c r="CM1979" s="31" t="s">
        <v>21881</v>
      </c>
      <c r="CN1979" s="31">
        <v>123</v>
      </c>
      <c r="CO1979" s="31" t="s">
        <v>31810</v>
      </c>
      <c r="CP1979" s="31" t="s">
        <v>21881</v>
      </c>
      <c r="CQ1979" s="31">
        <v>123</v>
      </c>
      <c r="CR1979" s="31">
        <v>6321</v>
      </c>
      <c r="CS1979" s="31"/>
      <c r="CT1979" s="31"/>
      <c r="CU1979" s="31"/>
      <c r="CV1979" s="31"/>
      <c r="CW1979" s="31"/>
      <c r="CX1979" s="31"/>
      <c r="CY1979" s="31"/>
      <c r="CZ1979" s="31"/>
      <c r="DA1979" s="31"/>
      <c r="DB1979" s="31"/>
      <c r="DC1979" s="31"/>
      <c r="DD1979" s="31"/>
      <c r="DE1979" s="31"/>
      <c r="DF1979" s="31"/>
      <c r="DG1979" s="31"/>
      <c r="DH1979" s="31"/>
      <c r="DI1979" s="31"/>
      <c r="DJ1979" s="31"/>
      <c r="DK1979" s="31"/>
      <c r="DL1979" s="31"/>
      <c r="DM1979" s="38" t="s">
        <v>32354</v>
      </c>
      <c r="DN1979" s="38"/>
      <c r="DO1979" s="35"/>
      <c r="DP1979" s="31" t="s">
        <v>31718</v>
      </c>
      <c r="DQ1979" s="31" t="s">
        <v>30173</v>
      </c>
      <c r="DR1979" s="31"/>
      <c r="DS1979" s="31" t="s">
        <v>30172</v>
      </c>
      <c r="DT1979" s="31" t="s">
        <v>38265</v>
      </c>
      <c r="DU1979" s="31">
        <v>3</v>
      </c>
      <c r="DV1979" s="31" t="s">
        <v>32167</v>
      </c>
      <c r="DW1979" s="31"/>
      <c r="DX1979" s="31"/>
      <c r="DY1979" s="31" t="s">
        <v>35519</v>
      </c>
      <c r="DZ1979" s="52" t="s">
        <v>33512</v>
      </c>
      <c r="EA1979" s="52" t="s">
        <v>35520</v>
      </c>
      <c r="EB1979" s="31">
        <v>0</v>
      </c>
      <c r="EC1979" s="31" t="s">
        <v>8001</v>
      </c>
      <c r="ED1979" s="31" t="s">
        <v>41101</v>
      </c>
      <c r="EE1979" s="31"/>
      <c r="EF1979" s="31"/>
      <c r="EG1979" s="31"/>
      <c r="EH1979" s="31"/>
      <c r="EI1979" s="31"/>
      <c r="EJ1979" s="31"/>
    </row>
    <row r="1980" spans="1:140" ht="23.25" customHeight="1">
      <c r="A1980" s="25">
        <v>1978</v>
      </c>
      <c r="B1980" s="30" t="s">
        <v>16492</v>
      </c>
      <c r="C1980" s="31" t="s">
        <v>1840</v>
      </c>
      <c r="D1980" s="30" t="s">
        <v>21062</v>
      </c>
      <c r="E1980" s="30"/>
      <c r="F1980" s="30" t="s">
        <v>36262</v>
      </c>
      <c r="G1980" s="31">
        <f t="shared" si="283"/>
        <v>58</v>
      </c>
      <c r="H1980" s="72">
        <f t="shared" si="284"/>
        <v>54758</v>
      </c>
      <c r="I1980" s="30" t="s">
        <v>35409</v>
      </c>
      <c r="J1980" s="30" t="s">
        <v>34085</v>
      </c>
      <c r="K1980" s="30" t="s">
        <v>34083</v>
      </c>
      <c r="L1980" s="31" t="s">
        <v>16726</v>
      </c>
      <c r="M1980" s="31" t="s">
        <v>6378</v>
      </c>
      <c r="N1980" s="31" t="s">
        <v>5865</v>
      </c>
      <c r="O1980" s="31" t="s">
        <v>5117</v>
      </c>
      <c r="P1980" s="31" t="s">
        <v>19644</v>
      </c>
      <c r="Q1980" s="31"/>
      <c r="R1980" s="31"/>
      <c r="S1980" s="31"/>
      <c r="T1980" s="31"/>
      <c r="U1980" s="31" t="s">
        <v>6916</v>
      </c>
      <c r="V1980" s="31"/>
      <c r="W1980" s="31" t="s">
        <v>6910</v>
      </c>
      <c r="X1980" s="31" t="s">
        <v>633</v>
      </c>
      <c r="Y1980" s="31" t="e">
        <f t="shared" ca="1" si="285"/>
        <v>#VALUE!</v>
      </c>
      <c r="Z1980" s="31" t="e">
        <f t="shared" ca="1" si="286"/>
        <v>#VALUE!</v>
      </c>
      <c r="AA1980" s="31"/>
      <c r="AB1980" s="31" t="s">
        <v>11144</v>
      </c>
      <c r="AC1980" s="31" t="s">
        <v>34145</v>
      </c>
      <c r="AD1980" s="31" t="s">
        <v>34145</v>
      </c>
      <c r="AE1980" s="31"/>
      <c r="AF1980" s="31" t="s">
        <v>24701</v>
      </c>
      <c r="AG1980" s="31" t="s">
        <v>4322</v>
      </c>
      <c r="AH1980" s="31" t="s">
        <v>4322</v>
      </c>
      <c r="AI1980" s="31" t="s">
        <v>908</v>
      </c>
      <c r="AJ1980" s="31" t="s">
        <v>634</v>
      </c>
      <c r="AK1980" s="31" t="s">
        <v>635</v>
      </c>
      <c r="AL1980" s="31" t="s">
        <v>627</v>
      </c>
      <c r="AM1980" s="31" t="s">
        <v>2772</v>
      </c>
      <c r="AN1980" s="31"/>
      <c r="AO1980" s="31"/>
      <c r="AP1980" s="31" t="s">
        <v>3619</v>
      </c>
      <c r="AQ1980" s="31" t="s">
        <v>31614</v>
      </c>
      <c r="AR1980" s="31" t="s">
        <v>34145</v>
      </c>
      <c r="AS1980" s="31" t="s">
        <v>34145</v>
      </c>
      <c r="AT1980" s="31" t="str">
        <f>_xlfn.IFNA(VLOOKUP(D1980,'[1]5. 1 Mei 2022'!$C$7:$F$60,4,FALSE),"")</f>
        <v/>
      </c>
      <c r="AU1980" s="31"/>
      <c r="AV1980" s="31" t="s">
        <v>20032</v>
      </c>
      <c r="AW1980" s="31" t="s">
        <v>31614</v>
      </c>
      <c r="AX1980" s="29">
        <f t="shared" si="291"/>
        <v>46348</v>
      </c>
      <c r="AY1980" s="31" t="s">
        <v>26346</v>
      </c>
      <c r="AZ1980" s="31" t="s">
        <v>225</v>
      </c>
      <c r="BA1980" s="30" t="s">
        <v>3619</v>
      </c>
      <c r="BB1980" s="31"/>
      <c r="BC1980" s="31"/>
      <c r="BD1980" s="31" t="s">
        <v>7980</v>
      </c>
      <c r="BE1980" s="31" t="s">
        <v>7969</v>
      </c>
      <c r="BF1980" s="31" t="s">
        <v>20032</v>
      </c>
      <c r="BG1980" s="31"/>
      <c r="BH1980" s="31"/>
      <c r="BI1980" s="31"/>
      <c r="BJ1980" s="31">
        <v>0</v>
      </c>
      <c r="BK1980" s="31" t="str">
        <f t="shared" si="289"/>
        <v>II/c</v>
      </c>
      <c r="BL1980" s="31"/>
      <c r="BM1980" s="31"/>
      <c r="BN1980" s="31"/>
      <c r="BO1980" s="31"/>
      <c r="BP1980" s="31"/>
      <c r="BQ1980" s="31"/>
      <c r="BR1980" s="31"/>
      <c r="BS1980" s="31"/>
      <c r="BT1980" s="31"/>
      <c r="BU1980" s="31"/>
      <c r="BV1980" s="31" t="s">
        <v>5145</v>
      </c>
      <c r="BW1980" s="31">
        <f t="shared" ca="1" si="287"/>
        <v>10</v>
      </c>
      <c r="BX1980" s="78">
        <f t="shared" ca="1" si="288"/>
        <v>3</v>
      </c>
      <c r="BY1980" s="31" t="s">
        <v>19644</v>
      </c>
      <c r="BZ1980" s="31"/>
      <c r="CA1980" s="31" t="s">
        <v>2483</v>
      </c>
      <c r="CB1980" s="31" t="s">
        <v>2406</v>
      </c>
      <c r="CC1980" s="31"/>
      <c r="CD1980" s="31"/>
      <c r="CE1980" s="31" t="s">
        <v>20085</v>
      </c>
      <c r="CF1980" s="31"/>
      <c r="CG1980" s="31"/>
      <c r="CH1980" s="31"/>
      <c r="CI1980" s="31"/>
      <c r="CJ1980" s="31"/>
      <c r="CK1980" s="31"/>
      <c r="CL1980" s="31" t="s">
        <v>22094</v>
      </c>
      <c r="CM1980" s="31" t="s">
        <v>22095</v>
      </c>
      <c r="CN1980" s="31">
        <v>123</v>
      </c>
      <c r="CO1980" s="31" t="s">
        <v>25857</v>
      </c>
      <c r="CP1980" s="31" t="s">
        <v>22095</v>
      </c>
      <c r="CQ1980" s="31">
        <v>123</v>
      </c>
      <c r="CR1980" s="31">
        <v>4681</v>
      </c>
      <c r="CS1980" s="31" t="s">
        <v>8731</v>
      </c>
      <c r="CT1980" s="31"/>
      <c r="CU1980" s="31" t="s">
        <v>8732</v>
      </c>
      <c r="CV1980" s="31" t="s">
        <v>10323</v>
      </c>
      <c r="CW1980" s="31" t="s">
        <v>4907</v>
      </c>
      <c r="CX1980" s="31">
        <v>41592</v>
      </c>
      <c r="CY1980" s="31"/>
      <c r="CZ1980" s="31"/>
      <c r="DA1980" s="31"/>
      <c r="DB1980" s="31" t="s">
        <v>11355</v>
      </c>
      <c r="DC1980" s="31" t="s">
        <v>16323</v>
      </c>
      <c r="DD1980" s="31" t="s">
        <v>16324</v>
      </c>
      <c r="DE1980" s="31"/>
      <c r="DF1980" s="31"/>
      <c r="DG1980" s="31"/>
      <c r="DH1980" s="31"/>
      <c r="DI1980" s="31" t="s">
        <v>25077</v>
      </c>
      <c r="DJ1980" s="31" t="s">
        <v>25042</v>
      </c>
      <c r="DK1980" s="31"/>
      <c r="DL1980" s="31"/>
      <c r="DM1980" s="38" t="s">
        <v>9533</v>
      </c>
      <c r="DN1980" s="38"/>
      <c r="DO1980" s="35" t="s">
        <v>10700</v>
      </c>
      <c r="DP1980" s="31" t="s">
        <v>10894</v>
      </c>
      <c r="DQ1980" s="31" t="s">
        <v>14350</v>
      </c>
      <c r="DR1980" s="31" t="s">
        <v>636</v>
      </c>
      <c r="DS1980" s="31" t="s">
        <v>637</v>
      </c>
      <c r="DT1980" s="31"/>
      <c r="DU1980" s="31">
        <v>3</v>
      </c>
      <c r="DV1980" s="31" t="s">
        <v>32167</v>
      </c>
      <c r="DW1980" s="31" t="s">
        <v>7980</v>
      </c>
      <c r="DX1980" s="31" t="s">
        <v>7980</v>
      </c>
      <c r="DY1980" s="31" t="s">
        <v>30336</v>
      </c>
      <c r="DZ1980" s="31" t="s">
        <v>16040</v>
      </c>
      <c r="EA1980" s="31"/>
      <c r="EB1980" s="31">
        <v>0</v>
      </c>
      <c r="EC1980" s="31" t="s">
        <v>40168</v>
      </c>
      <c r="ED1980" s="31" t="s">
        <v>41101</v>
      </c>
      <c r="EE1980" s="31"/>
      <c r="EF1980" s="31"/>
      <c r="EG1980" s="31"/>
      <c r="EH1980" s="31"/>
      <c r="EI1980" s="31"/>
      <c r="EJ1980" s="31"/>
    </row>
    <row r="1981" spans="1:140" ht="23.25" customHeight="1">
      <c r="A1981" s="25">
        <v>1979</v>
      </c>
      <c r="B1981" s="30" t="s">
        <v>21212</v>
      </c>
      <c r="C1981" s="31" t="s">
        <v>2904</v>
      </c>
      <c r="D1981" s="30" t="s">
        <v>16573</v>
      </c>
      <c r="E1981" s="30"/>
      <c r="F1981" s="30" t="s">
        <v>36262</v>
      </c>
      <c r="G1981" s="31">
        <f t="shared" si="283"/>
        <v>58</v>
      </c>
      <c r="H1981" s="72">
        <f t="shared" si="284"/>
        <v>52079</v>
      </c>
      <c r="I1981" s="30" t="s">
        <v>35410</v>
      </c>
      <c r="J1981" s="30" t="s">
        <v>34085</v>
      </c>
      <c r="K1981" s="30" t="s">
        <v>34083</v>
      </c>
      <c r="L1981" s="31" t="s">
        <v>16726</v>
      </c>
      <c r="M1981" s="31" t="s">
        <v>3186</v>
      </c>
      <c r="N1981" s="31" t="s">
        <v>5865</v>
      </c>
      <c r="O1981" s="31" t="s">
        <v>5117</v>
      </c>
      <c r="P1981" s="31" t="s">
        <v>3738</v>
      </c>
      <c r="Q1981" s="31"/>
      <c r="R1981" s="31"/>
      <c r="S1981" s="31"/>
      <c r="T1981" s="31"/>
      <c r="U1981" s="31" t="s">
        <v>3435</v>
      </c>
      <c r="V1981" s="31"/>
      <c r="W1981" s="31" t="s">
        <v>6910</v>
      </c>
      <c r="X1981" s="31" t="s">
        <v>4032</v>
      </c>
      <c r="Y1981" s="31">
        <f t="shared" ca="1" si="285"/>
        <v>39</v>
      </c>
      <c r="Z1981" s="31" t="str">
        <f t="shared" ca="1" si="286"/>
        <v>36-45</v>
      </c>
      <c r="AA1981" s="31"/>
      <c r="AB1981" s="31" t="s">
        <v>16535</v>
      </c>
      <c r="AC1981" s="31" t="s">
        <v>34153</v>
      </c>
      <c r="AD1981" s="31" t="s">
        <v>34194</v>
      </c>
      <c r="AE1981" s="31"/>
      <c r="AF1981" s="31" t="s">
        <v>24700</v>
      </c>
      <c r="AG1981" s="31" t="s">
        <v>7895</v>
      </c>
      <c r="AH1981" s="31" t="s">
        <v>7895</v>
      </c>
      <c r="AI1981" s="31" t="s">
        <v>908</v>
      </c>
      <c r="AJ1981" s="31">
        <v>11021572</v>
      </c>
      <c r="AK1981" s="31" t="s">
        <v>596</v>
      </c>
      <c r="AL1981" s="31">
        <v>38703</v>
      </c>
      <c r="AM1981" s="31" t="s">
        <v>4052</v>
      </c>
      <c r="AN1981" s="31"/>
      <c r="AO1981" s="31"/>
      <c r="AP1981" s="31" t="s">
        <v>33761</v>
      </c>
      <c r="AQ1981" s="31"/>
      <c r="AR1981" s="31" t="s">
        <v>34148</v>
      </c>
      <c r="AS1981" s="31" t="s">
        <v>34148</v>
      </c>
      <c r="AT1981" s="31" t="str">
        <f>_xlfn.IFNA(VLOOKUP(D1981,'[1]5. 1 Mei 2022'!$C$7:$F$60,4,FALSE),"")</f>
        <v/>
      </c>
      <c r="AU1981" s="31"/>
      <c r="AV1981" s="31" t="s">
        <v>33525</v>
      </c>
      <c r="AW1981" s="31" t="s">
        <v>20332</v>
      </c>
      <c r="AX1981" s="29">
        <f t="shared" si="291"/>
        <v>46524</v>
      </c>
      <c r="AY1981" s="31" t="s">
        <v>26342</v>
      </c>
      <c r="AZ1981" s="31" t="s">
        <v>536</v>
      </c>
      <c r="BA1981" s="30" t="s">
        <v>33761</v>
      </c>
      <c r="BB1981" s="31"/>
      <c r="BC1981" s="31"/>
      <c r="BD1981" s="31" t="s">
        <v>12244</v>
      </c>
      <c r="BE1981" s="31" t="s">
        <v>7968</v>
      </c>
      <c r="BF1981" s="31" t="s">
        <v>33525</v>
      </c>
      <c r="BG1981" s="31"/>
      <c r="BH1981" s="31"/>
      <c r="BI1981" s="31"/>
      <c r="BJ1981" s="31">
        <v>0</v>
      </c>
      <c r="BK1981" s="31" t="str">
        <f t="shared" si="289"/>
        <v>II/c</v>
      </c>
      <c r="BL1981" s="31"/>
      <c r="BM1981" s="31"/>
      <c r="BN1981" s="31"/>
      <c r="BO1981" s="31" t="s">
        <v>4762</v>
      </c>
      <c r="BP1981" s="31" t="s">
        <v>1498</v>
      </c>
      <c r="BQ1981" s="31"/>
      <c r="BR1981" s="31"/>
      <c r="BS1981" s="31"/>
      <c r="BT1981" s="31"/>
      <c r="BU1981" s="31"/>
      <c r="BV1981" s="31" t="s">
        <v>6736</v>
      </c>
      <c r="BW1981" s="31">
        <f t="shared" ca="1" si="287"/>
        <v>17</v>
      </c>
      <c r="BX1981" s="78">
        <f t="shared" ca="1" si="288"/>
        <v>3</v>
      </c>
      <c r="BY1981" s="31" t="s">
        <v>3738</v>
      </c>
      <c r="BZ1981" s="31"/>
      <c r="CA1981" s="31" t="s">
        <v>2483</v>
      </c>
      <c r="CB1981" s="31" t="s">
        <v>2519</v>
      </c>
      <c r="CC1981" s="31">
        <v>3</v>
      </c>
      <c r="CD1981" s="31">
        <v>1</v>
      </c>
      <c r="CE1981" s="31" t="s">
        <v>20085</v>
      </c>
      <c r="CF1981" s="31"/>
      <c r="CG1981" s="31"/>
      <c r="CH1981" s="31"/>
      <c r="CI1981" s="31"/>
      <c r="CJ1981" s="31"/>
      <c r="CK1981" s="31"/>
      <c r="CL1981" s="31"/>
      <c r="CM1981" s="31"/>
      <c r="CN1981" s="31"/>
      <c r="CO1981" s="31"/>
      <c r="CP1981" s="31"/>
      <c r="CQ1981" s="31"/>
      <c r="CR1981" s="31">
        <v>1172</v>
      </c>
      <c r="CS1981" s="31" t="s">
        <v>10085</v>
      </c>
      <c r="CT1981" s="31" t="s">
        <v>10086</v>
      </c>
      <c r="CU1981" s="31">
        <v>41563</v>
      </c>
      <c r="CV1981" s="31" t="s">
        <v>15768</v>
      </c>
      <c r="CW1981" s="31" t="s">
        <v>15769</v>
      </c>
      <c r="CX1981" s="31" t="s">
        <v>2261</v>
      </c>
      <c r="CY1981" s="31"/>
      <c r="CZ1981" s="31"/>
      <c r="DA1981" s="31"/>
      <c r="DB1981" s="31"/>
      <c r="DC1981" s="31"/>
      <c r="DD1981" s="31"/>
      <c r="DE1981" s="31"/>
      <c r="DF1981" s="31"/>
      <c r="DG1981" s="31"/>
      <c r="DH1981" s="31"/>
      <c r="DI1981" s="31"/>
      <c r="DJ1981" s="31"/>
      <c r="DK1981" s="31"/>
      <c r="DL1981" s="31"/>
      <c r="DM1981" s="38" t="s">
        <v>8914</v>
      </c>
      <c r="DN1981" s="38"/>
      <c r="DO1981" s="35" t="s">
        <v>10623</v>
      </c>
      <c r="DP1981" s="31" t="s">
        <v>31344</v>
      </c>
      <c r="DQ1981" s="31" t="s">
        <v>11006</v>
      </c>
      <c r="DR1981" s="31"/>
      <c r="DS1981" s="31" t="s">
        <v>26613</v>
      </c>
      <c r="DT1981" s="31" t="s">
        <v>38266</v>
      </c>
      <c r="DU1981" s="31">
        <v>3</v>
      </c>
      <c r="DV1981" s="31" t="s">
        <v>32167</v>
      </c>
      <c r="DW1981" s="31"/>
      <c r="DX1981" s="31"/>
      <c r="DY1981" s="31"/>
      <c r="DZ1981" s="31"/>
      <c r="EA1981" s="31"/>
      <c r="EB1981" s="31">
        <v>0</v>
      </c>
      <c r="EC1981" s="31" t="s">
        <v>40170</v>
      </c>
      <c r="ED1981" s="31" t="s">
        <v>41101</v>
      </c>
      <c r="EE1981" s="31"/>
      <c r="EF1981" s="31"/>
      <c r="EG1981" s="31"/>
      <c r="EH1981" s="31"/>
      <c r="EI1981" s="31"/>
      <c r="EJ1981" s="31"/>
    </row>
    <row r="1982" spans="1:140" ht="23.25" customHeight="1">
      <c r="A1982" s="25">
        <v>1980</v>
      </c>
      <c r="B1982" s="30" t="s">
        <v>30131</v>
      </c>
      <c r="C1982" s="31">
        <v>140368637</v>
      </c>
      <c r="D1982" s="30" t="s">
        <v>346</v>
      </c>
      <c r="E1982" s="30"/>
      <c r="F1982" s="30" t="s">
        <v>36255</v>
      </c>
      <c r="G1982" s="31">
        <f t="shared" si="283"/>
        <v>58</v>
      </c>
      <c r="H1982" s="72">
        <f t="shared" si="284"/>
        <v>50679</v>
      </c>
      <c r="I1982" s="30"/>
      <c r="J1982" s="30" t="s">
        <v>34084</v>
      </c>
      <c r="K1982" s="30" t="s">
        <v>4318</v>
      </c>
      <c r="L1982" s="31" t="s">
        <v>4318</v>
      </c>
      <c r="M1982" s="31" t="s">
        <v>3186</v>
      </c>
      <c r="N1982" s="31" t="s">
        <v>3311</v>
      </c>
      <c r="O1982" s="31" t="s">
        <v>2534</v>
      </c>
      <c r="P1982" s="31" t="s">
        <v>30542</v>
      </c>
      <c r="Q1982" s="31"/>
      <c r="R1982" s="31">
        <v>12</v>
      </c>
      <c r="S1982" s="31">
        <v>0</v>
      </c>
      <c r="T1982" s="31"/>
      <c r="U1982" s="31">
        <v>1037</v>
      </c>
      <c r="V1982" s="31" t="s">
        <v>2440</v>
      </c>
      <c r="W1982" s="31" t="s">
        <v>6910</v>
      </c>
      <c r="X1982" s="31" t="s">
        <v>7184</v>
      </c>
      <c r="Y1982" s="31" t="e">
        <f t="shared" ca="1" si="285"/>
        <v>#VALUE!</v>
      </c>
      <c r="Z1982" s="31" t="e">
        <f t="shared" ca="1" si="286"/>
        <v>#VALUE!</v>
      </c>
      <c r="AA1982" s="31"/>
      <c r="AB1982" s="31" t="s">
        <v>11168</v>
      </c>
      <c r="AC1982" s="31" t="s">
        <v>34147</v>
      </c>
      <c r="AD1982" s="31" t="s">
        <v>34147</v>
      </c>
      <c r="AE1982" s="31"/>
      <c r="AF1982" s="31" t="s">
        <v>24699</v>
      </c>
      <c r="AG1982" s="31" t="s">
        <v>5852</v>
      </c>
      <c r="AH1982" s="31" t="s">
        <v>5852</v>
      </c>
      <c r="AI1982" s="31" t="s">
        <v>908</v>
      </c>
      <c r="AJ1982" s="31" t="s">
        <v>30608</v>
      </c>
      <c r="AK1982" s="31" t="s">
        <v>30609</v>
      </c>
      <c r="AL1982" s="31" t="s">
        <v>25042</v>
      </c>
      <c r="AM1982" s="31" t="s">
        <v>11870</v>
      </c>
      <c r="AN1982" s="31"/>
      <c r="AO1982" s="31"/>
      <c r="AP1982" s="31" t="s">
        <v>4602</v>
      </c>
      <c r="AQ1982" s="31"/>
      <c r="AR1982" s="31" t="s">
        <v>34147</v>
      </c>
      <c r="AS1982" s="31" t="s">
        <v>34147</v>
      </c>
      <c r="AT1982" s="31" t="str">
        <f>_xlfn.IFNA(VLOOKUP(D1982,'[1]5. 1 Mei 2022'!$C$7:$F$60,4,FALSE),"")</f>
        <v/>
      </c>
      <c r="AU1982" s="31"/>
      <c r="AV1982" s="31" t="s">
        <v>6581</v>
      </c>
      <c r="AW1982" s="31"/>
      <c r="AX1982" s="29">
        <f t="shared" si="291"/>
        <v>1903</v>
      </c>
      <c r="AY1982" s="31" t="s">
        <v>26346</v>
      </c>
      <c r="AZ1982" s="31" t="s">
        <v>528</v>
      </c>
      <c r="BA1982" s="30" t="s">
        <v>4435</v>
      </c>
      <c r="BB1982" s="31"/>
      <c r="BC1982" s="31"/>
      <c r="BD1982" s="31" t="s">
        <v>20056</v>
      </c>
      <c r="BE1982" s="31" t="s">
        <v>7973</v>
      </c>
      <c r="BF1982" s="31" t="s">
        <v>6581</v>
      </c>
      <c r="BG1982" s="31"/>
      <c r="BH1982" s="31"/>
      <c r="BI1982" s="31" t="s">
        <v>8124</v>
      </c>
      <c r="BJ1982" s="31" t="s">
        <v>20300</v>
      </c>
      <c r="BK1982" s="31" t="str">
        <f t="shared" si="289"/>
        <v>III/b</v>
      </c>
      <c r="BL1982" s="31" t="s">
        <v>8077</v>
      </c>
      <c r="BM1982" s="31"/>
      <c r="BN1982" s="31"/>
      <c r="BO1982" s="31"/>
      <c r="BP1982" s="31" t="s">
        <v>1498</v>
      </c>
      <c r="BQ1982" s="31" t="s">
        <v>20300</v>
      </c>
      <c r="BR1982" s="31" t="s">
        <v>26137</v>
      </c>
      <c r="BS1982" s="31" t="s">
        <v>30519</v>
      </c>
      <c r="BT1982" s="31" t="s">
        <v>2481</v>
      </c>
      <c r="BU1982" s="31"/>
      <c r="BV1982" s="31" t="s">
        <v>1499</v>
      </c>
      <c r="BW1982" s="31">
        <f t="shared" ca="1" si="287"/>
        <v>18</v>
      </c>
      <c r="BX1982" s="78">
        <f t="shared" ca="1" si="288"/>
        <v>3</v>
      </c>
      <c r="BY1982" s="31"/>
      <c r="BZ1982" s="31" t="s">
        <v>25133</v>
      </c>
      <c r="CA1982" s="31" t="s">
        <v>2483</v>
      </c>
      <c r="CB1982" s="31" t="s">
        <v>2519</v>
      </c>
      <c r="CC1982" s="31">
        <v>2</v>
      </c>
      <c r="CD1982" s="31">
        <v>1</v>
      </c>
      <c r="CE1982" s="31" t="s">
        <v>20085</v>
      </c>
      <c r="CF1982" s="31"/>
      <c r="CG1982" s="31"/>
      <c r="CH1982" s="31"/>
      <c r="CI1982" s="31"/>
      <c r="CJ1982" s="31"/>
      <c r="CK1982" s="31"/>
      <c r="CL1982" s="31" t="s">
        <v>21420</v>
      </c>
      <c r="CM1982" s="31" t="s">
        <v>24920</v>
      </c>
      <c r="CN1982" s="31">
        <v>124</v>
      </c>
      <c r="CO1982" s="31" t="s">
        <v>28898</v>
      </c>
      <c r="CP1982" s="31" t="s">
        <v>24920</v>
      </c>
      <c r="CQ1982" s="31">
        <v>124</v>
      </c>
      <c r="CR1982" s="31">
        <v>3799</v>
      </c>
      <c r="CS1982" s="31" t="s">
        <v>18908</v>
      </c>
      <c r="CT1982" s="31"/>
      <c r="CU1982" s="31"/>
      <c r="CV1982" s="31" t="s">
        <v>18860</v>
      </c>
      <c r="CW1982" s="31" t="s">
        <v>18861</v>
      </c>
      <c r="CX1982" s="31" t="s">
        <v>7788</v>
      </c>
      <c r="CY1982" s="31"/>
      <c r="CZ1982" s="31"/>
      <c r="DA1982" s="31"/>
      <c r="DB1982" s="31" t="s">
        <v>25301</v>
      </c>
      <c r="DC1982" s="31" t="s">
        <v>25302</v>
      </c>
      <c r="DD1982" s="31" t="s">
        <v>22904</v>
      </c>
      <c r="DE1982" s="31">
        <v>2020</v>
      </c>
      <c r="DF1982" s="31"/>
      <c r="DG1982" s="31"/>
      <c r="DH1982" s="31"/>
      <c r="DI1982" s="31" t="s">
        <v>25116</v>
      </c>
      <c r="DJ1982" s="31" t="s">
        <v>25117</v>
      </c>
      <c r="DK1982" s="31"/>
      <c r="DL1982" s="31"/>
      <c r="DM1982" s="38" t="s">
        <v>9734</v>
      </c>
      <c r="DN1982" s="38"/>
      <c r="DO1982" s="35" t="s">
        <v>20835</v>
      </c>
      <c r="DP1982" s="31" t="s">
        <v>12978</v>
      </c>
      <c r="DQ1982" s="31" t="s">
        <v>12977</v>
      </c>
      <c r="DR1982" s="31"/>
      <c r="DS1982" s="31" t="s">
        <v>27366</v>
      </c>
      <c r="DT1982" s="31" t="s">
        <v>38267</v>
      </c>
      <c r="DU1982" s="31">
        <v>3</v>
      </c>
      <c r="DV1982" s="31" t="s">
        <v>32167</v>
      </c>
      <c r="DW1982" s="31"/>
      <c r="DX1982" s="31"/>
      <c r="DY1982" s="31" t="s">
        <v>25291</v>
      </c>
      <c r="DZ1982" s="31" t="s">
        <v>18320</v>
      </c>
      <c r="EA1982" s="31"/>
      <c r="EB1982" s="31">
        <v>0</v>
      </c>
      <c r="EC1982" s="31" t="s">
        <v>40142</v>
      </c>
      <c r="ED1982" s="31" t="s">
        <v>41101</v>
      </c>
      <c r="EE1982" s="31"/>
      <c r="EF1982" s="31"/>
      <c r="EG1982" s="31"/>
      <c r="EH1982" s="31"/>
      <c r="EI1982" s="31"/>
      <c r="EJ1982" s="31"/>
    </row>
    <row r="1983" spans="1:140" ht="23.25" customHeight="1">
      <c r="A1983" s="25">
        <v>1981</v>
      </c>
      <c r="B1983" s="30" t="s">
        <v>6851</v>
      </c>
      <c r="C1983" s="31" t="s">
        <v>7268</v>
      </c>
      <c r="D1983" s="30" t="s">
        <v>7268</v>
      </c>
      <c r="E1983" s="30"/>
      <c r="F1983" s="30" t="s">
        <v>36262</v>
      </c>
      <c r="G1983" s="31">
        <f t="shared" si="283"/>
        <v>58</v>
      </c>
      <c r="H1983" s="72">
        <f t="shared" si="284"/>
        <v>45413</v>
      </c>
      <c r="I1983" s="30"/>
      <c r="J1983" s="30" t="s">
        <v>34084</v>
      </c>
      <c r="K1983" s="30" t="s">
        <v>4318</v>
      </c>
      <c r="L1983" s="31" t="s">
        <v>4318</v>
      </c>
      <c r="M1983" s="31" t="s">
        <v>6378</v>
      </c>
      <c r="N1983" s="31" t="s">
        <v>5863</v>
      </c>
      <c r="O1983" s="31" t="s">
        <v>2485</v>
      </c>
      <c r="P1983" s="31" t="s">
        <v>21723</v>
      </c>
      <c r="Q1983" s="31"/>
      <c r="R1983" s="31">
        <v>23</v>
      </c>
      <c r="S1983" s="31">
        <v>3</v>
      </c>
      <c r="T1983" s="31"/>
      <c r="U1983" s="31">
        <v>1713</v>
      </c>
      <c r="V1983" s="31"/>
      <c r="W1983" s="31" t="s">
        <v>2794</v>
      </c>
      <c r="X1983" s="31" t="s">
        <v>5207</v>
      </c>
      <c r="Y1983" s="31" t="e">
        <f t="shared" ca="1" si="285"/>
        <v>#VALUE!</v>
      </c>
      <c r="Z1983" s="31" t="e">
        <f t="shared" ca="1" si="286"/>
        <v>#VALUE!</v>
      </c>
      <c r="AA1983" s="31"/>
      <c r="AB1983" s="31" t="s">
        <v>6306</v>
      </c>
      <c r="AC1983" s="31" t="s">
        <v>34153</v>
      </c>
      <c r="AD1983" s="31" t="s">
        <v>34194</v>
      </c>
      <c r="AE1983" s="31"/>
      <c r="AF1983" s="31" t="s">
        <v>24700</v>
      </c>
      <c r="AG1983" s="31" t="s">
        <v>7895</v>
      </c>
      <c r="AH1983" s="31" t="s">
        <v>7895</v>
      </c>
      <c r="AI1983" s="31" t="s">
        <v>40277</v>
      </c>
      <c r="AJ1983" s="31">
        <v>3854</v>
      </c>
      <c r="AK1983" s="31" t="s">
        <v>5743</v>
      </c>
      <c r="AL1983" s="31">
        <v>31923</v>
      </c>
      <c r="AM1983" s="31" t="s">
        <v>5744</v>
      </c>
      <c r="AN1983" s="31"/>
      <c r="AO1983" s="31"/>
      <c r="AP1983" s="31" t="s">
        <v>33723</v>
      </c>
      <c r="AQ1983" s="31" t="s">
        <v>21740</v>
      </c>
      <c r="AR1983" s="31" t="s">
        <v>34148</v>
      </c>
      <c r="AS1983" s="31" t="s">
        <v>34148</v>
      </c>
      <c r="AT1983" s="31" t="str">
        <f>_xlfn.IFNA(VLOOKUP(D1983,'[1]5. 1 Mei 2022'!$C$7:$F$60,4,FALSE),"")</f>
        <v/>
      </c>
      <c r="AU1983" s="31"/>
      <c r="AV1983" s="31" t="s">
        <v>5480</v>
      </c>
      <c r="AW1983" s="31" t="s">
        <v>21740</v>
      </c>
      <c r="AX1983" s="29">
        <f t="shared" si="291"/>
        <v>46467</v>
      </c>
      <c r="AY1983" s="31" t="s">
        <v>26340</v>
      </c>
      <c r="AZ1983" s="31" t="s">
        <v>26341</v>
      </c>
      <c r="BA1983" s="30" t="s">
        <v>33723</v>
      </c>
      <c r="BB1983" s="31"/>
      <c r="BC1983" s="31"/>
      <c r="BD1983" s="31" t="s">
        <v>7971</v>
      </c>
      <c r="BE1983" s="31" t="s">
        <v>7968</v>
      </c>
      <c r="BF1983" s="31" t="s">
        <v>5480</v>
      </c>
      <c r="BG1983" s="31"/>
      <c r="BH1983" s="31"/>
      <c r="BI1983" s="31"/>
      <c r="BJ1983" s="31" t="s">
        <v>5480</v>
      </c>
      <c r="BK1983" s="31" t="str">
        <f t="shared" si="289"/>
        <v>II/d</v>
      </c>
      <c r="BL1983" s="31" t="s">
        <v>8078</v>
      </c>
      <c r="BM1983" s="31"/>
      <c r="BN1983" s="31"/>
      <c r="BO1983" s="31"/>
      <c r="BP1983" s="31" t="s">
        <v>1498</v>
      </c>
      <c r="BQ1983" s="31"/>
      <c r="BR1983" s="31"/>
      <c r="BS1983" s="31"/>
      <c r="BT1983" s="31" t="s">
        <v>3163</v>
      </c>
      <c r="BU1983" s="31" t="s">
        <v>718</v>
      </c>
      <c r="BV1983" s="31" t="s">
        <v>5206</v>
      </c>
      <c r="BW1983" s="31">
        <f t="shared" ca="1" si="287"/>
        <v>24</v>
      </c>
      <c r="BX1983" s="78">
        <f t="shared" ca="1" si="288"/>
        <v>0</v>
      </c>
      <c r="BY1983" s="31"/>
      <c r="BZ1983" s="31"/>
      <c r="CA1983" s="31" t="s">
        <v>2483</v>
      </c>
      <c r="CB1983" s="31" t="s">
        <v>2519</v>
      </c>
      <c r="CC1983" s="31">
        <v>2</v>
      </c>
      <c r="CD1983" s="31">
        <v>1</v>
      </c>
      <c r="CE1983" s="31" t="s">
        <v>20085</v>
      </c>
      <c r="CF1983" s="31"/>
      <c r="CG1983" s="31"/>
      <c r="CH1983" s="31"/>
      <c r="CI1983" s="31"/>
      <c r="CJ1983" s="31"/>
      <c r="CK1983" s="31"/>
      <c r="CL1983" s="31"/>
      <c r="CM1983" s="31"/>
      <c r="CN1983" s="31"/>
      <c r="CO1983" s="31"/>
      <c r="CP1983" s="31"/>
      <c r="CQ1983" s="31"/>
      <c r="CR1983" s="31">
        <v>1125</v>
      </c>
      <c r="CS1983" s="31" t="s">
        <v>19237</v>
      </c>
      <c r="CT1983" s="31" t="s">
        <v>19238</v>
      </c>
      <c r="CU1983" s="31" t="s">
        <v>5160</v>
      </c>
      <c r="CV1983" s="31" t="s">
        <v>19219</v>
      </c>
      <c r="CW1983" s="31" t="s">
        <v>19220</v>
      </c>
      <c r="CX1983" s="31" t="s">
        <v>19136</v>
      </c>
      <c r="CY1983" s="31"/>
      <c r="CZ1983" s="31"/>
      <c r="DA1983" s="31"/>
      <c r="DB1983" s="31"/>
      <c r="DC1983" s="31"/>
      <c r="DD1983" s="31"/>
      <c r="DE1983" s="31"/>
      <c r="DF1983" s="31"/>
      <c r="DG1983" s="31"/>
      <c r="DH1983" s="31"/>
      <c r="DI1983" s="31"/>
      <c r="DJ1983" s="31"/>
      <c r="DK1983" s="31"/>
      <c r="DL1983" s="31"/>
      <c r="DM1983" s="38" t="s">
        <v>9821</v>
      </c>
      <c r="DN1983" s="38"/>
      <c r="DO1983" s="35" t="s">
        <v>31516</v>
      </c>
      <c r="DP1983" s="31" t="s">
        <v>12703</v>
      </c>
      <c r="DQ1983" s="31" t="s">
        <v>12702</v>
      </c>
      <c r="DR1983" s="31"/>
      <c r="DS1983" s="31" t="s">
        <v>38727</v>
      </c>
      <c r="DT1983" s="31" t="s">
        <v>38268</v>
      </c>
      <c r="DU1983" s="31">
        <v>3</v>
      </c>
      <c r="DV1983" s="31" t="s">
        <v>32167</v>
      </c>
      <c r="DW1983" s="31"/>
      <c r="DX1983" s="31"/>
      <c r="DY1983" s="31"/>
      <c r="DZ1983" s="31"/>
      <c r="EA1983" s="31"/>
      <c r="EB1983" s="31">
        <v>0</v>
      </c>
      <c r="EC1983" s="31" t="s">
        <v>40170</v>
      </c>
      <c r="ED1983" s="31" t="s">
        <v>41101</v>
      </c>
      <c r="EE1983" s="31"/>
      <c r="EF1983" s="31"/>
      <c r="EG1983" s="31"/>
      <c r="EH1983" s="31"/>
      <c r="EI1983" s="31"/>
      <c r="EJ1983" s="31"/>
    </row>
    <row r="1984" spans="1:140" ht="23.25" customHeight="1">
      <c r="A1984" s="25">
        <v>1982</v>
      </c>
      <c r="B1984" s="30" t="s">
        <v>24132</v>
      </c>
      <c r="C1984" s="31">
        <v>140248110</v>
      </c>
      <c r="D1984" s="30" t="s">
        <v>1354</v>
      </c>
      <c r="E1984" s="30"/>
      <c r="F1984" s="30" t="s">
        <v>36254</v>
      </c>
      <c r="G1984" s="31">
        <f t="shared" si="283"/>
        <v>58</v>
      </c>
      <c r="H1984" s="72">
        <f t="shared" si="284"/>
        <v>45323</v>
      </c>
      <c r="I1984" s="30"/>
      <c r="J1984" s="30" t="s">
        <v>34084</v>
      </c>
      <c r="K1984" s="30" t="s">
        <v>4318</v>
      </c>
      <c r="L1984" s="31" t="s">
        <v>4318</v>
      </c>
      <c r="M1984" s="31" t="s">
        <v>3186</v>
      </c>
      <c r="N1984" s="31" t="s">
        <v>5797</v>
      </c>
      <c r="O1984" s="31" t="s">
        <v>5271</v>
      </c>
      <c r="P1984" s="31" t="s">
        <v>5049</v>
      </c>
      <c r="Q1984" s="31"/>
      <c r="R1984" s="31">
        <v>24</v>
      </c>
      <c r="S1984" s="31">
        <v>0</v>
      </c>
      <c r="T1984" s="31"/>
      <c r="U1984" s="31">
        <v>1077</v>
      </c>
      <c r="V1984" s="31"/>
      <c r="W1984" s="31" t="s">
        <v>2471</v>
      </c>
      <c r="X1984" s="31" t="s">
        <v>3468</v>
      </c>
      <c r="Y1984" s="31">
        <f t="shared" ca="1" si="285"/>
        <v>57</v>
      </c>
      <c r="Z1984" s="31" t="str">
        <f t="shared" ca="1" si="286"/>
        <v>46-58</v>
      </c>
      <c r="AA1984" s="31"/>
      <c r="AB1984" s="31" t="s">
        <v>11144</v>
      </c>
      <c r="AC1984" s="31" t="s">
        <v>34145</v>
      </c>
      <c r="AD1984" s="31" t="s">
        <v>34145</v>
      </c>
      <c r="AE1984" s="31"/>
      <c r="AF1984" s="31" t="s">
        <v>24701</v>
      </c>
      <c r="AG1984" s="31" t="s">
        <v>4322</v>
      </c>
      <c r="AH1984" s="31" t="s">
        <v>4322</v>
      </c>
      <c r="AI1984" s="31" t="s">
        <v>908</v>
      </c>
      <c r="AJ1984" s="31"/>
      <c r="AK1984" s="31"/>
      <c r="AL1984" s="31"/>
      <c r="AM1984" s="31"/>
      <c r="AN1984" s="31"/>
      <c r="AO1984" s="31"/>
      <c r="AP1984" s="31" t="s">
        <v>4434</v>
      </c>
      <c r="AQ1984" s="31" t="s">
        <v>21740</v>
      </c>
      <c r="AR1984" s="31" t="s">
        <v>34145</v>
      </c>
      <c r="AS1984" s="31" t="s">
        <v>34145</v>
      </c>
      <c r="AT1984" s="31" t="str">
        <f>_xlfn.IFNA(VLOOKUP(D1984,'[1]5. 1 Mei 2022'!$C$7:$F$60,4,FALSE),"")</f>
        <v/>
      </c>
      <c r="AU1984" s="31"/>
      <c r="AV1984" s="31" t="s">
        <v>20033</v>
      </c>
      <c r="AW1984" s="31" t="s">
        <v>21740</v>
      </c>
      <c r="AX1984" s="29">
        <f t="shared" si="291"/>
        <v>46467</v>
      </c>
      <c r="AY1984" s="31" t="s">
        <v>26346</v>
      </c>
      <c r="AZ1984" s="31" t="s">
        <v>6484</v>
      </c>
      <c r="BA1984" s="30" t="s">
        <v>4434</v>
      </c>
      <c r="BB1984" s="31"/>
      <c r="BC1984" s="31"/>
      <c r="BD1984" s="31" t="s">
        <v>7997</v>
      </c>
      <c r="BE1984" s="31" t="s">
        <v>7969</v>
      </c>
      <c r="BF1984" s="31" t="s">
        <v>20033</v>
      </c>
      <c r="BG1984" s="31"/>
      <c r="BH1984" s="31"/>
      <c r="BI1984" s="31" t="s">
        <v>8136</v>
      </c>
      <c r="BJ1984" s="31" t="s">
        <v>3185</v>
      </c>
      <c r="BK1984" s="31" t="str">
        <f t="shared" si="289"/>
        <v>III/d</v>
      </c>
      <c r="BL1984" s="31" t="s">
        <v>8077</v>
      </c>
      <c r="BM1984" s="31"/>
      <c r="BN1984" s="31"/>
      <c r="BO1984" s="31"/>
      <c r="BP1984" s="31" t="s">
        <v>1498</v>
      </c>
      <c r="BQ1984" s="31" t="s">
        <v>3185</v>
      </c>
      <c r="BR1984" s="31" t="s">
        <v>8019</v>
      </c>
      <c r="BS1984" s="31" t="s">
        <v>15809</v>
      </c>
      <c r="BT1984" s="31" t="s">
        <v>7010</v>
      </c>
      <c r="BU1984" s="31"/>
      <c r="BV1984" s="31" t="s">
        <v>2061</v>
      </c>
      <c r="BW1984" s="31">
        <f t="shared" ca="1" si="287"/>
        <v>33</v>
      </c>
      <c r="BX1984" s="78">
        <f t="shared" ca="1" si="288"/>
        <v>2</v>
      </c>
      <c r="BY1984" s="31"/>
      <c r="BZ1984" s="31"/>
      <c r="CA1984" s="31" t="s">
        <v>2483</v>
      </c>
      <c r="CB1984" s="31" t="s">
        <v>2519</v>
      </c>
      <c r="CC1984" s="31">
        <v>2</v>
      </c>
      <c r="CD1984" s="31">
        <v>1</v>
      </c>
      <c r="CE1984" s="31" t="s">
        <v>20085</v>
      </c>
      <c r="CF1984" s="31"/>
      <c r="CG1984" s="31">
        <v>2007</v>
      </c>
      <c r="CH1984" s="31" t="s">
        <v>2743</v>
      </c>
      <c r="CI1984" s="31">
        <v>2010</v>
      </c>
      <c r="CJ1984" s="31"/>
      <c r="CK1984" s="31"/>
      <c r="CL1984" s="31" t="s">
        <v>38853</v>
      </c>
      <c r="CM1984" s="52" t="s">
        <v>32488</v>
      </c>
      <c r="CN1984" s="31" t="s">
        <v>36751</v>
      </c>
      <c r="CO1984" s="31" t="s">
        <v>38854</v>
      </c>
      <c r="CP1984" s="52" t="s">
        <v>32488</v>
      </c>
      <c r="CQ1984" s="31" t="s">
        <v>36751</v>
      </c>
      <c r="CR1984" s="31">
        <v>3291</v>
      </c>
      <c r="CS1984" s="31" t="s">
        <v>8315</v>
      </c>
      <c r="CT1984" s="31" t="s">
        <v>10233</v>
      </c>
      <c r="CU1984" s="31" t="s">
        <v>10234</v>
      </c>
      <c r="CV1984" s="31"/>
      <c r="CW1984" s="31"/>
      <c r="CX1984" s="31"/>
      <c r="CY1984" s="31"/>
      <c r="CZ1984" s="31"/>
      <c r="DA1984" s="31"/>
      <c r="DB1984" s="31" t="s">
        <v>15747</v>
      </c>
      <c r="DC1984" s="31" t="s">
        <v>15748</v>
      </c>
      <c r="DD1984" s="31" t="s">
        <v>15746</v>
      </c>
      <c r="DE1984" s="31"/>
      <c r="DF1984" s="31"/>
      <c r="DG1984" s="31"/>
      <c r="DH1984" s="31"/>
      <c r="DI1984" s="31" t="s">
        <v>25077</v>
      </c>
      <c r="DJ1984" s="31" t="s">
        <v>25042</v>
      </c>
      <c r="DK1984" s="31"/>
      <c r="DL1984" s="31"/>
      <c r="DM1984" s="38" t="s">
        <v>9229</v>
      </c>
      <c r="DN1984" s="38"/>
      <c r="DO1984" s="35">
        <v>0</v>
      </c>
      <c r="DP1984" s="31" t="s">
        <v>31330</v>
      </c>
      <c r="DQ1984" s="31" t="s">
        <v>14213</v>
      </c>
      <c r="DR1984" s="31"/>
      <c r="DS1984" s="31" t="s">
        <v>26862</v>
      </c>
      <c r="DT1984" s="31" t="s">
        <v>28035</v>
      </c>
      <c r="DU1984" s="31">
        <v>3</v>
      </c>
      <c r="DV1984" s="31" t="s">
        <v>32167</v>
      </c>
      <c r="DW1984" s="31" t="s">
        <v>7997</v>
      </c>
      <c r="DX1984" s="31" t="s">
        <v>7997</v>
      </c>
      <c r="DY1984" s="31" t="s">
        <v>18136</v>
      </c>
      <c r="DZ1984" s="31" t="s">
        <v>18135</v>
      </c>
      <c r="EA1984" s="31"/>
      <c r="EB1984" s="31">
        <v>87865</v>
      </c>
      <c r="EC1984" s="31" t="s">
        <v>40168</v>
      </c>
      <c r="ED1984" s="31" t="s">
        <v>41101</v>
      </c>
      <c r="EE1984" s="31"/>
      <c r="EF1984" s="31"/>
      <c r="EG1984" s="31"/>
      <c r="EH1984" s="31"/>
      <c r="EI1984" s="31"/>
      <c r="EJ1984" s="31"/>
    </row>
    <row r="1985" spans="1:140" ht="23.25" customHeight="1">
      <c r="A1985" s="25">
        <v>1983</v>
      </c>
      <c r="B1985" s="30" t="s">
        <v>21349</v>
      </c>
      <c r="C1985" s="31" t="s">
        <v>2037</v>
      </c>
      <c r="D1985" s="30" t="s">
        <v>2037</v>
      </c>
      <c r="E1985" s="30"/>
      <c r="F1985" s="30" t="s">
        <v>36262</v>
      </c>
      <c r="G1985" s="31">
        <f t="shared" ref="G1985:G2048" si="292">IF(F1985="Ahli Madya",60,IF(F1985="Ahli Utama",65,58))</f>
        <v>58</v>
      </c>
      <c r="H1985" s="72">
        <f t="shared" ref="H1985:H2048" si="293">DATE(YEAR(X1985)+G1985,MONTH(X1985)+1,1)</f>
        <v>48611</v>
      </c>
      <c r="I1985" s="30"/>
      <c r="J1985" s="30" t="s">
        <v>34084</v>
      </c>
      <c r="K1985" s="30" t="s">
        <v>4318</v>
      </c>
      <c r="L1985" s="31" t="s">
        <v>4318</v>
      </c>
      <c r="M1985" s="31" t="s">
        <v>3186</v>
      </c>
      <c r="N1985" s="31" t="s">
        <v>4008</v>
      </c>
      <c r="O1985" s="31" t="s">
        <v>4320</v>
      </c>
      <c r="P1985" s="31" t="s">
        <v>21727</v>
      </c>
      <c r="Q1985" s="31"/>
      <c r="R1985" s="31">
        <v>20</v>
      </c>
      <c r="S1985" s="31">
        <v>0</v>
      </c>
      <c r="T1985" s="31"/>
      <c r="U1985" s="31">
        <v>1637</v>
      </c>
      <c r="V1985" s="31" t="s">
        <v>6146</v>
      </c>
      <c r="W1985" s="31" t="s">
        <v>7628</v>
      </c>
      <c r="X1985" s="31" t="s">
        <v>3687</v>
      </c>
      <c r="Y1985" s="31" t="e">
        <f t="shared" ref="Y1985:Y2048" ca="1" si="294">YEAR(NOW())-YEAR(X1985)</f>
        <v>#VALUE!</v>
      </c>
      <c r="Z1985" s="31" t="e">
        <f t="shared" ref="Z1985:Z2048" ca="1" si="295">IF(AND(Y1985&gt;=21,Y1985&lt;=35),"21-35",IF(AND(Y1985&gt;35,Y1985&lt;=45),"36-45",IF(AND(Y1985&gt;45,Y1985&lt;=58),"46-58",IF(Y1985&gt;58,"Lebih dari 58",0))))</f>
        <v>#VALUE!</v>
      </c>
      <c r="AA1985" s="31"/>
      <c r="AB1985" s="31" t="s">
        <v>10497</v>
      </c>
      <c r="AC1985" s="31" t="s">
        <v>34153</v>
      </c>
      <c r="AD1985" s="31" t="s">
        <v>34194</v>
      </c>
      <c r="AE1985" s="31"/>
      <c r="AF1985" s="31" t="s">
        <v>24700</v>
      </c>
      <c r="AG1985" s="31" t="s">
        <v>7895</v>
      </c>
      <c r="AH1985" s="31" t="s">
        <v>7895</v>
      </c>
      <c r="AI1985" s="31" t="s">
        <v>728</v>
      </c>
      <c r="AJ1985" s="31"/>
      <c r="AK1985" s="31"/>
      <c r="AL1985" s="31"/>
      <c r="AM1985" s="31"/>
      <c r="AN1985" s="31"/>
      <c r="AO1985" s="31"/>
      <c r="AP1985" s="31" t="s">
        <v>33000</v>
      </c>
      <c r="AQ1985" s="31" t="s">
        <v>23496</v>
      </c>
      <c r="AR1985" s="31" t="s">
        <v>34148</v>
      </c>
      <c r="AS1985" s="31" t="s">
        <v>34148</v>
      </c>
      <c r="AT1985" s="31" t="str">
        <f>_xlfn.IFNA(VLOOKUP(D1985,'[1]5. 1 Mei 2022'!$C$7:$F$60,4,FALSE),"")</f>
        <v/>
      </c>
      <c r="AU1985" s="31"/>
      <c r="AV1985" s="31" t="s">
        <v>4214</v>
      </c>
      <c r="AW1985" s="31" t="s">
        <v>1301</v>
      </c>
      <c r="AX1985" s="29">
        <f t="shared" si="291"/>
        <v>44639</v>
      </c>
      <c r="AY1985" s="31" t="s">
        <v>26340</v>
      </c>
      <c r="AZ1985" s="31" t="s">
        <v>33002</v>
      </c>
      <c r="BA1985" s="30" t="s">
        <v>33000</v>
      </c>
      <c r="BB1985" s="31"/>
      <c r="BC1985" s="31"/>
      <c r="BD1985" s="31" t="s">
        <v>23497</v>
      </c>
      <c r="BE1985" s="31" t="s">
        <v>7968</v>
      </c>
      <c r="BF1985" s="31" t="s">
        <v>4214</v>
      </c>
      <c r="BG1985" s="31"/>
      <c r="BH1985" s="31"/>
      <c r="BI1985" s="31"/>
      <c r="BJ1985" s="31" t="s">
        <v>4214</v>
      </c>
      <c r="BK1985" s="31" t="str">
        <f t="shared" si="289"/>
        <v>III/c</v>
      </c>
      <c r="BL1985" s="31" t="s">
        <v>8078</v>
      </c>
      <c r="BM1985" s="31"/>
      <c r="BN1985" s="31"/>
      <c r="BO1985" s="31"/>
      <c r="BP1985" s="31" t="s">
        <v>1498</v>
      </c>
      <c r="BQ1985" s="31"/>
      <c r="BR1985" s="31"/>
      <c r="BS1985" s="31"/>
      <c r="BT1985" s="31" t="s">
        <v>7564</v>
      </c>
      <c r="BU1985" s="31" t="s">
        <v>794</v>
      </c>
      <c r="BV1985" s="31" t="s">
        <v>573</v>
      </c>
      <c r="BW1985" s="31">
        <f t="shared" ref="BW1985:BW2048" ca="1" si="296">YEAR(NOW())-YEAR(BV1985)</f>
        <v>26</v>
      </c>
      <c r="BX1985" s="78">
        <f t="shared" ref="BX1985:BX2048" ca="1" si="297">DATEDIF(BV1985,NOW(),"YM")</f>
        <v>2</v>
      </c>
      <c r="BY1985" s="31"/>
      <c r="BZ1985" s="31"/>
      <c r="CA1985" s="31" t="s">
        <v>2483</v>
      </c>
      <c r="CB1985" s="31" t="s">
        <v>2519</v>
      </c>
      <c r="CC1985" s="31">
        <v>2</v>
      </c>
      <c r="CD1985" s="31">
        <v>1</v>
      </c>
      <c r="CE1985" s="31" t="s">
        <v>20085</v>
      </c>
      <c r="CF1985" s="31"/>
      <c r="CG1985" s="31"/>
      <c r="CH1985" s="31"/>
      <c r="CI1985" s="31"/>
      <c r="CJ1985" s="31"/>
      <c r="CK1985" s="31"/>
      <c r="CL1985" s="31"/>
      <c r="CM1985" s="31"/>
      <c r="CN1985" s="31"/>
      <c r="CO1985" s="31"/>
      <c r="CP1985" s="31"/>
      <c r="CQ1985" s="31"/>
      <c r="CR1985" s="31">
        <v>1295</v>
      </c>
      <c r="CS1985" s="31" t="s">
        <v>8745</v>
      </c>
      <c r="CT1985" s="31"/>
      <c r="CU1985" s="31" t="s">
        <v>8734</v>
      </c>
      <c r="CV1985" s="31" t="s">
        <v>8648</v>
      </c>
      <c r="CW1985" s="31" t="s">
        <v>8649</v>
      </c>
      <c r="CX1985" s="31" t="s">
        <v>8630</v>
      </c>
      <c r="CY1985" s="31"/>
      <c r="CZ1985" s="31"/>
      <c r="DA1985" s="31"/>
      <c r="DB1985" s="31"/>
      <c r="DC1985" s="31"/>
      <c r="DD1985" s="31"/>
      <c r="DE1985" s="31"/>
      <c r="DF1985" s="31"/>
      <c r="DG1985" s="31"/>
      <c r="DH1985" s="31"/>
      <c r="DI1985" s="31"/>
      <c r="DJ1985" s="31"/>
      <c r="DK1985" s="31"/>
      <c r="DL1985" s="31"/>
      <c r="DM1985" s="38" t="s">
        <v>9759</v>
      </c>
      <c r="DN1985" s="38"/>
      <c r="DO1985" s="35">
        <v>0</v>
      </c>
      <c r="DP1985" s="31" t="s">
        <v>13326</v>
      </c>
      <c r="DQ1985" s="31" t="s">
        <v>13325</v>
      </c>
      <c r="DR1985" s="31"/>
      <c r="DS1985" s="31" t="s">
        <v>38728</v>
      </c>
      <c r="DT1985" s="31" t="s">
        <v>38269</v>
      </c>
      <c r="DU1985" s="31">
        <v>3</v>
      </c>
      <c r="DV1985" s="31" t="s">
        <v>32167</v>
      </c>
      <c r="DW1985" s="31"/>
      <c r="DX1985" s="31"/>
      <c r="DY1985" s="31"/>
      <c r="DZ1985" s="31"/>
      <c r="EA1985" s="31"/>
      <c r="EB1985" s="31">
        <v>0</v>
      </c>
      <c r="EC1985" s="31" t="s">
        <v>39747</v>
      </c>
      <c r="ED1985" s="31" t="s">
        <v>41101</v>
      </c>
      <c r="EE1985" s="31"/>
      <c r="EF1985" s="31"/>
      <c r="EG1985" s="31"/>
      <c r="EH1985" s="31"/>
      <c r="EI1985" s="31"/>
      <c r="EJ1985" s="31"/>
    </row>
    <row r="1986" spans="1:140" ht="23.25" customHeight="1">
      <c r="A1986" s="25">
        <v>1984</v>
      </c>
      <c r="B1986" s="30" t="s">
        <v>1407</v>
      </c>
      <c r="C1986" s="31">
        <v>140233955</v>
      </c>
      <c r="D1986" s="30" t="s">
        <v>360</v>
      </c>
      <c r="E1986" s="30"/>
      <c r="F1986" s="30" t="s">
        <v>36253</v>
      </c>
      <c r="G1986" s="31">
        <f t="shared" si="292"/>
        <v>60</v>
      </c>
      <c r="H1986" s="72">
        <f t="shared" si="293"/>
        <v>45292</v>
      </c>
      <c r="I1986" s="30"/>
      <c r="J1986" s="30" t="s">
        <v>34084</v>
      </c>
      <c r="K1986" s="30" t="s">
        <v>4318</v>
      </c>
      <c r="L1986" s="31" t="s">
        <v>4318</v>
      </c>
      <c r="M1986" s="31" t="s">
        <v>6378</v>
      </c>
      <c r="N1986" s="31" t="s">
        <v>7120</v>
      </c>
      <c r="O1986" s="31" t="s">
        <v>3943</v>
      </c>
      <c r="P1986" s="31" t="s">
        <v>30542</v>
      </c>
      <c r="Q1986" s="31"/>
      <c r="R1986" s="31">
        <v>28</v>
      </c>
      <c r="S1986" s="31">
        <v>0</v>
      </c>
      <c r="T1986" s="31"/>
      <c r="U1986" s="31">
        <v>915</v>
      </c>
      <c r="V1986" s="31"/>
      <c r="W1986" s="31" t="s">
        <v>6910</v>
      </c>
      <c r="X1986" s="31" t="s">
        <v>2270</v>
      </c>
      <c r="Y1986" s="31" t="e">
        <f t="shared" ca="1" si="294"/>
        <v>#VALUE!</v>
      </c>
      <c r="Z1986" s="31" t="e">
        <f t="shared" ca="1" si="295"/>
        <v>#VALUE!</v>
      </c>
      <c r="AA1986" s="31"/>
      <c r="AB1986" s="31" t="s">
        <v>10498</v>
      </c>
      <c r="AC1986" s="31" t="s">
        <v>34147</v>
      </c>
      <c r="AD1986" s="31" t="s">
        <v>34147</v>
      </c>
      <c r="AE1986" s="31"/>
      <c r="AF1986" s="31" t="s">
        <v>24699</v>
      </c>
      <c r="AG1986" s="31" t="s">
        <v>5851</v>
      </c>
      <c r="AH1986" s="31" t="s">
        <v>5852</v>
      </c>
      <c r="AI1986" s="31" t="s">
        <v>728</v>
      </c>
      <c r="AJ1986" s="31" t="s">
        <v>18873</v>
      </c>
      <c r="AK1986" s="31" t="s">
        <v>18874</v>
      </c>
      <c r="AL1986" s="31" t="s">
        <v>18875</v>
      </c>
      <c r="AM1986" s="31" t="s">
        <v>5568</v>
      </c>
      <c r="AN1986" s="31"/>
      <c r="AO1986" s="31"/>
      <c r="AP1986" s="31" t="s">
        <v>33022</v>
      </c>
      <c r="AQ1986" s="31"/>
      <c r="AR1986" s="31" t="s">
        <v>34147</v>
      </c>
      <c r="AS1986" s="31" t="s">
        <v>34147</v>
      </c>
      <c r="AT1986" s="31" t="str">
        <f>_xlfn.IFNA(VLOOKUP(D1986,'[1]5. 1 Mei 2022'!$C$7:$F$60,4,FALSE),"")</f>
        <v/>
      </c>
      <c r="AU1986" s="31"/>
      <c r="AV1986" s="31" t="s">
        <v>8001</v>
      </c>
      <c r="AW1986" s="31"/>
      <c r="AX1986" s="29">
        <f t="shared" si="291"/>
        <v>1903</v>
      </c>
      <c r="AY1986" s="31" t="s">
        <v>26346</v>
      </c>
      <c r="AZ1986" s="31" t="s">
        <v>33023</v>
      </c>
      <c r="BA1986" s="30" t="s">
        <v>33022</v>
      </c>
      <c r="BB1986" s="31"/>
      <c r="BC1986" s="31"/>
      <c r="BD1986" s="31" t="s">
        <v>8125</v>
      </c>
      <c r="BE1986" s="31" t="s">
        <v>7973</v>
      </c>
      <c r="BF1986" s="31" t="s">
        <v>8001</v>
      </c>
      <c r="BG1986" s="31"/>
      <c r="BH1986" s="31"/>
      <c r="BI1986" s="31" t="s">
        <v>8125</v>
      </c>
      <c r="BJ1986" s="31" t="s">
        <v>30521</v>
      </c>
      <c r="BK1986" s="31" t="str">
        <f t="shared" si="289"/>
        <v>IV/a</v>
      </c>
      <c r="BL1986" s="31" t="s">
        <v>8077</v>
      </c>
      <c r="BM1986" s="31"/>
      <c r="BN1986" s="31"/>
      <c r="BO1986" s="31"/>
      <c r="BP1986" s="31" t="s">
        <v>1498</v>
      </c>
      <c r="BQ1986" s="31" t="s">
        <v>30522</v>
      </c>
      <c r="BR1986" s="31" t="s">
        <v>26137</v>
      </c>
      <c r="BS1986" s="31" t="s">
        <v>30523</v>
      </c>
      <c r="BT1986" s="31" t="s">
        <v>5749</v>
      </c>
      <c r="BU1986" s="31"/>
      <c r="BV1986" s="31" t="s">
        <v>5553</v>
      </c>
      <c r="BW1986" s="31" t="e">
        <f t="shared" ca="1" si="296"/>
        <v>#VALUE!</v>
      </c>
      <c r="BX1986" s="78" t="e">
        <f t="shared" ca="1" si="297"/>
        <v>#VALUE!</v>
      </c>
      <c r="BY1986" s="31"/>
      <c r="BZ1986" s="31"/>
      <c r="CA1986" s="31" t="s">
        <v>2483</v>
      </c>
      <c r="CB1986" s="31" t="s">
        <v>2519</v>
      </c>
      <c r="CC1986" s="31">
        <v>1</v>
      </c>
      <c r="CD1986" s="31">
        <v>1</v>
      </c>
      <c r="CE1986" s="31" t="s">
        <v>20085</v>
      </c>
      <c r="CF1986" s="31"/>
      <c r="CG1986" s="31"/>
      <c r="CH1986" s="31"/>
      <c r="CI1986" s="31">
        <v>2009</v>
      </c>
      <c r="CJ1986" s="31"/>
      <c r="CK1986" s="31"/>
      <c r="CL1986" s="31" t="s">
        <v>39864</v>
      </c>
      <c r="CM1986" s="31" t="s">
        <v>28900</v>
      </c>
      <c r="CN1986" s="31">
        <v>124</v>
      </c>
      <c r="CO1986" s="31" t="s">
        <v>39865</v>
      </c>
      <c r="CP1986" s="31" t="s">
        <v>28900</v>
      </c>
      <c r="CQ1986" s="31">
        <v>124</v>
      </c>
      <c r="CR1986" s="31">
        <v>3856</v>
      </c>
      <c r="CS1986" s="31" t="s">
        <v>18876</v>
      </c>
      <c r="CT1986" s="31" t="s">
        <v>10239</v>
      </c>
      <c r="CU1986" s="31" t="s">
        <v>10240</v>
      </c>
      <c r="CV1986" s="31" t="s">
        <v>10332</v>
      </c>
      <c r="CW1986" s="31" t="s">
        <v>11148</v>
      </c>
      <c r="CX1986" s="31">
        <v>41592</v>
      </c>
      <c r="CY1986" s="31"/>
      <c r="CZ1986" s="31"/>
      <c r="DA1986" s="31"/>
      <c r="DB1986" s="31" t="s">
        <v>8691</v>
      </c>
      <c r="DC1986" s="31"/>
      <c r="DD1986" s="31" t="s">
        <v>8692</v>
      </c>
      <c r="DE1986" s="31"/>
      <c r="DF1986" s="31"/>
      <c r="DG1986" s="31"/>
      <c r="DH1986" s="31"/>
      <c r="DI1986" s="31" t="s">
        <v>15790</v>
      </c>
      <c r="DJ1986" s="31" t="s">
        <v>3660</v>
      </c>
      <c r="DK1986" s="31"/>
      <c r="DL1986" s="31"/>
      <c r="DM1986" s="38" t="s">
        <v>9620</v>
      </c>
      <c r="DN1986" s="38"/>
      <c r="DO1986" s="35">
        <v>0</v>
      </c>
      <c r="DP1986" s="31" t="s">
        <v>13223</v>
      </c>
      <c r="DQ1986" s="31" t="s">
        <v>6956</v>
      </c>
      <c r="DR1986" s="31"/>
      <c r="DS1986" s="31" t="s">
        <v>38729</v>
      </c>
      <c r="DT1986" s="31" t="s">
        <v>38270</v>
      </c>
      <c r="DU1986" s="31">
        <v>3</v>
      </c>
      <c r="DV1986" s="31" t="s">
        <v>32166</v>
      </c>
      <c r="DW1986" s="31"/>
      <c r="DX1986" s="31"/>
      <c r="DY1986" s="31" t="s">
        <v>34568</v>
      </c>
      <c r="DZ1986" s="29">
        <v>44550</v>
      </c>
      <c r="EA1986" s="29">
        <v>45648</v>
      </c>
      <c r="EB1986" s="31">
        <v>80208</v>
      </c>
      <c r="EC1986" s="31" t="s">
        <v>8001</v>
      </c>
      <c r="ED1986" s="31" t="s">
        <v>41101</v>
      </c>
      <c r="EE1986" s="31"/>
      <c r="EF1986" s="31"/>
      <c r="EG1986" s="31"/>
      <c r="EH1986" s="31"/>
      <c r="EI1986" s="31"/>
      <c r="EJ1986" s="31"/>
    </row>
    <row r="1987" spans="1:140" ht="23.25" customHeight="1">
      <c r="A1987" s="25">
        <v>1985</v>
      </c>
      <c r="B1987" s="30" t="s">
        <v>1408</v>
      </c>
      <c r="C1987" s="31" t="s">
        <v>818</v>
      </c>
      <c r="D1987" s="30" t="s">
        <v>818</v>
      </c>
      <c r="E1987" s="30"/>
      <c r="F1987" s="30" t="s">
        <v>36262</v>
      </c>
      <c r="G1987" s="31">
        <f t="shared" si="292"/>
        <v>58</v>
      </c>
      <c r="H1987" s="72">
        <f t="shared" si="293"/>
        <v>51714</v>
      </c>
      <c r="I1987" s="30"/>
      <c r="J1987" s="30" t="s">
        <v>34084</v>
      </c>
      <c r="K1987" s="30" t="s">
        <v>4318</v>
      </c>
      <c r="L1987" s="31" t="s">
        <v>4318</v>
      </c>
      <c r="M1987" s="31" t="s">
        <v>6378</v>
      </c>
      <c r="N1987" s="31" t="s">
        <v>5865</v>
      </c>
      <c r="O1987" s="31" t="s">
        <v>5117</v>
      </c>
      <c r="P1987" s="31" t="s">
        <v>20080</v>
      </c>
      <c r="Q1987" s="31"/>
      <c r="R1987" s="31">
        <v>13</v>
      </c>
      <c r="S1987" s="31">
        <v>9</v>
      </c>
      <c r="T1987" s="31"/>
      <c r="U1987" s="31">
        <v>1715</v>
      </c>
      <c r="V1987" s="31" t="s">
        <v>1441</v>
      </c>
      <c r="W1987" s="31" t="s">
        <v>980</v>
      </c>
      <c r="X1987" s="31" t="s">
        <v>3827</v>
      </c>
      <c r="Y1987" s="31" t="e">
        <f t="shared" ca="1" si="294"/>
        <v>#VALUE!</v>
      </c>
      <c r="Z1987" s="31" t="e">
        <f t="shared" ca="1" si="295"/>
        <v>#VALUE!</v>
      </c>
      <c r="AA1987" s="31"/>
      <c r="AB1987" s="31" t="s">
        <v>19941</v>
      </c>
      <c r="AC1987" s="31" t="s">
        <v>34153</v>
      </c>
      <c r="AD1987" s="31" t="s">
        <v>34194</v>
      </c>
      <c r="AE1987" s="31"/>
      <c r="AF1987" s="31" t="s">
        <v>24700</v>
      </c>
      <c r="AG1987" s="31" t="s">
        <v>7895</v>
      </c>
      <c r="AH1987" s="31" t="s">
        <v>7895</v>
      </c>
      <c r="AI1987" s="31" t="s">
        <v>40277</v>
      </c>
      <c r="AJ1987" s="31" t="s">
        <v>19942</v>
      </c>
      <c r="AK1987" s="31" t="s">
        <v>20998</v>
      </c>
      <c r="AL1987" s="31" t="s">
        <v>10234</v>
      </c>
      <c r="AM1987" s="31" t="s">
        <v>19943</v>
      </c>
      <c r="AN1987" s="31"/>
      <c r="AO1987" s="31"/>
      <c r="AP1987" s="31" t="s">
        <v>4434</v>
      </c>
      <c r="AQ1987" s="31" t="s">
        <v>30588</v>
      </c>
      <c r="AR1987" s="31" t="s">
        <v>34148</v>
      </c>
      <c r="AS1987" s="31" t="s">
        <v>34148</v>
      </c>
      <c r="AT1987" s="31" t="str">
        <f>_xlfn.IFNA(VLOOKUP(D1987,'[1]5. 1 Mei 2022'!$C$7:$F$60,4,FALSE),"")</f>
        <v/>
      </c>
      <c r="AU1987" s="31"/>
      <c r="AV1987" s="31" t="s">
        <v>5449</v>
      </c>
      <c r="AW1987" s="31" t="s">
        <v>30588</v>
      </c>
      <c r="AX1987" s="29">
        <f t="shared" si="291"/>
        <v>46343</v>
      </c>
      <c r="AY1987" s="31" t="s">
        <v>26346</v>
      </c>
      <c r="AZ1987" s="31" t="s">
        <v>6484</v>
      </c>
      <c r="BA1987" s="30" t="s">
        <v>4434</v>
      </c>
      <c r="BB1987" s="31"/>
      <c r="BC1987" s="31"/>
      <c r="BD1987" s="31" t="s">
        <v>21142</v>
      </c>
      <c r="BE1987" s="31" t="s">
        <v>7968</v>
      </c>
      <c r="BF1987" s="31" t="s">
        <v>5449</v>
      </c>
      <c r="BG1987" s="31"/>
      <c r="BH1987" s="31"/>
      <c r="BI1987" s="31"/>
      <c r="BJ1987" s="31" t="s">
        <v>5449</v>
      </c>
      <c r="BK1987" s="31" t="str">
        <f t="shared" si="289"/>
        <v>II/c</v>
      </c>
      <c r="BL1987" s="31" t="s">
        <v>8078</v>
      </c>
      <c r="BM1987" s="31"/>
      <c r="BN1987" s="31"/>
      <c r="BO1987" s="31"/>
      <c r="BP1987" s="31" t="s">
        <v>1498</v>
      </c>
      <c r="BQ1987" s="31"/>
      <c r="BR1987" s="31"/>
      <c r="BS1987" s="31"/>
      <c r="BT1987" s="31" t="s">
        <v>3163</v>
      </c>
      <c r="BU1987" s="31" t="s">
        <v>718</v>
      </c>
      <c r="BV1987" s="31" t="s">
        <v>4281</v>
      </c>
      <c r="BW1987" s="31">
        <f t="shared" ca="1" si="296"/>
        <v>19</v>
      </c>
      <c r="BX1987" s="78">
        <f t="shared" ca="1" si="297"/>
        <v>3</v>
      </c>
      <c r="BY1987" s="31"/>
      <c r="BZ1987" s="31"/>
      <c r="CA1987" s="31" t="s">
        <v>2483</v>
      </c>
      <c r="CB1987" s="31" t="s">
        <v>2519</v>
      </c>
      <c r="CC1987" s="31">
        <v>3</v>
      </c>
      <c r="CD1987" s="31">
        <v>1</v>
      </c>
      <c r="CE1987" s="31" t="s">
        <v>20085</v>
      </c>
      <c r="CF1987" s="31"/>
      <c r="CG1987" s="31"/>
      <c r="CH1987" s="31"/>
      <c r="CI1987" s="31"/>
      <c r="CJ1987" s="31"/>
      <c r="CK1987" s="31"/>
      <c r="CL1987" s="31"/>
      <c r="CM1987" s="31"/>
      <c r="CN1987" s="31"/>
      <c r="CO1987" s="31"/>
      <c r="CP1987" s="31"/>
      <c r="CQ1987" s="31"/>
      <c r="CR1987" s="31">
        <v>1274</v>
      </c>
      <c r="CS1987" s="31" t="s">
        <v>25135</v>
      </c>
      <c r="CT1987" s="31" t="s">
        <v>25136</v>
      </c>
      <c r="CU1987" s="31" t="s">
        <v>25137</v>
      </c>
      <c r="CV1987" s="31" t="s">
        <v>24528</v>
      </c>
      <c r="CW1987" s="31" t="s">
        <v>24529</v>
      </c>
      <c r="CX1987" s="31" t="s">
        <v>24524</v>
      </c>
      <c r="CY1987" s="31"/>
      <c r="CZ1987" s="31"/>
      <c r="DA1987" s="31"/>
      <c r="DB1987" s="31"/>
      <c r="DC1987" s="31"/>
      <c r="DD1987" s="31"/>
      <c r="DE1987" s="31"/>
      <c r="DF1987" s="31"/>
      <c r="DG1987" s="31"/>
      <c r="DH1987" s="31"/>
      <c r="DI1987" s="31"/>
      <c r="DJ1987" s="31"/>
      <c r="DK1987" s="31"/>
      <c r="DL1987" s="31"/>
      <c r="DM1987" s="38" t="s">
        <v>9909</v>
      </c>
      <c r="DN1987" s="38"/>
      <c r="DO1987" s="35">
        <v>0</v>
      </c>
      <c r="DP1987" s="31" t="s">
        <v>13452</v>
      </c>
      <c r="DQ1987" s="31" t="s">
        <v>13451</v>
      </c>
      <c r="DR1987" s="31"/>
      <c r="DS1987" s="31" t="s">
        <v>38730</v>
      </c>
      <c r="DT1987" s="31" t="s">
        <v>38271</v>
      </c>
      <c r="DU1987" s="31">
        <v>1</v>
      </c>
      <c r="DV1987" s="31" t="s">
        <v>32164</v>
      </c>
      <c r="DW1987" s="31"/>
      <c r="DX1987" s="31"/>
      <c r="DY1987" s="31"/>
      <c r="DZ1987" s="31"/>
      <c r="EA1987" s="31"/>
      <c r="EB1987" s="31">
        <v>0</v>
      </c>
      <c r="EC1987" s="31" t="s">
        <v>39747</v>
      </c>
      <c r="ED1987" s="31" t="s">
        <v>41101</v>
      </c>
      <c r="EE1987" s="31"/>
      <c r="EF1987" s="31"/>
      <c r="EG1987" s="31"/>
      <c r="EH1987" s="31"/>
      <c r="EI1987" s="31"/>
      <c r="EJ1987" s="31"/>
    </row>
    <row r="1988" spans="1:140" ht="23.25" customHeight="1">
      <c r="A1988" s="25">
        <v>1986</v>
      </c>
      <c r="B1988" s="30" t="s">
        <v>25363</v>
      </c>
      <c r="C1988" s="31">
        <v>140377916</v>
      </c>
      <c r="D1988" s="30" t="s">
        <v>1592</v>
      </c>
      <c r="E1988" s="30"/>
      <c r="F1988" s="30" t="s">
        <v>36262</v>
      </c>
      <c r="G1988" s="31">
        <f t="shared" si="292"/>
        <v>58</v>
      </c>
      <c r="H1988" s="72">
        <f t="shared" si="293"/>
        <v>48580</v>
      </c>
      <c r="I1988" s="30"/>
      <c r="J1988" s="30" t="s">
        <v>34084</v>
      </c>
      <c r="K1988" s="30" t="s">
        <v>4318</v>
      </c>
      <c r="L1988" s="31" t="s">
        <v>4318</v>
      </c>
      <c r="M1988" s="31" t="s">
        <v>6378</v>
      </c>
      <c r="N1988" s="31" t="s">
        <v>5863</v>
      </c>
      <c r="O1988" s="31" t="s">
        <v>2485</v>
      </c>
      <c r="P1988" s="31" t="s">
        <v>23983</v>
      </c>
      <c r="Q1988" s="31"/>
      <c r="R1988" s="31">
        <v>25</v>
      </c>
      <c r="S1988" s="31">
        <v>0</v>
      </c>
      <c r="T1988" s="31"/>
      <c r="U1988" s="31">
        <v>1562</v>
      </c>
      <c r="V1988" s="31" t="s">
        <v>3327</v>
      </c>
      <c r="W1988" s="31" t="s">
        <v>6910</v>
      </c>
      <c r="X1988" s="31" t="s">
        <v>4591</v>
      </c>
      <c r="Y1988" s="31" t="e">
        <f t="shared" ca="1" si="294"/>
        <v>#VALUE!</v>
      </c>
      <c r="Z1988" s="31" t="e">
        <f t="shared" ca="1" si="295"/>
        <v>#VALUE!</v>
      </c>
      <c r="AA1988" s="31"/>
      <c r="AB1988" s="31" t="s">
        <v>11283</v>
      </c>
      <c r="AC1988" s="31" t="s">
        <v>34153</v>
      </c>
      <c r="AD1988" s="31" t="s">
        <v>34194</v>
      </c>
      <c r="AE1988" s="31"/>
      <c r="AF1988" s="31" t="s">
        <v>24700</v>
      </c>
      <c r="AG1988" s="31" t="s">
        <v>7895</v>
      </c>
      <c r="AH1988" s="31" t="s">
        <v>7895</v>
      </c>
      <c r="AI1988" s="31" t="s">
        <v>908</v>
      </c>
      <c r="AJ1988" s="31">
        <v>93430144</v>
      </c>
      <c r="AK1988" s="31" t="s">
        <v>2983</v>
      </c>
      <c r="AL1988" s="31">
        <v>36476</v>
      </c>
      <c r="AM1988" s="31" t="s">
        <v>2984</v>
      </c>
      <c r="AN1988" s="31"/>
      <c r="AO1988" s="31"/>
      <c r="AP1988" s="31" t="s">
        <v>32997</v>
      </c>
      <c r="AQ1988" s="31" t="s">
        <v>3279</v>
      </c>
      <c r="AR1988" s="31" t="s">
        <v>34148</v>
      </c>
      <c r="AS1988" s="31" t="s">
        <v>34148</v>
      </c>
      <c r="AT1988" s="31" t="str">
        <f>_xlfn.IFNA(VLOOKUP(D1988,'[1]5. 1 Mei 2022'!$C$7:$F$60,4,FALSE),"")</f>
        <v/>
      </c>
      <c r="AU1988" s="31"/>
      <c r="AV1988" s="31" t="s">
        <v>7947</v>
      </c>
      <c r="AW1988" s="31" t="s">
        <v>18389</v>
      </c>
      <c r="AX1988" s="29">
        <f t="shared" si="291"/>
        <v>46131</v>
      </c>
      <c r="AY1988" s="31" t="s">
        <v>26344</v>
      </c>
      <c r="AZ1988" s="31" t="s">
        <v>32999</v>
      </c>
      <c r="BA1988" s="30" t="s">
        <v>32997</v>
      </c>
      <c r="BB1988" s="31" t="s">
        <v>30546</v>
      </c>
      <c r="BC1988" s="31"/>
      <c r="BD1988" s="31" t="s">
        <v>30247</v>
      </c>
      <c r="BE1988" s="31" t="s">
        <v>7968</v>
      </c>
      <c r="BF1988" s="31" t="s">
        <v>7947</v>
      </c>
      <c r="BG1988" s="31"/>
      <c r="BH1988" s="31"/>
      <c r="BI1988" s="31"/>
      <c r="BJ1988" s="31" t="s">
        <v>6989</v>
      </c>
      <c r="BK1988" s="31" t="str">
        <f t="shared" ref="BK1988:BK2051" si="298">N1988</f>
        <v>II/d</v>
      </c>
      <c r="BL1988" s="31" t="s">
        <v>8078</v>
      </c>
      <c r="BM1988" s="31"/>
      <c r="BN1988" s="31"/>
      <c r="BO1988" s="31"/>
      <c r="BP1988" s="31" t="s">
        <v>1498</v>
      </c>
      <c r="BQ1988" s="31"/>
      <c r="BR1988" s="31"/>
      <c r="BS1988" s="31"/>
      <c r="BT1988" s="31" t="s">
        <v>1693</v>
      </c>
      <c r="BU1988" s="31" t="s">
        <v>3164</v>
      </c>
      <c r="BV1988" s="31" t="s">
        <v>1316</v>
      </c>
      <c r="BW1988" s="31">
        <f t="shared" ca="1" si="296"/>
        <v>28</v>
      </c>
      <c r="BX1988" s="78">
        <f t="shared" ca="1" si="297"/>
        <v>3</v>
      </c>
      <c r="BY1988" s="31"/>
      <c r="BZ1988" s="31"/>
      <c r="CA1988" s="31" t="s">
        <v>2483</v>
      </c>
      <c r="CB1988" s="31" t="s">
        <v>2519</v>
      </c>
      <c r="CC1988" s="31">
        <v>2</v>
      </c>
      <c r="CD1988" s="31">
        <v>1</v>
      </c>
      <c r="CE1988" s="31" t="s">
        <v>20085</v>
      </c>
      <c r="CF1988" s="31"/>
      <c r="CG1988" s="31"/>
      <c r="CH1988" s="31"/>
      <c r="CI1988" s="31"/>
      <c r="CJ1988" s="31"/>
      <c r="CK1988" s="31"/>
      <c r="CL1988" s="31"/>
      <c r="CM1988" s="31"/>
      <c r="CN1988" s="31"/>
      <c r="CO1988" s="31"/>
      <c r="CP1988" s="31"/>
      <c r="CQ1988" s="31"/>
      <c r="CR1988" s="31">
        <v>1126</v>
      </c>
      <c r="CS1988" s="31"/>
      <c r="CT1988" s="31"/>
      <c r="CU1988" s="31"/>
      <c r="CV1988" s="31"/>
      <c r="CW1988" s="31"/>
      <c r="CX1988" s="31"/>
      <c r="CY1988" s="31"/>
      <c r="CZ1988" s="31"/>
      <c r="DA1988" s="31"/>
      <c r="DB1988" s="31"/>
      <c r="DC1988" s="31"/>
      <c r="DD1988" s="31"/>
      <c r="DE1988" s="31"/>
      <c r="DF1988" s="31"/>
      <c r="DG1988" s="31"/>
      <c r="DH1988" s="31"/>
      <c r="DI1988" s="31"/>
      <c r="DJ1988" s="31"/>
      <c r="DK1988" s="31"/>
      <c r="DL1988" s="31"/>
      <c r="DM1988" s="38" t="s">
        <v>19512</v>
      </c>
      <c r="DN1988" s="38"/>
      <c r="DO1988" s="35">
        <v>0</v>
      </c>
      <c r="DP1988" s="31" t="s">
        <v>13712</v>
      </c>
      <c r="DQ1988" s="31" t="s">
        <v>13711</v>
      </c>
      <c r="DR1988" s="31"/>
      <c r="DS1988" s="31" t="s">
        <v>27423</v>
      </c>
      <c r="DT1988" s="31" t="s">
        <v>38272</v>
      </c>
      <c r="DU1988" s="31">
        <v>2</v>
      </c>
      <c r="DV1988" s="31" t="s">
        <v>32165</v>
      </c>
      <c r="DW1988" s="31"/>
      <c r="DX1988" s="31"/>
      <c r="DY1988" s="31"/>
      <c r="DZ1988" s="31"/>
      <c r="EA1988" s="31"/>
      <c r="EB1988" s="31">
        <v>0</v>
      </c>
      <c r="EC1988" s="31" t="s">
        <v>39747</v>
      </c>
      <c r="ED1988" s="31" t="s">
        <v>41101</v>
      </c>
      <c r="EE1988" s="31"/>
      <c r="EF1988" s="31"/>
      <c r="EG1988" s="31"/>
      <c r="EH1988" s="31"/>
      <c r="EI1988" s="31"/>
      <c r="EJ1988" s="31"/>
    </row>
    <row r="1989" spans="1:140" ht="23.25" customHeight="1">
      <c r="A1989" s="25">
        <v>1987</v>
      </c>
      <c r="B1989" s="30" t="s">
        <v>30023</v>
      </c>
      <c r="C1989" s="31" t="s">
        <v>4318</v>
      </c>
      <c r="D1989" s="30" t="s">
        <v>30022</v>
      </c>
      <c r="E1989" s="30"/>
      <c r="F1989" s="30" t="s">
        <v>36256</v>
      </c>
      <c r="G1989" s="31">
        <f t="shared" si="292"/>
        <v>58</v>
      </c>
      <c r="H1989" s="72">
        <f t="shared" si="293"/>
        <v>57101</v>
      </c>
      <c r="I1989" s="30"/>
      <c r="J1989" s="30" t="s">
        <v>34084</v>
      </c>
      <c r="K1989" s="30" t="s">
        <v>4318</v>
      </c>
      <c r="L1989" s="31" t="s">
        <v>4318</v>
      </c>
      <c r="M1989" s="31" t="s">
        <v>6378</v>
      </c>
      <c r="N1989" s="31" t="s">
        <v>5865</v>
      </c>
      <c r="O1989" s="31" t="s">
        <v>5117</v>
      </c>
      <c r="P1989" s="31" t="s">
        <v>30295</v>
      </c>
      <c r="Q1989" s="31"/>
      <c r="R1989" s="31">
        <v>4</v>
      </c>
      <c r="S1989" s="31">
        <v>0</v>
      </c>
      <c r="T1989" s="31"/>
      <c r="U1989" s="31"/>
      <c r="V1989" s="31"/>
      <c r="W1989" s="31" t="s">
        <v>7076</v>
      </c>
      <c r="X1989" s="31" t="s">
        <v>30066</v>
      </c>
      <c r="Y1989" s="31">
        <f t="shared" ca="1" si="294"/>
        <v>25</v>
      </c>
      <c r="Z1989" s="31" t="str">
        <f t="shared" ca="1" si="295"/>
        <v>21-35</v>
      </c>
      <c r="AA1989" s="31"/>
      <c r="AB1989" s="31" t="s">
        <v>11146</v>
      </c>
      <c r="AC1989" s="31" t="s">
        <v>34147</v>
      </c>
      <c r="AD1989" s="31" t="s">
        <v>34147</v>
      </c>
      <c r="AE1989" s="31"/>
      <c r="AF1989" s="31" t="s">
        <v>24699</v>
      </c>
      <c r="AG1989" s="31" t="s">
        <v>5852</v>
      </c>
      <c r="AH1989" s="31" t="s">
        <v>5852</v>
      </c>
      <c r="AI1989" s="31" t="s">
        <v>908</v>
      </c>
      <c r="AJ1989" s="31" t="s">
        <v>30666</v>
      </c>
      <c r="AK1989" s="31" t="s">
        <v>30667</v>
      </c>
      <c r="AL1989" s="31" t="s">
        <v>28448</v>
      </c>
      <c r="AM1989" s="31" t="s">
        <v>19846</v>
      </c>
      <c r="AN1989" s="31"/>
      <c r="AO1989" s="31"/>
      <c r="AP1989" s="31" t="s">
        <v>33006</v>
      </c>
      <c r="AQ1989" s="31" t="s">
        <v>30074</v>
      </c>
      <c r="AR1989" s="31" t="s">
        <v>34147</v>
      </c>
      <c r="AS1989" s="31" t="s">
        <v>34147</v>
      </c>
      <c r="AT1989" s="31" t="str">
        <f>_xlfn.IFNA(VLOOKUP(D1989,'[1]5. 1 Mei 2022'!$C$7:$F$60,4,FALSE),"")</f>
        <v/>
      </c>
      <c r="AU1989" s="31"/>
      <c r="AV1989" s="31" t="s">
        <v>7772</v>
      </c>
      <c r="AW1989" s="31" t="s">
        <v>30074</v>
      </c>
      <c r="AX1989" s="29">
        <f t="shared" si="291"/>
        <v>46103</v>
      </c>
      <c r="AY1989" s="31" t="s">
        <v>26346</v>
      </c>
      <c r="AZ1989" s="31" t="s">
        <v>530</v>
      </c>
      <c r="BA1989" s="30" t="s">
        <v>33006</v>
      </c>
      <c r="BB1989" s="31"/>
      <c r="BC1989" s="31"/>
      <c r="BD1989" s="31" t="s">
        <v>20054</v>
      </c>
      <c r="BE1989" s="31" t="s">
        <v>7973</v>
      </c>
      <c r="BF1989" s="31" t="s">
        <v>7189</v>
      </c>
      <c r="BG1989" s="31"/>
      <c r="BH1989" s="31"/>
      <c r="BI1989" s="31" t="s">
        <v>8121</v>
      </c>
      <c r="BJ1989" s="31"/>
      <c r="BK1989" s="31" t="str">
        <f t="shared" si="298"/>
        <v>II/c</v>
      </c>
      <c r="BL1989" s="31"/>
      <c r="BM1989" s="31"/>
      <c r="BN1989" s="31"/>
      <c r="BO1989" s="31"/>
      <c r="BP1989" s="31"/>
      <c r="BQ1989" s="31" t="s">
        <v>21617</v>
      </c>
      <c r="BR1989" s="52" t="s">
        <v>22014</v>
      </c>
      <c r="BS1989" s="52" t="s">
        <v>37157</v>
      </c>
      <c r="BT1989" s="31" t="s">
        <v>26137</v>
      </c>
      <c r="BU1989" s="31" t="s">
        <v>30295</v>
      </c>
      <c r="BV1989" s="31" t="s">
        <v>26137</v>
      </c>
      <c r="BW1989" s="31">
        <f t="shared" ca="1" si="296"/>
        <v>3</v>
      </c>
      <c r="BX1989" s="78">
        <f t="shared" ca="1" si="297"/>
        <v>2</v>
      </c>
      <c r="BY1989" s="31"/>
      <c r="BZ1989" s="31"/>
      <c r="CA1989" s="31" t="s">
        <v>2483</v>
      </c>
      <c r="CB1989" s="31" t="s">
        <v>2406</v>
      </c>
      <c r="CC1989" s="31"/>
      <c r="CD1989" s="31"/>
      <c r="CE1989" s="31"/>
      <c r="CF1989" s="31"/>
      <c r="CG1989" s="31"/>
      <c r="CH1989" s="31"/>
      <c r="CI1989" s="31"/>
      <c r="CJ1989" s="31"/>
      <c r="CK1989" s="31"/>
      <c r="CL1989" s="31" t="s">
        <v>30668</v>
      </c>
      <c r="CM1989" s="31" t="s">
        <v>30669</v>
      </c>
      <c r="CN1989" s="31">
        <v>124</v>
      </c>
      <c r="CO1989" s="31" t="s">
        <v>31928</v>
      </c>
      <c r="CP1989" s="31" t="s">
        <v>30669</v>
      </c>
      <c r="CQ1989" s="31">
        <v>124</v>
      </c>
      <c r="CR1989" s="31">
        <v>6320</v>
      </c>
      <c r="CS1989" s="31" t="s">
        <v>22126</v>
      </c>
      <c r="CT1989" s="31"/>
      <c r="CU1989" s="31"/>
      <c r="CV1989" s="31"/>
      <c r="CW1989" s="31"/>
      <c r="CX1989" s="31"/>
      <c r="CY1989" s="31"/>
      <c r="CZ1989" s="31"/>
      <c r="DA1989" s="31"/>
      <c r="DB1989" s="31"/>
      <c r="DC1989" s="31"/>
      <c r="DD1989" s="31"/>
      <c r="DE1989" s="31"/>
      <c r="DF1989" s="31"/>
      <c r="DG1989" s="31"/>
      <c r="DH1989" s="31"/>
      <c r="DI1989" s="31"/>
      <c r="DJ1989" s="31"/>
      <c r="DK1989" s="31"/>
      <c r="DL1989" s="31"/>
      <c r="DM1989" s="38" t="s">
        <v>30670</v>
      </c>
      <c r="DN1989" s="38"/>
      <c r="DO1989" s="35" t="s">
        <v>30968</v>
      </c>
      <c r="DP1989" s="31" t="s">
        <v>30671</v>
      </c>
      <c r="DQ1989" s="31" t="s">
        <v>30672</v>
      </c>
      <c r="DR1989" s="31"/>
      <c r="DS1989" s="31" t="s">
        <v>30077</v>
      </c>
      <c r="DT1989" s="31" t="s">
        <v>30665</v>
      </c>
      <c r="DU1989" s="31">
        <v>3</v>
      </c>
      <c r="DV1989" s="31" t="s">
        <v>32167</v>
      </c>
      <c r="DW1989" s="31"/>
      <c r="DX1989" s="31"/>
      <c r="DY1989" s="31" t="s">
        <v>33629</v>
      </c>
      <c r="DZ1989" s="31" t="s">
        <v>21743</v>
      </c>
      <c r="EA1989" s="31" t="s">
        <v>26115</v>
      </c>
      <c r="EB1989" s="31">
        <v>0</v>
      </c>
      <c r="EC1989" s="31" t="s">
        <v>7772</v>
      </c>
      <c r="ED1989" s="31" t="s">
        <v>41101</v>
      </c>
      <c r="EE1989" s="31"/>
      <c r="EF1989" s="31"/>
      <c r="EG1989" s="31"/>
      <c r="EH1989" s="31"/>
      <c r="EI1989" s="31"/>
      <c r="EJ1989" s="31"/>
    </row>
    <row r="1990" spans="1:140" ht="23.25" customHeight="1">
      <c r="A1990" s="25">
        <v>1988</v>
      </c>
      <c r="B1990" s="30" t="s">
        <v>21350</v>
      </c>
      <c r="C1990" s="31">
        <v>140375297</v>
      </c>
      <c r="D1990" s="30" t="s">
        <v>1283</v>
      </c>
      <c r="E1990" s="30"/>
      <c r="F1990" s="30" t="s">
        <v>36262</v>
      </c>
      <c r="G1990" s="31">
        <f t="shared" si="292"/>
        <v>58</v>
      </c>
      <c r="H1990" s="72">
        <f t="shared" si="293"/>
        <v>46023</v>
      </c>
      <c r="I1990" s="30"/>
      <c r="J1990" s="30" t="s">
        <v>34084</v>
      </c>
      <c r="K1990" s="30" t="s">
        <v>4318</v>
      </c>
      <c r="L1990" s="31" t="s">
        <v>4318</v>
      </c>
      <c r="M1990" s="31" t="s">
        <v>6378</v>
      </c>
      <c r="N1990" s="31" t="s">
        <v>4008</v>
      </c>
      <c r="O1990" s="31" t="s">
        <v>4320</v>
      </c>
      <c r="P1990" s="31" t="s">
        <v>21727</v>
      </c>
      <c r="Q1990" s="31"/>
      <c r="R1990" s="31">
        <v>22</v>
      </c>
      <c r="S1990" s="31">
        <v>7</v>
      </c>
      <c r="T1990" s="31"/>
      <c r="U1990" s="31">
        <v>1042</v>
      </c>
      <c r="V1990" s="31" t="s">
        <v>7610</v>
      </c>
      <c r="W1990" s="31" t="s">
        <v>2028</v>
      </c>
      <c r="X1990" s="31" t="s">
        <v>4011</v>
      </c>
      <c r="Y1990" s="31" t="e">
        <f t="shared" ca="1" si="294"/>
        <v>#VALUE!</v>
      </c>
      <c r="Z1990" s="31" t="e">
        <f t="shared" ca="1" si="295"/>
        <v>#VALUE!</v>
      </c>
      <c r="AA1990" s="31"/>
      <c r="AB1990" s="31" t="s">
        <v>10502</v>
      </c>
      <c r="AC1990" s="31" t="s">
        <v>34153</v>
      </c>
      <c r="AD1990" s="31" t="s">
        <v>34194</v>
      </c>
      <c r="AE1990" s="31"/>
      <c r="AF1990" s="31" t="s">
        <v>24700</v>
      </c>
      <c r="AG1990" s="31" t="s">
        <v>7895</v>
      </c>
      <c r="AH1990" s="31" t="s">
        <v>7895</v>
      </c>
      <c r="AI1990" s="31" t="s">
        <v>728</v>
      </c>
      <c r="AJ1990" s="31"/>
      <c r="AK1990" s="31"/>
      <c r="AL1990" s="31">
        <v>2010</v>
      </c>
      <c r="AM1990" s="31"/>
      <c r="AN1990" s="31"/>
      <c r="AO1990" s="31"/>
      <c r="AP1990" s="31" t="s">
        <v>33000</v>
      </c>
      <c r="AQ1990" s="31" t="s">
        <v>23496</v>
      </c>
      <c r="AR1990" s="31" t="s">
        <v>34148</v>
      </c>
      <c r="AS1990" s="31" t="s">
        <v>34148</v>
      </c>
      <c r="AT1990" s="31" t="str">
        <f>_xlfn.IFNA(VLOOKUP(D1990,'[1]5. 1 Mei 2022'!$C$7:$F$60,4,FALSE),"")</f>
        <v/>
      </c>
      <c r="AU1990" s="31"/>
      <c r="AV1990" s="31" t="s">
        <v>4214</v>
      </c>
      <c r="AW1990" s="31" t="s">
        <v>21838</v>
      </c>
      <c r="AX1990" s="29">
        <f t="shared" si="291"/>
        <v>45369</v>
      </c>
      <c r="AY1990" s="31" t="s">
        <v>26340</v>
      </c>
      <c r="AZ1990" s="31" t="s">
        <v>33002</v>
      </c>
      <c r="BA1990" s="30" t="s">
        <v>33000</v>
      </c>
      <c r="BB1990" s="31"/>
      <c r="BC1990" s="31"/>
      <c r="BD1990" s="31" t="s">
        <v>23497</v>
      </c>
      <c r="BE1990" s="31" t="s">
        <v>7968</v>
      </c>
      <c r="BF1990" s="31" t="s">
        <v>4214</v>
      </c>
      <c r="BG1990" s="31"/>
      <c r="BH1990" s="31"/>
      <c r="BI1990" s="31"/>
      <c r="BJ1990" s="31" t="s">
        <v>4214</v>
      </c>
      <c r="BK1990" s="31" t="str">
        <f t="shared" si="298"/>
        <v>III/c</v>
      </c>
      <c r="BL1990" s="31" t="s">
        <v>8078</v>
      </c>
      <c r="BM1990" s="31"/>
      <c r="BN1990" s="31"/>
      <c r="BO1990" s="31"/>
      <c r="BP1990" s="31" t="s">
        <v>1498</v>
      </c>
      <c r="BQ1990" s="31"/>
      <c r="BR1990" s="31"/>
      <c r="BS1990" s="31"/>
      <c r="BT1990" s="31" t="s">
        <v>1172</v>
      </c>
      <c r="BU1990" s="31"/>
      <c r="BV1990" s="31" t="s">
        <v>6913</v>
      </c>
      <c r="BW1990" s="31">
        <f t="shared" ca="1" si="296"/>
        <v>31</v>
      </c>
      <c r="BX1990" s="78">
        <f t="shared" ca="1" si="297"/>
        <v>3</v>
      </c>
      <c r="BY1990" s="31"/>
      <c r="BZ1990" s="31" t="s">
        <v>3387</v>
      </c>
      <c r="CA1990" s="31" t="s">
        <v>2483</v>
      </c>
      <c r="CB1990" s="31" t="s">
        <v>2519</v>
      </c>
      <c r="CC1990" s="31">
        <v>2</v>
      </c>
      <c r="CD1990" s="31">
        <v>1</v>
      </c>
      <c r="CE1990" s="31" t="s">
        <v>20085</v>
      </c>
      <c r="CF1990" s="31"/>
      <c r="CG1990" s="31"/>
      <c r="CH1990" s="31"/>
      <c r="CI1990" s="31"/>
      <c r="CJ1990" s="31"/>
      <c r="CK1990" s="31"/>
      <c r="CL1990" s="31"/>
      <c r="CM1990" s="31"/>
      <c r="CN1990" s="31"/>
      <c r="CO1990" s="31"/>
      <c r="CP1990" s="31"/>
      <c r="CQ1990" s="31"/>
      <c r="CR1990" s="31">
        <v>1333</v>
      </c>
      <c r="CS1990" s="31" t="s">
        <v>8744</v>
      </c>
      <c r="CT1990" s="31"/>
      <c r="CU1990" s="31" t="s">
        <v>2261</v>
      </c>
      <c r="CV1990" s="31" t="s">
        <v>8650</v>
      </c>
      <c r="CW1990" s="31" t="s">
        <v>8651</v>
      </c>
      <c r="CX1990" s="31" t="s">
        <v>8630</v>
      </c>
      <c r="CY1990" s="31"/>
      <c r="CZ1990" s="31"/>
      <c r="DA1990" s="31"/>
      <c r="DB1990" s="31"/>
      <c r="DC1990" s="31"/>
      <c r="DD1990" s="31"/>
      <c r="DE1990" s="31"/>
      <c r="DF1990" s="31"/>
      <c r="DG1990" s="31"/>
      <c r="DH1990" s="31"/>
      <c r="DI1990" s="31"/>
      <c r="DJ1990" s="31"/>
      <c r="DK1990" s="31"/>
      <c r="DL1990" s="31"/>
      <c r="DM1990" s="38" t="s">
        <v>9760</v>
      </c>
      <c r="DN1990" s="38"/>
      <c r="DO1990" s="35" t="s">
        <v>31460</v>
      </c>
      <c r="DP1990" s="31" t="s">
        <v>13547</v>
      </c>
      <c r="DQ1990" s="31" t="s">
        <v>31461</v>
      </c>
      <c r="DR1990" s="31"/>
      <c r="DS1990" s="31" t="s">
        <v>27391</v>
      </c>
      <c r="DT1990" s="31" t="s">
        <v>38273</v>
      </c>
      <c r="DU1990" s="31">
        <v>3</v>
      </c>
      <c r="DV1990" s="31" t="s">
        <v>32167</v>
      </c>
      <c r="DW1990" s="31"/>
      <c r="DX1990" s="31"/>
      <c r="DY1990" s="31"/>
      <c r="DZ1990" s="31"/>
      <c r="EA1990" s="31"/>
      <c r="EB1990" s="31">
        <v>0</v>
      </c>
      <c r="EC1990" s="31" t="s">
        <v>39747</v>
      </c>
      <c r="ED1990" s="31" t="s">
        <v>41101</v>
      </c>
      <c r="EE1990" s="31"/>
      <c r="EF1990" s="31"/>
      <c r="EG1990" s="31"/>
      <c r="EH1990" s="31"/>
      <c r="EI1990" s="31"/>
      <c r="EJ1990" s="31"/>
    </row>
    <row r="1991" spans="1:140" ht="23.25" customHeight="1">
      <c r="A1991" s="25">
        <v>1989</v>
      </c>
      <c r="B1991" s="30" t="s">
        <v>6611</v>
      </c>
      <c r="C1991" s="31" t="s">
        <v>7070</v>
      </c>
      <c r="D1991" s="30" t="s">
        <v>17336</v>
      </c>
      <c r="E1991" s="30"/>
      <c r="F1991" s="30" t="s">
        <v>36262</v>
      </c>
      <c r="G1991" s="31">
        <f t="shared" si="292"/>
        <v>58</v>
      </c>
      <c r="H1991" s="72">
        <f t="shared" si="293"/>
        <v>51288</v>
      </c>
      <c r="I1991" s="30" t="s">
        <v>35411</v>
      </c>
      <c r="J1991" s="30" t="s">
        <v>34085</v>
      </c>
      <c r="K1991" s="30" t="s">
        <v>34083</v>
      </c>
      <c r="L1991" s="31" t="s">
        <v>16726</v>
      </c>
      <c r="M1991" s="31" t="s">
        <v>6378</v>
      </c>
      <c r="N1991" s="31" t="s">
        <v>7551</v>
      </c>
      <c r="O1991" s="31" t="s">
        <v>6326</v>
      </c>
      <c r="P1991" s="31" t="s">
        <v>11676</v>
      </c>
      <c r="Q1991" s="31"/>
      <c r="R1991" s="31"/>
      <c r="S1991" s="31"/>
      <c r="T1991" s="31"/>
      <c r="U1991" s="31" t="s">
        <v>2712</v>
      </c>
      <c r="V1991" s="31"/>
      <c r="W1991" s="31" t="s">
        <v>6910</v>
      </c>
      <c r="X1991" s="31" t="s">
        <v>864</v>
      </c>
      <c r="Y1991" s="31" t="e">
        <f t="shared" ca="1" si="294"/>
        <v>#VALUE!</v>
      </c>
      <c r="Z1991" s="31" t="e">
        <f t="shared" ca="1" si="295"/>
        <v>#VALUE!</v>
      </c>
      <c r="AA1991" s="31"/>
      <c r="AB1991" s="31" t="s">
        <v>31261</v>
      </c>
      <c r="AC1991" s="31" t="s">
        <v>34153</v>
      </c>
      <c r="AD1991" s="31" t="s">
        <v>34194</v>
      </c>
      <c r="AE1991" s="31"/>
      <c r="AF1991" s="31" t="s">
        <v>24700</v>
      </c>
      <c r="AG1991" s="31" t="s">
        <v>7895</v>
      </c>
      <c r="AH1991" s="31" t="s">
        <v>7895</v>
      </c>
      <c r="AI1991" s="31" t="s">
        <v>728</v>
      </c>
      <c r="AJ1991" s="31" t="s">
        <v>31262</v>
      </c>
      <c r="AK1991" s="31" t="s">
        <v>31263</v>
      </c>
      <c r="AL1991" s="31">
        <v>43300</v>
      </c>
      <c r="AM1991" s="31" t="s">
        <v>31264</v>
      </c>
      <c r="AN1991" s="31"/>
      <c r="AO1991" s="31"/>
      <c r="AP1991" s="31" t="s">
        <v>3619</v>
      </c>
      <c r="AQ1991" s="31" t="s">
        <v>7275</v>
      </c>
      <c r="AR1991" s="31" t="s">
        <v>34148</v>
      </c>
      <c r="AS1991" s="31" t="s">
        <v>34148</v>
      </c>
      <c r="AT1991" s="31" t="str">
        <f>_xlfn.IFNA(VLOOKUP(D1991,'[1]5. 1 Mei 2022'!$C$7:$F$60,4,FALSE),"")</f>
        <v/>
      </c>
      <c r="AU1991" s="31"/>
      <c r="AV1991" s="31" t="s">
        <v>5449</v>
      </c>
      <c r="AW1991" s="31" t="s">
        <v>15640</v>
      </c>
      <c r="AX1991" s="29">
        <f t="shared" si="291"/>
        <v>46008</v>
      </c>
      <c r="AY1991" s="31" t="s">
        <v>26346</v>
      </c>
      <c r="AZ1991" s="31" t="s">
        <v>225</v>
      </c>
      <c r="BA1991" s="30" t="s">
        <v>3619</v>
      </c>
      <c r="BB1991" s="31"/>
      <c r="BC1991" s="31"/>
      <c r="BD1991" s="31" t="s">
        <v>21142</v>
      </c>
      <c r="BE1991" s="31" t="s">
        <v>7968</v>
      </c>
      <c r="BF1991" s="31" t="s">
        <v>5449</v>
      </c>
      <c r="BG1991" s="31"/>
      <c r="BH1991" s="31"/>
      <c r="BI1991" s="31"/>
      <c r="BJ1991" s="31">
        <v>0</v>
      </c>
      <c r="BK1991" s="31" t="str">
        <f t="shared" si="298"/>
        <v>II/a</v>
      </c>
      <c r="BL1991" s="31"/>
      <c r="BM1991" s="31"/>
      <c r="BN1991" s="31"/>
      <c r="BO1991" s="31"/>
      <c r="BP1991" s="31" t="s">
        <v>1498</v>
      </c>
      <c r="BQ1991" s="31"/>
      <c r="BR1991" s="31"/>
      <c r="BS1991" s="31"/>
      <c r="BT1991" s="31"/>
      <c r="BU1991" s="31"/>
      <c r="BV1991" s="31" t="s">
        <v>1693</v>
      </c>
      <c r="BW1991" s="31">
        <f t="shared" ca="1" si="296"/>
        <v>16</v>
      </c>
      <c r="BX1991" s="78">
        <f t="shared" ca="1" si="297"/>
        <v>3</v>
      </c>
      <c r="BY1991" s="31" t="s">
        <v>11676</v>
      </c>
      <c r="BZ1991" s="31"/>
      <c r="CA1991" s="31" t="s">
        <v>2483</v>
      </c>
      <c r="CB1991" s="31" t="s">
        <v>2519</v>
      </c>
      <c r="CC1991" s="31">
        <v>3</v>
      </c>
      <c r="CD1991" s="31">
        <v>1</v>
      </c>
      <c r="CE1991" s="31" t="s">
        <v>20085</v>
      </c>
      <c r="CF1991" s="31"/>
      <c r="CG1991" s="31"/>
      <c r="CH1991" s="31"/>
      <c r="CI1991" s="31"/>
      <c r="CJ1991" s="31"/>
      <c r="CK1991" s="31"/>
      <c r="CL1991" s="31"/>
      <c r="CM1991" s="31"/>
      <c r="CN1991" s="31"/>
      <c r="CO1991" s="31"/>
      <c r="CP1991" s="31"/>
      <c r="CQ1991" s="31"/>
      <c r="CR1991" s="31">
        <v>1467</v>
      </c>
      <c r="CS1991" s="31"/>
      <c r="CT1991" s="31"/>
      <c r="CU1991" s="31"/>
      <c r="CV1991" s="31"/>
      <c r="CW1991" s="31"/>
      <c r="CX1991" s="31"/>
      <c r="CY1991" s="31"/>
      <c r="CZ1991" s="31"/>
      <c r="DA1991" s="31"/>
      <c r="DB1991" s="31"/>
      <c r="DC1991" s="31"/>
      <c r="DD1991" s="31"/>
      <c r="DE1991" s="31"/>
      <c r="DF1991" s="31"/>
      <c r="DG1991" s="31"/>
      <c r="DH1991" s="31"/>
      <c r="DI1991" s="31"/>
      <c r="DJ1991" s="31"/>
      <c r="DK1991" s="31"/>
      <c r="DL1991" s="31"/>
      <c r="DM1991" s="38" t="s">
        <v>9855</v>
      </c>
      <c r="DN1991" s="38"/>
      <c r="DO1991" s="35" t="s">
        <v>10762</v>
      </c>
      <c r="DP1991" s="31" t="s">
        <v>10953</v>
      </c>
      <c r="DQ1991" s="31" t="s">
        <v>11085</v>
      </c>
      <c r="DR1991" s="31"/>
      <c r="DS1991" s="31" t="s">
        <v>27486</v>
      </c>
      <c r="DT1991" s="31" t="s">
        <v>38274</v>
      </c>
      <c r="DU1991" s="31">
        <v>3</v>
      </c>
      <c r="DV1991" s="31" t="s">
        <v>32167</v>
      </c>
      <c r="DW1991" s="31"/>
      <c r="DX1991" s="31"/>
      <c r="DY1991" s="31"/>
      <c r="DZ1991" s="31"/>
      <c r="EA1991" s="31"/>
      <c r="EB1991" s="31">
        <v>0</v>
      </c>
      <c r="EC1991" s="31" t="s">
        <v>39747</v>
      </c>
      <c r="ED1991" s="31" t="s">
        <v>41101</v>
      </c>
      <c r="EE1991" s="31"/>
      <c r="EF1991" s="31"/>
      <c r="EG1991" s="31"/>
      <c r="EH1991" s="31"/>
      <c r="EI1991" s="31"/>
      <c r="EJ1991" s="31"/>
    </row>
    <row r="1992" spans="1:140" ht="23.25" customHeight="1">
      <c r="A1992" s="25">
        <v>1990</v>
      </c>
      <c r="B1992" s="30" t="s">
        <v>6612</v>
      </c>
      <c r="C1992" s="31" t="s">
        <v>2891</v>
      </c>
      <c r="D1992" s="30" t="s">
        <v>2891</v>
      </c>
      <c r="E1992" s="30"/>
      <c r="F1992" s="30" t="s">
        <v>36262</v>
      </c>
      <c r="G1992" s="31">
        <f t="shared" si="292"/>
        <v>58</v>
      </c>
      <c r="H1992" s="72">
        <f t="shared" si="293"/>
        <v>46447</v>
      </c>
      <c r="I1992" s="30"/>
      <c r="J1992" s="30" t="s">
        <v>34084</v>
      </c>
      <c r="K1992" s="30" t="s">
        <v>4318</v>
      </c>
      <c r="L1992" s="31" t="s">
        <v>4318</v>
      </c>
      <c r="M1992" s="31" t="s">
        <v>6378</v>
      </c>
      <c r="N1992" s="31" t="s">
        <v>5863</v>
      </c>
      <c r="O1992" s="31" t="s">
        <v>2485</v>
      </c>
      <c r="P1992" s="31" t="s">
        <v>21723</v>
      </c>
      <c r="Q1992" s="31"/>
      <c r="R1992" s="31">
        <v>19</v>
      </c>
      <c r="S1992" s="31">
        <v>0</v>
      </c>
      <c r="T1992" s="31"/>
      <c r="U1992" s="31">
        <v>1414</v>
      </c>
      <c r="V1992" s="31" t="s">
        <v>3461</v>
      </c>
      <c r="W1992" s="31" t="s">
        <v>4757</v>
      </c>
      <c r="X1992" s="31" t="s">
        <v>4758</v>
      </c>
      <c r="Y1992" s="31">
        <f t="shared" ca="1" si="294"/>
        <v>54</v>
      </c>
      <c r="Z1992" s="31" t="str">
        <f t="shared" ca="1" si="295"/>
        <v>46-58</v>
      </c>
      <c r="AA1992" s="31"/>
      <c r="AB1992" s="31" t="s">
        <v>6770</v>
      </c>
      <c r="AC1992" s="31" t="s">
        <v>34153</v>
      </c>
      <c r="AD1992" s="31" t="s">
        <v>34194</v>
      </c>
      <c r="AE1992" s="31"/>
      <c r="AF1992" s="31" t="s">
        <v>24700</v>
      </c>
      <c r="AG1992" s="31" t="s">
        <v>7895</v>
      </c>
      <c r="AH1992" s="31" t="s">
        <v>7895</v>
      </c>
      <c r="AI1992" s="31" t="s">
        <v>40277</v>
      </c>
      <c r="AJ1992" s="31">
        <v>85200</v>
      </c>
      <c r="AK1992" s="31" t="s">
        <v>3224</v>
      </c>
      <c r="AL1992" s="31">
        <v>32272</v>
      </c>
      <c r="AM1992" s="31" t="s">
        <v>3225</v>
      </c>
      <c r="AN1992" s="31"/>
      <c r="AO1992" s="31"/>
      <c r="AP1992" s="31" t="s">
        <v>33006</v>
      </c>
      <c r="AQ1992" s="31"/>
      <c r="AR1992" s="31" t="s">
        <v>34148</v>
      </c>
      <c r="AS1992" s="31" t="s">
        <v>34148</v>
      </c>
      <c r="AT1992" s="31" t="str">
        <f>_xlfn.IFNA(VLOOKUP(D1992,'[1]5. 1 Mei 2022'!$C$7:$F$60,4,FALSE),"")</f>
        <v/>
      </c>
      <c r="AU1992" s="31"/>
      <c r="AV1992" s="31" t="s">
        <v>6186</v>
      </c>
      <c r="AW1992" s="31"/>
      <c r="AX1992" s="29">
        <f t="shared" si="291"/>
        <v>1903</v>
      </c>
      <c r="AY1992" s="31" t="s">
        <v>26346</v>
      </c>
      <c r="AZ1992" s="31" t="s">
        <v>530</v>
      </c>
      <c r="BA1992" s="30" t="s">
        <v>33006</v>
      </c>
      <c r="BB1992" s="31" t="s">
        <v>8087</v>
      </c>
      <c r="BC1992" s="31"/>
      <c r="BD1992" s="31" t="s">
        <v>21142</v>
      </c>
      <c r="BE1992" s="31" t="s">
        <v>7968</v>
      </c>
      <c r="BF1992" s="31" t="s">
        <v>5449</v>
      </c>
      <c r="BG1992" s="31"/>
      <c r="BH1992" s="31"/>
      <c r="BI1992" s="31"/>
      <c r="BJ1992" s="31" t="s">
        <v>23661</v>
      </c>
      <c r="BK1992" s="31" t="str">
        <f t="shared" si="298"/>
        <v>II/d</v>
      </c>
      <c r="BL1992" s="31" t="s">
        <v>8078</v>
      </c>
      <c r="BM1992" s="31"/>
      <c r="BN1992" s="31"/>
      <c r="BO1992" s="31"/>
      <c r="BP1992" s="31" t="s">
        <v>1498</v>
      </c>
      <c r="BQ1992" s="31"/>
      <c r="BR1992" s="31"/>
      <c r="BS1992" s="31"/>
      <c r="BT1992" s="31" t="s">
        <v>3163</v>
      </c>
      <c r="BU1992" s="31" t="s">
        <v>718</v>
      </c>
      <c r="BV1992" s="31" t="s">
        <v>903</v>
      </c>
      <c r="BW1992" s="31">
        <f t="shared" ca="1" si="296"/>
        <v>20</v>
      </c>
      <c r="BX1992" s="78">
        <f t="shared" ca="1" si="297"/>
        <v>3</v>
      </c>
      <c r="BY1992" s="31"/>
      <c r="BZ1992" s="31" t="s">
        <v>248</v>
      </c>
      <c r="CA1992" s="31" t="s">
        <v>2483</v>
      </c>
      <c r="CB1992" s="31" t="s">
        <v>2519</v>
      </c>
      <c r="CC1992" s="31"/>
      <c r="CD1992" s="31">
        <v>1</v>
      </c>
      <c r="CE1992" s="31" t="s">
        <v>20085</v>
      </c>
      <c r="CF1992" s="31"/>
      <c r="CG1992" s="31"/>
      <c r="CH1992" s="31"/>
      <c r="CI1992" s="31"/>
      <c r="CJ1992" s="31"/>
      <c r="CK1992" s="31"/>
      <c r="CL1992" s="31"/>
      <c r="CM1992" s="31"/>
      <c r="CN1992" s="31"/>
      <c r="CO1992" s="31"/>
      <c r="CP1992" s="31"/>
      <c r="CQ1992" s="31"/>
      <c r="CR1992" s="31">
        <v>3945</v>
      </c>
      <c r="CS1992" s="31"/>
      <c r="CT1992" s="31"/>
      <c r="CU1992" s="31"/>
      <c r="CV1992" s="31"/>
      <c r="CW1992" s="31"/>
      <c r="CX1992" s="31"/>
      <c r="CY1992" s="31"/>
      <c r="CZ1992" s="31"/>
      <c r="DA1992" s="31"/>
      <c r="DB1992" s="31"/>
      <c r="DC1992" s="31"/>
      <c r="DD1992" s="31"/>
      <c r="DE1992" s="31"/>
      <c r="DF1992" s="31"/>
      <c r="DG1992" s="31"/>
      <c r="DH1992" s="31"/>
      <c r="DI1992" s="31"/>
      <c r="DJ1992" s="31"/>
      <c r="DK1992" s="31"/>
      <c r="DL1992" s="31"/>
      <c r="DM1992" s="38" t="s">
        <v>9966</v>
      </c>
      <c r="DN1992" s="38"/>
      <c r="DO1992" s="35">
        <v>0</v>
      </c>
      <c r="DP1992" s="31" t="s">
        <v>28312</v>
      </c>
      <c r="DQ1992" s="31" t="s">
        <v>13411</v>
      </c>
      <c r="DR1992" s="31" t="s">
        <v>13412</v>
      </c>
      <c r="DS1992" s="31" t="s">
        <v>27597</v>
      </c>
      <c r="DT1992" s="31" t="s">
        <v>38275</v>
      </c>
      <c r="DU1992" s="31">
        <v>3</v>
      </c>
      <c r="DV1992" s="31" t="s">
        <v>32167</v>
      </c>
      <c r="DW1992" s="31"/>
      <c r="DX1992" s="31"/>
      <c r="DY1992" s="31"/>
      <c r="DZ1992" s="31"/>
      <c r="EA1992" s="31"/>
      <c r="EB1992" s="31">
        <v>594508</v>
      </c>
      <c r="EC1992" s="31" t="s">
        <v>39747</v>
      </c>
      <c r="ED1992" s="31" t="s">
        <v>41101</v>
      </c>
      <c r="EE1992" s="31"/>
      <c r="EF1992" s="31"/>
      <c r="EG1992" s="31"/>
      <c r="EH1992" s="31"/>
      <c r="EI1992" s="31"/>
      <c r="EJ1992" s="31"/>
    </row>
    <row r="1993" spans="1:140" ht="23.25" customHeight="1">
      <c r="A1993" s="25">
        <v>1991</v>
      </c>
      <c r="B1993" s="30" t="s">
        <v>24111</v>
      </c>
      <c r="C1993" s="31" t="s">
        <v>7549</v>
      </c>
      <c r="D1993" s="30" t="s">
        <v>11475</v>
      </c>
      <c r="E1993" s="30"/>
      <c r="F1993" s="30" t="s">
        <v>36255</v>
      </c>
      <c r="G1993" s="31">
        <f t="shared" si="292"/>
        <v>58</v>
      </c>
      <c r="H1993" s="72">
        <f t="shared" si="293"/>
        <v>53206</v>
      </c>
      <c r="I1993" s="30"/>
      <c r="J1993" s="30" t="s">
        <v>34084</v>
      </c>
      <c r="K1993" s="30" t="s">
        <v>4318</v>
      </c>
      <c r="L1993" s="31" t="s">
        <v>4318</v>
      </c>
      <c r="M1993" s="31" t="s">
        <v>6378</v>
      </c>
      <c r="N1993" s="31" t="s">
        <v>3557</v>
      </c>
      <c r="O1993" s="31" t="s">
        <v>1501</v>
      </c>
      <c r="P1993" s="31" t="s">
        <v>30542</v>
      </c>
      <c r="Q1993" s="31"/>
      <c r="R1993" s="31">
        <v>6</v>
      </c>
      <c r="S1993" s="31">
        <v>0</v>
      </c>
      <c r="T1993" s="31"/>
      <c r="U1993" s="31">
        <v>956</v>
      </c>
      <c r="V1993" s="31" t="s">
        <v>16139</v>
      </c>
      <c r="W1993" s="31" t="s">
        <v>6910</v>
      </c>
      <c r="X1993" s="31" t="s">
        <v>6076</v>
      </c>
      <c r="Y1993" s="31">
        <f t="shared" ca="1" si="294"/>
        <v>36</v>
      </c>
      <c r="Z1993" s="31" t="str">
        <f t="shared" ca="1" si="295"/>
        <v>36-45</v>
      </c>
      <c r="AA1993" s="31"/>
      <c r="AB1993" s="31" t="s">
        <v>11144</v>
      </c>
      <c r="AC1993" s="31" t="s">
        <v>34145</v>
      </c>
      <c r="AD1993" s="31" t="s">
        <v>34145</v>
      </c>
      <c r="AE1993" s="31"/>
      <c r="AF1993" s="31" t="s">
        <v>24701</v>
      </c>
      <c r="AG1993" s="31" t="s">
        <v>4322</v>
      </c>
      <c r="AH1993" s="31" t="s">
        <v>4322</v>
      </c>
      <c r="AI1993" s="31" t="s">
        <v>908</v>
      </c>
      <c r="AJ1993" s="31" t="s">
        <v>6621</v>
      </c>
      <c r="AK1993" s="31">
        <v>200519</v>
      </c>
      <c r="AL1993" s="31" t="s">
        <v>7879</v>
      </c>
      <c r="AM1993" s="31" t="s">
        <v>6249</v>
      </c>
      <c r="AN1993" s="31"/>
      <c r="AO1993" s="31"/>
      <c r="AP1993" s="31" t="s">
        <v>3619</v>
      </c>
      <c r="AQ1993" s="31" t="s">
        <v>31427</v>
      </c>
      <c r="AR1993" s="31" t="s">
        <v>34145</v>
      </c>
      <c r="AS1993" s="31" t="s">
        <v>34145</v>
      </c>
      <c r="AT1993" s="31" t="str">
        <f>_xlfn.IFNA(VLOOKUP(D1993,'[1]5. 1 Mei 2022'!$C$7:$F$60,4,FALSE),"")</f>
        <v/>
      </c>
      <c r="AU1993" s="31"/>
      <c r="AV1993" s="31" t="s">
        <v>20034</v>
      </c>
      <c r="AW1993" s="31" t="s">
        <v>31427</v>
      </c>
      <c r="AX1993" s="29">
        <f t="shared" si="291"/>
        <v>46355</v>
      </c>
      <c r="AY1993" s="31" t="s">
        <v>26346</v>
      </c>
      <c r="AZ1993" s="31" t="s">
        <v>225</v>
      </c>
      <c r="BA1993" s="30" t="s">
        <v>3619</v>
      </c>
      <c r="BB1993" s="31"/>
      <c r="BC1993" s="31"/>
      <c r="BD1993" s="31" t="s">
        <v>1759</v>
      </c>
      <c r="BE1993" s="31" t="s">
        <v>7969</v>
      </c>
      <c r="BF1993" s="31" t="s">
        <v>20034</v>
      </c>
      <c r="BG1993" s="31"/>
      <c r="BH1993" s="31"/>
      <c r="BI1993" s="31" t="s">
        <v>8136</v>
      </c>
      <c r="BJ1993" s="31" t="s">
        <v>20275</v>
      </c>
      <c r="BK1993" s="31" t="str">
        <f t="shared" si="298"/>
        <v>III/a</v>
      </c>
      <c r="BL1993" s="31" t="s">
        <v>8077</v>
      </c>
      <c r="BM1993" s="31"/>
      <c r="BN1993" s="31"/>
      <c r="BO1993" s="31"/>
      <c r="BP1993" s="31" t="s">
        <v>1498</v>
      </c>
      <c r="BQ1993" s="31" t="s">
        <v>20275</v>
      </c>
      <c r="BR1993" s="31" t="s">
        <v>26137</v>
      </c>
      <c r="BS1993" s="31" t="s">
        <v>30524</v>
      </c>
      <c r="BT1993" s="31" t="s">
        <v>11487</v>
      </c>
      <c r="BU1993" s="31" t="s">
        <v>12285</v>
      </c>
      <c r="BV1993" s="31" t="s">
        <v>4179</v>
      </c>
      <c r="BW1993" s="31">
        <f t="shared" ca="1" si="296"/>
        <v>13</v>
      </c>
      <c r="BX1993" s="78">
        <f t="shared" ca="1" si="297"/>
        <v>3</v>
      </c>
      <c r="BY1993" s="31"/>
      <c r="BZ1993" s="31" t="s">
        <v>15740</v>
      </c>
      <c r="CA1993" s="31" t="s">
        <v>2483</v>
      </c>
      <c r="CB1993" s="31" t="s">
        <v>2519</v>
      </c>
      <c r="CC1993" s="31">
        <v>2</v>
      </c>
      <c r="CD1993" s="31">
        <v>1</v>
      </c>
      <c r="CE1993" s="31" t="s">
        <v>20085</v>
      </c>
      <c r="CF1993" s="31"/>
      <c r="CG1993" s="31"/>
      <c r="CH1993" s="31"/>
      <c r="CI1993" s="31"/>
      <c r="CJ1993" s="31"/>
      <c r="CK1993" s="31"/>
      <c r="CL1993" s="31" t="s">
        <v>22103</v>
      </c>
      <c r="CM1993" s="31" t="s">
        <v>22104</v>
      </c>
      <c r="CN1993" s="31">
        <v>123</v>
      </c>
      <c r="CO1993" s="31" t="s">
        <v>25840</v>
      </c>
      <c r="CP1993" s="31" t="s">
        <v>22104</v>
      </c>
      <c r="CQ1993" s="31">
        <v>123</v>
      </c>
      <c r="CR1993" s="31">
        <v>4340</v>
      </c>
      <c r="CS1993" s="31" t="s">
        <v>16053</v>
      </c>
      <c r="CT1993" s="31"/>
      <c r="CU1993" s="31"/>
      <c r="CV1993" s="31" t="s">
        <v>11638</v>
      </c>
      <c r="CW1993" s="31" t="s">
        <v>11639</v>
      </c>
      <c r="CX1993" s="31" t="s">
        <v>11640</v>
      </c>
      <c r="CY1993" s="31"/>
      <c r="CZ1993" s="31"/>
      <c r="DA1993" s="31"/>
      <c r="DB1993" s="31" t="s">
        <v>15747</v>
      </c>
      <c r="DC1993" s="31" t="s">
        <v>15750</v>
      </c>
      <c r="DD1993" s="31" t="s">
        <v>15746</v>
      </c>
      <c r="DE1993" s="31"/>
      <c r="DF1993" s="31"/>
      <c r="DG1993" s="31"/>
      <c r="DH1993" s="31"/>
      <c r="DI1993" s="31" t="s">
        <v>25077</v>
      </c>
      <c r="DJ1993" s="31" t="s">
        <v>25042</v>
      </c>
      <c r="DK1993" s="31"/>
      <c r="DL1993" s="31"/>
      <c r="DM1993" s="38" t="s">
        <v>9210</v>
      </c>
      <c r="DN1993" s="38"/>
      <c r="DO1993" s="35" t="s">
        <v>31897</v>
      </c>
      <c r="DP1993" s="31" t="s">
        <v>10857</v>
      </c>
      <c r="DQ1993" s="31" t="s">
        <v>14360</v>
      </c>
      <c r="DR1993" s="31"/>
      <c r="DS1993" s="31" t="s">
        <v>38731</v>
      </c>
      <c r="DT1993" s="31" t="s">
        <v>38276</v>
      </c>
      <c r="DU1993" s="31">
        <v>1</v>
      </c>
      <c r="DV1993" s="31" t="s">
        <v>32165</v>
      </c>
      <c r="DW1993" s="31" t="s">
        <v>1759</v>
      </c>
      <c r="DX1993" s="31" t="s">
        <v>1759</v>
      </c>
      <c r="DY1993" s="31" t="s">
        <v>29661</v>
      </c>
      <c r="DZ1993" s="31" t="s">
        <v>18545</v>
      </c>
      <c r="EA1993" s="31"/>
      <c r="EB1993" s="31">
        <v>0</v>
      </c>
      <c r="EC1993" s="31" t="s">
        <v>40168</v>
      </c>
      <c r="ED1993" s="31" t="s">
        <v>41101</v>
      </c>
      <c r="EE1993" s="31"/>
      <c r="EF1993" s="31"/>
      <c r="EG1993" s="31"/>
      <c r="EH1993" s="31"/>
      <c r="EI1993" s="31"/>
      <c r="EJ1993" s="31"/>
    </row>
    <row r="1994" spans="1:140" ht="23.25" customHeight="1">
      <c r="A1994" s="25">
        <v>1992</v>
      </c>
      <c r="B1994" s="30" t="s">
        <v>5220</v>
      </c>
      <c r="C1994" s="31" t="s">
        <v>1778</v>
      </c>
      <c r="D1994" s="30" t="s">
        <v>16594</v>
      </c>
      <c r="E1994" s="30"/>
      <c r="F1994" s="30" t="s">
        <v>36262</v>
      </c>
      <c r="G1994" s="31">
        <f t="shared" si="292"/>
        <v>58</v>
      </c>
      <c r="H1994" s="72">
        <f t="shared" si="293"/>
        <v>49919</v>
      </c>
      <c r="I1994" s="30" t="s">
        <v>35412</v>
      </c>
      <c r="J1994" s="30" t="s">
        <v>34085</v>
      </c>
      <c r="K1994" s="30" t="s">
        <v>34083</v>
      </c>
      <c r="L1994" s="31" t="s">
        <v>16726</v>
      </c>
      <c r="M1994" s="31" t="s">
        <v>3186</v>
      </c>
      <c r="N1994" s="31" t="s">
        <v>3311</v>
      </c>
      <c r="O1994" s="31" t="s">
        <v>2534</v>
      </c>
      <c r="P1994" s="31" t="s">
        <v>3738</v>
      </c>
      <c r="Q1994" s="31"/>
      <c r="R1994" s="31"/>
      <c r="S1994" s="31"/>
      <c r="T1994" s="31"/>
      <c r="U1994" s="31" t="s">
        <v>5661</v>
      </c>
      <c r="V1994" s="31"/>
      <c r="W1994" s="31" t="s">
        <v>6910</v>
      </c>
      <c r="X1994" s="31" t="s">
        <v>1784</v>
      </c>
      <c r="Y1994" s="31">
        <f t="shared" ca="1" si="294"/>
        <v>45</v>
      </c>
      <c r="Z1994" s="31" t="str">
        <f t="shared" ca="1" si="295"/>
        <v>36-45</v>
      </c>
      <c r="AA1994" s="31"/>
      <c r="AB1994" s="31" t="s">
        <v>4601</v>
      </c>
      <c r="AC1994" s="31" t="s">
        <v>34147</v>
      </c>
      <c r="AD1994" s="31" t="s">
        <v>34147</v>
      </c>
      <c r="AE1994" s="31"/>
      <c r="AF1994" s="31" t="s">
        <v>24699</v>
      </c>
      <c r="AG1994" s="31" t="s">
        <v>5852</v>
      </c>
      <c r="AH1994" s="31" t="s">
        <v>5852</v>
      </c>
      <c r="AI1994" s="31" t="s">
        <v>728</v>
      </c>
      <c r="AJ1994" s="31"/>
      <c r="AK1994" s="31"/>
      <c r="AL1994" s="31"/>
      <c r="AM1994" s="31"/>
      <c r="AN1994" s="31"/>
      <c r="AO1994" s="31"/>
      <c r="AP1994" s="31" t="s">
        <v>4435</v>
      </c>
      <c r="AQ1994" s="31" t="s">
        <v>12453</v>
      </c>
      <c r="AR1994" s="31" t="s">
        <v>34147</v>
      </c>
      <c r="AS1994" s="31" t="s">
        <v>34147</v>
      </c>
      <c r="AT1994" s="31" t="str">
        <f>_xlfn.IFNA(VLOOKUP(D1994,'[1]5. 1 Mei 2022'!$C$7:$F$60,4,FALSE),"")</f>
        <v/>
      </c>
      <c r="AU1994" s="31"/>
      <c r="AV1994" s="31" t="s">
        <v>20014</v>
      </c>
      <c r="AW1994" s="31" t="s">
        <v>30294</v>
      </c>
      <c r="AX1994" s="29">
        <f t="shared" si="291"/>
        <v>46404</v>
      </c>
      <c r="AY1994" s="31" t="s">
        <v>26346</v>
      </c>
      <c r="AZ1994" s="31" t="s">
        <v>528</v>
      </c>
      <c r="BA1994" s="30" t="s">
        <v>4435</v>
      </c>
      <c r="BB1994" s="31"/>
      <c r="BC1994" s="31"/>
      <c r="BD1994" s="31" t="s">
        <v>12244</v>
      </c>
      <c r="BE1994" s="31" t="s">
        <v>7973</v>
      </c>
      <c r="BF1994" s="31" t="s">
        <v>20014</v>
      </c>
      <c r="BG1994" s="31"/>
      <c r="BH1994" s="31" t="s">
        <v>19659</v>
      </c>
      <c r="BI1994" s="31" t="s">
        <v>8120</v>
      </c>
      <c r="BJ1994" s="31">
        <v>0</v>
      </c>
      <c r="BK1994" s="31" t="str">
        <f t="shared" si="298"/>
        <v>III/b</v>
      </c>
      <c r="BL1994" s="31"/>
      <c r="BM1994" s="31"/>
      <c r="BN1994" s="31"/>
      <c r="BO1994" s="31"/>
      <c r="BP1994" s="31" t="s">
        <v>1498</v>
      </c>
      <c r="BQ1994" s="31"/>
      <c r="BR1994" s="31"/>
      <c r="BS1994" s="31"/>
      <c r="BT1994" s="31"/>
      <c r="BU1994" s="31"/>
      <c r="BV1994" s="31" t="s">
        <v>3279</v>
      </c>
      <c r="BW1994" s="31">
        <f t="shared" ca="1" si="296"/>
        <v>14</v>
      </c>
      <c r="BX1994" s="78">
        <f t="shared" ca="1" si="297"/>
        <v>3</v>
      </c>
      <c r="BY1994" s="31" t="s">
        <v>3738</v>
      </c>
      <c r="BZ1994" s="31"/>
      <c r="CA1994" s="31" t="s">
        <v>2483</v>
      </c>
      <c r="CB1994" s="31" t="s">
        <v>2519</v>
      </c>
      <c r="CC1994" s="31">
        <v>1</v>
      </c>
      <c r="CD1994" s="31">
        <v>1</v>
      </c>
      <c r="CE1994" s="31" t="s">
        <v>20085</v>
      </c>
      <c r="CF1994" s="31"/>
      <c r="CG1994" s="31"/>
      <c r="CH1994" s="31"/>
      <c r="CI1994" s="31"/>
      <c r="CJ1994" s="31"/>
      <c r="CK1994" s="31"/>
      <c r="CL1994" s="31" t="s">
        <v>3736</v>
      </c>
      <c r="CM1994" s="31" t="s">
        <v>31234</v>
      </c>
      <c r="CN1994" s="31">
        <v>126</v>
      </c>
      <c r="CO1994" s="31" t="s">
        <v>33961</v>
      </c>
      <c r="CP1994" s="31" t="s">
        <v>31234</v>
      </c>
      <c r="CQ1994" s="31">
        <v>126</v>
      </c>
      <c r="CR1994" s="31">
        <v>4109</v>
      </c>
      <c r="CS1994" s="31"/>
      <c r="CT1994" s="31"/>
      <c r="CU1994" s="31"/>
      <c r="CV1994" s="31" t="s">
        <v>10481</v>
      </c>
      <c r="CW1994" s="31" t="s">
        <v>8567</v>
      </c>
      <c r="CX1994" s="31" t="s">
        <v>10461</v>
      </c>
      <c r="CY1994" s="31"/>
      <c r="CZ1994" s="31"/>
      <c r="DA1994" s="31"/>
      <c r="DB1994" s="31" t="s">
        <v>25502</v>
      </c>
      <c r="DC1994" s="31" t="s">
        <v>25503</v>
      </c>
      <c r="DD1994" s="31" t="s">
        <v>25504</v>
      </c>
      <c r="DE1994" s="31">
        <v>2021</v>
      </c>
      <c r="DF1994" s="31"/>
      <c r="DG1994" s="31"/>
      <c r="DH1994" s="31"/>
      <c r="DI1994" s="31" t="s">
        <v>25115</v>
      </c>
      <c r="DJ1994" s="31" t="s">
        <v>25113</v>
      </c>
      <c r="DK1994" s="31"/>
      <c r="DL1994" s="31"/>
      <c r="DM1994" s="38" t="s">
        <v>8978</v>
      </c>
      <c r="DN1994" s="38"/>
      <c r="DO1994" s="51" t="s">
        <v>34520</v>
      </c>
      <c r="DP1994" s="31" t="s">
        <v>13024</v>
      </c>
      <c r="DQ1994" s="31" t="s">
        <v>32370</v>
      </c>
      <c r="DR1994" s="31"/>
      <c r="DS1994" s="31" t="s">
        <v>26673</v>
      </c>
      <c r="DT1994" s="31"/>
      <c r="DU1994" s="31">
        <v>3</v>
      </c>
      <c r="DV1994" s="31" t="s">
        <v>32167</v>
      </c>
      <c r="DW1994" s="31"/>
      <c r="DX1994" s="31"/>
      <c r="DY1994" s="31">
        <v>2018</v>
      </c>
      <c r="DZ1994" s="31">
        <v>2018</v>
      </c>
      <c r="EA1994" s="31"/>
      <c r="EB1994" s="31">
        <v>0</v>
      </c>
      <c r="EC1994" s="31" t="s">
        <v>40142</v>
      </c>
      <c r="ED1994" s="31" t="s">
        <v>41101</v>
      </c>
      <c r="EE1994" s="31"/>
      <c r="EF1994" s="31"/>
      <c r="EG1994" s="31"/>
      <c r="EH1994" s="31"/>
      <c r="EI1994" s="31"/>
      <c r="EJ1994" s="31"/>
    </row>
    <row r="1995" spans="1:140" ht="23.25" customHeight="1">
      <c r="A1995" s="25">
        <v>1993</v>
      </c>
      <c r="B1995" s="30" t="s">
        <v>24086</v>
      </c>
      <c r="C1995" s="31">
        <v>140201044</v>
      </c>
      <c r="D1995" s="30" t="s">
        <v>190</v>
      </c>
      <c r="E1995" s="30"/>
      <c r="F1995" s="30" t="s">
        <v>36254</v>
      </c>
      <c r="G1995" s="31">
        <f t="shared" si="292"/>
        <v>58</v>
      </c>
      <c r="H1995" s="72">
        <f t="shared" si="293"/>
        <v>45597</v>
      </c>
      <c r="I1995" s="30"/>
      <c r="J1995" s="30" t="s">
        <v>34084</v>
      </c>
      <c r="K1995" s="30" t="s">
        <v>4318</v>
      </c>
      <c r="L1995" s="31" t="s">
        <v>4318</v>
      </c>
      <c r="M1995" s="31" t="s">
        <v>3186</v>
      </c>
      <c r="N1995" s="31" t="s">
        <v>5797</v>
      </c>
      <c r="O1995" s="31" t="s">
        <v>5271</v>
      </c>
      <c r="P1995" s="31" t="s">
        <v>3050</v>
      </c>
      <c r="Q1995" s="31"/>
      <c r="R1995" s="31">
        <v>30</v>
      </c>
      <c r="S1995" s="31">
        <v>0</v>
      </c>
      <c r="T1995" s="31"/>
      <c r="U1995" s="31">
        <v>827</v>
      </c>
      <c r="V1995" s="31"/>
      <c r="W1995" s="31" t="s">
        <v>6910</v>
      </c>
      <c r="X1995" s="31" t="s">
        <v>5515</v>
      </c>
      <c r="Y1995" s="31">
        <f t="shared" ca="1" si="294"/>
        <v>57</v>
      </c>
      <c r="Z1995" s="31" t="str">
        <f t="shared" ca="1" si="295"/>
        <v>46-58</v>
      </c>
      <c r="AA1995" s="31"/>
      <c r="AB1995" s="31" t="s">
        <v>31387</v>
      </c>
      <c r="AC1995" s="31" t="s">
        <v>34145</v>
      </c>
      <c r="AD1995" s="31" t="s">
        <v>34145</v>
      </c>
      <c r="AE1995" s="31"/>
      <c r="AF1995" s="31" t="s">
        <v>24701</v>
      </c>
      <c r="AG1995" s="31" t="s">
        <v>4322</v>
      </c>
      <c r="AH1995" s="31" t="s">
        <v>4322</v>
      </c>
      <c r="AI1995" s="31" t="s">
        <v>908</v>
      </c>
      <c r="AJ1995" s="31" t="s">
        <v>31441</v>
      </c>
      <c r="AK1995" s="31" t="s">
        <v>31442</v>
      </c>
      <c r="AL1995" s="31" t="s">
        <v>31443</v>
      </c>
      <c r="AM1995" s="31" t="s">
        <v>20997</v>
      </c>
      <c r="AN1995" s="31"/>
      <c r="AO1995" s="31"/>
      <c r="AP1995" s="31" t="s">
        <v>33765</v>
      </c>
      <c r="AQ1995" s="31" t="s">
        <v>23982</v>
      </c>
      <c r="AR1995" s="31" t="s">
        <v>34145</v>
      </c>
      <c r="AS1995" s="31" t="s">
        <v>34145</v>
      </c>
      <c r="AT1995" s="31" t="str">
        <f>_xlfn.IFNA(VLOOKUP(D1995,'[1]5. 1 Mei 2022'!$C$7:$F$60,4,FALSE),"")</f>
        <v/>
      </c>
      <c r="AU1995" s="31"/>
      <c r="AV1995" s="31" t="s">
        <v>24832</v>
      </c>
      <c r="AW1995" s="31" t="s">
        <v>30281</v>
      </c>
      <c r="AX1995" s="29" t="e">
        <f t="shared" si="291"/>
        <v>#VALUE!</v>
      </c>
      <c r="AY1995" s="31" t="s">
        <v>26346</v>
      </c>
      <c r="AZ1995" s="31" t="s">
        <v>525</v>
      </c>
      <c r="BA1995" s="30" t="s">
        <v>33765</v>
      </c>
      <c r="BB1995" s="31" t="s">
        <v>30282</v>
      </c>
      <c r="BC1995" s="31"/>
      <c r="BD1995" s="31" t="s">
        <v>2926</v>
      </c>
      <c r="BE1995" s="31" t="s">
        <v>7969</v>
      </c>
      <c r="BF1995" s="31" t="s">
        <v>24832</v>
      </c>
      <c r="BG1995" s="31"/>
      <c r="BH1995" s="31"/>
      <c r="BI1995" s="31" t="s">
        <v>8136</v>
      </c>
      <c r="BJ1995" s="31" t="s">
        <v>3185</v>
      </c>
      <c r="BK1995" s="31" t="str">
        <f t="shared" si="298"/>
        <v>III/d</v>
      </c>
      <c r="BL1995" s="31" t="s">
        <v>8077</v>
      </c>
      <c r="BM1995" s="31"/>
      <c r="BN1995" s="31"/>
      <c r="BO1995" s="31"/>
      <c r="BP1995" s="31" t="s">
        <v>1498</v>
      </c>
      <c r="BQ1995" s="31" t="s">
        <v>3185</v>
      </c>
      <c r="BR1995" s="31" t="s">
        <v>3312</v>
      </c>
      <c r="BS1995" s="31">
        <v>305185</v>
      </c>
      <c r="BT1995" s="31" t="s">
        <v>545</v>
      </c>
      <c r="BU1995" s="31"/>
      <c r="BV1995" s="31" t="s">
        <v>3823</v>
      </c>
      <c r="BW1995" s="31">
        <f t="shared" ca="1" si="296"/>
        <v>37</v>
      </c>
      <c r="BX1995" s="78">
        <f t="shared" ca="1" si="297"/>
        <v>3</v>
      </c>
      <c r="BY1995" s="31"/>
      <c r="BZ1995" s="31"/>
      <c r="CA1995" s="31" t="s">
        <v>2483</v>
      </c>
      <c r="CB1995" s="31" t="s">
        <v>2519</v>
      </c>
      <c r="CC1995" s="31">
        <v>3</v>
      </c>
      <c r="CD1995" s="31">
        <v>1</v>
      </c>
      <c r="CE1995" s="31" t="s">
        <v>20085</v>
      </c>
      <c r="CF1995" s="31"/>
      <c r="CG1995" s="31">
        <v>2005</v>
      </c>
      <c r="CH1995" s="31">
        <v>2005</v>
      </c>
      <c r="CI1995" s="31">
        <v>2007</v>
      </c>
      <c r="CJ1995" s="31" t="s">
        <v>5548</v>
      </c>
      <c r="CK1995" s="31"/>
      <c r="CL1995" s="31" t="s">
        <v>22096</v>
      </c>
      <c r="CM1995" s="31" t="s">
        <v>22097</v>
      </c>
      <c r="CN1995" s="31">
        <v>123</v>
      </c>
      <c r="CO1995" s="31" t="s">
        <v>25390</v>
      </c>
      <c r="CP1995" s="31" t="s">
        <v>22097</v>
      </c>
      <c r="CQ1995" s="31">
        <v>123</v>
      </c>
      <c r="CR1995" s="31">
        <v>3611</v>
      </c>
      <c r="CS1995" s="31" t="s">
        <v>31406</v>
      </c>
      <c r="CT1995" s="31"/>
      <c r="CU1995" s="31" t="s">
        <v>8314</v>
      </c>
      <c r="CV1995" s="31" t="s">
        <v>8347</v>
      </c>
      <c r="CW1995" s="31" t="s">
        <v>8348</v>
      </c>
      <c r="CX1995" s="31" t="s">
        <v>8346</v>
      </c>
      <c r="CY1995" s="31"/>
      <c r="CZ1995" s="31"/>
      <c r="DA1995" s="31"/>
      <c r="DB1995" s="31" t="s">
        <v>15747</v>
      </c>
      <c r="DC1995" s="31" t="s">
        <v>15751</v>
      </c>
      <c r="DD1995" s="31" t="s">
        <v>15746</v>
      </c>
      <c r="DE1995" s="31"/>
      <c r="DF1995" s="31"/>
      <c r="DG1995" s="31"/>
      <c r="DH1995" s="31"/>
      <c r="DI1995" s="31" t="s">
        <v>25077</v>
      </c>
      <c r="DJ1995" s="31" t="s">
        <v>25042</v>
      </c>
      <c r="DK1995" s="31" t="s">
        <v>25642</v>
      </c>
      <c r="DL1995" s="31" t="s">
        <v>25643</v>
      </c>
      <c r="DM1995" s="38" t="s">
        <v>8890</v>
      </c>
      <c r="DN1995" s="38"/>
      <c r="DO1995" s="35" t="s">
        <v>20567</v>
      </c>
      <c r="DP1995" s="31" t="s">
        <v>12753</v>
      </c>
      <c r="DQ1995" s="31" t="s">
        <v>12752</v>
      </c>
      <c r="DR1995" s="31"/>
      <c r="DS1995" s="31" t="s">
        <v>26594</v>
      </c>
      <c r="DT1995" s="31" t="s">
        <v>38277</v>
      </c>
      <c r="DU1995" s="31">
        <v>3</v>
      </c>
      <c r="DV1995" s="31" t="s">
        <v>32167</v>
      </c>
      <c r="DW1995" s="31"/>
      <c r="DX1995" s="31"/>
      <c r="DY1995" s="31" t="s">
        <v>24598</v>
      </c>
      <c r="DZ1995" s="31" t="s">
        <v>24578</v>
      </c>
      <c r="EA1995" s="31"/>
      <c r="EB1995" s="31">
        <v>43603</v>
      </c>
      <c r="EC1995" s="31" t="s">
        <v>40168</v>
      </c>
      <c r="ED1995" s="31" t="s">
        <v>41101</v>
      </c>
      <c r="EE1995" s="31"/>
      <c r="EF1995" s="31"/>
      <c r="EG1995" s="31"/>
      <c r="EH1995" s="31"/>
      <c r="EI1995" s="31"/>
      <c r="EJ1995" s="31"/>
    </row>
    <row r="1996" spans="1:140" ht="23.25" customHeight="1">
      <c r="A1996" s="25">
        <v>1994</v>
      </c>
      <c r="B1996" s="30" t="s">
        <v>21215</v>
      </c>
      <c r="C1996" s="31" t="s">
        <v>3542</v>
      </c>
      <c r="D1996" s="30" t="s">
        <v>3542</v>
      </c>
      <c r="E1996" s="30"/>
      <c r="F1996" s="30" t="s">
        <v>36255</v>
      </c>
      <c r="G1996" s="31">
        <f t="shared" si="292"/>
        <v>58</v>
      </c>
      <c r="H1996" s="72">
        <f t="shared" si="293"/>
        <v>50952</v>
      </c>
      <c r="I1996" s="30"/>
      <c r="J1996" s="30" t="s">
        <v>34084</v>
      </c>
      <c r="K1996" s="30" t="s">
        <v>4318</v>
      </c>
      <c r="L1996" s="31" t="s">
        <v>4318</v>
      </c>
      <c r="M1996" s="31" t="s">
        <v>6378</v>
      </c>
      <c r="N1996" s="31" t="s">
        <v>3557</v>
      </c>
      <c r="O1996" s="31" t="s">
        <v>1501</v>
      </c>
      <c r="P1996" s="31" t="s">
        <v>20080</v>
      </c>
      <c r="Q1996" s="31"/>
      <c r="R1996" s="31">
        <v>14</v>
      </c>
      <c r="S1996" s="31">
        <v>0</v>
      </c>
      <c r="T1996" s="31"/>
      <c r="U1996" s="31">
        <v>1683</v>
      </c>
      <c r="V1996" s="31"/>
      <c r="W1996" s="31" t="s">
        <v>6910</v>
      </c>
      <c r="X1996" s="31" t="s">
        <v>2867</v>
      </c>
      <c r="Y1996" s="31" t="e">
        <f t="shared" ca="1" si="294"/>
        <v>#VALUE!</v>
      </c>
      <c r="Z1996" s="31" t="e">
        <f t="shared" ca="1" si="295"/>
        <v>#VALUE!</v>
      </c>
      <c r="AA1996" s="31"/>
      <c r="AB1996" s="31" t="s">
        <v>11151</v>
      </c>
      <c r="AC1996" s="31" t="s">
        <v>34153</v>
      </c>
      <c r="AD1996" s="31" t="s">
        <v>34194</v>
      </c>
      <c r="AE1996" s="31"/>
      <c r="AF1996" s="31" t="s">
        <v>24700</v>
      </c>
      <c r="AG1996" s="31" t="s">
        <v>5851</v>
      </c>
      <c r="AH1996" s="31" t="s">
        <v>7895</v>
      </c>
      <c r="AI1996" s="31" t="s">
        <v>908</v>
      </c>
      <c r="AJ1996" s="31">
        <v>3993957</v>
      </c>
      <c r="AK1996" s="31" t="s">
        <v>7861</v>
      </c>
      <c r="AL1996" s="31">
        <v>37611</v>
      </c>
      <c r="AM1996" s="31" t="s">
        <v>4052</v>
      </c>
      <c r="AN1996" s="31"/>
      <c r="AO1996" s="31"/>
      <c r="AP1996" s="31" t="s">
        <v>18118</v>
      </c>
      <c r="AQ1996" s="31" t="s">
        <v>21743</v>
      </c>
      <c r="AR1996" s="31" t="s">
        <v>34148</v>
      </c>
      <c r="AS1996" s="31" t="s">
        <v>34148</v>
      </c>
      <c r="AT1996" s="31" t="str">
        <f>_xlfn.IFNA(VLOOKUP(D1996,'[1]5. 1 Mei 2022'!$C$7:$F$60,4,FALSE),"")</f>
        <v/>
      </c>
      <c r="AU1996" s="31"/>
      <c r="AV1996" s="31" t="s">
        <v>33046</v>
      </c>
      <c r="AW1996" s="31" t="s">
        <v>21743</v>
      </c>
      <c r="AX1996" s="29">
        <f t="shared" si="291"/>
        <v>46509</v>
      </c>
      <c r="AY1996" s="31" t="s">
        <v>26346</v>
      </c>
      <c r="AZ1996" s="31" t="s">
        <v>2622</v>
      </c>
      <c r="BA1996" s="30" t="s">
        <v>18118</v>
      </c>
      <c r="BB1996" s="31"/>
      <c r="BC1996" s="31"/>
      <c r="BD1996" s="31" t="s">
        <v>33047</v>
      </c>
      <c r="BE1996" s="31" t="s">
        <v>7968</v>
      </c>
      <c r="BF1996" s="31" t="s">
        <v>33046</v>
      </c>
      <c r="BG1996" s="31"/>
      <c r="BH1996" s="31"/>
      <c r="BI1996" s="31"/>
      <c r="BJ1996" s="31" t="s">
        <v>26007</v>
      </c>
      <c r="BK1996" s="31" t="str">
        <f t="shared" si="298"/>
        <v>III/a</v>
      </c>
      <c r="BL1996" s="31" t="s">
        <v>8077</v>
      </c>
      <c r="BM1996" s="31"/>
      <c r="BN1996" s="31"/>
      <c r="BO1996" s="31" t="s">
        <v>4762</v>
      </c>
      <c r="BP1996" s="31" t="s">
        <v>1498</v>
      </c>
      <c r="BQ1996" s="31" t="s">
        <v>26007</v>
      </c>
      <c r="BR1996" s="31" t="s">
        <v>29563</v>
      </c>
      <c r="BS1996" s="31" t="s">
        <v>29810</v>
      </c>
      <c r="BT1996" s="31" t="s">
        <v>3163</v>
      </c>
      <c r="BU1996" s="31" t="s">
        <v>718</v>
      </c>
      <c r="BV1996" s="31" t="s">
        <v>6008</v>
      </c>
      <c r="BW1996" s="31">
        <f t="shared" ca="1" si="296"/>
        <v>19</v>
      </c>
      <c r="BX1996" s="78">
        <f t="shared" ca="1" si="297"/>
        <v>3</v>
      </c>
      <c r="BY1996" s="31"/>
      <c r="BZ1996" s="31"/>
      <c r="CA1996" s="31" t="s">
        <v>2483</v>
      </c>
      <c r="CB1996" s="31" t="s">
        <v>2519</v>
      </c>
      <c r="CC1996" s="31">
        <v>2</v>
      </c>
      <c r="CD1996" s="31">
        <v>1</v>
      </c>
      <c r="CE1996" s="31" t="s">
        <v>20085</v>
      </c>
      <c r="CF1996" s="31"/>
      <c r="CG1996" s="31"/>
      <c r="CH1996" s="31"/>
      <c r="CI1996" s="31"/>
      <c r="CJ1996" s="31"/>
      <c r="CK1996" s="31"/>
      <c r="CL1996" s="31"/>
      <c r="CM1996" s="31"/>
      <c r="CN1996" s="31"/>
      <c r="CO1996" s="31"/>
      <c r="CP1996" s="31"/>
      <c r="CQ1996" s="31"/>
      <c r="CR1996" s="31">
        <v>1176</v>
      </c>
      <c r="CS1996" s="31" t="s">
        <v>10085</v>
      </c>
      <c r="CT1996" s="31" t="s">
        <v>10086</v>
      </c>
      <c r="CU1996" s="31">
        <v>41563</v>
      </c>
      <c r="CV1996" s="31" t="s">
        <v>15768</v>
      </c>
      <c r="CW1996" s="31" t="s">
        <v>11151</v>
      </c>
      <c r="CX1996" s="31" t="s">
        <v>2261</v>
      </c>
      <c r="CY1996" s="31"/>
      <c r="CZ1996" s="31"/>
      <c r="DA1996" s="31"/>
      <c r="DB1996" s="31"/>
      <c r="DC1996" s="31"/>
      <c r="DD1996" s="31"/>
      <c r="DE1996" s="31"/>
      <c r="DF1996" s="31"/>
      <c r="DG1996" s="31"/>
      <c r="DH1996" s="31"/>
      <c r="DI1996" s="31"/>
      <c r="DJ1996" s="31"/>
      <c r="DK1996" s="31"/>
      <c r="DL1996" s="31"/>
      <c r="DM1996" s="38" t="s">
        <v>8918</v>
      </c>
      <c r="DN1996" s="38"/>
      <c r="DO1996" s="51" t="s">
        <v>34566</v>
      </c>
      <c r="DP1996" s="31" t="s">
        <v>14529</v>
      </c>
      <c r="DQ1996" s="31" t="s">
        <v>14528</v>
      </c>
      <c r="DR1996" s="31"/>
      <c r="DS1996" s="31" t="s">
        <v>15942</v>
      </c>
      <c r="DT1996" s="31" t="s">
        <v>27963</v>
      </c>
      <c r="DU1996" s="31">
        <v>2</v>
      </c>
      <c r="DV1996" s="31" t="s">
        <v>32167</v>
      </c>
      <c r="DW1996" s="31"/>
      <c r="DX1996" s="31"/>
      <c r="DY1996" s="31"/>
      <c r="DZ1996" s="31"/>
      <c r="EA1996" s="31"/>
      <c r="EB1996" s="31">
        <v>0</v>
      </c>
      <c r="EC1996" s="31" t="s">
        <v>39747</v>
      </c>
      <c r="ED1996" s="31" t="s">
        <v>41101</v>
      </c>
      <c r="EE1996" s="31"/>
      <c r="EF1996" s="31"/>
      <c r="EG1996" s="31"/>
      <c r="EH1996" s="31"/>
      <c r="EI1996" s="31"/>
      <c r="EJ1996" s="31"/>
    </row>
    <row r="1997" spans="1:140" ht="23.25" customHeight="1">
      <c r="A1997" s="25">
        <v>1995</v>
      </c>
      <c r="B1997" s="30" t="s">
        <v>20038</v>
      </c>
      <c r="C1997" s="31" t="s">
        <v>6220</v>
      </c>
      <c r="D1997" s="30" t="s">
        <v>20043</v>
      </c>
      <c r="E1997" s="30"/>
      <c r="F1997" s="30" t="s">
        <v>36262</v>
      </c>
      <c r="G1997" s="31">
        <f t="shared" si="292"/>
        <v>58</v>
      </c>
      <c r="H1997" s="72">
        <f t="shared" si="293"/>
        <v>55732</v>
      </c>
      <c r="I1997" s="30" t="s">
        <v>35413</v>
      </c>
      <c r="J1997" s="30" t="s">
        <v>34085</v>
      </c>
      <c r="K1997" s="30" t="s">
        <v>34082</v>
      </c>
      <c r="L1997" s="31" t="s">
        <v>6220</v>
      </c>
      <c r="M1997" s="31" t="s">
        <v>3186</v>
      </c>
      <c r="N1997" s="31" t="s">
        <v>3557</v>
      </c>
      <c r="O1997" s="31" t="s">
        <v>1501</v>
      </c>
      <c r="P1997" s="52" t="s">
        <v>32746</v>
      </c>
      <c r="Q1997" s="52"/>
      <c r="R1997" s="31"/>
      <c r="S1997" s="31"/>
      <c r="T1997" s="52" t="s">
        <v>23787</v>
      </c>
      <c r="U1997" s="31" t="s">
        <v>22881</v>
      </c>
      <c r="V1997" s="31"/>
      <c r="W1997" s="31" t="s">
        <v>6910</v>
      </c>
      <c r="X1997" s="31" t="s">
        <v>20048</v>
      </c>
      <c r="Y1997" s="31" t="e">
        <f t="shared" ca="1" si="294"/>
        <v>#VALUE!</v>
      </c>
      <c r="Z1997" s="31" t="e">
        <f t="shared" ca="1" si="295"/>
        <v>#VALUE!</v>
      </c>
      <c r="AA1997" s="31"/>
      <c r="AB1997" s="31" t="s">
        <v>20049</v>
      </c>
      <c r="AC1997" s="31" t="s">
        <v>34153</v>
      </c>
      <c r="AD1997" s="31" t="s">
        <v>34194</v>
      </c>
      <c r="AE1997" s="31"/>
      <c r="AF1997" s="31" t="s">
        <v>24700</v>
      </c>
      <c r="AG1997" s="31" t="s">
        <v>7895</v>
      </c>
      <c r="AH1997" s="31" t="s">
        <v>7895</v>
      </c>
      <c r="AI1997" s="31" t="s">
        <v>728</v>
      </c>
      <c r="AJ1997" s="31">
        <v>2012110004</v>
      </c>
      <c r="AK1997" s="31">
        <v>24646</v>
      </c>
      <c r="AL1997" s="31" t="s">
        <v>3856</v>
      </c>
      <c r="AM1997" s="31" t="s">
        <v>2681</v>
      </c>
      <c r="AN1997" s="31"/>
      <c r="AO1997" s="31"/>
      <c r="AP1997" s="31" t="s">
        <v>33006</v>
      </c>
      <c r="AQ1997" s="31" t="s">
        <v>12112</v>
      </c>
      <c r="AR1997" s="31" t="s">
        <v>34148</v>
      </c>
      <c r="AS1997" s="31" t="s">
        <v>34148</v>
      </c>
      <c r="AT1997" s="31" t="str">
        <f>_xlfn.IFNA(VLOOKUP(D1997,'[1]5. 1 Mei 2022'!$C$7:$F$60,4,FALSE),"")</f>
        <v/>
      </c>
      <c r="AU1997" s="31"/>
      <c r="AV1997" s="31" t="s">
        <v>5449</v>
      </c>
      <c r="AW1997" s="31" t="s">
        <v>12112</v>
      </c>
      <c r="AX1997" s="29">
        <f t="shared" si="291"/>
        <v>44882</v>
      </c>
      <c r="AY1997" s="31" t="s">
        <v>26346</v>
      </c>
      <c r="AZ1997" s="31" t="s">
        <v>530</v>
      </c>
      <c r="BA1997" s="30" t="s">
        <v>33006</v>
      </c>
      <c r="BB1997" s="31"/>
      <c r="BC1997" s="31"/>
      <c r="BD1997" s="31" t="s">
        <v>21142</v>
      </c>
      <c r="BE1997" s="31" t="s">
        <v>7968</v>
      </c>
      <c r="BF1997" s="31" t="s">
        <v>5449</v>
      </c>
      <c r="BG1997" s="31"/>
      <c r="BH1997" s="31"/>
      <c r="BI1997" s="31"/>
      <c r="BJ1997" s="31">
        <v>0</v>
      </c>
      <c r="BK1997" s="31" t="str">
        <f t="shared" si="298"/>
        <v>III/a</v>
      </c>
      <c r="BL1997" s="31"/>
      <c r="BM1997" s="31"/>
      <c r="BN1997" s="31"/>
      <c r="BO1997" s="31"/>
      <c r="BP1997" s="31"/>
      <c r="BQ1997" s="31"/>
      <c r="BR1997" s="31"/>
      <c r="BS1997" s="31"/>
      <c r="BT1997" s="31"/>
      <c r="BU1997" s="31"/>
      <c r="BV1997" s="31" t="s">
        <v>12112</v>
      </c>
      <c r="BW1997" s="31">
        <f t="shared" ca="1" si="296"/>
        <v>6</v>
      </c>
      <c r="BX1997" s="78">
        <f t="shared" ca="1" si="297"/>
        <v>3</v>
      </c>
      <c r="BY1997" s="31"/>
      <c r="BZ1997" s="31"/>
      <c r="CA1997" s="31" t="s">
        <v>2483</v>
      </c>
      <c r="CB1997" s="31" t="s">
        <v>2406</v>
      </c>
      <c r="CC1997" s="31"/>
      <c r="CD1997" s="31"/>
      <c r="CE1997" s="31" t="s">
        <v>20085</v>
      </c>
      <c r="CF1997" s="31"/>
      <c r="CG1997" s="31"/>
      <c r="CH1997" s="31"/>
      <c r="CI1997" s="31"/>
      <c r="CJ1997" s="31"/>
      <c r="CK1997" s="31"/>
      <c r="CL1997" s="31"/>
      <c r="CM1997" s="31"/>
      <c r="CN1997" s="31"/>
      <c r="CO1997" s="31"/>
      <c r="CP1997" s="31"/>
      <c r="CQ1997" s="31"/>
      <c r="CR1997" s="31">
        <v>1638</v>
      </c>
      <c r="CS1997" s="31" t="s">
        <v>23918</v>
      </c>
      <c r="CT1997" s="31"/>
      <c r="CU1997" s="31"/>
      <c r="CV1997" s="31" t="s">
        <v>21050</v>
      </c>
      <c r="CW1997" s="31" t="s">
        <v>20574</v>
      </c>
      <c r="CX1997" s="31" t="s">
        <v>7518</v>
      </c>
      <c r="CY1997" s="31"/>
      <c r="CZ1997" s="31"/>
      <c r="DA1997" s="31"/>
      <c r="DB1997" s="31"/>
      <c r="DC1997" s="31"/>
      <c r="DD1997" s="31"/>
      <c r="DE1997" s="31"/>
      <c r="DF1997" s="31"/>
      <c r="DG1997" s="31"/>
      <c r="DH1997" s="31"/>
      <c r="DI1997" s="31"/>
      <c r="DJ1997" s="31"/>
      <c r="DK1997" s="31"/>
      <c r="DL1997" s="31"/>
      <c r="DM1997" s="38" t="s">
        <v>32290</v>
      </c>
      <c r="DN1997" s="38"/>
      <c r="DO1997" s="35" t="s">
        <v>20230</v>
      </c>
      <c r="DP1997" s="31" t="s">
        <v>20229</v>
      </c>
      <c r="DQ1997" s="31" t="s">
        <v>20226</v>
      </c>
      <c r="DR1997" s="31"/>
      <c r="DS1997" s="31" t="s">
        <v>20227</v>
      </c>
      <c r="DT1997" s="31" t="s">
        <v>20228</v>
      </c>
      <c r="DU1997" s="31">
        <v>3</v>
      </c>
      <c r="DV1997" s="31" t="s">
        <v>32167</v>
      </c>
      <c r="DW1997" s="31"/>
      <c r="DX1997" s="31"/>
      <c r="DY1997" s="31"/>
      <c r="DZ1997" s="31"/>
      <c r="EA1997" s="31"/>
      <c r="EB1997" s="31">
        <v>0</v>
      </c>
      <c r="EC1997" s="31" t="s">
        <v>39747</v>
      </c>
      <c r="ED1997" s="31" t="s">
        <v>41101</v>
      </c>
      <c r="EE1997" s="31"/>
      <c r="EF1997" s="31"/>
      <c r="EG1997" s="31"/>
      <c r="EH1997" s="31"/>
      <c r="EI1997" s="31"/>
      <c r="EJ1997" s="31"/>
    </row>
    <row r="1998" spans="1:140" ht="23.25" customHeight="1">
      <c r="A1998" s="25">
        <v>1996</v>
      </c>
      <c r="B1998" s="30" t="s">
        <v>29014</v>
      </c>
      <c r="C1998" s="31" t="s">
        <v>6220</v>
      </c>
      <c r="D1998" s="30" t="s">
        <v>29057</v>
      </c>
      <c r="E1998" s="30"/>
      <c r="F1998" s="30" t="s">
        <v>36262</v>
      </c>
      <c r="G1998" s="31">
        <f t="shared" si="292"/>
        <v>58</v>
      </c>
      <c r="H1998" s="72">
        <f t="shared" si="293"/>
        <v>56705</v>
      </c>
      <c r="I1998" s="30" t="s">
        <v>35414</v>
      </c>
      <c r="J1998" s="30" t="s">
        <v>34085</v>
      </c>
      <c r="K1998" s="30" t="s">
        <v>34082</v>
      </c>
      <c r="L1998" s="31" t="s">
        <v>6220</v>
      </c>
      <c r="M1998" s="31" t="s">
        <v>3186</v>
      </c>
      <c r="N1998" s="31" t="s">
        <v>3557</v>
      </c>
      <c r="O1998" s="31" t="s">
        <v>1501</v>
      </c>
      <c r="P1998" s="52" t="s">
        <v>32746</v>
      </c>
      <c r="Q1998" s="52"/>
      <c r="R1998" s="31"/>
      <c r="S1998" s="31"/>
      <c r="T1998" s="52" t="s">
        <v>23787</v>
      </c>
      <c r="U1998" s="31"/>
      <c r="V1998" s="31"/>
      <c r="W1998" s="31" t="s">
        <v>7059</v>
      </c>
      <c r="X1998" s="31" t="s">
        <v>29092</v>
      </c>
      <c r="Y1998" s="31" t="e">
        <f t="shared" ca="1" si="294"/>
        <v>#VALUE!</v>
      </c>
      <c r="Z1998" s="31" t="e">
        <f t="shared" ca="1" si="295"/>
        <v>#VALUE!</v>
      </c>
      <c r="AA1998" s="31"/>
      <c r="AB1998" s="31" t="s">
        <v>10501</v>
      </c>
      <c r="AC1998" s="31" t="s">
        <v>34147</v>
      </c>
      <c r="AD1998" s="31" t="s">
        <v>34147</v>
      </c>
      <c r="AE1998" s="31"/>
      <c r="AF1998" s="31" t="s">
        <v>24699</v>
      </c>
      <c r="AG1998" s="31" t="s">
        <v>5852</v>
      </c>
      <c r="AH1998" s="31" t="s">
        <v>5852</v>
      </c>
      <c r="AI1998" s="31" t="s">
        <v>728</v>
      </c>
      <c r="AJ1998" s="31" t="s">
        <v>29630</v>
      </c>
      <c r="AK1998" s="31" t="s">
        <v>29631</v>
      </c>
      <c r="AL1998" s="31" t="s">
        <v>26066</v>
      </c>
      <c r="AM1998" s="31" t="s">
        <v>11657</v>
      </c>
      <c r="AN1998" s="31"/>
      <c r="AO1998" s="31"/>
      <c r="AP1998" s="31" t="s">
        <v>33006</v>
      </c>
      <c r="AQ1998" s="52" t="s">
        <v>21871</v>
      </c>
      <c r="AR1998" s="31" t="s">
        <v>34147</v>
      </c>
      <c r="AS1998" s="31" t="s">
        <v>34147</v>
      </c>
      <c r="AT1998" s="31" t="str">
        <f>_xlfn.IFNA(VLOOKUP(D1998,'[1]5. 1 Mei 2022'!$C$7:$F$60,4,FALSE),"")</f>
        <v/>
      </c>
      <c r="AU1998" s="31"/>
      <c r="AV1998" s="31" t="s">
        <v>40606</v>
      </c>
      <c r="AW1998" s="52" t="s">
        <v>21871</v>
      </c>
      <c r="AX1998" s="29">
        <f t="shared" si="291"/>
        <v>46861</v>
      </c>
      <c r="AY1998" s="31" t="s">
        <v>26346</v>
      </c>
      <c r="AZ1998" s="31" t="s">
        <v>530</v>
      </c>
      <c r="BA1998" s="30" t="s">
        <v>33006</v>
      </c>
      <c r="BB1998" s="31" t="s">
        <v>40599</v>
      </c>
      <c r="BC1998" s="31"/>
      <c r="BD1998" s="31" t="s">
        <v>30233</v>
      </c>
      <c r="BE1998" s="31" t="s">
        <v>7968</v>
      </c>
      <c r="BF1998" s="31" t="s">
        <v>29099</v>
      </c>
      <c r="BG1998" s="31"/>
      <c r="BH1998" s="31"/>
      <c r="BI1998" s="31"/>
      <c r="BJ1998" s="31"/>
      <c r="BK1998" s="31" t="str">
        <f t="shared" si="298"/>
        <v>III/a</v>
      </c>
      <c r="BL1998" s="31"/>
      <c r="BM1998" s="31"/>
      <c r="BN1998" s="31"/>
      <c r="BO1998" s="31"/>
      <c r="BP1998" s="31"/>
      <c r="BQ1998" s="31"/>
      <c r="BR1998" s="31"/>
      <c r="BS1998" s="31"/>
      <c r="BT1998" s="31"/>
      <c r="BU1998" s="31"/>
      <c r="BV1998" s="31" t="s">
        <v>26138</v>
      </c>
      <c r="BW1998" s="31">
        <f t="shared" ca="1" si="296"/>
        <v>3</v>
      </c>
      <c r="BX1998" s="78">
        <f t="shared" ca="1" si="297"/>
        <v>3</v>
      </c>
      <c r="BY1998" s="31"/>
      <c r="BZ1998" s="31"/>
      <c r="CA1998" s="31" t="s">
        <v>2483</v>
      </c>
      <c r="CB1998" s="31" t="s">
        <v>2406</v>
      </c>
      <c r="CC1998" s="31"/>
      <c r="CD1998" s="31"/>
      <c r="CE1998" s="31"/>
      <c r="CF1998" s="31"/>
      <c r="CG1998" s="31"/>
      <c r="CH1998" s="31"/>
      <c r="CI1998" s="31"/>
      <c r="CJ1998" s="31"/>
      <c r="CK1998" s="31"/>
      <c r="CL1998" s="31"/>
      <c r="CM1998" s="31"/>
      <c r="CN1998" s="31"/>
      <c r="CO1998" s="31"/>
      <c r="CP1998" s="31"/>
      <c r="CQ1998" s="31"/>
      <c r="CR1998" s="31">
        <v>1665</v>
      </c>
      <c r="CS1998" s="31" t="s">
        <v>23918</v>
      </c>
      <c r="CT1998" s="31"/>
      <c r="CU1998" s="31"/>
      <c r="CV1998" s="31"/>
      <c r="CW1998" s="31"/>
      <c r="CX1998" s="31"/>
      <c r="CY1998" s="31"/>
      <c r="CZ1998" s="31"/>
      <c r="DA1998" s="31"/>
      <c r="DB1998" s="31"/>
      <c r="DC1998" s="31"/>
      <c r="DD1998" s="31"/>
      <c r="DE1998" s="31"/>
      <c r="DF1998" s="31"/>
      <c r="DG1998" s="31"/>
      <c r="DH1998" s="31"/>
      <c r="DI1998" s="31"/>
      <c r="DJ1998" s="31"/>
      <c r="DK1998" s="31"/>
      <c r="DL1998" s="31"/>
      <c r="DM1998" s="38" t="s">
        <v>29138</v>
      </c>
      <c r="DN1998" s="38"/>
      <c r="DO1998" s="51" t="s">
        <v>34560</v>
      </c>
      <c r="DP1998" s="31" t="s">
        <v>29179</v>
      </c>
      <c r="DQ1998" s="31" t="s">
        <v>29265</v>
      </c>
      <c r="DR1998" s="31"/>
      <c r="DS1998" s="31" t="s">
        <v>29205</v>
      </c>
      <c r="DT1998" s="31" t="s">
        <v>29237</v>
      </c>
      <c r="DU1998" s="31">
        <v>2</v>
      </c>
      <c r="DV1998" s="31" t="s">
        <v>32165</v>
      </c>
      <c r="DW1998" s="31"/>
      <c r="DX1998" s="31"/>
      <c r="DY1998" s="31"/>
      <c r="DZ1998" s="31"/>
      <c r="EA1998" s="31"/>
      <c r="EB1998" s="31">
        <v>0</v>
      </c>
      <c r="EC1998" s="31" t="s">
        <v>40139</v>
      </c>
      <c r="ED1998" s="31" t="s">
        <v>41101</v>
      </c>
      <c r="EE1998" s="31"/>
      <c r="EF1998" s="31"/>
      <c r="EG1998" s="31"/>
      <c r="EH1998" s="31"/>
      <c r="EI1998" s="31"/>
      <c r="EJ1998" s="31"/>
    </row>
    <row r="1999" spans="1:140" ht="23.25" customHeight="1">
      <c r="A1999" s="25">
        <v>1997</v>
      </c>
      <c r="B1999" s="30" t="s">
        <v>21221</v>
      </c>
      <c r="C1999" s="31" t="s">
        <v>2883</v>
      </c>
      <c r="D1999" s="30" t="s">
        <v>16575</v>
      </c>
      <c r="E1999" s="30"/>
      <c r="F1999" s="30" t="s">
        <v>36262</v>
      </c>
      <c r="G1999" s="31">
        <f t="shared" si="292"/>
        <v>58</v>
      </c>
      <c r="H1999" s="72">
        <f t="shared" si="293"/>
        <v>51136</v>
      </c>
      <c r="I1999" s="30" t="s">
        <v>35415</v>
      </c>
      <c r="J1999" s="30" t="s">
        <v>34085</v>
      </c>
      <c r="K1999" s="30" t="s">
        <v>34083</v>
      </c>
      <c r="L1999" s="31" t="s">
        <v>16726</v>
      </c>
      <c r="M1999" s="31" t="s">
        <v>3186</v>
      </c>
      <c r="N1999" s="31" t="s">
        <v>5865</v>
      </c>
      <c r="O1999" s="31" t="s">
        <v>5117</v>
      </c>
      <c r="P1999" s="31" t="s">
        <v>3738</v>
      </c>
      <c r="Q1999" s="31"/>
      <c r="R1999" s="31"/>
      <c r="S1999" s="31"/>
      <c r="T1999" s="31"/>
      <c r="U1999" s="31" t="s">
        <v>3600</v>
      </c>
      <c r="V1999" s="31"/>
      <c r="W1999" s="31" t="s">
        <v>6910</v>
      </c>
      <c r="X1999" s="31" t="s">
        <v>3251</v>
      </c>
      <c r="Y1999" s="31">
        <f t="shared" ca="1" si="294"/>
        <v>42</v>
      </c>
      <c r="Z1999" s="31" t="str">
        <f t="shared" ca="1" si="295"/>
        <v>36-45</v>
      </c>
      <c r="AA1999" s="31"/>
      <c r="AB1999" s="31" t="s">
        <v>11153</v>
      </c>
      <c r="AC1999" s="31" t="s">
        <v>34153</v>
      </c>
      <c r="AD1999" s="31" t="s">
        <v>34194</v>
      </c>
      <c r="AE1999" s="31"/>
      <c r="AF1999" s="31" t="s">
        <v>24700</v>
      </c>
      <c r="AG1999" s="31" t="s">
        <v>7895</v>
      </c>
      <c r="AH1999" s="31" t="s">
        <v>7895</v>
      </c>
      <c r="AI1999" s="31" t="s">
        <v>908</v>
      </c>
      <c r="AJ1999" s="31">
        <v>31200842</v>
      </c>
      <c r="AK1999" s="31"/>
      <c r="AL1999" s="31">
        <v>37985</v>
      </c>
      <c r="AM1999" s="31" t="s">
        <v>5086</v>
      </c>
      <c r="AN1999" s="31"/>
      <c r="AO1999" s="31"/>
      <c r="AP1999" s="31" t="s">
        <v>33761</v>
      </c>
      <c r="AQ1999" s="31"/>
      <c r="AR1999" s="31" t="s">
        <v>34148</v>
      </c>
      <c r="AS1999" s="31" t="s">
        <v>34148</v>
      </c>
      <c r="AT1999" s="31" t="str">
        <f>_xlfn.IFNA(VLOOKUP(D1999,'[1]5. 1 Mei 2022'!$C$7:$F$60,4,FALSE),"")</f>
        <v/>
      </c>
      <c r="AU1999" s="31"/>
      <c r="AV1999" s="31" t="s">
        <v>16727</v>
      </c>
      <c r="AW1999" s="31" t="s">
        <v>21746</v>
      </c>
      <c r="AX1999" s="29">
        <f t="shared" si="291"/>
        <v>46585</v>
      </c>
      <c r="AY1999" s="31" t="s">
        <v>26342</v>
      </c>
      <c r="AZ1999" s="31" t="s">
        <v>536</v>
      </c>
      <c r="BA1999" s="30" t="s">
        <v>33761</v>
      </c>
      <c r="BB1999" s="31"/>
      <c r="BC1999" s="31"/>
      <c r="BD1999" s="31" t="s">
        <v>21143</v>
      </c>
      <c r="BE1999" s="31" t="s">
        <v>7968</v>
      </c>
      <c r="BF1999" s="31" t="s">
        <v>16727</v>
      </c>
      <c r="BG1999" s="31"/>
      <c r="BH1999" s="31"/>
      <c r="BI1999" s="31"/>
      <c r="BJ1999" s="31">
        <v>0</v>
      </c>
      <c r="BK1999" s="31" t="str">
        <f t="shared" si="298"/>
        <v>II/c</v>
      </c>
      <c r="BL1999" s="31"/>
      <c r="BM1999" s="31"/>
      <c r="BN1999" s="31"/>
      <c r="BO1999" s="31" t="s">
        <v>4762</v>
      </c>
      <c r="BP1999" s="31" t="s">
        <v>1498</v>
      </c>
      <c r="BQ1999" s="31"/>
      <c r="BR1999" s="31"/>
      <c r="BS1999" s="31"/>
      <c r="BT1999" s="31"/>
      <c r="BU1999" s="31"/>
      <c r="BV1999" s="31" t="s">
        <v>6736</v>
      </c>
      <c r="BW1999" s="31">
        <f t="shared" ca="1" si="296"/>
        <v>17</v>
      </c>
      <c r="BX1999" s="78">
        <f t="shared" ca="1" si="297"/>
        <v>3</v>
      </c>
      <c r="BY1999" s="31" t="s">
        <v>3738</v>
      </c>
      <c r="BZ1999" s="31"/>
      <c r="CA1999" s="31" t="s">
        <v>2483</v>
      </c>
      <c r="CB1999" s="31" t="s">
        <v>2519</v>
      </c>
      <c r="CC1999" s="31">
        <v>1</v>
      </c>
      <c r="CD1999" s="31">
        <v>1</v>
      </c>
      <c r="CE1999" s="31" t="s">
        <v>20085</v>
      </c>
      <c r="CF1999" s="31"/>
      <c r="CG1999" s="31"/>
      <c r="CH1999" s="31"/>
      <c r="CI1999" s="31"/>
      <c r="CJ1999" s="31"/>
      <c r="CK1999" s="31"/>
      <c r="CL1999" s="31"/>
      <c r="CM1999" s="31"/>
      <c r="CN1999" s="31"/>
      <c r="CO1999" s="31"/>
      <c r="CP1999" s="31"/>
      <c r="CQ1999" s="31"/>
      <c r="CR1999" s="31">
        <v>1173</v>
      </c>
      <c r="CS1999" s="31" t="s">
        <v>10173</v>
      </c>
      <c r="CT1999" s="31" t="s">
        <v>10167</v>
      </c>
      <c r="CU1999" s="31" t="s">
        <v>10168</v>
      </c>
      <c r="CV1999" s="31" t="s">
        <v>15779</v>
      </c>
      <c r="CW1999" s="31" t="s">
        <v>15781</v>
      </c>
      <c r="CX1999" s="31" t="s">
        <v>2261</v>
      </c>
      <c r="CY1999" s="31"/>
      <c r="CZ1999" s="31"/>
      <c r="DA1999" s="31"/>
      <c r="DB1999" s="31"/>
      <c r="DC1999" s="31"/>
      <c r="DD1999" s="31"/>
      <c r="DE1999" s="31"/>
      <c r="DF1999" s="31"/>
      <c r="DG1999" s="31"/>
      <c r="DH1999" s="31"/>
      <c r="DI1999" s="31"/>
      <c r="DJ1999" s="31"/>
      <c r="DK1999" s="31"/>
      <c r="DL1999" s="31"/>
      <c r="DM1999" s="38" t="s">
        <v>21523</v>
      </c>
      <c r="DN1999" s="38"/>
      <c r="DO1999" s="35" t="s">
        <v>10624</v>
      </c>
      <c r="DP1999" s="31" t="s">
        <v>10823</v>
      </c>
      <c r="DQ1999" s="31" t="s">
        <v>11007</v>
      </c>
      <c r="DR1999" s="31"/>
      <c r="DS1999" s="31" t="s">
        <v>26622</v>
      </c>
      <c r="DT1999" s="31" t="s">
        <v>38278</v>
      </c>
      <c r="DU1999" s="31">
        <v>2</v>
      </c>
      <c r="DV1999" s="31" t="s">
        <v>32164</v>
      </c>
      <c r="DW1999" s="31"/>
      <c r="DX1999" s="31"/>
      <c r="DY1999" s="31"/>
      <c r="DZ1999" s="31"/>
      <c r="EA1999" s="31"/>
      <c r="EB1999" s="31">
        <v>0</v>
      </c>
      <c r="EC1999" s="31" t="s">
        <v>40170</v>
      </c>
      <c r="ED1999" s="31" t="s">
        <v>41101</v>
      </c>
      <c r="EE1999" s="31"/>
      <c r="EF1999" s="31"/>
      <c r="EG1999" s="31"/>
      <c r="EH1999" s="31"/>
      <c r="EI1999" s="31"/>
      <c r="EJ1999" s="31"/>
    </row>
    <row r="2000" spans="1:140" ht="23.25" customHeight="1">
      <c r="A2000" s="25">
        <v>1998</v>
      </c>
      <c r="B2000" s="30" t="s">
        <v>8261</v>
      </c>
      <c r="C2000" s="31">
        <v>140218680</v>
      </c>
      <c r="D2000" s="30" t="s">
        <v>442</v>
      </c>
      <c r="E2000" s="30"/>
      <c r="F2000" s="30" t="s">
        <v>36254</v>
      </c>
      <c r="G2000" s="31">
        <f t="shared" si="292"/>
        <v>58</v>
      </c>
      <c r="H2000" s="72">
        <f t="shared" si="293"/>
        <v>45566</v>
      </c>
      <c r="I2000" s="30"/>
      <c r="J2000" s="30" t="s">
        <v>34084</v>
      </c>
      <c r="K2000" s="30" t="s">
        <v>4318</v>
      </c>
      <c r="L2000" s="31" t="s">
        <v>4318</v>
      </c>
      <c r="M2000" s="31" t="s">
        <v>3186</v>
      </c>
      <c r="N2000" s="31" t="s">
        <v>5797</v>
      </c>
      <c r="O2000" s="31" t="s">
        <v>5271</v>
      </c>
      <c r="P2000" s="31" t="s">
        <v>5049</v>
      </c>
      <c r="Q2000" s="31"/>
      <c r="R2000" s="31">
        <v>26</v>
      </c>
      <c r="S2000" s="31">
        <v>0</v>
      </c>
      <c r="T2000" s="31"/>
      <c r="U2000" s="31">
        <v>877</v>
      </c>
      <c r="V2000" s="31"/>
      <c r="W2000" s="31" t="s">
        <v>7590</v>
      </c>
      <c r="X2000" s="31" t="s">
        <v>3039</v>
      </c>
      <c r="Y2000" s="31" t="e">
        <f t="shared" ca="1" si="294"/>
        <v>#VALUE!</v>
      </c>
      <c r="Z2000" s="31" t="e">
        <f t="shared" ca="1" si="295"/>
        <v>#VALUE!</v>
      </c>
      <c r="AA2000" s="31"/>
      <c r="AB2000" s="31" t="s">
        <v>11165</v>
      </c>
      <c r="AC2000" s="31" t="s">
        <v>34147</v>
      </c>
      <c r="AD2000" s="31" t="s">
        <v>34147</v>
      </c>
      <c r="AE2000" s="31"/>
      <c r="AF2000" s="31" t="s">
        <v>24699</v>
      </c>
      <c r="AG2000" s="31" t="s">
        <v>5852</v>
      </c>
      <c r="AH2000" s="31" t="s">
        <v>5852</v>
      </c>
      <c r="AI2000" s="31" t="s">
        <v>908</v>
      </c>
      <c r="AJ2000" s="31" t="s">
        <v>4948</v>
      </c>
      <c r="AK2000" s="31" t="s">
        <v>4949</v>
      </c>
      <c r="AL2000" s="31" t="s">
        <v>4112</v>
      </c>
      <c r="AM2000" s="31" t="s">
        <v>4113</v>
      </c>
      <c r="AN2000" s="31"/>
      <c r="AO2000" s="31"/>
      <c r="AP2000" s="31" t="s">
        <v>33014</v>
      </c>
      <c r="AQ2000" s="31"/>
      <c r="AR2000" s="31" t="s">
        <v>34147</v>
      </c>
      <c r="AS2000" s="31" t="s">
        <v>34147</v>
      </c>
      <c r="AT2000" s="31" t="str">
        <f>_xlfn.IFNA(VLOOKUP(D2000,'[1]5. 1 Mei 2022'!$C$7:$F$60,4,FALSE),"")</f>
        <v/>
      </c>
      <c r="AU2000" s="31"/>
      <c r="AV2000" s="31" t="s">
        <v>33015</v>
      </c>
      <c r="AW2000" s="31" t="s">
        <v>6316</v>
      </c>
      <c r="AX2000" s="29">
        <f t="shared" si="291"/>
        <v>42964</v>
      </c>
      <c r="AY2000" s="31" t="s">
        <v>26346</v>
      </c>
      <c r="AZ2000" s="31" t="s">
        <v>33016</v>
      </c>
      <c r="BA2000" s="30" t="s">
        <v>33014</v>
      </c>
      <c r="BB2000" s="31"/>
      <c r="BC2000" s="31"/>
      <c r="BD2000" s="31" t="s">
        <v>7994</v>
      </c>
      <c r="BE2000" s="31" t="s">
        <v>7973</v>
      </c>
      <c r="BF2000" s="31" t="s">
        <v>33015</v>
      </c>
      <c r="BG2000" s="31"/>
      <c r="BH2000" s="31"/>
      <c r="BI2000" s="31" t="s">
        <v>8132</v>
      </c>
      <c r="BJ2000" s="31" t="s">
        <v>2499</v>
      </c>
      <c r="BK2000" s="31" t="str">
        <f t="shared" si="298"/>
        <v>III/d</v>
      </c>
      <c r="BL2000" s="31" t="s">
        <v>8077</v>
      </c>
      <c r="BM2000" s="31"/>
      <c r="BN2000" s="31"/>
      <c r="BO2000" s="31"/>
      <c r="BP2000" s="31" t="s">
        <v>1498</v>
      </c>
      <c r="BQ2000" s="31" t="s">
        <v>2499</v>
      </c>
      <c r="BR2000" s="31" t="s">
        <v>2124</v>
      </c>
      <c r="BS2000" s="31">
        <v>204674</v>
      </c>
      <c r="BT2000" s="31" t="s">
        <v>4228</v>
      </c>
      <c r="BU2000" s="31"/>
      <c r="BV2000" s="31" t="s">
        <v>1847</v>
      </c>
      <c r="BW2000" s="31">
        <f t="shared" ca="1" si="296"/>
        <v>35</v>
      </c>
      <c r="BX2000" s="78">
        <f t="shared" ca="1" si="297"/>
        <v>3</v>
      </c>
      <c r="BY2000" s="31"/>
      <c r="BZ2000" s="31"/>
      <c r="CA2000" s="31" t="s">
        <v>2483</v>
      </c>
      <c r="CB2000" s="31" t="s">
        <v>2519</v>
      </c>
      <c r="CC2000" s="31">
        <v>2</v>
      </c>
      <c r="CD2000" s="31">
        <v>1</v>
      </c>
      <c r="CE2000" s="31" t="s">
        <v>20085</v>
      </c>
      <c r="CF2000" s="31"/>
      <c r="CG2000" s="31">
        <v>2005</v>
      </c>
      <c r="CH2000" s="31">
        <v>2005</v>
      </c>
      <c r="CI2000" s="31">
        <v>2008</v>
      </c>
      <c r="CJ2000" s="31" t="s">
        <v>7135</v>
      </c>
      <c r="CK2000" s="31"/>
      <c r="CL2000" s="31" t="s">
        <v>36019</v>
      </c>
      <c r="CM2000" s="31" t="s">
        <v>36041</v>
      </c>
      <c r="CN2000" s="31">
        <v>127</v>
      </c>
      <c r="CO2000" s="31" t="s">
        <v>36079</v>
      </c>
      <c r="CP2000" s="31" t="s">
        <v>36041</v>
      </c>
      <c r="CQ2000" s="31">
        <v>127</v>
      </c>
      <c r="CR2000" s="31">
        <v>5194</v>
      </c>
      <c r="CS2000" s="31" t="s">
        <v>11166</v>
      </c>
      <c r="CT2000" s="31"/>
      <c r="CU2000" s="31" t="s">
        <v>3195</v>
      </c>
      <c r="CV2000" s="31" t="s">
        <v>8541</v>
      </c>
      <c r="CW2000" s="31" t="s">
        <v>11167</v>
      </c>
      <c r="CX2000" s="31" t="s">
        <v>8484</v>
      </c>
      <c r="CY2000" s="31"/>
      <c r="CZ2000" s="31"/>
      <c r="DA2000" s="31"/>
      <c r="DB2000" s="31" t="s">
        <v>8697</v>
      </c>
      <c r="DC2000" s="31"/>
      <c r="DD2000" s="31" t="s">
        <v>8692</v>
      </c>
      <c r="DE2000" s="31"/>
      <c r="DF2000" s="31"/>
      <c r="DG2000" s="31"/>
      <c r="DH2000" s="31"/>
      <c r="DI2000" s="31" t="s">
        <v>25300</v>
      </c>
      <c r="DJ2000" s="31" t="s">
        <v>25299</v>
      </c>
      <c r="DK2000" s="31"/>
      <c r="DL2000" s="31"/>
      <c r="DM2000" s="38" t="s">
        <v>8990</v>
      </c>
      <c r="DN2000" s="38"/>
      <c r="DO2000" s="35" t="s">
        <v>20494</v>
      </c>
      <c r="DP2000" s="31" t="s">
        <v>14074</v>
      </c>
      <c r="DQ2000" s="31" t="s">
        <v>14073</v>
      </c>
      <c r="DR2000" s="31"/>
      <c r="DS2000" s="31" t="s">
        <v>26684</v>
      </c>
      <c r="DT2000" s="31"/>
      <c r="DU2000" s="31">
        <v>1</v>
      </c>
      <c r="DV2000" s="31" t="s">
        <v>32165</v>
      </c>
      <c r="DW2000" s="31"/>
      <c r="DX2000" s="31"/>
      <c r="DY2000" s="31" t="s">
        <v>25276</v>
      </c>
      <c r="DZ2000" s="31" t="s">
        <v>18320</v>
      </c>
      <c r="EA2000" s="31"/>
      <c r="EB2000" s="31">
        <v>0</v>
      </c>
      <c r="EC2000" s="31" t="s">
        <v>40139</v>
      </c>
      <c r="ED2000" s="31" t="s">
        <v>41101</v>
      </c>
      <c r="EE2000" s="31"/>
      <c r="EF2000" s="31"/>
      <c r="EG2000" s="31"/>
      <c r="EH2000" s="31"/>
      <c r="EI2000" s="31"/>
      <c r="EJ2000" s="31"/>
    </row>
    <row r="2001" spans="1:140" ht="23.25" customHeight="1">
      <c r="A2001" s="25">
        <v>1999</v>
      </c>
      <c r="B2001" s="30" t="s">
        <v>24143</v>
      </c>
      <c r="C2001" s="31" t="s">
        <v>6382</v>
      </c>
      <c r="D2001" s="30" t="s">
        <v>16622</v>
      </c>
      <c r="E2001" s="30"/>
      <c r="F2001" s="30" t="s">
        <v>36262</v>
      </c>
      <c r="G2001" s="31">
        <f t="shared" si="292"/>
        <v>58</v>
      </c>
      <c r="H2001" s="72">
        <f t="shared" si="293"/>
        <v>53175</v>
      </c>
      <c r="I2001" s="30" t="s">
        <v>35416</v>
      </c>
      <c r="J2001" s="30" t="s">
        <v>34085</v>
      </c>
      <c r="K2001" s="30" t="s">
        <v>34083</v>
      </c>
      <c r="L2001" s="31" t="s">
        <v>16726</v>
      </c>
      <c r="M2001" s="31" t="s">
        <v>3186</v>
      </c>
      <c r="N2001" s="31" t="s">
        <v>5865</v>
      </c>
      <c r="O2001" s="31" t="s">
        <v>5621</v>
      </c>
      <c r="P2001" s="31" t="s">
        <v>3738</v>
      </c>
      <c r="Q2001" s="31"/>
      <c r="R2001" s="31"/>
      <c r="S2001" s="31"/>
      <c r="T2001" s="31"/>
      <c r="U2001" s="31" t="s">
        <v>7672</v>
      </c>
      <c r="V2001" s="31"/>
      <c r="W2001" s="31" t="s">
        <v>4579</v>
      </c>
      <c r="X2001" s="31" t="s">
        <v>6383</v>
      </c>
      <c r="Y2001" s="31" t="e">
        <f t="shared" ca="1" si="294"/>
        <v>#VALUE!</v>
      </c>
      <c r="Z2001" s="31" t="e">
        <f t="shared" ca="1" si="295"/>
        <v>#VALUE!</v>
      </c>
      <c r="AA2001" s="31"/>
      <c r="AB2001" s="31" t="s">
        <v>11144</v>
      </c>
      <c r="AC2001" s="31" t="s">
        <v>34145</v>
      </c>
      <c r="AD2001" s="31" t="s">
        <v>34145</v>
      </c>
      <c r="AE2001" s="31"/>
      <c r="AF2001" s="31" t="s">
        <v>24701</v>
      </c>
      <c r="AG2001" s="31" t="s">
        <v>4322</v>
      </c>
      <c r="AH2001" s="31" t="s">
        <v>4322</v>
      </c>
      <c r="AI2001" s="31" t="s">
        <v>908</v>
      </c>
      <c r="AJ2001" s="31"/>
      <c r="AK2001" s="31">
        <v>218889</v>
      </c>
      <c r="AL2001" s="31" t="s">
        <v>3587</v>
      </c>
      <c r="AM2001" s="31" t="s">
        <v>2772</v>
      </c>
      <c r="AN2001" s="31"/>
      <c r="AO2001" s="31"/>
      <c r="AP2001" s="31" t="s">
        <v>18118</v>
      </c>
      <c r="AQ2001" s="31" t="s">
        <v>11744</v>
      </c>
      <c r="AR2001" s="31" t="s">
        <v>34145</v>
      </c>
      <c r="AS2001" s="31" t="s">
        <v>34145</v>
      </c>
      <c r="AT2001" s="31" t="str">
        <f>_xlfn.IFNA(VLOOKUP(D2001,'[1]5. 1 Mei 2022'!$C$7:$F$60,4,FALSE),"")</f>
        <v/>
      </c>
      <c r="AU2001" s="31"/>
      <c r="AV2001" s="31" t="s">
        <v>20034</v>
      </c>
      <c r="AW2001" s="31" t="s">
        <v>16037</v>
      </c>
      <c r="AX2001" s="29">
        <f t="shared" si="291"/>
        <v>45916</v>
      </c>
      <c r="AY2001" s="31" t="s">
        <v>26346</v>
      </c>
      <c r="AZ2001" s="31" t="s">
        <v>2622</v>
      </c>
      <c r="BA2001" s="30" t="s">
        <v>18118</v>
      </c>
      <c r="BB2001" s="31" t="s">
        <v>8024</v>
      </c>
      <c r="BC2001" s="31"/>
      <c r="BD2001" s="31" t="s">
        <v>7980</v>
      </c>
      <c r="BE2001" s="31" t="s">
        <v>7969</v>
      </c>
      <c r="BF2001" s="31" t="s">
        <v>20034</v>
      </c>
      <c r="BG2001" s="31"/>
      <c r="BH2001" s="31"/>
      <c r="BI2001" s="31"/>
      <c r="BJ2001" s="31">
        <v>0</v>
      </c>
      <c r="BK2001" s="31" t="str">
        <f t="shared" si="298"/>
        <v>II/c</v>
      </c>
      <c r="BL2001" s="31"/>
      <c r="BM2001" s="31"/>
      <c r="BN2001" s="31"/>
      <c r="BO2001" s="31"/>
      <c r="BP2001" s="31"/>
      <c r="BQ2001" s="31"/>
      <c r="BR2001" s="31"/>
      <c r="BS2001" s="31"/>
      <c r="BT2001" s="31"/>
      <c r="BU2001" s="31"/>
      <c r="BV2001" s="31" t="s">
        <v>3312</v>
      </c>
      <c r="BW2001" s="31">
        <f t="shared" ca="1" si="296"/>
        <v>12</v>
      </c>
      <c r="BX2001" s="78">
        <f t="shared" ca="1" si="297"/>
        <v>3</v>
      </c>
      <c r="BY2001" s="31" t="s">
        <v>3738</v>
      </c>
      <c r="BZ2001" s="31"/>
      <c r="CA2001" s="31" t="s">
        <v>2483</v>
      </c>
      <c r="CB2001" s="31" t="s">
        <v>2519</v>
      </c>
      <c r="CC2001" s="31">
        <v>1</v>
      </c>
      <c r="CD2001" s="31">
        <v>1</v>
      </c>
      <c r="CE2001" s="31" t="s">
        <v>20085</v>
      </c>
      <c r="CF2001" s="31"/>
      <c r="CG2001" s="31"/>
      <c r="CH2001" s="31"/>
      <c r="CI2001" s="31"/>
      <c r="CJ2001" s="31"/>
      <c r="CK2001" s="31"/>
      <c r="CL2001" s="31" t="s">
        <v>22146</v>
      </c>
      <c r="CM2001" s="31" t="s">
        <v>22147</v>
      </c>
      <c r="CN2001" s="31">
        <v>123</v>
      </c>
      <c r="CO2001" s="31" t="s">
        <v>28608</v>
      </c>
      <c r="CP2001" s="31" t="s">
        <v>22147</v>
      </c>
      <c r="CQ2001" s="31">
        <v>123</v>
      </c>
      <c r="CR2001" s="31">
        <v>4631</v>
      </c>
      <c r="CS2001" s="31" t="s">
        <v>18417</v>
      </c>
      <c r="CT2001" s="31" t="s">
        <v>18418</v>
      </c>
      <c r="CU2001" s="31" t="s">
        <v>4327</v>
      </c>
      <c r="CV2001" s="31" t="s">
        <v>17262</v>
      </c>
      <c r="CW2001" s="31" t="s">
        <v>17263</v>
      </c>
      <c r="CX2001" s="31" t="s">
        <v>17264</v>
      </c>
      <c r="CY2001" s="31"/>
      <c r="CZ2001" s="31"/>
      <c r="DA2001" s="31"/>
      <c r="DB2001" s="31" t="s">
        <v>15747</v>
      </c>
      <c r="DC2001" s="31" t="s">
        <v>15748</v>
      </c>
      <c r="DD2001" s="31" t="s">
        <v>15746</v>
      </c>
      <c r="DE2001" s="31"/>
      <c r="DF2001" s="31"/>
      <c r="DG2001" s="31"/>
      <c r="DH2001" s="31"/>
      <c r="DI2001" s="31" t="s">
        <v>25077</v>
      </c>
      <c r="DJ2001" s="31" t="s">
        <v>25042</v>
      </c>
      <c r="DK2001" s="31"/>
      <c r="DL2001" s="31"/>
      <c r="DM2001" s="38" t="s">
        <v>32228</v>
      </c>
      <c r="DN2001" s="38"/>
      <c r="DO2001" s="35">
        <v>0</v>
      </c>
      <c r="DP2001" s="31" t="s">
        <v>14825</v>
      </c>
      <c r="DQ2001" s="31" t="s">
        <v>6384</v>
      </c>
      <c r="DR2001" s="31"/>
      <c r="DS2001" s="52" t="s">
        <v>38732</v>
      </c>
      <c r="DT2001" s="31" t="s">
        <v>38279</v>
      </c>
      <c r="DU2001" s="31">
        <v>3</v>
      </c>
      <c r="DV2001" s="31" t="s">
        <v>32167</v>
      </c>
      <c r="DW2001" s="31" t="s">
        <v>2963</v>
      </c>
      <c r="DX2001" s="31" t="s">
        <v>2963</v>
      </c>
      <c r="DY2001" s="31" t="s">
        <v>34460</v>
      </c>
      <c r="DZ2001" s="29">
        <v>44754</v>
      </c>
      <c r="EA2001" s="31"/>
      <c r="EB2001" s="31">
        <v>905782</v>
      </c>
      <c r="EC2001" s="31" t="s">
        <v>40168</v>
      </c>
      <c r="ED2001" s="31" t="s">
        <v>41101</v>
      </c>
      <c r="EE2001" s="31"/>
      <c r="EF2001" s="31"/>
      <c r="EG2001" s="31"/>
      <c r="EH2001" s="31"/>
      <c r="EI2001" s="31"/>
      <c r="EJ2001" s="31"/>
    </row>
    <row r="2002" spans="1:140" ht="23.25" customHeight="1">
      <c r="A2002" s="25">
        <v>2000</v>
      </c>
      <c r="B2002" s="30" t="s">
        <v>24321</v>
      </c>
      <c r="C2002" s="31">
        <v>140227422</v>
      </c>
      <c r="D2002" s="30" t="s">
        <v>192</v>
      </c>
      <c r="E2002" s="30"/>
      <c r="F2002" s="30" t="s">
        <v>36254</v>
      </c>
      <c r="G2002" s="31">
        <f t="shared" si="292"/>
        <v>58</v>
      </c>
      <c r="H2002" s="72">
        <f t="shared" si="293"/>
        <v>46204</v>
      </c>
      <c r="I2002" s="30"/>
      <c r="J2002" s="30" t="s">
        <v>34084</v>
      </c>
      <c r="K2002" s="30" t="s">
        <v>4318</v>
      </c>
      <c r="L2002" s="31" t="s">
        <v>4318</v>
      </c>
      <c r="M2002" s="31" t="s">
        <v>3186</v>
      </c>
      <c r="N2002" s="31" t="s">
        <v>5797</v>
      </c>
      <c r="O2002" s="31" t="s">
        <v>5271</v>
      </c>
      <c r="P2002" s="31" t="s">
        <v>2651</v>
      </c>
      <c r="Q2002" s="31"/>
      <c r="R2002" s="31">
        <v>28</v>
      </c>
      <c r="S2002" s="31">
        <v>0</v>
      </c>
      <c r="T2002" s="31"/>
      <c r="U2002" s="31">
        <v>986</v>
      </c>
      <c r="V2002" s="31"/>
      <c r="W2002" s="31" t="s">
        <v>3449</v>
      </c>
      <c r="X2002" s="31" t="s">
        <v>1302</v>
      </c>
      <c r="Y2002" s="31" t="e">
        <f t="shared" ca="1" si="294"/>
        <v>#VALUE!</v>
      </c>
      <c r="Z2002" s="31" t="e">
        <f t="shared" ca="1" si="295"/>
        <v>#VALUE!</v>
      </c>
      <c r="AA2002" s="31"/>
      <c r="AB2002" s="31" t="s">
        <v>11144</v>
      </c>
      <c r="AC2002" s="31" t="s">
        <v>34145</v>
      </c>
      <c r="AD2002" s="31" t="s">
        <v>34145</v>
      </c>
      <c r="AE2002" s="31"/>
      <c r="AF2002" s="31" t="s">
        <v>24701</v>
      </c>
      <c r="AG2002" s="31" t="s">
        <v>4322</v>
      </c>
      <c r="AH2002" s="31" t="s">
        <v>4322</v>
      </c>
      <c r="AI2002" s="31" t="s">
        <v>908</v>
      </c>
      <c r="AJ2002" s="31">
        <v>98147</v>
      </c>
      <c r="AK2002" s="31" t="s">
        <v>7411</v>
      </c>
      <c r="AL2002" s="31" t="s">
        <v>4979</v>
      </c>
      <c r="AM2002" s="31" t="s">
        <v>4978</v>
      </c>
      <c r="AN2002" s="31"/>
      <c r="AO2002" s="31"/>
      <c r="AP2002" s="31" t="s">
        <v>22917</v>
      </c>
      <c r="AQ2002" s="31" t="s">
        <v>17977</v>
      </c>
      <c r="AR2002" s="31" t="s">
        <v>34145</v>
      </c>
      <c r="AS2002" s="31" t="s">
        <v>34145</v>
      </c>
      <c r="AT2002" s="31" t="str">
        <f>_xlfn.IFNA(VLOOKUP(D2002,'[1]5. 1 Mei 2022'!$C$7:$F$60,4,FALSE),"")</f>
        <v/>
      </c>
      <c r="AU2002" s="31"/>
      <c r="AV2002" s="31" t="s">
        <v>20033</v>
      </c>
      <c r="AW2002" s="31" t="s">
        <v>17977</v>
      </c>
      <c r="AX2002" s="29">
        <f t="shared" si="291"/>
        <v>45338</v>
      </c>
      <c r="AY2002" s="31" t="s">
        <v>26346</v>
      </c>
      <c r="AZ2002" s="31" t="s">
        <v>22919</v>
      </c>
      <c r="BA2002" s="30" t="s">
        <v>22917</v>
      </c>
      <c r="BB2002" s="31"/>
      <c r="BC2002" s="31"/>
      <c r="BD2002" s="31" t="s">
        <v>7997</v>
      </c>
      <c r="BE2002" s="31" t="s">
        <v>7969</v>
      </c>
      <c r="BF2002" s="31" t="s">
        <v>20033</v>
      </c>
      <c r="BG2002" s="31"/>
      <c r="BH2002" s="31"/>
      <c r="BI2002" s="31" t="s">
        <v>8136</v>
      </c>
      <c r="BJ2002" s="31" t="s">
        <v>3185</v>
      </c>
      <c r="BK2002" s="31" t="str">
        <f t="shared" si="298"/>
        <v>III/d</v>
      </c>
      <c r="BL2002" s="31" t="s">
        <v>8077</v>
      </c>
      <c r="BM2002" s="31"/>
      <c r="BN2002" s="31"/>
      <c r="BO2002" s="31"/>
      <c r="BP2002" s="31" t="s">
        <v>1498</v>
      </c>
      <c r="BQ2002" s="31" t="s">
        <v>3185</v>
      </c>
      <c r="BR2002" s="31" t="s">
        <v>2460</v>
      </c>
      <c r="BS2002" s="31" t="s">
        <v>6874</v>
      </c>
      <c r="BT2002" s="31" t="s">
        <v>5749</v>
      </c>
      <c r="BU2002" s="31"/>
      <c r="BV2002" s="31" t="s">
        <v>3450</v>
      </c>
      <c r="BW2002" s="31">
        <f t="shared" ca="1" si="296"/>
        <v>33</v>
      </c>
      <c r="BX2002" s="78">
        <f t="shared" ca="1" si="297"/>
        <v>0</v>
      </c>
      <c r="BY2002" s="31"/>
      <c r="BZ2002" s="31"/>
      <c r="CA2002" s="31" t="s">
        <v>2483</v>
      </c>
      <c r="CB2002" s="31" t="s">
        <v>2519</v>
      </c>
      <c r="CC2002" s="31">
        <v>1</v>
      </c>
      <c r="CD2002" s="31">
        <v>1</v>
      </c>
      <c r="CE2002" s="31" t="s">
        <v>20085</v>
      </c>
      <c r="CF2002" s="31"/>
      <c r="CG2002" s="31"/>
      <c r="CH2002" s="31"/>
      <c r="CI2002" s="31" t="s">
        <v>5058</v>
      </c>
      <c r="CJ2002" s="31"/>
      <c r="CK2002" s="31"/>
      <c r="CL2002" s="31" t="s">
        <v>22112</v>
      </c>
      <c r="CM2002" s="31" t="s">
        <v>21956</v>
      </c>
      <c r="CN2002" s="31">
        <v>123</v>
      </c>
      <c r="CO2002" s="31" t="s">
        <v>25548</v>
      </c>
      <c r="CP2002" s="31" t="s">
        <v>21956</v>
      </c>
      <c r="CQ2002" s="31">
        <v>123</v>
      </c>
      <c r="CR2002" s="31">
        <v>3332</v>
      </c>
      <c r="CS2002" s="31" t="s">
        <v>8315</v>
      </c>
      <c r="CT2002" s="31"/>
      <c r="CU2002" s="31" t="s">
        <v>8314</v>
      </c>
      <c r="CV2002" s="31" t="s">
        <v>8347</v>
      </c>
      <c r="CW2002" s="31" t="s">
        <v>8348</v>
      </c>
      <c r="CX2002" s="31" t="s">
        <v>8346</v>
      </c>
      <c r="CY2002" s="31"/>
      <c r="CZ2002" s="31"/>
      <c r="DA2002" s="31"/>
      <c r="DB2002" s="31" t="s">
        <v>15747</v>
      </c>
      <c r="DC2002" s="31" t="s">
        <v>15752</v>
      </c>
      <c r="DD2002" s="31" t="s">
        <v>15746</v>
      </c>
      <c r="DE2002" s="31"/>
      <c r="DF2002" s="31"/>
      <c r="DG2002" s="31"/>
      <c r="DH2002" s="31"/>
      <c r="DI2002" s="31" t="s">
        <v>25077</v>
      </c>
      <c r="DJ2002" s="31" t="s">
        <v>25042</v>
      </c>
      <c r="DK2002" s="31"/>
      <c r="DL2002" s="31"/>
      <c r="DM2002" s="38" t="s">
        <v>9428</v>
      </c>
      <c r="DN2002" s="38"/>
      <c r="DO2002" s="35">
        <v>0</v>
      </c>
      <c r="DP2002" s="31" t="s">
        <v>13434</v>
      </c>
      <c r="DQ2002" s="31" t="s">
        <v>19455</v>
      </c>
      <c r="DR2002" s="31"/>
      <c r="DS2002" s="31" t="s">
        <v>27068</v>
      </c>
      <c r="DT2002" s="31" t="s">
        <v>28111</v>
      </c>
      <c r="DU2002" s="31">
        <v>3</v>
      </c>
      <c r="DV2002" s="31" t="s">
        <v>32167</v>
      </c>
      <c r="DW2002" s="31" t="s">
        <v>7997</v>
      </c>
      <c r="DX2002" s="31" t="s">
        <v>7997</v>
      </c>
      <c r="DY2002" s="31" t="s">
        <v>18156</v>
      </c>
      <c r="DZ2002" s="31" t="s">
        <v>18135</v>
      </c>
      <c r="EA2002" s="31"/>
      <c r="EB2002" s="31">
        <v>0</v>
      </c>
      <c r="EC2002" s="31" t="s">
        <v>40168</v>
      </c>
      <c r="ED2002" s="31" t="s">
        <v>41101</v>
      </c>
      <c r="EE2002" s="31"/>
      <c r="EF2002" s="31"/>
      <c r="EG2002" s="31"/>
      <c r="EH2002" s="31"/>
      <c r="EI2002" s="31"/>
      <c r="EJ2002" s="31"/>
    </row>
    <row r="2003" spans="1:140" ht="23.25" customHeight="1">
      <c r="A2003" s="25">
        <v>2001</v>
      </c>
      <c r="B2003" s="30" t="s">
        <v>4862</v>
      </c>
      <c r="C2003" s="31">
        <v>140219164</v>
      </c>
      <c r="D2003" s="30" t="s">
        <v>359</v>
      </c>
      <c r="E2003" s="30"/>
      <c r="F2003" s="30" t="s">
        <v>36262</v>
      </c>
      <c r="G2003" s="31">
        <f t="shared" si="292"/>
        <v>58</v>
      </c>
      <c r="H2003" s="72">
        <f t="shared" si="293"/>
        <v>45839</v>
      </c>
      <c r="I2003" s="30"/>
      <c r="J2003" s="30" t="s">
        <v>34084</v>
      </c>
      <c r="K2003" s="30" t="s">
        <v>4318</v>
      </c>
      <c r="L2003" s="31" t="s">
        <v>4318</v>
      </c>
      <c r="M2003" s="31" t="s">
        <v>3186</v>
      </c>
      <c r="N2003" s="31" t="s">
        <v>5797</v>
      </c>
      <c r="O2003" s="31" t="s">
        <v>5271</v>
      </c>
      <c r="P2003" s="31" t="s">
        <v>8638</v>
      </c>
      <c r="Q2003" s="31"/>
      <c r="R2003" s="31">
        <v>26</v>
      </c>
      <c r="S2003" s="31">
        <v>0</v>
      </c>
      <c r="T2003" s="31"/>
      <c r="U2003" s="31">
        <v>945</v>
      </c>
      <c r="V2003" s="31"/>
      <c r="W2003" s="31" t="s">
        <v>5952</v>
      </c>
      <c r="X2003" s="31" t="s">
        <v>2296</v>
      </c>
      <c r="Y2003" s="31" t="e">
        <f t="shared" ca="1" si="294"/>
        <v>#VALUE!</v>
      </c>
      <c r="Z2003" s="31" t="e">
        <f t="shared" ca="1" si="295"/>
        <v>#VALUE!</v>
      </c>
      <c r="AA2003" s="31"/>
      <c r="AB2003" s="31" t="s">
        <v>10506</v>
      </c>
      <c r="AC2003" s="31" t="s">
        <v>34153</v>
      </c>
      <c r="AD2003" s="31" t="s">
        <v>34194</v>
      </c>
      <c r="AE2003" s="31"/>
      <c r="AF2003" s="31" t="s">
        <v>24700</v>
      </c>
      <c r="AG2003" s="31" t="s">
        <v>7895</v>
      </c>
      <c r="AH2003" s="31" t="s">
        <v>7895</v>
      </c>
      <c r="AI2003" s="31" t="s">
        <v>728</v>
      </c>
      <c r="AJ2003" s="31"/>
      <c r="AK2003" s="31"/>
      <c r="AL2003" s="31">
        <v>2001</v>
      </c>
      <c r="AM2003" s="31"/>
      <c r="AN2003" s="31"/>
      <c r="AO2003" s="31"/>
      <c r="AP2003" s="31" t="s">
        <v>4434</v>
      </c>
      <c r="AQ2003" s="31" t="s">
        <v>8019</v>
      </c>
      <c r="AR2003" s="31" t="s">
        <v>34148</v>
      </c>
      <c r="AS2003" s="31" t="s">
        <v>34148</v>
      </c>
      <c r="AT2003" s="31" t="str">
        <f>_xlfn.IFNA(VLOOKUP(D2003,'[1]5. 1 Mei 2022'!$C$7:$F$60,4,FALSE),"")</f>
        <v/>
      </c>
      <c r="AU2003" s="31"/>
      <c r="AV2003" s="31" t="s">
        <v>11557</v>
      </c>
      <c r="AW2003" s="31" t="s">
        <v>8110</v>
      </c>
      <c r="AX2003" s="29">
        <f t="shared" si="291"/>
        <v>43602</v>
      </c>
      <c r="AY2003" s="31" t="s">
        <v>26346</v>
      </c>
      <c r="AZ2003" s="31" t="s">
        <v>6484</v>
      </c>
      <c r="BA2003" s="30" t="s">
        <v>4434</v>
      </c>
      <c r="BB2003" s="31"/>
      <c r="BC2003" s="31"/>
      <c r="BD2003" s="31" t="s">
        <v>20066</v>
      </c>
      <c r="BE2003" s="31" t="s">
        <v>7968</v>
      </c>
      <c r="BF2003" s="31" t="s">
        <v>11558</v>
      </c>
      <c r="BG2003" s="31"/>
      <c r="BH2003" s="31"/>
      <c r="BI2003" s="31"/>
      <c r="BJ2003" s="31" t="s">
        <v>5449</v>
      </c>
      <c r="BK2003" s="31" t="str">
        <f t="shared" si="298"/>
        <v>III/d</v>
      </c>
      <c r="BL2003" s="31" t="s">
        <v>8078</v>
      </c>
      <c r="BM2003" s="31"/>
      <c r="BN2003" s="31"/>
      <c r="BO2003" s="31"/>
      <c r="BP2003" s="31" t="s">
        <v>1498</v>
      </c>
      <c r="BQ2003" s="31"/>
      <c r="BR2003" s="31"/>
      <c r="BS2003" s="31"/>
      <c r="BT2003" s="31" t="s">
        <v>4228</v>
      </c>
      <c r="BU2003" s="31"/>
      <c r="BV2003" s="31" t="s">
        <v>4436</v>
      </c>
      <c r="BW2003" s="31" t="e">
        <f t="shared" ca="1" si="296"/>
        <v>#VALUE!</v>
      </c>
      <c r="BX2003" s="78" t="e">
        <f t="shared" ca="1" si="297"/>
        <v>#VALUE!</v>
      </c>
      <c r="BY2003" s="31"/>
      <c r="BZ2003" s="31"/>
      <c r="CA2003" s="31" t="s">
        <v>2483</v>
      </c>
      <c r="CB2003" s="31" t="s">
        <v>2519</v>
      </c>
      <c r="CC2003" s="31">
        <v>2</v>
      </c>
      <c r="CD2003" s="31">
        <v>1</v>
      </c>
      <c r="CE2003" s="31" t="s">
        <v>20085</v>
      </c>
      <c r="CF2003" s="31"/>
      <c r="CG2003" s="31">
        <v>2005</v>
      </c>
      <c r="CH2003" s="31">
        <v>2005</v>
      </c>
      <c r="CI2003" s="31">
        <v>2008</v>
      </c>
      <c r="CJ2003" s="31" t="s">
        <v>7135</v>
      </c>
      <c r="CK2003" s="31"/>
      <c r="CL2003" s="31"/>
      <c r="CM2003" s="31"/>
      <c r="CN2003" s="31"/>
      <c r="CO2003" s="31"/>
      <c r="CP2003" s="31"/>
      <c r="CQ2003" s="31"/>
      <c r="CR2003" s="31">
        <v>3640</v>
      </c>
      <c r="CS2003" s="31" t="s">
        <v>8744</v>
      </c>
      <c r="CT2003" s="31"/>
      <c r="CU2003" s="31" t="s">
        <v>2261</v>
      </c>
      <c r="CV2003" s="31" t="s">
        <v>8650</v>
      </c>
      <c r="CW2003" s="31" t="s">
        <v>8651</v>
      </c>
      <c r="CX2003" s="31" t="s">
        <v>8630</v>
      </c>
      <c r="CY2003" s="31"/>
      <c r="CZ2003" s="31"/>
      <c r="DA2003" s="31"/>
      <c r="DB2003" s="31"/>
      <c r="DC2003" s="31"/>
      <c r="DD2003" s="31"/>
      <c r="DE2003" s="31"/>
      <c r="DF2003" s="31"/>
      <c r="DG2003" s="31"/>
      <c r="DH2003" s="31"/>
      <c r="DI2003" s="31"/>
      <c r="DJ2003" s="31"/>
      <c r="DK2003" s="31"/>
      <c r="DL2003" s="31"/>
      <c r="DM2003" s="38" t="s">
        <v>9761</v>
      </c>
      <c r="DN2003" s="38"/>
      <c r="DO2003" s="35">
        <v>0</v>
      </c>
      <c r="DP2003" s="31" t="s">
        <v>13644</v>
      </c>
      <c r="DQ2003" s="31" t="s">
        <v>13643</v>
      </c>
      <c r="DR2003" s="31" t="s">
        <v>1753</v>
      </c>
      <c r="DS2003" s="31" t="s">
        <v>27392</v>
      </c>
      <c r="DT2003" s="31" t="s">
        <v>38280</v>
      </c>
      <c r="DU2003" s="31">
        <v>3</v>
      </c>
      <c r="DV2003" s="31" t="s">
        <v>32167</v>
      </c>
      <c r="DW2003" s="31"/>
      <c r="DX2003" s="31"/>
      <c r="DY2003" s="31"/>
      <c r="DZ2003" s="31"/>
      <c r="EA2003" s="31"/>
      <c r="EB2003" s="31">
        <v>0</v>
      </c>
      <c r="EC2003" s="31" t="s">
        <v>39747</v>
      </c>
      <c r="ED2003" s="31" t="s">
        <v>41101</v>
      </c>
      <c r="EE2003" s="31"/>
      <c r="EF2003" s="31"/>
      <c r="EG2003" s="31"/>
      <c r="EH2003" s="31"/>
      <c r="EI2003" s="31"/>
      <c r="EJ2003" s="31"/>
    </row>
    <row r="2004" spans="1:140" ht="23.25" customHeight="1">
      <c r="A2004" s="25">
        <v>2002</v>
      </c>
      <c r="B2004" s="30" t="s">
        <v>24095</v>
      </c>
      <c r="C2004" s="31">
        <v>140311327</v>
      </c>
      <c r="D2004" s="30" t="s">
        <v>130</v>
      </c>
      <c r="E2004" s="30"/>
      <c r="F2004" s="30" t="s">
        <v>36254</v>
      </c>
      <c r="G2004" s="31">
        <f t="shared" si="292"/>
        <v>58</v>
      </c>
      <c r="H2004" s="72">
        <f t="shared" si="293"/>
        <v>48427</v>
      </c>
      <c r="I2004" s="30"/>
      <c r="J2004" s="30" t="s">
        <v>34084</v>
      </c>
      <c r="K2004" s="30" t="s">
        <v>4318</v>
      </c>
      <c r="L2004" s="31" t="s">
        <v>4318</v>
      </c>
      <c r="M2004" s="31" t="s">
        <v>3186</v>
      </c>
      <c r="N2004" s="31" t="s">
        <v>5797</v>
      </c>
      <c r="O2004" s="31" t="s">
        <v>5271</v>
      </c>
      <c r="P2004" s="31" t="s">
        <v>15640</v>
      </c>
      <c r="Q2004" s="31"/>
      <c r="R2004" s="31">
        <v>21</v>
      </c>
      <c r="S2004" s="31">
        <v>7</v>
      </c>
      <c r="T2004" s="31"/>
      <c r="U2004" s="31">
        <v>1346</v>
      </c>
      <c r="V2004" s="31"/>
      <c r="W2004" s="31" t="s">
        <v>7239</v>
      </c>
      <c r="X2004" s="31" t="s">
        <v>7092</v>
      </c>
      <c r="Y2004" s="31">
        <f t="shared" ca="1" si="294"/>
        <v>49</v>
      </c>
      <c r="Z2004" s="31" t="str">
        <f t="shared" ca="1" si="295"/>
        <v>46-58</v>
      </c>
      <c r="AA2004" s="31"/>
      <c r="AB2004" s="31" t="s">
        <v>11144</v>
      </c>
      <c r="AC2004" s="31" t="s">
        <v>34145</v>
      </c>
      <c r="AD2004" s="31" t="s">
        <v>34145</v>
      </c>
      <c r="AE2004" s="31"/>
      <c r="AF2004" s="31" t="s">
        <v>24701</v>
      </c>
      <c r="AG2004" s="31" t="s">
        <v>4322</v>
      </c>
      <c r="AH2004" s="31" t="s">
        <v>4322</v>
      </c>
      <c r="AI2004" s="31" t="s">
        <v>908</v>
      </c>
      <c r="AJ2004" s="31">
        <v>99123</v>
      </c>
      <c r="AK2004" s="31" t="s">
        <v>2823</v>
      </c>
      <c r="AL2004" s="31" t="s">
        <v>2824</v>
      </c>
      <c r="AM2004" s="31" t="s">
        <v>4978</v>
      </c>
      <c r="AN2004" s="31"/>
      <c r="AO2004" s="31"/>
      <c r="AP2004" s="31" t="s">
        <v>18118</v>
      </c>
      <c r="AQ2004" s="31"/>
      <c r="AR2004" s="31" t="s">
        <v>34145</v>
      </c>
      <c r="AS2004" s="31" t="s">
        <v>34145</v>
      </c>
      <c r="AT2004" s="31" t="str">
        <f>_xlfn.IFNA(VLOOKUP(D2004,'[1]5. 1 Mei 2022'!$C$7:$F$60,4,FALSE),"")</f>
        <v/>
      </c>
      <c r="AU2004" s="31"/>
      <c r="AV2004" s="31" t="s">
        <v>20033</v>
      </c>
      <c r="AW2004" s="31" t="s">
        <v>21723</v>
      </c>
      <c r="AX2004" s="29">
        <f t="shared" si="291"/>
        <v>46555</v>
      </c>
      <c r="AY2004" s="31" t="s">
        <v>26346</v>
      </c>
      <c r="AZ2004" s="31" t="s">
        <v>2622</v>
      </c>
      <c r="BA2004" s="30" t="s">
        <v>18118</v>
      </c>
      <c r="BB2004" s="31" t="s">
        <v>24733</v>
      </c>
      <c r="BC2004" s="31"/>
      <c r="BD2004" s="31" t="s">
        <v>7997</v>
      </c>
      <c r="BE2004" s="31" t="s">
        <v>7969</v>
      </c>
      <c r="BF2004" s="31" t="s">
        <v>20033</v>
      </c>
      <c r="BG2004" s="31"/>
      <c r="BH2004" s="31"/>
      <c r="BI2004" s="31" t="s">
        <v>8136</v>
      </c>
      <c r="BJ2004" s="31" t="s">
        <v>3185</v>
      </c>
      <c r="BK2004" s="31" t="str">
        <f t="shared" si="298"/>
        <v>III/d</v>
      </c>
      <c r="BL2004" s="31" t="s">
        <v>8077</v>
      </c>
      <c r="BM2004" s="31"/>
      <c r="BN2004" s="31"/>
      <c r="BO2004" s="31"/>
      <c r="BP2004" s="31" t="s">
        <v>1498</v>
      </c>
      <c r="BQ2004" s="31" t="s">
        <v>3185</v>
      </c>
      <c r="BR2004" s="31" t="s">
        <v>17826</v>
      </c>
      <c r="BS2004" s="31" t="s">
        <v>29958</v>
      </c>
      <c r="BT2004" s="31" t="s">
        <v>6929</v>
      </c>
      <c r="BU2004" s="31"/>
      <c r="BV2004" s="31" t="s">
        <v>7167</v>
      </c>
      <c r="BW2004" s="31">
        <f t="shared" ca="1" si="296"/>
        <v>30</v>
      </c>
      <c r="BX2004" s="78">
        <f t="shared" ca="1" si="297"/>
        <v>3</v>
      </c>
      <c r="BY2004" s="31"/>
      <c r="BZ2004" s="31"/>
      <c r="CA2004" s="31" t="s">
        <v>2483</v>
      </c>
      <c r="CB2004" s="31" t="s">
        <v>2062</v>
      </c>
      <c r="CC2004" s="31">
        <v>2</v>
      </c>
      <c r="CD2004" s="31"/>
      <c r="CE2004" s="31" t="s">
        <v>20085</v>
      </c>
      <c r="CF2004" s="31"/>
      <c r="CG2004" s="31"/>
      <c r="CH2004" s="31"/>
      <c r="CI2004" s="31"/>
      <c r="CJ2004" s="31"/>
      <c r="CK2004" s="31"/>
      <c r="CL2004" s="31" t="s">
        <v>22100</v>
      </c>
      <c r="CM2004" s="31" t="s">
        <v>21896</v>
      </c>
      <c r="CN2004" s="31">
        <v>123</v>
      </c>
      <c r="CO2004" s="31" t="s">
        <v>25389</v>
      </c>
      <c r="CP2004" s="31" t="s">
        <v>21896</v>
      </c>
      <c r="CQ2004" s="31">
        <v>123</v>
      </c>
      <c r="CR2004" s="31">
        <v>3553</v>
      </c>
      <c r="CS2004" s="31" t="s">
        <v>8315</v>
      </c>
      <c r="CT2004" s="31"/>
      <c r="CU2004" s="31" t="s">
        <v>8314</v>
      </c>
      <c r="CV2004" s="31" t="s">
        <v>8347</v>
      </c>
      <c r="CW2004" s="31" t="s">
        <v>8348</v>
      </c>
      <c r="CX2004" s="31" t="s">
        <v>8346</v>
      </c>
      <c r="CY2004" s="31"/>
      <c r="CZ2004" s="31"/>
      <c r="DA2004" s="31"/>
      <c r="DB2004" s="31" t="s">
        <v>15747</v>
      </c>
      <c r="DC2004" s="31" t="s">
        <v>15757</v>
      </c>
      <c r="DD2004" s="31" t="s">
        <v>15746</v>
      </c>
      <c r="DE2004" s="31"/>
      <c r="DF2004" s="31"/>
      <c r="DG2004" s="31"/>
      <c r="DH2004" s="31"/>
      <c r="DI2004" s="31" t="s">
        <v>25077</v>
      </c>
      <c r="DJ2004" s="31" t="s">
        <v>25042</v>
      </c>
      <c r="DK2004" s="31" t="s">
        <v>25642</v>
      </c>
      <c r="DL2004" s="31" t="s">
        <v>25643</v>
      </c>
      <c r="DM2004" s="38" t="s">
        <v>9023</v>
      </c>
      <c r="DN2004" s="38"/>
      <c r="DO2004" s="35">
        <v>0</v>
      </c>
      <c r="DP2004" s="31" t="s">
        <v>12770</v>
      </c>
      <c r="DQ2004" s="31" t="s">
        <v>12769</v>
      </c>
      <c r="DR2004" s="31"/>
      <c r="DS2004" s="31" t="s">
        <v>38733</v>
      </c>
      <c r="DT2004" s="31" t="s">
        <v>38281</v>
      </c>
      <c r="DU2004" s="31">
        <v>3</v>
      </c>
      <c r="DV2004" s="31" t="s">
        <v>32167</v>
      </c>
      <c r="DW2004" s="31" t="s">
        <v>7997</v>
      </c>
      <c r="DX2004" s="31" t="s">
        <v>7997</v>
      </c>
      <c r="DY2004" s="31" t="s">
        <v>36995</v>
      </c>
      <c r="DZ2004" s="52" t="s">
        <v>22014</v>
      </c>
      <c r="EA2004" s="52" t="s">
        <v>36996</v>
      </c>
      <c r="EB2004" s="31">
        <v>80224</v>
      </c>
      <c r="EC2004" s="31" t="s">
        <v>40168</v>
      </c>
      <c r="ED2004" s="31" t="s">
        <v>41101</v>
      </c>
      <c r="EE2004" s="31"/>
      <c r="EF2004" s="31"/>
      <c r="EG2004" s="31"/>
      <c r="EH2004" s="31"/>
      <c r="EI2004" s="31"/>
      <c r="EJ2004" s="31"/>
    </row>
    <row r="2005" spans="1:140" ht="23.25" customHeight="1">
      <c r="A2005" s="25">
        <v>2003</v>
      </c>
      <c r="B2005" s="30" t="s">
        <v>844</v>
      </c>
      <c r="C2005" s="31" t="s">
        <v>21798</v>
      </c>
      <c r="D2005" s="30" t="s">
        <v>17311</v>
      </c>
      <c r="E2005" s="30"/>
      <c r="F2005" s="30" t="s">
        <v>36262</v>
      </c>
      <c r="G2005" s="31">
        <f t="shared" si="292"/>
        <v>58</v>
      </c>
      <c r="H2005" s="72">
        <f t="shared" si="293"/>
        <v>52232</v>
      </c>
      <c r="I2005" s="30" t="s">
        <v>35417</v>
      </c>
      <c r="J2005" s="30" t="s">
        <v>34085</v>
      </c>
      <c r="K2005" s="30" t="s">
        <v>34083</v>
      </c>
      <c r="L2005" s="31" t="s">
        <v>16726</v>
      </c>
      <c r="M2005" s="31" t="s">
        <v>3186</v>
      </c>
      <c r="N2005" s="31" t="s">
        <v>7551</v>
      </c>
      <c r="O2005" s="31" t="s">
        <v>6326</v>
      </c>
      <c r="P2005" s="31" t="s">
        <v>11676</v>
      </c>
      <c r="Q2005" s="31"/>
      <c r="R2005" s="31"/>
      <c r="S2005" s="31"/>
      <c r="T2005" s="31"/>
      <c r="U2005" s="31" t="s">
        <v>797</v>
      </c>
      <c r="V2005" s="31"/>
      <c r="W2005" s="31" t="s">
        <v>6910</v>
      </c>
      <c r="X2005" s="31" t="s">
        <v>5585</v>
      </c>
      <c r="Y2005" s="31">
        <f t="shared" ca="1" si="294"/>
        <v>39</v>
      </c>
      <c r="Z2005" s="31" t="str">
        <f t="shared" ca="1" si="295"/>
        <v>36-45</v>
      </c>
      <c r="AA2005" s="31"/>
      <c r="AB2005" s="31" t="s">
        <v>23515</v>
      </c>
      <c r="AC2005" s="31" t="s">
        <v>34147</v>
      </c>
      <c r="AD2005" s="31" t="s">
        <v>34147</v>
      </c>
      <c r="AE2005" s="31"/>
      <c r="AF2005" s="31" t="s">
        <v>24699</v>
      </c>
      <c r="AG2005" s="31" t="s">
        <v>5852</v>
      </c>
      <c r="AH2005" s="31" t="s">
        <v>5852</v>
      </c>
      <c r="AI2005" s="31" t="s">
        <v>40277</v>
      </c>
      <c r="AJ2005" s="31" t="s">
        <v>31315</v>
      </c>
      <c r="AK2005" s="31" t="s">
        <v>31316</v>
      </c>
      <c r="AL2005" s="31" t="s">
        <v>18544</v>
      </c>
      <c r="AM2005" s="31" t="s">
        <v>5069</v>
      </c>
      <c r="AN2005" s="31"/>
      <c r="AO2005" s="31"/>
      <c r="AP2005" s="31" t="s">
        <v>4602</v>
      </c>
      <c r="AQ2005" s="31"/>
      <c r="AR2005" s="31" t="s">
        <v>34147</v>
      </c>
      <c r="AS2005" s="31" t="s">
        <v>34147</v>
      </c>
      <c r="AT2005" s="31" t="str">
        <f>_xlfn.IFNA(VLOOKUP(D2005,'[1]5. 1 Mei 2022'!$C$7:$F$60,4,FALSE),"")</f>
        <v/>
      </c>
      <c r="AU2005" s="31"/>
      <c r="AV2005" s="31" t="s">
        <v>6581</v>
      </c>
      <c r="AW2005" s="31"/>
      <c r="AX2005" s="29">
        <f t="shared" si="291"/>
        <v>1903</v>
      </c>
      <c r="AY2005" s="31" t="s">
        <v>26346</v>
      </c>
      <c r="AZ2005" s="31" t="s">
        <v>528</v>
      </c>
      <c r="BA2005" s="30" t="s">
        <v>4435</v>
      </c>
      <c r="BB2005" s="31"/>
      <c r="BC2005" s="31"/>
      <c r="BD2005" s="31" t="s">
        <v>20056</v>
      </c>
      <c r="BE2005" s="31" t="s">
        <v>7973</v>
      </c>
      <c r="BF2005" s="31" t="s">
        <v>6581</v>
      </c>
      <c r="BG2005" s="31"/>
      <c r="BH2005" s="31"/>
      <c r="BI2005" s="31" t="s">
        <v>8124</v>
      </c>
      <c r="BJ2005" s="31">
        <v>0</v>
      </c>
      <c r="BK2005" s="31" t="str">
        <f t="shared" si="298"/>
        <v>II/a</v>
      </c>
      <c r="BL2005" s="31"/>
      <c r="BM2005" s="31"/>
      <c r="BN2005" s="31"/>
      <c r="BO2005" s="31"/>
      <c r="BP2005" s="31" t="s">
        <v>1498</v>
      </c>
      <c r="BQ2005" s="31"/>
      <c r="BR2005" s="31"/>
      <c r="BS2005" s="31"/>
      <c r="BT2005" s="31"/>
      <c r="BU2005" s="31"/>
      <c r="BV2005" s="31" t="s">
        <v>2480</v>
      </c>
      <c r="BW2005" s="31">
        <f t="shared" ca="1" si="296"/>
        <v>17</v>
      </c>
      <c r="BX2005" s="78">
        <f t="shared" ca="1" si="297"/>
        <v>3</v>
      </c>
      <c r="BY2005" s="31" t="s">
        <v>11676</v>
      </c>
      <c r="BZ2005" s="31"/>
      <c r="CA2005" s="31" t="s">
        <v>2483</v>
      </c>
      <c r="CB2005" s="31" t="s">
        <v>2519</v>
      </c>
      <c r="CC2005" s="31">
        <v>2</v>
      </c>
      <c r="CD2005" s="31">
        <v>1</v>
      </c>
      <c r="CE2005" s="31" t="s">
        <v>20085</v>
      </c>
      <c r="CF2005" s="31"/>
      <c r="CG2005" s="31"/>
      <c r="CH2005" s="31"/>
      <c r="CI2005" s="31"/>
      <c r="CJ2005" s="31"/>
      <c r="CK2005" s="31"/>
      <c r="CL2005" s="31" t="s">
        <v>31256</v>
      </c>
      <c r="CM2005" s="31" t="s">
        <v>31257</v>
      </c>
      <c r="CN2005" s="31">
        <v>126</v>
      </c>
      <c r="CO2005" s="31" t="s">
        <v>31938</v>
      </c>
      <c r="CP2005" s="31" t="s">
        <v>31257</v>
      </c>
      <c r="CQ2005" s="31">
        <v>126</v>
      </c>
      <c r="CR2005" s="31">
        <v>3847</v>
      </c>
      <c r="CS2005" s="31" t="s">
        <v>18908</v>
      </c>
      <c r="CT2005" s="31"/>
      <c r="CU2005" s="31"/>
      <c r="CV2005" s="31"/>
      <c r="CW2005" s="31"/>
      <c r="CX2005" s="31"/>
      <c r="CY2005" s="31"/>
      <c r="CZ2005" s="31"/>
      <c r="DA2005" s="31"/>
      <c r="DB2005" s="31" t="s">
        <v>25301</v>
      </c>
      <c r="DC2005" s="31" t="s">
        <v>25302</v>
      </c>
      <c r="DD2005" s="31" t="s">
        <v>22904</v>
      </c>
      <c r="DE2005" s="31">
        <v>2020</v>
      </c>
      <c r="DF2005" s="31"/>
      <c r="DG2005" s="31"/>
      <c r="DH2005" s="31"/>
      <c r="DI2005" s="31" t="s">
        <v>25116</v>
      </c>
      <c r="DJ2005" s="31" t="s">
        <v>25117</v>
      </c>
      <c r="DK2005" s="31"/>
      <c r="DL2005" s="31"/>
      <c r="DM2005" s="38" t="s">
        <v>9739</v>
      </c>
      <c r="DN2005" s="38"/>
      <c r="DO2005" s="35" t="s">
        <v>10715</v>
      </c>
      <c r="DP2005" s="31" t="s">
        <v>10910</v>
      </c>
      <c r="DQ2005" s="31" t="s">
        <v>11051</v>
      </c>
      <c r="DR2005" s="31"/>
      <c r="DS2005" s="31" t="s">
        <v>27370</v>
      </c>
      <c r="DT2005" s="31" t="s">
        <v>38282</v>
      </c>
      <c r="DU2005" s="31">
        <v>2</v>
      </c>
      <c r="DV2005" s="31" t="s">
        <v>32165</v>
      </c>
      <c r="DW2005" s="31"/>
      <c r="DX2005" s="31"/>
      <c r="DY2005" s="31" t="s">
        <v>25171</v>
      </c>
      <c r="DZ2005" s="31" t="s">
        <v>18320</v>
      </c>
      <c r="EA2005" s="31"/>
      <c r="EB2005" s="31">
        <v>0</v>
      </c>
      <c r="EC2005" s="31" t="s">
        <v>40142</v>
      </c>
      <c r="ED2005" s="31" t="s">
        <v>41101</v>
      </c>
      <c r="EE2005" s="31"/>
      <c r="EF2005" s="31"/>
      <c r="EG2005" s="31"/>
      <c r="EH2005" s="31"/>
      <c r="EI2005" s="31"/>
      <c r="EJ2005" s="31"/>
    </row>
    <row r="2006" spans="1:140" ht="23.25" customHeight="1">
      <c r="A2006" s="25">
        <v>2004</v>
      </c>
      <c r="B2006" s="30" t="s">
        <v>34178</v>
      </c>
      <c r="C2006" s="31" t="s">
        <v>34186</v>
      </c>
      <c r="D2006" s="30" t="s">
        <v>34186</v>
      </c>
      <c r="E2006" s="30"/>
      <c r="F2006" s="30" t="s">
        <v>36262</v>
      </c>
      <c r="G2006" s="31">
        <f t="shared" si="292"/>
        <v>58</v>
      </c>
      <c r="H2006" s="72">
        <f t="shared" si="293"/>
        <v>56584</v>
      </c>
      <c r="I2006" s="30"/>
      <c r="J2006" s="30" t="s">
        <v>34085</v>
      </c>
      <c r="K2006" s="30" t="s">
        <v>34082</v>
      </c>
      <c r="L2006" s="31" t="s">
        <v>6220</v>
      </c>
      <c r="M2006" s="31" t="s">
        <v>3186</v>
      </c>
      <c r="N2006" s="31" t="s">
        <v>5865</v>
      </c>
      <c r="O2006" s="31" t="s">
        <v>5117</v>
      </c>
      <c r="P2006" s="66" t="s">
        <v>32746</v>
      </c>
      <c r="Q2006" s="66"/>
      <c r="R2006" s="31"/>
      <c r="S2006" s="31"/>
      <c r="T2006" s="66" t="s">
        <v>25569</v>
      </c>
      <c r="U2006" s="31"/>
      <c r="V2006" s="31"/>
      <c r="W2006" s="31" t="s">
        <v>7442</v>
      </c>
      <c r="X2006" s="29">
        <v>35382</v>
      </c>
      <c r="Y2006" s="31">
        <f t="shared" ca="1" si="294"/>
        <v>27</v>
      </c>
      <c r="Z2006" s="31" t="str">
        <f t="shared" ca="1" si="295"/>
        <v>21-35</v>
      </c>
      <c r="AA2006" s="31"/>
      <c r="AB2006" s="31" t="s">
        <v>11168</v>
      </c>
      <c r="AC2006" s="31" t="s">
        <v>34147</v>
      </c>
      <c r="AD2006" s="31" t="s">
        <v>34147</v>
      </c>
      <c r="AE2006" s="31"/>
      <c r="AF2006" s="31" t="s">
        <v>24699</v>
      </c>
      <c r="AG2006" s="31"/>
      <c r="AH2006" s="31"/>
      <c r="AI2006" s="31" t="s">
        <v>908</v>
      </c>
      <c r="AJ2006" s="31"/>
      <c r="AK2006" s="31"/>
      <c r="AL2006" s="31"/>
      <c r="AM2006" s="31"/>
      <c r="AN2006" s="31"/>
      <c r="AO2006" s="31"/>
      <c r="AP2006" s="31" t="s">
        <v>4435</v>
      </c>
      <c r="AQ2006" s="29">
        <v>44726</v>
      </c>
      <c r="AR2006" s="31" t="s">
        <v>34147</v>
      </c>
      <c r="AS2006" s="31" t="s">
        <v>34147</v>
      </c>
      <c r="AT2006" s="31" t="str">
        <f>_xlfn.IFNA(VLOOKUP(D2006,'[1]5. 1 Mei 2022'!$C$7:$F$60,4,FALSE),"")</f>
        <v/>
      </c>
      <c r="AU2006" s="31"/>
      <c r="AV2006" s="31" t="s">
        <v>34191</v>
      </c>
      <c r="AW2006" s="31" t="s">
        <v>21698</v>
      </c>
      <c r="AX2006" s="29"/>
      <c r="AY2006" s="31" t="s">
        <v>26346</v>
      </c>
      <c r="AZ2006" s="31" t="s">
        <v>528</v>
      </c>
      <c r="BA2006" s="36" t="s">
        <v>4435</v>
      </c>
      <c r="BB2006" s="31"/>
      <c r="BC2006" s="31"/>
      <c r="BD2006" s="31" t="s">
        <v>30268</v>
      </c>
      <c r="BE2006" s="31" t="s">
        <v>7973</v>
      </c>
      <c r="BF2006" s="31" t="s">
        <v>34191</v>
      </c>
      <c r="BG2006" s="31"/>
      <c r="BH2006" s="31"/>
      <c r="BI2006" s="31"/>
      <c r="BJ2006" s="31"/>
      <c r="BK2006" s="31" t="str">
        <f t="shared" si="298"/>
        <v>II/c</v>
      </c>
      <c r="BL2006" s="31"/>
      <c r="BM2006" s="31"/>
      <c r="BN2006" s="31"/>
      <c r="BO2006" s="31"/>
      <c r="BP2006" s="31"/>
      <c r="BQ2006" s="31"/>
      <c r="BR2006" s="31"/>
      <c r="BS2006" s="31"/>
      <c r="BT2006" s="31"/>
      <c r="BU2006" s="31"/>
      <c r="BV2006" s="66" t="s">
        <v>21698</v>
      </c>
      <c r="BW2006" s="31" t="e">
        <f t="shared" ca="1" si="296"/>
        <v>#VALUE!</v>
      </c>
      <c r="BX2006" s="78" t="e">
        <f t="shared" ca="1" si="297"/>
        <v>#VALUE!</v>
      </c>
      <c r="BY2006" s="31"/>
      <c r="BZ2006" s="31"/>
      <c r="CA2006" s="31" t="s">
        <v>2483</v>
      </c>
      <c r="CB2006" s="31" t="s">
        <v>2406</v>
      </c>
      <c r="CC2006" s="31"/>
      <c r="CD2006" s="31"/>
      <c r="CE2006" s="31"/>
      <c r="CF2006" s="31"/>
      <c r="CG2006" s="31"/>
      <c r="CH2006" s="31"/>
      <c r="CI2006" s="31"/>
      <c r="CJ2006" s="31"/>
      <c r="CK2006" s="31"/>
      <c r="CL2006" s="31" t="s">
        <v>37252</v>
      </c>
      <c r="CM2006" s="52" t="s">
        <v>37253</v>
      </c>
      <c r="CN2006" s="31">
        <v>126</v>
      </c>
      <c r="CO2006" s="31" t="s">
        <v>39604</v>
      </c>
      <c r="CP2006" s="52" t="s">
        <v>37253</v>
      </c>
      <c r="CQ2006" s="31" t="s">
        <v>39477</v>
      </c>
      <c r="CR2006" s="31">
        <v>6225</v>
      </c>
      <c r="CS2006" s="31"/>
      <c r="CT2006" s="31"/>
      <c r="CU2006" s="31"/>
      <c r="CV2006" s="31"/>
      <c r="CW2006" s="31"/>
      <c r="CX2006" s="31"/>
      <c r="CY2006" s="31"/>
      <c r="CZ2006" s="31"/>
      <c r="DA2006" s="31"/>
      <c r="DB2006" s="31"/>
      <c r="DC2006" s="31"/>
      <c r="DD2006" s="31"/>
      <c r="DE2006" s="31"/>
      <c r="DF2006" s="31"/>
      <c r="DG2006" s="31"/>
      <c r="DH2006" s="31"/>
      <c r="DI2006" s="31"/>
      <c r="DJ2006" s="31"/>
      <c r="DK2006" s="31"/>
      <c r="DL2006" s="31"/>
      <c r="DM2006" s="38">
        <v>747112308408000</v>
      </c>
      <c r="DN2006" s="38"/>
      <c r="DO2006" s="35">
        <v>0</v>
      </c>
      <c r="DP2006" s="52" t="s">
        <v>40149</v>
      </c>
      <c r="DQ2006" s="31"/>
      <c r="DR2006" s="31"/>
      <c r="DS2006" s="31" t="s">
        <v>38734</v>
      </c>
      <c r="DT2006" s="31" t="s">
        <v>38283</v>
      </c>
      <c r="DU2006" s="31"/>
      <c r="DV2006" s="31"/>
      <c r="DW2006" s="31"/>
      <c r="DX2006" s="31"/>
      <c r="DY2006" s="31" t="s">
        <v>35671</v>
      </c>
      <c r="DZ2006" s="52" t="s">
        <v>21722</v>
      </c>
      <c r="EA2006" s="52" t="s">
        <v>22095</v>
      </c>
      <c r="EB2006" s="31"/>
      <c r="EC2006" s="31" t="s">
        <v>40142</v>
      </c>
      <c r="ED2006" s="31" t="s">
        <v>41101</v>
      </c>
      <c r="EE2006" s="31"/>
      <c r="EF2006" s="31"/>
      <c r="EG2006" s="31"/>
      <c r="EH2006" s="31"/>
      <c r="EI2006" s="31"/>
      <c r="EJ2006" s="31"/>
    </row>
    <row r="2007" spans="1:140" ht="23.25" customHeight="1">
      <c r="A2007" s="25">
        <v>2005</v>
      </c>
      <c r="B2007" s="30" t="s">
        <v>23499</v>
      </c>
      <c r="C2007" s="31">
        <v>140250813</v>
      </c>
      <c r="D2007" s="30" t="s">
        <v>753</v>
      </c>
      <c r="E2007" s="30"/>
      <c r="F2007" s="30" t="s">
        <v>36253</v>
      </c>
      <c r="G2007" s="31">
        <f t="shared" si="292"/>
        <v>60</v>
      </c>
      <c r="H2007" s="72">
        <f t="shared" si="293"/>
        <v>46935</v>
      </c>
      <c r="I2007" s="30"/>
      <c r="J2007" s="30" t="s">
        <v>34084</v>
      </c>
      <c r="K2007" s="30" t="s">
        <v>4318</v>
      </c>
      <c r="L2007" s="31" t="s">
        <v>4318</v>
      </c>
      <c r="M2007" s="31" t="s">
        <v>3186</v>
      </c>
      <c r="N2007" s="31" t="s">
        <v>7121</v>
      </c>
      <c r="O2007" s="31" t="s">
        <v>3948</v>
      </c>
      <c r="P2007" s="31" t="s">
        <v>21723</v>
      </c>
      <c r="Q2007" s="31" t="s">
        <v>41551</v>
      </c>
      <c r="R2007" s="31">
        <v>27</v>
      </c>
      <c r="S2007" s="31">
        <v>1</v>
      </c>
      <c r="T2007" s="31"/>
      <c r="U2007" s="31">
        <v>399</v>
      </c>
      <c r="V2007" s="31"/>
      <c r="W2007" s="31" t="s">
        <v>2224</v>
      </c>
      <c r="X2007" s="31" t="s">
        <v>2225</v>
      </c>
      <c r="Y2007" s="31">
        <f t="shared" ca="1" si="294"/>
        <v>55</v>
      </c>
      <c r="Z2007" s="31" t="str">
        <f t="shared" ca="1" si="295"/>
        <v>46-58</v>
      </c>
      <c r="AA2007" s="31"/>
      <c r="AB2007" s="31" t="s">
        <v>10496</v>
      </c>
      <c r="AC2007" s="31" t="s">
        <v>34146</v>
      </c>
      <c r="AD2007" s="31" t="s">
        <v>34146</v>
      </c>
      <c r="AE2007" s="31"/>
      <c r="AF2007" s="31" t="s">
        <v>14478</v>
      </c>
      <c r="AG2007" s="31" t="s">
        <v>4322</v>
      </c>
      <c r="AH2007" s="31" t="s">
        <v>4322</v>
      </c>
      <c r="AI2007" s="31" t="s">
        <v>5828</v>
      </c>
      <c r="AJ2007" s="31" t="s">
        <v>22728</v>
      </c>
      <c r="AK2007" s="31" t="s">
        <v>22729</v>
      </c>
      <c r="AL2007" s="31" t="s">
        <v>17675</v>
      </c>
      <c r="AM2007" s="31" t="s">
        <v>1201</v>
      </c>
      <c r="AN2007" s="31"/>
      <c r="AO2007" s="31"/>
      <c r="AP2007" s="31" t="s">
        <v>4434</v>
      </c>
      <c r="AQ2007" s="31" t="s">
        <v>16040</v>
      </c>
      <c r="AR2007" s="31" t="s">
        <v>34146</v>
      </c>
      <c r="AS2007" s="31" t="s">
        <v>34146</v>
      </c>
      <c r="AT2007" s="31" t="str">
        <f>_xlfn.IFNA(VLOOKUP(D2007,'[1]5. 1 Mei 2022'!$C$7:$F$60,4,FALSE),"")</f>
        <v/>
      </c>
      <c r="AU2007" s="31"/>
      <c r="AV2007" s="31" t="s">
        <v>21600</v>
      </c>
      <c r="AW2007" s="31" t="s">
        <v>16040</v>
      </c>
      <c r="AX2007" s="29">
        <f t="shared" ref="AX2007:AX2012" si="299">AW2007+1903</f>
        <v>46098</v>
      </c>
      <c r="AY2007" s="31" t="s">
        <v>26346</v>
      </c>
      <c r="AZ2007" s="31" t="s">
        <v>6484</v>
      </c>
      <c r="BA2007" s="30" t="s">
        <v>4434</v>
      </c>
      <c r="BB2007" s="31"/>
      <c r="BC2007" s="31"/>
      <c r="BD2007" s="31" t="s">
        <v>7997</v>
      </c>
      <c r="BE2007" s="31" t="s">
        <v>7969</v>
      </c>
      <c r="BF2007" s="31" t="s">
        <v>21600</v>
      </c>
      <c r="BG2007" s="31"/>
      <c r="BH2007" s="31"/>
      <c r="BI2007" s="31" t="s">
        <v>14478</v>
      </c>
      <c r="BJ2007" s="31" t="s">
        <v>20309</v>
      </c>
      <c r="BK2007" s="31" t="str">
        <f t="shared" si="298"/>
        <v>IV/b</v>
      </c>
      <c r="BL2007" s="31" t="s">
        <v>8077</v>
      </c>
      <c r="BM2007" s="31"/>
      <c r="BN2007" s="31"/>
      <c r="BO2007" s="31"/>
      <c r="BP2007" s="31" t="s">
        <v>1498</v>
      </c>
      <c r="BQ2007" s="31" t="s">
        <v>20309</v>
      </c>
      <c r="BR2007" s="52" t="s">
        <v>18370</v>
      </c>
      <c r="BS2007" s="52" t="s">
        <v>41552</v>
      </c>
      <c r="BT2007" s="31" t="s">
        <v>7010</v>
      </c>
      <c r="BU2007" s="31"/>
      <c r="BV2007" s="31" t="s">
        <v>2402</v>
      </c>
      <c r="BW2007" s="31" t="e">
        <f t="shared" ca="1" si="296"/>
        <v>#VALUE!</v>
      </c>
      <c r="BX2007" s="78" t="e">
        <f t="shared" ca="1" si="297"/>
        <v>#VALUE!</v>
      </c>
      <c r="BY2007" s="31"/>
      <c r="BZ2007" s="31"/>
      <c r="CA2007" s="31" t="s">
        <v>4239</v>
      </c>
      <c r="CB2007" s="31" t="s">
        <v>2519</v>
      </c>
      <c r="CC2007" s="31">
        <v>1</v>
      </c>
      <c r="CD2007" s="31">
        <v>1</v>
      </c>
      <c r="CE2007" s="31" t="s">
        <v>20085</v>
      </c>
      <c r="CF2007" s="31"/>
      <c r="CG2007" s="31"/>
      <c r="CH2007" s="31"/>
      <c r="CI2007" s="31">
        <v>2010</v>
      </c>
      <c r="CJ2007" s="31">
        <v>2009</v>
      </c>
      <c r="CK2007" s="31"/>
      <c r="CL2007" s="31" t="s">
        <v>36599</v>
      </c>
      <c r="CM2007" s="31" t="s">
        <v>36647</v>
      </c>
      <c r="CN2007" s="31">
        <v>127</v>
      </c>
      <c r="CO2007" s="31" t="s">
        <v>36709</v>
      </c>
      <c r="CP2007" s="31" t="s">
        <v>36647</v>
      </c>
      <c r="CQ2007" s="31">
        <v>127</v>
      </c>
      <c r="CR2007" s="31">
        <v>3242</v>
      </c>
      <c r="CS2007" s="31" t="s">
        <v>25124</v>
      </c>
      <c r="CT2007" s="31"/>
      <c r="CU2007" s="31"/>
      <c r="CV2007" s="31" t="s">
        <v>16954</v>
      </c>
      <c r="CW2007" s="31" t="s">
        <v>16955</v>
      </c>
      <c r="CX2007" s="31" t="s">
        <v>16953</v>
      </c>
      <c r="CY2007" s="31"/>
      <c r="CZ2007" s="31"/>
      <c r="DA2007" s="31"/>
      <c r="DB2007" s="31" t="s">
        <v>11355</v>
      </c>
      <c r="DC2007" s="31" t="s">
        <v>16323</v>
      </c>
      <c r="DD2007" s="31" t="s">
        <v>16324</v>
      </c>
      <c r="DE2007" s="31"/>
      <c r="DF2007" s="31"/>
      <c r="DG2007" s="31"/>
      <c r="DH2007" s="31"/>
      <c r="DI2007" s="31" t="s">
        <v>15854</v>
      </c>
      <c r="DJ2007" s="31" t="s">
        <v>15853</v>
      </c>
      <c r="DK2007" s="31"/>
      <c r="DL2007" s="31"/>
      <c r="DM2007" s="38" t="s">
        <v>19486</v>
      </c>
      <c r="DN2007" s="38"/>
      <c r="DO2007" s="35">
        <v>0</v>
      </c>
      <c r="DP2007" s="31" t="s">
        <v>13486</v>
      </c>
      <c r="DQ2007" s="31" t="s">
        <v>13485</v>
      </c>
      <c r="DR2007" s="31"/>
      <c r="DS2007" s="31" t="s">
        <v>27164</v>
      </c>
      <c r="DT2007" s="31" t="s">
        <v>38284</v>
      </c>
      <c r="DU2007" s="31">
        <v>3</v>
      </c>
      <c r="DV2007" s="31" t="s">
        <v>32167</v>
      </c>
      <c r="DW2007" s="31" t="s">
        <v>7997</v>
      </c>
      <c r="DX2007" s="31" t="s">
        <v>7997</v>
      </c>
      <c r="DY2007" s="31" t="s">
        <v>31656</v>
      </c>
      <c r="DZ2007" s="31" t="s">
        <v>28397</v>
      </c>
      <c r="EA2007" s="31"/>
      <c r="EB2007" s="31">
        <v>569164</v>
      </c>
      <c r="EC2007" s="31" t="s">
        <v>40169</v>
      </c>
      <c r="ED2007" s="31" t="s">
        <v>41101</v>
      </c>
      <c r="EE2007" s="31"/>
      <c r="EF2007" s="31"/>
      <c r="EG2007" s="31"/>
      <c r="EH2007" s="31"/>
      <c r="EI2007" s="31"/>
      <c r="EJ2007" s="31"/>
    </row>
    <row r="2008" spans="1:140" ht="23.25" customHeight="1">
      <c r="A2008" s="25">
        <v>2006</v>
      </c>
      <c r="B2008" s="30" t="s">
        <v>34236</v>
      </c>
      <c r="C2008" s="31" t="s">
        <v>6220</v>
      </c>
      <c r="D2008" s="30" t="s">
        <v>34240</v>
      </c>
      <c r="E2008" s="30"/>
      <c r="F2008" s="30" t="s">
        <v>36262</v>
      </c>
      <c r="G2008" s="31">
        <f t="shared" si="292"/>
        <v>58</v>
      </c>
      <c r="H2008" s="72">
        <f t="shared" si="293"/>
        <v>56705</v>
      </c>
      <c r="I2008" s="30"/>
      <c r="J2008" s="30" t="s">
        <v>34085</v>
      </c>
      <c r="K2008" s="30" t="s">
        <v>34082</v>
      </c>
      <c r="L2008" s="31" t="s">
        <v>6220</v>
      </c>
      <c r="M2008" s="31" t="s">
        <v>3186</v>
      </c>
      <c r="N2008" s="31" t="s">
        <v>5865</v>
      </c>
      <c r="O2008" s="31" t="s">
        <v>5117</v>
      </c>
      <c r="P2008" s="66" t="s">
        <v>24630</v>
      </c>
      <c r="Q2008" s="66"/>
      <c r="R2008" s="31"/>
      <c r="S2008" s="31"/>
      <c r="T2008" s="66" t="s">
        <v>29629</v>
      </c>
      <c r="U2008" s="31"/>
      <c r="V2008" s="31"/>
      <c r="W2008" s="31" t="s">
        <v>6755</v>
      </c>
      <c r="X2008" s="29">
        <v>35501</v>
      </c>
      <c r="Y2008" s="31">
        <f t="shared" ca="1" si="294"/>
        <v>26</v>
      </c>
      <c r="Z2008" s="31" t="str">
        <f t="shared" ca="1" si="295"/>
        <v>21-35</v>
      </c>
      <c r="AA2008" s="31"/>
      <c r="AB2008" s="31" t="s">
        <v>11146</v>
      </c>
      <c r="AC2008" s="31" t="s">
        <v>34147</v>
      </c>
      <c r="AD2008" s="31" t="s">
        <v>34147</v>
      </c>
      <c r="AE2008" s="31"/>
      <c r="AF2008" s="31" t="s">
        <v>24699</v>
      </c>
      <c r="AG2008" s="31"/>
      <c r="AH2008" s="31"/>
      <c r="AI2008" s="31" t="s">
        <v>908</v>
      </c>
      <c r="AJ2008" s="31"/>
      <c r="AK2008" s="52" t="s">
        <v>40600</v>
      </c>
      <c r="AL2008" s="31"/>
      <c r="AM2008" s="31" t="s">
        <v>34329</v>
      </c>
      <c r="AN2008" s="31"/>
      <c r="AO2008" s="31"/>
      <c r="AP2008" s="31" t="s">
        <v>33006</v>
      </c>
      <c r="AQ2008" s="66" t="s">
        <v>21871</v>
      </c>
      <c r="AR2008" s="31" t="s">
        <v>34147</v>
      </c>
      <c r="AS2008" s="31" t="s">
        <v>34147</v>
      </c>
      <c r="AT2008" s="31" t="s">
        <v>40603</v>
      </c>
      <c r="AU2008" s="31"/>
      <c r="AV2008" s="31" t="s">
        <v>7772</v>
      </c>
      <c r="AW2008" s="52" t="s">
        <v>21871</v>
      </c>
      <c r="AX2008" s="29">
        <f t="shared" si="299"/>
        <v>46861</v>
      </c>
      <c r="AY2008" s="31" t="s">
        <v>26346</v>
      </c>
      <c r="AZ2008" s="31" t="s">
        <v>530</v>
      </c>
      <c r="BA2008" s="30" t="s">
        <v>33006</v>
      </c>
      <c r="BB2008" s="30" t="s">
        <v>40599</v>
      </c>
      <c r="BC2008" s="31"/>
      <c r="BD2008" s="31" t="s">
        <v>20054</v>
      </c>
      <c r="BE2008" s="31"/>
      <c r="BF2008" s="31" t="s">
        <v>7772</v>
      </c>
      <c r="BG2008" s="31"/>
      <c r="BH2008" s="31"/>
      <c r="BI2008" s="31"/>
      <c r="BJ2008" s="31"/>
      <c r="BK2008" s="31" t="str">
        <f t="shared" si="298"/>
        <v>II/c</v>
      </c>
      <c r="BL2008" s="31"/>
      <c r="BM2008" s="31"/>
      <c r="BN2008" s="31"/>
      <c r="BO2008" s="31"/>
      <c r="BP2008" s="31"/>
      <c r="BQ2008" s="31"/>
      <c r="BR2008" s="31"/>
      <c r="BS2008" s="31"/>
      <c r="BT2008" s="31"/>
      <c r="BU2008" s="31"/>
      <c r="BV2008" s="66" t="s">
        <v>22018</v>
      </c>
      <c r="BW2008" s="31">
        <f t="shared" ca="1" si="296"/>
        <v>1</v>
      </c>
      <c r="BX2008" s="78">
        <f t="shared" ca="1" si="297"/>
        <v>0</v>
      </c>
      <c r="BY2008" s="31"/>
      <c r="BZ2008" s="31"/>
      <c r="CA2008" s="31" t="s">
        <v>2483</v>
      </c>
      <c r="CB2008" s="31" t="s">
        <v>2406</v>
      </c>
      <c r="CC2008" s="31"/>
      <c r="CD2008" s="31"/>
      <c r="CE2008" s="31"/>
      <c r="CF2008" s="31"/>
      <c r="CG2008" s="31"/>
      <c r="CH2008" s="31"/>
      <c r="CI2008" s="31"/>
      <c r="CJ2008" s="31"/>
      <c r="CK2008" s="31"/>
      <c r="CL2008" s="31" t="s">
        <v>34362</v>
      </c>
      <c r="CM2008" s="29" t="s">
        <v>36384</v>
      </c>
      <c r="CN2008" s="31">
        <v>125</v>
      </c>
      <c r="CO2008" s="31" t="s">
        <v>36730</v>
      </c>
      <c r="CP2008" s="31" t="s">
        <v>36384</v>
      </c>
      <c r="CQ2008" s="31">
        <v>125</v>
      </c>
      <c r="CR2008" s="31"/>
      <c r="CS2008" s="31"/>
      <c r="CT2008" s="31"/>
      <c r="CU2008" s="31"/>
      <c r="CV2008" s="31"/>
      <c r="CW2008" s="31"/>
      <c r="CX2008" s="31"/>
      <c r="CY2008" s="31"/>
      <c r="CZ2008" s="31"/>
      <c r="DA2008" s="31"/>
      <c r="DB2008" s="31"/>
      <c r="DC2008" s="31"/>
      <c r="DD2008" s="31"/>
      <c r="DE2008" s="31"/>
      <c r="DF2008" s="31"/>
      <c r="DG2008" s="31"/>
      <c r="DH2008" s="31"/>
      <c r="DI2008" s="31"/>
      <c r="DJ2008" s="31"/>
      <c r="DK2008" s="31"/>
      <c r="DL2008" s="31"/>
      <c r="DM2008" s="38" t="s">
        <v>35582</v>
      </c>
      <c r="DN2008" s="38"/>
      <c r="DO2008" s="35"/>
      <c r="DP2008" s="52" t="s">
        <v>34363</v>
      </c>
      <c r="DQ2008" s="31" t="s">
        <v>34364</v>
      </c>
      <c r="DR2008" s="31" t="s">
        <v>34365</v>
      </c>
      <c r="DS2008" s="52" t="s">
        <v>34366</v>
      </c>
      <c r="DT2008" s="50" t="s">
        <v>34367</v>
      </c>
      <c r="DU2008" s="31"/>
      <c r="DV2008" s="31"/>
      <c r="DW2008" s="31"/>
      <c r="DX2008" s="31"/>
      <c r="DY2008" s="31" t="s">
        <v>37209</v>
      </c>
      <c r="DZ2008" s="52" t="s">
        <v>37201</v>
      </c>
      <c r="EA2008" s="52" t="s">
        <v>28378</v>
      </c>
      <c r="EB2008" s="31"/>
      <c r="EC2008" s="31" t="s">
        <v>7772</v>
      </c>
      <c r="ED2008" s="31" t="s">
        <v>41101</v>
      </c>
      <c r="EE2008" s="31"/>
      <c r="EF2008" s="31"/>
      <c r="EG2008" s="31"/>
      <c r="EH2008" s="31"/>
      <c r="EI2008" s="31"/>
      <c r="EJ2008" s="31"/>
    </row>
    <row r="2009" spans="1:140" ht="23.25" customHeight="1">
      <c r="A2009" s="25">
        <v>2007</v>
      </c>
      <c r="B2009" s="30" t="s">
        <v>2910</v>
      </c>
      <c r="C2009" s="31">
        <v>140269864</v>
      </c>
      <c r="D2009" s="30" t="s">
        <v>1605</v>
      </c>
      <c r="E2009" s="30"/>
      <c r="F2009" s="30" t="s">
        <v>36262</v>
      </c>
      <c r="G2009" s="31">
        <f t="shared" si="292"/>
        <v>58</v>
      </c>
      <c r="H2009" s="72">
        <f t="shared" si="293"/>
        <v>45809</v>
      </c>
      <c r="I2009" s="30"/>
      <c r="J2009" s="30" t="s">
        <v>34084</v>
      </c>
      <c r="K2009" s="30" t="s">
        <v>4318</v>
      </c>
      <c r="L2009" s="31" t="s">
        <v>4318</v>
      </c>
      <c r="M2009" s="31" t="s">
        <v>6378</v>
      </c>
      <c r="N2009" s="31" t="s">
        <v>3311</v>
      </c>
      <c r="O2009" s="31" t="s">
        <v>2534</v>
      </c>
      <c r="P2009" s="31" t="s">
        <v>717</v>
      </c>
      <c r="Q2009" s="31"/>
      <c r="R2009" s="31">
        <v>26</v>
      </c>
      <c r="S2009" s="31">
        <v>0</v>
      </c>
      <c r="T2009" s="31"/>
      <c r="U2009" s="31">
        <v>1104</v>
      </c>
      <c r="V2009" s="31"/>
      <c r="W2009" s="31" t="s">
        <v>6800</v>
      </c>
      <c r="X2009" s="31" t="s">
        <v>3442</v>
      </c>
      <c r="Y2009" s="31" t="e">
        <f t="shared" ca="1" si="294"/>
        <v>#VALUE!</v>
      </c>
      <c r="Z2009" s="31" t="e">
        <f t="shared" ca="1" si="295"/>
        <v>#VALUE!</v>
      </c>
      <c r="AA2009" s="31"/>
      <c r="AB2009" s="31" t="s">
        <v>6770</v>
      </c>
      <c r="AC2009" s="31" t="s">
        <v>34153</v>
      </c>
      <c r="AD2009" s="31" t="s">
        <v>34194</v>
      </c>
      <c r="AE2009" s="31"/>
      <c r="AF2009" s="31" t="s">
        <v>24700</v>
      </c>
      <c r="AG2009" s="31" t="s">
        <v>7895</v>
      </c>
      <c r="AH2009" s="31" t="s">
        <v>7895</v>
      </c>
      <c r="AI2009" s="31" t="s">
        <v>40277</v>
      </c>
      <c r="AJ2009" s="31">
        <v>83841044</v>
      </c>
      <c r="AK2009" s="31" t="s">
        <v>4740</v>
      </c>
      <c r="AL2009" s="31">
        <v>31532</v>
      </c>
      <c r="AM2009" s="31" t="s">
        <v>4741</v>
      </c>
      <c r="AN2009" s="31"/>
      <c r="AO2009" s="31"/>
      <c r="AP2009" s="31" t="s">
        <v>33758</v>
      </c>
      <c r="AQ2009" s="31" t="s">
        <v>30290</v>
      </c>
      <c r="AR2009" s="31" t="s">
        <v>34148</v>
      </c>
      <c r="AS2009" s="31" t="s">
        <v>34148</v>
      </c>
      <c r="AT2009" s="31" t="str">
        <f>_xlfn.IFNA(VLOOKUP(D2009,'[1]5. 1 Mei 2022'!$C$7:$F$60,4,FALSE),"")</f>
        <v/>
      </c>
      <c r="AU2009" s="31"/>
      <c r="AV2009" s="31" t="s">
        <v>5449</v>
      </c>
      <c r="AW2009" s="31" t="s">
        <v>30290</v>
      </c>
      <c r="AX2009" s="29">
        <f t="shared" si="299"/>
        <v>46281</v>
      </c>
      <c r="AY2009" s="31" t="s">
        <v>26344</v>
      </c>
      <c r="AZ2009" s="31" t="s">
        <v>26353</v>
      </c>
      <c r="BA2009" s="30" t="s">
        <v>33758</v>
      </c>
      <c r="BB2009" s="31"/>
      <c r="BC2009" s="31"/>
      <c r="BD2009" s="31" t="s">
        <v>21142</v>
      </c>
      <c r="BE2009" s="31" t="s">
        <v>7968</v>
      </c>
      <c r="BF2009" s="31" t="s">
        <v>5449</v>
      </c>
      <c r="BG2009" s="31"/>
      <c r="BH2009" s="31"/>
      <c r="BI2009" s="31"/>
      <c r="BJ2009" s="31" t="s">
        <v>4214</v>
      </c>
      <c r="BK2009" s="31" t="str">
        <f t="shared" si="298"/>
        <v>III/b</v>
      </c>
      <c r="BL2009" s="31" t="s">
        <v>8078</v>
      </c>
      <c r="BM2009" s="31"/>
      <c r="BN2009" s="31"/>
      <c r="BO2009" s="31"/>
      <c r="BP2009" s="31" t="s">
        <v>1498</v>
      </c>
      <c r="BQ2009" s="31"/>
      <c r="BR2009" s="31"/>
      <c r="BS2009" s="31"/>
      <c r="BT2009" s="31" t="s">
        <v>5638</v>
      </c>
      <c r="BU2009" s="31"/>
      <c r="BV2009" s="31" t="s">
        <v>927</v>
      </c>
      <c r="BW2009" s="31">
        <f t="shared" ca="1" si="296"/>
        <v>32</v>
      </c>
      <c r="BX2009" s="78">
        <f t="shared" ca="1" si="297"/>
        <v>3</v>
      </c>
      <c r="BY2009" s="31"/>
      <c r="BZ2009" s="31"/>
      <c r="CA2009" s="31" t="s">
        <v>2483</v>
      </c>
      <c r="CB2009" s="31" t="s">
        <v>2519</v>
      </c>
      <c r="CC2009" s="31">
        <v>2</v>
      </c>
      <c r="CD2009" s="31">
        <v>1</v>
      </c>
      <c r="CE2009" s="31" t="s">
        <v>20085</v>
      </c>
      <c r="CF2009" s="31"/>
      <c r="CG2009" s="31"/>
      <c r="CH2009" s="31"/>
      <c r="CI2009" s="31"/>
      <c r="CJ2009" s="31"/>
      <c r="CK2009" s="31"/>
      <c r="CL2009" s="31"/>
      <c r="CM2009" s="31"/>
      <c r="CN2009" s="31"/>
      <c r="CO2009" s="31"/>
      <c r="CP2009" s="31"/>
      <c r="CQ2009" s="31"/>
      <c r="CR2009" s="31">
        <v>1218</v>
      </c>
      <c r="CS2009" s="31"/>
      <c r="CT2009" s="31"/>
      <c r="CU2009" s="31"/>
      <c r="CV2009" s="31"/>
      <c r="CW2009" s="31"/>
      <c r="CX2009" s="31"/>
      <c r="CY2009" s="31"/>
      <c r="CZ2009" s="31"/>
      <c r="DA2009" s="31"/>
      <c r="DB2009" s="31"/>
      <c r="DC2009" s="31"/>
      <c r="DD2009" s="31"/>
      <c r="DE2009" s="31"/>
      <c r="DF2009" s="31"/>
      <c r="DG2009" s="31"/>
      <c r="DH2009" s="31"/>
      <c r="DI2009" s="31"/>
      <c r="DJ2009" s="31"/>
      <c r="DK2009" s="31"/>
      <c r="DL2009" s="31"/>
      <c r="DM2009" s="38" t="s">
        <v>8938</v>
      </c>
      <c r="DN2009" s="38"/>
      <c r="DO2009" s="35">
        <v>0</v>
      </c>
      <c r="DP2009" s="31" t="s">
        <v>28284</v>
      </c>
      <c r="DQ2009" s="31" t="s">
        <v>13410</v>
      </c>
      <c r="DR2009" s="31"/>
      <c r="DS2009" s="31" t="s">
        <v>26636</v>
      </c>
      <c r="DT2009" s="31" t="s">
        <v>27972</v>
      </c>
      <c r="DU2009" s="31">
        <v>1</v>
      </c>
      <c r="DV2009" s="31" t="s">
        <v>32165</v>
      </c>
      <c r="DW2009" s="31"/>
      <c r="DX2009" s="31"/>
      <c r="DY2009" s="31"/>
      <c r="DZ2009" s="31"/>
      <c r="EA2009" s="31"/>
      <c r="EB2009" s="31">
        <v>0</v>
      </c>
      <c r="EC2009" s="31" t="s">
        <v>40170</v>
      </c>
      <c r="ED2009" s="31" t="s">
        <v>41101</v>
      </c>
      <c r="EE2009" s="31"/>
      <c r="EF2009" s="31"/>
      <c r="EG2009" s="31"/>
      <c r="EH2009" s="31"/>
      <c r="EI2009" s="31"/>
      <c r="EJ2009" s="31"/>
    </row>
    <row r="2010" spans="1:140" ht="23.25" customHeight="1">
      <c r="A2010" s="25">
        <v>2008</v>
      </c>
      <c r="B2010" s="30" t="s">
        <v>2911</v>
      </c>
      <c r="C2010" s="31">
        <v>140253429</v>
      </c>
      <c r="D2010" s="30" t="s">
        <v>493</v>
      </c>
      <c r="E2010" s="30"/>
      <c r="F2010" s="30" t="s">
        <v>36262</v>
      </c>
      <c r="G2010" s="31">
        <f t="shared" si="292"/>
        <v>58</v>
      </c>
      <c r="H2010" s="72">
        <f t="shared" si="293"/>
        <v>45444</v>
      </c>
      <c r="I2010" s="30"/>
      <c r="J2010" s="30" t="s">
        <v>34084</v>
      </c>
      <c r="K2010" s="30" t="s">
        <v>4318</v>
      </c>
      <c r="L2010" s="31" t="s">
        <v>4318</v>
      </c>
      <c r="M2010" s="31" t="s">
        <v>6378</v>
      </c>
      <c r="N2010" s="31" t="s">
        <v>3311</v>
      </c>
      <c r="O2010" s="31" t="s">
        <v>2534</v>
      </c>
      <c r="P2010" s="31" t="s">
        <v>4179</v>
      </c>
      <c r="Q2010" s="31"/>
      <c r="R2010" s="31">
        <v>28</v>
      </c>
      <c r="S2010" s="31">
        <v>0</v>
      </c>
      <c r="T2010" s="31"/>
      <c r="U2010" s="31">
        <v>1069</v>
      </c>
      <c r="V2010" s="31"/>
      <c r="W2010" s="31" t="s">
        <v>6910</v>
      </c>
      <c r="X2010" s="31" t="s">
        <v>1932</v>
      </c>
      <c r="Y2010" s="31">
        <f t="shared" ca="1" si="294"/>
        <v>57</v>
      </c>
      <c r="Z2010" s="31" t="str">
        <f t="shared" ca="1" si="295"/>
        <v>46-58</v>
      </c>
      <c r="AA2010" s="31"/>
      <c r="AB2010" s="31" t="s">
        <v>6770</v>
      </c>
      <c r="AC2010" s="31" t="s">
        <v>34153</v>
      </c>
      <c r="AD2010" s="31" t="s">
        <v>34194</v>
      </c>
      <c r="AE2010" s="31"/>
      <c r="AF2010" s="31" t="s">
        <v>24700</v>
      </c>
      <c r="AG2010" s="31" t="s">
        <v>7895</v>
      </c>
      <c r="AH2010" s="31" t="s">
        <v>7895</v>
      </c>
      <c r="AI2010" s="31" t="s">
        <v>40277</v>
      </c>
      <c r="AJ2010" s="31">
        <v>837</v>
      </c>
      <c r="AK2010" s="31" t="s">
        <v>3302</v>
      </c>
      <c r="AL2010" s="31">
        <v>31164</v>
      </c>
      <c r="AM2010" s="31" t="s">
        <v>3303</v>
      </c>
      <c r="AN2010" s="31"/>
      <c r="AO2010" s="31"/>
      <c r="AP2010" s="31" t="s">
        <v>33022</v>
      </c>
      <c r="AQ2010" s="31" t="s">
        <v>1972</v>
      </c>
      <c r="AR2010" s="31" t="s">
        <v>34148</v>
      </c>
      <c r="AS2010" s="31" t="s">
        <v>34148</v>
      </c>
      <c r="AT2010" s="31" t="str">
        <f>_xlfn.IFNA(VLOOKUP(D2010,'[1]5. 1 Mei 2022'!$C$7:$F$60,4,FALSE),"")</f>
        <v/>
      </c>
      <c r="AU2010" s="31"/>
      <c r="AV2010" s="31" t="s">
        <v>5449</v>
      </c>
      <c r="AW2010" s="31" t="s">
        <v>1972</v>
      </c>
      <c r="AX2010" s="29">
        <f t="shared" si="299"/>
        <v>44698</v>
      </c>
      <c r="AY2010" s="31" t="s">
        <v>26346</v>
      </c>
      <c r="AZ2010" s="31" t="s">
        <v>33023</v>
      </c>
      <c r="BA2010" s="30" t="s">
        <v>33022</v>
      </c>
      <c r="BB2010" s="31"/>
      <c r="BC2010" s="31"/>
      <c r="BD2010" s="31" t="s">
        <v>21142</v>
      </c>
      <c r="BE2010" s="31" t="s">
        <v>7968</v>
      </c>
      <c r="BF2010" s="31" t="s">
        <v>5449</v>
      </c>
      <c r="BG2010" s="31"/>
      <c r="BH2010" s="31"/>
      <c r="BI2010" s="31"/>
      <c r="BJ2010" s="31" t="s">
        <v>5449</v>
      </c>
      <c r="BK2010" s="31" t="str">
        <f t="shared" si="298"/>
        <v>III/b</v>
      </c>
      <c r="BL2010" s="31" t="s">
        <v>8078</v>
      </c>
      <c r="BM2010" s="31"/>
      <c r="BN2010" s="31"/>
      <c r="BO2010" s="31"/>
      <c r="BP2010" s="31" t="s">
        <v>1498</v>
      </c>
      <c r="BQ2010" s="31"/>
      <c r="BR2010" s="31"/>
      <c r="BS2010" s="31"/>
      <c r="BT2010" s="31" t="s">
        <v>7010</v>
      </c>
      <c r="BU2010" s="31"/>
      <c r="BV2010" s="31" t="s">
        <v>3612</v>
      </c>
      <c r="BW2010" s="31">
        <f t="shared" ca="1" si="296"/>
        <v>36</v>
      </c>
      <c r="BX2010" s="78">
        <f t="shared" ca="1" si="297"/>
        <v>7</v>
      </c>
      <c r="BY2010" s="31"/>
      <c r="BZ2010" s="31"/>
      <c r="CA2010" s="31" t="s">
        <v>2483</v>
      </c>
      <c r="CB2010" s="31" t="s">
        <v>2519</v>
      </c>
      <c r="CC2010" s="31">
        <v>3</v>
      </c>
      <c r="CD2010" s="31">
        <v>1</v>
      </c>
      <c r="CE2010" s="31" t="s">
        <v>20085</v>
      </c>
      <c r="CF2010" s="31"/>
      <c r="CG2010" s="31"/>
      <c r="CH2010" s="31"/>
      <c r="CI2010" s="31">
        <v>2010</v>
      </c>
      <c r="CJ2010" s="31"/>
      <c r="CK2010" s="31"/>
      <c r="CL2010" s="31"/>
      <c r="CM2010" s="31"/>
      <c r="CN2010" s="31"/>
      <c r="CO2010" s="31"/>
      <c r="CP2010" s="31"/>
      <c r="CQ2010" s="31"/>
      <c r="CR2010" s="31">
        <v>4012</v>
      </c>
      <c r="CS2010" s="31"/>
      <c r="CT2010" s="31"/>
      <c r="CU2010" s="31"/>
      <c r="CV2010" s="31"/>
      <c r="CW2010" s="31"/>
      <c r="CX2010" s="31"/>
      <c r="CY2010" s="31"/>
      <c r="CZ2010" s="31"/>
      <c r="DA2010" s="31"/>
      <c r="DB2010" s="31"/>
      <c r="DC2010" s="31"/>
      <c r="DD2010" s="31"/>
      <c r="DE2010" s="31"/>
      <c r="DF2010" s="31"/>
      <c r="DG2010" s="31"/>
      <c r="DH2010" s="31"/>
      <c r="DI2010" s="31"/>
      <c r="DJ2010" s="31"/>
      <c r="DK2010" s="31"/>
      <c r="DL2010" s="31"/>
      <c r="DM2010" s="38" t="s">
        <v>9990</v>
      </c>
      <c r="DN2010" s="38"/>
      <c r="DO2010" s="35" t="s">
        <v>20697</v>
      </c>
      <c r="DP2010" s="31" t="s">
        <v>13720</v>
      </c>
      <c r="DQ2010" s="31" t="s">
        <v>2006</v>
      </c>
      <c r="DR2010" s="31"/>
      <c r="DS2010" s="31" t="s">
        <v>27626</v>
      </c>
      <c r="DT2010" s="31" t="s">
        <v>28234</v>
      </c>
      <c r="DU2010" s="31">
        <v>3</v>
      </c>
      <c r="DV2010" s="31" t="s">
        <v>32167</v>
      </c>
      <c r="DW2010" s="31"/>
      <c r="DX2010" s="31"/>
      <c r="DY2010" s="31"/>
      <c r="DZ2010" s="31"/>
      <c r="EA2010" s="31"/>
      <c r="EB2010" s="31">
        <v>258001</v>
      </c>
      <c r="EC2010" s="31" t="s">
        <v>39747</v>
      </c>
      <c r="ED2010" s="31" t="s">
        <v>41101</v>
      </c>
      <c r="EE2010" s="31"/>
      <c r="EF2010" s="31"/>
      <c r="EG2010" s="31"/>
      <c r="EH2010" s="31"/>
      <c r="EI2010" s="31"/>
      <c r="EJ2010" s="31"/>
    </row>
    <row r="2011" spans="1:140" ht="23.25" customHeight="1">
      <c r="A2011" s="25">
        <v>2009</v>
      </c>
      <c r="B2011" s="30" t="s">
        <v>2912</v>
      </c>
      <c r="C2011" s="31">
        <v>140338135</v>
      </c>
      <c r="D2011" s="30" t="s">
        <v>1593</v>
      </c>
      <c r="E2011" s="30"/>
      <c r="F2011" s="30" t="s">
        <v>36262</v>
      </c>
      <c r="G2011" s="31">
        <f t="shared" si="292"/>
        <v>58</v>
      </c>
      <c r="H2011" s="72">
        <f t="shared" si="293"/>
        <v>48122</v>
      </c>
      <c r="I2011" s="30"/>
      <c r="J2011" s="30" t="s">
        <v>34084</v>
      </c>
      <c r="K2011" s="30" t="s">
        <v>4318</v>
      </c>
      <c r="L2011" s="31" t="s">
        <v>4318</v>
      </c>
      <c r="M2011" s="31" t="s">
        <v>6378</v>
      </c>
      <c r="N2011" s="31" t="s">
        <v>3311</v>
      </c>
      <c r="O2011" s="31" t="s">
        <v>2534</v>
      </c>
      <c r="P2011" s="31" t="s">
        <v>11676</v>
      </c>
      <c r="Q2011" s="31"/>
      <c r="R2011" s="31">
        <v>20</v>
      </c>
      <c r="S2011" s="31">
        <v>0</v>
      </c>
      <c r="T2011" s="31"/>
      <c r="U2011" s="31">
        <v>1421</v>
      </c>
      <c r="V2011" s="31"/>
      <c r="W2011" s="31" t="s">
        <v>3616</v>
      </c>
      <c r="X2011" s="31" t="s">
        <v>3617</v>
      </c>
      <c r="Y2011" s="31">
        <f t="shared" ca="1" si="294"/>
        <v>50</v>
      </c>
      <c r="Z2011" s="31" t="str">
        <f t="shared" ca="1" si="295"/>
        <v>46-58</v>
      </c>
      <c r="AA2011" s="31"/>
      <c r="AB2011" s="31" t="s">
        <v>6306</v>
      </c>
      <c r="AC2011" s="31" t="s">
        <v>34153</v>
      </c>
      <c r="AD2011" s="31" t="s">
        <v>34194</v>
      </c>
      <c r="AE2011" s="31"/>
      <c r="AF2011" s="31" t="s">
        <v>24700</v>
      </c>
      <c r="AG2011" s="31" t="s">
        <v>7895</v>
      </c>
      <c r="AH2011" s="31" t="s">
        <v>7895</v>
      </c>
      <c r="AI2011" s="31" t="s">
        <v>40277</v>
      </c>
      <c r="AJ2011" s="31">
        <v>88</v>
      </c>
      <c r="AK2011" s="31" t="s">
        <v>4924</v>
      </c>
      <c r="AL2011" s="31">
        <v>33767</v>
      </c>
      <c r="AM2011" s="31" t="s">
        <v>4925</v>
      </c>
      <c r="AN2011" s="31"/>
      <c r="AO2011" s="31"/>
      <c r="AP2011" s="31" t="s">
        <v>33010</v>
      </c>
      <c r="AQ2011" s="52" t="s">
        <v>24630</v>
      </c>
      <c r="AR2011" s="31" t="s">
        <v>34148</v>
      </c>
      <c r="AS2011" s="31" t="s">
        <v>34148</v>
      </c>
      <c r="AT2011" s="31" t="str">
        <f>_xlfn.IFNA(VLOOKUP(D2011,'[1]5. 1 Mei 2022'!$C$7:$F$60,4,FALSE),"")</f>
        <v/>
      </c>
      <c r="AU2011" s="31"/>
      <c r="AV2011" s="31" t="s">
        <v>36242</v>
      </c>
      <c r="AW2011" s="52" t="s">
        <v>24630</v>
      </c>
      <c r="AX2011" s="29">
        <f t="shared" si="299"/>
        <v>46738</v>
      </c>
      <c r="AY2011" s="31" t="s">
        <v>26344</v>
      </c>
      <c r="AZ2011" s="31" t="s">
        <v>33012</v>
      </c>
      <c r="BA2011" s="30" t="s">
        <v>33010</v>
      </c>
      <c r="BB2011" s="31"/>
      <c r="BC2011" s="31"/>
      <c r="BD2011" s="31" t="s">
        <v>8007</v>
      </c>
      <c r="BE2011" s="31" t="s">
        <v>7968</v>
      </c>
      <c r="BF2011" s="31" t="s">
        <v>6799</v>
      </c>
      <c r="BG2011" s="31"/>
      <c r="BH2011" s="31"/>
      <c r="BI2011" s="31"/>
      <c r="BJ2011" s="31" t="s">
        <v>6989</v>
      </c>
      <c r="BK2011" s="31" t="str">
        <f t="shared" si="298"/>
        <v>III/b</v>
      </c>
      <c r="BL2011" s="31" t="s">
        <v>8078</v>
      </c>
      <c r="BM2011" s="31"/>
      <c r="BN2011" s="31"/>
      <c r="BO2011" s="31"/>
      <c r="BP2011" s="31" t="s">
        <v>1498</v>
      </c>
      <c r="BQ2011" s="31"/>
      <c r="BR2011" s="31"/>
      <c r="BS2011" s="31"/>
      <c r="BT2011" s="31" t="s">
        <v>1694</v>
      </c>
      <c r="BU2011" s="31"/>
      <c r="BV2011" s="31" t="s">
        <v>5874</v>
      </c>
      <c r="BW2011" s="31">
        <f t="shared" ca="1" si="296"/>
        <v>28</v>
      </c>
      <c r="BX2011" s="78">
        <f t="shared" ca="1" si="297"/>
        <v>3</v>
      </c>
      <c r="BY2011" s="31"/>
      <c r="BZ2011" s="31"/>
      <c r="CA2011" s="31" t="s">
        <v>2483</v>
      </c>
      <c r="CB2011" s="31" t="s">
        <v>2519</v>
      </c>
      <c r="CC2011" s="31">
        <v>2</v>
      </c>
      <c r="CD2011" s="31">
        <v>1</v>
      </c>
      <c r="CE2011" s="31" t="s">
        <v>20085</v>
      </c>
      <c r="CF2011" s="31"/>
      <c r="CG2011" s="31">
        <v>2007</v>
      </c>
      <c r="CH2011" s="31"/>
      <c r="CI2011" s="31"/>
      <c r="CJ2011" s="31"/>
      <c r="CK2011" s="31"/>
      <c r="CL2011" s="31"/>
      <c r="CM2011" s="31"/>
      <c r="CN2011" s="31"/>
      <c r="CO2011" s="31"/>
      <c r="CP2011" s="31"/>
      <c r="CQ2011" s="31"/>
      <c r="CR2011" s="31">
        <v>5168</v>
      </c>
      <c r="CS2011" s="31"/>
      <c r="CT2011" s="31"/>
      <c r="CU2011" s="31"/>
      <c r="CV2011" s="31"/>
      <c r="CW2011" s="31"/>
      <c r="CX2011" s="31"/>
      <c r="CY2011" s="31"/>
      <c r="CZ2011" s="31"/>
      <c r="DA2011" s="31"/>
      <c r="DB2011" s="31"/>
      <c r="DC2011" s="31"/>
      <c r="DD2011" s="31"/>
      <c r="DE2011" s="31"/>
      <c r="DF2011" s="31"/>
      <c r="DG2011" s="31"/>
      <c r="DH2011" s="31"/>
      <c r="DI2011" s="31"/>
      <c r="DJ2011" s="31"/>
      <c r="DK2011" s="31"/>
      <c r="DL2011" s="31"/>
      <c r="DM2011" s="38" t="s">
        <v>9827</v>
      </c>
      <c r="DN2011" s="38"/>
      <c r="DO2011" s="35">
        <v>0</v>
      </c>
      <c r="DP2011" s="31" t="s">
        <v>28310</v>
      </c>
      <c r="DQ2011" s="31" t="s">
        <v>13713</v>
      </c>
      <c r="DR2011" s="31" t="s">
        <v>5479</v>
      </c>
      <c r="DS2011" s="31" t="s">
        <v>38735</v>
      </c>
      <c r="DT2011" s="31" t="s">
        <v>38285</v>
      </c>
      <c r="DU2011" s="31">
        <v>3</v>
      </c>
      <c r="DV2011" s="31" t="s">
        <v>32167</v>
      </c>
      <c r="DW2011" s="31"/>
      <c r="DX2011" s="31"/>
      <c r="DY2011" s="31"/>
      <c r="DZ2011" s="31"/>
      <c r="EA2011" s="31"/>
      <c r="EB2011" s="31">
        <v>0</v>
      </c>
      <c r="EC2011" s="31" t="s">
        <v>39747</v>
      </c>
      <c r="ED2011" s="31" t="s">
        <v>41101</v>
      </c>
      <c r="EE2011" s="31"/>
      <c r="EF2011" s="31"/>
      <c r="EG2011" s="31"/>
      <c r="EH2011" s="31"/>
      <c r="EI2011" s="31"/>
      <c r="EJ2011" s="31"/>
    </row>
    <row r="2012" spans="1:140" ht="23.25" customHeight="1">
      <c r="A2012" s="25">
        <v>2010</v>
      </c>
      <c r="B2012" s="30" t="s">
        <v>24398</v>
      </c>
      <c r="C2012" s="31" t="s">
        <v>6644</v>
      </c>
      <c r="D2012" s="30" t="s">
        <v>2550</v>
      </c>
      <c r="E2012" s="30"/>
      <c r="F2012" s="30" t="s">
        <v>36255</v>
      </c>
      <c r="G2012" s="31">
        <f t="shared" si="292"/>
        <v>58</v>
      </c>
      <c r="H2012" s="72">
        <f t="shared" si="293"/>
        <v>50802</v>
      </c>
      <c r="I2012" s="30"/>
      <c r="J2012" s="30" t="s">
        <v>34084</v>
      </c>
      <c r="K2012" s="30" t="s">
        <v>4318</v>
      </c>
      <c r="L2012" s="31" t="s">
        <v>4318</v>
      </c>
      <c r="M2012" s="31" t="s">
        <v>3186</v>
      </c>
      <c r="N2012" s="31" t="s">
        <v>3557</v>
      </c>
      <c r="O2012" s="31" t="s">
        <v>1501</v>
      </c>
      <c r="P2012" s="31" t="s">
        <v>23983</v>
      </c>
      <c r="Q2012" s="31"/>
      <c r="R2012" s="31">
        <v>6</v>
      </c>
      <c r="S2012" s="31">
        <v>0</v>
      </c>
      <c r="T2012" s="31"/>
      <c r="U2012" s="31">
        <v>549</v>
      </c>
      <c r="V2012" s="31" t="s">
        <v>5813</v>
      </c>
      <c r="W2012" s="31" t="s">
        <v>5646</v>
      </c>
      <c r="X2012" s="31" t="s">
        <v>6645</v>
      </c>
      <c r="Y2012" s="31" t="e">
        <f t="shared" ca="1" si="294"/>
        <v>#VALUE!</v>
      </c>
      <c r="Z2012" s="31" t="e">
        <f t="shared" ca="1" si="295"/>
        <v>#VALUE!</v>
      </c>
      <c r="AA2012" s="31"/>
      <c r="AB2012" s="31" t="s">
        <v>11144</v>
      </c>
      <c r="AC2012" s="31" t="s">
        <v>34145</v>
      </c>
      <c r="AD2012" s="31" t="s">
        <v>34145</v>
      </c>
      <c r="AE2012" s="31"/>
      <c r="AF2012" s="31" t="s">
        <v>24701</v>
      </c>
      <c r="AG2012" s="31" t="s">
        <v>4322</v>
      </c>
      <c r="AH2012" s="31" t="s">
        <v>4322</v>
      </c>
      <c r="AI2012" s="31" t="s">
        <v>908</v>
      </c>
      <c r="AJ2012" s="31" t="s">
        <v>1946</v>
      </c>
      <c r="AK2012" s="31" t="s">
        <v>1947</v>
      </c>
      <c r="AL2012" s="31" t="s">
        <v>4310</v>
      </c>
      <c r="AM2012" s="31" t="s">
        <v>6807</v>
      </c>
      <c r="AN2012" s="31"/>
      <c r="AO2012" s="31"/>
      <c r="AP2012" s="31" t="s">
        <v>20019</v>
      </c>
      <c r="AQ2012" s="31" t="s">
        <v>11873</v>
      </c>
      <c r="AR2012" s="31" t="s">
        <v>34145</v>
      </c>
      <c r="AS2012" s="31" t="s">
        <v>34145</v>
      </c>
      <c r="AT2012" s="31" t="str">
        <f>_xlfn.IFNA(VLOOKUP(D2012,'[1]5. 1 Mei 2022'!$C$7:$F$60,4,FALSE),"")</f>
        <v/>
      </c>
      <c r="AU2012" s="31"/>
      <c r="AV2012" s="31" t="s">
        <v>20034</v>
      </c>
      <c r="AW2012" s="31" t="s">
        <v>11873</v>
      </c>
      <c r="AX2012" s="29">
        <f t="shared" si="299"/>
        <v>45124</v>
      </c>
      <c r="AY2012" s="31" t="s">
        <v>26346</v>
      </c>
      <c r="AZ2012" s="31" t="s">
        <v>20021</v>
      </c>
      <c r="BA2012" s="30" t="s">
        <v>20019</v>
      </c>
      <c r="BB2012" s="31" t="s">
        <v>8026</v>
      </c>
      <c r="BC2012" s="31"/>
      <c r="BD2012" s="31" t="s">
        <v>1759</v>
      </c>
      <c r="BE2012" s="31" t="s">
        <v>7969</v>
      </c>
      <c r="BF2012" s="31" t="s">
        <v>20034</v>
      </c>
      <c r="BG2012" s="31"/>
      <c r="BH2012" s="31"/>
      <c r="BI2012" s="31" t="s">
        <v>8136</v>
      </c>
      <c r="BJ2012" s="31" t="s">
        <v>20275</v>
      </c>
      <c r="BK2012" s="31" t="str">
        <f t="shared" si="298"/>
        <v>III/a</v>
      </c>
      <c r="BL2012" s="31" t="s">
        <v>8077</v>
      </c>
      <c r="BM2012" s="31"/>
      <c r="BN2012" s="31"/>
      <c r="BO2012" s="31"/>
      <c r="BP2012" s="31"/>
      <c r="BQ2012" s="31" t="s">
        <v>20275</v>
      </c>
      <c r="BR2012" s="31" t="s">
        <v>39748</v>
      </c>
      <c r="BS2012" s="31" t="s">
        <v>25695</v>
      </c>
      <c r="BT2012" s="31" t="s">
        <v>2917</v>
      </c>
      <c r="BU2012" s="31" t="s">
        <v>5049</v>
      </c>
      <c r="BV2012" s="31" t="s">
        <v>795</v>
      </c>
      <c r="BW2012" s="31">
        <f t="shared" ca="1" si="296"/>
        <v>13</v>
      </c>
      <c r="BX2012" s="78">
        <f t="shared" ca="1" si="297"/>
        <v>3</v>
      </c>
      <c r="BY2012" s="31"/>
      <c r="BZ2012" s="31"/>
      <c r="CA2012" s="31" t="s">
        <v>2483</v>
      </c>
      <c r="CB2012" s="31" t="s">
        <v>2519</v>
      </c>
      <c r="CC2012" s="31">
        <v>1</v>
      </c>
      <c r="CD2012" s="31">
        <v>1</v>
      </c>
      <c r="CE2012" s="31" t="s">
        <v>20085</v>
      </c>
      <c r="CF2012" s="31"/>
      <c r="CG2012" s="31"/>
      <c r="CH2012" s="31"/>
      <c r="CI2012" s="31"/>
      <c r="CJ2012" s="31"/>
      <c r="CK2012" s="31"/>
      <c r="CL2012" s="31" t="s">
        <v>36575</v>
      </c>
      <c r="CM2012" s="52" t="s">
        <v>31695</v>
      </c>
      <c r="CN2012" s="31">
        <v>127</v>
      </c>
      <c r="CO2012" s="31" t="s">
        <v>36690</v>
      </c>
      <c r="CP2012" s="52" t="s">
        <v>31695</v>
      </c>
      <c r="CQ2012" s="31">
        <v>127</v>
      </c>
      <c r="CR2012" s="31">
        <v>4362</v>
      </c>
      <c r="CS2012" s="31" t="s">
        <v>10408</v>
      </c>
      <c r="CT2012" s="31" t="s">
        <v>10409</v>
      </c>
      <c r="CU2012" s="31" t="s">
        <v>10410</v>
      </c>
      <c r="CV2012" s="31" t="s">
        <v>10281</v>
      </c>
      <c r="CW2012" s="31" t="s">
        <v>11185</v>
      </c>
      <c r="CX2012" s="31" t="s">
        <v>10275</v>
      </c>
      <c r="CY2012" s="31"/>
      <c r="CZ2012" s="31"/>
      <c r="DA2012" s="31"/>
      <c r="DB2012" s="31" t="s">
        <v>15744</v>
      </c>
      <c r="DC2012" s="31" t="s">
        <v>15745</v>
      </c>
      <c r="DD2012" s="31" t="s">
        <v>15746</v>
      </c>
      <c r="DE2012" s="31"/>
      <c r="DF2012" s="31"/>
      <c r="DG2012" s="31"/>
      <c r="DH2012" s="31"/>
      <c r="DI2012" s="31" t="s">
        <v>25077</v>
      </c>
      <c r="DJ2012" s="31" t="s">
        <v>25042</v>
      </c>
      <c r="DK2012" s="31"/>
      <c r="DL2012" s="31"/>
      <c r="DM2012" s="38" t="s">
        <v>9504</v>
      </c>
      <c r="DN2012" s="38"/>
      <c r="DO2012" s="35">
        <v>0</v>
      </c>
      <c r="DP2012" s="31" t="s">
        <v>14865</v>
      </c>
      <c r="DQ2012" s="31" t="s">
        <v>2551</v>
      </c>
      <c r="DR2012" s="31"/>
      <c r="DS2012" s="31" t="s">
        <v>27144</v>
      </c>
      <c r="DT2012" s="31" t="s">
        <v>38286</v>
      </c>
      <c r="DU2012" s="31">
        <v>3</v>
      </c>
      <c r="DV2012" s="31" t="s">
        <v>32167</v>
      </c>
      <c r="DW2012" s="31" t="s">
        <v>1759</v>
      </c>
      <c r="DX2012" s="31" t="s">
        <v>1759</v>
      </c>
      <c r="DY2012" s="31" t="s">
        <v>36939</v>
      </c>
      <c r="DZ2012" s="52" t="s">
        <v>36938</v>
      </c>
      <c r="EA2012" s="52" t="s">
        <v>28993</v>
      </c>
      <c r="EB2012" s="31">
        <v>0</v>
      </c>
      <c r="EC2012" s="31" t="s">
        <v>40168</v>
      </c>
      <c r="ED2012" s="31" t="s">
        <v>41101</v>
      </c>
      <c r="EE2012" s="31"/>
      <c r="EF2012" s="31"/>
      <c r="EG2012" s="31"/>
      <c r="EH2012" s="31"/>
      <c r="EI2012" s="31"/>
      <c r="EJ2012" s="31"/>
    </row>
    <row r="2013" spans="1:140" ht="23.25" customHeight="1">
      <c r="A2013" s="25">
        <v>2011</v>
      </c>
      <c r="B2013" s="30" t="s">
        <v>24303</v>
      </c>
      <c r="C2013" s="31" t="s">
        <v>16661</v>
      </c>
      <c r="D2013" s="30" t="s">
        <v>32767</v>
      </c>
      <c r="E2013" s="30"/>
      <c r="F2013" s="30" t="s">
        <v>36262</v>
      </c>
      <c r="G2013" s="31">
        <f t="shared" si="292"/>
        <v>58</v>
      </c>
      <c r="H2013" s="72">
        <f t="shared" si="293"/>
        <v>52171</v>
      </c>
      <c r="I2013" s="30"/>
      <c r="J2013" s="30" t="s">
        <v>34084</v>
      </c>
      <c r="K2013" s="30" t="s">
        <v>33537</v>
      </c>
      <c r="L2013" s="31" t="s">
        <v>33537</v>
      </c>
      <c r="M2013" s="31" t="s">
        <v>6378</v>
      </c>
      <c r="N2013" s="31" t="s">
        <v>5865</v>
      </c>
      <c r="O2013" s="31" t="s">
        <v>5117</v>
      </c>
      <c r="P2013" s="31" t="s">
        <v>18370</v>
      </c>
      <c r="Q2013" s="31"/>
      <c r="R2013" s="31"/>
      <c r="S2013" s="31"/>
      <c r="T2013" s="31"/>
      <c r="U2013" s="31" t="s">
        <v>957</v>
      </c>
      <c r="V2013" s="31"/>
      <c r="W2013" s="31" t="s">
        <v>3080</v>
      </c>
      <c r="X2013" s="31" t="s">
        <v>1526</v>
      </c>
      <c r="Y2013" s="31" t="e">
        <f t="shared" ca="1" si="294"/>
        <v>#VALUE!</v>
      </c>
      <c r="Z2013" s="31" t="e">
        <f t="shared" ca="1" si="295"/>
        <v>#VALUE!</v>
      </c>
      <c r="AA2013" s="31"/>
      <c r="AB2013" s="31" t="s">
        <v>11144</v>
      </c>
      <c r="AC2013" s="31" t="s">
        <v>34145</v>
      </c>
      <c r="AD2013" s="31" t="s">
        <v>34145</v>
      </c>
      <c r="AE2013" s="31"/>
      <c r="AF2013" s="31" t="s">
        <v>24701</v>
      </c>
      <c r="AG2013" s="31" t="s">
        <v>4322</v>
      </c>
      <c r="AH2013" s="31" t="s">
        <v>4322</v>
      </c>
      <c r="AI2013" s="31" t="s">
        <v>908</v>
      </c>
      <c r="AJ2013" s="31" t="s">
        <v>3042</v>
      </c>
      <c r="AK2013" s="31">
        <v>148175</v>
      </c>
      <c r="AL2013" s="31" t="s">
        <v>4419</v>
      </c>
      <c r="AM2013" s="31" t="s">
        <v>2110</v>
      </c>
      <c r="AN2013" s="31"/>
      <c r="AO2013" s="31"/>
      <c r="AP2013" s="31" t="s">
        <v>18118</v>
      </c>
      <c r="AQ2013" s="31"/>
      <c r="AR2013" s="31" t="s">
        <v>34145</v>
      </c>
      <c r="AS2013" s="31" t="s">
        <v>34145</v>
      </c>
      <c r="AT2013" s="31" t="str">
        <f>_xlfn.IFNA(VLOOKUP(D2013,'[1]5. 1 Mei 2022'!$C$7:$F$60,4,FALSE),"")</f>
        <v/>
      </c>
      <c r="AU2013" s="31"/>
      <c r="AV2013" s="31" t="s">
        <v>20034</v>
      </c>
      <c r="AW2013" s="31" t="s">
        <v>21723</v>
      </c>
      <c r="AX2013" s="29">
        <v>45916</v>
      </c>
      <c r="AY2013" s="31" t="s">
        <v>26346</v>
      </c>
      <c r="AZ2013" s="31" t="s">
        <v>2622</v>
      </c>
      <c r="BA2013" s="30" t="s">
        <v>18118</v>
      </c>
      <c r="BB2013" s="31" t="s">
        <v>8024</v>
      </c>
      <c r="BC2013" s="31"/>
      <c r="BD2013" s="31" t="s">
        <v>7980</v>
      </c>
      <c r="BE2013" s="31" t="s">
        <v>7969</v>
      </c>
      <c r="BF2013" s="31" t="s">
        <v>20034</v>
      </c>
      <c r="BG2013" s="31"/>
      <c r="BH2013" s="31"/>
      <c r="BI2013" s="31"/>
      <c r="BJ2013" s="31">
        <v>0</v>
      </c>
      <c r="BK2013" s="31" t="str">
        <f t="shared" si="298"/>
        <v>II/c</v>
      </c>
      <c r="BL2013" s="31"/>
      <c r="BM2013" s="31"/>
      <c r="BN2013" s="31"/>
      <c r="BO2013" s="31"/>
      <c r="BP2013" s="31"/>
      <c r="BQ2013" s="31"/>
      <c r="BR2013" s="31"/>
      <c r="BS2013" s="31"/>
      <c r="BT2013" s="31"/>
      <c r="BU2013" s="31"/>
      <c r="BV2013" s="31" t="s">
        <v>717</v>
      </c>
      <c r="BW2013" s="31">
        <f t="shared" ca="1" si="296"/>
        <v>12</v>
      </c>
      <c r="BX2013" s="78">
        <f t="shared" ca="1" si="297"/>
        <v>3</v>
      </c>
      <c r="BY2013" s="31" t="s">
        <v>3738</v>
      </c>
      <c r="BZ2013" s="31"/>
      <c r="CA2013" s="31" t="s">
        <v>2483</v>
      </c>
      <c r="CB2013" s="31" t="s">
        <v>2519</v>
      </c>
      <c r="CC2013" s="31">
        <v>1</v>
      </c>
      <c r="CD2013" s="31">
        <v>1</v>
      </c>
      <c r="CE2013" s="31" t="s">
        <v>20085</v>
      </c>
      <c r="CF2013" s="31"/>
      <c r="CG2013" s="31"/>
      <c r="CH2013" s="31"/>
      <c r="CI2013" s="31"/>
      <c r="CJ2013" s="31"/>
      <c r="CK2013" s="31"/>
      <c r="CL2013" s="31" t="s">
        <v>22101</v>
      </c>
      <c r="CM2013" s="31" t="s">
        <v>22102</v>
      </c>
      <c r="CN2013" s="31">
        <v>123</v>
      </c>
      <c r="CO2013" s="31" t="s">
        <v>28652</v>
      </c>
      <c r="CP2013" s="31" t="s">
        <v>22102</v>
      </c>
      <c r="CQ2013" s="31">
        <v>123</v>
      </c>
      <c r="CR2013" s="31">
        <v>4592</v>
      </c>
      <c r="CS2013" s="31" t="s">
        <v>18371</v>
      </c>
      <c r="CT2013" s="31" t="s">
        <v>18372</v>
      </c>
      <c r="CU2013" s="31" t="s">
        <v>15684</v>
      </c>
      <c r="CV2013" s="31" t="s">
        <v>18274</v>
      </c>
      <c r="CW2013" s="31" t="s">
        <v>18275</v>
      </c>
      <c r="CX2013" s="31" t="s">
        <v>18271</v>
      </c>
      <c r="CY2013" s="31"/>
      <c r="CZ2013" s="31"/>
      <c r="DA2013" s="31"/>
      <c r="DB2013" s="31" t="s">
        <v>15744</v>
      </c>
      <c r="DC2013" s="31" t="s">
        <v>15745</v>
      </c>
      <c r="DD2013" s="31" t="s">
        <v>15746</v>
      </c>
      <c r="DE2013" s="31"/>
      <c r="DF2013" s="31"/>
      <c r="DG2013" s="31"/>
      <c r="DH2013" s="31"/>
      <c r="DI2013" s="31" t="s">
        <v>25077</v>
      </c>
      <c r="DJ2013" s="31" t="s">
        <v>25042</v>
      </c>
      <c r="DK2013" s="31"/>
      <c r="DL2013" s="31"/>
      <c r="DM2013" s="38" t="s">
        <v>9407</v>
      </c>
      <c r="DN2013" s="38"/>
      <c r="DO2013" s="35" t="s">
        <v>10684</v>
      </c>
      <c r="DP2013" s="31" t="s">
        <v>10880</v>
      </c>
      <c r="DQ2013" s="31" t="s">
        <v>11032</v>
      </c>
      <c r="DR2013" s="31" t="s">
        <v>6703</v>
      </c>
      <c r="DS2013" s="31" t="s">
        <v>27047</v>
      </c>
      <c r="DT2013" s="31" t="s">
        <v>38287</v>
      </c>
      <c r="DU2013" s="31">
        <v>3</v>
      </c>
      <c r="DV2013" s="31" t="s">
        <v>32167</v>
      </c>
      <c r="DW2013" s="31" t="s">
        <v>2963</v>
      </c>
      <c r="DX2013" s="31" t="s">
        <v>2963</v>
      </c>
      <c r="DY2013" s="31" t="s">
        <v>34460</v>
      </c>
      <c r="DZ2013" s="29">
        <v>44754</v>
      </c>
      <c r="EA2013" s="31"/>
      <c r="EB2013" s="31">
        <v>1054883</v>
      </c>
      <c r="EC2013" s="31" t="s">
        <v>40168</v>
      </c>
      <c r="ED2013" s="31" t="s">
        <v>41101</v>
      </c>
      <c r="EE2013" s="31"/>
      <c r="EF2013" s="31"/>
      <c r="EG2013" s="31"/>
      <c r="EH2013" s="31"/>
      <c r="EI2013" s="31"/>
      <c r="EJ2013" s="31"/>
    </row>
    <row r="2014" spans="1:140" ht="23.25" customHeight="1">
      <c r="A2014" s="25">
        <v>2012</v>
      </c>
      <c r="B2014" s="30" t="s">
        <v>24399</v>
      </c>
      <c r="C2014" s="31" t="s">
        <v>1777</v>
      </c>
      <c r="D2014" s="30" t="s">
        <v>2552</v>
      </c>
      <c r="E2014" s="30"/>
      <c r="F2014" s="30" t="s">
        <v>36255</v>
      </c>
      <c r="G2014" s="31">
        <f t="shared" si="292"/>
        <v>58</v>
      </c>
      <c r="H2014" s="72">
        <f t="shared" si="293"/>
        <v>53267</v>
      </c>
      <c r="I2014" s="30"/>
      <c r="J2014" s="30" t="s">
        <v>34084</v>
      </c>
      <c r="K2014" s="30" t="s">
        <v>4318</v>
      </c>
      <c r="L2014" s="31" t="s">
        <v>4318</v>
      </c>
      <c r="M2014" s="31" t="s">
        <v>3186</v>
      </c>
      <c r="N2014" s="31" t="s">
        <v>3311</v>
      </c>
      <c r="O2014" s="31" t="s">
        <v>2534</v>
      </c>
      <c r="P2014" s="52" t="s">
        <v>24630</v>
      </c>
      <c r="Q2014" s="31" t="s">
        <v>39265</v>
      </c>
      <c r="R2014" s="31">
        <v>7</v>
      </c>
      <c r="S2014" s="31">
        <v>10</v>
      </c>
      <c r="T2014" s="31"/>
      <c r="U2014" s="31">
        <v>604</v>
      </c>
      <c r="V2014" s="31" t="s">
        <v>5813</v>
      </c>
      <c r="W2014" s="31" t="s">
        <v>5166</v>
      </c>
      <c r="X2014" s="31" t="s">
        <v>2660</v>
      </c>
      <c r="Y2014" s="31">
        <f t="shared" ca="1" si="294"/>
        <v>36</v>
      </c>
      <c r="Z2014" s="31" t="str">
        <f t="shared" ca="1" si="295"/>
        <v>36-45</v>
      </c>
      <c r="AA2014" s="31"/>
      <c r="AB2014" s="31" t="s">
        <v>11144</v>
      </c>
      <c r="AC2014" s="31" t="s">
        <v>34145</v>
      </c>
      <c r="AD2014" s="31" t="s">
        <v>34145</v>
      </c>
      <c r="AE2014" s="31"/>
      <c r="AF2014" s="31" t="s">
        <v>24701</v>
      </c>
      <c r="AG2014" s="31" t="s">
        <v>4322</v>
      </c>
      <c r="AH2014" s="31" t="s">
        <v>4322</v>
      </c>
      <c r="AI2014" s="31" t="s">
        <v>908</v>
      </c>
      <c r="AJ2014" s="31" t="s">
        <v>2819</v>
      </c>
      <c r="AK2014" s="31">
        <v>191779</v>
      </c>
      <c r="AL2014" s="31" t="s">
        <v>4127</v>
      </c>
      <c r="AM2014" s="31" t="s">
        <v>2772</v>
      </c>
      <c r="AN2014" s="31"/>
      <c r="AO2014" s="31"/>
      <c r="AP2014" s="31" t="s">
        <v>18118</v>
      </c>
      <c r="AQ2014" s="31" t="s">
        <v>11744</v>
      </c>
      <c r="AR2014" s="31" t="s">
        <v>34145</v>
      </c>
      <c r="AS2014" s="31" t="s">
        <v>34145</v>
      </c>
      <c r="AT2014" s="31" t="str">
        <f>_xlfn.IFNA(VLOOKUP(D2014,'[1]5. 1 Mei 2022'!$C$7:$F$60,4,FALSE),"")</f>
        <v/>
      </c>
      <c r="AU2014" s="31"/>
      <c r="AV2014" s="31" t="s">
        <v>20034</v>
      </c>
      <c r="AW2014" s="31" t="s">
        <v>21723</v>
      </c>
      <c r="AX2014" s="29">
        <f t="shared" ref="AX2014:AX2043" si="300">AW2014+1903</f>
        <v>46555</v>
      </c>
      <c r="AY2014" s="31" t="s">
        <v>26346</v>
      </c>
      <c r="AZ2014" s="31" t="s">
        <v>2622</v>
      </c>
      <c r="BA2014" s="30" t="s">
        <v>18118</v>
      </c>
      <c r="BB2014" s="31" t="s">
        <v>8024</v>
      </c>
      <c r="BC2014" s="31"/>
      <c r="BD2014" s="31" t="s">
        <v>1759</v>
      </c>
      <c r="BE2014" s="31" t="s">
        <v>7969</v>
      </c>
      <c r="BF2014" s="31" t="s">
        <v>20034</v>
      </c>
      <c r="BG2014" s="31"/>
      <c r="BH2014" s="31"/>
      <c r="BI2014" s="31" t="s">
        <v>8136</v>
      </c>
      <c r="BJ2014" s="31" t="s">
        <v>20275</v>
      </c>
      <c r="BK2014" s="31" t="str">
        <f t="shared" si="298"/>
        <v>III/b</v>
      </c>
      <c r="BL2014" s="31" t="s">
        <v>8077</v>
      </c>
      <c r="BM2014" s="31"/>
      <c r="BN2014" s="31"/>
      <c r="BO2014" s="31"/>
      <c r="BP2014" s="31"/>
      <c r="BQ2014" s="31" t="s">
        <v>20275</v>
      </c>
      <c r="BR2014" s="52" t="s">
        <v>39748</v>
      </c>
      <c r="BS2014" s="52" t="s">
        <v>39266</v>
      </c>
      <c r="BT2014" s="31" t="s">
        <v>2917</v>
      </c>
      <c r="BU2014" s="31" t="s">
        <v>5049</v>
      </c>
      <c r="BV2014" s="31" t="s">
        <v>3279</v>
      </c>
      <c r="BW2014" s="31">
        <f t="shared" ca="1" si="296"/>
        <v>14</v>
      </c>
      <c r="BX2014" s="78">
        <f t="shared" ca="1" si="297"/>
        <v>3</v>
      </c>
      <c r="BY2014" s="31"/>
      <c r="BZ2014" s="31"/>
      <c r="CA2014" s="31" t="s">
        <v>2483</v>
      </c>
      <c r="CB2014" s="31" t="s">
        <v>2519</v>
      </c>
      <c r="CC2014" s="31">
        <v>1</v>
      </c>
      <c r="CD2014" s="31">
        <v>1</v>
      </c>
      <c r="CE2014" s="31" t="s">
        <v>20085</v>
      </c>
      <c r="CF2014" s="31"/>
      <c r="CG2014" s="31"/>
      <c r="CH2014" s="31"/>
      <c r="CI2014" s="31"/>
      <c r="CJ2014" s="31"/>
      <c r="CK2014" s="31"/>
      <c r="CL2014" s="31" t="s">
        <v>22113</v>
      </c>
      <c r="CM2014" s="31" t="s">
        <v>22114</v>
      </c>
      <c r="CN2014" s="31">
        <v>123</v>
      </c>
      <c r="CO2014" s="31" t="s">
        <v>28682</v>
      </c>
      <c r="CP2014" s="31" t="s">
        <v>22114</v>
      </c>
      <c r="CQ2014" s="31">
        <v>123</v>
      </c>
      <c r="CR2014" s="31">
        <v>4277</v>
      </c>
      <c r="CS2014" s="31" t="s">
        <v>18417</v>
      </c>
      <c r="CT2014" s="31" t="s">
        <v>18418</v>
      </c>
      <c r="CU2014" s="31" t="s">
        <v>4327</v>
      </c>
      <c r="CV2014" s="31" t="s">
        <v>17262</v>
      </c>
      <c r="CW2014" s="31" t="s">
        <v>17263</v>
      </c>
      <c r="CX2014" s="31" t="s">
        <v>17264</v>
      </c>
      <c r="CY2014" s="31"/>
      <c r="CZ2014" s="31"/>
      <c r="DA2014" s="31"/>
      <c r="DB2014" s="31" t="s">
        <v>15744</v>
      </c>
      <c r="DC2014" s="31" t="s">
        <v>15745</v>
      </c>
      <c r="DD2014" s="31" t="s">
        <v>15746</v>
      </c>
      <c r="DE2014" s="31"/>
      <c r="DF2014" s="31"/>
      <c r="DG2014" s="31"/>
      <c r="DH2014" s="31"/>
      <c r="DI2014" s="31" t="s">
        <v>25077</v>
      </c>
      <c r="DJ2014" s="31" t="s">
        <v>25042</v>
      </c>
      <c r="DK2014" s="31"/>
      <c r="DL2014" s="31"/>
      <c r="DM2014" s="38" t="s">
        <v>9505</v>
      </c>
      <c r="DN2014" s="38"/>
      <c r="DO2014" s="35">
        <v>0</v>
      </c>
      <c r="DP2014" s="31" t="s">
        <v>31972</v>
      </c>
      <c r="DQ2014" s="31" t="s">
        <v>2553</v>
      </c>
      <c r="DR2014" s="31" t="s">
        <v>20845</v>
      </c>
      <c r="DS2014" s="31" t="s">
        <v>38736</v>
      </c>
      <c r="DT2014" s="31" t="s">
        <v>38288</v>
      </c>
      <c r="DU2014" s="31">
        <v>3</v>
      </c>
      <c r="DV2014" s="31" t="s">
        <v>32167</v>
      </c>
      <c r="DW2014" s="31" t="s">
        <v>1759</v>
      </c>
      <c r="DX2014" s="31" t="s">
        <v>1759</v>
      </c>
      <c r="DY2014" s="31" t="s">
        <v>29673</v>
      </c>
      <c r="DZ2014" s="31" t="s">
        <v>29672</v>
      </c>
      <c r="EA2014" s="31"/>
      <c r="EB2014" s="31">
        <v>786000</v>
      </c>
      <c r="EC2014" s="31" t="s">
        <v>40168</v>
      </c>
      <c r="ED2014" s="31" t="s">
        <v>41101</v>
      </c>
      <c r="EE2014" s="31"/>
      <c r="EF2014" s="31"/>
      <c r="EG2014" s="31"/>
      <c r="EH2014" s="31"/>
      <c r="EI2014" s="31"/>
      <c r="EJ2014" s="31"/>
    </row>
    <row r="2015" spans="1:140" ht="23.25" customHeight="1">
      <c r="A2015" s="25">
        <v>2013</v>
      </c>
      <c r="B2015" s="30" t="s">
        <v>2913</v>
      </c>
      <c r="C2015" s="31" t="s">
        <v>3711</v>
      </c>
      <c r="D2015" s="30" t="s">
        <v>3711</v>
      </c>
      <c r="E2015" s="30"/>
      <c r="F2015" s="30" t="s">
        <v>36262</v>
      </c>
      <c r="G2015" s="31">
        <f t="shared" si="292"/>
        <v>58</v>
      </c>
      <c r="H2015" s="72">
        <f t="shared" si="293"/>
        <v>49279</v>
      </c>
      <c r="I2015" s="30"/>
      <c r="J2015" s="30" t="s">
        <v>34084</v>
      </c>
      <c r="K2015" s="30" t="s">
        <v>4318</v>
      </c>
      <c r="L2015" s="31" t="s">
        <v>4318</v>
      </c>
      <c r="M2015" s="31" t="s">
        <v>6378</v>
      </c>
      <c r="N2015" s="31" t="s">
        <v>5863</v>
      </c>
      <c r="O2015" s="31" t="s">
        <v>2485</v>
      </c>
      <c r="P2015" s="31" t="s">
        <v>21723</v>
      </c>
      <c r="Q2015" s="31"/>
      <c r="R2015" s="31">
        <v>19</v>
      </c>
      <c r="S2015" s="31">
        <v>2</v>
      </c>
      <c r="T2015" s="31"/>
      <c r="U2015" s="31">
        <v>1719</v>
      </c>
      <c r="V2015" s="31" t="s">
        <v>260</v>
      </c>
      <c r="W2015" s="31" t="s">
        <v>6910</v>
      </c>
      <c r="X2015" s="31" t="s">
        <v>2990</v>
      </c>
      <c r="Y2015" s="31">
        <f t="shared" ca="1" si="294"/>
        <v>47</v>
      </c>
      <c r="Z2015" s="31" t="str">
        <f t="shared" ca="1" si="295"/>
        <v>46-58</v>
      </c>
      <c r="AA2015" s="31"/>
      <c r="AB2015" s="31" t="s">
        <v>29766</v>
      </c>
      <c r="AC2015" s="31" t="s">
        <v>34153</v>
      </c>
      <c r="AD2015" s="31" t="s">
        <v>34194</v>
      </c>
      <c r="AE2015" s="31"/>
      <c r="AF2015" s="31" t="s">
        <v>24700</v>
      </c>
      <c r="AG2015" s="31" t="s">
        <v>7895</v>
      </c>
      <c r="AH2015" s="31" t="s">
        <v>7895</v>
      </c>
      <c r="AI2015" s="31" t="s">
        <v>40277</v>
      </c>
      <c r="AJ2015" s="31" t="s">
        <v>29767</v>
      </c>
      <c r="AK2015" s="31" t="s">
        <v>29768</v>
      </c>
      <c r="AL2015" s="31" t="s">
        <v>29769</v>
      </c>
      <c r="AM2015" s="31" t="s">
        <v>2681</v>
      </c>
      <c r="AN2015" s="31"/>
      <c r="AO2015" s="31"/>
      <c r="AP2015" s="31" t="s">
        <v>33766</v>
      </c>
      <c r="AQ2015" s="31" t="s">
        <v>17826</v>
      </c>
      <c r="AR2015" s="31" t="s">
        <v>34148</v>
      </c>
      <c r="AS2015" s="31" t="s">
        <v>34148</v>
      </c>
      <c r="AT2015" s="31" t="str">
        <f>_xlfn.IFNA(VLOOKUP(D2015,'[1]5. 1 Mei 2022'!$C$7:$F$60,4,FALSE),"")</f>
        <v/>
      </c>
      <c r="AU2015" s="31"/>
      <c r="AV2015" s="31" t="s">
        <v>5449</v>
      </c>
      <c r="AW2015" s="31" t="s">
        <v>17826</v>
      </c>
      <c r="AX2015" s="29">
        <f t="shared" si="300"/>
        <v>45886</v>
      </c>
      <c r="AY2015" s="31" t="s">
        <v>26346</v>
      </c>
      <c r="AZ2015" s="31" t="s">
        <v>26339</v>
      </c>
      <c r="BA2015" s="30" t="s">
        <v>33766</v>
      </c>
      <c r="BB2015" s="31"/>
      <c r="BC2015" s="31"/>
      <c r="BD2015" s="31" t="s">
        <v>21142</v>
      </c>
      <c r="BE2015" s="31" t="s">
        <v>7968</v>
      </c>
      <c r="BF2015" s="31" t="s">
        <v>5449</v>
      </c>
      <c r="BG2015" s="31"/>
      <c r="BH2015" s="31"/>
      <c r="BI2015" s="31"/>
      <c r="BJ2015" s="31" t="s">
        <v>5449</v>
      </c>
      <c r="BK2015" s="31" t="str">
        <f t="shared" si="298"/>
        <v>II/d</v>
      </c>
      <c r="BL2015" s="31" t="s">
        <v>8078</v>
      </c>
      <c r="BM2015" s="31"/>
      <c r="BN2015" s="31"/>
      <c r="BO2015" s="31"/>
      <c r="BP2015" s="31" t="s">
        <v>1498</v>
      </c>
      <c r="BQ2015" s="31"/>
      <c r="BR2015" s="31"/>
      <c r="BS2015" s="31"/>
      <c r="BT2015" s="31" t="s">
        <v>3163</v>
      </c>
      <c r="BU2015" s="31" t="s">
        <v>718</v>
      </c>
      <c r="BV2015" s="31" t="s">
        <v>1904</v>
      </c>
      <c r="BW2015" s="31">
        <f t="shared" ca="1" si="296"/>
        <v>19</v>
      </c>
      <c r="BX2015" s="78">
        <f t="shared" ca="1" si="297"/>
        <v>3</v>
      </c>
      <c r="BY2015" s="31"/>
      <c r="BZ2015" s="31"/>
      <c r="CA2015" s="31" t="s">
        <v>2483</v>
      </c>
      <c r="CB2015" s="31" t="s">
        <v>2519</v>
      </c>
      <c r="CC2015" s="31">
        <v>3</v>
      </c>
      <c r="CD2015" s="31">
        <v>1</v>
      </c>
      <c r="CE2015" s="31" t="s">
        <v>20085</v>
      </c>
      <c r="CF2015" s="31"/>
      <c r="CG2015" s="31"/>
      <c r="CH2015" s="31"/>
      <c r="CI2015" s="31"/>
      <c r="CJ2015" s="31"/>
      <c r="CK2015" s="31"/>
      <c r="CL2015" s="31"/>
      <c r="CM2015" s="31"/>
      <c r="CN2015" s="31"/>
      <c r="CO2015" s="31"/>
      <c r="CP2015" s="31"/>
      <c r="CQ2015" s="31"/>
      <c r="CR2015" s="31">
        <v>3829</v>
      </c>
      <c r="CS2015" s="31" t="s">
        <v>23918</v>
      </c>
      <c r="CT2015" s="31"/>
      <c r="CU2015" s="31"/>
      <c r="CV2015" s="31"/>
      <c r="CW2015" s="31"/>
      <c r="CX2015" s="31"/>
      <c r="CY2015" s="31"/>
      <c r="CZ2015" s="31"/>
      <c r="DA2015" s="31"/>
      <c r="DB2015" s="31"/>
      <c r="DC2015" s="31"/>
      <c r="DD2015" s="31"/>
      <c r="DE2015" s="31"/>
      <c r="DF2015" s="31"/>
      <c r="DG2015" s="31"/>
      <c r="DH2015" s="31"/>
      <c r="DI2015" s="31"/>
      <c r="DJ2015" s="31"/>
      <c r="DK2015" s="31"/>
      <c r="DL2015" s="31"/>
      <c r="DM2015" s="38" t="s">
        <v>9818</v>
      </c>
      <c r="DN2015" s="38"/>
      <c r="DO2015" s="35">
        <v>0</v>
      </c>
      <c r="DP2015" s="31" t="s">
        <v>14935</v>
      </c>
      <c r="DQ2015" s="31" t="s">
        <v>14936</v>
      </c>
      <c r="DR2015" s="31" t="s">
        <v>20875</v>
      </c>
      <c r="DS2015" s="31" t="s">
        <v>27452</v>
      </c>
      <c r="DT2015" s="31"/>
      <c r="DU2015" s="31">
        <v>3</v>
      </c>
      <c r="DV2015" s="31" t="s">
        <v>32167</v>
      </c>
      <c r="DW2015" s="31"/>
      <c r="DX2015" s="31"/>
      <c r="DY2015" s="31"/>
      <c r="DZ2015" s="31"/>
      <c r="EA2015" s="31"/>
      <c r="EB2015" s="31">
        <v>0</v>
      </c>
      <c r="EC2015" s="31" t="s">
        <v>40170</v>
      </c>
      <c r="ED2015" s="31" t="s">
        <v>41101</v>
      </c>
      <c r="EE2015" s="31"/>
      <c r="EF2015" s="31"/>
      <c r="EG2015" s="31"/>
      <c r="EH2015" s="31"/>
      <c r="EI2015" s="31"/>
      <c r="EJ2015" s="31"/>
    </row>
    <row r="2016" spans="1:140" ht="23.25" customHeight="1">
      <c r="A2016" s="25">
        <v>2014</v>
      </c>
      <c r="B2016" s="30" t="s">
        <v>21313</v>
      </c>
      <c r="C2016" s="31" t="s">
        <v>5018</v>
      </c>
      <c r="D2016" s="30" t="s">
        <v>5018</v>
      </c>
      <c r="E2016" s="30"/>
      <c r="F2016" s="30" t="s">
        <v>36254</v>
      </c>
      <c r="G2016" s="31">
        <f t="shared" si="292"/>
        <v>58</v>
      </c>
      <c r="H2016" s="72">
        <f t="shared" si="293"/>
        <v>52352</v>
      </c>
      <c r="I2016" s="30"/>
      <c r="J2016" s="30" t="s">
        <v>34084</v>
      </c>
      <c r="K2016" s="30" t="s">
        <v>4318</v>
      </c>
      <c r="L2016" s="31" t="s">
        <v>4318</v>
      </c>
      <c r="M2016" s="31" t="s">
        <v>3186</v>
      </c>
      <c r="N2016" s="31" t="s">
        <v>4008</v>
      </c>
      <c r="O2016" s="31" t="s">
        <v>4320</v>
      </c>
      <c r="P2016" s="52" t="s">
        <v>24630</v>
      </c>
      <c r="Q2016" s="31" t="s">
        <v>39263</v>
      </c>
      <c r="R2016" s="31">
        <v>10</v>
      </c>
      <c r="S2016" s="31">
        <v>10</v>
      </c>
      <c r="T2016" s="31"/>
      <c r="U2016" s="31">
        <v>1660</v>
      </c>
      <c r="V2016" s="31"/>
      <c r="W2016" s="31" t="s">
        <v>6910</v>
      </c>
      <c r="X2016" s="31" t="s">
        <v>2503</v>
      </c>
      <c r="Y2016" s="31" t="e">
        <f t="shared" ca="1" si="294"/>
        <v>#VALUE!</v>
      </c>
      <c r="Z2016" s="31" t="e">
        <f t="shared" ca="1" si="295"/>
        <v>#VALUE!</v>
      </c>
      <c r="AA2016" s="31"/>
      <c r="AB2016" s="31" t="s">
        <v>11162</v>
      </c>
      <c r="AC2016" s="31" t="s">
        <v>34147</v>
      </c>
      <c r="AD2016" s="31" t="s">
        <v>34147</v>
      </c>
      <c r="AE2016" s="31"/>
      <c r="AF2016" s="31" t="s">
        <v>24699</v>
      </c>
      <c r="AG2016" s="31" t="s">
        <v>5852</v>
      </c>
      <c r="AH2016" s="31" t="s">
        <v>5852</v>
      </c>
      <c r="AI2016" s="31" t="s">
        <v>908</v>
      </c>
      <c r="AJ2016" s="31"/>
      <c r="AK2016" s="31"/>
      <c r="AL2016" s="31">
        <v>2007</v>
      </c>
      <c r="AM2016" s="31"/>
      <c r="AN2016" s="31"/>
      <c r="AO2016" s="31"/>
      <c r="AP2016" s="31" t="s">
        <v>2450</v>
      </c>
      <c r="AQ2016" s="31"/>
      <c r="AR2016" s="31" t="s">
        <v>34147</v>
      </c>
      <c r="AS2016" s="31" t="s">
        <v>34147</v>
      </c>
      <c r="AT2016" s="31" t="str">
        <f>_xlfn.IFNA(VLOOKUP(D2016,'[1]5. 1 Mei 2022'!$C$7:$F$60,4,FALSE),"")</f>
        <v/>
      </c>
      <c r="AU2016" s="31"/>
      <c r="AV2016" s="31" t="s">
        <v>30079</v>
      </c>
      <c r="AW2016" s="31"/>
      <c r="AX2016" s="29">
        <f t="shared" si="300"/>
        <v>1903</v>
      </c>
      <c r="AY2016" s="31" t="s">
        <v>26346</v>
      </c>
      <c r="AZ2016" s="31" t="s">
        <v>527</v>
      </c>
      <c r="BA2016" s="30" t="s">
        <v>2450</v>
      </c>
      <c r="BB2016" s="31" t="s">
        <v>8103</v>
      </c>
      <c r="BC2016" s="31"/>
      <c r="BD2016" s="31" t="s">
        <v>23265</v>
      </c>
      <c r="BE2016" s="31" t="s">
        <v>7973</v>
      </c>
      <c r="BF2016" s="31" t="s">
        <v>30079</v>
      </c>
      <c r="BG2016" s="31"/>
      <c r="BH2016" s="31"/>
      <c r="BI2016" s="31" t="s">
        <v>8131</v>
      </c>
      <c r="BJ2016" s="31" t="s">
        <v>23652</v>
      </c>
      <c r="BK2016" s="31" t="str">
        <f t="shared" si="298"/>
        <v>III/c</v>
      </c>
      <c r="BL2016" s="31" t="s">
        <v>8077</v>
      </c>
      <c r="BM2016" s="31"/>
      <c r="BN2016" s="31"/>
      <c r="BO2016" s="31"/>
      <c r="BP2016" s="31" t="s">
        <v>1498</v>
      </c>
      <c r="BQ2016" s="31" t="s">
        <v>39148</v>
      </c>
      <c r="BR2016" s="52" t="s">
        <v>39748</v>
      </c>
      <c r="BS2016" s="52" t="s">
        <v>39264</v>
      </c>
      <c r="BT2016" s="31" t="s">
        <v>3163</v>
      </c>
      <c r="BU2016" s="31" t="s">
        <v>718</v>
      </c>
      <c r="BV2016" s="31" t="s">
        <v>6786</v>
      </c>
      <c r="BW2016" s="31">
        <f t="shared" ca="1" si="296"/>
        <v>13</v>
      </c>
      <c r="BX2016" s="78">
        <f t="shared" ca="1" si="297"/>
        <v>3</v>
      </c>
      <c r="BY2016" s="31"/>
      <c r="BZ2016" s="31"/>
      <c r="CA2016" s="31" t="s">
        <v>2483</v>
      </c>
      <c r="CB2016" s="31" t="s">
        <v>2519</v>
      </c>
      <c r="CC2016" s="31">
        <v>2</v>
      </c>
      <c r="CD2016" s="31">
        <v>1</v>
      </c>
      <c r="CE2016" s="31" t="s">
        <v>20085</v>
      </c>
      <c r="CF2016" s="31"/>
      <c r="CG2016" s="31"/>
      <c r="CH2016" s="31"/>
      <c r="CI2016" s="31"/>
      <c r="CJ2016" s="31"/>
      <c r="CK2016" s="31"/>
      <c r="CL2016" s="31" t="s">
        <v>24601</v>
      </c>
      <c r="CM2016" s="31" t="s">
        <v>24602</v>
      </c>
      <c r="CN2016" s="31">
        <v>123</v>
      </c>
      <c r="CO2016" s="31" t="s">
        <v>28707</v>
      </c>
      <c r="CP2016" s="31" t="s">
        <v>24602</v>
      </c>
      <c r="CQ2016" s="31">
        <v>123</v>
      </c>
      <c r="CR2016" s="31">
        <v>4330</v>
      </c>
      <c r="CS2016" s="31" t="s">
        <v>10250</v>
      </c>
      <c r="CT2016" s="31" t="s">
        <v>10251</v>
      </c>
      <c r="CU2016" s="31" t="s">
        <v>10252</v>
      </c>
      <c r="CV2016" s="31"/>
      <c r="CW2016" s="31"/>
      <c r="CX2016" s="31"/>
      <c r="CY2016" s="31"/>
      <c r="CZ2016" s="31"/>
      <c r="DA2016" s="31"/>
      <c r="DB2016" s="31" t="s">
        <v>8694</v>
      </c>
      <c r="DC2016" s="31"/>
      <c r="DD2016" s="31" t="s">
        <v>3419</v>
      </c>
      <c r="DE2016" s="31"/>
      <c r="DF2016" s="31"/>
      <c r="DG2016" s="31"/>
      <c r="DH2016" s="31"/>
      <c r="DI2016" s="31" t="s">
        <v>25386</v>
      </c>
      <c r="DJ2016" s="31" t="s">
        <v>25387</v>
      </c>
      <c r="DK2016" s="31"/>
      <c r="DL2016" s="31"/>
      <c r="DM2016" s="38" t="s">
        <v>9650</v>
      </c>
      <c r="DN2016" s="38"/>
      <c r="DO2016" s="35">
        <v>0</v>
      </c>
      <c r="DP2016" s="31" t="s">
        <v>14290</v>
      </c>
      <c r="DQ2016" s="31" t="s">
        <v>14291</v>
      </c>
      <c r="DR2016" s="31"/>
      <c r="DS2016" s="52" t="s">
        <v>27283</v>
      </c>
      <c r="DT2016" s="31"/>
      <c r="DU2016" s="31">
        <v>3</v>
      </c>
      <c r="DV2016" s="31" t="s">
        <v>32167</v>
      </c>
      <c r="DW2016" s="31"/>
      <c r="DX2016" s="31"/>
      <c r="DY2016" s="31" t="s">
        <v>34587</v>
      </c>
      <c r="DZ2016" s="29">
        <v>44550</v>
      </c>
      <c r="EA2016" s="29">
        <v>45763</v>
      </c>
      <c r="EB2016" s="31">
        <v>0</v>
      </c>
      <c r="EC2016" s="31" t="s">
        <v>40139</v>
      </c>
      <c r="ED2016" s="31" t="s">
        <v>41101</v>
      </c>
      <c r="EE2016" s="31"/>
      <c r="EF2016" s="31"/>
      <c r="EG2016" s="31"/>
      <c r="EH2016" s="31"/>
      <c r="EI2016" s="31"/>
      <c r="EJ2016" s="31"/>
    </row>
    <row r="2017" spans="1:140" ht="23.25" customHeight="1">
      <c r="A2017" s="25">
        <v>2015</v>
      </c>
      <c r="B2017" s="30" t="s">
        <v>11777</v>
      </c>
      <c r="C2017" s="31">
        <v>140224821</v>
      </c>
      <c r="D2017" s="30" t="s">
        <v>1636</v>
      </c>
      <c r="E2017" s="30"/>
      <c r="F2017" s="30" t="s">
        <v>36262</v>
      </c>
      <c r="G2017" s="31">
        <f t="shared" si="292"/>
        <v>58</v>
      </c>
      <c r="H2017" s="72">
        <f t="shared" si="293"/>
        <v>45505</v>
      </c>
      <c r="I2017" s="30"/>
      <c r="J2017" s="30" t="s">
        <v>34084</v>
      </c>
      <c r="K2017" s="30" t="s">
        <v>4318</v>
      </c>
      <c r="L2017" s="31" t="s">
        <v>4318</v>
      </c>
      <c r="M2017" s="31" t="s">
        <v>3186</v>
      </c>
      <c r="N2017" s="31" t="s">
        <v>5797</v>
      </c>
      <c r="O2017" s="31" t="s">
        <v>5271</v>
      </c>
      <c r="P2017" s="31" t="s">
        <v>20080</v>
      </c>
      <c r="Q2017" s="31"/>
      <c r="R2017" s="31">
        <v>28</v>
      </c>
      <c r="S2017" s="31">
        <v>0</v>
      </c>
      <c r="T2017" s="31"/>
      <c r="U2017" s="31">
        <v>1002</v>
      </c>
      <c r="V2017" s="31"/>
      <c r="W2017" s="31" t="s">
        <v>6910</v>
      </c>
      <c r="X2017" s="31" t="s">
        <v>7701</v>
      </c>
      <c r="Y2017" s="31">
        <f t="shared" ca="1" si="294"/>
        <v>57</v>
      </c>
      <c r="Z2017" s="31" t="str">
        <f t="shared" ca="1" si="295"/>
        <v>46-58</v>
      </c>
      <c r="AA2017" s="31"/>
      <c r="AB2017" s="31" t="s">
        <v>10497</v>
      </c>
      <c r="AC2017" s="31" t="s">
        <v>34153</v>
      </c>
      <c r="AD2017" s="31" t="s">
        <v>34194</v>
      </c>
      <c r="AE2017" s="31"/>
      <c r="AF2017" s="31" t="s">
        <v>24700</v>
      </c>
      <c r="AG2017" s="31" t="s">
        <v>7895</v>
      </c>
      <c r="AH2017" s="31" t="s">
        <v>7895</v>
      </c>
      <c r="AI2017" s="31" t="s">
        <v>728</v>
      </c>
      <c r="AJ2017" s="31" t="s">
        <v>11778</v>
      </c>
      <c r="AK2017" s="31" t="s">
        <v>11779</v>
      </c>
      <c r="AL2017" s="31" t="s">
        <v>6300</v>
      </c>
      <c r="AM2017" s="31" t="s">
        <v>11780</v>
      </c>
      <c r="AN2017" s="31"/>
      <c r="AO2017" s="31"/>
      <c r="AP2017" s="31" t="s">
        <v>33000</v>
      </c>
      <c r="AQ2017" s="31" t="s">
        <v>23496</v>
      </c>
      <c r="AR2017" s="31" t="s">
        <v>34148</v>
      </c>
      <c r="AS2017" s="31" t="s">
        <v>34148</v>
      </c>
      <c r="AT2017" s="31" t="str">
        <f>_xlfn.IFNA(VLOOKUP(D2017,'[1]5. 1 Mei 2022'!$C$7:$F$60,4,FALSE),"")</f>
        <v/>
      </c>
      <c r="AU2017" s="31"/>
      <c r="AV2017" s="31" t="s">
        <v>4214</v>
      </c>
      <c r="AW2017" s="31" t="s">
        <v>1301</v>
      </c>
      <c r="AX2017" s="29">
        <f t="shared" si="300"/>
        <v>44639</v>
      </c>
      <c r="AY2017" s="31" t="s">
        <v>26340</v>
      </c>
      <c r="AZ2017" s="31" t="s">
        <v>33002</v>
      </c>
      <c r="BA2017" s="30" t="s">
        <v>33000</v>
      </c>
      <c r="BB2017" s="31"/>
      <c r="BC2017" s="31"/>
      <c r="BD2017" s="31" t="s">
        <v>23497</v>
      </c>
      <c r="BE2017" s="31" t="s">
        <v>7968</v>
      </c>
      <c r="BF2017" s="31" t="s">
        <v>4214</v>
      </c>
      <c r="BG2017" s="31"/>
      <c r="BH2017" s="31"/>
      <c r="BI2017" s="31"/>
      <c r="BJ2017" s="31" t="s">
        <v>5449</v>
      </c>
      <c r="BK2017" s="31" t="str">
        <f t="shared" si="298"/>
        <v>III/d</v>
      </c>
      <c r="BL2017" s="31" t="s">
        <v>8078</v>
      </c>
      <c r="BM2017" s="31"/>
      <c r="BN2017" s="31"/>
      <c r="BO2017" s="31"/>
      <c r="BP2017" s="31" t="s">
        <v>1498</v>
      </c>
      <c r="BQ2017" s="31"/>
      <c r="BR2017" s="31"/>
      <c r="BS2017" s="31"/>
      <c r="BT2017" s="31" t="s">
        <v>4192</v>
      </c>
      <c r="BU2017" s="31"/>
      <c r="BV2017" s="31" t="s">
        <v>7081</v>
      </c>
      <c r="BW2017" s="31">
        <f t="shared" ca="1" si="296"/>
        <v>33</v>
      </c>
      <c r="BX2017" s="78">
        <f t="shared" ca="1" si="297"/>
        <v>2</v>
      </c>
      <c r="BY2017" s="31"/>
      <c r="BZ2017" s="31"/>
      <c r="CA2017" s="31" t="s">
        <v>2483</v>
      </c>
      <c r="CB2017" s="31" t="s">
        <v>2519</v>
      </c>
      <c r="CC2017" s="31">
        <v>4</v>
      </c>
      <c r="CD2017" s="31">
        <v>1</v>
      </c>
      <c r="CE2017" s="31" t="s">
        <v>20085</v>
      </c>
      <c r="CF2017" s="31"/>
      <c r="CG2017" s="31"/>
      <c r="CH2017" s="31"/>
      <c r="CI2017" s="31" t="s">
        <v>5058</v>
      </c>
      <c r="CJ2017" s="31"/>
      <c r="CK2017" s="31"/>
      <c r="CL2017" s="31"/>
      <c r="CM2017" s="31"/>
      <c r="CN2017" s="31"/>
      <c r="CO2017" s="31"/>
      <c r="CP2017" s="31"/>
      <c r="CQ2017" s="31"/>
      <c r="CR2017" s="31">
        <v>3117</v>
      </c>
      <c r="CS2017" s="31" t="s">
        <v>16023</v>
      </c>
      <c r="CT2017" s="31"/>
      <c r="CU2017" s="31"/>
      <c r="CV2017" s="31"/>
      <c r="CW2017" s="31"/>
      <c r="CX2017" s="31"/>
      <c r="CY2017" s="31"/>
      <c r="CZ2017" s="31"/>
      <c r="DA2017" s="31"/>
      <c r="DB2017" s="31"/>
      <c r="DC2017" s="31"/>
      <c r="DD2017" s="31"/>
      <c r="DE2017" s="31"/>
      <c r="DF2017" s="31"/>
      <c r="DG2017" s="31"/>
      <c r="DH2017" s="31"/>
      <c r="DI2017" s="31"/>
      <c r="DJ2017" s="31"/>
      <c r="DK2017" s="31"/>
      <c r="DL2017" s="31"/>
      <c r="DM2017" s="38" t="s">
        <v>10021</v>
      </c>
      <c r="DN2017" s="38"/>
      <c r="DO2017" s="35" t="s">
        <v>31462</v>
      </c>
      <c r="DP2017" s="31" t="s">
        <v>13351</v>
      </c>
      <c r="DQ2017" s="31" t="s">
        <v>13350</v>
      </c>
      <c r="DR2017" s="31"/>
      <c r="DS2017" s="31" t="s">
        <v>38737</v>
      </c>
      <c r="DT2017" s="31" t="s">
        <v>38289</v>
      </c>
      <c r="DU2017" s="31">
        <v>3</v>
      </c>
      <c r="DV2017" s="31" t="s">
        <v>32167</v>
      </c>
      <c r="DW2017" s="31"/>
      <c r="DX2017" s="31"/>
      <c r="DY2017" s="31"/>
      <c r="DZ2017" s="31"/>
      <c r="EA2017" s="31"/>
      <c r="EB2017" s="31">
        <v>0</v>
      </c>
      <c r="EC2017" s="31" t="s">
        <v>39747</v>
      </c>
      <c r="ED2017" s="31" t="s">
        <v>41101</v>
      </c>
      <c r="EE2017" s="31"/>
      <c r="EF2017" s="31"/>
      <c r="EG2017" s="31"/>
      <c r="EH2017" s="31"/>
      <c r="EI2017" s="31"/>
      <c r="EJ2017" s="31"/>
    </row>
    <row r="2018" spans="1:140" ht="23.25" customHeight="1">
      <c r="A2018" s="25">
        <v>2016</v>
      </c>
      <c r="B2018" s="30" t="s">
        <v>17303</v>
      </c>
      <c r="C2018" s="31" t="s">
        <v>17118</v>
      </c>
      <c r="D2018" s="30" t="s">
        <v>26274</v>
      </c>
      <c r="E2018" s="30"/>
      <c r="F2018" s="30" t="s">
        <v>36262</v>
      </c>
      <c r="G2018" s="31">
        <f t="shared" si="292"/>
        <v>58</v>
      </c>
      <c r="H2018" s="72">
        <f t="shared" si="293"/>
        <v>55763</v>
      </c>
      <c r="I2018" s="30" t="s">
        <v>35418</v>
      </c>
      <c r="J2018" s="30" t="s">
        <v>34085</v>
      </c>
      <c r="K2018" s="30" t="s">
        <v>34083</v>
      </c>
      <c r="L2018" s="31" t="s">
        <v>16726</v>
      </c>
      <c r="M2018" s="31" t="s">
        <v>6378</v>
      </c>
      <c r="N2018" s="31" t="s">
        <v>5865</v>
      </c>
      <c r="O2018" s="31" t="s">
        <v>5117</v>
      </c>
      <c r="P2018" s="31" t="s">
        <v>25993</v>
      </c>
      <c r="Q2018" s="31"/>
      <c r="R2018" s="31"/>
      <c r="S2018" s="31"/>
      <c r="T2018" s="31"/>
      <c r="U2018" s="31" t="s">
        <v>18221</v>
      </c>
      <c r="V2018" s="31"/>
      <c r="W2018" s="31" t="s">
        <v>2305</v>
      </c>
      <c r="X2018" s="31" t="s">
        <v>17210</v>
      </c>
      <c r="Y2018" s="31">
        <f t="shared" ca="1" si="294"/>
        <v>29</v>
      </c>
      <c r="Z2018" s="31" t="str">
        <f t="shared" ca="1" si="295"/>
        <v>21-35</v>
      </c>
      <c r="AA2018" s="31"/>
      <c r="AB2018" s="31" t="s">
        <v>11144</v>
      </c>
      <c r="AC2018" s="31" t="s">
        <v>34145</v>
      </c>
      <c r="AD2018" s="31" t="s">
        <v>34145</v>
      </c>
      <c r="AE2018" s="31"/>
      <c r="AF2018" s="31" t="s">
        <v>24701</v>
      </c>
      <c r="AG2018" s="31" t="s">
        <v>4322</v>
      </c>
      <c r="AH2018" s="31" t="s">
        <v>4322</v>
      </c>
      <c r="AI2018" s="31" t="s">
        <v>908</v>
      </c>
      <c r="AJ2018" s="31">
        <v>2012750047</v>
      </c>
      <c r="AK2018" s="31" t="s">
        <v>17873</v>
      </c>
      <c r="AL2018" s="31" t="s">
        <v>1790</v>
      </c>
      <c r="AM2018" s="31" t="s">
        <v>2681</v>
      </c>
      <c r="AN2018" s="31"/>
      <c r="AO2018" s="31"/>
      <c r="AP2018" s="31" t="s">
        <v>18118</v>
      </c>
      <c r="AQ2018" s="52" t="s">
        <v>35984</v>
      </c>
      <c r="AR2018" s="31" t="s">
        <v>34145</v>
      </c>
      <c r="AS2018" s="31" t="s">
        <v>34145</v>
      </c>
      <c r="AT2018" s="31" t="s">
        <v>41695</v>
      </c>
      <c r="AU2018" s="31"/>
      <c r="AV2018" s="31" t="s">
        <v>20032</v>
      </c>
      <c r="AW2018" s="31" t="s">
        <v>31996</v>
      </c>
      <c r="AX2018" s="29">
        <f t="shared" si="300"/>
        <v>46376</v>
      </c>
      <c r="AY2018" s="31" t="s">
        <v>26346</v>
      </c>
      <c r="AZ2018" s="31" t="s">
        <v>2622</v>
      </c>
      <c r="BA2018" s="30" t="s">
        <v>18118</v>
      </c>
      <c r="BB2018" s="31" t="s">
        <v>40301</v>
      </c>
      <c r="BC2018" s="31"/>
      <c r="BD2018" s="31" t="s">
        <v>7980</v>
      </c>
      <c r="BE2018" s="31" t="s">
        <v>7969</v>
      </c>
      <c r="BF2018" s="31" t="s">
        <v>20032</v>
      </c>
      <c r="BG2018" s="31"/>
      <c r="BH2018" s="31"/>
      <c r="BI2018" s="31"/>
      <c r="BJ2018" s="31">
        <v>0</v>
      </c>
      <c r="BK2018" s="31" t="str">
        <f t="shared" si="298"/>
        <v>II/c</v>
      </c>
      <c r="BL2018" s="31"/>
      <c r="BM2018" s="31"/>
      <c r="BN2018" s="31"/>
      <c r="BO2018" s="31"/>
      <c r="BP2018" s="31"/>
      <c r="BQ2018" s="31"/>
      <c r="BR2018" s="31"/>
      <c r="BS2018" s="31"/>
      <c r="BT2018" s="31"/>
      <c r="BU2018" s="31"/>
      <c r="BV2018" s="31" t="s">
        <v>8466</v>
      </c>
      <c r="BW2018" s="31">
        <f t="shared" ca="1" si="296"/>
        <v>7</v>
      </c>
      <c r="BX2018" s="78">
        <f t="shared" ca="1" si="297"/>
        <v>3</v>
      </c>
      <c r="BY2018" s="31" t="s">
        <v>25993</v>
      </c>
      <c r="BZ2018" s="31"/>
      <c r="CA2018" s="31" t="s">
        <v>2483</v>
      </c>
      <c r="CB2018" s="31" t="s">
        <v>2406</v>
      </c>
      <c r="CC2018" s="31"/>
      <c r="CD2018" s="31"/>
      <c r="CE2018" s="31" t="s">
        <v>20085</v>
      </c>
      <c r="CF2018" s="31"/>
      <c r="CG2018" s="31"/>
      <c r="CH2018" s="31"/>
      <c r="CI2018" s="31"/>
      <c r="CJ2018" s="31"/>
      <c r="CK2018" s="31"/>
      <c r="CL2018" s="31" t="s">
        <v>32726</v>
      </c>
      <c r="CM2018" s="31" t="s">
        <v>32727</v>
      </c>
      <c r="CN2018" s="31">
        <v>126</v>
      </c>
      <c r="CO2018" s="31" t="s">
        <v>32728</v>
      </c>
      <c r="CP2018" s="31" t="s">
        <v>32727</v>
      </c>
      <c r="CQ2018" s="31">
        <v>126</v>
      </c>
      <c r="CR2018" s="31">
        <v>4997</v>
      </c>
      <c r="CS2018" s="31" t="s">
        <v>22126</v>
      </c>
      <c r="CT2018" s="31"/>
      <c r="CU2018" s="31"/>
      <c r="CV2018" s="31" t="s">
        <v>18056</v>
      </c>
      <c r="CW2018" s="31" t="s">
        <v>18057</v>
      </c>
      <c r="CX2018" s="31" t="s">
        <v>15874</v>
      </c>
      <c r="CY2018" s="31"/>
      <c r="CZ2018" s="31"/>
      <c r="DA2018" s="31"/>
      <c r="DB2018" s="31"/>
      <c r="DC2018" s="31"/>
      <c r="DD2018" s="31"/>
      <c r="DE2018" s="31"/>
      <c r="DF2018" s="31"/>
      <c r="DG2018" s="31"/>
      <c r="DH2018" s="31"/>
      <c r="DI2018" s="31"/>
      <c r="DJ2018" s="31"/>
      <c r="DK2018" s="31" t="s">
        <v>25642</v>
      </c>
      <c r="DL2018" s="31" t="s">
        <v>25643</v>
      </c>
      <c r="DM2018" s="38" t="s">
        <v>32203</v>
      </c>
      <c r="DN2018" s="38"/>
      <c r="DO2018" s="35"/>
      <c r="DP2018" s="31" t="s">
        <v>17870</v>
      </c>
      <c r="DQ2018" s="31" t="s">
        <v>17871</v>
      </c>
      <c r="DR2018" s="31"/>
      <c r="DS2018" s="31" t="s">
        <v>27825</v>
      </c>
      <c r="DT2018" s="31" t="s">
        <v>17872</v>
      </c>
      <c r="DU2018" s="31">
        <v>3</v>
      </c>
      <c r="DV2018" s="31" t="s">
        <v>32167</v>
      </c>
      <c r="DW2018" s="31" t="s">
        <v>7980</v>
      </c>
      <c r="DX2018" s="31" t="s">
        <v>7980</v>
      </c>
      <c r="DY2018" s="31" t="s">
        <v>28884</v>
      </c>
      <c r="DZ2018" s="31" t="s">
        <v>18545</v>
      </c>
      <c r="EA2018" s="31"/>
      <c r="EB2018" s="31">
        <v>1567180</v>
      </c>
      <c r="EC2018" s="31" t="s">
        <v>40168</v>
      </c>
      <c r="ED2018" s="31" t="s">
        <v>41101</v>
      </c>
      <c r="EE2018" s="31"/>
      <c r="EF2018" s="31"/>
      <c r="EG2018" s="31"/>
      <c r="EH2018" s="31"/>
      <c r="EI2018" s="31"/>
      <c r="EJ2018" s="31"/>
    </row>
    <row r="2019" spans="1:140" ht="23.25" customHeight="1">
      <c r="A2019" s="25">
        <v>2017</v>
      </c>
      <c r="B2019" s="30" t="s">
        <v>30027</v>
      </c>
      <c r="C2019" s="31" t="s">
        <v>4318</v>
      </c>
      <c r="D2019" s="30" t="s">
        <v>30026</v>
      </c>
      <c r="E2019" s="30"/>
      <c r="F2019" s="30" t="s">
        <v>36256</v>
      </c>
      <c r="G2019" s="31">
        <f t="shared" si="292"/>
        <v>58</v>
      </c>
      <c r="H2019" s="72">
        <f t="shared" si="293"/>
        <v>52871</v>
      </c>
      <c r="I2019" s="30"/>
      <c r="J2019" s="30" t="s">
        <v>34084</v>
      </c>
      <c r="K2019" s="30" t="s">
        <v>4318</v>
      </c>
      <c r="L2019" s="31" t="s">
        <v>4318</v>
      </c>
      <c r="M2019" s="31" t="s">
        <v>3186</v>
      </c>
      <c r="N2019" s="31" t="s">
        <v>5865</v>
      </c>
      <c r="O2019" s="31" t="s">
        <v>5117</v>
      </c>
      <c r="P2019" s="31" t="s">
        <v>30295</v>
      </c>
      <c r="Q2019" s="31"/>
      <c r="R2019" s="31">
        <v>4</v>
      </c>
      <c r="S2019" s="31">
        <v>0</v>
      </c>
      <c r="T2019" s="31"/>
      <c r="U2019" s="31"/>
      <c r="V2019" s="31"/>
      <c r="W2019" s="31" t="s">
        <v>7590</v>
      </c>
      <c r="X2019" s="31" t="s">
        <v>30068</v>
      </c>
      <c r="Y2019" s="31">
        <f t="shared" ca="1" si="294"/>
        <v>37</v>
      </c>
      <c r="Z2019" s="31" t="str">
        <f t="shared" ca="1" si="295"/>
        <v>36-45</v>
      </c>
      <c r="AA2019" s="31"/>
      <c r="AB2019" s="31" t="s">
        <v>11163</v>
      </c>
      <c r="AC2019" s="31" t="s">
        <v>34147</v>
      </c>
      <c r="AD2019" s="31" t="s">
        <v>34147</v>
      </c>
      <c r="AE2019" s="31"/>
      <c r="AF2019" s="31" t="s">
        <v>24699</v>
      </c>
      <c r="AG2019" s="31" t="s">
        <v>5852</v>
      </c>
      <c r="AH2019" s="31" t="s">
        <v>5852</v>
      </c>
      <c r="AI2019" s="31" t="s">
        <v>908</v>
      </c>
      <c r="AJ2019" s="31" t="s">
        <v>30586</v>
      </c>
      <c r="AK2019" s="31" t="s">
        <v>30587</v>
      </c>
      <c r="AL2019" s="31" t="s">
        <v>2031</v>
      </c>
      <c r="AM2019" s="31" t="s">
        <v>19894</v>
      </c>
      <c r="AN2019" s="31"/>
      <c r="AO2019" s="31"/>
      <c r="AP2019" s="31" t="s">
        <v>2450</v>
      </c>
      <c r="AQ2019" s="31" t="s">
        <v>30074</v>
      </c>
      <c r="AR2019" s="31" t="s">
        <v>34147</v>
      </c>
      <c r="AS2019" s="31" t="s">
        <v>34147</v>
      </c>
      <c r="AT2019" s="31" t="str">
        <f>_xlfn.IFNA(VLOOKUP(D2019,'[1]5. 1 Mei 2022'!$C$7:$F$60,4,FALSE),"")</f>
        <v/>
      </c>
      <c r="AU2019" s="31"/>
      <c r="AV2019" s="31" t="s">
        <v>30081</v>
      </c>
      <c r="AW2019" s="31" t="s">
        <v>30074</v>
      </c>
      <c r="AX2019" s="29">
        <f t="shared" si="300"/>
        <v>46103</v>
      </c>
      <c r="AY2019" s="31" t="s">
        <v>26346</v>
      </c>
      <c r="AZ2019" s="31" t="s">
        <v>527</v>
      </c>
      <c r="BA2019" s="30" t="s">
        <v>2450</v>
      </c>
      <c r="BB2019" s="31"/>
      <c r="BC2019" s="31"/>
      <c r="BD2019" s="31" t="s">
        <v>20059</v>
      </c>
      <c r="BE2019" s="31" t="s">
        <v>7973</v>
      </c>
      <c r="BF2019" s="31" t="s">
        <v>30081</v>
      </c>
      <c r="BG2019" s="31"/>
      <c r="BH2019" s="31"/>
      <c r="BI2019" s="31"/>
      <c r="BJ2019" s="31"/>
      <c r="BK2019" s="31" t="str">
        <f t="shared" si="298"/>
        <v>II/c</v>
      </c>
      <c r="BL2019" s="31" t="s">
        <v>8077</v>
      </c>
      <c r="BM2019" s="31"/>
      <c r="BN2019" s="31"/>
      <c r="BO2019" s="31"/>
      <c r="BP2019" s="31"/>
      <c r="BQ2019" s="31" t="s">
        <v>34695</v>
      </c>
      <c r="BR2019" s="29">
        <v>44739</v>
      </c>
      <c r="BS2019" s="52" t="s">
        <v>34696</v>
      </c>
      <c r="BT2019" s="31" t="s">
        <v>26137</v>
      </c>
      <c r="BU2019" s="31" t="s">
        <v>30295</v>
      </c>
      <c r="BV2019" s="31" t="s">
        <v>26137</v>
      </c>
      <c r="BW2019" s="31">
        <f t="shared" ca="1" si="296"/>
        <v>3</v>
      </c>
      <c r="BX2019" s="78">
        <f t="shared" ca="1" si="297"/>
        <v>2</v>
      </c>
      <c r="BY2019" s="31"/>
      <c r="BZ2019" s="31"/>
      <c r="CA2019" s="31" t="s">
        <v>2483</v>
      </c>
      <c r="CB2019" s="31" t="s">
        <v>2519</v>
      </c>
      <c r="CC2019" s="31">
        <v>1</v>
      </c>
      <c r="CD2019" s="31">
        <v>1</v>
      </c>
      <c r="CE2019" s="31"/>
      <c r="CF2019" s="31"/>
      <c r="CG2019" s="31"/>
      <c r="CH2019" s="31"/>
      <c r="CI2019" s="31"/>
      <c r="CJ2019" s="31"/>
      <c r="CK2019" s="31"/>
      <c r="CL2019" s="31" t="s">
        <v>31170</v>
      </c>
      <c r="CM2019" s="31" t="s">
        <v>31171</v>
      </c>
      <c r="CN2019" s="31">
        <v>126</v>
      </c>
      <c r="CO2019" s="31" t="s">
        <v>31688</v>
      </c>
      <c r="CP2019" s="31" t="s">
        <v>31171</v>
      </c>
      <c r="CQ2019" s="31">
        <v>126</v>
      </c>
      <c r="CR2019" s="31">
        <v>6317</v>
      </c>
      <c r="CS2019" s="31"/>
      <c r="CT2019" s="31"/>
      <c r="CU2019" s="31"/>
      <c r="CV2019" s="31"/>
      <c r="CW2019" s="31"/>
      <c r="CX2019" s="31"/>
      <c r="CY2019" s="31"/>
      <c r="CZ2019" s="31"/>
      <c r="DA2019" s="31"/>
      <c r="DB2019" s="31"/>
      <c r="DC2019" s="31"/>
      <c r="DD2019" s="31"/>
      <c r="DE2019" s="31"/>
      <c r="DF2019" s="31"/>
      <c r="DG2019" s="31"/>
      <c r="DH2019" s="31"/>
      <c r="DI2019" s="31"/>
      <c r="DJ2019" s="31"/>
      <c r="DK2019" s="31"/>
      <c r="DL2019" s="31"/>
      <c r="DM2019" s="38" t="s">
        <v>30854</v>
      </c>
      <c r="DN2019" s="38"/>
      <c r="DO2019" s="35" t="s">
        <v>31002</v>
      </c>
      <c r="DP2019" s="31" t="s">
        <v>30852</v>
      </c>
      <c r="DQ2019" s="31" t="s">
        <v>30853</v>
      </c>
      <c r="DR2019" s="31"/>
      <c r="DS2019" s="31" t="s">
        <v>30083</v>
      </c>
      <c r="DT2019" s="31" t="s">
        <v>30855</v>
      </c>
      <c r="DU2019" s="31">
        <v>3</v>
      </c>
      <c r="DV2019" s="31" t="s">
        <v>32167</v>
      </c>
      <c r="DW2019" s="31"/>
      <c r="DX2019" s="31"/>
      <c r="DY2019" s="31" t="s">
        <v>37034</v>
      </c>
      <c r="DZ2019" s="52" t="s">
        <v>36326</v>
      </c>
      <c r="EA2019" s="52" t="s">
        <v>34057</v>
      </c>
      <c r="EB2019" s="31">
        <v>0</v>
      </c>
      <c r="EC2019" s="31" t="s">
        <v>40139</v>
      </c>
      <c r="ED2019" s="31" t="s">
        <v>41101</v>
      </c>
      <c r="EE2019" s="31"/>
      <c r="EF2019" s="31"/>
      <c r="EG2019" s="31"/>
      <c r="EH2019" s="31"/>
      <c r="EI2019" s="31"/>
      <c r="EJ2019" s="31"/>
    </row>
    <row r="2020" spans="1:140" ht="23.25" customHeight="1">
      <c r="A2020" s="25">
        <v>2018</v>
      </c>
      <c r="B2020" s="30" t="s">
        <v>17271</v>
      </c>
      <c r="C2020" s="31" t="s">
        <v>17001</v>
      </c>
      <c r="D2020" s="30" t="s">
        <v>26239</v>
      </c>
      <c r="E2020" s="30"/>
      <c r="F2020" s="30" t="s">
        <v>36262</v>
      </c>
      <c r="G2020" s="31">
        <f t="shared" si="292"/>
        <v>58</v>
      </c>
      <c r="H2020" s="72">
        <f t="shared" si="293"/>
        <v>55335</v>
      </c>
      <c r="I2020" s="30" t="s">
        <v>35419</v>
      </c>
      <c r="J2020" s="30" t="s">
        <v>34085</v>
      </c>
      <c r="K2020" s="30" t="s">
        <v>34083</v>
      </c>
      <c r="L2020" s="31" t="s">
        <v>16726</v>
      </c>
      <c r="M2020" s="31" t="s">
        <v>3186</v>
      </c>
      <c r="N2020" s="31" t="s">
        <v>5865</v>
      </c>
      <c r="O2020" s="31" t="s">
        <v>5117</v>
      </c>
      <c r="P2020" s="31" t="s">
        <v>25993</v>
      </c>
      <c r="Q2020" s="31"/>
      <c r="R2020" s="31"/>
      <c r="S2020" s="31"/>
      <c r="T2020" s="31"/>
      <c r="U2020" s="31" t="s">
        <v>17537</v>
      </c>
      <c r="V2020" s="31"/>
      <c r="W2020" s="31" t="s">
        <v>6910</v>
      </c>
      <c r="X2020" s="31" t="s">
        <v>16777</v>
      </c>
      <c r="Y2020" s="31" t="e">
        <f t="shared" ca="1" si="294"/>
        <v>#VALUE!</v>
      </c>
      <c r="Z2020" s="31" t="e">
        <f t="shared" ca="1" si="295"/>
        <v>#VALUE!</v>
      </c>
      <c r="AA2020" s="31"/>
      <c r="AB2020" s="31" t="s">
        <v>11144</v>
      </c>
      <c r="AC2020" s="31" t="s">
        <v>34145</v>
      </c>
      <c r="AD2020" s="31" t="s">
        <v>34145</v>
      </c>
      <c r="AE2020" s="31"/>
      <c r="AF2020" s="31" t="s">
        <v>24701</v>
      </c>
      <c r="AG2020" s="31" t="s">
        <v>4322</v>
      </c>
      <c r="AH2020" s="31" t="s">
        <v>4322</v>
      </c>
      <c r="AI2020" s="31" t="s">
        <v>908</v>
      </c>
      <c r="AJ2020" s="31">
        <v>12099</v>
      </c>
      <c r="AK2020" s="31" t="s">
        <v>17465</v>
      </c>
      <c r="AL2020" s="31" t="s">
        <v>15497</v>
      </c>
      <c r="AM2020" s="31" t="s">
        <v>2772</v>
      </c>
      <c r="AN2020" s="31"/>
      <c r="AO2020" s="31"/>
      <c r="AP2020" s="31" t="s">
        <v>2307</v>
      </c>
      <c r="AQ2020" s="31" t="s">
        <v>8466</v>
      </c>
      <c r="AR2020" s="31" t="s">
        <v>34145</v>
      </c>
      <c r="AS2020" s="31" t="s">
        <v>34145</v>
      </c>
      <c r="AT2020" s="31" t="str">
        <f>_xlfn.IFNA(VLOOKUP(D2020,'[1]5. 1 Mei 2022'!$C$7:$F$60,4,FALSE),"")</f>
        <v/>
      </c>
      <c r="AU2020" s="31"/>
      <c r="AV2020" s="31" t="s">
        <v>20032</v>
      </c>
      <c r="AW2020" s="31" t="s">
        <v>8466</v>
      </c>
      <c r="AX2020" s="29">
        <f t="shared" si="300"/>
        <v>44333</v>
      </c>
      <c r="AY2020" s="31" t="s">
        <v>26346</v>
      </c>
      <c r="AZ2020" s="31" t="s">
        <v>6924</v>
      </c>
      <c r="BA2020" s="30" t="s">
        <v>2307</v>
      </c>
      <c r="BB2020" s="31" t="s">
        <v>12007</v>
      </c>
      <c r="BC2020" s="31"/>
      <c r="BD2020" s="31" t="s">
        <v>7980</v>
      </c>
      <c r="BE2020" s="31" t="s">
        <v>7969</v>
      </c>
      <c r="BF2020" s="31" t="s">
        <v>20032</v>
      </c>
      <c r="BG2020" s="31"/>
      <c r="BH2020" s="31"/>
      <c r="BI2020" s="31"/>
      <c r="BJ2020" s="31">
        <v>0</v>
      </c>
      <c r="BK2020" s="31" t="str">
        <f t="shared" si="298"/>
        <v>II/c</v>
      </c>
      <c r="BL2020" s="31"/>
      <c r="BM2020" s="31"/>
      <c r="BN2020" s="31"/>
      <c r="BO2020" s="31"/>
      <c r="BP2020" s="31"/>
      <c r="BQ2020" s="31"/>
      <c r="BR2020" s="31"/>
      <c r="BS2020" s="31"/>
      <c r="BT2020" s="31"/>
      <c r="BU2020" s="31"/>
      <c r="BV2020" s="31" t="s">
        <v>8466</v>
      </c>
      <c r="BW2020" s="31">
        <f t="shared" ca="1" si="296"/>
        <v>7</v>
      </c>
      <c r="BX2020" s="78">
        <f t="shared" ca="1" si="297"/>
        <v>3</v>
      </c>
      <c r="BY2020" s="31" t="s">
        <v>25993</v>
      </c>
      <c r="BZ2020" s="31"/>
      <c r="CA2020" s="31" t="s">
        <v>2483</v>
      </c>
      <c r="CB2020" s="31" t="s">
        <v>2406</v>
      </c>
      <c r="CC2020" s="31"/>
      <c r="CD2020" s="31"/>
      <c r="CE2020" s="31" t="s">
        <v>20085</v>
      </c>
      <c r="CF2020" s="31"/>
      <c r="CG2020" s="31"/>
      <c r="CH2020" s="31"/>
      <c r="CI2020" s="31"/>
      <c r="CJ2020" s="31"/>
      <c r="CK2020" s="31"/>
      <c r="CL2020" s="31" t="s">
        <v>36561</v>
      </c>
      <c r="CM2020" s="31" t="s">
        <v>36628</v>
      </c>
      <c r="CN2020" s="31">
        <v>126</v>
      </c>
      <c r="CO2020" s="31" t="s">
        <v>36674</v>
      </c>
      <c r="CP2020" s="31" t="s">
        <v>36628</v>
      </c>
      <c r="CQ2020" s="31">
        <v>126</v>
      </c>
      <c r="CR2020" s="31">
        <v>4919</v>
      </c>
      <c r="CS2020" s="31" t="s">
        <v>15424</v>
      </c>
      <c r="CT2020" s="31" t="s">
        <v>18409</v>
      </c>
      <c r="CU2020" s="31" t="s">
        <v>18410</v>
      </c>
      <c r="CV2020" s="31" t="s">
        <v>18030</v>
      </c>
      <c r="CW2020" s="31" t="s">
        <v>17261</v>
      </c>
      <c r="CX2020" s="31" t="s">
        <v>17528</v>
      </c>
      <c r="CY2020" s="31"/>
      <c r="CZ2020" s="31"/>
      <c r="DA2020" s="31"/>
      <c r="DB2020" s="31"/>
      <c r="DC2020" s="31"/>
      <c r="DD2020" s="31"/>
      <c r="DE2020" s="31"/>
      <c r="DF2020" s="31"/>
      <c r="DG2020" s="31"/>
      <c r="DH2020" s="31"/>
      <c r="DI2020" s="31" t="s">
        <v>25077</v>
      </c>
      <c r="DJ2020" s="31" t="s">
        <v>25042</v>
      </c>
      <c r="DK2020" s="31" t="s">
        <v>25642</v>
      </c>
      <c r="DL2020" s="31" t="s">
        <v>25643</v>
      </c>
      <c r="DM2020" s="38" t="s">
        <v>32662</v>
      </c>
      <c r="DN2020" s="38"/>
      <c r="DO2020" s="35"/>
      <c r="DP2020" s="31" t="s">
        <v>17466</v>
      </c>
      <c r="DQ2020" s="31" t="s">
        <v>17464</v>
      </c>
      <c r="DR2020" s="31"/>
      <c r="DS2020" s="31" t="s">
        <v>32724</v>
      </c>
      <c r="DT2020" s="31" t="s">
        <v>38290</v>
      </c>
      <c r="DU2020" s="31">
        <v>3</v>
      </c>
      <c r="DV2020" s="31" t="s">
        <v>32167</v>
      </c>
      <c r="DW2020" s="31" t="s">
        <v>7980</v>
      </c>
      <c r="DX2020" s="31" t="s">
        <v>7980</v>
      </c>
      <c r="DY2020" s="31" t="s">
        <v>26459</v>
      </c>
      <c r="DZ2020" s="31" t="s">
        <v>18545</v>
      </c>
      <c r="EA2020" s="31"/>
      <c r="EB2020" s="31">
        <v>1466616</v>
      </c>
      <c r="EC2020" s="31" t="s">
        <v>40168</v>
      </c>
      <c r="ED2020" s="31" t="s">
        <v>41101</v>
      </c>
      <c r="EE2020" s="31"/>
      <c r="EF2020" s="31"/>
      <c r="EG2020" s="31"/>
      <c r="EH2020" s="31"/>
      <c r="EI2020" s="31"/>
      <c r="EJ2020" s="31"/>
    </row>
    <row r="2021" spans="1:140" ht="23.25" customHeight="1">
      <c r="A2021" s="25">
        <v>2019</v>
      </c>
      <c r="B2021" s="30" t="s">
        <v>24292</v>
      </c>
      <c r="C2021" s="31">
        <v>140324543</v>
      </c>
      <c r="D2021" s="30" t="s">
        <v>163</v>
      </c>
      <c r="E2021" s="30"/>
      <c r="F2021" s="30" t="s">
        <v>36254</v>
      </c>
      <c r="G2021" s="31">
        <f t="shared" si="292"/>
        <v>58</v>
      </c>
      <c r="H2021" s="72">
        <f t="shared" si="293"/>
        <v>47574</v>
      </c>
      <c r="I2021" s="30"/>
      <c r="J2021" s="30" t="s">
        <v>34084</v>
      </c>
      <c r="K2021" s="30" t="s">
        <v>4318</v>
      </c>
      <c r="L2021" s="31" t="s">
        <v>4318</v>
      </c>
      <c r="M2021" s="31" t="s">
        <v>3186</v>
      </c>
      <c r="N2021" s="31" t="s">
        <v>5797</v>
      </c>
      <c r="O2021" s="31" t="s">
        <v>5271</v>
      </c>
      <c r="P2021" s="31" t="s">
        <v>23973</v>
      </c>
      <c r="Q2021" s="31"/>
      <c r="R2021" s="31">
        <v>24</v>
      </c>
      <c r="S2021" s="31">
        <v>0</v>
      </c>
      <c r="T2021" s="31"/>
      <c r="U2021" s="31">
        <v>107</v>
      </c>
      <c r="V2021" s="31"/>
      <c r="W2021" s="31" t="s">
        <v>22767</v>
      </c>
      <c r="X2021" s="31" t="s">
        <v>6422</v>
      </c>
      <c r="Y2021" s="31" t="e">
        <f t="shared" ca="1" si="294"/>
        <v>#VALUE!</v>
      </c>
      <c r="Z2021" s="31" t="e">
        <f t="shared" ca="1" si="295"/>
        <v>#VALUE!</v>
      </c>
      <c r="AA2021" s="31"/>
      <c r="AB2021" s="31" t="s">
        <v>11144</v>
      </c>
      <c r="AC2021" s="31" t="s">
        <v>34145</v>
      </c>
      <c r="AD2021" s="31" t="s">
        <v>34145</v>
      </c>
      <c r="AE2021" s="31"/>
      <c r="AF2021" s="31" t="s">
        <v>24701</v>
      </c>
      <c r="AG2021" s="31" t="s">
        <v>4322</v>
      </c>
      <c r="AH2021" s="31" t="s">
        <v>4322</v>
      </c>
      <c r="AI2021" s="31" t="s">
        <v>908</v>
      </c>
      <c r="AJ2021" s="31" t="s">
        <v>785</v>
      </c>
      <c r="AK2021" s="31" t="s">
        <v>2050</v>
      </c>
      <c r="AL2021" s="31" t="s">
        <v>3550</v>
      </c>
      <c r="AM2021" s="31" t="s">
        <v>3551</v>
      </c>
      <c r="AN2021" s="31"/>
      <c r="AO2021" s="31"/>
      <c r="AP2021" s="31" t="s">
        <v>18118</v>
      </c>
      <c r="AQ2021" s="31"/>
      <c r="AR2021" s="31" t="s">
        <v>34145</v>
      </c>
      <c r="AS2021" s="31" t="s">
        <v>34145</v>
      </c>
      <c r="AT2021" s="31" t="str">
        <f>_xlfn.IFNA(VLOOKUP(D2021,'[1]5. 1 Mei 2022'!$C$7:$F$60,4,FALSE),"")</f>
        <v/>
      </c>
      <c r="AU2021" s="31"/>
      <c r="AV2021" s="31" t="s">
        <v>20033</v>
      </c>
      <c r="AW2021" s="31"/>
      <c r="AX2021" s="29">
        <f t="shared" si="300"/>
        <v>1903</v>
      </c>
      <c r="AY2021" s="31" t="s">
        <v>26346</v>
      </c>
      <c r="AZ2021" s="31" t="s">
        <v>2622</v>
      </c>
      <c r="BA2021" s="30" t="s">
        <v>18118</v>
      </c>
      <c r="BB2021" s="31" t="s">
        <v>8024</v>
      </c>
      <c r="BC2021" s="31"/>
      <c r="BD2021" s="31" t="s">
        <v>7997</v>
      </c>
      <c r="BE2021" s="31" t="s">
        <v>7969</v>
      </c>
      <c r="BF2021" s="31" t="s">
        <v>20033</v>
      </c>
      <c r="BG2021" s="31"/>
      <c r="BH2021" s="31"/>
      <c r="BI2021" s="31" t="s">
        <v>8136</v>
      </c>
      <c r="BJ2021" s="31" t="s">
        <v>3185</v>
      </c>
      <c r="BK2021" s="31" t="str">
        <f t="shared" si="298"/>
        <v>III/d</v>
      </c>
      <c r="BL2021" s="31" t="s">
        <v>8077</v>
      </c>
      <c r="BM2021" s="31"/>
      <c r="BN2021" s="31"/>
      <c r="BO2021" s="31"/>
      <c r="BP2021" s="31" t="s">
        <v>1498</v>
      </c>
      <c r="BQ2021" s="31" t="s">
        <v>3185</v>
      </c>
      <c r="BR2021" s="31" t="s">
        <v>17977</v>
      </c>
      <c r="BS2021" s="31" t="s">
        <v>24042</v>
      </c>
      <c r="BT2021" s="31" t="s">
        <v>7839</v>
      </c>
      <c r="BU2021" s="31"/>
      <c r="BV2021" s="31" t="s">
        <v>5845</v>
      </c>
      <c r="BW2021" s="31">
        <f t="shared" ca="1" si="296"/>
        <v>29</v>
      </c>
      <c r="BX2021" s="78">
        <f t="shared" ca="1" si="297"/>
        <v>2</v>
      </c>
      <c r="BY2021" s="31"/>
      <c r="BZ2021" s="31"/>
      <c r="CA2021" s="31" t="s">
        <v>2483</v>
      </c>
      <c r="CB2021" s="31" t="s">
        <v>2519</v>
      </c>
      <c r="CC2021" s="31">
        <v>3</v>
      </c>
      <c r="CD2021" s="31">
        <v>1</v>
      </c>
      <c r="CE2021" s="31" t="s">
        <v>20085</v>
      </c>
      <c r="CF2021" s="31"/>
      <c r="CG2021" s="31"/>
      <c r="CH2021" s="31" t="s">
        <v>2689</v>
      </c>
      <c r="CI2021" s="31"/>
      <c r="CJ2021" s="31"/>
      <c r="CK2021" s="31"/>
      <c r="CL2021" s="31" t="s">
        <v>36573</v>
      </c>
      <c r="CM2021" s="31" t="s">
        <v>36632</v>
      </c>
      <c r="CN2021" s="31">
        <v>127</v>
      </c>
      <c r="CO2021" s="31" t="s">
        <v>36688</v>
      </c>
      <c r="CP2021" s="31" t="s">
        <v>36632</v>
      </c>
      <c r="CQ2021" s="31">
        <v>127</v>
      </c>
      <c r="CR2021" s="31">
        <v>4028</v>
      </c>
      <c r="CS2021" s="31" t="s">
        <v>11174</v>
      </c>
      <c r="CT2021" s="31" t="s">
        <v>10553</v>
      </c>
      <c r="CU2021" s="31" t="s">
        <v>10554</v>
      </c>
      <c r="CV2021" s="31" t="s">
        <v>10338</v>
      </c>
      <c r="CW2021" s="31" t="s">
        <v>11175</v>
      </c>
      <c r="CX2021" s="31" t="s">
        <v>10312</v>
      </c>
      <c r="CY2021" s="31"/>
      <c r="CZ2021" s="31"/>
      <c r="DA2021" s="31"/>
      <c r="DB2021" s="31" t="s">
        <v>15744</v>
      </c>
      <c r="DC2021" s="31" t="s">
        <v>15745</v>
      </c>
      <c r="DD2021" s="31" t="s">
        <v>15746</v>
      </c>
      <c r="DE2021" s="31"/>
      <c r="DF2021" s="31"/>
      <c r="DG2021" s="31"/>
      <c r="DH2021" s="31"/>
      <c r="DI2021" s="31" t="s">
        <v>25077</v>
      </c>
      <c r="DJ2021" s="31" t="s">
        <v>25042</v>
      </c>
      <c r="DK2021" s="31" t="s">
        <v>25642</v>
      </c>
      <c r="DL2021" s="31" t="s">
        <v>25643</v>
      </c>
      <c r="DM2021" s="38" t="s">
        <v>9396</v>
      </c>
      <c r="DN2021" s="38"/>
      <c r="DO2021" s="35">
        <v>0</v>
      </c>
      <c r="DP2021" s="31" t="s">
        <v>19449</v>
      </c>
      <c r="DQ2021" s="31" t="s">
        <v>19450</v>
      </c>
      <c r="DR2021" s="31"/>
      <c r="DS2021" s="31" t="s">
        <v>27035</v>
      </c>
      <c r="DT2021" s="31" t="s">
        <v>28092</v>
      </c>
      <c r="DU2021" s="31">
        <v>2</v>
      </c>
      <c r="DV2021" s="31" t="s">
        <v>32165</v>
      </c>
      <c r="DW2021" s="31" t="s">
        <v>7997</v>
      </c>
      <c r="DX2021" s="31" t="s">
        <v>7997</v>
      </c>
      <c r="DY2021" s="31" t="s">
        <v>18145</v>
      </c>
      <c r="DZ2021" s="31" t="s">
        <v>18135</v>
      </c>
      <c r="EA2021" s="31"/>
      <c r="EB2021" s="31">
        <v>186713</v>
      </c>
      <c r="EC2021" s="31" t="s">
        <v>40168</v>
      </c>
      <c r="ED2021" s="31" t="s">
        <v>41101</v>
      </c>
      <c r="EE2021" s="31"/>
      <c r="EF2021" s="31"/>
      <c r="EG2021" s="31"/>
      <c r="EH2021" s="31"/>
      <c r="EI2021" s="31"/>
      <c r="EJ2021" s="31"/>
    </row>
    <row r="2022" spans="1:140" ht="23.25" customHeight="1">
      <c r="A2022" s="25">
        <v>2020</v>
      </c>
      <c r="B2022" s="30" t="s">
        <v>21238</v>
      </c>
      <c r="C2022" s="31">
        <v>140273519</v>
      </c>
      <c r="D2022" s="30" t="s">
        <v>397</v>
      </c>
      <c r="E2022" s="30"/>
      <c r="F2022" s="30" t="s">
        <v>36253</v>
      </c>
      <c r="G2022" s="31">
        <f t="shared" si="292"/>
        <v>60</v>
      </c>
      <c r="H2022" s="72">
        <f t="shared" si="293"/>
        <v>45444</v>
      </c>
      <c r="I2022" s="30"/>
      <c r="J2022" s="30" t="s">
        <v>34084</v>
      </c>
      <c r="K2022" s="30" t="s">
        <v>4318</v>
      </c>
      <c r="L2022" s="31" t="s">
        <v>4318</v>
      </c>
      <c r="M2022" s="31" t="s">
        <v>3186</v>
      </c>
      <c r="N2022" s="31" t="s">
        <v>7121</v>
      </c>
      <c r="O2022" s="31" t="s">
        <v>3948</v>
      </c>
      <c r="P2022" s="31" t="s">
        <v>18412</v>
      </c>
      <c r="Q2022" s="31"/>
      <c r="R2022" s="31">
        <v>28</v>
      </c>
      <c r="S2022" s="31">
        <v>7</v>
      </c>
      <c r="T2022" s="31"/>
      <c r="U2022" s="31">
        <v>835</v>
      </c>
      <c r="V2022" s="31"/>
      <c r="W2022" s="31" t="s">
        <v>2471</v>
      </c>
      <c r="X2022" s="31" t="s">
        <v>2680</v>
      </c>
      <c r="Y2022" s="31">
        <f t="shared" ca="1" si="294"/>
        <v>59</v>
      </c>
      <c r="Z2022" s="31" t="str">
        <f t="shared" ca="1" si="295"/>
        <v>Lebih dari 58</v>
      </c>
      <c r="AA2022" s="52" t="s">
        <v>25012</v>
      </c>
      <c r="AB2022" s="31" t="s">
        <v>23972</v>
      </c>
      <c r="AC2022" s="31" t="s">
        <v>34147</v>
      </c>
      <c r="AD2022" s="31" t="s">
        <v>34147</v>
      </c>
      <c r="AE2022" s="31"/>
      <c r="AF2022" s="31" t="s">
        <v>24699</v>
      </c>
      <c r="AG2022" s="31" t="s">
        <v>5851</v>
      </c>
      <c r="AH2022" s="31" t="s">
        <v>5852</v>
      </c>
      <c r="AI2022" s="31" t="s">
        <v>5828</v>
      </c>
      <c r="AJ2022" s="31" t="s">
        <v>25982</v>
      </c>
      <c r="AK2022" s="31" t="s">
        <v>25983</v>
      </c>
      <c r="AL2022" s="31" t="s">
        <v>5348</v>
      </c>
      <c r="AM2022" s="31" t="s">
        <v>5337</v>
      </c>
      <c r="AN2022" s="31"/>
      <c r="AO2022" s="31"/>
      <c r="AP2022" s="31" t="s">
        <v>33006</v>
      </c>
      <c r="AQ2022" s="31"/>
      <c r="AR2022" s="31" t="s">
        <v>34147</v>
      </c>
      <c r="AS2022" s="31" t="s">
        <v>34147</v>
      </c>
      <c r="AT2022" s="31" t="str">
        <f>_xlfn.IFNA(VLOOKUP(D2022,'[1]5. 1 Mei 2022'!$C$7:$F$60,4,FALSE),"")</f>
        <v/>
      </c>
      <c r="AU2022" s="31"/>
      <c r="AV2022" s="31" t="s">
        <v>7772</v>
      </c>
      <c r="AW2022" s="31" t="s">
        <v>30542</v>
      </c>
      <c r="AX2022" s="29">
        <f t="shared" si="300"/>
        <v>46190</v>
      </c>
      <c r="AY2022" s="31" t="s">
        <v>26346</v>
      </c>
      <c r="AZ2022" s="31" t="s">
        <v>530</v>
      </c>
      <c r="BA2022" s="30" t="s">
        <v>33006</v>
      </c>
      <c r="BB2022" s="31"/>
      <c r="BC2022" s="31"/>
      <c r="BD2022" s="31" t="s">
        <v>20054</v>
      </c>
      <c r="BE2022" s="31" t="s">
        <v>7973</v>
      </c>
      <c r="BF2022" s="31" t="s">
        <v>7772</v>
      </c>
      <c r="BG2022" s="31"/>
      <c r="BH2022" s="31"/>
      <c r="BI2022" s="31" t="s">
        <v>8121</v>
      </c>
      <c r="BJ2022" s="31" t="s">
        <v>23645</v>
      </c>
      <c r="BK2022" s="31" t="str">
        <f t="shared" si="298"/>
        <v>IV/b</v>
      </c>
      <c r="BL2022" s="31" t="s">
        <v>8077</v>
      </c>
      <c r="BM2022" s="31"/>
      <c r="BN2022" s="31"/>
      <c r="BO2022" s="31"/>
      <c r="BP2022" s="31" t="s">
        <v>1498</v>
      </c>
      <c r="BQ2022" s="31" t="s">
        <v>23645</v>
      </c>
      <c r="BR2022" s="31" t="s">
        <v>18389</v>
      </c>
      <c r="BS2022" s="31" t="s">
        <v>32021</v>
      </c>
      <c r="BT2022" s="31" t="s">
        <v>5638</v>
      </c>
      <c r="BU2022" s="31"/>
      <c r="BV2022" s="31" t="s">
        <v>927</v>
      </c>
      <c r="BW2022" s="31">
        <f t="shared" ca="1" si="296"/>
        <v>32</v>
      </c>
      <c r="BX2022" s="78">
        <f t="shared" ca="1" si="297"/>
        <v>3</v>
      </c>
      <c r="BY2022" s="31"/>
      <c r="BZ2022" s="31"/>
      <c r="CA2022" s="31" t="s">
        <v>2483</v>
      </c>
      <c r="CB2022" s="31" t="s">
        <v>2062</v>
      </c>
      <c r="CC2022" s="31">
        <v>2</v>
      </c>
      <c r="CD2022" s="31"/>
      <c r="CE2022" s="31" t="s">
        <v>20085</v>
      </c>
      <c r="CF2022" s="31"/>
      <c r="CG2022" s="31"/>
      <c r="CH2022" s="31">
        <v>2007</v>
      </c>
      <c r="CI2022" s="31" t="s">
        <v>5058</v>
      </c>
      <c r="CJ2022" s="31"/>
      <c r="CK2022" s="31"/>
      <c r="CL2022" s="31" t="s">
        <v>39438</v>
      </c>
      <c r="CM2022" s="31" t="s">
        <v>39468</v>
      </c>
      <c r="CN2022" s="31" t="s">
        <v>36751</v>
      </c>
      <c r="CO2022" s="31" t="s">
        <v>39528</v>
      </c>
      <c r="CP2022" s="31" t="s">
        <v>39468</v>
      </c>
      <c r="CQ2022" s="31" t="s">
        <v>36751</v>
      </c>
      <c r="CR2022" s="31">
        <v>3939</v>
      </c>
      <c r="CS2022" s="31" t="s">
        <v>3190</v>
      </c>
      <c r="CT2022" s="31"/>
      <c r="CU2022" s="31" t="s">
        <v>6461</v>
      </c>
      <c r="CV2022" s="31" t="s">
        <v>8476</v>
      </c>
      <c r="CW2022" s="31" t="s">
        <v>8531</v>
      </c>
      <c r="CX2022" s="31" t="s">
        <v>6176</v>
      </c>
      <c r="CY2022" s="31"/>
      <c r="CZ2022" s="31"/>
      <c r="DA2022" s="31"/>
      <c r="DB2022" s="31" t="s">
        <v>8696</v>
      </c>
      <c r="DC2022" s="31"/>
      <c r="DD2022" s="31" t="s">
        <v>6187</v>
      </c>
      <c r="DE2022" s="31"/>
      <c r="DF2022" s="31"/>
      <c r="DG2022" s="31"/>
      <c r="DH2022" s="31"/>
      <c r="DI2022" s="31" t="s">
        <v>25386</v>
      </c>
      <c r="DJ2022" s="31" t="s">
        <v>25387</v>
      </c>
      <c r="DK2022" s="31"/>
      <c r="DL2022" s="31"/>
      <c r="DM2022" s="38" t="s">
        <v>8984</v>
      </c>
      <c r="DN2022" s="38"/>
      <c r="DO2022" s="35">
        <v>0</v>
      </c>
      <c r="DP2022" s="31" t="s">
        <v>13404</v>
      </c>
      <c r="DQ2022" s="31" t="s">
        <v>13403</v>
      </c>
      <c r="DR2022" s="31"/>
      <c r="DS2022" s="31" t="s">
        <v>38738</v>
      </c>
      <c r="DT2022" s="31" t="s">
        <v>38291</v>
      </c>
      <c r="DU2022" s="31">
        <v>3</v>
      </c>
      <c r="DV2022" s="31" t="s">
        <v>32167</v>
      </c>
      <c r="DW2022" s="31"/>
      <c r="DX2022" s="31"/>
      <c r="DY2022" s="31" t="s">
        <v>33618</v>
      </c>
      <c r="DZ2022" s="31" t="s">
        <v>21743</v>
      </c>
      <c r="EA2022" s="31" t="s">
        <v>33619</v>
      </c>
      <c r="EB2022" s="31">
        <v>0</v>
      </c>
      <c r="EC2022" s="31" t="s">
        <v>7772</v>
      </c>
      <c r="ED2022" s="31" t="s">
        <v>41101</v>
      </c>
      <c r="EE2022" s="31"/>
      <c r="EF2022" s="31"/>
      <c r="EG2022" s="31"/>
      <c r="EH2022" s="31"/>
      <c r="EI2022" s="31"/>
      <c r="EJ2022" s="31"/>
    </row>
    <row r="2023" spans="1:140" ht="23.25" customHeight="1">
      <c r="A2023" s="25">
        <v>2021</v>
      </c>
      <c r="B2023" s="30" t="s">
        <v>1732</v>
      </c>
      <c r="C2023" s="31">
        <v>140375313</v>
      </c>
      <c r="D2023" s="30" t="s">
        <v>162</v>
      </c>
      <c r="E2023" s="30"/>
      <c r="F2023" s="30" t="s">
        <v>36262</v>
      </c>
      <c r="G2023" s="31">
        <f t="shared" si="292"/>
        <v>58</v>
      </c>
      <c r="H2023" s="72">
        <f t="shared" si="293"/>
        <v>47880</v>
      </c>
      <c r="I2023" s="30"/>
      <c r="J2023" s="30" t="s">
        <v>34084</v>
      </c>
      <c r="K2023" s="30" t="s">
        <v>4318</v>
      </c>
      <c r="L2023" s="31" t="s">
        <v>4318</v>
      </c>
      <c r="M2023" s="31" t="s">
        <v>6378</v>
      </c>
      <c r="N2023" s="31" t="s">
        <v>5865</v>
      </c>
      <c r="O2023" s="31" t="s">
        <v>5117</v>
      </c>
      <c r="P2023" s="52" t="s">
        <v>35985</v>
      </c>
      <c r="Q2023" s="31" t="s">
        <v>41885</v>
      </c>
      <c r="R2023" s="31">
        <v>25</v>
      </c>
      <c r="S2023" s="31">
        <v>11</v>
      </c>
      <c r="T2023" s="31"/>
      <c r="U2023" s="31">
        <v>1485</v>
      </c>
      <c r="V2023" s="31" t="s">
        <v>5747</v>
      </c>
      <c r="W2023" s="31" t="s">
        <v>24054</v>
      </c>
      <c r="X2023" s="31" t="s">
        <v>923</v>
      </c>
      <c r="Y2023" s="31">
        <f t="shared" ca="1" si="294"/>
        <v>50</v>
      </c>
      <c r="Z2023" s="31" t="str">
        <f t="shared" ca="1" si="295"/>
        <v>46-58</v>
      </c>
      <c r="AA2023" s="31"/>
      <c r="AB2023" s="31" t="s">
        <v>2658</v>
      </c>
      <c r="AC2023" s="31" t="s">
        <v>34153</v>
      </c>
      <c r="AD2023" s="31" t="s">
        <v>34194</v>
      </c>
      <c r="AE2023" s="31"/>
      <c r="AF2023" s="31" t="s">
        <v>24700</v>
      </c>
      <c r="AG2023" s="31" t="s">
        <v>7895</v>
      </c>
      <c r="AH2023" s="31" t="s">
        <v>7895</v>
      </c>
      <c r="AI2023" s="31" t="s">
        <v>2658</v>
      </c>
      <c r="AJ2023" s="31">
        <v>2878</v>
      </c>
      <c r="AK2023" s="31" t="s">
        <v>4836</v>
      </c>
      <c r="AL2023" s="31">
        <v>33028</v>
      </c>
      <c r="AM2023" s="31" t="s">
        <v>4837</v>
      </c>
      <c r="AN2023" s="31"/>
      <c r="AO2023" s="31"/>
      <c r="AP2023" s="31" t="s">
        <v>18118</v>
      </c>
      <c r="AQ2023" s="31"/>
      <c r="AR2023" s="31" t="s">
        <v>34148</v>
      </c>
      <c r="AS2023" s="31" t="s">
        <v>34148</v>
      </c>
      <c r="AT2023" s="31" t="str">
        <f>_xlfn.IFNA(VLOOKUP(D2023,'[1]5. 1 Mei 2022'!$C$7:$F$60,4,FALSE),"")</f>
        <v/>
      </c>
      <c r="AU2023" s="31"/>
      <c r="AV2023" s="31" t="s">
        <v>4645</v>
      </c>
      <c r="AW2023" s="31"/>
      <c r="AX2023" s="29">
        <f t="shared" si="300"/>
        <v>1903</v>
      </c>
      <c r="AY2023" s="31" t="s">
        <v>26346</v>
      </c>
      <c r="AZ2023" s="31" t="s">
        <v>2622</v>
      </c>
      <c r="BA2023" s="30" t="s">
        <v>18118</v>
      </c>
      <c r="BB2023" s="31" t="s">
        <v>8024</v>
      </c>
      <c r="BC2023" s="31"/>
      <c r="BD2023" s="31" t="s">
        <v>30229</v>
      </c>
      <c r="BE2023" s="31" t="s">
        <v>7968</v>
      </c>
      <c r="BF2023" s="31" t="s">
        <v>4645</v>
      </c>
      <c r="BG2023" s="31"/>
      <c r="BH2023" s="31"/>
      <c r="BI2023" s="31"/>
      <c r="BJ2023" s="31" t="s">
        <v>23661</v>
      </c>
      <c r="BK2023" s="31" t="str">
        <f t="shared" si="298"/>
        <v>II/c</v>
      </c>
      <c r="BL2023" s="31" t="s">
        <v>8078</v>
      </c>
      <c r="BM2023" s="31"/>
      <c r="BN2023" s="31"/>
      <c r="BO2023" s="31"/>
      <c r="BP2023" s="31" t="s">
        <v>1498</v>
      </c>
      <c r="BQ2023" s="31"/>
      <c r="BR2023" s="31"/>
      <c r="BS2023" s="31"/>
      <c r="BT2023" s="31" t="s">
        <v>1172</v>
      </c>
      <c r="BU2023" s="31"/>
      <c r="BV2023" s="31" t="s">
        <v>3532</v>
      </c>
      <c r="BW2023" s="31">
        <f t="shared" ca="1" si="296"/>
        <v>29</v>
      </c>
      <c r="BX2023" s="78">
        <f t="shared" ca="1" si="297"/>
        <v>3</v>
      </c>
      <c r="BY2023" s="31"/>
      <c r="BZ2023" s="31"/>
      <c r="CA2023" s="31" t="s">
        <v>2483</v>
      </c>
      <c r="CB2023" s="31" t="s">
        <v>2519</v>
      </c>
      <c r="CC2023" s="31">
        <v>3</v>
      </c>
      <c r="CD2023" s="31">
        <v>1</v>
      </c>
      <c r="CE2023" s="31" t="s">
        <v>20085</v>
      </c>
      <c r="CF2023" s="31"/>
      <c r="CG2023" s="31"/>
      <c r="CH2023" s="31"/>
      <c r="CI2023" s="31"/>
      <c r="CJ2023" s="31"/>
      <c r="CK2023" s="31"/>
      <c r="CL2023" s="31"/>
      <c r="CM2023" s="31"/>
      <c r="CN2023" s="31"/>
      <c r="CO2023" s="31"/>
      <c r="CP2023" s="31"/>
      <c r="CQ2023" s="31"/>
      <c r="CR2023" s="31">
        <v>3589</v>
      </c>
      <c r="CS2023" s="31"/>
      <c r="CT2023" s="31"/>
      <c r="CU2023" s="31"/>
      <c r="CV2023" s="31"/>
      <c r="CW2023" s="31"/>
      <c r="CX2023" s="31"/>
      <c r="CY2023" s="31"/>
      <c r="CZ2023" s="31"/>
      <c r="DA2023" s="31"/>
      <c r="DB2023" s="31"/>
      <c r="DC2023" s="31"/>
      <c r="DD2023" s="31"/>
      <c r="DE2023" s="31"/>
      <c r="DF2023" s="31"/>
      <c r="DG2023" s="31"/>
      <c r="DH2023" s="31"/>
      <c r="DI2023" s="31"/>
      <c r="DJ2023" s="31"/>
      <c r="DK2023" s="31"/>
      <c r="DL2023" s="31"/>
      <c r="DM2023" s="38" t="s">
        <v>10060</v>
      </c>
      <c r="DN2023" s="38"/>
      <c r="DO2023" s="35" t="s">
        <v>31602</v>
      </c>
      <c r="DP2023" s="31" t="s">
        <v>14044</v>
      </c>
      <c r="DQ2023" s="31" t="s">
        <v>14043</v>
      </c>
      <c r="DR2023" s="31"/>
      <c r="DS2023" s="31" t="s">
        <v>38739</v>
      </c>
      <c r="DT2023" s="31" t="s">
        <v>38292</v>
      </c>
      <c r="DU2023" s="31">
        <v>3</v>
      </c>
      <c r="DV2023" s="31" t="s">
        <v>32167</v>
      </c>
      <c r="DW2023" s="31"/>
      <c r="DX2023" s="31"/>
      <c r="DY2023" s="31"/>
      <c r="DZ2023" s="31"/>
      <c r="EA2023" s="31"/>
      <c r="EB2023" s="31">
        <v>14094</v>
      </c>
      <c r="EC2023" s="31" t="s">
        <v>39747</v>
      </c>
      <c r="ED2023" s="31" t="s">
        <v>41101</v>
      </c>
      <c r="EE2023" s="31"/>
      <c r="EF2023" s="31"/>
      <c r="EG2023" s="31"/>
      <c r="EH2023" s="31"/>
      <c r="EI2023" s="31"/>
      <c r="EJ2023" s="31"/>
    </row>
    <row r="2024" spans="1:140" ht="23.25" customHeight="1">
      <c r="A2024" s="25">
        <v>2022</v>
      </c>
      <c r="B2024" s="30" t="s">
        <v>24468</v>
      </c>
      <c r="C2024" s="31" t="s">
        <v>17128</v>
      </c>
      <c r="D2024" s="30" t="s">
        <v>26254</v>
      </c>
      <c r="E2024" s="30"/>
      <c r="F2024" s="30" t="s">
        <v>36262</v>
      </c>
      <c r="G2024" s="31">
        <f t="shared" si="292"/>
        <v>58</v>
      </c>
      <c r="H2024" s="72">
        <f t="shared" si="293"/>
        <v>52657</v>
      </c>
      <c r="I2024" s="30" t="s">
        <v>35420</v>
      </c>
      <c r="J2024" s="30" t="s">
        <v>34085</v>
      </c>
      <c r="K2024" s="30" t="s">
        <v>34083</v>
      </c>
      <c r="L2024" s="31" t="s">
        <v>16726</v>
      </c>
      <c r="M2024" s="31" t="s">
        <v>3186</v>
      </c>
      <c r="N2024" s="31" t="s">
        <v>5865</v>
      </c>
      <c r="O2024" s="31" t="s">
        <v>5117</v>
      </c>
      <c r="P2024" s="31" t="s">
        <v>25993</v>
      </c>
      <c r="Q2024" s="31"/>
      <c r="R2024" s="31"/>
      <c r="S2024" s="31"/>
      <c r="T2024" s="31"/>
      <c r="U2024" s="31" t="s">
        <v>18291</v>
      </c>
      <c r="V2024" s="31"/>
      <c r="W2024" s="31" t="s">
        <v>6910</v>
      </c>
      <c r="X2024" s="31" t="s">
        <v>17238</v>
      </c>
      <c r="Y2024" s="31" t="e">
        <f t="shared" ca="1" si="294"/>
        <v>#VALUE!</v>
      </c>
      <c r="Z2024" s="31" t="e">
        <f t="shared" ca="1" si="295"/>
        <v>#VALUE!</v>
      </c>
      <c r="AA2024" s="31"/>
      <c r="AB2024" s="31" t="s">
        <v>11144</v>
      </c>
      <c r="AC2024" s="31" t="s">
        <v>34145</v>
      </c>
      <c r="AD2024" s="31" t="s">
        <v>34145</v>
      </c>
      <c r="AE2024" s="31"/>
      <c r="AF2024" s="31" t="s">
        <v>24701</v>
      </c>
      <c r="AG2024" s="31" t="s">
        <v>4322</v>
      </c>
      <c r="AH2024" s="31" t="s">
        <v>4322</v>
      </c>
      <c r="AI2024" s="31" t="s">
        <v>908</v>
      </c>
      <c r="AJ2024" s="31" t="s">
        <v>17656</v>
      </c>
      <c r="AK2024" s="31" t="s">
        <v>17657</v>
      </c>
      <c r="AL2024" s="31" t="s">
        <v>7061</v>
      </c>
      <c r="AM2024" s="31" t="s">
        <v>1789</v>
      </c>
      <c r="AN2024" s="31"/>
      <c r="AO2024" s="31"/>
      <c r="AP2024" s="31" t="s">
        <v>3619</v>
      </c>
      <c r="AQ2024" s="31" t="s">
        <v>18675</v>
      </c>
      <c r="AR2024" s="31" t="s">
        <v>34145</v>
      </c>
      <c r="AS2024" s="31" t="s">
        <v>34145</v>
      </c>
      <c r="AT2024" s="31" t="str">
        <f>_xlfn.IFNA(VLOOKUP(D2024,'[1]5. 1 Mei 2022'!$C$7:$F$60,4,FALSE),"")</f>
        <v/>
      </c>
      <c r="AU2024" s="31"/>
      <c r="AV2024" s="31" t="s">
        <v>20032</v>
      </c>
      <c r="AW2024" s="31" t="s">
        <v>18675</v>
      </c>
      <c r="AX2024" s="29">
        <f t="shared" si="300"/>
        <v>46148</v>
      </c>
      <c r="AY2024" s="31" t="s">
        <v>26346</v>
      </c>
      <c r="AZ2024" s="31" t="s">
        <v>225</v>
      </c>
      <c r="BA2024" s="30" t="s">
        <v>3619</v>
      </c>
      <c r="BB2024" s="31"/>
      <c r="BC2024" s="31"/>
      <c r="BD2024" s="31" t="s">
        <v>7980</v>
      </c>
      <c r="BE2024" s="31" t="s">
        <v>7969</v>
      </c>
      <c r="BF2024" s="31" t="s">
        <v>20032</v>
      </c>
      <c r="BG2024" s="31"/>
      <c r="BH2024" s="31"/>
      <c r="BI2024" s="31"/>
      <c r="BJ2024" s="31">
        <v>0</v>
      </c>
      <c r="BK2024" s="31" t="str">
        <f t="shared" si="298"/>
        <v>II/c</v>
      </c>
      <c r="BL2024" s="31"/>
      <c r="BM2024" s="31"/>
      <c r="BN2024" s="31"/>
      <c r="BO2024" s="31"/>
      <c r="BP2024" s="31"/>
      <c r="BQ2024" s="31"/>
      <c r="BR2024" s="31"/>
      <c r="BS2024" s="31"/>
      <c r="BT2024" s="31"/>
      <c r="BU2024" s="31"/>
      <c r="BV2024" s="31" t="s">
        <v>8466</v>
      </c>
      <c r="BW2024" s="31">
        <f t="shared" ca="1" si="296"/>
        <v>7</v>
      </c>
      <c r="BX2024" s="78">
        <f t="shared" ca="1" si="297"/>
        <v>3</v>
      </c>
      <c r="BY2024" s="31" t="s">
        <v>25993</v>
      </c>
      <c r="BZ2024" s="31"/>
      <c r="CA2024" s="31" t="s">
        <v>2483</v>
      </c>
      <c r="CB2024" s="31" t="s">
        <v>2406</v>
      </c>
      <c r="CC2024" s="31"/>
      <c r="CD2024" s="31"/>
      <c r="CE2024" s="31" t="s">
        <v>20085</v>
      </c>
      <c r="CF2024" s="31"/>
      <c r="CG2024" s="31"/>
      <c r="CH2024" s="31"/>
      <c r="CI2024" s="31"/>
      <c r="CJ2024" s="31"/>
      <c r="CK2024" s="31"/>
      <c r="CL2024" s="31" t="s">
        <v>32989</v>
      </c>
      <c r="CM2024" s="31" t="s">
        <v>32988</v>
      </c>
      <c r="CN2024" s="31">
        <v>127</v>
      </c>
      <c r="CO2024" s="31" t="s">
        <v>32987</v>
      </c>
      <c r="CP2024" s="31" t="s">
        <v>32988</v>
      </c>
      <c r="CQ2024" s="31">
        <v>127</v>
      </c>
      <c r="CR2024" s="31">
        <v>6599</v>
      </c>
      <c r="CS2024" s="31" t="s">
        <v>22126</v>
      </c>
      <c r="CT2024" s="31"/>
      <c r="CU2024" s="31"/>
      <c r="CV2024" s="31" t="s">
        <v>18091</v>
      </c>
      <c r="CW2024" s="31" t="s">
        <v>18092</v>
      </c>
      <c r="CX2024" s="31" t="s">
        <v>15874</v>
      </c>
      <c r="CY2024" s="31"/>
      <c r="CZ2024" s="31"/>
      <c r="DA2024" s="31"/>
      <c r="DB2024" s="31" t="s">
        <v>11355</v>
      </c>
      <c r="DC2024" s="31" t="s">
        <v>18668</v>
      </c>
      <c r="DD2024" s="31" t="s">
        <v>18474</v>
      </c>
      <c r="DE2024" s="31"/>
      <c r="DF2024" s="31"/>
      <c r="DG2024" s="31"/>
      <c r="DH2024" s="31"/>
      <c r="DI2024" s="31" t="s">
        <v>25077</v>
      </c>
      <c r="DJ2024" s="31" t="s">
        <v>25042</v>
      </c>
      <c r="DK2024" s="31" t="s">
        <v>25645</v>
      </c>
      <c r="DL2024" s="31" t="s">
        <v>13888</v>
      </c>
      <c r="DM2024" s="38" t="s">
        <v>17654</v>
      </c>
      <c r="DN2024" s="38"/>
      <c r="DO2024" s="35"/>
      <c r="DP2024" s="31" t="s">
        <v>17652</v>
      </c>
      <c r="DQ2024" s="31" t="s">
        <v>17653</v>
      </c>
      <c r="DR2024" s="31"/>
      <c r="DS2024" s="31" t="s">
        <v>17655</v>
      </c>
      <c r="DT2024" s="31" t="s">
        <v>38293</v>
      </c>
      <c r="DU2024" s="31">
        <v>3</v>
      </c>
      <c r="DV2024" s="31" t="s">
        <v>32167</v>
      </c>
      <c r="DW2024" s="31" t="s">
        <v>7980</v>
      </c>
      <c r="DX2024" s="31" t="s">
        <v>11423</v>
      </c>
      <c r="DY2024" s="31" t="s">
        <v>24776</v>
      </c>
      <c r="DZ2024" s="31" t="s">
        <v>21842</v>
      </c>
      <c r="EA2024" s="31"/>
      <c r="EB2024" s="31">
        <v>0</v>
      </c>
      <c r="EC2024" s="31" t="s">
        <v>40168</v>
      </c>
      <c r="ED2024" s="31" t="s">
        <v>41101</v>
      </c>
      <c r="EE2024" s="31"/>
      <c r="EF2024" s="31"/>
      <c r="EG2024" s="31"/>
      <c r="EH2024" s="31"/>
      <c r="EI2024" s="31"/>
      <c r="EJ2024" s="31"/>
    </row>
    <row r="2025" spans="1:140" ht="23.25" customHeight="1">
      <c r="A2025" s="25">
        <v>2023</v>
      </c>
      <c r="B2025" s="30" t="s">
        <v>12161</v>
      </c>
      <c r="C2025" s="31" t="s">
        <v>4318</v>
      </c>
      <c r="D2025" s="30" t="s">
        <v>12131</v>
      </c>
      <c r="E2025" s="30"/>
      <c r="F2025" s="30" t="s">
        <v>36254</v>
      </c>
      <c r="G2025" s="31">
        <f t="shared" si="292"/>
        <v>58</v>
      </c>
      <c r="H2025" s="72">
        <f t="shared" si="293"/>
        <v>48884</v>
      </c>
      <c r="I2025" s="30"/>
      <c r="J2025" s="30" t="s">
        <v>34084</v>
      </c>
      <c r="K2025" s="30" t="s">
        <v>4318</v>
      </c>
      <c r="L2025" s="31" t="s">
        <v>4318</v>
      </c>
      <c r="M2025" s="31" t="s">
        <v>6378</v>
      </c>
      <c r="N2025" s="31" t="s">
        <v>4008</v>
      </c>
      <c r="O2025" s="31" t="s">
        <v>4320</v>
      </c>
      <c r="P2025" s="31" t="s">
        <v>15640</v>
      </c>
      <c r="Q2025" s="31"/>
      <c r="R2025" s="31">
        <v>19</v>
      </c>
      <c r="S2025" s="31">
        <v>7</v>
      </c>
      <c r="T2025" s="31"/>
      <c r="U2025" s="31">
        <v>281</v>
      </c>
      <c r="V2025" s="31" t="s">
        <v>12160</v>
      </c>
      <c r="W2025" s="31" t="s">
        <v>6910</v>
      </c>
      <c r="X2025" s="31" t="s">
        <v>12347</v>
      </c>
      <c r="Y2025" s="31" t="e">
        <f t="shared" ca="1" si="294"/>
        <v>#VALUE!</v>
      </c>
      <c r="Z2025" s="31" t="e">
        <f t="shared" ca="1" si="295"/>
        <v>#VALUE!</v>
      </c>
      <c r="AA2025" s="31"/>
      <c r="AB2025" s="31" t="s">
        <v>11146</v>
      </c>
      <c r="AC2025" s="31" t="s">
        <v>34147</v>
      </c>
      <c r="AD2025" s="31" t="s">
        <v>34147</v>
      </c>
      <c r="AE2025" s="31"/>
      <c r="AF2025" s="31" t="s">
        <v>24699</v>
      </c>
      <c r="AG2025" s="31" t="s">
        <v>5852</v>
      </c>
      <c r="AH2025" s="31" t="s">
        <v>5852</v>
      </c>
      <c r="AI2025" s="31" t="s">
        <v>908</v>
      </c>
      <c r="AJ2025" s="31" t="s">
        <v>12163</v>
      </c>
      <c r="AK2025" s="31" t="s">
        <v>12164</v>
      </c>
      <c r="AL2025" s="31" t="s">
        <v>12165</v>
      </c>
      <c r="AM2025" s="31" t="s">
        <v>5337</v>
      </c>
      <c r="AN2025" s="31"/>
      <c r="AO2025" s="31"/>
      <c r="AP2025" s="31" t="s">
        <v>33006</v>
      </c>
      <c r="AQ2025" s="31" t="s">
        <v>8637</v>
      </c>
      <c r="AR2025" s="31" t="s">
        <v>34147</v>
      </c>
      <c r="AS2025" s="31" t="s">
        <v>34147</v>
      </c>
      <c r="AT2025" s="31" t="str">
        <f>_xlfn.IFNA(VLOOKUP(D2025,'[1]5. 1 Mei 2022'!$C$7:$F$60,4,FALSE),"")</f>
        <v/>
      </c>
      <c r="AU2025" s="31"/>
      <c r="AV2025" s="31" t="s">
        <v>7772</v>
      </c>
      <c r="AW2025" s="31" t="s">
        <v>8637</v>
      </c>
      <c r="AX2025" s="29">
        <f t="shared" si="300"/>
        <v>43786</v>
      </c>
      <c r="AY2025" s="31" t="s">
        <v>26346</v>
      </c>
      <c r="AZ2025" s="31" t="s">
        <v>530</v>
      </c>
      <c r="BA2025" s="30" t="s">
        <v>33006</v>
      </c>
      <c r="BB2025" s="31"/>
      <c r="BC2025" s="31"/>
      <c r="BD2025" s="31" t="s">
        <v>20054</v>
      </c>
      <c r="BE2025" s="31" t="s">
        <v>7973</v>
      </c>
      <c r="BF2025" s="31" t="s">
        <v>7772</v>
      </c>
      <c r="BG2025" s="31"/>
      <c r="BH2025" s="31"/>
      <c r="BI2025" s="31" t="s">
        <v>8121</v>
      </c>
      <c r="BJ2025" s="31" t="s">
        <v>3822</v>
      </c>
      <c r="BK2025" s="31" t="str">
        <f t="shared" si="298"/>
        <v>III/c</v>
      </c>
      <c r="BL2025" s="31" t="s">
        <v>8077</v>
      </c>
      <c r="BM2025" s="31"/>
      <c r="BN2025" s="31"/>
      <c r="BO2025" s="31"/>
      <c r="BP2025" s="31"/>
      <c r="BQ2025" s="31" t="s">
        <v>3822</v>
      </c>
      <c r="BR2025" s="31" t="s">
        <v>17826</v>
      </c>
      <c r="BS2025" s="31" t="s">
        <v>29948</v>
      </c>
      <c r="BT2025" s="31" t="s">
        <v>6555</v>
      </c>
      <c r="BU2025" s="31" t="s">
        <v>12159</v>
      </c>
      <c r="BV2025" s="31" t="s">
        <v>8637</v>
      </c>
      <c r="BW2025" s="31">
        <f t="shared" ca="1" si="296"/>
        <v>9</v>
      </c>
      <c r="BX2025" s="78">
        <f t="shared" ca="1" si="297"/>
        <v>3</v>
      </c>
      <c r="BY2025" s="31"/>
      <c r="BZ2025" s="31"/>
      <c r="CA2025" s="31" t="s">
        <v>2483</v>
      </c>
      <c r="CB2025" s="31" t="s">
        <v>2519</v>
      </c>
      <c r="CC2025" s="31">
        <v>3</v>
      </c>
      <c r="CD2025" s="31">
        <v>1</v>
      </c>
      <c r="CE2025" s="31" t="s">
        <v>20085</v>
      </c>
      <c r="CF2025" s="31"/>
      <c r="CG2025" s="31"/>
      <c r="CH2025" s="31"/>
      <c r="CI2025" s="31"/>
      <c r="CJ2025" s="31"/>
      <c r="CK2025" s="31"/>
      <c r="CL2025" s="31" t="s">
        <v>23810</v>
      </c>
      <c r="CM2025" s="31" t="s">
        <v>22037</v>
      </c>
      <c r="CN2025" s="31">
        <v>123</v>
      </c>
      <c r="CO2025" s="31" t="s">
        <v>23811</v>
      </c>
      <c r="CP2025" s="31" t="s">
        <v>22037</v>
      </c>
      <c r="CQ2025" s="31">
        <v>123</v>
      </c>
      <c r="CR2025" s="31">
        <v>6205</v>
      </c>
      <c r="CS2025" s="31" t="s">
        <v>17485</v>
      </c>
      <c r="CT2025" s="31" t="s">
        <v>17486</v>
      </c>
      <c r="CU2025" s="31" t="s">
        <v>17487</v>
      </c>
      <c r="CV2025" s="31" t="s">
        <v>17042</v>
      </c>
      <c r="CW2025" s="31" t="s">
        <v>17043</v>
      </c>
      <c r="CX2025" s="31" t="s">
        <v>17044</v>
      </c>
      <c r="CY2025" s="31"/>
      <c r="CZ2025" s="31"/>
      <c r="DA2025" s="31"/>
      <c r="DB2025" s="31" t="s">
        <v>11355</v>
      </c>
      <c r="DC2025" s="31" t="s">
        <v>16323</v>
      </c>
      <c r="DD2025" s="31" t="s">
        <v>16324</v>
      </c>
      <c r="DE2025" s="31"/>
      <c r="DF2025" s="31"/>
      <c r="DG2025" s="31"/>
      <c r="DH2025" s="31"/>
      <c r="DI2025" s="31" t="s">
        <v>25386</v>
      </c>
      <c r="DJ2025" s="31" t="s">
        <v>25387</v>
      </c>
      <c r="DK2025" s="31"/>
      <c r="DL2025" s="31"/>
      <c r="DM2025" s="38" t="s">
        <v>19546</v>
      </c>
      <c r="DN2025" s="38"/>
      <c r="DO2025" s="35"/>
      <c r="DP2025" s="31" t="s">
        <v>13424</v>
      </c>
      <c r="DQ2025" s="31" t="s">
        <v>12162</v>
      </c>
      <c r="DR2025" s="31"/>
      <c r="DS2025" s="31" t="s">
        <v>12158</v>
      </c>
      <c r="DT2025" s="31" t="s">
        <v>38294</v>
      </c>
      <c r="DU2025" s="31">
        <v>3</v>
      </c>
      <c r="DV2025" s="31" t="s">
        <v>32167</v>
      </c>
      <c r="DW2025" s="31"/>
      <c r="DX2025" s="31"/>
      <c r="DY2025" s="31" t="s">
        <v>33611</v>
      </c>
      <c r="DZ2025" s="31" t="s">
        <v>21743</v>
      </c>
      <c r="EA2025" s="31" t="s">
        <v>33612</v>
      </c>
      <c r="EB2025" s="31">
        <v>0</v>
      </c>
      <c r="EC2025" s="31" t="s">
        <v>7772</v>
      </c>
      <c r="ED2025" s="31" t="s">
        <v>41101</v>
      </c>
      <c r="EE2025" s="31"/>
      <c r="EF2025" s="31"/>
      <c r="EG2025" s="31"/>
      <c r="EH2025" s="31"/>
      <c r="EI2025" s="31"/>
      <c r="EJ2025" s="31"/>
    </row>
    <row r="2026" spans="1:140" ht="23.25" customHeight="1">
      <c r="A2026" s="25">
        <v>2024</v>
      </c>
      <c r="B2026" s="30" t="s">
        <v>30141</v>
      </c>
      <c r="C2026" s="31">
        <v>140323513</v>
      </c>
      <c r="D2026" s="30" t="s">
        <v>1006</v>
      </c>
      <c r="E2026" s="30"/>
      <c r="F2026" s="30" t="s">
        <v>36257</v>
      </c>
      <c r="G2026" s="31">
        <f t="shared" si="292"/>
        <v>58</v>
      </c>
      <c r="H2026" s="72">
        <f t="shared" si="293"/>
        <v>46966</v>
      </c>
      <c r="I2026" s="30"/>
      <c r="J2026" s="30" t="s">
        <v>34084</v>
      </c>
      <c r="K2026" s="30" t="s">
        <v>4318</v>
      </c>
      <c r="L2026" s="31" t="s">
        <v>4318</v>
      </c>
      <c r="M2026" s="31" t="s">
        <v>6378</v>
      </c>
      <c r="N2026" s="31" t="s">
        <v>4008</v>
      </c>
      <c r="O2026" s="31" t="s">
        <v>4320</v>
      </c>
      <c r="P2026" s="31" t="s">
        <v>8638</v>
      </c>
      <c r="Q2026" s="31"/>
      <c r="R2026" s="31">
        <v>24</v>
      </c>
      <c r="S2026" s="31">
        <v>0</v>
      </c>
      <c r="T2026" s="31"/>
      <c r="U2026" s="31">
        <v>813</v>
      </c>
      <c r="V2026" s="31"/>
      <c r="W2026" s="31" t="s">
        <v>5665</v>
      </c>
      <c r="X2026" s="31" t="s">
        <v>5418</v>
      </c>
      <c r="Y2026" s="31">
        <f t="shared" ca="1" si="294"/>
        <v>53</v>
      </c>
      <c r="Z2026" s="31" t="str">
        <f t="shared" ca="1" si="295"/>
        <v>46-58</v>
      </c>
      <c r="AA2026" s="31"/>
      <c r="AB2026" s="31" t="s">
        <v>30140</v>
      </c>
      <c r="AC2026" s="31" t="s">
        <v>34147</v>
      </c>
      <c r="AD2026" s="31" t="s">
        <v>34147</v>
      </c>
      <c r="AE2026" s="31"/>
      <c r="AF2026" s="31" t="s">
        <v>24699</v>
      </c>
      <c r="AG2026" s="31" t="s">
        <v>5851</v>
      </c>
      <c r="AH2026" s="31" t="s">
        <v>5852</v>
      </c>
      <c r="AI2026" s="31" t="s">
        <v>7082</v>
      </c>
      <c r="AJ2026" s="31" t="s">
        <v>11738</v>
      </c>
      <c r="AK2026" s="31" t="s">
        <v>11739</v>
      </c>
      <c r="AL2026" s="31" t="s">
        <v>11740</v>
      </c>
      <c r="AM2026" s="31" t="s">
        <v>11741</v>
      </c>
      <c r="AN2026" s="31"/>
      <c r="AO2026" s="31"/>
      <c r="AP2026" s="31" t="s">
        <v>33063</v>
      </c>
      <c r="AQ2026" s="31" t="s">
        <v>21532</v>
      </c>
      <c r="AR2026" s="31" t="s">
        <v>34143</v>
      </c>
      <c r="AS2026" s="31" t="s">
        <v>34143</v>
      </c>
      <c r="AT2026" s="31" t="str">
        <f>_xlfn.IFNA(VLOOKUP(D2026,'[1]5. 1 Mei 2022'!$C$7:$F$60,4,FALSE),"")</f>
        <v/>
      </c>
      <c r="AU2026" s="31" t="s">
        <v>34278</v>
      </c>
      <c r="AV2026" s="31" t="s">
        <v>33066</v>
      </c>
      <c r="AW2026" s="31" t="s">
        <v>21743</v>
      </c>
      <c r="AX2026" s="29">
        <f t="shared" si="300"/>
        <v>46509</v>
      </c>
      <c r="AY2026" s="31" t="s">
        <v>26344</v>
      </c>
      <c r="AZ2026" s="31" t="s">
        <v>33065</v>
      </c>
      <c r="BA2026" s="30" t="s">
        <v>33063</v>
      </c>
      <c r="BB2026" s="31"/>
      <c r="BC2026" s="31"/>
      <c r="BD2026" s="31" t="s">
        <v>31066</v>
      </c>
      <c r="BE2026" s="31" t="s">
        <v>7967</v>
      </c>
      <c r="BF2026" s="31" t="s">
        <v>33066</v>
      </c>
      <c r="BG2026" s="31"/>
      <c r="BH2026" s="31"/>
      <c r="BI2026" s="31"/>
      <c r="BJ2026" s="31" t="s">
        <v>23644</v>
      </c>
      <c r="BK2026" s="31" t="str">
        <f t="shared" si="298"/>
        <v>III/c</v>
      </c>
      <c r="BL2026" s="31" t="s">
        <v>8077</v>
      </c>
      <c r="BM2026" s="31"/>
      <c r="BN2026" s="31"/>
      <c r="BO2026" s="31"/>
      <c r="BP2026" s="31" t="s">
        <v>1498</v>
      </c>
      <c r="BQ2026" s="31" t="s">
        <v>23644</v>
      </c>
      <c r="BR2026" s="31" t="s">
        <v>12285</v>
      </c>
      <c r="BS2026" s="31" t="s">
        <v>19626</v>
      </c>
      <c r="BT2026" s="31" t="s">
        <v>7839</v>
      </c>
      <c r="BU2026" s="31"/>
      <c r="BV2026" s="31" t="s">
        <v>4167</v>
      </c>
      <c r="BW2026" s="31">
        <f t="shared" ca="1" si="296"/>
        <v>34</v>
      </c>
      <c r="BX2026" s="78">
        <f t="shared" ca="1" si="297"/>
        <v>3</v>
      </c>
      <c r="BY2026" s="31"/>
      <c r="BZ2026" s="31"/>
      <c r="CA2026" s="31" t="s">
        <v>2483</v>
      </c>
      <c r="CB2026" s="31" t="s">
        <v>2519</v>
      </c>
      <c r="CC2026" s="31">
        <v>4</v>
      </c>
      <c r="CD2026" s="31">
        <v>1</v>
      </c>
      <c r="CE2026" s="31" t="s">
        <v>20085</v>
      </c>
      <c r="CF2026" s="31"/>
      <c r="CG2026" s="31"/>
      <c r="CH2026" s="31" t="s">
        <v>2689</v>
      </c>
      <c r="CI2026" s="31"/>
      <c r="CJ2026" s="31"/>
      <c r="CK2026" s="31"/>
      <c r="CL2026" s="31"/>
      <c r="CM2026" s="31"/>
      <c r="CN2026" s="31"/>
      <c r="CO2026" s="31"/>
      <c r="CP2026" s="31"/>
      <c r="CQ2026" s="31"/>
      <c r="CR2026" s="31">
        <v>3308</v>
      </c>
      <c r="CS2026" s="31" t="s">
        <v>11398</v>
      </c>
      <c r="CT2026" s="31" t="s">
        <v>11399</v>
      </c>
      <c r="CU2026" s="31" t="s">
        <v>11400</v>
      </c>
      <c r="CV2026" s="31" t="s">
        <v>11271</v>
      </c>
      <c r="CW2026" s="31" t="s">
        <v>11272</v>
      </c>
      <c r="CX2026" s="31" t="s">
        <v>11273</v>
      </c>
      <c r="CY2026" s="31"/>
      <c r="CZ2026" s="31"/>
      <c r="DA2026" s="31"/>
      <c r="DB2026" s="31"/>
      <c r="DC2026" s="31"/>
      <c r="DD2026" s="31"/>
      <c r="DE2026" s="31"/>
      <c r="DF2026" s="31"/>
      <c r="DG2026" s="31"/>
      <c r="DH2026" s="31"/>
      <c r="DI2026" s="31"/>
      <c r="DJ2026" s="31"/>
      <c r="DK2026" s="31"/>
      <c r="DL2026" s="31"/>
      <c r="DM2026" s="38" t="s">
        <v>8780</v>
      </c>
      <c r="DN2026" s="38"/>
      <c r="DO2026" s="35" t="s">
        <v>31467</v>
      </c>
      <c r="DP2026" s="31" t="s">
        <v>14516</v>
      </c>
      <c r="DQ2026" s="31" t="s">
        <v>31468</v>
      </c>
      <c r="DR2026" s="31"/>
      <c r="DS2026" s="31" t="s">
        <v>26517</v>
      </c>
      <c r="DT2026" s="31"/>
      <c r="DU2026" s="31">
        <v>2</v>
      </c>
      <c r="DV2026" s="31" t="s">
        <v>32165</v>
      </c>
      <c r="DW2026" s="31"/>
      <c r="DX2026" s="31"/>
      <c r="DY2026" s="31" t="s">
        <v>36406</v>
      </c>
      <c r="DZ2026" s="52" t="s">
        <v>18988</v>
      </c>
      <c r="EA2026" s="52" t="s">
        <v>36407</v>
      </c>
      <c r="EB2026" s="31">
        <v>0</v>
      </c>
      <c r="EC2026" s="31" t="s">
        <v>40139</v>
      </c>
      <c r="ED2026" s="31" t="s">
        <v>41100</v>
      </c>
      <c r="EE2026" s="31"/>
      <c r="EF2026" s="31"/>
      <c r="EG2026" s="31"/>
      <c r="EH2026" s="31"/>
      <c r="EI2026" s="31"/>
      <c r="EJ2026" s="31"/>
    </row>
    <row r="2027" spans="1:140" ht="23.25" customHeight="1">
      <c r="A2027" s="25">
        <v>2025</v>
      </c>
      <c r="B2027" s="30" t="s">
        <v>8212</v>
      </c>
      <c r="C2027" s="31">
        <v>140280802</v>
      </c>
      <c r="D2027" s="30" t="s">
        <v>1603</v>
      </c>
      <c r="E2027" s="30"/>
      <c r="F2027" s="30" t="s">
        <v>36262</v>
      </c>
      <c r="G2027" s="31">
        <f t="shared" si="292"/>
        <v>58</v>
      </c>
      <c r="H2027" s="72">
        <f t="shared" si="293"/>
        <v>45931</v>
      </c>
      <c r="I2027" s="30"/>
      <c r="J2027" s="30" t="s">
        <v>34084</v>
      </c>
      <c r="K2027" s="30" t="s">
        <v>4318</v>
      </c>
      <c r="L2027" s="31" t="s">
        <v>4318</v>
      </c>
      <c r="M2027" s="31" t="s">
        <v>3186</v>
      </c>
      <c r="N2027" s="31" t="s">
        <v>5797</v>
      </c>
      <c r="O2027" s="31" t="s">
        <v>5271</v>
      </c>
      <c r="P2027" s="31" t="s">
        <v>21727</v>
      </c>
      <c r="Q2027" s="31"/>
      <c r="R2027" s="31">
        <v>23</v>
      </c>
      <c r="S2027" s="31">
        <v>1</v>
      </c>
      <c r="T2027" s="31"/>
      <c r="U2027" s="31">
        <v>1177</v>
      </c>
      <c r="V2027" s="31"/>
      <c r="W2027" s="31" t="s">
        <v>7076</v>
      </c>
      <c r="X2027" s="31" t="s">
        <v>6801</v>
      </c>
      <c r="Y2027" s="31">
        <f t="shared" ca="1" si="294"/>
        <v>56</v>
      </c>
      <c r="Z2027" s="31" t="str">
        <f t="shared" ca="1" si="295"/>
        <v>46-58</v>
      </c>
      <c r="AA2027" s="31"/>
      <c r="AB2027" s="31" t="s">
        <v>10503</v>
      </c>
      <c r="AC2027" s="31" t="s">
        <v>34153</v>
      </c>
      <c r="AD2027" s="31" t="s">
        <v>34194</v>
      </c>
      <c r="AE2027" s="31"/>
      <c r="AF2027" s="31" t="s">
        <v>24700</v>
      </c>
      <c r="AG2027" s="31" t="s">
        <v>7895</v>
      </c>
      <c r="AH2027" s="31" t="s">
        <v>7895</v>
      </c>
      <c r="AI2027" s="31" t="s">
        <v>728</v>
      </c>
      <c r="AJ2027" s="31"/>
      <c r="AK2027" s="31"/>
      <c r="AL2027" s="31"/>
      <c r="AM2027" s="31"/>
      <c r="AN2027" s="31"/>
      <c r="AO2027" s="31"/>
      <c r="AP2027" s="31" t="s">
        <v>33003</v>
      </c>
      <c r="AQ2027" s="31" t="s">
        <v>21743</v>
      </c>
      <c r="AR2027" s="31" t="s">
        <v>34148</v>
      </c>
      <c r="AS2027" s="31" t="s">
        <v>34148</v>
      </c>
      <c r="AT2027" s="31" t="str">
        <f>_xlfn.IFNA(VLOOKUP(D2027,'[1]5. 1 Mei 2022'!$C$7:$F$60,4,FALSE),"")</f>
        <v/>
      </c>
      <c r="AU2027" s="31"/>
      <c r="AV2027" s="31" t="s">
        <v>33046</v>
      </c>
      <c r="AW2027" s="31" t="s">
        <v>21743</v>
      </c>
      <c r="AX2027" s="29">
        <f t="shared" si="300"/>
        <v>46509</v>
      </c>
      <c r="AY2027" s="31" t="s">
        <v>26346</v>
      </c>
      <c r="AZ2027" s="31" t="s">
        <v>33005</v>
      </c>
      <c r="BA2027" s="30" t="s">
        <v>33003</v>
      </c>
      <c r="BB2027" s="31" t="s">
        <v>34228</v>
      </c>
      <c r="BC2027" s="31"/>
      <c r="BD2027" s="31" t="s">
        <v>33047</v>
      </c>
      <c r="BE2027" s="31" t="s">
        <v>7968</v>
      </c>
      <c r="BF2027" s="31" t="s">
        <v>33046</v>
      </c>
      <c r="BG2027" s="31"/>
      <c r="BH2027" s="31"/>
      <c r="BI2027" s="31"/>
      <c r="BJ2027" s="31" t="s">
        <v>4214</v>
      </c>
      <c r="BK2027" s="31" t="str">
        <f t="shared" si="298"/>
        <v>III/d</v>
      </c>
      <c r="BL2027" s="31" t="s">
        <v>8078</v>
      </c>
      <c r="BM2027" s="31"/>
      <c r="BN2027" s="31"/>
      <c r="BO2027" s="31"/>
      <c r="BP2027" s="31" t="s">
        <v>1498</v>
      </c>
      <c r="BQ2027" s="31"/>
      <c r="BR2027" s="31"/>
      <c r="BS2027" s="31"/>
      <c r="BT2027" s="31" t="s">
        <v>6647</v>
      </c>
      <c r="BU2027" s="31"/>
      <c r="BV2027" s="31" t="s">
        <v>2562</v>
      </c>
      <c r="BW2027" s="31">
        <f t="shared" ca="1" si="296"/>
        <v>32</v>
      </c>
      <c r="BX2027" s="78">
        <f t="shared" ca="1" si="297"/>
        <v>3</v>
      </c>
      <c r="BY2027" s="31"/>
      <c r="BZ2027" s="31"/>
      <c r="CA2027" s="31" t="s">
        <v>2483</v>
      </c>
      <c r="CB2027" s="31" t="s">
        <v>2519</v>
      </c>
      <c r="CC2027" s="31">
        <v>4</v>
      </c>
      <c r="CD2027" s="31">
        <v>1</v>
      </c>
      <c r="CE2027" s="31" t="s">
        <v>20085</v>
      </c>
      <c r="CF2027" s="31"/>
      <c r="CG2027" s="31"/>
      <c r="CH2027" s="31">
        <v>2008</v>
      </c>
      <c r="CI2027" s="31"/>
      <c r="CJ2027" s="31"/>
      <c r="CK2027" s="31"/>
      <c r="CL2027" s="31"/>
      <c r="CM2027" s="31"/>
      <c r="CN2027" s="31"/>
      <c r="CO2027" s="31"/>
      <c r="CP2027" s="31"/>
      <c r="CQ2027" s="31"/>
      <c r="CR2027" s="31">
        <v>3680</v>
      </c>
      <c r="CS2027" s="31" t="s">
        <v>8754</v>
      </c>
      <c r="CT2027" s="31"/>
      <c r="CU2027" s="31" t="s">
        <v>8705</v>
      </c>
      <c r="CV2027" s="31" t="s">
        <v>8652</v>
      </c>
      <c r="CW2027" s="31" t="s">
        <v>8653</v>
      </c>
      <c r="CX2027" s="31" t="s">
        <v>8630</v>
      </c>
      <c r="CY2027" s="31"/>
      <c r="CZ2027" s="31"/>
      <c r="DA2027" s="31"/>
      <c r="DB2027" s="31"/>
      <c r="DC2027" s="31"/>
      <c r="DD2027" s="31"/>
      <c r="DE2027" s="31"/>
      <c r="DF2027" s="31"/>
      <c r="DG2027" s="31"/>
      <c r="DH2027" s="31"/>
      <c r="DI2027" s="31"/>
      <c r="DJ2027" s="31"/>
      <c r="DK2027" s="31"/>
      <c r="DL2027" s="31"/>
      <c r="DM2027" s="38" t="s">
        <v>8908</v>
      </c>
      <c r="DN2027" s="38"/>
      <c r="DO2027" s="35" t="s">
        <v>31496</v>
      </c>
      <c r="DP2027" s="31" t="s">
        <v>15212</v>
      </c>
      <c r="DQ2027" s="31" t="s">
        <v>15213</v>
      </c>
      <c r="DR2027" s="31"/>
      <c r="DS2027" s="31" t="s">
        <v>38740</v>
      </c>
      <c r="DT2027" s="31" t="s">
        <v>38295</v>
      </c>
      <c r="DU2027" s="31">
        <v>3</v>
      </c>
      <c r="DV2027" s="31" t="s">
        <v>32167</v>
      </c>
      <c r="DW2027" s="31"/>
      <c r="DX2027" s="31"/>
      <c r="DY2027" s="31"/>
      <c r="DZ2027" s="31"/>
      <c r="EA2027" s="31"/>
      <c r="EB2027" s="31">
        <v>0</v>
      </c>
      <c r="EC2027" s="31" t="s">
        <v>39747</v>
      </c>
      <c r="ED2027" s="31" t="s">
        <v>41101</v>
      </c>
      <c r="EE2027" s="31"/>
      <c r="EF2027" s="31"/>
      <c r="EG2027" s="31"/>
      <c r="EH2027" s="31"/>
      <c r="EI2027" s="31"/>
      <c r="EJ2027" s="31"/>
    </row>
    <row r="2028" spans="1:140" ht="23.25" customHeight="1">
      <c r="A2028" s="25">
        <v>2026</v>
      </c>
      <c r="B2028" s="30" t="s">
        <v>1733</v>
      </c>
      <c r="C2028" s="31" t="s">
        <v>2890</v>
      </c>
      <c r="D2028" s="30" t="s">
        <v>2890</v>
      </c>
      <c r="E2028" s="30"/>
      <c r="F2028" s="30" t="s">
        <v>36262</v>
      </c>
      <c r="G2028" s="31">
        <f t="shared" si="292"/>
        <v>58</v>
      </c>
      <c r="H2028" s="72">
        <f t="shared" si="293"/>
        <v>49857</v>
      </c>
      <c r="I2028" s="30"/>
      <c r="J2028" s="30" t="s">
        <v>34084</v>
      </c>
      <c r="K2028" s="30" t="s">
        <v>4318</v>
      </c>
      <c r="L2028" s="31" t="s">
        <v>4318</v>
      </c>
      <c r="M2028" s="31" t="s">
        <v>6378</v>
      </c>
      <c r="N2028" s="31" t="s">
        <v>5863</v>
      </c>
      <c r="O2028" s="31" t="s">
        <v>2485</v>
      </c>
      <c r="P2028" s="31" t="s">
        <v>21723</v>
      </c>
      <c r="Q2028" s="31"/>
      <c r="R2028" s="31">
        <v>21</v>
      </c>
      <c r="S2028" s="31">
        <v>1</v>
      </c>
      <c r="T2028" s="31"/>
      <c r="U2028" s="31">
        <v>1729</v>
      </c>
      <c r="V2028" s="31" t="s">
        <v>256</v>
      </c>
      <c r="W2028" s="31" t="s">
        <v>6910</v>
      </c>
      <c r="X2028" s="31" t="s">
        <v>537</v>
      </c>
      <c r="Y2028" s="31" t="e">
        <f t="shared" ca="1" si="294"/>
        <v>#VALUE!</v>
      </c>
      <c r="Z2028" s="31" t="e">
        <f t="shared" ca="1" si="295"/>
        <v>#VALUE!</v>
      </c>
      <c r="AA2028" s="31"/>
      <c r="AB2028" s="31" t="s">
        <v>1720</v>
      </c>
      <c r="AC2028" s="31" t="s">
        <v>34153</v>
      </c>
      <c r="AD2028" s="31" t="s">
        <v>34194</v>
      </c>
      <c r="AE2028" s="31"/>
      <c r="AF2028" s="31" t="s">
        <v>24700</v>
      </c>
      <c r="AG2028" s="31" t="s">
        <v>7895</v>
      </c>
      <c r="AH2028" s="31" t="s">
        <v>7895</v>
      </c>
      <c r="AI2028" s="31" t="s">
        <v>40277</v>
      </c>
      <c r="AJ2028" s="31">
        <v>11164</v>
      </c>
      <c r="AK2028" s="31" t="s">
        <v>5889</v>
      </c>
      <c r="AL2028" s="31">
        <v>35583</v>
      </c>
      <c r="AM2028" s="31" t="s">
        <v>5890</v>
      </c>
      <c r="AN2028" s="31"/>
      <c r="AO2028" s="31"/>
      <c r="AP2028" s="31" t="s">
        <v>2307</v>
      </c>
      <c r="AQ2028" s="31"/>
      <c r="AR2028" s="31" t="s">
        <v>34148</v>
      </c>
      <c r="AS2028" s="31" t="s">
        <v>34148</v>
      </c>
      <c r="AT2028" s="31" t="str">
        <f>_xlfn.IFNA(VLOOKUP(D2028,'[1]5. 1 Mei 2022'!$C$7:$F$60,4,FALSE),"")</f>
        <v/>
      </c>
      <c r="AU2028" s="31"/>
      <c r="AV2028" s="31" t="s">
        <v>33046</v>
      </c>
      <c r="AW2028" s="31" t="s">
        <v>21743</v>
      </c>
      <c r="AX2028" s="29">
        <f t="shared" si="300"/>
        <v>46509</v>
      </c>
      <c r="AY2028" s="31" t="s">
        <v>26346</v>
      </c>
      <c r="AZ2028" s="31" t="s">
        <v>6924</v>
      </c>
      <c r="BA2028" s="30" t="s">
        <v>2307</v>
      </c>
      <c r="BB2028" s="31"/>
      <c r="BC2028" s="31"/>
      <c r="BD2028" s="31" t="s">
        <v>33047</v>
      </c>
      <c r="BE2028" s="31" t="s">
        <v>7968</v>
      </c>
      <c r="BF2028" s="31" t="s">
        <v>33046</v>
      </c>
      <c r="BG2028" s="31"/>
      <c r="BH2028" s="31"/>
      <c r="BI2028" s="31"/>
      <c r="BJ2028" s="31" t="s">
        <v>5449</v>
      </c>
      <c r="BK2028" s="31" t="str">
        <f t="shared" si="298"/>
        <v>II/d</v>
      </c>
      <c r="BL2028" s="31" t="s">
        <v>8078</v>
      </c>
      <c r="BM2028" s="31"/>
      <c r="BN2028" s="31"/>
      <c r="BO2028" s="31"/>
      <c r="BP2028" s="31" t="s">
        <v>1498</v>
      </c>
      <c r="BQ2028" s="31"/>
      <c r="BR2028" s="31"/>
      <c r="BS2028" s="31"/>
      <c r="BT2028" s="31" t="s">
        <v>3163</v>
      </c>
      <c r="BU2028" s="31" t="s">
        <v>718</v>
      </c>
      <c r="BV2028" s="31" t="s">
        <v>4247</v>
      </c>
      <c r="BW2028" s="31">
        <f t="shared" ca="1" si="296"/>
        <v>22</v>
      </c>
      <c r="BX2028" s="78">
        <f t="shared" ca="1" si="297"/>
        <v>3</v>
      </c>
      <c r="BY2028" s="31"/>
      <c r="BZ2028" s="31"/>
      <c r="CA2028" s="31" t="s">
        <v>2483</v>
      </c>
      <c r="CB2028" s="31" t="s">
        <v>2519</v>
      </c>
      <c r="CC2028" s="31">
        <v>2</v>
      </c>
      <c r="CD2028" s="31">
        <v>1</v>
      </c>
      <c r="CE2028" s="31" t="s">
        <v>20085</v>
      </c>
      <c r="CF2028" s="31"/>
      <c r="CG2028" s="31"/>
      <c r="CH2028" s="31"/>
      <c r="CI2028" s="31"/>
      <c r="CJ2028" s="31"/>
      <c r="CK2028" s="31"/>
      <c r="CL2028" s="31"/>
      <c r="CM2028" s="31"/>
      <c r="CN2028" s="31"/>
      <c r="CO2028" s="31"/>
      <c r="CP2028" s="31"/>
      <c r="CQ2028" s="31"/>
      <c r="CR2028" s="31">
        <v>3045</v>
      </c>
      <c r="CS2028" s="31"/>
      <c r="CT2028" s="31"/>
      <c r="CU2028" s="31"/>
      <c r="CV2028" s="31" t="s">
        <v>19071</v>
      </c>
      <c r="CW2028" s="31" t="s">
        <v>19072</v>
      </c>
      <c r="CX2028" s="31" t="s">
        <v>19043</v>
      </c>
      <c r="CY2028" s="31"/>
      <c r="CZ2028" s="31"/>
      <c r="DA2028" s="31"/>
      <c r="DB2028" s="31"/>
      <c r="DC2028" s="31"/>
      <c r="DD2028" s="31"/>
      <c r="DE2028" s="31"/>
      <c r="DF2028" s="31"/>
      <c r="DG2028" s="31"/>
      <c r="DH2028" s="31"/>
      <c r="DI2028" s="31"/>
      <c r="DJ2028" s="31"/>
      <c r="DK2028" s="31"/>
      <c r="DL2028" s="31"/>
      <c r="DM2028" s="38" t="s">
        <v>9011</v>
      </c>
      <c r="DN2028" s="38"/>
      <c r="DO2028" s="35">
        <v>0</v>
      </c>
      <c r="DP2028" s="31" t="s">
        <v>14333</v>
      </c>
      <c r="DQ2028" s="31" t="s">
        <v>14334</v>
      </c>
      <c r="DR2028" s="31"/>
      <c r="DS2028" s="31" t="s">
        <v>26703</v>
      </c>
      <c r="DT2028" s="31" t="s">
        <v>38296</v>
      </c>
      <c r="DU2028" s="31">
        <v>0</v>
      </c>
      <c r="DV2028" s="31"/>
      <c r="DW2028" s="31"/>
      <c r="DX2028" s="31"/>
      <c r="DY2028" s="31"/>
      <c r="DZ2028" s="31"/>
      <c r="EA2028" s="31"/>
      <c r="EB2028" s="31">
        <v>0</v>
      </c>
      <c r="EC2028" s="31" t="s">
        <v>39747</v>
      </c>
      <c r="ED2028" s="31" t="s">
        <v>41101</v>
      </c>
      <c r="EE2028" s="31"/>
      <c r="EF2028" s="31"/>
      <c r="EG2028" s="31"/>
      <c r="EH2028" s="31"/>
      <c r="EI2028" s="31"/>
      <c r="EJ2028" s="31"/>
    </row>
    <row r="2029" spans="1:140" ht="23.25" customHeight="1">
      <c r="A2029" s="25">
        <v>2027</v>
      </c>
      <c r="B2029" s="30" t="s">
        <v>33342</v>
      </c>
      <c r="C2029" s="31" t="s">
        <v>29980</v>
      </c>
      <c r="D2029" s="30" t="s">
        <v>33226</v>
      </c>
      <c r="E2029" s="30"/>
      <c r="F2029" s="30" t="s">
        <v>36256</v>
      </c>
      <c r="G2029" s="31">
        <f t="shared" si="292"/>
        <v>58</v>
      </c>
      <c r="H2029" s="72">
        <f t="shared" si="293"/>
        <v>55458</v>
      </c>
      <c r="I2029" s="30"/>
      <c r="J2029" s="30" t="s">
        <v>34084</v>
      </c>
      <c r="K2029" s="30" t="s">
        <v>4318</v>
      </c>
      <c r="L2029" s="31" t="s">
        <v>4318</v>
      </c>
      <c r="M2029" s="31" t="s">
        <v>3186</v>
      </c>
      <c r="N2029" s="31" t="s">
        <v>5865</v>
      </c>
      <c r="O2029" s="31" t="s">
        <v>5117</v>
      </c>
      <c r="P2029" s="52" t="s">
        <v>35984</v>
      </c>
      <c r="Q2029" s="29" t="s">
        <v>41370</v>
      </c>
      <c r="R2029" s="31"/>
      <c r="S2029" s="31"/>
      <c r="T2029" s="31"/>
      <c r="U2029" s="31"/>
      <c r="V2029" s="31"/>
      <c r="W2029" s="31" t="s">
        <v>980</v>
      </c>
      <c r="X2029" s="31" t="s">
        <v>33227</v>
      </c>
      <c r="Y2029" s="31">
        <f t="shared" ca="1" si="294"/>
        <v>30</v>
      </c>
      <c r="Z2029" s="31" t="str">
        <f t="shared" ca="1" si="295"/>
        <v>21-35</v>
      </c>
      <c r="AA2029" s="31"/>
      <c r="AB2029" s="31" t="s">
        <v>11144</v>
      </c>
      <c r="AC2029" s="31" t="s">
        <v>34145</v>
      </c>
      <c r="AD2029" s="31" t="s">
        <v>34145</v>
      </c>
      <c r="AE2029" s="31"/>
      <c r="AF2029" s="31" t="s">
        <v>24701</v>
      </c>
      <c r="AG2029" s="31" t="s">
        <v>4322</v>
      </c>
      <c r="AH2029" s="31" t="s">
        <v>4322</v>
      </c>
      <c r="AI2029" s="31" t="s">
        <v>908</v>
      </c>
      <c r="AJ2029" s="31" t="s">
        <v>34742</v>
      </c>
      <c r="AK2029" s="52" t="s">
        <v>34743</v>
      </c>
      <c r="AL2029" s="31"/>
      <c r="AM2029" s="31" t="s">
        <v>34744</v>
      </c>
      <c r="AN2029" s="31"/>
      <c r="AO2029" s="29">
        <v>42240</v>
      </c>
      <c r="AP2029" s="31" t="s">
        <v>2307</v>
      </c>
      <c r="AQ2029" s="52" t="s">
        <v>35984</v>
      </c>
      <c r="AR2029" s="31" t="s">
        <v>34145</v>
      </c>
      <c r="AS2029" s="31" t="s">
        <v>34145</v>
      </c>
      <c r="AT2029" s="31" t="s">
        <v>41064</v>
      </c>
      <c r="AU2029" s="31"/>
      <c r="AV2029" s="31" t="s">
        <v>26001</v>
      </c>
      <c r="AW2029" s="31"/>
      <c r="AX2029" s="29">
        <f t="shared" si="300"/>
        <v>1903</v>
      </c>
      <c r="AY2029" s="31" t="s">
        <v>26346</v>
      </c>
      <c r="AZ2029" s="31" t="s">
        <v>6924</v>
      </c>
      <c r="BA2029" s="30" t="s">
        <v>2307</v>
      </c>
      <c r="BB2029" s="31"/>
      <c r="BC2029" s="31"/>
      <c r="BD2029" s="31" t="s">
        <v>11423</v>
      </c>
      <c r="BE2029" s="31" t="s">
        <v>7969</v>
      </c>
      <c r="BF2029" s="31" t="s">
        <v>26001</v>
      </c>
      <c r="BG2029" s="31"/>
      <c r="BH2029" s="31"/>
      <c r="BI2029" s="31"/>
      <c r="BJ2029" s="31" t="s">
        <v>20284</v>
      </c>
      <c r="BK2029" s="31" t="str">
        <f t="shared" si="298"/>
        <v>II/c</v>
      </c>
      <c r="BL2029" s="31"/>
      <c r="BM2029" s="31"/>
      <c r="BN2029" s="31"/>
      <c r="BO2029" s="31"/>
      <c r="BP2029" s="31"/>
      <c r="BQ2029" s="31" t="s">
        <v>20284</v>
      </c>
      <c r="BR2029" s="31" t="s">
        <v>41376</v>
      </c>
      <c r="BS2029" s="31">
        <v>0</v>
      </c>
      <c r="BT2029" s="29">
        <v>44621</v>
      </c>
      <c r="BU2029" s="52" t="s">
        <v>35984</v>
      </c>
      <c r="BV2029" s="31" t="s">
        <v>20332</v>
      </c>
      <c r="BW2029" s="31">
        <f t="shared" ca="1" si="296"/>
        <v>1</v>
      </c>
      <c r="BX2029" s="78">
        <f t="shared" ca="1" si="297"/>
        <v>3</v>
      </c>
      <c r="BY2029" s="31"/>
      <c r="BZ2029" s="31"/>
      <c r="CA2029" s="31" t="s">
        <v>2483</v>
      </c>
      <c r="CB2029" s="31" t="s">
        <v>2519</v>
      </c>
      <c r="CC2029" s="31"/>
      <c r="CD2029" s="31">
        <v>1</v>
      </c>
      <c r="CE2029" s="31" t="s">
        <v>20085</v>
      </c>
      <c r="CF2029" s="31"/>
      <c r="CG2029" s="31"/>
      <c r="CH2029" s="31"/>
      <c r="CI2029" s="31"/>
      <c r="CJ2029" s="31"/>
      <c r="CK2029" s="31"/>
      <c r="CL2029" s="52" t="s">
        <v>34745</v>
      </c>
      <c r="CM2029" s="29" t="s">
        <v>39471</v>
      </c>
      <c r="CN2029" s="31">
        <v>127</v>
      </c>
      <c r="CO2029" s="31" t="s">
        <v>40312</v>
      </c>
      <c r="CP2029" s="31" t="s">
        <v>39471</v>
      </c>
      <c r="CQ2029" s="31">
        <v>127</v>
      </c>
      <c r="CR2029" s="31">
        <v>6940</v>
      </c>
      <c r="CS2029" s="31"/>
      <c r="CT2029" s="31"/>
      <c r="CU2029" s="31"/>
      <c r="CV2029" s="31"/>
      <c r="CW2029" s="31"/>
      <c r="CX2029" s="31"/>
      <c r="CY2029" s="31"/>
      <c r="CZ2029" s="31"/>
      <c r="DA2029" s="31"/>
      <c r="DB2029" s="31"/>
      <c r="DC2029" s="31"/>
      <c r="DD2029" s="31"/>
      <c r="DE2029" s="31"/>
      <c r="DF2029" s="31"/>
      <c r="DG2029" s="31"/>
      <c r="DH2029" s="31"/>
      <c r="DI2029" s="31"/>
      <c r="DJ2029" s="31"/>
      <c r="DK2029" s="31"/>
      <c r="DL2029" s="31"/>
      <c r="DM2029" s="38">
        <v>746556331404000</v>
      </c>
      <c r="DN2029" s="38"/>
      <c r="DO2029" s="35"/>
      <c r="DP2029" s="52" t="s">
        <v>34746</v>
      </c>
      <c r="DQ2029" s="31" t="s">
        <v>34747</v>
      </c>
      <c r="DR2029" s="31"/>
      <c r="DS2029" s="31" t="s">
        <v>33433</v>
      </c>
      <c r="DT2029" s="50" t="s">
        <v>34748</v>
      </c>
      <c r="DU2029" s="31"/>
      <c r="DV2029" s="31"/>
      <c r="DW2029" s="31"/>
      <c r="DX2029" s="31"/>
      <c r="DY2029" s="31"/>
      <c r="DZ2029" s="31"/>
      <c r="EA2029" s="31"/>
      <c r="EB2029" s="31"/>
      <c r="EC2029" s="31" t="s">
        <v>40168</v>
      </c>
      <c r="ED2029" s="31" t="s">
        <v>41101</v>
      </c>
      <c r="EE2029" s="31"/>
      <c r="EF2029" s="31"/>
      <c r="EG2029" s="31"/>
      <c r="EH2029" s="31"/>
      <c r="EI2029" s="31"/>
      <c r="EJ2029" s="31"/>
    </row>
    <row r="2030" spans="1:140" ht="23.25" customHeight="1">
      <c r="A2030" s="25">
        <v>2028</v>
      </c>
      <c r="B2030" s="30" t="s">
        <v>2634</v>
      </c>
      <c r="C2030" s="31" t="s">
        <v>2041</v>
      </c>
      <c r="D2030" s="30" t="s">
        <v>2041</v>
      </c>
      <c r="E2030" s="30"/>
      <c r="F2030" s="30" t="s">
        <v>36262</v>
      </c>
      <c r="G2030" s="31">
        <f t="shared" si="292"/>
        <v>58</v>
      </c>
      <c r="H2030" s="72">
        <f t="shared" si="293"/>
        <v>48884</v>
      </c>
      <c r="I2030" s="30"/>
      <c r="J2030" s="30" t="s">
        <v>34084</v>
      </c>
      <c r="K2030" s="30" t="s">
        <v>4318</v>
      </c>
      <c r="L2030" s="31" t="s">
        <v>4318</v>
      </c>
      <c r="M2030" s="31" t="s">
        <v>3186</v>
      </c>
      <c r="N2030" s="31" t="s">
        <v>5863</v>
      </c>
      <c r="O2030" s="31" t="s">
        <v>2485</v>
      </c>
      <c r="P2030" s="31" t="s">
        <v>30542</v>
      </c>
      <c r="Q2030" s="31"/>
      <c r="R2030" s="31">
        <v>25</v>
      </c>
      <c r="S2030" s="31">
        <v>6</v>
      </c>
      <c r="T2030" s="31"/>
      <c r="U2030" s="31">
        <v>1628</v>
      </c>
      <c r="V2030" s="31" t="s">
        <v>554</v>
      </c>
      <c r="W2030" s="31" t="s">
        <v>7239</v>
      </c>
      <c r="X2030" s="31" t="s">
        <v>4421</v>
      </c>
      <c r="Y2030" s="31" t="e">
        <f t="shared" ca="1" si="294"/>
        <v>#VALUE!</v>
      </c>
      <c r="Z2030" s="31" t="e">
        <f t="shared" ca="1" si="295"/>
        <v>#VALUE!</v>
      </c>
      <c r="AA2030" s="31"/>
      <c r="AB2030" s="31" t="s">
        <v>6081</v>
      </c>
      <c r="AC2030" s="31" t="s">
        <v>34153</v>
      </c>
      <c r="AD2030" s="31" t="s">
        <v>34194</v>
      </c>
      <c r="AE2030" s="31"/>
      <c r="AF2030" s="31" t="s">
        <v>24700</v>
      </c>
      <c r="AG2030" s="31" t="s">
        <v>7895</v>
      </c>
      <c r="AH2030" s="31" t="s">
        <v>7895</v>
      </c>
      <c r="AI2030" s="31" t="s">
        <v>40277</v>
      </c>
      <c r="AJ2030" s="31">
        <v>5819</v>
      </c>
      <c r="AK2030" s="31" t="s">
        <v>1882</v>
      </c>
      <c r="AL2030" s="31">
        <v>34853</v>
      </c>
      <c r="AM2030" s="31" t="s">
        <v>4815</v>
      </c>
      <c r="AN2030" s="31"/>
      <c r="AO2030" s="31"/>
      <c r="AP2030" s="31" t="s">
        <v>2451</v>
      </c>
      <c r="AQ2030" s="31"/>
      <c r="AR2030" s="31" t="s">
        <v>34148</v>
      </c>
      <c r="AS2030" s="31" t="s">
        <v>34148</v>
      </c>
      <c r="AT2030" s="31" t="str">
        <f>_xlfn.IFNA(VLOOKUP(D2030,'[1]5. 1 Mei 2022'!$C$7:$F$60,4,FALSE),"")</f>
        <v/>
      </c>
      <c r="AU2030" s="31"/>
      <c r="AV2030" s="31" t="s">
        <v>1307</v>
      </c>
      <c r="AW2030" s="31"/>
      <c r="AX2030" s="29">
        <f t="shared" si="300"/>
        <v>1903</v>
      </c>
      <c r="AY2030" s="31" t="s">
        <v>26346</v>
      </c>
      <c r="AZ2030" s="31" t="s">
        <v>533</v>
      </c>
      <c r="BA2030" s="30" t="s">
        <v>2451</v>
      </c>
      <c r="BB2030" s="31"/>
      <c r="BC2030" s="31"/>
      <c r="BD2030" s="31" t="s">
        <v>30240</v>
      </c>
      <c r="BE2030" s="31" t="s">
        <v>7968</v>
      </c>
      <c r="BF2030" s="31" t="s">
        <v>1307</v>
      </c>
      <c r="BG2030" s="31"/>
      <c r="BH2030" s="31"/>
      <c r="BI2030" s="31"/>
      <c r="BJ2030" s="31" t="s">
        <v>23661</v>
      </c>
      <c r="BK2030" s="31" t="str">
        <f t="shared" si="298"/>
        <v>II/d</v>
      </c>
      <c r="BL2030" s="31" t="s">
        <v>8078</v>
      </c>
      <c r="BM2030" s="31"/>
      <c r="BN2030" s="31"/>
      <c r="BO2030" s="31"/>
      <c r="BP2030" s="31" t="s">
        <v>1498</v>
      </c>
      <c r="BQ2030" s="31"/>
      <c r="BR2030" s="31"/>
      <c r="BS2030" s="31"/>
      <c r="BT2030" s="31" t="s">
        <v>7564</v>
      </c>
      <c r="BU2030" s="31" t="s">
        <v>794</v>
      </c>
      <c r="BV2030" s="31" t="s">
        <v>1316</v>
      </c>
      <c r="BW2030" s="31">
        <f t="shared" ca="1" si="296"/>
        <v>28</v>
      </c>
      <c r="BX2030" s="78">
        <f t="shared" ca="1" si="297"/>
        <v>3</v>
      </c>
      <c r="BY2030" s="31"/>
      <c r="BZ2030" s="31"/>
      <c r="CA2030" s="31" t="s">
        <v>2483</v>
      </c>
      <c r="CB2030" s="31" t="s">
        <v>2519</v>
      </c>
      <c r="CC2030" s="31">
        <v>2</v>
      </c>
      <c r="CD2030" s="31">
        <v>1</v>
      </c>
      <c r="CE2030" s="31" t="s">
        <v>20085</v>
      </c>
      <c r="CF2030" s="31"/>
      <c r="CG2030" s="31"/>
      <c r="CH2030" s="31"/>
      <c r="CI2030" s="31"/>
      <c r="CJ2030" s="31"/>
      <c r="CK2030" s="31"/>
      <c r="CL2030" s="31"/>
      <c r="CM2030" s="31"/>
      <c r="CN2030" s="31"/>
      <c r="CO2030" s="31"/>
      <c r="CP2030" s="31"/>
      <c r="CQ2030" s="31"/>
      <c r="CR2030" s="31">
        <v>5120</v>
      </c>
      <c r="CS2030" s="31"/>
      <c r="CT2030" s="31"/>
      <c r="CU2030" s="31"/>
      <c r="CV2030" s="31"/>
      <c r="CW2030" s="31"/>
      <c r="CX2030" s="31"/>
      <c r="CY2030" s="31"/>
      <c r="CZ2030" s="31"/>
      <c r="DA2030" s="31"/>
      <c r="DB2030" s="31"/>
      <c r="DC2030" s="31"/>
      <c r="DD2030" s="31"/>
      <c r="DE2030" s="31"/>
      <c r="DF2030" s="31"/>
      <c r="DG2030" s="31"/>
      <c r="DH2030" s="31"/>
      <c r="DI2030" s="31"/>
      <c r="DJ2030" s="31"/>
      <c r="DK2030" s="31"/>
      <c r="DL2030" s="31"/>
      <c r="DM2030" s="38" t="s">
        <v>10034</v>
      </c>
      <c r="DN2030" s="38"/>
      <c r="DO2030" s="35">
        <v>0</v>
      </c>
      <c r="DP2030" s="31" t="s">
        <v>13967</v>
      </c>
      <c r="DQ2030" s="31" t="s">
        <v>13966</v>
      </c>
      <c r="DR2030" s="31"/>
      <c r="DS2030" s="31" t="s">
        <v>27660</v>
      </c>
      <c r="DT2030" s="31" t="s">
        <v>38297</v>
      </c>
      <c r="DU2030" s="31">
        <v>3</v>
      </c>
      <c r="DV2030" s="31" t="s">
        <v>32167</v>
      </c>
      <c r="DW2030" s="31"/>
      <c r="DX2030" s="31"/>
      <c r="DY2030" s="31"/>
      <c r="DZ2030" s="31"/>
      <c r="EA2030" s="31"/>
      <c r="EB2030" s="31">
        <v>0</v>
      </c>
      <c r="EC2030" s="31" t="s">
        <v>39747</v>
      </c>
      <c r="ED2030" s="31" t="s">
        <v>41101</v>
      </c>
      <c r="EE2030" s="31"/>
      <c r="EF2030" s="31"/>
      <c r="EG2030" s="31"/>
      <c r="EH2030" s="31"/>
      <c r="EI2030" s="31"/>
      <c r="EJ2030" s="31"/>
    </row>
    <row r="2031" spans="1:140" ht="23.25" customHeight="1">
      <c r="A2031" s="25">
        <v>2029</v>
      </c>
      <c r="B2031" s="30" t="s">
        <v>24288</v>
      </c>
      <c r="C2031" s="31">
        <v>140229549</v>
      </c>
      <c r="D2031" s="30" t="s">
        <v>154</v>
      </c>
      <c r="E2031" s="30"/>
      <c r="F2031" s="30" t="s">
        <v>36254</v>
      </c>
      <c r="G2031" s="31">
        <f t="shared" si="292"/>
        <v>58</v>
      </c>
      <c r="H2031" s="72">
        <f t="shared" si="293"/>
        <v>45566</v>
      </c>
      <c r="I2031" s="30"/>
      <c r="J2031" s="30" t="s">
        <v>34084</v>
      </c>
      <c r="K2031" s="30" t="s">
        <v>4318</v>
      </c>
      <c r="L2031" s="31" t="s">
        <v>4318</v>
      </c>
      <c r="M2031" s="31" t="s">
        <v>3186</v>
      </c>
      <c r="N2031" s="31" t="s">
        <v>5797</v>
      </c>
      <c r="O2031" s="31" t="s">
        <v>5271</v>
      </c>
      <c r="P2031" s="31" t="s">
        <v>12285</v>
      </c>
      <c r="Q2031" s="31"/>
      <c r="R2031" s="31">
        <v>28</v>
      </c>
      <c r="S2031" s="31">
        <v>0</v>
      </c>
      <c r="T2031" s="31"/>
      <c r="U2031" s="31">
        <v>977</v>
      </c>
      <c r="V2031" s="31"/>
      <c r="W2031" s="31" t="s">
        <v>5914</v>
      </c>
      <c r="X2031" s="31" t="s">
        <v>6094</v>
      </c>
      <c r="Y2031" s="31" t="e">
        <f t="shared" ca="1" si="294"/>
        <v>#VALUE!</v>
      </c>
      <c r="Z2031" s="31" t="e">
        <f t="shared" ca="1" si="295"/>
        <v>#VALUE!</v>
      </c>
      <c r="AA2031" s="31"/>
      <c r="AB2031" s="31" t="s">
        <v>11144</v>
      </c>
      <c r="AC2031" s="31" t="s">
        <v>34145</v>
      </c>
      <c r="AD2031" s="31" t="s">
        <v>34145</v>
      </c>
      <c r="AE2031" s="31"/>
      <c r="AF2031" s="31" t="s">
        <v>24701</v>
      </c>
      <c r="AG2031" s="31" t="s">
        <v>4322</v>
      </c>
      <c r="AH2031" s="31" t="s">
        <v>4322</v>
      </c>
      <c r="AI2031" s="31" t="s">
        <v>908</v>
      </c>
      <c r="AJ2031" s="31"/>
      <c r="AK2031" s="31"/>
      <c r="AL2031" s="31"/>
      <c r="AM2031" s="31"/>
      <c r="AN2031" s="31"/>
      <c r="AO2031" s="31"/>
      <c r="AP2031" s="31" t="s">
        <v>4434</v>
      </c>
      <c r="AQ2031" s="31" t="s">
        <v>11873</v>
      </c>
      <c r="AR2031" s="31" t="s">
        <v>34145</v>
      </c>
      <c r="AS2031" s="31" t="s">
        <v>34145</v>
      </c>
      <c r="AT2031" s="31" t="str">
        <f>_xlfn.IFNA(VLOOKUP(D2031,'[1]5. 1 Mei 2022'!$C$7:$F$60,4,FALSE),"")</f>
        <v/>
      </c>
      <c r="AU2031" s="31"/>
      <c r="AV2031" s="31" t="s">
        <v>20033</v>
      </c>
      <c r="AW2031" s="31" t="s">
        <v>11873</v>
      </c>
      <c r="AX2031" s="29">
        <f t="shared" si="300"/>
        <v>45124</v>
      </c>
      <c r="AY2031" s="31" t="s">
        <v>26346</v>
      </c>
      <c r="AZ2031" s="31" t="s">
        <v>6484</v>
      </c>
      <c r="BA2031" s="30" t="s">
        <v>4434</v>
      </c>
      <c r="BB2031" s="31"/>
      <c r="BC2031" s="31"/>
      <c r="BD2031" s="31" t="s">
        <v>7997</v>
      </c>
      <c r="BE2031" s="31" t="s">
        <v>7969</v>
      </c>
      <c r="BF2031" s="31" t="s">
        <v>20033</v>
      </c>
      <c r="BG2031" s="31"/>
      <c r="BH2031" s="31"/>
      <c r="BI2031" s="31" t="s">
        <v>8136</v>
      </c>
      <c r="BJ2031" s="31" t="s">
        <v>3185</v>
      </c>
      <c r="BK2031" s="31" t="str">
        <f t="shared" si="298"/>
        <v>III/d</v>
      </c>
      <c r="BL2031" s="31" t="s">
        <v>8077</v>
      </c>
      <c r="BM2031" s="31"/>
      <c r="BN2031" s="31"/>
      <c r="BO2031" s="31"/>
      <c r="BP2031" s="31" t="s">
        <v>1498</v>
      </c>
      <c r="BQ2031" s="31" t="s">
        <v>3185</v>
      </c>
      <c r="BR2031" s="31" t="s">
        <v>8283</v>
      </c>
      <c r="BS2031" s="31" t="s">
        <v>15151</v>
      </c>
      <c r="BT2031" s="31" t="s">
        <v>5749</v>
      </c>
      <c r="BU2031" s="31"/>
      <c r="BV2031" s="31" t="s">
        <v>5705</v>
      </c>
      <c r="BW2031" s="31" t="e">
        <f t="shared" ca="1" si="296"/>
        <v>#VALUE!</v>
      </c>
      <c r="BX2031" s="78" t="e">
        <f t="shared" ca="1" si="297"/>
        <v>#VALUE!</v>
      </c>
      <c r="BY2031" s="31"/>
      <c r="BZ2031" s="31"/>
      <c r="CA2031" s="31" t="s">
        <v>2483</v>
      </c>
      <c r="CB2031" s="31" t="s">
        <v>2519</v>
      </c>
      <c r="CC2031" s="31">
        <v>2</v>
      </c>
      <c r="CD2031" s="31">
        <v>1</v>
      </c>
      <c r="CE2031" s="31" t="s">
        <v>20085</v>
      </c>
      <c r="CF2031" s="31"/>
      <c r="CG2031" s="31"/>
      <c r="CH2031" s="31"/>
      <c r="CI2031" s="31">
        <v>2009</v>
      </c>
      <c r="CJ2031" s="31"/>
      <c r="CK2031" s="31"/>
      <c r="CL2031" s="31" t="s">
        <v>22111</v>
      </c>
      <c r="CM2031" s="31" t="s">
        <v>21387</v>
      </c>
      <c r="CN2031" s="31">
        <v>123</v>
      </c>
      <c r="CO2031" s="31" t="s">
        <v>28645</v>
      </c>
      <c r="CP2031" s="31" t="s">
        <v>21387</v>
      </c>
      <c r="CQ2031" s="31">
        <v>123</v>
      </c>
      <c r="CR2031" s="31">
        <v>3586</v>
      </c>
      <c r="CS2031" s="31" t="s">
        <v>8315</v>
      </c>
      <c r="CT2031" s="31" t="s">
        <v>10233</v>
      </c>
      <c r="CU2031" s="31" t="s">
        <v>10234</v>
      </c>
      <c r="CV2031" s="31"/>
      <c r="CW2031" s="31"/>
      <c r="CX2031" s="31"/>
      <c r="CY2031" s="31"/>
      <c r="CZ2031" s="31"/>
      <c r="DA2031" s="31"/>
      <c r="DB2031" s="31" t="s">
        <v>15744</v>
      </c>
      <c r="DC2031" s="31" t="s">
        <v>15745</v>
      </c>
      <c r="DD2031" s="31" t="s">
        <v>15746</v>
      </c>
      <c r="DE2031" s="31"/>
      <c r="DF2031" s="31"/>
      <c r="DG2031" s="31"/>
      <c r="DH2031" s="31"/>
      <c r="DI2031" s="31" t="s">
        <v>25077</v>
      </c>
      <c r="DJ2031" s="31" t="s">
        <v>25042</v>
      </c>
      <c r="DK2031" s="31" t="s">
        <v>25645</v>
      </c>
      <c r="DL2031" s="31" t="s">
        <v>13888</v>
      </c>
      <c r="DM2031" s="38" t="s">
        <v>9391</v>
      </c>
      <c r="DN2031" s="38"/>
      <c r="DO2031" s="35">
        <v>0</v>
      </c>
      <c r="DP2031" s="31" t="s">
        <v>31573</v>
      </c>
      <c r="DQ2031" s="31" t="s">
        <v>12739</v>
      </c>
      <c r="DR2031" s="31"/>
      <c r="DS2031" s="52" t="s">
        <v>41111</v>
      </c>
      <c r="DT2031" s="31" t="s">
        <v>38298</v>
      </c>
      <c r="DU2031" s="31">
        <v>2</v>
      </c>
      <c r="DV2031" s="31" t="s">
        <v>32164</v>
      </c>
      <c r="DW2031" s="31" t="s">
        <v>7997</v>
      </c>
      <c r="DX2031" s="31" t="s">
        <v>7997</v>
      </c>
      <c r="DY2031" s="31" t="s">
        <v>36975</v>
      </c>
      <c r="DZ2031" s="52" t="s">
        <v>23138</v>
      </c>
      <c r="EA2031" s="52" t="s">
        <v>36976</v>
      </c>
      <c r="EB2031" s="31">
        <v>0</v>
      </c>
      <c r="EC2031" s="31" t="s">
        <v>40168</v>
      </c>
      <c r="ED2031" s="31" t="s">
        <v>41101</v>
      </c>
      <c r="EE2031" s="31"/>
      <c r="EF2031" s="31"/>
      <c r="EG2031" s="31"/>
      <c r="EH2031" s="31"/>
      <c r="EI2031" s="31"/>
      <c r="EJ2031" s="31"/>
    </row>
    <row r="2032" spans="1:140" ht="23.25" customHeight="1">
      <c r="A2032" s="25">
        <v>2030</v>
      </c>
      <c r="B2032" s="30" t="s">
        <v>6011</v>
      </c>
      <c r="C2032" s="31">
        <v>140217321</v>
      </c>
      <c r="D2032" s="30" t="s">
        <v>1293</v>
      </c>
      <c r="E2032" s="30"/>
      <c r="F2032" s="30" t="s">
        <v>36254</v>
      </c>
      <c r="G2032" s="31">
        <f t="shared" si="292"/>
        <v>58</v>
      </c>
      <c r="H2032" s="72">
        <f t="shared" si="293"/>
        <v>45108</v>
      </c>
      <c r="I2032" s="30"/>
      <c r="J2032" s="30" t="s">
        <v>34084</v>
      </c>
      <c r="K2032" s="30" t="s">
        <v>4318</v>
      </c>
      <c r="L2032" s="31" t="s">
        <v>4318</v>
      </c>
      <c r="M2032" s="31" t="s">
        <v>6378</v>
      </c>
      <c r="N2032" s="31" t="s">
        <v>5797</v>
      </c>
      <c r="O2032" s="31" t="s">
        <v>5271</v>
      </c>
      <c r="P2032" s="31" t="s">
        <v>5049</v>
      </c>
      <c r="Q2032" s="31"/>
      <c r="R2032" s="31">
        <v>26</v>
      </c>
      <c r="S2032" s="31">
        <v>0</v>
      </c>
      <c r="T2032" s="31"/>
      <c r="U2032" s="31">
        <v>874</v>
      </c>
      <c r="V2032" s="31"/>
      <c r="W2032" s="31" t="s">
        <v>6910</v>
      </c>
      <c r="X2032" s="31" t="s">
        <v>14992</v>
      </c>
      <c r="Y2032" s="31">
        <f t="shared" ca="1" si="294"/>
        <v>58</v>
      </c>
      <c r="Z2032" s="31" t="str">
        <f t="shared" ca="1" si="295"/>
        <v>46-58</v>
      </c>
      <c r="AA2032" s="52" t="s">
        <v>22304</v>
      </c>
      <c r="AB2032" s="31" t="s">
        <v>4343</v>
      </c>
      <c r="AC2032" s="31" t="s">
        <v>34145</v>
      </c>
      <c r="AD2032" s="31" t="s">
        <v>34145</v>
      </c>
      <c r="AE2032" s="31"/>
      <c r="AF2032" s="31" t="s">
        <v>24701</v>
      </c>
      <c r="AG2032" s="31" t="s">
        <v>4322</v>
      </c>
      <c r="AH2032" s="31" t="s">
        <v>4322</v>
      </c>
      <c r="AI2032" s="31" t="s">
        <v>40277</v>
      </c>
      <c r="AJ2032" s="31">
        <v>888</v>
      </c>
      <c r="AK2032" s="31" t="s">
        <v>29866</v>
      </c>
      <c r="AL2032" s="31">
        <v>31605</v>
      </c>
      <c r="AM2032" s="31" t="s">
        <v>3373</v>
      </c>
      <c r="AN2032" s="31"/>
      <c r="AO2032" s="31"/>
      <c r="AP2032" s="31" t="s">
        <v>4434</v>
      </c>
      <c r="AQ2032" s="31" t="s">
        <v>1564</v>
      </c>
      <c r="AR2032" s="31" t="s">
        <v>34145</v>
      </c>
      <c r="AS2032" s="31" t="s">
        <v>34145</v>
      </c>
      <c r="AT2032" s="31" t="str">
        <f>_xlfn.IFNA(VLOOKUP(D2032,'[1]5. 1 Mei 2022'!$C$7:$F$60,4,FALSE),"")</f>
        <v/>
      </c>
      <c r="AU2032" s="31"/>
      <c r="AV2032" s="31" t="s">
        <v>29864</v>
      </c>
      <c r="AW2032" s="31" t="s">
        <v>26137</v>
      </c>
      <c r="AX2032" s="29">
        <f t="shared" si="300"/>
        <v>46069</v>
      </c>
      <c r="AY2032" s="31" t="s">
        <v>26346</v>
      </c>
      <c r="AZ2032" s="31" t="s">
        <v>6484</v>
      </c>
      <c r="BA2032" s="30" t="s">
        <v>4434</v>
      </c>
      <c r="BB2032" s="31" t="s">
        <v>8097</v>
      </c>
      <c r="BC2032" s="31"/>
      <c r="BD2032" s="31" t="s">
        <v>29865</v>
      </c>
      <c r="BE2032" s="31" t="s">
        <v>7968</v>
      </c>
      <c r="BF2032" s="31" t="s">
        <v>29864</v>
      </c>
      <c r="BG2032" s="31"/>
      <c r="BH2032" s="31"/>
      <c r="BI2032" s="31" t="s">
        <v>8136</v>
      </c>
      <c r="BJ2032" s="31" t="s">
        <v>3185</v>
      </c>
      <c r="BK2032" s="31" t="str">
        <f t="shared" si="298"/>
        <v>III/d</v>
      </c>
      <c r="BL2032" s="31" t="s">
        <v>8077</v>
      </c>
      <c r="BM2032" s="31"/>
      <c r="BN2032" s="31"/>
      <c r="BO2032" s="31"/>
      <c r="BP2032" s="31" t="s">
        <v>1498</v>
      </c>
      <c r="BQ2032" s="31" t="s">
        <v>3185</v>
      </c>
      <c r="BR2032" s="31" t="s">
        <v>8019</v>
      </c>
      <c r="BS2032" s="31" t="s">
        <v>15801</v>
      </c>
      <c r="BT2032" s="31" t="s">
        <v>4228</v>
      </c>
      <c r="BU2032" s="31"/>
      <c r="BV2032" s="31" t="s">
        <v>4193</v>
      </c>
      <c r="BW2032" s="31">
        <f t="shared" ca="1" si="296"/>
        <v>37</v>
      </c>
      <c r="BX2032" s="78">
        <f t="shared" ca="1" si="297"/>
        <v>3</v>
      </c>
      <c r="BY2032" s="31"/>
      <c r="BZ2032" s="31"/>
      <c r="CA2032" s="31" t="s">
        <v>2483</v>
      </c>
      <c r="CB2032" s="31" t="s">
        <v>2519</v>
      </c>
      <c r="CC2032" s="31">
        <v>2</v>
      </c>
      <c r="CD2032" s="31">
        <v>1</v>
      </c>
      <c r="CE2032" s="31" t="s">
        <v>20085</v>
      </c>
      <c r="CF2032" s="31"/>
      <c r="CG2032" s="31"/>
      <c r="CH2032" s="31"/>
      <c r="CI2032" s="31"/>
      <c r="CJ2032" s="31"/>
      <c r="CK2032" s="31"/>
      <c r="CL2032" s="31" t="s">
        <v>18676</v>
      </c>
      <c r="CM2032" s="31" t="s">
        <v>15971</v>
      </c>
      <c r="CN2032" s="31">
        <v>120</v>
      </c>
      <c r="CO2032" s="31">
        <v>0</v>
      </c>
      <c r="CP2032" s="31">
        <v>0</v>
      </c>
      <c r="CQ2032" s="31">
        <v>0</v>
      </c>
      <c r="CR2032" s="31">
        <v>3333</v>
      </c>
      <c r="CS2032" s="31"/>
      <c r="CT2032" s="31"/>
      <c r="CU2032" s="31"/>
      <c r="CV2032" s="31"/>
      <c r="CW2032" s="31"/>
      <c r="CX2032" s="31"/>
      <c r="CY2032" s="31"/>
      <c r="CZ2032" s="31"/>
      <c r="DA2032" s="31"/>
      <c r="DB2032" s="31"/>
      <c r="DC2032" s="31"/>
      <c r="DD2032" s="31"/>
      <c r="DE2032" s="31"/>
      <c r="DF2032" s="31"/>
      <c r="DG2032" s="31"/>
      <c r="DH2032" s="31"/>
      <c r="DI2032" s="31" t="s">
        <v>25077</v>
      </c>
      <c r="DJ2032" s="31" t="s">
        <v>25042</v>
      </c>
      <c r="DK2032" s="31"/>
      <c r="DL2032" s="31"/>
      <c r="DM2032" s="38" t="s">
        <v>19491</v>
      </c>
      <c r="DN2032" s="38"/>
      <c r="DO2032" s="35">
        <v>0</v>
      </c>
      <c r="DP2032" s="31" t="s">
        <v>14801</v>
      </c>
      <c r="DQ2032" s="31" t="s">
        <v>14802</v>
      </c>
      <c r="DR2032" s="31"/>
      <c r="DS2032" s="31" t="s">
        <v>27204</v>
      </c>
      <c r="DT2032" s="31"/>
      <c r="DU2032" s="31">
        <v>2</v>
      </c>
      <c r="DV2032" s="31" t="s">
        <v>32165</v>
      </c>
      <c r="DW2032" s="31" t="s">
        <v>7980</v>
      </c>
      <c r="DX2032" s="31" t="s">
        <v>1759</v>
      </c>
      <c r="DY2032" s="31" t="s">
        <v>23444</v>
      </c>
      <c r="DZ2032" s="31" t="s">
        <v>23334</v>
      </c>
      <c r="EA2032" s="31"/>
      <c r="EB2032" s="31">
        <v>0</v>
      </c>
      <c r="EC2032" s="31" t="s">
        <v>40168</v>
      </c>
      <c r="ED2032" s="31" t="s">
        <v>41101</v>
      </c>
      <c r="EE2032" s="31"/>
      <c r="EF2032" s="31"/>
      <c r="EG2032" s="31"/>
      <c r="EH2032" s="31"/>
      <c r="EI2032" s="31"/>
      <c r="EJ2032" s="31"/>
    </row>
    <row r="2033" spans="1:140" ht="23.25" customHeight="1">
      <c r="A2033" s="25">
        <v>2031</v>
      </c>
      <c r="B2033" s="30" t="s">
        <v>24453</v>
      </c>
      <c r="C2033" s="31" t="s">
        <v>12016</v>
      </c>
      <c r="D2033" s="30" t="s">
        <v>21130</v>
      </c>
      <c r="E2033" s="30"/>
      <c r="F2033" s="30" t="s">
        <v>36262</v>
      </c>
      <c r="G2033" s="31">
        <f t="shared" si="292"/>
        <v>58</v>
      </c>
      <c r="H2033" s="72">
        <f t="shared" si="293"/>
        <v>53022</v>
      </c>
      <c r="I2033" s="30" t="s">
        <v>35421</v>
      </c>
      <c r="J2033" s="30" t="s">
        <v>34085</v>
      </c>
      <c r="K2033" s="30" t="s">
        <v>34083</v>
      </c>
      <c r="L2033" s="31" t="s">
        <v>16726</v>
      </c>
      <c r="M2033" s="31" t="s">
        <v>6378</v>
      </c>
      <c r="N2033" s="31" t="s">
        <v>5865</v>
      </c>
      <c r="O2033" s="31" t="s">
        <v>5117</v>
      </c>
      <c r="P2033" s="31" t="s">
        <v>19644</v>
      </c>
      <c r="Q2033" s="31"/>
      <c r="R2033" s="31"/>
      <c r="S2033" s="31"/>
      <c r="T2033" s="31"/>
      <c r="U2033" s="31" t="s">
        <v>15093</v>
      </c>
      <c r="V2033" s="31"/>
      <c r="W2033" s="31" t="s">
        <v>12078</v>
      </c>
      <c r="X2033" s="31" t="s">
        <v>12339</v>
      </c>
      <c r="Y2033" s="31">
        <f t="shared" ca="1" si="294"/>
        <v>36</v>
      </c>
      <c r="Z2033" s="31" t="str">
        <f t="shared" ca="1" si="295"/>
        <v>36-45</v>
      </c>
      <c r="AA2033" s="31"/>
      <c r="AB2033" s="31" t="s">
        <v>11144</v>
      </c>
      <c r="AC2033" s="31" t="s">
        <v>34145</v>
      </c>
      <c r="AD2033" s="31" t="s">
        <v>34145</v>
      </c>
      <c r="AE2033" s="31"/>
      <c r="AF2033" s="31" t="s">
        <v>24701</v>
      </c>
      <c r="AG2033" s="31" t="s">
        <v>4322</v>
      </c>
      <c r="AH2033" s="31" t="s">
        <v>4322</v>
      </c>
      <c r="AI2033" s="31" t="s">
        <v>908</v>
      </c>
      <c r="AJ2033" s="31" t="s">
        <v>12177</v>
      </c>
      <c r="AK2033" s="31" t="s">
        <v>12178</v>
      </c>
      <c r="AL2033" s="31" t="s">
        <v>4669</v>
      </c>
      <c r="AM2033" s="31" t="s">
        <v>12179</v>
      </c>
      <c r="AN2033" s="31"/>
      <c r="AO2033" s="31"/>
      <c r="AP2033" s="31" t="s">
        <v>33003</v>
      </c>
      <c r="AQ2033" s="31" t="s">
        <v>18933</v>
      </c>
      <c r="AR2033" s="31" t="s">
        <v>34145</v>
      </c>
      <c r="AS2033" s="31" t="s">
        <v>34145</v>
      </c>
      <c r="AT2033" s="31" t="str">
        <f>_xlfn.IFNA(VLOOKUP(D2033,'[1]5. 1 Mei 2022'!$C$7:$F$60,4,FALSE),"")</f>
        <v/>
      </c>
      <c r="AU2033" s="31"/>
      <c r="AV2033" s="31" t="s">
        <v>20032</v>
      </c>
      <c r="AW2033" s="31" t="s">
        <v>18933</v>
      </c>
      <c r="AX2033" s="29">
        <f t="shared" si="300"/>
        <v>46481</v>
      </c>
      <c r="AY2033" s="31" t="s">
        <v>26346</v>
      </c>
      <c r="AZ2033" s="31" t="s">
        <v>33005</v>
      </c>
      <c r="BA2033" s="30" t="s">
        <v>33003</v>
      </c>
      <c r="BB2033" s="31" t="s">
        <v>22916</v>
      </c>
      <c r="BC2033" s="31"/>
      <c r="BD2033" s="31" t="s">
        <v>7980</v>
      </c>
      <c r="BE2033" s="31" t="s">
        <v>7969</v>
      </c>
      <c r="BF2033" s="31" t="s">
        <v>20032</v>
      </c>
      <c r="BG2033" s="31"/>
      <c r="BH2033" s="31"/>
      <c r="BI2033" s="31"/>
      <c r="BJ2033" s="31">
        <v>0</v>
      </c>
      <c r="BK2033" s="31" t="str">
        <f t="shared" si="298"/>
        <v>II/c</v>
      </c>
      <c r="BL2033" s="31"/>
      <c r="BM2033" s="31"/>
      <c r="BN2033" s="31"/>
      <c r="BO2033" s="31"/>
      <c r="BP2033" s="31"/>
      <c r="BQ2033" s="31"/>
      <c r="BR2033" s="31"/>
      <c r="BS2033" s="31"/>
      <c r="BT2033" s="31"/>
      <c r="BU2033" s="31"/>
      <c r="BV2033" s="31" t="s">
        <v>8283</v>
      </c>
      <c r="BW2033" s="31">
        <f t="shared" ca="1" si="296"/>
        <v>9</v>
      </c>
      <c r="BX2033" s="78">
        <f t="shared" ca="1" si="297"/>
        <v>3</v>
      </c>
      <c r="BY2033" s="31" t="s">
        <v>19644</v>
      </c>
      <c r="BZ2033" s="31"/>
      <c r="CA2033" s="31" t="s">
        <v>2483</v>
      </c>
      <c r="CB2033" s="31" t="s">
        <v>2406</v>
      </c>
      <c r="CC2033" s="31"/>
      <c r="CD2033" s="31"/>
      <c r="CE2033" s="31" t="s">
        <v>20085</v>
      </c>
      <c r="CF2033" s="31"/>
      <c r="CG2033" s="31"/>
      <c r="CH2033" s="31"/>
      <c r="CI2033" s="31"/>
      <c r="CJ2033" s="31"/>
      <c r="CK2033" s="31"/>
      <c r="CL2033" s="31" t="s">
        <v>31931</v>
      </c>
      <c r="CM2033" s="31" t="s">
        <v>31932</v>
      </c>
      <c r="CN2033" s="31">
        <v>125</v>
      </c>
      <c r="CO2033" s="31" t="s">
        <v>32499</v>
      </c>
      <c r="CP2033" s="31" t="s">
        <v>31932</v>
      </c>
      <c r="CQ2033" s="31">
        <v>125</v>
      </c>
      <c r="CR2033" s="31">
        <v>4798</v>
      </c>
      <c r="CS2033" s="31" t="s">
        <v>16053</v>
      </c>
      <c r="CT2033" s="31"/>
      <c r="CU2033" s="31"/>
      <c r="CV2033" s="31"/>
      <c r="CW2033" s="31"/>
      <c r="CX2033" s="31"/>
      <c r="CY2033" s="31"/>
      <c r="CZ2033" s="31"/>
      <c r="DA2033" s="31"/>
      <c r="DB2033" s="31" t="s">
        <v>11355</v>
      </c>
      <c r="DC2033" s="31" t="s">
        <v>16323</v>
      </c>
      <c r="DD2033" s="31" t="s">
        <v>16324</v>
      </c>
      <c r="DE2033" s="31"/>
      <c r="DF2033" s="31"/>
      <c r="DG2033" s="31"/>
      <c r="DH2033" s="31"/>
      <c r="DI2033" s="31" t="s">
        <v>25077</v>
      </c>
      <c r="DJ2033" s="31" t="s">
        <v>25042</v>
      </c>
      <c r="DK2033" s="31"/>
      <c r="DL2033" s="31"/>
      <c r="DM2033" s="38" t="s">
        <v>32266</v>
      </c>
      <c r="DN2033" s="38"/>
      <c r="DO2033" s="35"/>
      <c r="DP2033" s="31" t="s">
        <v>14703</v>
      </c>
      <c r="DQ2033" s="31" t="s">
        <v>14704</v>
      </c>
      <c r="DR2033" s="31" t="s">
        <v>12176</v>
      </c>
      <c r="DS2033" s="31" t="s">
        <v>31875</v>
      </c>
      <c r="DT2033" s="31" t="s">
        <v>28254</v>
      </c>
      <c r="DU2033" s="31">
        <v>3</v>
      </c>
      <c r="DV2033" s="31" t="s">
        <v>32167</v>
      </c>
      <c r="DW2033" s="31" t="s">
        <v>7980</v>
      </c>
      <c r="DX2033" s="31" t="s">
        <v>7980</v>
      </c>
      <c r="DY2033" s="31" t="s">
        <v>31800</v>
      </c>
      <c r="DZ2033" s="31" t="s">
        <v>16948</v>
      </c>
      <c r="EA2033" s="31"/>
      <c r="EB2033" s="31">
        <v>0</v>
      </c>
      <c r="EC2033" s="31" t="s">
        <v>40168</v>
      </c>
      <c r="ED2033" s="31" t="s">
        <v>41101</v>
      </c>
      <c r="EE2033" s="31"/>
      <c r="EF2033" s="31"/>
      <c r="EG2033" s="31"/>
      <c r="EH2033" s="31"/>
      <c r="EI2033" s="31"/>
      <c r="EJ2033" s="31"/>
    </row>
    <row r="2034" spans="1:140" ht="23.25" customHeight="1">
      <c r="A2034" s="25">
        <v>2032</v>
      </c>
      <c r="B2034" s="30" t="s">
        <v>24434</v>
      </c>
      <c r="C2034" s="31" t="s">
        <v>11408</v>
      </c>
      <c r="D2034" s="30" t="s">
        <v>21093</v>
      </c>
      <c r="E2034" s="30"/>
      <c r="F2034" s="30" t="s">
        <v>36262</v>
      </c>
      <c r="G2034" s="31">
        <f t="shared" si="292"/>
        <v>58</v>
      </c>
      <c r="H2034" s="72">
        <f t="shared" si="293"/>
        <v>54697</v>
      </c>
      <c r="I2034" s="30" t="s">
        <v>35423</v>
      </c>
      <c r="J2034" s="30" t="s">
        <v>34085</v>
      </c>
      <c r="K2034" s="30" t="s">
        <v>34083</v>
      </c>
      <c r="L2034" s="31" t="s">
        <v>16726</v>
      </c>
      <c r="M2034" s="31" t="s">
        <v>3186</v>
      </c>
      <c r="N2034" s="31" t="s">
        <v>5865</v>
      </c>
      <c r="O2034" s="31" t="s">
        <v>5117</v>
      </c>
      <c r="P2034" s="31" t="s">
        <v>19644</v>
      </c>
      <c r="Q2034" s="31"/>
      <c r="R2034" s="31"/>
      <c r="S2034" s="31"/>
      <c r="T2034" s="31"/>
      <c r="U2034" s="31" t="s">
        <v>2951</v>
      </c>
      <c r="V2034" s="31"/>
      <c r="W2034" s="31" t="s">
        <v>7590</v>
      </c>
      <c r="X2034" s="31" t="s">
        <v>11616</v>
      </c>
      <c r="Y2034" s="31" t="e">
        <f t="shared" ca="1" si="294"/>
        <v>#VALUE!</v>
      </c>
      <c r="Z2034" s="31" t="e">
        <f t="shared" ca="1" si="295"/>
        <v>#VALUE!</v>
      </c>
      <c r="AA2034" s="31"/>
      <c r="AB2034" s="31" t="s">
        <v>11144</v>
      </c>
      <c r="AC2034" s="31" t="s">
        <v>34145</v>
      </c>
      <c r="AD2034" s="31" t="s">
        <v>34145</v>
      </c>
      <c r="AE2034" s="31"/>
      <c r="AF2034" s="31" t="s">
        <v>24701</v>
      </c>
      <c r="AG2034" s="31" t="s">
        <v>5851</v>
      </c>
      <c r="AH2034" s="31" t="s">
        <v>5851</v>
      </c>
      <c r="AI2034" s="31" t="s">
        <v>908</v>
      </c>
      <c r="AJ2034" s="31" t="s">
        <v>11619</v>
      </c>
      <c r="AK2034" s="31" t="s">
        <v>11620</v>
      </c>
      <c r="AL2034" s="31" t="s">
        <v>8054</v>
      </c>
      <c r="AM2034" s="31" t="s">
        <v>11621</v>
      </c>
      <c r="AN2034" s="31"/>
      <c r="AO2034" s="31"/>
      <c r="AP2034" s="31" t="s">
        <v>2307</v>
      </c>
      <c r="AQ2034" s="31" t="s">
        <v>8110</v>
      </c>
      <c r="AR2034" s="31" t="s">
        <v>34145</v>
      </c>
      <c r="AS2034" s="31" t="s">
        <v>34145</v>
      </c>
      <c r="AT2034" s="31" t="str">
        <f>_xlfn.IFNA(VLOOKUP(D2034,'[1]5. 1 Mei 2022'!$C$7:$F$60,4,FALSE),"")</f>
        <v/>
      </c>
      <c r="AU2034" s="31"/>
      <c r="AV2034" s="31" t="s">
        <v>20032</v>
      </c>
      <c r="AW2034" s="31" t="s">
        <v>8110</v>
      </c>
      <c r="AX2034" s="29">
        <f t="shared" si="300"/>
        <v>43602</v>
      </c>
      <c r="AY2034" s="31" t="s">
        <v>26346</v>
      </c>
      <c r="AZ2034" s="31" t="s">
        <v>6924</v>
      </c>
      <c r="BA2034" s="30" t="s">
        <v>2307</v>
      </c>
      <c r="BB2034" s="31" t="s">
        <v>12007</v>
      </c>
      <c r="BC2034" s="31"/>
      <c r="BD2034" s="31" t="s">
        <v>7980</v>
      </c>
      <c r="BE2034" s="31" t="s">
        <v>7969</v>
      </c>
      <c r="BF2034" s="31" t="s">
        <v>20032</v>
      </c>
      <c r="BG2034" s="31"/>
      <c r="BH2034" s="31"/>
      <c r="BI2034" s="31"/>
      <c r="BJ2034" s="31">
        <v>0</v>
      </c>
      <c r="BK2034" s="31" t="str">
        <f t="shared" si="298"/>
        <v>II/c</v>
      </c>
      <c r="BL2034" s="31"/>
      <c r="BM2034" s="31"/>
      <c r="BN2034" s="31"/>
      <c r="BO2034" s="31"/>
      <c r="BP2034" s="31"/>
      <c r="BQ2034" s="31"/>
      <c r="BR2034" s="31"/>
      <c r="BS2034" s="31"/>
      <c r="BT2034" s="31"/>
      <c r="BU2034" s="31"/>
      <c r="BV2034" s="31" t="s">
        <v>8110</v>
      </c>
      <c r="BW2034" s="31">
        <f t="shared" ca="1" si="296"/>
        <v>9</v>
      </c>
      <c r="BX2034" s="78">
        <f t="shared" ca="1" si="297"/>
        <v>3</v>
      </c>
      <c r="BY2034" s="31" t="s">
        <v>19644</v>
      </c>
      <c r="BZ2034" s="31"/>
      <c r="CA2034" s="31" t="s">
        <v>2483</v>
      </c>
      <c r="CB2034" s="31" t="s">
        <v>2406</v>
      </c>
      <c r="CC2034" s="31"/>
      <c r="CD2034" s="31"/>
      <c r="CE2034" s="31" t="s">
        <v>20085</v>
      </c>
      <c r="CF2034" s="31"/>
      <c r="CG2034" s="31"/>
      <c r="CH2034" s="31"/>
      <c r="CI2034" s="31"/>
      <c r="CJ2034" s="31"/>
      <c r="CK2034" s="31"/>
      <c r="CL2034" s="31" t="s">
        <v>22023</v>
      </c>
      <c r="CM2034" s="31" t="s">
        <v>22024</v>
      </c>
      <c r="CN2034" s="31">
        <v>123</v>
      </c>
      <c r="CO2034" s="31" t="s">
        <v>25432</v>
      </c>
      <c r="CP2034" s="31" t="s">
        <v>22024</v>
      </c>
      <c r="CQ2034" s="31">
        <v>123</v>
      </c>
      <c r="CR2034" s="31">
        <v>4729</v>
      </c>
      <c r="CS2034" s="31"/>
      <c r="CT2034" s="31"/>
      <c r="CU2034" s="31"/>
      <c r="CV2034" s="31" t="s">
        <v>18595</v>
      </c>
      <c r="CW2034" s="31" t="s">
        <v>11798</v>
      </c>
      <c r="CX2034" s="31" t="s">
        <v>4327</v>
      </c>
      <c r="CY2034" s="31"/>
      <c r="CZ2034" s="31"/>
      <c r="DA2034" s="31"/>
      <c r="DB2034" s="31" t="s">
        <v>11355</v>
      </c>
      <c r="DC2034" s="31" t="s">
        <v>16323</v>
      </c>
      <c r="DD2034" s="31" t="s">
        <v>16324</v>
      </c>
      <c r="DE2034" s="31"/>
      <c r="DF2034" s="31"/>
      <c r="DG2034" s="31"/>
      <c r="DH2034" s="31"/>
      <c r="DI2034" s="31" t="s">
        <v>25077</v>
      </c>
      <c r="DJ2034" s="31" t="s">
        <v>25042</v>
      </c>
      <c r="DK2034" s="31" t="s">
        <v>25642</v>
      </c>
      <c r="DL2034" s="31" t="s">
        <v>25643</v>
      </c>
      <c r="DM2034" s="38" t="s">
        <v>28960</v>
      </c>
      <c r="DN2034" s="38"/>
      <c r="DO2034" s="35"/>
      <c r="DP2034" s="31" t="s">
        <v>11618</v>
      </c>
      <c r="DQ2034" s="31" t="s">
        <v>11617</v>
      </c>
      <c r="DR2034" s="31"/>
      <c r="DS2034" s="31" t="s">
        <v>27710</v>
      </c>
      <c r="DT2034" s="31" t="s">
        <v>38300</v>
      </c>
      <c r="DU2034" s="31">
        <v>2</v>
      </c>
      <c r="DV2034" s="31" t="s">
        <v>32165</v>
      </c>
      <c r="DW2034" s="31" t="s">
        <v>7980</v>
      </c>
      <c r="DX2034" s="31" t="s">
        <v>7980</v>
      </c>
      <c r="DY2034" s="31" t="s">
        <v>31806</v>
      </c>
      <c r="DZ2034" s="31" t="s">
        <v>16948</v>
      </c>
      <c r="EA2034" s="31"/>
      <c r="EB2034" s="31">
        <v>1064925</v>
      </c>
      <c r="EC2034" s="31" t="s">
        <v>40168</v>
      </c>
      <c r="ED2034" s="31" t="s">
        <v>41101</v>
      </c>
      <c r="EE2034" s="31"/>
      <c r="EF2034" s="31"/>
      <c r="EG2034" s="31"/>
      <c r="EH2034" s="31"/>
      <c r="EI2034" s="31"/>
      <c r="EJ2034" s="31"/>
    </row>
    <row r="2035" spans="1:140" ht="23.25" customHeight="1">
      <c r="A2035" s="25">
        <v>2033</v>
      </c>
      <c r="B2035" s="30" t="s">
        <v>24294</v>
      </c>
      <c r="C2035" s="31">
        <v>140368626</v>
      </c>
      <c r="D2035" s="30" t="s">
        <v>165</v>
      </c>
      <c r="E2035" s="30"/>
      <c r="F2035" s="30" t="s">
        <v>36254</v>
      </c>
      <c r="G2035" s="31">
        <f t="shared" si="292"/>
        <v>58</v>
      </c>
      <c r="H2035" s="72">
        <f t="shared" si="293"/>
        <v>49888</v>
      </c>
      <c r="I2035" s="30"/>
      <c r="J2035" s="30" t="s">
        <v>34084</v>
      </c>
      <c r="K2035" s="30" t="s">
        <v>4318</v>
      </c>
      <c r="L2035" s="31" t="s">
        <v>4318</v>
      </c>
      <c r="M2035" s="31" t="s">
        <v>3186</v>
      </c>
      <c r="N2035" s="31" t="s">
        <v>5797</v>
      </c>
      <c r="O2035" s="31" t="s">
        <v>5271</v>
      </c>
      <c r="P2035" s="31" t="s">
        <v>30542</v>
      </c>
      <c r="Q2035" s="31"/>
      <c r="R2035" s="31">
        <v>19</v>
      </c>
      <c r="S2035" s="31">
        <v>7</v>
      </c>
      <c r="T2035" s="31"/>
      <c r="U2035" s="31">
        <v>269</v>
      </c>
      <c r="V2035" s="31" t="s">
        <v>4843</v>
      </c>
      <c r="W2035" s="31" t="s">
        <v>6322</v>
      </c>
      <c r="X2035" s="31" t="s">
        <v>966</v>
      </c>
      <c r="Y2035" s="31" t="e">
        <f t="shared" ca="1" si="294"/>
        <v>#VALUE!</v>
      </c>
      <c r="Z2035" s="31" t="e">
        <f t="shared" ca="1" si="295"/>
        <v>#VALUE!</v>
      </c>
      <c r="AA2035" s="31"/>
      <c r="AB2035" s="31" t="s">
        <v>11144</v>
      </c>
      <c r="AC2035" s="31" t="s">
        <v>34145</v>
      </c>
      <c r="AD2035" s="31" t="s">
        <v>34145</v>
      </c>
      <c r="AE2035" s="31"/>
      <c r="AF2035" s="31" t="s">
        <v>24701</v>
      </c>
      <c r="AG2035" s="31" t="s">
        <v>4322</v>
      </c>
      <c r="AH2035" s="31" t="s">
        <v>4322</v>
      </c>
      <c r="AI2035" s="31" t="s">
        <v>908</v>
      </c>
      <c r="AJ2035" s="31">
        <v>10216</v>
      </c>
      <c r="AK2035" s="31" t="s">
        <v>774</v>
      </c>
      <c r="AL2035" s="31" t="s">
        <v>5122</v>
      </c>
      <c r="AM2035" s="31" t="s">
        <v>4983</v>
      </c>
      <c r="AN2035" s="31"/>
      <c r="AO2035" s="31"/>
      <c r="AP2035" s="31" t="s">
        <v>33764</v>
      </c>
      <c r="AQ2035" s="52" t="s">
        <v>35984</v>
      </c>
      <c r="AR2035" s="31" t="s">
        <v>34145</v>
      </c>
      <c r="AS2035" s="31" t="s">
        <v>34145</v>
      </c>
      <c r="AT2035" s="31" t="s">
        <v>41664</v>
      </c>
      <c r="AU2035" s="31"/>
      <c r="AV2035" s="31" t="s">
        <v>20033</v>
      </c>
      <c r="AW2035" s="31" t="s">
        <v>31449</v>
      </c>
      <c r="AX2035" s="29">
        <f t="shared" si="300"/>
        <v>46331</v>
      </c>
      <c r="AY2035" s="31" t="s">
        <v>26346</v>
      </c>
      <c r="AZ2035" s="31" t="s">
        <v>41665</v>
      </c>
      <c r="BA2035" s="30" t="s">
        <v>33764</v>
      </c>
      <c r="BB2035" s="31"/>
      <c r="BC2035" s="31"/>
      <c r="BD2035" s="31" t="s">
        <v>7997</v>
      </c>
      <c r="BE2035" s="31" t="s">
        <v>7969</v>
      </c>
      <c r="BF2035" s="31" t="s">
        <v>20033</v>
      </c>
      <c r="BG2035" s="31"/>
      <c r="BH2035" s="31"/>
      <c r="BI2035" s="31" t="s">
        <v>8136</v>
      </c>
      <c r="BJ2035" s="31" t="s">
        <v>3185</v>
      </c>
      <c r="BK2035" s="31" t="str">
        <f t="shared" si="298"/>
        <v>III/d</v>
      </c>
      <c r="BL2035" s="31" t="s">
        <v>8077</v>
      </c>
      <c r="BM2035" s="31"/>
      <c r="BN2035" s="31"/>
      <c r="BO2035" s="31"/>
      <c r="BP2035" s="31" t="s">
        <v>1498</v>
      </c>
      <c r="BQ2035" s="31" t="s">
        <v>3185</v>
      </c>
      <c r="BR2035" s="31" t="s">
        <v>26137</v>
      </c>
      <c r="BS2035" s="31" t="s">
        <v>30525</v>
      </c>
      <c r="BT2035" s="31" t="s">
        <v>2481</v>
      </c>
      <c r="BU2035" s="31"/>
      <c r="BV2035" s="31" t="s">
        <v>2482</v>
      </c>
      <c r="BW2035" s="31">
        <f t="shared" ca="1" si="296"/>
        <v>27</v>
      </c>
      <c r="BX2035" s="78">
        <f t="shared" ca="1" si="297"/>
        <v>2</v>
      </c>
      <c r="BY2035" s="31"/>
      <c r="BZ2035" s="31" t="s">
        <v>7063</v>
      </c>
      <c r="CA2035" s="31" t="s">
        <v>2483</v>
      </c>
      <c r="CB2035" s="31" t="s">
        <v>2519</v>
      </c>
      <c r="CC2035" s="31">
        <v>3</v>
      </c>
      <c r="CD2035" s="31">
        <v>1</v>
      </c>
      <c r="CE2035" s="31" t="s">
        <v>20085</v>
      </c>
      <c r="CF2035" s="31"/>
      <c r="CG2035" s="31"/>
      <c r="CH2035" s="31"/>
      <c r="CI2035" s="31"/>
      <c r="CJ2035" s="31"/>
      <c r="CK2035" s="31"/>
      <c r="CL2035" s="31" t="s">
        <v>22030</v>
      </c>
      <c r="CM2035" s="31" t="s">
        <v>21987</v>
      </c>
      <c r="CN2035" s="31">
        <v>123</v>
      </c>
      <c r="CO2035" s="31" t="s">
        <v>28646</v>
      </c>
      <c r="CP2035" s="31" t="s">
        <v>21987</v>
      </c>
      <c r="CQ2035" s="31">
        <v>123</v>
      </c>
      <c r="CR2035" s="31">
        <v>3442</v>
      </c>
      <c r="CS2035" s="31" t="s">
        <v>8315</v>
      </c>
      <c r="CT2035" s="31"/>
      <c r="CU2035" s="31" t="s">
        <v>8314</v>
      </c>
      <c r="CV2035" s="31" t="s">
        <v>8347</v>
      </c>
      <c r="CW2035" s="31" t="s">
        <v>8348</v>
      </c>
      <c r="CX2035" s="31" t="s">
        <v>8346</v>
      </c>
      <c r="CY2035" s="31"/>
      <c r="CZ2035" s="31"/>
      <c r="DA2035" s="31"/>
      <c r="DB2035" s="31" t="s">
        <v>15744</v>
      </c>
      <c r="DC2035" s="31" t="s">
        <v>15745</v>
      </c>
      <c r="DD2035" s="31" t="s">
        <v>15746</v>
      </c>
      <c r="DE2035" s="31"/>
      <c r="DF2035" s="31"/>
      <c r="DG2035" s="31"/>
      <c r="DH2035" s="31"/>
      <c r="DI2035" s="31" t="s">
        <v>25077</v>
      </c>
      <c r="DJ2035" s="31" t="s">
        <v>25042</v>
      </c>
      <c r="DK2035" s="31"/>
      <c r="DL2035" s="31"/>
      <c r="DM2035" s="38" t="s">
        <v>9397</v>
      </c>
      <c r="DN2035" s="38"/>
      <c r="DO2035" s="35">
        <v>0</v>
      </c>
      <c r="DP2035" s="31" t="s">
        <v>12728</v>
      </c>
      <c r="DQ2035" s="31" t="s">
        <v>12727</v>
      </c>
      <c r="DR2035" s="31"/>
      <c r="DS2035" s="31" t="s">
        <v>27037</v>
      </c>
      <c r="DT2035" s="31" t="s">
        <v>38301</v>
      </c>
      <c r="DU2035" s="31">
        <v>3</v>
      </c>
      <c r="DV2035" s="31" t="s">
        <v>32167</v>
      </c>
      <c r="DW2035" s="31" t="s">
        <v>7997</v>
      </c>
      <c r="DX2035" s="31" t="s">
        <v>7997</v>
      </c>
      <c r="DY2035" s="31" t="s">
        <v>36992</v>
      </c>
      <c r="DZ2035" s="52" t="s">
        <v>23138</v>
      </c>
      <c r="EA2035" s="52" t="s">
        <v>36993</v>
      </c>
      <c r="EB2035" s="31">
        <v>108952</v>
      </c>
      <c r="EC2035" s="31" t="s">
        <v>40168</v>
      </c>
      <c r="ED2035" s="31" t="s">
        <v>41101</v>
      </c>
      <c r="EE2035" s="31"/>
      <c r="EF2035" s="31"/>
      <c r="EG2035" s="31"/>
      <c r="EH2035" s="31"/>
      <c r="EI2035" s="31"/>
      <c r="EJ2035" s="31"/>
    </row>
    <row r="2036" spans="1:140" ht="23.25" customHeight="1">
      <c r="A2036" s="25">
        <v>2034</v>
      </c>
      <c r="B2036" s="30" t="s">
        <v>24209</v>
      </c>
      <c r="C2036" s="31" t="s">
        <v>7383</v>
      </c>
      <c r="D2036" s="30" t="s">
        <v>7383</v>
      </c>
      <c r="E2036" s="30"/>
      <c r="F2036" s="30" t="s">
        <v>36254</v>
      </c>
      <c r="G2036" s="31">
        <f t="shared" si="292"/>
        <v>58</v>
      </c>
      <c r="H2036" s="72">
        <f t="shared" si="293"/>
        <v>53632</v>
      </c>
      <c r="I2036" s="30"/>
      <c r="J2036" s="30" t="s">
        <v>34084</v>
      </c>
      <c r="K2036" s="30" t="s">
        <v>4318</v>
      </c>
      <c r="L2036" s="31" t="s">
        <v>4318</v>
      </c>
      <c r="M2036" s="31" t="s">
        <v>3186</v>
      </c>
      <c r="N2036" s="31" t="s">
        <v>4008</v>
      </c>
      <c r="O2036" s="31" t="s">
        <v>4320</v>
      </c>
      <c r="P2036" s="52" t="s">
        <v>35985</v>
      </c>
      <c r="Q2036" s="31" t="s">
        <v>41956</v>
      </c>
      <c r="R2036" s="31">
        <v>11</v>
      </c>
      <c r="S2036" s="31">
        <v>4</v>
      </c>
      <c r="T2036" s="31"/>
      <c r="U2036" s="31">
        <v>1661</v>
      </c>
      <c r="V2036" s="31" t="s">
        <v>4572</v>
      </c>
      <c r="W2036" s="31" t="s">
        <v>6910</v>
      </c>
      <c r="X2036" s="31" t="s">
        <v>2895</v>
      </c>
      <c r="Y2036" s="31">
        <f t="shared" ca="1" si="294"/>
        <v>35</v>
      </c>
      <c r="Z2036" s="31" t="str">
        <f t="shared" ca="1" si="295"/>
        <v>21-35</v>
      </c>
      <c r="AA2036" s="31"/>
      <c r="AB2036" s="31" t="s">
        <v>11144</v>
      </c>
      <c r="AC2036" s="31" t="s">
        <v>34145</v>
      </c>
      <c r="AD2036" s="31" t="s">
        <v>34145</v>
      </c>
      <c r="AE2036" s="31"/>
      <c r="AF2036" s="31" t="s">
        <v>24701</v>
      </c>
      <c r="AG2036" s="31" t="s">
        <v>4322</v>
      </c>
      <c r="AH2036" s="31" t="s">
        <v>4322</v>
      </c>
      <c r="AI2036" s="31" t="s">
        <v>908</v>
      </c>
      <c r="AJ2036" s="31" t="s">
        <v>17619</v>
      </c>
      <c r="AK2036" s="31" t="s">
        <v>17620</v>
      </c>
      <c r="AL2036" s="31" t="s">
        <v>17621</v>
      </c>
      <c r="AM2036" s="31" t="s">
        <v>17622</v>
      </c>
      <c r="AN2036" s="31"/>
      <c r="AO2036" s="31"/>
      <c r="AP2036" s="31" t="s">
        <v>18118</v>
      </c>
      <c r="AQ2036" s="31" t="s">
        <v>18186</v>
      </c>
      <c r="AR2036" s="31" t="s">
        <v>34145</v>
      </c>
      <c r="AS2036" s="31" t="s">
        <v>34145</v>
      </c>
      <c r="AT2036" s="31" t="str">
        <f>_xlfn.IFNA(VLOOKUP(D2036,'[1]5. 1 Mei 2022'!$C$7:$F$60,4,FALSE),"")</f>
        <v/>
      </c>
      <c r="AU2036" s="31"/>
      <c r="AV2036" s="31" t="s">
        <v>20034</v>
      </c>
      <c r="AW2036" s="31" t="s">
        <v>16037</v>
      </c>
      <c r="AX2036" s="29">
        <f t="shared" si="300"/>
        <v>45916</v>
      </c>
      <c r="AY2036" s="31" t="s">
        <v>26346</v>
      </c>
      <c r="AZ2036" s="31" t="s">
        <v>2622</v>
      </c>
      <c r="BA2036" s="30" t="s">
        <v>18118</v>
      </c>
      <c r="BB2036" s="31" t="s">
        <v>21673</v>
      </c>
      <c r="BC2036" s="31"/>
      <c r="BD2036" s="31" t="s">
        <v>1759</v>
      </c>
      <c r="BE2036" s="31" t="s">
        <v>7969</v>
      </c>
      <c r="BF2036" s="31" t="s">
        <v>20034</v>
      </c>
      <c r="BG2036" s="31"/>
      <c r="BH2036" s="31"/>
      <c r="BI2036" s="31" t="s">
        <v>8136</v>
      </c>
      <c r="BJ2036" s="31" t="s">
        <v>20275</v>
      </c>
      <c r="BK2036" s="31" t="str">
        <f t="shared" si="298"/>
        <v>III/c</v>
      </c>
      <c r="BL2036" s="31" t="s">
        <v>8077</v>
      </c>
      <c r="BM2036" s="31"/>
      <c r="BN2036" s="31"/>
      <c r="BO2036" s="31"/>
      <c r="BP2036" s="31" t="s">
        <v>1498</v>
      </c>
      <c r="BQ2036" s="31" t="s">
        <v>3185</v>
      </c>
      <c r="BR2036" s="52" t="s">
        <v>24067</v>
      </c>
      <c r="BS2036" s="31" t="s">
        <v>41842</v>
      </c>
      <c r="BT2036" s="31" t="s">
        <v>3163</v>
      </c>
      <c r="BU2036" s="31" t="s">
        <v>718</v>
      </c>
      <c r="BV2036" s="31" t="s">
        <v>6786</v>
      </c>
      <c r="BW2036" s="31">
        <f t="shared" ca="1" si="296"/>
        <v>13</v>
      </c>
      <c r="BX2036" s="78">
        <f t="shared" ca="1" si="297"/>
        <v>3</v>
      </c>
      <c r="BY2036" s="31"/>
      <c r="BZ2036" s="31"/>
      <c r="CA2036" s="31" t="s">
        <v>2483</v>
      </c>
      <c r="CB2036" s="31" t="s">
        <v>2519</v>
      </c>
      <c r="CC2036" s="31">
        <v>2</v>
      </c>
      <c r="CD2036" s="31">
        <v>1</v>
      </c>
      <c r="CE2036" s="31" t="s">
        <v>20085</v>
      </c>
      <c r="CF2036" s="31"/>
      <c r="CG2036" s="31"/>
      <c r="CH2036" s="31"/>
      <c r="CI2036" s="31"/>
      <c r="CJ2036" s="31"/>
      <c r="CK2036" s="31"/>
      <c r="CL2036" s="31" t="s">
        <v>22028</v>
      </c>
      <c r="CM2036" s="31" t="s">
        <v>21426</v>
      </c>
      <c r="CN2036" s="31">
        <v>123</v>
      </c>
      <c r="CO2036" s="31" t="s">
        <v>25078</v>
      </c>
      <c r="CP2036" s="31" t="s">
        <v>21426</v>
      </c>
      <c r="CQ2036" s="31">
        <v>123</v>
      </c>
      <c r="CR2036" s="31">
        <v>4315</v>
      </c>
      <c r="CS2036" s="31" t="s">
        <v>18227</v>
      </c>
      <c r="CT2036" s="31" t="s">
        <v>18878</v>
      </c>
      <c r="CU2036" s="31" t="s">
        <v>5940</v>
      </c>
      <c r="CV2036" s="31" t="s">
        <v>18266</v>
      </c>
      <c r="CW2036" s="31" t="s">
        <v>18267</v>
      </c>
      <c r="CX2036" s="31" t="s">
        <v>18268</v>
      </c>
      <c r="CY2036" s="31"/>
      <c r="CZ2036" s="31"/>
      <c r="DA2036" s="31"/>
      <c r="DB2036" s="31" t="s">
        <v>15747</v>
      </c>
      <c r="DC2036" s="31" t="s">
        <v>15750</v>
      </c>
      <c r="DD2036" s="31" t="s">
        <v>15746</v>
      </c>
      <c r="DE2036" s="31"/>
      <c r="DF2036" s="31"/>
      <c r="DG2036" s="31"/>
      <c r="DH2036" s="31"/>
      <c r="DI2036" s="31" t="s">
        <v>25077</v>
      </c>
      <c r="DJ2036" s="31" t="s">
        <v>25042</v>
      </c>
      <c r="DK2036" s="31" t="s">
        <v>25642</v>
      </c>
      <c r="DL2036" s="31" t="s">
        <v>25643</v>
      </c>
      <c r="DM2036" s="38" t="s">
        <v>9310</v>
      </c>
      <c r="DN2036" s="38"/>
      <c r="DO2036" s="35" t="s">
        <v>20203</v>
      </c>
      <c r="DP2036" s="31" t="s">
        <v>13121</v>
      </c>
      <c r="DQ2036" s="31" t="s">
        <v>13120</v>
      </c>
      <c r="DR2036" s="31"/>
      <c r="DS2036" s="31" t="s">
        <v>26947</v>
      </c>
      <c r="DT2036" s="31" t="s">
        <v>28062</v>
      </c>
      <c r="DU2036" s="31">
        <v>3</v>
      </c>
      <c r="DV2036" s="31" t="s">
        <v>32166</v>
      </c>
      <c r="DW2036" s="31" t="s">
        <v>1759</v>
      </c>
      <c r="DX2036" s="31" t="s">
        <v>1759</v>
      </c>
      <c r="DY2036" s="31" t="s">
        <v>40018</v>
      </c>
      <c r="DZ2036" s="52" t="s">
        <v>39955</v>
      </c>
      <c r="EA2036" s="52" t="s">
        <v>40019</v>
      </c>
      <c r="EB2036" s="31">
        <v>1009319</v>
      </c>
      <c r="EC2036" s="31" t="s">
        <v>40168</v>
      </c>
      <c r="ED2036" s="31" t="s">
        <v>41101</v>
      </c>
      <c r="EE2036" s="31"/>
      <c r="EF2036" s="31"/>
      <c r="EG2036" s="31"/>
      <c r="EH2036" s="31"/>
      <c r="EI2036" s="31"/>
      <c r="EJ2036" s="31"/>
    </row>
    <row r="2037" spans="1:140" ht="23.25" customHeight="1">
      <c r="A2037" s="25">
        <v>2035</v>
      </c>
      <c r="B2037" s="30" t="s">
        <v>24366</v>
      </c>
      <c r="C2037" s="31">
        <v>140286644</v>
      </c>
      <c r="D2037" s="30" t="s">
        <v>431</v>
      </c>
      <c r="E2037" s="30"/>
      <c r="F2037" s="30" t="s">
        <v>36254</v>
      </c>
      <c r="G2037" s="31">
        <f t="shared" si="292"/>
        <v>58</v>
      </c>
      <c r="H2037" s="72">
        <f t="shared" si="293"/>
        <v>47119</v>
      </c>
      <c r="I2037" s="30"/>
      <c r="J2037" s="30" t="s">
        <v>34084</v>
      </c>
      <c r="K2037" s="30" t="s">
        <v>4318</v>
      </c>
      <c r="L2037" s="31" t="s">
        <v>4318</v>
      </c>
      <c r="M2037" s="31" t="s">
        <v>3186</v>
      </c>
      <c r="N2037" s="31" t="s">
        <v>5797</v>
      </c>
      <c r="O2037" s="31" t="s">
        <v>5271</v>
      </c>
      <c r="P2037" s="31" t="s">
        <v>2144</v>
      </c>
      <c r="Q2037" s="31"/>
      <c r="R2037" s="31">
        <v>22</v>
      </c>
      <c r="S2037" s="31">
        <v>0</v>
      </c>
      <c r="T2037" s="31"/>
      <c r="U2037" s="31">
        <v>1191</v>
      </c>
      <c r="V2037" s="31"/>
      <c r="W2037" s="31" t="s">
        <v>6910</v>
      </c>
      <c r="X2037" s="31" t="s">
        <v>967</v>
      </c>
      <c r="Y2037" s="31" t="e">
        <f t="shared" ca="1" si="294"/>
        <v>#VALUE!</v>
      </c>
      <c r="Z2037" s="31" t="e">
        <f t="shared" ca="1" si="295"/>
        <v>#VALUE!</v>
      </c>
      <c r="AA2037" s="31"/>
      <c r="AB2037" s="31" t="s">
        <v>11144</v>
      </c>
      <c r="AC2037" s="31" t="s">
        <v>34145</v>
      </c>
      <c r="AD2037" s="31" t="s">
        <v>34145</v>
      </c>
      <c r="AE2037" s="31"/>
      <c r="AF2037" s="31" t="s">
        <v>24701</v>
      </c>
      <c r="AG2037" s="31" t="s">
        <v>4322</v>
      </c>
      <c r="AH2037" s="31" t="s">
        <v>4322</v>
      </c>
      <c r="AI2037" s="31" t="s">
        <v>908</v>
      </c>
      <c r="AJ2037" s="31">
        <v>20166</v>
      </c>
      <c r="AK2037" s="31" t="s">
        <v>2579</v>
      </c>
      <c r="AL2037" s="31">
        <v>37652</v>
      </c>
      <c r="AM2037" s="31" t="s">
        <v>4909</v>
      </c>
      <c r="AN2037" s="31"/>
      <c r="AO2037" s="31"/>
      <c r="AP2037" s="31" t="s">
        <v>18118</v>
      </c>
      <c r="AQ2037" s="31" t="s">
        <v>24504</v>
      </c>
      <c r="AR2037" s="31" t="s">
        <v>34145</v>
      </c>
      <c r="AS2037" s="31" t="s">
        <v>34145</v>
      </c>
      <c r="AT2037" s="31" t="str">
        <f>_xlfn.IFNA(VLOOKUP(D2037,'[1]5. 1 Mei 2022'!$C$7:$F$60,4,FALSE),"")</f>
        <v/>
      </c>
      <c r="AU2037" s="31"/>
      <c r="AV2037" s="31" t="s">
        <v>20033</v>
      </c>
      <c r="AW2037" s="31" t="s">
        <v>33043</v>
      </c>
      <c r="AX2037" s="29">
        <f t="shared" si="300"/>
        <v>46492</v>
      </c>
      <c r="AY2037" s="31" t="s">
        <v>26346</v>
      </c>
      <c r="AZ2037" s="31" t="s">
        <v>2622</v>
      </c>
      <c r="BA2037" s="30" t="s">
        <v>18118</v>
      </c>
      <c r="BB2037" s="31" t="s">
        <v>32784</v>
      </c>
      <c r="BC2037" s="31"/>
      <c r="BD2037" s="31" t="s">
        <v>7997</v>
      </c>
      <c r="BE2037" s="31" t="s">
        <v>7969</v>
      </c>
      <c r="BF2037" s="31" t="s">
        <v>20033</v>
      </c>
      <c r="BG2037" s="31"/>
      <c r="BH2037" s="31"/>
      <c r="BI2037" s="31" t="s">
        <v>8136</v>
      </c>
      <c r="BJ2037" s="31" t="s">
        <v>3185</v>
      </c>
      <c r="BK2037" s="31" t="str">
        <f t="shared" si="298"/>
        <v>III/d</v>
      </c>
      <c r="BL2037" s="31" t="s">
        <v>8077</v>
      </c>
      <c r="BM2037" s="31"/>
      <c r="BN2037" s="31"/>
      <c r="BO2037" s="31"/>
      <c r="BP2037" s="31" t="s">
        <v>1498</v>
      </c>
      <c r="BQ2037" s="31" t="s">
        <v>3185</v>
      </c>
      <c r="BR2037" s="31" t="s">
        <v>19167</v>
      </c>
      <c r="BS2037" s="31" t="s">
        <v>20304</v>
      </c>
      <c r="BT2037" s="31" t="s">
        <v>6647</v>
      </c>
      <c r="BU2037" s="31"/>
      <c r="BV2037" s="31" t="s">
        <v>6648</v>
      </c>
      <c r="BW2037" s="31">
        <f t="shared" ca="1" si="296"/>
        <v>32</v>
      </c>
      <c r="BX2037" s="78">
        <f t="shared" ca="1" si="297"/>
        <v>0</v>
      </c>
      <c r="BY2037" s="31"/>
      <c r="BZ2037" s="31"/>
      <c r="CA2037" s="31" t="s">
        <v>2483</v>
      </c>
      <c r="CB2037" s="31" t="s">
        <v>2519</v>
      </c>
      <c r="CC2037" s="31">
        <v>3</v>
      </c>
      <c r="CD2037" s="31">
        <v>1</v>
      </c>
      <c r="CE2037" s="31" t="s">
        <v>20085</v>
      </c>
      <c r="CF2037" s="31"/>
      <c r="CG2037" s="31">
        <v>2007</v>
      </c>
      <c r="CH2037" s="31">
        <v>2009</v>
      </c>
      <c r="CI2037" s="31">
        <v>2012</v>
      </c>
      <c r="CJ2037" s="31"/>
      <c r="CK2037" s="31"/>
      <c r="CL2037" s="31" t="s">
        <v>22031</v>
      </c>
      <c r="CM2037" s="31" t="s">
        <v>22032</v>
      </c>
      <c r="CN2037" s="31">
        <v>123</v>
      </c>
      <c r="CO2037" s="31" t="s">
        <v>28674</v>
      </c>
      <c r="CP2037" s="31" t="s">
        <v>22032</v>
      </c>
      <c r="CQ2037" s="31">
        <v>123</v>
      </c>
      <c r="CR2037" s="31">
        <v>3243</v>
      </c>
      <c r="CS2037" s="31" t="s">
        <v>8315</v>
      </c>
      <c r="CT2037" s="31"/>
      <c r="CU2037" s="31" t="s">
        <v>8314</v>
      </c>
      <c r="CV2037" s="31" t="s">
        <v>8347</v>
      </c>
      <c r="CW2037" s="31" t="s">
        <v>8348</v>
      </c>
      <c r="CX2037" s="31" t="s">
        <v>8346</v>
      </c>
      <c r="CY2037" s="31"/>
      <c r="CZ2037" s="31"/>
      <c r="DA2037" s="31"/>
      <c r="DB2037" s="31" t="s">
        <v>15747</v>
      </c>
      <c r="DC2037" s="31" t="s">
        <v>15750</v>
      </c>
      <c r="DD2037" s="31" t="s">
        <v>15746</v>
      </c>
      <c r="DE2037" s="31"/>
      <c r="DF2037" s="31"/>
      <c r="DG2037" s="31"/>
      <c r="DH2037" s="31"/>
      <c r="DI2037" s="31" t="s">
        <v>25077</v>
      </c>
      <c r="DJ2037" s="31" t="s">
        <v>25042</v>
      </c>
      <c r="DK2037" s="31"/>
      <c r="DL2037" s="31"/>
      <c r="DM2037" s="38" t="s">
        <v>9474</v>
      </c>
      <c r="DN2037" s="38"/>
      <c r="DO2037" s="35">
        <v>0</v>
      </c>
      <c r="DP2037" s="31" t="s">
        <v>13060</v>
      </c>
      <c r="DQ2037" s="31" t="s">
        <v>13059</v>
      </c>
      <c r="DR2037" s="31" t="s">
        <v>20768</v>
      </c>
      <c r="DS2037" s="31" t="s">
        <v>27113</v>
      </c>
      <c r="DT2037" s="31"/>
      <c r="DU2037" s="31">
        <v>0</v>
      </c>
      <c r="DV2037" s="31"/>
      <c r="DW2037" s="31" t="s">
        <v>7997</v>
      </c>
      <c r="DX2037" s="31" t="s">
        <v>7997</v>
      </c>
      <c r="DY2037" s="31" t="s">
        <v>29651</v>
      </c>
      <c r="DZ2037" s="31" t="s">
        <v>18545</v>
      </c>
      <c r="EA2037" s="31"/>
      <c r="EB2037" s="31">
        <v>0</v>
      </c>
      <c r="EC2037" s="31" t="s">
        <v>40168</v>
      </c>
      <c r="ED2037" s="31" t="s">
        <v>41101</v>
      </c>
      <c r="EE2037" s="31"/>
      <c r="EF2037" s="31"/>
      <c r="EG2037" s="31"/>
      <c r="EH2037" s="31"/>
      <c r="EI2037" s="31"/>
      <c r="EJ2037" s="31"/>
    </row>
    <row r="2038" spans="1:140" ht="23.25" customHeight="1">
      <c r="A2038" s="25">
        <v>2036</v>
      </c>
      <c r="B2038" s="30" t="s">
        <v>4549</v>
      </c>
      <c r="C2038" s="31">
        <v>140375345</v>
      </c>
      <c r="D2038" s="30" t="s">
        <v>1591</v>
      </c>
      <c r="E2038" s="30"/>
      <c r="F2038" s="30" t="s">
        <v>36262</v>
      </c>
      <c r="G2038" s="31">
        <f t="shared" si="292"/>
        <v>58</v>
      </c>
      <c r="H2038" s="72">
        <f t="shared" si="293"/>
        <v>45413</v>
      </c>
      <c r="I2038" s="30"/>
      <c r="J2038" s="30" t="s">
        <v>34084</v>
      </c>
      <c r="K2038" s="30" t="s">
        <v>4318</v>
      </c>
      <c r="L2038" s="31" t="s">
        <v>4318</v>
      </c>
      <c r="M2038" s="31" t="s">
        <v>6378</v>
      </c>
      <c r="N2038" s="31" t="s">
        <v>5863</v>
      </c>
      <c r="O2038" s="31" t="s">
        <v>2485</v>
      </c>
      <c r="P2038" s="52" t="s">
        <v>35985</v>
      </c>
      <c r="Q2038" s="31" t="s">
        <v>41886</v>
      </c>
      <c r="R2038" s="31">
        <v>25</v>
      </c>
      <c r="S2038" s="31">
        <v>2</v>
      </c>
      <c r="T2038" s="31"/>
      <c r="U2038" s="31">
        <v>1504</v>
      </c>
      <c r="V2038" s="31" t="s">
        <v>3674</v>
      </c>
      <c r="W2038" s="31" t="s">
        <v>980</v>
      </c>
      <c r="X2038" s="31" t="s">
        <v>6777</v>
      </c>
      <c r="Y2038" s="31" t="e">
        <f t="shared" ca="1" si="294"/>
        <v>#VALUE!</v>
      </c>
      <c r="Z2038" s="31" t="e">
        <f t="shared" ca="1" si="295"/>
        <v>#VALUE!</v>
      </c>
      <c r="AA2038" s="31"/>
      <c r="AB2038" s="31" t="s">
        <v>1315</v>
      </c>
      <c r="AC2038" s="31" t="s">
        <v>34153</v>
      </c>
      <c r="AD2038" s="31" t="s">
        <v>34194</v>
      </c>
      <c r="AE2038" s="31"/>
      <c r="AF2038" s="31" t="s">
        <v>24700</v>
      </c>
      <c r="AG2038" s="31" t="s">
        <v>7895</v>
      </c>
      <c r="AH2038" s="31" t="s">
        <v>7895</v>
      </c>
      <c r="AI2038" s="31" t="s">
        <v>40277</v>
      </c>
      <c r="AJ2038" s="31">
        <v>1474</v>
      </c>
      <c r="AK2038" s="31" t="s">
        <v>4987</v>
      </c>
      <c r="AL2038" s="31">
        <v>31866</v>
      </c>
      <c r="AM2038" s="31" t="s">
        <v>3181</v>
      </c>
      <c r="AN2038" s="31"/>
      <c r="AO2038" s="31"/>
      <c r="AP2038" s="31" t="s">
        <v>32997</v>
      </c>
      <c r="AQ2038" s="31"/>
      <c r="AR2038" s="31" t="s">
        <v>34148</v>
      </c>
      <c r="AS2038" s="31" t="s">
        <v>34148</v>
      </c>
      <c r="AT2038" s="31" t="str">
        <f>_xlfn.IFNA(VLOOKUP(D2038,'[1]5. 1 Mei 2022'!$C$7:$F$60,4,FALSE),"")</f>
        <v/>
      </c>
      <c r="AU2038" s="31"/>
      <c r="AV2038" s="31" t="s">
        <v>7947</v>
      </c>
      <c r="AW2038" s="31" t="s">
        <v>18389</v>
      </c>
      <c r="AX2038" s="29">
        <f t="shared" si="300"/>
        <v>46131</v>
      </c>
      <c r="AY2038" s="31" t="s">
        <v>26344</v>
      </c>
      <c r="AZ2038" s="31" t="s">
        <v>32999</v>
      </c>
      <c r="BA2038" s="30" t="s">
        <v>32997</v>
      </c>
      <c r="BB2038" s="31" t="s">
        <v>22916</v>
      </c>
      <c r="BC2038" s="31"/>
      <c r="BD2038" s="31" t="s">
        <v>30247</v>
      </c>
      <c r="BE2038" s="31" t="s">
        <v>7968</v>
      </c>
      <c r="BF2038" s="31" t="s">
        <v>7947</v>
      </c>
      <c r="BG2038" s="31"/>
      <c r="BH2038" s="31"/>
      <c r="BI2038" s="31"/>
      <c r="BJ2038" s="31" t="s">
        <v>23661</v>
      </c>
      <c r="BK2038" s="31" t="str">
        <f t="shared" si="298"/>
        <v>II/d</v>
      </c>
      <c r="BL2038" s="31" t="s">
        <v>8078</v>
      </c>
      <c r="BM2038" s="31"/>
      <c r="BN2038" s="31"/>
      <c r="BO2038" s="31"/>
      <c r="BP2038" s="31" t="s">
        <v>1498</v>
      </c>
      <c r="BQ2038" s="31"/>
      <c r="BR2038" s="31"/>
      <c r="BS2038" s="31"/>
      <c r="BT2038" s="31" t="s">
        <v>1172</v>
      </c>
      <c r="BU2038" s="31" t="s">
        <v>3521</v>
      </c>
      <c r="BV2038" s="31" t="s">
        <v>6930</v>
      </c>
      <c r="BW2038" s="31">
        <f t="shared" ca="1" si="296"/>
        <v>28</v>
      </c>
      <c r="BX2038" s="78">
        <f t="shared" ca="1" si="297"/>
        <v>3</v>
      </c>
      <c r="BY2038" s="31"/>
      <c r="BZ2038" s="31" t="s">
        <v>3791</v>
      </c>
      <c r="CA2038" s="31" t="s">
        <v>2483</v>
      </c>
      <c r="CB2038" s="31" t="s">
        <v>2519</v>
      </c>
      <c r="CC2038" s="31">
        <v>3</v>
      </c>
      <c r="CD2038" s="31">
        <v>1</v>
      </c>
      <c r="CE2038" s="31" t="s">
        <v>20085</v>
      </c>
      <c r="CF2038" s="31"/>
      <c r="CG2038" s="31"/>
      <c r="CH2038" s="31"/>
      <c r="CI2038" s="31"/>
      <c r="CJ2038" s="31"/>
      <c r="CK2038" s="31"/>
      <c r="CL2038" s="31"/>
      <c r="CM2038" s="31"/>
      <c r="CN2038" s="31"/>
      <c r="CO2038" s="31"/>
      <c r="CP2038" s="31"/>
      <c r="CQ2038" s="31"/>
      <c r="CR2038" s="31">
        <v>5174</v>
      </c>
      <c r="CS2038" s="31"/>
      <c r="CT2038" s="31"/>
      <c r="CU2038" s="31"/>
      <c r="CV2038" s="31" t="s">
        <v>10381</v>
      </c>
      <c r="CW2038" s="31" t="s">
        <v>10382</v>
      </c>
      <c r="CX2038" s="31" t="s">
        <v>10378</v>
      </c>
      <c r="CY2038" s="31"/>
      <c r="CZ2038" s="31"/>
      <c r="DA2038" s="31"/>
      <c r="DB2038" s="31"/>
      <c r="DC2038" s="31"/>
      <c r="DD2038" s="31"/>
      <c r="DE2038" s="31"/>
      <c r="DF2038" s="31"/>
      <c r="DG2038" s="31"/>
      <c r="DH2038" s="31"/>
      <c r="DI2038" s="31"/>
      <c r="DJ2038" s="31"/>
      <c r="DK2038" s="31"/>
      <c r="DL2038" s="31"/>
      <c r="DM2038" s="38" t="s">
        <v>10051</v>
      </c>
      <c r="DN2038" s="38"/>
      <c r="DO2038" s="35">
        <v>0</v>
      </c>
      <c r="DP2038" s="31" t="s">
        <v>13716</v>
      </c>
      <c r="DQ2038" s="31" t="s">
        <v>13715</v>
      </c>
      <c r="DR2038" s="31"/>
      <c r="DS2038" s="31" t="s">
        <v>27673</v>
      </c>
      <c r="DT2038" s="31" t="s">
        <v>38302</v>
      </c>
      <c r="DU2038" s="31">
        <v>2</v>
      </c>
      <c r="DV2038" s="31" t="s">
        <v>32165</v>
      </c>
      <c r="DW2038" s="31"/>
      <c r="DX2038" s="31"/>
      <c r="DY2038" s="31"/>
      <c r="DZ2038" s="31"/>
      <c r="EA2038" s="31"/>
      <c r="EB2038" s="31">
        <v>0</v>
      </c>
      <c r="EC2038" s="31" t="s">
        <v>39747</v>
      </c>
      <c r="ED2038" s="31" t="s">
        <v>41101</v>
      </c>
      <c r="EE2038" s="31"/>
      <c r="EF2038" s="31"/>
      <c r="EG2038" s="31"/>
      <c r="EH2038" s="31"/>
      <c r="EI2038" s="31"/>
      <c r="EJ2038" s="31"/>
    </row>
    <row r="2039" spans="1:140" ht="23.25" customHeight="1">
      <c r="A2039" s="25">
        <v>2037</v>
      </c>
      <c r="B2039" s="30" t="s">
        <v>12567</v>
      </c>
      <c r="C2039" s="31" t="s">
        <v>12568</v>
      </c>
      <c r="D2039" s="30" t="s">
        <v>14445</v>
      </c>
      <c r="E2039" s="30"/>
      <c r="F2039" s="30" t="s">
        <v>36262</v>
      </c>
      <c r="G2039" s="31">
        <f t="shared" si="292"/>
        <v>58</v>
      </c>
      <c r="H2039" s="72">
        <f t="shared" si="293"/>
        <v>52505</v>
      </c>
      <c r="I2039" s="30" t="s">
        <v>35424</v>
      </c>
      <c r="J2039" s="30" t="s">
        <v>34085</v>
      </c>
      <c r="K2039" s="30" t="s">
        <v>34082</v>
      </c>
      <c r="L2039" s="31" t="s">
        <v>6220</v>
      </c>
      <c r="M2039" s="31" t="s">
        <v>3186</v>
      </c>
      <c r="N2039" s="31" t="s">
        <v>7551</v>
      </c>
      <c r="O2039" s="31" t="s">
        <v>6326</v>
      </c>
      <c r="P2039" s="29">
        <v>44757</v>
      </c>
      <c r="Q2039" s="29"/>
      <c r="R2039" s="31"/>
      <c r="S2039" s="31"/>
      <c r="T2039" s="29">
        <v>44757</v>
      </c>
      <c r="U2039" s="31" t="s">
        <v>5862</v>
      </c>
      <c r="V2039" s="31"/>
      <c r="W2039" s="31" t="s">
        <v>6910</v>
      </c>
      <c r="X2039" s="31" t="s">
        <v>14446</v>
      </c>
      <c r="Y2039" s="31" t="e">
        <f t="shared" ca="1" si="294"/>
        <v>#VALUE!</v>
      </c>
      <c r="Z2039" s="31" t="e">
        <f t="shared" ca="1" si="295"/>
        <v>#VALUE!</v>
      </c>
      <c r="AA2039" s="31"/>
      <c r="AB2039" s="31" t="s">
        <v>1720</v>
      </c>
      <c r="AC2039" s="31" t="s">
        <v>34153</v>
      </c>
      <c r="AD2039" s="31" t="s">
        <v>34194</v>
      </c>
      <c r="AE2039" s="31"/>
      <c r="AF2039" s="31" t="s">
        <v>24700</v>
      </c>
      <c r="AG2039" s="31" t="s">
        <v>7895</v>
      </c>
      <c r="AH2039" s="31" t="s">
        <v>7895</v>
      </c>
      <c r="AI2039" s="31" t="s">
        <v>40277</v>
      </c>
      <c r="AJ2039" s="31">
        <v>8337</v>
      </c>
      <c r="AK2039" s="31" t="s">
        <v>14835</v>
      </c>
      <c r="AL2039" s="31" t="s">
        <v>2005</v>
      </c>
      <c r="AM2039" s="31" t="s">
        <v>14836</v>
      </c>
      <c r="AN2039" s="31"/>
      <c r="AO2039" s="31"/>
      <c r="AP2039" s="31" t="s">
        <v>2451</v>
      </c>
      <c r="AQ2039" s="29">
        <v>44757</v>
      </c>
      <c r="AR2039" s="31" t="s">
        <v>34148</v>
      </c>
      <c r="AS2039" s="31" t="s">
        <v>34148</v>
      </c>
      <c r="AT2039" s="31" t="str">
        <f>_xlfn.IFNA(VLOOKUP(D2039,'[1]5. 1 Mei 2022'!$C$7:$F$60,4,FALSE),"")</f>
        <v/>
      </c>
      <c r="AU2039" s="31"/>
      <c r="AV2039" s="31" t="s">
        <v>6580</v>
      </c>
      <c r="AW2039" s="29">
        <v>44757</v>
      </c>
      <c r="AX2039" s="29">
        <f t="shared" si="300"/>
        <v>46660</v>
      </c>
      <c r="AY2039" s="31" t="s">
        <v>26346</v>
      </c>
      <c r="AZ2039" s="31" t="s">
        <v>533</v>
      </c>
      <c r="BA2039" s="30" t="s">
        <v>2451</v>
      </c>
      <c r="BB2039" s="31"/>
      <c r="BC2039" s="31"/>
      <c r="BD2039" s="31" t="s">
        <v>30232</v>
      </c>
      <c r="BE2039" s="31" t="s">
        <v>7968</v>
      </c>
      <c r="BF2039" s="31" t="s">
        <v>6580</v>
      </c>
      <c r="BG2039" s="31"/>
      <c r="BH2039" s="31"/>
      <c r="BI2039" s="31"/>
      <c r="BJ2039" s="31">
        <v>0</v>
      </c>
      <c r="BK2039" s="31" t="str">
        <f t="shared" si="298"/>
        <v>II/a</v>
      </c>
      <c r="BL2039" s="31"/>
      <c r="BM2039" s="31"/>
      <c r="BN2039" s="31"/>
      <c r="BO2039" s="31"/>
      <c r="BP2039" s="31"/>
      <c r="BQ2039" s="31"/>
      <c r="BR2039" s="31"/>
      <c r="BS2039" s="31"/>
      <c r="BT2039" s="31"/>
      <c r="BU2039" s="31"/>
      <c r="BV2039" s="31" t="s">
        <v>11743</v>
      </c>
      <c r="BW2039" s="31">
        <f t="shared" ca="1" si="296"/>
        <v>8</v>
      </c>
      <c r="BX2039" s="78">
        <f t="shared" ca="1" si="297"/>
        <v>3</v>
      </c>
      <c r="BY2039" s="31"/>
      <c r="BZ2039" s="31"/>
      <c r="CA2039" s="31" t="s">
        <v>2483</v>
      </c>
      <c r="CB2039" s="31" t="s">
        <v>2062</v>
      </c>
      <c r="CC2039" s="31">
        <v>2</v>
      </c>
      <c r="CD2039" s="31"/>
      <c r="CE2039" s="31" t="s">
        <v>20085</v>
      </c>
      <c r="CF2039" s="31"/>
      <c r="CG2039" s="31"/>
      <c r="CH2039" s="31"/>
      <c r="CI2039" s="31"/>
      <c r="CJ2039" s="31"/>
      <c r="CK2039" s="31"/>
      <c r="CL2039" s="31"/>
      <c r="CM2039" s="31"/>
      <c r="CN2039" s="31"/>
      <c r="CO2039" s="31"/>
      <c r="CP2039" s="31"/>
      <c r="CQ2039" s="31"/>
      <c r="CR2039" s="31">
        <v>5378</v>
      </c>
      <c r="CS2039" s="31"/>
      <c r="CT2039" s="31"/>
      <c r="CU2039" s="31"/>
      <c r="CV2039" s="31"/>
      <c r="CW2039" s="31"/>
      <c r="CX2039" s="31"/>
      <c r="CY2039" s="31"/>
      <c r="CZ2039" s="31"/>
      <c r="DA2039" s="31"/>
      <c r="DB2039" s="31"/>
      <c r="DC2039" s="31"/>
      <c r="DD2039" s="31"/>
      <c r="DE2039" s="31"/>
      <c r="DF2039" s="31"/>
      <c r="DG2039" s="31"/>
      <c r="DH2039" s="31"/>
      <c r="DI2039" s="31"/>
      <c r="DJ2039" s="31"/>
      <c r="DK2039" s="31"/>
      <c r="DL2039" s="31"/>
      <c r="DM2039" s="38" t="s">
        <v>32279</v>
      </c>
      <c r="DN2039" s="38"/>
      <c r="DO2039" s="35"/>
      <c r="DP2039" s="31" t="s">
        <v>15472</v>
      </c>
      <c r="DQ2039" s="31" t="s">
        <v>14834</v>
      </c>
      <c r="DR2039" s="31"/>
      <c r="DS2039" s="31" t="s">
        <v>27763</v>
      </c>
      <c r="DT2039" s="31" t="s">
        <v>38303</v>
      </c>
      <c r="DU2039" s="31">
        <v>2</v>
      </c>
      <c r="DV2039" s="31" t="s">
        <v>32165</v>
      </c>
      <c r="DW2039" s="31"/>
      <c r="DX2039" s="31"/>
      <c r="DY2039" s="31"/>
      <c r="DZ2039" s="31"/>
      <c r="EA2039" s="31"/>
      <c r="EB2039" s="31">
        <v>0</v>
      </c>
      <c r="EC2039" s="31" t="s">
        <v>39747</v>
      </c>
      <c r="ED2039" s="31" t="s">
        <v>41101</v>
      </c>
      <c r="EE2039" s="31"/>
      <c r="EF2039" s="31"/>
      <c r="EG2039" s="31"/>
      <c r="EH2039" s="31"/>
      <c r="EI2039" s="31"/>
      <c r="EJ2039" s="31"/>
    </row>
    <row r="2040" spans="1:140" ht="23.25" customHeight="1">
      <c r="A2040" s="25">
        <v>2038</v>
      </c>
      <c r="B2040" s="30" t="s">
        <v>24310</v>
      </c>
      <c r="C2040" s="31">
        <v>140372280</v>
      </c>
      <c r="D2040" s="30" t="s">
        <v>186</v>
      </c>
      <c r="E2040" s="30"/>
      <c r="F2040" s="30" t="s">
        <v>36254</v>
      </c>
      <c r="G2040" s="31">
        <f t="shared" si="292"/>
        <v>58</v>
      </c>
      <c r="H2040" s="72">
        <f t="shared" si="293"/>
        <v>50740</v>
      </c>
      <c r="I2040" s="30"/>
      <c r="J2040" s="30" t="s">
        <v>34084</v>
      </c>
      <c r="K2040" s="30" t="s">
        <v>4318</v>
      </c>
      <c r="L2040" s="31" t="s">
        <v>4318</v>
      </c>
      <c r="M2040" s="31" t="s">
        <v>3186</v>
      </c>
      <c r="N2040" s="31" t="s">
        <v>5797</v>
      </c>
      <c r="O2040" s="31" t="s">
        <v>5271</v>
      </c>
      <c r="P2040" s="52" t="s">
        <v>24630</v>
      </c>
      <c r="Q2040" s="31" t="s">
        <v>39323</v>
      </c>
      <c r="R2040" s="31">
        <v>16</v>
      </c>
      <c r="S2040" s="31">
        <v>10</v>
      </c>
      <c r="T2040" s="31"/>
      <c r="U2040" s="31">
        <v>716</v>
      </c>
      <c r="V2040" s="31" t="s">
        <v>5595</v>
      </c>
      <c r="W2040" s="31" t="s">
        <v>4579</v>
      </c>
      <c r="X2040" s="31" t="s">
        <v>3070</v>
      </c>
      <c r="Y2040" s="31" t="e">
        <f t="shared" ca="1" si="294"/>
        <v>#VALUE!</v>
      </c>
      <c r="Z2040" s="31" t="e">
        <f t="shared" ca="1" si="295"/>
        <v>#VALUE!</v>
      </c>
      <c r="AA2040" s="31"/>
      <c r="AB2040" s="31" t="s">
        <v>11144</v>
      </c>
      <c r="AC2040" s="31" t="s">
        <v>34145</v>
      </c>
      <c r="AD2040" s="31" t="s">
        <v>34145</v>
      </c>
      <c r="AE2040" s="31"/>
      <c r="AF2040" s="31" t="s">
        <v>24701</v>
      </c>
      <c r="AG2040" s="31" t="s">
        <v>4322</v>
      </c>
      <c r="AH2040" s="31" t="s">
        <v>4322</v>
      </c>
      <c r="AI2040" s="31" t="s">
        <v>908</v>
      </c>
      <c r="AJ2040" s="31">
        <v>99053</v>
      </c>
      <c r="AK2040" s="31" t="s">
        <v>5389</v>
      </c>
      <c r="AL2040" s="31" t="s">
        <v>5717</v>
      </c>
      <c r="AM2040" s="31" t="s">
        <v>2772</v>
      </c>
      <c r="AN2040" s="31"/>
      <c r="AO2040" s="31"/>
      <c r="AP2040" s="31" t="s">
        <v>18118</v>
      </c>
      <c r="AQ2040" s="31" t="s">
        <v>30643</v>
      </c>
      <c r="AR2040" s="31" t="s">
        <v>34145</v>
      </c>
      <c r="AS2040" s="31" t="s">
        <v>34145</v>
      </c>
      <c r="AT2040" s="31" t="str">
        <f>_xlfn.IFNA(VLOOKUP(D2040,'[1]5. 1 Mei 2022'!$C$7:$F$60,4,FALSE),"")</f>
        <v/>
      </c>
      <c r="AU2040" s="31"/>
      <c r="AV2040" s="31" t="s">
        <v>20033</v>
      </c>
      <c r="AW2040" s="31" t="s">
        <v>18367</v>
      </c>
      <c r="AX2040" s="29">
        <f t="shared" si="300"/>
        <v>46320</v>
      </c>
      <c r="AY2040" s="31" t="s">
        <v>26346</v>
      </c>
      <c r="AZ2040" s="31" t="s">
        <v>2622</v>
      </c>
      <c r="BA2040" s="30" t="s">
        <v>18118</v>
      </c>
      <c r="BB2040" s="31" t="s">
        <v>8027</v>
      </c>
      <c r="BC2040" s="31"/>
      <c r="BD2040" s="31" t="s">
        <v>1759</v>
      </c>
      <c r="BE2040" s="31" t="s">
        <v>7969</v>
      </c>
      <c r="BF2040" s="31" t="s">
        <v>20033</v>
      </c>
      <c r="BG2040" s="31"/>
      <c r="BH2040" s="31"/>
      <c r="BI2040" s="31" t="s">
        <v>8136</v>
      </c>
      <c r="BJ2040" s="31" t="s">
        <v>3185</v>
      </c>
      <c r="BK2040" s="31" t="str">
        <f t="shared" si="298"/>
        <v>III/d</v>
      </c>
      <c r="BL2040" s="31" t="s">
        <v>8077</v>
      </c>
      <c r="BM2040" s="31"/>
      <c r="BN2040" s="31"/>
      <c r="BO2040" s="31"/>
      <c r="BP2040" s="31" t="s">
        <v>1498</v>
      </c>
      <c r="BQ2040" s="31" t="s">
        <v>3185</v>
      </c>
      <c r="BR2040" s="52" t="s">
        <v>39748</v>
      </c>
      <c r="BS2040" s="52" t="s">
        <v>39324</v>
      </c>
      <c r="BT2040" s="31" t="s">
        <v>4277</v>
      </c>
      <c r="BU2040" s="31"/>
      <c r="BV2040" s="31" t="s">
        <v>6324</v>
      </c>
      <c r="BW2040" s="31">
        <f t="shared" ca="1" si="296"/>
        <v>20</v>
      </c>
      <c r="BX2040" s="78">
        <f t="shared" ca="1" si="297"/>
        <v>2</v>
      </c>
      <c r="BY2040" s="31"/>
      <c r="BZ2040" s="31"/>
      <c r="CA2040" s="31" t="s">
        <v>2483</v>
      </c>
      <c r="CB2040" s="31" t="s">
        <v>2519</v>
      </c>
      <c r="CC2040" s="31">
        <v>2</v>
      </c>
      <c r="CD2040" s="31">
        <v>1</v>
      </c>
      <c r="CE2040" s="31" t="s">
        <v>20085</v>
      </c>
      <c r="CF2040" s="31"/>
      <c r="CG2040" s="31"/>
      <c r="CH2040" s="31"/>
      <c r="CI2040" s="31"/>
      <c r="CJ2040" s="31"/>
      <c r="CK2040" s="31"/>
      <c r="CL2040" s="31" t="s">
        <v>22029</v>
      </c>
      <c r="CM2040" s="31" t="s">
        <v>21891</v>
      </c>
      <c r="CN2040" s="31">
        <v>123</v>
      </c>
      <c r="CO2040" s="31" t="s">
        <v>25419</v>
      </c>
      <c r="CP2040" s="31" t="s">
        <v>21891</v>
      </c>
      <c r="CQ2040" s="31">
        <v>123</v>
      </c>
      <c r="CR2040" s="31">
        <v>3508</v>
      </c>
      <c r="CS2040" s="31" t="s">
        <v>18417</v>
      </c>
      <c r="CT2040" s="31" t="s">
        <v>18418</v>
      </c>
      <c r="CU2040" s="31" t="s">
        <v>4327</v>
      </c>
      <c r="CV2040" s="31" t="s">
        <v>17262</v>
      </c>
      <c r="CW2040" s="31" t="s">
        <v>17418</v>
      </c>
      <c r="CX2040" s="31" t="s">
        <v>17264</v>
      </c>
      <c r="CY2040" s="31"/>
      <c r="CZ2040" s="31"/>
      <c r="DA2040" s="31"/>
      <c r="DB2040" s="31" t="s">
        <v>15747</v>
      </c>
      <c r="DC2040" s="31" t="s">
        <v>15751</v>
      </c>
      <c r="DD2040" s="31" t="s">
        <v>15746</v>
      </c>
      <c r="DE2040" s="31"/>
      <c r="DF2040" s="31"/>
      <c r="DG2040" s="31"/>
      <c r="DH2040" s="31"/>
      <c r="DI2040" s="31" t="s">
        <v>25077</v>
      </c>
      <c r="DJ2040" s="31" t="s">
        <v>25042</v>
      </c>
      <c r="DK2040" s="31" t="s">
        <v>25642</v>
      </c>
      <c r="DL2040" s="31" t="s">
        <v>25643</v>
      </c>
      <c r="DM2040" s="38" t="s">
        <v>9416</v>
      </c>
      <c r="DN2040" s="38"/>
      <c r="DO2040" s="35" t="s">
        <v>20355</v>
      </c>
      <c r="DP2040" s="31" t="s">
        <v>13512</v>
      </c>
      <c r="DQ2040" s="31" t="s">
        <v>13511</v>
      </c>
      <c r="DR2040" s="31"/>
      <c r="DS2040" s="31" t="s">
        <v>27059</v>
      </c>
      <c r="DT2040" s="31"/>
      <c r="DU2040" s="31">
        <v>3</v>
      </c>
      <c r="DV2040" s="31" t="s">
        <v>32167</v>
      </c>
      <c r="DW2040" s="31" t="s">
        <v>34462</v>
      </c>
      <c r="DX2040" s="31" t="s">
        <v>34462</v>
      </c>
      <c r="DY2040" s="31" t="s">
        <v>34460</v>
      </c>
      <c r="DZ2040" s="29">
        <v>44754</v>
      </c>
      <c r="EA2040" s="31"/>
      <c r="EB2040" s="31">
        <v>0</v>
      </c>
      <c r="EC2040" s="31" t="s">
        <v>40168</v>
      </c>
      <c r="ED2040" s="31" t="s">
        <v>41101</v>
      </c>
      <c r="EE2040" s="31"/>
      <c r="EF2040" s="31"/>
      <c r="EG2040" s="31"/>
      <c r="EH2040" s="31"/>
      <c r="EI2040" s="31"/>
      <c r="EJ2040" s="31"/>
    </row>
    <row r="2041" spans="1:140" ht="23.25" customHeight="1">
      <c r="A2041" s="25">
        <v>2039</v>
      </c>
      <c r="B2041" s="30" t="s">
        <v>16507</v>
      </c>
      <c r="C2041" s="31" t="s">
        <v>12360</v>
      </c>
      <c r="D2041" s="30" t="s">
        <v>23552</v>
      </c>
      <c r="E2041" s="30"/>
      <c r="F2041" s="30" t="s">
        <v>36256</v>
      </c>
      <c r="G2041" s="31">
        <f t="shared" si="292"/>
        <v>58</v>
      </c>
      <c r="H2041" s="72">
        <f t="shared" si="293"/>
        <v>54940</v>
      </c>
      <c r="I2041" s="30"/>
      <c r="J2041" s="30" t="s">
        <v>34084</v>
      </c>
      <c r="K2041" s="30" t="s">
        <v>4318</v>
      </c>
      <c r="L2041" s="31" t="s">
        <v>4318</v>
      </c>
      <c r="M2041" s="31" t="s">
        <v>3186</v>
      </c>
      <c r="N2041" s="31" t="s">
        <v>5863</v>
      </c>
      <c r="O2041" s="31" t="s">
        <v>2485</v>
      </c>
      <c r="P2041" s="52" t="s">
        <v>24630</v>
      </c>
      <c r="Q2041" s="31" t="s">
        <v>39319</v>
      </c>
      <c r="R2041" s="31">
        <v>6</v>
      </c>
      <c r="S2041" s="31">
        <v>8</v>
      </c>
      <c r="T2041" s="31"/>
      <c r="U2041" s="31">
        <v>528</v>
      </c>
      <c r="V2041" s="31" t="s">
        <v>29851</v>
      </c>
      <c r="W2041" s="31" t="s">
        <v>6910</v>
      </c>
      <c r="X2041" s="31" t="s">
        <v>12369</v>
      </c>
      <c r="Y2041" s="31">
        <f t="shared" ca="1" si="294"/>
        <v>31</v>
      </c>
      <c r="Z2041" s="31" t="str">
        <f t="shared" ca="1" si="295"/>
        <v>21-35</v>
      </c>
      <c r="AA2041" s="31"/>
      <c r="AB2041" s="31" t="s">
        <v>11144</v>
      </c>
      <c r="AC2041" s="31" t="s">
        <v>34145</v>
      </c>
      <c r="AD2041" s="31" t="s">
        <v>34145</v>
      </c>
      <c r="AE2041" s="31"/>
      <c r="AF2041" s="31" t="s">
        <v>24701</v>
      </c>
      <c r="AG2041" s="31" t="s">
        <v>4322</v>
      </c>
      <c r="AH2041" s="31" t="s">
        <v>4322</v>
      </c>
      <c r="AI2041" s="31" t="s">
        <v>908</v>
      </c>
      <c r="AJ2041" s="31">
        <v>11089</v>
      </c>
      <c r="AK2041" s="31" t="s">
        <v>12394</v>
      </c>
      <c r="AL2041" s="31" t="s">
        <v>12371</v>
      </c>
      <c r="AM2041" s="31" t="s">
        <v>3001</v>
      </c>
      <c r="AN2041" s="31"/>
      <c r="AO2041" s="31"/>
      <c r="AP2041" s="31" t="s">
        <v>33003</v>
      </c>
      <c r="AQ2041" s="31" t="s">
        <v>31449</v>
      </c>
      <c r="AR2041" s="31" t="s">
        <v>34145</v>
      </c>
      <c r="AS2041" s="31" t="s">
        <v>34145</v>
      </c>
      <c r="AT2041" s="31" t="str">
        <f>_xlfn.IFNA(VLOOKUP(D2041,'[1]5. 1 Mei 2022'!$C$7:$F$60,4,FALSE),"")</f>
        <v/>
      </c>
      <c r="AU2041" s="31"/>
      <c r="AV2041" s="31" t="s">
        <v>20032</v>
      </c>
      <c r="AW2041" s="31" t="s">
        <v>31449</v>
      </c>
      <c r="AX2041" s="29">
        <f t="shared" si="300"/>
        <v>46331</v>
      </c>
      <c r="AY2041" s="31" t="s">
        <v>26346</v>
      </c>
      <c r="AZ2041" s="31" t="s">
        <v>33005</v>
      </c>
      <c r="BA2041" s="30" t="s">
        <v>33003</v>
      </c>
      <c r="BB2041" s="31" t="s">
        <v>22916</v>
      </c>
      <c r="BC2041" s="31"/>
      <c r="BD2041" s="31" t="s">
        <v>7980</v>
      </c>
      <c r="BE2041" s="31" t="s">
        <v>7969</v>
      </c>
      <c r="BF2041" s="31" t="s">
        <v>20032</v>
      </c>
      <c r="BG2041" s="31"/>
      <c r="BH2041" s="31"/>
      <c r="BI2041" s="31"/>
      <c r="BJ2041" s="31" t="s">
        <v>20284</v>
      </c>
      <c r="BK2041" s="31" t="str">
        <f t="shared" si="298"/>
        <v>II/d</v>
      </c>
      <c r="BL2041" s="31" t="s">
        <v>8077</v>
      </c>
      <c r="BM2041" s="31"/>
      <c r="BN2041" s="31"/>
      <c r="BO2041" s="31"/>
      <c r="BP2041" s="31"/>
      <c r="BQ2041" s="31" t="s">
        <v>20284</v>
      </c>
      <c r="BR2041" s="52" t="s">
        <v>39748</v>
      </c>
      <c r="BS2041" s="52" t="s">
        <v>39320</v>
      </c>
      <c r="BT2041" s="31" t="s">
        <v>21685</v>
      </c>
      <c r="BU2041" s="31" t="s">
        <v>25901</v>
      </c>
      <c r="BV2041" s="31" t="s">
        <v>11263</v>
      </c>
      <c r="BW2041" s="31">
        <f t="shared" ca="1" si="296"/>
        <v>8</v>
      </c>
      <c r="BX2041" s="78">
        <f t="shared" ca="1" si="297"/>
        <v>3</v>
      </c>
      <c r="BY2041" s="31"/>
      <c r="BZ2041" s="31" t="s">
        <v>31847</v>
      </c>
      <c r="CA2041" s="31" t="s">
        <v>2483</v>
      </c>
      <c r="CB2041" s="31" t="s">
        <v>2519</v>
      </c>
      <c r="CC2041" s="31"/>
      <c r="CD2041" s="31">
        <v>1</v>
      </c>
      <c r="CE2041" s="31" t="s">
        <v>20085</v>
      </c>
      <c r="CF2041" s="31"/>
      <c r="CG2041" s="31"/>
      <c r="CH2041" s="31"/>
      <c r="CI2041" s="31"/>
      <c r="CJ2041" s="31"/>
      <c r="CK2041" s="31"/>
      <c r="CL2041" s="31" t="s">
        <v>28381</v>
      </c>
      <c r="CM2041" s="31" t="s">
        <v>26376</v>
      </c>
      <c r="CN2041" s="31">
        <v>125</v>
      </c>
      <c r="CO2041" s="31" t="s">
        <v>29380</v>
      </c>
      <c r="CP2041" s="31" t="s">
        <v>26376</v>
      </c>
      <c r="CQ2041" s="31">
        <v>125</v>
      </c>
      <c r="CR2041" s="31">
        <v>4814</v>
      </c>
      <c r="CS2041" s="31" t="s">
        <v>12406</v>
      </c>
      <c r="CT2041" s="31" t="s">
        <v>12407</v>
      </c>
      <c r="CU2041" s="31" t="s">
        <v>12408</v>
      </c>
      <c r="CV2041" s="31"/>
      <c r="CW2041" s="31"/>
      <c r="CX2041" s="31"/>
      <c r="CY2041" s="31"/>
      <c r="CZ2041" s="31"/>
      <c r="DA2041" s="31"/>
      <c r="DB2041" s="31" t="s">
        <v>11355</v>
      </c>
      <c r="DC2041" s="31" t="s">
        <v>16323</v>
      </c>
      <c r="DD2041" s="31" t="s">
        <v>16324</v>
      </c>
      <c r="DE2041" s="31"/>
      <c r="DF2041" s="31"/>
      <c r="DG2041" s="31"/>
      <c r="DH2041" s="31"/>
      <c r="DI2041" s="31" t="s">
        <v>25077</v>
      </c>
      <c r="DJ2041" s="31" t="s">
        <v>25042</v>
      </c>
      <c r="DK2041" s="31"/>
      <c r="DL2041" s="31"/>
      <c r="DM2041" s="38" t="s">
        <v>12370</v>
      </c>
      <c r="DN2041" s="38"/>
      <c r="DO2041" s="35"/>
      <c r="DP2041" s="31" t="s">
        <v>13784</v>
      </c>
      <c r="DQ2041" s="31" t="s">
        <v>13783</v>
      </c>
      <c r="DR2041" s="31" t="s">
        <v>12393</v>
      </c>
      <c r="DS2041" s="31" t="s">
        <v>27893</v>
      </c>
      <c r="DT2041" s="31" t="s">
        <v>38304</v>
      </c>
      <c r="DU2041" s="31">
        <v>3</v>
      </c>
      <c r="DV2041" s="31" t="s">
        <v>32167</v>
      </c>
      <c r="DW2041" s="31" t="s">
        <v>7980</v>
      </c>
      <c r="DX2041" s="31" t="s">
        <v>7980</v>
      </c>
      <c r="DY2041" s="31" t="s">
        <v>36955</v>
      </c>
      <c r="DZ2041" s="52" t="s">
        <v>36938</v>
      </c>
      <c r="EA2041" s="52" t="s">
        <v>26376</v>
      </c>
      <c r="EB2041" s="31">
        <v>1331484</v>
      </c>
      <c r="EC2041" s="31" t="s">
        <v>40168</v>
      </c>
      <c r="ED2041" s="31" t="s">
        <v>41101</v>
      </c>
      <c r="EE2041" s="31"/>
      <c r="EF2041" s="31"/>
      <c r="EG2041" s="31"/>
      <c r="EH2041" s="31"/>
      <c r="EI2041" s="31"/>
      <c r="EJ2041" s="31"/>
    </row>
    <row r="2042" spans="1:140" ht="23.25" customHeight="1">
      <c r="A2042" s="25">
        <v>2040</v>
      </c>
      <c r="B2042" s="30" t="s">
        <v>12141</v>
      </c>
      <c r="C2042" s="31" t="s">
        <v>6664</v>
      </c>
      <c r="D2042" s="30" t="s">
        <v>17358</v>
      </c>
      <c r="E2042" s="30"/>
      <c r="F2042" s="30" t="s">
        <v>36262</v>
      </c>
      <c r="G2042" s="31">
        <f t="shared" si="292"/>
        <v>58</v>
      </c>
      <c r="H2042" s="72">
        <f t="shared" si="293"/>
        <v>49249</v>
      </c>
      <c r="I2042" s="30" t="s">
        <v>35425</v>
      </c>
      <c r="J2042" s="30" t="s">
        <v>34085</v>
      </c>
      <c r="K2042" s="30" t="s">
        <v>34083</v>
      </c>
      <c r="L2042" s="31" t="s">
        <v>16726</v>
      </c>
      <c r="M2042" s="31" t="s">
        <v>3186</v>
      </c>
      <c r="N2042" s="31" t="s">
        <v>7551</v>
      </c>
      <c r="O2042" s="31" t="s">
        <v>6326</v>
      </c>
      <c r="P2042" s="31" t="s">
        <v>11676</v>
      </c>
      <c r="Q2042" s="31"/>
      <c r="R2042" s="31"/>
      <c r="S2042" s="31"/>
      <c r="T2042" s="31"/>
      <c r="U2042" s="31" t="s">
        <v>4590</v>
      </c>
      <c r="V2042" s="31"/>
      <c r="W2042" s="31" t="s">
        <v>4068</v>
      </c>
      <c r="X2042" s="31" t="s">
        <v>6747</v>
      </c>
      <c r="Y2042" s="31">
        <f t="shared" ca="1" si="294"/>
        <v>47</v>
      </c>
      <c r="Z2042" s="31" t="str">
        <f t="shared" ca="1" si="295"/>
        <v>46-58</v>
      </c>
      <c r="AA2042" s="31"/>
      <c r="AB2042" s="31" t="s">
        <v>6770</v>
      </c>
      <c r="AC2042" s="31" t="s">
        <v>34153</v>
      </c>
      <c r="AD2042" s="31" t="s">
        <v>34194</v>
      </c>
      <c r="AE2042" s="31"/>
      <c r="AF2042" s="31" t="s">
        <v>24700</v>
      </c>
      <c r="AG2042" s="31" t="s">
        <v>7895</v>
      </c>
      <c r="AH2042" s="31" t="s">
        <v>7895</v>
      </c>
      <c r="AI2042" s="31" t="s">
        <v>40277</v>
      </c>
      <c r="AJ2042" s="31">
        <v>1259</v>
      </c>
      <c r="AK2042" s="31" t="s">
        <v>7265</v>
      </c>
      <c r="AL2042" s="31">
        <v>34845</v>
      </c>
      <c r="AM2042" s="31" t="s">
        <v>7266</v>
      </c>
      <c r="AN2042" s="31"/>
      <c r="AO2042" s="31"/>
      <c r="AP2042" s="31" t="s">
        <v>4434</v>
      </c>
      <c r="AQ2042" s="31" t="s">
        <v>5678</v>
      </c>
      <c r="AR2042" s="31" t="s">
        <v>34148</v>
      </c>
      <c r="AS2042" s="31" t="s">
        <v>34148</v>
      </c>
      <c r="AT2042" s="31" t="str">
        <f>_xlfn.IFNA(VLOOKUP(D2042,'[1]5. 1 Mei 2022'!$C$7:$F$60,4,FALSE),"")</f>
        <v/>
      </c>
      <c r="AU2042" s="31"/>
      <c r="AV2042" s="31" t="s">
        <v>8000</v>
      </c>
      <c r="AW2042" s="31"/>
      <c r="AX2042" s="29">
        <f t="shared" si="300"/>
        <v>1903</v>
      </c>
      <c r="AY2042" s="31" t="s">
        <v>26346</v>
      </c>
      <c r="AZ2042" s="31" t="s">
        <v>6484</v>
      </c>
      <c r="BA2042" s="30" t="s">
        <v>4434</v>
      </c>
      <c r="BB2042" s="31"/>
      <c r="BC2042" s="31"/>
      <c r="BD2042" s="31" t="s">
        <v>30241</v>
      </c>
      <c r="BE2042" s="31" t="s">
        <v>7968</v>
      </c>
      <c r="BF2042" s="31" t="s">
        <v>15511</v>
      </c>
      <c r="BG2042" s="31"/>
      <c r="BH2042" s="31"/>
      <c r="BI2042" s="31"/>
      <c r="BJ2042" s="31">
        <v>0</v>
      </c>
      <c r="BK2042" s="31" t="str">
        <f t="shared" si="298"/>
        <v>II/a</v>
      </c>
      <c r="BL2042" s="31"/>
      <c r="BM2042" s="31"/>
      <c r="BN2042" s="31"/>
      <c r="BO2042" s="31"/>
      <c r="BP2042" s="31" t="s">
        <v>1498</v>
      </c>
      <c r="BQ2042" s="31"/>
      <c r="BR2042" s="31"/>
      <c r="BS2042" s="31"/>
      <c r="BT2042" s="31" t="s">
        <v>6140</v>
      </c>
      <c r="BU2042" s="31"/>
      <c r="BV2042" s="31" t="s">
        <v>6140</v>
      </c>
      <c r="BW2042" s="31">
        <f t="shared" ca="1" si="296"/>
        <v>18</v>
      </c>
      <c r="BX2042" s="78">
        <f t="shared" ca="1" si="297"/>
        <v>3</v>
      </c>
      <c r="BY2042" s="31" t="s">
        <v>11676</v>
      </c>
      <c r="BZ2042" s="31"/>
      <c r="CA2042" s="31" t="s">
        <v>2483</v>
      </c>
      <c r="CB2042" s="31" t="s">
        <v>2519</v>
      </c>
      <c r="CC2042" s="31">
        <v>1</v>
      </c>
      <c r="CD2042" s="31">
        <v>1</v>
      </c>
      <c r="CE2042" s="31" t="s">
        <v>20085</v>
      </c>
      <c r="CF2042" s="31"/>
      <c r="CG2042" s="31"/>
      <c r="CH2042" s="31"/>
      <c r="CI2042" s="31"/>
      <c r="CJ2042" s="31"/>
      <c r="CK2042" s="31"/>
      <c r="CL2042" s="31"/>
      <c r="CM2042" s="31"/>
      <c r="CN2042" s="31"/>
      <c r="CO2042" s="31"/>
      <c r="CP2042" s="31"/>
      <c r="CQ2042" s="31"/>
      <c r="CR2042" s="31">
        <v>3156</v>
      </c>
      <c r="CS2042" s="31"/>
      <c r="CT2042" s="31"/>
      <c r="CU2042" s="31"/>
      <c r="CV2042" s="31"/>
      <c r="CW2042" s="31"/>
      <c r="CX2042" s="31"/>
      <c r="CY2042" s="31"/>
      <c r="CZ2042" s="31"/>
      <c r="DA2042" s="31"/>
      <c r="DB2042" s="31"/>
      <c r="DC2042" s="31"/>
      <c r="DD2042" s="31"/>
      <c r="DE2042" s="31"/>
      <c r="DF2042" s="31"/>
      <c r="DG2042" s="31"/>
      <c r="DH2042" s="31"/>
      <c r="DI2042" s="31"/>
      <c r="DJ2042" s="31"/>
      <c r="DK2042" s="31"/>
      <c r="DL2042" s="31"/>
      <c r="DM2042" s="38" t="s">
        <v>9929</v>
      </c>
      <c r="DN2042" s="38"/>
      <c r="DO2042" s="35" t="s">
        <v>10781</v>
      </c>
      <c r="DP2042" s="31" t="s">
        <v>31966</v>
      </c>
      <c r="DQ2042" s="31" t="s">
        <v>11099</v>
      </c>
      <c r="DR2042" s="31"/>
      <c r="DS2042" s="31" t="s">
        <v>27553</v>
      </c>
      <c r="DT2042" s="31" t="s">
        <v>38305</v>
      </c>
      <c r="DU2042" s="31">
        <v>3</v>
      </c>
      <c r="DV2042" s="31" t="s">
        <v>32167</v>
      </c>
      <c r="DW2042" s="31"/>
      <c r="DX2042" s="31"/>
      <c r="DY2042" s="31"/>
      <c r="DZ2042" s="31"/>
      <c r="EA2042" s="31"/>
      <c r="EB2042" s="31">
        <v>0</v>
      </c>
      <c r="EC2042" s="31" t="s">
        <v>39747</v>
      </c>
      <c r="ED2042" s="31" t="s">
        <v>41101</v>
      </c>
      <c r="EE2042" s="31"/>
      <c r="EF2042" s="31"/>
      <c r="EG2042" s="31"/>
      <c r="EH2042" s="31"/>
      <c r="EI2042" s="31"/>
      <c r="EJ2042" s="31"/>
    </row>
    <row r="2043" spans="1:140" ht="23.25" customHeight="1">
      <c r="A2043" s="25">
        <v>2041</v>
      </c>
      <c r="B2043" s="30" t="s">
        <v>14608</v>
      </c>
      <c r="C2043" s="31" t="s">
        <v>14609</v>
      </c>
      <c r="D2043" s="30" t="s">
        <v>26177</v>
      </c>
      <c r="E2043" s="30"/>
      <c r="F2043" s="30" t="s">
        <v>36262</v>
      </c>
      <c r="G2043" s="31">
        <f t="shared" si="292"/>
        <v>58</v>
      </c>
      <c r="H2043" s="72">
        <f t="shared" si="293"/>
        <v>53144</v>
      </c>
      <c r="I2043" s="30" t="s">
        <v>35426</v>
      </c>
      <c r="J2043" s="30" t="s">
        <v>34085</v>
      </c>
      <c r="K2043" s="30" t="s">
        <v>34083</v>
      </c>
      <c r="L2043" s="31" t="s">
        <v>16726</v>
      </c>
      <c r="M2043" s="31" t="s">
        <v>3186</v>
      </c>
      <c r="N2043" s="31" t="s">
        <v>5865</v>
      </c>
      <c r="O2043" s="31" t="s">
        <v>5117</v>
      </c>
      <c r="P2043" s="31" t="s">
        <v>25993</v>
      </c>
      <c r="Q2043" s="31"/>
      <c r="R2043" s="31"/>
      <c r="S2043" s="31"/>
      <c r="T2043" s="31"/>
      <c r="U2043" s="31" t="s">
        <v>2720</v>
      </c>
      <c r="V2043" s="31"/>
      <c r="W2043" s="31" t="s">
        <v>6910</v>
      </c>
      <c r="X2043" s="31" t="s">
        <v>14610</v>
      </c>
      <c r="Y2043" s="31" t="e">
        <f t="shared" ca="1" si="294"/>
        <v>#VALUE!</v>
      </c>
      <c r="Z2043" s="31" t="e">
        <f t="shared" ca="1" si="295"/>
        <v>#VALUE!</v>
      </c>
      <c r="AA2043" s="31"/>
      <c r="AB2043" s="31" t="s">
        <v>11168</v>
      </c>
      <c r="AC2043" s="31" t="s">
        <v>34147</v>
      </c>
      <c r="AD2043" s="31" t="s">
        <v>34147</v>
      </c>
      <c r="AE2043" s="31"/>
      <c r="AF2043" s="31" t="s">
        <v>24699</v>
      </c>
      <c r="AG2043" s="31" t="s">
        <v>5852</v>
      </c>
      <c r="AH2043" s="31" t="s">
        <v>5852</v>
      </c>
      <c r="AI2043" s="31" t="s">
        <v>908</v>
      </c>
      <c r="AJ2043" s="31" t="s">
        <v>15272</v>
      </c>
      <c r="AK2043" s="31" t="s">
        <v>15273</v>
      </c>
      <c r="AL2043" s="31" t="s">
        <v>11835</v>
      </c>
      <c r="AM2043" s="31" t="s">
        <v>11836</v>
      </c>
      <c r="AN2043" s="31"/>
      <c r="AO2043" s="31"/>
      <c r="AP2043" s="31" t="s">
        <v>4602</v>
      </c>
      <c r="AQ2043" s="31" t="s">
        <v>11743</v>
      </c>
      <c r="AR2043" s="31" t="s">
        <v>34147</v>
      </c>
      <c r="AS2043" s="31" t="s">
        <v>34147</v>
      </c>
      <c r="AT2043" s="31" t="str">
        <f>_xlfn.IFNA(VLOOKUP(D2043,'[1]5. 1 Mei 2022'!$C$7:$F$60,4,FALSE),"")</f>
        <v/>
      </c>
      <c r="AU2043" s="31"/>
      <c r="AV2043" s="31" t="s">
        <v>6581</v>
      </c>
      <c r="AW2043" s="31" t="s">
        <v>11743</v>
      </c>
      <c r="AX2043" s="29">
        <f t="shared" si="300"/>
        <v>44028</v>
      </c>
      <c r="AY2043" s="31" t="s">
        <v>26346</v>
      </c>
      <c r="AZ2043" s="31" t="s">
        <v>528</v>
      </c>
      <c r="BA2043" s="30" t="s">
        <v>4435</v>
      </c>
      <c r="BB2043" s="31"/>
      <c r="BC2043" s="31"/>
      <c r="BD2043" s="31" t="s">
        <v>20056</v>
      </c>
      <c r="BE2043" s="31" t="s">
        <v>7973</v>
      </c>
      <c r="BF2043" s="31" t="s">
        <v>6581</v>
      </c>
      <c r="BG2043" s="31"/>
      <c r="BH2043" s="31"/>
      <c r="BI2043" s="31" t="s">
        <v>8124</v>
      </c>
      <c r="BJ2043" s="31">
        <v>0</v>
      </c>
      <c r="BK2043" s="31" t="str">
        <f t="shared" si="298"/>
        <v>II/c</v>
      </c>
      <c r="BL2043" s="31"/>
      <c r="BM2043" s="31"/>
      <c r="BN2043" s="31"/>
      <c r="BO2043" s="31"/>
      <c r="BP2043" s="31"/>
      <c r="BQ2043" s="31"/>
      <c r="BR2043" s="31"/>
      <c r="BS2043" s="31"/>
      <c r="BT2043" s="31"/>
      <c r="BU2043" s="31"/>
      <c r="BV2043" s="31" t="s">
        <v>11743</v>
      </c>
      <c r="BW2043" s="31">
        <f t="shared" ca="1" si="296"/>
        <v>8</v>
      </c>
      <c r="BX2043" s="78">
        <f t="shared" ca="1" si="297"/>
        <v>3</v>
      </c>
      <c r="BY2043" s="31" t="s">
        <v>25993</v>
      </c>
      <c r="BZ2043" s="31"/>
      <c r="CA2043" s="31" t="s">
        <v>2483</v>
      </c>
      <c r="CB2043" s="31" t="s">
        <v>2406</v>
      </c>
      <c r="CC2043" s="31"/>
      <c r="CD2043" s="31"/>
      <c r="CE2043" s="31" t="s">
        <v>20085</v>
      </c>
      <c r="CF2043" s="31"/>
      <c r="CG2043" s="31"/>
      <c r="CH2043" s="31"/>
      <c r="CI2043" s="31"/>
      <c r="CJ2043" s="31"/>
      <c r="CK2043" s="31"/>
      <c r="CL2043" s="31" t="s">
        <v>25015</v>
      </c>
      <c r="CM2043" s="31" t="s">
        <v>25016</v>
      </c>
      <c r="CN2043" s="31">
        <v>123</v>
      </c>
      <c r="CO2043" s="31" t="s">
        <v>25905</v>
      </c>
      <c r="CP2043" s="31" t="s">
        <v>25016</v>
      </c>
      <c r="CQ2043" s="31">
        <v>123</v>
      </c>
      <c r="CR2043" s="31">
        <v>6134</v>
      </c>
      <c r="CS2043" s="31" t="s">
        <v>11227</v>
      </c>
      <c r="CT2043" s="31" t="s">
        <v>15637</v>
      </c>
      <c r="CU2043" s="31" t="s">
        <v>15638</v>
      </c>
      <c r="CV2043" s="31" t="s">
        <v>15659</v>
      </c>
      <c r="CW2043" s="31" t="s">
        <v>15660</v>
      </c>
      <c r="CX2043" s="31" t="s">
        <v>12219</v>
      </c>
      <c r="CY2043" s="31"/>
      <c r="CZ2043" s="31"/>
      <c r="DA2043" s="31"/>
      <c r="DB2043" s="31" t="s">
        <v>25301</v>
      </c>
      <c r="DC2043" s="31" t="s">
        <v>25302</v>
      </c>
      <c r="DD2043" s="31" t="s">
        <v>22904</v>
      </c>
      <c r="DE2043" s="31">
        <v>2023</v>
      </c>
      <c r="DF2043" s="31"/>
      <c r="DG2043" s="31"/>
      <c r="DH2043" s="31"/>
      <c r="DI2043" s="31" t="s">
        <v>25116</v>
      </c>
      <c r="DJ2043" s="31" t="s">
        <v>25117</v>
      </c>
      <c r="DK2043" s="31"/>
      <c r="DL2043" s="31"/>
      <c r="DM2043" s="38" t="s">
        <v>15523</v>
      </c>
      <c r="DN2043" s="38"/>
      <c r="DO2043" s="35"/>
      <c r="DP2043" s="31" t="s">
        <v>15268</v>
      </c>
      <c r="DQ2043" s="31" t="s">
        <v>15269</v>
      </c>
      <c r="DR2043" s="31"/>
      <c r="DS2043" s="31" t="s">
        <v>27767</v>
      </c>
      <c r="DT2043" s="31" t="s">
        <v>15271</v>
      </c>
      <c r="DU2043" s="31">
        <v>3</v>
      </c>
      <c r="DV2043" s="31" t="s">
        <v>32167</v>
      </c>
      <c r="DW2043" s="31"/>
      <c r="DX2043" s="31"/>
      <c r="DY2043" s="31" t="s">
        <v>37235</v>
      </c>
      <c r="DZ2043" s="52" t="s">
        <v>24630</v>
      </c>
      <c r="EA2043" s="52" t="s">
        <v>35985</v>
      </c>
      <c r="EB2043" s="31">
        <v>0</v>
      </c>
      <c r="EC2043" s="31" t="s">
        <v>40142</v>
      </c>
      <c r="ED2043" s="31" t="s">
        <v>41101</v>
      </c>
      <c r="EE2043" s="31"/>
      <c r="EF2043" s="31"/>
      <c r="EG2043" s="31"/>
      <c r="EH2043" s="31"/>
      <c r="EI2043" s="31"/>
      <c r="EJ2043" s="31"/>
    </row>
    <row r="2044" spans="1:140" ht="23.25" customHeight="1">
      <c r="A2044" s="25">
        <v>2042</v>
      </c>
      <c r="B2044" s="30" t="s">
        <v>32770</v>
      </c>
      <c r="C2044" s="31" t="s">
        <v>17309</v>
      </c>
      <c r="D2044" s="30" t="s">
        <v>32771</v>
      </c>
      <c r="E2044" s="30"/>
      <c r="F2044" s="30" t="s">
        <v>36262</v>
      </c>
      <c r="G2044" s="31">
        <f t="shared" si="292"/>
        <v>58</v>
      </c>
      <c r="H2044" s="72">
        <f t="shared" si="293"/>
        <v>50100</v>
      </c>
      <c r="I2044" s="30"/>
      <c r="J2044" s="30" t="s">
        <v>34084</v>
      </c>
      <c r="K2044" s="30" t="s">
        <v>33537</v>
      </c>
      <c r="L2044" s="31" t="s">
        <v>33537</v>
      </c>
      <c r="M2044" s="31" t="s">
        <v>3186</v>
      </c>
      <c r="N2044" s="31" t="s">
        <v>5865</v>
      </c>
      <c r="O2044" s="31" t="s">
        <v>5117</v>
      </c>
      <c r="P2044" s="31" t="s">
        <v>18370</v>
      </c>
      <c r="Q2044" s="31"/>
      <c r="R2044" s="31"/>
      <c r="S2044" s="31"/>
      <c r="T2044" s="31"/>
      <c r="U2044" s="31" t="s">
        <v>4653</v>
      </c>
      <c r="V2044" s="31"/>
      <c r="W2044" s="31" t="s">
        <v>6910</v>
      </c>
      <c r="X2044" s="31" t="s">
        <v>4865</v>
      </c>
      <c r="Y2044" s="31">
        <f t="shared" ca="1" si="294"/>
        <v>44</v>
      </c>
      <c r="Z2044" s="31" t="str">
        <f t="shared" ca="1" si="295"/>
        <v>36-45</v>
      </c>
      <c r="AA2044" s="31"/>
      <c r="AB2044" s="31" t="s">
        <v>11168</v>
      </c>
      <c r="AC2044" s="31" t="s">
        <v>34147</v>
      </c>
      <c r="AD2044" s="31" t="s">
        <v>34147</v>
      </c>
      <c r="AE2044" s="31"/>
      <c r="AF2044" s="31" t="s">
        <v>24699</v>
      </c>
      <c r="AG2044" s="31" t="s">
        <v>5852</v>
      </c>
      <c r="AH2044" s="31" t="s">
        <v>5852</v>
      </c>
      <c r="AI2044" s="31" t="s">
        <v>908</v>
      </c>
      <c r="AJ2044" s="31" t="s">
        <v>31317</v>
      </c>
      <c r="AK2044" s="31" t="s">
        <v>31318</v>
      </c>
      <c r="AL2044" s="31" t="s">
        <v>18544</v>
      </c>
      <c r="AM2044" s="31" t="s">
        <v>5069</v>
      </c>
      <c r="AN2044" s="31"/>
      <c r="AO2044" s="31"/>
      <c r="AP2044" s="31" t="s">
        <v>4602</v>
      </c>
      <c r="AQ2044" s="31"/>
      <c r="AR2044" s="31" t="s">
        <v>34147</v>
      </c>
      <c r="AS2044" s="31" t="s">
        <v>34147</v>
      </c>
      <c r="AT2044" s="31" t="str">
        <f>_xlfn.IFNA(VLOOKUP(D2044,'[1]5. 1 Mei 2022'!$C$7:$F$60,4,FALSE),"")</f>
        <v/>
      </c>
      <c r="AU2044" s="31"/>
      <c r="AV2044" s="31" t="s">
        <v>6581</v>
      </c>
      <c r="AW2044" s="31"/>
      <c r="AX2044" s="29">
        <v>1903</v>
      </c>
      <c r="AY2044" s="31" t="s">
        <v>26346</v>
      </c>
      <c r="AZ2044" s="31" t="s">
        <v>528</v>
      </c>
      <c r="BA2044" s="30" t="s">
        <v>4435</v>
      </c>
      <c r="BB2044" s="31"/>
      <c r="BC2044" s="31"/>
      <c r="BD2044" s="31" t="s">
        <v>20056</v>
      </c>
      <c r="BE2044" s="31" t="s">
        <v>7973</v>
      </c>
      <c r="BF2044" s="31" t="s">
        <v>6581</v>
      </c>
      <c r="BG2044" s="31"/>
      <c r="BH2044" s="31"/>
      <c r="BI2044" s="31" t="s">
        <v>8124</v>
      </c>
      <c r="BJ2044" s="31">
        <v>0</v>
      </c>
      <c r="BK2044" s="31" t="str">
        <f t="shared" si="298"/>
        <v>II/c</v>
      </c>
      <c r="BL2044" s="31"/>
      <c r="BM2044" s="31"/>
      <c r="BN2044" s="31"/>
      <c r="BO2044" s="31"/>
      <c r="BP2044" s="31" t="s">
        <v>1498</v>
      </c>
      <c r="BQ2044" s="31"/>
      <c r="BR2044" s="31"/>
      <c r="BS2044" s="31"/>
      <c r="BT2044" s="31"/>
      <c r="BU2044" s="31"/>
      <c r="BV2044" s="31" t="s">
        <v>2480</v>
      </c>
      <c r="BW2044" s="31">
        <f t="shared" ca="1" si="296"/>
        <v>17</v>
      </c>
      <c r="BX2044" s="78">
        <f t="shared" ca="1" si="297"/>
        <v>3</v>
      </c>
      <c r="BY2044" s="31" t="s">
        <v>11676</v>
      </c>
      <c r="BZ2044" s="31"/>
      <c r="CA2044" s="31" t="s">
        <v>2483</v>
      </c>
      <c r="CB2044" s="31" t="s">
        <v>2519</v>
      </c>
      <c r="CC2044" s="31">
        <v>1</v>
      </c>
      <c r="CD2044" s="31">
        <v>1</v>
      </c>
      <c r="CE2044" s="31" t="s">
        <v>20085</v>
      </c>
      <c r="CF2044" s="31"/>
      <c r="CG2044" s="31"/>
      <c r="CH2044" s="31"/>
      <c r="CI2044" s="31"/>
      <c r="CJ2044" s="31"/>
      <c r="CK2044" s="31"/>
      <c r="CL2044" s="31" t="s">
        <v>31929</v>
      </c>
      <c r="CM2044" s="31" t="s">
        <v>31924</v>
      </c>
      <c r="CN2044" s="31">
        <v>126</v>
      </c>
      <c r="CO2044" s="31" t="s">
        <v>31923</v>
      </c>
      <c r="CP2044" s="31" t="s">
        <v>31924</v>
      </c>
      <c r="CQ2044" s="31"/>
      <c r="CR2044" s="31">
        <v>3848</v>
      </c>
      <c r="CS2044" s="31" t="s">
        <v>25329</v>
      </c>
      <c r="CT2044" s="31" t="s">
        <v>11767</v>
      </c>
      <c r="CU2044" s="31" t="s">
        <v>11768</v>
      </c>
      <c r="CV2044" s="31" t="s">
        <v>10396</v>
      </c>
      <c r="CW2044" s="31" t="s">
        <v>10397</v>
      </c>
      <c r="CX2044" s="31" t="s">
        <v>10398</v>
      </c>
      <c r="CY2044" s="31"/>
      <c r="CZ2044" s="31"/>
      <c r="DA2044" s="31"/>
      <c r="DB2044" s="31" t="s">
        <v>25301</v>
      </c>
      <c r="DC2044" s="31" t="s">
        <v>25302</v>
      </c>
      <c r="DD2044" s="31" t="s">
        <v>22904</v>
      </c>
      <c r="DE2044" s="31">
        <v>2020</v>
      </c>
      <c r="DF2044" s="31"/>
      <c r="DG2044" s="31"/>
      <c r="DH2044" s="31"/>
      <c r="DI2044" s="31" t="s">
        <v>25116</v>
      </c>
      <c r="DJ2044" s="31" t="s">
        <v>25117</v>
      </c>
      <c r="DK2044" s="31"/>
      <c r="DL2044" s="31"/>
      <c r="DM2044" s="38" t="s">
        <v>9737</v>
      </c>
      <c r="DN2044" s="38"/>
      <c r="DO2044" s="35" t="s">
        <v>10713</v>
      </c>
      <c r="DP2044" s="31" t="s">
        <v>10908</v>
      </c>
      <c r="DQ2044" s="31" t="s">
        <v>11050</v>
      </c>
      <c r="DR2044" s="31"/>
      <c r="DS2044" s="31" t="s">
        <v>38741</v>
      </c>
      <c r="DT2044" s="31" t="s">
        <v>38306</v>
      </c>
      <c r="DU2044" s="31">
        <v>3</v>
      </c>
      <c r="DV2044" s="31" t="s">
        <v>32167</v>
      </c>
      <c r="DW2044" s="31"/>
      <c r="DX2044" s="31"/>
      <c r="DY2044" s="31" t="s">
        <v>33670</v>
      </c>
      <c r="DZ2044" s="31" t="s">
        <v>25272</v>
      </c>
      <c r="EA2044" s="31" t="s">
        <v>29468</v>
      </c>
      <c r="EB2044" s="31">
        <v>0</v>
      </c>
      <c r="EC2044" s="31" t="s">
        <v>40142</v>
      </c>
      <c r="ED2044" s="31" t="s">
        <v>41101</v>
      </c>
      <c r="EE2044" s="31"/>
      <c r="EF2044" s="31"/>
      <c r="EG2044" s="31"/>
      <c r="EH2044" s="31"/>
      <c r="EI2044" s="31"/>
      <c r="EJ2044" s="31"/>
    </row>
    <row r="2045" spans="1:140" ht="23.25" customHeight="1">
      <c r="A2045" s="25">
        <v>2043</v>
      </c>
      <c r="B2045" s="30" t="s">
        <v>21380</v>
      </c>
      <c r="C2045" s="31" t="s">
        <v>3505</v>
      </c>
      <c r="D2045" s="30" t="s">
        <v>16715</v>
      </c>
      <c r="E2045" s="30"/>
      <c r="F2045" s="30" t="s">
        <v>36262</v>
      </c>
      <c r="G2045" s="31">
        <f t="shared" si="292"/>
        <v>58</v>
      </c>
      <c r="H2045" s="72">
        <f t="shared" si="293"/>
        <v>51471</v>
      </c>
      <c r="I2045" s="30" t="s">
        <v>35427</v>
      </c>
      <c r="J2045" s="30" t="s">
        <v>34085</v>
      </c>
      <c r="K2045" s="30" t="s">
        <v>34083</v>
      </c>
      <c r="L2045" s="31" t="s">
        <v>16726</v>
      </c>
      <c r="M2045" s="31" t="s">
        <v>6378</v>
      </c>
      <c r="N2045" s="31" t="s">
        <v>5865</v>
      </c>
      <c r="O2045" s="31" t="s">
        <v>5117</v>
      </c>
      <c r="P2045" s="31" t="s">
        <v>3738</v>
      </c>
      <c r="Q2045" s="31"/>
      <c r="R2045" s="31"/>
      <c r="S2045" s="31"/>
      <c r="T2045" s="31"/>
      <c r="U2045" s="31" t="s">
        <v>7666</v>
      </c>
      <c r="V2045" s="31"/>
      <c r="W2045" s="31" t="s">
        <v>6910</v>
      </c>
      <c r="X2045" s="31" t="s">
        <v>2311</v>
      </c>
      <c r="Y2045" s="31" t="e">
        <f t="shared" ca="1" si="294"/>
        <v>#VALUE!</v>
      </c>
      <c r="Z2045" s="31" t="e">
        <f t="shared" ca="1" si="295"/>
        <v>#VALUE!</v>
      </c>
      <c r="AA2045" s="31"/>
      <c r="AB2045" s="31" t="s">
        <v>11151</v>
      </c>
      <c r="AC2045" s="31" t="s">
        <v>34153</v>
      </c>
      <c r="AD2045" s="31" t="s">
        <v>34194</v>
      </c>
      <c r="AE2045" s="31"/>
      <c r="AF2045" s="31" t="s">
        <v>24700</v>
      </c>
      <c r="AG2045" s="31" t="s">
        <v>5851</v>
      </c>
      <c r="AH2045" s="31" t="s">
        <v>7895</v>
      </c>
      <c r="AI2045" s="31" t="s">
        <v>908</v>
      </c>
      <c r="AJ2045" s="31">
        <v>12024107</v>
      </c>
      <c r="AK2045" s="31" t="s">
        <v>5088</v>
      </c>
      <c r="AL2045" s="31">
        <v>38703</v>
      </c>
      <c r="AM2045" s="31" t="s">
        <v>4052</v>
      </c>
      <c r="AN2045" s="31"/>
      <c r="AO2045" s="31"/>
      <c r="AP2045" s="31" t="s">
        <v>4602</v>
      </c>
      <c r="AQ2045" s="31" t="s">
        <v>5678</v>
      </c>
      <c r="AR2045" s="31" t="s">
        <v>34148</v>
      </c>
      <c r="AS2045" s="31" t="s">
        <v>34148</v>
      </c>
      <c r="AT2045" s="31" t="str">
        <f>_xlfn.IFNA(VLOOKUP(D2045,'[1]5. 1 Mei 2022'!$C$7:$F$60,4,FALSE),"")</f>
        <v/>
      </c>
      <c r="AU2045" s="31"/>
      <c r="AV2045" s="31" t="s">
        <v>7497</v>
      </c>
      <c r="AW2045" s="31"/>
      <c r="AX2045" s="29">
        <f t="shared" ref="AX2045:AX2108" si="301">AW2045+1903</f>
        <v>1903</v>
      </c>
      <c r="AY2045" s="31" t="s">
        <v>26346</v>
      </c>
      <c r="AZ2045" s="31" t="s">
        <v>528</v>
      </c>
      <c r="BA2045" s="30" t="s">
        <v>4435</v>
      </c>
      <c r="BB2045" s="31"/>
      <c r="BC2045" s="31"/>
      <c r="BD2045" s="31" t="s">
        <v>21142</v>
      </c>
      <c r="BE2045" s="31" t="s">
        <v>7968</v>
      </c>
      <c r="BF2045" s="31" t="s">
        <v>5449</v>
      </c>
      <c r="BG2045" s="31"/>
      <c r="BH2045" s="31"/>
      <c r="BI2045" s="31"/>
      <c r="BJ2045" s="31">
        <v>0</v>
      </c>
      <c r="BK2045" s="31" t="str">
        <f t="shared" si="298"/>
        <v>II/c</v>
      </c>
      <c r="BL2045" s="31"/>
      <c r="BM2045" s="31"/>
      <c r="BN2045" s="31"/>
      <c r="BO2045" s="31"/>
      <c r="BP2045" s="31" t="s">
        <v>1498</v>
      </c>
      <c r="BQ2045" s="31"/>
      <c r="BR2045" s="31"/>
      <c r="BS2045" s="31"/>
      <c r="BT2045" s="31"/>
      <c r="BU2045" s="31"/>
      <c r="BV2045" s="31" t="s">
        <v>6736</v>
      </c>
      <c r="BW2045" s="31">
        <f t="shared" ca="1" si="296"/>
        <v>17</v>
      </c>
      <c r="BX2045" s="78">
        <f t="shared" ca="1" si="297"/>
        <v>3</v>
      </c>
      <c r="BY2045" s="31" t="s">
        <v>3738</v>
      </c>
      <c r="BZ2045" s="31"/>
      <c r="CA2045" s="31" t="s">
        <v>2483</v>
      </c>
      <c r="CB2045" s="31" t="s">
        <v>2519</v>
      </c>
      <c r="CC2045" s="31" t="s">
        <v>1498</v>
      </c>
      <c r="CD2045" s="31">
        <v>1</v>
      </c>
      <c r="CE2045" s="31" t="s">
        <v>20085</v>
      </c>
      <c r="CF2045" s="31"/>
      <c r="CG2045" s="31"/>
      <c r="CH2045" s="31"/>
      <c r="CI2045" s="31"/>
      <c r="CJ2045" s="31"/>
      <c r="CK2045" s="31"/>
      <c r="CL2045" s="31"/>
      <c r="CM2045" s="31"/>
      <c r="CN2045" s="31"/>
      <c r="CO2045" s="31"/>
      <c r="CP2045" s="31"/>
      <c r="CQ2045" s="31"/>
      <c r="CR2045" s="31">
        <v>1379</v>
      </c>
      <c r="CS2045" s="31" t="s">
        <v>10085</v>
      </c>
      <c r="CT2045" s="31" t="s">
        <v>10086</v>
      </c>
      <c r="CU2045" s="31">
        <v>41563</v>
      </c>
      <c r="CV2045" s="31" t="s">
        <v>15768</v>
      </c>
      <c r="CW2045" s="31" t="s">
        <v>11151</v>
      </c>
      <c r="CX2045" s="31" t="s">
        <v>2261</v>
      </c>
      <c r="CY2045" s="31"/>
      <c r="CZ2045" s="31"/>
      <c r="DA2045" s="31"/>
      <c r="DB2045" s="31"/>
      <c r="DC2045" s="31"/>
      <c r="DD2045" s="31"/>
      <c r="DE2045" s="31"/>
      <c r="DF2045" s="31"/>
      <c r="DG2045" s="31"/>
      <c r="DH2045" s="31"/>
      <c r="DI2045" s="31"/>
      <c r="DJ2045" s="31"/>
      <c r="DK2045" s="31"/>
      <c r="DL2045" s="31"/>
      <c r="DM2045" s="38" t="s">
        <v>9802</v>
      </c>
      <c r="DN2045" s="38"/>
      <c r="DO2045" s="35" t="s">
        <v>10744</v>
      </c>
      <c r="DP2045" s="31" t="s">
        <v>10937</v>
      </c>
      <c r="DQ2045" s="31" t="s">
        <v>11071</v>
      </c>
      <c r="DR2045" s="31"/>
      <c r="DS2045" s="31" t="s">
        <v>27432</v>
      </c>
      <c r="DT2045" s="31" t="s">
        <v>38307</v>
      </c>
      <c r="DU2045" s="31">
        <v>3</v>
      </c>
      <c r="DV2045" s="31" t="s">
        <v>32167</v>
      </c>
      <c r="DW2045" s="31"/>
      <c r="DX2045" s="31"/>
      <c r="DY2045" s="31"/>
      <c r="DZ2045" s="31"/>
      <c r="EA2045" s="31"/>
      <c r="EB2045" s="31">
        <v>0</v>
      </c>
      <c r="EC2045" s="31" t="s">
        <v>39747</v>
      </c>
      <c r="ED2045" s="31" t="s">
        <v>41101</v>
      </c>
      <c r="EE2045" s="31"/>
      <c r="EF2045" s="31"/>
      <c r="EG2045" s="31"/>
      <c r="EH2045" s="31"/>
      <c r="EI2045" s="31"/>
      <c r="EJ2045" s="31"/>
    </row>
    <row r="2046" spans="1:140" ht="23.25" customHeight="1">
      <c r="A2046" s="25">
        <v>2044</v>
      </c>
      <c r="B2046" s="30" t="s">
        <v>16487</v>
      </c>
      <c r="C2046" s="31" t="s">
        <v>5066</v>
      </c>
      <c r="D2046" s="30" t="s">
        <v>16638</v>
      </c>
      <c r="E2046" s="30"/>
      <c r="F2046" s="30" t="s">
        <v>36262</v>
      </c>
      <c r="G2046" s="31">
        <f t="shared" si="292"/>
        <v>58</v>
      </c>
      <c r="H2046" s="72">
        <f t="shared" si="293"/>
        <v>51075</v>
      </c>
      <c r="I2046" s="30" t="s">
        <v>35428</v>
      </c>
      <c r="J2046" s="30" t="s">
        <v>34085</v>
      </c>
      <c r="K2046" s="30" t="s">
        <v>34083</v>
      </c>
      <c r="L2046" s="31" t="s">
        <v>16726</v>
      </c>
      <c r="M2046" s="31" t="s">
        <v>6378</v>
      </c>
      <c r="N2046" s="31" t="s">
        <v>5865</v>
      </c>
      <c r="O2046" s="31" t="s">
        <v>5621</v>
      </c>
      <c r="P2046" s="31" t="s">
        <v>3738</v>
      </c>
      <c r="Q2046" s="31"/>
      <c r="R2046" s="31"/>
      <c r="S2046" s="31"/>
      <c r="T2046" s="31"/>
      <c r="U2046" s="31" t="s">
        <v>6032</v>
      </c>
      <c r="V2046" s="31"/>
      <c r="W2046" s="31" t="s">
        <v>3392</v>
      </c>
      <c r="X2046" s="31" t="s">
        <v>842</v>
      </c>
      <c r="Y2046" s="31" t="e">
        <f t="shared" ca="1" si="294"/>
        <v>#VALUE!</v>
      </c>
      <c r="Z2046" s="31" t="e">
        <f t="shared" ca="1" si="295"/>
        <v>#VALUE!</v>
      </c>
      <c r="AA2046" s="31"/>
      <c r="AB2046" s="31" t="s">
        <v>11144</v>
      </c>
      <c r="AC2046" s="31" t="s">
        <v>34145</v>
      </c>
      <c r="AD2046" s="31" t="s">
        <v>34145</v>
      </c>
      <c r="AE2046" s="31"/>
      <c r="AF2046" s="31" t="s">
        <v>24701</v>
      </c>
      <c r="AG2046" s="31" t="s">
        <v>4322</v>
      </c>
      <c r="AH2046" s="31" t="s">
        <v>4322</v>
      </c>
      <c r="AI2046" s="31" t="s">
        <v>908</v>
      </c>
      <c r="AJ2046" s="31" t="s">
        <v>1498</v>
      </c>
      <c r="AK2046" s="31">
        <v>10171</v>
      </c>
      <c r="AL2046" s="31" t="s">
        <v>4942</v>
      </c>
      <c r="AM2046" s="31" t="s">
        <v>6897</v>
      </c>
      <c r="AN2046" s="31"/>
      <c r="AO2046" s="31"/>
      <c r="AP2046" s="31" t="s">
        <v>33003</v>
      </c>
      <c r="AQ2046" s="31" t="s">
        <v>23514</v>
      </c>
      <c r="AR2046" s="31" t="s">
        <v>34145</v>
      </c>
      <c r="AS2046" s="31" t="s">
        <v>34145</v>
      </c>
      <c r="AT2046" s="31" t="str">
        <f>_xlfn.IFNA(VLOOKUP(D2046,'[1]5. 1 Mei 2022'!$C$7:$F$60,4,FALSE),"")</f>
        <v/>
      </c>
      <c r="AU2046" s="31"/>
      <c r="AV2046" s="31" t="s">
        <v>20032</v>
      </c>
      <c r="AW2046" s="31" t="s">
        <v>20009</v>
      </c>
      <c r="AX2046" s="29">
        <f t="shared" si="301"/>
        <v>46432</v>
      </c>
      <c r="AY2046" s="31" t="s">
        <v>26346</v>
      </c>
      <c r="AZ2046" s="31" t="s">
        <v>33005</v>
      </c>
      <c r="BA2046" s="30" t="s">
        <v>33003</v>
      </c>
      <c r="BB2046" s="31" t="s">
        <v>11647</v>
      </c>
      <c r="BC2046" s="31"/>
      <c r="BD2046" s="31" t="s">
        <v>7980</v>
      </c>
      <c r="BE2046" s="31" t="s">
        <v>7969</v>
      </c>
      <c r="BF2046" s="31" t="s">
        <v>20032</v>
      </c>
      <c r="BG2046" s="31"/>
      <c r="BH2046" s="31"/>
      <c r="BI2046" s="31"/>
      <c r="BJ2046" s="31">
        <v>0</v>
      </c>
      <c r="BK2046" s="31" t="str">
        <f t="shared" si="298"/>
        <v>II/c</v>
      </c>
      <c r="BL2046" s="31"/>
      <c r="BM2046" s="31"/>
      <c r="BN2046" s="31"/>
      <c r="BO2046" s="31"/>
      <c r="BP2046" s="31"/>
      <c r="BQ2046" s="31"/>
      <c r="BR2046" s="31"/>
      <c r="BS2046" s="31"/>
      <c r="BT2046" s="31"/>
      <c r="BU2046" s="31"/>
      <c r="BV2046" s="31" t="s">
        <v>3408</v>
      </c>
      <c r="BW2046" s="31">
        <f t="shared" ca="1" si="296"/>
        <v>12</v>
      </c>
      <c r="BX2046" s="78">
        <f t="shared" ca="1" si="297"/>
        <v>3</v>
      </c>
      <c r="BY2046" s="31" t="s">
        <v>3738</v>
      </c>
      <c r="BZ2046" s="31"/>
      <c r="CA2046" s="31" t="s">
        <v>2483</v>
      </c>
      <c r="CB2046" s="31" t="s">
        <v>2406</v>
      </c>
      <c r="CC2046" s="31" t="s">
        <v>1498</v>
      </c>
      <c r="CD2046" s="31" t="s">
        <v>1498</v>
      </c>
      <c r="CE2046" s="31" t="s">
        <v>20085</v>
      </c>
      <c r="CF2046" s="31"/>
      <c r="CG2046" s="31"/>
      <c r="CH2046" s="31"/>
      <c r="CI2046" s="31"/>
      <c r="CJ2046" s="31"/>
      <c r="CK2046" s="31"/>
      <c r="CL2046" s="31" t="s">
        <v>22021</v>
      </c>
      <c r="CM2046" s="31" t="s">
        <v>22022</v>
      </c>
      <c r="CN2046" s="31">
        <v>123</v>
      </c>
      <c r="CO2046" s="31" t="s">
        <v>25426</v>
      </c>
      <c r="CP2046" s="31" t="s">
        <v>22022</v>
      </c>
      <c r="CQ2046" s="31">
        <v>123</v>
      </c>
      <c r="CR2046" s="31">
        <v>4613</v>
      </c>
      <c r="CS2046" s="31" t="s">
        <v>8680</v>
      </c>
      <c r="CT2046" s="31"/>
      <c r="CU2046" s="31" t="s">
        <v>2049</v>
      </c>
      <c r="CV2046" s="31"/>
      <c r="CW2046" s="31"/>
      <c r="CX2046" s="31"/>
      <c r="CY2046" s="31"/>
      <c r="CZ2046" s="31"/>
      <c r="DA2046" s="31"/>
      <c r="DB2046" s="31" t="s">
        <v>15747</v>
      </c>
      <c r="DC2046" s="31" t="s">
        <v>15752</v>
      </c>
      <c r="DD2046" s="31" t="s">
        <v>15746</v>
      </c>
      <c r="DE2046" s="31"/>
      <c r="DF2046" s="31"/>
      <c r="DG2046" s="31"/>
      <c r="DH2046" s="31"/>
      <c r="DI2046" s="31" t="s">
        <v>25077</v>
      </c>
      <c r="DJ2046" s="31" t="s">
        <v>25042</v>
      </c>
      <c r="DK2046" s="31" t="s">
        <v>25642</v>
      </c>
      <c r="DL2046" s="31" t="s">
        <v>25643</v>
      </c>
      <c r="DM2046" s="38" t="s">
        <v>9323</v>
      </c>
      <c r="DN2046" s="38"/>
      <c r="DO2046" s="35">
        <v>0</v>
      </c>
      <c r="DP2046" s="31" t="s">
        <v>32367</v>
      </c>
      <c r="DQ2046" s="31" t="s">
        <v>32368</v>
      </c>
      <c r="DR2046" s="31"/>
      <c r="DS2046" s="31" t="s">
        <v>26964</v>
      </c>
      <c r="DT2046" s="31" t="s">
        <v>38308</v>
      </c>
      <c r="DU2046" s="31">
        <v>1</v>
      </c>
      <c r="DV2046" s="31" t="s">
        <v>32166</v>
      </c>
      <c r="DW2046" s="31" t="s">
        <v>7980</v>
      </c>
      <c r="DX2046" s="31" t="s">
        <v>7980</v>
      </c>
      <c r="DY2046" s="31" t="s">
        <v>32410</v>
      </c>
      <c r="DZ2046" s="31" t="s">
        <v>32398</v>
      </c>
      <c r="EA2046" s="31"/>
      <c r="EB2046" s="31">
        <v>1060774</v>
      </c>
      <c r="EC2046" s="31" t="s">
        <v>40168</v>
      </c>
      <c r="ED2046" s="31" t="s">
        <v>41101</v>
      </c>
      <c r="EE2046" s="31"/>
      <c r="EF2046" s="31"/>
      <c r="EG2046" s="31"/>
      <c r="EH2046" s="31"/>
      <c r="EI2046" s="31"/>
      <c r="EJ2046" s="31"/>
    </row>
    <row r="2047" spans="1:140" ht="23.25" customHeight="1">
      <c r="A2047" s="25">
        <v>2045</v>
      </c>
      <c r="B2047" s="30" t="s">
        <v>5259</v>
      </c>
      <c r="C2047" s="31" t="s">
        <v>732</v>
      </c>
      <c r="D2047" s="30" t="s">
        <v>732</v>
      </c>
      <c r="E2047" s="30"/>
      <c r="F2047" s="30" t="s">
        <v>36262</v>
      </c>
      <c r="G2047" s="31">
        <f t="shared" si="292"/>
        <v>58</v>
      </c>
      <c r="H2047" s="72">
        <f t="shared" si="293"/>
        <v>47939</v>
      </c>
      <c r="I2047" s="30"/>
      <c r="J2047" s="30" t="s">
        <v>34084</v>
      </c>
      <c r="K2047" s="30" t="s">
        <v>4318</v>
      </c>
      <c r="L2047" s="31" t="s">
        <v>4318</v>
      </c>
      <c r="M2047" s="31" t="s">
        <v>6378</v>
      </c>
      <c r="N2047" s="31" t="s">
        <v>7551</v>
      </c>
      <c r="O2047" s="31" t="s">
        <v>6326</v>
      </c>
      <c r="P2047" s="31" t="s">
        <v>1299</v>
      </c>
      <c r="Q2047" s="31"/>
      <c r="R2047" s="31">
        <v>19</v>
      </c>
      <c r="S2047" s="31">
        <v>0</v>
      </c>
      <c r="T2047" s="31"/>
      <c r="U2047" s="31">
        <v>1620</v>
      </c>
      <c r="V2047" s="31" t="s">
        <v>6528</v>
      </c>
      <c r="W2047" s="31" t="s">
        <v>980</v>
      </c>
      <c r="X2047" s="31" t="s">
        <v>3613</v>
      </c>
      <c r="Y2047" s="31">
        <f t="shared" ca="1" si="294"/>
        <v>50</v>
      </c>
      <c r="Z2047" s="31" t="str">
        <f t="shared" ca="1" si="295"/>
        <v>46-58</v>
      </c>
      <c r="AA2047" s="31"/>
      <c r="AB2047" s="31" t="s">
        <v>2658</v>
      </c>
      <c r="AC2047" s="31" t="s">
        <v>34153</v>
      </c>
      <c r="AD2047" s="31" t="s">
        <v>34194</v>
      </c>
      <c r="AE2047" s="31"/>
      <c r="AF2047" s="31" t="s">
        <v>24700</v>
      </c>
      <c r="AG2047" s="31" t="s">
        <v>7895</v>
      </c>
      <c r="AH2047" s="31" t="s">
        <v>7895</v>
      </c>
      <c r="AI2047" s="31" t="s">
        <v>2658</v>
      </c>
      <c r="AJ2047" s="31">
        <v>84851004</v>
      </c>
      <c r="AK2047" s="31" t="s">
        <v>16261</v>
      </c>
      <c r="AL2047" s="31" t="s">
        <v>16262</v>
      </c>
      <c r="AM2047" s="31" t="s">
        <v>16263</v>
      </c>
      <c r="AN2047" s="31"/>
      <c r="AO2047" s="31"/>
      <c r="AP2047" s="31" t="s">
        <v>4434</v>
      </c>
      <c r="AQ2047" s="31" t="s">
        <v>8110</v>
      </c>
      <c r="AR2047" s="31" t="s">
        <v>34148</v>
      </c>
      <c r="AS2047" s="31" t="s">
        <v>34148</v>
      </c>
      <c r="AT2047" s="31" t="str">
        <f>_xlfn.IFNA(VLOOKUP(D2047,'[1]5. 1 Mei 2022'!$C$7:$F$60,4,FALSE),"")</f>
        <v/>
      </c>
      <c r="AU2047" s="31"/>
      <c r="AV2047" s="31" t="s">
        <v>4645</v>
      </c>
      <c r="AW2047" s="31" t="s">
        <v>8110</v>
      </c>
      <c r="AX2047" s="29">
        <f t="shared" si="301"/>
        <v>43602</v>
      </c>
      <c r="AY2047" s="31" t="s">
        <v>26346</v>
      </c>
      <c r="AZ2047" s="31" t="s">
        <v>6484</v>
      </c>
      <c r="BA2047" s="30" t="s">
        <v>4434</v>
      </c>
      <c r="BB2047" s="31"/>
      <c r="BC2047" s="31"/>
      <c r="BD2047" s="31" t="s">
        <v>30229</v>
      </c>
      <c r="BE2047" s="31" t="s">
        <v>7968</v>
      </c>
      <c r="BF2047" s="31" t="s">
        <v>4645</v>
      </c>
      <c r="BG2047" s="31"/>
      <c r="BH2047" s="31"/>
      <c r="BI2047" s="31"/>
      <c r="BJ2047" s="31" t="s">
        <v>23661</v>
      </c>
      <c r="BK2047" s="31" t="str">
        <f t="shared" si="298"/>
        <v>II/a</v>
      </c>
      <c r="BL2047" s="31" t="s">
        <v>8078</v>
      </c>
      <c r="BM2047" s="31"/>
      <c r="BN2047" s="31"/>
      <c r="BO2047" s="31"/>
      <c r="BP2047" s="31" t="s">
        <v>1498</v>
      </c>
      <c r="BQ2047" s="31"/>
      <c r="BR2047" s="31"/>
      <c r="BS2047" s="31"/>
      <c r="BT2047" s="31" t="s">
        <v>7564</v>
      </c>
      <c r="BU2047" s="31" t="s">
        <v>794</v>
      </c>
      <c r="BV2047" s="31" t="s">
        <v>5329</v>
      </c>
      <c r="BW2047" s="31">
        <f t="shared" ca="1" si="296"/>
        <v>28</v>
      </c>
      <c r="BX2047" s="78">
        <f t="shared" ca="1" si="297"/>
        <v>2</v>
      </c>
      <c r="BY2047" s="31"/>
      <c r="BZ2047" s="31" t="s">
        <v>306</v>
      </c>
      <c r="CA2047" s="31" t="s">
        <v>2483</v>
      </c>
      <c r="CB2047" s="31" t="s">
        <v>2519</v>
      </c>
      <c r="CC2047" s="31">
        <v>3</v>
      </c>
      <c r="CD2047" s="31">
        <v>1</v>
      </c>
      <c r="CE2047" s="31" t="s">
        <v>20085</v>
      </c>
      <c r="CF2047" s="31"/>
      <c r="CG2047" s="31"/>
      <c r="CH2047" s="31"/>
      <c r="CI2047" s="31"/>
      <c r="CJ2047" s="31"/>
      <c r="CK2047" s="31"/>
      <c r="CL2047" s="31"/>
      <c r="CM2047" s="31"/>
      <c r="CN2047" s="31"/>
      <c r="CO2047" s="31"/>
      <c r="CP2047" s="31"/>
      <c r="CQ2047" s="31"/>
      <c r="CR2047" s="31">
        <v>1080</v>
      </c>
      <c r="CS2047" s="31"/>
      <c r="CT2047" s="31"/>
      <c r="CU2047" s="31"/>
      <c r="CV2047" s="31"/>
      <c r="CW2047" s="31"/>
      <c r="CX2047" s="31"/>
      <c r="CY2047" s="31"/>
      <c r="CZ2047" s="31"/>
      <c r="DA2047" s="31"/>
      <c r="DB2047" s="31"/>
      <c r="DC2047" s="31"/>
      <c r="DD2047" s="31"/>
      <c r="DE2047" s="31"/>
      <c r="DF2047" s="31"/>
      <c r="DG2047" s="31"/>
      <c r="DH2047" s="31"/>
      <c r="DI2047" s="31"/>
      <c r="DJ2047" s="31"/>
      <c r="DK2047" s="31"/>
      <c r="DL2047" s="31"/>
      <c r="DM2047" s="38" t="s">
        <v>9833</v>
      </c>
      <c r="DN2047" s="38"/>
      <c r="DO2047" s="35">
        <v>0</v>
      </c>
      <c r="DP2047" s="31" t="s">
        <v>13666</v>
      </c>
      <c r="DQ2047" s="31" t="s">
        <v>13665</v>
      </c>
      <c r="DR2047" s="31"/>
      <c r="DS2047" s="31" t="s">
        <v>27466</v>
      </c>
      <c r="DT2047" s="31"/>
      <c r="DU2047" s="31">
        <v>3</v>
      </c>
      <c r="DV2047" s="31" t="s">
        <v>32167</v>
      </c>
      <c r="DW2047" s="31"/>
      <c r="DX2047" s="31"/>
      <c r="DY2047" s="31"/>
      <c r="DZ2047" s="31"/>
      <c r="EA2047" s="31"/>
      <c r="EB2047" s="31">
        <v>0</v>
      </c>
      <c r="EC2047" s="31" t="s">
        <v>39747</v>
      </c>
      <c r="ED2047" s="31" t="s">
        <v>41101</v>
      </c>
      <c r="EE2047" s="31"/>
      <c r="EF2047" s="31"/>
      <c r="EG2047" s="31"/>
      <c r="EH2047" s="31"/>
      <c r="EI2047" s="31"/>
      <c r="EJ2047" s="31"/>
    </row>
    <row r="2048" spans="1:140" ht="23.25" customHeight="1">
      <c r="A2048" s="25">
        <v>2046</v>
      </c>
      <c r="B2048" s="30" t="s">
        <v>30132</v>
      </c>
      <c r="C2048" s="31">
        <v>140377902</v>
      </c>
      <c r="D2048" s="30" t="s">
        <v>340</v>
      </c>
      <c r="E2048" s="30"/>
      <c r="F2048" s="30" t="s">
        <v>36256</v>
      </c>
      <c r="G2048" s="31">
        <f t="shared" si="292"/>
        <v>58</v>
      </c>
      <c r="H2048" s="72">
        <f t="shared" si="293"/>
        <v>52657</v>
      </c>
      <c r="I2048" s="30"/>
      <c r="J2048" s="30" t="s">
        <v>34084</v>
      </c>
      <c r="K2048" s="30" t="s">
        <v>4318</v>
      </c>
      <c r="L2048" s="31" t="s">
        <v>4318</v>
      </c>
      <c r="M2048" s="31" t="s">
        <v>3186</v>
      </c>
      <c r="N2048" s="31" t="s">
        <v>5865</v>
      </c>
      <c r="O2048" s="31" t="s">
        <v>5117</v>
      </c>
      <c r="P2048" s="31" t="s">
        <v>23983</v>
      </c>
      <c r="Q2048" s="31"/>
      <c r="R2048" s="31">
        <v>15</v>
      </c>
      <c r="S2048" s="31">
        <v>2</v>
      </c>
      <c r="T2048" s="31"/>
      <c r="U2048" s="31">
        <v>1558</v>
      </c>
      <c r="V2048" s="31" t="s">
        <v>7585</v>
      </c>
      <c r="W2048" s="31" t="s">
        <v>7590</v>
      </c>
      <c r="X2048" s="31" t="s">
        <v>5572</v>
      </c>
      <c r="Y2048" s="31">
        <f t="shared" ca="1" si="294"/>
        <v>37</v>
      </c>
      <c r="Z2048" s="31" t="str">
        <f t="shared" ca="1" si="295"/>
        <v>36-45</v>
      </c>
      <c r="AA2048" s="31"/>
      <c r="AB2048" s="31" t="s">
        <v>11168</v>
      </c>
      <c r="AC2048" s="31" t="s">
        <v>34147</v>
      </c>
      <c r="AD2048" s="31" t="s">
        <v>34147</v>
      </c>
      <c r="AE2048" s="31"/>
      <c r="AF2048" s="31" t="s">
        <v>24699</v>
      </c>
      <c r="AG2048" s="31" t="s">
        <v>5852</v>
      </c>
      <c r="AH2048" s="31" t="s">
        <v>5852</v>
      </c>
      <c r="AI2048" s="31" t="s">
        <v>908</v>
      </c>
      <c r="AJ2048" s="31" t="s">
        <v>25187</v>
      </c>
      <c r="AK2048" s="31" t="s">
        <v>25188</v>
      </c>
      <c r="AL2048" s="31" t="s">
        <v>25180</v>
      </c>
      <c r="AM2048" s="31" t="s">
        <v>8035</v>
      </c>
      <c r="AN2048" s="31"/>
      <c r="AO2048" s="31"/>
      <c r="AP2048" s="31" t="s">
        <v>4602</v>
      </c>
      <c r="AQ2048" s="31"/>
      <c r="AR2048" s="31" t="s">
        <v>34147</v>
      </c>
      <c r="AS2048" s="31" t="s">
        <v>34147</v>
      </c>
      <c r="AT2048" s="31" t="str">
        <f>_xlfn.IFNA(VLOOKUP(D2048,'[1]5. 1 Mei 2022'!$C$7:$F$60,4,FALSE),"")</f>
        <v/>
      </c>
      <c r="AU2048" s="31"/>
      <c r="AV2048" s="31" t="s">
        <v>6581</v>
      </c>
      <c r="AW2048" s="31"/>
      <c r="AX2048" s="29">
        <f t="shared" si="301"/>
        <v>1903</v>
      </c>
      <c r="AY2048" s="31" t="s">
        <v>26346</v>
      </c>
      <c r="AZ2048" s="31" t="s">
        <v>528</v>
      </c>
      <c r="BA2048" s="30" t="s">
        <v>4435</v>
      </c>
      <c r="BB2048" s="31"/>
      <c r="BC2048" s="31"/>
      <c r="BD2048" s="31" t="s">
        <v>20056</v>
      </c>
      <c r="BE2048" s="31" t="s">
        <v>7973</v>
      </c>
      <c r="BF2048" s="31" t="s">
        <v>6581</v>
      </c>
      <c r="BG2048" s="31"/>
      <c r="BH2048" s="31"/>
      <c r="BI2048" s="31" t="s">
        <v>8124</v>
      </c>
      <c r="BJ2048" s="31" t="s">
        <v>20273</v>
      </c>
      <c r="BK2048" s="31" t="str">
        <f t="shared" si="298"/>
        <v>II/c</v>
      </c>
      <c r="BL2048" s="31" t="s">
        <v>8077</v>
      </c>
      <c r="BM2048" s="31"/>
      <c r="BN2048" s="31"/>
      <c r="BO2048" s="31"/>
      <c r="BP2048" s="31" t="s">
        <v>1498</v>
      </c>
      <c r="BQ2048" s="31" t="s">
        <v>20273</v>
      </c>
      <c r="BR2048" s="31" t="s">
        <v>21839</v>
      </c>
      <c r="BS2048" s="31" t="s">
        <v>25742</v>
      </c>
      <c r="BT2048" s="31" t="s">
        <v>1693</v>
      </c>
      <c r="BU2048" s="31"/>
      <c r="BV2048" s="31" t="s">
        <v>4355</v>
      </c>
      <c r="BW2048" s="31">
        <f t="shared" ca="1" si="296"/>
        <v>19</v>
      </c>
      <c r="BX2048" s="78">
        <f t="shared" ca="1" si="297"/>
        <v>3</v>
      </c>
      <c r="BY2048" s="31"/>
      <c r="BZ2048" s="31"/>
      <c r="CA2048" s="31" t="s">
        <v>2483</v>
      </c>
      <c r="CB2048" s="31" t="s">
        <v>2406</v>
      </c>
      <c r="CC2048" s="31" t="s">
        <v>1498</v>
      </c>
      <c r="CD2048" s="31" t="s">
        <v>1498</v>
      </c>
      <c r="CE2048" s="31" t="s">
        <v>20085</v>
      </c>
      <c r="CF2048" s="31"/>
      <c r="CG2048" s="31"/>
      <c r="CH2048" s="31"/>
      <c r="CI2048" s="31"/>
      <c r="CJ2048" s="31"/>
      <c r="CK2048" s="31"/>
      <c r="CL2048" s="31" t="s">
        <v>25013</v>
      </c>
      <c r="CM2048" s="31" t="s">
        <v>25014</v>
      </c>
      <c r="CN2048" s="31">
        <v>123</v>
      </c>
      <c r="CO2048" s="31" t="s">
        <v>25190</v>
      </c>
      <c r="CP2048" s="31" t="s">
        <v>25014</v>
      </c>
      <c r="CQ2048" s="31">
        <v>123</v>
      </c>
      <c r="CR2048" s="31">
        <v>3849</v>
      </c>
      <c r="CS2048" s="31" t="s">
        <v>25189</v>
      </c>
      <c r="CT2048" s="31" t="s">
        <v>18911</v>
      </c>
      <c r="CU2048" s="31" t="s">
        <v>12265</v>
      </c>
      <c r="CV2048" s="31" t="s">
        <v>18871</v>
      </c>
      <c r="CW2048" s="31" t="s">
        <v>18872</v>
      </c>
      <c r="CX2048" s="31" t="s">
        <v>7788</v>
      </c>
      <c r="CY2048" s="31"/>
      <c r="CZ2048" s="31"/>
      <c r="DA2048" s="31"/>
      <c r="DB2048" s="31" t="s">
        <v>25301</v>
      </c>
      <c r="DC2048" s="31" t="s">
        <v>25302</v>
      </c>
      <c r="DD2048" s="31" t="s">
        <v>22904</v>
      </c>
      <c r="DE2048" s="31">
        <v>2023</v>
      </c>
      <c r="DF2048" s="31"/>
      <c r="DG2048" s="31"/>
      <c r="DH2048" s="31"/>
      <c r="DI2048" s="31" t="s">
        <v>25116</v>
      </c>
      <c r="DJ2048" s="31" t="s">
        <v>25117</v>
      </c>
      <c r="DK2048" s="31"/>
      <c r="DL2048" s="31"/>
      <c r="DM2048" s="38" t="s">
        <v>9732</v>
      </c>
      <c r="DN2048" s="38"/>
      <c r="DO2048" s="35">
        <v>0</v>
      </c>
      <c r="DP2048" s="31" t="s">
        <v>14670</v>
      </c>
      <c r="DQ2048" s="31" t="s">
        <v>14671</v>
      </c>
      <c r="DR2048" s="31"/>
      <c r="DS2048" s="31"/>
      <c r="DT2048" s="31"/>
      <c r="DU2048" s="31">
        <v>3</v>
      </c>
      <c r="DV2048" s="31" t="s">
        <v>32167</v>
      </c>
      <c r="DW2048" s="31"/>
      <c r="DX2048" s="31"/>
      <c r="DY2048" s="31" t="s">
        <v>25186</v>
      </c>
      <c r="DZ2048" s="31" t="s">
        <v>18320</v>
      </c>
      <c r="EA2048" s="31"/>
      <c r="EB2048" s="31">
        <v>0</v>
      </c>
      <c r="EC2048" s="31" t="s">
        <v>40142</v>
      </c>
      <c r="ED2048" s="31" t="s">
        <v>41101</v>
      </c>
      <c r="EE2048" s="31"/>
      <c r="EF2048" s="31"/>
      <c r="EG2048" s="31"/>
      <c r="EH2048" s="31"/>
      <c r="EI2048" s="31"/>
      <c r="EJ2048" s="31"/>
    </row>
    <row r="2049" spans="1:140" ht="23.25" customHeight="1">
      <c r="A2049" s="25">
        <v>2047</v>
      </c>
      <c r="B2049" s="30" t="s">
        <v>24389</v>
      </c>
      <c r="C2049" s="31">
        <v>140368747</v>
      </c>
      <c r="D2049" s="30" t="s">
        <v>667</v>
      </c>
      <c r="E2049" s="30"/>
      <c r="F2049" s="30" t="s">
        <v>36254</v>
      </c>
      <c r="G2049" s="31">
        <f t="shared" ref="G2049:G2112" si="302">IF(F2049="Ahli Madya",60,IF(F2049="Ahli Utama",65,58))</f>
        <v>58</v>
      </c>
      <c r="H2049" s="72">
        <f t="shared" ref="H2049:H2112" si="303">DATE(YEAR(X2049)+G2049,MONTH(X2049)+1,1)</f>
        <v>50284</v>
      </c>
      <c r="I2049" s="30"/>
      <c r="J2049" s="30" t="s">
        <v>34084</v>
      </c>
      <c r="K2049" s="30" t="s">
        <v>4318</v>
      </c>
      <c r="L2049" s="31" t="s">
        <v>4318</v>
      </c>
      <c r="M2049" s="31" t="s">
        <v>3186</v>
      </c>
      <c r="N2049" s="31" t="s">
        <v>5797</v>
      </c>
      <c r="O2049" s="31" t="s">
        <v>5271</v>
      </c>
      <c r="P2049" s="52" t="s">
        <v>24630</v>
      </c>
      <c r="Q2049" s="31" t="s">
        <v>39321</v>
      </c>
      <c r="R2049" s="31">
        <v>15</v>
      </c>
      <c r="S2049" s="31">
        <v>9</v>
      </c>
      <c r="T2049" s="31"/>
      <c r="U2049" s="31">
        <v>1250</v>
      </c>
      <c r="V2049" s="31" t="s">
        <v>2416</v>
      </c>
      <c r="W2049" s="31" t="s">
        <v>4644</v>
      </c>
      <c r="X2049" s="31" t="s">
        <v>2230</v>
      </c>
      <c r="Y2049" s="31">
        <f t="shared" ref="Y2049:Y2112" ca="1" si="304">YEAR(NOW())-YEAR(X2049)</f>
        <v>44</v>
      </c>
      <c r="Z2049" s="31" t="str">
        <f t="shared" ref="Z2049:Z2112" ca="1" si="305">IF(AND(Y2049&gt;=21,Y2049&lt;=35),"21-35",IF(AND(Y2049&gt;35,Y2049&lt;=45),"36-45",IF(AND(Y2049&gt;45,Y2049&lt;=58),"46-58",IF(Y2049&gt;58,"Lebih dari 58",0))))</f>
        <v>36-45</v>
      </c>
      <c r="AA2049" s="31"/>
      <c r="AB2049" s="31" t="s">
        <v>11144</v>
      </c>
      <c r="AC2049" s="31" t="s">
        <v>34145</v>
      </c>
      <c r="AD2049" s="31" t="s">
        <v>34145</v>
      </c>
      <c r="AE2049" s="31"/>
      <c r="AF2049" s="31" t="s">
        <v>24701</v>
      </c>
      <c r="AG2049" s="31" t="s">
        <v>4322</v>
      </c>
      <c r="AH2049" s="31" t="s">
        <v>4322</v>
      </c>
      <c r="AI2049" s="31" t="s">
        <v>908</v>
      </c>
      <c r="AJ2049" s="31">
        <v>200144</v>
      </c>
      <c r="AK2049" s="31" t="s">
        <v>2180</v>
      </c>
      <c r="AL2049" s="31" t="s">
        <v>6720</v>
      </c>
      <c r="AM2049" s="31" t="s">
        <v>2181</v>
      </c>
      <c r="AN2049" s="31"/>
      <c r="AO2049" s="31"/>
      <c r="AP2049" s="31" t="s">
        <v>18118</v>
      </c>
      <c r="AQ2049" s="31" t="s">
        <v>25901</v>
      </c>
      <c r="AR2049" s="31" t="s">
        <v>34145</v>
      </c>
      <c r="AS2049" s="31" t="s">
        <v>34145</v>
      </c>
      <c r="AT2049" s="31" t="str">
        <f>_xlfn.IFNA(VLOOKUP(D2049,'[1]5. 1 Mei 2022'!$C$7:$F$60,4,FALSE),"")</f>
        <v/>
      </c>
      <c r="AU2049" s="31"/>
      <c r="AV2049" s="31" t="s">
        <v>20034</v>
      </c>
      <c r="AW2049" s="31" t="s">
        <v>31200</v>
      </c>
      <c r="AX2049" s="29">
        <f t="shared" si="301"/>
        <v>46292</v>
      </c>
      <c r="AY2049" s="31" t="s">
        <v>26346</v>
      </c>
      <c r="AZ2049" s="31" t="s">
        <v>2622</v>
      </c>
      <c r="BA2049" s="30" t="s">
        <v>18118</v>
      </c>
      <c r="BB2049" s="31" t="s">
        <v>31201</v>
      </c>
      <c r="BC2049" s="31"/>
      <c r="BD2049" s="31" t="s">
        <v>1759</v>
      </c>
      <c r="BE2049" s="31" t="s">
        <v>7969</v>
      </c>
      <c r="BF2049" s="31" t="s">
        <v>20034</v>
      </c>
      <c r="BG2049" s="31"/>
      <c r="BH2049" s="31"/>
      <c r="BI2049" s="31" t="s">
        <v>8136</v>
      </c>
      <c r="BJ2049" s="31" t="s">
        <v>3185</v>
      </c>
      <c r="BK2049" s="31" t="str">
        <f t="shared" si="298"/>
        <v>III/d</v>
      </c>
      <c r="BL2049" s="31" t="s">
        <v>8077</v>
      </c>
      <c r="BM2049" s="31"/>
      <c r="BN2049" s="31"/>
      <c r="BO2049" s="31"/>
      <c r="BP2049" s="31" t="s">
        <v>1498</v>
      </c>
      <c r="BQ2049" s="31" t="s">
        <v>3185</v>
      </c>
      <c r="BR2049" s="52" t="s">
        <v>39748</v>
      </c>
      <c r="BS2049" s="52" t="s">
        <v>39322</v>
      </c>
      <c r="BT2049" s="31" t="s">
        <v>2481</v>
      </c>
      <c r="BU2049" s="31"/>
      <c r="BV2049" s="31" t="s">
        <v>6730</v>
      </c>
      <c r="BW2049" s="31">
        <f t="shared" ref="BW2049:BW2112" ca="1" si="306">YEAR(NOW())-YEAR(BV2049)</f>
        <v>18</v>
      </c>
      <c r="BX2049" s="78">
        <f t="shared" ref="BX2049:BX2112" ca="1" si="307">DATEDIF(BV2049,NOW(),"YM")</f>
        <v>3</v>
      </c>
      <c r="BY2049" s="31"/>
      <c r="BZ2049" s="31"/>
      <c r="CA2049" s="31" t="s">
        <v>2483</v>
      </c>
      <c r="CB2049" s="31" t="s">
        <v>2519</v>
      </c>
      <c r="CC2049" s="31">
        <v>2</v>
      </c>
      <c r="CD2049" s="31">
        <v>1</v>
      </c>
      <c r="CE2049" s="31" t="s">
        <v>20085</v>
      </c>
      <c r="CF2049" s="31"/>
      <c r="CG2049" s="31"/>
      <c r="CH2049" s="31"/>
      <c r="CI2049" s="31"/>
      <c r="CJ2049" s="31"/>
      <c r="CK2049" s="31"/>
      <c r="CL2049" s="31" t="s">
        <v>22027</v>
      </c>
      <c r="CM2049" s="31" t="s">
        <v>21887</v>
      </c>
      <c r="CN2049" s="31">
        <v>123</v>
      </c>
      <c r="CO2049" s="31" t="s">
        <v>26032</v>
      </c>
      <c r="CP2049" s="31" t="s">
        <v>21887</v>
      </c>
      <c r="CQ2049" s="31">
        <v>123</v>
      </c>
      <c r="CR2049" s="31">
        <v>3470</v>
      </c>
      <c r="CS2049" s="31" t="s">
        <v>8677</v>
      </c>
      <c r="CT2049" s="31"/>
      <c r="CU2049" s="31" t="s">
        <v>6214</v>
      </c>
      <c r="CV2049" s="31" t="s">
        <v>8352</v>
      </c>
      <c r="CW2049" s="31" t="s">
        <v>8353</v>
      </c>
      <c r="CX2049" s="31" t="s">
        <v>8346</v>
      </c>
      <c r="CY2049" s="31"/>
      <c r="CZ2049" s="31"/>
      <c r="DA2049" s="31"/>
      <c r="DB2049" s="31" t="s">
        <v>15744</v>
      </c>
      <c r="DC2049" s="31" t="s">
        <v>15745</v>
      </c>
      <c r="DD2049" s="31" t="s">
        <v>15746</v>
      </c>
      <c r="DE2049" s="31"/>
      <c r="DF2049" s="31"/>
      <c r="DG2049" s="31"/>
      <c r="DH2049" s="31"/>
      <c r="DI2049" s="31" t="s">
        <v>25077</v>
      </c>
      <c r="DJ2049" s="31" t="s">
        <v>25042</v>
      </c>
      <c r="DK2049" s="31"/>
      <c r="DL2049" s="31"/>
      <c r="DM2049" s="38" t="s">
        <v>19484</v>
      </c>
      <c r="DN2049" s="38"/>
      <c r="DO2049" s="35">
        <v>0</v>
      </c>
      <c r="DP2049" s="31" t="s">
        <v>13880</v>
      </c>
      <c r="DQ2049" s="31" t="s">
        <v>13879</v>
      </c>
      <c r="DR2049" s="31"/>
      <c r="DS2049" s="52" t="s">
        <v>27135</v>
      </c>
      <c r="DT2049" s="31" t="s">
        <v>38309</v>
      </c>
      <c r="DU2049" s="31">
        <v>0</v>
      </c>
      <c r="DV2049" s="31"/>
      <c r="DW2049" s="31" t="s">
        <v>1759</v>
      </c>
      <c r="DX2049" s="31" t="s">
        <v>1759</v>
      </c>
      <c r="DY2049" s="31" t="s">
        <v>36930</v>
      </c>
      <c r="DZ2049" s="52" t="s">
        <v>23138</v>
      </c>
      <c r="EA2049" s="52" t="s">
        <v>31155</v>
      </c>
      <c r="EB2049" s="31">
        <v>0</v>
      </c>
      <c r="EC2049" s="31" t="s">
        <v>40168</v>
      </c>
      <c r="ED2049" s="31" t="s">
        <v>41101</v>
      </c>
      <c r="EE2049" s="31"/>
      <c r="EF2049" s="31"/>
      <c r="EG2049" s="31"/>
      <c r="EH2049" s="31"/>
      <c r="EI2049" s="31"/>
      <c r="EJ2049" s="31"/>
    </row>
    <row r="2050" spans="1:140" ht="23.25" customHeight="1">
      <c r="A2050" s="25">
        <v>2048</v>
      </c>
      <c r="B2050" s="30" t="s">
        <v>24299</v>
      </c>
      <c r="C2050" s="31">
        <v>140376621</v>
      </c>
      <c r="D2050" s="30" t="s">
        <v>171</v>
      </c>
      <c r="E2050" s="30"/>
      <c r="F2050" s="30" t="s">
        <v>36254</v>
      </c>
      <c r="G2050" s="31">
        <f t="shared" si="302"/>
        <v>58</v>
      </c>
      <c r="H2050" s="72">
        <f t="shared" si="303"/>
        <v>51836</v>
      </c>
      <c r="I2050" s="30"/>
      <c r="J2050" s="30" t="s">
        <v>34084</v>
      </c>
      <c r="K2050" s="30" t="s">
        <v>4318</v>
      </c>
      <c r="L2050" s="31" t="s">
        <v>4318</v>
      </c>
      <c r="M2050" s="31" t="s">
        <v>3186</v>
      </c>
      <c r="N2050" s="31" t="s">
        <v>4008</v>
      </c>
      <c r="O2050" s="31" t="s">
        <v>4320</v>
      </c>
      <c r="P2050" s="31" t="s">
        <v>18412</v>
      </c>
      <c r="Q2050" s="31"/>
      <c r="R2050" s="31">
        <v>12</v>
      </c>
      <c r="S2050" s="31">
        <v>0</v>
      </c>
      <c r="T2050" s="31"/>
      <c r="U2050" s="31">
        <v>904</v>
      </c>
      <c r="V2050" s="31" t="s">
        <v>2784</v>
      </c>
      <c r="W2050" s="31" t="s">
        <v>6910</v>
      </c>
      <c r="X2050" s="31" t="s">
        <v>6613</v>
      </c>
      <c r="Y2050" s="31">
        <f t="shared" ca="1" si="304"/>
        <v>40</v>
      </c>
      <c r="Z2050" s="31" t="str">
        <f t="shared" ca="1" si="305"/>
        <v>36-45</v>
      </c>
      <c r="AA2050" s="31"/>
      <c r="AB2050" s="31" t="s">
        <v>11144</v>
      </c>
      <c r="AC2050" s="31" t="s">
        <v>34145</v>
      </c>
      <c r="AD2050" s="31" t="s">
        <v>34145</v>
      </c>
      <c r="AE2050" s="31"/>
      <c r="AF2050" s="31" t="s">
        <v>24701</v>
      </c>
      <c r="AG2050" s="31" t="s">
        <v>4322</v>
      </c>
      <c r="AH2050" s="31" t="s">
        <v>4322</v>
      </c>
      <c r="AI2050" s="31" t="s">
        <v>908</v>
      </c>
      <c r="AJ2050" s="31" t="s">
        <v>1797</v>
      </c>
      <c r="AK2050" s="31" t="s">
        <v>1798</v>
      </c>
      <c r="AL2050" s="31" t="s">
        <v>4170</v>
      </c>
      <c r="AM2050" s="31" t="s">
        <v>4171</v>
      </c>
      <c r="AN2050" s="31"/>
      <c r="AO2050" s="31"/>
      <c r="AP2050" s="31" t="s">
        <v>18118</v>
      </c>
      <c r="AQ2050" s="31" t="s">
        <v>3892</v>
      </c>
      <c r="AR2050" s="31" t="s">
        <v>34145</v>
      </c>
      <c r="AS2050" s="31" t="s">
        <v>34145</v>
      </c>
      <c r="AT2050" s="31" t="str">
        <f>_xlfn.IFNA(VLOOKUP(D2050,'[1]5. 1 Mei 2022'!$C$7:$F$60,4,FALSE),"")</f>
        <v/>
      </c>
      <c r="AU2050" s="31"/>
      <c r="AV2050" s="31" t="s">
        <v>20034</v>
      </c>
      <c r="AW2050" s="31"/>
      <c r="AX2050" s="29">
        <f t="shared" si="301"/>
        <v>1903</v>
      </c>
      <c r="AY2050" s="31" t="s">
        <v>26346</v>
      </c>
      <c r="AZ2050" s="31" t="s">
        <v>2622</v>
      </c>
      <c r="BA2050" s="30" t="s">
        <v>18118</v>
      </c>
      <c r="BB2050" s="31" t="s">
        <v>8024</v>
      </c>
      <c r="BC2050" s="31"/>
      <c r="BD2050" s="31" t="s">
        <v>1759</v>
      </c>
      <c r="BE2050" s="31" t="s">
        <v>7969</v>
      </c>
      <c r="BF2050" s="31" t="s">
        <v>20034</v>
      </c>
      <c r="BG2050" s="31"/>
      <c r="BH2050" s="31"/>
      <c r="BI2050" s="31" t="s">
        <v>8136</v>
      </c>
      <c r="BJ2050" s="31" t="s">
        <v>3185</v>
      </c>
      <c r="BK2050" s="31" t="str">
        <f t="shared" si="298"/>
        <v>III/c</v>
      </c>
      <c r="BL2050" s="31" t="s">
        <v>8077</v>
      </c>
      <c r="BM2050" s="31"/>
      <c r="BN2050" s="31"/>
      <c r="BO2050" s="31"/>
      <c r="BP2050" s="31" t="s">
        <v>1498</v>
      </c>
      <c r="BQ2050" s="31" t="s">
        <v>3185</v>
      </c>
      <c r="BR2050" s="31" t="s">
        <v>30292</v>
      </c>
      <c r="BS2050" s="31" t="s">
        <v>32100</v>
      </c>
      <c r="BT2050" s="31" t="s">
        <v>1935</v>
      </c>
      <c r="BU2050" s="31" t="s">
        <v>3164</v>
      </c>
      <c r="BV2050" s="31" t="s">
        <v>1693</v>
      </c>
      <c r="BW2050" s="31">
        <f t="shared" ca="1" si="306"/>
        <v>16</v>
      </c>
      <c r="BX2050" s="78">
        <f t="shared" ca="1" si="307"/>
        <v>3</v>
      </c>
      <c r="BY2050" s="31"/>
      <c r="BZ2050" s="31"/>
      <c r="CA2050" s="31" t="s">
        <v>2483</v>
      </c>
      <c r="CB2050" s="31" t="s">
        <v>2519</v>
      </c>
      <c r="CC2050" s="31">
        <v>2</v>
      </c>
      <c r="CD2050" s="31">
        <v>1</v>
      </c>
      <c r="CE2050" s="31" t="s">
        <v>20085</v>
      </c>
      <c r="CF2050" s="31"/>
      <c r="CG2050" s="31"/>
      <c r="CH2050" s="31"/>
      <c r="CI2050" s="31"/>
      <c r="CJ2050" s="31"/>
      <c r="CK2050" s="31"/>
      <c r="CL2050" s="31" t="s">
        <v>22033</v>
      </c>
      <c r="CM2050" s="31" t="s">
        <v>22034</v>
      </c>
      <c r="CN2050" s="31">
        <v>123</v>
      </c>
      <c r="CO2050" s="31" t="s">
        <v>28587</v>
      </c>
      <c r="CP2050" s="31" t="s">
        <v>22034</v>
      </c>
      <c r="CQ2050" s="31">
        <v>123</v>
      </c>
      <c r="CR2050" s="31">
        <v>4121</v>
      </c>
      <c r="CS2050" s="31" t="s">
        <v>3488</v>
      </c>
      <c r="CT2050" s="31"/>
      <c r="CU2050" s="31" t="s">
        <v>2047</v>
      </c>
      <c r="CV2050" s="31" t="s">
        <v>8359</v>
      </c>
      <c r="CW2050" s="31" t="s">
        <v>8360</v>
      </c>
      <c r="CX2050" s="31" t="s">
        <v>8346</v>
      </c>
      <c r="CY2050" s="31"/>
      <c r="CZ2050" s="31"/>
      <c r="DA2050" s="31"/>
      <c r="DB2050" s="31" t="s">
        <v>15744</v>
      </c>
      <c r="DC2050" s="31" t="s">
        <v>15745</v>
      </c>
      <c r="DD2050" s="31" t="s">
        <v>15746</v>
      </c>
      <c r="DE2050" s="31"/>
      <c r="DF2050" s="31"/>
      <c r="DG2050" s="31"/>
      <c r="DH2050" s="31"/>
      <c r="DI2050" s="31" t="s">
        <v>25077</v>
      </c>
      <c r="DJ2050" s="31" t="s">
        <v>25042</v>
      </c>
      <c r="DK2050" s="31"/>
      <c r="DL2050" s="31"/>
      <c r="DM2050" s="38" t="s">
        <v>19452</v>
      </c>
      <c r="DN2050" s="38"/>
      <c r="DO2050" s="35">
        <v>0</v>
      </c>
      <c r="DP2050" s="31" t="s">
        <v>15457</v>
      </c>
      <c r="DQ2050" s="31" t="s">
        <v>15458</v>
      </c>
      <c r="DR2050" s="31"/>
      <c r="DS2050" s="31" t="s">
        <v>27043</v>
      </c>
      <c r="DT2050" s="31" t="s">
        <v>28095</v>
      </c>
      <c r="DU2050" s="31">
        <v>3</v>
      </c>
      <c r="DV2050" s="31" t="s">
        <v>32167</v>
      </c>
      <c r="DW2050" s="31" t="s">
        <v>1759</v>
      </c>
      <c r="DX2050" s="31" t="s">
        <v>1759</v>
      </c>
      <c r="DY2050" s="31" t="s">
        <v>18145</v>
      </c>
      <c r="DZ2050" s="31" t="s">
        <v>18135</v>
      </c>
      <c r="EA2050" s="31"/>
      <c r="EB2050" s="31">
        <v>812382</v>
      </c>
      <c r="EC2050" s="31" t="s">
        <v>40168</v>
      </c>
      <c r="ED2050" s="31" t="s">
        <v>41101</v>
      </c>
      <c r="EE2050" s="31"/>
      <c r="EF2050" s="31"/>
      <c r="EG2050" s="31"/>
      <c r="EH2050" s="31"/>
      <c r="EI2050" s="31"/>
      <c r="EJ2050" s="31"/>
    </row>
    <row r="2051" spans="1:140" ht="23.25" customHeight="1">
      <c r="A2051" s="25">
        <v>2049</v>
      </c>
      <c r="B2051" s="30" t="s">
        <v>14602</v>
      </c>
      <c r="C2051" s="31" t="s">
        <v>14603</v>
      </c>
      <c r="D2051" s="30" t="s">
        <v>26175</v>
      </c>
      <c r="E2051" s="30"/>
      <c r="F2051" s="30" t="s">
        <v>36262</v>
      </c>
      <c r="G2051" s="31">
        <f t="shared" si="302"/>
        <v>58</v>
      </c>
      <c r="H2051" s="72">
        <f t="shared" si="303"/>
        <v>54179</v>
      </c>
      <c r="I2051" s="30" t="s">
        <v>35429</v>
      </c>
      <c r="J2051" s="30" t="s">
        <v>34085</v>
      </c>
      <c r="K2051" s="30" t="s">
        <v>34083</v>
      </c>
      <c r="L2051" s="31" t="s">
        <v>16726</v>
      </c>
      <c r="M2051" s="31" t="s">
        <v>3186</v>
      </c>
      <c r="N2051" s="31" t="s">
        <v>5865</v>
      </c>
      <c r="O2051" s="31" t="s">
        <v>5117</v>
      </c>
      <c r="P2051" s="31" t="s">
        <v>25993</v>
      </c>
      <c r="Q2051" s="31"/>
      <c r="R2051" s="31"/>
      <c r="S2051" s="31"/>
      <c r="T2051" s="31"/>
      <c r="U2051" s="31" t="s">
        <v>7136</v>
      </c>
      <c r="V2051" s="31"/>
      <c r="W2051" s="31" t="s">
        <v>5320</v>
      </c>
      <c r="X2051" s="31" t="s">
        <v>14604</v>
      </c>
      <c r="Y2051" s="31" t="e">
        <f t="shared" ca="1" si="304"/>
        <v>#VALUE!</v>
      </c>
      <c r="Z2051" s="31" t="e">
        <f t="shared" ca="1" si="305"/>
        <v>#VALUE!</v>
      </c>
      <c r="AA2051" s="31"/>
      <c r="AB2051" s="31" t="s">
        <v>11168</v>
      </c>
      <c r="AC2051" s="31" t="s">
        <v>34147</v>
      </c>
      <c r="AD2051" s="31" t="s">
        <v>34147</v>
      </c>
      <c r="AE2051" s="31"/>
      <c r="AF2051" s="31" t="s">
        <v>24699</v>
      </c>
      <c r="AG2051" s="31" t="s">
        <v>5852</v>
      </c>
      <c r="AH2051" s="31" t="s">
        <v>5852</v>
      </c>
      <c r="AI2051" s="31" t="s">
        <v>908</v>
      </c>
      <c r="AJ2051" s="31" t="s">
        <v>15427</v>
      </c>
      <c r="AK2051" s="31" t="s">
        <v>15427</v>
      </c>
      <c r="AL2051" s="31" t="s">
        <v>15428</v>
      </c>
      <c r="AM2051" s="31" t="s">
        <v>5069</v>
      </c>
      <c r="AN2051" s="31"/>
      <c r="AO2051" s="31"/>
      <c r="AP2051" s="31" t="s">
        <v>4602</v>
      </c>
      <c r="AQ2051" s="31" t="s">
        <v>11743</v>
      </c>
      <c r="AR2051" s="31" t="s">
        <v>34147</v>
      </c>
      <c r="AS2051" s="31" t="s">
        <v>34147</v>
      </c>
      <c r="AT2051" s="31" t="str">
        <f>_xlfn.IFNA(VLOOKUP(D2051,'[1]5. 1 Mei 2022'!$C$7:$F$60,4,FALSE),"")</f>
        <v/>
      </c>
      <c r="AU2051" s="31"/>
      <c r="AV2051" s="31" t="s">
        <v>6581</v>
      </c>
      <c r="AW2051" s="31" t="s">
        <v>11743</v>
      </c>
      <c r="AX2051" s="29">
        <f t="shared" si="301"/>
        <v>44028</v>
      </c>
      <c r="AY2051" s="31" t="s">
        <v>26346</v>
      </c>
      <c r="AZ2051" s="31" t="s">
        <v>528</v>
      </c>
      <c r="BA2051" s="30" t="s">
        <v>4435</v>
      </c>
      <c r="BB2051" s="31"/>
      <c r="BC2051" s="31"/>
      <c r="BD2051" s="31" t="s">
        <v>20056</v>
      </c>
      <c r="BE2051" s="31" t="s">
        <v>7973</v>
      </c>
      <c r="BF2051" s="31" t="s">
        <v>6581</v>
      </c>
      <c r="BG2051" s="31"/>
      <c r="BH2051" s="31"/>
      <c r="BI2051" s="31" t="s">
        <v>8124</v>
      </c>
      <c r="BJ2051" s="31">
        <v>0</v>
      </c>
      <c r="BK2051" s="31" t="str">
        <f t="shared" si="298"/>
        <v>II/c</v>
      </c>
      <c r="BL2051" s="31"/>
      <c r="BM2051" s="31"/>
      <c r="BN2051" s="31"/>
      <c r="BO2051" s="31"/>
      <c r="BP2051" s="31"/>
      <c r="BQ2051" s="31"/>
      <c r="BR2051" s="31"/>
      <c r="BS2051" s="31"/>
      <c r="BT2051" s="31"/>
      <c r="BU2051" s="31"/>
      <c r="BV2051" s="31" t="s">
        <v>11743</v>
      </c>
      <c r="BW2051" s="31">
        <f t="shared" ca="1" si="306"/>
        <v>8</v>
      </c>
      <c r="BX2051" s="78">
        <f t="shared" ca="1" si="307"/>
        <v>3</v>
      </c>
      <c r="BY2051" s="31" t="s">
        <v>25993</v>
      </c>
      <c r="BZ2051" s="31"/>
      <c r="CA2051" s="31" t="s">
        <v>2483</v>
      </c>
      <c r="CB2051" s="31" t="s">
        <v>2406</v>
      </c>
      <c r="CC2051" s="31"/>
      <c r="CD2051" s="31"/>
      <c r="CE2051" s="31" t="s">
        <v>20085</v>
      </c>
      <c r="CF2051" s="31"/>
      <c r="CG2051" s="31"/>
      <c r="CH2051" s="31"/>
      <c r="CI2051" s="31"/>
      <c r="CJ2051" s="31"/>
      <c r="CK2051" s="31"/>
      <c r="CL2051" s="31" t="s">
        <v>32457</v>
      </c>
      <c r="CM2051" s="31" t="s">
        <v>25017</v>
      </c>
      <c r="CN2051" s="31">
        <v>124</v>
      </c>
      <c r="CO2051" s="31" t="s">
        <v>28753</v>
      </c>
      <c r="CP2051" s="31" t="s">
        <v>25017</v>
      </c>
      <c r="CQ2051" s="31">
        <v>124</v>
      </c>
      <c r="CR2051" s="31">
        <v>6132</v>
      </c>
      <c r="CS2051" s="31" t="s">
        <v>15680</v>
      </c>
      <c r="CT2051" s="31" t="s">
        <v>15681</v>
      </c>
      <c r="CU2051" s="31" t="s">
        <v>15642</v>
      </c>
      <c r="CV2051" s="31" t="s">
        <v>15649</v>
      </c>
      <c r="CW2051" s="31" t="s">
        <v>15650</v>
      </c>
      <c r="CX2051" s="31" t="s">
        <v>12108</v>
      </c>
      <c r="CY2051" s="31"/>
      <c r="CZ2051" s="31"/>
      <c r="DA2051" s="31"/>
      <c r="DB2051" s="31" t="s">
        <v>25301</v>
      </c>
      <c r="DC2051" s="31" t="s">
        <v>25302</v>
      </c>
      <c r="DD2051" s="31" t="s">
        <v>22904</v>
      </c>
      <c r="DE2051" s="31">
        <v>2024</v>
      </c>
      <c r="DF2051" s="31"/>
      <c r="DG2051" s="31"/>
      <c r="DH2051" s="31"/>
      <c r="DI2051" s="31" t="s">
        <v>25116</v>
      </c>
      <c r="DJ2051" s="31" t="s">
        <v>25117</v>
      </c>
      <c r="DK2051" s="31"/>
      <c r="DL2051" s="31"/>
      <c r="DM2051" s="38" t="s">
        <v>15528</v>
      </c>
      <c r="DN2051" s="38"/>
      <c r="DO2051" s="51" t="s">
        <v>34558</v>
      </c>
      <c r="DP2051" s="31" t="s">
        <v>15426</v>
      </c>
      <c r="DQ2051" s="31" t="s">
        <v>15425</v>
      </c>
      <c r="DR2051" s="31"/>
      <c r="DS2051" s="31" t="s">
        <v>27766</v>
      </c>
      <c r="DT2051" s="31" t="s">
        <v>38310</v>
      </c>
      <c r="DU2051" s="31">
        <v>3</v>
      </c>
      <c r="DV2051" s="31" t="s">
        <v>32167</v>
      </c>
      <c r="DW2051" s="31"/>
      <c r="DX2051" s="31"/>
      <c r="DY2051" s="31" t="s">
        <v>32906</v>
      </c>
      <c r="DZ2051" s="31" t="s">
        <v>32534</v>
      </c>
      <c r="EA2051" s="31" t="s">
        <v>32907</v>
      </c>
      <c r="EB2051" s="31">
        <v>0</v>
      </c>
      <c r="EC2051" s="31" t="s">
        <v>40142</v>
      </c>
      <c r="ED2051" s="31" t="s">
        <v>41101</v>
      </c>
      <c r="EE2051" s="31"/>
      <c r="EF2051" s="31"/>
      <c r="EG2051" s="31"/>
      <c r="EH2051" s="31"/>
      <c r="EI2051" s="31"/>
      <c r="EJ2051" s="31"/>
    </row>
    <row r="2052" spans="1:140" ht="23.25" customHeight="1">
      <c r="A2052" s="25">
        <v>2050</v>
      </c>
      <c r="B2052" s="30" t="s">
        <v>8717</v>
      </c>
      <c r="C2052" s="31" t="s">
        <v>3899</v>
      </c>
      <c r="D2052" s="30" t="s">
        <v>3899</v>
      </c>
      <c r="E2052" s="30"/>
      <c r="F2052" s="30" t="s">
        <v>36262</v>
      </c>
      <c r="G2052" s="31">
        <f t="shared" si="302"/>
        <v>58</v>
      </c>
      <c r="H2052" s="72">
        <f t="shared" si="303"/>
        <v>51227</v>
      </c>
      <c r="I2052" s="30"/>
      <c r="J2052" s="30" t="s">
        <v>34084</v>
      </c>
      <c r="K2052" s="30" t="s">
        <v>4318</v>
      </c>
      <c r="L2052" s="31" t="s">
        <v>4318</v>
      </c>
      <c r="M2052" s="31" t="s">
        <v>3186</v>
      </c>
      <c r="N2052" s="31" t="s">
        <v>4008</v>
      </c>
      <c r="O2052" s="31" t="s">
        <v>4320</v>
      </c>
      <c r="P2052" s="31" t="s">
        <v>30542</v>
      </c>
      <c r="Q2052" s="31"/>
      <c r="R2052" s="31">
        <v>16</v>
      </c>
      <c r="S2052" s="31">
        <v>0</v>
      </c>
      <c r="T2052" s="31"/>
      <c r="U2052" s="31">
        <v>1712</v>
      </c>
      <c r="V2052" s="31" t="s">
        <v>234</v>
      </c>
      <c r="W2052" s="31" t="s">
        <v>6910</v>
      </c>
      <c r="X2052" s="31" t="s">
        <v>4459</v>
      </c>
      <c r="Y2052" s="31" t="e">
        <f t="shared" ca="1" si="304"/>
        <v>#VALUE!</v>
      </c>
      <c r="Z2052" s="31" t="e">
        <f t="shared" ca="1" si="305"/>
        <v>#VALUE!</v>
      </c>
      <c r="AA2052" s="31"/>
      <c r="AB2052" s="31" t="s">
        <v>12562</v>
      </c>
      <c r="AC2052" s="31" t="s">
        <v>34153</v>
      </c>
      <c r="AD2052" s="31" t="s">
        <v>34194</v>
      </c>
      <c r="AE2052" s="31"/>
      <c r="AF2052" s="31" t="s">
        <v>24700</v>
      </c>
      <c r="AG2052" s="31" t="s">
        <v>7895</v>
      </c>
      <c r="AH2052" s="31" t="s">
        <v>7895</v>
      </c>
      <c r="AI2052" s="31" t="s">
        <v>728</v>
      </c>
      <c r="AJ2052" s="31" t="s">
        <v>8718</v>
      </c>
      <c r="AK2052" s="31" t="s">
        <v>8719</v>
      </c>
      <c r="AL2052" s="31" t="s">
        <v>8720</v>
      </c>
      <c r="AM2052" s="31" t="s">
        <v>3484</v>
      </c>
      <c r="AN2052" s="31"/>
      <c r="AO2052" s="31"/>
      <c r="AP2052" s="31" t="s">
        <v>33723</v>
      </c>
      <c r="AQ2052" s="31" t="s">
        <v>21838</v>
      </c>
      <c r="AR2052" s="31" t="s">
        <v>34148</v>
      </c>
      <c r="AS2052" s="31" t="s">
        <v>34148</v>
      </c>
      <c r="AT2052" s="31" t="str">
        <f>_xlfn.IFNA(VLOOKUP(D2052,'[1]5. 1 Mei 2022'!$C$7:$F$60,4,FALSE),"")</f>
        <v/>
      </c>
      <c r="AU2052" s="31"/>
      <c r="AV2052" s="31" t="s">
        <v>4214</v>
      </c>
      <c r="AW2052" s="31" t="s">
        <v>21838</v>
      </c>
      <c r="AX2052" s="29">
        <f t="shared" si="301"/>
        <v>45369</v>
      </c>
      <c r="AY2052" s="31" t="s">
        <v>26340</v>
      </c>
      <c r="AZ2052" s="31" t="s">
        <v>26341</v>
      </c>
      <c r="BA2052" s="30" t="s">
        <v>33723</v>
      </c>
      <c r="BB2052" s="31"/>
      <c r="BC2052" s="31"/>
      <c r="BD2052" s="31" t="s">
        <v>23497</v>
      </c>
      <c r="BE2052" s="31" t="s">
        <v>7968</v>
      </c>
      <c r="BF2052" s="31" t="s">
        <v>4214</v>
      </c>
      <c r="BG2052" s="31"/>
      <c r="BH2052" s="31"/>
      <c r="BI2052" s="31"/>
      <c r="BJ2052" s="31" t="s">
        <v>31006</v>
      </c>
      <c r="BK2052" s="31" t="str">
        <f t="shared" ref="BK2052:BK2115" si="308">N2052</f>
        <v>III/c</v>
      </c>
      <c r="BL2052" s="31" t="s">
        <v>8078</v>
      </c>
      <c r="BM2052" s="31"/>
      <c r="BN2052" s="31"/>
      <c r="BO2052" s="31"/>
      <c r="BP2052" s="31" t="s">
        <v>1498</v>
      </c>
      <c r="BQ2052" s="31"/>
      <c r="BR2052" s="31"/>
      <c r="BS2052" s="31"/>
      <c r="BT2052" s="31" t="s">
        <v>3163</v>
      </c>
      <c r="BU2052" s="31" t="s">
        <v>718</v>
      </c>
      <c r="BV2052" s="31" t="s">
        <v>4281</v>
      </c>
      <c r="BW2052" s="31">
        <f t="shared" ca="1" si="306"/>
        <v>19</v>
      </c>
      <c r="BX2052" s="78">
        <f t="shared" ca="1" si="307"/>
        <v>3</v>
      </c>
      <c r="BY2052" s="31"/>
      <c r="BZ2052" s="31"/>
      <c r="CA2052" s="31" t="s">
        <v>2483</v>
      </c>
      <c r="CB2052" s="31" t="s">
        <v>2519</v>
      </c>
      <c r="CC2052" s="31">
        <v>2</v>
      </c>
      <c r="CD2052" s="31">
        <v>1</v>
      </c>
      <c r="CE2052" s="31" t="s">
        <v>20085</v>
      </c>
      <c r="CF2052" s="31"/>
      <c r="CG2052" s="31"/>
      <c r="CH2052" s="31"/>
      <c r="CI2052" s="31"/>
      <c r="CJ2052" s="31"/>
      <c r="CK2052" s="31"/>
      <c r="CL2052" s="31"/>
      <c r="CM2052" s="31"/>
      <c r="CN2052" s="31"/>
      <c r="CO2052" s="31"/>
      <c r="CP2052" s="31"/>
      <c r="CQ2052" s="31"/>
      <c r="CR2052" s="31">
        <v>1262</v>
      </c>
      <c r="CS2052" s="31" t="s">
        <v>10108</v>
      </c>
      <c r="CT2052" s="31" t="s">
        <v>11393</v>
      </c>
      <c r="CU2052" s="31" t="s">
        <v>11374</v>
      </c>
      <c r="CV2052" s="31" t="s">
        <v>10537</v>
      </c>
      <c r="CW2052" s="31" t="s">
        <v>10541</v>
      </c>
      <c r="CX2052" s="31" t="s">
        <v>10528</v>
      </c>
      <c r="CY2052" s="31"/>
      <c r="CZ2052" s="31"/>
      <c r="DA2052" s="31"/>
      <c r="DB2052" s="31"/>
      <c r="DC2052" s="31"/>
      <c r="DD2052" s="31"/>
      <c r="DE2052" s="31"/>
      <c r="DF2052" s="31"/>
      <c r="DG2052" s="31"/>
      <c r="DH2052" s="31"/>
      <c r="DI2052" s="31"/>
      <c r="DJ2052" s="31"/>
      <c r="DK2052" s="31"/>
      <c r="DL2052" s="31"/>
      <c r="DM2052" s="38" t="s">
        <v>8915</v>
      </c>
      <c r="DN2052" s="38"/>
      <c r="DO2052" s="35" t="s">
        <v>20964</v>
      </c>
      <c r="DP2052" s="31" t="s">
        <v>14148</v>
      </c>
      <c r="DQ2052" s="31" t="s">
        <v>14149</v>
      </c>
      <c r="DR2052" s="31"/>
      <c r="DS2052" s="31" t="s">
        <v>26614</v>
      </c>
      <c r="DT2052" s="31" t="s">
        <v>38311</v>
      </c>
      <c r="DU2052" s="31">
        <v>3</v>
      </c>
      <c r="DV2052" s="31" t="s">
        <v>32167</v>
      </c>
      <c r="DW2052" s="31"/>
      <c r="DX2052" s="31"/>
      <c r="DY2052" s="31"/>
      <c r="DZ2052" s="31"/>
      <c r="EA2052" s="31"/>
      <c r="EB2052" s="31">
        <v>0</v>
      </c>
      <c r="EC2052" s="31" t="s">
        <v>40170</v>
      </c>
      <c r="ED2052" s="31" t="s">
        <v>41101</v>
      </c>
      <c r="EE2052" s="31"/>
      <c r="EF2052" s="31"/>
      <c r="EG2052" s="31"/>
      <c r="EH2052" s="31"/>
      <c r="EI2052" s="31"/>
      <c r="EJ2052" s="31"/>
    </row>
    <row r="2053" spans="1:140" ht="23.25" customHeight="1">
      <c r="A2053" s="25">
        <v>2051</v>
      </c>
      <c r="B2053" s="30" t="s">
        <v>19723</v>
      </c>
      <c r="C2053" s="31" t="s">
        <v>6220</v>
      </c>
      <c r="D2053" s="30" t="s">
        <v>19747</v>
      </c>
      <c r="E2053" s="30"/>
      <c r="F2053" s="30" t="s">
        <v>36262</v>
      </c>
      <c r="G2053" s="31">
        <f t="shared" si="302"/>
        <v>58</v>
      </c>
      <c r="H2053" s="72">
        <f t="shared" si="303"/>
        <v>56066</v>
      </c>
      <c r="I2053" s="30" t="s">
        <v>35430</v>
      </c>
      <c r="J2053" s="30" t="s">
        <v>34085</v>
      </c>
      <c r="K2053" s="30" t="s">
        <v>34082</v>
      </c>
      <c r="L2053" s="31" t="s">
        <v>6220</v>
      </c>
      <c r="M2053" s="31" t="s">
        <v>3186</v>
      </c>
      <c r="N2053" s="31" t="s">
        <v>5865</v>
      </c>
      <c r="O2053" s="31" t="s">
        <v>5117</v>
      </c>
      <c r="P2053" s="31" t="s">
        <v>30291</v>
      </c>
      <c r="Q2053" s="31"/>
      <c r="R2053" s="31"/>
      <c r="S2053" s="31"/>
      <c r="T2053" s="29">
        <v>44757</v>
      </c>
      <c r="U2053" s="31" t="s">
        <v>22865</v>
      </c>
      <c r="V2053" s="31"/>
      <c r="W2053" s="31" t="s">
        <v>6910</v>
      </c>
      <c r="X2053" s="31" t="s">
        <v>19764</v>
      </c>
      <c r="Y2053" s="31" t="e">
        <f t="shared" ca="1" si="304"/>
        <v>#VALUE!</v>
      </c>
      <c r="Z2053" s="31" t="e">
        <f t="shared" ca="1" si="305"/>
        <v>#VALUE!</v>
      </c>
      <c r="AA2053" s="31"/>
      <c r="AB2053" s="31" t="s">
        <v>11144</v>
      </c>
      <c r="AC2053" s="31" t="s">
        <v>34145</v>
      </c>
      <c r="AD2053" s="31" t="s">
        <v>34145</v>
      </c>
      <c r="AE2053" s="31"/>
      <c r="AF2053" s="31" t="s">
        <v>24701</v>
      </c>
      <c r="AG2053" s="31" t="s">
        <v>4322</v>
      </c>
      <c r="AH2053" s="31" t="s">
        <v>4322</v>
      </c>
      <c r="AI2053" s="31" t="s">
        <v>908</v>
      </c>
      <c r="AJ2053" s="31">
        <v>13086</v>
      </c>
      <c r="AK2053" s="31" t="s">
        <v>19880</v>
      </c>
      <c r="AL2053" s="31" t="s">
        <v>15435</v>
      </c>
      <c r="AM2053" s="31" t="s">
        <v>2772</v>
      </c>
      <c r="AN2053" s="31"/>
      <c r="AO2053" s="31"/>
      <c r="AP2053" s="31" t="s">
        <v>2307</v>
      </c>
      <c r="AQ2053" s="31" t="s">
        <v>31206</v>
      </c>
      <c r="AR2053" s="31" t="s">
        <v>34145</v>
      </c>
      <c r="AS2053" s="31" t="s">
        <v>34145</v>
      </c>
      <c r="AT2053" s="31" t="str">
        <f>_xlfn.IFNA(VLOOKUP(D2053,'[1]5. 1 Mei 2022'!$C$7:$F$60,4,FALSE),"")</f>
        <v/>
      </c>
      <c r="AU2053" s="31"/>
      <c r="AV2053" s="31" t="s">
        <v>26001</v>
      </c>
      <c r="AW2053" s="31" t="s">
        <v>30295</v>
      </c>
      <c r="AX2053" s="29">
        <f t="shared" si="301"/>
        <v>46434</v>
      </c>
      <c r="AY2053" s="31" t="s">
        <v>26346</v>
      </c>
      <c r="AZ2053" s="31" t="s">
        <v>6924</v>
      </c>
      <c r="BA2053" s="30" t="s">
        <v>2307</v>
      </c>
      <c r="BB2053" s="31" t="s">
        <v>12007</v>
      </c>
      <c r="BC2053" s="31"/>
      <c r="BD2053" s="31" t="s">
        <v>11423</v>
      </c>
      <c r="BE2053" s="31" t="s">
        <v>7969</v>
      </c>
      <c r="BF2053" s="31" t="s">
        <v>26001</v>
      </c>
      <c r="BG2053" s="31"/>
      <c r="BH2053" s="31"/>
      <c r="BI2053" s="31"/>
      <c r="BJ2053" s="31">
        <v>0</v>
      </c>
      <c r="BK2053" s="31" t="str">
        <f t="shared" si="308"/>
        <v>II/c</v>
      </c>
      <c r="BL2053" s="31"/>
      <c r="BM2053" s="31"/>
      <c r="BN2053" s="31"/>
      <c r="BO2053" s="31"/>
      <c r="BP2053" s="31"/>
      <c r="BQ2053" s="31"/>
      <c r="BR2053" s="31"/>
      <c r="BS2053" s="31"/>
      <c r="BT2053" s="31"/>
      <c r="BU2053" s="31"/>
      <c r="BV2053" s="31" t="s">
        <v>8461</v>
      </c>
      <c r="BW2053" s="31">
        <f t="shared" ca="1" si="306"/>
        <v>6</v>
      </c>
      <c r="BX2053" s="78">
        <f t="shared" ca="1" si="307"/>
        <v>3</v>
      </c>
      <c r="BY2053" s="31"/>
      <c r="BZ2053" s="31"/>
      <c r="CA2053" s="31" t="s">
        <v>2483</v>
      </c>
      <c r="CB2053" s="31" t="s">
        <v>2406</v>
      </c>
      <c r="CC2053" s="31"/>
      <c r="CD2053" s="31"/>
      <c r="CE2053" s="31" t="s">
        <v>20085</v>
      </c>
      <c r="CF2053" s="31"/>
      <c r="CG2053" s="31"/>
      <c r="CH2053" s="31"/>
      <c r="CI2053" s="31"/>
      <c r="CJ2053" s="31"/>
      <c r="CK2053" s="31"/>
      <c r="CL2053" s="31" t="s">
        <v>36580</v>
      </c>
      <c r="CM2053" s="31" t="s">
        <v>36527</v>
      </c>
      <c r="CN2053" s="31">
        <v>127</v>
      </c>
      <c r="CO2053" s="31" t="s">
        <v>39581</v>
      </c>
      <c r="CP2053" s="52" t="s">
        <v>36527</v>
      </c>
      <c r="CQ2053" s="31" t="s">
        <v>36751</v>
      </c>
      <c r="CR2053" s="31">
        <v>6671</v>
      </c>
      <c r="CS2053" s="31" t="s">
        <v>22126</v>
      </c>
      <c r="CT2053" s="31"/>
      <c r="CU2053" s="31"/>
      <c r="CV2053" s="31" t="s">
        <v>20130</v>
      </c>
      <c r="CW2053" s="31" t="s">
        <v>20131</v>
      </c>
      <c r="CX2053" s="31" t="s">
        <v>18723</v>
      </c>
      <c r="CY2053" s="31"/>
      <c r="CZ2053" s="31"/>
      <c r="DA2053" s="31"/>
      <c r="DB2053" s="31"/>
      <c r="DC2053" s="31"/>
      <c r="DD2053" s="31"/>
      <c r="DE2053" s="31"/>
      <c r="DF2053" s="31"/>
      <c r="DG2053" s="31"/>
      <c r="DH2053" s="31"/>
      <c r="DI2053" s="31"/>
      <c r="DJ2053" s="31"/>
      <c r="DK2053" s="31" t="s">
        <v>25642</v>
      </c>
      <c r="DL2053" s="31" t="s">
        <v>25643</v>
      </c>
      <c r="DM2053" s="38" t="s">
        <v>19877</v>
      </c>
      <c r="DN2053" s="38"/>
      <c r="DO2053" s="35"/>
      <c r="DP2053" s="31" t="s">
        <v>19878</v>
      </c>
      <c r="DQ2053" s="31" t="s">
        <v>19879</v>
      </c>
      <c r="DR2053" s="31" t="s">
        <v>19777</v>
      </c>
      <c r="DS2053" s="31" t="s">
        <v>27848</v>
      </c>
      <c r="DT2053" s="31" t="s">
        <v>19782</v>
      </c>
      <c r="DU2053" s="31">
        <v>2</v>
      </c>
      <c r="DV2053" s="31" t="s">
        <v>32165</v>
      </c>
      <c r="DW2053" s="31" t="s">
        <v>11423</v>
      </c>
      <c r="DX2053" s="31" t="s">
        <v>11423</v>
      </c>
      <c r="DY2053" s="31" t="s">
        <v>28856</v>
      </c>
      <c r="DZ2053" s="31" t="s">
        <v>18545</v>
      </c>
      <c r="EA2053" s="31"/>
      <c r="EB2053" s="31">
        <v>0</v>
      </c>
      <c r="EC2053" s="31" t="s">
        <v>40168</v>
      </c>
      <c r="ED2053" s="31" t="s">
        <v>41101</v>
      </c>
      <c r="EE2053" s="31"/>
      <c r="EF2053" s="31"/>
      <c r="EG2053" s="31"/>
      <c r="EH2053" s="31"/>
      <c r="EI2053" s="31"/>
      <c r="EJ2053" s="31"/>
    </row>
    <row r="2054" spans="1:140" ht="23.25" customHeight="1">
      <c r="A2054" s="25">
        <v>2052</v>
      </c>
      <c r="B2054" s="30" t="s">
        <v>15328</v>
      </c>
      <c r="C2054" s="31" t="s">
        <v>26189</v>
      </c>
      <c r="D2054" s="30" t="s">
        <v>33114</v>
      </c>
      <c r="E2054" s="30"/>
      <c r="F2054" s="30" t="s">
        <v>36258</v>
      </c>
      <c r="G2054" s="31">
        <f t="shared" si="302"/>
        <v>58</v>
      </c>
      <c r="H2054" s="72">
        <f t="shared" si="303"/>
        <v>55001</v>
      </c>
      <c r="I2054" s="30"/>
      <c r="J2054" s="30" t="s">
        <v>34084</v>
      </c>
      <c r="K2054" s="30" t="s">
        <v>4318</v>
      </c>
      <c r="L2054" s="31" t="s">
        <v>4318</v>
      </c>
      <c r="M2054" s="31" t="s">
        <v>6378</v>
      </c>
      <c r="N2054" s="31" t="s">
        <v>3557</v>
      </c>
      <c r="O2054" s="31" t="s">
        <v>1501</v>
      </c>
      <c r="P2054" s="52" t="s">
        <v>35984</v>
      </c>
      <c r="Q2054" s="31" t="s">
        <v>41371</v>
      </c>
      <c r="R2054" s="31"/>
      <c r="S2054" s="31"/>
      <c r="T2054" s="31"/>
      <c r="U2054" s="31" t="s">
        <v>4045</v>
      </c>
      <c r="V2054" s="31"/>
      <c r="W2054" s="31" t="s">
        <v>6910</v>
      </c>
      <c r="X2054" s="31" t="s">
        <v>15329</v>
      </c>
      <c r="Y2054" s="31" t="e">
        <f t="shared" ca="1" si="304"/>
        <v>#VALUE!</v>
      </c>
      <c r="Z2054" s="31" t="e">
        <f t="shared" ca="1" si="305"/>
        <v>#VALUE!</v>
      </c>
      <c r="AA2054" s="31"/>
      <c r="AB2054" s="31" t="s">
        <v>8118</v>
      </c>
      <c r="AC2054" s="31" t="s">
        <v>34153</v>
      </c>
      <c r="AD2054" s="31" t="s">
        <v>34194</v>
      </c>
      <c r="AE2054" s="31"/>
      <c r="AF2054" s="31" t="s">
        <v>24700</v>
      </c>
      <c r="AG2054" s="31" t="s">
        <v>7895</v>
      </c>
      <c r="AH2054" s="31" t="s">
        <v>7895</v>
      </c>
      <c r="AI2054" s="31" t="s">
        <v>728</v>
      </c>
      <c r="AJ2054" s="31" t="s">
        <v>15420</v>
      </c>
      <c r="AK2054" s="31" t="s">
        <v>15421</v>
      </c>
      <c r="AL2054" s="31" t="s">
        <v>11386</v>
      </c>
      <c r="AM2054" s="31" t="s">
        <v>5086</v>
      </c>
      <c r="AN2054" s="31"/>
      <c r="AO2054" s="52" t="s">
        <v>11386</v>
      </c>
      <c r="AP2054" s="31" t="s">
        <v>33020</v>
      </c>
      <c r="AQ2054" s="31" t="s">
        <v>11743</v>
      </c>
      <c r="AR2054" s="31" t="s">
        <v>34148</v>
      </c>
      <c r="AS2054" s="31" t="s">
        <v>34148</v>
      </c>
      <c r="AT2054" s="31" t="str">
        <f>_xlfn.IFNA(VLOOKUP(D2054,'[1]5. 1 Mei 2022'!$C$7:$F$60,4,FALSE),"")</f>
        <v/>
      </c>
      <c r="AU2054" s="31"/>
      <c r="AV2054" s="31" t="s">
        <v>33445</v>
      </c>
      <c r="AW2054" s="31" t="s">
        <v>20332</v>
      </c>
      <c r="AX2054" s="29">
        <f t="shared" si="301"/>
        <v>46524</v>
      </c>
      <c r="AY2054" s="31" t="s">
        <v>26344</v>
      </c>
      <c r="AZ2054" s="31" t="s">
        <v>11388</v>
      </c>
      <c r="BA2054" s="30" t="s">
        <v>33020</v>
      </c>
      <c r="BB2054" s="31"/>
      <c r="BC2054" s="31"/>
      <c r="BD2054" s="31" t="s">
        <v>12244</v>
      </c>
      <c r="BE2054" s="31" t="s">
        <v>7968</v>
      </c>
      <c r="BF2054" s="31" t="s">
        <v>33445</v>
      </c>
      <c r="BG2054" s="31"/>
      <c r="BH2054" s="31"/>
      <c r="BI2054" s="31"/>
      <c r="BJ2054" s="31">
        <v>0</v>
      </c>
      <c r="BK2054" s="31" t="str">
        <f t="shared" si="308"/>
        <v>III/a</v>
      </c>
      <c r="BL2054" s="31"/>
      <c r="BM2054" s="31"/>
      <c r="BN2054" s="31"/>
      <c r="BO2054" s="31"/>
      <c r="BP2054" s="31"/>
      <c r="BQ2054" s="31" t="s">
        <v>34724</v>
      </c>
      <c r="BR2054" s="31" t="s">
        <v>41376</v>
      </c>
      <c r="BS2054" s="31">
        <v>0</v>
      </c>
      <c r="BT2054" s="52" t="s">
        <v>20332</v>
      </c>
      <c r="BU2054" s="52" t="s">
        <v>35984</v>
      </c>
      <c r="BV2054" s="31" t="s">
        <v>11743</v>
      </c>
      <c r="BW2054" s="31">
        <f t="shared" ca="1" si="306"/>
        <v>8</v>
      </c>
      <c r="BX2054" s="78">
        <f t="shared" ca="1" si="307"/>
        <v>3</v>
      </c>
      <c r="BY2054" s="31" t="s">
        <v>25993</v>
      </c>
      <c r="BZ2054" s="31"/>
      <c r="CA2054" s="31" t="s">
        <v>2483</v>
      </c>
      <c r="CB2054" s="31" t="s">
        <v>2519</v>
      </c>
      <c r="CC2054" s="31"/>
      <c r="CD2054" s="31"/>
      <c r="CE2054" s="31" t="s">
        <v>20085</v>
      </c>
      <c r="CF2054" s="31"/>
      <c r="CG2054" s="31"/>
      <c r="CH2054" s="31"/>
      <c r="CI2054" s="31"/>
      <c r="CJ2054" s="31"/>
      <c r="CK2054" s="31"/>
      <c r="CL2054" s="31"/>
      <c r="CM2054" s="31"/>
      <c r="CN2054" s="31"/>
      <c r="CO2054" s="31"/>
      <c r="CP2054" s="31"/>
      <c r="CQ2054" s="31"/>
      <c r="CR2054" s="31">
        <v>1620</v>
      </c>
      <c r="CS2054" s="31" t="s">
        <v>16023</v>
      </c>
      <c r="CT2054" s="31"/>
      <c r="CU2054" s="31"/>
      <c r="CV2054" s="31"/>
      <c r="CW2054" s="31"/>
      <c r="CX2054" s="31"/>
      <c r="CY2054" s="31"/>
      <c r="CZ2054" s="31"/>
      <c r="DA2054" s="31"/>
      <c r="DB2054" s="31"/>
      <c r="DC2054" s="31"/>
      <c r="DD2054" s="31"/>
      <c r="DE2054" s="31"/>
      <c r="DF2054" s="31"/>
      <c r="DG2054" s="31"/>
      <c r="DH2054" s="31"/>
      <c r="DI2054" s="31"/>
      <c r="DJ2054" s="31"/>
      <c r="DK2054" s="31"/>
      <c r="DL2054" s="31"/>
      <c r="DM2054" s="38" t="s">
        <v>32282</v>
      </c>
      <c r="DN2054" s="38"/>
      <c r="DO2054" s="35"/>
      <c r="DP2054" s="31" t="s">
        <v>15496</v>
      </c>
      <c r="DQ2054" s="31" t="s">
        <v>15422</v>
      </c>
      <c r="DR2054" s="31"/>
      <c r="DS2054" s="31" t="s">
        <v>15419</v>
      </c>
      <c r="DT2054" s="31" t="s">
        <v>15423</v>
      </c>
      <c r="DU2054" s="31">
        <v>3</v>
      </c>
      <c r="DV2054" s="31" t="s">
        <v>32167</v>
      </c>
      <c r="DW2054" s="31"/>
      <c r="DX2054" s="31"/>
      <c r="DY2054" s="31"/>
      <c r="DZ2054" s="31"/>
      <c r="EA2054" s="31"/>
      <c r="EB2054" s="31">
        <v>0</v>
      </c>
      <c r="EC2054" s="31" t="s">
        <v>39747</v>
      </c>
      <c r="ED2054" s="31" t="s">
        <v>41101</v>
      </c>
      <c r="EE2054" s="31"/>
      <c r="EF2054" s="31"/>
      <c r="EG2054" s="31"/>
      <c r="EH2054" s="31"/>
      <c r="EI2054" s="31"/>
      <c r="EJ2054" s="31"/>
    </row>
    <row r="2055" spans="1:140" ht="23.25" customHeight="1">
      <c r="A2055" s="25">
        <v>2053</v>
      </c>
      <c r="B2055" s="30" t="s">
        <v>18206</v>
      </c>
      <c r="C2055" s="31">
        <v>140297807</v>
      </c>
      <c r="D2055" s="30" t="s">
        <v>410</v>
      </c>
      <c r="E2055" s="30"/>
      <c r="F2055" s="30" t="s">
        <v>36253</v>
      </c>
      <c r="G2055" s="31">
        <f t="shared" si="302"/>
        <v>60</v>
      </c>
      <c r="H2055" s="72">
        <f t="shared" si="303"/>
        <v>47362</v>
      </c>
      <c r="I2055" s="30"/>
      <c r="J2055" s="30" t="s">
        <v>34084</v>
      </c>
      <c r="K2055" s="30" t="s">
        <v>4318</v>
      </c>
      <c r="L2055" s="31" t="s">
        <v>4318</v>
      </c>
      <c r="M2055" s="31" t="s">
        <v>6378</v>
      </c>
      <c r="N2055" s="31" t="s">
        <v>7121</v>
      </c>
      <c r="O2055" s="31" t="s">
        <v>3948</v>
      </c>
      <c r="P2055" s="52" t="s">
        <v>35985</v>
      </c>
      <c r="Q2055" s="31" t="s">
        <v>41957</v>
      </c>
      <c r="R2055" s="31">
        <v>28</v>
      </c>
      <c r="S2055" s="31">
        <v>1</v>
      </c>
      <c r="T2055" s="31"/>
      <c r="U2055" s="31">
        <v>1312</v>
      </c>
      <c r="V2055" s="31"/>
      <c r="W2055" s="31" t="s">
        <v>3051</v>
      </c>
      <c r="X2055" s="31" t="s">
        <v>4064</v>
      </c>
      <c r="Y2055" s="31" t="e">
        <f t="shared" ca="1" si="304"/>
        <v>#VALUE!</v>
      </c>
      <c r="Z2055" s="31" t="e">
        <f t="shared" ca="1" si="305"/>
        <v>#VALUE!</v>
      </c>
      <c r="AA2055" s="31"/>
      <c r="AB2055" s="31" t="s">
        <v>18207</v>
      </c>
      <c r="AC2055" s="31" t="s">
        <v>34147</v>
      </c>
      <c r="AD2055" s="31" t="s">
        <v>34147</v>
      </c>
      <c r="AE2055" s="31"/>
      <c r="AF2055" s="31" t="s">
        <v>24699</v>
      </c>
      <c r="AG2055" s="31" t="s">
        <v>5852</v>
      </c>
      <c r="AH2055" s="31" t="s">
        <v>5852</v>
      </c>
      <c r="AI2055" s="31" t="s">
        <v>728</v>
      </c>
      <c r="AJ2055" s="31" t="s">
        <v>18830</v>
      </c>
      <c r="AK2055" s="31" t="s">
        <v>18831</v>
      </c>
      <c r="AL2055" s="31" t="s">
        <v>11984</v>
      </c>
      <c r="AM2055" s="31" t="s">
        <v>4113</v>
      </c>
      <c r="AN2055" s="31"/>
      <c r="AO2055" s="31"/>
      <c r="AP2055" s="31" t="s">
        <v>2450</v>
      </c>
      <c r="AQ2055" s="31"/>
      <c r="AR2055" s="31" t="s">
        <v>34147</v>
      </c>
      <c r="AS2055" s="31" t="s">
        <v>34147</v>
      </c>
      <c r="AT2055" s="31" t="str">
        <f>_xlfn.IFNA(VLOOKUP(D2055,'[1]5. 1 Mei 2022'!$C$7:$F$60,4,FALSE),"")</f>
        <v/>
      </c>
      <c r="AU2055" s="31"/>
      <c r="AV2055" s="31" t="s">
        <v>8009</v>
      </c>
      <c r="AW2055" s="31" t="s">
        <v>22698</v>
      </c>
      <c r="AX2055" s="29" t="e">
        <f t="shared" si="301"/>
        <v>#VALUE!</v>
      </c>
      <c r="AY2055" s="31" t="s">
        <v>26346</v>
      </c>
      <c r="AZ2055" s="31" t="s">
        <v>527</v>
      </c>
      <c r="BA2055" s="30" t="s">
        <v>2450</v>
      </c>
      <c r="BB2055" s="31" t="s">
        <v>8023</v>
      </c>
      <c r="BC2055" s="31"/>
      <c r="BD2055" s="31" t="s">
        <v>20057</v>
      </c>
      <c r="BE2055" s="31" t="s">
        <v>7973</v>
      </c>
      <c r="BF2055" s="31" t="s">
        <v>8009</v>
      </c>
      <c r="BG2055" s="31" t="s">
        <v>22692</v>
      </c>
      <c r="BH2055" s="31"/>
      <c r="BI2055" s="31" t="s">
        <v>8127</v>
      </c>
      <c r="BJ2055" s="31" t="s">
        <v>23647</v>
      </c>
      <c r="BK2055" s="31" t="str">
        <f t="shared" si="308"/>
        <v>IV/b</v>
      </c>
      <c r="BL2055" s="31" t="s">
        <v>8077</v>
      </c>
      <c r="BM2055" s="31"/>
      <c r="BN2055" s="31"/>
      <c r="BO2055" s="31"/>
      <c r="BP2055" s="31" t="s">
        <v>1498</v>
      </c>
      <c r="BQ2055" s="31" t="s">
        <v>23647</v>
      </c>
      <c r="BR2055" s="52" t="s">
        <v>22457</v>
      </c>
      <c r="BS2055" s="31" t="s">
        <v>41843</v>
      </c>
      <c r="BT2055" s="31" t="s">
        <v>7167</v>
      </c>
      <c r="BU2055" s="31"/>
      <c r="BV2055" s="31" t="s">
        <v>4065</v>
      </c>
      <c r="BW2055" s="31" t="e">
        <f t="shared" ca="1" si="306"/>
        <v>#VALUE!</v>
      </c>
      <c r="BX2055" s="78" t="e">
        <f t="shared" ca="1" si="307"/>
        <v>#VALUE!</v>
      </c>
      <c r="BY2055" s="31"/>
      <c r="BZ2055" s="31"/>
      <c r="CA2055" s="31" t="s">
        <v>2483</v>
      </c>
      <c r="CB2055" s="31" t="s">
        <v>2519</v>
      </c>
      <c r="CC2055" s="31">
        <v>3</v>
      </c>
      <c r="CD2055" s="31">
        <v>1</v>
      </c>
      <c r="CE2055" s="31" t="s">
        <v>20085</v>
      </c>
      <c r="CF2055" s="31"/>
      <c r="CG2055" s="31"/>
      <c r="CH2055" s="31">
        <v>2009</v>
      </c>
      <c r="CI2055" s="31"/>
      <c r="CJ2055" s="31"/>
      <c r="CK2055" s="31"/>
      <c r="CL2055" s="31" t="s">
        <v>23475</v>
      </c>
      <c r="CM2055" s="31" t="s">
        <v>22158</v>
      </c>
      <c r="CN2055" s="31">
        <v>123</v>
      </c>
      <c r="CO2055" s="31" t="s">
        <v>28709</v>
      </c>
      <c r="CP2055" s="31" t="s">
        <v>22158</v>
      </c>
      <c r="CQ2055" s="31">
        <v>123</v>
      </c>
      <c r="CR2055" s="31">
        <v>3974</v>
      </c>
      <c r="CS2055" s="31" t="s">
        <v>18907</v>
      </c>
      <c r="CT2055" s="31" t="s">
        <v>18015</v>
      </c>
      <c r="CU2055" s="31" t="s">
        <v>17630</v>
      </c>
      <c r="CV2055" s="31" t="s">
        <v>17194</v>
      </c>
      <c r="CW2055" s="31" t="s">
        <v>17197</v>
      </c>
      <c r="CX2055" s="31" t="s">
        <v>17196</v>
      </c>
      <c r="CY2055" s="31"/>
      <c r="CZ2055" s="31"/>
      <c r="DA2055" s="31"/>
      <c r="DB2055" s="31" t="s">
        <v>11355</v>
      </c>
      <c r="DC2055" s="31" t="s">
        <v>16323</v>
      </c>
      <c r="DD2055" s="31" t="s">
        <v>16324</v>
      </c>
      <c r="DE2055" s="31"/>
      <c r="DF2055" s="31"/>
      <c r="DG2055" s="31"/>
      <c r="DH2055" s="31"/>
      <c r="DI2055" s="31" t="s">
        <v>25298</v>
      </c>
      <c r="DJ2055" s="31" t="s">
        <v>25299</v>
      </c>
      <c r="DK2055" s="31"/>
      <c r="DL2055" s="31"/>
      <c r="DM2055" s="38" t="s">
        <v>19504</v>
      </c>
      <c r="DN2055" s="38"/>
      <c r="DO2055" s="35" t="s">
        <v>20560</v>
      </c>
      <c r="DP2055" s="31" t="s">
        <v>14275</v>
      </c>
      <c r="DQ2055" s="31" t="s">
        <v>12543</v>
      </c>
      <c r="DR2055" s="31" t="s">
        <v>20559</v>
      </c>
      <c r="DS2055" s="31" t="s">
        <v>27287</v>
      </c>
      <c r="DT2055" s="31" t="s">
        <v>38312</v>
      </c>
      <c r="DU2055" s="31">
        <v>3</v>
      </c>
      <c r="DV2055" s="31" t="s">
        <v>32167</v>
      </c>
      <c r="DW2055" s="31"/>
      <c r="DX2055" s="31"/>
      <c r="DY2055" s="31" t="s">
        <v>34584</v>
      </c>
      <c r="DZ2055" s="29">
        <v>44552</v>
      </c>
      <c r="EA2055" s="29">
        <v>45534</v>
      </c>
      <c r="EB2055" s="31">
        <v>0</v>
      </c>
      <c r="EC2055" s="31" t="s">
        <v>8009</v>
      </c>
      <c r="ED2055" s="31" t="s">
        <v>41101</v>
      </c>
      <c r="EE2055" s="31"/>
      <c r="EF2055" s="31"/>
      <c r="EG2055" s="31"/>
      <c r="EH2055" s="31"/>
      <c r="EI2055" s="31"/>
      <c r="EJ2055" s="31"/>
    </row>
    <row r="2056" spans="1:140" ht="23.25" customHeight="1">
      <c r="A2056" s="25">
        <v>2054</v>
      </c>
      <c r="B2056" s="30" t="s">
        <v>24108</v>
      </c>
      <c r="C2056" s="31">
        <v>140371260</v>
      </c>
      <c r="D2056" s="30" t="s">
        <v>1274</v>
      </c>
      <c r="E2056" s="30"/>
      <c r="F2056" s="30" t="s">
        <v>36254</v>
      </c>
      <c r="G2056" s="31">
        <f t="shared" si="302"/>
        <v>58</v>
      </c>
      <c r="H2056" s="72">
        <f t="shared" si="303"/>
        <v>51075</v>
      </c>
      <c r="I2056" s="30"/>
      <c r="J2056" s="30" t="s">
        <v>34084</v>
      </c>
      <c r="K2056" s="30" t="s">
        <v>4318</v>
      </c>
      <c r="L2056" s="31" t="s">
        <v>4318</v>
      </c>
      <c r="M2056" s="31" t="s">
        <v>3186</v>
      </c>
      <c r="N2056" s="31" t="s">
        <v>4008</v>
      </c>
      <c r="O2056" s="31" t="s">
        <v>4320</v>
      </c>
      <c r="P2056" s="31" t="s">
        <v>23983</v>
      </c>
      <c r="Q2056" s="31"/>
      <c r="R2056" s="31">
        <v>14</v>
      </c>
      <c r="S2056" s="31">
        <v>0</v>
      </c>
      <c r="T2056" s="31"/>
      <c r="U2056" s="31">
        <v>323</v>
      </c>
      <c r="V2056" s="31" t="s">
        <v>2813</v>
      </c>
      <c r="W2056" s="31" t="s">
        <v>3391</v>
      </c>
      <c r="X2056" s="31" t="s">
        <v>2157</v>
      </c>
      <c r="Y2056" s="31" t="e">
        <f t="shared" ca="1" si="304"/>
        <v>#VALUE!</v>
      </c>
      <c r="Z2056" s="31" t="e">
        <f t="shared" ca="1" si="305"/>
        <v>#VALUE!</v>
      </c>
      <c r="AA2056" s="31"/>
      <c r="AB2056" s="31" t="s">
        <v>11144</v>
      </c>
      <c r="AC2056" s="31" t="s">
        <v>34145</v>
      </c>
      <c r="AD2056" s="31" t="s">
        <v>34145</v>
      </c>
      <c r="AE2056" s="31"/>
      <c r="AF2056" s="31" t="s">
        <v>24701</v>
      </c>
      <c r="AG2056" s="31" t="s">
        <v>4322</v>
      </c>
      <c r="AH2056" s="31" t="s">
        <v>4322</v>
      </c>
      <c r="AI2056" s="31" t="s">
        <v>908</v>
      </c>
      <c r="AJ2056" s="31" t="s">
        <v>4984</v>
      </c>
      <c r="AK2056" s="31" t="s">
        <v>4985</v>
      </c>
      <c r="AL2056" s="31" t="s">
        <v>583</v>
      </c>
      <c r="AM2056" s="31" t="s">
        <v>2996</v>
      </c>
      <c r="AN2056" s="31"/>
      <c r="AO2056" s="31"/>
      <c r="AP2056" s="31" t="s">
        <v>2307</v>
      </c>
      <c r="AQ2056" s="31" t="s">
        <v>3521</v>
      </c>
      <c r="AR2056" s="31" t="s">
        <v>34145</v>
      </c>
      <c r="AS2056" s="31" t="s">
        <v>34145</v>
      </c>
      <c r="AT2056" s="31" t="str">
        <f>_xlfn.IFNA(VLOOKUP(D2056,'[1]5. 1 Mei 2022'!$C$7:$F$60,4,FALSE),"")</f>
        <v/>
      </c>
      <c r="AU2056" s="31"/>
      <c r="AV2056" s="31" t="s">
        <v>20033</v>
      </c>
      <c r="AW2056" s="52" t="s">
        <v>33910</v>
      </c>
      <c r="AX2056" s="29">
        <f t="shared" si="301"/>
        <v>46798</v>
      </c>
      <c r="AY2056" s="31" t="s">
        <v>26346</v>
      </c>
      <c r="AZ2056" s="31" t="s">
        <v>6924</v>
      </c>
      <c r="BA2056" s="30" t="s">
        <v>2307</v>
      </c>
      <c r="BB2056" s="31" t="s">
        <v>23182</v>
      </c>
      <c r="BC2056" s="31"/>
      <c r="BD2056" s="31" t="s">
        <v>1759</v>
      </c>
      <c r="BE2056" s="31" t="s">
        <v>7969</v>
      </c>
      <c r="BF2056" s="31" t="s">
        <v>20033</v>
      </c>
      <c r="BG2056" s="31"/>
      <c r="BH2056" s="31"/>
      <c r="BI2056" s="31" t="s">
        <v>8136</v>
      </c>
      <c r="BJ2056" s="31" t="s">
        <v>3185</v>
      </c>
      <c r="BK2056" s="31" t="str">
        <f t="shared" si="308"/>
        <v>III/c</v>
      </c>
      <c r="BL2056" s="31" t="s">
        <v>8077</v>
      </c>
      <c r="BM2056" s="31"/>
      <c r="BN2056" s="31"/>
      <c r="BO2056" s="31"/>
      <c r="BP2056" s="31" t="s">
        <v>1498</v>
      </c>
      <c r="BQ2056" s="31" t="s">
        <v>3185</v>
      </c>
      <c r="BR2056" s="31" t="s">
        <v>39748</v>
      </c>
      <c r="BS2056" s="31" t="s">
        <v>25682</v>
      </c>
      <c r="BT2056" s="31" t="s">
        <v>4277</v>
      </c>
      <c r="BU2056" s="31"/>
      <c r="BV2056" s="31" t="s">
        <v>2480</v>
      </c>
      <c r="BW2056" s="31">
        <f t="shared" ca="1" si="306"/>
        <v>17</v>
      </c>
      <c r="BX2056" s="78">
        <f t="shared" ca="1" si="307"/>
        <v>3</v>
      </c>
      <c r="BY2056" s="31"/>
      <c r="BZ2056" s="31"/>
      <c r="CA2056" s="31" t="s">
        <v>2483</v>
      </c>
      <c r="CB2056" s="31" t="s">
        <v>2519</v>
      </c>
      <c r="CC2056" s="31">
        <v>2</v>
      </c>
      <c r="CD2056" s="31">
        <v>1</v>
      </c>
      <c r="CE2056" s="31" t="s">
        <v>20085</v>
      </c>
      <c r="CF2056" s="31"/>
      <c r="CG2056" s="31"/>
      <c r="CH2056" s="31"/>
      <c r="CI2056" s="31"/>
      <c r="CJ2056" s="31"/>
      <c r="CK2056" s="31"/>
      <c r="CL2056" s="31" t="s">
        <v>22036</v>
      </c>
      <c r="CM2056" s="31" t="s">
        <v>22037</v>
      </c>
      <c r="CN2056" s="31">
        <v>123</v>
      </c>
      <c r="CO2056" s="31" t="s">
        <v>25437</v>
      </c>
      <c r="CP2056" s="31" t="s">
        <v>22037</v>
      </c>
      <c r="CQ2056" s="31">
        <v>123</v>
      </c>
      <c r="CR2056" s="31">
        <v>3245</v>
      </c>
      <c r="CS2056" s="31" t="s">
        <v>8687</v>
      </c>
      <c r="CT2056" s="31"/>
      <c r="CU2056" s="31" t="s">
        <v>2916</v>
      </c>
      <c r="CV2056" s="31" t="s">
        <v>8425</v>
      </c>
      <c r="CW2056" s="31" t="s">
        <v>8426</v>
      </c>
      <c r="CX2056" s="31" t="s">
        <v>8346</v>
      </c>
      <c r="CY2056" s="31"/>
      <c r="CZ2056" s="31"/>
      <c r="DA2056" s="31"/>
      <c r="DB2056" s="31" t="s">
        <v>15747</v>
      </c>
      <c r="DC2056" s="31" t="s">
        <v>15749</v>
      </c>
      <c r="DD2056" s="31" t="s">
        <v>15746</v>
      </c>
      <c r="DE2056" s="31"/>
      <c r="DF2056" s="31"/>
      <c r="DG2056" s="31"/>
      <c r="DH2056" s="31"/>
      <c r="DI2056" s="31" t="s">
        <v>25077</v>
      </c>
      <c r="DJ2056" s="31" t="s">
        <v>25042</v>
      </c>
      <c r="DK2056" s="31" t="s">
        <v>25642</v>
      </c>
      <c r="DL2056" s="31" t="s">
        <v>25643</v>
      </c>
      <c r="DM2056" s="38" t="s">
        <v>9206</v>
      </c>
      <c r="DN2056" s="38"/>
      <c r="DO2056" s="35">
        <v>0</v>
      </c>
      <c r="DP2056" s="31" t="s">
        <v>14325</v>
      </c>
      <c r="DQ2056" s="31" t="s">
        <v>14326</v>
      </c>
      <c r="DR2056" s="31"/>
      <c r="DS2056" s="31" t="s">
        <v>26837</v>
      </c>
      <c r="DT2056" s="31" t="s">
        <v>28021</v>
      </c>
      <c r="DU2056" s="31">
        <v>3</v>
      </c>
      <c r="DV2056" s="31" t="s">
        <v>32167</v>
      </c>
      <c r="DW2056" s="31" t="s">
        <v>7997</v>
      </c>
      <c r="DX2056" s="31" t="s">
        <v>1759</v>
      </c>
      <c r="DY2056" s="31" t="s">
        <v>28835</v>
      </c>
      <c r="DZ2056" s="31" t="s">
        <v>18545</v>
      </c>
      <c r="EA2056" s="31"/>
      <c r="EB2056" s="31">
        <v>744183</v>
      </c>
      <c r="EC2056" s="31" t="s">
        <v>40168</v>
      </c>
      <c r="ED2056" s="31" t="s">
        <v>41101</v>
      </c>
      <c r="EE2056" s="31"/>
      <c r="EF2056" s="31"/>
      <c r="EG2056" s="31"/>
      <c r="EH2056" s="31"/>
      <c r="EI2056" s="31"/>
      <c r="EJ2056" s="31"/>
    </row>
    <row r="2057" spans="1:140" ht="23.25" customHeight="1">
      <c r="A2057" s="25">
        <v>2055</v>
      </c>
      <c r="B2057" s="30" t="s">
        <v>35642</v>
      </c>
      <c r="C2057" s="31" t="s">
        <v>4243</v>
      </c>
      <c r="D2057" s="30" t="s">
        <v>3870</v>
      </c>
      <c r="E2057" s="30"/>
      <c r="F2057" s="30" t="s">
        <v>36255</v>
      </c>
      <c r="G2057" s="31">
        <f t="shared" si="302"/>
        <v>58</v>
      </c>
      <c r="H2057" s="72">
        <f t="shared" si="303"/>
        <v>52048</v>
      </c>
      <c r="I2057" s="30"/>
      <c r="J2057" s="30" t="s">
        <v>34084</v>
      </c>
      <c r="K2057" s="30" t="s">
        <v>4318</v>
      </c>
      <c r="L2057" s="31" t="s">
        <v>4318</v>
      </c>
      <c r="M2057" s="31" t="s">
        <v>3186</v>
      </c>
      <c r="N2057" s="31" t="s">
        <v>3311</v>
      </c>
      <c r="O2057" s="31" t="s">
        <v>2534</v>
      </c>
      <c r="P2057" s="52" t="s">
        <v>24630</v>
      </c>
      <c r="Q2057" s="31" t="s">
        <v>39382</v>
      </c>
      <c r="R2057" s="31">
        <v>7</v>
      </c>
      <c r="S2057" s="31">
        <v>10</v>
      </c>
      <c r="T2057" s="31"/>
      <c r="U2057" s="31">
        <v>634</v>
      </c>
      <c r="V2057" s="31" t="s">
        <v>5813</v>
      </c>
      <c r="W2057" s="31" t="s">
        <v>974</v>
      </c>
      <c r="X2057" s="31" t="s">
        <v>5073</v>
      </c>
      <c r="Y2057" s="31" t="e">
        <f t="shared" ca="1" si="304"/>
        <v>#VALUE!</v>
      </c>
      <c r="Z2057" s="31" t="e">
        <f t="shared" ca="1" si="305"/>
        <v>#VALUE!</v>
      </c>
      <c r="AA2057" s="31"/>
      <c r="AB2057" s="31" t="s">
        <v>19417</v>
      </c>
      <c r="AC2057" s="31" t="s">
        <v>34145</v>
      </c>
      <c r="AD2057" s="31" t="s">
        <v>34145</v>
      </c>
      <c r="AE2057" s="31"/>
      <c r="AF2057" s="31" t="s">
        <v>24701</v>
      </c>
      <c r="AG2057" s="31" t="s">
        <v>4322</v>
      </c>
      <c r="AH2057" s="31" t="s">
        <v>4322</v>
      </c>
      <c r="AI2057" s="31" t="s">
        <v>728</v>
      </c>
      <c r="AJ2057" s="52" t="s">
        <v>35643</v>
      </c>
      <c r="AK2057" s="52" t="s">
        <v>35644</v>
      </c>
      <c r="AL2057" s="52" t="s">
        <v>23436</v>
      </c>
      <c r="AM2057" s="31" t="s">
        <v>2681</v>
      </c>
      <c r="AN2057" s="31"/>
      <c r="AO2057" s="52" t="s">
        <v>21729</v>
      </c>
      <c r="AP2057" s="31" t="s">
        <v>33003</v>
      </c>
      <c r="AQ2057" s="31" t="s">
        <v>717</v>
      </c>
      <c r="AR2057" s="31" t="s">
        <v>34145</v>
      </c>
      <c r="AS2057" s="31" t="s">
        <v>34145</v>
      </c>
      <c r="AT2057" s="31" t="str">
        <f>_xlfn.IFNA(VLOOKUP(D2057,'[1]5. 1 Mei 2022'!$C$7:$F$60,4,FALSE),"")</f>
        <v/>
      </c>
      <c r="AU2057" s="31"/>
      <c r="AV2057" s="31" t="s">
        <v>24786</v>
      </c>
      <c r="AW2057" s="31" t="s">
        <v>18310</v>
      </c>
      <c r="AX2057" s="29">
        <f t="shared" si="301"/>
        <v>46537</v>
      </c>
      <c r="AY2057" s="31" t="s">
        <v>26346</v>
      </c>
      <c r="AZ2057" s="31" t="s">
        <v>33005</v>
      </c>
      <c r="BA2057" s="30" t="s">
        <v>33003</v>
      </c>
      <c r="BB2057" s="31" t="s">
        <v>22916</v>
      </c>
      <c r="BC2057" s="31"/>
      <c r="BD2057" s="31" t="s">
        <v>24787</v>
      </c>
      <c r="BE2057" s="31" t="s">
        <v>7969</v>
      </c>
      <c r="BF2057" s="31" t="s">
        <v>24786</v>
      </c>
      <c r="BG2057" s="31"/>
      <c r="BH2057" s="31"/>
      <c r="BI2057" s="31" t="s">
        <v>8136</v>
      </c>
      <c r="BJ2057" s="31" t="s">
        <v>20275</v>
      </c>
      <c r="BK2057" s="31" t="str">
        <f t="shared" si="308"/>
        <v>III/b</v>
      </c>
      <c r="BL2057" s="31" t="s">
        <v>8077</v>
      </c>
      <c r="BM2057" s="31"/>
      <c r="BN2057" s="31"/>
      <c r="BO2057" s="31"/>
      <c r="BP2057" s="31"/>
      <c r="BQ2057" s="31" t="s">
        <v>20275</v>
      </c>
      <c r="BR2057" s="52" t="s">
        <v>39748</v>
      </c>
      <c r="BS2057" s="52" t="s">
        <v>39383</v>
      </c>
      <c r="BT2057" s="31" t="s">
        <v>2917</v>
      </c>
      <c r="BU2057" s="31" t="s">
        <v>5049</v>
      </c>
      <c r="BV2057" s="31" t="s">
        <v>7211</v>
      </c>
      <c r="BW2057" s="31">
        <f t="shared" ca="1" si="306"/>
        <v>16</v>
      </c>
      <c r="BX2057" s="78">
        <f t="shared" ca="1" si="307"/>
        <v>3</v>
      </c>
      <c r="BY2057" s="31"/>
      <c r="BZ2057" s="31"/>
      <c r="CA2057" s="31" t="s">
        <v>2483</v>
      </c>
      <c r="CB2057" s="31" t="s">
        <v>2519</v>
      </c>
      <c r="CC2057" s="31">
        <v>2</v>
      </c>
      <c r="CD2057" s="31">
        <v>1</v>
      </c>
      <c r="CE2057" s="31" t="s">
        <v>20085</v>
      </c>
      <c r="CF2057" s="31"/>
      <c r="CG2057" s="31"/>
      <c r="CH2057" s="31"/>
      <c r="CI2057" s="31"/>
      <c r="CJ2057" s="31"/>
      <c r="CK2057" s="31"/>
      <c r="CL2057" s="31" t="s">
        <v>22039</v>
      </c>
      <c r="CM2057" s="31" t="s">
        <v>21964</v>
      </c>
      <c r="CN2057" s="31">
        <v>123</v>
      </c>
      <c r="CO2057" s="31" t="s">
        <v>25816</v>
      </c>
      <c r="CP2057" s="31" t="s">
        <v>21964</v>
      </c>
      <c r="CQ2057" s="31">
        <v>123</v>
      </c>
      <c r="CR2057" s="31">
        <v>4080</v>
      </c>
      <c r="CS2057" s="31" t="s">
        <v>18417</v>
      </c>
      <c r="CT2057" s="31" t="s">
        <v>18418</v>
      </c>
      <c r="CU2057" s="31" t="s">
        <v>4327</v>
      </c>
      <c r="CV2057" s="31" t="s">
        <v>17262</v>
      </c>
      <c r="CW2057" s="31" t="s">
        <v>17263</v>
      </c>
      <c r="CX2057" s="31" t="s">
        <v>17264</v>
      </c>
      <c r="CY2057" s="31"/>
      <c r="CZ2057" s="31"/>
      <c r="DA2057" s="31"/>
      <c r="DB2057" s="31" t="s">
        <v>15747</v>
      </c>
      <c r="DC2057" s="31" t="s">
        <v>15750</v>
      </c>
      <c r="DD2057" s="31" t="s">
        <v>15746</v>
      </c>
      <c r="DE2057" s="31"/>
      <c r="DF2057" s="31"/>
      <c r="DG2057" s="31"/>
      <c r="DH2057" s="31"/>
      <c r="DI2057" s="31" t="s">
        <v>25077</v>
      </c>
      <c r="DJ2057" s="31" t="s">
        <v>25042</v>
      </c>
      <c r="DK2057" s="31"/>
      <c r="DL2057" s="31"/>
      <c r="DM2057" s="38" t="s">
        <v>9510</v>
      </c>
      <c r="DN2057" s="38"/>
      <c r="DO2057" s="35" t="s">
        <v>20482</v>
      </c>
      <c r="DP2057" s="31" t="s">
        <v>13526</v>
      </c>
      <c r="DQ2057" s="31" t="s">
        <v>3871</v>
      </c>
      <c r="DR2057" s="31"/>
      <c r="DS2057" s="31" t="s">
        <v>27146</v>
      </c>
      <c r="DT2057" s="31" t="s">
        <v>38313</v>
      </c>
      <c r="DU2057" s="31">
        <v>2</v>
      </c>
      <c r="DV2057" s="31" t="s">
        <v>32168</v>
      </c>
      <c r="DW2057" s="31" t="s">
        <v>1759</v>
      </c>
      <c r="DX2057" s="31" t="s">
        <v>1759</v>
      </c>
      <c r="DY2057" s="31" t="s">
        <v>36962</v>
      </c>
      <c r="DZ2057" s="52" t="s">
        <v>36938</v>
      </c>
      <c r="EA2057" s="52" t="s">
        <v>28411</v>
      </c>
      <c r="EB2057" s="31">
        <v>791271</v>
      </c>
      <c r="EC2057" s="31" t="s">
        <v>40168</v>
      </c>
      <c r="ED2057" s="31" t="s">
        <v>41101</v>
      </c>
      <c r="EE2057" s="31"/>
      <c r="EF2057" s="31"/>
      <c r="EG2057" s="31"/>
      <c r="EH2057" s="31"/>
      <c r="EI2057" s="31"/>
      <c r="EJ2057" s="31"/>
    </row>
    <row r="2058" spans="1:140" ht="23.25" customHeight="1">
      <c r="A2058" s="25">
        <v>2056</v>
      </c>
      <c r="B2058" s="30" t="s">
        <v>8240</v>
      </c>
      <c r="C2058" s="31">
        <v>140286647</v>
      </c>
      <c r="D2058" s="30" t="s">
        <v>365</v>
      </c>
      <c r="E2058" s="30"/>
      <c r="F2058" s="30" t="s">
        <v>36254</v>
      </c>
      <c r="G2058" s="31">
        <f t="shared" si="302"/>
        <v>58</v>
      </c>
      <c r="H2058" s="72">
        <f t="shared" si="303"/>
        <v>47543</v>
      </c>
      <c r="I2058" s="30"/>
      <c r="J2058" s="30" t="s">
        <v>34084</v>
      </c>
      <c r="K2058" s="30" t="s">
        <v>4318</v>
      </c>
      <c r="L2058" s="31" t="s">
        <v>4318</v>
      </c>
      <c r="M2058" s="31" t="s">
        <v>3186</v>
      </c>
      <c r="N2058" s="31" t="s">
        <v>5797</v>
      </c>
      <c r="O2058" s="31" t="s">
        <v>5271</v>
      </c>
      <c r="P2058" s="31" t="s">
        <v>11676</v>
      </c>
      <c r="Q2058" s="31"/>
      <c r="R2058" s="31">
        <v>22</v>
      </c>
      <c r="S2058" s="31">
        <v>0</v>
      </c>
      <c r="T2058" s="31"/>
      <c r="U2058" s="31">
        <v>1214</v>
      </c>
      <c r="V2058" s="31"/>
      <c r="W2058" s="31" t="s">
        <v>6910</v>
      </c>
      <c r="X2058" s="31" t="s">
        <v>2158</v>
      </c>
      <c r="Y2058" s="31">
        <f t="shared" ca="1" si="304"/>
        <v>51</v>
      </c>
      <c r="Z2058" s="31" t="str">
        <f t="shared" ca="1" si="305"/>
        <v>46-58</v>
      </c>
      <c r="AA2058" s="31"/>
      <c r="AB2058" s="31" t="s">
        <v>11160</v>
      </c>
      <c r="AC2058" s="31" t="s">
        <v>34147</v>
      </c>
      <c r="AD2058" s="31" t="s">
        <v>34147</v>
      </c>
      <c r="AE2058" s="31"/>
      <c r="AF2058" s="31" t="s">
        <v>24699</v>
      </c>
      <c r="AG2058" s="31" t="s">
        <v>5852</v>
      </c>
      <c r="AH2058" s="31" t="s">
        <v>5852</v>
      </c>
      <c r="AI2058" s="31" t="s">
        <v>908</v>
      </c>
      <c r="AJ2058" s="31"/>
      <c r="AK2058" s="31"/>
      <c r="AL2058" s="31">
        <v>2007</v>
      </c>
      <c r="AM2058" s="31"/>
      <c r="AN2058" s="31"/>
      <c r="AO2058" s="31"/>
      <c r="AP2058" s="31" t="s">
        <v>33022</v>
      </c>
      <c r="AQ2058" s="31" t="s">
        <v>1693</v>
      </c>
      <c r="AR2058" s="31" t="s">
        <v>34143</v>
      </c>
      <c r="AS2058" s="31" t="s">
        <v>34143</v>
      </c>
      <c r="AT2058" s="31" t="str">
        <f>_xlfn.IFNA(VLOOKUP(D2058,'[1]5. 1 Mei 2022'!$C$7:$F$60,4,FALSE),"")</f>
        <v/>
      </c>
      <c r="AU2058" s="31" t="s">
        <v>34278</v>
      </c>
      <c r="AV2058" s="31" t="s">
        <v>33056</v>
      </c>
      <c r="AW2058" s="31" t="s">
        <v>21743</v>
      </c>
      <c r="AX2058" s="29">
        <f t="shared" si="301"/>
        <v>46509</v>
      </c>
      <c r="AY2058" s="31" t="s">
        <v>26346</v>
      </c>
      <c r="AZ2058" s="31" t="s">
        <v>33023</v>
      </c>
      <c r="BA2058" s="30" t="s">
        <v>33022</v>
      </c>
      <c r="BB2058" s="31"/>
      <c r="BC2058" s="31"/>
      <c r="BD2058" s="31" t="s">
        <v>31066</v>
      </c>
      <c r="BE2058" s="31" t="s">
        <v>7973</v>
      </c>
      <c r="BF2058" s="31" t="s">
        <v>33056</v>
      </c>
      <c r="BG2058" s="31"/>
      <c r="BH2058" s="31"/>
      <c r="BI2058" s="31" t="s">
        <v>8125</v>
      </c>
      <c r="BJ2058" s="31" t="s">
        <v>5701</v>
      </c>
      <c r="BK2058" s="31" t="str">
        <f t="shared" si="308"/>
        <v>III/d</v>
      </c>
      <c r="BL2058" s="31" t="s">
        <v>8077</v>
      </c>
      <c r="BM2058" s="31"/>
      <c r="BN2058" s="31"/>
      <c r="BO2058" s="31"/>
      <c r="BP2058" s="31" t="s">
        <v>1498</v>
      </c>
      <c r="BQ2058" s="31" t="s">
        <v>5701</v>
      </c>
      <c r="BR2058" s="31" t="s">
        <v>15452</v>
      </c>
      <c r="BS2058" s="31" t="s">
        <v>17094</v>
      </c>
      <c r="BT2058" s="31" t="s">
        <v>6647</v>
      </c>
      <c r="BU2058" s="31"/>
      <c r="BV2058" s="31" t="s">
        <v>2159</v>
      </c>
      <c r="BW2058" s="31">
        <f t="shared" ca="1" si="306"/>
        <v>31</v>
      </c>
      <c r="BX2058" s="78">
        <f t="shared" ca="1" si="307"/>
        <v>9</v>
      </c>
      <c r="BY2058" s="31"/>
      <c r="BZ2058" s="31" t="s">
        <v>26504</v>
      </c>
      <c r="CA2058" s="31" t="s">
        <v>2483</v>
      </c>
      <c r="CB2058" s="31" t="s">
        <v>2519</v>
      </c>
      <c r="CC2058" s="31">
        <v>3</v>
      </c>
      <c r="CD2058" s="31">
        <v>1</v>
      </c>
      <c r="CE2058" s="31" t="s">
        <v>20085</v>
      </c>
      <c r="CF2058" s="31"/>
      <c r="CG2058" s="31">
        <v>2007</v>
      </c>
      <c r="CH2058" s="31">
        <v>2008</v>
      </c>
      <c r="CI2058" s="31">
        <v>2012</v>
      </c>
      <c r="CJ2058" s="31"/>
      <c r="CK2058" s="31"/>
      <c r="CL2058" s="31" t="s">
        <v>23431</v>
      </c>
      <c r="CM2058" s="31" t="s">
        <v>23432</v>
      </c>
      <c r="CN2058" s="31">
        <v>123</v>
      </c>
      <c r="CO2058" s="31" t="s">
        <v>28700</v>
      </c>
      <c r="CP2058" s="31" t="s">
        <v>23432</v>
      </c>
      <c r="CQ2058" s="31">
        <v>123</v>
      </c>
      <c r="CR2058" s="31">
        <v>3857</v>
      </c>
      <c r="CS2058" s="31" t="s">
        <v>3197</v>
      </c>
      <c r="CT2058" s="31"/>
      <c r="CU2058" s="31" t="s">
        <v>3195</v>
      </c>
      <c r="CV2058" s="31" t="s">
        <v>8534</v>
      </c>
      <c r="CW2058" s="31" t="s">
        <v>11148</v>
      </c>
      <c r="CX2058" s="31" t="s">
        <v>6176</v>
      </c>
      <c r="CY2058" s="31"/>
      <c r="CZ2058" s="31"/>
      <c r="DA2058" s="31"/>
      <c r="DB2058" s="31" t="s">
        <v>8691</v>
      </c>
      <c r="DC2058" s="31"/>
      <c r="DD2058" s="31" t="s">
        <v>8692</v>
      </c>
      <c r="DE2058" s="31"/>
      <c r="DF2058" s="31"/>
      <c r="DG2058" s="31"/>
      <c r="DH2058" s="31"/>
      <c r="DI2058" s="31" t="s">
        <v>15790</v>
      </c>
      <c r="DJ2058" s="31" t="s">
        <v>3660</v>
      </c>
      <c r="DK2058" s="31"/>
      <c r="DL2058" s="31"/>
      <c r="DM2058" s="38" t="s">
        <v>9624</v>
      </c>
      <c r="DN2058" s="38"/>
      <c r="DO2058" s="35" t="s">
        <v>31508</v>
      </c>
      <c r="DP2058" s="31" t="s">
        <v>13221</v>
      </c>
      <c r="DQ2058" s="31" t="s">
        <v>13220</v>
      </c>
      <c r="DR2058" s="31"/>
      <c r="DS2058" s="31" t="s">
        <v>27260</v>
      </c>
      <c r="DT2058" s="31" t="s">
        <v>28173</v>
      </c>
      <c r="DU2058" s="31">
        <v>2</v>
      </c>
      <c r="DV2058" s="31" t="s">
        <v>32165</v>
      </c>
      <c r="DW2058" s="31"/>
      <c r="DX2058" s="31"/>
      <c r="DY2058" s="31" t="s">
        <v>34638</v>
      </c>
      <c r="DZ2058" s="29">
        <v>44550</v>
      </c>
      <c r="EA2058" s="29">
        <v>45693</v>
      </c>
      <c r="EB2058" s="31">
        <v>221606</v>
      </c>
      <c r="EC2058" s="31" t="s">
        <v>8001</v>
      </c>
      <c r="ED2058" s="31" t="s">
        <v>41100</v>
      </c>
      <c r="EE2058" s="31"/>
      <c r="EF2058" s="31"/>
      <c r="EG2058" s="31"/>
      <c r="EH2058" s="31"/>
      <c r="EI2058" s="31"/>
      <c r="EJ2058" s="31"/>
    </row>
    <row r="2059" spans="1:140" ht="23.25" customHeight="1">
      <c r="A2059" s="25">
        <v>2057</v>
      </c>
      <c r="B2059" s="30" t="s">
        <v>5810</v>
      </c>
      <c r="C2059" s="31">
        <v>140310821</v>
      </c>
      <c r="D2059" s="30" t="s">
        <v>1282</v>
      </c>
      <c r="E2059" s="30"/>
      <c r="F2059" s="30" t="s">
        <v>36262</v>
      </c>
      <c r="G2059" s="31">
        <f t="shared" si="302"/>
        <v>58</v>
      </c>
      <c r="H2059" s="72">
        <f t="shared" si="303"/>
        <v>47058</v>
      </c>
      <c r="I2059" s="30"/>
      <c r="J2059" s="30" t="s">
        <v>34084</v>
      </c>
      <c r="K2059" s="30" t="s">
        <v>4318</v>
      </c>
      <c r="L2059" s="31" t="s">
        <v>4318</v>
      </c>
      <c r="M2059" s="31" t="s">
        <v>6378</v>
      </c>
      <c r="N2059" s="31" t="s">
        <v>3311</v>
      </c>
      <c r="O2059" s="31" t="s">
        <v>2534</v>
      </c>
      <c r="P2059" s="31" t="s">
        <v>5049</v>
      </c>
      <c r="Q2059" s="31"/>
      <c r="R2059" s="31">
        <v>20</v>
      </c>
      <c r="S2059" s="31">
        <v>0</v>
      </c>
      <c r="T2059" s="31"/>
      <c r="U2059" s="31">
        <v>1378</v>
      </c>
      <c r="V2059" s="31"/>
      <c r="W2059" s="31" t="s">
        <v>3157</v>
      </c>
      <c r="X2059" s="31" t="s">
        <v>4410</v>
      </c>
      <c r="Y2059" s="31" t="e">
        <f t="shared" ca="1" si="304"/>
        <v>#VALUE!</v>
      </c>
      <c r="Z2059" s="31" t="e">
        <f t="shared" ca="1" si="305"/>
        <v>#VALUE!</v>
      </c>
      <c r="AA2059" s="31"/>
      <c r="AB2059" s="31" t="s">
        <v>6770</v>
      </c>
      <c r="AC2059" s="31" t="s">
        <v>34153</v>
      </c>
      <c r="AD2059" s="31" t="s">
        <v>34194</v>
      </c>
      <c r="AE2059" s="31"/>
      <c r="AF2059" s="31" t="s">
        <v>24700</v>
      </c>
      <c r="AG2059" s="31" t="s">
        <v>7895</v>
      </c>
      <c r="AH2059" s="31" t="s">
        <v>7895</v>
      </c>
      <c r="AI2059" s="31" t="s">
        <v>40277</v>
      </c>
      <c r="AJ2059" s="31">
        <v>1520</v>
      </c>
      <c r="AK2059" s="31" t="s">
        <v>1956</v>
      </c>
      <c r="AL2059" s="31">
        <v>33018</v>
      </c>
      <c r="AM2059" s="31" t="s">
        <v>5384</v>
      </c>
      <c r="AN2059" s="31"/>
      <c r="AO2059" s="31"/>
      <c r="AP2059" s="31" t="s">
        <v>18118</v>
      </c>
      <c r="AQ2059" s="31" t="s">
        <v>19416</v>
      </c>
      <c r="AR2059" s="31" t="s">
        <v>34148</v>
      </c>
      <c r="AS2059" s="31" t="s">
        <v>34148</v>
      </c>
      <c r="AT2059" s="31" t="str">
        <f>_xlfn.IFNA(VLOOKUP(D2059,'[1]5. 1 Mei 2022'!$C$7:$F$60,4,FALSE),"")</f>
        <v/>
      </c>
      <c r="AU2059" s="31"/>
      <c r="AV2059" s="31" t="s">
        <v>4645</v>
      </c>
      <c r="AW2059" s="31" t="s">
        <v>19416</v>
      </c>
      <c r="AX2059" s="29">
        <f t="shared" si="301"/>
        <v>45013</v>
      </c>
      <c r="AY2059" s="31" t="s">
        <v>26346</v>
      </c>
      <c r="AZ2059" s="31" t="s">
        <v>2622</v>
      </c>
      <c r="BA2059" s="30" t="s">
        <v>18118</v>
      </c>
      <c r="BB2059" s="31"/>
      <c r="BC2059" s="31"/>
      <c r="BD2059" s="31" t="s">
        <v>30229</v>
      </c>
      <c r="BE2059" s="31" t="s">
        <v>7968</v>
      </c>
      <c r="BF2059" s="31" t="s">
        <v>4645</v>
      </c>
      <c r="BG2059" s="31"/>
      <c r="BH2059" s="31"/>
      <c r="BI2059" s="31"/>
      <c r="BJ2059" s="31" t="s">
        <v>23661</v>
      </c>
      <c r="BK2059" s="31" t="str">
        <f t="shared" si="308"/>
        <v>III/b</v>
      </c>
      <c r="BL2059" s="31" t="s">
        <v>8078</v>
      </c>
      <c r="BM2059" s="31"/>
      <c r="BN2059" s="31"/>
      <c r="BO2059" s="31" t="s">
        <v>7636</v>
      </c>
      <c r="BP2059" s="31" t="s">
        <v>1498</v>
      </c>
      <c r="BQ2059" s="31"/>
      <c r="BR2059" s="31"/>
      <c r="BS2059" s="31"/>
      <c r="BT2059" s="31" t="s">
        <v>6929</v>
      </c>
      <c r="BU2059" s="31"/>
      <c r="BV2059" s="31" t="s">
        <v>6913</v>
      </c>
      <c r="BW2059" s="31">
        <f t="shared" ca="1" si="306"/>
        <v>31</v>
      </c>
      <c r="BX2059" s="78">
        <f t="shared" ca="1" si="307"/>
        <v>3</v>
      </c>
      <c r="BY2059" s="31"/>
      <c r="BZ2059" s="31"/>
      <c r="CA2059" s="31" t="s">
        <v>2483</v>
      </c>
      <c r="CB2059" s="31" t="s">
        <v>2519</v>
      </c>
      <c r="CC2059" s="31">
        <v>3</v>
      </c>
      <c r="CD2059" s="31">
        <v>1</v>
      </c>
      <c r="CE2059" s="31" t="s">
        <v>20085</v>
      </c>
      <c r="CF2059" s="31"/>
      <c r="CG2059" s="31"/>
      <c r="CH2059" s="31" t="s">
        <v>5878</v>
      </c>
      <c r="CI2059" s="31"/>
      <c r="CJ2059" s="31"/>
      <c r="CK2059" s="31"/>
      <c r="CL2059" s="31"/>
      <c r="CM2059" s="31"/>
      <c r="CN2059" s="31"/>
      <c r="CO2059" s="31"/>
      <c r="CP2059" s="31"/>
      <c r="CQ2059" s="31"/>
      <c r="CR2059" s="31">
        <v>1101</v>
      </c>
      <c r="CS2059" s="31"/>
      <c r="CT2059" s="31"/>
      <c r="CU2059" s="31"/>
      <c r="CV2059" s="31"/>
      <c r="CW2059" s="31"/>
      <c r="CX2059" s="31"/>
      <c r="CY2059" s="31"/>
      <c r="CZ2059" s="31"/>
      <c r="DA2059" s="31"/>
      <c r="DB2059" s="31"/>
      <c r="DC2059" s="31"/>
      <c r="DD2059" s="31"/>
      <c r="DE2059" s="31"/>
      <c r="DF2059" s="31"/>
      <c r="DG2059" s="31"/>
      <c r="DH2059" s="31"/>
      <c r="DI2059" s="31"/>
      <c r="DJ2059" s="31"/>
      <c r="DK2059" s="31"/>
      <c r="DL2059" s="31"/>
      <c r="DM2059" s="38" t="s">
        <v>19527</v>
      </c>
      <c r="DN2059" s="38"/>
      <c r="DO2059" s="35">
        <v>0</v>
      </c>
      <c r="DP2059" s="31" t="s">
        <v>13592</v>
      </c>
      <c r="DQ2059" s="31" t="s">
        <v>13591</v>
      </c>
      <c r="DR2059" s="31"/>
      <c r="DS2059" s="31" t="s">
        <v>27548</v>
      </c>
      <c r="DT2059" s="31" t="s">
        <v>38315</v>
      </c>
      <c r="DU2059" s="31">
        <v>0</v>
      </c>
      <c r="DV2059" s="31" t="s">
        <v>32618</v>
      </c>
      <c r="DW2059" s="31"/>
      <c r="DX2059" s="31"/>
      <c r="DY2059" s="31"/>
      <c r="DZ2059" s="31"/>
      <c r="EA2059" s="31"/>
      <c r="EB2059" s="31">
        <v>0</v>
      </c>
      <c r="EC2059" s="31" t="s">
        <v>39747</v>
      </c>
      <c r="ED2059" s="31" t="s">
        <v>41101</v>
      </c>
      <c r="EE2059" s="31"/>
      <c r="EF2059" s="31"/>
      <c r="EG2059" s="31"/>
      <c r="EH2059" s="31"/>
      <c r="EI2059" s="31"/>
      <c r="EJ2059" s="31"/>
    </row>
    <row r="2060" spans="1:140" ht="23.25" customHeight="1">
      <c r="A2060" s="25">
        <v>2058</v>
      </c>
      <c r="B2060" s="30" t="s">
        <v>24482</v>
      </c>
      <c r="C2060" s="31" t="s">
        <v>6220</v>
      </c>
      <c r="D2060" s="30" t="s">
        <v>21490</v>
      </c>
      <c r="E2060" s="30"/>
      <c r="F2060" s="30" t="s">
        <v>36262</v>
      </c>
      <c r="G2060" s="31">
        <f t="shared" si="302"/>
        <v>58</v>
      </c>
      <c r="H2060" s="72">
        <f t="shared" si="303"/>
        <v>54240</v>
      </c>
      <c r="I2060" s="30" t="s">
        <v>35431</v>
      </c>
      <c r="J2060" s="30" t="s">
        <v>34085</v>
      </c>
      <c r="K2060" s="30" t="s">
        <v>34082</v>
      </c>
      <c r="L2060" s="31" t="s">
        <v>6220</v>
      </c>
      <c r="M2060" s="31" t="s">
        <v>3186</v>
      </c>
      <c r="N2060" s="31" t="s">
        <v>5865</v>
      </c>
      <c r="O2060" s="31" t="s">
        <v>5117</v>
      </c>
      <c r="P2060" s="52" t="s">
        <v>35984</v>
      </c>
      <c r="Q2060" s="31" t="s">
        <v>41017</v>
      </c>
      <c r="R2060" s="31"/>
      <c r="S2060" s="31"/>
      <c r="T2060" s="52" t="s">
        <v>32516</v>
      </c>
      <c r="U2060" s="31" t="s">
        <v>23399</v>
      </c>
      <c r="V2060" s="31"/>
      <c r="W2060" s="31" t="s">
        <v>6910</v>
      </c>
      <c r="X2060" s="31" t="s">
        <v>21586</v>
      </c>
      <c r="Y2060" s="31" t="e">
        <f t="shared" ca="1" si="304"/>
        <v>#VALUE!</v>
      </c>
      <c r="Z2060" s="31" t="e">
        <f t="shared" ca="1" si="305"/>
        <v>#VALUE!</v>
      </c>
      <c r="AA2060" s="31"/>
      <c r="AB2060" s="31" t="s">
        <v>11144</v>
      </c>
      <c r="AC2060" s="31" t="s">
        <v>34145</v>
      </c>
      <c r="AD2060" s="31" t="s">
        <v>34145</v>
      </c>
      <c r="AE2060" s="31"/>
      <c r="AF2060" s="31" t="s">
        <v>24701</v>
      </c>
      <c r="AG2060" s="31" t="s">
        <v>4322</v>
      </c>
      <c r="AH2060" s="31" t="s">
        <v>4322</v>
      </c>
      <c r="AI2060" s="31" t="s">
        <v>908</v>
      </c>
      <c r="AJ2060" s="31" t="s">
        <v>22600</v>
      </c>
      <c r="AK2060" s="31" t="s">
        <v>22601</v>
      </c>
      <c r="AL2060" s="31" t="s">
        <v>6005</v>
      </c>
      <c r="AM2060" s="31" t="s">
        <v>22559</v>
      </c>
      <c r="AN2060" s="31"/>
      <c r="AO2060" s="31"/>
      <c r="AP2060" s="31" t="s">
        <v>33003</v>
      </c>
      <c r="AQ2060" s="31" t="s">
        <v>18486</v>
      </c>
      <c r="AR2060" s="31" t="s">
        <v>34145</v>
      </c>
      <c r="AS2060" s="31" t="s">
        <v>34145</v>
      </c>
      <c r="AT2060" s="31" t="str">
        <f>_xlfn.IFNA(VLOOKUP(D2060,'[1]5. 1 Mei 2022'!$C$7:$F$60,4,FALSE),"")</f>
        <v/>
      </c>
      <c r="AU2060" s="31"/>
      <c r="AV2060" s="31" t="s">
        <v>26001</v>
      </c>
      <c r="AW2060" s="31" t="s">
        <v>18486</v>
      </c>
      <c r="AX2060" s="29">
        <f t="shared" si="301"/>
        <v>46222</v>
      </c>
      <c r="AY2060" s="31" t="s">
        <v>26346</v>
      </c>
      <c r="AZ2060" s="31" t="s">
        <v>33005</v>
      </c>
      <c r="BA2060" s="30" t="s">
        <v>33003</v>
      </c>
      <c r="BB2060" s="31" t="s">
        <v>22916</v>
      </c>
      <c r="BC2060" s="31"/>
      <c r="BD2060" s="31" t="s">
        <v>11423</v>
      </c>
      <c r="BE2060" s="31" t="s">
        <v>7969</v>
      </c>
      <c r="BF2060" s="31" t="s">
        <v>26001</v>
      </c>
      <c r="BG2060" s="31"/>
      <c r="BH2060" s="31"/>
      <c r="BI2060" s="31"/>
      <c r="BJ2060" s="31">
        <v>0</v>
      </c>
      <c r="BK2060" s="31" t="str">
        <f t="shared" si="308"/>
        <v>II/c</v>
      </c>
      <c r="BL2060" s="31"/>
      <c r="BM2060" s="31"/>
      <c r="BN2060" s="31"/>
      <c r="BO2060" s="31"/>
      <c r="BP2060" s="31"/>
      <c r="BQ2060" s="31"/>
      <c r="BR2060" s="31"/>
      <c r="BS2060" s="31"/>
      <c r="BT2060" s="31"/>
      <c r="BU2060" s="31"/>
      <c r="BV2060" s="31" t="s">
        <v>21556</v>
      </c>
      <c r="BW2060" s="31">
        <f t="shared" ca="1" si="306"/>
        <v>5</v>
      </c>
      <c r="BX2060" s="78">
        <f t="shared" ca="1" si="307"/>
        <v>10</v>
      </c>
      <c r="BY2060" s="31"/>
      <c r="BZ2060" s="31"/>
      <c r="CA2060" s="31" t="s">
        <v>2483</v>
      </c>
      <c r="CB2060" s="31" t="s">
        <v>2519</v>
      </c>
      <c r="CC2060" s="31"/>
      <c r="CD2060" s="31">
        <v>1</v>
      </c>
      <c r="CE2060" s="31"/>
      <c r="CF2060" s="31"/>
      <c r="CG2060" s="31"/>
      <c r="CH2060" s="31"/>
      <c r="CI2060" s="31"/>
      <c r="CJ2060" s="31"/>
      <c r="CK2060" s="31"/>
      <c r="CL2060" s="31" t="s">
        <v>32752</v>
      </c>
      <c r="CM2060" s="31" t="s">
        <v>32520</v>
      </c>
      <c r="CN2060" s="31">
        <v>126</v>
      </c>
      <c r="CO2060" s="31" t="s">
        <v>33376</v>
      </c>
      <c r="CP2060" s="31" t="s">
        <v>32520</v>
      </c>
      <c r="CQ2060" s="31">
        <v>126</v>
      </c>
      <c r="CR2060" s="31">
        <v>6710</v>
      </c>
      <c r="CS2060" s="31"/>
      <c r="CT2060" s="31"/>
      <c r="CU2060" s="31"/>
      <c r="CV2060" s="31" t="s">
        <v>24537</v>
      </c>
      <c r="CW2060" s="31" t="s">
        <v>11798</v>
      </c>
      <c r="CX2060" s="31" t="s">
        <v>24521</v>
      </c>
      <c r="CY2060" s="31"/>
      <c r="CZ2060" s="31"/>
      <c r="DA2060" s="31"/>
      <c r="DB2060" s="31"/>
      <c r="DC2060" s="31"/>
      <c r="DD2060" s="31"/>
      <c r="DE2060" s="31"/>
      <c r="DF2060" s="31"/>
      <c r="DG2060" s="31"/>
      <c r="DH2060" s="31"/>
      <c r="DI2060" s="31" t="s">
        <v>25077</v>
      </c>
      <c r="DJ2060" s="31" t="s">
        <v>25042</v>
      </c>
      <c r="DK2060" s="31"/>
      <c r="DL2060" s="31"/>
      <c r="DM2060" s="38" t="s">
        <v>32361</v>
      </c>
      <c r="DN2060" s="38"/>
      <c r="DO2060" s="35"/>
      <c r="DP2060" s="31" t="s">
        <v>22596</v>
      </c>
      <c r="DQ2060" s="31" t="s">
        <v>22599</v>
      </c>
      <c r="DR2060" s="31"/>
      <c r="DS2060" s="31" t="s">
        <v>22597</v>
      </c>
      <c r="DT2060" s="31" t="s">
        <v>22598</v>
      </c>
      <c r="DU2060" s="31">
        <v>2</v>
      </c>
      <c r="DV2060" s="31" t="s">
        <v>32165</v>
      </c>
      <c r="DW2060" s="31" t="s">
        <v>11423</v>
      </c>
      <c r="DX2060" s="31" t="s">
        <v>11423</v>
      </c>
      <c r="DY2060" s="31" t="s">
        <v>22764</v>
      </c>
      <c r="DZ2060" s="31" t="s">
        <v>22762</v>
      </c>
      <c r="EA2060" s="31"/>
      <c r="EB2060" s="31">
        <v>0</v>
      </c>
      <c r="EC2060" s="31" t="s">
        <v>40168</v>
      </c>
      <c r="ED2060" s="31" t="s">
        <v>41101</v>
      </c>
      <c r="EE2060" s="31"/>
      <c r="EF2060" s="31"/>
      <c r="EG2060" s="31"/>
      <c r="EH2060" s="31"/>
      <c r="EI2060" s="31"/>
      <c r="EJ2060" s="31"/>
    </row>
    <row r="2061" spans="1:140" ht="23.25" customHeight="1">
      <c r="A2061" s="25">
        <v>2059</v>
      </c>
      <c r="B2061" s="30" t="s">
        <v>30598</v>
      </c>
      <c r="C2061" s="31" t="s">
        <v>6220</v>
      </c>
      <c r="D2061" s="30" t="s">
        <v>29016</v>
      </c>
      <c r="E2061" s="30"/>
      <c r="F2061" s="30" t="s">
        <v>36262</v>
      </c>
      <c r="G2061" s="31">
        <f t="shared" si="302"/>
        <v>58</v>
      </c>
      <c r="H2061" s="72">
        <f t="shared" si="303"/>
        <v>55519</v>
      </c>
      <c r="I2061" s="30" t="s">
        <v>35432</v>
      </c>
      <c r="J2061" s="30" t="s">
        <v>34085</v>
      </c>
      <c r="K2061" s="30" t="s">
        <v>34082</v>
      </c>
      <c r="L2061" s="31" t="s">
        <v>6220</v>
      </c>
      <c r="M2061" s="31" t="s">
        <v>6378</v>
      </c>
      <c r="N2061" s="31" t="s">
        <v>5865</v>
      </c>
      <c r="O2061" s="31" t="s">
        <v>5117</v>
      </c>
      <c r="P2061" s="52" t="s">
        <v>32746</v>
      </c>
      <c r="Q2061" s="52"/>
      <c r="R2061" s="31"/>
      <c r="S2061" s="31"/>
      <c r="T2061" s="52" t="s">
        <v>23787</v>
      </c>
      <c r="U2061" s="31"/>
      <c r="V2061" s="31"/>
      <c r="W2061" s="31" t="s">
        <v>4457</v>
      </c>
      <c r="X2061" s="31" t="s">
        <v>29065</v>
      </c>
      <c r="Y2061" s="31">
        <f t="shared" ca="1" si="304"/>
        <v>30</v>
      </c>
      <c r="Z2061" s="31" t="str">
        <f t="shared" ca="1" si="305"/>
        <v>21-35</v>
      </c>
      <c r="AA2061" s="31"/>
      <c r="AB2061" s="31" t="s">
        <v>11168</v>
      </c>
      <c r="AC2061" s="31" t="s">
        <v>34147</v>
      </c>
      <c r="AD2061" s="31" t="s">
        <v>34147</v>
      </c>
      <c r="AE2061" s="31"/>
      <c r="AF2061" s="31" t="s">
        <v>24699</v>
      </c>
      <c r="AG2061" s="31" t="s">
        <v>5852</v>
      </c>
      <c r="AH2061" s="31" t="s">
        <v>5852</v>
      </c>
      <c r="AI2061" s="31" t="s">
        <v>908</v>
      </c>
      <c r="AJ2061" s="31">
        <v>13037</v>
      </c>
      <c r="AK2061" s="31" t="s">
        <v>29591</v>
      </c>
      <c r="AL2061" s="31" t="s">
        <v>3502</v>
      </c>
      <c r="AM2061" s="31" t="s">
        <v>11854</v>
      </c>
      <c r="AN2061" s="31"/>
      <c r="AO2061" s="31"/>
      <c r="AP2061" s="31" t="s">
        <v>4435</v>
      </c>
      <c r="AQ2061" s="31" t="s">
        <v>26138</v>
      </c>
      <c r="AR2061" s="31" t="s">
        <v>34147</v>
      </c>
      <c r="AS2061" s="31" t="s">
        <v>34147</v>
      </c>
      <c r="AT2061" s="31" t="str">
        <f>_xlfn.IFNA(VLOOKUP(D2061,'[1]5. 1 Mei 2022'!$C$7:$F$60,4,FALSE),"")</f>
        <v/>
      </c>
      <c r="AU2061" s="31"/>
      <c r="AV2061" s="31" t="s">
        <v>6581</v>
      </c>
      <c r="AW2061" s="31" t="s">
        <v>26138</v>
      </c>
      <c r="AX2061" s="29">
        <f t="shared" si="301"/>
        <v>45978</v>
      </c>
      <c r="AY2061" s="31" t="s">
        <v>26346</v>
      </c>
      <c r="AZ2061" s="31" t="s">
        <v>528</v>
      </c>
      <c r="BA2061" s="30" t="s">
        <v>4435</v>
      </c>
      <c r="BB2061" s="31"/>
      <c r="BC2061" s="31"/>
      <c r="BD2061" s="31" t="s">
        <v>20056</v>
      </c>
      <c r="BE2061" s="31" t="s">
        <v>7973</v>
      </c>
      <c r="BF2061" s="31" t="s">
        <v>6581</v>
      </c>
      <c r="BG2061" s="31"/>
      <c r="BH2061" s="31"/>
      <c r="BI2061" s="31"/>
      <c r="BJ2061" s="31"/>
      <c r="BK2061" s="31" t="str">
        <f t="shared" si="308"/>
        <v>II/c</v>
      </c>
      <c r="BL2061" s="31"/>
      <c r="BM2061" s="31"/>
      <c r="BN2061" s="31"/>
      <c r="BO2061" s="31"/>
      <c r="BP2061" s="31"/>
      <c r="BQ2061" s="31"/>
      <c r="BR2061" s="31"/>
      <c r="BS2061" s="31"/>
      <c r="BT2061" s="31"/>
      <c r="BU2061" s="31"/>
      <c r="BV2061" s="31" t="s">
        <v>26138</v>
      </c>
      <c r="BW2061" s="31">
        <f t="shared" ca="1" si="306"/>
        <v>3</v>
      </c>
      <c r="BX2061" s="78">
        <f t="shared" ca="1" si="307"/>
        <v>3</v>
      </c>
      <c r="BY2061" s="31"/>
      <c r="BZ2061" s="31"/>
      <c r="CA2061" s="31" t="s">
        <v>2483</v>
      </c>
      <c r="CB2061" s="31" t="s">
        <v>2406</v>
      </c>
      <c r="CC2061" s="31"/>
      <c r="CD2061" s="31"/>
      <c r="CE2061" s="31"/>
      <c r="CF2061" s="31"/>
      <c r="CG2061" s="31"/>
      <c r="CH2061" s="31"/>
      <c r="CI2061" s="31"/>
      <c r="CJ2061" s="31"/>
      <c r="CK2061" s="31"/>
      <c r="CL2061" s="31" t="s">
        <v>29592</v>
      </c>
      <c r="CM2061" s="31" t="s">
        <v>22019</v>
      </c>
      <c r="CN2061" s="31">
        <v>122</v>
      </c>
      <c r="CO2061" s="31" t="s">
        <v>32458</v>
      </c>
      <c r="CP2061" s="31" t="s">
        <v>22019</v>
      </c>
      <c r="CQ2061" s="31">
        <v>122</v>
      </c>
      <c r="CR2061" s="31">
        <v>6191</v>
      </c>
      <c r="CS2061" s="31" t="s">
        <v>28413</v>
      </c>
      <c r="CT2061" s="31"/>
      <c r="CU2061" s="31"/>
      <c r="CV2061" s="31"/>
      <c r="CW2061" s="31"/>
      <c r="CX2061" s="31"/>
      <c r="CY2061" s="31"/>
      <c r="CZ2061" s="31"/>
      <c r="DA2061" s="31"/>
      <c r="DB2061" s="31"/>
      <c r="DC2061" s="31"/>
      <c r="DD2061" s="31"/>
      <c r="DE2061" s="31"/>
      <c r="DF2061" s="31"/>
      <c r="DG2061" s="31"/>
      <c r="DH2061" s="31"/>
      <c r="DI2061" s="31"/>
      <c r="DJ2061" s="31"/>
      <c r="DK2061" s="31"/>
      <c r="DL2061" s="31"/>
      <c r="DM2061" s="38" t="s">
        <v>29104</v>
      </c>
      <c r="DN2061" s="38"/>
      <c r="DO2061" s="35"/>
      <c r="DP2061" s="31" t="s">
        <v>29140</v>
      </c>
      <c r="DQ2061" s="31" t="s">
        <v>29590</v>
      </c>
      <c r="DR2061" s="31"/>
      <c r="DS2061" s="31" t="s">
        <v>29181</v>
      </c>
      <c r="DT2061" s="31" t="s">
        <v>29208</v>
      </c>
      <c r="DU2061" s="31">
        <v>3</v>
      </c>
      <c r="DV2061" s="31" t="s">
        <v>32167</v>
      </c>
      <c r="DW2061" s="31"/>
      <c r="DX2061" s="31"/>
      <c r="DY2061" s="31" t="s">
        <v>33671</v>
      </c>
      <c r="DZ2061" s="31" t="s">
        <v>25272</v>
      </c>
      <c r="EA2061" s="31" t="s">
        <v>25882</v>
      </c>
      <c r="EB2061" s="31">
        <v>0</v>
      </c>
      <c r="EC2061" s="31" t="s">
        <v>40142</v>
      </c>
      <c r="ED2061" s="31" t="s">
        <v>41101</v>
      </c>
      <c r="EE2061" s="31"/>
      <c r="EF2061" s="31"/>
      <c r="EG2061" s="31"/>
      <c r="EH2061" s="31"/>
      <c r="EI2061" s="31"/>
      <c r="EJ2061" s="31"/>
    </row>
    <row r="2062" spans="1:140" ht="23.25" customHeight="1">
      <c r="A2062" s="25">
        <v>2060</v>
      </c>
      <c r="B2062" s="30" t="s">
        <v>21210</v>
      </c>
      <c r="C2062" s="31">
        <v>140288303</v>
      </c>
      <c r="D2062" s="30" t="s">
        <v>1599</v>
      </c>
      <c r="E2062" s="30"/>
      <c r="F2062" s="30" t="s">
        <v>36253</v>
      </c>
      <c r="G2062" s="31">
        <f t="shared" si="302"/>
        <v>60</v>
      </c>
      <c r="H2062" s="72">
        <f t="shared" si="303"/>
        <v>48030</v>
      </c>
      <c r="I2062" s="30"/>
      <c r="J2062" s="30" t="s">
        <v>34084</v>
      </c>
      <c r="K2062" s="30" t="s">
        <v>4318</v>
      </c>
      <c r="L2062" s="31" t="s">
        <v>4318</v>
      </c>
      <c r="M2062" s="31" t="s">
        <v>6378</v>
      </c>
      <c r="N2062" s="31" t="s">
        <v>7120</v>
      </c>
      <c r="O2062" s="31" t="s">
        <v>3943</v>
      </c>
      <c r="P2062" s="31" t="s">
        <v>3744</v>
      </c>
      <c r="Q2062" s="31"/>
      <c r="R2062" s="31">
        <v>22</v>
      </c>
      <c r="S2062" s="31">
        <v>0</v>
      </c>
      <c r="T2062" s="31"/>
      <c r="U2062" s="31">
        <v>1178</v>
      </c>
      <c r="V2062" s="31"/>
      <c r="W2062" s="31" t="s">
        <v>980</v>
      </c>
      <c r="X2062" s="31" t="s">
        <v>1203</v>
      </c>
      <c r="Y2062" s="31" t="e">
        <f t="shared" ca="1" si="304"/>
        <v>#VALUE!</v>
      </c>
      <c r="Z2062" s="31" t="e">
        <f t="shared" ca="1" si="305"/>
        <v>#VALUE!</v>
      </c>
      <c r="AA2062" s="31"/>
      <c r="AB2062" s="31" t="s">
        <v>10513</v>
      </c>
      <c r="AC2062" s="31" t="s">
        <v>34153</v>
      </c>
      <c r="AD2062" s="31" t="s">
        <v>34194</v>
      </c>
      <c r="AE2062" s="31"/>
      <c r="AF2062" s="31" t="s">
        <v>24700</v>
      </c>
      <c r="AG2062" s="31" t="s">
        <v>5851</v>
      </c>
      <c r="AH2062" s="31" t="s">
        <v>7895</v>
      </c>
      <c r="AI2062" s="31" t="s">
        <v>7082</v>
      </c>
      <c r="AJ2062" s="31" t="s">
        <v>11733</v>
      </c>
      <c r="AK2062" s="31" t="s">
        <v>2576</v>
      </c>
      <c r="AL2062" s="31" t="s">
        <v>11734</v>
      </c>
      <c r="AM2062" s="31" t="s">
        <v>2577</v>
      </c>
      <c r="AN2062" s="31"/>
      <c r="AO2062" s="31"/>
      <c r="AP2062" s="31" t="s">
        <v>33761</v>
      </c>
      <c r="AQ2062" s="31" t="s">
        <v>6649</v>
      </c>
      <c r="AR2062" s="31" t="s">
        <v>34148</v>
      </c>
      <c r="AS2062" s="31" t="s">
        <v>34148</v>
      </c>
      <c r="AT2062" s="31" t="str">
        <f>_xlfn.IFNA(VLOOKUP(D2062,'[1]5. 1 Mei 2022'!$C$7:$F$60,4,FALSE),"")</f>
        <v/>
      </c>
      <c r="AU2062" s="31" t="s">
        <v>34277</v>
      </c>
      <c r="AV2062" s="31" t="s">
        <v>40294</v>
      </c>
      <c r="AW2062" s="52" t="s">
        <v>21871</v>
      </c>
      <c r="AX2062" s="29">
        <f t="shared" si="301"/>
        <v>46861</v>
      </c>
      <c r="AY2062" s="31" t="s">
        <v>26342</v>
      </c>
      <c r="AZ2062" s="31" t="s">
        <v>536</v>
      </c>
      <c r="BA2062" s="30" t="s">
        <v>33761</v>
      </c>
      <c r="BB2062" s="31"/>
      <c r="BC2062" s="31"/>
      <c r="BD2062" s="31" t="s">
        <v>32486</v>
      </c>
      <c r="BE2062" s="31" t="s">
        <v>7968</v>
      </c>
      <c r="BF2062" s="31" t="s">
        <v>40294</v>
      </c>
      <c r="BG2062" s="31"/>
      <c r="BH2062" s="31"/>
      <c r="BI2062" s="31"/>
      <c r="BJ2062" s="31" t="s">
        <v>30822</v>
      </c>
      <c r="BK2062" s="31" t="str">
        <f t="shared" si="308"/>
        <v>IV/a</v>
      </c>
      <c r="BL2062" s="31" t="s">
        <v>8077</v>
      </c>
      <c r="BM2062" s="31"/>
      <c r="BN2062" s="31"/>
      <c r="BO2062" s="31"/>
      <c r="BP2062" s="31"/>
      <c r="BQ2062" s="31" t="s">
        <v>30822</v>
      </c>
      <c r="BR2062" s="31" t="s">
        <v>15826</v>
      </c>
      <c r="BS2062" s="31">
        <v>453</v>
      </c>
      <c r="BT2062" s="31" t="s">
        <v>6647</v>
      </c>
      <c r="BU2062" s="31"/>
      <c r="BV2062" s="31" t="s">
        <v>2562</v>
      </c>
      <c r="BW2062" s="31">
        <f t="shared" ca="1" si="306"/>
        <v>32</v>
      </c>
      <c r="BX2062" s="78">
        <f t="shared" ca="1" si="307"/>
        <v>3</v>
      </c>
      <c r="BY2062" s="31"/>
      <c r="BZ2062" s="31"/>
      <c r="CA2062" s="31" t="s">
        <v>2483</v>
      </c>
      <c r="CB2062" s="31" t="s">
        <v>2519</v>
      </c>
      <c r="CC2062" s="31">
        <v>3</v>
      </c>
      <c r="CD2062" s="31">
        <v>1</v>
      </c>
      <c r="CE2062" s="31" t="s">
        <v>20085</v>
      </c>
      <c r="CF2062" s="31"/>
      <c r="CG2062" s="31"/>
      <c r="CH2062" s="31">
        <v>2008</v>
      </c>
      <c r="CI2062" s="31">
        <v>2012</v>
      </c>
      <c r="CJ2062" s="31"/>
      <c r="CK2062" s="31"/>
      <c r="CL2062" s="31"/>
      <c r="CM2062" s="31"/>
      <c r="CN2062" s="31"/>
      <c r="CO2062" s="31"/>
      <c r="CP2062" s="31"/>
      <c r="CQ2062" s="31"/>
      <c r="CR2062" s="31">
        <v>1227</v>
      </c>
      <c r="CS2062" s="31" t="s">
        <v>16047</v>
      </c>
      <c r="CT2062" s="31"/>
      <c r="CU2062" s="31"/>
      <c r="CV2062" s="31"/>
      <c r="CW2062" s="31"/>
      <c r="CX2062" s="31"/>
      <c r="CY2062" s="31"/>
      <c r="CZ2062" s="31"/>
      <c r="DA2062" s="31"/>
      <c r="DB2062" s="31"/>
      <c r="DC2062" s="31"/>
      <c r="DD2062" s="31"/>
      <c r="DE2062" s="31"/>
      <c r="DF2062" s="31"/>
      <c r="DG2062" s="31"/>
      <c r="DH2062" s="31"/>
      <c r="DI2062" s="31"/>
      <c r="DJ2062" s="31"/>
      <c r="DK2062" s="31"/>
      <c r="DL2062" s="31"/>
      <c r="DM2062" s="38" t="s">
        <v>8907</v>
      </c>
      <c r="DN2062" s="38"/>
      <c r="DO2062" s="35">
        <v>0</v>
      </c>
      <c r="DP2062" s="31" t="s">
        <v>14524</v>
      </c>
      <c r="DQ2062" s="31" t="s">
        <v>14525</v>
      </c>
      <c r="DR2062" s="31"/>
      <c r="DS2062" s="31" t="s">
        <v>26609</v>
      </c>
      <c r="DT2062" s="31" t="s">
        <v>27958</v>
      </c>
      <c r="DU2062" s="31">
        <v>0</v>
      </c>
      <c r="DV2062" s="31" t="s">
        <v>32605</v>
      </c>
      <c r="DW2062" s="31"/>
      <c r="DX2062" s="31"/>
      <c r="DY2062" s="31"/>
      <c r="DZ2062" s="31"/>
      <c r="EA2062" s="31"/>
      <c r="EB2062" s="31">
        <v>0</v>
      </c>
      <c r="EC2062" s="31" t="s">
        <v>40170</v>
      </c>
      <c r="ED2062" s="31" t="s">
        <v>41100</v>
      </c>
      <c r="EE2062" s="31"/>
      <c r="EF2062" s="31"/>
      <c r="EG2062" s="31"/>
      <c r="EH2062" s="31"/>
      <c r="EI2062" s="31"/>
      <c r="EJ2062" s="31"/>
    </row>
    <row r="2063" spans="1:140" ht="23.25" customHeight="1">
      <c r="A2063" s="25">
        <v>2061</v>
      </c>
      <c r="B2063" s="30" t="s">
        <v>16322</v>
      </c>
      <c r="C2063" s="31" t="s">
        <v>16312</v>
      </c>
      <c r="D2063" s="30" t="s">
        <v>26188</v>
      </c>
      <c r="E2063" s="30"/>
      <c r="F2063" s="30" t="s">
        <v>36262</v>
      </c>
      <c r="G2063" s="31">
        <f t="shared" si="302"/>
        <v>58</v>
      </c>
      <c r="H2063" s="72">
        <f t="shared" si="303"/>
        <v>55213</v>
      </c>
      <c r="I2063" s="30" t="s">
        <v>35433</v>
      </c>
      <c r="J2063" s="30" t="s">
        <v>34085</v>
      </c>
      <c r="K2063" s="30" t="s">
        <v>34083</v>
      </c>
      <c r="L2063" s="31" t="s">
        <v>16726</v>
      </c>
      <c r="M2063" s="31" t="s">
        <v>3186</v>
      </c>
      <c r="N2063" s="31" t="s">
        <v>5865</v>
      </c>
      <c r="O2063" s="31" t="s">
        <v>5117</v>
      </c>
      <c r="P2063" s="31" t="s">
        <v>25993</v>
      </c>
      <c r="Q2063" s="31"/>
      <c r="R2063" s="31"/>
      <c r="S2063" s="31"/>
      <c r="T2063" s="31"/>
      <c r="U2063" s="31" t="s">
        <v>16565</v>
      </c>
      <c r="V2063" s="31"/>
      <c r="W2063" s="31" t="s">
        <v>5776</v>
      </c>
      <c r="X2063" s="31" t="s">
        <v>1966</v>
      </c>
      <c r="Y2063" s="31">
        <f t="shared" ca="1" si="304"/>
        <v>30</v>
      </c>
      <c r="Z2063" s="31" t="str">
        <f t="shared" ca="1" si="305"/>
        <v>21-35</v>
      </c>
      <c r="AA2063" s="31"/>
      <c r="AB2063" s="31" t="s">
        <v>11165</v>
      </c>
      <c r="AC2063" s="31" t="s">
        <v>34147</v>
      </c>
      <c r="AD2063" s="31" t="s">
        <v>34147</v>
      </c>
      <c r="AE2063" s="31"/>
      <c r="AF2063" s="31" t="s">
        <v>24699</v>
      </c>
      <c r="AG2063" s="31" t="s">
        <v>5852</v>
      </c>
      <c r="AH2063" s="31" t="s">
        <v>5852</v>
      </c>
      <c r="AI2063" s="31" t="s">
        <v>908</v>
      </c>
      <c r="AJ2063" s="31" t="s">
        <v>16920</v>
      </c>
      <c r="AK2063" s="31" t="s">
        <v>16921</v>
      </c>
      <c r="AL2063" s="31" t="s">
        <v>16922</v>
      </c>
      <c r="AM2063" s="31" t="s">
        <v>16923</v>
      </c>
      <c r="AN2063" s="31"/>
      <c r="AO2063" s="31"/>
      <c r="AP2063" s="31" t="s">
        <v>33014</v>
      </c>
      <c r="AQ2063" s="31" t="s">
        <v>3738</v>
      </c>
      <c r="AR2063" s="31" t="s">
        <v>34147</v>
      </c>
      <c r="AS2063" s="31" t="s">
        <v>34147</v>
      </c>
      <c r="AT2063" s="31" t="str">
        <f>_xlfn.IFNA(VLOOKUP(D2063,'[1]5. 1 Mei 2022'!$C$7:$F$60,4,FALSE),"")</f>
        <v/>
      </c>
      <c r="AU2063" s="31"/>
      <c r="AV2063" s="31" t="s">
        <v>7458</v>
      </c>
      <c r="AW2063" s="31" t="s">
        <v>3738</v>
      </c>
      <c r="AX2063" s="29">
        <f t="shared" si="301"/>
        <v>44273</v>
      </c>
      <c r="AY2063" s="31" t="s">
        <v>26346</v>
      </c>
      <c r="AZ2063" s="31" t="s">
        <v>33016</v>
      </c>
      <c r="BA2063" s="30" t="s">
        <v>33014</v>
      </c>
      <c r="BB2063" s="31"/>
      <c r="BC2063" s="31"/>
      <c r="BD2063" s="31" t="s">
        <v>20061</v>
      </c>
      <c r="BE2063" s="31" t="s">
        <v>7973</v>
      </c>
      <c r="BF2063" s="31" t="s">
        <v>7458</v>
      </c>
      <c r="BG2063" s="31"/>
      <c r="BH2063" s="31"/>
      <c r="BI2063" s="31"/>
      <c r="BJ2063" s="31">
        <v>0</v>
      </c>
      <c r="BK2063" s="31" t="str">
        <f t="shared" si="308"/>
        <v>II/c</v>
      </c>
      <c r="BL2063" s="31"/>
      <c r="BM2063" s="31"/>
      <c r="BN2063" s="31"/>
      <c r="BO2063" s="31"/>
      <c r="BP2063" s="31"/>
      <c r="BQ2063" s="31"/>
      <c r="BR2063" s="31"/>
      <c r="BS2063" s="31"/>
      <c r="BT2063" s="31"/>
      <c r="BU2063" s="31"/>
      <c r="BV2063" s="31" t="s">
        <v>3738</v>
      </c>
      <c r="BW2063" s="31">
        <f t="shared" ca="1" si="306"/>
        <v>7</v>
      </c>
      <c r="BX2063" s="78">
        <f t="shared" ca="1" si="307"/>
        <v>3</v>
      </c>
      <c r="BY2063" s="31" t="s">
        <v>25993</v>
      </c>
      <c r="BZ2063" s="31"/>
      <c r="CA2063" s="31" t="s">
        <v>2483</v>
      </c>
      <c r="CB2063" s="31" t="s">
        <v>2519</v>
      </c>
      <c r="CC2063" s="31"/>
      <c r="CD2063" s="31">
        <v>1</v>
      </c>
      <c r="CE2063" s="31" t="s">
        <v>20085</v>
      </c>
      <c r="CF2063" s="31"/>
      <c r="CG2063" s="31"/>
      <c r="CH2063" s="31"/>
      <c r="CI2063" s="31"/>
      <c r="CJ2063" s="31"/>
      <c r="CK2063" s="31"/>
      <c r="CL2063" s="31" t="s">
        <v>31130</v>
      </c>
      <c r="CM2063" s="31" t="s">
        <v>31131</v>
      </c>
      <c r="CN2063" s="31">
        <v>126</v>
      </c>
      <c r="CO2063" s="31" t="s">
        <v>31689</v>
      </c>
      <c r="CP2063" s="31" t="s">
        <v>31131</v>
      </c>
      <c r="CQ2063" s="31">
        <v>126</v>
      </c>
      <c r="CR2063" s="31">
        <v>6148</v>
      </c>
      <c r="CS2063" s="31" t="s">
        <v>18314</v>
      </c>
      <c r="CT2063" s="31" t="s">
        <v>18315</v>
      </c>
      <c r="CU2063" s="31" t="s">
        <v>18175</v>
      </c>
      <c r="CV2063" s="31" t="s">
        <v>16918</v>
      </c>
      <c r="CW2063" s="31" t="s">
        <v>16919</v>
      </c>
      <c r="CX2063" s="31" t="s">
        <v>12463</v>
      </c>
      <c r="CY2063" s="31"/>
      <c r="CZ2063" s="31"/>
      <c r="DA2063" s="31"/>
      <c r="DB2063" s="31" t="s">
        <v>11355</v>
      </c>
      <c r="DC2063" s="31" t="s">
        <v>18668</v>
      </c>
      <c r="DD2063" s="31" t="s">
        <v>18474</v>
      </c>
      <c r="DE2063" s="31"/>
      <c r="DF2063" s="31"/>
      <c r="DG2063" s="31"/>
      <c r="DH2063" s="31"/>
      <c r="DI2063" s="31" t="s">
        <v>25300</v>
      </c>
      <c r="DJ2063" s="31" t="s">
        <v>25299</v>
      </c>
      <c r="DK2063" s="31"/>
      <c r="DL2063" s="31"/>
      <c r="DM2063" s="38" t="s">
        <v>32309</v>
      </c>
      <c r="DN2063" s="38"/>
      <c r="DO2063" s="35" t="s">
        <v>29371</v>
      </c>
      <c r="DP2063" s="31" t="s">
        <v>16924</v>
      </c>
      <c r="DQ2063" s="31" t="s">
        <v>29370</v>
      </c>
      <c r="DR2063" s="31"/>
      <c r="DS2063" s="31" t="s">
        <v>16925</v>
      </c>
      <c r="DT2063" s="31" t="s">
        <v>16926</v>
      </c>
      <c r="DU2063" s="31">
        <v>3</v>
      </c>
      <c r="DV2063" s="31" t="s">
        <v>32167</v>
      </c>
      <c r="DW2063" s="31"/>
      <c r="DX2063" s="31"/>
      <c r="DY2063" s="31" t="s">
        <v>32939</v>
      </c>
      <c r="DZ2063" s="31" t="s">
        <v>25272</v>
      </c>
      <c r="EA2063" s="31" t="s">
        <v>32940</v>
      </c>
      <c r="EB2063" s="31">
        <v>0</v>
      </c>
      <c r="EC2063" s="31" t="s">
        <v>40139</v>
      </c>
      <c r="ED2063" s="31" t="s">
        <v>41101</v>
      </c>
      <c r="EE2063" s="31"/>
      <c r="EF2063" s="31"/>
      <c r="EG2063" s="31"/>
      <c r="EH2063" s="31"/>
      <c r="EI2063" s="31"/>
      <c r="EJ2063" s="31"/>
    </row>
    <row r="2064" spans="1:140" ht="23.25" customHeight="1">
      <c r="A2064" s="25">
        <v>2062</v>
      </c>
      <c r="B2064" s="30" t="s">
        <v>16477</v>
      </c>
      <c r="C2064" s="31">
        <v>140368617</v>
      </c>
      <c r="D2064" s="30" t="s">
        <v>414</v>
      </c>
      <c r="E2064" s="30"/>
      <c r="F2064" s="30" t="s">
        <v>36254</v>
      </c>
      <c r="G2064" s="31">
        <f t="shared" si="302"/>
        <v>58</v>
      </c>
      <c r="H2064" s="72">
        <f t="shared" si="303"/>
        <v>49035</v>
      </c>
      <c r="I2064" s="30"/>
      <c r="J2064" s="30" t="s">
        <v>34084</v>
      </c>
      <c r="K2064" s="30" t="s">
        <v>4318</v>
      </c>
      <c r="L2064" s="31" t="s">
        <v>4318</v>
      </c>
      <c r="M2064" s="31" t="s">
        <v>6378</v>
      </c>
      <c r="N2064" s="31" t="s">
        <v>5797</v>
      </c>
      <c r="O2064" s="31" t="s">
        <v>5271</v>
      </c>
      <c r="P2064" s="31" t="s">
        <v>21723</v>
      </c>
      <c r="Q2064" s="31" t="s">
        <v>41457</v>
      </c>
      <c r="R2064" s="31">
        <v>15</v>
      </c>
      <c r="S2064" s="31">
        <v>3</v>
      </c>
      <c r="T2064" s="31"/>
      <c r="U2064" s="31">
        <v>1047</v>
      </c>
      <c r="V2064" s="31" t="s">
        <v>715</v>
      </c>
      <c r="W2064" s="31" t="s">
        <v>7044</v>
      </c>
      <c r="X2064" s="31" t="s">
        <v>6379</v>
      </c>
      <c r="Y2064" s="31">
        <f t="shared" ca="1" si="304"/>
        <v>47</v>
      </c>
      <c r="Z2064" s="31" t="str">
        <f t="shared" ca="1" si="305"/>
        <v>46-58</v>
      </c>
      <c r="AA2064" s="31"/>
      <c r="AB2064" s="31" t="s">
        <v>11209</v>
      </c>
      <c r="AC2064" s="31" t="s">
        <v>34147</v>
      </c>
      <c r="AD2064" s="31" t="s">
        <v>34147</v>
      </c>
      <c r="AE2064" s="31"/>
      <c r="AF2064" s="31" t="s">
        <v>24699</v>
      </c>
      <c r="AG2064" s="31" t="s">
        <v>5852</v>
      </c>
      <c r="AH2064" s="31" t="s">
        <v>5852</v>
      </c>
      <c r="AI2064" s="31" t="s">
        <v>908</v>
      </c>
      <c r="AJ2064" s="31" t="s">
        <v>25321</v>
      </c>
      <c r="AK2064" s="31" t="s">
        <v>19880</v>
      </c>
      <c r="AL2064" s="31" t="s">
        <v>25322</v>
      </c>
      <c r="AM2064" s="31" t="s">
        <v>25323</v>
      </c>
      <c r="AN2064" s="31"/>
      <c r="AO2064" s="31"/>
      <c r="AP2064" s="31" t="s">
        <v>2450</v>
      </c>
      <c r="AQ2064" s="31"/>
      <c r="AR2064" s="31" t="s">
        <v>34147</v>
      </c>
      <c r="AS2064" s="31" t="s">
        <v>34147</v>
      </c>
      <c r="AT2064" s="31" t="str">
        <f>_xlfn.IFNA(VLOOKUP(D2064,'[1]5. 1 Mei 2022'!$C$7:$F$60,4,FALSE),"")</f>
        <v/>
      </c>
      <c r="AU2064" s="31"/>
      <c r="AV2064" s="31" t="s">
        <v>37046</v>
      </c>
      <c r="AW2064" s="52" t="s">
        <v>33501</v>
      </c>
      <c r="AX2064" s="29">
        <f t="shared" si="301"/>
        <v>46769</v>
      </c>
      <c r="AY2064" s="31" t="s">
        <v>26346</v>
      </c>
      <c r="AZ2064" s="31" t="s">
        <v>527</v>
      </c>
      <c r="BA2064" s="30" t="s">
        <v>2450</v>
      </c>
      <c r="BB2064" s="31" t="s">
        <v>8023</v>
      </c>
      <c r="BC2064" s="31"/>
      <c r="BD2064" s="31" t="s">
        <v>20057</v>
      </c>
      <c r="BE2064" s="31" t="s">
        <v>7973</v>
      </c>
      <c r="BF2064" s="31" t="s">
        <v>37046</v>
      </c>
      <c r="BG2064" s="31"/>
      <c r="BH2064" s="31"/>
      <c r="BI2064" s="31" t="s">
        <v>8127</v>
      </c>
      <c r="BJ2064" s="31" t="s">
        <v>6610</v>
      </c>
      <c r="BK2064" s="31" t="str">
        <f t="shared" si="308"/>
        <v>III/d</v>
      </c>
      <c r="BL2064" s="31" t="s">
        <v>8077</v>
      </c>
      <c r="BM2064" s="31"/>
      <c r="BN2064" s="31"/>
      <c r="BO2064" s="31"/>
      <c r="BP2064" s="31" t="s">
        <v>1498</v>
      </c>
      <c r="BQ2064" s="31" t="s">
        <v>6610</v>
      </c>
      <c r="BR2064" s="52" t="s">
        <v>30295</v>
      </c>
      <c r="BS2064" s="62" t="s">
        <v>41458</v>
      </c>
      <c r="BT2064" s="31" t="s">
        <v>2481</v>
      </c>
      <c r="BU2064" s="31"/>
      <c r="BV2064" s="31" t="s">
        <v>6730</v>
      </c>
      <c r="BW2064" s="31">
        <f t="shared" ca="1" si="306"/>
        <v>18</v>
      </c>
      <c r="BX2064" s="78">
        <f t="shared" ca="1" si="307"/>
        <v>3</v>
      </c>
      <c r="BY2064" s="31"/>
      <c r="BZ2064" s="31"/>
      <c r="CA2064" s="31" t="s">
        <v>2483</v>
      </c>
      <c r="CB2064" s="31" t="s">
        <v>2519</v>
      </c>
      <c r="CC2064" s="31">
        <v>3</v>
      </c>
      <c r="CD2064" s="31">
        <v>1</v>
      </c>
      <c r="CE2064" s="31" t="s">
        <v>20085</v>
      </c>
      <c r="CF2064" s="31"/>
      <c r="CG2064" s="31"/>
      <c r="CH2064" s="31"/>
      <c r="CI2064" s="31"/>
      <c r="CJ2064" s="31"/>
      <c r="CK2064" s="31"/>
      <c r="CL2064" s="31" t="s">
        <v>25324</v>
      </c>
      <c r="CM2064" s="31" t="s">
        <v>25325</v>
      </c>
      <c r="CN2064" s="31">
        <v>124</v>
      </c>
      <c r="CO2064" s="31" t="s">
        <v>28713</v>
      </c>
      <c r="CP2064" s="31" t="s">
        <v>25325</v>
      </c>
      <c r="CQ2064" s="31">
        <v>124</v>
      </c>
      <c r="CR2064" s="31">
        <v>3975</v>
      </c>
      <c r="CS2064" s="31" t="s">
        <v>16170</v>
      </c>
      <c r="CT2064" s="31" t="s">
        <v>16171</v>
      </c>
      <c r="CU2064" s="31" t="s">
        <v>16172</v>
      </c>
      <c r="CV2064" s="31" t="s">
        <v>15938</v>
      </c>
      <c r="CW2064" s="31" t="s">
        <v>15939</v>
      </c>
      <c r="CX2064" s="31" t="s">
        <v>15899</v>
      </c>
      <c r="CY2064" s="31"/>
      <c r="CZ2064" s="31"/>
      <c r="DA2064" s="31"/>
      <c r="DB2064" s="31" t="s">
        <v>11355</v>
      </c>
      <c r="DC2064" s="31" t="s">
        <v>16323</v>
      </c>
      <c r="DD2064" s="31" t="s">
        <v>16324</v>
      </c>
      <c r="DE2064" s="31"/>
      <c r="DF2064" s="31"/>
      <c r="DG2064" s="31"/>
      <c r="DH2064" s="31"/>
      <c r="DI2064" s="31" t="s">
        <v>15856</v>
      </c>
      <c r="DJ2064" s="31" t="s">
        <v>15853</v>
      </c>
      <c r="DK2064" s="31"/>
      <c r="DL2064" s="31"/>
      <c r="DM2064" s="38" t="s">
        <v>19505</v>
      </c>
      <c r="DN2064" s="38"/>
      <c r="DO2064" s="35" t="s">
        <v>20528</v>
      </c>
      <c r="DP2064" s="31" t="s">
        <v>14273</v>
      </c>
      <c r="DQ2064" s="31" t="s">
        <v>14274</v>
      </c>
      <c r="DR2064" s="31"/>
      <c r="DS2064" s="52" t="s">
        <v>27291</v>
      </c>
      <c r="DT2064" s="31" t="s">
        <v>38316</v>
      </c>
      <c r="DU2064" s="31">
        <v>3</v>
      </c>
      <c r="DV2064" s="31" t="s">
        <v>32167</v>
      </c>
      <c r="DW2064" s="31"/>
      <c r="DX2064" s="31"/>
      <c r="DY2064" s="31" t="s">
        <v>25320</v>
      </c>
      <c r="DZ2064" s="31" t="s">
        <v>18320</v>
      </c>
      <c r="EA2064" s="31"/>
      <c r="EB2064" s="31">
        <v>0</v>
      </c>
      <c r="EC2064" s="31" t="s">
        <v>8009</v>
      </c>
      <c r="ED2064" s="31" t="s">
        <v>41101</v>
      </c>
      <c r="EE2064" s="31"/>
      <c r="EF2064" s="31"/>
      <c r="EG2064" s="31"/>
      <c r="EH2064" s="31"/>
      <c r="EI2064" s="31"/>
      <c r="EJ2064" s="31"/>
    </row>
    <row r="2065" spans="1:140" ht="23.25" customHeight="1">
      <c r="A2065" s="25">
        <v>2063</v>
      </c>
      <c r="B2065" s="30" t="s">
        <v>12110</v>
      </c>
      <c r="C2065" s="31">
        <v>140237620</v>
      </c>
      <c r="D2065" s="30" t="s">
        <v>1371</v>
      </c>
      <c r="E2065" s="30"/>
      <c r="F2065" s="30" t="s">
        <v>36254</v>
      </c>
      <c r="G2065" s="31">
        <f t="shared" si="302"/>
        <v>58</v>
      </c>
      <c r="H2065" s="72">
        <f t="shared" si="303"/>
        <v>45748</v>
      </c>
      <c r="I2065" s="30"/>
      <c r="J2065" s="30" t="s">
        <v>34084</v>
      </c>
      <c r="K2065" s="30" t="s">
        <v>4318</v>
      </c>
      <c r="L2065" s="31" t="s">
        <v>4318</v>
      </c>
      <c r="M2065" s="31" t="s">
        <v>3186</v>
      </c>
      <c r="N2065" s="31" t="s">
        <v>5797</v>
      </c>
      <c r="O2065" s="31" t="s">
        <v>5271</v>
      </c>
      <c r="P2065" s="31" t="s">
        <v>8638</v>
      </c>
      <c r="Q2065" s="31"/>
      <c r="R2065" s="31">
        <v>28</v>
      </c>
      <c r="S2065" s="31">
        <v>0</v>
      </c>
      <c r="T2065" s="31"/>
      <c r="U2065" s="31">
        <v>980</v>
      </c>
      <c r="V2065" s="31"/>
      <c r="W2065" s="31" t="s">
        <v>6910</v>
      </c>
      <c r="X2065" s="31" t="s">
        <v>4720</v>
      </c>
      <c r="Y2065" s="31" t="e">
        <f t="shared" ca="1" si="304"/>
        <v>#VALUE!</v>
      </c>
      <c r="Z2065" s="31" t="e">
        <f t="shared" ca="1" si="305"/>
        <v>#VALUE!</v>
      </c>
      <c r="AA2065" s="31"/>
      <c r="AB2065" s="31" t="s">
        <v>20920</v>
      </c>
      <c r="AC2065" s="31" t="s">
        <v>34146</v>
      </c>
      <c r="AD2065" s="31" t="s">
        <v>34146</v>
      </c>
      <c r="AE2065" s="31"/>
      <c r="AF2065" s="31" t="s">
        <v>34146</v>
      </c>
      <c r="AG2065" s="31" t="s">
        <v>4322</v>
      </c>
      <c r="AH2065" s="31" t="s">
        <v>4322</v>
      </c>
      <c r="AI2065" s="31" t="s">
        <v>40277</v>
      </c>
      <c r="AJ2065" s="31" t="s">
        <v>20921</v>
      </c>
      <c r="AK2065" s="31" t="s">
        <v>20922</v>
      </c>
      <c r="AL2065" s="31" t="s">
        <v>20923</v>
      </c>
      <c r="AM2065" s="31" t="s">
        <v>20924</v>
      </c>
      <c r="AN2065" s="31"/>
      <c r="AO2065" s="31"/>
      <c r="AP2065" s="31" t="s">
        <v>4434</v>
      </c>
      <c r="AQ2065" s="31" t="s">
        <v>11744</v>
      </c>
      <c r="AR2065" s="31" t="s">
        <v>34145</v>
      </c>
      <c r="AS2065" s="31" t="s">
        <v>34145</v>
      </c>
      <c r="AT2065" s="31" t="str">
        <f>_xlfn.IFNA(VLOOKUP(D2065,'[1]5. 1 Mei 2022'!$C$7:$F$60,4,FALSE),"")</f>
        <v/>
      </c>
      <c r="AU2065" s="31"/>
      <c r="AV2065" s="31" t="s">
        <v>20034</v>
      </c>
      <c r="AW2065" s="31" t="s">
        <v>11744</v>
      </c>
      <c r="AX2065" s="29">
        <f t="shared" si="301"/>
        <v>44151</v>
      </c>
      <c r="AY2065" s="31" t="s">
        <v>26346</v>
      </c>
      <c r="AZ2065" s="31" t="s">
        <v>6484</v>
      </c>
      <c r="BA2065" s="30" t="s">
        <v>4434</v>
      </c>
      <c r="BB2065" s="31"/>
      <c r="BC2065" s="31"/>
      <c r="BD2065" s="31" t="s">
        <v>1759</v>
      </c>
      <c r="BE2065" s="31" t="s">
        <v>7969</v>
      </c>
      <c r="BF2065" s="31" t="s">
        <v>20034</v>
      </c>
      <c r="BG2065" s="31"/>
      <c r="BH2065" s="31"/>
      <c r="BI2065" s="31" t="s">
        <v>8136</v>
      </c>
      <c r="BJ2065" s="31" t="s">
        <v>3185</v>
      </c>
      <c r="BK2065" s="31" t="str">
        <f t="shared" si="308"/>
        <v>III/d</v>
      </c>
      <c r="BL2065" s="31" t="s">
        <v>8077</v>
      </c>
      <c r="BM2065" s="31"/>
      <c r="BN2065" s="31"/>
      <c r="BO2065" s="31"/>
      <c r="BP2065" s="31" t="s">
        <v>1498</v>
      </c>
      <c r="BQ2065" s="31" t="s">
        <v>3185</v>
      </c>
      <c r="BR2065" s="31" t="s">
        <v>8283</v>
      </c>
      <c r="BS2065" s="31" t="s">
        <v>15244</v>
      </c>
      <c r="BT2065" s="31" t="s">
        <v>5749</v>
      </c>
      <c r="BU2065" s="31"/>
      <c r="BV2065" s="31" t="s">
        <v>5161</v>
      </c>
      <c r="BW2065" s="31">
        <f t="shared" ca="1" si="306"/>
        <v>34</v>
      </c>
      <c r="BX2065" s="78">
        <f t="shared" ca="1" si="307"/>
        <v>1</v>
      </c>
      <c r="BY2065" s="31"/>
      <c r="BZ2065" s="31"/>
      <c r="CA2065" s="31" t="s">
        <v>2483</v>
      </c>
      <c r="CB2065" s="31" t="s">
        <v>2519</v>
      </c>
      <c r="CC2065" s="31">
        <v>1</v>
      </c>
      <c r="CD2065" s="31">
        <v>1</v>
      </c>
      <c r="CE2065" s="31" t="s">
        <v>20085</v>
      </c>
      <c r="CF2065" s="31"/>
      <c r="CG2065" s="31"/>
      <c r="CH2065" s="31"/>
      <c r="CI2065" s="31">
        <v>2009</v>
      </c>
      <c r="CJ2065" s="31"/>
      <c r="CK2065" s="31"/>
      <c r="CL2065" s="31" t="s">
        <v>37116</v>
      </c>
      <c r="CM2065" s="52" t="s">
        <v>37117</v>
      </c>
      <c r="CN2065" s="31">
        <v>127</v>
      </c>
      <c r="CO2065" s="31" t="s">
        <v>37118</v>
      </c>
      <c r="CP2065" s="52" t="s">
        <v>37117</v>
      </c>
      <c r="CQ2065" s="31">
        <v>127</v>
      </c>
      <c r="CR2065" s="31">
        <v>3417</v>
      </c>
      <c r="CS2065" s="31" t="s">
        <v>22126</v>
      </c>
      <c r="CT2065" s="31"/>
      <c r="CU2065" s="31"/>
      <c r="CV2065" s="31" t="s">
        <v>10323</v>
      </c>
      <c r="CW2065" s="31" t="s">
        <v>5376</v>
      </c>
      <c r="CX2065" s="31">
        <v>41592</v>
      </c>
      <c r="CY2065" s="31"/>
      <c r="CZ2065" s="31"/>
      <c r="DA2065" s="31"/>
      <c r="DB2065" s="31" t="s">
        <v>11355</v>
      </c>
      <c r="DC2065" s="31" t="s">
        <v>16323</v>
      </c>
      <c r="DD2065" s="31" t="s">
        <v>16324</v>
      </c>
      <c r="DE2065" s="31"/>
      <c r="DF2065" s="31"/>
      <c r="DG2065" s="31"/>
      <c r="DH2065" s="31"/>
      <c r="DI2065" s="31" t="s">
        <v>25077</v>
      </c>
      <c r="DJ2065" s="31" t="s">
        <v>25042</v>
      </c>
      <c r="DK2065" s="31" t="s">
        <v>25642</v>
      </c>
      <c r="DL2065" s="31" t="s">
        <v>25643</v>
      </c>
      <c r="DM2065" s="38" t="s">
        <v>9572</v>
      </c>
      <c r="DN2065" s="38"/>
      <c r="DO2065" s="35" t="s">
        <v>20728</v>
      </c>
      <c r="DP2065" s="31" t="s">
        <v>14184</v>
      </c>
      <c r="DQ2065" s="31" t="s">
        <v>20727</v>
      </c>
      <c r="DR2065" s="31"/>
      <c r="DS2065" s="31" t="s">
        <v>27209</v>
      </c>
      <c r="DT2065" s="31" t="s">
        <v>38317</v>
      </c>
      <c r="DU2065" s="31">
        <v>3</v>
      </c>
      <c r="DV2065" s="31" t="s">
        <v>32167</v>
      </c>
      <c r="DW2065" s="31" t="s">
        <v>1759</v>
      </c>
      <c r="DX2065" s="31" t="s">
        <v>41570</v>
      </c>
      <c r="DY2065" s="31" t="s">
        <v>41571</v>
      </c>
      <c r="DZ2065" s="52" t="s">
        <v>39955</v>
      </c>
      <c r="EA2065" s="52" t="s">
        <v>33696</v>
      </c>
      <c r="EB2065" s="31">
        <v>0</v>
      </c>
      <c r="EC2065" s="31" t="s">
        <v>40169</v>
      </c>
      <c r="ED2065" s="31" t="s">
        <v>41101</v>
      </c>
      <c r="EE2065" s="31"/>
      <c r="EF2065" s="31"/>
      <c r="EG2065" s="31"/>
      <c r="EH2065" s="31"/>
      <c r="EI2065" s="31"/>
      <c r="EJ2065" s="31"/>
    </row>
    <row r="2066" spans="1:140" ht="23.25" customHeight="1">
      <c r="A2066" s="25">
        <v>2064</v>
      </c>
      <c r="B2066" s="30" t="s">
        <v>21377</v>
      </c>
      <c r="C2066" s="31" t="s">
        <v>3506</v>
      </c>
      <c r="D2066" s="30" t="s">
        <v>16712</v>
      </c>
      <c r="E2066" s="30"/>
      <c r="F2066" s="30" t="s">
        <v>36262</v>
      </c>
      <c r="G2066" s="31">
        <f t="shared" si="302"/>
        <v>58</v>
      </c>
      <c r="H2066" s="72">
        <f t="shared" si="303"/>
        <v>51653</v>
      </c>
      <c r="I2066" s="30" t="s">
        <v>35434</v>
      </c>
      <c r="J2066" s="30" t="s">
        <v>34085</v>
      </c>
      <c r="K2066" s="30" t="s">
        <v>34083</v>
      </c>
      <c r="L2066" s="31" t="s">
        <v>16726</v>
      </c>
      <c r="M2066" s="31" t="s">
        <v>6378</v>
      </c>
      <c r="N2066" s="31" t="s">
        <v>5865</v>
      </c>
      <c r="O2066" s="31" t="s">
        <v>5117</v>
      </c>
      <c r="P2066" s="31" t="s">
        <v>3738</v>
      </c>
      <c r="Q2066" s="31"/>
      <c r="R2066" s="31"/>
      <c r="S2066" s="31"/>
      <c r="T2066" s="31"/>
      <c r="U2066" s="31" t="s">
        <v>1763</v>
      </c>
      <c r="V2066" s="31"/>
      <c r="W2066" s="31" t="s">
        <v>6910</v>
      </c>
      <c r="X2066" s="31" t="s">
        <v>6457</v>
      </c>
      <c r="Y2066" s="31">
        <f t="shared" ca="1" si="304"/>
        <v>40</v>
      </c>
      <c r="Z2066" s="31" t="str">
        <f t="shared" ca="1" si="305"/>
        <v>36-45</v>
      </c>
      <c r="AA2066" s="31"/>
      <c r="AB2066" s="31" t="s">
        <v>11151</v>
      </c>
      <c r="AC2066" s="31" t="s">
        <v>34153</v>
      </c>
      <c r="AD2066" s="31" t="s">
        <v>34194</v>
      </c>
      <c r="AE2066" s="31"/>
      <c r="AF2066" s="31" t="s">
        <v>24700</v>
      </c>
      <c r="AG2066" s="31" t="s">
        <v>5851</v>
      </c>
      <c r="AH2066" s="31" t="s">
        <v>7895</v>
      </c>
      <c r="AI2066" s="31" t="s">
        <v>908</v>
      </c>
      <c r="AJ2066" s="31">
        <v>12010643</v>
      </c>
      <c r="AK2066" s="31" t="s">
        <v>16130</v>
      </c>
      <c r="AL2066" s="31" t="s">
        <v>16129</v>
      </c>
      <c r="AM2066" s="31" t="s">
        <v>4052</v>
      </c>
      <c r="AN2066" s="31"/>
      <c r="AO2066" s="31"/>
      <c r="AP2066" s="31" t="s">
        <v>33725</v>
      </c>
      <c r="AQ2066" s="52" t="s">
        <v>32747</v>
      </c>
      <c r="AR2066" s="31" t="s">
        <v>34148</v>
      </c>
      <c r="AS2066" s="31" t="s">
        <v>34148</v>
      </c>
      <c r="AT2066" s="31" t="s">
        <v>35616</v>
      </c>
      <c r="AU2066" s="31"/>
      <c r="AV2066" s="31" t="s">
        <v>15511</v>
      </c>
      <c r="AW2066" s="52" t="s">
        <v>32747</v>
      </c>
      <c r="AX2066" s="29">
        <f t="shared" si="301"/>
        <v>46677</v>
      </c>
      <c r="AY2066" s="31" t="s">
        <v>26340</v>
      </c>
      <c r="AZ2066" s="31" t="s">
        <v>26343</v>
      </c>
      <c r="BA2066" s="30" t="s">
        <v>33725</v>
      </c>
      <c r="BB2066" s="31"/>
      <c r="BC2066" s="31"/>
      <c r="BD2066" s="31" t="s">
        <v>30241</v>
      </c>
      <c r="BE2066" s="31" t="s">
        <v>7968</v>
      </c>
      <c r="BF2066" s="31" t="s">
        <v>15511</v>
      </c>
      <c r="BG2066" s="31"/>
      <c r="BH2066" s="31"/>
      <c r="BI2066" s="31"/>
      <c r="BJ2066" s="31">
        <v>0</v>
      </c>
      <c r="BK2066" s="31" t="str">
        <f t="shared" si="308"/>
        <v>II/c</v>
      </c>
      <c r="BL2066" s="31"/>
      <c r="BM2066" s="31"/>
      <c r="BN2066" s="31"/>
      <c r="BO2066" s="31"/>
      <c r="BP2066" s="31" t="s">
        <v>1498</v>
      </c>
      <c r="BQ2066" s="31"/>
      <c r="BR2066" s="31"/>
      <c r="BS2066" s="31"/>
      <c r="BT2066" s="31"/>
      <c r="BU2066" s="31"/>
      <c r="BV2066" s="31" t="s">
        <v>6736</v>
      </c>
      <c r="BW2066" s="31">
        <f t="shared" ca="1" si="306"/>
        <v>17</v>
      </c>
      <c r="BX2066" s="78">
        <f t="shared" ca="1" si="307"/>
        <v>3</v>
      </c>
      <c r="BY2066" s="31" t="s">
        <v>3738</v>
      </c>
      <c r="BZ2066" s="31"/>
      <c r="CA2066" s="31" t="s">
        <v>2483</v>
      </c>
      <c r="CB2066" s="31" t="s">
        <v>2519</v>
      </c>
      <c r="CC2066" s="31">
        <v>1</v>
      </c>
      <c r="CD2066" s="31">
        <v>1</v>
      </c>
      <c r="CE2066" s="31" t="s">
        <v>20085</v>
      </c>
      <c r="CF2066" s="31"/>
      <c r="CG2066" s="31"/>
      <c r="CH2066" s="31"/>
      <c r="CI2066" s="31"/>
      <c r="CJ2066" s="31"/>
      <c r="CK2066" s="31"/>
      <c r="CL2066" s="31"/>
      <c r="CM2066" s="31"/>
      <c r="CN2066" s="31"/>
      <c r="CO2066" s="31"/>
      <c r="CP2066" s="31"/>
      <c r="CQ2066" s="31"/>
      <c r="CR2066" s="31">
        <v>1380</v>
      </c>
      <c r="CS2066" s="31" t="s">
        <v>16053</v>
      </c>
      <c r="CT2066" s="31"/>
      <c r="CU2066" s="31"/>
      <c r="CV2066" s="31"/>
      <c r="CW2066" s="31"/>
      <c r="CX2066" s="31"/>
      <c r="CY2066" s="31"/>
      <c r="CZ2066" s="31"/>
      <c r="DA2066" s="31"/>
      <c r="DB2066" s="31"/>
      <c r="DC2066" s="31"/>
      <c r="DD2066" s="31"/>
      <c r="DE2066" s="31"/>
      <c r="DF2066" s="31"/>
      <c r="DG2066" s="31"/>
      <c r="DH2066" s="31"/>
      <c r="DI2066" s="31"/>
      <c r="DJ2066" s="31"/>
      <c r="DK2066" s="31"/>
      <c r="DL2066" s="31"/>
      <c r="DM2066" s="38" t="s">
        <v>10600</v>
      </c>
      <c r="DN2066" s="38"/>
      <c r="DO2066" s="35" t="s">
        <v>10742</v>
      </c>
      <c r="DP2066" s="31" t="s">
        <v>10935</v>
      </c>
      <c r="DQ2066" s="31" t="s">
        <v>1781</v>
      </c>
      <c r="DR2066" s="31"/>
      <c r="DS2066" s="31" t="s">
        <v>27429</v>
      </c>
      <c r="DT2066" s="31"/>
      <c r="DU2066" s="31">
        <v>2</v>
      </c>
      <c r="DV2066" s="31" t="s">
        <v>32167</v>
      </c>
      <c r="DW2066" s="31"/>
      <c r="DX2066" s="31"/>
      <c r="DY2066" s="31"/>
      <c r="DZ2066" s="31"/>
      <c r="EA2066" s="31"/>
      <c r="EB2066" s="31">
        <v>0</v>
      </c>
      <c r="EC2066" s="31" t="s">
        <v>40170</v>
      </c>
      <c r="ED2066" s="31" t="s">
        <v>41101</v>
      </c>
      <c r="EE2066" s="31"/>
      <c r="EF2066" s="31"/>
      <c r="EG2066" s="31"/>
      <c r="EH2066" s="31"/>
      <c r="EI2066" s="31"/>
      <c r="EJ2066" s="31"/>
    </row>
    <row r="2067" spans="1:140" ht="23.25" customHeight="1">
      <c r="A2067" s="25">
        <v>2065</v>
      </c>
      <c r="B2067" s="30" t="s">
        <v>4809</v>
      </c>
      <c r="C2067" s="31" t="s">
        <v>7598</v>
      </c>
      <c r="D2067" s="30" t="s">
        <v>16690</v>
      </c>
      <c r="E2067" s="30"/>
      <c r="F2067" s="30" t="s">
        <v>36262</v>
      </c>
      <c r="G2067" s="31">
        <f t="shared" si="302"/>
        <v>58</v>
      </c>
      <c r="H2067" s="72">
        <f t="shared" si="303"/>
        <v>53601</v>
      </c>
      <c r="I2067" s="30" t="s">
        <v>35435</v>
      </c>
      <c r="J2067" s="30" t="s">
        <v>34085</v>
      </c>
      <c r="K2067" s="30" t="s">
        <v>34083</v>
      </c>
      <c r="L2067" s="31" t="s">
        <v>16726</v>
      </c>
      <c r="M2067" s="31" t="s">
        <v>3186</v>
      </c>
      <c r="N2067" s="31" t="s">
        <v>3557</v>
      </c>
      <c r="O2067" s="31" t="s">
        <v>7550</v>
      </c>
      <c r="P2067" s="31" t="s">
        <v>3738</v>
      </c>
      <c r="Q2067" s="31"/>
      <c r="R2067" s="31"/>
      <c r="S2067" s="31"/>
      <c r="T2067" s="31"/>
      <c r="U2067" s="31" t="s">
        <v>1173</v>
      </c>
      <c r="V2067" s="31"/>
      <c r="W2067" s="31" t="s">
        <v>6910</v>
      </c>
      <c r="X2067" s="31" t="s">
        <v>4810</v>
      </c>
      <c r="Y2067" s="31" t="e">
        <f t="shared" ca="1" si="304"/>
        <v>#VALUE!</v>
      </c>
      <c r="Z2067" s="31" t="e">
        <f t="shared" ca="1" si="305"/>
        <v>#VALUE!</v>
      </c>
      <c r="AA2067" s="31"/>
      <c r="AB2067" s="31" t="s">
        <v>26117</v>
      </c>
      <c r="AC2067" s="31" t="s">
        <v>34153</v>
      </c>
      <c r="AD2067" s="31" t="s">
        <v>34194</v>
      </c>
      <c r="AE2067" s="31"/>
      <c r="AF2067" s="31" t="s">
        <v>24700</v>
      </c>
      <c r="AG2067" s="31" t="s">
        <v>7895</v>
      </c>
      <c r="AH2067" s="31" t="s">
        <v>7895</v>
      </c>
      <c r="AI2067" s="31" t="s">
        <v>7082</v>
      </c>
      <c r="AJ2067" s="31" t="s">
        <v>26118</v>
      </c>
      <c r="AK2067" s="31" t="s">
        <v>26119</v>
      </c>
      <c r="AL2067" s="31" t="s">
        <v>3502</v>
      </c>
      <c r="AM2067" s="31" t="s">
        <v>5069</v>
      </c>
      <c r="AN2067" s="31"/>
      <c r="AO2067" s="31"/>
      <c r="AP2067" s="31" t="s">
        <v>33723</v>
      </c>
      <c r="AQ2067" s="31" t="s">
        <v>8466</v>
      </c>
      <c r="AR2067" s="31" t="s">
        <v>34148</v>
      </c>
      <c r="AS2067" s="31" t="s">
        <v>34148</v>
      </c>
      <c r="AT2067" s="31" t="str">
        <f>_xlfn.IFNA(VLOOKUP(D2067,'[1]5. 1 Mei 2022'!$C$7:$F$60,4,FALSE),"")</f>
        <v/>
      </c>
      <c r="AU2067" s="31"/>
      <c r="AV2067" s="31" t="s">
        <v>33724</v>
      </c>
      <c r="AW2067" s="31" t="s">
        <v>24504</v>
      </c>
      <c r="AX2067" s="29">
        <f t="shared" si="301"/>
        <v>45550</v>
      </c>
      <c r="AY2067" s="31" t="s">
        <v>26340</v>
      </c>
      <c r="AZ2067" s="31" t="s">
        <v>26341</v>
      </c>
      <c r="BA2067" s="30" t="s">
        <v>33723</v>
      </c>
      <c r="BB2067" s="31"/>
      <c r="BC2067" s="31"/>
      <c r="BD2067" s="31" t="s">
        <v>12244</v>
      </c>
      <c r="BE2067" s="31" t="s">
        <v>7968</v>
      </c>
      <c r="BF2067" s="31" t="s">
        <v>33724</v>
      </c>
      <c r="BG2067" s="31"/>
      <c r="BH2067" s="31"/>
      <c r="BI2067" s="31"/>
      <c r="BJ2067" s="31">
        <v>0</v>
      </c>
      <c r="BK2067" s="31" t="str">
        <f t="shared" si="308"/>
        <v>III/a</v>
      </c>
      <c r="BL2067" s="31"/>
      <c r="BM2067" s="31"/>
      <c r="BN2067" s="31"/>
      <c r="BO2067" s="31"/>
      <c r="BP2067" s="31"/>
      <c r="BQ2067" s="31"/>
      <c r="BR2067" s="31"/>
      <c r="BS2067" s="31"/>
      <c r="BT2067" s="31"/>
      <c r="BU2067" s="31"/>
      <c r="BV2067" s="31" t="s">
        <v>718</v>
      </c>
      <c r="BW2067" s="31">
        <f t="shared" ca="1" si="306"/>
        <v>12</v>
      </c>
      <c r="BX2067" s="78">
        <f t="shared" ca="1" si="307"/>
        <v>3</v>
      </c>
      <c r="BY2067" s="31" t="s">
        <v>3738</v>
      </c>
      <c r="BZ2067" s="31"/>
      <c r="CA2067" s="31" t="s">
        <v>2483</v>
      </c>
      <c r="CB2067" s="31" t="s">
        <v>2519</v>
      </c>
      <c r="CC2067" s="31"/>
      <c r="CD2067" s="31">
        <v>1</v>
      </c>
      <c r="CE2067" s="31" t="s">
        <v>20085</v>
      </c>
      <c r="CF2067" s="31"/>
      <c r="CG2067" s="31"/>
      <c r="CH2067" s="31"/>
      <c r="CI2067" s="31"/>
      <c r="CJ2067" s="31"/>
      <c r="CK2067" s="31"/>
      <c r="CL2067" s="31"/>
      <c r="CM2067" s="31"/>
      <c r="CN2067" s="31"/>
      <c r="CO2067" s="31"/>
      <c r="CP2067" s="31"/>
      <c r="CQ2067" s="31"/>
      <c r="CR2067" s="31">
        <v>1546</v>
      </c>
      <c r="CS2067" s="31" t="s">
        <v>8747</v>
      </c>
      <c r="CT2067" s="31"/>
      <c r="CU2067" s="31" t="s">
        <v>8748</v>
      </c>
      <c r="CV2067" s="31" t="s">
        <v>15782</v>
      </c>
      <c r="CW2067" s="31" t="s">
        <v>10480</v>
      </c>
      <c r="CX2067" s="31" t="s">
        <v>2261</v>
      </c>
      <c r="CY2067" s="31"/>
      <c r="CZ2067" s="31"/>
      <c r="DA2067" s="31"/>
      <c r="DB2067" s="31"/>
      <c r="DC2067" s="31"/>
      <c r="DD2067" s="31"/>
      <c r="DE2067" s="31"/>
      <c r="DF2067" s="31"/>
      <c r="DG2067" s="31"/>
      <c r="DH2067" s="31"/>
      <c r="DI2067" s="31"/>
      <c r="DJ2067" s="31"/>
      <c r="DK2067" s="31"/>
      <c r="DL2067" s="31"/>
      <c r="DM2067" s="38" t="s">
        <v>9769</v>
      </c>
      <c r="DN2067" s="38"/>
      <c r="DO2067" s="35" t="s">
        <v>10723</v>
      </c>
      <c r="DP2067" s="31" t="s">
        <v>10917</v>
      </c>
      <c r="DQ2067" s="31" t="s">
        <v>11057</v>
      </c>
      <c r="DR2067" s="31"/>
      <c r="DS2067" s="31" t="s">
        <v>27401</v>
      </c>
      <c r="DT2067" s="31" t="s">
        <v>38318</v>
      </c>
      <c r="DU2067" s="31">
        <v>3</v>
      </c>
      <c r="DV2067" s="31" t="s">
        <v>32167</v>
      </c>
      <c r="DW2067" s="31"/>
      <c r="DX2067" s="31"/>
      <c r="DY2067" s="31"/>
      <c r="DZ2067" s="31"/>
      <c r="EA2067" s="31"/>
      <c r="EB2067" s="31">
        <v>0</v>
      </c>
      <c r="EC2067" s="31" t="s">
        <v>40170</v>
      </c>
      <c r="ED2067" s="31" t="s">
        <v>41101</v>
      </c>
      <c r="EE2067" s="31"/>
      <c r="EF2067" s="31"/>
      <c r="EG2067" s="31"/>
      <c r="EH2067" s="31"/>
      <c r="EI2067" s="31"/>
      <c r="EJ2067" s="31"/>
    </row>
    <row r="2068" spans="1:140" ht="23.25" customHeight="1">
      <c r="A2068" s="25">
        <v>2066</v>
      </c>
      <c r="B2068" s="30" t="s">
        <v>5811</v>
      </c>
      <c r="C2068" s="31" t="s">
        <v>2687</v>
      </c>
      <c r="D2068" s="30" t="s">
        <v>17331</v>
      </c>
      <c r="E2068" s="30"/>
      <c r="F2068" s="30" t="s">
        <v>36262</v>
      </c>
      <c r="G2068" s="31">
        <f t="shared" si="302"/>
        <v>58</v>
      </c>
      <c r="H2068" s="72">
        <f t="shared" si="303"/>
        <v>51683</v>
      </c>
      <c r="I2068" s="30" t="s">
        <v>35436</v>
      </c>
      <c r="J2068" s="30" t="s">
        <v>34085</v>
      </c>
      <c r="K2068" s="30" t="s">
        <v>34083</v>
      </c>
      <c r="L2068" s="31" t="s">
        <v>16726</v>
      </c>
      <c r="M2068" s="31" t="s">
        <v>6378</v>
      </c>
      <c r="N2068" s="31" t="s">
        <v>7551</v>
      </c>
      <c r="O2068" s="31" t="s">
        <v>6326</v>
      </c>
      <c r="P2068" s="31" t="s">
        <v>11676</v>
      </c>
      <c r="Q2068" s="31"/>
      <c r="R2068" s="31"/>
      <c r="S2068" s="31"/>
      <c r="T2068" s="31"/>
      <c r="U2068" s="31" t="s">
        <v>2834</v>
      </c>
      <c r="V2068" s="31"/>
      <c r="W2068" s="31" t="s">
        <v>980</v>
      </c>
      <c r="X2068" s="31" t="s">
        <v>5176</v>
      </c>
      <c r="Y2068" s="31" t="e">
        <f t="shared" ca="1" si="304"/>
        <v>#VALUE!</v>
      </c>
      <c r="Z2068" s="31" t="e">
        <f t="shared" ca="1" si="305"/>
        <v>#VALUE!</v>
      </c>
      <c r="AA2068" s="31"/>
      <c r="AB2068" s="31" t="s">
        <v>1720</v>
      </c>
      <c r="AC2068" s="31" t="s">
        <v>34153</v>
      </c>
      <c r="AD2068" s="31" t="s">
        <v>34194</v>
      </c>
      <c r="AE2068" s="31"/>
      <c r="AF2068" s="31" t="s">
        <v>24700</v>
      </c>
      <c r="AG2068" s="31" t="s">
        <v>7895</v>
      </c>
      <c r="AH2068" s="31" t="s">
        <v>7895</v>
      </c>
      <c r="AI2068" s="31" t="s">
        <v>40277</v>
      </c>
      <c r="AJ2068" s="31">
        <v>1982032</v>
      </c>
      <c r="AK2068" s="31" t="s">
        <v>5013</v>
      </c>
      <c r="AL2068" s="31">
        <v>37065</v>
      </c>
      <c r="AM2068" s="31" t="s">
        <v>5014</v>
      </c>
      <c r="AN2068" s="31"/>
      <c r="AO2068" s="31"/>
      <c r="AP2068" s="31" t="s">
        <v>33003</v>
      </c>
      <c r="AQ2068" s="31" t="s">
        <v>20340</v>
      </c>
      <c r="AR2068" s="31" t="s">
        <v>34148</v>
      </c>
      <c r="AS2068" s="31" t="s">
        <v>34148</v>
      </c>
      <c r="AT2068" s="31" t="str">
        <f>_xlfn.IFNA(VLOOKUP(D2068,'[1]5. 1 Mei 2022'!$C$7:$F$60,4,FALSE),"")</f>
        <v/>
      </c>
      <c r="AU2068" s="31"/>
      <c r="AV2068" s="31" t="s">
        <v>4645</v>
      </c>
      <c r="AW2068" s="31" t="s">
        <v>20340</v>
      </c>
      <c r="AX2068" s="29">
        <f t="shared" si="301"/>
        <v>46411</v>
      </c>
      <c r="AY2068" s="31" t="s">
        <v>26346</v>
      </c>
      <c r="AZ2068" s="31" t="s">
        <v>33005</v>
      </c>
      <c r="BA2068" s="30" t="s">
        <v>33003</v>
      </c>
      <c r="BB2068" s="31" t="s">
        <v>11647</v>
      </c>
      <c r="BC2068" s="31"/>
      <c r="BD2068" s="31" t="s">
        <v>30229</v>
      </c>
      <c r="BE2068" s="31" t="s">
        <v>7968</v>
      </c>
      <c r="BF2068" s="31" t="s">
        <v>4645</v>
      </c>
      <c r="BG2068" s="31"/>
      <c r="BH2068" s="31"/>
      <c r="BI2068" s="31"/>
      <c r="BJ2068" s="31">
        <v>0</v>
      </c>
      <c r="BK2068" s="31" t="str">
        <f t="shared" si="308"/>
        <v>II/a</v>
      </c>
      <c r="BL2068" s="31"/>
      <c r="BM2068" s="31"/>
      <c r="BN2068" s="31"/>
      <c r="BO2068" s="31" t="s">
        <v>7548</v>
      </c>
      <c r="BP2068" s="31" t="s">
        <v>1498</v>
      </c>
      <c r="BQ2068" s="31"/>
      <c r="BR2068" s="31"/>
      <c r="BS2068" s="31"/>
      <c r="BT2068" s="31"/>
      <c r="BU2068" s="31"/>
      <c r="BV2068" s="31" t="s">
        <v>6736</v>
      </c>
      <c r="BW2068" s="31">
        <f t="shared" ca="1" si="306"/>
        <v>17</v>
      </c>
      <c r="BX2068" s="78">
        <f t="shared" ca="1" si="307"/>
        <v>3</v>
      </c>
      <c r="BY2068" s="31" t="s">
        <v>11676</v>
      </c>
      <c r="BZ2068" s="31"/>
      <c r="CA2068" s="31" t="s">
        <v>2483</v>
      </c>
      <c r="CB2068" s="31" t="s">
        <v>2519</v>
      </c>
      <c r="CC2068" s="31" t="s">
        <v>1498</v>
      </c>
      <c r="CD2068" s="31">
        <v>1</v>
      </c>
      <c r="CE2068" s="31" t="s">
        <v>20085</v>
      </c>
      <c r="CF2068" s="31"/>
      <c r="CG2068" s="31"/>
      <c r="CH2068" s="31"/>
      <c r="CI2068" s="31"/>
      <c r="CJ2068" s="31"/>
      <c r="CK2068" s="31"/>
      <c r="CL2068" s="31"/>
      <c r="CM2068" s="31"/>
      <c r="CN2068" s="31"/>
      <c r="CO2068" s="31"/>
      <c r="CP2068" s="31"/>
      <c r="CQ2068" s="31"/>
      <c r="CR2068" s="31">
        <v>1145</v>
      </c>
      <c r="CS2068" s="31"/>
      <c r="CT2068" s="31"/>
      <c r="CU2068" s="31"/>
      <c r="CV2068" s="31"/>
      <c r="CW2068" s="31"/>
      <c r="CX2068" s="31"/>
      <c r="CY2068" s="31"/>
      <c r="CZ2068" s="31"/>
      <c r="DA2068" s="31"/>
      <c r="DB2068" s="31"/>
      <c r="DC2068" s="31"/>
      <c r="DD2068" s="31"/>
      <c r="DE2068" s="31"/>
      <c r="DF2068" s="31"/>
      <c r="DG2068" s="31"/>
      <c r="DH2068" s="31"/>
      <c r="DI2068" s="31"/>
      <c r="DJ2068" s="31"/>
      <c r="DK2068" s="31"/>
      <c r="DL2068" s="31"/>
      <c r="DM2068" s="38" t="s">
        <v>32239</v>
      </c>
      <c r="DN2068" s="38"/>
      <c r="DO2068" s="35" t="s">
        <v>10759</v>
      </c>
      <c r="DP2068" s="31" t="s">
        <v>10950</v>
      </c>
      <c r="DQ2068" s="31" t="s">
        <v>11082</v>
      </c>
      <c r="DR2068" s="31"/>
      <c r="DS2068" s="31" t="s">
        <v>27480</v>
      </c>
      <c r="DT2068" s="31"/>
      <c r="DU2068" s="31">
        <v>2</v>
      </c>
      <c r="DV2068" s="31" t="s">
        <v>32165</v>
      </c>
      <c r="DW2068" s="31"/>
      <c r="DX2068" s="31"/>
      <c r="DY2068" s="31"/>
      <c r="DZ2068" s="31"/>
      <c r="EA2068" s="31"/>
      <c r="EB2068" s="31">
        <v>0</v>
      </c>
      <c r="EC2068" s="31" t="s">
        <v>39747</v>
      </c>
      <c r="ED2068" s="31" t="s">
        <v>41101</v>
      </c>
      <c r="EE2068" s="31"/>
      <c r="EF2068" s="31"/>
      <c r="EG2068" s="31"/>
      <c r="EH2068" s="31"/>
      <c r="EI2068" s="31"/>
      <c r="EJ2068" s="31"/>
    </row>
    <row r="2069" spans="1:140" ht="23.25" customHeight="1">
      <c r="A2069" s="25">
        <v>2067</v>
      </c>
      <c r="B2069" s="30" t="s">
        <v>4730</v>
      </c>
      <c r="C2069" s="31">
        <v>140375370</v>
      </c>
      <c r="D2069" s="30" t="s">
        <v>474</v>
      </c>
      <c r="E2069" s="30"/>
      <c r="F2069" s="30" t="s">
        <v>36262</v>
      </c>
      <c r="G2069" s="31">
        <f t="shared" si="302"/>
        <v>58</v>
      </c>
      <c r="H2069" s="72">
        <f t="shared" si="303"/>
        <v>45383</v>
      </c>
      <c r="I2069" s="30"/>
      <c r="J2069" s="30" t="s">
        <v>34084</v>
      </c>
      <c r="K2069" s="30" t="s">
        <v>4318</v>
      </c>
      <c r="L2069" s="31" t="s">
        <v>4318</v>
      </c>
      <c r="M2069" s="31" t="s">
        <v>6378</v>
      </c>
      <c r="N2069" s="31" t="s">
        <v>3557</v>
      </c>
      <c r="O2069" s="31" t="s">
        <v>1501</v>
      </c>
      <c r="P2069" s="52" t="s">
        <v>35985</v>
      </c>
      <c r="Q2069" s="31" t="s">
        <v>41887</v>
      </c>
      <c r="R2069" s="31">
        <v>25</v>
      </c>
      <c r="S2069" s="31">
        <v>7</v>
      </c>
      <c r="T2069" s="31"/>
      <c r="U2069" s="31">
        <v>1258</v>
      </c>
      <c r="V2069" s="31" t="s">
        <v>3676</v>
      </c>
      <c r="W2069" s="31" t="s">
        <v>3392</v>
      </c>
      <c r="X2069" s="31" t="s">
        <v>4719</v>
      </c>
      <c r="Y2069" s="31">
        <f t="shared" ca="1" si="304"/>
        <v>57</v>
      </c>
      <c r="Z2069" s="31" t="str">
        <f t="shared" ca="1" si="305"/>
        <v>46-58</v>
      </c>
      <c r="AA2069" s="31"/>
      <c r="AB2069" s="31" t="s">
        <v>6912</v>
      </c>
      <c r="AC2069" s="31" t="s">
        <v>34153</v>
      </c>
      <c r="AD2069" s="31" t="s">
        <v>34194</v>
      </c>
      <c r="AE2069" s="31"/>
      <c r="AF2069" s="31" t="s">
        <v>24700</v>
      </c>
      <c r="AG2069" s="31" t="s">
        <v>7895</v>
      </c>
      <c r="AH2069" s="31" t="s">
        <v>7895</v>
      </c>
      <c r="AI2069" s="31" t="s">
        <v>40277</v>
      </c>
      <c r="AJ2069" s="31">
        <v>1167</v>
      </c>
      <c r="AK2069" s="31" t="s">
        <v>3642</v>
      </c>
      <c r="AL2069" s="31">
        <v>31923</v>
      </c>
      <c r="AM2069" s="31" t="s">
        <v>5016</v>
      </c>
      <c r="AN2069" s="31"/>
      <c r="AO2069" s="31"/>
      <c r="AP2069" s="31" t="s">
        <v>33758</v>
      </c>
      <c r="AQ2069" s="31"/>
      <c r="AR2069" s="31" t="s">
        <v>34148</v>
      </c>
      <c r="AS2069" s="31" t="s">
        <v>34148</v>
      </c>
      <c r="AT2069" s="31" t="str">
        <f>_xlfn.IFNA(VLOOKUP(D2069,'[1]5. 1 Mei 2022'!$C$7:$F$60,4,FALSE),"")</f>
        <v/>
      </c>
      <c r="AU2069" s="31"/>
      <c r="AV2069" s="31" t="s">
        <v>6186</v>
      </c>
      <c r="AW2069" s="31"/>
      <c r="AX2069" s="29">
        <f t="shared" si="301"/>
        <v>1903</v>
      </c>
      <c r="AY2069" s="31" t="s">
        <v>26344</v>
      </c>
      <c r="AZ2069" s="31" t="s">
        <v>26353</v>
      </c>
      <c r="BA2069" s="30" t="s">
        <v>33758</v>
      </c>
      <c r="BB2069" s="31"/>
      <c r="BC2069" s="31"/>
      <c r="BD2069" s="31" t="s">
        <v>30254</v>
      </c>
      <c r="BE2069" s="31" t="s">
        <v>7968</v>
      </c>
      <c r="BF2069" s="31" t="s">
        <v>17384</v>
      </c>
      <c r="BG2069" s="31"/>
      <c r="BH2069" s="31"/>
      <c r="BI2069" s="31"/>
      <c r="BJ2069" s="31" t="s">
        <v>23659</v>
      </c>
      <c r="BK2069" s="31" t="str">
        <f t="shared" si="308"/>
        <v>III/a</v>
      </c>
      <c r="BL2069" s="31" t="s">
        <v>8078</v>
      </c>
      <c r="BM2069" s="31"/>
      <c r="BN2069" s="31"/>
      <c r="BO2069" s="31"/>
      <c r="BP2069" s="31" t="s">
        <v>1498</v>
      </c>
      <c r="BQ2069" s="31"/>
      <c r="BR2069" s="31"/>
      <c r="BS2069" s="31"/>
      <c r="BT2069" s="31" t="s">
        <v>1172</v>
      </c>
      <c r="BU2069" s="31" t="s">
        <v>3521</v>
      </c>
      <c r="BV2069" s="31" t="s">
        <v>6913</v>
      </c>
      <c r="BW2069" s="31">
        <f t="shared" ca="1" si="306"/>
        <v>31</v>
      </c>
      <c r="BX2069" s="78">
        <f t="shared" ca="1" si="307"/>
        <v>3</v>
      </c>
      <c r="BY2069" s="31"/>
      <c r="BZ2069" s="31" t="s">
        <v>6127</v>
      </c>
      <c r="CA2069" s="31" t="s">
        <v>2483</v>
      </c>
      <c r="CB2069" s="31" t="s">
        <v>2519</v>
      </c>
      <c r="CC2069" s="31">
        <v>1</v>
      </c>
      <c r="CD2069" s="31">
        <v>1</v>
      </c>
      <c r="CE2069" s="31" t="s">
        <v>20085</v>
      </c>
      <c r="CF2069" s="31"/>
      <c r="CG2069" s="31"/>
      <c r="CH2069" s="31"/>
      <c r="CI2069" s="31"/>
      <c r="CJ2069" s="31"/>
      <c r="CK2069" s="31"/>
      <c r="CL2069" s="31"/>
      <c r="CM2069" s="31"/>
      <c r="CN2069" s="31"/>
      <c r="CO2069" s="31"/>
      <c r="CP2069" s="31"/>
      <c r="CQ2069" s="31"/>
      <c r="CR2069" s="31">
        <v>1334</v>
      </c>
      <c r="CS2069" s="31"/>
      <c r="CT2069" s="31"/>
      <c r="CU2069" s="31"/>
      <c r="CV2069" s="31"/>
      <c r="CW2069" s="31"/>
      <c r="CX2069" s="31"/>
      <c r="CY2069" s="31"/>
      <c r="CZ2069" s="31"/>
      <c r="DA2069" s="31"/>
      <c r="DB2069" s="31"/>
      <c r="DC2069" s="31"/>
      <c r="DD2069" s="31"/>
      <c r="DE2069" s="31"/>
      <c r="DF2069" s="31"/>
      <c r="DG2069" s="31"/>
      <c r="DH2069" s="31"/>
      <c r="DI2069" s="31"/>
      <c r="DJ2069" s="31"/>
      <c r="DK2069" s="31"/>
      <c r="DL2069" s="31"/>
      <c r="DM2069" s="38" t="s">
        <v>9881</v>
      </c>
      <c r="DN2069" s="38"/>
      <c r="DO2069" s="35">
        <v>0</v>
      </c>
      <c r="DP2069" s="31" t="s">
        <v>12857</v>
      </c>
      <c r="DQ2069" s="31" t="s">
        <v>20951</v>
      </c>
      <c r="DR2069" s="31"/>
      <c r="DS2069" s="31" t="s">
        <v>27510</v>
      </c>
      <c r="DT2069" s="31" t="s">
        <v>38319</v>
      </c>
      <c r="DU2069" s="31">
        <v>2</v>
      </c>
      <c r="DV2069" s="31" t="s">
        <v>32164</v>
      </c>
      <c r="DW2069" s="31"/>
      <c r="DX2069" s="31"/>
      <c r="DY2069" s="31"/>
      <c r="DZ2069" s="31"/>
      <c r="EA2069" s="31"/>
      <c r="EB2069" s="31">
        <v>0</v>
      </c>
      <c r="EC2069" s="31" t="s">
        <v>40170</v>
      </c>
      <c r="ED2069" s="31" t="s">
        <v>41101</v>
      </c>
      <c r="EE2069" s="31"/>
      <c r="EF2069" s="31"/>
      <c r="EG2069" s="31"/>
      <c r="EH2069" s="31"/>
      <c r="EI2069" s="31"/>
      <c r="EJ2069" s="31"/>
    </row>
    <row r="2070" spans="1:140" ht="23.25" customHeight="1">
      <c r="A2070" s="25">
        <v>2068</v>
      </c>
      <c r="B2070" s="30" t="s">
        <v>21343</v>
      </c>
      <c r="C2070" s="31" t="s">
        <v>7778</v>
      </c>
      <c r="D2070" s="30" t="s">
        <v>16686</v>
      </c>
      <c r="E2070" s="30"/>
      <c r="F2070" s="30" t="s">
        <v>36262</v>
      </c>
      <c r="G2070" s="31">
        <f t="shared" si="302"/>
        <v>58</v>
      </c>
      <c r="H2070" s="72">
        <f t="shared" si="303"/>
        <v>50253</v>
      </c>
      <c r="I2070" s="30" t="s">
        <v>35437</v>
      </c>
      <c r="J2070" s="30" t="s">
        <v>34085</v>
      </c>
      <c r="K2070" s="30" t="s">
        <v>34083</v>
      </c>
      <c r="L2070" s="31" t="s">
        <v>16726</v>
      </c>
      <c r="M2070" s="31" t="s">
        <v>6378</v>
      </c>
      <c r="N2070" s="31" t="s">
        <v>5865</v>
      </c>
      <c r="O2070" s="31" t="s">
        <v>5117</v>
      </c>
      <c r="P2070" s="31" t="s">
        <v>3738</v>
      </c>
      <c r="Q2070" s="31"/>
      <c r="R2070" s="31"/>
      <c r="S2070" s="31"/>
      <c r="T2070" s="31"/>
      <c r="U2070" s="31" t="s">
        <v>5860</v>
      </c>
      <c r="V2070" s="31"/>
      <c r="W2070" s="31" t="s">
        <v>5731</v>
      </c>
      <c r="X2070" s="31" t="s">
        <v>1506</v>
      </c>
      <c r="Y2070" s="31">
        <f t="shared" ca="1" si="304"/>
        <v>44</v>
      </c>
      <c r="Z2070" s="31" t="str">
        <f t="shared" ca="1" si="305"/>
        <v>36-45</v>
      </c>
      <c r="AA2070" s="31"/>
      <c r="AB2070" s="31" t="s">
        <v>11225</v>
      </c>
      <c r="AC2070" s="31" t="s">
        <v>34147</v>
      </c>
      <c r="AD2070" s="31" t="s">
        <v>34147</v>
      </c>
      <c r="AE2070" s="31"/>
      <c r="AF2070" s="31" t="s">
        <v>24699</v>
      </c>
      <c r="AG2070" s="31" t="s">
        <v>7895</v>
      </c>
      <c r="AH2070" s="31" t="s">
        <v>7895</v>
      </c>
      <c r="AI2070" s="31" t="s">
        <v>908</v>
      </c>
      <c r="AJ2070" s="31" t="s">
        <v>16099</v>
      </c>
      <c r="AK2070" s="31" t="s">
        <v>16098</v>
      </c>
      <c r="AL2070" s="31" t="s">
        <v>16097</v>
      </c>
      <c r="AM2070" s="31" t="s">
        <v>16096</v>
      </c>
      <c r="AN2070" s="31"/>
      <c r="AO2070" s="31"/>
      <c r="AP2070" s="31" t="s">
        <v>33010</v>
      </c>
      <c r="AQ2070" s="31" t="s">
        <v>20332</v>
      </c>
      <c r="AR2070" s="31" t="s">
        <v>34147</v>
      </c>
      <c r="AS2070" s="31" t="s">
        <v>34147</v>
      </c>
      <c r="AT2070" s="31" t="str">
        <f>_xlfn.IFNA(VLOOKUP(D2070,'[1]5. 1 Mei 2022'!$C$7:$F$60,4,FALSE),"")</f>
        <v/>
      </c>
      <c r="AU2070" s="31"/>
      <c r="AV2070" s="31" t="s">
        <v>6799</v>
      </c>
      <c r="AW2070" s="31" t="s">
        <v>20332</v>
      </c>
      <c r="AX2070" s="29">
        <f t="shared" si="301"/>
        <v>46524</v>
      </c>
      <c r="AY2070" s="31" t="s">
        <v>26344</v>
      </c>
      <c r="AZ2070" s="31" t="s">
        <v>33012</v>
      </c>
      <c r="BA2070" s="30" t="s">
        <v>33010</v>
      </c>
      <c r="BB2070" s="31"/>
      <c r="BC2070" s="31"/>
      <c r="BD2070" s="31" t="s">
        <v>8007</v>
      </c>
      <c r="BE2070" s="31" t="s">
        <v>7968</v>
      </c>
      <c r="BF2070" s="31" t="s">
        <v>6799</v>
      </c>
      <c r="BG2070" s="31"/>
      <c r="BH2070" s="31"/>
      <c r="BI2070" s="31"/>
      <c r="BJ2070" s="31">
        <v>0</v>
      </c>
      <c r="BK2070" s="31" t="str">
        <f t="shared" si="308"/>
        <v>II/c</v>
      </c>
      <c r="BL2070" s="31"/>
      <c r="BM2070" s="31"/>
      <c r="BN2070" s="31"/>
      <c r="BO2070" s="31"/>
      <c r="BP2070" s="31" t="s">
        <v>1498</v>
      </c>
      <c r="BQ2070" s="31"/>
      <c r="BR2070" s="31"/>
      <c r="BS2070" s="31"/>
      <c r="BT2070" s="31"/>
      <c r="BU2070" s="31"/>
      <c r="BV2070" s="31" t="s">
        <v>3279</v>
      </c>
      <c r="BW2070" s="31">
        <f t="shared" ca="1" si="306"/>
        <v>14</v>
      </c>
      <c r="BX2070" s="78">
        <f t="shared" ca="1" si="307"/>
        <v>3</v>
      </c>
      <c r="BY2070" s="31" t="s">
        <v>3738</v>
      </c>
      <c r="BZ2070" s="31"/>
      <c r="CA2070" s="31" t="s">
        <v>2483</v>
      </c>
      <c r="CB2070" s="31" t="s">
        <v>2519</v>
      </c>
      <c r="CC2070" s="31">
        <v>1</v>
      </c>
      <c r="CD2070" s="31">
        <v>1</v>
      </c>
      <c r="CE2070" s="31" t="s">
        <v>20085</v>
      </c>
      <c r="CF2070" s="31"/>
      <c r="CG2070" s="31"/>
      <c r="CH2070" s="31"/>
      <c r="CI2070" s="31"/>
      <c r="CJ2070" s="31"/>
      <c r="CK2070" s="31"/>
      <c r="CL2070" s="31"/>
      <c r="CM2070" s="31"/>
      <c r="CN2070" s="31"/>
      <c r="CO2070" s="31"/>
      <c r="CP2070" s="31"/>
      <c r="CQ2070" s="31"/>
      <c r="CR2070" s="31">
        <v>1514</v>
      </c>
      <c r="CS2070" s="31" t="s">
        <v>17493</v>
      </c>
      <c r="CT2070" s="31" t="s">
        <v>17494</v>
      </c>
      <c r="CU2070" s="31" t="s">
        <v>2166</v>
      </c>
      <c r="CV2070" s="31" t="s">
        <v>17258</v>
      </c>
      <c r="CW2070" s="31" t="s">
        <v>17259</v>
      </c>
      <c r="CX2070" s="31" t="s">
        <v>17254</v>
      </c>
      <c r="CY2070" s="31"/>
      <c r="CZ2070" s="31"/>
      <c r="DA2070" s="31"/>
      <c r="DB2070" s="31"/>
      <c r="DC2070" s="31"/>
      <c r="DD2070" s="31"/>
      <c r="DE2070" s="31"/>
      <c r="DF2070" s="31"/>
      <c r="DG2070" s="31"/>
      <c r="DH2070" s="31"/>
      <c r="DI2070" s="31"/>
      <c r="DJ2070" s="31"/>
      <c r="DK2070" s="31"/>
      <c r="DL2070" s="31"/>
      <c r="DM2070" s="38" t="s">
        <v>10595</v>
      </c>
      <c r="DN2070" s="38"/>
      <c r="DO2070" s="35" t="s">
        <v>10712</v>
      </c>
      <c r="DP2070" s="31" t="s">
        <v>10907</v>
      </c>
      <c r="DQ2070" s="31" t="s">
        <v>5478</v>
      </c>
      <c r="DR2070" s="31"/>
      <c r="DS2070" s="31" t="s">
        <v>38742</v>
      </c>
      <c r="DT2070" s="31" t="s">
        <v>38320</v>
      </c>
      <c r="DU2070" s="31">
        <v>3</v>
      </c>
      <c r="DV2070" s="31" t="s">
        <v>32167</v>
      </c>
      <c r="DW2070" s="31"/>
      <c r="DX2070" s="31"/>
      <c r="DY2070" s="31"/>
      <c r="DZ2070" s="31"/>
      <c r="EA2070" s="31"/>
      <c r="EB2070" s="31">
        <v>0</v>
      </c>
      <c r="EC2070" s="31" t="s">
        <v>40139</v>
      </c>
      <c r="ED2070" s="31" t="s">
        <v>41101</v>
      </c>
      <c r="EE2070" s="31"/>
      <c r="EF2070" s="31"/>
      <c r="EG2070" s="31"/>
      <c r="EH2070" s="31"/>
      <c r="EI2070" s="31"/>
      <c r="EJ2070" s="31"/>
    </row>
    <row r="2071" spans="1:140" ht="23.25" customHeight="1">
      <c r="A2071" s="25">
        <v>2069</v>
      </c>
      <c r="B2071" s="30" t="s">
        <v>4731</v>
      </c>
      <c r="C2071" s="31">
        <v>140375612</v>
      </c>
      <c r="D2071" s="30" t="s">
        <v>1165</v>
      </c>
      <c r="E2071" s="30"/>
      <c r="F2071" s="30" t="s">
        <v>36262</v>
      </c>
      <c r="G2071" s="31">
        <f t="shared" si="302"/>
        <v>58</v>
      </c>
      <c r="H2071" s="72">
        <f t="shared" si="303"/>
        <v>45383</v>
      </c>
      <c r="I2071" s="30"/>
      <c r="J2071" s="30" t="s">
        <v>34084</v>
      </c>
      <c r="K2071" s="30" t="s">
        <v>4318</v>
      </c>
      <c r="L2071" s="31" t="s">
        <v>4318</v>
      </c>
      <c r="M2071" s="31" t="s">
        <v>6378</v>
      </c>
      <c r="N2071" s="31" t="s">
        <v>3557</v>
      </c>
      <c r="O2071" s="31" t="s">
        <v>1501</v>
      </c>
      <c r="P2071" s="52" t="s">
        <v>35985</v>
      </c>
      <c r="Q2071" s="31" t="s">
        <v>41888</v>
      </c>
      <c r="R2071" s="31">
        <v>14</v>
      </c>
      <c r="S2071" s="31">
        <v>11</v>
      </c>
      <c r="T2071" s="31"/>
      <c r="U2071" s="31">
        <v>1531</v>
      </c>
      <c r="V2071" s="31" t="s">
        <v>3720</v>
      </c>
      <c r="W2071" s="31" t="s">
        <v>7239</v>
      </c>
      <c r="X2071" s="31" t="s">
        <v>4423</v>
      </c>
      <c r="Y2071" s="31" t="e">
        <f t="shared" ca="1" si="304"/>
        <v>#VALUE!</v>
      </c>
      <c r="Z2071" s="31" t="e">
        <f t="shared" ca="1" si="305"/>
        <v>#VALUE!</v>
      </c>
      <c r="AA2071" s="31"/>
      <c r="AB2071" s="31" t="s">
        <v>6770</v>
      </c>
      <c r="AC2071" s="31" t="s">
        <v>34153</v>
      </c>
      <c r="AD2071" s="31" t="s">
        <v>34194</v>
      </c>
      <c r="AE2071" s="31"/>
      <c r="AF2071" s="31" t="s">
        <v>24700</v>
      </c>
      <c r="AG2071" s="31" t="s">
        <v>7895</v>
      </c>
      <c r="AH2071" s="31" t="s">
        <v>7895</v>
      </c>
      <c r="AI2071" s="31" t="s">
        <v>40277</v>
      </c>
      <c r="AJ2071" s="31">
        <v>1179</v>
      </c>
      <c r="AK2071" s="31" t="s">
        <v>913</v>
      </c>
      <c r="AL2071" s="31">
        <v>31923</v>
      </c>
      <c r="AM2071" s="31" t="s">
        <v>914</v>
      </c>
      <c r="AN2071" s="31"/>
      <c r="AO2071" s="31"/>
      <c r="AP2071" s="31" t="s">
        <v>4602</v>
      </c>
      <c r="AQ2071" s="31"/>
      <c r="AR2071" s="31" t="s">
        <v>34148</v>
      </c>
      <c r="AS2071" s="31" t="s">
        <v>34148</v>
      </c>
      <c r="AT2071" s="31" t="str">
        <f>_xlfn.IFNA(VLOOKUP(D2071,'[1]5. 1 Mei 2022'!$C$7:$F$60,4,FALSE),"")</f>
        <v/>
      </c>
      <c r="AU2071" s="31"/>
      <c r="AV2071" s="31" t="s">
        <v>7495</v>
      </c>
      <c r="AW2071" s="31"/>
      <c r="AX2071" s="29">
        <f t="shared" si="301"/>
        <v>1903</v>
      </c>
      <c r="AY2071" s="31" t="s">
        <v>26346</v>
      </c>
      <c r="AZ2071" s="31" t="s">
        <v>528</v>
      </c>
      <c r="BA2071" s="30" t="s">
        <v>4435</v>
      </c>
      <c r="BB2071" s="31"/>
      <c r="BC2071" s="31"/>
      <c r="BD2071" s="31" t="s">
        <v>30238</v>
      </c>
      <c r="BE2071" s="31" t="s">
        <v>7968</v>
      </c>
      <c r="BF2071" s="31" t="s">
        <v>7495</v>
      </c>
      <c r="BG2071" s="31"/>
      <c r="BH2071" s="31"/>
      <c r="BI2071" s="31"/>
      <c r="BJ2071" s="31" t="s">
        <v>5449</v>
      </c>
      <c r="BK2071" s="31" t="str">
        <f t="shared" si="308"/>
        <v>III/a</v>
      </c>
      <c r="BL2071" s="31" t="s">
        <v>8078</v>
      </c>
      <c r="BM2071" s="31"/>
      <c r="BN2071" s="31"/>
      <c r="BO2071" s="31"/>
      <c r="BP2071" s="31" t="s">
        <v>1498</v>
      </c>
      <c r="BQ2071" s="31"/>
      <c r="BR2071" s="31"/>
      <c r="BS2071" s="31"/>
      <c r="BT2071" s="31" t="s">
        <v>1172</v>
      </c>
      <c r="BU2071" s="31" t="s">
        <v>3521</v>
      </c>
      <c r="BV2071" s="31" t="s">
        <v>3390</v>
      </c>
      <c r="BW2071" s="31">
        <f t="shared" ca="1" si="306"/>
        <v>20</v>
      </c>
      <c r="BX2071" s="78">
        <f t="shared" ca="1" si="307"/>
        <v>3</v>
      </c>
      <c r="BY2071" s="31"/>
      <c r="BZ2071" s="31" t="s">
        <v>3156</v>
      </c>
      <c r="CA2071" s="31" t="s">
        <v>2483</v>
      </c>
      <c r="CB2071" s="31" t="s">
        <v>2519</v>
      </c>
      <c r="CC2071" s="31">
        <v>4</v>
      </c>
      <c r="CD2071" s="31">
        <v>1</v>
      </c>
      <c r="CE2071" s="31" t="s">
        <v>20085</v>
      </c>
      <c r="CF2071" s="31"/>
      <c r="CG2071" s="31"/>
      <c r="CH2071" s="31"/>
      <c r="CI2071" s="31"/>
      <c r="CJ2071" s="31"/>
      <c r="CK2071" s="31"/>
      <c r="CL2071" s="31"/>
      <c r="CM2071" s="31"/>
      <c r="CN2071" s="31"/>
      <c r="CO2071" s="31"/>
      <c r="CP2071" s="31"/>
      <c r="CQ2071" s="31"/>
      <c r="CR2071" s="31">
        <v>3783</v>
      </c>
      <c r="CS2071" s="31"/>
      <c r="CT2071" s="31"/>
      <c r="CU2071" s="31"/>
      <c r="CV2071" s="31"/>
      <c r="CW2071" s="31"/>
      <c r="CX2071" s="31"/>
      <c r="CY2071" s="31"/>
      <c r="CZ2071" s="31"/>
      <c r="DA2071" s="31"/>
      <c r="DB2071" s="31"/>
      <c r="DC2071" s="31"/>
      <c r="DD2071" s="31"/>
      <c r="DE2071" s="31"/>
      <c r="DF2071" s="31"/>
      <c r="DG2071" s="31"/>
      <c r="DH2071" s="31"/>
      <c r="DI2071" s="31"/>
      <c r="DJ2071" s="31"/>
      <c r="DK2071" s="31"/>
      <c r="DL2071" s="31"/>
      <c r="DM2071" s="38" t="s">
        <v>9955</v>
      </c>
      <c r="DN2071" s="38"/>
      <c r="DO2071" s="35" t="s">
        <v>20765</v>
      </c>
      <c r="DP2071" s="31" t="s">
        <v>14640</v>
      </c>
      <c r="DQ2071" s="31" t="s">
        <v>14641</v>
      </c>
      <c r="DR2071" s="31"/>
      <c r="DS2071" s="31" t="s">
        <v>27584</v>
      </c>
      <c r="DT2071" s="31" t="s">
        <v>38321</v>
      </c>
      <c r="DU2071" s="31">
        <v>0</v>
      </c>
      <c r="DV2071" s="31" t="s">
        <v>32608</v>
      </c>
      <c r="DW2071" s="31"/>
      <c r="DX2071" s="31"/>
      <c r="DY2071" s="31"/>
      <c r="DZ2071" s="31"/>
      <c r="EA2071" s="31"/>
      <c r="EB2071" s="31">
        <v>0</v>
      </c>
      <c r="EC2071" s="31" t="s">
        <v>39747</v>
      </c>
      <c r="ED2071" s="31" t="s">
        <v>41101</v>
      </c>
      <c r="EE2071" s="31"/>
      <c r="EF2071" s="31"/>
      <c r="EG2071" s="31"/>
      <c r="EH2071" s="31"/>
      <c r="EI2071" s="31"/>
      <c r="EJ2071" s="31"/>
    </row>
    <row r="2072" spans="1:140" ht="23.25" customHeight="1">
      <c r="A2072" s="25">
        <v>2070</v>
      </c>
      <c r="B2072" s="30" t="s">
        <v>5260</v>
      </c>
      <c r="C2072" s="31" t="s">
        <v>2098</v>
      </c>
      <c r="D2072" s="30" t="s">
        <v>2098</v>
      </c>
      <c r="E2072" s="30"/>
      <c r="F2072" s="30" t="s">
        <v>36262</v>
      </c>
      <c r="G2072" s="31">
        <f t="shared" si="302"/>
        <v>58</v>
      </c>
      <c r="H2072" s="72">
        <f t="shared" si="303"/>
        <v>48884</v>
      </c>
      <c r="I2072" s="30"/>
      <c r="J2072" s="30" t="s">
        <v>34084</v>
      </c>
      <c r="K2072" s="30" t="s">
        <v>4318</v>
      </c>
      <c r="L2072" s="31" t="s">
        <v>4318</v>
      </c>
      <c r="M2072" s="31" t="s">
        <v>6378</v>
      </c>
      <c r="N2072" s="31" t="s">
        <v>5863</v>
      </c>
      <c r="O2072" s="31" t="s">
        <v>2485</v>
      </c>
      <c r="P2072" s="31" t="s">
        <v>30542</v>
      </c>
      <c r="Q2072" s="31"/>
      <c r="R2072" s="31">
        <v>25</v>
      </c>
      <c r="S2072" s="31">
        <v>0</v>
      </c>
      <c r="T2072" s="31"/>
      <c r="U2072" s="31">
        <v>1612</v>
      </c>
      <c r="V2072" s="31" t="s">
        <v>555</v>
      </c>
      <c r="W2072" s="31" t="s">
        <v>881</v>
      </c>
      <c r="X2072" s="31" t="s">
        <v>6353</v>
      </c>
      <c r="Y2072" s="31" t="e">
        <f t="shared" ca="1" si="304"/>
        <v>#VALUE!</v>
      </c>
      <c r="Z2072" s="31" t="e">
        <f t="shared" ca="1" si="305"/>
        <v>#VALUE!</v>
      </c>
      <c r="AA2072" s="31"/>
      <c r="AB2072" s="31" t="s">
        <v>6770</v>
      </c>
      <c r="AC2072" s="31" t="s">
        <v>34153</v>
      </c>
      <c r="AD2072" s="31" t="s">
        <v>34194</v>
      </c>
      <c r="AE2072" s="31"/>
      <c r="AF2072" s="31" t="s">
        <v>24700</v>
      </c>
      <c r="AG2072" s="31" t="s">
        <v>7895</v>
      </c>
      <c r="AH2072" s="31" t="s">
        <v>7895</v>
      </c>
      <c r="AI2072" s="31" t="s">
        <v>40277</v>
      </c>
      <c r="AJ2072" s="31" t="s">
        <v>3778</v>
      </c>
      <c r="AK2072" s="31" t="s">
        <v>3779</v>
      </c>
      <c r="AL2072" s="31">
        <v>35222</v>
      </c>
      <c r="AM2072" s="31" t="s">
        <v>3780</v>
      </c>
      <c r="AN2072" s="31"/>
      <c r="AO2072" s="31"/>
      <c r="AP2072" s="31" t="s">
        <v>2307</v>
      </c>
      <c r="AQ2072" s="31"/>
      <c r="AR2072" s="31" t="s">
        <v>34148</v>
      </c>
      <c r="AS2072" s="31" t="s">
        <v>34148</v>
      </c>
      <c r="AT2072" s="31" t="str">
        <f>_xlfn.IFNA(VLOOKUP(D2072,'[1]5. 1 Mei 2022'!$C$7:$F$60,4,FALSE),"")</f>
        <v/>
      </c>
      <c r="AU2072" s="31"/>
      <c r="AV2072" s="31" t="s">
        <v>5104</v>
      </c>
      <c r="AW2072" s="31" t="s">
        <v>4939</v>
      </c>
      <c r="AX2072" s="29">
        <f t="shared" si="301"/>
        <v>43237</v>
      </c>
      <c r="AY2072" s="31" t="s">
        <v>26346</v>
      </c>
      <c r="AZ2072" s="31" t="s">
        <v>6924</v>
      </c>
      <c r="BA2072" s="30" t="s">
        <v>2307</v>
      </c>
      <c r="BB2072" s="31"/>
      <c r="BC2072" s="31"/>
      <c r="BD2072" s="31" t="s">
        <v>7994</v>
      </c>
      <c r="BE2072" s="31" t="s">
        <v>7968</v>
      </c>
      <c r="BF2072" s="31" t="s">
        <v>5104</v>
      </c>
      <c r="BG2072" s="31"/>
      <c r="BH2072" s="31"/>
      <c r="BI2072" s="31"/>
      <c r="BJ2072" s="31" t="s">
        <v>23660</v>
      </c>
      <c r="BK2072" s="31" t="str">
        <f t="shared" si="308"/>
        <v>II/d</v>
      </c>
      <c r="BL2072" s="31" t="s">
        <v>8078</v>
      </c>
      <c r="BM2072" s="31"/>
      <c r="BN2072" s="31"/>
      <c r="BO2072" s="31" t="s">
        <v>856</v>
      </c>
      <c r="BP2072" s="31" t="s">
        <v>1498</v>
      </c>
      <c r="BQ2072" s="31"/>
      <c r="BR2072" s="31"/>
      <c r="BS2072" s="31"/>
      <c r="BT2072" s="31" t="s">
        <v>7564</v>
      </c>
      <c r="BU2072" s="31" t="s">
        <v>794</v>
      </c>
      <c r="BV2072" s="31" t="s">
        <v>3953</v>
      </c>
      <c r="BW2072" s="31">
        <f t="shared" ca="1" si="306"/>
        <v>26</v>
      </c>
      <c r="BX2072" s="78">
        <f t="shared" ca="1" si="307"/>
        <v>3</v>
      </c>
      <c r="BY2072" s="31"/>
      <c r="BZ2072" s="31"/>
      <c r="CA2072" s="31" t="s">
        <v>2483</v>
      </c>
      <c r="CB2072" s="31" t="s">
        <v>2519</v>
      </c>
      <c r="CC2072" s="31">
        <v>4</v>
      </c>
      <c r="CD2072" s="31">
        <v>1</v>
      </c>
      <c r="CE2072" s="31" t="s">
        <v>20085</v>
      </c>
      <c r="CF2072" s="31"/>
      <c r="CG2072" s="31"/>
      <c r="CH2072" s="31"/>
      <c r="CI2072" s="31"/>
      <c r="CJ2072" s="31"/>
      <c r="CK2072" s="31"/>
      <c r="CL2072" s="31"/>
      <c r="CM2072" s="31"/>
      <c r="CN2072" s="31"/>
      <c r="CO2072" s="31"/>
      <c r="CP2072" s="31"/>
      <c r="CQ2072" s="31"/>
      <c r="CR2072" s="31">
        <v>3055</v>
      </c>
      <c r="CS2072" s="31"/>
      <c r="CT2072" s="31"/>
      <c r="CU2072" s="31"/>
      <c r="CV2072" s="31"/>
      <c r="CW2072" s="31"/>
      <c r="CX2072" s="31"/>
      <c r="CY2072" s="31"/>
      <c r="CZ2072" s="31"/>
      <c r="DA2072" s="31"/>
      <c r="DB2072" s="31"/>
      <c r="DC2072" s="31"/>
      <c r="DD2072" s="31"/>
      <c r="DE2072" s="31"/>
      <c r="DF2072" s="31"/>
      <c r="DG2072" s="31"/>
      <c r="DH2072" s="31"/>
      <c r="DI2072" s="31"/>
      <c r="DJ2072" s="31"/>
      <c r="DK2072" s="31"/>
      <c r="DL2072" s="31"/>
      <c r="DM2072" s="38" t="s">
        <v>9017</v>
      </c>
      <c r="DN2072" s="38"/>
      <c r="DO2072" s="35">
        <v>0</v>
      </c>
      <c r="DP2072" s="31" t="s">
        <v>14352</v>
      </c>
      <c r="DQ2072" s="31" t="s">
        <v>14353</v>
      </c>
      <c r="DR2072" s="31"/>
      <c r="DS2072" s="31" t="s">
        <v>26708</v>
      </c>
      <c r="DT2072" s="31" t="s">
        <v>38322</v>
      </c>
      <c r="DU2072" s="31">
        <v>3</v>
      </c>
      <c r="DV2072" s="31" t="s">
        <v>32167</v>
      </c>
      <c r="DW2072" s="31"/>
      <c r="DX2072" s="31"/>
      <c r="DY2072" s="31"/>
      <c r="DZ2072" s="31"/>
      <c r="EA2072" s="31"/>
      <c r="EB2072" s="31">
        <v>0</v>
      </c>
      <c r="EC2072" s="31" t="s">
        <v>39747</v>
      </c>
      <c r="ED2072" s="31" t="s">
        <v>41101</v>
      </c>
      <c r="EE2072" s="31"/>
      <c r="EF2072" s="31"/>
      <c r="EG2072" s="31"/>
      <c r="EH2072" s="31"/>
      <c r="EI2072" s="31"/>
      <c r="EJ2072" s="31"/>
    </row>
    <row r="2073" spans="1:140" ht="23.25" customHeight="1">
      <c r="A2073" s="25">
        <v>2071</v>
      </c>
      <c r="B2073" s="30" t="s">
        <v>30117</v>
      </c>
      <c r="C2073" s="31">
        <v>140348835</v>
      </c>
      <c r="D2073" s="30" t="s">
        <v>1150</v>
      </c>
      <c r="E2073" s="30"/>
      <c r="F2073" s="30" t="s">
        <v>36254</v>
      </c>
      <c r="G2073" s="31">
        <f t="shared" si="302"/>
        <v>58</v>
      </c>
      <c r="H2073" s="72">
        <f t="shared" si="303"/>
        <v>48670</v>
      </c>
      <c r="I2073" s="30"/>
      <c r="J2073" s="30" t="s">
        <v>34084</v>
      </c>
      <c r="K2073" s="30" t="s">
        <v>4318</v>
      </c>
      <c r="L2073" s="31" t="s">
        <v>4318</v>
      </c>
      <c r="M2073" s="31" t="s">
        <v>3186</v>
      </c>
      <c r="N2073" s="31" t="s">
        <v>4008</v>
      </c>
      <c r="O2073" s="31" t="s">
        <v>4320</v>
      </c>
      <c r="P2073" s="31" t="s">
        <v>21723</v>
      </c>
      <c r="Q2073" s="31" t="s">
        <v>41511</v>
      </c>
      <c r="R2073" s="31">
        <v>18</v>
      </c>
      <c r="S2073" s="31">
        <v>1</v>
      </c>
      <c r="T2073" s="31"/>
      <c r="U2073" s="31">
        <v>958</v>
      </c>
      <c r="V2073" s="31"/>
      <c r="W2073" s="31" t="s">
        <v>3068</v>
      </c>
      <c r="X2073" s="31" t="s">
        <v>7565</v>
      </c>
      <c r="Y2073" s="31">
        <f t="shared" ca="1" si="304"/>
        <v>48</v>
      </c>
      <c r="Z2073" s="31" t="str">
        <f t="shared" ca="1" si="305"/>
        <v>46-58</v>
      </c>
      <c r="AA2073" s="31"/>
      <c r="AB2073" s="31" t="s">
        <v>11168</v>
      </c>
      <c r="AC2073" s="31" t="s">
        <v>34147</v>
      </c>
      <c r="AD2073" s="31" t="s">
        <v>34147</v>
      </c>
      <c r="AE2073" s="31"/>
      <c r="AF2073" s="31" t="s">
        <v>24699</v>
      </c>
      <c r="AG2073" s="31" t="s">
        <v>5852</v>
      </c>
      <c r="AH2073" s="31" t="s">
        <v>5852</v>
      </c>
      <c r="AI2073" s="31" t="s">
        <v>908</v>
      </c>
      <c r="AJ2073" s="31" t="s">
        <v>25178</v>
      </c>
      <c r="AK2073" s="31" t="s">
        <v>25179</v>
      </c>
      <c r="AL2073" s="31" t="s">
        <v>25180</v>
      </c>
      <c r="AM2073" s="31" t="s">
        <v>13751</v>
      </c>
      <c r="AN2073" s="31"/>
      <c r="AO2073" s="31"/>
      <c r="AP2073" s="31" t="s">
        <v>4602</v>
      </c>
      <c r="AQ2073" s="31"/>
      <c r="AR2073" s="31" t="s">
        <v>34147</v>
      </c>
      <c r="AS2073" s="31" t="s">
        <v>34147</v>
      </c>
      <c r="AT2073" s="31" t="str">
        <f>_xlfn.IFNA(VLOOKUP(D2073,'[1]5. 1 Mei 2022'!$C$7:$F$60,4,FALSE),"")</f>
        <v/>
      </c>
      <c r="AU2073" s="31"/>
      <c r="AV2073" s="31" t="s">
        <v>6581</v>
      </c>
      <c r="AW2073" s="31" t="s">
        <v>8637</v>
      </c>
      <c r="AX2073" s="29">
        <f t="shared" si="301"/>
        <v>43786</v>
      </c>
      <c r="AY2073" s="31" t="s">
        <v>26346</v>
      </c>
      <c r="AZ2073" s="31" t="s">
        <v>528</v>
      </c>
      <c r="BA2073" s="30" t="s">
        <v>4435</v>
      </c>
      <c r="BB2073" s="31"/>
      <c r="BC2073" s="31"/>
      <c r="BD2073" s="31" t="s">
        <v>20056</v>
      </c>
      <c r="BE2073" s="31" t="s">
        <v>7973</v>
      </c>
      <c r="BF2073" s="31" t="s">
        <v>6581</v>
      </c>
      <c r="BG2073" s="31"/>
      <c r="BH2073" s="31"/>
      <c r="BI2073" s="31" t="s">
        <v>8124</v>
      </c>
      <c r="BJ2073" s="31" t="s">
        <v>4105</v>
      </c>
      <c r="BK2073" s="31" t="str">
        <f t="shared" si="308"/>
        <v>III/c</v>
      </c>
      <c r="BL2073" s="31" t="s">
        <v>8077</v>
      </c>
      <c r="BM2073" s="31"/>
      <c r="BN2073" s="31"/>
      <c r="BO2073" s="31"/>
      <c r="BP2073" s="31" t="s">
        <v>1498</v>
      </c>
      <c r="BQ2073" s="31" t="s">
        <v>4105</v>
      </c>
      <c r="BR2073" s="66" t="s">
        <v>30295</v>
      </c>
      <c r="BS2073" s="62" t="s">
        <v>41512</v>
      </c>
      <c r="BT2073" s="31" t="s">
        <v>6555</v>
      </c>
      <c r="BU2073" s="31"/>
      <c r="BV2073" s="31" t="s">
        <v>5154</v>
      </c>
      <c r="BW2073" s="31">
        <f t="shared" ca="1" si="306"/>
        <v>24</v>
      </c>
      <c r="BX2073" s="78">
        <f t="shared" ca="1" si="307"/>
        <v>4</v>
      </c>
      <c r="BY2073" s="31"/>
      <c r="BZ2073" s="31"/>
      <c r="CA2073" s="31" t="s">
        <v>2483</v>
      </c>
      <c r="CB2073" s="31" t="s">
        <v>2519</v>
      </c>
      <c r="CC2073" s="31">
        <v>3</v>
      </c>
      <c r="CD2073" s="31">
        <v>1</v>
      </c>
      <c r="CE2073" s="31" t="s">
        <v>20085</v>
      </c>
      <c r="CF2073" s="31"/>
      <c r="CG2073" s="31">
        <v>2010</v>
      </c>
      <c r="CH2073" s="31"/>
      <c r="CI2073" s="31"/>
      <c r="CJ2073" s="31"/>
      <c r="CK2073" s="31"/>
      <c r="CL2073" s="31" t="s">
        <v>25018</v>
      </c>
      <c r="CM2073" s="31" t="s">
        <v>25019</v>
      </c>
      <c r="CN2073" s="31">
        <v>123</v>
      </c>
      <c r="CO2073" s="31" t="s">
        <v>25182</v>
      </c>
      <c r="CP2073" s="31" t="s">
        <v>25019</v>
      </c>
      <c r="CQ2073" s="31">
        <v>123</v>
      </c>
      <c r="CR2073" s="31">
        <v>3800</v>
      </c>
      <c r="CS2073" s="31" t="s">
        <v>25181</v>
      </c>
      <c r="CT2073" s="31" t="s">
        <v>17992</v>
      </c>
      <c r="CU2073" s="31" t="s">
        <v>2166</v>
      </c>
      <c r="CV2073" s="31" t="s">
        <v>17074</v>
      </c>
      <c r="CW2073" s="31" t="s">
        <v>17062</v>
      </c>
      <c r="CX2073" s="31" t="s">
        <v>17063</v>
      </c>
      <c r="CY2073" s="31"/>
      <c r="CZ2073" s="31"/>
      <c r="DA2073" s="31"/>
      <c r="DB2073" s="31" t="s">
        <v>25301</v>
      </c>
      <c r="DC2073" s="31" t="s">
        <v>25302</v>
      </c>
      <c r="DD2073" s="31" t="s">
        <v>22904</v>
      </c>
      <c r="DE2073" s="31">
        <v>2023</v>
      </c>
      <c r="DF2073" s="31"/>
      <c r="DG2073" s="31"/>
      <c r="DH2073" s="31"/>
      <c r="DI2073" s="31" t="s">
        <v>25116</v>
      </c>
      <c r="DJ2073" s="31" t="s">
        <v>25117</v>
      </c>
      <c r="DK2073" s="31"/>
      <c r="DL2073" s="31"/>
      <c r="DM2073" s="38" t="s">
        <v>8996</v>
      </c>
      <c r="DN2073" s="38"/>
      <c r="DO2073" s="35">
        <v>0</v>
      </c>
      <c r="DP2073" s="31" t="s">
        <v>13005</v>
      </c>
      <c r="DQ2073" s="31" t="s">
        <v>13004</v>
      </c>
      <c r="DR2073" s="31"/>
      <c r="DS2073" s="31" t="s">
        <v>26690</v>
      </c>
      <c r="DT2073" s="31"/>
      <c r="DU2073" s="31">
        <v>2</v>
      </c>
      <c r="DV2073" s="31" t="s">
        <v>32167</v>
      </c>
      <c r="DW2073" s="31"/>
      <c r="DX2073" s="31"/>
      <c r="DY2073" s="31" t="s">
        <v>25177</v>
      </c>
      <c r="DZ2073" s="31" t="s">
        <v>18320</v>
      </c>
      <c r="EA2073" s="31"/>
      <c r="EB2073" s="31">
        <v>0</v>
      </c>
      <c r="EC2073" s="31" t="s">
        <v>40142</v>
      </c>
      <c r="ED2073" s="31" t="s">
        <v>41101</v>
      </c>
      <c r="EE2073" s="31"/>
      <c r="EF2073" s="31"/>
      <c r="EG2073" s="31"/>
      <c r="EH2073" s="31"/>
      <c r="EI2073" s="31"/>
      <c r="EJ2073" s="31"/>
    </row>
    <row r="2074" spans="1:140" ht="23.25" customHeight="1">
      <c r="A2074" s="25">
        <v>2072</v>
      </c>
      <c r="B2074" s="30" t="s">
        <v>12481</v>
      </c>
      <c r="C2074" s="31">
        <v>140310824</v>
      </c>
      <c r="D2074" s="30" t="s">
        <v>1609</v>
      </c>
      <c r="E2074" s="30"/>
      <c r="F2074" s="30" t="s">
        <v>36257</v>
      </c>
      <c r="G2074" s="31">
        <f t="shared" si="302"/>
        <v>58</v>
      </c>
      <c r="H2074" s="72">
        <f t="shared" si="303"/>
        <v>46327</v>
      </c>
      <c r="I2074" s="30"/>
      <c r="J2074" s="30" t="s">
        <v>34084</v>
      </c>
      <c r="K2074" s="30" t="s">
        <v>4318</v>
      </c>
      <c r="L2074" s="31" t="s">
        <v>4318</v>
      </c>
      <c r="M2074" s="31" t="s">
        <v>6378</v>
      </c>
      <c r="N2074" s="31" t="s">
        <v>4008</v>
      </c>
      <c r="O2074" s="31" t="s">
        <v>4320</v>
      </c>
      <c r="P2074" s="31" t="s">
        <v>20080</v>
      </c>
      <c r="Q2074" s="31"/>
      <c r="R2074" s="31">
        <v>20</v>
      </c>
      <c r="S2074" s="31">
        <v>0</v>
      </c>
      <c r="T2074" s="31"/>
      <c r="U2074" s="31">
        <v>1372</v>
      </c>
      <c r="V2074" s="31"/>
      <c r="W2074" s="31" t="s">
        <v>6481</v>
      </c>
      <c r="X2074" s="31" t="s">
        <v>1979</v>
      </c>
      <c r="Y2074" s="31">
        <f t="shared" ca="1" si="304"/>
        <v>55</v>
      </c>
      <c r="Z2074" s="31" t="str">
        <f t="shared" ca="1" si="305"/>
        <v>46-58</v>
      </c>
      <c r="AA2074" s="31"/>
      <c r="AB2074" s="31" t="s">
        <v>10497</v>
      </c>
      <c r="AC2074" s="31" t="s">
        <v>34153</v>
      </c>
      <c r="AD2074" s="31" t="s">
        <v>34194</v>
      </c>
      <c r="AE2074" s="31"/>
      <c r="AF2074" s="31" t="s">
        <v>24700</v>
      </c>
      <c r="AG2074" s="31" t="s">
        <v>7895</v>
      </c>
      <c r="AH2074" s="31" t="s">
        <v>7895</v>
      </c>
      <c r="AI2074" s="31" t="s">
        <v>728</v>
      </c>
      <c r="AJ2074" s="31"/>
      <c r="AK2074" s="31"/>
      <c r="AL2074" s="31">
        <v>2009</v>
      </c>
      <c r="AM2074" s="31"/>
      <c r="AN2074" s="31"/>
      <c r="AO2074" s="31"/>
      <c r="AP2074" s="31" t="s">
        <v>33725</v>
      </c>
      <c r="AQ2074" s="31" t="s">
        <v>25950</v>
      </c>
      <c r="AR2074" s="31" t="s">
        <v>34148</v>
      </c>
      <c r="AS2074" s="31" t="s">
        <v>34148</v>
      </c>
      <c r="AT2074" s="31" t="str">
        <f>_xlfn.IFNA(VLOOKUP(D2074,'[1]5. 1 Mei 2022'!$C$7:$F$60,4,FALSE),"")</f>
        <v/>
      </c>
      <c r="AU2074" s="31"/>
      <c r="AV2074" s="31" t="s">
        <v>4214</v>
      </c>
      <c r="AW2074" s="31" t="s">
        <v>26489</v>
      </c>
      <c r="AX2074" s="29" t="e">
        <f t="shared" si="301"/>
        <v>#VALUE!</v>
      </c>
      <c r="AY2074" s="31" t="s">
        <v>26340</v>
      </c>
      <c r="AZ2074" s="31" t="s">
        <v>26343</v>
      </c>
      <c r="BA2074" s="30" t="s">
        <v>33725</v>
      </c>
      <c r="BB2074" s="31"/>
      <c r="BC2074" s="31"/>
      <c r="BD2074" s="31" t="s">
        <v>23497</v>
      </c>
      <c r="BE2074" s="31" t="s">
        <v>7968</v>
      </c>
      <c r="BF2074" s="31" t="s">
        <v>16728</v>
      </c>
      <c r="BG2074" s="31" t="s">
        <v>22715</v>
      </c>
      <c r="BH2074" s="31"/>
      <c r="BI2074" s="31"/>
      <c r="BJ2074" s="31" t="s">
        <v>31069</v>
      </c>
      <c r="BK2074" s="31" t="str">
        <f t="shared" si="308"/>
        <v>III/c</v>
      </c>
      <c r="BL2074" s="31" t="s">
        <v>8077</v>
      </c>
      <c r="BM2074" s="31"/>
      <c r="BN2074" s="31"/>
      <c r="BO2074" s="31"/>
      <c r="BP2074" s="31"/>
      <c r="BQ2074" s="31" t="s">
        <v>31069</v>
      </c>
      <c r="BR2074" s="31" t="s">
        <v>30542</v>
      </c>
      <c r="BS2074" s="31">
        <v>261</v>
      </c>
      <c r="BT2074" s="31" t="s">
        <v>6929</v>
      </c>
      <c r="BU2074" s="31"/>
      <c r="BV2074" s="31" t="s">
        <v>5845</v>
      </c>
      <c r="BW2074" s="31">
        <f t="shared" ca="1" si="306"/>
        <v>29</v>
      </c>
      <c r="BX2074" s="78">
        <f t="shared" ca="1" si="307"/>
        <v>2</v>
      </c>
      <c r="BY2074" s="31"/>
      <c r="BZ2074" s="31"/>
      <c r="CA2074" s="31" t="s">
        <v>2483</v>
      </c>
      <c r="CB2074" s="31" t="s">
        <v>2519</v>
      </c>
      <c r="CC2074" s="31">
        <v>2</v>
      </c>
      <c r="CD2074" s="31">
        <v>1</v>
      </c>
      <c r="CE2074" s="31" t="s">
        <v>20085</v>
      </c>
      <c r="CF2074" s="31"/>
      <c r="CG2074" s="31"/>
      <c r="CH2074" s="31" t="s">
        <v>5878</v>
      </c>
      <c r="CI2074" s="31"/>
      <c r="CJ2074" s="31"/>
      <c r="CK2074" s="31"/>
      <c r="CL2074" s="31"/>
      <c r="CM2074" s="31"/>
      <c r="CN2074" s="31"/>
      <c r="CO2074" s="31"/>
      <c r="CP2074" s="31"/>
      <c r="CQ2074" s="31"/>
      <c r="CR2074" s="31">
        <v>1197</v>
      </c>
      <c r="CS2074" s="31" t="s">
        <v>8745</v>
      </c>
      <c r="CT2074" s="31"/>
      <c r="CU2074" s="31" t="s">
        <v>8734</v>
      </c>
      <c r="CV2074" s="31" t="s">
        <v>8648</v>
      </c>
      <c r="CW2074" s="31" t="s">
        <v>8649</v>
      </c>
      <c r="CX2074" s="31" t="s">
        <v>8630</v>
      </c>
      <c r="CY2074" s="31"/>
      <c r="CZ2074" s="31"/>
      <c r="DA2074" s="31"/>
      <c r="DB2074" s="31"/>
      <c r="DC2074" s="31"/>
      <c r="DD2074" s="31"/>
      <c r="DE2074" s="31"/>
      <c r="DF2074" s="31"/>
      <c r="DG2074" s="31"/>
      <c r="DH2074" s="31"/>
      <c r="DI2074" s="31"/>
      <c r="DJ2074" s="31"/>
      <c r="DK2074" s="31"/>
      <c r="DL2074" s="31"/>
      <c r="DM2074" s="38" t="s">
        <v>8943</v>
      </c>
      <c r="DN2074" s="38"/>
      <c r="DO2074" s="35">
        <v>0</v>
      </c>
      <c r="DP2074" s="31" t="s">
        <v>15205</v>
      </c>
      <c r="DQ2074" s="31" t="s">
        <v>15204</v>
      </c>
      <c r="DR2074" s="31"/>
      <c r="DS2074" s="31" t="s">
        <v>38743</v>
      </c>
      <c r="DT2074" s="31" t="s">
        <v>38323</v>
      </c>
      <c r="DU2074" s="31">
        <v>3</v>
      </c>
      <c r="DV2074" s="31" t="s">
        <v>32167</v>
      </c>
      <c r="DW2074" s="31"/>
      <c r="DX2074" s="31"/>
      <c r="DY2074" s="31"/>
      <c r="DZ2074" s="31"/>
      <c r="EA2074" s="31"/>
      <c r="EB2074" s="31">
        <v>0</v>
      </c>
      <c r="EC2074" s="31" t="s">
        <v>40170</v>
      </c>
      <c r="ED2074" s="31" t="s">
        <v>41101</v>
      </c>
      <c r="EE2074" s="31"/>
      <c r="EF2074" s="31"/>
      <c r="EG2074" s="31"/>
      <c r="EH2074" s="31"/>
      <c r="EI2074" s="31"/>
      <c r="EJ2074" s="31"/>
    </row>
    <row r="2075" spans="1:140" ht="23.25" customHeight="1">
      <c r="A2075" s="25">
        <v>2073</v>
      </c>
      <c r="B2075" s="30" t="s">
        <v>24125</v>
      </c>
      <c r="C2075" s="31">
        <v>140222589</v>
      </c>
      <c r="D2075" s="30" t="s">
        <v>754</v>
      </c>
      <c r="E2075" s="30"/>
      <c r="F2075" s="30" t="s">
        <v>36254</v>
      </c>
      <c r="G2075" s="31">
        <f t="shared" si="302"/>
        <v>58</v>
      </c>
      <c r="H2075" s="72">
        <f t="shared" si="303"/>
        <v>45505</v>
      </c>
      <c r="I2075" s="30"/>
      <c r="J2075" s="30" t="s">
        <v>34084</v>
      </c>
      <c r="K2075" s="30" t="s">
        <v>4318</v>
      </c>
      <c r="L2075" s="31" t="s">
        <v>4318</v>
      </c>
      <c r="M2075" s="31" t="s">
        <v>3186</v>
      </c>
      <c r="N2075" s="31" t="s">
        <v>5797</v>
      </c>
      <c r="O2075" s="31" t="s">
        <v>5271</v>
      </c>
      <c r="P2075" s="31" t="s">
        <v>8638</v>
      </c>
      <c r="Q2075" s="31"/>
      <c r="R2075" s="31">
        <v>28</v>
      </c>
      <c r="S2075" s="31">
        <v>0</v>
      </c>
      <c r="T2075" s="31"/>
      <c r="U2075" s="31">
        <v>895</v>
      </c>
      <c r="V2075" s="31"/>
      <c r="W2075" s="31" t="s">
        <v>7239</v>
      </c>
      <c r="X2075" s="31" t="s">
        <v>2728</v>
      </c>
      <c r="Y2075" s="31" t="e">
        <f t="shared" ca="1" si="304"/>
        <v>#VALUE!</v>
      </c>
      <c r="Z2075" s="31" t="e">
        <f t="shared" ca="1" si="305"/>
        <v>#VALUE!</v>
      </c>
      <c r="AA2075" s="31"/>
      <c r="AB2075" s="31" t="s">
        <v>11144</v>
      </c>
      <c r="AC2075" s="31" t="s">
        <v>34145</v>
      </c>
      <c r="AD2075" s="31" t="s">
        <v>34145</v>
      </c>
      <c r="AE2075" s="31"/>
      <c r="AF2075" s="31" t="s">
        <v>24701</v>
      </c>
      <c r="AG2075" s="31" t="s">
        <v>4322</v>
      </c>
      <c r="AH2075" s="31" t="s">
        <v>4322</v>
      </c>
      <c r="AI2075" s="31" t="s">
        <v>908</v>
      </c>
      <c r="AJ2075" s="31">
        <v>98151</v>
      </c>
      <c r="AK2075" s="31" t="s">
        <v>2522</v>
      </c>
      <c r="AL2075" s="31" t="s">
        <v>4979</v>
      </c>
      <c r="AM2075" s="31" t="s">
        <v>4978</v>
      </c>
      <c r="AN2075" s="31"/>
      <c r="AO2075" s="31"/>
      <c r="AP2075" s="31" t="s">
        <v>4434</v>
      </c>
      <c r="AQ2075" s="31" t="s">
        <v>2915</v>
      </c>
      <c r="AR2075" s="31" t="s">
        <v>34145</v>
      </c>
      <c r="AS2075" s="31" t="s">
        <v>34145</v>
      </c>
      <c r="AT2075" s="31" t="str">
        <f>_xlfn.IFNA(VLOOKUP(D2075,'[1]5. 1 Mei 2022'!$C$7:$F$60,4,FALSE),"")</f>
        <v/>
      </c>
      <c r="AU2075" s="31"/>
      <c r="AV2075" s="31" t="s">
        <v>20033</v>
      </c>
      <c r="AW2075" s="31" t="s">
        <v>7035</v>
      </c>
      <c r="AX2075" s="29">
        <f t="shared" si="301"/>
        <v>41625</v>
      </c>
      <c r="AY2075" s="31" t="s">
        <v>26346</v>
      </c>
      <c r="AZ2075" s="31" t="s">
        <v>6484</v>
      </c>
      <c r="BA2075" s="30" t="s">
        <v>4434</v>
      </c>
      <c r="BB2075" s="31" t="s">
        <v>8093</v>
      </c>
      <c r="BC2075" s="31"/>
      <c r="BD2075" s="31" t="s">
        <v>7997</v>
      </c>
      <c r="BE2075" s="31" t="s">
        <v>7969</v>
      </c>
      <c r="BF2075" s="31" t="s">
        <v>20033</v>
      </c>
      <c r="BG2075" s="31"/>
      <c r="BH2075" s="31"/>
      <c r="BI2075" s="31" t="s">
        <v>8136</v>
      </c>
      <c r="BJ2075" s="31" t="s">
        <v>3185</v>
      </c>
      <c r="BK2075" s="31" t="str">
        <f t="shared" si="308"/>
        <v>III/d</v>
      </c>
      <c r="BL2075" s="31" t="s">
        <v>8077</v>
      </c>
      <c r="BM2075" s="31"/>
      <c r="BN2075" s="31"/>
      <c r="BO2075" s="31"/>
      <c r="BP2075" s="31" t="s">
        <v>1498</v>
      </c>
      <c r="BQ2075" s="31" t="s">
        <v>3185</v>
      </c>
      <c r="BR2075" s="31" t="s">
        <v>8283</v>
      </c>
      <c r="BS2075" s="31" t="s">
        <v>15253</v>
      </c>
      <c r="BT2075" s="31" t="s">
        <v>4192</v>
      </c>
      <c r="BU2075" s="31"/>
      <c r="BV2075" s="31" t="s">
        <v>2862</v>
      </c>
      <c r="BW2075" s="31">
        <f t="shared" ca="1" si="306"/>
        <v>37</v>
      </c>
      <c r="BX2075" s="78">
        <f t="shared" ca="1" si="307"/>
        <v>3</v>
      </c>
      <c r="BY2075" s="31"/>
      <c r="BZ2075" s="31"/>
      <c r="CA2075" s="31" t="s">
        <v>2483</v>
      </c>
      <c r="CB2075" s="31" t="s">
        <v>2519</v>
      </c>
      <c r="CC2075" s="31">
        <v>2</v>
      </c>
      <c r="CD2075" s="31">
        <v>1</v>
      </c>
      <c r="CE2075" s="31" t="s">
        <v>20085</v>
      </c>
      <c r="CF2075" s="31"/>
      <c r="CG2075" s="31"/>
      <c r="CH2075" s="31">
        <v>2010</v>
      </c>
      <c r="CI2075" s="31">
        <v>2010</v>
      </c>
      <c r="CJ2075" s="31"/>
      <c r="CK2075" s="31"/>
      <c r="CL2075" s="31" t="s">
        <v>37129</v>
      </c>
      <c r="CM2075" s="52" t="s">
        <v>36633</v>
      </c>
      <c r="CN2075" s="31">
        <v>127</v>
      </c>
      <c r="CO2075" s="31" t="s">
        <v>39544</v>
      </c>
      <c r="CP2075" s="52" t="s">
        <v>36633</v>
      </c>
      <c r="CQ2075" s="31">
        <v>127</v>
      </c>
      <c r="CR2075" s="31">
        <v>3267</v>
      </c>
      <c r="CS2075" s="31" t="s">
        <v>8315</v>
      </c>
      <c r="CT2075" s="31"/>
      <c r="CU2075" s="31" t="s">
        <v>8314</v>
      </c>
      <c r="CV2075" s="31" t="s">
        <v>8347</v>
      </c>
      <c r="CW2075" s="31" t="s">
        <v>8348</v>
      </c>
      <c r="CX2075" s="31" t="s">
        <v>8346</v>
      </c>
      <c r="CY2075" s="31"/>
      <c r="CZ2075" s="31"/>
      <c r="DA2075" s="31"/>
      <c r="DB2075" s="31" t="s">
        <v>15747</v>
      </c>
      <c r="DC2075" s="31" t="s">
        <v>15749</v>
      </c>
      <c r="DD2075" s="31" t="s">
        <v>15746</v>
      </c>
      <c r="DE2075" s="31"/>
      <c r="DF2075" s="31"/>
      <c r="DG2075" s="31"/>
      <c r="DH2075" s="31"/>
      <c r="DI2075" s="31" t="s">
        <v>25077</v>
      </c>
      <c r="DJ2075" s="31" t="s">
        <v>25042</v>
      </c>
      <c r="DK2075" s="31" t="s">
        <v>25645</v>
      </c>
      <c r="DL2075" s="31" t="s">
        <v>13888</v>
      </c>
      <c r="DM2075" s="38" t="s">
        <v>9220</v>
      </c>
      <c r="DN2075" s="38"/>
      <c r="DO2075" s="35" t="s">
        <v>20883</v>
      </c>
      <c r="DP2075" s="31" t="s">
        <v>13654</v>
      </c>
      <c r="DQ2075" s="31" t="s">
        <v>13653</v>
      </c>
      <c r="DR2075" s="31"/>
      <c r="DS2075" s="31" t="s">
        <v>26853</v>
      </c>
      <c r="DT2075" s="31" t="s">
        <v>28030</v>
      </c>
      <c r="DU2075" s="31">
        <v>2</v>
      </c>
      <c r="DV2075" s="31" t="s">
        <v>32165</v>
      </c>
      <c r="DW2075" s="31" t="s">
        <v>7997</v>
      </c>
      <c r="DX2075" s="31" t="s">
        <v>7997</v>
      </c>
      <c r="DY2075" s="31" t="s">
        <v>40022</v>
      </c>
      <c r="DZ2075" s="52" t="s">
        <v>39955</v>
      </c>
      <c r="EA2075" s="52" t="s">
        <v>36961</v>
      </c>
      <c r="EB2075" s="31">
        <v>0</v>
      </c>
      <c r="EC2075" s="31" t="s">
        <v>40168</v>
      </c>
      <c r="ED2075" s="31" t="s">
        <v>41101</v>
      </c>
      <c r="EE2075" s="31"/>
      <c r="EF2075" s="31"/>
      <c r="EG2075" s="31"/>
      <c r="EH2075" s="31"/>
      <c r="EI2075" s="31"/>
      <c r="EJ2075" s="31"/>
    </row>
    <row r="2076" spans="1:140" ht="23.25" customHeight="1">
      <c r="A2076" s="25">
        <v>2074</v>
      </c>
      <c r="B2076" s="30" t="s">
        <v>21240</v>
      </c>
      <c r="C2076" s="31">
        <v>140269872</v>
      </c>
      <c r="D2076" s="30" t="s">
        <v>1630</v>
      </c>
      <c r="E2076" s="30"/>
      <c r="F2076" s="30" t="s">
        <v>36262</v>
      </c>
      <c r="G2076" s="31">
        <f t="shared" si="302"/>
        <v>58</v>
      </c>
      <c r="H2076" s="72">
        <f t="shared" si="303"/>
        <v>47119</v>
      </c>
      <c r="I2076" s="30"/>
      <c r="J2076" s="30" t="s">
        <v>34084</v>
      </c>
      <c r="K2076" s="30" t="s">
        <v>4318</v>
      </c>
      <c r="L2076" s="31" t="s">
        <v>4318</v>
      </c>
      <c r="M2076" s="31" t="s">
        <v>6378</v>
      </c>
      <c r="N2076" s="31" t="s">
        <v>5797</v>
      </c>
      <c r="O2076" s="31" t="s">
        <v>5271</v>
      </c>
      <c r="P2076" s="31" t="s">
        <v>20080</v>
      </c>
      <c r="Q2076" s="31"/>
      <c r="R2076" s="31">
        <v>26</v>
      </c>
      <c r="S2076" s="31">
        <v>0</v>
      </c>
      <c r="T2076" s="31"/>
      <c r="U2076" s="31">
        <v>1120</v>
      </c>
      <c r="V2076" s="31"/>
      <c r="W2076" s="31" t="s">
        <v>6910</v>
      </c>
      <c r="X2076" s="31" t="s">
        <v>4443</v>
      </c>
      <c r="Y2076" s="31">
        <f t="shared" ca="1" si="304"/>
        <v>53</v>
      </c>
      <c r="Z2076" s="31" t="str">
        <f t="shared" ca="1" si="305"/>
        <v>46-58</v>
      </c>
      <c r="AA2076" s="31"/>
      <c r="AB2076" s="31" t="s">
        <v>10497</v>
      </c>
      <c r="AC2076" s="31" t="s">
        <v>34153</v>
      </c>
      <c r="AD2076" s="31" t="s">
        <v>34194</v>
      </c>
      <c r="AE2076" s="31"/>
      <c r="AF2076" s="31" t="s">
        <v>24700</v>
      </c>
      <c r="AG2076" s="31" t="s">
        <v>7895</v>
      </c>
      <c r="AH2076" s="31" t="s">
        <v>7895</v>
      </c>
      <c r="AI2076" s="31" t="s">
        <v>728</v>
      </c>
      <c r="AJ2076" s="31">
        <v>1040070227</v>
      </c>
      <c r="AK2076" s="31" t="s">
        <v>10125</v>
      </c>
      <c r="AL2076" s="31" t="s">
        <v>10119</v>
      </c>
      <c r="AM2076" s="31" t="s">
        <v>10118</v>
      </c>
      <c r="AN2076" s="31"/>
      <c r="AO2076" s="31"/>
      <c r="AP2076" s="31" t="s">
        <v>33760</v>
      </c>
      <c r="AQ2076" s="31" t="s">
        <v>21743</v>
      </c>
      <c r="AR2076" s="31" t="s">
        <v>34148</v>
      </c>
      <c r="AS2076" s="31" t="s">
        <v>34148</v>
      </c>
      <c r="AT2076" s="31" t="str">
        <f>_xlfn.IFNA(VLOOKUP(D2076,'[1]5. 1 Mei 2022'!$C$7:$F$60,4,FALSE),"")</f>
        <v/>
      </c>
      <c r="AU2076" s="31"/>
      <c r="AV2076" s="31" t="s">
        <v>5447</v>
      </c>
      <c r="AW2076" s="31" t="s">
        <v>21743</v>
      </c>
      <c r="AX2076" s="29">
        <f t="shared" si="301"/>
        <v>46509</v>
      </c>
      <c r="AY2076" s="31" t="s">
        <v>26344</v>
      </c>
      <c r="AZ2076" s="31" t="s">
        <v>26345</v>
      </c>
      <c r="BA2076" s="30" t="s">
        <v>33760</v>
      </c>
      <c r="BB2076" s="31"/>
      <c r="BC2076" s="31"/>
      <c r="BD2076" s="31" t="s">
        <v>30230</v>
      </c>
      <c r="BE2076" s="31" t="s">
        <v>7968</v>
      </c>
      <c r="BF2076" s="31" t="s">
        <v>5447</v>
      </c>
      <c r="BG2076" s="31"/>
      <c r="BH2076" s="31"/>
      <c r="BI2076" s="31"/>
      <c r="BJ2076" s="31" t="s">
        <v>5447</v>
      </c>
      <c r="BK2076" s="31" t="str">
        <f t="shared" si="308"/>
        <v>III/d</v>
      </c>
      <c r="BL2076" s="31" t="s">
        <v>8078</v>
      </c>
      <c r="BM2076" s="31"/>
      <c r="BN2076" s="31"/>
      <c r="BO2076" s="31"/>
      <c r="BP2076" s="31" t="s">
        <v>1498</v>
      </c>
      <c r="BQ2076" s="31"/>
      <c r="BR2076" s="31"/>
      <c r="BS2076" s="31"/>
      <c r="BT2076" s="31" t="s">
        <v>5638</v>
      </c>
      <c r="BU2076" s="31"/>
      <c r="BV2076" s="31" t="s">
        <v>6811</v>
      </c>
      <c r="BW2076" s="31" t="e">
        <f t="shared" ca="1" si="306"/>
        <v>#VALUE!</v>
      </c>
      <c r="BX2076" s="78" t="e">
        <f t="shared" ca="1" si="307"/>
        <v>#VALUE!</v>
      </c>
      <c r="BY2076" s="31"/>
      <c r="BZ2076" s="31"/>
      <c r="CA2076" s="31" t="s">
        <v>2483</v>
      </c>
      <c r="CB2076" s="31" t="s">
        <v>2519</v>
      </c>
      <c r="CC2076" s="31">
        <v>2</v>
      </c>
      <c r="CD2076" s="31">
        <v>1</v>
      </c>
      <c r="CE2076" s="31" t="s">
        <v>20085</v>
      </c>
      <c r="CF2076" s="31"/>
      <c r="CG2076" s="31"/>
      <c r="CH2076" s="31">
        <v>2007</v>
      </c>
      <c r="CI2076" s="31" t="s">
        <v>5058</v>
      </c>
      <c r="CJ2076" s="31"/>
      <c r="CK2076" s="31"/>
      <c r="CL2076" s="31"/>
      <c r="CM2076" s="31"/>
      <c r="CN2076" s="31"/>
      <c r="CO2076" s="31"/>
      <c r="CP2076" s="31"/>
      <c r="CQ2076" s="31"/>
      <c r="CR2076" s="31">
        <v>1339</v>
      </c>
      <c r="CS2076" s="31" t="s">
        <v>10113</v>
      </c>
      <c r="CT2076" s="31" t="s">
        <v>10114</v>
      </c>
      <c r="CU2076" s="31" t="s">
        <v>10115</v>
      </c>
      <c r="CV2076" s="31" t="s">
        <v>15770</v>
      </c>
      <c r="CW2076" s="31" t="s">
        <v>15771</v>
      </c>
      <c r="CX2076" s="31" t="s">
        <v>2261</v>
      </c>
      <c r="CY2076" s="31"/>
      <c r="CZ2076" s="31"/>
      <c r="DA2076" s="31"/>
      <c r="DB2076" s="31"/>
      <c r="DC2076" s="31"/>
      <c r="DD2076" s="31"/>
      <c r="DE2076" s="31"/>
      <c r="DF2076" s="31"/>
      <c r="DG2076" s="31"/>
      <c r="DH2076" s="31"/>
      <c r="DI2076" s="31"/>
      <c r="DJ2076" s="31"/>
      <c r="DK2076" s="31"/>
      <c r="DL2076" s="31"/>
      <c r="DM2076" s="38" t="s">
        <v>8999</v>
      </c>
      <c r="DN2076" s="38"/>
      <c r="DO2076" s="35">
        <v>0</v>
      </c>
      <c r="DP2076" s="31" t="s">
        <v>12836</v>
      </c>
      <c r="DQ2076" s="31" t="s">
        <v>814</v>
      </c>
      <c r="DR2076" s="31"/>
      <c r="DS2076" s="31" t="s">
        <v>26693</v>
      </c>
      <c r="DT2076" s="31" t="s">
        <v>38324</v>
      </c>
      <c r="DU2076" s="31">
        <v>3</v>
      </c>
      <c r="DV2076" s="31" t="s">
        <v>32167</v>
      </c>
      <c r="DW2076" s="31"/>
      <c r="DX2076" s="31"/>
      <c r="DY2076" s="31"/>
      <c r="DZ2076" s="31"/>
      <c r="EA2076" s="31"/>
      <c r="EB2076" s="31">
        <v>0</v>
      </c>
      <c r="EC2076" s="31" t="s">
        <v>40170</v>
      </c>
      <c r="ED2076" s="31" t="s">
        <v>41101</v>
      </c>
      <c r="EE2076" s="31"/>
      <c r="EF2076" s="31"/>
      <c r="EG2076" s="31"/>
      <c r="EH2076" s="31"/>
      <c r="EI2076" s="31"/>
      <c r="EJ2076" s="31"/>
    </row>
    <row r="2077" spans="1:140" ht="23.25" customHeight="1">
      <c r="A2077" s="25">
        <v>2075</v>
      </c>
      <c r="B2077" s="30" t="s">
        <v>16371</v>
      </c>
      <c r="C2077" s="31" t="s">
        <v>7071</v>
      </c>
      <c r="D2077" s="30" t="s">
        <v>17347</v>
      </c>
      <c r="E2077" s="30"/>
      <c r="F2077" s="30" t="s">
        <v>36262</v>
      </c>
      <c r="G2077" s="31">
        <f t="shared" si="302"/>
        <v>58</v>
      </c>
      <c r="H2077" s="72">
        <f t="shared" si="303"/>
        <v>49553</v>
      </c>
      <c r="I2077" s="30" t="s">
        <v>35438</v>
      </c>
      <c r="J2077" s="30" t="s">
        <v>34085</v>
      </c>
      <c r="K2077" s="30" t="s">
        <v>34083</v>
      </c>
      <c r="L2077" s="31" t="s">
        <v>16726</v>
      </c>
      <c r="M2077" s="31" t="s">
        <v>6378</v>
      </c>
      <c r="N2077" s="31" t="s">
        <v>7551</v>
      </c>
      <c r="O2077" s="31" t="s">
        <v>6326</v>
      </c>
      <c r="P2077" s="31" t="s">
        <v>11676</v>
      </c>
      <c r="Q2077" s="31"/>
      <c r="R2077" s="31"/>
      <c r="S2077" s="31"/>
      <c r="T2077" s="31"/>
      <c r="U2077" s="31" t="s">
        <v>6278</v>
      </c>
      <c r="V2077" s="31"/>
      <c r="W2077" s="31" t="s">
        <v>6910</v>
      </c>
      <c r="X2077" s="31" t="s">
        <v>4870</v>
      </c>
      <c r="Y2077" s="31" t="e">
        <f t="shared" ca="1" si="304"/>
        <v>#VALUE!</v>
      </c>
      <c r="Z2077" s="31" t="e">
        <f t="shared" ca="1" si="305"/>
        <v>#VALUE!</v>
      </c>
      <c r="AA2077" s="31"/>
      <c r="AB2077" s="31" t="s">
        <v>6912</v>
      </c>
      <c r="AC2077" s="31" t="s">
        <v>34153</v>
      </c>
      <c r="AD2077" s="31" t="s">
        <v>34194</v>
      </c>
      <c r="AE2077" s="31"/>
      <c r="AF2077" s="31" t="s">
        <v>24700</v>
      </c>
      <c r="AG2077" s="31" t="s">
        <v>7895</v>
      </c>
      <c r="AH2077" s="31" t="s">
        <v>7895</v>
      </c>
      <c r="AI2077" s="31" t="s">
        <v>40277</v>
      </c>
      <c r="AJ2077" s="31"/>
      <c r="AK2077" s="31"/>
      <c r="AL2077" s="31"/>
      <c r="AM2077" s="31"/>
      <c r="AN2077" s="31"/>
      <c r="AO2077" s="31"/>
      <c r="AP2077" s="31" t="s">
        <v>33763</v>
      </c>
      <c r="AQ2077" s="31" t="s">
        <v>1693</v>
      </c>
      <c r="AR2077" s="31" t="s">
        <v>34148</v>
      </c>
      <c r="AS2077" s="31" t="s">
        <v>34148</v>
      </c>
      <c r="AT2077" s="31" t="str">
        <f>_xlfn.IFNA(VLOOKUP(D2077,'[1]5. 1 Mei 2022'!$C$7:$F$60,4,FALSE),"")</f>
        <v/>
      </c>
      <c r="AU2077" s="31"/>
      <c r="AV2077" s="31" t="s">
        <v>5251</v>
      </c>
      <c r="AW2077" s="31"/>
      <c r="AX2077" s="29">
        <f t="shared" si="301"/>
        <v>1903</v>
      </c>
      <c r="AY2077" s="31" t="s">
        <v>26344</v>
      </c>
      <c r="AZ2077" s="31" t="s">
        <v>534</v>
      </c>
      <c r="BA2077" s="30" t="s">
        <v>33763</v>
      </c>
      <c r="BB2077" s="31" t="s">
        <v>8072</v>
      </c>
      <c r="BC2077" s="31" t="s">
        <v>8074</v>
      </c>
      <c r="BD2077" s="31" t="s">
        <v>30259</v>
      </c>
      <c r="BE2077" s="31" t="s">
        <v>7968</v>
      </c>
      <c r="BF2077" s="31" t="s">
        <v>5251</v>
      </c>
      <c r="BG2077" s="31"/>
      <c r="BH2077" s="31"/>
      <c r="BI2077" s="31"/>
      <c r="BJ2077" s="31">
        <v>0</v>
      </c>
      <c r="BK2077" s="31" t="str">
        <f t="shared" si="308"/>
        <v>II/a</v>
      </c>
      <c r="BL2077" s="31"/>
      <c r="BM2077" s="31"/>
      <c r="BN2077" s="31"/>
      <c r="BO2077" s="31" t="s">
        <v>5251</v>
      </c>
      <c r="BP2077" s="31" t="s">
        <v>1498</v>
      </c>
      <c r="BQ2077" s="31"/>
      <c r="BR2077" s="31"/>
      <c r="BS2077" s="31"/>
      <c r="BT2077" s="31"/>
      <c r="BU2077" s="31"/>
      <c r="BV2077" s="31" t="s">
        <v>1693</v>
      </c>
      <c r="BW2077" s="31">
        <f t="shared" ca="1" si="306"/>
        <v>16</v>
      </c>
      <c r="BX2077" s="78">
        <f t="shared" ca="1" si="307"/>
        <v>3</v>
      </c>
      <c r="BY2077" s="31" t="s">
        <v>11676</v>
      </c>
      <c r="BZ2077" s="31"/>
      <c r="CA2077" s="31" t="s">
        <v>2483</v>
      </c>
      <c r="CB2077" s="31" t="s">
        <v>2519</v>
      </c>
      <c r="CC2077" s="31">
        <v>1</v>
      </c>
      <c r="CD2077" s="31">
        <v>1</v>
      </c>
      <c r="CE2077" s="31" t="s">
        <v>20085</v>
      </c>
      <c r="CF2077" s="31"/>
      <c r="CG2077" s="31"/>
      <c r="CH2077" s="31"/>
      <c r="CI2077" s="31"/>
      <c r="CJ2077" s="31"/>
      <c r="CK2077" s="31"/>
      <c r="CL2077" s="31"/>
      <c r="CM2077" s="31"/>
      <c r="CN2077" s="31"/>
      <c r="CO2077" s="31"/>
      <c r="CP2077" s="31"/>
      <c r="CQ2077" s="31"/>
      <c r="CR2077" s="31">
        <v>1468</v>
      </c>
      <c r="CS2077" s="31"/>
      <c r="CT2077" s="31"/>
      <c r="CU2077" s="31"/>
      <c r="CV2077" s="31"/>
      <c r="CW2077" s="31"/>
      <c r="CX2077" s="31"/>
      <c r="CY2077" s="31"/>
      <c r="CZ2077" s="31"/>
      <c r="DA2077" s="31"/>
      <c r="DB2077" s="31"/>
      <c r="DC2077" s="31"/>
      <c r="DD2077" s="31"/>
      <c r="DE2077" s="31"/>
      <c r="DF2077" s="31"/>
      <c r="DG2077" s="31"/>
      <c r="DH2077" s="31"/>
      <c r="DI2077" s="31"/>
      <c r="DJ2077" s="31"/>
      <c r="DK2077" s="31"/>
      <c r="DL2077" s="31"/>
      <c r="DM2077" s="38" t="s">
        <v>9894</v>
      </c>
      <c r="DN2077" s="38"/>
      <c r="DO2077" s="35" t="s">
        <v>10772</v>
      </c>
      <c r="DP2077" s="31" t="s">
        <v>32619</v>
      </c>
      <c r="DQ2077" s="31" t="s">
        <v>11094</v>
      </c>
      <c r="DR2077" s="31"/>
      <c r="DS2077" s="31" t="s">
        <v>27522</v>
      </c>
      <c r="DT2077" s="31"/>
      <c r="DU2077" s="31">
        <v>1</v>
      </c>
      <c r="DV2077" s="31" t="s">
        <v>32167</v>
      </c>
      <c r="DW2077" s="31"/>
      <c r="DX2077" s="31"/>
      <c r="DY2077" s="31"/>
      <c r="DZ2077" s="31"/>
      <c r="EA2077" s="31"/>
      <c r="EB2077" s="31">
        <v>0</v>
      </c>
      <c r="EC2077" s="31" t="s">
        <v>40170</v>
      </c>
      <c r="ED2077" s="31" t="s">
        <v>41101</v>
      </c>
      <c r="EE2077" s="31"/>
      <c r="EF2077" s="31"/>
      <c r="EG2077" s="31"/>
      <c r="EH2077" s="31"/>
      <c r="EI2077" s="31"/>
      <c r="EJ2077" s="31"/>
    </row>
    <row r="2078" spans="1:140" ht="23.25" customHeight="1">
      <c r="A2078" s="25">
        <v>2076</v>
      </c>
      <c r="B2078" s="30" t="s">
        <v>6432</v>
      </c>
      <c r="C2078" s="31" t="s">
        <v>6477</v>
      </c>
      <c r="D2078" s="30" t="s">
        <v>6477</v>
      </c>
      <c r="E2078" s="30"/>
      <c r="F2078" s="30" t="s">
        <v>36262</v>
      </c>
      <c r="G2078" s="31">
        <f t="shared" si="302"/>
        <v>58</v>
      </c>
      <c r="H2078" s="72">
        <f t="shared" si="303"/>
        <v>50161</v>
      </c>
      <c r="I2078" s="30"/>
      <c r="J2078" s="30" t="s">
        <v>34084</v>
      </c>
      <c r="K2078" s="30" t="s">
        <v>4318</v>
      </c>
      <c r="L2078" s="31" t="s">
        <v>4318</v>
      </c>
      <c r="M2078" s="31" t="s">
        <v>6378</v>
      </c>
      <c r="N2078" s="31" t="s">
        <v>5863</v>
      </c>
      <c r="O2078" s="31" t="s">
        <v>2485</v>
      </c>
      <c r="P2078" s="31" t="s">
        <v>21723</v>
      </c>
      <c r="Q2078" s="31"/>
      <c r="R2078" s="31">
        <v>19</v>
      </c>
      <c r="S2078" s="31">
        <v>0</v>
      </c>
      <c r="T2078" s="31"/>
      <c r="U2078" s="31">
        <v>1728</v>
      </c>
      <c r="V2078" s="31" t="s">
        <v>3464</v>
      </c>
      <c r="W2078" s="31" t="s">
        <v>7076</v>
      </c>
      <c r="X2078" s="31" t="s">
        <v>7903</v>
      </c>
      <c r="Y2078" s="31">
        <f t="shared" ca="1" si="304"/>
        <v>44</v>
      </c>
      <c r="Z2078" s="31" t="str">
        <f t="shared" ca="1" si="305"/>
        <v>36-45</v>
      </c>
      <c r="AA2078" s="31"/>
      <c r="AB2078" s="31" t="s">
        <v>19561</v>
      </c>
      <c r="AC2078" s="31" t="s">
        <v>34153</v>
      </c>
      <c r="AD2078" s="31" t="s">
        <v>34194</v>
      </c>
      <c r="AE2078" s="31"/>
      <c r="AF2078" s="31" t="s">
        <v>24700</v>
      </c>
      <c r="AG2078" s="31" t="s">
        <v>7895</v>
      </c>
      <c r="AH2078" s="31" t="s">
        <v>7895</v>
      </c>
      <c r="AI2078" s="31" t="s">
        <v>40277</v>
      </c>
      <c r="AJ2078" s="31">
        <v>11051247</v>
      </c>
      <c r="AK2078" s="31" t="s">
        <v>19562</v>
      </c>
      <c r="AL2078" s="31" t="s">
        <v>19563</v>
      </c>
      <c r="AM2078" s="31" t="s">
        <v>593</v>
      </c>
      <c r="AN2078" s="31"/>
      <c r="AO2078" s="31"/>
      <c r="AP2078" s="31" t="s">
        <v>33106</v>
      </c>
      <c r="AQ2078" s="31"/>
      <c r="AR2078" s="31" t="s">
        <v>34148</v>
      </c>
      <c r="AS2078" s="31" t="s">
        <v>34148</v>
      </c>
      <c r="AT2078" s="31" t="str">
        <f>_xlfn.IFNA(VLOOKUP(D2078,'[1]5. 1 Mei 2022'!$C$7:$F$60,4,FALSE),"")</f>
        <v/>
      </c>
      <c r="AU2078" s="31"/>
      <c r="AV2078" s="31" t="s">
        <v>5449</v>
      </c>
      <c r="AW2078" s="31"/>
      <c r="AX2078" s="29">
        <f t="shared" si="301"/>
        <v>1903</v>
      </c>
      <c r="AY2078" s="31" t="s">
        <v>26346</v>
      </c>
      <c r="AZ2078" s="31" t="s">
        <v>16855</v>
      </c>
      <c r="BA2078" s="30" t="s">
        <v>33106</v>
      </c>
      <c r="BB2078" s="31" t="s">
        <v>8014</v>
      </c>
      <c r="BC2078" s="31"/>
      <c r="BD2078" s="31" t="s">
        <v>21142</v>
      </c>
      <c r="BE2078" s="31" t="s">
        <v>7968</v>
      </c>
      <c r="BF2078" s="31" t="s">
        <v>5449</v>
      </c>
      <c r="BG2078" s="31"/>
      <c r="BH2078" s="31"/>
      <c r="BI2078" s="31"/>
      <c r="BJ2078" s="31" t="s">
        <v>5449</v>
      </c>
      <c r="BK2078" s="31" t="str">
        <f t="shared" si="308"/>
        <v>II/d</v>
      </c>
      <c r="BL2078" s="31" t="s">
        <v>8078</v>
      </c>
      <c r="BM2078" s="31"/>
      <c r="BN2078" s="31"/>
      <c r="BO2078" s="31" t="s">
        <v>16880</v>
      </c>
      <c r="BP2078" s="31" t="s">
        <v>1498</v>
      </c>
      <c r="BQ2078" s="31"/>
      <c r="BR2078" s="31"/>
      <c r="BS2078" s="31"/>
      <c r="BT2078" s="31" t="s">
        <v>3163</v>
      </c>
      <c r="BU2078" s="31" t="s">
        <v>718</v>
      </c>
      <c r="BV2078" s="31" t="s">
        <v>4100</v>
      </c>
      <c r="BW2078" s="31">
        <f t="shared" ca="1" si="306"/>
        <v>20</v>
      </c>
      <c r="BX2078" s="78">
        <f t="shared" ca="1" si="307"/>
        <v>3</v>
      </c>
      <c r="BY2078" s="31"/>
      <c r="BZ2078" s="31"/>
      <c r="CA2078" s="31" t="s">
        <v>2483</v>
      </c>
      <c r="CB2078" s="31" t="s">
        <v>2406</v>
      </c>
      <c r="CC2078" s="31" t="s">
        <v>1498</v>
      </c>
      <c r="CD2078" s="31" t="s">
        <v>1498</v>
      </c>
      <c r="CE2078" s="31" t="s">
        <v>20085</v>
      </c>
      <c r="CF2078" s="31"/>
      <c r="CG2078" s="31"/>
      <c r="CH2078" s="31"/>
      <c r="CI2078" s="31"/>
      <c r="CJ2078" s="31"/>
      <c r="CK2078" s="31"/>
      <c r="CL2078" s="31"/>
      <c r="CM2078" s="31"/>
      <c r="CN2078" s="31"/>
      <c r="CO2078" s="31"/>
      <c r="CP2078" s="31"/>
      <c r="CQ2078" s="31"/>
      <c r="CR2078" s="31">
        <v>1090</v>
      </c>
      <c r="CS2078" s="31" t="s">
        <v>22126</v>
      </c>
      <c r="CT2078" s="31"/>
      <c r="CU2078" s="31"/>
      <c r="CV2078" s="31"/>
      <c r="CW2078" s="31"/>
      <c r="CX2078" s="31"/>
      <c r="CY2078" s="31"/>
      <c r="CZ2078" s="31"/>
      <c r="DA2078" s="31"/>
      <c r="DB2078" s="31"/>
      <c r="DC2078" s="31"/>
      <c r="DD2078" s="31"/>
      <c r="DE2078" s="31"/>
      <c r="DF2078" s="31"/>
      <c r="DG2078" s="31"/>
      <c r="DH2078" s="31"/>
      <c r="DI2078" s="31"/>
      <c r="DJ2078" s="31"/>
      <c r="DK2078" s="31"/>
      <c r="DL2078" s="31"/>
      <c r="DM2078" s="38" t="s">
        <v>9981</v>
      </c>
      <c r="DN2078" s="38"/>
      <c r="DO2078" s="35">
        <v>0</v>
      </c>
      <c r="DP2078" s="31" t="s">
        <v>15234</v>
      </c>
      <c r="DQ2078" s="31" t="s">
        <v>15235</v>
      </c>
      <c r="DR2078" s="31" t="s">
        <v>15238</v>
      </c>
      <c r="DS2078" s="31" t="s">
        <v>27613</v>
      </c>
      <c r="DT2078" s="31" t="s">
        <v>28229</v>
      </c>
      <c r="DU2078" s="31">
        <v>3</v>
      </c>
      <c r="DV2078" s="31" t="s">
        <v>32167</v>
      </c>
      <c r="DW2078" s="31"/>
      <c r="DX2078" s="31"/>
      <c r="DY2078" s="31"/>
      <c r="DZ2078" s="31"/>
      <c r="EA2078" s="31"/>
      <c r="EB2078" s="31">
        <v>400786</v>
      </c>
      <c r="EC2078" s="31" t="s">
        <v>39747</v>
      </c>
      <c r="ED2078" s="31" t="s">
        <v>41101</v>
      </c>
      <c r="EE2078" s="31"/>
      <c r="EF2078" s="31"/>
      <c r="EG2078" s="31"/>
      <c r="EH2078" s="31"/>
      <c r="EI2078" s="31"/>
      <c r="EJ2078" s="31"/>
    </row>
    <row r="2079" spans="1:140" ht="23.25" customHeight="1">
      <c r="A2079" s="25">
        <v>2077</v>
      </c>
      <c r="B2079" s="30" t="s">
        <v>17507</v>
      </c>
      <c r="C2079" s="31" t="s">
        <v>17437</v>
      </c>
      <c r="D2079" s="30" t="s">
        <v>26276</v>
      </c>
      <c r="E2079" s="30"/>
      <c r="F2079" s="30" t="s">
        <v>36262</v>
      </c>
      <c r="G2079" s="31">
        <f t="shared" si="302"/>
        <v>58</v>
      </c>
      <c r="H2079" s="72">
        <f t="shared" si="303"/>
        <v>54697</v>
      </c>
      <c r="I2079" s="30" t="s">
        <v>35439</v>
      </c>
      <c r="J2079" s="30" t="s">
        <v>34085</v>
      </c>
      <c r="K2079" s="30" t="s">
        <v>34083</v>
      </c>
      <c r="L2079" s="31" t="s">
        <v>16726</v>
      </c>
      <c r="M2079" s="31" t="s">
        <v>3186</v>
      </c>
      <c r="N2079" s="31" t="s">
        <v>5865</v>
      </c>
      <c r="O2079" s="31" t="s">
        <v>5117</v>
      </c>
      <c r="P2079" s="31" t="s">
        <v>25993</v>
      </c>
      <c r="Q2079" s="31"/>
      <c r="R2079" s="31"/>
      <c r="S2079" s="31"/>
      <c r="T2079" s="31"/>
      <c r="U2079" s="31" t="s">
        <v>18292</v>
      </c>
      <c r="V2079" s="31"/>
      <c r="W2079" s="31" t="s">
        <v>3287</v>
      </c>
      <c r="X2079" s="31" t="s">
        <v>17508</v>
      </c>
      <c r="Y2079" s="31" t="e">
        <f t="shared" ca="1" si="304"/>
        <v>#VALUE!</v>
      </c>
      <c r="Z2079" s="31" t="e">
        <f t="shared" ca="1" si="305"/>
        <v>#VALUE!</v>
      </c>
      <c r="AA2079" s="31"/>
      <c r="AB2079" s="31" t="s">
        <v>11144</v>
      </c>
      <c r="AC2079" s="31" t="s">
        <v>34145</v>
      </c>
      <c r="AD2079" s="31" t="s">
        <v>34145</v>
      </c>
      <c r="AE2079" s="31"/>
      <c r="AF2079" s="31" t="s">
        <v>24701</v>
      </c>
      <c r="AG2079" s="31" t="s">
        <v>4322</v>
      </c>
      <c r="AH2079" s="31" t="s">
        <v>4322</v>
      </c>
      <c r="AI2079" s="31" t="s">
        <v>908</v>
      </c>
      <c r="AJ2079" s="31" t="s">
        <v>17956</v>
      </c>
      <c r="AK2079" s="31" t="s">
        <v>17957</v>
      </c>
      <c r="AL2079" s="31" t="s">
        <v>627</v>
      </c>
      <c r="AM2079" s="31" t="s">
        <v>17958</v>
      </c>
      <c r="AN2079" s="31"/>
      <c r="AO2079" s="31"/>
      <c r="AP2079" s="31" t="s">
        <v>18118</v>
      </c>
      <c r="AQ2079" s="31" t="s">
        <v>21685</v>
      </c>
      <c r="AR2079" s="31" t="s">
        <v>34145</v>
      </c>
      <c r="AS2079" s="31" t="s">
        <v>34145</v>
      </c>
      <c r="AT2079" s="31" t="str">
        <f>_xlfn.IFNA(VLOOKUP(D2079,'[1]5. 1 Mei 2022'!$C$7:$F$60,4,FALSE),"")</f>
        <v/>
      </c>
      <c r="AU2079" s="31"/>
      <c r="AV2079" s="31" t="s">
        <v>20032</v>
      </c>
      <c r="AW2079" s="31" t="s">
        <v>31996</v>
      </c>
      <c r="AX2079" s="29">
        <f t="shared" si="301"/>
        <v>46376</v>
      </c>
      <c r="AY2079" s="31" t="s">
        <v>26346</v>
      </c>
      <c r="AZ2079" s="31" t="s">
        <v>2622</v>
      </c>
      <c r="BA2079" s="30" t="s">
        <v>18118</v>
      </c>
      <c r="BB2079" s="31" t="s">
        <v>31997</v>
      </c>
      <c r="BC2079" s="31"/>
      <c r="BD2079" s="31" t="s">
        <v>7980</v>
      </c>
      <c r="BE2079" s="31" t="s">
        <v>7969</v>
      </c>
      <c r="BF2079" s="31" t="s">
        <v>20032</v>
      </c>
      <c r="BG2079" s="31"/>
      <c r="BH2079" s="31"/>
      <c r="BI2079" s="31"/>
      <c r="BJ2079" s="31">
        <v>0</v>
      </c>
      <c r="BK2079" s="31" t="str">
        <f t="shared" si="308"/>
        <v>II/c</v>
      </c>
      <c r="BL2079" s="31"/>
      <c r="BM2079" s="31"/>
      <c r="BN2079" s="31"/>
      <c r="BO2079" s="31"/>
      <c r="BP2079" s="31"/>
      <c r="BQ2079" s="31"/>
      <c r="BR2079" s="31"/>
      <c r="BS2079" s="31"/>
      <c r="BT2079" s="31"/>
      <c r="BU2079" s="31"/>
      <c r="BV2079" s="31" t="s">
        <v>11676</v>
      </c>
      <c r="BW2079" s="31">
        <f t="shared" ca="1" si="306"/>
        <v>7</v>
      </c>
      <c r="BX2079" s="78">
        <f t="shared" ca="1" si="307"/>
        <v>3</v>
      </c>
      <c r="BY2079" s="31" t="s">
        <v>25993</v>
      </c>
      <c r="BZ2079" s="31"/>
      <c r="CA2079" s="31" t="s">
        <v>2483</v>
      </c>
      <c r="CB2079" s="31" t="s">
        <v>2406</v>
      </c>
      <c r="CC2079" s="31"/>
      <c r="CD2079" s="31"/>
      <c r="CE2079" s="31" t="s">
        <v>20085</v>
      </c>
      <c r="CF2079" s="31"/>
      <c r="CG2079" s="31"/>
      <c r="CH2079" s="31"/>
      <c r="CI2079" s="31"/>
      <c r="CJ2079" s="31"/>
      <c r="CK2079" s="31"/>
      <c r="CL2079" s="31" t="s">
        <v>22060</v>
      </c>
      <c r="CM2079" s="31" t="s">
        <v>21991</v>
      </c>
      <c r="CN2079" s="31">
        <v>123</v>
      </c>
      <c r="CO2079" s="31" t="s">
        <v>28770</v>
      </c>
      <c r="CP2079" s="31" t="s">
        <v>21991</v>
      </c>
      <c r="CQ2079" s="31">
        <v>123</v>
      </c>
      <c r="CR2079" s="31">
        <v>6602</v>
      </c>
      <c r="CS2079" s="31" t="s">
        <v>18228</v>
      </c>
      <c r="CT2079" s="31" t="s">
        <v>18229</v>
      </c>
      <c r="CU2079" s="31" t="s">
        <v>18230</v>
      </c>
      <c r="CV2079" s="31" t="s">
        <v>18075</v>
      </c>
      <c r="CW2079" s="31" t="s">
        <v>18076</v>
      </c>
      <c r="CX2079" s="31" t="s">
        <v>15874</v>
      </c>
      <c r="CY2079" s="31"/>
      <c r="CZ2079" s="31"/>
      <c r="DA2079" s="31"/>
      <c r="DB2079" s="31" t="s">
        <v>11355</v>
      </c>
      <c r="DC2079" s="31" t="s">
        <v>18668</v>
      </c>
      <c r="DD2079" s="31" t="s">
        <v>18474</v>
      </c>
      <c r="DE2079" s="31"/>
      <c r="DF2079" s="31"/>
      <c r="DG2079" s="31"/>
      <c r="DH2079" s="31"/>
      <c r="DI2079" s="31" t="s">
        <v>25077</v>
      </c>
      <c r="DJ2079" s="31" t="s">
        <v>25042</v>
      </c>
      <c r="DK2079" s="31" t="s">
        <v>25645</v>
      </c>
      <c r="DL2079" s="31" t="s">
        <v>13888</v>
      </c>
      <c r="DM2079" s="38" t="s">
        <v>32338</v>
      </c>
      <c r="DN2079" s="38"/>
      <c r="DO2079" s="35"/>
      <c r="DP2079" s="31" t="s">
        <v>17954</v>
      </c>
      <c r="DQ2079" s="31" t="s">
        <v>17955</v>
      </c>
      <c r="DR2079" s="31"/>
      <c r="DS2079" s="31" t="s">
        <v>27827</v>
      </c>
      <c r="DT2079" s="31"/>
      <c r="DU2079" s="31">
        <v>3</v>
      </c>
      <c r="DV2079" s="31" t="s">
        <v>32167</v>
      </c>
      <c r="DW2079" s="31" t="s">
        <v>7980</v>
      </c>
      <c r="DX2079" s="31" t="s">
        <v>7980</v>
      </c>
      <c r="DY2079" s="31" t="s">
        <v>41645</v>
      </c>
      <c r="DZ2079" s="52" t="s">
        <v>21984</v>
      </c>
      <c r="EA2079" s="52" t="s">
        <v>41646</v>
      </c>
      <c r="EB2079" s="31">
        <v>0</v>
      </c>
      <c r="EC2079" s="31" t="s">
        <v>40168</v>
      </c>
      <c r="ED2079" s="31" t="s">
        <v>41101</v>
      </c>
      <c r="EE2079" s="31"/>
      <c r="EF2079" s="31"/>
      <c r="EG2079" s="31"/>
      <c r="EH2079" s="31"/>
      <c r="EI2079" s="31"/>
      <c r="EJ2079" s="31"/>
    </row>
    <row r="2080" spans="1:140" ht="23.25" customHeight="1">
      <c r="A2080" s="25">
        <v>2078</v>
      </c>
      <c r="B2080" s="30" t="s">
        <v>8259</v>
      </c>
      <c r="C2080" s="31" t="s">
        <v>5020</v>
      </c>
      <c r="D2080" s="30" t="s">
        <v>5020</v>
      </c>
      <c r="E2080" s="30"/>
      <c r="F2080" s="30" t="s">
        <v>36255</v>
      </c>
      <c r="G2080" s="31">
        <f t="shared" si="302"/>
        <v>58</v>
      </c>
      <c r="H2080" s="72">
        <f t="shared" si="303"/>
        <v>52871</v>
      </c>
      <c r="I2080" s="30"/>
      <c r="J2080" s="30" t="s">
        <v>34084</v>
      </c>
      <c r="K2080" s="30" t="s">
        <v>4318</v>
      </c>
      <c r="L2080" s="31" t="s">
        <v>4318</v>
      </c>
      <c r="M2080" s="31" t="s">
        <v>3186</v>
      </c>
      <c r="N2080" s="31" t="s">
        <v>3311</v>
      </c>
      <c r="O2080" s="31" t="s">
        <v>2534</v>
      </c>
      <c r="P2080" s="31" t="s">
        <v>30542</v>
      </c>
      <c r="Q2080" s="31" t="s">
        <v>41592</v>
      </c>
      <c r="R2080" s="31">
        <v>10</v>
      </c>
      <c r="S2080" s="31">
        <v>0</v>
      </c>
      <c r="T2080" s="31"/>
      <c r="U2080" s="31">
        <v>1656</v>
      </c>
      <c r="V2080" s="31"/>
      <c r="W2080" s="31" t="s">
        <v>2794</v>
      </c>
      <c r="X2080" s="31" t="s">
        <v>2505</v>
      </c>
      <c r="Y2080" s="31">
        <f t="shared" ca="1" si="304"/>
        <v>37</v>
      </c>
      <c r="Z2080" s="31" t="str">
        <f t="shared" ca="1" si="305"/>
        <v>36-45</v>
      </c>
      <c r="AA2080" s="31"/>
      <c r="AB2080" s="31" t="s">
        <v>11163</v>
      </c>
      <c r="AC2080" s="31" t="s">
        <v>34147</v>
      </c>
      <c r="AD2080" s="31" t="s">
        <v>34147</v>
      </c>
      <c r="AE2080" s="31"/>
      <c r="AF2080" s="31" t="s">
        <v>24699</v>
      </c>
      <c r="AG2080" s="31" t="s">
        <v>5852</v>
      </c>
      <c r="AH2080" s="31" t="s">
        <v>5852</v>
      </c>
      <c r="AI2080" s="31" t="s">
        <v>908</v>
      </c>
      <c r="AJ2080" s="31" t="s">
        <v>16226</v>
      </c>
      <c r="AK2080" s="31" t="s">
        <v>16225</v>
      </c>
      <c r="AL2080" s="31" t="s">
        <v>16224</v>
      </c>
      <c r="AM2080" s="31" t="s">
        <v>16202</v>
      </c>
      <c r="AN2080" s="31"/>
      <c r="AO2080" s="31"/>
      <c r="AP2080" s="31" t="s">
        <v>2450</v>
      </c>
      <c r="AQ2080" s="31"/>
      <c r="AR2080" s="31" t="s">
        <v>34147</v>
      </c>
      <c r="AS2080" s="31" t="s">
        <v>34147</v>
      </c>
      <c r="AT2080" s="31" t="str">
        <f>_xlfn.IFNA(VLOOKUP(D2080,'[1]5. 1 Mei 2022'!$C$7:$F$60,4,FALSE),"")</f>
        <v/>
      </c>
      <c r="AU2080" s="31"/>
      <c r="AV2080" s="31" t="s">
        <v>30081</v>
      </c>
      <c r="AW2080" s="31" t="s">
        <v>22698</v>
      </c>
      <c r="AX2080" s="29" t="e">
        <f t="shared" si="301"/>
        <v>#VALUE!</v>
      </c>
      <c r="AY2080" s="31" t="s">
        <v>26346</v>
      </c>
      <c r="AZ2080" s="31" t="s">
        <v>527</v>
      </c>
      <c r="BA2080" s="30" t="s">
        <v>2450</v>
      </c>
      <c r="BB2080" s="31" t="s">
        <v>8100</v>
      </c>
      <c r="BC2080" s="31"/>
      <c r="BD2080" s="31" t="s">
        <v>20059</v>
      </c>
      <c r="BE2080" s="31" t="s">
        <v>7973</v>
      </c>
      <c r="BF2080" s="31" t="s">
        <v>30081</v>
      </c>
      <c r="BG2080" s="31" t="s">
        <v>22692</v>
      </c>
      <c r="BH2080" s="31"/>
      <c r="BI2080" s="31" t="s">
        <v>8128</v>
      </c>
      <c r="BJ2080" s="31" t="s">
        <v>20285</v>
      </c>
      <c r="BK2080" s="31" t="str">
        <f t="shared" si="308"/>
        <v>III/b</v>
      </c>
      <c r="BL2080" s="31" t="s">
        <v>8077</v>
      </c>
      <c r="BM2080" s="31"/>
      <c r="BN2080" s="31"/>
      <c r="BO2080" s="31"/>
      <c r="BP2080" s="31" t="s">
        <v>1498</v>
      </c>
      <c r="BQ2080" s="31" t="s">
        <v>20285</v>
      </c>
      <c r="BR2080" s="31" t="s">
        <v>26137</v>
      </c>
      <c r="BS2080" s="31" t="s">
        <v>30530</v>
      </c>
      <c r="BT2080" s="31" t="s">
        <v>3163</v>
      </c>
      <c r="BU2080" s="31" t="s">
        <v>718</v>
      </c>
      <c r="BV2080" s="31" t="s">
        <v>6786</v>
      </c>
      <c r="BW2080" s="31">
        <f t="shared" ca="1" si="306"/>
        <v>13</v>
      </c>
      <c r="BX2080" s="78">
        <f t="shared" ca="1" si="307"/>
        <v>3</v>
      </c>
      <c r="BY2080" s="31"/>
      <c r="BZ2080" s="31"/>
      <c r="CA2080" s="31" t="s">
        <v>2483</v>
      </c>
      <c r="CB2080" s="31" t="s">
        <v>2519</v>
      </c>
      <c r="CC2080" s="31">
        <v>1</v>
      </c>
      <c r="CD2080" s="31">
        <v>1</v>
      </c>
      <c r="CE2080" s="31" t="s">
        <v>20085</v>
      </c>
      <c r="CF2080" s="31"/>
      <c r="CG2080" s="31"/>
      <c r="CH2080" s="31"/>
      <c r="CI2080" s="31"/>
      <c r="CJ2080" s="31"/>
      <c r="CK2080" s="31"/>
      <c r="CL2080" s="31" t="s">
        <v>36606</v>
      </c>
      <c r="CM2080" s="31" t="s">
        <v>35953</v>
      </c>
      <c r="CN2080" s="31">
        <v>127</v>
      </c>
      <c r="CO2080" s="31" t="s">
        <v>36717</v>
      </c>
      <c r="CP2080" s="31" t="s">
        <v>35953</v>
      </c>
      <c r="CQ2080" s="31">
        <v>127</v>
      </c>
      <c r="CR2080" s="31">
        <v>4332</v>
      </c>
      <c r="CS2080" s="31" t="s">
        <v>16396</v>
      </c>
      <c r="CT2080" s="31" t="s">
        <v>18015</v>
      </c>
      <c r="CU2080" s="31" t="s">
        <v>17630</v>
      </c>
      <c r="CV2080" s="31" t="s">
        <v>17194</v>
      </c>
      <c r="CW2080" s="31" t="s">
        <v>17199</v>
      </c>
      <c r="CX2080" s="31" t="s">
        <v>17196</v>
      </c>
      <c r="CY2080" s="31"/>
      <c r="CZ2080" s="31"/>
      <c r="DA2080" s="31"/>
      <c r="DB2080" s="31" t="s">
        <v>8695</v>
      </c>
      <c r="DC2080" s="31"/>
      <c r="DD2080" s="31" t="s">
        <v>8589</v>
      </c>
      <c r="DE2080" s="31"/>
      <c r="DF2080" s="31"/>
      <c r="DG2080" s="31"/>
      <c r="DH2080" s="31"/>
      <c r="DI2080" s="31" t="s">
        <v>25298</v>
      </c>
      <c r="DJ2080" s="31" t="s">
        <v>25299</v>
      </c>
      <c r="DK2080" s="31"/>
      <c r="DL2080" s="31"/>
      <c r="DM2080" s="38" t="s">
        <v>9653</v>
      </c>
      <c r="DN2080" s="38"/>
      <c r="DO2080" s="35">
        <v>0</v>
      </c>
      <c r="DP2080" s="31" t="s">
        <v>14282</v>
      </c>
      <c r="DQ2080" s="31" t="s">
        <v>14283</v>
      </c>
      <c r="DR2080" s="31"/>
      <c r="DS2080" s="31" t="s">
        <v>27286</v>
      </c>
      <c r="DT2080" s="31" t="s">
        <v>38325</v>
      </c>
      <c r="DU2080" s="31">
        <v>3</v>
      </c>
      <c r="DV2080" s="31" t="s">
        <v>32167</v>
      </c>
      <c r="DW2080" s="31"/>
      <c r="DX2080" s="31"/>
      <c r="DY2080" s="31" t="s">
        <v>33614</v>
      </c>
      <c r="DZ2080" s="31" t="s">
        <v>21743</v>
      </c>
      <c r="EA2080" s="31" t="s">
        <v>33615</v>
      </c>
      <c r="EB2080" s="31">
        <v>0</v>
      </c>
      <c r="EC2080" s="31" t="s">
        <v>40139</v>
      </c>
      <c r="ED2080" s="31" t="s">
        <v>41101</v>
      </c>
      <c r="EE2080" s="31"/>
      <c r="EF2080" s="31"/>
      <c r="EG2080" s="31"/>
      <c r="EH2080" s="31"/>
      <c r="EI2080" s="31"/>
      <c r="EJ2080" s="31"/>
    </row>
    <row r="2081" spans="1:140" ht="23.25" customHeight="1">
      <c r="A2081" s="25">
        <v>2079</v>
      </c>
      <c r="B2081" s="30" t="s">
        <v>6015</v>
      </c>
      <c r="C2081" s="31" t="s">
        <v>5309</v>
      </c>
      <c r="D2081" s="30" t="s">
        <v>17322</v>
      </c>
      <c r="E2081" s="30"/>
      <c r="F2081" s="30" t="s">
        <v>36262</v>
      </c>
      <c r="G2081" s="31">
        <f t="shared" si="302"/>
        <v>58</v>
      </c>
      <c r="H2081" s="72">
        <f t="shared" si="303"/>
        <v>52749</v>
      </c>
      <c r="I2081" s="30" t="s">
        <v>35440</v>
      </c>
      <c r="J2081" s="30" t="s">
        <v>34085</v>
      </c>
      <c r="K2081" s="30" t="s">
        <v>34083</v>
      </c>
      <c r="L2081" s="31" t="s">
        <v>16726</v>
      </c>
      <c r="M2081" s="31" t="s">
        <v>3186</v>
      </c>
      <c r="N2081" s="31" t="s">
        <v>7551</v>
      </c>
      <c r="O2081" s="31" t="s">
        <v>6326</v>
      </c>
      <c r="P2081" s="31" t="s">
        <v>11676</v>
      </c>
      <c r="Q2081" s="31"/>
      <c r="R2081" s="31"/>
      <c r="S2081" s="31"/>
      <c r="T2081" s="31"/>
      <c r="U2081" s="31" t="s">
        <v>2828</v>
      </c>
      <c r="V2081" s="31"/>
      <c r="W2081" s="31" t="s">
        <v>1664</v>
      </c>
      <c r="X2081" s="31" t="s">
        <v>1665</v>
      </c>
      <c r="Y2081" s="31" t="e">
        <f t="shared" ca="1" si="304"/>
        <v>#VALUE!</v>
      </c>
      <c r="Z2081" s="31" t="e">
        <f t="shared" ca="1" si="305"/>
        <v>#VALUE!</v>
      </c>
      <c r="AA2081" s="31"/>
      <c r="AB2081" s="31" t="s">
        <v>29753</v>
      </c>
      <c r="AC2081" s="31" t="s">
        <v>34153</v>
      </c>
      <c r="AD2081" s="31" t="s">
        <v>34194</v>
      </c>
      <c r="AE2081" s="31"/>
      <c r="AF2081" s="31" t="s">
        <v>24700</v>
      </c>
      <c r="AG2081" s="31" t="s">
        <v>7895</v>
      </c>
      <c r="AH2081" s="31" t="s">
        <v>7895</v>
      </c>
      <c r="AI2081" s="31" t="s">
        <v>728</v>
      </c>
      <c r="AJ2081" s="31"/>
      <c r="AK2081" s="31"/>
      <c r="AL2081" s="31"/>
      <c r="AM2081" s="31"/>
      <c r="AN2081" s="31"/>
      <c r="AO2081" s="31"/>
      <c r="AP2081" s="31" t="s">
        <v>30103</v>
      </c>
      <c r="AQ2081" s="31" t="s">
        <v>29378</v>
      </c>
      <c r="AR2081" s="31" t="s">
        <v>34148</v>
      </c>
      <c r="AS2081" s="31" t="s">
        <v>34148</v>
      </c>
      <c r="AT2081" s="31" t="str">
        <f>_xlfn.IFNA(VLOOKUP(D2081,'[1]5. 1 Mei 2022'!$C$7:$F$60,4,FALSE),"")</f>
        <v/>
      </c>
      <c r="AU2081" s="31"/>
      <c r="AV2081" s="31" t="s">
        <v>5449</v>
      </c>
      <c r="AW2081" s="31" t="s">
        <v>29378</v>
      </c>
      <c r="AX2081" s="29">
        <f t="shared" si="301"/>
        <v>46159</v>
      </c>
      <c r="AY2081" s="31" t="s">
        <v>26346</v>
      </c>
      <c r="AZ2081" s="31" t="s">
        <v>30105</v>
      </c>
      <c r="BA2081" s="30" t="s">
        <v>30103</v>
      </c>
      <c r="BB2081" s="31"/>
      <c r="BC2081" s="31"/>
      <c r="BD2081" s="31" t="s">
        <v>21142</v>
      </c>
      <c r="BE2081" s="31" t="s">
        <v>7968</v>
      </c>
      <c r="BF2081" s="31" t="s">
        <v>5449</v>
      </c>
      <c r="BG2081" s="31"/>
      <c r="BH2081" s="31"/>
      <c r="BI2081" s="31"/>
      <c r="BJ2081" s="31">
        <v>0</v>
      </c>
      <c r="BK2081" s="31" t="str">
        <f t="shared" si="308"/>
        <v>II/a</v>
      </c>
      <c r="BL2081" s="31"/>
      <c r="BM2081" s="31"/>
      <c r="BN2081" s="31"/>
      <c r="BO2081" s="31"/>
      <c r="BP2081" s="31" t="s">
        <v>1498</v>
      </c>
      <c r="BQ2081" s="31"/>
      <c r="BR2081" s="31"/>
      <c r="BS2081" s="31"/>
      <c r="BT2081" s="31"/>
      <c r="BU2081" s="31"/>
      <c r="BV2081" s="31" t="s">
        <v>2480</v>
      </c>
      <c r="BW2081" s="31">
        <f t="shared" ca="1" si="306"/>
        <v>17</v>
      </c>
      <c r="BX2081" s="78">
        <f t="shared" ca="1" si="307"/>
        <v>3</v>
      </c>
      <c r="BY2081" s="31" t="s">
        <v>11676</v>
      </c>
      <c r="BZ2081" s="31"/>
      <c r="CA2081" s="31" t="s">
        <v>2483</v>
      </c>
      <c r="CB2081" s="31" t="s">
        <v>2519</v>
      </c>
      <c r="CC2081" s="31">
        <v>1</v>
      </c>
      <c r="CD2081" s="31">
        <v>1</v>
      </c>
      <c r="CE2081" s="31" t="s">
        <v>20085</v>
      </c>
      <c r="CF2081" s="31"/>
      <c r="CG2081" s="31"/>
      <c r="CH2081" s="31"/>
      <c r="CI2081" s="31"/>
      <c r="CJ2081" s="31"/>
      <c r="CK2081" s="31"/>
      <c r="CL2081" s="31"/>
      <c r="CM2081" s="31"/>
      <c r="CN2081" s="31"/>
      <c r="CO2081" s="31"/>
      <c r="CP2081" s="31"/>
      <c r="CQ2081" s="31"/>
      <c r="CR2081" s="31">
        <v>1282</v>
      </c>
      <c r="CS2081" s="31"/>
      <c r="CT2081" s="31"/>
      <c r="CU2081" s="31"/>
      <c r="CV2081" s="31"/>
      <c r="CW2081" s="31"/>
      <c r="CX2081" s="31"/>
      <c r="CY2081" s="31"/>
      <c r="CZ2081" s="31"/>
      <c r="DA2081" s="31"/>
      <c r="DB2081" s="31"/>
      <c r="DC2081" s="31"/>
      <c r="DD2081" s="31"/>
      <c r="DE2081" s="31"/>
      <c r="DF2081" s="31"/>
      <c r="DG2081" s="31"/>
      <c r="DH2081" s="31"/>
      <c r="DI2081" s="31"/>
      <c r="DJ2081" s="31"/>
      <c r="DK2081" s="31"/>
      <c r="DL2081" s="31"/>
      <c r="DM2081" s="38" t="s">
        <v>10603</v>
      </c>
      <c r="DN2081" s="38"/>
      <c r="DO2081" s="35" t="s">
        <v>10753</v>
      </c>
      <c r="DP2081" s="31" t="s">
        <v>10944</v>
      </c>
      <c r="DQ2081" s="31" t="s">
        <v>11078</v>
      </c>
      <c r="DR2081" s="31"/>
      <c r="DS2081" s="31" t="s">
        <v>27464</v>
      </c>
      <c r="DT2081" s="31" t="s">
        <v>28208</v>
      </c>
      <c r="DU2081" s="31">
        <v>3</v>
      </c>
      <c r="DV2081" s="31" t="s">
        <v>32167</v>
      </c>
      <c r="DW2081" s="31"/>
      <c r="DX2081" s="31"/>
      <c r="DY2081" s="31"/>
      <c r="DZ2081" s="31"/>
      <c r="EA2081" s="31"/>
      <c r="EB2081" s="31">
        <v>0</v>
      </c>
      <c r="EC2081" s="31" t="s">
        <v>39747</v>
      </c>
      <c r="ED2081" s="31" t="s">
        <v>41101</v>
      </c>
      <c r="EE2081" s="31"/>
      <c r="EF2081" s="31"/>
      <c r="EG2081" s="31"/>
      <c r="EH2081" s="31"/>
      <c r="EI2081" s="31"/>
      <c r="EJ2081" s="31"/>
    </row>
    <row r="2082" spans="1:140" ht="23.25" customHeight="1">
      <c r="A2082" s="25">
        <v>2080</v>
      </c>
      <c r="B2082" s="30" t="s">
        <v>24255</v>
      </c>
      <c r="C2082" s="31">
        <v>140312129</v>
      </c>
      <c r="D2082" s="30" t="s">
        <v>103</v>
      </c>
      <c r="E2082" s="30"/>
      <c r="F2082" s="30" t="s">
        <v>36254</v>
      </c>
      <c r="G2082" s="31">
        <f t="shared" si="302"/>
        <v>58</v>
      </c>
      <c r="H2082" s="72">
        <f t="shared" si="303"/>
        <v>48214</v>
      </c>
      <c r="I2082" s="30"/>
      <c r="J2082" s="30" t="s">
        <v>34084</v>
      </c>
      <c r="K2082" s="30" t="s">
        <v>4318</v>
      </c>
      <c r="L2082" s="31" t="s">
        <v>4318</v>
      </c>
      <c r="M2082" s="31" t="s">
        <v>3186</v>
      </c>
      <c r="N2082" s="31" t="s">
        <v>4008</v>
      </c>
      <c r="O2082" s="31" t="s">
        <v>4320</v>
      </c>
      <c r="P2082" s="31" t="s">
        <v>30542</v>
      </c>
      <c r="Q2082" s="31"/>
      <c r="R2082" s="31">
        <v>22</v>
      </c>
      <c r="S2082" s="31">
        <v>1</v>
      </c>
      <c r="T2082" s="31"/>
      <c r="U2082" s="31">
        <v>1353</v>
      </c>
      <c r="V2082" s="31"/>
      <c r="W2082" s="31" t="s">
        <v>7442</v>
      </c>
      <c r="X2082" s="31" t="s">
        <v>3096</v>
      </c>
      <c r="Y2082" s="31">
        <f t="shared" ca="1" si="304"/>
        <v>50</v>
      </c>
      <c r="Z2082" s="31" t="str">
        <f t="shared" ca="1" si="305"/>
        <v>46-58</v>
      </c>
      <c r="AA2082" s="31"/>
      <c r="AB2082" s="31" t="s">
        <v>11144</v>
      </c>
      <c r="AC2082" s="31" t="s">
        <v>34145</v>
      </c>
      <c r="AD2082" s="31" t="s">
        <v>34145</v>
      </c>
      <c r="AE2082" s="31"/>
      <c r="AF2082" s="31" t="s">
        <v>24701</v>
      </c>
      <c r="AG2082" s="31" t="s">
        <v>4322</v>
      </c>
      <c r="AH2082" s="31" t="s">
        <v>4322</v>
      </c>
      <c r="AI2082" s="31" t="s">
        <v>908</v>
      </c>
      <c r="AJ2082" s="31"/>
      <c r="AK2082" s="31"/>
      <c r="AL2082" s="31"/>
      <c r="AM2082" s="31"/>
      <c r="AN2082" s="31"/>
      <c r="AO2082" s="31"/>
      <c r="AP2082" s="31" t="s">
        <v>33003</v>
      </c>
      <c r="AQ2082" s="31"/>
      <c r="AR2082" s="31" t="s">
        <v>34145</v>
      </c>
      <c r="AS2082" s="31" t="s">
        <v>34145</v>
      </c>
      <c r="AT2082" s="31" t="str">
        <f>_xlfn.IFNA(VLOOKUP(D2082,'[1]5. 1 Mei 2022'!$C$7:$F$60,4,FALSE),"")</f>
        <v/>
      </c>
      <c r="AU2082" s="31"/>
      <c r="AV2082" s="31" t="s">
        <v>20033</v>
      </c>
      <c r="AW2082" s="31" t="s">
        <v>31449</v>
      </c>
      <c r="AX2082" s="29">
        <f t="shared" si="301"/>
        <v>46331</v>
      </c>
      <c r="AY2082" s="31" t="s">
        <v>26346</v>
      </c>
      <c r="AZ2082" s="31" t="s">
        <v>33005</v>
      </c>
      <c r="BA2082" s="30" t="s">
        <v>33003</v>
      </c>
      <c r="BB2082" s="31" t="s">
        <v>11647</v>
      </c>
      <c r="BC2082" s="31"/>
      <c r="BD2082" s="31" t="s">
        <v>7997</v>
      </c>
      <c r="BE2082" s="31" t="s">
        <v>7969</v>
      </c>
      <c r="BF2082" s="31" t="s">
        <v>20033</v>
      </c>
      <c r="BG2082" s="31"/>
      <c r="BH2082" s="31"/>
      <c r="BI2082" s="31" t="s">
        <v>8136</v>
      </c>
      <c r="BJ2082" s="31" t="s">
        <v>3185</v>
      </c>
      <c r="BK2082" s="31" t="str">
        <f t="shared" si="308"/>
        <v>III/c</v>
      </c>
      <c r="BL2082" s="31" t="s">
        <v>8077</v>
      </c>
      <c r="BM2082" s="31"/>
      <c r="BN2082" s="31"/>
      <c r="BO2082" s="31"/>
      <c r="BP2082" s="31" t="s">
        <v>1498</v>
      </c>
      <c r="BQ2082" s="31" t="s">
        <v>3185</v>
      </c>
      <c r="BR2082" s="31" t="s">
        <v>26137</v>
      </c>
      <c r="BS2082" s="31" t="s">
        <v>24048</v>
      </c>
      <c r="BT2082" s="31" t="s">
        <v>6929</v>
      </c>
      <c r="BU2082" s="31"/>
      <c r="BV2082" s="31" t="s">
        <v>6913</v>
      </c>
      <c r="BW2082" s="31">
        <f t="shared" ca="1" si="306"/>
        <v>31</v>
      </c>
      <c r="BX2082" s="78">
        <f t="shared" ca="1" si="307"/>
        <v>3</v>
      </c>
      <c r="BY2082" s="31"/>
      <c r="BZ2082" s="31"/>
      <c r="CA2082" s="31" t="s">
        <v>2483</v>
      </c>
      <c r="CB2082" s="31" t="s">
        <v>2519</v>
      </c>
      <c r="CC2082" s="31">
        <v>3</v>
      </c>
      <c r="CD2082" s="31">
        <v>1</v>
      </c>
      <c r="CE2082" s="31" t="s">
        <v>20085</v>
      </c>
      <c r="CF2082" s="31"/>
      <c r="CG2082" s="31">
        <v>2008</v>
      </c>
      <c r="CH2082" s="31" t="s">
        <v>5878</v>
      </c>
      <c r="CI2082" s="31"/>
      <c r="CJ2082" s="31"/>
      <c r="CK2082" s="31"/>
      <c r="CL2082" s="31" t="s">
        <v>23368</v>
      </c>
      <c r="CM2082" s="31" t="s">
        <v>22501</v>
      </c>
      <c r="CN2082" s="31">
        <v>123</v>
      </c>
      <c r="CO2082" s="31" t="s">
        <v>25515</v>
      </c>
      <c r="CP2082" s="31" t="s">
        <v>22501</v>
      </c>
      <c r="CQ2082" s="31">
        <v>123</v>
      </c>
      <c r="CR2082" s="31">
        <v>3529</v>
      </c>
      <c r="CS2082" s="31" t="s">
        <v>8315</v>
      </c>
      <c r="CT2082" s="31" t="s">
        <v>10233</v>
      </c>
      <c r="CU2082" s="31" t="s">
        <v>10234</v>
      </c>
      <c r="CV2082" s="31"/>
      <c r="CW2082" s="31"/>
      <c r="CX2082" s="31"/>
      <c r="CY2082" s="31"/>
      <c r="CZ2082" s="31"/>
      <c r="DA2082" s="31"/>
      <c r="DB2082" s="31" t="s">
        <v>15747</v>
      </c>
      <c r="DC2082" s="31" t="s">
        <v>15756</v>
      </c>
      <c r="DD2082" s="31" t="s">
        <v>15746</v>
      </c>
      <c r="DE2082" s="31"/>
      <c r="DF2082" s="31"/>
      <c r="DG2082" s="31"/>
      <c r="DH2082" s="31"/>
      <c r="DI2082" s="31" t="s">
        <v>25077</v>
      </c>
      <c r="DJ2082" s="31" t="s">
        <v>25042</v>
      </c>
      <c r="DK2082" s="31"/>
      <c r="DL2082" s="31"/>
      <c r="DM2082" s="38" t="s">
        <v>9359</v>
      </c>
      <c r="DN2082" s="38"/>
      <c r="DO2082" s="35">
        <v>0</v>
      </c>
      <c r="DP2082" s="31" t="s">
        <v>31983</v>
      </c>
      <c r="DQ2082" s="31" t="s">
        <v>679</v>
      </c>
      <c r="DR2082" s="31"/>
      <c r="DS2082" s="31" t="s">
        <v>26998</v>
      </c>
      <c r="DT2082" s="31" t="s">
        <v>38326</v>
      </c>
      <c r="DU2082" s="31">
        <v>2</v>
      </c>
      <c r="DV2082" s="31" t="s">
        <v>32167</v>
      </c>
      <c r="DW2082" s="31" t="s">
        <v>1759</v>
      </c>
      <c r="DX2082" s="31" t="s">
        <v>7997</v>
      </c>
      <c r="DY2082" s="31" t="s">
        <v>31191</v>
      </c>
      <c r="DZ2082" s="31" t="s">
        <v>20313</v>
      </c>
      <c r="EA2082" s="31"/>
      <c r="EB2082" s="31">
        <v>0</v>
      </c>
      <c r="EC2082" s="31" t="s">
        <v>40168</v>
      </c>
      <c r="ED2082" s="31" t="s">
        <v>41101</v>
      </c>
      <c r="EE2082" s="31"/>
      <c r="EF2082" s="31"/>
      <c r="EG2082" s="31"/>
      <c r="EH2082" s="31"/>
      <c r="EI2082" s="31"/>
      <c r="EJ2082" s="31"/>
    </row>
    <row r="2083" spans="1:140" ht="23.25" customHeight="1">
      <c r="A2083" s="25">
        <v>2081</v>
      </c>
      <c r="B2083" s="30" t="s">
        <v>24217</v>
      </c>
      <c r="C2083" s="31">
        <v>140368627</v>
      </c>
      <c r="D2083" s="30" t="s">
        <v>55</v>
      </c>
      <c r="E2083" s="30"/>
      <c r="F2083" s="30" t="s">
        <v>36254</v>
      </c>
      <c r="G2083" s="31">
        <f t="shared" si="302"/>
        <v>58</v>
      </c>
      <c r="H2083" s="72">
        <f t="shared" si="303"/>
        <v>49035</v>
      </c>
      <c r="I2083" s="30"/>
      <c r="J2083" s="30" t="s">
        <v>34084</v>
      </c>
      <c r="K2083" s="30" t="s">
        <v>4318</v>
      </c>
      <c r="L2083" s="31" t="s">
        <v>4318</v>
      </c>
      <c r="M2083" s="31" t="s">
        <v>6378</v>
      </c>
      <c r="N2083" s="31" t="s">
        <v>4008</v>
      </c>
      <c r="O2083" s="31" t="s">
        <v>4320</v>
      </c>
      <c r="P2083" s="52" t="s">
        <v>24630</v>
      </c>
      <c r="Q2083" s="31" t="s">
        <v>39094</v>
      </c>
      <c r="R2083" s="31">
        <v>18</v>
      </c>
      <c r="S2083" s="31">
        <v>1</v>
      </c>
      <c r="T2083" s="31"/>
      <c r="U2083" s="31">
        <v>250</v>
      </c>
      <c r="V2083" s="31"/>
      <c r="W2083" s="31" t="s">
        <v>1837</v>
      </c>
      <c r="X2083" s="31" t="s">
        <v>4500</v>
      </c>
      <c r="Y2083" s="31" t="e">
        <f t="shared" ca="1" si="304"/>
        <v>#VALUE!</v>
      </c>
      <c r="Z2083" s="31" t="e">
        <f t="shared" ca="1" si="305"/>
        <v>#VALUE!</v>
      </c>
      <c r="AA2083" s="31"/>
      <c r="AB2083" s="31" t="s">
        <v>11144</v>
      </c>
      <c r="AC2083" s="31" t="s">
        <v>34145</v>
      </c>
      <c r="AD2083" s="31" t="s">
        <v>34145</v>
      </c>
      <c r="AE2083" s="31"/>
      <c r="AF2083" s="31" t="s">
        <v>24701</v>
      </c>
      <c r="AG2083" s="31" t="s">
        <v>4322</v>
      </c>
      <c r="AH2083" s="31" t="s">
        <v>4322</v>
      </c>
      <c r="AI2083" s="31" t="s">
        <v>908</v>
      </c>
      <c r="AJ2083" s="31">
        <v>20168</v>
      </c>
      <c r="AK2083" s="31" t="s">
        <v>2632</v>
      </c>
      <c r="AL2083" s="31" t="s">
        <v>7716</v>
      </c>
      <c r="AM2083" s="31" t="s">
        <v>4983</v>
      </c>
      <c r="AN2083" s="31"/>
      <c r="AO2083" s="31"/>
      <c r="AP2083" s="31" t="s">
        <v>33003</v>
      </c>
      <c r="AQ2083" s="31" t="s">
        <v>3372</v>
      </c>
      <c r="AR2083" s="31" t="s">
        <v>34145</v>
      </c>
      <c r="AS2083" s="31" t="s">
        <v>34145</v>
      </c>
      <c r="AT2083" s="31" t="str">
        <f>_xlfn.IFNA(VLOOKUP(D2083,'[1]5. 1 Mei 2022'!$C$7:$F$60,4,FALSE),"")</f>
        <v/>
      </c>
      <c r="AU2083" s="31"/>
      <c r="AV2083" s="31" t="s">
        <v>20033</v>
      </c>
      <c r="AW2083" s="31" t="s">
        <v>16037</v>
      </c>
      <c r="AX2083" s="29">
        <f t="shared" si="301"/>
        <v>45916</v>
      </c>
      <c r="AY2083" s="31" t="s">
        <v>26346</v>
      </c>
      <c r="AZ2083" s="31" t="s">
        <v>33005</v>
      </c>
      <c r="BA2083" s="30" t="s">
        <v>33003</v>
      </c>
      <c r="BB2083" s="31" t="s">
        <v>22916</v>
      </c>
      <c r="BC2083" s="31"/>
      <c r="BD2083" s="31" t="s">
        <v>7997</v>
      </c>
      <c r="BE2083" s="31" t="s">
        <v>7969</v>
      </c>
      <c r="BF2083" s="31" t="s">
        <v>20033</v>
      </c>
      <c r="BG2083" s="31"/>
      <c r="BH2083" s="31"/>
      <c r="BI2083" s="31" t="s">
        <v>8136</v>
      </c>
      <c r="BJ2083" s="31" t="s">
        <v>3185</v>
      </c>
      <c r="BK2083" s="31" t="str">
        <f t="shared" si="308"/>
        <v>III/c</v>
      </c>
      <c r="BL2083" s="31" t="s">
        <v>8077</v>
      </c>
      <c r="BM2083" s="31"/>
      <c r="BN2083" s="31"/>
      <c r="BO2083" s="31"/>
      <c r="BP2083" s="31" t="s">
        <v>1498</v>
      </c>
      <c r="BQ2083" s="31" t="s">
        <v>3185</v>
      </c>
      <c r="BR2083" s="52" t="s">
        <v>39748</v>
      </c>
      <c r="BS2083" s="52" t="s">
        <v>39095</v>
      </c>
      <c r="BT2083" s="31" t="s">
        <v>2481</v>
      </c>
      <c r="BU2083" s="31"/>
      <c r="BV2083" s="31" t="s">
        <v>2482</v>
      </c>
      <c r="BW2083" s="31">
        <f t="shared" ca="1" si="306"/>
        <v>27</v>
      </c>
      <c r="BX2083" s="78">
        <f t="shared" ca="1" si="307"/>
        <v>2</v>
      </c>
      <c r="BY2083" s="31"/>
      <c r="BZ2083" s="31"/>
      <c r="CA2083" s="31" t="s">
        <v>2483</v>
      </c>
      <c r="CB2083" s="31" t="s">
        <v>2519</v>
      </c>
      <c r="CC2083" s="31">
        <v>3</v>
      </c>
      <c r="CD2083" s="31">
        <v>1</v>
      </c>
      <c r="CE2083" s="31" t="s">
        <v>20085</v>
      </c>
      <c r="CF2083" s="31"/>
      <c r="CG2083" s="31"/>
      <c r="CH2083" s="31"/>
      <c r="CI2083" s="31"/>
      <c r="CJ2083" s="31"/>
      <c r="CK2083" s="31"/>
      <c r="CL2083" s="31" t="s">
        <v>39873</v>
      </c>
      <c r="CM2083" s="31" t="s">
        <v>32980</v>
      </c>
      <c r="CN2083" s="31">
        <v>127</v>
      </c>
      <c r="CO2083" s="31" t="s">
        <v>39874</v>
      </c>
      <c r="CP2083" s="31" t="s">
        <v>32980</v>
      </c>
      <c r="CQ2083" s="31">
        <v>127</v>
      </c>
      <c r="CR2083" s="31">
        <v>3419</v>
      </c>
      <c r="CS2083" s="31" t="s">
        <v>8315</v>
      </c>
      <c r="CT2083" s="31"/>
      <c r="CU2083" s="31" t="s">
        <v>8314</v>
      </c>
      <c r="CV2083" s="31" t="s">
        <v>8347</v>
      </c>
      <c r="CW2083" s="31" t="s">
        <v>8348</v>
      </c>
      <c r="CX2083" s="31" t="s">
        <v>8346</v>
      </c>
      <c r="CY2083" s="31"/>
      <c r="CZ2083" s="31"/>
      <c r="DA2083" s="31"/>
      <c r="DB2083" s="31" t="s">
        <v>15747</v>
      </c>
      <c r="DC2083" s="31" t="s">
        <v>15752</v>
      </c>
      <c r="DD2083" s="31" t="s">
        <v>15746</v>
      </c>
      <c r="DE2083" s="31"/>
      <c r="DF2083" s="31"/>
      <c r="DG2083" s="31"/>
      <c r="DH2083" s="31"/>
      <c r="DI2083" s="31" t="s">
        <v>25077</v>
      </c>
      <c r="DJ2083" s="31" t="s">
        <v>25042</v>
      </c>
      <c r="DK2083" s="31"/>
      <c r="DL2083" s="31"/>
      <c r="DM2083" s="38" t="s">
        <v>9316</v>
      </c>
      <c r="DN2083" s="38"/>
      <c r="DO2083" s="35" t="s">
        <v>20473</v>
      </c>
      <c r="DP2083" s="31" t="s">
        <v>14417</v>
      </c>
      <c r="DQ2083" s="31" t="s">
        <v>20472</v>
      </c>
      <c r="DR2083" s="31"/>
      <c r="DS2083" s="31" t="s">
        <v>38744</v>
      </c>
      <c r="DT2083" s="31" t="s">
        <v>38327</v>
      </c>
      <c r="DU2083" s="31">
        <v>3</v>
      </c>
      <c r="DV2083" s="31" t="s">
        <v>32167</v>
      </c>
      <c r="DW2083" s="31" t="s">
        <v>7997</v>
      </c>
      <c r="DX2083" s="31" t="s">
        <v>7997</v>
      </c>
      <c r="DY2083" s="31" t="s">
        <v>39674</v>
      </c>
      <c r="DZ2083" s="52" t="s">
        <v>33910</v>
      </c>
      <c r="EA2083" s="52" t="s">
        <v>26128</v>
      </c>
      <c r="EB2083" s="31">
        <v>0</v>
      </c>
      <c r="EC2083" s="31" t="s">
        <v>40168</v>
      </c>
      <c r="ED2083" s="31" t="s">
        <v>41101</v>
      </c>
      <c r="EE2083" s="31"/>
      <c r="EF2083" s="31"/>
      <c r="EG2083" s="31"/>
      <c r="EH2083" s="31"/>
      <c r="EI2083" s="31"/>
      <c r="EJ2083" s="31"/>
    </row>
    <row r="2084" spans="1:140" ht="23.25" customHeight="1">
      <c r="A2084" s="25">
        <v>2082</v>
      </c>
      <c r="B2084" s="30" t="s">
        <v>19728</v>
      </c>
      <c r="C2084" s="31" t="s">
        <v>6220</v>
      </c>
      <c r="D2084" s="30" t="s">
        <v>19740</v>
      </c>
      <c r="E2084" s="30"/>
      <c r="F2084" s="30" t="s">
        <v>36262</v>
      </c>
      <c r="G2084" s="31">
        <f t="shared" si="302"/>
        <v>58</v>
      </c>
      <c r="H2084" s="72">
        <f t="shared" si="303"/>
        <v>56036</v>
      </c>
      <c r="I2084" s="30" t="s">
        <v>35441</v>
      </c>
      <c r="J2084" s="30" t="s">
        <v>34085</v>
      </c>
      <c r="K2084" s="30" t="s">
        <v>34082</v>
      </c>
      <c r="L2084" s="31" t="s">
        <v>6220</v>
      </c>
      <c r="M2084" s="31" t="s">
        <v>3186</v>
      </c>
      <c r="N2084" s="31" t="s">
        <v>5865</v>
      </c>
      <c r="O2084" s="31" t="s">
        <v>5117</v>
      </c>
      <c r="P2084" s="31" t="s">
        <v>30291</v>
      </c>
      <c r="Q2084" s="31"/>
      <c r="R2084" s="31"/>
      <c r="S2084" s="31"/>
      <c r="T2084" s="29">
        <v>44757</v>
      </c>
      <c r="U2084" s="31" t="s">
        <v>22858</v>
      </c>
      <c r="V2084" s="31"/>
      <c r="W2084" s="31" t="s">
        <v>6910</v>
      </c>
      <c r="X2084" s="31" t="s">
        <v>19758</v>
      </c>
      <c r="Y2084" s="31">
        <f t="shared" ca="1" si="304"/>
        <v>28</v>
      </c>
      <c r="Z2084" s="31" t="str">
        <f t="shared" ca="1" si="305"/>
        <v>21-35</v>
      </c>
      <c r="AA2084" s="31"/>
      <c r="AB2084" s="31" t="s">
        <v>11144</v>
      </c>
      <c r="AC2084" s="31" t="s">
        <v>34145</v>
      </c>
      <c r="AD2084" s="31" t="s">
        <v>34145</v>
      </c>
      <c r="AE2084" s="31"/>
      <c r="AF2084" s="31" t="s">
        <v>24701</v>
      </c>
      <c r="AG2084" s="31" t="s">
        <v>4322</v>
      </c>
      <c r="AH2084" s="31" t="s">
        <v>4322</v>
      </c>
      <c r="AI2084" s="31" t="s">
        <v>908</v>
      </c>
      <c r="AJ2084" s="31">
        <v>13087</v>
      </c>
      <c r="AK2084" s="31" t="s">
        <v>19855</v>
      </c>
      <c r="AL2084" s="31" t="s">
        <v>15435</v>
      </c>
      <c r="AM2084" s="31" t="s">
        <v>2772</v>
      </c>
      <c r="AN2084" s="31"/>
      <c r="AO2084" s="31"/>
      <c r="AP2084" s="31" t="s">
        <v>2307</v>
      </c>
      <c r="AQ2084" s="31" t="s">
        <v>21713</v>
      </c>
      <c r="AR2084" s="31" t="s">
        <v>34145</v>
      </c>
      <c r="AS2084" s="31" t="s">
        <v>34145</v>
      </c>
      <c r="AT2084" s="31" t="str">
        <f>_xlfn.IFNA(VLOOKUP(D2084,'[1]5. 1 Mei 2022'!$C$7:$F$60,4,FALSE),"")</f>
        <v/>
      </c>
      <c r="AU2084" s="31"/>
      <c r="AV2084" s="31" t="s">
        <v>26001</v>
      </c>
      <c r="AW2084" s="31" t="s">
        <v>21713</v>
      </c>
      <c r="AX2084" s="29">
        <f t="shared" si="301"/>
        <v>46527</v>
      </c>
      <c r="AY2084" s="31" t="s">
        <v>26346</v>
      </c>
      <c r="AZ2084" s="31" t="s">
        <v>6924</v>
      </c>
      <c r="BA2084" s="30" t="s">
        <v>2307</v>
      </c>
      <c r="BB2084" s="31" t="s">
        <v>23182</v>
      </c>
      <c r="BC2084" s="31"/>
      <c r="BD2084" s="31" t="s">
        <v>11423</v>
      </c>
      <c r="BE2084" s="31" t="s">
        <v>7969</v>
      </c>
      <c r="BF2084" s="31" t="s">
        <v>26001</v>
      </c>
      <c r="BG2084" s="31"/>
      <c r="BH2084" s="31"/>
      <c r="BI2084" s="31"/>
      <c r="BJ2084" s="31">
        <v>0</v>
      </c>
      <c r="BK2084" s="31" t="str">
        <f t="shared" si="308"/>
        <v>II/c</v>
      </c>
      <c r="BL2084" s="31"/>
      <c r="BM2084" s="31"/>
      <c r="BN2084" s="31"/>
      <c r="BO2084" s="31"/>
      <c r="BP2084" s="31"/>
      <c r="BQ2084" s="31"/>
      <c r="BR2084" s="31"/>
      <c r="BS2084" s="31"/>
      <c r="BT2084" s="31"/>
      <c r="BU2084" s="31"/>
      <c r="BV2084" s="31" t="s">
        <v>8461</v>
      </c>
      <c r="BW2084" s="31">
        <f t="shared" ca="1" si="306"/>
        <v>6</v>
      </c>
      <c r="BX2084" s="78">
        <f t="shared" ca="1" si="307"/>
        <v>3</v>
      </c>
      <c r="BY2084" s="31"/>
      <c r="BZ2084" s="31"/>
      <c r="CA2084" s="31" t="s">
        <v>2483</v>
      </c>
      <c r="CB2084" s="31" t="s">
        <v>2406</v>
      </c>
      <c r="CC2084" s="31"/>
      <c r="CD2084" s="31"/>
      <c r="CE2084" s="31" t="s">
        <v>20085</v>
      </c>
      <c r="CF2084" s="31"/>
      <c r="CG2084" s="31"/>
      <c r="CH2084" s="31"/>
      <c r="CI2084" s="31"/>
      <c r="CJ2084" s="31"/>
      <c r="CK2084" s="31"/>
      <c r="CL2084" s="31" t="s">
        <v>37074</v>
      </c>
      <c r="CM2084" s="52" t="s">
        <v>37075</v>
      </c>
      <c r="CN2084" s="31" t="s">
        <v>36751</v>
      </c>
      <c r="CO2084" s="31" t="s">
        <v>39575</v>
      </c>
      <c r="CP2084" s="52" t="s">
        <v>37075</v>
      </c>
      <c r="CQ2084" s="31" t="s">
        <v>36751</v>
      </c>
      <c r="CR2084" s="31">
        <v>6672</v>
      </c>
      <c r="CS2084" s="31" t="s">
        <v>22126</v>
      </c>
      <c r="CT2084" s="31"/>
      <c r="CU2084" s="31"/>
      <c r="CV2084" s="31" t="s">
        <v>20130</v>
      </c>
      <c r="CW2084" s="31" t="s">
        <v>20131</v>
      </c>
      <c r="CX2084" s="31" t="s">
        <v>18723</v>
      </c>
      <c r="CY2084" s="31"/>
      <c r="CZ2084" s="31"/>
      <c r="DA2084" s="31"/>
      <c r="DB2084" s="31"/>
      <c r="DC2084" s="31"/>
      <c r="DD2084" s="31"/>
      <c r="DE2084" s="31"/>
      <c r="DF2084" s="31"/>
      <c r="DG2084" s="31"/>
      <c r="DH2084" s="31"/>
      <c r="DI2084" s="31" t="s">
        <v>25077</v>
      </c>
      <c r="DJ2084" s="31" t="s">
        <v>25042</v>
      </c>
      <c r="DK2084" s="31"/>
      <c r="DL2084" s="31"/>
      <c r="DM2084" s="38" t="s">
        <v>28943</v>
      </c>
      <c r="DN2084" s="38"/>
      <c r="DO2084" s="35"/>
      <c r="DP2084" s="31" t="s">
        <v>19853</v>
      </c>
      <c r="DQ2084" s="31" t="s">
        <v>19854</v>
      </c>
      <c r="DR2084" s="31"/>
      <c r="DS2084" s="31" t="s">
        <v>27843</v>
      </c>
      <c r="DT2084" s="31" t="s">
        <v>21849</v>
      </c>
      <c r="DU2084" s="31">
        <v>2</v>
      </c>
      <c r="DV2084" s="31" t="s">
        <v>32165</v>
      </c>
      <c r="DW2084" s="31" t="s">
        <v>11423</v>
      </c>
      <c r="DX2084" s="31" t="s">
        <v>11423</v>
      </c>
      <c r="DY2084" s="31" t="s">
        <v>26374</v>
      </c>
      <c r="DZ2084" s="31" t="s">
        <v>18545</v>
      </c>
      <c r="EA2084" s="31"/>
      <c r="EB2084" s="31">
        <v>1503544</v>
      </c>
      <c r="EC2084" s="31" t="s">
        <v>40168</v>
      </c>
      <c r="ED2084" s="31" t="s">
        <v>41101</v>
      </c>
      <c r="EE2084" s="31"/>
      <c r="EF2084" s="31"/>
      <c r="EG2084" s="31"/>
      <c r="EH2084" s="31"/>
      <c r="EI2084" s="31"/>
      <c r="EJ2084" s="31"/>
    </row>
    <row r="2085" spans="1:140" ht="23.25" customHeight="1">
      <c r="A2085" s="25">
        <v>2083</v>
      </c>
      <c r="B2085" s="30" t="s">
        <v>23509</v>
      </c>
      <c r="C2085" s="31" t="s">
        <v>2575</v>
      </c>
      <c r="D2085" s="30" t="s">
        <v>2575</v>
      </c>
      <c r="E2085" s="30"/>
      <c r="F2085" s="30" t="s">
        <v>36257</v>
      </c>
      <c r="G2085" s="31">
        <f t="shared" si="302"/>
        <v>58</v>
      </c>
      <c r="H2085" s="72">
        <f t="shared" si="303"/>
        <v>52718</v>
      </c>
      <c r="I2085" s="30"/>
      <c r="J2085" s="30" t="s">
        <v>34084</v>
      </c>
      <c r="K2085" s="30" t="s">
        <v>4318</v>
      </c>
      <c r="L2085" s="31" t="s">
        <v>4318</v>
      </c>
      <c r="M2085" s="31" t="s">
        <v>3186</v>
      </c>
      <c r="N2085" s="31" t="s">
        <v>4008</v>
      </c>
      <c r="O2085" s="31" t="s">
        <v>4320</v>
      </c>
      <c r="P2085" s="31" t="s">
        <v>2144</v>
      </c>
      <c r="Q2085" s="31"/>
      <c r="R2085" s="31">
        <v>8</v>
      </c>
      <c r="S2085" s="31">
        <v>0</v>
      </c>
      <c r="T2085" s="31"/>
      <c r="U2085" s="31">
        <v>1657</v>
      </c>
      <c r="V2085" s="31" t="s">
        <v>5835</v>
      </c>
      <c r="W2085" s="31" t="s">
        <v>2083</v>
      </c>
      <c r="X2085" s="31" t="s">
        <v>3639</v>
      </c>
      <c r="Y2085" s="31">
        <f t="shared" ca="1" si="304"/>
        <v>37</v>
      </c>
      <c r="Z2085" s="31" t="str">
        <f t="shared" ca="1" si="305"/>
        <v>36-45</v>
      </c>
      <c r="AA2085" s="31"/>
      <c r="AB2085" s="31" t="s">
        <v>19798</v>
      </c>
      <c r="AC2085" s="31" t="s">
        <v>34147</v>
      </c>
      <c r="AD2085" s="31" t="s">
        <v>34147</v>
      </c>
      <c r="AE2085" s="31"/>
      <c r="AF2085" s="31" t="s">
        <v>24699</v>
      </c>
      <c r="AG2085" s="31" t="s">
        <v>5851</v>
      </c>
      <c r="AH2085" s="31" t="s">
        <v>5852</v>
      </c>
      <c r="AI2085" s="31" t="s">
        <v>5828</v>
      </c>
      <c r="AJ2085" s="31" t="s">
        <v>16088</v>
      </c>
      <c r="AK2085" s="31" t="s">
        <v>16087</v>
      </c>
      <c r="AL2085" s="31" t="s">
        <v>2067</v>
      </c>
      <c r="AM2085" s="31" t="s">
        <v>16086</v>
      </c>
      <c r="AN2085" s="31"/>
      <c r="AO2085" s="31"/>
      <c r="AP2085" s="31" t="s">
        <v>33010</v>
      </c>
      <c r="AQ2085" s="31" t="s">
        <v>8110</v>
      </c>
      <c r="AR2085" s="31" t="s">
        <v>34147</v>
      </c>
      <c r="AS2085" s="31" t="s">
        <v>34147</v>
      </c>
      <c r="AT2085" s="31" t="str">
        <f>_xlfn.IFNA(VLOOKUP(D2085,'[1]5. 1 Mei 2022'!$C$7:$F$60,4,FALSE),"")</f>
        <v/>
      </c>
      <c r="AU2085" s="31"/>
      <c r="AV2085" s="31" t="s">
        <v>33011</v>
      </c>
      <c r="AW2085" s="52" t="s">
        <v>24630</v>
      </c>
      <c r="AX2085" s="29">
        <f t="shared" si="301"/>
        <v>46738</v>
      </c>
      <c r="AY2085" s="31" t="s">
        <v>26344</v>
      </c>
      <c r="AZ2085" s="31" t="s">
        <v>33012</v>
      </c>
      <c r="BA2085" s="30" t="s">
        <v>33010</v>
      </c>
      <c r="BB2085" s="31"/>
      <c r="BC2085" s="31"/>
      <c r="BD2085" s="31" t="s">
        <v>25296</v>
      </c>
      <c r="BE2085" s="31" t="s">
        <v>7968</v>
      </c>
      <c r="BF2085" s="31" t="s">
        <v>33011</v>
      </c>
      <c r="BG2085" s="31"/>
      <c r="BH2085" s="31"/>
      <c r="BI2085" s="31"/>
      <c r="BJ2085" s="31" t="s">
        <v>21615</v>
      </c>
      <c r="BK2085" s="31" t="str">
        <f t="shared" si="308"/>
        <v>III/c</v>
      </c>
      <c r="BL2085" s="31" t="s">
        <v>8077</v>
      </c>
      <c r="BM2085" s="31"/>
      <c r="BN2085" s="31"/>
      <c r="BO2085" s="31"/>
      <c r="BP2085" s="31" t="s">
        <v>1498</v>
      </c>
      <c r="BQ2085" s="31" t="s">
        <v>21615</v>
      </c>
      <c r="BR2085" s="31" t="s">
        <v>18393</v>
      </c>
      <c r="BS2085" s="31">
        <v>261</v>
      </c>
      <c r="BT2085" s="31" t="s">
        <v>3163</v>
      </c>
      <c r="BU2085" s="31" t="s">
        <v>718</v>
      </c>
      <c r="BV2085" s="31" t="s">
        <v>6786</v>
      </c>
      <c r="BW2085" s="31">
        <f t="shared" ca="1" si="306"/>
        <v>13</v>
      </c>
      <c r="BX2085" s="78">
        <f t="shared" ca="1" si="307"/>
        <v>3</v>
      </c>
      <c r="BY2085" s="31"/>
      <c r="BZ2085" s="31" t="s">
        <v>303</v>
      </c>
      <c r="CA2085" s="31" t="s">
        <v>2483</v>
      </c>
      <c r="CB2085" s="31" t="s">
        <v>2519</v>
      </c>
      <c r="CC2085" s="31">
        <v>1</v>
      </c>
      <c r="CD2085" s="31">
        <v>1</v>
      </c>
      <c r="CE2085" s="31" t="s">
        <v>20085</v>
      </c>
      <c r="CF2085" s="31"/>
      <c r="CG2085" s="31"/>
      <c r="CH2085" s="31"/>
      <c r="CI2085" s="31"/>
      <c r="CJ2085" s="31"/>
      <c r="CK2085" s="31"/>
      <c r="CL2085" s="31"/>
      <c r="CM2085" s="31"/>
      <c r="CN2085" s="31"/>
      <c r="CO2085" s="31"/>
      <c r="CP2085" s="31"/>
      <c r="CQ2085" s="31"/>
      <c r="CR2085" s="31">
        <v>4328</v>
      </c>
      <c r="CS2085" s="31" t="s">
        <v>19272</v>
      </c>
      <c r="CT2085" s="31" t="s">
        <v>19273</v>
      </c>
      <c r="CU2085" s="31" t="s">
        <v>3855</v>
      </c>
      <c r="CV2085" s="31" t="s">
        <v>19170</v>
      </c>
      <c r="CW2085" s="31" t="s">
        <v>19171</v>
      </c>
      <c r="CX2085" s="31" t="s">
        <v>19164</v>
      </c>
      <c r="CY2085" s="31"/>
      <c r="CZ2085" s="31"/>
      <c r="DA2085" s="31"/>
      <c r="DB2085" s="31" t="s">
        <v>8698</v>
      </c>
      <c r="DC2085" s="31"/>
      <c r="DD2085" s="31" t="s">
        <v>3173</v>
      </c>
      <c r="DE2085" s="31"/>
      <c r="DF2085" s="31"/>
      <c r="DG2085" s="31"/>
      <c r="DH2085" s="31"/>
      <c r="DI2085" s="31" t="s">
        <v>15792</v>
      </c>
      <c r="DJ2085" s="31" t="s">
        <v>3660</v>
      </c>
      <c r="DK2085" s="31"/>
      <c r="DL2085" s="31"/>
      <c r="DM2085" s="38" t="s">
        <v>9646</v>
      </c>
      <c r="DN2085" s="38"/>
      <c r="DO2085" s="35">
        <v>0</v>
      </c>
      <c r="DP2085" s="31" t="s">
        <v>14636</v>
      </c>
      <c r="DQ2085" s="31" t="s">
        <v>14637</v>
      </c>
      <c r="DR2085" s="31" t="s">
        <v>3809</v>
      </c>
      <c r="DS2085" s="31" t="s">
        <v>27280</v>
      </c>
      <c r="DT2085" s="31" t="s">
        <v>38328</v>
      </c>
      <c r="DU2085" s="31">
        <v>2</v>
      </c>
      <c r="DV2085" s="31" t="s">
        <v>32165</v>
      </c>
      <c r="DW2085" s="31"/>
      <c r="DX2085" s="31"/>
      <c r="DY2085" s="31"/>
      <c r="DZ2085" s="31"/>
      <c r="EA2085" s="31"/>
      <c r="EB2085" s="31">
        <v>0</v>
      </c>
      <c r="EC2085" s="31" t="s">
        <v>40139</v>
      </c>
      <c r="ED2085" s="31" t="s">
        <v>41101</v>
      </c>
      <c r="EE2085" s="31"/>
      <c r="EF2085" s="31"/>
      <c r="EG2085" s="31"/>
      <c r="EH2085" s="31"/>
      <c r="EI2085" s="31"/>
      <c r="EJ2085" s="31"/>
    </row>
    <row r="2086" spans="1:140" ht="23.25" customHeight="1">
      <c r="A2086" s="25">
        <v>2084</v>
      </c>
      <c r="B2086" s="30" t="s">
        <v>17276</v>
      </c>
      <c r="C2086" s="31" t="s">
        <v>17017</v>
      </c>
      <c r="D2086" s="30" t="s">
        <v>26241</v>
      </c>
      <c r="E2086" s="30"/>
      <c r="F2086" s="30" t="s">
        <v>36262</v>
      </c>
      <c r="G2086" s="31">
        <f t="shared" si="302"/>
        <v>58</v>
      </c>
      <c r="H2086" s="72">
        <f t="shared" si="303"/>
        <v>55488</v>
      </c>
      <c r="I2086" s="30" t="s">
        <v>35442</v>
      </c>
      <c r="J2086" s="30" t="s">
        <v>34085</v>
      </c>
      <c r="K2086" s="30" t="s">
        <v>34083</v>
      </c>
      <c r="L2086" s="31" t="s">
        <v>16726</v>
      </c>
      <c r="M2086" s="31" t="s">
        <v>3186</v>
      </c>
      <c r="N2086" s="31" t="s">
        <v>5865</v>
      </c>
      <c r="O2086" s="31" t="s">
        <v>5117</v>
      </c>
      <c r="P2086" s="31" t="s">
        <v>25993</v>
      </c>
      <c r="Q2086" s="31"/>
      <c r="R2086" s="31"/>
      <c r="S2086" s="31"/>
      <c r="T2086" s="31"/>
      <c r="U2086" s="31" t="s">
        <v>18197</v>
      </c>
      <c r="V2086" s="31"/>
      <c r="W2086" s="31" t="s">
        <v>17849</v>
      </c>
      <c r="X2086" s="31" t="s">
        <v>5038</v>
      </c>
      <c r="Y2086" s="31" t="e">
        <f t="shared" ca="1" si="304"/>
        <v>#VALUE!</v>
      </c>
      <c r="Z2086" s="31" t="e">
        <f t="shared" ca="1" si="305"/>
        <v>#VALUE!</v>
      </c>
      <c r="AA2086" s="31"/>
      <c r="AB2086" s="31" t="s">
        <v>11144</v>
      </c>
      <c r="AC2086" s="31" t="s">
        <v>34145</v>
      </c>
      <c r="AD2086" s="31" t="s">
        <v>34145</v>
      </c>
      <c r="AE2086" s="31"/>
      <c r="AF2086" s="31" t="s">
        <v>24701</v>
      </c>
      <c r="AG2086" s="31" t="s">
        <v>4322</v>
      </c>
      <c r="AH2086" s="31" t="s">
        <v>4322</v>
      </c>
      <c r="AI2086" s="31" t="s">
        <v>908</v>
      </c>
      <c r="AJ2086" s="31">
        <v>12103</v>
      </c>
      <c r="AK2086" s="31" t="s">
        <v>17850</v>
      </c>
      <c r="AL2086" s="31" t="s">
        <v>10320</v>
      </c>
      <c r="AM2086" s="31" t="s">
        <v>2772</v>
      </c>
      <c r="AN2086" s="31"/>
      <c r="AO2086" s="31"/>
      <c r="AP2086" s="31" t="s">
        <v>33003</v>
      </c>
      <c r="AQ2086" s="31" t="s">
        <v>18367</v>
      </c>
      <c r="AR2086" s="31" t="s">
        <v>34145</v>
      </c>
      <c r="AS2086" s="31" t="s">
        <v>34145</v>
      </c>
      <c r="AT2086" s="31" t="str">
        <f>_xlfn.IFNA(VLOOKUP(D2086,'[1]5. 1 Mei 2022'!$C$7:$F$60,4,FALSE),"")</f>
        <v/>
      </c>
      <c r="AU2086" s="31"/>
      <c r="AV2086" s="31" t="s">
        <v>20032</v>
      </c>
      <c r="AW2086" s="31" t="s">
        <v>18367</v>
      </c>
      <c r="AX2086" s="29">
        <f t="shared" si="301"/>
        <v>46320</v>
      </c>
      <c r="AY2086" s="31" t="s">
        <v>26346</v>
      </c>
      <c r="AZ2086" s="31" t="s">
        <v>33005</v>
      </c>
      <c r="BA2086" s="30" t="s">
        <v>33003</v>
      </c>
      <c r="BB2086" s="31" t="s">
        <v>22916</v>
      </c>
      <c r="BC2086" s="31"/>
      <c r="BD2086" s="31" t="s">
        <v>7980</v>
      </c>
      <c r="BE2086" s="31" t="s">
        <v>7969</v>
      </c>
      <c r="BF2086" s="31" t="s">
        <v>20032</v>
      </c>
      <c r="BG2086" s="31"/>
      <c r="BH2086" s="31"/>
      <c r="BI2086" s="31"/>
      <c r="BJ2086" s="31">
        <v>0</v>
      </c>
      <c r="BK2086" s="31" t="str">
        <f t="shared" si="308"/>
        <v>II/c</v>
      </c>
      <c r="BL2086" s="31"/>
      <c r="BM2086" s="31"/>
      <c r="BN2086" s="31"/>
      <c r="BO2086" s="31"/>
      <c r="BP2086" s="31"/>
      <c r="BQ2086" s="31"/>
      <c r="BR2086" s="31"/>
      <c r="BS2086" s="31"/>
      <c r="BT2086" s="31"/>
      <c r="BU2086" s="31"/>
      <c r="BV2086" s="31" t="s">
        <v>8466</v>
      </c>
      <c r="BW2086" s="31">
        <f t="shared" ca="1" si="306"/>
        <v>7</v>
      </c>
      <c r="BX2086" s="78">
        <f t="shared" ca="1" si="307"/>
        <v>3</v>
      </c>
      <c r="BY2086" s="31" t="s">
        <v>25993</v>
      </c>
      <c r="BZ2086" s="31"/>
      <c r="CA2086" s="31" t="s">
        <v>2483</v>
      </c>
      <c r="CB2086" s="31" t="s">
        <v>2406</v>
      </c>
      <c r="CC2086" s="31"/>
      <c r="CD2086" s="31"/>
      <c r="CE2086" s="31" t="s">
        <v>20085</v>
      </c>
      <c r="CF2086" s="31"/>
      <c r="CG2086" s="31"/>
      <c r="CH2086" s="31"/>
      <c r="CI2086" s="31"/>
      <c r="CJ2086" s="31"/>
      <c r="CK2086" s="31"/>
      <c r="CL2086" s="31" t="s">
        <v>39866</v>
      </c>
      <c r="CM2086" s="31" t="s">
        <v>39867</v>
      </c>
      <c r="CN2086" s="31">
        <v>127</v>
      </c>
      <c r="CO2086" s="31" t="s">
        <v>41605</v>
      </c>
      <c r="CP2086" s="31" t="s">
        <v>39867</v>
      </c>
      <c r="CQ2086" s="31">
        <v>127</v>
      </c>
      <c r="CR2086" s="31">
        <v>4985</v>
      </c>
      <c r="CS2086" s="31" t="s">
        <v>15424</v>
      </c>
      <c r="CT2086" s="31" t="s">
        <v>18409</v>
      </c>
      <c r="CU2086" s="31" t="s">
        <v>18410</v>
      </c>
      <c r="CV2086" s="31" t="s">
        <v>18032</v>
      </c>
      <c r="CW2086" s="31" t="s">
        <v>4907</v>
      </c>
      <c r="CX2086" s="31" t="s">
        <v>15874</v>
      </c>
      <c r="CY2086" s="31"/>
      <c r="CZ2086" s="31"/>
      <c r="DA2086" s="31"/>
      <c r="DB2086" s="31"/>
      <c r="DC2086" s="31"/>
      <c r="DD2086" s="31"/>
      <c r="DE2086" s="31"/>
      <c r="DF2086" s="31"/>
      <c r="DG2086" s="31"/>
      <c r="DH2086" s="31"/>
      <c r="DI2086" s="31"/>
      <c r="DJ2086" s="31"/>
      <c r="DK2086" s="31" t="s">
        <v>25642</v>
      </c>
      <c r="DL2086" s="31" t="s">
        <v>25643</v>
      </c>
      <c r="DM2086" s="38" t="s">
        <v>32323</v>
      </c>
      <c r="DN2086" s="38"/>
      <c r="DO2086" s="35"/>
      <c r="DP2086" s="31" t="s">
        <v>17846</v>
      </c>
      <c r="DQ2086" s="31" t="s">
        <v>17847</v>
      </c>
      <c r="DR2086" s="31"/>
      <c r="DS2086" s="31" t="s">
        <v>32972</v>
      </c>
      <c r="DT2086" s="31" t="s">
        <v>17848</v>
      </c>
      <c r="DU2086" s="31">
        <v>2</v>
      </c>
      <c r="DV2086" s="31" t="s">
        <v>32166</v>
      </c>
      <c r="DW2086" s="31" t="s">
        <v>7980</v>
      </c>
      <c r="DX2086" s="31"/>
      <c r="DY2086" s="31"/>
      <c r="DZ2086" s="31"/>
      <c r="EA2086" s="31"/>
      <c r="EB2086" s="31">
        <v>888773</v>
      </c>
      <c r="EC2086" s="31" t="s">
        <v>40168</v>
      </c>
      <c r="ED2086" s="31" t="s">
        <v>41101</v>
      </c>
      <c r="EE2086" s="31"/>
      <c r="EF2086" s="31"/>
      <c r="EG2086" s="31"/>
      <c r="EH2086" s="31"/>
      <c r="EI2086" s="31"/>
      <c r="EJ2086" s="31"/>
    </row>
    <row r="2087" spans="1:140" ht="23.25" customHeight="1">
      <c r="A2087" s="25">
        <v>2085</v>
      </c>
      <c r="B2087" s="30" t="s">
        <v>21310</v>
      </c>
      <c r="C2087" s="31" t="s">
        <v>2255</v>
      </c>
      <c r="D2087" s="30" t="s">
        <v>2117</v>
      </c>
      <c r="E2087" s="30"/>
      <c r="F2087" s="30" t="s">
        <v>36257</v>
      </c>
      <c r="G2087" s="31">
        <f t="shared" si="302"/>
        <v>58</v>
      </c>
      <c r="H2087" s="72">
        <f t="shared" si="303"/>
        <v>52263</v>
      </c>
      <c r="I2087" s="30"/>
      <c r="J2087" s="30" t="s">
        <v>34084</v>
      </c>
      <c r="K2087" s="30" t="s">
        <v>4318</v>
      </c>
      <c r="L2087" s="31" t="s">
        <v>4318</v>
      </c>
      <c r="M2087" s="31" t="s">
        <v>3186</v>
      </c>
      <c r="N2087" s="31" t="s">
        <v>4008</v>
      </c>
      <c r="O2087" s="31" t="s">
        <v>4320</v>
      </c>
      <c r="P2087" s="31" t="s">
        <v>21727</v>
      </c>
      <c r="Q2087" s="31"/>
      <c r="R2087" s="31">
        <v>10</v>
      </c>
      <c r="S2087" s="31">
        <v>0</v>
      </c>
      <c r="T2087" s="31"/>
      <c r="U2087" s="31">
        <v>1798</v>
      </c>
      <c r="V2087" s="31" t="s">
        <v>8628</v>
      </c>
      <c r="W2087" s="31" t="s">
        <v>7631</v>
      </c>
      <c r="X2087" s="31" t="s">
        <v>4099</v>
      </c>
      <c r="Y2087" s="31" t="e">
        <f t="shared" ca="1" si="304"/>
        <v>#VALUE!</v>
      </c>
      <c r="Z2087" s="31" t="e">
        <f t="shared" ca="1" si="305"/>
        <v>#VALUE!</v>
      </c>
      <c r="AA2087" s="31"/>
      <c r="AB2087" s="31" t="s">
        <v>10515</v>
      </c>
      <c r="AC2087" s="31" t="s">
        <v>34147</v>
      </c>
      <c r="AD2087" s="31" t="s">
        <v>34147</v>
      </c>
      <c r="AE2087" s="31"/>
      <c r="AF2087" s="31" t="s">
        <v>24699</v>
      </c>
      <c r="AG2087" s="31" t="s">
        <v>5851</v>
      </c>
      <c r="AH2087" s="31" t="s">
        <v>5852</v>
      </c>
      <c r="AI2087" s="31" t="s">
        <v>7082</v>
      </c>
      <c r="AJ2087" s="31" t="s">
        <v>33656</v>
      </c>
      <c r="AK2087" s="31" t="s">
        <v>33658</v>
      </c>
      <c r="AL2087" s="31" t="s">
        <v>33657</v>
      </c>
      <c r="AM2087" s="31" t="s">
        <v>4078</v>
      </c>
      <c r="AN2087" s="31"/>
      <c r="AO2087" s="31"/>
      <c r="AP2087" s="31" t="s">
        <v>2450</v>
      </c>
      <c r="AQ2087" s="31"/>
      <c r="AR2087" s="31" t="s">
        <v>34147</v>
      </c>
      <c r="AS2087" s="31" t="s">
        <v>34147</v>
      </c>
      <c r="AT2087" s="31" t="str">
        <f>_xlfn.IFNA(VLOOKUP(D2087,'[1]5. 1 Mei 2022'!$C$7:$F$60,4,FALSE),"")</f>
        <v/>
      </c>
      <c r="AU2087" s="31"/>
      <c r="AV2087" s="31" t="s">
        <v>11678</v>
      </c>
      <c r="AW2087" s="31" t="s">
        <v>11670</v>
      </c>
      <c r="AX2087" s="29">
        <f t="shared" si="301"/>
        <v>43646</v>
      </c>
      <c r="AY2087" s="31" t="s">
        <v>26346</v>
      </c>
      <c r="AZ2087" s="31" t="s">
        <v>527</v>
      </c>
      <c r="BA2087" s="30" t="s">
        <v>2450</v>
      </c>
      <c r="BB2087" s="31" t="s">
        <v>8101</v>
      </c>
      <c r="BC2087" s="31"/>
      <c r="BD2087" s="31" t="s">
        <v>7994</v>
      </c>
      <c r="BE2087" s="31" t="s">
        <v>7973</v>
      </c>
      <c r="BF2087" s="31" t="s">
        <v>11677</v>
      </c>
      <c r="BG2087" s="31"/>
      <c r="BH2087" s="31"/>
      <c r="BI2087" s="31" t="s">
        <v>8129</v>
      </c>
      <c r="BJ2087" s="31" t="s">
        <v>18744</v>
      </c>
      <c r="BK2087" s="31" t="str">
        <f t="shared" si="308"/>
        <v>III/c</v>
      </c>
      <c r="BL2087" s="31" t="s">
        <v>8077</v>
      </c>
      <c r="BM2087" s="31"/>
      <c r="BN2087" s="31"/>
      <c r="BO2087" s="31"/>
      <c r="BP2087" s="31"/>
      <c r="BQ2087" s="31" t="s">
        <v>18744</v>
      </c>
      <c r="BR2087" s="31" t="s">
        <v>15825</v>
      </c>
      <c r="BS2087" s="31" t="s">
        <v>26429</v>
      </c>
      <c r="BT2087" s="31" t="s">
        <v>3296</v>
      </c>
      <c r="BU2087" s="31" t="s">
        <v>2918</v>
      </c>
      <c r="BV2087" s="31" t="s">
        <v>1779</v>
      </c>
      <c r="BW2087" s="31">
        <f t="shared" ca="1" si="306"/>
        <v>12</v>
      </c>
      <c r="BX2087" s="78">
        <f t="shared" ca="1" si="307"/>
        <v>3</v>
      </c>
      <c r="BY2087" s="31"/>
      <c r="BZ2087" s="31" t="s">
        <v>8606</v>
      </c>
      <c r="CA2087" s="31" t="s">
        <v>2483</v>
      </c>
      <c r="CB2087" s="31" t="s">
        <v>2519</v>
      </c>
      <c r="CC2087" s="31">
        <v>1</v>
      </c>
      <c r="CD2087" s="31">
        <v>1</v>
      </c>
      <c r="CE2087" s="31" t="s">
        <v>20085</v>
      </c>
      <c r="CF2087" s="31"/>
      <c r="CG2087" s="31"/>
      <c r="CH2087" s="31"/>
      <c r="CI2087" s="31"/>
      <c r="CJ2087" s="31"/>
      <c r="CK2087" s="31"/>
      <c r="CL2087" s="31" t="s">
        <v>31134</v>
      </c>
      <c r="CM2087" s="31" t="s">
        <v>31133</v>
      </c>
      <c r="CN2087" s="31">
        <v>125</v>
      </c>
      <c r="CO2087" s="31" t="s">
        <v>31132</v>
      </c>
      <c r="CP2087" s="31" t="s">
        <v>31133</v>
      </c>
      <c r="CQ2087" s="31">
        <v>125</v>
      </c>
      <c r="CR2087" s="31">
        <v>4478</v>
      </c>
      <c r="CS2087" s="31" t="s">
        <v>11382</v>
      </c>
      <c r="CT2087" s="31" t="s">
        <v>11383</v>
      </c>
      <c r="CU2087" s="31" t="s">
        <v>11384</v>
      </c>
      <c r="CV2087" s="31" t="s">
        <v>10484</v>
      </c>
      <c r="CW2087" s="31" t="s">
        <v>10485</v>
      </c>
      <c r="CX2087" s="31" t="s">
        <v>10461</v>
      </c>
      <c r="CY2087" s="31"/>
      <c r="CZ2087" s="31"/>
      <c r="DA2087" s="31"/>
      <c r="DB2087" s="31" t="s">
        <v>11355</v>
      </c>
      <c r="DC2087" s="31" t="s">
        <v>18668</v>
      </c>
      <c r="DD2087" s="31" t="s">
        <v>18474</v>
      </c>
      <c r="DE2087" s="31"/>
      <c r="DF2087" s="31"/>
      <c r="DG2087" s="31"/>
      <c r="DH2087" s="31"/>
      <c r="DI2087" s="31" t="s">
        <v>25298</v>
      </c>
      <c r="DJ2087" s="31" t="s">
        <v>25299</v>
      </c>
      <c r="DK2087" s="31"/>
      <c r="DL2087" s="31"/>
      <c r="DM2087" s="38" t="s">
        <v>9598</v>
      </c>
      <c r="DN2087" s="38"/>
      <c r="DO2087" s="35" t="s">
        <v>20548</v>
      </c>
      <c r="DP2087" s="31" t="s">
        <v>14286</v>
      </c>
      <c r="DQ2087" s="31" t="s">
        <v>14287</v>
      </c>
      <c r="DR2087" s="31" t="s">
        <v>2254</v>
      </c>
      <c r="DS2087" s="31" t="s">
        <v>27237</v>
      </c>
      <c r="DT2087" s="31" t="s">
        <v>28161</v>
      </c>
      <c r="DU2087" s="31">
        <v>3</v>
      </c>
      <c r="DV2087" s="31" t="s">
        <v>32167</v>
      </c>
      <c r="DW2087" s="31"/>
      <c r="DX2087" s="31"/>
      <c r="DY2087" s="31" t="s">
        <v>33655</v>
      </c>
      <c r="DZ2087" s="31" t="s">
        <v>25272</v>
      </c>
      <c r="EA2087" s="31" t="s">
        <v>31133</v>
      </c>
      <c r="EB2087" s="31">
        <v>0</v>
      </c>
      <c r="EC2087" s="31" t="s">
        <v>40139</v>
      </c>
      <c r="ED2087" s="31" t="s">
        <v>41101</v>
      </c>
      <c r="EE2087" s="31"/>
      <c r="EF2087" s="31"/>
      <c r="EG2087" s="31"/>
      <c r="EH2087" s="31"/>
      <c r="EI2087" s="31"/>
      <c r="EJ2087" s="31"/>
    </row>
    <row r="2088" spans="1:140" ht="23.25" customHeight="1">
      <c r="A2088" s="25">
        <v>2086</v>
      </c>
      <c r="B2088" s="30" t="s">
        <v>30133</v>
      </c>
      <c r="C2088" s="31">
        <v>140377904</v>
      </c>
      <c r="D2088" s="30" t="s">
        <v>343</v>
      </c>
      <c r="E2088" s="30"/>
      <c r="F2088" s="30" t="s">
        <v>36255</v>
      </c>
      <c r="G2088" s="31">
        <f t="shared" si="302"/>
        <v>58</v>
      </c>
      <c r="H2088" s="72">
        <f t="shared" si="303"/>
        <v>52566</v>
      </c>
      <c r="I2088" s="30"/>
      <c r="J2088" s="30" t="s">
        <v>34084</v>
      </c>
      <c r="K2088" s="30" t="s">
        <v>4318</v>
      </c>
      <c r="L2088" s="31" t="s">
        <v>4318</v>
      </c>
      <c r="M2088" s="31" t="s">
        <v>3186</v>
      </c>
      <c r="N2088" s="31" t="s">
        <v>3557</v>
      </c>
      <c r="O2088" s="31" t="s">
        <v>1501</v>
      </c>
      <c r="P2088" s="31" t="s">
        <v>15640</v>
      </c>
      <c r="Q2088" s="31"/>
      <c r="R2088" s="31">
        <v>11</v>
      </c>
      <c r="S2088" s="31">
        <v>0</v>
      </c>
      <c r="T2088" s="31"/>
      <c r="U2088" s="31">
        <v>1569</v>
      </c>
      <c r="V2088" s="31" t="s">
        <v>6369</v>
      </c>
      <c r="W2088" s="31" t="s">
        <v>4336</v>
      </c>
      <c r="X2088" s="31" t="s">
        <v>5179</v>
      </c>
      <c r="Y2088" s="31">
        <f t="shared" ca="1" si="304"/>
        <v>38</v>
      </c>
      <c r="Z2088" s="31" t="str">
        <f t="shared" ca="1" si="305"/>
        <v>36-45</v>
      </c>
      <c r="AA2088" s="31"/>
      <c r="AB2088" s="31" t="s">
        <v>11168</v>
      </c>
      <c r="AC2088" s="31" t="s">
        <v>34147</v>
      </c>
      <c r="AD2088" s="31" t="s">
        <v>34147</v>
      </c>
      <c r="AE2088" s="31"/>
      <c r="AF2088" s="31" t="s">
        <v>24699</v>
      </c>
      <c r="AG2088" s="31" t="s">
        <v>5852</v>
      </c>
      <c r="AH2088" s="31" t="s">
        <v>5852</v>
      </c>
      <c r="AI2088" s="31" t="s">
        <v>908</v>
      </c>
      <c r="AJ2088" s="31" t="s">
        <v>30610</v>
      </c>
      <c r="AK2088" s="31" t="s">
        <v>30611</v>
      </c>
      <c r="AL2088" s="31" t="s">
        <v>25042</v>
      </c>
      <c r="AM2088" s="31" t="s">
        <v>11870</v>
      </c>
      <c r="AN2088" s="31"/>
      <c r="AO2088" s="31"/>
      <c r="AP2088" s="31" t="s">
        <v>4602</v>
      </c>
      <c r="AQ2088" s="31"/>
      <c r="AR2088" s="31" t="s">
        <v>34147</v>
      </c>
      <c r="AS2088" s="31" t="s">
        <v>34147</v>
      </c>
      <c r="AT2088" s="31" t="str">
        <f>_xlfn.IFNA(VLOOKUP(D2088,'[1]5. 1 Mei 2022'!$C$7:$F$60,4,FALSE),"")</f>
        <v/>
      </c>
      <c r="AU2088" s="31"/>
      <c r="AV2088" s="31" t="s">
        <v>6581</v>
      </c>
      <c r="AW2088" s="31"/>
      <c r="AX2088" s="29">
        <f t="shared" si="301"/>
        <v>1903</v>
      </c>
      <c r="AY2088" s="31" t="s">
        <v>26346</v>
      </c>
      <c r="AZ2088" s="31" t="s">
        <v>528</v>
      </c>
      <c r="BA2088" s="30" t="s">
        <v>4435</v>
      </c>
      <c r="BB2088" s="31"/>
      <c r="BC2088" s="31"/>
      <c r="BD2088" s="31" t="s">
        <v>20056</v>
      </c>
      <c r="BE2088" s="31" t="s">
        <v>7973</v>
      </c>
      <c r="BF2088" s="31" t="s">
        <v>6581</v>
      </c>
      <c r="BG2088" s="31"/>
      <c r="BH2088" s="31"/>
      <c r="BI2088" s="31" t="s">
        <v>8124</v>
      </c>
      <c r="BJ2088" s="31" t="s">
        <v>20300</v>
      </c>
      <c r="BK2088" s="31" t="str">
        <f t="shared" si="308"/>
        <v>III/a</v>
      </c>
      <c r="BL2088" s="31" t="s">
        <v>8077</v>
      </c>
      <c r="BM2088" s="31"/>
      <c r="BN2088" s="31"/>
      <c r="BO2088" s="31"/>
      <c r="BP2088" s="31" t="s">
        <v>1498</v>
      </c>
      <c r="BQ2088" s="31" t="s">
        <v>20300</v>
      </c>
      <c r="BR2088" s="31" t="s">
        <v>17826</v>
      </c>
      <c r="BS2088" s="31" t="s">
        <v>29963</v>
      </c>
      <c r="BT2088" s="31" t="s">
        <v>1693</v>
      </c>
      <c r="BU2088" s="31" t="s">
        <v>3164</v>
      </c>
      <c r="BV2088" s="31" t="s">
        <v>4321</v>
      </c>
      <c r="BW2088" s="31">
        <f t="shared" ca="1" si="306"/>
        <v>19</v>
      </c>
      <c r="BX2088" s="78">
        <f t="shared" ca="1" si="307"/>
        <v>3</v>
      </c>
      <c r="BY2088" s="31"/>
      <c r="BZ2088" s="31" t="s">
        <v>3663</v>
      </c>
      <c r="CA2088" s="31" t="s">
        <v>2483</v>
      </c>
      <c r="CB2088" s="31" t="s">
        <v>2519</v>
      </c>
      <c r="CC2088" s="31">
        <v>2</v>
      </c>
      <c r="CD2088" s="31">
        <v>1</v>
      </c>
      <c r="CE2088" s="31" t="s">
        <v>20085</v>
      </c>
      <c r="CF2088" s="31"/>
      <c r="CG2088" s="31"/>
      <c r="CH2088" s="31"/>
      <c r="CI2088" s="31"/>
      <c r="CJ2088" s="31"/>
      <c r="CK2088" s="31"/>
      <c r="CL2088" s="31" t="s">
        <v>28387</v>
      </c>
      <c r="CM2088" s="31" t="s">
        <v>28386</v>
      </c>
      <c r="CN2088" s="31">
        <v>124</v>
      </c>
      <c r="CO2088" s="31" t="s">
        <v>28385</v>
      </c>
      <c r="CP2088" s="31" t="s">
        <v>28386</v>
      </c>
      <c r="CQ2088" s="31">
        <v>124</v>
      </c>
      <c r="CR2088" s="31">
        <v>3850</v>
      </c>
      <c r="CS2088" s="31" t="s">
        <v>30612</v>
      </c>
      <c r="CT2088" s="31" t="s">
        <v>18911</v>
      </c>
      <c r="CU2088" s="31" t="s">
        <v>12265</v>
      </c>
      <c r="CV2088" s="31" t="s">
        <v>18871</v>
      </c>
      <c r="CW2088" s="31" t="s">
        <v>18872</v>
      </c>
      <c r="CX2088" s="31" t="s">
        <v>7788</v>
      </c>
      <c r="CY2088" s="31"/>
      <c r="CZ2088" s="31"/>
      <c r="DA2088" s="31"/>
      <c r="DB2088" s="31" t="s">
        <v>25301</v>
      </c>
      <c r="DC2088" s="31" t="s">
        <v>25302</v>
      </c>
      <c r="DD2088" s="31" t="s">
        <v>22904</v>
      </c>
      <c r="DE2088" s="31">
        <v>2020</v>
      </c>
      <c r="DF2088" s="31"/>
      <c r="DG2088" s="31"/>
      <c r="DH2088" s="31"/>
      <c r="DI2088" s="31" t="s">
        <v>25116</v>
      </c>
      <c r="DJ2088" s="31" t="s">
        <v>25117</v>
      </c>
      <c r="DK2088" s="31"/>
      <c r="DL2088" s="31"/>
      <c r="DM2088" s="38" t="s">
        <v>19511</v>
      </c>
      <c r="DN2088" s="38"/>
      <c r="DO2088" s="35" t="s">
        <v>20810</v>
      </c>
      <c r="DP2088" s="31" t="s">
        <v>14676</v>
      </c>
      <c r="DQ2088" s="31" t="s">
        <v>14677</v>
      </c>
      <c r="DR2088" s="31"/>
      <c r="DS2088" s="31" t="s">
        <v>27365</v>
      </c>
      <c r="DT2088" s="31" t="s">
        <v>38329</v>
      </c>
      <c r="DU2088" s="31">
        <v>3</v>
      </c>
      <c r="DV2088" s="31" t="s">
        <v>32167</v>
      </c>
      <c r="DW2088" s="31"/>
      <c r="DX2088" s="31"/>
      <c r="DY2088" s="31" t="s">
        <v>34055</v>
      </c>
      <c r="DZ2088" s="31" t="s">
        <v>25272</v>
      </c>
      <c r="EA2088" s="31" t="s">
        <v>28386</v>
      </c>
      <c r="EB2088" s="31">
        <v>0</v>
      </c>
      <c r="EC2088" s="31" t="s">
        <v>40142</v>
      </c>
      <c r="ED2088" s="31" t="s">
        <v>41101</v>
      </c>
      <c r="EE2088" s="31"/>
      <c r="EF2088" s="31"/>
      <c r="EG2088" s="31"/>
      <c r="EH2088" s="31"/>
      <c r="EI2088" s="31"/>
      <c r="EJ2088" s="31"/>
    </row>
    <row r="2089" spans="1:140" ht="23.25" customHeight="1">
      <c r="A2089" s="25">
        <v>2087</v>
      </c>
      <c r="B2089" s="30" t="s">
        <v>6469</v>
      </c>
      <c r="C2089" s="31">
        <v>140375338</v>
      </c>
      <c r="D2089" s="30" t="s">
        <v>1568</v>
      </c>
      <c r="E2089" s="30"/>
      <c r="F2089" s="30" t="s">
        <v>36262</v>
      </c>
      <c r="G2089" s="31">
        <f t="shared" si="302"/>
        <v>58</v>
      </c>
      <c r="H2089" s="72">
        <f t="shared" si="303"/>
        <v>48000</v>
      </c>
      <c r="I2089" s="30"/>
      <c r="J2089" s="30" t="s">
        <v>34084</v>
      </c>
      <c r="K2089" s="30" t="s">
        <v>4318</v>
      </c>
      <c r="L2089" s="31" t="s">
        <v>4318</v>
      </c>
      <c r="M2089" s="31" t="s">
        <v>3186</v>
      </c>
      <c r="N2089" s="31" t="s">
        <v>5865</v>
      </c>
      <c r="O2089" s="31" t="s">
        <v>5117</v>
      </c>
      <c r="P2089" s="52" t="s">
        <v>35985</v>
      </c>
      <c r="Q2089" s="31" t="s">
        <v>41889</v>
      </c>
      <c r="R2089" s="31">
        <v>27</v>
      </c>
      <c r="S2089" s="31">
        <v>6</v>
      </c>
      <c r="T2089" s="31"/>
      <c r="U2089" s="31">
        <v>1473</v>
      </c>
      <c r="V2089" s="31" t="s">
        <v>2276</v>
      </c>
      <c r="W2089" s="31" t="s">
        <v>7044</v>
      </c>
      <c r="X2089" s="31" t="s">
        <v>3826</v>
      </c>
      <c r="Y2089" s="31">
        <f t="shared" ca="1" si="304"/>
        <v>50</v>
      </c>
      <c r="Z2089" s="31" t="str">
        <f t="shared" ca="1" si="305"/>
        <v>46-58</v>
      </c>
      <c r="AA2089" s="31"/>
      <c r="AB2089" s="31" t="s">
        <v>2658</v>
      </c>
      <c r="AC2089" s="31" t="s">
        <v>34153</v>
      </c>
      <c r="AD2089" s="31" t="s">
        <v>34194</v>
      </c>
      <c r="AE2089" s="31"/>
      <c r="AF2089" s="31" t="s">
        <v>24700</v>
      </c>
      <c r="AG2089" s="31" t="s">
        <v>7895</v>
      </c>
      <c r="AH2089" s="31" t="s">
        <v>7895</v>
      </c>
      <c r="AI2089" s="31" t="s">
        <v>2658</v>
      </c>
      <c r="AJ2089" s="31">
        <v>2964</v>
      </c>
      <c r="AK2089" s="31" t="s">
        <v>4753</v>
      </c>
      <c r="AL2089" s="31">
        <v>33757</v>
      </c>
      <c r="AM2089" s="31" t="s">
        <v>4837</v>
      </c>
      <c r="AN2089" s="31"/>
      <c r="AO2089" s="31"/>
      <c r="AP2089" s="31" t="s">
        <v>2451</v>
      </c>
      <c r="AQ2089" s="31"/>
      <c r="AR2089" s="31" t="s">
        <v>34148</v>
      </c>
      <c r="AS2089" s="31" t="s">
        <v>34148</v>
      </c>
      <c r="AT2089" s="31" t="str">
        <f>_xlfn.IFNA(VLOOKUP(D2089,'[1]5. 1 Mei 2022'!$C$7:$F$60,4,FALSE),"")</f>
        <v/>
      </c>
      <c r="AU2089" s="31"/>
      <c r="AV2089" s="31" t="s">
        <v>6580</v>
      </c>
      <c r="AW2089" s="31"/>
      <c r="AX2089" s="29">
        <f t="shared" si="301"/>
        <v>1903</v>
      </c>
      <c r="AY2089" s="31" t="s">
        <v>26346</v>
      </c>
      <c r="AZ2089" s="31" t="s">
        <v>533</v>
      </c>
      <c r="BA2089" s="30" t="s">
        <v>2451</v>
      </c>
      <c r="BB2089" s="31"/>
      <c r="BC2089" s="31"/>
      <c r="BD2089" s="31" t="s">
        <v>30232</v>
      </c>
      <c r="BE2089" s="31" t="s">
        <v>7968</v>
      </c>
      <c r="BF2089" s="31" t="s">
        <v>6580</v>
      </c>
      <c r="BG2089" s="31"/>
      <c r="BH2089" s="31"/>
      <c r="BI2089" s="31"/>
      <c r="BJ2089" s="31" t="s">
        <v>23661</v>
      </c>
      <c r="BK2089" s="31" t="str">
        <f t="shared" si="308"/>
        <v>II/c</v>
      </c>
      <c r="BL2089" s="31" t="s">
        <v>8078</v>
      </c>
      <c r="BM2089" s="31"/>
      <c r="BN2089" s="31"/>
      <c r="BO2089" s="31"/>
      <c r="BP2089" s="31" t="s">
        <v>1498</v>
      </c>
      <c r="BQ2089" s="31"/>
      <c r="BR2089" s="31"/>
      <c r="BS2089" s="31"/>
      <c r="BT2089" s="31" t="s">
        <v>1172</v>
      </c>
      <c r="BU2089" s="31"/>
      <c r="BV2089" s="31" t="s">
        <v>954</v>
      </c>
      <c r="BW2089" s="31">
        <f t="shared" ca="1" si="306"/>
        <v>31</v>
      </c>
      <c r="BX2089" s="78">
        <f t="shared" ca="1" si="307"/>
        <v>3</v>
      </c>
      <c r="BY2089" s="31"/>
      <c r="BZ2089" s="31"/>
      <c r="CA2089" s="31" t="s">
        <v>2483</v>
      </c>
      <c r="CB2089" s="31" t="s">
        <v>2519</v>
      </c>
      <c r="CC2089" s="31">
        <v>2</v>
      </c>
      <c r="CD2089" s="31">
        <v>1</v>
      </c>
      <c r="CE2089" s="31" t="s">
        <v>20085</v>
      </c>
      <c r="CF2089" s="31"/>
      <c r="CG2089" s="31"/>
      <c r="CH2089" s="31"/>
      <c r="CI2089" s="31"/>
      <c r="CJ2089" s="31"/>
      <c r="CK2089" s="31"/>
      <c r="CL2089" s="31"/>
      <c r="CM2089" s="31"/>
      <c r="CN2089" s="31"/>
      <c r="CO2089" s="31"/>
      <c r="CP2089" s="31"/>
      <c r="CQ2089" s="31"/>
      <c r="CR2089" s="31">
        <v>5121</v>
      </c>
      <c r="CS2089" s="31"/>
      <c r="CT2089" s="31"/>
      <c r="CU2089" s="31"/>
      <c r="CV2089" s="31"/>
      <c r="CW2089" s="31"/>
      <c r="CX2089" s="31"/>
      <c r="CY2089" s="31"/>
      <c r="CZ2089" s="31"/>
      <c r="DA2089" s="31"/>
      <c r="DB2089" s="31"/>
      <c r="DC2089" s="31"/>
      <c r="DD2089" s="31"/>
      <c r="DE2089" s="31"/>
      <c r="DF2089" s="31"/>
      <c r="DG2089" s="31"/>
      <c r="DH2089" s="31"/>
      <c r="DI2089" s="31"/>
      <c r="DJ2089" s="31"/>
      <c r="DK2089" s="31"/>
      <c r="DL2089" s="31"/>
      <c r="DM2089" s="38" t="s">
        <v>10068</v>
      </c>
      <c r="DN2089" s="38"/>
      <c r="DO2089" s="35">
        <v>0</v>
      </c>
      <c r="DP2089" s="31" t="s">
        <v>14029</v>
      </c>
      <c r="DQ2089" s="31" t="s">
        <v>14028</v>
      </c>
      <c r="DR2089" s="31"/>
      <c r="DS2089" s="31" t="s">
        <v>27685</v>
      </c>
      <c r="DT2089" s="31"/>
      <c r="DU2089" s="31">
        <v>2</v>
      </c>
      <c r="DV2089" s="31" t="s">
        <v>32165</v>
      </c>
      <c r="DW2089" s="31"/>
      <c r="DX2089" s="31"/>
      <c r="DY2089" s="31"/>
      <c r="DZ2089" s="31"/>
      <c r="EA2089" s="31"/>
      <c r="EB2089" s="31">
        <v>0</v>
      </c>
      <c r="EC2089" s="31" t="s">
        <v>39747</v>
      </c>
      <c r="ED2089" s="31" t="s">
        <v>41101</v>
      </c>
      <c r="EE2089" s="31"/>
      <c r="EF2089" s="31"/>
      <c r="EG2089" s="31"/>
      <c r="EH2089" s="31"/>
      <c r="EI2089" s="31"/>
      <c r="EJ2089" s="31"/>
    </row>
    <row r="2090" spans="1:140" ht="23.25" customHeight="1">
      <c r="A2090" s="25">
        <v>2088</v>
      </c>
      <c r="B2090" s="30" t="s">
        <v>24392</v>
      </c>
      <c r="C2090" s="31" t="s">
        <v>4318</v>
      </c>
      <c r="D2090" s="30" t="s">
        <v>2597</v>
      </c>
      <c r="E2090" s="30"/>
      <c r="F2090" s="30" t="s">
        <v>36255</v>
      </c>
      <c r="G2090" s="31">
        <f t="shared" si="302"/>
        <v>58</v>
      </c>
      <c r="H2090" s="72">
        <f t="shared" si="303"/>
        <v>50284</v>
      </c>
      <c r="I2090" s="30"/>
      <c r="J2090" s="30" t="s">
        <v>34084</v>
      </c>
      <c r="K2090" s="30" t="s">
        <v>4318</v>
      </c>
      <c r="L2090" s="31" t="s">
        <v>4318</v>
      </c>
      <c r="M2090" s="31" t="s">
        <v>3186</v>
      </c>
      <c r="N2090" s="31" t="s">
        <v>3311</v>
      </c>
      <c r="O2090" s="31" t="s">
        <v>2534</v>
      </c>
      <c r="P2090" s="31" t="s">
        <v>30542</v>
      </c>
      <c r="Q2090" s="31"/>
      <c r="R2090" s="31">
        <v>10</v>
      </c>
      <c r="S2090" s="31">
        <v>0</v>
      </c>
      <c r="T2090" s="31"/>
      <c r="U2090" s="31">
        <v>324</v>
      </c>
      <c r="V2090" s="31"/>
      <c r="W2090" s="31" t="s">
        <v>5914</v>
      </c>
      <c r="X2090" s="31" t="s">
        <v>4328</v>
      </c>
      <c r="Y2090" s="31">
        <f t="shared" ca="1" si="304"/>
        <v>44</v>
      </c>
      <c r="Z2090" s="31" t="str">
        <f t="shared" ca="1" si="305"/>
        <v>36-45</v>
      </c>
      <c r="AA2090" s="31"/>
      <c r="AB2090" s="31" t="s">
        <v>11144</v>
      </c>
      <c r="AC2090" s="31" t="s">
        <v>34145</v>
      </c>
      <c r="AD2090" s="31" t="s">
        <v>34145</v>
      </c>
      <c r="AE2090" s="31"/>
      <c r="AF2090" s="31" t="s">
        <v>24701</v>
      </c>
      <c r="AG2090" s="31" t="s">
        <v>4322</v>
      </c>
      <c r="AH2090" s="31" t="s">
        <v>4322</v>
      </c>
      <c r="AI2090" s="31" t="s">
        <v>908</v>
      </c>
      <c r="AJ2090" s="31">
        <v>99035</v>
      </c>
      <c r="AK2090" s="31" t="s">
        <v>4329</v>
      </c>
      <c r="AL2090" s="31" t="s">
        <v>4330</v>
      </c>
      <c r="AM2090" s="31" t="s">
        <v>4331</v>
      </c>
      <c r="AN2090" s="31"/>
      <c r="AO2090" s="31"/>
      <c r="AP2090" s="31" t="s">
        <v>18118</v>
      </c>
      <c r="AQ2090" s="31" t="s">
        <v>19817</v>
      </c>
      <c r="AR2090" s="31" t="s">
        <v>34145</v>
      </c>
      <c r="AS2090" s="31" t="s">
        <v>34145</v>
      </c>
      <c r="AT2090" s="31" t="str">
        <f>_xlfn.IFNA(VLOOKUP(D2090,'[1]5. 1 Mei 2022'!$C$7:$F$60,4,FALSE),"")</f>
        <v/>
      </c>
      <c r="AU2090" s="31"/>
      <c r="AV2090" s="31" t="s">
        <v>20034</v>
      </c>
      <c r="AW2090" s="52" t="s">
        <v>33910</v>
      </c>
      <c r="AX2090" s="29">
        <f t="shared" si="301"/>
        <v>46798</v>
      </c>
      <c r="AY2090" s="31" t="s">
        <v>26346</v>
      </c>
      <c r="AZ2090" s="31" t="s">
        <v>2622</v>
      </c>
      <c r="BA2090" s="30" t="s">
        <v>18118</v>
      </c>
      <c r="BB2090" s="31" t="s">
        <v>24733</v>
      </c>
      <c r="BC2090" s="31"/>
      <c r="BD2090" s="31" t="s">
        <v>7980</v>
      </c>
      <c r="BE2090" s="31" t="s">
        <v>7969</v>
      </c>
      <c r="BF2090" s="31" t="s">
        <v>20034</v>
      </c>
      <c r="BG2090" s="31"/>
      <c r="BH2090" s="31"/>
      <c r="BI2090" s="31" t="s">
        <v>8136</v>
      </c>
      <c r="BJ2090" s="31" t="s">
        <v>20275</v>
      </c>
      <c r="BK2090" s="31" t="str">
        <f t="shared" si="308"/>
        <v>III/b</v>
      </c>
      <c r="BL2090" s="31" t="s">
        <v>8077</v>
      </c>
      <c r="BM2090" s="31"/>
      <c r="BN2090" s="31"/>
      <c r="BO2090" s="31"/>
      <c r="BP2090" s="31"/>
      <c r="BQ2090" s="31" t="s">
        <v>20275</v>
      </c>
      <c r="BR2090" s="31" t="s">
        <v>26137</v>
      </c>
      <c r="BS2090" s="31" t="s">
        <v>30531</v>
      </c>
      <c r="BT2090" s="31" t="s">
        <v>6786</v>
      </c>
      <c r="BU2090" s="31" t="s">
        <v>717</v>
      </c>
      <c r="BV2090" s="31" t="s">
        <v>2915</v>
      </c>
      <c r="BW2090" s="31">
        <f t="shared" ca="1" si="306"/>
        <v>11</v>
      </c>
      <c r="BX2090" s="78">
        <f t="shared" ca="1" si="307"/>
        <v>3</v>
      </c>
      <c r="BY2090" s="31"/>
      <c r="BZ2090" s="31"/>
      <c r="CA2090" s="31" t="s">
        <v>2483</v>
      </c>
      <c r="CB2090" s="31" t="s">
        <v>2519</v>
      </c>
      <c r="CC2090" s="31">
        <v>2</v>
      </c>
      <c r="CD2090" s="31">
        <v>1</v>
      </c>
      <c r="CE2090" s="31" t="s">
        <v>20085</v>
      </c>
      <c r="CF2090" s="31"/>
      <c r="CG2090" s="31"/>
      <c r="CH2090" s="31"/>
      <c r="CI2090" s="31"/>
      <c r="CJ2090" s="31"/>
      <c r="CK2090" s="31"/>
      <c r="CL2090" s="31" t="s">
        <v>23363</v>
      </c>
      <c r="CM2090" s="31" t="s">
        <v>22091</v>
      </c>
      <c r="CN2090" s="31">
        <v>123</v>
      </c>
      <c r="CO2090" s="31" t="s">
        <v>25761</v>
      </c>
      <c r="CP2090" s="31" t="s">
        <v>22091</v>
      </c>
      <c r="CQ2090" s="31">
        <v>123</v>
      </c>
      <c r="CR2090" s="31">
        <v>4656</v>
      </c>
      <c r="CS2090" s="31" t="s">
        <v>16053</v>
      </c>
      <c r="CT2090" s="31"/>
      <c r="CU2090" s="31"/>
      <c r="CV2090" s="31"/>
      <c r="CW2090" s="31"/>
      <c r="CX2090" s="31"/>
      <c r="CY2090" s="31"/>
      <c r="CZ2090" s="31"/>
      <c r="DA2090" s="31"/>
      <c r="DB2090" s="31" t="s">
        <v>15747</v>
      </c>
      <c r="DC2090" s="31" t="s">
        <v>15748</v>
      </c>
      <c r="DD2090" s="31" t="s">
        <v>15746</v>
      </c>
      <c r="DE2090" s="31"/>
      <c r="DF2090" s="31"/>
      <c r="DG2090" s="31"/>
      <c r="DH2090" s="31"/>
      <c r="DI2090" s="31" t="s">
        <v>25077</v>
      </c>
      <c r="DJ2090" s="31" t="s">
        <v>25042</v>
      </c>
      <c r="DK2090" s="31"/>
      <c r="DL2090" s="31"/>
      <c r="DM2090" s="38" t="s">
        <v>9499</v>
      </c>
      <c r="DN2090" s="38"/>
      <c r="DO2090" s="35">
        <v>0</v>
      </c>
      <c r="DP2090" s="31" t="s">
        <v>14209</v>
      </c>
      <c r="DQ2090" s="31" t="s">
        <v>14210</v>
      </c>
      <c r="DR2090" s="31"/>
      <c r="DS2090" s="31" t="s">
        <v>27138</v>
      </c>
      <c r="DT2090" s="31" t="s">
        <v>28130</v>
      </c>
      <c r="DU2090" s="31">
        <v>3</v>
      </c>
      <c r="DV2090" s="31" t="s">
        <v>32167</v>
      </c>
      <c r="DW2090" s="31" t="s">
        <v>1759</v>
      </c>
      <c r="DX2090" s="31" t="s">
        <v>7980</v>
      </c>
      <c r="DY2090" s="31" t="s">
        <v>31274</v>
      </c>
      <c r="DZ2090" s="31" t="s">
        <v>18581</v>
      </c>
      <c r="EA2090" s="31"/>
      <c r="EB2090" s="31">
        <v>1079725</v>
      </c>
      <c r="EC2090" s="31" t="s">
        <v>40168</v>
      </c>
      <c r="ED2090" s="31" t="s">
        <v>41101</v>
      </c>
      <c r="EE2090" s="31"/>
      <c r="EF2090" s="31"/>
      <c r="EG2090" s="31"/>
      <c r="EH2090" s="31"/>
      <c r="EI2090" s="31"/>
      <c r="EJ2090" s="31"/>
    </row>
    <row r="2091" spans="1:140" ht="23.25" customHeight="1">
      <c r="A2091" s="25">
        <v>2089</v>
      </c>
      <c r="B2091" s="30" t="s">
        <v>24235</v>
      </c>
      <c r="C2091" s="31">
        <v>140321310</v>
      </c>
      <c r="D2091" s="30" t="s">
        <v>76</v>
      </c>
      <c r="E2091" s="30"/>
      <c r="F2091" s="30" t="s">
        <v>36254</v>
      </c>
      <c r="G2091" s="31">
        <f t="shared" si="302"/>
        <v>58</v>
      </c>
      <c r="H2091" s="72">
        <f t="shared" si="303"/>
        <v>48427</v>
      </c>
      <c r="I2091" s="30"/>
      <c r="J2091" s="30" t="s">
        <v>34084</v>
      </c>
      <c r="K2091" s="30" t="s">
        <v>4318</v>
      </c>
      <c r="L2091" s="31" t="s">
        <v>4318</v>
      </c>
      <c r="M2091" s="31" t="s">
        <v>3186</v>
      </c>
      <c r="N2091" s="31" t="s">
        <v>5797</v>
      </c>
      <c r="O2091" s="31" t="s">
        <v>5271</v>
      </c>
      <c r="P2091" s="31" t="s">
        <v>23983</v>
      </c>
      <c r="Q2091" s="31"/>
      <c r="R2091" s="31">
        <v>22</v>
      </c>
      <c r="S2091" s="31">
        <v>0</v>
      </c>
      <c r="T2091" s="31"/>
      <c r="U2091" s="31">
        <v>1034</v>
      </c>
      <c r="V2091" s="31"/>
      <c r="W2091" s="31" t="s">
        <v>6910</v>
      </c>
      <c r="X2091" s="31" t="s">
        <v>801</v>
      </c>
      <c r="Y2091" s="31">
        <f t="shared" ca="1" si="304"/>
        <v>49</v>
      </c>
      <c r="Z2091" s="31" t="str">
        <f t="shared" ca="1" si="305"/>
        <v>46-58</v>
      </c>
      <c r="AA2091" s="31"/>
      <c r="AB2091" s="31" t="s">
        <v>11144</v>
      </c>
      <c r="AC2091" s="31" t="s">
        <v>34145</v>
      </c>
      <c r="AD2091" s="31" t="s">
        <v>34145</v>
      </c>
      <c r="AE2091" s="31"/>
      <c r="AF2091" s="31" t="s">
        <v>24701</v>
      </c>
      <c r="AG2091" s="31" t="s">
        <v>4322</v>
      </c>
      <c r="AH2091" s="31" t="s">
        <v>4322</v>
      </c>
      <c r="AI2091" s="31" t="s">
        <v>908</v>
      </c>
      <c r="AJ2091" s="31">
        <v>10218</v>
      </c>
      <c r="AK2091" s="31" t="s">
        <v>5683</v>
      </c>
      <c r="AL2091" s="31" t="s">
        <v>5122</v>
      </c>
      <c r="AM2091" s="31" t="s">
        <v>4983</v>
      </c>
      <c r="AN2091" s="31"/>
      <c r="AO2091" s="31"/>
      <c r="AP2091" s="31" t="s">
        <v>2307</v>
      </c>
      <c r="AQ2091" s="31" t="s">
        <v>31212</v>
      </c>
      <c r="AR2091" s="31" t="s">
        <v>34145</v>
      </c>
      <c r="AS2091" s="31" t="s">
        <v>34145</v>
      </c>
      <c r="AT2091" s="31" t="str">
        <f>_xlfn.IFNA(VLOOKUP(D2091,'[1]5. 1 Mei 2022'!$C$7:$F$60,4,FALSE),"")</f>
        <v/>
      </c>
      <c r="AU2091" s="31"/>
      <c r="AV2091" s="31" t="s">
        <v>20034</v>
      </c>
      <c r="AW2091" s="31" t="s">
        <v>18310</v>
      </c>
      <c r="AX2091" s="29">
        <f t="shared" si="301"/>
        <v>46537</v>
      </c>
      <c r="AY2091" s="31" t="s">
        <v>26346</v>
      </c>
      <c r="AZ2091" s="31" t="s">
        <v>6924</v>
      </c>
      <c r="BA2091" s="30" t="s">
        <v>2307</v>
      </c>
      <c r="BB2091" s="31" t="s">
        <v>30932</v>
      </c>
      <c r="BC2091" s="31"/>
      <c r="BD2091" s="31" t="s">
        <v>1759</v>
      </c>
      <c r="BE2091" s="31" t="s">
        <v>7969</v>
      </c>
      <c r="BF2091" s="31" t="s">
        <v>20034</v>
      </c>
      <c r="BG2091" s="31"/>
      <c r="BH2091" s="31"/>
      <c r="BI2091" s="31" t="s">
        <v>8136</v>
      </c>
      <c r="BJ2091" s="31" t="s">
        <v>3185</v>
      </c>
      <c r="BK2091" s="31" t="str">
        <f t="shared" si="308"/>
        <v>III/d</v>
      </c>
      <c r="BL2091" s="31" t="s">
        <v>8077</v>
      </c>
      <c r="BM2091" s="31"/>
      <c r="BN2091" s="31"/>
      <c r="BO2091" s="31"/>
      <c r="BP2091" s="31" t="s">
        <v>1498</v>
      </c>
      <c r="BQ2091" s="31" t="s">
        <v>3185</v>
      </c>
      <c r="BR2091" s="31" t="s">
        <v>21839</v>
      </c>
      <c r="BS2091" s="31" t="s">
        <v>25676</v>
      </c>
      <c r="BT2091" s="31" t="s">
        <v>5368</v>
      </c>
      <c r="BU2091" s="31"/>
      <c r="BV2091" s="31" t="s">
        <v>6913</v>
      </c>
      <c r="BW2091" s="31">
        <f t="shared" ca="1" si="306"/>
        <v>31</v>
      </c>
      <c r="BX2091" s="78">
        <f t="shared" ca="1" si="307"/>
        <v>3</v>
      </c>
      <c r="BY2091" s="31"/>
      <c r="BZ2091" s="31"/>
      <c r="CA2091" s="31" t="s">
        <v>2483</v>
      </c>
      <c r="CB2091" s="31" t="s">
        <v>2519</v>
      </c>
      <c r="CC2091" s="31">
        <v>3</v>
      </c>
      <c r="CD2091" s="31">
        <v>1</v>
      </c>
      <c r="CE2091" s="31" t="s">
        <v>20085</v>
      </c>
      <c r="CF2091" s="31"/>
      <c r="CG2091" s="31"/>
      <c r="CH2091" s="31" t="s">
        <v>5878</v>
      </c>
      <c r="CI2091" s="31"/>
      <c r="CJ2091" s="31"/>
      <c r="CK2091" s="31"/>
      <c r="CL2091" s="31" t="s">
        <v>23361</v>
      </c>
      <c r="CM2091" s="31" t="s">
        <v>22304</v>
      </c>
      <c r="CN2091" s="31">
        <v>123</v>
      </c>
      <c r="CO2091" s="31" t="s">
        <v>28630</v>
      </c>
      <c r="CP2091" s="31" t="s">
        <v>22304</v>
      </c>
      <c r="CQ2091" s="31">
        <v>123</v>
      </c>
      <c r="CR2091" s="31">
        <v>3473</v>
      </c>
      <c r="CS2091" s="31" t="s">
        <v>8315</v>
      </c>
      <c r="CT2091" s="31"/>
      <c r="CU2091" s="31" t="s">
        <v>8314</v>
      </c>
      <c r="CV2091" s="31" t="s">
        <v>8347</v>
      </c>
      <c r="CW2091" s="31" t="s">
        <v>8350</v>
      </c>
      <c r="CX2091" s="31" t="s">
        <v>8346</v>
      </c>
      <c r="CY2091" s="31"/>
      <c r="CZ2091" s="31"/>
      <c r="DA2091" s="31"/>
      <c r="DB2091" s="31" t="s">
        <v>15747</v>
      </c>
      <c r="DC2091" s="31" t="s">
        <v>15757</v>
      </c>
      <c r="DD2091" s="31" t="s">
        <v>15746</v>
      </c>
      <c r="DE2091" s="31"/>
      <c r="DF2091" s="31"/>
      <c r="DG2091" s="31"/>
      <c r="DH2091" s="31"/>
      <c r="DI2091" s="31" t="s">
        <v>25077</v>
      </c>
      <c r="DJ2091" s="31" t="s">
        <v>25042</v>
      </c>
      <c r="DK2091" s="31" t="s">
        <v>25645</v>
      </c>
      <c r="DL2091" s="31" t="s">
        <v>13888</v>
      </c>
      <c r="DM2091" s="38" t="s">
        <v>9334</v>
      </c>
      <c r="DN2091" s="38"/>
      <c r="DO2091" s="35">
        <v>0</v>
      </c>
      <c r="DP2091" s="31" t="s">
        <v>13205</v>
      </c>
      <c r="DQ2091" s="31" t="s">
        <v>13204</v>
      </c>
      <c r="DR2091" s="31"/>
      <c r="DS2091" s="31" t="s">
        <v>26976</v>
      </c>
      <c r="DT2091" s="31" t="s">
        <v>38330</v>
      </c>
      <c r="DU2091" s="31">
        <v>3</v>
      </c>
      <c r="DV2091" s="31" t="s">
        <v>32167</v>
      </c>
      <c r="DW2091" s="31" t="s">
        <v>1759</v>
      </c>
      <c r="DX2091" s="31" t="s">
        <v>1759</v>
      </c>
      <c r="DY2091" s="31" t="s">
        <v>18141</v>
      </c>
      <c r="DZ2091" s="31" t="s">
        <v>18135</v>
      </c>
      <c r="EA2091" s="31"/>
      <c r="EB2091" s="31">
        <v>81788</v>
      </c>
      <c r="EC2091" s="31" t="s">
        <v>40168</v>
      </c>
      <c r="ED2091" s="31" t="s">
        <v>41101</v>
      </c>
      <c r="EE2091" s="31"/>
      <c r="EF2091" s="31"/>
      <c r="EG2091" s="31"/>
      <c r="EH2091" s="31"/>
      <c r="EI2091" s="31"/>
      <c r="EJ2091" s="31"/>
    </row>
    <row r="2092" spans="1:140" ht="23.25" customHeight="1">
      <c r="A2092" s="25">
        <v>2090</v>
      </c>
      <c r="B2092" s="30" t="s">
        <v>20627</v>
      </c>
      <c r="C2092" s="31" t="s">
        <v>4318</v>
      </c>
      <c r="D2092" s="30" t="s">
        <v>20628</v>
      </c>
      <c r="E2092" s="30"/>
      <c r="F2092" s="30" t="s">
        <v>36256</v>
      </c>
      <c r="G2092" s="31">
        <f t="shared" si="302"/>
        <v>58</v>
      </c>
      <c r="H2092" s="72">
        <f t="shared" si="303"/>
        <v>55458</v>
      </c>
      <c r="I2092" s="30"/>
      <c r="J2092" s="30" t="s">
        <v>34084</v>
      </c>
      <c r="K2092" s="30" t="s">
        <v>4318</v>
      </c>
      <c r="L2092" s="31" t="s">
        <v>4318</v>
      </c>
      <c r="M2092" s="31" t="s">
        <v>3186</v>
      </c>
      <c r="N2092" s="31" t="s">
        <v>5863</v>
      </c>
      <c r="O2092" s="31" t="s">
        <v>2485</v>
      </c>
      <c r="P2092" s="31" t="s">
        <v>30542</v>
      </c>
      <c r="Q2092" s="31"/>
      <c r="R2092" s="31">
        <v>7</v>
      </c>
      <c r="S2092" s="31">
        <v>0</v>
      </c>
      <c r="T2092" s="31"/>
      <c r="U2092" s="31">
        <v>267</v>
      </c>
      <c r="V2092" s="31" t="s">
        <v>24942</v>
      </c>
      <c r="W2092" s="31" t="s">
        <v>6910</v>
      </c>
      <c r="X2092" s="31" t="s">
        <v>20629</v>
      </c>
      <c r="Y2092" s="31">
        <f t="shared" ca="1" si="304"/>
        <v>30</v>
      </c>
      <c r="Z2092" s="31" t="str">
        <f t="shared" ca="1" si="305"/>
        <v>21-35</v>
      </c>
      <c r="AA2092" s="31"/>
      <c r="AB2092" s="31" t="s">
        <v>11200</v>
      </c>
      <c r="AC2092" s="31" t="s">
        <v>34147</v>
      </c>
      <c r="AD2092" s="31" t="s">
        <v>34147</v>
      </c>
      <c r="AE2092" s="31"/>
      <c r="AF2092" s="31" t="s">
        <v>24699</v>
      </c>
      <c r="AG2092" s="31" t="s">
        <v>5852</v>
      </c>
      <c r="AH2092" s="31" t="s">
        <v>5852</v>
      </c>
      <c r="AI2092" s="31" t="s">
        <v>908</v>
      </c>
      <c r="AJ2092" s="31" t="s">
        <v>21801</v>
      </c>
      <c r="AK2092" s="31">
        <v>1341100038</v>
      </c>
      <c r="AL2092" s="31" t="s">
        <v>17567</v>
      </c>
      <c r="AM2092" s="31" t="s">
        <v>21802</v>
      </c>
      <c r="AN2092" s="31"/>
      <c r="AO2092" s="31"/>
      <c r="AP2092" s="31" t="s">
        <v>2451</v>
      </c>
      <c r="AQ2092" s="31" t="s">
        <v>20630</v>
      </c>
      <c r="AR2092" s="31" t="s">
        <v>34147</v>
      </c>
      <c r="AS2092" s="31" t="s">
        <v>34147</v>
      </c>
      <c r="AT2092" s="31" t="str">
        <f>_xlfn.IFNA(VLOOKUP(D2092,'[1]5. 1 Mei 2022'!$C$7:$F$60,4,FALSE),"")</f>
        <v/>
      </c>
      <c r="AU2092" s="31"/>
      <c r="AV2092" s="31" t="s">
        <v>5781</v>
      </c>
      <c r="AW2092" s="31" t="s">
        <v>20630</v>
      </c>
      <c r="AX2092" s="29">
        <f t="shared" si="301"/>
        <v>45005</v>
      </c>
      <c r="AY2092" s="31" t="s">
        <v>26346</v>
      </c>
      <c r="AZ2092" s="31" t="s">
        <v>533</v>
      </c>
      <c r="BA2092" s="30" t="s">
        <v>2451</v>
      </c>
      <c r="BB2092" s="31"/>
      <c r="BC2092" s="31"/>
      <c r="BD2092" s="31" t="s">
        <v>20058</v>
      </c>
      <c r="BE2092" s="31" t="s">
        <v>7973</v>
      </c>
      <c r="BF2092" s="31" t="s">
        <v>5781</v>
      </c>
      <c r="BG2092" s="31"/>
      <c r="BH2092" s="31"/>
      <c r="BI2092" s="31"/>
      <c r="BJ2092" s="31" t="s">
        <v>25616</v>
      </c>
      <c r="BK2092" s="31" t="str">
        <f t="shared" si="308"/>
        <v>II/d</v>
      </c>
      <c r="BL2092" s="31" t="s">
        <v>8077</v>
      </c>
      <c r="BM2092" s="31"/>
      <c r="BN2092" s="31"/>
      <c r="BO2092" s="31"/>
      <c r="BP2092" s="31"/>
      <c r="BQ2092" s="31" t="s">
        <v>25616</v>
      </c>
      <c r="BR2092" s="31" t="s">
        <v>26137</v>
      </c>
      <c r="BS2092" s="31" t="s">
        <v>30885</v>
      </c>
      <c r="BT2092" s="31" t="s">
        <v>19644</v>
      </c>
      <c r="BU2092" s="31" t="s">
        <v>21685</v>
      </c>
      <c r="BV2092" s="31" t="s">
        <v>19644</v>
      </c>
      <c r="BW2092" s="31">
        <f t="shared" ca="1" si="306"/>
        <v>5</v>
      </c>
      <c r="BX2092" s="78">
        <f t="shared" ca="1" si="307"/>
        <v>3</v>
      </c>
      <c r="BY2092" s="31"/>
      <c r="BZ2092" s="31"/>
      <c r="CA2092" s="31" t="s">
        <v>2483</v>
      </c>
      <c r="CB2092" s="31" t="s">
        <v>2406</v>
      </c>
      <c r="CC2092" s="31"/>
      <c r="CD2092" s="31"/>
      <c r="CE2092" s="31"/>
      <c r="CF2092" s="31"/>
      <c r="CG2092" s="31"/>
      <c r="CH2092" s="31"/>
      <c r="CI2092" s="31"/>
      <c r="CJ2092" s="31"/>
      <c r="CK2092" s="31"/>
      <c r="CL2092" s="31" t="s">
        <v>29585</v>
      </c>
      <c r="CM2092" s="31" t="s">
        <v>29586</v>
      </c>
      <c r="CN2092" s="31">
        <v>125</v>
      </c>
      <c r="CO2092" s="31" t="s">
        <v>29587</v>
      </c>
      <c r="CP2092" s="31" t="s">
        <v>29586</v>
      </c>
      <c r="CQ2092" s="31">
        <v>125</v>
      </c>
      <c r="CR2092" s="31">
        <v>5380</v>
      </c>
      <c r="CS2092" s="31" t="s">
        <v>22126</v>
      </c>
      <c r="CT2092" s="31"/>
      <c r="CU2092" s="31"/>
      <c r="CV2092" s="31"/>
      <c r="CW2092" s="31"/>
      <c r="CX2092" s="31"/>
      <c r="CY2092" s="31"/>
      <c r="CZ2092" s="31"/>
      <c r="DA2092" s="31"/>
      <c r="DB2092" s="31"/>
      <c r="DC2092" s="31"/>
      <c r="DD2092" s="31"/>
      <c r="DE2092" s="31"/>
      <c r="DF2092" s="31"/>
      <c r="DG2092" s="31"/>
      <c r="DH2092" s="31"/>
      <c r="DI2092" s="31"/>
      <c r="DJ2092" s="31"/>
      <c r="DK2092" s="31"/>
      <c r="DL2092" s="31"/>
      <c r="DM2092" s="38" t="s">
        <v>21803</v>
      </c>
      <c r="DN2092" s="38"/>
      <c r="DO2092" s="35"/>
      <c r="DP2092" s="31" t="s">
        <v>21029</v>
      </c>
      <c r="DQ2092" s="31" t="s">
        <v>21030</v>
      </c>
      <c r="DR2092" s="31"/>
      <c r="DS2092" s="31" t="s">
        <v>21804</v>
      </c>
      <c r="DT2092" s="31" t="s">
        <v>38331</v>
      </c>
      <c r="DU2092" s="31">
        <v>2</v>
      </c>
      <c r="DV2092" s="31" t="s">
        <v>32165</v>
      </c>
      <c r="DW2092" s="31"/>
      <c r="DX2092" s="31"/>
      <c r="DY2092" s="31" t="s">
        <v>24620</v>
      </c>
      <c r="DZ2092" s="31" t="s">
        <v>18320</v>
      </c>
      <c r="EA2092" s="31"/>
      <c r="EB2092" s="31">
        <v>0</v>
      </c>
      <c r="EC2092" s="31" t="s">
        <v>40140</v>
      </c>
      <c r="ED2092" s="31" t="s">
        <v>41101</v>
      </c>
      <c r="EE2092" s="31"/>
      <c r="EF2092" s="31"/>
      <c r="EG2092" s="31"/>
      <c r="EH2092" s="31"/>
      <c r="EI2092" s="31"/>
      <c r="EJ2092" s="31"/>
    </row>
    <row r="2093" spans="1:140" ht="23.25" customHeight="1">
      <c r="A2093" s="25">
        <v>2091</v>
      </c>
      <c r="B2093" s="30" t="s">
        <v>33950</v>
      </c>
      <c r="C2093" s="31" t="s">
        <v>6220</v>
      </c>
      <c r="D2093" s="30" t="s">
        <v>32596</v>
      </c>
      <c r="E2093" s="30"/>
      <c r="F2093" s="30" t="s">
        <v>36262</v>
      </c>
      <c r="G2093" s="31">
        <f t="shared" si="302"/>
        <v>58</v>
      </c>
      <c r="H2093" s="72">
        <f t="shared" si="303"/>
        <v>56493</v>
      </c>
      <c r="I2093" s="30" t="s">
        <v>39711</v>
      </c>
      <c r="J2093" s="30" t="s">
        <v>34085</v>
      </c>
      <c r="K2093" s="30" t="s">
        <v>34082</v>
      </c>
      <c r="L2093" s="31" t="s">
        <v>6220</v>
      </c>
      <c r="M2093" s="31" t="s">
        <v>3186</v>
      </c>
      <c r="N2093" s="31" t="s">
        <v>5865</v>
      </c>
      <c r="O2093" s="31" t="s">
        <v>5117</v>
      </c>
      <c r="P2093" s="31" t="s">
        <v>18370</v>
      </c>
      <c r="Q2093" s="31" t="s">
        <v>39685</v>
      </c>
      <c r="R2093" s="31"/>
      <c r="S2093" s="31"/>
      <c r="T2093" s="66" t="s">
        <v>22032</v>
      </c>
      <c r="U2093" s="31"/>
      <c r="V2093" s="31"/>
      <c r="W2093" s="31" t="s">
        <v>6910</v>
      </c>
      <c r="X2093" s="31" t="s">
        <v>32599</v>
      </c>
      <c r="Y2093" s="31">
        <f t="shared" ca="1" si="304"/>
        <v>27</v>
      </c>
      <c r="Z2093" s="31" t="str">
        <f t="shared" ca="1" si="305"/>
        <v>21-35</v>
      </c>
      <c r="AA2093" s="31"/>
      <c r="AB2093" s="31" t="s">
        <v>33951</v>
      </c>
      <c r="AC2093" s="31" t="s">
        <v>34147</v>
      </c>
      <c r="AD2093" s="31" t="s">
        <v>34147</v>
      </c>
      <c r="AE2093" s="31"/>
      <c r="AF2093" s="31" t="s">
        <v>24699</v>
      </c>
      <c r="AG2093" s="31" t="s">
        <v>5852</v>
      </c>
      <c r="AH2093" s="31" t="s">
        <v>4322</v>
      </c>
      <c r="AI2093" s="31" t="s">
        <v>908</v>
      </c>
      <c r="AJ2093" s="31" t="s">
        <v>33952</v>
      </c>
      <c r="AK2093" s="31" t="s">
        <v>33953</v>
      </c>
      <c r="AL2093" s="31" t="s">
        <v>33954</v>
      </c>
      <c r="AM2093" s="31" t="s">
        <v>33955</v>
      </c>
      <c r="AN2093" s="31"/>
      <c r="AO2093" s="31"/>
      <c r="AP2093" s="31" t="s">
        <v>4434</v>
      </c>
      <c r="AQ2093" s="31" t="s">
        <v>18370</v>
      </c>
      <c r="AR2093" s="31" t="s">
        <v>34147</v>
      </c>
      <c r="AS2093" s="31" t="s">
        <v>34147</v>
      </c>
      <c r="AT2093" s="31" t="str">
        <f>_xlfn.IFNA(VLOOKUP(D2093,'[1]5. 1 Mei 2022'!$C$7:$F$60,4,FALSE),"")</f>
        <v/>
      </c>
      <c r="AU2093" s="31"/>
      <c r="AV2093" s="31" t="s">
        <v>32600</v>
      </c>
      <c r="AW2093" s="31" t="s">
        <v>18370</v>
      </c>
      <c r="AX2093" s="29">
        <f t="shared" si="301"/>
        <v>46465</v>
      </c>
      <c r="AY2093" s="31" t="s">
        <v>26346</v>
      </c>
      <c r="AZ2093" s="31" t="s">
        <v>6484</v>
      </c>
      <c r="BA2093" s="30" t="s">
        <v>4434</v>
      </c>
      <c r="BB2093" s="31"/>
      <c r="BC2093" s="31"/>
      <c r="BD2093" s="31" t="s">
        <v>32601</v>
      </c>
      <c r="BE2093" s="31" t="s">
        <v>7973</v>
      </c>
      <c r="BF2093" s="31" t="s">
        <v>32600</v>
      </c>
      <c r="BG2093" s="31"/>
      <c r="BH2093" s="31"/>
      <c r="BI2093" s="31"/>
      <c r="BJ2093" s="31"/>
      <c r="BK2093" s="31" t="str">
        <f t="shared" si="308"/>
        <v>II/c</v>
      </c>
      <c r="BL2093" s="31"/>
      <c r="BM2093" s="31"/>
      <c r="BN2093" s="31"/>
      <c r="BO2093" s="31"/>
      <c r="BP2093" s="31"/>
      <c r="BQ2093" s="31"/>
      <c r="BR2093" s="31"/>
      <c r="BS2093" s="31"/>
      <c r="BT2093" s="31"/>
      <c r="BU2093" s="31"/>
      <c r="BV2093" s="31" t="s">
        <v>18370</v>
      </c>
      <c r="BW2093" s="31">
        <f t="shared" ca="1" si="306"/>
        <v>1</v>
      </c>
      <c r="BX2093" s="78">
        <f t="shared" ca="1" si="307"/>
        <v>3</v>
      </c>
      <c r="BY2093" s="31"/>
      <c r="BZ2093" s="31"/>
      <c r="CA2093" s="31" t="s">
        <v>2483</v>
      </c>
      <c r="CB2093" s="31" t="s">
        <v>2406</v>
      </c>
      <c r="CC2093" s="31"/>
      <c r="CD2093" s="31"/>
      <c r="CE2093" s="31"/>
      <c r="CF2093" s="31"/>
      <c r="CG2093" s="31"/>
      <c r="CH2093" s="31"/>
      <c r="CI2093" s="31"/>
      <c r="CJ2093" s="31"/>
      <c r="CK2093" s="31"/>
      <c r="CL2093" s="31" t="s">
        <v>33956</v>
      </c>
      <c r="CM2093" s="31" t="s">
        <v>33957</v>
      </c>
      <c r="CN2093" s="31">
        <v>124</v>
      </c>
      <c r="CO2093" s="31" t="s">
        <v>36727</v>
      </c>
      <c r="CP2093" s="52" t="s">
        <v>33957</v>
      </c>
      <c r="CQ2093" s="31">
        <v>124</v>
      </c>
      <c r="CR2093" s="31"/>
      <c r="CS2093" s="31"/>
      <c r="CT2093" s="31"/>
      <c r="CU2093" s="31"/>
      <c r="CV2093" s="31"/>
      <c r="CW2093" s="31"/>
      <c r="CX2093" s="31"/>
      <c r="CY2093" s="31"/>
      <c r="CZ2093" s="31"/>
      <c r="DA2093" s="31"/>
      <c r="DB2093" s="31"/>
      <c r="DC2093" s="31"/>
      <c r="DD2093" s="31"/>
      <c r="DE2093" s="31"/>
      <c r="DF2093" s="31"/>
      <c r="DG2093" s="31"/>
      <c r="DH2093" s="31"/>
      <c r="DI2093" s="31"/>
      <c r="DJ2093" s="31"/>
      <c r="DK2093" s="31"/>
      <c r="DL2093" s="31"/>
      <c r="DM2093" s="38" t="s">
        <v>35583</v>
      </c>
      <c r="DN2093" s="38"/>
      <c r="DO2093" s="35" t="s">
        <v>33958</v>
      </c>
      <c r="DP2093" s="31" t="s">
        <v>32604</v>
      </c>
      <c r="DQ2093" s="31" t="s">
        <v>33949</v>
      </c>
      <c r="DR2093" s="31"/>
      <c r="DS2093" s="31" t="s">
        <v>32683</v>
      </c>
      <c r="DT2093" s="31"/>
      <c r="DU2093" s="31">
        <v>3</v>
      </c>
      <c r="DV2093" s="31" t="s">
        <v>32167</v>
      </c>
      <c r="DW2093" s="31"/>
      <c r="DX2093" s="31"/>
      <c r="DY2093" s="31" t="s">
        <v>35670</v>
      </c>
      <c r="DZ2093" s="52" t="s">
        <v>21722</v>
      </c>
      <c r="EA2093" s="52" t="s">
        <v>22091</v>
      </c>
      <c r="EB2093" s="31"/>
      <c r="EC2093" s="31" t="s">
        <v>40139</v>
      </c>
      <c r="ED2093" s="31" t="s">
        <v>41101</v>
      </c>
      <c r="EE2093" s="31"/>
      <c r="EF2093" s="31"/>
      <c r="EG2093" s="31"/>
      <c r="EH2093" s="31"/>
      <c r="EI2093" s="31"/>
      <c r="EJ2093" s="31"/>
    </row>
    <row r="2094" spans="1:140" ht="23.25" customHeight="1">
      <c r="A2094" s="25">
        <v>2092</v>
      </c>
      <c r="B2094" s="30" t="s">
        <v>23559</v>
      </c>
      <c r="C2094" s="31" t="s">
        <v>4318</v>
      </c>
      <c r="D2094" s="30" t="s">
        <v>23560</v>
      </c>
      <c r="E2094" s="30"/>
      <c r="F2094" s="30" t="s">
        <v>36256</v>
      </c>
      <c r="G2094" s="31">
        <f t="shared" si="302"/>
        <v>58</v>
      </c>
      <c r="H2094" s="72">
        <f t="shared" si="303"/>
        <v>55335</v>
      </c>
      <c r="I2094" s="30"/>
      <c r="J2094" s="30" t="s">
        <v>34084</v>
      </c>
      <c r="K2094" s="30" t="s">
        <v>4318</v>
      </c>
      <c r="L2094" s="31" t="s">
        <v>4318</v>
      </c>
      <c r="M2094" s="31" t="s">
        <v>3186</v>
      </c>
      <c r="N2094" s="31" t="s">
        <v>5863</v>
      </c>
      <c r="O2094" s="31" t="s">
        <v>2485</v>
      </c>
      <c r="P2094" s="52" t="s">
        <v>24630</v>
      </c>
      <c r="Q2094" s="31" t="s">
        <v>39096</v>
      </c>
      <c r="R2094" s="31">
        <v>6</v>
      </c>
      <c r="S2094" s="31">
        <v>8</v>
      </c>
      <c r="T2094" s="31"/>
      <c r="U2094" s="31">
        <v>454</v>
      </c>
      <c r="V2094" s="31" t="s">
        <v>29861</v>
      </c>
      <c r="W2094" s="31" t="s">
        <v>3739</v>
      </c>
      <c r="X2094" s="31" t="s">
        <v>23561</v>
      </c>
      <c r="Y2094" s="31" t="e">
        <f t="shared" ca="1" si="304"/>
        <v>#VALUE!</v>
      </c>
      <c r="Z2094" s="31" t="e">
        <f t="shared" ca="1" si="305"/>
        <v>#VALUE!</v>
      </c>
      <c r="AA2094" s="31"/>
      <c r="AB2094" s="31" t="s">
        <v>11168</v>
      </c>
      <c r="AC2094" s="31" t="s">
        <v>34147</v>
      </c>
      <c r="AD2094" s="31" t="s">
        <v>34147</v>
      </c>
      <c r="AE2094" s="31"/>
      <c r="AF2094" s="31" t="s">
        <v>24699</v>
      </c>
      <c r="AG2094" s="31" t="s">
        <v>5852</v>
      </c>
      <c r="AH2094" s="31" t="s">
        <v>5852</v>
      </c>
      <c r="AI2094" s="31" t="s">
        <v>908</v>
      </c>
      <c r="AJ2094" s="31" t="s">
        <v>24646</v>
      </c>
      <c r="AK2094" s="31" t="s">
        <v>24647</v>
      </c>
      <c r="AL2094" s="31" t="s">
        <v>24648</v>
      </c>
      <c r="AM2094" s="31" t="s">
        <v>24649</v>
      </c>
      <c r="AN2094" s="31"/>
      <c r="AO2094" s="31"/>
      <c r="AP2094" s="31" t="s">
        <v>4435</v>
      </c>
      <c r="AQ2094" s="31" t="s">
        <v>21685</v>
      </c>
      <c r="AR2094" s="31" t="s">
        <v>34147</v>
      </c>
      <c r="AS2094" s="31" t="s">
        <v>34147</v>
      </c>
      <c r="AT2094" s="31" t="str">
        <f>_xlfn.IFNA(VLOOKUP(D2094,'[1]5. 1 Mei 2022'!$C$7:$F$60,4,FALSE),"")</f>
        <v/>
      </c>
      <c r="AU2094" s="31"/>
      <c r="AV2094" s="31" t="s">
        <v>6581</v>
      </c>
      <c r="AW2094" s="31" t="s">
        <v>21685</v>
      </c>
      <c r="AX2094" s="29">
        <f t="shared" si="301"/>
        <v>45400</v>
      </c>
      <c r="AY2094" s="31" t="s">
        <v>26346</v>
      </c>
      <c r="AZ2094" s="31" t="s">
        <v>528</v>
      </c>
      <c r="BA2094" s="30" t="s">
        <v>4435</v>
      </c>
      <c r="BB2094" s="31"/>
      <c r="BC2094" s="31"/>
      <c r="BD2094" s="31" t="s">
        <v>20056</v>
      </c>
      <c r="BE2094" s="31" t="s">
        <v>7973</v>
      </c>
      <c r="BF2094" s="31" t="s">
        <v>6581</v>
      </c>
      <c r="BG2094" s="31"/>
      <c r="BH2094" s="31"/>
      <c r="BI2094" s="31"/>
      <c r="BJ2094" s="31" t="s">
        <v>20273</v>
      </c>
      <c r="BK2094" s="31" t="str">
        <f t="shared" si="308"/>
        <v>II/d</v>
      </c>
      <c r="BL2094" s="31" t="s">
        <v>8077</v>
      </c>
      <c r="BM2094" s="31"/>
      <c r="BN2094" s="31"/>
      <c r="BO2094" s="31"/>
      <c r="BP2094" s="31"/>
      <c r="BQ2094" s="31" t="s">
        <v>20273</v>
      </c>
      <c r="BR2094" s="52" t="s">
        <v>39748</v>
      </c>
      <c r="BS2094" s="52" t="s">
        <v>39097</v>
      </c>
      <c r="BT2094" s="31" t="s">
        <v>21685</v>
      </c>
      <c r="BU2094" s="31" t="s">
        <v>25901</v>
      </c>
      <c r="BV2094" s="31" t="s">
        <v>21685</v>
      </c>
      <c r="BW2094" s="31">
        <f t="shared" ca="1" si="306"/>
        <v>4</v>
      </c>
      <c r="BX2094" s="78">
        <f t="shared" ca="1" si="307"/>
        <v>3</v>
      </c>
      <c r="BY2094" s="31"/>
      <c r="BZ2094" s="31" t="s">
        <v>31822</v>
      </c>
      <c r="CA2094" s="31" t="s">
        <v>996</v>
      </c>
      <c r="CB2094" s="31" t="s">
        <v>2519</v>
      </c>
      <c r="CC2094" s="31"/>
      <c r="CD2094" s="31">
        <v>1</v>
      </c>
      <c r="CE2094" s="31"/>
      <c r="CF2094" s="31"/>
      <c r="CG2094" s="31"/>
      <c r="CH2094" s="31"/>
      <c r="CI2094" s="31"/>
      <c r="CJ2094" s="31"/>
      <c r="CK2094" s="31"/>
      <c r="CL2094" s="31" t="s">
        <v>25970</v>
      </c>
      <c r="CM2094" s="31" t="s">
        <v>25971</v>
      </c>
      <c r="CN2094" s="31">
        <v>124</v>
      </c>
      <c r="CO2094" s="31" t="s">
        <v>29351</v>
      </c>
      <c r="CP2094" s="31" t="s">
        <v>25971</v>
      </c>
      <c r="CQ2094" s="31">
        <v>124</v>
      </c>
      <c r="CR2094" s="31">
        <v>6184</v>
      </c>
      <c r="CS2094" s="31" t="s">
        <v>22126</v>
      </c>
      <c r="CT2094" s="31"/>
      <c r="CU2094" s="31"/>
      <c r="CV2094" s="31"/>
      <c r="CW2094" s="31"/>
      <c r="CX2094" s="31"/>
      <c r="CY2094" s="31"/>
      <c r="CZ2094" s="31"/>
      <c r="DA2094" s="31"/>
      <c r="DB2094" s="31"/>
      <c r="DC2094" s="31"/>
      <c r="DD2094" s="31"/>
      <c r="DE2094" s="31"/>
      <c r="DF2094" s="31"/>
      <c r="DG2094" s="31"/>
      <c r="DH2094" s="31"/>
      <c r="DI2094" s="31"/>
      <c r="DJ2094" s="31"/>
      <c r="DK2094" s="31"/>
      <c r="DL2094" s="31"/>
      <c r="DM2094" s="38" t="s">
        <v>24650</v>
      </c>
      <c r="DN2094" s="38"/>
      <c r="DO2094" s="35" t="s">
        <v>26334</v>
      </c>
      <c r="DP2094" s="31" t="s">
        <v>24651</v>
      </c>
      <c r="DQ2094" s="31" t="s">
        <v>24652</v>
      </c>
      <c r="DR2094" s="31"/>
      <c r="DS2094" s="31" t="s">
        <v>27903</v>
      </c>
      <c r="DT2094" s="31" t="s">
        <v>38332</v>
      </c>
      <c r="DU2094" s="31">
        <v>2</v>
      </c>
      <c r="DV2094" s="31" t="s">
        <v>32165</v>
      </c>
      <c r="DW2094" s="31"/>
      <c r="DX2094" s="31"/>
      <c r="DY2094" s="31" t="s">
        <v>32911</v>
      </c>
      <c r="DZ2094" s="31" t="s">
        <v>32534</v>
      </c>
      <c r="EA2094" s="31" t="s">
        <v>32912</v>
      </c>
      <c r="EB2094" s="31">
        <v>0</v>
      </c>
      <c r="EC2094" s="31" t="s">
        <v>40142</v>
      </c>
      <c r="ED2094" s="31" t="s">
        <v>41101</v>
      </c>
      <c r="EE2094" s="31"/>
      <c r="EF2094" s="31"/>
      <c r="EG2094" s="31"/>
      <c r="EH2094" s="31"/>
      <c r="EI2094" s="31"/>
      <c r="EJ2094" s="31"/>
    </row>
    <row r="2095" spans="1:140" ht="23.25" customHeight="1">
      <c r="A2095" s="25">
        <v>2093</v>
      </c>
      <c r="B2095" s="30" t="s">
        <v>8721</v>
      </c>
      <c r="C2095" s="31" t="s">
        <v>1530</v>
      </c>
      <c r="D2095" s="30" t="s">
        <v>1530</v>
      </c>
      <c r="E2095" s="30"/>
      <c r="F2095" s="30" t="s">
        <v>36262</v>
      </c>
      <c r="G2095" s="31">
        <f t="shared" si="302"/>
        <v>58</v>
      </c>
      <c r="H2095" s="72">
        <f t="shared" si="303"/>
        <v>51957</v>
      </c>
      <c r="I2095" s="30"/>
      <c r="J2095" s="30" t="s">
        <v>34084</v>
      </c>
      <c r="K2095" s="30" t="s">
        <v>4318</v>
      </c>
      <c r="L2095" s="31" t="s">
        <v>4318</v>
      </c>
      <c r="M2095" s="31" t="s">
        <v>3186</v>
      </c>
      <c r="N2095" s="31" t="s">
        <v>4008</v>
      </c>
      <c r="O2095" s="31" t="s">
        <v>4320</v>
      </c>
      <c r="P2095" s="31" t="s">
        <v>30542</v>
      </c>
      <c r="Q2095" s="31"/>
      <c r="R2095" s="31">
        <v>11</v>
      </c>
      <c r="S2095" s="31">
        <v>9</v>
      </c>
      <c r="T2095" s="31"/>
      <c r="U2095" s="31">
        <v>343</v>
      </c>
      <c r="V2095" s="31" t="s">
        <v>237</v>
      </c>
      <c r="W2095" s="31" t="s">
        <v>6910</v>
      </c>
      <c r="X2095" s="31" t="s">
        <v>3828</v>
      </c>
      <c r="Y2095" s="31" t="e">
        <f t="shared" ca="1" si="304"/>
        <v>#VALUE!</v>
      </c>
      <c r="Z2095" s="31" t="e">
        <f t="shared" ca="1" si="305"/>
        <v>#VALUE!</v>
      </c>
      <c r="AA2095" s="31"/>
      <c r="AB2095" s="31" t="s">
        <v>12562</v>
      </c>
      <c r="AC2095" s="31" t="s">
        <v>34153</v>
      </c>
      <c r="AD2095" s="31" t="s">
        <v>34194</v>
      </c>
      <c r="AE2095" s="31"/>
      <c r="AF2095" s="31" t="s">
        <v>24700</v>
      </c>
      <c r="AG2095" s="31" t="s">
        <v>7895</v>
      </c>
      <c r="AH2095" s="31" t="s">
        <v>7895</v>
      </c>
      <c r="AI2095" s="31" t="s">
        <v>728</v>
      </c>
      <c r="AJ2095" s="31" t="s">
        <v>8722</v>
      </c>
      <c r="AK2095" s="31" t="s">
        <v>8723</v>
      </c>
      <c r="AL2095" s="31" t="s">
        <v>5460</v>
      </c>
      <c r="AM2095" s="31" t="s">
        <v>6893</v>
      </c>
      <c r="AN2095" s="31"/>
      <c r="AO2095" s="31"/>
      <c r="AP2095" s="31" t="s">
        <v>33725</v>
      </c>
      <c r="AQ2095" s="31" t="s">
        <v>25950</v>
      </c>
      <c r="AR2095" s="31" t="s">
        <v>34148</v>
      </c>
      <c r="AS2095" s="31" t="s">
        <v>34148</v>
      </c>
      <c r="AT2095" s="31" t="str">
        <f>_xlfn.IFNA(VLOOKUP(D2095,'[1]5. 1 Mei 2022'!$C$7:$F$60,4,FALSE),"")</f>
        <v/>
      </c>
      <c r="AU2095" s="31"/>
      <c r="AV2095" s="31" t="s">
        <v>26467</v>
      </c>
      <c r="AW2095" s="31" t="s">
        <v>25950</v>
      </c>
      <c r="AX2095" s="29">
        <f t="shared" si="301"/>
        <v>45887</v>
      </c>
      <c r="AY2095" s="31" t="s">
        <v>26340</v>
      </c>
      <c r="AZ2095" s="31" t="s">
        <v>26343</v>
      </c>
      <c r="BA2095" s="30" t="s">
        <v>33725</v>
      </c>
      <c r="BB2095" s="31"/>
      <c r="BC2095" s="31"/>
      <c r="BD2095" s="31" t="s">
        <v>12244</v>
      </c>
      <c r="BE2095" s="31" t="s">
        <v>7968</v>
      </c>
      <c r="BF2095" s="31" t="s">
        <v>26467</v>
      </c>
      <c r="BG2095" s="31"/>
      <c r="BH2095" s="31"/>
      <c r="BI2095" s="31"/>
      <c r="BJ2095" s="31" t="s">
        <v>31007</v>
      </c>
      <c r="BK2095" s="31" t="str">
        <f t="shared" si="308"/>
        <v>III/c</v>
      </c>
      <c r="BL2095" s="31" t="s">
        <v>8078</v>
      </c>
      <c r="BM2095" s="31"/>
      <c r="BN2095" s="31"/>
      <c r="BO2095" s="31"/>
      <c r="BP2095" s="31" t="s">
        <v>1498</v>
      </c>
      <c r="BQ2095" s="31"/>
      <c r="BR2095" s="31"/>
      <c r="BS2095" s="31"/>
      <c r="BT2095" s="31" t="s">
        <v>3163</v>
      </c>
      <c r="BU2095" s="31" t="s">
        <v>718</v>
      </c>
      <c r="BV2095" s="31" t="s">
        <v>4281</v>
      </c>
      <c r="BW2095" s="31">
        <f t="shared" ca="1" si="306"/>
        <v>19</v>
      </c>
      <c r="BX2095" s="78">
        <f t="shared" ca="1" si="307"/>
        <v>3</v>
      </c>
      <c r="BY2095" s="31"/>
      <c r="BZ2095" s="31"/>
      <c r="CA2095" s="31" t="s">
        <v>2483</v>
      </c>
      <c r="CB2095" s="31" t="s">
        <v>2519</v>
      </c>
      <c r="CC2095" s="31">
        <v>2</v>
      </c>
      <c r="CD2095" s="31">
        <v>1</v>
      </c>
      <c r="CE2095" s="31" t="s">
        <v>20085</v>
      </c>
      <c r="CF2095" s="31"/>
      <c r="CG2095" s="31"/>
      <c r="CH2095" s="31"/>
      <c r="CI2095" s="31"/>
      <c r="CJ2095" s="31"/>
      <c r="CK2095" s="31"/>
      <c r="CL2095" s="31"/>
      <c r="CM2095" s="31"/>
      <c r="CN2095" s="31"/>
      <c r="CO2095" s="31"/>
      <c r="CP2095" s="31"/>
      <c r="CQ2095" s="31"/>
      <c r="CR2095" s="31">
        <v>1275</v>
      </c>
      <c r="CS2095" s="31" t="s">
        <v>16023</v>
      </c>
      <c r="CT2095" s="31"/>
      <c r="CU2095" s="31"/>
      <c r="CV2095" s="31" t="s">
        <v>10369</v>
      </c>
      <c r="CW2095" s="31" t="s">
        <v>8660</v>
      </c>
      <c r="CX2095" s="31"/>
      <c r="CY2095" s="31"/>
      <c r="CZ2095" s="31"/>
      <c r="DA2095" s="31"/>
      <c r="DB2095" s="31"/>
      <c r="DC2095" s="31"/>
      <c r="DD2095" s="31"/>
      <c r="DE2095" s="31"/>
      <c r="DF2095" s="31"/>
      <c r="DG2095" s="31"/>
      <c r="DH2095" s="31"/>
      <c r="DI2095" s="31"/>
      <c r="DJ2095" s="31"/>
      <c r="DK2095" s="31"/>
      <c r="DL2095" s="31"/>
      <c r="DM2095" s="38" t="s">
        <v>9910</v>
      </c>
      <c r="DN2095" s="38"/>
      <c r="DO2095" s="35">
        <v>0</v>
      </c>
      <c r="DP2095" s="31" t="s">
        <v>13458</v>
      </c>
      <c r="DQ2095" s="31" t="s">
        <v>31231</v>
      </c>
      <c r="DR2095" s="31"/>
      <c r="DS2095" s="31" t="s">
        <v>27537</v>
      </c>
      <c r="DT2095" s="31" t="s">
        <v>28218</v>
      </c>
      <c r="DU2095" s="31">
        <v>3</v>
      </c>
      <c r="DV2095" s="31" t="s">
        <v>32167</v>
      </c>
      <c r="DW2095" s="31"/>
      <c r="DX2095" s="31"/>
      <c r="DY2095" s="31"/>
      <c r="DZ2095" s="31"/>
      <c r="EA2095" s="31"/>
      <c r="EB2095" s="31">
        <v>0</v>
      </c>
      <c r="EC2095" s="31" t="s">
        <v>40170</v>
      </c>
      <c r="ED2095" s="31" t="s">
        <v>41101</v>
      </c>
      <c r="EE2095" s="31"/>
      <c r="EF2095" s="31"/>
      <c r="EG2095" s="31"/>
      <c r="EH2095" s="31"/>
      <c r="EI2095" s="31"/>
      <c r="EJ2095" s="31"/>
    </row>
    <row r="2096" spans="1:140" ht="23.25" customHeight="1">
      <c r="A2096" s="25">
        <v>2094</v>
      </c>
      <c r="B2096" s="30" t="s">
        <v>21239</v>
      </c>
      <c r="C2096" s="31" t="s">
        <v>7054</v>
      </c>
      <c r="D2096" s="30" t="s">
        <v>7054</v>
      </c>
      <c r="E2096" s="30"/>
      <c r="F2096" s="30" t="s">
        <v>36258</v>
      </c>
      <c r="G2096" s="31">
        <f t="shared" si="302"/>
        <v>58</v>
      </c>
      <c r="H2096" s="72">
        <f t="shared" si="303"/>
        <v>47635</v>
      </c>
      <c r="I2096" s="30"/>
      <c r="J2096" s="30" t="s">
        <v>34084</v>
      </c>
      <c r="K2096" s="30" t="s">
        <v>4318</v>
      </c>
      <c r="L2096" s="31" t="s">
        <v>4318</v>
      </c>
      <c r="M2096" s="31" t="s">
        <v>3186</v>
      </c>
      <c r="N2096" s="31" t="s">
        <v>3311</v>
      </c>
      <c r="O2096" s="31" t="s">
        <v>2534</v>
      </c>
      <c r="P2096" s="31" t="s">
        <v>30542</v>
      </c>
      <c r="Q2096" s="31"/>
      <c r="R2096" s="31">
        <v>22</v>
      </c>
      <c r="S2096" s="31">
        <v>0</v>
      </c>
      <c r="T2096" s="31"/>
      <c r="U2096" s="31">
        <v>1636</v>
      </c>
      <c r="V2096" s="31" t="s">
        <v>557</v>
      </c>
      <c r="W2096" s="31" t="s">
        <v>3392</v>
      </c>
      <c r="X2096" s="31" t="s">
        <v>5559</v>
      </c>
      <c r="Y2096" s="31">
        <f t="shared" ca="1" si="304"/>
        <v>51</v>
      </c>
      <c r="Z2096" s="31" t="str">
        <f t="shared" ca="1" si="305"/>
        <v>46-58</v>
      </c>
      <c r="AA2096" s="31"/>
      <c r="AB2096" s="31" t="s">
        <v>19293</v>
      </c>
      <c r="AC2096" s="31" t="s">
        <v>34147</v>
      </c>
      <c r="AD2096" s="31" t="s">
        <v>34147</v>
      </c>
      <c r="AE2096" s="31"/>
      <c r="AF2096" s="31" t="s">
        <v>24699</v>
      </c>
      <c r="AG2096" s="31" t="s">
        <v>5852</v>
      </c>
      <c r="AH2096" s="31" t="s">
        <v>5852</v>
      </c>
      <c r="AI2096" s="31" t="s">
        <v>908</v>
      </c>
      <c r="AJ2096" s="31" t="s">
        <v>19294</v>
      </c>
      <c r="AK2096" s="31" t="s">
        <v>19295</v>
      </c>
      <c r="AL2096" s="31" t="s">
        <v>19296</v>
      </c>
      <c r="AM2096" s="31" t="s">
        <v>19297</v>
      </c>
      <c r="AN2096" s="31"/>
      <c r="AO2096" s="31"/>
      <c r="AP2096" s="31" t="s">
        <v>33758</v>
      </c>
      <c r="AQ2096" s="31" t="s">
        <v>21743</v>
      </c>
      <c r="AR2096" s="31" t="s">
        <v>34147</v>
      </c>
      <c r="AS2096" s="31" t="s">
        <v>34147</v>
      </c>
      <c r="AT2096" s="31" t="str">
        <f>_xlfn.IFNA(VLOOKUP(D2096,'[1]5. 1 Mei 2022'!$C$7:$F$60,4,FALSE),"")</f>
        <v/>
      </c>
      <c r="AU2096" s="31"/>
      <c r="AV2096" s="31" t="s">
        <v>36488</v>
      </c>
      <c r="AW2096" s="52" t="s">
        <v>21743</v>
      </c>
      <c r="AX2096" s="29">
        <f t="shared" si="301"/>
        <v>46509</v>
      </c>
      <c r="AY2096" s="31" t="s">
        <v>26344</v>
      </c>
      <c r="AZ2096" s="31" t="s">
        <v>26353</v>
      </c>
      <c r="BA2096" s="30" t="s">
        <v>33758</v>
      </c>
      <c r="BB2096" s="31"/>
      <c r="BC2096" s="31"/>
      <c r="BD2096" s="31" t="s">
        <v>12244</v>
      </c>
      <c r="BE2096" s="31" t="s">
        <v>7968</v>
      </c>
      <c r="BF2096" s="31" t="s">
        <v>36488</v>
      </c>
      <c r="BG2096" s="31" t="s">
        <v>39921</v>
      </c>
      <c r="BH2096" s="31"/>
      <c r="BI2096" s="31"/>
      <c r="BJ2096" s="31" t="s">
        <v>23453</v>
      </c>
      <c r="BK2096" s="31" t="str">
        <f t="shared" si="308"/>
        <v>III/b</v>
      </c>
      <c r="BL2096" s="31" t="s">
        <v>8077</v>
      </c>
      <c r="BM2096" s="31"/>
      <c r="BN2096" s="31"/>
      <c r="BO2096" s="31"/>
      <c r="BP2096" s="31" t="s">
        <v>1498</v>
      </c>
      <c r="BQ2096" s="31" t="s">
        <v>23453</v>
      </c>
      <c r="BR2096" s="31" t="s">
        <v>23452</v>
      </c>
      <c r="BS2096" s="31">
        <v>106</v>
      </c>
      <c r="BT2096" s="31" t="s">
        <v>7564</v>
      </c>
      <c r="BU2096" s="31" t="s">
        <v>794</v>
      </c>
      <c r="BV2096" s="31" t="s">
        <v>2290</v>
      </c>
      <c r="BW2096" s="31">
        <f t="shared" ca="1" si="306"/>
        <v>26</v>
      </c>
      <c r="BX2096" s="78">
        <f t="shared" ca="1" si="307"/>
        <v>2</v>
      </c>
      <c r="BY2096" s="31"/>
      <c r="BZ2096" s="31"/>
      <c r="CA2096" s="31" t="s">
        <v>2483</v>
      </c>
      <c r="CB2096" s="31" t="s">
        <v>2519</v>
      </c>
      <c r="CC2096" s="31">
        <v>2</v>
      </c>
      <c r="CD2096" s="31">
        <v>1</v>
      </c>
      <c r="CE2096" s="31" t="s">
        <v>20085</v>
      </c>
      <c r="CF2096" s="31"/>
      <c r="CG2096" s="31"/>
      <c r="CH2096" s="31"/>
      <c r="CI2096" s="31"/>
      <c r="CJ2096" s="31"/>
      <c r="CK2096" s="31"/>
      <c r="CL2096" s="31"/>
      <c r="CM2096" s="31"/>
      <c r="CN2096" s="31"/>
      <c r="CO2096" s="31"/>
      <c r="CP2096" s="31"/>
      <c r="CQ2096" s="31"/>
      <c r="CR2096" s="31">
        <v>5007</v>
      </c>
      <c r="CS2096" s="31"/>
      <c r="CT2096" s="31"/>
      <c r="CU2096" s="31"/>
      <c r="CV2096" s="31" t="s">
        <v>19165</v>
      </c>
      <c r="CW2096" s="31" t="s">
        <v>19166</v>
      </c>
      <c r="CX2096" s="31" t="s">
        <v>19164</v>
      </c>
      <c r="CY2096" s="31"/>
      <c r="CZ2096" s="31"/>
      <c r="DA2096" s="31"/>
      <c r="DB2096" s="31"/>
      <c r="DC2096" s="31"/>
      <c r="DD2096" s="31"/>
      <c r="DE2096" s="31"/>
      <c r="DF2096" s="31"/>
      <c r="DG2096" s="31"/>
      <c r="DH2096" s="31"/>
      <c r="DI2096" s="31"/>
      <c r="DJ2096" s="31"/>
      <c r="DK2096" s="31"/>
      <c r="DL2096" s="31"/>
      <c r="DM2096" s="38" t="s">
        <v>8991</v>
      </c>
      <c r="DN2096" s="38"/>
      <c r="DO2096" s="35" t="s">
        <v>31540</v>
      </c>
      <c r="DP2096" s="31" t="s">
        <v>12853</v>
      </c>
      <c r="DQ2096" s="31" t="s">
        <v>31541</v>
      </c>
      <c r="DR2096" s="31"/>
      <c r="DS2096" s="31" t="s">
        <v>26685</v>
      </c>
      <c r="DT2096" s="31" t="s">
        <v>38333</v>
      </c>
      <c r="DU2096" s="31">
        <v>3</v>
      </c>
      <c r="DV2096" s="31" t="s">
        <v>32167</v>
      </c>
      <c r="DW2096" s="31"/>
      <c r="DX2096" s="31"/>
      <c r="DY2096" s="31"/>
      <c r="DZ2096" s="31"/>
      <c r="EA2096" s="31"/>
      <c r="EB2096" s="31">
        <v>0</v>
      </c>
      <c r="EC2096" s="31" t="s">
        <v>40139</v>
      </c>
      <c r="ED2096" s="31" t="s">
        <v>41101</v>
      </c>
      <c r="EE2096" s="31"/>
      <c r="EF2096" s="31"/>
      <c r="EG2096" s="31"/>
      <c r="EH2096" s="31"/>
      <c r="EI2096" s="31"/>
      <c r="EJ2096" s="31"/>
    </row>
    <row r="2097" spans="1:140" ht="23.25" customHeight="1">
      <c r="A2097" s="25">
        <v>2095</v>
      </c>
      <c r="B2097" s="30" t="s">
        <v>6470</v>
      </c>
      <c r="C2097" s="31" t="s">
        <v>2725</v>
      </c>
      <c r="D2097" s="30" t="s">
        <v>2725</v>
      </c>
      <c r="E2097" s="30"/>
      <c r="F2097" s="30" t="s">
        <v>36262</v>
      </c>
      <c r="G2097" s="31">
        <f t="shared" si="302"/>
        <v>58</v>
      </c>
      <c r="H2097" s="72">
        <f t="shared" si="303"/>
        <v>48427</v>
      </c>
      <c r="I2097" s="30"/>
      <c r="J2097" s="30" t="s">
        <v>34084</v>
      </c>
      <c r="K2097" s="30" t="s">
        <v>4318</v>
      </c>
      <c r="L2097" s="31" t="s">
        <v>4318</v>
      </c>
      <c r="M2097" s="31" t="s">
        <v>6378</v>
      </c>
      <c r="N2097" s="31" t="s">
        <v>5865</v>
      </c>
      <c r="O2097" s="31" t="s">
        <v>5117</v>
      </c>
      <c r="P2097" s="31" t="s">
        <v>21723</v>
      </c>
      <c r="Q2097" s="31"/>
      <c r="R2097" s="31">
        <v>16</v>
      </c>
      <c r="S2097" s="31">
        <v>5</v>
      </c>
      <c r="T2097" s="31"/>
      <c r="U2097" s="31">
        <v>1700</v>
      </c>
      <c r="V2097" s="31" t="s">
        <v>6690</v>
      </c>
      <c r="W2097" s="31" t="s">
        <v>6910</v>
      </c>
      <c r="X2097" s="31" t="s">
        <v>2791</v>
      </c>
      <c r="Y2097" s="31" t="e">
        <f t="shared" ca="1" si="304"/>
        <v>#VALUE!</v>
      </c>
      <c r="Z2097" s="31" t="e">
        <f t="shared" ca="1" si="305"/>
        <v>#VALUE!</v>
      </c>
      <c r="AA2097" s="31"/>
      <c r="AB2097" s="31" t="s">
        <v>1315</v>
      </c>
      <c r="AC2097" s="31" t="s">
        <v>34153</v>
      </c>
      <c r="AD2097" s="31" t="s">
        <v>34194</v>
      </c>
      <c r="AE2097" s="31"/>
      <c r="AF2097" s="31" t="s">
        <v>24700</v>
      </c>
      <c r="AG2097" s="31" t="s">
        <v>7895</v>
      </c>
      <c r="AH2097" s="31" t="s">
        <v>7895</v>
      </c>
      <c r="AI2097" s="31" t="s">
        <v>40277</v>
      </c>
      <c r="AJ2097" s="31">
        <v>469</v>
      </c>
      <c r="AK2097" s="31" t="s">
        <v>8520</v>
      </c>
      <c r="AL2097" s="31">
        <v>35581</v>
      </c>
      <c r="AM2097" s="31" t="s">
        <v>2993</v>
      </c>
      <c r="AN2097" s="31"/>
      <c r="AO2097" s="31"/>
      <c r="AP2097" s="31" t="s">
        <v>2451</v>
      </c>
      <c r="AQ2097" s="31"/>
      <c r="AR2097" s="31" t="s">
        <v>34148</v>
      </c>
      <c r="AS2097" s="31" t="s">
        <v>34148</v>
      </c>
      <c r="AT2097" s="31" t="str">
        <f>_xlfn.IFNA(VLOOKUP(D2097,'[1]5. 1 Mei 2022'!$C$7:$F$60,4,FALSE),"")</f>
        <v/>
      </c>
      <c r="AU2097" s="31"/>
      <c r="AV2097" s="31" t="s">
        <v>6580</v>
      </c>
      <c r="AW2097" s="31"/>
      <c r="AX2097" s="29">
        <f t="shared" si="301"/>
        <v>1903</v>
      </c>
      <c r="AY2097" s="31" t="s">
        <v>26346</v>
      </c>
      <c r="AZ2097" s="31" t="s">
        <v>533</v>
      </c>
      <c r="BA2097" s="30" t="s">
        <v>2451</v>
      </c>
      <c r="BB2097" s="31"/>
      <c r="BC2097" s="31"/>
      <c r="BD2097" s="31" t="s">
        <v>30232</v>
      </c>
      <c r="BE2097" s="31" t="s">
        <v>7968</v>
      </c>
      <c r="BF2097" s="31" t="s">
        <v>6580</v>
      </c>
      <c r="BG2097" s="31"/>
      <c r="BH2097" s="31"/>
      <c r="BI2097" s="31"/>
      <c r="BJ2097" s="31" t="s">
        <v>23661</v>
      </c>
      <c r="BK2097" s="31" t="str">
        <f t="shared" si="308"/>
        <v>II/c</v>
      </c>
      <c r="BL2097" s="31" t="s">
        <v>8078</v>
      </c>
      <c r="BM2097" s="31"/>
      <c r="BN2097" s="31"/>
      <c r="BO2097" s="31"/>
      <c r="BP2097" s="31" t="s">
        <v>1498</v>
      </c>
      <c r="BQ2097" s="31"/>
      <c r="BR2097" s="31"/>
      <c r="BS2097" s="31"/>
      <c r="BT2097" s="31" t="s">
        <v>3163</v>
      </c>
      <c r="BU2097" s="31" t="s">
        <v>718</v>
      </c>
      <c r="BV2097" s="31" t="s">
        <v>2790</v>
      </c>
      <c r="BW2097" s="31">
        <f t="shared" ca="1" si="306"/>
        <v>21</v>
      </c>
      <c r="BX2097" s="78">
        <f t="shared" ca="1" si="307"/>
        <v>3</v>
      </c>
      <c r="BY2097" s="31"/>
      <c r="BZ2097" s="31"/>
      <c r="CA2097" s="31" t="s">
        <v>2483</v>
      </c>
      <c r="CB2097" s="31" t="s">
        <v>2519</v>
      </c>
      <c r="CC2097" s="31">
        <v>1</v>
      </c>
      <c r="CD2097" s="31">
        <v>1</v>
      </c>
      <c r="CE2097" s="31" t="s">
        <v>20085</v>
      </c>
      <c r="CF2097" s="31"/>
      <c r="CG2097" s="31"/>
      <c r="CH2097" s="31"/>
      <c r="CI2097" s="31"/>
      <c r="CJ2097" s="31"/>
      <c r="CK2097" s="31"/>
      <c r="CL2097" s="31"/>
      <c r="CM2097" s="31"/>
      <c r="CN2097" s="31"/>
      <c r="CO2097" s="31"/>
      <c r="CP2097" s="31"/>
      <c r="CQ2097" s="31"/>
      <c r="CR2097" s="31">
        <v>5122</v>
      </c>
      <c r="CS2097" s="31"/>
      <c r="CT2097" s="31"/>
      <c r="CU2097" s="31"/>
      <c r="CV2097" s="31"/>
      <c r="CW2097" s="31"/>
      <c r="CX2097" s="31"/>
      <c r="CY2097" s="31"/>
      <c r="CZ2097" s="31"/>
      <c r="DA2097" s="31"/>
      <c r="DB2097" s="31"/>
      <c r="DC2097" s="31"/>
      <c r="DD2097" s="31"/>
      <c r="DE2097" s="31"/>
      <c r="DF2097" s="31"/>
      <c r="DG2097" s="31"/>
      <c r="DH2097" s="31"/>
      <c r="DI2097" s="31"/>
      <c r="DJ2097" s="31"/>
      <c r="DK2097" s="31"/>
      <c r="DL2097" s="31"/>
      <c r="DM2097" s="38" t="s">
        <v>10050</v>
      </c>
      <c r="DN2097" s="38"/>
      <c r="DO2097" s="35" t="s">
        <v>20725</v>
      </c>
      <c r="DP2097" s="31" t="s">
        <v>14016</v>
      </c>
      <c r="DQ2097" s="31" t="s">
        <v>14015</v>
      </c>
      <c r="DR2097" s="31"/>
      <c r="DS2097" s="31" t="s">
        <v>38745</v>
      </c>
      <c r="DT2097" s="31" t="s">
        <v>38334</v>
      </c>
      <c r="DU2097" s="31">
        <v>2</v>
      </c>
      <c r="DV2097" s="31" t="s">
        <v>32165</v>
      </c>
      <c r="DW2097" s="31"/>
      <c r="DX2097" s="31"/>
      <c r="DY2097" s="31"/>
      <c r="DZ2097" s="31"/>
      <c r="EA2097" s="31"/>
      <c r="EB2097" s="31" t="s">
        <v>38415</v>
      </c>
      <c r="EC2097" s="31" t="s">
        <v>39747</v>
      </c>
      <c r="ED2097" s="31" t="s">
        <v>41101</v>
      </c>
      <c r="EE2097" s="31"/>
      <c r="EF2097" s="31"/>
      <c r="EG2097" s="31"/>
      <c r="EH2097" s="31"/>
      <c r="EI2097" s="31"/>
      <c r="EJ2097" s="31"/>
    </row>
    <row r="2098" spans="1:140" ht="23.25" customHeight="1">
      <c r="A2098" s="25">
        <v>2096</v>
      </c>
      <c r="B2098" s="30" t="s">
        <v>32035</v>
      </c>
      <c r="C2098" s="31">
        <v>140336580</v>
      </c>
      <c r="D2098" s="30" t="s">
        <v>411</v>
      </c>
      <c r="E2098" s="30"/>
      <c r="F2098" s="30" t="s">
        <v>36253</v>
      </c>
      <c r="G2098" s="31">
        <f t="shared" si="302"/>
        <v>60</v>
      </c>
      <c r="H2098" s="72">
        <f t="shared" si="303"/>
        <v>48458</v>
      </c>
      <c r="I2098" s="30"/>
      <c r="J2098" s="30" t="s">
        <v>34084</v>
      </c>
      <c r="K2098" s="30" t="s">
        <v>4318</v>
      </c>
      <c r="L2098" s="31" t="s">
        <v>4318</v>
      </c>
      <c r="M2098" s="31" t="s">
        <v>3186</v>
      </c>
      <c r="N2098" s="31" t="s">
        <v>7120</v>
      </c>
      <c r="O2098" s="31" t="s">
        <v>3943</v>
      </c>
      <c r="P2098" s="31" t="s">
        <v>18412</v>
      </c>
      <c r="Q2098" s="31"/>
      <c r="R2098" s="31">
        <v>20</v>
      </c>
      <c r="S2098" s="31">
        <v>0</v>
      </c>
      <c r="T2098" s="31"/>
      <c r="U2098" s="31">
        <v>1446</v>
      </c>
      <c r="V2098" s="31"/>
      <c r="W2098" s="31" t="s">
        <v>616</v>
      </c>
      <c r="X2098" s="31" t="s">
        <v>617</v>
      </c>
      <c r="Y2098" s="31">
        <f t="shared" ca="1" si="304"/>
        <v>51</v>
      </c>
      <c r="Z2098" s="31" t="str">
        <f t="shared" ca="1" si="305"/>
        <v>46-58</v>
      </c>
      <c r="AA2098" s="31"/>
      <c r="AB2098" s="31" t="s">
        <v>10494</v>
      </c>
      <c r="AC2098" s="31" t="s">
        <v>34147</v>
      </c>
      <c r="AD2098" s="31" t="s">
        <v>34147</v>
      </c>
      <c r="AE2098" s="31"/>
      <c r="AF2098" s="31" t="s">
        <v>24699</v>
      </c>
      <c r="AG2098" s="31" t="s">
        <v>5852</v>
      </c>
      <c r="AH2098" s="31" t="s">
        <v>5852</v>
      </c>
      <c r="AI2098" s="31" t="s">
        <v>5828</v>
      </c>
      <c r="AJ2098" s="31" t="s">
        <v>32575</v>
      </c>
      <c r="AK2098" s="31" t="s">
        <v>32576</v>
      </c>
      <c r="AL2098" s="31" t="s">
        <v>30146</v>
      </c>
      <c r="AM2098" s="31" t="s">
        <v>32577</v>
      </c>
      <c r="AN2098" s="31"/>
      <c r="AO2098" s="31"/>
      <c r="AP2098" s="31" t="s">
        <v>2450</v>
      </c>
      <c r="AQ2098" s="31"/>
      <c r="AR2098" s="31" t="s">
        <v>34147</v>
      </c>
      <c r="AS2098" s="31" t="s">
        <v>34147</v>
      </c>
      <c r="AT2098" s="31" t="str">
        <f>_xlfn.IFNA(VLOOKUP(D2098,'[1]5. 1 Mei 2022'!$C$7:$F$60,4,FALSE),"")</f>
        <v/>
      </c>
      <c r="AU2098" s="31"/>
      <c r="AV2098" s="31" t="s">
        <v>8009</v>
      </c>
      <c r="AW2098" s="31"/>
      <c r="AX2098" s="29">
        <f t="shared" si="301"/>
        <v>1903</v>
      </c>
      <c r="AY2098" s="31" t="s">
        <v>26346</v>
      </c>
      <c r="AZ2098" s="31" t="s">
        <v>527</v>
      </c>
      <c r="BA2098" s="30" t="s">
        <v>2450</v>
      </c>
      <c r="BB2098" s="31" t="s">
        <v>8023</v>
      </c>
      <c r="BC2098" s="31"/>
      <c r="BD2098" s="31" t="s">
        <v>20057</v>
      </c>
      <c r="BE2098" s="31" t="s">
        <v>7973</v>
      </c>
      <c r="BF2098" s="31" t="s">
        <v>8009</v>
      </c>
      <c r="BG2098" s="31"/>
      <c r="BH2098" s="31"/>
      <c r="BI2098" s="31" t="s">
        <v>8127</v>
      </c>
      <c r="BJ2098" s="31" t="s">
        <v>23647</v>
      </c>
      <c r="BK2098" s="31" t="str">
        <f t="shared" si="308"/>
        <v>IV/a</v>
      </c>
      <c r="BL2098" s="31" t="s">
        <v>8077</v>
      </c>
      <c r="BM2098" s="31"/>
      <c r="BN2098" s="31"/>
      <c r="BO2098" s="31"/>
      <c r="BP2098" s="31" t="s">
        <v>1498</v>
      </c>
      <c r="BQ2098" s="31" t="s">
        <v>23647</v>
      </c>
      <c r="BR2098" s="31" t="s">
        <v>30292</v>
      </c>
      <c r="BS2098" s="31" t="s">
        <v>32036</v>
      </c>
      <c r="BT2098" s="31" t="s">
        <v>1694</v>
      </c>
      <c r="BU2098" s="31"/>
      <c r="BV2098" s="31" t="s">
        <v>910</v>
      </c>
      <c r="BW2098" s="31">
        <f t="shared" ca="1" si="306"/>
        <v>28</v>
      </c>
      <c r="BX2098" s="78">
        <f t="shared" ca="1" si="307"/>
        <v>3</v>
      </c>
      <c r="BY2098" s="31"/>
      <c r="BZ2098" s="31"/>
      <c r="CA2098" s="31" t="s">
        <v>2483</v>
      </c>
      <c r="CB2098" s="31" t="s">
        <v>2519</v>
      </c>
      <c r="CC2098" s="31">
        <v>1</v>
      </c>
      <c r="CD2098" s="31">
        <v>1</v>
      </c>
      <c r="CE2098" s="31" t="s">
        <v>20085</v>
      </c>
      <c r="CF2098" s="31"/>
      <c r="CG2098" s="31">
        <v>2010</v>
      </c>
      <c r="CH2098" s="31"/>
      <c r="CI2098" s="31"/>
      <c r="CJ2098" s="31"/>
      <c r="CK2098" s="31"/>
      <c r="CL2098" s="31" t="s">
        <v>23476</v>
      </c>
      <c r="CM2098" s="31" t="s">
        <v>23323</v>
      </c>
      <c r="CN2098" s="31">
        <v>123</v>
      </c>
      <c r="CO2098" s="31" t="s">
        <v>28710</v>
      </c>
      <c r="CP2098" s="31" t="s">
        <v>23323</v>
      </c>
      <c r="CQ2098" s="31">
        <v>123</v>
      </c>
      <c r="CR2098" s="31">
        <v>3976</v>
      </c>
      <c r="CS2098" s="31" t="s">
        <v>18395</v>
      </c>
      <c r="CT2098" s="31" t="s">
        <v>18397</v>
      </c>
      <c r="CU2098" s="31" t="s">
        <v>18396</v>
      </c>
      <c r="CV2098" s="31"/>
      <c r="CW2098" s="31"/>
      <c r="CX2098" s="31"/>
      <c r="CY2098" s="31"/>
      <c r="CZ2098" s="31"/>
      <c r="DA2098" s="31"/>
      <c r="DB2098" s="31" t="s">
        <v>11355</v>
      </c>
      <c r="DC2098" s="31" t="s">
        <v>16323</v>
      </c>
      <c r="DD2098" s="31" t="s">
        <v>16324</v>
      </c>
      <c r="DE2098" s="31"/>
      <c r="DF2098" s="31"/>
      <c r="DG2098" s="31"/>
      <c r="DH2098" s="31"/>
      <c r="DI2098" s="31" t="s">
        <v>25298</v>
      </c>
      <c r="DJ2098" s="31" t="s">
        <v>25299</v>
      </c>
      <c r="DK2098" s="31"/>
      <c r="DL2098" s="31"/>
      <c r="DM2098" s="38" t="s">
        <v>9654</v>
      </c>
      <c r="DN2098" s="38"/>
      <c r="DO2098" s="35" t="s">
        <v>20525</v>
      </c>
      <c r="DP2098" s="31" t="s">
        <v>14296</v>
      </c>
      <c r="DQ2098" s="31" t="s">
        <v>14297</v>
      </c>
      <c r="DR2098" s="31" t="s">
        <v>20524</v>
      </c>
      <c r="DS2098" s="31" t="s">
        <v>27288</v>
      </c>
      <c r="DT2098" s="31" t="s">
        <v>38335</v>
      </c>
      <c r="DU2098" s="31">
        <v>2</v>
      </c>
      <c r="DV2098" s="31" t="s">
        <v>32167</v>
      </c>
      <c r="DW2098" s="31"/>
      <c r="DX2098" s="31"/>
      <c r="DY2098" s="31">
        <v>2018</v>
      </c>
      <c r="DZ2098" s="31">
        <v>2018</v>
      </c>
      <c r="EA2098" s="31"/>
      <c r="EB2098" s="31">
        <v>0</v>
      </c>
      <c r="EC2098" s="31" t="s">
        <v>8009</v>
      </c>
      <c r="ED2098" s="31" t="s">
        <v>41101</v>
      </c>
      <c r="EE2098" s="31"/>
      <c r="EF2098" s="31"/>
      <c r="EG2098" s="31"/>
      <c r="EH2098" s="31"/>
      <c r="EI2098" s="31"/>
      <c r="EJ2098" s="31"/>
    </row>
    <row r="2099" spans="1:140" ht="23.25" customHeight="1">
      <c r="A2099" s="25">
        <v>2097</v>
      </c>
      <c r="B2099" s="30" t="s">
        <v>21237</v>
      </c>
      <c r="C2099" s="31" t="s">
        <v>6024</v>
      </c>
      <c r="D2099" s="30" t="s">
        <v>16590</v>
      </c>
      <c r="E2099" s="30"/>
      <c r="F2099" s="30" t="s">
        <v>36262</v>
      </c>
      <c r="G2099" s="31">
        <f t="shared" si="302"/>
        <v>58</v>
      </c>
      <c r="H2099" s="72">
        <f t="shared" si="303"/>
        <v>49491</v>
      </c>
      <c r="I2099" s="30" t="s">
        <v>35443</v>
      </c>
      <c r="J2099" s="30" t="s">
        <v>34085</v>
      </c>
      <c r="K2099" s="30" t="s">
        <v>34083</v>
      </c>
      <c r="L2099" s="31" t="s">
        <v>16726</v>
      </c>
      <c r="M2099" s="31" t="s">
        <v>6378</v>
      </c>
      <c r="N2099" s="31" t="s">
        <v>5865</v>
      </c>
      <c r="O2099" s="31" t="s">
        <v>5117</v>
      </c>
      <c r="P2099" s="31" t="s">
        <v>3738</v>
      </c>
      <c r="Q2099" s="31"/>
      <c r="R2099" s="31"/>
      <c r="S2099" s="31"/>
      <c r="T2099" s="31"/>
      <c r="U2099" s="31" t="s">
        <v>3599</v>
      </c>
      <c r="V2099" s="31"/>
      <c r="W2099" s="31" t="s">
        <v>6910</v>
      </c>
      <c r="X2099" s="31" t="s">
        <v>6209</v>
      </c>
      <c r="Y2099" s="31">
        <f t="shared" ca="1" si="304"/>
        <v>46</v>
      </c>
      <c r="Z2099" s="31" t="str">
        <f t="shared" ca="1" si="305"/>
        <v>46-58</v>
      </c>
      <c r="AA2099" s="31"/>
      <c r="AB2099" s="31" t="s">
        <v>11153</v>
      </c>
      <c r="AC2099" s="31" t="s">
        <v>34153</v>
      </c>
      <c r="AD2099" s="31" t="s">
        <v>34194</v>
      </c>
      <c r="AE2099" s="31"/>
      <c r="AF2099" s="31" t="s">
        <v>24700</v>
      </c>
      <c r="AG2099" s="31" t="s">
        <v>7895</v>
      </c>
      <c r="AH2099" s="31" t="s">
        <v>7895</v>
      </c>
      <c r="AI2099" s="31" t="s">
        <v>908</v>
      </c>
      <c r="AJ2099" s="31">
        <v>32296664</v>
      </c>
      <c r="AK2099" s="31"/>
      <c r="AL2099" s="31">
        <v>36388</v>
      </c>
      <c r="AM2099" s="31" t="s">
        <v>5086</v>
      </c>
      <c r="AN2099" s="31"/>
      <c r="AO2099" s="31"/>
      <c r="AP2099" s="31" t="s">
        <v>33725</v>
      </c>
      <c r="AQ2099" s="31"/>
      <c r="AR2099" s="31" t="s">
        <v>34148</v>
      </c>
      <c r="AS2099" s="31" t="s">
        <v>34148</v>
      </c>
      <c r="AT2099" s="31" t="str">
        <f>_xlfn.IFNA(VLOOKUP(D2099,'[1]5. 1 Mei 2022'!$C$7:$F$60,4,FALSE),"")</f>
        <v/>
      </c>
      <c r="AU2099" s="31"/>
      <c r="AV2099" s="31" t="s">
        <v>4214</v>
      </c>
      <c r="AW2099" s="31" t="s">
        <v>5186</v>
      </c>
      <c r="AX2099" s="29">
        <f t="shared" si="301"/>
        <v>41717</v>
      </c>
      <c r="AY2099" s="31" t="s">
        <v>26340</v>
      </c>
      <c r="AZ2099" s="31" t="s">
        <v>26343</v>
      </c>
      <c r="BA2099" s="30" t="s">
        <v>33725</v>
      </c>
      <c r="BB2099" s="31"/>
      <c r="BC2099" s="31"/>
      <c r="BD2099" s="31" t="s">
        <v>23497</v>
      </c>
      <c r="BE2099" s="31" t="s">
        <v>7968</v>
      </c>
      <c r="BF2099" s="31" t="s">
        <v>4214</v>
      </c>
      <c r="BG2099" s="31"/>
      <c r="BH2099" s="31"/>
      <c r="BI2099" s="31"/>
      <c r="BJ2099" s="31">
        <v>0</v>
      </c>
      <c r="BK2099" s="31" t="str">
        <f t="shared" si="308"/>
        <v>II/c</v>
      </c>
      <c r="BL2099" s="31"/>
      <c r="BM2099" s="31"/>
      <c r="BN2099" s="31"/>
      <c r="BO2099" s="31"/>
      <c r="BP2099" s="31" t="s">
        <v>1498</v>
      </c>
      <c r="BQ2099" s="31"/>
      <c r="BR2099" s="31"/>
      <c r="BS2099" s="31"/>
      <c r="BT2099" s="31"/>
      <c r="BU2099" s="31"/>
      <c r="BV2099" s="31" t="s">
        <v>6736</v>
      </c>
      <c r="BW2099" s="31">
        <f t="shared" ca="1" si="306"/>
        <v>17</v>
      </c>
      <c r="BX2099" s="78">
        <f t="shared" ca="1" si="307"/>
        <v>3</v>
      </c>
      <c r="BY2099" s="31" t="s">
        <v>3738</v>
      </c>
      <c r="BZ2099" s="31"/>
      <c r="CA2099" s="31" t="s">
        <v>2483</v>
      </c>
      <c r="CB2099" s="31" t="s">
        <v>2406</v>
      </c>
      <c r="CC2099" s="31" t="s">
        <v>1498</v>
      </c>
      <c r="CD2099" s="31" t="s">
        <v>1498</v>
      </c>
      <c r="CE2099" s="31" t="s">
        <v>20085</v>
      </c>
      <c r="CF2099" s="31"/>
      <c r="CG2099" s="31"/>
      <c r="CH2099" s="31"/>
      <c r="CI2099" s="31"/>
      <c r="CJ2099" s="31"/>
      <c r="CK2099" s="31"/>
      <c r="CL2099" s="31"/>
      <c r="CM2099" s="31"/>
      <c r="CN2099" s="31"/>
      <c r="CO2099" s="31"/>
      <c r="CP2099" s="31"/>
      <c r="CQ2099" s="31"/>
      <c r="CR2099" s="31">
        <v>1230</v>
      </c>
      <c r="CS2099" s="31" t="s">
        <v>10173</v>
      </c>
      <c r="CT2099" s="31" t="s">
        <v>10167</v>
      </c>
      <c r="CU2099" s="31" t="s">
        <v>10168</v>
      </c>
      <c r="CV2099" s="31" t="s">
        <v>15779</v>
      </c>
      <c r="CW2099" s="31" t="s">
        <v>15781</v>
      </c>
      <c r="CX2099" s="31" t="s">
        <v>2261</v>
      </c>
      <c r="CY2099" s="31"/>
      <c r="CZ2099" s="31"/>
      <c r="DA2099" s="31"/>
      <c r="DB2099" s="31"/>
      <c r="DC2099" s="31"/>
      <c r="DD2099" s="31"/>
      <c r="DE2099" s="31"/>
      <c r="DF2099" s="31"/>
      <c r="DG2099" s="31"/>
      <c r="DH2099" s="31"/>
      <c r="DI2099" s="31"/>
      <c r="DJ2099" s="31"/>
      <c r="DK2099" s="31"/>
      <c r="DL2099" s="31"/>
      <c r="DM2099" s="38" t="s">
        <v>8959</v>
      </c>
      <c r="DN2099" s="38"/>
      <c r="DO2099" s="35" t="s">
        <v>10636</v>
      </c>
      <c r="DP2099" s="31" t="s">
        <v>10833</v>
      </c>
      <c r="DQ2099" s="31" t="s">
        <v>11015</v>
      </c>
      <c r="DR2099" s="31"/>
      <c r="DS2099" s="31" t="s">
        <v>26656</v>
      </c>
      <c r="DT2099" s="31" t="s">
        <v>38336</v>
      </c>
      <c r="DU2099" s="31">
        <v>3</v>
      </c>
      <c r="DV2099" s="31" t="s">
        <v>32167</v>
      </c>
      <c r="DW2099" s="31"/>
      <c r="DX2099" s="31"/>
      <c r="DY2099" s="31"/>
      <c r="DZ2099" s="31"/>
      <c r="EA2099" s="31"/>
      <c r="EB2099" s="31">
        <v>0</v>
      </c>
      <c r="EC2099" s="31" t="s">
        <v>40170</v>
      </c>
      <c r="ED2099" s="31" t="s">
        <v>41101</v>
      </c>
      <c r="EE2099" s="31"/>
      <c r="EF2099" s="31"/>
      <c r="EG2099" s="31"/>
      <c r="EH2099" s="31"/>
      <c r="EI2099" s="31"/>
      <c r="EJ2099" s="31"/>
    </row>
    <row r="2100" spans="1:140" ht="23.25" customHeight="1">
      <c r="A2100" s="25">
        <v>2098</v>
      </c>
      <c r="B2100" s="30" t="s">
        <v>24382</v>
      </c>
      <c r="C2100" s="31" t="s">
        <v>16674</v>
      </c>
      <c r="D2100" s="30" t="s">
        <v>33118</v>
      </c>
      <c r="E2100" s="30"/>
      <c r="F2100" s="30" t="s">
        <v>36256</v>
      </c>
      <c r="G2100" s="31">
        <f t="shared" si="302"/>
        <v>58</v>
      </c>
      <c r="H2100" s="72">
        <f t="shared" si="303"/>
        <v>53328</v>
      </c>
      <c r="I2100" s="30"/>
      <c r="J2100" s="30" t="s">
        <v>34084</v>
      </c>
      <c r="K2100" s="30" t="s">
        <v>4318</v>
      </c>
      <c r="L2100" s="31" t="s">
        <v>4318</v>
      </c>
      <c r="M2100" s="31" t="s">
        <v>3186</v>
      </c>
      <c r="N2100" s="31" t="s">
        <v>5865</v>
      </c>
      <c r="O2100" s="31" t="s">
        <v>5117</v>
      </c>
      <c r="P2100" s="52" t="s">
        <v>35984</v>
      </c>
      <c r="Q2100" s="31" t="s">
        <v>41372</v>
      </c>
      <c r="R2100" s="31"/>
      <c r="S2100" s="31"/>
      <c r="T2100" s="31"/>
      <c r="U2100" s="31" t="s">
        <v>5884</v>
      </c>
      <c r="V2100" s="31"/>
      <c r="W2100" s="31" t="s">
        <v>7628</v>
      </c>
      <c r="X2100" s="31" t="s">
        <v>4657</v>
      </c>
      <c r="Y2100" s="31" t="e">
        <f t="shared" ca="1" si="304"/>
        <v>#VALUE!</v>
      </c>
      <c r="Z2100" s="31" t="e">
        <f t="shared" ca="1" si="305"/>
        <v>#VALUE!</v>
      </c>
      <c r="AA2100" s="31"/>
      <c r="AB2100" s="31" t="s">
        <v>11144</v>
      </c>
      <c r="AC2100" s="31" t="s">
        <v>34145</v>
      </c>
      <c r="AD2100" s="31" t="s">
        <v>34145</v>
      </c>
      <c r="AE2100" s="31"/>
      <c r="AF2100" s="31" t="s">
        <v>24701</v>
      </c>
      <c r="AG2100" s="31" t="s">
        <v>4322</v>
      </c>
      <c r="AH2100" s="31" t="s">
        <v>4322</v>
      </c>
      <c r="AI2100" s="31" t="s">
        <v>908</v>
      </c>
      <c r="AJ2100" s="31" t="s">
        <v>16075</v>
      </c>
      <c r="AK2100" s="31" t="s">
        <v>16074</v>
      </c>
      <c r="AL2100" s="31" t="s">
        <v>3587</v>
      </c>
      <c r="AM2100" s="31" t="s">
        <v>3001</v>
      </c>
      <c r="AN2100" s="31"/>
      <c r="AO2100" s="52" t="s">
        <v>3587</v>
      </c>
      <c r="AP2100" s="31" t="s">
        <v>33003</v>
      </c>
      <c r="AQ2100" s="31" t="s">
        <v>31449</v>
      </c>
      <c r="AR2100" s="31" t="s">
        <v>34145</v>
      </c>
      <c r="AS2100" s="31" t="s">
        <v>34145</v>
      </c>
      <c r="AT2100" s="31" t="str">
        <f>_xlfn.IFNA(VLOOKUP(D2100,'[1]5. 1 Mei 2022'!$C$7:$F$60,4,FALSE),"")</f>
        <v/>
      </c>
      <c r="AU2100" s="31"/>
      <c r="AV2100" s="31" t="s">
        <v>20034</v>
      </c>
      <c r="AW2100" s="52" t="s">
        <v>33910</v>
      </c>
      <c r="AX2100" s="29">
        <f t="shared" si="301"/>
        <v>46798</v>
      </c>
      <c r="AY2100" s="31" t="s">
        <v>26346</v>
      </c>
      <c r="AZ2100" s="31" t="s">
        <v>33005</v>
      </c>
      <c r="BA2100" s="30" t="s">
        <v>33003</v>
      </c>
      <c r="BB2100" s="31" t="s">
        <v>6574</v>
      </c>
      <c r="BC2100" s="31"/>
      <c r="BD2100" s="31" t="s">
        <v>7980</v>
      </c>
      <c r="BE2100" s="31" t="s">
        <v>7969</v>
      </c>
      <c r="BF2100" s="31" t="s">
        <v>20034</v>
      </c>
      <c r="BG2100" s="31"/>
      <c r="BH2100" s="31"/>
      <c r="BI2100" s="31"/>
      <c r="BJ2100" s="31">
        <v>0</v>
      </c>
      <c r="BK2100" s="31" t="str">
        <f t="shared" si="308"/>
        <v>II/c</v>
      </c>
      <c r="BL2100" s="31"/>
      <c r="BM2100" s="31"/>
      <c r="BN2100" s="31"/>
      <c r="BO2100" s="31"/>
      <c r="BP2100" s="31"/>
      <c r="BQ2100" s="31" t="s">
        <v>20284</v>
      </c>
      <c r="BR2100" s="31" t="s">
        <v>41376</v>
      </c>
      <c r="BS2100" s="31">
        <v>0</v>
      </c>
      <c r="BT2100" s="52" t="s">
        <v>20332</v>
      </c>
      <c r="BU2100" s="52" t="s">
        <v>35984</v>
      </c>
      <c r="BV2100" s="31" t="s">
        <v>795</v>
      </c>
      <c r="BW2100" s="31">
        <f t="shared" ca="1" si="306"/>
        <v>13</v>
      </c>
      <c r="BX2100" s="78">
        <f t="shared" ca="1" si="307"/>
        <v>3</v>
      </c>
      <c r="BY2100" s="31" t="s">
        <v>3738</v>
      </c>
      <c r="BZ2100" s="31"/>
      <c r="CA2100" s="31" t="s">
        <v>2483</v>
      </c>
      <c r="CB2100" s="31" t="s">
        <v>2519</v>
      </c>
      <c r="CC2100" s="31"/>
      <c r="CD2100" s="31">
        <v>1</v>
      </c>
      <c r="CE2100" s="31" t="s">
        <v>20085</v>
      </c>
      <c r="CF2100" s="31"/>
      <c r="CG2100" s="31"/>
      <c r="CH2100" s="31"/>
      <c r="CI2100" s="31"/>
      <c r="CJ2100" s="31"/>
      <c r="CK2100" s="31"/>
      <c r="CL2100" s="31" t="s">
        <v>25100</v>
      </c>
      <c r="CM2100" s="31" t="s">
        <v>21974</v>
      </c>
      <c r="CN2100" s="31">
        <v>123</v>
      </c>
      <c r="CO2100" s="31" t="s">
        <v>25101</v>
      </c>
      <c r="CP2100" s="31" t="s">
        <v>21974</v>
      </c>
      <c r="CQ2100" s="31"/>
      <c r="CR2100" s="31">
        <v>4360</v>
      </c>
      <c r="CS2100" s="31" t="s">
        <v>18417</v>
      </c>
      <c r="CT2100" s="31" t="s">
        <v>18418</v>
      </c>
      <c r="CU2100" s="31" t="s">
        <v>4327</v>
      </c>
      <c r="CV2100" s="31" t="s">
        <v>17266</v>
      </c>
      <c r="CW2100" s="31" t="s">
        <v>10314</v>
      </c>
      <c r="CX2100" s="31" t="s">
        <v>17267</v>
      </c>
      <c r="CY2100" s="31"/>
      <c r="CZ2100" s="31"/>
      <c r="DA2100" s="31"/>
      <c r="DB2100" s="31" t="s">
        <v>15744</v>
      </c>
      <c r="DC2100" s="31" t="s">
        <v>15745</v>
      </c>
      <c r="DD2100" s="31" t="s">
        <v>15746</v>
      </c>
      <c r="DE2100" s="31"/>
      <c r="DF2100" s="31"/>
      <c r="DG2100" s="31"/>
      <c r="DH2100" s="31"/>
      <c r="DI2100" s="31"/>
      <c r="DJ2100" s="31"/>
      <c r="DK2100" s="31" t="s">
        <v>25642</v>
      </c>
      <c r="DL2100" s="31" t="s">
        <v>25643</v>
      </c>
      <c r="DM2100" s="38" t="s">
        <v>9492</v>
      </c>
      <c r="DN2100" s="38"/>
      <c r="DO2100" s="35" t="s">
        <v>10695</v>
      </c>
      <c r="DP2100" s="31" t="s">
        <v>10890</v>
      </c>
      <c r="DQ2100" s="31" t="s">
        <v>33995</v>
      </c>
      <c r="DR2100" s="31" t="s">
        <v>827</v>
      </c>
      <c r="DS2100" s="31" t="s">
        <v>828</v>
      </c>
      <c r="DT2100" s="50" t="s">
        <v>36267</v>
      </c>
      <c r="DU2100" s="31">
        <v>3</v>
      </c>
      <c r="DV2100" s="31" t="s">
        <v>32167</v>
      </c>
      <c r="DW2100" s="31" t="s">
        <v>1759</v>
      </c>
      <c r="DX2100" s="31" t="s">
        <v>7980</v>
      </c>
      <c r="DY2100" s="31" t="s">
        <v>32405</v>
      </c>
      <c r="DZ2100" s="31" t="s">
        <v>32396</v>
      </c>
      <c r="EA2100" s="31"/>
      <c r="EB2100" s="31">
        <v>0</v>
      </c>
      <c r="EC2100" s="31" t="s">
        <v>40168</v>
      </c>
      <c r="ED2100" s="31" t="s">
        <v>41101</v>
      </c>
      <c r="EE2100" s="31"/>
      <c r="EF2100" s="31"/>
      <c r="EG2100" s="31"/>
      <c r="EH2100" s="31"/>
      <c r="EI2100" s="31"/>
      <c r="EJ2100" s="31"/>
    </row>
    <row r="2101" spans="1:140" ht="23.25" customHeight="1">
      <c r="A2101" s="25">
        <v>2099</v>
      </c>
      <c r="B2101" s="30" t="s">
        <v>24228</v>
      </c>
      <c r="C2101" s="31">
        <v>140307296</v>
      </c>
      <c r="D2101" s="30" t="s">
        <v>65</v>
      </c>
      <c r="E2101" s="30"/>
      <c r="F2101" s="30" t="s">
        <v>36254</v>
      </c>
      <c r="G2101" s="31">
        <f t="shared" si="302"/>
        <v>58</v>
      </c>
      <c r="H2101" s="72">
        <f t="shared" si="303"/>
        <v>46447</v>
      </c>
      <c r="I2101" s="30"/>
      <c r="J2101" s="30" t="s">
        <v>34084</v>
      </c>
      <c r="K2101" s="30" t="s">
        <v>4318</v>
      </c>
      <c r="L2101" s="31" t="s">
        <v>4318</v>
      </c>
      <c r="M2101" s="31" t="s">
        <v>3186</v>
      </c>
      <c r="N2101" s="31" t="s">
        <v>5797</v>
      </c>
      <c r="O2101" s="31" t="s">
        <v>5271</v>
      </c>
      <c r="P2101" s="31" t="s">
        <v>23983</v>
      </c>
      <c r="Q2101" s="31"/>
      <c r="R2101" s="31">
        <v>20</v>
      </c>
      <c r="S2101" s="31">
        <v>7</v>
      </c>
      <c r="T2101" s="31"/>
      <c r="U2101" s="31">
        <v>1349</v>
      </c>
      <c r="V2101" s="31"/>
      <c r="W2101" s="31" t="s">
        <v>4354</v>
      </c>
      <c r="X2101" s="31" t="s">
        <v>4139</v>
      </c>
      <c r="Y2101" s="31" t="e">
        <f t="shared" ca="1" si="304"/>
        <v>#VALUE!</v>
      </c>
      <c r="Z2101" s="31" t="e">
        <f t="shared" ca="1" si="305"/>
        <v>#VALUE!</v>
      </c>
      <c r="AA2101" s="31"/>
      <c r="AB2101" s="31" t="s">
        <v>11144</v>
      </c>
      <c r="AC2101" s="31" t="s">
        <v>34145</v>
      </c>
      <c r="AD2101" s="31" t="s">
        <v>34145</v>
      </c>
      <c r="AE2101" s="31"/>
      <c r="AF2101" s="31" t="s">
        <v>24701</v>
      </c>
      <c r="AG2101" s="31" t="s">
        <v>4322</v>
      </c>
      <c r="AH2101" s="31" t="s">
        <v>4322</v>
      </c>
      <c r="AI2101" s="31" t="s">
        <v>908</v>
      </c>
      <c r="AJ2101" s="31" t="s">
        <v>16069</v>
      </c>
      <c r="AK2101" s="31" t="s">
        <v>16068</v>
      </c>
      <c r="AL2101" s="31" t="s">
        <v>2462</v>
      </c>
      <c r="AM2101" s="31" t="s">
        <v>4907</v>
      </c>
      <c r="AN2101" s="31"/>
      <c r="AO2101" s="31"/>
      <c r="AP2101" s="31" t="s">
        <v>33003</v>
      </c>
      <c r="AQ2101" s="31" t="s">
        <v>3075</v>
      </c>
      <c r="AR2101" s="31" t="s">
        <v>34145</v>
      </c>
      <c r="AS2101" s="31" t="s">
        <v>34145</v>
      </c>
      <c r="AT2101" s="31" t="str">
        <f>_xlfn.IFNA(VLOOKUP(D2101,'[1]5. 1 Mei 2022'!$C$7:$F$60,4,FALSE),"")</f>
        <v/>
      </c>
      <c r="AU2101" s="31"/>
      <c r="AV2101" s="31" t="s">
        <v>20034</v>
      </c>
      <c r="AW2101" s="31" t="s">
        <v>16037</v>
      </c>
      <c r="AX2101" s="29">
        <f t="shared" si="301"/>
        <v>45916</v>
      </c>
      <c r="AY2101" s="31" t="s">
        <v>26346</v>
      </c>
      <c r="AZ2101" s="31" t="s">
        <v>33005</v>
      </c>
      <c r="BA2101" s="30" t="s">
        <v>33003</v>
      </c>
      <c r="BB2101" s="31" t="s">
        <v>22916</v>
      </c>
      <c r="BC2101" s="31"/>
      <c r="BD2101" s="31" t="s">
        <v>1759</v>
      </c>
      <c r="BE2101" s="31" t="s">
        <v>7969</v>
      </c>
      <c r="BF2101" s="31" t="s">
        <v>20034</v>
      </c>
      <c r="BG2101" s="31"/>
      <c r="BH2101" s="31"/>
      <c r="BI2101" s="31" t="s">
        <v>8136</v>
      </c>
      <c r="BJ2101" s="31" t="s">
        <v>3185</v>
      </c>
      <c r="BK2101" s="31" t="str">
        <f t="shared" si="308"/>
        <v>III/d</v>
      </c>
      <c r="BL2101" s="31" t="s">
        <v>8077</v>
      </c>
      <c r="BM2101" s="31"/>
      <c r="BN2101" s="31"/>
      <c r="BO2101" s="31"/>
      <c r="BP2101" s="31" t="s">
        <v>1498</v>
      </c>
      <c r="BQ2101" s="31" t="s">
        <v>3185</v>
      </c>
      <c r="BR2101" s="31" t="s">
        <v>21839</v>
      </c>
      <c r="BS2101" s="31" t="s">
        <v>25795</v>
      </c>
      <c r="BT2101" s="31" t="s">
        <v>6929</v>
      </c>
      <c r="BU2101" s="31"/>
      <c r="BV2101" s="31" t="s">
        <v>6928</v>
      </c>
      <c r="BW2101" s="31">
        <f t="shared" ca="1" si="306"/>
        <v>31</v>
      </c>
      <c r="BX2101" s="78">
        <f t="shared" ca="1" si="307"/>
        <v>3</v>
      </c>
      <c r="BY2101" s="31"/>
      <c r="BZ2101" s="31"/>
      <c r="CA2101" s="31" t="s">
        <v>2483</v>
      </c>
      <c r="CB2101" s="31" t="s">
        <v>2519</v>
      </c>
      <c r="CC2101" s="31">
        <v>2</v>
      </c>
      <c r="CD2101" s="31">
        <v>1</v>
      </c>
      <c r="CE2101" s="31" t="s">
        <v>20085</v>
      </c>
      <c r="CF2101" s="31"/>
      <c r="CG2101" s="31"/>
      <c r="CH2101" s="31" t="s">
        <v>5878</v>
      </c>
      <c r="CI2101" s="31"/>
      <c r="CJ2101" s="31"/>
      <c r="CK2101" s="31"/>
      <c r="CL2101" s="31" t="s">
        <v>32985</v>
      </c>
      <c r="CM2101" s="31" t="s">
        <v>32986</v>
      </c>
      <c r="CN2101" s="31">
        <v>127</v>
      </c>
      <c r="CO2101" s="31" t="s">
        <v>38852</v>
      </c>
      <c r="CP2101" s="52" t="s">
        <v>32986</v>
      </c>
      <c r="CQ2101" s="31" t="s">
        <v>36751</v>
      </c>
      <c r="CR2101" s="31">
        <v>3613</v>
      </c>
      <c r="CS2101" s="31" t="s">
        <v>18417</v>
      </c>
      <c r="CT2101" s="31" t="s">
        <v>18418</v>
      </c>
      <c r="CU2101" s="31" t="s">
        <v>4327</v>
      </c>
      <c r="CV2101" s="31" t="s">
        <v>17266</v>
      </c>
      <c r="CW2101" s="31" t="s">
        <v>10314</v>
      </c>
      <c r="CX2101" s="31" t="s">
        <v>17267</v>
      </c>
      <c r="CY2101" s="31"/>
      <c r="CZ2101" s="31"/>
      <c r="DA2101" s="31"/>
      <c r="DB2101" s="31" t="s">
        <v>15747</v>
      </c>
      <c r="DC2101" s="31" t="s">
        <v>15757</v>
      </c>
      <c r="DD2101" s="31" t="s">
        <v>15746</v>
      </c>
      <c r="DE2101" s="31"/>
      <c r="DF2101" s="31"/>
      <c r="DG2101" s="31"/>
      <c r="DH2101" s="31"/>
      <c r="DI2101" s="31" t="s">
        <v>25077</v>
      </c>
      <c r="DJ2101" s="31" t="s">
        <v>25042</v>
      </c>
      <c r="DK2101" s="31" t="s">
        <v>25642</v>
      </c>
      <c r="DL2101" s="31" t="s">
        <v>25643</v>
      </c>
      <c r="DM2101" s="38" t="s">
        <v>9325</v>
      </c>
      <c r="DN2101" s="38"/>
      <c r="DO2101" s="35">
        <v>0</v>
      </c>
      <c r="DP2101" s="31" t="s">
        <v>31948</v>
      </c>
      <c r="DQ2101" s="31" t="s">
        <v>14459</v>
      </c>
      <c r="DR2101" s="31"/>
      <c r="DS2101" s="31" t="s">
        <v>26967</v>
      </c>
      <c r="DT2101" s="31" t="s">
        <v>38337</v>
      </c>
      <c r="DU2101" s="31">
        <v>3</v>
      </c>
      <c r="DV2101" s="31" t="s">
        <v>32167</v>
      </c>
      <c r="DW2101" s="31" t="s">
        <v>1759</v>
      </c>
      <c r="DX2101" s="31" t="s">
        <v>1759</v>
      </c>
      <c r="DY2101" s="31" t="s">
        <v>39659</v>
      </c>
      <c r="DZ2101" s="52" t="s">
        <v>33910</v>
      </c>
      <c r="EA2101" s="52" t="s">
        <v>33461</v>
      </c>
      <c r="EB2101" s="31">
        <v>53478</v>
      </c>
      <c r="EC2101" s="31" t="s">
        <v>40168</v>
      </c>
      <c r="ED2101" s="31" t="s">
        <v>41101</v>
      </c>
      <c r="EE2101" s="31"/>
      <c r="EF2101" s="31"/>
      <c r="EG2101" s="31"/>
      <c r="EH2101" s="31"/>
      <c r="EI2101" s="31"/>
      <c r="EJ2101" s="31"/>
    </row>
    <row r="2102" spans="1:140" ht="23.25" customHeight="1">
      <c r="A2102" s="25">
        <v>2100</v>
      </c>
      <c r="B2102" s="30" t="s">
        <v>21309</v>
      </c>
      <c r="C2102" s="31">
        <v>140368633</v>
      </c>
      <c r="D2102" s="30" t="s">
        <v>345</v>
      </c>
      <c r="E2102" s="30"/>
      <c r="F2102" s="30" t="s">
        <v>36253</v>
      </c>
      <c r="G2102" s="31">
        <f t="shared" si="302"/>
        <v>60</v>
      </c>
      <c r="H2102" s="72">
        <f t="shared" si="303"/>
        <v>49341</v>
      </c>
      <c r="I2102" s="30"/>
      <c r="J2102" s="30" t="s">
        <v>34084</v>
      </c>
      <c r="K2102" s="30" t="s">
        <v>4318</v>
      </c>
      <c r="L2102" s="31" t="s">
        <v>4318</v>
      </c>
      <c r="M2102" s="31" t="s">
        <v>3186</v>
      </c>
      <c r="N2102" s="31" t="s">
        <v>7120</v>
      </c>
      <c r="O2102" s="31" t="s">
        <v>3943</v>
      </c>
      <c r="P2102" s="31" t="s">
        <v>15640</v>
      </c>
      <c r="Q2102" s="31"/>
      <c r="R2102" s="31">
        <v>14</v>
      </c>
      <c r="S2102" s="31">
        <v>0</v>
      </c>
      <c r="T2102" s="31"/>
      <c r="U2102" s="31">
        <v>1031</v>
      </c>
      <c r="V2102" s="31"/>
      <c r="W2102" s="31" t="s">
        <v>7469</v>
      </c>
      <c r="X2102" s="31" t="s">
        <v>3406</v>
      </c>
      <c r="Y2102" s="31">
        <f t="shared" ca="1" si="304"/>
        <v>48</v>
      </c>
      <c r="Z2102" s="31" t="str">
        <f t="shared" ca="1" si="305"/>
        <v>46-58</v>
      </c>
      <c r="AA2102" s="31"/>
      <c r="AB2102" s="31" t="s">
        <v>4601</v>
      </c>
      <c r="AC2102" s="31" t="s">
        <v>34147</v>
      </c>
      <c r="AD2102" s="31" t="s">
        <v>34147</v>
      </c>
      <c r="AE2102" s="31"/>
      <c r="AF2102" s="31" t="s">
        <v>24699</v>
      </c>
      <c r="AG2102" s="31" t="s">
        <v>5852</v>
      </c>
      <c r="AH2102" s="31" t="s">
        <v>5852</v>
      </c>
      <c r="AI2102" s="31" t="s">
        <v>728</v>
      </c>
      <c r="AJ2102" s="31" t="s">
        <v>16215</v>
      </c>
      <c r="AK2102" s="31" t="s">
        <v>16214</v>
      </c>
      <c r="AL2102" s="31" t="s">
        <v>16213</v>
      </c>
      <c r="AM2102" s="31" t="s">
        <v>2711</v>
      </c>
      <c r="AN2102" s="31"/>
      <c r="AO2102" s="31"/>
      <c r="AP2102" s="31" t="s">
        <v>4602</v>
      </c>
      <c r="AQ2102" s="31"/>
      <c r="AR2102" s="31" t="s">
        <v>34147</v>
      </c>
      <c r="AS2102" s="31" t="s">
        <v>34147</v>
      </c>
      <c r="AT2102" s="31" t="str">
        <f>_xlfn.IFNA(VLOOKUP(D2102,'[1]5. 1 Mei 2022'!$C$7:$F$60,4,FALSE),"")</f>
        <v/>
      </c>
      <c r="AU2102" s="31"/>
      <c r="AV2102" s="31" t="s">
        <v>4601</v>
      </c>
      <c r="AW2102" s="31" t="s">
        <v>22699</v>
      </c>
      <c r="AX2102" s="29" t="e">
        <f t="shared" si="301"/>
        <v>#VALUE!</v>
      </c>
      <c r="AY2102" s="31" t="s">
        <v>26346</v>
      </c>
      <c r="AZ2102" s="31" t="s">
        <v>528</v>
      </c>
      <c r="BA2102" s="30" t="s">
        <v>4435</v>
      </c>
      <c r="BB2102" s="31" t="s">
        <v>22916</v>
      </c>
      <c r="BC2102" s="31"/>
      <c r="BD2102" s="31" t="s">
        <v>20055</v>
      </c>
      <c r="BE2102" s="31" t="s">
        <v>7973</v>
      </c>
      <c r="BF2102" s="31" t="s">
        <v>4601</v>
      </c>
      <c r="BG2102" s="31"/>
      <c r="BH2102" s="31"/>
      <c r="BI2102" s="31" t="s">
        <v>8120</v>
      </c>
      <c r="BJ2102" s="31" t="s">
        <v>23643</v>
      </c>
      <c r="BK2102" s="31" t="str">
        <f t="shared" si="308"/>
        <v>IV/a</v>
      </c>
      <c r="BL2102" s="31" t="s">
        <v>8077</v>
      </c>
      <c r="BM2102" s="31"/>
      <c r="BN2102" s="31"/>
      <c r="BO2102" s="31"/>
      <c r="BP2102" s="31" t="s">
        <v>1498</v>
      </c>
      <c r="BQ2102" s="31" t="s">
        <v>23643</v>
      </c>
      <c r="BR2102" s="31" t="s">
        <v>17826</v>
      </c>
      <c r="BS2102" s="31" t="s">
        <v>29937</v>
      </c>
      <c r="BT2102" s="31" t="s">
        <v>2481</v>
      </c>
      <c r="BU2102" s="31"/>
      <c r="BV2102" s="31" t="s">
        <v>1499</v>
      </c>
      <c r="BW2102" s="31">
        <f t="shared" ca="1" si="306"/>
        <v>18</v>
      </c>
      <c r="BX2102" s="78">
        <f t="shared" ca="1" si="307"/>
        <v>3</v>
      </c>
      <c r="BY2102" s="31"/>
      <c r="BZ2102" s="31"/>
      <c r="CA2102" s="31" t="s">
        <v>2483</v>
      </c>
      <c r="CB2102" s="31" t="s">
        <v>2519</v>
      </c>
      <c r="CC2102" s="31">
        <v>3</v>
      </c>
      <c r="CD2102" s="31">
        <v>1</v>
      </c>
      <c r="CE2102" s="31" t="s">
        <v>20085</v>
      </c>
      <c r="CF2102" s="31"/>
      <c r="CG2102" s="31"/>
      <c r="CH2102" s="31"/>
      <c r="CI2102" s="31"/>
      <c r="CJ2102" s="31"/>
      <c r="CK2102" s="31"/>
      <c r="CL2102" s="31" t="s">
        <v>3737</v>
      </c>
      <c r="CM2102" s="31" t="s">
        <v>31242</v>
      </c>
      <c r="CN2102" s="31">
        <v>126</v>
      </c>
      <c r="CO2102" s="31" t="s">
        <v>31243</v>
      </c>
      <c r="CP2102" s="31" t="s">
        <v>31242</v>
      </c>
      <c r="CQ2102" s="31">
        <v>126</v>
      </c>
      <c r="CR2102" s="31">
        <v>3801</v>
      </c>
      <c r="CS2102" s="31"/>
      <c r="CT2102" s="31"/>
      <c r="CU2102" s="31"/>
      <c r="CV2102" s="31" t="s">
        <v>10481</v>
      </c>
      <c r="CW2102" s="31" t="s">
        <v>8567</v>
      </c>
      <c r="CX2102" s="31" t="s">
        <v>10461</v>
      </c>
      <c r="CY2102" s="31"/>
      <c r="CZ2102" s="31"/>
      <c r="DA2102" s="31"/>
      <c r="DB2102" s="31" t="s">
        <v>25502</v>
      </c>
      <c r="DC2102" s="31" t="s">
        <v>25503</v>
      </c>
      <c r="DD2102" s="31" t="s">
        <v>25504</v>
      </c>
      <c r="DE2102" s="31">
        <v>2021</v>
      </c>
      <c r="DF2102" s="31"/>
      <c r="DG2102" s="31"/>
      <c r="DH2102" s="31"/>
      <c r="DI2102" s="31" t="s">
        <v>25115</v>
      </c>
      <c r="DJ2102" s="31" t="s">
        <v>25113</v>
      </c>
      <c r="DK2102" s="31"/>
      <c r="DL2102" s="31"/>
      <c r="DM2102" s="38" t="s">
        <v>9593</v>
      </c>
      <c r="DN2102" s="38"/>
      <c r="DO2102" s="35">
        <v>0</v>
      </c>
      <c r="DP2102" s="31" t="s">
        <v>12999</v>
      </c>
      <c r="DQ2102" s="31" t="s">
        <v>6818</v>
      </c>
      <c r="DR2102" s="31"/>
      <c r="DS2102" s="31" t="s">
        <v>27232</v>
      </c>
      <c r="DT2102" s="31" t="s">
        <v>38338</v>
      </c>
      <c r="DU2102" s="31">
        <v>2</v>
      </c>
      <c r="DV2102" s="31" t="s">
        <v>32166</v>
      </c>
      <c r="DW2102" s="31"/>
      <c r="DX2102" s="31"/>
      <c r="DY2102" s="31">
        <v>2018</v>
      </c>
      <c r="DZ2102" s="31">
        <v>2018</v>
      </c>
      <c r="EA2102" s="31"/>
      <c r="EB2102" s="31">
        <v>0</v>
      </c>
      <c r="EC2102" s="31" t="s">
        <v>40142</v>
      </c>
      <c r="ED2102" s="31" t="s">
        <v>41101</v>
      </c>
      <c r="EE2102" s="31"/>
      <c r="EF2102" s="31"/>
      <c r="EG2102" s="31"/>
      <c r="EH2102" s="31"/>
      <c r="EI2102" s="31"/>
      <c r="EJ2102" s="31"/>
    </row>
    <row r="2103" spans="1:140" ht="23.25" customHeight="1">
      <c r="A2103" s="25">
        <v>2101</v>
      </c>
      <c r="B2103" s="30" t="s">
        <v>24316</v>
      </c>
      <c r="C2103" s="31" t="s">
        <v>4244</v>
      </c>
      <c r="D2103" s="30" t="s">
        <v>11476</v>
      </c>
      <c r="E2103" s="30"/>
      <c r="F2103" s="30" t="s">
        <v>36255</v>
      </c>
      <c r="G2103" s="31">
        <f t="shared" si="302"/>
        <v>58</v>
      </c>
      <c r="H2103" s="72">
        <f t="shared" si="303"/>
        <v>52322</v>
      </c>
      <c r="I2103" s="30"/>
      <c r="J2103" s="30" t="s">
        <v>34084</v>
      </c>
      <c r="K2103" s="30" t="s">
        <v>4318</v>
      </c>
      <c r="L2103" s="31" t="s">
        <v>4318</v>
      </c>
      <c r="M2103" s="31" t="s">
        <v>3186</v>
      </c>
      <c r="N2103" s="31" t="s">
        <v>3557</v>
      </c>
      <c r="O2103" s="31" t="s">
        <v>1501</v>
      </c>
      <c r="P2103" s="31" t="s">
        <v>30542</v>
      </c>
      <c r="Q2103" s="31"/>
      <c r="R2103" s="31">
        <v>6</v>
      </c>
      <c r="S2103" s="31">
        <v>0</v>
      </c>
      <c r="T2103" s="31"/>
      <c r="U2103" s="31">
        <v>1247</v>
      </c>
      <c r="V2103" s="31" t="s">
        <v>16147</v>
      </c>
      <c r="W2103" s="31" t="s">
        <v>2650</v>
      </c>
      <c r="X2103" s="31" t="s">
        <v>837</v>
      </c>
      <c r="Y2103" s="31" t="e">
        <f t="shared" ca="1" si="304"/>
        <v>#VALUE!</v>
      </c>
      <c r="Z2103" s="31" t="e">
        <f t="shared" ca="1" si="305"/>
        <v>#VALUE!</v>
      </c>
      <c r="AA2103" s="31"/>
      <c r="AB2103" s="31" t="s">
        <v>11144</v>
      </c>
      <c r="AC2103" s="31" t="s">
        <v>34145</v>
      </c>
      <c r="AD2103" s="31" t="s">
        <v>34145</v>
      </c>
      <c r="AE2103" s="31"/>
      <c r="AF2103" s="31" t="s">
        <v>24701</v>
      </c>
      <c r="AG2103" s="31" t="s">
        <v>4322</v>
      </c>
      <c r="AH2103" s="31" t="s">
        <v>4322</v>
      </c>
      <c r="AI2103" s="31" t="s">
        <v>908</v>
      </c>
      <c r="AJ2103" s="31" t="s">
        <v>7407</v>
      </c>
      <c r="AK2103" s="31">
        <v>148500</v>
      </c>
      <c r="AL2103" s="31" t="s">
        <v>1814</v>
      </c>
      <c r="AM2103" s="31" t="s">
        <v>2772</v>
      </c>
      <c r="AN2103" s="31"/>
      <c r="AO2103" s="31"/>
      <c r="AP2103" s="31" t="s">
        <v>18118</v>
      </c>
      <c r="AQ2103" s="31" t="s">
        <v>31427</v>
      </c>
      <c r="AR2103" s="31" t="s">
        <v>34145</v>
      </c>
      <c r="AS2103" s="31" t="s">
        <v>34145</v>
      </c>
      <c r="AT2103" s="31" t="str">
        <f>_xlfn.IFNA(VLOOKUP(D2103,'[1]5. 1 Mei 2022'!$C$7:$F$60,4,FALSE),"")</f>
        <v/>
      </c>
      <c r="AU2103" s="31"/>
      <c r="AV2103" s="31" t="s">
        <v>20034</v>
      </c>
      <c r="AW2103" s="31" t="s">
        <v>31427</v>
      </c>
      <c r="AX2103" s="29">
        <f t="shared" si="301"/>
        <v>46355</v>
      </c>
      <c r="AY2103" s="31" t="s">
        <v>26346</v>
      </c>
      <c r="AZ2103" s="31" t="s">
        <v>2622</v>
      </c>
      <c r="BA2103" s="30" t="s">
        <v>18118</v>
      </c>
      <c r="BB2103" s="31" t="s">
        <v>8027</v>
      </c>
      <c r="BC2103" s="31"/>
      <c r="BD2103" s="31" t="s">
        <v>1759</v>
      </c>
      <c r="BE2103" s="31" t="s">
        <v>7969</v>
      </c>
      <c r="BF2103" s="31" t="s">
        <v>20034</v>
      </c>
      <c r="BG2103" s="31"/>
      <c r="BH2103" s="31"/>
      <c r="BI2103" s="31" t="s">
        <v>8136</v>
      </c>
      <c r="BJ2103" s="31" t="s">
        <v>20275</v>
      </c>
      <c r="BK2103" s="31" t="str">
        <f t="shared" si="308"/>
        <v>III/a</v>
      </c>
      <c r="BL2103" s="31" t="s">
        <v>8077</v>
      </c>
      <c r="BM2103" s="31"/>
      <c r="BN2103" s="31"/>
      <c r="BO2103" s="31"/>
      <c r="BP2103" s="31" t="s">
        <v>1498</v>
      </c>
      <c r="BQ2103" s="31" t="s">
        <v>20275</v>
      </c>
      <c r="BR2103" s="31" t="s">
        <v>26137</v>
      </c>
      <c r="BS2103" s="31" t="s">
        <v>30533</v>
      </c>
      <c r="BT2103" s="31" t="s">
        <v>8019</v>
      </c>
      <c r="BU2103" s="31" t="s">
        <v>12285</v>
      </c>
      <c r="BV2103" s="31" t="s">
        <v>7211</v>
      </c>
      <c r="BW2103" s="31">
        <f t="shared" ca="1" si="306"/>
        <v>16</v>
      </c>
      <c r="BX2103" s="78">
        <f t="shared" ca="1" si="307"/>
        <v>3</v>
      </c>
      <c r="BY2103" s="31"/>
      <c r="BZ2103" s="31" t="s">
        <v>15727</v>
      </c>
      <c r="CA2103" s="31" t="s">
        <v>2483</v>
      </c>
      <c r="CB2103" s="31" t="s">
        <v>2519</v>
      </c>
      <c r="CC2103" s="31">
        <v>1</v>
      </c>
      <c r="CD2103" s="31">
        <v>1</v>
      </c>
      <c r="CE2103" s="31" t="s">
        <v>20085</v>
      </c>
      <c r="CF2103" s="31"/>
      <c r="CG2103" s="31"/>
      <c r="CH2103" s="31"/>
      <c r="CI2103" s="31"/>
      <c r="CJ2103" s="31"/>
      <c r="CK2103" s="31"/>
      <c r="CL2103" s="31" t="s">
        <v>39409</v>
      </c>
      <c r="CM2103" s="31" t="s">
        <v>36780</v>
      </c>
      <c r="CN2103" s="31" t="s">
        <v>36751</v>
      </c>
      <c r="CO2103" s="31" t="s">
        <v>39565</v>
      </c>
      <c r="CP2103" s="31" t="s">
        <v>36780</v>
      </c>
      <c r="CQ2103" s="31" t="s">
        <v>36751</v>
      </c>
      <c r="CR2103" s="31">
        <v>4081</v>
      </c>
      <c r="CS2103" s="31" t="s">
        <v>18417</v>
      </c>
      <c r="CT2103" s="31" t="s">
        <v>18418</v>
      </c>
      <c r="CU2103" s="31" t="s">
        <v>4327</v>
      </c>
      <c r="CV2103" s="31" t="s">
        <v>17262</v>
      </c>
      <c r="CW2103" s="31" t="s">
        <v>17265</v>
      </c>
      <c r="CX2103" s="31" t="s">
        <v>17264</v>
      </c>
      <c r="CY2103" s="31"/>
      <c r="CZ2103" s="31"/>
      <c r="DA2103" s="31"/>
      <c r="DB2103" s="31" t="s">
        <v>15747</v>
      </c>
      <c r="DC2103" s="31" t="s">
        <v>15751</v>
      </c>
      <c r="DD2103" s="31" t="s">
        <v>15746</v>
      </c>
      <c r="DE2103" s="31"/>
      <c r="DF2103" s="31"/>
      <c r="DG2103" s="31"/>
      <c r="DH2103" s="31"/>
      <c r="DI2103" s="31" t="s">
        <v>25077</v>
      </c>
      <c r="DJ2103" s="31" t="s">
        <v>25042</v>
      </c>
      <c r="DK2103" s="31"/>
      <c r="DL2103" s="31"/>
      <c r="DM2103" s="38" t="s">
        <v>9423</v>
      </c>
      <c r="DN2103" s="38"/>
      <c r="DO2103" s="35" t="s">
        <v>20365</v>
      </c>
      <c r="DP2103" s="31" t="s">
        <v>12719</v>
      </c>
      <c r="DQ2103" s="31" t="s">
        <v>12718</v>
      </c>
      <c r="DR2103" s="31"/>
      <c r="DS2103" s="31" t="s">
        <v>11667</v>
      </c>
      <c r="DT2103" s="31" t="s">
        <v>28107</v>
      </c>
      <c r="DU2103" s="31">
        <v>3</v>
      </c>
      <c r="DV2103" s="31" t="s">
        <v>32167</v>
      </c>
      <c r="DW2103" s="31" t="s">
        <v>1759</v>
      </c>
      <c r="DX2103" s="31" t="s">
        <v>1759</v>
      </c>
      <c r="DY2103" s="31" t="s">
        <v>28827</v>
      </c>
      <c r="DZ2103" s="31" t="s">
        <v>18545</v>
      </c>
      <c r="EA2103" s="31"/>
      <c r="EB2103" s="31">
        <v>697679</v>
      </c>
      <c r="EC2103" s="31" t="s">
        <v>40168</v>
      </c>
      <c r="ED2103" s="31" t="s">
        <v>41101</v>
      </c>
      <c r="EE2103" s="31"/>
      <c r="EF2103" s="31"/>
      <c r="EG2103" s="31"/>
      <c r="EH2103" s="31"/>
      <c r="EI2103" s="31"/>
      <c r="EJ2103" s="31"/>
    </row>
    <row r="2104" spans="1:140" ht="23.25" customHeight="1">
      <c r="A2104" s="25">
        <v>2102</v>
      </c>
      <c r="B2104" s="30" t="s">
        <v>30119</v>
      </c>
      <c r="C2104" s="31">
        <v>140336591</v>
      </c>
      <c r="D2104" s="30" t="s">
        <v>1125</v>
      </c>
      <c r="E2104" s="30"/>
      <c r="F2104" s="30" t="s">
        <v>36254</v>
      </c>
      <c r="G2104" s="31">
        <f t="shared" si="302"/>
        <v>58</v>
      </c>
      <c r="H2104" s="72">
        <f t="shared" si="303"/>
        <v>48458</v>
      </c>
      <c r="I2104" s="30"/>
      <c r="J2104" s="30" t="s">
        <v>34084</v>
      </c>
      <c r="K2104" s="30" t="s">
        <v>4318</v>
      </c>
      <c r="L2104" s="31" t="s">
        <v>4318</v>
      </c>
      <c r="M2104" s="31" t="s">
        <v>3186</v>
      </c>
      <c r="N2104" s="31" t="s">
        <v>5797</v>
      </c>
      <c r="O2104" s="31" t="s">
        <v>5271</v>
      </c>
      <c r="P2104" s="31" t="s">
        <v>30542</v>
      </c>
      <c r="Q2104" s="31"/>
      <c r="R2104" s="31">
        <v>20</v>
      </c>
      <c r="S2104" s="31">
        <v>0</v>
      </c>
      <c r="T2104" s="31"/>
      <c r="U2104" s="31">
        <v>1430</v>
      </c>
      <c r="V2104" s="31"/>
      <c r="W2104" s="31" t="s">
        <v>6910</v>
      </c>
      <c r="X2104" s="31" t="s">
        <v>3403</v>
      </c>
      <c r="Y2104" s="31" t="e">
        <f t="shared" ca="1" si="304"/>
        <v>#VALUE!</v>
      </c>
      <c r="Z2104" s="31" t="e">
        <f t="shared" ca="1" si="305"/>
        <v>#VALUE!</v>
      </c>
      <c r="AA2104" s="31"/>
      <c r="AB2104" s="31" t="s">
        <v>11144</v>
      </c>
      <c r="AC2104" s="31" t="s">
        <v>34145</v>
      </c>
      <c r="AD2104" s="31" t="s">
        <v>34145</v>
      </c>
      <c r="AE2104" s="31"/>
      <c r="AF2104" s="31" t="s">
        <v>24701</v>
      </c>
      <c r="AG2104" s="31" t="s">
        <v>4322</v>
      </c>
      <c r="AH2104" s="31" t="s">
        <v>4322</v>
      </c>
      <c r="AI2104" s="31" t="s">
        <v>908</v>
      </c>
      <c r="AJ2104" s="31">
        <v>10265</v>
      </c>
      <c r="AK2104" s="31">
        <v>111436</v>
      </c>
      <c r="AL2104" s="31" t="s">
        <v>2997</v>
      </c>
      <c r="AM2104" s="31" t="s">
        <v>4514</v>
      </c>
      <c r="AN2104" s="31"/>
      <c r="AO2104" s="31"/>
      <c r="AP2104" s="31" t="s">
        <v>18118</v>
      </c>
      <c r="AQ2104" s="31" t="s">
        <v>18310</v>
      </c>
      <c r="AR2104" s="31" t="s">
        <v>34145</v>
      </c>
      <c r="AS2104" s="31" t="s">
        <v>34145</v>
      </c>
      <c r="AT2104" s="31" t="str">
        <f>_xlfn.IFNA(VLOOKUP(D2104,'[1]5. 1 Mei 2022'!$C$7:$F$60,4,FALSE),"")</f>
        <v/>
      </c>
      <c r="AU2104" s="31"/>
      <c r="AV2104" s="31" t="s">
        <v>20034</v>
      </c>
      <c r="AW2104" s="31" t="s">
        <v>18310</v>
      </c>
      <c r="AX2104" s="29">
        <f t="shared" si="301"/>
        <v>46537</v>
      </c>
      <c r="AY2104" s="31" t="s">
        <v>26346</v>
      </c>
      <c r="AZ2104" s="31" t="s">
        <v>2622</v>
      </c>
      <c r="BA2104" s="30" t="s">
        <v>18118</v>
      </c>
      <c r="BB2104" s="31" t="s">
        <v>33534</v>
      </c>
      <c r="BC2104" s="31"/>
      <c r="BD2104" s="31" t="s">
        <v>1759</v>
      </c>
      <c r="BE2104" s="31" t="s">
        <v>7969</v>
      </c>
      <c r="BF2104" s="31" t="s">
        <v>20034</v>
      </c>
      <c r="BG2104" s="31"/>
      <c r="BH2104" s="31"/>
      <c r="BI2104" s="31" t="s">
        <v>8136</v>
      </c>
      <c r="BJ2104" s="31" t="s">
        <v>3185</v>
      </c>
      <c r="BK2104" s="31" t="str">
        <f t="shared" si="308"/>
        <v>III/d</v>
      </c>
      <c r="BL2104" s="31" t="s">
        <v>8077</v>
      </c>
      <c r="BM2104" s="31"/>
      <c r="BN2104" s="31"/>
      <c r="BO2104" s="31"/>
      <c r="BP2104" s="31" t="s">
        <v>1498</v>
      </c>
      <c r="BQ2104" s="31" t="s">
        <v>3185</v>
      </c>
      <c r="BR2104" s="31" t="s">
        <v>26137</v>
      </c>
      <c r="BS2104" s="31" t="s">
        <v>30532</v>
      </c>
      <c r="BT2104" s="31" t="s">
        <v>1694</v>
      </c>
      <c r="BU2104" s="31"/>
      <c r="BV2104" s="31" t="s">
        <v>1817</v>
      </c>
      <c r="BW2104" s="31">
        <f t="shared" ca="1" si="306"/>
        <v>27</v>
      </c>
      <c r="BX2104" s="78">
        <f t="shared" ca="1" si="307"/>
        <v>3</v>
      </c>
      <c r="BY2104" s="31"/>
      <c r="BZ2104" s="31"/>
      <c r="CA2104" s="31" t="s">
        <v>2483</v>
      </c>
      <c r="CB2104" s="31" t="s">
        <v>2519</v>
      </c>
      <c r="CC2104" s="31">
        <v>2</v>
      </c>
      <c r="CD2104" s="31">
        <v>1</v>
      </c>
      <c r="CE2104" s="31" t="s">
        <v>20085</v>
      </c>
      <c r="CF2104" s="31"/>
      <c r="CG2104" s="31">
        <v>2010</v>
      </c>
      <c r="CH2104" s="31"/>
      <c r="CI2104" s="31"/>
      <c r="CJ2104" s="31"/>
      <c r="CK2104" s="31"/>
      <c r="CL2104" s="31" t="s">
        <v>25065</v>
      </c>
      <c r="CM2104" s="31" t="s">
        <v>25066</v>
      </c>
      <c r="CN2104" s="31">
        <v>123</v>
      </c>
      <c r="CO2104" s="31" t="s">
        <v>25067</v>
      </c>
      <c r="CP2104" s="31" t="s">
        <v>25066</v>
      </c>
      <c r="CQ2104" s="31">
        <v>123</v>
      </c>
      <c r="CR2104" s="31">
        <v>3733</v>
      </c>
      <c r="CS2104" s="31"/>
      <c r="CT2104" s="31"/>
      <c r="CU2104" s="31"/>
      <c r="CV2104" s="31" t="s">
        <v>24537</v>
      </c>
      <c r="CW2104" s="31" t="s">
        <v>11798</v>
      </c>
      <c r="CX2104" s="31" t="s">
        <v>24521</v>
      </c>
      <c r="CY2104" s="31"/>
      <c r="CZ2104" s="31"/>
      <c r="DA2104" s="31"/>
      <c r="DB2104" s="31" t="s">
        <v>15747</v>
      </c>
      <c r="DC2104" s="31" t="s">
        <v>15752</v>
      </c>
      <c r="DD2104" s="31" t="s">
        <v>15746</v>
      </c>
      <c r="DE2104" s="31"/>
      <c r="DF2104" s="31"/>
      <c r="DG2104" s="31"/>
      <c r="DH2104" s="31"/>
      <c r="DI2104" s="31"/>
      <c r="DJ2104" s="31"/>
      <c r="DK2104" s="31" t="s">
        <v>25642</v>
      </c>
      <c r="DL2104" s="31" t="s">
        <v>25643</v>
      </c>
      <c r="DM2104" s="38" t="s">
        <v>19471</v>
      </c>
      <c r="DN2104" s="38"/>
      <c r="DO2104" s="35">
        <v>0</v>
      </c>
      <c r="DP2104" s="31" t="s">
        <v>15195</v>
      </c>
      <c r="DQ2104" s="31" t="s">
        <v>15196</v>
      </c>
      <c r="DR2104" s="31"/>
      <c r="DS2104" s="31" t="s">
        <v>27086</v>
      </c>
      <c r="DT2104" s="31" t="s">
        <v>38339</v>
      </c>
      <c r="DU2104" s="31">
        <v>3</v>
      </c>
      <c r="DV2104" s="31" t="s">
        <v>32167</v>
      </c>
      <c r="DW2104" s="31" t="s">
        <v>1759</v>
      </c>
      <c r="DX2104" s="31" t="s">
        <v>1759</v>
      </c>
      <c r="DY2104" s="31" t="s">
        <v>25850</v>
      </c>
      <c r="DZ2104" s="31" t="s">
        <v>25805</v>
      </c>
      <c r="EA2104" s="31"/>
      <c r="EB2104" s="31">
        <v>153284</v>
      </c>
      <c r="EC2104" s="31" t="s">
        <v>40168</v>
      </c>
      <c r="ED2104" s="31" t="s">
        <v>41101</v>
      </c>
      <c r="EE2104" s="31"/>
      <c r="EF2104" s="31"/>
      <c r="EG2104" s="31"/>
      <c r="EH2104" s="31"/>
      <c r="EI2104" s="31"/>
      <c r="EJ2104" s="31"/>
    </row>
    <row r="2105" spans="1:140" ht="23.25" customHeight="1">
      <c r="A2105" s="25">
        <v>2103</v>
      </c>
      <c r="B2105" s="30" t="s">
        <v>16527</v>
      </c>
      <c r="C2105" s="31">
        <v>140363234</v>
      </c>
      <c r="D2105" s="30" t="s">
        <v>1298</v>
      </c>
      <c r="E2105" s="30"/>
      <c r="F2105" s="30" t="s">
        <v>36254</v>
      </c>
      <c r="G2105" s="31">
        <f t="shared" si="302"/>
        <v>58</v>
      </c>
      <c r="H2105" s="72">
        <f t="shared" si="303"/>
        <v>50222</v>
      </c>
      <c r="I2105" s="30"/>
      <c r="J2105" s="30" t="s">
        <v>34084</v>
      </c>
      <c r="K2105" s="30" t="s">
        <v>4318</v>
      </c>
      <c r="L2105" s="31" t="s">
        <v>4318</v>
      </c>
      <c r="M2105" s="31" t="s">
        <v>3186</v>
      </c>
      <c r="N2105" s="31" t="s">
        <v>5797</v>
      </c>
      <c r="O2105" s="31" t="s">
        <v>5271</v>
      </c>
      <c r="P2105" s="31" t="s">
        <v>23983</v>
      </c>
      <c r="Q2105" s="31"/>
      <c r="R2105" s="31">
        <v>18</v>
      </c>
      <c r="S2105" s="31">
        <v>0</v>
      </c>
      <c r="T2105" s="31"/>
      <c r="U2105" s="31">
        <v>249</v>
      </c>
      <c r="V2105" s="31"/>
      <c r="W2105" s="31" t="s">
        <v>2563</v>
      </c>
      <c r="X2105" s="31" t="s">
        <v>2564</v>
      </c>
      <c r="Y2105" s="31" t="e">
        <f t="shared" ca="1" si="304"/>
        <v>#VALUE!</v>
      </c>
      <c r="Z2105" s="31" t="e">
        <f t="shared" ca="1" si="305"/>
        <v>#VALUE!</v>
      </c>
      <c r="AA2105" s="31"/>
      <c r="AB2105" s="31" t="s">
        <v>11191</v>
      </c>
      <c r="AC2105" s="31" t="s">
        <v>34147</v>
      </c>
      <c r="AD2105" s="31" t="s">
        <v>34147</v>
      </c>
      <c r="AE2105" s="31"/>
      <c r="AF2105" s="31" t="s">
        <v>24699</v>
      </c>
      <c r="AG2105" s="31" t="s">
        <v>7895</v>
      </c>
      <c r="AH2105" s="31" t="s">
        <v>4322</v>
      </c>
      <c r="AI2105" s="31" t="s">
        <v>908</v>
      </c>
      <c r="AJ2105" s="31">
        <v>98037</v>
      </c>
      <c r="AK2105" s="31" t="s">
        <v>2767</v>
      </c>
      <c r="AL2105" s="31">
        <v>37137</v>
      </c>
      <c r="AM2105" s="31" t="s">
        <v>2768</v>
      </c>
      <c r="AN2105" s="31"/>
      <c r="AO2105" s="31"/>
      <c r="AP2105" s="31" t="s">
        <v>4434</v>
      </c>
      <c r="AQ2105" s="31"/>
      <c r="AR2105" s="31" t="s">
        <v>34147</v>
      </c>
      <c r="AS2105" s="31" t="s">
        <v>34147</v>
      </c>
      <c r="AT2105" s="31" t="str">
        <f>_xlfn.IFNA(VLOOKUP(D2105,'[1]5. 1 Mei 2022'!$C$7:$F$60,4,FALSE),"")</f>
        <v/>
      </c>
      <c r="AU2105" s="31"/>
      <c r="AV2105" s="31" t="s">
        <v>26490</v>
      </c>
      <c r="AW2105" s="31" t="s">
        <v>11676</v>
      </c>
      <c r="AX2105" s="29">
        <f t="shared" si="301"/>
        <v>44364</v>
      </c>
      <c r="AY2105" s="31" t="s">
        <v>26346</v>
      </c>
      <c r="AZ2105" s="31" t="s">
        <v>6484</v>
      </c>
      <c r="BA2105" s="30" t="s">
        <v>4434</v>
      </c>
      <c r="BB2105" s="31"/>
      <c r="BC2105" s="31"/>
      <c r="BD2105" s="31" t="s">
        <v>1759</v>
      </c>
      <c r="BE2105" s="31" t="s">
        <v>7969</v>
      </c>
      <c r="BF2105" s="31" t="s">
        <v>26490</v>
      </c>
      <c r="BG2105" s="31"/>
      <c r="BH2105" s="31"/>
      <c r="BI2105" s="31" t="s">
        <v>8136</v>
      </c>
      <c r="BJ2105" s="31" t="s">
        <v>3433</v>
      </c>
      <c r="BK2105" s="31" t="str">
        <f t="shared" si="308"/>
        <v>III/d</v>
      </c>
      <c r="BL2105" s="31" t="s">
        <v>8077</v>
      </c>
      <c r="BM2105" s="31"/>
      <c r="BN2105" s="31"/>
      <c r="BO2105" s="31"/>
      <c r="BP2105" s="31" t="s">
        <v>1498</v>
      </c>
      <c r="BQ2105" s="31" t="s">
        <v>3433</v>
      </c>
      <c r="BR2105" s="31" t="s">
        <v>21839</v>
      </c>
      <c r="BS2105" s="31" t="s">
        <v>25677</v>
      </c>
      <c r="BT2105" s="31" t="s">
        <v>2289</v>
      </c>
      <c r="BU2105" s="31"/>
      <c r="BV2105" s="31" t="s">
        <v>2565</v>
      </c>
      <c r="BW2105" s="31">
        <f t="shared" ca="1" si="306"/>
        <v>18</v>
      </c>
      <c r="BX2105" s="78">
        <f t="shared" ca="1" si="307"/>
        <v>3</v>
      </c>
      <c r="BY2105" s="31"/>
      <c r="BZ2105" s="31"/>
      <c r="CA2105" s="31" t="s">
        <v>2483</v>
      </c>
      <c r="CB2105" s="31" t="s">
        <v>2519</v>
      </c>
      <c r="CC2105" s="31">
        <v>2</v>
      </c>
      <c r="CD2105" s="31">
        <v>1</v>
      </c>
      <c r="CE2105" s="31" t="s">
        <v>20085</v>
      </c>
      <c r="CF2105" s="31"/>
      <c r="CG2105" s="31">
        <v>2012</v>
      </c>
      <c r="CH2105" s="31"/>
      <c r="CI2105" s="31"/>
      <c r="CJ2105" s="31"/>
      <c r="CK2105" s="31"/>
      <c r="CL2105" s="31" t="s">
        <v>36819</v>
      </c>
      <c r="CM2105" s="52" t="s">
        <v>36820</v>
      </c>
      <c r="CN2105" s="31">
        <v>127</v>
      </c>
      <c r="CO2105" s="31" t="s">
        <v>39488</v>
      </c>
      <c r="CP2105" s="52" t="s">
        <v>36820</v>
      </c>
      <c r="CQ2105" s="31">
        <v>127</v>
      </c>
      <c r="CR2105" s="31">
        <v>3102</v>
      </c>
      <c r="CS2105" s="31" t="s">
        <v>11193</v>
      </c>
      <c r="CT2105" s="31" t="s">
        <v>10458</v>
      </c>
      <c r="CU2105" s="31" t="s">
        <v>10459</v>
      </c>
      <c r="CV2105" s="31" t="s">
        <v>10276</v>
      </c>
      <c r="CW2105" s="31" t="s">
        <v>11194</v>
      </c>
      <c r="CX2105" s="31" t="s">
        <v>10240</v>
      </c>
      <c r="CY2105" s="31"/>
      <c r="CZ2105" s="31"/>
      <c r="DA2105" s="31"/>
      <c r="DB2105" s="31" t="s">
        <v>11355</v>
      </c>
      <c r="DC2105" s="31" t="s">
        <v>11356</v>
      </c>
      <c r="DD2105" s="31" t="s">
        <v>10554</v>
      </c>
      <c r="DE2105" s="31"/>
      <c r="DF2105" s="31"/>
      <c r="DG2105" s="31"/>
      <c r="DH2105" s="31"/>
      <c r="DI2105" s="31" t="s">
        <v>25077</v>
      </c>
      <c r="DJ2105" s="31" t="s">
        <v>25042</v>
      </c>
      <c r="DK2105" s="31" t="s">
        <v>25642</v>
      </c>
      <c r="DL2105" s="31" t="s">
        <v>25643</v>
      </c>
      <c r="DM2105" s="38" t="s">
        <v>9586</v>
      </c>
      <c r="DN2105" s="38"/>
      <c r="DO2105" s="35">
        <v>0</v>
      </c>
      <c r="DP2105" s="31" t="s">
        <v>13604</v>
      </c>
      <c r="DQ2105" s="31" t="s">
        <v>13603</v>
      </c>
      <c r="DR2105" s="31"/>
      <c r="DS2105" s="31" t="s">
        <v>27225</v>
      </c>
      <c r="DT2105" s="31"/>
      <c r="DU2105" s="31">
        <v>3</v>
      </c>
      <c r="DV2105" s="31" t="s">
        <v>32167</v>
      </c>
      <c r="DW2105" s="31"/>
      <c r="DX2105" s="31"/>
      <c r="DY2105" s="31" t="s">
        <v>33662</v>
      </c>
      <c r="DZ2105" s="31" t="s">
        <v>25272</v>
      </c>
      <c r="EA2105" s="31" t="s">
        <v>33663</v>
      </c>
      <c r="EB2105" s="31">
        <v>0</v>
      </c>
      <c r="EC2105" s="31" t="s">
        <v>40139</v>
      </c>
      <c r="ED2105" s="31" t="s">
        <v>41101</v>
      </c>
      <c r="EE2105" s="31"/>
      <c r="EF2105" s="31"/>
      <c r="EG2105" s="31"/>
      <c r="EH2105" s="31"/>
      <c r="EI2105" s="31"/>
      <c r="EJ2105" s="31"/>
    </row>
    <row r="2106" spans="1:140" ht="23.25" customHeight="1">
      <c r="A2106" s="25">
        <v>2104</v>
      </c>
      <c r="B2106" s="30" t="s">
        <v>24182</v>
      </c>
      <c r="C2106" s="31" t="s">
        <v>684</v>
      </c>
      <c r="D2106" s="30" t="s">
        <v>16630</v>
      </c>
      <c r="E2106" s="30"/>
      <c r="F2106" s="30" t="s">
        <v>36262</v>
      </c>
      <c r="G2106" s="31">
        <f t="shared" si="302"/>
        <v>58</v>
      </c>
      <c r="H2106" s="72">
        <f t="shared" si="303"/>
        <v>53114</v>
      </c>
      <c r="I2106" s="30" t="s">
        <v>35444</v>
      </c>
      <c r="J2106" s="30" t="s">
        <v>34085</v>
      </c>
      <c r="K2106" s="30" t="s">
        <v>34083</v>
      </c>
      <c r="L2106" s="31" t="s">
        <v>16726</v>
      </c>
      <c r="M2106" s="31" t="s">
        <v>3186</v>
      </c>
      <c r="N2106" s="31" t="s">
        <v>5865</v>
      </c>
      <c r="O2106" s="31" t="s">
        <v>5621</v>
      </c>
      <c r="P2106" s="31" t="s">
        <v>3738</v>
      </c>
      <c r="Q2106" s="31"/>
      <c r="R2106" s="31"/>
      <c r="S2106" s="31"/>
      <c r="T2106" s="31"/>
      <c r="U2106" s="31" t="s">
        <v>5908</v>
      </c>
      <c r="V2106" s="31"/>
      <c r="W2106" s="31" t="s">
        <v>4497</v>
      </c>
      <c r="X2106" s="31" t="s">
        <v>6677</v>
      </c>
      <c r="Y2106" s="31" t="e">
        <f t="shared" ca="1" si="304"/>
        <v>#VALUE!</v>
      </c>
      <c r="Z2106" s="31" t="e">
        <f t="shared" ca="1" si="305"/>
        <v>#VALUE!</v>
      </c>
      <c r="AA2106" s="31"/>
      <c r="AB2106" s="31" t="s">
        <v>11144</v>
      </c>
      <c r="AC2106" s="31" t="s">
        <v>34145</v>
      </c>
      <c r="AD2106" s="31" t="s">
        <v>34145</v>
      </c>
      <c r="AE2106" s="31"/>
      <c r="AF2106" s="31" t="s">
        <v>24701</v>
      </c>
      <c r="AG2106" s="31" t="s">
        <v>4322</v>
      </c>
      <c r="AH2106" s="31" t="s">
        <v>4322</v>
      </c>
      <c r="AI2106" s="31" t="s">
        <v>908</v>
      </c>
      <c r="AJ2106" s="31" t="s">
        <v>4368</v>
      </c>
      <c r="AK2106" s="31">
        <v>255394</v>
      </c>
      <c r="AL2106" s="31" t="s">
        <v>2257</v>
      </c>
      <c r="AM2106" s="31" t="s">
        <v>1792</v>
      </c>
      <c r="AN2106" s="31"/>
      <c r="AO2106" s="31"/>
      <c r="AP2106" s="31" t="s">
        <v>18118</v>
      </c>
      <c r="AQ2106" s="31" t="s">
        <v>11676</v>
      </c>
      <c r="AR2106" s="31" t="s">
        <v>34145</v>
      </c>
      <c r="AS2106" s="31" t="s">
        <v>34145</v>
      </c>
      <c r="AT2106" s="31" t="str">
        <f>_xlfn.IFNA(VLOOKUP(D2106,'[1]5. 1 Mei 2022'!$C$7:$F$60,4,FALSE),"")</f>
        <v/>
      </c>
      <c r="AU2106" s="31"/>
      <c r="AV2106" s="31" t="s">
        <v>20032</v>
      </c>
      <c r="AW2106" s="31" t="s">
        <v>16037</v>
      </c>
      <c r="AX2106" s="29">
        <f t="shared" si="301"/>
        <v>45916</v>
      </c>
      <c r="AY2106" s="31" t="s">
        <v>26346</v>
      </c>
      <c r="AZ2106" s="31" t="s">
        <v>2622</v>
      </c>
      <c r="BA2106" s="30" t="s">
        <v>18118</v>
      </c>
      <c r="BB2106" s="31" t="s">
        <v>24733</v>
      </c>
      <c r="BC2106" s="31"/>
      <c r="BD2106" s="31" t="s">
        <v>7980</v>
      </c>
      <c r="BE2106" s="31" t="s">
        <v>7969</v>
      </c>
      <c r="BF2106" s="31" t="s">
        <v>20032</v>
      </c>
      <c r="BG2106" s="31"/>
      <c r="BH2106" s="31"/>
      <c r="BI2106" s="31"/>
      <c r="BJ2106" s="31">
        <v>0</v>
      </c>
      <c r="BK2106" s="31" t="str">
        <f t="shared" si="308"/>
        <v>II/c</v>
      </c>
      <c r="BL2106" s="31"/>
      <c r="BM2106" s="31"/>
      <c r="BN2106" s="31"/>
      <c r="BO2106" s="31"/>
      <c r="BP2106" s="31"/>
      <c r="BQ2106" s="31"/>
      <c r="BR2106" s="31"/>
      <c r="BS2106" s="31"/>
      <c r="BT2106" s="31"/>
      <c r="BU2106" s="31"/>
      <c r="BV2106" s="31" t="s">
        <v>717</v>
      </c>
      <c r="BW2106" s="31">
        <f t="shared" ca="1" si="306"/>
        <v>12</v>
      </c>
      <c r="BX2106" s="78">
        <f t="shared" ca="1" si="307"/>
        <v>3</v>
      </c>
      <c r="BY2106" s="31" t="s">
        <v>3738</v>
      </c>
      <c r="BZ2106" s="31"/>
      <c r="CA2106" s="31" t="s">
        <v>2483</v>
      </c>
      <c r="CB2106" s="31" t="s">
        <v>2406</v>
      </c>
      <c r="CC2106" s="31" t="s">
        <v>1498</v>
      </c>
      <c r="CD2106" s="31" t="s">
        <v>1498</v>
      </c>
      <c r="CE2106" s="31" t="s">
        <v>20085</v>
      </c>
      <c r="CF2106" s="31"/>
      <c r="CG2106" s="31"/>
      <c r="CH2106" s="31"/>
      <c r="CI2106" s="31"/>
      <c r="CJ2106" s="31"/>
      <c r="CK2106" s="31"/>
      <c r="CL2106" s="31" t="s">
        <v>22059</v>
      </c>
      <c r="CM2106" s="31" t="s">
        <v>20031</v>
      </c>
      <c r="CN2106" s="31">
        <v>123</v>
      </c>
      <c r="CO2106" s="31" t="s">
        <v>28622</v>
      </c>
      <c r="CP2106" s="31" t="s">
        <v>20031</v>
      </c>
      <c r="CQ2106" s="31">
        <v>123</v>
      </c>
      <c r="CR2106" s="31">
        <v>4559</v>
      </c>
      <c r="CS2106" s="31" t="s">
        <v>7006</v>
      </c>
      <c r="CT2106" s="31"/>
      <c r="CU2106" s="31" t="s">
        <v>2049</v>
      </c>
      <c r="CV2106" s="31" t="s">
        <v>8381</v>
      </c>
      <c r="CW2106" s="31" t="s">
        <v>8382</v>
      </c>
      <c r="CX2106" s="31" t="s">
        <v>8346</v>
      </c>
      <c r="CY2106" s="31"/>
      <c r="CZ2106" s="31"/>
      <c r="DA2106" s="31"/>
      <c r="DB2106" s="31" t="s">
        <v>15747</v>
      </c>
      <c r="DC2106" s="31" t="s">
        <v>15756</v>
      </c>
      <c r="DD2106" s="31" t="s">
        <v>15746</v>
      </c>
      <c r="DE2106" s="31"/>
      <c r="DF2106" s="31"/>
      <c r="DG2106" s="31"/>
      <c r="DH2106" s="31"/>
      <c r="DI2106" s="31" t="s">
        <v>25077</v>
      </c>
      <c r="DJ2106" s="31" t="s">
        <v>25042</v>
      </c>
      <c r="DK2106" s="31"/>
      <c r="DL2106" s="31"/>
      <c r="DM2106" s="38" t="s">
        <v>32233</v>
      </c>
      <c r="DN2106" s="38"/>
      <c r="DO2106" s="35">
        <v>0</v>
      </c>
      <c r="DP2106" s="31" t="s">
        <v>14770</v>
      </c>
      <c r="DQ2106" s="31" t="s">
        <v>14771</v>
      </c>
      <c r="DR2106" s="31"/>
      <c r="DS2106" s="31" t="s">
        <v>26921</v>
      </c>
      <c r="DT2106" s="31" t="s">
        <v>28054</v>
      </c>
      <c r="DU2106" s="31">
        <v>2</v>
      </c>
      <c r="DV2106" s="31" t="s">
        <v>32165</v>
      </c>
      <c r="DW2106" s="31" t="s">
        <v>7980</v>
      </c>
      <c r="DX2106" s="31" t="s">
        <v>7980</v>
      </c>
      <c r="DY2106" s="31" t="s">
        <v>23181</v>
      </c>
      <c r="DZ2106" s="31" t="s">
        <v>22795</v>
      </c>
      <c r="EA2106" s="31"/>
      <c r="EB2106" s="31">
        <v>0</v>
      </c>
      <c r="EC2106" s="31" t="s">
        <v>40168</v>
      </c>
      <c r="ED2106" s="31" t="s">
        <v>41101</v>
      </c>
      <c r="EE2106" s="31"/>
      <c r="EF2106" s="31"/>
      <c r="EG2106" s="31"/>
      <c r="EH2106" s="31"/>
      <c r="EI2106" s="31"/>
      <c r="EJ2106" s="31"/>
    </row>
    <row r="2107" spans="1:140" ht="23.25" customHeight="1">
      <c r="A2107" s="25">
        <v>2105</v>
      </c>
      <c r="B2107" s="30" t="s">
        <v>15131</v>
      </c>
      <c r="C2107" s="31">
        <v>140375627</v>
      </c>
      <c r="D2107" s="30" t="s">
        <v>8</v>
      </c>
      <c r="E2107" s="30"/>
      <c r="F2107" s="30" t="s">
        <v>36262</v>
      </c>
      <c r="G2107" s="31">
        <f t="shared" si="302"/>
        <v>58</v>
      </c>
      <c r="H2107" s="72">
        <f t="shared" si="303"/>
        <v>47362</v>
      </c>
      <c r="I2107" s="30"/>
      <c r="J2107" s="30" t="s">
        <v>34084</v>
      </c>
      <c r="K2107" s="30" t="s">
        <v>4318</v>
      </c>
      <c r="L2107" s="31" t="s">
        <v>4318</v>
      </c>
      <c r="M2107" s="31" t="s">
        <v>3186</v>
      </c>
      <c r="N2107" s="31" t="s">
        <v>4008</v>
      </c>
      <c r="O2107" s="31" t="s">
        <v>4320</v>
      </c>
      <c r="P2107" s="52" t="s">
        <v>35985</v>
      </c>
      <c r="Q2107" s="31" t="s">
        <v>41890</v>
      </c>
      <c r="R2107" s="31">
        <v>23</v>
      </c>
      <c r="S2107" s="31">
        <v>9</v>
      </c>
      <c r="T2107" s="31"/>
      <c r="U2107" s="31">
        <v>1340</v>
      </c>
      <c r="V2107" s="31" t="s">
        <v>4044</v>
      </c>
      <c r="W2107" s="31" t="s">
        <v>6910</v>
      </c>
      <c r="X2107" s="31" t="s">
        <v>2540</v>
      </c>
      <c r="Y2107" s="31">
        <f t="shared" ca="1" si="304"/>
        <v>52</v>
      </c>
      <c r="Z2107" s="31" t="str">
        <f t="shared" ca="1" si="305"/>
        <v>46-58</v>
      </c>
      <c r="AA2107" s="31"/>
      <c r="AB2107" s="31" t="s">
        <v>8118</v>
      </c>
      <c r="AC2107" s="31" t="s">
        <v>34153</v>
      </c>
      <c r="AD2107" s="31" t="s">
        <v>34194</v>
      </c>
      <c r="AE2107" s="31"/>
      <c r="AF2107" s="31" t="s">
        <v>24700</v>
      </c>
      <c r="AG2107" s="31" t="s">
        <v>7895</v>
      </c>
      <c r="AH2107" s="31" t="s">
        <v>7895</v>
      </c>
      <c r="AI2107" s="31" t="s">
        <v>728</v>
      </c>
      <c r="AJ2107" s="31">
        <v>10711229</v>
      </c>
      <c r="AK2107" s="31" t="s">
        <v>18817</v>
      </c>
      <c r="AL2107" s="31">
        <v>41519</v>
      </c>
      <c r="AM2107" s="31" t="s">
        <v>16370</v>
      </c>
      <c r="AN2107" s="31"/>
      <c r="AO2107" s="31"/>
      <c r="AP2107" s="31" t="s">
        <v>33003</v>
      </c>
      <c r="AQ2107" s="31"/>
      <c r="AR2107" s="31" t="s">
        <v>34148</v>
      </c>
      <c r="AS2107" s="31" t="s">
        <v>34148</v>
      </c>
      <c r="AT2107" s="31" t="str">
        <f>_xlfn.IFNA(VLOOKUP(D2107,'[1]5. 1 Mei 2022'!$C$7:$F$60,4,FALSE),"")</f>
        <v/>
      </c>
      <c r="AU2107" s="31"/>
      <c r="AV2107" s="31" t="s">
        <v>5449</v>
      </c>
      <c r="AW2107" s="31"/>
      <c r="AX2107" s="29">
        <f t="shared" si="301"/>
        <v>1903</v>
      </c>
      <c r="AY2107" s="31" t="s">
        <v>26346</v>
      </c>
      <c r="AZ2107" s="31" t="s">
        <v>33005</v>
      </c>
      <c r="BA2107" s="30" t="s">
        <v>33003</v>
      </c>
      <c r="BB2107" s="31" t="s">
        <v>22916</v>
      </c>
      <c r="BC2107" s="31"/>
      <c r="BD2107" s="31" t="s">
        <v>21142</v>
      </c>
      <c r="BE2107" s="31" t="s">
        <v>7968</v>
      </c>
      <c r="BF2107" s="31" t="s">
        <v>5449</v>
      </c>
      <c r="BG2107" s="31"/>
      <c r="BH2107" s="31"/>
      <c r="BI2107" s="31"/>
      <c r="BJ2107" s="31" t="s">
        <v>5449</v>
      </c>
      <c r="BK2107" s="31" t="str">
        <f t="shared" si="308"/>
        <v>III/c</v>
      </c>
      <c r="BL2107" s="31" t="s">
        <v>8078</v>
      </c>
      <c r="BM2107" s="31"/>
      <c r="BN2107" s="31"/>
      <c r="BO2107" s="31" t="s">
        <v>7547</v>
      </c>
      <c r="BP2107" s="31" t="s">
        <v>1498</v>
      </c>
      <c r="BQ2107" s="31"/>
      <c r="BR2107" s="31"/>
      <c r="BS2107" s="31"/>
      <c r="BT2107" s="31" t="s">
        <v>1172</v>
      </c>
      <c r="BU2107" s="31" t="s">
        <v>3971</v>
      </c>
      <c r="BV2107" s="31" t="s">
        <v>3532</v>
      </c>
      <c r="BW2107" s="31">
        <f t="shared" ca="1" si="306"/>
        <v>29</v>
      </c>
      <c r="BX2107" s="78">
        <f t="shared" ca="1" si="307"/>
        <v>3</v>
      </c>
      <c r="BY2107" s="31"/>
      <c r="BZ2107" s="31" t="s">
        <v>266</v>
      </c>
      <c r="CA2107" s="31" t="s">
        <v>2483</v>
      </c>
      <c r="CB2107" s="31" t="s">
        <v>2519</v>
      </c>
      <c r="CC2107" s="31" t="s">
        <v>7916</v>
      </c>
      <c r="CD2107" s="31">
        <v>1</v>
      </c>
      <c r="CE2107" s="31" t="s">
        <v>20085</v>
      </c>
      <c r="CF2107" s="31"/>
      <c r="CG2107" s="31"/>
      <c r="CH2107" s="31"/>
      <c r="CI2107" s="31"/>
      <c r="CJ2107" s="31"/>
      <c r="CK2107" s="31"/>
      <c r="CL2107" s="31"/>
      <c r="CM2107" s="31"/>
      <c r="CN2107" s="31"/>
      <c r="CO2107" s="31"/>
      <c r="CP2107" s="31"/>
      <c r="CQ2107" s="31"/>
      <c r="CR2107" s="31">
        <v>3310</v>
      </c>
      <c r="CS2107" s="31" t="s">
        <v>10085</v>
      </c>
      <c r="CT2107" s="31" t="s">
        <v>10086</v>
      </c>
      <c r="CU2107" s="31">
        <v>41563</v>
      </c>
      <c r="CV2107" s="31" t="s">
        <v>19139</v>
      </c>
      <c r="CW2107" s="31" t="s">
        <v>19140</v>
      </c>
      <c r="CX2107" s="31" t="s">
        <v>19141</v>
      </c>
      <c r="CY2107" s="31"/>
      <c r="CZ2107" s="31"/>
      <c r="DA2107" s="31"/>
      <c r="DB2107" s="31"/>
      <c r="DC2107" s="31"/>
      <c r="DD2107" s="31"/>
      <c r="DE2107" s="31"/>
      <c r="DF2107" s="31"/>
      <c r="DG2107" s="31"/>
      <c r="DH2107" s="31"/>
      <c r="DI2107" s="31"/>
      <c r="DJ2107" s="31"/>
      <c r="DK2107" s="31"/>
      <c r="DL2107" s="31"/>
      <c r="DM2107" s="38" t="s">
        <v>9797</v>
      </c>
      <c r="DN2107" s="38"/>
      <c r="DO2107" s="35">
        <v>0</v>
      </c>
      <c r="DP2107" s="31" t="s">
        <v>13529</v>
      </c>
      <c r="DQ2107" s="31" t="s">
        <v>20953</v>
      </c>
      <c r="DR2107" s="31"/>
      <c r="DS2107" s="31" t="s">
        <v>27427</v>
      </c>
      <c r="DT2107" s="31" t="s">
        <v>38340</v>
      </c>
      <c r="DU2107" s="31">
        <v>3</v>
      </c>
      <c r="DV2107" s="31" t="s">
        <v>32167</v>
      </c>
      <c r="DW2107" s="31"/>
      <c r="DX2107" s="31"/>
      <c r="DY2107" s="31"/>
      <c r="DZ2107" s="31"/>
      <c r="EA2107" s="31"/>
      <c r="EB2107" s="31">
        <v>88558</v>
      </c>
      <c r="EC2107" s="31" t="s">
        <v>39747</v>
      </c>
      <c r="ED2107" s="31" t="s">
        <v>41101</v>
      </c>
      <c r="EE2107" s="31"/>
      <c r="EF2107" s="31"/>
      <c r="EG2107" s="31"/>
      <c r="EH2107" s="31"/>
      <c r="EI2107" s="31"/>
      <c r="EJ2107" s="31"/>
    </row>
    <row r="2108" spans="1:140" ht="23.25" customHeight="1">
      <c r="A2108" s="25">
        <v>2106</v>
      </c>
      <c r="B2108" s="30" t="s">
        <v>24406</v>
      </c>
      <c r="C2108" s="31" t="s">
        <v>2247</v>
      </c>
      <c r="D2108" s="30" t="s">
        <v>3795</v>
      </c>
      <c r="E2108" s="30"/>
      <c r="F2108" s="30" t="s">
        <v>36255</v>
      </c>
      <c r="G2108" s="31">
        <f t="shared" si="302"/>
        <v>58</v>
      </c>
      <c r="H2108" s="72">
        <f t="shared" si="303"/>
        <v>51380</v>
      </c>
      <c r="I2108" s="30"/>
      <c r="J2108" s="30" t="s">
        <v>34084</v>
      </c>
      <c r="K2108" s="30" t="s">
        <v>4318</v>
      </c>
      <c r="L2108" s="31" t="s">
        <v>4318</v>
      </c>
      <c r="M2108" s="31" t="s">
        <v>3186</v>
      </c>
      <c r="N2108" s="31" t="s">
        <v>3311</v>
      </c>
      <c r="O2108" s="31" t="s">
        <v>2534</v>
      </c>
      <c r="P2108" s="52" t="s">
        <v>24630</v>
      </c>
      <c r="Q2108" s="31"/>
      <c r="R2108" s="31">
        <v>7</v>
      </c>
      <c r="S2108" s="31">
        <v>10</v>
      </c>
      <c r="T2108" s="31"/>
      <c r="U2108" s="31">
        <v>562</v>
      </c>
      <c r="V2108" s="31" t="s">
        <v>5813</v>
      </c>
      <c r="W2108" s="31" t="s">
        <v>1837</v>
      </c>
      <c r="X2108" s="31" t="s">
        <v>4752</v>
      </c>
      <c r="Y2108" s="31">
        <f t="shared" ca="1" si="304"/>
        <v>41</v>
      </c>
      <c r="Z2108" s="31" t="str">
        <f t="shared" ca="1" si="305"/>
        <v>36-45</v>
      </c>
      <c r="AA2108" s="31"/>
      <c r="AB2108" s="31" t="s">
        <v>11144</v>
      </c>
      <c r="AC2108" s="31" t="s">
        <v>34145</v>
      </c>
      <c r="AD2108" s="31" t="s">
        <v>34145</v>
      </c>
      <c r="AE2108" s="31"/>
      <c r="AF2108" s="31" t="s">
        <v>24701</v>
      </c>
      <c r="AG2108" s="31" t="s">
        <v>4322</v>
      </c>
      <c r="AH2108" s="31" t="s">
        <v>4322</v>
      </c>
      <c r="AI2108" s="31" t="s">
        <v>908</v>
      </c>
      <c r="AJ2108" s="31">
        <v>2000543</v>
      </c>
      <c r="AK2108" s="31" t="s">
        <v>7334</v>
      </c>
      <c r="AL2108" s="31">
        <v>37880</v>
      </c>
      <c r="AM2108" s="31" t="s">
        <v>7335</v>
      </c>
      <c r="AN2108" s="31"/>
      <c r="AO2108" s="31"/>
      <c r="AP2108" s="31" t="s">
        <v>20019</v>
      </c>
      <c r="AQ2108" s="31" t="s">
        <v>19167</v>
      </c>
      <c r="AR2108" s="31" t="s">
        <v>34145</v>
      </c>
      <c r="AS2108" s="31" t="s">
        <v>34145</v>
      </c>
      <c r="AT2108" s="31" t="str">
        <f>_xlfn.IFNA(VLOOKUP(D2108,'[1]5. 1 Mei 2022'!$C$7:$F$60,4,FALSE),"")</f>
        <v/>
      </c>
      <c r="AU2108" s="31"/>
      <c r="AV2108" s="31" t="s">
        <v>20034</v>
      </c>
      <c r="AW2108" s="31"/>
      <c r="AX2108" s="29">
        <f t="shared" si="301"/>
        <v>1903</v>
      </c>
      <c r="AY2108" s="31" t="s">
        <v>26346</v>
      </c>
      <c r="AZ2108" s="31" t="s">
        <v>20021</v>
      </c>
      <c r="BA2108" s="30" t="s">
        <v>20019</v>
      </c>
      <c r="BB2108" s="31" t="s">
        <v>8026</v>
      </c>
      <c r="BC2108" s="31"/>
      <c r="BD2108" s="31" t="s">
        <v>7980</v>
      </c>
      <c r="BE2108" s="31" t="s">
        <v>7969</v>
      </c>
      <c r="BF2108" s="31" t="s">
        <v>20034</v>
      </c>
      <c r="BG2108" s="31"/>
      <c r="BH2108" s="31"/>
      <c r="BI2108" s="31" t="s">
        <v>8136</v>
      </c>
      <c r="BJ2108" s="31" t="s">
        <v>20275</v>
      </c>
      <c r="BK2108" s="31" t="str">
        <f t="shared" si="308"/>
        <v>III/b</v>
      </c>
      <c r="BL2108" s="31" t="s">
        <v>8077</v>
      </c>
      <c r="BM2108" s="31"/>
      <c r="BN2108" s="31"/>
      <c r="BO2108" s="31"/>
      <c r="BP2108" s="31"/>
      <c r="BQ2108" s="31" t="s">
        <v>20275</v>
      </c>
      <c r="BR2108" s="52" t="s">
        <v>39748</v>
      </c>
      <c r="BS2108" s="52" t="s">
        <v>39093</v>
      </c>
      <c r="BT2108" s="31" t="s">
        <v>2917</v>
      </c>
      <c r="BU2108" s="31" t="s">
        <v>5049</v>
      </c>
      <c r="BV2108" s="31" t="s">
        <v>2124</v>
      </c>
      <c r="BW2108" s="31">
        <f t="shared" ca="1" si="306"/>
        <v>13</v>
      </c>
      <c r="BX2108" s="78">
        <f t="shared" ca="1" si="307"/>
        <v>3</v>
      </c>
      <c r="BY2108" s="31"/>
      <c r="BZ2108" s="31"/>
      <c r="CA2108" s="31" t="s">
        <v>2483</v>
      </c>
      <c r="CB2108" s="31" t="s">
        <v>2519</v>
      </c>
      <c r="CC2108" s="31">
        <v>2</v>
      </c>
      <c r="CD2108" s="31">
        <v>1</v>
      </c>
      <c r="CE2108" s="31" t="s">
        <v>20085</v>
      </c>
      <c r="CF2108" s="31"/>
      <c r="CG2108" s="31"/>
      <c r="CH2108" s="31"/>
      <c r="CI2108" s="31"/>
      <c r="CJ2108" s="31"/>
      <c r="CK2108" s="31"/>
      <c r="CL2108" s="31" t="s">
        <v>23369</v>
      </c>
      <c r="CM2108" s="31" t="s">
        <v>22465</v>
      </c>
      <c r="CN2108" s="31">
        <v>123</v>
      </c>
      <c r="CO2108" s="31" t="s">
        <v>25538</v>
      </c>
      <c r="CP2108" s="31" t="s">
        <v>22465</v>
      </c>
      <c r="CQ2108" s="31">
        <v>123</v>
      </c>
      <c r="CR2108" s="31">
        <v>4368</v>
      </c>
      <c r="CS2108" s="31" t="s">
        <v>8310</v>
      </c>
      <c r="CT2108" s="31"/>
      <c r="CU2108" s="31" t="s">
        <v>861</v>
      </c>
      <c r="CV2108" s="31" t="s">
        <v>8412</v>
      </c>
      <c r="CW2108" s="31" t="s">
        <v>8413</v>
      </c>
      <c r="CX2108" s="31" t="s">
        <v>8346</v>
      </c>
      <c r="CY2108" s="31"/>
      <c r="CZ2108" s="31"/>
      <c r="DA2108" s="31"/>
      <c r="DB2108" s="31" t="s">
        <v>15747</v>
      </c>
      <c r="DC2108" s="31" t="s">
        <v>15750</v>
      </c>
      <c r="DD2108" s="31" t="s">
        <v>15746</v>
      </c>
      <c r="DE2108" s="31"/>
      <c r="DF2108" s="31"/>
      <c r="DG2108" s="31"/>
      <c r="DH2108" s="31"/>
      <c r="DI2108" s="31" t="s">
        <v>25077</v>
      </c>
      <c r="DJ2108" s="31" t="s">
        <v>25042</v>
      </c>
      <c r="DK2108" s="31"/>
      <c r="DL2108" s="31"/>
      <c r="DM2108" s="38" t="s">
        <v>9514</v>
      </c>
      <c r="DN2108" s="38"/>
      <c r="DO2108" s="35">
        <v>0</v>
      </c>
      <c r="DP2108" s="31" t="s">
        <v>13047</v>
      </c>
      <c r="DQ2108" s="31" t="s">
        <v>3012</v>
      </c>
      <c r="DR2108" s="31" t="s">
        <v>20846</v>
      </c>
      <c r="DS2108" s="31" t="s">
        <v>27148</v>
      </c>
      <c r="DT2108" s="31" t="s">
        <v>38341</v>
      </c>
      <c r="DU2108" s="31">
        <v>3</v>
      </c>
      <c r="DV2108" s="31" t="s">
        <v>32167</v>
      </c>
      <c r="DW2108" s="31" t="s">
        <v>2963</v>
      </c>
      <c r="DX2108" s="31" t="s">
        <v>2963</v>
      </c>
      <c r="DY2108" s="31" t="s">
        <v>34460</v>
      </c>
      <c r="DZ2108" s="29">
        <v>44754</v>
      </c>
      <c r="EA2108" s="31"/>
      <c r="EB2108" s="31">
        <v>1003474</v>
      </c>
      <c r="EC2108" s="31" t="s">
        <v>40168</v>
      </c>
      <c r="ED2108" s="31" t="s">
        <v>41101</v>
      </c>
      <c r="EE2108" s="31"/>
      <c r="EF2108" s="31"/>
      <c r="EG2108" s="31"/>
      <c r="EH2108" s="31"/>
      <c r="EI2108" s="31"/>
      <c r="EJ2108" s="31"/>
    </row>
    <row r="2109" spans="1:140" ht="23.25" customHeight="1">
      <c r="A2109" s="25">
        <v>2107</v>
      </c>
      <c r="B2109" s="30" t="s">
        <v>6697</v>
      </c>
      <c r="C2109" s="31">
        <v>140375248</v>
      </c>
      <c r="D2109" s="30" t="s">
        <v>487</v>
      </c>
      <c r="E2109" s="30"/>
      <c r="F2109" s="30" t="s">
        <v>36262</v>
      </c>
      <c r="G2109" s="31">
        <f t="shared" si="302"/>
        <v>58</v>
      </c>
      <c r="H2109" s="72">
        <f t="shared" si="303"/>
        <v>46266</v>
      </c>
      <c r="I2109" s="30"/>
      <c r="J2109" s="30" t="s">
        <v>34084</v>
      </c>
      <c r="K2109" s="30" t="s">
        <v>4318</v>
      </c>
      <c r="L2109" s="31" t="s">
        <v>4318</v>
      </c>
      <c r="M2109" s="31" t="s">
        <v>6378</v>
      </c>
      <c r="N2109" s="31" t="s">
        <v>3557</v>
      </c>
      <c r="O2109" s="31" t="s">
        <v>1501</v>
      </c>
      <c r="P2109" s="52" t="s">
        <v>35985</v>
      </c>
      <c r="Q2109" s="31" t="s">
        <v>41891</v>
      </c>
      <c r="R2109" s="31">
        <v>21</v>
      </c>
      <c r="S2109" s="31">
        <v>7</v>
      </c>
      <c r="T2109" s="31"/>
      <c r="U2109" s="31">
        <v>1341</v>
      </c>
      <c r="V2109" s="31" t="s">
        <v>7579</v>
      </c>
      <c r="W2109" s="31" t="s">
        <v>881</v>
      </c>
      <c r="X2109" s="31" t="s">
        <v>4729</v>
      </c>
      <c r="Y2109" s="31" t="e">
        <f t="shared" ca="1" si="304"/>
        <v>#VALUE!</v>
      </c>
      <c r="Z2109" s="31" t="e">
        <f t="shared" ca="1" si="305"/>
        <v>#VALUE!</v>
      </c>
      <c r="AA2109" s="31"/>
      <c r="AB2109" s="31" t="s">
        <v>1315</v>
      </c>
      <c r="AC2109" s="31" t="s">
        <v>34153</v>
      </c>
      <c r="AD2109" s="31" t="s">
        <v>34194</v>
      </c>
      <c r="AE2109" s="31"/>
      <c r="AF2109" s="31" t="s">
        <v>24700</v>
      </c>
      <c r="AG2109" s="31" t="s">
        <v>4322</v>
      </c>
      <c r="AH2109" s="31" t="s">
        <v>7895</v>
      </c>
      <c r="AI2109" s="31" t="s">
        <v>40277</v>
      </c>
      <c r="AJ2109" s="31">
        <v>1387</v>
      </c>
      <c r="AK2109" s="31" t="s">
        <v>3182</v>
      </c>
      <c r="AL2109" s="31">
        <v>32263</v>
      </c>
      <c r="AM2109" s="31" t="s">
        <v>2991</v>
      </c>
      <c r="AN2109" s="31"/>
      <c r="AO2109" s="31"/>
      <c r="AP2109" s="31" t="s">
        <v>33763</v>
      </c>
      <c r="AQ2109" s="31"/>
      <c r="AR2109" s="31" t="s">
        <v>34148</v>
      </c>
      <c r="AS2109" s="31" t="s">
        <v>34148</v>
      </c>
      <c r="AT2109" s="31" t="str">
        <f>_xlfn.IFNA(VLOOKUP(D2109,'[1]5. 1 Mei 2022'!$C$7:$F$60,4,FALSE),"")</f>
        <v/>
      </c>
      <c r="AU2109" s="31"/>
      <c r="AV2109" s="31" t="s">
        <v>6186</v>
      </c>
      <c r="AW2109" s="31"/>
      <c r="AX2109" s="29">
        <f t="shared" ref="AX2109:AX2172" si="309">AW2109+1903</f>
        <v>1903</v>
      </c>
      <c r="AY2109" s="31" t="s">
        <v>26344</v>
      </c>
      <c r="AZ2109" s="31" t="s">
        <v>534</v>
      </c>
      <c r="BA2109" s="30" t="s">
        <v>33763</v>
      </c>
      <c r="BB2109" s="31" t="s">
        <v>8072</v>
      </c>
      <c r="BC2109" s="31" t="s">
        <v>8075</v>
      </c>
      <c r="BD2109" s="31" t="s">
        <v>21142</v>
      </c>
      <c r="BE2109" s="31" t="s">
        <v>7968</v>
      </c>
      <c r="BF2109" s="31" t="s">
        <v>5449</v>
      </c>
      <c r="BG2109" s="31"/>
      <c r="BH2109" s="31"/>
      <c r="BI2109" s="31"/>
      <c r="BJ2109" s="31" t="s">
        <v>5480</v>
      </c>
      <c r="BK2109" s="31" t="str">
        <f t="shared" si="308"/>
        <v>III/a</v>
      </c>
      <c r="BL2109" s="31" t="s">
        <v>8078</v>
      </c>
      <c r="BM2109" s="31"/>
      <c r="BN2109" s="31"/>
      <c r="BO2109" s="31"/>
      <c r="BP2109" s="31" t="s">
        <v>1498</v>
      </c>
      <c r="BQ2109" s="31"/>
      <c r="BR2109" s="31"/>
      <c r="BS2109" s="31"/>
      <c r="BT2109" s="31" t="s">
        <v>1172</v>
      </c>
      <c r="BU2109" s="31"/>
      <c r="BV2109" s="31" t="s">
        <v>3532</v>
      </c>
      <c r="BW2109" s="31">
        <f t="shared" ca="1" si="306"/>
        <v>29</v>
      </c>
      <c r="BX2109" s="78">
        <f t="shared" ca="1" si="307"/>
        <v>3</v>
      </c>
      <c r="BY2109" s="31"/>
      <c r="BZ2109" s="31" t="s">
        <v>6111</v>
      </c>
      <c r="CA2109" s="31" t="s">
        <v>2483</v>
      </c>
      <c r="CB2109" s="31" t="s">
        <v>2519</v>
      </c>
      <c r="CC2109" s="31">
        <v>2</v>
      </c>
      <c r="CD2109" s="31">
        <v>1</v>
      </c>
      <c r="CE2109" s="31" t="s">
        <v>20085</v>
      </c>
      <c r="CF2109" s="31"/>
      <c r="CG2109" s="31"/>
      <c r="CH2109" s="31"/>
      <c r="CI2109" s="31"/>
      <c r="CJ2109" s="31"/>
      <c r="CK2109" s="31"/>
      <c r="CL2109" s="31"/>
      <c r="CM2109" s="31"/>
      <c r="CN2109" s="31"/>
      <c r="CO2109" s="31"/>
      <c r="CP2109" s="31"/>
      <c r="CQ2109" s="31"/>
      <c r="CR2109" s="31">
        <v>1065</v>
      </c>
      <c r="CS2109" s="31" t="s">
        <v>19284</v>
      </c>
      <c r="CT2109" s="31" t="s">
        <v>19285</v>
      </c>
      <c r="CU2109" s="31" t="s">
        <v>3501</v>
      </c>
      <c r="CV2109" s="31" t="s">
        <v>19101</v>
      </c>
      <c r="CW2109" s="31" t="s">
        <v>19102</v>
      </c>
      <c r="CX2109" s="31" t="s">
        <v>19002</v>
      </c>
      <c r="CY2109" s="31"/>
      <c r="CZ2109" s="31"/>
      <c r="DA2109" s="31"/>
      <c r="DB2109" s="31"/>
      <c r="DC2109" s="31"/>
      <c r="DD2109" s="31"/>
      <c r="DE2109" s="31"/>
      <c r="DF2109" s="31"/>
      <c r="DG2109" s="31"/>
      <c r="DH2109" s="31"/>
      <c r="DI2109" s="31"/>
      <c r="DJ2109" s="31"/>
      <c r="DK2109" s="31"/>
      <c r="DL2109" s="31"/>
      <c r="DM2109" s="38" t="s">
        <v>19544</v>
      </c>
      <c r="DN2109" s="38"/>
      <c r="DO2109" s="35" t="s">
        <v>31523</v>
      </c>
      <c r="DP2109" s="31" t="s">
        <v>12695</v>
      </c>
      <c r="DQ2109" s="31" t="s">
        <v>12694</v>
      </c>
      <c r="DR2109" s="31"/>
      <c r="DS2109" s="31" t="s">
        <v>27671</v>
      </c>
      <c r="DT2109" s="31" t="s">
        <v>38342</v>
      </c>
      <c r="DU2109" s="31">
        <v>3</v>
      </c>
      <c r="DV2109" s="31" t="s">
        <v>32167</v>
      </c>
      <c r="DW2109" s="31"/>
      <c r="DX2109" s="31"/>
      <c r="DY2109" s="31"/>
      <c r="DZ2109" s="31"/>
      <c r="EA2109" s="31"/>
      <c r="EB2109" s="31">
        <v>0</v>
      </c>
      <c r="EC2109" s="31" t="s">
        <v>40170</v>
      </c>
      <c r="ED2109" s="31" t="s">
        <v>41101</v>
      </c>
      <c r="EE2109" s="31"/>
      <c r="EF2109" s="31"/>
      <c r="EG2109" s="31"/>
      <c r="EH2109" s="31"/>
      <c r="EI2109" s="31"/>
      <c r="EJ2109" s="31"/>
    </row>
    <row r="2110" spans="1:140" ht="23.25" customHeight="1">
      <c r="A2110" s="25">
        <v>2108</v>
      </c>
      <c r="B2110" s="30" t="s">
        <v>24120</v>
      </c>
      <c r="C2110" s="31">
        <v>140368785</v>
      </c>
      <c r="D2110" s="30" t="s">
        <v>1287</v>
      </c>
      <c r="E2110" s="30"/>
      <c r="F2110" s="30" t="s">
        <v>36254</v>
      </c>
      <c r="G2110" s="31">
        <f t="shared" si="302"/>
        <v>58</v>
      </c>
      <c r="H2110" s="72">
        <f t="shared" si="303"/>
        <v>50891</v>
      </c>
      <c r="I2110" s="30"/>
      <c r="J2110" s="30" t="s">
        <v>34084</v>
      </c>
      <c r="K2110" s="30" t="s">
        <v>4318</v>
      </c>
      <c r="L2110" s="31" t="s">
        <v>4318</v>
      </c>
      <c r="M2110" s="31" t="s">
        <v>6378</v>
      </c>
      <c r="N2110" s="31" t="s">
        <v>5797</v>
      </c>
      <c r="O2110" s="31" t="s">
        <v>5271</v>
      </c>
      <c r="P2110" s="31" t="s">
        <v>21723</v>
      </c>
      <c r="Q2110" s="31" t="s">
        <v>41501</v>
      </c>
      <c r="R2110" s="31">
        <v>15</v>
      </c>
      <c r="S2110" s="31">
        <v>3</v>
      </c>
      <c r="T2110" s="31"/>
      <c r="U2110" s="31">
        <v>1137</v>
      </c>
      <c r="V2110" s="31"/>
      <c r="W2110" s="31" t="s">
        <v>6654</v>
      </c>
      <c r="X2110" s="31" t="s">
        <v>4181</v>
      </c>
      <c r="Y2110" s="31">
        <f t="shared" ca="1" si="304"/>
        <v>42</v>
      </c>
      <c r="Z2110" s="31" t="str">
        <f t="shared" ca="1" si="305"/>
        <v>36-45</v>
      </c>
      <c r="AA2110" s="31"/>
      <c r="AB2110" s="31" t="s">
        <v>11144</v>
      </c>
      <c r="AC2110" s="31" t="s">
        <v>34145</v>
      </c>
      <c r="AD2110" s="31" t="s">
        <v>34145</v>
      </c>
      <c r="AE2110" s="31"/>
      <c r="AF2110" s="31" t="s">
        <v>24701</v>
      </c>
      <c r="AG2110" s="31" t="s">
        <v>4322</v>
      </c>
      <c r="AH2110" s="31" t="s">
        <v>4322</v>
      </c>
      <c r="AI2110" s="31" t="s">
        <v>908</v>
      </c>
      <c r="AJ2110" s="31">
        <v>99036</v>
      </c>
      <c r="AK2110" s="31" t="s">
        <v>7882</v>
      </c>
      <c r="AL2110" s="31" t="s">
        <v>7883</v>
      </c>
      <c r="AM2110" s="31" t="s">
        <v>7884</v>
      </c>
      <c r="AN2110" s="31"/>
      <c r="AO2110" s="31"/>
      <c r="AP2110" s="31" t="s">
        <v>4434</v>
      </c>
      <c r="AQ2110" s="31" t="s">
        <v>3892</v>
      </c>
      <c r="AR2110" s="31" t="s">
        <v>34145</v>
      </c>
      <c r="AS2110" s="31" t="s">
        <v>34145</v>
      </c>
      <c r="AT2110" s="31" t="str">
        <f>_xlfn.IFNA(VLOOKUP(D2110,'[1]5. 1 Mei 2022'!$C$7:$F$60,4,FALSE),"")</f>
        <v/>
      </c>
      <c r="AU2110" s="31"/>
      <c r="AV2110" s="31" t="s">
        <v>20032</v>
      </c>
      <c r="AW2110" s="31" t="s">
        <v>22698</v>
      </c>
      <c r="AX2110" s="29" t="e">
        <f t="shared" si="309"/>
        <v>#VALUE!</v>
      </c>
      <c r="AY2110" s="31" t="s">
        <v>26346</v>
      </c>
      <c r="AZ2110" s="31" t="s">
        <v>6484</v>
      </c>
      <c r="BA2110" s="30" t="s">
        <v>4434</v>
      </c>
      <c r="BB2110" s="31"/>
      <c r="BC2110" s="31"/>
      <c r="BD2110" s="31" t="s">
        <v>1759</v>
      </c>
      <c r="BE2110" s="31" t="s">
        <v>7969</v>
      </c>
      <c r="BF2110" s="31" t="s">
        <v>20032</v>
      </c>
      <c r="BG2110" s="31" t="s">
        <v>22701</v>
      </c>
      <c r="BH2110" s="31"/>
      <c r="BI2110" s="31" t="s">
        <v>8136</v>
      </c>
      <c r="BJ2110" s="31" t="s">
        <v>3185</v>
      </c>
      <c r="BK2110" s="31" t="str">
        <f t="shared" si="308"/>
        <v>III/d</v>
      </c>
      <c r="BL2110" s="31" t="s">
        <v>8077</v>
      </c>
      <c r="BM2110" s="31"/>
      <c r="BN2110" s="31"/>
      <c r="BO2110" s="31"/>
      <c r="BP2110" s="31" t="s">
        <v>1498</v>
      </c>
      <c r="BQ2110" s="31" t="s">
        <v>3185</v>
      </c>
      <c r="BR2110" s="52" t="s">
        <v>30295</v>
      </c>
      <c r="BS2110" s="62" t="s">
        <v>41502</v>
      </c>
      <c r="BT2110" s="31" t="s">
        <v>2481</v>
      </c>
      <c r="BU2110" s="31"/>
      <c r="BV2110" s="31" t="s">
        <v>6730</v>
      </c>
      <c r="BW2110" s="31">
        <f t="shared" ca="1" si="306"/>
        <v>18</v>
      </c>
      <c r="BX2110" s="78">
        <f t="shared" ca="1" si="307"/>
        <v>3</v>
      </c>
      <c r="BY2110" s="31"/>
      <c r="BZ2110" s="31"/>
      <c r="CA2110" s="31" t="s">
        <v>2483</v>
      </c>
      <c r="CB2110" s="31" t="s">
        <v>2519</v>
      </c>
      <c r="CC2110" s="31">
        <v>2</v>
      </c>
      <c r="CD2110" s="31">
        <v>1</v>
      </c>
      <c r="CE2110" s="31" t="s">
        <v>20085</v>
      </c>
      <c r="CF2110" s="31"/>
      <c r="CG2110" s="31"/>
      <c r="CH2110" s="31"/>
      <c r="CI2110" s="31"/>
      <c r="CJ2110" s="31"/>
      <c r="CK2110" s="31"/>
      <c r="CL2110" s="31" t="s">
        <v>33450</v>
      </c>
      <c r="CM2110" s="31" t="s">
        <v>33451</v>
      </c>
      <c r="CN2110" s="31">
        <v>127</v>
      </c>
      <c r="CO2110" s="31" t="s">
        <v>36788</v>
      </c>
      <c r="CP2110" s="31" t="s">
        <v>33451</v>
      </c>
      <c r="CQ2110" s="31">
        <v>127</v>
      </c>
      <c r="CR2110" s="31">
        <v>3420</v>
      </c>
      <c r="CS2110" s="31" t="s">
        <v>8685</v>
      </c>
      <c r="CT2110" s="31"/>
      <c r="CU2110" s="31" t="s">
        <v>1878</v>
      </c>
      <c r="CV2110" s="31" t="s">
        <v>8369</v>
      </c>
      <c r="CW2110" s="31" t="s">
        <v>8370</v>
      </c>
      <c r="CX2110" s="31" t="s">
        <v>8346</v>
      </c>
      <c r="CY2110" s="31"/>
      <c r="CZ2110" s="31"/>
      <c r="DA2110" s="31"/>
      <c r="DB2110" s="31" t="s">
        <v>15747</v>
      </c>
      <c r="DC2110" s="31" t="s">
        <v>15749</v>
      </c>
      <c r="DD2110" s="31" t="s">
        <v>15746</v>
      </c>
      <c r="DE2110" s="31"/>
      <c r="DF2110" s="31"/>
      <c r="DG2110" s="31"/>
      <c r="DH2110" s="31"/>
      <c r="DI2110" s="31" t="s">
        <v>25077</v>
      </c>
      <c r="DJ2110" s="31" t="s">
        <v>25042</v>
      </c>
      <c r="DK2110" s="31" t="s">
        <v>25645</v>
      </c>
      <c r="DL2110" s="31" t="s">
        <v>13888</v>
      </c>
      <c r="DM2110" s="38" t="s">
        <v>32227</v>
      </c>
      <c r="DN2110" s="38"/>
      <c r="DO2110" s="35" t="s">
        <v>20816</v>
      </c>
      <c r="DP2110" s="31" t="s">
        <v>13588</v>
      </c>
      <c r="DQ2110" s="31" t="s">
        <v>13587</v>
      </c>
      <c r="DR2110" s="31"/>
      <c r="DS2110" s="31" t="s">
        <v>26848</v>
      </c>
      <c r="DT2110" s="31" t="s">
        <v>28026</v>
      </c>
      <c r="DU2110" s="31">
        <v>3</v>
      </c>
      <c r="DV2110" s="31" t="s">
        <v>32167</v>
      </c>
      <c r="DW2110" s="31" t="s">
        <v>1759</v>
      </c>
      <c r="DX2110" s="31" t="s">
        <v>1759</v>
      </c>
      <c r="DY2110" s="31" t="s">
        <v>39957</v>
      </c>
      <c r="DZ2110" s="52" t="s">
        <v>39955</v>
      </c>
      <c r="EA2110" s="52" t="s">
        <v>39958</v>
      </c>
      <c r="EB2110" s="31">
        <v>0</v>
      </c>
      <c r="EC2110" s="31" t="s">
        <v>40168</v>
      </c>
      <c r="ED2110" s="31" t="s">
        <v>41101</v>
      </c>
      <c r="EE2110" s="31"/>
      <c r="EF2110" s="31"/>
      <c r="EG2110" s="31"/>
      <c r="EH2110" s="31"/>
      <c r="EI2110" s="31"/>
      <c r="EJ2110" s="31"/>
    </row>
    <row r="2111" spans="1:140" ht="23.25" customHeight="1">
      <c r="A2111" s="25">
        <v>2109</v>
      </c>
      <c r="B2111" s="30" t="s">
        <v>17289</v>
      </c>
      <c r="C2111" s="31" t="s">
        <v>17129</v>
      </c>
      <c r="D2111" s="30" t="s">
        <v>26255</v>
      </c>
      <c r="E2111" s="30"/>
      <c r="F2111" s="30" t="s">
        <v>36262</v>
      </c>
      <c r="G2111" s="31">
        <f t="shared" si="302"/>
        <v>58</v>
      </c>
      <c r="H2111" s="72">
        <f t="shared" si="303"/>
        <v>55793</v>
      </c>
      <c r="I2111" s="30" t="s">
        <v>35445</v>
      </c>
      <c r="J2111" s="30" t="s">
        <v>34085</v>
      </c>
      <c r="K2111" s="30" t="s">
        <v>34083</v>
      </c>
      <c r="L2111" s="31" t="s">
        <v>16726</v>
      </c>
      <c r="M2111" s="31" t="s">
        <v>3186</v>
      </c>
      <c r="N2111" s="31" t="s">
        <v>5865</v>
      </c>
      <c r="O2111" s="31" t="s">
        <v>5117</v>
      </c>
      <c r="P2111" s="31" t="s">
        <v>25993</v>
      </c>
      <c r="Q2111" s="31"/>
      <c r="R2111" s="31"/>
      <c r="S2111" s="31"/>
      <c r="T2111" s="31"/>
      <c r="U2111" s="31" t="s">
        <v>17794</v>
      </c>
      <c r="V2111" s="31"/>
      <c r="W2111" s="31" t="s">
        <v>980</v>
      </c>
      <c r="X2111" s="31" t="s">
        <v>17239</v>
      </c>
      <c r="Y2111" s="31">
        <f t="shared" ca="1" si="304"/>
        <v>29</v>
      </c>
      <c r="Z2111" s="31" t="str">
        <f t="shared" ca="1" si="305"/>
        <v>21-35</v>
      </c>
      <c r="AA2111" s="31"/>
      <c r="AB2111" s="31" t="s">
        <v>11144</v>
      </c>
      <c r="AC2111" s="31" t="s">
        <v>34145</v>
      </c>
      <c r="AD2111" s="31" t="s">
        <v>34145</v>
      </c>
      <c r="AE2111" s="31"/>
      <c r="AF2111" s="31" t="s">
        <v>24701</v>
      </c>
      <c r="AG2111" s="31" t="s">
        <v>4322</v>
      </c>
      <c r="AH2111" s="31" t="s">
        <v>4322</v>
      </c>
      <c r="AI2111" s="31" t="s">
        <v>908</v>
      </c>
      <c r="AJ2111" s="31">
        <v>12040</v>
      </c>
      <c r="AK2111" s="31" t="s">
        <v>17598</v>
      </c>
      <c r="AL2111" s="31" t="s">
        <v>17599</v>
      </c>
      <c r="AM2111" s="31" t="s">
        <v>7141</v>
      </c>
      <c r="AN2111" s="31"/>
      <c r="AO2111" s="31"/>
      <c r="AP2111" s="31" t="s">
        <v>3619</v>
      </c>
      <c r="AQ2111" s="31" t="s">
        <v>1299</v>
      </c>
      <c r="AR2111" s="31" t="s">
        <v>34145</v>
      </c>
      <c r="AS2111" s="31" t="s">
        <v>34145</v>
      </c>
      <c r="AT2111" s="31" t="str">
        <f>_xlfn.IFNA(VLOOKUP(D2111,'[1]5. 1 Mei 2022'!$C$7:$F$60,4,FALSE),"")</f>
        <v/>
      </c>
      <c r="AU2111" s="31"/>
      <c r="AV2111" s="31" t="s">
        <v>20032</v>
      </c>
      <c r="AW2111" s="31" t="s">
        <v>16037</v>
      </c>
      <c r="AX2111" s="29">
        <f t="shared" si="309"/>
        <v>45916</v>
      </c>
      <c r="AY2111" s="31" t="s">
        <v>26346</v>
      </c>
      <c r="AZ2111" s="31" t="s">
        <v>225</v>
      </c>
      <c r="BA2111" s="30" t="s">
        <v>3619</v>
      </c>
      <c r="BB2111" s="31" t="s">
        <v>17505</v>
      </c>
      <c r="BC2111" s="31"/>
      <c r="BD2111" s="31" t="s">
        <v>7980</v>
      </c>
      <c r="BE2111" s="31" t="s">
        <v>7969</v>
      </c>
      <c r="BF2111" s="31" t="s">
        <v>20032</v>
      </c>
      <c r="BG2111" s="31"/>
      <c r="BH2111" s="31"/>
      <c r="BI2111" s="31"/>
      <c r="BJ2111" s="31">
        <v>0</v>
      </c>
      <c r="BK2111" s="31" t="str">
        <f t="shared" si="308"/>
        <v>II/c</v>
      </c>
      <c r="BL2111" s="31"/>
      <c r="BM2111" s="31"/>
      <c r="BN2111" s="31"/>
      <c r="BO2111" s="31"/>
      <c r="BP2111" s="31"/>
      <c r="BQ2111" s="31"/>
      <c r="BR2111" s="31"/>
      <c r="BS2111" s="31"/>
      <c r="BT2111" s="31"/>
      <c r="BU2111" s="31"/>
      <c r="BV2111" s="31" t="s">
        <v>8466</v>
      </c>
      <c r="BW2111" s="31">
        <f t="shared" ca="1" si="306"/>
        <v>7</v>
      </c>
      <c r="BX2111" s="78">
        <f t="shared" ca="1" si="307"/>
        <v>3</v>
      </c>
      <c r="BY2111" s="31" t="s">
        <v>25993</v>
      </c>
      <c r="BZ2111" s="31"/>
      <c r="CA2111" s="31" t="s">
        <v>2483</v>
      </c>
      <c r="CB2111" s="31" t="s">
        <v>2406</v>
      </c>
      <c r="CC2111" s="31"/>
      <c r="CD2111" s="31"/>
      <c r="CE2111" s="31" t="s">
        <v>20085</v>
      </c>
      <c r="CF2111" s="31"/>
      <c r="CG2111" s="31"/>
      <c r="CH2111" s="31"/>
      <c r="CI2111" s="31"/>
      <c r="CJ2111" s="31"/>
      <c r="CK2111" s="31"/>
      <c r="CL2111" s="31" t="s">
        <v>31103</v>
      </c>
      <c r="CM2111" s="31" t="s">
        <v>31104</v>
      </c>
      <c r="CN2111" s="31">
        <v>126</v>
      </c>
      <c r="CO2111" s="31" t="s">
        <v>31105</v>
      </c>
      <c r="CP2111" s="31" t="s">
        <v>31104</v>
      </c>
      <c r="CQ2111" s="31">
        <v>126</v>
      </c>
      <c r="CR2111" s="31">
        <v>6603</v>
      </c>
      <c r="CS2111" s="31" t="s">
        <v>18010</v>
      </c>
      <c r="CT2111" s="31" t="s">
        <v>18011</v>
      </c>
      <c r="CU2111" s="31" t="s">
        <v>18012</v>
      </c>
      <c r="CV2111" s="31" t="s">
        <v>18044</v>
      </c>
      <c r="CW2111" s="31" t="s">
        <v>18045</v>
      </c>
      <c r="CX2111" s="31" t="s">
        <v>15874</v>
      </c>
      <c r="CY2111" s="31"/>
      <c r="CZ2111" s="31"/>
      <c r="DA2111" s="31"/>
      <c r="DB2111" s="31"/>
      <c r="DC2111" s="31"/>
      <c r="DD2111" s="31"/>
      <c r="DE2111" s="31"/>
      <c r="DF2111" s="31"/>
      <c r="DG2111" s="31"/>
      <c r="DH2111" s="31"/>
      <c r="DI2111" s="31" t="s">
        <v>25077</v>
      </c>
      <c r="DJ2111" s="31" t="s">
        <v>25042</v>
      </c>
      <c r="DK2111" s="31" t="s">
        <v>25645</v>
      </c>
      <c r="DL2111" s="31" t="s">
        <v>13888</v>
      </c>
      <c r="DM2111" s="38" t="s">
        <v>32353</v>
      </c>
      <c r="DN2111" s="38"/>
      <c r="DO2111" s="35"/>
      <c r="DP2111" s="31" t="s">
        <v>17600</v>
      </c>
      <c r="DQ2111" s="31" t="s">
        <v>17601</v>
      </c>
      <c r="DR2111" s="31"/>
      <c r="DS2111" s="31" t="s">
        <v>17602</v>
      </c>
      <c r="DT2111" s="31" t="s">
        <v>38343</v>
      </c>
      <c r="DU2111" s="31">
        <v>3</v>
      </c>
      <c r="DV2111" s="31" t="s">
        <v>32167</v>
      </c>
      <c r="DW2111" s="31" t="s">
        <v>7980</v>
      </c>
      <c r="DX2111" s="31" t="s">
        <v>7980</v>
      </c>
      <c r="DY2111" s="31" t="s">
        <v>36297</v>
      </c>
      <c r="DZ2111" s="52" t="s">
        <v>21718</v>
      </c>
      <c r="EA2111" s="52" t="s">
        <v>28426</v>
      </c>
      <c r="EB2111" s="31">
        <v>0</v>
      </c>
      <c r="EC2111" s="31" t="s">
        <v>40168</v>
      </c>
      <c r="ED2111" s="31" t="s">
        <v>41101</v>
      </c>
      <c r="EE2111" s="31"/>
      <c r="EF2111" s="31"/>
      <c r="EG2111" s="31"/>
      <c r="EH2111" s="31"/>
      <c r="EI2111" s="31"/>
      <c r="EJ2111" s="31"/>
    </row>
    <row r="2112" spans="1:140" ht="23.25" customHeight="1">
      <c r="A2112" s="25">
        <v>2110</v>
      </c>
      <c r="B2112" s="30" t="s">
        <v>6698</v>
      </c>
      <c r="C2112" s="31">
        <v>140375688</v>
      </c>
      <c r="D2112" s="30" t="s">
        <v>91</v>
      </c>
      <c r="E2112" s="30"/>
      <c r="F2112" s="30" t="s">
        <v>36262</v>
      </c>
      <c r="G2112" s="31">
        <f t="shared" si="302"/>
        <v>58</v>
      </c>
      <c r="H2112" s="72">
        <f t="shared" si="303"/>
        <v>46784</v>
      </c>
      <c r="I2112" s="30"/>
      <c r="J2112" s="30" t="s">
        <v>34084</v>
      </c>
      <c r="K2112" s="30" t="s">
        <v>4318</v>
      </c>
      <c r="L2112" s="31" t="s">
        <v>4318</v>
      </c>
      <c r="M2112" s="31" t="s">
        <v>6378</v>
      </c>
      <c r="N2112" s="31" t="s">
        <v>5865</v>
      </c>
      <c r="O2112" s="31" t="s">
        <v>5117</v>
      </c>
      <c r="P2112" s="31" t="s">
        <v>30542</v>
      </c>
      <c r="Q2112" s="31"/>
      <c r="R2112" s="31">
        <v>25</v>
      </c>
      <c r="S2112" s="31">
        <v>6</v>
      </c>
      <c r="T2112" s="31"/>
      <c r="U2112" s="31">
        <v>1474</v>
      </c>
      <c r="V2112" s="31" t="s">
        <v>7578</v>
      </c>
      <c r="W2112" s="31" t="s">
        <v>6910</v>
      </c>
      <c r="X2112" s="31" t="s">
        <v>3611</v>
      </c>
      <c r="Y2112" s="31">
        <f t="shared" ca="1" si="304"/>
        <v>53</v>
      </c>
      <c r="Z2112" s="31" t="str">
        <f t="shared" ca="1" si="305"/>
        <v>46-58</v>
      </c>
      <c r="AA2112" s="31"/>
      <c r="AB2112" s="31" t="s">
        <v>6010</v>
      </c>
      <c r="AC2112" s="31" t="s">
        <v>34153</v>
      </c>
      <c r="AD2112" s="31" t="s">
        <v>34194</v>
      </c>
      <c r="AE2112" s="31"/>
      <c r="AF2112" s="31" t="s">
        <v>24700</v>
      </c>
      <c r="AG2112" s="31" t="s">
        <v>7895</v>
      </c>
      <c r="AH2112" s="31" t="s">
        <v>7895</v>
      </c>
      <c r="AI2112" s="31" t="s">
        <v>40277</v>
      </c>
      <c r="AJ2112" s="31">
        <v>1275</v>
      </c>
      <c r="AK2112" s="31" t="s">
        <v>16360</v>
      </c>
      <c r="AL2112" s="31" t="s">
        <v>16361</v>
      </c>
      <c r="AM2112" s="31" t="s">
        <v>16362</v>
      </c>
      <c r="AN2112" s="31"/>
      <c r="AO2112" s="31"/>
      <c r="AP2112" s="31" t="s">
        <v>33003</v>
      </c>
      <c r="AQ2112" s="31" t="s">
        <v>8141</v>
      </c>
      <c r="AR2112" s="31" t="s">
        <v>34148</v>
      </c>
      <c r="AS2112" s="31" t="s">
        <v>34148</v>
      </c>
      <c r="AT2112" s="31" t="str">
        <f>_xlfn.IFNA(VLOOKUP(D2112,'[1]5. 1 Mei 2022'!$C$7:$F$60,4,FALSE),"")</f>
        <v/>
      </c>
      <c r="AU2112" s="31"/>
      <c r="AV2112" s="31" t="s">
        <v>5125</v>
      </c>
      <c r="AW2112" s="31"/>
      <c r="AX2112" s="29">
        <f t="shared" si="309"/>
        <v>1903</v>
      </c>
      <c r="AY2112" s="31" t="s">
        <v>26346</v>
      </c>
      <c r="AZ2112" s="31" t="s">
        <v>33005</v>
      </c>
      <c r="BA2112" s="30" t="s">
        <v>33003</v>
      </c>
      <c r="BB2112" s="31" t="s">
        <v>11647</v>
      </c>
      <c r="BC2112" s="31"/>
      <c r="BD2112" s="31" t="s">
        <v>30229</v>
      </c>
      <c r="BE2112" s="31" t="s">
        <v>7968</v>
      </c>
      <c r="BF2112" s="31" t="s">
        <v>4645</v>
      </c>
      <c r="BG2112" s="31"/>
      <c r="BH2112" s="31"/>
      <c r="BI2112" s="31"/>
      <c r="BJ2112" s="31" t="s">
        <v>23661</v>
      </c>
      <c r="BK2112" s="31" t="str">
        <f t="shared" si="308"/>
        <v>II/c</v>
      </c>
      <c r="BL2112" s="31" t="s">
        <v>8078</v>
      </c>
      <c r="BM2112" s="31"/>
      <c r="BN2112" s="31"/>
      <c r="BO2112" s="31"/>
      <c r="BP2112" s="31" t="s">
        <v>1498</v>
      </c>
      <c r="BQ2112" s="31"/>
      <c r="BR2112" s="31"/>
      <c r="BS2112" s="31"/>
      <c r="BT2112" s="31" t="s">
        <v>1172</v>
      </c>
      <c r="BU2112" s="31" t="s">
        <v>3971</v>
      </c>
      <c r="BV2112" s="31" t="s">
        <v>954</v>
      </c>
      <c r="BW2112" s="31">
        <f t="shared" ca="1" si="306"/>
        <v>31</v>
      </c>
      <c r="BX2112" s="78">
        <f t="shared" ca="1" si="307"/>
        <v>3</v>
      </c>
      <c r="BY2112" s="31"/>
      <c r="BZ2112" s="31"/>
      <c r="CA2112" s="31" t="s">
        <v>2483</v>
      </c>
      <c r="CB2112" s="31" t="s">
        <v>2519</v>
      </c>
      <c r="CC2112" s="31">
        <v>4</v>
      </c>
      <c r="CD2112" s="31">
        <v>1</v>
      </c>
      <c r="CE2112" s="31" t="s">
        <v>20085</v>
      </c>
      <c r="CF2112" s="31"/>
      <c r="CG2112" s="31"/>
      <c r="CH2112" s="31"/>
      <c r="CI2112" s="31"/>
      <c r="CJ2112" s="31"/>
      <c r="CK2112" s="31"/>
      <c r="CL2112" s="31"/>
      <c r="CM2112" s="31"/>
      <c r="CN2112" s="31"/>
      <c r="CO2112" s="31"/>
      <c r="CP2112" s="31"/>
      <c r="CQ2112" s="31"/>
      <c r="CR2112" s="31">
        <v>3741</v>
      </c>
      <c r="CS2112" s="31"/>
      <c r="CT2112" s="31"/>
      <c r="CU2112" s="31"/>
      <c r="CV2112" s="31"/>
      <c r="CW2112" s="31"/>
      <c r="CX2112" s="31"/>
      <c r="CY2112" s="31"/>
      <c r="CZ2112" s="31"/>
      <c r="DA2112" s="31"/>
      <c r="DB2112" s="31"/>
      <c r="DC2112" s="31"/>
      <c r="DD2112" s="31"/>
      <c r="DE2112" s="31"/>
      <c r="DF2112" s="31"/>
      <c r="DG2112" s="31"/>
      <c r="DH2112" s="31"/>
      <c r="DI2112" s="31"/>
      <c r="DJ2112" s="31"/>
      <c r="DK2112" s="31"/>
      <c r="DL2112" s="31"/>
      <c r="DM2112" s="38" t="s">
        <v>19545</v>
      </c>
      <c r="DN2112" s="38"/>
      <c r="DO2112" s="35">
        <v>0</v>
      </c>
      <c r="DP2112" s="31" t="s">
        <v>31988</v>
      </c>
      <c r="DQ2112" s="31" t="s">
        <v>13774</v>
      </c>
      <c r="DR2112" s="31"/>
      <c r="DS2112" s="31" t="s">
        <v>27680</v>
      </c>
      <c r="DT2112" s="31"/>
      <c r="DU2112" s="31">
        <v>2</v>
      </c>
      <c r="DV2112" s="31" t="s">
        <v>32165</v>
      </c>
      <c r="DW2112" s="31"/>
      <c r="DX2112" s="31"/>
      <c r="DY2112" s="31"/>
      <c r="DZ2112" s="31"/>
      <c r="EA2112" s="31"/>
      <c r="EB2112" s="31">
        <v>95768</v>
      </c>
      <c r="EC2112" s="31" t="s">
        <v>39747</v>
      </c>
      <c r="ED2112" s="31" t="s">
        <v>41101</v>
      </c>
      <c r="EE2112" s="31"/>
      <c r="EF2112" s="31"/>
      <c r="EG2112" s="31"/>
      <c r="EH2112" s="31"/>
      <c r="EI2112" s="31"/>
      <c r="EJ2112" s="31"/>
    </row>
    <row r="2113" spans="1:140" ht="23.25" customHeight="1">
      <c r="A2113" s="25">
        <v>2111</v>
      </c>
      <c r="B2113" s="30" t="s">
        <v>24289</v>
      </c>
      <c r="C2113" s="31">
        <v>140278898</v>
      </c>
      <c r="D2113" s="30" t="s">
        <v>155</v>
      </c>
      <c r="E2113" s="30"/>
      <c r="F2113" s="30" t="s">
        <v>36254</v>
      </c>
      <c r="G2113" s="31">
        <f t="shared" ref="G2113:G2176" si="310">IF(F2113="Ahli Madya",60,IF(F2113="Ahli Utama",65,58))</f>
        <v>58</v>
      </c>
      <c r="H2113" s="72">
        <f t="shared" ref="H2113:H2176" si="311">DATE(YEAR(X2113)+G2113,MONTH(X2113)+1,1)</f>
        <v>46539</v>
      </c>
      <c r="I2113" s="30"/>
      <c r="J2113" s="30" t="s">
        <v>34084</v>
      </c>
      <c r="K2113" s="30" t="s">
        <v>4318</v>
      </c>
      <c r="L2113" s="31" t="s">
        <v>4318</v>
      </c>
      <c r="M2113" s="31" t="s">
        <v>3186</v>
      </c>
      <c r="N2113" s="31" t="s">
        <v>5797</v>
      </c>
      <c r="O2113" s="31" t="s">
        <v>5271</v>
      </c>
      <c r="P2113" s="31" t="s">
        <v>3499</v>
      </c>
      <c r="Q2113" s="31"/>
      <c r="R2113" s="31">
        <v>22</v>
      </c>
      <c r="S2113" s="31">
        <v>0</v>
      </c>
      <c r="T2113" s="31"/>
      <c r="U2113" s="31">
        <v>1202</v>
      </c>
      <c r="V2113" s="31"/>
      <c r="W2113" s="31" t="s">
        <v>6910</v>
      </c>
      <c r="X2113" s="31" t="s">
        <v>2209</v>
      </c>
      <c r="Y2113" s="31" t="e">
        <f t="shared" ref="Y2113:Y2176" ca="1" si="312">YEAR(NOW())-YEAR(X2113)</f>
        <v>#VALUE!</v>
      </c>
      <c r="Z2113" s="31" t="e">
        <f t="shared" ref="Z2113:Z2176" ca="1" si="313">IF(AND(Y2113&gt;=21,Y2113&lt;=35),"21-35",IF(AND(Y2113&gt;35,Y2113&lt;=45),"36-45",IF(AND(Y2113&gt;45,Y2113&lt;=58),"46-58",IF(Y2113&gt;58,"Lebih dari 58",0))))</f>
        <v>#VALUE!</v>
      </c>
      <c r="AA2113" s="31"/>
      <c r="AB2113" s="31" t="s">
        <v>11144</v>
      </c>
      <c r="AC2113" s="31" t="s">
        <v>34145</v>
      </c>
      <c r="AD2113" s="31" t="s">
        <v>34145</v>
      </c>
      <c r="AE2113" s="31"/>
      <c r="AF2113" s="31" t="s">
        <v>24701</v>
      </c>
      <c r="AG2113" s="31" t="s">
        <v>4322</v>
      </c>
      <c r="AH2113" s="31" t="s">
        <v>4322</v>
      </c>
      <c r="AI2113" s="31" t="s">
        <v>908</v>
      </c>
      <c r="AJ2113" s="31">
        <v>10266</v>
      </c>
      <c r="AK2113" s="31">
        <v>111437</v>
      </c>
      <c r="AL2113" s="31" t="s">
        <v>2997</v>
      </c>
      <c r="AM2113" s="31" t="s">
        <v>4983</v>
      </c>
      <c r="AN2113" s="31"/>
      <c r="AO2113" s="31"/>
      <c r="AP2113" s="31" t="s">
        <v>18118</v>
      </c>
      <c r="AQ2113" s="31" t="s">
        <v>1935</v>
      </c>
      <c r="AR2113" s="31" t="s">
        <v>34145</v>
      </c>
      <c r="AS2113" s="31" t="s">
        <v>34145</v>
      </c>
      <c r="AT2113" s="31" t="s">
        <v>39977</v>
      </c>
      <c r="AU2113" s="31"/>
      <c r="AV2113" s="31" t="s">
        <v>20033</v>
      </c>
      <c r="AW2113" s="52" t="s">
        <v>33910</v>
      </c>
      <c r="AX2113" s="29">
        <f t="shared" si="309"/>
        <v>46798</v>
      </c>
      <c r="AY2113" s="31" t="s">
        <v>26346</v>
      </c>
      <c r="AZ2113" s="31" t="s">
        <v>2622</v>
      </c>
      <c r="BA2113" s="30" t="s">
        <v>18118</v>
      </c>
      <c r="BB2113" s="31" t="s">
        <v>21673</v>
      </c>
      <c r="BC2113" s="31"/>
      <c r="BD2113" s="31" t="s">
        <v>1759</v>
      </c>
      <c r="BE2113" s="31" t="s">
        <v>7969</v>
      </c>
      <c r="BF2113" s="31" t="s">
        <v>20033</v>
      </c>
      <c r="BG2113" s="31"/>
      <c r="BH2113" s="31"/>
      <c r="BI2113" s="31" t="s">
        <v>8136</v>
      </c>
      <c r="BJ2113" s="31" t="s">
        <v>3185</v>
      </c>
      <c r="BK2113" s="31" t="str">
        <f t="shared" si="308"/>
        <v>III/d</v>
      </c>
      <c r="BL2113" s="31" t="s">
        <v>8077</v>
      </c>
      <c r="BM2113" s="31"/>
      <c r="BN2113" s="31"/>
      <c r="BO2113" s="31"/>
      <c r="BP2113" s="31" t="s">
        <v>1498</v>
      </c>
      <c r="BQ2113" s="31" t="s">
        <v>3185</v>
      </c>
      <c r="BR2113" s="31" t="s">
        <v>12431</v>
      </c>
      <c r="BS2113" s="31" t="s">
        <v>16811</v>
      </c>
      <c r="BT2113" s="31" t="s">
        <v>6647</v>
      </c>
      <c r="BU2113" s="31"/>
      <c r="BV2113" s="31" t="s">
        <v>1942</v>
      </c>
      <c r="BW2113" s="31">
        <f t="shared" ref="BW2113:BW2176" ca="1" si="314">YEAR(NOW())-YEAR(BV2113)</f>
        <v>33</v>
      </c>
      <c r="BX2113" s="78">
        <f t="shared" ref="BX2113:BX2176" ca="1" si="315">DATEDIF(BV2113,NOW(),"YM")</f>
        <v>2</v>
      </c>
      <c r="BY2113" s="31"/>
      <c r="BZ2113" s="31"/>
      <c r="CA2113" s="31" t="s">
        <v>2483</v>
      </c>
      <c r="CB2113" s="31" t="s">
        <v>2519</v>
      </c>
      <c r="CC2113" s="31">
        <v>2</v>
      </c>
      <c r="CD2113" s="31">
        <v>1</v>
      </c>
      <c r="CE2113" s="31" t="s">
        <v>20085</v>
      </c>
      <c r="CF2113" s="31"/>
      <c r="CG2113" s="31">
        <v>2007</v>
      </c>
      <c r="CH2113" s="31">
        <v>2008</v>
      </c>
      <c r="CI2113" s="31">
        <v>2012</v>
      </c>
      <c r="CJ2113" s="31"/>
      <c r="CK2113" s="31"/>
      <c r="CL2113" s="31" t="s">
        <v>22047</v>
      </c>
      <c r="CM2113" s="31" t="s">
        <v>22048</v>
      </c>
      <c r="CN2113" s="31">
        <v>123</v>
      </c>
      <c r="CO2113" s="31" t="s">
        <v>25410</v>
      </c>
      <c r="CP2113" s="31" t="s">
        <v>22048</v>
      </c>
      <c r="CQ2113" s="31">
        <v>123</v>
      </c>
      <c r="CR2113" s="31">
        <v>3587</v>
      </c>
      <c r="CS2113" s="31" t="s">
        <v>8315</v>
      </c>
      <c r="CT2113" s="31"/>
      <c r="CU2113" s="31" t="s">
        <v>8314</v>
      </c>
      <c r="CV2113" s="31" t="s">
        <v>8347</v>
      </c>
      <c r="CW2113" s="31" t="s">
        <v>8348</v>
      </c>
      <c r="CX2113" s="31" t="s">
        <v>8346</v>
      </c>
      <c r="CY2113" s="31"/>
      <c r="CZ2113" s="31"/>
      <c r="DA2113" s="31"/>
      <c r="DB2113" s="31" t="s">
        <v>15744</v>
      </c>
      <c r="DC2113" s="31" t="s">
        <v>15745</v>
      </c>
      <c r="DD2113" s="31" t="s">
        <v>15746</v>
      </c>
      <c r="DE2113" s="31"/>
      <c r="DF2113" s="31"/>
      <c r="DG2113" s="31"/>
      <c r="DH2113" s="31"/>
      <c r="DI2113" s="31" t="s">
        <v>25077</v>
      </c>
      <c r="DJ2113" s="31" t="s">
        <v>25042</v>
      </c>
      <c r="DK2113" s="31" t="s">
        <v>25642</v>
      </c>
      <c r="DL2113" s="31" t="s">
        <v>25643</v>
      </c>
      <c r="DM2113" s="38" t="s">
        <v>9392</v>
      </c>
      <c r="DN2113" s="38"/>
      <c r="DO2113" s="35">
        <v>0</v>
      </c>
      <c r="DP2113" s="31" t="s">
        <v>12759</v>
      </c>
      <c r="DQ2113" s="31" t="s">
        <v>12758</v>
      </c>
      <c r="DR2113" s="31"/>
      <c r="DS2113" s="31" t="s">
        <v>27031</v>
      </c>
      <c r="DT2113" s="31" t="s">
        <v>38344</v>
      </c>
      <c r="DU2113" s="31">
        <v>3</v>
      </c>
      <c r="DV2113" s="31" t="s">
        <v>32167</v>
      </c>
      <c r="DW2113" s="31" t="s">
        <v>7997</v>
      </c>
      <c r="DX2113" s="31" t="s">
        <v>7997</v>
      </c>
      <c r="DY2113" s="31" t="s">
        <v>41577</v>
      </c>
      <c r="DZ2113" s="52" t="s">
        <v>23097</v>
      </c>
      <c r="EA2113" s="52" t="s">
        <v>40646</v>
      </c>
      <c r="EB2113" s="31" t="s">
        <v>38416</v>
      </c>
      <c r="EC2113" s="31" t="s">
        <v>40168</v>
      </c>
      <c r="ED2113" s="31" t="s">
        <v>41101</v>
      </c>
      <c r="EE2113" s="31"/>
      <c r="EF2113" s="31"/>
      <c r="EG2113" s="31"/>
      <c r="EH2113" s="31"/>
      <c r="EI2113" s="31"/>
      <c r="EJ2113" s="31"/>
    </row>
    <row r="2114" spans="1:140" ht="23.25" customHeight="1">
      <c r="A2114" s="25">
        <v>2112</v>
      </c>
      <c r="B2114" s="30" t="s">
        <v>24390</v>
      </c>
      <c r="C2114" s="31">
        <v>140376619</v>
      </c>
      <c r="D2114" s="30" t="s">
        <v>668</v>
      </c>
      <c r="E2114" s="30"/>
      <c r="F2114" s="30" t="s">
        <v>36254</v>
      </c>
      <c r="G2114" s="31">
        <f t="shared" si="310"/>
        <v>58</v>
      </c>
      <c r="H2114" s="72">
        <f t="shared" si="311"/>
        <v>51957</v>
      </c>
      <c r="I2114" s="30"/>
      <c r="J2114" s="30" t="s">
        <v>34084</v>
      </c>
      <c r="K2114" s="30" t="s">
        <v>4318</v>
      </c>
      <c r="L2114" s="31" t="s">
        <v>4318</v>
      </c>
      <c r="M2114" s="31" t="s">
        <v>3186</v>
      </c>
      <c r="N2114" s="31" t="s">
        <v>4008</v>
      </c>
      <c r="O2114" s="31" t="s">
        <v>4320</v>
      </c>
      <c r="P2114" s="31" t="s">
        <v>18412</v>
      </c>
      <c r="Q2114" s="31"/>
      <c r="R2114" s="31">
        <v>12</v>
      </c>
      <c r="S2114" s="31">
        <v>0</v>
      </c>
      <c r="T2114" s="31"/>
      <c r="U2114" s="31">
        <v>1545</v>
      </c>
      <c r="V2114" s="31" t="s">
        <v>2787</v>
      </c>
      <c r="W2114" s="31" t="s">
        <v>3183</v>
      </c>
      <c r="X2114" s="31" t="s">
        <v>6909</v>
      </c>
      <c r="Y2114" s="31">
        <f t="shared" ca="1" si="312"/>
        <v>39</v>
      </c>
      <c r="Z2114" s="31" t="str">
        <f t="shared" ca="1" si="313"/>
        <v>36-45</v>
      </c>
      <c r="AA2114" s="31"/>
      <c r="AB2114" s="31" t="s">
        <v>11144</v>
      </c>
      <c r="AC2114" s="31" t="s">
        <v>34145</v>
      </c>
      <c r="AD2114" s="31" t="s">
        <v>34145</v>
      </c>
      <c r="AE2114" s="31"/>
      <c r="AF2114" s="31" t="s">
        <v>24701</v>
      </c>
      <c r="AG2114" s="31" t="s">
        <v>4322</v>
      </c>
      <c r="AH2114" s="31" t="s">
        <v>4322</v>
      </c>
      <c r="AI2114" s="31" t="s">
        <v>908</v>
      </c>
      <c r="AJ2114" s="31">
        <v>11302040</v>
      </c>
      <c r="AK2114" s="31">
        <v>115744</v>
      </c>
      <c r="AL2114" s="31" t="s">
        <v>4461</v>
      </c>
      <c r="AM2114" s="31" t="s">
        <v>2185</v>
      </c>
      <c r="AN2114" s="31"/>
      <c r="AO2114" s="31"/>
      <c r="AP2114" s="31" t="s">
        <v>33003</v>
      </c>
      <c r="AQ2114" s="31" t="s">
        <v>16037</v>
      </c>
      <c r="AR2114" s="31" t="s">
        <v>34145</v>
      </c>
      <c r="AS2114" s="31" t="s">
        <v>34145</v>
      </c>
      <c r="AT2114" s="31" t="str">
        <f>_xlfn.IFNA(VLOOKUP(D2114,'[1]5. 1 Mei 2022'!$C$7:$F$60,4,FALSE),"")</f>
        <v/>
      </c>
      <c r="AU2114" s="31"/>
      <c r="AV2114" s="31" t="s">
        <v>20034</v>
      </c>
      <c r="AW2114" s="31" t="s">
        <v>31449</v>
      </c>
      <c r="AX2114" s="29">
        <f t="shared" si="309"/>
        <v>46331</v>
      </c>
      <c r="AY2114" s="31" t="s">
        <v>26346</v>
      </c>
      <c r="AZ2114" s="31" t="s">
        <v>33005</v>
      </c>
      <c r="BA2114" s="30" t="s">
        <v>33003</v>
      </c>
      <c r="BB2114" s="31" t="s">
        <v>11647</v>
      </c>
      <c r="BC2114" s="31"/>
      <c r="BD2114" s="31" t="s">
        <v>1759</v>
      </c>
      <c r="BE2114" s="31" t="s">
        <v>7969</v>
      </c>
      <c r="BF2114" s="31" t="s">
        <v>20034</v>
      </c>
      <c r="BG2114" s="31"/>
      <c r="BH2114" s="31"/>
      <c r="BI2114" s="31" t="s">
        <v>8136</v>
      </c>
      <c r="BJ2114" s="31" t="s">
        <v>3185</v>
      </c>
      <c r="BK2114" s="31" t="str">
        <f t="shared" si="308"/>
        <v>III/c</v>
      </c>
      <c r="BL2114" s="31" t="s">
        <v>8077</v>
      </c>
      <c r="BM2114" s="31"/>
      <c r="BN2114" s="31"/>
      <c r="BO2114" s="31"/>
      <c r="BP2114" s="31" t="s">
        <v>1498</v>
      </c>
      <c r="BQ2114" s="31" t="s">
        <v>3185</v>
      </c>
      <c r="BR2114" s="31" t="s">
        <v>30292</v>
      </c>
      <c r="BS2114" s="31" t="s">
        <v>32116</v>
      </c>
      <c r="BT2114" s="31" t="s">
        <v>1935</v>
      </c>
      <c r="BU2114" s="31" t="s">
        <v>3164</v>
      </c>
      <c r="BV2114" s="31" t="s">
        <v>5272</v>
      </c>
      <c r="BW2114" s="31">
        <f t="shared" ca="1" si="314"/>
        <v>15</v>
      </c>
      <c r="BX2114" s="78">
        <f t="shared" ca="1" si="315"/>
        <v>3</v>
      </c>
      <c r="BY2114" s="31"/>
      <c r="BZ2114" s="31" t="s">
        <v>5189</v>
      </c>
      <c r="CA2114" s="31" t="s">
        <v>2483</v>
      </c>
      <c r="CB2114" s="31" t="s">
        <v>2519</v>
      </c>
      <c r="CC2114" s="31" t="s">
        <v>1498</v>
      </c>
      <c r="CD2114" s="31">
        <v>1</v>
      </c>
      <c r="CE2114" s="31" t="s">
        <v>20085</v>
      </c>
      <c r="CF2114" s="31"/>
      <c r="CG2114" s="31"/>
      <c r="CH2114" s="31"/>
      <c r="CI2114" s="31"/>
      <c r="CJ2114" s="31"/>
      <c r="CK2114" s="31"/>
      <c r="CL2114" s="31" t="s">
        <v>36836</v>
      </c>
      <c r="CM2114" s="52" t="s">
        <v>31698</v>
      </c>
      <c r="CN2114" s="31">
        <v>127</v>
      </c>
      <c r="CO2114" s="31" t="s">
        <v>36837</v>
      </c>
      <c r="CP2114" s="52" t="s">
        <v>31698</v>
      </c>
      <c r="CQ2114" s="31">
        <v>127</v>
      </c>
      <c r="CR2114" s="31">
        <v>5327</v>
      </c>
      <c r="CS2114" s="31" t="s">
        <v>11183</v>
      </c>
      <c r="CT2114" s="31" t="s">
        <v>10460</v>
      </c>
      <c r="CU2114" s="31" t="s">
        <v>2077</v>
      </c>
      <c r="CV2114" s="31" t="s">
        <v>10274</v>
      </c>
      <c r="CW2114" s="31" t="s">
        <v>11184</v>
      </c>
      <c r="CX2114" s="31" t="s">
        <v>10275</v>
      </c>
      <c r="CY2114" s="31"/>
      <c r="CZ2114" s="31"/>
      <c r="DA2114" s="31"/>
      <c r="DB2114" s="31" t="s">
        <v>15744</v>
      </c>
      <c r="DC2114" s="31" t="s">
        <v>15745</v>
      </c>
      <c r="DD2114" s="31" t="s">
        <v>15746</v>
      </c>
      <c r="DE2114" s="31"/>
      <c r="DF2114" s="31"/>
      <c r="DG2114" s="31"/>
      <c r="DH2114" s="31"/>
      <c r="DI2114" s="31" t="s">
        <v>25077</v>
      </c>
      <c r="DJ2114" s="31" t="s">
        <v>25042</v>
      </c>
      <c r="DK2114" s="31" t="s">
        <v>25642</v>
      </c>
      <c r="DL2114" s="31" t="s">
        <v>25643</v>
      </c>
      <c r="DM2114" s="38" t="s">
        <v>9498</v>
      </c>
      <c r="DN2114" s="38"/>
      <c r="DO2114" s="35" t="s">
        <v>20775</v>
      </c>
      <c r="DP2114" s="31" t="s">
        <v>13858</v>
      </c>
      <c r="DQ2114" s="31" t="s">
        <v>13857</v>
      </c>
      <c r="DR2114" s="31"/>
      <c r="DS2114" s="31" t="s">
        <v>27136</v>
      </c>
      <c r="DT2114" s="31" t="s">
        <v>38345</v>
      </c>
      <c r="DU2114" s="31">
        <v>2</v>
      </c>
      <c r="DV2114" s="31" t="s">
        <v>32165</v>
      </c>
      <c r="DW2114" s="31" t="s">
        <v>1759</v>
      </c>
      <c r="DX2114" s="31" t="s">
        <v>1759</v>
      </c>
      <c r="DY2114" s="31" t="s">
        <v>41142</v>
      </c>
      <c r="DZ2114" s="52" t="s">
        <v>23097</v>
      </c>
      <c r="EA2114" s="52" t="s">
        <v>40642</v>
      </c>
      <c r="EB2114" s="31">
        <v>834139</v>
      </c>
      <c r="EC2114" s="31" t="s">
        <v>40168</v>
      </c>
      <c r="ED2114" s="31" t="s">
        <v>41101</v>
      </c>
      <c r="EE2114" s="31"/>
      <c r="EF2114" s="31"/>
      <c r="EG2114" s="31"/>
      <c r="EH2114" s="31"/>
      <c r="EI2114" s="31"/>
      <c r="EJ2114" s="31"/>
    </row>
    <row r="2115" spans="1:140" ht="23.25" customHeight="1">
      <c r="A2115" s="25">
        <v>2113</v>
      </c>
      <c r="B2115" s="30" t="s">
        <v>21461</v>
      </c>
      <c r="C2115" s="31" t="s">
        <v>6220</v>
      </c>
      <c r="D2115" s="30" t="s">
        <v>21495</v>
      </c>
      <c r="E2115" s="30"/>
      <c r="F2115" s="30" t="s">
        <v>36262</v>
      </c>
      <c r="G2115" s="31">
        <f t="shared" si="310"/>
        <v>58</v>
      </c>
      <c r="H2115" s="72">
        <f t="shared" si="311"/>
        <v>56066</v>
      </c>
      <c r="I2115" s="30" t="s">
        <v>35446</v>
      </c>
      <c r="J2115" s="30" t="s">
        <v>34085</v>
      </c>
      <c r="K2115" s="30" t="s">
        <v>34082</v>
      </c>
      <c r="L2115" s="31" t="s">
        <v>6220</v>
      </c>
      <c r="M2115" s="31" t="s">
        <v>3186</v>
      </c>
      <c r="N2115" s="31" t="s">
        <v>5865</v>
      </c>
      <c r="O2115" s="31" t="s">
        <v>5117</v>
      </c>
      <c r="P2115" s="31" t="s">
        <v>20332</v>
      </c>
      <c r="Q2115" s="31"/>
      <c r="R2115" s="31"/>
      <c r="S2115" s="31"/>
      <c r="T2115" s="31" t="s">
        <v>33584</v>
      </c>
      <c r="U2115" s="31" t="s">
        <v>23404</v>
      </c>
      <c r="V2115" s="31"/>
      <c r="W2115" s="31" t="s">
        <v>7628</v>
      </c>
      <c r="X2115" s="31" t="s">
        <v>12305</v>
      </c>
      <c r="Y2115" s="31">
        <f t="shared" ca="1" si="312"/>
        <v>28</v>
      </c>
      <c r="Z2115" s="31" t="str">
        <f t="shared" ca="1" si="313"/>
        <v>21-35</v>
      </c>
      <c r="AA2115" s="31"/>
      <c r="AB2115" s="31" t="s">
        <v>11144</v>
      </c>
      <c r="AC2115" s="31" t="s">
        <v>34145</v>
      </c>
      <c r="AD2115" s="31" t="s">
        <v>34145</v>
      </c>
      <c r="AE2115" s="31"/>
      <c r="AF2115" s="31" t="s">
        <v>24701</v>
      </c>
      <c r="AG2115" s="31" t="s">
        <v>4322</v>
      </c>
      <c r="AH2115" s="31" t="s">
        <v>4322</v>
      </c>
      <c r="AI2115" s="31" t="s">
        <v>908</v>
      </c>
      <c r="AJ2115" s="31" t="s">
        <v>22612</v>
      </c>
      <c r="AK2115" s="31" t="s">
        <v>22613</v>
      </c>
      <c r="AL2115" s="31" t="s">
        <v>18456</v>
      </c>
      <c r="AM2115" s="31" t="s">
        <v>22614</v>
      </c>
      <c r="AN2115" s="31"/>
      <c r="AO2115" s="31"/>
      <c r="AP2115" s="31" t="s">
        <v>33003</v>
      </c>
      <c r="AQ2115" s="31" t="s">
        <v>18392</v>
      </c>
      <c r="AR2115" s="31" t="s">
        <v>34145</v>
      </c>
      <c r="AS2115" s="31" t="s">
        <v>34145</v>
      </c>
      <c r="AT2115" s="31" t="str">
        <f>_xlfn.IFNA(VLOOKUP(D2115,'[1]5. 1 Mei 2022'!$C$7:$F$60,4,FALSE),"")</f>
        <v/>
      </c>
      <c r="AU2115" s="31"/>
      <c r="AV2115" s="31" t="s">
        <v>26001</v>
      </c>
      <c r="AW2115" s="31" t="s">
        <v>18392</v>
      </c>
      <c r="AX2115" s="29">
        <f t="shared" si="309"/>
        <v>46397</v>
      </c>
      <c r="AY2115" s="31" t="s">
        <v>26346</v>
      </c>
      <c r="AZ2115" s="31" t="s">
        <v>33005</v>
      </c>
      <c r="BA2115" s="30" t="s">
        <v>33003</v>
      </c>
      <c r="BB2115" s="31" t="s">
        <v>22916</v>
      </c>
      <c r="BC2115" s="31"/>
      <c r="BD2115" s="31" t="s">
        <v>11423</v>
      </c>
      <c r="BE2115" s="31" t="s">
        <v>7969</v>
      </c>
      <c r="BF2115" s="31" t="s">
        <v>26001</v>
      </c>
      <c r="BG2115" s="31"/>
      <c r="BH2115" s="31"/>
      <c r="BI2115" s="31"/>
      <c r="BJ2115" s="31">
        <v>0</v>
      </c>
      <c r="BK2115" s="31" t="str">
        <f t="shared" si="308"/>
        <v>II/c</v>
      </c>
      <c r="BL2115" s="31"/>
      <c r="BM2115" s="31"/>
      <c r="BN2115" s="31"/>
      <c r="BO2115" s="31"/>
      <c r="BP2115" s="31"/>
      <c r="BQ2115" s="31"/>
      <c r="BR2115" s="31"/>
      <c r="BS2115" s="31"/>
      <c r="BT2115" s="31"/>
      <c r="BU2115" s="31"/>
      <c r="BV2115" s="31" t="s">
        <v>21556</v>
      </c>
      <c r="BW2115" s="31">
        <f t="shared" ca="1" si="314"/>
        <v>5</v>
      </c>
      <c r="BX2115" s="78">
        <f t="shared" ca="1" si="315"/>
        <v>10</v>
      </c>
      <c r="BY2115" s="31"/>
      <c r="BZ2115" s="31"/>
      <c r="CA2115" s="31" t="s">
        <v>2483</v>
      </c>
      <c r="CB2115" s="31" t="s">
        <v>2406</v>
      </c>
      <c r="CC2115" s="31"/>
      <c r="CD2115" s="31"/>
      <c r="CE2115" s="31"/>
      <c r="CF2115" s="31"/>
      <c r="CG2115" s="31"/>
      <c r="CH2115" s="31"/>
      <c r="CI2115" s="31"/>
      <c r="CJ2115" s="31"/>
      <c r="CK2115" s="31"/>
      <c r="CL2115" s="31" t="s">
        <v>37065</v>
      </c>
      <c r="CM2115" s="52" t="s">
        <v>37066</v>
      </c>
      <c r="CN2115" s="31" t="s">
        <v>36751</v>
      </c>
      <c r="CO2115" s="31" t="s">
        <v>25486</v>
      </c>
      <c r="CP2115" s="31" t="s">
        <v>22457</v>
      </c>
      <c r="CQ2115" s="31">
        <v>122</v>
      </c>
      <c r="CR2115" s="31">
        <v>6715</v>
      </c>
      <c r="CS2115" s="31" t="s">
        <v>22126</v>
      </c>
      <c r="CT2115" s="31"/>
      <c r="CU2115" s="31"/>
      <c r="CV2115" s="31"/>
      <c r="CW2115" s="31"/>
      <c r="CX2115" s="31"/>
      <c r="CY2115" s="31"/>
      <c r="CZ2115" s="31"/>
      <c r="DA2115" s="31"/>
      <c r="DB2115" s="31"/>
      <c r="DC2115" s="31"/>
      <c r="DD2115" s="31"/>
      <c r="DE2115" s="31"/>
      <c r="DF2115" s="31"/>
      <c r="DG2115" s="31"/>
      <c r="DH2115" s="31"/>
      <c r="DI2115" s="31" t="s">
        <v>25077</v>
      </c>
      <c r="DJ2115" s="31" t="s">
        <v>25042</v>
      </c>
      <c r="DK2115" s="31"/>
      <c r="DL2115" s="31"/>
      <c r="DM2115" s="38" t="s">
        <v>28956</v>
      </c>
      <c r="DN2115" s="38"/>
      <c r="DO2115" s="35"/>
      <c r="DP2115" s="31" t="s">
        <v>22608</v>
      </c>
      <c r="DQ2115" s="31" t="s">
        <v>22609</v>
      </c>
      <c r="DR2115" s="31"/>
      <c r="DS2115" s="31" t="s">
        <v>22610</v>
      </c>
      <c r="DT2115" s="31" t="s">
        <v>22611</v>
      </c>
      <c r="DU2115" s="31">
        <v>3</v>
      </c>
      <c r="DV2115" s="31" t="s">
        <v>32167</v>
      </c>
      <c r="DW2115" s="31" t="s">
        <v>11423</v>
      </c>
      <c r="DX2115" s="31" t="s">
        <v>11423</v>
      </c>
      <c r="DY2115" s="31" t="s">
        <v>28879</v>
      </c>
      <c r="DZ2115" s="31" t="s">
        <v>18545</v>
      </c>
      <c r="EA2115" s="31"/>
      <c r="EB2115" s="31">
        <v>0</v>
      </c>
      <c r="EC2115" s="31" t="s">
        <v>40168</v>
      </c>
      <c r="ED2115" s="31" t="s">
        <v>41101</v>
      </c>
      <c r="EE2115" s="31"/>
      <c r="EF2115" s="31"/>
      <c r="EG2115" s="31"/>
      <c r="EH2115" s="31"/>
      <c r="EI2115" s="31"/>
      <c r="EJ2115" s="31"/>
    </row>
    <row r="2116" spans="1:140" ht="23.25" customHeight="1">
      <c r="A2116" s="25">
        <v>2114</v>
      </c>
      <c r="B2116" s="30" t="s">
        <v>29012</v>
      </c>
      <c r="C2116" s="31" t="s">
        <v>6220</v>
      </c>
      <c r="D2116" s="30" t="s">
        <v>29055</v>
      </c>
      <c r="E2116" s="30"/>
      <c r="F2116" s="30" t="s">
        <v>36262</v>
      </c>
      <c r="G2116" s="31">
        <f t="shared" si="310"/>
        <v>58</v>
      </c>
      <c r="H2116" s="72">
        <f t="shared" si="311"/>
        <v>56401</v>
      </c>
      <c r="I2116" s="30" t="s">
        <v>35447</v>
      </c>
      <c r="J2116" s="30" t="s">
        <v>34085</v>
      </c>
      <c r="K2116" s="30" t="s">
        <v>34082</v>
      </c>
      <c r="L2116" s="31" t="s">
        <v>6220</v>
      </c>
      <c r="M2116" s="31" t="s">
        <v>3186</v>
      </c>
      <c r="N2116" s="31" t="s">
        <v>3557</v>
      </c>
      <c r="O2116" s="31" t="s">
        <v>1501</v>
      </c>
      <c r="P2116" s="52" t="s">
        <v>32746</v>
      </c>
      <c r="Q2116" s="52"/>
      <c r="R2116" s="31"/>
      <c r="S2116" s="31"/>
      <c r="T2116" s="52" t="s">
        <v>23787</v>
      </c>
      <c r="U2116" s="31"/>
      <c r="V2116" s="31"/>
      <c r="W2116" s="31" t="s">
        <v>20604</v>
      </c>
      <c r="X2116" s="31" t="s">
        <v>29090</v>
      </c>
      <c r="Y2116" s="31" t="e">
        <f t="shared" ca="1" si="312"/>
        <v>#VALUE!</v>
      </c>
      <c r="Z2116" s="31" t="e">
        <f t="shared" ca="1" si="313"/>
        <v>#VALUE!</v>
      </c>
      <c r="AA2116" s="31"/>
      <c r="AB2116" s="31" t="s">
        <v>10501</v>
      </c>
      <c r="AC2116" s="31" t="s">
        <v>34147</v>
      </c>
      <c r="AD2116" s="31" t="s">
        <v>34147</v>
      </c>
      <c r="AE2116" s="31"/>
      <c r="AF2116" s="31" t="s">
        <v>24699</v>
      </c>
      <c r="AG2116" s="31" t="s">
        <v>5852</v>
      </c>
      <c r="AH2116" s="31" t="s">
        <v>5852</v>
      </c>
      <c r="AI2116" s="31" t="s">
        <v>728</v>
      </c>
      <c r="AJ2116" s="31">
        <v>2015710088</v>
      </c>
      <c r="AK2116" s="31" t="s">
        <v>29572</v>
      </c>
      <c r="AL2116" s="31" t="s">
        <v>29571</v>
      </c>
      <c r="AM2116" s="31" t="s">
        <v>2681</v>
      </c>
      <c r="AN2116" s="31"/>
      <c r="AO2116" s="31"/>
      <c r="AP2116" s="31" t="s">
        <v>33006</v>
      </c>
      <c r="AQ2116" s="52" t="s">
        <v>21871</v>
      </c>
      <c r="AR2116" s="31" t="s">
        <v>34147</v>
      </c>
      <c r="AS2116" s="31" t="s">
        <v>34147</v>
      </c>
      <c r="AT2116" s="31" t="str">
        <f>_xlfn.IFNA(VLOOKUP(D2116,'[1]5. 1 Mei 2022'!$C$7:$F$60,4,FALSE),"")</f>
        <v/>
      </c>
      <c r="AU2116" s="31"/>
      <c r="AV2116" s="31" t="s">
        <v>40607</v>
      </c>
      <c r="AW2116" s="52" t="s">
        <v>21871</v>
      </c>
      <c r="AX2116" s="29">
        <f t="shared" si="309"/>
        <v>46861</v>
      </c>
      <c r="AY2116" s="31" t="s">
        <v>26346</v>
      </c>
      <c r="AZ2116" s="31" t="s">
        <v>530</v>
      </c>
      <c r="BA2116" s="30" t="s">
        <v>33006</v>
      </c>
      <c r="BB2116" s="31" t="s">
        <v>40599</v>
      </c>
      <c r="BC2116" s="31"/>
      <c r="BD2116" s="31" t="s">
        <v>30233</v>
      </c>
      <c r="BE2116" s="31" t="s">
        <v>7968</v>
      </c>
      <c r="BF2116" s="31" t="s">
        <v>29099</v>
      </c>
      <c r="BG2116" s="31"/>
      <c r="BH2116" s="31"/>
      <c r="BI2116" s="31"/>
      <c r="BJ2116" s="31"/>
      <c r="BK2116" s="31" t="str">
        <f t="shared" ref="BK2116:BK2179" si="316">N2116</f>
        <v>III/a</v>
      </c>
      <c r="BL2116" s="31"/>
      <c r="BM2116" s="31"/>
      <c r="BN2116" s="31"/>
      <c r="BO2116" s="31"/>
      <c r="BP2116" s="31"/>
      <c r="BQ2116" s="31"/>
      <c r="BR2116" s="31"/>
      <c r="BS2116" s="31"/>
      <c r="BT2116" s="31"/>
      <c r="BU2116" s="31"/>
      <c r="BV2116" s="31" t="s">
        <v>26138</v>
      </c>
      <c r="BW2116" s="31">
        <f t="shared" ca="1" si="314"/>
        <v>3</v>
      </c>
      <c r="BX2116" s="78">
        <f t="shared" ca="1" si="315"/>
        <v>3</v>
      </c>
      <c r="BY2116" s="31"/>
      <c r="BZ2116" s="31"/>
      <c r="CA2116" s="31" t="s">
        <v>2483</v>
      </c>
      <c r="CB2116" s="31" t="s">
        <v>2406</v>
      </c>
      <c r="CC2116" s="31"/>
      <c r="CD2116" s="31"/>
      <c r="CE2116" s="31"/>
      <c r="CF2116" s="31"/>
      <c r="CG2116" s="31"/>
      <c r="CH2116" s="31"/>
      <c r="CI2116" s="31"/>
      <c r="CJ2116" s="31"/>
      <c r="CK2116" s="31"/>
      <c r="CL2116" s="31"/>
      <c r="CM2116" s="31"/>
      <c r="CN2116" s="31"/>
      <c r="CO2116" s="31"/>
      <c r="CP2116" s="31"/>
      <c r="CQ2116" s="31"/>
      <c r="CR2116" s="31">
        <v>1662</v>
      </c>
      <c r="CS2116" s="31" t="s">
        <v>23918</v>
      </c>
      <c r="CT2116" s="31"/>
      <c r="CU2116" s="31"/>
      <c r="CV2116" s="31"/>
      <c r="CW2116" s="31"/>
      <c r="CX2116" s="31"/>
      <c r="CY2116" s="31"/>
      <c r="CZ2116" s="31"/>
      <c r="DA2116" s="31"/>
      <c r="DB2116" s="31"/>
      <c r="DC2116" s="31"/>
      <c r="DD2116" s="31"/>
      <c r="DE2116" s="31"/>
      <c r="DF2116" s="31"/>
      <c r="DG2116" s="31"/>
      <c r="DH2116" s="31"/>
      <c r="DI2116" s="31"/>
      <c r="DJ2116" s="31"/>
      <c r="DK2116" s="31"/>
      <c r="DL2116" s="31"/>
      <c r="DM2116" s="38" t="s">
        <v>29136</v>
      </c>
      <c r="DN2116" s="38"/>
      <c r="DO2116" s="51" t="s">
        <v>34522</v>
      </c>
      <c r="DP2116" s="31" t="s">
        <v>29177</v>
      </c>
      <c r="DQ2116" s="31" t="s">
        <v>29264</v>
      </c>
      <c r="DR2116" s="31"/>
      <c r="DS2116" s="31" t="s">
        <v>29203</v>
      </c>
      <c r="DT2116" s="31" t="s">
        <v>29235</v>
      </c>
      <c r="DU2116" s="31">
        <v>2</v>
      </c>
      <c r="DV2116" s="31" t="s">
        <v>32165</v>
      </c>
      <c r="DW2116" s="31"/>
      <c r="DX2116" s="31"/>
      <c r="DY2116" s="31"/>
      <c r="DZ2116" s="31"/>
      <c r="EA2116" s="31"/>
      <c r="EB2116" s="31">
        <v>0</v>
      </c>
      <c r="EC2116" s="31" t="s">
        <v>40139</v>
      </c>
      <c r="ED2116" s="31" t="s">
        <v>41101</v>
      </c>
      <c r="EE2116" s="31"/>
      <c r="EF2116" s="31"/>
      <c r="EG2116" s="31"/>
      <c r="EH2116" s="31"/>
      <c r="EI2116" s="31"/>
      <c r="EJ2116" s="31"/>
    </row>
    <row r="2117" spans="1:140" ht="23.25" customHeight="1">
      <c r="A2117" s="25">
        <v>2115</v>
      </c>
      <c r="B2117" s="30" t="s">
        <v>16542</v>
      </c>
      <c r="C2117" s="31">
        <v>140362258</v>
      </c>
      <c r="D2117" s="30" t="s">
        <v>481</v>
      </c>
      <c r="E2117" s="30"/>
      <c r="F2117" s="30" t="s">
        <v>36254</v>
      </c>
      <c r="G2117" s="31">
        <f t="shared" si="310"/>
        <v>58</v>
      </c>
      <c r="H2117" s="72">
        <f t="shared" si="311"/>
        <v>49310</v>
      </c>
      <c r="I2117" s="30"/>
      <c r="J2117" s="30" t="s">
        <v>34084</v>
      </c>
      <c r="K2117" s="30" t="s">
        <v>4318</v>
      </c>
      <c r="L2117" s="31" t="s">
        <v>4318</v>
      </c>
      <c r="M2117" s="31" t="s">
        <v>6378</v>
      </c>
      <c r="N2117" s="31" t="s">
        <v>4008</v>
      </c>
      <c r="O2117" s="31" t="s">
        <v>4320</v>
      </c>
      <c r="P2117" s="52" t="s">
        <v>24630</v>
      </c>
      <c r="Q2117" s="31" t="s">
        <v>39364</v>
      </c>
      <c r="R2117" s="31">
        <v>18</v>
      </c>
      <c r="S2117" s="31">
        <v>10</v>
      </c>
      <c r="T2117" s="31"/>
      <c r="U2117" s="31">
        <v>271</v>
      </c>
      <c r="V2117" s="31"/>
      <c r="W2117" s="31" t="s">
        <v>6910</v>
      </c>
      <c r="X2117" s="31" t="s">
        <v>14989</v>
      </c>
      <c r="Y2117" s="31" t="e">
        <f t="shared" ca="1" si="312"/>
        <v>#VALUE!</v>
      </c>
      <c r="Z2117" s="31" t="e">
        <f t="shared" ca="1" si="313"/>
        <v>#VALUE!</v>
      </c>
      <c r="AA2117" s="31"/>
      <c r="AB2117" s="31" t="s">
        <v>11205</v>
      </c>
      <c r="AC2117" s="31" t="s">
        <v>34147</v>
      </c>
      <c r="AD2117" s="31" t="s">
        <v>34147</v>
      </c>
      <c r="AE2117" s="31"/>
      <c r="AF2117" s="31" t="s">
        <v>24699</v>
      </c>
      <c r="AG2117" s="31" t="s">
        <v>5852</v>
      </c>
      <c r="AH2117" s="31" t="s">
        <v>5852</v>
      </c>
      <c r="AI2117" s="31" t="s">
        <v>908</v>
      </c>
      <c r="AJ2117" s="31"/>
      <c r="AK2117" s="31"/>
      <c r="AL2117" s="31"/>
      <c r="AM2117" s="31"/>
      <c r="AN2117" s="31"/>
      <c r="AO2117" s="31"/>
      <c r="AP2117" s="31" t="s">
        <v>32997</v>
      </c>
      <c r="AQ2117" s="31" t="s">
        <v>14479</v>
      </c>
      <c r="AR2117" s="31" t="s">
        <v>34147</v>
      </c>
      <c r="AS2117" s="31" t="s">
        <v>34147</v>
      </c>
      <c r="AT2117" s="31" t="str">
        <f>_xlfn.IFNA(VLOOKUP(D2117,'[1]5. 1 Mei 2022'!$C$7:$F$60,4,FALSE),"")</f>
        <v/>
      </c>
      <c r="AU2117" s="31"/>
      <c r="AV2117" s="31" t="s">
        <v>18632</v>
      </c>
      <c r="AW2117" s="31" t="s">
        <v>18389</v>
      </c>
      <c r="AX2117" s="29">
        <f t="shared" si="309"/>
        <v>46131</v>
      </c>
      <c r="AY2117" s="31" t="s">
        <v>26344</v>
      </c>
      <c r="AZ2117" s="31" t="s">
        <v>32999</v>
      </c>
      <c r="BA2117" s="30" t="s">
        <v>32997</v>
      </c>
      <c r="BB2117" s="31" t="s">
        <v>30553</v>
      </c>
      <c r="BC2117" s="31"/>
      <c r="BD2117" s="31" t="s">
        <v>20063</v>
      </c>
      <c r="BE2117" s="31" t="s">
        <v>7973</v>
      </c>
      <c r="BF2117" s="31" t="s">
        <v>8134</v>
      </c>
      <c r="BG2117" s="31"/>
      <c r="BH2117" s="31"/>
      <c r="BI2117" s="31" t="s">
        <v>8122</v>
      </c>
      <c r="BJ2117" s="31" t="s">
        <v>23223</v>
      </c>
      <c r="BK2117" s="31" t="str">
        <f t="shared" si="316"/>
        <v>III/c</v>
      </c>
      <c r="BL2117" s="31" t="s">
        <v>8077</v>
      </c>
      <c r="BM2117" s="31"/>
      <c r="BN2117" s="31"/>
      <c r="BO2117" s="31"/>
      <c r="BP2117" s="31" t="s">
        <v>1498</v>
      </c>
      <c r="BQ2117" s="31" t="s">
        <v>3725</v>
      </c>
      <c r="BR2117" s="52" t="s">
        <v>39753</v>
      </c>
      <c r="BS2117" s="52" t="s">
        <v>39365</v>
      </c>
      <c r="BT2117" s="31" t="s">
        <v>2289</v>
      </c>
      <c r="BU2117" s="31"/>
      <c r="BV2117" s="31" t="s">
        <v>4355</v>
      </c>
      <c r="BW2117" s="31">
        <f t="shared" ca="1" si="314"/>
        <v>19</v>
      </c>
      <c r="BX2117" s="78">
        <f t="shared" ca="1" si="315"/>
        <v>3</v>
      </c>
      <c r="BY2117" s="31"/>
      <c r="BZ2117" s="31"/>
      <c r="CA2117" s="31" t="s">
        <v>2483</v>
      </c>
      <c r="CB2117" s="31" t="s">
        <v>2519</v>
      </c>
      <c r="CC2117" s="31">
        <v>2</v>
      </c>
      <c r="CD2117" s="31">
        <v>1</v>
      </c>
      <c r="CE2117" s="31" t="s">
        <v>20085</v>
      </c>
      <c r="CF2117" s="31"/>
      <c r="CG2117" s="31">
        <v>2012</v>
      </c>
      <c r="CH2117" s="31"/>
      <c r="CI2117" s="31"/>
      <c r="CJ2117" s="31"/>
      <c r="CK2117" s="31"/>
      <c r="CL2117" s="31" t="s">
        <v>38981</v>
      </c>
      <c r="CM2117" s="52" t="s">
        <v>38982</v>
      </c>
      <c r="CN2117" s="31">
        <v>127</v>
      </c>
      <c r="CO2117" s="31" t="s">
        <v>39943</v>
      </c>
      <c r="CP2117" s="31" t="s">
        <v>38982</v>
      </c>
      <c r="CQ2117" s="31">
        <v>127</v>
      </c>
      <c r="CR2117" s="31">
        <v>5170</v>
      </c>
      <c r="CS2117" s="31" t="s">
        <v>3190</v>
      </c>
      <c r="CT2117" s="31"/>
      <c r="CU2117" s="31" t="s">
        <v>6461</v>
      </c>
      <c r="CV2117" s="31" t="s">
        <v>8476</v>
      </c>
      <c r="CW2117" s="31" t="s">
        <v>11206</v>
      </c>
      <c r="CX2117" s="31" t="s">
        <v>6176</v>
      </c>
      <c r="CY2117" s="31"/>
      <c r="CZ2117" s="31"/>
      <c r="DA2117" s="31"/>
      <c r="DB2117" s="31"/>
      <c r="DC2117" s="31"/>
      <c r="DD2117" s="31"/>
      <c r="DE2117" s="31"/>
      <c r="DF2117" s="31"/>
      <c r="DG2117" s="31"/>
      <c r="DH2117" s="31"/>
      <c r="DI2117" s="31" t="s">
        <v>25298</v>
      </c>
      <c r="DJ2117" s="31" t="s">
        <v>25299</v>
      </c>
      <c r="DK2117" s="31"/>
      <c r="DL2117" s="31"/>
      <c r="DM2117" s="38" t="s">
        <v>9645</v>
      </c>
      <c r="DN2117" s="38"/>
      <c r="DO2117" s="35" t="s">
        <v>20799</v>
      </c>
      <c r="DP2117" s="31" t="s">
        <v>14924</v>
      </c>
      <c r="DQ2117" s="31" t="s">
        <v>14925</v>
      </c>
      <c r="DR2117" s="31"/>
      <c r="DS2117" s="31" t="s">
        <v>27279</v>
      </c>
      <c r="DT2117" s="31" t="s">
        <v>38346</v>
      </c>
      <c r="DU2117" s="31">
        <v>3</v>
      </c>
      <c r="DV2117" s="31" t="s">
        <v>32167</v>
      </c>
      <c r="DW2117" s="31"/>
      <c r="DX2117" s="31"/>
      <c r="DY2117" s="31" t="s">
        <v>39796</v>
      </c>
      <c r="DZ2117" s="52" t="s">
        <v>33512</v>
      </c>
      <c r="EA2117" s="52" t="s">
        <v>32805</v>
      </c>
      <c r="EB2117" s="31">
        <v>0</v>
      </c>
      <c r="EC2117" s="31" t="s">
        <v>40139</v>
      </c>
      <c r="ED2117" s="31" t="s">
        <v>41101</v>
      </c>
      <c r="EE2117" s="31"/>
      <c r="EF2117" s="31"/>
      <c r="EG2117" s="31"/>
      <c r="EH2117" s="31"/>
      <c r="EI2117" s="31"/>
      <c r="EJ2117" s="31"/>
    </row>
    <row r="2118" spans="1:140" ht="23.25" customHeight="1">
      <c r="A2118" s="25">
        <v>2116</v>
      </c>
      <c r="B2118" s="30" t="s">
        <v>16504</v>
      </c>
      <c r="C2118" s="31" t="s">
        <v>11896</v>
      </c>
      <c r="D2118" s="30" t="s">
        <v>21125</v>
      </c>
      <c r="E2118" s="30"/>
      <c r="F2118" s="30" t="s">
        <v>36262</v>
      </c>
      <c r="G2118" s="31">
        <f t="shared" si="310"/>
        <v>58</v>
      </c>
      <c r="H2118" s="72">
        <f t="shared" si="311"/>
        <v>53936</v>
      </c>
      <c r="I2118" s="30" t="s">
        <v>35448</v>
      </c>
      <c r="J2118" s="30" t="s">
        <v>34085</v>
      </c>
      <c r="K2118" s="30" t="s">
        <v>34083</v>
      </c>
      <c r="L2118" s="31" t="s">
        <v>16726</v>
      </c>
      <c r="M2118" s="31" t="s">
        <v>3186</v>
      </c>
      <c r="N2118" s="31" t="s">
        <v>5865</v>
      </c>
      <c r="O2118" s="31" t="s">
        <v>5117</v>
      </c>
      <c r="P2118" s="31" t="s">
        <v>19644</v>
      </c>
      <c r="Q2118" s="31"/>
      <c r="R2118" s="31"/>
      <c r="S2118" s="31"/>
      <c r="T2118" s="31"/>
      <c r="U2118" s="31" t="s">
        <v>12068</v>
      </c>
      <c r="V2118" s="31"/>
      <c r="W2118" s="31" t="s">
        <v>3392</v>
      </c>
      <c r="X2118" s="31" t="s">
        <v>12332</v>
      </c>
      <c r="Y2118" s="31" t="e">
        <f t="shared" ca="1" si="312"/>
        <v>#VALUE!</v>
      </c>
      <c r="Z2118" s="31" t="e">
        <f t="shared" ca="1" si="313"/>
        <v>#VALUE!</v>
      </c>
      <c r="AA2118" s="31"/>
      <c r="AB2118" s="31" t="s">
        <v>11144</v>
      </c>
      <c r="AC2118" s="31" t="s">
        <v>34145</v>
      </c>
      <c r="AD2118" s="31" t="s">
        <v>34145</v>
      </c>
      <c r="AE2118" s="31"/>
      <c r="AF2118" s="31" t="s">
        <v>24701</v>
      </c>
      <c r="AG2118" s="31" t="s">
        <v>4322</v>
      </c>
      <c r="AH2118" s="31" t="s">
        <v>4322</v>
      </c>
      <c r="AI2118" s="31" t="s">
        <v>908</v>
      </c>
      <c r="AJ2118" s="31" t="s">
        <v>12036</v>
      </c>
      <c r="AK2118" s="31" t="s">
        <v>12037</v>
      </c>
      <c r="AL2118" s="31">
        <v>40420</v>
      </c>
      <c r="AM2118" s="31" t="s">
        <v>6897</v>
      </c>
      <c r="AN2118" s="31"/>
      <c r="AO2118" s="31"/>
      <c r="AP2118" s="31" t="s">
        <v>18118</v>
      </c>
      <c r="AQ2118" s="52" t="s">
        <v>24630</v>
      </c>
      <c r="AR2118" s="31" t="s">
        <v>34145</v>
      </c>
      <c r="AS2118" s="31" t="s">
        <v>34145</v>
      </c>
      <c r="AT2118" s="31" t="s">
        <v>36088</v>
      </c>
      <c r="AU2118" s="31"/>
      <c r="AV2118" s="31" t="s">
        <v>20032</v>
      </c>
      <c r="AW2118" s="31" t="s">
        <v>30074</v>
      </c>
      <c r="AX2118" s="29">
        <f t="shared" si="309"/>
        <v>46103</v>
      </c>
      <c r="AY2118" s="31" t="s">
        <v>26346</v>
      </c>
      <c r="AZ2118" s="31" t="s">
        <v>2622</v>
      </c>
      <c r="BA2118" s="30" t="s">
        <v>18118</v>
      </c>
      <c r="BB2118" s="31" t="s">
        <v>36089</v>
      </c>
      <c r="BC2118" s="31"/>
      <c r="BD2118" s="31" t="s">
        <v>7980</v>
      </c>
      <c r="BE2118" s="31" t="s">
        <v>7969</v>
      </c>
      <c r="BF2118" s="31" t="s">
        <v>20032</v>
      </c>
      <c r="BG2118" s="31"/>
      <c r="BH2118" s="31"/>
      <c r="BI2118" s="31"/>
      <c r="BJ2118" s="31">
        <v>0</v>
      </c>
      <c r="BK2118" s="31" t="str">
        <f t="shared" si="316"/>
        <v>II/c</v>
      </c>
      <c r="BL2118" s="31"/>
      <c r="BM2118" s="31"/>
      <c r="BN2118" s="31"/>
      <c r="BO2118" s="31"/>
      <c r="BP2118" s="31"/>
      <c r="BQ2118" s="31"/>
      <c r="BR2118" s="31"/>
      <c r="BS2118" s="31"/>
      <c r="BT2118" s="31"/>
      <c r="BU2118" s="31"/>
      <c r="BV2118" s="31" t="s">
        <v>8453</v>
      </c>
      <c r="BW2118" s="31">
        <f t="shared" ca="1" si="314"/>
        <v>9</v>
      </c>
      <c r="BX2118" s="78">
        <f t="shared" ca="1" si="315"/>
        <v>3</v>
      </c>
      <c r="BY2118" s="31" t="s">
        <v>19644</v>
      </c>
      <c r="BZ2118" s="31"/>
      <c r="CA2118" s="31" t="s">
        <v>2483</v>
      </c>
      <c r="CB2118" s="31" t="s">
        <v>2406</v>
      </c>
      <c r="CC2118" s="31"/>
      <c r="CD2118" s="31"/>
      <c r="CE2118" s="31" t="s">
        <v>20085</v>
      </c>
      <c r="CF2118" s="31"/>
      <c r="CG2118" s="31"/>
      <c r="CH2118" s="31"/>
      <c r="CI2118" s="31"/>
      <c r="CJ2118" s="31"/>
      <c r="CK2118" s="31"/>
      <c r="CL2118" s="31" t="s">
        <v>29382</v>
      </c>
      <c r="CM2118" s="31" t="s">
        <v>28428</v>
      </c>
      <c r="CN2118" s="31">
        <v>125</v>
      </c>
      <c r="CO2118" s="31" t="s">
        <v>36080</v>
      </c>
      <c r="CP2118" s="31" t="s">
        <v>28428</v>
      </c>
      <c r="CQ2118" s="31">
        <v>125</v>
      </c>
      <c r="CR2118" s="31">
        <v>4783</v>
      </c>
      <c r="CS2118" s="31" t="s">
        <v>16053</v>
      </c>
      <c r="CT2118" s="31"/>
      <c r="CU2118" s="31"/>
      <c r="CV2118" s="31" t="s">
        <v>12032</v>
      </c>
      <c r="CW2118" s="31" t="s">
        <v>12033</v>
      </c>
      <c r="CX2118" s="31" t="s">
        <v>11817</v>
      </c>
      <c r="CY2118" s="31"/>
      <c r="CZ2118" s="31"/>
      <c r="DA2118" s="31"/>
      <c r="DB2118" s="31" t="s">
        <v>11355</v>
      </c>
      <c r="DC2118" s="31" t="s">
        <v>16323</v>
      </c>
      <c r="DD2118" s="31" t="s">
        <v>16324</v>
      </c>
      <c r="DE2118" s="31"/>
      <c r="DF2118" s="31"/>
      <c r="DG2118" s="31"/>
      <c r="DH2118" s="31"/>
      <c r="DI2118" s="31" t="s">
        <v>25077</v>
      </c>
      <c r="DJ2118" s="31" t="s">
        <v>25042</v>
      </c>
      <c r="DK2118" s="31" t="s">
        <v>25645</v>
      </c>
      <c r="DL2118" s="31" t="s">
        <v>13888</v>
      </c>
      <c r="DM2118" s="38" t="s">
        <v>12038</v>
      </c>
      <c r="DN2118" s="38"/>
      <c r="DO2118" s="35"/>
      <c r="DP2118" s="31" t="s">
        <v>12035</v>
      </c>
      <c r="DQ2118" s="31" t="s">
        <v>12034</v>
      </c>
      <c r="DR2118" s="31"/>
      <c r="DS2118" s="31" t="s">
        <v>26903</v>
      </c>
      <c r="DT2118" s="31"/>
      <c r="DU2118" s="31">
        <v>3</v>
      </c>
      <c r="DV2118" s="31" t="s">
        <v>32167</v>
      </c>
      <c r="DW2118" s="31" t="s">
        <v>7980</v>
      </c>
      <c r="DX2118" s="31" t="s">
        <v>7980</v>
      </c>
      <c r="DY2118" s="31" t="s">
        <v>31791</v>
      </c>
      <c r="DZ2118" s="31" t="s">
        <v>16948</v>
      </c>
      <c r="EA2118" s="31"/>
      <c r="EB2118" s="31">
        <v>0</v>
      </c>
      <c r="EC2118" s="31" t="s">
        <v>40168</v>
      </c>
      <c r="ED2118" s="31" t="s">
        <v>41101</v>
      </c>
      <c r="EE2118" s="31"/>
      <c r="EF2118" s="31"/>
      <c r="EG2118" s="31"/>
      <c r="EH2118" s="31"/>
      <c r="EI2118" s="31"/>
      <c r="EJ2118" s="31"/>
    </row>
    <row r="2119" spans="1:140" ht="23.25" customHeight="1">
      <c r="A2119" s="25">
        <v>2117</v>
      </c>
      <c r="B2119" s="30" t="s">
        <v>24349</v>
      </c>
      <c r="C2119" s="31" t="s">
        <v>5517</v>
      </c>
      <c r="D2119" s="30" t="s">
        <v>11477</v>
      </c>
      <c r="E2119" s="30"/>
      <c r="F2119" s="30" t="s">
        <v>36255</v>
      </c>
      <c r="G2119" s="31">
        <f t="shared" si="310"/>
        <v>58</v>
      </c>
      <c r="H2119" s="72">
        <f t="shared" si="311"/>
        <v>54149</v>
      </c>
      <c r="I2119" s="30"/>
      <c r="J2119" s="30" t="s">
        <v>34084</v>
      </c>
      <c r="K2119" s="30" t="s">
        <v>4318</v>
      </c>
      <c r="L2119" s="31" t="s">
        <v>4318</v>
      </c>
      <c r="M2119" s="31" t="s">
        <v>3186</v>
      </c>
      <c r="N2119" s="31" t="s">
        <v>3557</v>
      </c>
      <c r="O2119" s="31" t="s">
        <v>1501</v>
      </c>
      <c r="P2119" s="31" t="s">
        <v>30542</v>
      </c>
      <c r="Q2119" s="31"/>
      <c r="R2119" s="31">
        <v>6</v>
      </c>
      <c r="S2119" s="31">
        <v>0</v>
      </c>
      <c r="T2119" s="31"/>
      <c r="U2119" s="31" t="s">
        <v>16143</v>
      </c>
      <c r="V2119" s="31" t="s">
        <v>16144</v>
      </c>
      <c r="W2119" s="31" t="s">
        <v>5363</v>
      </c>
      <c r="X2119" s="31" t="s">
        <v>4382</v>
      </c>
      <c r="Y2119" s="31" t="e">
        <f t="shared" ca="1" si="312"/>
        <v>#VALUE!</v>
      </c>
      <c r="Z2119" s="31" t="e">
        <f t="shared" ca="1" si="313"/>
        <v>#VALUE!</v>
      </c>
      <c r="AA2119" s="31"/>
      <c r="AB2119" s="31" t="s">
        <v>11144</v>
      </c>
      <c r="AC2119" s="31" t="s">
        <v>34145</v>
      </c>
      <c r="AD2119" s="31" t="s">
        <v>34145</v>
      </c>
      <c r="AE2119" s="31"/>
      <c r="AF2119" s="31" t="s">
        <v>24701</v>
      </c>
      <c r="AG2119" s="31" t="s">
        <v>4322</v>
      </c>
      <c r="AH2119" s="31" t="s">
        <v>4322</v>
      </c>
      <c r="AI2119" s="31" t="s">
        <v>908</v>
      </c>
      <c r="AJ2119" s="31" t="s">
        <v>11545</v>
      </c>
      <c r="AK2119" s="31" t="s">
        <v>11546</v>
      </c>
      <c r="AL2119" s="31" t="s">
        <v>7787</v>
      </c>
      <c r="AM2119" s="31" t="s">
        <v>3001</v>
      </c>
      <c r="AN2119" s="31"/>
      <c r="AO2119" s="31"/>
      <c r="AP2119" s="31" t="s">
        <v>2307</v>
      </c>
      <c r="AQ2119" s="31" t="s">
        <v>30931</v>
      </c>
      <c r="AR2119" s="31" t="s">
        <v>34145</v>
      </c>
      <c r="AS2119" s="31" t="s">
        <v>34145</v>
      </c>
      <c r="AT2119" s="31" t="str">
        <f>_xlfn.IFNA(VLOOKUP(D2119,'[1]5. 1 Mei 2022'!$C$7:$F$60,4,FALSE),"")</f>
        <v/>
      </c>
      <c r="AU2119" s="31"/>
      <c r="AV2119" s="31" t="s">
        <v>20032</v>
      </c>
      <c r="AW2119" s="31" t="s">
        <v>30931</v>
      </c>
      <c r="AX2119" s="29">
        <f t="shared" si="309"/>
        <v>46201</v>
      </c>
      <c r="AY2119" s="31" t="s">
        <v>26346</v>
      </c>
      <c r="AZ2119" s="31" t="s">
        <v>6924</v>
      </c>
      <c r="BA2119" s="30" t="s">
        <v>2307</v>
      </c>
      <c r="BB2119" s="31" t="s">
        <v>30932</v>
      </c>
      <c r="BC2119" s="31"/>
      <c r="BD2119" s="31" t="s">
        <v>7980</v>
      </c>
      <c r="BE2119" s="31" t="s">
        <v>7969</v>
      </c>
      <c r="BF2119" s="31" t="s">
        <v>20032</v>
      </c>
      <c r="BG2119" s="31"/>
      <c r="BH2119" s="31"/>
      <c r="BI2119" s="31" t="s">
        <v>8136</v>
      </c>
      <c r="BJ2119" s="31" t="s">
        <v>20275</v>
      </c>
      <c r="BK2119" s="31" t="str">
        <f t="shared" si="316"/>
        <v>III/a</v>
      </c>
      <c r="BL2119" s="31" t="s">
        <v>8077</v>
      </c>
      <c r="BM2119" s="31"/>
      <c r="BN2119" s="31"/>
      <c r="BO2119" s="31"/>
      <c r="BP2119" s="31"/>
      <c r="BQ2119" s="31" t="s">
        <v>20275</v>
      </c>
      <c r="BR2119" s="31" t="s">
        <v>26137</v>
      </c>
      <c r="BS2119" s="31" t="s">
        <v>30534</v>
      </c>
      <c r="BT2119" s="31" t="s">
        <v>8019</v>
      </c>
      <c r="BU2119" s="31" t="s">
        <v>12285</v>
      </c>
      <c r="BV2119" s="31" t="s">
        <v>3050</v>
      </c>
      <c r="BW2119" s="31">
        <f t="shared" ca="1" si="314"/>
        <v>12</v>
      </c>
      <c r="BX2119" s="78">
        <f t="shared" ca="1" si="315"/>
        <v>3</v>
      </c>
      <c r="BY2119" s="31"/>
      <c r="BZ2119" s="31"/>
      <c r="CA2119" s="31" t="s">
        <v>2483</v>
      </c>
      <c r="CB2119" s="31" t="s">
        <v>2519</v>
      </c>
      <c r="CC2119" s="31">
        <v>1</v>
      </c>
      <c r="CD2119" s="31">
        <v>1</v>
      </c>
      <c r="CE2119" s="31" t="s">
        <v>20085</v>
      </c>
      <c r="CF2119" s="31"/>
      <c r="CG2119" s="31"/>
      <c r="CH2119" s="31"/>
      <c r="CI2119" s="31"/>
      <c r="CJ2119" s="31"/>
      <c r="CK2119" s="31"/>
      <c r="CL2119" s="31" t="s">
        <v>39420</v>
      </c>
      <c r="CM2119" s="31" t="s">
        <v>36875</v>
      </c>
      <c r="CN2119" s="31">
        <v>127</v>
      </c>
      <c r="CO2119" s="31" t="s">
        <v>39574</v>
      </c>
      <c r="CP2119" s="31" t="s">
        <v>36875</v>
      </c>
      <c r="CQ2119" s="31">
        <v>127</v>
      </c>
      <c r="CR2119" s="31">
        <v>4636</v>
      </c>
      <c r="CS2119" s="31" t="s">
        <v>18417</v>
      </c>
      <c r="CT2119" s="31" t="s">
        <v>18418</v>
      </c>
      <c r="CU2119" s="31" t="s">
        <v>4327</v>
      </c>
      <c r="CV2119" s="31" t="s">
        <v>17266</v>
      </c>
      <c r="CW2119" s="31" t="s">
        <v>10314</v>
      </c>
      <c r="CX2119" s="31" t="s">
        <v>17267</v>
      </c>
      <c r="CY2119" s="31"/>
      <c r="CZ2119" s="31"/>
      <c r="DA2119" s="31"/>
      <c r="DB2119" s="31" t="s">
        <v>15747</v>
      </c>
      <c r="DC2119" s="31" t="s">
        <v>15752</v>
      </c>
      <c r="DD2119" s="31" t="s">
        <v>15746</v>
      </c>
      <c r="DE2119" s="31"/>
      <c r="DF2119" s="31"/>
      <c r="DG2119" s="31"/>
      <c r="DH2119" s="31"/>
      <c r="DI2119" s="31" t="s">
        <v>25077</v>
      </c>
      <c r="DJ2119" s="31" t="s">
        <v>25042</v>
      </c>
      <c r="DK2119" s="31" t="s">
        <v>25642</v>
      </c>
      <c r="DL2119" s="31" t="s">
        <v>25643</v>
      </c>
      <c r="DM2119" s="38" t="s">
        <v>9458</v>
      </c>
      <c r="DN2119" s="38"/>
      <c r="DO2119" s="35">
        <v>0</v>
      </c>
      <c r="DP2119" s="31" t="s">
        <v>14741</v>
      </c>
      <c r="DQ2119" s="31" t="s">
        <v>1940</v>
      </c>
      <c r="DR2119" s="31" t="s">
        <v>20419</v>
      </c>
      <c r="DS2119" s="31"/>
      <c r="DT2119" s="31"/>
      <c r="DU2119" s="31">
        <v>2</v>
      </c>
      <c r="DV2119" s="31" t="s">
        <v>32165</v>
      </c>
      <c r="DW2119" s="31" t="s">
        <v>7980</v>
      </c>
      <c r="DX2119" s="31" t="s">
        <v>7980</v>
      </c>
      <c r="DY2119" s="31" t="s">
        <v>32503</v>
      </c>
      <c r="DZ2119" s="31" t="s">
        <v>32398</v>
      </c>
      <c r="EA2119" s="31"/>
      <c r="EB2119" s="31">
        <v>0</v>
      </c>
      <c r="EC2119" s="31" t="s">
        <v>40168</v>
      </c>
      <c r="ED2119" s="31" t="s">
        <v>41101</v>
      </c>
      <c r="EE2119" s="31"/>
      <c r="EF2119" s="31"/>
      <c r="EG2119" s="31"/>
      <c r="EH2119" s="31"/>
      <c r="EI2119" s="31"/>
      <c r="EJ2119" s="31"/>
    </row>
    <row r="2120" spans="1:140" ht="23.25" customHeight="1">
      <c r="A2120" s="25">
        <v>2118</v>
      </c>
      <c r="B2120" s="30" t="s">
        <v>21297</v>
      </c>
      <c r="C2120" s="31">
        <v>140367986</v>
      </c>
      <c r="D2120" s="30" t="s">
        <v>1345</v>
      </c>
      <c r="E2120" s="30"/>
      <c r="F2120" s="30" t="s">
        <v>36254</v>
      </c>
      <c r="G2120" s="31">
        <f t="shared" si="310"/>
        <v>58</v>
      </c>
      <c r="H2120" s="72">
        <f t="shared" si="311"/>
        <v>50465</v>
      </c>
      <c r="I2120" s="30"/>
      <c r="J2120" s="30" t="s">
        <v>34084</v>
      </c>
      <c r="K2120" s="30" t="s">
        <v>4318</v>
      </c>
      <c r="L2120" s="31" t="s">
        <v>4318</v>
      </c>
      <c r="M2120" s="31" t="s">
        <v>3186</v>
      </c>
      <c r="N2120" s="31" t="s">
        <v>5797</v>
      </c>
      <c r="O2120" s="31" t="s">
        <v>5271</v>
      </c>
      <c r="P2120" s="31" t="s">
        <v>23973</v>
      </c>
      <c r="Q2120" s="31"/>
      <c r="R2120" s="31">
        <v>13</v>
      </c>
      <c r="S2120" s="31">
        <v>4</v>
      </c>
      <c r="T2120" s="31"/>
      <c r="U2120" s="31">
        <v>312</v>
      </c>
      <c r="V2120" s="31" t="s">
        <v>4660</v>
      </c>
      <c r="W2120" s="31" t="s">
        <v>4661</v>
      </c>
      <c r="X2120" s="31" t="s">
        <v>4662</v>
      </c>
      <c r="Y2120" s="31" t="e">
        <f t="shared" ca="1" si="312"/>
        <v>#VALUE!</v>
      </c>
      <c r="Z2120" s="31" t="e">
        <f t="shared" ca="1" si="313"/>
        <v>#VALUE!</v>
      </c>
      <c r="AA2120" s="31"/>
      <c r="AB2120" s="31" t="s">
        <v>11145</v>
      </c>
      <c r="AC2120" s="31" t="s">
        <v>34146</v>
      </c>
      <c r="AD2120" s="31" t="s">
        <v>34146</v>
      </c>
      <c r="AE2120" s="31"/>
      <c r="AF2120" s="31" t="s">
        <v>14478</v>
      </c>
      <c r="AG2120" s="31" t="s">
        <v>4322</v>
      </c>
      <c r="AH2120" s="31" t="s">
        <v>4322</v>
      </c>
      <c r="AI2120" s="31" t="s">
        <v>908</v>
      </c>
      <c r="AJ2120" s="31">
        <v>99047</v>
      </c>
      <c r="AK2120" s="31" t="s">
        <v>4516</v>
      </c>
      <c r="AL2120" s="31">
        <v>37536</v>
      </c>
      <c r="AM2120" s="31" t="s">
        <v>4514</v>
      </c>
      <c r="AN2120" s="31"/>
      <c r="AO2120" s="31"/>
      <c r="AP2120" s="31" t="s">
        <v>18118</v>
      </c>
      <c r="AQ2120" s="31" t="s">
        <v>18389</v>
      </c>
      <c r="AR2120" s="31" t="s">
        <v>34146</v>
      </c>
      <c r="AS2120" s="31" t="s">
        <v>34146</v>
      </c>
      <c r="AT2120" s="31" t="str">
        <f>_xlfn.IFNA(VLOOKUP(D2120,'[1]5. 1 Mei 2022'!$C$7:$F$60,4,FALSE),"")</f>
        <v/>
      </c>
      <c r="AU2120" s="31"/>
      <c r="AV2120" s="31" t="s">
        <v>21600</v>
      </c>
      <c r="AW2120" s="31" t="s">
        <v>18389</v>
      </c>
      <c r="AX2120" s="29">
        <f t="shared" si="309"/>
        <v>46131</v>
      </c>
      <c r="AY2120" s="31" t="s">
        <v>26346</v>
      </c>
      <c r="AZ2120" s="31" t="s">
        <v>2622</v>
      </c>
      <c r="BA2120" s="30" t="s">
        <v>18118</v>
      </c>
      <c r="BB2120" s="31" t="s">
        <v>24735</v>
      </c>
      <c r="BC2120" s="31"/>
      <c r="BD2120" s="31" t="s">
        <v>7997</v>
      </c>
      <c r="BE2120" s="31" t="s">
        <v>7969</v>
      </c>
      <c r="BF2120" s="31" t="s">
        <v>21600</v>
      </c>
      <c r="BG2120" s="31"/>
      <c r="BH2120" s="31"/>
      <c r="BI2120" s="31" t="s">
        <v>14478</v>
      </c>
      <c r="BJ2120" s="31" t="s">
        <v>5587</v>
      </c>
      <c r="BK2120" s="31" t="str">
        <f t="shared" si="316"/>
        <v>III/d</v>
      </c>
      <c r="BL2120" s="31" t="s">
        <v>8077</v>
      </c>
      <c r="BM2120" s="31"/>
      <c r="BN2120" s="31"/>
      <c r="BO2120" s="31"/>
      <c r="BP2120" s="31" t="s">
        <v>1498</v>
      </c>
      <c r="BQ2120" s="31" t="s">
        <v>5587</v>
      </c>
      <c r="BR2120" s="31" t="s">
        <v>17977</v>
      </c>
      <c r="BS2120" s="31" t="s">
        <v>24022</v>
      </c>
      <c r="BT2120" s="31" t="s">
        <v>6324</v>
      </c>
      <c r="BU2120" s="31"/>
      <c r="BV2120" s="31" t="s">
        <v>7624</v>
      </c>
      <c r="BW2120" s="31">
        <f t="shared" ca="1" si="314"/>
        <v>19</v>
      </c>
      <c r="BX2120" s="78">
        <f t="shared" ca="1" si="315"/>
        <v>3</v>
      </c>
      <c r="BY2120" s="31"/>
      <c r="BZ2120" s="31"/>
      <c r="CA2120" s="31" t="s">
        <v>2483</v>
      </c>
      <c r="CB2120" s="31" t="s">
        <v>2406</v>
      </c>
      <c r="CC2120" s="31" t="s">
        <v>1498</v>
      </c>
      <c r="CD2120" s="31" t="s">
        <v>1498</v>
      </c>
      <c r="CE2120" s="31" t="s">
        <v>20085</v>
      </c>
      <c r="CF2120" s="31"/>
      <c r="CG2120" s="31"/>
      <c r="CH2120" s="31"/>
      <c r="CI2120" s="31"/>
      <c r="CJ2120" s="31"/>
      <c r="CK2120" s="31"/>
      <c r="CL2120" s="31" t="s">
        <v>38969</v>
      </c>
      <c r="CM2120" s="52" t="s">
        <v>38970</v>
      </c>
      <c r="CN2120" s="31">
        <v>127</v>
      </c>
      <c r="CO2120" s="31" t="s">
        <v>39512</v>
      </c>
      <c r="CP2120" s="31" t="s">
        <v>38970</v>
      </c>
      <c r="CQ2120" s="31">
        <v>127</v>
      </c>
      <c r="CR2120" s="31">
        <v>3192</v>
      </c>
      <c r="CS2120" s="31" t="s">
        <v>10237</v>
      </c>
      <c r="CT2120" s="31" t="s">
        <v>10233</v>
      </c>
      <c r="CU2120" s="31" t="s">
        <v>10234</v>
      </c>
      <c r="CV2120" s="31" t="s">
        <v>10339</v>
      </c>
      <c r="CW2120" s="31" t="s">
        <v>11150</v>
      </c>
      <c r="CX2120" s="31" t="s">
        <v>10322</v>
      </c>
      <c r="CY2120" s="31"/>
      <c r="CZ2120" s="31"/>
      <c r="DA2120" s="31"/>
      <c r="DB2120" s="31" t="s">
        <v>11355</v>
      </c>
      <c r="DC2120" s="31" t="s">
        <v>16323</v>
      </c>
      <c r="DD2120" s="31" t="s">
        <v>16324</v>
      </c>
      <c r="DE2120" s="31"/>
      <c r="DF2120" s="31"/>
      <c r="DG2120" s="31"/>
      <c r="DH2120" s="31"/>
      <c r="DI2120" s="31" t="s">
        <v>24821</v>
      </c>
      <c r="DJ2120" s="31" t="s">
        <v>24811</v>
      </c>
      <c r="DK2120" s="31"/>
      <c r="DL2120" s="31"/>
      <c r="DM2120" s="38" t="s">
        <v>9545</v>
      </c>
      <c r="DN2120" s="38"/>
      <c r="DO2120" s="35">
        <v>0</v>
      </c>
      <c r="DP2120" s="31" t="s">
        <v>14187</v>
      </c>
      <c r="DQ2120" s="31" t="s">
        <v>14188</v>
      </c>
      <c r="DR2120" s="31" t="s">
        <v>14258</v>
      </c>
      <c r="DS2120" s="31" t="s">
        <v>27175</v>
      </c>
      <c r="DT2120" s="31" t="s">
        <v>28147</v>
      </c>
      <c r="DU2120" s="31">
        <v>3</v>
      </c>
      <c r="DV2120" s="31" t="s">
        <v>32166</v>
      </c>
      <c r="DW2120" s="31" t="s">
        <v>7997</v>
      </c>
      <c r="DX2120" s="31" t="s">
        <v>7997</v>
      </c>
      <c r="DY2120" s="31"/>
      <c r="DZ2120" s="31"/>
      <c r="EA2120" s="31"/>
      <c r="EB2120" s="31">
        <v>606272</v>
      </c>
      <c r="EC2120" s="31" t="s">
        <v>40169</v>
      </c>
      <c r="ED2120" s="31" t="s">
        <v>41101</v>
      </c>
      <c r="EE2120" s="31"/>
      <c r="EF2120" s="31"/>
      <c r="EG2120" s="31"/>
      <c r="EH2120" s="31"/>
      <c r="EI2120" s="31"/>
      <c r="EJ2120" s="31"/>
    </row>
    <row r="2121" spans="1:140" ht="23.25" customHeight="1">
      <c r="A2121" s="25">
        <v>2119</v>
      </c>
      <c r="B2121" s="30" t="s">
        <v>24402</v>
      </c>
      <c r="C2121" s="31" t="s">
        <v>5170</v>
      </c>
      <c r="D2121" s="30" t="s">
        <v>2652</v>
      </c>
      <c r="E2121" s="30"/>
      <c r="F2121" s="30" t="s">
        <v>36255</v>
      </c>
      <c r="G2121" s="31">
        <f t="shared" si="310"/>
        <v>58</v>
      </c>
      <c r="H2121" s="72">
        <f t="shared" si="311"/>
        <v>50952</v>
      </c>
      <c r="I2121" s="30"/>
      <c r="J2121" s="30" t="s">
        <v>34084</v>
      </c>
      <c r="K2121" s="30" t="s">
        <v>4318</v>
      </c>
      <c r="L2121" s="31" t="s">
        <v>4318</v>
      </c>
      <c r="M2121" s="31" t="s">
        <v>3186</v>
      </c>
      <c r="N2121" s="31" t="s">
        <v>3311</v>
      </c>
      <c r="O2121" s="31" t="s">
        <v>2534</v>
      </c>
      <c r="P2121" s="52" t="s">
        <v>24630</v>
      </c>
      <c r="Q2121" s="31" t="s">
        <v>39391</v>
      </c>
      <c r="R2121" s="31">
        <v>7</v>
      </c>
      <c r="S2121" s="31">
        <v>10</v>
      </c>
      <c r="T2121" s="31"/>
      <c r="U2121" s="31">
        <v>393</v>
      </c>
      <c r="V2121" s="31" t="s">
        <v>5813</v>
      </c>
      <c r="W2121" s="31" t="s">
        <v>6910</v>
      </c>
      <c r="X2121" s="31" t="s">
        <v>3540</v>
      </c>
      <c r="Y2121" s="31" t="e">
        <f t="shared" ca="1" si="312"/>
        <v>#VALUE!</v>
      </c>
      <c r="Z2121" s="31" t="e">
        <f t="shared" ca="1" si="313"/>
        <v>#VALUE!</v>
      </c>
      <c r="AA2121" s="31"/>
      <c r="AB2121" s="31" t="s">
        <v>11144</v>
      </c>
      <c r="AC2121" s="31" t="s">
        <v>34145</v>
      </c>
      <c r="AD2121" s="31" t="s">
        <v>34145</v>
      </c>
      <c r="AE2121" s="31"/>
      <c r="AF2121" s="31" t="s">
        <v>24701</v>
      </c>
      <c r="AG2121" s="31" t="s">
        <v>4322</v>
      </c>
      <c r="AH2121" s="31" t="s">
        <v>4322</v>
      </c>
      <c r="AI2121" s="31" t="s">
        <v>908</v>
      </c>
      <c r="AJ2121" s="31">
        <v>99043</v>
      </c>
      <c r="AK2121" s="31" t="s">
        <v>1805</v>
      </c>
      <c r="AL2121" s="31" t="s">
        <v>6809</v>
      </c>
      <c r="AM2121" s="31" t="s">
        <v>7032</v>
      </c>
      <c r="AN2121" s="31"/>
      <c r="AO2121" s="31"/>
      <c r="AP2121" s="31" t="s">
        <v>33003</v>
      </c>
      <c r="AQ2121" s="31" t="s">
        <v>5383</v>
      </c>
      <c r="AR2121" s="31" t="s">
        <v>34145</v>
      </c>
      <c r="AS2121" s="31" t="s">
        <v>34145</v>
      </c>
      <c r="AT2121" s="31" t="str">
        <f>_xlfn.IFNA(VLOOKUP(D2121,'[1]5. 1 Mei 2022'!$C$7:$F$60,4,FALSE),"")</f>
        <v/>
      </c>
      <c r="AU2121" s="31"/>
      <c r="AV2121" s="31" t="s">
        <v>20034</v>
      </c>
      <c r="AW2121" s="31" t="s">
        <v>16037</v>
      </c>
      <c r="AX2121" s="29">
        <f t="shared" si="309"/>
        <v>45916</v>
      </c>
      <c r="AY2121" s="31" t="s">
        <v>26346</v>
      </c>
      <c r="AZ2121" s="31" t="s">
        <v>33005</v>
      </c>
      <c r="BA2121" s="30" t="s">
        <v>33003</v>
      </c>
      <c r="BB2121" s="31" t="s">
        <v>22916</v>
      </c>
      <c r="BC2121" s="31"/>
      <c r="BD2121" s="31" t="s">
        <v>1759</v>
      </c>
      <c r="BE2121" s="31" t="s">
        <v>7969</v>
      </c>
      <c r="BF2121" s="31" t="s">
        <v>20034</v>
      </c>
      <c r="BG2121" s="31"/>
      <c r="BH2121" s="31"/>
      <c r="BI2121" s="31" t="s">
        <v>8136</v>
      </c>
      <c r="BJ2121" s="31" t="s">
        <v>20275</v>
      </c>
      <c r="BK2121" s="31" t="str">
        <f t="shared" si="316"/>
        <v>III/b</v>
      </c>
      <c r="BL2121" s="31" t="s">
        <v>8077</v>
      </c>
      <c r="BM2121" s="31"/>
      <c r="BN2121" s="31"/>
      <c r="BO2121" s="31"/>
      <c r="BP2121" s="31"/>
      <c r="BQ2121" s="31" t="s">
        <v>20275</v>
      </c>
      <c r="BR2121" s="52" t="s">
        <v>39748</v>
      </c>
      <c r="BS2121" s="52" t="s">
        <v>39392</v>
      </c>
      <c r="BT2121" s="31" t="s">
        <v>2917</v>
      </c>
      <c r="BU2121" s="31" t="s">
        <v>5049</v>
      </c>
      <c r="BV2121" s="31" t="s">
        <v>1499</v>
      </c>
      <c r="BW2121" s="31">
        <f t="shared" ca="1" si="314"/>
        <v>18</v>
      </c>
      <c r="BX2121" s="78">
        <f t="shared" ca="1" si="315"/>
        <v>3</v>
      </c>
      <c r="BY2121" s="31"/>
      <c r="BZ2121" s="31"/>
      <c r="CA2121" s="31" t="s">
        <v>2483</v>
      </c>
      <c r="CB2121" s="31" t="s">
        <v>2519</v>
      </c>
      <c r="CC2121" s="31">
        <v>3</v>
      </c>
      <c r="CD2121" s="31">
        <v>1</v>
      </c>
      <c r="CE2121" s="31" t="s">
        <v>20085</v>
      </c>
      <c r="CF2121" s="31"/>
      <c r="CG2121" s="31"/>
      <c r="CH2121" s="31"/>
      <c r="CI2121" s="31"/>
      <c r="CJ2121" s="31"/>
      <c r="CK2121" s="31"/>
      <c r="CL2121" s="31" t="s">
        <v>22055</v>
      </c>
      <c r="CM2121" s="31" t="s">
        <v>22056</v>
      </c>
      <c r="CN2121" s="31">
        <v>123</v>
      </c>
      <c r="CO2121" s="31" t="s">
        <v>28331</v>
      </c>
      <c r="CP2121" s="31" t="s">
        <v>22056</v>
      </c>
      <c r="CQ2121" s="31">
        <v>123</v>
      </c>
      <c r="CR2121" s="31">
        <v>3339</v>
      </c>
      <c r="CS2121" s="31" t="s">
        <v>17439</v>
      </c>
      <c r="CT2121" s="31" t="s">
        <v>17440</v>
      </c>
      <c r="CU2121" s="31" t="s">
        <v>3497</v>
      </c>
      <c r="CV2121" s="31" t="s">
        <v>17069</v>
      </c>
      <c r="CW2121" s="31" t="s">
        <v>17070</v>
      </c>
      <c r="CX2121" s="31" t="s">
        <v>17063</v>
      </c>
      <c r="CY2121" s="31"/>
      <c r="CZ2121" s="31"/>
      <c r="DA2121" s="31"/>
      <c r="DB2121" s="31" t="s">
        <v>15747</v>
      </c>
      <c r="DC2121" s="31" t="s">
        <v>15750</v>
      </c>
      <c r="DD2121" s="31" t="s">
        <v>15746</v>
      </c>
      <c r="DE2121" s="31"/>
      <c r="DF2121" s="31"/>
      <c r="DG2121" s="31"/>
      <c r="DH2121" s="31"/>
      <c r="DI2121" s="31" t="s">
        <v>25077</v>
      </c>
      <c r="DJ2121" s="31" t="s">
        <v>25042</v>
      </c>
      <c r="DK2121" s="31"/>
      <c r="DL2121" s="31"/>
      <c r="DM2121" s="38" t="s">
        <v>9508</v>
      </c>
      <c r="DN2121" s="38"/>
      <c r="DO2121" s="35">
        <v>0</v>
      </c>
      <c r="DP2121" s="31" t="s">
        <v>13110</v>
      </c>
      <c r="DQ2121" s="31" t="s">
        <v>13109</v>
      </c>
      <c r="DR2121" s="31" t="s">
        <v>2653</v>
      </c>
      <c r="DS2121" s="31" t="s">
        <v>27145</v>
      </c>
      <c r="DT2121" s="31" t="s">
        <v>38347</v>
      </c>
      <c r="DU2121" s="31">
        <v>2</v>
      </c>
      <c r="DV2121" s="31" t="s">
        <v>32166</v>
      </c>
      <c r="DW2121" s="31" t="s">
        <v>1759</v>
      </c>
      <c r="DX2121" s="31" t="s">
        <v>1759</v>
      </c>
      <c r="DY2121" s="31" t="s">
        <v>36954</v>
      </c>
      <c r="DZ2121" s="52" t="s">
        <v>36938</v>
      </c>
      <c r="EA2121" s="52" t="s">
        <v>33624</v>
      </c>
      <c r="EB2121" s="31">
        <v>671910</v>
      </c>
      <c r="EC2121" s="31" t="s">
        <v>40168</v>
      </c>
      <c r="ED2121" s="31" t="s">
        <v>41101</v>
      </c>
      <c r="EE2121" s="31"/>
      <c r="EF2121" s="31"/>
      <c r="EG2121" s="31"/>
      <c r="EH2121" s="31"/>
      <c r="EI2121" s="31"/>
      <c r="EJ2121" s="31"/>
    </row>
    <row r="2122" spans="1:140" ht="23.25" customHeight="1">
      <c r="A2122" s="25">
        <v>2120</v>
      </c>
      <c r="B2122" s="30" t="s">
        <v>24410</v>
      </c>
      <c r="C2122" s="31" t="s">
        <v>4245</v>
      </c>
      <c r="D2122" s="30" t="s">
        <v>3022</v>
      </c>
      <c r="E2122" s="30"/>
      <c r="F2122" s="30" t="s">
        <v>36255</v>
      </c>
      <c r="G2122" s="31">
        <f t="shared" si="310"/>
        <v>58</v>
      </c>
      <c r="H2122" s="72">
        <f t="shared" si="311"/>
        <v>52444</v>
      </c>
      <c r="I2122" s="30"/>
      <c r="J2122" s="30" t="s">
        <v>34084</v>
      </c>
      <c r="K2122" s="30" t="s">
        <v>4318</v>
      </c>
      <c r="L2122" s="31" t="s">
        <v>4318</v>
      </c>
      <c r="M2122" s="31" t="s">
        <v>3186</v>
      </c>
      <c r="N2122" s="31" t="s">
        <v>3311</v>
      </c>
      <c r="O2122" s="31" t="s">
        <v>2534</v>
      </c>
      <c r="P2122" s="52" t="s">
        <v>24630</v>
      </c>
      <c r="Q2122" s="31" t="s">
        <v>39395</v>
      </c>
      <c r="R2122" s="31">
        <v>7</v>
      </c>
      <c r="S2122" s="31">
        <v>10</v>
      </c>
      <c r="T2122" s="31"/>
      <c r="U2122" s="31">
        <v>406</v>
      </c>
      <c r="V2122" s="31" t="s">
        <v>5813</v>
      </c>
      <c r="W2122" s="31" t="s">
        <v>6910</v>
      </c>
      <c r="X2122" s="31" t="s">
        <v>2792</v>
      </c>
      <c r="Y2122" s="31">
        <f t="shared" ca="1" si="312"/>
        <v>38</v>
      </c>
      <c r="Z2122" s="31" t="str">
        <f t="shared" ca="1" si="313"/>
        <v>36-45</v>
      </c>
      <c r="AA2122" s="31"/>
      <c r="AB2122" s="31" t="s">
        <v>11144</v>
      </c>
      <c r="AC2122" s="31" t="s">
        <v>34145</v>
      </c>
      <c r="AD2122" s="31" t="s">
        <v>34145</v>
      </c>
      <c r="AE2122" s="31"/>
      <c r="AF2122" s="31" t="s">
        <v>24701</v>
      </c>
      <c r="AG2122" s="31" t="s">
        <v>4322</v>
      </c>
      <c r="AH2122" s="31" t="s">
        <v>4322</v>
      </c>
      <c r="AI2122" s="31" t="s">
        <v>908</v>
      </c>
      <c r="AJ2122" s="31" t="s">
        <v>7523</v>
      </c>
      <c r="AK2122" s="31">
        <v>153936</v>
      </c>
      <c r="AL2122" s="31" t="s">
        <v>7524</v>
      </c>
      <c r="AM2122" s="31" t="s">
        <v>3038</v>
      </c>
      <c r="AN2122" s="31"/>
      <c r="AO2122" s="31"/>
      <c r="AP2122" s="31" t="s">
        <v>33764</v>
      </c>
      <c r="AQ2122" s="31" t="s">
        <v>21685</v>
      </c>
      <c r="AR2122" s="31" t="s">
        <v>34145</v>
      </c>
      <c r="AS2122" s="31" t="s">
        <v>34145</v>
      </c>
      <c r="AT2122" s="31" t="str">
        <f>_xlfn.IFNA(VLOOKUP(D2122,'[1]5. 1 Mei 2022'!$C$7:$F$60,4,FALSE),"")</f>
        <v/>
      </c>
      <c r="AU2122" s="31"/>
      <c r="AV2122" s="31" t="s">
        <v>5449</v>
      </c>
      <c r="AW2122" s="31" t="s">
        <v>21685</v>
      </c>
      <c r="AX2122" s="29">
        <f t="shared" si="309"/>
        <v>45400</v>
      </c>
      <c r="AY2122" s="31" t="s">
        <v>26346</v>
      </c>
      <c r="AZ2122" s="31" t="s">
        <v>521</v>
      </c>
      <c r="BA2122" s="30" t="s">
        <v>33764</v>
      </c>
      <c r="BB2122" s="31"/>
      <c r="BC2122" s="31"/>
      <c r="BD2122" s="31" t="s">
        <v>21142</v>
      </c>
      <c r="BE2122" s="31" t="s">
        <v>7968</v>
      </c>
      <c r="BF2122" s="31" t="s">
        <v>5449</v>
      </c>
      <c r="BG2122" s="31"/>
      <c r="BH2122" s="31"/>
      <c r="BI2122" s="31" t="s">
        <v>8136</v>
      </c>
      <c r="BJ2122" s="31" t="s">
        <v>20275</v>
      </c>
      <c r="BK2122" s="31" t="str">
        <f t="shared" si="316"/>
        <v>III/b</v>
      </c>
      <c r="BL2122" s="31" t="s">
        <v>8077</v>
      </c>
      <c r="BM2122" s="31"/>
      <c r="BN2122" s="31"/>
      <c r="BO2122" s="31"/>
      <c r="BP2122" s="31"/>
      <c r="BQ2122" s="31" t="s">
        <v>20275</v>
      </c>
      <c r="BR2122" s="52" t="s">
        <v>39748</v>
      </c>
      <c r="BS2122" s="52" t="s">
        <v>39396</v>
      </c>
      <c r="BT2122" s="31" t="s">
        <v>2917</v>
      </c>
      <c r="BU2122" s="31" t="s">
        <v>5049</v>
      </c>
      <c r="BV2122" s="31" t="s">
        <v>7211</v>
      </c>
      <c r="BW2122" s="31">
        <f t="shared" ca="1" si="314"/>
        <v>16</v>
      </c>
      <c r="BX2122" s="78">
        <f t="shared" ca="1" si="315"/>
        <v>3</v>
      </c>
      <c r="BY2122" s="31"/>
      <c r="BZ2122" s="31"/>
      <c r="CA2122" s="31" t="s">
        <v>2483</v>
      </c>
      <c r="CB2122" s="31" t="s">
        <v>2519</v>
      </c>
      <c r="CC2122" s="31"/>
      <c r="CD2122" s="31">
        <v>1</v>
      </c>
      <c r="CE2122" s="31" t="s">
        <v>20085</v>
      </c>
      <c r="CF2122" s="31"/>
      <c r="CG2122" s="31"/>
      <c r="CH2122" s="31"/>
      <c r="CI2122" s="31"/>
      <c r="CJ2122" s="31"/>
      <c r="CK2122" s="31"/>
      <c r="CL2122" s="31" t="s">
        <v>22051</v>
      </c>
      <c r="CM2122" s="31" t="s">
        <v>22052</v>
      </c>
      <c r="CN2122" s="31">
        <v>123</v>
      </c>
      <c r="CO2122" s="31">
        <v>0</v>
      </c>
      <c r="CP2122" s="31">
        <v>0</v>
      </c>
      <c r="CQ2122" s="31">
        <v>0</v>
      </c>
      <c r="CR2122" s="31">
        <v>4082</v>
      </c>
      <c r="CS2122" s="31" t="s">
        <v>8302</v>
      </c>
      <c r="CT2122" s="31"/>
      <c r="CU2122" s="31" t="s">
        <v>6672</v>
      </c>
      <c r="CV2122" s="31" t="s">
        <v>8380</v>
      </c>
      <c r="CW2122" s="31" t="s">
        <v>8379</v>
      </c>
      <c r="CX2122" s="31" t="s">
        <v>8346</v>
      </c>
      <c r="CY2122" s="31"/>
      <c r="CZ2122" s="31"/>
      <c r="DA2122" s="31"/>
      <c r="DB2122" s="31" t="s">
        <v>15747</v>
      </c>
      <c r="DC2122" s="31" t="s">
        <v>15757</v>
      </c>
      <c r="DD2122" s="31" t="s">
        <v>15746</v>
      </c>
      <c r="DE2122" s="31"/>
      <c r="DF2122" s="31"/>
      <c r="DG2122" s="31"/>
      <c r="DH2122" s="31"/>
      <c r="DI2122" s="31" t="s">
        <v>25077</v>
      </c>
      <c r="DJ2122" s="31" t="s">
        <v>25042</v>
      </c>
      <c r="DK2122" s="31"/>
      <c r="DL2122" s="31"/>
      <c r="DM2122" s="38" t="s">
        <v>9519</v>
      </c>
      <c r="DN2122" s="38"/>
      <c r="DO2122" s="35">
        <v>0</v>
      </c>
      <c r="DP2122" s="31" t="s">
        <v>12731</v>
      </c>
      <c r="DQ2122" s="31" t="s">
        <v>3023</v>
      </c>
      <c r="DR2122" s="31"/>
      <c r="DS2122" s="31" t="s">
        <v>27152</v>
      </c>
      <c r="DT2122" s="31" t="s">
        <v>28138</v>
      </c>
      <c r="DU2122" s="31">
        <v>3</v>
      </c>
      <c r="DV2122" s="31" t="s">
        <v>32167</v>
      </c>
      <c r="DW2122" s="31"/>
      <c r="DX2122" s="31" t="s">
        <v>1759</v>
      </c>
      <c r="DY2122" s="31" t="s">
        <v>18143</v>
      </c>
      <c r="DZ2122" s="31" t="s">
        <v>18135</v>
      </c>
      <c r="EA2122" s="31"/>
      <c r="EB2122" s="31">
        <v>0</v>
      </c>
      <c r="EC2122" s="31" t="s">
        <v>40168</v>
      </c>
      <c r="ED2122" s="31" t="s">
        <v>41101</v>
      </c>
      <c r="EE2122" s="31"/>
      <c r="EF2122" s="31"/>
      <c r="EG2122" s="31"/>
      <c r="EH2122" s="31"/>
      <c r="EI2122" s="31"/>
      <c r="EJ2122" s="31"/>
    </row>
    <row r="2123" spans="1:140" ht="23.25" customHeight="1">
      <c r="A2123" s="25">
        <v>2121</v>
      </c>
      <c r="B2123" s="30" t="s">
        <v>19811</v>
      </c>
      <c r="C2123" s="31" t="s">
        <v>6089</v>
      </c>
      <c r="D2123" s="30" t="s">
        <v>6089</v>
      </c>
      <c r="E2123" s="30"/>
      <c r="F2123" s="30" t="s">
        <v>36262</v>
      </c>
      <c r="G2123" s="31">
        <f t="shared" si="310"/>
        <v>58</v>
      </c>
      <c r="H2123" s="72">
        <f t="shared" si="311"/>
        <v>49644</v>
      </c>
      <c r="I2123" s="30"/>
      <c r="J2123" s="30" t="s">
        <v>34084</v>
      </c>
      <c r="K2123" s="30" t="s">
        <v>4318</v>
      </c>
      <c r="L2123" s="31" t="s">
        <v>4318</v>
      </c>
      <c r="M2123" s="31" t="s">
        <v>3186</v>
      </c>
      <c r="N2123" s="31" t="s">
        <v>4008</v>
      </c>
      <c r="O2123" s="31" t="s">
        <v>4320</v>
      </c>
      <c r="P2123" s="31" t="s">
        <v>30542</v>
      </c>
      <c r="Q2123" s="31"/>
      <c r="R2123" s="31">
        <v>17</v>
      </c>
      <c r="S2123" s="31">
        <v>9</v>
      </c>
      <c r="T2123" s="31"/>
      <c r="U2123" s="31">
        <v>1704</v>
      </c>
      <c r="V2123" s="31" t="s">
        <v>258</v>
      </c>
      <c r="W2123" s="31" t="s">
        <v>7631</v>
      </c>
      <c r="X2123" s="31" t="s">
        <v>3204</v>
      </c>
      <c r="Y2123" s="31">
        <f t="shared" ca="1" si="312"/>
        <v>46</v>
      </c>
      <c r="Z2123" s="31" t="str">
        <f t="shared" ca="1" si="313"/>
        <v>46-58</v>
      </c>
      <c r="AA2123" s="31"/>
      <c r="AB2123" s="31" t="s">
        <v>10507</v>
      </c>
      <c r="AC2123" s="31" t="s">
        <v>34153</v>
      </c>
      <c r="AD2123" s="31" t="s">
        <v>34194</v>
      </c>
      <c r="AE2123" s="31"/>
      <c r="AF2123" s="31" t="s">
        <v>24700</v>
      </c>
      <c r="AG2123" s="31" t="s">
        <v>7895</v>
      </c>
      <c r="AH2123" s="31" t="s">
        <v>7895</v>
      </c>
      <c r="AI2123" s="31" t="s">
        <v>728</v>
      </c>
      <c r="AJ2123" s="31" t="s">
        <v>19812</v>
      </c>
      <c r="AK2123" s="31" t="s">
        <v>19813</v>
      </c>
      <c r="AL2123" s="31" t="s">
        <v>19814</v>
      </c>
      <c r="AM2123" s="31" t="s">
        <v>6893</v>
      </c>
      <c r="AN2123" s="31"/>
      <c r="AO2123" s="31"/>
      <c r="AP2123" s="31" t="s">
        <v>33000</v>
      </c>
      <c r="AQ2123" s="31" t="s">
        <v>23496</v>
      </c>
      <c r="AR2123" s="31" t="s">
        <v>34148</v>
      </c>
      <c r="AS2123" s="31" t="s">
        <v>34148</v>
      </c>
      <c r="AT2123" s="31" t="str">
        <f>_xlfn.IFNA(VLOOKUP(D2123,'[1]5. 1 Mei 2022'!$C$7:$F$60,4,FALSE),"")</f>
        <v/>
      </c>
      <c r="AU2123" s="31"/>
      <c r="AV2123" s="31" t="s">
        <v>4214</v>
      </c>
      <c r="AW2123" s="31" t="s">
        <v>1301</v>
      </c>
      <c r="AX2123" s="29">
        <f t="shared" si="309"/>
        <v>44639</v>
      </c>
      <c r="AY2123" s="31" t="s">
        <v>26340</v>
      </c>
      <c r="AZ2123" s="31" t="s">
        <v>33002</v>
      </c>
      <c r="BA2123" s="30" t="s">
        <v>33000</v>
      </c>
      <c r="BB2123" s="31"/>
      <c r="BC2123" s="31"/>
      <c r="BD2123" s="31" t="s">
        <v>23497</v>
      </c>
      <c r="BE2123" s="31" t="s">
        <v>7968</v>
      </c>
      <c r="BF2123" s="31" t="s">
        <v>4214</v>
      </c>
      <c r="BG2123" s="31"/>
      <c r="BH2123" s="31"/>
      <c r="BI2123" s="31"/>
      <c r="BJ2123" s="31" t="s">
        <v>31007</v>
      </c>
      <c r="BK2123" s="31" t="str">
        <f t="shared" si="316"/>
        <v>III/c</v>
      </c>
      <c r="BL2123" s="31" t="s">
        <v>8078</v>
      </c>
      <c r="BM2123" s="31"/>
      <c r="BN2123" s="31"/>
      <c r="BO2123" s="31"/>
      <c r="BP2123" s="31" t="s">
        <v>1498</v>
      </c>
      <c r="BQ2123" s="31"/>
      <c r="BR2123" s="31"/>
      <c r="BS2123" s="31"/>
      <c r="BT2123" s="31" t="s">
        <v>3163</v>
      </c>
      <c r="BU2123" s="31" t="s">
        <v>718</v>
      </c>
      <c r="BV2123" s="31" t="s">
        <v>7398</v>
      </c>
      <c r="BW2123" s="31">
        <f t="shared" ca="1" si="314"/>
        <v>25</v>
      </c>
      <c r="BX2123" s="78">
        <f t="shared" ca="1" si="315"/>
        <v>3</v>
      </c>
      <c r="BY2123" s="31"/>
      <c r="BZ2123" s="31"/>
      <c r="CA2123" s="31" t="s">
        <v>2483</v>
      </c>
      <c r="CB2123" s="31" t="s">
        <v>2519</v>
      </c>
      <c r="CC2123" s="31">
        <v>3</v>
      </c>
      <c r="CD2123" s="31">
        <v>1</v>
      </c>
      <c r="CE2123" s="31" t="s">
        <v>20085</v>
      </c>
      <c r="CF2123" s="31"/>
      <c r="CG2123" s="31"/>
      <c r="CH2123" s="31"/>
      <c r="CI2123" s="31"/>
      <c r="CJ2123" s="31"/>
      <c r="CK2123" s="31"/>
      <c r="CL2123" s="31"/>
      <c r="CM2123" s="31"/>
      <c r="CN2123" s="31"/>
      <c r="CO2123" s="31"/>
      <c r="CP2123" s="31"/>
      <c r="CQ2123" s="31"/>
      <c r="CR2123" s="31">
        <v>1319</v>
      </c>
      <c r="CS2123" s="31" t="s">
        <v>8745</v>
      </c>
      <c r="CT2123" s="31"/>
      <c r="CU2123" s="31" t="s">
        <v>8734</v>
      </c>
      <c r="CV2123" s="31" t="s">
        <v>8648</v>
      </c>
      <c r="CW2123" s="31" t="s">
        <v>8649</v>
      </c>
      <c r="CX2123" s="31" t="s">
        <v>8630</v>
      </c>
      <c r="CY2123" s="31"/>
      <c r="CZ2123" s="31"/>
      <c r="DA2123" s="31"/>
      <c r="DB2123" s="31"/>
      <c r="DC2123" s="31"/>
      <c r="DD2123" s="31"/>
      <c r="DE2123" s="31"/>
      <c r="DF2123" s="31"/>
      <c r="DG2123" s="31"/>
      <c r="DH2123" s="31"/>
      <c r="DI2123" s="31"/>
      <c r="DJ2123" s="31"/>
      <c r="DK2123" s="31"/>
      <c r="DL2123" s="31"/>
      <c r="DM2123" s="38" t="s">
        <v>8946</v>
      </c>
      <c r="DN2123" s="38"/>
      <c r="DO2123" s="35">
        <v>0</v>
      </c>
      <c r="DP2123" s="31" t="s">
        <v>13356</v>
      </c>
      <c r="DQ2123" s="31" t="s">
        <v>13355</v>
      </c>
      <c r="DR2123" s="31"/>
      <c r="DS2123" s="31" t="s">
        <v>26642</v>
      </c>
      <c r="DT2123" s="31" t="s">
        <v>38348</v>
      </c>
      <c r="DU2123" s="31">
        <v>3</v>
      </c>
      <c r="DV2123" s="31" t="s">
        <v>32167</v>
      </c>
      <c r="DW2123" s="31"/>
      <c r="DX2123" s="31"/>
      <c r="DY2123" s="31"/>
      <c r="DZ2123" s="31"/>
      <c r="EA2123" s="31"/>
      <c r="EB2123" s="31">
        <v>0</v>
      </c>
      <c r="EC2123" s="31" t="s">
        <v>39747</v>
      </c>
      <c r="ED2123" s="31" t="s">
        <v>41101</v>
      </c>
      <c r="EE2123" s="31"/>
      <c r="EF2123" s="31"/>
      <c r="EG2123" s="31"/>
      <c r="EH2123" s="31"/>
      <c r="EI2123" s="31"/>
      <c r="EJ2123" s="31"/>
    </row>
    <row r="2124" spans="1:140" ht="23.25" customHeight="1">
      <c r="A2124" s="25">
        <v>2122</v>
      </c>
      <c r="B2124" s="30" t="s">
        <v>21300</v>
      </c>
      <c r="C2124" s="31" t="s">
        <v>4537</v>
      </c>
      <c r="D2124" s="30" t="s">
        <v>16676</v>
      </c>
      <c r="E2124" s="30"/>
      <c r="F2124" s="30" t="s">
        <v>36262</v>
      </c>
      <c r="G2124" s="31">
        <f t="shared" si="310"/>
        <v>58</v>
      </c>
      <c r="H2124" s="72">
        <f t="shared" si="311"/>
        <v>52871</v>
      </c>
      <c r="I2124" s="30" t="s">
        <v>35449</v>
      </c>
      <c r="J2124" s="30" t="s">
        <v>34085</v>
      </c>
      <c r="K2124" s="30" t="s">
        <v>34083</v>
      </c>
      <c r="L2124" s="31" t="s">
        <v>16726</v>
      </c>
      <c r="M2124" s="31" t="s">
        <v>3186</v>
      </c>
      <c r="N2124" s="31" t="s">
        <v>5865</v>
      </c>
      <c r="O2124" s="31" t="s">
        <v>5621</v>
      </c>
      <c r="P2124" s="31" t="s">
        <v>3738</v>
      </c>
      <c r="Q2124" s="31"/>
      <c r="R2124" s="31"/>
      <c r="S2124" s="31"/>
      <c r="T2124" s="31"/>
      <c r="U2124" s="31" t="s">
        <v>2447</v>
      </c>
      <c r="V2124" s="31"/>
      <c r="W2124" s="31" t="s">
        <v>6910</v>
      </c>
      <c r="X2124" s="31" t="s">
        <v>5977</v>
      </c>
      <c r="Y2124" s="31" t="e">
        <f t="shared" ca="1" si="312"/>
        <v>#VALUE!</v>
      </c>
      <c r="Z2124" s="31" t="e">
        <f t="shared" ca="1" si="313"/>
        <v>#VALUE!</v>
      </c>
      <c r="AA2124" s="31"/>
      <c r="AB2124" s="31" t="s">
        <v>11145</v>
      </c>
      <c r="AC2124" s="31" t="s">
        <v>34146</v>
      </c>
      <c r="AD2124" s="31" t="s">
        <v>34146</v>
      </c>
      <c r="AE2124" s="31"/>
      <c r="AF2124" s="31" t="s">
        <v>14478</v>
      </c>
      <c r="AG2124" s="31" t="s">
        <v>4322</v>
      </c>
      <c r="AH2124" s="31" t="s">
        <v>4322</v>
      </c>
      <c r="AI2124" s="31" t="s">
        <v>908</v>
      </c>
      <c r="AJ2124" s="31" t="s">
        <v>7652</v>
      </c>
      <c r="AK2124" s="31" t="s">
        <v>7653</v>
      </c>
      <c r="AL2124" s="31" t="s">
        <v>6840</v>
      </c>
      <c r="AM2124" s="31" t="s">
        <v>569</v>
      </c>
      <c r="AN2124" s="31"/>
      <c r="AO2124" s="31"/>
      <c r="AP2124" s="31" t="s">
        <v>2307</v>
      </c>
      <c r="AQ2124" s="31" t="s">
        <v>31996</v>
      </c>
      <c r="AR2124" s="31" t="s">
        <v>34146</v>
      </c>
      <c r="AS2124" s="31" t="s">
        <v>34146</v>
      </c>
      <c r="AT2124" s="31" t="str">
        <f>_xlfn.IFNA(VLOOKUP(D2124,'[1]5. 1 Mei 2022'!$C$7:$F$60,4,FALSE),"")</f>
        <v/>
      </c>
      <c r="AU2124" s="31"/>
      <c r="AV2124" s="31" t="s">
        <v>20034</v>
      </c>
      <c r="AW2124" s="31" t="s">
        <v>20009</v>
      </c>
      <c r="AX2124" s="29">
        <f t="shared" si="309"/>
        <v>46432</v>
      </c>
      <c r="AY2124" s="31" t="s">
        <v>26346</v>
      </c>
      <c r="AZ2124" s="31" t="s">
        <v>6924</v>
      </c>
      <c r="BA2124" s="30" t="s">
        <v>2307</v>
      </c>
      <c r="BB2124" s="31" t="s">
        <v>32490</v>
      </c>
      <c r="BC2124" s="31"/>
      <c r="BD2124" s="31" t="s">
        <v>7980</v>
      </c>
      <c r="BE2124" s="31" t="s">
        <v>7969</v>
      </c>
      <c r="BF2124" s="31" t="s">
        <v>20034</v>
      </c>
      <c r="BG2124" s="31"/>
      <c r="BH2124" s="31"/>
      <c r="BI2124" s="31"/>
      <c r="BJ2124" s="31">
        <v>0</v>
      </c>
      <c r="BK2124" s="31" t="str">
        <f t="shared" si="316"/>
        <v>II/c</v>
      </c>
      <c r="BL2124" s="31"/>
      <c r="BM2124" s="31"/>
      <c r="BN2124" s="31"/>
      <c r="BO2124" s="31"/>
      <c r="BP2124" s="31"/>
      <c r="BQ2124" s="31"/>
      <c r="BR2124" s="31"/>
      <c r="BS2124" s="31"/>
      <c r="BT2124" s="31"/>
      <c r="BU2124" s="31"/>
      <c r="BV2124" s="31" t="s">
        <v>717</v>
      </c>
      <c r="BW2124" s="31">
        <f t="shared" ca="1" si="314"/>
        <v>12</v>
      </c>
      <c r="BX2124" s="78">
        <f t="shared" ca="1" si="315"/>
        <v>3</v>
      </c>
      <c r="BY2124" s="31" t="s">
        <v>3738</v>
      </c>
      <c r="BZ2124" s="31"/>
      <c r="CA2124" s="31" t="s">
        <v>4239</v>
      </c>
      <c r="CB2124" s="31" t="s">
        <v>2406</v>
      </c>
      <c r="CC2124" s="31" t="s">
        <v>1498</v>
      </c>
      <c r="CD2124" s="31" t="s">
        <v>1498</v>
      </c>
      <c r="CE2124" s="31" t="s">
        <v>20085</v>
      </c>
      <c r="CF2124" s="31"/>
      <c r="CG2124" s="31"/>
      <c r="CH2124" s="31"/>
      <c r="CI2124" s="31"/>
      <c r="CJ2124" s="31"/>
      <c r="CK2124" s="31"/>
      <c r="CL2124" s="31" t="s">
        <v>36600</v>
      </c>
      <c r="CM2124" s="31" t="s">
        <v>36648</v>
      </c>
      <c r="CN2124" s="31">
        <v>127</v>
      </c>
      <c r="CO2124" s="31" t="s">
        <v>36710</v>
      </c>
      <c r="CP2124" s="31" t="s">
        <v>36648</v>
      </c>
      <c r="CQ2124" s="31">
        <v>127</v>
      </c>
      <c r="CR2124" s="31">
        <v>4535</v>
      </c>
      <c r="CS2124" s="31" t="s">
        <v>16053</v>
      </c>
      <c r="CT2124" s="31"/>
      <c r="CU2124" s="31"/>
      <c r="CV2124" s="31"/>
      <c r="CW2124" s="31"/>
      <c r="CX2124" s="31"/>
      <c r="CY2124" s="31"/>
      <c r="CZ2124" s="31"/>
      <c r="DA2124" s="31"/>
      <c r="DB2124" s="31" t="s">
        <v>11355</v>
      </c>
      <c r="DC2124" s="31" t="s">
        <v>16323</v>
      </c>
      <c r="DD2124" s="31" t="s">
        <v>16324</v>
      </c>
      <c r="DE2124" s="31"/>
      <c r="DF2124" s="31"/>
      <c r="DG2124" s="31"/>
      <c r="DH2124" s="31"/>
      <c r="DI2124" s="31" t="s">
        <v>24821</v>
      </c>
      <c r="DJ2124" s="31" t="s">
        <v>24811</v>
      </c>
      <c r="DK2124" s="31"/>
      <c r="DL2124" s="31"/>
      <c r="DM2124" s="38" t="s">
        <v>10590</v>
      </c>
      <c r="DN2124" s="38"/>
      <c r="DO2124" s="35" t="s">
        <v>10702</v>
      </c>
      <c r="DP2124" s="31" t="s">
        <v>10896</v>
      </c>
      <c r="DQ2124" s="31" t="s">
        <v>11045</v>
      </c>
      <c r="DR2124" s="31"/>
      <c r="DS2124" s="31" t="s">
        <v>27181</v>
      </c>
      <c r="DT2124" s="31"/>
      <c r="DU2124" s="31">
        <v>3</v>
      </c>
      <c r="DV2124" s="31" t="s">
        <v>32167</v>
      </c>
      <c r="DW2124" s="31" t="s">
        <v>2963</v>
      </c>
      <c r="DX2124" s="31" t="s">
        <v>2963</v>
      </c>
      <c r="DY2124" s="31" t="s">
        <v>34460</v>
      </c>
      <c r="DZ2124" s="29">
        <v>44754</v>
      </c>
      <c r="EA2124" s="31"/>
      <c r="EB2124" s="31">
        <v>50450</v>
      </c>
      <c r="EC2124" s="31" t="s">
        <v>40169</v>
      </c>
      <c r="ED2124" s="31" t="s">
        <v>41101</v>
      </c>
      <c r="EE2124" s="31"/>
      <c r="EF2124" s="31"/>
      <c r="EG2124" s="31"/>
      <c r="EH2124" s="31"/>
      <c r="EI2124" s="31"/>
      <c r="EJ2124" s="31"/>
    </row>
    <row r="2125" spans="1:140" ht="23.25" customHeight="1">
      <c r="A2125" s="25">
        <v>2123</v>
      </c>
      <c r="B2125" s="30" t="s">
        <v>24246</v>
      </c>
      <c r="C2125" s="31" t="s">
        <v>4454</v>
      </c>
      <c r="D2125" s="30" t="s">
        <v>5213</v>
      </c>
      <c r="E2125" s="30"/>
      <c r="F2125" s="30" t="s">
        <v>36255</v>
      </c>
      <c r="G2125" s="31">
        <f t="shared" si="310"/>
        <v>58</v>
      </c>
      <c r="H2125" s="72">
        <f t="shared" si="311"/>
        <v>52597</v>
      </c>
      <c r="I2125" s="30"/>
      <c r="J2125" s="30" t="s">
        <v>34084</v>
      </c>
      <c r="K2125" s="30" t="s">
        <v>4318</v>
      </c>
      <c r="L2125" s="31" t="s">
        <v>4318</v>
      </c>
      <c r="M2125" s="31" t="s">
        <v>6378</v>
      </c>
      <c r="N2125" s="31" t="s">
        <v>3311</v>
      </c>
      <c r="O2125" s="31" t="s">
        <v>2534</v>
      </c>
      <c r="P2125" s="31" t="s">
        <v>30542</v>
      </c>
      <c r="Q2125" s="31"/>
      <c r="R2125" s="31">
        <v>8</v>
      </c>
      <c r="S2125" s="31">
        <v>0</v>
      </c>
      <c r="T2125" s="31"/>
      <c r="U2125" s="31">
        <v>1764</v>
      </c>
      <c r="V2125" s="31" t="s">
        <v>1481</v>
      </c>
      <c r="W2125" s="31" t="s">
        <v>6403</v>
      </c>
      <c r="X2125" s="31" t="s">
        <v>6404</v>
      </c>
      <c r="Y2125" s="31">
        <f t="shared" ca="1" si="312"/>
        <v>38</v>
      </c>
      <c r="Z2125" s="31" t="str">
        <f t="shared" ca="1" si="313"/>
        <v>36-45</v>
      </c>
      <c r="AA2125" s="31"/>
      <c r="AB2125" s="31" t="s">
        <v>11144</v>
      </c>
      <c r="AC2125" s="31" t="s">
        <v>34145</v>
      </c>
      <c r="AD2125" s="31" t="s">
        <v>34145</v>
      </c>
      <c r="AE2125" s="31"/>
      <c r="AF2125" s="31" t="s">
        <v>24701</v>
      </c>
      <c r="AG2125" s="31" t="s">
        <v>4322</v>
      </c>
      <c r="AH2125" s="31" t="s">
        <v>4322</v>
      </c>
      <c r="AI2125" s="31" t="s">
        <v>908</v>
      </c>
      <c r="AJ2125" s="31" t="s">
        <v>4748</v>
      </c>
      <c r="AK2125" s="31">
        <v>141744</v>
      </c>
      <c r="AL2125" s="31" t="s">
        <v>7108</v>
      </c>
      <c r="AM2125" s="31" t="s">
        <v>7884</v>
      </c>
      <c r="AN2125" s="31"/>
      <c r="AO2125" s="31"/>
      <c r="AP2125" s="31" t="s">
        <v>3619</v>
      </c>
      <c r="AQ2125" s="31" t="s">
        <v>12247</v>
      </c>
      <c r="AR2125" s="31" t="s">
        <v>34145</v>
      </c>
      <c r="AS2125" s="31" t="s">
        <v>34145</v>
      </c>
      <c r="AT2125" s="31" t="str">
        <f>_xlfn.IFNA(VLOOKUP(D2125,'[1]5. 1 Mei 2022'!$C$7:$F$60,4,FALSE),"")</f>
        <v/>
      </c>
      <c r="AU2125" s="31"/>
      <c r="AV2125" s="31" t="s">
        <v>20034</v>
      </c>
      <c r="AW2125" s="31" t="s">
        <v>7696</v>
      </c>
      <c r="AX2125" s="29">
        <f t="shared" si="309"/>
        <v>44371</v>
      </c>
      <c r="AY2125" s="31" t="s">
        <v>26346</v>
      </c>
      <c r="AZ2125" s="31" t="s">
        <v>225</v>
      </c>
      <c r="BA2125" s="30" t="s">
        <v>3619</v>
      </c>
      <c r="BB2125" s="31" t="s">
        <v>17505</v>
      </c>
      <c r="BC2125" s="31"/>
      <c r="BD2125" s="31" t="s">
        <v>1759</v>
      </c>
      <c r="BE2125" s="31" t="s">
        <v>7969</v>
      </c>
      <c r="BF2125" s="31" t="s">
        <v>20034</v>
      </c>
      <c r="BG2125" s="31"/>
      <c r="BH2125" s="31"/>
      <c r="BI2125" s="31" t="s">
        <v>8136</v>
      </c>
      <c r="BJ2125" s="31" t="s">
        <v>20275</v>
      </c>
      <c r="BK2125" s="31" t="str">
        <f t="shared" si="316"/>
        <v>III/b</v>
      </c>
      <c r="BL2125" s="31" t="s">
        <v>8077</v>
      </c>
      <c r="BM2125" s="31"/>
      <c r="BN2125" s="31"/>
      <c r="BO2125" s="31"/>
      <c r="BP2125" s="31"/>
      <c r="BQ2125" s="31" t="s">
        <v>20275</v>
      </c>
      <c r="BR2125" s="31" t="s">
        <v>26137</v>
      </c>
      <c r="BS2125" s="31" t="s">
        <v>30535</v>
      </c>
      <c r="BT2125" s="31" t="s">
        <v>3296</v>
      </c>
      <c r="BU2125" s="31" t="s">
        <v>2918</v>
      </c>
      <c r="BV2125" s="31" t="s">
        <v>1779</v>
      </c>
      <c r="BW2125" s="31">
        <f t="shared" ca="1" si="314"/>
        <v>12</v>
      </c>
      <c r="BX2125" s="78">
        <f t="shared" ca="1" si="315"/>
        <v>3</v>
      </c>
      <c r="BY2125" s="31"/>
      <c r="BZ2125" s="31"/>
      <c r="CA2125" s="31" t="s">
        <v>2483</v>
      </c>
      <c r="CB2125" s="31" t="s">
        <v>2519</v>
      </c>
      <c r="CC2125" s="31">
        <v>2</v>
      </c>
      <c r="CD2125" s="31">
        <v>1</v>
      </c>
      <c r="CE2125" s="31" t="s">
        <v>20085</v>
      </c>
      <c r="CF2125" s="31"/>
      <c r="CG2125" s="31"/>
      <c r="CH2125" s="31"/>
      <c r="CI2125" s="31"/>
      <c r="CJ2125" s="31"/>
      <c r="CK2125" s="31"/>
      <c r="CL2125" s="31" t="s">
        <v>22045</v>
      </c>
      <c r="CM2125" s="31" t="s">
        <v>22046</v>
      </c>
      <c r="CN2125" s="31">
        <v>123</v>
      </c>
      <c r="CO2125" s="31" t="s">
        <v>28631</v>
      </c>
      <c r="CP2125" s="31" t="s">
        <v>22046</v>
      </c>
      <c r="CQ2125" s="31">
        <v>123</v>
      </c>
      <c r="CR2125" s="31">
        <v>4457</v>
      </c>
      <c r="CS2125" s="31" t="s">
        <v>8685</v>
      </c>
      <c r="CT2125" s="31"/>
      <c r="CU2125" s="31" t="s">
        <v>1878</v>
      </c>
      <c r="CV2125" s="31" t="s">
        <v>8368</v>
      </c>
      <c r="CW2125" s="31" t="s">
        <v>8370</v>
      </c>
      <c r="CX2125" s="31" t="s">
        <v>8346</v>
      </c>
      <c r="CY2125" s="31"/>
      <c r="CZ2125" s="31"/>
      <c r="DA2125" s="31"/>
      <c r="DB2125" s="31" t="s">
        <v>15747</v>
      </c>
      <c r="DC2125" s="31" t="s">
        <v>15748</v>
      </c>
      <c r="DD2125" s="31" t="s">
        <v>15746</v>
      </c>
      <c r="DE2125" s="31"/>
      <c r="DF2125" s="31"/>
      <c r="DG2125" s="31"/>
      <c r="DH2125" s="31"/>
      <c r="DI2125" s="31" t="s">
        <v>25077</v>
      </c>
      <c r="DJ2125" s="31" t="s">
        <v>25042</v>
      </c>
      <c r="DK2125" s="31" t="s">
        <v>25645</v>
      </c>
      <c r="DL2125" s="31" t="s">
        <v>13888</v>
      </c>
      <c r="DM2125" s="38" t="s">
        <v>9349</v>
      </c>
      <c r="DN2125" s="38"/>
      <c r="DO2125" s="35" t="s">
        <v>26451</v>
      </c>
      <c r="DP2125" s="31" t="s">
        <v>19432</v>
      </c>
      <c r="DQ2125" s="31" t="s">
        <v>19433</v>
      </c>
      <c r="DR2125" s="31" t="s">
        <v>26450</v>
      </c>
      <c r="DS2125" s="31" t="s">
        <v>26988</v>
      </c>
      <c r="DT2125" s="31" t="s">
        <v>38349</v>
      </c>
      <c r="DU2125" s="31">
        <v>3</v>
      </c>
      <c r="DV2125" s="31" t="s">
        <v>32167</v>
      </c>
      <c r="DW2125" s="31" t="s">
        <v>1759</v>
      </c>
      <c r="DX2125" s="31" t="s">
        <v>1759</v>
      </c>
      <c r="DY2125" s="31" t="s">
        <v>39805</v>
      </c>
      <c r="DZ2125" s="52" t="s">
        <v>39798</v>
      </c>
      <c r="EA2125" s="52" t="s">
        <v>31916</v>
      </c>
      <c r="EB2125" s="31">
        <v>0</v>
      </c>
      <c r="EC2125" s="31" t="s">
        <v>40168</v>
      </c>
      <c r="ED2125" s="31" t="s">
        <v>41101</v>
      </c>
      <c r="EE2125" s="31"/>
      <c r="EF2125" s="31"/>
      <c r="EG2125" s="31"/>
      <c r="EH2125" s="31"/>
      <c r="EI2125" s="31"/>
      <c r="EJ2125" s="31"/>
    </row>
    <row r="2126" spans="1:140" ht="23.25" customHeight="1">
      <c r="A2126" s="25">
        <v>2124</v>
      </c>
      <c r="B2126" s="30" t="s">
        <v>14598</v>
      </c>
      <c r="C2126" s="31" t="s">
        <v>14596</v>
      </c>
      <c r="D2126" s="30" t="s">
        <v>26173</v>
      </c>
      <c r="E2126" s="30"/>
      <c r="F2126" s="30" t="s">
        <v>36262</v>
      </c>
      <c r="G2126" s="31">
        <f t="shared" si="310"/>
        <v>58</v>
      </c>
      <c r="H2126" s="72">
        <f t="shared" si="311"/>
        <v>55701</v>
      </c>
      <c r="I2126" s="30" t="s">
        <v>35450</v>
      </c>
      <c r="J2126" s="30" t="s">
        <v>34085</v>
      </c>
      <c r="K2126" s="30" t="s">
        <v>34083</v>
      </c>
      <c r="L2126" s="31" t="s">
        <v>16726</v>
      </c>
      <c r="M2126" s="31" t="s">
        <v>3186</v>
      </c>
      <c r="N2126" s="31" t="s">
        <v>5865</v>
      </c>
      <c r="O2126" s="31" t="s">
        <v>5117</v>
      </c>
      <c r="P2126" s="31" t="s">
        <v>25993</v>
      </c>
      <c r="Q2126" s="31"/>
      <c r="R2126" s="31"/>
      <c r="S2126" s="31"/>
      <c r="T2126" s="31"/>
      <c r="U2126" s="31" t="s">
        <v>12136</v>
      </c>
      <c r="V2126" s="31"/>
      <c r="W2126" s="31" t="s">
        <v>6910</v>
      </c>
      <c r="X2126" s="31" t="s">
        <v>14597</v>
      </c>
      <c r="Y2126" s="31" t="e">
        <f t="shared" ca="1" si="312"/>
        <v>#VALUE!</v>
      </c>
      <c r="Z2126" s="31" t="e">
        <f t="shared" ca="1" si="313"/>
        <v>#VALUE!</v>
      </c>
      <c r="AA2126" s="31"/>
      <c r="AB2126" s="31" t="s">
        <v>11168</v>
      </c>
      <c r="AC2126" s="31" t="s">
        <v>34147</v>
      </c>
      <c r="AD2126" s="31" t="s">
        <v>34147</v>
      </c>
      <c r="AE2126" s="31"/>
      <c r="AF2126" s="31" t="s">
        <v>24699</v>
      </c>
      <c r="AG2126" s="31" t="s">
        <v>5852</v>
      </c>
      <c r="AH2126" s="31" t="s">
        <v>5852</v>
      </c>
      <c r="AI2126" s="31" t="s">
        <v>908</v>
      </c>
      <c r="AJ2126" s="31" t="s">
        <v>15391</v>
      </c>
      <c r="AK2126" s="31" t="s">
        <v>15392</v>
      </c>
      <c r="AL2126" s="31" t="s">
        <v>13750</v>
      </c>
      <c r="AM2126" s="31" t="s">
        <v>13751</v>
      </c>
      <c r="AN2126" s="31"/>
      <c r="AO2126" s="31"/>
      <c r="AP2126" s="31" t="s">
        <v>4602</v>
      </c>
      <c r="AQ2126" s="31" t="s">
        <v>11743</v>
      </c>
      <c r="AR2126" s="31" t="s">
        <v>34147</v>
      </c>
      <c r="AS2126" s="31" t="s">
        <v>34147</v>
      </c>
      <c r="AT2126" s="31" t="str">
        <f>_xlfn.IFNA(VLOOKUP(D2126,'[1]5. 1 Mei 2022'!$C$7:$F$60,4,FALSE),"")</f>
        <v/>
      </c>
      <c r="AU2126" s="31"/>
      <c r="AV2126" s="31" t="s">
        <v>6581</v>
      </c>
      <c r="AW2126" s="31" t="s">
        <v>11743</v>
      </c>
      <c r="AX2126" s="29">
        <f t="shared" si="309"/>
        <v>44028</v>
      </c>
      <c r="AY2126" s="31" t="s">
        <v>26346</v>
      </c>
      <c r="AZ2126" s="31" t="s">
        <v>528</v>
      </c>
      <c r="BA2126" s="30" t="s">
        <v>4435</v>
      </c>
      <c r="BB2126" s="31"/>
      <c r="BC2126" s="31"/>
      <c r="BD2126" s="31" t="s">
        <v>20056</v>
      </c>
      <c r="BE2126" s="31" t="s">
        <v>7973</v>
      </c>
      <c r="BF2126" s="31" t="s">
        <v>6581</v>
      </c>
      <c r="BG2126" s="31"/>
      <c r="BH2126" s="31"/>
      <c r="BI2126" s="31" t="s">
        <v>8124</v>
      </c>
      <c r="BJ2126" s="31">
        <v>0</v>
      </c>
      <c r="BK2126" s="31" t="str">
        <f t="shared" si="316"/>
        <v>II/c</v>
      </c>
      <c r="BL2126" s="31"/>
      <c r="BM2126" s="31"/>
      <c r="BN2126" s="31"/>
      <c r="BO2126" s="31"/>
      <c r="BP2126" s="31"/>
      <c r="BQ2126" s="31"/>
      <c r="BR2126" s="31"/>
      <c r="BS2126" s="31"/>
      <c r="BT2126" s="31"/>
      <c r="BU2126" s="31"/>
      <c r="BV2126" s="31" t="s">
        <v>11743</v>
      </c>
      <c r="BW2126" s="31">
        <f t="shared" ca="1" si="314"/>
        <v>8</v>
      </c>
      <c r="BX2126" s="78">
        <f t="shared" ca="1" si="315"/>
        <v>3</v>
      </c>
      <c r="BY2126" s="31" t="s">
        <v>25993</v>
      </c>
      <c r="BZ2126" s="31"/>
      <c r="CA2126" s="31" t="s">
        <v>4239</v>
      </c>
      <c r="CB2126" s="31" t="s">
        <v>2406</v>
      </c>
      <c r="CC2126" s="31"/>
      <c r="CD2126" s="31"/>
      <c r="CE2126" s="31" t="s">
        <v>20085</v>
      </c>
      <c r="CF2126" s="31"/>
      <c r="CG2126" s="31"/>
      <c r="CH2126" s="31"/>
      <c r="CI2126" s="31"/>
      <c r="CJ2126" s="31"/>
      <c r="CK2126" s="31"/>
      <c r="CL2126" s="31" t="s">
        <v>25021</v>
      </c>
      <c r="CM2126" s="31" t="s">
        <v>25022</v>
      </c>
      <c r="CN2126" s="31">
        <v>124</v>
      </c>
      <c r="CO2126" s="31" t="s">
        <v>28751</v>
      </c>
      <c r="CP2126" s="31" t="s">
        <v>25022</v>
      </c>
      <c r="CQ2126" s="31">
        <v>124</v>
      </c>
      <c r="CR2126" s="31">
        <v>6127</v>
      </c>
      <c r="CS2126" s="31" t="s">
        <v>16394</v>
      </c>
      <c r="CT2126" s="31" t="s">
        <v>16395</v>
      </c>
      <c r="CU2126" s="31" t="s">
        <v>8462</v>
      </c>
      <c r="CV2126" s="31" t="s">
        <v>15653</v>
      </c>
      <c r="CW2126" s="31" t="s">
        <v>13751</v>
      </c>
      <c r="CX2126" s="31" t="s">
        <v>12108</v>
      </c>
      <c r="CY2126" s="31"/>
      <c r="CZ2126" s="31"/>
      <c r="DA2126" s="31"/>
      <c r="DB2126" s="31" t="s">
        <v>25301</v>
      </c>
      <c r="DC2126" s="31" t="s">
        <v>25302</v>
      </c>
      <c r="DD2126" s="31" t="s">
        <v>22904</v>
      </c>
      <c r="DE2126" s="31">
        <v>2024</v>
      </c>
      <c r="DF2126" s="31"/>
      <c r="DG2126" s="31"/>
      <c r="DH2126" s="31"/>
      <c r="DI2126" s="31" t="s">
        <v>25116</v>
      </c>
      <c r="DJ2126" s="31" t="s">
        <v>25117</v>
      </c>
      <c r="DK2126" s="31"/>
      <c r="DL2126" s="31"/>
      <c r="DM2126" s="38" t="s">
        <v>32274</v>
      </c>
      <c r="DN2126" s="38"/>
      <c r="DO2126" s="35"/>
      <c r="DP2126" s="31" t="s">
        <v>15388</v>
      </c>
      <c r="DQ2126" s="31" t="s">
        <v>15389</v>
      </c>
      <c r="DR2126" s="31"/>
      <c r="DS2126" s="31" t="s">
        <v>38746</v>
      </c>
      <c r="DT2126" s="31" t="s">
        <v>15390</v>
      </c>
      <c r="DU2126" s="31">
        <v>3</v>
      </c>
      <c r="DV2126" s="31" t="s">
        <v>32167</v>
      </c>
      <c r="DW2126" s="31"/>
      <c r="DX2126" s="31"/>
      <c r="DY2126" s="31" t="s">
        <v>32904</v>
      </c>
      <c r="DZ2126" s="31" t="s">
        <v>32534</v>
      </c>
      <c r="EA2126" s="31" t="s">
        <v>32905</v>
      </c>
      <c r="EB2126" s="31">
        <v>0</v>
      </c>
      <c r="EC2126" s="31" t="s">
        <v>40142</v>
      </c>
      <c r="ED2126" s="31" t="s">
        <v>41101</v>
      </c>
      <c r="EE2126" s="31"/>
      <c r="EF2126" s="31"/>
      <c r="EG2126" s="31"/>
      <c r="EH2126" s="31"/>
      <c r="EI2126" s="31"/>
      <c r="EJ2126" s="31"/>
    </row>
    <row r="2127" spans="1:140" ht="23.25" customHeight="1">
      <c r="A2127" s="25">
        <v>2125</v>
      </c>
      <c r="B2127" s="30" t="s">
        <v>12480</v>
      </c>
      <c r="C2127" s="31">
        <v>140348839</v>
      </c>
      <c r="D2127" s="30" t="s">
        <v>374</v>
      </c>
      <c r="E2127" s="30"/>
      <c r="F2127" s="30" t="s">
        <v>36254</v>
      </c>
      <c r="G2127" s="31">
        <f t="shared" si="310"/>
        <v>58</v>
      </c>
      <c r="H2127" s="72">
        <f t="shared" si="311"/>
        <v>49827</v>
      </c>
      <c r="I2127" s="30"/>
      <c r="J2127" s="30" t="s">
        <v>34084</v>
      </c>
      <c r="K2127" s="30" t="s">
        <v>4318</v>
      </c>
      <c r="L2127" s="31" t="s">
        <v>4318</v>
      </c>
      <c r="M2127" s="31" t="s">
        <v>3186</v>
      </c>
      <c r="N2127" s="31" t="s">
        <v>5797</v>
      </c>
      <c r="O2127" s="31" t="s">
        <v>5271</v>
      </c>
      <c r="P2127" s="31" t="s">
        <v>15640</v>
      </c>
      <c r="Q2127" s="31"/>
      <c r="R2127" s="31">
        <v>18</v>
      </c>
      <c r="S2127" s="31">
        <v>11</v>
      </c>
      <c r="T2127" s="31"/>
      <c r="U2127" s="31">
        <v>494</v>
      </c>
      <c r="V2127" s="31"/>
      <c r="W2127" s="31" t="s">
        <v>6910</v>
      </c>
      <c r="X2127" s="31" t="s">
        <v>1718</v>
      </c>
      <c r="Y2127" s="31">
        <f t="shared" ca="1" si="312"/>
        <v>45</v>
      </c>
      <c r="Z2127" s="31" t="str">
        <f t="shared" ca="1" si="313"/>
        <v>36-45</v>
      </c>
      <c r="AA2127" s="31"/>
      <c r="AB2127" s="31" t="s">
        <v>11160</v>
      </c>
      <c r="AC2127" s="31" t="s">
        <v>34147</v>
      </c>
      <c r="AD2127" s="31" t="s">
        <v>34147</v>
      </c>
      <c r="AE2127" s="31"/>
      <c r="AF2127" s="31" t="s">
        <v>24699</v>
      </c>
      <c r="AG2127" s="31" t="s">
        <v>5852</v>
      </c>
      <c r="AH2127" s="31" t="s">
        <v>5852</v>
      </c>
      <c r="AI2127" s="31" t="s">
        <v>908</v>
      </c>
      <c r="AJ2127" s="31" t="s">
        <v>33643</v>
      </c>
      <c r="AK2127" s="31" t="s">
        <v>33644</v>
      </c>
      <c r="AL2127" s="31" t="s">
        <v>4649</v>
      </c>
      <c r="AM2127" s="31" t="s">
        <v>11130</v>
      </c>
      <c r="AN2127" s="31"/>
      <c r="AO2127" s="31"/>
      <c r="AP2127" s="31" t="s">
        <v>33022</v>
      </c>
      <c r="AQ2127" s="31"/>
      <c r="AR2127" s="31" t="s">
        <v>34147</v>
      </c>
      <c r="AS2127" s="31" t="s">
        <v>34147</v>
      </c>
      <c r="AT2127" s="31" t="str">
        <f>_xlfn.IFNA(VLOOKUP(D2127,'[1]5. 1 Mei 2022'!$C$7:$F$60,4,FALSE),"")</f>
        <v/>
      </c>
      <c r="AU2127" s="31"/>
      <c r="AV2127" s="31" t="s">
        <v>8001</v>
      </c>
      <c r="AW2127" s="31"/>
      <c r="AX2127" s="29">
        <f t="shared" si="309"/>
        <v>1903</v>
      </c>
      <c r="AY2127" s="31" t="s">
        <v>26346</v>
      </c>
      <c r="AZ2127" s="31" t="s">
        <v>33023</v>
      </c>
      <c r="BA2127" s="30" t="s">
        <v>33022</v>
      </c>
      <c r="BB2127" s="31"/>
      <c r="BC2127" s="31"/>
      <c r="BD2127" s="31" t="s">
        <v>8125</v>
      </c>
      <c r="BE2127" s="31" t="s">
        <v>7973</v>
      </c>
      <c r="BF2127" s="31" t="s">
        <v>8001</v>
      </c>
      <c r="BG2127" s="31"/>
      <c r="BH2127" s="31"/>
      <c r="BI2127" s="31" t="s">
        <v>8125</v>
      </c>
      <c r="BJ2127" s="31" t="s">
        <v>5701</v>
      </c>
      <c r="BK2127" s="31" t="str">
        <f t="shared" si="316"/>
        <v>III/d</v>
      </c>
      <c r="BL2127" s="31" t="s">
        <v>8077</v>
      </c>
      <c r="BM2127" s="31"/>
      <c r="BN2127" s="31"/>
      <c r="BO2127" s="31"/>
      <c r="BP2127" s="31" t="s">
        <v>1498</v>
      </c>
      <c r="BQ2127" s="31" t="s">
        <v>5701</v>
      </c>
      <c r="BR2127" s="31" t="s">
        <v>17826</v>
      </c>
      <c r="BS2127" s="31" t="s">
        <v>29953</v>
      </c>
      <c r="BT2127" s="31" t="s">
        <v>6555</v>
      </c>
      <c r="BU2127" s="31"/>
      <c r="BV2127" s="31" t="s">
        <v>1727</v>
      </c>
      <c r="BW2127" s="31">
        <f t="shared" ca="1" si="314"/>
        <v>27</v>
      </c>
      <c r="BX2127" s="78">
        <f t="shared" ca="1" si="315"/>
        <v>3</v>
      </c>
      <c r="BY2127" s="31"/>
      <c r="BZ2127" s="31"/>
      <c r="CA2127" s="31" t="s">
        <v>4239</v>
      </c>
      <c r="CB2127" s="31" t="s">
        <v>2519</v>
      </c>
      <c r="CC2127" s="31">
        <v>1</v>
      </c>
      <c r="CD2127" s="31">
        <v>1</v>
      </c>
      <c r="CE2127" s="31" t="s">
        <v>20085</v>
      </c>
      <c r="CF2127" s="31"/>
      <c r="CG2127" s="31">
        <v>2010</v>
      </c>
      <c r="CH2127" s="31"/>
      <c r="CI2127" s="31"/>
      <c r="CJ2127" s="31"/>
      <c r="CK2127" s="31"/>
      <c r="CL2127" s="31" t="s">
        <v>23430</v>
      </c>
      <c r="CM2127" s="31" t="s">
        <v>22079</v>
      </c>
      <c r="CN2127" s="31">
        <v>123</v>
      </c>
      <c r="CO2127" s="31" t="s">
        <v>28701</v>
      </c>
      <c r="CP2127" s="31" t="s">
        <v>22079</v>
      </c>
      <c r="CQ2127" s="31">
        <v>123</v>
      </c>
      <c r="CR2127" s="31">
        <v>3889</v>
      </c>
      <c r="CS2127" s="31" t="s">
        <v>3197</v>
      </c>
      <c r="CT2127" s="31"/>
      <c r="CU2127" s="31" t="s">
        <v>3195</v>
      </c>
      <c r="CV2127" s="31" t="s">
        <v>8534</v>
      </c>
      <c r="CW2127" s="31" t="s">
        <v>11148</v>
      </c>
      <c r="CX2127" s="31" t="s">
        <v>6176</v>
      </c>
      <c r="CY2127" s="31"/>
      <c r="CZ2127" s="31"/>
      <c r="DA2127" s="31"/>
      <c r="DB2127" s="31" t="s">
        <v>8691</v>
      </c>
      <c r="DC2127" s="31"/>
      <c r="DD2127" s="31" t="s">
        <v>8692</v>
      </c>
      <c r="DE2127" s="31"/>
      <c r="DF2127" s="31"/>
      <c r="DG2127" s="31"/>
      <c r="DH2127" s="31"/>
      <c r="DI2127" s="31" t="s">
        <v>15790</v>
      </c>
      <c r="DJ2127" s="31" t="s">
        <v>3660</v>
      </c>
      <c r="DK2127" s="31"/>
      <c r="DL2127" s="31"/>
      <c r="DM2127" s="38" t="s">
        <v>9627</v>
      </c>
      <c r="DN2127" s="38"/>
      <c r="DO2127" s="35">
        <v>0</v>
      </c>
      <c r="DP2127" s="31" t="s">
        <v>13534</v>
      </c>
      <c r="DQ2127" s="31" t="s">
        <v>13533</v>
      </c>
      <c r="DR2127" s="31"/>
      <c r="DS2127" s="31" t="s">
        <v>27263</v>
      </c>
      <c r="DT2127" s="31" t="s">
        <v>38350</v>
      </c>
      <c r="DU2127" s="31">
        <v>3</v>
      </c>
      <c r="DV2127" s="31" t="s">
        <v>32167</v>
      </c>
      <c r="DW2127" s="31"/>
      <c r="DX2127" s="31"/>
      <c r="DY2127" s="31" t="s">
        <v>33642</v>
      </c>
      <c r="DZ2127" s="31" t="s">
        <v>18310</v>
      </c>
      <c r="EA2127" s="31"/>
      <c r="EB2127" s="31">
        <v>0</v>
      </c>
      <c r="EC2127" s="31" t="s">
        <v>8001</v>
      </c>
      <c r="ED2127" s="31" t="s">
        <v>41101</v>
      </c>
      <c r="EE2127" s="31"/>
      <c r="EF2127" s="31"/>
      <c r="EG2127" s="31"/>
      <c r="EH2127" s="31"/>
      <c r="EI2127" s="31"/>
      <c r="EJ2127" s="31"/>
    </row>
    <row r="2128" spans="1:140" ht="23.25" customHeight="1">
      <c r="A2128" s="25">
        <v>2126</v>
      </c>
      <c r="B2128" s="30" t="s">
        <v>16502</v>
      </c>
      <c r="C2128" s="31" t="s">
        <v>11843</v>
      </c>
      <c r="D2128" s="30" t="s">
        <v>21116</v>
      </c>
      <c r="E2128" s="30"/>
      <c r="F2128" s="30" t="s">
        <v>36262</v>
      </c>
      <c r="G2128" s="31">
        <f t="shared" si="310"/>
        <v>58</v>
      </c>
      <c r="H2128" s="72">
        <f t="shared" si="311"/>
        <v>54302</v>
      </c>
      <c r="I2128" s="30" t="s">
        <v>35451</v>
      </c>
      <c r="J2128" s="30" t="s">
        <v>34085</v>
      </c>
      <c r="K2128" s="30" t="s">
        <v>34083</v>
      </c>
      <c r="L2128" s="31" t="s">
        <v>16726</v>
      </c>
      <c r="M2128" s="31" t="s">
        <v>6378</v>
      </c>
      <c r="N2128" s="31" t="s">
        <v>5865</v>
      </c>
      <c r="O2128" s="31" t="s">
        <v>5117</v>
      </c>
      <c r="P2128" s="31" t="s">
        <v>19644</v>
      </c>
      <c r="Q2128" s="31"/>
      <c r="R2128" s="31"/>
      <c r="S2128" s="31"/>
      <c r="T2128" s="31"/>
      <c r="U2128" s="31" t="s">
        <v>7434</v>
      </c>
      <c r="V2128" s="31"/>
      <c r="W2128" s="31" t="s">
        <v>6322</v>
      </c>
      <c r="X2128" s="31" t="s">
        <v>12328</v>
      </c>
      <c r="Y2128" s="31" t="e">
        <f t="shared" ca="1" si="312"/>
        <v>#VALUE!</v>
      </c>
      <c r="Z2128" s="31" t="e">
        <f t="shared" ca="1" si="313"/>
        <v>#VALUE!</v>
      </c>
      <c r="AA2128" s="31"/>
      <c r="AB2128" s="31" t="s">
        <v>11144</v>
      </c>
      <c r="AC2128" s="31" t="s">
        <v>34145</v>
      </c>
      <c r="AD2128" s="31" t="s">
        <v>34145</v>
      </c>
      <c r="AE2128" s="31"/>
      <c r="AF2128" s="31" t="s">
        <v>24701</v>
      </c>
      <c r="AG2128" s="31" t="s">
        <v>4322</v>
      </c>
      <c r="AH2128" s="31" t="s">
        <v>4322</v>
      </c>
      <c r="AI2128" s="31" t="s">
        <v>908</v>
      </c>
      <c r="AJ2128" s="31" t="s">
        <v>11921</v>
      </c>
      <c r="AK2128" s="31" t="s">
        <v>11922</v>
      </c>
      <c r="AL2128" s="31">
        <v>41121</v>
      </c>
      <c r="AM2128" s="31" t="s">
        <v>11923</v>
      </c>
      <c r="AN2128" s="31"/>
      <c r="AO2128" s="31"/>
      <c r="AP2128" s="31" t="s">
        <v>33003</v>
      </c>
      <c r="AQ2128" s="31" t="s">
        <v>31206</v>
      </c>
      <c r="AR2128" s="31" t="s">
        <v>34145</v>
      </c>
      <c r="AS2128" s="31" t="s">
        <v>34145</v>
      </c>
      <c r="AT2128" s="31" t="str">
        <f>_xlfn.IFNA(VLOOKUP(D2128,'[1]5. 1 Mei 2022'!$C$7:$F$60,4,FALSE),"")</f>
        <v/>
      </c>
      <c r="AU2128" s="31"/>
      <c r="AV2128" s="31" t="s">
        <v>20032</v>
      </c>
      <c r="AW2128" s="31" t="s">
        <v>31449</v>
      </c>
      <c r="AX2128" s="29">
        <f t="shared" si="309"/>
        <v>46331</v>
      </c>
      <c r="AY2128" s="31" t="s">
        <v>26346</v>
      </c>
      <c r="AZ2128" s="31" t="s">
        <v>33005</v>
      </c>
      <c r="BA2128" s="30" t="s">
        <v>33003</v>
      </c>
      <c r="BB2128" s="31" t="s">
        <v>11647</v>
      </c>
      <c r="BC2128" s="31"/>
      <c r="BD2128" s="31" t="s">
        <v>7980</v>
      </c>
      <c r="BE2128" s="31" t="s">
        <v>7969</v>
      </c>
      <c r="BF2128" s="31" t="s">
        <v>20032</v>
      </c>
      <c r="BG2128" s="31"/>
      <c r="BH2128" s="31"/>
      <c r="BI2128" s="31"/>
      <c r="BJ2128" s="31">
        <v>0</v>
      </c>
      <c r="BK2128" s="31" t="str">
        <f t="shared" si="316"/>
        <v>II/c</v>
      </c>
      <c r="BL2128" s="31"/>
      <c r="BM2128" s="31"/>
      <c r="BN2128" s="31"/>
      <c r="BO2128" s="31"/>
      <c r="BP2128" s="31"/>
      <c r="BQ2128" s="31"/>
      <c r="BR2128" s="31"/>
      <c r="BS2128" s="31"/>
      <c r="BT2128" s="31"/>
      <c r="BU2128" s="31"/>
      <c r="BV2128" s="31" t="s">
        <v>8454</v>
      </c>
      <c r="BW2128" s="31">
        <f t="shared" ca="1" si="314"/>
        <v>9</v>
      </c>
      <c r="BX2128" s="78">
        <f t="shared" ca="1" si="315"/>
        <v>3</v>
      </c>
      <c r="BY2128" s="31" t="s">
        <v>19644</v>
      </c>
      <c r="BZ2128" s="31"/>
      <c r="CA2128" s="31" t="s">
        <v>2483</v>
      </c>
      <c r="CB2128" s="31" t="s">
        <v>2406</v>
      </c>
      <c r="CC2128" s="31"/>
      <c r="CD2128" s="31"/>
      <c r="CE2128" s="31" t="s">
        <v>20085</v>
      </c>
      <c r="CF2128" s="31"/>
      <c r="CG2128" s="31"/>
      <c r="CH2128" s="31"/>
      <c r="CI2128" s="31"/>
      <c r="CJ2128" s="31"/>
      <c r="CK2128" s="31"/>
      <c r="CL2128" s="31" t="s">
        <v>25725</v>
      </c>
      <c r="CM2128" s="31" t="s">
        <v>25726</v>
      </c>
      <c r="CN2128" s="31">
        <v>124</v>
      </c>
      <c r="CO2128" s="31" t="s">
        <v>39602</v>
      </c>
      <c r="CP2128" s="31" t="s">
        <v>25726</v>
      </c>
      <c r="CQ2128" s="31">
        <v>124</v>
      </c>
      <c r="CR2128" s="31">
        <v>4785</v>
      </c>
      <c r="CS2128" s="31" t="s">
        <v>16053</v>
      </c>
      <c r="CT2128" s="31"/>
      <c r="CU2128" s="31"/>
      <c r="CV2128" s="31" t="s">
        <v>18882</v>
      </c>
      <c r="CW2128" s="31" t="s">
        <v>18883</v>
      </c>
      <c r="CX2128" s="31" t="s">
        <v>18884</v>
      </c>
      <c r="CY2128" s="31"/>
      <c r="CZ2128" s="31"/>
      <c r="DA2128" s="31"/>
      <c r="DB2128" s="31" t="s">
        <v>11355</v>
      </c>
      <c r="DC2128" s="31" t="s">
        <v>16323</v>
      </c>
      <c r="DD2128" s="31" t="s">
        <v>16324</v>
      </c>
      <c r="DE2128" s="31"/>
      <c r="DF2128" s="31"/>
      <c r="DG2128" s="31"/>
      <c r="DH2128" s="31"/>
      <c r="DI2128" s="31" t="s">
        <v>15852</v>
      </c>
      <c r="DJ2128" s="31" t="s">
        <v>15853</v>
      </c>
      <c r="DK2128" s="31"/>
      <c r="DL2128" s="31"/>
      <c r="DM2128" s="38" t="s">
        <v>32251</v>
      </c>
      <c r="DN2128" s="38"/>
      <c r="DO2128" s="35"/>
      <c r="DP2128" s="31" t="s">
        <v>13208</v>
      </c>
      <c r="DQ2128" s="31" t="s">
        <v>13207</v>
      </c>
      <c r="DR2128" s="31" t="s">
        <v>11920</v>
      </c>
      <c r="DS2128" s="31" t="s">
        <v>32967</v>
      </c>
      <c r="DT2128" s="31" t="s">
        <v>38351</v>
      </c>
      <c r="DU2128" s="31">
        <v>2</v>
      </c>
      <c r="DV2128" s="31" t="s">
        <v>32165</v>
      </c>
      <c r="DW2128" s="31" t="s">
        <v>7980</v>
      </c>
      <c r="DX2128" s="31" t="s">
        <v>7980</v>
      </c>
      <c r="DY2128" s="31" t="s">
        <v>31677</v>
      </c>
      <c r="DZ2128" s="31" t="s">
        <v>26491</v>
      </c>
      <c r="EA2128" s="31"/>
      <c r="EB2128" s="31">
        <v>0</v>
      </c>
      <c r="EC2128" s="31" t="s">
        <v>40168</v>
      </c>
      <c r="ED2128" s="31" t="s">
        <v>41101</v>
      </c>
      <c r="EE2128" s="31"/>
      <c r="EF2128" s="31"/>
      <c r="EG2128" s="31"/>
      <c r="EH2128" s="31"/>
      <c r="EI2128" s="31"/>
      <c r="EJ2128" s="31"/>
    </row>
    <row r="2129" spans="1:140" ht="23.25" customHeight="1">
      <c r="A2129" s="25">
        <v>2127</v>
      </c>
      <c r="B2129" s="30" t="s">
        <v>30035</v>
      </c>
      <c r="C2129" s="31" t="s">
        <v>4318</v>
      </c>
      <c r="D2129" s="30" t="s">
        <v>30036</v>
      </c>
      <c r="E2129" s="30"/>
      <c r="F2129" s="30" t="s">
        <v>36258</v>
      </c>
      <c r="G2129" s="31">
        <f t="shared" si="310"/>
        <v>58</v>
      </c>
      <c r="H2129" s="72">
        <f t="shared" si="311"/>
        <v>55274</v>
      </c>
      <c r="I2129" s="30"/>
      <c r="J2129" s="30" t="s">
        <v>34084</v>
      </c>
      <c r="K2129" s="30" t="s">
        <v>4318</v>
      </c>
      <c r="L2129" s="31" t="s">
        <v>4318</v>
      </c>
      <c r="M2129" s="31" t="s">
        <v>6378</v>
      </c>
      <c r="N2129" s="31" t="s">
        <v>3557</v>
      </c>
      <c r="O2129" s="31" t="s">
        <v>1501</v>
      </c>
      <c r="P2129" s="31" t="s">
        <v>30295</v>
      </c>
      <c r="Q2129" s="31"/>
      <c r="R2129" s="31">
        <v>5</v>
      </c>
      <c r="S2129" s="31">
        <v>9</v>
      </c>
      <c r="T2129" s="31"/>
      <c r="U2129" s="31"/>
      <c r="V2129" s="31"/>
      <c r="W2129" s="31" t="s">
        <v>7713</v>
      </c>
      <c r="X2129" s="31" t="s">
        <v>30061</v>
      </c>
      <c r="Y2129" s="31" t="e">
        <f t="shared" ca="1" si="312"/>
        <v>#VALUE!</v>
      </c>
      <c r="Z2129" s="31" t="e">
        <f t="shared" ca="1" si="313"/>
        <v>#VALUE!</v>
      </c>
      <c r="AA2129" s="31"/>
      <c r="AB2129" s="31" t="s">
        <v>10494</v>
      </c>
      <c r="AC2129" s="31" t="s">
        <v>34147</v>
      </c>
      <c r="AD2129" s="31" t="s">
        <v>34147</v>
      </c>
      <c r="AE2129" s="31"/>
      <c r="AF2129" s="31" t="s">
        <v>24699</v>
      </c>
      <c r="AG2129" s="31" t="s">
        <v>5852</v>
      </c>
      <c r="AH2129" s="31" t="s">
        <v>5852</v>
      </c>
      <c r="AI2129" s="31" t="s">
        <v>5828</v>
      </c>
      <c r="AJ2129" s="31" t="s">
        <v>30600</v>
      </c>
      <c r="AK2129" s="31" t="s">
        <v>30705</v>
      </c>
      <c r="AL2129" s="31" t="s">
        <v>17675</v>
      </c>
      <c r="AM2129" s="31" t="s">
        <v>22419</v>
      </c>
      <c r="AN2129" s="31"/>
      <c r="AO2129" s="31"/>
      <c r="AP2129" s="31" t="s">
        <v>2450</v>
      </c>
      <c r="AQ2129" s="31" t="s">
        <v>30074</v>
      </c>
      <c r="AR2129" s="31" t="s">
        <v>34147</v>
      </c>
      <c r="AS2129" s="31" t="s">
        <v>34147</v>
      </c>
      <c r="AT2129" s="31" t="str">
        <f>_xlfn.IFNA(VLOOKUP(D2129,'[1]5. 1 Mei 2022'!$C$7:$F$60,4,FALSE),"")</f>
        <v/>
      </c>
      <c r="AU2129" s="31"/>
      <c r="AV2129" s="31" t="s">
        <v>8009</v>
      </c>
      <c r="AW2129" s="31" t="s">
        <v>30074</v>
      </c>
      <c r="AX2129" s="29">
        <f t="shared" si="309"/>
        <v>46103</v>
      </c>
      <c r="AY2129" s="31" t="s">
        <v>26346</v>
      </c>
      <c r="AZ2129" s="31" t="s">
        <v>527</v>
      </c>
      <c r="BA2129" s="30" t="s">
        <v>2450</v>
      </c>
      <c r="BB2129" s="31"/>
      <c r="BC2129" s="31"/>
      <c r="BD2129" s="31" t="s">
        <v>20057</v>
      </c>
      <c r="BE2129" s="31" t="s">
        <v>7973</v>
      </c>
      <c r="BF2129" s="31" t="s">
        <v>8009</v>
      </c>
      <c r="BG2129" s="31"/>
      <c r="BH2129" s="31"/>
      <c r="BI2129" s="31" t="s">
        <v>8127</v>
      </c>
      <c r="BJ2129" s="31"/>
      <c r="BK2129" s="31" t="str">
        <f t="shared" si="316"/>
        <v>III/a</v>
      </c>
      <c r="BL2129" s="31"/>
      <c r="BM2129" s="31"/>
      <c r="BN2129" s="31"/>
      <c r="BO2129" s="31"/>
      <c r="BP2129" s="31"/>
      <c r="BQ2129" s="31" t="s">
        <v>32459</v>
      </c>
      <c r="BR2129" s="52" t="s">
        <v>22014</v>
      </c>
      <c r="BS2129" s="52" t="s">
        <v>37153</v>
      </c>
      <c r="BT2129" s="31" t="s">
        <v>26137</v>
      </c>
      <c r="BU2129" s="31" t="s">
        <v>30295</v>
      </c>
      <c r="BV2129" s="31" t="s">
        <v>26137</v>
      </c>
      <c r="BW2129" s="31">
        <f t="shared" ca="1" si="314"/>
        <v>3</v>
      </c>
      <c r="BX2129" s="78">
        <f t="shared" ca="1" si="315"/>
        <v>2</v>
      </c>
      <c r="BY2129" s="31"/>
      <c r="BZ2129" s="31"/>
      <c r="CA2129" s="31" t="s">
        <v>2483</v>
      </c>
      <c r="CB2129" s="31" t="s">
        <v>2406</v>
      </c>
      <c r="CC2129" s="31"/>
      <c r="CD2129" s="31"/>
      <c r="CE2129" s="31"/>
      <c r="CF2129" s="31"/>
      <c r="CG2129" s="31"/>
      <c r="CH2129" s="31"/>
      <c r="CI2129" s="31"/>
      <c r="CJ2129" s="31"/>
      <c r="CK2129" s="31"/>
      <c r="CL2129" s="31" t="s">
        <v>31935</v>
      </c>
      <c r="CM2129" s="31" t="s">
        <v>31936</v>
      </c>
      <c r="CN2129" s="31">
        <v>126</v>
      </c>
      <c r="CO2129" s="31" t="s">
        <v>32758</v>
      </c>
      <c r="CP2129" s="31" t="s">
        <v>31936</v>
      </c>
      <c r="CQ2129" s="31">
        <v>126</v>
      </c>
      <c r="CR2129" s="31"/>
      <c r="CS2129" s="31" t="s">
        <v>25124</v>
      </c>
      <c r="CT2129" s="31"/>
      <c r="CU2129" s="31"/>
      <c r="CV2129" s="31"/>
      <c r="CW2129" s="31"/>
      <c r="CX2129" s="31"/>
      <c r="CY2129" s="31"/>
      <c r="CZ2129" s="31"/>
      <c r="DA2129" s="31"/>
      <c r="DB2129" s="31"/>
      <c r="DC2129" s="31"/>
      <c r="DD2129" s="31"/>
      <c r="DE2129" s="31"/>
      <c r="DF2129" s="31"/>
      <c r="DG2129" s="31"/>
      <c r="DH2129" s="31"/>
      <c r="DI2129" s="31"/>
      <c r="DJ2129" s="31"/>
      <c r="DK2129" s="31"/>
      <c r="DL2129" s="31"/>
      <c r="DM2129" s="38" t="s">
        <v>30708</v>
      </c>
      <c r="DN2129" s="38"/>
      <c r="DO2129" s="35" t="s">
        <v>30966</v>
      </c>
      <c r="DP2129" s="31" t="s">
        <v>30706</v>
      </c>
      <c r="DQ2129" s="31" t="s">
        <v>30707</v>
      </c>
      <c r="DR2129" s="31"/>
      <c r="DS2129" s="31" t="s">
        <v>30084</v>
      </c>
      <c r="DT2129" s="31" t="s">
        <v>30704</v>
      </c>
      <c r="DU2129" s="31">
        <v>2</v>
      </c>
      <c r="DV2129" s="31" t="s">
        <v>32165</v>
      </c>
      <c r="DW2129" s="31"/>
      <c r="DX2129" s="31"/>
      <c r="DY2129" s="31" t="s">
        <v>30590</v>
      </c>
      <c r="DZ2129" s="31" t="s">
        <v>18411</v>
      </c>
      <c r="EA2129" s="31"/>
      <c r="EB2129" s="31">
        <v>0</v>
      </c>
      <c r="EC2129" s="31" t="s">
        <v>8009</v>
      </c>
      <c r="ED2129" s="31" t="s">
        <v>41101</v>
      </c>
      <c r="EE2129" s="31"/>
      <c r="EF2129" s="31"/>
      <c r="EG2129" s="31"/>
      <c r="EH2129" s="31"/>
      <c r="EI2129" s="31"/>
      <c r="EJ2129" s="31"/>
    </row>
    <row r="2130" spans="1:140" ht="23.25" customHeight="1">
      <c r="A2130" s="25">
        <v>2128</v>
      </c>
      <c r="B2130" s="30" t="s">
        <v>23485</v>
      </c>
      <c r="C2130" s="31" t="s">
        <v>4318</v>
      </c>
      <c r="D2130" s="30" t="s">
        <v>23263</v>
      </c>
      <c r="E2130" s="30"/>
      <c r="F2130" s="30" t="s">
        <v>36255</v>
      </c>
      <c r="G2130" s="31">
        <f t="shared" si="310"/>
        <v>58</v>
      </c>
      <c r="H2130" s="72">
        <f t="shared" si="311"/>
        <v>52322</v>
      </c>
      <c r="I2130" s="30"/>
      <c r="J2130" s="30" t="s">
        <v>34084</v>
      </c>
      <c r="K2130" s="30" t="s">
        <v>4318</v>
      </c>
      <c r="L2130" s="31" t="s">
        <v>4318</v>
      </c>
      <c r="M2130" s="31" t="s">
        <v>6378</v>
      </c>
      <c r="N2130" s="31" t="s">
        <v>3311</v>
      </c>
      <c r="O2130" s="31" t="s">
        <v>2534</v>
      </c>
      <c r="P2130" s="31" t="s">
        <v>30542</v>
      </c>
      <c r="Q2130" s="31"/>
      <c r="R2130" s="31">
        <v>10</v>
      </c>
      <c r="S2130" s="31">
        <v>3</v>
      </c>
      <c r="T2130" s="31"/>
      <c r="U2130" s="31">
        <v>313</v>
      </c>
      <c r="V2130" s="31" t="s">
        <v>23494</v>
      </c>
      <c r="W2130" s="31" t="s">
        <v>7239</v>
      </c>
      <c r="X2130" s="31" t="s">
        <v>837</v>
      </c>
      <c r="Y2130" s="31" t="e">
        <f t="shared" ca="1" si="312"/>
        <v>#VALUE!</v>
      </c>
      <c r="Z2130" s="31" t="e">
        <f t="shared" ca="1" si="313"/>
        <v>#VALUE!</v>
      </c>
      <c r="AA2130" s="31"/>
      <c r="AB2130" s="31" t="s">
        <v>11146</v>
      </c>
      <c r="AC2130" s="31" t="s">
        <v>34147</v>
      </c>
      <c r="AD2130" s="31" t="s">
        <v>34147</v>
      </c>
      <c r="AE2130" s="31"/>
      <c r="AF2130" s="31" t="s">
        <v>24699</v>
      </c>
      <c r="AG2130" s="31" t="s">
        <v>5852</v>
      </c>
      <c r="AH2130" s="31" t="s">
        <v>5852</v>
      </c>
      <c r="AI2130" s="31" t="s">
        <v>908</v>
      </c>
      <c r="AJ2130" s="31" t="s">
        <v>23486</v>
      </c>
      <c r="AK2130" s="31" t="s">
        <v>23487</v>
      </c>
      <c r="AL2130" s="31" t="s">
        <v>7061</v>
      </c>
      <c r="AM2130" s="31" t="s">
        <v>23488</v>
      </c>
      <c r="AN2130" s="31"/>
      <c r="AO2130" s="31"/>
      <c r="AP2130" s="31" t="s">
        <v>33006</v>
      </c>
      <c r="AQ2130" s="31" t="s">
        <v>23264</v>
      </c>
      <c r="AR2130" s="31" t="s">
        <v>34147</v>
      </c>
      <c r="AS2130" s="31" t="s">
        <v>34147</v>
      </c>
      <c r="AT2130" s="31" t="str">
        <f>_xlfn.IFNA(VLOOKUP(D2130,'[1]5. 1 Mei 2022'!$C$7:$F$60,4,FALSE),"")</f>
        <v/>
      </c>
      <c r="AU2130" s="31"/>
      <c r="AV2130" s="31" t="s">
        <v>33007</v>
      </c>
      <c r="AW2130" s="52" t="s">
        <v>24067</v>
      </c>
      <c r="AX2130" s="29">
        <f t="shared" si="309"/>
        <v>46830</v>
      </c>
      <c r="AY2130" s="31" t="s">
        <v>26346</v>
      </c>
      <c r="AZ2130" s="31" t="s">
        <v>530</v>
      </c>
      <c r="BA2130" s="30" t="s">
        <v>33006</v>
      </c>
      <c r="BB2130" s="31"/>
      <c r="BC2130" s="31"/>
      <c r="BD2130" s="31" t="s">
        <v>12244</v>
      </c>
      <c r="BE2130" s="31" t="s">
        <v>7973</v>
      </c>
      <c r="BF2130" s="31" t="s">
        <v>33007</v>
      </c>
      <c r="BG2130" s="31"/>
      <c r="BH2130" s="31"/>
      <c r="BI2130" s="31" t="s">
        <v>8121</v>
      </c>
      <c r="BJ2130" s="31" t="s">
        <v>21611</v>
      </c>
      <c r="BK2130" s="31" t="str">
        <f t="shared" si="316"/>
        <v>III/b</v>
      </c>
      <c r="BL2130" s="31" t="s">
        <v>8077</v>
      </c>
      <c r="BM2130" s="31"/>
      <c r="BN2130" s="31"/>
      <c r="BO2130" s="31"/>
      <c r="BP2130" s="31"/>
      <c r="BQ2130" s="31" t="s">
        <v>21611</v>
      </c>
      <c r="BR2130" s="31" t="s">
        <v>15640</v>
      </c>
      <c r="BS2130" s="31" t="s">
        <v>30536</v>
      </c>
      <c r="BT2130" s="31" t="s">
        <v>6786</v>
      </c>
      <c r="BU2130" s="31" t="s">
        <v>3050</v>
      </c>
      <c r="BV2130" s="31" t="s">
        <v>17977</v>
      </c>
      <c r="BW2130" s="31">
        <f t="shared" ca="1" si="314"/>
        <v>5</v>
      </c>
      <c r="BX2130" s="78">
        <f t="shared" ca="1" si="315"/>
        <v>2</v>
      </c>
      <c r="BY2130" s="31"/>
      <c r="BZ2130" s="31"/>
      <c r="CA2130" s="31" t="s">
        <v>2483</v>
      </c>
      <c r="CB2130" s="31" t="s">
        <v>2519</v>
      </c>
      <c r="CC2130" s="31">
        <v>2</v>
      </c>
      <c r="CD2130" s="31">
        <v>1</v>
      </c>
      <c r="CE2130" s="31"/>
      <c r="CF2130" s="31"/>
      <c r="CG2130" s="31"/>
      <c r="CH2130" s="31"/>
      <c r="CI2130" s="31"/>
      <c r="CJ2130" s="31"/>
      <c r="CK2130" s="31"/>
      <c r="CL2130" s="52" t="s">
        <v>39437</v>
      </c>
      <c r="CM2130" s="52" t="s">
        <v>36780</v>
      </c>
      <c r="CN2130" s="31">
        <v>127</v>
      </c>
      <c r="CO2130" s="31" t="s">
        <v>39017</v>
      </c>
      <c r="CP2130" s="52" t="s">
        <v>36780</v>
      </c>
      <c r="CQ2130" s="31">
        <v>127</v>
      </c>
      <c r="CR2130" s="31">
        <v>6178</v>
      </c>
      <c r="CS2130" s="31"/>
      <c r="CT2130" s="31"/>
      <c r="CU2130" s="31"/>
      <c r="CV2130" s="31" t="s">
        <v>23483</v>
      </c>
      <c r="CW2130" s="31" t="s">
        <v>23484</v>
      </c>
      <c r="CX2130" s="31" t="s">
        <v>18722</v>
      </c>
      <c r="CY2130" s="31"/>
      <c r="CZ2130" s="31"/>
      <c r="DA2130" s="31"/>
      <c r="DB2130" s="31"/>
      <c r="DC2130" s="31"/>
      <c r="DD2130" s="31"/>
      <c r="DE2130" s="31"/>
      <c r="DF2130" s="31"/>
      <c r="DG2130" s="31"/>
      <c r="DH2130" s="31"/>
      <c r="DI2130" s="31" t="s">
        <v>25386</v>
      </c>
      <c r="DJ2130" s="31" t="s">
        <v>25387</v>
      </c>
      <c r="DK2130" s="31"/>
      <c r="DL2130" s="31"/>
      <c r="DM2130" s="38" t="s">
        <v>23493</v>
      </c>
      <c r="DN2130" s="38"/>
      <c r="DO2130" s="35"/>
      <c r="DP2130" s="31" t="s">
        <v>28323</v>
      </c>
      <c r="DQ2130" s="31" t="s">
        <v>23492</v>
      </c>
      <c r="DR2130" s="31"/>
      <c r="DS2130" s="31" t="s">
        <v>27886</v>
      </c>
      <c r="DT2130" s="31" t="s">
        <v>28273</v>
      </c>
      <c r="DU2130" s="31">
        <v>3</v>
      </c>
      <c r="DV2130" s="31" t="s">
        <v>32167</v>
      </c>
      <c r="DW2130" s="31"/>
      <c r="DX2130" s="31"/>
      <c r="DY2130" s="31" t="s">
        <v>33620</v>
      </c>
      <c r="DZ2130" s="31" t="s">
        <v>21743</v>
      </c>
      <c r="EA2130" s="31" t="s">
        <v>29364</v>
      </c>
      <c r="EB2130" s="31">
        <v>0</v>
      </c>
      <c r="EC2130" s="31" t="s">
        <v>7772</v>
      </c>
      <c r="ED2130" s="31" t="s">
        <v>41101</v>
      </c>
      <c r="EE2130" s="31"/>
      <c r="EF2130" s="31"/>
      <c r="EG2130" s="31"/>
      <c r="EH2130" s="31"/>
      <c r="EI2130" s="31"/>
      <c r="EJ2130" s="31"/>
    </row>
    <row r="2131" spans="1:140" ht="23.25" customHeight="1">
      <c r="A2131" s="25">
        <v>2129</v>
      </c>
      <c r="B2131" s="30" t="s">
        <v>6358</v>
      </c>
      <c r="C2131" s="31" t="s">
        <v>3507</v>
      </c>
      <c r="D2131" s="30" t="s">
        <v>17357</v>
      </c>
      <c r="E2131" s="30"/>
      <c r="F2131" s="30" t="s">
        <v>36262</v>
      </c>
      <c r="G2131" s="31">
        <f t="shared" si="310"/>
        <v>58</v>
      </c>
      <c r="H2131" s="72">
        <f t="shared" si="311"/>
        <v>52810</v>
      </c>
      <c r="I2131" s="30" t="s">
        <v>35452</v>
      </c>
      <c r="J2131" s="30" t="s">
        <v>34085</v>
      </c>
      <c r="K2131" s="30" t="s">
        <v>34083</v>
      </c>
      <c r="L2131" s="31" t="s">
        <v>16726</v>
      </c>
      <c r="M2131" s="31" t="s">
        <v>6378</v>
      </c>
      <c r="N2131" s="31" t="s">
        <v>7551</v>
      </c>
      <c r="O2131" s="31" t="s">
        <v>6326</v>
      </c>
      <c r="P2131" s="31" t="s">
        <v>11676</v>
      </c>
      <c r="Q2131" s="31"/>
      <c r="R2131" s="31"/>
      <c r="S2131" s="31"/>
      <c r="T2131" s="31"/>
      <c r="U2131" s="31" t="s">
        <v>5241</v>
      </c>
      <c r="V2131" s="31"/>
      <c r="W2131" s="31" t="s">
        <v>6910</v>
      </c>
      <c r="X2131" s="31" t="s">
        <v>4592</v>
      </c>
      <c r="Y2131" s="31">
        <f t="shared" ca="1" si="312"/>
        <v>37</v>
      </c>
      <c r="Z2131" s="31" t="str">
        <f t="shared" ca="1" si="313"/>
        <v>36-45</v>
      </c>
      <c r="AA2131" s="31"/>
      <c r="AB2131" s="31" t="s">
        <v>6770</v>
      </c>
      <c r="AC2131" s="31" t="s">
        <v>34153</v>
      </c>
      <c r="AD2131" s="31" t="s">
        <v>34194</v>
      </c>
      <c r="AE2131" s="31"/>
      <c r="AF2131" s="31" t="s">
        <v>24700</v>
      </c>
      <c r="AG2131" s="31" t="s">
        <v>7895</v>
      </c>
      <c r="AH2131" s="31" t="s">
        <v>7895</v>
      </c>
      <c r="AI2131" s="31" t="s">
        <v>40277</v>
      </c>
      <c r="AJ2131" s="31">
        <v>6420</v>
      </c>
      <c r="AK2131" s="31" t="s">
        <v>7012</v>
      </c>
      <c r="AL2131" s="31">
        <v>38152</v>
      </c>
      <c r="AM2131" s="31" t="s">
        <v>3784</v>
      </c>
      <c r="AN2131" s="31"/>
      <c r="AO2131" s="31"/>
      <c r="AP2131" s="31" t="s">
        <v>2307</v>
      </c>
      <c r="AQ2131" s="31" t="s">
        <v>5678</v>
      </c>
      <c r="AR2131" s="31" t="s">
        <v>34148</v>
      </c>
      <c r="AS2131" s="31" t="s">
        <v>34148</v>
      </c>
      <c r="AT2131" s="31" t="str">
        <f>_xlfn.IFNA(VLOOKUP(D2131,'[1]5. 1 Mei 2022'!$C$7:$F$60,4,FALSE),"")</f>
        <v/>
      </c>
      <c r="AU2131" s="31"/>
      <c r="AV2131" s="31" t="s">
        <v>3440</v>
      </c>
      <c r="AW2131" s="31"/>
      <c r="AX2131" s="29">
        <f t="shared" si="309"/>
        <v>1903</v>
      </c>
      <c r="AY2131" s="31" t="s">
        <v>26346</v>
      </c>
      <c r="AZ2131" s="31" t="s">
        <v>6924</v>
      </c>
      <c r="BA2131" s="30" t="s">
        <v>2307</v>
      </c>
      <c r="BB2131" s="31"/>
      <c r="BC2131" s="31"/>
      <c r="BD2131" s="31" t="s">
        <v>30241</v>
      </c>
      <c r="BE2131" s="31" t="s">
        <v>7968</v>
      </c>
      <c r="BF2131" s="31" t="s">
        <v>15511</v>
      </c>
      <c r="BG2131" s="31"/>
      <c r="BH2131" s="31"/>
      <c r="BI2131" s="31"/>
      <c r="BJ2131" s="31">
        <v>0</v>
      </c>
      <c r="BK2131" s="31" t="str">
        <f t="shared" si="316"/>
        <v>II/a</v>
      </c>
      <c r="BL2131" s="31"/>
      <c r="BM2131" s="31"/>
      <c r="BN2131" s="31"/>
      <c r="BO2131" s="31"/>
      <c r="BP2131" s="31" t="s">
        <v>1498</v>
      </c>
      <c r="BQ2131" s="31"/>
      <c r="BR2131" s="31"/>
      <c r="BS2131" s="31"/>
      <c r="BT2131" s="31"/>
      <c r="BU2131" s="31"/>
      <c r="BV2131" s="31" t="s">
        <v>6736</v>
      </c>
      <c r="BW2131" s="31">
        <f t="shared" ca="1" si="314"/>
        <v>17</v>
      </c>
      <c r="BX2131" s="78">
        <f t="shared" ca="1" si="315"/>
        <v>3</v>
      </c>
      <c r="BY2131" s="31" t="s">
        <v>11676</v>
      </c>
      <c r="BZ2131" s="31"/>
      <c r="CA2131" s="31" t="s">
        <v>2483</v>
      </c>
      <c r="CB2131" s="31" t="s">
        <v>2406</v>
      </c>
      <c r="CC2131" s="31" t="s">
        <v>1498</v>
      </c>
      <c r="CD2131" s="31" t="s">
        <v>1498</v>
      </c>
      <c r="CE2131" s="31" t="s">
        <v>20085</v>
      </c>
      <c r="CF2131" s="31"/>
      <c r="CG2131" s="31"/>
      <c r="CH2131" s="31"/>
      <c r="CI2131" s="31"/>
      <c r="CJ2131" s="31"/>
      <c r="CK2131" s="31"/>
      <c r="CL2131" s="31"/>
      <c r="CM2131" s="31"/>
      <c r="CN2131" s="31"/>
      <c r="CO2131" s="31"/>
      <c r="CP2131" s="31"/>
      <c r="CQ2131" s="31"/>
      <c r="CR2131" s="31">
        <v>1382</v>
      </c>
      <c r="CS2131" s="31" t="s">
        <v>19290</v>
      </c>
      <c r="CT2131" s="31" t="s">
        <v>19291</v>
      </c>
      <c r="CU2131" s="31" t="s">
        <v>19251</v>
      </c>
      <c r="CV2131" s="31" t="s">
        <v>19086</v>
      </c>
      <c r="CW2131" s="31" t="s">
        <v>3784</v>
      </c>
      <c r="CX2131" s="31" t="s">
        <v>19014</v>
      </c>
      <c r="CY2131" s="31"/>
      <c r="CZ2131" s="31"/>
      <c r="DA2131" s="31"/>
      <c r="DB2131" s="31"/>
      <c r="DC2131" s="31"/>
      <c r="DD2131" s="31"/>
      <c r="DE2131" s="31"/>
      <c r="DF2131" s="31"/>
      <c r="DG2131" s="31"/>
      <c r="DH2131" s="31"/>
      <c r="DI2131" s="31"/>
      <c r="DJ2131" s="31"/>
      <c r="DK2131" s="31"/>
      <c r="DL2131" s="31"/>
      <c r="DM2131" s="38" t="s">
        <v>9924</v>
      </c>
      <c r="DN2131" s="38"/>
      <c r="DO2131" s="35">
        <v>0</v>
      </c>
      <c r="DP2131" s="31" t="s">
        <v>14346</v>
      </c>
      <c r="DQ2131" s="31" t="s">
        <v>14347</v>
      </c>
      <c r="DR2131" s="31"/>
      <c r="DS2131" s="31" t="s">
        <v>27547</v>
      </c>
      <c r="DT2131" s="31" t="s">
        <v>38352</v>
      </c>
      <c r="DU2131" s="31">
        <v>3</v>
      </c>
      <c r="DV2131" s="31" t="s">
        <v>32167</v>
      </c>
      <c r="DW2131" s="31"/>
      <c r="DX2131" s="31"/>
      <c r="DY2131" s="31"/>
      <c r="DZ2131" s="31"/>
      <c r="EA2131" s="31"/>
      <c r="EB2131" s="31">
        <v>739447</v>
      </c>
      <c r="EC2131" s="31" t="s">
        <v>39747</v>
      </c>
      <c r="ED2131" s="31" t="s">
        <v>41101</v>
      </c>
      <c r="EE2131" s="31"/>
      <c r="EF2131" s="31"/>
      <c r="EG2131" s="31"/>
      <c r="EH2131" s="31"/>
      <c r="EI2131" s="31"/>
      <c r="EJ2131" s="31"/>
    </row>
    <row r="2132" spans="1:140" s="45" customFormat="1" ht="23.25" customHeight="1">
      <c r="A2132" s="25">
        <v>2130</v>
      </c>
      <c r="B2132" s="30" t="s">
        <v>21216</v>
      </c>
      <c r="C2132" s="31">
        <v>140375307</v>
      </c>
      <c r="D2132" s="59" t="s">
        <v>500</v>
      </c>
      <c r="E2132" s="30"/>
      <c r="F2132" s="30" t="s">
        <v>36255</v>
      </c>
      <c r="G2132" s="31">
        <f t="shared" si="310"/>
        <v>58</v>
      </c>
      <c r="H2132" s="72">
        <f t="shared" si="311"/>
        <v>48580</v>
      </c>
      <c r="I2132" s="30"/>
      <c r="J2132" s="30" t="s">
        <v>34084</v>
      </c>
      <c r="K2132" s="30" t="s">
        <v>4318</v>
      </c>
      <c r="L2132" s="31" t="s">
        <v>4318</v>
      </c>
      <c r="M2132" s="31" t="s">
        <v>6378</v>
      </c>
      <c r="N2132" s="31" t="s">
        <v>3557</v>
      </c>
      <c r="O2132" s="31" t="s">
        <v>1501</v>
      </c>
      <c r="P2132" s="31" t="s">
        <v>23973</v>
      </c>
      <c r="Q2132" s="31"/>
      <c r="R2132" s="31">
        <v>20</v>
      </c>
      <c r="S2132" s="31">
        <v>0</v>
      </c>
      <c r="T2132" s="31"/>
      <c r="U2132" s="31">
        <v>1509</v>
      </c>
      <c r="V2132" s="31" t="s">
        <v>5748</v>
      </c>
      <c r="W2132" s="31" t="s">
        <v>6910</v>
      </c>
      <c r="X2132" s="31" t="s">
        <v>4591</v>
      </c>
      <c r="Y2132" s="31" t="e">
        <f t="shared" ca="1" si="312"/>
        <v>#VALUE!</v>
      </c>
      <c r="Z2132" s="31" t="e">
        <f t="shared" ca="1" si="313"/>
        <v>#VALUE!</v>
      </c>
      <c r="AA2132" s="31"/>
      <c r="AB2132" s="31" t="s">
        <v>11151</v>
      </c>
      <c r="AC2132" s="31" t="s">
        <v>34153</v>
      </c>
      <c r="AD2132" s="31" t="s">
        <v>34194</v>
      </c>
      <c r="AE2132" s="31"/>
      <c r="AF2132" s="31" t="s">
        <v>24700</v>
      </c>
      <c r="AG2132" s="31" t="s">
        <v>5851</v>
      </c>
      <c r="AH2132" s="31" t="s">
        <v>7895</v>
      </c>
      <c r="AI2132" s="31" t="s">
        <v>908</v>
      </c>
      <c r="AJ2132" s="31">
        <v>12052093</v>
      </c>
      <c r="AK2132" s="31" t="s">
        <v>7858</v>
      </c>
      <c r="AL2132" s="31">
        <v>39774</v>
      </c>
      <c r="AM2132" s="31" t="s">
        <v>4052</v>
      </c>
      <c r="AN2132" s="31"/>
      <c r="AO2132" s="31"/>
      <c r="AP2132" s="31" t="s">
        <v>33761</v>
      </c>
      <c r="AQ2132" s="31"/>
      <c r="AR2132" s="31" t="s">
        <v>34148</v>
      </c>
      <c r="AS2132" s="31" t="s">
        <v>34148</v>
      </c>
      <c r="AT2132" s="31" t="str">
        <f>_xlfn.IFNA(VLOOKUP(D2132,'[1]5. 1 Mei 2022'!$C$7:$F$60,4,FALSE),"")</f>
        <v/>
      </c>
      <c r="AU2132" s="31"/>
      <c r="AV2132" s="31" t="s">
        <v>33526</v>
      </c>
      <c r="AW2132" s="31" t="s">
        <v>20332</v>
      </c>
      <c r="AX2132" s="29">
        <f t="shared" si="309"/>
        <v>46524</v>
      </c>
      <c r="AY2132" s="31" t="s">
        <v>26342</v>
      </c>
      <c r="AZ2132" s="31" t="s">
        <v>536</v>
      </c>
      <c r="BA2132" s="30" t="s">
        <v>33761</v>
      </c>
      <c r="BB2132" s="31"/>
      <c r="BC2132" s="31"/>
      <c r="BD2132" s="31" t="s">
        <v>12244</v>
      </c>
      <c r="BE2132" s="31" t="s">
        <v>7968</v>
      </c>
      <c r="BF2132" s="31" t="s">
        <v>33526</v>
      </c>
      <c r="BG2132" s="31"/>
      <c r="BH2132" s="31"/>
      <c r="BI2132" s="31"/>
      <c r="BJ2132" s="31" t="s">
        <v>26007</v>
      </c>
      <c r="BK2132" s="31" t="str">
        <f t="shared" si="316"/>
        <v>III/a</v>
      </c>
      <c r="BL2132" s="31" t="s">
        <v>8077</v>
      </c>
      <c r="BM2132" s="31"/>
      <c r="BN2132" s="31"/>
      <c r="BO2132" s="31" t="s">
        <v>4762</v>
      </c>
      <c r="BP2132" s="31" t="s">
        <v>1498</v>
      </c>
      <c r="BQ2132" s="31" t="s">
        <v>26007</v>
      </c>
      <c r="BR2132" s="31" t="s">
        <v>23495</v>
      </c>
      <c r="BS2132" s="31">
        <v>100</v>
      </c>
      <c r="BT2132" s="31" t="s">
        <v>1172</v>
      </c>
      <c r="BU2132" s="31"/>
      <c r="BV2132" s="31" t="s">
        <v>6930</v>
      </c>
      <c r="BW2132" s="31">
        <f t="shared" ca="1" si="314"/>
        <v>28</v>
      </c>
      <c r="BX2132" s="78">
        <f t="shared" ca="1" si="315"/>
        <v>3</v>
      </c>
      <c r="BY2132" s="31"/>
      <c r="BZ2132" s="31"/>
      <c r="CA2132" s="31" t="s">
        <v>2483</v>
      </c>
      <c r="CB2132" s="31" t="s">
        <v>2519</v>
      </c>
      <c r="CC2132" s="31">
        <v>3</v>
      </c>
      <c r="CD2132" s="31">
        <v>1</v>
      </c>
      <c r="CE2132" s="31" t="s">
        <v>20085</v>
      </c>
      <c r="CF2132" s="31"/>
      <c r="CG2132" s="31"/>
      <c r="CH2132" s="31"/>
      <c r="CI2132" s="31"/>
      <c r="CJ2132" s="31"/>
      <c r="CK2132" s="31"/>
      <c r="CL2132" s="31"/>
      <c r="CM2132" s="31"/>
      <c r="CN2132" s="31"/>
      <c r="CO2132" s="31"/>
      <c r="CP2132" s="31"/>
      <c r="CQ2132" s="31"/>
      <c r="CR2132" s="31">
        <v>1158</v>
      </c>
      <c r="CS2132" s="31" t="s">
        <v>10085</v>
      </c>
      <c r="CT2132" s="31" t="s">
        <v>10086</v>
      </c>
      <c r="CU2132" s="31">
        <v>41563</v>
      </c>
      <c r="CV2132" s="31" t="s">
        <v>15768</v>
      </c>
      <c r="CW2132" s="31" t="s">
        <v>11151</v>
      </c>
      <c r="CX2132" s="31" t="s">
        <v>2261</v>
      </c>
      <c r="CY2132" s="31"/>
      <c r="CZ2132" s="31"/>
      <c r="DA2132" s="31"/>
      <c r="DB2132" s="31"/>
      <c r="DC2132" s="31"/>
      <c r="DD2132" s="31"/>
      <c r="DE2132" s="31"/>
      <c r="DF2132" s="31"/>
      <c r="DG2132" s="31"/>
      <c r="DH2132" s="31"/>
      <c r="DI2132" s="31"/>
      <c r="DJ2132" s="31"/>
      <c r="DK2132" s="31"/>
      <c r="DL2132" s="31"/>
      <c r="DM2132" s="38" t="s">
        <v>8919</v>
      </c>
      <c r="DN2132" s="38"/>
      <c r="DO2132" s="35">
        <v>0</v>
      </c>
      <c r="DP2132" s="31" t="s">
        <v>14526</v>
      </c>
      <c r="DQ2132" s="31" t="s">
        <v>14527</v>
      </c>
      <c r="DR2132" s="31"/>
      <c r="DS2132" s="31" t="s">
        <v>26617</v>
      </c>
      <c r="DT2132" s="31" t="s">
        <v>38353</v>
      </c>
      <c r="DU2132" s="31">
        <v>1</v>
      </c>
      <c r="DV2132" s="31" t="s">
        <v>32165</v>
      </c>
      <c r="DW2132" s="31"/>
      <c r="DX2132" s="31"/>
      <c r="DY2132" s="31"/>
      <c r="DZ2132" s="31"/>
      <c r="EA2132" s="31"/>
      <c r="EB2132" s="31">
        <v>0</v>
      </c>
      <c r="EC2132" s="31" t="s">
        <v>40170</v>
      </c>
      <c r="ED2132" s="31" t="s">
        <v>41101</v>
      </c>
      <c r="EE2132" s="31"/>
      <c r="EF2132" s="31"/>
      <c r="EG2132" s="31"/>
      <c r="EH2132" s="31"/>
      <c r="EI2132" s="31"/>
      <c r="EJ2132" s="31"/>
    </row>
    <row r="2133" spans="1:140" ht="23.25" customHeight="1">
      <c r="A2133" s="25">
        <v>2131</v>
      </c>
      <c r="B2133" s="30" t="s">
        <v>5675</v>
      </c>
      <c r="C2133" s="31" t="s">
        <v>725</v>
      </c>
      <c r="D2133" s="30" t="s">
        <v>7165</v>
      </c>
      <c r="E2133" s="30"/>
      <c r="F2133" s="30" t="s">
        <v>36257</v>
      </c>
      <c r="G2133" s="31">
        <f t="shared" si="310"/>
        <v>58</v>
      </c>
      <c r="H2133" s="72">
        <f t="shared" si="311"/>
        <v>53144</v>
      </c>
      <c r="I2133" s="30"/>
      <c r="J2133" s="30" t="s">
        <v>34084</v>
      </c>
      <c r="K2133" s="30" t="s">
        <v>4318</v>
      </c>
      <c r="L2133" s="31" t="s">
        <v>4318</v>
      </c>
      <c r="M2133" s="31" t="s">
        <v>6378</v>
      </c>
      <c r="N2133" s="31" t="s">
        <v>4008</v>
      </c>
      <c r="O2133" s="31" t="s">
        <v>4320</v>
      </c>
      <c r="P2133" s="31" t="s">
        <v>23973</v>
      </c>
      <c r="Q2133" s="31"/>
      <c r="R2133" s="31">
        <v>12</v>
      </c>
      <c r="S2133" s="31">
        <v>0</v>
      </c>
      <c r="T2133" s="31"/>
      <c r="U2133" s="31">
        <v>1796</v>
      </c>
      <c r="V2133" s="31" t="s">
        <v>1463</v>
      </c>
      <c r="W2133" s="31" t="s">
        <v>7713</v>
      </c>
      <c r="X2133" s="31" t="s">
        <v>3377</v>
      </c>
      <c r="Y2133" s="31" t="e">
        <f t="shared" ca="1" si="312"/>
        <v>#VALUE!</v>
      </c>
      <c r="Z2133" s="31" t="e">
        <f t="shared" ca="1" si="313"/>
        <v>#VALUE!</v>
      </c>
      <c r="AA2133" s="31"/>
      <c r="AB2133" s="31" t="s">
        <v>30722</v>
      </c>
      <c r="AC2133" s="31" t="s">
        <v>34153</v>
      </c>
      <c r="AD2133" s="31" t="s">
        <v>34194</v>
      </c>
      <c r="AE2133" s="31"/>
      <c r="AF2133" s="31" t="s">
        <v>24700</v>
      </c>
      <c r="AG2133" s="31" t="s">
        <v>7895</v>
      </c>
      <c r="AH2133" s="31" t="s">
        <v>7895</v>
      </c>
      <c r="AI2133" s="31" t="s">
        <v>728</v>
      </c>
      <c r="AJ2133" s="31" t="s">
        <v>25985</v>
      </c>
      <c r="AK2133" s="31" t="s">
        <v>25986</v>
      </c>
      <c r="AL2133" s="31" t="s">
        <v>25987</v>
      </c>
      <c r="AM2133" s="31" t="s">
        <v>5086</v>
      </c>
      <c r="AN2133" s="31"/>
      <c r="AO2133" s="31"/>
      <c r="AP2133" s="31" t="s">
        <v>33761</v>
      </c>
      <c r="AQ2133" s="31" t="s">
        <v>20332</v>
      </c>
      <c r="AR2133" s="31" t="s">
        <v>34148</v>
      </c>
      <c r="AS2133" s="31" t="s">
        <v>34148</v>
      </c>
      <c r="AT2133" s="31" t="str">
        <f>_xlfn.IFNA(VLOOKUP(D2133,'[1]5. 1 Mei 2022'!$C$7:$F$60,4,FALSE),"")</f>
        <v/>
      </c>
      <c r="AU2133" s="31"/>
      <c r="AV2133" s="31" t="s">
        <v>33514</v>
      </c>
      <c r="AW2133" s="31" t="s">
        <v>20332</v>
      </c>
      <c r="AX2133" s="29">
        <f t="shared" si="309"/>
        <v>46524</v>
      </c>
      <c r="AY2133" s="31" t="s">
        <v>26342</v>
      </c>
      <c r="AZ2133" s="31" t="s">
        <v>536</v>
      </c>
      <c r="BA2133" s="30" t="s">
        <v>33761</v>
      </c>
      <c r="BB2133" s="31"/>
      <c r="BC2133" s="31"/>
      <c r="BD2133" s="31" t="s">
        <v>12244</v>
      </c>
      <c r="BE2133" s="31" t="s">
        <v>7968</v>
      </c>
      <c r="BF2133" s="31" t="s">
        <v>33514</v>
      </c>
      <c r="BG2133" s="31"/>
      <c r="BH2133" s="31"/>
      <c r="BI2133" s="31" t="s">
        <v>8138</v>
      </c>
      <c r="BJ2133" s="31" t="s">
        <v>25663</v>
      </c>
      <c r="BK2133" s="31" t="str">
        <f t="shared" si="316"/>
        <v>III/c</v>
      </c>
      <c r="BL2133" s="31" t="s">
        <v>8077</v>
      </c>
      <c r="BM2133" s="31"/>
      <c r="BN2133" s="31"/>
      <c r="BO2133" s="31"/>
      <c r="BP2133" s="31"/>
      <c r="BQ2133" s="31" t="s">
        <v>25663</v>
      </c>
      <c r="BR2133" s="31" t="s">
        <v>18393</v>
      </c>
      <c r="BS2133" s="31">
        <v>214</v>
      </c>
      <c r="BT2133" s="31" t="s">
        <v>3296</v>
      </c>
      <c r="BU2133" s="31" t="s">
        <v>2918</v>
      </c>
      <c r="BV2133" s="31" t="s">
        <v>1779</v>
      </c>
      <c r="BW2133" s="31">
        <f t="shared" ca="1" si="314"/>
        <v>12</v>
      </c>
      <c r="BX2133" s="78">
        <f t="shared" ca="1" si="315"/>
        <v>3</v>
      </c>
      <c r="BY2133" s="31"/>
      <c r="BZ2133" s="31" t="s">
        <v>19328</v>
      </c>
      <c r="CA2133" s="31" t="s">
        <v>2483</v>
      </c>
      <c r="CB2133" s="31" t="s">
        <v>2519</v>
      </c>
      <c r="CC2133" s="31">
        <v>2</v>
      </c>
      <c r="CD2133" s="31">
        <v>1</v>
      </c>
      <c r="CE2133" s="31" t="s">
        <v>20085</v>
      </c>
      <c r="CF2133" s="31"/>
      <c r="CG2133" s="31"/>
      <c r="CH2133" s="31"/>
      <c r="CI2133" s="31"/>
      <c r="CJ2133" s="31"/>
      <c r="CK2133" s="31"/>
      <c r="CL2133" s="31"/>
      <c r="CM2133" s="31"/>
      <c r="CN2133" s="31"/>
      <c r="CO2133" s="31"/>
      <c r="CP2133" s="31"/>
      <c r="CQ2133" s="31"/>
      <c r="CR2133" s="31">
        <v>1536</v>
      </c>
      <c r="CS2133" s="31" t="s">
        <v>10170</v>
      </c>
      <c r="CT2133" s="31" t="s">
        <v>10167</v>
      </c>
      <c r="CU2133" s="31" t="s">
        <v>10168</v>
      </c>
      <c r="CV2133" s="31" t="s">
        <v>15773</v>
      </c>
      <c r="CW2133" s="31" t="s">
        <v>15775</v>
      </c>
      <c r="CX2133" s="31" t="s">
        <v>2261</v>
      </c>
      <c r="CY2133" s="31"/>
      <c r="CZ2133" s="31"/>
      <c r="DA2133" s="31"/>
      <c r="DB2133" s="31"/>
      <c r="DC2133" s="31"/>
      <c r="DD2133" s="31"/>
      <c r="DE2133" s="31"/>
      <c r="DF2133" s="31"/>
      <c r="DG2133" s="31"/>
      <c r="DH2133" s="31"/>
      <c r="DI2133" s="31"/>
      <c r="DJ2133" s="31"/>
      <c r="DK2133" s="31"/>
      <c r="DL2133" s="31"/>
      <c r="DM2133" s="38" t="s">
        <v>9774</v>
      </c>
      <c r="DN2133" s="38"/>
      <c r="DO2133" s="35">
        <v>0</v>
      </c>
      <c r="DP2133" s="31" t="s">
        <v>31961</v>
      </c>
      <c r="DQ2133" s="31" t="s">
        <v>12833</v>
      </c>
      <c r="DR2133" s="31" t="s">
        <v>3378</v>
      </c>
      <c r="DS2133" s="31" t="s">
        <v>3379</v>
      </c>
      <c r="DT2133" s="31" t="s">
        <v>38354</v>
      </c>
      <c r="DU2133" s="31">
        <v>3</v>
      </c>
      <c r="DV2133" s="31" t="s">
        <v>32167</v>
      </c>
      <c r="DW2133" s="31"/>
      <c r="DX2133" s="31"/>
      <c r="DY2133" s="31"/>
      <c r="DZ2133" s="31"/>
      <c r="EA2133" s="31"/>
      <c r="EB2133" s="31">
        <v>0</v>
      </c>
      <c r="EC2133" s="31" t="s">
        <v>40170</v>
      </c>
      <c r="ED2133" s="31" t="s">
        <v>41101</v>
      </c>
      <c r="EE2133" s="31"/>
      <c r="EF2133" s="31"/>
      <c r="EG2133" s="31"/>
      <c r="EH2133" s="31"/>
      <c r="EI2133" s="31"/>
      <c r="EJ2133" s="31"/>
    </row>
    <row r="2134" spans="1:140" ht="23.25" customHeight="1">
      <c r="A2134" s="25">
        <v>2132</v>
      </c>
      <c r="B2134" s="30" t="s">
        <v>33789</v>
      </c>
      <c r="C2134" s="31" t="s">
        <v>6220</v>
      </c>
      <c r="D2134" s="30" t="s">
        <v>33792</v>
      </c>
      <c r="E2134" s="30"/>
      <c r="F2134" s="30" t="s">
        <v>36262</v>
      </c>
      <c r="G2134" s="31">
        <f t="shared" si="310"/>
        <v>58</v>
      </c>
      <c r="H2134" s="72">
        <f t="shared" si="311"/>
        <v>49188</v>
      </c>
      <c r="I2134" s="30"/>
      <c r="J2134" s="30" t="s">
        <v>34085</v>
      </c>
      <c r="K2134" s="30" t="s">
        <v>34082</v>
      </c>
      <c r="L2134" s="31" t="s">
        <v>6220</v>
      </c>
      <c r="M2134" s="31" t="s">
        <v>6378</v>
      </c>
      <c r="N2134" s="31" t="s">
        <v>5865</v>
      </c>
      <c r="O2134" s="31" t="s">
        <v>5117</v>
      </c>
      <c r="P2134" s="52" t="s">
        <v>35984</v>
      </c>
      <c r="Q2134" s="31" t="s">
        <v>41001</v>
      </c>
      <c r="R2134" s="31"/>
      <c r="S2134" s="31"/>
      <c r="T2134" s="52" t="s">
        <v>32516</v>
      </c>
      <c r="U2134" s="31"/>
      <c r="V2134" s="31"/>
      <c r="W2134" s="31" t="s">
        <v>6910</v>
      </c>
      <c r="X2134" s="31" t="s">
        <v>5649</v>
      </c>
      <c r="Y2134" s="31" t="e">
        <f t="shared" ca="1" si="312"/>
        <v>#VALUE!</v>
      </c>
      <c r="Z2134" s="31" t="e">
        <f t="shared" ca="1" si="313"/>
        <v>#VALUE!</v>
      </c>
      <c r="AA2134" s="31"/>
      <c r="AB2134" s="31" t="s">
        <v>11283</v>
      </c>
      <c r="AC2134" s="31" t="s">
        <v>34153</v>
      </c>
      <c r="AD2134" s="31" t="s">
        <v>34194</v>
      </c>
      <c r="AE2134" s="31"/>
      <c r="AF2134" s="31" t="s">
        <v>24700</v>
      </c>
      <c r="AG2134" s="31"/>
      <c r="AH2134" s="31"/>
      <c r="AI2134" s="31" t="s">
        <v>908</v>
      </c>
      <c r="AJ2134" s="31"/>
      <c r="AK2134" s="31"/>
      <c r="AL2134" s="31"/>
      <c r="AM2134" s="31"/>
      <c r="AN2134" s="31"/>
      <c r="AO2134" s="31"/>
      <c r="AP2134" s="31" t="s">
        <v>33763</v>
      </c>
      <c r="AQ2134" s="31" t="s">
        <v>20332</v>
      </c>
      <c r="AR2134" s="31" t="s">
        <v>34148</v>
      </c>
      <c r="AS2134" s="31" t="s">
        <v>34148</v>
      </c>
      <c r="AT2134" s="31" t="str">
        <f>_xlfn.IFNA(VLOOKUP(D2134,'[1]5. 1 Mei 2022'!$C$7:$F$60,4,FALSE),"")</f>
        <v/>
      </c>
      <c r="AU2134" s="31"/>
      <c r="AV2134" s="31" t="s">
        <v>34074</v>
      </c>
      <c r="AW2134" s="31" t="s">
        <v>20332</v>
      </c>
      <c r="AX2134" s="29">
        <f t="shared" si="309"/>
        <v>46524</v>
      </c>
      <c r="AY2134" s="31" t="s">
        <v>26344</v>
      </c>
      <c r="AZ2134" s="31" t="s">
        <v>534</v>
      </c>
      <c r="BA2134" s="30" t="s">
        <v>33763</v>
      </c>
      <c r="BB2134" s="31"/>
      <c r="BC2134" s="31"/>
      <c r="BD2134" s="31"/>
      <c r="BE2134" s="31"/>
      <c r="BF2134" s="31" t="s">
        <v>34074</v>
      </c>
      <c r="BG2134" s="31"/>
      <c r="BH2134" s="31"/>
      <c r="BI2134" s="31"/>
      <c r="BJ2134" s="31"/>
      <c r="BK2134" s="31" t="str">
        <f t="shared" si="316"/>
        <v>II/c</v>
      </c>
      <c r="BL2134" s="31"/>
      <c r="BM2134" s="31"/>
      <c r="BN2134" s="31"/>
      <c r="BO2134" s="31"/>
      <c r="BP2134" s="31"/>
      <c r="BQ2134" s="31"/>
      <c r="BR2134" s="31"/>
      <c r="BS2134" s="31"/>
      <c r="BT2134" s="31"/>
      <c r="BU2134" s="31"/>
      <c r="BV2134" s="31" t="s">
        <v>20332</v>
      </c>
      <c r="BW2134" s="31">
        <f t="shared" ca="1" si="314"/>
        <v>1</v>
      </c>
      <c r="BX2134" s="78">
        <f t="shared" ca="1" si="315"/>
        <v>3</v>
      </c>
      <c r="BY2134" s="31"/>
      <c r="BZ2134" s="31"/>
      <c r="CA2134" s="31" t="s">
        <v>2483</v>
      </c>
      <c r="CB2134" s="31" t="s">
        <v>2519</v>
      </c>
      <c r="CC2134" s="31"/>
      <c r="CD2134" s="31"/>
      <c r="CE2134" s="31"/>
      <c r="CF2134" s="31"/>
      <c r="CG2134" s="31"/>
      <c r="CH2134" s="31"/>
      <c r="CI2134" s="31"/>
      <c r="CJ2134" s="31"/>
      <c r="CK2134" s="31"/>
      <c r="CL2134" s="31"/>
      <c r="CM2134" s="31"/>
      <c r="CN2134" s="31"/>
      <c r="CO2134" s="31"/>
      <c r="CP2134" s="31"/>
      <c r="CQ2134" s="31"/>
      <c r="CR2134" s="31"/>
      <c r="CS2134" s="31"/>
      <c r="CT2134" s="31"/>
      <c r="CU2134" s="31"/>
      <c r="CV2134" s="31"/>
      <c r="CW2134" s="31"/>
      <c r="CX2134" s="31"/>
      <c r="CY2134" s="31"/>
      <c r="CZ2134" s="31"/>
      <c r="DA2134" s="31"/>
      <c r="DB2134" s="31"/>
      <c r="DC2134" s="31"/>
      <c r="DD2134" s="31"/>
      <c r="DE2134" s="31"/>
      <c r="DF2134" s="31"/>
      <c r="DG2134" s="31"/>
      <c r="DH2134" s="31"/>
      <c r="DI2134" s="31"/>
      <c r="DJ2134" s="31"/>
      <c r="DK2134" s="31"/>
      <c r="DL2134" s="31"/>
      <c r="DM2134" s="38" t="s">
        <v>35584</v>
      </c>
      <c r="DN2134" s="38"/>
      <c r="DO2134" s="35"/>
      <c r="DP2134" s="31" t="s">
        <v>33801</v>
      </c>
      <c r="DQ2134" s="31" t="s">
        <v>34075</v>
      </c>
      <c r="DR2134" s="31"/>
      <c r="DS2134" s="31" t="s">
        <v>33798</v>
      </c>
      <c r="DT2134" s="31"/>
      <c r="DU2134" s="31"/>
      <c r="DV2134" s="31"/>
      <c r="DW2134" s="31"/>
      <c r="DX2134" s="31"/>
      <c r="DY2134" s="31"/>
      <c r="DZ2134" s="31"/>
      <c r="EA2134" s="31"/>
      <c r="EB2134" s="31"/>
      <c r="EC2134" s="31" t="s">
        <v>40170</v>
      </c>
      <c r="ED2134" s="31" t="s">
        <v>41101</v>
      </c>
      <c r="EE2134" s="31"/>
      <c r="EF2134" s="31"/>
      <c r="EG2134" s="31"/>
      <c r="EH2134" s="31"/>
      <c r="EI2134" s="31"/>
      <c r="EJ2134" s="31"/>
    </row>
    <row r="2135" spans="1:140" ht="23.25" customHeight="1">
      <c r="A2135" s="25">
        <v>2133</v>
      </c>
      <c r="B2135" s="30" t="s">
        <v>33788</v>
      </c>
      <c r="C2135" s="31" t="s">
        <v>6220</v>
      </c>
      <c r="D2135" s="30" t="s">
        <v>33791</v>
      </c>
      <c r="E2135" s="30"/>
      <c r="F2135" s="30" t="s">
        <v>36262</v>
      </c>
      <c r="G2135" s="31">
        <f t="shared" si="310"/>
        <v>58</v>
      </c>
      <c r="H2135" s="72">
        <f t="shared" si="311"/>
        <v>51775</v>
      </c>
      <c r="I2135" s="30"/>
      <c r="J2135" s="30" t="s">
        <v>34085</v>
      </c>
      <c r="K2135" s="30" t="s">
        <v>34082</v>
      </c>
      <c r="L2135" s="31" t="s">
        <v>6220</v>
      </c>
      <c r="M2135" s="31" t="s">
        <v>6378</v>
      </c>
      <c r="N2135" s="31" t="s">
        <v>7551</v>
      </c>
      <c r="O2135" s="31" t="s">
        <v>6326</v>
      </c>
      <c r="P2135" s="52" t="s">
        <v>35984</v>
      </c>
      <c r="Q2135" s="31" t="s">
        <v>41000</v>
      </c>
      <c r="R2135" s="31"/>
      <c r="S2135" s="31"/>
      <c r="T2135" s="52" t="s">
        <v>32516</v>
      </c>
      <c r="U2135" s="31"/>
      <c r="V2135" s="31"/>
      <c r="W2135" s="31" t="s">
        <v>7239</v>
      </c>
      <c r="X2135" s="31" t="s">
        <v>33977</v>
      </c>
      <c r="Y2135" s="31">
        <f t="shared" ca="1" si="312"/>
        <v>40</v>
      </c>
      <c r="Z2135" s="31" t="str">
        <f t="shared" ca="1" si="313"/>
        <v>36-45</v>
      </c>
      <c r="AA2135" s="31"/>
      <c r="AB2135" s="31" t="s">
        <v>6306</v>
      </c>
      <c r="AC2135" s="31" t="s">
        <v>34153</v>
      </c>
      <c r="AD2135" s="31" t="s">
        <v>34194</v>
      </c>
      <c r="AE2135" s="31"/>
      <c r="AF2135" s="31" t="s">
        <v>24700</v>
      </c>
      <c r="AG2135" s="31"/>
      <c r="AH2135" s="31"/>
      <c r="AI2135" s="31" t="s">
        <v>40277</v>
      </c>
      <c r="AJ2135" s="31"/>
      <c r="AK2135" s="31"/>
      <c r="AL2135" s="31"/>
      <c r="AM2135" s="31"/>
      <c r="AN2135" s="31"/>
      <c r="AO2135" s="31"/>
      <c r="AP2135" s="31" t="s">
        <v>33763</v>
      </c>
      <c r="AQ2135" s="31" t="s">
        <v>20332</v>
      </c>
      <c r="AR2135" s="31" t="s">
        <v>34148</v>
      </c>
      <c r="AS2135" s="31" t="s">
        <v>34148</v>
      </c>
      <c r="AT2135" s="31" t="str">
        <f>_xlfn.IFNA(VLOOKUP(D2135,'[1]5. 1 Mei 2022'!$C$7:$F$60,4,FALSE),"")</f>
        <v/>
      </c>
      <c r="AU2135" s="31"/>
      <c r="AV2135" s="31" t="s">
        <v>2812</v>
      </c>
      <c r="AW2135" s="52" t="s">
        <v>35984</v>
      </c>
      <c r="AX2135" s="29">
        <f t="shared" si="309"/>
        <v>46889</v>
      </c>
      <c r="AY2135" s="31" t="s">
        <v>26344</v>
      </c>
      <c r="AZ2135" s="31" t="s">
        <v>534</v>
      </c>
      <c r="BA2135" s="30" t="s">
        <v>33763</v>
      </c>
      <c r="BB2135" s="31"/>
      <c r="BC2135" s="31"/>
      <c r="BD2135" s="31"/>
      <c r="BE2135" s="31"/>
      <c r="BF2135" s="31" t="s">
        <v>2812</v>
      </c>
      <c r="BG2135" s="31"/>
      <c r="BH2135" s="31"/>
      <c r="BI2135" s="31"/>
      <c r="BJ2135" s="31"/>
      <c r="BK2135" s="31" t="str">
        <f t="shared" si="316"/>
        <v>II/a</v>
      </c>
      <c r="BL2135" s="31"/>
      <c r="BM2135" s="31"/>
      <c r="BN2135" s="31"/>
      <c r="BO2135" s="31"/>
      <c r="BP2135" s="31"/>
      <c r="BQ2135" s="31"/>
      <c r="BR2135" s="31"/>
      <c r="BS2135" s="31"/>
      <c r="BT2135" s="31"/>
      <c r="BU2135" s="31"/>
      <c r="BV2135" s="31" t="s">
        <v>20332</v>
      </c>
      <c r="BW2135" s="31">
        <f t="shared" ca="1" si="314"/>
        <v>1</v>
      </c>
      <c r="BX2135" s="78">
        <f t="shared" ca="1" si="315"/>
        <v>3</v>
      </c>
      <c r="BY2135" s="31"/>
      <c r="BZ2135" s="31"/>
      <c r="CA2135" s="31" t="s">
        <v>2483</v>
      </c>
      <c r="CB2135" s="31" t="s">
        <v>2406</v>
      </c>
      <c r="CC2135" s="31"/>
      <c r="CD2135" s="31"/>
      <c r="CE2135" s="31"/>
      <c r="CF2135" s="31"/>
      <c r="CG2135" s="31"/>
      <c r="CH2135" s="31"/>
      <c r="CI2135" s="31"/>
      <c r="CJ2135" s="31"/>
      <c r="CK2135" s="31"/>
      <c r="CL2135" s="31"/>
      <c r="CM2135" s="31"/>
      <c r="CN2135" s="31"/>
      <c r="CO2135" s="31"/>
      <c r="CP2135" s="31"/>
      <c r="CQ2135" s="31"/>
      <c r="CR2135" s="31"/>
      <c r="CS2135" s="31"/>
      <c r="CT2135" s="31"/>
      <c r="CU2135" s="31"/>
      <c r="CV2135" s="31"/>
      <c r="CW2135" s="31"/>
      <c r="CX2135" s="31"/>
      <c r="CY2135" s="31"/>
      <c r="CZ2135" s="31"/>
      <c r="DA2135" s="31"/>
      <c r="DB2135" s="31"/>
      <c r="DC2135" s="31"/>
      <c r="DD2135" s="31"/>
      <c r="DE2135" s="31"/>
      <c r="DF2135" s="31"/>
      <c r="DG2135" s="31"/>
      <c r="DH2135" s="31"/>
      <c r="DI2135" s="31"/>
      <c r="DJ2135" s="31"/>
      <c r="DK2135" s="31"/>
      <c r="DL2135" s="31"/>
      <c r="DM2135" s="38" t="s">
        <v>35585</v>
      </c>
      <c r="DN2135" s="38"/>
      <c r="DO2135" s="35"/>
      <c r="DP2135" s="31" t="s">
        <v>33800</v>
      </c>
      <c r="DQ2135" s="31" t="s">
        <v>34077</v>
      </c>
      <c r="DR2135" s="31"/>
      <c r="DS2135" s="31" t="s">
        <v>33804</v>
      </c>
      <c r="DT2135" s="31"/>
      <c r="DU2135" s="31"/>
      <c r="DV2135" s="31"/>
      <c r="DW2135" s="31"/>
      <c r="DX2135" s="31"/>
      <c r="DY2135" s="31"/>
      <c r="DZ2135" s="31"/>
      <c r="EA2135" s="31"/>
      <c r="EB2135" s="31"/>
      <c r="EC2135" s="31" t="s">
        <v>40170</v>
      </c>
      <c r="ED2135" s="31" t="s">
        <v>41101</v>
      </c>
      <c r="EE2135" s="31"/>
      <c r="EF2135" s="31"/>
      <c r="EG2135" s="31"/>
      <c r="EH2135" s="31"/>
      <c r="EI2135" s="31"/>
      <c r="EJ2135" s="31"/>
    </row>
    <row r="2136" spans="1:140" ht="23.25" customHeight="1">
      <c r="A2136" s="25">
        <v>2134</v>
      </c>
      <c r="B2136" s="30" t="s">
        <v>24425</v>
      </c>
      <c r="C2136" s="31">
        <v>140373231</v>
      </c>
      <c r="D2136" s="30" t="s">
        <v>1286</v>
      </c>
      <c r="E2136" s="30"/>
      <c r="F2136" s="30" t="s">
        <v>36255</v>
      </c>
      <c r="G2136" s="31">
        <f t="shared" si="310"/>
        <v>58</v>
      </c>
      <c r="H2136" s="72">
        <f t="shared" si="311"/>
        <v>49218</v>
      </c>
      <c r="I2136" s="30"/>
      <c r="J2136" s="30" t="s">
        <v>34084</v>
      </c>
      <c r="K2136" s="30" t="s">
        <v>4318</v>
      </c>
      <c r="L2136" s="31" t="s">
        <v>4318</v>
      </c>
      <c r="M2136" s="31" t="s">
        <v>3186</v>
      </c>
      <c r="N2136" s="31" t="s">
        <v>3557</v>
      </c>
      <c r="O2136" s="31" t="s">
        <v>1501</v>
      </c>
      <c r="P2136" s="52" t="s">
        <v>24630</v>
      </c>
      <c r="Q2136" s="31" t="s">
        <v>39820</v>
      </c>
      <c r="R2136" s="31">
        <v>25</v>
      </c>
      <c r="S2136" s="31">
        <v>10</v>
      </c>
      <c r="T2136" s="31"/>
      <c r="U2136" s="31">
        <v>435</v>
      </c>
      <c r="V2136" s="31" t="s">
        <v>1855</v>
      </c>
      <c r="W2136" s="31" t="s">
        <v>6910</v>
      </c>
      <c r="X2136" s="31" t="s">
        <v>1770</v>
      </c>
      <c r="Y2136" s="31" t="e">
        <f t="shared" ca="1" si="312"/>
        <v>#VALUE!</v>
      </c>
      <c r="Z2136" s="31" t="e">
        <f t="shared" ca="1" si="313"/>
        <v>#VALUE!</v>
      </c>
      <c r="AA2136" s="31"/>
      <c r="AB2136" s="31" t="s">
        <v>11144</v>
      </c>
      <c r="AC2136" s="31" t="s">
        <v>34145</v>
      </c>
      <c r="AD2136" s="31" t="s">
        <v>34145</v>
      </c>
      <c r="AE2136" s="31"/>
      <c r="AF2136" s="31" t="s">
        <v>24701</v>
      </c>
      <c r="AG2136" s="31" t="s">
        <v>4322</v>
      </c>
      <c r="AH2136" s="31" t="s">
        <v>4322</v>
      </c>
      <c r="AI2136" s="31" t="s">
        <v>908</v>
      </c>
      <c r="AJ2136" s="31" t="s">
        <v>19230</v>
      </c>
      <c r="AK2136" s="31">
        <v>288101</v>
      </c>
      <c r="AL2136" s="31" t="s">
        <v>2462</v>
      </c>
      <c r="AM2136" s="31" t="s">
        <v>2772</v>
      </c>
      <c r="AN2136" s="31"/>
      <c r="AO2136" s="31"/>
      <c r="AP2136" s="31" t="s">
        <v>4434</v>
      </c>
      <c r="AQ2136" s="31" t="s">
        <v>19817</v>
      </c>
      <c r="AR2136" s="31" t="s">
        <v>34145</v>
      </c>
      <c r="AS2136" s="31" t="s">
        <v>34145</v>
      </c>
      <c r="AT2136" s="31" t="str">
        <f>_xlfn.IFNA(VLOOKUP(D2136,'[1]5. 1 Mei 2022'!$C$7:$F$60,4,FALSE),"")</f>
        <v/>
      </c>
      <c r="AU2136" s="31"/>
      <c r="AV2136" s="31" t="s">
        <v>20034</v>
      </c>
      <c r="AW2136" s="31" t="s">
        <v>19817</v>
      </c>
      <c r="AX2136" s="29">
        <f t="shared" si="309"/>
        <v>44775</v>
      </c>
      <c r="AY2136" s="31" t="s">
        <v>26346</v>
      </c>
      <c r="AZ2136" s="31" t="s">
        <v>6484</v>
      </c>
      <c r="BA2136" s="30" t="s">
        <v>4434</v>
      </c>
      <c r="BB2136" s="31"/>
      <c r="BC2136" s="31"/>
      <c r="BD2136" s="31" t="s">
        <v>1759</v>
      </c>
      <c r="BE2136" s="31" t="s">
        <v>7969</v>
      </c>
      <c r="BF2136" s="31" t="s">
        <v>20034</v>
      </c>
      <c r="BG2136" s="31"/>
      <c r="BH2136" s="31"/>
      <c r="BI2136" s="31" t="s">
        <v>8136</v>
      </c>
      <c r="BJ2136" s="31" t="s">
        <v>20284</v>
      </c>
      <c r="BK2136" s="31" t="str">
        <f t="shared" si="316"/>
        <v>III/a</v>
      </c>
      <c r="BL2136" s="31" t="s">
        <v>8077</v>
      </c>
      <c r="BM2136" s="31"/>
      <c r="BN2136" s="31"/>
      <c r="BO2136" s="31"/>
      <c r="BP2136" s="31" t="s">
        <v>1498</v>
      </c>
      <c r="BQ2136" s="31" t="s">
        <v>20275</v>
      </c>
      <c r="BR2136" s="31" t="s">
        <v>39748</v>
      </c>
      <c r="BS2136" s="52" t="s">
        <v>39818</v>
      </c>
      <c r="BT2136" s="31" t="s">
        <v>4277</v>
      </c>
      <c r="BU2136" s="31"/>
      <c r="BV2136" s="31" t="s">
        <v>1742</v>
      </c>
      <c r="BW2136" s="31">
        <f t="shared" ca="1" si="314"/>
        <v>27</v>
      </c>
      <c r="BX2136" s="78">
        <f t="shared" ca="1" si="315"/>
        <v>2</v>
      </c>
      <c r="BY2136" s="31"/>
      <c r="BZ2136" s="31"/>
      <c r="CA2136" s="31" t="s">
        <v>2483</v>
      </c>
      <c r="CB2136" s="31" t="s">
        <v>2519</v>
      </c>
      <c r="CC2136" s="31">
        <v>2</v>
      </c>
      <c r="CD2136" s="31">
        <v>1</v>
      </c>
      <c r="CE2136" s="31" t="s">
        <v>20085</v>
      </c>
      <c r="CF2136" s="31"/>
      <c r="CG2136" s="31"/>
      <c r="CH2136" s="31"/>
      <c r="CI2136" s="31"/>
      <c r="CJ2136" s="31"/>
      <c r="CK2136" s="31"/>
      <c r="CL2136" s="31" t="s">
        <v>28500</v>
      </c>
      <c r="CM2136" s="31" t="s">
        <v>24920</v>
      </c>
      <c r="CN2136" s="31">
        <v>124</v>
      </c>
      <c r="CO2136" s="31" t="s">
        <v>28693</v>
      </c>
      <c r="CP2136" s="31" t="s">
        <v>24920</v>
      </c>
      <c r="CQ2136" s="31">
        <v>124</v>
      </c>
      <c r="CR2136" s="31">
        <v>3509</v>
      </c>
      <c r="CS2136" s="31"/>
      <c r="CT2136" s="31"/>
      <c r="CU2136" s="31"/>
      <c r="CV2136" s="31" t="s">
        <v>24530</v>
      </c>
      <c r="CW2136" s="31" t="s">
        <v>24531</v>
      </c>
      <c r="CX2136" s="31" t="s">
        <v>24532</v>
      </c>
      <c r="CY2136" s="31"/>
      <c r="CZ2136" s="31"/>
      <c r="DA2136" s="31"/>
      <c r="DB2136" s="31" t="s">
        <v>15747</v>
      </c>
      <c r="DC2136" s="31" t="s">
        <v>15749</v>
      </c>
      <c r="DD2136" s="31" t="s">
        <v>15746</v>
      </c>
      <c r="DE2136" s="31"/>
      <c r="DF2136" s="31"/>
      <c r="DG2136" s="31"/>
      <c r="DH2136" s="31"/>
      <c r="DI2136" s="31"/>
      <c r="DJ2136" s="31"/>
      <c r="DK2136" s="31" t="s">
        <v>25645</v>
      </c>
      <c r="DL2136" s="31" t="s">
        <v>13888</v>
      </c>
      <c r="DM2136" s="38" t="s">
        <v>9565</v>
      </c>
      <c r="DN2136" s="38"/>
      <c r="DO2136" s="35" t="s">
        <v>20396</v>
      </c>
      <c r="DP2136" s="31" t="s">
        <v>13616</v>
      </c>
      <c r="DQ2136" s="31" t="s">
        <v>13615</v>
      </c>
      <c r="DR2136" s="31"/>
      <c r="DS2136" s="31" t="s">
        <v>38747</v>
      </c>
      <c r="DT2136" s="31" t="s">
        <v>38355</v>
      </c>
      <c r="DU2136" s="31">
        <v>3</v>
      </c>
      <c r="DV2136" s="31" t="s">
        <v>32167</v>
      </c>
      <c r="DW2136" s="31" t="s">
        <v>1759</v>
      </c>
      <c r="DX2136" s="31" t="s">
        <v>1759</v>
      </c>
      <c r="DY2136" s="31" t="s">
        <v>18148</v>
      </c>
      <c r="DZ2136" s="31" t="s">
        <v>18135</v>
      </c>
      <c r="EA2136" s="31"/>
      <c r="EB2136" s="31">
        <v>0</v>
      </c>
      <c r="EC2136" s="31" t="s">
        <v>40168</v>
      </c>
      <c r="ED2136" s="31" t="s">
        <v>41101</v>
      </c>
      <c r="EE2136" s="31"/>
      <c r="EF2136" s="31"/>
      <c r="EG2136" s="31"/>
      <c r="EH2136" s="31"/>
      <c r="EI2136" s="31"/>
      <c r="EJ2136" s="31"/>
    </row>
    <row r="2137" spans="1:140" ht="23.25" customHeight="1">
      <c r="A2137" s="25">
        <v>2135</v>
      </c>
      <c r="B2137" s="30" t="s">
        <v>17296</v>
      </c>
      <c r="C2137" s="31" t="s">
        <v>17143</v>
      </c>
      <c r="D2137" s="30" t="s">
        <v>26263</v>
      </c>
      <c r="E2137" s="30"/>
      <c r="F2137" s="30" t="s">
        <v>36262</v>
      </c>
      <c r="G2137" s="31">
        <f t="shared" si="310"/>
        <v>58</v>
      </c>
      <c r="H2137" s="72">
        <f t="shared" si="311"/>
        <v>54636</v>
      </c>
      <c r="I2137" s="30" t="s">
        <v>35453</v>
      </c>
      <c r="J2137" s="30" t="s">
        <v>34085</v>
      </c>
      <c r="K2137" s="30" t="s">
        <v>34083</v>
      </c>
      <c r="L2137" s="31" t="s">
        <v>16726</v>
      </c>
      <c r="M2137" s="31" t="s">
        <v>3186</v>
      </c>
      <c r="N2137" s="31" t="s">
        <v>5865</v>
      </c>
      <c r="O2137" s="31" t="s">
        <v>5117</v>
      </c>
      <c r="P2137" s="31" t="s">
        <v>25993</v>
      </c>
      <c r="Q2137" s="31"/>
      <c r="R2137" s="31"/>
      <c r="S2137" s="31"/>
      <c r="T2137" s="31"/>
      <c r="U2137" s="31" t="s">
        <v>18198</v>
      </c>
      <c r="V2137" s="31"/>
      <c r="W2137" s="31" t="s">
        <v>7590</v>
      </c>
      <c r="X2137" s="31" t="s">
        <v>17232</v>
      </c>
      <c r="Y2137" s="31" t="e">
        <f t="shared" ca="1" si="312"/>
        <v>#VALUE!</v>
      </c>
      <c r="Z2137" s="31" t="e">
        <f t="shared" ca="1" si="313"/>
        <v>#VALUE!</v>
      </c>
      <c r="AA2137" s="31"/>
      <c r="AB2137" s="31" t="s">
        <v>11144</v>
      </c>
      <c r="AC2137" s="31" t="s">
        <v>34145</v>
      </c>
      <c r="AD2137" s="31" t="s">
        <v>34145</v>
      </c>
      <c r="AE2137" s="31"/>
      <c r="AF2137" s="31" t="s">
        <v>24701</v>
      </c>
      <c r="AG2137" s="31" t="s">
        <v>4322</v>
      </c>
      <c r="AH2137" s="31" t="s">
        <v>4322</v>
      </c>
      <c r="AI2137" s="31" t="s">
        <v>908</v>
      </c>
      <c r="AJ2137" s="31">
        <v>11097</v>
      </c>
      <c r="AK2137" s="31" t="s">
        <v>17651</v>
      </c>
      <c r="AL2137" s="31" t="s">
        <v>12371</v>
      </c>
      <c r="AM2137" s="31" t="s">
        <v>2772</v>
      </c>
      <c r="AN2137" s="31"/>
      <c r="AO2137" s="31"/>
      <c r="AP2137" s="31" t="s">
        <v>33003</v>
      </c>
      <c r="AQ2137" s="31" t="s">
        <v>31614</v>
      </c>
      <c r="AR2137" s="31" t="s">
        <v>34145</v>
      </c>
      <c r="AS2137" s="31" t="s">
        <v>34145</v>
      </c>
      <c r="AT2137" s="31" t="str">
        <f>_xlfn.IFNA(VLOOKUP(D2137,'[1]5. 1 Mei 2022'!$C$7:$F$60,4,FALSE),"")</f>
        <v/>
      </c>
      <c r="AU2137" s="31"/>
      <c r="AV2137" s="31" t="s">
        <v>20032</v>
      </c>
      <c r="AW2137" s="31" t="s">
        <v>31614</v>
      </c>
      <c r="AX2137" s="29">
        <f t="shared" si="309"/>
        <v>46348</v>
      </c>
      <c r="AY2137" s="31" t="s">
        <v>26346</v>
      </c>
      <c r="AZ2137" s="31" t="s">
        <v>33005</v>
      </c>
      <c r="BA2137" s="30" t="s">
        <v>33003</v>
      </c>
      <c r="BB2137" s="31" t="s">
        <v>11647</v>
      </c>
      <c r="BC2137" s="31"/>
      <c r="BD2137" s="31" t="s">
        <v>7980</v>
      </c>
      <c r="BE2137" s="31" t="s">
        <v>7969</v>
      </c>
      <c r="BF2137" s="31" t="s">
        <v>20032</v>
      </c>
      <c r="BG2137" s="31"/>
      <c r="BH2137" s="31"/>
      <c r="BI2137" s="31"/>
      <c r="BJ2137" s="31">
        <v>0</v>
      </c>
      <c r="BK2137" s="31" t="str">
        <f t="shared" si="316"/>
        <v>II/c</v>
      </c>
      <c r="BL2137" s="31"/>
      <c r="BM2137" s="31"/>
      <c r="BN2137" s="31"/>
      <c r="BO2137" s="31"/>
      <c r="BP2137" s="31"/>
      <c r="BQ2137" s="31"/>
      <c r="BR2137" s="31"/>
      <c r="BS2137" s="31"/>
      <c r="BT2137" s="31"/>
      <c r="BU2137" s="31"/>
      <c r="BV2137" s="31" t="s">
        <v>8466</v>
      </c>
      <c r="BW2137" s="31">
        <f t="shared" ca="1" si="314"/>
        <v>7</v>
      </c>
      <c r="BX2137" s="78">
        <f t="shared" ca="1" si="315"/>
        <v>3</v>
      </c>
      <c r="BY2137" s="31" t="s">
        <v>25993</v>
      </c>
      <c r="BZ2137" s="31"/>
      <c r="CA2137" s="31" t="s">
        <v>2483</v>
      </c>
      <c r="CB2137" s="31" t="s">
        <v>2406</v>
      </c>
      <c r="CC2137" s="31"/>
      <c r="CD2137" s="31"/>
      <c r="CE2137" s="31" t="s">
        <v>20085</v>
      </c>
      <c r="CF2137" s="31"/>
      <c r="CG2137" s="31"/>
      <c r="CH2137" s="31"/>
      <c r="CI2137" s="31"/>
      <c r="CJ2137" s="31"/>
      <c r="CK2137" s="31"/>
      <c r="CL2137" s="31" t="s">
        <v>36571</v>
      </c>
      <c r="CM2137" s="31" t="s">
        <v>35945</v>
      </c>
      <c r="CN2137" s="31">
        <v>127</v>
      </c>
      <c r="CO2137" s="31" t="s">
        <v>36686</v>
      </c>
      <c r="CP2137" s="31" t="s">
        <v>35945</v>
      </c>
      <c r="CQ2137" s="31">
        <v>127</v>
      </c>
      <c r="CR2137" s="31">
        <v>6551</v>
      </c>
      <c r="CS2137" s="31" t="s">
        <v>15424</v>
      </c>
      <c r="CT2137" s="31" t="s">
        <v>18409</v>
      </c>
      <c r="CU2137" s="31" t="s">
        <v>18410</v>
      </c>
      <c r="CV2137" s="31" t="s">
        <v>18031</v>
      </c>
      <c r="CW2137" s="31" t="s">
        <v>4907</v>
      </c>
      <c r="CX2137" s="31" t="s">
        <v>15874</v>
      </c>
      <c r="CY2137" s="31"/>
      <c r="CZ2137" s="31"/>
      <c r="DA2137" s="31"/>
      <c r="DB2137" s="31"/>
      <c r="DC2137" s="31"/>
      <c r="DD2137" s="31"/>
      <c r="DE2137" s="31"/>
      <c r="DF2137" s="31"/>
      <c r="DG2137" s="31"/>
      <c r="DH2137" s="31"/>
      <c r="DI2137" s="31" t="s">
        <v>25077</v>
      </c>
      <c r="DJ2137" s="31" t="s">
        <v>25042</v>
      </c>
      <c r="DK2137" s="31"/>
      <c r="DL2137" s="31"/>
      <c r="DM2137" s="38" t="s">
        <v>17649</v>
      </c>
      <c r="DN2137" s="38"/>
      <c r="DO2137" s="35"/>
      <c r="DP2137" s="31" t="s">
        <v>17647</v>
      </c>
      <c r="DQ2137" s="31" t="s">
        <v>17648</v>
      </c>
      <c r="DR2137" s="31" t="s">
        <v>17650</v>
      </c>
      <c r="DS2137" s="31" t="s">
        <v>27817</v>
      </c>
      <c r="DT2137" s="31" t="s">
        <v>38356</v>
      </c>
      <c r="DU2137" s="31">
        <v>3</v>
      </c>
      <c r="DV2137" s="31" t="s">
        <v>32167</v>
      </c>
      <c r="DW2137" s="31" t="s">
        <v>7980</v>
      </c>
      <c r="DX2137" s="31" t="s">
        <v>7980</v>
      </c>
      <c r="DY2137" s="31" t="s">
        <v>26373</v>
      </c>
      <c r="DZ2137" s="31" t="s">
        <v>18545</v>
      </c>
      <c r="EA2137" s="31"/>
      <c r="EB2137" s="31">
        <v>1432828</v>
      </c>
      <c r="EC2137" s="31" t="s">
        <v>40168</v>
      </c>
      <c r="ED2137" s="31" t="s">
        <v>41101</v>
      </c>
      <c r="EE2137" s="31"/>
      <c r="EF2137" s="31"/>
      <c r="EG2137" s="31"/>
      <c r="EH2137" s="31"/>
      <c r="EI2137" s="31"/>
      <c r="EJ2137" s="31"/>
    </row>
    <row r="2138" spans="1:140" ht="23.25" customHeight="1">
      <c r="A2138" s="25">
        <v>2136</v>
      </c>
      <c r="B2138" s="30" t="s">
        <v>24377</v>
      </c>
      <c r="C2138" s="31" t="s">
        <v>7186</v>
      </c>
      <c r="D2138" s="30" t="s">
        <v>21058</v>
      </c>
      <c r="E2138" s="30"/>
      <c r="F2138" s="30" t="s">
        <v>36262</v>
      </c>
      <c r="G2138" s="31">
        <f t="shared" si="310"/>
        <v>58</v>
      </c>
      <c r="H2138" s="72">
        <f t="shared" si="311"/>
        <v>53905</v>
      </c>
      <c r="I2138" s="30" t="s">
        <v>35454</v>
      </c>
      <c r="J2138" s="30" t="s">
        <v>34085</v>
      </c>
      <c r="K2138" s="30" t="s">
        <v>34083</v>
      </c>
      <c r="L2138" s="31" t="s">
        <v>16726</v>
      </c>
      <c r="M2138" s="31" t="s">
        <v>3186</v>
      </c>
      <c r="N2138" s="31" t="s">
        <v>5865</v>
      </c>
      <c r="O2138" s="31" t="s">
        <v>5117</v>
      </c>
      <c r="P2138" s="31" t="s">
        <v>19644</v>
      </c>
      <c r="Q2138" s="31"/>
      <c r="R2138" s="31"/>
      <c r="S2138" s="31"/>
      <c r="T2138" s="31"/>
      <c r="U2138" s="31" t="s">
        <v>4017</v>
      </c>
      <c r="V2138" s="31"/>
      <c r="W2138" s="31" t="s">
        <v>7044</v>
      </c>
      <c r="X2138" s="31" t="s">
        <v>7187</v>
      </c>
      <c r="Y2138" s="31" t="e">
        <f t="shared" ca="1" si="312"/>
        <v>#VALUE!</v>
      </c>
      <c r="Z2138" s="31" t="e">
        <f t="shared" ca="1" si="313"/>
        <v>#VALUE!</v>
      </c>
      <c r="AA2138" s="31"/>
      <c r="AB2138" s="31" t="s">
        <v>11144</v>
      </c>
      <c r="AC2138" s="31" t="s">
        <v>34145</v>
      </c>
      <c r="AD2138" s="31" t="s">
        <v>34145</v>
      </c>
      <c r="AE2138" s="31"/>
      <c r="AF2138" s="31" t="s">
        <v>24701</v>
      </c>
      <c r="AG2138" s="31" t="s">
        <v>4322</v>
      </c>
      <c r="AH2138" s="31" t="s">
        <v>4322</v>
      </c>
      <c r="AI2138" s="31" t="s">
        <v>908</v>
      </c>
      <c r="AJ2138" s="31" t="s">
        <v>7789</v>
      </c>
      <c r="AK2138" s="31">
        <v>301849</v>
      </c>
      <c r="AL2138" s="31" t="s">
        <v>7790</v>
      </c>
      <c r="AM2138" s="31" t="s">
        <v>7791</v>
      </c>
      <c r="AN2138" s="31"/>
      <c r="AO2138" s="31"/>
      <c r="AP2138" s="31" t="s">
        <v>3619</v>
      </c>
      <c r="AQ2138" s="31" t="s">
        <v>18675</v>
      </c>
      <c r="AR2138" s="31" t="s">
        <v>34145</v>
      </c>
      <c r="AS2138" s="31" t="s">
        <v>34145</v>
      </c>
      <c r="AT2138" s="31" t="str">
        <f>_xlfn.IFNA(VLOOKUP(D2138,'[1]5. 1 Mei 2022'!$C$7:$F$60,4,FALSE),"")</f>
        <v/>
      </c>
      <c r="AU2138" s="31"/>
      <c r="AV2138" s="31" t="s">
        <v>20032</v>
      </c>
      <c r="AW2138" s="31" t="s">
        <v>18675</v>
      </c>
      <c r="AX2138" s="29">
        <f t="shared" si="309"/>
        <v>46148</v>
      </c>
      <c r="AY2138" s="31" t="s">
        <v>26346</v>
      </c>
      <c r="AZ2138" s="31" t="s">
        <v>225</v>
      </c>
      <c r="BA2138" s="30" t="s">
        <v>3619</v>
      </c>
      <c r="BB2138" s="31"/>
      <c r="BC2138" s="31"/>
      <c r="BD2138" s="31" t="s">
        <v>7980</v>
      </c>
      <c r="BE2138" s="31" t="s">
        <v>7969</v>
      </c>
      <c r="BF2138" s="31" t="s">
        <v>20032</v>
      </c>
      <c r="BG2138" s="31"/>
      <c r="BH2138" s="31"/>
      <c r="BI2138" s="31"/>
      <c r="BJ2138" s="31">
        <v>0</v>
      </c>
      <c r="BK2138" s="31" t="str">
        <f t="shared" si="316"/>
        <v>II/c</v>
      </c>
      <c r="BL2138" s="31"/>
      <c r="BM2138" s="31"/>
      <c r="BN2138" s="31"/>
      <c r="BO2138" s="31"/>
      <c r="BP2138" s="31"/>
      <c r="BQ2138" s="31"/>
      <c r="BR2138" s="31"/>
      <c r="BS2138" s="31"/>
      <c r="BT2138" s="31"/>
      <c r="BU2138" s="31"/>
      <c r="BV2138" s="31" t="s">
        <v>2460</v>
      </c>
      <c r="BW2138" s="31">
        <f t="shared" ca="1" si="314"/>
        <v>11</v>
      </c>
      <c r="BX2138" s="78">
        <f t="shared" ca="1" si="315"/>
        <v>3</v>
      </c>
      <c r="BY2138" s="31" t="s">
        <v>19644</v>
      </c>
      <c r="BZ2138" s="31"/>
      <c r="CA2138" s="31" t="s">
        <v>2483</v>
      </c>
      <c r="CB2138" s="31" t="s">
        <v>2519</v>
      </c>
      <c r="CC2138" s="31">
        <v>1</v>
      </c>
      <c r="CD2138" s="31">
        <v>1</v>
      </c>
      <c r="CE2138" s="31" t="s">
        <v>20085</v>
      </c>
      <c r="CF2138" s="31"/>
      <c r="CG2138" s="31"/>
      <c r="CH2138" s="31"/>
      <c r="CI2138" s="31"/>
      <c r="CJ2138" s="31"/>
      <c r="CK2138" s="31"/>
      <c r="CL2138" s="31" t="s">
        <v>22042</v>
      </c>
      <c r="CM2138" s="31" t="s">
        <v>22043</v>
      </c>
      <c r="CN2138" s="31">
        <v>123</v>
      </c>
      <c r="CO2138" s="31" t="s">
        <v>28676</v>
      </c>
      <c r="CP2138" s="31" t="s">
        <v>22043</v>
      </c>
      <c r="CQ2138" s="31">
        <v>123</v>
      </c>
      <c r="CR2138" s="31">
        <v>4653</v>
      </c>
      <c r="CS2138" s="31" t="s">
        <v>16053</v>
      </c>
      <c r="CT2138" s="31"/>
      <c r="CU2138" s="31"/>
      <c r="CV2138" s="31"/>
      <c r="CW2138" s="31"/>
      <c r="CX2138" s="31"/>
      <c r="CY2138" s="31"/>
      <c r="CZ2138" s="31"/>
      <c r="DA2138" s="31"/>
      <c r="DB2138" s="31" t="s">
        <v>15747</v>
      </c>
      <c r="DC2138" s="31" t="s">
        <v>15756</v>
      </c>
      <c r="DD2138" s="31" t="s">
        <v>15746</v>
      </c>
      <c r="DE2138" s="31"/>
      <c r="DF2138" s="31"/>
      <c r="DG2138" s="31"/>
      <c r="DH2138" s="31"/>
      <c r="DI2138" s="31" t="s">
        <v>25077</v>
      </c>
      <c r="DJ2138" s="31" t="s">
        <v>25042</v>
      </c>
      <c r="DK2138" s="31" t="s">
        <v>25645</v>
      </c>
      <c r="DL2138" s="31" t="s">
        <v>13888</v>
      </c>
      <c r="DM2138" s="38" t="s">
        <v>9487</v>
      </c>
      <c r="DN2138" s="38"/>
      <c r="DO2138" s="35" t="s">
        <v>31586</v>
      </c>
      <c r="DP2138" s="31" t="s">
        <v>28304</v>
      </c>
      <c r="DQ2138" s="31" t="s">
        <v>11042</v>
      </c>
      <c r="DR2138" s="31"/>
      <c r="DS2138" s="31" t="s">
        <v>27123</v>
      </c>
      <c r="DT2138" s="31" t="s">
        <v>28128</v>
      </c>
      <c r="DU2138" s="31">
        <v>3</v>
      </c>
      <c r="DV2138" s="31" t="s">
        <v>32167</v>
      </c>
      <c r="DW2138" s="31" t="s">
        <v>7980</v>
      </c>
      <c r="DX2138" s="31" t="s">
        <v>7980</v>
      </c>
      <c r="DY2138" s="31" t="s">
        <v>30928</v>
      </c>
      <c r="DZ2138" s="31" t="s">
        <v>28397</v>
      </c>
      <c r="EA2138" s="31"/>
      <c r="EB2138" s="31">
        <v>0</v>
      </c>
      <c r="EC2138" s="31" t="s">
        <v>40168</v>
      </c>
      <c r="ED2138" s="31" t="s">
        <v>41101</v>
      </c>
      <c r="EE2138" s="31"/>
      <c r="EF2138" s="31"/>
      <c r="EG2138" s="31"/>
      <c r="EH2138" s="31"/>
      <c r="EI2138" s="31"/>
      <c r="EJ2138" s="31"/>
    </row>
    <row r="2139" spans="1:140" ht="23.25" customHeight="1">
      <c r="A2139" s="25">
        <v>2137</v>
      </c>
      <c r="B2139" s="30" t="s">
        <v>4390</v>
      </c>
      <c r="C2139" s="31" t="s">
        <v>2497</v>
      </c>
      <c r="D2139" s="30" t="s">
        <v>4888</v>
      </c>
      <c r="E2139" s="30"/>
      <c r="F2139" s="30" t="s">
        <v>36255</v>
      </c>
      <c r="G2139" s="31">
        <f t="shared" si="310"/>
        <v>58</v>
      </c>
      <c r="H2139" s="72">
        <f t="shared" si="311"/>
        <v>53175</v>
      </c>
      <c r="I2139" s="30"/>
      <c r="J2139" s="30" t="s">
        <v>34084</v>
      </c>
      <c r="K2139" s="30" t="s">
        <v>4318</v>
      </c>
      <c r="L2139" s="31" t="s">
        <v>4318</v>
      </c>
      <c r="M2139" s="31" t="s">
        <v>3186</v>
      </c>
      <c r="N2139" s="31" t="s">
        <v>3311</v>
      </c>
      <c r="O2139" s="31" t="s">
        <v>2534</v>
      </c>
      <c r="P2139" s="52" t="s">
        <v>24630</v>
      </c>
      <c r="Q2139" s="31" t="s">
        <v>39397</v>
      </c>
      <c r="R2139" s="31">
        <v>9</v>
      </c>
      <c r="S2139" s="31">
        <v>10</v>
      </c>
      <c r="T2139" s="31"/>
      <c r="U2139" s="31">
        <v>1779</v>
      </c>
      <c r="V2139" s="31" t="s">
        <v>1464</v>
      </c>
      <c r="W2139" s="31" t="s">
        <v>6910</v>
      </c>
      <c r="X2139" s="31" t="s">
        <v>2573</v>
      </c>
      <c r="Y2139" s="31" t="e">
        <f t="shared" ca="1" si="312"/>
        <v>#VALUE!</v>
      </c>
      <c r="Z2139" s="31" t="e">
        <f t="shared" ca="1" si="313"/>
        <v>#VALUE!</v>
      </c>
      <c r="AA2139" s="31"/>
      <c r="AB2139" s="31" t="s">
        <v>11168</v>
      </c>
      <c r="AC2139" s="31" t="s">
        <v>34147</v>
      </c>
      <c r="AD2139" s="31" t="s">
        <v>34147</v>
      </c>
      <c r="AE2139" s="31"/>
      <c r="AF2139" s="31" t="s">
        <v>24699</v>
      </c>
      <c r="AG2139" s="31" t="s">
        <v>5852</v>
      </c>
      <c r="AH2139" s="31" t="s">
        <v>5852</v>
      </c>
      <c r="AI2139" s="31" t="s">
        <v>908</v>
      </c>
      <c r="AJ2139" s="31"/>
      <c r="AK2139" s="31"/>
      <c r="AL2139" s="31">
        <v>2008</v>
      </c>
      <c r="AM2139" s="31"/>
      <c r="AN2139" s="31"/>
      <c r="AO2139" s="31"/>
      <c r="AP2139" s="31" t="s">
        <v>4435</v>
      </c>
      <c r="AQ2139" s="31"/>
      <c r="AR2139" s="31" t="s">
        <v>34147</v>
      </c>
      <c r="AS2139" s="31" t="s">
        <v>34147</v>
      </c>
      <c r="AT2139" s="31" t="str">
        <f>_xlfn.IFNA(VLOOKUP(D2139,'[1]5. 1 Mei 2022'!$C$7:$F$60,4,FALSE),"")</f>
        <v/>
      </c>
      <c r="AU2139" s="31"/>
      <c r="AV2139" s="31" t="s">
        <v>6581</v>
      </c>
      <c r="AW2139" s="31"/>
      <c r="AX2139" s="29">
        <f t="shared" si="309"/>
        <v>1903</v>
      </c>
      <c r="AY2139" s="31" t="s">
        <v>26346</v>
      </c>
      <c r="AZ2139" s="31" t="s">
        <v>528</v>
      </c>
      <c r="BA2139" s="30" t="s">
        <v>4435</v>
      </c>
      <c r="BB2139" s="31"/>
      <c r="BC2139" s="31"/>
      <c r="BD2139" s="31" t="s">
        <v>20056</v>
      </c>
      <c r="BE2139" s="31" t="s">
        <v>7973</v>
      </c>
      <c r="BF2139" s="31" t="s">
        <v>6581</v>
      </c>
      <c r="BG2139" s="31"/>
      <c r="BH2139" s="31"/>
      <c r="BI2139" s="31" t="s">
        <v>8124</v>
      </c>
      <c r="BJ2139" s="31" t="s">
        <v>20300</v>
      </c>
      <c r="BK2139" s="31" t="str">
        <f t="shared" si="316"/>
        <v>III/b</v>
      </c>
      <c r="BL2139" s="31" t="s">
        <v>8077</v>
      </c>
      <c r="BM2139" s="31"/>
      <c r="BN2139" s="31"/>
      <c r="BO2139" s="31"/>
      <c r="BP2139" s="31"/>
      <c r="BQ2139" s="31" t="s">
        <v>20300</v>
      </c>
      <c r="BR2139" s="52" t="s">
        <v>39748</v>
      </c>
      <c r="BS2139" s="52" t="s">
        <v>39398</v>
      </c>
      <c r="BT2139" s="29">
        <v>40513</v>
      </c>
      <c r="BU2139" s="31" t="s">
        <v>2918</v>
      </c>
      <c r="BV2139" s="31" t="s">
        <v>1779</v>
      </c>
      <c r="BW2139" s="31">
        <f t="shared" ca="1" si="314"/>
        <v>12</v>
      </c>
      <c r="BX2139" s="78">
        <f t="shared" ca="1" si="315"/>
        <v>3</v>
      </c>
      <c r="BY2139" s="31"/>
      <c r="BZ2139" s="31"/>
      <c r="CA2139" s="31" t="s">
        <v>2483</v>
      </c>
      <c r="CB2139" s="31" t="s">
        <v>2519</v>
      </c>
      <c r="CC2139" s="31">
        <v>2</v>
      </c>
      <c r="CD2139" s="31">
        <v>1</v>
      </c>
      <c r="CE2139" s="31" t="s">
        <v>20085</v>
      </c>
      <c r="CF2139" s="31"/>
      <c r="CG2139" s="31"/>
      <c r="CH2139" s="31"/>
      <c r="CI2139" s="31"/>
      <c r="CJ2139" s="31"/>
      <c r="CK2139" s="31"/>
      <c r="CL2139" s="31" t="s">
        <v>20258</v>
      </c>
      <c r="CM2139" s="31" t="s">
        <v>19560</v>
      </c>
      <c r="CN2139" s="31">
        <v>122</v>
      </c>
      <c r="CO2139" s="31" t="s">
        <v>28721</v>
      </c>
      <c r="CP2139" s="31" t="s">
        <v>19560</v>
      </c>
      <c r="CQ2139" s="31">
        <v>122</v>
      </c>
      <c r="CR2139" s="31">
        <v>4497</v>
      </c>
      <c r="CS2139" s="31" t="s">
        <v>8753</v>
      </c>
      <c r="CT2139" s="31"/>
      <c r="CU2139" s="31" t="s">
        <v>3191</v>
      </c>
      <c r="CV2139" s="31" t="s">
        <v>8476</v>
      </c>
      <c r="CW2139" s="31" t="s">
        <v>11190</v>
      </c>
      <c r="CX2139" s="31" t="s">
        <v>6176</v>
      </c>
      <c r="CY2139" s="31"/>
      <c r="CZ2139" s="31"/>
      <c r="DA2139" s="31"/>
      <c r="DB2139" s="31" t="s">
        <v>25301</v>
      </c>
      <c r="DC2139" s="31" t="s">
        <v>25302</v>
      </c>
      <c r="DD2139" s="31" t="s">
        <v>22904</v>
      </c>
      <c r="DE2139" s="31">
        <v>2022</v>
      </c>
      <c r="DF2139" s="31"/>
      <c r="DG2139" s="31"/>
      <c r="DH2139" s="31"/>
      <c r="DI2139" s="31" t="s">
        <v>25116</v>
      </c>
      <c r="DJ2139" s="31" t="s">
        <v>25117</v>
      </c>
      <c r="DK2139" s="31"/>
      <c r="DL2139" s="31"/>
      <c r="DM2139" s="38" t="s">
        <v>9700</v>
      </c>
      <c r="DN2139" s="38"/>
      <c r="DO2139" s="35" t="s">
        <v>20808</v>
      </c>
      <c r="DP2139" s="31" t="s">
        <v>12960</v>
      </c>
      <c r="DQ2139" s="31" t="s">
        <v>12959</v>
      </c>
      <c r="DR2139" s="31"/>
      <c r="DS2139" s="31" t="s">
        <v>27334</v>
      </c>
      <c r="DT2139" s="31" t="s">
        <v>38357</v>
      </c>
      <c r="DU2139" s="31">
        <v>3</v>
      </c>
      <c r="DV2139" s="31" t="s">
        <v>32167</v>
      </c>
      <c r="DW2139" s="31"/>
      <c r="DX2139" s="31"/>
      <c r="DY2139" s="31">
        <v>2018</v>
      </c>
      <c r="DZ2139" s="31">
        <v>2018</v>
      </c>
      <c r="EA2139" s="31"/>
      <c r="EB2139" s="31">
        <v>0</v>
      </c>
      <c r="EC2139" s="31" t="s">
        <v>40142</v>
      </c>
      <c r="ED2139" s="31" t="s">
        <v>41101</v>
      </c>
      <c r="EE2139" s="31"/>
      <c r="EF2139" s="31"/>
      <c r="EG2139" s="31"/>
      <c r="EH2139" s="31"/>
      <c r="EI2139" s="31"/>
      <c r="EJ2139" s="31"/>
    </row>
    <row r="2140" spans="1:140" ht="23.25" customHeight="1">
      <c r="A2140" s="25">
        <v>2138</v>
      </c>
      <c r="B2140" s="30" t="s">
        <v>24263</v>
      </c>
      <c r="C2140" s="31" t="s">
        <v>7249</v>
      </c>
      <c r="D2140" s="30" t="s">
        <v>16652</v>
      </c>
      <c r="E2140" s="30"/>
      <c r="F2140" s="30" t="s">
        <v>36262</v>
      </c>
      <c r="G2140" s="31">
        <f t="shared" si="310"/>
        <v>58</v>
      </c>
      <c r="H2140" s="72">
        <f t="shared" si="311"/>
        <v>53175</v>
      </c>
      <c r="I2140" s="30" t="s">
        <v>35455</v>
      </c>
      <c r="J2140" s="30" t="s">
        <v>34085</v>
      </c>
      <c r="K2140" s="30" t="s">
        <v>34083</v>
      </c>
      <c r="L2140" s="31" t="s">
        <v>16726</v>
      </c>
      <c r="M2140" s="31" t="s">
        <v>3186</v>
      </c>
      <c r="N2140" s="31" t="s">
        <v>5865</v>
      </c>
      <c r="O2140" s="31" t="s">
        <v>5621</v>
      </c>
      <c r="P2140" s="31" t="s">
        <v>3738</v>
      </c>
      <c r="Q2140" s="31"/>
      <c r="R2140" s="31"/>
      <c r="S2140" s="31"/>
      <c r="T2140" s="31"/>
      <c r="U2140" s="31" t="s">
        <v>5900</v>
      </c>
      <c r="V2140" s="31"/>
      <c r="W2140" s="31" t="s">
        <v>6910</v>
      </c>
      <c r="X2140" s="31" t="s">
        <v>5306</v>
      </c>
      <c r="Y2140" s="31" t="e">
        <f t="shared" ca="1" si="312"/>
        <v>#VALUE!</v>
      </c>
      <c r="Z2140" s="31" t="e">
        <f t="shared" ca="1" si="313"/>
        <v>#VALUE!</v>
      </c>
      <c r="AA2140" s="31"/>
      <c r="AB2140" s="31" t="s">
        <v>11144</v>
      </c>
      <c r="AC2140" s="31" t="s">
        <v>34145</v>
      </c>
      <c r="AD2140" s="31" t="s">
        <v>34145</v>
      </c>
      <c r="AE2140" s="31"/>
      <c r="AF2140" s="31" t="s">
        <v>24701</v>
      </c>
      <c r="AG2140" s="31" t="s">
        <v>4322</v>
      </c>
      <c r="AH2140" s="31" t="s">
        <v>4322</v>
      </c>
      <c r="AI2140" s="31" t="s">
        <v>908</v>
      </c>
      <c r="AJ2140" s="31" t="s">
        <v>7526</v>
      </c>
      <c r="AK2140" s="31">
        <v>245877</v>
      </c>
      <c r="AL2140" s="31" t="s">
        <v>3588</v>
      </c>
      <c r="AM2140" s="31" t="s">
        <v>4983</v>
      </c>
      <c r="AN2140" s="31"/>
      <c r="AO2140" s="31"/>
      <c r="AP2140" s="31" t="s">
        <v>33003</v>
      </c>
      <c r="AQ2140" s="52" t="s">
        <v>35984</v>
      </c>
      <c r="AR2140" s="31" t="s">
        <v>34145</v>
      </c>
      <c r="AS2140" s="31" t="s">
        <v>34145</v>
      </c>
      <c r="AT2140" s="31" t="s">
        <v>41697</v>
      </c>
      <c r="AU2140" s="31"/>
      <c r="AV2140" s="31" t="s">
        <v>20034</v>
      </c>
      <c r="AW2140" s="31" t="s">
        <v>18310</v>
      </c>
      <c r="AX2140" s="29">
        <f t="shared" si="309"/>
        <v>46537</v>
      </c>
      <c r="AY2140" s="31" t="s">
        <v>26346</v>
      </c>
      <c r="AZ2140" s="31" t="s">
        <v>33005</v>
      </c>
      <c r="BA2140" s="30" t="s">
        <v>33003</v>
      </c>
      <c r="BB2140" s="31" t="s">
        <v>22909</v>
      </c>
      <c r="BC2140" s="31" t="s">
        <v>41698</v>
      </c>
      <c r="BD2140" s="31" t="s">
        <v>7980</v>
      </c>
      <c r="BE2140" s="31" t="s">
        <v>7969</v>
      </c>
      <c r="BF2140" s="31" t="s">
        <v>20034</v>
      </c>
      <c r="BG2140" s="31"/>
      <c r="BH2140" s="31"/>
      <c r="BI2140" s="31"/>
      <c r="BJ2140" s="31">
        <v>0</v>
      </c>
      <c r="BK2140" s="31" t="str">
        <f t="shared" si="316"/>
        <v>II/c</v>
      </c>
      <c r="BL2140" s="31"/>
      <c r="BM2140" s="31"/>
      <c r="BN2140" s="31"/>
      <c r="BO2140" s="31"/>
      <c r="BP2140" s="31"/>
      <c r="BQ2140" s="31"/>
      <c r="BR2140" s="31"/>
      <c r="BS2140" s="31"/>
      <c r="BT2140" s="31"/>
      <c r="BU2140" s="31"/>
      <c r="BV2140" s="31" t="s">
        <v>717</v>
      </c>
      <c r="BW2140" s="31">
        <f t="shared" ca="1" si="314"/>
        <v>12</v>
      </c>
      <c r="BX2140" s="78">
        <f t="shared" ca="1" si="315"/>
        <v>3</v>
      </c>
      <c r="BY2140" s="31" t="s">
        <v>3738</v>
      </c>
      <c r="BZ2140" s="31"/>
      <c r="CA2140" s="31" t="s">
        <v>2483</v>
      </c>
      <c r="CB2140" s="31" t="s">
        <v>2406</v>
      </c>
      <c r="CC2140" s="31" t="s">
        <v>1498</v>
      </c>
      <c r="CD2140" s="31" t="s">
        <v>1498</v>
      </c>
      <c r="CE2140" s="31" t="s">
        <v>20085</v>
      </c>
      <c r="CF2140" s="31"/>
      <c r="CG2140" s="31"/>
      <c r="CH2140" s="31"/>
      <c r="CI2140" s="31"/>
      <c r="CJ2140" s="31"/>
      <c r="CK2140" s="31"/>
      <c r="CL2140" s="31" t="s">
        <v>22058</v>
      </c>
      <c r="CM2140" s="31" t="s">
        <v>21940</v>
      </c>
      <c r="CN2140" s="31">
        <v>123</v>
      </c>
      <c r="CO2140" s="31" t="s">
        <v>25372</v>
      </c>
      <c r="CP2140" s="31" t="s">
        <v>21940</v>
      </c>
      <c r="CQ2140" s="31">
        <v>123</v>
      </c>
      <c r="CR2140" s="31">
        <v>4596</v>
      </c>
      <c r="CS2140" s="31" t="s">
        <v>8315</v>
      </c>
      <c r="CT2140" s="31"/>
      <c r="CU2140" s="31" t="s">
        <v>8314</v>
      </c>
      <c r="CV2140" s="31" t="s">
        <v>8347</v>
      </c>
      <c r="CW2140" s="31" t="s">
        <v>8348</v>
      </c>
      <c r="CX2140" s="31" t="s">
        <v>8346</v>
      </c>
      <c r="CY2140" s="31"/>
      <c r="CZ2140" s="31"/>
      <c r="DA2140" s="31"/>
      <c r="DB2140" s="31" t="s">
        <v>15744</v>
      </c>
      <c r="DC2140" s="31" t="s">
        <v>15745</v>
      </c>
      <c r="DD2140" s="31" t="s">
        <v>15746</v>
      </c>
      <c r="DE2140" s="31"/>
      <c r="DF2140" s="31"/>
      <c r="DG2140" s="31"/>
      <c r="DH2140" s="31"/>
      <c r="DI2140" s="31" t="s">
        <v>25077</v>
      </c>
      <c r="DJ2140" s="31" t="s">
        <v>25042</v>
      </c>
      <c r="DK2140" s="31" t="s">
        <v>25642</v>
      </c>
      <c r="DL2140" s="31" t="s">
        <v>25643</v>
      </c>
      <c r="DM2140" s="38" t="s">
        <v>9371</v>
      </c>
      <c r="DN2140" s="38"/>
      <c r="DO2140" s="35" t="s">
        <v>10679</v>
      </c>
      <c r="DP2140" s="31" t="s">
        <v>10874</v>
      </c>
      <c r="DQ2140" s="31" t="s">
        <v>6167</v>
      </c>
      <c r="DR2140" s="31"/>
      <c r="DS2140" s="31" t="s">
        <v>27009</v>
      </c>
      <c r="DT2140" s="31"/>
      <c r="DU2140" s="31">
        <v>3</v>
      </c>
      <c r="DV2140" s="31" t="s">
        <v>32167</v>
      </c>
      <c r="DW2140" s="31" t="s">
        <v>2963</v>
      </c>
      <c r="DX2140" s="31" t="s">
        <v>2963</v>
      </c>
      <c r="DY2140" s="31" t="s">
        <v>34460</v>
      </c>
      <c r="DZ2140" s="29">
        <v>44754</v>
      </c>
      <c r="EA2140" s="31"/>
      <c r="EB2140" s="31">
        <v>31227</v>
      </c>
      <c r="EC2140" s="31" t="s">
        <v>40168</v>
      </c>
      <c r="ED2140" s="31" t="s">
        <v>41101</v>
      </c>
      <c r="EE2140" s="31"/>
      <c r="EF2140" s="31"/>
      <c r="EG2140" s="31"/>
      <c r="EH2140" s="31"/>
      <c r="EI2140" s="31"/>
      <c r="EJ2140" s="31"/>
    </row>
    <row r="2141" spans="1:140" ht="23.25" customHeight="1">
      <c r="A2141" s="25">
        <v>2139</v>
      </c>
      <c r="B2141" s="30" t="s">
        <v>30118</v>
      </c>
      <c r="C2141" s="31">
        <v>140303132</v>
      </c>
      <c r="D2141" s="30" t="s">
        <v>1156</v>
      </c>
      <c r="E2141" s="30"/>
      <c r="F2141" s="30" t="s">
        <v>36254</v>
      </c>
      <c r="G2141" s="31">
        <f t="shared" si="310"/>
        <v>58</v>
      </c>
      <c r="H2141" s="72">
        <f t="shared" si="311"/>
        <v>48427</v>
      </c>
      <c r="I2141" s="30"/>
      <c r="J2141" s="30" t="s">
        <v>34084</v>
      </c>
      <c r="K2141" s="30" t="s">
        <v>4318</v>
      </c>
      <c r="L2141" s="31" t="s">
        <v>4318</v>
      </c>
      <c r="M2141" s="31" t="s">
        <v>3186</v>
      </c>
      <c r="N2141" s="31" t="s">
        <v>5797</v>
      </c>
      <c r="O2141" s="31" t="s">
        <v>5271</v>
      </c>
      <c r="P2141" s="31" t="s">
        <v>23983</v>
      </c>
      <c r="Q2141" s="31"/>
      <c r="R2141" s="31">
        <v>24</v>
      </c>
      <c r="S2141" s="31">
        <v>0</v>
      </c>
      <c r="T2141" s="31"/>
      <c r="U2141" s="31">
        <v>1337</v>
      </c>
      <c r="V2141" s="31"/>
      <c r="W2141" s="31" t="s">
        <v>6910</v>
      </c>
      <c r="X2141" s="31" t="s">
        <v>2852</v>
      </c>
      <c r="Y2141" s="31" t="e">
        <f t="shared" ca="1" si="312"/>
        <v>#VALUE!</v>
      </c>
      <c r="Z2141" s="31" t="e">
        <f t="shared" ca="1" si="313"/>
        <v>#VALUE!</v>
      </c>
      <c r="AA2141" s="31"/>
      <c r="AB2141" s="31" t="s">
        <v>11168</v>
      </c>
      <c r="AC2141" s="31" t="s">
        <v>34147</v>
      </c>
      <c r="AD2141" s="31" t="s">
        <v>34147</v>
      </c>
      <c r="AE2141" s="31"/>
      <c r="AF2141" s="31" t="s">
        <v>24699</v>
      </c>
      <c r="AG2141" s="31" t="s">
        <v>5852</v>
      </c>
      <c r="AH2141" s="31" t="s">
        <v>5852</v>
      </c>
      <c r="AI2141" s="31" t="s">
        <v>908</v>
      </c>
      <c r="AJ2141" s="31" t="s">
        <v>25183</v>
      </c>
      <c r="AK2141" s="31" t="s">
        <v>25184</v>
      </c>
      <c r="AL2141" s="31" t="s">
        <v>25180</v>
      </c>
      <c r="AM2141" s="31" t="s">
        <v>8035</v>
      </c>
      <c r="AN2141" s="31"/>
      <c r="AO2141" s="31"/>
      <c r="AP2141" s="31" t="s">
        <v>4602</v>
      </c>
      <c r="AQ2141" s="31"/>
      <c r="AR2141" s="31" t="s">
        <v>34147</v>
      </c>
      <c r="AS2141" s="31" t="s">
        <v>34147</v>
      </c>
      <c r="AT2141" s="31" t="str">
        <f>_xlfn.IFNA(VLOOKUP(D2141,'[1]5. 1 Mei 2022'!$C$7:$F$60,4,FALSE),"")</f>
        <v/>
      </c>
      <c r="AU2141" s="31"/>
      <c r="AV2141" s="31" t="s">
        <v>6581</v>
      </c>
      <c r="AW2141" s="31"/>
      <c r="AX2141" s="29">
        <f t="shared" si="309"/>
        <v>1903</v>
      </c>
      <c r="AY2141" s="31" t="s">
        <v>26346</v>
      </c>
      <c r="AZ2141" s="31" t="s">
        <v>528</v>
      </c>
      <c r="BA2141" s="30" t="s">
        <v>4435</v>
      </c>
      <c r="BB2141" s="31"/>
      <c r="BC2141" s="31"/>
      <c r="BD2141" s="31" t="s">
        <v>20056</v>
      </c>
      <c r="BE2141" s="31" t="s">
        <v>7973</v>
      </c>
      <c r="BF2141" s="31" t="s">
        <v>6581</v>
      </c>
      <c r="BG2141" s="31"/>
      <c r="BH2141" s="31"/>
      <c r="BI2141" s="31" t="s">
        <v>8124</v>
      </c>
      <c r="BJ2141" s="31" t="s">
        <v>4105</v>
      </c>
      <c r="BK2141" s="31" t="str">
        <f t="shared" si="316"/>
        <v>III/d</v>
      </c>
      <c r="BL2141" s="31" t="s">
        <v>8077</v>
      </c>
      <c r="BM2141" s="31"/>
      <c r="BN2141" s="31"/>
      <c r="BO2141" s="31"/>
      <c r="BP2141" s="31" t="s">
        <v>1498</v>
      </c>
      <c r="BQ2141" s="31" t="s">
        <v>4105</v>
      </c>
      <c r="BR2141" s="31" t="s">
        <v>21839</v>
      </c>
      <c r="BS2141" s="31" t="s">
        <v>25688</v>
      </c>
      <c r="BT2141" s="31" t="s">
        <v>7167</v>
      </c>
      <c r="BU2141" s="31"/>
      <c r="BV2141" s="31" t="s">
        <v>2940</v>
      </c>
      <c r="BW2141" s="31">
        <f t="shared" ca="1" si="314"/>
        <v>30</v>
      </c>
      <c r="BX2141" s="78">
        <f t="shared" ca="1" si="315"/>
        <v>3</v>
      </c>
      <c r="BY2141" s="31"/>
      <c r="BZ2141" s="31"/>
      <c r="CA2141" s="31" t="s">
        <v>2483</v>
      </c>
      <c r="CB2141" s="31" t="s">
        <v>2519</v>
      </c>
      <c r="CC2141" s="31">
        <v>1</v>
      </c>
      <c r="CD2141" s="31">
        <v>1</v>
      </c>
      <c r="CE2141" s="31" t="s">
        <v>20085</v>
      </c>
      <c r="CF2141" s="31"/>
      <c r="CG2141" s="31"/>
      <c r="CH2141" s="31">
        <v>2009</v>
      </c>
      <c r="CI2141" s="31"/>
      <c r="CJ2141" s="31"/>
      <c r="CK2141" s="31"/>
      <c r="CL2141" s="31" t="s">
        <v>25020</v>
      </c>
      <c r="CM2141" s="31" t="s">
        <v>22081</v>
      </c>
      <c r="CN2141" s="31">
        <v>123</v>
      </c>
      <c r="CO2141" s="31" t="s">
        <v>25185</v>
      </c>
      <c r="CP2141" s="31" t="s">
        <v>22081</v>
      </c>
      <c r="CQ2141" s="31">
        <v>123</v>
      </c>
      <c r="CR2141" s="31">
        <v>3802</v>
      </c>
      <c r="CS2141" s="31"/>
      <c r="CT2141" s="31"/>
      <c r="CU2141" s="31"/>
      <c r="CV2141" s="31" t="s">
        <v>18860</v>
      </c>
      <c r="CW2141" s="31" t="s">
        <v>18861</v>
      </c>
      <c r="CX2141" s="31" t="s">
        <v>7788</v>
      </c>
      <c r="CY2141" s="31"/>
      <c r="CZ2141" s="31"/>
      <c r="DA2141" s="31"/>
      <c r="DB2141" s="31" t="s">
        <v>25301</v>
      </c>
      <c r="DC2141" s="31" t="s">
        <v>25302</v>
      </c>
      <c r="DD2141" s="31" t="s">
        <v>22904</v>
      </c>
      <c r="DE2141" s="31">
        <v>2023</v>
      </c>
      <c r="DF2141" s="31"/>
      <c r="DG2141" s="31"/>
      <c r="DH2141" s="31"/>
      <c r="DI2141" s="31" t="s">
        <v>25116</v>
      </c>
      <c r="DJ2141" s="31" t="s">
        <v>25117</v>
      </c>
      <c r="DK2141" s="31"/>
      <c r="DL2141" s="31"/>
      <c r="DM2141" s="38" t="s">
        <v>9723</v>
      </c>
      <c r="DN2141" s="38"/>
      <c r="DO2141" s="35">
        <v>0</v>
      </c>
      <c r="DP2141" s="31" t="s">
        <v>31958</v>
      </c>
      <c r="DQ2141" s="31" t="s">
        <v>12963</v>
      </c>
      <c r="DR2141" s="31" t="s">
        <v>20358</v>
      </c>
      <c r="DS2141" s="31" t="s">
        <v>27354</v>
      </c>
      <c r="DT2141" s="31" t="s">
        <v>38358</v>
      </c>
      <c r="DU2141" s="31">
        <v>2</v>
      </c>
      <c r="DV2141" s="31" t="s">
        <v>32165</v>
      </c>
      <c r="DW2141" s="31"/>
      <c r="DX2141" s="31"/>
      <c r="DY2141" s="31" t="s">
        <v>32915</v>
      </c>
      <c r="DZ2141" s="31" t="s">
        <v>32534</v>
      </c>
      <c r="EA2141" s="31" t="s">
        <v>32916</v>
      </c>
      <c r="EB2141" s="31">
        <v>0</v>
      </c>
      <c r="EC2141" s="31" t="s">
        <v>40142</v>
      </c>
      <c r="ED2141" s="31" t="s">
        <v>41101</v>
      </c>
      <c r="EE2141" s="31"/>
      <c r="EF2141" s="31"/>
      <c r="EG2141" s="31"/>
      <c r="EH2141" s="31"/>
      <c r="EI2141" s="31"/>
      <c r="EJ2141" s="31"/>
    </row>
    <row r="2142" spans="1:140" ht="23.25" customHeight="1">
      <c r="A2142" s="25">
        <v>2140</v>
      </c>
      <c r="B2142" s="30" t="s">
        <v>21341</v>
      </c>
      <c r="C2142" s="31" t="s">
        <v>6349</v>
      </c>
      <c r="D2142" s="30" t="s">
        <v>11479</v>
      </c>
      <c r="E2142" s="30"/>
      <c r="F2142" s="30" t="s">
        <v>36255</v>
      </c>
      <c r="G2142" s="31">
        <f t="shared" si="310"/>
        <v>58</v>
      </c>
      <c r="H2142" s="72">
        <f t="shared" si="311"/>
        <v>52140</v>
      </c>
      <c r="I2142" s="30"/>
      <c r="J2142" s="30" t="s">
        <v>34084</v>
      </c>
      <c r="K2142" s="30" t="s">
        <v>4318</v>
      </c>
      <c r="L2142" s="31" t="s">
        <v>4318</v>
      </c>
      <c r="M2142" s="31" t="s">
        <v>3186</v>
      </c>
      <c r="N2142" s="31" t="s">
        <v>3557</v>
      </c>
      <c r="O2142" s="31" t="s">
        <v>1501</v>
      </c>
      <c r="P2142" s="31" t="s">
        <v>30542</v>
      </c>
      <c r="Q2142" s="31"/>
      <c r="R2142" s="31">
        <v>6</v>
      </c>
      <c r="S2142" s="31">
        <v>0</v>
      </c>
      <c r="T2142" s="31"/>
      <c r="U2142" s="31">
        <v>1241</v>
      </c>
      <c r="V2142" s="31" t="s">
        <v>16148</v>
      </c>
      <c r="W2142" s="31" t="s">
        <v>567</v>
      </c>
      <c r="X2142" s="31" t="s">
        <v>3570</v>
      </c>
      <c r="Y2142" s="31">
        <f t="shared" ca="1" si="312"/>
        <v>39</v>
      </c>
      <c r="Z2142" s="31" t="str">
        <f t="shared" ca="1" si="313"/>
        <v>36-45</v>
      </c>
      <c r="AA2142" s="31"/>
      <c r="AB2142" s="31" t="s">
        <v>11219</v>
      </c>
      <c r="AC2142" s="31" t="s">
        <v>34147</v>
      </c>
      <c r="AD2142" s="31" t="s">
        <v>34147</v>
      </c>
      <c r="AE2142" s="31"/>
      <c r="AF2142" s="31" t="s">
        <v>24699</v>
      </c>
      <c r="AG2142" s="31" t="s">
        <v>5852</v>
      </c>
      <c r="AH2142" s="31" t="s">
        <v>5852</v>
      </c>
      <c r="AI2142" s="31" t="s">
        <v>908</v>
      </c>
      <c r="AJ2142" s="31" t="s">
        <v>11513</v>
      </c>
      <c r="AK2142" s="31" t="s">
        <v>11514</v>
      </c>
      <c r="AL2142" s="31" t="s">
        <v>11515</v>
      </c>
      <c r="AM2142" s="31" t="s">
        <v>11516</v>
      </c>
      <c r="AN2142" s="31"/>
      <c r="AO2142" s="31"/>
      <c r="AP2142" s="31" t="s">
        <v>33014</v>
      </c>
      <c r="AQ2142" s="31"/>
      <c r="AR2142" s="31" t="s">
        <v>34147</v>
      </c>
      <c r="AS2142" s="31" t="s">
        <v>34147</v>
      </c>
      <c r="AT2142" s="31" t="str">
        <f>_xlfn.IFNA(VLOOKUP(D2142,'[1]5. 1 Mei 2022'!$C$7:$F$60,4,FALSE),"")</f>
        <v/>
      </c>
      <c r="AU2142" s="31"/>
      <c r="AV2142" s="31" t="s">
        <v>7458</v>
      </c>
      <c r="AW2142" s="31"/>
      <c r="AX2142" s="29">
        <f t="shared" si="309"/>
        <v>1903</v>
      </c>
      <c r="AY2142" s="31" t="s">
        <v>26346</v>
      </c>
      <c r="AZ2142" s="31" t="s">
        <v>33016</v>
      </c>
      <c r="BA2142" s="30" t="s">
        <v>33014</v>
      </c>
      <c r="BB2142" s="31"/>
      <c r="BC2142" s="31"/>
      <c r="BD2142" s="31" t="s">
        <v>20061</v>
      </c>
      <c r="BE2142" s="31" t="s">
        <v>7973</v>
      </c>
      <c r="BF2142" s="31" t="s">
        <v>7458</v>
      </c>
      <c r="BG2142" s="31"/>
      <c r="BH2142" s="31"/>
      <c r="BI2142" s="31" t="s">
        <v>8132</v>
      </c>
      <c r="BJ2142" s="31" t="s">
        <v>21609</v>
      </c>
      <c r="BK2142" s="31" t="str">
        <f t="shared" si="316"/>
        <v>III/a</v>
      </c>
      <c r="BL2142" s="31" t="s">
        <v>8077</v>
      </c>
      <c r="BM2142" s="31"/>
      <c r="BN2142" s="31"/>
      <c r="BO2142" s="31"/>
      <c r="BP2142" s="31" t="s">
        <v>1498</v>
      </c>
      <c r="BQ2142" s="31" t="s">
        <v>21609</v>
      </c>
      <c r="BR2142" s="31" t="s">
        <v>26137</v>
      </c>
      <c r="BS2142" s="31" t="s">
        <v>30537</v>
      </c>
      <c r="BT2142" s="31" t="s">
        <v>8019</v>
      </c>
      <c r="BU2142" s="31" t="s">
        <v>12285</v>
      </c>
      <c r="BV2142" s="31" t="s">
        <v>1306</v>
      </c>
      <c r="BW2142" s="31">
        <f t="shared" ca="1" si="314"/>
        <v>16</v>
      </c>
      <c r="BX2142" s="78">
        <f t="shared" ca="1" si="315"/>
        <v>2</v>
      </c>
      <c r="BY2142" s="31"/>
      <c r="BZ2142" s="31" t="s">
        <v>19310</v>
      </c>
      <c r="CA2142" s="31" t="s">
        <v>2483</v>
      </c>
      <c r="CB2142" s="31" t="s">
        <v>2519</v>
      </c>
      <c r="CC2142" s="31">
        <v>1</v>
      </c>
      <c r="CD2142" s="31">
        <v>1</v>
      </c>
      <c r="CE2142" s="31" t="s">
        <v>20085</v>
      </c>
      <c r="CF2142" s="31"/>
      <c r="CG2142" s="31"/>
      <c r="CH2142" s="31"/>
      <c r="CI2142" s="31"/>
      <c r="CJ2142" s="31"/>
      <c r="CK2142" s="31"/>
      <c r="CL2142" s="31" t="s">
        <v>25995</v>
      </c>
      <c r="CM2142" s="31" t="s">
        <v>25996</v>
      </c>
      <c r="CN2142" s="31">
        <v>124</v>
      </c>
      <c r="CO2142" s="31" t="s">
        <v>25997</v>
      </c>
      <c r="CP2142" s="31" t="s">
        <v>25996</v>
      </c>
      <c r="CQ2142" s="31">
        <v>124</v>
      </c>
      <c r="CR2142" s="31">
        <v>5309</v>
      </c>
      <c r="CS2142" s="31" t="s">
        <v>11218</v>
      </c>
      <c r="CT2142" s="31" t="s">
        <v>10462</v>
      </c>
      <c r="CU2142" s="31" t="s">
        <v>10178</v>
      </c>
      <c r="CV2142" s="31" t="s">
        <v>10390</v>
      </c>
      <c r="CW2142" s="31" t="s">
        <v>11219</v>
      </c>
      <c r="CX2142" s="31" t="s">
        <v>10378</v>
      </c>
      <c r="CY2142" s="31"/>
      <c r="CZ2142" s="31"/>
      <c r="DA2142" s="31"/>
      <c r="DB2142" s="31" t="s">
        <v>11355</v>
      </c>
      <c r="DC2142" s="31" t="s">
        <v>16323</v>
      </c>
      <c r="DD2142" s="31" t="s">
        <v>16324</v>
      </c>
      <c r="DE2142" s="31"/>
      <c r="DF2142" s="31"/>
      <c r="DG2142" s="31"/>
      <c r="DH2142" s="31"/>
      <c r="DI2142" s="31" t="s">
        <v>15855</v>
      </c>
      <c r="DJ2142" s="31" t="s">
        <v>15853</v>
      </c>
      <c r="DK2142" s="31"/>
      <c r="DL2142" s="31"/>
      <c r="DM2142" s="38" t="s">
        <v>9687</v>
      </c>
      <c r="DN2142" s="38"/>
      <c r="DO2142" s="35">
        <v>0</v>
      </c>
      <c r="DP2142" s="31" t="s">
        <v>14160</v>
      </c>
      <c r="DQ2142" s="31" t="s">
        <v>14161</v>
      </c>
      <c r="DR2142" s="31"/>
      <c r="DS2142" s="31" t="s">
        <v>27321</v>
      </c>
      <c r="DT2142" s="31" t="s">
        <v>38359</v>
      </c>
      <c r="DU2142" s="31">
        <v>3</v>
      </c>
      <c r="DV2142" s="31" t="s">
        <v>32167</v>
      </c>
      <c r="DW2142" s="31"/>
      <c r="DX2142" s="31"/>
      <c r="DY2142" s="31" t="s">
        <v>25277</v>
      </c>
      <c r="DZ2142" s="31" t="s">
        <v>18320</v>
      </c>
      <c r="EA2142" s="31"/>
      <c r="EB2142" s="31">
        <v>0</v>
      </c>
      <c r="EC2142" s="31" t="s">
        <v>40139</v>
      </c>
      <c r="ED2142" s="31" t="s">
        <v>41101</v>
      </c>
      <c r="EE2142" s="31"/>
      <c r="EF2142" s="31"/>
      <c r="EG2142" s="31"/>
      <c r="EH2142" s="31"/>
      <c r="EI2142" s="31"/>
      <c r="EJ2142" s="31"/>
    </row>
    <row r="2143" spans="1:140" ht="23.25" customHeight="1">
      <c r="A2143" s="25">
        <v>2141</v>
      </c>
      <c r="B2143" s="30" t="s">
        <v>39388</v>
      </c>
      <c r="C2143" s="31">
        <v>140307472</v>
      </c>
      <c r="D2143" s="30" t="s">
        <v>1388</v>
      </c>
      <c r="E2143" s="30"/>
      <c r="F2143" s="30" t="s">
        <v>36254</v>
      </c>
      <c r="G2143" s="31">
        <f t="shared" si="310"/>
        <v>58</v>
      </c>
      <c r="H2143" s="72">
        <f t="shared" si="311"/>
        <v>48153</v>
      </c>
      <c r="I2143" s="30"/>
      <c r="J2143" s="30" t="s">
        <v>34084</v>
      </c>
      <c r="K2143" s="30" t="s">
        <v>4318</v>
      </c>
      <c r="L2143" s="31" t="s">
        <v>4318</v>
      </c>
      <c r="M2143" s="31" t="s">
        <v>3186</v>
      </c>
      <c r="N2143" s="31" t="s">
        <v>4008</v>
      </c>
      <c r="O2143" s="31" t="s">
        <v>4320</v>
      </c>
      <c r="P2143" s="52" t="s">
        <v>24630</v>
      </c>
      <c r="Q2143" s="31" t="s">
        <v>39389</v>
      </c>
      <c r="R2143" s="31">
        <v>23</v>
      </c>
      <c r="S2143" s="31">
        <v>7</v>
      </c>
      <c r="T2143" s="31"/>
      <c r="U2143" s="31">
        <v>1360</v>
      </c>
      <c r="V2143" s="31"/>
      <c r="W2143" s="31" t="s">
        <v>7239</v>
      </c>
      <c r="X2143" s="31" t="s">
        <v>3266</v>
      </c>
      <c r="Y2143" s="31" t="e">
        <f t="shared" ca="1" si="312"/>
        <v>#VALUE!</v>
      </c>
      <c r="Z2143" s="31" t="e">
        <f t="shared" ca="1" si="313"/>
        <v>#VALUE!</v>
      </c>
      <c r="AA2143" s="31"/>
      <c r="AB2143" s="31" t="s">
        <v>11144</v>
      </c>
      <c r="AC2143" s="31" t="s">
        <v>34145</v>
      </c>
      <c r="AD2143" s="31" t="s">
        <v>34145</v>
      </c>
      <c r="AE2143" s="31"/>
      <c r="AF2143" s="31" t="s">
        <v>24701</v>
      </c>
      <c r="AG2143" s="31" t="s">
        <v>4322</v>
      </c>
      <c r="AH2143" s="31" t="s">
        <v>4322</v>
      </c>
      <c r="AI2143" s="31" t="s">
        <v>908</v>
      </c>
      <c r="AJ2143" s="31"/>
      <c r="AK2143" s="31"/>
      <c r="AL2143" s="31"/>
      <c r="AM2143" s="31" t="s">
        <v>5377</v>
      </c>
      <c r="AN2143" s="31"/>
      <c r="AO2143" s="31"/>
      <c r="AP2143" s="31" t="s">
        <v>4434</v>
      </c>
      <c r="AQ2143" s="31" t="s">
        <v>16037</v>
      </c>
      <c r="AR2143" s="31" t="s">
        <v>34145</v>
      </c>
      <c r="AS2143" s="31" t="s">
        <v>34145</v>
      </c>
      <c r="AT2143" s="31" t="str">
        <f>_xlfn.IFNA(VLOOKUP(D2143,'[1]5. 1 Mei 2022'!$C$7:$F$60,4,FALSE),"")</f>
        <v/>
      </c>
      <c r="AU2143" s="31"/>
      <c r="AV2143" s="31" t="s">
        <v>20033</v>
      </c>
      <c r="AW2143" s="31" t="s">
        <v>16037</v>
      </c>
      <c r="AX2143" s="29">
        <f t="shared" si="309"/>
        <v>45916</v>
      </c>
      <c r="AY2143" s="31" t="s">
        <v>26346</v>
      </c>
      <c r="AZ2143" s="31" t="s">
        <v>6484</v>
      </c>
      <c r="BA2143" s="30" t="s">
        <v>4434</v>
      </c>
      <c r="BB2143" s="31" t="s">
        <v>14762</v>
      </c>
      <c r="BC2143" s="31"/>
      <c r="BD2143" s="31" t="s">
        <v>7997</v>
      </c>
      <c r="BE2143" s="31" t="s">
        <v>7969</v>
      </c>
      <c r="BF2143" s="31" t="s">
        <v>20033</v>
      </c>
      <c r="BG2143" s="31"/>
      <c r="BH2143" s="31"/>
      <c r="BI2143" s="31" t="s">
        <v>8136</v>
      </c>
      <c r="BJ2143" s="31" t="s">
        <v>3185</v>
      </c>
      <c r="BK2143" s="31" t="str">
        <f t="shared" si="316"/>
        <v>III/c</v>
      </c>
      <c r="BL2143" s="31" t="s">
        <v>8077</v>
      </c>
      <c r="BM2143" s="31"/>
      <c r="BN2143" s="31"/>
      <c r="BO2143" s="31"/>
      <c r="BP2143" s="31" t="s">
        <v>1498</v>
      </c>
      <c r="BQ2143" s="31" t="s">
        <v>3185</v>
      </c>
      <c r="BR2143" s="52" t="s">
        <v>39748</v>
      </c>
      <c r="BS2143" s="52" t="s">
        <v>39390</v>
      </c>
      <c r="BT2143" s="31" t="s">
        <v>6929</v>
      </c>
      <c r="BU2143" s="31"/>
      <c r="BV2143" s="31" t="s">
        <v>2940</v>
      </c>
      <c r="BW2143" s="31">
        <f t="shared" ca="1" si="314"/>
        <v>30</v>
      </c>
      <c r="BX2143" s="78">
        <f t="shared" ca="1" si="315"/>
        <v>3</v>
      </c>
      <c r="BY2143" s="31"/>
      <c r="BZ2143" s="31"/>
      <c r="CA2143" s="31" t="s">
        <v>2483</v>
      </c>
      <c r="CB2143" s="31" t="s">
        <v>2519</v>
      </c>
      <c r="CC2143" s="31">
        <v>3</v>
      </c>
      <c r="CD2143" s="31">
        <v>1</v>
      </c>
      <c r="CE2143" s="31" t="s">
        <v>20085</v>
      </c>
      <c r="CF2143" s="31"/>
      <c r="CG2143" s="31">
        <v>2007</v>
      </c>
      <c r="CH2143" s="31"/>
      <c r="CI2143" s="31"/>
      <c r="CJ2143" s="31"/>
      <c r="CK2143" s="31"/>
      <c r="CL2143" s="31" t="s">
        <v>25709</v>
      </c>
      <c r="CM2143" s="31" t="s">
        <v>25708</v>
      </c>
      <c r="CN2143" s="31">
        <v>124</v>
      </c>
      <c r="CO2143" s="31" t="s">
        <v>25707</v>
      </c>
      <c r="CP2143" s="31" t="s">
        <v>25708</v>
      </c>
      <c r="CQ2143" s="31">
        <v>124</v>
      </c>
      <c r="CR2143" s="31">
        <v>3268</v>
      </c>
      <c r="CS2143" s="31"/>
      <c r="CT2143" s="31"/>
      <c r="CU2143" s="31"/>
      <c r="CV2143" s="31"/>
      <c r="CW2143" s="31"/>
      <c r="CX2143" s="31"/>
      <c r="CY2143" s="31"/>
      <c r="CZ2143" s="31"/>
      <c r="DA2143" s="31"/>
      <c r="DB2143" s="31" t="s">
        <v>15747</v>
      </c>
      <c r="DC2143" s="31" t="s">
        <v>15748</v>
      </c>
      <c r="DD2143" s="31" t="s">
        <v>15746</v>
      </c>
      <c r="DE2143" s="31"/>
      <c r="DF2143" s="31"/>
      <c r="DG2143" s="31"/>
      <c r="DH2143" s="31"/>
      <c r="DI2143" s="31"/>
      <c r="DJ2143" s="31"/>
      <c r="DK2143" s="31"/>
      <c r="DL2143" s="31"/>
      <c r="DM2143" s="38" t="s">
        <v>9574</v>
      </c>
      <c r="DN2143" s="38"/>
      <c r="DO2143" s="35">
        <v>0</v>
      </c>
      <c r="DP2143" s="31" t="s">
        <v>19493</v>
      </c>
      <c r="DQ2143" s="31" t="s">
        <v>19494</v>
      </c>
      <c r="DR2143" s="31"/>
      <c r="DS2143" s="31" t="s">
        <v>27211</v>
      </c>
      <c r="DT2143" s="31" t="s">
        <v>38360</v>
      </c>
      <c r="DU2143" s="31">
        <v>2</v>
      </c>
      <c r="DV2143" s="31" t="s">
        <v>32165</v>
      </c>
      <c r="DW2143" s="31" t="s">
        <v>7997</v>
      </c>
      <c r="DX2143" s="31" t="s">
        <v>7997</v>
      </c>
      <c r="DY2143" s="31" t="s">
        <v>31654</v>
      </c>
      <c r="DZ2143" s="31" t="s">
        <v>28397</v>
      </c>
      <c r="EA2143" s="31"/>
      <c r="EB2143" s="31">
        <v>0</v>
      </c>
      <c r="EC2143" s="31" t="s">
        <v>40168</v>
      </c>
      <c r="ED2143" s="31" t="s">
        <v>41101</v>
      </c>
      <c r="EE2143" s="31"/>
      <c r="EF2143" s="31"/>
      <c r="EG2143" s="31"/>
      <c r="EH2143" s="31"/>
      <c r="EI2143" s="31"/>
      <c r="EJ2143" s="31"/>
    </row>
    <row r="2144" spans="1:140" ht="23.25" customHeight="1">
      <c r="A2144" s="25">
        <v>2142</v>
      </c>
      <c r="B2144" s="30" t="s">
        <v>33314</v>
      </c>
      <c r="C2144" s="31" t="s">
        <v>29980</v>
      </c>
      <c r="D2144" s="30" t="s">
        <v>33153</v>
      </c>
      <c r="E2144" s="30"/>
      <c r="F2144" s="30" t="s">
        <v>36256</v>
      </c>
      <c r="G2144" s="31">
        <f t="shared" si="310"/>
        <v>58</v>
      </c>
      <c r="H2144" s="72">
        <f t="shared" si="311"/>
        <v>54970</v>
      </c>
      <c r="I2144" s="30"/>
      <c r="J2144" s="30" t="s">
        <v>34084</v>
      </c>
      <c r="K2144" s="30" t="s">
        <v>4318</v>
      </c>
      <c r="L2144" s="31" t="s">
        <v>4318</v>
      </c>
      <c r="M2144" s="31" t="s">
        <v>3186</v>
      </c>
      <c r="N2144" s="31" t="s">
        <v>5865</v>
      </c>
      <c r="O2144" s="31" t="s">
        <v>5117</v>
      </c>
      <c r="P2144" s="52" t="s">
        <v>35984</v>
      </c>
      <c r="Q2144" s="52" t="s">
        <v>41373</v>
      </c>
      <c r="R2144" s="31"/>
      <c r="S2144" s="31"/>
      <c r="T2144" s="31"/>
      <c r="U2144" s="31"/>
      <c r="V2144" s="31"/>
      <c r="W2144" s="31" t="s">
        <v>12556</v>
      </c>
      <c r="X2144" s="31" t="s">
        <v>33154</v>
      </c>
      <c r="Y2144" s="31" t="e">
        <f t="shared" ca="1" si="312"/>
        <v>#VALUE!</v>
      </c>
      <c r="Z2144" s="31" t="e">
        <f t="shared" ca="1" si="313"/>
        <v>#VALUE!</v>
      </c>
      <c r="AA2144" s="31"/>
      <c r="AB2144" s="31" t="s">
        <v>11160</v>
      </c>
      <c r="AC2144" s="31" t="s">
        <v>34147</v>
      </c>
      <c r="AD2144" s="31" t="s">
        <v>34147</v>
      </c>
      <c r="AE2144" s="31"/>
      <c r="AF2144" s="31" t="s">
        <v>24699</v>
      </c>
      <c r="AG2144" s="31" t="s">
        <v>5852</v>
      </c>
      <c r="AH2144" s="31" t="s">
        <v>5852</v>
      </c>
      <c r="AI2144" s="31" t="s">
        <v>908</v>
      </c>
      <c r="AJ2144" s="52" t="s">
        <v>35903</v>
      </c>
      <c r="AK2144" s="52" t="s">
        <v>35904</v>
      </c>
      <c r="AL2144" s="52" t="s">
        <v>35905</v>
      </c>
      <c r="AM2144" s="31" t="s">
        <v>17875</v>
      </c>
      <c r="AN2144" s="31"/>
      <c r="AO2144" s="31"/>
      <c r="AP2144" s="31" t="s">
        <v>33022</v>
      </c>
      <c r="AQ2144" s="52" t="s">
        <v>20332</v>
      </c>
      <c r="AR2144" s="31" t="s">
        <v>34147</v>
      </c>
      <c r="AS2144" s="31" t="s">
        <v>34147</v>
      </c>
      <c r="AT2144" s="31" t="str">
        <f>_xlfn.IFNA(VLOOKUP(D2144,'[1]5. 1 Mei 2022'!$C$7:$F$60,4,FALSE),"")</f>
        <v/>
      </c>
      <c r="AU2144" s="31"/>
      <c r="AV2144" s="31" t="s">
        <v>8001</v>
      </c>
      <c r="AW2144" s="52" t="s">
        <v>20332</v>
      </c>
      <c r="AX2144" s="29">
        <f t="shared" si="309"/>
        <v>46524</v>
      </c>
      <c r="AY2144" s="31" t="s">
        <v>26346</v>
      </c>
      <c r="AZ2144" s="31" t="s">
        <v>33023</v>
      </c>
      <c r="BA2144" s="30" t="s">
        <v>33022</v>
      </c>
      <c r="BB2144" s="31"/>
      <c r="BC2144" s="31"/>
      <c r="BD2144" s="31" t="s">
        <v>8125</v>
      </c>
      <c r="BE2144" s="31" t="s">
        <v>7973</v>
      </c>
      <c r="BF2144" s="31" t="s">
        <v>8001</v>
      </c>
      <c r="BG2144" s="31"/>
      <c r="BH2144" s="31"/>
      <c r="BI2144" s="31"/>
      <c r="BJ2144" s="31"/>
      <c r="BK2144" s="31" t="str">
        <f t="shared" si="316"/>
        <v>II/c</v>
      </c>
      <c r="BL2144" s="31"/>
      <c r="BM2144" s="31"/>
      <c r="BN2144" s="31"/>
      <c r="BO2144" s="31"/>
      <c r="BP2144" s="31"/>
      <c r="BQ2144" s="31" t="s">
        <v>21618</v>
      </c>
      <c r="BR2144" s="31" t="s">
        <v>41376</v>
      </c>
      <c r="BS2144" s="31">
        <v>0</v>
      </c>
      <c r="BT2144" s="52" t="s">
        <v>20332</v>
      </c>
      <c r="BU2144" s="52" t="s">
        <v>35984</v>
      </c>
      <c r="BV2144" s="31" t="s">
        <v>20332</v>
      </c>
      <c r="BW2144" s="31">
        <f t="shared" ca="1" si="314"/>
        <v>1</v>
      </c>
      <c r="BX2144" s="78">
        <f t="shared" ca="1" si="315"/>
        <v>3</v>
      </c>
      <c r="BY2144" s="31"/>
      <c r="BZ2144" s="31"/>
      <c r="CA2144" s="31" t="s">
        <v>2483</v>
      </c>
      <c r="CB2144" s="31" t="s">
        <v>2406</v>
      </c>
      <c r="CC2144" s="31"/>
      <c r="CD2144" s="31"/>
      <c r="CE2144" s="31"/>
      <c r="CF2144" s="31"/>
      <c r="CG2144" s="31"/>
      <c r="CH2144" s="31"/>
      <c r="CI2144" s="31"/>
      <c r="CJ2144" s="31"/>
      <c r="CK2144" s="31"/>
      <c r="CL2144" s="31" t="s">
        <v>35906</v>
      </c>
      <c r="CM2144" s="52" t="s">
        <v>25971</v>
      </c>
      <c r="CN2144" s="31">
        <v>124</v>
      </c>
      <c r="CO2144" s="31" t="s">
        <v>39849</v>
      </c>
      <c r="CP2144" s="31" t="s">
        <v>25971</v>
      </c>
      <c r="CQ2144" s="31">
        <v>124</v>
      </c>
      <c r="CR2144" s="31">
        <v>6336</v>
      </c>
      <c r="CS2144" s="31"/>
      <c r="CT2144" s="31"/>
      <c r="CU2144" s="31"/>
      <c r="CV2144" s="31"/>
      <c r="CW2144" s="31"/>
      <c r="CX2144" s="31"/>
      <c r="CY2144" s="31"/>
      <c r="CZ2144" s="31"/>
      <c r="DA2144" s="31"/>
      <c r="DB2144" s="31"/>
      <c r="DC2144" s="31"/>
      <c r="DD2144" s="31"/>
      <c r="DE2144" s="31"/>
      <c r="DF2144" s="31"/>
      <c r="DG2144" s="31"/>
      <c r="DH2144" s="31"/>
      <c r="DI2144" s="31"/>
      <c r="DJ2144" s="31"/>
      <c r="DK2144" s="31"/>
      <c r="DL2144" s="31"/>
      <c r="DM2144" s="38" t="s">
        <v>35586</v>
      </c>
      <c r="DN2144" s="38"/>
      <c r="DO2144" s="35"/>
      <c r="DP2144" s="52" t="s">
        <v>35907</v>
      </c>
      <c r="DQ2144" s="31" t="s">
        <v>35908</v>
      </c>
      <c r="DR2144" s="31"/>
      <c r="DS2144" s="31" t="s">
        <v>33398</v>
      </c>
      <c r="DT2144" s="50" t="s">
        <v>35909</v>
      </c>
      <c r="DU2144" s="31"/>
      <c r="DV2144" s="31"/>
      <c r="DW2144" s="31"/>
      <c r="DX2144" s="31"/>
      <c r="DY2144" s="31"/>
      <c r="DZ2144" s="31"/>
      <c r="EA2144" s="31"/>
      <c r="EB2144" s="31"/>
      <c r="EC2144" s="31" t="s">
        <v>8001</v>
      </c>
      <c r="ED2144" s="31" t="s">
        <v>41101</v>
      </c>
      <c r="EE2144" s="31"/>
      <c r="EF2144" s="31"/>
      <c r="EG2144" s="31"/>
      <c r="EH2144" s="31"/>
      <c r="EI2144" s="31"/>
      <c r="EJ2144" s="31"/>
    </row>
    <row r="2145" spans="1:140" ht="23.25" customHeight="1">
      <c r="A2145" s="25">
        <v>2143</v>
      </c>
      <c r="B2145" s="30" t="s">
        <v>8235</v>
      </c>
      <c r="C2145" s="31">
        <v>140310129</v>
      </c>
      <c r="D2145" s="30" t="s">
        <v>357</v>
      </c>
      <c r="E2145" s="30"/>
      <c r="F2145" s="30" t="s">
        <v>36254</v>
      </c>
      <c r="G2145" s="31">
        <f t="shared" si="310"/>
        <v>58</v>
      </c>
      <c r="H2145" s="72">
        <f t="shared" si="311"/>
        <v>47665</v>
      </c>
      <c r="I2145" s="30"/>
      <c r="J2145" s="30" t="s">
        <v>34084</v>
      </c>
      <c r="K2145" s="30" t="s">
        <v>4318</v>
      </c>
      <c r="L2145" s="31" t="s">
        <v>4318</v>
      </c>
      <c r="M2145" s="31" t="s">
        <v>3186</v>
      </c>
      <c r="N2145" s="31" t="s">
        <v>5797</v>
      </c>
      <c r="O2145" s="31" t="s">
        <v>5271</v>
      </c>
      <c r="P2145" s="31" t="s">
        <v>20080</v>
      </c>
      <c r="Q2145" s="31"/>
      <c r="R2145" s="31">
        <v>20</v>
      </c>
      <c r="S2145" s="31">
        <v>0</v>
      </c>
      <c r="T2145" s="31"/>
      <c r="U2145" s="31">
        <v>212</v>
      </c>
      <c r="V2145" s="31"/>
      <c r="W2145" s="31" t="s">
        <v>6910</v>
      </c>
      <c r="X2145" s="31" t="s">
        <v>7461</v>
      </c>
      <c r="Y2145" s="31">
        <f t="shared" ca="1" si="312"/>
        <v>51</v>
      </c>
      <c r="Z2145" s="31" t="str">
        <f t="shared" ca="1" si="313"/>
        <v>46-58</v>
      </c>
      <c r="AA2145" s="31"/>
      <c r="AB2145" s="31" t="s">
        <v>11160</v>
      </c>
      <c r="AC2145" s="31" t="s">
        <v>34147</v>
      </c>
      <c r="AD2145" s="31" t="s">
        <v>34147</v>
      </c>
      <c r="AE2145" s="31"/>
      <c r="AF2145" s="31" t="s">
        <v>24699</v>
      </c>
      <c r="AG2145" s="31" t="s">
        <v>5852</v>
      </c>
      <c r="AH2145" s="31" t="s">
        <v>5852</v>
      </c>
      <c r="AI2145" s="31" t="s">
        <v>908</v>
      </c>
      <c r="AJ2145" s="31"/>
      <c r="AK2145" s="31"/>
      <c r="AL2145" s="31"/>
      <c r="AM2145" s="31"/>
      <c r="AN2145" s="31"/>
      <c r="AO2145" s="31"/>
      <c r="AP2145" s="31" t="s">
        <v>33022</v>
      </c>
      <c r="AQ2145" s="31"/>
      <c r="AR2145" s="31" t="s">
        <v>34147</v>
      </c>
      <c r="AS2145" s="31" t="s">
        <v>34147</v>
      </c>
      <c r="AT2145" s="31" t="str">
        <f>_xlfn.IFNA(VLOOKUP(D2145,'[1]5. 1 Mei 2022'!$C$7:$F$60,4,FALSE),"")</f>
        <v/>
      </c>
      <c r="AU2145" s="31"/>
      <c r="AV2145" s="31" t="s">
        <v>8001</v>
      </c>
      <c r="AW2145" s="31" t="s">
        <v>21740</v>
      </c>
      <c r="AX2145" s="29">
        <f t="shared" si="309"/>
        <v>46467</v>
      </c>
      <c r="AY2145" s="31" t="s">
        <v>26346</v>
      </c>
      <c r="AZ2145" s="31" t="s">
        <v>33023</v>
      </c>
      <c r="BA2145" s="30" t="s">
        <v>33022</v>
      </c>
      <c r="BB2145" s="31"/>
      <c r="BC2145" s="31"/>
      <c r="BD2145" s="31" t="s">
        <v>8125</v>
      </c>
      <c r="BE2145" s="31" t="s">
        <v>7973</v>
      </c>
      <c r="BF2145" s="31" t="s">
        <v>8001</v>
      </c>
      <c r="BG2145" s="31"/>
      <c r="BH2145" s="31"/>
      <c r="BI2145" s="31" t="s">
        <v>8125</v>
      </c>
      <c r="BJ2145" s="31" t="s">
        <v>5701</v>
      </c>
      <c r="BK2145" s="31" t="str">
        <f t="shared" si="316"/>
        <v>III/d</v>
      </c>
      <c r="BL2145" s="31" t="s">
        <v>8077</v>
      </c>
      <c r="BM2145" s="31"/>
      <c r="BN2145" s="31"/>
      <c r="BO2145" s="31"/>
      <c r="BP2145" s="31" t="s">
        <v>1498</v>
      </c>
      <c r="BQ2145" s="31" t="s">
        <v>5701</v>
      </c>
      <c r="BR2145" s="31" t="s">
        <v>17856</v>
      </c>
      <c r="BS2145" s="31" t="s">
        <v>21626</v>
      </c>
      <c r="BT2145" s="31" t="s">
        <v>6929</v>
      </c>
      <c r="BU2145" s="31"/>
      <c r="BV2145" s="31" t="s">
        <v>7546</v>
      </c>
      <c r="BW2145" s="31">
        <f t="shared" ca="1" si="314"/>
        <v>29</v>
      </c>
      <c r="BX2145" s="78">
        <f t="shared" ca="1" si="315"/>
        <v>3</v>
      </c>
      <c r="BY2145" s="31"/>
      <c r="BZ2145" s="31"/>
      <c r="CA2145" s="31" t="s">
        <v>2483</v>
      </c>
      <c r="CB2145" s="31" t="s">
        <v>2519</v>
      </c>
      <c r="CC2145" s="31" t="s">
        <v>1498</v>
      </c>
      <c r="CD2145" s="31">
        <v>1</v>
      </c>
      <c r="CE2145" s="31" t="s">
        <v>20085</v>
      </c>
      <c r="CF2145" s="31"/>
      <c r="CG2145" s="31"/>
      <c r="CH2145" s="31" t="s">
        <v>5878</v>
      </c>
      <c r="CI2145" s="31"/>
      <c r="CJ2145" s="31"/>
      <c r="CK2145" s="31"/>
      <c r="CL2145" s="31" t="s">
        <v>23429</v>
      </c>
      <c r="CM2145" s="31" t="s">
        <v>21976</v>
      </c>
      <c r="CN2145" s="31">
        <v>123</v>
      </c>
      <c r="CO2145" s="31" t="s">
        <v>28574</v>
      </c>
      <c r="CP2145" s="31" t="s">
        <v>21976</v>
      </c>
      <c r="CQ2145" s="31">
        <v>123</v>
      </c>
      <c r="CR2145" s="31">
        <v>3858</v>
      </c>
      <c r="CS2145" s="31" t="s">
        <v>3197</v>
      </c>
      <c r="CT2145" s="31"/>
      <c r="CU2145" s="31" t="s">
        <v>3195</v>
      </c>
      <c r="CV2145" s="31" t="s">
        <v>8534</v>
      </c>
      <c r="CW2145" s="31" t="s">
        <v>11148</v>
      </c>
      <c r="CX2145" s="31" t="s">
        <v>6176</v>
      </c>
      <c r="CY2145" s="31"/>
      <c r="CZ2145" s="31"/>
      <c r="DA2145" s="31"/>
      <c r="DB2145" s="31" t="s">
        <v>8691</v>
      </c>
      <c r="DC2145" s="31"/>
      <c r="DD2145" s="31" t="s">
        <v>8692</v>
      </c>
      <c r="DE2145" s="31"/>
      <c r="DF2145" s="31"/>
      <c r="DG2145" s="31"/>
      <c r="DH2145" s="31"/>
      <c r="DI2145" s="31" t="s">
        <v>15790</v>
      </c>
      <c r="DJ2145" s="31" t="s">
        <v>3660</v>
      </c>
      <c r="DK2145" s="31"/>
      <c r="DL2145" s="31"/>
      <c r="DM2145" s="38" t="s">
        <v>8988</v>
      </c>
      <c r="DN2145" s="38"/>
      <c r="DO2145" s="35">
        <v>0</v>
      </c>
      <c r="DP2145" s="31" t="s">
        <v>13217</v>
      </c>
      <c r="DQ2145" s="31" t="s">
        <v>13216</v>
      </c>
      <c r="DR2145" s="31"/>
      <c r="DS2145" s="31" t="s">
        <v>26680</v>
      </c>
      <c r="DT2145" s="31" t="s">
        <v>27984</v>
      </c>
      <c r="DU2145" s="31">
        <v>3</v>
      </c>
      <c r="DV2145" s="31" t="s">
        <v>32167</v>
      </c>
      <c r="DW2145" s="31"/>
      <c r="DX2145" s="31"/>
      <c r="DY2145" s="31" t="s">
        <v>34636</v>
      </c>
      <c r="DZ2145" s="29">
        <v>44550</v>
      </c>
      <c r="EA2145" s="29">
        <v>45820</v>
      </c>
      <c r="EB2145" s="31">
        <v>308639</v>
      </c>
      <c r="EC2145" s="31" t="s">
        <v>8001</v>
      </c>
      <c r="ED2145" s="31" t="s">
        <v>41101</v>
      </c>
      <c r="EE2145" s="31"/>
      <c r="EF2145" s="31"/>
      <c r="EG2145" s="31"/>
      <c r="EH2145" s="31"/>
      <c r="EI2145" s="31"/>
      <c r="EJ2145" s="31"/>
    </row>
    <row r="2146" spans="1:140" ht="23.25" customHeight="1">
      <c r="A2146" s="25">
        <v>2144</v>
      </c>
      <c r="B2146" s="30" t="s">
        <v>24126</v>
      </c>
      <c r="C2146" s="31">
        <v>140251318</v>
      </c>
      <c r="D2146" s="30" t="s">
        <v>755</v>
      </c>
      <c r="E2146" s="30"/>
      <c r="F2146" s="30" t="s">
        <v>36254</v>
      </c>
      <c r="G2146" s="31">
        <f t="shared" si="310"/>
        <v>58</v>
      </c>
      <c r="H2146" s="72">
        <f t="shared" si="311"/>
        <v>45108</v>
      </c>
      <c r="I2146" s="30"/>
      <c r="J2146" s="30" t="s">
        <v>34084</v>
      </c>
      <c r="K2146" s="30" t="s">
        <v>4318</v>
      </c>
      <c r="L2146" s="31" t="s">
        <v>4318</v>
      </c>
      <c r="M2146" s="31" t="s">
        <v>3186</v>
      </c>
      <c r="N2146" s="31" t="s">
        <v>5797</v>
      </c>
      <c r="O2146" s="31" t="s">
        <v>5271</v>
      </c>
      <c r="P2146" s="31" t="s">
        <v>11676</v>
      </c>
      <c r="Q2146" s="31"/>
      <c r="R2146" s="31">
        <v>24</v>
      </c>
      <c r="S2146" s="31">
        <v>0</v>
      </c>
      <c r="T2146" s="31"/>
      <c r="U2146" s="31">
        <v>1084</v>
      </c>
      <c r="V2146" s="31"/>
      <c r="W2146" s="31" t="s">
        <v>2650</v>
      </c>
      <c r="X2146" s="31" t="s">
        <v>7603</v>
      </c>
      <c r="Y2146" s="31" t="e">
        <f t="shared" ca="1" si="312"/>
        <v>#VALUE!</v>
      </c>
      <c r="Z2146" s="31" t="e">
        <f t="shared" ca="1" si="313"/>
        <v>#VALUE!</v>
      </c>
      <c r="AA2146" s="52" t="s">
        <v>22304</v>
      </c>
      <c r="AB2146" s="31" t="s">
        <v>11144</v>
      </c>
      <c r="AC2146" s="31" t="s">
        <v>34145</v>
      </c>
      <c r="AD2146" s="31" t="s">
        <v>34145</v>
      </c>
      <c r="AE2146" s="31"/>
      <c r="AF2146" s="31" t="s">
        <v>24701</v>
      </c>
      <c r="AG2146" s="31" t="s">
        <v>4322</v>
      </c>
      <c r="AH2146" s="31" t="s">
        <v>4322</v>
      </c>
      <c r="AI2146" s="31" t="s">
        <v>908</v>
      </c>
      <c r="AJ2146" s="31" t="s">
        <v>16064</v>
      </c>
      <c r="AK2146" s="31" t="s">
        <v>16063</v>
      </c>
      <c r="AL2146" s="31" t="s">
        <v>2462</v>
      </c>
      <c r="AM2146" s="31" t="s">
        <v>3001</v>
      </c>
      <c r="AN2146" s="31"/>
      <c r="AO2146" s="31"/>
      <c r="AP2146" s="31" t="s">
        <v>4434</v>
      </c>
      <c r="AQ2146" s="31" t="s">
        <v>1564</v>
      </c>
      <c r="AR2146" s="31" t="s">
        <v>34145</v>
      </c>
      <c r="AS2146" s="31" t="s">
        <v>34145</v>
      </c>
      <c r="AT2146" s="31" t="str">
        <f>_xlfn.IFNA(VLOOKUP(D2146,'[1]5. 1 Mei 2022'!$C$7:$F$60,4,FALSE),"")</f>
        <v/>
      </c>
      <c r="AU2146" s="31"/>
      <c r="AV2146" s="31" t="s">
        <v>20034</v>
      </c>
      <c r="AW2146" s="31"/>
      <c r="AX2146" s="29">
        <f t="shared" si="309"/>
        <v>1903</v>
      </c>
      <c r="AY2146" s="31" t="s">
        <v>26346</v>
      </c>
      <c r="AZ2146" s="31" t="s">
        <v>6484</v>
      </c>
      <c r="BA2146" s="30" t="s">
        <v>4434</v>
      </c>
      <c r="BB2146" s="31" t="s">
        <v>8099</v>
      </c>
      <c r="BC2146" s="31"/>
      <c r="BD2146" s="31" t="s">
        <v>1759</v>
      </c>
      <c r="BE2146" s="31" t="s">
        <v>7969</v>
      </c>
      <c r="BF2146" s="31" t="s">
        <v>20034</v>
      </c>
      <c r="BG2146" s="31"/>
      <c r="BH2146" s="31"/>
      <c r="BI2146" s="31" t="s">
        <v>8136</v>
      </c>
      <c r="BJ2146" s="31" t="s">
        <v>3185</v>
      </c>
      <c r="BK2146" s="31" t="str">
        <f t="shared" si="316"/>
        <v>III/d</v>
      </c>
      <c r="BL2146" s="31" t="s">
        <v>8077</v>
      </c>
      <c r="BM2146" s="31"/>
      <c r="BN2146" s="31"/>
      <c r="BO2146" s="31"/>
      <c r="BP2146" s="31" t="s">
        <v>1498</v>
      </c>
      <c r="BQ2146" s="31" t="s">
        <v>3185</v>
      </c>
      <c r="BR2146" s="31" t="s">
        <v>15452</v>
      </c>
      <c r="BS2146" s="31" t="s">
        <v>17098</v>
      </c>
      <c r="BT2146" s="31" t="s">
        <v>7010</v>
      </c>
      <c r="BU2146" s="31"/>
      <c r="BV2146" s="31" t="s">
        <v>2061</v>
      </c>
      <c r="BW2146" s="31">
        <f t="shared" ca="1" si="314"/>
        <v>33</v>
      </c>
      <c r="BX2146" s="78">
        <f t="shared" ca="1" si="315"/>
        <v>2</v>
      </c>
      <c r="BY2146" s="31"/>
      <c r="BZ2146" s="31"/>
      <c r="CA2146" s="31" t="s">
        <v>2483</v>
      </c>
      <c r="CB2146" s="31" t="s">
        <v>2519</v>
      </c>
      <c r="CC2146" s="31">
        <v>2</v>
      </c>
      <c r="CD2146" s="31">
        <v>1</v>
      </c>
      <c r="CE2146" s="31" t="s">
        <v>20085</v>
      </c>
      <c r="CF2146" s="31"/>
      <c r="CG2146" s="31"/>
      <c r="CH2146" s="31">
        <v>2007</v>
      </c>
      <c r="CI2146" s="31">
        <v>2010</v>
      </c>
      <c r="CJ2146" s="31"/>
      <c r="CK2146" s="31"/>
      <c r="CL2146" s="31" t="s">
        <v>37111</v>
      </c>
      <c r="CM2146" s="52" t="s">
        <v>36637</v>
      </c>
      <c r="CN2146" s="31">
        <v>127</v>
      </c>
      <c r="CO2146" s="31" t="s">
        <v>37112</v>
      </c>
      <c r="CP2146" s="52" t="s">
        <v>36637</v>
      </c>
      <c r="CQ2146" s="31">
        <v>127</v>
      </c>
      <c r="CR2146" s="31">
        <v>3146</v>
      </c>
      <c r="CS2146" s="31" t="s">
        <v>18417</v>
      </c>
      <c r="CT2146" s="31" t="s">
        <v>18418</v>
      </c>
      <c r="CU2146" s="31" t="s">
        <v>4327</v>
      </c>
      <c r="CV2146" s="31" t="s">
        <v>17266</v>
      </c>
      <c r="CW2146" s="31" t="s">
        <v>10314</v>
      </c>
      <c r="CX2146" s="31" t="s">
        <v>17267</v>
      </c>
      <c r="CY2146" s="31"/>
      <c r="CZ2146" s="31"/>
      <c r="DA2146" s="31"/>
      <c r="DB2146" s="31" t="s">
        <v>15747</v>
      </c>
      <c r="DC2146" s="31" t="s">
        <v>15749</v>
      </c>
      <c r="DD2146" s="31" t="s">
        <v>15746</v>
      </c>
      <c r="DE2146" s="31"/>
      <c r="DF2146" s="31"/>
      <c r="DG2146" s="31"/>
      <c r="DH2146" s="31"/>
      <c r="DI2146" s="31" t="s">
        <v>25077</v>
      </c>
      <c r="DJ2146" s="31" t="s">
        <v>25042</v>
      </c>
      <c r="DK2146" s="31" t="s">
        <v>25645</v>
      </c>
      <c r="DL2146" s="31" t="s">
        <v>13888</v>
      </c>
      <c r="DM2146" s="38" t="s">
        <v>9221</v>
      </c>
      <c r="DN2146" s="38"/>
      <c r="DO2146" s="35" t="s">
        <v>20822</v>
      </c>
      <c r="DP2146" s="31" t="s">
        <v>13638</v>
      </c>
      <c r="DQ2146" s="31" t="s">
        <v>20821</v>
      </c>
      <c r="DR2146" s="31"/>
      <c r="DS2146" s="31" t="s">
        <v>26854</v>
      </c>
      <c r="DT2146" s="31"/>
      <c r="DU2146" s="31">
        <v>3</v>
      </c>
      <c r="DV2146" s="31" t="s">
        <v>32167</v>
      </c>
      <c r="DW2146" s="31" t="s">
        <v>1759</v>
      </c>
      <c r="DX2146" s="31" t="s">
        <v>1759</v>
      </c>
      <c r="DY2146" s="31" t="s">
        <v>18148</v>
      </c>
      <c r="DZ2146" s="31" t="s">
        <v>18135</v>
      </c>
      <c r="EA2146" s="31"/>
      <c r="EB2146" s="31">
        <v>0</v>
      </c>
      <c r="EC2146" s="31" t="s">
        <v>40168</v>
      </c>
      <c r="ED2146" s="31" t="s">
        <v>41101</v>
      </c>
      <c r="EE2146" s="31"/>
      <c r="EF2146" s="31"/>
      <c r="EG2146" s="31"/>
      <c r="EH2146" s="31"/>
      <c r="EI2146" s="31"/>
      <c r="EJ2146" s="31"/>
    </row>
    <row r="2147" spans="1:140" ht="23.25" customHeight="1">
      <c r="A2147" s="25">
        <v>2145</v>
      </c>
      <c r="B2147" s="30" t="s">
        <v>6433</v>
      </c>
      <c r="C2147" s="31" t="s">
        <v>2872</v>
      </c>
      <c r="D2147" s="30" t="s">
        <v>2872</v>
      </c>
      <c r="E2147" s="30"/>
      <c r="F2147" s="30" t="s">
        <v>36262</v>
      </c>
      <c r="G2147" s="31">
        <f t="shared" si="310"/>
        <v>58</v>
      </c>
      <c r="H2147" s="72">
        <f t="shared" si="311"/>
        <v>48549</v>
      </c>
      <c r="I2147" s="30"/>
      <c r="J2147" s="30" t="s">
        <v>34084</v>
      </c>
      <c r="K2147" s="30" t="s">
        <v>4318</v>
      </c>
      <c r="L2147" s="31" t="s">
        <v>4318</v>
      </c>
      <c r="M2147" s="31" t="s">
        <v>6378</v>
      </c>
      <c r="N2147" s="31" t="s">
        <v>5863</v>
      </c>
      <c r="O2147" s="31" t="s">
        <v>2485</v>
      </c>
      <c r="P2147" s="31" t="s">
        <v>21723</v>
      </c>
      <c r="Q2147" s="31"/>
      <c r="R2147" s="31">
        <v>21</v>
      </c>
      <c r="S2147" s="31">
        <v>11</v>
      </c>
      <c r="T2147" s="31"/>
      <c r="U2147" s="31">
        <v>1701</v>
      </c>
      <c r="V2147" s="31" t="s">
        <v>262</v>
      </c>
      <c r="W2147" s="31" t="s">
        <v>6910</v>
      </c>
      <c r="X2147" s="31" t="s">
        <v>4775</v>
      </c>
      <c r="Y2147" s="31" t="e">
        <f t="shared" ca="1" si="312"/>
        <v>#VALUE!</v>
      </c>
      <c r="Z2147" s="31" t="e">
        <f t="shared" ca="1" si="313"/>
        <v>#VALUE!</v>
      </c>
      <c r="AA2147" s="31"/>
      <c r="AB2147" s="31" t="s">
        <v>6912</v>
      </c>
      <c r="AC2147" s="31" t="s">
        <v>34153</v>
      </c>
      <c r="AD2147" s="31" t="s">
        <v>34194</v>
      </c>
      <c r="AE2147" s="31"/>
      <c r="AF2147" s="31" t="s">
        <v>24700</v>
      </c>
      <c r="AG2147" s="31" t="s">
        <v>7895</v>
      </c>
      <c r="AH2147" s="31" t="s">
        <v>7895</v>
      </c>
      <c r="AI2147" s="31" t="s">
        <v>40277</v>
      </c>
      <c r="AJ2147" s="31">
        <v>668</v>
      </c>
      <c r="AK2147" s="31" t="s">
        <v>6889</v>
      </c>
      <c r="AL2147" s="31">
        <v>34118</v>
      </c>
      <c r="AM2147" s="31" t="s">
        <v>6890</v>
      </c>
      <c r="AN2147" s="31"/>
      <c r="AO2147" s="31"/>
      <c r="AP2147" s="31" t="s">
        <v>33006</v>
      </c>
      <c r="AQ2147" s="31" t="s">
        <v>3279</v>
      </c>
      <c r="AR2147" s="31" t="s">
        <v>34148</v>
      </c>
      <c r="AS2147" s="31" t="s">
        <v>34148</v>
      </c>
      <c r="AT2147" s="31" t="str">
        <f>_xlfn.IFNA(VLOOKUP(D2147,'[1]5. 1 Mei 2022'!$C$7:$F$60,4,FALSE),"")</f>
        <v/>
      </c>
      <c r="AU2147" s="31"/>
      <c r="AV2147" s="31" t="s">
        <v>6186</v>
      </c>
      <c r="AW2147" s="31"/>
      <c r="AX2147" s="29">
        <f t="shared" si="309"/>
        <v>1903</v>
      </c>
      <c r="AY2147" s="31" t="s">
        <v>26346</v>
      </c>
      <c r="AZ2147" s="31" t="s">
        <v>530</v>
      </c>
      <c r="BA2147" s="30" t="s">
        <v>33006</v>
      </c>
      <c r="BB2147" s="31"/>
      <c r="BC2147" s="31"/>
      <c r="BD2147" s="31" t="s">
        <v>30229</v>
      </c>
      <c r="BE2147" s="31" t="s">
        <v>7968</v>
      </c>
      <c r="BF2147" s="31" t="s">
        <v>6186</v>
      </c>
      <c r="BG2147" s="31"/>
      <c r="BH2147" s="31"/>
      <c r="BI2147" s="31"/>
      <c r="BJ2147" s="31" t="s">
        <v>23661</v>
      </c>
      <c r="BK2147" s="31" t="str">
        <f t="shared" si="316"/>
        <v>II/d</v>
      </c>
      <c r="BL2147" s="31" t="s">
        <v>8078</v>
      </c>
      <c r="BM2147" s="31"/>
      <c r="BN2147" s="31"/>
      <c r="BO2147" s="31"/>
      <c r="BP2147" s="31" t="s">
        <v>1498</v>
      </c>
      <c r="BQ2147" s="31"/>
      <c r="BR2147" s="31"/>
      <c r="BS2147" s="31"/>
      <c r="BT2147" s="31" t="s">
        <v>3163</v>
      </c>
      <c r="BU2147" s="31" t="s">
        <v>718</v>
      </c>
      <c r="BV2147" s="31" t="s">
        <v>4774</v>
      </c>
      <c r="BW2147" s="31">
        <f t="shared" ca="1" si="314"/>
        <v>23</v>
      </c>
      <c r="BX2147" s="78">
        <f t="shared" ca="1" si="315"/>
        <v>1</v>
      </c>
      <c r="BY2147" s="31"/>
      <c r="BZ2147" s="31"/>
      <c r="CA2147" s="31" t="s">
        <v>2483</v>
      </c>
      <c r="CB2147" s="31" t="s">
        <v>2519</v>
      </c>
      <c r="CC2147" s="31">
        <v>3</v>
      </c>
      <c r="CD2147" s="31">
        <v>1</v>
      </c>
      <c r="CE2147" s="31" t="s">
        <v>20085</v>
      </c>
      <c r="CF2147" s="31"/>
      <c r="CG2147" s="31"/>
      <c r="CH2147" s="31"/>
      <c r="CI2147" s="31"/>
      <c r="CJ2147" s="31"/>
      <c r="CK2147" s="31"/>
      <c r="CL2147" s="31"/>
      <c r="CM2147" s="31"/>
      <c r="CN2147" s="31"/>
      <c r="CO2147" s="31"/>
      <c r="CP2147" s="31"/>
      <c r="CQ2147" s="31"/>
      <c r="CR2147" s="31">
        <v>1127</v>
      </c>
      <c r="CS2147" s="31"/>
      <c r="CT2147" s="31"/>
      <c r="CU2147" s="31"/>
      <c r="CV2147" s="31"/>
      <c r="CW2147" s="31"/>
      <c r="CX2147" s="31"/>
      <c r="CY2147" s="31"/>
      <c r="CZ2147" s="31"/>
      <c r="DA2147" s="31"/>
      <c r="DB2147" s="31"/>
      <c r="DC2147" s="31"/>
      <c r="DD2147" s="31"/>
      <c r="DE2147" s="31"/>
      <c r="DF2147" s="31"/>
      <c r="DG2147" s="31"/>
      <c r="DH2147" s="31"/>
      <c r="DI2147" s="31"/>
      <c r="DJ2147" s="31"/>
      <c r="DK2147" s="31"/>
      <c r="DL2147" s="31"/>
      <c r="DM2147" s="38" t="s">
        <v>19525</v>
      </c>
      <c r="DN2147" s="38"/>
      <c r="DO2147" s="35">
        <v>0</v>
      </c>
      <c r="DP2147" s="31" t="s">
        <v>13429</v>
      </c>
      <c r="DQ2147" s="31" t="s">
        <v>2924</v>
      </c>
      <c r="DR2147" s="31"/>
      <c r="DS2147" s="31" t="s">
        <v>27502</v>
      </c>
      <c r="DT2147" s="31" t="s">
        <v>38361</v>
      </c>
      <c r="DU2147" s="31">
        <v>3</v>
      </c>
      <c r="DV2147" s="31" t="s">
        <v>32167</v>
      </c>
      <c r="DW2147" s="31"/>
      <c r="DX2147" s="31"/>
      <c r="DY2147" s="31"/>
      <c r="DZ2147" s="31"/>
      <c r="EA2147" s="31"/>
      <c r="EB2147" s="31">
        <v>491809</v>
      </c>
      <c r="EC2147" s="31" t="s">
        <v>39747</v>
      </c>
      <c r="ED2147" s="31" t="s">
        <v>41101</v>
      </c>
      <c r="EE2147" s="31"/>
      <c r="EF2147" s="31"/>
      <c r="EG2147" s="31"/>
      <c r="EH2147" s="31"/>
      <c r="EI2147" s="31"/>
      <c r="EJ2147" s="31"/>
    </row>
    <row r="2148" spans="1:140" ht="23.25" customHeight="1">
      <c r="A2148" s="25">
        <v>2146</v>
      </c>
      <c r="B2148" s="30" t="s">
        <v>2414</v>
      </c>
      <c r="C2148" s="31" t="s">
        <v>2688</v>
      </c>
      <c r="D2148" s="30" t="s">
        <v>17383</v>
      </c>
      <c r="E2148" s="30"/>
      <c r="F2148" s="30" t="s">
        <v>36262</v>
      </c>
      <c r="G2148" s="31">
        <f t="shared" si="310"/>
        <v>58</v>
      </c>
      <c r="H2148" s="72">
        <f t="shared" si="311"/>
        <v>51653</v>
      </c>
      <c r="I2148" s="30" t="s">
        <v>35456</v>
      </c>
      <c r="J2148" s="30" t="s">
        <v>34085</v>
      </c>
      <c r="K2148" s="30" t="s">
        <v>34083</v>
      </c>
      <c r="L2148" s="31" t="s">
        <v>16726</v>
      </c>
      <c r="M2148" s="31" t="s">
        <v>6378</v>
      </c>
      <c r="N2148" s="31" t="s">
        <v>7551</v>
      </c>
      <c r="O2148" s="31" t="s">
        <v>6326</v>
      </c>
      <c r="P2148" s="31" t="s">
        <v>11676</v>
      </c>
      <c r="Q2148" s="31"/>
      <c r="R2148" s="31"/>
      <c r="S2148" s="31"/>
      <c r="T2148" s="31"/>
      <c r="U2148" s="31" t="s">
        <v>5238</v>
      </c>
      <c r="V2148" s="31"/>
      <c r="W2148" s="31" t="s">
        <v>6910</v>
      </c>
      <c r="X2148" s="31" t="s">
        <v>5417</v>
      </c>
      <c r="Y2148" s="31" t="e">
        <f t="shared" ca="1" si="312"/>
        <v>#VALUE!</v>
      </c>
      <c r="Z2148" s="31" t="e">
        <f t="shared" ca="1" si="313"/>
        <v>#VALUE!</v>
      </c>
      <c r="AA2148" s="31"/>
      <c r="AB2148" s="31" t="s">
        <v>15625</v>
      </c>
      <c r="AC2148" s="31" t="s">
        <v>34153</v>
      </c>
      <c r="AD2148" s="31" t="s">
        <v>34194</v>
      </c>
      <c r="AE2148" s="31"/>
      <c r="AF2148" s="31" t="s">
        <v>24700</v>
      </c>
      <c r="AG2148" s="31" t="s">
        <v>7895</v>
      </c>
      <c r="AH2148" s="31" t="s">
        <v>7895</v>
      </c>
      <c r="AI2148" s="31" t="s">
        <v>908</v>
      </c>
      <c r="AJ2148" s="31">
        <v>5633</v>
      </c>
      <c r="AK2148" s="31" t="s">
        <v>4367</v>
      </c>
      <c r="AL2148" s="31">
        <v>37061</v>
      </c>
      <c r="AM2148" s="31" t="s">
        <v>3297</v>
      </c>
      <c r="AN2148" s="31"/>
      <c r="AO2148" s="31"/>
      <c r="AP2148" s="31" t="s">
        <v>2450</v>
      </c>
      <c r="AQ2148" s="31" t="s">
        <v>21532</v>
      </c>
      <c r="AR2148" s="31" t="s">
        <v>34148</v>
      </c>
      <c r="AS2148" s="31" t="s">
        <v>34148</v>
      </c>
      <c r="AT2148" s="31" t="str">
        <f>_xlfn.IFNA(VLOOKUP(D2148,'[1]5. 1 Mei 2022'!$C$7:$F$60,4,FALSE),"")</f>
        <v/>
      </c>
      <c r="AU2148" s="31"/>
      <c r="AV2148" s="31" t="s">
        <v>35982</v>
      </c>
      <c r="AW2148" s="52" t="s">
        <v>21847</v>
      </c>
      <c r="AX2148" s="29">
        <f t="shared" si="309"/>
        <v>46737</v>
      </c>
      <c r="AY2148" s="31" t="s">
        <v>26346</v>
      </c>
      <c r="AZ2148" s="31" t="s">
        <v>527</v>
      </c>
      <c r="BA2148" s="30" t="s">
        <v>2450</v>
      </c>
      <c r="BB2148" s="31"/>
      <c r="BC2148" s="31"/>
      <c r="BD2148" s="31" t="s">
        <v>21142</v>
      </c>
      <c r="BE2148" s="31" t="s">
        <v>7968</v>
      </c>
      <c r="BF2148" s="31" t="s">
        <v>35982</v>
      </c>
      <c r="BG2148" s="31"/>
      <c r="BH2148" s="31"/>
      <c r="BI2148" s="31"/>
      <c r="BJ2148" s="31">
        <v>0</v>
      </c>
      <c r="BK2148" s="31" t="str">
        <f t="shared" si="316"/>
        <v>II/a</v>
      </c>
      <c r="BL2148" s="31"/>
      <c r="BM2148" s="31"/>
      <c r="BN2148" s="31"/>
      <c r="BO2148" s="31"/>
      <c r="BP2148" s="31" t="s">
        <v>1498</v>
      </c>
      <c r="BQ2148" s="31"/>
      <c r="BR2148" s="31"/>
      <c r="BS2148" s="31"/>
      <c r="BT2148" s="31"/>
      <c r="BU2148" s="31"/>
      <c r="BV2148" s="31" t="s">
        <v>6736</v>
      </c>
      <c r="BW2148" s="31">
        <f t="shared" ca="1" si="314"/>
        <v>17</v>
      </c>
      <c r="BX2148" s="78">
        <f t="shared" ca="1" si="315"/>
        <v>3</v>
      </c>
      <c r="BY2148" s="31" t="s">
        <v>11676</v>
      </c>
      <c r="BZ2148" s="31"/>
      <c r="CA2148" s="31" t="s">
        <v>2483</v>
      </c>
      <c r="CB2148" s="31" t="s">
        <v>2519</v>
      </c>
      <c r="CC2148" s="31" t="s">
        <v>1498</v>
      </c>
      <c r="CD2148" s="31">
        <v>1</v>
      </c>
      <c r="CE2148" s="31" t="s">
        <v>20085</v>
      </c>
      <c r="CF2148" s="31"/>
      <c r="CG2148" s="31"/>
      <c r="CH2148" s="31"/>
      <c r="CI2148" s="31"/>
      <c r="CJ2148" s="31"/>
      <c r="CK2148" s="31"/>
      <c r="CL2148" s="31"/>
      <c r="CM2148" s="31"/>
      <c r="CN2148" s="31"/>
      <c r="CO2148" s="31"/>
      <c r="CP2148" s="31"/>
      <c r="CQ2148" s="31"/>
      <c r="CR2148" s="31">
        <v>1147</v>
      </c>
      <c r="CS2148" s="31" t="s">
        <v>18910</v>
      </c>
      <c r="CT2148" s="31"/>
      <c r="CU2148" s="31"/>
      <c r="CV2148" s="31"/>
      <c r="CW2148" s="31"/>
      <c r="CX2148" s="31"/>
      <c r="CY2148" s="31"/>
      <c r="CZ2148" s="31"/>
      <c r="DA2148" s="31"/>
      <c r="DB2148" s="31"/>
      <c r="DC2148" s="31"/>
      <c r="DD2148" s="31"/>
      <c r="DE2148" s="31"/>
      <c r="DF2148" s="31"/>
      <c r="DG2148" s="31"/>
      <c r="DH2148" s="31"/>
      <c r="DI2148" s="31"/>
      <c r="DJ2148" s="31"/>
      <c r="DK2148" s="31"/>
      <c r="DL2148" s="31"/>
      <c r="DM2148" s="38" t="s">
        <v>10610</v>
      </c>
      <c r="DN2148" s="38"/>
      <c r="DO2148" s="35" t="s">
        <v>10795</v>
      </c>
      <c r="DP2148" s="31" t="s">
        <v>10983</v>
      </c>
      <c r="DQ2148" s="31" t="s">
        <v>11109</v>
      </c>
      <c r="DR2148" s="31"/>
      <c r="DS2148" s="31" t="s">
        <v>27608</v>
      </c>
      <c r="DT2148" s="31"/>
      <c r="DU2148" s="31">
        <v>3</v>
      </c>
      <c r="DV2148" s="31" t="s">
        <v>32167</v>
      </c>
      <c r="DW2148" s="31"/>
      <c r="DX2148" s="31"/>
      <c r="DY2148" s="31"/>
      <c r="DZ2148" s="31"/>
      <c r="EA2148" s="31"/>
      <c r="EB2148" s="31">
        <v>0</v>
      </c>
      <c r="EC2148" s="31" t="s">
        <v>39747</v>
      </c>
      <c r="ED2148" s="31" t="s">
        <v>41101</v>
      </c>
      <c r="EE2148" s="31"/>
      <c r="EF2148" s="31"/>
      <c r="EG2148" s="31"/>
      <c r="EH2148" s="31"/>
      <c r="EI2148" s="31"/>
      <c r="EJ2148" s="31"/>
    </row>
    <row r="2149" spans="1:140" ht="23.25" customHeight="1">
      <c r="A2149" s="25">
        <v>2147</v>
      </c>
      <c r="B2149" s="30" t="s">
        <v>10153</v>
      </c>
      <c r="C2149" s="31">
        <v>140373484</v>
      </c>
      <c r="D2149" s="30" t="s">
        <v>1634</v>
      </c>
      <c r="E2149" s="30"/>
      <c r="F2149" s="30" t="s">
        <v>36262</v>
      </c>
      <c r="G2149" s="31">
        <f t="shared" si="310"/>
        <v>58</v>
      </c>
      <c r="H2149" s="72">
        <f t="shared" si="311"/>
        <v>47543</v>
      </c>
      <c r="I2149" s="30"/>
      <c r="J2149" s="30" t="s">
        <v>34084</v>
      </c>
      <c r="K2149" s="30" t="s">
        <v>4318</v>
      </c>
      <c r="L2149" s="31" t="s">
        <v>4318</v>
      </c>
      <c r="M2149" s="31" t="s">
        <v>6378</v>
      </c>
      <c r="N2149" s="31" t="s">
        <v>5797</v>
      </c>
      <c r="O2149" s="31" t="s">
        <v>5271</v>
      </c>
      <c r="P2149" s="31" t="s">
        <v>20080</v>
      </c>
      <c r="Q2149" s="31"/>
      <c r="R2149" s="31">
        <v>16</v>
      </c>
      <c r="S2149" s="31">
        <v>0</v>
      </c>
      <c r="T2149" s="31"/>
      <c r="U2149" s="31">
        <v>407</v>
      </c>
      <c r="V2149" s="31" t="s">
        <v>4229</v>
      </c>
      <c r="W2149" s="31" t="s">
        <v>6910</v>
      </c>
      <c r="X2149" s="31" t="s">
        <v>4230</v>
      </c>
      <c r="Y2149" s="31" t="e">
        <f t="shared" ca="1" si="312"/>
        <v>#VALUE!</v>
      </c>
      <c r="Z2149" s="31" t="e">
        <f t="shared" ca="1" si="313"/>
        <v>#VALUE!</v>
      </c>
      <c r="AA2149" s="31"/>
      <c r="AB2149" s="31" t="s">
        <v>10497</v>
      </c>
      <c r="AC2149" s="31" t="s">
        <v>34153</v>
      </c>
      <c r="AD2149" s="31" t="s">
        <v>34194</v>
      </c>
      <c r="AE2149" s="31"/>
      <c r="AF2149" s="31" t="s">
        <v>24700</v>
      </c>
      <c r="AG2149" s="31" t="s">
        <v>7895</v>
      </c>
      <c r="AH2149" s="31" t="s">
        <v>7895</v>
      </c>
      <c r="AI2149" s="31" t="s">
        <v>728</v>
      </c>
      <c r="AJ2149" s="31"/>
      <c r="AK2149" s="31"/>
      <c r="AL2149" s="31">
        <v>2000</v>
      </c>
      <c r="AM2149" s="31"/>
      <c r="AN2149" s="31"/>
      <c r="AO2149" s="31"/>
      <c r="AP2149" s="31" t="s">
        <v>33000</v>
      </c>
      <c r="AQ2149" s="31" t="s">
        <v>23496</v>
      </c>
      <c r="AR2149" s="31" t="s">
        <v>34148</v>
      </c>
      <c r="AS2149" s="31" t="s">
        <v>34148</v>
      </c>
      <c r="AT2149" s="31" t="str">
        <f>_xlfn.IFNA(VLOOKUP(D2149,'[1]5. 1 Mei 2022'!$C$7:$F$60,4,FALSE),"")</f>
        <v/>
      </c>
      <c r="AU2149" s="31"/>
      <c r="AV2149" s="31" t="s">
        <v>4214</v>
      </c>
      <c r="AW2149" s="31" t="s">
        <v>30295</v>
      </c>
      <c r="AX2149" s="29">
        <f t="shared" si="309"/>
        <v>46434</v>
      </c>
      <c r="AY2149" s="31" t="s">
        <v>26340</v>
      </c>
      <c r="AZ2149" s="31" t="s">
        <v>33002</v>
      </c>
      <c r="BA2149" s="30" t="s">
        <v>33000</v>
      </c>
      <c r="BB2149" s="31"/>
      <c r="BC2149" s="31"/>
      <c r="BD2149" s="31" t="s">
        <v>23497</v>
      </c>
      <c r="BE2149" s="31" t="s">
        <v>7968</v>
      </c>
      <c r="BF2149" s="31" t="s">
        <v>4214</v>
      </c>
      <c r="BG2149" s="31"/>
      <c r="BH2149" s="31"/>
      <c r="BI2149" s="31"/>
      <c r="BJ2149" s="31" t="s">
        <v>4214</v>
      </c>
      <c r="BK2149" s="31" t="str">
        <f t="shared" si="316"/>
        <v>III/d</v>
      </c>
      <c r="BL2149" s="31" t="s">
        <v>8078</v>
      </c>
      <c r="BM2149" s="31"/>
      <c r="BN2149" s="31"/>
      <c r="BO2149" s="31"/>
      <c r="BP2149" s="31" t="s">
        <v>1498</v>
      </c>
      <c r="BQ2149" s="31"/>
      <c r="BR2149" s="31"/>
      <c r="BS2149" s="31"/>
      <c r="BT2149" s="31" t="s">
        <v>4277</v>
      </c>
      <c r="BU2149" s="31"/>
      <c r="BV2149" s="31" t="s">
        <v>3390</v>
      </c>
      <c r="BW2149" s="31">
        <f t="shared" ca="1" si="314"/>
        <v>20</v>
      </c>
      <c r="BX2149" s="78">
        <f t="shared" ca="1" si="315"/>
        <v>3</v>
      </c>
      <c r="BY2149" s="31"/>
      <c r="BZ2149" s="31" t="s">
        <v>6120</v>
      </c>
      <c r="CA2149" s="31" t="s">
        <v>2483</v>
      </c>
      <c r="CB2149" s="31" t="s">
        <v>2519</v>
      </c>
      <c r="CC2149" s="31">
        <v>1</v>
      </c>
      <c r="CD2149" s="31">
        <v>1</v>
      </c>
      <c r="CE2149" s="31" t="s">
        <v>20085</v>
      </c>
      <c r="CF2149" s="31"/>
      <c r="CG2149" s="31"/>
      <c r="CH2149" s="31"/>
      <c r="CI2149" s="31"/>
      <c r="CJ2149" s="31"/>
      <c r="CK2149" s="31"/>
      <c r="CL2149" s="31"/>
      <c r="CM2149" s="31"/>
      <c r="CN2149" s="31"/>
      <c r="CO2149" s="31"/>
      <c r="CP2149" s="31"/>
      <c r="CQ2149" s="31"/>
      <c r="CR2149" s="31">
        <v>1394</v>
      </c>
      <c r="CS2149" s="31" t="s">
        <v>10150</v>
      </c>
      <c r="CT2149" s="31" t="s">
        <v>10151</v>
      </c>
      <c r="CU2149" s="31">
        <v>41547</v>
      </c>
      <c r="CV2149" s="31" t="s">
        <v>8646</v>
      </c>
      <c r="CW2149" s="31" t="s">
        <v>8647</v>
      </c>
      <c r="CX2149" s="31" t="s">
        <v>2383</v>
      </c>
      <c r="CY2149" s="31"/>
      <c r="CZ2149" s="31"/>
      <c r="DA2149" s="31"/>
      <c r="DB2149" s="31"/>
      <c r="DC2149" s="31"/>
      <c r="DD2149" s="31"/>
      <c r="DE2149" s="31"/>
      <c r="DF2149" s="31"/>
      <c r="DG2149" s="31"/>
      <c r="DH2149" s="31"/>
      <c r="DI2149" s="31"/>
      <c r="DJ2149" s="31"/>
      <c r="DK2149" s="31"/>
      <c r="DL2149" s="31"/>
      <c r="DM2149" s="38" t="s">
        <v>9001</v>
      </c>
      <c r="DN2149" s="38"/>
      <c r="DO2149" s="35">
        <v>0</v>
      </c>
      <c r="DP2149" s="31" t="s">
        <v>13321</v>
      </c>
      <c r="DQ2149" s="31" t="s">
        <v>13320</v>
      </c>
      <c r="DR2149" s="31"/>
      <c r="DS2149" s="31" t="s">
        <v>26694</v>
      </c>
      <c r="DT2149" s="31" t="s">
        <v>38362</v>
      </c>
      <c r="DU2149" s="31">
        <v>3</v>
      </c>
      <c r="DV2149" s="31" t="s">
        <v>32167</v>
      </c>
      <c r="DW2149" s="31"/>
      <c r="DX2149" s="31"/>
      <c r="DY2149" s="31"/>
      <c r="DZ2149" s="31"/>
      <c r="EA2149" s="31"/>
      <c r="EB2149" s="31">
        <v>0</v>
      </c>
      <c r="EC2149" s="31" t="s">
        <v>39747</v>
      </c>
      <c r="ED2149" s="31" t="s">
        <v>41101</v>
      </c>
      <c r="EE2149" s="31"/>
      <c r="EF2149" s="31"/>
      <c r="EG2149" s="31"/>
      <c r="EH2149" s="31"/>
      <c r="EI2149" s="31"/>
      <c r="EJ2149" s="31"/>
    </row>
    <row r="2150" spans="1:140" ht="23.25" customHeight="1">
      <c r="A2150" s="25">
        <v>2148</v>
      </c>
      <c r="B2150" s="30" t="s">
        <v>24358</v>
      </c>
      <c r="C2150" s="31">
        <v>140373127</v>
      </c>
      <c r="D2150" s="30" t="s">
        <v>1145</v>
      </c>
      <c r="E2150" s="30"/>
      <c r="F2150" s="30" t="s">
        <v>36254</v>
      </c>
      <c r="G2150" s="31">
        <f t="shared" si="310"/>
        <v>58</v>
      </c>
      <c r="H2150" s="72">
        <f t="shared" si="311"/>
        <v>49400</v>
      </c>
      <c r="I2150" s="30"/>
      <c r="J2150" s="30" t="s">
        <v>34084</v>
      </c>
      <c r="K2150" s="30" t="s">
        <v>4318</v>
      </c>
      <c r="L2150" s="31" t="s">
        <v>4318</v>
      </c>
      <c r="M2150" s="31" t="s">
        <v>3186</v>
      </c>
      <c r="N2150" s="31" t="s">
        <v>5797</v>
      </c>
      <c r="O2150" s="31" t="s">
        <v>5271</v>
      </c>
      <c r="P2150" s="52" t="s">
        <v>24630</v>
      </c>
      <c r="Q2150" s="31" t="s">
        <v>39399</v>
      </c>
      <c r="R2150" s="31">
        <v>21</v>
      </c>
      <c r="S2150" s="31">
        <v>1</v>
      </c>
      <c r="T2150" s="31"/>
      <c r="U2150" s="31">
        <v>578</v>
      </c>
      <c r="V2150" s="31" t="s">
        <v>3396</v>
      </c>
      <c r="W2150" s="31" t="s">
        <v>6910</v>
      </c>
      <c r="X2150" s="31" t="s">
        <v>5662</v>
      </c>
      <c r="Y2150" s="31" t="e">
        <f t="shared" ca="1" si="312"/>
        <v>#VALUE!</v>
      </c>
      <c r="Z2150" s="31" t="e">
        <f t="shared" ca="1" si="313"/>
        <v>#VALUE!</v>
      </c>
      <c r="AA2150" s="31"/>
      <c r="AB2150" s="31" t="s">
        <v>11144</v>
      </c>
      <c r="AC2150" s="31" t="s">
        <v>34145</v>
      </c>
      <c r="AD2150" s="31" t="s">
        <v>34145</v>
      </c>
      <c r="AE2150" s="31"/>
      <c r="AF2150" s="31" t="s">
        <v>24701</v>
      </c>
      <c r="AG2150" s="31" t="s">
        <v>4322</v>
      </c>
      <c r="AH2150" s="31" t="s">
        <v>4322</v>
      </c>
      <c r="AI2150" s="31" t="s">
        <v>908</v>
      </c>
      <c r="AJ2150" s="31">
        <v>10271</v>
      </c>
      <c r="AK2150" s="31">
        <v>111441</v>
      </c>
      <c r="AL2150" s="31" t="s">
        <v>2997</v>
      </c>
      <c r="AM2150" s="31" t="s">
        <v>4983</v>
      </c>
      <c r="AN2150" s="31"/>
      <c r="AO2150" s="31"/>
      <c r="AP2150" s="31" t="s">
        <v>4434</v>
      </c>
      <c r="AQ2150" s="52" t="s">
        <v>35984</v>
      </c>
      <c r="AR2150" s="31" t="s">
        <v>34145</v>
      </c>
      <c r="AS2150" s="31" t="s">
        <v>34145</v>
      </c>
      <c r="AT2150" s="31" t="s">
        <v>41653</v>
      </c>
      <c r="AU2150" s="31"/>
      <c r="AV2150" s="31" t="s">
        <v>20033</v>
      </c>
      <c r="AW2150" s="31" t="s">
        <v>30290</v>
      </c>
      <c r="AX2150" s="29">
        <f t="shared" si="309"/>
        <v>46281</v>
      </c>
      <c r="AY2150" s="31" t="s">
        <v>26346</v>
      </c>
      <c r="AZ2150" s="31" t="s">
        <v>6484</v>
      </c>
      <c r="BA2150" s="30" t="s">
        <v>4434</v>
      </c>
      <c r="BB2150" s="31" t="s">
        <v>34629</v>
      </c>
      <c r="BC2150" s="31"/>
      <c r="BD2150" s="31" t="s">
        <v>7997</v>
      </c>
      <c r="BE2150" s="31" t="s">
        <v>7969</v>
      </c>
      <c r="BF2150" s="31" t="s">
        <v>20033</v>
      </c>
      <c r="BG2150" s="31"/>
      <c r="BH2150" s="31"/>
      <c r="BI2150" s="31" t="s">
        <v>8136</v>
      </c>
      <c r="BJ2150" s="31" t="s">
        <v>3185</v>
      </c>
      <c r="BK2150" s="31" t="str">
        <f t="shared" si="316"/>
        <v>III/d</v>
      </c>
      <c r="BL2150" s="31" t="s">
        <v>8077</v>
      </c>
      <c r="BM2150" s="31"/>
      <c r="BN2150" s="31"/>
      <c r="BO2150" s="31"/>
      <c r="BP2150" s="31" t="s">
        <v>1498</v>
      </c>
      <c r="BQ2150" s="31" t="s">
        <v>3185</v>
      </c>
      <c r="BR2150" s="52" t="s">
        <v>39748</v>
      </c>
      <c r="BS2150" s="52" t="s">
        <v>39400</v>
      </c>
      <c r="BT2150" s="31" t="s">
        <v>4277</v>
      </c>
      <c r="BU2150" s="31"/>
      <c r="BV2150" s="31" t="s">
        <v>2482</v>
      </c>
      <c r="BW2150" s="31">
        <f t="shared" ca="1" si="314"/>
        <v>27</v>
      </c>
      <c r="BX2150" s="78">
        <f t="shared" ca="1" si="315"/>
        <v>2</v>
      </c>
      <c r="BY2150" s="31"/>
      <c r="BZ2150" s="31"/>
      <c r="CA2150" s="31" t="s">
        <v>2483</v>
      </c>
      <c r="CB2150" s="31" t="s">
        <v>2519</v>
      </c>
      <c r="CC2150" s="31">
        <v>2</v>
      </c>
      <c r="CD2150" s="31">
        <v>1</v>
      </c>
      <c r="CE2150" s="31" t="s">
        <v>20085</v>
      </c>
      <c r="CF2150" s="31"/>
      <c r="CG2150" s="31"/>
      <c r="CH2150" s="31"/>
      <c r="CI2150" s="31"/>
      <c r="CJ2150" s="31"/>
      <c r="CK2150" s="31"/>
      <c r="CL2150" s="52" t="s">
        <v>38941</v>
      </c>
      <c r="CM2150" s="52" t="s">
        <v>36500</v>
      </c>
      <c r="CN2150" s="31" t="s">
        <v>36751</v>
      </c>
      <c r="CO2150" s="52" t="s">
        <v>38942</v>
      </c>
      <c r="CP2150" s="52" t="s">
        <v>36500</v>
      </c>
      <c r="CQ2150" s="31" t="s">
        <v>36751</v>
      </c>
      <c r="CR2150" s="31">
        <v>3338</v>
      </c>
      <c r="CS2150" s="31" t="s">
        <v>8315</v>
      </c>
      <c r="CT2150" s="31"/>
      <c r="CU2150" s="31" t="s">
        <v>8314</v>
      </c>
      <c r="CV2150" s="31" t="s">
        <v>8347</v>
      </c>
      <c r="CW2150" s="31" t="s">
        <v>8348</v>
      </c>
      <c r="CX2150" s="31" t="s">
        <v>8346</v>
      </c>
      <c r="CY2150" s="31"/>
      <c r="CZ2150" s="31"/>
      <c r="DA2150" s="31"/>
      <c r="DB2150" s="31" t="s">
        <v>15747</v>
      </c>
      <c r="DC2150" s="31" t="s">
        <v>15751</v>
      </c>
      <c r="DD2150" s="31" t="s">
        <v>15746</v>
      </c>
      <c r="DE2150" s="31"/>
      <c r="DF2150" s="31"/>
      <c r="DG2150" s="31"/>
      <c r="DH2150" s="31"/>
      <c r="DI2150" s="31" t="s">
        <v>25077</v>
      </c>
      <c r="DJ2150" s="31" t="s">
        <v>25042</v>
      </c>
      <c r="DK2150" s="31"/>
      <c r="DL2150" s="31"/>
      <c r="DM2150" s="38" t="s">
        <v>9464</v>
      </c>
      <c r="DN2150" s="38"/>
      <c r="DO2150" s="35">
        <v>0</v>
      </c>
      <c r="DP2150" s="31" t="s">
        <v>12898</v>
      </c>
      <c r="DQ2150" s="31" t="s">
        <v>12897</v>
      </c>
      <c r="DR2150" s="31"/>
      <c r="DS2150" s="31" t="s">
        <v>27104</v>
      </c>
      <c r="DT2150" s="31" t="s">
        <v>28124</v>
      </c>
      <c r="DU2150" s="31">
        <v>3</v>
      </c>
      <c r="DV2150" s="31" t="s">
        <v>32167</v>
      </c>
      <c r="DW2150" s="31" t="s">
        <v>7997</v>
      </c>
      <c r="DX2150" s="31" t="s">
        <v>7997</v>
      </c>
      <c r="DY2150" s="52" t="s">
        <v>36110</v>
      </c>
      <c r="DZ2150" s="52" t="s">
        <v>29637</v>
      </c>
      <c r="EA2150" s="31"/>
      <c r="EB2150" s="31">
        <v>0</v>
      </c>
      <c r="EC2150" s="31" t="s">
        <v>40168</v>
      </c>
      <c r="ED2150" s="31" t="s">
        <v>41101</v>
      </c>
      <c r="EE2150" s="31"/>
      <c r="EF2150" s="31"/>
      <c r="EG2150" s="31"/>
      <c r="EH2150" s="31"/>
      <c r="EI2150" s="31"/>
      <c r="EJ2150" s="31"/>
    </row>
    <row r="2151" spans="1:140" ht="23.25" customHeight="1">
      <c r="A2151" s="25">
        <v>2149</v>
      </c>
      <c r="B2151" s="30" t="s">
        <v>16517</v>
      </c>
      <c r="C2151" s="31" t="s">
        <v>14614</v>
      </c>
      <c r="D2151" s="30" t="s">
        <v>26225</v>
      </c>
      <c r="E2151" s="30"/>
      <c r="F2151" s="30" t="s">
        <v>36262</v>
      </c>
      <c r="G2151" s="31">
        <f t="shared" si="310"/>
        <v>58</v>
      </c>
      <c r="H2151" s="72">
        <f t="shared" si="311"/>
        <v>55335</v>
      </c>
      <c r="I2151" s="30" t="s">
        <v>35457</v>
      </c>
      <c r="J2151" s="30" t="s">
        <v>34085</v>
      </c>
      <c r="K2151" s="30" t="s">
        <v>34083</v>
      </c>
      <c r="L2151" s="31" t="s">
        <v>16726</v>
      </c>
      <c r="M2151" s="31" t="s">
        <v>3186</v>
      </c>
      <c r="N2151" s="31" t="s">
        <v>5865</v>
      </c>
      <c r="O2151" s="31" t="s">
        <v>5117</v>
      </c>
      <c r="P2151" s="31" t="s">
        <v>25993</v>
      </c>
      <c r="Q2151" s="31"/>
      <c r="R2151" s="31"/>
      <c r="S2151" s="31"/>
      <c r="T2151" s="31"/>
      <c r="U2151" s="31" t="s">
        <v>3166</v>
      </c>
      <c r="V2151" s="31"/>
      <c r="W2151" s="31" t="s">
        <v>7239</v>
      </c>
      <c r="X2151" s="31" t="s">
        <v>14615</v>
      </c>
      <c r="Y2151" s="31" t="e">
        <f t="shared" ca="1" si="312"/>
        <v>#VALUE!</v>
      </c>
      <c r="Z2151" s="31" t="e">
        <f t="shared" ca="1" si="313"/>
        <v>#VALUE!</v>
      </c>
      <c r="AA2151" s="31"/>
      <c r="AB2151" s="31" t="s">
        <v>11144</v>
      </c>
      <c r="AC2151" s="31" t="s">
        <v>34145</v>
      </c>
      <c r="AD2151" s="31" t="s">
        <v>34145</v>
      </c>
      <c r="AE2151" s="31"/>
      <c r="AF2151" s="31" t="s">
        <v>24701</v>
      </c>
      <c r="AG2151" s="31" t="s">
        <v>4322</v>
      </c>
      <c r="AH2151" s="31" t="s">
        <v>4322</v>
      </c>
      <c r="AI2151" s="31" t="s">
        <v>908</v>
      </c>
      <c r="AJ2151" s="31" t="s">
        <v>15276</v>
      </c>
      <c r="AK2151" s="31" t="s">
        <v>15277</v>
      </c>
      <c r="AL2151" s="31" t="s">
        <v>13241</v>
      </c>
      <c r="AM2151" s="31" t="s">
        <v>8055</v>
      </c>
      <c r="AN2151" s="31"/>
      <c r="AO2151" s="31"/>
      <c r="AP2151" s="31" t="s">
        <v>33003</v>
      </c>
      <c r="AQ2151" s="31" t="s">
        <v>16037</v>
      </c>
      <c r="AR2151" s="31" t="s">
        <v>34145</v>
      </c>
      <c r="AS2151" s="31" t="s">
        <v>34145</v>
      </c>
      <c r="AT2151" s="31" t="str">
        <f>_xlfn.IFNA(VLOOKUP(D2151,'[1]5. 1 Mei 2022'!$C$7:$F$60,4,FALSE),"")</f>
        <v/>
      </c>
      <c r="AU2151" s="31"/>
      <c r="AV2151" s="31" t="s">
        <v>20032</v>
      </c>
      <c r="AW2151" s="31" t="s">
        <v>31449</v>
      </c>
      <c r="AX2151" s="29">
        <f t="shared" si="309"/>
        <v>46331</v>
      </c>
      <c r="AY2151" s="31" t="s">
        <v>26346</v>
      </c>
      <c r="AZ2151" s="31" t="s">
        <v>33005</v>
      </c>
      <c r="BA2151" s="30" t="s">
        <v>33003</v>
      </c>
      <c r="BB2151" s="31" t="s">
        <v>11647</v>
      </c>
      <c r="BC2151" s="31"/>
      <c r="BD2151" s="31" t="s">
        <v>7980</v>
      </c>
      <c r="BE2151" s="31" t="s">
        <v>7969</v>
      </c>
      <c r="BF2151" s="31" t="s">
        <v>20032</v>
      </c>
      <c r="BG2151" s="31"/>
      <c r="BH2151" s="31"/>
      <c r="BI2151" s="31"/>
      <c r="BJ2151" s="31">
        <v>0</v>
      </c>
      <c r="BK2151" s="31" t="str">
        <f t="shared" si="316"/>
        <v>II/c</v>
      </c>
      <c r="BL2151" s="31"/>
      <c r="BM2151" s="31"/>
      <c r="BN2151" s="31"/>
      <c r="BO2151" s="31"/>
      <c r="BP2151" s="31"/>
      <c r="BQ2151" s="31"/>
      <c r="BR2151" s="31"/>
      <c r="BS2151" s="31"/>
      <c r="BT2151" s="31"/>
      <c r="BU2151" s="31"/>
      <c r="BV2151" s="31" t="s">
        <v>11743</v>
      </c>
      <c r="BW2151" s="31">
        <f t="shared" ca="1" si="314"/>
        <v>8</v>
      </c>
      <c r="BX2151" s="78">
        <f t="shared" ca="1" si="315"/>
        <v>3</v>
      </c>
      <c r="BY2151" s="31" t="s">
        <v>25993</v>
      </c>
      <c r="BZ2151" s="31"/>
      <c r="CA2151" s="31" t="s">
        <v>2483</v>
      </c>
      <c r="CB2151" s="31" t="s">
        <v>2406</v>
      </c>
      <c r="CC2151" s="31"/>
      <c r="CD2151" s="31"/>
      <c r="CE2151" s="31" t="s">
        <v>20085</v>
      </c>
      <c r="CF2151" s="31"/>
      <c r="CG2151" s="31"/>
      <c r="CH2151" s="31"/>
      <c r="CI2151" s="31"/>
      <c r="CJ2151" s="31"/>
      <c r="CK2151" s="31"/>
      <c r="CL2151" s="31" t="s">
        <v>29390</v>
      </c>
      <c r="CM2151" s="31" t="s">
        <v>29389</v>
      </c>
      <c r="CN2151" s="31">
        <v>125</v>
      </c>
      <c r="CO2151" s="31" t="s">
        <v>29388</v>
      </c>
      <c r="CP2151" s="31" t="s">
        <v>29389</v>
      </c>
      <c r="CQ2151" s="31">
        <v>125</v>
      </c>
      <c r="CR2151" s="31">
        <v>4836</v>
      </c>
      <c r="CS2151" s="31" t="s">
        <v>13299</v>
      </c>
      <c r="CT2151" s="31" t="s">
        <v>15453</v>
      </c>
      <c r="CU2151" s="31" t="s">
        <v>15454</v>
      </c>
      <c r="CV2151" s="31" t="s">
        <v>15460</v>
      </c>
      <c r="CW2151" s="31" t="s">
        <v>11798</v>
      </c>
      <c r="CX2151" s="31" t="s">
        <v>15413</v>
      </c>
      <c r="CY2151" s="31"/>
      <c r="CZ2151" s="31"/>
      <c r="DA2151" s="31"/>
      <c r="DB2151" s="31" t="s">
        <v>11355</v>
      </c>
      <c r="DC2151" s="31" t="s">
        <v>18668</v>
      </c>
      <c r="DD2151" s="31" t="s">
        <v>18474</v>
      </c>
      <c r="DE2151" s="31"/>
      <c r="DF2151" s="31"/>
      <c r="DG2151" s="31"/>
      <c r="DH2151" s="31"/>
      <c r="DI2151" s="31" t="s">
        <v>25077</v>
      </c>
      <c r="DJ2151" s="31" t="s">
        <v>25042</v>
      </c>
      <c r="DK2151" s="31"/>
      <c r="DL2151" s="31"/>
      <c r="DM2151" s="38" t="s">
        <v>32660</v>
      </c>
      <c r="DN2151" s="38"/>
      <c r="DO2151" s="35"/>
      <c r="DP2151" s="31" t="s">
        <v>14809</v>
      </c>
      <c r="DQ2151" s="31" t="s">
        <v>14810</v>
      </c>
      <c r="DR2151" s="31"/>
      <c r="DS2151" s="31" t="s">
        <v>38748</v>
      </c>
      <c r="DT2151" s="31" t="s">
        <v>38363</v>
      </c>
      <c r="DU2151" s="31">
        <v>3</v>
      </c>
      <c r="DV2151" s="31" t="s">
        <v>32167</v>
      </c>
      <c r="DW2151" s="31" t="s">
        <v>7980</v>
      </c>
      <c r="DX2151" s="31" t="s">
        <v>7980</v>
      </c>
      <c r="DY2151" s="31" t="s">
        <v>28857</v>
      </c>
      <c r="DZ2151" s="31" t="s">
        <v>18545</v>
      </c>
      <c r="EA2151" s="31"/>
      <c r="EB2151" s="31">
        <v>0</v>
      </c>
      <c r="EC2151" s="31" t="s">
        <v>40168</v>
      </c>
      <c r="ED2151" s="31" t="s">
        <v>41101</v>
      </c>
      <c r="EE2151" s="31"/>
      <c r="EF2151" s="31"/>
      <c r="EG2151" s="31"/>
      <c r="EH2151" s="31"/>
      <c r="EI2151" s="31"/>
      <c r="EJ2151" s="31"/>
    </row>
    <row r="2152" spans="1:140" ht="23.25" customHeight="1">
      <c r="A2152" s="25">
        <v>2150</v>
      </c>
      <c r="B2152" s="30" t="s">
        <v>10152</v>
      </c>
      <c r="C2152" s="31">
        <v>140288301</v>
      </c>
      <c r="D2152" s="30" t="s">
        <v>1607</v>
      </c>
      <c r="E2152" s="30"/>
      <c r="F2152" s="30" t="s">
        <v>36262</v>
      </c>
      <c r="G2152" s="31">
        <f t="shared" si="310"/>
        <v>58</v>
      </c>
      <c r="H2152" s="72">
        <f t="shared" si="311"/>
        <v>47484</v>
      </c>
      <c r="I2152" s="30"/>
      <c r="J2152" s="30" t="s">
        <v>34084</v>
      </c>
      <c r="K2152" s="30" t="s">
        <v>4318</v>
      </c>
      <c r="L2152" s="31" t="s">
        <v>4318</v>
      </c>
      <c r="M2152" s="31" t="s">
        <v>3186</v>
      </c>
      <c r="N2152" s="31" t="s">
        <v>5797</v>
      </c>
      <c r="O2152" s="31" t="s">
        <v>5271</v>
      </c>
      <c r="P2152" s="31" t="s">
        <v>2261</v>
      </c>
      <c r="Q2152" s="31"/>
      <c r="R2152" s="31">
        <v>22</v>
      </c>
      <c r="S2152" s="31">
        <v>0</v>
      </c>
      <c r="T2152" s="31"/>
      <c r="U2152" s="31">
        <v>1180</v>
      </c>
      <c r="V2152" s="31"/>
      <c r="W2152" s="31" t="s">
        <v>5651</v>
      </c>
      <c r="X2152" s="31" t="s">
        <v>7062</v>
      </c>
      <c r="Y2152" s="31">
        <f t="shared" ca="1" si="312"/>
        <v>52</v>
      </c>
      <c r="Z2152" s="31" t="str">
        <f t="shared" ca="1" si="313"/>
        <v>46-58</v>
      </c>
      <c r="AA2152" s="31"/>
      <c r="AB2152" s="31" t="s">
        <v>10497</v>
      </c>
      <c r="AC2152" s="31" t="s">
        <v>34153</v>
      </c>
      <c r="AD2152" s="31" t="s">
        <v>34194</v>
      </c>
      <c r="AE2152" s="31"/>
      <c r="AF2152" s="31" t="s">
        <v>24700</v>
      </c>
      <c r="AG2152" s="31" t="s">
        <v>7895</v>
      </c>
      <c r="AH2152" s="31" t="s">
        <v>7895</v>
      </c>
      <c r="AI2152" s="31" t="s">
        <v>728</v>
      </c>
      <c r="AJ2152" s="31"/>
      <c r="AK2152" s="31"/>
      <c r="AL2152" s="31">
        <v>1998</v>
      </c>
      <c r="AM2152" s="31"/>
      <c r="AN2152" s="31"/>
      <c r="AO2152" s="31"/>
      <c r="AP2152" s="31" t="s">
        <v>4602</v>
      </c>
      <c r="AQ2152" s="31" t="s">
        <v>13747</v>
      </c>
      <c r="AR2152" s="31" t="s">
        <v>34148</v>
      </c>
      <c r="AS2152" s="31" t="s">
        <v>34148</v>
      </c>
      <c r="AT2152" s="31" t="str">
        <f>_xlfn.IFNA(VLOOKUP(D2152,'[1]5. 1 Mei 2022'!$C$7:$F$60,4,FALSE),"")</f>
        <v/>
      </c>
      <c r="AU2152" s="31"/>
      <c r="AV2152" s="31" t="s">
        <v>6186</v>
      </c>
      <c r="AW2152" s="31" t="s">
        <v>13747</v>
      </c>
      <c r="AX2152" s="29">
        <f t="shared" si="309"/>
        <v>44017</v>
      </c>
      <c r="AY2152" s="31" t="s">
        <v>26346</v>
      </c>
      <c r="AZ2152" s="31" t="s">
        <v>528</v>
      </c>
      <c r="BA2152" s="30" t="s">
        <v>4435</v>
      </c>
      <c r="BB2152" s="31"/>
      <c r="BC2152" s="31"/>
      <c r="BD2152" s="31" t="s">
        <v>21142</v>
      </c>
      <c r="BE2152" s="31" t="s">
        <v>7968</v>
      </c>
      <c r="BF2152" s="31" t="s">
        <v>5449</v>
      </c>
      <c r="BG2152" s="31" t="s">
        <v>12054</v>
      </c>
      <c r="BH2152" s="31"/>
      <c r="BI2152" s="31"/>
      <c r="BJ2152" s="31" t="s">
        <v>5449</v>
      </c>
      <c r="BK2152" s="31" t="str">
        <f t="shared" si="316"/>
        <v>III/d</v>
      </c>
      <c r="BL2152" s="31" t="s">
        <v>8078</v>
      </c>
      <c r="BM2152" s="31"/>
      <c r="BN2152" s="31"/>
      <c r="BO2152" s="31"/>
      <c r="BP2152" s="31" t="s">
        <v>1498</v>
      </c>
      <c r="BQ2152" s="31"/>
      <c r="BR2152" s="31"/>
      <c r="BS2152" s="31"/>
      <c r="BT2152" s="31" t="s">
        <v>6647</v>
      </c>
      <c r="BU2152" s="31"/>
      <c r="BV2152" s="31" t="s">
        <v>2562</v>
      </c>
      <c r="BW2152" s="31">
        <f t="shared" ca="1" si="314"/>
        <v>32</v>
      </c>
      <c r="BX2152" s="78">
        <f t="shared" ca="1" si="315"/>
        <v>3</v>
      </c>
      <c r="BY2152" s="31"/>
      <c r="BZ2152" s="31"/>
      <c r="CA2152" s="31" t="s">
        <v>2483</v>
      </c>
      <c r="CB2152" s="31" t="s">
        <v>2519</v>
      </c>
      <c r="CC2152" s="31">
        <v>2</v>
      </c>
      <c r="CD2152" s="31">
        <v>1</v>
      </c>
      <c r="CE2152" s="31" t="s">
        <v>20085</v>
      </c>
      <c r="CF2152" s="31"/>
      <c r="CG2152" s="31"/>
      <c r="CH2152" s="31" t="s">
        <v>5878</v>
      </c>
      <c r="CI2152" s="31">
        <v>2012</v>
      </c>
      <c r="CJ2152" s="31"/>
      <c r="CK2152" s="31"/>
      <c r="CL2152" s="31"/>
      <c r="CM2152" s="31"/>
      <c r="CN2152" s="31"/>
      <c r="CO2152" s="31"/>
      <c r="CP2152" s="31"/>
      <c r="CQ2152" s="31"/>
      <c r="CR2152" s="31">
        <v>1182</v>
      </c>
      <c r="CS2152" s="31" t="s">
        <v>10150</v>
      </c>
      <c r="CT2152" s="31" t="s">
        <v>10151</v>
      </c>
      <c r="CU2152" s="31">
        <v>41547</v>
      </c>
      <c r="CV2152" s="31" t="s">
        <v>8646</v>
      </c>
      <c r="CW2152" s="31" t="s">
        <v>8647</v>
      </c>
      <c r="CX2152" s="31" t="s">
        <v>2383</v>
      </c>
      <c r="CY2152" s="31"/>
      <c r="CZ2152" s="31"/>
      <c r="DA2152" s="31"/>
      <c r="DB2152" s="31"/>
      <c r="DC2152" s="31"/>
      <c r="DD2152" s="31"/>
      <c r="DE2152" s="31"/>
      <c r="DF2152" s="31"/>
      <c r="DG2152" s="31"/>
      <c r="DH2152" s="31"/>
      <c r="DI2152" s="31"/>
      <c r="DJ2152" s="31"/>
      <c r="DK2152" s="31"/>
      <c r="DL2152" s="31"/>
      <c r="DM2152" s="38" t="s">
        <v>8942</v>
      </c>
      <c r="DN2152" s="38"/>
      <c r="DO2152" s="35" t="s">
        <v>20876</v>
      </c>
      <c r="DP2152" s="31" t="s">
        <v>12539</v>
      </c>
      <c r="DQ2152" s="31" t="s">
        <v>12540</v>
      </c>
      <c r="DR2152" s="31" t="s">
        <v>13364</v>
      </c>
      <c r="DS2152" s="31" t="s">
        <v>26639</v>
      </c>
      <c r="DT2152" s="31" t="s">
        <v>38364</v>
      </c>
      <c r="DU2152" s="31">
        <v>2</v>
      </c>
      <c r="DV2152" s="31" t="s">
        <v>32167</v>
      </c>
      <c r="DW2152" s="31"/>
      <c r="DX2152" s="31"/>
      <c r="DY2152" s="31"/>
      <c r="DZ2152" s="31"/>
      <c r="EA2152" s="31"/>
      <c r="EB2152" s="31">
        <v>0</v>
      </c>
      <c r="EC2152" s="31" t="s">
        <v>39747</v>
      </c>
      <c r="ED2152" s="31" t="s">
        <v>41101</v>
      </c>
      <c r="EE2152" s="31"/>
      <c r="EF2152" s="31"/>
      <c r="EG2152" s="31"/>
      <c r="EH2152" s="31"/>
      <c r="EI2152" s="31"/>
      <c r="EJ2152" s="31"/>
    </row>
    <row r="2153" spans="1:140" ht="23.25" customHeight="1">
      <c r="A2153" s="25">
        <v>2151</v>
      </c>
      <c r="B2153" s="30" t="s">
        <v>2415</v>
      </c>
      <c r="C2153" s="31" t="s">
        <v>7779</v>
      </c>
      <c r="D2153" s="30" t="s">
        <v>17340</v>
      </c>
      <c r="E2153" s="30"/>
      <c r="F2153" s="30" t="s">
        <v>36262</v>
      </c>
      <c r="G2153" s="31">
        <f t="shared" si="310"/>
        <v>58</v>
      </c>
      <c r="H2153" s="72">
        <f t="shared" si="311"/>
        <v>52171</v>
      </c>
      <c r="I2153" s="30" t="s">
        <v>35458</v>
      </c>
      <c r="J2153" s="30" t="s">
        <v>34085</v>
      </c>
      <c r="K2153" s="30" t="s">
        <v>34083</v>
      </c>
      <c r="L2153" s="31" t="s">
        <v>16726</v>
      </c>
      <c r="M2153" s="31" t="s">
        <v>6378</v>
      </c>
      <c r="N2153" s="31" t="s">
        <v>7551</v>
      </c>
      <c r="O2153" s="31" t="s">
        <v>6326</v>
      </c>
      <c r="P2153" s="31" t="s">
        <v>11676</v>
      </c>
      <c r="Q2153" s="31"/>
      <c r="R2153" s="31"/>
      <c r="S2153" s="31"/>
      <c r="T2153" s="31"/>
      <c r="U2153" s="31" t="s">
        <v>5806</v>
      </c>
      <c r="V2153" s="31"/>
      <c r="W2153" s="31" t="s">
        <v>980</v>
      </c>
      <c r="X2153" s="31" t="s">
        <v>4693</v>
      </c>
      <c r="Y2153" s="31" t="e">
        <f t="shared" ca="1" si="312"/>
        <v>#VALUE!</v>
      </c>
      <c r="Z2153" s="31" t="e">
        <f t="shared" ca="1" si="313"/>
        <v>#VALUE!</v>
      </c>
      <c r="AA2153" s="31"/>
      <c r="AB2153" s="31" t="s">
        <v>1720</v>
      </c>
      <c r="AC2153" s="31" t="s">
        <v>34153</v>
      </c>
      <c r="AD2153" s="31" t="s">
        <v>34194</v>
      </c>
      <c r="AE2153" s="31"/>
      <c r="AF2153" s="31" t="s">
        <v>24700</v>
      </c>
      <c r="AG2153" s="31" t="s">
        <v>7895</v>
      </c>
      <c r="AH2153" s="31" t="s">
        <v>7895</v>
      </c>
      <c r="AI2153" s="31" t="s">
        <v>40277</v>
      </c>
      <c r="AJ2153" s="31" t="s">
        <v>2950</v>
      </c>
      <c r="AK2153" s="31" t="s">
        <v>3469</v>
      </c>
      <c r="AL2153" s="31">
        <v>37781</v>
      </c>
      <c r="AM2153" s="31" t="s">
        <v>3474</v>
      </c>
      <c r="AN2153" s="31"/>
      <c r="AO2153" s="31"/>
      <c r="AP2153" s="31" t="s">
        <v>33022</v>
      </c>
      <c r="AQ2153" s="31" t="s">
        <v>3279</v>
      </c>
      <c r="AR2153" s="31" t="s">
        <v>34148</v>
      </c>
      <c r="AS2153" s="31" t="s">
        <v>34148</v>
      </c>
      <c r="AT2153" s="31" t="str">
        <f>_xlfn.IFNA(VLOOKUP(D2153,'[1]5. 1 Mei 2022'!$C$7:$F$60,4,FALSE),"")</f>
        <v/>
      </c>
      <c r="AU2153" s="31"/>
      <c r="AV2153" s="31" t="s">
        <v>7496</v>
      </c>
      <c r="AW2153" s="31"/>
      <c r="AX2153" s="29">
        <f t="shared" si="309"/>
        <v>1903</v>
      </c>
      <c r="AY2153" s="31" t="s">
        <v>26346</v>
      </c>
      <c r="AZ2153" s="31" t="s">
        <v>33023</v>
      </c>
      <c r="BA2153" s="30" t="s">
        <v>33022</v>
      </c>
      <c r="BB2153" s="31"/>
      <c r="BC2153" s="31"/>
      <c r="BD2153" s="31" t="s">
        <v>30261</v>
      </c>
      <c r="BE2153" s="31" t="s">
        <v>7968</v>
      </c>
      <c r="BF2153" s="31" t="s">
        <v>7496</v>
      </c>
      <c r="BG2153" s="31"/>
      <c r="BH2153" s="31"/>
      <c r="BI2153" s="31"/>
      <c r="BJ2153" s="31">
        <v>0</v>
      </c>
      <c r="BK2153" s="31" t="str">
        <f t="shared" si="316"/>
        <v>II/a</v>
      </c>
      <c r="BL2153" s="31"/>
      <c r="BM2153" s="31"/>
      <c r="BN2153" s="31"/>
      <c r="BO2153" s="31"/>
      <c r="BP2153" s="31" t="s">
        <v>1498</v>
      </c>
      <c r="BQ2153" s="31"/>
      <c r="BR2153" s="31"/>
      <c r="BS2153" s="31"/>
      <c r="BT2153" s="31"/>
      <c r="BU2153" s="31"/>
      <c r="BV2153" s="31" t="s">
        <v>3279</v>
      </c>
      <c r="BW2153" s="31">
        <f t="shared" ca="1" si="314"/>
        <v>14</v>
      </c>
      <c r="BX2153" s="78">
        <f t="shared" ca="1" si="315"/>
        <v>3</v>
      </c>
      <c r="BY2153" s="31" t="s">
        <v>11676</v>
      </c>
      <c r="BZ2153" s="31"/>
      <c r="CA2153" s="31" t="s">
        <v>2483</v>
      </c>
      <c r="CB2153" s="31" t="s">
        <v>2519</v>
      </c>
      <c r="CC2153" s="31">
        <v>2</v>
      </c>
      <c r="CD2153" s="31">
        <v>1</v>
      </c>
      <c r="CE2153" s="31" t="s">
        <v>20085</v>
      </c>
      <c r="CF2153" s="31"/>
      <c r="CG2153" s="31"/>
      <c r="CH2153" s="31"/>
      <c r="CI2153" s="31"/>
      <c r="CJ2153" s="31"/>
      <c r="CK2153" s="31"/>
      <c r="CL2153" s="31"/>
      <c r="CM2153" s="31"/>
      <c r="CN2153" s="31"/>
      <c r="CO2153" s="31"/>
      <c r="CP2153" s="31"/>
      <c r="CQ2153" s="31"/>
      <c r="CR2153" s="31">
        <v>4334</v>
      </c>
      <c r="CS2153" s="31"/>
      <c r="CT2153" s="31"/>
      <c r="CU2153" s="31"/>
      <c r="CV2153" s="31"/>
      <c r="CW2153" s="31"/>
      <c r="CX2153" s="31"/>
      <c r="CY2153" s="31"/>
      <c r="CZ2153" s="31"/>
      <c r="DA2153" s="31"/>
      <c r="DB2153" s="31"/>
      <c r="DC2153" s="31"/>
      <c r="DD2153" s="31"/>
      <c r="DE2153" s="31"/>
      <c r="DF2153" s="31"/>
      <c r="DG2153" s="31"/>
      <c r="DH2153" s="31"/>
      <c r="DI2153" s="31"/>
      <c r="DJ2153" s="31"/>
      <c r="DK2153" s="31"/>
      <c r="DL2153" s="31"/>
      <c r="DM2153" s="38" t="s">
        <v>32245</v>
      </c>
      <c r="DN2153" s="38"/>
      <c r="DO2153" s="35">
        <v>0</v>
      </c>
      <c r="DP2153" s="31" t="s">
        <v>13546</v>
      </c>
      <c r="DQ2153" s="31" t="s">
        <v>13545</v>
      </c>
      <c r="DR2153" s="31"/>
      <c r="DS2153" s="31" t="s">
        <v>38749</v>
      </c>
      <c r="DT2153" s="31" t="s">
        <v>38365</v>
      </c>
      <c r="DU2153" s="31">
        <v>3</v>
      </c>
      <c r="DV2153" s="31" t="s">
        <v>32167</v>
      </c>
      <c r="DW2153" s="31"/>
      <c r="DX2153" s="31"/>
      <c r="DY2153" s="31" t="s">
        <v>18165</v>
      </c>
      <c r="DZ2153" s="31" t="s">
        <v>16324</v>
      </c>
      <c r="EA2153" s="31"/>
      <c r="EB2153" s="31">
        <v>933329</v>
      </c>
      <c r="EC2153" s="31" t="s">
        <v>39747</v>
      </c>
      <c r="ED2153" s="31" t="s">
        <v>41101</v>
      </c>
      <c r="EE2153" s="31"/>
      <c r="EF2153" s="31"/>
      <c r="EG2153" s="31"/>
      <c r="EH2153" s="31"/>
      <c r="EI2153" s="31"/>
      <c r="EJ2153" s="31"/>
    </row>
    <row r="2154" spans="1:140" ht="23.25" customHeight="1">
      <c r="A2154" s="25">
        <v>2152</v>
      </c>
      <c r="B2154" s="30" t="s">
        <v>21359</v>
      </c>
      <c r="C2154" s="31" t="s">
        <v>2901</v>
      </c>
      <c r="D2154" s="30" t="s">
        <v>16695</v>
      </c>
      <c r="E2154" s="30"/>
      <c r="F2154" s="30" t="s">
        <v>36262</v>
      </c>
      <c r="G2154" s="31">
        <f t="shared" si="310"/>
        <v>58</v>
      </c>
      <c r="H2154" s="72">
        <f t="shared" si="311"/>
        <v>51533</v>
      </c>
      <c r="I2154" s="30" t="s">
        <v>35459</v>
      </c>
      <c r="J2154" s="30" t="s">
        <v>34085</v>
      </c>
      <c r="K2154" s="30" t="s">
        <v>34083</v>
      </c>
      <c r="L2154" s="31" t="s">
        <v>16726</v>
      </c>
      <c r="M2154" s="31" t="s">
        <v>6378</v>
      </c>
      <c r="N2154" s="31" t="s">
        <v>5865</v>
      </c>
      <c r="O2154" s="31" t="s">
        <v>5117</v>
      </c>
      <c r="P2154" s="31" t="s">
        <v>3738</v>
      </c>
      <c r="Q2154" s="31"/>
      <c r="R2154" s="31"/>
      <c r="S2154" s="31"/>
      <c r="T2154" s="31"/>
      <c r="U2154" s="31" t="s">
        <v>3602</v>
      </c>
      <c r="V2154" s="31"/>
      <c r="W2154" s="31" t="s">
        <v>6910</v>
      </c>
      <c r="X2154" s="31" t="s">
        <v>2169</v>
      </c>
      <c r="Y2154" s="31">
        <f t="shared" ca="1" si="312"/>
        <v>40</v>
      </c>
      <c r="Z2154" s="31" t="str">
        <f t="shared" ca="1" si="313"/>
        <v>36-45</v>
      </c>
      <c r="AA2154" s="31"/>
      <c r="AB2154" s="31" t="s">
        <v>16533</v>
      </c>
      <c r="AC2154" s="31" t="s">
        <v>34153</v>
      </c>
      <c r="AD2154" s="31" t="s">
        <v>34194</v>
      </c>
      <c r="AE2154" s="31"/>
      <c r="AF2154" s="31" t="s">
        <v>24700</v>
      </c>
      <c r="AG2154" s="31" t="s">
        <v>7895</v>
      </c>
      <c r="AH2154" s="31" t="s">
        <v>7895</v>
      </c>
      <c r="AI2154" s="31" t="s">
        <v>908</v>
      </c>
      <c r="AJ2154" s="31" t="s">
        <v>16125</v>
      </c>
      <c r="AK2154" s="31" t="s">
        <v>16124</v>
      </c>
      <c r="AL2154" s="31" t="s">
        <v>16123</v>
      </c>
      <c r="AM2154" s="31" t="s">
        <v>6893</v>
      </c>
      <c r="AN2154" s="31"/>
      <c r="AO2154" s="31"/>
      <c r="AP2154" s="31" t="s">
        <v>4434</v>
      </c>
      <c r="AQ2154" s="31" t="s">
        <v>21743</v>
      </c>
      <c r="AR2154" s="31" t="s">
        <v>34148</v>
      </c>
      <c r="AS2154" s="31" t="s">
        <v>34148</v>
      </c>
      <c r="AT2154" s="31" t="str">
        <f>_xlfn.IFNA(VLOOKUP(D2154,'[1]5. 1 Mei 2022'!$C$7:$F$60,4,FALSE),"")</f>
        <v/>
      </c>
      <c r="AU2154" s="31"/>
      <c r="AV2154" s="31" t="s">
        <v>33046</v>
      </c>
      <c r="AW2154" s="31" t="s">
        <v>21743</v>
      </c>
      <c r="AX2154" s="29">
        <f t="shared" si="309"/>
        <v>46509</v>
      </c>
      <c r="AY2154" s="31" t="s">
        <v>26346</v>
      </c>
      <c r="AZ2154" s="31" t="s">
        <v>6484</v>
      </c>
      <c r="BA2154" s="30" t="s">
        <v>4434</v>
      </c>
      <c r="BB2154" s="31"/>
      <c r="BC2154" s="31"/>
      <c r="BD2154" s="31" t="s">
        <v>33047</v>
      </c>
      <c r="BE2154" s="31" t="s">
        <v>7968</v>
      </c>
      <c r="BF2154" s="31" t="s">
        <v>33046</v>
      </c>
      <c r="BG2154" s="31"/>
      <c r="BH2154" s="31"/>
      <c r="BI2154" s="31"/>
      <c r="BJ2154" s="31">
        <v>0</v>
      </c>
      <c r="BK2154" s="31" t="str">
        <f t="shared" si="316"/>
        <v>II/c</v>
      </c>
      <c r="BL2154" s="31"/>
      <c r="BM2154" s="31"/>
      <c r="BN2154" s="31"/>
      <c r="BO2154" s="31"/>
      <c r="BP2154" s="31" t="s">
        <v>1498</v>
      </c>
      <c r="BQ2154" s="31"/>
      <c r="BR2154" s="31"/>
      <c r="BS2154" s="31"/>
      <c r="BT2154" s="31"/>
      <c r="BU2154" s="31"/>
      <c r="BV2154" s="31" t="s">
        <v>6736</v>
      </c>
      <c r="BW2154" s="31">
        <f t="shared" ca="1" si="314"/>
        <v>17</v>
      </c>
      <c r="BX2154" s="78">
        <f t="shared" ca="1" si="315"/>
        <v>3</v>
      </c>
      <c r="BY2154" s="31" t="s">
        <v>3738</v>
      </c>
      <c r="BZ2154" s="31"/>
      <c r="CA2154" s="31" t="s">
        <v>2483</v>
      </c>
      <c r="CB2154" s="31" t="s">
        <v>2519</v>
      </c>
      <c r="CC2154" s="31" t="s">
        <v>1498</v>
      </c>
      <c r="CD2154" s="31">
        <v>1</v>
      </c>
      <c r="CE2154" s="31" t="s">
        <v>20085</v>
      </c>
      <c r="CF2154" s="31"/>
      <c r="CG2154" s="31"/>
      <c r="CH2154" s="31"/>
      <c r="CI2154" s="31"/>
      <c r="CJ2154" s="31"/>
      <c r="CK2154" s="31"/>
      <c r="CL2154" s="31"/>
      <c r="CM2154" s="31"/>
      <c r="CN2154" s="31"/>
      <c r="CO2154" s="31"/>
      <c r="CP2154" s="31"/>
      <c r="CQ2154" s="31"/>
      <c r="CR2154" s="31">
        <v>5022</v>
      </c>
      <c r="CS2154" s="31" t="s">
        <v>16053</v>
      </c>
      <c r="CT2154" s="31"/>
      <c r="CU2154" s="31"/>
      <c r="CV2154" s="31" t="s">
        <v>10369</v>
      </c>
      <c r="CW2154" s="31" t="s">
        <v>10370</v>
      </c>
      <c r="CX2154" s="31"/>
      <c r="CY2154" s="31"/>
      <c r="CZ2154" s="31"/>
      <c r="DA2154" s="31"/>
      <c r="DB2154" s="31"/>
      <c r="DC2154" s="31"/>
      <c r="DD2154" s="31"/>
      <c r="DE2154" s="31"/>
      <c r="DF2154" s="31"/>
      <c r="DG2154" s="31"/>
      <c r="DH2154" s="31"/>
      <c r="DI2154" s="31"/>
      <c r="DJ2154" s="31"/>
      <c r="DK2154" s="31"/>
      <c r="DL2154" s="31"/>
      <c r="DM2154" s="38" t="s">
        <v>10598</v>
      </c>
      <c r="DN2154" s="38"/>
      <c r="DO2154" s="35" t="s">
        <v>10727</v>
      </c>
      <c r="DP2154" s="31" t="s">
        <v>10921</v>
      </c>
      <c r="DQ2154" s="31" t="s">
        <v>11061</v>
      </c>
      <c r="DR2154" s="31"/>
      <c r="DS2154" s="31" t="s">
        <v>27411</v>
      </c>
      <c r="DT2154" s="31" t="s">
        <v>28197</v>
      </c>
      <c r="DU2154" s="31">
        <v>3</v>
      </c>
      <c r="DV2154" s="31" t="s">
        <v>32167</v>
      </c>
      <c r="DW2154" s="31"/>
      <c r="DX2154" s="31"/>
      <c r="DY2154" s="31"/>
      <c r="DZ2154" s="31"/>
      <c r="EA2154" s="31"/>
      <c r="EB2154" s="31">
        <v>0</v>
      </c>
      <c r="EC2154" s="31" t="s">
        <v>39747</v>
      </c>
      <c r="ED2154" s="31" t="s">
        <v>41101</v>
      </c>
      <c r="EE2154" s="31"/>
      <c r="EF2154" s="31"/>
      <c r="EG2154" s="31"/>
      <c r="EH2154" s="31"/>
      <c r="EI2154" s="31"/>
      <c r="EJ2154" s="31"/>
    </row>
    <row r="2155" spans="1:140" ht="23.25" customHeight="1">
      <c r="A2155" s="25">
        <v>2153</v>
      </c>
      <c r="B2155" s="30" t="s">
        <v>21327</v>
      </c>
      <c r="C2155" s="31">
        <v>140377909</v>
      </c>
      <c r="D2155" s="30" t="s">
        <v>458</v>
      </c>
      <c r="E2155" s="30"/>
      <c r="F2155" s="30" t="s">
        <v>36255</v>
      </c>
      <c r="G2155" s="31">
        <f t="shared" si="310"/>
        <v>58</v>
      </c>
      <c r="H2155" s="72">
        <f t="shared" si="311"/>
        <v>48183</v>
      </c>
      <c r="I2155" s="30"/>
      <c r="J2155" s="30" t="s">
        <v>34084</v>
      </c>
      <c r="K2155" s="30" t="s">
        <v>4318</v>
      </c>
      <c r="L2155" s="31" t="s">
        <v>4318</v>
      </c>
      <c r="M2155" s="31" t="s">
        <v>6378</v>
      </c>
      <c r="N2155" s="31" t="s">
        <v>3557</v>
      </c>
      <c r="O2155" s="31" t="s">
        <v>1501</v>
      </c>
      <c r="P2155" s="31" t="s">
        <v>15640</v>
      </c>
      <c r="Q2155" s="31"/>
      <c r="R2155" s="31">
        <v>22</v>
      </c>
      <c r="S2155" s="31">
        <v>0</v>
      </c>
      <c r="T2155" s="31"/>
      <c r="U2155" s="31">
        <v>1565</v>
      </c>
      <c r="V2155" s="31" t="s">
        <v>1523</v>
      </c>
      <c r="W2155" s="31" t="s">
        <v>6910</v>
      </c>
      <c r="X2155" s="31" t="s">
        <v>2775</v>
      </c>
      <c r="Y2155" s="31">
        <f t="shared" ca="1" si="312"/>
        <v>50</v>
      </c>
      <c r="Z2155" s="31" t="str">
        <f t="shared" ca="1" si="313"/>
        <v>46-58</v>
      </c>
      <c r="AA2155" s="31"/>
      <c r="AB2155" s="31" t="s">
        <v>11165</v>
      </c>
      <c r="AC2155" s="31" t="s">
        <v>34147</v>
      </c>
      <c r="AD2155" s="31" t="s">
        <v>34147</v>
      </c>
      <c r="AE2155" s="31"/>
      <c r="AF2155" s="31" t="s">
        <v>24699</v>
      </c>
      <c r="AG2155" s="31" t="s">
        <v>5852</v>
      </c>
      <c r="AH2155" s="31" t="s">
        <v>5852</v>
      </c>
      <c r="AI2155" s="31" t="s">
        <v>908</v>
      </c>
      <c r="AJ2155" s="31" t="s">
        <v>3801</v>
      </c>
      <c r="AK2155" s="31" t="s">
        <v>3802</v>
      </c>
      <c r="AL2155" s="31" t="s">
        <v>4112</v>
      </c>
      <c r="AM2155" s="31" t="s">
        <v>4113</v>
      </c>
      <c r="AN2155" s="31"/>
      <c r="AO2155" s="31"/>
      <c r="AP2155" s="31" t="s">
        <v>33014</v>
      </c>
      <c r="AQ2155" s="31"/>
      <c r="AR2155" s="31" t="s">
        <v>34147</v>
      </c>
      <c r="AS2155" s="31" t="s">
        <v>34147</v>
      </c>
      <c r="AT2155" s="31" t="str">
        <f>_xlfn.IFNA(VLOOKUP(D2155,'[1]5. 1 Mei 2022'!$C$7:$F$60,4,FALSE),"")</f>
        <v/>
      </c>
      <c r="AU2155" s="31"/>
      <c r="AV2155" s="31" t="s">
        <v>7458</v>
      </c>
      <c r="AW2155" s="31"/>
      <c r="AX2155" s="29">
        <f t="shared" si="309"/>
        <v>1903</v>
      </c>
      <c r="AY2155" s="31" t="s">
        <v>26346</v>
      </c>
      <c r="AZ2155" s="31" t="s">
        <v>33016</v>
      </c>
      <c r="BA2155" s="30" t="s">
        <v>33014</v>
      </c>
      <c r="BB2155" s="31"/>
      <c r="BC2155" s="31"/>
      <c r="BD2155" s="31" t="s">
        <v>20061</v>
      </c>
      <c r="BE2155" s="31" t="s">
        <v>7973</v>
      </c>
      <c r="BF2155" s="31" t="s">
        <v>7458</v>
      </c>
      <c r="BG2155" s="31" t="s">
        <v>12057</v>
      </c>
      <c r="BH2155" s="31"/>
      <c r="BI2155" s="31" t="s">
        <v>8132</v>
      </c>
      <c r="BJ2155" s="31" t="s">
        <v>21609</v>
      </c>
      <c r="BK2155" s="31" t="str">
        <f t="shared" si="316"/>
        <v>III/a</v>
      </c>
      <c r="BL2155" s="31" t="s">
        <v>8077</v>
      </c>
      <c r="BM2155" s="31"/>
      <c r="BN2155" s="31"/>
      <c r="BO2155" s="31"/>
      <c r="BP2155" s="31" t="s">
        <v>1498</v>
      </c>
      <c r="BQ2155" s="31" t="s">
        <v>21609</v>
      </c>
      <c r="BR2155" s="31" t="s">
        <v>17826</v>
      </c>
      <c r="BS2155" s="31" t="s">
        <v>29965</v>
      </c>
      <c r="BT2155" s="31" t="s">
        <v>1693</v>
      </c>
      <c r="BU2155" s="31"/>
      <c r="BV2155" s="31" t="s">
        <v>5845</v>
      </c>
      <c r="BW2155" s="31">
        <f t="shared" ca="1" si="314"/>
        <v>29</v>
      </c>
      <c r="BX2155" s="78">
        <f t="shared" ca="1" si="315"/>
        <v>2</v>
      </c>
      <c r="BY2155" s="31"/>
      <c r="BZ2155" s="31" t="s">
        <v>6114</v>
      </c>
      <c r="CA2155" s="31" t="s">
        <v>2483</v>
      </c>
      <c r="CB2155" s="31" t="s">
        <v>2519</v>
      </c>
      <c r="CC2155" s="31">
        <v>2</v>
      </c>
      <c r="CD2155" s="31">
        <v>1</v>
      </c>
      <c r="CE2155" s="31" t="s">
        <v>20085</v>
      </c>
      <c r="CF2155" s="31"/>
      <c r="CG2155" s="31"/>
      <c r="CH2155" s="31"/>
      <c r="CI2155" s="31"/>
      <c r="CJ2155" s="31"/>
      <c r="CK2155" s="31"/>
      <c r="CL2155" s="31" t="s">
        <v>23446</v>
      </c>
      <c r="CM2155" s="31" t="s">
        <v>22315</v>
      </c>
      <c r="CN2155" s="31">
        <v>123</v>
      </c>
      <c r="CO2155" s="31" t="s">
        <v>28715</v>
      </c>
      <c r="CP2155" s="31" t="s">
        <v>22315</v>
      </c>
      <c r="CQ2155" s="31">
        <v>123</v>
      </c>
      <c r="CR2155" s="31">
        <v>5222</v>
      </c>
      <c r="CS2155" s="31" t="s">
        <v>11166</v>
      </c>
      <c r="CT2155" s="31"/>
      <c r="CU2155" s="31" t="s">
        <v>3195</v>
      </c>
      <c r="CV2155" s="31" t="s">
        <v>8541</v>
      </c>
      <c r="CW2155" s="31" t="s">
        <v>11167</v>
      </c>
      <c r="CX2155" s="31" t="s">
        <v>8484</v>
      </c>
      <c r="CY2155" s="31"/>
      <c r="CZ2155" s="31"/>
      <c r="DA2155" s="31"/>
      <c r="DB2155" s="31" t="s">
        <v>8697</v>
      </c>
      <c r="DC2155" s="31"/>
      <c r="DD2155" s="31" t="s">
        <v>8692</v>
      </c>
      <c r="DE2155" s="31"/>
      <c r="DF2155" s="31"/>
      <c r="DG2155" s="31"/>
      <c r="DH2155" s="31"/>
      <c r="DI2155" s="31" t="s">
        <v>25300</v>
      </c>
      <c r="DJ2155" s="31" t="s">
        <v>25299</v>
      </c>
      <c r="DK2155" s="31"/>
      <c r="DL2155" s="31"/>
      <c r="DM2155" s="38" t="s">
        <v>9675</v>
      </c>
      <c r="DN2155" s="38"/>
      <c r="DO2155" s="35">
        <v>0</v>
      </c>
      <c r="DP2155" s="31" t="s">
        <v>14077</v>
      </c>
      <c r="DQ2155" s="31" t="s">
        <v>14060</v>
      </c>
      <c r="DR2155" s="31" t="s">
        <v>14173</v>
      </c>
      <c r="DS2155" s="31" t="s">
        <v>27309</v>
      </c>
      <c r="DT2155" s="31" t="s">
        <v>38366</v>
      </c>
      <c r="DU2155" s="31">
        <v>3</v>
      </c>
      <c r="DV2155" s="31" t="s">
        <v>32167</v>
      </c>
      <c r="DW2155" s="31"/>
      <c r="DX2155" s="31"/>
      <c r="DY2155" s="31" t="s">
        <v>25278</v>
      </c>
      <c r="DZ2155" s="31" t="s">
        <v>18320</v>
      </c>
      <c r="EA2155" s="31"/>
      <c r="EB2155" s="31">
        <v>0</v>
      </c>
      <c r="EC2155" s="31" t="s">
        <v>40139</v>
      </c>
      <c r="ED2155" s="31" t="s">
        <v>41101</v>
      </c>
      <c r="EE2155" s="31"/>
      <c r="EF2155" s="31"/>
      <c r="EG2155" s="31"/>
      <c r="EH2155" s="31"/>
      <c r="EI2155" s="31"/>
      <c r="EJ2155" s="31"/>
    </row>
    <row r="2156" spans="1:140" ht="23.25" customHeight="1">
      <c r="A2156" s="25">
        <v>2154</v>
      </c>
      <c r="B2156" s="30" t="s">
        <v>690</v>
      </c>
      <c r="C2156" s="31" t="s">
        <v>6341</v>
      </c>
      <c r="D2156" s="30" t="s">
        <v>17353</v>
      </c>
      <c r="E2156" s="30"/>
      <c r="F2156" s="30" t="s">
        <v>36262</v>
      </c>
      <c r="G2156" s="31">
        <f t="shared" si="310"/>
        <v>58</v>
      </c>
      <c r="H2156" s="72">
        <f t="shared" si="311"/>
        <v>52505</v>
      </c>
      <c r="I2156" s="30" t="s">
        <v>35460</v>
      </c>
      <c r="J2156" s="30" t="s">
        <v>34085</v>
      </c>
      <c r="K2156" s="30" t="s">
        <v>34083</v>
      </c>
      <c r="L2156" s="31" t="s">
        <v>16726</v>
      </c>
      <c r="M2156" s="31" t="s">
        <v>3186</v>
      </c>
      <c r="N2156" s="31" t="s">
        <v>7551</v>
      </c>
      <c r="O2156" s="31" t="s">
        <v>6326</v>
      </c>
      <c r="P2156" s="31" t="s">
        <v>11676</v>
      </c>
      <c r="Q2156" s="31"/>
      <c r="R2156" s="31"/>
      <c r="S2156" s="31"/>
      <c r="T2156" s="31"/>
      <c r="U2156" s="31" t="s">
        <v>7506</v>
      </c>
      <c r="V2156" s="31"/>
      <c r="W2156" s="31" t="s">
        <v>6910</v>
      </c>
      <c r="X2156" s="31" t="s">
        <v>6516</v>
      </c>
      <c r="Y2156" s="31" t="e">
        <f t="shared" ca="1" si="312"/>
        <v>#VALUE!</v>
      </c>
      <c r="Z2156" s="31" t="e">
        <f t="shared" ca="1" si="313"/>
        <v>#VALUE!</v>
      </c>
      <c r="AA2156" s="31"/>
      <c r="AB2156" s="31" t="s">
        <v>23189</v>
      </c>
      <c r="AC2156" s="31" t="s">
        <v>34153</v>
      </c>
      <c r="AD2156" s="31" t="s">
        <v>34194</v>
      </c>
      <c r="AE2156" s="31"/>
      <c r="AF2156" s="31" t="s">
        <v>24700</v>
      </c>
      <c r="AG2156" s="31" t="s">
        <v>7895</v>
      </c>
      <c r="AH2156" s="31" t="s">
        <v>7895</v>
      </c>
      <c r="AI2156" s="31" t="s">
        <v>728</v>
      </c>
      <c r="AJ2156" s="31" t="s">
        <v>23190</v>
      </c>
      <c r="AK2156" s="31" t="s">
        <v>23191</v>
      </c>
      <c r="AL2156" s="31" t="s">
        <v>15685</v>
      </c>
      <c r="AM2156" s="31" t="s">
        <v>23192</v>
      </c>
      <c r="AN2156" s="31"/>
      <c r="AO2156" s="31"/>
      <c r="AP2156" s="31" t="s">
        <v>33020</v>
      </c>
      <c r="AQ2156" s="31"/>
      <c r="AR2156" s="31" t="s">
        <v>34148</v>
      </c>
      <c r="AS2156" s="31" t="s">
        <v>34148</v>
      </c>
      <c r="AT2156" s="31" t="str">
        <f>_xlfn.IFNA(VLOOKUP(D2156,'[1]5. 1 Mei 2022'!$C$7:$F$60,4,FALSE),"")</f>
        <v/>
      </c>
      <c r="AU2156" s="31"/>
      <c r="AV2156" s="31" t="s">
        <v>5449</v>
      </c>
      <c r="AW2156" s="31"/>
      <c r="AX2156" s="29">
        <f t="shared" si="309"/>
        <v>1903</v>
      </c>
      <c r="AY2156" s="31" t="s">
        <v>26344</v>
      </c>
      <c r="AZ2156" s="31" t="s">
        <v>11388</v>
      </c>
      <c r="BA2156" s="30" t="s">
        <v>33020</v>
      </c>
      <c r="BB2156" s="31" t="s">
        <v>8014</v>
      </c>
      <c r="BC2156" s="31"/>
      <c r="BD2156" s="31" t="s">
        <v>21142</v>
      </c>
      <c r="BE2156" s="31" t="s">
        <v>7968</v>
      </c>
      <c r="BF2156" s="31" t="s">
        <v>5449</v>
      </c>
      <c r="BG2156" s="31"/>
      <c r="BH2156" s="31"/>
      <c r="BI2156" s="31"/>
      <c r="BJ2156" s="31">
        <v>0</v>
      </c>
      <c r="BK2156" s="31" t="str">
        <f t="shared" si="316"/>
        <v>II/a</v>
      </c>
      <c r="BL2156" s="31"/>
      <c r="BM2156" s="31"/>
      <c r="BN2156" s="31"/>
      <c r="BO2156" s="31"/>
      <c r="BP2156" s="31" t="s">
        <v>1498</v>
      </c>
      <c r="BQ2156" s="31"/>
      <c r="BR2156" s="31"/>
      <c r="BS2156" s="31"/>
      <c r="BT2156" s="31"/>
      <c r="BU2156" s="31"/>
      <c r="BV2156" s="31" t="s">
        <v>6736</v>
      </c>
      <c r="BW2156" s="31">
        <f t="shared" ca="1" si="314"/>
        <v>17</v>
      </c>
      <c r="BX2156" s="78">
        <f t="shared" ca="1" si="315"/>
        <v>3</v>
      </c>
      <c r="BY2156" s="31" t="s">
        <v>11676</v>
      </c>
      <c r="BZ2156" s="31"/>
      <c r="CA2156" s="31" t="s">
        <v>2483</v>
      </c>
      <c r="CB2156" s="31" t="s">
        <v>2519</v>
      </c>
      <c r="CC2156" s="31">
        <v>2</v>
      </c>
      <c r="CD2156" s="31">
        <v>1</v>
      </c>
      <c r="CE2156" s="31" t="s">
        <v>20085</v>
      </c>
      <c r="CF2156" s="31"/>
      <c r="CG2156" s="31"/>
      <c r="CH2156" s="31"/>
      <c r="CI2156" s="31"/>
      <c r="CJ2156" s="31"/>
      <c r="CK2156" s="31"/>
      <c r="CL2156" s="31"/>
      <c r="CM2156" s="31"/>
      <c r="CN2156" s="31"/>
      <c r="CO2156" s="31"/>
      <c r="CP2156" s="31"/>
      <c r="CQ2156" s="31"/>
      <c r="CR2156" s="31">
        <v>1383</v>
      </c>
      <c r="CS2156" s="31" t="s">
        <v>16023</v>
      </c>
      <c r="CT2156" s="31"/>
      <c r="CU2156" s="31"/>
      <c r="CV2156" s="31" t="s">
        <v>19083</v>
      </c>
      <c r="CW2156" s="31" t="s">
        <v>5274</v>
      </c>
      <c r="CX2156" s="31" t="s">
        <v>19014</v>
      </c>
      <c r="CY2156" s="31"/>
      <c r="CZ2156" s="31"/>
      <c r="DA2156" s="31"/>
      <c r="DB2156" s="31"/>
      <c r="DC2156" s="31"/>
      <c r="DD2156" s="31"/>
      <c r="DE2156" s="31"/>
      <c r="DF2156" s="31"/>
      <c r="DG2156" s="31"/>
      <c r="DH2156" s="31"/>
      <c r="DI2156" s="31"/>
      <c r="DJ2156" s="31"/>
      <c r="DK2156" s="31"/>
      <c r="DL2156" s="31"/>
      <c r="DM2156" s="38" t="s">
        <v>9912</v>
      </c>
      <c r="DN2156" s="38"/>
      <c r="DO2156" s="35" t="s">
        <v>10778</v>
      </c>
      <c r="DP2156" s="31" t="s">
        <v>10968</v>
      </c>
      <c r="DQ2156" s="31" t="s">
        <v>12828</v>
      </c>
      <c r="DR2156" s="31"/>
      <c r="DS2156" s="31" t="s">
        <v>27539</v>
      </c>
      <c r="DT2156" s="31" t="s">
        <v>38367</v>
      </c>
      <c r="DU2156" s="31">
        <v>3</v>
      </c>
      <c r="DV2156" s="31" t="s">
        <v>32167</v>
      </c>
      <c r="DW2156" s="31"/>
      <c r="DX2156" s="31"/>
      <c r="DY2156" s="31"/>
      <c r="DZ2156" s="31"/>
      <c r="EA2156" s="31"/>
      <c r="EB2156" s="31">
        <v>0</v>
      </c>
      <c r="EC2156" s="31" t="s">
        <v>39747</v>
      </c>
      <c r="ED2156" s="31" t="s">
        <v>41101</v>
      </c>
      <c r="EE2156" s="31"/>
      <c r="EF2156" s="31"/>
      <c r="EG2156" s="31"/>
      <c r="EH2156" s="31"/>
      <c r="EI2156" s="31"/>
      <c r="EJ2156" s="31"/>
    </row>
    <row r="2157" spans="1:140" ht="23.25" customHeight="1">
      <c r="A2157" s="25">
        <v>2155</v>
      </c>
      <c r="B2157" s="30" t="s">
        <v>24081</v>
      </c>
      <c r="C2157" s="31">
        <v>140226290</v>
      </c>
      <c r="D2157" s="30" t="s">
        <v>436</v>
      </c>
      <c r="E2157" s="30"/>
      <c r="F2157" s="30" t="s">
        <v>36254</v>
      </c>
      <c r="G2157" s="31">
        <f t="shared" si="310"/>
        <v>58</v>
      </c>
      <c r="H2157" s="72">
        <f t="shared" si="311"/>
        <v>45778</v>
      </c>
      <c r="I2157" s="30"/>
      <c r="J2157" s="30" t="s">
        <v>34084</v>
      </c>
      <c r="K2157" s="30" t="s">
        <v>4318</v>
      </c>
      <c r="L2157" s="31" t="s">
        <v>4318</v>
      </c>
      <c r="M2157" s="31" t="s">
        <v>3186</v>
      </c>
      <c r="N2157" s="31" t="s">
        <v>5797</v>
      </c>
      <c r="O2157" s="31" t="s">
        <v>5271</v>
      </c>
      <c r="P2157" s="31" t="s">
        <v>2144</v>
      </c>
      <c r="Q2157" s="31"/>
      <c r="R2157" s="31">
        <v>28</v>
      </c>
      <c r="S2157" s="31">
        <v>0</v>
      </c>
      <c r="T2157" s="31"/>
      <c r="U2157" s="31">
        <v>510</v>
      </c>
      <c r="V2157" s="31"/>
      <c r="W2157" s="31" t="s">
        <v>5776</v>
      </c>
      <c r="X2157" s="31" t="s">
        <v>1783</v>
      </c>
      <c r="Y2157" s="31">
        <f t="shared" ca="1" si="312"/>
        <v>56</v>
      </c>
      <c r="Z2157" s="31" t="str">
        <f t="shared" ca="1" si="313"/>
        <v>46-58</v>
      </c>
      <c r="AA2157" s="31"/>
      <c r="AB2157" s="31" t="s">
        <v>11144</v>
      </c>
      <c r="AC2157" s="31" t="s">
        <v>34145</v>
      </c>
      <c r="AD2157" s="31" t="s">
        <v>34145</v>
      </c>
      <c r="AE2157" s="31"/>
      <c r="AF2157" s="31" t="s">
        <v>24701</v>
      </c>
      <c r="AG2157" s="31" t="s">
        <v>4322</v>
      </c>
      <c r="AH2157" s="31" t="s">
        <v>4322</v>
      </c>
      <c r="AI2157" s="31" t="s">
        <v>908</v>
      </c>
      <c r="AJ2157" s="31" t="s">
        <v>7315</v>
      </c>
      <c r="AK2157" s="31" t="s">
        <v>7316</v>
      </c>
      <c r="AL2157" s="31">
        <v>32373</v>
      </c>
      <c r="AM2157" s="31" t="s">
        <v>7317</v>
      </c>
      <c r="AN2157" s="31"/>
      <c r="AO2157" s="31"/>
      <c r="AP2157" s="31" t="s">
        <v>33003</v>
      </c>
      <c r="AQ2157" s="31"/>
      <c r="AR2157" s="31" t="s">
        <v>34145</v>
      </c>
      <c r="AS2157" s="31" t="s">
        <v>34145</v>
      </c>
      <c r="AT2157" s="31" t="str">
        <f>_xlfn.IFNA(VLOOKUP(D2157,'[1]5. 1 Mei 2022'!$C$7:$F$60,4,FALSE),"")</f>
        <v/>
      </c>
      <c r="AU2157" s="31"/>
      <c r="AV2157" s="31" t="s">
        <v>20033</v>
      </c>
      <c r="AW2157" s="31" t="s">
        <v>11500</v>
      </c>
      <c r="AX2157" s="29">
        <f t="shared" si="309"/>
        <v>44517</v>
      </c>
      <c r="AY2157" s="31" t="s">
        <v>26346</v>
      </c>
      <c r="AZ2157" s="31" t="s">
        <v>33005</v>
      </c>
      <c r="BA2157" s="30" t="s">
        <v>33003</v>
      </c>
      <c r="BB2157" s="31" t="s">
        <v>22916</v>
      </c>
      <c r="BC2157" s="31"/>
      <c r="BD2157" s="31" t="s">
        <v>7997</v>
      </c>
      <c r="BE2157" s="31" t="s">
        <v>7969</v>
      </c>
      <c r="BF2157" s="31" t="s">
        <v>20033</v>
      </c>
      <c r="BG2157" s="31"/>
      <c r="BH2157" s="31"/>
      <c r="BI2157" s="31" t="s">
        <v>8136</v>
      </c>
      <c r="BJ2157" s="31" t="s">
        <v>3185</v>
      </c>
      <c r="BK2157" s="31" t="str">
        <f t="shared" si="316"/>
        <v>III/d</v>
      </c>
      <c r="BL2157" s="31" t="s">
        <v>8077</v>
      </c>
      <c r="BM2157" s="31"/>
      <c r="BN2157" s="31"/>
      <c r="BO2157" s="31"/>
      <c r="BP2157" s="31" t="s">
        <v>1498</v>
      </c>
      <c r="BQ2157" s="31" t="s">
        <v>3185</v>
      </c>
      <c r="BR2157" s="31" t="s">
        <v>19167</v>
      </c>
      <c r="BS2157" s="31" t="s">
        <v>20305</v>
      </c>
      <c r="BT2157" s="31" t="s">
        <v>5319</v>
      </c>
      <c r="BU2157" s="31"/>
      <c r="BV2157" s="31" t="s">
        <v>1512</v>
      </c>
      <c r="BW2157" s="31">
        <f t="shared" ca="1" si="314"/>
        <v>28</v>
      </c>
      <c r="BX2157" s="78">
        <f t="shared" ca="1" si="315"/>
        <v>11</v>
      </c>
      <c r="BY2157" s="31"/>
      <c r="BZ2157" s="31"/>
      <c r="CA2157" s="31" t="s">
        <v>2483</v>
      </c>
      <c r="CB2157" s="31" t="s">
        <v>2519</v>
      </c>
      <c r="CC2157" s="31">
        <v>2</v>
      </c>
      <c r="CD2157" s="31">
        <v>1</v>
      </c>
      <c r="CE2157" s="31" t="s">
        <v>20085</v>
      </c>
      <c r="CF2157" s="31"/>
      <c r="CG2157" s="31"/>
      <c r="CH2157" s="31"/>
      <c r="CI2157" s="31">
        <v>2009</v>
      </c>
      <c r="CJ2157" s="31"/>
      <c r="CK2157" s="31"/>
      <c r="CL2157" s="31" t="s">
        <v>38781</v>
      </c>
      <c r="CM2157" s="52" t="s">
        <v>36878</v>
      </c>
      <c r="CN2157" s="31" t="s">
        <v>36751</v>
      </c>
      <c r="CO2157" s="31" t="s">
        <v>38782</v>
      </c>
      <c r="CP2157" s="52" t="s">
        <v>36878</v>
      </c>
      <c r="CQ2157" s="31" t="s">
        <v>36751</v>
      </c>
      <c r="CR2157" s="31">
        <v>3169</v>
      </c>
      <c r="CS2157" s="31" t="s">
        <v>8298</v>
      </c>
      <c r="CT2157" s="31"/>
      <c r="CU2157" s="31" t="s">
        <v>2049</v>
      </c>
      <c r="CV2157" s="31" t="s">
        <v>8389</v>
      </c>
      <c r="CW2157" s="31" t="s">
        <v>7317</v>
      </c>
      <c r="CX2157" s="31" t="s">
        <v>8346</v>
      </c>
      <c r="CY2157" s="31"/>
      <c r="CZ2157" s="31"/>
      <c r="DA2157" s="31"/>
      <c r="DB2157" s="31" t="s">
        <v>15747</v>
      </c>
      <c r="DC2157" s="31" t="s">
        <v>15751</v>
      </c>
      <c r="DD2157" s="31" t="s">
        <v>15746</v>
      </c>
      <c r="DE2157" s="31"/>
      <c r="DF2157" s="31"/>
      <c r="DG2157" s="31"/>
      <c r="DH2157" s="31"/>
      <c r="DI2157" s="31" t="s">
        <v>25077</v>
      </c>
      <c r="DJ2157" s="31" t="s">
        <v>25042</v>
      </c>
      <c r="DK2157" s="31" t="s">
        <v>25642</v>
      </c>
      <c r="DL2157" s="31" t="s">
        <v>25643</v>
      </c>
      <c r="DM2157" s="38" t="s">
        <v>8876</v>
      </c>
      <c r="DN2157" s="38"/>
      <c r="DO2157" s="35">
        <v>0</v>
      </c>
      <c r="DP2157" s="31" t="s">
        <v>15001</v>
      </c>
      <c r="DQ2157" s="31" t="s">
        <v>20568</v>
      </c>
      <c r="DR2157" s="31"/>
      <c r="DS2157" s="31" t="s">
        <v>26578</v>
      </c>
      <c r="DT2157" s="31" t="s">
        <v>27944</v>
      </c>
      <c r="DU2157" s="31">
        <v>2</v>
      </c>
      <c r="DV2157" s="31" t="s">
        <v>32165</v>
      </c>
      <c r="DW2157" s="31" t="s">
        <v>7997</v>
      </c>
      <c r="DX2157" s="31" t="s">
        <v>7997</v>
      </c>
      <c r="DY2157" s="31" t="s">
        <v>23834</v>
      </c>
      <c r="DZ2157" s="31" t="s">
        <v>23825</v>
      </c>
      <c r="EA2157" s="31"/>
      <c r="EB2157" s="31">
        <v>169897</v>
      </c>
      <c r="EC2157" s="31" t="s">
        <v>40168</v>
      </c>
      <c r="ED2157" s="31" t="s">
        <v>41101</v>
      </c>
      <c r="EE2157" s="31"/>
      <c r="EF2157" s="31"/>
      <c r="EG2157" s="31"/>
      <c r="EH2157" s="31"/>
      <c r="EI2157" s="31"/>
      <c r="EJ2157" s="31"/>
    </row>
    <row r="2158" spans="1:140" ht="23.25" customHeight="1">
      <c r="A2158" s="25">
        <v>2156</v>
      </c>
      <c r="B2158" s="30" t="s">
        <v>21243</v>
      </c>
      <c r="C2158" s="31">
        <v>140308065</v>
      </c>
      <c r="D2158" s="30" t="s">
        <v>1633</v>
      </c>
      <c r="E2158" s="30"/>
      <c r="F2158" s="30" t="s">
        <v>36253</v>
      </c>
      <c r="G2158" s="31">
        <f t="shared" si="310"/>
        <v>60</v>
      </c>
      <c r="H2158" s="72">
        <f t="shared" si="311"/>
        <v>48000</v>
      </c>
      <c r="I2158" s="30"/>
      <c r="J2158" s="30" t="s">
        <v>34084</v>
      </c>
      <c r="K2158" s="30" t="s">
        <v>4318</v>
      </c>
      <c r="L2158" s="31" t="s">
        <v>4318</v>
      </c>
      <c r="M2158" s="31" t="s">
        <v>6378</v>
      </c>
      <c r="N2158" s="31" t="s">
        <v>7120</v>
      </c>
      <c r="O2158" s="31" t="s">
        <v>3943</v>
      </c>
      <c r="P2158" s="31" t="s">
        <v>3499</v>
      </c>
      <c r="Q2158" s="31"/>
      <c r="R2158" s="31">
        <v>20</v>
      </c>
      <c r="S2158" s="31">
        <v>0</v>
      </c>
      <c r="T2158" s="31"/>
      <c r="U2158" s="31">
        <v>378</v>
      </c>
      <c r="V2158" s="31"/>
      <c r="W2158" s="31" t="s">
        <v>5776</v>
      </c>
      <c r="X2158" s="31" t="s">
        <v>4058</v>
      </c>
      <c r="Y2158" s="31">
        <f t="shared" ca="1" si="312"/>
        <v>52</v>
      </c>
      <c r="Z2158" s="31" t="str">
        <f t="shared" ca="1" si="313"/>
        <v>46-58</v>
      </c>
      <c r="AA2158" s="31"/>
      <c r="AB2158" s="31" t="s">
        <v>10510</v>
      </c>
      <c r="AC2158" s="31" t="s">
        <v>34153</v>
      </c>
      <c r="AD2158" s="31" t="s">
        <v>34194</v>
      </c>
      <c r="AE2158" s="31"/>
      <c r="AF2158" s="31" t="s">
        <v>24700</v>
      </c>
      <c r="AG2158" s="31" t="s">
        <v>5851</v>
      </c>
      <c r="AH2158" s="31" t="s">
        <v>7895</v>
      </c>
      <c r="AI2158" s="31" t="s">
        <v>7082</v>
      </c>
      <c r="AJ2158" s="31" t="s">
        <v>16352</v>
      </c>
      <c r="AK2158" s="31">
        <v>2023433</v>
      </c>
      <c r="AL2158" s="31" t="s">
        <v>16353</v>
      </c>
      <c r="AM2158" s="31" t="s">
        <v>16354</v>
      </c>
      <c r="AN2158" s="31"/>
      <c r="AO2158" s="31"/>
      <c r="AP2158" s="31" t="s">
        <v>33759</v>
      </c>
      <c r="AQ2158" s="31" t="s">
        <v>19998</v>
      </c>
      <c r="AR2158" s="31" t="s">
        <v>34148</v>
      </c>
      <c r="AS2158" s="31" t="s">
        <v>34148</v>
      </c>
      <c r="AT2158" s="31" t="str">
        <f>_xlfn.IFNA(VLOOKUP(D2158,'[1]5. 1 Mei 2022'!$C$7:$F$60,4,FALSE),"")</f>
        <v/>
      </c>
      <c r="AU2158" s="31"/>
      <c r="AV2158" s="31" t="s">
        <v>29816</v>
      </c>
      <c r="AW2158" s="31" t="s">
        <v>18933</v>
      </c>
      <c r="AX2158" s="29">
        <f t="shared" si="309"/>
        <v>46481</v>
      </c>
      <c r="AY2158" s="31" t="s">
        <v>26342</v>
      </c>
      <c r="AZ2158" s="31" t="s">
        <v>532</v>
      </c>
      <c r="BA2158" s="30" t="s">
        <v>33759</v>
      </c>
      <c r="BB2158" s="31"/>
      <c r="BC2158" s="31"/>
      <c r="BD2158" s="31" t="s">
        <v>21144</v>
      </c>
      <c r="BE2158" s="31" t="s">
        <v>7968</v>
      </c>
      <c r="BF2158" s="31" t="s">
        <v>29816</v>
      </c>
      <c r="BG2158" s="31"/>
      <c r="BH2158" s="31"/>
      <c r="BI2158" s="31"/>
      <c r="BJ2158" s="31" t="s">
        <v>29816</v>
      </c>
      <c r="BK2158" s="31" t="str">
        <f t="shared" si="316"/>
        <v>IV/a</v>
      </c>
      <c r="BL2158" s="31" t="s">
        <v>8077</v>
      </c>
      <c r="BM2158" s="31"/>
      <c r="BN2158" s="31"/>
      <c r="BO2158" s="31"/>
      <c r="BP2158" s="31" t="s">
        <v>1498</v>
      </c>
      <c r="BQ2158" s="31" t="s">
        <v>29816</v>
      </c>
      <c r="BR2158" s="31" t="s">
        <v>29818</v>
      </c>
      <c r="BS2158" s="31" t="s">
        <v>29817</v>
      </c>
      <c r="BT2158" s="31" t="s">
        <v>6929</v>
      </c>
      <c r="BU2158" s="31"/>
      <c r="BV2158" s="31" t="s">
        <v>2206</v>
      </c>
      <c r="BW2158" s="31">
        <f t="shared" ca="1" si="314"/>
        <v>22</v>
      </c>
      <c r="BX2158" s="78">
        <f t="shared" ca="1" si="315"/>
        <v>10</v>
      </c>
      <c r="BY2158" s="31"/>
      <c r="BZ2158" s="31"/>
      <c r="CA2158" s="31" t="s">
        <v>2483</v>
      </c>
      <c r="CB2158" s="31" t="s">
        <v>2519</v>
      </c>
      <c r="CC2158" s="31">
        <v>3</v>
      </c>
      <c r="CD2158" s="31">
        <v>1</v>
      </c>
      <c r="CE2158" s="31" t="s">
        <v>20085</v>
      </c>
      <c r="CF2158" s="31"/>
      <c r="CG2158" s="31"/>
      <c r="CH2158" s="31" t="s">
        <v>5878</v>
      </c>
      <c r="CI2158" s="31"/>
      <c r="CJ2158" s="31"/>
      <c r="CK2158" s="31"/>
      <c r="CL2158" s="31"/>
      <c r="CM2158" s="31"/>
      <c r="CN2158" s="31"/>
      <c r="CO2158" s="31"/>
      <c r="CP2158" s="31"/>
      <c r="CQ2158" s="31"/>
      <c r="CR2158" s="31">
        <v>3919</v>
      </c>
      <c r="CS2158" s="31" t="s">
        <v>16760</v>
      </c>
      <c r="CT2158" s="31"/>
      <c r="CU2158" s="31" t="s">
        <v>2261</v>
      </c>
      <c r="CV2158" s="31" t="s">
        <v>8650</v>
      </c>
      <c r="CW2158" s="31" t="s">
        <v>8651</v>
      </c>
      <c r="CX2158" s="31" t="s">
        <v>8630</v>
      </c>
      <c r="CY2158" s="31"/>
      <c r="CZ2158" s="31"/>
      <c r="DA2158" s="31"/>
      <c r="DB2158" s="31"/>
      <c r="DC2158" s="31"/>
      <c r="DD2158" s="31"/>
      <c r="DE2158" s="31"/>
      <c r="DF2158" s="31"/>
      <c r="DG2158" s="31"/>
      <c r="DH2158" s="31"/>
      <c r="DI2158" s="31"/>
      <c r="DJ2158" s="31"/>
      <c r="DK2158" s="31"/>
      <c r="DL2158" s="31"/>
      <c r="DM2158" s="38" t="s">
        <v>9003</v>
      </c>
      <c r="DN2158" s="38"/>
      <c r="DO2158" s="35" t="s">
        <v>20529</v>
      </c>
      <c r="DP2158" s="31" t="s">
        <v>13324</v>
      </c>
      <c r="DQ2158" s="31" t="s">
        <v>13323</v>
      </c>
      <c r="DR2158" s="31"/>
      <c r="DS2158" s="31" t="s">
        <v>26695</v>
      </c>
      <c r="DT2158" s="31" t="s">
        <v>38368</v>
      </c>
      <c r="DU2158" s="31">
        <v>3</v>
      </c>
      <c r="DV2158" s="31" t="s">
        <v>32167</v>
      </c>
      <c r="DW2158" s="31"/>
      <c r="DX2158" s="31"/>
      <c r="DY2158" s="31"/>
      <c r="DZ2158" s="31"/>
      <c r="EA2158" s="31"/>
      <c r="EB2158" s="31">
        <v>0</v>
      </c>
      <c r="EC2158" s="31" t="s">
        <v>40170</v>
      </c>
      <c r="ED2158" s="31" t="s">
        <v>41101</v>
      </c>
      <c r="EE2158" s="31"/>
      <c r="EF2158" s="31"/>
      <c r="EG2158" s="31"/>
      <c r="EH2158" s="31"/>
      <c r="EI2158" s="31"/>
      <c r="EJ2158" s="31"/>
    </row>
    <row r="2159" spans="1:140" ht="23.25" customHeight="1">
      <c r="A2159" s="25">
        <v>2157</v>
      </c>
      <c r="B2159" s="30" t="s">
        <v>23498</v>
      </c>
      <c r="C2159" s="31">
        <v>140208302</v>
      </c>
      <c r="D2159" s="30" t="s">
        <v>752</v>
      </c>
      <c r="E2159" s="30"/>
      <c r="F2159" s="30" t="s">
        <v>36253</v>
      </c>
      <c r="G2159" s="31">
        <f t="shared" si="310"/>
        <v>60</v>
      </c>
      <c r="H2159" s="72">
        <f t="shared" si="311"/>
        <v>46600</v>
      </c>
      <c r="I2159" s="30"/>
      <c r="J2159" s="30" t="s">
        <v>34084</v>
      </c>
      <c r="K2159" s="30" t="s">
        <v>4318</v>
      </c>
      <c r="L2159" s="31" t="s">
        <v>4318</v>
      </c>
      <c r="M2159" s="31" t="s">
        <v>3186</v>
      </c>
      <c r="N2159" s="31" t="s">
        <v>7121</v>
      </c>
      <c r="O2159" s="31" t="s">
        <v>3948</v>
      </c>
      <c r="P2159" s="31" t="s">
        <v>21727</v>
      </c>
      <c r="Q2159" s="31"/>
      <c r="R2159" s="31">
        <v>27</v>
      </c>
      <c r="S2159" s="31">
        <v>1</v>
      </c>
      <c r="T2159" s="31"/>
      <c r="U2159" s="31">
        <v>881</v>
      </c>
      <c r="V2159" s="31"/>
      <c r="W2159" s="31" t="s">
        <v>2939</v>
      </c>
      <c r="X2159" s="31" t="s">
        <v>570</v>
      </c>
      <c r="Y2159" s="31" t="e">
        <f t="shared" ca="1" si="312"/>
        <v>#VALUE!</v>
      </c>
      <c r="Z2159" s="31" t="e">
        <f t="shared" ca="1" si="313"/>
        <v>#VALUE!</v>
      </c>
      <c r="AA2159" s="31"/>
      <c r="AB2159" s="31" t="s">
        <v>10496</v>
      </c>
      <c r="AC2159" s="31" t="s">
        <v>34146</v>
      </c>
      <c r="AD2159" s="31" t="s">
        <v>34146</v>
      </c>
      <c r="AE2159" s="31"/>
      <c r="AF2159" s="31" t="s">
        <v>14478</v>
      </c>
      <c r="AG2159" s="31" t="s">
        <v>4322</v>
      </c>
      <c r="AH2159" s="31" t="s">
        <v>4322</v>
      </c>
      <c r="AI2159" s="31" t="s">
        <v>5828</v>
      </c>
      <c r="AJ2159" s="31" t="s">
        <v>18832</v>
      </c>
      <c r="AK2159" s="31" t="s">
        <v>18833</v>
      </c>
      <c r="AL2159" s="31" t="s">
        <v>18834</v>
      </c>
      <c r="AM2159" s="31" t="s">
        <v>1201</v>
      </c>
      <c r="AN2159" s="31"/>
      <c r="AO2159" s="31"/>
      <c r="AP2159" s="31" t="s">
        <v>2307</v>
      </c>
      <c r="AQ2159" s="31" t="s">
        <v>18565</v>
      </c>
      <c r="AR2159" s="31" t="s">
        <v>34146</v>
      </c>
      <c r="AS2159" s="31" t="s">
        <v>34146</v>
      </c>
      <c r="AT2159" s="31" t="str">
        <f>_xlfn.IFNA(VLOOKUP(D2159,'[1]5. 1 Mei 2022'!$C$7:$F$60,4,FALSE),"")</f>
        <v/>
      </c>
      <c r="AU2159" s="31"/>
      <c r="AV2159" s="31" t="s">
        <v>21600</v>
      </c>
      <c r="AW2159" s="31" t="s">
        <v>31203</v>
      </c>
      <c r="AX2159" s="29" t="e">
        <f t="shared" si="309"/>
        <v>#VALUE!</v>
      </c>
      <c r="AY2159" s="31" t="s">
        <v>26346</v>
      </c>
      <c r="AZ2159" s="31" t="s">
        <v>6924</v>
      </c>
      <c r="BA2159" s="30" t="s">
        <v>2307</v>
      </c>
      <c r="BB2159" s="31" t="s">
        <v>24735</v>
      </c>
      <c r="BC2159" s="31"/>
      <c r="BD2159" s="31" t="s">
        <v>7997</v>
      </c>
      <c r="BE2159" s="31" t="s">
        <v>7969</v>
      </c>
      <c r="BF2159" s="31" t="s">
        <v>21600</v>
      </c>
      <c r="BG2159" s="31"/>
      <c r="BH2159" s="31"/>
      <c r="BI2159" s="31" t="s">
        <v>14478</v>
      </c>
      <c r="BJ2159" s="31" t="s">
        <v>20309</v>
      </c>
      <c r="BK2159" s="31" t="str">
        <f t="shared" si="316"/>
        <v>IV/b</v>
      </c>
      <c r="BL2159" s="31" t="s">
        <v>8077</v>
      </c>
      <c r="BM2159" s="31"/>
      <c r="BN2159" s="31"/>
      <c r="BO2159" s="31"/>
      <c r="BP2159" s="31" t="s">
        <v>1498</v>
      </c>
      <c r="BQ2159" s="31" t="s">
        <v>20309</v>
      </c>
      <c r="BR2159" s="31" t="s">
        <v>23984</v>
      </c>
      <c r="BS2159" s="31" t="s">
        <v>26447</v>
      </c>
      <c r="BT2159" s="31" t="s">
        <v>4228</v>
      </c>
      <c r="BU2159" s="31"/>
      <c r="BV2159" s="31" t="s">
        <v>4193</v>
      </c>
      <c r="BW2159" s="31">
        <f t="shared" ca="1" si="314"/>
        <v>37</v>
      </c>
      <c r="BX2159" s="78">
        <f t="shared" ca="1" si="315"/>
        <v>3</v>
      </c>
      <c r="BY2159" s="31"/>
      <c r="BZ2159" s="31"/>
      <c r="CA2159" s="31" t="s">
        <v>2483</v>
      </c>
      <c r="CB2159" s="31" t="s">
        <v>2519</v>
      </c>
      <c r="CC2159" s="31">
        <v>3</v>
      </c>
      <c r="CD2159" s="31">
        <v>1</v>
      </c>
      <c r="CE2159" s="31" t="s">
        <v>20085</v>
      </c>
      <c r="CF2159" s="31"/>
      <c r="CG2159" s="31">
        <v>2004</v>
      </c>
      <c r="CH2159" s="31" t="s">
        <v>7893</v>
      </c>
      <c r="CI2159" s="31">
        <v>2008</v>
      </c>
      <c r="CJ2159" s="31" t="s">
        <v>7135</v>
      </c>
      <c r="CK2159" s="31"/>
      <c r="CL2159" s="31" t="s">
        <v>36510</v>
      </c>
      <c r="CM2159" s="52" t="s">
        <v>36511</v>
      </c>
      <c r="CN2159" s="31">
        <v>127</v>
      </c>
      <c r="CO2159" s="31" t="s">
        <v>36512</v>
      </c>
      <c r="CP2159" s="52" t="s">
        <v>36511</v>
      </c>
      <c r="CQ2159" s="31">
        <v>127</v>
      </c>
      <c r="CR2159" s="31">
        <v>3195</v>
      </c>
      <c r="CS2159" s="31" t="s">
        <v>20973</v>
      </c>
      <c r="CT2159" s="31" t="s">
        <v>10233</v>
      </c>
      <c r="CU2159" s="31" t="s">
        <v>10234</v>
      </c>
      <c r="CV2159" s="31" t="s">
        <v>19159</v>
      </c>
      <c r="CW2159" s="31" t="s">
        <v>19160</v>
      </c>
      <c r="CX2159" s="31" t="s">
        <v>19161</v>
      </c>
      <c r="CY2159" s="31"/>
      <c r="CZ2159" s="31"/>
      <c r="DA2159" s="31"/>
      <c r="DB2159" s="31" t="s">
        <v>11355</v>
      </c>
      <c r="DC2159" s="31" t="s">
        <v>16323</v>
      </c>
      <c r="DD2159" s="31" t="s">
        <v>16324</v>
      </c>
      <c r="DE2159" s="31"/>
      <c r="DF2159" s="31"/>
      <c r="DG2159" s="31"/>
      <c r="DH2159" s="31"/>
      <c r="DI2159" s="31" t="s">
        <v>24821</v>
      </c>
      <c r="DJ2159" s="31" t="s">
        <v>24811</v>
      </c>
      <c r="DK2159" s="31"/>
      <c r="DL2159" s="31"/>
      <c r="DM2159" s="38" t="s">
        <v>9535</v>
      </c>
      <c r="DN2159" s="38"/>
      <c r="DO2159" s="35" t="s">
        <v>20762</v>
      </c>
      <c r="DP2159" s="31" t="s">
        <v>14182</v>
      </c>
      <c r="DQ2159" s="31" t="s">
        <v>14183</v>
      </c>
      <c r="DR2159" s="31"/>
      <c r="DS2159" s="31" t="s">
        <v>27163</v>
      </c>
      <c r="DT2159" s="31" t="s">
        <v>38369</v>
      </c>
      <c r="DU2159" s="31">
        <v>3</v>
      </c>
      <c r="DV2159" s="31" t="s">
        <v>32167</v>
      </c>
      <c r="DW2159" s="31" t="s">
        <v>7997</v>
      </c>
      <c r="DX2159" s="31" t="s">
        <v>7997</v>
      </c>
      <c r="DY2159" s="31" t="s">
        <v>25937</v>
      </c>
      <c r="DZ2159" s="31" t="s">
        <v>25806</v>
      </c>
      <c r="EA2159" s="31"/>
      <c r="EB2159" s="31">
        <v>0</v>
      </c>
      <c r="EC2159" s="31" t="s">
        <v>40169</v>
      </c>
      <c r="ED2159" s="31" t="s">
        <v>41101</v>
      </c>
      <c r="EE2159" s="31"/>
      <c r="EF2159" s="31"/>
      <c r="EG2159" s="31"/>
      <c r="EH2159" s="31"/>
      <c r="EI2159" s="31"/>
      <c r="EJ2159" s="31"/>
    </row>
    <row r="2160" spans="1:140" ht="23.25" customHeight="1">
      <c r="A2160" s="25">
        <v>2158</v>
      </c>
      <c r="B2160" s="30" t="s">
        <v>21459</v>
      </c>
      <c r="C2160" s="31" t="s">
        <v>6220</v>
      </c>
      <c r="D2160" s="30" t="s">
        <v>21493</v>
      </c>
      <c r="E2160" s="30"/>
      <c r="F2160" s="30" t="s">
        <v>36262</v>
      </c>
      <c r="G2160" s="31">
        <f t="shared" si="310"/>
        <v>58</v>
      </c>
      <c r="H2160" s="72">
        <f t="shared" si="311"/>
        <v>56189</v>
      </c>
      <c r="I2160" s="30" t="s">
        <v>35461</v>
      </c>
      <c r="J2160" s="30" t="s">
        <v>34085</v>
      </c>
      <c r="K2160" s="30" t="s">
        <v>34082</v>
      </c>
      <c r="L2160" s="31" t="s">
        <v>6220</v>
      </c>
      <c r="M2160" s="31" t="s">
        <v>3186</v>
      </c>
      <c r="N2160" s="31" t="s">
        <v>5865</v>
      </c>
      <c r="O2160" s="31" t="s">
        <v>5117</v>
      </c>
      <c r="P2160" s="52" t="s">
        <v>35984</v>
      </c>
      <c r="Q2160" s="31" t="s">
        <v>41022</v>
      </c>
      <c r="R2160" s="31"/>
      <c r="S2160" s="31"/>
      <c r="T2160" s="52" t="s">
        <v>32516</v>
      </c>
      <c r="U2160" s="31" t="s">
        <v>23402</v>
      </c>
      <c r="V2160" s="31"/>
      <c r="W2160" s="31" t="s">
        <v>7713</v>
      </c>
      <c r="X2160" s="31" t="s">
        <v>21577</v>
      </c>
      <c r="Y2160" s="31">
        <f t="shared" ca="1" si="312"/>
        <v>28</v>
      </c>
      <c r="Z2160" s="31" t="str">
        <f t="shared" ca="1" si="313"/>
        <v>21-35</v>
      </c>
      <c r="AA2160" s="31"/>
      <c r="AB2160" s="31" t="s">
        <v>11144</v>
      </c>
      <c r="AC2160" s="31" t="s">
        <v>34145</v>
      </c>
      <c r="AD2160" s="31" t="s">
        <v>34145</v>
      </c>
      <c r="AE2160" s="31"/>
      <c r="AF2160" s="31" t="s">
        <v>24701</v>
      </c>
      <c r="AG2160" s="31" t="s">
        <v>4322</v>
      </c>
      <c r="AH2160" s="31" t="s">
        <v>4322</v>
      </c>
      <c r="AI2160" s="31" t="s">
        <v>908</v>
      </c>
      <c r="AJ2160" s="31" t="s">
        <v>22650</v>
      </c>
      <c r="AK2160" s="31" t="s">
        <v>22651</v>
      </c>
      <c r="AL2160" s="31" t="s">
        <v>18728</v>
      </c>
      <c r="AM2160" s="31" t="s">
        <v>22419</v>
      </c>
      <c r="AN2160" s="31"/>
      <c r="AO2160" s="31"/>
      <c r="AP2160" s="31" t="s">
        <v>33003</v>
      </c>
      <c r="AQ2160" s="31" t="s">
        <v>23514</v>
      </c>
      <c r="AR2160" s="31" t="s">
        <v>34145</v>
      </c>
      <c r="AS2160" s="31" t="s">
        <v>34145</v>
      </c>
      <c r="AT2160" s="31" t="s">
        <v>34250</v>
      </c>
      <c r="AU2160" s="31"/>
      <c r="AV2160" s="31" t="s">
        <v>26001</v>
      </c>
      <c r="AW2160" s="29">
        <v>44672</v>
      </c>
      <c r="AX2160" s="29">
        <f t="shared" si="309"/>
        <v>46575</v>
      </c>
      <c r="AY2160" s="31" t="s">
        <v>26346</v>
      </c>
      <c r="AZ2160" s="31" t="s">
        <v>33005</v>
      </c>
      <c r="BA2160" s="30" t="s">
        <v>33003</v>
      </c>
      <c r="BB2160" s="31" t="s">
        <v>22909</v>
      </c>
      <c r="BC2160" s="31" t="s">
        <v>34246</v>
      </c>
      <c r="BD2160" s="31" t="s">
        <v>11423</v>
      </c>
      <c r="BE2160" s="31" t="s">
        <v>7969</v>
      </c>
      <c r="BF2160" s="31" t="s">
        <v>26001</v>
      </c>
      <c r="BG2160" s="31"/>
      <c r="BH2160" s="31"/>
      <c r="BI2160" s="31"/>
      <c r="BJ2160" s="31">
        <v>0</v>
      </c>
      <c r="BK2160" s="31" t="str">
        <f t="shared" si="316"/>
        <v>II/c</v>
      </c>
      <c r="BL2160" s="31"/>
      <c r="BM2160" s="31"/>
      <c r="BN2160" s="31"/>
      <c r="BO2160" s="31"/>
      <c r="BP2160" s="31"/>
      <c r="BQ2160" s="31"/>
      <c r="BR2160" s="31"/>
      <c r="BS2160" s="31"/>
      <c r="BT2160" s="31"/>
      <c r="BU2160" s="31"/>
      <c r="BV2160" s="31" t="s">
        <v>21556</v>
      </c>
      <c r="BW2160" s="31">
        <f t="shared" ca="1" si="314"/>
        <v>5</v>
      </c>
      <c r="BX2160" s="78">
        <f t="shared" ca="1" si="315"/>
        <v>10</v>
      </c>
      <c r="BY2160" s="31"/>
      <c r="BZ2160" s="31"/>
      <c r="CA2160" s="31" t="s">
        <v>2483</v>
      </c>
      <c r="CB2160" s="31" t="s">
        <v>2406</v>
      </c>
      <c r="CC2160" s="31"/>
      <c r="CD2160" s="31"/>
      <c r="CE2160" s="31"/>
      <c r="CF2160" s="31"/>
      <c r="CG2160" s="31"/>
      <c r="CH2160" s="31"/>
      <c r="CI2160" s="31"/>
      <c r="CJ2160" s="31"/>
      <c r="CK2160" s="31"/>
      <c r="CL2160" s="31" t="s">
        <v>28351</v>
      </c>
      <c r="CM2160" s="31" t="s">
        <v>20245</v>
      </c>
      <c r="CN2160" s="31">
        <v>123</v>
      </c>
      <c r="CO2160" s="31" t="s">
        <v>31634</v>
      </c>
      <c r="CP2160" s="31" t="s">
        <v>20245</v>
      </c>
      <c r="CQ2160" s="31">
        <v>123</v>
      </c>
      <c r="CR2160" s="31">
        <v>6713</v>
      </c>
      <c r="CS2160" s="31" t="s">
        <v>22126</v>
      </c>
      <c r="CT2160" s="31"/>
      <c r="CU2160" s="31"/>
      <c r="CV2160" s="31"/>
      <c r="CW2160" s="31"/>
      <c r="CX2160" s="31"/>
      <c r="CY2160" s="31"/>
      <c r="CZ2160" s="31"/>
      <c r="DA2160" s="31"/>
      <c r="DB2160" s="31"/>
      <c r="DC2160" s="31"/>
      <c r="DD2160" s="31"/>
      <c r="DE2160" s="31"/>
      <c r="DF2160" s="31"/>
      <c r="DG2160" s="31"/>
      <c r="DH2160" s="31"/>
      <c r="DI2160" s="31"/>
      <c r="DJ2160" s="31"/>
      <c r="DK2160" s="31"/>
      <c r="DL2160" s="31"/>
      <c r="DM2160" s="38" t="s">
        <v>28947</v>
      </c>
      <c r="DN2160" s="38"/>
      <c r="DO2160" s="35"/>
      <c r="DP2160" s="31" t="s">
        <v>22647</v>
      </c>
      <c r="DQ2160" s="31" t="s">
        <v>22649</v>
      </c>
      <c r="DR2160" s="31"/>
      <c r="DS2160" s="31" t="s">
        <v>38750</v>
      </c>
      <c r="DT2160" s="31" t="s">
        <v>22648</v>
      </c>
      <c r="DU2160" s="31">
        <v>3</v>
      </c>
      <c r="DV2160" s="31" t="s">
        <v>32167</v>
      </c>
      <c r="DW2160" s="31" t="s">
        <v>11423</v>
      </c>
      <c r="DX2160" s="31" t="s">
        <v>11423</v>
      </c>
      <c r="DY2160" s="31" t="s">
        <v>31652</v>
      </c>
      <c r="DZ2160" s="31" t="s">
        <v>31294</v>
      </c>
      <c r="EA2160" s="31"/>
      <c r="EB2160" s="31">
        <v>0</v>
      </c>
      <c r="EC2160" s="31" t="s">
        <v>40168</v>
      </c>
      <c r="ED2160" s="31" t="s">
        <v>41101</v>
      </c>
      <c r="EE2160" s="31"/>
      <c r="EF2160" s="31"/>
      <c r="EG2160" s="31"/>
      <c r="EH2160" s="31"/>
      <c r="EI2160" s="31"/>
      <c r="EJ2160" s="31"/>
    </row>
    <row r="2161" spans="1:140" ht="23.25" customHeight="1">
      <c r="A2161" s="25">
        <v>2159</v>
      </c>
      <c r="B2161" s="30" t="s">
        <v>16485</v>
      </c>
      <c r="C2161" s="31" t="s">
        <v>4318</v>
      </c>
      <c r="D2161" s="30" t="s">
        <v>11434</v>
      </c>
      <c r="E2161" s="30"/>
      <c r="F2161" s="30" t="s">
        <v>36255</v>
      </c>
      <c r="G2161" s="31">
        <f t="shared" si="310"/>
        <v>58</v>
      </c>
      <c r="H2161" s="72">
        <f t="shared" si="311"/>
        <v>54514</v>
      </c>
      <c r="I2161" s="30"/>
      <c r="J2161" s="30" t="s">
        <v>34084</v>
      </c>
      <c r="K2161" s="30" t="s">
        <v>4318</v>
      </c>
      <c r="L2161" s="31" t="s">
        <v>4318</v>
      </c>
      <c r="M2161" s="31" t="s">
        <v>3186</v>
      </c>
      <c r="N2161" s="31" t="s">
        <v>3557</v>
      </c>
      <c r="O2161" s="31" t="s">
        <v>1501</v>
      </c>
      <c r="P2161" s="31" t="s">
        <v>30542</v>
      </c>
      <c r="Q2161" s="31"/>
      <c r="R2161" s="31">
        <v>6</v>
      </c>
      <c r="S2161" s="31">
        <v>0</v>
      </c>
      <c r="T2161" s="31"/>
      <c r="U2161" s="31">
        <v>1283</v>
      </c>
      <c r="V2161" s="31" t="s">
        <v>15712</v>
      </c>
      <c r="W2161" s="31" t="s">
        <v>7068</v>
      </c>
      <c r="X2161" s="31" t="s">
        <v>11492</v>
      </c>
      <c r="Y2161" s="31" t="e">
        <f t="shared" ca="1" si="312"/>
        <v>#VALUE!</v>
      </c>
      <c r="Z2161" s="31" t="e">
        <f t="shared" ca="1" si="313"/>
        <v>#VALUE!</v>
      </c>
      <c r="AA2161" s="31"/>
      <c r="AB2161" s="31" t="s">
        <v>11145</v>
      </c>
      <c r="AC2161" s="31" t="s">
        <v>34146</v>
      </c>
      <c r="AD2161" s="31" t="s">
        <v>34146</v>
      </c>
      <c r="AE2161" s="31"/>
      <c r="AF2161" s="31" t="s">
        <v>14478</v>
      </c>
      <c r="AG2161" s="31" t="s">
        <v>4322</v>
      </c>
      <c r="AH2161" s="31" t="s">
        <v>4322</v>
      </c>
      <c r="AI2161" s="31" t="s">
        <v>908</v>
      </c>
      <c r="AJ2161" s="31" t="s">
        <v>11493</v>
      </c>
      <c r="AK2161" s="31" t="s">
        <v>11494</v>
      </c>
      <c r="AL2161" s="31" t="s">
        <v>8054</v>
      </c>
      <c r="AM2161" s="31" t="s">
        <v>11495</v>
      </c>
      <c r="AN2161" s="31"/>
      <c r="AO2161" s="31"/>
      <c r="AP2161" s="31" t="s">
        <v>33003</v>
      </c>
      <c r="AQ2161" s="31" t="s">
        <v>21743</v>
      </c>
      <c r="AR2161" s="31" t="s">
        <v>34146</v>
      </c>
      <c r="AS2161" s="31" t="s">
        <v>34146</v>
      </c>
      <c r="AT2161" s="31" t="s">
        <v>40296</v>
      </c>
      <c r="AU2161" s="31"/>
      <c r="AV2161" s="31" t="s">
        <v>21602</v>
      </c>
      <c r="AW2161" s="29">
        <v>44672</v>
      </c>
      <c r="AX2161" s="29">
        <f t="shared" si="309"/>
        <v>46575</v>
      </c>
      <c r="AY2161" s="31" t="s">
        <v>26346</v>
      </c>
      <c r="AZ2161" s="31" t="s">
        <v>33005</v>
      </c>
      <c r="BA2161" s="30" t="s">
        <v>33003</v>
      </c>
      <c r="BB2161" s="31" t="s">
        <v>22916</v>
      </c>
      <c r="BC2161" s="31" t="s">
        <v>40297</v>
      </c>
      <c r="BD2161" s="31" t="s">
        <v>7980</v>
      </c>
      <c r="BE2161" s="31" t="s">
        <v>7969</v>
      </c>
      <c r="BF2161" s="31" t="s">
        <v>21602</v>
      </c>
      <c r="BG2161" s="31"/>
      <c r="BH2161" s="31"/>
      <c r="BI2161" s="31" t="s">
        <v>14478</v>
      </c>
      <c r="BJ2161" s="31" t="s">
        <v>20276</v>
      </c>
      <c r="BK2161" s="31" t="str">
        <f t="shared" si="316"/>
        <v>III/a</v>
      </c>
      <c r="BL2161" s="31" t="s">
        <v>8077</v>
      </c>
      <c r="BM2161" s="31"/>
      <c r="BN2161" s="31"/>
      <c r="BO2161" s="31"/>
      <c r="BP2161" s="31"/>
      <c r="BQ2161" s="31" t="s">
        <v>20276</v>
      </c>
      <c r="BR2161" s="31" t="s">
        <v>30295</v>
      </c>
      <c r="BS2161" s="31">
        <v>1100930</v>
      </c>
      <c r="BT2161" s="31" t="s">
        <v>8019</v>
      </c>
      <c r="BU2161" s="31" t="s">
        <v>12285</v>
      </c>
      <c r="BV2161" s="31" t="s">
        <v>8110</v>
      </c>
      <c r="BW2161" s="31">
        <f t="shared" ca="1" si="314"/>
        <v>9</v>
      </c>
      <c r="BX2161" s="78">
        <f t="shared" ca="1" si="315"/>
        <v>3</v>
      </c>
      <c r="BY2161" s="31"/>
      <c r="BZ2161" s="31" t="s">
        <v>15729</v>
      </c>
      <c r="CA2161" s="31" t="s">
        <v>2483</v>
      </c>
      <c r="CB2161" s="31" t="s">
        <v>2519</v>
      </c>
      <c r="CC2161" s="31">
        <v>1</v>
      </c>
      <c r="CD2161" s="31">
        <v>1</v>
      </c>
      <c r="CE2161" s="31" t="s">
        <v>20085</v>
      </c>
      <c r="CF2161" s="31"/>
      <c r="CG2161" s="31"/>
      <c r="CH2161" s="31"/>
      <c r="CI2161" s="31"/>
      <c r="CJ2161" s="31"/>
      <c r="CK2161" s="31"/>
      <c r="CL2161" s="31" t="s">
        <v>36499</v>
      </c>
      <c r="CM2161" s="52" t="s">
        <v>36500</v>
      </c>
      <c r="CN2161" s="31">
        <v>127</v>
      </c>
      <c r="CO2161" s="31" t="s">
        <v>36501</v>
      </c>
      <c r="CP2161" s="52" t="s">
        <v>36500</v>
      </c>
      <c r="CQ2161" s="31">
        <v>127</v>
      </c>
      <c r="CR2161" s="31">
        <v>4740</v>
      </c>
      <c r="CS2161" s="31"/>
      <c r="CT2161" s="31"/>
      <c r="CU2161" s="31"/>
      <c r="CV2161" s="31" t="s">
        <v>11641</v>
      </c>
      <c r="CW2161" s="31" t="s">
        <v>11642</v>
      </c>
      <c r="CX2161" s="31" t="s">
        <v>11377</v>
      </c>
      <c r="CY2161" s="31"/>
      <c r="CZ2161" s="31"/>
      <c r="DA2161" s="31"/>
      <c r="DB2161" s="31" t="s">
        <v>11355</v>
      </c>
      <c r="DC2161" s="31" t="s">
        <v>16323</v>
      </c>
      <c r="DD2161" s="31" t="s">
        <v>16324</v>
      </c>
      <c r="DE2161" s="31"/>
      <c r="DF2161" s="31"/>
      <c r="DG2161" s="31"/>
      <c r="DH2161" s="31"/>
      <c r="DI2161" s="31" t="s">
        <v>24821</v>
      </c>
      <c r="DJ2161" s="31" t="s">
        <v>24811</v>
      </c>
      <c r="DK2161" s="31"/>
      <c r="DL2161" s="31"/>
      <c r="DM2161" s="38" t="s">
        <v>11704</v>
      </c>
      <c r="DN2161" s="38"/>
      <c r="DO2161" s="35"/>
      <c r="DP2161" s="31" t="s">
        <v>13478</v>
      </c>
      <c r="DQ2161" s="31" t="s">
        <v>19367</v>
      </c>
      <c r="DR2161" s="31"/>
      <c r="DS2161" s="31" t="s">
        <v>27715</v>
      </c>
      <c r="DT2161" s="31" t="s">
        <v>28245</v>
      </c>
      <c r="DU2161" s="31">
        <v>3</v>
      </c>
      <c r="DV2161" s="31" t="s">
        <v>32166</v>
      </c>
      <c r="DW2161" s="31" t="s">
        <v>2963</v>
      </c>
      <c r="DX2161" s="31" t="s">
        <v>2963</v>
      </c>
      <c r="DY2161" s="31" t="s">
        <v>34460</v>
      </c>
      <c r="DZ2161" s="29">
        <v>44754</v>
      </c>
      <c r="EA2161" s="31"/>
      <c r="EB2161" s="31">
        <v>1337453</v>
      </c>
      <c r="EC2161" s="31" t="s">
        <v>40169</v>
      </c>
      <c r="ED2161" s="31" t="s">
        <v>41101</v>
      </c>
      <c r="EE2161" s="31"/>
      <c r="EF2161" s="31"/>
      <c r="EG2161" s="31"/>
      <c r="EH2161" s="31"/>
      <c r="EI2161" s="31"/>
      <c r="EJ2161" s="31"/>
    </row>
    <row r="2162" spans="1:140" ht="23.25" customHeight="1">
      <c r="A2162" s="25">
        <v>2160</v>
      </c>
      <c r="B2162" s="30" t="s">
        <v>24191</v>
      </c>
      <c r="C2162" s="31" t="s">
        <v>4318</v>
      </c>
      <c r="D2162" s="30" t="s">
        <v>1917</v>
      </c>
      <c r="E2162" s="30"/>
      <c r="F2162" s="30" t="s">
        <v>36254</v>
      </c>
      <c r="G2162" s="31">
        <f t="shared" si="310"/>
        <v>58</v>
      </c>
      <c r="H2162" s="72">
        <f t="shared" si="311"/>
        <v>53236</v>
      </c>
      <c r="I2162" s="30"/>
      <c r="J2162" s="30" t="s">
        <v>34084</v>
      </c>
      <c r="K2162" s="30" t="s">
        <v>4318</v>
      </c>
      <c r="L2162" s="31" t="s">
        <v>4318</v>
      </c>
      <c r="M2162" s="31" t="s">
        <v>3186</v>
      </c>
      <c r="N2162" s="31" t="s">
        <v>4008</v>
      </c>
      <c r="O2162" s="31" t="s">
        <v>4320</v>
      </c>
      <c r="P2162" s="52" t="s">
        <v>24630</v>
      </c>
      <c r="Q2162" s="31" t="s">
        <v>39145</v>
      </c>
      <c r="R2162" s="31">
        <v>11</v>
      </c>
      <c r="S2162" s="31">
        <v>10</v>
      </c>
      <c r="T2162" s="31"/>
      <c r="U2162" s="31">
        <v>1589</v>
      </c>
      <c r="V2162" s="31" t="s">
        <v>5990</v>
      </c>
      <c r="W2162" s="31" t="s">
        <v>824</v>
      </c>
      <c r="X2162" s="31" t="s">
        <v>6104</v>
      </c>
      <c r="Y2162" s="31" t="e">
        <f t="shared" ca="1" si="312"/>
        <v>#VALUE!</v>
      </c>
      <c r="Z2162" s="31" t="e">
        <f t="shared" ca="1" si="313"/>
        <v>#VALUE!</v>
      </c>
      <c r="AA2162" s="31"/>
      <c r="AB2162" s="31" t="s">
        <v>11144</v>
      </c>
      <c r="AC2162" s="31" t="s">
        <v>34145</v>
      </c>
      <c r="AD2162" s="31" t="s">
        <v>34145</v>
      </c>
      <c r="AE2162" s="31"/>
      <c r="AF2162" s="31" t="s">
        <v>24701</v>
      </c>
      <c r="AG2162" s="31" t="s">
        <v>4322</v>
      </c>
      <c r="AH2162" s="31" t="s">
        <v>4322</v>
      </c>
      <c r="AI2162" s="31" t="s">
        <v>908</v>
      </c>
      <c r="AJ2162" s="31" t="s">
        <v>4686</v>
      </c>
      <c r="AK2162" s="31">
        <v>204431</v>
      </c>
      <c r="AL2162" s="31" t="s">
        <v>3037</v>
      </c>
      <c r="AM2162" s="31" t="s">
        <v>3038</v>
      </c>
      <c r="AN2162" s="31"/>
      <c r="AO2162" s="31"/>
      <c r="AP2162" s="31" t="s">
        <v>4434</v>
      </c>
      <c r="AQ2162" s="52" t="s">
        <v>35984</v>
      </c>
      <c r="AR2162" s="31" t="s">
        <v>34145</v>
      </c>
      <c r="AS2162" s="31" t="s">
        <v>34145</v>
      </c>
      <c r="AT2162" s="31" t="s">
        <v>41652</v>
      </c>
      <c r="AU2162" s="31"/>
      <c r="AV2162" s="31" t="s">
        <v>20034</v>
      </c>
      <c r="AW2162" s="29">
        <v>44672</v>
      </c>
      <c r="AX2162" s="29">
        <f t="shared" si="309"/>
        <v>46575</v>
      </c>
      <c r="AY2162" s="31" t="s">
        <v>26346</v>
      </c>
      <c r="AZ2162" s="31" t="s">
        <v>6484</v>
      </c>
      <c r="BA2162" s="30" t="s">
        <v>4434</v>
      </c>
      <c r="BB2162" s="31" t="s">
        <v>34629</v>
      </c>
      <c r="BC2162" s="31"/>
      <c r="BD2162" s="31" t="s">
        <v>1759</v>
      </c>
      <c r="BE2162" s="31" t="s">
        <v>7969</v>
      </c>
      <c r="BF2162" s="31" t="s">
        <v>20034</v>
      </c>
      <c r="BG2162" s="31"/>
      <c r="BH2162" s="31"/>
      <c r="BI2162" s="31" t="s">
        <v>8136</v>
      </c>
      <c r="BJ2162" s="31" t="s">
        <v>3185</v>
      </c>
      <c r="BK2162" s="31" t="str">
        <f t="shared" si="316"/>
        <v>III/c</v>
      </c>
      <c r="BL2162" s="31" t="s">
        <v>8077</v>
      </c>
      <c r="BM2162" s="31"/>
      <c r="BN2162" s="31"/>
      <c r="BO2162" s="31"/>
      <c r="BP2162" s="31" t="s">
        <v>1498</v>
      </c>
      <c r="BQ2162" s="31" t="s">
        <v>3185</v>
      </c>
      <c r="BR2162" s="52" t="s">
        <v>39748</v>
      </c>
      <c r="BS2162" s="52" t="s">
        <v>39146</v>
      </c>
      <c r="BT2162" s="31" t="s">
        <v>7564</v>
      </c>
      <c r="BU2162" s="31" t="s">
        <v>794</v>
      </c>
      <c r="BV2162" s="31" t="s">
        <v>5383</v>
      </c>
      <c r="BW2162" s="31">
        <f t="shared" ca="1" si="314"/>
        <v>14</v>
      </c>
      <c r="BX2162" s="78">
        <f t="shared" ca="1" si="315"/>
        <v>3</v>
      </c>
      <c r="BY2162" s="31"/>
      <c r="BZ2162" s="31"/>
      <c r="CA2162" s="31" t="s">
        <v>2483</v>
      </c>
      <c r="CB2162" s="31" t="s">
        <v>2519</v>
      </c>
      <c r="CC2162" s="31">
        <v>2</v>
      </c>
      <c r="CD2162" s="31">
        <v>1</v>
      </c>
      <c r="CE2162" s="31" t="s">
        <v>20085</v>
      </c>
      <c r="CF2162" s="31"/>
      <c r="CG2162" s="31"/>
      <c r="CH2162" s="31"/>
      <c r="CI2162" s="31"/>
      <c r="CJ2162" s="31"/>
      <c r="CK2162" s="31"/>
      <c r="CL2162" s="31" t="s">
        <v>21990</v>
      </c>
      <c r="CM2162" s="31" t="s">
        <v>21991</v>
      </c>
      <c r="CN2162" s="31">
        <v>123</v>
      </c>
      <c r="CO2162" s="31" t="s">
        <v>25590</v>
      </c>
      <c r="CP2162" s="31" t="s">
        <v>21991</v>
      </c>
      <c r="CQ2162" s="31">
        <v>123</v>
      </c>
      <c r="CR2162" s="31">
        <v>4222</v>
      </c>
      <c r="CS2162" s="31" t="s">
        <v>8301</v>
      </c>
      <c r="CT2162" s="31"/>
      <c r="CU2162" s="31" t="s">
        <v>6672</v>
      </c>
      <c r="CV2162" s="31" t="s">
        <v>8377</v>
      </c>
      <c r="CW2162" s="31" t="s">
        <v>8379</v>
      </c>
      <c r="CX2162" s="31" t="s">
        <v>8346</v>
      </c>
      <c r="CY2162" s="31"/>
      <c r="CZ2162" s="31"/>
      <c r="DA2162" s="31"/>
      <c r="DB2162" s="31" t="s">
        <v>15747</v>
      </c>
      <c r="DC2162" s="31" t="s">
        <v>15748</v>
      </c>
      <c r="DD2162" s="31" t="s">
        <v>15746</v>
      </c>
      <c r="DE2162" s="31"/>
      <c r="DF2162" s="31"/>
      <c r="DG2162" s="31"/>
      <c r="DH2162" s="31"/>
      <c r="DI2162" s="31" t="s">
        <v>24810</v>
      </c>
      <c r="DJ2162" s="31" t="s">
        <v>24811</v>
      </c>
      <c r="DK2162" s="31"/>
      <c r="DL2162" s="31"/>
      <c r="DM2162" s="38" t="s">
        <v>9214</v>
      </c>
      <c r="DN2162" s="38"/>
      <c r="DO2162" s="35">
        <v>0</v>
      </c>
      <c r="DP2162" s="31" t="s">
        <v>13175</v>
      </c>
      <c r="DQ2162" s="31" t="s">
        <v>13174</v>
      </c>
      <c r="DR2162" s="31"/>
      <c r="DS2162" s="31" t="s">
        <v>38751</v>
      </c>
      <c r="DT2162" s="31" t="s">
        <v>38370</v>
      </c>
      <c r="DU2162" s="31">
        <v>2</v>
      </c>
      <c r="DV2162" s="31" t="s">
        <v>32166</v>
      </c>
      <c r="DW2162" s="31" t="s">
        <v>1759</v>
      </c>
      <c r="DX2162" s="31" t="s">
        <v>1759</v>
      </c>
      <c r="DY2162" s="31" t="s">
        <v>36979</v>
      </c>
      <c r="DZ2162" s="52" t="s">
        <v>23138</v>
      </c>
      <c r="EA2162" s="52" t="s">
        <v>36980</v>
      </c>
      <c r="EB2162" s="31">
        <v>924656</v>
      </c>
      <c r="EC2162" s="31" t="s">
        <v>40168</v>
      </c>
      <c r="ED2162" s="31" t="s">
        <v>41101</v>
      </c>
      <c r="EE2162" s="31"/>
      <c r="EF2162" s="31"/>
      <c r="EG2162" s="31"/>
      <c r="EH2162" s="31"/>
      <c r="EI2162" s="31"/>
      <c r="EJ2162" s="31"/>
    </row>
    <row r="2163" spans="1:140" ht="23.25" customHeight="1">
      <c r="A2163" s="25">
        <v>2161</v>
      </c>
      <c r="B2163" s="30" t="s">
        <v>24381</v>
      </c>
      <c r="C2163" s="31">
        <v>140372275</v>
      </c>
      <c r="D2163" s="30" t="s">
        <v>658</v>
      </c>
      <c r="E2163" s="30"/>
      <c r="F2163" s="30" t="s">
        <v>36254</v>
      </c>
      <c r="G2163" s="31">
        <f t="shared" si="310"/>
        <v>58</v>
      </c>
      <c r="H2163" s="72">
        <f t="shared" si="311"/>
        <v>50679</v>
      </c>
      <c r="I2163" s="30"/>
      <c r="J2163" s="30" t="s">
        <v>34084</v>
      </c>
      <c r="K2163" s="30" t="s">
        <v>4318</v>
      </c>
      <c r="L2163" s="31" t="s">
        <v>4318</v>
      </c>
      <c r="M2163" s="31" t="s">
        <v>3186</v>
      </c>
      <c r="N2163" s="31" t="s">
        <v>5797</v>
      </c>
      <c r="O2163" s="31" t="s">
        <v>5271</v>
      </c>
      <c r="P2163" s="52" t="s">
        <v>24630</v>
      </c>
      <c r="Q2163" s="31" t="s">
        <v>39143</v>
      </c>
      <c r="R2163" s="31">
        <v>16</v>
      </c>
      <c r="S2163" s="31">
        <v>10</v>
      </c>
      <c r="T2163" s="31"/>
      <c r="U2163" s="31">
        <v>759</v>
      </c>
      <c r="V2163" s="31" t="s">
        <v>6812</v>
      </c>
      <c r="W2163" s="31" t="s">
        <v>6910</v>
      </c>
      <c r="X2163" s="31" t="s">
        <v>6813</v>
      </c>
      <c r="Y2163" s="31" t="e">
        <f t="shared" ca="1" si="312"/>
        <v>#VALUE!</v>
      </c>
      <c r="Z2163" s="31" t="e">
        <f t="shared" ca="1" si="313"/>
        <v>#VALUE!</v>
      </c>
      <c r="AA2163" s="31"/>
      <c r="AB2163" s="31" t="s">
        <v>11144</v>
      </c>
      <c r="AC2163" s="31" t="s">
        <v>34145</v>
      </c>
      <c r="AD2163" s="31" t="s">
        <v>34145</v>
      </c>
      <c r="AE2163" s="31"/>
      <c r="AF2163" s="31" t="s">
        <v>24701</v>
      </c>
      <c r="AG2163" s="31" t="s">
        <v>4322</v>
      </c>
      <c r="AH2163" s="31" t="s">
        <v>4322</v>
      </c>
      <c r="AI2163" s="31" t="s">
        <v>908</v>
      </c>
      <c r="AJ2163" s="31">
        <v>99006</v>
      </c>
      <c r="AK2163" s="31" t="s">
        <v>4222</v>
      </c>
      <c r="AL2163" s="31" t="s">
        <v>5717</v>
      </c>
      <c r="AM2163" s="31" t="s">
        <v>2772</v>
      </c>
      <c r="AN2163" s="31"/>
      <c r="AO2163" s="31"/>
      <c r="AP2163" s="31" t="s">
        <v>33003</v>
      </c>
      <c r="AQ2163" s="31" t="s">
        <v>31449</v>
      </c>
      <c r="AR2163" s="31" t="s">
        <v>34145</v>
      </c>
      <c r="AS2163" s="31" t="s">
        <v>34145</v>
      </c>
      <c r="AT2163" s="31" t="s">
        <v>34255</v>
      </c>
      <c r="AU2163" s="31"/>
      <c r="AV2163" s="31" t="s">
        <v>20033</v>
      </c>
      <c r="AW2163" s="66" t="s">
        <v>33910</v>
      </c>
      <c r="AX2163" s="29">
        <f t="shared" si="309"/>
        <v>46798</v>
      </c>
      <c r="AY2163" s="31" t="s">
        <v>26346</v>
      </c>
      <c r="AZ2163" s="31" t="s">
        <v>33005</v>
      </c>
      <c r="BA2163" s="30" t="s">
        <v>33003</v>
      </c>
      <c r="BB2163" s="31" t="s">
        <v>22909</v>
      </c>
      <c r="BC2163" s="31" t="s">
        <v>34245</v>
      </c>
      <c r="BD2163" s="31" t="s">
        <v>1759</v>
      </c>
      <c r="BE2163" s="31" t="s">
        <v>7969</v>
      </c>
      <c r="BF2163" s="31" t="s">
        <v>20033</v>
      </c>
      <c r="BG2163" s="31"/>
      <c r="BH2163" s="31"/>
      <c r="BI2163" s="31" t="s">
        <v>8136</v>
      </c>
      <c r="BJ2163" s="31" t="s">
        <v>3185</v>
      </c>
      <c r="BK2163" s="31" t="str">
        <f t="shared" si="316"/>
        <v>III/d</v>
      </c>
      <c r="BL2163" s="31" t="s">
        <v>8077</v>
      </c>
      <c r="BM2163" s="31"/>
      <c r="BN2163" s="31"/>
      <c r="BO2163" s="31"/>
      <c r="BP2163" s="31" t="s">
        <v>1498</v>
      </c>
      <c r="BQ2163" s="31" t="s">
        <v>3185</v>
      </c>
      <c r="BR2163" s="52" t="s">
        <v>39748</v>
      </c>
      <c r="BS2163" s="52" t="s">
        <v>39144</v>
      </c>
      <c r="BT2163" s="31" t="s">
        <v>4277</v>
      </c>
      <c r="BU2163" s="31"/>
      <c r="BV2163" s="31" t="s">
        <v>6324</v>
      </c>
      <c r="BW2163" s="31">
        <f t="shared" ca="1" si="314"/>
        <v>20</v>
      </c>
      <c r="BX2163" s="78">
        <f t="shared" ca="1" si="315"/>
        <v>2</v>
      </c>
      <c r="BY2163" s="31"/>
      <c r="BZ2163" s="31"/>
      <c r="CA2163" s="31" t="s">
        <v>2483</v>
      </c>
      <c r="CB2163" s="31" t="s">
        <v>2062</v>
      </c>
      <c r="CC2163" s="31">
        <v>1</v>
      </c>
      <c r="CD2163" s="31"/>
      <c r="CE2163" s="31" t="s">
        <v>20085</v>
      </c>
      <c r="CF2163" s="31"/>
      <c r="CG2163" s="31"/>
      <c r="CH2163" s="31"/>
      <c r="CI2163" s="31"/>
      <c r="CJ2163" s="31"/>
      <c r="CK2163" s="31"/>
      <c r="CL2163" s="31" t="s">
        <v>21992</v>
      </c>
      <c r="CM2163" s="31" t="s">
        <v>21993</v>
      </c>
      <c r="CN2163" s="31">
        <v>123</v>
      </c>
      <c r="CO2163" s="31" t="s">
        <v>25521</v>
      </c>
      <c r="CP2163" s="31" t="s">
        <v>21993</v>
      </c>
      <c r="CQ2163" s="31">
        <v>123</v>
      </c>
      <c r="CR2163" s="31">
        <v>3215</v>
      </c>
      <c r="CS2163" s="31" t="s">
        <v>18417</v>
      </c>
      <c r="CT2163" s="31" t="s">
        <v>18418</v>
      </c>
      <c r="CU2163" s="31" t="s">
        <v>4327</v>
      </c>
      <c r="CV2163" s="31" t="s">
        <v>17262</v>
      </c>
      <c r="CW2163" s="31" t="s">
        <v>17263</v>
      </c>
      <c r="CX2163" s="31" t="s">
        <v>17264</v>
      </c>
      <c r="CY2163" s="31"/>
      <c r="CZ2163" s="31"/>
      <c r="DA2163" s="31"/>
      <c r="DB2163" s="31" t="s">
        <v>15744</v>
      </c>
      <c r="DC2163" s="31" t="s">
        <v>15745</v>
      </c>
      <c r="DD2163" s="31" t="s">
        <v>15746</v>
      </c>
      <c r="DE2163" s="31"/>
      <c r="DF2163" s="31"/>
      <c r="DG2163" s="31"/>
      <c r="DH2163" s="31"/>
      <c r="DI2163" s="31" t="s">
        <v>24810</v>
      </c>
      <c r="DJ2163" s="31" t="s">
        <v>24811</v>
      </c>
      <c r="DK2163" s="31"/>
      <c r="DL2163" s="31"/>
      <c r="DM2163" s="38" t="s">
        <v>9490</v>
      </c>
      <c r="DN2163" s="38"/>
      <c r="DO2163" s="35" t="s">
        <v>20755</v>
      </c>
      <c r="DP2163" s="31" t="s">
        <v>13854</v>
      </c>
      <c r="DQ2163" s="31" t="s">
        <v>13853</v>
      </c>
      <c r="DR2163" s="31"/>
      <c r="DS2163" s="31" t="s">
        <v>38752</v>
      </c>
      <c r="DT2163" s="31" t="s">
        <v>28129</v>
      </c>
      <c r="DU2163" s="31">
        <v>3</v>
      </c>
      <c r="DV2163" s="31" t="s">
        <v>32167</v>
      </c>
      <c r="DW2163" s="31" t="s">
        <v>7997</v>
      </c>
      <c r="DX2163" s="31" t="s">
        <v>1759</v>
      </c>
      <c r="DY2163" s="31" t="s">
        <v>29655</v>
      </c>
      <c r="DZ2163" s="31" t="s">
        <v>18545</v>
      </c>
      <c r="EA2163" s="31"/>
      <c r="EB2163" s="31">
        <v>0</v>
      </c>
      <c r="EC2163" s="31" t="s">
        <v>40168</v>
      </c>
      <c r="ED2163" s="31" t="s">
        <v>41101</v>
      </c>
      <c r="EE2163" s="31"/>
      <c r="EF2163" s="31"/>
      <c r="EG2163" s="31"/>
      <c r="EH2163" s="31"/>
      <c r="EI2163" s="31"/>
      <c r="EJ2163" s="31"/>
    </row>
    <row r="2164" spans="1:140" ht="23.25" customHeight="1">
      <c r="A2164" s="25">
        <v>2162</v>
      </c>
      <c r="B2164" s="30" t="s">
        <v>35737</v>
      </c>
      <c r="C2164" s="31" t="s">
        <v>4208</v>
      </c>
      <c r="D2164" s="30" t="s">
        <v>14973</v>
      </c>
      <c r="E2164" s="30"/>
      <c r="F2164" s="30" t="s">
        <v>36258</v>
      </c>
      <c r="G2164" s="31">
        <f t="shared" si="310"/>
        <v>58</v>
      </c>
      <c r="H2164" s="72">
        <f t="shared" si="311"/>
        <v>51592</v>
      </c>
      <c r="I2164" s="30"/>
      <c r="J2164" s="30" t="s">
        <v>34084</v>
      </c>
      <c r="K2164" s="30" t="s">
        <v>4318</v>
      </c>
      <c r="L2164" s="31" t="s">
        <v>4318</v>
      </c>
      <c r="M2164" s="31" t="s">
        <v>3186</v>
      </c>
      <c r="N2164" s="31" t="s">
        <v>4008</v>
      </c>
      <c r="O2164" s="31" t="s">
        <v>4320</v>
      </c>
      <c r="P2164" s="52" t="s">
        <v>21723</v>
      </c>
      <c r="Q2164" s="52"/>
      <c r="R2164" s="31">
        <v>11</v>
      </c>
      <c r="S2164" s="31">
        <v>1</v>
      </c>
      <c r="T2164" s="31"/>
      <c r="U2164" s="31">
        <v>1145</v>
      </c>
      <c r="V2164" s="31" t="s">
        <v>19339</v>
      </c>
      <c r="W2164" s="31" t="s">
        <v>4579</v>
      </c>
      <c r="X2164" s="31" t="s">
        <v>4777</v>
      </c>
      <c r="Y2164" s="31" t="e">
        <f t="shared" ca="1" si="312"/>
        <v>#VALUE!</v>
      </c>
      <c r="Z2164" s="31" t="e">
        <f t="shared" ca="1" si="313"/>
        <v>#VALUE!</v>
      </c>
      <c r="AA2164" s="31"/>
      <c r="AB2164" s="31" t="s">
        <v>34887</v>
      </c>
      <c r="AC2164" s="31" t="s">
        <v>34154</v>
      </c>
      <c r="AD2164" s="31" t="s">
        <v>34161</v>
      </c>
      <c r="AE2164" s="31" t="s">
        <v>25131</v>
      </c>
      <c r="AF2164" s="31" t="s">
        <v>7976</v>
      </c>
      <c r="AG2164" s="31" t="s">
        <v>5851</v>
      </c>
      <c r="AH2164" s="31" t="s">
        <v>5851</v>
      </c>
      <c r="AI2164" s="31" t="s">
        <v>40275</v>
      </c>
      <c r="AJ2164" s="31">
        <v>20010310024</v>
      </c>
      <c r="AK2164" s="31" t="s">
        <v>15261</v>
      </c>
      <c r="AL2164" s="31" t="s">
        <v>15262</v>
      </c>
      <c r="AM2164" s="31" t="s">
        <v>2711</v>
      </c>
      <c r="AN2164" s="31"/>
      <c r="AO2164" s="31"/>
      <c r="AP2164" s="31" t="s">
        <v>25131</v>
      </c>
      <c r="AQ2164" s="52" t="s">
        <v>21723</v>
      </c>
      <c r="AR2164" s="31" t="s">
        <v>34144</v>
      </c>
      <c r="AS2164" s="31" t="s">
        <v>34144</v>
      </c>
      <c r="AT2164" s="31"/>
      <c r="AU2164" s="31"/>
      <c r="AV2164" s="31" t="s">
        <v>12474</v>
      </c>
      <c r="AW2164" s="31" t="s">
        <v>15810</v>
      </c>
      <c r="AX2164" s="29">
        <f t="shared" si="309"/>
        <v>44216</v>
      </c>
      <c r="AY2164" s="31" t="s">
        <v>26346</v>
      </c>
      <c r="AZ2164" s="31" t="s">
        <v>16844</v>
      </c>
      <c r="BA2164" s="30" t="s">
        <v>25131</v>
      </c>
      <c r="BB2164" s="31"/>
      <c r="BC2164" s="31"/>
      <c r="BD2164" s="31" t="s">
        <v>7978</v>
      </c>
      <c r="BE2164" s="31" t="s">
        <v>7976</v>
      </c>
      <c r="BF2164" s="31" t="s">
        <v>12474</v>
      </c>
      <c r="BG2164" s="31"/>
      <c r="BH2164" s="31"/>
      <c r="BI2164" s="31" t="s">
        <v>8137</v>
      </c>
      <c r="BJ2164" s="31" t="s">
        <v>34346</v>
      </c>
      <c r="BK2164" s="31" t="str">
        <f t="shared" si="316"/>
        <v>III/c</v>
      </c>
      <c r="BL2164" s="31" t="s">
        <v>8077</v>
      </c>
      <c r="BM2164" s="31"/>
      <c r="BN2164" s="31"/>
      <c r="BO2164" s="31"/>
      <c r="BP2164" s="31" t="s">
        <v>1498</v>
      </c>
      <c r="BQ2164" s="31" t="s">
        <v>23200</v>
      </c>
      <c r="BR2164" s="31" t="s">
        <v>22691</v>
      </c>
      <c r="BS2164" s="31" t="s">
        <v>19670</v>
      </c>
      <c r="BT2164" s="31" t="s">
        <v>3503</v>
      </c>
      <c r="BU2164" s="31" t="s">
        <v>15682</v>
      </c>
      <c r="BV2164" s="31" t="s">
        <v>3521</v>
      </c>
      <c r="BW2164" s="31">
        <f t="shared" ca="1" si="314"/>
        <v>14</v>
      </c>
      <c r="BX2164" s="78">
        <f t="shared" ca="1" si="315"/>
        <v>3</v>
      </c>
      <c r="BY2164" s="31"/>
      <c r="BZ2164" s="31" t="s">
        <v>19317</v>
      </c>
      <c r="CA2164" s="31" t="s">
        <v>2483</v>
      </c>
      <c r="CB2164" s="31" t="s">
        <v>2519</v>
      </c>
      <c r="CC2164" s="31">
        <v>2</v>
      </c>
      <c r="CD2164" s="31">
        <v>1</v>
      </c>
      <c r="CE2164" s="31" t="s">
        <v>20085</v>
      </c>
      <c r="CF2164" s="31"/>
      <c r="CG2164" s="31"/>
      <c r="CH2164" s="31"/>
      <c r="CI2164" s="31"/>
      <c r="CJ2164" s="31"/>
      <c r="CK2164" s="31"/>
      <c r="CL2164" s="52" t="s">
        <v>35738</v>
      </c>
      <c r="CM2164" s="52" t="s">
        <v>35739</v>
      </c>
      <c r="CN2164" s="31">
        <v>128</v>
      </c>
      <c r="CO2164" s="31" t="s">
        <v>36740</v>
      </c>
      <c r="CP2164" s="52" t="s">
        <v>35739</v>
      </c>
      <c r="CQ2164" s="31">
        <v>128</v>
      </c>
      <c r="CR2164" s="31">
        <v>2225</v>
      </c>
      <c r="CS2164" s="31" t="s">
        <v>10466</v>
      </c>
      <c r="CT2164" s="31" t="s">
        <v>10467</v>
      </c>
      <c r="CU2164" s="31" t="s">
        <v>10468</v>
      </c>
      <c r="CV2164" s="31" t="s">
        <v>10346</v>
      </c>
      <c r="CW2164" s="31" t="s">
        <v>10347</v>
      </c>
      <c r="CX2164" s="31" t="s">
        <v>10247</v>
      </c>
      <c r="CY2164" s="31"/>
      <c r="CZ2164" s="31"/>
      <c r="DA2164" s="31"/>
      <c r="DB2164" s="31" t="s">
        <v>18533</v>
      </c>
      <c r="DC2164" s="31" t="s">
        <v>18534</v>
      </c>
      <c r="DD2164" s="31" t="s">
        <v>18535</v>
      </c>
      <c r="DE2164" s="31"/>
      <c r="DF2164" s="31" t="s">
        <v>10401</v>
      </c>
      <c r="DG2164" s="31" t="s">
        <v>10400</v>
      </c>
      <c r="DH2164" s="31" t="s">
        <v>10234</v>
      </c>
      <c r="DI2164" s="31" t="s">
        <v>18373</v>
      </c>
      <c r="DJ2164" s="31" t="s">
        <v>18374</v>
      </c>
      <c r="DK2164" s="31" t="s">
        <v>18563</v>
      </c>
      <c r="DL2164" s="31" t="s">
        <v>18564</v>
      </c>
      <c r="DM2164" s="38" t="s">
        <v>10576</v>
      </c>
      <c r="DN2164" s="38"/>
      <c r="DO2164" s="35" t="s">
        <v>10641</v>
      </c>
      <c r="DP2164" s="31" t="s">
        <v>32622</v>
      </c>
      <c r="DQ2164" s="31" t="s">
        <v>11017</v>
      </c>
      <c r="DR2164" s="31"/>
      <c r="DS2164" s="31" t="s">
        <v>5823</v>
      </c>
      <c r="DT2164" s="31" t="s">
        <v>38371</v>
      </c>
      <c r="DU2164" s="31">
        <v>2</v>
      </c>
      <c r="DV2164" s="31" t="s">
        <v>32165</v>
      </c>
      <c r="DW2164" s="31"/>
      <c r="DX2164" s="31"/>
      <c r="DY2164" s="31" t="s">
        <v>35740</v>
      </c>
      <c r="DZ2164" s="52" t="s">
        <v>35730</v>
      </c>
      <c r="EA2164" s="52" t="s">
        <v>28426</v>
      </c>
      <c r="EB2164" s="31">
        <v>0</v>
      </c>
      <c r="EC2164" s="31" t="s">
        <v>40137</v>
      </c>
      <c r="ED2164" s="31" t="s">
        <v>41101</v>
      </c>
      <c r="EE2164" s="31" t="s">
        <v>6952</v>
      </c>
      <c r="EF2164" s="31"/>
      <c r="EG2164" s="31"/>
      <c r="EH2164" s="31"/>
      <c r="EI2164" s="31"/>
      <c r="EJ2164" s="31"/>
    </row>
    <row r="2165" spans="1:140" ht="23.25" customHeight="1">
      <c r="A2165" s="25">
        <v>2163</v>
      </c>
      <c r="B2165" s="30" t="s">
        <v>35597</v>
      </c>
      <c r="C2165" s="31" t="s">
        <v>15288</v>
      </c>
      <c r="D2165" s="30" t="s">
        <v>26155</v>
      </c>
      <c r="E2165" s="30"/>
      <c r="F2165" s="30" t="s">
        <v>36262</v>
      </c>
      <c r="G2165" s="31">
        <f t="shared" si="310"/>
        <v>58</v>
      </c>
      <c r="H2165" s="72">
        <f t="shared" si="311"/>
        <v>48639</v>
      </c>
      <c r="I2165" s="30" t="s">
        <v>35462</v>
      </c>
      <c r="J2165" s="30" t="s">
        <v>34085</v>
      </c>
      <c r="K2165" s="30" t="s">
        <v>34083</v>
      </c>
      <c r="L2165" s="31" t="s">
        <v>16726</v>
      </c>
      <c r="M2165" s="31" t="s">
        <v>6378</v>
      </c>
      <c r="N2165" s="31" t="s">
        <v>3311</v>
      </c>
      <c r="O2165" s="31" t="s">
        <v>2534</v>
      </c>
      <c r="P2165" s="31" t="s">
        <v>25993</v>
      </c>
      <c r="Q2165" s="31"/>
      <c r="R2165" s="31"/>
      <c r="S2165" s="31"/>
      <c r="T2165" s="31"/>
      <c r="U2165" s="31" t="s">
        <v>16372</v>
      </c>
      <c r="V2165" s="31"/>
      <c r="W2165" s="31" t="s">
        <v>6910</v>
      </c>
      <c r="X2165" s="31" t="s">
        <v>15290</v>
      </c>
      <c r="Y2165" s="31">
        <f t="shared" ca="1" si="312"/>
        <v>48</v>
      </c>
      <c r="Z2165" s="31" t="str">
        <f t="shared" ca="1" si="313"/>
        <v>46-58</v>
      </c>
      <c r="AA2165" s="31"/>
      <c r="AB2165" s="31" t="s">
        <v>34232</v>
      </c>
      <c r="AC2165" s="31" t="s">
        <v>34155</v>
      </c>
      <c r="AD2165" s="31" t="s">
        <v>34161</v>
      </c>
      <c r="AE2165" s="31" t="s">
        <v>16840</v>
      </c>
      <c r="AF2165" s="31" t="s">
        <v>7976</v>
      </c>
      <c r="AG2165" s="31" t="s">
        <v>5851</v>
      </c>
      <c r="AH2165" s="31" t="s">
        <v>5851</v>
      </c>
      <c r="AI2165" s="31" t="s">
        <v>40276</v>
      </c>
      <c r="AJ2165" s="31" t="s">
        <v>15403</v>
      </c>
      <c r="AK2165" s="31" t="s">
        <v>15404</v>
      </c>
      <c r="AL2165" s="31" t="s">
        <v>15405</v>
      </c>
      <c r="AM2165" s="31" t="s">
        <v>2711</v>
      </c>
      <c r="AN2165" s="31" t="s">
        <v>30114</v>
      </c>
      <c r="AO2165" s="31"/>
      <c r="AP2165" s="31" t="s">
        <v>16840</v>
      </c>
      <c r="AQ2165" s="31" t="s">
        <v>24504</v>
      </c>
      <c r="AR2165" s="31" t="s">
        <v>34143</v>
      </c>
      <c r="AS2165" s="31" t="s">
        <v>34143</v>
      </c>
      <c r="AT2165" s="31"/>
      <c r="AU2165" s="31" t="s">
        <v>39970</v>
      </c>
      <c r="AV2165" s="31" t="s">
        <v>30283</v>
      </c>
      <c r="AW2165" s="31" t="s">
        <v>33536</v>
      </c>
      <c r="AX2165" s="29" t="e">
        <f t="shared" si="309"/>
        <v>#VALUE!</v>
      </c>
      <c r="AY2165" s="31" t="s">
        <v>26346</v>
      </c>
      <c r="AZ2165" s="31" t="s">
        <v>16841</v>
      </c>
      <c r="BA2165" s="30" t="s">
        <v>16840</v>
      </c>
      <c r="BB2165" s="31"/>
      <c r="BC2165" s="31"/>
      <c r="BD2165" s="31" t="s">
        <v>30284</v>
      </c>
      <c r="BE2165" s="31" t="s">
        <v>7976</v>
      </c>
      <c r="BF2165" s="31" t="s">
        <v>30283</v>
      </c>
      <c r="BG2165" s="31" t="s">
        <v>33535</v>
      </c>
      <c r="BH2165" s="31"/>
      <c r="BI2165" s="31"/>
      <c r="BJ2165" s="31">
        <v>0</v>
      </c>
      <c r="BK2165" s="31" t="str">
        <f t="shared" si="316"/>
        <v>III/b</v>
      </c>
      <c r="BL2165" s="31"/>
      <c r="BM2165" s="31"/>
      <c r="BN2165" s="31"/>
      <c r="BO2165" s="31"/>
      <c r="BP2165" s="31"/>
      <c r="BQ2165" s="31"/>
      <c r="BR2165" s="31"/>
      <c r="BS2165" s="31"/>
      <c r="BT2165" s="31"/>
      <c r="BU2165" s="31"/>
      <c r="BV2165" s="31" t="s">
        <v>12286</v>
      </c>
      <c r="BW2165" s="31">
        <f t="shared" ca="1" si="314"/>
        <v>8</v>
      </c>
      <c r="BX2165" s="78">
        <f t="shared" ca="1" si="315"/>
        <v>3</v>
      </c>
      <c r="BY2165" s="31" t="s">
        <v>25993</v>
      </c>
      <c r="BZ2165" s="31"/>
      <c r="CA2165" s="31" t="s">
        <v>2483</v>
      </c>
      <c r="CB2165" s="31" t="s">
        <v>2519</v>
      </c>
      <c r="CC2165" s="31">
        <v>3</v>
      </c>
      <c r="CD2165" s="31">
        <v>1</v>
      </c>
      <c r="CE2165" s="31" t="s">
        <v>20085</v>
      </c>
      <c r="CF2165" s="31"/>
      <c r="CG2165" s="31"/>
      <c r="CH2165" s="31"/>
      <c r="CI2165" s="31"/>
      <c r="CJ2165" s="31"/>
      <c r="CK2165" s="31"/>
      <c r="CL2165" s="31" t="s">
        <v>26027</v>
      </c>
      <c r="CM2165" s="31" t="s">
        <v>26017</v>
      </c>
      <c r="CN2165" s="31">
        <v>124</v>
      </c>
      <c r="CO2165" s="31" t="s">
        <v>29379</v>
      </c>
      <c r="CP2165" s="31" t="s">
        <v>26017</v>
      </c>
      <c r="CQ2165" s="31">
        <v>124</v>
      </c>
      <c r="CR2165" s="31">
        <v>2366</v>
      </c>
      <c r="CS2165" s="31" t="s">
        <v>15398</v>
      </c>
      <c r="CT2165" s="31" t="s">
        <v>15399</v>
      </c>
      <c r="CU2165" s="31" t="s">
        <v>15400</v>
      </c>
      <c r="CV2165" s="31" t="s">
        <v>15401</v>
      </c>
      <c r="CW2165" s="31" t="s">
        <v>15402</v>
      </c>
      <c r="CX2165" s="31" t="s">
        <v>14833</v>
      </c>
      <c r="CY2165" s="31" t="s">
        <v>15406</v>
      </c>
      <c r="CZ2165" s="31" t="s">
        <v>8547</v>
      </c>
      <c r="DA2165" s="31" t="s">
        <v>14833</v>
      </c>
      <c r="DB2165" s="31" t="s">
        <v>15395</v>
      </c>
      <c r="DC2165" s="31" t="s">
        <v>15397</v>
      </c>
      <c r="DD2165" s="31" t="s">
        <v>13261</v>
      </c>
      <c r="DE2165" s="31"/>
      <c r="DF2165" s="31"/>
      <c r="DG2165" s="31"/>
      <c r="DH2165" s="31"/>
      <c r="DI2165" s="31" t="s">
        <v>15442</v>
      </c>
      <c r="DJ2165" s="31" t="s">
        <v>14833</v>
      </c>
      <c r="DK2165" s="31" t="s">
        <v>18561</v>
      </c>
      <c r="DL2165" s="31" t="s">
        <v>18562</v>
      </c>
      <c r="DM2165" s="38" t="s">
        <v>32295</v>
      </c>
      <c r="DN2165" s="38"/>
      <c r="DO2165" s="35"/>
      <c r="DP2165" s="31" t="s">
        <v>31219</v>
      </c>
      <c r="DQ2165" s="31" t="s">
        <v>15394</v>
      </c>
      <c r="DR2165" s="31"/>
      <c r="DS2165" s="31" t="s">
        <v>15393</v>
      </c>
      <c r="DT2165" s="31" t="s">
        <v>15396</v>
      </c>
      <c r="DU2165" s="31">
        <v>3</v>
      </c>
      <c r="DV2165" s="31" t="s">
        <v>32167</v>
      </c>
      <c r="DW2165" s="31"/>
      <c r="DX2165" s="31"/>
      <c r="DY2165" s="31" t="s">
        <v>35725</v>
      </c>
      <c r="DZ2165" s="52" t="s">
        <v>21686</v>
      </c>
      <c r="EA2165" s="52" t="s">
        <v>35718</v>
      </c>
      <c r="EB2165" s="31">
        <v>0</v>
      </c>
      <c r="EC2165" s="31" t="s">
        <v>40137</v>
      </c>
      <c r="ED2165" s="31" t="s">
        <v>41101</v>
      </c>
      <c r="EE2165" s="31" t="s">
        <v>22199</v>
      </c>
      <c r="EF2165" s="31" t="s">
        <v>2711</v>
      </c>
      <c r="EG2165" s="31" t="s">
        <v>41196</v>
      </c>
      <c r="EH2165" s="31"/>
      <c r="EI2165" s="31"/>
      <c r="EJ2165" s="31"/>
    </row>
    <row r="2166" spans="1:140" ht="23.25" customHeight="1">
      <c r="A2166" s="25">
        <v>2164</v>
      </c>
      <c r="B2166" s="30" t="s">
        <v>24175</v>
      </c>
      <c r="C2166" s="31" t="s">
        <v>4683</v>
      </c>
      <c r="D2166" s="30" t="s">
        <v>16627</v>
      </c>
      <c r="E2166" s="30"/>
      <c r="F2166" s="30" t="s">
        <v>36262</v>
      </c>
      <c r="G2166" s="31">
        <f t="shared" si="310"/>
        <v>58</v>
      </c>
      <c r="H2166" s="72">
        <f t="shared" si="311"/>
        <v>51349</v>
      </c>
      <c r="I2166" s="30" t="s">
        <v>35463</v>
      </c>
      <c r="J2166" s="30" t="s">
        <v>34085</v>
      </c>
      <c r="K2166" s="30" t="s">
        <v>34083</v>
      </c>
      <c r="L2166" s="31" t="s">
        <v>16726</v>
      </c>
      <c r="M2166" s="31" t="s">
        <v>3186</v>
      </c>
      <c r="N2166" s="31" t="s">
        <v>5865</v>
      </c>
      <c r="O2166" s="31" t="s">
        <v>5117</v>
      </c>
      <c r="P2166" s="31" t="s">
        <v>3738</v>
      </c>
      <c r="Q2166" s="31"/>
      <c r="R2166" s="31"/>
      <c r="S2166" s="31"/>
      <c r="T2166" s="31"/>
      <c r="U2166" s="31" t="s">
        <v>3338</v>
      </c>
      <c r="V2166" s="31"/>
      <c r="W2166" s="31" t="s">
        <v>3339</v>
      </c>
      <c r="X2166" s="31" t="s">
        <v>3340</v>
      </c>
      <c r="Y2166" s="31" t="e">
        <f t="shared" ca="1" si="312"/>
        <v>#VALUE!</v>
      </c>
      <c r="Z2166" s="31" t="e">
        <f t="shared" ca="1" si="313"/>
        <v>#VALUE!</v>
      </c>
      <c r="AA2166" s="31"/>
      <c r="AB2166" s="31" t="s">
        <v>11144</v>
      </c>
      <c r="AC2166" s="31" t="s">
        <v>34145</v>
      </c>
      <c r="AD2166" s="31" t="s">
        <v>34145</v>
      </c>
      <c r="AE2166" s="31"/>
      <c r="AF2166" s="31" t="s">
        <v>24701</v>
      </c>
      <c r="AG2166" s="31" t="s">
        <v>4322</v>
      </c>
      <c r="AH2166" s="31" t="s">
        <v>4322</v>
      </c>
      <c r="AI2166" s="31" t="s">
        <v>908</v>
      </c>
      <c r="AJ2166" s="31" t="s">
        <v>6595</v>
      </c>
      <c r="AK2166" s="31" t="s">
        <v>6596</v>
      </c>
      <c r="AL2166" s="31" t="s">
        <v>3695</v>
      </c>
      <c r="AM2166" s="31" t="s">
        <v>6807</v>
      </c>
      <c r="AN2166" s="31"/>
      <c r="AO2166" s="31"/>
      <c r="AP2166" s="31" t="s">
        <v>33003</v>
      </c>
      <c r="AQ2166" s="31" t="s">
        <v>16040</v>
      </c>
      <c r="AR2166" s="31" t="s">
        <v>34145</v>
      </c>
      <c r="AS2166" s="31" t="s">
        <v>34145</v>
      </c>
      <c r="AT2166" s="31" t="s">
        <v>34255</v>
      </c>
      <c r="AU2166" s="31"/>
      <c r="AV2166" s="31" t="s">
        <v>20034</v>
      </c>
      <c r="AW2166" s="29">
        <v>44672</v>
      </c>
      <c r="AX2166" s="29">
        <f t="shared" si="309"/>
        <v>46575</v>
      </c>
      <c r="AY2166" s="31" t="s">
        <v>26346</v>
      </c>
      <c r="AZ2166" s="31" t="s">
        <v>33005</v>
      </c>
      <c r="BA2166" s="30" t="s">
        <v>33003</v>
      </c>
      <c r="BB2166" s="31" t="s">
        <v>22909</v>
      </c>
      <c r="BC2166" s="31" t="s">
        <v>34245</v>
      </c>
      <c r="BD2166" s="31" t="s">
        <v>1759</v>
      </c>
      <c r="BE2166" s="31" t="s">
        <v>7969</v>
      </c>
      <c r="BF2166" s="31" t="s">
        <v>20034</v>
      </c>
      <c r="BG2166" s="31"/>
      <c r="BH2166" s="31"/>
      <c r="BI2166" s="31"/>
      <c r="BJ2166" s="31">
        <v>0</v>
      </c>
      <c r="BK2166" s="31" t="str">
        <f t="shared" si="316"/>
        <v>II/c</v>
      </c>
      <c r="BL2166" s="31"/>
      <c r="BM2166" s="31"/>
      <c r="BN2166" s="31"/>
      <c r="BO2166" s="31"/>
      <c r="BP2166" s="31" t="s">
        <v>1498</v>
      </c>
      <c r="BQ2166" s="31"/>
      <c r="BR2166" s="31"/>
      <c r="BS2166" s="31"/>
      <c r="BT2166" s="31"/>
      <c r="BU2166" s="31"/>
      <c r="BV2166" s="31" t="s">
        <v>7211</v>
      </c>
      <c r="BW2166" s="31">
        <f t="shared" ca="1" si="314"/>
        <v>16</v>
      </c>
      <c r="BX2166" s="78">
        <f t="shared" ca="1" si="315"/>
        <v>3</v>
      </c>
      <c r="BY2166" s="31" t="s">
        <v>3738</v>
      </c>
      <c r="BZ2166" s="31"/>
      <c r="CA2166" s="31" t="s">
        <v>2483</v>
      </c>
      <c r="CB2166" s="31" t="s">
        <v>2406</v>
      </c>
      <c r="CC2166" s="31" t="s">
        <v>1498</v>
      </c>
      <c r="CD2166" s="31" t="s">
        <v>1498</v>
      </c>
      <c r="CE2166" s="31" t="s">
        <v>20085</v>
      </c>
      <c r="CF2166" s="31"/>
      <c r="CG2166" s="31"/>
      <c r="CH2166" s="31"/>
      <c r="CI2166" s="31"/>
      <c r="CJ2166" s="31"/>
      <c r="CK2166" s="31"/>
      <c r="CL2166" s="31" t="s">
        <v>22441</v>
      </c>
      <c r="CM2166" s="31" t="s">
        <v>22334</v>
      </c>
      <c r="CN2166" s="31">
        <v>123</v>
      </c>
      <c r="CO2166" s="31" t="s">
        <v>28619</v>
      </c>
      <c r="CP2166" s="31" t="s">
        <v>22334</v>
      </c>
      <c r="CQ2166" s="31">
        <v>123</v>
      </c>
      <c r="CR2166" s="31">
        <v>4052</v>
      </c>
      <c r="CS2166" s="31" t="s">
        <v>8684</v>
      </c>
      <c r="CT2166" s="31"/>
      <c r="CU2166" s="31" t="s">
        <v>6134</v>
      </c>
      <c r="CV2166" s="31" t="s">
        <v>8387</v>
      </c>
      <c r="CW2166" s="31" t="s">
        <v>8388</v>
      </c>
      <c r="CX2166" s="31" t="s">
        <v>8346</v>
      </c>
      <c r="CY2166" s="31"/>
      <c r="CZ2166" s="31"/>
      <c r="DA2166" s="31"/>
      <c r="DB2166" s="31" t="s">
        <v>15747</v>
      </c>
      <c r="DC2166" s="31" t="s">
        <v>15756</v>
      </c>
      <c r="DD2166" s="31" t="s">
        <v>15746</v>
      </c>
      <c r="DE2166" s="31"/>
      <c r="DF2166" s="31"/>
      <c r="DG2166" s="31"/>
      <c r="DH2166" s="31"/>
      <c r="DI2166" s="31" t="s">
        <v>24810</v>
      </c>
      <c r="DJ2166" s="31" t="s">
        <v>24811</v>
      </c>
      <c r="DK2166" s="31" t="s">
        <v>25645</v>
      </c>
      <c r="DL2166" s="31" t="s">
        <v>13888</v>
      </c>
      <c r="DM2166" s="38" t="s">
        <v>9280</v>
      </c>
      <c r="DN2166" s="38"/>
      <c r="DO2166" s="35">
        <v>0</v>
      </c>
      <c r="DP2166" s="31" t="s">
        <v>14705</v>
      </c>
      <c r="DQ2166" s="31" t="s">
        <v>14706</v>
      </c>
      <c r="DR2166" s="31"/>
      <c r="DS2166" s="31" t="s">
        <v>26916</v>
      </c>
      <c r="DT2166" s="31"/>
      <c r="DU2166" s="31">
        <v>3</v>
      </c>
      <c r="DV2166" s="31" t="s">
        <v>32167</v>
      </c>
      <c r="DW2166" s="31" t="s">
        <v>1759</v>
      </c>
      <c r="DX2166" s="31" t="s">
        <v>1759</v>
      </c>
      <c r="DY2166" s="31" t="s">
        <v>18160</v>
      </c>
      <c r="DZ2166" s="31" t="s">
        <v>18135</v>
      </c>
      <c r="EA2166" s="31"/>
      <c r="EB2166" s="31">
        <v>0</v>
      </c>
      <c r="EC2166" s="31" t="s">
        <v>40168</v>
      </c>
      <c r="ED2166" s="31" t="s">
        <v>41101</v>
      </c>
      <c r="EE2166" s="31"/>
      <c r="EF2166" s="31"/>
      <c r="EG2166" s="31"/>
      <c r="EH2166" s="31"/>
      <c r="EI2166" s="31"/>
      <c r="EJ2166" s="31"/>
    </row>
    <row r="2167" spans="1:140" ht="23.25" customHeight="1">
      <c r="A2167" s="25">
        <v>2165</v>
      </c>
      <c r="B2167" s="30" t="s">
        <v>21306</v>
      </c>
      <c r="C2167" s="31" t="s">
        <v>7941</v>
      </c>
      <c r="D2167" s="30" t="s">
        <v>21067</v>
      </c>
      <c r="E2167" s="30"/>
      <c r="F2167" s="30" t="s">
        <v>36262</v>
      </c>
      <c r="G2167" s="31">
        <f t="shared" si="310"/>
        <v>58</v>
      </c>
      <c r="H2167" s="72">
        <f t="shared" si="311"/>
        <v>54909</v>
      </c>
      <c r="I2167" s="30" t="s">
        <v>35464</v>
      </c>
      <c r="J2167" s="30" t="s">
        <v>34085</v>
      </c>
      <c r="K2167" s="30" t="s">
        <v>34083</v>
      </c>
      <c r="L2167" s="31" t="s">
        <v>16726</v>
      </c>
      <c r="M2167" s="31" t="s">
        <v>3186</v>
      </c>
      <c r="N2167" s="31" t="s">
        <v>5865</v>
      </c>
      <c r="O2167" s="31" t="s">
        <v>5117</v>
      </c>
      <c r="P2167" s="31" t="s">
        <v>19644</v>
      </c>
      <c r="Q2167" s="31"/>
      <c r="R2167" s="31"/>
      <c r="S2167" s="31"/>
      <c r="T2167" s="31"/>
      <c r="U2167" s="31" t="s">
        <v>5861</v>
      </c>
      <c r="V2167" s="31"/>
      <c r="W2167" s="31" t="s">
        <v>6910</v>
      </c>
      <c r="X2167" s="31" t="s">
        <v>7952</v>
      </c>
      <c r="Y2167" s="31" t="e">
        <f t="shared" ca="1" si="312"/>
        <v>#VALUE!</v>
      </c>
      <c r="Z2167" s="31" t="e">
        <f t="shared" ca="1" si="313"/>
        <v>#VALUE!</v>
      </c>
      <c r="AA2167" s="31"/>
      <c r="AB2167" s="31" t="s">
        <v>11144</v>
      </c>
      <c r="AC2167" s="31" t="s">
        <v>34145</v>
      </c>
      <c r="AD2167" s="31" t="s">
        <v>34145</v>
      </c>
      <c r="AE2167" s="31"/>
      <c r="AF2167" s="31" t="s">
        <v>24701</v>
      </c>
      <c r="AG2167" s="31" t="s">
        <v>4322</v>
      </c>
      <c r="AH2167" s="31" t="s">
        <v>4322</v>
      </c>
      <c r="AI2167" s="31" t="s">
        <v>908</v>
      </c>
      <c r="AJ2167" s="31" t="s">
        <v>8050</v>
      </c>
      <c r="AK2167" s="31" t="s">
        <v>8051</v>
      </c>
      <c r="AL2167" s="31" t="s">
        <v>627</v>
      </c>
      <c r="AM2167" s="31" t="s">
        <v>3001</v>
      </c>
      <c r="AN2167" s="31"/>
      <c r="AO2167" s="31"/>
      <c r="AP2167" s="31" t="s">
        <v>33003</v>
      </c>
      <c r="AQ2167" s="31" t="s">
        <v>18565</v>
      </c>
      <c r="AR2167" s="31" t="s">
        <v>34145</v>
      </c>
      <c r="AS2167" s="31" t="s">
        <v>34145</v>
      </c>
      <c r="AT2167" s="31" t="s">
        <v>34260</v>
      </c>
      <c r="AU2167" s="31"/>
      <c r="AV2167" s="31" t="s">
        <v>20032</v>
      </c>
      <c r="AW2167" s="29">
        <v>44672</v>
      </c>
      <c r="AX2167" s="29">
        <f t="shared" si="309"/>
        <v>46575</v>
      </c>
      <c r="AY2167" s="31" t="s">
        <v>26346</v>
      </c>
      <c r="AZ2167" s="31" t="s">
        <v>33005</v>
      </c>
      <c r="BA2167" s="30" t="s">
        <v>33003</v>
      </c>
      <c r="BB2167" s="31" t="s">
        <v>22909</v>
      </c>
      <c r="BC2167" s="31" t="s">
        <v>34247</v>
      </c>
      <c r="BD2167" s="31" t="s">
        <v>7980</v>
      </c>
      <c r="BE2167" s="31" t="s">
        <v>7969</v>
      </c>
      <c r="BF2167" s="31" t="s">
        <v>20032</v>
      </c>
      <c r="BG2167" s="31"/>
      <c r="BH2167" s="31"/>
      <c r="BI2167" s="31"/>
      <c r="BJ2167" s="31">
        <v>0</v>
      </c>
      <c r="BK2167" s="31" t="str">
        <f t="shared" si="316"/>
        <v>II/c</v>
      </c>
      <c r="BL2167" s="31"/>
      <c r="BM2167" s="31"/>
      <c r="BN2167" s="31"/>
      <c r="BO2167" s="31"/>
      <c r="BP2167" s="31"/>
      <c r="BQ2167" s="31"/>
      <c r="BR2167" s="31"/>
      <c r="BS2167" s="31"/>
      <c r="BT2167" s="31"/>
      <c r="BU2167" s="31"/>
      <c r="BV2167" s="31" t="s">
        <v>4941</v>
      </c>
      <c r="BW2167" s="31">
        <f t="shared" ca="1" si="314"/>
        <v>10</v>
      </c>
      <c r="BX2167" s="78">
        <f t="shared" ca="1" si="315"/>
        <v>3</v>
      </c>
      <c r="BY2167" s="31" t="s">
        <v>19644</v>
      </c>
      <c r="BZ2167" s="31"/>
      <c r="CA2167" s="31" t="s">
        <v>2483</v>
      </c>
      <c r="CB2167" s="31" t="s">
        <v>2406</v>
      </c>
      <c r="CC2167" s="31"/>
      <c r="CD2167" s="31"/>
      <c r="CE2167" s="31" t="s">
        <v>20085</v>
      </c>
      <c r="CF2167" s="31"/>
      <c r="CG2167" s="31"/>
      <c r="CH2167" s="31"/>
      <c r="CI2167" s="31"/>
      <c r="CJ2167" s="31"/>
      <c r="CK2167" s="31"/>
      <c r="CL2167" s="31" t="s">
        <v>36868</v>
      </c>
      <c r="CM2167" s="31" t="s">
        <v>36036</v>
      </c>
      <c r="CN2167" s="31">
        <v>127</v>
      </c>
      <c r="CO2167" s="31" t="s">
        <v>36888</v>
      </c>
      <c r="CP2167" s="31" t="s">
        <v>36036</v>
      </c>
      <c r="CQ2167" s="31">
        <v>127</v>
      </c>
      <c r="CR2167" s="31">
        <v>4691</v>
      </c>
      <c r="CS2167" s="31" t="s">
        <v>8731</v>
      </c>
      <c r="CT2167" s="31" t="s">
        <v>10223</v>
      </c>
      <c r="CU2167" s="31" t="s">
        <v>5159</v>
      </c>
      <c r="CV2167" s="31" t="s">
        <v>10323</v>
      </c>
      <c r="CW2167" s="31" t="s">
        <v>4907</v>
      </c>
      <c r="CX2167" s="31">
        <v>41592</v>
      </c>
      <c r="CY2167" s="31"/>
      <c r="CZ2167" s="31"/>
      <c r="DA2167" s="31"/>
      <c r="DB2167" s="31" t="s">
        <v>11355</v>
      </c>
      <c r="DC2167" s="31" t="s">
        <v>18668</v>
      </c>
      <c r="DD2167" s="31" t="s">
        <v>18474</v>
      </c>
      <c r="DE2167" s="31"/>
      <c r="DF2167" s="31"/>
      <c r="DG2167" s="31"/>
      <c r="DH2167" s="31"/>
      <c r="DI2167" s="31" t="s">
        <v>24810</v>
      </c>
      <c r="DJ2167" s="31" t="s">
        <v>24811</v>
      </c>
      <c r="DK2167" s="31"/>
      <c r="DL2167" s="31"/>
      <c r="DM2167" s="38" t="s">
        <v>10592</v>
      </c>
      <c r="DN2167" s="38"/>
      <c r="DO2167" s="35" t="s">
        <v>10704</v>
      </c>
      <c r="DP2167" s="31" t="s">
        <v>10899</v>
      </c>
      <c r="DQ2167" s="31" t="s">
        <v>7958</v>
      </c>
      <c r="DR2167" s="31"/>
      <c r="DS2167" s="31" t="s">
        <v>27194</v>
      </c>
      <c r="DT2167" s="31" t="s">
        <v>28151</v>
      </c>
      <c r="DU2167" s="31">
        <v>3</v>
      </c>
      <c r="DV2167" s="31" t="s">
        <v>32167</v>
      </c>
      <c r="DW2167" s="31" t="s">
        <v>7980</v>
      </c>
      <c r="DX2167" s="31" t="s">
        <v>7980</v>
      </c>
      <c r="DY2167" s="31" t="s">
        <v>31036</v>
      </c>
      <c r="DZ2167" s="31" t="s">
        <v>28397</v>
      </c>
      <c r="EA2167" s="31"/>
      <c r="EB2167" s="31">
        <v>865102</v>
      </c>
      <c r="EC2167" s="31" t="s">
        <v>40168</v>
      </c>
      <c r="ED2167" s="31" t="s">
        <v>41101</v>
      </c>
      <c r="EE2167" s="31"/>
      <c r="EF2167" s="31"/>
      <c r="EG2167" s="31"/>
      <c r="EH2167" s="31"/>
      <c r="EI2167" s="31"/>
      <c r="EJ2167" s="31"/>
    </row>
    <row r="2168" spans="1:140" ht="23.25" customHeight="1">
      <c r="A2168" s="25">
        <v>2166</v>
      </c>
      <c r="B2168" s="30" t="s">
        <v>29007</v>
      </c>
      <c r="C2168" s="31" t="s">
        <v>6220</v>
      </c>
      <c r="D2168" s="30" t="s">
        <v>29042</v>
      </c>
      <c r="E2168" s="30"/>
      <c r="F2168" s="30" t="s">
        <v>36262</v>
      </c>
      <c r="G2168" s="31">
        <f t="shared" si="310"/>
        <v>58</v>
      </c>
      <c r="H2168" s="72">
        <f t="shared" si="311"/>
        <v>55640</v>
      </c>
      <c r="I2168" s="30" t="s">
        <v>35465</v>
      </c>
      <c r="J2168" s="30" t="s">
        <v>34085</v>
      </c>
      <c r="K2168" s="30" t="s">
        <v>34082</v>
      </c>
      <c r="L2168" s="31" t="s">
        <v>6220</v>
      </c>
      <c r="M2168" s="31" t="s">
        <v>3186</v>
      </c>
      <c r="N2168" s="31" t="s">
        <v>5865</v>
      </c>
      <c r="O2168" s="31" t="s">
        <v>5117</v>
      </c>
      <c r="P2168" s="52" t="s">
        <v>32746</v>
      </c>
      <c r="Q2168" s="52"/>
      <c r="R2168" s="31"/>
      <c r="S2168" s="31"/>
      <c r="T2168" s="52" t="s">
        <v>23787</v>
      </c>
      <c r="U2168" s="31"/>
      <c r="V2168" s="31"/>
      <c r="W2168" s="31" t="s">
        <v>5914</v>
      </c>
      <c r="X2168" s="31" t="s">
        <v>29082</v>
      </c>
      <c r="Y2168" s="31">
        <f t="shared" ca="1" si="312"/>
        <v>29</v>
      </c>
      <c r="Z2168" s="31" t="str">
        <f t="shared" ca="1" si="313"/>
        <v>21-35</v>
      </c>
      <c r="AA2168" s="31"/>
      <c r="AB2168" s="31" t="s">
        <v>11144</v>
      </c>
      <c r="AC2168" s="31" t="s">
        <v>34145</v>
      </c>
      <c r="AD2168" s="31" t="s">
        <v>34145</v>
      </c>
      <c r="AE2168" s="31"/>
      <c r="AF2168" s="31" t="s">
        <v>24701</v>
      </c>
      <c r="AG2168" s="31" t="s">
        <v>4322</v>
      </c>
      <c r="AH2168" s="31" t="s">
        <v>4322</v>
      </c>
      <c r="AI2168" s="31" t="s">
        <v>908</v>
      </c>
      <c r="AJ2168" s="31">
        <v>10112006</v>
      </c>
      <c r="AK2168" s="31" t="s">
        <v>29532</v>
      </c>
      <c r="AL2168" s="31" t="s">
        <v>15819</v>
      </c>
      <c r="AM2168" s="31" t="s">
        <v>29533</v>
      </c>
      <c r="AN2168" s="31"/>
      <c r="AO2168" s="31"/>
      <c r="AP2168" s="31" t="s">
        <v>33003</v>
      </c>
      <c r="AQ2168" s="31" t="s">
        <v>21743</v>
      </c>
      <c r="AR2168" s="31" t="s">
        <v>34145</v>
      </c>
      <c r="AS2168" s="31" t="s">
        <v>34145</v>
      </c>
      <c r="AT2168" s="31" t="s">
        <v>34250</v>
      </c>
      <c r="AU2168" s="31"/>
      <c r="AV2168" s="31" t="s">
        <v>26001</v>
      </c>
      <c r="AW2168" s="29">
        <v>44672</v>
      </c>
      <c r="AX2168" s="29">
        <f t="shared" si="309"/>
        <v>46575</v>
      </c>
      <c r="AY2168" s="31" t="s">
        <v>26346</v>
      </c>
      <c r="AZ2168" s="31" t="s">
        <v>33005</v>
      </c>
      <c r="BA2168" s="30" t="s">
        <v>33003</v>
      </c>
      <c r="BB2168" s="31" t="s">
        <v>22909</v>
      </c>
      <c r="BC2168" s="31" t="s">
        <v>34246</v>
      </c>
      <c r="BD2168" s="31" t="s">
        <v>11423</v>
      </c>
      <c r="BE2168" s="31" t="s">
        <v>7969</v>
      </c>
      <c r="BF2168" s="31" t="s">
        <v>26001</v>
      </c>
      <c r="BG2168" s="31"/>
      <c r="BH2168" s="31"/>
      <c r="BI2168" s="31"/>
      <c r="BJ2168" s="31"/>
      <c r="BK2168" s="31" t="str">
        <f t="shared" si="316"/>
        <v>II/c</v>
      </c>
      <c r="BL2168" s="31"/>
      <c r="BM2168" s="31"/>
      <c r="BN2168" s="31"/>
      <c r="BO2168" s="31"/>
      <c r="BP2168" s="31"/>
      <c r="BQ2168" s="31"/>
      <c r="BR2168" s="31"/>
      <c r="BS2168" s="31"/>
      <c r="BT2168" s="31"/>
      <c r="BU2168" s="31"/>
      <c r="BV2168" s="31" t="s">
        <v>26138</v>
      </c>
      <c r="BW2168" s="31">
        <f t="shared" ca="1" si="314"/>
        <v>3</v>
      </c>
      <c r="BX2168" s="78">
        <f t="shared" ca="1" si="315"/>
        <v>3</v>
      </c>
      <c r="BY2168" s="31"/>
      <c r="BZ2168" s="31"/>
      <c r="CA2168" s="31" t="s">
        <v>2483</v>
      </c>
      <c r="CB2168" s="31" t="s">
        <v>2519</v>
      </c>
      <c r="CC2168" s="31"/>
      <c r="CD2168" s="31">
        <v>1</v>
      </c>
      <c r="CE2168" s="31"/>
      <c r="CF2168" s="31"/>
      <c r="CG2168" s="31"/>
      <c r="CH2168" s="31"/>
      <c r="CI2168" s="31"/>
      <c r="CJ2168" s="31"/>
      <c r="CK2168" s="31"/>
      <c r="CL2168" s="31" t="s">
        <v>31913</v>
      </c>
      <c r="CM2168" s="31" t="s">
        <v>31914</v>
      </c>
      <c r="CN2168" s="31">
        <v>126</v>
      </c>
      <c r="CO2168" s="31" t="s">
        <v>32948</v>
      </c>
      <c r="CP2168" s="31" t="s">
        <v>31914</v>
      </c>
      <c r="CQ2168" s="31">
        <v>126</v>
      </c>
      <c r="CR2168" s="31">
        <v>6866</v>
      </c>
      <c r="CS2168" s="31" t="s">
        <v>22126</v>
      </c>
      <c r="CT2168" s="31"/>
      <c r="CU2168" s="31"/>
      <c r="CV2168" s="31"/>
      <c r="CW2168" s="31"/>
      <c r="CX2168" s="31"/>
      <c r="CY2168" s="31"/>
      <c r="CZ2168" s="31"/>
      <c r="DA2168" s="31"/>
      <c r="DB2168" s="31"/>
      <c r="DC2168" s="31"/>
      <c r="DD2168" s="31"/>
      <c r="DE2168" s="31"/>
      <c r="DF2168" s="31"/>
      <c r="DG2168" s="31"/>
      <c r="DH2168" s="31"/>
      <c r="DI2168" s="31"/>
      <c r="DJ2168" s="31"/>
      <c r="DK2168" s="31"/>
      <c r="DL2168" s="31"/>
      <c r="DM2168" s="38" t="s">
        <v>32334</v>
      </c>
      <c r="DN2168" s="38"/>
      <c r="DO2168" s="35"/>
      <c r="DP2168" s="31" t="s">
        <v>29164</v>
      </c>
      <c r="DQ2168" s="31" t="s">
        <v>29531</v>
      </c>
      <c r="DR2168" s="31" t="s">
        <v>29254</v>
      </c>
      <c r="DS2168" s="31" t="s">
        <v>38753</v>
      </c>
      <c r="DT2168" s="31" t="s">
        <v>38372</v>
      </c>
      <c r="DU2168" s="31">
        <v>2</v>
      </c>
      <c r="DV2168" s="31" t="s">
        <v>32167</v>
      </c>
      <c r="DW2168" s="31"/>
      <c r="DX2168" s="31"/>
      <c r="DY2168" s="31"/>
      <c r="DZ2168" s="31"/>
      <c r="EA2168" s="31"/>
      <c r="EB2168" s="31">
        <v>0</v>
      </c>
      <c r="EC2168" s="31" t="s">
        <v>40168</v>
      </c>
      <c r="ED2168" s="31" t="s">
        <v>41101</v>
      </c>
      <c r="EE2168" s="31"/>
      <c r="EF2168" s="31"/>
      <c r="EG2168" s="31"/>
      <c r="EH2168" s="31"/>
      <c r="EI2168" s="31"/>
      <c r="EJ2168" s="31"/>
    </row>
    <row r="2169" spans="1:140" ht="23.25" customHeight="1">
      <c r="A2169" s="25">
        <v>2167</v>
      </c>
      <c r="B2169" s="30" t="s">
        <v>24264</v>
      </c>
      <c r="C2169" s="31" t="s">
        <v>5492</v>
      </c>
      <c r="D2169" s="30" t="s">
        <v>16653</v>
      </c>
      <c r="E2169" s="30"/>
      <c r="F2169" s="30" t="s">
        <v>36262</v>
      </c>
      <c r="G2169" s="31">
        <f t="shared" si="310"/>
        <v>58</v>
      </c>
      <c r="H2169" s="72">
        <f t="shared" si="311"/>
        <v>53479</v>
      </c>
      <c r="I2169" s="30" t="s">
        <v>35466</v>
      </c>
      <c r="J2169" s="30" t="s">
        <v>34085</v>
      </c>
      <c r="K2169" s="30" t="s">
        <v>34083</v>
      </c>
      <c r="L2169" s="31" t="s">
        <v>16726</v>
      </c>
      <c r="M2169" s="31" t="s">
        <v>6378</v>
      </c>
      <c r="N2169" s="31" t="s">
        <v>5865</v>
      </c>
      <c r="O2169" s="31" t="s">
        <v>5621</v>
      </c>
      <c r="P2169" s="31" t="s">
        <v>3738</v>
      </c>
      <c r="Q2169" s="31"/>
      <c r="R2169" s="31"/>
      <c r="S2169" s="31"/>
      <c r="T2169" s="31"/>
      <c r="U2169" s="31" t="s">
        <v>3170</v>
      </c>
      <c r="V2169" s="31"/>
      <c r="W2169" s="31" t="s">
        <v>7928</v>
      </c>
      <c r="X2169" s="31" t="s">
        <v>5501</v>
      </c>
      <c r="Y2169" s="31">
        <f t="shared" ca="1" si="312"/>
        <v>35</v>
      </c>
      <c r="Z2169" s="31" t="str">
        <f t="shared" ca="1" si="313"/>
        <v>21-35</v>
      </c>
      <c r="AA2169" s="31"/>
      <c r="AB2169" s="31" t="s">
        <v>11144</v>
      </c>
      <c r="AC2169" s="31" t="s">
        <v>34145</v>
      </c>
      <c r="AD2169" s="31" t="s">
        <v>34145</v>
      </c>
      <c r="AE2169" s="31"/>
      <c r="AF2169" s="31" t="s">
        <v>24701</v>
      </c>
      <c r="AG2169" s="31" t="s">
        <v>4322</v>
      </c>
      <c r="AH2169" s="31" t="s">
        <v>4322</v>
      </c>
      <c r="AI2169" s="31" t="s">
        <v>908</v>
      </c>
      <c r="AJ2169" s="31" t="s">
        <v>1498</v>
      </c>
      <c r="AK2169" s="31">
        <v>229428</v>
      </c>
      <c r="AL2169" s="31" t="s">
        <v>7140</v>
      </c>
      <c r="AM2169" s="31" t="s">
        <v>7141</v>
      </c>
      <c r="AN2169" s="31"/>
      <c r="AO2169" s="31"/>
      <c r="AP2169" s="31" t="s">
        <v>18118</v>
      </c>
      <c r="AQ2169" s="52" t="s">
        <v>32747</v>
      </c>
      <c r="AR2169" s="31" t="s">
        <v>34145</v>
      </c>
      <c r="AS2169" s="31" t="s">
        <v>34145</v>
      </c>
      <c r="AT2169" s="31" t="s">
        <v>34370</v>
      </c>
      <c r="AU2169" s="31"/>
      <c r="AV2169" s="31" t="s">
        <v>20032</v>
      </c>
      <c r="AW2169" s="52" t="s">
        <v>22457</v>
      </c>
      <c r="AX2169" s="29">
        <f t="shared" si="309"/>
        <v>46616</v>
      </c>
      <c r="AY2169" s="31" t="s">
        <v>26346</v>
      </c>
      <c r="AZ2169" s="31" t="s">
        <v>2622</v>
      </c>
      <c r="BA2169" s="30" t="s">
        <v>18118</v>
      </c>
      <c r="BB2169" s="31" t="s">
        <v>24733</v>
      </c>
      <c r="BC2169" s="31"/>
      <c r="BD2169" s="31" t="s">
        <v>7980</v>
      </c>
      <c r="BE2169" s="31" t="s">
        <v>7969</v>
      </c>
      <c r="BF2169" s="31" t="s">
        <v>20032</v>
      </c>
      <c r="BG2169" s="31"/>
      <c r="BH2169" s="31"/>
      <c r="BI2169" s="31"/>
      <c r="BJ2169" s="31">
        <v>0</v>
      </c>
      <c r="BK2169" s="31" t="str">
        <f t="shared" si="316"/>
        <v>II/c</v>
      </c>
      <c r="BL2169" s="31"/>
      <c r="BM2169" s="31"/>
      <c r="BN2169" s="31"/>
      <c r="BO2169" s="31"/>
      <c r="BP2169" s="31"/>
      <c r="BQ2169" s="31"/>
      <c r="BR2169" s="31"/>
      <c r="BS2169" s="31"/>
      <c r="BT2169" s="31"/>
      <c r="BU2169" s="31"/>
      <c r="BV2169" s="31" t="s">
        <v>717</v>
      </c>
      <c r="BW2169" s="31">
        <f t="shared" ca="1" si="314"/>
        <v>12</v>
      </c>
      <c r="BX2169" s="78">
        <f t="shared" ca="1" si="315"/>
        <v>3</v>
      </c>
      <c r="BY2169" s="31" t="s">
        <v>3738</v>
      </c>
      <c r="BZ2169" s="31"/>
      <c r="CA2169" s="31" t="s">
        <v>2483</v>
      </c>
      <c r="CB2169" s="31" t="s">
        <v>2406</v>
      </c>
      <c r="CC2169" s="31" t="s">
        <v>1498</v>
      </c>
      <c r="CD2169" s="31" t="s">
        <v>1498</v>
      </c>
      <c r="CE2169" s="31" t="s">
        <v>20085</v>
      </c>
      <c r="CF2169" s="31"/>
      <c r="CG2169" s="31"/>
      <c r="CH2169" s="31"/>
      <c r="CI2169" s="31"/>
      <c r="CJ2169" s="31"/>
      <c r="CK2169" s="31"/>
      <c r="CL2169" s="31" t="s">
        <v>22495</v>
      </c>
      <c r="CM2169" s="31" t="s">
        <v>22381</v>
      </c>
      <c r="CN2169" s="31">
        <v>123</v>
      </c>
      <c r="CO2169" s="31" t="s">
        <v>25758</v>
      </c>
      <c r="CP2169" s="31" t="s">
        <v>22381</v>
      </c>
      <c r="CQ2169" s="31">
        <v>123</v>
      </c>
      <c r="CR2169" s="31">
        <v>4569</v>
      </c>
      <c r="CS2169" s="31" t="s">
        <v>3488</v>
      </c>
      <c r="CT2169" s="31"/>
      <c r="CU2169" s="31" t="s">
        <v>2047</v>
      </c>
      <c r="CV2169" s="31" t="s">
        <v>8359</v>
      </c>
      <c r="CW2169" s="31" t="s">
        <v>8360</v>
      </c>
      <c r="CX2169" s="31" t="s">
        <v>8346</v>
      </c>
      <c r="CY2169" s="31"/>
      <c r="CZ2169" s="31"/>
      <c r="DA2169" s="31"/>
      <c r="DB2169" s="31" t="s">
        <v>15744</v>
      </c>
      <c r="DC2169" s="31" t="s">
        <v>15745</v>
      </c>
      <c r="DD2169" s="31" t="s">
        <v>15746</v>
      </c>
      <c r="DE2169" s="31"/>
      <c r="DF2169" s="31"/>
      <c r="DG2169" s="31"/>
      <c r="DH2169" s="31"/>
      <c r="DI2169" s="31" t="s">
        <v>24810</v>
      </c>
      <c r="DJ2169" s="31" t="s">
        <v>24811</v>
      </c>
      <c r="DK2169" s="31"/>
      <c r="DL2169" s="31"/>
      <c r="DM2169" s="38" t="s">
        <v>9372</v>
      </c>
      <c r="DN2169" s="38"/>
      <c r="DO2169" s="35">
        <v>0</v>
      </c>
      <c r="DP2169" s="31" t="s">
        <v>14905</v>
      </c>
      <c r="DQ2169" s="31" t="s">
        <v>14906</v>
      </c>
      <c r="DR2169" s="31" t="s">
        <v>6513</v>
      </c>
      <c r="DS2169" s="31" t="s">
        <v>38754</v>
      </c>
      <c r="DT2169" s="31" t="s">
        <v>38373</v>
      </c>
      <c r="DU2169" s="31">
        <v>3</v>
      </c>
      <c r="DV2169" s="31" t="s">
        <v>32167</v>
      </c>
      <c r="DW2169" s="31" t="s">
        <v>7980</v>
      </c>
      <c r="DX2169" s="31" t="s">
        <v>7980</v>
      </c>
      <c r="DY2169" s="31" t="s">
        <v>31269</v>
      </c>
      <c r="DZ2169" s="31" t="s">
        <v>18581</v>
      </c>
      <c r="EA2169" s="31"/>
      <c r="EB2169" s="31">
        <v>1388431</v>
      </c>
      <c r="EC2169" s="31" t="s">
        <v>40168</v>
      </c>
      <c r="ED2169" s="31" t="s">
        <v>41101</v>
      </c>
      <c r="EE2169" s="31"/>
      <c r="EF2169" s="31"/>
      <c r="EG2169" s="31"/>
      <c r="EH2169" s="31"/>
      <c r="EI2169" s="31"/>
      <c r="EJ2169" s="31"/>
    </row>
    <row r="2170" spans="1:140" ht="23.25" customHeight="1">
      <c r="A2170" s="25">
        <v>2168</v>
      </c>
      <c r="B2170" s="30" t="s">
        <v>24290</v>
      </c>
      <c r="C2170" s="31">
        <v>140320996</v>
      </c>
      <c r="D2170" s="30" t="s">
        <v>158</v>
      </c>
      <c r="E2170" s="30"/>
      <c r="F2170" s="30" t="s">
        <v>36254</v>
      </c>
      <c r="G2170" s="31">
        <f t="shared" si="310"/>
        <v>58</v>
      </c>
      <c r="H2170" s="72">
        <f t="shared" si="311"/>
        <v>46631</v>
      </c>
      <c r="I2170" s="30"/>
      <c r="J2170" s="30" t="s">
        <v>34084</v>
      </c>
      <c r="K2170" s="30" t="s">
        <v>4318</v>
      </c>
      <c r="L2170" s="31" t="s">
        <v>4318</v>
      </c>
      <c r="M2170" s="31" t="s">
        <v>3186</v>
      </c>
      <c r="N2170" s="31" t="s">
        <v>5797</v>
      </c>
      <c r="O2170" s="31" t="s">
        <v>5271</v>
      </c>
      <c r="P2170" s="31" t="s">
        <v>30542</v>
      </c>
      <c r="Q2170" s="31"/>
      <c r="R2170" s="31">
        <v>22</v>
      </c>
      <c r="S2170" s="31">
        <v>0</v>
      </c>
      <c r="T2170" s="31"/>
      <c r="U2170" s="31">
        <v>558</v>
      </c>
      <c r="V2170" s="31"/>
      <c r="W2170" s="31" t="s">
        <v>6910</v>
      </c>
      <c r="X2170" s="31" t="s">
        <v>1983</v>
      </c>
      <c r="Y2170" s="31">
        <f t="shared" ca="1" si="312"/>
        <v>54</v>
      </c>
      <c r="Z2170" s="31" t="str">
        <f t="shared" ca="1" si="313"/>
        <v>46-58</v>
      </c>
      <c r="AA2170" s="31"/>
      <c r="AB2170" s="31" t="s">
        <v>11144</v>
      </c>
      <c r="AC2170" s="31" t="s">
        <v>34145</v>
      </c>
      <c r="AD2170" s="31" t="s">
        <v>34145</v>
      </c>
      <c r="AE2170" s="31"/>
      <c r="AF2170" s="31" t="s">
        <v>24701</v>
      </c>
      <c r="AG2170" s="31" t="s">
        <v>4322</v>
      </c>
      <c r="AH2170" s="31" t="s">
        <v>4322</v>
      </c>
      <c r="AI2170" s="31" t="s">
        <v>908</v>
      </c>
      <c r="AJ2170" s="31">
        <v>20128</v>
      </c>
      <c r="AK2170" s="31" t="s">
        <v>777</v>
      </c>
      <c r="AL2170" s="31" t="s">
        <v>7716</v>
      </c>
      <c r="AM2170" s="31" t="s">
        <v>4983</v>
      </c>
      <c r="AN2170" s="31"/>
      <c r="AO2170" s="31"/>
      <c r="AP2170" s="31" t="s">
        <v>33003</v>
      </c>
      <c r="AQ2170" s="31" t="s">
        <v>18565</v>
      </c>
      <c r="AR2170" s="31" t="s">
        <v>34145</v>
      </c>
      <c r="AS2170" s="31" t="s">
        <v>34145</v>
      </c>
      <c r="AT2170" s="31" t="s">
        <v>34253</v>
      </c>
      <c r="AU2170" s="31"/>
      <c r="AV2170" s="31" t="s">
        <v>20033</v>
      </c>
      <c r="AW2170" s="29">
        <v>44672</v>
      </c>
      <c r="AX2170" s="29">
        <f t="shared" si="309"/>
        <v>46575</v>
      </c>
      <c r="AY2170" s="31" t="s">
        <v>26346</v>
      </c>
      <c r="AZ2170" s="31" t="s">
        <v>33005</v>
      </c>
      <c r="BA2170" s="30" t="s">
        <v>33003</v>
      </c>
      <c r="BB2170" s="31" t="s">
        <v>22909</v>
      </c>
      <c r="BC2170" s="31" t="s">
        <v>34246</v>
      </c>
      <c r="BD2170" s="31" t="s">
        <v>7997</v>
      </c>
      <c r="BE2170" s="31" t="s">
        <v>7969</v>
      </c>
      <c r="BF2170" s="31" t="s">
        <v>20033</v>
      </c>
      <c r="BG2170" s="31"/>
      <c r="BH2170" s="31"/>
      <c r="BI2170" s="31" t="s">
        <v>8136</v>
      </c>
      <c r="BJ2170" s="31" t="s">
        <v>3185</v>
      </c>
      <c r="BK2170" s="31" t="str">
        <f t="shared" si="316"/>
        <v>III/d</v>
      </c>
      <c r="BL2170" s="31" t="s">
        <v>8077</v>
      </c>
      <c r="BM2170" s="31"/>
      <c r="BN2170" s="31"/>
      <c r="BO2170" s="31"/>
      <c r="BP2170" s="31" t="s">
        <v>1498</v>
      </c>
      <c r="BQ2170" s="31" t="s">
        <v>3185</v>
      </c>
      <c r="BR2170" s="31" t="s">
        <v>26137</v>
      </c>
      <c r="BS2170" s="31" t="s">
        <v>30449</v>
      </c>
      <c r="BT2170" s="31" t="s">
        <v>5368</v>
      </c>
      <c r="BU2170" s="31"/>
      <c r="BV2170" s="31" t="s">
        <v>6913</v>
      </c>
      <c r="BW2170" s="31">
        <f t="shared" ca="1" si="314"/>
        <v>31</v>
      </c>
      <c r="BX2170" s="78">
        <f t="shared" ca="1" si="315"/>
        <v>3</v>
      </c>
      <c r="BY2170" s="31"/>
      <c r="BZ2170" s="31" t="s">
        <v>19307</v>
      </c>
      <c r="CA2170" s="31" t="s">
        <v>2483</v>
      </c>
      <c r="CB2170" s="31" t="s">
        <v>2519</v>
      </c>
      <c r="CC2170" s="31">
        <v>2</v>
      </c>
      <c r="CD2170" s="31">
        <v>1</v>
      </c>
      <c r="CE2170" s="31" t="s">
        <v>20085</v>
      </c>
      <c r="CF2170" s="31"/>
      <c r="CG2170" s="31"/>
      <c r="CH2170" s="31" t="s">
        <v>5878</v>
      </c>
      <c r="CI2170" s="31"/>
      <c r="CJ2170" s="31"/>
      <c r="CK2170" s="31"/>
      <c r="CL2170" s="31" t="s">
        <v>22494</v>
      </c>
      <c r="CM2170" s="31" t="s">
        <v>22104</v>
      </c>
      <c r="CN2170" s="31">
        <v>123</v>
      </c>
      <c r="CO2170" s="31" t="s">
        <v>25869</v>
      </c>
      <c r="CP2170" s="31" t="s">
        <v>22104</v>
      </c>
      <c r="CQ2170" s="31">
        <v>123</v>
      </c>
      <c r="CR2170" s="31">
        <v>3371</v>
      </c>
      <c r="CS2170" s="31" t="s">
        <v>8315</v>
      </c>
      <c r="CT2170" s="31"/>
      <c r="CU2170" s="31" t="s">
        <v>8314</v>
      </c>
      <c r="CV2170" s="31" t="s">
        <v>8347</v>
      </c>
      <c r="CW2170" s="31" t="s">
        <v>8348</v>
      </c>
      <c r="CX2170" s="31" t="s">
        <v>8346</v>
      </c>
      <c r="CY2170" s="31"/>
      <c r="CZ2170" s="31"/>
      <c r="DA2170" s="31"/>
      <c r="DB2170" s="31" t="s">
        <v>15747</v>
      </c>
      <c r="DC2170" s="31" t="s">
        <v>15756</v>
      </c>
      <c r="DD2170" s="31" t="s">
        <v>15746</v>
      </c>
      <c r="DE2170" s="31"/>
      <c r="DF2170" s="31"/>
      <c r="DG2170" s="31"/>
      <c r="DH2170" s="31"/>
      <c r="DI2170" s="31" t="s">
        <v>24810</v>
      </c>
      <c r="DJ2170" s="31" t="s">
        <v>24811</v>
      </c>
      <c r="DK2170" s="31"/>
      <c r="DL2170" s="31"/>
      <c r="DM2170" s="38" t="s">
        <v>9394</v>
      </c>
      <c r="DN2170" s="38"/>
      <c r="DO2170" s="35">
        <v>0</v>
      </c>
      <c r="DP2170" s="31" t="s">
        <v>31984</v>
      </c>
      <c r="DQ2170" s="31" t="s">
        <v>12738</v>
      </c>
      <c r="DR2170" s="31"/>
      <c r="DS2170" s="31" t="s">
        <v>27033</v>
      </c>
      <c r="DT2170" s="31"/>
      <c r="DU2170" s="31">
        <v>3</v>
      </c>
      <c r="DV2170" s="31" t="s">
        <v>32167</v>
      </c>
      <c r="DW2170" s="31" t="s">
        <v>7997</v>
      </c>
      <c r="DX2170" s="31" t="s">
        <v>7997</v>
      </c>
      <c r="DY2170" s="31" t="s">
        <v>25467</v>
      </c>
      <c r="DZ2170" s="31" t="s">
        <v>25228</v>
      </c>
      <c r="EA2170" s="31"/>
      <c r="EB2170" s="31">
        <v>36957</v>
      </c>
      <c r="EC2170" s="31" t="s">
        <v>40168</v>
      </c>
      <c r="ED2170" s="31" t="s">
        <v>41101</v>
      </c>
      <c r="EE2170" s="31"/>
      <c r="EF2170" s="31"/>
      <c r="EG2170" s="31"/>
      <c r="EH2170" s="31"/>
      <c r="EI2170" s="31"/>
      <c r="EJ2170" s="31"/>
    </row>
    <row r="2171" spans="1:140" ht="23.25" customHeight="1">
      <c r="A2171" s="25">
        <v>2169</v>
      </c>
      <c r="B2171" s="30" t="s">
        <v>24395</v>
      </c>
      <c r="C2171" s="31" t="s">
        <v>7668</v>
      </c>
      <c r="D2171" s="30" t="s">
        <v>2545</v>
      </c>
      <c r="E2171" s="30"/>
      <c r="F2171" s="30" t="s">
        <v>36255</v>
      </c>
      <c r="G2171" s="31">
        <f t="shared" si="310"/>
        <v>58</v>
      </c>
      <c r="H2171" s="72">
        <f t="shared" si="311"/>
        <v>53267</v>
      </c>
      <c r="I2171" s="30"/>
      <c r="J2171" s="30" t="s">
        <v>34084</v>
      </c>
      <c r="K2171" s="30" t="s">
        <v>4318</v>
      </c>
      <c r="L2171" s="31" t="s">
        <v>4318</v>
      </c>
      <c r="M2171" s="31" t="s">
        <v>3186</v>
      </c>
      <c r="N2171" s="31" t="s">
        <v>3311</v>
      </c>
      <c r="O2171" s="31" t="s">
        <v>2534</v>
      </c>
      <c r="P2171" s="52" t="s">
        <v>24630</v>
      </c>
      <c r="Q2171" s="31" t="s">
        <v>39161</v>
      </c>
      <c r="R2171" s="31">
        <v>7</v>
      </c>
      <c r="S2171" s="31">
        <v>10</v>
      </c>
      <c r="T2171" s="31"/>
      <c r="U2171" s="31">
        <v>304</v>
      </c>
      <c r="V2171" s="31" t="s">
        <v>5813</v>
      </c>
      <c r="W2171" s="31" t="s">
        <v>7239</v>
      </c>
      <c r="X2171" s="31" t="s">
        <v>2660</v>
      </c>
      <c r="Y2171" s="31">
        <f t="shared" ca="1" si="312"/>
        <v>36</v>
      </c>
      <c r="Z2171" s="31" t="str">
        <f t="shared" ca="1" si="313"/>
        <v>36-45</v>
      </c>
      <c r="AA2171" s="31"/>
      <c r="AB2171" s="31" t="s">
        <v>11144</v>
      </c>
      <c r="AC2171" s="31" t="s">
        <v>34145</v>
      </c>
      <c r="AD2171" s="31" t="s">
        <v>34145</v>
      </c>
      <c r="AE2171" s="31"/>
      <c r="AF2171" s="31" t="s">
        <v>24701</v>
      </c>
      <c r="AG2171" s="31" t="s">
        <v>4322</v>
      </c>
      <c r="AH2171" s="31" t="s">
        <v>4322</v>
      </c>
      <c r="AI2171" s="31" t="s">
        <v>908</v>
      </c>
      <c r="AJ2171" s="31" t="s">
        <v>3114</v>
      </c>
      <c r="AK2171" s="31">
        <v>191725</v>
      </c>
      <c r="AL2171" s="31" t="s">
        <v>4127</v>
      </c>
      <c r="AM2171" s="31" t="s">
        <v>2772</v>
      </c>
      <c r="AN2171" s="31"/>
      <c r="AO2171" s="31"/>
      <c r="AP2171" s="31" t="s">
        <v>33003</v>
      </c>
      <c r="AQ2171" s="31" t="s">
        <v>31449</v>
      </c>
      <c r="AR2171" s="31" t="s">
        <v>34145</v>
      </c>
      <c r="AS2171" s="31" t="s">
        <v>34145</v>
      </c>
      <c r="AT2171" s="31" t="s">
        <v>34255</v>
      </c>
      <c r="AU2171" s="31"/>
      <c r="AV2171" s="31" t="s">
        <v>20034</v>
      </c>
      <c r="AW2171" s="29">
        <v>44672</v>
      </c>
      <c r="AX2171" s="29">
        <f t="shared" si="309"/>
        <v>46575</v>
      </c>
      <c r="AY2171" s="31" t="s">
        <v>26346</v>
      </c>
      <c r="AZ2171" s="31" t="s">
        <v>33005</v>
      </c>
      <c r="BA2171" s="30" t="s">
        <v>33003</v>
      </c>
      <c r="BB2171" s="31" t="s">
        <v>22909</v>
      </c>
      <c r="BC2171" s="31" t="s">
        <v>34245</v>
      </c>
      <c r="BD2171" s="31" t="s">
        <v>1759</v>
      </c>
      <c r="BE2171" s="31" t="s">
        <v>7969</v>
      </c>
      <c r="BF2171" s="31" t="s">
        <v>20034</v>
      </c>
      <c r="BG2171" s="31"/>
      <c r="BH2171" s="31"/>
      <c r="BI2171" s="31" t="s">
        <v>8136</v>
      </c>
      <c r="BJ2171" s="31" t="s">
        <v>20275</v>
      </c>
      <c r="BK2171" s="31" t="str">
        <f t="shared" si="316"/>
        <v>III/b</v>
      </c>
      <c r="BL2171" s="31" t="s">
        <v>8077</v>
      </c>
      <c r="BM2171" s="31"/>
      <c r="BN2171" s="31"/>
      <c r="BO2171" s="31"/>
      <c r="BP2171" s="31"/>
      <c r="BQ2171" s="31" t="s">
        <v>20275</v>
      </c>
      <c r="BR2171" s="52" t="s">
        <v>39748</v>
      </c>
      <c r="BS2171" s="52" t="s">
        <v>39162</v>
      </c>
      <c r="BT2171" s="31" t="s">
        <v>2917</v>
      </c>
      <c r="BU2171" s="31" t="s">
        <v>5049</v>
      </c>
      <c r="BV2171" s="31" t="s">
        <v>7443</v>
      </c>
      <c r="BW2171" s="31">
        <f t="shared" ca="1" si="314"/>
        <v>15</v>
      </c>
      <c r="BX2171" s="78">
        <f t="shared" ca="1" si="315"/>
        <v>3</v>
      </c>
      <c r="BY2171" s="31"/>
      <c r="BZ2171" s="31"/>
      <c r="CA2171" s="31" t="s">
        <v>2483</v>
      </c>
      <c r="CB2171" s="31" t="s">
        <v>2519</v>
      </c>
      <c r="CC2171" s="31">
        <v>1</v>
      </c>
      <c r="CD2171" s="31">
        <v>1</v>
      </c>
      <c r="CE2171" s="31" t="s">
        <v>20085</v>
      </c>
      <c r="CF2171" s="31"/>
      <c r="CG2171" s="31"/>
      <c r="CH2171" s="31"/>
      <c r="CI2171" s="31"/>
      <c r="CJ2171" s="31"/>
      <c r="CK2171" s="31"/>
      <c r="CL2171" s="31" t="s">
        <v>22503</v>
      </c>
      <c r="CM2171" s="31" t="s">
        <v>22114</v>
      </c>
      <c r="CN2171" s="31">
        <v>123</v>
      </c>
      <c r="CO2171" s="31" t="s">
        <v>25373</v>
      </c>
      <c r="CP2171" s="31" t="s">
        <v>22114</v>
      </c>
      <c r="CQ2171" s="31">
        <v>123</v>
      </c>
      <c r="CR2171" s="31">
        <v>4216</v>
      </c>
      <c r="CS2171" s="31" t="s">
        <v>18417</v>
      </c>
      <c r="CT2171" s="31" t="s">
        <v>18418</v>
      </c>
      <c r="CU2171" s="31" t="s">
        <v>4327</v>
      </c>
      <c r="CV2171" s="31" t="s">
        <v>17262</v>
      </c>
      <c r="CW2171" s="31" t="s">
        <v>17263</v>
      </c>
      <c r="CX2171" s="31" t="s">
        <v>17264</v>
      </c>
      <c r="CY2171" s="31"/>
      <c r="CZ2171" s="31"/>
      <c r="DA2171" s="31"/>
      <c r="DB2171" s="31" t="s">
        <v>15747</v>
      </c>
      <c r="DC2171" s="31" t="s">
        <v>15749</v>
      </c>
      <c r="DD2171" s="31" t="s">
        <v>15746</v>
      </c>
      <c r="DE2171" s="31"/>
      <c r="DF2171" s="31"/>
      <c r="DG2171" s="31"/>
      <c r="DH2171" s="31"/>
      <c r="DI2171" s="31" t="s">
        <v>24810</v>
      </c>
      <c r="DJ2171" s="31" t="s">
        <v>24811</v>
      </c>
      <c r="DK2171" s="31" t="s">
        <v>25642</v>
      </c>
      <c r="DL2171" s="31" t="s">
        <v>25643</v>
      </c>
      <c r="DM2171" s="38" t="s">
        <v>9501</v>
      </c>
      <c r="DN2171" s="38"/>
      <c r="DO2171" s="35">
        <v>0</v>
      </c>
      <c r="DP2171" s="31" t="s">
        <v>13800</v>
      </c>
      <c r="DQ2171" s="31" t="s">
        <v>13799</v>
      </c>
      <c r="DR2171" s="31"/>
      <c r="DS2171" s="31" t="s">
        <v>27141</v>
      </c>
      <c r="DT2171" s="31" t="s">
        <v>38374</v>
      </c>
      <c r="DU2171" s="31">
        <v>3</v>
      </c>
      <c r="DV2171" s="31" t="s">
        <v>32167</v>
      </c>
      <c r="DW2171" s="31" t="s">
        <v>1759</v>
      </c>
      <c r="DX2171" s="31" t="s">
        <v>1759</v>
      </c>
      <c r="DY2171" s="31" t="s">
        <v>18142</v>
      </c>
      <c r="DZ2171" s="31" t="s">
        <v>18135</v>
      </c>
      <c r="EA2171" s="31"/>
      <c r="EB2171" s="31">
        <v>0</v>
      </c>
      <c r="EC2171" s="31" t="s">
        <v>40168</v>
      </c>
      <c r="ED2171" s="31" t="s">
        <v>41101</v>
      </c>
      <c r="EE2171" s="31"/>
      <c r="EF2171" s="31"/>
      <c r="EG2171" s="31"/>
      <c r="EH2171" s="31"/>
      <c r="EI2171" s="31"/>
      <c r="EJ2171" s="31"/>
    </row>
    <row r="2172" spans="1:140" ht="23.25" customHeight="1">
      <c r="A2172" s="25">
        <v>2170</v>
      </c>
      <c r="B2172" s="30" t="s">
        <v>24247</v>
      </c>
      <c r="C2172" s="31">
        <v>140352908</v>
      </c>
      <c r="D2172" s="30" t="s">
        <v>95</v>
      </c>
      <c r="E2172" s="30"/>
      <c r="F2172" s="30" t="s">
        <v>36254</v>
      </c>
      <c r="G2172" s="31">
        <f t="shared" si="310"/>
        <v>58</v>
      </c>
      <c r="H2172" s="72">
        <f t="shared" si="311"/>
        <v>48639</v>
      </c>
      <c r="I2172" s="30"/>
      <c r="J2172" s="30" t="s">
        <v>34084</v>
      </c>
      <c r="K2172" s="30" t="s">
        <v>4318</v>
      </c>
      <c r="L2172" s="31" t="s">
        <v>4318</v>
      </c>
      <c r="M2172" s="31" t="s">
        <v>6378</v>
      </c>
      <c r="N2172" s="31" t="s">
        <v>5797</v>
      </c>
      <c r="O2172" s="31" t="s">
        <v>5271</v>
      </c>
      <c r="P2172" s="31" t="s">
        <v>23973</v>
      </c>
      <c r="Q2172" s="31"/>
      <c r="R2172" s="31">
        <v>20</v>
      </c>
      <c r="S2172" s="31">
        <v>0</v>
      </c>
      <c r="T2172" s="31"/>
      <c r="U2172" s="31">
        <v>829</v>
      </c>
      <c r="V2172" s="31" t="s">
        <v>849</v>
      </c>
      <c r="W2172" s="31" t="s">
        <v>7076</v>
      </c>
      <c r="X2172" s="31" t="s">
        <v>5508</v>
      </c>
      <c r="Y2172" s="31" t="e">
        <f t="shared" ca="1" si="312"/>
        <v>#VALUE!</v>
      </c>
      <c r="Z2172" s="31" t="e">
        <f t="shared" ca="1" si="313"/>
        <v>#VALUE!</v>
      </c>
      <c r="AA2172" s="31"/>
      <c r="AB2172" s="31" t="s">
        <v>11144</v>
      </c>
      <c r="AC2172" s="31" t="s">
        <v>34145</v>
      </c>
      <c r="AD2172" s="31" t="s">
        <v>34145</v>
      </c>
      <c r="AE2172" s="31"/>
      <c r="AF2172" s="31" t="s">
        <v>24701</v>
      </c>
      <c r="AG2172" s="31" t="s">
        <v>4322</v>
      </c>
      <c r="AH2172" s="31" t="s">
        <v>4322</v>
      </c>
      <c r="AI2172" s="31" t="s">
        <v>908</v>
      </c>
      <c r="AJ2172" s="31" t="s">
        <v>5709</v>
      </c>
      <c r="AK2172" s="31" t="s">
        <v>5710</v>
      </c>
      <c r="AL2172" s="31" t="s">
        <v>5711</v>
      </c>
      <c r="AM2172" s="31" t="s">
        <v>5712</v>
      </c>
      <c r="AN2172" s="31"/>
      <c r="AO2172" s="31"/>
      <c r="AP2172" s="31" t="s">
        <v>33003</v>
      </c>
      <c r="AQ2172" s="31" t="s">
        <v>23513</v>
      </c>
      <c r="AR2172" s="31" t="s">
        <v>34145</v>
      </c>
      <c r="AS2172" s="31" t="s">
        <v>34145</v>
      </c>
      <c r="AT2172" s="31" t="s">
        <v>34253</v>
      </c>
      <c r="AU2172" s="31"/>
      <c r="AV2172" s="31" t="s">
        <v>20033</v>
      </c>
      <c r="AW2172" s="29">
        <v>44672</v>
      </c>
      <c r="AX2172" s="29">
        <f t="shared" si="309"/>
        <v>46575</v>
      </c>
      <c r="AY2172" s="31" t="s">
        <v>26346</v>
      </c>
      <c r="AZ2172" s="31" t="s">
        <v>33005</v>
      </c>
      <c r="BA2172" s="30" t="s">
        <v>33003</v>
      </c>
      <c r="BB2172" s="31" t="s">
        <v>22909</v>
      </c>
      <c r="BC2172" s="31" t="s">
        <v>34246</v>
      </c>
      <c r="BD2172" s="31" t="s">
        <v>7997</v>
      </c>
      <c r="BE2172" s="31" t="s">
        <v>7969</v>
      </c>
      <c r="BF2172" s="31" t="s">
        <v>20033</v>
      </c>
      <c r="BG2172" s="31"/>
      <c r="BH2172" s="31"/>
      <c r="BI2172" s="31" t="s">
        <v>8136</v>
      </c>
      <c r="BJ2172" s="31" t="s">
        <v>3185</v>
      </c>
      <c r="BK2172" s="31" t="str">
        <f t="shared" si="316"/>
        <v>III/d</v>
      </c>
      <c r="BL2172" s="31" t="s">
        <v>8077</v>
      </c>
      <c r="BM2172" s="31"/>
      <c r="BN2172" s="31"/>
      <c r="BO2172" s="31"/>
      <c r="BP2172" s="31" t="s">
        <v>1498</v>
      </c>
      <c r="BQ2172" s="31" t="s">
        <v>3185</v>
      </c>
      <c r="BR2172" s="31" t="s">
        <v>17977</v>
      </c>
      <c r="BS2172" s="31" t="s">
        <v>24006</v>
      </c>
      <c r="BT2172" s="31" t="s">
        <v>3271</v>
      </c>
      <c r="BU2172" s="31"/>
      <c r="BV2172" s="31" t="s">
        <v>7398</v>
      </c>
      <c r="BW2172" s="31">
        <f t="shared" ca="1" si="314"/>
        <v>25</v>
      </c>
      <c r="BX2172" s="78">
        <f t="shared" ca="1" si="315"/>
        <v>3</v>
      </c>
      <c r="BY2172" s="31"/>
      <c r="BZ2172" s="31" t="s">
        <v>26097</v>
      </c>
      <c r="CA2172" s="31" t="s">
        <v>2483</v>
      </c>
      <c r="CB2172" s="31" t="s">
        <v>2519</v>
      </c>
      <c r="CC2172" s="31">
        <v>1</v>
      </c>
      <c r="CD2172" s="31">
        <v>1</v>
      </c>
      <c r="CE2172" s="31" t="s">
        <v>20085</v>
      </c>
      <c r="CF2172" s="31"/>
      <c r="CG2172" s="31">
        <v>2010</v>
      </c>
      <c r="CH2172" s="31"/>
      <c r="CI2172" s="31"/>
      <c r="CJ2172" s="31"/>
      <c r="CK2172" s="31"/>
      <c r="CL2172" s="52" t="s">
        <v>37070</v>
      </c>
      <c r="CM2172" s="52" t="s">
        <v>36643</v>
      </c>
      <c r="CN2172" s="31" t="s">
        <v>36751</v>
      </c>
      <c r="CO2172" s="31" t="s">
        <v>39555</v>
      </c>
      <c r="CP2172" s="52" t="s">
        <v>36643</v>
      </c>
      <c r="CQ2172" s="31" t="s">
        <v>36751</v>
      </c>
      <c r="CR2172" s="31">
        <v>3372</v>
      </c>
      <c r="CS2172" s="31" t="s">
        <v>17591</v>
      </c>
      <c r="CT2172" s="31" t="s">
        <v>17590</v>
      </c>
      <c r="CU2172" s="31" t="s">
        <v>1489</v>
      </c>
      <c r="CV2172" s="31" t="s">
        <v>17255</v>
      </c>
      <c r="CW2172" s="31" t="s">
        <v>17256</v>
      </c>
      <c r="CX2172" s="31" t="s">
        <v>17257</v>
      </c>
      <c r="CY2172" s="31"/>
      <c r="CZ2172" s="31"/>
      <c r="DA2172" s="31"/>
      <c r="DB2172" s="31" t="s">
        <v>15747</v>
      </c>
      <c r="DC2172" s="31" t="s">
        <v>15756</v>
      </c>
      <c r="DD2172" s="31" t="s">
        <v>15746</v>
      </c>
      <c r="DE2172" s="31"/>
      <c r="DF2172" s="31"/>
      <c r="DG2172" s="31"/>
      <c r="DH2172" s="31"/>
      <c r="DI2172" s="31" t="s">
        <v>24810</v>
      </c>
      <c r="DJ2172" s="31" t="s">
        <v>24811</v>
      </c>
      <c r="DK2172" s="31" t="s">
        <v>25642</v>
      </c>
      <c r="DL2172" s="31" t="s">
        <v>25643</v>
      </c>
      <c r="DM2172" s="38" t="s">
        <v>9351</v>
      </c>
      <c r="DN2172" s="38"/>
      <c r="DO2172" s="35" t="s">
        <v>23971</v>
      </c>
      <c r="DP2172" s="31" t="s">
        <v>31982</v>
      </c>
      <c r="DQ2172" s="31" t="s">
        <v>13778</v>
      </c>
      <c r="DR2172" s="31"/>
      <c r="DS2172" s="31" t="s">
        <v>26989</v>
      </c>
      <c r="DT2172" s="31" t="s">
        <v>38375</v>
      </c>
      <c r="DU2172" s="31">
        <v>3</v>
      </c>
      <c r="DV2172" s="31" t="s">
        <v>32167</v>
      </c>
      <c r="DW2172" s="31" t="s">
        <v>7997</v>
      </c>
      <c r="DX2172" s="31" t="s">
        <v>7997</v>
      </c>
      <c r="DY2172" s="31" t="s">
        <v>39668</v>
      </c>
      <c r="DZ2172" s="52" t="s">
        <v>33910</v>
      </c>
      <c r="EA2172" s="52" t="s">
        <v>39669</v>
      </c>
      <c r="EB2172" s="31">
        <v>291027</v>
      </c>
      <c r="EC2172" s="31" t="s">
        <v>40168</v>
      </c>
      <c r="ED2172" s="31" t="s">
        <v>41101</v>
      </c>
      <c r="EE2172" s="31"/>
      <c r="EF2172" s="31"/>
      <c r="EG2172" s="31"/>
      <c r="EH2172" s="31"/>
      <c r="EI2172" s="31"/>
      <c r="EJ2172" s="31"/>
    </row>
    <row r="2173" spans="1:140" ht="23.25" customHeight="1">
      <c r="A2173" s="25">
        <v>2171</v>
      </c>
      <c r="B2173" s="30" t="s">
        <v>24475</v>
      </c>
      <c r="C2173" s="31" t="s">
        <v>17438</v>
      </c>
      <c r="D2173" s="30" t="s">
        <v>26277</v>
      </c>
      <c r="E2173" s="30"/>
      <c r="F2173" s="30" t="s">
        <v>36262</v>
      </c>
      <c r="G2173" s="31">
        <f t="shared" si="310"/>
        <v>58</v>
      </c>
      <c r="H2173" s="72">
        <f t="shared" si="311"/>
        <v>54149</v>
      </c>
      <c r="I2173" s="30" t="s">
        <v>35467</v>
      </c>
      <c r="J2173" s="30" t="s">
        <v>34085</v>
      </c>
      <c r="K2173" s="30" t="s">
        <v>34083</v>
      </c>
      <c r="L2173" s="31" t="s">
        <v>16726</v>
      </c>
      <c r="M2173" s="31" t="s">
        <v>6378</v>
      </c>
      <c r="N2173" s="31" t="s">
        <v>5865</v>
      </c>
      <c r="O2173" s="31" t="s">
        <v>5117</v>
      </c>
      <c r="P2173" s="31" t="s">
        <v>25993</v>
      </c>
      <c r="Q2173" s="31"/>
      <c r="R2173" s="31"/>
      <c r="S2173" s="31"/>
      <c r="T2173" s="31"/>
      <c r="U2173" s="31" t="s">
        <v>16332</v>
      </c>
      <c r="V2173" s="31"/>
      <c r="W2173" s="31" t="s">
        <v>6910</v>
      </c>
      <c r="X2173" s="31" t="s">
        <v>4377</v>
      </c>
      <c r="Y2173" s="31" t="e">
        <f t="shared" ca="1" si="312"/>
        <v>#VALUE!</v>
      </c>
      <c r="Z2173" s="31" t="e">
        <f t="shared" ca="1" si="313"/>
        <v>#VALUE!</v>
      </c>
      <c r="AA2173" s="31"/>
      <c r="AB2173" s="31" t="s">
        <v>11144</v>
      </c>
      <c r="AC2173" s="31" t="s">
        <v>34145</v>
      </c>
      <c r="AD2173" s="31" t="s">
        <v>34145</v>
      </c>
      <c r="AE2173" s="31"/>
      <c r="AF2173" s="31" t="s">
        <v>24701</v>
      </c>
      <c r="AG2173" s="31" t="s">
        <v>4322</v>
      </c>
      <c r="AH2173" s="31" t="s">
        <v>4322</v>
      </c>
      <c r="AI2173" s="31" t="s">
        <v>908</v>
      </c>
      <c r="AJ2173" s="31" t="s">
        <v>17947</v>
      </c>
      <c r="AK2173" s="31" t="s">
        <v>17948</v>
      </c>
      <c r="AL2173" s="31" t="s">
        <v>7787</v>
      </c>
      <c r="AM2173" s="31" t="s">
        <v>2772</v>
      </c>
      <c r="AN2173" s="31"/>
      <c r="AO2173" s="31"/>
      <c r="AP2173" s="31" t="s">
        <v>33003</v>
      </c>
      <c r="AQ2173" s="31" t="s">
        <v>30290</v>
      </c>
      <c r="AR2173" s="31" t="s">
        <v>34145</v>
      </c>
      <c r="AS2173" s="31" t="s">
        <v>34145</v>
      </c>
      <c r="AT2173" s="31" t="s">
        <v>34260</v>
      </c>
      <c r="AU2173" s="31"/>
      <c r="AV2173" s="31" t="s">
        <v>20032</v>
      </c>
      <c r="AW2173" s="29">
        <v>44672</v>
      </c>
      <c r="AX2173" s="29">
        <f t="shared" ref="AX2173:AX2236" si="317">AW2173+1903</f>
        <v>46575</v>
      </c>
      <c r="AY2173" s="31" t="s">
        <v>26346</v>
      </c>
      <c r="AZ2173" s="31" t="s">
        <v>33005</v>
      </c>
      <c r="BA2173" s="30" t="s">
        <v>33003</v>
      </c>
      <c r="BB2173" s="31" t="s">
        <v>22909</v>
      </c>
      <c r="BC2173" s="31" t="s">
        <v>34247</v>
      </c>
      <c r="BD2173" s="31" t="s">
        <v>7980</v>
      </c>
      <c r="BE2173" s="31" t="s">
        <v>7969</v>
      </c>
      <c r="BF2173" s="31" t="s">
        <v>20032</v>
      </c>
      <c r="BG2173" s="31"/>
      <c r="BH2173" s="31"/>
      <c r="BI2173" s="31"/>
      <c r="BJ2173" s="31">
        <v>0</v>
      </c>
      <c r="BK2173" s="31" t="str">
        <f t="shared" si="316"/>
        <v>II/c</v>
      </c>
      <c r="BL2173" s="31"/>
      <c r="BM2173" s="31"/>
      <c r="BN2173" s="31"/>
      <c r="BO2173" s="31"/>
      <c r="BP2173" s="31"/>
      <c r="BQ2173" s="31"/>
      <c r="BR2173" s="31"/>
      <c r="BS2173" s="31"/>
      <c r="BT2173" s="31"/>
      <c r="BU2173" s="31"/>
      <c r="BV2173" s="31" t="s">
        <v>11676</v>
      </c>
      <c r="BW2173" s="31">
        <f t="shared" ca="1" si="314"/>
        <v>7</v>
      </c>
      <c r="BX2173" s="78">
        <f t="shared" ca="1" si="315"/>
        <v>3</v>
      </c>
      <c r="BY2173" s="31" t="s">
        <v>25993</v>
      </c>
      <c r="BZ2173" s="31"/>
      <c r="CA2173" s="31" t="s">
        <v>2483</v>
      </c>
      <c r="CB2173" s="31" t="s">
        <v>2406</v>
      </c>
      <c r="CC2173" s="31"/>
      <c r="CD2173" s="31"/>
      <c r="CE2173" s="31" t="s">
        <v>20085</v>
      </c>
      <c r="CF2173" s="31"/>
      <c r="CG2173" s="31"/>
      <c r="CH2173" s="31"/>
      <c r="CI2173" s="31"/>
      <c r="CJ2173" s="31"/>
      <c r="CK2173" s="31"/>
      <c r="CL2173" s="31" t="s">
        <v>22339</v>
      </c>
      <c r="CM2173" s="31" t="s">
        <v>22278</v>
      </c>
      <c r="CN2173" s="31">
        <v>123</v>
      </c>
      <c r="CO2173" s="31" t="s">
        <v>25342</v>
      </c>
      <c r="CP2173" s="31" t="s">
        <v>22278</v>
      </c>
      <c r="CQ2173" s="31">
        <v>123</v>
      </c>
      <c r="CR2173" s="31">
        <v>6537</v>
      </c>
      <c r="CS2173" s="31" t="s">
        <v>15424</v>
      </c>
      <c r="CT2173" s="31" t="s">
        <v>18409</v>
      </c>
      <c r="CU2173" s="31" t="s">
        <v>18410</v>
      </c>
      <c r="CV2173" s="31" t="s">
        <v>18031</v>
      </c>
      <c r="CW2173" s="31" t="s">
        <v>4907</v>
      </c>
      <c r="CX2173" s="31" t="s">
        <v>15874</v>
      </c>
      <c r="CY2173" s="31"/>
      <c r="CZ2173" s="31"/>
      <c r="DA2173" s="31"/>
      <c r="DB2173" s="31" t="s">
        <v>11355</v>
      </c>
      <c r="DC2173" s="31" t="s">
        <v>18668</v>
      </c>
      <c r="DD2173" s="31" t="s">
        <v>18474</v>
      </c>
      <c r="DE2173" s="31"/>
      <c r="DF2173" s="31"/>
      <c r="DG2173" s="31"/>
      <c r="DH2173" s="31"/>
      <c r="DI2173" s="31" t="s">
        <v>25077</v>
      </c>
      <c r="DJ2173" s="31" t="s">
        <v>25042</v>
      </c>
      <c r="DK2173" s="31" t="s">
        <v>25642</v>
      </c>
      <c r="DL2173" s="31" t="s">
        <v>25643</v>
      </c>
      <c r="DM2173" s="38" t="s">
        <v>28942</v>
      </c>
      <c r="DN2173" s="38"/>
      <c r="DO2173" s="35"/>
      <c r="DP2173" s="31" t="s">
        <v>17945</v>
      </c>
      <c r="DQ2173" s="31" t="s">
        <v>17946</v>
      </c>
      <c r="DR2173" s="31"/>
      <c r="DS2173" s="31" t="s">
        <v>27828</v>
      </c>
      <c r="DT2173" s="31"/>
      <c r="DU2173" s="31">
        <v>3</v>
      </c>
      <c r="DV2173" s="31" t="s">
        <v>32167</v>
      </c>
      <c r="DW2173" s="31" t="s">
        <v>7980</v>
      </c>
      <c r="DX2173" s="31" t="s">
        <v>7980</v>
      </c>
      <c r="DY2173" s="31" t="s">
        <v>28890</v>
      </c>
      <c r="DZ2173" s="31" t="s">
        <v>18545</v>
      </c>
      <c r="EA2173" s="31"/>
      <c r="EB2173" s="31">
        <v>0</v>
      </c>
      <c r="EC2173" s="31" t="s">
        <v>40168</v>
      </c>
      <c r="ED2173" s="31" t="s">
        <v>41101</v>
      </c>
      <c r="EE2173" s="31"/>
      <c r="EF2173" s="31"/>
      <c r="EG2173" s="31"/>
      <c r="EH2173" s="31"/>
      <c r="EI2173" s="31"/>
      <c r="EJ2173" s="31"/>
    </row>
    <row r="2174" spans="1:140" ht="23.25" customHeight="1">
      <c r="A2174" s="25">
        <v>2172</v>
      </c>
      <c r="B2174" s="30" t="s">
        <v>21520</v>
      </c>
      <c r="C2174" s="31" t="s">
        <v>6220</v>
      </c>
      <c r="D2174" s="30" t="s">
        <v>21518</v>
      </c>
      <c r="E2174" s="30"/>
      <c r="F2174" s="30" t="s">
        <v>36262</v>
      </c>
      <c r="G2174" s="31">
        <f t="shared" si="310"/>
        <v>58</v>
      </c>
      <c r="H2174" s="72">
        <f t="shared" si="311"/>
        <v>55550</v>
      </c>
      <c r="I2174" s="30" t="s">
        <v>35468</v>
      </c>
      <c r="J2174" s="30" t="s">
        <v>34085</v>
      </c>
      <c r="K2174" s="30" t="s">
        <v>34082</v>
      </c>
      <c r="L2174" s="31" t="s">
        <v>6220</v>
      </c>
      <c r="M2174" s="31" t="s">
        <v>3186</v>
      </c>
      <c r="N2174" s="31" t="s">
        <v>5865</v>
      </c>
      <c r="O2174" s="31" t="s">
        <v>5117</v>
      </c>
      <c r="P2174" s="31" t="s">
        <v>20332</v>
      </c>
      <c r="Q2174" s="31"/>
      <c r="R2174" s="31"/>
      <c r="S2174" s="31"/>
      <c r="T2174" s="31" t="s">
        <v>33584</v>
      </c>
      <c r="U2174" s="31" t="s">
        <v>23421</v>
      </c>
      <c r="V2174" s="31"/>
      <c r="W2174" s="31" t="s">
        <v>6910</v>
      </c>
      <c r="X2174" s="31" t="s">
        <v>7913</v>
      </c>
      <c r="Y2174" s="31" t="e">
        <f t="shared" ca="1" si="312"/>
        <v>#VALUE!</v>
      </c>
      <c r="Z2174" s="31" t="e">
        <f t="shared" ca="1" si="313"/>
        <v>#VALUE!</v>
      </c>
      <c r="AA2174" s="31"/>
      <c r="AB2174" s="31" t="s">
        <v>11144</v>
      </c>
      <c r="AC2174" s="31" t="s">
        <v>34145</v>
      </c>
      <c r="AD2174" s="31" t="s">
        <v>34145</v>
      </c>
      <c r="AE2174" s="31"/>
      <c r="AF2174" s="31" t="s">
        <v>24701</v>
      </c>
      <c r="AG2174" s="31" t="s">
        <v>4322</v>
      </c>
      <c r="AH2174" s="31" t="s">
        <v>4322</v>
      </c>
      <c r="AI2174" s="31" t="s">
        <v>908</v>
      </c>
      <c r="AJ2174" s="31" t="s">
        <v>22513</v>
      </c>
      <c r="AK2174" s="31" t="s">
        <v>22514</v>
      </c>
      <c r="AL2174" s="31" t="s">
        <v>15489</v>
      </c>
      <c r="AM2174" s="31" t="s">
        <v>11621</v>
      </c>
      <c r="AN2174" s="31"/>
      <c r="AO2174" s="31"/>
      <c r="AP2174" s="31" t="s">
        <v>18118</v>
      </c>
      <c r="AQ2174" s="52" t="s">
        <v>32747</v>
      </c>
      <c r="AR2174" s="31" t="s">
        <v>34145</v>
      </c>
      <c r="AS2174" s="31" t="s">
        <v>34145</v>
      </c>
      <c r="AT2174" s="31" t="s">
        <v>34368</v>
      </c>
      <c r="AU2174" s="31"/>
      <c r="AV2174" s="31" t="s">
        <v>20032</v>
      </c>
      <c r="AW2174" s="52" t="s">
        <v>33910</v>
      </c>
      <c r="AX2174" s="29">
        <f t="shared" si="317"/>
        <v>46798</v>
      </c>
      <c r="AY2174" s="31" t="s">
        <v>26346</v>
      </c>
      <c r="AZ2174" s="31" t="s">
        <v>2622</v>
      </c>
      <c r="BA2174" s="30" t="s">
        <v>18118</v>
      </c>
      <c r="BB2174" s="31" t="s">
        <v>8024</v>
      </c>
      <c r="BC2174" s="31"/>
      <c r="BD2174" s="31" t="s">
        <v>11423</v>
      </c>
      <c r="BE2174" s="31" t="s">
        <v>7969</v>
      </c>
      <c r="BF2174" s="31" t="s">
        <v>20032</v>
      </c>
      <c r="BG2174" s="31"/>
      <c r="BH2174" s="31"/>
      <c r="BI2174" s="31"/>
      <c r="BJ2174" s="31">
        <v>0</v>
      </c>
      <c r="BK2174" s="31" t="str">
        <f t="shared" si="316"/>
        <v>II/c</v>
      </c>
      <c r="BL2174" s="31"/>
      <c r="BM2174" s="31"/>
      <c r="BN2174" s="31"/>
      <c r="BO2174" s="31"/>
      <c r="BP2174" s="31"/>
      <c r="BQ2174" s="31"/>
      <c r="BR2174" s="31"/>
      <c r="BS2174" s="31"/>
      <c r="BT2174" s="31"/>
      <c r="BU2174" s="31"/>
      <c r="BV2174" s="31" t="s">
        <v>21556</v>
      </c>
      <c r="BW2174" s="31">
        <f t="shared" ca="1" si="314"/>
        <v>5</v>
      </c>
      <c r="BX2174" s="78">
        <f t="shared" ca="1" si="315"/>
        <v>10</v>
      </c>
      <c r="BY2174" s="31"/>
      <c r="BZ2174" s="31"/>
      <c r="CA2174" s="31" t="s">
        <v>2483</v>
      </c>
      <c r="CB2174" s="31" t="s">
        <v>2406</v>
      </c>
      <c r="CC2174" s="31"/>
      <c r="CD2174" s="31"/>
      <c r="CE2174" s="31"/>
      <c r="CF2174" s="31"/>
      <c r="CG2174" s="31"/>
      <c r="CH2174" s="31"/>
      <c r="CI2174" s="31"/>
      <c r="CJ2174" s="31"/>
      <c r="CK2174" s="31"/>
      <c r="CL2174" s="31" t="s">
        <v>31909</v>
      </c>
      <c r="CM2174" s="31" t="s">
        <v>31303</v>
      </c>
      <c r="CN2174" s="31">
        <v>126</v>
      </c>
      <c r="CO2174" s="31" t="s">
        <v>39497</v>
      </c>
      <c r="CP2174" s="52" t="s">
        <v>31303</v>
      </c>
      <c r="CQ2174" s="31" t="s">
        <v>39477</v>
      </c>
      <c r="CR2174" s="31">
        <v>6752</v>
      </c>
      <c r="CS2174" s="31" t="s">
        <v>22126</v>
      </c>
      <c r="CT2174" s="31"/>
      <c r="CU2174" s="31"/>
      <c r="CV2174" s="31"/>
      <c r="CW2174" s="31"/>
      <c r="CX2174" s="31"/>
      <c r="CY2174" s="31"/>
      <c r="CZ2174" s="31"/>
      <c r="DA2174" s="31"/>
      <c r="DB2174" s="31"/>
      <c r="DC2174" s="31"/>
      <c r="DD2174" s="31"/>
      <c r="DE2174" s="31"/>
      <c r="DF2174" s="31"/>
      <c r="DG2174" s="31"/>
      <c r="DH2174" s="31"/>
      <c r="DI2174" s="31" t="s">
        <v>25077</v>
      </c>
      <c r="DJ2174" s="31" t="s">
        <v>25042</v>
      </c>
      <c r="DK2174" s="31"/>
      <c r="DL2174" s="31"/>
      <c r="DM2174" s="38" t="s">
        <v>22511</v>
      </c>
      <c r="DN2174" s="38"/>
      <c r="DO2174" s="35"/>
      <c r="DP2174" s="31" t="s">
        <v>22509</v>
      </c>
      <c r="DQ2174" s="31" t="s">
        <v>22510</v>
      </c>
      <c r="DR2174" s="31"/>
      <c r="DS2174" s="31"/>
      <c r="DT2174" s="31" t="s">
        <v>22512</v>
      </c>
      <c r="DU2174" s="31">
        <v>3</v>
      </c>
      <c r="DV2174" s="31" t="s">
        <v>32167</v>
      </c>
      <c r="DW2174" s="31" t="s">
        <v>7980</v>
      </c>
      <c r="DX2174" s="31" t="s">
        <v>7980</v>
      </c>
      <c r="DY2174" s="31" t="s">
        <v>41141</v>
      </c>
      <c r="DZ2174" s="52" t="s">
        <v>23097</v>
      </c>
      <c r="EA2174" s="52" t="s">
        <v>31303</v>
      </c>
      <c r="EB2174" s="31">
        <v>0</v>
      </c>
      <c r="EC2174" s="31" t="s">
        <v>40168</v>
      </c>
      <c r="ED2174" s="31" t="s">
        <v>41101</v>
      </c>
      <c r="EE2174" s="31"/>
      <c r="EF2174" s="31"/>
      <c r="EG2174" s="31"/>
      <c r="EH2174" s="31"/>
      <c r="EI2174" s="31"/>
      <c r="EJ2174" s="31"/>
    </row>
    <row r="2175" spans="1:140" ht="23.25" customHeight="1">
      <c r="A2175" s="25">
        <v>2173</v>
      </c>
      <c r="B2175" s="30" t="s">
        <v>24162</v>
      </c>
      <c r="C2175" s="31">
        <v>140281097</v>
      </c>
      <c r="D2175" s="30" t="s">
        <v>2</v>
      </c>
      <c r="E2175" s="30"/>
      <c r="F2175" s="30" t="s">
        <v>36254</v>
      </c>
      <c r="G2175" s="31">
        <f t="shared" si="310"/>
        <v>58</v>
      </c>
      <c r="H2175" s="72">
        <f t="shared" si="311"/>
        <v>46905</v>
      </c>
      <c r="I2175" s="30"/>
      <c r="J2175" s="30" t="s">
        <v>34084</v>
      </c>
      <c r="K2175" s="30" t="s">
        <v>4318</v>
      </c>
      <c r="L2175" s="31" t="s">
        <v>4318</v>
      </c>
      <c r="M2175" s="31" t="s">
        <v>3186</v>
      </c>
      <c r="N2175" s="31" t="s">
        <v>5797</v>
      </c>
      <c r="O2175" s="31" t="s">
        <v>5271</v>
      </c>
      <c r="P2175" s="31" t="s">
        <v>11676</v>
      </c>
      <c r="Q2175" s="31"/>
      <c r="R2175" s="31">
        <v>22</v>
      </c>
      <c r="S2175" s="31">
        <v>0</v>
      </c>
      <c r="T2175" s="31"/>
      <c r="U2175" s="31">
        <v>1358</v>
      </c>
      <c r="V2175" s="31"/>
      <c r="W2175" s="31" t="s">
        <v>3392</v>
      </c>
      <c r="X2175" s="31" t="s">
        <v>1494</v>
      </c>
      <c r="Y2175" s="31">
        <f t="shared" ca="1" si="312"/>
        <v>53</v>
      </c>
      <c r="Z2175" s="31" t="str">
        <f t="shared" ca="1" si="313"/>
        <v>46-58</v>
      </c>
      <c r="AA2175" s="31"/>
      <c r="AB2175" s="31" t="s">
        <v>11144</v>
      </c>
      <c r="AC2175" s="31" t="s">
        <v>34145</v>
      </c>
      <c r="AD2175" s="31" t="s">
        <v>34145</v>
      </c>
      <c r="AE2175" s="31"/>
      <c r="AF2175" s="31" t="s">
        <v>24701</v>
      </c>
      <c r="AG2175" s="31" t="s">
        <v>4322</v>
      </c>
      <c r="AH2175" s="31" t="s">
        <v>4322</v>
      </c>
      <c r="AI2175" s="31" t="s">
        <v>908</v>
      </c>
      <c r="AJ2175" s="31">
        <v>10233</v>
      </c>
      <c r="AK2175" s="31">
        <v>111408</v>
      </c>
      <c r="AL2175" s="31" t="s">
        <v>2997</v>
      </c>
      <c r="AM2175" s="31" t="s">
        <v>4983</v>
      </c>
      <c r="AN2175" s="31"/>
      <c r="AO2175" s="31"/>
      <c r="AP2175" s="31" t="s">
        <v>33003</v>
      </c>
      <c r="AQ2175" s="31" t="s">
        <v>21743</v>
      </c>
      <c r="AR2175" s="31" t="s">
        <v>34145</v>
      </c>
      <c r="AS2175" s="31" t="s">
        <v>34145</v>
      </c>
      <c r="AT2175" s="31" t="s">
        <v>34253</v>
      </c>
      <c r="AU2175" s="31"/>
      <c r="AV2175" s="31" t="s">
        <v>20033</v>
      </c>
      <c r="AW2175" s="29">
        <v>44672</v>
      </c>
      <c r="AX2175" s="29">
        <f t="shared" si="317"/>
        <v>46575</v>
      </c>
      <c r="AY2175" s="31" t="s">
        <v>26346</v>
      </c>
      <c r="AZ2175" s="31" t="s">
        <v>33005</v>
      </c>
      <c r="BA2175" s="30" t="s">
        <v>33003</v>
      </c>
      <c r="BB2175" s="31" t="s">
        <v>22909</v>
      </c>
      <c r="BC2175" s="31" t="s">
        <v>34246</v>
      </c>
      <c r="BD2175" s="31" t="s">
        <v>7997</v>
      </c>
      <c r="BE2175" s="31" t="s">
        <v>7969</v>
      </c>
      <c r="BF2175" s="31" t="s">
        <v>20033</v>
      </c>
      <c r="BG2175" s="31"/>
      <c r="BH2175" s="31"/>
      <c r="BI2175" s="31" t="s">
        <v>8136</v>
      </c>
      <c r="BJ2175" s="31" t="s">
        <v>3185</v>
      </c>
      <c r="BK2175" s="31" t="str">
        <f t="shared" si="316"/>
        <v>III/d</v>
      </c>
      <c r="BL2175" s="31" t="s">
        <v>8077</v>
      </c>
      <c r="BM2175" s="31"/>
      <c r="BN2175" s="31"/>
      <c r="BO2175" s="31"/>
      <c r="BP2175" s="31" t="s">
        <v>1498</v>
      </c>
      <c r="BQ2175" s="31" t="s">
        <v>3185</v>
      </c>
      <c r="BR2175" s="31" t="s">
        <v>15452</v>
      </c>
      <c r="BS2175" s="31" t="s">
        <v>17085</v>
      </c>
      <c r="BT2175" s="31" t="s">
        <v>6647</v>
      </c>
      <c r="BU2175" s="31"/>
      <c r="BV2175" s="31" t="s">
        <v>1497</v>
      </c>
      <c r="BW2175" s="31" t="e">
        <f t="shared" ca="1" si="314"/>
        <v>#VALUE!</v>
      </c>
      <c r="BX2175" s="78" t="e">
        <f t="shared" ca="1" si="315"/>
        <v>#VALUE!</v>
      </c>
      <c r="BY2175" s="31"/>
      <c r="BZ2175" s="31"/>
      <c r="CA2175" s="31" t="s">
        <v>2483</v>
      </c>
      <c r="CB2175" s="31" t="s">
        <v>2519</v>
      </c>
      <c r="CC2175" s="31">
        <v>2</v>
      </c>
      <c r="CD2175" s="31">
        <v>1</v>
      </c>
      <c r="CE2175" s="31" t="s">
        <v>20085</v>
      </c>
      <c r="CF2175" s="31"/>
      <c r="CG2175" s="31"/>
      <c r="CH2175" s="31">
        <v>2008</v>
      </c>
      <c r="CI2175" s="31"/>
      <c r="CJ2175" s="31"/>
      <c r="CK2175" s="31"/>
      <c r="CL2175" s="31" t="s">
        <v>25107</v>
      </c>
      <c r="CM2175" s="31" t="s">
        <v>22309</v>
      </c>
      <c r="CN2175" s="31">
        <v>123</v>
      </c>
      <c r="CO2175" s="31" t="s">
        <v>28614</v>
      </c>
      <c r="CP2175" s="31" t="s">
        <v>22309</v>
      </c>
      <c r="CQ2175" s="31">
        <v>123</v>
      </c>
      <c r="CR2175" s="31">
        <v>3280</v>
      </c>
      <c r="CS2175" s="31" t="s">
        <v>8315</v>
      </c>
      <c r="CT2175" s="31"/>
      <c r="CU2175" s="31" t="s">
        <v>8314</v>
      </c>
      <c r="CV2175" s="31" t="s">
        <v>8347</v>
      </c>
      <c r="CW2175" s="31" t="s">
        <v>8348</v>
      </c>
      <c r="CX2175" s="31" t="s">
        <v>8346</v>
      </c>
      <c r="CY2175" s="31"/>
      <c r="CZ2175" s="31"/>
      <c r="DA2175" s="31"/>
      <c r="DB2175" s="31" t="s">
        <v>15747</v>
      </c>
      <c r="DC2175" s="31" t="s">
        <v>15748</v>
      </c>
      <c r="DD2175" s="31" t="s">
        <v>15746</v>
      </c>
      <c r="DE2175" s="31"/>
      <c r="DF2175" s="31"/>
      <c r="DG2175" s="31"/>
      <c r="DH2175" s="31"/>
      <c r="DI2175" s="31"/>
      <c r="DJ2175" s="31"/>
      <c r="DK2175" s="31"/>
      <c r="DL2175" s="31"/>
      <c r="DM2175" s="38" t="s">
        <v>9265</v>
      </c>
      <c r="DN2175" s="38"/>
      <c r="DO2175" s="35">
        <v>0</v>
      </c>
      <c r="DP2175" s="31" t="s">
        <v>14873</v>
      </c>
      <c r="DQ2175" s="31" t="s">
        <v>3282</v>
      </c>
      <c r="DR2175" s="31"/>
      <c r="DS2175" s="31" t="s">
        <v>26896</v>
      </c>
      <c r="DT2175" s="31" t="s">
        <v>38376</v>
      </c>
      <c r="DU2175" s="31">
        <v>3</v>
      </c>
      <c r="DV2175" s="31" t="s">
        <v>32167</v>
      </c>
      <c r="DW2175" s="31" t="s">
        <v>7997</v>
      </c>
      <c r="DX2175" s="31" t="s">
        <v>7997</v>
      </c>
      <c r="DY2175" s="31" t="s">
        <v>23830</v>
      </c>
      <c r="DZ2175" s="31" t="s">
        <v>23825</v>
      </c>
      <c r="EA2175" s="31"/>
      <c r="EB2175" s="31">
        <v>327599</v>
      </c>
      <c r="EC2175" s="31" t="s">
        <v>40168</v>
      </c>
      <c r="ED2175" s="31" t="s">
        <v>41101</v>
      </c>
      <c r="EE2175" s="31"/>
      <c r="EF2175" s="31"/>
      <c r="EG2175" s="31"/>
      <c r="EH2175" s="31"/>
      <c r="EI2175" s="31"/>
      <c r="EJ2175" s="31"/>
    </row>
    <row r="2176" spans="1:140" ht="23.25" customHeight="1">
      <c r="A2176" s="25">
        <v>2174</v>
      </c>
      <c r="B2176" s="30" t="s">
        <v>24388</v>
      </c>
      <c r="C2176" s="31">
        <v>140337712</v>
      </c>
      <c r="D2176" s="30" t="s">
        <v>666</v>
      </c>
      <c r="E2176" s="30"/>
      <c r="F2176" s="30" t="s">
        <v>36254</v>
      </c>
      <c r="G2176" s="31">
        <f t="shared" si="310"/>
        <v>58</v>
      </c>
      <c r="H2176" s="72">
        <f t="shared" si="311"/>
        <v>48611</v>
      </c>
      <c r="I2176" s="30"/>
      <c r="J2176" s="30" t="s">
        <v>34084</v>
      </c>
      <c r="K2176" s="30" t="s">
        <v>4318</v>
      </c>
      <c r="L2176" s="31" t="s">
        <v>4318</v>
      </c>
      <c r="M2176" s="31" t="s">
        <v>3186</v>
      </c>
      <c r="N2176" s="31" t="s">
        <v>5797</v>
      </c>
      <c r="O2176" s="31" t="s">
        <v>5271</v>
      </c>
      <c r="P2176" s="31" t="s">
        <v>2144</v>
      </c>
      <c r="Q2176" s="31"/>
      <c r="R2176" s="31">
        <v>20</v>
      </c>
      <c r="S2176" s="31">
        <v>0</v>
      </c>
      <c r="T2176" s="31"/>
      <c r="U2176" s="31">
        <v>1424</v>
      </c>
      <c r="V2176" s="31"/>
      <c r="W2176" s="31" t="s">
        <v>4579</v>
      </c>
      <c r="X2176" s="31" t="s">
        <v>6399</v>
      </c>
      <c r="Y2176" s="31" t="e">
        <f t="shared" ca="1" si="312"/>
        <v>#VALUE!</v>
      </c>
      <c r="Z2176" s="31" t="e">
        <f t="shared" ca="1" si="313"/>
        <v>#VALUE!</v>
      </c>
      <c r="AA2176" s="31"/>
      <c r="AB2176" s="31" t="s">
        <v>11144</v>
      </c>
      <c r="AC2176" s="31" t="s">
        <v>34145</v>
      </c>
      <c r="AD2176" s="31" t="s">
        <v>34145</v>
      </c>
      <c r="AE2176" s="31"/>
      <c r="AF2176" s="31" t="s">
        <v>24701</v>
      </c>
      <c r="AG2176" s="31" t="s">
        <v>4322</v>
      </c>
      <c r="AH2176" s="31" t="s">
        <v>4322</v>
      </c>
      <c r="AI2176" s="31" t="s">
        <v>908</v>
      </c>
      <c r="AJ2176" s="31" t="s">
        <v>2183</v>
      </c>
      <c r="AK2176" s="31" t="s">
        <v>2184</v>
      </c>
      <c r="AL2176" s="31" t="s">
        <v>5396</v>
      </c>
      <c r="AM2176" s="31" t="s">
        <v>6617</v>
      </c>
      <c r="AN2176" s="31"/>
      <c r="AO2176" s="31"/>
      <c r="AP2176" s="31" t="s">
        <v>33003</v>
      </c>
      <c r="AQ2176" s="52" t="s">
        <v>35984</v>
      </c>
      <c r="AR2176" s="31" t="s">
        <v>34145</v>
      </c>
      <c r="AS2176" s="31" t="s">
        <v>34145</v>
      </c>
      <c r="AT2176" s="31" t="s">
        <v>41669</v>
      </c>
      <c r="AU2176" s="31"/>
      <c r="AV2176" s="31" t="s">
        <v>20033</v>
      </c>
      <c r="AW2176" s="29">
        <v>44672</v>
      </c>
      <c r="AX2176" s="29">
        <f t="shared" si="317"/>
        <v>46575</v>
      </c>
      <c r="AY2176" s="31" t="s">
        <v>26346</v>
      </c>
      <c r="AZ2176" s="31" t="s">
        <v>33005</v>
      </c>
      <c r="BA2176" s="30" t="s">
        <v>33003</v>
      </c>
      <c r="BB2176" s="31" t="s">
        <v>22909</v>
      </c>
      <c r="BC2176" s="31" t="s">
        <v>41670</v>
      </c>
      <c r="BD2176" s="31" t="s">
        <v>7997</v>
      </c>
      <c r="BE2176" s="31" t="s">
        <v>7969</v>
      </c>
      <c r="BF2176" s="31" t="s">
        <v>20033</v>
      </c>
      <c r="BG2176" s="31"/>
      <c r="BH2176" s="31"/>
      <c r="BI2176" s="31" t="s">
        <v>8136</v>
      </c>
      <c r="BJ2176" s="31" t="s">
        <v>3185</v>
      </c>
      <c r="BK2176" s="31" t="str">
        <f t="shared" si="316"/>
        <v>III/d</v>
      </c>
      <c r="BL2176" s="31" t="s">
        <v>8077</v>
      </c>
      <c r="BM2176" s="31"/>
      <c r="BN2176" s="31"/>
      <c r="BO2176" s="31"/>
      <c r="BP2176" s="31" t="s">
        <v>1498</v>
      </c>
      <c r="BQ2176" s="31" t="s">
        <v>3185</v>
      </c>
      <c r="BR2176" s="31" t="s">
        <v>19167</v>
      </c>
      <c r="BS2176" s="31" t="s">
        <v>20287</v>
      </c>
      <c r="BT2176" s="31" t="s">
        <v>1694</v>
      </c>
      <c r="BU2176" s="31"/>
      <c r="BV2176" s="52" t="s">
        <v>1694</v>
      </c>
      <c r="BW2176" s="31">
        <f t="shared" ca="1" si="314"/>
        <v>26</v>
      </c>
      <c r="BX2176" s="78">
        <f t="shared" ca="1" si="315"/>
        <v>3</v>
      </c>
      <c r="BY2176" s="31"/>
      <c r="BZ2176" s="31"/>
      <c r="CA2176" s="31" t="s">
        <v>2483</v>
      </c>
      <c r="CB2176" s="31" t="s">
        <v>2519</v>
      </c>
      <c r="CC2176" s="31">
        <v>2</v>
      </c>
      <c r="CD2176" s="31">
        <v>1</v>
      </c>
      <c r="CE2176" s="31" t="s">
        <v>20085</v>
      </c>
      <c r="CF2176" s="31"/>
      <c r="CG2176" s="31">
        <v>2007</v>
      </c>
      <c r="CH2176" s="31"/>
      <c r="CI2176" s="31"/>
      <c r="CJ2176" s="31"/>
      <c r="CK2176" s="31"/>
      <c r="CL2176" s="31" t="s">
        <v>36869</v>
      </c>
      <c r="CM2176" s="52" t="s">
        <v>37097</v>
      </c>
      <c r="CN2176" s="31">
        <v>127</v>
      </c>
      <c r="CO2176" s="31" t="s">
        <v>36891</v>
      </c>
      <c r="CP2176" s="52" t="s">
        <v>37097</v>
      </c>
      <c r="CQ2176" s="31">
        <v>127</v>
      </c>
      <c r="CR2176" s="31">
        <v>3715</v>
      </c>
      <c r="CS2176" s="31" t="s">
        <v>11174</v>
      </c>
      <c r="CT2176" s="31" t="s">
        <v>10553</v>
      </c>
      <c r="CU2176" s="31" t="s">
        <v>10554</v>
      </c>
      <c r="CV2176" s="31" t="s">
        <v>10338</v>
      </c>
      <c r="CW2176" s="31" t="s">
        <v>11175</v>
      </c>
      <c r="CX2176" s="31" t="s">
        <v>10312</v>
      </c>
      <c r="CY2176" s="31"/>
      <c r="CZ2176" s="31"/>
      <c r="DA2176" s="31"/>
      <c r="DB2176" s="31" t="s">
        <v>15744</v>
      </c>
      <c r="DC2176" s="31" t="s">
        <v>15745</v>
      </c>
      <c r="DD2176" s="31" t="s">
        <v>15746</v>
      </c>
      <c r="DE2176" s="31"/>
      <c r="DF2176" s="31"/>
      <c r="DG2176" s="31"/>
      <c r="DH2176" s="31"/>
      <c r="DI2176" s="31" t="s">
        <v>24810</v>
      </c>
      <c r="DJ2176" s="31" t="s">
        <v>24811</v>
      </c>
      <c r="DK2176" s="31" t="s">
        <v>25642</v>
      </c>
      <c r="DL2176" s="31" t="s">
        <v>25643</v>
      </c>
      <c r="DM2176" s="38" t="s">
        <v>9497</v>
      </c>
      <c r="DN2176" s="38"/>
      <c r="DO2176" s="35">
        <v>0</v>
      </c>
      <c r="DP2176" s="31" t="s">
        <v>13845</v>
      </c>
      <c r="DQ2176" s="31" t="s">
        <v>13844</v>
      </c>
      <c r="DR2176" s="31"/>
      <c r="DS2176" s="31" t="s">
        <v>27134</v>
      </c>
      <c r="DT2176" s="31" t="s">
        <v>38377</v>
      </c>
      <c r="DU2176" s="31">
        <v>2</v>
      </c>
      <c r="DV2176" s="31" t="s">
        <v>32165</v>
      </c>
      <c r="DW2176" s="31" t="s">
        <v>7997</v>
      </c>
      <c r="DX2176" s="31" t="s">
        <v>7997</v>
      </c>
      <c r="DY2176" s="31" t="s">
        <v>37231</v>
      </c>
      <c r="DZ2176" s="52" t="s">
        <v>21735</v>
      </c>
      <c r="EA2176" s="52" t="s">
        <v>37232</v>
      </c>
      <c r="EB2176" s="31">
        <v>0</v>
      </c>
      <c r="EC2176" s="31" t="s">
        <v>40168</v>
      </c>
      <c r="ED2176" s="31" t="s">
        <v>41101</v>
      </c>
      <c r="EE2176" s="31"/>
      <c r="EF2176" s="31"/>
      <c r="EG2176" s="31"/>
      <c r="EH2176" s="31"/>
      <c r="EI2176" s="31"/>
      <c r="EJ2176" s="31"/>
    </row>
    <row r="2177" spans="1:140" ht="23.25" customHeight="1">
      <c r="A2177" s="25">
        <v>2175</v>
      </c>
      <c r="B2177" s="30" t="s">
        <v>35965</v>
      </c>
      <c r="C2177" s="31">
        <v>140371270</v>
      </c>
      <c r="D2177" s="30" t="s">
        <v>188</v>
      </c>
      <c r="E2177" s="30"/>
      <c r="F2177" s="30" t="s">
        <v>36254</v>
      </c>
      <c r="G2177" s="31">
        <f t="shared" ref="G2177:G2240" si="318">IF(F2177="Ahli Madya",60,IF(F2177="Ahli Utama",65,58))</f>
        <v>58</v>
      </c>
      <c r="H2177" s="72">
        <f t="shared" ref="H2177:H2240" si="319">DATE(YEAR(X2177)+G2177,MONTH(X2177)+1,1)</f>
        <v>49706</v>
      </c>
      <c r="I2177" s="30"/>
      <c r="J2177" s="30" t="s">
        <v>34084</v>
      </c>
      <c r="K2177" s="30" t="s">
        <v>4318</v>
      </c>
      <c r="L2177" s="31" t="s">
        <v>4318</v>
      </c>
      <c r="M2177" s="31" t="s">
        <v>3186</v>
      </c>
      <c r="N2177" s="31" t="s">
        <v>5797</v>
      </c>
      <c r="O2177" s="31" t="s">
        <v>5271</v>
      </c>
      <c r="P2177" s="52" t="s">
        <v>24630</v>
      </c>
      <c r="Q2177" s="31" t="s">
        <v>39209</v>
      </c>
      <c r="R2177" s="31">
        <v>14</v>
      </c>
      <c r="S2177" s="31">
        <v>6</v>
      </c>
      <c r="T2177" s="31"/>
      <c r="U2177" s="31">
        <v>293</v>
      </c>
      <c r="V2177" s="31"/>
      <c r="W2177" s="31" t="s">
        <v>5776</v>
      </c>
      <c r="X2177" s="31" t="s">
        <v>2859</v>
      </c>
      <c r="Y2177" s="31" t="e">
        <f t="shared" ref="Y2177:Y2240" ca="1" si="320">YEAR(NOW())-YEAR(X2177)</f>
        <v>#VALUE!</v>
      </c>
      <c r="Z2177" s="31" t="e">
        <f t="shared" ref="Z2177:Z2240" ca="1" si="321">IF(AND(Y2177&gt;=21,Y2177&lt;=35),"21-35",IF(AND(Y2177&gt;35,Y2177&lt;=45),"36-45",IF(AND(Y2177&gt;45,Y2177&lt;=58),"46-58",IF(Y2177&gt;58,"Lebih dari 58",0))))</f>
        <v>#VALUE!</v>
      </c>
      <c r="AA2177" s="31"/>
      <c r="AB2177" s="31" t="s">
        <v>31387</v>
      </c>
      <c r="AC2177" s="31" t="s">
        <v>34145</v>
      </c>
      <c r="AD2177" s="31" t="s">
        <v>34145</v>
      </c>
      <c r="AE2177" s="31"/>
      <c r="AF2177" s="31" t="s">
        <v>24701</v>
      </c>
      <c r="AG2177" s="31" t="s">
        <v>4322</v>
      </c>
      <c r="AH2177" s="31" t="s">
        <v>4322</v>
      </c>
      <c r="AI2177" s="31" t="s">
        <v>728</v>
      </c>
      <c r="AJ2177" s="52" t="s">
        <v>35966</v>
      </c>
      <c r="AK2177" s="52" t="s">
        <v>35967</v>
      </c>
      <c r="AL2177" s="52" t="s">
        <v>23436</v>
      </c>
      <c r="AM2177" s="31" t="s">
        <v>2681</v>
      </c>
      <c r="AN2177" s="31"/>
      <c r="AO2177" s="52" t="s">
        <v>23436</v>
      </c>
      <c r="AP2177" s="31" t="s">
        <v>33003</v>
      </c>
      <c r="AQ2177" s="52" t="s">
        <v>35984</v>
      </c>
      <c r="AR2177" s="31" t="s">
        <v>34145</v>
      </c>
      <c r="AS2177" s="31" t="s">
        <v>34145</v>
      </c>
      <c r="AT2177" s="31" t="s">
        <v>41708</v>
      </c>
      <c r="AU2177" s="31"/>
      <c r="AV2177" s="31" t="s">
        <v>24786</v>
      </c>
      <c r="AW2177" s="52" t="s">
        <v>35984</v>
      </c>
      <c r="AX2177" s="29">
        <f t="shared" si="317"/>
        <v>46889</v>
      </c>
      <c r="AY2177" s="31" t="s">
        <v>26346</v>
      </c>
      <c r="AZ2177" s="31" t="s">
        <v>33005</v>
      </c>
      <c r="BA2177" s="30" t="s">
        <v>18118</v>
      </c>
      <c r="BB2177" s="31" t="s">
        <v>22909</v>
      </c>
      <c r="BC2177" s="31" t="s">
        <v>41709</v>
      </c>
      <c r="BD2177" s="31" t="s">
        <v>24787</v>
      </c>
      <c r="BE2177" s="31" t="s">
        <v>7969</v>
      </c>
      <c r="BF2177" s="31" t="s">
        <v>24786</v>
      </c>
      <c r="BG2177" s="31"/>
      <c r="BH2177" s="31"/>
      <c r="BI2177" s="31" t="s">
        <v>8136</v>
      </c>
      <c r="BJ2177" s="31" t="s">
        <v>3185</v>
      </c>
      <c r="BK2177" s="31" t="str">
        <f t="shared" si="316"/>
        <v>III/d</v>
      </c>
      <c r="BL2177" s="31" t="s">
        <v>8077</v>
      </c>
      <c r="BM2177" s="31"/>
      <c r="BN2177" s="31"/>
      <c r="BO2177" s="31"/>
      <c r="BP2177" s="31" t="s">
        <v>1498</v>
      </c>
      <c r="BQ2177" s="31" t="s">
        <v>3185</v>
      </c>
      <c r="BR2177" s="52" t="s">
        <v>39748</v>
      </c>
      <c r="BS2177" s="52" t="s">
        <v>39210</v>
      </c>
      <c r="BT2177" s="29">
        <v>38808</v>
      </c>
      <c r="BU2177" s="31"/>
      <c r="BV2177" s="31" t="s">
        <v>2480</v>
      </c>
      <c r="BW2177" s="31">
        <f t="shared" ref="BW2177:BW2240" ca="1" si="322">YEAR(NOW())-YEAR(BV2177)</f>
        <v>17</v>
      </c>
      <c r="BX2177" s="78">
        <f t="shared" ref="BX2177:BX2240" ca="1" si="323">DATEDIF(BV2177,NOW(),"YM")</f>
        <v>3</v>
      </c>
      <c r="BY2177" s="31"/>
      <c r="BZ2177" s="31"/>
      <c r="CA2177" s="31" t="s">
        <v>2483</v>
      </c>
      <c r="CB2177" s="31" t="s">
        <v>2519</v>
      </c>
      <c r="CC2177" s="31">
        <v>2</v>
      </c>
      <c r="CD2177" s="31">
        <v>1</v>
      </c>
      <c r="CE2177" s="31" t="s">
        <v>20085</v>
      </c>
      <c r="CF2177" s="31"/>
      <c r="CG2177" s="31"/>
      <c r="CH2177" s="31"/>
      <c r="CI2177" s="31"/>
      <c r="CJ2177" s="31"/>
      <c r="CK2177" s="31"/>
      <c r="CL2177" s="31" t="s">
        <v>38943</v>
      </c>
      <c r="CM2177" s="52" t="s">
        <v>36497</v>
      </c>
      <c r="CN2177" s="31" t="s">
        <v>36751</v>
      </c>
      <c r="CO2177" s="31" t="s">
        <v>38944</v>
      </c>
      <c r="CP2177" s="52" t="s">
        <v>36497</v>
      </c>
      <c r="CQ2177" s="31" t="s">
        <v>36751</v>
      </c>
      <c r="CR2177" s="31">
        <v>3406</v>
      </c>
      <c r="CS2177" s="31"/>
      <c r="CT2177" s="31"/>
      <c r="CU2177" s="31"/>
      <c r="CV2177" s="31" t="s">
        <v>18235</v>
      </c>
      <c r="CW2177" s="31" t="s">
        <v>18236</v>
      </c>
      <c r="CX2177" s="31" t="s">
        <v>3868</v>
      </c>
      <c r="CY2177" s="31"/>
      <c r="CZ2177" s="31"/>
      <c r="DA2177" s="31"/>
      <c r="DB2177" s="31" t="s">
        <v>15747</v>
      </c>
      <c r="DC2177" s="31" t="s">
        <v>15752</v>
      </c>
      <c r="DD2177" s="31" t="s">
        <v>15746</v>
      </c>
      <c r="DE2177" s="31"/>
      <c r="DF2177" s="31"/>
      <c r="DG2177" s="31"/>
      <c r="DH2177" s="31"/>
      <c r="DI2177" s="31" t="s">
        <v>24810</v>
      </c>
      <c r="DJ2177" s="31" t="s">
        <v>24811</v>
      </c>
      <c r="DK2177" s="31" t="s">
        <v>25642</v>
      </c>
      <c r="DL2177" s="31" t="s">
        <v>25643</v>
      </c>
      <c r="DM2177" s="38" t="s">
        <v>9419</v>
      </c>
      <c r="DN2177" s="38"/>
      <c r="DO2177" s="35" t="s">
        <v>20781</v>
      </c>
      <c r="DP2177" s="31" t="s">
        <v>12715</v>
      </c>
      <c r="DQ2177" s="31" t="s">
        <v>12714</v>
      </c>
      <c r="DR2177" s="31" t="s">
        <v>20780</v>
      </c>
      <c r="DS2177" s="31" t="s">
        <v>27062</v>
      </c>
      <c r="DT2177" s="31" t="s">
        <v>38378</v>
      </c>
      <c r="DU2177" s="31">
        <v>3</v>
      </c>
      <c r="DV2177" s="31" t="s">
        <v>32167</v>
      </c>
      <c r="DW2177" s="31" t="s">
        <v>7997</v>
      </c>
      <c r="DX2177" s="31" t="s">
        <v>7997</v>
      </c>
      <c r="DY2177" s="31" t="s">
        <v>37007</v>
      </c>
      <c r="DZ2177" s="52" t="s">
        <v>22014</v>
      </c>
      <c r="EA2177" s="52" t="s">
        <v>33699</v>
      </c>
      <c r="EB2177" s="31">
        <v>757864</v>
      </c>
      <c r="EC2177" s="31" t="s">
        <v>40168</v>
      </c>
      <c r="ED2177" s="31" t="s">
        <v>41101</v>
      </c>
      <c r="EE2177" s="31"/>
      <c r="EF2177" s="31"/>
      <c r="EG2177" s="31"/>
      <c r="EH2177" s="31"/>
      <c r="EI2177" s="31"/>
      <c r="EJ2177" s="31"/>
    </row>
    <row r="2178" spans="1:140" ht="23.25" customHeight="1">
      <c r="A2178" s="25">
        <v>2176</v>
      </c>
      <c r="B2178" s="30" t="s">
        <v>24385</v>
      </c>
      <c r="C2178" s="31">
        <v>140371263</v>
      </c>
      <c r="D2178" s="30" t="s">
        <v>663</v>
      </c>
      <c r="E2178" s="30"/>
      <c r="F2178" s="30" t="s">
        <v>36254</v>
      </c>
      <c r="G2178" s="31">
        <f t="shared" si="318"/>
        <v>58</v>
      </c>
      <c r="H2178" s="72">
        <f t="shared" si="319"/>
        <v>50679</v>
      </c>
      <c r="I2178" s="30"/>
      <c r="J2178" s="30" t="s">
        <v>34084</v>
      </c>
      <c r="K2178" s="30" t="s">
        <v>4318</v>
      </c>
      <c r="L2178" s="31" t="s">
        <v>4318</v>
      </c>
      <c r="M2178" s="31" t="s">
        <v>3186</v>
      </c>
      <c r="N2178" s="31" t="s">
        <v>5797</v>
      </c>
      <c r="O2178" s="31" t="s">
        <v>5271</v>
      </c>
      <c r="P2178" s="52" t="s">
        <v>24630</v>
      </c>
      <c r="Q2178" s="31" t="s">
        <v>39405</v>
      </c>
      <c r="R2178" s="31">
        <v>14</v>
      </c>
      <c r="S2178" s="31">
        <v>6</v>
      </c>
      <c r="T2178" s="31"/>
      <c r="U2178" s="31">
        <v>245</v>
      </c>
      <c r="V2178" s="31" t="s">
        <v>6853</v>
      </c>
      <c r="W2178" s="31" t="s">
        <v>1837</v>
      </c>
      <c r="X2178" s="31" t="s">
        <v>6854</v>
      </c>
      <c r="Y2178" s="31" t="e">
        <f t="shared" ca="1" si="320"/>
        <v>#VALUE!</v>
      </c>
      <c r="Z2178" s="31" t="e">
        <f t="shared" ca="1" si="321"/>
        <v>#VALUE!</v>
      </c>
      <c r="AA2178" s="31"/>
      <c r="AB2178" s="31" t="s">
        <v>11144</v>
      </c>
      <c r="AC2178" s="31" t="s">
        <v>34145</v>
      </c>
      <c r="AD2178" s="31" t="s">
        <v>34145</v>
      </c>
      <c r="AE2178" s="31"/>
      <c r="AF2178" s="31" t="s">
        <v>24701</v>
      </c>
      <c r="AG2178" s="31" t="s">
        <v>4322</v>
      </c>
      <c r="AH2178" s="31" t="s">
        <v>4322</v>
      </c>
      <c r="AI2178" s="31" t="s">
        <v>908</v>
      </c>
      <c r="AJ2178" s="31">
        <v>1100304</v>
      </c>
      <c r="AK2178" s="31" t="s">
        <v>3113</v>
      </c>
      <c r="AL2178" s="31" t="s">
        <v>4148</v>
      </c>
      <c r="AM2178" s="31" t="s">
        <v>4149</v>
      </c>
      <c r="AN2178" s="31"/>
      <c r="AO2178" s="31"/>
      <c r="AP2178" s="31" t="s">
        <v>33003</v>
      </c>
      <c r="AQ2178" s="52" t="s">
        <v>33501</v>
      </c>
      <c r="AR2178" s="31" t="s">
        <v>34145</v>
      </c>
      <c r="AS2178" s="31" t="s">
        <v>34145</v>
      </c>
      <c r="AT2178" s="31" t="s">
        <v>37270</v>
      </c>
      <c r="AU2178" s="31"/>
      <c r="AV2178" s="31" t="s">
        <v>20034</v>
      </c>
      <c r="AW2178" s="29">
        <v>44672</v>
      </c>
      <c r="AX2178" s="29">
        <f t="shared" si="317"/>
        <v>46575</v>
      </c>
      <c r="AY2178" s="31" t="s">
        <v>26346</v>
      </c>
      <c r="AZ2178" s="31" t="s">
        <v>33005</v>
      </c>
      <c r="BA2178" s="30" t="s">
        <v>33003</v>
      </c>
      <c r="BB2178" s="31" t="s">
        <v>22909</v>
      </c>
      <c r="BC2178" s="31" t="s">
        <v>34247</v>
      </c>
      <c r="BD2178" s="31" t="s">
        <v>1759</v>
      </c>
      <c r="BE2178" s="31" t="s">
        <v>7969</v>
      </c>
      <c r="BF2178" s="31" t="s">
        <v>20034</v>
      </c>
      <c r="BG2178" s="31"/>
      <c r="BH2178" s="31"/>
      <c r="BI2178" s="31" t="s">
        <v>8136</v>
      </c>
      <c r="BJ2178" s="31" t="s">
        <v>3185</v>
      </c>
      <c r="BK2178" s="31" t="str">
        <f t="shared" si="316"/>
        <v>III/d</v>
      </c>
      <c r="BL2178" s="31" t="s">
        <v>8077</v>
      </c>
      <c r="BM2178" s="31"/>
      <c r="BN2178" s="31"/>
      <c r="BO2178" s="31"/>
      <c r="BP2178" s="31" t="s">
        <v>1498</v>
      </c>
      <c r="BQ2178" s="31" t="s">
        <v>3185</v>
      </c>
      <c r="BR2178" s="52" t="s">
        <v>39748</v>
      </c>
      <c r="BS2178" s="52" t="s">
        <v>39226</v>
      </c>
      <c r="BT2178" s="31" t="s">
        <v>4277</v>
      </c>
      <c r="BU2178" s="31"/>
      <c r="BV2178" s="31" t="s">
        <v>2480</v>
      </c>
      <c r="BW2178" s="31">
        <f t="shared" ca="1" si="322"/>
        <v>17</v>
      </c>
      <c r="BX2178" s="78">
        <f t="shared" ca="1" si="323"/>
        <v>3</v>
      </c>
      <c r="BY2178" s="31"/>
      <c r="BZ2178" s="31" t="s">
        <v>31826</v>
      </c>
      <c r="CA2178" s="31" t="s">
        <v>2483</v>
      </c>
      <c r="CB2178" s="31" t="s">
        <v>2519</v>
      </c>
      <c r="CC2178" s="31">
        <v>2</v>
      </c>
      <c r="CD2178" s="31">
        <v>1</v>
      </c>
      <c r="CE2178" s="31" t="s">
        <v>20085</v>
      </c>
      <c r="CF2178" s="31"/>
      <c r="CG2178" s="31"/>
      <c r="CH2178" s="31"/>
      <c r="CI2178" s="31"/>
      <c r="CJ2178" s="31"/>
      <c r="CK2178" s="31"/>
      <c r="CL2178" s="31" t="s">
        <v>22404</v>
      </c>
      <c r="CM2178" s="31" t="s">
        <v>22405</v>
      </c>
      <c r="CN2178" s="31">
        <v>123</v>
      </c>
      <c r="CO2178" s="31" t="s">
        <v>25099</v>
      </c>
      <c r="CP2178" s="31" t="s">
        <v>22405</v>
      </c>
      <c r="CQ2178" s="31">
        <v>123</v>
      </c>
      <c r="CR2178" s="31">
        <v>3259</v>
      </c>
      <c r="CS2178" s="31"/>
      <c r="CT2178" s="31"/>
      <c r="CU2178" s="31"/>
      <c r="CV2178" s="31" t="s">
        <v>18244</v>
      </c>
      <c r="CW2178" s="31" t="s">
        <v>18245</v>
      </c>
      <c r="CX2178" s="31" t="s">
        <v>18237</v>
      </c>
      <c r="CY2178" s="31"/>
      <c r="CZ2178" s="31"/>
      <c r="DA2178" s="31"/>
      <c r="DB2178" s="31" t="s">
        <v>15744</v>
      </c>
      <c r="DC2178" s="31" t="s">
        <v>15745</v>
      </c>
      <c r="DD2178" s="31" t="s">
        <v>15746</v>
      </c>
      <c r="DE2178" s="31"/>
      <c r="DF2178" s="31"/>
      <c r="DG2178" s="31"/>
      <c r="DH2178" s="31"/>
      <c r="DI2178" s="31" t="s">
        <v>24810</v>
      </c>
      <c r="DJ2178" s="31" t="s">
        <v>24811</v>
      </c>
      <c r="DK2178" s="31" t="s">
        <v>25642</v>
      </c>
      <c r="DL2178" s="31" t="s">
        <v>25643</v>
      </c>
      <c r="DM2178" s="38" t="s">
        <v>19482</v>
      </c>
      <c r="DN2178" s="38"/>
      <c r="DO2178" s="35">
        <v>0</v>
      </c>
      <c r="DP2178" s="31" t="s">
        <v>13882</v>
      </c>
      <c r="DQ2178" s="31" t="s">
        <v>13881</v>
      </c>
      <c r="DR2178" s="31"/>
      <c r="DS2178" s="31" t="s">
        <v>27130</v>
      </c>
      <c r="DT2178" s="31" t="s">
        <v>38379</v>
      </c>
      <c r="DU2178" s="31">
        <v>3</v>
      </c>
      <c r="DV2178" s="31" t="s">
        <v>32167</v>
      </c>
      <c r="DW2178" s="31" t="s">
        <v>1759</v>
      </c>
      <c r="DX2178" s="31" t="s">
        <v>7980</v>
      </c>
      <c r="DY2178" s="31" t="s">
        <v>29689</v>
      </c>
      <c r="DZ2178" s="31" t="s">
        <v>18545</v>
      </c>
      <c r="EA2178" s="31"/>
      <c r="EB2178" s="31">
        <v>0</v>
      </c>
      <c r="EC2178" s="31" t="s">
        <v>40168</v>
      </c>
      <c r="ED2178" s="31" t="s">
        <v>41101</v>
      </c>
      <c r="EE2178" s="31"/>
      <c r="EF2178" s="31"/>
      <c r="EG2178" s="31"/>
      <c r="EH2178" s="31"/>
      <c r="EI2178" s="31"/>
      <c r="EJ2178" s="31"/>
    </row>
    <row r="2179" spans="1:140" ht="23.25" customHeight="1">
      <c r="A2179" s="25">
        <v>2177</v>
      </c>
      <c r="B2179" s="30" t="s">
        <v>24467</v>
      </c>
      <c r="C2179" s="31" t="s">
        <v>17019</v>
      </c>
      <c r="D2179" s="30" t="s">
        <v>26243</v>
      </c>
      <c r="E2179" s="30"/>
      <c r="F2179" s="30" t="s">
        <v>36262</v>
      </c>
      <c r="G2179" s="31">
        <f t="shared" si="318"/>
        <v>58</v>
      </c>
      <c r="H2179" s="72">
        <f t="shared" si="319"/>
        <v>55671</v>
      </c>
      <c r="I2179" s="30" t="s">
        <v>35469</v>
      </c>
      <c r="J2179" s="30" t="s">
        <v>34085</v>
      </c>
      <c r="K2179" s="30" t="s">
        <v>34083</v>
      </c>
      <c r="L2179" s="31" t="s">
        <v>16726</v>
      </c>
      <c r="M2179" s="31" t="s">
        <v>3186</v>
      </c>
      <c r="N2179" s="31" t="s">
        <v>5865</v>
      </c>
      <c r="O2179" s="31" t="s">
        <v>5117</v>
      </c>
      <c r="P2179" s="31" t="s">
        <v>25993</v>
      </c>
      <c r="Q2179" s="31"/>
      <c r="R2179" s="31"/>
      <c r="S2179" s="31"/>
      <c r="T2179" s="31"/>
      <c r="U2179" s="31" t="s">
        <v>1982</v>
      </c>
      <c r="V2179" s="31"/>
      <c r="W2179" s="31" t="s">
        <v>7442</v>
      </c>
      <c r="X2179" s="31" t="s">
        <v>12311</v>
      </c>
      <c r="Y2179" s="31" t="e">
        <f t="shared" ca="1" si="320"/>
        <v>#VALUE!</v>
      </c>
      <c r="Z2179" s="31" t="e">
        <f t="shared" ca="1" si="321"/>
        <v>#VALUE!</v>
      </c>
      <c r="AA2179" s="31"/>
      <c r="AB2179" s="31" t="s">
        <v>11144</v>
      </c>
      <c r="AC2179" s="31" t="s">
        <v>34145</v>
      </c>
      <c r="AD2179" s="31" t="s">
        <v>34145</v>
      </c>
      <c r="AE2179" s="31"/>
      <c r="AF2179" s="31" t="s">
        <v>24701</v>
      </c>
      <c r="AG2179" s="31" t="s">
        <v>4322</v>
      </c>
      <c r="AH2179" s="31" t="s">
        <v>4322</v>
      </c>
      <c r="AI2179" s="31" t="s">
        <v>908</v>
      </c>
      <c r="AJ2179" s="31" t="s">
        <v>21005</v>
      </c>
      <c r="AK2179" s="31" t="s">
        <v>21006</v>
      </c>
      <c r="AL2179" s="31" t="s">
        <v>15969</v>
      </c>
      <c r="AM2179" s="31" t="s">
        <v>19846</v>
      </c>
      <c r="AN2179" s="31"/>
      <c r="AO2179" s="31"/>
      <c r="AP2179" s="31" t="s">
        <v>33003</v>
      </c>
      <c r="AQ2179" s="31" t="s">
        <v>33043</v>
      </c>
      <c r="AR2179" s="31" t="s">
        <v>34145</v>
      </c>
      <c r="AS2179" s="31" t="s">
        <v>34145</v>
      </c>
      <c r="AT2179" s="31" t="s">
        <v>34259</v>
      </c>
      <c r="AU2179" s="31"/>
      <c r="AV2179" s="31" t="s">
        <v>20032</v>
      </c>
      <c r="AW2179" s="29">
        <v>44672</v>
      </c>
      <c r="AX2179" s="29">
        <f t="shared" si="317"/>
        <v>46575</v>
      </c>
      <c r="AY2179" s="31" t="s">
        <v>26346</v>
      </c>
      <c r="AZ2179" s="31" t="s">
        <v>33005</v>
      </c>
      <c r="BA2179" s="30" t="s">
        <v>33003</v>
      </c>
      <c r="BB2179" s="31" t="s">
        <v>22909</v>
      </c>
      <c r="BC2179" s="31" t="s">
        <v>34246</v>
      </c>
      <c r="BD2179" s="31" t="s">
        <v>7980</v>
      </c>
      <c r="BE2179" s="31" t="s">
        <v>7969</v>
      </c>
      <c r="BF2179" s="31" t="s">
        <v>20032</v>
      </c>
      <c r="BG2179" s="31"/>
      <c r="BH2179" s="31"/>
      <c r="BI2179" s="31"/>
      <c r="BJ2179" s="31">
        <v>0</v>
      </c>
      <c r="BK2179" s="31" t="str">
        <f t="shared" si="316"/>
        <v>II/c</v>
      </c>
      <c r="BL2179" s="31"/>
      <c r="BM2179" s="31"/>
      <c r="BN2179" s="31"/>
      <c r="BO2179" s="31"/>
      <c r="BP2179" s="31"/>
      <c r="BQ2179" s="31"/>
      <c r="BR2179" s="31"/>
      <c r="BS2179" s="31"/>
      <c r="BT2179" s="31"/>
      <c r="BU2179" s="31"/>
      <c r="BV2179" s="31" t="s">
        <v>8466</v>
      </c>
      <c r="BW2179" s="31">
        <f t="shared" ca="1" si="322"/>
        <v>7</v>
      </c>
      <c r="BX2179" s="78">
        <f t="shared" ca="1" si="323"/>
        <v>3</v>
      </c>
      <c r="BY2179" s="31" t="s">
        <v>25993</v>
      </c>
      <c r="BZ2179" s="31"/>
      <c r="CA2179" s="31" t="s">
        <v>2483</v>
      </c>
      <c r="CB2179" s="31" t="s">
        <v>2406</v>
      </c>
      <c r="CC2179" s="31"/>
      <c r="CD2179" s="31"/>
      <c r="CE2179" s="31" t="s">
        <v>20085</v>
      </c>
      <c r="CF2179" s="31"/>
      <c r="CG2179" s="31"/>
      <c r="CH2179" s="31"/>
      <c r="CI2179" s="31"/>
      <c r="CJ2179" s="31"/>
      <c r="CK2179" s="31"/>
      <c r="CL2179" s="31" t="s">
        <v>28364</v>
      </c>
      <c r="CM2179" s="31" t="s">
        <v>28365</v>
      </c>
      <c r="CN2179" s="31">
        <v>125</v>
      </c>
      <c r="CO2179" s="31" t="s">
        <v>28817</v>
      </c>
      <c r="CP2179" s="31" t="s">
        <v>28365</v>
      </c>
      <c r="CQ2179" s="31">
        <v>125</v>
      </c>
      <c r="CR2179" s="31">
        <v>4989</v>
      </c>
      <c r="CS2179" s="31" t="s">
        <v>13259</v>
      </c>
      <c r="CT2179" s="31" t="s">
        <v>18120</v>
      </c>
      <c r="CU2179" s="31" t="s">
        <v>17995</v>
      </c>
      <c r="CV2179" s="31" t="s">
        <v>18038</v>
      </c>
      <c r="CW2179" s="31" t="s">
        <v>18039</v>
      </c>
      <c r="CX2179" s="31" t="s">
        <v>15874</v>
      </c>
      <c r="CY2179" s="31"/>
      <c r="CZ2179" s="31"/>
      <c r="DA2179" s="31"/>
      <c r="DB2179" s="31" t="s">
        <v>11355</v>
      </c>
      <c r="DC2179" s="31" t="s">
        <v>18668</v>
      </c>
      <c r="DD2179" s="31" t="s">
        <v>18474</v>
      </c>
      <c r="DE2179" s="31"/>
      <c r="DF2179" s="31"/>
      <c r="DG2179" s="31"/>
      <c r="DH2179" s="31"/>
      <c r="DI2179" s="31" t="s">
        <v>25077</v>
      </c>
      <c r="DJ2179" s="31" t="s">
        <v>25042</v>
      </c>
      <c r="DK2179" s="31" t="s">
        <v>25642</v>
      </c>
      <c r="DL2179" s="31" t="s">
        <v>25643</v>
      </c>
      <c r="DM2179" s="38" t="s">
        <v>21002</v>
      </c>
      <c r="DN2179" s="38"/>
      <c r="DO2179" s="51" t="s">
        <v>34534</v>
      </c>
      <c r="DP2179" s="31" t="s">
        <v>21003</v>
      </c>
      <c r="DQ2179" s="31" t="s">
        <v>21004</v>
      </c>
      <c r="DR2179" s="31"/>
      <c r="DS2179" s="31" t="s">
        <v>21007</v>
      </c>
      <c r="DT2179" s="31" t="s">
        <v>21008</v>
      </c>
      <c r="DU2179" s="31">
        <v>3</v>
      </c>
      <c r="DV2179" s="31" t="s">
        <v>32167</v>
      </c>
      <c r="DW2179" s="31" t="s">
        <v>7980</v>
      </c>
      <c r="DX2179" s="31" t="s">
        <v>7980</v>
      </c>
      <c r="DY2179" s="31" t="s">
        <v>36940</v>
      </c>
      <c r="DZ2179" s="52" t="s">
        <v>36938</v>
      </c>
      <c r="EA2179" s="52" t="s">
        <v>28365</v>
      </c>
      <c r="EB2179" s="31">
        <v>1451658</v>
      </c>
      <c r="EC2179" s="31" t="s">
        <v>40168</v>
      </c>
      <c r="ED2179" s="31" t="s">
        <v>41101</v>
      </c>
      <c r="EE2179" s="31"/>
      <c r="EF2179" s="31"/>
      <c r="EG2179" s="31"/>
      <c r="EH2179" s="31"/>
      <c r="EI2179" s="31"/>
      <c r="EJ2179" s="31"/>
    </row>
    <row r="2180" spans="1:140" ht="23.25" customHeight="1">
      <c r="A2180" s="25">
        <v>2178</v>
      </c>
      <c r="B2180" s="30" t="s">
        <v>21787</v>
      </c>
      <c r="C2180" s="31" t="s">
        <v>6220</v>
      </c>
      <c r="D2180" s="30" t="s">
        <v>20041</v>
      </c>
      <c r="E2180" s="30"/>
      <c r="F2180" s="30" t="s">
        <v>36262</v>
      </c>
      <c r="G2180" s="31">
        <f t="shared" si="318"/>
        <v>58</v>
      </c>
      <c r="H2180" s="72">
        <f t="shared" si="319"/>
        <v>55550</v>
      </c>
      <c r="I2180" s="30" t="s">
        <v>35470</v>
      </c>
      <c r="J2180" s="30" t="s">
        <v>34085</v>
      </c>
      <c r="K2180" s="30" t="s">
        <v>34082</v>
      </c>
      <c r="L2180" s="31" t="s">
        <v>6220</v>
      </c>
      <c r="M2180" s="31" t="s">
        <v>3186</v>
      </c>
      <c r="N2180" s="31" t="s">
        <v>3557</v>
      </c>
      <c r="O2180" s="31" t="s">
        <v>1501</v>
      </c>
      <c r="P2180" s="52" t="s">
        <v>32746</v>
      </c>
      <c r="Q2180" s="52"/>
      <c r="R2180" s="31"/>
      <c r="S2180" s="31"/>
      <c r="T2180" s="52" t="s">
        <v>23787</v>
      </c>
      <c r="U2180" s="31" t="s">
        <v>22879</v>
      </c>
      <c r="V2180" s="31"/>
      <c r="W2180" s="31" t="s">
        <v>6910</v>
      </c>
      <c r="X2180" s="31" t="s">
        <v>20233</v>
      </c>
      <c r="Y2180" s="31" t="e">
        <f t="shared" ca="1" si="320"/>
        <v>#VALUE!</v>
      </c>
      <c r="Z2180" s="31" t="e">
        <f t="shared" ca="1" si="321"/>
        <v>#VALUE!</v>
      </c>
      <c r="AA2180" s="31"/>
      <c r="AB2180" s="31" t="s">
        <v>10496</v>
      </c>
      <c r="AC2180" s="31" t="s">
        <v>34146</v>
      </c>
      <c r="AD2180" s="31" t="s">
        <v>34146</v>
      </c>
      <c r="AE2180" s="31"/>
      <c r="AF2180" s="31" t="s">
        <v>14478</v>
      </c>
      <c r="AG2180" s="31" t="s">
        <v>5851</v>
      </c>
      <c r="AH2180" s="31" t="s">
        <v>5851</v>
      </c>
      <c r="AI2180" s="31" t="s">
        <v>5828</v>
      </c>
      <c r="AJ2180" s="31">
        <v>153019017</v>
      </c>
      <c r="AK2180" s="31" t="s">
        <v>20234</v>
      </c>
      <c r="AL2180" s="31" t="s">
        <v>11946</v>
      </c>
      <c r="AM2180" s="31" t="s">
        <v>569</v>
      </c>
      <c r="AN2180" s="31"/>
      <c r="AO2180" s="31"/>
      <c r="AP2180" s="31" t="s">
        <v>33003</v>
      </c>
      <c r="AQ2180" s="31" t="s">
        <v>21743</v>
      </c>
      <c r="AR2180" s="31" t="s">
        <v>34146</v>
      </c>
      <c r="AS2180" s="31" t="s">
        <v>34146</v>
      </c>
      <c r="AT2180" s="31" t="s">
        <v>40296</v>
      </c>
      <c r="AU2180" s="31"/>
      <c r="AV2180" s="31" t="s">
        <v>21602</v>
      </c>
      <c r="AW2180" s="29">
        <v>44672</v>
      </c>
      <c r="AX2180" s="29">
        <f t="shared" si="317"/>
        <v>46575</v>
      </c>
      <c r="AY2180" s="31" t="s">
        <v>26346</v>
      </c>
      <c r="AZ2180" s="31" t="s">
        <v>33005</v>
      </c>
      <c r="BA2180" s="30" t="s">
        <v>33003</v>
      </c>
      <c r="BB2180" s="31" t="s">
        <v>22916</v>
      </c>
      <c r="BC2180" s="31" t="s">
        <v>36238</v>
      </c>
      <c r="BD2180" s="31" t="s">
        <v>11423</v>
      </c>
      <c r="BE2180" s="31" t="s">
        <v>7969</v>
      </c>
      <c r="BF2180" s="31" t="s">
        <v>21602</v>
      </c>
      <c r="BG2180" s="31"/>
      <c r="BH2180" s="31"/>
      <c r="BI2180" s="31"/>
      <c r="BJ2180" s="31">
        <v>0</v>
      </c>
      <c r="BK2180" s="31" t="str">
        <f t="shared" ref="BK2180:BK2243" si="324">N2180</f>
        <v>III/a</v>
      </c>
      <c r="BL2180" s="31"/>
      <c r="BM2180" s="31"/>
      <c r="BN2180" s="31"/>
      <c r="BO2180" s="31"/>
      <c r="BP2180" s="31"/>
      <c r="BQ2180" s="31"/>
      <c r="BR2180" s="31"/>
      <c r="BS2180" s="31"/>
      <c r="BT2180" s="31"/>
      <c r="BU2180" s="31"/>
      <c r="BV2180" s="31" t="s">
        <v>12112</v>
      </c>
      <c r="BW2180" s="31">
        <f t="shared" ca="1" si="322"/>
        <v>6</v>
      </c>
      <c r="BX2180" s="78">
        <f t="shared" ca="1" si="323"/>
        <v>3</v>
      </c>
      <c r="BY2180" s="31"/>
      <c r="BZ2180" s="31"/>
      <c r="CA2180" s="31" t="s">
        <v>2483</v>
      </c>
      <c r="CB2180" s="31" t="s">
        <v>2406</v>
      </c>
      <c r="CC2180" s="31"/>
      <c r="CD2180" s="31"/>
      <c r="CE2180" s="31" t="s">
        <v>20085</v>
      </c>
      <c r="CF2180" s="31"/>
      <c r="CG2180" s="31"/>
      <c r="CH2180" s="31"/>
      <c r="CI2180" s="31"/>
      <c r="CJ2180" s="31"/>
      <c r="CK2180" s="31"/>
      <c r="CL2180" s="31" t="s">
        <v>36020</v>
      </c>
      <c r="CM2180" s="31" t="s">
        <v>36042</v>
      </c>
      <c r="CN2180" s="31">
        <v>127</v>
      </c>
      <c r="CO2180" s="31" t="s">
        <v>39871</v>
      </c>
      <c r="CP2180" s="31" t="s">
        <v>36042</v>
      </c>
      <c r="CQ2180" s="31">
        <v>127</v>
      </c>
      <c r="CR2180" s="31">
        <v>6688</v>
      </c>
      <c r="CS2180" s="31" t="s">
        <v>25124</v>
      </c>
      <c r="CT2180" s="31"/>
      <c r="CU2180" s="31"/>
      <c r="CV2180" s="31" t="s">
        <v>20121</v>
      </c>
      <c r="CW2180" s="31" t="s">
        <v>20122</v>
      </c>
      <c r="CX2180" s="31" t="s">
        <v>11482</v>
      </c>
      <c r="CY2180" s="31"/>
      <c r="CZ2180" s="31"/>
      <c r="DA2180" s="31"/>
      <c r="DB2180" s="31" t="s">
        <v>11355</v>
      </c>
      <c r="DC2180" s="31" t="s">
        <v>20165</v>
      </c>
      <c r="DD2180" s="31" t="s">
        <v>11481</v>
      </c>
      <c r="DE2180" s="31"/>
      <c r="DF2180" s="31"/>
      <c r="DG2180" s="31"/>
      <c r="DH2180" s="31"/>
      <c r="DI2180" s="31" t="s">
        <v>24821</v>
      </c>
      <c r="DJ2180" s="31" t="s">
        <v>24811</v>
      </c>
      <c r="DK2180" s="31"/>
      <c r="DL2180" s="31"/>
      <c r="DM2180" s="38" t="s">
        <v>32331</v>
      </c>
      <c r="DN2180" s="38"/>
      <c r="DO2180" s="35"/>
      <c r="DP2180" s="31" t="s">
        <v>20232</v>
      </c>
      <c r="DQ2180" s="31" t="s">
        <v>20231</v>
      </c>
      <c r="DR2180" s="31"/>
      <c r="DS2180" s="31" t="s">
        <v>38755</v>
      </c>
      <c r="DT2180" s="31" t="s">
        <v>38380</v>
      </c>
      <c r="DU2180" s="31">
        <v>2</v>
      </c>
      <c r="DV2180" s="31" t="s">
        <v>32165</v>
      </c>
      <c r="DW2180" s="31" t="s">
        <v>34461</v>
      </c>
      <c r="DX2180" s="31" t="s">
        <v>34461</v>
      </c>
      <c r="DY2180" s="31" t="s">
        <v>34460</v>
      </c>
      <c r="DZ2180" s="29">
        <v>44754</v>
      </c>
      <c r="EA2180" s="31"/>
      <c r="EB2180" s="31">
        <v>0</v>
      </c>
      <c r="EC2180" s="31" t="s">
        <v>40169</v>
      </c>
      <c r="ED2180" s="31" t="s">
        <v>41101</v>
      </c>
      <c r="EE2180" s="31"/>
      <c r="EF2180" s="31"/>
      <c r="EG2180" s="31"/>
      <c r="EH2180" s="31"/>
      <c r="EI2180" s="31"/>
      <c r="EJ2180" s="31"/>
    </row>
    <row r="2181" spans="1:140" ht="23.25" customHeight="1">
      <c r="A2181" s="25">
        <v>2179</v>
      </c>
      <c r="B2181" s="30" t="s">
        <v>222</v>
      </c>
      <c r="C2181" s="31">
        <v>140368779</v>
      </c>
      <c r="D2181" s="30" t="s">
        <v>70</v>
      </c>
      <c r="E2181" s="30"/>
      <c r="F2181" s="30" t="s">
        <v>36254</v>
      </c>
      <c r="G2181" s="31">
        <f t="shared" si="318"/>
        <v>58</v>
      </c>
      <c r="H2181" s="72">
        <f t="shared" si="319"/>
        <v>49522</v>
      </c>
      <c r="I2181" s="30"/>
      <c r="J2181" s="30" t="s">
        <v>34084</v>
      </c>
      <c r="K2181" s="30" t="s">
        <v>4318</v>
      </c>
      <c r="L2181" s="31" t="s">
        <v>4318</v>
      </c>
      <c r="M2181" s="31" t="s">
        <v>3186</v>
      </c>
      <c r="N2181" s="31" t="s">
        <v>5797</v>
      </c>
      <c r="O2181" s="31" t="s">
        <v>5271</v>
      </c>
      <c r="P2181" s="31" t="s">
        <v>15640</v>
      </c>
      <c r="Q2181" s="31"/>
      <c r="R2181" s="31">
        <v>14</v>
      </c>
      <c r="S2181" s="31">
        <v>0</v>
      </c>
      <c r="T2181" s="31"/>
      <c r="U2181" s="31">
        <v>1216</v>
      </c>
      <c r="V2181" s="31"/>
      <c r="W2181" s="31" t="s">
        <v>3546</v>
      </c>
      <c r="X2181" s="31" t="s">
        <v>4456</v>
      </c>
      <c r="Y2181" s="31" t="e">
        <f t="shared" ca="1" si="320"/>
        <v>#VALUE!</v>
      </c>
      <c r="Z2181" s="31" t="e">
        <f t="shared" ca="1" si="321"/>
        <v>#VALUE!</v>
      </c>
      <c r="AA2181" s="31"/>
      <c r="AB2181" s="31" t="s">
        <v>10501</v>
      </c>
      <c r="AC2181" s="31" t="s">
        <v>34147</v>
      </c>
      <c r="AD2181" s="31" t="s">
        <v>34147</v>
      </c>
      <c r="AE2181" s="31"/>
      <c r="AF2181" s="31" t="s">
        <v>24699</v>
      </c>
      <c r="AG2181" s="31" t="s">
        <v>5852</v>
      </c>
      <c r="AH2181" s="31" t="s">
        <v>5852</v>
      </c>
      <c r="AI2181" s="31" t="s">
        <v>728</v>
      </c>
      <c r="AJ2181" s="31" t="s">
        <v>1498</v>
      </c>
      <c r="AK2181" s="31" t="s">
        <v>3992</v>
      </c>
      <c r="AL2181" s="31" t="s">
        <v>3993</v>
      </c>
      <c r="AM2181" s="31" t="s">
        <v>2711</v>
      </c>
      <c r="AN2181" s="31"/>
      <c r="AO2181" s="31"/>
      <c r="AP2181" s="31" t="s">
        <v>33003</v>
      </c>
      <c r="AQ2181" s="31" t="s">
        <v>32853</v>
      </c>
      <c r="AR2181" s="31" t="s">
        <v>34147</v>
      </c>
      <c r="AS2181" s="31" t="s">
        <v>34147</v>
      </c>
      <c r="AT2181" s="31" t="s">
        <v>34252</v>
      </c>
      <c r="AU2181" s="31"/>
      <c r="AV2181" s="31" t="s">
        <v>20033</v>
      </c>
      <c r="AW2181" s="29">
        <v>44672</v>
      </c>
      <c r="AX2181" s="29">
        <f t="shared" si="317"/>
        <v>46575</v>
      </c>
      <c r="AY2181" s="31" t="s">
        <v>26346</v>
      </c>
      <c r="AZ2181" s="31" t="s">
        <v>33005</v>
      </c>
      <c r="BA2181" s="30" t="s">
        <v>33003</v>
      </c>
      <c r="BB2181" s="31" t="s">
        <v>22909</v>
      </c>
      <c r="BC2181" s="31" t="s">
        <v>34245</v>
      </c>
      <c r="BD2181" s="31" t="s">
        <v>7997</v>
      </c>
      <c r="BE2181" s="31" t="s">
        <v>7969</v>
      </c>
      <c r="BF2181" s="31" t="s">
        <v>20033</v>
      </c>
      <c r="BG2181" s="31"/>
      <c r="BH2181" s="31"/>
      <c r="BI2181" s="31" t="s">
        <v>8136</v>
      </c>
      <c r="BJ2181" s="31" t="s">
        <v>3185</v>
      </c>
      <c r="BK2181" s="31" t="str">
        <f t="shared" si="324"/>
        <v>III/d</v>
      </c>
      <c r="BL2181" s="31" t="s">
        <v>8077</v>
      </c>
      <c r="BM2181" s="31"/>
      <c r="BN2181" s="31"/>
      <c r="BO2181" s="31"/>
      <c r="BP2181" s="31" t="s">
        <v>1498</v>
      </c>
      <c r="BQ2181" s="31" t="s">
        <v>3185</v>
      </c>
      <c r="BR2181" s="31" t="s">
        <v>17826</v>
      </c>
      <c r="BS2181" s="31" t="s">
        <v>29927</v>
      </c>
      <c r="BT2181" s="31" t="s">
        <v>2481</v>
      </c>
      <c r="BU2181" s="31"/>
      <c r="BV2181" s="31" t="s">
        <v>6730</v>
      </c>
      <c r="BW2181" s="31">
        <f t="shared" ca="1" si="322"/>
        <v>18</v>
      </c>
      <c r="BX2181" s="78">
        <f t="shared" ca="1" si="323"/>
        <v>3</v>
      </c>
      <c r="BY2181" s="31"/>
      <c r="BZ2181" s="31"/>
      <c r="CA2181" s="31" t="s">
        <v>2483</v>
      </c>
      <c r="CB2181" s="31" t="s">
        <v>2519</v>
      </c>
      <c r="CC2181" s="31">
        <v>2</v>
      </c>
      <c r="CD2181" s="31">
        <v>1</v>
      </c>
      <c r="CE2181" s="31" t="s">
        <v>20085</v>
      </c>
      <c r="CF2181" s="31"/>
      <c r="CG2181" s="31"/>
      <c r="CH2181" s="31"/>
      <c r="CI2181" s="31"/>
      <c r="CJ2181" s="31"/>
      <c r="CK2181" s="31"/>
      <c r="CL2181" s="31" t="s">
        <v>25073</v>
      </c>
      <c r="CM2181" s="31" t="s">
        <v>22081</v>
      </c>
      <c r="CN2181" s="31">
        <v>123</v>
      </c>
      <c r="CO2181" s="31" t="s">
        <v>25074</v>
      </c>
      <c r="CP2181" s="31" t="s">
        <v>22081</v>
      </c>
      <c r="CQ2181" s="31">
        <v>123</v>
      </c>
      <c r="CR2181" s="31">
        <v>3233</v>
      </c>
      <c r="CS2181" s="31" t="s">
        <v>11397</v>
      </c>
      <c r="CT2181" s="31" t="s">
        <v>11395</v>
      </c>
      <c r="CU2181" s="31" t="s">
        <v>11396</v>
      </c>
      <c r="CV2181" s="31" t="s">
        <v>10474</v>
      </c>
      <c r="CW2181" s="31" t="s">
        <v>8574</v>
      </c>
      <c r="CX2181" s="31" t="s">
        <v>10461</v>
      </c>
      <c r="CY2181" s="31"/>
      <c r="CZ2181" s="31"/>
      <c r="DA2181" s="31"/>
      <c r="DB2181" s="31" t="s">
        <v>15747</v>
      </c>
      <c r="DC2181" s="31" t="s">
        <v>15757</v>
      </c>
      <c r="DD2181" s="31" t="s">
        <v>15746</v>
      </c>
      <c r="DE2181" s="31"/>
      <c r="DF2181" s="31"/>
      <c r="DG2181" s="31"/>
      <c r="DH2181" s="31"/>
      <c r="DI2181" s="31"/>
      <c r="DJ2181" s="31"/>
      <c r="DK2181" s="31" t="s">
        <v>25642</v>
      </c>
      <c r="DL2181" s="31" t="s">
        <v>25643</v>
      </c>
      <c r="DM2181" s="38" t="s">
        <v>9328</v>
      </c>
      <c r="DN2181" s="38"/>
      <c r="DO2181" s="35">
        <v>0</v>
      </c>
      <c r="DP2181" s="31" t="s">
        <v>14447</v>
      </c>
      <c r="DQ2181" s="31" t="s">
        <v>14448</v>
      </c>
      <c r="DR2181" s="31"/>
      <c r="DS2181" s="31" t="s">
        <v>26970</v>
      </c>
      <c r="DT2181" s="31" t="s">
        <v>28067</v>
      </c>
      <c r="DU2181" s="31">
        <v>3</v>
      </c>
      <c r="DV2181" s="31" t="s">
        <v>32167</v>
      </c>
      <c r="DW2181" s="31" t="s">
        <v>7997</v>
      </c>
      <c r="DX2181" s="31" t="s">
        <v>7997</v>
      </c>
      <c r="DY2181" s="31" t="s">
        <v>39626</v>
      </c>
      <c r="DZ2181" s="52" t="s">
        <v>39624</v>
      </c>
      <c r="EA2181" s="52" t="s">
        <v>26068</v>
      </c>
      <c r="EB2181" s="31">
        <v>385701</v>
      </c>
      <c r="EC2181" s="31" t="s">
        <v>40139</v>
      </c>
      <c r="ED2181" s="31" t="s">
        <v>41101</v>
      </c>
      <c r="EE2181" s="31"/>
      <c r="EF2181" s="31"/>
      <c r="EG2181" s="31"/>
      <c r="EH2181" s="31"/>
      <c r="EI2181" s="31"/>
      <c r="EJ2181" s="31"/>
    </row>
    <row r="2182" spans="1:140" ht="23.25" customHeight="1">
      <c r="A2182" s="25">
        <v>2180</v>
      </c>
      <c r="B2182" s="30" t="s">
        <v>24378</v>
      </c>
      <c r="C2182" s="31">
        <v>140286655</v>
      </c>
      <c r="D2182" s="30" t="s">
        <v>655</v>
      </c>
      <c r="E2182" s="30"/>
      <c r="F2182" s="30" t="s">
        <v>36254</v>
      </c>
      <c r="G2182" s="31">
        <f t="shared" si="318"/>
        <v>58</v>
      </c>
      <c r="H2182" s="72">
        <f t="shared" si="319"/>
        <v>48000</v>
      </c>
      <c r="I2182" s="30"/>
      <c r="J2182" s="30" t="s">
        <v>34084</v>
      </c>
      <c r="K2182" s="30" t="s">
        <v>4318</v>
      </c>
      <c r="L2182" s="31" t="s">
        <v>4318</v>
      </c>
      <c r="M2182" s="31" t="s">
        <v>3186</v>
      </c>
      <c r="N2182" s="31" t="s">
        <v>5797</v>
      </c>
      <c r="O2182" s="31" t="s">
        <v>5271</v>
      </c>
      <c r="P2182" s="31" t="s">
        <v>3744</v>
      </c>
      <c r="Q2182" s="31"/>
      <c r="R2182" s="31">
        <v>22</v>
      </c>
      <c r="S2182" s="31">
        <v>0</v>
      </c>
      <c r="T2182" s="31"/>
      <c r="U2182" s="31">
        <v>1205</v>
      </c>
      <c r="V2182" s="31"/>
      <c r="W2182" s="31" t="s">
        <v>6910</v>
      </c>
      <c r="X2182" s="31" t="s">
        <v>746</v>
      </c>
      <c r="Y2182" s="31" t="e">
        <f t="shared" ca="1" si="320"/>
        <v>#VALUE!</v>
      </c>
      <c r="Z2182" s="31" t="e">
        <f t="shared" ca="1" si="321"/>
        <v>#VALUE!</v>
      </c>
      <c r="AA2182" s="31"/>
      <c r="AB2182" s="31" t="s">
        <v>11144</v>
      </c>
      <c r="AC2182" s="31" t="s">
        <v>34145</v>
      </c>
      <c r="AD2182" s="31" t="s">
        <v>34145</v>
      </c>
      <c r="AE2182" s="31"/>
      <c r="AF2182" s="31" t="s">
        <v>24701</v>
      </c>
      <c r="AG2182" s="31" t="s">
        <v>4322</v>
      </c>
      <c r="AH2182" s="31" t="s">
        <v>4322</v>
      </c>
      <c r="AI2182" s="31" t="s">
        <v>908</v>
      </c>
      <c r="AJ2182" s="31">
        <v>10245</v>
      </c>
      <c r="AK2182" s="31">
        <v>111420</v>
      </c>
      <c r="AL2182" s="31" t="s">
        <v>2997</v>
      </c>
      <c r="AM2182" s="31" t="s">
        <v>4983</v>
      </c>
      <c r="AN2182" s="31"/>
      <c r="AO2182" s="31"/>
      <c r="AP2182" s="31" t="s">
        <v>33003</v>
      </c>
      <c r="AQ2182" s="52" t="s">
        <v>33501</v>
      </c>
      <c r="AR2182" s="31" t="s">
        <v>34145</v>
      </c>
      <c r="AS2182" s="31" t="s">
        <v>34145</v>
      </c>
      <c r="AT2182" s="31" t="s">
        <v>37271</v>
      </c>
      <c r="AU2182" s="31"/>
      <c r="AV2182" s="31" t="s">
        <v>20033</v>
      </c>
      <c r="AW2182" s="29">
        <v>44672</v>
      </c>
      <c r="AX2182" s="29">
        <f t="shared" si="317"/>
        <v>46575</v>
      </c>
      <c r="AY2182" s="31" t="s">
        <v>26346</v>
      </c>
      <c r="AZ2182" s="31" t="s">
        <v>33005</v>
      </c>
      <c r="BA2182" s="30" t="s">
        <v>33003</v>
      </c>
      <c r="BB2182" s="31" t="s">
        <v>22909</v>
      </c>
      <c r="BC2182" s="31" t="s">
        <v>34247</v>
      </c>
      <c r="BD2182" s="31" t="s">
        <v>7997</v>
      </c>
      <c r="BE2182" s="31" t="s">
        <v>7969</v>
      </c>
      <c r="BF2182" s="31" t="s">
        <v>20033</v>
      </c>
      <c r="BG2182" s="31"/>
      <c r="BH2182" s="31"/>
      <c r="BI2182" s="31" t="s">
        <v>8136</v>
      </c>
      <c r="BJ2182" s="31" t="s">
        <v>3185</v>
      </c>
      <c r="BK2182" s="31" t="str">
        <f t="shared" si="324"/>
        <v>III/d</v>
      </c>
      <c r="BL2182" s="31" t="s">
        <v>8077</v>
      </c>
      <c r="BM2182" s="31"/>
      <c r="BN2182" s="31"/>
      <c r="BO2182" s="31"/>
      <c r="BP2182" s="31" t="s">
        <v>1498</v>
      </c>
      <c r="BQ2182" s="31" t="s">
        <v>3185</v>
      </c>
      <c r="BR2182" s="31" t="s">
        <v>11651</v>
      </c>
      <c r="BS2182" s="31" t="s">
        <v>18747</v>
      </c>
      <c r="BT2182" s="31" t="s">
        <v>6647</v>
      </c>
      <c r="BU2182" s="31"/>
      <c r="BV2182" s="31" t="s">
        <v>5421</v>
      </c>
      <c r="BW2182" s="31">
        <f t="shared" ca="1" si="322"/>
        <v>32</v>
      </c>
      <c r="BX2182" s="78">
        <f t="shared" ca="1" si="323"/>
        <v>3</v>
      </c>
      <c r="BY2182" s="31"/>
      <c r="BZ2182" s="31" t="s">
        <v>287</v>
      </c>
      <c r="CA2182" s="31" t="s">
        <v>2483</v>
      </c>
      <c r="CB2182" s="31" t="s">
        <v>2519</v>
      </c>
      <c r="CC2182" s="31">
        <v>3</v>
      </c>
      <c r="CD2182" s="31">
        <v>1</v>
      </c>
      <c r="CE2182" s="31" t="s">
        <v>20085</v>
      </c>
      <c r="CF2182" s="31"/>
      <c r="CG2182" s="31"/>
      <c r="CH2182" s="31"/>
      <c r="CI2182" s="31">
        <v>2012</v>
      </c>
      <c r="CJ2182" s="31">
        <v>2009</v>
      </c>
      <c r="CK2182" s="31"/>
      <c r="CL2182" s="31" t="s">
        <v>22286</v>
      </c>
      <c r="CM2182" s="31" t="s">
        <v>21876</v>
      </c>
      <c r="CN2182" s="31">
        <v>123</v>
      </c>
      <c r="CO2182" s="31" t="s">
        <v>25103</v>
      </c>
      <c r="CP2182" s="31" t="s">
        <v>21876</v>
      </c>
      <c r="CQ2182" s="31">
        <v>123</v>
      </c>
      <c r="CR2182" s="31">
        <v>3718</v>
      </c>
      <c r="CS2182" s="31" t="s">
        <v>8315</v>
      </c>
      <c r="CT2182" s="31"/>
      <c r="CU2182" s="31" t="s">
        <v>8314</v>
      </c>
      <c r="CV2182" s="31" t="s">
        <v>8347</v>
      </c>
      <c r="CW2182" s="31" t="s">
        <v>8348</v>
      </c>
      <c r="CX2182" s="31" t="s">
        <v>8346</v>
      </c>
      <c r="CY2182" s="31"/>
      <c r="CZ2182" s="31"/>
      <c r="DA2182" s="31"/>
      <c r="DB2182" s="31" t="s">
        <v>15744</v>
      </c>
      <c r="DC2182" s="31" t="s">
        <v>15745</v>
      </c>
      <c r="DD2182" s="31" t="s">
        <v>15746</v>
      </c>
      <c r="DE2182" s="31"/>
      <c r="DF2182" s="31"/>
      <c r="DG2182" s="31"/>
      <c r="DH2182" s="31"/>
      <c r="DI2182" s="31" t="s">
        <v>24822</v>
      </c>
      <c r="DJ2182" s="31" t="s">
        <v>24823</v>
      </c>
      <c r="DK2182" s="31" t="s">
        <v>25642</v>
      </c>
      <c r="DL2182" s="31" t="s">
        <v>25643</v>
      </c>
      <c r="DM2182" s="38" t="s">
        <v>9488</v>
      </c>
      <c r="DN2182" s="38"/>
      <c r="DO2182" s="35">
        <v>0</v>
      </c>
      <c r="DP2182" s="31" t="s">
        <v>13863</v>
      </c>
      <c r="DQ2182" s="31" t="s">
        <v>13862</v>
      </c>
      <c r="DR2182" s="31"/>
      <c r="DS2182" s="31" t="s">
        <v>27124</v>
      </c>
      <c r="DT2182" s="31" t="s">
        <v>38381</v>
      </c>
      <c r="DU2182" s="31">
        <v>3</v>
      </c>
      <c r="DV2182" s="31" t="s">
        <v>32167</v>
      </c>
      <c r="DW2182" s="31" t="s">
        <v>7997</v>
      </c>
      <c r="DX2182" s="31" t="s">
        <v>1759</v>
      </c>
      <c r="DY2182" s="31" t="s">
        <v>25335</v>
      </c>
      <c r="DZ2182" s="31" t="s">
        <v>25334</v>
      </c>
      <c r="EA2182" s="31"/>
      <c r="EB2182" s="31">
        <v>0</v>
      </c>
      <c r="EC2182" s="31" t="s">
        <v>40168</v>
      </c>
      <c r="ED2182" s="31" t="s">
        <v>41101</v>
      </c>
      <c r="EE2182" s="31"/>
      <c r="EF2182" s="31"/>
      <c r="EG2182" s="31"/>
      <c r="EH2182" s="31"/>
      <c r="EI2182" s="31"/>
      <c r="EJ2182" s="31"/>
    </row>
    <row r="2183" spans="1:140" ht="23.25" customHeight="1">
      <c r="A2183" s="25">
        <v>2181</v>
      </c>
      <c r="B2183" s="30" t="s">
        <v>24253</v>
      </c>
      <c r="C2183" s="31">
        <v>140286653</v>
      </c>
      <c r="D2183" s="30" t="s">
        <v>101</v>
      </c>
      <c r="E2183" s="30"/>
      <c r="F2183" s="30" t="s">
        <v>36254</v>
      </c>
      <c r="G2183" s="31">
        <f t="shared" si="318"/>
        <v>58</v>
      </c>
      <c r="H2183" s="72">
        <f t="shared" si="319"/>
        <v>47665</v>
      </c>
      <c r="I2183" s="30"/>
      <c r="J2183" s="30" t="s">
        <v>34084</v>
      </c>
      <c r="K2183" s="30" t="s">
        <v>4318</v>
      </c>
      <c r="L2183" s="31" t="s">
        <v>4318</v>
      </c>
      <c r="M2183" s="31" t="s">
        <v>3186</v>
      </c>
      <c r="N2183" s="31" t="s">
        <v>5797</v>
      </c>
      <c r="O2183" s="31" t="s">
        <v>5271</v>
      </c>
      <c r="P2183" s="31" t="s">
        <v>1299</v>
      </c>
      <c r="Q2183" s="31"/>
      <c r="R2183" s="31">
        <v>22</v>
      </c>
      <c r="S2183" s="31">
        <v>0</v>
      </c>
      <c r="T2183" s="31"/>
      <c r="U2183" s="31">
        <v>1193</v>
      </c>
      <c r="V2183" s="31"/>
      <c r="W2183" s="31" t="s">
        <v>739</v>
      </c>
      <c r="X2183" s="31" t="s">
        <v>7461</v>
      </c>
      <c r="Y2183" s="31">
        <f t="shared" ca="1" si="320"/>
        <v>51</v>
      </c>
      <c r="Z2183" s="31" t="str">
        <f t="shared" ca="1" si="321"/>
        <v>46-58</v>
      </c>
      <c r="AA2183" s="31"/>
      <c r="AB2183" s="31" t="s">
        <v>11144</v>
      </c>
      <c r="AC2183" s="31" t="s">
        <v>34145</v>
      </c>
      <c r="AD2183" s="31" t="s">
        <v>34145</v>
      </c>
      <c r="AE2183" s="31"/>
      <c r="AF2183" s="31" t="s">
        <v>24701</v>
      </c>
      <c r="AG2183" s="31" t="s">
        <v>4322</v>
      </c>
      <c r="AH2183" s="31" t="s">
        <v>4322</v>
      </c>
      <c r="AI2183" s="31" t="s">
        <v>908</v>
      </c>
      <c r="AJ2183" s="31">
        <v>98128</v>
      </c>
      <c r="AK2183" s="31" t="s">
        <v>4165</v>
      </c>
      <c r="AL2183" s="31" t="s">
        <v>4979</v>
      </c>
      <c r="AM2183" s="31" t="s">
        <v>4978</v>
      </c>
      <c r="AN2183" s="31"/>
      <c r="AO2183" s="31"/>
      <c r="AP2183" s="31" t="s">
        <v>33003</v>
      </c>
      <c r="AQ2183" s="31" t="s">
        <v>31449</v>
      </c>
      <c r="AR2183" s="31" t="s">
        <v>34145</v>
      </c>
      <c r="AS2183" s="31" t="s">
        <v>34145</v>
      </c>
      <c r="AT2183" s="31" t="s">
        <v>34252</v>
      </c>
      <c r="AU2183" s="31"/>
      <c r="AV2183" s="31" t="s">
        <v>20033</v>
      </c>
      <c r="AW2183" s="29">
        <v>44672</v>
      </c>
      <c r="AX2183" s="29">
        <f t="shared" si="317"/>
        <v>46575</v>
      </c>
      <c r="AY2183" s="31" t="s">
        <v>26346</v>
      </c>
      <c r="AZ2183" s="31" t="s">
        <v>33005</v>
      </c>
      <c r="BA2183" s="30" t="s">
        <v>33003</v>
      </c>
      <c r="BB2183" s="31" t="s">
        <v>22909</v>
      </c>
      <c r="BC2183" s="31" t="s">
        <v>34245</v>
      </c>
      <c r="BD2183" s="31" t="s">
        <v>7997</v>
      </c>
      <c r="BE2183" s="31" t="s">
        <v>7969</v>
      </c>
      <c r="BF2183" s="31" t="s">
        <v>20033</v>
      </c>
      <c r="BG2183" s="31"/>
      <c r="BH2183" s="31"/>
      <c r="BI2183" s="31" t="s">
        <v>8136</v>
      </c>
      <c r="BJ2183" s="31" t="s">
        <v>3185</v>
      </c>
      <c r="BK2183" s="31" t="str">
        <f t="shared" si="324"/>
        <v>III/d</v>
      </c>
      <c r="BL2183" s="31" t="s">
        <v>8077</v>
      </c>
      <c r="BM2183" s="31"/>
      <c r="BN2183" s="31"/>
      <c r="BO2183" s="31"/>
      <c r="BP2183" s="31" t="s">
        <v>1498</v>
      </c>
      <c r="BQ2183" s="31" t="s">
        <v>3185</v>
      </c>
      <c r="BR2183" s="31" t="s">
        <v>7033</v>
      </c>
      <c r="BS2183" s="31" t="s">
        <v>19666</v>
      </c>
      <c r="BT2183" s="31" t="s">
        <v>7856</v>
      </c>
      <c r="BU2183" s="31"/>
      <c r="BV2183" s="31" t="s">
        <v>6648</v>
      </c>
      <c r="BW2183" s="31">
        <f t="shared" ca="1" si="322"/>
        <v>32</v>
      </c>
      <c r="BX2183" s="78">
        <f t="shared" ca="1" si="323"/>
        <v>0</v>
      </c>
      <c r="BY2183" s="31"/>
      <c r="BZ2183" s="31"/>
      <c r="CA2183" s="31" t="s">
        <v>2483</v>
      </c>
      <c r="CB2183" s="31" t="s">
        <v>2519</v>
      </c>
      <c r="CC2183" s="31">
        <v>3</v>
      </c>
      <c r="CD2183" s="31">
        <v>1</v>
      </c>
      <c r="CE2183" s="31" t="s">
        <v>20085</v>
      </c>
      <c r="CF2183" s="31"/>
      <c r="CG2183" s="31">
        <v>2007</v>
      </c>
      <c r="CH2183" s="31">
        <v>2008</v>
      </c>
      <c r="CI2183" s="31">
        <v>2012</v>
      </c>
      <c r="CJ2183" s="31"/>
      <c r="CK2183" s="31"/>
      <c r="CL2183" s="31" t="s">
        <v>22279</v>
      </c>
      <c r="CM2183" s="31" t="s">
        <v>21976</v>
      </c>
      <c r="CN2183" s="31">
        <v>123</v>
      </c>
      <c r="CO2183" s="31" t="s">
        <v>25517</v>
      </c>
      <c r="CP2183" s="31" t="s">
        <v>21976</v>
      </c>
      <c r="CQ2183" s="31">
        <v>123</v>
      </c>
      <c r="CR2183" s="31">
        <v>3496</v>
      </c>
      <c r="CS2183" s="31" t="s">
        <v>8315</v>
      </c>
      <c r="CT2183" s="31"/>
      <c r="CU2183" s="31" t="s">
        <v>8314</v>
      </c>
      <c r="CV2183" s="31" t="s">
        <v>8347</v>
      </c>
      <c r="CW2183" s="31" t="s">
        <v>8348</v>
      </c>
      <c r="CX2183" s="31" t="s">
        <v>8346</v>
      </c>
      <c r="CY2183" s="31"/>
      <c r="CZ2183" s="31"/>
      <c r="DA2183" s="31"/>
      <c r="DB2183" s="31" t="s">
        <v>15747</v>
      </c>
      <c r="DC2183" s="31" t="s">
        <v>15749</v>
      </c>
      <c r="DD2183" s="31" t="s">
        <v>15746</v>
      </c>
      <c r="DE2183" s="31"/>
      <c r="DF2183" s="31"/>
      <c r="DG2183" s="31"/>
      <c r="DH2183" s="31"/>
      <c r="DI2183" s="31" t="s">
        <v>24822</v>
      </c>
      <c r="DJ2183" s="31" t="s">
        <v>24823</v>
      </c>
      <c r="DK2183" s="31"/>
      <c r="DL2183" s="31"/>
      <c r="DM2183" s="38" t="s">
        <v>9357</v>
      </c>
      <c r="DN2183" s="38"/>
      <c r="DO2183" s="35">
        <v>0</v>
      </c>
      <c r="DP2183" s="31" t="s">
        <v>13804</v>
      </c>
      <c r="DQ2183" s="31" t="s">
        <v>681</v>
      </c>
      <c r="DR2183" s="31" t="s">
        <v>13805</v>
      </c>
      <c r="DS2183" s="31" t="s">
        <v>26996</v>
      </c>
      <c r="DT2183" s="31" t="s">
        <v>38382</v>
      </c>
      <c r="DU2183" s="31">
        <v>3</v>
      </c>
      <c r="DV2183" s="31" t="s">
        <v>32167</v>
      </c>
      <c r="DW2183" s="31" t="s">
        <v>7997</v>
      </c>
      <c r="DX2183" s="31" t="s">
        <v>7997</v>
      </c>
      <c r="DY2183" s="31" t="s">
        <v>25368</v>
      </c>
      <c r="DZ2183" s="31" t="s">
        <v>25334</v>
      </c>
      <c r="EA2183" s="31"/>
      <c r="EB2183" s="31">
        <v>45839</v>
      </c>
      <c r="EC2183" s="31" t="s">
        <v>40168</v>
      </c>
      <c r="ED2183" s="31" t="s">
        <v>41101</v>
      </c>
      <c r="EE2183" s="31"/>
      <c r="EF2183" s="31"/>
      <c r="EG2183" s="31"/>
      <c r="EH2183" s="31"/>
      <c r="EI2183" s="31"/>
      <c r="EJ2183" s="31"/>
    </row>
    <row r="2184" spans="1:140" ht="23.25" customHeight="1">
      <c r="A2184" s="25">
        <v>2182</v>
      </c>
      <c r="B2184" s="30" t="s">
        <v>21305</v>
      </c>
      <c r="C2184" s="31" t="s">
        <v>4538</v>
      </c>
      <c r="D2184" s="30" t="s">
        <v>16677</v>
      </c>
      <c r="E2184" s="30"/>
      <c r="F2184" s="30" t="s">
        <v>36262</v>
      </c>
      <c r="G2184" s="31">
        <f t="shared" si="318"/>
        <v>58</v>
      </c>
      <c r="H2184" s="72">
        <f t="shared" si="319"/>
        <v>54027</v>
      </c>
      <c r="I2184" s="30" t="s">
        <v>35471</v>
      </c>
      <c r="J2184" s="30" t="s">
        <v>34085</v>
      </c>
      <c r="K2184" s="30" t="s">
        <v>34083</v>
      </c>
      <c r="L2184" s="31" t="s">
        <v>16726</v>
      </c>
      <c r="M2184" s="31" t="s">
        <v>3186</v>
      </c>
      <c r="N2184" s="31" t="s">
        <v>5865</v>
      </c>
      <c r="O2184" s="31" t="s">
        <v>5117</v>
      </c>
      <c r="P2184" s="31" t="s">
        <v>3738</v>
      </c>
      <c r="Q2184" s="31"/>
      <c r="R2184" s="31"/>
      <c r="S2184" s="31"/>
      <c r="T2184" s="31"/>
      <c r="U2184" s="31" t="s">
        <v>2959</v>
      </c>
      <c r="V2184" s="31"/>
      <c r="W2184" s="31" t="s">
        <v>5776</v>
      </c>
      <c r="X2184" s="31" t="s">
        <v>5978</v>
      </c>
      <c r="Y2184" s="31" t="e">
        <f t="shared" ca="1" si="320"/>
        <v>#VALUE!</v>
      </c>
      <c r="Z2184" s="31" t="e">
        <f t="shared" ca="1" si="321"/>
        <v>#VALUE!</v>
      </c>
      <c r="AA2184" s="31"/>
      <c r="AB2184" s="31" t="s">
        <v>11145</v>
      </c>
      <c r="AC2184" s="31" t="s">
        <v>34146</v>
      </c>
      <c r="AD2184" s="31" t="s">
        <v>34146</v>
      </c>
      <c r="AE2184" s="31"/>
      <c r="AF2184" s="31" t="s">
        <v>14478</v>
      </c>
      <c r="AG2184" s="31" t="s">
        <v>4322</v>
      </c>
      <c r="AH2184" s="31" t="s">
        <v>4322</v>
      </c>
      <c r="AI2184" s="31" t="s">
        <v>908</v>
      </c>
      <c r="AJ2184" s="31" t="s">
        <v>4471</v>
      </c>
      <c r="AK2184" s="31" t="s">
        <v>4668</v>
      </c>
      <c r="AL2184" s="31" t="s">
        <v>6067</v>
      </c>
      <c r="AM2184" s="31" t="s">
        <v>2431</v>
      </c>
      <c r="AN2184" s="31"/>
      <c r="AO2184" s="31"/>
      <c r="AP2184" s="31" t="s">
        <v>33003</v>
      </c>
      <c r="AQ2184" s="31" t="s">
        <v>33043</v>
      </c>
      <c r="AR2184" s="31" t="s">
        <v>34146</v>
      </c>
      <c r="AS2184" s="31" t="s">
        <v>34146</v>
      </c>
      <c r="AT2184" s="31" t="s">
        <v>39986</v>
      </c>
      <c r="AU2184" s="31"/>
      <c r="AV2184" s="31" t="s">
        <v>20034</v>
      </c>
      <c r="AW2184" s="29">
        <v>44672</v>
      </c>
      <c r="AX2184" s="29">
        <f t="shared" si="317"/>
        <v>46575</v>
      </c>
      <c r="AY2184" s="31" t="s">
        <v>26346</v>
      </c>
      <c r="AZ2184" s="31" t="s">
        <v>33005</v>
      </c>
      <c r="BA2184" s="30" t="s">
        <v>33003</v>
      </c>
      <c r="BB2184" s="31" t="s">
        <v>22916</v>
      </c>
      <c r="BC2184" s="31" t="s">
        <v>36238</v>
      </c>
      <c r="BD2184" s="31" t="s">
        <v>7980</v>
      </c>
      <c r="BE2184" s="31" t="s">
        <v>7969</v>
      </c>
      <c r="BF2184" s="31" t="s">
        <v>20034</v>
      </c>
      <c r="BG2184" s="31"/>
      <c r="BH2184" s="31"/>
      <c r="BI2184" s="31"/>
      <c r="BJ2184" s="31">
        <v>0</v>
      </c>
      <c r="BK2184" s="31" t="str">
        <f t="shared" si="324"/>
        <v>II/c</v>
      </c>
      <c r="BL2184" s="31"/>
      <c r="BM2184" s="31"/>
      <c r="BN2184" s="31"/>
      <c r="BO2184" s="31"/>
      <c r="BP2184" s="31"/>
      <c r="BQ2184" s="31"/>
      <c r="BR2184" s="31"/>
      <c r="BS2184" s="31"/>
      <c r="BT2184" s="31"/>
      <c r="BU2184" s="31"/>
      <c r="BV2184" s="31" t="s">
        <v>717</v>
      </c>
      <c r="BW2184" s="31">
        <f t="shared" ca="1" si="322"/>
        <v>12</v>
      </c>
      <c r="BX2184" s="78">
        <f t="shared" ca="1" si="323"/>
        <v>3</v>
      </c>
      <c r="BY2184" s="31" t="s">
        <v>3738</v>
      </c>
      <c r="BZ2184" s="31"/>
      <c r="CA2184" s="31" t="s">
        <v>2483</v>
      </c>
      <c r="CB2184" s="31" t="s">
        <v>2519</v>
      </c>
      <c r="CC2184" s="31" t="s">
        <v>1498</v>
      </c>
      <c r="CD2184" s="31">
        <v>1</v>
      </c>
      <c r="CE2184" s="31" t="s">
        <v>20085</v>
      </c>
      <c r="CF2184" s="31"/>
      <c r="CG2184" s="31"/>
      <c r="CH2184" s="31"/>
      <c r="CI2184" s="31"/>
      <c r="CJ2184" s="31"/>
      <c r="CK2184" s="31"/>
      <c r="CL2184" s="31" t="s">
        <v>37098</v>
      </c>
      <c r="CM2184" s="52" t="s">
        <v>37049</v>
      </c>
      <c r="CN2184" s="31">
        <v>127</v>
      </c>
      <c r="CO2184" s="31" t="s">
        <v>37099</v>
      </c>
      <c r="CP2184" s="52" t="s">
        <v>37049</v>
      </c>
      <c r="CQ2184" s="31">
        <v>127</v>
      </c>
      <c r="CR2184" s="31">
        <v>4537</v>
      </c>
      <c r="CS2184" s="31"/>
      <c r="CT2184" s="31"/>
      <c r="CU2184" s="31"/>
      <c r="CV2184" s="31" t="s">
        <v>16958</v>
      </c>
      <c r="CW2184" s="31" t="s">
        <v>16959</v>
      </c>
      <c r="CX2184" s="31" t="s">
        <v>16960</v>
      </c>
      <c r="CY2184" s="31"/>
      <c r="CZ2184" s="31"/>
      <c r="DA2184" s="31"/>
      <c r="DB2184" s="31" t="s">
        <v>11355</v>
      </c>
      <c r="DC2184" s="31" t="s">
        <v>16323</v>
      </c>
      <c r="DD2184" s="31" t="s">
        <v>16324</v>
      </c>
      <c r="DE2184" s="31"/>
      <c r="DF2184" s="31"/>
      <c r="DG2184" s="31"/>
      <c r="DH2184" s="31"/>
      <c r="DI2184" s="31" t="s">
        <v>24821</v>
      </c>
      <c r="DJ2184" s="31" t="s">
        <v>24811</v>
      </c>
      <c r="DK2184" s="31"/>
      <c r="DL2184" s="31"/>
      <c r="DM2184" s="38" t="s">
        <v>10591</v>
      </c>
      <c r="DN2184" s="38"/>
      <c r="DO2184" s="35" t="s">
        <v>31549</v>
      </c>
      <c r="DP2184" s="31" t="s">
        <v>10898</v>
      </c>
      <c r="DQ2184" s="31" t="s">
        <v>31550</v>
      </c>
      <c r="DR2184" s="31"/>
      <c r="DS2184" s="31" t="s">
        <v>38756</v>
      </c>
      <c r="DT2184" s="31" t="s">
        <v>38383</v>
      </c>
      <c r="DU2184" s="31">
        <v>3</v>
      </c>
      <c r="DV2184" s="31" t="s">
        <v>32167</v>
      </c>
      <c r="DW2184" s="31" t="s">
        <v>2963</v>
      </c>
      <c r="DX2184" s="31" t="s">
        <v>2963</v>
      </c>
      <c r="DY2184" s="31" t="s">
        <v>34460</v>
      </c>
      <c r="DZ2184" s="29">
        <v>44754</v>
      </c>
      <c r="EA2184" s="31"/>
      <c r="EB2184" s="31">
        <v>1045502</v>
      </c>
      <c r="EC2184" s="31" t="s">
        <v>40169</v>
      </c>
      <c r="ED2184" s="31" t="s">
        <v>41101</v>
      </c>
      <c r="EE2184" s="31"/>
      <c r="EF2184" s="31"/>
      <c r="EG2184" s="31"/>
      <c r="EH2184" s="31"/>
      <c r="EI2184" s="31"/>
      <c r="EJ2184" s="31"/>
    </row>
    <row r="2185" spans="1:140" ht="23.25" customHeight="1">
      <c r="A2185" s="25">
        <v>2183</v>
      </c>
      <c r="B2185" s="30" t="s">
        <v>23525</v>
      </c>
      <c r="C2185" s="31" t="s">
        <v>5412</v>
      </c>
      <c r="D2185" s="30" t="s">
        <v>16608</v>
      </c>
      <c r="E2185" s="30"/>
      <c r="F2185" s="30" t="s">
        <v>36262</v>
      </c>
      <c r="G2185" s="31">
        <f t="shared" si="318"/>
        <v>58</v>
      </c>
      <c r="H2185" s="72">
        <f t="shared" si="319"/>
        <v>51745</v>
      </c>
      <c r="I2185" s="30" t="s">
        <v>35472</v>
      </c>
      <c r="J2185" s="30" t="s">
        <v>34085</v>
      </c>
      <c r="K2185" s="30" t="s">
        <v>34083</v>
      </c>
      <c r="L2185" s="31" t="s">
        <v>16726</v>
      </c>
      <c r="M2185" s="31" t="s">
        <v>3186</v>
      </c>
      <c r="N2185" s="31" t="s">
        <v>3557</v>
      </c>
      <c r="O2185" s="31" t="s">
        <v>1501</v>
      </c>
      <c r="P2185" s="31" t="s">
        <v>3738</v>
      </c>
      <c r="Q2185" s="31"/>
      <c r="R2185" s="31"/>
      <c r="S2185" s="31"/>
      <c r="T2185" s="31"/>
      <c r="U2185" s="31" t="s">
        <v>1825</v>
      </c>
      <c r="V2185" s="31"/>
      <c r="W2185" s="31" t="s">
        <v>4336</v>
      </c>
      <c r="X2185" s="31" t="s">
        <v>5555</v>
      </c>
      <c r="Y2185" s="31" t="e">
        <f t="shared" ca="1" si="320"/>
        <v>#VALUE!</v>
      </c>
      <c r="Z2185" s="31" t="e">
        <f t="shared" ca="1" si="321"/>
        <v>#VALUE!</v>
      </c>
      <c r="AA2185" s="31"/>
      <c r="AB2185" s="31" t="s">
        <v>780</v>
      </c>
      <c r="AC2185" s="31" t="s">
        <v>34145</v>
      </c>
      <c r="AD2185" s="31" t="s">
        <v>34145</v>
      </c>
      <c r="AE2185" s="31"/>
      <c r="AF2185" s="31" t="s">
        <v>24701</v>
      </c>
      <c r="AG2185" s="31" t="s">
        <v>4322</v>
      </c>
      <c r="AH2185" s="31" t="s">
        <v>4322</v>
      </c>
      <c r="AI2185" s="31" t="s">
        <v>728</v>
      </c>
      <c r="AJ2185" s="31" t="s">
        <v>2330</v>
      </c>
      <c r="AK2185" s="31" t="s">
        <v>4789</v>
      </c>
      <c r="AL2185" s="31" t="s">
        <v>6883</v>
      </c>
      <c r="AM2185" s="31" t="s">
        <v>2711</v>
      </c>
      <c r="AN2185" s="31"/>
      <c r="AO2185" s="31"/>
      <c r="AP2185" s="31" t="s">
        <v>33003</v>
      </c>
      <c r="AQ2185" s="31" t="s">
        <v>31996</v>
      </c>
      <c r="AR2185" s="31" t="s">
        <v>34145</v>
      </c>
      <c r="AS2185" s="31" t="s">
        <v>34145</v>
      </c>
      <c r="AT2185" s="31" t="s">
        <v>34256</v>
      </c>
      <c r="AU2185" s="31"/>
      <c r="AV2185" s="31" t="s">
        <v>20034</v>
      </c>
      <c r="AW2185" s="29">
        <v>44672</v>
      </c>
      <c r="AX2185" s="29">
        <f t="shared" si="317"/>
        <v>46575</v>
      </c>
      <c r="AY2185" s="31" t="s">
        <v>26346</v>
      </c>
      <c r="AZ2185" s="31" t="s">
        <v>33005</v>
      </c>
      <c r="BA2185" s="30" t="s">
        <v>33003</v>
      </c>
      <c r="BB2185" s="31" t="s">
        <v>22909</v>
      </c>
      <c r="BC2185" s="31" t="s">
        <v>34246</v>
      </c>
      <c r="BD2185" s="31" t="s">
        <v>1759</v>
      </c>
      <c r="BE2185" s="31" t="s">
        <v>7969</v>
      </c>
      <c r="BF2185" s="31" t="s">
        <v>20034</v>
      </c>
      <c r="BG2185" s="31"/>
      <c r="BH2185" s="31"/>
      <c r="BI2185" s="31"/>
      <c r="BJ2185" s="31">
        <v>0</v>
      </c>
      <c r="BK2185" s="31" t="str">
        <f t="shared" si="324"/>
        <v>III/a</v>
      </c>
      <c r="BL2185" s="31"/>
      <c r="BM2185" s="31"/>
      <c r="BN2185" s="31"/>
      <c r="BO2185" s="31"/>
      <c r="BP2185" s="31" t="s">
        <v>1498</v>
      </c>
      <c r="BQ2185" s="31"/>
      <c r="BR2185" s="31"/>
      <c r="BS2185" s="31"/>
      <c r="BT2185" s="31"/>
      <c r="BU2185" s="31"/>
      <c r="BV2185" s="31" t="s">
        <v>4179</v>
      </c>
      <c r="BW2185" s="31">
        <f t="shared" ca="1" si="322"/>
        <v>13</v>
      </c>
      <c r="BX2185" s="78">
        <f t="shared" ca="1" si="323"/>
        <v>3</v>
      </c>
      <c r="BY2185" s="31" t="s">
        <v>3738</v>
      </c>
      <c r="BZ2185" s="31"/>
      <c r="CA2185" s="31" t="s">
        <v>2483</v>
      </c>
      <c r="CB2185" s="31" t="s">
        <v>2406</v>
      </c>
      <c r="CC2185" s="31"/>
      <c r="CD2185" s="31"/>
      <c r="CE2185" s="31" t="s">
        <v>20085</v>
      </c>
      <c r="CF2185" s="31"/>
      <c r="CG2185" s="31"/>
      <c r="CH2185" s="31"/>
      <c r="CI2185" s="31"/>
      <c r="CJ2185" s="31"/>
      <c r="CK2185" s="31"/>
      <c r="CL2185" s="31" t="s">
        <v>21961</v>
      </c>
      <c r="CM2185" s="31" t="s">
        <v>21962</v>
      </c>
      <c r="CN2185" s="31">
        <v>123</v>
      </c>
      <c r="CO2185" s="31" t="s">
        <v>25070</v>
      </c>
      <c r="CP2185" s="31" t="s">
        <v>21962</v>
      </c>
      <c r="CQ2185" s="31">
        <v>123</v>
      </c>
      <c r="CR2185" s="31">
        <v>4342</v>
      </c>
      <c r="CS2185" s="31" t="s">
        <v>8595</v>
      </c>
      <c r="CT2185" s="31"/>
      <c r="CU2185" s="31">
        <v>40990</v>
      </c>
      <c r="CV2185" s="31" t="s">
        <v>8319</v>
      </c>
      <c r="CW2185" s="31" t="s">
        <v>8320</v>
      </c>
      <c r="CX2185" s="31" t="s">
        <v>8318</v>
      </c>
      <c r="CY2185" s="31"/>
      <c r="CZ2185" s="31"/>
      <c r="DA2185" s="31"/>
      <c r="DB2185" s="31" t="s">
        <v>15747</v>
      </c>
      <c r="DC2185" s="31" t="s">
        <v>15757</v>
      </c>
      <c r="DD2185" s="31" t="s">
        <v>15746</v>
      </c>
      <c r="DE2185" s="31"/>
      <c r="DF2185" s="31"/>
      <c r="DG2185" s="31"/>
      <c r="DH2185" s="31"/>
      <c r="DI2185" s="31" t="s">
        <v>24822</v>
      </c>
      <c r="DJ2185" s="31" t="s">
        <v>24823</v>
      </c>
      <c r="DK2185" s="31" t="s">
        <v>25642</v>
      </c>
      <c r="DL2185" s="31" t="s">
        <v>25643</v>
      </c>
      <c r="DM2185" s="38" t="s">
        <v>10578</v>
      </c>
      <c r="DN2185" s="38"/>
      <c r="DO2185" s="35" t="s">
        <v>10656</v>
      </c>
      <c r="DP2185" s="31" t="s">
        <v>10851</v>
      </c>
      <c r="DQ2185" s="31" t="s">
        <v>14452</v>
      </c>
      <c r="DR2185" s="31"/>
      <c r="DS2185" s="31" t="s">
        <v>26790</v>
      </c>
      <c r="DT2185" s="31" t="s">
        <v>38384</v>
      </c>
      <c r="DU2185" s="31">
        <v>2</v>
      </c>
      <c r="DV2185" s="31" t="s">
        <v>32165</v>
      </c>
      <c r="DW2185" s="31" t="s">
        <v>1759</v>
      </c>
      <c r="DX2185" s="31" t="s">
        <v>1759</v>
      </c>
      <c r="DY2185" s="31" t="s">
        <v>29692</v>
      </c>
      <c r="DZ2185" s="31" t="s">
        <v>18545</v>
      </c>
      <c r="EA2185" s="31"/>
      <c r="EB2185" s="31">
        <v>0</v>
      </c>
      <c r="EC2185" s="31" t="s">
        <v>40168</v>
      </c>
      <c r="ED2185" s="31" t="s">
        <v>41101</v>
      </c>
      <c r="EE2185" s="31"/>
      <c r="EF2185" s="31"/>
      <c r="EG2185" s="31"/>
      <c r="EH2185" s="31"/>
      <c r="EI2185" s="31"/>
      <c r="EJ2185" s="31"/>
    </row>
    <row r="2186" spans="1:140" ht="23.25" customHeight="1">
      <c r="A2186" s="25">
        <v>2184</v>
      </c>
      <c r="B2186" s="30" t="s">
        <v>29277</v>
      </c>
      <c r="C2186" s="31" t="s">
        <v>6220</v>
      </c>
      <c r="D2186" s="30" t="s">
        <v>29038</v>
      </c>
      <c r="E2186" s="30"/>
      <c r="F2186" s="30" t="s">
        <v>36262</v>
      </c>
      <c r="G2186" s="31">
        <f t="shared" si="318"/>
        <v>58</v>
      </c>
      <c r="H2186" s="72">
        <f t="shared" si="319"/>
        <v>56370</v>
      </c>
      <c r="I2186" s="30" t="s">
        <v>35473</v>
      </c>
      <c r="J2186" s="30" t="s">
        <v>34085</v>
      </c>
      <c r="K2186" s="30" t="s">
        <v>34082</v>
      </c>
      <c r="L2186" s="31" t="s">
        <v>6220</v>
      </c>
      <c r="M2186" s="31" t="s">
        <v>3186</v>
      </c>
      <c r="N2186" s="31" t="s">
        <v>3557</v>
      </c>
      <c r="O2186" s="31" t="s">
        <v>1501</v>
      </c>
      <c r="P2186" s="52" t="s">
        <v>32746</v>
      </c>
      <c r="Q2186" s="52"/>
      <c r="R2186" s="31"/>
      <c r="S2186" s="31"/>
      <c r="T2186" s="52" t="s">
        <v>23787</v>
      </c>
      <c r="U2186" s="31"/>
      <c r="V2186" s="31"/>
      <c r="W2186" s="31" t="s">
        <v>6910</v>
      </c>
      <c r="X2186" s="31" t="s">
        <v>29079</v>
      </c>
      <c r="Y2186" s="31" t="e">
        <f t="shared" ca="1" si="320"/>
        <v>#VALUE!</v>
      </c>
      <c r="Z2186" s="31" t="e">
        <f t="shared" ca="1" si="321"/>
        <v>#VALUE!</v>
      </c>
      <c r="AA2186" s="31"/>
      <c r="AB2186" s="31" t="s">
        <v>780</v>
      </c>
      <c r="AC2186" s="31" t="s">
        <v>34145</v>
      </c>
      <c r="AD2186" s="31" t="s">
        <v>34145</v>
      </c>
      <c r="AE2186" s="31"/>
      <c r="AF2186" s="31" t="s">
        <v>24701</v>
      </c>
      <c r="AG2186" s="31" t="s">
        <v>4322</v>
      </c>
      <c r="AH2186" s="31" t="s">
        <v>4322</v>
      </c>
      <c r="AI2186" s="31" t="s">
        <v>728</v>
      </c>
      <c r="AJ2186" s="31">
        <v>1810721059</v>
      </c>
      <c r="AK2186" s="31" t="s">
        <v>29462</v>
      </c>
      <c r="AL2186" s="31" t="s">
        <v>26066</v>
      </c>
      <c r="AM2186" s="31" t="s">
        <v>6705</v>
      </c>
      <c r="AN2186" s="31"/>
      <c r="AO2186" s="31"/>
      <c r="AP2186" s="31" t="s">
        <v>33003</v>
      </c>
      <c r="AQ2186" s="31" t="s">
        <v>31996</v>
      </c>
      <c r="AR2186" s="31" t="s">
        <v>34145</v>
      </c>
      <c r="AS2186" s="31" t="s">
        <v>34145</v>
      </c>
      <c r="AT2186" s="31" t="s">
        <v>34250</v>
      </c>
      <c r="AU2186" s="31"/>
      <c r="AV2186" s="31" t="s">
        <v>26001</v>
      </c>
      <c r="AW2186" s="29">
        <v>44672</v>
      </c>
      <c r="AX2186" s="29">
        <f t="shared" si="317"/>
        <v>46575</v>
      </c>
      <c r="AY2186" s="31" t="s">
        <v>26346</v>
      </c>
      <c r="AZ2186" s="31" t="s">
        <v>33005</v>
      </c>
      <c r="BA2186" s="30" t="s">
        <v>33003</v>
      </c>
      <c r="BB2186" s="31" t="s">
        <v>22909</v>
      </c>
      <c r="BC2186" s="31" t="s">
        <v>34246</v>
      </c>
      <c r="BD2186" s="31" t="s">
        <v>11423</v>
      </c>
      <c r="BE2186" s="31" t="s">
        <v>7969</v>
      </c>
      <c r="BF2186" s="31" t="s">
        <v>26001</v>
      </c>
      <c r="BG2186" s="31"/>
      <c r="BH2186" s="31"/>
      <c r="BI2186" s="31"/>
      <c r="BJ2186" s="31"/>
      <c r="BK2186" s="31" t="str">
        <f t="shared" si="324"/>
        <v>III/a</v>
      </c>
      <c r="BL2186" s="31"/>
      <c r="BM2186" s="31"/>
      <c r="BN2186" s="31"/>
      <c r="BO2186" s="31"/>
      <c r="BP2186" s="31"/>
      <c r="BQ2186" s="31"/>
      <c r="BR2186" s="31"/>
      <c r="BS2186" s="31"/>
      <c r="BT2186" s="31"/>
      <c r="BU2186" s="31"/>
      <c r="BV2186" s="31" t="s">
        <v>26138</v>
      </c>
      <c r="BW2186" s="31">
        <f t="shared" ca="1" si="322"/>
        <v>3</v>
      </c>
      <c r="BX2186" s="78">
        <f t="shared" ca="1" si="323"/>
        <v>3</v>
      </c>
      <c r="BY2186" s="31"/>
      <c r="BZ2186" s="31"/>
      <c r="CA2186" s="31" t="s">
        <v>2483</v>
      </c>
      <c r="CB2186" s="31" t="s">
        <v>2406</v>
      </c>
      <c r="CC2186" s="31"/>
      <c r="CD2186" s="31"/>
      <c r="CE2186" s="31"/>
      <c r="CF2186" s="31"/>
      <c r="CG2186" s="31"/>
      <c r="CH2186" s="31"/>
      <c r="CI2186" s="31"/>
      <c r="CJ2186" s="31"/>
      <c r="CK2186" s="31"/>
      <c r="CL2186" s="31" t="s">
        <v>29463</v>
      </c>
      <c r="CM2186" s="31" t="s">
        <v>29464</v>
      </c>
      <c r="CN2186" s="31">
        <v>125</v>
      </c>
      <c r="CO2186" s="31" t="s">
        <v>39568</v>
      </c>
      <c r="CP2186" s="31" t="s">
        <v>39607</v>
      </c>
      <c r="CQ2186" s="31" t="s">
        <v>39478</v>
      </c>
      <c r="CR2186" s="31">
        <v>6861</v>
      </c>
      <c r="CS2186" s="31" t="s">
        <v>22243</v>
      </c>
      <c r="CT2186" s="31"/>
      <c r="CU2186" s="31"/>
      <c r="CV2186" s="31"/>
      <c r="CW2186" s="31"/>
      <c r="CX2186" s="31"/>
      <c r="CY2186" s="31"/>
      <c r="CZ2186" s="31"/>
      <c r="DA2186" s="31"/>
      <c r="DB2186" s="31"/>
      <c r="DC2186" s="31"/>
      <c r="DD2186" s="31"/>
      <c r="DE2186" s="31"/>
      <c r="DF2186" s="31"/>
      <c r="DG2186" s="31"/>
      <c r="DH2186" s="31"/>
      <c r="DI2186" s="31"/>
      <c r="DJ2186" s="31"/>
      <c r="DK2186" s="31"/>
      <c r="DL2186" s="31"/>
      <c r="DM2186" s="38" t="s">
        <v>29121</v>
      </c>
      <c r="DN2186" s="38"/>
      <c r="DO2186" s="35"/>
      <c r="DP2186" s="31" t="s">
        <v>29160</v>
      </c>
      <c r="DQ2186" s="31" t="s">
        <v>29251</v>
      </c>
      <c r="DR2186" s="31"/>
      <c r="DS2186" s="31" t="s">
        <v>38757</v>
      </c>
      <c r="DT2186" s="31" t="s">
        <v>29220</v>
      </c>
      <c r="DU2186" s="31">
        <v>3</v>
      </c>
      <c r="DV2186" s="31" t="s">
        <v>32167</v>
      </c>
      <c r="DW2186" s="31"/>
      <c r="DX2186" s="31" t="s">
        <v>11423</v>
      </c>
      <c r="DY2186" s="31" t="s">
        <v>30355</v>
      </c>
      <c r="DZ2186" s="31" t="s">
        <v>16040</v>
      </c>
      <c r="EA2186" s="31"/>
      <c r="EB2186" s="31">
        <v>0</v>
      </c>
      <c r="EC2186" s="31" t="s">
        <v>40168</v>
      </c>
      <c r="ED2186" s="31" t="s">
        <v>41101</v>
      </c>
      <c r="EE2186" s="31"/>
      <c r="EF2186" s="31"/>
      <c r="EG2186" s="31"/>
      <c r="EH2186" s="31"/>
      <c r="EI2186" s="31"/>
      <c r="EJ2186" s="31"/>
    </row>
    <row r="2187" spans="1:140" ht="23.25" customHeight="1">
      <c r="A2187" s="25">
        <v>2185</v>
      </c>
      <c r="B2187" s="30" t="s">
        <v>30008</v>
      </c>
      <c r="C2187" s="31" t="s">
        <v>4318</v>
      </c>
      <c r="D2187" s="30" t="s">
        <v>30009</v>
      </c>
      <c r="E2187" s="30"/>
      <c r="F2187" s="30" t="s">
        <v>36258</v>
      </c>
      <c r="G2187" s="31">
        <f t="shared" si="318"/>
        <v>58</v>
      </c>
      <c r="H2187" s="72">
        <f t="shared" si="319"/>
        <v>55062</v>
      </c>
      <c r="I2187" s="30"/>
      <c r="J2187" s="30" t="s">
        <v>34084</v>
      </c>
      <c r="K2187" s="30" t="s">
        <v>4318</v>
      </c>
      <c r="L2187" s="31" t="s">
        <v>4318</v>
      </c>
      <c r="M2187" s="31" t="s">
        <v>6378</v>
      </c>
      <c r="N2187" s="31" t="s">
        <v>3557</v>
      </c>
      <c r="O2187" s="31" t="s">
        <v>1501</v>
      </c>
      <c r="P2187" s="31" t="s">
        <v>30295</v>
      </c>
      <c r="Q2187" s="31"/>
      <c r="R2187" s="31">
        <v>2</v>
      </c>
      <c r="S2187" s="31">
        <v>2</v>
      </c>
      <c r="T2187" s="31"/>
      <c r="U2187" s="31"/>
      <c r="V2187" s="31"/>
      <c r="W2187" s="31" t="s">
        <v>4644</v>
      </c>
      <c r="X2187" s="31" t="s">
        <v>30054</v>
      </c>
      <c r="Y2187" s="31">
        <f t="shared" ca="1" si="320"/>
        <v>31</v>
      </c>
      <c r="Z2187" s="31" t="str">
        <f t="shared" ca="1" si="321"/>
        <v>21-35</v>
      </c>
      <c r="AA2187" s="31"/>
      <c r="AB2187" s="31" t="s">
        <v>780</v>
      </c>
      <c r="AC2187" s="31" t="s">
        <v>34145</v>
      </c>
      <c r="AD2187" s="31" t="s">
        <v>34145</v>
      </c>
      <c r="AE2187" s="31"/>
      <c r="AF2187" s="31" t="s">
        <v>24701</v>
      </c>
      <c r="AG2187" s="31" t="s">
        <v>4322</v>
      </c>
      <c r="AH2187" s="31" t="s">
        <v>4322</v>
      </c>
      <c r="AI2187" s="31" t="s">
        <v>728</v>
      </c>
      <c r="AJ2187" s="31" t="s">
        <v>30680</v>
      </c>
      <c r="AK2187" s="31" t="s">
        <v>30681</v>
      </c>
      <c r="AL2187" s="31" t="s">
        <v>2468</v>
      </c>
      <c r="AM2187" s="31" t="s">
        <v>16162</v>
      </c>
      <c r="AN2187" s="31"/>
      <c r="AO2187" s="31"/>
      <c r="AP2187" s="31" t="s">
        <v>33003</v>
      </c>
      <c r="AQ2187" s="31" t="s">
        <v>23513</v>
      </c>
      <c r="AR2187" s="31" t="s">
        <v>34145</v>
      </c>
      <c r="AS2187" s="31" t="s">
        <v>34145</v>
      </c>
      <c r="AT2187" s="31" t="s">
        <v>34261</v>
      </c>
      <c r="AU2187" s="31"/>
      <c r="AV2187" s="31" t="s">
        <v>26001</v>
      </c>
      <c r="AW2187" s="29">
        <v>44672</v>
      </c>
      <c r="AX2187" s="29">
        <f t="shared" si="317"/>
        <v>46575</v>
      </c>
      <c r="AY2187" s="31" t="s">
        <v>26346</v>
      </c>
      <c r="AZ2187" s="31" t="s">
        <v>33005</v>
      </c>
      <c r="BA2187" s="30" t="s">
        <v>33003</v>
      </c>
      <c r="BB2187" s="31" t="s">
        <v>22909</v>
      </c>
      <c r="BC2187" s="31" t="s">
        <v>34245</v>
      </c>
      <c r="BD2187" s="31" t="s">
        <v>11423</v>
      </c>
      <c r="BE2187" s="31" t="s">
        <v>7969</v>
      </c>
      <c r="BF2187" s="31" t="s">
        <v>26001</v>
      </c>
      <c r="BG2187" s="31"/>
      <c r="BH2187" s="31"/>
      <c r="BI2187" s="31" t="s">
        <v>8136</v>
      </c>
      <c r="BJ2187" s="31"/>
      <c r="BK2187" s="31" t="str">
        <f t="shared" si="324"/>
        <v>III/a</v>
      </c>
      <c r="BL2187" s="31"/>
      <c r="BM2187" s="31"/>
      <c r="BN2187" s="31"/>
      <c r="BO2187" s="31"/>
      <c r="BP2187" s="31"/>
      <c r="BQ2187" s="31" t="s">
        <v>23222</v>
      </c>
      <c r="BR2187" s="52" t="s">
        <v>37144</v>
      </c>
      <c r="BS2187" s="52" t="s">
        <v>37146</v>
      </c>
      <c r="BT2187" s="31" t="s">
        <v>26137</v>
      </c>
      <c r="BU2187" s="31" t="s">
        <v>30295</v>
      </c>
      <c r="BV2187" s="31" t="s">
        <v>26137</v>
      </c>
      <c r="BW2187" s="31">
        <f t="shared" ca="1" si="322"/>
        <v>3</v>
      </c>
      <c r="BX2187" s="78">
        <f t="shared" ca="1" si="323"/>
        <v>2</v>
      </c>
      <c r="BY2187" s="31"/>
      <c r="BZ2187" s="31"/>
      <c r="CA2187" s="31" t="s">
        <v>2483</v>
      </c>
      <c r="CB2187" s="31" t="s">
        <v>2519</v>
      </c>
      <c r="CC2187" s="31"/>
      <c r="CD2187" s="31">
        <v>1</v>
      </c>
      <c r="CE2187" s="31"/>
      <c r="CF2187" s="31"/>
      <c r="CG2187" s="31"/>
      <c r="CH2187" s="31"/>
      <c r="CI2187" s="31"/>
      <c r="CJ2187" s="31"/>
      <c r="CK2187" s="31"/>
      <c r="CL2187" s="31" t="s">
        <v>30682</v>
      </c>
      <c r="CM2187" s="31" t="s">
        <v>22068</v>
      </c>
      <c r="CN2187" s="31">
        <v>123</v>
      </c>
      <c r="CO2187" s="31" t="s">
        <v>38440</v>
      </c>
      <c r="CP2187" s="52" t="s">
        <v>22068</v>
      </c>
      <c r="CQ2187" s="31" t="s">
        <v>39608</v>
      </c>
      <c r="CR2187" s="31">
        <v>6894</v>
      </c>
      <c r="CS2187" s="31" t="s">
        <v>22243</v>
      </c>
      <c r="CT2187" s="31"/>
      <c r="CU2187" s="31"/>
      <c r="CV2187" s="31"/>
      <c r="CW2187" s="31"/>
      <c r="CX2187" s="31"/>
      <c r="CY2187" s="31"/>
      <c r="CZ2187" s="31"/>
      <c r="DA2187" s="31"/>
      <c r="DB2187" s="31"/>
      <c r="DC2187" s="31"/>
      <c r="DD2187" s="31"/>
      <c r="DE2187" s="31"/>
      <c r="DF2187" s="31"/>
      <c r="DG2187" s="31"/>
      <c r="DH2187" s="31"/>
      <c r="DI2187" s="31"/>
      <c r="DJ2187" s="31"/>
      <c r="DK2187" s="31"/>
      <c r="DL2187" s="31"/>
      <c r="DM2187" s="38" t="s">
        <v>30677</v>
      </c>
      <c r="DN2187" s="38"/>
      <c r="DO2187" s="35" t="s">
        <v>30981</v>
      </c>
      <c r="DP2187" s="31" t="s">
        <v>30675</v>
      </c>
      <c r="DQ2187" s="31" t="s">
        <v>30676</v>
      </c>
      <c r="DR2187" s="31"/>
      <c r="DS2187" s="31" t="s">
        <v>30678</v>
      </c>
      <c r="DT2187" s="31" t="s">
        <v>30679</v>
      </c>
      <c r="DU2187" s="31">
        <v>2</v>
      </c>
      <c r="DV2187" s="31" t="s">
        <v>32165</v>
      </c>
      <c r="DW2187" s="31"/>
      <c r="DX2187" s="31"/>
      <c r="DY2187" s="31"/>
      <c r="DZ2187" s="31"/>
      <c r="EA2187" s="31"/>
      <c r="EB2187" s="31">
        <v>0</v>
      </c>
      <c r="EC2187" s="31" t="s">
        <v>40168</v>
      </c>
      <c r="ED2187" s="31" t="s">
        <v>41101</v>
      </c>
      <c r="EE2187" s="31"/>
      <c r="EF2187" s="31"/>
      <c r="EG2187" s="31"/>
      <c r="EH2187" s="31"/>
      <c r="EI2187" s="31"/>
      <c r="EJ2187" s="31"/>
    </row>
    <row r="2188" spans="1:140" ht="23.25" customHeight="1">
      <c r="A2188" s="25">
        <v>2186</v>
      </c>
      <c r="B2188" s="30" t="s">
        <v>3438</v>
      </c>
      <c r="C2188" s="31" t="s">
        <v>5423</v>
      </c>
      <c r="D2188" s="30" t="s">
        <v>1671</v>
      </c>
      <c r="E2188" s="30"/>
      <c r="F2188" s="30" t="s">
        <v>36257</v>
      </c>
      <c r="G2188" s="31">
        <f t="shared" si="318"/>
        <v>58</v>
      </c>
      <c r="H2188" s="72">
        <f t="shared" si="319"/>
        <v>51683</v>
      </c>
      <c r="I2188" s="30"/>
      <c r="J2188" s="30" t="s">
        <v>34084</v>
      </c>
      <c r="K2188" s="30" t="s">
        <v>4318</v>
      </c>
      <c r="L2188" s="31" t="s">
        <v>4318</v>
      </c>
      <c r="M2188" s="31" t="s">
        <v>3186</v>
      </c>
      <c r="N2188" s="31" t="s">
        <v>5797</v>
      </c>
      <c r="O2188" s="31" t="s">
        <v>5271</v>
      </c>
      <c r="P2188" s="31" t="s">
        <v>30542</v>
      </c>
      <c r="Q2188" s="31"/>
      <c r="R2188" s="31">
        <v>10</v>
      </c>
      <c r="S2188" s="31">
        <v>4</v>
      </c>
      <c r="T2188" s="31"/>
      <c r="U2188" s="31">
        <v>464</v>
      </c>
      <c r="V2188" s="31" t="s">
        <v>1451</v>
      </c>
      <c r="W2188" s="31" t="s">
        <v>6910</v>
      </c>
      <c r="X2188" s="31" t="s">
        <v>5281</v>
      </c>
      <c r="Y2188" s="31">
        <f t="shared" ca="1" si="320"/>
        <v>40</v>
      </c>
      <c r="Z2188" s="31" t="str">
        <f t="shared" ca="1" si="321"/>
        <v>36-45</v>
      </c>
      <c r="AA2188" s="31"/>
      <c r="AB2188" s="31" t="s">
        <v>780</v>
      </c>
      <c r="AC2188" s="31" t="s">
        <v>34145</v>
      </c>
      <c r="AD2188" s="31" t="s">
        <v>34145</v>
      </c>
      <c r="AE2188" s="31"/>
      <c r="AF2188" s="31" t="s">
        <v>24701</v>
      </c>
      <c r="AG2188" s="31" t="s">
        <v>4322</v>
      </c>
      <c r="AH2188" s="31" t="s">
        <v>4322</v>
      </c>
      <c r="AI2188" s="31" t="s">
        <v>728</v>
      </c>
      <c r="AJ2188" s="31">
        <v>2005740036</v>
      </c>
      <c r="AK2188" s="31" t="s">
        <v>3487</v>
      </c>
      <c r="AL2188" s="31" t="s">
        <v>826</v>
      </c>
      <c r="AM2188" s="31" t="s">
        <v>2681</v>
      </c>
      <c r="AN2188" s="31"/>
      <c r="AO2188" s="31"/>
      <c r="AP2188" s="31" t="s">
        <v>33003</v>
      </c>
      <c r="AQ2188" s="52" t="s">
        <v>35984</v>
      </c>
      <c r="AR2188" s="31" t="s">
        <v>34145</v>
      </c>
      <c r="AS2188" s="31" t="s">
        <v>34145</v>
      </c>
      <c r="AT2188" s="31" t="s">
        <v>41668</v>
      </c>
      <c r="AU2188" s="31"/>
      <c r="AV2188" s="31" t="s">
        <v>20034</v>
      </c>
      <c r="AW2188" s="29">
        <v>44672</v>
      </c>
      <c r="AX2188" s="29">
        <f t="shared" si="317"/>
        <v>46575</v>
      </c>
      <c r="AY2188" s="31" t="s">
        <v>26346</v>
      </c>
      <c r="AZ2188" s="31" t="s">
        <v>33005</v>
      </c>
      <c r="BA2188" s="30" t="s">
        <v>33003</v>
      </c>
      <c r="BB2188" s="31" t="s">
        <v>22909</v>
      </c>
      <c r="BC2188" s="31" t="s">
        <v>34247</v>
      </c>
      <c r="BD2188" s="31" t="s">
        <v>1759</v>
      </c>
      <c r="BE2188" s="31" t="s">
        <v>7969</v>
      </c>
      <c r="BF2188" s="31" t="s">
        <v>20034</v>
      </c>
      <c r="BG2188" s="31"/>
      <c r="BH2188" s="31"/>
      <c r="BI2188" s="31" t="s">
        <v>8136</v>
      </c>
      <c r="BJ2188" s="31" t="s">
        <v>20278</v>
      </c>
      <c r="BK2188" s="31" t="str">
        <f t="shared" si="324"/>
        <v>III/d</v>
      </c>
      <c r="BL2188" s="31" t="s">
        <v>8077</v>
      </c>
      <c r="BM2188" s="31"/>
      <c r="BN2188" s="31"/>
      <c r="BO2188" s="31"/>
      <c r="BP2188" s="31"/>
      <c r="BQ2188" s="31" t="s">
        <v>20278</v>
      </c>
      <c r="BR2188" s="31" t="s">
        <v>26137</v>
      </c>
      <c r="BS2188" s="31" t="s">
        <v>30420</v>
      </c>
      <c r="BT2188" s="31" t="s">
        <v>3296</v>
      </c>
      <c r="BU2188" s="31" t="s">
        <v>2918</v>
      </c>
      <c r="BV2188" s="31" t="s">
        <v>1779</v>
      </c>
      <c r="BW2188" s="31">
        <f t="shared" ca="1" si="322"/>
        <v>12</v>
      </c>
      <c r="BX2188" s="78">
        <f t="shared" ca="1" si="323"/>
        <v>3</v>
      </c>
      <c r="BY2188" s="31"/>
      <c r="BZ2188" s="31" t="s">
        <v>285</v>
      </c>
      <c r="CA2188" s="31" t="s">
        <v>2483</v>
      </c>
      <c r="CB2188" s="31" t="s">
        <v>2519</v>
      </c>
      <c r="CC2188" s="31">
        <v>2</v>
      </c>
      <c r="CD2188" s="31">
        <v>1</v>
      </c>
      <c r="CE2188" s="31" t="s">
        <v>20085</v>
      </c>
      <c r="CF2188" s="31"/>
      <c r="CG2188" s="31"/>
      <c r="CH2188" s="31"/>
      <c r="CI2188" s="31"/>
      <c r="CJ2188" s="31"/>
      <c r="CK2188" s="31"/>
      <c r="CL2188" s="31" t="s">
        <v>25094</v>
      </c>
      <c r="CM2188" s="31" t="s">
        <v>22026</v>
      </c>
      <c r="CN2188" s="31">
        <v>123</v>
      </c>
      <c r="CO2188" s="31" t="s">
        <v>25095</v>
      </c>
      <c r="CP2188" s="31" t="s">
        <v>22026</v>
      </c>
      <c r="CQ2188" s="31">
        <v>123</v>
      </c>
      <c r="CR2188" s="31">
        <v>4415</v>
      </c>
      <c r="CS2188" s="31" t="s">
        <v>12072</v>
      </c>
      <c r="CT2188" s="31" t="s">
        <v>12075</v>
      </c>
      <c r="CU2188" s="31">
        <v>41674</v>
      </c>
      <c r="CV2188" s="31" t="s">
        <v>10544</v>
      </c>
      <c r="CW2188" s="31" t="s">
        <v>10547</v>
      </c>
      <c r="CX2188" s="31" t="s">
        <v>10525</v>
      </c>
      <c r="CY2188" s="31"/>
      <c r="CZ2188" s="31"/>
      <c r="DA2188" s="31"/>
      <c r="DB2188" s="31" t="s">
        <v>15744</v>
      </c>
      <c r="DC2188" s="31" t="s">
        <v>15745</v>
      </c>
      <c r="DD2188" s="31" t="s">
        <v>15746</v>
      </c>
      <c r="DE2188" s="31"/>
      <c r="DF2188" s="31"/>
      <c r="DG2188" s="31"/>
      <c r="DH2188" s="31"/>
      <c r="DI2188" s="31"/>
      <c r="DJ2188" s="31"/>
      <c r="DK2188" s="31" t="s">
        <v>25642</v>
      </c>
      <c r="DL2188" s="31" t="s">
        <v>25643</v>
      </c>
      <c r="DM2188" s="38" t="s">
        <v>9156</v>
      </c>
      <c r="DN2188" s="38"/>
      <c r="DO2188" s="35">
        <v>0</v>
      </c>
      <c r="DP2188" s="31" t="s">
        <v>13808</v>
      </c>
      <c r="DQ2188" s="31" t="s">
        <v>5934</v>
      </c>
      <c r="DR2188" s="31"/>
      <c r="DS2188" s="31" t="s">
        <v>26798</v>
      </c>
      <c r="DT2188" s="31" t="s">
        <v>28006</v>
      </c>
      <c r="DU2188" s="31">
        <v>3</v>
      </c>
      <c r="DV2188" s="31" t="s">
        <v>32167</v>
      </c>
      <c r="DW2188" s="31" t="s">
        <v>1759</v>
      </c>
      <c r="DX2188" s="31" t="s">
        <v>1759</v>
      </c>
      <c r="DY2188" s="31" t="s">
        <v>18150</v>
      </c>
      <c r="DZ2188" s="31" t="s">
        <v>18135</v>
      </c>
      <c r="EA2188" s="31"/>
      <c r="EB2188" s="31">
        <v>0</v>
      </c>
      <c r="EC2188" s="31" t="s">
        <v>40168</v>
      </c>
      <c r="ED2188" s="31" t="s">
        <v>41101</v>
      </c>
      <c r="EE2188" s="31"/>
      <c r="EF2188" s="31"/>
      <c r="EG2188" s="31"/>
      <c r="EH2188" s="31"/>
      <c r="EI2188" s="31"/>
      <c r="EJ2188" s="31"/>
    </row>
    <row r="2189" spans="1:140" ht="23.25" customHeight="1">
      <c r="A2189" s="25">
        <v>2187</v>
      </c>
      <c r="B2189" s="30" t="s">
        <v>21280</v>
      </c>
      <c r="C2189" s="31" t="s">
        <v>7086</v>
      </c>
      <c r="D2189" s="30" t="s">
        <v>6028</v>
      </c>
      <c r="E2189" s="30"/>
      <c r="F2189" s="30" t="s">
        <v>36257</v>
      </c>
      <c r="G2189" s="31">
        <f t="shared" si="318"/>
        <v>58</v>
      </c>
      <c r="H2189" s="72">
        <f t="shared" si="319"/>
        <v>52597</v>
      </c>
      <c r="I2189" s="30"/>
      <c r="J2189" s="30" t="s">
        <v>34084</v>
      </c>
      <c r="K2189" s="30" t="s">
        <v>4318</v>
      </c>
      <c r="L2189" s="31" t="s">
        <v>4318</v>
      </c>
      <c r="M2189" s="31" t="s">
        <v>3186</v>
      </c>
      <c r="N2189" s="31" t="s">
        <v>5797</v>
      </c>
      <c r="O2189" s="31" t="s">
        <v>4320</v>
      </c>
      <c r="P2189" s="52" t="s">
        <v>24630</v>
      </c>
      <c r="Q2189" s="31" t="s">
        <v>39098</v>
      </c>
      <c r="R2189" s="31">
        <v>11</v>
      </c>
      <c r="S2189" s="31">
        <v>10</v>
      </c>
      <c r="T2189" s="31"/>
      <c r="U2189" s="31">
        <v>1744</v>
      </c>
      <c r="V2189" s="31" t="s">
        <v>1453</v>
      </c>
      <c r="W2189" s="31" t="s">
        <v>5612</v>
      </c>
      <c r="X2189" s="31" t="s">
        <v>6166</v>
      </c>
      <c r="Y2189" s="31" t="e">
        <f t="shared" ca="1" si="320"/>
        <v>#VALUE!</v>
      </c>
      <c r="Z2189" s="31" t="e">
        <f t="shared" ca="1" si="321"/>
        <v>#VALUE!</v>
      </c>
      <c r="AA2189" s="31"/>
      <c r="AB2189" s="31" t="s">
        <v>29741</v>
      </c>
      <c r="AC2189" s="31" t="s">
        <v>34145</v>
      </c>
      <c r="AD2189" s="31" t="s">
        <v>34145</v>
      </c>
      <c r="AE2189" s="31"/>
      <c r="AF2189" s="31" t="s">
        <v>24701</v>
      </c>
      <c r="AG2189" s="31" t="s">
        <v>4322</v>
      </c>
      <c r="AH2189" s="31" t="s">
        <v>4322</v>
      </c>
      <c r="AI2189" s="31" t="s">
        <v>728</v>
      </c>
      <c r="AJ2189" s="31">
        <v>1706006782</v>
      </c>
      <c r="AK2189" s="31" t="s">
        <v>29738</v>
      </c>
      <c r="AL2189" s="31" t="s">
        <v>25352</v>
      </c>
      <c r="AM2189" s="31" t="s">
        <v>2711</v>
      </c>
      <c r="AN2189" s="31"/>
      <c r="AO2189" s="31"/>
      <c r="AP2189" s="31" t="s">
        <v>33003</v>
      </c>
      <c r="AQ2189" s="31" t="s">
        <v>23513</v>
      </c>
      <c r="AR2189" s="31" t="s">
        <v>34145</v>
      </c>
      <c r="AS2189" s="31" t="s">
        <v>34145</v>
      </c>
      <c r="AT2189" s="31" t="s">
        <v>41700</v>
      </c>
      <c r="AU2189" s="31"/>
      <c r="AV2189" s="31" t="s">
        <v>24786</v>
      </c>
      <c r="AW2189" s="29">
        <v>44672</v>
      </c>
      <c r="AX2189" s="29">
        <f t="shared" si="317"/>
        <v>46575</v>
      </c>
      <c r="AY2189" s="31" t="s">
        <v>26346</v>
      </c>
      <c r="AZ2189" s="31" t="s">
        <v>33005</v>
      </c>
      <c r="BA2189" s="30" t="s">
        <v>33003</v>
      </c>
      <c r="BB2189" s="31" t="s">
        <v>22909</v>
      </c>
      <c r="BC2189" s="31" t="s">
        <v>34245</v>
      </c>
      <c r="BD2189" s="31" t="s">
        <v>7980</v>
      </c>
      <c r="BE2189" s="31" t="s">
        <v>7969</v>
      </c>
      <c r="BF2189" s="31" t="s">
        <v>24786</v>
      </c>
      <c r="BG2189" s="31"/>
      <c r="BH2189" s="31"/>
      <c r="BI2189" s="31" t="s">
        <v>8136</v>
      </c>
      <c r="BJ2189" s="31" t="s">
        <v>20278</v>
      </c>
      <c r="BK2189" s="31" t="str">
        <f t="shared" si="324"/>
        <v>III/d</v>
      </c>
      <c r="BL2189" s="31" t="s">
        <v>8077</v>
      </c>
      <c r="BM2189" s="31"/>
      <c r="BN2189" s="31"/>
      <c r="BO2189" s="31"/>
      <c r="BP2189" s="31"/>
      <c r="BQ2189" s="31" t="s">
        <v>20278</v>
      </c>
      <c r="BR2189" s="52" t="s">
        <v>39748</v>
      </c>
      <c r="BS2189" s="52" t="s">
        <v>39099</v>
      </c>
      <c r="BT2189" s="31" t="s">
        <v>3296</v>
      </c>
      <c r="BU2189" s="31" t="s">
        <v>2918</v>
      </c>
      <c r="BV2189" s="31" t="s">
        <v>1779</v>
      </c>
      <c r="BW2189" s="31">
        <f t="shared" ca="1" si="322"/>
        <v>12</v>
      </c>
      <c r="BX2189" s="78">
        <f t="shared" ca="1" si="323"/>
        <v>3</v>
      </c>
      <c r="BY2189" s="31"/>
      <c r="BZ2189" s="31" t="s">
        <v>8604</v>
      </c>
      <c r="CA2189" s="31" t="s">
        <v>4239</v>
      </c>
      <c r="CB2189" s="31" t="s">
        <v>2519</v>
      </c>
      <c r="CC2189" s="31">
        <v>1</v>
      </c>
      <c r="CD2189" s="31">
        <v>1</v>
      </c>
      <c r="CE2189" s="31" t="s">
        <v>20085</v>
      </c>
      <c r="CF2189" s="31"/>
      <c r="CG2189" s="31"/>
      <c r="CH2189" s="31"/>
      <c r="CI2189" s="31"/>
      <c r="CJ2189" s="31"/>
      <c r="CK2189" s="31"/>
      <c r="CL2189" s="31" t="s">
        <v>39429</v>
      </c>
      <c r="CM2189" s="31" t="s">
        <v>39464</v>
      </c>
      <c r="CN2189" s="31">
        <v>127</v>
      </c>
      <c r="CO2189" s="31" t="s">
        <v>39550</v>
      </c>
      <c r="CP2189" s="31" t="s">
        <v>39464</v>
      </c>
      <c r="CQ2189" s="31">
        <v>127</v>
      </c>
      <c r="CR2189" s="31">
        <v>4447</v>
      </c>
      <c r="CS2189" s="31"/>
      <c r="CT2189" s="31"/>
      <c r="CU2189" s="31"/>
      <c r="CV2189" s="31" t="s">
        <v>10523</v>
      </c>
      <c r="CW2189" s="31" t="s">
        <v>10524</v>
      </c>
      <c r="CX2189" s="31" t="s">
        <v>10525</v>
      </c>
      <c r="CY2189" s="31"/>
      <c r="CZ2189" s="31"/>
      <c r="DA2189" s="31"/>
      <c r="DB2189" s="31" t="s">
        <v>15747</v>
      </c>
      <c r="DC2189" s="31" t="s">
        <v>15752</v>
      </c>
      <c r="DD2189" s="31" t="s">
        <v>15746</v>
      </c>
      <c r="DE2189" s="31"/>
      <c r="DF2189" s="31"/>
      <c r="DG2189" s="31"/>
      <c r="DH2189" s="31"/>
      <c r="DI2189" s="31"/>
      <c r="DJ2189" s="31"/>
      <c r="DK2189" s="31"/>
      <c r="DL2189" s="31"/>
      <c r="DM2189" s="38" t="s">
        <v>9162</v>
      </c>
      <c r="DN2189" s="38"/>
      <c r="DO2189" s="35">
        <v>0</v>
      </c>
      <c r="DP2189" s="31" t="s">
        <v>15109</v>
      </c>
      <c r="DQ2189" s="31" t="s">
        <v>2953</v>
      </c>
      <c r="DR2189" s="31"/>
      <c r="DS2189" s="31" t="s">
        <v>38758</v>
      </c>
      <c r="DT2189" s="31" t="s">
        <v>38385</v>
      </c>
      <c r="DU2189" s="31">
        <v>3</v>
      </c>
      <c r="DV2189" s="31" t="s">
        <v>32167</v>
      </c>
      <c r="DW2189" s="31"/>
      <c r="DX2189" s="31" t="s">
        <v>7980</v>
      </c>
      <c r="DY2189" s="31" t="s">
        <v>18142</v>
      </c>
      <c r="DZ2189" s="31" t="s">
        <v>18135</v>
      </c>
      <c r="EA2189" s="31"/>
      <c r="EB2189" s="31">
        <v>0</v>
      </c>
      <c r="EC2189" s="31" t="s">
        <v>40168</v>
      </c>
      <c r="ED2189" s="31" t="s">
        <v>41101</v>
      </c>
      <c r="EE2189" s="31"/>
      <c r="EF2189" s="31"/>
      <c r="EG2189" s="31"/>
      <c r="EH2189" s="31"/>
      <c r="EI2189" s="31"/>
      <c r="EJ2189" s="31"/>
    </row>
    <row r="2190" spans="1:140" ht="23.25" customHeight="1">
      <c r="A2190" s="25">
        <v>2188</v>
      </c>
      <c r="B2190" s="30" t="s">
        <v>22797</v>
      </c>
      <c r="C2190" s="31" t="s">
        <v>6220</v>
      </c>
      <c r="D2190" s="30" t="s">
        <v>22822</v>
      </c>
      <c r="E2190" s="30"/>
      <c r="F2190" s="30" t="s">
        <v>36262</v>
      </c>
      <c r="G2190" s="31">
        <f t="shared" si="318"/>
        <v>58</v>
      </c>
      <c r="H2190" s="72">
        <f t="shared" si="319"/>
        <v>55244</v>
      </c>
      <c r="I2190" s="30" t="s">
        <v>35474</v>
      </c>
      <c r="J2190" s="30" t="s">
        <v>34085</v>
      </c>
      <c r="K2190" s="30" t="s">
        <v>34082</v>
      </c>
      <c r="L2190" s="31" t="s">
        <v>6220</v>
      </c>
      <c r="M2190" s="31" t="s">
        <v>6378</v>
      </c>
      <c r="N2190" s="31" t="s">
        <v>3557</v>
      </c>
      <c r="O2190" s="31" t="s">
        <v>1501</v>
      </c>
      <c r="P2190" s="52" t="s">
        <v>32746</v>
      </c>
      <c r="Q2190" s="52"/>
      <c r="R2190" s="31"/>
      <c r="S2190" s="31"/>
      <c r="T2190" s="52" t="s">
        <v>23787</v>
      </c>
      <c r="U2190" s="31" t="s">
        <v>18464</v>
      </c>
      <c r="V2190" s="31"/>
      <c r="W2190" s="31" t="s">
        <v>4111</v>
      </c>
      <c r="X2190" s="31" t="s">
        <v>23146</v>
      </c>
      <c r="Y2190" s="31">
        <f t="shared" ca="1" si="320"/>
        <v>30</v>
      </c>
      <c r="Z2190" s="31" t="str">
        <f t="shared" ca="1" si="321"/>
        <v>21-35</v>
      </c>
      <c r="AA2190" s="31"/>
      <c r="AB2190" s="31" t="s">
        <v>780</v>
      </c>
      <c r="AC2190" s="31" t="s">
        <v>34145</v>
      </c>
      <c r="AD2190" s="31" t="s">
        <v>34145</v>
      </c>
      <c r="AE2190" s="31"/>
      <c r="AF2190" s="31" t="s">
        <v>24701</v>
      </c>
      <c r="AG2190" s="31" t="s">
        <v>4322</v>
      </c>
      <c r="AH2190" s="31" t="s">
        <v>4322</v>
      </c>
      <c r="AI2190" s="31" t="s">
        <v>728</v>
      </c>
      <c r="AJ2190" s="31" t="s">
        <v>23147</v>
      </c>
      <c r="AK2190" s="31" t="s">
        <v>23148</v>
      </c>
      <c r="AL2190" s="31" t="s">
        <v>11758</v>
      </c>
      <c r="AM2190" s="31" t="s">
        <v>22199</v>
      </c>
      <c r="AN2190" s="31"/>
      <c r="AO2190" s="31"/>
      <c r="AP2190" s="31" t="s">
        <v>33003</v>
      </c>
      <c r="AQ2190" s="52" t="s">
        <v>35984</v>
      </c>
      <c r="AR2190" s="31" t="s">
        <v>34145</v>
      </c>
      <c r="AS2190" s="31" t="s">
        <v>34145</v>
      </c>
      <c r="AT2190" s="31" t="s">
        <v>41673</v>
      </c>
      <c r="AU2190" s="31"/>
      <c r="AV2190" s="31" t="s">
        <v>26001</v>
      </c>
      <c r="AW2190" s="29">
        <v>44672</v>
      </c>
      <c r="AX2190" s="29">
        <f t="shared" si="317"/>
        <v>46575</v>
      </c>
      <c r="AY2190" s="31" t="s">
        <v>26346</v>
      </c>
      <c r="AZ2190" s="31" t="s">
        <v>33005</v>
      </c>
      <c r="BA2190" s="30" t="s">
        <v>33003</v>
      </c>
      <c r="BB2190" s="31" t="s">
        <v>22909</v>
      </c>
      <c r="BC2190" s="31" t="s">
        <v>41674</v>
      </c>
      <c r="BD2190" s="31" t="s">
        <v>11423</v>
      </c>
      <c r="BE2190" s="31" t="s">
        <v>7969</v>
      </c>
      <c r="BF2190" s="31" t="s">
        <v>26001</v>
      </c>
      <c r="BG2190" s="31"/>
      <c r="BH2190" s="31"/>
      <c r="BI2190" s="31"/>
      <c r="BJ2190" s="31">
        <v>0</v>
      </c>
      <c r="BK2190" s="31" t="str">
        <f t="shared" si="324"/>
        <v>III/a</v>
      </c>
      <c r="BL2190" s="31"/>
      <c r="BM2190" s="31"/>
      <c r="BN2190" s="31"/>
      <c r="BO2190" s="31"/>
      <c r="BP2190" s="31"/>
      <c r="BQ2190" s="31"/>
      <c r="BR2190" s="31"/>
      <c r="BS2190" s="31"/>
      <c r="BT2190" s="31"/>
      <c r="BU2190" s="31"/>
      <c r="BV2190" s="31" t="s">
        <v>21394</v>
      </c>
      <c r="BW2190" s="31">
        <f t="shared" ca="1" si="322"/>
        <v>5</v>
      </c>
      <c r="BX2190" s="78">
        <f t="shared" ca="1" si="323"/>
        <v>3</v>
      </c>
      <c r="BY2190" s="31"/>
      <c r="BZ2190" s="31"/>
      <c r="CA2190" s="31" t="s">
        <v>2483</v>
      </c>
      <c r="CB2190" s="31" t="s">
        <v>2406</v>
      </c>
      <c r="CC2190" s="31"/>
      <c r="CD2190" s="31"/>
      <c r="CE2190" s="31"/>
      <c r="CF2190" s="31"/>
      <c r="CG2190" s="31"/>
      <c r="CH2190" s="31"/>
      <c r="CI2190" s="31"/>
      <c r="CJ2190" s="31"/>
      <c r="CK2190" s="31"/>
      <c r="CL2190" s="52" t="s">
        <v>39425</v>
      </c>
      <c r="CM2190" s="52" t="s">
        <v>33543</v>
      </c>
      <c r="CN2190" s="31" t="s">
        <v>36751</v>
      </c>
      <c r="CO2190" s="52" t="s">
        <v>37060</v>
      </c>
      <c r="CP2190" s="52" t="s">
        <v>33543</v>
      </c>
      <c r="CQ2190" s="31" t="s">
        <v>36751</v>
      </c>
      <c r="CR2190" s="31">
        <v>6773</v>
      </c>
      <c r="CS2190" s="31" t="s">
        <v>22243</v>
      </c>
      <c r="CT2190" s="31"/>
      <c r="CU2190" s="31"/>
      <c r="CV2190" s="31"/>
      <c r="CW2190" s="31"/>
      <c r="CX2190" s="31"/>
      <c r="CY2190" s="31"/>
      <c r="CZ2190" s="31"/>
      <c r="DA2190" s="31"/>
      <c r="DB2190" s="31"/>
      <c r="DC2190" s="31"/>
      <c r="DD2190" s="31"/>
      <c r="DE2190" s="31"/>
      <c r="DF2190" s="31"/>
      <c r="DG2190" s="31"/>
      <c r="DH2190" s="31"/>
      <c r="DI2190" s="31" t="s">
        <v>25077</v>
      </c>
      <c r="DJ2190" s="31" t="s">
        <v>25042</v>
      </c>
      <c r="DK2190" s="31"/>
      <c r="DL2190" s="31"/>
      <c r="DM2190" s="38" t="s">
        <v>32333</v>
      </c>
      <c r="DN2190" s="38"/>
      <c r="DO2190" s="35"/>
      <c r="DP2190" s="31" t="s">
        <v>23149</v>
      </c>
      <c r="DQ2190" s="31" t="s">
        <v>23150</v>
      </c>
      <c r="DR2190" s="31"/>
      <c r="DS2190" s="31" t="s">
        <v>38759</v>
      </c>
      <c r="DT2190" s="31" t="s">
        <v>23151</v>
      </c>
      <c r="DU2190" s="31">
        <v>3</v>
      </c>
      <c r="DV2190" s="31" t="s">
        <v>32167</v>
      </c>
      <c r="DW2190" s="31" t="s">
        <v>11423</v>
      </c>
      <c r="DX2190" s="31" t="s">
        <v>11423</v>
      </c>
      <c r="DY2190" s="31" t="s">
        <v>26366</v>
      </c>
      <c r="DZ2190" s="31" t="s">
        <v>18545</v>
      </c>
      <c r="EA2190" s="31"/>
      <c r="EB2190" s="31">
        <v>0</v>
      </c>
      <c r="EC2190" s="31" t="s">
        <v>40168</v>
      </c>
      <c r="ED2190" s="31" t="s">
        <v>41101</v>
      </c>
      <c r="EE2190" s="31"/>
      <c r="EF2190" s="31"/>
      <c r="EG2190" s="31"/>
      <c r="EH2190" s="31"/>
      <c r="EI2190" s="31"/>
      <c r="EJ2190" s="31"/>
    </row>
    <row r="2191" spans="1:140" ht="23.25" customHeight="1">
      <c r="A2191" s="25">
        <v>2189</v>
      </c>
      <c r="B2191" s="30" t="s">
        <v>21288</v>
      </c>
      <c r="C2191" s="31" t="s">
        <v>16614</v>
      </c>
      <c r="D2191" s="30" t="s">
        <v>23570</v>
      </c>
      <c r="E2191" s="30"/>
      <c r="F2191" s="30" t="s">
        <v>36258</v>
      </c>
      <c r="G2191" s="31">
        <f t="shared" si="318"/>
        <v>58</v>
      </c>
      <c r="H2191" s="72">
        <f t="shared" si="319"/>
        <v>53297</v>
      </c>
      <c r="I2191" s="30"/>
      <c r="J2191" s="30" t="s">
        <v>34084</v>
      </c>
      <c r="K2191" s="30" t="s">
        <v>4318</v>
      </c>
      <c r="L2191" s="31" t="s">
        <v>4318</v>
      </c>
      <c r="M2191" s="31" t="s">
        <v>3186</v>
      </c>
      <c r="N2191" s="31" t="s">
        <v>3311</v>
      </c>
      <c r="O2191" s="31" t="s">
        <v>2534</v>
      </c>
      <c r="P2191" s="52" t="s">
        <v>24630</v>
      </c>
      <c r="Q2191" s="31" t="s">
        <v>39021</v>
      </c>
      <c r="R2191" s="31">
        <v>3</v>
      </c>
      <c r="S2191" s="31">
        <v>8</v>
      </c>
      <c r="T2191" s="31"/>
      <c r="U2191" s="31">
        <v>495</v>
      </c>
      <c r="V2191" s="31" t="s">
        <v>29695</v>
      </c>
      <c r="W2191" s="31" t="s">
        <v>7631</v>
      </c>
      <c r="X2191" s="31" t="s">
        <v>4713</v>
      </c>
      <c r="Y2191" s="31" t="e">
        <f t="shared" ca="1" si="320"/>
        <v>#VALUE!</v>
      </c>
      <c r="Z2191" s="31" t="e">
        <f t="shared" ca="1" si="321"/>
        <v>#VALUE!</v>
      </c>
      <c r="AA2191" s="31"/>
      <c r="AB2191" s="31" t="s">
        <v>780</v>
      </c>
      <c r="AC2191" s="31" t="s">
        <v>34145</v>
      </c>
      <c r="AD2191" s="31" t="s">
        <v>34145</v>
      </c>
      <c r="AE2191" s="31"/>
      <c r="AF2191" s="31" t="s">
        <v>24701</v>
      </c>
      <c r="AG2191" s="31" t="s">
        <v>4322</v>
      </c>
      <c r="AH2191" s="31" t="s">
        <v>4322</v>
      </c>
      <c r="AI2191" s="31" t="s">
        <v>728</v>
      </c>
      <c r="AJ2191" s="31">
        <v>1305000276</v>
      </c>
      <c r="AK2191" s="31" t="s">
        <v>5399</v>
      </c>
      <c r="AL2191" s="31" t="s">
        <v>7394</v>
      </c>
      <c r="AM2191" s="31" t="s">
        <v>2711</v>
      </c>
      <c r="AN2191" s="31"/>
      <c r="AO2191" s="31"/>
      <c r="AP2191" s="31" t="s">
        <v>18118</v>
      </c>
      <c r="AQ2191" s="52" t="s">
        <v>32747</v>
      </c>
      <c r="AR2191" s="31" t="s">
        <v>34145</v>
      </c>
      <c r="AS2191" s="31" t="s">
        <v>34145</v>
      </c>
      <c r="AT2191" s="31" t="s">
        <v>34369</v>
      </c>
      <c r="AU2191" s="31"/>
      <c r="AV2191" s="31" t="s">
        <v>20034</v>
      </c>
      <c r="AW2191" s="52" t="s">
        <v>22457</v>
      </c>
      <c r="AX2191" s="29">
        <f t="shared" si="317"/>
        <v>46616</v>
      </c>
      <c r="AY2191" s="31" t="s">
        <v>26346</v>
      </c>
      <c r="AZ2191" s="31" t="s">
        <v>2622</v>
      </c>
      <c r="BA2191" s="30" t="s">
        <v>18118</v>
      </c>
      <c r="BB2191" s="31" t="s">
        <v>8024</v>
      </c>
      <c r="BC2191" s="31"/>
      <c r="BD2191" s="31" t="s">
        <v>1759</v>
      </c>
      <c r="BE2191" s="31" t="s">
        <v>7969</v>
      </c>
      <c r="BF2191" s="31" t="s">
        <v>20034</v>
      </c>
      <c r="BG2191" s="31"/>
      <c r="BH2191" s="31"/>
      <c r="BI2191" s="31"/>
      <c r="BJ2191" s="31" t="s">
        <v>23222</v>
      </c>
      <c r="BK2191" s="31" t="str">
        <f t="shared" si="324"/>
        <v>III/b</v>
      </c>
      <c r="BL2191" s="31" t="s">
        <v>8077</v>
      </c>
      <c r="BM2191" s="31"/>
      <c r="BN2191" s="31"/>
      <c r="BO2191" s="31"/>
      <c r="BP2191" s="31"/>
      <c r="BQ2191" s="31" t="s">
        <v>23222</v>
      </c>
      <c r="BR2191" s="52" t="s">
        <v>39748</v>
      </c>
      <c r="BS2191" s="52" t="s">
        <v>39039</v>
      </c>
      <c r="BT2191" s="31" t="s">
        <v>21685</v>
      </c>
      <c r="BU2191" s="31" t="s">
        <v>25901</v>
      </c>
      <c r="BV2191" s="31" t="s">
        <v>886</v>
      </c>
      <c r="BW2191" s="31">
        <f t="shared" ca="1" si="322"/>
        <v>13</v>
      </c>
      <c r="BX2191" s="78">
        <f t="shared" ca="1" si="323"/>
        <v>3</v>
      </c>
      <c r="BY2191" s="31" t="s">
        <v>3738</v>
      </c>
      <c r="BZ2191" s="31" t="s">
        <v>31839</v>
      </c>
      <c r="CA2191" s="31" t="s">
        <v>996</v>
      </c>
      <c r="CB2191" s="31" t="s">
        <v>2519</v>
      </c>
      <c r="CC2191" s="31"/>
      <c r="CD2191" s="31">
        <v>1</v>
      </c>
      <c r="CE2191" s="31" t="s">
        <v>20085</v>
      </c>
      <c r="CF2191" s="31"/>
      <c r="CG2191" s="31"/>
      <c r="CH2191" s="31"/>
      <c r="CI2191" s="31"/>
      <c r="CJ2191" s="31"/>
      <c r="CK2191" s="31"/>
      <c r="CL2191" s="31" t="s">
        <v>23354</v>
      </c>
      <c r="CM2191" s="31" t="s">
        <v>23355</v>
      </c>
      <c r="CN2191" s="31">
        <v>123</v>
      </c>
      <c r="CO2191" s="31" t="s">
        <v>25576</v>
      </c>
      <c r="CP2191" s="31" t="s">
        <v>23355</v>
      </c>
      <c r="CQ2191" s="31">
        <v>123</v>
      </c>
      <c r="CR2191" s="31">
        <v>4390</v>
      </c>
      <c r="CS2191" s="31" t="s">
        <v>8595</v>
      </c>
      <c r="CT2191" s="31"/>
      <c r="CU2191" s="31">
        <v>40990</v>
      </c>
      <c r="CV2191" s="31" t="s">
        <v>8319</v>
      </c>
      <c r="CW2191" s="31" t="s">
        <v>8320</v>
      </c>
      <c r="CX2191" s="31" t="s">
        <v>8318</v>
      </c>
      <c r="CY2191" s="31"/>
      <c r="CZ2191" s="31"/>
      <c r="DA2191" s="31"/>
      <c r="DB2191" s="31" t="s">
        <v>15747</v>
      </c>
      <c r="DC2191" s="31" t="s">
        <v>15757</v>
      </c>
      <c r="DD2191" s="31" t="s">
        <v>15746</v>
      </c>
      <c r="DE2191" s="31"/>
      <c r="DF2191" s="31"/>
      <c r="DG2191" s="31"/>
      <c r="DH2191" s="31"/>
      <c r="DI2191" s="31" t="s">
        <v>24822</v>
      </c>
      <c r="DJ2191" s="31" t="s">
        <v>24823</v>
      </c>
      <c r="DK2191" s="31"/>
      <c r="DL2191" s="31"/>
      <c r="DM2191" s="38" t="s">
        <v>23692</v>
      </c>
      <c r="DN2191" s="38"/>
      <c r="DO2191" s="35">
        <v>0</v>
      </c>
      <c r="DP2191" s="31" t="s">
        <v>23693</v>
      </c>
      <c r="DQ2191" s="31" t="s">
        <v>23694</v>
      </c>
      <c r="DR2191" s="31"/>
      <c r="DS2191" s="31" t="s">
        <v>38760</v>
      </c>
      <c r="DT2191" s="31" t="s">
        <v>38386</v>
      </c>
      <c r="DU2191" s="31">
        <v>2</v>
      </c>
      <c r="DV2191" s="31" t="s">
        <v>32167</v>
      </c>
      <c r="DW2191" s="31" t="s">
        <v>1759</v>
      </c>
      <c r="DX2191" s="31" t="s">
        <v>1759</v>
      </c>
      <c r="DY2191" s="31" t="s">
        <v>41146</v>
      </c>
      <c r="DZ2191" s="52" t="s">
        <v>23097</v>
      </c>
      <c r="EA2191" s="52" t="s">
        <v>41147</v>
      </c>
      <c r="EB2191" s="31">
        <v>1014427</v>
      </c>
      <c r="EC2191" s="31" t="s">
        <v>40168</v>
      </c>
      <c r="ED2191" s="31" t="s">
        <v>41101</v>
      </c>
      <c r="EE2191" s="31"/>
      <c r="EF2191" s="31"/>
      <c r="EG2191" s="31"/>
      <c r="EH2191" s="31"/>
      <c r="EI2191" s="31"/>
      <c r="EJ2191" s="31"/>
    </row>
    <row r="2192" spans="1:140" ht="23.25" customHeight="1">
      <c r="A2192" s="25">
        <v>2190</v>
      </c>
      <c r="B2192" s="30" t="s">
        <v>21292</v>
      </c>
      <c r="C2192" s="31" t="s">
        <v>2108</v>
      </c>
      <c r="D2192" s="30" t="s">
        <v>4003</v>
      </c>
      <c r="E2192" s="30"/>
      <c r="F2192" s="30" t="s">
        <v>36257</v>
      </c>
      <c r="G2192" s="31">
        <f t="shared" si="318"/>
        <v>58</v>
      </c>
      <c r="H2192" s="72">
        <f t="shared" si="319"/>
        <v>52110</v>
      </c>
      <c r="I2192" s="30"/>
      <c r="J2192" s="30" t="s">
        <v>34084</v>
      </c>
      <c r="K2192" s="30" t="s">
        <v>4318</v>
      </c>
      <c r="L2192" s="31" t="s">
        <v>4318</v>
      </c>
      <c r="M2192" s="31" t="s">
        <v>3186</v>
      </c>
      <c r="N2192" s="31" t="s">
        <v>5797</v>
      </c>
      <c r="O2192" s="31" t="s">
        <v>5271</v>
      </c>
      <c r="P2192" s="31" t="s">
        <v>30542</v>
      </c>
      <c r="Q2192" s="31"/>
      <c r="R2192" s="31">
        <v>10</v>
      </c>
      <c r="S2192" s="31">
        <v>4</v>
      </c>
      <c r="T2192" s="31"/>
      <c r="U2192" s="31">
        <v>1089</v>
      </c>
      <c r="V2192" s="31" t="s">
        <v>1466</v>
      </c>
      <c r="W2192" s="31" t="s">
        <v>6910</v>
      </c>
      <c r="X2192" s="31" t="s">
        <v>1911</v>
      </c>
      <c r="Y2192" s="31" t="e">
        <f t="shared" ca="1" si="320"/>
        <v>#VALUE!</v>
      </c>
      <c r="Z2192" s="31" t="e">
        <f t="shared" ca="1" si="321"/>
        <v>#VALUE!</v>
      </c>
      <c r="AA2192" s="31"/>
      <c r="AB2192" s="31" t="s">
        <v>780</v>
      </c>
      <c r="AC2192" s="31" t="s">
        <v>34145</v>
      </c>
      <c r="AD2192" s="31" t="s">
        <v>34145</v>
      </c>
      <c r="AE2192" s="31"/>
      <c r="AF2192" s="31" t="s">
        <v>24701</v>
      </c>
      <c r="AG2192" s="31" t="s">
        <v>4322</v>
      </c>
      <c r="AH2192" s="31" t="s">
        <v>4322</v>
      </c>
      <c r="AI2192" s="31" t="s">
        <v>728</v>
      </c>
      <c r="AJ2192" s="31">
        <v>606033413</v>
      </c>
      <c r="AK2192" s="31" t="s">
        <v>6882</v>
      </c>
      <c r="AL2192" s="31" t="s">
        <v>6883</v>
      </c>
      <c r="AM2192" s="31" t="s">
        <v>2711</v>
      </c>
      <c r="AN2192" s="31"/>
      <c r="AO2192" s="31"/>
      <c r="AP2192" s="31" t="s">
        <v>33006</v>
      </c>
      <c r="AQ2192" s="52" t="s">
        <v>35984</v>
      </c>
      <c r="AR2192" s="31" t="s">
        <v>34145</v>
      </c>
      <c r="AS2192" s="31" t="s">
        <v>34145</v>
      </c>
      <c r="AT2192" s="31" t="s">
        <v>41649</v>
      </c>
      <c r="AU2192" s="31"/>
      <c r="AV2192" s="31" t="s">
        <v>20034</v>
      </c>
      <c r="AW2192" s="29">
        <v>44585</v>
      </c>
      <c r="AX2192" s="29">
        <f t="shared" si="317"/>
        <v>46488</v>
      </c>
      <c r="AY2192" s="31" t="s">
        <v>26346</v>
      </c>
      <c r="AZ2192" s="31" t="s">
        <v>530</v>
      </c>
      <c r="BA2192" s="30" t="s">
        <v>33006</v>
      </c>
      <c r="BB2192" s="31" t="s">
        <v>41651</v>
      </c>
      <c r="BC2192" s="31"/>
      <c r="BD2192" s="31" t="s">
        <v>1759</v>
      </c>
      <c r="BE2192" s="31" t="s">
        <v>7969</v>
      </c>
      <c r="BF2192" s="31" t="s">
        <v>20034</v>
      </c>
      <c r="BG2192" s="31"/>
      <c r="BH2192" s="31"/>
      <c r="BI2192" s="31" t="s">
        <v>8136</v>
      </c>
      <c r="BJ2192" s="31" t="s">
        <v>20278</v>
      </c>
      <c r="BK2192" s="31" t="str">
        <f t="shared" si="324"/>
        <v>III/d</v>
      </c>
      <c r="BL2192" s="31" t="s">
        <v>8077</v>
      </c>
      <c r="BM2192" s="31"/>
      <c r="BN2192" s="31"/>
      <c r="BO2192" s="31"/>
      <c r="BP2192" s="31"/>
      <c r="BQ2192" s="31" t="s">
        <v>20278</v>
      </c>
      <c r="BR2192" s="31" t="s">
        <v>26137</v>
      </c>
      <c r="BS2192" s="31" t="s">
        <v>30463</v>
      </c>
      <c r="BT2192" s="31" t="s">
        <v>3296</v>
      </c>
      <c r="BU2192" s="31" t="s">
        <v>2918</v>
      </c>
      <c r="BV2192" s="31" t="s">
        <v>1779</v>
      </c>
      <c r="BW2192" s="31">
        <f t="shared" ca="1" si="322"/>
        <v>12</v>
      </c>
      <c r="BX2192" s="78">
        <f t="shared" ca="1" si="323"/>
        <v>3</v>
      </c>
      <c r="BY2192" s="31"/>
      <c r="BZ2192" s="31" t="s">
        <v>308</v>
      </c>
      <c r="CA2192" s="31" t="s">
        <v>2483</v>
      </c>
      <c r="CB2192" s="31" t="s">
        <v>2519</v>
      </c>
      <c r="CC2192" s="31">
        <v>2</v>
      </c>
      <c r="CD2192" s="31">
        <v>1</v>
      </c>
      <c r="CE2192" s="31" t="s">
        <v>20085</v>
      </c>
      <c r="CF2192" s="31"/>
      <c r="CG2192" s="31"/>
      <c r="CH2192" s="31"/>
      <c r="CI2192" s="31"/>
      <c r="CJ2192" s="31"/>
      <c r="CK2192" s="31"/>
      <c r="CL2192" s="31" t="s">
        <v>22356</v>
      </c>
      <c r="CM2192" s="31" t="s">
        <v>22357</v>
      </c>
      <c r="CN2192" s="31">
        <v>123</v>
      </c>
      <c r="CO2192" s="31" t="s">
        <v>25911</v>
      </c>
      <c r="CP2192" s="31" t="s">
        <v>22357</v>
      </c>
      <c r="CQ2192" s="31">
        <v>123</v>
      </c>
      <c r="CR2192" s="31">
        <v>4427</v>
      </c>
      <c r="CS2192" s="31" t="s">
        <v>8595</v>
      </c>
      <c r="CT2192" s="31"/>
      <c r="CU2192" s="31">
        <v>40990</v>
      </c>
      <c r="CV2192" s="31" t="s">
        <v>8319</v>
      </c>
      <c r="CW2192" s="31" t="s">
        <v>8320</v>
      </c>
      <c r="CX2192" s="31" t="s">
        <v>8318</v>
      </c>
      <c r="CY2192" s="31"/>
      <c r="CZ2192" s="31"/>
      <c r="DA2192" s="31"/>
      <c r="DB2192" s="31" t="s">
        <v>15744</v>
      </c>
      <c r="DC2192" s="31" t="s">
        <v>15745</v>
      </c>
      <c r="DD2192" s="31" t="s">
        <v>15746</v>
      </c>
      <c r="DE2192" s="31"/>
      <c r="DF2192" s="31"/>
      <c r="DG2192" s="31"/>
      <c r="DH2192" s="31"/>
      <c r="DI2192" s="31" t="s">
        <v>24822</v>
      </c>
      <c r="DJ2192" s="31" t="s">
        <v>24823</v>
      </c>
      <c r="DK2192" s="31"/>
      <c r="DL2192" s="31"/>
      <c r="DM2192" s="38" t="s">
        <v>9181</v>
      </c>
      <c r="DN2192" s="38"/>
      <c r="DO2192" s="35" t="s">
        <v>20779</v>
      </c>
      <c r="DP2192" s="31" t="s">
        <v>13859</v>
      </c>
      <c r="DQ2192" s="31" t="s">
        <v>2107</v>
      </c>
      <c r="DR2192" s="31"/>
      <c r="DS2192" s="31" t="s">
        <v>26818</v>
      </c>
      <c r="DT2192" s="31" t="s">
        <v>38387</v>
      </c>
      <c r="DU2192" s="31">
        <v>3</v>
      </c>
      <c r="DV2192" s="31" t="s">
        <v>32167</v>
      </c>
      <c r="DW2192" s="31" t="s">
        <v>1759</v>
      </c>
      <c r="DX2192" s="31" t="s">
        <v>1759</v>
      </c>
      <c r="DY2192" s="31" t="s">
        <v>28881</v>
      </c>
      <c r="DZ2192" s="31" t="s">
        <v>18545</v>
      </c>
      <c r="EA2192" s="31" t="s">
        <v>7916</v>
      </c>
      <c r="EB2192" s="31">
        <v>282811</v>
      </c>
      <c r="EC2192" s="31" t="s">
        <v>40168</v>
      </c>
      <c r="ED2192" s="31" t="s">
        <v>41101</v>
      </c>
      <c r="EE2192" s="31"/>
      <c r="EF2192" s="31"/>
      <c r="EG2192" s="31"/>
      <c r="EH2192" s="31"/>
      <c r="EI2192" s="31"/>
      <c r="EJ2192" s="31"/>
    </row>
    <row r="2193" spans="1:140" ht="23.25" customHeight="1">
      <c r="A2193" s="25">
        <v>2191</v>
      </c>
      <c r="B2193" s="30" t="s">
        <v>22811</v>
      </c>
      <c r="C2193" s="31" t="s">
        <v>6220</v>
      </c>
      <c r="D2193" s="30" t="s">
        <v>22840</v>
      </c>
      <c r="E2193" s="30"/>
      <c r="F2193" s="30" t="s">
        <v>36262</v>
      </c>
      <c r="G2193" s="31">
        <f t="shared" si="318"/>
        <v>58</v>
      </c>
      <c r="H2193" s="72">
        <f t="shared" si="319"/>
        <v>54363</v>
      </c>
      <c r="I2193" s="30" t="s">
        <v>35475</v>
      </c>
      <c r="J2193" s="30" t="s">
        <v>34085</v>
      </c>
      <c r="K2193" s="30" t="s">
        <v>34082</v>
      </c>
      <c r="L2193" s="31" t="s">
        <v>6220</v>
      </c>
      <c r="M2193" s="31" t="s">
        <v>6378</v>
      </c>
      <c r="N2193" s="31" t="s">
        <v>3557</v>
      </c>
      <c r="O2193" s="31" t="s">
        <v>1501</v>
      </c>
      <c r="P2193" s="52" t="s">
        <v>32746</v>
      </c>
      <c r="Q2193" s="52"/>
      <c r="R2193" s="31"/>
      <c r="S2193" s="31"/>
      <c r="T2193" s="52" t="s">
        <v>23787</v>
      </c>
      <c r="U2193" s="31" t="s">
        <v>8107</v>
      </c>
      <c r="V2193" s="31"/>
      <c r="W2193" s="31" t="s">
        <v>3392</v>
      </c>
      <c r="X2193" s="31" t="s">
        <v>22967</v>
      </c>
      <c r="Y2193" s="31">
        <f t="shared" ca="1" si="320"/>
        <v>33</v>
      </c>
      <c r="Z2193" s="31" t="str">
        <f t="shared" ca="1" si="321"/>
        <v>21-35</v>
      </c>
      <c r="AA2193" s="31"/>
      <c r="AB2193" s="31" t="s">
        <v>780</v>
      </c>
      <c r="AC2193" s="31" t="s">
        <v>34145</v>
      </c>
      <c r="AD2193" s="31" t="s">
        <v>34145</v>
      </c>
      <c r="AE2193" s="31"/>
      <c r="AF2193" s="31" t="s">
        <v>24701</v>
      </c>
      <c r="AG2193" s="31" t="s">
        <v>4322</v>
      </c>
      <c r="AH2193" s="31" t="s">
        <v>4322</v>
      </c>
      <c r="AI2193" s="31" t="s">
        <v>728</v>
      </c>
      <c r="AJ2193" s="31" t="s">
        <v>22968</v>
      </c>
      <c r="AK2193" s="31" t="s">
        <v>22969</v>
      </c>
      <c r="AL2193" s="31" t="s">
        <v>11484</v>
      </c>
      <c r="AM2193" s="31" t="s">
        <v>6897</v>
      </c>
      <c r="AN2193" s="31"/>
      <c r="AO2193" s="31"/>
      <c r="AP2193" s="31" t="s">
        <v>33003</v>
      </c>
      <c r="AQ2193" s="52" t="s">
        <v>33501</v>
      </c>
      <c r="AR2193" s="31" t="s">
        <v>34145</v>
      </c>
      <c r="AS2193" s="31" t="s">
        <v>34145</v>
      </c>
      <c r="AT2193" s="31" t="s">
        <v>37272</v>
      </c>
      <c r="AU2193" s="31"/>
      <c r="AV2193" s="31" t="s">
        <v>26001</v>
      </c>
      <c r="AW2193" s="52" t="s">
        <v>24630</v>
      </c>
      <c r="AX2193" s="29">
        <f t="shared" si="317"/>
        <v>46738</v>
      </c>
      <c r="AY2193" s="31" t="s">
        <v>26346</v>
      </c>
      <c r="AZ2193" s="31" t="s">
        <v>33005</v>
      </c>
      <c r="BA2193" s="30" t="s">
        <v>33003</v>
      </c>
      <c r="BB2193" s="31" t="s">
        <v>34014</v>
      </c>
      <c r="BC2193" s="31" t="s">
        <v>37276</v>
      </c>
      <c r="BD2193" s="31" t="s">
        <v>11423</v>
      </c>
      <c r="BE2193" s="31" t="s">
        <v>7969</v>
      </c>
      <c r="BF2193" s="31" t="s">
        <v>26001</v>
      </c>
      <c r="BG2193" s="31"/>
      <c r="BH2193" s="31"/>
      <c r="BI2193" s="31"/>
      <c r="BJ2193" s="31">
        <v>0</v>
      </c>
      <c r="BK2193" s="31" t="str">
        <f t="shared" si="324"/>
        <v>III/a</v>
      </c>
      <c r="BL2193" s="31"/>
      <c r="BM2193" s="31"/>
      <c r="BN2193" s="31"/>
      <c r="BO2193" s="31"/>
      <c r="BP2193" s="31"/>
      <c r="BQ2193" s="31"/>
      <c r="BR2193" s="31"/>
      <c r="BS2193" s="31"/>
      <c r="BT2193" s="31"/>
      <c r="BU2193" s="31"/>
      <c r="BV2193" s="31" t="s">
        <v>21394</v>
      </c>
      <c r="BW2193" s="31">
        <f t="shared" ca="1" si="322"/>
        <v>5</v>
      </c>
      <c r="BX2193" s="78">
        <f t="shared" ca="1" si="323"/>
        <v>3</v>
      </c>
      <c r="BY2193" s="31"/>
      <c r="BZ2193" s="31"/>
      <c r="CA2193" s="31" t="s">
        <v>2483</v>
      </c>
      <c r="CB2193" s="31" t="s">
        <v>2406</v>
      </c>
      <c r="CC2193" s="31"/>
      <c r="CD2193" s="31"/>
      <c r="CE2193" s="31"/>
      <c r="CF2193" s="31"/>
      <c r="CG2193" s="31"/>
      <c r="CH2193" s="31"/>
      <c r="CI2193" s="31"/>
      <c r="CJ2193" s="31"/>
      <c r="CK2193" s="31"/>
      <c r="CL2193" s="31" t="s">
        <v>25920</v>
      </c>
      <c r="CM2193" s="31" t="s">
        <v>25001</v>
      </c>
      <c r="CN2193" s="31">
        <v>124</v>
      </c>
      <c r="CO2193" s="31" t="s">
        <v>25919</v>
      </c>
      <c r="CP2193" s="31" t="s">
        <v>25001</v>
      </c>
      <c r="CQ2193" s="31">
        <v>124</v>
      </c>
      <c r="CR2193" s="31">
        <v>6804</v>
      </c>
      <c r="CS2193" s="31" t="s">
        <v>22623</v>
      </c>
      <c r="CT2193" s="31"/>
      <c r="CU2193" s="31"/>
      <c r="CV2193" s="31"/>
      <c r="CW2193" s="31"/>
      <c r="CX2193" s="31"/>
      <c r="CY2193" s="31"/>
      <c r="CZ2193" s="31"/>
      <c r="DA2193" s="31"/>
      <c r="DB2193" s="31"/>
      <c r="DC2193" s="31"/>
      <c r="DD2193" s="31"/>
      <c r="DE2193" s="31"/>
      <c r="DF2193" s="31"/>
      <c r="DG2193" s="31"/>
      <c r="DH2193" s="31"/>
      <c r="DI2193" s="31"/>
      <c r="DJ2193" s="31"/>
      <c r="DK2193" s="31"/>
      <c r="DL2193" s="31"/>
      <c r="DM2193" s="38" t="s">
        <v>35587</v>
      </c>
      <c r="DN2193" s="38"/>
      <c r="DO2193" s="35"/>
      <c r="DP2193" s="31" t="s">
        <v>22964</v>
      </c>
      <c r="DQ2193" s="31" t="s">
        <v>22965</v>
      </c>
      <c r="DR2193" s="31"/>
      <c r="DS2193" s="31" t="s">
        <v>27883</v>
      </c>
      <c r="DT2193" s="31" t="s">
        <v>22966</v>
      </c>
      <c r="DU2193" s="31">
        <v>1</v>
      </c>
      <c r="DV2193" s="31" t="s">
        <v>32165</v>
      </c>
      <c r="DW2193" s="31" t="s">
        <v>11423</v>
      </c>
      <c r="DX2193" s="31" t="s">
        <v>11423</v>
      </c>
      <c r="DY2193" s="31" t="s">
        <v>23987</v>
      </c>
      <c r="DZ2193" s="31" t="s">
        <v>23985</v>
      </c>
      <c r="EA2193" s="31"/>
      <c r="EB2193" s="31">
        <v>0</v>
      </c>
      <c r="EC2193" s="31" t="s">
        <v>40168</v>
      </c>
      <c r="ED2193" s="31" t="s">
        <v>41101</v>
      </c>
      <c r="EE2193" s="31"/>
      <c r="EF2193" s="31"/>
      <c r="EG2193" s="31"/>
      <c r="EH2193" s="31"/>
      <c r="EI2193" s="31"/>
      <c r="EJ2193" s="31"/>
    </row>
    <row r="2194" spans="1:140" ht="23.25" customHeight="1">
      <c r="A2194" s="25">
        <v>2192</v>
      </c>
      <c r="B2194" s="30" t="s">
        <v>21659</v>
      </c>
      <c r="C2194" s="31">
        <v>140336495</v>
      </c>
      <c r="D2194" s="30" t="s">
        <v>1123</v>
      </c>
      <c r="E2194" s="30"/>
      <c r="F2194" s="30" t="s">
        <v>36253</v>
      </c>
      <c r="G2194" s="31">
        <f t="shared" si="318"/>
        <v>60</v>
      </c>
      <c r="H2194" s="72">
        <f t="shared" si="319"/>
        <v>49827</v>
      </c>
      <c r="I2194" s="30"/>
      <c r="J2194" s="30" t="s">
        <v>34084</v>
      </c>
      <c r="K2194" s="30" t="s">
        <v>4318</v>
      </c>
      <c r="L2194" s="31" t="s">
        <v>4318</v>
      </c>
      <c r="M2194" s="31" t="s">
        <v>3186</v>
      </c>
      <c r="N2194" s="31" t="s">
        <v>7120</v>
      </c>
      <c r="O2194" s="31" t="s">
        <v>3943</v>
      </c>
      <c r="P2194" s="31" t="s">
        <v>30542</v>
      </c>
      <c r="Q2194" s="31"/>
      <c r="R2194" s="31">
        <v>20</v>
      </c>
      <c r="S2194" s="31">
        <v>0</v>
      </c>
      <c r="T2194" s="31"/>
      <c r="U2194" s="31">
        <v>1431</v>
      </c>
      <c r="V2194" s="31" t="s">
        <v>3584</v>
      </c>
      <c r="W2194" s="31" t="s">
        <v>3583</v>
      </c>
      <c r="X2194" s="31" t="s">
        <v>6748</v>
      </c>
      <c r="Y2194" s="31" t="e">
        <f t="shared" ca="1" si="320"/>
        <v>#VALUE!</v>
      </c>
      <c r="Z2194" s="31" t="e">
        <f t="shared" ca="1" si="321"/>
        <v>#VALUE!</v>
      </c>
      <c r="AA2194" s="31"/>
      <c r="AB2194" s="31" t="s">
        <v>780</v>
      </c>
      <c r="AC2194" s="31" t="s">
        <v>34145</v>
      </c>
      <c r="AD2194" s="31" t="s">
        <v>34145</v>
      </c>
      <c r="AE2194" s="31"/>
      <c r="AF2194" s="31" t="s">
        <v>24701</v>
      </c>
      <c r="AG2194" s="31" t="s">
        <v>4322</v>
      </c>
      <c r="AH2194" s="31" t="s">
        <v>4322</v>
      </c>
      <c r="AI2194" s="31" t="s">
        <v>728</v>
      </c>
      <c r="AJ2194" s="31"/>
      <c r="AK2194" s="31"/>
      <c r="AL2194" s="31"/>
      <c r="AM2194" s="31"/>
      <c r="AN2194" s="31"/>
      <c r="AO2194" s="31"/>
      <c r="AP2194" s="31" t="s">
        <v>33003</v>
      </c>
      <c r="AQ2194" s="31" t="s">
        <v>31614</v>
      </c>
      <c r="AR2194" s="31" t="s">
        <v>34145</v>
      </c>
      <c r="AS2194" s="31" t="s">
        <v>34145</v>
      </c>
      <c r="AT2194" s="31" t="s">
        <v>34249</v>
      </c>
      <c r="AU2194" s="31"/>
      <c r="AV2194" s="31" t="s">
        <v>24786</v>
      </c>
      <c r="AW2194" s="31" t="s">
        <v>19970</v>
      </c>
      <c r="AX2194" s="29">
        <f t="shared" si="317"/>
        <v>46499</v>
      </c>
      <c r="AY2194" s="31" t="s">
        <v>26346</v>
      </c>
      <c r="AZ2194" s="31" t="s">
        <v>33005</v>
      </c>
      <c r="BA2194" s="30" t="s">
        <v>33003</v>
      </c>
      <c r="BB2194" s="31" t="s">
        <v>22909</v>
      </c>
      <c r="BC2194" s="31" t="s">
        <v>34246</v>
      </c>
      <c r="BD2194" s="31" t="s">
        <v>24787</v>
      </c>
      <c r="BE2194" s="31" t="s">
        <v>7969</v>
      </c>
      <c r="BF2194" s="31" t="s">
        <v>24786</v>
      </c>
      <c r="BG2194" s="31"/>
      <c r="BH2194" s="31"/>
      <c r="BI2194" s="31" t="s">
        <v>8136</v>
      </c>
      <c r="BJ2194" s="31" t="s">
        <v>20310</v>
      </c>
      <c r="BK2194" s="31" t="str">
        <f t="shared" si="324"/>
        <v>IV/a</v>
      </c>
      <c r="BL2194" s="31" t="s">
        <v>8077</v>
      </c>
      <c r="BM2194" s="31"/>
      <c r="BN2194" s="31"/>
      <c r="BO2194" s="31"/>
      <c r="BP2194" s="31" t="s">
        <v>1498</v>
      </c>
      <c r="BQ2194" s="31" t="s">
        <v>20310</v>
      </c>
      <c r="BR2194" s="31" t="s">
        <v>26137</v>
      </c>
      <c r="BS2194" s="31" t="s">
        <v>30472</v>
      </c>
      <c r="BT2194" s="31" t="s">
        <v>1694</v>
      </c>
      <c r="BU2194" s="31"/>
      <c r="BV2194" s="31" t="s">
        <v>2843</v>
      </c>
      <c r="BW2194" s="31">
        <f t="shared" ca="1" si="322"/>
        <v>28</v>
      </c>
      <c r="BX2194" s="78">
        <f t="shared" ca="1" si="323"/>
        <v>3</v>
      </c>
      <c r="BY2194" s="31"/>
      <c r="BZ2194" s="31"/>
      <c r="CA2194" s="31" t="s">
        <v>2483</v>
      </c>
      <c r="CB2194" s="31" t="s">
        <v>2519</v>
      </c>
      <c r="CC2194" s="31">
        <v>2</v>
      </c>
      <c r="CD2194" s="31">
        <v>1</v>
      </c>
      <c r="CE2194" s="31" t="s">
        <v>20085</v>
      </c>
      <c r="CF2194" s="31"/>
      <c r="CG2194" s="31">
        <v>2007</v>
      </c>
      <c r="CH2194" s="31"/>
      <c r="CI2194" s="31"/>
      <c r="CJ2194" s="31"/>
      <c r="CK2194" s="31"/>
      <c r="CL2194" s="31" t="s">
        <v>25085</v>
      </c>
      <c r="CM2194" s="31" t="s">
        <v>21947</v>
      </c>
      <c r="CN2194" s="31">
        <v>123</v>
      </c>
      <c r="CO2194" s="31" t="s">
        <v>25086</v>
      </c>
      <c r="CP2194" s="31" t="s">
        <v>21947</v>
      </c>
      <c r="CQ2194" s="31">
        <v>123</v>
      </c>
      <c r="CR2194" s="31">
        <v>3353</v>
      </c>
      <c r="CS2194" s="31" t="s">
        <v>8315</v>
      </c>
      <c r="CT2194" s="31"/>
      <c r="CU2194" s="31" t="s">
        <v>8314</v>
      </c>
      <c r="CV2194" s="31" t="s">
        <v>8347</v>
      </c>
      <c r="CW2194" s="31" t="s">
        <v>8348</v>
      </c>
      <c r="CX2194" s="31" t="s">
        <v>8346</v>
      </c>
      <c r="CY2194" s="31"/>
      <c r="CZ2194" s="31"/>
      <c r="DA2194" s="31"/>
      <c r="DB2194" s="31" t="s">
        <v>15747</v>
      </c>
      <c r="DC2194" s="31" t="s">
        <v>15757</v>
      </c>
      <c r="DD2194" s="31" t="s">
        <v>15746</v>
      </c>
      <c r="DE2194" s="31"/>
      <c r="DF2194" s="31"/>
      <c r="DG2194" s="31"/>
      <c r="DH2194" s="31"/>
      <c r="DI2194" s="31"/>
      <c r="DJ2194" s="31"/>
      <c r="DK2194" s="31" t="s">
        <v>25642</v>
      </c>
      <c r="DL2194" s="31" t="s">
        <v>25643</v>
      </c>
      <c r="DM2194" s="38" t="s">
        <v>9447</v>
      </c>
      <c r="DN2194" s="38"/>
      <c r="DO2194" s="35">
        <v>0</v>
      </c>
      <c r="DP2194" s="31" t="s">
        <v>14739</v>
      </c>
      <c r="DQ2194" s="31" t="s">
        <v>14740</v>
      </c>
      <c r="DR2194" s="31"/>
      <c r="DS2194" s="31" t="s">
        <v>27084</v>
      </c>
      <c r="DT2194" s="31" t="s">
        <v>28118</v>
      </c>
      <c r="DU2194" s="31">
        <v>3</v>
      </c>
      <c r="DV2194" s="31" t="s">
        <v>32167</v>
      </c>
      <c r="DW2194" s="31" t="s">
        <v>7997</v>
      </c>
      <c r="DX2194" s="31" t="s">
        <v>7997</v>
      </c>
      <c r="DY2194" s="31" t="s">
        <v>38417</v>
      </c>
      <c r="DZ2194" s="52" t="s">
        <v>38418</v>
      </c>
      <c r="EA2194" s="52" t="s">
        <v>36957</v>
      </c>
      <c r="EB2194" s="31">
        <v>0</v>
      </c>
      <c r="EC2194" s="31" t="s">
        <v>40168</v>
      </c>
      <c r="ED2194" s="31" t="s">
        <v>41101</v>
      </c>
      <c r="EE2194" s="31"/>
      <c r="EF2194" s="31"/>
      <c r="EG2194" s="31"/>
      <c r="EH2194" s="31"/>
      <c r="EI2194" s="31"/>
      <c r="EJ2194" s="31"/>
    </row>
    <row r="2195" spans="1:140" ht="23.25" customHeight="1">
      <c r="A2195" s="25">
        <v>2193</v>
      </c>
      <c r="B2195" s="30" t="s">
        <v>21279</v>
      </c>
      <c r="C2195" s="31" t="s">
        <v>6001</v>
      </c>
      <c r="D2195" s="30" t="s">
        <v>1670</v>
      </c>
      <c r="E2195" s="30"/>
      <c r="F2195" s="30" t="s">
        <v>36257</v>
      </c>
      <c r="G2195" s="31">
        <f t="shared" si="318"/>
        <v>58</v>
      </c>
      <c r="H2195" s="72">
        <f t="shared" si="319"/>
        <v>52048</v>
      </c>
      <c r="I2195" s="30"/>
      <c r="J2195" s="30" t="s">
        <v>34084</v>
      </c>
      <c r="K2195" s="30" t="s">
        <v>4318</v>
      </c>
      <c r="L2195" s="31" t="s">
        <v>4318</v>
      </c>
      <c r="M2195" s="31" t="s">
        <v>3186</v>
      </c>
      <c r="N2195" s="31" t="s">
        <v>5797</v>
      </c>
      <c r="O2195" s="31" t="s">
        <v>5271</v>
      </c>
      <c r="P2195" s="52" t="s">
        <v>24630</v>
      </c>
      <c r="Q2195" s="31" t="s">
        <v>39044</v>
      </c>
      <c r="R2195" s="31">
        <v>11</v>
      </c>
      <c r="S2195" s="31">
        <v>10</v>
      </c>
      <c r="T2195" s="31"/>
      <c r="U2195" s="31">
        <v>1749</v>
      </c>
      <c r="V2195" s="31" t="s">
        <v>8619</v>
      </c>
      <c r="W2195" s="31" t="s">
        <v>1837</v>
      </c>
      <c r="X2195" s="31" t="s">
        <v>6860</v>
      </c>
      <c r="Y2195" s="31" t="e">
        <f t="shared" ca="1" si="320"/>
        <v>#VALUE!</v>
      </c>
      <c r="Z2195" s="31" t="e">
        <f t="shared" ca="1" si="321"/>
        <v>#VALUE!</v>
      </c>
      <c r="AA2195" s="31"/>
      <c r="AB2195" s="31" t="s">
        <v>29740</v>
      </c>
      <c r="AC2195" s="31" t="s">
        <v>34145</v>
      </c>
      <c r="AD2195" s="31" t="s">
        <v>34145</v>
      </c>
      <c r="AE2195" s="31"/>
      <c r="AF2195" s="31" t="s">
        <v>24701</v>
      </c>
      <c r="AG2195" s="31" t="s">
        <v>4322</v>
      </c>
      <c r="AH2195" s="31" t="s">
        <v>4322</v>
      </c>
      <c r="AI2195" s="31" t="s">
        <v>728</v>
      </c>
      <c r="AJ2195" s="31">
        <v>1706006914</v>
      </c>
      <c r="AK2195" s="31" t="s">
        <v>29739</v>
      </c>
      <c r="AL2195" s="31" t="s">
        <v>25352</v>
      </c>
      <c r="AM2195" s="31" t="s">
        <v>2711</v>
      </c>
      <c r="AN2195" s="31"/>
      <c r="AO2195" s="31"/>
      <c r="AP2195" s="31" t="s">
        <v>33003</v>
      </c>
      <c r="AQ2195" s="31" t="s">
        <v>15640</v>
      </c>
      <c r="AR2195" s="31" t="s">
        <v>34145</v>
      </c>
      <c r="AS2195" s="31" t="s">
        <v>34145</v>
      </c>
      <c r="AT2195" s="31" t="s">
        <v>34251</v>
      </c>
      <c r="AU2195" s="31"/>
      <c r="AV2195" s="31" t="s">
        <v>24786</v>
      </c>
      <c r="AW2195" s="29" t="s">
        <v>38803</v>
      </c>
      <c r="AX2195" s="29" t="e">
        <f t="shared" si="317"/>
        <v>#VALUE!</v>
      </c>
      <c r="AY2195" s="31" t="s">
        <v>26346</v>
      </c>
      <c r="AZ2195" s="31" t="s">
        <v>33005</v>
      </c>
      <c r="BA2195" s="30" t="s">
        <v>33003</v>
      </c>
      <c r="BB2195" s="31" t="s">
        <v>22909</v>
      </c>
      <c r="BC2195" s="31" t="s">
        <v>34247</v>
      </c>
      <c r="BD2195" s="31" t="s">
        <v>24787</v>
      </c>
      <c r="BE2195" s="31" t="s">
        <v>7969</v>
      </c>
      <c r="BF2195" s="31" t="s">
        <v>24786</v>
      </c>
      <c r="BG2195" s="31" t="s">
        <v>38804</v>
      </c>
      <c r="BH2195" s="31"/>
      <c r="BI2195" s="31" t="s">
        <v>8136</v>
      </c>
      <c r="BJ2195" s="31" t="s">
        <v>20278</v>
      </c>
      <c r="BK2195" s="31" t="str">
        <f t="shared" si="324"/>
        <v>III/d</v>
      </c>
      <c r="BL2195" s="31" t="s">
        <v>8077</v>
      </c>
      <c r="BM2195" s="31"/>
      <c r="BN2195" s="31"/>
      <c r="BO2195" s="31"/>
      <c r="BP2195" s="31"/>
      <c r="BQ2195" s="31" t="s">
        <v>20278</v>
      </c>
      <c r="BR2195" s="52" t="s">
        <v>39748</v>
      </c>
      <c r="BS2195" s="52" t="s">
        <v>39045</v>
      </c>
      <c r="BT2195" s="31" t="s">
        <v>3296</v>
      </c>
      <c r="BU2195" s="31" t="s">
        <v>2918</v>
      </c>
      <c r="BV2195" s="31" t="s">
        <v>1779</v>
      </c>
      <c r="BW2195" s="31">
        <f t="shared" ca="1" si="322"/>
        <v>12</v>
      </c>
      <c r="BX2195" s="78">
        <f t="shared" ca="1" si="323"/>
        <v>3</v>
      </c>
      <c r="BY2195" s="31"/>
      <c r="BZ2195" s="31" t="s">
        <v>8609</v>
      </c>
      <c r="CA2195" s="31" t="s">
        <v>2483</v>
      </c>
      <c r="CB2195" s="31" t="s">
        <v>2519</v>
      </c>
      <c r="CC2195" s="31">
        <v>1</v>
      </c>
      <c r="CD2195" s="31">
        <v>1</v>
      </c>
      <c r="CE2195" s="31" t="s">
        <v>20085</v>
      </c>
      <c r="CF2195" s="31"/>
      <c r="CG2195" s="31"/>
      <c r="CH2195" s="31"/>
      <c r="CI2195" s="31"/>
      <c r="CJ2195" s="31"/>
      <c r="CK2195" s="31"/>
      <c r="CL2195" s="31" t="s">
        <v>25712</v>
      </c>
      <c r="CM2195" s="31" t="s">
        <v>22106</v>
      </c>
      <c r="CN2195" s="31">
        <v>123</v>
      </c>
      <c r="CO2195" s="31" t="s">
        <v>28423</v>
      </c>
      <c r="CP2195" s="31" t="s">
        <v>22106</v>
      </c>
      <c r="CQ2195" s="31">
        <v>123</v>
      </c>
      <c r="CR2195" s="31">
        <v>4435</v>
      </c>
      <c r="CS2195" s="31" t="s">
        <v>8673</v>
      </c>
      <c r="CT2195" s="31"/>
      <c r="CU2195" s="31" t="s">
        <v>6820</v>
      </c>
      <c r="CV2195" s="31" t="s">
        <v>8325</v>
      </c>
      <c r="CW2195" s="31" t="s">
        <v>8326</v>
      </c>
      <c r="CX2195" s="31" t="s">
        <v>8318</v>
      </c>
      <c r="CY2195" s="31"/>
      <c r="CZ2195" s="31"/>
      <c r="DA2195" s="31"/>
      <c r="DB2195" s="31" t="s">
        <v>15747</v>
      </c>
      <c r="DC2195" s="31" t="s">
        <v>15749</v>
      </c>
      <c r="DD2195" s="31" t="s">
        <v>15746</v>
      </c>
      <c r="DE2195" s="31"/>
      <c r="DF2195" s="31"/>
      <c r="DG2195" s="31"/>
      <c r="DH2195" s="31"/>
      <c r="DI2195" s="31"/>
      <c r="DJ2195" s="31"/>
      <c r="DK2195" s="31"/>
      <c r="DL2195" s="31"/>
      <c r="DM2195" s="38" t="s">
        <v>9160</v>
      </c>
      <c r="DN2195" s="38"/>
      <c r="DO2195" s="35" t="s">
        <v>20504</v>
      </c>
      <c r="DP2195" s="31" t="s">
        <v>13807</v>
      </c>
      <c r="DQ2195" s="31" t="s">
        <v>13806</v>
      </c>
      <c r="DR2195" s="31"/>
      <c r="DS2195" s="31" t="s">
        <v>3189</v>
      </c>
      <c r="DT2195" s="31" t="s">
        <v>38388</v>
      </c>
      <c r="DU2195" s="31">
        <v>3</v>
      </c>
      <c r="DV2195" s="31" t="s">
        <v>32167</v>
      </c>
      <c r="DW2195" s="31" t="s">
        <v>2963</v>
      </c>
      <c r="DX2195" s="31" t="s">
        <v>2963</v>
      </c>
      <c r="DY2195" s="31" t="s">
        <v>36986</v>
      </c>
      <c r="DZ2195" s="66" t="s">
        <v>23138</v>
      </c>
      <c r="EA2195" s="52" t="s">
        <v>36987</v>
      </c>
      <c r="EB2195" s="31">
        <v>0</v>
      </c>
      <c r="EC2195" s="31" t="s">
        <v>40168</v>
      </c>
      <c r="ED2195" s="31" t="s">
        <v>41101</v>
      </c>
      <c r="EE2195" s="31"/>
      <c r="EF2195" s="31"/>
      <c r="EG2195" s="31"/>
      <c r="EH2195" s="31"/>
      <c r="EI2195" s="31"/>
      <c r="EJ2195" s="31"/>
    </row>
    <row r="2196" spans="1:140" ht="23.25" customHeight="1">
      <c r="A2196" s="25">
        <v>2194</v>
      </c>
      <c r="B2196" s="30" t="s">
        <v>22804</v>
      </c>
      <c r="C2196" s="31" t="s">
        <v>22829</v>
      </c>
      <c r="D2196" s="30" t="s">
        <v>33128</v>
      </c>
      <c r="E2196" s="30"/>
      <c r="F2196" s="30" t="s">
        <v>36258</v>
      </c>
      <c r="G2196" s="31">
        <f t="shared" si="318"/>
        <v>58</v>
      </c>
      <c r="H2196" s="72">
        <f t="shared" si="319"/>
        <v>55093</v>
      </c>
      <c r="I2196" s="30"/>
      <c r="J2196" s="30" t="s">
        <v>34084</v>
      </c>
      <c r="K2196" s="30" t="s">
        <v>4318</v>
      </c>
      <c r="L2196" s="31" t="s">
        <v>4318</v>
      </c>
      <c r="M2196" s="31" t="s">
        <v>3186</v>
      </c>
      <c r="N2196" s="31" t="s">
        <v>3311</v>
      </c>
      <c r="O2196" s="31" t="s">
        <v>2534</v>
      </c>
      <c r="P2196" s="52" t="s">
        <v>35984</v>
      </c>
      <c r="Q2196" s="52" t="s">
        <v>41374</v>
      </c>
      <c r="R2196" s="31"/>
      <c r="S2196" s="31"/>
      <c r="T2196" s="31"/>
      <c r="U2196" s="31" t="s">
        <v>23426</v>
      </c>
      <c r="V2196" s="31"/>
      <c r="W2196" s="31" t="s">
        <v>5776</v>
      </c>
      <c r="X2196" s="31" t="s">
        <v>22987</v>
      </c>
      <c r="Y2196" s="31" t="e">
        <f t="shared" ca="1" si="320"/>
        <v>#VALUE!</v>
      </c>
      <c r="Z2196" s="31" t="e">
        <f t="shared" ca="1" si="321"/>
        <v>#VALUE!</v>
      </c>
      <c r="AA2196" s="31"/>
      <c r="AB2196" s="31" t="s">
        <v>780</v>
      </c>
      <c r="AC2196" s="31" t="s">
        <v>34145</v>
      </c>
      <c r="AD2196" s="31" t="s">
        <v>34145</v>
      </c>
      <c r="AE2196" s="31"/>
      <c r="AF2196" s="31" t="s">
        <v>24701</v>
      </c>
      <c r="AG2196" s="31" t="s">
        <v>4322</v>
      </c>
      <c r="AH2196" s="31" t="s">
        <v>4322</v>
      </c>
      <c r="AI2196" s="31" t="s">
        <v>728</v>
      </c>
      <c r="AJ2196" s="31" t="s">
        <v>22988</v>
      </c>
      <c r="AK2196" s="31" t="s">
        <v>22989</v>
      </c>
      <c r="AL2196" s="31" t="s">
        <v>12111</v>
      </c>
      <c r="AM2196" s="31" t="s">
        <v>4698</v>
      </c>
      <c r="AN2196" s="31"/>
      <c r="AO2196" s="31"/>
      <c r="AP2196" s="31" t="s">
        <v>33003</v>
      </c>
      <c r="AQ2196" s="31" t="s">
        <v>18367</v>
      </c>
      <c r="AR2196" s="31" t="s">
        <v>34145</v>
      </c>
      <c r="AS2196" s="31" t="s">
        <v>34145</v>
      </c>
      <c r="AT2196" s="31" t="s">
        <v>34261</v>
      </c>
      <c r="AU2196" s="31"/>
      <c r="AV2196" s="31" t="s">
        <v>20032</v>
      </c>
      <c r="AW2196" s="29">
        <v>44672</v>
      </c>
      <c r="AX2196" s="29">
        <f t="shared" si="317"/>
        <v>46575</v>
      </c>
      <c r="AY2196" s="31" t="s">
        <v>26346</v>
      </c>
      <c r="AZ2196" s="31" t="s">
        <v>33005</v>
      </c>
      <c r="BA2196" s="30" t="s">
        <v>33003</v>
      </c>
      <c r="BB2196" s="31" t="s">
        <v>22909</v>
      </c>
      <c r="BC2196" s="31" t="s">
        <v>34245</v>
      </c>
      <c r="BD2196" s="31" t="s">
        <v>11423</v>
      </c>
      <c r="BE2196" s="31" t="s">
        <v>7969</v>
      </c>
      <c r="BF2196" s="31" t="s">
        <v>20032</v>
      </c>
      <c r="BG2196" s="31"/>
      <c r="BH2196" s="31"/>
      <c r="BI2196" s="31"/>
      <c r="BJ2196" s="31">
        <v>0</v>
      </c>
      <c r="BK2196" s="31" t="str">
        <f t="shared" si="324"/>
        <v>III/b</v>
      </c>
      <c r="BL2196" s="31"/>
      <c r="BM2196" s="31"/>
      <c r="BN2196" s="31"/>
      <c r="BO2196" s="31"/>
      <c r="BP2196" s="31"/>
      <c r="BQ2196" s="31" t="s">
        <v>23222</v>
      </c>
      <c r="BR2196" s="31" t="s">
        <v>41376</v>
      </c>
      <c r="BS2196" s="31">
        <v>0</v>
      </c>
      <c r="BT2196" s="31"/>
      <c r="BU2196" s="52" t="s">
        <v>35984</v>
      </c>
      <c r="BV2196" s="31" t="s">
        <v>21394</v>
      </c>
      <c r="BW2196" s="31">
        <f t="shared" ca="1" si="322"/>
        <v>5</v>
      </c>
      <c r="BX2196" s="78">
        <f t="shared" ca="1" si="323"/>
        <v>3</v>
      </c>
      <c r="BY2196" s="31"/>
      <c r="BZ2196" s="31"/>
      <c r="CA2196" s="31" t="s">
        <v>2483</v>
      </c>
      <c r="CB2196" s="31" t="s">
        <v>2406</v>
      </c>
      <c r="CC2196" s="31"/>
      <c r="CD2196" s="31"/>
      <c r="CE2196" s="31"/>
      <c r="CF2196" s="31"/>
      <c r="CG2196" s="31"/>
      <c r="CH2196" s="31"/>
      <c r="CI2196" s="31"/>
      <c r="CJ2196" s="31"/>
      <c r="CK2196" s="31"/>
      <c r="CL2196" s="31" t="s">
        <v>38990</v>
      </c>
      <c r="CM2196" s="52" t="s">
        <v>38991</v>
      </c>
      <c r="CN2196" s="31">
        <v>127</v>
      </c>
      <c r="CO2196" s="31" t="s">
        <v>38992</v>
      </c>
      <c r="CP2196" s="52" t="s">
        <v>38991</v>
      </c>
      <c r="CQ2196" s="31">
        <v>127</v>
      </c>
      <c r="CR2196" s="31">
        <v>6786</v>
      </c>
      <c r="CS2196" s="31" t="s">
        <v>22454</v>
      </c>
      <c r="CT2196" s="31"/>
      <c r="CU2196" s="31"/>
      <c r="CV2196" s="31"/>
      <c r="CW2196" s="31"/>
      <c r="CX2196" s="31"/>
      <c r="CY2196" s="31"/>
      <c r="CZ2196" s="31"/>
      <c r="DA2196" s="31"/>
      <c r="DB2196" s="31"/>
      <c r="DC2196" s="31"/>
      <c r="DD2196" s="31"/>
      <c r="DE2196" s="31"/>
      <c r="DF2196" s="31"/>
      <c r="DG2196" s="31"/>
      <c r="DH2196" s="31"/>
      <c r="DI2196" s="31" t="s">
        <v>25077</v>
      </c>
      <c r="DJ2196" s="31" t="s">
        <v>25042</v>
      </c>
      <c r="DK2196" s="31"/>
      <c r="DL2196" s="31"/>
      <c r="DM2196" s="38" t="s">
        <v>35789</v>
      </c>
      <c r="DN2196" s="38"/>
      <c r="DO2196" s="35"/>
      <c r="DP2196" s="31" t="s">
        <v>22983</v>
      </c>
      <c r="DQ2196" s="31" t="s">
        <v>22984</v>
      </c>
      <c r="DR2196" s="31"/>
      <c r="DS2196" s="31" t="s">
        <v>22985</v>
      </c>
      <c r="DT2196" s="31" t="s">
        <v>22986</v>
      </c>
      <c r="DU2196" s="31">
        <v>3</v>
      </c>
      <c r="DV2196" s="31" t="s">
        <v>32167</v>
      </c>
      <c r="DW2196" s="31" t="s">
        <v>34444</v>
      </c>
      <c r="DX2196" s="31" t="s">
        <v>34444</v>
      </c>
      <c r="DY2196" s="31" t="s">
        <v>34460</v>
      </c>
      <c r="DZ2196" s="29">
        <v>44754</v>
      </c>
      <c r="EA2196" s="31"/>
      <c r="EB2196" s="31">
        <v>0</v>
      </c>
      <c r="EC2196" s="31" t="s">
        <v>40168</v>
      </c>
      <c r="ED2196" s="31" t="s">
        <v>41101</v>
      </c>
      <c r="EE2196" s="31"/>
      <c r="EF2196" s="31"/>
      <c r="EG2196" s="31"/>
      <c r="EH2196" s="31"/>
      <c r="EI2196" s="31"/>
      <c r="EJ2196" s="31"/>
    </row>
    <row r="2197" spans="1:140" ht="23.25" customHeight="1">
      <c r="A2197" s="25">
        <v>2195</v>
      </c>
      <c r="B2197" s="30" t="s">
        <v>22939</v>
      </c>
      <c r="C2197" s="31" t="s">
        <v>6220</v>
      </c>
      <c r="D2197" s="30" t="s">
        <v>22946</v>
      </c>
      <c r="E2197" s="30"/>
      <c r="F2197" s="30" t="s">
        <v>36262</v>
      </c>
      <c r="G2197" s="31">
        <f t="shared" si="318"/>
        <v>58</v>
      </c>
      <c r="H2197" s="72">
        <f t="shared" si="319"/>
        <v>54393</v>
      </c>
      <c r="I2197" s="30" t="s">
        <v>35476</v>
      </c>
      <c r="J2197" s="30" t="s">
        <v>34085</v>
      </c>
      <c r="K2197" s="30" t="s">
        <v>34082</v>
      </c>
      <c r="L2197" s="31" t="s">
        <v>6220</v>
      </c>
      <c r="M2197" s="31" t="s">
        <v>6378</v>
      </c>
      <c r="N2197" s="31" t="s">
        <v>3557</v>
      </c>
      <c r="O2197" s="31" t="s">
        <v>1501</v>
      </c>
      <c r="P2197" s="52" t="s">
        <v>24630</v>
      </c>
      <c r="Q2197" s="52"/>
      <c r="R2197" s="31"/>
      <c r="S2197" s="31"/>
      <c r="T2197" s="52" t="s">
        <v>35656</v>
      </c>
      <c r="U2197" s="31" t="s">
        <v>23428</v>
      </c>
      <c r="V2197" s="31"/>
      <c r="W2197" s="31" t="s">
        <v>22953</v>
      </c>
      <c r="X2197" s="31" t="s">
        <v>22954</v>
      </c>
      <c r="Y2197" s="31">
        <f t="shared" ca="1" si="320"/>
        <v>33</v>
      </c>
      <c r="Z2197" s="31" t="str">
        <f t="shared" ca="1" si="321"/>
        <v>21-35</v>
      </c>
      <c r="AA2197" s="31"/>
      <c r="AB2197" s="31" t="s">
        <v>780</v>
      </c>
      <c r="AC2197" s="31" t="s">
        <v>34145</v>
      </c>
      <c r="AD2197" s="31" t="s">
        <v>34145</v>
      </c>
      <c r="AE2197" s="31"/>
      <c r="AF2197" s="31" t="s">
        <v>24701</v>
      </c>
      <c r="AG2197" s="31" t="s">
        <v>4322</v>
      </c>
      <c r="AH2197" s="31" t="s">
        <v>4322</v>
      </c>
      <c r="AI2197" s="31" t="s">
        <v>728</v>
      </c>
      <c r="AJ2197" s="31" t="s">
        <v>23001</v>
      </c>
      <c r="AK2197" s="31" t="s">
        <v>23002</v>
      </c>
      <c r="AL2197" s="31" t="s">
        <v>8734</v>
      </c>
      <c r="AM2197" s="31" t="s">
        <v>23003</v>
      </c>
      <c r="AN2197" s="31"/>
      <c r="AO2197" s="31"/>
      <c r="AP2197" s="31" t="s">
        <v>33003</v>
      </c>
      <c r="AQ2197" s="31" t="s">
        <v>21743</v>
      </c>
      <c r="AR2197" s="31" t="s">
        <v>34145</v>
      </c>
      <c r="AS2197" s="31" t="s">
        <v>34145</v>
      </c>
      <c r="AT2197" s="31" t="s">
        <v>34250</v>
      </c>
      <c r="AU2197" s="31"/>
      <c r="AV2197" s="31" t="s">
        <v>20032</v>
      </c>
      <c r="AW2197" s="52" t="s">
        <v>33910</v>
      </c>
      <c r="AX2197" s="29">
        <f t="shared" si="317"/>
        <v>46798</v>
      </c>
      <c r="AY2197" s="31" t="s">
        <v>26346</v>
      </c>
      <c r="AZ2197" s="31" t="s">
        <v>33005</v>
      </c>
      <c r="BA2197" s="30" t="s">
        <v>33003</v>
      </c>
      <c r="BB2197" s="31" t="s">
        <v>22909</v>
      </c>
      <c r="BC2197" s="31" t="s">
        <v>34246</v>
      </c>
      <c r="BD2197" s="31" t="s">
        <v>11423</v>
      </c>
      <c r="BE2197" s="31" t="s">
        <v>7969</v>
      </c>
      <c r="BF2197" s="31" t="s">
        <v>20032</v>
      </c>
      <c r="BG2197" s="31"/>
      <c r="BH2197" s="31"/>
      <c r="BI2197" s="31"/>
      <c r="BJ2197" s="31">
        <v>0</v>
      </c>
      <c r="BK2197" s="31" t="str">
        <f t="shared" si="324"/>
        <v>III/a</v>
      </c>
      <c r="BL2197" s="31"/>
      <c r="BM2197" s="31"/>
      <c r="BN2197" s="31"/>
      <c r="BO2197" s="31"/>
      <c r="BP2197" s="31"/>
      <c r="BQ2197" s="31"/>
      <c r="BR2197" s="31"/>
      <c r="BS2197" s="31"/>
      <c r="BT2197" s="31"/>
      <c r="BU2197" s="31"/>
      <c r="BV2197" s="31" t="s">
        <v>21532</v>
      </c>
      <c r="BW2197" s="31">
        <f t="shared" ca="1" si="322"/>
        <v>5</v>
      </c>
      <c r="BX2197" s="78">
        <f t="shared" ca="1" si="323"/>
        <v>3</v>
      </c>
      <c r="BY2197" s="31"/>
      <c r="BZ2197" s="31"/>
      <c r="CA2197" s="31" t="s">
        <v>2483</v>
      </c>
      <c r="CB2197" s="31" t="s">
        <v>2406</v>
      </c>
      <c r="CC2197" s="31"/>
      <c r="CD2197" s="31"/>
      <c r="CE2197" s="31"/>
      <c r="CF2197" s="31"/>
      <c r="CG2197" s="31"/>
      <c r="CH2197" s="31"/>
      <c r="CI2197" s="31"/>
      <c r="CJ2197" s="31"/>
      <c r="CK2197" s="31"/>
      <c r="CL2197" s="31" t="s">
        <v>28544</v>
      </c>
      <c r="CM2197" s="31" t="s">
        <v>28545</v>
      </c>
      <c r="CN2197" s="31">
        <v>124</v>
      </c>
      <c r="CO2197" s="31" t="s">
        <v>25045</v>
      </c>
      <c r="CP2197" s="31" t="s">
        <v>28545</v>
      </c>
      <c r="CQ2197" s="31">
        <v>124</v>
      </c>
      <c r="CR2197" s="31">
        <v>6809</v>
      </c>
      <c r="CS2197" s="31" t="s">
        <v>22454</v>
      </c>
      <c r="CT2197" s="31"/>
      <c r="CU2197" s="31"/>
      <c r="CV2197" s="31"/>
      <c r="CW2197" s="31"/>
      <c r="CX2197" s="31"/>
      <c r="CY2197" s="31"/>
      <c r="CZ2197" s="31"/>
      <c r="DA2197" s="31"/>
      <c r="DB2197" s="31"/>
      <c r="DC2197" s="31"/>
      <c r="DD2197" s="31"/>
      <c r="DE2197" s="31"/>
      <c r="DF2197" s="31"/>
      <c r="DG2197" s="31"/>
      <c r="DH2197" s="31"/>
      <c r="DI2197" s="31" t="s">
        <v>25077</v>
      </c>
      <c r="DJ2197" s="31" t="s">
        <v>25042</v>
      </c>
      <c r="DK2197" s="31" t="s">
        <v>25642</v>
      </c>
      <c r="DL2197" s="31" t="s">
        <v>25643</v>
      </c>
      <c r="DM2197" s="38" t="s">
        <v>28935</v>
      </c>
      <c r="DN2197" s="38"/>
      <c r="DO2197" s="35"/>
      <c r="DP2197" s="31" t="s">
        <v>23004</v>
      </c>
      <c r="DQ2197" s="31" t="s">
        <v>23005</v>
      </c>
      <c r="DR2197" s="31" t="s">
        <v>23006</v>
      </c>
      <c r="DS2197" s="31" t="s">
        <v>23007</v>
      </c>
      <c r="DT2197" s="31" t="s">
        <v>23008</v>
      </c>
      <c r="DU2197" s="31">
        <v>3</v>
      </c>
      <c r="DV2197" s="31" t="s">
        <v>32167</v>
      </c>
      <c r="DW2197" s="31" t="s">
        <v>34444</v>
      </c>
      <c r="DX2197" s="31" t="s">
        <v>11423</v>
      </c>
      <c r="DY2197" s="31" t="s">
        <v>28882</v>
      </c>
      <c r="DZ2197" s="31" t="s">
        <v>18545</v>
      </c>
      <c r="EA2197" s="31"/>
      <c r="EB2197" s="31">
        <v>0</v>
      </c>
      <c r="EC2197" s="31" t="s">
        <v>40168</v>
      </c>
      <c r="ED2197" s="31" t="s">
        <v>41101</v>
      </c>
      <c r="EE2197" s="31"/>
      <c r="EF2197" s="31"/>
      <c r="EG2197" s="31"/>
      <c r="EH2197" s="31"/>
      <c r="EI2197" s="31"/>
      <c r="EJ2197" s="31"/>
    </row>
    <row r="2198" spans="1:140" ht="23.25" customHeight="1">
      <c r="A2198" s="25">
        <v>2196</v>
      </c>
      <c r="B2198" s="30" t="s">
        <v>22935</v>
      </c>
      <c r="C2198" s="31" t="s">
        <v>6220</v>
      </c>
      <c r="D2198" s="30" t="s">
        <v>22940</v>
      </c>
      <c r="E2198" s="30"/>
      <c r="F2198" s="30" t="s">
        <v>36262</v>
      </c>
      <c r="G2198" s="31">
        <f t="shared" si="318"/>
        <v>58</v>
      </c>
      <c r="H2198" s="72">
        <f t="shared" si="319"/>
        <v>55793</v>
      </c>
      <c r="I2198" s="30" t="s">
        <v>35477</v>
      </c>
      <c r="J2198" s="30" t="s">
        <v>34085</v>
      </c>
      <c r="K2198" s="30" t="s">
        <v>34082</v>
      </c>
      <c r="L2198" s="31" t="s">
        <v>6220</v>
      </c>
      <c r="M2198" s="31" t="s">
        <v>3186</v>
      </c>
      <c r="N2198" s="31" t="s">
        <v>3557</v>
      </c>
      <c r="O2198" s="31" t="s">
        <v>1501</v>
      </c>
      <c r="P2198" s="52" t="s">
        <v>24630</v>
      </c>
      <c r="Q2198" s="52"/>
      <c r="R2198" s="31"/>
      <c r="S2198" s="31"/>
      <c r="T2198" s="52" t="s">
        <v>35656</v>
      </c>
      <c r="U2198" s="31" t="s">
        <v>17532</v>
      </c>
      <c r="V2198" s="31"/>
      <c r="W2198" s="31" t="s">
        <v>22948</v>
      </c>
      <c r="X2198" s="31" t="s">
        <v>22949</v>
      </c>
      <c r="Y2198" s="31" t="e">
        <f t="shared" ca="1" si="320"/>
        <v>#VALUE!</v>
      </c>
      <c r="Z2198" s="31" t="e">
        <f t="shared" ca="1" si="321"/>
        <v>#VALUE!</v>
      </c>
      <c r="AA2198" s="31"/>
      <c r="AB2198" s="31" t="s">
        <v>780</v>
      </c>
      <c r="AC2198" s="31" t="s">
        <v>34145</v>
      </c>
      <c r="AD2198" s="31" t="s">
        <v>34145</v>
      </c>
      <c r="AE2198" s="31"/>
      <c r="AF2198" s="31" t="s">
        <v>24701</v>
      </c>
      <c r="AG2198" s="31" t="s">
        <v>4322</v>
      </c>
      <c r="AH2198" s="31" t="s">
        <v>4322</v>
      </c>
      <c r="AI2198" s="31" t="s">
        <v>728</v>
      </c>
      <c r="AJ2198" s="31" t="s">
        <v>23054</v>
      </c>
      <c r="AK2198" s="31" t="s">
        <v>23055</v>
      </c>
      <c r="AL2198" s="31" t="s">
        <v>18724</v>
      </c>
      <c r="AM2198" s="31" t="s">
        <v>22193</v>
      </c>
      <c r="AN2198" s="31"/>
      <c r="AO2198" s="31"/>
      <c r="AP2198" s="31" t="s">
        <v>33003</v>
      </c>
      <c r="AQ2198" s="52" t="s">
        <v>35984</v>
      </c>
      <c r="AR2198" s="31" t="s">
        <v>34145</v>
      </c>
      <c r="AS2198" s="31" t="s">
        <v>34145</v>
      </c>
      <c r="AT2198" s="31" t="s">
        <v>41045</v>
      </c>
      <c r="AU2198" s="31"/>
      <c r="AV2198" s="31" t="s">
        <v>20032</v>
      </c>
      <c r="AW2198" s="31" t="s">
        <v>31449</v>
      </c>
      <c r="AX2198" s="29">
        <f t="shared" si="317"/>
        <v>46331</v>
      </c>
      <c r="AY2198" s="31" t="s">
        <v>26346</v>
      </c>
      <c r="AZ2198" s="31" t="s">
        <v>33005</v>
      </c>
      <c r="BA2198" s="30" t="s">
        <v>33003</v>
      </c>
      <c r="BB2198" s="31" t="s">
        <v>11647</v>
      </c>
      <c r="BC2198" s="31" t="s">
        <v>41046</v>
      </c>
      <c r="BD2198" s="31" t="s">
        <v>11423</v>
      </c>
      <c r="BE2198" s="31" t="s">
        <v>7969</v>
      </c>
      <c r="BF2198" s="31" t="s">
        <v>20032</v>
      </c>
      <c r="BG2198" s="31"/>
      <c r="BH2198" s="31"/>
      <c r="BI2198" s="31"/>
      <c r="BJ2198" s="31">
        <v>0</v>
      </c>
      <c r="BK2198" s="31" t="str">
        <f t="shared" si="324"/>
        <v>III/a</v>
      </c>
      <c r="BL2198" s="31"/>
      <c r="BM2198" s="31"/>
      <c r="BN2198" s="31"/>
      <c r="BO2198" s="31"/>
      <c r="BP2198" s="31"/>
      <c r="BQ2198" s="31"/>
      <c r="BR2198" s="31"/>
      <c r="BS2198" s="31"/>
      <c r="BT2198" s="31"/>
      <c r="BU2198" s="31"/>
      <c r="BV2198" s="31" t="s">
        <v>21532</v>
      </c>
      <c r="BW2198" s="31">
        <f t="shared" ca="1" si="322"/>
        <v>5</v>
      </c>
      <c r="BX2198" s="78">
        <f t="shared" ca="1" si="323"/>
        <v>3</v>
      </c>
      <c r="BY2198" s="31"/>
      <c r="BZ2198" s="31"/>
      <c r="CA2198" s="31" t="s">
        <v>2483</v>
      </c>
      <c r="CB2198" s="31" t="s">
        <v>2406</v>
      </c>
      <c r="CC2198" s="31"/>
      <c r="CD2198" s="31"/>
      <c r="CE2198" s="31"/>
      <c r="CF2198" s="31"/>
      <c r="CG2198" s="31"/>
      <c r="CH2198" s="31"/>
      <c r="CI2198" s="31"/>
      <c r="CJ2198" s="31"/>
      <c r="CK2198" s="31"/>
      <c r="CL2198" s="52" t="s">
        <v>38887</v>
      </c>
      <c r="CM2198" s="52" t="s">
        <v>38888</v>
      </c>
      <c r="CN2198" s="31" t="s">
        <v>36751</v>
      </c>
      <c r="CO2198" s="31" t="s">
        <v>26480</v>
      </c>
      <c r="CP2198" s="31" t="s">
        <v>23060</v>
      </c>
      <c r="CQ2198" s="31">
        <v>122</v>
      </c>
      <c r="CR2198" s="31">
        <v>6814</v>
      </c>
      <c r="CS2198" s="31" t="s">
        <v>22454</v>
      </c>
      <c r="CT2198" s="31"/>
      <c r="CU2198" s="31"/>
      <c r="CV2198" s="31"/>
      <c r="CW2198" s="31"/>
      <c r="CX2198" s="31"/>
      <c r="CY2198" s="31"/>
      <c r="CZ2198" s="31"/>
      <c r="DA2198" s="31"/>
      <c r="DB2198" s="31"/>
      <c r="DC2198" s="31"/>
      <c r="DD2198" s="31"/>
      <c r="DE2198" s="31"/>
      <c r="DF2198" s="31"/>
      <c r="DG2198" s="31"/>
      <c r="DH2198" s="31"/>
      <c r="DI2198" s="31"/>
      <c r="DJ2198" s="31"/>
      <c r="DK2198" s="31"/>
      <c r="DL2198" s="31"/>
      <c r="DM2198" s="38" t="s">
        <v>32219</v>
      </c>
      <c r="DN2198" s="38"/>
      <c r="DO2198" s="35"/>
      <c r="DP2198" s="31" t="s">
        <v>23058</v>
      </c>
      <c r="DQ2198" s="31" t="s">
        <v>23059</v>
      </c>
      <c r="DR2198" s="31" t="s">
        <v>23057</v>
      </c>
      <c r="DS2198" s="31" t="s">
        <v>38761</v>
      </c>
      <c r="DT2198" s="31" t="s">
        <v>23056</v>
      </c>
      <c r="DU2198" s="31">
        <v>3</v>
      </c>
      <c r="DV2198" s="31" t="s">
        <v>32167</v>
      </c>
      <c r="DW2198" s="31" t="s">
        <v>34444</v>
      </c>
      <c r="DX2198" s="31" t="s">
        <v>34444</v>
      </c>
      <c r="DY2198" s="31" t="s">
        <v>34460</v>
      </c>
      <c r="DZ2198" s="29">
        <v>44754</v>
      </c>
      <c r="EA2198" s="31"/>
      <c r="EB2198" s="31">
        <v>0</v>
      </c>
      <c r="EC2198" s="31" t="s">
        <v>40168</v>
      </c>
      <c r="ED2198" s="31" t="s">
        <v>41101</v>
      </c>
      <c r="EE2198" s="31"/>
      <c r="EF2198" s="31"/>
      <c r="EG2198" s="31"/>
      <c r="EH2198" s="31"/>
      <c r="EI2198" s="31"/>
      <c r="EJ2198" s="31"/>
    </row>
    <row r="2199" spans="1:140" ht="23.25" customHeight="1">
      <c r="A2199" s="25">
        <v>2197</v>
      </c>
      <c r="B2199" s="30" t="s">
        <v>23599</v>
      </c>
      <c r="C2199" s="31" t="s">
        <v>4318</v>
      </c>
      <c r="D2199" s="30" t="s">
        <v>23600</v>
      </c>
      <c r="E2199" s="30"/>
      <c r="F2199" s="30" t="s">
        <v>36258</v>
      </c>
      <c r="G2199" s="31">
        <f t="shared" si="318"/>
        <v>58</v>
      </c>
      <c r="H2199" s="72">
        <f t="shared" si="319"/>
        <v>55032</v>
      </c>
      <c r="I2199" s="30"/>
      <c r="J2199" s="30" t="s">
        <v>34084</v>
      </c>
      <c r="K2199" s="30" t="s">
        <v>4318</v>
      </c>
      <c r="L2199" s="31" t="s">
        <v>4318</v>
      </c>
      <c r="M2199" s="31" t="s">
        <v>3186</v>
      </c>
      <c r="N2199" s="31" t="s">
        <v>3311</v>
      </c>
      <c r="O2199" s="31" t="s">
        <v>2534</v>
      </c>
      <c r="P2199" s="52" t="s">
        <v>24630</v>
      </c>
      <c r="Q2199" s="31" t="s">
        <v>39237</v>
      </c>
      <c r="R2199" s="31">
        <v>3</v>
      </c>
      <c r="S2199" s="31">
        <v>8</v>
      </c>
      <c r="T2199" s="31"/>
      <c r="U2199" s="31">
        <v>474</v>
      </c>
      <c r="V2199" s="31" t="s">
        <v>29845</v>
      </c>
      <c r="W2199" s="31" t="s">
        <v>6910</v>
      </c>
      <c r="X2199" s="31" t="s">
        <v>23601</v>
      </c>
      <c r="Y2199" s="31">
        <f t="shared" ca="1" si="320"/>
        <v>31</v>
      </c>
      <c r="Z2199" s="31" t="str">
        <f t="shared" ca="1" si="321"/>
        <v>21-35</v>
      </c>
      <c r="AA2199" s="31"/>
      <c r="AB2199" s="31" t="s">
        <v>780</v>
      </c>
      <c r="AC2199" s="31" t="s">
        <v>34145</v>
      </c>
      <c r="AD2199" s="31" t="s">
        <v>34145</v>
      </c>
      <c r="AE2199" s="31"/>
      <c r="AF2199" s="31" t="s">
        <v>24701</v>
      </c>
      <c r="AG2199" s="31" t="s">
        <v>4322</v>
      </c>
      <c r="AH2199" s="31" t="s">
        <v>4322</v>
      </c>
      <c r="AI2199" s="31" t="s">
        <v>728</v>
      </c>
      <c r="AJ2199" s="31" t="s">
        <v>24902</v>
      </c>
      <c r="AK2199" s="31" t="s">
        <v>24903</v>
      </c>
      <c r="AL2199" s="31" t="s">
        <v>18414</v>
      </c>
      <c r="AM2199" s="31" t="s">
        <v>8728</v>
      </c>
      <c r="AN2199" s="31"/>
      <c r="AO2199" s="31"/>
      <c r="AP2199" s="31" t="s">
        <v>33003</v>
      </c>
      <c r="AQ2199" s="52" t="s">
        <v>35984</v>
      </c>
      <c r="AR2199" s="31" t="s">
        <v>34145</v>
      </c>
      <c r="AS2199" s="31" t="s">
        <v>34145</v>
      </c>
      <c r="AT2199" s="31" t="s">
        <v>41671</v>
      </c>
      <c r="AU2199" s="31"/>
      <c r="AV2199" s="31" t="s">
        <v>20032</v>
      </c>
      <c r="AW2199" s="52" t="s">
        <v>33910</v>
      </c>
      <c r="AX2199" s="29">
        <f t="shared" si="317"/>
        <v>46798</v>
      </c>
      <c r="AY2199" s="31" t="s">
        <v>26346</v>
      </c>
      <c r="AZ2199" s="31" t="s">
        <v>33005</v>
      </c>
      <c r="BA2199" s="30" t="s">
        <v>33003</v>
      </c>
      <c r="BB2199" s="31" t="s">
        <v>22909</v>
      </c>
      <c r="BC2199" s="31" t="s">
        <v>41672</v>
      </c>
      <c r="BD2199" s="31" t="s">
        <v>11423</v>
      </c>
      <c r="BE2199" s="31" t="s">
        <v>7969</v>
      </c>
      <c r="BF2199" s="31" t="s">
        <v>20032</v>
      </c>
      <c r="BG2199" s="31"/>
      <c r="BH2199" s="31"/>
      <c r="BI2199" s="31"/>
      <c r="BJ2199" s="31" t="s">
        <v>23222</v>
      </c>
      <c r="BK2199" s="31" t="str">
        <f t="shared" si="324"/>
        <v>III/b</v>
      </c>
      <c r="BL2199" s="31" t="s">
        <v>8077</v>
      </c>
      <c r="BM2199" s="31"/>
      <c r="BN2199" s="31"/>
      <c r="BO2199" s="31"/>
      <c r="BP2199" s="31"/>
      <c r="BQ2199" s="31" t="s">
        <v>23222</v>
      </c>
      <c r="BR2199" s="52" t="s">
        <v>39748</v>
      </c>
      <c r="BS2199" s="52" t="s">
        <v>39238</v>
      </c>
      <c r="BT2199" s="31" t="s">
        <v>21685</v>
      </c>
      <c r="BU2199" s="31" t="s">
        <v>25901</v>
      </c>
      <c r="BV2199" s="31" t="s">
        <v>21685</v>
      </c>
      <c r="BW2199" s="31">
        <f t="shared" ca="1" si="322"/>
        <v>4</v>
      </c>
      <c r="BX2199" s="78">
        <f t="shared" ca="1" si="323"/>
        <v>3</v>
      </c>
      <c r="BY2199" s="31"/>
      <c r="BZ2199" s="31" t="s">
        <v>31846</v>
      </c>
      <c r="CA2199" s="31" t="s">
        <v>2483</v>
      </c>
      <c r="CB2199" s="31" t="s">
        <v>2519</v>
      </c>
      <c r="CC2199" s="31"/>
      <c r="CD2199" s="31">
        <v>1</v>
      </c>
      <c r="CE2199" s="31"/>
      <c r="CF2199" s="31"/>
      <c r="CG2199" s="31"/>
      <c r="CH2199" s="31"/>
      <c r="CI2199" s="31"/>
      <c r="CJ2199" s="31"/>
      <c r="CK2199" s="31"/>
      <c r="CL2199" s="31" t="s">
        <v>37067</v>
      </c>
      <c r="CM2199" s="52" t="s">
        <v>37068</v>
      </c>
      <c r="CN2199" s="31">
        <v>127</v>
      </c>
      <c r="CO2199" s="31" t="s">
        <v>37069</v>
      </c>
      <c r="CP2199" s="52" t="s">
        <v>37068</v>
      </c>
      <c r="CQ2199" s="31">
        <v>127</v>
      </c>
      <c r="CR2199" s="31">
        <v>6832</v>
      </c>
      <c r="CS2199" s="31" t="s">
        <v>22243</v>
      </c>
      <c r="CT2199" s="31"/>
      <c r="CU2199" s="31"/>
      <c r="CV2199" s="31"/>
      <c r="CW2199" s="31"/>
      <c r="CX2199" s="31"/>
      <c r="CY2199" s="31"/>
      <c r="CZ2199" s="31"/>
      <c r="DA2199" s="31"/>
      <c r="DB2199" s="31"/>
      <c r="DC2199" s="31"/>
      <c r="DD2199" s="31"/>
      <c r="DE2199" s="31"/>
      <c r="DF2199" s="31"/>
      <c r="DG2199" s="31"/>
      <c r="DH2199" s="31"/>
      <c r="DI2199" s="31"/>
      <c r="DJ2199" s="31"/>
      <c r="DK2199" s="31" t="s">
        <v>25645</v>
      </c>
      <c r="DL2199" s="31" t="s">
        <v>13888</v>
      </c>
      <c r="DM2199" s="38" t="s">
        <v>23714</v>
      </c>
      <c r="DN2199" s="38"/>
      <c r="DO2199" s="35"/>
      <c r="DP2199" s="31" t="s">
        <v>23712</v>
      </c>
      <c r="DQ2199" s="31" t="s">
        <v>23713</v>
      </c>
      <c r="DR2199" s="31"/>
      <c r="DS2199" s="31" t="s">
        <v>27901</v>
      </c>
      <c r="DT2199" s="31" t="s">
        <v>24904</v>
      </c>
      <c r="DU2199" s="31">
        <v>2</v>
      </c>
      <c r="DV2199" s="31" t="s">
        <v>32165</v>
      </c>
      <c r="DW2199" s="31" t="s">
        <v>34444</v>
      </c>
      <c r="DX2199" s="31" t="s">
        <v>11423</v>
      </c>
      <c r="DY2199" s="31" t="s">
        <v>24565</v>
      </c>
      <c r="DZ2199" s="31" t="s">
        <v>24556</v>
      </c>
      <c r="EA2199" s="31"/>
      <c r="EB2199" s="31">
        <v>0</v>
      </c>
      <c r="EC2199" s="31" t="s">
        <v>40168</v>
      </c>
      <c r="ED2199" s="31" t="s">
        <v>41101</v>
      </c>
      <c r="EE2199" s="31"/>
      <c r="EF2199" s="31"/>
      <c r="EG2199" s="31"/>
      <c r="EH2199" s="31"/>
      <c r="EI2199" s="31"/>
      <c r="EJ2199" s="31"/>
    </row>
    <row r="2200" spans="1:140" ht="23.25" customHeight="1">
      <c r="A2200" s="25">
        <v>2198</v>
      </c>
      <c r="B2200" s="30" t="s">
        <v>17460</v>
      </c>
      <c r="C2200" s="31" t="s">
        <v>6220</v>
      </c>
      <c r="D2200" s="30" t="s">
        <v>29026</v>
      </c>
      <c r="E2200" s="30"/>
      <c r="F2200" s="30" t="s">
        <v>36262</v>
      </c>
      <c r="G2200" s="31">
        <f t="shared" si="318"/>
        <v>58</v>
      </c>
      <c r="H2200" s="72">
        <f t="shared" si="319"/>
        <v>56128</v>
      </c>
      <c r="I2200" s="30" t="s">
        <v>35478</v>
      </c>
      <c r="J2200" s="30" t="s">
        <v>34085</v>
      </c>
      <c r="K2200" s="30" t="s">
        <v>34082</v>
      </c>
      <c r="L2200" s="31" t="s">
        <v>6220</v>
      </c>
      <c r="M2200" s="31" t="s">
        <v>3186</v>
      </c>
      <c r="N2200" s="31" t="s">
        <v>3557</v>
      </c>
      <c r="O2200" s="31" t="s">
        <v>1501</v>
      </c>
      <c r="P2200" s="52" t="s">
        <v>32746</v>
      </c>
      <c r="Q2200" s="52"/>
      <c r="R2200" s="31"/>
      <c r="S2200" s="31"/>
      <c r="T2200" s="52" t="s">
        <v>23787</v>
      </c>
      <c r="U2200" s="31"/>
      <c r="V2200" s="31"/>
      <c r="W2200" s="31" t="s">
        <v>6755</v>
      </c>
      <c r="X2200" s="31" t="s">
        <v>29070</v>
      </c>
      <c r="Y2200" s="31" t="e">
        <f t="shared" ca="1" si="320"/>
        <v>#VALUE!</v>
      </c>
      <c r="Z2200" s="31" t="e">
        <f t="shared" ca="1" si="321"/>
        <v>#VALUE!</v>
      </c>
      <c r="AA2200" s="31"/>
      <c r="AB2200" s="31" t="s">
        <v>780</v>
      </c>
      <c r="AC2200" s="31" t="s">
        <v>34145</v>
      </c>
      <c r="AD2200" s="31" t="s">
        <v>34145</v>
      </c>
      <c r="AE2200" s="31"/>
      <c r="AF2200" s="31" t="s">
        <v>24701</v>
      </c>
      <c r="AG2200" s="31" t="s">
        <v>4322</v>
      </c>
      <c r="AH2200" s="31" t="s">
        <v>4322</v>
      </c>
      <c r="AI2200" s="31" t="s">
        <v>728</v>
      </c>
      <c r="AJ2200" s="31" t="s">
        <v>29494</v>
      </c>
      <c r="AK2200" s="31" t="s">
        <v>29496</v>
      </c>
      <c r="AL2200" s="31" t="s">
        <v>29495</v>
      </c>
      <c r="AM2200" s="31" t="s">
        <v>29497</v>
      </c>
      <c r="AN2200" s="31"/>
      <c r="AO2200" s="31"/>
      <c r="AP2200" s="31" t="s">
        <v>2307</v>
      </c>
      <c r="AQ2200" s="52" t="s">
        <v>24630</v>
      </c>
      <c r="AR2200" s="31" t="s">
        <v>34145</v>
      </c>
      <c r="AS2200" s="31" t="s">
        <v>34145</v>
      </c>
      <c r="AT2200" s="31" t="s">
        <v>36085</v>
      </c>
      <c r="AU2200" s="31"/>
      <c r="AV2200" s="31" t="s">
        <v>26001</v>
      </c>
      <c r="AW2200" s="31" t="s">
        <v>18310</v>
      </c>
      <c r="AX2200" s="29">
        <f t="shared" si="317"/>
        <v>46537</v>
      </c>
      <c r="AY2200" s="31" t="s">
        <v>26346</v>
      </c>
      <c r="AZ2200" s="31" t="s">
        <v>6924</v>
      </c>
      <c r="BA2200" s="30" t="s">
        <v>2307</v>
      </c>
      <c r="BB2200" s="31"/>
      <c r="BC2200" s="31"/>
      <c r="BD2200" s="31" t="s">
        <v>11423</v>
      </c>
      <c r="BE2200" s="31" t="s">
        <v>7969</v>
      </c>
      <c r="BF2200" s="31" t="s">
        <v>26001</v>
      </c>
      <c r="BG2200" s="31"/>
      <c r="BH2200" s="31"/>
      <c r="BI2200" s="31"/>
      <c r="BJ2200" s="31"/>
      <c r="BK2200" s="31" t="str">
        <f t="shared" si="324"/>
        <v>III/a</v>
      </c>
      <c r="BL2200" s="31"/>
      <c r="BM2200" s="31"/>
      <c r="BN2200" s="31"/>
      <c r="BO2200" s="31"/>
      <c r="BP2200" s="31"/>
      <c r="BQ2200" s="31"/>
      <c r="BR2200" s="31"/>
      <c r="BS2200" s="31"/>
      <c r="BT2200" s="31"/>
      <c r="BU2200" s="31"/>
      <c r="BV2200" s="31" t="s">
        <v>26138</v>
      </c>
      <c r="BW2200" s="31">
        <f t="shared" ca="1" si="322"/>
        <v>3</v>
      </c>
      <c r="BX2200" s="78">
        <f t="shared" ca="1" si="323"/>
        <v>3</v>
      </c>
      <c r="BY2200" s="31"/>
      <c r="BZ2200" s="31"/>
      <c r="CA2200" s="31" t="s">
        <v>2483</v>
      </c>
      <c r="CB2200" s="31" t="s">
        <v>2406</v>
      </c>
      <c r="CC2200" s="31"/>
      <c r="CD2200" s="31"/>
      <c r="CE2200" s="31"/>
      <c r="CF2200" s="31"/>
      <c r="CG2200" s="31"/>
      <c r="CH2200" s="31"/>
      <c r="CI2200" s="31"/>
      <c r="CJ2200" s="31"/>
      <c r="CK2200" s="31"/>
      <c r="CL2200" s="31" t="s">
        <v>36615</v>
      </c>
      <c r="CM2200" s="31" t="s">
        <v>29498</v>
      </c>
      <c r="CN2200" s="31">
        <v>125</v>
      </c>
      <c r="CO2200" s="31" t="s">
        <v>38859</v>
      </c>
      <c r="CP2200" s="52" t="s">
        <v>29498</v>
      </c>
      <c r="CQ2200" s="31">
        <v>125</v>
      </c>
      <c r="CR2200" s="31">
        <v>6837</v>
      </c>
      <c r="CS2200" s="31" t="s">
        <v>22454</v>
      </c>
      <c r="CT2200" s="31"/>
      <c r="CU2200" s="31"/>
      <c r="CV2200" s="31"/>
      <c r="CW2200" s="31"/>
      <c r="CX2200" s="31"/>
      <c r="CY2200" s="31"/>
      <c r="CZ2200" s="31"/>
      <c r="DA2200" s="31"/>
      <c r="DB2200" s="31"/>
      <c r="DC2200" s="31"/>
      <c r="DD2200" s="31"/>
      <c r="DE2200" s="31"/>
      <c r="DF2200" s="31"/>
      <c r="DG2200" s="31"/>
      <c r="DH2200" s="31"/>
      <c r="DI2200" s="31"/>
      <c r="DJ2200" s="31"/>
      <c r="DK2200" s="31"/>
      <c r="DL2200" s="31"/>
      <c r="DM2200" s="38" t="s">
        <v>40679</v>
      </c>
      <c r="DN2200" s="38"/>
      <c r="DO2200" s="35"/>
      <c r="DP2200" s="31" t="s">
        <v>29148</v>
      </c>
      <c r="DQ2200" s="31" t="s">
        <v>29493</v>
      </c>
      <c r="DR2200" s="31"/>
      <c r="DS2200" s="31" t="s">
        <v>29184</v>
      </c>
      <c r="DT2200" s="31" t="s">
        <v>38389</v>
      </c>
      <c r="DU2200" s="31">
        <v>2</v>
      </c>
      <c r="DV2200" s="31" t="s">
        <v>32165</v>
      </c>
      <c r="DW2200" s="31"/>
      <c r="DX2200" s="31" t="s">
        <v>11423</v>
      </c>
      <c r="DY2200" s="31" t="s">
        <v>30338</v>
      </c>
      <c r="DZ2200" s="31" t="s">
        <v>16040</v>
      </c>
      <c r="EA2200" s="31"/>
      <c r="EB2200" s="31">
        <v>0</v>
      </c>
      <c r="EC2200" s="31" t="s">
        <v>40168</v>
      </c>
      <c r="ED2200" s="31" t="s">
        <v>41101</v>
      </c>
      <c r="EE2200" s="31"/>
      <c r="EF2200" s="31"/>
      <c r="EG2200" s="31"/>
      <c r="EH2200" s="31"/>
      <c r="EI2200" s="31"/>
      <c r="EJ2200" s="31"/>
    </row>
    <row r="2201" spans="1:140" ht="23.25" customHeight="1">
      <c r="A2201" s="25">
        <v>2199</v>
      </c>
      <c r="B2201" s="30" t="s">
        <v>23584</v>
      </c>
      <c r="C2201" s="31" t="s">
        <v>4318</v>
      </c>
      <c r="D2201" s="30" t="s">
        <v>23585</v>
      </c>
      <c r="E2201" s="30"/>
      <c r="F2201" s="30" t="s">
        <v>36258</v>
      </c>
      <c r="G2201" s="31">
        <f t="shared" si="318"/>
        <v>58</v>
      </c>
      <c r="H2201" s="72">
        <f t="shared" si="319"/>
        <v>53752</v>
      </c>
      <c r="I2201" s="30"/>
      <c r="J2201" s="30" t="s">
        <v>34084</v>
      </c>
      <c r="K2201" s="30" t="s">
        <v>4318</v>
      </c>
      <c r="L2201" s="31" t="s">
        <v>4318</v>
      </c>
      <c r="M2201" s="31" t="s">
        <v>3186</v>
      </c>
      <c r="N2201" s="31" t="s">
        <v>3311</v>
      </c>
      <c r="O2201" s="31" t="s">
        <v>2534</v>
      </c>
      <c r="P2201" s="52" t="s">
        <v>24630</v>
      </c>
      <c r="Q2201" s="31" t="s">
        <v>39259</v>
      </c>
      <c r="R2201" s="31">
        <v>3</v>
      </c>
      <c r="S2201" s="31">
        <v>8</v>
      </c>
      <c r="T2201" s="31"/>
      <c r="U2201" s="31">
        <v>482</v>
      </c>
      <c r="V2201" s="31" t="s">
        <v>29859</v>
      </c>
      <c r="W2201" s="31" t="s">
        <v>7831</v>
      </c>
      <c r="X2201" s="31" t="s">
        <v>23586</v>
      </c>
      <c r="Y2201" s="31" t="e">
        <f t="shared" ca="1" si="320"/>
        <v>#VALUE!</v>
      </c>
      <c r="Z2201" s="31" t="e">
        <f t="shared" ca="1" si="321"/>
        <v>#VALUE!</v>
      </c>
      <c r="AA2201" s="31"/>
      <c r="AB2201" s="31" t="s">
        <v>780</v>
      </c>
      <c r="AC2201" s="31" t="s">
        <v>34145</v>
      </c>
      <c r="AD2201" s="31" t="s">
        <v>34145</v>
      </c>
      <c r="AE2201" s="31"/>
      <c r="AF2201" s="31" t="s">
        <v>24701</v>
      </c>
      <c r="AG2201" s="31" t="s">
        <v>4322</v>
      </c>
      <c r="AH2201" s="31" t="s">
        <v>4322</v>
      </c>
      <c r="AI2201" s="31" t="s">
        <v>728</v>
      </c>
      <c r="AJ2201" s="31" t="s">
        <v>24866</v>
      </c>
      <c r="AK2201" s="31" t="s">
        <v>24867</v>
      </c>
      <c r="AL2201" s="31" t="s">
        <v>22455</v>
      </c>
      <c r="AM2201" s="31" t="s">
        <v>22456</v>
      </c>
      <c r="AN2201" s="31"/>
      <c r="AO2201" s="31"/>
      <c r="AP2201" s="31" t="s">
        <v>33003</v>
      </c>
      <c r="AQ2201" s="31" t="s">
        <v>30290</v>
      </c>
      <c r="AR2201" s="31" t="s">
        <v>34145</v>
      </c>
      <c r="AS2201" s="31" t="s">
        <v>34145</v>
      </c>
      <c r="AT2201" s="31" t="s">
        <v>34250</v>
      </c>
      <c r="AU2201" s="31"/>
      <c r="AV2201" s="31" t="s">
        <v>26001</v>
      </c>
      <c r="AW2201" s="29">
        <v>44672</v>
      </c>
      <c r="AX2201" s="29">
        <f t="shared" si="317"/>
        <v>46575</v>
      </c>
      <c r="AY2201" s="31" t="s">
        <v>26346</v>
      </c>
      <c r="AZ2201" s="31" t="s">
        <v>33005</v>
      </c>
      <c r="BA2201" s="30" t="s">
        <v>33003</v>
      </c>
      <c r="BB2201" s="31" t="s">
        <v>22909</v>
      </c>
      <c r="BC2201" s="31" t="s">
        <v>34246</v>
      </c>
      <c r="BD2201" s="31" t="s">
        <v>11423</v>
      </c>
      <c r="BE2201" s="31" t="s">
        <v>7969</v>
      </c>
      <c r="BF2201" s="31" t="s">
        <v>26001</v>
      </c>
      <c r="BG2201" s="31"/>
      <c r="BH2201" s="31"/>
      <c r="BI2201" s="31"/>
      <c r="BJ2201" s="31" t="s">
        <v>23222</v>
      </c>
      <c r="BK2201" s="31" t="str">
        <f t="shared" si="324"/>
        <v>III/b</v>
      </c>
      <c r="BL2201" s="31" t="s">
        <v>8077</v>
      </c>
      <c r="BM2201" s="31"/>
      <c r="BN2201" s="31"/>
      <c r="BO2201" s="31"/>
      <c r="BP2201" s="31"/>
      <c r="BQ2201" s="31" t="s">
        <v>23222</v>
      </c>
      <c r="BR2201" s="52" t="s">
        <v>39748</v>
      </c>
      <c r="BS2201" s="52" t="s">
        <v>39260</v>
      </c>
      <c r="BT2201" s="31" t="s">
        <v>21685</v>
      </c>
      <c r="BU2201" s="31" t="s">
        <v>25901</v>
      </c>
      <c r="BV2201" s="31" t="s">
        <v>21685</v>
      </c>
      <c r="BW2201" s="31">
        <f t="shared" ca="1" si="322"/>
        <v>4</v>
      </c>
      <c r="BX2201" s="78">
        <f t="shared" ca="1" si="323"/>
        <v>3</v>
      </c>
      <c r="BY2201" s="31"/>
      <c r="BZ2201" s="31" t="s">
        <v>31833</v>
      </c>
      <c r="CA2201" s="31" t="s">
        <v>2483</v>
      </c>
      <c r="CB2201" s="31" t="s">
        <v>2519</v>
      </c>
      <c r="CC2201" s="31">
        <v>2</v>
      </c>
      <c r="CD2201" s="31">
        <v>1</v>
      </c>
      <c r="CE2201" s="31"/>
      <c r="CF2201" s="31"/>
      <c r="CG2201" s="31"/>
      <c r="CH2201" s="31"/>
      <c r="CI2201" s="31"/>
      <c r="CJ2201" s="31"/>
      <c r="CK2201" s="31"/>
      <c r="CL2201" s="31" t="s">
        <v>24868</v>
      </c>
      <c r="CM2201" s="31" t="s">
        <v>23807</v>
      </c>
      <c r="CN2201" s="31">
        <v>123</v>
      </c>
      <c r="CO2201" s="31" t="s">
        <v>39521</v>
      </c>
      <c r="CP2201" s="31" t="s">
        <v>23807</v>
      </c>
      <c r="CQ2201" s="31">
        <v>123</v>
      </c>
      <c r="CR2201" s="31">
        <v>6820</v>
      </c>
      <c r="CS2201" s="31" t="s">
        <v>22243</v>
      </c>
      <c r="CT2201" s="31"/>
      <c r="CU2201" s="31"/>
      <c r="CV2201" s="31"/>
      <c r="CW2201" s="31"/>
      <c r="CX2201" s="31"/>
      <c r="CY2201" s="31"/>
      <c r="CZ2201" s="31"/>
      <c r="DA2201" s="31"/>
      <c r="DB2201" s="31"/>
      <c r="DC2201" s="31"/>
      <c r="DD2201" s="31"/>
      <c r="DE2201" s="31"/>
      <c r="DF2201" s="31"/>
      <c r="DG2201" s="31"/>
      <c r="DH2201" s="31"/>
      <c r="DI2201" s="31"/>
      <c r="DJ2201" s="31"/>
      <c r="DK2201" s="31"/>
      <c r="DL2201" s="31"/>
      <c r="DM2201" s="38" t="s">
        <v>23669</v>
      </c>
      <c r="DN2201" s="38"/>
      <c r="DO2201" s="35"/>
      <c r="DP2201" s="31" t="s">
        <v>23667</v>
      </c>
      <c r="DQ2201" s="31" t="s">
        <v>23668</v>
      </c>
      <c r="DR2201" s="31"/>
      <c r="DS2201" s="31" t="s">
        <v>31881</v>
      </c>
      <c r="DT2201" s="31" t="s">
        <v>38390</v>
      </c>
      <c r="DU2201" s="31">
        <v>2</v>
      </c>
      <c r="DV2201" s="31" t="s">
        <v>32165</v>
      </c>
      <c r="DW2201" s="31" t="s">
        <v>11423</v>
      </c>
      <c r="DX2201" s="31" t="s">
        <v>11423</v>
      </c>
      <c r="DY2201" s="31" t="s">
        <v>28873</v>
      </c>
      <c r="DZ2201" s="31" t="s">
        <v>18545</v>
      </c>
      <c r="EA2201" s="31"/>
      <c r="EB2201" s="31">
        <v>0</v>
      </c>
      <c r="EC2201" s="31" t="s">
        <v>40168</v>
      </c>
      <c r="ED2201" s="31" t="s">
        <v>41101</v>
      </c>
      <c r="EE2201" s="31"/>
      <c r="EF2201" s="31"/>
      <c r="EG2201" s="31"/>
      <c r="EH2201" s="31"/>
      <c r="EI2201" s="31"/>
      <c r="EJ2201" s="31"/>
    </row>
    <row r="2202" spans="1:140" ht="23.25" customHeight="1">
      <c r="A2202" s="25">
        <v>2200</v>
      </c>
      <c r="B2202" s="30" t="s">
        <v>30003</v>
      </c>
      <c r="C2202" s="31" t="s">
        <v>4318</v>
      </c>
      <c r="D2202" s="30" t="s">
        <v>30004</v>
      </c>
      <c r="E2202" s="30"/>
      <c r="F2202" s="30" t="s">
        <v>36258</v>
      </c>
      <c r="G2202" s="31">
        <f t="shared" si="318"/>
        <v>58</v>
      </c>
      <c r="H2202" s="72">
        <f t="shared" si="319"/>
        <v>52932</v>
      </c>
      <c r="I2202" s="30"/>
      <c r="J2202" s="30" t="s">
        <v>34084</v>
      </c>
      <c r="K2202" s="30" t="s">
        <v>4318</v>
      </c>
      <c r="L2202" s="31" t="s">
        <v>4318</v>
      </c>
      <c r="M2202" s="31" t="s">
        <v>3186</v>
      </c>
      <c r="N2202" s="31" t="s">
        <v>3557</v>
      </c>
      <c r="O2202" s="31" t="s">
        <v>1501</v>
      </c>
      <c r="P2202" s="31" t="s">
        <v>30295</v>
      </c>
      <c r="Q2202" s="31"/>
      <c r="R2202" s="31">
        <v>1</v>
      </c>
      <c r="S2202" s="31">
        <v>0</v>
      </c>
      <c r="T2202" s="31"/>
      <c r="U2202" s="31"/>
      <c r="V2202" s="31"/>
      <c r="W2202" s="31" t="s">
        <v>30051</v>
      </c>
      <c r="X2202" s="31" t="s">
        <v>30052</v>
      </c>
      <c r="Y2202" s="31" t="e">
        <f t="shared" ca="1" si="320"/>
        <v>#VALUE!</v>
      </c>
      <c r="Z2202" s="31" t="e">
        <f t="shared" ca="1" si="321"/>
        <v>#VALUE!</v>
      </c>
      <c r="AA2202" s="31"/>
      <c r="AB2202" s="31" t="s">
        <v>780</v>
      </c>
      <c r="AC2202" s="31" t="s">
        <v>34145</v>
      </c>
      <c r="AD2202" s="31" t="s">
        <v>34145</v>
      </c>
      <c r="AE2202" s="31"/>
      <c r="AF2202" s="31" t="s">
        <v>24701</v>
      </c>
      <c r="AG2202" s="31" t="s">
        <v>4322</v>
      </c>
      <c r="AH2202" s="31" t="s">
        <v>4322</v>
      </c>
      <c r="AI2202" s="31" t="s">
        <v>728</v>
      </c>
      <c r="AJ2202" s="31" t="s">
        <v>30713</v>
      </c>
      <c r="AK2202" s="31" t="s">
        <v>30714</v>
      </c>
      <c r="AL2202" s="31" t="s">
        <v>30715</v>
      </c>
      <c r="AM2202" s="31" t="s">
        <v>8728</v>
      </c>
      <c r="AN2202" s="31"/>
      <c r="AO2202" s="31"/>
      <c r="AP2202" s="31" t="s">
        <v>18118</v>
      </c>
      <c r="AQ2202" s="52" t="s">
        <v>32747</v>
      </c>
      <c r="AR2202" s="31" t="s">
        <v>34145</v>
      </c>
      <c r="AS2202" s="31" t="s">
        <v>34145</v>
      </c>
      <c r="AT2202" s="31" t="s">
        <v>34368</v>
      </c>
      <c r="AU2202" s="31"/>
      <c r="AV2202" s="31" t="s">
        <v>26001</v>
      </c>
      <c r="AW2202" s="52" t="s">
        <v>22457</v>
      </c>
      <c r="AX2202" s="29">
        <f t="shared" si="317"/>
        <v>46616</v>
      </c>
      <c r="AY2202" s="31" t="s">
        <v>26346</v>
      </c>
      <c r="AZ2202" s="31" t="s">
        <v>2622</v>
      </c>
      <c r="BA2202" s="30" t="s">
        <v>18118</v>
      </c>
      <c r="BB2202" s="31" t="s">
        <v>8024</v>
      </c>
      <c r="BC2202" s="31"/>
      <c r="BD2202" s="31" t="s">
        <v>11423</v>
      </c>
      <c r="BE2202" s="31" t="s">
        <v>7969</v>
      </c>
      <c r="BF2202" s="31" t="s">
        <v>26001</v>
      </c>
      <c r="BG2202" s="31"/>
      <c r="BH2202" s="31"/>
      <c r="BI2202" s="31" t="s">
        <v>8136</v>
      </c>
      <c r="BJ2202" s="31"/>
      <c r="BK2202" s="31" t="str">
        <f t="shared" si="324"/>
        <v>III/a</v>
      </c>
      <c r="BL2202" s="31"/>
      <c r="BM2202" s="31"/>
      <c r="BN2202" s="31"/>
      <c r="BO2202" s="31"/>
      <c r="BP2202" s="31"/>
      <c r="BQ2202" s="31" t="s">
        <v>23222</v>
      </c>
      <c r="BR2202" s="52" t="s">
        <v>37144</v>
      </c>
      <c r="BS2202" s="52" t="s">
        <v>37149</v>
      </c>
      <c r="BT2202" s="31" t="s">
        <v>26137</v>
      </c>
      <c r="BU2202" s="31" t="s">
        <v>30295</v>
      </c>
      <c r="BV2202" s="31" t="s">
        <v>26137</v>
      </c>
      <c r="BW2202" s="31">
        <f t="shared" ca="1" si="322"/>
        <v>3</v>
      </c>
      <c r="BX2202" s="78">
        <f t="shared" ca="1" si="323"/>
        <v>2</v>
      </c>
      <c r="BY2202" s="31"/>
      <c r="BZ2202" s="31"/>
      <c r="CA2202" s="31" t="s">
        <v>2483</v>
      </c>
      <c r="CB2202" s="31" t="s">
        <v>2519</v>
      </c>
      <c r="CC2202" s="31">
        <v>3</v>
      </c>
      <c r="CD2202" s="31">
        <v>1</v>
      </c>
      <c r="CE2202" s="31"/>
      <c r="CF2202" s="31"/>
      <c r="CG2202" s="31"/>
      <c r="CH2202" s="31"/>
      <c r="CI2202" s="31"/>
      <c r="CJ2202" s="31"/>
      <c r="CK2202" s="31"/>
      <c r="CL2202" s="31" t="s">
        <v>30716</v>
      </c>
      <c r="CM2202" s="31" t="s">
        <v>30717</v>
      </c>
      <c r="CN2202" s="31">
        <v>123</v>
      </c>
      <c r="CO2202" s="31" t="s">
        <v>32990</v>
      </c>
      <c r="CP2202" s="31" t="s">
        <v>30717</v>
      </c>
      <c r="CQ2202" s="31">
        <v>123</v>
      </c>
      <c r="CR2202" s="31"/>
      <c r="CS2202" s="31" t="s">
        <v>22243</v>
      </c>
      <c r="CT2202" s="31"/>
      <c r="CU2202" s="31"/>
      <c r="CV2202" s="31"/>
      <c r="CW2202" s="31"/>
      <c r="CX2202" s="31"/>
      <c r="CY2202" s="31"/>
      <c r="CZ2202" s="31"/>
      <c r="DA2202" s="31"/>
      <c r="DB2202" s="31"/>
      <c r="DC2202" s="31"/>
      <c r="DD2202" s="31"/>
      <c r="DE2202" s="31"/>
      <c r="DF2202" s="31"/>
      <c r="DG2202" s="31"/>
      <c r="DH2202" s="31"/>
      <c r="DI2202" s="31"/>
      <c r="DJ2202" s="31"/>
      <c r="DK2202" s="31"/>
      <c r="DL2202" s="31"/>
      <c r="DM2202" s="38" t="s">
        <v>30711</v>
      </c>
      <c r="DN2202" s="38"/>
      <c r="DO2202" s="35" t="s">
        <v>30969</v>
      </c>
      <c r="DP2202" s="31" t="s">
        <v>30709</v>
      </c>
      <c r="DQ2202" s="31" t="s">
        <v>30710</v>
      </c>
      <c r="DR2202" s="31"/>
      <c r="DS2202" s="31" t="s">
        <v>30076</v>
      </c>
      <c r="DT2202" s="31" t="s">
        <v>30712</v>
      </c>
      <c r="DU2202" s="31">
        <v>3</v>
      </c>
      <c r="DV2202" s="31" t="s">
        <v>32167</v>
      </c>
      <c r="DW2202" s="31"/>
      <c r="DX2202" s="31" t="s">
        <v>11423</v>
      </c>
      <c r="DY2202" s="31" t="s">
        <v>36290</v>
      </c>
      <c r="DZ2202" s="52" t="s">
        <v>21718</v>
      </c>
      <c r="EA2202" s="52" t="s">
        <v>36291</v>
      </c>
      <c r="EB2202" s="31">
        <v>0</v>
      </c>
      <c r="EC2202" s="31" t="s">
        <v>40168</v>
      </c>
      <c r="ED2202" s="31" t="s">
        <v>41101</v>
      </c>
      <c r="EE2202" s="31"/>
      <c r="EF2202" s="31"/>
      <c r="EG2202" s="31"/>
      <c r="EH2202" s="31"/>
      <c r="EI2202" s="31"/>
      <c r="EJ2202" s="31"/>
    </row>
    <row r="2203" spans="1:140" ht="23.25" customHeight="1">
      <c r="A2203" s="25">
        <v>2201</v>
      </c>
      <c r="B2203" s="30" t="s">
        <v>31016</v>
      </c>
      <c r="C2203" s="31">
        <v>140371265</v>
      </c>
      <c r="D2203" s="30" t="s">
        <v>659</v>
      </c>
      <c r="E2203" s="30"/>
      <c r="F2203" s="30" t="s">
        <v>36257</v>
      </c>
      <c r="G2203" s="31">
        <f t="shared" si="318"/>
        <v>58</v>
      </c>
      <c r="H2203" s="72">
        <f t="shared" si="319"/>
        <v>52110</v>
      </c>
      <c r="I2203" s="30"/>
      <c r="J2203" s="30" t="s">
        <v>34084</v>
      </c>
      <c r="K2203" s="30" t="s">
        <v>4318</v>
      </c>
      <c r="L2203" s="31" t="s">
        <v>4318</v>
      </c>
      <c r="M2203" s="31" t="s">
        <v>3186</v>
      </c>
      <c r="N2203" s="31" t="s">
        <v>5797</v>
      </c>
      <c r="O2203" s="31" t="s">
        <v>5271</v>
      </c>
      <c r="P2203" s="52" t="s">
        <v>24630</v>
      </c>
      <c r="Q2203" s="31" t="s">
        <v>39239</v>
      </c>
      <c r="R2203" s="31">
        <v>14</v>
      </c>
      <c r="S2203" s="31">
        <v>9</v>
      </c>
      <c r="T2203" s="31"/>
      <c r="U2203" s="31">
        <v>236</v>
      </c>
      <c r="V2203" s="31" t="s">
        <v>4885</v>
      </c>
      <c r="W2203" s="31" t="s">
        <v>6910</v>
      </c>
      <c r="X2203" s="31" t="s">
        <v>6416</v>
      </c>
      <c r="Y2203" s="31" t="e">
        <f t="shared" ca="1" si="320"/>
        <v>#VALUE!</v>
      </c>
      <c r="Z2203" s="31" t="e">
        <f t="shared" ca="1" si="321"/>
        <v>#VALUE!</v>
      </c>
      <c r="AA2203" s="31"/>
      <c r="AB2203" s="31" t="s">
        <v>780</v>
      </c>
      <c r="AC2203" s="31" t="s">
        <v>34145</v>
      </c>
      <c r="AD2203" s="31" t="s">
        <v>34145</v>
      </c>
      <c r="AE2203" s="31"/>
      <c r="AF2203" s="31" t="s">
        <v>24701</v>
      </c>
      <c r="AG2203" s="31" t="s">
        <v>4322</v>
      </c>
      <c r="AH2203" s="31" t="s">
        <v>4322</v>
      </c>
      <c r="AI2203" s="31" t="s">
        <v>728</v>
      </c>
      <c r="AJ2203" s="31"/>
      <c r="AK2203" s="31"/>
      <c r="AL2203" s="31"/>
      <c r="AM2203" s="31"/>
      <c r="AN2203" s="31"/>
      <c r="AO2203" s="31"/>
      <c r="AP2203" s="31" t="s">
        <v>33003</v>
      </c>
      <c r="AQ2203" s="31" t="s">
        <v>2144</v>
      </c>
      <c r="AR2203" s="31" t="s">
        <v>34145</v>
      </c>
      <c r="AS2203" s="31" t="s">
        <v>34145</v>
      </c>
      <c r="AT2203" s="31" t="s">
        <v>34249</v>
      </c>
      <c r="AU2203" s="31"/>
      <c r="AV2203" s="31" t="s">
        <v>20034</v>
      </c>
      <c r="AW2203" s="29" t="s">
        <v>38803</v>
      </c>
      <c r="AX2203" s="29" t="e">
        <f t="shared" si="317"/>
        <v>#VALUE!</v>
      </c>
      <c r="AY2203" s="31" t="s">
        <v>26346</v>
      </c>
      <c r="AZ2203" s="31" t="s">
        <v>33005</v>
      </c>
      <c r="BA2203" s="30" t="s">
        <v>33003</v>
      </c>
      <c r="BB2203" s="31" t="s">
        <v>22909</v>
      </c>
      <c r="BC2203" s="31" t="s">
        <v>34246</v>
      </c>
      <c r="BD2203" s="31" t="s">
        <v>1759</v>
      </c>
      <c r="BE2203" s="31" t="s">
        <v>7969</v>
      </c>
      <c r="BF2203" s="31" t="s">
        <v>20034</v>
      </c>
      <c r="BG2203" s="31" t="s">
        <v>38806</v>
      </c>
      <c r="BH2203" s="31"/>
      <c r="BI2203" s="31" t="s">
        <v>8136</v>
      </c>
      <c r="BJ2203" s="31" t="s">
        <v>3185</v>
      </c>
      <c r="BK2203" s="31" t="str">
        <f t="shared" si="324"/>
        <v>III/d</v>
      </c>
      <c r="BL2203" s="31" t="s">
        <v>8077</v>
      </c>
      <c r="BM2203" s="31"/>
      <c r="BN2203" s="31"/>
      <c r="BO2203" s="31"/>
      <c r="BP2203" s="31" t="s">
        <v>1498</v>
      </c>
      <c r="BQ2203" s="31" t="s">
        <v>20278</v>
      </c>
      <c r="BR2203" s="52" t="s">
        <v>39748</v>
      </c>
      <c r="BS2203" s="52" t="s">
        <v>39240</v>
      </c>
      <c r="BT2203" s="31" t="s">
        <v>4277</v>
      </c>
      <c r="BU2203" s="31"/>
      <c r="BV2203" s="31" t="s">
        <v>2480</v>
      </c>
      <c r="BW2203" s="31">
        <f t="shared" ca="1" si="322"/>
        <v>17</v>
      </c>
      <c r="BX2203" s="78">
        <f t="shared" ca="1" si="323"/>
        <v>3</v>
      </c>
      <c r="BY2203" s="31"/>
      <c r="BZ2203" s="31"/>
      <c r="CA2203" s="31" t="s">
        <v>2483</v>
      </c>
      <c r="CB2203" s="31" t="s">
        <v>2519</v>
      </c>
      <c r="CC2203" s="31">
        <v>1</v>
      </c>
      <c r="CD2203" s="31">
        <v>1</v>
      </c>
      <c r="CE2203" s="31" t="s">
        <v>20085</v>
      </c>
      <c r="CF2203" s="31"/>
      <c r="CG2203" s="31"/>
      <c r="CH2203" s="31"/>
      <c r="CI2203" s="31"/>
      <c r="CJ2203" s="31"/>
      <c r="CK2203" s="31"/>
      <c r="CL2203" s="31" t="s">
        <v>22038</v>
      </c>
      <c r="CM2203" s="31" t="s">
        <v>21764</v>
      </c>
      <c r="CN2203" s="31">
        <v>123</v>
      </c>
      <c r="CO2203" s="31" t="s">
        <v>28677</v>
      </c>
      <c r="CP2203" s="31" t="s">
        <v>21764</v>
      </c>
      <c r="CQ2203" s="31">
        <v>123</v>
      </c>
      <c r="CR2203" s="31">
        <v>3244</v>
      </c>
      <c r="CS2203" s="31" t="s">
        <v>10243</v>
      </c>
      <c r="CT2203" s="31" t="s">
        <v>10239</v>
      </c>
      <c r="CU2203" s="31" t="s">
        <v>10240</v>
      </c>
      <c r="CV2203" s="31" t="s">
        <v>10336</v>
      </c>
      <c r="CW2203" s="31" t="s">
        <v>11173</v>
      </c>
      <c r="CX2203" s="31" t="s">
        <v>10315</v>
      </c>
      <c r="CY2203" s="31"/>
      <c r="CZ2203" s="31"/>
      <c r="DA2203" s="31"/>
      <c r="DB2203" s="31" t="s">
        <v>15744</v>
      </c>
      <c r="DC2203" s="31" t="s">
        <v>15745</v>
      </c>
      <c r="DD2203" s="31" t="s">
        <v>15746</v>
      </c>
      <c r="DE2203" s="31"/>
      <c r="DF2203" s="31"/>
      <c r="DG2203" s="31"/>
      <c r="DH2203" s="31"/>
      <c r="DI2203" s="31" t="s">
        <v>25077</v>
      </c>
      <c r="DJ2203" s="31" t="s">
        <v>25042</v>
      </c>
      <c r="DK2203" s="31" t="s">
        <v>25645</v>
      </c>
      <c r="DL2203" s="31" t="s">
        <v>13888</v>
      </c>
      <c r="DM2203" s="38" t="s">
        <v>9491</v>
      </c>
      <c r="DN2203" s="38"/>
      <c r="DO2203" s="35">
        <v>0</v>
      </c>
      <c r="DP2203" s="31" t="s">
        <v>31359</v>
      </c>
      <c r="DQ2203" s="31" t="s">
        <v>13868</v>
      </c>
      <c r="DR2203" s="31"/>
      <c r="DS2203" s="31" t="s">
        <v>27126</v>
      </c>
      <c r="DT2203" s="31" t="s">
        <v>38391</v>
      </c>
      <c r="DU2203" s="31">
        <v>3</v>
      </c>
      <c r="DV2203" s="31" t="s">
        <v>32167</v>
      </c>
      <c r="DW2203" s="31" t="s">
        <v>1759</v>
      </c>
      <c r="DX2203" s="31" t="s">
        <v>1759</v>
      </c>
      <c r="DY2203" s="31" t="s">
        <v>29660</v>
      </c>
      <c r="DZ2203" s="31" t="s">
        <v>18545</v>
      </c>
      <c r="EA2203" s="31"/>
      <c r="EB2203" s="31">
        <v>0</v>
      </c>
      <c r="EC2203" s="31" t="s">
        <v>40168</v>
      </c>
      <c r="ED2203" s="31" t="s">
        <v>41101</v>
      </c>
      <c r="EE2203" s="31"/>
      <c r="EF2203" s="31"/>
      <c r="EG2203" s="31"/>
      <c r="EH2203" s="31"/>
      <c r="EI2203" s="31"/>
      <c r="EJ2203" s="31"/>
    </row>
    <row r="2204" spans="1:140" ht="23.25" customHeight="1">
      <c r="A2204" s="25">
        <v>2202</v>
      </c>
      <c r="B2204" s="30" t="s">
        <v>16744</v>
      </c>
      <c r="C2204" s="31">
        <v>140373125</v>
      </c>
      <c r="D2204" s="30" t="s">
        <v>1389</v>
      </c>
      <c r="E2204" s="30"/>
      <c r="F2204" s="30" t="s">
        <v>36257</v>
      </c>
      <c r="G2204" s="31">
        <f t="shared" si="318"/>
        <v>58</v>
      </c>
      <c r="H2204" s="72">
        <f t="shared" si="319"/>
        <v>49218</v>
      </c>
      <c r="I2204" s="30"/>
      <c r="J2204" s="30" t="s">
        <v>34084</v>
      </c>
      <c r="K2204" s="30" t="s">
        <v>4318</v>
      </c>
      <c r="L2204" s="31" t="s">
        <v>4318</v>
      </c>
      <c r="M2204" s="31" t="s">
        <v>3186</v>
      </c>
      <c r="N2204" s="31" t="s">
        <v>5797</v>
      </c>
      <c r="O2204" s="31" t="s">
        <v>5271</v>
      </c>
      <c r="P2204" s="31" t="s">
        <v>21723</v>
      </c>
      <c r="Q2204" s="31" t="s">
        <v>41471</v>
      </c>
      <c r="R2204" s="31">
        <v>20</v>
      </c>
      <c r="S2204" s="31">
        <v>7</v>
      </c>
      <c r="T2204" s="31"/>
      <c r="U2204" s="31">
        <v>490</v>
      </c>
      <c r="V2204" s="31" t="s">
        <v>2811</v>
      </c>
      <c r="W2204" s="31" t="s">
        <v>2337</v>
      </c>
      <c r="X2204" s="31" t="s">
        <v>2338</v>
      </c>
      <c r="Y2204" s="31">
        <f t="shared" ca="1" si="320"/>
        <v>47</v>
      </c>
      <c r="Z2204" s="31" t="str">
        <f t="shared" ca="1" si="321"/>
        <v>46-58</v>
      </c>
      <c r="AA2204" s="31"/>
      <c r="AB2204" s="31" t="s">
        <v>780</v>
      </c>
      <c r="AC2204" s="31" t="s">
        <v>34145</v>
      </c>
      <c r="AD2204" s="31" t="s">
        <v>34145</v>
      </c>
      <c r="AE2204" s="31"/>
      <c r="AF2204" s="31" t="s">
        <v>24701</v>
      </c>
      <c r="AG2204" s="31" t="s">
        <v>4322</v>
      </c>
      <c r="AH2204" s="31" t="s">
        <v>4322</v>
      </c>
      <c r="AI2204" s="31" t="s">
        <v>728</v>
      </c>
      <c r="AJ2204" s="31"/>
      <c r="AK2204" s="31"/>
      <c r="AL2204" s="31"/>
      <c r="AM2204" s="31"/>
      <c r="AN2204" s="31"/>
      <c r="AO2204" s="31"/>
      <c r="AP2204" s="31" t="s">
        <v>33003</v>
      </c>
      <c r="AQ2204" s="31" t="s">
        <v>32853</v>
      </c>
      <c r="AR2204" s="31" t="s">
        <v>34145</v>
      </c>
      <c r="AS2204" s="31" t="s">
        <v>34145</v>
      </c>
      <c r="AT2204" s="31" t="s">
        <v>34248</v>
      </c>
      <c r="AU2204" s="31"/>
      <c r="AV2204" s="31" t="s">
        <v>24786</v>
      </c>
      <c r="AW2204" s="29" t="s">
        <v>38803</v>
      </c>
      <c r="AX2204" s="29" t="e">
        <f t="shared" si="317"/>
        <v>#VALUE!</v>
      </c>
      <c r="AY2204" s="31" t="s">
        <v>26346</v>
      </c>
      <c r="AZ2204" s="31" t="s">
        <v>33005</v>
      </c>
      <c r="BA2204" s="30" t="s">
        <v>33003</v>
      </c>
      <c r="BB2204" s="31" t="s">
        <v>22909</v>
      </c>
      <c r="BC2204" s="31" t="s">
        <v>34245</v>
      </c>
      <c r="BD2204" s="31" t="s">
        <v>24787</v>
      </c>
      <c r="BE2204" s="31" t="s">
        <v>7969</v>
      </c>
      <c r="BF2204" s="31" t="s">
        <v>24786</v>
      </c>
      <c r="BG2204" s="31" t="s">
        <v>38805</v>
      </c>
      <c r="BH2204" s="31"/>
      <c r="BI2204" s="31" t="s">
        <v>8136</v>
      </c>
      <c r="BJ2204" s="31" t="s">
        <v>20278</v>
      </c>
      <c r="BK2204" s="31" t="str">
        <f t="shared" si="324"/>
        <v>III/d</v>
      </c>
      <c r="BL2204" s="31" t="s">
        <v>8077</v>
      </c>
      <c r="BM2204" s="31"/>
      <c r="BN2204" s="31"/>
      <c r="BO2204" s="31"/>
      <c r="BP2204" s="31" t="s">
        <v>1498</v>
      </c>
      <c r="BQ2204" s="31" t="s">
        <v>20278</v>
      </c>
      <c r="BR2204" s="31" t="s">
        <v>17977</v>
      </c>
      <c r="BS2204" s="62" t="s">
        <v>41472</v>
      </c>
      <c r="BT2204" s="31" t="s">
        <v>4277</v>
      </c>
      <c r="BU2204" s="31"/>
      <c r="BV2204" s="31" t="s">
        <v>2482</v>
      </c>
      <c r="BW2204" s="31">
        <f t="shared" ca="1" si="322"/>
        <v>27</v>
      </c>
      <c r="BX2204" s="78">
        <f t="shared" ca="1" si="323"/>
        <v>2</v>
      </c>
      <c r="BY2204" s="31"/>
      <c r="BZ2204" s="31"/>
      <c r="CA2204" s="31" t="s">
        <v>2483</v>
      </c>
      <c r="CB2204" s="31" t="s">
        <v>2519</v>
      </c>
      <c r="CC2204" s="31">
        <v>2</v>
      </c>
      <c r="CD2204" s="31">
        <v>1</v>
      </c>
      <c r="CE2204" s="31" t="s">
        <v>20085</v>
      </c>
      <c r="CF2204" s="31"/>
      <c r="CG2204" s="31"/>
      <c r="CH2204" s="31"/>
      <c r="CI2204" s="31"/>
      <c r="CJ2204" s="31"/>
      <c r="CK2204" s="31"/>
      <c r="CL2204" s="31" t="s">
        <v>38848</v>
      </c>
      <c r="CM2204" s="52" t="s">
        <v>36038</v>
      </c>
      <c r="CN2204" s="31" t="s">
        <v>36751</v>
      </c>
      <c r="CO2204" s="31" t="s">
        <v>39551</v>
      </c>
      <c r="CP2204" s="52" t="s">
        <v>36038</v>
      </c>
      <c r="CQ2204" s="31">
        <v>127</v>
      </c>
      <c r="CR2204" s="31">
        <v>3270</v>
      </c>
      <c r="CS2204" s="31" t="s">
        <v>18398</v>
      </c>
      <c r="CT2204" s="31" t="s">
        <v>18399</v>
      </c>
      <c r="CU2204" s="31" t="s">
        <v>18400</v>
      </c>
      <c r="CV2204" s="31" t="s">
        <v>18547</v>
      </c>
      <c r="CW2204" s="31" t="s">
        <v>18548</v>
      </c>
      <c r="CX2204" s="31" t="s">
        <v>18550</v>
      </c>
      <c r="CY2204" s="31"/>
      <c r="CZ2204" s="31"/>
      <c r="DA2204" s="31"/>
      <c r="DB2204" s="31" t="s">
        <v>15747</v>
      </c>
      <c r="DC2204" s="31" t="s">
        <v>15748</v>
      </c>
      <c r="DD2204" s="31" t="s">
        <v>15746</v>
      </c>
      <c r="DE2204" s="31"/>
      <c r="DF2204" s="31"/>
      <c r="DG2204" s="31"/>
      <c r="DH2204" s="31"/>
      <c r="DI2204" s="31"/>
      <c r="DJ2204" s="31"/>
      <c r="DK2204" s="31" t="s">
        <v>25645</v>
      </c>
      <c r="DL2204" s="31" t="s">
        <v>13888</v>
      </c>
      <c r="DM2204" s="38" t="s">
        <v>9253</v>
      </c>
      <c r="DN2204" s="38"/>
      <c r="DO2204" s="35">
        <v>0</v>
      </c>
      <c r="DP2204" s="31" t="s">
        <v>14811</v>
      </c>
      <c r="DQ2204" s="31" t="s">
        <v>6682</v>
      </c>
      <c r="DR2204" s="31"/>
      <c r="DS2204" s="31" t="s">
        <v>26886</v>
      </c>
      <c r="DT2204" s="31" t="s">
        <v>38392</v>
      </c>
      <c r="DU2204" s="31">
        <v>1</v>
      </c>
      <c r="DV2204" s="31" t="s">
        <v>32165</v>
      </c>
      <c r="DW2204" s="31" t="s">
        <v>7997</v>
      </c>
      <c r="DX2204" s="31" t="s">
        <v>7997</v>
      </c>
      <c r="DY2204" s="31" t="s">
        <v>37221</v>
      </c>
      <c r="DZ2204" s="52" t="s">
        <v>23138</v>
      </c>
      <c r="EA2204" s="52" t="s">
        <v>36998</v>
      </c>
      <c r="EB2204" s="31">
        <v>0</v>
      </c>
      <c r="EC2204" s="31" t="s">
        <v>40168</v>
      </c>
      <c r="ED2204" s="31" t="s">
        <v>41101</v>
      </c>
      <c r="EE2204" s="31"/>
      <c r="EF2204" s="31"/>
      <c r="EG2204" s="31"/>
      <c r="EH2204" s="31"/>
      <c r="EI2204" s="31"/>
      <c r="EJ2204" s="31"/>
    </row>
    <row r="2205" spans="1:140" ht="23.25" customHeight="1">
      <c r="A2205" s="25">
        <v>2203</v>
      </c>
      <c r="B2205" s="30" t="s">
        <v>17297</v>
      </c>
      <c r="C2205" s="31" t="s">
        <v>17115</v>
      </c>
      <c r="D2205" s="30" t="s">
        <v>26264</v>
      </c>
      <c r="E2205" s="30"/>
      <c r="F2205" s="30" t="s">
        <v>36262</v>
      </c>
      <c r="G2205" s="31">
        <f t="shared" si="318"/>
        <v>58</v>
      </c>
      <c r="H2205" s="72">
        <f t="shared" si="319"/>
        <v>55793</v>
      </c>
      <c r="I2205" s="30" t="s">
        <v>35479</v>
      </c>
      <c r="J2205" s="30" t="s">
        <v>34085</v>
      </c>
      <c r="K2205" s="30" t="s">
        <v>34083</v>
      </c>
      <c r="L2205" s="31" t="s">
        <v>16726</v>
      </c>
      <c r="M2205" s="31" t="s">
        <v>3186</v>
      </c>
      <c r="N2205" s="31" t="s">
        <v>5865</v>
      </c>
      <c r="O2205" s="31" t="s">
        <v>5117</v>
      </c>
      <c r="P2205" s="31" t="s">
        <v>25993</v>
      </c>
      <c r="Q2205" s="31"/>
      <c r="R2205" s="31"/>
      <c r="S2205" s="31"/>
      <c r="T2205" s="31"/>
      <c r="U2205" s="31" t="s">
        <v>18301</v>
      </c>
      <c r="V2205" s="31"/>
      <c r="W2205" s="31" t="s">
        <v>6910</v>
      </c>
      <c r="X2205" s="31" t="s">
        <v>17178</v>
      </c>
      <c r="Y2205" s="31" t="e">
        <f t="shared" ca="1" si="320"/>
        <v>#VALUE!</v>
      </c>
      <c r="Z2205" s="31" t="e">
        <f t="shared" ca="1" si="321"/>
        <v>#VALUE!</v>
      </c>
      <c r="AA2205" s="31"/>
      <c r="AB2205" s="31" t="s">
        <v>11144</v>
      </c>
      <c r="AC2205" s="31" t="s">
        <v>34145</v>
      </c>
      <c r="AD2205" s="31" t="s">
        <v>34145</v>
      </c>
      <c r="AE2205" s="31"/>
      <c r="AF2205" s="31" t="s">
        <v>24701</v>
      </c>
      <c r="AG2205" s="31" t="s">
        <v>4322</v>
      </c>
      <c r="AH2205" s="31" t="s">
        <v>4322</v>
      </c>
      <c r="AI2205" s="31" t="s">
        <v>908</v>
      </c>
      <c r="AJ2205" s="31" t="s">
        <v>17678</v>
      </c>
      <c r="AK2205" s="31" t="s">
        <v>17679</v>
      </c>
      <c r="AL2205" s="31" t="s">
        <v>15489</v>
      </c>
      <c r="AM2205" s="31" t="s">
        <v>8055</v>
      </c>
      <c r="AN2205" s="31"/>
      <c r="AO2205" s="31"/>
      <c r="AP2205" s="31" t="s">
        <v>33003</v>
      </c>
      <c r="AQ2205" s="31" t="s">
        <v>32853</v>
      </c>
      <c r="AR2205" s="31" t="s">
        <v>34145</v>
      </c>
      <c r="AS2205" s="31" t="s">
        <v>34145</v>
      </c>
      <c r="AT2205" s="31" t="s">
        <v>34259</v>
      </c>
      <c r="AU2205" s="31"/>
      <c r="AV2205" s="31" t="s">
        <v>20032</v>
      </c>
      <c r="AW2205" s="29">
        <v>44672</v>
      </c>
      <c r="AX2205" s="29">
        <f t="shared" si="317"/>
        <v>46575</v>
      </c>
      <c r="AY2205" s="31" t="s">
        <v>26346</v>
      </c>
      <c r="AZ2205" s="31" t="s">
        <v>33005</v>
      </c>
      <c r="BA2205" s="30" t="s">
        <v>33003</v>
      </c>
      <c r="BB2205" s="31" t="s">
        <v>22909</v>
      </c>
      <c r="BC2205" s="31" t="s">
        <v>34246</v>
      </c>
      <c r="BD2205" s="31" t="s">
        <v>7980</v>
      </c>
      <c r="BE2205" s="31" t="s">
        <v>7969</v>
      </c>
      <c r="BF2205" s="31" t="s">
        <v>20032</v>
      </c>
      <c r="BG2205" s="31"/>
      <c r="BH2205" s="31"/>
      <c r="BI2205" s="31"/>
      <c r="BJ2205" s="31">
        <v>0</v>
      </c>
      <c r="BK2205" s="31" t="str">
        <f t="shared" si="324"/>
        <v>II/c</v>
      </c>
      <c r="BL2205" s="31"/>
      <c r="BM2205" s="31"/>
      <c r="BN2205" s="31"/>
      <c r="BO2205" s="31"/>
      <c r="BP2205" s="31"/>
      <c r="BQ2205" s="31"/>
      <c r="BR2205" s="31"/>
      <c r="BS2205" s="31"/>
      <c r="BT2205" s="31"/>
      <c r="BU2205" s="31"/>
      <c r="BV2205" s="31" t="s">
        <v>8466</v>
      </c>
      <c r="BW2205" s="31">
        <f t="shared" ca="1" si="322"/>
        <v>7</v>
      </c>
      <c r="BX2205" s="78">
        <f t="shared" ca="1" si="323"/>
        <v>3</v>
      </c>
      <c r="BY2205" s="31" t="s">
        <v>25993</v>
      </c>
      <c r="BZ2205" s="31"/>
      <c r="CA2205" s="31" t="s">
        <v>2483</v>
      </c>
      <c r="CB2205" s="31" t="s">
        <v>2406</v>
      </c>
      <c r="CC2205" s="31"/>
      <c r="CD2205" s="31"/>
      <c r="CE2205" s="31" t="s">
        <v>20085</v>
      </c>
      <c r="CF2205" s="31"/>
      <c r="CG2205" s="31"/>
      <c r="CH2205" s="31"/>
      <c r="CI2205" s="31"/>
      <c r="CJ2205" s="31"/>
      <c r="CK2205" s="31"/>
      <c r="CL2205" s="31" t="s">
        <v>36578</v>
      </c>
      <c r="CM2205" s="31" t="s">
        <v>36634</v>
      </c>
      <c r="CN2205" s="31">
        <v>127</v>
      </c>
      <c r="CO2205" s="31" t="s">
        <v>39856</v>
      </c>
      <c r="CP2205" s="31" t="s">
        <v>36634</v>
      </c>
      <c r="CQ2205" s="31">
        <v>127</v>
      </c>
      <c r="CR2205" s="31">
        <v>4973</v>
      </c>
      <c r="CS2205" s="31" t="s">
        <v>17858</v>
      </c>
      <c r="CT2205" s="31" t="s">
        <v>17996</v>
      </c>
      <c r="CU2205" s="31" t="s">
        <v>17997</v>
      </c>
      <c r="CV2205" s="31" t="s">
        <v>18005</v>
      </c>
      <c r="CW2205" s="31" t="s">
        <v>11798</v>
      </c>
      <c r="CX2205" s="31" t="s">
        <v>3498</v>
      </c>
      <c r="CY2205" s="31"/>
      <c r="CZ2205" s="31"/>
      <c r="DA2205" s="31"/>
      <c r="DB2205" s="31"/>
      <c r="DC2205" s="31"/>
      <c r="DD2205" s="31"/>
      <c r="DE2205" s="31"/>
      <c r="DF2205" s="31"/>
      <c r="DG2205" s="31"/>
      <c r="DH2205" s="31"/>
      <c r="DI2205" s="31" t="s">
        <v>25077</v>
      </c>
      <c r="DJ2205" s="31" t="s">
        <v>25042</v>
      </c>
      <c r="DK2205" s="31" t="s">
        <v>25645</v>
      </c>
      <c r="DL2205" s="31" t="s">
        <v>13888</v>
      </c>
      <c r="DM2205" s="38" t="s">
        <v>28954</v>
      </c>
      <c r="DN2205" s="38"/>
      <c r="DO2205" s="51" t="s">
        <v>34550</v>
      </c>
      <c r="DP2205" s="31" t="s">
        <v>17676</v>
      </c>
      <c r="DQ2205" s="31" t="s">
        <v>17677</v>
      </c>
      <c r="DR2205" s="31"/>
      <c r="DS2205" s="31" t="s">
        <v>27818</v>
      </c>
      <c r="DT2205" s="31" t="s">
        <v>38393</v>
      </c>
      <c r="DU2205" s="31">
        <v>3</v>
      </c>
      <c r="DV2205" s="31" t="s">
        <v>32167</v>
      </c>
      <c r="DW2205" s="31" t="s">
        <v>7980</v>
      </c>
      <c r="DX2205" s="31" t="s">
        <v>7980</v>
      </c>
      <c r="DY2205" s="31"/>
      <c r="DZ2205" s="31"/>
      <c r="EA2205" s="31"/>
      <c r="EB2205" s="31">
        <v>1536550</v>
      </c>
      <c r="EC2205" s="31" t="s">
        <v>40168</v>
      </c>
      <c r="ED2205" s="31" t="s">
        <v>41101</v>
      </c>
      <c r="EE2205" s="31"/>
      <c r="EF2205" s="31"/>
      <c r="EG2205" s="31"/>
      <c r="EH2205" s="31"/>
      <c r="EI2205" s="31"/>
      <c r="EJ2205" s="31"/>
    </row>
    <row r="2206" spans="1:140" ht="23.25" customHeight="1">
      <c r="A2206" s="25">
        <v>2204</v>
      </c>
      <c r="B2206" s="30" t="s">
        <v>24151</v>
      </c>
      <c r="C2206" s="31" t="s">
        <v>6708</v>
      </c>
      <c r="D2206" s="30" t="s">
        <v>16623</v>
      </c>
      <c r="E2206" s="30"/>
      <c r="F2206" s="30" t="s">
        <v>36262</v>
      </c>
      <c r="G2206" s="31">
        <f t="shared" si="318"/>
        <v>58</v>
      </c>
      <c r="H2206" s="72">
        <f t="shared" si="319"/>
        <v>53724</v>
      </c>
      <c r="I2206" s="30" t="s">
        <v>35480</v>
      </c>
      <c r="J2206" s="30" t="s">
        <v>34085</v>
      </c>
      <c r="K2206" s="30" t="s">
        <v>34083</v>
      </c>
      <c r="L2206" s="31" t="s">
        <v>16726</v>
      </c>
      <c r="M2206" s="31" t="s">
        <v>3186</v>
      </c>
      <c r="N2206" s="31" t="s">
        <v>5865</v>
      </c>
      <c r="O2206" s="31" t="s">
        <v>5621</v>
      </c>
      <c r="P2206" s="31" t="s">
        <v>3738</v>
      </c>
      <c r="Q2206" s="31"/>
      <c r="R2206" s="31"/>
      <c r="S2206" s="31"/>
      <c r="T2206" s="31"/>
      <c r="U2206" s="31" t="s">
        <v>7137</v>
      </c>
      <c r="V2206" s="31"/>
      <c r="W2206" s="31" t="s">
        <v>6554</v>
      </c>
      <c r="X2206" s="31" t="s">
        <v>4192</v>
      </c>
      <c r="Y2206" s="31">
        <f t="shared" ca="1" si="320"/>
        <v>34</v>
      </c>
      <c r="Z2206" s="31" t="str">
        <f t="shared" ca="1" si="321"/>
        <v>21-35</v>
      </c>
      <c r="AA2206" s="31"/>
      <c r="AB2206" s="31" t="s">
        <v>11144</v>
      </c>
      <c r="AC2206" s="31" t="s">
        <v>34145</v>
      </c>
      <c r="AD2206" s="31" t="s">
        <v>34145</v>
      </c>
      <c r="AE2206" s="31"/>
      <c r="AF2206" s="31" t="s">
        <v>24701</v>
      </c>
      <c r="AG2206" s="31" t="s">
        <v>4322</v>
      </c>
      <c r="AH2206" s="31" t="s">
        <v>4322</v>
      </c>
      <c r="AI2206" s="31" t="s">
        <v>908</v>
      </c>
      <c r="AJ2206" s="31" t="s">
        <v>1498</v>
      </c>
      <c r="AK2206" s="31">
        <v>249471</v>
      </c>
      <c r="AL2206" s="31" t="s">
        <v>3334</v>
      </c>
      <c r="AM2206" s="31" t="s">
        <v>3335</v>
      </c>
      <c r="AN2206" s="31"/>
      <c r="AO2206" s="31"/>
      <c r="AP2206" s="31" t="s">
        <v>33003</v>
      </c>
      <c r="AQ2206" s="31" t="s">
        <v>31427</v>
      </c>
      <c r="AR2206" s="31" t="s">
        <v>34145</v>
      </c>
      <c r="AS2206" s="31" t="s">
        <v>34145</v>
      </c>
      <c r="AT2206" s="31" t="s">
        <v>34258</v>
      </c>
      <c r="AU2206" s="31"/>
      <c r="AV2206" s="31" t="s">
        <v>20034</v>
      </c>
      <c r="AW2206" s="66" t="s">
        <v>33910</v>
      </c>
      <c r="AX2206" s="29">
        <f t="shared" si="317"/>
        <v>46798</v>
      </c>
      <c r="AY2206" s="31" t="s">
        <v>26346</v>
      </c>
      <c r="AZ2206" s="31" t="s">
        <v>33005</v>
      </c>
      <c r="BA2206" s="30" t="s">
        <v>33003</v>
      </c>
      <c r="BB2206" s="31" t="s">
        <v>22909</v>
      </c>
      <c r="BC2206" s="31" t="s">
        <v>34245</v>
      </c>
      <c r="BD2206" s="31" t="s">
        <v>7980</v>
      </c>
      <c r="BE2206" s="31" t="s">
        <v>7969</v>
      </c>
      <c r="BF2206" s="31" t="s">
        <v>20034</v>
      </c>
      <c r="BG2206" s="31"/>
      <c r="BH2206" s="31"/>
      <c r="BI2206" s="31"/>
      <c r="BJ2206" s="31">
        <v>0</v>
      </c>
      <c r="BK2206" s="31" t="str">
        <f t="shared" si="324"/>
        <v>II/c</v>
      </c>
      <c r="BL2206" s="31"/>
      <c r="BM2206" s="31"/>
      <c r="BN2206" s="31"/>
      <c r="BO2206" s="31"/>
      <c r="BP2206" s="31"/>
      <c r="BQ2206" s="31"/>
      <c r="BR2206" s="31"/>
      <c r="BS2206" s="31"/>
      <c r="BT2206" s="31"/>
      <c r="BU2206" s="31"/>
      <c r="BV2206" s="31" t="s">
        <v>3408</v>
      </c>
      <c r="BW2206" s="31">
        <f t="shared" ca="1" si="322"/>
        <v>12</v>
      </c>
      <c r="BX2206" s="78">
        <f t="shared" ca="1" si="323"/>
        <v>3</v>
      </c>
      <c r="BY2206" s="31" t="s">
        <v>3738</v>
      </c>
      <c r="BZ2206" s="31"/>
      <c r="CA2206" s="31" t="s">
        <v>2483</v>
      </c>
      <c r="CB2206" s="31" t="s">
        <v>2406</v>
      </c>
      <c r="CC2206" s="31" t="s">
        <v>1498</v>
      </c>
      <c r="CD2206" s="31" t="s">
        <v>1498</v>
      </c>
      <c r="CE2206" s="31" t="s">
        <v>20085</v>
      </c>
      <c r="CF2206" s="31"/>
      <c r="CG2206" s="31"/>
      <c r="CH2206" s="31"/>
      <c r="CI2206" s="31"/>
      <c r="CJ2206" s="31"/>
      <c r="CK2206" s="31"/>
      <c r="CL2206" s="31" t="s">
        <v>37062</v>
      </c>
      <c r="CM2206" s="52" t="s">
        <v>32488</v>
      </c>
      <c r="CN2206" s="31" t="s">
        <v>36751</v>
      </c>
      <c r="CO2206" s="31" t="s">
        <v>37063</v>
      </c>
      <c r="CP2206" s="52" t="s">
        <v>32488</v>
      </c>
      <c r="CQ2206" s="31" t="s">
        <v>36751</v>
      </c>
      <c r="CR2206" s="31">
        <v>4633</v>
      </c>
      <c r="CS2206" s="31" t="s">
        <v>6663</v>
      </c>
      <c r="CT2206" s="31"/>
      <c r="CU2206" s="31" t="s">
        <v>2047</v>
      </c>
      <c r="CV2206" s="31" t="s">
        <v>8418</v>
      </c>
      <c r="CW2206" s="31" t="s">
        <v>8419</v>
      </c>
      <c r="CX2206" s="31" t="s">
        <v>8346</v>
      </c>
      <c r="CY2206" s="31"/>
      <c r="CZ2206" s="31"/>
      <c r="DA2206" s="31"/>
      <c r="DB2206" s="31" t="s">
        <v>15747</v>
      </c>
      <c r="DC2206" s="31" t="s">
        <v>15756</v>
      </c>
      <c r="DD2206" s="31" t="s">
        <v>15746</v>
      </c>
      <c r="DE2206" s="31"/>
      <c r="DF2206" s="31"/>
      <c r="DG2206" s="31"/>
      <c r="DH2206" s="31"/>
      <c r="DI2206" s="31" t="s">
        <v>24822</v>
      </c>
      <c r="DJ2206" s="31" t="s">
        <v>24823</v>
      </c>
      <c r="DK2206" s="31"/>
      <c r="DL2206" s="31"/>
      <c r="DM2206" s="38" t="s">
        <v>32181</v>
      </c>
      <c r="DN2206" s="38"/>
      <c r="DO2206" s="51" t="s">
        <v>34553</v>
      </c>
      <c r="DP2206" s="31" t="s">
        <v>14406</v>
      </c>
      <c r="DQ2206" s="31" t="s">
        <v>4157</v>
      </c>
      <c r="DR2206" s="31"/>
      <c r="DS2206" s="31" t="s">
        <v>38762</v>
      </c>
      <c r="DT2206" s="31" t="s">
        <v>38394</v>
      </c>
      <c r="DU2206" s="31">
        <v>3</v>
      </c>
      <c r="DV2206" s="31" t="s">
        <v>32167</v>
      </c>
      <c r="DW2206" s="31" t="s">
        <v>1759</v>
      </c>
      <c r="DX2206" s="31" t="s">
        <v>7980</v>
      </c>
      <c r="DY2206" s="31" t="s">
        <v>31790</v>
      </c>
      <c r="DZ2206" s="31" t="s">
        <v>16948</v>
      </c>
      <c r="EA2206" s="31"/>
      <c r="EB2206" s="31">
        <v>1065836</v>
      </c>
      <c r="EC2206" s="31" t="s">
        <v>40168</v>
      </c>
      <c r="ED2206" s="31" t="s">
        <v>41101</v>
      </c>
      <c r="EE2206" s="31"/>
      <c r="EF2206" s="31"/>
      <c r="EG2206" s="31"/>
      <c r="EH2206" s="31"/>
      <c r="EI2206" s="31"/>
      <c r="EJ2206" s="31"/>
    </row>
    <row r="2207" spans="1:140" ht="23.25" customHeight="1">
      <c r="A2207" s="25">
        <v>2205</v>
      </c>
      <c r="B2207" s="30" t="s">
        <v>24451</v>
      </c>
      <c r="C2207" s="31" t="s">
        <v>11897</v>
      </c>
      <c r="D2207" s="30" t="s">
        <v>21126</v>
      </c>
      <c r="E2207" s="30"/>
      <c r="F2207" s="30" t="s">
        <v>36262</v>
      </c>
      <c r="G2207" s="31">
        <f t="shared" si="318"/>
        <v>58</v>
      </c>
      <c r="H2207" s="72">
        <f t="shared" si="319"/>
        <v>54027</v>
      </c>
      <c r="I2207" s="30" t="s">
        <v>35481</v>
      </c>
      <c r="J2207" s="30" t="s">
        <v>34085</v>
      </c>
      <c r="K2207" s="30" t="s">
        <v>34083</v>
      </c>
      <c r="L2207" s="31" t="s">
        <v>16726</v>
      </c>
      <c r="M2207" s="31" t="s">
        <v>3186</v>
      </c>
      <c r="N2207" s="31" t="s">
        <v>5865</v>
      </c>
      <c r="O2207" s="31" t="s">
        <v>5117</v>
      </c>
      <c r="P2207" s="31" t="s">
        <v>19644</v>
      </c>
      <c r="Q2207" s="31"/>
      <c r="R2207" s="31"/>
      <c r="S2207" s="31"/>
      <c r="T2207" s="31"/>
      <c r="U2207" s="31" t="s">
        <v>12066</v>
      </c>
      <c r="V2207" s="31"/>
      <c r="W2207" s="31" t="s">
        <v>6910</v>
      </c>
      <c r="X2207" s="31" t="s">
        <v>12333</v>
      </c>
      <c r="Y2207" s="31">
        <f t="shared" ca="1" si="320"/>
        <v>34</v>
      </c>
      <c r="Z2207" s="31" t="str">
        <f t="shared" ca="1" si="321"/>
        <v>21-35</v>
      </c>
      <c r="AA2207" s="31"/>
      <c r="AB2207" s="31" t="s">
        <v>11144</v>
      </c>
      <c r="AC2207" s="31" t="s">
        <v>34145</v>
      </c>
      <c r="AD2207" s="31" t="s">
        <v>34145</v>
      </c>
      <c r="AE2207" s="31"/>
      <c r="AF2207" s="31" t="s">
        <v>24701</v>
      </c>
      <c r="AG2207" s="31" t="s">
        <v>4322</v>
      </c>
      <c r="AH2207" s="31" t="s">
        <v>4322</v>
      </c>
      <c r="AI2207" s="31" t="s">
        <v>908</v>
      </c>
      <c r="AJ2207" s="31" t="s">
        <v>12024</v>
      </c>
      <c r="AK2207" s="31" t="s">
        <v>12025</v>
      </c>
      <c r="AL2207" s="31" t="s">
        <v>7787</v>
      </c>
      <c r="AM2207" s="31" t="s">
        <v>3001</v>
      </c>
      <c r="AN2207" s="31"/>
      <c r="AO2207" s="31"/>
      <c r="AP2207" s="31" t="s">
        <v>33003</v>
      </c>
      <c r="AQ2207" s="31" t="s">
        <v>31200</v>
      </c>
      <c r="AR2207" s="31" t="s">
        <v>34145</v>
      </c>
      <c r="AS2207" s="31" t="s">
        <v>34145</v>
      </c>
      <c r="AT2207" s="31" t="s">
        <v>34259</v>
      </c>
      <c r="AU2207" s="31"/>
      <c r="AV2207" s="31" t="s">
        <v>20034</v>
      </c>
      <c r="AW2207" s="29">
        <v>44672</v>
      </c>
      <c r="AX2207" s="29">
        <f t="shared" si="317"/>
        <v>46575</v>
      </c>
      <c r="AY2207" s="31" t="s">
        <v>26346</v>
      </c>
      <c r="AZ2207" s="31" t="s">
        <v>33005</v>
      </c>
      <c r="BA2207" s="30" t="s">
        <v>33003</v>
      </c>
      <c r="BB2207" s="31" t="s">
        <v>22909</v>
      </c>
      <c r="BC2207" s="31" t="s">
        <v>34246</v>
      </c>
      <c r="BD2207" s="31" t="s">
        <v>7980</v>
      </c>
      <c r="BE2207" s="31" t="s">
        <v>7969</v>
      </c>
      <c r="BF2207" s="31" t="s">
        <v>20034</v>
      </c>
      <c r="BG2207" s="31"/>
      <c r="BH2207" s="31"/>
      <c r="BI2207" s="31"/>
      <c r="BJ2207" s="31">
        <v>0</v>
      </c>
      <c r="BK2207" s="31" t="str">
        <f t="shared" si="324"/>
        <v>II/c</v>
      </c>
      <c r="BL2207" s="31"/>
      <c r="BM2207" s="31"/>
      <c r="BN2207" s="31"/>
      <c r="BO2207" s="31"/>
      <c r="BP2207" s="31"/>
      <c r="BQ2207" s="31"/>
      <c r="BR2207" s="31"/>
      <c r="BS2207" s="31"/>
      <c r="BT2207" s="31"/>
      <c r="BU2207" s="31"/>
      <c r="BV2207" s="31" t="s">
        <v>8453</v>
      </c>
      <c r="BW2207" s="31">
        <f t="shared" ca="1" si="322"/>
        <v>9</v>
      </c>
      <c r="BX2207" s="78">
        <f t="shared" ca="1" si="323"/>
        <v>3</v>
      </c>
      <c r="BY2207" s="31" t="s">
        <v>19644</v>
      </c>
      <c r="BZ2207" s="31"/>
      <c r="CA2207" s="31" t="s">
        <v>2483</v>
      </c>
      <c r="CB2207" s="31" t="s">
        <v>2519</v>
      </c>
      <c r="CC2207" s="31"/>
      <c r="CD2207" s="31">
        <v>1</v>
      </c>
      <c r="CE2207" s="31" t="s">
        <v>20085</v>
      </c>
      <c r="CF2207" s="31"/>
      <c r="CG2207" s="31"/>
      <c r="CH2207" s="31"/>
      <c r="CI2207" s="31"/>
      <c r="CJ2207" s="31"/>
      <c r="CK2207" s="31"/>
      <c r="CL2207" s="31" t="s">
        <v>31173</v>
      </c>
      <c r="CM2207" s="31" t="s">
        <v>29511</v>
      </c>
      <c r="CN2207" s="31">
        <v>125</v>
      </c>
      <c r="CO2207" s="31" t="s">
        <v>31229</v>
      </c>
      <c r="CP2207" s="31" t="s">
        <v>29511</v>
      </c>
      <c r="CQ2207" s="31">
        <v>125</v>
      </c>
      <c r="CR2207" s="31">
        <v>4784</v>
      </c>
      <c r="CS2207" s="31" t="s">
        <v>18417</v>
      </c>
      <c r="CT2207" s="31" t="s">
        <v>18418</v>
      </c>
      <c r="CU2207" s="31" t="s">
        <v>4327</v>
      </c>
      <c r="CV2207" s="31" t="s">
        <v>17433</v>
      </c>
      <c r="CW2207" s="31" t="s">
        <v>17426</v>
      </c>
      <c r="CX2207" s="31" t="s">
        <v>17434</v>
      </c>
      <c r="CY2207" s="31"/>
      <c r="CZ2207" s="31"/>
      <c r="DA2207" s="31"/>
      <c r="DB2207" s="31" t="s">
        <v>11355</v>
      </c>
      <c r="DC2207" s="31" t="s">
        <v>16323</v>
      </c>
      <c r="DD2207" s="31" t="s">
        <v>16324</v>
      </c>
      <c r="DE2207" s="31"/>
      <c r="DF2207" s="31"/>
      <c r="DG2207" s="31"/>
      <c r="DH2207" s="31"/>
      <c r="DI2207" s="31" t="s">
        <v>24822</v>
      </c>
      <c r="DJ2207" s="31" t="s">
        <v>24823</v>
      </c>
      <c r="DK2207" s="31" t="s">
        <v>25642</v>
      </c>
      <c r="DL2207" s="31" t="s">
        <v>25643</v>
      </c>
      <c r="DM2207" s="38" t="s">
        <v>12026</v>
      </c>
      <c r="DN2207" s="38"/>
      <c r="DO2207" s="35"/>
      <c r="DP2207" s="31" t="s">
        <v>13785</v>
      </c>
      <c r="DQ2207" s="31" t="s">
        <v>12027</v>
      </c>
      <c r="DR2207" s="31"/>
      <c r="DS2207" s="31" t="s">
        <v>11901</v>
      </c>
      <c r="DT2207" s="31" t="s">
        <v>38395</v>
      </c>
      <c r="DU2207" s="31">
        <v>2</v>
      </c>
      <c r="DV2207" s="31" t="s">
        <v>32165</v>
      </c>
      <c r="DW2207" s="31" t="s">
        <v>1759</v>
      </c>
      <c r="DX2207" s="31" t="s">
        <v>2963</v>
      </c>
      <c r="DY2207" s="31" t="s">
        <v>34460</v>
      </c>
      <c r="DZ2207" s="29">
        <v>44754</v>
      </c>
      <c r="EA2207" s="31" t="s">
        <v>32544</v>
      </c>
      <c r="EB2207" s="31">
        <v>1298195</v>
      </c>
      <c r="EC2207" s="31" t="s">
        <v>40168</v>
      </c>
      <c r="ED2207" s="31" t="s">
        <v>41101</v>
      </c>
      <c r="EE2207" s="31"/>
      <c r="EF2207" s="31"/>
      <c r="EG2207" s="31"/>
      <c r="EH2207" s="31"/>
      <c r="EI2207" s="31"/>
      <c r="EJ2207" s="31"/>
    </row>
    <row r="2208" spans="1:140" ht="23.25" customHeight="1">
      <c r="A2208" s="25">
        <v>2206</v>
      </c>
      <c r="B2208" s="30" t="s">
        <v>16510</v>
      </c>
      <c r="C2208" s="31" t="s">
        <v>4318</v>
      </c>
      <c r="D2208" s="30" t="s">
        <v>12615</v>
      </c>
      <c r="E2208" s="30"/>
      <c r="F2208" s="30" t="s">
        <v>36255</v>
      </c>
      <c r="G2208" s="31">
        <f t="shared" si="318"/>
        <v>58</v>
      </c>
      <c r="H2208" s="72">
        <f t="shared" si="319"/>
        <v>54970</v>
      </c>
      <c r="I2208" s="30"/>
      <c r="J2208" s="30" t="s">
        <v>34084</v>
      </c>
      <c r="K2208" s="30" t="s">
        <v>4318</v>
      </c>
      <c r="L2208" s="31" t="s">
        <v>4318</v>
      </c>
      <c r="M2208" s="31" t="s">
        <v>3186</v>
      </c>
      <c r="N2208" s="31" t="s">
        <v>3557</v>
      </c>
      <c r="O2208" s="31" t="s">
        <v>1501</v>
      </c>
      <c r="P2208" s="31" t="s">
        <v>18412</v>
      </c>
      <c r="Q2208" s="31"/>
      <c r="R2208" s="31">
        <v>4</v>
      </c>
      <c r="S2208" s="31">
        <v>7</v>
      </c>
      <c r="T2208" s="31"/>
      <c r="U2208" s="31">
        <v>869</v>
      </c>
      <c r="V2208" s="31" t="s">
        <v>19355</v>
      </c>
      <c r="W2208" s="31" t="s">
        <v>2471</v>
      </c>
      <c r="X2208" s="31" t="s">
        <v>13253</v>
      </c>
      <c r="Y2208" s="31" t="e">
        <f t="shared" ca="1" si="320"/>
        <v>#VALUE!</v>
      </c>
      <c r="Z2208" s="31" t="e">
        <f t="shared" ca="1" si="321"/>
        <v>#VALUE!</v>
      </c>
      <c r="AA2208" s="31"/>
      <c r="AB2208" s="31" t="s">
        <v>11144</v>
      </c>
      <c r="AC2208" s="31" t="s">
        <v>34145</v>
      </c>
      <c r="AD2208" s="31" t="s">
        <v>34145</v>
      </c>
      <c r="AE2208" s="31"/>
      <c r="AF2208" s="31" t="s">
        <v>24701</v>
      </c>
      <c r="AG2208" s="31" t="s">
        <v>4322</v>
      </c>
      <c r="AH2208" s="31" t="s">
        <v>4322</v>
      </c>
      <c r="AI2208" s="31" t="s">
        <v>908</v>
      </c>
      <c r="AJ2208" s="31" t="s">
        <v>13254</v>
      </c>
      <c r="AK2208" s="31" t="s">
        <v>13255</v>
      </c>
      <c r="AL2208" s="31" t="s">
        <v>8491</v>
      </c>
      <c r="AM2208" s="31" t="s">
        <v>11568</v>
      </c>
      <c r="AN2208" s="31"/>
      <c r="AO2208" s="31"/>
      <c r="AP2208" s="31" t="s">
        <v>33003</v>
      </c>
      <c r="AQ2208" s="31" t="s">
        <v>31206</v>
      </c>
      <c r="AR2208" s="31" t="s">
        <v>34145</v>
      </c>
      <c r="AS2208" s="31" t="s">
        <v>34145</v>
      </c>
      <c r="AT2208" s="31" t="s">
        <v>34260</v>
      </c>
      <c r="AU2208" s="31"/>
      <c r="AV2208" s="31" t="s">
        <v>20032</v>
      </c>
      <c r="AW2208" s="29">
        <v>44672</v>
      </c>
      <c r="AX2208" s="29">
        <f t="shared" si="317"/>
        <v>46575</v>
      </c>
      <c r="AY2208" s="31" t="s">
        <v>26346</v>
      </c>
      <c r="AZ2208" s="31" t="s">
        <v>33005</v>
      </c>
      <c r="BA2208" s="30" t="s">
        <v>33003</v>
      </c>
      <c r="BB2208" s="31" t="s">
        <v>22909</v>
      </c>
      <c r="BC2208" s="31" t="s">
        <v>34247</v>
      </c>
      <c r="BD2208" s="31" t="s">
        <v>7980</v>
      </c>
      <c r="BE2208" s="31" t="s">
        <v>7969</v>
      </c>
      <c r="BF2208" s="31" t="s">
        <v>20032</v>
      </c>
      <c r="BG2208" s="31"/>
      <c r="BH2208" s="31"/>
      <c r="BI2208" s="31" t="s">
        <v>8136</v>
      </c>
      <c r="BJ2208" s="31" t="s">
        <v>20275</v>
      </c>
      <c r="BK2208" s="31" t="str">
        <f t="shared" si="324"/>
        <v>III/a</v>
      </c>
      <c r="BL2208" s="31" t="s">
        <v>8077</v>
      </c>
      <c r="BM2208" s="31"/>
      <c r="BN2208" s="31"/>
      <c r="BO2208" s="31"/>
      <c r="BP2208" s="31"/>
      <c r="BQ2208" s="31" t="s">
        <v>20275</v>
      </c>
      <c r="BR2208" s="31" t="s">
        <v>30292</v>
      </c>
      <c r="BS2208" s="31" t="s">
        <v>32133</v>
      </c>
      <c r="BT2208" s="31" t="s">
        <v>12470</v>
      </c>
      <c r="BU2208" s="31" t="s">
        <v>15682</v>
      </c>
      <c r="BV2208" s="31" t="s">
        <v>12470</v>
      </c>
      <c r="BW2208" s="31">
        <f t="shared" ca="1" si="322"/>
        <v>8</v>
      </c>
      <c r="BX2208" s="78">
        <f t="shared" ca="1" si="323"/>
        <v>3</v>
      </c>
      <c r="BY2208" s="31"/>
      <c r="BZ2208" s="31" t="s">
        <v>22630</v>
      </c>
      <c r="CA2208" s="31" t="s">
        <v>2483</v>
      </c>
      <c r="CB2208" s="31" t="s">
        <v>2519</v>
      </c>
      <c r="CC2208" s="31">
        <v>1</v>
      </c>
      <c r="CD2208" s="31">
        <v>1</v>
      </c>
      <c r="CE2208" s="31" t="s">
        <v>20085</v>
      </c>
      <c r="CF2208" s="31"/>
      <c r="CG2208" s="31"/>
      <c r="CH2208" s="31"/>
      <c r="CI2208" s="31"/>
      <c r="CJ2208" s="31"/>
      <c r="CK2208" s="31"/>
      <c r="CL2208" s="31" t="s">
        <v>28362</v>
      </c>
      <c r="CM2208" s="31" t="s">
        <v>28363</v>
      </c>
      <c r="CN2208" s="31">
        <v>125</v>
      </c>
      <c r="CO2208" s="31" t="s">
        <v>29322</v>
      </c>
      <c r="CP2208" s="31" t="s">
        <v>28363</v>
      </c>
      <c r="CQ2208" s="31">
        <v>125</v>
      </c>
      <c r="CR2208" s="31">
        <v>4817</v>
      </c>
      <c r="CS2208" s="31"/>
      <c r="CT2208" s="31"/>
      <c r="CU2208" s="31"/>
      <c r="CV2208" s="31" t="s">
        <v>15344</v>
      </c>
      <c r="CW2208" s="31" t="s">
        <v>15345</v>
      </c>
      <c r="CX2208" s="31" t="s">
        <v>14833</v>
      </c>
      <c r="CY2208" s="31"/>
      <c r="CZ2208" s="31"/>
      <c r="DA2208" s="31"/>
      <c r="DB2208" s="31" t="s">
        <v>11355</v>
      </c>
      <c r="DC2208" s="31" t="s">
        <v>16323</v>
      </c>
      <c r="DD2208" s="31" t="s">
        <v>16324</v>
      </c>
      <c r="DE2208" s="31"/>
      <c r="DF2208" s="31"/>
      <c r="DG2208" s="31"/>
      <c r="DH2208" s="31"/>
      <c r="DI2208" s="31" t="s">
        <v>25077</v>
      </c>
      <c r="DJ2208" s="31" t="s">
        <v>25042</v>
      </c>
      <c r="DK2208" s="31" t="s">
        <v>25642</v>
      </c>
      <c r="DL2208" s="31" t="s">
        <v>25643</v>
      </c>
      <c r="DM2208" s="38" t="s">
        <v>13251</v>
      </c>
      <c r="DN2208" s="38"/>
      <c r="DO2208" s="35" t="s">
        <v>20373</v>
      </c>
      <c r="DP2208" s="31" t="s">
        <v>14752</v>
      </c>
      <c r="DQ2208" s="31" t="s">
        <v>13252</v>
      </c>
      <c r="DR2208" s="31" t="s">
        <v>20372</v>
      </c>
      <c r="DS2208" s="31" t="s">
        <v>38763</v>
      </c>
      <c r="DT2208" s="31" t="s">
        <v>28265</v>
      </c>
      <c r="DU2208" s="31">
        <v>3</v>
      </c>
      <c r="DV2208" s="31" t="s">
        <v>32167</v>
      </c>
      <c r="DW2208" s="31" t="s">
        <v>7980</v>
      </c>
      <c r="DX2208" s="31" t="s">
        <v>7980</v>
      </c>
      <c r="DY2208" s="31" t="s">
        <v>36934</v>
      </c>
      <c r="DZ2208" s="52" t="s">
        <v>23138</v>
      </c>
      <c r="EA2208" s="52" t="s">
        <v>28363</v>
      </c>
      <c r="EB2208" s="31">
        <v>1378806</v>
      </c>
      <c r="EC2208" s="31" t="s">
        <v>40168</v>
      </c>
      <c r="ED2208" s="31" t="s">
        <v>41101</v>
      </c>
      <c r="EE2208" s="31"/>
      <c r="EF2208" s="31"/>
      <c r="EG2208" s="31"/>
      <c r="EH2208" s="31"/>
      <c r="EI2208" s="31"/>
      <c r="EJ2208" s="31"/>
    </row>
    <row r="2209" spans="1:140" ht="23.25" customHeight="1">
      <c r="A2209" s="25">
        <v>2207</v>
      </c>
      <c r="B2209" s="30" t="s">
        <v>24452</v>
      </c>
      <c r="C2209" s="31" t="s">
        <v>11898</v>
      </c>
      <c r="D2209" s="30" t="s">
        <v>21127</v>
      </c>
      <c r="E2209" s="30"/>
      <c r="F2209" s="30" t="s">
        <v>36262</v>
      </c>
      <c r="G2209" s="31">
        <f t="shared" si="318"/>
        <v>58</v>
      </c>
      <c r="H2209" s="72">
        <f t="shared" si="319"/>
        <v>53236</v>
      </c>
      <c r="I2209" s="30" t="s">
        <v>35482</v>
      </c>
      <c r="J2209" s="30" t="s">
        <v>34085</v>
      </c>
      <c r="K2209" s="30" t="s">
        <v>34083</v>
      </c>
      <c r="L2209" s="31" t="s">
        <v>16726</v>
      </c>
      <c r="M2209" s="31" t="s">
        <v>3186</v>
      </c>
      <c r="N2209" s="31" t="s">
        <v>5865</v>
      </c>
      <c r="O2209" s="31" t="s">
        <v>5117</v>
      </c>
      <c r="P2209" s="31" t="s">
        <v>19644</v>
      </c>
      <c r="Q2209" s="31"/>
      <c r="R2209" s="31"/>
      <c r="S2209" s="31"/>
      <c r="T2209" s="31"/>
      <c r="U2209" s="31" t="s">
        <v>12067</v>
      </c>
      <c r="V2209" s="31"/>
      <c r="W2209" s="31" t="s">
        <v>7628</v>
      </c>
      <c r="X2209" s="31" t="s">
        <v>12338</v>
      </c>
      <c r="Y2209" s="31" t="e">
        <f t="shared" ca="1" si="320"/>
        <v>#VALUE!</v>
      </c>
      <c r="Z2209" s="31" t="e">
        <f t="shared" ca="1" si="321"/>
        <v>#VALUE!</v>
      </c>
      <c r="AA2209" s="31"/>
      <c r="AB2209" s="31" t="s">
        <v>11144</v>
      </c>
      <c r="AC2209" s="31" t="s">
        <v>34145</v>
      </c>
      <c r="AD2209" s="31" t="s">
        <v>34145</v>
      </c>
      <c r="AE2209" s="31"/>
      <c r="AF2209" s="31" t="s">
        <v>24701</v>
      </c>
      <c r="AG2209" s="31" t="s">
        <v>4322</v>
      </c>
      <c r="AH2209" s="31" t="s">
        <v>4322</v>
      </c>
      <c r="AI2209" s="31" t="s">
        <v>908</v>
      </c>
      <c r="AJ2209" s="31" t="s">
        <v>11999</v>
      </c>
      <c r="AK2209" s="31" t="s">
        <v>12000</v>
      </c>
      <c r="AL2209" s="31">
        <v>40071</v>
      </c>
      <c r="AM2209" s="31" t="s">
        <v>12001</v>
      </c>
      <c r="AN2209" s="31"/>
      <c r="AO2209" s="31"/>
      <c r="AP2209" s="31" t="s">
        <v>33003</v>
      </c>
      <c r="AQ2209" s="52" t="s">
        <v>35984</v>
      </c>
      <c r="AR2209" s="31" t="s">
        <v>34145</v>
      </c>
      <c r="AS2209" s="31" t="s">
        <v>34145</v>
      </c>
      <c r="AT2209" s="31" t="s">
        <v>41677</v>
      </c>
      <c r="AU2209" s="31"/>
      <c r="AV2209" s="31" t="s">
        <v>20032</v>
      </c>
      <c r="AW2209" s="29">
        <v>44672</v>
      </c>
      <c r="AX2209" s="29">
        <f t="shared" si="317"/>
        <v>46575</v>
      </c>
      <c r="AY2209" s="31" t="s">
        <v>26346</v>
      </c>
      <c r="AZ2209" s="31" t="s">
        <v>33005</v>
      </c>
      <c r="BA2209" s="30" t="s">
        <v>33003</v>
      </c>
      <c r="BB2209" s="31" t="s">
        <v>22909</v>
      </c>
      <c r="BC2209" s="31" t="s">
        <v>41674</v>
      </c>
      <c r="BD2209" s="31" t="s">
        <v>7980</v>
      </c>
      <c r="BE2209" s="31" t="s">
        <v>7969</v>
      </c>
      <c r="BF2209" s="31" t="s">
        <v>20032</v>
      </c>
      <c r="BG2209" s="31"/>
      <c r="BH2209" s="31"/>
      <c r="BI2209" s="31"/>
      <c r="BJ2209" s="31">
        <v>0</v>
      </c>
      <c r="BK2209" s="31" t="str">
        <f t="shared" si="324"/>
        <v>II/c</v>
      </c>
      <c r="BL2209" s="31"/>
      <c r="BM2209" s="31"/>
      <c r="BN2209" s="31"/>
      <c r="BO2209" s="31"/>
      <c r="BP2209" s="31"/>
      <c r="BQ2209" s="31"/>
      <c r="BR2209" s="31"/>
      <c r="BS2209" s="31"/>
      <c r="BT2209" s="31"/>
      <c r="BU2209" s="31"/>
      <c r="BV2209" s="31" t="s">
        <v>8453</v>
      </c>
      <c r="BW2209" s="31">
        <f t="shared" ca="1" si="322"/>
        <v>9</v>
      </c>
      <c r="BX2209" s="78">
        <f t="shared" ca="1" si="323"/>
        <v>3</v>
      </c>
      <c r="BY2209" s="31" t="s">
        <v>19644</v>
      </c>
      <c r="BZ2209" s="31"/>
      <c r="CA2209" s="31" t="s">
        <v>2483</v>
      </c>
      <c r="CB2209" s="31" t="s">
        <v>2519</v>
      </c>
      <c r="CC2209" s="31">
        <v>1</v>
      </c>
      <c r="CD2209" s="31">
        <v>1</v>
      </c>
      <c r="CE2209" s="31" t="s">
        <v>20085</v>
      </c>
      <c r="CF2209" s="31"/>
      <c r="CG2209" s="31"/>
      <c r="CH2209" s="31"/>
      <c r="CI2209" s="31"/>
      <c r="CJ2209" s="31"/>
      <c r="CK2209" s="31"/>
      <c r="CL2209" s="31" t="s">
        <v>29348</v>
      </c>
      <c r="CM2209" s="52" t="s">
        <v>29349</v>
      </c>
      <c r="CN2209" s="31">
        <v>125</v>
      </c>
      <c r="CO2209" s="31" t="s">
        <v>38945</v>
      </c>
      <c r="CP2209" s="52" t="s">
        <v>29349</v>
      </c>
      <c r="CQ2209" s="31">
        <v>125</v>
      </c>
      <c r="CR2209" s="31">
        <v>4763</v>
      </c>
      <c r="CS2209" s="31"/>
      <c r="CT2209" s="31"/>
      <c r="CU2209" s="31"/>
      <c r="CV2209" s="31" t="s">
        <v>11997</v>
      </c>
      <c r="CW2209" s="31" t="s">
        <v>11186</v>
      </c>
      <c r="CX2209" s="31" t="s">
        <v>11817</v>
      </c>
      <c r="CY2209" s="31"/>
      <c r="CZ2209" s="31"/>
      <c r="DA2209" s="31"/>
      <c r="DB2209" s="31" t="s">
        <v>11355</v>
      </c>
      <c r="DC2209" s="31" t="s">
        <v>18668</v>
      </c>
      <c r="DD2209" s="31" t="s">
        <v>18474</v>
      </c>
      <c r="DE2209" s="31"/>
      <c r="DF2209" s="31"/>
      <c r="DG2209" s="31"/>
      <c r="DH2209" s="31"/>
      <c r="DI2209" s="31" t="s">
        <v>24822</v>
      </c>
      <c r="DJ2209" s="31" t="s">
        <v>24823</v>
      </c>
      <c r="DK2209" s="31"/>
      <c r="DL2209" s="31"/>
      <c r="DM2209" s="38" t="s">
        <v>11998</v>
      </c>
      <c r="DN2209" s="38"/>
      <c r="DO2209" s="35"/>
      <c r="DP2209" s="31" t="s">
        <v>13126</v>
      </c>
      <c r="DQ2209" s="31" t="s">
        <v>12002</v>
      </c>
      <c r="DR2209" s="31"/>
      <c r="DS2209" s="31" t="s">
        <v>27731</v>
      </c>
      <c r="DT2209" s="31"/>
      <c r="DU2209" s="31">
        <v>3</v>
      </c>
      <c r="DV2209" s="31" t="s">
        <v>32167</v>
      </c>
      <c r="DW2209" s="31" t="s">
        <v>7980</v>
      </c>
      <c r="DX2209" s="31" t="s">
        <v>7980</v>
      </c>
      <c r="DY2209" s="31" t="s">
        <v>32541</v>
      </c>
      <c r="DZ2209" s="31" t="s">
        <v>32534</v>
      </c>
      <c r="EA2209" s="31" t="s">
        <v>32542</v>
      </c>
      <c r="EB2209" s="31">
        <v>1298189</v>
      </c>
      <c r="EC2209" s="31" t="s">
        <v>40168</v>
      </c>
      <c r="ED2209" s="31" t="s">
        <v>41101</v>
      </c>
      <c r="EE2209" s="31"/>
      <c r="EF2209" s="31"/>
      <c r="EG2209" s="31"/>
      <c r="EH2209" s="31"/>
      <c r="EI2209" s="31"/>
      <c r="EJ2209" s="31"/>
    </row>
    <row r="2210" spans="1:140" ht="23.25" customHeight="1">
      <c r="A2210" s="25">
        <v>2208</v>
      </c>
      <c r="B2210" s="30" t="s">
        <v>24241</v>
      </c>
      <c r="C2210" s="31" t="s">
        <v>1757</v>
      </c>
      <c r="D2210" s="30" t="s">
        <v>16642</v>
      </c>
      <c r="E2210" s="30"/>
      <c r="F2210" s="30" t="s">
        <v>36262</v>
      </c>
      <c r="G2210" s="31">
        <f t="shared" si="318"/>
        <v>58</v>
      </c>
      <c r="H2210" s="72">
        <f t="shared" si="319"/>
        <v>49310</v>
      </c>
      <c r="I2210" s="30" t="s">
        <v>35483</v>
      </c>
      <c r="J2210" s="30" t="s">
        <v>34085</v>
      </c>
      <c r="K2210" s="30" t="s">
        <v>34083</v>
      </c>
      <c r="L2210" s="31" t="s">
        <v>16726</v>
      </c>
      <c r="M2210" s="31" t="s">
        <v>3186</v>
      </c>
      <c r="N2210" s="31" t="s">
        <v>5865</v>
      </c>
      <c r="O2210" s="31" t="s">
        <v>5117</v>
      </c>
      <c r="P2210" s="31" t="s">
        <v>3738</v>
      </c>
      <c r="Q2210" s="31"/>
      <c r="R2210" s="31"/>
      <c r="S2210" s="31"/>
      <c r="T2210" s="31"/>
      <c r="U2210" s="31" t="s">
        <v>5803</v>
      </c>
      <c r="V2210" s="31"/>
      <c r="W2210" s="31" t="s">
        <v>5612</v>
      </c>
      <c r="X2210" s="31" t="s">
        <v>6345</v>
      </c>
      <c r="Y2210" s="31" t="e">
        <f t="shared" ca="1" si="320"/>
        <v>#VALUE!</v>
      </c>
      <c r="Z2210" s="31" t="e">
        <f t="shared" ca="1" si="321"/>
        <v>#VALUE!</v>
      </c>
      <c r="AA2210" s="31"/>
      <c r="AB2210" s="31" t="s">
        <v>11144</v>
      </c>
      <c r="AC2210" s="31" t="s">
        <v>34145</v>
      </c>
      <c r="AD2210" s="31" t="s">
        <v>34145</v>
      </c>
      <c r="AE2210" s="31"/>
      <c r="AF2210" s="31" t="s">
        <v>24701</v>
      </c>
      <c r="AG2210" s="31" t="s">
        <v>4322</v>
      </c>
      <c r="AH2210" s="31" t="s">
        <v>4322</v>
      </c>
      <c r="AI2210" s="31" t="s">
        <v>908</v>
      </c>
      <c r="AJ2210" s="31">
        <v>99065</v>
      </c>
      <c r="AK2210" s="31" t="s">
        <v>6318</v>
      </c>
      <c r="AL2210" s="31" t="s">
        <v>3668</v>
      </c>
      <c r="AM2210" s="31" t="s">
        <v>6319</v>
      </c>
      <c r="AN2210" s="31"/>
      <c r="AO2210" s="31"/>
      <c r="AP2210" s="31" t="s">
        <v>33003</v>
      </c>
      <c r="AQ2210" s="31" t="s">
        <v>21743</v>
      </c>
      <c r="AR2210" s="31" t="s">
        <v>34145</v>
      </c>
      <c r="AS2210" s="31" t="s">
        <v>34145</v>
      </c>
      <c r="AT2210" s="31" t="s">
        <v>34256</v>
      </c>
      <c r="AU2210" s="31"/>
      <c r="AV2210" s="31" t="s">
        <v>20034</v>
      </c>
      <c r="AW2210" s="29">
        <v>44672</v>
      </c>
      <c r="AX2210" s="29">
        <f t="shared" si="317"/>
        <v>46575</v>
      </c>
      <c r="AY2210" s="31" t="s">
        <v>26346</v>
      </c>
      <c r="AZ2210" s="31" t="s">
        <v>33005</v>
      </c>
      <c r="BA2210" s="30" t="s">
        <v>33003</v>
      </c>
      <c r="BB2210" s="31" t="s">
        <v>22909</v>
      </c>
      <c r="BC2210" s="31" t="s">
        <v>34246</v>
      </c>
      <c r="BD2210" s="31" t="s">
        <v>1759</v>
      </c>
      <c r="BE2210" s="31" t="s">
        <v>7969</v>
      </c>
      <c r="BF2210" s="31" t="s">
        <v>20034</v>
      </c>
      <c r="BG2210" s="31"/>
      <c r="BH2210" s="31"/>
      <c r="BI2210" s="31"/>
      <c r="BJ2210" s="31">
        <v>0</v>
      </c>
      <c r="BK2210" s="31" t="str">
        <f t="shared" si="324"/>
        <v>II/c</v>
      </c>
      <c r="BL2210" s="31"/>
      <c r="BM2210" s="31"/>
      <c r="BN2210" s="31"/>
      <c r="BO2210" s="31"/>
      <c r="BP2210" s="31" t="s">
        <v>1498</v>
      </c>
      <c r="BQ2210" s="31"/>
      <c r="BR2210" s="31"/>
      <c r="BS2210" s="31"/>
      <c r="BT2210" s="31"/>
      <c r="BU2210" s="31"/>
      <c r="BV2210" s="31" t="s">
        <v>3279</v>
      </c>
      <c r="BW2210" s="31">
        <f t="shared" ca="1" si="322"/>
        <v>14</v>
      </c>
      <c r="BX2210" s="78">
        <f t="shared" ca="1" si="323"/>
        <v>3</v>
      </c>
      <c r="BY2210" s="31" t="s">
        <v>3738</v>
      </c>
      <c r="BZ2210" s="31"/>
      <c r="CA2210" s="31" t="s">
        <v>4239</v>
      </c>
      <c r="CB2210" s="31" t="s">
        <v>2406</v>
      </c>
      <c r="CC2210" s="31"/>
      <c r="CD2210" s="31"/>
      <c r="CE2210" s="31" t="s">
        <v>20085</v>
      </c>
      <c r="CF2210" s="31"/>
      <c r="CG2210" s="31"/>
      <c r="CH2210" s="31"/>
      <c r="CI2210" s="31"/>
      <c r="CJ2210" s="31"/>
      <c r="CK2210" s="31"/>
      <c r="CL2210" s="31" t="s">
        <v>28352</v>
      </c>
      <c r="CM2210" s="31" t="s">
        <v>28353</v>
      </c>
      <c r="CN2210" s="31">
        <v>125</v>
      </c>
      <c r="CO2210" s="31" t="s">
        <v>28354</v>
      </c>
      <c r="CP2210" s="31" t="s">
        <v>28353</v>
      </c>
      <c r="CQ2210" s="31">
        <v>125</v>
      </c>
      <c r="CR2210" s="31">
        <v>4276</v>
      </c>
      <c r="CS2210" s="31" t="s">
        <v>10243</v>
      </c>
      <c r="CT2210" s="31" t="s">
        <v>10239</v>
      </c>
      <c r="CU2210" s="31" t="s">
        <v>10240</v>
      </c>
      <c r="CV2210" s="31" t="s">
        <v>10336</v>
      </c>
      <c r="CW2210" s="31" t="s">
        <v>11173</v>
      </c>
      <c r="CX2210" s="31" t="s">
        <v>10315</v>
      </c>
      <c r="CY2210" s="31"/>
      <c r="CZ2210" s="31"/>
      <c r="DA2210" s="31"/>
      <c r="DB2210" s="31" t="s">
        <v>15747</v>
      </c>
      <c r="DC2210" s="31" t="s">
        <v>15757</v>
      </c>
      <c r="DD2210" s="31" t="s">
        <v>15746</v>
      </c>
      <c r="DE2210" s="31"/>
      <c r="DF2210" s="31"/>
      <c r="DG2210" s="31"/>
      <c r="DH2210" s="31"/>
      <c r="DI2210" s="31"/>
      <c r="DJ2210" s="31"/>
      <c r="DK2210" s="31"/>
      <c r="DL2210" s="31"/>
      <c r="DM2210" s="38" t="s">
        <v>32265</v>
      </c>
      <c r="DN2210" s="38"/>
      <c r="DO2210" s="35">
        <v>0</v>
      </c>
      <c r="DP2210" s="31" t="s">
        <v>13181</v>
      </c>
      <c r="DQ2210" s="31" t="s">
        <v>13180</v>
      </c>
      <c r="DR2210" s="31"/>
      <c r="DS2210" s="31" t="s">
        <v>26985</v>
      </c>
      <c r="DT2210" s="31" t="s">
        <v>38396</v>
      </c>
      <c r="DU2210" s="31">
        <v>2</v>
      </c>
      <c r="DV2210" s="31" t="s">
        <v>32165</v>
      </c>
      <c r="DW2210" s="31" t="s">
        <v>1759</v>
      </c>
      <c r="DX2210" s="31" t="s">
        <v>1759</v>
      </c>
      <c r="DY2210" s="31" t="s">
        <v>26003</v>
      </c>
      <c r="DZ2210" s="31" t="s">
        <v>25806</v>
      </c>
      <c r="EA2210" s="31"/>
      <c r="EB2210" s="31">
        <v>0</v>
      </c>
      <c r="EC2210" s="31" t="s">
        <v>40168</v>
      </c>
      <c r="ED2210" s="31" t="s">
        <v>41101</v>
      </c>
      <c r="EE2210" s="31"/>
      <c r="EF2210" s="31"/>
      <c r="EG2210" s="31"/>
      <c r="EH2210" s="31"/>
      <c r="EI2210" s="31"/>
      <c r="EJ2210" s="31"/>
    </row>
    <row r="2211" spans="1:140" ht="23.25" customHeight="1">
      <c r="A2211" s="25">
        <v>2209</v>
      </c>
      <c r="B2211" s="30" t="s">
        <v>24202</v>
      </c>
      <c r="C2211" s="31" t="s">
        <v>6752</v>
      </c>
      <c r="D2211" s="30" t="s">
        <v>6752</v>
      </c>
      <c r="E2211" s="30"/>
      <c r="F2211" s="30" t="s">
        <v>36254</v>
      </c>
      <c r="G2211" s="31">
        <f t="shared" si="318"/>
        <v>58</v>
      </c>
      <c r="H2211" s="72">
        <f t="shared" si="319"/>
        <v>52444</v>
      </c>
      <c r="I2211" s="30"/>
      <c r="J2211" s="30" t="s">
        <v>34084</v>
      </c>
      <c r="K2211" s="30" t="s">
        <v>4318</v>
      </c>
      <c r="L2211" s="31" t="s">
        <v>4318</v>
      </c>
      <c r="M2211" s="31" t="s">
        <v>3186</v>
      </c>
      <c r="N2211" s="31" t="s">
        <v>4008</v>
      </c>
      <c r="O2211" s="31" t="s">
        <v>4320</v>
      </c>
      <c r="P2211" s="52" t="s">
        <v>35985</v>
      </c>
      <c r="Q2211" s="31" t="s">
        <v>41955</v>
      </c>
      <c r="R2211" s="31">
        <v>11</v>
      </c>
      <c r="S2211" s="31">
        <v>4</v>
      </c>
      <c r="T2211" s="31"/>
      <c r="U2211" s="31">
        <v>1642</v>
      </c>
      <c r="V2211" s="31"/>
      <c r="W2211" s="31" t="s">
        <v>3068</v>
      </c>
      <c r="X2211" s="31" t="s">
        <v>4135</v>
      </c>
      <c r="Y2211" s="31" t="e">
        <f t="shared" ca="1" si="320"/>
        <v>#VALUE!</v>
      </c>
      <c r="Z2211" s="31" t="e">
        <f t="shared" ca="1" si="321"/>
        <v>#VALUE!</v>
      </c>
      <c r="AA2211" s="31"/>
      <c r="AB2211" s="31" t="s">
        <v>11144</v>
      </c>
      <c r="AC2211" s="31" t="s">
        <v>34145</v>
      </c>
      <c r="AD2211" s="31" t="s">
        <v>34145</v>
      </c>
      <c r="AE2211" s="31"/>
      <c r="AF2211" s="31" t="s">
        <v>24701</v>
      </c>
      <c r="AG2211" s="31" t="s">
        <v>4322</v>
      </c>
      <c r="AH2211" s="31" t="s">
        <v>4322</v>
      </c>
      <c r="AI2211" s="31" t="s">
        <v>908</v>
      </c>
      <c r="AJ2211" s="31" t="s">
        <v>2628</v>
      </c>
      <c r="AK2211" s="31">
        <v>191771</v>
      </c>
      <c r="AL2211" s="31" t="s">
        <v>4127</v>
      </c>
      <c r="AM2211" s="31" t="s">
        <v>2772</v>
      </c>
      <c r="AN2211" s="31"/>
      <c r="AO2211" s="31"/>
      <c r="AP2211" s="31" t="s">
        <v>33003</v>
      </c>
      <c r="AQ2211" s="31" t="s">
        <v>18367</v>
      </c>
      <c r="AR2211" s="31" t="s">
        <v>34145</v>
      </c>
      <c r="AS2211" s="31" t="s">
        <v>34145</v>
      </c>
      <c r="AT2211" s="31" t="s">
        <v>34256</v>
      </c>
      <c r="AU2211" s="31"/>
      <c r="AV2211" s="31" t="s">
        <v>20034</v>
      </c>
      <c r="AW2211" s="29">
        <v>44672</v>
      </c>
      <c r="AX2211" s="29">
        <f t="shared" si="317"/>
        <v>46575</v>
      </c>
      <c r="AY2211" s="31" t="s">
        <v>26346</v>
      </c>
      <c r="AZ2211" s="31" t="s">
        <v>33005</v>
      </c>
      <c r="BA2211" s="30" t="s">
        <v>33003</v>
      </c>
      <c r="BB2211" s="31" t="s">
        <v>22909</v>
      </c>
      <c r="BC2211" s="31" t="s">
        <v>34246</v>
      </c>
      <c r="BD2211" s="31" t="s">
        <v>1759</v>
      </c>
      <c r="BE2211" s="31" t="s">
        <v>7969</v>
      </c>
      <c r="BF2211" s="31" t="s">
        <v>20034</v>
      </c>
      <c r="BG2211" s="31"/>
      <c r="BH2211" s="31"/>
      <c r="BI2211" s="31" t="s">
        <v>8136</v>
      </c>
      <c r="BJ2211" s="31" t="s">
        <v>20275</v>
      </c>
      <c r="BK2211" s="31" t="str">
        <f t="shared" si="324"/>
        <v>III/c</v>
      </c>
      <c r="BL2211" s="31" t="s">
        <v>8077</v>
      </c>
      <c r="BM2211" s="31"/>
      <c r="BN2211" s="31"/>
      <c r="BO2211" s="31"/>
      <c r="BP2211" s="31" t="s">
        <v>1498</v>
      </c>
      <c r="BQ2211" s="31" t="s">
        <v>3185</v>
      </c>
      <c r="BR2211" s="52" t="s">
        <v>24067</v>
      </c>
      <c r="BS2211" s="31" t="s">
        <v>41841</v>
      </c>
      <c r="BT2211" s="31" t="s">
        <v>3163</v>
      </c>
      <c r="BU2211" s="31" t="s">
        <v>718</v>
      </c>
      <c r="BV2211" s="31" t="s">
        <v>7443</v>
      </c>
      <c r="BW2211" s="31">
        <f t="shared" ca="1" si="322"/>
        <v>15</v>
      </c>
      <c r="BX2211" s="78">
        <f t="shared" ca="1" si="323"/>
        <v>3</v>
      </c>
      <c r="BY2211" s="31"/>
      <c r="BZ2211" s="31"/>
      <c r="CA2211" s="31" t="s">
        <v>2483</v>
      </c>
      <c r="CB2211" s="31" t="s">
        <v>2519</v>
      </c>
      <c r="CC2211" s="31">
        <v>1</v>
      </c>
      <c r="CD2211" s="31">
        <v>1</v>
      </c>
      <c r="CE2211" s="31" t="s">
        <v>20085</v>
      </c>
      <c r="CF2211" s="31"/>
      <c r="CG2211" s="31"/>
      <c r="CH2211" s="31"/>
      <c r="CI2211" s="31"/>
      <c r="CJ2211" s="31"/>
      <c r="CK2211" s="31"/>
      <c r="CL2211" s="31" t="s">
        <v>21939</v>
      </c>
      <c r="CM2211" s="31" t="s">
        <v>21940</v>
      </c>
      <c r="CN2211" s="31">
        <v>123</v>
      </c>
      <c r="CO2211" s="31" t="s">
        <v>25062</v>
      </c>
      <c r="CP2211" s="31" t="s">
        <v>21940</v>
      </c>
      <c r="CQ2211" s="31">
        <v>123</v>
      </c>
      <c r="CR2211" s="31">
        <v>4210</v>
      </c>
      <c r="CS2211" s="31" t="s">
        <v>18417</v>
      </c>
      <c r="CT2211" s="31" t="s">
        <v>18418</v>
      </c>
      <c r="CU2211" s="31" t="s">
        <v>4327</v>
      </c>
      <c r="CV2211" s="31" t="s">
        <v>17262</v>
      </c>
      <c r="CW2211" s="31" t="s">
        <v>17263</v>
      </c>
      <c r="CX2211" s="31" t="s">
        <v>17264</v>
      </c>
      <c r="CY2211" s="31"/>
      <c r="CZ2211" s="31"/>
      <c r="DA2211" s="31"/>
      <c r="DB2211" s="31" t="s">
        <v>15747</v>
      </c>
      <c r="DC2211" s="31" t="s">
        <v>15750</v>
      </c>
      <c r="DD2211" s="31" t="s">
        <v>15746</v>
      </c>
      <c r="DE2211" s="31"/>
      <c r="DF2211" s="31"/>
      <c r="DG2211" s="31"/>
      <c r="DH2211" s="31"/>
      <c r="DI2211" s="31" t="s">
        <v>24822</v>
      </c>
      <c r="DJ2211" s="31" t="s">
        <v>24823</v>
      </c>
      <c r="DK2211" s="31" t="s">
        <v>25642</v>
      </c>
      <c r="DL2211" s="31" t="s">
        <v>25643</v>
      </c>
      <c r="DM2211" s="38" t="s">
        <v>9305</v>
      </c>
      <c r="DN2211" s="38"/>
      <c r="DO2211" s="35">
        <v>0</v>
      </c>
      <c r="DP2211" s="31" t="s">
        <v>13108</v>
      </c>
      <c r="DQ2211" s="31" t="s">
        <v>13107</v>
      </c>
      <c r="DR2211" s="31" t="s">
        <v>16029</v>
      </c>
      <c r="DS2211" s="31" t="s">
        <v>26942</v>
      </c>
      <c r="DT2211" s="31" t="s">
        <v>38397</v>
      </c>
      <c r="DU2211" s="31">
        <v>3</v>
      </c>
      <c r="DV2211" s="31" t="s">
        <v>32167</v>
      </c>
      <c r="DW2211" s="31" t="s">
        <v>1759</v>
      </c>
      <c r="DX2211" s="31" t="s">
        <v>1759</v>
      </c>
      <c r="DY2211" s="31" t="s">
        <v>36129</v>
      </c>
      <c r="DZ2211" s="52" t="s">
        <v>36110</v>
      </c>
      <c r="EA2211" s="52" t="s">
        <v>26105</v>
      </c>
      <c r="EB2211" s="31">
        <v>903277</v>
      </c>
      <c r="EC2211" s="31" t="s">
        <v>40168</v>
      </c>
      <c r="ED2211" s="31" t="s">
        <v>41101</v>
      </c>
      <c r="EE2211" s="31"/>
      <c r="EF2211" s="31"/>
      <c r="EG2211" s="31"/>
      <c r="EH2211" s="31"/>
      <c r="EI2211" s="31"/>
      <c r="EJ2211" s="31"/>
    </row>
    <row r="2212" spans="1:140" ht="23.25" customHeight="1">
      <c r="A2212" s="25">
        <v>2210</v>
      </c>
      <c r="B2212" s="30" t="s">
        <v>24391</v>
      </c>
      <c r="C2212" s="31" t="s">
        <v>7251</v>
      </c>
      <c r="D2212" s="30" t="s">
        <v>16675</v>
      </c>
      <c r="E2212" s="30"/>
      <c r="F2212" s="30" t="s">
        <v>36262</v>
      </c>
      <c r="G2212" s="31">
        <f t="shared" si="318"/>
        <v>58</v>
      </c>
      <c r="H2212" s="72">
        <f t="shared" si="319"/>
        <v>53267</v>
      </c>
      <c r="I2212" s="30" t="s">
        <v>35484</v>
      </c>
      <c r="J2212" s="30" t="s">
        <v>34085</v>
      </c>
      <c r="K2212" s="30" t="s">
        <v>34083</v>
      </c>
      <c r="L2212" s="31" t="s">
        <v>16726</v>
      </c>
      <c r="M2212" s="31" t="s">
        <v>3186</v>
      </c>
      <c r="N2212" s="31" t="s">
        <v>5865</v>
      </c>
      <c r="O2212" s="31" t="s">
        <v>5117</v>
      </c>
      <c r="P2212" s="31" t="s">
        <v>3738</v>
      </c>
      <c r="Q2212" s="31"/>
      <c r="R2212" s="31"/>
      <c r="S2212" s="31"/>
      <c r="T2212" s="31"/>
      <c r="U2212" s="31" t="s">
        <v>5904</v>
      </c>
      <c r="V2212" s="31"/>
      <c r="W2212" s="31" t="s">
        <v>6910</v>
      </c>
      <c r="X2212" s="31" t="s">
        <v>5768</v>
      </c>
      <c r="Y2212" s="31">
        <f t="shared" ca="1" si="320"/>
        <v>36</v>
      </c>
      <c r="Z2212" s="31" t="str">
        <f t="shared" ca="1" si="321"/>
        <v>36-45</v>
      </c>
      <c r="AA2212" s="31"/>
      <c r="AB2212" s="31" t="s">
        <v>11144</v>
      </c>
      <c r="AC2212" s="31" t="s">
        <v>34145</v>
      </c>
      <c r="AD2212" s="31" t="s">
        <v>34145</v>
      </c>
      <c r="AE2212" s="31"/>
      <c r="AF2212" s="31" t="s">
        <v>24701</v>
      </c>
      <c r="AG2212" s="31" t="s">
        <v>4322</v>
      </c>
      <c r="AH2212" s="31" t="s">
        <v>4322</v>
      </c>
      <c r="AI2212" s="31" t="s">
        <v>908</v>
      </c>
      <c r="AJ2212" s="31" t="s">
        <v>7527</v>
      </c>
      <c r="AK2212" s="31">
        <v>244709</v>
      </c>
      <c r="AL2212" s="31" t="s">
        <v>2771</v>
      </c>
      <c r="AM2212" s="31" t="s">
        <v>2772</v>
      </c>
      <c r="AN2212" s="31"/>
      <c r="AO2212" s="31"/>
      <c r="AP2212" s="31" t="s">
        <v>18118</v>
      </c>
      <c r="AQ2212" s="52" t="s">
        <v>38960</v>
      </c>
      <c r="AR2212" s="31" t="s">
        <v>34145</v>
      </c>
      <c r="AS2212" s="31" t="s">
        <v>34145</v>
      </c>
      <c r="AT2212" s="31" t="s">
        <v>38962</v>
      </c>
      <c r="AU2212" s="31"/>
      <c r="AV2212" s="31" t="s">
        <v>20032</v>
      </c>
      <c r="AW2212" s="31" t="s">
        <v>20235</v>
      </c>
      <c r="AX2212" s="29">
        <f t="shared" si="317"/>
        <v>46484</v>
      </c>
      <c r="AY2212" s="31" t="s">
        <v>26346</v>
      </c>
      <c r="AZ2212" s="31" t="s">
        <v>2622</v>
      </c>
      <c r="BA2212" s="30" t="s">
        <v>33003</v>
      </c>
      <c r="BB2212" s="31" t="s">
        <v>31201</v>
      </c>
      <c r="BC2212" s="31" t="s">
        <v>35610</v>
      </c>
      <c r="BD2212" s="31" t="s">
        <v>7980</v>
      </c>
      <c r="BE2212" s="31" t="s">
        <v>7969</v>
      </c>
      <c r="BF2212" s="31" t="s">
        <v>20032</v>
      </c>
      <c r="BG2212" s="31"/>
      <c r="BH2212" s="31"/>
      <c r="BI2212" s="31"/>
      <c r="BJ2212" s="31">
        <v>0</v>
      </c>
      <c r="BK2212" s="31" t="str">
        <f t="shared" si="324"/>
        <v>II/c</v>
      </c>
      <c r="BL2212" s="31"/>
      <c r="BM2212" s="31"/>
      <c r="BN2212" s="31"/>
      <c r="BO2212" s="31"/>
      <c r="BP2212" s="31"/>
      <c r="BQ2212" s="31"/>
      <c r="BR2212" s="31"/>
      <c r="BS2212" s="31"/>
      <c r="BT2212" s="31"/>
      <c r="BU2212" s="31"/>
      <c r="BV2212" s="31" t="s">
        <v>717</v>
      </c>
      <c r="BW2212" s="31">
        <f t="shared" ca="1" si="322"/>
        <v>12</v>
      </c>
      <c r="BX2212" s="78">
        <f t="shared" ca="1" si="323"/>
        <v>3</v>
      </c>
      <c r="BY2212" s="31" t="s">
        <v>3738</v>
      </c>
      <c r="BZ2212" s="31"/>
      <c r="CA2212" s="31" t="s">
        <v>2483</v>
      </c>
      <c r="CB2212" s="31" t="s">
        <v>2406</v>
      </c>
      <c r="CC2212" s="31" t="s">
        <v>1498</v>
      </c>
      <c r="CD2212" s="31" t="s">
        <v>1498</v>
      </c>
      <c r="CE2212" s="31" t="s">
        <v>20085</v>
      </c>
      <c r="CF2212" s="31"/>
      <c r="CG2212" s="31"/>
      <c r="CH2212" s="31"/>
      <c r="CI2212" s="31"/>
      <c r="CJ2212" s="31"/>
      <c r="CK2212" s="31"/>
      <c r="CL2212" s="31" t="s">
        <v>21926</v>
      </c>
      <c r="CM2212" s="31" t="s">
        <v>21927</v>
      </c>
      <c r="CN2212" s="31">
        <v>123</v>
      </c>
      <c r="CO2212" s="31" t="s">
        <v>25477</v>
      </c>
      <c r="CP2212" s="31" t="s">
        <v>21927</v>
      </c>
      <c r="CQ2212" s="31">
        <v>123</v>
      </c>
      <c r="CR2212" s="31">
        <v>4598</v>
      </c>
      <c r="CS2212" s="31" t="s">
        <v>18417</v>
      </c>
      <c r="CT2212" s="31" t="s">
        <v>18418</v>
      </c>
      <c r="CU2212" s="31" t="s">
        <v>4327</v>
      </c>
      <c r="CV2212" s="31" t="s">
        <v>17262</v>
      </c>
      <c r="CW2212" s="31" t="s">
        <v>17263</v>
      </c>
      <c r="CX2212" s="31" t="s">
        <v>17264</v>
      </c>
      <c r="CY2212" s="31"/>
      <c r="CZ2212" s="31"/>
      <c r="DA2212" s="31"/>
      <c r="DB2212" s="31" t="s">
        <v>15744</v>
      </c>
      <c r="DC2212" s="31" t="s">
        <v>15745</v>
      </c>
      <c r="DD2212" s="31" t="s">
        <v>15746</v>
      </c>
      <c r="DE2212" s="31"/>
      <c r="DF2212" s="31"/>
      <c r="DG2212" s="31"/>
      <c r="DH2212" s="31"/>
      <c r="DI2212" s="31" t="s">
        <v>24822</v>
      </c>
      <c r="DJ2212" s="31" t="s">
        <v>24823</v>
      </c>
      <c r="DK2212" s="31" t="s">
        <v>25642</v>
      </c>
      <c r="DL2212" s="31" t="s">
        <v>25643</v>
      </c>
      <c r="DM2212" s="38" t="s">
        <v>10588</v>
      </c>
      <c r="DN2212" s="38"/>
      <c r="DO2212" s="35" t="s">
        <v>10696</v>
      </c>
      <c r="DP2212" s="31" t="s">
        <v>18948</v>
      </c>
      <c r="DQ2212" s="31" t="s">
        <v>2952</v>
      </c>
      <c r="DR2212" s="31"/>
      <c r="DS2212" s="31" t="s">
        <v>38764</v>
      </c>
      <c r="DT2212" s="31" t="s">
        <v>38398</v>
      </c>
      <c r="DU2212" s="31">
        <v>3</v>
      </c>
      <c r="DV2212" s="31" t="s">
        <v>32167</v>
      </c>
      <c r="DW2212" s="31" t="s">
        <v>7980</v>
      </c>
      <c r="DX2212" s="31" t="s">
        <v>7980</v>
      </c>
      <c r="DY2212" s="31" t="s">
        <v>22621</v>
      </c>
      <c r="DZ2212" s="31" t="s">
        <v>22620</v>
      </c>
      <c r="EA2212" s="31"/>
      <c r="EB2212" s="31">
        <v>445332</v>
      </c>
      <c r="EC2212" s="31" t="s">
        <v>40168</v>
      </c>
      <c r="ED2212" s="31" t="s">
        <v>41101</v>
      </c>
      <c r="EE2212" s="31"/>
      <c r="EF2212" s="31"/>
      <c r="EG2212" s="31"/>
      <c r="EH2212" s="31"/>
      <c r="EI2212" s="31"/>
      <c r="EJ2212" s="31"/>
    </row>
    <row r="2213" spans="1:140" ht="23.25" customHeight="1">
      <c r="A2213" s="25">
        <v>2211</v>
      </c>
      <c r="B2213" s="30" t="s">
        <v>16516</v>
      </c>
      <c r="C2213" s="31" t="s">
        <v>4318</v>
      </c>
      <c r="D2213" s="30" t="s">
        <v>12623</v>
      </c>
      <c r="E2213" s="30"/>
      <c r="F2213" s="30" t="s">
        <v>36255</v>
      </c>
      <c r="G2213" s="31">
        <f t="shared" si="318"/>
        <v>58</v>
      </c>
      <c r="H2213" s="72">
        <f t="shared" si="319"/>
        <v>55519</v>
      </c>
      <c r="I2213" s="30"/>
      <c r="J2213" s="30" t="s">
        <v>34084</v>
      </c>
      <c r="K2213" s="30" t="s">
        <v>4318</v>
      </c>
      <c r="L2213" s="31" t="s">
        <v>4318</v>
      </c>
      <c r="M2213" s="31" t="s">
        <v>3186</v>
      </c>
      <c r="N2213" s="31" t="s">
        <v>3557</v>
      </c>
      <c r="O2213" s="31" t="s">
        <v>1501</v>
      </c>
      <c r="P2213" s="31" t="s">
        <v>18412</v>
      </c>
      <c r="Q2213" s="31"/>
      <c r="R2213" s="31">
        <v>4</v>
      </c>
      <c r="S2213" s="31">
        <v>7</v>
      </c>
      <c r="T2213" s="31"/>
      <c r="U2213" s="31">
        <v>996</v>
      </c>
      <c r="V2213" s="31" t="s">
        <v>19358</v>
      </c>
      <c r="W2213" s="31" t="s">
        <v>567</v>
      </c>
      <c r="X2213" s="31" t="s">
        <v>13278</v>
      </c>
      <c r="Y2213" s="31">
        <f t="shared" ca="1" si="320"/>
        <v>30</v>
      </c>
      <c r="Z2213" s="31" t="str">
        <f t="shared" ca="1" si="321"/>
        <v>21-35</v>
      </c>
      <c r="AA2213" s="31"/>
      <c r="AB2213" s="31" t="s">
        <v>11144</v>
      </c>
      <c r="AC2213" s="31" t="s">
        <v>34145</v>
      </c>
      <c r="AD2213" s="31" t="s">
        <v>34145</v>
      </c>
      <c r="AE2213" s="31"/>
      <c r="AF2213" s="31" t="s">
        <v>24701</v>
      </c>
      <c r="AG2213" s="31" t="s">
        <v>4322</v>
      </c>
      <c r="AH2213" s="31" t="s">
        <v>4322</v>
      </c>
      <c r="AI2213" s="31" t="s">
        <v>908</v>
      </c>
      <c r="AJ2213" s="31" t="s">
        <v>13279</v>
      </c>
      <c r="AK2213" s="31" t="s">
        <v>13280</v>
      </c>
      <c r="AL2213" s="31" t="s">
        <v>13281</v>
      </c>
      <c r="AM2213" s="31" t="s">
        <v>13282</v>
      </c>
      <c r="AN2213" s="31"/>
      <c r="AO2213" s="31"/>
      <c r="AP2213" s="31" t="s">
        <v>33003</v>
      </c>
      <c r="AQ2213" s="31" t="s">
        <v>32853</v>
      </c>
      <c r="AR2213" s="31" t="s">
        <v>34145</v>
      </c>
      <c r="AS2213" s="31" t="s">
        <v>34145</v>
      </c>
      <c r="AT2213" s="31" t="s">
        <v>34259</v>
      </c>
      <c r="AU2213" s="31"/>
      <c r="AV2213" s="31" t="s">
        <v>20032</v>
      </c>
      <c r="AW2213" s="29">
        <v>44672</v>
      </c>
      <c r="AX2213" s="29">
        <f t="shared" si="317"/>
        <v>46575</v>
      </c>
      <c r="AY2213" s="31" t="s">
        <v>26346</v>
      </c>
      <c r="AZ2213" s="31" t="s">
        <v>33005</v>
      </c>
      <c r="BA2213" s="30" t="s">
        <v>33003</v>
      </c>
      <c r="BB2213" s="31" t="s">
        <v>22909</v>
      </c>
      <c r="BC2213" s="31" t="s">
        <v>34246</v>
      </c>
      <c r="BD2213" s="31" t="s">
        <v>7980</v>
      </c>
      <c r="BE2213" s="31" t="s">
        <v>7969</v>
      </c>
      <c r="BF2213" s="31" t="s">
        <v>20032</v>
      </c>
      <c r="BG2213" s="31"/>
      <c r="BH2213" s="31"/>
      <c r="BI2213" s="31" t="s">
        <v>8136</v>
      </c>
      <c r="BJ2213" s="31" t="s">
        <v>20275</v>
      </c>
      <c r="BK2213" s="31" t="str">
        <f t="shared" si="324"/>
        <v>III/a</v>
      </c>
      <c r="BL2213" s="31" t="s">
        <v>8077</v>
      </c>
      <c r="BM2213" s="31"/>
      <c r="BN2213" s="31"/>
      <c r="BO2213" s="31"/>
      <c r="BP2213" s="31"/>
      <c r="BQ2213" s="31" t="s">
        <v>20275</v>
      </c>
      <c r="BR2213" s="31" t="s">
        <v>30292</v>
      </c>
      <c r="BS2213" s="31" t="s">
        <v>32121</v>
      </c>
      <c r="BT2213" s="31" t="s">
        <v>12470</v>
      </c>
      <c r="BU2213" s="31" t="s">
        <v>15682</v>
      </c>
      <c r="BV2213" s="31" t="s">
        <v>12470</v>
      </c>
      <c r="BW2213" s="31">
        <f t="shared" ca="1" si="322"/>
        <v>8</v>
      </c>
      <c r="BX2213" s="78">
        <f t="shared" ca="1" si="323"/>
        <v>3</v>
      </c>
      <c r="BY2213" s="31"/>
      <c r="BZ2213" s="31"/>
      <c r="CA2213" s="31" t="s">
        <v>2483</v>
      </c>
      <c r="CB2213" s="31" t="s">
        <v>2519</v>
      </c>
      <c r="CC2213" s="31"/>
      <c r="CD2213" s="31">
        <v>1</v>
      </c>
      <c r="CE2213" s="31" t="s">
        <v>20085</v>
      </c>
      <c r="CF2213" s="31"/>
      <c r="CG2213" s="31"/>
      <c r="CH2213" s="31"/>
      <c r="CI2213" s="31"/>
      <c r="CJ2213" s="31"/>
      <c r="CK2213" s="31"/>
      <c r="CL2213" s="31" t="s">
        <v>31163</v>
      </c>
      <c r="CM2213" s="31" t="s">
        <v>31098</v>
      </c>
      <c r="CN2213" s="31">
        <v>126</v>
      </c>
      <c r="CO2213" s="31" t="s">
        <v>31162</v>
      </c>
      <c r="CP2213" s="31" t="s">
        <v>31098</v>
      </c>
      <c r="CQ2213" s="31">
        <v>126</v>
      </c>
      <c r="CR2213" s="31">
        <v>4826</v>
      </c>
      <c r="CS2213" s="31" t="s">
        <v>16053</v>
      </c>
      <c r="CT2213" s="31"/>
      <c r="CU2213" s="31"/>
      <c r="CV2213" s="31" t="s">
        <v>15338</v>
      </c>
      <c r="CW2213" s="31" t="s">
        <v>13282</v>
      </c>
      <c r="CX2213" s="31" t="s">
        <v>14833</v>
      </c>
      <c r="CY2213" s="31"/>
      <c r="CZ2213" s="31"/>
      <c r="DA2213" s="31"/>
      <c r="DB2213" s="31" t="s">
        <v>11355</v>
      </c>
      <c r="DC2213" s="31" t="s">
        <v>18668</v>
      </c>
      <c r="DD2213" s="31" t="s">
        <v>18474</v>
      </c>
      <c r="DE2213" s="31"/>
      <c r="DF2213" s="31"/>
      <c r="DG2213" s="31"/>
      <c r="DH2213" s="31"/>
      <c r="DI2213" s="31" t="s">
        <v>25077</v>
      </c>
      <c r="DJ2213" s="31" t="s">
        <v>25042</v>
      </c>
      <c r="DK2213" s="31" t="s">
        <v>25642</v>
      </c>
      <c r="DL2213" s="31" t="s">
        <v>25643</v>
      </c>
      <c r="DM2213" s="38" t="s">
        <v>13283</v>
      </c>
      <c r="DN2213" s="38"/>
      <c r="DO2213" s="35"/>
      <c r="DP2213" s="31" t="s">
        <v>15111</v>
      </c>
      <c r="DQ2213" s="31" t="s">
        <v>13277</v>
      </c>
      <c r="DR2213" s="31" t="s">
        <v>16947</v>
      </c>
      <c r="DS2213" s="31" t="s">
        <v>27727</v>
      </c>
      <c r="DT2213" s="31" t="s">
        <v>38399</v>
      </c>
      <c r="DU2213" s="31">
        <v>2</v>
      </c>
      <c r="DV2213" s="31" t="s">
        <v>32165</v>
      </c>
      <c r="DW2213" s="31" t="s">
        <v>7980</v>
      </c>
      <c r="DX2213" s="31" t="s">
        <v>7980</v>
      </c>
      <c r="DY2213" s="31" t="s">
        <v>28883</v>
      </c>
      <c r="DZ2213" s="31" t="s">
        <v>18545</v>
      </c>
      <c r="EA2213" s="31"/>
      <c r="EB2213" s="31">
        <v>0</v>
      </c>
      <c r="EC2213" s="31" t="s">
        <v>40168</v>
      </c>
      <c r="ED2213" s="31" t="s">
        <v>41101</v>
      </c>
      <c r="EE2213" s="31"/>
      <c r="EF2213" s="31"/>
      <c r="EG2213" s="31"/>
      <c r="EH2213" s="31"/>
      <c r="EI2213" s="31"/>
      <c r="EJ2213" s="31"/>
    </row>
    <row r="2214" spans="1:140" ht="23.25" customHeight="1">
      <c r="A2214" s="25">
        <v>2212</v>
      </c>
      <c r="B2214" s="30" t="s">
        <v>24174</v>
      </c>
      <c r="C2214" s="31">
        <v>140344416</v>
      </c>
      <c r="D2214" s="30" t="s">
        <v>18</v>
      </c>
      <c r="E2214" s="30"/>
      <c r="F2214" s="30" t="s">
        <v>36254</v>
      </c>
      <c r="G2214" s="31">
        <f t="shared" si="318"/>
        <v>58</v>
      </c>
      <c r="H2214" s="72">
        <f t="shared" si="319"/>
        <v>46692</v>
      </c>
      <c r="I2214" s="30"/>
      <c r="J2214" s="30" t="s">
        <v>34084</v>
      </c>
      <c r="K2214" s="30" t="s">
        <v>4318</v>
      </c>
      <c r="L2214" s="31" t="s">
        <v>4318</v>
      </c>
      <c r="M2214" s="31" t="s">
        <v>3186</v>
      </c>
      <c r="N2214" s="31" t="s">
        <v>5797</v>
      </c>
      <c r="O2214" s="31" t="s">
        <v>5271</v>
      </c>
      <c r="P2214" s="31" t="s">
        <v>23973</v>
      </c>
      <c r="Q2214" s="31"/>
      <c r="R2214" s="31">
        <v>22</v>
      </c>
      <c r="S2214" s="31">
        <v>0</v>
      </c>
      <c r="T2214" s="31"/>
      <c r="U2214" s="31">
        <v>773</v>
      </c>
      <c r="V2214" s="31"/>
      <c r="W2214" s="31" t="s">
        <v>7752</v>
      </c>
      <c r="X2214" s="31" t="s">
        <v>7753</v>
      </c>
      <c r="Y2214" s="31" t="e">
        <f t="shared" ca="1" si="320"/>
        <v>#VALUE!</v>
      </c>
      <c r="Z2214" s="31" t="e">
        <f t="shared" ca="1" si="321"/>
        <v>#VALUE!</v>
      </c>
      <c r="AA2214" s="31"/>
      <c r="AB2214" s="31" t="s">
        <v>11144</v>
      </c>
      <c r="AC2214" s="31" t="s">
        <v>34145</v>
      </c>
      <c r="AD2214" s="31" t="s">
        <v>34145</v>
      </c>
      <c r="AE2214" s="31"/>
      <c r="AF2214" s="31" t="s">
        <v>24701</v>
      </c>
      <c r="AG2214" s="31" t="s">
        <v>4322</v>
      </c>
      <c r="AH2214" s="31" t="s">
        <v>4322</v>
      </c>
      <c r="AI2214" s="31" t="s">
        <v>908</v>
      </c>
      <c r="AJ2214" s="31">
        <v>91070</v>
      </c>
      <c r="AK2214" s="31" t="s">
        <v>3362</v>
      </c>
      <c r="AL2214" s="31" t="s">
        <v>3363</v>
      </c>
      <c r="AM2214" s="31" t="s">
        <v>3343</v>
      </c>
      <c r="AN2214" s="31"/>
      <c r="AO2214" s="31"/>
      <c r="AP2214" s="31" t="s">
        <v>33006</v>
      </c>
      <c r="AQ2214" s="52" t="s">
        <v>35984</v>
      </c>
      <c r="AR2214" s="31" t="s">
        <v>34145</v>
      </c>
      <c r="AS2214" s="31" t="s">
        <v>34145</v>
      </c>
      <c r="AT2214" s="31" t="s">
        <v>41650</v>
      </c>
      <c r="AU2214" s="31"/>
      <c r="AV2214" s="31" t="s">
        <v>20033</v>
      </c>
      <c r="AW2214" s="29">
        <v>44672</v>
      </c>
      <c r="AX2214" s="29">
        <f t="shared" si="317"/>
        <v>46575</v>
      </c>
      <c r="AY2214" s="31" t="s">
        <v>26346</v>
      </c>
      <c r="AZ2214" s="31" t="s">
        <v>530</v>
      </c>
      <c r="BA2214" s="30" t="s">
        <v>33006</v>
      </c>
      <c r="BB2214" s="31"/>
      <c r="BC2214" s="31"/>
      <c r="BD2214" s="31" t="s">
        <v>7997</v>
      </c>
      <c r="BE2214" s="31" t="s">
        <v>7969</v>
      </c>
      <c r="BF2214" s="31" t="s">
        <v>20033</v>
      </c>
      <c r="BG2214" s="31"/>
      <c r="BH2214" s="31"/>
      <c r="BI2214" s="31" t="s">
        <v>8136</v>
      </c>
      <c r="BJ2214" s="31" t="s">
        <v>3185</v>
      </c>
      <c r="BK2214" s="31" t="str">
        <f t="shared" si="324"/>
        <v>III/d</v>
      </c>
      <c r="BL2214" s="31" t="s">
        <v>8077</v>
      </c>
      <c r="BM2214" s="31"/>
      <c r="BN2214" s="31"/>
      <c r="BO2214" s="31"/>
      <c r="BP2214" s="31" t="s">
        <v>1498</v>
      </c>
      <c r="BQ2214" s="31" t="s">
        <v>3185</v>
      </c>
      <c r="BR2214" s="31" t="s">
        <v>21838</v>
      </c>
      <c r="BS2214" s="31" t="s">
        <v>24021</v>
      </c>
      <c r="BT2214" s="31" t="s">
        <v>4351</v>
      </c>
      <c r="BU2214" s="31"/>
      <c r="BV2214" s="31" t="s">
        <v>2290</v>
      </c>
      <c r="BW2214" s="31">
        <f t="shared" ca="1" si="322"/>
        <v>26</v>
      </c>
      <c r="BX2214" s="78">
        <f t="shared" ca="1" si="323"/>
        <v>2</v>
      </c>
      <c r="BY2214" s="31"/>
      <c r="BZ2214" s="31"/>
      <c r="CA2214" s="31" t="s">
        <v>2483</v>
      </c>
      <c r="CB2214" s="31" t="s">
        <v>2519</v>
      </c>
      <c r="CC2214" s="31" t="s">
        <v>1498</v>
      </c>
      <c r="CD2214" s="31">
        <v>1</v>
      </c>
      <c r="CE2214" s="31" t="s">
        <v>20085</v>
      </c>
      <c r="CF2214" s="31"/>
      <c r="CG2214" s="31">
        <v>2008</v>
      </c>
      <c r="CH2214" s="31"/>
      <c r="CI2214" s="31"/>
      <c r="CJ2214" s="31"/>
      <c r="CK2214" s="31"/>
      <c r="CL2214" s="31" t="s">
        <v>24914</v>
      </c>
      <c r="CM2214" s="31" t="s">
        <v>24915</v>
      </c>
      <c r="CN2214" s="31">
        <v>124</v>
      </c>
      <c r="CO2214" s="31" t="s">
        <v>28617</v>
      </c>
      <c r="CP2214" s="31" t="s">
        <v>24915</v>
      </c>
      <c r="CQ2214" s="31">
        <v>124</v>
      </c>
      <c r="CR2214" s="31">
        <v>3414</v>
      </c>
      <c r="CS2214" s="31" t="s">
        <v>8683</v>
      </c>
      <c r="CT2214" s="31"/>
      <c r="CU2214" s="31" t="s">
        <v>6672</v>
      </c>
      <c r="CV2214" s="31" t="s">
        <v>8361</v>
      </c>
      <c r="CW2214" s="31" t="s">
        <v>8362</v>
      </c>
      <c r="CX2214" s="31" t="s">
        <v>8346</v>
      </c>
      <c r="CY2214" s="31"/>
      <c r="CZ2214" s="31"/>
      <c r="DA2214" s="31"/>
      <c r="DB2214" s="31" t="s">
        <v>15747</v>
      </c>
      <c r="DC2214" s="31" t="s">
        <v>15756</v>
      </c>
      <c r="DD2214" s="31" t="s">
        <v>15746</v>
      </c>
      <c r="DE2214" s="31"/>
      <c r="DF2214" s="31"/>
      <c r="DG2214" s="31"/>
      <c r="DH2214" s="31"/>
      <c r="DI2214" s="31" t="s">
        <v>25077</v>
      </c>
      <c r="DJ2214" s="31" t="s">
        <v>25042</v>
      </c>
      <c r="DK2214" s="31" t="s">
        <v>25645</v>
      </c>
      <c r="DL2214" s="31" t="s">
        <v>13888</v>
      </c>
      <c r="DM2214" s="38" t="s">
        <v>32231</v>
      </c>
      <c r="DN2214" s="38"/>
      <c r="DO2214" s="35">
        <v>0</v>
      </c>
      <c r="DP2214" s="31" t="s">
        <v>13156</v>
      </c>
      <c r="DQ2214" s="31" t="s">
        <v>13155</v>
      </c>
      <c r="DR2214" s="31" t="s">
        <v>5936</v>
      </c>
      <c r="DS2214" s="31" t="s">
        <v>26913</v>
      </c>
      <c r="DT2214" s="31" t="s">
        <v>38400</v>
      </c>
      <c r="DU2214" s="31">
        <v>2</v>
      </c>
      <c r="DV2214" s="31" t="s">
        <v>32166</v>
      </c>
      <c r="DW2214" s="31" t="s">
        <v>7997</v>
      </c>
      <c r="DX2214" s="31" t="s">
        <v>7997</v>
      </c>
      <c r="DY2214" s="31" t="s">
        <v>18160</v>
      </c>
      <c r="DZ2214" s="31" t="s">
        <v>18135</v>
      </c>
      <c r="EA2214" s="31"/>
      <c r="EB2214" s="31">
        <v>191167</v>
      </c>
      <c r="EC2214" s="31" t="s">
        <v>40168</v>
      </c>
      <c r="ED2214" s="31" t="s">
        <v>41101</v>
      </c>
      <c r="EE2214" s="31"/>
      <c r="EF2214" s="31"/>
      <c r="EG2214" s="31"/>
      <c r="EH2214" s="31"/>
      <c r="EI2214" s="31"/>
      <c r="EJ2214" s="31"/>
    </row>
    <row r="2215" spans="1:140" ht="23.25" customHeight="1">
      <c r="A2215" s="25">
        <v>2213</v>
      </c>
      <c r="B2215" s="30" t="s">
        <v>24339</v>
      </c>
      <c r="C2215" s="31">
        <v>140344415</v>
      </c>
      <c r="D2215" s="30" t="s">
        <v>1129</v>
      </c>
      <c r="E2215" s="30"/>
      <c r="F2215" s="30" t="s">
        <v>36254</v>
      </c>
      <c r="G2215" s="31">
        <f t="shared" si="318"/>
        <v>58</v>
      </c>
      <c r="H2215" s="72">
        <f t="shared" si="319"/>
        <v>48639</v>
      </c>
      <c r="I2215" s="30"/>
      <c r="J2215" s="30" t="s">
        <v>34084</v>
      </c>
      <c r="K2215" s="30" t="s">
        <v>4318</v>
      </c>
      <c r="L2215" s="31" t="s">
        <v>4318</v>
      </c>
      <c r="M2215" s="31" t="s">
        <v>3186</v>
      </c>
      <c r="N2215" s="31" t="s">
        <v>5797</v>
      </c>
      <c r="O2215" s="31" t="s">
        <v>5271</v>
      </c>
      <c r="P2215" s="31" t="s">
        <v>23973</v>
      </c>
      <c r="Q2215" s="31"/>
      <c r="R2215" s="31">
        <v>22</v>
      </c>
      <c r="S2215" s="31">
        <v>0</v>
      </c>
      <c r="T2215" s="31"/>
      <c r="U2215" s="31">
        <v>420</v>
      </c>
      <c r="V2215" s="31"/>
      <c r="W2215" s="31" t="s">
        <v>2365</v>
      </c>
      <c r="X2215" s="31" t="s">
        <v>7462</v>
      </c>
      <c r="Y2215" s="31" t="e">
        <f t="shared" ca="1" si="320"/>
        <v>#VALUE!</v>
      </c>
      <c r="Z2215" s="31" t="e">
        <f t="shared" ca="1" si="321"/>
        <v>#VALUE!</v>
      </c>
      <c r="AA2215" s="31"/>
      <c r="AB2215" s="31" t="s">
        <v>11144</v>
      </c>
      <c r="AC2215" s="31" t="s">
        <v>34145</v>
      </c>
      <c r="AD2215" s="31" t="s">
        <v>34145</v>
      </c>
      <c r="AE2215" s="31"/>
      <c r="AF2215" s="31" t="s">
        <v>24701</v>
      </c>
      <c r="AG2215" s="31" t="s">
        <v>4322</v>
      </c>
      <c r="AH2215" s="31" t="s">
        <v>4322</v>
      </c>
      <c r="AI2215" s="31" t="s">
        <v>908</v>
      </c>
      <c r="AJ2215" s="31" t="s">
        <v>4154</v>
      </c>
      <c r="AK2215" s="31" t="s">
        <v>4155</v>
      </c>
      <c r="AL2215" s="31" t="s">
        <v>5396</v>
      </c>
      <c r="AM2215" s="31" t="s">
        <v>6617</v>
      </c>
      <c r="AN2215" s="31"/>
      <c r="AO2215" s="31"/>
      <c r="AP2215" s="31" t="s">
        <v>33003</v>
      </c>
      <c r="AQ2215" s="31" t="s">
        <v>31449</v>
      </c>
      <c r="AR2215" s="31" t="s">
        <v>34145</v>
      </c>
      <c r="AS2215" s="31" t="s">
        <v>34145</v>
      </c>
      <c r="AT2215" s="31" t="s">
        <v>34254</v>
      </c>
      <c r="AU2215" s="31"/>
      <c r="AV2215" s="31" t="s">
        <v>20033</v>
      </c>
      <c r="AW2215" s="29">
        <v>44672</v>
      </c>
      <c r="AX2215" s="29">
        <f t="shared" si="317"/>
        <v>46575</v>
      </c>
      <c r="AY2215" s="31" t="s">
        <v>26346</v>
      </c>
      <c r="AZ2215" s="31" t="s">
        <v>33005</v>
      </c>
      <c r="BA2215" s="30" t="s">
        <v>33003</v>
      </c>
      <c r="BB2215" s="31" t="s">
        <v>22909</v>
      </c>
      <c r="BC2215" s="31" t="s">
        <v>34247</v>
      </c>
      <c r="BD2215" s="31" t="s">
        <v>7997</v>
      </c>
      <c r="BE2215" s="31" t="s">
        <v>7969</v>
      </c>
      <c r="BF2215" s="31" t="s">
        <v>20033</v>
      </c>
      <c r="BG2215" s="31"/>
      <c r="BH2215" s="31"/>
      <c r="BI2215" s="31" t="s">
        <v>8136</v>
      </c>
      <c r="BJ2215" s="31" t="s">
        <v>3185</v>
      </c>
      <c r="BK2215" s="31" t="str">
        <f t="shared" si="324"/>
        <v>III/d</v>
      </c>
      <c r="BL2215" s="31" t="s">
        <v>8077</v>
      </c>
      <c r="BM2215" s="31"/>
      <c r="BN2215" s="31"/>
      <c r="BO2215" s="31"/>
      <c r="BP2215" s="31" t="s">
        <v>1498</v>
      </c>
      <c r="BQ2215" s="31" t="s">
        <v>3185</v>
      </c>
      <c r="BR2215" s="31" t="s">
        <v>21838</v>
      </c>
      <c r="BS2215" s="31" t="s">
        <v>24020</v>
      </c>
      <c r="BT2215" s="31" t="s">
        <v>4351</v>
      </c>
      <c r="BU2215" s="31"/>
      <c r="BV2215" s="31" t="s">
        <v>4405</v>
      </c>
      <c r="BW2215" s="31">
        <f t="shared" ca="1" si="322"/>
        <v>26</v>
      </c>
      <c r="BX2215" s="78">
        <f t="shared" ca="1" si="323"/>
        <v>3</v>
      </c>
      <c r="BY2215" s="31"/>
      <c r="BZ2215" s="31"/>
      <c r="CA2215" s="31" t="s">
        <v>2483</v>
      </c>
      <c r="CB2215" s="31" t="s">
        <v>2519</v>
      </c>
      <c r="CC2215" s="31">
        <v>1</v>
      </c>
      <c r="CD2215" s="31">
        <v>1</v>
      </c>
      <c r="CE2215" s="31" t="s">
        <v>20085</v>
      </c>
      <c r="CF2215" s="31"/>
      <c r="CG2215" s="31">
        <v>2008</v>
      </c>
      <c r="CH2215" s="31"/>
      <c r="CI2215" s="31"/>
      <c r="CJ2215" s="31"/>
      <c r="CK2215" s="31"/>
      <c r="CL2215" s="31" t="s">
        <v>36870</v>
      </c>
      <c r="CM2215" s="31" t="s">
        <v>32983</v>
      </c>
      <c r="CN2215" s="31">
        <v>127</v>
      </c>
      <c r="CO2215" s="31" t="s">
        <v>36887</v>
      </c>
      <c r="CP2215" s="31" t="s">
        <v>32983</v>
      </c>
      <c r="CQ2215" s="31">
        <v>127</v>
      </c>
      <c r="CR2215" s="31">
        <v>3731</v>
      </c>
      <c r="CS2215" s="31" t="s">
        <v>11174</v>
      </c>
      <c r="CT2215" s="31" t="s">
        <v>10553</v>
      </c>
      <c r="CU2215" s="31" t="s">
        <v>10554</v>
      </c>
      <c r="CV2215" s="31" t="s">
        <v>10338</v>
      </c>
      <c r="CW2215" s="31" t="s">
        <v>11175</v>
      </c>
      <c r="CX2215" s="31" t="s">
        <v>10312</v>
      </c>
      <c r="CY2215" s="31"/>
      <c r="CZ2215" s="31"/>
      <c r="DA2215" s="31"/>
      <c r="DB2215" s="31" t="s">
        <v>15747</v>
      </c>
      <c r="DC2215" s="31" t="s">
        <v>15757</v>
      </c>
      <c r="DD2215" s="31" t="s">
        <v>15746</v>
      </c>
      <c r="DE2215" s="31"/>
      <c r="DF2215" s="31"/>
      <c r="DG2215" s="31"/>
      <c r="DH2215" s="31"/>
      <c r="DI2215" s="31" t="s">
        <v>25077</v>
      </c>
      <c r="DJ2215" s="31" t="s">
        <v>25042</v>
      </c>
      <c r="DK2215" s="31" t="s">
        <v>25642</v>
      </c>
      <c r="DL2215" s="31" t="s">
        <v>25643</v>
      </c>
      <c r="DM2215" s="38" t="s">
        <v>19473</v>
      </c>
      <c r="DN2215" s="38"/>
      <c r="DO2215" s="35">
        <v>0</v>
      </c>
      <c r="DP2215" s="31" t="s">
        <v>14731</v>
      </c>
      <c r="DQ2215" s="31" t="s">
        <v>14732</v>
      </c>
      <c r="DR2215" s="31"/>
      <c r="DS2215" s="31" t="s">
        <v>38765</v>
      </c>
      <c r="DT2215" s="31" t="s">
        <v>30777</v>
      </c>
      <c r="DU2215" s="31">
        <v>3</v>
      </c>
      <c r="DV2215" s="31" t="s">
        <v>32167</v>
      </c>
      <c r="DW2215" s="31" t="s">
        <v>7997</v>
      </c>
      <c r="DX2215" s="31" t="s">
        <v>7997</v>
      </c>
      <c r="DY2215" s="31" t="s">
        <v>36932</v>
      </c>
      <c r="DZ2215" s="52" t="s">
        <v>23138</v>
      </c>
      <c r="EA2215" s="52" t="s">
        <v>36933</v>
      </c>
      <c r="EB2215" s="31">
        <v>195530</v>
      </c>
      <c r="EC2215" s="31" t="s">
        <v>40168</v>
      </c>
      <c r="ED2215" s="31" t="s">
        <v>41101</v>
      </c>
      <c r="EE2215" s="31"/>
      <c r="EF2215" s="31"/>
      <c r="EG2215" s="31"/>
      <c r="EH2215" s="31"/>
      <c r="EI2215" s="31"/>
      <c r="EJ2215" s="31"/>
    </row>
    <row r="2216" spans="1:140" ht="23.25" customHeight="1">
      <c r="A2216" s="25">
        <v>2214</v>
      </c>
      <c r="B2216" s="30" t="s">
        <v>21466</v>
      </c>
      <c r="C2216" s="31" t="s">
        <v>6220</v>
      </c>
      <c r="D2216" s="30" t="s">
        <v>21500</v>
      </c>
      <c r="E2216" s="30"/>
      <c r="F2216" s="30" t="s">
        <v>36262</v>
      </c>
      <c r="G2216" s="31">
        <f t="shared" si="318"/>
        <v>58</v>
      </c>
      <c r="H2216" s="72">
        <f t="shared" si="319"/>
        <v>55944</v>
      </c>
      <c r="I2216" s="30" t="s">
        <v>35485</v>
      </c>
      <c r="J2216" s="30" t="s">
        <v>34085</v>
      </c>
      <c r="K2216" s="30" t="s">
        <v>34082</v>
      </c>
      <c r="L2216" s="31" t="s">
        <v>6220</v>
      </c>
      <c r="M2216" s="31" t="s">
        <v>3186</v>
      </c>
      <c r="N2216" s="31" t="s">
        <v>5865</v>
      </c>
      <c r="O2216" s="31" t="s">
        <v>5117</v>
      </c>
      <c r="P2216" s="52" t="s">
        <v>35984</v>
      </c>
      <c r="Q2216" s="31" t="s">
        <v>41023</v>
      </c>
      <c r="R2216" s="31"/>
      <c r="S2216" s="31"/>
      <c r="T2216" s="52" t="s">
        <v>32516</v>
      </c>
      <c r="U2216" s="31" t="s">
        <v>23408</v>
      </c>
      <c r="V2216" s="31"/>
      <c r="W2216" s="31" t="s">
        <v>6910</v>
      </c>
      <c r="X2216" s="31" t="s">
        <v>21570</v>
      </c>
      <c r="Y2216" s="31" t="e">
        <f t="shared" ca="1" si="320"/>
        <v>#VALUE!</v>
      </c>
      <c r="Z2216" s="31" t="e">
        <f t="shared" ca="1" si="321"/>
        <v>#VALUE!</v>
      </c>
      <c r="AA2216" s="31"/>
      <c r="AB2216" s="31" t="s">
        <v>11144</v>
      </c>
      <c r="AC2216" s="31" t="s">
        <v>34145</v>
      </c>
      <c r="AD2216" s="31" t="s">
        <v>34145</v>
      </c>
      <c r="AE2216" s="31"/>
      <c r="AF2216" s="31" t="s">
        <v>24701</v>
      </c>
      <c r="AG2216" s="31" t="s">
        <v>4322</v>
      </c>
      <c r="AH2216" s="31" t="s">
        <v>4322</v>
      </c>
      <c r="AI2216" s="31" t="s">
        <v>908</v>
      </c>
      <c r="AJ2216" s="31" t="s">
        <v>22588</v>
      </c>
      <c r="AK2216" s="31" t="s">
        <v>22589</v>
      </c>
      <c r="AL2216" s="31" t="s">
        <v>15497</v>
      </c>
      <c r="AM2216" s="31" t="s">
        <v>3001</v>
      </c>
      <c r="AN2216" s="31"/>
      <c r="AO2216" s="31"/>
      <c r="AP2216" s="31" t="s">
        <v>33003</v>
      </c>
      <c r="AQ2216" s="52" t="s">
        <v>35984</v>
      </c>
      <c r="AR2216" s="31" t="s">
        <v>34145</v>
      </c>
      <c r="AS2216" s="31" t="s">
        <v>34145</v>
      </c>
      <c r="AT2216" s="31" t="s">
        <v>41673</v>
      </c>
      <c r="AU2216" s="31"/>
      <c r="AV2216" s="31" t="s">
        <v>26001</v>
      </c>
      <c r="AW2216" s="29">
        <v>44672</v>
      </c>
      <c r="AX2216" s="29">
        <f t="shared" si="317"/>
        <v>46575</v>
      </c>
      <c r="AY2216" s="31" t="s">
        <v>26346</v>
      </c>
      <c r="AZ2216" s="31" t="s">
        <v>33005</v>
      </c>
      <c r="BA2216" s="30" t="s">
        <v>33003</v>
      </c>
      <c r="BB2216" s="31" t="s">
        <v>22909</v>
      </c>
      <c r="BC2216" s="31" t="s">
        <v>41674</v>
      </c>
      <c r="BD2216" s="31" t="s">
        <v>11423</v>
      </c>
      <c r="BE2216" s="31" t="s">
        <v>7969</v>
      </c>
      <c r="BF2216" s="31" t="s">
        <v>26001</v>
      </c>
      <c r="BG2216" s="31"/>
      <c r="BH2216" s="31"/>
      <c r="BI2216" s="31"/>
      <c r="BJ2216" s="31">
        <v>0</v>
      </c>
      <c r="BK2216" s="31" t="str">
        <f t="shared" si="324"/>
        <v>II/c</v>
      </c>
      <c r="BL2216" s="31"/>
      <c r="BM2216" s="31"/>
      <c r="BN2216" s="31"/>
      <c r="BO2216" s="31"/>
      <c r="BP2216" s="31"/>
      <c r="BQ2216" s="31"/>
      <c r="BR2216" s="31"/>
      <c r="BS2216" s="31"/>
      <c r="BT2216" s="31"/>
      <c r="BU2216" s="31"/>
      <c r="BV2216" s="31" t="s">
        <v>21556</v>
      </c>
      <c r="BW2216" s="31">
        <f t="shared" ca="1" si="322"/>
        <v>5</v>
      </c>
      <c r="BX2216" s="78">
        <f t="shared" ca="1" si="323"/>
        <v>10</v>
      </c>
      <c r="BY2216" s="31"/>
      <c r="BZ2216" s="31"/>
      <c r="CA2216" s="31" t="s">
        <v>2483</v>
      </c>
      <c r="CB2216" s="31" t="s">
        <v>2406</v>
      </c>
      <c r="CC2216" s="31"/>
      <c r="CD2216" s="31"/>
      <c r="CE2216" s="31"/>
      <c r="CF2216" s="31"/>
      <c r="CG2216" s="31"/>
      <c r="CH2216" s="31"/>
      <c r="CI2216" s="31"/>
      <c r="CJ2216" s="31"/>
      <c r="CK2216" s="31"/>
      <c r="CL2216" s="52" t="s">
        <v>38935</v>
      </c>
      <c r="CM2216" s="52" t="s">
        <v>33769</v>
      </c>
      <c r="CN2216" s="31" t="s">
        <v>36751</v>
      </c>
      <c r="CO2216" s="31" t="s">
        <v>39593</v>
      </c>
      <c r="CP2216" s="31" t="s">
        <v>33769</v>
      </c>
      <c r="CQ2216" s="31">
        <v>127</v>
      </c>
      <c r="CR2216" s="31">
        <v>6753</v>
      </c>
      <c r="CS2216" s="31" t="s">
        <v>22126</v>
      </c>
      <c r="CT2216" s="31"/>
      <c r="CU2216" s="31"/>
      <c r="CV2216" s="31"/>
      <c r="CW2216" s="31"/>
      <c r="CX2216" s="31"/>
      <c r="CY2216" s="31"/>
      <c r="CZ2216" s="31"/>
      <c r="DA2216" s="31"/>
      <c r="DB2216" s="31"/>
      <c r="DC2216" s="31"/>
      <c r="DD2216" s="31"/>
      <c r="DE2216" s="31"/>
      <c r="DF2216" s="31"/>
      <c r="DG2216" s="31"/>
      <c r="DH2216" s="31"/>
      <c r="DI2216" s="31"/>
      <c r="DJ2216" s="31"/>
      <c r="DK2216" s="31"/>
      <c r="DL2216" s="31"/>
      <c r="DM2216" s="38" t="s">
        <v>32332</v>
      </c>
      <c r="DN2216" s="38"/>
      <c r="DO2216" s="35"/>
      <c r="DP2216" s="31" t="s">
        <v>22586</v>
      </c>
      <c r="DQ2216" s="31" t="s">
        <v>22587</v>
      </c>
      <c r="DR2216" s="31"/>
      <c r="DS2216" s="31" t="s">
        <v>38766</v>
      </c>
      <c r="DT2216" s="31" t="s">
        <v>38401</v>
      </c>
      <c r="DU2216" s="31">
        <v>3</v>
      </c>
      <c r="DV2216" s="31" t="s">
        <v>32167</v>
      </c>
      <c r="DW2216" s="31" t="s">
        <v>11423</v>
      </c>
      <c r="DX2216" s="31" t="s">
        <v>11423</v>
      </c>
      <c r="DY2216" s="31" t="s">
        <v>26360</v>
      </c>
      <c r="DZ2216" s="31" t="s">
        <v>18545</v>
      </c>
      <c r="EA2216" s="31"/>
      <c r="EB2216" s="31">
        <v>0</v>
      </c>
      <c r="EC2216" s="31" t="s">
        <v>40168</v>
      </c>
      <c r="ED2216" s="31" t="s">
        <v>41101</v>
      </c>
      <c r="EE2216" s="31"/>
      <c r="EF2216" s="31"/>
      <c r="EG2216" s="31"/>
      <c r="EH2216" s="31"/>
      <c r="EI2216" s="31"/>
      <c r="EJ2216" s="31"/>
    </row>
    <row r="2217" spans="1:140" ht="23.25" customHeight="1">
      <c r="A2217" s="25">
        <v>2215</v>
      </c>
      <c r="B2217" s="30" t="s">
        <v>21453</v>
      </c>
      <c r="C2217" s="31" t="s">
        <v>6220</v>
      </c>
      <c r="D2217" s="30" t="s">
        <v>21485</v>
      </c>
      <c r="E2217" s="30"/>
      <c r="F2217" s="30" t="s">
        <v>36262</v>
      </c>
      <c r="G2217" s="31">
        <f t="shared" si="318"/>
        <v>58</v>
      </c>
      <c r="H2217" s="72">
        <f t="shared" si="319"/>
        <v>56370</v>
      </c>
      <c r="I2217" s="30" t="s">
        <v>35486</v>
      </c>
      <c r="J2217" s="30" t="s">
        <v>34085</v>
      </c>
      <c r="K2217" s="30" t="s">
        <v>34082</v>
      </c>
      <c r="L2217" s="31" t="s">
        <v>6220</v>
      </c>
      <c r="M2217" s="31" t="s">
        <v>3186</v>
      </c>
      <c r="N2217" s="31" t="s">
        <v>5865</v>
      </c>
      <c r="O2217" s="31" t="s">
        <v>5117</v>
      </c>
      <c r="P2217" s="52" t="s">
        <v>35984</v>
      </c>
      <c r="Q2217" s="31" t="s">
        <v>41021</v>
      </c>
      <c r="R2217" s="31"/>
      <c r="S2217" s="31"/>
      <c r="T2217" s="52" t="s">
        <v>32516</v>
      </c>
      <c r="U2217" s="31" t="s">
        <v>23396</v>
      </c>
      <c r="V2217" s="31"/>
      <c r="W2217" s="31" t="s">
        <v>6910</v>
      </c>
      <c r="X2217" s="31" t="s">
        <v>21591</v>
      </c>
      <c r="Y2217" s="31">
        <f t="shared" ca="1" si="320"/>
        <v>27</v>
      </c>
      <c r="Z2217" s="31" t="str">
        <f t="shared" ca="1" si="321"/>
        <v>21-35</v>
      </c>
      <c r="AA2217" s="31"/>
      <c r="AB2217" s="31" t="s">
        <v>11144</v>
      </c>
      <c r="AC2217" s="31" t="s">
        <v>34145</v>
      </c>
      <c r="AD2217" s="31" t="s">
        <v>34145</v>
      </c>
      <c r="AE2217" s="31"/>
      <c r="AF2217" s="31" t="s">
        <v>24701</v>
      </c>
      <c r="AG2217" s="31" t="s">
        <v>4322</v>
      </c>
      <c r="AH2217" s="31" t="s">
        <v>4322</v>
      </c>
      <c r="AI2217" s="31" t="s">
        <v>908</v>
      </c>
      <c r="AJ2217" s="31" t="s">
        <v>22230</v>
      </c>
      <c r="AK2217" s="31" t="s">
        <v>22231</v>
      </c>
      <c r="AL2217" s="31" t="s">
        <v>6472</v>
      </c>
      <c r="AM2217" s="31" t="s">
        <v>3001</v>
      </c>
      <c r="AN2217" s="31"/>
      <c r="AO2217" s="31"/>
      <c r="AP2217" s="31" t="s">
        <v>33003</v>
      </c>
      <c r="AQ2217" s="31" t="s">
        <v>23513</v>
      </c>
      <c r="AR2217" s="31" t="s">
        <v>34145</v>
      </c>
      <c r="AS2217" s="31" t="s">
        <v>34145</v>
      </c>
      <c r="AT2217" s="31" t="s">
        <v>34250</v>
      </c>
      <c r="AU2217" s="31"/>
      <c r="AV2217" s="31" t="s">
        <v>26001</v>
      </c>
      <c r="AW2217" s="29">
        <v>44672</v>
      </c>
      <c r="AX2217" s="29">
        <f t="shared" si="317"/>
        <v>46575</v>
      </c>
      <c r="AY2217" s="31" t="s">
        <v>26346</v>
      </c>
      <c r="AZ2217" s="31" t="s">
        <v>33005</v>
      </c>
      <c r="BA2217" s="30" t="s">
        <v>33003</v>
      </c>
      <c r="BB2217" s="31" t="s">
        <v>22909</v>
      </c>
      <c r="BC2217" s="31" t="s">
        <v>34246</v>
      </c>
      <c r="BD2217" s="31" t="s">
        <v>11423</v>
      </c>
      <c r="BE2217" s="31" t="s">
        <v>7969</v>
      </c>
      <c r="BF2217" s="31" t="s">
        <v>26001</v>
      </c>
      <c r="BG2217" s="31"/>
      <c r="BH2217" s="31"/>
      <c r="BI2217" s="31"/>
      <c r="BJ2217" s="31">
        <v>0</v>
      </c>
      <c r="BK2217" s="31" t="str">
        <f t="shared" si="324"/>
        <v>II/c</v>
      </c>
      <c r="BL2217" s="31"/>
      <c r="BM2217" s="31"/>
      <c r="BN2217" s="31"/>
      <c r="BO2217" s="31"/>
      <c r="BP2217" s="31"/>
      <c r="BQ2217" s="31"/>
      <c r="BR2217" s="31"/>
      <c r="BS2217" s="31"/>
      <c r="BT2217" s="31"/>
      <c r="BU2217" s="31"/>
      <c r="BV2217" s="31" t="s">
        <v>21556</v>
      </c>
      <c r="BW2217" s="31">
        <f t="shared" ca="1" si="322"/>
        <v>5</v>
      </c>
      <c r="BX2217" s="78">
        <f t="shared" ca="1" si="323"/>
        <v>10</v>
      </c>
      <c r="BY2217" s="31"/>
      <c r="BZ2217" s="31"/>
      <c r="CA2217" s="31" t="s">
        <v>2483</v>
      </c>
      <c r="CB2217" s="31" t="s">
        <v>2406</v>
      </c>
      <c r="CC2217" s="31"/>
      <c r="CD2217" s="31"/>
      <c r="CE2217" s="31"/>
      <c r="CF2217" s="31"/>
      <c r="CG2217" s="31"/>
      <c r="CH2217" s="31"/>
      <c r="CI2217" s="31"/>
      <c r="CJ2217" s="31"/>
      <c r="CK2217" s="31"/>
      <c r="CL2217" s="31" t="s">
        <v>28537</v>
      </c>
      <c r="CM2217" s="31" t="s">
        <v>28538</v>
      </c>
      <c r="CN2217" s="31">
        <v>123</v>
      </c>
      <c r="CO2217" s="31" t="s">
        <v>28784</v>
      </c>
      <c r="CP2217" s="31" t="s">
        <v>28538</v>
      </c>
      <c r="CQ2217" s="31">
        <v>123</v>
      </c>
      <c r="CR2217" s="31">
        <v>6703</v>
      </c>
      <c r="CS2217" s="31" t="s">
        <v>22126</v>
      </c>
      <c r="CT2217" s="31"/>
      <c r="CU2217" s="31"/>
      <c r="CV2217" s="31"/>
      <c r="CW2217" s="31"/>
      <c r="CX2217" s="31"/>
      <c r="CY2217" s="31"/>
      <c r="CZ2217" s="31"/>
      <c r="DA2217" s="31"/>
      <c r="DB2217" s="31"/>
      <c r="DC2217" s="31"/>
      <c r="DD2217" s="31"/>
      <c r="DE2217" s="31"/>
      <c r="DF2217" s="31"/>
      <c r="DG2217" s="31"/>
      <c r="DH2217" s="31"/>
      <c r="DI2217" s="31"/>
      <c r="DJ2217" s="31"/>
      <c r="DK2217" s="31"/>
      <c r="DL2217" s="31"/>
      <c r="DM2217" s="38" t="s">
        <v>22227</v>
      </c>
      <c r="DN2217" s="38"/>
      <c r="DO2217" s="35"/>
      <c r="DP2217" s="31" t="s">
        <v>22226</v>
      </c>
      <c r="DQ2217" s="31" t="s">
        <v>22229</v>
      </c>
      <c r="DR2217" s="31"/>
      <c r="DS2217" s="31" t="s">
        <v>27868</v>
      </c>
      <c r="DT2217" s="31" t="s">
        <v>22228</v>
      </c>
      <c r="DU2217" s="31">
        <v>3</v>
      </c>
      <c r="DV2217" s="31" t="s">
        <v>32167</v>
      </c>
      <c r="DW2217" s="31" t="s">
        <v>11423</v>
      </c>
      <c r="DX2217" s="31" t="s">
        <v>11423</v>
      </c>
      <c r="DY2217" s="31" t="s">
        <v>30929</v>
      </c>
      <c r="DZ2217" s="31" t="s">
        <v>28397</v>
      </c>
      <c r="EA2217" s="31"/>
      <c r="EB2217" s="31">
        <v>0</v>
      </c>
      <c r="EC2217" s="31" t="s">
        <v>40168</v>
      </c>
      <c r="ED2217" s="31" t="s">
        <v>41101</v>
      </c>
      <c r="EE2217" s="31"/>
      <c r="EF2217" s="31"/>
      <c r="EG2217" s="31"/>
      <c r="EH2217" s="31"/>
      <c r="EI2217" s="31"/>
      <c r="EJ2217" s="31"/>
    </row>
    <row r="2218" spans="1:140" ht="23.25" customHeight="1">
      <c r="A2218" s="25">
        <v>2216</v>
      </c>
      <c r="B2218" s="30" t="s">
        <v>24183</v>
      </c>
      <c r="C2218" s="31" t="s">
        <v>3677</v>
      </c>
      <c r="D2218" s="30" t="s">
        <v>16631</v>
      </c>
      <c r="E2218" s="30"/>
      <c r="F2218" s="30" t="s">
        <v>36262</v>
      </c>
      <c r="G2218" s="31">
        <f t="shared" si="318"/>
        <v>58</v>
      </c>
      <c r="H2218" s="72">
        <f t="shared" si="319"/>
        <v>53509</v>
      </c>
      <c r="I2218" s="30" t="s">
        <v>35487</v>
      </c>
      <c r="J2218" s="30" t="s">
        <v>34085</v>
      </c>
      <c r="K2218" s="30" t="s">
        <v>34083</v>
      </c>
      <c r="L2218" s="31" t="s">
        <v>16726</v>
      </c>
      <c r="M2218" s="31" t="s">
        <v>3186</v>
      </c>
      <c r="N2218" s="31" t="s">
        <v>5865</v>
      </c>
      <c r="O2218" s="31" t="s">
        <v>5621</v>
      </c>
      <c r="P2218" s="31" t="s">
        <v>3738</v>
      </c>
      <c r="Q2218" s="31"/>
      <c r="R2218" s="31"/>
      <c r="S2218" s="31"/>
      <c r="T2218" s="31"/>
      <c r="U2218" s="31" t="s">
        <v>5899</v>
      </c>
      <c r="V2218" s="31"/>
      <c r="W2218" s="31" t="s">
        <v>4336</v>
      </c>
      <c r="X2218" s="31" t="s">
        <v>6136</v>
      </c>
      <c r="Y2218" s="31" t="e">
        <f t="shared" ca="1" si="320"/>
        <v>#VALUE!</v>
      </c>
      <c r="Z2218" s="31" t="e">
        <f t="shared" ca="1" si="321"/>
        <v>#VALUE!</v>
      </c>
      <c r="AA2218" s="31"/>
      <c r="AB2218" s="31" t="s">
        <v>11144</v>
      </c>
      <c r="AC2218" s="31" t="s">
        <v>34145</v>
      </c>
      <c r="AD2218" s="31" t="s">
        <v>34145</v>
      </c>
      <c r="AE2218" s="31"/>
      <c r="AF2218" s="31" t="s">
        <v>24701</v>
      </c>
      <c r="AG2218" s="31" t="s">
        <v>4322</v>
      </c>
      <c r="AH2218" s="31" t="s">
        <v>4322</v>
      </c>
      <c r="AI2218" s="31" t="s">
        <v>908</v>
      </c>
      <c r="AJ2218" s="31" t="s">
        <v>6597</v>
      </c>
      <c r="AK2218" s="31">
        <v>218888</v>
      </c>
      <c r="AL2218" s="31" t="s">
        <v>3587</v>
      </c>
      <c r="AM2218" s="31" t="s">
        <v>2772</v>
      </c>
      <c r="AN2218" s="31"/>
      <c r="AO2218" s="31"/>
      <c r="AP2218" s="31" t="s">
        <v>33003</v>
      </c>
      <c r="AQ2218" s="31" t="s">
        <v>18565</v>
      </c>
      <c r="AR2218" s="31" t="s">
        <v>34145</v>
      </c>
      <c r="AS2218" s="31" t="s">
        <v>34145</v>
      </c>
      <c r="AT2218" s="31" t="s">
        <v>34260</v>
      </c>
      <c r="AU2218" s="31"/>
      <c r="AV2218" s="31" t="s">
        <v>20032</v>
      </c>
      <c r="AW2218" s="29">
        <v>44672</v>
      </c>
      <c r="AX2218" s="29">
        <f t="shared" si="317"/>
        <v>46575</v>
      </c>
      <c r="AY2218" s="31" t="s">
        <v>26346</v>
      </c>
      <c r="AZ2218" s="31" t="s">
        <v>33005</v>
      </c>
      <c r="BA2218" s="30" t="s">
        <v>33003</v>
      </c>
      <c r="BB2218" s="31" t="s">
        <v>22909</v>
      </c>
      <c r="BC2218" s="31" t="s">
        <v>34247</v>
      </c>
      <c r="BD2218" s="31" t="s">
        <v>7980</v>
      </c>
      <c r="BE2218" s="31" t="s">
        <v>7969</v>
      </c>
      <c r="BF2218" s="31" t="s">
        <v>20032</v>
      </c>
      <c r="BG2218" s="31"/>
      <c r="BH2218" s="31"/>
      <c r="BI2218" s="31"/>
      <c r="BJ2218" s="31">
        <v>0</v>
      </c>
      <c r="BK2218" s="31" t="str">
        <f t="shared" si="324"/>
        <v>II/c</v>
      </c>
      <c r="BL2218" s="31"/>
      <c r="BM2218" s="31"/>
      <c r="BN2218" s="31"/>
      <c r="BO2218" s="31"/>
      <c r="BP2218" s="31"/>
      <c r="BQ2218" s="31"/>
      <c r="BR2218" s="31"/>
      <c r="BS2218" s="31"/>
      <c r="BT2218" s="31"/>
      <c r="BU2218" s="31"/>
      <c r="BV2218" s="31" t="s">
        <v>717</v>
      </c>
      <c r="BW2218" s="31">
        <f t="shared" ca="1" si="322"/>
        <v>12</v>
      </c>
      <c r="BX2218" s="78">
        <f t="shared" ca="1" si="323"/>
        <v>3</v>
      </c>
      <c r="BY2218" s="31" t="s">
        <v>3738</v>
      </c>
      <c r="BZ2218" s="31"/>
      <c r="CA2218" s="31" t="s">
        <v>2483</v>
      </c>
      <c r="CB2218" s="31" t="s">
        <v>2406</v>
      </c>
      <c r="CC2218" s="31" t="s">
        <v>1498</v>
      </c>
      <c r="CD2218" s="31" t="s">
        <v>1498</v>
      </c>
      <c r="CE2218" s="31" t="s">
        <v>20085</v>
      </c>
      <c r="CF2218" s="31"/>
      <c r="CG2218" s="31"/>
      <c r="CH2218" s="31"/>
      <c r="CI2218" s="31"/>
      <c r="CJ2218" s="31"/>
      <c r="CK2218" s="31"/>
      <c r="CL2218" s="31" t="s">
        <v>22105</v>
      </c>
      <c r="CM2218" s="31" t="s">
        <v>22106</v>
      </c>
      <c r="CN2218" s="31">
        <v>123</v>
      </c>
      <c r="CO2218" s="31" t="s">
        <v>25925</v>
      </c>
      <c r="CP2218" s="31" t="s">
        <v>22106</v>
      </c>
      <c r="CQ2218" s="31">
        <v>123</v>
      </c>
      <c r="CR2218" s="31">
        <v>4552</v>
      </c>
      <c r="CS2218" s="31" t="s">
        <v>18417</v>
      </c>
      <c r="CT2218" s="31" t="s">
        <v>18418</v>
      </c>
      <c r="CU2218" s="31" t="s">
        <v>4327</v>
      </c>
      <c r="CV2218" s="31" t="s">
        <v>17262</v>
      </c>
      <c r="CW2218" s="31" t="s">
        <v>17263</v>
      </c>
      <c r="CX2218" s="31" t="s">
        <v>17268</v>
      </c>
      <c r="CY2218" s="31"/>
      <c r="CZ2218" s="31"/>
      <c r="DA2218" s="31"/>
      <c r="DB2218" s="31" t="s">
        <v>15744</v>
      </c>
      <c r="DC2218" s="31" t="s">
        <v>15745</v>
      </c>
      <c r="DD2218" s="31" t="s">
        <v>15746</v>
      </c>
      <c r="DE2218" s="31"/>
      <c r="DF2218" s="31"/>
      <c r="DG2218" s="31"/>
      <c r="DH2218" s="31"/>
      <c r="DI2218" s="31" t="s">
        <v>25077</v>
      </c>
      <c r="DJ2218" s="31" t="s">
        <v>25042</v>
      </c>
      <c r="DK2218" s="31"/>
      <c r="DL2218" s="31"/>
      <c r="DM2218" s="38" t="s">
        <v>9285</v>
      </c>
      <c r="DN2218" s="38"/>
      <c r="DO2218" s="35">
        <v>0</v>
      </c>
      <c r="DP2218" s="31" t="s">
        <v>15256</v>
      </c>
      <c r="DQ2218" s="31" t="s">
        <v>15257</v>
      </c>
      <c r="DR2218" s="31"/>
      <c r="DS2218" s="31" t="s">
        <v>26922</v>
      </c>
      <c r="DT2218" s="31" t="s">
        <v>28055</v>
      </c>
      <c r="DU2218" s="31">
        <v>3</v>
      </c>
      <c r="DV2218" s="31" t="s">
        <v>32167</v>
      </c>
      <c r="DW2218" s="31" t="s">
        <v>7980</v>
      </c>
      <c r="DX2218" s="31" t="s">
        <v>7980</v>
      </c>
      <c r="DY2218" s="31" t="s">
        <v>23180</v>
      </c>
      <c r="DZ2218" s="31" t="s">
        <v>22795</v>
      </c>
      <c r="EA2218" s="31"/>
      <c r="EB2218" s="31">
        <v>864417</v>
      </c>
      <c r="EC2218" s="31" t="s">
        <v>40168</v>
      </c>
      <c r="ED2218" s="31" t="s">
        <v>41101</v>
      </c>
      <c r="EE2218" s="31"/>
      <c r="EF2218" s="31"/>
      <c r="EG2218" s="31"/>
      <c r="EH2218" s="31"/>
      <c r="EI2218" s="31"/>
      <c r="EJ2218" s="31"/>
    </row>
    <row r="2219" spans="1:140" ht="23.25" customHeight="1">
      <c r="A2219" s="25">
        <v>2217</v>
      </c>
      <c r="B2219" s="30" t="s">
        <v>20158</v>
      </c>
      <c r="C2219" s="31" t="s">
        <v>6220</v>
      </c>
      <c r="D2219" s="30" t="s">
        <v>20002</v>
      </c>
      <c r="E2219" s="30"/>
      <c r="F2219" s="30" t="s">
        <v>36262</v>
      </c>
      <c r="G2219" s="31">
        <f t="shared" si="318"/>
        <v>58</v>
      </c>
      <c r="H2219" s="72">
        <f t="shared" si="319"/>
        <v>55640</v>
      </c>
      <c r="I2219" s="30" t="s">
        <v>35488</v>
      </c>
      <c r="J2219" s="30" t="s">
        <v>34085</v>
      </c>
      <c r="K2219" s="30" t="s">
        <v>34082</v>
      </c>
      <c r="L2219" s="31" t="s">
        <v>6220</v>
      </c>
      <c r="M2219" s="31" t="s">
        <v>3186</v>
      </c>
      <c r="N2219" s="31" t="s">
        <v>5865</v>
      </c>
      <c r="O2219" s="31" t="s">
        <v>5117</v>
      </c>
      <c r="P2219" s="52" t="s">
        <v>21747</v>
      </c>
      <c r="Q2219" s="52"/>
      <c r="R2219" s="31"/>
      <c r="S2219" s="31"/>
      <c r="T2219" s="52" t="s">
        <v>29629</v>
      </c>
      <c r="U2219" s="31" t="s">
        <v>22870</v>
      </c>
      <c r="V2219" s="31"/>
      <c r="W2219" s="31" t="s">
        <v>6910</v>
      </c>
      <c r="X2219" s="31" t="s">
        <v>20047</v>
      </c>
      <c r="Y2219" s="31">
        <f t="shared" ca="1" si="320"/>
        <v>29</v>
      </c>
      <c r="Z2219" s="31" t="str">
        <f t="shared" ca="1" si="321"/>
        <v>21-35</v>
      </c>
      <c r="AA2219" s="31"/>
      <c r="AB2219" s="31" t="s">
        <v>11144</v>
      </c>
      <c r="AC2219" s="31" t="s">
        <v>34145</v>
      </c>
      <c r="AD2219" s="31" t="s">
        <v>34145</v>
      </c>
      <c r="AE2219" s="31"/>
      <c r="AF2219" s="31" t="s">
        <v>24701</v>
      </c>
      <c r="AG2219" s="31" t="s">
        <v>4322</v>
      </c>
      <c r="AH2219" s="31" t="s">
        <v>4322</v>
      </c>
      <c r="AI2219" s="31" t="s">
        <v>908</v>
      </c>
      <c r="AJ2219" s="31" t="s">
        <v>20316</v>
      </c>
      <c r="AK2219" s="31" t="s">
        <v>18801</v>
      </c>
      <c r="AL2219" s="31" t="s">
        <v>15497</v>
      </c>
      <c r="AM2219" s="31" t="s">
        <v>2772</v>
      </c>
      <c r="AN2219" s="31"/>
      <c r="AO2219" s="31"/>
      <c r="AP2219" s="31" t="s">
        <v>33003</v>
      </c>
      <c r="AQ2219" s="31" t="s">
        <v>21743</v>
      </c>
      <c r="AR2219" s="31" t="s">
        <v>34145</v>
      </c>
      <c r="AS2219" s="31" t="s">
        <v>34145</v>
      </c>
      <c r="AT2219" s="31" t="s">
        <v>34250</v>
      </c>
      <c r="AU2219" s="31"/>
      <c r="AV2219" s="31" t="s">
        <v>26001</v>
      </c>
      <c r="AW2219" s="29">
        <v>44672</v>
      </c>
      <c r="AX2219" s="29">
        <f t="shared" si="317"/>
        <v>46575</v>
      </c>
      <c r="AY2219" s="31" t="s">
        <v>26346</v>
      </c>
      <c r="AZ2219" s="31" t="s">
        <v>33005</v>
      </c>
      <c r="BA2219" s="30" t="s">
        <v>33003</v>
      </c>
      <c r="BB2219" s="31" t="s">
        <v>22909</v>
      </c>
      <c r="BC2219" s="31" t="s">
        <v>34246</v>
      </c>
      <c r="BD2219" s="31" t="s">
        <v>11423</v>
      </c>
      <c r="BE2219" s="31" t="s">
        <v>7969</v>
      </c>
      <c r="BF2219" s="31" t="s">
        <v>20032</v>
      </c>
      <c r="BG2219" s="31"/>
      <c r="BH2219" s="31"/>
      <c r="BI2219" s="31"/>
      <c r="BJ2219" s="31">
        <v>0</v>
      </c>
      <c r="BK2219" s="31" t="str">
        <f t="shared" si="324"/>
        <v>II/c</v>
      </c>
      <c r="BL2219" s="31"/>
      <c r="BM2219" s="31"/>
      <c r="BN2219" s="31"/>
      <c r="BO2219" s="31"/>
      <c r="BP2219" s="31"/>
      <c r="BQ2219" s="31"/>
      <c r="BR2219" s="31"/>
      <c r="BS2219" s="31"/>
      <c r="BT2219" s="31"/>
      <c r="BU2219" s="31"/>
      <c r="BV2219" s="31" t="s">
        <v>12453</v>
      </c>
      <c r="BW2219" s="31">
        <f t="shared" ca="1" si="322"/>
        <v>6</v>
      </c>
      <c r="BX2219" s="78">
        <f t="shared" ca="1" si="323"/>
        <v>3</v>
      </c>
      <c r="BY2219" s="31"/>
      <c r="BZ2219" s="31"/>
      <c r="CA2219" s="31" t="s">
        <v>2483</v>
      </c>
      <c r="CB2219" s="31" t="s">
        <v>2406</v>
      </c>
      <c r="CC2219" s="31"/>
      <c r="CD2219" s="31"/>
      <c r="CE2219" s="31" t="s">
        <v>20085</v>
      </c>
      <c r="CF2219" s="31"/>
      <c r="CG2219" s="31"/>
      <c r="CH2219" s="31"/>
      <c r="CI2219" s="31"/>
      <c r="CJ2219" s="31"/>
      <c r="CK2219" s="31"/>
      <c r="CL2219" s="31" t="s">
        <v>37078</v>
      </c>
      <c r="CM2219" s="52" t="s">
        <v>37079</v>
      </c>
      <c r="CN2219" s="31" t="s">
        <v>36751</v>
      </c>
      <c r="CO2219" s="31" t="s">
        <v>39576</v>
      </c>
      <c r="CP2219" s="52" t="s">
        <v>37079</v>
      </c>
      <c r="CQ2219" s="31" t="s">
        <v>36751</v>
      </c>
      <c r="CR2219" s="31">
        <v>6679</v>
      </c>
      <c r="CS2219" s="31" t="s">
        <v>22126</v>
      </c>
      <c r="CT2219" s="31"/>
      <c r="CU2219" s="31"/>
      <c r="CV2219" s="31"/>
      <c r="CW2219" s="31"/>
      <c r="CX2219" s="31"/>
      <c r="CY2219" s="31"/>
      <c r="CZ2219" s="31"/>
      <c r="DA2219" s="31"/>
      <c r="DB2219" s="31"/>
      <c r="DC2219" s="31"/>
      <c r="DD2219" s="31"/>
      <c r="DE2219" s="31"/>
      <c r="DF2219" s="31"/>
      <c r="DG2219" s="31"/>
      <c r="DH2219" s="31"/>
      <c r="DI2219" s="31"/>
      <c r="DJ2219" s="31"/>
      <c r="DK2219" s="31" t="s">
        <v>25645</v>
      </c>
      <c r="DL2219" s="31" t="s">
        <v>13888</v>
      </c>
      <c r="DM2219" s="38" t="s">
        <v>32362</v>
      </c>
      <c r="DN2219" s="38"/>
      <c r="DO2219" s="35"/>
      <c r="DP2219" s="31" t="s">
        <v>20317</v>
      </c>
      <c r="DQ2219" s="31" t="s">
        <v>20318</v>
      </c>
      <c r="DR2219" s="31"/>
      <c r="DS2219" s="52" t="s">
        <v>35641</v>
      </c>
      <c r="DT2219" s="31" t="s">
        <v>38402</v>
      </c>
      <c r="DU2219" s="31">
        <v>1</v>
      </c>
      <c r="DV2219" s="31" t="s">
        <v>32167</v>
      </c>
      <c r="DW2219" s="31" t="s">
        <v>7980</v>
      </c>
      <c r="DX2219" s="31" t="s">
        <v>7980</v>
      </c>
      <c r="DY2219" s="31"/>
      <c r="DZ2219" s="31"/>
      <c r="EA2219" s="31"/>
      <c r="EB2219" s="31">
        <v>0</v>
      </c>
      <c r="EC2219" s="31" t="s">
        <v>40168</v>
      </c>
      <c r="ED2219" s="31" t="s">
        <v>41101</v>
      </c>
      <c r="EE2219" s="31"/>
      <c r="EF2219" s="31"/>
      <c r="EG2219" s="31"/>
      <c r="EH2219" s="31"/>
      <c r="EI2219" s="31"/>
      <c r="EJ2219" s="31"/>
    </row>
    <row r="2220" spans="1:140" ht="23.25" customHeight="1">
      <c r="A2220" s="25">
        <v>2218</v>
      </c>
      <c r="B2220" s="30" t="s">
        <v>21454</v>
      </c>
      <c r="C2220" s="31" t="s">
        <v>21486</v>
      </c>
      <c r="D2220" s="30" t="s">
        <v>23577</v>
      </c>
      <c r="E2220" s="30"/>
      <c r="F2220" s="30" t="s">
        <v>36256</v>
      </c>
      <c r="G2220" s="31">
        <f t="shared" si="318"/>
        <v>58</v>
      </c>
      <c r="H2220" s="72">
        <f t="shared" si="319"/>
        <v>56431</v>
      </c>
      <c r="I2220" s="30"/>
      <c r="J2220" s="30" t="s">
        <v>34084</v>
      </c>
      <c r="K2220" s="30" t="s">
        <v>4318</v>
      </c>
      <c r="L2220" s="31" t="s">
        <v>4318</v>
      </c>
      <c r="M2220" s="31" t="s">
        <v>3186</v>
      </c>
      <c r="N2220" s="31" t="s">
        <v>5863</v>
      </c>
      <c r="O2220" s="31" t="s">
        <v>2485</v>
      </c>
      <c r="P2220" s="52" t="s">
        <v>24630</v>
      </c>
      <c r="Q2220" s="31" t="s">
        <v>39267</v>
      </c>
      <c r="R2220" s="31">
        <v>6</v>
      </c>
      <c r="S2220" s="31">
        <v>8</v>
      </c>
      <c r="T2220" s="31"/>
      <c r="U2220" s="31">
        <v>636</v>
      </c>
      <c r="V2220" s="31" t="s">
        <v>29848</v>
      </c>
      <c r="W2220" s="31" t="s">
        <v>7239</v>
      </c>
      <c r="X2220" s="31" t="s">
        <v>21590</v>
      </c>
      <c r="Y2220" s="31">
        <f t="shared" ca="1" si="320"/>
        <v>27</v>
      </c>
      <c r="Z2220" s="31" t="str">
        <f t="shared" ca="1" si="321"/>
        <v>21-35</v>
      </c>
      <c r="AA2220" s="31"/>
      <c r="AB2220" s="31" t="s">
        <v>11144</v>
      </c>
      <c r="AC2220" s="31" t="s">
        <v>34145</v>
      </c>
      <c r="AD2220" s="31" t="s">
        <v>34145</v>
      </c>
      <c r="AE2220" s="31"/>
      <c r="AF2220" s="31" t="s">
        <v>24701</v>
      </c>
      <c r="AG2220" s="31" t="s">
        <v>4322</v>
      </c>
      <c r="AH2220" s="31" t="s">
        <v>4322</v>
      </c>
      <c r="AI2220" s="31" t="s">
        <v>908</v>
      </c>
      <c r="AJ2220" s="31" t="s">
        <v>22562</v>
      </c>
      <c r="AK2220" s="31" t="s">
        <v>22563</v>
      </c>
      <c r="AL2220" s="31" t="s">
        <v>6472</v>
      </c>
      <c r="AM2220" s="31" t="s">
        <v>3001</v>
      </c>
      <c r="AN2220" s="31"/>
      <c r="AO2220" s="31"/>
      <c r="AP2220" s="31" t="s">
        <v>33003</v>
      </c>
      <c r="AQ2220" s="31" t="s">
        <v>18392</v>
      </c>
      <c r="AR2220" s="31" t="s">
        <v>34145</v>
      </c>
      <c r="AS2220" s="31" t="s">
        <v>34145</v>
      </c>
      <c r="AT2220" s="31" t="s">
        <v>34250</v>
      </c>
      <c r="AU2220" s="31"/>
      <c r="AV2220" s="31" t="s">
        <v>21602</v>
      </c>
      <c r="AW2220" s="52" t="s">
        <v>33910</v>
      </c>
      <c r="AX2220" s="29">
        <f t="shared" si="317"/>
        <v>46798</v>
      </c>
      <c r="AY2220" s="31" t="s">
        <v>26346</v>
      </c>
      <c r="AZ2220" s="31" t="s">
        <v>33005</v>
      </c>
      <c r="BA2220" s="30" t="s">
        <v>33003</v>
      </c>
      <c r="BB2220" s="31" t="s">
        <v>22909</v>
      </c>
      <c r="BC2220" s="31" t="s">
        <v>34246</v>
      </c>
      <c r="BD2220" s="31" t="s">
        <v>11423</v>
      </c>
      <c r="BE2220" s="31" t="s">
        <v>7969</v>
      </c>
      <c r="BF2220" s="31" t="s">
        <v>21602</v>
      </c>
      <c r="BG2220" s="31"/>
      <c r="BH2220" s="31"/>
      <c r="BI2220" s="31"/>
      <c r="BJ2220" s="31" t="s">
        <v>20284</v>
      </c>
      <c r="BK2220" s="31" t="str">
        <f t="shared" si="324"/>
        <v>II/d</v>
      </c>
      <c r="BL2220" s="31" t="s">
        <v>8077</v>
      </c>
      <c r="BM2220" s="31"/>
      <c r="BN2220" s="31"/>
      <c r="BO2220" s="31"/>
      <c r="BP2220" s="31"/>
      <c r="BQ2220" s="31" t="s">
        <v>20284</v>
      </c>
      <c r="BR2220" s="52" t="s">
        <v>39748</v>
      </c>
      <c r="BS2220" s="31" t="s">
        <v>29823</v>
      </c>
      <c r="BT2220" s="31" t="s">
        <v>21685</v>
      </c>
      <c r="BU2220" s="31" t="s">
        <v>25901</v>
      </c>
      <c r="BV2220" s="31" t="s">
        <v>21556</v>
      </c>
      <c r="BW2220" s="31">
        <f t="shared" ca="1" si="322"/>
        <v>5</v>
      </c>
      <c r="BX2220" s="78">
        <f t="shared" ca="1" si="323"/>
        <v>10</v>
      </c>
      <c r="BY2220" s="31"/>
      <c r="BZ2220" s="31"/>
      <c r="CA2220" s="31" t="s">
        <v>2483</v>
      </c>
      <c r="CB2220" s="31" t="s">
        <v>2406</v>
      </c>
      <c r="CC2220" s="31"/>
      <c r="CD2220" s="31"/>
      <c r="CE2220" s="31"/>
      <c r="CF2220" s="31"/>
      <c r="CG2220" s="31"/>
      <c r="CH2220" s="31"/>
      <c r="CI2220" s="31"/>
      <c r="CJ2220" s="31"/>
      <c r="CK2220" s="31"/>
      <c r="CL2220" s="31" t="s">
        <v>25079</v>
      </c>
      <c r="CM2220" s="31" t="s">
        <v>21986</v>
      </c>
      <c r="CN2220" s="31">
        <v>123</v>
      </c>
      <c r="CO2220" s="31" t="s">
        <v>28796</v>
      </c>
      <c r="CP2220" s="31" t="s">
        <v>21986</v>
      </c>
      <c r="CQ2220" s="31">
        <v>123</v>
      </c>
      <c r="CR2220" s="31">
        <v>6705</v>
      </c>
      <c r="CS2220" s="31" t="s">
        <v>22126</v>
      </c>
      <c r="CT2220" s="31"/>
      <c r="CU2220" s="31"/>
      <c r="CV2220" s="31"/>
      <c r="CW2220" s="31"/>
      <c r="CX2220" s="31"/>
      <c r="CY2220" s="31"/>
      <c r="CZ2220" s="31"/>
      <c r="DA2220" s="31"/>
      <c r="DB2220" s="31"/>
      <c r="DC2220" s="31"/>
      <c r="DD2220" s="31"/>
      <c r="DE2220" s="31"/>
      <c r="DF2220" s="31"/>
      <c r="DG2220" s="31"/>
      <c r="DH2220" s="31"/>
      <c r="DI2220" s="31"/>
      <c r="DJ2220" s="31"/>
      <c r="DK2220" s="31" t="s">
        <v>25645</v>
      </c>
      <c r="DL2220" s="31" t="s">
        <v>13888</v>
      </c>
      <c r="DM2220" s="38" t="s">
        <v>23769</v>
      </c>
      <c r="DN2220" s="38"/>
      <c r="DO2220" s="35"/>
      <c r="DP2220" s="31" t="s">
        <v>22564</v>
      </c>
      <c r="DQ2220" s="31" t="s">
        <v>22565</v>
      </c>
      <c r="DR2220" s="31"/>
      <c r="DS2220" s="31" t="s">
        <v>38767</v>
      </c>
      <c r="DT2220" s="31" t="s">
        <v>22561</v>
      </c>
      <c r="DU2220" s="31">
        <v>3</v>
      </c>
      <c r="DV2220" s="31" t="s">
        <v>32167</v>
      </c>
      <c r="DW2220" s="31" t="s">
        <v>7980</v>
      </c>
      <c r="DX2220" s="31" t="s">
        <v>11423</v>
      </c>
      <c r="DY2220" s="31" t="s">
        <v>29648</v>
      </c>
      <c r="DZ2220" s="31" t="s">
        <v>18545</v>
      </c>
      <c r="EA2220" s="31"/>
      <c r="EB2220" s="31">
        <v>0</v>
      </c>
      <c r="EC2220" s="31" t="s">
        <v>40168</v>
      </c>
      <c r="ED2220" s="31" t="s">
        <v>41101</v>
      </c>
      <c r="EE2220" s="31"/>
      <c r="EF2220" s="31"/>
      <c r="EG2220" s="31"/>
      <c r="EH2220" s="31"/>
      <c r="EI2220" s="31"/>
      <c r="EJ2220" s="31"/>
    </row>
    <row r="2221" spans="1:140" ht="23.25" customHeight="1">
      <c r="A2221" s="25">
        <v>2219</v>
      </c>
      <c r="B2221" s="30" t="s">
        <v>15540</v>
      </c>
      <c r="C2221" s="31" t="s">
        <v>15498</v>
      </c>
      <c r="D2221" s="30" t="s">
        <v>26222</v>
      </c>
      <c r="E2221" s="30"/>
      <c r="F2221" s="30" t="s">
        <v>36262</v>
      </c>
      <c r="G2221" s="31">
        <f t="shared" si="318"/>
        <v>58</v>
      </c>
      <c r="H2221" s="72">
        <f t="shared" si="319"/>
        <v>53905</v>
      </c>
      <c r="I2221" s="30" t="s">
        <v>35489</v>
      </c>
      <c r="J2221" s="30" t="s">
        <v>34085</v>
      </c>
      <c r="K2221" s="30" t="s">
        <v>34083</v>
      </c>
      <c r="L2221" s="31" t="s">
        <v>16726</v>
      </c>
      <c r="M2221" s="31" t="s">
        <v>3186</v>
      </c>
      <c r="N2221" s="31" t="s">
        <v>5865</v>
      </c>
      <c r="O2221" s="31" t="s">
        <v>5117</v>
      </c>
      <c r="P2221" s="31" t="s">
        <v>25993</v>
      </c>
      <c r="Q2221" s="31"/>
      <c r="R2221" s="31"/>
      <c r="S2221" s="31"/>
      <c r="T2221" s="31"/>
      <c r="U2221" s="31" t="s">
        <v>15889</v>
      </c>
      <c r="V2221" s="31"/>
      <c r="W2221" s="31" t="s">
        <v>6447</v>
      </c>
      <c r="X2221" s="31" t="s">
        <v>15504</v>
      </c>
      <c r="Y2221" s="31">
        <f t="shared" ca="1" si="320"/>
        <v>34</v>
      </c>
      <c r="Z2221" s="31" t="str">
        <f t="shared" ca="1" si="321"/>
        <v>21-35</v>
      </c>
      <c r="AA2221" s="31"/>
      <c r="AB2221" s="31" t="s">
        <v>11145</v>
      </c>
      <c r="AC2221" s="31" t="s">
        <v>34146</v>
      </c>
      <c r="AD2221" s="31" t="s">
        <v>34146</v>
      </c>
      <c r="AE2221" s="31"/>
      <c r="AF2221" s="31" t="s">
        <v>14478</v>
      </c>
      <c r="AG2221" s="31" t="s">
        <v>4322</v>
      </c>
      <c r="AH2221" s="31" t="s">
        <v>4322</v>
      </c>
      <c r="AI2221" s="31" t="s">
        <v>908</v>
      </c>
      <c r="AJ2221" s="31" t="s">
        <v>15607</v>
      </c>
      <c r="AK2221" s="31" t="s">
        <v>15608</v>
      </c>
      <c r="AL2221" s="31" t="s">
        <v>15609</v>
      </c>
      <c r="AM2221" s="31" t="s">
        <v>15610</v>
      </c>
      <c r="AN2221" s="31"/>
      <c r="AO2221" s="31"/>
      <c r="AP2221" s="31" t="s">
        <v>33003</v>
      </c>
      <c r="AQ2221" s="52" t="s">
        <v>35984</v>
      </c>
      <c r="AR2221" s="31" t="s">
        <v>34146</v>
      </c>
      <c r="AS2221" s="31" t="s">
        <v>34146</v>
      </c>
      <c r="AT2221" s="31" t="s">
        <v>41696</v>
      </c>
      <c r="AU2221" s="31"/>
      <c r="AV2221" s="31" t="s">
        <v>21602</v>
      </c>
      <c r="AW2221" s="29">
        <v>44672</v>
      </c>
      <c r="AX2221" s="29">
        <f t="shared" si="317"/>
        <v>46575</v>
      </c>
      <c r="AY2221" s="31" t="s">
        <v>26346</v>
      </c>
      <c r="AZ2221" s="31" t="s">
        <v>33005</v>
      </c>
      <c r="BA2221" s="30" t="s">
        <v>33003</v>
      </c>
      <c r="BB2221" s="31" t="s">
        <v>22916</v>
      </c>
      <c r="BC2221" s="31" t="s">
        <v>11629</v>
      </c>
      <c r="BD2221" s="31" t="s">
        <v>7980</v>
      </c>
      <c r="BE2221" s="31" t="s">
        <v>7969</v>
      </c>
      <c r="BF2221" s="31" t="s">
        <v>21602</v>
      </c>
      <c r="BG2221" s="31"/>
      <c r="BH2221" s="31"/>
      <c r="BI2221" s="31"/>
      <c r="BJ2221" s="31">
        <v>0</v>
      </c>
      <c r="BK2221" s="31" t="str">
        <f t="shared" si="324"/>
        <v>II/c</v>
      </c>
      <c r="BL2221" s="31"/>
      <c r="BM2221" s="31"/>
      <c r="BN2221" s="31"/>
      <c r="BO2221" s="31"/>
      <c r="BP2221" s="31"/>
      <c r="BQ2221" s="31"/>
      <c r="BR2221" s="31"/>
      <c r="BS2221" s="31"/>
      <c r="BT2221" s="31"/>
      <c r="BU2221" s="31"/>
      <c r="BV2221" s="31" t="s">
        <v>15452</v>
      </c>
      <c r="BW2221" s="31">
        <f t="shared" ca="1" si="322"/>
        <v>8</v>
      </c>
      <c r="BX2221" s="78">
        <f t="shared" ca="1" si="323"/>
        <v>3</v>
      </c>
      <c r="BY2221" s="31" t="s">
        <v>25993</v>
      </c>
      <c r="BZ2221" s="31"/>
      <c r="CA2221" s="31" t="s">
        <v>2483</v>
      </c>
      <c r="CB2221" s="31" t="s">
        <v>2406</v>
      </c>
      <c r="CC2221" s="31"/>
      <c r="CD2221" s="31"/>
      <c r="CE2221" s="31" t="s">
        <v>20085</v>
      </c>
      <c r="CF2221" s="31"/>
      <c r="CG2221" s="31"/>
      <c r="CH2221" s="31"/>
      <c r="CI2221" s="31"/>
      <c r="CJ2221" s="31"/>
      <c r="CK2221" s="31"/>
      <c r="CL2221" s="31" t="s">
        <v>29352</v>
      </c>
      <c r="CM2221" s="31" t="s">
        <v>29353</v>
      </c>
      <c r="CN2221" s="31">
        <v>125</v>
      </c>
      <c r="CO2221" s="31" t="s">
        <v>31172</v>
      </c>
      <c r="CP2221" s="31" t="s">
        <v>29353</v>
      </c>
      <c r="CQ2221" s="31">
        <v>125</v>
      </c>
      <c r="CR2221" s="31">
        <v>4869</v>
      </c>
      <c r="CS2221" s="31" t="s">
        <v>16053</v>
      </c>
      <c r="CT2221" s="31"/>
      <c r="CU2221" s="31"/>
      <c r="CV2221" s="31" t="s">
        <v>15579</v>
      </c>
      <c r="CW2221" s="31" t="s">
        <v>15580</v>
      </c>
      <c r="CX2221" s="31" t="s">
        <v>15413</v>
      </c>
      <c r="CY2221" s="31"/>
      <c r="CZ2221" s="31"/>
      <c r="DA2221" s="31"/>
      <c r="DB2221" s="31" t="s">
        <v>11355</v>
      </c>
      <c r="DC2221" s="31" t="s">
        <v>16323</v>
      </c>
      <c r="DD2221" s="31" t="s">
        <v>16324</v>
      </c>
      <c r="DE2221" s="31"/>
      <c r="DF2221" s="31"/>
      <c r="DG2221" s="31"/>
      <c r="DH2221" s="31"/>
      <c r="DI2221" s="31" t="s">
        <v>24821</v>
      </c>
      <c r="DJ2221" s="31" t="s">
        <v>24811</v>
      </c>
      <c r="DK2221" s="31"/>
      <c r="DL2221" s="31"/>
      <c r="DM2221" s="38" t="s">
        <v>15606</v>
      </c>
      <c r="DN2221" s="38"/>
      <c r="DO2221" s="35"/>
      <c r="DP2221" s="31" t="s">
        <v>15604</v>
      </c>
      <c r="DQ2221" s="31" t="s">
        <v>15605</v>
      </c>
      <c r="DR2221" s="31"/>
      <c r="DS2221" s="31" t="s">
        <v>15603</v>
      </c>
      <c r="DT2221" s="31" t="s">
        <v>38403</v>
      </c>
      <c r="DU2221" s="31">
        <v>3</v>
      </c>
      <c r="DV2221" s="31" t="s">
        <v>32167</v>
      </c>
      <c r="DW2221" s="31" t="s">
        <v>7980</v>
      </c>
      <c r="DX2221" s="31" t="s">
        <v>7980</v>
      </c>
      <c r="DY2221" s="31" t="s">
        <v>34210</v>
      </c>
      <c r="DZ2221" s="29">
        <v>44575</v>
      </c>
      <c r="EA2221" s="29">
        <v>45479</v>
      </c>
      <c r="EB2221" s="31">
        <v>0</v>
      </c>
      <c r="EC2221" s="31" t="s">
        <v>40169</v>
      </c>
      <c r="ED2221" s="31" t="s">
        <v>41101</v>
      </c>
      <c r="EE2221" s="31"/>
      <c r="EF2221" s="31"/>
      <c r="EG2221" s="31"/>
      <c r="EH2221" s="31"/>
      <c r="EI2221" s="31"/>
      <c r="EJ2221" s="31"/>
    </row>
    <row r="2222" spans="1:140" ht="23.25" customHeight="1">
      <c r="A2222" s="25">
        <v>2220</v>
      </c>
      <c r="B2222" s="30" t="s">
        <v>24137</v>
      </c>
      <c r="C2222" s="31">
        <v>140368784</v>
      </c>
      <c r="D2222" s="30" t="s">
        <v>1366</v>
      </c>
      <c r="E2222" s="30"/>
      <c r="F2222" s="30" t="s">
        <v>36254</v>
      </c>
      <c r="G2222" s="31">
        <f t="shared" si="318"/>
        <v>58</v>
      </c>
      <c r="H2222" s="72">
        <f t="shared" si="319"/>
        <v>51561</v>
      </c>
      <c r="I2222" s="30"/>
      <c r="J2222" s="30" t="s">
        <v>34084</v>
      </c>
      <c r="K2222" s="30" t="s">
        <v>4318</v>
      </c>
      <c r="L2222" s="31" t="s">
        <v>4318</v>
      </c>
      <c r="M2222" s="31" t="s">
        <v>3186</v>
      </c>
      <c r="N2222" s="31" t="s">
        <v>5797</v>
      </c>
      <c r="O2222" s="31" t="s">
        <v>5271</v>
      </c>
      <c r="P2222" s="31" t="s">
        <v>21723</v>
      </c>
      <c r="Q2222" s="31" t="s">
        <v>41499</v>
      </c>
      <c r="R2222" s="31">
        <v>15</v>
      </c>
      <c r="S2222" s="31">
        <v>3</v>
      </c>
      <c r="T2222" s="31"/>
      <c r="U2222" s="31">
        <v>1001</v>
      </c>
      <c r="V2222" s="31" t="s">
        <v>2965</v>
      </c>
      <c r="W2222" s="31" t="s">
        <v>980</v>
      </c>
      <c r="X2222" s="31" t="s">
        <v>2966</v>
      </c>
      <c r="Y2222" s="31">
        <f t="shared" ca="1" si="320"/>
        <v>40</v>
      </c>
      <c r="Z2222" s="31" t="str">
        <f t="shared" ca="1" si="321"/>
        <v>36-45</v>
      </c>
      <c r="AA2222" s="31"/>
      <c r="AB2222" s="31" t="s">
        <v>11144</v>
      </c>
      <c r="AC2222" s="31" t="s">
        <v>34145</v>
      </c>
      <c r="AD2222" s="31" t="s">
        <v>34145</v>
      </c>
      <c r="AE2222" s="31"/>
      <c r="AF2222" s="31" t="s">
        <v>24701</v>
      </c>
      <c r="AG2222" s="31" t="s">
        <v>4322</v>
      </c>
      <c r="AH2222" s="31" t="s">
        <v>4322</v>
      </c>
      <c r="AI2222" s="31" t="s">
        <v>908</v>
      </c>
      <c r="AJ2222" s="31" t="s">
        <v>4087</v>
      </c>
      <c r="AK2222" s="31" t="s">
        <v>4088</v>
      </c>
      <c r="AL2222" s="31" t="s">
        <v>4089</v>
      </c>
      <c r="AM2222" s="31" t="s">
        <v>4085</v>
      </c>
      <c r="AN2222" s="31"/>
      <c r="AO2222" s="31"/>
      <c r="AP2222" s="31" t="s">
        <v>18118</v>
      </c>
      <c r="AQ2222" s="52" t="s">
        <v>32747</v>
      </c>
      <c r="AR2222" s="31" t="s">
        <v>34145</v>
      </c>
      <c r="AS2222" s="31" t="s">
        <v>34145</v>
      </c>
      <c r="AT2222" s="31" t="s">
        <v>35606</v>
      </c>
      <c r="AU2222" s="31"/>
      <c r="AV2222" s="31" t="s">
        <v>20034</v>
      </c>
      <c r="AW2222" s="29">
        <v>44672</v>
      </c>
      <c r="AX2222" s="29">
        <f t="shared" si="317"/>
        <v>46575</v>
      </c>
      <c r="AY2222" s="31" t="s">
        <v>26346</v>
      </c>
      <c r="AZ2222" s="31" t="s">
        <v>2622</v>
      </c>
      <c r="BA2222" s="30" t="s">
        <v>18118</v>
      </c>
      <c r="BB2222" s="31" t="s">
        <v>22909</v>
      </c>
      <c r="BC2222" s="31" t="s">
        <v>35607</v>
      </c>
      <c r="BD2222" s="31" t="s">
        <v>1759</v>
      </c>
      <c r="BE2222" s="31" t="s">
        <v>7969</v>
      </c>
      <c r="BF2222" s="31" t="s">
        <v>20034</v>
      </c>
      <c r="BG2222" s="31"/>
      <c r="BH2222" s="31"/>
      <c r="BI2222" s="31" t="s">
        <v>8136</v>
      </c>
      <c r="BJ2222" s="31" t="s">
        <v>3185</v>
      </c>
      <c r="BK2222" s="31" t="str">
        <f t="shared" si="324"/>
        <v>III/d</v>
      </c>
      <c r="BL2222" s="31" t="s">
        <v>8077</v>
      </c>
      <c r="BM2222" s="31"/>
      <c r="BN2222" s="31"/>
      <c r="BO2222" s="31"/>
      <c r="BP2222" s="31" t="s">
        <v>1498</v>
      </c>
      <c r="BQ2222" s="31" t="s">
        <v>3185</v>
      </c>
      <c r="BR2222" s="52" t="s">
        <v>30295</v>
      </c>
      <c r="BS2222" s="62" t="s">
        <v>41500</v>
      </c>
      <c r="BT2222" s="31" t="s">
        <v>2481</v>
      </c>
      <c r="BU2222" s="31"/>
      <c r="BV2222" s="31" t="s">
        <v>12301</v>
      </c>
      <c r="BW2222" s="31">
        <f t="shared" ca="1" si="322"/>
        <v>18</v>
      </c>
      <c r="BX2222" s="78">
        <f t="shared" ca="1" si="323"/>
        <v>11</v>
      </c>
      <c r="BY2222" s="31"/>
      <c r="BZ2222" s="31"/>
      <c r="CA2222" s="31" t="s">
        <v>2483</v>
      </c>
      <c r="CB2222" s="31" t="s">
        <v>2519</v>
      </c>
      <c r="CC2222" s="31">
        <v>1</v>
      </c>
      <c r="CD2222" s="31">
        <v>1</v>
      </c>
      <c r="CE2222" s="31" t="s">
        <v>20085</v>
      </c>
      <c r="CF2222" s="31"/>
      <c r="CG2222" s="31"/>
      <c r="CH2222" s="31"/>
      <c r="CI2222" s="31"/>
      <c r="CJ2222" s="31"/>
      <c r="CK2222" s="31"/>
      <c r="CL2222" s="31" t="s">
        <v>37119</v>
      </c>
      <c r="CM2222" s="52" t="s">
        <v>37120</v>
      </c>
      <c r="CN2222" s="31">
        <v>127</v>
      </c>
      <c r="CO2222" s="31" t="s">
        <v>37121</v>
      </c>
      <c r="CP2222" s="52" t="s">
        <v>37120</v>
      </c>
      <c r="CQ2222" s="31">
        <v>127</v>
      </c>
      <c r="CR2222" s="31">
        <v>3443</v>
      </c>
      <c r="CS2222" s="31" t="s">
        <v>10567</v>
      </c>
      <c r="CT2222" s="31" t="s">
        <v>10568</v>
      </c>
      <c r="CU2222" s="31" t="s">
        <v>10569</v>
      </c>
      <c r="CV2222" s="31" t="s">
        <v>10373</v>
      </c>
      <c r="CW2222" s="31" t="s">
        <v>10374</v>
      </c>
      <c r="CX2222" s="31" t="s">
        <v>10375</v>
      </c>
      <c r="CY2222" s="31"/>
      <c r="CZ2222" s="31"/>
      <c r="DA2222" s="31"/>
      <c r="DB2222" s="31" t="s">
        <v>15747</v>
      </c>
      <c r="DC2222" s="31" t="s">
        <v>15748</v>
      </c>
      <c r="DD2222" s="31" t="s">
        <v>15746</v>
      </c>
      <c r="DE2222" s="31"/>
      <c r="DF2222" s="31"/>
      <c r="DG2222" s="31"/>
      <c r="DH2222" s="31"/>
      <c r="DI2222" s="31" t="s">
        <v>25077</v>
      </c>
      <c r="DJ2222" s="31" t="s">
        <v>25042</v>
      </c>
      <c r="DK2222" s="31" t="s">
        <v>25645</v>
      </c>
      <c r="DL2222" s="31" t="s">
        <v>13888</v>
      </c>
      <c r="DM2222" s="38" t="s">
        <v>9237</v>
      </c>
      <c r="DN2222" s="38"/>
      <c r="DO2222" s="35">
        <v>0</v>
      </c>
      <c r="DP2222" s="31" t="s">
        <v>15113</v>
      </c>
      <c r="DQ2222" s="31" t="s">
        <v>15114</v>
      </c>
      <c r="DR2222" s="31"/>
      <c r="DS2222" s="31" t="s">
        <v>26870</v>
      </c>
      <c r="DT2222" s="31" t="s">
        <v>28038</v>
      </c>
      <c r="DU2222" s="31">
        <v>3</v>
      </c>
      <c r="DV2222" s="31" t="s">
        <v>32167</v>
      </c>
      <c r="DW2222" s="31" t="s">
        <v>1759</v>
      </c>
      <c r="DX2222" s="31" t="s">
        <v>7980</v>
      </c>
      <c r="DY2222" s="31" t="s">
        <v>18136</v>
      </c>
      <c r="DZ2222" s="31" t="s">
        <v>18135</v>
      </c>
      <c r="EA2222" s="31"/>
      <c r="EB2222" s="31">
        <v>667106</v>
      </c>
      <c r="EC2222" s="31" t="s">
        <v>40168</v>
      </c>
      <c r="ED2222" s="31" t="s">
        <v>41101</v>
      </c>
      <c r="EE2222" s="31"/>
      <c r="EF2222" s="31"/>
      <c r="EG2222" s="31"/>
      <c r="EH2222" s="31"/>
      <c r="EI2222" s="31"/>
      <c r="EJ2222" s="31"/>
    </row>
    <row r="2223" spans="1:140" ht="23.25" customHeight="1">
      <c r="A2223" s="25">
        <v>2221</v>
      </c>
      <c r="B2223" s="30" t="s">
        <v>35934</v>
      </c>
      <c r="C2223" s="42">
        <v>140376627</v>
      </c>
      <c r="D2223" s="30" t="s">
        <v>110</v>
      </c>
      <c r="E2223" s="30"/>
      <c r="F2223" s="30" t="s">
        <v>36254</v>
      </c>
      <c r="G2223" s="31">
        <f t="shared" si="318"/>
        <v>58</v>
      </c>
      <c r="H2223" s="72">
        <f t="shared" si="319"/>
        <v>51044</v>
      </c>
      <c r="I2223" s="30"/>
      <c r="J2223" s="30" t="s">
        <v>34084</v>
      </c>
      <c r="K2223" s="30" t="s">
        <v>4318</v>
      </c>
      <c r="L2223" s="42" t="s">
        <v>4318</v>
      </c>
      <c r="M2223" s="42" t="s">
        <v>3186</v>
      </c>
      <c r="N2223" s="42" t="s">
        <v>4008</v>
      </c>
      <c r="O2223" s="42" t="s">
        <v>4320</v>
      </c>
      <c r="P2223" s="42" t="s">
        <v>18412</v>
      </c>
      <c r="Q2223" s="42"/>
      <c r="R2223" s="31">
        <v>12</v>
      </c>
      <c r="S2223" s="31">
        <v>0</v>
      </c>
      <c r="T2223" s="42"/>
      <c r="U2223" s="42">
        <v>235</v>
      </c>
      <c r="V2223" s="42" t="s">
        <v>6625</v>
      </c>
      <c r="W2223" s="42" t="s">
        <v>5774</v>
      </c>
      <c r="X2223" s="42" t="s">
        <v>5362</v>
      </c>
      <c r="Y2223" s="31" t="e">
        <f t="shared" ca="1" si="320"/>
        <v>#VALUE!</v>
      </c>
      <c r="Z2223" s="31" t="e">
        <f t="shared" ca="1" si="321"/>
        <v>#VALUE!</v>
      </c>
      <c r="AA2223" s="42"/>
      <c r="AB2223" s="42" t="s">
        <v>31387</v>
      </c>
      <c r="AC2223" s="42" t="s">
        <v>34145</v>
      </c>
      <c r="AD2223" s="42" t="s">
        <v>34145</v>
      </c>
      <c r="AE2223" s="42"/>
      <c r="AF2223" s="42" t="s">
        <v>24701</v>
      </c>
      <c r="AG2223" s="42" t="s">
        <v>4322</v>
      </c>
      <c r="AH2223" s="42" t="s">
        <v>4322</v>
      </c>
      <c r="AI2223" s="42" t="s">
        <v>728</v>
      </c>
      <c r="AJ2223" s="71" t="s">
        <v>35935</v>
      </c>
      <c r="AK2223" s="71" t="s">
        <v>35936</v>
      </c>
      <c r="AL2223" s="71" t="s">
        <v>23436</v>
      </c>
      <c r="AM2223" s="42" t="s">
        <v>2681</v>
      </c>
      <c r="AN2223" s="42"/>
      <c r="AO2223" s="71" t="s">
        <v>21729</v>
      </c>
      <c r="AP2223" s="42" t="s">
        <v>33003</v>
      </c>
      <c r="AQ2223" s="42" t="s">
        <v>31449</v>
      </c>
      <c r="AR2223" s="42" t="s">
        <v>34145</v>
      </c>
      <c r="AS2223" s="42" t="s">
        <v>34145</v>
      </c>
      <c r="AT2223" s="42" t="s">
        <v>34257</v>
      </c>
      <c r="AU2223" s="42"/>
      <c r="AV2223" s="31" t="s">
        <v>20034</v>
      </c>
      <c r="AW2223" s="44">
        <v>44672</v>
      </c>
      <c r="AX2223" s="44">
        <f t="shared" si="317"/>
        <v>46575</v>
      </c>
      <c r="AY2223" s="42" t="s">
        <v>26346</v>
      </c>
      <c r="AZ2223" s="42" t="s">
        <v>33005</v>
      </c>
      <c r="BA2223" s="30" t="s">
        <v>33003</v>
      </c>
      <c r="BB2223" s="42" t="s">
        <v>22909</v>
      </c>
      <c r="BC2223" s="42" t="s">
        <v>34247</v>
      </c>
      <c r="BD2223" s="42" t="s">
        <v>1759</v>
      </c>
      <c r="BE2223" s="42" t="s">
        <v>7969</v>
      </c>
      <c r="BF2223" s="42" t="s">
        <v>20034</v>
      </c>
      <c r="BG2223" s="42"/>
      <c r="BH2223" s="42"/>
      <c r="BI2223" s="42" t="s">
        <v>8136</v>
      </c>
      <c r="BJ2223" s="42" t="s">
        <v>3185</v>
      </c>
      <c r="BK2223" s="42" t="str">
        <f t="shared" si="324"/>
        <v>III/c</v>
      </c>
      <c r="BL2223" s="42" t="s">
        <v>8077</v>
      </c>
      <c r="BM2223" s="42"/>
      <c r="BN2223" s="42"/>
      <c r="BO2223" s="42"/>
      <c r="BP2223" s="42" t="s">
        <v>1498</v>
      </c>
      <c r="BQ2223" s="42" t="s">
        <v>3185</v>
      </c>
      <c r="BR2223" s="42" t="s">
        <v>30292</v>
      </c>
      <c r="BS2223" s="42" t="s">
        <v>32117</v>
      </c>
      <c r="BT2223" s="42" t="s">
        <v>1935</v>
      </c>
      <c r="BU2223" s="42"/>
      <c r="BV2223" s="42" t="s">
        <v>5272</v>
      </c>
      <c r="BW2223" s="31">
        <f t="shared" ca="1" si="322"/>
        <v>15</v>
      </c>
      <c r="BX2223" s="78">
        <f t="shared" ca="1" si="323"/>
        <v>3</v>
      </c>
      <c r="BY2223" s="42"/>
      <c r="BZ2223" s="42" t="s">
        <v>7697</v>
      </c>
      <c r="CA2223" s="42" t="s">
        <v>2483</v>
      </c>
      <c r="CB2223" s="42" t="s">
        <v>2519</v>
      </c>
      <c r="CC2223" s="42">
        <v>1</v>
      </c>
      <c r="CD2223" s="42">
        <v>1</v>
      </c>
      <c r="CE2223" s="42" t="s">
        <v>20085</v>
      </c>
      <c r="CF2223" s="42"/>
      <c r="CG2223" s="42"/>
      <c r="CH2223" s="42"/>
      <c r="CI2223" s="42"/>
      <c r="CJ2223" s="42"/>
      <c r="CK2223" s="42"/>
      <c r="CL2223" s="42" t="s">
        <v>23367</v>
      </c>
      <c r="CM2223" s="42" t="s">
        <v>22518</v>
      </c>
      <c r="CN2223" s="42">
        <v>123</v>
      </c>
      <c r="CO2223" s="31" t="s">
        <v>25381</v>
      </c>
      <c r="CP2223" s="42" t="s">
        <v>22518</v>
      </c>
      <c r="CQ2223" s="31">
        <v>123</v>
      </c>
      <c r="CR2223" s="42">
        <v>5335</v>
      </c>
      <c r="CS2223" s="42"/>
      <c r="CT2223" s="42"/>
      <c r="CU2223" s="42"/>
      <c r="CV2223" s="42" t="s">
        <v>17065</v>
      </c>
      <c r="CW2223" s="42" t="s">
        <v>17066</v>
      </c>
      <c r="CX2223" s="42" t="s">
        <v>17063</v>
      </c>
      <c r="CY2223" s="42"/>
      <c r="CZ2223" s="42"/>
      <c r="DA2223" s="42"/>
      <c r="DB2223" s="42" t="s">
        <v>15747</v>
      </c>
      <c r="DC2223" s="42" t="s">
        <v>15749</v>
      </c>
      <c r="DD2223" s="42" t="s">
        <v>15746</v>
      </c>
      <c r="DE2223" s="42"/>
      <c r="DF2223" s="42"/>
      <c r="DG2223" s="42"/>
      <c r="DH2223" s="42"/>
      <c r="DI2223" s="42" t="s">
        <v>25077</v>
      </c>
      <c r="DJ2223" s="42" t="s">
        <v>25042</v>
      </c>
      <c r="DK2223" s="42" t="s">
        <v>25642</v>
      </c>
      <c r="DL2223" s="42" t="s">
        <v>25643</v>
      </c>
      <c r="DM2223" s="43" t="s">
        <v>9365</v>
      </c>
      <c r="DN2223" s="38"/>
      <c r="DO2223" s="49" t="s">
        <v>20402</v>
      </c>
      <c r="DP2223" s="42" t="s">
        <v>31345</v>
      </c>
      <c r="DQ2223" s="42" t="s">
        <v>13792</v>
      </c>
      <c r="DR2223" s="42"/>
      <c r="DS2223" s="42" t="s">
        <v>27002</v>
      </c>
      <c r="DT2223" s="42" t="s">
        <v>38404</v>
      </c>
      <c r="DU2223" s="42">
        <v>3</v>
      </c>
      <c r="DV2223" s="42" t="s">
        <v>32167</v>
      </c>
      <c r="DW2223" s="42" t="s">
        <v>1759</v>
      </c>
      <c r="DX2223" s="42" t="s">
        <v>1759</v>
      </c>
      <c r="DY2223" s="42" t="s">
        <v>29656</v>
      </c>
      <c r="DZ2223" s="42" t="s">
        <v>18545</v>
      </c>
      <c r="EA2223" s="42"/>
      <c r="EB2223" s="42">
        <v>872885</v>
      </c>
      <c r="EC2223" s="31" t="s">
        <v>40168</v>
      </c>
      <c r="ED2223" s="31" t="s">
        <v>41101</v>
      </c>
      <c r="EE2223" s="31"/>
      <c r="EF2223" s="31"/>
      <c r="EG2223" s="31"/>
      <c r="EH2223" s="31"/>
      <c r="EI2223" s="31"/>
      <c r="EJ2223" s="31"/>
    </row>
    <row r="2224" spans="1:140" ht="23.25" customHeight="1">
      <c r="A2224" s="25">
        <v>2222</v>
      </c>
      <c r="B2224" s="30" t="s">
        <v>34280</v>
      </c>
      <c r="C2224" s="53" t="s">
        <v>6220</v>
      </c>
      <c r="D2224" s="30" t="s">
        <v>34285</v>
      </c>
      <c r="E2224" s="30"/>
      <c r="F2224" s="30" t="s">
        <v>36262</v>
      </c>
      <c r="G2224" s="31">
        <f t="shared" si="318"/>
        <v>58</v>
      </c>
      <c r="H2224" s="72">
        <f t="shared" si="319"/>
        <v>54424</v>
      </c>
      <c r="I2224" s="30"/>
      <c r="J2224" s="30" t="s">
        <v>34085</v>
      </c>
      <c r="K2224" s="30" t="s">
        <v>34082</v>
      </c>
      <c r="L2224" s="31" t="s">
        <v>6220</v>
      </c>
      <c r="M2224" s="26" t="s">
        <v>6378</v>
      </c>
      <c r="N2224" s="31" t="s">
        <v>3311</v>
      </c>
      <c r="O2224" s="31" t="s">
        <v>2534</v>
      </c>
      <c r="P2224" s="52" t="s">
        <v>33501</v>
      </c>
      <c r="Q2224" s="52"/>
      <c r="R2224" s="31"/>
      <c r="S2224" s="31"/>
      <c r="T2224" s="66" t="s">
        <v>21920</v>
      </c>
      <c r="U2224" s="31"/>
      <c r="V2224" s="31"/>
      <c r="W2224" s="31" t="s">
        <v>5776</v>
      </c>
      <c r="X2224" s="29">
        <v>33209</v>
      </c>
      <c r="Y2224" s="31">
        <f t="shared" ca="1" si="320"/>
        <v>33</v>
      </c>
      <c r="Z2224" s="31" t="str">
        <f t="shared" ca="1" si="321"/>
        <v>21-35</v>
      </c>
      <c r="AA2224" s="31"/>
      <c r="AB2224" s="26" t="s">
        <v>4238</v>
      </c>
      <c r="AC2224" s="31" t="s">
        <v>34154</v>
      </c>
      <c r="AD2224" s="31" t="s">
        <v>34161</v>
      </c>
      <c r="AE2224" s="31" t="s">
        <v>16830</v>
      </c>
      <c r="AF2224" s="31" t="s">
        <v>7976</v>
      </c>
      <c r="AG2224" s="31"/>
      <c r="AH2224" s="31"/>
      <c r="AI2224" s="31" t="s">
        <v>40275</v>
      </c>
      <c r="AJ2224" s="31">
        <v>1506794820</v>
      </c>
      <c r="AK2224" s="31" t="s">
        <v>34294</v>
      </c>
      <c r="AL2224" s="31" t="s">
        <v>4238</v>
      </c>
      <c r="AM2224" s="31"/>
      <c r="AN2224" s="31"/>
      <c r="AO2224" s="29">
        <v>43830</v>
      </c>
      <c r="AP2224" s="31" t="s">
        <v>16830</v>
      </c>
      <c r="AQ2224" s="29">
        <v>44774</v>
      </c>
      <c r="AR2224" s="31" t="s">
        <v>34144</v>
      </c>
      <c r="AS2224" s="31" t="s">
        <v>34144</v>
      </c>
      <c r="AT2224" s="31"/>
      <c r="AU2224" s="31"/>
      <c r="AV2224" s="31" t="s">
        <v>4238</v>
      </c>
      <c r="AW2224" s="29">
        <v>44774</v>
      </c>
      <c r="AX2224" s="44">
        <f t="shared" si="317"/>
        <v>46677</v>
      </c>
      <c r="AY2224" s="31" t="s">
        <v>26346</v>
      </c>
      <c r="AZ2224" s="31" t="s">
        <v>16832</v>
      </c>
      <c r="BA2224" s="30" t="s">
        <v>16830</v>
      </c>
      <c r="BB2224" s="31"/>
      <c r="BC2224" s="31"/>
      <c r="BD2224" s="31" t="s">
        <v>7978</v>
      </c>
      <c r="BE2224" s="31" t="s">
        <v>7976</v>
      </c>
      <c r="BF2224" s="41" t="s">
        <v>4238</v>
      </c>
      <c r="BG2224" s="31"/>
      <c r="BH2224" s="31"/>
      <c r="BI2224" s="31"/>
      <c r="BJ2224" s="31"/>
      <c r="BK2224" s="31" t="str">
        <f t="shared" si="324"/>
        <v>III/b</v>
      </c>
      <c r="BL2224" s="31"/>
      <c r="BM2224" s="31"/>
      <c r="BN2224" s="31"/>
      <c r="BO2224" s="31"/>
      <c r="BP2224" s="31"/>
      <c r="BQ2224" s="31"/>
      <c r="BR2224" s="31"/>
      <c r="BS2224" s="31"/>
      <c r="BT2224" s="31"/>
      <c r="BU2224" s="31"/>
      <c r="BV2224" s="66" t="s">
        <v>32747</v>
      </c>
      <c r="BW2224" s="31">
        <f t="shared" ca="1" si="322"/>
        <v>1</v>
      </c>
      <c r="BX2224" s="78">
        <f t="shared" ca="1" si="323"/>
        <v>3</v>
      </c>
      <c r="BY2224" s="31"/>
      <c r="BZ2224" s="31"/>
      <c r="CA2224" s="31" t="s">
        <v>2483</v>
      </c>
      <c r="CB2224" s="31" t="s">
        <v>2519</v>
      </c>
      <c r="CC2224" s="31">
        <v>1</v>
      </c>
      <c r="CD2224" s="31">
        <v>1</v>
      </c>
      <c r="CE2224" s="31" t="s">
        <v>20085</v>
      </c>
      <c r="CF2224" s="31"/>
      <c r="CG2224" s="31"/>
      <c r="CH2224" s="31"/>
      <c r="CI2224" s="31"/>
      <c r="CJ2224" s="31"/>
      <c r="CK2224" s="31"/>
      <c r="CL2224" s="52" t="s">
        <v>34406</v>
      </c>
      <c r="CM2224" s="29" t="s">
        <v>36043</v>
      </c>
      <c r="CN2224" s="31">
        <v>125</v>
      </c>
      <c r="CO2224" s="31" t="s">
        <v>34407</v>
      </c>
      <c r="CP2224" s="29" t="s">
        <v>36043</v>
      </c>
      <c r="CQ2224" s="31">
        <v>125</v>
      </c>
      <c r="CR2224" s="31"/>
      <c r="CS2224" s="31"/>
      <c r="CT2224" s="31"/>
      <c r="CU2224" s="31"/>
      <c r="CV2224" s="31"/>
      <c r="CW2224" s="31"/>
      <c r="CX2224" s="31"/>
      <c r="CY2224" s="31"/>
      <c r="CZ2224" s="31"/>
      <c r="DA2224" s="31"/>
      <c r="DB2224" s="31"/>
      <c r="DC2224" s="31"/>
      <c r="DD2224" s="31"/>
      <c r="DE2224" s="31"/>
      <c r="DF2224" s="31"/>
      <c r="DG2224" s="31"/>
      <c r="DH2224" s="31"/>
      <c r="DI2224" s="31"/>
      <c r="DJ2224" s="31"/>
      <c r="DK2224" s="31"/>
      <c r="DL2224" s="31"/>
      <c r="DM2224" s="38" t="s">
        <v>34295</v>
      </c>
      <c r="DN2224" s="38"/>
      <c r="DO2224" s="35" t="s">
        <v>34296</v>
      </c>
      <c r="DP2224" s="35" t="s">
        <v>34297</v>
      </c>
      <c r="DQ2224" s="31" t="s">
        <v>34298</v>
      </c>
      <c r="DR2224" s="31"/>
      <c r="DS2224" s="31">
        <v>82311889072</v>
      </c>
      <c r="DT2224" s="57" t="s">
        <v>34299</v>
      </c>
      <c r="DU2224" s="31"/>
      <c r="DV2224" s="31"/>
      <c r="DW2224" s="31"/>
      <c r="DX2224" s="31"/>
      <c r="DY2224" s="31"/>
      <c r="DZ2224" s="31"/>
      <c r="EA2224" s="31"/>
      <c r="EB2224" s="31"/>
      <c r="EC2224" s="31" t="s">
        <v>40137</v>
      </c>
      <c r="ED2224" s="31" t="s">
        <v>41101</v>
      </c>
      <c r="EE2224" s="31" t="s">
        <v>2711</v>
      </c>
      <c r="EF2224" s="31" t="s">
        <v>2711</v>
      </c>
      <c r="EG2224" s="31"/>
      <c r="EH2224" s="31"/>
      <c r="EI2224" s="31"/>
      <c r="EJ2224" s="31"/>
    </row>
    <row r="2225" spans="1:140" ht="23.25" customHeight="1">
      <c r="A2225" s="25">
        <v>2223</v>
      </c>
      <c r="B2225" s="30" t="s">
        <v>34281</v>
      </c>
      <c r="C2225" s="53" t="s">
        <v>6220</v>
      </c>
      <c r="D2225" s="30" t="s">
        <v>34286</v>
      </c>
      <c r="E2225" s="30"/>
      <c r="F2225" s="30" t="s">
        <v>36262</v>
      </c>
      <c r="G2225" s="31">
        <f t="shared" si="318"/>
        <v>58</v>
      </c>
      <c r="H2225" s="72">
        <f t="shared" si="319"/>
        <v>57892</v>
      </c>
      <c r="I2225" s="30"/>
      <c r="J2225" s="30" t="s">
        <v>34085</v>
      </c>
      <c r="K2225" s="30" t="s">
        <v>34082</v>
      </c>
      <c r="L2225" s="31" t="s">
        <v>6220</v>
      </c>
      <c r="M2225" s="26" t="s">
        <v>3186</v>
      </c>
      <c r="N2225" s="31" t="s">
        <v>5865</v>
      </c>
      <c r="O2225" s="31" t="s">
        <v>5117</v>
      </c>
      <c r="P2225" s="52" t="s">
        <v>33501</v>
      </c>
      <c r="Q2225" s="52"/>
      <c r="R2225" s="31"/>
      <c r="S2225" s="31"/>
      <c r="T2225" s="66" t="s">
        <v>21920</v>
      </c>
      <c r="U2225" s="31"/>
      <c r="V2225" s="31"/>
      <c r="W2225" s="31" t="s">
        <v>5646</v>
      </c>
      <c r="X2225" s="29">
        <v>36686</v>
      </c>
      <c r="Y2225" s="31">
        <f t="shared" ca="1" si="320"/>
        <v>23</v>
      </c>
      <c r="Z2225" s="31" t="str">
        <f t="shared" ca="1" si="321"/>
        <v>21-35</v>
      </c>
      <c r="AA2225" s="31"/>
      <c r="AB2225" s="26" t="s">
        <v>29096</v>
      </c>
      <c r="AC2225" s="31" t="s">
        <v>34147</v>
      </c>
      <c r="AD2225" s="31" t="s">
        <v>34147</v>
      </c>
      <c r="AE2225" s="31"/>
      <c r="AF2225" s="31" t="s">
        <v>24699</v>
      </c>
      <c r="AG2225" s="31"/>
      <c r="AH2225" s="31"/>
      <c r="AI2225" s="31" t="s">
        <v>908</v>
      </c>
      <c r="AJ2225" s="31"/>
      <c r="AK2225" s="52" t="s">
        <v>34338</v>
      </c>
      <c r="AL2225" s="31"/>
      <c r="AM2225" s="31" t="s">
        <v>34324</v>
      </c>
      <c r="AN2225" s="31"/>
      <c r="AO2225" s="29">
        <v>44657</v>
      </c>
      <c r="AP2225" s="31" t="s">
        <v>3078</v>
      </c>
      <c r="AQ2225" s="29">
        <v>44774</v>
      </c>
      <c r="AR2225" s="31" t="s">
        <v>34147</v>
      </c>
      <c r="AS2225" s="31" t="s">
        <v>34147</v>
      </c>
      <c r="AT2225" s="31"/>
      <c r="AU2225" s="31"/>
      <c r="AV2225" s="31" t="s">
        <v>8008</v>
      </c>
      <c r="AW2225" s="29">
        <v>44774</v>
      </c>
      <c r="AX2225" s="44">
        <f t="shared" si="317"/>
        <v>46677</v>
      </c>
      <c r="AY2225" s="31" t="s">
        <v>26346</v>
      </c>
      <c r="AZ2225" s="31" t="s">
        <v>529</v>
      </c>
      <c r="BA2225" s="30" t="s">
        <v>3078</v>
      </c>
      <c r="BB2225" s="31" t="s">
        <v>529</v>
      </c>
      <c r="BC2225" s="31"/>
      <c r="BD2225" s="31" t="s">
        <v>20064</v>
      </c>
      <c r="BE2225" s="31" t="s">
        <v>7973</v>
      </c>
      <c r="BF2225" s="41" t="s">
        <v>8008</v>
      </c>
      <c r="BG2225" s="31"/>
      <c r="BH2225" s="31"/>
      <c r="BI2225" s="31"/>
      <c r="BJ2225" s="31"/>
      <c r="BK2225" s="31" t="str">
        <f t="shared" si="324"/>
        <v>II/c</v>
      </c>
      <c r="BL2225" s="31"/>
      <c r="BM2225" s="31"/>
      <c r="BN2225" s="31"/>
      <c r="BO2225" s="31"/>
      <c r="BP2225" s="31"/>
      <c r="BQ2225" s="31"/>
      <c r="BR2225" s="31"/>
      <c r="BS2225" s="31"/>
      <c r="BT2225" s="31"/>
      <c r="BU2225" s="31"/>
      <c r="BV2225" s="66" t="s">
        <v>32747</v>
      </c>
      <c r="BW2225" s="31">
        <f t="shared" ca="1" si="322"/>
        <v>1</v>
      </c>
      <c r="BX2225" s="78">
        <f t="shared" ca="1" si="323"/>
        <v>3</v>
      </c>
      <c r="BY2225" s="31"/>
      <c r="BZ2225" s="31"/>
      <c r="CA2225" s="31" t="s">
        <v>2483</v>
      </c>
      <c r="CB2225" s="31" t="s">
        <v>2406</v>
      </c>
      <c r="CC2225" s="31"/>
      <c r="CD2225" s="31"/>
      <c r="CE2225" s="31"/>
      <c r="CF2225" s="31"/>
      <c r="CG2225" s="31"/>
      <c r="CH2225" s="31"/>
      <c r="CI2225" s="31"/>
      <c r="CJ2225" s="31"/>
      <c r="CK2225" s="31"/>
      <c r="CL2225" s="31" t="s">
        <v>34339</v>
      </c>
      <c r="CM2225" s="29" t="s">
        <v>36658</v>
      </c>
      <c r="CN2225" s="31">
        <v>127</v>
      </c>
      <c r="CO2225" s="31" t="s">
        <v>36732</v>
      </c>
      <c r="CP2225" s="31" t="s">
        <v>36658</v>
      </c>
      <c r="CQ2225" s="31">
        <v>127</v>
      </c>
      <c r="CR2225" s="31">
        <v>6234</v>
      </c>
      <c r="CS2225" s="31"/>
      <c r="CT2225" s="31"/>
      <c r="CU2225" s="31"/>
      <c r="CV2225" s="31"/>
      <c r="CW2225" s="31"/>
      <c r="CX2225" s="31"/>
      <c r="CY2225" s="31"/>
      <c r="CZ2225" s="31"/>
      <c r="DA2225" s="31"/>
      <c r="DB2225" s="31" t="s">
        <v>34325</v>
      </c>
      <c r="DC2225" s="31"/>
      <c r="DD2225" s="31"/>
      <c r="DE2225" s="31"/>
      <c r="DF2225" s="31"/>
      <c r="DG2225" s="31"/>
      <c r="DH2225" s="31"/>
      <c r="DI2225" s="31"/>
      <c r="DJ2225" s="31"/>
      <c r="DK2225" s="31"/>
      <c r="DL2225" s="31"/>
      <c r="DM2225" s="38" t="s">
        <v>34302</v>
      </c>
      <c r="DN2225" s="38"/>
      <c r="DO2225" s="35" t="s">
        <v>34303</v>
      </c>
      <c r="DP2225" s="51" t="s">
        <v>34304</v>
      </c>
      <c r="DQ2225" s="31" t="s">
        <v>34320</v>
      </c>
      <c r="DR2225" s="31"/>
      <c r="DS2225" s="52" t="s">
        <v>34340</v>
      </c>
      <c r="DT2225" s="57" t="s">
        <v>34341</v>
      </c>
      <c r="DU2225" s="31"/>
      <c r="DV2225" s="31"/>
      <c r="DW2225" s="31"/>
      <c r="DX2225" s="31"/>
      <c r="DY2225" s="31" t="s">
        <v>36968</v>
      </c>
      <c r="DZ2225" s="52" t="s">
        <v>21707</v>
      </c>
      <c r="EA2225" s="52" t="s">
        <v>22519</v>
      </c>
      <c r="EB2225" s="31"/>
      <c r="EC2225" s="31" t="s">
        <v>8001</v>
      </c>
      <c r="ED2225" s="31" t="s">
        <v>41101</v>
      </c>
      <c r="EE2225" s="31"/>
      <c r="EF2225" s="31"/>
      <c r="EG2225" s="31"/>
      <c r="EH2225" s="31"/>
      <c r="EI2225" s="31"/>
      <c r="EJ2225" s="31"/>
    </row>
    <row r="2226" spans="1:140" ht="23.25" customHeight="1">
      <c r="A2226" s="25">
        <v>2224</v>
      </c>
      <c r="B2226" s="30" t="s">
        <v>34318</v>
      </c>
      <c r="C2226" s="53" t="s">
        <v>6220</v>
      </c>
      <c r="D2226" s="30" t="s">
        <v>34287</v>
      </c>
      <c r="E2226" s="30"/>
      <c r="F2226" s="30" t="s">
        <v>36262</v>
      </c>
      <c r="G2226" s="31">
        <f t="shared" si="318"/>
        <v>58</v>
      </c>
      <c r="H2226" s="72">
        <f t="shared" si="319"/>
        <v>57984</v>
      </c>
      <c r="I2226" s="30"/>
      <c r="J2226" s="30" t="s">
        <v>34085</v>
      </c>
      <c r="K2226" s="30" t="s">
        <v>34082</v>
      </c>
      <c r="L2226" s="31" t="s">
        <v>6220</v>
      </c>
      <c r="M2226" s="26" t="s">
        <v>3186</v>
      </c>
      <c r="N2226" s="31" t="s">
        <v>5865</v>
      </c>
      <c r="O2226" s="31" t="s">
        <v>5117</v>
      </c>
      <c r="P2226" s="52" t="s">
        <v>33501</v>
      </c>
      <c r="Q2226" s="52"/>
      <c r="R2226" s="31"/>
      <c r="S2226" s="31"/>
      <c r="T2226" s="66" t="s">
        <v>21920</v>
      </c>
      <c r="U2226" s="31"/>
      <c r="V2226" s="31"/>
      <c r="W2226" s="31" t="s">
        <v>7044</v>
      </c>
      <c r="X2226" s="29">
        <v>36791</v>
      </c>
      <c r="Y2226" s="31">
        <f t="shared" ca="1" si="320"/>
        <v>23</v>
      </c>
      <c r="Z2226" s="31" t="str">
        <f t="shared" ca="1" si="321"/>
        <v>21-35</v>
      </c>
      <c r="AA2226" s="31"/>
      <c r="AB2226" s="26" t="s">
        <v>29096</v>
      </c>
      <c r="AC2226" s="31" t="s">
        <v>34147</v>
      </c>
      <c r="AD2226" s="31" t="s">
        <v>34147</v>
      </c>
      <c r="AE2226" s="31"/>
      <c r="AF2226" s="31" t="s">
        <v>24699</v>
      </c>
      <c r="AG2226" s="31"/>
      <c r="AH2226" s="31"/>
      <c r="AI2226" s="31" t="s">
        <v>908</v>
      </c>
      <c r="AJ2226" s="31"/>
      <c r="AK2226" s="52" t="s">
        <v>34323</v>
      </c>
      <c r="AL2226" s="31"/>
      <c r="AM2226" s="31" t="s">
        <v>34324</v>
      </c>
      <c r="AN2226" s="31"/>
      <c r="AO2226" s="29">
        <v>44657</v>
      </c>
      <c r="AP2226" s="31" t="s">
        <v>3078</v>
      </c>
      <c r="AQ2226" s="29">
        <v>44774</v>
      </c>
      <c r="AR2226" s="31" t="s">
        <v>34147</v>
      </c>
      <c r="AS2226" s="31" t="s">
        <v>34147</v>
      </c>
      <c r="AT2226" s="31"/>
      <c r="AU2226" s="31"/>
      <c r="AV2226" s="31" t="s">
        <v>8008</v>
      </c>
      <c r="AW2226" s="29">
        <v>44774</v>
      </c>
      <c r="AX2226" s="44">
        <f t="shared" si="317"/>
        <v>46677</v>
      </c>
      <c r="AY2226" s="31" t="s">
        <v>26346</v>
      </c>
      <c r="AZ2226" s="31" t="s">
        <v>529</v>
      </c>
      <c r="BA2226" s="30" t="s">
        <v>3078</v>
      </c>
      <c r="BB2226" s="31" t="s">
        <v>529</v>
      </c>
      <c r="BC2226" s="31"/>
      <c r="BD2226" s="31" t="s">
        <v>20064</v>
      </c>
      <c r="BE2226" s="31" t="s">
        <v>7973</v>
      </c>
      <c r="BF2226" s="41" t="s">
        <v>8008</v>
      </c>
      <c r="BG2226" s="31"/>
      <c r="BH2226" s="31"/>
      <c r="BI2226" s="31"/>
      <c r="BJ2226" s="31"/>
      <c r="BK2226" s="31" t="str">
        <f t="shared" si="324"/>
        <v>II/c</v>
      </c>
      <c r="BL2226" s="31"/>
      <c r="BM2226" s="31"/>
      <c r="BN2226" s="31"/>
      <c r="BO2226" s="31"/>
      <c r="BP2226" s="31"/>
      <c r="BQ2226" s="31"/>
      <c r="BR2226" s="31"/>
      <c r="BS2226" s="31"/>
      <c r="BT2226" s="31"/>
      <c r="BU2226" s="31"/>
      <c r="BV2226" s="66" t="s">
        <v>32747</v>
      </c>
      <c r="BW2226" s="31">
        <f t="shared" ca="1" si="322"/>
        <v>1</v>
      </c>
      <c r="BX2226" s="78">
        <f t="shared" ca="1" si="323"/>
        <v>3</v>
      </c>
      <c r="BY2226" s="31"/>
      <c r="BZ2226" s="31"/>
      <c r="CA2226" s="31" t="s">
        <v>2483</v>
      </c>
      <c r="CB2226" s="31" t="s">
        <v>2406</v>
      </c>
      <c r="CC2226" s="31"/>
      <c r="CD2226" s="31"/>
      <c r="CE2226" s="31"/>
      <c r="CF2226" s="31"/>
      <c r="CG2226" s="31"/>
      <c r="CH2226" s="31"/>
      <c r="CI2226" s="31"/>
      <c r="CJ2226" s="31"/>
      <c r="CK2226" s="31"/>
      <c r="CL2226" s="31" t="s">
        <v>34331</v>
      </c>
      <c r="CM2226" s="29" t="s">
        <v>36659</v>
      </c>
      <c r="CN2226" s="31">
        <v>127</v>
      </c>
      <c r="CO2226" s="31" t="s">
        <v>36733</v>
      </c>
      <c r="CP2226" s="31" t="s">
        <v>36659</v>
      </c>
      <c r="CQ2226" s="31">
        <v>127</v>
      </c>
      <c r="CR2226" s="31">
        <v>6235</v>
      </c>
      <c r="CS2226" s="31"/>
      <c r="CT2226" s="31"/>
      <c r="CU2226" s="31"/>
      <c r="CV2226" s="31"/>
      <c r="CW2226" s="31"/>
      <c r="CX2226" s="31"/>
      <c r="CY2226" s="31"/>
      <c r="CZ2226" s="31"/>
      <c r="DA2226" s="31"/>
      <c r="DB2226" s="31" t="s">
        <v>34325</v>
      </c>
      <c r="DC2226" s="31"/>
      <c r="DD2226" s="31"/>
      <c r="DE2226" s="31"/>
      <c r="DF2226" s="31"/>
      <c r="DG2226" s="31"/>
      <c r="DH2226" s="31"/>
      <c r="DI2226" s="31"/>
      <c r="DJ2226" s="31"/>
      <c r="DK2226" s="31"/>
      <c r="DL2226" s="31"/>
      <c r="DM2226" s="38" t="s">
        <v>34305</v>
      </c>
      <c r="DN2226" s="38"/>
      <c r="DO2226" s="35" t="s">
        <v>34306</v>
      </c>
      <c r="DP2226" s="35" t="s">
        <v>34307</v>
      </c>
      <c r="DQ2226" s="31" t="s">
        <v>34319</v>
      </c>
      <c r="DR2226" s="31"/>
      <c r="DS2226" s="52" t="s">
        <v>34326</v>
      </c>
      <c r="DT2226" s="57" t="s">
        <v>34327</v>
      </c>
      <c r="DU2226" s="31"/>
      <c r="DV2226" s="31"/>
      <c r="DW2226" s="31"/>
      <c r="DX2226" s="31" t="s">
        <v>35665</v>
      </c>
      <c r="DY2226" s="31" t="s">
        <v>35666</v>
      </c>
      <c r="DZ2226" s="52" t="s">
        <v>21722</v>
      </c>
      <c r="EA2226" s="52" t="s">
        <v>35667</v>
      </c>
      <c r="EB2226" s="31"/>
      <c r="EC2226" s="31" t="s">
        <v>8001</v>
      </c>
      <c r="ED2226" s="31" t="s">
        <v>41101</v>
      </c>
      <c r="EE2226" s="31"/>
      <c r="EF2226" s="31"/>
      <c r="EG2226" s="31"/>
      <c r="EH2226" s="31"/>
      <c r="EI2226" s="31"/>
      <c r="EJ2226" s="31"/>
    </row>
    <row r="2227" spans="1:140" ht="23.25" customHeight="1">
      <c r="A2227" s="25">
        <v>2225</v>
      </c>
      <c r="B2227" s="30" t="s">
        <v>34282</v>
      </c>
      <c r="C2227" s="53" t="s">
        <v>6220</v>
      </c>
      <c r="D2227" s="30" t="s">
        <v>34288</v>
      </c>
      <c r="E2227" s="30"/>
      <c r="F2227" s="30" t="s">
        <v>36262</v>
      </c>
      <c r="G2227" s="31">
        <f t="shared" si="318"/>
        <v>58</v>
      </c>
      <c r="H2227" s="72">
        <f t="shared" si="319"/>
        <v>57923</v>
      </c>
      <c r="I2227" s="30"/>
      <c r="J2227" s="30" t="s">
        <v>34085</v>
      </c>
      <c r="K2227" s="30" t="s">
        <v>34082</v>
      </c>
      <c r="L2227" s="31" t="s">
        <v>6220</v>
      </c>
      <c r="M2227" s="26" t="s">
        <v>3186</v>
      </c>
      <c r="N2227" s="31" t="s">
        <v>5865</v>
      </c>
      <c r="O2227" s="31" t="s">
        <v>5117</v>
      </c>
      <c r="P2227" s="52" t="s">
        <v>33501</v>
      </c>
      <c r="Q2227" s="52"/>
      <c r="R2227" s="31"/>
      <c r="S2227" s="31"/>
      <c r="T2227" s="66" t="s">
        <v>21920</v>
      </c>
      <c r="U2227" s="31"/>
      <c r="V2227" s="31"/>
      <c r="W2227" s="31" t="s">
        <v>3287</v>
      </c>
      <c r="X2227" s="29">
        <v>36728</v>
      </c>
      <c r="Y2227" s="31">
        <f t="shared" ca="1" si="320"/>
        <v>23</v>
      </c>
      <c r="Z2227" s="31" t="str">
        <f t="shared" ca="1" si="321"/>
        <v>21-35</v>
      </c>
      <c r="AA2227" s="31"/>
      <c r="AB2227" s="26" t="s">
        <v>29096</v>
      </c>
      <c r="AC2227" s="31" t="s">
        <v>34147</v>
      </c>
      <c r="AD2227" s="31" t="s">
        <v>34147</v>
      </c>
      <c r="AE2227" s="31"/>
      <c r="AF2227" s="31" t="s">
        <v>24699</v>
      </c>
      <c r="AG2227" s="31"/>
      <c r="AH2227" s="31"/>
      <c r="AI2227" s="31" t="s">
        <v>908</v>
      </c>
      <c r="AJ2227" s="31"/>
      <c r="AK2227" s="52" t="s">
        <v>34334</v>
      </c>
      <c r="AL2227" s="31"/>
      <c r="AM2227" s="31" t="s">
        <v>34324</v>
      </c>
      <c r="AN2227" s="31"/>
      <c r="AO2227" s="29">
        <v>44657</v>
      </c>
      <c r="AP2227" s="31" t="s">
        <v>3078</v>
      </c>
      <c r="AQ2227" s="29">
        <v>44774</v>
      </c>
      <c r="AR2227" s="31" t="s">
        <v>34147</v>
      </c>
      <c r="AS2227" s="31" t="s">
        <v>34147</v>
      </c>
      <c r="AT2227" s="31"/>
      <c r="AU2227" s="31"/>
      <c r="AV2227" s="31" t="s">
        <v>8008</v>
      </c>
      <c r="AW2227" s="29">
        <v>44774</v>
      </c>
      <c r="AX2227" s="44">
        <f t="shared" si="317"/>
        <v>46677</v>
      </c>
      <c r="AY2227" s="31" t="s">
        <v>26346</v>
      </c>
      <c r="AZ2227" s="31" t="s">
        <v>529</v>
      </c>
      <c r="BA2227" s="30" t="s">
        <v>3078</v>
      </c>
      <c r="BB2227" s="31" t="s">
        <v>529</v>
      </c>
      <c r="BC2227" s="31"/>
      <c r="BD2227" s="31" t="s">
        <v>20064</v>
      </c>
      <c r="BE2227" s="31" t="s">
        <v>7973</v>
      </c>
      <c r="BF2227" s="41" t="s">
        <v>8008</v>
      </c>
      <c r="BG2227" s="31"/>
      <c r="BH2227" s="31"/>
      <c r="BI2227" s="31"/>
      <c r="BJ2227" s="31"/>
      <c r="BK2227" s="31" t="str">
        <f t="shared" si="324"/>
        <v>II/c</v>
      </c>
      <c r="BL2227" s="31"/>
      <c r="BM2227" s="31"/>
      <c r="BN2227" s="31"/>
      <c r="BO2227" s="31"/>
      <c r="BP2227" s="31"/>
      <c r="BQ2227" s="31"/>
      <c r="BR2227" s="31"/>
      <c r="BS2227" s="31"/>
      <c r="BT2227" s="31"/>
      <c r="BU2227" s="31"/>
      <c r="BV2227" s="66" t="s">
        <v>32747</v>
      </c>
      <c r="BW2227" s="31">
        <f t="shared" ca="1" si="322"/>
        <v>1</v>
      </c>
      <c r="BX2227" s="78">
        <f t="shared" ca="1" si="323"/>
        <v>3</v>
      </c>
      <c r="BY2227" s="31"/>
      <c r="BZ2227" s="31"/>
      <c r="CA2227" s="31" t="s">
        <v>2483</v>
      </c>
      <c r="CB2227" s="31" t="s">
        <v>2406</v>
      </c>
      <c r="CC2227" s="31"/>
      <c r="CD2227" s="31"/>
      <c r="CE2227" s="31"/>
      <c r="CF2227" s="31"/>
      <c r="CG2227" s="31"/>
      <c r="CH2227" s="31"/>
      <c r="CI2227" s="31"/>
      <c r="CJ2227" s="31"/>
      <c r="CK2227" s="31"/>
      <c r="CL2227" s="31" t="s">
        <v>34335</v>
      </c>
      <c r="CM2227" s="29" t="s">
        <v>36503</v>
      </c>
      <c r="CN2227" s="31">
        <v>127</v>
      </c>
      <c r="CO2227" s="31" t="s">
        <v>36724</v>
      </c>
      <c r="CP2227" s="31" t="s">
        <v>36503</v>
      </c>
      <c r="CQ2227" s="31">
        <v>127</v>
      </c>
      <c r="CR2227" s="31">
        <v>6236</v>
      </c>
      <c r="CS2227" s="31"/>
      <c r="CT2227" s="31"/>
      <c r="CU2227" s="31"/>
      <c r="CV2227" s="31"/>
      <c r="CW2227" s="31"/>
      <c r="CX2227" s="31"/>
      <c r="CY2227" s="31"/>
      <c r="CZ2227" s="31"/>
      <c r="DA2227" s="31"/>
      <c r="DB2227" s="31" t="s">
        <v>34325</v>
      </c>
      <c r="DC2227" s="31"/>
      <c r="DD2227" s="31"/>
      <c r="DE2227" s="31"/>
      <c r="DF2227" s="31"/>
      <c r="DG2227" s="31"/>
      <c r="DH2227" s="31"/>
      <c r="DI2227" s="31"/>
      <c r="DJ2227" s="31"/>
      <c r="DK2227" s="31"/>
      <c r="DL2227" s="31"/>
      <c r="DM2227" s="38" t="s">
        <v>34301</v>
      </c>
      <c r="DN2227" s="38"/>
      <c r="DO2227" s="51" t="s">
        <v>34321</v>
      </c>
      <c r="DP2227" s="35" t="s">
        <v>34300</v>
      </c>
      <c r="DQ2227" s="31" t="s">
        <v>34322</v>
      </c>
      <c r="DR2227" s="31"/>
      <c r="DS2227" s="52" t="s">
        <v>34336</v>
      </c>
      <c r="DT2227" s="57" t="s">
        <v>34337</v>
      </c>
      <c r="DU2227" s="31"/>
      <c r="DV2227" s="31"/>
      <c r="DW2227" s="31"/>
      <c r="DX2227" s="31"/>
      <c r="DY2227" s="31" t="s">
        <v>37036</v>
      </c>
      <c r="DZ2227" s="52" t="s">
        <v>21707</v>
      </c>
      <c r="EA2227" s="52" t="s">
        <v>22483</v>
      </c>
      <c r="EB2227" s="31"/>
      <c r="EC2227" s="31" t="s">
        <v>8001</v>
      </c>
      <c r="ED2227" s="31" t="s">
        <v>41101</v>
      </c>
      <c r="EE2227" s="31"/>
      <c r="EF2227" s="31"/>
      <c r="EG2227" s="31"/>
      <c r="EH2227" s="31"/>
      <c r="EI2227" s="31"/>
      <c r="EJ2227" s="31"/>
    </row>
    <row r="2228" spans="1:140" ht="23.25" customHeight="1">
      <c r="A2228" s="25">
        <v>2226</v>
      </c>
      <c r="B2228" s="30" t="s">
        <v>34283</v>
      </c>
      <c r="C2228" s="53" t="s">
        <v>6220</v>
      </c>
      <c r="D2228" s="30" t="s">
        <v>34289</v>
      </c>
      <c r="E2228" s="30"/>
      <c r="F2228" s="30" t="s">
        <v>36262</v>
      </c>
      <c r="G2228" s="31">
        <f t="shared" si="318"/>
        <v>58</v>
      </c>
      <c r="H2228" s="72">
        <f t="shared" si="319"/>
        <v>57742</v>
      </c>
      <c r="I2228" s="30"/>
      <c r="J2228" s="30" t="s">
        <v>34085</v>
      </c>
      <c r="K2228" s="30" t="s">
        <v>34082</v>
      </c>
      <c r="L2228" s="31" t="s">
        <v>6220</v>
      </c>
      <c r="M2228" s="26" t="s">
        <v>3186</v>
      </c>
      <c r="N2228" s="31" t="s">
        <v>5865</v>
      </c>
      <c r="O2228" s="31" t="s">
        <v>5117</v>
      </c>
      <c r="P2228" s="52" t="s">
        <v>33501</v>
      </c>
      <c r="Q2228" s="52"/>
      <c r="R2228" s="31"/>
      <c r="S2228" s="31"/>
      <c r="T2228" s="66" t="s">
        <v>21920</v>
      </c>
      <c r="U2228" s="31"/>
      <c r="V2228" s="31"/>
      <c r="W2228" s="31" t="s">
        <v>5646</v>
      </c>
      <c r="X2228" s="29">
        <v>36555</v>
      </c>
      <c r="Y2228" s="31">
        <f t="shared" ca="1" si="320"/>
        <v>23</v>
      </c>
      <c r="Z2228" s="31" t="str">
        <f t="shared" ca="1" si="321"/>
        <v>21-35</v>
      </c>
      <c r="AA2228" s="31"/>
      <c r="AB2228" s="26" t="s">
        <v>29096</v>
      </c>
      <c r="AC2228" s="31" t="s">
        <v>34147</v>
      </c>
      <c r="AD2228" s="31" t="s">
        <v>34147</v>
      </c>
      <c r="AE2228" s="31"/>
      <c r="AF2228" s="31" t="s">
        <v>24699</v>
      </c>
      <c r="AG2228" s="31"/>
      <c r="AH2228" s="31"/>
      <c r="AI2228" s="31" t="s">
        <v>908</v>
      </c>
      <c r="AJ2228" s="31"/>
      <c r="AK2228" s="52" t="s">
        <v>34328</v>
      </c>
      <c r="AL2228" s="31"/>
      <c r="AM2228" s="31" t="s">
        <v>34329</v>
      </c>
      <c r="AN2228" s="31"/>
      <c r="AO2228" s="29">
        <v>44657</v>
      </c>
      <c r="AP2228" s="31" t="s">
        <v>3078</v>
      </c>
      <c r="AQ2228" s="29">
        <v>44774</v>
      </c>
      <c r="AR2228" s="31" t="s">
        <v>34147</v>
      </c>
      <c r="AS2228" s="31" t="s">
        <v>34147</v>
      </c>
      <c r="AT2228" s="31"/>
      <c r="AU2228" s="31"/>
      <c r="AV2228" s="31" t="s">
        <v>8008</v>
      </c>
      <c r="AW2228" s="29">
        <v>44774</v>
      </c>
      <c r="AX2228" s="44">
        <f t="shared" si="317"/>
        <v>46677</v>
      </c>
      <c r="AY2228" s="31" t="s">
        <v>26346</v>
      </c>
      <c r="AZ2228" s="31" t="s">
        <v>529</v>
      </c>
      <c r="BA2228" s="30" t="s">
        <v>3078</v>
      </c>
      <c r="BB2228" s="31" t="s">
        <v>529</v>
      </c>
      <c r="BC2228" s="31"/>
      <c r="BD2228" s="31" t="s">
        <v>20064</v>
      </c>
      <c r="BE2228" s="31" t="s">
        <v>7973</v>
      </c>
      <c r="BF2228" s="41" t="s">
        <v>8008</v>
      </c>
      <c r="BG2228" s="31"/>
      <c r="BH2228" s="31"/>
      <c r="BI2228" s="31"/>
      <c r="BJ2228" s="31"/>
      <c r="BK2228" s="31" t="str">
        <f t="shared" si="324"/>
        <v>II/c</v>
      </c>
      <c r="BL2228" s="31"/>
      <c r="BM2228" s="31"/>
      <c r="BN2228" s="31"/>
      <c r="BO2228" s="31"/>
      <c r="BP2228" s="31"/>
      <c r="BQ2228" s="31"/>
      <c r="BR2228" s="31"/>
      <c r="BS2228" s="31"/>
      <c r="BT2228" s="31"/>
      <c r="BU2228" s="31"/>
      <c r="BV2228" s="66" t="s">
        <v>32747</v>
      </c>
      <c r="BW2228" s="31">
        <f t="shared" ca="1" si="322"/>
        <v>1</v>
      </c>
      <c r="BX2228" s="78">
        <f t="shared" ca="1" si="323"/>
        <v>3</v>
      </c>
      <c r="BY2228" s="31"/>
      <c r="BZ2228" s="31"/>
      <c r="CA2228" s="31" t="s">
        <v>2483</v>
      </c>
      <c r="CB2228" s="31" t="s">
        <v>2406</v>
      </c>
      <c r="CC2228" s="31"/>
      <c r="CD2228" s="31"/>
      <c r="CE2228" s="31"/>
      <c r="CF2228" s="31"/>
      <c r="CG2228" s="31"/>
      <c r="CH2228" s="31"/>
      <c r="CI2228" s="31"/>
      <c r="CJ2228" s="31"/>
      <c r="CK2228" s="31"/>
      <c r="CL2228" s="31" t="s">
        <v>34330</v>
      </c>
      <c r="CM2228" s="29" t="s">
        <v>36661</v>
      </c>
      <c r="CN2228" s="31">
        <v>127</v>
      </c>
      <c r="CO2228" s="31" t="s">
        <v>36735</v>
      </c>
      <c r="CP2228" s="31" t="s">
        <v>36661</v>
      </c>
      <c r="CQ2228" s="31">
        <v>127</v>
      </c>
      <c r="CR2228" s="31">
        <v>6237</v>
      </c>
      <c r="CS2228" s="31"/>
      <c r="CT2228" s="31"/>
      <c r="CU2228" s="31"/>
      <c r="CV2228" s="31"/>
      <c r="CW2228" s="31"/>
      <c r="CX2228" s="31"/>
      <c r="CY2228" s="31"/>
      <c r="CZ2228" s="31"/>
      <c r="DA2228" s="31"/>
      <c r="DB2228" s="31" t="s">
        <v>34325</v>
      </c>
      <c r="DC2228" s="31"/>
      <c r="DD2228" s="31"/>
      <c r="DE2228" s="31"/>
      <c r="DF2228" s="31"/>
      <c r="DG2228" s="31"/>
      <c r="DH2228" s="31"/>
      <c r="DI2228" s="31"/>
      <c r="DJ2228" s="31"/>
      <c r="DK2228" s="31"/>
      <c r="DL2228" s="31"/>
      <c r="DM2228" s="38" t="s">
        <v>34308</v>
      </c>
      <c r="DN2228" s="38"/>
      <c r="DO2228" s="51" t="s">
        <v>34315</v>
      </c>
      <c r="DP2228" s="51" t="s">
        <v>34316</v>
      </c>
      <c r="DQ2228" s="31" t="s">
        <v>34317</v>
      </c>
      <c r="DR2228" s="31"/>
      <c r="DS2228" s="52" t="s">
        <v>34332</v>
      </c>
      <c r="DT2228" s="57" t="s">
        <v>34333</v>
      </c>
      <c r="DU2228" s="31"/>
      <c r="DV2228" s="31"/>
      <c r="DW2228" s="31"/>
      <c r="DX2228" s="31"/>
      <c r="DY2228" s="31" t="s">
        <v>37038</v>
      </c>
      <c r="DZ2228" s="52" t="s">
        <v>21707</v>
      </c>
      <c r="EA2228" s="52" t="s">
        <v>25968</v>
      </c>
      <c r="EB2228" s="31"/>
      <c r="EC2228" s="31" t="s">
        <v>8001</v>
      </c>
      <c r="ED2228" s="31" t="s">
        <v>41101</v>
      </c>
      <c r="EE2228" s="31"/>
      <c r="EF2228" s="31"/>
      <c r="EG2228" s="31"/>
      <c r="EH2228" s="31"/>
      <c r="EI2228" s="31"/>
      <c r="EJ2228" s="31"/>
    </row>
    <row r="2229" spans="1:140" ht="23.25" customHeight="1">
      <c r="A2229" s="25">
        <v>2227</v>
      </c>
      <c r="B2229" s="30" t="s">
        <v>34284</v>
      </c>
      <c r="C2229" s="53" t="s">
        <v>6220</v>
      </c>
      <c r="D2229" s="30" t="s">
        <v>34290</v>
      </c>
      <c r="E2229" s="30"/>
      <c r="F2229" s="30" t="s">
        <v>36262</v>
      </c>
      <c r="G2229" s="31">
        <f t="shared" si="318"/>
        <v>58</v>
      </c>
      <c r="H2229" s="72">
        <f t="shared" si="319"/>
        <v>57892</v>
      </c>
      <c r="I2229" s="30"/>
      <c r="J2229" s="30" t="s">
        <v>34085</v>
      </c>
      <c r="K2229" s="30" t="s">
        <v>34082</v>
      </c>
      <c r="L2229" s="31" t="s">
        <v>6220</v>
      </c>
      <c r="M2229" s="26" t="s">
        <v>3186</v>
      </c>
      <c r="N2229" s="31" t="s">
        <v>5865</v>
      </c>
      <c r="O2229" s="31" t="s">
        <v>5117</v>
      </c>
      <c r="P2229" s="52" t="s">
        <v>33501</v>
      </c>
      <c r="Q2229" s="52"/>
      <c r="R2229" s="31"/>
      <c r="S2229" s="31"/>
      <c r="T2229" s="66" t="s">
        <v>21920</v>
      </c>
      <c r="U2229" s="31"/>
      <c r="V2229" s="31"/>
      <c r="W2229" s="31" t="s">
        <v>34291</v>
      </c>
      <c r="X2229" s="29">
        <v>36703</v>
      </c>
      <c r="Y2229" s="31">
        <f t="shared" ca="1" si="320"/>
        <v>23</v>
      </c>
      <c r="Z2229" s="31" t="str">
        <f t="shared" ca="1" si="321"/>
        <v>21-35</v>
      </c>
      <c r="AA2229" s="31"/>
      <c r="AB2229" s="26" t="s">
        <v>29096</v>
      </c>
      <c r="AC2229" s="31" t="s">
        <v>34147</v>
      </c>
      <c r="AD2229" s="31" t="s">
        <v>34147</v>
      </c>
      <c r="AE2229" s="31"/>
      <c r="AF2229" s="31" t="s">
        <v>24699</v>
      </c>
      <c r="AG2229" s="31"/>
      <c r="AH2229" s="31"/>
      <c r="AI2229" s="31" t="s">
        <v>908</v>
      </c>
      <c r="AJ2229" s="31"/>
      <c r="AK2229" s="52" t="s">
        <v>34342</v>
      </c>
      <c r="AL2229" s="31"/>
      <c r="AM2229" s="31" t="s">
        <v>34329</v>
      </c>
      <c r="AN2229" s="31"/>
      <c r="AO2229" s="29">
        <v>44657</v>
      </c>
      <c r="AP2229" s="31" t="s">
        <v>3078</v>
      </c>
      <c r="AQ2229" s="29">
        <v>44774</v>
      </c>
      <c r="AR2229" s="31" t="s">
        <v>34147</v>
      </c>
      <c r="AS2229" s="31" t="s">
        <v>34147</v>
      </c>
      <c r="AT2229" s="31"/>
      <c r="AU2229" s="31"/>
      <c r="AV2229" s="31" t="s">
        <v>8008</v>
      </c>
      <c r="AW2229" s="29">
        <v>44774</v>
      </c>
      <c r="AX2229" s="44">
        <f t="shared" si="317"/>
        <v>46677</v>
      </c>
      <c r="AY2229" s="31" t="s">
        <v>26346</v>
      </c>
      <c r="AZ2229" s="31" t="s">
        <v>529</v>
      </c>
      <c r="BA2229" s="30" t="s">
        <v>3078</v>
      </c>
      <c r="BB2229" s="31" t="s">
        <v>529</v>
      </c>
      <c r="BC2229" s="31"/>
      <c r="BD2229" s="31" t="s">
        <v>20064</v>
      </c>
      <c r="BE2229" s="31" t="s">
        <v>7973</v>
      </c>
      <c r="BF2229" s="41" t="s">
        <v>8008</v>
      </c>
      <c r="BG2229" s="31"/>
      <c r="BH2229" s="31"/>
      <c r="BI2229" s="31"/>
      <c r="BJ2229" s="31"/>
      <c r="BK2229" s="31" t="str">
        <f t="shared" si="324"/>
        <v>II/c</v>
      </c>
      <c r="BL2229" s="31"/>
      <c r="BM2229" s="31"/>
      <c r="BN2229" s="31"/>
      <c r="BO2229" s="31"/>
      <c r="BP2229" s="31"/>
      <c r="BQ2229" s="31"/>
      <c r="BR2229" s="31"/>
      <c r="BS2229" s="31"/>
      <c r="BT2229" s="31"/>
      <c r="BU2229" s="31"/>
      <c r="BV2229" s="66" t="s">
        <v>32747</v>
      </c>
      <c r="BW2229" s="31">
        <f t="shared" ca="1" si="322"/>
        <v>1</v>
      </c>
      <c r="BX2229" s="78">
        <f t="shared" ca="1" si="323"/>
        <v>3</v>
      </c>
      <c r="BY2229" s="31"/>
      <c r="BZ2229" s="31"/>
      <c r="CA2229" s="31" t="s">
        <v>2483</v>
      </c>
      <c r="CB2229" s="31" t="s">
        <v>2406</v>
      </c>
      <c r="CC2229" s="31"/>
      <c r="CD2229" s="31"/>
      <c r="CE2229" s="31"/>
      <c r="CF2229" s="31"/>
      <c r="CG2229" s="31"/>
      <c r="CH2229" s="31"/>
      <c r="CI2229" s="31"/>
      <c r="CJ2229" s="31"/>
      <c r="CK2229" s="31"/>
      <c r="CL2229" s="31" t="s">
        <v>34343</v>
      </c>
      <c r="CM2229" s="29" t="s">
        <v>36660</v>
      </c>
      <c r="CN2229" s="31">
        <v>127</v>
      </c>
      <c r="CO2229" s="31" t="s">
        <v>36734</v>
      </c>
      <c r="CP2229" s="31" t="s">
        <v>36750</v>
      </c>
      <c r="CQ2229" s="31">
        <v>127</v>
      </c>
      <c r="CR2229" s="31">
        <v>6238</v>
      </c>
      <c r="CS2229" s="31"/>
      <c r="CT2229" s="31"/>
      <c r="CU2229" s="31"/>
      <c r="CV2229" s="31"/>
      <c r="CW2229" s="31"/>
      <c r="CX2229" s="31"/>
      <c r="CY2229" s="31"/>
      <c r="CZ2229" s="31"/>
      <c r="DA2229" s="31"/>
      <c r="DB2229" s="31" t="s">
        <v>34325</v>
      </c>
      <c r="DC2229" s="31"/>
      <c r="DD2229" s="31"/>
      <c r="DE2229" s="31"/>
      <c r="DF2229" s="31"/>
      <c r="DG2229" s="31"/>
      <c r="DH2229" s="31"/>
      <c r="DI2229" s="31"/>
      <c r="DJ2229" s="31"/>
      <c r="DK2229" s="31"/>
      <c r="DL2229" s="31"/>
      <c r="DM2229" s="38" t="s">
        <v>34309</v>
      </c>
      <c r="DN2229" s="38"/>
      <c r="DO2229" s="51" t="s">
        <v>34314</v>
      </c>
      <c r="DP2229" s="51" t="s">
        <v>34312</v>
      </c>
      <c r="DQ2229" s="31" t="s">
        <v>34313</v>
      </c>
      <c r="DR2229" s="31"/>
      <c r="DS2229" s="52" t="s">
        <v>34344</v>
      </c>
      <c r="DT2229" s="57" t="s">
        <v>34345</v>
      </c>
      <c r="DU2229" s="31"/>
      <c r="DV2229" s="31"/>
      <c r="DW2229" s="31"/>
      <c r="DX2229" s="31"/>
      <c r="DY2229" s="31" t="s">
        <v>37037</v>
      </c>
      <c r="DZ2229" s="52" t="s">
        <v>21707</v>
      </c>
      <c r="EA2229" s="52" t="s">
        <v>22375</v>
      </c>
      <c r="EB2229" s="31"/>
      <c r="EC2229" s="31" t="s">
        <v>8001</v>
      </c>
      <c r="ED2229" s="31" t="s">
        <v>41101</v>
      </c>
      <c r="EE2229" s="31"/>
      <c r="EF2229" s="31"/>
      <c r="EG2229" s="31"/>
      <c r="EH2229" s="31"/>
      <c r="EI2229" s="31"/>
      <c r="EJ2229" s="31"/>
    </row>
    <row r="2230" spans="1:140" ht="23.25" customHeight="1">
      <c r="A2230" s="25">
        <v>2228</v>
      </c>
      <c r="B2230" s="31" t="s">
        <v>34387</v>
      </c>
      <c r="C2230" s="53" t="s">
        <v>6220</v>
      </c>
      <c r="D2230" s="31" t="s">
        <v>34388</v>
      </c>
      <c r="E2230" s="30"/>
      <c r="F2230" s="30" t="s">
        <v>36262</v>
      </c>
      <c r="G2230" s="31">
        <f t="shared" si="318"/>
        <v>58</v>
      </c>
      <c r="H2230" s="72">
        <f t="shared" si="319"/>
        <v>56705</v>
      </c>
      <c r="I2230" s="30"/>
      <c r="J2230" s="31" t="s">
        <v>34085</v>
      </c>
      <c r="K2230" s="31" t="s">
        <v>34082</v>
      </c>
      <c r="L2230" s="31" t="s">
        <v>6220</v>
      </c>
      <c r="M2230" s="31" t="s">
        <v>6378</v>
      </c>
      <c r="N2230" s="31" t="s">
        <v>7551</v>
      </c>
      <c r="O2230" s="31" t="s">
        <v>6326</v>
      </c>
      <c r="P2230" s="66" t="s">
        <v>24630</v>
      </c>
      <c r="Q2230" s="66"/>
      <c r="R2230" s="31"/>
      <c r="S2230" s="31"/>
      <c r="T2230" s="66" t="s">
        <v>29629</v>
      </c>
      <c r="U2230" s="31"/>
      <c r="V2230" s="31"/>
      <c r="W2230" s="31" t="s">
        <v>5774</v>
      </c>
      <c r="X2230" s="29">
        <v>35492</v>
      </c>
      <c r="Y2230" s="31">
        <f t="shared" ca="1" si="320"/>
        <v>26</v>
      </c>
      <c r="Z2230" s="31" t="str">
        <f t="shared" ca="1" si="321"/>
        <v>21-35</v>
      </c>
      <c r="AA2230" s="31"/>
      <c r="AB2230" s="31" t="s">
        <v>34389</v>
      </c>
      <c r="AC2230" s="31" t="s">
        <v>34153</v>
      </c>
      <c r="AD2230" s="31" t="s">
        <v>34194</v>
      </c>
      <c r="AE2230" s="31"/>
      <c r="AF2230" s="31" t="s">
        <v>24700</v>
      </c>
      <c r="AG2230" s="31"/>
      <c r="AH2230" s="31"/>
      <c r="AI2230" s="31" t="s">
        <v>40277</v>
      </c>
      <c r="AJ2230" s="31"/>
      <c r="AK2230" s="31"/>
      <c r="AL2230" s="31"/>
      <c r="AM2230" s="31" t="s">
        <v>34390</v>
      </c>
      <c r="AN2230" s="31"/>
      <c r="AO2230" s="29">
        <v>44696</v>
      </c>
      <c r="AP2230" s="31" t="s">
        <v>33020</v>
      </c>
      <c r="AQ2230" s="29">
        <v>44753</v>
      </c>
      <c r="AR2230" s="31" t="s">
        <v>34148</v>
      </c>
      <c r="AS2230" s="31" t="s">
        <v>34148</v>
      </c>
      <c r="AT2230" s="31"/>
      <c r="AU2230" s="31"/>
      <c r="AV2230" s="31" t="s">
        <v>34391</v>
      </c>
      <c r="AW2230" s="29">
        <v>44753</v>
      </c>
      <c r="AX2230" s="44">
        <f t="shared" si="317"/>
        <v>46656</v>
      </c>
      <c r="AY2230" s="31" t="s">
        <v>26346</v>
      </c>
      <c r="AZ2230" s="31" t="s">
        <v>11388</v>
      </c>
      <c r="BA2230" s="31" t="s">
        <v>33020</v>
      </c>
      <c r="BB2230" s="31"/>
      <c r="BC2230" s="31"/>
      <c r="BD2230" s="31"/>
      <c r="BE2230" s="31"/>
      <c r="BF2230" s="31" t="s">
        <v>35933</v>
      </c>
      <c r="BG2230" s="31"/>
      <c r="BH2230" s="31"/>
      <c r="BI2230" s="31"/>
      <c r="BJ2230" s="31"/>
      <c r="BK2230" s="31" t="str">
        <f t="shared" si="324"/>
        <v>II/a</v>
      </c>
      <c r="BL2230" s="31"/>
      <c r="BM2230" s="31"/>
      <c r="BN2230" s="31"/>
      <c r="BO2230" s="31"/>
      <c r="BP2230" s="31"/>
      <c r="BQ2230" s="31"/>
      <c r="BR2230" s="31"/>
      <c r="BS2230" s="31"/>
      <c r="BT2230" s="31"/>
      <c r="BU2230" s="31"/>
      <c r="BV2230" s="66" t="s">
        <v>23137</v>
      </c>
      <c r="BW2230" s="31">
        <f t="shared" ca="1" si="322"/>
        <v>1</v>
      </c>
      <c r="BX2230" s="78">
        <f t="shared" ca="1" si="323"/>
        <v>5</v>
      </c>
      <c r="BY2230" s="31"/>
      <c r="BZ2230" s="31"/>
      <c r="CA2230" s="31" t="s">
        <v>2483</v>
      </c>
      <c r="CB2230" s="31" t="s">
        <v>2519</v>
      </c>
      <c r="CC2230" s="31"/>
      <c r="CD2230" s="31"/>
      <c r="CE2230" s="31"/>
      <c r="CF2230" s="31"/>
      <c r="CG2230" s="31"/>
      <c r="CH2230" s="31"/>
      <c r="CI2230" s="31"/>
      <c r="CJ2230" s="31"/>
      <c r="CK2230" s="31"/>
      <c r="CL2230" s="31"/>
      <c r="CM2230" s="31"/>
      <c r="CN2230" s="31"/>
      <c r="CO2230" s="31"/>
      <c r="CP2230" s="31"/>
      <c r="CQ2230" s="31"/>
      <c r="CR2230" s="31">
        <v>1697</v>
      </c>
      <c r="CS2230" s="31"/>
      <c r="CT2230" s="31"/>
      <c r="CU2230" s="31"/>
      <c r="CV2230" s="31"/>
      <c r="CW2230" s="31"/>
      <c r="CX2230" s="31"/>
      <c r="CY2230" s="31"/>
      <c r="CZ2230" s="31"/>
      <c r="DA2230" s="31"/>
      <c r="DB2230" s="31"/>
      <c r="DC2230" s="31"/>
      <c r="DD2230" s="31"/>
      <c r="DE2230" s="31"/>
      <c r="DF2230" s="31"/>
      <c r="DG2230" s="31"/>
      <c r="DH2230" s="31"/>
      <c r="DI2230" s="31"/>
      <c r="DJ2230" s="31"/>
      <c r="DK2230" s="31"/>
      <c r="DL2230" s="31"/>
      <c r="DM2230" s="38">
        <v>759618440005000</v>
      </c>
      <c r="DN2230" s="38"/>
      <c r="DO2230" s="51" t="s">
        <v>34392</v>
      </c>
      <c r="DP2230" s="52" t="s">
        <v>34393</v>
      </c>
      <c r="DQ2230" s="31" t="s">
        <v>34394</v>
      </c>
      <c r="DR2230" s="31"/>
      <c r="DS2230" s="52" t="s">
        <v>34395</v>
      </c>
      <c r="DT2230" s="57" t="s">
        <v>34396</v>
      </c>
      <c r="DU2230" s="31"/>
      <c r="DV2230" s="31"/>
      <c r="DW2230" s="31"/>
      <c r="DX2230" s="31"/>
      <c r="DY2230" s="31"/>
      <c r="DZ2230" s="31"/>
      <c r="EA2230" s="31"/>
      <c r="EB2230" s="31"/>
      <c r="EC2230" s="31" t="s">
        <v>39747</v>
      </c>
      <c r="ED2230" s="31" t="s">
        <v>41101</v>
      </c>
      <c r="EE2230" s="31"/>
      <c r="EF2230" s="31"/>
      <c r="EG2230" s="31"/>
      <c r="EH2230" s="31"/>
      <c r="EI2230" s="31"/>
      <c r="EJ2230" s="31"/>
    </row>
    <row r="2231" spans="1:140" ht="23.25" customHeight="1">
      <c r="A2231" s="25">
        <v>2229</v>
      </c>
      <c r="B2231" s="31" t="s">
        <v>34397</v>
      </c>
      <c r="C2231" s="53" t="s">
        <v>6220</v>
      </c>
      <c r="D2231" s="31" t="s">
        <v>35629</v>
      </c>
      <c r="E2231" s="30"/>
      <c r="F2231" s="30" t="s">
        <v>36262</v>
      </c>
      <c r="G2231" s="31">
        <f t="shared" si="318"/>
        <v>58</v>
      </c>
      <c r="H2231" s="72">
        <f t="shared" si="319"/>
        <v>57132</v>
      </c>
      <c r="I2231" s="30"/>
      <c r="J2231" s="31" t="s">
        <v>34085</v>
      </c>
      <c r="K2231" s="31" t="s">
        <v>34082</v>
      </c>
      <c r="L2231" s="31" t="s">
        <v>6220</v>
      </c>
      <c r="M2231" s="31" t="s">
        <v>6378</v>
      </c>
      <c r="N2231" s="31" t="s">
        <v>7551</v>
      </c>
      <c r="O2231" s="31" t="s">
        <v>6326</v>
      </c>
      <c r="P2231" s="66" t="s">
        <v>24630</v>
      </c>
      <c r="Q2231" s="66"/>
      <c r="R2231" s="31"/>
      <c r="S2231" s="31"/>
      <c r="T2231" s="66" t="s">
        <v>29629</v>
      </c>
      <c r="U2231" s="31"/>
      <c r="V2231" s="31"/>
      <c r="W2231" s="31" t="s">
        <v>4457</v>
      </c>
      <c r="X2231" s="29">
        <v>35939</v>
      </c>
      <c r="Y2231" s="31">
        <f t="shared" ca="1" si="320"/>
        <v>25</v>
      </c>
      <c r="Z2231" s="31" t="str">
        <f t="shared" ca="1" si="321"/>
        <v>21-35</v>
      </c>
      <c r="AA2231" s="31"/>
      <c r="AB2231" s="31" t="s">
        <v>34398</v>
      </c>
      <c r="AC2231" s="31" t="s">
        <v>34153</v>
      </c>
      <c r="AD2231" s="31" t="s">
        <v>34194</v>
      </c>
      <c r="AE2231" s="31"/>
      <c r="AF2231" s="31" t="s">
        <v>24700</v>
      </c>
      <c r="AG2231" s="31"/>
      <c r="AH2231" s="31"/>
      <c r="AI2231" s="31" t="s">
        <v>40277</v>
      </c>
      <c r="AJ2231" s="31"/>
      <c r="AK2231" s="31"/>
      <c r="AL2231" s="31"/>
      <c r="AM2231" s="31" t="s">
        <v>10307</v>
      </c>
      <c r="AN2231" s="31"/>
      <c r="AO2231" s="29">
        <v>44688</v>
      </c>
      <c r="AP2231" s="31" t="s">
        <v>33020</v>
      </c>
      <c r="AQ2231" s="29">
        <v>44753</v>
      </c>
      <c r="AR2231" s="31" t="s">
        <v>34148</v>
      </c>
      <c r="AS2231" s="31" t="s">
        <v>34148</v>
      </c>
      <c r="AT2231" s="31"/>
      <c r="AU2231" s="31"/>
      <c r="AV2231" s="31" t="s">
        <v>34391</v>
      </c>
      <c r="AW2231" s="29">
        <v>44753</v>
      </c>
      <c r="AX2231" s="44">
        <f t="shared" si="317"/>
        <v>46656</v>
      </c>
      <c r="AY2231" s="31" t="s">
        <v>26346</v>
      </c>
      <c r="AZ2231" s="31" t="s">
        <v>11388</v>
      </c>
      <c r="BA2231" s="31" t="s">
        <v>33020</v>
      </c>
      <c r="BB2231" s="31"/>
      <c r="BC2231" s="31"/>
      <c r="BD2231" s="31"/>
      <c r="BE2231" s="31"/>
      <c r="BF2231" s="31" t="s">
        <v>35933</v>
      </c>
      <c r="BG2231" s="31"/>
      <c r="BH2231" s="31"/>
      <c r="BI2231" s="31"/>
      <c r="BJ2231" s="31"/>
      <c r="BK2231" s="31" t="str">
        <f t="shared" si="324"/>
        <v>II/a</v>
      </c>
      <c r="BL2231" s="31"/>
      <c r="BM2231" s="31"/>
      <c r="BN2231" s="31"/>
      <c r="BO2231" s="31"/>
      <c r="BP2231" s="31"/>
      <c r="BQ2231" s="31"/>
      <c r="BR2231" s="31"/>
      <c r="BS2231" s="31"/>
      <c r="BT2231" s="31"/>
      <c r="BU2231" s="31"/>
      <c r="BV2231" s="66" t="s">
        <v>23137</v>
      </c>
      <c r="BW2231" s="31">
        <f t="shared" ca="1" si="322"/>
        <v>1</v>
      </c>
      <c r="BX2231" s="78">
        <f t="shared" ca="1" si="323"/>
        <v>5</v>
      </c>
      <c r="BY2231" s="31"/>
      <c r="BZ2231" s="31"/>
      <c r="CA2231" s="31" t="s">
        <v>2483</v>
      </c>
      <c r="CB2231" s="31" t="s">
        <v>2406</v>
      </c>
      <c r="CC2231" s="31"/>
      <c r="CD2231" s="31"/>
      <c r="CE2231" s="31"/>
      <c r="CF2231" s="31"/>
      <c r="CG2231" s="31"/>
      <c r="CH2231" s="31"/>
      <c r="CI2231" s="31"/>
      <c r="CJ2231" s="31"/>
      <c r="CK2231" s="31"/>
      <c r="CL2231" s="31"/>
      <c r="CM2231" s="31"/>
      <c r="CN2231" s="31"/>
      <c r="CO2231" s="31"/>
      <c r="CP2231" s="31"/>
      <c r="CQ2231" s="31"/>
      <c r="CR2231" s="31">
        <v>1696</v>
      </c>
      <c r="CS2231" s="31"/>
      <c r="CT2231" s="31"/>
      <c r="CU2231" s="31"/>
      <c r="CV2231" s="31"/>
      <c r="CW2231" s="31"/>
      <c r="CX2231" s="31"/>
      <c r="CY2231" s="31"/>
      <c r="CZ2231" s="31"/>
      <c r="DA2231" s="31"/>
      <c r="DB2231" s="31"/>
      <c r="DC2231" s="31"/>
      <c r="DD2231" s="31"/>
      <c r="DE2231" s="31"/>
      <c r="DF2231" s="31"/>
      <c r="DG2231" s="31"/>
      <c r="DH2231" s="31"/>
      <c r="DI2231" s="31"/>
      <c r="DJ2231" s="31"/>
      <c r="DK2231" s="31"/>
      <c r="DL2231" s="31"/>
      <c r="DM2231" s="38" t="s">
        <v>35753</v>
      </c>
      <c r="DN2231" s="38"/>
      <c r="DO2231" s="51" t="s">
        <v>34399</v>
      </c>
      <c r="DP2231" s="52" t="s">
        <v>34400</v>
      </c>
      <c r="DQ2231" s="31" t="s">
        <v>34401</v>
      </c>
      <c r="DR2231" s="31"/>
      <c r="DS2231" s="52" t="s">
        <v>34402</v>
      </c>
      <c r="DT2231" s="57" t="s">
        <v>38405</v>
      </c>
      <c r="DU2231" s="31"/>
      <c r="DV2231" s="31"/>
      <c r="DW2231" s="31"/>
      <c r="DX2231" s="31"/>
      <c r="DY2231" s="31"/>
      <c r="DZ2231" s="31"/>
      <c r="EA2231" s="31"/>
      <c r="EB2231" s="31"/>
      <c r="EC2231" s="31" t="s">
        <v>39747</v>
      </c>
      <c r="ED2231" s="31" t="s">
        <v>41101</v>
      </c>
      <c r="EE2231" s="31"/>
      <c r="EF2231" s="31"/>
      <c r="EG2231" s="31"/>
      <c r="EH2231" s="31"/>
      <c r="EI2231" s="31"/>
      <c r="EJ2231" s="31"/>
    </row>
    <row r="2232" spans="1:140" ht="23.25" customHeight="1">
      <c r="A2232" s="25">
        <v>2230</v>
      </c>
      <c r="B2232" s="53" t="s">
        <v>34463</v>
      </c>
      <c r="C2232" s="53" t="s">
        <v>6220</v>
      </c>
      <c r="D2232" s="53" t="s">
        <v>34468</v>
      </c>
      <c r="E2232" s="30"/>
      <c r="F2232" s="30" t="s">
        <v>36262</v>
      </c>
      <c r="G2232" s="31">
        <f t="shared" si="318"/>
        <v>58</v>
      </c>
      <c r="H2232" s="72">
        <f t="shared" si="319"/>
        <v>55732</v>
      </c>
      <c r="I2232" s="30"/>
      <c r="J2232" s="31" t="s">
        <v>34085</v>
      </c>
      <c r="K2232" s="31" t="s">
        <v>34082</v>
      </c>
      <c r="L2232" s="31" t="s">
        <v>6220</v>
      </c>
      <c r="M2232" s="31" t="s">
        <v>3186</v>
      </c>
      <c r="N2232" s="31" t="s">
        <v>3557</v>
      </c>
      <c r="O2232" s="31" t="s">
        <v>1501</v>
      </c>
      <c r="P2232" s="65" t="s">
        <v>33501</v>
      </c>
      <c r="Q2232" s="65"/>
      <c r="R2232" s="31"/>
      <c r="S2232" s="31"/>
      <c r="T2232" s="66" t="s">
        <v>21920</v>
      </c>
      <c r="U2232" s="31"/>
      <c r="V2232" s="31"/>
      <c r="W2232" s="53" t="s">
        <v>34291</v>
      </c>
      <c r="X2232" s="108" t="s">
        <v>41765</v>
      </c>
      <c r="Y2232" s="31">
        <f t="shared" ca="1" si="320"/>
        <v>29</v>
      </c>
      <c r="Z2232" s="31" t="str">
        <f t="shared" ca="1" si="321"/>
        <v>21-35</v>
      </c>
      <c r="AA2232" s="31"/>
      <c r="AB2232" s="31" t="s">
        <v>10501</v>
      </c>
      <c r="AC2232" s="31" t="s">
        <v>34153</v>
      </c>
      <c r="AD2232" s="31" t="s">
        <v>34194</v>
      </c>
      <c r="AE2232" s="31"/>
      <c r="AF2232" s="31" t="s">
        <v>24700</v>
      </c>
      <c r="AG2232" s="31"/>
      <c r="AH2232" s="31"/>
      <c r="AI2232" s="31" t="s">
        <v>728</v>
      </c>
      <c r="AJ2232" s="52" t="s">
        <v>34601</v>
      </c>
      <c r="AK2232" s="52" t="s">
        <v>34602</v>
      </c>
      <c r="AL2232" s="53"/>
      <c r="AM2232" s="31" t="s">
        <v>34603</v>
      </c>
      <c r="AN2232" s="31"/>
      <c r="AO2232" s="29">
        <v>42515</v>
      </c>
      <c r="AP2232" s="55" t="s">
        <v>33761</v>
      </c>
      <c r="AQ2232" s="29">
        <v>44782</v>
      </c>
      <c r="AR2232" s="31" t="s">
        <v>34148</v>
      </c>
      <c r="AS2232" s="31" t="s">
        <v>34148</v>
      </c>
      <c r="AT2232" s="31"/>
      <c r="AU2232" s="31"/>
      <c r="AV2232" s="31" t="s">
        <v>5449</v>
      </c>
      <c r="AW2232" s="29">
        <v>44782</v>
      </c>
      <c r="AX2232" s="44">
        <f t="shared" si="317"/>
        <v>46685</v>
      </c>
      <c r="AY2232" s="31" t="s">
        <v>26342</v>
      </c>
      <c r="AZ2232" s="31" t="s">
        <v>536</v>
      </c>
      <c r="BA2232" s="31" t="s">
        <v>33761</v>
      </c>
      <c r="BB2232" s="31"/>
      <c r="BC2232" s="31"/>
      <c r="BD2232" s="31" t="s">
        <v>21142</v>
      </c>
      <c r="BE2232" s="31"/>
      <c r="BF2232" s="31" t="s">
        <v>5449</v>
      </c>
      <c r="BG2232" s="31"/>
      <c r="BH2232" s="31"/>
      <c r="BI2232" s="31"/>
      <c r="BJ2232" s="31"/>
      <c r="BK2232" s="31" t="str">
        <f t="shared" si="324"/>
        <v>III/a</v>
      </c>
      <c r="BL2232" s="31"/>
      <c r="BM2232" s="31"/>
      <c r="BN2232" s="31"/>
      <c r="BO2232" s="31"/>
      <c r="BP2232" s="31"/>
      <c r="BQ2232" s="31"/>
      <c r="BR2232" s="31"/>
      <c r="BS2232" s="31"/>
      <c r="BT2232" s="31"/>
      <c r="BU2232" s="31"/>
      <c r="BV2232" s="66" t="s">
        <v>19981</v>
      </c>
      <c r="BW2232" s="31">
        <f t="shared" ca="1" si="322"/>
        <v>1</v>
      </c>
      <c r="BX2232" s="78">
        <f t="shared" ca="1" si="323"/>
        <v>7</v>
      </c>
      <c r="BY2232" s="31"/>
      <c r="BZ2232" s="31"/>
      <c r="CA2232" s="31" t="s">
        <v>2483</v>
      </c>
      <c r="CB2232" s="31" t="s">
        <v>2406</v>
      </c>
      <c r="CC2232" s="31"/>
      <c r="CD2232" s="31"/>
      <c r="CE2232" s="31"/>
      <c r="CF2232" s="31"/>
      <c r="CG2232" s="31"/>
      <c r="CH2232" s="31"/>
      <c r="CI2232" s="31"/>
      <c r="CJ2232" s="31"/>
      <c r="CK2232" s="31"/>
      <c r="CL2232" s="52" t="s">
        <v>34604</v>
      </c>
      <c r="CM2232" s="66" t="s">
        <v>36645</v>
      </c>
      <c r="CN2232" s="31"/>
      <c r="CO2232" s="31"/>
      <c r="CP2232" s="31"/>
      <c r="CQ2232" s="31"/>
      <c r="CR2232" s="31">
        <v>1698</v>
      </c>
      <c r="CS2232" s="31"/>
      <c r="CT2232" s="31"/>
      <c r="CU2232" s="31"/>
      <c r="CV2232" s="31"/>
      <c r="CW2232" s="31"/>
      <c r="CX2232" s="31"/>
      <c r="CY2232" s="31"/>
      <c r="CZ2232" s="31"/>
      <c r="DA2232" s="31"/>
      <c r="DB2232" s="31"/>
      <c r="DC2232" s="31"/>
      <c r="DD2232" s="31"/>
      <c r="DE2232" s="31"/>
      <c r="DF2232" s="31"/>
      <c r="DG2232" s="31"/>
      <c r="DH2232" s="31"/>
      <c r="DI2232" s="31"/>
      <c r="DJ2232" s="31"/>
      <c r="DK2232" s="31"/>
      <c r="DL2232" s="31"/>
      <c r="DM2232" s="38" t="s">
        <v>34605</v>
      </c>
      <c r="DN2232" s="38"/>
      <c r="DO2232" s="51" t="s">
        <v>34606</v>
      </c>
      <c r="DP2232" s="52" t="s">
        <v>34607</v>
      </c>
      <c r="DQ2232" s="31" t="s">
        <v>34608</v>
      </c>
      <c r="DR2232" s="31"/>
      <c r="DS2232" s="53" t="s">
        <v>34473</v>
      </c>
      <c r="DT2232" s="56" t="s">
        <v>34478</v>
      </c>
      <c r="DU2232" s="31">
        <v>3</v>
      </c>
      <c r="DV2232" s="31" t="s">
        <v>32167</v>
      </c>
      <c r="DW2232" s="31"/>
      <c r="DX2232" s="31"/>
      <c r="DY2232" s="31"/>
      <c r="DZ2232" s="31"/>
      <c r="EA2232" s="31"/>
      <c r="EB2232" s="31"/>
      <c r="EC2232" s="31" t="s">
        <v>40170</v>
      </c>
      <c r="ED2232" s="31" t="s">
        <v>41101</v>
      </c>
      <c r="EE2232" s="31"/>
      <c r="EF2232" s="31"/>
      <c r="EG2232" s="31"/>
      <c r="EH2232" s="31"/>
      <c r="EI2232" s="31"/>
      <c r="EJ2232" s="31"/>
    </row>
    <row r="2233" spans="1:140" ht="23.25" customHeight="1">
      <c r="A2233" s="25">
        <v>2231</v>
      </c>
      <c r="B2233" s="53" t="s">
        <v>34464</v>
      </c>
      <c r="C2233" s="53" t="s">
        <v>6220</v>
      </c>
      <c r="D2233" s="53" t="s">
        <v>34469</v>
      </c>
      <c r="E2233" s="30"/>
      <c r="F2233" s="30" t="s">
        <v>36262</v>
      </c>
      <c r="G2233" s="31">
        <f t="shared" si="318"/>
        <v>58</v>
      </c>
      <c r="H2233" s="72">
        <f t="shared" si="319"/>
        <v>57466</v>
      </c>
      <c r="I2233" s="30"/>
      <c r="J2233" s="31" t="s">
        <v>34085</v>
      </c>
      <c r="K2233" s="31" t="s">
        <v>34082</v>
      </c>
      <c r="L2233" s="31" t="s">
        <v>6220</v>
      </c>
      <c r="M2233" s="31" t="s">
        <v>3186</v>
      </c>
      <c r="N2233" s="31" t="s">
        <v>3557</v>
      </c>
      <c r="O2233" s="31" t="s">
        <v>1501</v>
      </c>
      <c r="P2233" s="65" t="s">
        <v>33501</v>
      </c>
      <c r="Q2233" s="65"/>
      <c r="R2233" s="31"/>
      <c r="S2233" s="31"/>
      <c r="T2233" s="66" t="s">
        <v>21920</v>
      </c>
      <c r="U2233" s="31"/>
      <c r="V2233" s="31"/>
      <c r="W2233" s="53" t="s">
        <v>6910</v>
      </c>
      <c r="X2233" s="54">
        <v>36257</v>
      </c>
      <c r="Y2233" s="31">
        <f t="shared" ca="1" si="320"/>
        <v>24</v>
      </c>
      <c r="Z2233" s="31" t="str">
        <f t="shared" ca="1" si="321"/>
        <v>21-35</v>
      </c>
      <c r="AA2233" s="31"/>
      <c r="AB2233" s="31" t="s">
        <v>12562</v>
      </c>
      <c r="AC2233" s="31" t="s">
        <v>34153</v>
      </c>
      <c r="AD2233" s="31" t="s">
        <v>34194</v>
      </c>
      <c r="AE2233" s="31"/>
      <c r="AF2233" s="31" t="s">
        <v>24700</v>
      </c>
      <c r="AG2233" s="31"/>
      <c r="AH2233" s="31"/>
      <c r="AI2233" s="31" t="s">
        <v>728</v>
      </c>
      <c r="AJ2233" s="31">
        <v>25217036</v>
      </c>
      <c r="AK2233" s="52" t="s">
        <v>34591</v>
      </c>
      <c r="AL2233" s="53"/>
      <c r="AM2233" s="31" t="s">
        <v>5086</v>
      </c>
      <c r="AN2233" s="31"/>
      <c r="AO2233" s="29">
        <v>44433</v>
      </c>
      <c r="AP2233" s="55" t="s">
        <v>33022</v>
      </c>
      <c r="AQ2233" s="29">
        <v>44782</v>
      </c>
      <c r="AR2233" s="31" t="s">
        <v>34148</v>
      </c>
      <c r="AS2233" s="31" t="s">
        <v>34148</v>
      </c>
      <c r="AT2233" s="31"/>
      <c r="AU2233" s="31"/>
      <c r="AV2233" s="31" t="s">
        <v>5449</v>
      </c>
      <c r="AW2233" s="29">
        <v>44782</v>
      </c>
      <c r="AX2233" s="44">
        <f t="shared" si="317"/>
        <v>46685</v>
      </c>
      <c r="AY2233" s="31" t="s">
        <v>26346</v>
      </c>
      <c r="AZ2233" s="31" t="s">
        <v>33023</v>
      </c>
      <c r="BA2233" s="31" t="s">
        <v>33022</v>
      </c>
      <c r="BB2233" s="31" t="s">
        <v>34592</v>
      </c>
      <c r="BC2233" s="31"/>
      <c r="BD2233" s="31" t="s">
        <v>21142</v>
      </c>
      <c r="BE2233" s="31"/>
      <c r="BF2233" s="31" t="s">
        <v>5449</v>
      </c>
      <c r="BG2233" s="31"/>
      <c r="BH2233" s="31"/>
      <c r="BI2233" s="31"/>
      <c r="BJ2233" s="31"/>
      <c r="BK2233" s="31" t="str">
        <f t="shared" si="324"/>
        <v>III/a</v>
      </c>
      <c r="BL2233" s="31"/>
      <c r="BM2233" s="31"/>
      <c r="BN2233" s="31"/>
      <c r="BO2233" s="31"/>
      <c r="BP2233" s="31"/>
      <c r="BQ2233" s="31"/>
      <c r="BR2233" s="31"/>
      <c r="BS2233" s="31"/>
      <c r="BT2233" s="31"/>
      <c r="BU2233" s="31"/>
      <c r="BV2233" s="66" t="s">
        <v>19981</v>
      </c>
      <c r="BW2233" s="31">
        <f t="shared" ca="1" si="322"/>
        <v>1</v>
      </c>
      <c r="BX2233" s="78">
        <f t="shared" ca="1" si="323"/>
        <v>7</v>
      </c>
      <c r="BY2233" s="31"/>
      <c r="BZ2233" s="31"/>
      <c r="CA2233" s="31" t="s">
        <v>2483</v>
      </c>
      <c r="CB2233" s="31" t="s">
        <v>34593</v>
      </c>
      <c r="CC2233" s="31"/>
      <c r="CD2233" s="31"/>
      <c r="CE2233" s="31"/>
      <c r="CF2233" s="31"/>
      <c r="CG2233" s="31"/>
      <c r="CH2233" s="31"/>
      <c r="CI2233" s="31"/>
      <c r="CJ2233" s="31"/>
      <c r="CK2233" s="31"/>
      <c r="CL2233" s="31"/>
      <c r="CM2233" s="31"/>
      <c r="CN2233" s="31"/>
      <c r="CO2233" s="31"/>
      <c r="CP2233" s="31"/>
      <c r="CQ2233" s="31"/>
      <c r="CR2233" s="31"/>
      <c r="CS2233" s="31"/>
      <c r="CT2233" s="31"/>
      <c r="CU2233" s="31"/>
      <c r="CV2233" s="31"/>
      <c r="CW2233" s="31"/>
      <c r="CX2233" s="31"/>
      <c r="CY2233" s="31"/>
      <c r="CZ2233" s="31"/>
      <c r="DA2233" s="31"/>
      <c r="DB2233" s="31"/>
      <c r="DC2233" s="31"/>
      <c r="DD2233" s="31"/>
      <c r="DE2233" s="31"/>
      <c r="DF2233" s="31"/>
      <c r="DG2233" s="31"/>
      <c r="DH2233" s="31"/>
      <c r="DI2233" s="31"/>
      <c r="DJ2233" s="31"/>
      <c r="DK2233" s="31"/>
      <c r="DL2233" s="31"/>
      <c r="DM2233" s="38" t="s">
        <v>35588</v>
      </c>
      <c r="DN2233" s="38"/>
      <c r="DO2233" s="35"/>
      <c r="DP2233" s="52" t="s">
        <v>34594</v>
      </c>
      <c r="DQ2233" s="31" t="s">
        <v>34609</v>
      </c>
      <c r="DR2233" s="31"/>
      <c r="DS2233" s="53" t="s">
        <v>34474</v>
      </c>
      <c r="DT2233" s="56" t="s">
        <v>34479</v>
      </c>
      <c r="DU2233" s="31">
        <v>3</v>
      </c>
      <c r="DV2233" s="31" t="s">
        <v>34595</v>
      </c>
      <c r="DW2233" s="31"/>
      <c r="DX2233" s="31"/>
      <c r="DY2233" s="31"/>
      <c r="DZ2233" s="31"/>
      <c r="EA2233" s="31"/>
      <c r="EB2233" s="31"/>
      <c r="EC2233" s="31" t="s">
        <v>39747</v>
      </c>
      <c r="ED2233" s="31" t="s">
        <v>41101</v>
      </c>
      <c r="EE2233" s="31"/>
      <c r="EF2233" s="31"/>
      <c r="EG2233" s="31"/>
      <c r="EH2233" s="31"/>
      <c r="EI2233" s="31"/>
      <c r="EJ2233" s="31"/>
    </row>
    <row r="2234" spans="1:140" ht="23.25" customHeight="1">
      <c r="A2234" s="25">
        <v>2232</v>
      </c>
      <c r="B2234" s="53" t="s">
        <v>34465</v>
      </c>
      <c r="C2234" s="53" t="s">
        <v>6220</v>
      </c>
      <c r="D2234" s="53" t="s">
        <v>34470</v>
      </c>
      <c r="E2234" s="30"/>
      <c r="F2234" s="30" t="s">
        <v>36262</v>
      </c>
      <c r="G2234" s="31">
        <f t="shared" si="318"/>
        <v>58</v>
      </c>
      <c r="H2234" s="72">
        <f t="shared" si="319"/>
        <v>57101</v>
      </c>
      <c r="I2234" s="30"/>
      <c r="J2234" s="31" t="s">
        <v>34085</v>
      </c>
      <c r="K2234" s="31" t="s">
        <v>34082</v>
      </c>
      <c r="L2234" s="31" t="s">
        <v>6220</v>
      </c>
      <c r="M2234" s="31" t="s">
        <v>3186</v>
      </c>
      <c r="N2234" s="31" t="s">
        <v>3557</v>
      </c>
      <c r="O2234" s="31" t="s">
        <v>1501</v>
      </c>
      <c r="P2234" s="65" t="s">
        <v>33501</v>
      </c>
      <c r="Q2234" s="65"/>
      <c r="R2234" s="31"/>
      <c r="S2234" s="31"/>
      <c r="T2234" s="66" t="s">
        <v>21920</v>
      </c>
      <c r="U2234" s="31"/>
      <c r="V2234" s="31"/>
      <c r="W2234" s="53" t="s">
        <v>6910</v>
      </c>
      <c r="X2234" s="54">
        <v>35887</v>
      </c>
      <c r="Y2234" s="31">
        <f t="shared" ca="1" si="320"/>
        <v>25</v>
      </c>
      <c r="Z2234" s="31" t="str">
        <f t="shared" ca="1" si="321"/>
        <v>21-35</v>
      </c>
      <c r="AA2234" s="31"/>
      <c r="AB2234" s="31" t="s">
        <v>10498</v>
      </c>
      <c r="AC2234" s="31" t="s">
        <v>34153</v>
      </c>
      <c r="AD2234" s="31" t="s">
        <v>34194</v>
      </c>
      <c r="AE2234" s="31"/>
      <c r="AF2234" s="31" t="s">
        <v>24700</v>
      </c>
      <c r="AG2234" s="31"/>
      <c r="AH2234" s="31"/>
      <c r="AI2234" s="31" t="s">
        <v>728</v>
      </c>
      <c r="AJ2234" s="52" t="s">
        <v>34611</v>
      </c>
      <c r="AK2234" s="52" t="s">
        <v>34612</v>
      </c>
      <c r="AL2234" s="53"/>
      <c r="AM2234" s="31" t="s">
        <v>34613</v>
      </c>
      <c r="AN2234" s="31"/>
      <c r="AO2234" s="29">
        <v>43882</v>
      </c>
      <c r="AP2234" s="55" t="s">
        <v>33759</v>
      </c>
      <c r="AQ2234" s="29">
        <v>44782</v>
      </c>
      <c r="AR2234" s="31" t="s">
        <v>34148</v>
      </c>
      <c r="AS2234" s="31" t="s">
        <v>34148</v>
      </c>
      <c r="AT2234" s="31"/>
      <c r="AU2234" s="31"/>
      <c r="AV2234" s="31" t="s">
        <v>5449</v>
      </c>
      <c r="AW2234" s="29">
        <v>44782</v>
      </c>
      <c r="AX2234" s="44">
        <f t="shared" si="317"/>
        <v>46685</v>
      </c>
      <c r="AY2234" s="31" t="s">
        <v>26342</v>
      </c>
      <c r="AZ2234" s="31" t="s">
        <v>532</v>
      </c>
      <c r="BA2234" s="31" t="s">
        <v>33759</v>
      </c>
      <c r="BB2234" s="31"/>
      <c r="BC2234" s="31"/>
      <c r="BD2234" s="31" t="s">
        <v>21142</v>
      </c>
      <c r="BE2234" s="31"/>
      <c r="BF2234" s="31" t="s">
        <v>5449</v>
      </c>
      <c r="BG2234" s="31"/>
      <c r="BH2234" s="31"/>
      <c r="BI2234" s="31"/>
      <c r="BJ2234" s="31"/>
      <c r="BK2234" s="31" t="str">
        <f t="shared" si="324"/>
        <v>III/a</v>
      </c>
      <c r="BL2234" s="31"/>
      <c r="BM2234" s="31"/>
      <c r="BN2234" s="31"/>
      <c r="BO2234" s="31"/>
      <c r="BP2234" s="31"/>
      <c r="BQ2234" s="31"/>
      <c r="BR2234" s="31"/>
      <c r="BS2234" s="31"/>
      <c r="BT2234" s="31"/>
      <c r="BU2234" s="31"/>
      <c r="BV2234" s="66" t="s">
        <v>19981</v>
      </c>
      <c r="BW2234" s="31">
        <f t="shared" ca="1" si="322"/>
        <v>1</v>
      </c>
      <c r="BX2234" s="78">
        <f t="shared" ca="1" si="323"/>
        <v>7</v>
      </c>
      <c r="BY2234" s="31"/>
      <c r="BZ2234" s="31"/>
      <c r="CA2234" s="31" t="s">
        <v>2483</v>
      </c>
      <c r="CB2234" s="31" t="s">
        <v>2406</v>
      </c>
      <c r="CC2234" s="31"/>
      <c r="CD2234" s="31"/>
      <c r="CE2234" s="31"/>
      <c r="CF2234" s="31"/>
      <c r="CG2234" s="31"/>
      <c r="CH2234" s="31"/>
      <c r="CI2234" s="31"/>
      <c r="CJ2234" s="31"/>
      <c r="CK2234" s="31"/>
      <c r="CL2234" s="31"/>
      <c r="CM2234" s="31"/>
      <c r="CN2234" s="31"/>
      <c r="CO2234" s="31"/>
      <c r="CP2234" s="31"/>
      <c r="CQ2234" s="31"/>
      <c r="CR2234" s="31">
        <v>1700</v>
      </c>
      <c r="CS2234" s="31"/>
      <c r="CT2234" s="31"/>
      <c r="CU2234" s="31"/>
      <c r="CV2234" s="31"/>
      <c r="CW2234" s="31"/>
      <c r="CX2234" s="31"/>
      <c r="CY2234" s="31"/>
      <c r="CZ2234" s="31"/>
      <c r="DA2234" s="31"/>
      <c r="DB2234" s="31"/>
      <c r="DC2234" s="31"/>
      <c r="DD2234" s="31"/>
      <c r="DE2234" s="31"/>
      <c r="DF2234" s="31"/>
      <c r="DG2234" s="31"/>
      <c r="DH2234" s="31"/>
      <c r="DI2234" s="31"/>
      <c r="DJ2234" s="31"/>
      <c r="DK2234" s="31"/>
      <c r="DL2234" s="31"/>
      <c r="DM2234" s="38">
        <v>638620575016000</v>
      </c>
      <c r="DN2234" s="38"/>
      <c r="DO2234" s="35"/>
      <c r="DP2234" s="52" t="s">
        <v>34614</v>
      </c>
      <c r="DQ2234" s="31" t="s">
        <v>34615</v>
      </c>
      <c r="DR2234" s="31"/>
      <c r="DS2234" s="53" t="s">
        <v>34475</v>
      </c>
      <c r="DT2234" s="56" t="s">
        <v>34480</v>
      </c>
      <c r="DU2234" s="31"/>
      <c r="DV2234" s="31"/>
      <c r="DW2234" s="31"/>
      <c r="DX2234" s="31"/>
      <c r="DY2234" s="31"/>
      <c r="DZ2234" s="31"/>
      <c r="EA2234" s="31"/>
      <c r="EB2234" s="31"/>
      <c r="EC2234" s="31" t="s">
        <v>40170</v>
      </c>
      <c r="ED2234" s="31" t="s">
        <v>41101</v>
      </c>
      <c r="EE2234" s="31"/>
      <c r="EF2234" s="31"/>
      <c r="EG2234" s="31"/>
      <c r="EH2234" s="31"/>
      <c r="EI2234" s="31"/>
      <c r="EJ2234" s="31"/>
    </row>
    <row r="2235" spans="1:140" ht="23.25" customHeight="1">
      <c r="A2235" s="25">
        <v>2233</v>
      </c>
      <c r="B2235" s="53" t="s">
        <v>34466</v>
      </c>
      <c r="C2235" s="53" t="s">
        <v>6220</v>
      </c>
      <c r="D2235" s="53" t="s">
        <v>34471</v>
      </c>
      <c r="E2235" s="30"/>
      <c r="F2235" s="30" t="s">
        <v>36262</v>
      </c>
      <c r="G2235" s="31">
        <f t="shared" si="318"/>
        <v>58</v>
      </c>
      <c r="H2235" s="72">
        <f t="shared" si="319"/>
        <v>48061</v>
      </c>
      <c r="I2235" s="30"/>
      <c r="J2235" s="31" t="s">
        <v>34085</v>
      </c>
      <c r="K2235" s="31" t="s">
        <v>34082</v>
      </c>
      <c r="L2235" s="31" t="s">
        <v>6220</v>
      </c>
      <c r="M2235" s="31" t="s">
        <v>3186</v>
      </c>
      <c r="N2235" s="31" t="s">
        <v>3311</v>
      </c>
      <c r="O2235" s="31" t="s">
        <v>2534</v>
      </c>
      <c r="P2235" s="65" t="s">
        <v>33501</v>
      </c>
      <c r="Q2235" s="65"/>
      <c r="R2235" s="31"/>
      <c r="S2235" s="31"/>
      <c r="T2235" s="66" t="s">
        <v>21920</v>
      </c>
      <c r="U2235" s="31"/>
      <c r="V2235" s="31"/>
      <c r="W2235" s="53" t="s">
        <v>7627</v>
      </c>
      <c r="X2235" s="54">
        <v>26854</v>
      </c>
      <c r="Y2235" s="31">
        <f t="shared" ca="1" si="320"/>
        <v>50</v>
      </c>
      <c r="Z2235" s="31" t="str">
        <f t="shared" ca="1" si="321"/>
        <v>46-58</v>
      </c>
      <c r="AA2235" s="31"/>
      <c r="AB2235" s="31" t="s">
        <v>34622</v>
      </c>
      <c r="AC2235" s="31" t="s">
        <v>34153</v>
      </c>
      <c r="AD2235" s="31" t="s">
        <v>34194</v>
      </c>
      <c r="AE2235" s="31"/>
      <c r="AF2235" s="31" t="s">
        <v>24700</v>
      </c>
      <c r="AG2235" s="31"/>
      <c r="AH2235" s="31"/>
      <c r="AI2235" s="31" t="s">
        <v>7082</v>
      </c>
      <c r="AJ2235" s="52" t="s">
        <v>34623</v>
      </c>
      <c r="AK2235" s="52" t="s">
        <v>34624</v>
      </c>
      <c r="AL2235" s="53"/>
      <c r="AM2235" s="31" t="s">
        <v>4980</v>
      </c>
      <c r="AN2235" s="31"/>
      <c r="AO2235" s="29">
        <v>44096</v>
      </c>
      <c r="AP2235" s="55" t="s">
        <v>32847</v>
      </c>
      <c r="AQ2235" s="29">
        <v>44782</v>
      </c>
      <c r="AR2235" s="31" t="s">
        <v>34148</v>
      </c>
      <c r="AS2235" s="31" t="s">
        <v>34148</v>
      </c>
      <c r="AT2235" s="31"/>
      <c r="AU2235" s="31"/>
      <c r="AV2235" s="31" t="s">
        <v>5449</v>
      </c>
      <c r="AW2235" s="29">
        <v>44782</v>
      </c>
      <c r="AX2235" s="44">
        <f t="shared" si="317"/>
        <v>46685</v>
      </c>
      <c r="AY2235" s="31" t="s">
        <v>26342</v>
      </c>
      <c r="AZ2235" s="31" t="s">
        <v>32856</v>
      </c>
      <c r="BA2235" s="31" t="s">
        <v>32847</v>
      </c>
      <c r="BB2235" s="31"/>
      <c r="BC2235" s="31"/>
      <c r="BD2235" s="31" t="s">
        <v>21142</v>
      </c>
      <c r="BE2235" s="31"/>
      <c r="BF2235" s="31" t="s">
        <v>5449</v>
      </c>
      <c r="BG2235" s="31"/>
      <c r="BH2235" s="31"/>
      <c r="BI2235" s="31"/>
      <c r="BJ2235" s="31"/>
      <c r="BK2235" s="31" t="str">
        <f t="shared" si="324"/>
        <v>III/b</v>
      </c>
      <c r="BL2235" s="31"/>
      <c r="BM2235" s="31"/>
      <c r="BN2235" s="31"/>
      <c r="BO2235" s="31"/>
      <c r="BP2235" s="31"/>
      <c r="BQ2235" s="31"/>
      <c r="BR2235" s="31"/>
      <c r="BS2235" s="31"/>
      <c r="BT2235" s="31"/>
      <c r="BU2235" s="31"/>
      <c r="BV2235" s="66" t="s">
        <v>19981</v>
      </c>
      <c r="BW2235" s="31">
        <f t="shared" ca="1" si="322"/>
        <v>1</v>
      </c>
      <c r="BX2235" s="78">
        <f t="shared" ca="1" si="323"/>
        <v>7</v>
      </c>
      <c r="BY2235" s="31"/>
      <c r="BZ2235" s="31"/>
      <c r="CA2235" s="31" t="s">
        <v>2483</v>
      </c>
      <c r="CB2235" s="31" t="s">
        <v>2519</v>
      </c>
      <c r="CC2235" s="31">
        <v>2</v>
      </c>
      <c r="CD2235" s="31"/>
      <c r="CE2235" s="31" t="s">
        <v>20085</v>
      </c>
      <c r="CF2235" s="31"/>
      <c r="CG2235" s="31"/>
      <c r="CH2235" s="31"/>
      <c r="CI2235" s="31"/>
      <c r="CJ2235" s="31"/>
      <c r="CK2235" s="31"/>
      <c r="CL2235" s="52" t="s">
        <v>6574</v>
      </c>
      <c r="CM2235" s="31"/>
      <c r="CN2235" s="31"/>
      <c r="CO2235" s="31"/>
      <c r="CP2235" s="31"/>
      <c r="CQ2235" s="31"/>
      <c r="CR2235" s="31">
        <v>1701</v>
      </c>
      <c r="CS2235" s="31"/>
      <c r="CT2235" s="31"/>
      <c r="CU2235" s="31"/>
      <c r="CV2235" s="31"/>
      <c r="CW2235" s="31"/>
      <c r="CX2235" s="31"/>
      <c r="CY2235" s="31"/>
      <c r="CZ2235" s="31"/>
      <c r="DA2235" s="31"/>
      <c r="DB2235" s="31"/>
      <c r="DC2235" s="31"/>
      <c r="DD2235" s="31"/>
      <c r="DE2235" s="31"/>
      <c r="DF2235" s="31"/>
      <c r="DG2235" s="31"/>
      <c r="DH2235" s="31"/>
      <c r="DI2235" s="31"/>
      <c r="DJ2235" s="31"/>
      <c r="DK2235" s="31"/>
      <c r="DL2235" s="31"/>
      <c r="DM2235" s="38" t="s">
        <v>34625</v>
      </c>
      <c r="DN2235" s="38"/>
      <c r="DO2235" s="51" t="s">
        <v>34626</v>
      </c>
      <c r="DP2235" s="52" t="s">
        <v>34627</v>
      </c>
      <c r="DQ2235" s="31" t="s">
        <v>34628</v>
      </c>
      <c r="DR2235" s="31"/>
      <c r="DS2235" s="53" t="s">
        <v>34476</v>
      </c>
      <c r="DT2235" s="60" t="s">
        <v>38406</v>
      </c>
      <c r="DU2235" s="31"/>
      <c r="DV2235" s="31"/>
      <c r="DW2235" s="31"/>
      <c r="DX2235" s="31"/>
      <c r="DY2235" s="31"/>
      <c r="DZ2235" s="31"/>
      <c r="EA2235" s="31"/>
      <c r="EB2235" s="31"/>
      <c r="EC2235" s="31" t="s">
        <v>39747</v>
      </c>
      <c r="ED2235" s="31" t="s">
        <v>41101</v>
      </c>
      <c r="EE2235" s="31"/>
      <c r="EF2235" s="31"/>
      <c r="EG2235" s="31"/>
      <c r="EH2235" s="31"/>
      <c r="EI2235" s="31"/>
      <c r="EJ2235" s="31"/>
    </row>
    <row r="2236" spans="1:140" ht="23.25" customHeight="1">
      <c r="A2236" s="25">
        <v>2234</v>
      </c>
      <c r="B2236" s="53" t="s">
        <v>34467</v>
      </c>
      <c r="C2236" s="53" t="s">
        <v>6220</v>
      </c>
      <c r="D2236" s="53" t="s">
        <v>34472</v>
      </c>
      <c r="E2236" s="30"/>
      <c r="F2236" s="30" t="s">
        <v>36262</v>
      </c>
      <c r="G2236" s="31">
        <f t="shared" si="318"/>
        <v>58</v>
      </c>
      <c r="H2236" s="72">
        <f t="shared" si="319"/>
        <v>51745</v>
      </c>
      <c r="I2236" s="30"/>
      <c r="J2236" s="31" t="s">
        <v>34085</v>
      </c>
      <c r="K2236" s="31" t="s">
        <v>34082</v>
      </c>
      <c r="L2236" s="31" t="s">
        <v>6220</v>
      </c>
      <c r="M2236" s="31" t="s">
        <v>6378</v>
      </c>
      <c r="N2236" s="31" t="s">
        <v>3557</v>
      </c>
      <c r="O2236" s="31" t="s">
        <v>1501</v>
      </c>
      <c r="P2236" s="65" t="s">
        <v>33501</v>
      </c>
      <c r="Q2236" s="65"/>
      <c r="R2236" s="31"/>
      <c r="S2236" s="31"/>
      <c r="T2236" s="66" t="s">
        <v>21920</v>
      </c>
      <c r="U2236" s="31"/>
      <c r="V2236" s="31"/>
      <c r="W2236" s="53" t="s">
        <v>6910</v>
      </c>
      <c r="X2236" s="54">
        <v>30544</v>
      </c>
      <c r="Y2236" s="31">
        <f t="shared" ca="1" si="320"/>
        <v>40</v>
      </c>
      <c r="Z2236" s="31" t="str">
        <f t="shared" ca="1" si="321"/>
        <v>36-45</v>
      </c>
      <c r="AA2236" s="31"/>
      <c r="AB2236" s="31" t="s">
        <v>34616</v>
      </c>
      <c r="AC2236" s="31" t="s">
        <v>34153</v>
      </c>
      <c r="AD2236" s="31" t="s">
        <v>34194</v>
      </c>
      <c r="AE2236" s="31"/>
      <c r="AF2236" s="31" t="s">
        <v>24700</v>
      </c>
      <c r="AG2236" s="31"/>
      <c r="AH2236" s="31"/>
      <c r="AI2236" s="31" t="s">
        <v>728</v>
      </c>
      <c r="AJ2236" s="52" t="s">
        <v>34617</v>
      </c>
      <c r="AK2236" s="31" t="s">
        <v>34618</v>
      </c>
      <c r="AL2236" s="53"/>
      <c r="AM2236" s="31" t="s">
        <v>34619</v>
      </c>
      <c r="AN2236" s="31"/>
      <c r="AO2236" s="29">
        <v>41369</v>
      </c>
      <c r="AP2236" s="55" t="s">
        <v>33761</v>
      </c>
      <c r="AQ2236" s="29">
        <v>44782</v>
      </c>
      <c r="AR2236" s="31" t="s">
        <v>34148</v>
      </c>
      <c r="AS2236" s="31" t="s">
        <v>34148</v>
      </c>
      <c r="AT2236" s="31"/>
      <c r="AU2236" s="31"/>
      <c r="AV2236" s="31" t="s">
        <v>5449</v>
      </c>
      <c r="AW2236" s="29">
        <v>44782</v>
      </c>
      <c r="AX2236" s="44">
        <f t="shared" si="317"/>
        <v>46685</v>
      </c>
      <c r="AY2236" s="31" t="s">
        <v>26342</v>
      </c>
      <c r="AZ2236" s="31" t="s">
        <v>536</v>
      </c>
      <c r="BA2236" s="31" t="s">
        <v>33761</v>
      </c>
      <c r="BB2236" s="31"/>
      <c r="BC2236" s="31"/>
      <c r="BD2236" s="31" t="s">
        <v>21142</v>
      </c>
      <c r="BE2236" s="31"/>
      <c r="BF2236" s="31" t="s">
        <v>5449</v>
      </c>
      <c r="BG2236" s="31"/>
      <c r="BH2236" s="31"/>
      <c r="BI2236" s="31"/>
      <c r="BJ2236" s="31"/>
      <c r="BK2236" s="31" t="str">
        <f t="shared" si="324"/>
        <v>III/a</v>
      </c>
      <c r="BL2236" s="31"/>
      <c r="BM2236" s="31"/>
      <c r="BN2236" s="31"/>
      <c r="BO2236" s="31"/>
      <c r="BP2236" s="31"/>
      <c r="BQ2236" s="31"/>
      <c r="BR2236" s="31"/>
      <c r="BS2236" s="31"/>
      <c r="BT2236" s="31"/>
      <c r="BU2236" s="31"/>
      <c r="BV2236" s="66" t="s">
        <v>19981</v>
      </c>
      <c r="BW2236" s="31">
        <f t="shared" ca="1" si="322"/>
        <v>1</v>
      </c>
      <c r="BX2236" s="78">
        <f t="shared" ca="1" si="323"/>
        <v>7</v>
      </c>
      <c r="BY2236" s="31"/>
      <c r="BZ2236" s="31"/>
      <c r="CA2236" s="31" t="s">
        <v>2483</v>
      </c>
      <c r="CB2236" s="31" t="s">
        <v>2519</v>
      </c>
      <c r="CC2236" s="31">
        <v>1</v>
      </c>
      <c r="CD2236" s="31">
        <v>1</v>
      </c>
      <c r="CE2236" s="31" t="s">
        <v>20085</v>
      </c>
      <c r="CF2236" s="31"/>
      <c r="CG2236" s="31"/>
      <c r="CH2236" s="31"/>
      <c r="CI2236" s="31"/>
      <c r="CJ2236" s="31"/>
      <c r="CK2236" s="31"/>
      <c r="CL2236" s="31"/>
      <c r="CM2236" s="31"/>
      <c r="CN2236" s="31"/>
      <c r="CO2236" s="31"/>
      <c r="CP2236" s="31"/>
      <c r="CQ2236" s="31"/>
      <c r="CR2236" s="31">
        <v>1702</v>
      </c>
      <c r="CS2236" s="31"/>
      <c r="CT2236" s="31"/>
      <c r="CU2236" s="31"/>
      <c r="CV2236" s="31"/>
      <c r="CW2236" s="31"/>
      <c r="CX2236" s="31"/>
      <c r="CY2236" s="31"/>
      <c r="CZ2236" s="31"/>
      <c r="DA2236" s="31"/>
      <c r="DB2236" s="31"/>
      <c r="DC2236" s="31"/>
      <c r="DD2236" s="31"/>
      <c r="DE2236" s="31"/>
      <c r="DF2236" s="31"/>
      <c r="DG2236" s="31"/>
      <c r="DH2236" s="31"/>
      <c r="DI2236" s="31"/>
      <c r="DJ2236" s="31"/>
      <c r="DK2236" s="31"/>
      <c r="DL2236" s="31"/>
      <c r="DM2236" s="38" t="s">
        <v>35589</v>
      </c>
      <c r="DN2236" s="38"/>
      <c r="DO2236" s="35"/>
      <c r="DP2236" s="52" t="s">
        <v>34620</v>
      </c>
      <c r="DQ2236" s="31" t="s">
        <v>34621</v>
      </c>
      <c r="DR2236" s="31"/>
      <c r="DS2236" s="53" t="s">
        <v>34477</v>
      </c>
      <c r="DT2236" s="56" t="s">
        <v>34481</v>
      </c>
      <c r="DU2236" s="31"/>
      <c r="DV2236" s="31"/>
      <c r="DW2236" s="31"/>
      <c r="DX2236" s="31"/>
      <c r="DY2236" s="31"/>
      <c r="DZ2236" s="31"/>
      <c r="EA2236" s="31"/>
      <c r="EB2236" s="31"/>
      <c r="EC2236" s="31" t="s">
        <v>40170</v>
      </c>
      <c r="ED2236" s="31" t="s">
        <v>41101</v>
      </c>
      <c r="EE2236" s="31"/>
      <c r="EF2236" s="31"/>
      <c r="EG2236" s="31"/>
      <c r="EH2236" s="31"/>
      <c r="EI2236" s="31"/>
      <c r="EJ2236" s="31"/>
    </row>
    <row r="2237" spans="1:140" ht="23.25" customHeight="1">
      <c r="A2237" s="25">
        <v>2235</v>
      </c>
      <c r="B2237" s="53" t="s">
        <v>34489</v>
      </c>
      <c r="C2237" s="53" t="s">
        <v>6220</v>
      </c>
      <c r="D2237" s="53" t="s">
        <v>34490</v>
      </c>
      <c r="E2237" s="30"/>
      <c r="F2237" s="30" t="s">
        <v>36262</v>
      </c>
      <c r="G2237" s="31">
        <f t="shared" si="318"/>
        <v>58</v>
      </c>
      <c r="H2237" s="72">
        <f t="shared" si="319"/>
        <v>56858</v>
      </c>
      <c r="I2237" s="30"/>
      <c r="J2237" s="31" t="s">
        <v>34085</v>
      </c>
      <c r="K2237" s="31" t="s">
        <v>34082</v>
      </c>
      <c r="L2237" s="31" t="s">
        <v>6220</v>
      </c>
      <c r="M2237" s="31" t="s">
        <v>3186</v>
      </c>
      <c r="N2237" s="31" t="s">
        <v>3557</v>
      </c>
      <c r="O2237" s="31" t="s">
        <v>1501</v>
      </c>
      <c r="P2237" s="65" t="s">
        <v>33501</v>
      </c>
      <c r="Q2237" s="53" t="s">
        <v>39644</v>
      </c>
      <c r="R2237" s="31"/>
      <c r="S2237" s="31"/>
      <c r="T2237" s="66" t="s">
        <v>21920</v>
      </c>
      <c r="U2237" s="31"/>
      <c r="V2237" s="31"/>
      <c r="W2237" s="31" t="s">
        <v>6910</v>
      </c>
      <c r="X2237" s="29">
        <v>35669</v>
      </c>
      <c r="Y2237" s="31">
        <f t="shared" ca="1" si="320"/>
        <v>26</v>
      </c>
      <c r="Z2237" s="31" t="str">
        <f t="shared" ca="1" si="321"/>
        <v>21-35</v>
      </c>
      <c r="AA2237" s="31"/>
      <c r="AB2237" s="31" t="s">
        <v>12562</v>
      </c>
      <c r="AC2237" s="31" t="s">
        <v>34153</v>
      </c>
      <c r="AD2237" s="31" t="s">
        <v>34194</v>
      </c>
      <c r="AE2237" s="31"/>
      <c r="AF2237" s="31" t="s">
        <v>24700</v>
      </c>
      <c r="AG2237" s="31"/>
      <c r="AH2237" s="31"/>
      <c r="AI2237" s="31" t="s">
        <v>728</v>
      </c>
      <c r="AJ2237" s="31">
        <v>20151112016</v>
      </c>
      <c r="AK2237" s="52" t="s">
        <v>34596</v>
      </c>
      <c r="AL2237" s="53"/>
      <c r="AM2237" s="31" t="s">
        <v>34597</v>
      </c>
      <c r="AN2237" s="31"/>
      <c r="AO2237" s="29">
        <v>43766</v>
      </c>
      <c r="AP2237" s="31" t="s">
        <v>4434</v>
      </c>
      <c r="AQ2237" s="29">
        <v>35657</v>
      </c>
      <c r="AR2237" s="31" t="s">
        <v>34148</v>
      </c>
      <c r="AS2237" s="31" t="s">
        <v>34148</v>
      </c>
      <c r="AT2237" s="31"/>
      <c r="AU2237" s="31"/>
      <c r="AV2237" s="31" t="s">
        <v>5449</v>
      </c>
      <c r="AW2237" s="29">
        <v>44788</v>
      </c>
      <c r="AX2237" s="44">
        <f t="shared" ref="AX2237:AX2300" si="325">AW2237+1903</f>
        <v>46691</v>
      </c>
      <c r="AY2237" s="31" t="s">
        <v>26346</v>
      </c>
      <c r="AZ2237" s="31" t="s">
        <v>6484</v>
      </c>
      <c r="BA2237" s="31" t="s">
        <v>4434</v>
      </c>
      <c r="BB2237" s="31" t="s">
        <v>24905</v>
      </c>
      <c r="BC2237" s="31"/>
      <c r="BD2237" s="31" t="s">
        <v>21142</v>
      </c>
      <c r="BE2237" s="31"/>
      <c r="BF2237" s="31" t="s">
        <v>5449</v>
      </c>
      <c r="BG2237" s="31"/>
      <c r="BH2237" s="31"/>
      <c r="BI2237" s="31"/>
      <c r="BJ2237" s="31"/>
      <c r="BK2237" s="31" t="str">
        <f t="shared" si="324"/>
        <v>III/a</v>
      </c>
      <c r="BL2237" s="31"/>
      <c r="BM2237" s="31"/>
      <c r="BN2237" s="31"/>
      <c r="BO2237" s="31"/>
      <c r="BP2237" s="31"/>
      <c r="BQ2237" s="31"/>
      <c r="BR2237" s="31"/>
      <c r="BS2237" s="31"/>
      <c r="BT2237" s="31"/>
      <c r="BU2237" s="31"/>
      <c r="BV2237" s="66" t="s">
        <v>19613</v>
      </c>
      <c r="BW2237" s="31" t="e">
        <f t="shared" ca="1" si="322"/>
        <v>#VALUE!</v>
      </c>
      <c r="BX2237" s="78" t="e">
        <f t="shared" ca="1" si="323"/>
        <v>#VALUE!</v>
      </c>
      <c r="BY2237" s="31"/>
      <c r="BZ2237" s="31"/>
      <c r="CA2237" s="31" t="s">
        <v>2483</v>
      </c>
      <c r="CB2237" s="31" t="s">
        <v>34593</v>
      </c>
      <c r="CC2237" s="31"/>
      <c r="CD2237" s="31"/>
      <c r="CE2237" s="31"/>
      <c r="CF2237" s="31"/>
      <c r="CG2237" s="31"/>
      <c r="CH2237" s="31"/>
      <c r="CI2237" s="31"/>
      <c r="CJ2237" s="31"/>
      <c r="CK2237" s="31"/>
      <c r="CL2237" s="31"/>
      <c r="CM2237" s="31"/>
      <c r="CN2237" s="31"/>
      <c r="CO2237" s="31"/>
      <c r="CP2237" s="31"/>
      <c r="CQ2237" s="31"/>
      <c r="CR2237" s="31"/>
      <c r="CS2237" s="31"/>
      <c r="CT2237" s="31"/>
      <c r="CU2237" s="31"/>
      <c r="CV2237" s="31"/>
      <c r="CW2237" s="31"/>
      <c r="CX2237" s="31"/>
      <c r="CY2237" s="31"/>
      <c r="CZ2237" s="31"/>
      <c r="DA2237" s="31"/>
      <c r="DB2237" s="31"/>
      <c r="DC2237" s="31"/>
      <c r="DD2237" s="31"/>
      <c r="DE2237" s="31"/>
      <c r="DF2237" s="31"/>
      <c r="DG2237" s="31"/>
      <c r="DH2237" s="31"/>
      <c r="DI2237" s="31"/>
      <c r="DJ2237" s="31"/>
      <c r="DK2237" s="31"/>
      <c r="DL2237" s="31"/>
      <c r="DM2237" s="68" t="s">
        <v>34598</v>
      </c>
      <c r="DN2237" s="38"/>
      <c r="DO2237" s="51" t="s">
        <v>34599</v>
      </c>
      <c r="DP2237" s="52" t="s">
        <v>34600</v>
      </c>
      <c r="DQ2237" s="31" t="s">
        <v>34610</v>
      </c>
      <c r="DR2237" s="31"/>
      <c r="DS2237" s="53" t="s">
        <v>34491</v>
      </c>
      <c r="DT2237" s="58" t="s">
        <v>34492</v>
      </c>
      <c r="DU2237" s="31"/>
      <c r="DV2237" s="31"/>
      <c r="DW2237" s="31"/>
      <c r="DX2237" s="31"/>
      <c r="DY2237" s="31"/>
      <c r="DZ2237" s="31"/>
      <c r="EA2237" s="31"/>
      <c r="EB2237" s="31"/>
      <c r="EC2237" s="31" t="s">
        <v>39747</v>
      </c>
      <c r="ED2237" s="31" t="s">
        <v>41101</v>
      </c>
      <c r="EE2237" s="31"/>
      <c r="EF2237" s="31"/>
      <c r="EG2237" s="31"/>
      <c r="EH2237" s="31"/>
      <c r="EI2237" s="31"/>
      <c r="EJ2237" s="31"/>
    </row>
    <row r="2238" spans="1:140" ht="23.25" customHeight="1">
      <c r="A2238" s="25">
        <v>2236</v>
      </c>
      <c r="B2238" s="53" t="s">
        <v>34648</v>
      </c>
      <c r="C2238" s="53" t="s">
        <v>6220</v>
      </c>
      <c r="D2238" s="53" t="s">
        <v>34655</v>
      </c>
      <c r="E2238" s="30"/>
      <c r="F2238" s="30" t="s">
        <v>36262</v>
      </c>
      <c r="G2238" s="31">
        <f t="shared" si="318"/>
        <v>58</v>
      </c>
      <c r="H2238" s="72">
        <f t="shared" si="319"/>
        <v>56309</v>
      </c>
      <c r="I2238" s="30"/>
      <c r="J2238" s="31" t="s">
        <v>34085</v>
      </c>
      <c r="K2238" s="31" t="s">
        <v>34082</v>
      </c>
      <c r="L2238" s="31" t="s">
        <v>6220</v>
      </c>
      <c r="M2238" s="53" t="s">
        <v>3186</v>
      </c>
      <c r="N2238" s="53" t="s">
        <v>3311</v>
      </c>
      <c r="O2238" s="31" t="s">
        <v>2534</v>
      </c>
      <c r="P2238" s="65" t="s">
        <v>31205</v>
      </c>
      <c r="Q2238" s="65" t="s">
        <v>39936</v>
      </c>
      <c r="R2238" s="31"/>
      <c r="S2238" s="31"/>
      <c r="T2238" s="52" t="s">
        <v>23787</v>
      </c>
      <c r="U2238" s="31"/>
      <c r="V2238" s="31"/>
      <c r="W2238" s="31" t="s">
        <v>3739</v>
      </c>
      <c r="X2238" s="29">
        <v>35098</v>
      </c>
      <c r="Y2238" s="31">
        <f t="shared" ca="1" si="320"/>
        <v>27</v>
      </c>
      <c r="Z2238" s="31" t="str">
        <f t="shared" ca="1" si="321"/>
        <v>21-35</v>
      </c>
      <c r="AA2238" s="31"/>
      <c r="AB2238" s="53" t="s">
        <v>7992</v>
      </c>
      <c r="AC2238" s="31" t="s">
        <v>34156</v>
      </c>
      <c r="AD2238" s="31" t="s">
        <v>34161</v>
      </c>
      <c r="AE2238" s="31" t="s">
        <v>33108</v>
      </c>
      <c r="AF2238" s="31" t="s">
        <v>7976</v>
      </c>
      <c r="AG2238" s="31"/>
      <c r="AH2238" s="31"/>
      <c r="AI2238" s="31" t="s">
        <v>728</v>
      </c>
      <c r="AJ2238" s="52" t="s">
        <v>34848</v>
      </c>
      <c r="AK2238" s="52" t="s">
        <v>34849</v>
      </c>
      <c r="AL2238" s="65" t="s">
        <v>34850</v>
      </c>
      <c r="AM2238" s="31" t="s">
        <v>34851</v>
      </c>
      <c r="AN2238" s="31"/>
      <c r="AO2238" s="29">
        <v>44114</v>
      </c>
      <c r="AP2238" s="53" t="s">
        <v>33108</v>
      </c>
      <c r="AQ2238" s="65" t="s">
        <v>32746</v>
      </c>
      <c r="AR2238" s="31" t="s">
        <v>34144</v>
      </c>
      <c r="AS2238" s="31" t="s">
        <v>34144</v>
      </c>
      <c r="AT2238" s="31"/>
      <c r="AU2238" s="31"/>
      <c r="AV2238" s="31" t="s">
        <v>7992</v>
      </c>
      <c r="AW2238" s="52" t="s">
        <v>32746</v>
      </c>
      <c r="AX2238" s="44">
        <f t="shared" si="325"/>
        <v>46708</v>
      </c>
      <c r="AY2238" s="31" t="s">
        <v>26346</v>
      </c>
      <c r="AZ2238" s="31" t="s">
        <v>16848</v>
      </c>
      <c r="BA2238" s="31" t="s">
        <v>33108</v>
      </c>
      <c r="BB2238" s="31" t="s">
        <v>8025</v>
      </c>
      <c r="BC2238" s="31"/>
      <c r="BD2238" s="31" t="s">
        <v>7978</v>
      </c>
      <c r="BE2238" s="31" t="s">
        <v>7976</v>
      </c>
      <c r="BF2238" s="31" t="s">
        <v>7992</v>
      </c>
      <c r="BG2238" s="31"/>
      <c r="BH2238" s="31"/>
      <c r="BI2238" s="31"/>
      <c r="BJ2238" s="31"/>
      <c r="BK2238" s="31" t="str">
        <f t="shared" si="324"/>
        <v>III/b</v>
      </c>
      <c r="BL2238" s="31"/>
      <c r="BM2238" s="31"/>
      <c r="BN2238" s="31"/>
      <c r="BO2238" s="31"/>
      <c r="BP2238" s="31"/>
      <c r="BQ2238" s="31"/>
      <c r="BR2238" s="31"/>
      <c r="BS2238" s="31"/>
      <c r="BT2238" s="31"/>
      <c r="BU2238" s="31"/>
      <c r="BV2238" s="66" t="s">
        <v>32746</v>
      </c>
      <c r="BW2238" s="31">
        <f t="shared" ca="1" si="322"/>
        <v>1</v>
      </c>
      <c r="BX2238" s="78">
        <f t="shared" ca="1" si="323"/>
        <v>3</v>
      </c>
      <c r="BY2238" s="31"/>
      <c r="BZ2238" s="31"/>
      <c r="CA2238" s="31" t="s">
        <v>2483</v>
      </c>
      <c r="CB2238" s="31" t="s">
        <v>2406</v>
      </c>
      <c r="CC2238" s="31"/>
      <c r="CD2238" s="31"/>
      <c r="CE2238" s="31"/>
      <c r="CF2238" s="31"/>
      <c r="CG2238" s="31"/>
      <c r="CH2238" s="31"/>
      <c r="CI2238" s="31"/>
      <c r="CJ2238" s="31"/>
      <c r="CK2238" s="31"/>
      <c r="CL2238" s="52" t="s">
        <v>34852</v>
      </c>
      <c r="CM2238" s="52" t="s">
        <v>34858</v>
      </c>
      <c r="CN2238" s="31">
        <v>125</v>
      </c>
      <c r="CO2238" s="31" t="s">
        <v>36726</v>
      </c>
      <c r="CP2238" s="31" t="s">
        <v>34858</v>
      </c>
      <c r="CQ2238" s="31">
        <v>125</v>
      </c>
      <c r="CR2238" s="31"/>
      <c r="CS2238" s="31"/>
      <c r="CT2238" s="31"/>
      <c r="CU2238" s="31"/>
      <c r="CV2238" s="31"/>
      <c r="CW2238" s="31"/>
      <c r="CX2238" s="31"/>
      <c r="CY2238" s="31"/>
      <c r="CZ2238" s="31"/>
      <c r="DA2238" s="31"/>
      <c r="DB2238" s="31"/>
      <c r="DC2238" s="31"/>
      <c r="DD2238" s="31"/>
      <c r="DE2238" s="31"/>
      <c r="DF2238" s="31"/>
      <c r="DG2238" s="31"/>
      <c r="DH2238" s="31"/>
      <c r="DI2238" s="31"/>
      <c r="DJ2238" s="31"/>
      <c r="DK2238" s="31"/>
      <c r="DL2238" s="31"/>
      <c r="DM2238" s="38" t="s">
        <v>35590</v>
      </c>
      <c r="DN2238" s="38"/>
      <c r="DO2238" s="51" t="s">
        <v>34853</v>
      </c>
      <c r="DP2238" s="53" t="s">
        <v>34666</v>
      </c>
      <c r="DQ2238" s="53" t="s">
        <v>34661</v>
      </c>
      <c r="DR2238" s="31"/>
      <c r="DS2238" s="53" t="s">
        <v>34671</v>
      </c>
      <c r="DT2238" s="50" t="s">
        <v>34854</v>
      </c>
      <c r="DU2238" s="31"/>
      <c r="DV2238" s="31"/>
      <c r="DW2238" s="31"/>
      <c r="DX2238" s="31"/>
      <c r="DY2238" s="31" t="s">
        <v>35635</v>
      </c>
      <c r="DZ2238" s="52" t="s">
        <v>35636</v>
      </c>
      <c r="EA2238" s="52" t="s">
        <v>35637</v>
      </c>
      <c r="EB2238" s="52" t="s">
        <v>39816</v>
      </c>
      <c r="EC2238" s="31" t="s">
        <v>7992</v>
      </c>
      <c r="ED2238" s="31" t="s">
        <v>41101</v>
      </c>
      <c r="EE2238" s="31" t="s">
        <v>34851</v>
      </c>
      <c r="EF2238" s="31"/>
      <c r="EG2238" s="31"/>
      <c r="EH2238" s="31"/>
      <c r="EI2238" s="31"/>
      <c r="EJ2238" s="31"/>
    </row>
    <row r="2239" spans="1:140" ht="23.25" customHeight="1">
      <c r="A2239" s="25">
        <v>2237</v>
      </c>
      <c r="B2239" s="53" t="s">
        <v>34649</v>
      </c>
      <c r="C2239" s="53" t="s">
        <v>6220</v>
      </c>
      <c r="D2239" s="53" t="s">
        <v>34656</v>
      </c>
      <c r="E2239" s="30"/>
      <c r="F2239" s="30" t="s">
        <v>36262</v>
      </c>
      <c r="G2239" s="31">
        <f t="shared" si="318"/>
        <v>58</v>
      </c>
      <c r="H2239" s="72">
        <f t="shared" si="319"/>
        <v>56097</v>
      </c>
      <c r="I2239" s="30"/>
      <c r="J2239" s="31" t="s">
        <v>34085</v>
      </c>
      <c r="K2239" s="31" t="s">
        <v>34082</v>
      </c>
      <c r="L2239" s="31" t="s">
        <v>6220</v>
      </c>
      <c r="M2239" s="53" t="s">
        <v>3186</v>
      </c>
      <c r="N2239" s="53" t="s">
        <v>3311</v>
      </c>
      <c r="O2239" s="31" t="s">
        <v>2534</v>
      </c>
      <c r="P2239" s="65" t="s">
        <v>31205</v>
      </c>
      <c r="Q2239" s="65" t="s">
        <v>39937</v>
      </c>
      <c r="R2239" s="31"/>
      <c r="S2239" s="31"/>
      <c r="T2239" s="52" t="s">
        <v>23787</v>
      </c>
      <c r="U2239" s="31"/>
      <c r="V2239" s="31"/>
      <c r="W2239" s="31" t="s">
        <v>34653</v>
      </c>
      <c r="X2239" s="29">
        <v>34911</v>
      </c>
      <c r="Y2239" s="31">
        <f t="shared" ca="1" si="320"/>
        <v>28</v>
      </c>
      <c r="Z2239" s="31" t="str">
        <f t="shared" ca="1" si="321"/>
        <v>21-35</v>
      </c>
      <c r="AA2239" s="31"/>
      <c r="AB2239" s="53" t="s">
        <v>7992</v>
      </c>
      <c r="AC2239" s="31" t="s">
        <v>34156</v>
      </c>
      <c r="AD2239" s="31" t="s">
        <v>34161</v>
      </c>
      <c r="AE2239" s="31" t="s">
        <v>33108</v>
      </c>
      <c r="AF2239" s="31" t="s">
        <v>7976</v>
      </c>
      <c r="AG2239" s="31"/>
      <c r="AH2239" s="31"/>
      <c r="AI2239" s="31" t="s">
        <v>728</v>
      </c>
      <c r="AJ2239" s="31"/>
      <c r="AK2239" s="52" t="s">
        <v>34855</v>
      </c>
      <c r="AL2239" s="65" t="s">
        <v>34856</v>
      </c>
      <c r="AM2239" s="31" t="s">
        <v>4599</v>
      </c>
      <c r="AN2239" s="31"/>
      <c r="AO2239" s="52" t="s">
        <v>34856</v>
      </c>
      <c r="AP2239" s="53" t="s">
        <v>33108</v>
      </c>
      <c r="AQ2239" s="65" t="s">
        <v>32746</v>
      </c>
      <c r="AR2239" s="31" t="s">
        <v>34144</v>
      </c>
      <c r="AS2239" s="31" t="s">
        <v>34144</v>
      </c>
      <c r="AT2239" s="31"/>
      <c r="AU2239" s="31"/>
      <c r="AV2239" s="31" t="s">
        <v>7992</v>
      </c>
      <c r="AW2239" s="52" t="s">
        <v>32746</v>
      </c>
      <c r="AX2239" s="44">
        <f t="shared" si="325"/>
        <v>46708</v>
      </c>
      <c r="AY2239" s="31" t="s">
        <v>26346</v>
      </c>
      <c r="AZ2239" s="31" t="s">
        <v>16848</v>
      </c>
      <c r="BA2239" s="31" t="s">
        <v>33108</v>
      </c>
      <c r="BB2239" s="31" t="s">
        <v>8025</v>
      </c>
      <c r="BC2239" s="31"/>
      <c r="BD2239" s="31" t="s">
        <v>7978</v>
      </c>
      <c r="BE2239" s="31" t="s">
        <v>7976</v>
      </c>
      <c r="BF2239" s="31" t="s">
        <v>7992</v>
      </c>
      <c r="BG2239" s="31"/>
      <c r="BH2239" s="31"/>
      <c r="BI2239" s="31"/>
      <c r="BJ2239" s="31"/>
      <c r="BK2239" s="31" t="str">
        <f t="shared" si="324"/>
        <v>III/b</v>
      </c>
      <c r="BL2239" s="31"/>
      <c r="BM2239" s="31"/>
      <c r="BN2239" s="31"/>
      <c r="BO2239" s="31"/>
      <c r="BP2239" s="31"/>
      <c r="BQ2239" s="31"/>
      <c r="BR2239" s="31"/>
      <c r="BS2239" s="31"/>
      <c r="BT2239" s="31"/>
      <c r="BU2239" s="31"/>
      <c r="BV2239" s="66" t="s">
        <v>32746</v>
      </c>
      <c r="BW2239" s="31">
        <f t="shared" ca="1" si="322"/>
        <v>1</v>
      </c>
      <c r="BX2239" s="78">
        <f t="shared" ca="1" si="323"/>
        <v>3</v>
      </c>
      <c r="BY2239" s="31"/>
      <c r="BZ2239" s="31"/>
      <c r="CA2239" s="31" t="s">
        <v>2483</v>
      </c>
      <c r="CB2239" s="31" t="s">
        <v>2406</v>
      </c>
      <c r="CC2239" s="31"/>
      <c r="CD2239" s="31"/>
      <c r="CE2239" s="31"/>
      <c r="CF2239" s="31"/>
      <c r="CG2239" s="31"/>
      <c r="CH2239" s="31"/>
      <c r="CI2239" s="31"/>
      <c r="CJ2239" s="31"/>
      <c r="CK2239" s="31"/>
      <c r="CL2239" s="52" t="s">
        <v>34857</v>
      </c>
      <c r="CM2239" s="52" t="s">
        <v>34860</v>
      </c>
      <c r="CN2239" s="31">
        <v>125</v>
      </c>
      <c r="CO2239" s="31" t="s">
        <v>36725</v>
      </c>
      <c r="CP2239" s="31" t="s">
        <v>34860</v>
      </c>
      <c r="CQ2239" s="31">
        <v>125</v>
      </c>
      <c r="CR2239" s="31"/>
      <c r="CS2239" s="31"/>
      <c r="CT2239" s="31"/>
      <c r="CU2239" s="31"/>
      <c r="CV2239" s="31"/>
      <c r="CW2239" s="31"/>
      <c r="CX2239" s="31"/>
      <c r="CY2239" s="31"/>
      <c r="CZ2239" s="31"/>
      <c r="DA2239" s="31"/>
      <c r="DB2239" s="31"/>
      <c r="DC2239" s="31"/>
      <c r="DD2239" s="31"/>
      <c r="DE2239" s="31"/>
      <c r="DF2239" s="31"/>
      <c r="DG2239" s="31"/>
      <c r="DH2239" s="31"/>
      <c r="DI2239" s="31"/>
      <c r="DJ2239" s="31"/>
      <c r="DK2239" s="31"/>
      <c r="DL2239" s="31"/>
      <c r="DM2239" s="38" t="s">
        <v>35591</v>
      </c>
      <c r="DN2239" s="38"/>
      <c r="DO2239" s="51" t="s">
        <v>34861</v>
      </c>
      <c r="DP2239" s="53" t="s">
        <v>34667</v>
      </c>
      <c r="DQ2239" s="53" t="s">
        <v>34662</v>
      </c>
      <c r="DR2239" s="31"/>
      <c r="DS2239" s="53" t="s">
        <v>34672</v>
      </c>
      <c r="DT2239" s="50" t="s">
        <v>34862</v>
      </c>
      <c r="DU2239" s="31"/>
      <c r="DV2239" s="31"/>
      <c r="DW2239" s="31"/>
      <c r="DX2239" s="31"/>
      <c r="DY2239" s="31" t="s">
        <v>35639</v>
      </c>
      <c r="DZ2239" s="52" t="s">
        <v>35636</v>
      </c>
      <c r="EA2239" s="52" t="s">
        <v>35637</v>
      </c>
      <c r="EB2239" s="52" t="s">
        <v>39814</v>
      </c>
      <c r="EC2239" s="31" t="s">
        <v>7992</v>
      </c>
      <c r="ED2239" s="31" t="s">
        <v>41101</v>
      </c>
      <c r="EE2239" s="31" t="s">
        <v>4599</v>
      </c>
      <c r="EF2239" s="31"/>
      <c r="EG2239" s="31"/>
      <c r="EH2239" s="31"/>
      <c r="EI2239" s="31"/>
      <c r="EJ2239" s="31"/>
    </row>
    <row r="2240" spans="1:140" ht="23.25" customHeight="1">
      <c r="A2240" s="25">
        <v>2238</v>
      </c>
      <c r="B2240" s="53" t="s">
        <v>34650</v>
      </c>
      <c r="C2240" s="53" t="s">
        <v>6220</v>
      </c>
      <c r="D2240" s="53" t="s">
        <v>34657</v>
      </c>
      <c r="E2240" s="30"/>
      <c r="F2240" s="30" t="s">
        <v>36262</v>
      </c>
      <c r="G2240" s="31">
        <f t="shared" si="318"/>
        <v>58</v>
      </c>
      <c r="H2240" s="72">
        <f t="shared" si="319"/>
        <v>55488</v>
      </c>
      <c r="I2240" s="30"/>
      <c r="J2240" s="31" t="s">
        <v>34085</v>
      </c>
      <c r="K2240" s="31" t="s">
        <v>34082</v>
      </c>
      <c r="L2240" s="31" t="s">
        <v>6220</v>
      </c>
      <c r="M2240" s="53" t="s">
        <v>3186</v>
      </c>
      <c r="N2240" s="53" t="s">
        <v>3311</v>
      </c>
      <c r="O2240" s="31" t="s">
        <v>2534</v>
      </c>
      <c r="P2240" s="65" t="s">
        <v>31205</v>
      </c>
      <c r="Q2240" s="65" t="s">
        <v>39935</v>
      </c>
      <c r="R2240" s="31"/>
      <c r="S2240" s="31"/>
      <c r="T2240" s="52" t="s">
        <v>23787</v>
      </c>
      <c r="U2240" s="31"/>
      <c r="V2240" s="31"/>
      <c r="W2240" s="31" t="s">
        <v>34654</v>
      </c>
      <c r="X2240" s="29">
        <v>34275</v>
      </c>
      <c r="Y2240" s="31">
        <f t="shared" ca="1" si="320"/>
        <v>30</v>
      </c>
      <c r="Z2240" s="31" t="str">
        <f t="shared" ca="1" si="321"/>
        <v>21-35</v>
      </c>
      <c r="AA2240" s="31"/>
      <c r="AB2240" s="53" t="s">
        <v>7992</v>
      </c>
      <c r="AC2240" s="31" t="s">
        <v>34156</v>
      </c>
      <c r="AD2240" s="31" t="s">
        <v>34161</v>
      </c>
      <c r="AE2240" s="31" t="s">
        <v>33108</v>
      </c>
      <c r="AF2240" s="31" t="s">
        <v>7976</v>
      </c>
      <c r="AG2240" s="31"/>
      <c r="AH2240" s="31"/>
      <c r="AI2240" s="31" t="s">
        <v>728</v>
      </c>
      <c r="AJ2240" s="52" t="s">
        <v>34869</v>
      </c>
      <c r="AK2240" s="52" t="s">
        <v>34870</v>
      </c>
      <c r="AL2240" s="65" t="s">
        <v>12108</v>
      </c>
      <c r="AM2240" s="31" t="s">
        <v>34851</v>
      </c>
      <c r="AN2240" s="31"/>
      <c r="AO2240" s="52" t="s">
        <v>34871</v>
      </c>
      <c r="AP2240" s="53" t="s">
        <v>33108</v>
      </c>
      <c r="AQ2240" s="65" t="s">
        <v>32746</v>
      </c>
      <c r="AR2240" s="31" t="s">
        <v>34144</v>
      </c>
      <c r="AS2240" s="31" t="s">
        <v>34144</v>
      </c>
      <c r="AT2240" s="31"/>
      <c r="AU2240" s="31"/>
      <c r="AV2240" s="31" t="s">
        <v>7992</v>
      </c>
      <c r="AW2240" s="52" t="s">
        <v>32746</v>
      </c>
      <c r="AX2240" s="44">
        <f t="shared" si="325"/>
        <v>46708</v>
      </c>
      <c r="AY2240" s="31" t="s">
        <v>26346</v>
      </c>
      <c r="AZ2240" s="31" t="s">
        <v>16848</v>
      </c>
      <c r="BA2240" s="31" t="s">
        <v>33108</v>
      </c>
      <c r="BB2240" s="31" t="s">
        <v>8025</v>
      </c>
      <c r="BC2240" s="31"/>
      <c r="BD2240" s="31" t="s">
        <v>7978</v>
      </c>
      <c r="BE2240" s="31" t="s">
        <v>7976</v>
      </c>
      <c r="BF2240" s="31" t="s">
        <v>7992</v>
      </c>
      <c r="BG2240" s="31"/>
      <c r="BH2240" s="31"/>
      <c r="BI2240" s="31"/>
      <c r="BJ2240" s="31"/>
      <c r="BK2240" s="31" t="str">
        <f t="shared" si="324"/>
        <v>III/b</v>
      </c>
      <c r="BL2240" s="31"/>
      <c r="BM2240" s="31"/>
      <c r="BN2240" s="31"/>
      <c r="BO2240" s="31"/>
      <c r="BP2240" s="31"/>
      <c r="BQ2240" s="31"/>
      <c r="BR2240" s="31"/>
      <c r="BS2240" s="31"/>
      <c r="BT2240" s="31"/>
      <c r="BU2240" s="31"/>
      <c r="BV2240" s="66" t="s">
        <v>32746</v>
      </c>
      <c r="BW2240" s="31">
        <f t="shared" ca="1" si="322"/>
        <v>1</v>
      </c>
      <c r="BX2240" s="78">
        <f t="shared" ca="1" si="323"/>
        <v>3</v>
      </c>
      <c r="BY2240" s="31"/>
      <c r="BZ2240" s="31"/>
      <c r="CA2240" s="31" t="s">
        <v>2483</v>
      </c>
      <c r="CB2240" s="31" t="s">
        <v>2406</v>
      </c>
      <c r="CC2240" s="31"/>
      <c r="CD2240" s="31"/>
      <c r="CE2240" s="31"/>
      <c r="CF2240" s="31"/>
      <c r="CG2240" s="31"/>
      <c r="CH2240" s="31"/>
      <c r="CI2240" s="31"/>
      <c r="CJ2240" s="31"/>
      <c r="CK2240" s="31"/>
      <c r="CL2240" s="52" t="s">
        <v>34872</v>
      </c>
      <c r="CM2240" s="52" t="s">
        <v>21979</v>
      </c>
      <c r="CN2240" s="31">
        <v>123</v>
      </c>
      <c r="CO2240" s="31" t="s">
        <v>37280</v>
      </c>
      <c r="CP2240" s="52" t="s">
        <v>21979</v>
      </c>
      <c r="CQ2240" s="31" t="s">
        <v>39608</v>
      </c>
      <c r="CR2240" s="31"/>
      <c r="CS2240" s="31"/>
      <c r="CT2240" s="31"/>
      <c r="CU2240" s="31"/>
      <c r="CV2240" s="31"/>
      <c r="CW2240" s="31"/>
      <c r="CX2240" s="31"/>
      <c r="CY2240" s="31"/>
      <c r="CZ2240" s="31"/>
      <c r="DA2240" s="31"/>
      <c r="DB2240" s="31"/>
      <c r="DC2240" s="31"/>
      <c r="DD2240" s="31"/>
      <c r="DE2240" s="31"/>
      <c r="DF2240" s="31"/>
      <c r="DG2240" s="31"/>
      <c r="DH2240" s="31"/>
      <c r="DI2240" s="31"/>
      <c r="DJ2240" s="31"/>
      <c r="DK2240" s="31"/>
      <c r="DL2240" s="31"/>
      <c r="DM2240" s="38" t="s">
        <v>35592</v>
      </c>
      <c r="DN2240" s="38"/>
      <c r="DO2240" s="51" t="s">
        <v>34873</v>
      </c>
      <c r="DP2240" s="53" t="s">
        <v>34668</v>
      </c>
      <c r="DQ2240" s="53" t="s">
        <v>34663</v>
      </c>
      <c r="DR2240" s="31"/>
      <c r="DS2240" s="53" t="s">
        <v>34673</v>
      </c>
      <c r="DT2240" s="50" t="s">
        <v>34874</v>
      </c>
      <c r="DU2240" s="31"/>
      <c r="DV2240" s="31"/>
      <c r="DW2240" s="31"/>
      <c r="DX2240" s="31"/>
      <c r="DY2240" s="31" t="s">
        <v>35511</v>
      </c>
      <c r="DZ2240" s="52" t="s">
        <v>35636</v>
      </c>
      <c r="EA2240" s="52" t="s">
        <v>35637</v>
      </c>
      <c r="EB2240" s="52" t="s">
        <v>39817</v>
      </c>
      <c r="EC2240" s="31" t="s">
        <v>7992</v>
      </c>
      <c r="ED2240" s="31" t="s">
        <v>41101</v>
      </c>
      <c r="EE2240" s="31" t="s">
        <v>34851</v>
      </c>
      <c r="EF2240" s="31"/>
      <c r="EG2240" s="31"/>
      <c r="EH2240" s="31"/>
      <c r="EI2240" s="31"/>
      <c r="EJ2240" s="31"/>
    </row>
    <row r="2241" spans="1:140" ht="23.25" customHeight="1">
      <c r="A2241" s="25">
        <v>2239</v>
      </c>
      <c r="B2241" s="53" t="s">
        <v>34651</v>
      </c>
      <c r="C2241" s="53" t="s">
        <v>6220</v>
      </c>
      <c r="D2241" s="53" t="s">
        <v>34658</v>
      </c>
      <c r="E2241" s="30"/>
      <c r="F2241" s="30" t="s">
        <v>36262</v>
      </c>
      <c r="G2241" s="31">
        <f t="shared" ref="G2241:G2303" si="326">IF(F2241="Ahli Madya",60,IF(F2241="Ahli Utama",65,58))</f>
        <v>58</v>
      </c>
      <c r="H2241" s="72">
        <f t="shared" ref="H2241:H2304" si="327">DATE(YEAR(X2241)+G2241,MONTH(X2241)+1,1)</f>
        <v>52963</v>
      </c>
      <c r="I2241" s="30"/>
      <c r="J2241" s="31" t="s">
        <v>34085</v>
      </c>
      <c r="K2241" s="31" t="s">
        <v>34082</v>
      </c>
      <c r="L2241" s="31" t="s">
        <v>6220</v>
      </c>
      <c r="M2241" s="53" t="s">
        <v>6378</v>
      </c>
      <c r="N2241" s="53" t="s">
        <v>3311</v>
      </c>
      <c r="O2241" s="31" t="s">
        <v>2534</v>
      </c>
      <c r="P2241" s="65" t="s">
        <v>31205</v>
      </c>
      <c r="Q2241" s="65" t="s">
        <v>39993</v>
      </c>
      <c r="R2241" s="31"/>
      <c r="S2241" s="31"/>
      <c r="T2241" s="52" t="s">
        <v>23787</v>
      </c>
      <c r="U2241" s="31"/>
      <c r="V2241" s="31"/>
      <c r="W2241" s="31" t="s">
        <v>739</v>
      </c>
      <c r="X2241" s="29">
        <v>31770</v>
      </c>
      <c r="Y2241" s="31">
        <f t="shared" ref="Y2241:Y2304" ca="1" si="328">YEAR(NOW())-YEAR(X2241)</f>
        <v>37</v>
      </c>
      <c r="Z2241" s="31" t="str">
        <f t="shared" ref="Z2241:Z2304" ca="1" si="329">IF(AND(Y2241&gt;=21,Y2241&lt;=35),"21-35",IF(AND(Y2241&gt;35,Y2241&lt;=45),"36-45",IF(AND(Y2241&gt;45,Y2241&lt;=58),"46-58",IF(Y2241&gt;58,"Lebih dari 58",0))))</f>
        <v>36-45</v>
      </c>
      <c r="AA2241" s="31"/>
      <c r="AB2241" s="53" t="s">
        <v>7992</v>
      </c>
      <c r="AC2241" s="31" t="s">
        <v>34156</v>
      </c>
      <c r="AD2241" s="31" t="s">
        <v>34161</v>
      </c>
      <c r="AE2241" s="31" t="s">
        <v>33108</v>
      </c>
      <c r="AF2241" s="31" t="s">
        <v>7976</v>
      </c>
      <c r="AG2241" s="31"/>
      <c r="AH2241" s="31"/>
      <c r="AI2241" s="31" t="s">
        <v>728</v>
      </c>
      <c r="AJ2241" s="52" t="s">
        <v>34863</v>
      </c>
      <c r="AK2241" s="52" t="s">
        <v>34864</v>
      </c>
      <c r="AL2241" s="65" t="s">
        <v>34865</v>
      </c>
      <c r="AM2241" s="31" t="s">
        <v>2681</v>
      </c>
      <c r="AN2241" s="31"/>
      <c r="AO2241" s="52" t="s">
        <v>34865</v>
      </c>
      <c r="AP2241" s="53" t="s">
        <v>33108</v>
      </c>
      <c r="AQ2241" s="65" t="s">
        <v>32746</v>
      </c>
      <c r="AR2241" s="31" t="s">
        <v>34144</v>
      </c>
      <c r="AS2241" s="31" t="s">
        <v>34144</v>
      </c>
      <c r="AT2241" s="31"/>
      <c r="AU2241" s="31"/>
      <c r="AV2241" s="31" t="s">
        <v>7992</v>
      </c>
      <c r="AW2241" s="52" t="s">
        <v>32746</v>
      </c>
      <c r="AX2241" s="44">
        <f t="shared" si="325"/>
        <v>46708</v>
      </c>
      <c r="AY2241" s="31" t="s">
        <v>26346</v>
      </c>
      <c r="AZ2241" s="31" t="s">
        <v>16848</v>
      </c>
      <c r="BA2241" s="31" t="s">
        <v>33108</v>
      </c>
      <c r="BB2241" s="31" t="s">
        <v>8025</v>
      </c>
      <c r="BC2241" s="31"/>
      <c r="BD2241" s="31" t="s">
        <v>7978</v>
      </c>
      <c r="BE2241" s="31" t="s">
        <v>7976</v>
      </c>
      <c r="BF2241" s="31" t="s">
        <v>7992</v>
      </c>
      <c r="BG2241" s="31"/>
      <c r="BH2241" s="31"/>
      <c r="BI2241" s="31"/>
      <c r="BJ2241" s="31"/>
      <c r="BK2241" s="31" t="str">
        <f t="shared" si="324"/>
        <v>III/b</v>
      </c>
      <c r="BL2241" s="31"/>
      <c r="BM2241" s="31"/>
      <c r="BN2241" s="31"/>
      <c r="BO2241" s="31"/>
      <c r="BP2241" s="31"/>
      <c r="BQ2241" s="31"/>
      <c r="BR2241" s="31"/>
      <c r="BS2241" s="31"/>
      <c r="BT2241" s="31"/>
      <c r="BU2241" s="31"/>
      <c r="BV2241" s="66" t="s">
        <v>32746</v>
      </c>
      <c r="BW2241" s="31">
        <f t="shared" ref="BW2241:BW2303" ca="1" si="330">YEAR(NOW())-YEAR(BV2241)</f>
        <v>1</v>
      </c>
      <c r="BX2241" s="78">
        <f t="shared" ref="BX2241:BX2303" ca="1" si="331">DATEDIF(BV2241,NOW(),"YM")</f>
        <v>3</v>
      </c>
      <c r="BY2241" s="31"/>
      <c r="BZ2241" s="31"/>
      <c r="CA2241" s="31" t="s">
        <v>2483</v>
      </c>
      <c r="CB2241" s="31" t="s">
        <v>2406</v>
      </c>
      <c r="CC2241" s="31"/>
      <c r="CD2241" s="31"/>
      <c r="CE2241" s="31"/>
      <c r="CF2241" s="31"/>
      <c r="CG2241" s="31"/>
      <c r="CH2241" s="31"/>
      <c r="CI2241" s="31"/>
      <c r="CJ2241" s="31"/>
      <c r="CK2241" s="31"/>
      <c r="CL2241" s="52" t="s">
        <v>34866</v>
      </c>
      <c r="CM2241" s="52" t="s">
        <v>34859</v>
      </c>
      <c r="CN2241" s="31">
        <v>125</v>
      </c>
      <c r="CO2241" s="31" t="s">
        <v>35932</v>
      </c>
      <c r="CP2241" s="52" t="s">
        <v>34859</v>
      </c>
      <c r="CQ2241" s="31">
        <v>125</v>
      </c>
      <c r="CR2241" s="31"/>
      <c r="CS2241" s="31"/>
      <c r="CT2241" s="31"/>
      <c r="CU2241" s="31"/>
      <c r="CV2241" s="31"/>
      <c r="CW2241" s="31"/>
      <c r="CX2241" s="31"/>
      <c r="CY2241" s="31"/>
      <c r="CZ2241" s="31"/>
      <c r="DA2241" s="31"/>
      <c r="DB2241" s="31"/>
      <c r="DC2241" s="31"/>
      <c r="DD2241" s="31"/>
      <c r="DE2241" s="31"/>
      <c r="DF2241" s="31"/>
      <c r="DG2241" s="31"/>
      <c r="DH2241" s="31"/>
      <c r="DI2241" s="31"/>
      <c r="DJ2241" s="31"/>
      <c r="DK2241" s="31"/>
      <c r="DL2241" s="31"/>
      <c r="DM2241" s="38" t="s">
        <v>35593</v>
      </c>
      <c r="DN2241" s="38"/>
      <c r="DO2241" s="51" t="s">
        <v>34867</v>
      </c>
      <c r="DP2241" s="53" t="s">
        <v>34669</v>
      </c>
      <c r="DQ2241" s="53" t="s">
        <v>34664</v>
      </c>
      <c r="DR2241" s="31"/>
      <c r="DS2241" s="53" t="s">
        <v>34674</v>
      </c>
      <c r="DT2241" s="50" t="s">
        <v>34868</v>
      </c>
      <c r="DU2241" s="31"/>
      <c r="DV2241" s="31"/>
      <c r="DW2241" s="31"/>
      <c r="DX2241" s="31"/>
      <c r="DY2241" s="31" t="s">
        <v>35640</v>
      </c>
      <c r="DZ2241" s="52" t="s">
        <v>35637</v>
      </c>
      <c r="EA2241" s="52" t="s">
        <v>35637</v>
      </c>
      <c r="EB2241" s="52" t="s">
        <v>39813</v>
      </c>
      <c r="EC2241" s="31" t="s">
        <v>7992</v>
      </c>
      <c r="ED2241" s="31" t="s">
        <v>41101</v>
      </c>
      <c r="EE2241" s="31" t="s">
        <v>2681</v>
      </c>
      <c r="EF2241" s="31"/>
      <c r="EG2241" s="31"/>
      <c r="EH2241" s="31"/>
      <c r="EI2241" s="31"/>
      <c r="EJ2241" s="31"/>
    </row>
    <row r="2242" spans="1:140" ht="23.25" customHeight="1">
      <c r="A2242" s="25">
        <v>2240</v>
      </c>
      <c r="B2242" s="31" t="s">
        <v>21244</v>
      </c>
      <c r="C2242" s="31" t="s">
        <v>6220</v>
      </c>
      <c r="D2242" s="31" t="s">
        <v>34659</v>
      </c>
      <c r="E2242" s="30"/>
      <c r="F2242" s="30" t="s">
        <v>36262</v>
      </c>
      <c r="G2242" s="31">
        <f t="shared" si="326"/>
        <v>58</v>
      </c>
      <c r="H2242" s="72">
        <f t="shared" si="327"/>
        <v>44743</v>
      </c>
      <c r="I2242" s="30" t="s">
        <v>8159</v>
      </c>
      <c r="J2242" s="31" t="s">
        <v>34085</v>
      </c>
      <c r="K2242" s="31" t="s">
        <v>34082</v>
      </c>
      <c r="L2242" s="31" t="s">
        <v>6220</v>
      </c>
      <c r="M2242" s="31" t="s">
        <v>3186</v>
      </c>
      <c r="N2242" s="31" t="s">
        <v>5865</v>
      </c>
      <c r="O2242" s="31" t="s">
        <v>5117</v>
      </c>
      <c r="P2242" s="52" t="s">
        <v>31205</v>
      </c>
      <c r="Q2242" s="52" t="s">
        <v>39641</v>
      </c>
      <c r="R2242" s="31"/>
      <c r="S2242" s="31"/>
      <c r="T2242" s="52" t="s">
        <v>23787</v>
      </c>
      <c r="U2242" s="31"/>
      <c r="V2242" s="31"/>
      <c r="W2242" s="31" t="s">
        <v>6910</v>
      </c>
      <c r="X2242" s="67" t="s">
        <v>1835</v>
      </c>
      <c r="Y2242" s="31">
        <f t="shared" ca="1" si="328"/>
        <v>59</v>
      </c>
      <c r="Z2242" s="31" t="str">
        <f t="shared" ca="1" si="329"/>
        <v>Lebih dari 58</v>
      </c>
      <c r="AA2242" s="31"/>
      <c r="AB2242" s="31" t="s">
        <v>11155</v>
      </c>
      <c r="AC2242" s="31" t="s">
        <v>34153</v>
      </c>
      <c r="AD2242" s="31" t="s">
        <v>34194</v>
      </c>
      <c r="AE2242" s="31"/>
      <c r="AF2242" s="31" t="s">
        <v>24700</v>
      </c>
      <c r="AG2242" s="31"/>
      <c r="AH2242" s="31"/>
      <c r="AI2242" s="31" t="s">
        <v>908</v>
      </c>
      <c r="AJ2242" s="31"/>
      <c r="AK2242" s="31"/>
      <c r="AL2242" s="31"/>
      <c r="AM2242" s="31"/>
      <c r="AN2242" s="31"/>
      <c r="AO2242" s="31"/>
      <c r="AP2242" s="31" t="s">
        <v>4602</v>
      </c>
      <c r="AQ2242" s="52" t="s">
        <v>32746</v>
      </c>
      <c r="AR2242" s="31" t="s">
        <v>34148</v>
      </c>
      <c r="AS2242" s="31" t="s">
        <v>34148</v>
      </c>
      <c r="AT2242" s="31"/>
      <c r="AU2242" s="31"/>
      <c r="AV2242" s="31" t="s">
        <v>5449</v>
      </c>
      <c r="AW2242" s="52" t="s">
        <v>32746</v>
      </c>
      <c r="AX2242" s="44">
        <f t="shared" si="325"/>
        <v>46708</v>
      </c>
      <c r="AY2242" s="31" t="s">
        <v>26346</v>
      </c>
      <c r="AZ2242" s="31" t="s">
        <v>16848</v>
      </c>
      <c r="BA2242" s="31" t="s">
        <v>33108</v>
      </c>
      <c r="BB2242" s="31"/>
      <c r="BC2242" s="31"/>
      <c r="BD2242" s="31" t="s">
        <v>21142</v>
      </c>
      <c r="BE2242" s="31"/>
      <c r="BF2242" s="31" t="s">
        <v>5449</v>
      </c>
      <c r="BG2242" s="31"/>
      <c r="BH2242" s="31"/>
      <c r="BI2242" s="31"/>
      <c r="BJ2242" s="31"/>
      <c r="BK2242" s="31" t="str">
        <f t="shared" si="324"/>
        <v>II/c</v>
      </c>
      <c r="BL2242" s="31"/>
      <c r="BM2242" s="31"/>
      <c r="BN2242" s="31"/>
      <c r="BO2242" s="31"/>
      <c r="BP2242" s="31"/>
      <c r="BQ2242" s="31"/>
      <c r="BR2242" s="31"/>
      <c r="BS2242" s="31"/>
      <c r="BT2242" s="31"/>
      <c r="BU2242" s="31"/>
      <c r="BV2242" s="66" t="s">
        <v>32746</v>
      </c>
      <c r="BW2242" s="31">
        <f t="shared" ca="1" si="330"/>
        <v>1</v>
      </c>
      <c r="BX2242" s="78">
        <f t="shared" ca="1" si="331"/>
        <v>3</v>
      </c>
      <c r="BY2242" s="31"/>
      <c r="BZ2242" s="31"/>
      <c r="CA2242" s="31" t="s">
        <v>2483</v>
      </c>
      <c r="CB2242" s="31" t="s">
        <v>2519</v>
      </c>
      <c r="CC2242" s="31"/>
      <c r="CD2242" s="31"/>
      <c r="CE2242" s="31"/>
      <c r="CF2242" s="31"/>
      <c r="CG2242" s="31"/>
      <c r="CH2242" s="31"/>
      <c r="CI2242" s="31"/>
      <c r="CJ2242" s="31"/>
      <c r="CK2242" s="31"/>
      <c r="CL2242" s="31"/>
      <c r="CM2242" s="52"/>
      <c r="CN2242" s="31"/>
      <c r="CO2242" s="31"/>
      <c r="CP2242" s="31"/>
      <c r="CQ2242" s="31"/>
      <c r="CR2242" s="31"/>
      <c r="CS2242" s="31"/>
      <c r="CT2242" s="31"/>
      <c r="CU2242" s="31"/>
      <c r="CV2242" s="31"/>
      <c r="CW2242" s="31"/>
      <c r="CX2242" s="31"/>
      <c r="CY2242" s="31"/>
      <c r="CZ2242" s="31"/>
      <c r="DA2242" s="31"/>
      <c r="DB2242" s="31"/>
      <c r="DC2242" s="31"/>
      <c r="DD2242" s="31"/>
      <c r="DE2242" s="31"/>
      <c r="DF2242" s="31"/>
      <c r="DG2242" s="31"/>
      <c r="DH2242" s="31"/>
      <c r="DI2242" s="31"/>
      <c r="DJ2242" s="31"/>
      <c r="DK2242" s="31"/>
      <c r="DL2242" s="31"/>
      <c r="DM2242" s="38" t="s">
        <v>35594</v>
      </c>
      <c r="DN2242" s="38"/>
      <c r="DO2242" s="35"/>
      <c r="DP2242" s="31" t="s">
        <v>13011</v>
      </c>
      <c r="DQ2242" s="31" t="s">
        <v>13010</v>
      </c>
      <c r="DR2242" s="31"/>
      <c r="DS2242" s="31" t="s">
        <v>26698</v>
      </c>
      <c r="DT2242" s="31"/>
      <c r="DU2242" s="31"/>
      <c r="DV2242" s="31"/>
      <c r="DW2242" s="31"/>
      <c r="DX2242" s="31"/>
      <c r="DY2242" s="31"/>
      <c r="DZ2242" s="31"/>
      <c r="EA2242" s="31"/>
      <c r="EB2242" s="31"/>
      <c r="EC2242" s="31" t="s">
        <v>39747</v>
      </c>
      <c r="ED2242" s="31" t="s">
        <v>41101</v>
      </c>
      <c r="EE2242" s="31"/>
      <c r="EF2242" s="31"/>
      <c r="EG2242" s="31"/>
      <c r="EH2242" s="31"/>
      <c r="EI2242" s="31"/>
      <c r="EJ2242" s="31"/>
    </row>
    <row r="2243" spans="1:140" ht="23.25" customHeight="1">
      <c r="A2243" s="25">
        <v>2241</v>
      </c>
      <c r="B2243" s="31" t="s">
        <v>34652</v>
      </c>
      <c r="C2243" s="31" t="s">
        <v>6220</v>
      </c>
      <c r="D2243" s="31" t="s">
        <v>34660</v>
      </c>
      <c r="E2243" s="30"/>
      <c r="F2243" s="30" t="s">
        <v>36262</v>
      </c>
      <c r="G2243" s="31">
        <f t="shared" si="326"/>
        <v>58</v>
      </c>
      <c r="H2243" s="72">
        <f t="shared" si="327"/>
        <v>53359</v>
      </c>
      <c r="I2243" s="30"/>
      <c r="J2243" s="31" t="s">
        <v>34085</v>
      </c>
      <c r="K2243" s="31" t="s">
        <v>34082</v>
      </c>
      <c r="L2243" s="31" t="s">
        <v>6220</v>
      </c>
      <c r="M2243" s="31" t="s">
        <v>3186</v>
      </c>
      <c r="N2243" s="31" t="s">
        <v>3311</v>
      </c>
      <c r="O2243" s="31" t="s">
        <v>2534</v>
      </c>
      <c r="P2243" s="52" t="s">
        <v>31205</v>
      </c>
      <c r="Q2243" s="52" t="s">
        <v>39941</v>
      </c>
      <c r="R2243" s="31"/>
      <c r="S2243" s="31"/>
      <c r="T2243" s="52" t="s">
        <v>23787</v>
      </c>
      <c r="U2243" s="31"/>
      <c r="V2243" s="31"/>
      <c r="W2243" s="31" t="s">
        <v>6910</v>
      </c>
      <c r="X2243" s="61">
        <v>32158</v>
      </c>
      <c r="Y2243" s="31">
        <f t="shared" ca="1" si="328"/>
        <v>35</v>
      </c>
      <c r="Z2243" s="31" t="str">
        <f t="shared" ca="1" si="329"/>
        <v>21-35</v>
      </c>
      <c r="AA2243" s="31"/>
      <c r="AB2243" s="31" t="s">
        <v>16554</v>
      </c>
      <c r="AC2243" s="31" t="s">
        <v>34154</v>
      </c>
      <c r="AD2243" s="31" t="s">
        <v>34161</v>
      </c>
      <c r="AE2243" s="31" t="s">
        <v>38951</v>
      </c>
      <c r="AF2243" s="31" t="s">
        <v>7976</v>
      </c>
      <c r="AG2243" s="31"/>
      <c r="AH2243" s="31"/>
      <c r="AI2243" s="31" t="s">
        <v>40275</v>
      </c>
      <c r="AJ2243" s="52" t="s">
        <v>35700</v>
      </c>
      <c r="AK2243" s="52" t="s">
        <v>35701</v>
      </c>
      <c r="AL2243" s="31"/>
      <c r="AM2243" s="31" t="s">
        <v>2711</v>
      </c>
      <c r="AN2243" s="31"/>
      <c r="AO2243" s="52" t="s">
        <v>35702</v>
      </c>
      <c r="AP2243" s="31" t="s">
        <v>16851</v>
      </c>
      <c r="AQ2243" s="52" t="s">
        <v>32746</v>
      </c>
      <c r="AR2243" s="31" t="s">
        <v>34144</v>
      </c>
      <c r="AS2243" s="31" t="s">
        <v>34144</v>
      </c>
      <c r="AT2243" s="31"/>
      <c r="AU2243" s="31"/>
      <c r="AV2243" s="31" t="s">
        <v>4237</v>
      </c>
      <c r="AW2243" s="52" t="s">
        <v>32746</v>
      </c>
      <c r="AX2243" s="44">
        <f t="shared" si="325"/>
        <v>46708</v>
      </c>
      <c r="AY2243" s="31" t="s">
        <v>26346</v>
      </c>
      <c r="AZ2243" s="31" t="s">
        <v>16853</v>
      </c>
      <c r="BA2243" s="31" t="s">
        <v>16851</v>
      </c>
      <c r="BB2243" s="31"/>
      <c r="BC2243" s="31"/>
      <c r="BD2243" s="31" t="s">
        <v>7978</v>
      </c>
      <c r="BE2243" s="31" t="s">
        <v>7976</v>
      </c>
      <c r="BF2243" s="31" t="s">
        <v>4237</v>
      </c>
      <c r="BG2243" s="31"/>
      <c r="BH2243" s="31"/>
      <c r="BI2243" s="31"/>
      <c r="BJ2243" s="31"/>
      <c r="BK2243" s="31" t="str">
        <f t="shared" si="324"/>
        <v>III/b</v>
      </c>
      <c r="BL2243" s="31"/>
      <c r="BM2243" s="31"/>
      <c r="BN2243" s="31"/>
      <c r="BO2243" s="31"/>
      <c r="BP2243" s="31"/>
      <c r="BQ2243" s="31"/>
      <c r="BR2243" s="31"/>
      <c r="BS2243" s="31"/>
      <c r="BT2243" s="31"/>
      <c r="BU2243" s="31"/>
      <c r="BV2243" s="66" t="s">
        <v>32746</v>
      </c>
      <c r="BW2243" s="31">
        <f t="shared" ca="1" si="330"/>
        <v>1</v>
      </c>
      <c r="BX2243" s="78">
        <f t="shared" ca="1" si="331"/>
        <v>3</v>
      </c>
      <c r="BY2243" s="31"/>
      <c r="BZ2243" s="31"/>
      <c r="CA2243" s="31" t="s">
        <v>34386</v>
      </c>
      <c r="CB2243" s="31" t="s">
        <v>2519</v>
      </c>
      <c r="CC2243" s="31">
        <v>1</v>
      </c>
      <c r="CD2243" s="31">
        <v>1</v>
      </c>
      <c r="CE2243" s="31" t="s">
        <v>20085</v>
      </c>
      <c r="CF2243" s="31"/>
      <c r="CG2243" s="31"/>
      <c r="CH2243" s="31"/>
      <c r="CI2243" s="31"/>
      <c r="CJ2243" s="31"/>
      <c r="CK2243" s="31"/>
      <c r="CL2243" s="52" t="s">
        <v>35703</v>
      </c>
      <c r="CM2243" s="52" t="s">
        <v>35704</v>
      </c>
      <c r="CN2243" s="31">
        <v>127</v>
      </c>
      <c r="CO2243" s="31" t="s">
        <v>36742</v>
      </c>
      <c r="CP2243" s="52" t="s">
        <v>35704</v>
      </c>
      <c r="CQ2243" s="31">
        <v>127</v>
      </c>
      <c r="CR2243" s="31"/>
      <c r="CS2243" s="31"/>
      <c r="CT2243" s="31"/>
      <c r="CU2243" s="31"/>
      <c r="CV2243" s="31"/>
      <c r="CW2243" s="31"/>
      <c r="CX2243" s="31"/>
      <c r="CY2243" s="31"/>
      <c r="CZ2243" s="31"/>
      <c r="DA2243" s="31"/>
      <c r="DB2243" s="31"/>
      <c r="DC2243" s="31"/>
      <c r="DD2243" s="31"/>
      <c r="DE2243" s="31"/>
      <c r="DF2243" s="31"/>
      <c r="DG2243" s="31"/>
      <c r="DH2243" s="31"/>
      <c r="DI2243" s="31"/>
      <c r="DJ2243" s="31"/>
      <c r="DK2243" s="31"/>
      <c r="DL2243" s="31"/>
      <c r="DM2243" s="38" t="s">
        <v>35595</v>
      </c>
      <c r="DN2243" s="38"/>
      <c r="DO2243" s="51" t="s">
        <v>35733</v>
      </c>
      <c r="DP2243" s="31" t="s">
        <v>34670</v>
      </c>
      <c r="DQ2243" s="31" t="s">
        <v>34665</v>
      </c>
      <c r="DR2243" s="31"/>
      <c r="DS2243" s="31" t="s">
        <v>34675</v>
      </c>
      <c r="DT2243" s="50" t="s">
        <v>35705</v>
      </c>
      <c r="DU2243" s="31"/>
      <c r="DV2243" s="31"/>
      <c r="DW2243" s="31"/>
      <c r="DX2243" s="31"/>
      <c r="DY2243" s="31" t="s">
        <v>35706</v>
      </c>
      <c r="DZ2243" s="52" t="s">
        <v>35707</v>
      </c>
      <c r="EA2243" s="52" t="s">
        <v>35708</v>
      </c>
      <c r="EB2243" s="31"/>
      <c r="EC2243" s="31" t="s">
        <v>40137</v>
      </c>
      <c r="ED2243" s="31" t="s">
        <v>41101</v>
      </c>
      <c r="EE2243" s="31" t="s">
        <v>2711</v>
      </c>
      <c r="EF2243" s="31" t="s">
        <v>2711</v>
      </c>
      <c r="EG2243" s="31"/>
      <c r="EH2243" s="31"/>
      <c r="EI2243" s="31"/>
      <c r="EJ2243" s="31"/>
    </row>
    <row r="2244" spans="1:140" ht="23.25" customHeight="1">
      <c r="A2244" s="25">
        <v>2242</v>
      </c>
      <c r="B2244" s="31" t="s">
        <v>36827</v>
      </c>
      <c r="C2244" s="31" t="s">
        <v>6220</v>
      </c>
      <c r="D2244" s="31" t="s">
        <v>34845</v>
      </c>
      <c r="E2244" s="30"/>
      <c r="F2244" s="30" t="s">
        <v>36262</v>
      </c>
      <c r="G2244" s="31">
        <f t="shared" si="326"/>
        <v>58</v>
      </c>
      <c r="H2244" s="72">
        <f t="shared" si="327"/>
        <v>56036</v>
      </c>
      <c r="I2244" s="30"/>
      <c r="J2244" s="31" t="s">
        <v>34085</v>
      </c>
      <c r="K2244" s="31" t="s">
        <v>34082</v>
      </c>
      <c r="L2244" s="31" t="s">
        <v>6220</v>
      </c>
      <c r="M2244" s="31" t="s">
        <v>3186</v>
      </c>
      <c r="N2244" s="31" t="s">
        <v>3311</v>
      </c>
      <c r="O2244" s="31" t="s">
        <v>2534</v>
      </c>
      <c r="P2244" s="52" t="s">
        <v>31205</v>
      </c>
      <c r="Q2244" s="52" t="s">
        <v>39640</v>
      </c>
      <c r="R2244" s="31"/>
      <c r="S2244" s="31"/>
      <c r="T2244" s="52" t="s">
        <v>23787</v>
      </c>
      <c r="U2244" s="31"/>
      <c r="V2244" s="31"/>
      <c r="W2244" s="31" t="s">
        <v>4761</v>
      </c>
      <c r="X2244" s="52" t="s">
        <v>34846</v>
      </c>
      <c r="Y2244" s="31" t="e">
        <f t="shared" ca="1" si="328"/>
        <v>#VALUE!</v>
      </c>
      <c r="Z2244" s="31" t="e">
        <f t="shared" ca="1" si="329"/>
        <v>#VALUE!</v>
      </c>
      <c r="AA2244" s="31"/>
      <c r="AB2244" s="31" t="s">
        <v>7992</v>
      </c>
      <c r="AC2244" s="31" t="s">
        <v>34156</v>
      </c>
      <c r="AD2244" s="31" t="s">
        <v>34161</v>
      </c>
      <c r="AE2244" s="31" t="s">
        <v>33108</v>
      </c>
      <c r="AF2244" s="31" t="s">
        <v>7976</v>
      </c>
      <c r="AG2244" s="31"/>
      <c r="AH2244" s="31"/>
      <c r="AI2244" s="31" t="s">
        <v>728</v>
      </c>
      <c r="AJ2244" s="31" t="s">
        <v>34885</v>
      </c>
      <c r="AK2244" s="52" t="s">
        <v>34886</v>
      </c>
      <c r="AL2244" s="52" t="s">
        <v>15823</v>
      </c>
      <c r="AM2244" s="31" t="s">
        <v>34876</v>
      </c>
      <c r="AN2244" s="31"/>
      <c r="AO2244" s="52" t="s">
        <v>34877</v>
      </c>
      <c r="AP2244" s="31" t="s">
        <v>22911</v>
      </c>
      <c r="AQ2244" s="52" t="s">
        <v>34875</v>
      </c>
      <c r="AR2244" s="31" t="s">
        <v>34144</v>
      </c>
      <c r="AS2244" s="31" t="s">
        <v>34144</v>
      </c>
      <c r="AT2244" s="31"/>
      <c r="AU2244" s="31"/>
      <c r="AV2244" s="31" t="s">
        <v>7992</v>
      </c>
      <c r="AW2244" s="52" t="s">
        <v>22020</v>
      </c>
      <c r="AX2244" s="44">
        <f t="shared" si="325"/>
        <v>46793</v>
      </c>
      <c r="AY2244" s="31" t="s">
        <v>11416</v>
      </c>
      <c r="AZ2244" s="31" t="s">
        <v>22913</v>
      </c>
      <c r="BA2244" s="31" t="s">
        <v>22911</v>
      </c>
      <c r="BB2244" s="31"/>
      <c r="BC2244" s="31"/>
      <c r="BD2244" s="31" t="s">
        <v>7978</v>
      </c>
      <c r="BE2244" s="31" t="s">
        <v>7976</v>
      </c>
      <c r="BF2244" s="31" t="s">
        <v>7992</v>
      </c>
      <c r="BG2244" s="31"/>
      <c r="BH2244" s="31"/>
      <c r="BI2244" s="31"/>
      <c r="BJ2244" s="31"/>
      <c r="BK2244" s="31" t="str">
        <f t="shared" ref="BK2244:BK2312" si="332">N2244</f>
        <v>III/b</v>
      </c>
      <c r="BL2244" s="31"/>
      <c r="BM2244" s="31"/>
      <c r="BN2244" s="31"/>
      <c r="BO2244" s="31"/>
      <c r="BP2244" s="31"/>
      <c r="BQ2244" s="31"/>
      <c r="BR2244" s="31"/>
      <c r="BS2244" s="31"/>
      <c r="BT2244" s="31"/>
      <c r="BU2244" s="31"/>
      <c r="BV2244" s="66" t="s">
        <v>34875</v>
      </c>
      <c r="BW2244" s="31" t="e">
        <f t="shared" ca="1" si="330"/>
        <v>#VALUE!</v>
      </c>
      <c r="BX2244" s="78" t="e">
        <f t="shared" ca="1" si="331"/>
        <v>#VALUE!</v>
      </c>
      <c r="BY2244" s="31"/>
      <c r="BZ2244" s="31"/>
      <c r="CA2244" s="31" t="s">
        <v>2483</v>
      </c>
      <c r="CB2244" s="31" t="s">
        <v>2406</v>
      </c>
      <c r="CC2244" s="31"/>
      <c r="CD2244" s="31"/>
      <c r="CE2244" s="31"/>
      <c r="CF2244" s="31"/>
      <c r="CG2244" s="31"/>
      <c r="CH2244" s="31"/>
      <c r="CI2244" s="31"/>
      <c r="CJ2244" s="31"/>
      <c r="CK2244" s="31"/>
      <c r="CL2244" s="52" t="s">
        <v>34878</v>
      </c>
      <c r="CM2244" s="52" t="s">
        <v>29384</v>
      </c>
      <c r="CN2244" s="31">
        <v>125</v>
      </c>
      <c r="CO2244" s="31" t="s">
        <v>38457</v>
      </c>
      <c r="CP2244" s="52" t="s">
        <v>29384</v>
      </c>
      <c r="CQ2244" s="31" t="s">
        <v>39478</v>
      </c>
      <c r="CR2244" s="31"/>
      <c r="CS2244" s="31"/>
      <c r="CT2244" s="31"/>
      <c r="CU2244" s="31"/>
      <c r="CV2244" s="31"/>
      <c r="CW2244" s="31"/>
      <c r="CX2244" s="31"/>
      <c r="CY2244" s="31"/>
      <c r="CZ2244" s="31"/>
      <c r="DA2244" s="31"/>
      <c r="DB2244" s="31"/>
      <c r="DC2244" s="31"/>
      <c r="DD2244" s="31"/>
      <c r="DE2244" s="31"/>
      <c r="DF2244" s="31"/>
      <c r="DG2244" s="31"/>
      <c r="DH2244" s="31"/>
      <c r="DI2244" s="31"/>
      <c r="DJ2244" s="31"/>
      <c r="DK2244" s="31"/>
      <c r="DL2244" s="31"/>
      <c r="DM2244" s="38" t="s">
        <v>35596</v>
      </c>
      <c r="DN2244" s="38"/>
      <c r="DO2244" s="51" t="s">
        <v>34879</v>
      </c>
      <c r="DP2244" s="52" t="s">
        <v>34880</v>
      </c>
      <c r="DQ2244" s="31" t="s">
        <v>34881</v>
      </c>
      <c r="DR2244" s="31"/>
      <c r="DS2244" s="31" t="s">
        <v>34847</v>
      </c>
      <c r="DT2244" s="50" t="s">
        <v>34882</v>
      </c>
      <c r="DU2244" s="31"/>
      <c r="DV2244" s="31"/>
      <c r="DW2244" s="31"/>
      <c r="DX2244" s="31"/>
      <c r="DY2244" s="31" t="s">
        <v>35638</v>
      </c>
      <c r="DZ2244" s="52" t="s">
        <v>35636</v>
      </c>
      <c r="EA2244" s="52" t="s">
        <v>35637</v>
      </c>
      <c r="EB2244" s="52" t="s">
        <v>39815</v>
      </c>
      <c r="EC2244" s="31" t="s">
        <v>7992</v>
      </c>
      <c r="ED2244" s="31" t="s">
        <v>41101</v>
      </c>
      <c r="EE2244" s="31" t="s">
        <v>34876</v>
      </c>
      <c r="EF2244" s="31"/>
      <c r="EG2244" s="31"/>
      <c r="EH2244" s="31"/>
      <c r="EI2244" s="31"/>
      <c r="EJ2244" s="31"/>
    </row>
    <row r="2245" spans="1:140" ht="23.25" customHeight="1">
      <c r="A2245" s="25">
        <v>2243</v>
      </c>
      <c r="B2245" s="31" t="s">
        <v>35654</v>
      </c>
      <c r="C2245" s="31" t="s">
        <v>6220</v>
      </c>
      <c r="D2245" s="31" t="s">
        <v>35655</v>
      </c>
      <c r="E2245" s="30"/>
      <c r="F2245" s="30" t="s">
        <v>36262</v>
      </c>
      <c r="G2245" s="31">
        <f t="shared" si="326"/>
        <v>58</v>
      </c>
      <c r="H2245" s="72">
        <f t="shared" si="327"/>
        <v>56735</v>
      </c>
      <c r="I2245" s="30"/>
      <c r="J2245" s="31" t="s">
        <v>34085</v>
      </c>
      <c r="K2245" s="31" t="s">
        <v>34082</v>
      </c>
      <c r="L2245" s="31" t="s">
        <v>6220</v>
      </c>
      <c r="M2245" s="31" t="s">
        <v>3186</v>
      </c>
      <c r="N2245" s="31" t="s">
        <v>3557</v>
      </c>
      <c r="O2245" s="31" t="s">
        <v>1501</v>
      </c>
      <c r="P2245" s="52" t="s">
        <v>24067</v>
      </c>
      <c r="Q2245" s="52" t="s">
        <v>39692</v>
      </c>
      <c r="R2245" s="31"/>
      <c r="S2245" s="31"/>
      <c r="T2245" s="52" t="s">
        <v>35656</v>
      </c>
      <c r="U2245" s="31"/>
      <c r="V2245" s="31"/>
      <c r="W2245" s="31" t="s">
        <v>7044</v>
      </c>
      <c r="X2245" s="52" t="s">
        <v>35657</v>
      </c>
      <c r="Y2245" s="31" t="e">
        <f t="shared" ca="1" si="328"/>
        <v>#VALUE!</v>
      </c>
      <c r="Z2245" s="31" t="e">
        <f t="shared" ca="1" si="329"/>
        <v>#VALUE!</v>
      </c>
      <c r="AA2245" s="31"/>
      <c r="AB2245" s="31" t="s">
        <v>35658</v>
      </c>
      <c r="AC2245" s="31" t="s">
        <v>34147</v>
      </c>
      <c r="AD2245" s="31" t="s">
        <v>34147</v>
      </c>
      <c r="AE2245" s="31"/>
      <c r="AF2245" s="31" t="s">
        <v>24699</v>
      </c>
      <c r="AG2245" s="31"/>
      <c r="AH2245" s="31"/>
      <c r="AI2245" s="31" t="s">
        <v>728</v>
      </c>
      <c r="AJ2245" s="52" t="s">
        <v>35743</v>
      </c>
      <c r="AK2245" s="52" t="s">
        <v>35744</v>
      </c>
      <c r="AL2245" s="52" t="s">
        <v>25352</v>
      </c>
      <c r="AM2245" s="31" t="s">
        <v>2711</v>
      </c>
      <c r="AN2245" s="31"/>
      <c r="AO2245" s="52" t="s">
        <v>35745</v>
      </c>
      <c r="AP2245" s="31" t="s">
        <v>33006</v>
      </c>
      <c r="AQ2245" s="52" t="s">
        <v>18988</v>
      </c>
      <c r="AR2245" s="31" t="s">
        <v>34147</v>
      </c>
      <c r="AS2245" s="31" t="s">
        <v>34147</v>
      </c>
      <c r="AT2245" s="31"/>
      <c r="AU2245" s="31"/>
      <c r="AV2245" s="31" t="s">
        <v>19929</v>
      </c>
      <c r="AW2245" s="52" t="s">
        <v>18988</v>
      </c>
      <c r="AX2245" s="44">
        <f t="shared" si="325"/>
        <v>46740</v>
      </c>
      <c r="AY2245" s="31" t="s">
        <v>26346</v>
      </c>
      <c r="AZ2245" s="31" t="s">
        <v>530</v>
      </c>
      <c r="BA2245" s="31" t="s">
        <v>33006</v>
      </c>
      <c r="BB2245" s="31"/>
      <c r="BC2245" s="31"/>
      <c r="BD2245" s="31" t="s">
        <v>30236</v>
      </c>
      <c r="BE2245" s="31" t="s">
        <v>7973</v>
      </c>
      <c r="BF2245" s="31" t="s">
        <v>19929</v>
      </c>
      <c r="BG2245" s="31"/>
      <c r="BH2245" s="31"/>
      <c r="BI2245" s="31"/>
      <c r="BJ2245" s="31"/>
      <c r="BK2245" s="31" t="str">
        <f t="shared" si="332"/>
        <v>III/a</v>
      </c>
      <c r="BL2245" s="31"/>
      <c r="BM2245" s="31"/>
      <c r="BN2245" s="31"/>
      <c r="BO2245" s="31"/>
      <c r="BP2245" s="31"/>
      <c r="BQ2245" s="31"/>
      <c r="BR2245" s="31"/>
      <c r="BS2245" s="31"/>
      <c r="BT2245" s="31"/>
      <c r="BU2245" s="31"/>
      <c r="BV2245" s="52" t="s">
        <v>18988</v>
      </c>
      <c r="BW2245" s="31">
        <f t="shared" ca="1" si="330"/>
        <v>1</v>
      </c>
      <c r="BX2245" s="78">
        <f t="shared" ca="1" si="331"/>
        <v>1</v>
      </c>
      <c r="BY2245" s="31"/>
      <c r="BZ2245" s="31"/>
      <c r="CA2245" s="31" t="s">
        <v>2483</v>
      </c>
      <c r="CB2245" s="31" t="s">
        <v>2406</v>
      </c>
      <c r="CC2245" s="31"/>
      <c r="CD2245" s="31"/>
      <c r="CE2245" s="31"/>
      <c r="CF2245" s="31"/>
      <c r="CG2245" s="31"/>
      <c r="CH2245" s="31"/>
      <c r="CI2245" s="31"/>
      <c r="CJ2245" s="31"/>
      <c r="CK2245" s="31"/>
      <c r="CL2245" s="52" t="s">
        <v>35746</v>
      </c>
      <c r="CM2245" s="52" t="s">
        <v>35747</v>
      </c>
      <c r="CN2245" s="31">
        <v>127</v>
      </c>
      <c r="CO2245" s="52" t="s">
        <v>39523</v>
      </c>
      <c r="CP2245" s="52" t="s">
        <v>35747</v>
      </c>
      <c r="CQ2245" s="31">
        <v>127</v>
      </c>
      <c r="CR2245" s="31"/>
      <c r="CS2245" s="31"/>
      <c r="CT2245" s="31"/>
      <c r="CU2245" s="31"/>
      <c r="CV2245" s="31"/>
      <c r="CW2245" s="31"/>
      <c r="CX2245" s="31"/>
      <c r="CY2245" s="31"/>
      <c r="CZ2245" s="31"/>
      <c r="DA2245" s="31"/>
      <c r="DB2245" s="31"/>
      <c r="DC2245" s="31"/>
      <c r="DD2245" s="31"/>
      <c r="DE2245" s="31"/>
      <c r="DF2245" s="31"/>
      <c r="DG2245" s="31"/>
      <c r="DH2245" s="31"/>
      <c r="DI2245" s="31"/>
      <c r="DJ2245" s="31"/>
      <c r="DK2245" s="31"/>
      <c r="DL2245" s="31"/>
      <c r="DM2245" s="52" t="s">
        <v>35748</v>
      </c>
      <c r="DN2245" s="31"/>
      <c r="DO2245" s="51" t="s">
        <v>35749</v>
      </c>
      <c r="DP2245" s="52" t="s">
        <v>35750</v>
      </c>
      <c r="DQ2245" s="31" t="s">
        <v>35751</v>
      </c>
      <c r="DR2245" s="31"/>
      <c r="DS2245" s="52" t="s">
        <v>35659</v>
      </c>
      <c r="DT2245" s="50" t="s">
        <v>35752</v>
      </c>
      <c r="DU2245" s="31"/>
      <c r="DV2245" s="31"/>
      <c r="DW2245" s="31"/>
      <c r="DX2245" s="31"/>
      <c r="DY2245" s="31" t="s">
        <v>37208</v>
      </c>
      <c r="DZ2245" s="52" t="s">
        <v>37201</v>
      </c>
      <c r="EA2245" s="52" t="s">
        <v>24554</v>
      </c>
      <c r="EB2245" s="31"/>
      <c r="EC2245" s="31" t="s">
        <v>40139</v>
      </c>
      <c r="ED2245" s="31" t="s">
        <v>41101</v>
      </c>
      <c r="EE2245" s="31"/>
      <c r="EF2245" s="31"/>
      <c r="EG2245" s="31"/>
      <c r="EH2245" s="31"/>
      <c r="EI2245" s="31"/>
      <c r="EJ2245" s="31"/>
    </row>
    <row r="2246" spans="1:140" ht="23.25" customHeight="1">
      <c r="A2246" s="25">
        <v>2244</v>
      </c>
      <c r="B2246" s="31" t="s">
        <v>14981</v>
      </c>
      <c r="C2246" s="31" t="s">
        <v>35661</v>
      </c>
      <c r="D2246" s="31" t="s">
        <v>35660</v>
      </c>
      <c r="E2246" s="30"/>
      <c r="F2246" s="30" t="s">
        <v>36262</v>
      </c>
      <c r="G2246" s="31">
        <f t="shared" si="326"/>
        <v>58</v>
      </c>
      <c r="H2246" s="72">
        <f t="shared" si="327"/>
        <v>42278</v>
      </c>
      <c r="I2246" s="30" t="s">
        <v>8159</v>
      </c>
      <c r="J2246" s="31" t="s">
        <v>34085</v>
      </c>
      <c r="K2246" s="31" t="s">
        <v>34082</v>
      </c>
      <c r="L2246" s="31" t="s">
        <v>35661</v>
      </c>
      <c r="M2246" s="31" t="s">
        <v>6378</v>
      </c>
      <c r="N2246" s="31" t="s">
        <v>3311</v>
      </c>
      <c r="O2246" s="31" t="s">
        <v>2534</v>
      </c>
      <c r="P2246" s="52" t="s">
        <v>18988</v>
      </c>
      <c r="Q2246" s="52"/>
      <c r="R2246" s="31"/>
      <c r="S2246" s="31"/>
      <c r="T2246" s="52" t="s">
        <v>35656</v>
      </c>
      <c r="U2246" s="31"/>
      <c r="V2246" s="31"/>
      <c r="W2246" s="31" t="s">
        <v>2471</v>
      </c>
      <c r="X2246" s="52" t="s">
        <v>3102</v>
      </c>
      <c r="Y2246" s="31" t="e">
        <f t="shared" ca="1" si="328"/>
        <v>#VALUE!</v>
      </c>
      <c r="Z2246" s="31" t="e">
        <f t="shared" ca="1" si="329"/>
        <v>#VALUE!</v>
      </c>
      <c r="AA2246" s="31"/>
      <c r="AB2246" s="31" t="s">
        <v>33967</v>
      </c>
      <c r="AC2246" s="31" t="s">
        <v>34155</v>
      </c>
      <c r="AD2246" s="31" t="s">
        <v>34161</v>
      </c>
      <c r="AE2246" s="31" t="s">
        <v>33100</v>
      </c>
      <c r="AF2246" s="31" t="s">
        <v>7976</v>
      </c>
      <c r="AG2246" s="31" t="s">
        <v>5851</v>
      </c>
      <c r="AH2246" s="31" t="s">
        <v>5851</v>
      </c>
      <c r="AI2246" s="31" t="s">
        <v>40276</v>
      </c>
      <c r="AJ2246" s="31">
        <v>118601664</v>
      </c>
      <c r="AK2246" s="31">
        <v>11900112207</v>
      </c>
      <c r="AL2246" s="29">
        <v>33035</v>
      </c>
      <c r="AM2246" s="31" t="s">
        <v>2711</v>
      </c>
      <c r="AN2246" s="31" t="s">
        <v>33968</v>
      </c>
      <c r="AO2246" s="29">
        <v>40211</v>
      </c>
      <c r="AP2246" s="31" t="s">
        <v>33100</v>
      </c>
      <c r="AQ2246" s="52" t="s">
        <v>24630</v>
      </c>
      <c r="AR2246" s="31" t="s">
        <v>34144</v>
      </c>
      <c r="AS2246" s="31" t="s">
        <v>34144</v>
      </c>
      <c r="AT2246" s="31"/>
      <c r="AU2246" s="31"/>
      <c r="AV2246" s="31" t="s">
        <v>25790</v>
      </c>
      <c r="AW2246" s="52" t="s">
        <v>24630</v>
      </c>
      <c r="AX2246" s="44">
        <f t="shared" si="325"/>
        <v>46738</v>
      </c>
      <c r="AY2246" s="31" t="s">
        <v>26346</v>
      </c>
      <c r="AZ2246" s="31" t="s">
        <v>16837</v>
      </c>
      <c r="BA2246" s="31" t="s">
        <v>33100</v>
      </c>
      <c r="BB2246" s="31"/>
      <c r="BC2246" s="31"/>
      <c r="BD2246" s="31" t="s">
        <v>7978</v>
      </c>
      <c r="BE2246" s="31" t="s">
        <v>7976</v>
      </c>
      <c r="BF2246" s="31" t="s">
        <v>25790</v>
      </c>
      <c r="BG2246" s="31"/>
      <c r="BH2246" s="31"/>
      <c r="BI2246" s="31"/>
      <c r="BJ2246" s="31"/>
      <c r="BK2246" s="31" t="str">
        <f t="shared" si="332"/>
        <v>III/b</v>
      </c>
      <c r="BL2246" s="31"/>
      <c r="BM2246" s="31"/>
      <c r="BN2246" s="31"/>
      <c r="BO2246" s="31"/>
      <c r="BP2246" s="31"/>
      <c r="BQ2246" s="31"/>
      <c r="BR2246" s="31"/>
      <c r="BS2246" s="31"/>
      <c r="BT2246" s="31"/>
      <c r="BU2246" s="31"/>
      <c r="BV2246" s="52" t="s">
        <v>24630</v>
      </c>
      <c r="BW2246" s="31">
        <f t="shared" ca="1" si="330"/>
        <v>1</v>
      </c>
      <c r="BX2246" s="78">
        <f t="shared" ca="1" si="331"/>
        <v>3</v>
      </c>
      <c r="BY2246" s="31"/>
      <c r="BZ2246" s="31"/>
      <c r="CA2246" s="31" t="s">
        <v>4239</v>
      </c>
      <c r="CB2246" s="31" t="s">
        <v>2519</v>
      </c>
      <c r="CC2246" s="31">
        <v>2</v>
      </c>
      <c r="CD2246" s="31">
        <v>1</v>
      </c>
      <c r="CE2246" s="31" t="s">
        <v>20085</v>
      </c>
      <c r="CF2246" s="31"/>
      <c r="CG2246" s="31"/>
      <c r="CH2246" s="31">
        <v>2008</v>
      </c>
      <c r="CI2246" s="31"/>
      <c r="CJ2246" s="31">
        <v>2009</v>
      </c>
      <c r="CK2246" s="31"/>
      <c r="CL2246" s="31" t="s">
        <v>33969</v>
      </c>
      <c r="CM2246" s="31" t="s">
        <v>31292</v>
      </c>
      <c r="CN2246" s="31">
        <v>126</v>
      </c>
      <c r="CO2246" s="31" t="s">
        <v>31291</v>
      </c>
      <c r="CP2246" s="31" t="s">
        <v>31292</v>
      </c>
      <c r="CQ2246" s="31"/>
      <c r="CR2246" s="31">
        <v>2108</v>
      </c>
      <c r="CS2246" s="31" t="s">
        <v>10077</v>
      </c>
      <c r="CT2246" s="31" t="s">
        <v>10076</v>
      </c>
      <c r="CU2246" s="31" t="s">
        <v>10078</v>
      </c>
      <c r="CV2246" s="31" t="s">
        <v>23947</v>
      </c>
      <c r="CW2246" s="31" t="s">
        <v>20128</v>
      </c>
      <c r="CX2246" s="31" t="s">
        <v>23937</v>
      </c>
      <c r="CY2246" s="31" t="s">
        <v>8490</v>
      </c>
      <c r="CZ2246" s="31" t="s">
        <v>8555</v>
      </c>
      <c r="DA2246" s="31" t="s">
        <v>8491</v>
      </c>
      <c r="DB2246" s="31" t="s">
        <v>8703</v>
      </c>
      <c r="DC2246" s="31" t="s">
        <v>10082</v>
      </c>
      <c r="DD2246" s="31">
        <v>41368</v>
      </c>
      <c r="DE2246" s="31"/>
      <c r="DF2246" s="31" t="s">
        <v>25639</v>
      </c>
      <c r="DG2246" s="31" t="s">
        <v>25640</v>
      </c>
      <c r="DH2246" s="31" t="s">
        <v>18698</v>
      </c>
      <c r="DI2246" s="31"/>
      <c r="DJ2246" s="31"/>
      <c r="DK2246" s="31" t="s">
        <v>25644</v>
      </c>
      <c r="DL2246" s="31" t="s">
        <v>25643</v>
      </c>
      <c r="DM2246" s="38" t="s">
        <v>9096</v>
      </c>
      <c r="DN2246" s="38"/>
      <c r="DO2246" s="35">
        <v>0</v>
      </c>
      <c r="DP2246" s="31" t="s">
        <v>14474</v>
      </c>
      <c r="DQ2246" s="31" t="s">
        <v>14475</v>
      </c>
      <c r="DR2246" s="31"/>
      <c r="DS2246" s="31" t="s">
        <v>32674</v>
      </c>
      <c r="DT2246" s="31"/>
      <c r="DU2246" s="31">
        <v>3</v>
      </c>
      <c r="DV2246" s="31" t="s">
        <v>32167</v>
      </c>
      <c r="DW2246" s="31"/>
      <c r="DX2246" s="31"/>
      <c r="DY2246" s="31" t="s">
        <v>33704</v>
      </c>
      <c r="DZ2246" s="31" t="s">
        <v>18891</v>
      </c>
      <c r="EA2246" s="31" t="s">
        <v>33699</v>
      </c>
      <c r="EB2246" s="31">
        <v>0</v>
      </c>
      <c r="EC2246" s="31" t="s">
        <v>40137</v>
      </c>
      <c r="ED2246" s="31" t="s">
        <v>41101</v>
      </c>
      <c r="EE2246" s="31" t="s">
        <v>2711</v>
      </c>
      <c r="EF2246" s="31" t="s">
        <v>2711</v>
      </c>
      <c r="EG2246" s="31" t="s">
        <v>41193</v>
      </c>
      <c r="EH2246" s="31"/>
      <c r="EI2246" s="31"/>
      <c r="EJ2246" s="31"/>
    </row>
    <row r="2247" spans="1:140" s="70" customFormat="1" ht="23.25" customHeight="1">
      <c r="A2247" s="25">
        <v>2245</v>
      </c>
      <c r="B2247" s="26" t="s">
        <v>41102</v>
      </c>
      <c r="C2247" s="26" t="s">
        <v>4318</v>
      </c>
      <c r="D2247" s="109" t="s">
        <v>35741</v>
      </c>
      <c r="E2247" s="30"/>
      <c r="F2247" s="30" t="s">
        <v>36262</v>
      </c>
      <c r="G2247" s="31">
        <f t="shared" si="326"/>
        <v>58</v>
      </c>
      <c r="H2247" s="72">
        <f t="shared" si="327"/>
        <v>51775</v>
      </c>
      <c r="I2247" s="30"/>
      <c r="J2247" s="26" t="s">
        <v>34084</v>
      </c>
      <c r="K2247" s="26" t="s">
        <v>4318</v>
      </c>
      <c r="L2247" s="26" t="s">
        <v>4318</v>
      </c>
      <c r="M2247" s="26" t="s">
        <v>6378</v>
      </c>
      <c r="N2247" s="26" t="s">
        <v>4008</v>
      </c>
      <c r="O2247" s="26" t="s">
        <v>4320</v>
      </c>
      <c r="P2247" s="109" t="s">
        <v>18988</v>
      </c>
      <c r="Q2247" s="109"/>
      <c r="R2247" s="31"/>
      <c r="S2247" s="31"/>
      <c r="T2247" s="26"/>
      <c r="U2247" s="26"/>
      <c r="V2247" s="26"/>
      <c r="W2247" s="26" t="s">
        <v>7631</v>
      </c>
      <c r="X2247" s="109" t="s">
        <v>35742</v>
      </c>
      <c r="Y2247" s="31" t="e">
        <f t="shared" ca="1" si="328"/>
        <v>#VALUE!</v>
      </c>
      <c r="Z2247" s="31" t="e">
        <f t="shared" ca="1" si="329"/>
        <v>#VALUE!</v>
      </c>
      <c r="AA2247" s="26"/>
      <c r="AB2247" s="26" t="s">
        <v>41103</v>
      </c>
      <c r="AC2247" s="26" t="s">
        <v>34154</v>
      </c>
      <c r="AD2247" s="26" t="s">
        <v>34161</v>
      </c>
      <c r="AE2247" s="31" t="s">
        <v>16842</v>
      </c>
      <c r="AF2247" s="26" t="s">
        <v>7976</v>
      </c>
      <c r="AG2247" s="26"/>
      <c r="AH2247" s="26"/>
      <c r="AI2247" s="26" t="s">
        <v>728</v>
      </c>
      <c r="AJ2247" s="109" t="s">
        <v>38952</v>
      </c>
      <c r="AK2247" s="110" t="s">
        <v>38953</v>
      </c>
      <c r="AL2247" s="109" t="s">
        <v>38954</v>
      </c>
      <c r="AM2247" s="26" t="s">
        <v>22387</v>
      </c>
      <c r="AN2247" s="26"/>
      <c r="AO2247" s="109" t="s">
        <v>38955</v>
      </c>
      <c r="AP2247" s="26" t="s">
        <v>16842</v>
      </c>
      <c r="AQ2247" s="109" t="s">
        <v>21871</v>
      </c>
      <c r="AR2247" s="26" t="s">
        <v>34144</v>
      </c>
      <c r="AS2247" s="26" t="s">
        <v>34144</v>
      </c>
      <c r="AT2247" s="26"/>
      <c r="AU2247" s="26"/>
      <c r="AV2247" s="26" t="s">
        <v>7979</v>
      </c>
      <c r="AW2247" s="109" t="s">
        <v>18988</v>
      </c>
      <c r="AX2247" s="44">
        <f t="shared" si="325"/>
        <v>46740</v>
      </c>
      <c r="AY2247" s="26" t="s">
        <v>26346</v>
      </c>
      <c r="AZ2247" s="26" t="s">
        <v>16843</v>
      </c>
      <c r="BA2247" s="111" t="s">
        <v>16842</v>
      </c>
      <c r="BB2247" s="26"/>
      <c r="BC2247" s="26"/>
      <c r="BD2247" s="26" t="s">
        <v>7978</v>
      </c>
      <c r="BE2247" s="26" t="s">
        <v>7976</v>
      </c>
      <c r="BF2247" s="26" t="s">
        <v>7979</v>
      </c>
      <c r="BG2247" s="26"/>
      <c r="BH2247" s="26"/>
      <c r="BI2247" s="26"/>
      <c r="BJ2247" s="26"/>
      <c r="BK2247" s="26" t="str">
        <f t="shared" si="332"/>
        <v>III/c</v>
      </c>
      <c r="BL2247" s="26"/>
      <c r="BM2247" s="26"/>
      <c r="BN2247" s="26"/>
      <c r="BO2247" s="26"/>
      <c r="BP2247" s="26"/>
      <c r="BQ2247" s="26"/>
      <c r="BR2247" s="26"/>
      <c r="BS2247" s="26"/>
      <c r="BT2247" s="26"/>
      <c r="BU2247" s="26"/>
      <c r="BV2247" s="109" t="s">
        <v>18988</v>
      </c>
      <c r="BW2247" s="31">
        <f t="shared" ca="1" si="330"/>
        <v>1</v>
      </c>
      <c r="BX2247" s="78">
        <f t="shared" ca="1" si="331"/>
        <v>1</v>
      </c>
      <c r="BY2247" s="26"/>
      <c r="BZ2247" s="26"/>
      <c r="CA2247" s="26" t="s">
        <v>2483</v>
      </c>
      <c r="CB2247" s="26" t="s">
        <v>2519</v>
      </c>
      <c r="CC2247" s="26"/>
      <c r="CD2247" s="26">
        <v>1</v>
      </c>
      <c r="CE2247" s="26"/>
      <c r="CF2247" s="26"/>
      <c r="CG2247" s="26"/>
      <c r="CH2247" s="26"/>
      <c r="CI2247" s="26"/>
      <c r="CJ2247" s="26"/>
      <c r="CK2247" s="26"/>
      <c r="CL2247" s="109" t="s">
        <v>38867</v>
      </c>
      <c r="CM2247" s="109" t="s">
        <v>36642</v>
      </c>
      <c r="CN2247" s="31">
        <v>127</v>
      </c>
      <c r="CO2247" s="26" t="s">
        <v>38868</v>
      </c>
      <c r="CP2247" s="109" t="s">
        <v>36642</v>
      </c>
      <c r="CQ2247" s="31">
        <v>127</v>
      </c>
      <c r="CR2247" s="26"/>
      <c r="CS2247" s="26"/>
      <c r="CT2247" s="26"/>
      <c r="CU2247" s="26"/>
      <c r="CV2247" s="26"/>
      <c r="CW2247" s="26"/>
      <c r="CX2247" s="26"/>
      <c r="CY2247" s="26"/>
      <c r="CZ2247" s="26"/>
      <c r="DA2247" s="26"/>
      <c r="DB2247" s="26"/>
      <c r="DC2247" s="26"/>
      <c r="DD2247" s="26"/>
      <c r="DE2247" s="26"/>
      <c r="DF2247" s="26"/>
      <c r="DG2247" s="26"/>
      <c r="DH2247" s="26"/>
      <c r="DI2247" s="26"/>
      <c r="DJ2247" s="26"/>
      <c r="DK2247" s="26"/>
      <c r="DL2247" s="26"/>
      <c r="DM2247" s="109" t="s">
        <v>39809</v>
      </c>
      <c r="DN2247" s="26"/>
      <c r="DO2247" s="112"/>
      <c r="DP2247" s="109" t="s">
        <v>38956</v>
      </c>
      <c r="DQ2247" s="26" t="s">
        <v>38957</v>
      </c>
      <c r="DR2247" s="26"/>
      <c r="DS2247" s="109" t="s">
        <v>38958</v>
      </c>
      <c r="DT2247" s="113" t="s">
        <v>38959</v>
      </c>
      <c r="DU2247" s="26"/>
      <c r="DV2247" s="26"/>
      <c r="DW2247" s="26"/>
      <c r="DX2247" s="26"/>
      <c r="DY2247" s="26" t="s">
        <v>37237</v>
      </c>
      <c r="DZ2247" s="109" t="s">
        <v>37201</v>
      </c>
      <c r="EA2247" s="52" t="s">
        <v>37241</v>
      </c>
      <c r="EB2247" s="26"/>
      <c r="EC2247" s="31" t="s">
        <v>40137</v>
      </c>
      <c r="ED2247" s="31" t="s">
        <v>41101</v>
      </c>
      <c r="EE2247" s="31" t="s">
        <v>22387</v>
      </c>
      <c r="EF2247" s="31" t="s">
        <v>3930</v>
      </c>
      <c r="EG2247" s="31"/>
      <c r="EH2247" s="31"/>
      <c r="EI2247" s="31"/>
      <c r="EJ2247" s="31"/>
    </row>
    <row r="2248" spans="1:140" ht="23.25" customHeight="1">
      <c r="A2248" s="25">
        <v>2246</v>
      </c>
      <c r="B2248" s="31" t="s">
        <v>36227</v>
      </c>
      <c r="C2248" s="31" t="s">
        <v>6220</v>
      </c>
      <c r="D2248" s="31" t="s">
        <v>36228</v>
      </c>
      <c r="E2248" s="30"/>
      <c r="F2248" s="30" t="s">
        <v>36262</v>
      </c>
      <c r="G2248" s="31">
        <f t="shared" si="326"/>
        <v>58</v>
      </c>
      <c r="H2248" s="72">
        <f t="shared" si="327"/>
        <v>54118</v>
      </c>
      <c r="I2248" s="30"/>
      <c r="J2248" s="31" t="s">
        <v>34085</v>
      </c>
      <c r="K2248" s="31" t="s">
        <v>34082</v>
      </c>
      <c r="L2248" s="31" t="s">
        <v>6220</v>
      </c>
      <c r="M2248" s="31" t="s">
        <v>6378</v>
      </c>
      <c r="N2248" s="31" t="s">
        <v>3311</v>
      </c>
      <c r="O2248" s="31" t="s">
        <v>2534</v>
      </c>
      <c r="P2248" s="66" t="s">
        <v>24067</v>
      </c>
      <c r="Q2248" s="66" t="s">
        <v>39942</v>
      </c>
      <c r="R2248" s="31"/>
      <c r="S2248" s="31"/>
      <c r="T2248" s="52" t="s">
        <v>21914</v>
      </c>
      <c r="U2248" s="31"/>
      <c r="V2248" s="31"/>
      <c r="W2248" s="31" t="s">
        <v>3739</v>
      </c>
      <c r="X2248" s="52" t="s">
        <v>36229</v>
      </c>
      <c r="Y2248" s="31" t="e">
        <f t="shared" ca="1" si="328"/>
        <v>#VALUE!</v>
      </c>
      <c r="Z2248" s="31" t="e">
        <f t="shared" ca="1" si="329"/>
        <v>#VALUE!</v>
      </c>
      <c r="AA2248" s="31"/>
      <c r="AB2248" s="31" t="s">
        <v>36230</v>
      </c>
      <c r="AC2248" s="31" t="s">
        <v>34154</v>
      </c>
      <c r="AD2248" s="31" t="s">
        <v>34161</v>
      </c>
      <c r="AE2248" s="31" t="s">
        <v>16833</v>
      </c>
      <c r="AF2248" s="31" t="s">
        <v>7976</v>
      </c>
      <c r="AG2248" s="31" t="s">
        <v>5851</v>
      </c>
      <c r="AH2248" s="31" t="s">
        <v>5851</v>
      </c>
      <c r="AI2248" s="31" t="s">
        <v>40275</v>
      </c>
      <c r="AJ2248" s="52" t="s">
        <v>40595</v>
      </c>
      <c r="AK2248" s="31" t="s">
        <v>40596</v>
      </c>
      <c r="AL2248" s="52" t="s">
        <v>40597</v>
      </c>
      <c r="AM2248" s="31" t="s">
        <v>3930</v>
      </c>
      <c r="AN2248" s="31"/>
      <c r="AO2248" s="52" t="s">
        <v>40597</v>
      </c>
      <c r="AP2248" s="31" t="s">
        <v>16833</v>
      </c>
      <c r="AQ2248" s="52" t="s">
        <v>18988</v>
      </c>
      <c r="AR2248" s="31" t="s">
        <v>34144</v>
      </c>
      <c r="AS2248" s="31" t="s">
        <v>34144</v>
      </c>
      <c r="AT2248" s="31"/>
      <c r="AU2248" s="31"/>
      <c r="AV2248" s="31" t="s">
        <v>36231</v>
      </c>
      <c r="AW2248" s="52" t="s">
        <v>18988</v>
      </c>
      <c r="AX2248" s="44">
        <f t="shared" si="325"/>
        <v>46740</v>
      </c>
      <c r="AY2248" s="31" t="s">
        <v>26346</v>
      </c>
      <c r="AZ2248" s="31" t="s">
        <v>16834</v>
      </c>
      <c r="BA2248" s="31" t="s">
        <v>16833</v>
      </c>
      <c r="BB2248" s="31"/>
      <c r="BC2248" s="31"/>
      <c r="BD2248" s="31" t="s">
        <v>7978</v>
      </c>
      <c r="BE2248" s="31" t="s">
        <v>7976</v>
      </c>
      <c r="BF2248" s="31" t="s">
        <v>36231</v>
      </c>
      <c r="BG2248" s="31"/>
      <c r="BH2248" s="31"/>
      <c r="BI2248" s="31"/>
      <c r="BJ2248" s="31"/>
      <c r="BK2248" s="31" t="str">
        <f t="shared" si="332"/>
        <v>III/b</v>
      </c>
      <c r="BL2248" s="31"/>
      <c r="BM2248" s="31"/>
      <c r="BN2248" s="31"/>
      <c r="BO2248" s="31"/>
      <c r="BP2248" s="31"/>
      <c r="BQ2248" s="31"/>
      <c r="BR2248" s="31"/>
      <c r="BS2248" s="31"/>
      <c r="BT2248" s="31"/>
      <c r="BU2248" s="31"/>
      <c r="BV2248" s="52" t="s">
        <v>18988</v>
      </c>
      <c r="BW2248" s="31">
        <f t="shared" ca="1" si="330"/>
        <v>1</v>
      </c>
      <c r="BX2248" s="78">
        <f t="shared" ca="1" si="331"/>
        <v>1</v>
      </c>
      <c r="BY2248" s="31"/>
      <c r="BZ2248" s="31"/>
      <c r="CA2248" s="31" t="s">
        <v>34386</v>
      </c>
      <c r="CB2248" s="31" t="s">
        <v>2519</v>
      </c>
      <c r="CC2248" s="31">
        <v>1</v>
      </c>
      <c r="CD2248" s="31">
        <v>1</v>
      </c>
      <c r="CE2248" s="31"/>
      <c r="CF2248" s="31"/>
      <c r="CG2248" s="31"/>
      <c r="CH2248" s="31"/>
      <c r="CI2248" s="31"/>
      <c r="CJ2248" s="31"/>
      <c r="CK2248" s="31"/>
      <c r="CL2248" s="52" t="s">
        <v>40335</v>
      </c>
      <c r="CM2248" s="52" t="s">
        <v>36782</v>
      </c>
      <c r="CN2248" s="31">
        <v>127</v>
      </c>
      <c r="CO2248" s="31"/>
      <c r="CP2248" s="31"/>
      <c r="CQ2248" s="31"/>
      <c r="CR2248" s="31"/>
      <c r="CS2248" s="31" t="s">
        <v>40598</v>
      </c>
      <c r="CT2248" s="31"/>
      <c r="CU2248" s="31"/>
      <c r="CV2248" s="31"/>
      <c r="CW2248" s="31"/>
      <c r="CX2248" s="31"/>
      <c r="CY2248" s="31"/>
      <c r="CZ2248" s="31"/>
      <c r="DA2248" s="31"/>
      <c r="DB2248" s="31"/>
      <c r="DC2248" s="31"/>
      <c r="DD2248" s="31"/>
      <c r="DE2248" s="31"/>
      <c r="DF2248" s="31"/>
      <c r="DG2248" s="31"/>
      <c r="DH2248" s="31"/>
      <c r="DI2248" s="31"/>
      <c r="DJ2248" s="31"/>
      <c r="DK2248" s="31"/>
      <c r="DL2248" s="31"/>
      <c r="DM2248" s="31"/>
      <c r="DN2248" s="31"/>
      <c r="DO2248" s="35"/>
      <c r="DP2248" s="52" t="s">
        <v>40148</v>
      </c>
      <c r="DQ2248" s="31"/>
      <c r="DR2248" s="31"/>
      <c r="DS2248" s="52" t="s">
        <v>40593</v>
      </c>
      <c r="DT2248" s="50" t="s">
        <v>40594</v>
      </c>
      <c r="DU2248" s="31"/>
      <c r="DV2248" s="31"/>
      <c r="DW2248" s="31"/>
      <c r="DX2248" s="31"/>
      <c r="DY2248" s="31" t="s">
        <v>40592</v>
      </c>
      <c r="DZ2248" s="52" t="s">
        <v>23097</v>
      </c>
      <c r="EA2248" s="52" t="s">
        <v>33947</v>
      </c>
      <c r="EB2248" s="31"/>
      <c r="EC2248" s="31" t="s">
        <v>40137</v>
      </c>
      <c r="ED2248" s="31" t="s">
        <v>41101</v>
      </c>
      <c r="EE2248" s="31" t="s">
        <v>3930</v>
      </c>
      <c r="EF2248" s="31" t="s">
        <v>3930</v>
      </c>
      <c r="EG2248" s="31"/>
      <c r="EH2248" s="31"/>
      <c r="EI2248" s="31"/>
      <c r="EJ2248" s="31"/>
    </row>
    <row r="2249" spans="1:140" ht="23.25" customHeight="1">
      <c r="A2249" s="25">
        <v>2247</v>
      </c>
      <c r="B2249" s="31" t="s">
        <v>37238</v>
      </c>
      <c r="C2249" s="31" t="s">
        <v>6220</v>
      </c>
      <c r="D2249" s="31" t="s">
        <v>37239</v>
      </c>
      <c r="E2249" s="30"/>
      <c r="F2249" s="30" t="s">
        <v>36262</v>
      </c>
      <c r="G2249" s="31">
        <f t="shared" si="326"/>
        <v>58</v>
      </c>
      <c r="H2249" s="72">
        <f t="shared" si="327"/>
        <v>54544</v>
      </c>
      <c r="I2249" s="30"/>
      <c r="J2249" s="31" t="s">
        <v>34085</v>
      </c>
      <c r="K2249" s="31" t="s">
        <v>34082</v>
      </c>
      <c r="L2249" s="31" t="s">
        <v>6220</v>
      </c>
      <c r="M2249" s="31" t="s">
        <v>6378</v>
      </c>
      <c r="N2249" s="31" t="s">
        <v>3311</v>
      </c>
      <c r="O2249" s="31" t="s">
        <v>2534</v>
      </c>
      <c r="P2249" s="52" t="s">
        <v>21871</v>
      </c>
      <c r="Q2249" s="52" t="s">
        <v>39996</v>
      </c>
      <c r="R2249" s="31"/>
      <c r="S2249" s="31"/>
      <c r="T2249" s="52" t="s">
        <v>21916</v>
      </c>
      <c r="U2249" s="31"/>
      <c r="V2249" s="31"/>
      <c r="W2249" s="31" t="s">
        <v>3263</v>
      </c>
      <c r="X2249" s="52" t="s">
        <v>37240</v>
      </c>
      <c r="Y2249" s="31" t="e">
        <f t="shared" ca="1" si="328"/>
        <v>#VALUE!</v>
      </c>
      <c r="Z2249" s="31" t="e">
        <f t="shared" ca="1" si="329"/>
        <v>#VALUE!</v>
      </c>
      <c r="AA2249" s="31"/>
      <c r="AB2249" s="31" t="s">
        <v>7984</v>
      </c>
      <c r="AC2249" s="31" t="s">
        <v>34154</v>
      </c>
      <c r="AD2249" s="31" t="s">
        <v>34161</v>
      </c>
      <c r="AE2249" s="31" t="s">
        <v>16840</v>
      </c>
      <c r="AF2249" s="31" t="s">
        <v>7976</v>
      </c>
      <c r="AG2249" s="31"/>
      <c r="AH2249" s="31"/>
      <c r="AI2249" s="31" t="s">
        <v>40275</v>
      </c>
      <c r="AJ2249" s="52" t="s">
        <v>37261</v>
      </c>
      <c r="AK2249" s="31" t="s">
        <v>37262</v>
      </c>
      <c r="AL2249" s="52" t="s">
        <v>21735</v>
      </c>
      <c r="AM2249" s="31" t="s">
        <v>2711</v>
      </c>
      <c r="AN2249" s="31"/>
      <c r="AO2249" s="52" t="s">
        <v>37263</v>
      </c>
      <c r="AP2249" s="31" t="s">
        <v>16840</v>
      </c>
      <c r="AQ2249" s="52" t="s">
        <v>24633</v>
      </c>
      <c r="AR2249" s="31" t="s">
        <v>34144</v>
      </c>
      <c r="AS2249" s="31" t="s">
        <v>34144</v>
      </c>
      <c r="AT2249" s="31"/>
      <c r="AU2249" s="31"/>
      <c r="AV2249" s="31" t="s">
        <v>7984</v>
      </c>
      <c r="AW2249" s="52" t="s">
        <v>24633</v>
      </c>
      <c r="AX2249" s="44">
        <f t="shared" si="325"/>
        <v>46778</v>
      </c>
      <c r="AY2249" s="26" t="s">
        <v>26346</v>
      </c>
      <c r="AZ2249" s="26" t="s">
        <v>16841</v>
      </c>
      <c r="BA2249" s="31" t="s">
        <v>16840</v>
      </c>
      <c r="BB2249" s="31"/>
      <c r="BC2249" s="31"/>
      <c r="BD2249" s="31" t="s">
        <v>7978</v>
      </c>
      <c r="BE2249" s="31" t="s">
        <v>7976</v>
      </c>
      <c r="BF2249" s="31" t="s">
        <v>7984</v>
      </c>
      <c r="BG2249" s="31"/>
      <c r="BH2249" s="31"/>
      <c r="BI2249" s="31"/>
      <c r="BJ2249" s="31"/>
      <c r="BK2249" s="31" t="str">
        <f t="shared" si="332"/>
        <v>III/b</v>
      </c>
      <c r="BL2249" s="31"/>
      <c r="BM2249" s="31"/>
      <c r="BN2249" s="31"/>
      <c r="BO2249" s="31"/>
      <c r="BP2249" s="31"/>
      <c r="BQ2249" s="31"/>
      <c r="BR2249" s="31"/>
      <c r="BS2249" s="31"/>
      <c r="BT2249" s="31"/>
      <c r="BU2249" s="31"/>
      <c r="BV2249" s="52" t="s">
        <v>24633</v>
      </c>
      <c r="BW2249" s="31">
        <f t="shared" ca="1" si="330"/>
        <v>1</v>
      </c>
      <c r="BX2249" s="78">
        <f t="shared" ca="1" si="331"/>
        <v>6</v>
      </c>
      <c r="BY2249" s="31"/>
      <c r="BZ2249" s="31"/>
      <c r="CA2249" s="31" t="s">
        <v>4239</v>
      </c>
      <c r="CB2249" s="31" t="s">
        <v>2406</v>
      </c>
      <c r="CC2249" s="31"/>
      <c r="CD2249" s="31"/>
      <c r="CE2249" s="31"/>
      <c r="CF2249" s="31"/>
      <c r="CG2249" s="31"/>
      <c r="CH2249" s="31"/>
      <c r="CI2249" s="31"/>
      <c r="CJ2249" s="31"/>
      <c r="CK2249" s="31"/>
      <c r="CL2249" s="52" t="s">
        <v>37264</v>
      </c>
      <c r="CM2249" s="52" t="s">
        <v>36540</v>
      </c>
      <c r="CN2249" s="31">
        <v>127</v>
      </c>
      <c r="CO2249" s="31" t="s">
        <v>39530</v>
      </c>
      <c r="CP2249" s="31" t="s">
        <v>36540</v>
      </c>
      <c r="CQ2249" s="31">
        <v>127</v>
      </c>
      <c r="CR2249" s="31"/>
      <c r="CS2249" s="31"/>
      <c r="CT2249" s="31"/>
      <c r="CU2249" s="31"/>
      <c r="CV2249" s="31"/>
      <c r="CW2249" s="31"/>
      <c r="CX2249" s="31"/>
      <c r="CY2249" s="31"/>
      <c r="CZ2249" s="31"/>
      <c r="DA2249" s="31"/>
      <c r="DB2249" s="31"/>
      <c r="DC2249" s="31"/>
      <c r="DD2249" s="31"/>
      <c r="DE2249" s="31"/>
      <c r="DF2249" s="31"/>
      <c r="DG2249" s="31"/>
      <c r="DH2249" s="31"/>
      <c r="DI2249" s="31"/>
      <c r="DJ2249" s="31"/>
      <c r="DK2249" s="31"/>
      <c r="DL2249" s="31"/>
      <c r="DM2249" s="31" t="s">
        <v>37265</v>
      </c>
      <c r="DN2249" s="31"/>
      <c r="DO2249" s="51" t="s">
        <v>37266</v>
      </c>
      <c r="DP2249" s="52" t="s">
        <v>37267</v>
      </c>
      <c r="DQ2249" s="31" t="s">
        <v>37268</v>
      </c>
      <c r="DR2249" s="31"/>
      <c r="DS2249" s="52" t="s">
        <v>37269</v>
      </c>
      <c r="DT2249" s="50" t="s">
        <v>39787</v>
      </c>
      <c r="DU2249" s="31"/>
      <c r="DV2249" s="31"/>
      <c r="DW2249" s="31"/>
      <c r="DX2249" s="31"/>
      <c r="DY2249" s="31"/>
      <c r="DZ2249" s="31"/>
      <c r="EA2249" s="31"/>
      <c r="EB2249" s="31"/>
      <c r="EC2249" s="31" t="s">
        <v>40137</v>
      </c>
      <c r="ED2249" s="31" t="s">
        <v>41101</v>
      </c>
      <c r="EE2249" s="31" t="s">
        <v>2711</v>
      </c>
      <c r="EF2249" s="31" t="s">
        <v>2711</v>
      </c>
      <c r="EG2249" s="31"/>
      <c r="EH2249" s="31"/>
      <c r="EI2249" s="31"/>
      <c r="EJ2249" s="31"/>
    </row>
    <row r="2250" spans="1:140" ht="23.25" customHeight="1">
      <c r="A2250" s="25">
        <v>2248</v>
      </c>
      <c r="B2250" s="31" t="s">
        <v>40257</v>
      </c>
      <c r="C2250" s="31" t="s">
        <v>6220</v>
      </c>
      <c r="D2250" s="31" t="s">
        <v>38901</v>
      </c>
      <c r="E2250" s="30"/>
      <c r="F2250" s="30" t="s">
        <v>36262</v>
      </c>
      <c r="G2250" s="31">
        <f t="shared" si="326"/>
        <v>58</v>
      </c>
      <c r="H2250" s="72">
        <f t="shared" si="327"/>
        <v>53448</v>
      </c>
      <c r="I2250" s="30"/>
      <c r="J2250" s="31" t="s">
        <v>34085</v>
      </c>
      <c r="K2250" s="31" t="s">
        <v>34082</v>
      </c>
      <c r="L2250" s="31" t="s">
        <v>6220</v>
      </c>
      <c r="M2250" s="31" t="s">
        <v>6378</v>
      </c>
      <c r="N2250" s="31" t="s">
        <v>3311</v>
      </c>
      <c r="O2250" s="31" t="s">
        <v>2534</v>
      </c>
      <c r="P2250" s="52" t="s">
        <v>35984</v>
      </c>
      <c r="Q2250" s="52" t="s">
        <v>40989</v>
      </c>
      <c r="R2250" s="31"/>
      <c r="S2250" s="31"/>
      <c r="T2250" s="52" t="s">
        <v>24922</v>
      </c>
      <c r="U2250" s="31"/>
      <c r="V2250" s="31"/>
      <c r="W2250" s="31" t="s">
        <v>6910</v>
      </c>
      <c r="X2250" s="52" t="s">
        <v>38902</v>
      </c>
      <c r="Y2250" s="31" t="e">
        <f t="shared" ca="1" si="328"/>
        <v>#VALUE!</v>
      </c>
      <c r="Z2250" s="31" t="e">
        <f t="shared" ca="1" si="329"/>
        <v>#VALUE!</v>
      </c>
      <c r="AA2250" s="31"/>
      <c r="AB2250" s="31" t="s">
        <v>38903</v>
      </c>
      <c r="AC2250" s="31" t="s">
        <v>34154</v>
      </c>
      <c r="AD2250" s="31" t="s">
        <v>34161</v>
      </c>
      <c r="AE2250" s="31" t="s">
        <v>16856</v>
      </c>
      <c r="AF2250" s="31" t="s">
        <v>7976</v>
      </c>
      <c r="AG2250" s="31"/>
      <c r="AH2250" s="31"/>
      <c r="AI2250" s="31" t="s">
        <v>40275</v>
      </c>
      <c r="AJ2250" s="52" t="s">
        <v>38904</v>
      </c>
      <c r="AK2250" s="52" t="s">
        <v>38905</v>
      </c>
      <c r="AL2250" s="52" t="s">
        <v>22958</v>
      </c>
      <c r="AM2250" s="31" t="s">
        <v>2711</v>
      </c>
      <c r="AN2250" s="31"/>
      <c r="AO2250" s="52" t="s">
        <v>23782</v>
      </c>
      <c r="AP2250" s="31" t="s">
        <v>16856</v>
      </c>
      <c r="AQ2250" s="52" t="s">
        <v>31205</v>
      </c>
      <c r="AR2250" s="31" t="s">
        <v>34144</v>
      </c>
      <c r="AS2250" s="31" t="s">
        <v>34144</v>
      </c>
      <c r="AT2250" s="31"/>
      <c r="AU2250" s="31"/>
      <c r="AV2250" s="31" t="s">
        <v>38906</v>
      </c>
      <c r="AW2250" s="52" t="s">
        <v>31205</v>
      </c>
      <c r="AX2250" s="44">
        <f t="shared" si="325"/>
        <v>46799</v>
      </c>
      <c r="AY2250" s="26" t="s">
        <v>26346</v>
      </c>
      <c r="AZ2250" s="31" t="s">
        <v>16857</v>
      </c>
      <c r="BA2250" s="31" t="s">
        <v>16856</v>
      </c>
      <c r="BB2250" s="31"/>
      <c r="BC2250" s="31"/>
      <c r="BD2250" s="31" t="s">
        <v>7978</v>
      </c>
      <c r="BE2250" s="31" t="s">
        <v>7976</v>
      </c>
      <c r="BF2250" s="31" t="s">
        <v>38906</v>
      </c>
      <c r="BG2250" s="31"/>
      <c r="BH2250" s="31"/>
      <c r="BI2250" s="31"/>
      <c r="BJ2250" s="31"/>
      <c r="BK2250" s="31" t="str">
        <f t="shared" si="332"/>
        <v>III/b</v>
      </c>
      <c r="BL2250" s="31"/>
      <c r="BM2250" s="31"/>
      <c r="BN2250" s="31"/>
      <c r="BO2250" s="31"/>
      <c r="BP2250" s="31"/>
      <c r="BQ2250" s="31"/>
      <c r="BR2250" s="31"/>
      <c r="BS2250" s="31"/>
      <c r="BT2250" s="31"/>
      <c r="BU2250" s="31"/>
      <c r="BV2250" s="52" t="s">
        <v>31205</v>
      </c>
      <c r="BW2250" s="31">
        <f t="shared" ca="1" si="330"/>
        <v>1</v>
      </c>
      <c r="BX2250" s="78">
        <f t="shared" ca="1" si="331"/>
        <v>2</v>
      </c>
      <c r="BY2250" s="31"/>
      <c r="BZ2250" s="31"/>
      <c r="CA2250" s="31" t="s">
        <v>2483</v>
      </c>
      <c r="CB2250" s="31" t="s">
        <v>2519</v>
      </c>
      <c r="CC2250" s="31">
        <v>1</v>
      </c>
      <c r="CD2250" s="31">
        <v>1</v>
      </c>
      <c r="CE2250" s="31"/>
      <c r="CF2250" s="31"/>
      <c r="CG2250" s="31"/>
      <c r="CH2250" s="31"/>
      <c r="CI2250" s="31"/>
      <c r="CJ2250" s="31"/>
      <c r="CK2250" s="31"/>
      <c r="CL2250" s="52" t="s">
        <v>38907</v>
      </c>
      <c r="CM2250" s="52" t="s">
        <v>23794</v>
      </c>
      <c r="CN2250" s="31">
        <v>123</v>
      </c>
      <c r="CO2250" s="31" t="s">
        <v>39746</v>
      </c>
      <c r="CP2250" s="52" t="s">
        <v>23794</v>
      </c>
      <c r="CQ2250" s="31">
        <v>123</v>
      </c>
      <c r="CR2250" s="31"/>
      <c r="CS2250" s="31"/>
      <c r="CT2250" s="31"/>
      <c r="CU2250" s="31"/>
      <c r="CV2250" s="31"/>
      <c r="CW2250" s="31"/>
      <c r="CX2250" s="31"/>
      <c r="CY2250" s="31"/>
      <c r="CZ2250" s="31"/>
      <c r="DA2250" s="31"/>
      <c r="DB2250" s="31"/>
      <c r="DC2250" s="31"/>
      <c r="DD2250" s="31"/>
      <c r="DE2250" s="31"/>
      <c r="DF2250" s="31"/>
      <c r="DG2250" s="31"/>
      <c r="DH2250" s="31"/>
      <c r="DI2250" s="31"/>
      <c r="DJ2250" s="31"/>
      <c r="DK2250" s="31"/>
      <c r="DL2250" s="31"/>
      <c r="DM2250" s="52" t="s">
        <v>38908</v>
      </c>
      <c r="DN2250" s="31"/>
      <c r="DO2250" s="51" t="s">
        <v>38909</v>
      </c>
      <c r="DP2250" s="52" t="s">
        <v>38910</v>
      </c>
      <c r="DQ2250" s="31" t="s">
        <v>38911</v>
      </c>
      <c r="DR2250" s="31"/>
      <c r="DS2250" s="52" t="s">
        <v>38912</v>
      </c>
      <c r="DT2250" s="50" t="s">
        <v>38913</v>
      </c>
      <c r="DU2250" s="31"/>
      <c r="DV2250" s="31"/>
      <c r="DW2250" s="31"/>
      <c r="DX2250" s="31"/>
      <c r="DY2250" s="31" t="s">
        <v>38914</v>
      </c>
      <c r="DZ2250" s="52" t="s">
        <v>20901</v>
      </c>
      <c r="EA2250" s="52" t="s">
        <v>38915</v>
      </c>
      <c r="EB2250" s="31"/>
      <c r="EC2250" s="31" t="s">
        <v>40137</v>
      </c>
      <c r="ED2250" s="31" t="s">
        <v>41101</v>
      </c>
      <c r="EE2250" s="31" t="s">
        <v>2711</v>
      </c>
      <c r="EF2250" s="31" t="s">
        <v>2711</v>
      </c>
      <c r="EG2250" s="31"/>
      <c r="EH2250" s="31"/>
      <c r="EI2250" s="31"/>
      <c r="EJ2250" s="31"/>
    </row>
    <row r="2251" spans="1:140" ht="23.25" customHeight="1">
      <c r="A2251" s="25">
        <v>2249</v>
      </c>
      <c r="B2251" s="31" t="s">
        <v>16520</v>
      </c>
      <c r="C2251" s="31" t="s">
        <v>4318</v>
      </c>
      <c r="D2251" s="31" t="s">
        <v>1920</v>
      </c>
      <c r="E2251" s="30"/>
      <c r="F2251" s="42" t="s">
        <v>36255</v>
      </c>
      <c r="G2251" s="31">
        <f t="shared" si="326"/>
        <v>58</v>
      </c>
      <c r="H2251" s="72">
        <f t="shared" si="327"/>
        <v>48549</v>
      </c>
      <c r="I2251" s="30"/>
      <c r="J2251" s="26" t="s">
        <v>34084</v>
      </c>
      <c r="K2251" s="26" t="s">
        <v>4318</v>
      </c>
      <c r="L2251" s="26" t="s">
        <v>4318</v>
      </c>
      <c r="M2251" s="31" t="s">
        <v>3186</v>
      </c>
      <c r="N2251" s="31" t="s">
        <v>3311</v>
      </c>
      <c r="O2251" s="31" t="s">
        <v>2534</v>
      </c>
      <c r="P2251" s="52" t="s">
        <v>24630</v>
      </c>
      <c r="Q2251" s="31" t="s">
        <v>39819</v>
      </c>
      <c r="R2251" s="31"/>
      <c r="S2251" s="31"/>
      <c r="T2251" s="31"/>
      <c r="U2251" s="31"/>
      <c r="V2251" s="31"/>
      <c r="W2251" s="31" t="s">
        <v>2905</v>
      </c>
      <c r="X2251" s="31" t="s">
        <v>4656</v>
      </c>
      <c r="Y2251" s="31">
        <f t="shared" ca="1" si="328"/>
        <v>49</v>
      </c>
      <c r="Z2251" s="31" t="str">
        <f t="shared" ca="1" si="329"/>
        <v>46-58</v>
      </c>
      <c r="AA2251" s="31"/>
      <c r="AB2251" s="31" t="s">
        <v>11144</v>
      </c>
      <c r="AC2251" s="31" t="s">
        <v>34145</v>
      </c>
      <c r="AD2251" s="31" t="s">
        <v>34145</v>
      </c>
      <c r="AE2251" s="31"/>
      <c r="AF2251" s="31" t="s">
        <v>24701</v>
      </c>
      <c r="AG2251" s="31"/>
      <c r="AH2251" s="31"/>
      <c r="AI2251" s="31" t="s">
        <v>908</v>
      </c>
      <c r="AJ2251" s="31">
        <v>96007</v>
      </c>
      <c r="AK2251" s="31" t="s">
        <v>7482</v>
      </c>
      <c r="AL2251" s="31" t="s">
        <v>7483</v>
      </c>
      <c r="AM2251" s="31" t="s">
        <v>4982</v>
      </c>
      <c r="AN2251" s="31"/>
      <c r="AO2251" s="31"/>
      <c r="AP2251" s="31" t="s">
        <v>39618</v>
      </c>
      <c r="AQ2251" s="52" t="s">
        <v>21532</v>
      </c>
      <c r="AR2251" s="31" t="s">
        <v>34144</v>
      </c>
      <c r="AS2251" s="31" t="s">
        <v>34144</v>
      </c>
      <c r="AT2251" s="29"/>
      <c r="AU2251" s="31"/>
      <c r="AV2251" s="31" t="s">
        <v>20032</v>
      </c>
      <c r="AW2251" s="31" t="s">
        <v>717</v>
      </c>
      <c r="AX2251" s="44">
        <f t="shared" si="325"/>
        <v>42537</v>
      </c>
      <c r="AY2251" s="31" t="s">
        <v>26346</v>
      </c>
      <c r="AZ2251" s="31"/>
      <c r="BA2251" s="31" t="s">
        <v>39618</v>
      </c>
      <c r="BB2251" s="31"/>
      <c r="BC2251" s="31"/>
      <c r="BD2251" s="31" t="s">
        <v>34145</v>
      </c>
      <c r="BE2251" s="31" t="s">
        <v>7976</v>
      </c>
      <c r="BF2251" s="31" t="s">
        <v>20032</v>
      </c>
      <c r="BG2251" s="31"/>
      <c r="BH2251" s="31"/>
      <c r="BI2251" s="31"/>
      <c r="BJ2251" s="31"/>
      <c r="BK2251" s="31" t="str">
        <f t="shared" si="332"/>
        <v>III/b</v>
      </c>
      <c r="BL2251" s="31"/>
      <c r="BM2251" s="31"/>
      <c r="BN2251" s="31"/>
      <c r="BO2251" s="31"/>
      <c r="BP2251" s="31"/>
      <c r="BQ2251" s="31" t="s">
        <v>20275</v>
      </c>
      <c r="BR2251" s="52" t="s">
        <v>24630</v>
      </c>
      <c r="BS2251" s="52" t="s">
        <v>39317</v>
      </c>
      <c r="BT2251" s="31" t="s">
        <v>7564</v>
      </c>
      <c r="BU2251" s="31" t="s">
        <v>794</v>
      </c>
      <c r="BV2251" s="31" t="s">
        <v>5383</v>
      </c>
      <c r="BW2251" s="31">
        <f t="shared" ca="1" si="330"/>
        <v>14</v>
      </c>
      <c r="BX2251" s="78">
        <f t="shared" ca="1" si="331"/>
        <v>3</v>
      </c>
      <c r="BY2251" s="31"/>
      <c r="BZ2251" s="31"/>
      <c r="CA2251" s="31" t="s">
        <v>2483</v>
      </c>
      <c r="CB2251" s="31" t="s">
        <v>2519</v>
      </c>
      <c r="CC2251" s="31">
        <v>1</v>
      </c>
      <c r="CD2251" s="31">
        <v>1</v>
      </c>
      <c r="CE2251" s="31" t="s">
        <v>20085</v>
      </c>
      <c r="CF2251" s="31"/>
      <c r="CG2251" s="31"/>
      <c r="CH2251" s="31"/>
      <c r="CI2251" s="31"/>
      <c r="CJ2251" s="31"/>
      <c r="CK2251" s="31"/>
      <c r="CL2251" s="31"/>
      <c r="CM2251" s="31"/>
      <c r="CN2251" s="31"/>
      <c r="CO2251" s="31"/>
      <c r="CP2251" s="31"/>
      <c r="CQ2251" s="31"/>
      <c r="CR2251" s="31"/>
      <c r="CS2251" s="31"/>
      <c r="CT2251" s="31"/>
      <c r="CU2251" s="31"/>
      <c r="CV2251" s="31"/>
      <c r="CW2251" s="31"/>
      <c r="CX2251" s="31"/>
      <c r="CY2251" s="31"/>
      <c r="CZ2251" s="31"/>
      <c r="DA2251" s="31"/>
      <c r="DB2251" s="31"/>
      <c r="DC2251" s="31"/>
      <c r="DD2251" s="31"/>
      <c r="DE2251" s="31"/>
      <c r="DF2251" s="31"/>
      <c r="DG2251" s="31"/>
      <c r="DH2251" s="31"/>
      <c r="DI2251" s="31"/>
      <c r="DJ2251" s="31"/>
      <c r="DK2251" s="35"/>
      <c r="DL2251" s="31"/>
      <c r="DM2251" s="31" t="s">
        <v>9331</v>
      </c>
      <c r="DN2251" s="31"/>
      <c r="DO2251" s="31"/>
      <c r="DP2251" s="31"/>
      <c r="DQ2251" s="31"/>
      <c r="DR2251" s="31"/>
      <c r="DS2251" s="31"/>
      <c r="DT2251" s="31"/>
      <c r="DU2251" s="31"/>
      <c r="DV2251" s="31"/>
      <c r="DW2251" s="31"/>
      <c r="DX2251" s="31"/>
      <c r="DY2251" s="31"/>
      <c r="DZ2251" s="31"/>
      <c r="EA2251" s="31"/>
      <c r="EB2251" s="31"/>
      <c r="EC2251" s="31" t="s">
        <v>40168</v>
      </c>
      <c r="ED2251" s="31" t="s">
        <v>41101</v>
      </c>
      <c r="EE2251" s="31"/>
      <c r="EF2251" s="31"/>
      <c r="EG2251" s="31"/>
      <c r="EH2251" s="31"/>
      <c r="EI2251" s="31"/>
      <c r="EJ2251" s="31"/>
    </row>
    <row r="2252" spans="1:140" ht="23.25" customHeight="1">
      <c r="A2252" s="25">
        <v>2250</v>
      </c>
      <c r="B2252" s="31" t="s">
        <v>39612</v>
      </c>
      <c r="C2252" s="31" t="s">
        <v>2128</v>
      </c>
      <c r="D2252" s="31" t="s">
        <v>2128</v>
      </c>
      <c r="E2252" s="30"/>
      <c r="F2252" s="42" t="s">
        <v>36262</v>
      </c>
      <c r="G2252" s="31">
        <f t="shared" si="326"/>
        <v>58</v>
      </c>
      <c r="H2252" s="72">
        <f t="shared" si="327"/>
        <v>48274</v>
      </c>
      <c r="I2252" s="42" t="s">
        <v>8159</v>
      </c>
      <c r="J2252" s="31" t="s">
        <v>34085</v>
      </c>
      <c r="K2252" s="31" t="s">
        <v>34082</v>
      </c>
      <c r="L2252" s="31" t="s">
        <v>892</v>
      </c>
      <c r="M2252" s="31" t="s">
        <v>6378</v>
      </c>
      <c r="N2252" s="31" t="s">
        <v>3557</v>
      </c>
      <c r="O2252" s="31" t="s">
        <v>1501</v>
      </c>
      <c r="P2252" s="52" t="s">
        <v>31205</v>
      </c>
      <c r="Q2252" s="31"/>
      <c r="R2252" s="31"/>
      <c r="S2252" s="31"/>
      <c r="T2252" s="31"/>
      <c r="U2252" s="31"/>
      <c r="V2252" s="31"/>
      <c r="W2252" s="31" t="s">
        <v>6910</v>
      </c>
      <c r="X2252" s="52" t="s">
        <v>39613</v>
      </c>
      <c r="Y2252" s="31" t="e">
        <f t="shared" ca="1" si="328"/>
        <v>#VALUE!</v>
      </c>
      <c r="Z2252" s="31" t="e">
        <f t="shared" ca="1" si="329"/>
        <v>#VALUE!</v>
      </c>
      <c r="AA2252" s="31"/>
      <c r="AB2252" s="31" t="s">
        <v>39614</v>
      </c>
      <c r="AC2252" s="31" t="s">
        <v>34153</v>
      </c>
      <c r="AD2252" s="31" t="s">
        <v>34194</v>
      </c>
      <c r="AE2252" s="31"/>
      <c r="AF2252" s="31" t="s">
        <v>24700</v>
      </c>
      <c r="AG2252" s="31" t="s">
        <v>5851</v>
      </c>
      <c r="AH2252" s="31" t="s">
        <v>5851</v>
      </c>
      <c r="AI2252" s="31" t="s">
        <v>7082</v>
      </c>
      <c r="AJ2252" s="31"/>
      <c r="AK2252" s="31"/>
      <c r="AL2252" s="31"/>
      <c r="AM2252" s="31"/>
      <c r="AN2252" s="31"/>
      <c r="AO2252" s="31"/>
      <c r="AP2252" s="31" t="s">
        <v>33763</v>
      </c>
      <c r="AQ2252" s="52" t="s">
        <v>31205</v>
      </c>
      <c r="AR2252" s="31" t="s">
        <v>34148</v>
      </c>
      <c r="AS2252" s="31" t="s">
        <v>34148</v>
      </c>
      <c r="AT2252" s="31" t="s">
        <v>6574</v>
      </c>
      <c r="AU2252" s="31"/>
      <c r="AV2252" s="31" t="s">
        <v>2128</v>
      </c>
      <c r="AW2252" s="52" t="s">
        <v>31205</v>
      </c>
      <c r="AX2252" s="44">
        <f t="shared" si="325"/>
        <v>46799</v>
      </c>
      <c r="AY2252" s="31" t="s">
        <v>26344</v>
      </c>
      <c r="AZ2252" s="31" t="s">
        <v>534</v>
      </c>
      <c r="BA2252" s="31" t="s">
        <v>33763</v>
      </c>
      <c r="BB2252" s="31"/>
      <c r="BC2252" s="31"/>
      <c r="BD2252" s="31" t="s">
        <v>30260</v>
      </c>
      <c r="BE2252" s="31" t="s">
        <v>7968</v>
      </c>
      <c r="BF2252" s="31" t="s">
        <v>2128</v>
      </c>
      <c r="BG2252" s="31"/>
      <c r="BH2252" s="31"/>
      <c r="BI2252" s="31"/>
      <c r="BJ2252" s="31">
        <v>0</v>
      </c>
      <c r="BK2252" s="31" t="str">
        <f t="shared" si="332"/>
        <v>III/a</v>
      </c>
      <c r="BL2252" s="31"/>
      <c r="BM2252" s="31"/>
      <c r="BN2252" s="31"/>
      <c r="BO2252" s="31"/>
      <c r="BP2252" s="31"/>
      <c r="BQ2252" s="31"/>
      <c r="BR2252" s="31"/>
      <c r="BS2252" s="31"/>
      <c r="BT2252" s="31"/>
      <c r="BU2252" s="31"/>
      <c r="BV2252" s="52" t="s">
        <v>31205</v>
      </c>
      <c r="BW2252" s="31">
        <f t="shared" ca="1" si="330"/>
        <v>1</v>
      </c>
      <c r="BX2252" s="78">
        <f t="shared" ca="1" si="331"/>
        <v>2</v>
      </c>
      <c r="BY2252" s="31"/>
      <c r="BZ2252" s="31"/>
      <c r="CA2252" s="31"/>
      <c r="CB2252" s="31" t="s">
        <v>2519</v>
      </c>
      <c r="CC2252" s="31"/>
      <c r="CD2252" s="31"/>
      <c r="CE2252" s="31"/>
      <c r="CF2252" s="31"/>
      <c r="CG2252" s="31"/>
      <c r="CH2252" s="31"/>
      <c r="CI2252" s="31"/>
      <c r="CJ2252" s="31"/>
      <c r="CK2252" s="31"/>
      <c r="CL2252" s="31"/>
      <c r="CM2252" s="31"/>
      <c r="CN2252" s="31"/>
      <c r="CO2252" s="31"/>
      <c r="CP2252" s="31"/>
      <c r="CQ2252" s="31"/>
      <c r="CR2252" s="31"/>
      <c r="CS2252" s="31"/>
      <c r="CT2252" s="31"/>
      <c r="CU2252" s="31"/>
      <c r="CV2252" s="31"/>
      <c r="CW2252" s="31"/>
      <c r="CX2252" s="31"/>
      <c r="CY2252" s="31"/>
      <c r="CZ2252" s="31"/>
      <c r="DA2252" s="31"/>
      <c r="DB2252" s="31"/>
      <c r="DC2252" s="31"/>
      <c r="DD2252" s="31"/>
      <c r="DE2252" s="31"/>
      <c r="DF2252" s="31"/>
      <c r="DG2252" s="31"/>
      <c r="DH2252" s="31"/>
      <c r="DI2252" s="31"/>
      <c r="DJ2252" s="31"/>
      <c r="DK2252" s="31"/>
      <c r="DL2252" s="31"/>
      <c r="DM2252" s="52" t="s">
        <v>39615</v>
      </c>
      <c r="DN2252" s="31"/>
      <c r="DO2252" s="35">
        <v>0</v>
      </c>
      <c r="DP2252" s="52" t="s">
        <v>39616</v>
      </c>
      <c r="DQ2252" s="31" t="s">
        <v>39617</v>
      </c>
      <c r="DR2252" s="31"/>
      <c r="DS2252" s="31"/>
      <c r="DT2252" s="31"/>
      <c r="DU2252" s="31"/>
      <c r="DV2252" s="31"/>
      <c r="DW2252" s="31"/>
      <c r="DX2252" s="31"/>
      <c r="DY2252" s="31"/>
      <c r="DZ2252" s="31"/>
      <c r="EA2252" s="31"/>
      <c r="EB2252" s="31">
        <v>0</v>
      </c>
      <c r="EC2252" s="31" t="s">
        <v>40170</v>
      </c>
      <c r="ED2252" s="31" t="s">
        <v>41101</v>
      </c>
      <c r="EE2252" s="31"/>
      <c r="EF2252" s="31"/>
      <c r="EG2252" s="31"/>
      <c r="EH2252" s="31"/>
      <c r="EI2252" s="31"/>
      <c r="EJ2252" s="31"/>
    </row>
    <row r="2253" spans="1:140" ht="23.25" customHeight="1">
      <c r="A2253" s="25">
        <v>2251</v>
      </c>
      <c r="B2253" s="31" t="s">
        <v>39764</v>
      </c>
      <c r="C2253" s="31" t="s">
        <v>4318</v>
      </c>
      <c r="D2253" s="52" t="s">
        <v>39765</v>
      </c>
      <c r="E2253" s="30"/>
      <c r="F2253" s="42" t="s">
        <v>36257</v>
      </c>
      <c r="G2253" s="31">
        <f t="shared" si="326"/>
        <v>58</v>
      </c>
      <c r="H2253" s="72">
        <f t="shared" si="327"/>
        <v>49980</v>
      </c>
      <c r="I2253" s="42"/>
      <c r="J2253" s="31" t="s">
        <v>34084</v>
      </c>
      <c r="K2253" s="31" t="s">
        <v>4318</v>
      </c>
      <c r="L2253" s="31" t="s">
        <v>4318</v>
      </c>
      <c r="M2253" s="31" t="s">
        <v>6378</v>
      </c>
      <c r="N2253" s="31" t="s">
        <v>7120</v>
      </c>
      <c r="O2253" s="31" t="s">
        <v>3943</v>
      </c>
      <c r="P2253" s="52" t="s">
        <v>21723</v>
      </c>
      <c r="Q2253" s="31" t="s">
        <v>39773</v>
      </c>
      <c r="R2253" s="31">
        <v>15</v>
      </c>
      <c r="S2253" s="31">
        <v>4</v>
      </c>
      <c r="T2253" s="31"/>
      <c r="U2253" s="31"/>
      <c r="V2253" s="31"/>
      <c r="W2253" s="31" t="s">
        <v>6910</v>
      </c>
      <c r="X2253" s="52" t="s">
        <v>39766</v>
      </c>
      <c r="Y2253" s="31" t="e">
        <f t="shared" ca="1" si="328"/>
        <v>#VALUE!</v>
      </c>
      <c r="Z2253" s="31" t="e">
        <f t="shared" ca="1" si="329"/>
        <v>#VALUE!</v>
      </c>
      <c r="AA2253" s="31"/>
      <c r="AB2253" s="31" t="s">
        <v>39769</v>
      </c>
      <c r="AC2253" s="31" t="s">
        <v>34153</v>
      </c>
      <c r="AD2253" s="31" t="s">
        <v>34194</v>
      </c>
      <c r="AE2253" s="31"/>
      <c r="AF2253" s="31" t="s">
        <v>24700</v>
      </c>
      <c r="AG2253" s="31"/>
      <c r="AH2253" s="31"/>
      <c r="AI2253" s="31" t="s">
        <v>7082</v>
      </c>
      <c r="AJ2253" s="31"/>
      <c r="AK2253" s="31"/>
      <c r="AL2253" s="52" t="s">
        <v>39767</v>
      </c>
      <c r="AM2253" s="31" t="s">
        <v>39768</v>
      </c>
      <c r="AN2253" s="31"/>
      <c r="AO2253" s="52" t="s">
        <v>39767</v>
      </c>
      <c r="AP2253" s="31" t="s">
        <v>33760</v>
      </c>
      <c r="AQ2253" s="52" t="s">
        <v>24067</v>
      </c>
      <c r="AR2253" s="31" t="s">
        <v>34143</v>
      </c>
      <c r="AS2253" s="31" t="s">
        <v>34143</v>
      </c>
      <c r="AT2253" s="31"/>
      <c r="AU2253" s="31"/>
      <c r="AV2253" s="31" t="s">
        <v>39770</v>
      </c>
      <c r="AW2253" s="52" t="s">
        <v>24067</v>
      </c>
      <c r="AX2253" s="44">
        <f t="shared" si="325"/>
        <v>46830</v>
      </c>
      <c r="AY2253" s="31" t="s">
        <v>26344</v>
      </c>
      <c r="AZ2253" s="31" t="s">
        <v>26345</v>
      </c>
      <c r="BA2253" s="31" t="s">
        <v>33760</v>
      </c>
      <c r="BB2253" s="31"/>
      <c r="BC2253" s="31"/>
      <c r="BD2253" s="31"/>
      <c r="BE2253" s="31"/>
      <c r="BF2253" s="31" t="s">
        <v>39770</v>
      </c>
      <c r="BG2253" s="31"/>
      <c r="BH2253" s="31"/>
      <c r="BI2253" s="31"/>
      <c r="BJ2253" s="31" t="s">
        <v>39770</v>
      </c>
      <c r="BK2253" s="31" t="str">
        <f t="shared" si="332"/>
        <v>IV/a</v>
      </c>
      <c r="BL2253" s="31" t="s">
        <v>8078</v>
      </c>
      <c r="BM2253" s="31"/>
      <c r="BN2253" s="31"/>
      <c r="BO2253" s="31"/>
      <c r="BP2253" s="31"/>
      <c r="BQ2253" s="31" t="s">
        <v>39770</v>
      </c>
      <c r="BR2253" s="52" t="s">
        <v>39771</v>
      </c>
      <c r="BS2253" s="31" t="s">
        <v>39772</v>
      </c>
      <c r="BT2253" s="31"/>
      <c r="BU2253" s="31"/>
      <c r="BV2253" s="52" t="s">
        <v>24067</v>
      </c>
      <c r="BW2253" s="31">
        <f t="shared" ca="1" si="330"/>
        <v>0</v>
      </c>
      <c r="BX2253" s="78">
        <f t="shared" ca="1" si="331"/>
        <v>3</v>
      </c>
      <c r="BY2253" s="31"/>
      <c r="BZ2253" s="31"/>
      <c r="CA2253" s="31" t="s">
        <v>2483</v>
      </c>
      <c r="CB2253" s="31" t="s">
        <v>2519</v>
      </c>
      <c r="CC2253" s="31">
        <v>1</v>
      </c>
      <c r="CD2253" s="31">
        <v>1</v>
      </c>
      <c r="CE2253" s="31"/>
      <c r="CF2253" s="31"/>
      <c r="CG2253" s="31"/>
      <c r="CH2253" s="31"/>
      <c r="CI2253" s="31"/>
      <c r="CJ2253" s="31"/>
      <c r="CK2253" s="31"/>
      <c r="CL2253" s="31"/>
      <c r="CM2253" s="31"/>
      <c r="CN2253" s="31"/>
      <c r="CO2253" s="31"/>
      <c r="CP2253" s="31"/>
      <c r="CQ2253" s="31"/>
      <c r="CR2253" s="31"/>
      <c r="CS2253" s="31"/>
      <c r="CT2253" s="31"/>
      <c r="CU2253" s="31"/>
      <c r="CV2253" s="31"/>
      <c r="CW2253" s="31"/>
      <c r="CX2253" s="31"/>
      <c r="CY2253" s="31"/>
      <c r="CZ2253" s="31"/>
      <c r="DA2253" s="31"/>
      <c r="DB2253" s="31"/>
      <c r="DC2253" s="31"/>
      <c r="DD2253" s="31"/>
      <c r="DE2253" s="31"/>
      <c r="DF2253" s="31"/>
      <c r="DG2253" s="31"/>
      <c r="DH2253" s="31"/>
      <c r="DI2253" s="31"/>
      <c r="DJ2253" s="31"/>
      <c r="DK2253" s="31"/>
      <c r="DL2253" s="31"/>
      <c r="DM2253" s="31" t="s">
        <v>39774</v>
      </c>
      <c r="DN2253" s="31"/>
      <c r="DO2253" s="51" t="s">
        <v>39775</v>
      </c>
      <c r="DP2253" s="52" t="s">
        <v>39776</v>
      </c>
      <c r="DQ2253" s="31" t="s">
        <v>39777</v>
      </c>
      <c r="DR2253" s="31"/>
      <c r="DS2253" s="31"/>
      <c r="DT2253" s="31"/>
      <c r="DU2253" s="31"/>
      <c r="DV2253" s="31"/>
      <c r="DW2253" s="31"/>
      <c r="DX2253" s="31"/>
      <c r="DY2253" s="31"/>
      <c r="DZ2253" s="31"/>
      <c r="EA2253" s="31"/>
      <c r="EB2253" s="31"/>
      <c r="EC2253" s="31" t="s">
        <v>40170</v>
      </c>
      <c r="ED2253" s="31" t="s">
        <v>41101</v>
      </c>
      <c r="EE2253" s="31"/>
      <c r="EF2253" s="31"/>
      <c r="EG2253" s="31"/>
      <c r="EH2253" s="31"/>
      <c r="EI2253" s="31"/>
      <c r="EJ2253" s="31"/>
    </row>
    <row r="2254" spans="1:140" ht="23.25" customHeight="1">
      <c r="A2254" s="25">
        <v>2252</v>
      </c>
      <c r="B2254" s="31" t="s">
        <v>39778</v>
      </c>
      <c r="C2254" s="31" t="s">
        <v>34385</v>
      </c>
      <c r="D2254" s="52" t="s">
        <v>39779</v>
      </c>
      <c r="E2254" s="30"/>
      <c r="F2254" s="42" t="s">
        <v>36262</v>
      </c>
      <c r="G2254" s="31">
        <f t="shared" si="326"/>
        <v>58</v>
      </c>
      <c r="H2254" s="72">
        <f t="shared" si="327"/>
        <v>49369</v>
      </c>
      <c r="I2254" s="42" t="s">
        <v>34385</v>
      </c>
      <c r="J2254" s="31" t="s">
        <v>34085</v>
      </c>
      <c r="K2254" s="31" t="s">
        <v>34082</v>
      </c>
      <c r="L2254" s="31" t="s">
        <v>36232</v>
      </c>
      <c r="M2254" s="31" t="s">
        <v>6378</v>
      </c>
      <c r="N2254" s="31" t="s">
        <v>5865</v>
      </c>
      <c r="O2254" s="31" t="s">
        <v>5117</v>
      </c>
      <c r="P2254" s="52" t="s">
        <v>35984</v>
      </c>
      <c r="Q2254" s="31" t="s">
        <v>41762</v>
      </c>
      <c r="R2254" s="31"/>
      <c r="S2254" s="31"/>
      <c r="T2254" s="52" t="s">
        <v>23787</v>
      </c>
      <c r="U2254" s="31"/>
      <c r="V2254" s="31"/>
      <c r="W2254" s="31" t="s">
        <v>7236</v>
      </c>
      <c r="X2254" s="52" t="s">
        <v>39780</v>
      </c>
      <c r="Y2254" s="31" t="e">
        <f t="shared" ca="1" si="328"/>
        <v>#VALUE!</v>
      </c>
      <c r="Z2254" s="31" t="e">
        <f t="shared" ca="1" si="329"/>
        <v>#VALUE!</v>
      </c>
      <c r="AA2254" s="31"/>
      <c r="AB2254" s="31" t="s">
        <v>11234</v>
      </c>
      <c r="AC2254" s="31" t="s">
        <v>34153</v>
      </c>
      <c r="AD2254" s="31" t="s">
        <v>34194</v>
      </c>
      <c r="AE2254" s="31"/>
      <c r="AF2254" s="31" t="s">
        <v>24700</v>
      </c>
      <c r="AG2254" s="31"/>
      <c r="AH2254" s="31"/>
      <c r="AI2254" s="31" t="s">
        <v>908</v>
      </c>
      <c r="AJ2254" s="31"/>
      <c r="AK2254" s="31"/>
      <c r="AL2254" s="31"/>
      <c r="AM2254" s="31"/>
      <c r="AN2254" s="31"/>
      <c r="AO2254" s="31"/>
      <c r="AP2254" s="31" t="s">
        <v>33020</v>
      </c>
      <c r="AQ2254" s="52" t="s">
        <v>32746</v>
      </c>
      <c r="AR2254" s="31" t="s">
        <v>34148</v>
      </c>
      <c r="AS2254" s="31" t="s">
        <v>34148</v>
      </c>
      <c r="AT2254" s="31"/>
      <c r="AU2254" s="31"/>
      <c r="AV2254" s="31" t="s">
        <v>32848</v>
      </c>
      <c r="AW2254" s="52" t="s">
        <v>32746</v>
      </c>
      <c r="AX2254" s="29">
        <f t="shared" si="325"/>
        <v>46708</v>
      </c>
      <c r="AY2254" s="31" t="s">
        <v>26344</v>
      </c>
      <c r="AZ2254" s="31" t="s">
        <v>11388</v>
      </c>
      <c r="BA2254" s="31" t="s">
        <v>33020</v>
      </c>
      <c r="BB2254" s="31"/>
      <c r="BC2254" s="31"/>
      <c r="BD2254" s="31"/>
      <c r="BE2254" s="31"/>
      <c r="BF2254" s="31" t="s">
        <v>32848</v>
      </c>
      <c r="BG2254" s="31"/>
      <c r="BH2254" s="31"/>
      <c r="BI2254" s="31"/>
      <c r="BJ2254" s="31"/>
      <c r="BK2254" s="31" t="str">
        <f t="shared" si="332"/>
        <v>II/c</v>
      </c>
      <c r="BL2254" s="31"/>
      <c r="BM2254" s="31"/>
      <c r="BN2254" s="31"/>
      <c r="BO2254" s="31"/>
      <c r="BP2254" s="31"/>
      <c r="BQ2254" s="31"/>
      <c r="BR2254" s="31"/>
      <c r="BS2254" s="31"/>
      <c r="BT2254" s="31"/>
      <c r="BU2254" s="31"/>
      <c r="BV2254" s="52" t="s">
        <v>32746</v>
      </c>
      <c r="BW2254" s="31">
        <f t="shared" ca="1" si="330"/>
        <v>1</v>
      </c>
      <c r="BX2254" s="31">
        <f t="shared" ca="1" si="331"/>
        <v>3</v>
      </c>
      <c r="BY2254" s="31"/>
      <c r="BZ2254" s="31"/>
      <c r="CA2254" s="31" t="s">
        <v>2483</v>
      </c>
      <c r="CB2254" s="31" t="s">
        <v>2519</v>
      </c>
      <c r="CC2254" s="31"/>
      <c r="CD2254" s="31"/>
      <c r="CE2254" s="31"/>
      <c r="CF2254" s="31"/>
      <c r="CG2254" s="31"/>
      <c r="CH2254" s="31"/>
      <c r="CI2254" s="31"/>
      <c r="CJ2254" s="31"/>
      <c r="CK2254" s="31"/>
      <c r="CL2254" s="31"/>
      <c r="CM2254" s="31"/>
      <c r="CN2254" s="31"/>
      <c r="CO2254" s="31"/>
      <c r="CP2254" s="31"/>
      <c r="CQ2254" s="31"/>
      <c r="CR2254" s="31"/>
      <c r="CS2254" s="31"/>
      <c r="CT2254" s="31"/>
      <c r="CU2254" s="31"/>
      <c r="CV2254" s="31"/>
      <c r="CW2254" s="31"/>
      <c r="CX2254" s="31"/>
      <c r="CY2254" s="31"/>
      <c r="CZ2254" s="31"/>
      <c r="DA2254" s="31"/>
      <c r="DB2254" s="31"/>
      <c r="DC2254" s="31"/>
      <c r="DD2254" s="31"/>
      <c r="DE2254" s="31"/>
      <c r="DF2254" s="31"/>
      <c r="DG2254" s="31"/>
      <c r="DH2254" s="31"/>
      <c r="DI2254" s="31"/>
      <c r="DJ2254" s="31"/>
      <c r="DK2254" s="31"/>
      <c r="DL2254" s="31"/>
      <c r="DM2254" s="31"/>
      <c r="DN2254" s="31"/>
      <c r="DO2254" s="35"/>
      <c r="DP2254" s="52" t="s">
        <v>39781</v>
      </c>
      <c r="DQ2254" s="31" t="s">
        <v>39782</v>
      </c>
      <c r="DR2254" s="31"/>
      <c r="DS2254" s="52" t="s">
        <v>39783</v>
      </c>
      <c r="DT2254" s="50" t="s">
        <v>39786</v>
      </c>
      <c r="DU2254" s="31"/>
      <c r="DV2254" s="31"/>
      <c r="DW2254" s="31"/>
      <c r="DX2254" s="31"/>
      <c r="DY2254" s="31"/>
      <c r="DZ2254" s="31"/>
      <c r="EA2254" s="31"/>
      <c r="EB2254" s="31"/>
      <c r="EC2254" s="31" t="s">
        <v>39747</v>
      </c>
      <c r="ED2254" s="31" t="s">
        <v>41101</v>
      </c>
      <c r="EE2254" s="31"/>
      <c r="EF2254" s="31"/>
      <c r="EG2254" s="31"/>
      <c r="EH2254" s="31"/>
      <c r="EI2254" s="31"/>
      <c r="EJ2254" s="31"/>
    </row>
    <row r="2255" spans="1:140" ht="23.25" customHeight="1">
      <c r="A2255" s="25">
        <v>2253</v>
      </c>
      <c r="B2255" s="42" t="s">
        <v>19974</v>
      </c>
      <c r="C2255" s="31" t="s">
        <v>35661</v>
      </c>
      <c r="D2255" s="42" t="s">
        <v>40762</v>
      </c>
      <c r="E2255" s="30"/>
      <c r="F2255" s="42" t="s">
        <v>36260</v>
      </c>
      <c r="G2255" s="31">
        <f t="shared" si="326"/>
        <v>65</v>
      </c>
      <c r="H2255" s="72">
        <f t="shared" si="327"/>
        <v>44927</v>
      </c>
      <c r="I2255" s="42" t="s">
        <v>35661</v>
      </c>
      <c r="J2255" s="42" t="s">
        <v>34085</v>
      </c>
      <c r="K2255" s="42" t="s">
        <v>34082</v>
      </c>
      <c r="L2255" s="31" t="s">
        <v>35661</v>
      </c>
      <c r="M2255" s="31" t="s">
        <v>6378</v>
      </c>
      <c r="N2255" s="31" t="s">
        <v>4652</v>
      </c>
      <c r="O2255" s="31" t="s">
        <v>4317</v>
      </c>
      <c r="P2255" s="66" t="s">
        <v>24067</v>
      </c>
      <c r="Q2255" s="29" t="s">
        <v>39812</v>
      </c>
      <c r="R2255" s="31">
        <v>32</v>
      </c>
      <c r="S2255" s="31">
        <v>0</v>
      </c>
      <c r="T2255" s="52" t="s">
        <v>29629</v>
      </c>
      <c r="U2255" s="31">
        <v>83</v>
      </c>
      <c r="V2255" s="31"/>
      <c r="W2255" s="31" t="s">
        <v>1698</v>
      </c>
      <c r="X2255" s="31" t="s">
        <v>744</v>
      </c>
      <c r="Y2255" s="31">
        <f t="shared" ca="1" si="328"/>
        <v>66</v>
      </c>
      <c r="Z2255" s="31" t="str">
        <f t="shared" ca="1" si="329"/>
        <v>Lebih dari 58</v>
      </c>
      <c r="AA2255" s="31"/>
      <c r="AB2255" s="31" t="s">
        <v>19975</v>
      </c>
      <c r="AC2255" s="31" t="s">
        <v>34155</v>
      </c>
      <c r="AD2255" s="31" t="s">
        <v>34161</v>
      </c>
      <c r="AE2255" s="31" t="s">
        <v>16830</v>
      </c>
      <c r="AF2255" s="31" t="s">
        <v>7976</v>
      </c>
      <c r="AG2255" s="31" t="s">
        <v>5851</v>
      </c>
      <c r="AH2255" s="31" t="s">
        <v>5851</v>
      </c>
      <c r="AI2255" s="31" t="s">
        <v>5829</v>
      </c>
      <c r="AJ2255" s="31" t="s">
        <v>1498</v>
      </c>
      <c r="AK2255" s="31" t="s">
        <v>5119</v>
      </c>
      <c r="AL2255" s="31" t="s">
        <v>5120</v>
      </c>
      <c r="AM2255" s="31" t="s">
        <v>2711</v>
      </c>
      <c r="AN2255" s="31" t="s">
        <v>5974</v>
      </c>
      <c r="AO2255" s="31">
        <v>2002</v>
      </c>
      <c r="AP2255" s="31" t="s">
        <v>16830</v>
      </c>
      <c r="AQ2255" s="31" t="s">
        <v>29870</v>
      </c>
      <c r="AR2255" s="31" t="s">
        <v>34144</v>
      </c>
      <c r="AS2255" s="31" t="s">
        <v>34144</v>
      </c>
      <c r="AT2255" s="31" t="str">
        <f>_xlfn.IFNA(VLOOKUP(D2255,'[1]5. 1 Mei 2022'!$C$7:$F$60,4,FALSE),"")</f>
        <v/>
      </c>
      <c r="AU2255" s="31"/>
      <c r="AV2255" s="31" t="s">
        <v>14099</v>
      </c>
      <c r="AW2255" s="52" t="s">
        <v>24067</v>
      </c>
      <c r="AX2255" s="29">
        <f t="shared" si="325"/>
        <v>46830</v>
      </c>
      <c r="AY2255" s="31" t="s">
        <v>26346</v>
      </c>
      <c r="AZ2255" s="31" t="s">
        <v>16832</v>
      </c>
      <c r="BA2255" s="42" t="s">
        <v>16830</v>
      </c>
      <c r="BB2255" s="31"/>
      <c r="BC2255" s="31"/>
      <c r="BD2255" s="31" t="s">
        <v>7978</v>
      </c>
      <c r="BE2255" s="31" t="s">
        <v>7976</v>
      </c>
      <c r="BF2255" s="31" t="s">
        <v>14099</v>
      </c>
      <c r="BG2255" s="31" t="s">
        <v>20249</v>
      </c>
      <c r="BH2255" s="31" t="s">
        <v>22718</v>
      </c>
      <c r="BI2255" s="31" t="s">
        <v>8137</v>
      </c>
      <c r="BJ2255" s="31" t="s">
        <v>21630</v>
      </c>
      <c r="BK2255" s="31" t="str">
        <f t="shared" si="332"/>
        <v>IV/e</v>
      </c>
      <c r="BL2255" s="31" t="s">
        <v>8077</v>
      </c>
      <c r="BM2255" s="31"/>
      <c r="BN2255" s="31"/>
      <c r="BO2255" s="31"/>
      <c r="BP2255" s="31"/>
      <c r="BQ2255" s="31" t="s">
        <v>21630</v>
      </c>
      <c r="BR2255" s="31" t="s">
        <v>22602</v>
      </c>
      <c r="BS2255" s="31"/>
      <c r="BT2255" s="31" t="s">
        <v>4228</v>
      </c>
      <c r="BU2255" s="31"/>
      <c r="BV2255" s="31" t="s">
        <v>5912</v>
      </c>
      <c r="BW2255" s="31">
        <f t="shared" ca="1" si="330"/>
        <v>26</v>
      </c>
      <c r="BX2255" s="78">
        <f t="shared" ca="1" si="331"/>
        <v>3</v>
      </c>
      <c r="BY2255" s="31"/>
      <c r="BZ2255" s="31"/>
      <c r="CA2255" s="31" t="s">
        <v>2483</v>
      </c>
      <c r="CB2255" s="31" t="s">
        <v>2519</v>
      </c>
      <c r="CC2255" s="31">
        <v>2</v>
      </c>
      <c r="CD2255" s="31">
        <v>1</v>
      </c>
      <c r="CE2255" s="31" t="s">
        <v>20085</v>
      </c>
      <c r="CF2255" s="31"/>
      <c r="CG2255" s="31"/>
      <c r="CH2255" s="31"/>
      <c r="CI2255" s="31">
        <v>2008</v>
      </c>
      <c r="CJ2255" s="31">
        <v>2012</v>
      </c>
      <c r="CK2255" s="31"/>
      <c r="CL2255" s="31" t="s">
        <v>35993</v>
      </c>
      <c r="CM2255" s="31" t="s">
        <v>32442</v>
      </c>
      <c r="CN2255" s="31">
        <v>126</v>
      </c>
      <c r="CO2255" s="31" t="s">
        <v>32441</v>
      </c>
      <c r="CP2255" s="31" t="s">
        <v>32442</v>
      </c>
      <c r="CQ2255" s="31">
        <v>126</v>
      </c>
      <c r="CR2255" s="31">
        <v>2279</v>
      </c>
      <c r="CS2255" s="31" t="s">
        <v>23897</v>
      </c>
      <c r="CT2255" s="31" t="s">
        <v>10422</v>
      </c>
      <c r="CU2255" s="31" t="s">
        <v>10423</v>
      </c>
      <c r="CV2255" s="31" t="s">
        <v>17909</v>
      </c>
      <c r="CW2255" s="31" t="s">
        <v>17910</v>
      </c>
      <c r="CX2255" s="31" t="s">
        <v>17894</v>
      </c>
      <c r="CY2255" s="31" t="s">
        <v>10283</v>
      </c>
      <c r="CZ2255" s="31" t="s">
        <v>8547</v>
      </c>
      <c r="DA2255" s="31" t="s">
        <v>10247</v>
      </c>
      <c r="DB2255" s="31" t="s">
        <v>8703</v>
      </c>
      <c r="DC2255" s="31" t="s">
        <v>18692</v>
      </c>
      <c r="DD2255" s="31" t="s">
        <v>18658</v>
      </c>
      <c r="DE2255" s="31" t="s">
        <v>18698</v>
      </c>
      <c r="DF2255" s="31" t="s">
        <v>25639</v>
      </c>
      <c r="DG2255" s="31" t="s">
        <v>25640</v>
      </c>
      <c r="DH2255" s="31" t="s">
        <v>18698</v>
      </c>
      <c r="DI2255" s="31" t="s">
        <v>18455</v>
      </c>
      <c r="DJ2255" s="31" t="s">
        <v>18456</v>
      </c>
      <c r="DK2255" s="31" t="s">
        <v>25644</v>
      </c>
      <c r="DL2255" s="31" t="s">
        <v>25643</v>
      </c>
      <c r="DM2255" s="38" t="s">
        <v>8844</v>
      </c>
      <c r="DN2255" s="38"/>
      <c r="DO2255" s="35">
        <v>0</v>
      </c>
      <c r="DP2255" s="31" t="s">
        <v>12794</v>
      </c>
      <c r="DQ2255" s="31" t="s">
        <v>12793</v>
      </c>
      <c r="DR2255" s="31"/>
      <c r="DS2255" s="31" t="s">
        <v>26506</v>
      </c>
      <c r="DT2255" s="31"/>
      <c r="DU2255" s="31">
        <v>3</v>
      </c>
      <c r="DV2255" s="31" t="s">
        <v>32167</v>
      </c>
      <c r="DW2255" s="31"/>
      <c r="DX2255" s="31"/>
      <c r="DY2255" s="31" t="s">
        <v>37181</v>
      </c>
      <c r="DZ2255" s="52" t="s">
        <v>23138</v>
      </c>
      <c r="EA2255" s="52" t="s">
        <v>36106</v>
      </c>
      <c r="EB2255" s="31">
        <v>0</v>
      </c>
      <c r="EC2255" s="31" t="s">
        <v>40137</v>
      </c>
      <c r="ED2255" s="31" t="s">
        <v>41101</v>
      </c>
      <c r="EE2255" s="31" t="s">
        <v>22199</v>
      </c>
      <c r="EF2255" s="31" t="s">
        <v>2711</v>
      </c>
      <c r="EG2255" s="31" t="s">
        <v>41191</v>
      </c>
      <c r="EH2255" s="31"/>
      <c r="EI2255" s="31"/>
      <c r="EJ2255" s="31"/>
    </row>
    <row r="2256" spans="1:140" ht="23.25" customHeight="1">
      <c r="A2256" s="25">
        <v>2254</v>
      </c>
      <c r="B2256" s="31" t="s">
        <v>39914</v>
      </c>
      <c r="C2256" s="31" t="s">
        <v>6220</v>
      </c>
      <c r="D2256" s="31" t="s">
        <v>39915</v>
      </c>
      <c r="E2256" s="30"/>
      <c r="F2256" s="31" t="s">
        <v>36262</v>
      </c>
      <c r="G2256" s="31">
        <f t="shared" si="326"/>
        <v>58</v>
      </c>
      <c r="H2256" s="72">
        <f t="shared" si="327"/>
        <v>55093</v>
      </c>
      <c r="I2256" s="31" t="s">
        <v>8159</v>
      </c>
      <c r="J2256" s="31" t="s">
        <v>34085</v>
      </c>
      <c r="K2256" s="31" t="s">
        <v>34082</v>
      </c>
      <c r="L2256" s="31" t="s">
        <v>6220</v>
      </c>
      <c r="M2256" s="31" t="s">
        <v>6378</v>
      </c>
      <c r="N2256" s="31" t="s">
        <v>3557</v>
      </c>
      <c r="O2256" s="31" t="s">
        <v>1501</v>
      </c>
      <c r="P2256" s="52" t="s">
        <v>39916</v>
      </c>
      <c r="Q2256" s="31" t="s">
        <v>40040</v>
      </c>
      <c r="R2256" s="31"/>
      <c r="S2256" s="31"/>
      <c r="T2256" s="52" t="s">
        <v>21914</v>
      </c>
      <c r="U2256" s="31"/>
      <c r="V2256" s="31"/>
      <c r="W2256" s="31" t="s">
        <v>6910</v>
      </c>
      <c r="X2256" s="52" t="s">
        <v>39917</v>
      </c>
      <c r="Y2256" s="31" t="e">
        <f t="shared" ca="1" si="328"/>
        <v>#VALUE!</v>
      </c>
      <c r="Z2256" s="31" t="e">
        <f t="shared" ca="1" si="329"/>
        <v>#VALUE!</v>
      </c>
      <c r="AA2256" s="31"/>
      <c r="AB2256" s="31" t="s">
        <v>33042</v>
      </c>
      <c r="AC2256" s="31" t="s">
        <v>34153</v>
      </c>
      <c r="AD2256" s="31" t="s">
        <v>34194</v>
      </c>
      <c r="AE2256" s="31"/>
      <c r="AF2256" s="31" t="s">
        <v>24700</v>
      </c>
      <c r="AG2256" s="31"/>
      <c r="AH2256" s="31"/>
      <c r="AI2256" s="31" t="s">
        <v>728</v>
      </c>
      <c r="AJ2256" s="52" t="s">
        <v>40041</v>
      </c>
      <c r="AK2256" s="31" t="s">
        <v>40042</v>
      </c>
      <c r="AL2256" s="52" t="s">
        <v>40043</v>
      </c>
      <c r="AM2256" s="31" t="s">
        <v>5086</v>
      </c>
      <c r="AN2256" s="31"/>
      <c r="AO2256" s="52" t="s">
        <v>40043</v>
      </c>
      <c r="AP2256" s="31" t="s">
        <v>33761</v>
      </c>
      <c r="AQ2256" s="52" t="s">
        <v>39916</v>
      </c>
      <c r="AR2256" s="31" t="s">
        <v>34148</v>
      </c>
      <c r="AS2256" s="31" t="s">
        <v>34148</v>
      </c>
      <c r="AT2256" s="31"/>
      <c r="AU2256" s="31"/>
      <c r="AV2256" s="31" t="s">
        <v>5449</v>
      </c>
      <c r="AW2256" s="52" t="s">
        <v>39916</v>
      </c>
      <c r="AX2256" s="29">
        <f t="shared" si="325"/>
        <v>46838</v>
      </c>
      <c r="AY2256" s="31" t="s">
        <v>26342</v>
      </c>
      <c r="AZ2256" s="31" t="s">
        <v>536</v>
      </c>
      <c r="BA2256" s="31" t="s">
        <v>33761</v>
      </c>
      <c r="BB2256" s="31"/>
      <c r="BC2256" s="31"/>
      <c r="BD2256" s="31" t="s">
        <v>21142</v>
      </c>
      <c r="BE2256" s="31"/>
      <c r="BF2256" s="31" t="s">
        <v>5449</v>
      </c>
      <c r="BG2256" s="31"/>
      <c r="BH2256" s="31"/>
      <c r="BI2256" s="31"/>
      <c r="BJ2256" s="31"/>
      <c r="BK2256" s="31" t="str">
        <f t="shared" si="332"/>
        <v>III/a</v>
      </c>
      <c r="BL2256" s="31"/>
      <c r="BM2256" s="31"/>
      <c r="BN2256" s="31"/>
      <c r="BO2256" s="31"/>
      <c r="BP2256" s="31"/>
      <c r="BQ2256" s="31"/>
      <c r="BR2256" s="31"/>
      <c r="BS2256" s="31"/>
      <c r="BT2256" s="31"/>
      <c r="BU2256" s="31"/>
      <c r="BV2256" s="52" t="s">
        <v>39916</v>
      </c>
      <c r="BW2256" s="31">
        <f t="shared" ca="1" si="330"/>
        <v>0</v>
      </c>
      <c r="BX2256" s="31" t="e">
        <f t="shared" ca="1" si="331"/>
        <v>#NUM!</v>
      </c>
      <c r="BY2256" s="31"/>
      <c r="BZ2256" s="31"/>
      <c r="CA2256" s="31" t="s">
        <v>2483</v>
      </c>
      <c r="CB2256" s="31" t="s">
        <v>2406</v>
      </c>
      <c r="CC2256" s="31"/>
      <c r="CD2256" s="31"/>
      <c r="CE2256" s="31"/>
      <c r="CF2256" s="31"/>
      <c r="CG2256" s="31"/>
      <c r="CH2256" s="31"/>
      <c r="CI2256" s="31"/>
      <c r="CJ2256" s="31"/>
      <c r="CK2256" s="31"/>
      <c r="CL2256" s="31"/>
      <c r="CM2256" s="31"/>
      <c r="CN2256" s="31"/>
      <c r="CO2256" s="31"/>
      <c r="CP2256" s="31"/>
      <c r="CQ2256" s="31"/>
      <c r="CR2256" s="31"/>
      <c r="CS2256" s="31"/>
      <c r="CT2256" s="31"/>
      <c r="CU2256" s="31"/>
      <c r="CV2256" s="31"/>
      <c r="CW2256" s="31"/>
      <c r="CX2256" s="31"/>
      <c r="CY2256" s="31"/>
      <c r="CZ2256" s="31"/>
      <c r="DA2256" s="31"/>
      <c r="DB2256" s="31"/>
      <c r="DC2256" s="31"/>
      <c r="DD2256" s="31"/>
      <c r="DE2256" s="31"/>
      <c r="DF2256" s="31"/>
      <c r="DG2256" s="31"/>
      <c r="DH2256" s="31"/>
      <c r="DI2256" s="31"/>
      <c r="DJ2256" s="31"/>
      <c r="DK2256" s="31"/>
      <c r="DL2256" s="31"/>
      <c r="DM2256" s="52" t="s">
        <v>39919</v>
      </c>
      <c r="DN2256" s="31"/>
      <c r="DO2256" s="51" t="s">
        <v>40047</v>
      </c>
      <c r="DP2256" s="52" t="s">
        <v>40044</v>
      </c>
      <c r="DQ2256" s="31" t="s">
        <v>40045</v>
      </c>
      <c r="DR2256" s="31"/>
      <c r="DS2256" s="52" t="s">
        <v>39918</v>
      </c>
      <c r="DT2256" s="50" t="s">
        <v>40046</v>
      </c>
      <c r="DU2256" s="31"/>
      <c r="DV2256" s="31"/>
      <c r="DW2256" s="31"/>
      <c r="DX2256" s="31"/>
      <c r="DY2256" s="31"/>
      <c r="DZ2256" s="31"/>
      <c r="EA2256" s="31"/>
      <c r="EB2256" s="31"/>
      <c r="EC2256" s="31" t="s">
        <v>40170</v>
      </c>
      <c r="ED2256" s="31" t="s">
        <v>41101</v>
      </c>
      <c r="EE2256" s="31"/>
      <c r="EF2256" s="31"/>
      <c r="EG2256" s="31"/>
      <c r="EH2256" s="31"/>
      <c r="EI2256" s="31"/>
      <c r="EJ2256" s="31"/>
    </row>
    <row r="2257" spans="1:140" ht="23.25" customHeight="1">
      <c r="A2257" s="25">
        <v>2255</v>
      </c>
      <c r="B2257" s="31" t="s">
        <v>40051</v>
      </c>
      <c r="C2257" s="31" t="s">
        <v>6220</v>
      </c>
      <c r="D2257" s="52" t="s">
        <v>40052</v>
      </c>
      <c r="E2257" s="30"/>
      <c r="F2257" s="31" t="s">
        <v>36262</v>
      </c>
      <c r="G2257" s="31">
        <f t="shared" si="326"/>
        <v>58</v>
      </c>
      <c r="H2257" s="72">
        <f t="shared" si="327"/>
        <v>57101</v>
      </c>
      <c r="I2257" s="31" t="s">
        <v>8159</v>
      </c>
      <c r="J2257" s="31" t="s">
        <v>34085</v>
      </c>
      <c r="K2257" s="31" t="s">
        <v>34082</v>
      </c>
      <c r="L2257" s="31" t="s">
        <v>6220</v>
      </c>
      <c r="M2257" s="31" t="s">
        <v>3186</v>
      </c>
      <c r="N2257" s="31" t="s">
        <v>5865</v>
      </c>
      <c r="O2257" s="31" t="s">
        <v>5117</v>
      </c>
      <c r="P2257" s="52" t="s">
        <v>21871</v>
      </c>
      <c r="Q2257" s="31" t="s">
        <v>40053</v>
      </c>
      <c r="R2257" s="31"/>
      <c r="S2257" s="31"/>
      <c r="T2257" s="52" t="s">
        <v>19820</v>
      </c>
      <c r="U2257" s="31"/>
      <c r="V2257" s="31"/>
      <c r="W2257" s="31" t="s">
        <v>6447</v>
      </c>
      <c r="X2257" s="52" t="s">
        <v>40054</v>
      </c>
      <c r="Y2257" s="31" t="e">
        <f t="shared" ca="1" si="328"/>
        <v>#VALUE!</v>
      </c>
      <c r="Z2257" s="31" t="e">
        <f t="shared" ca="1" si="329"/>
        <v>#VALUE!</v>
      </c>
      <c r="AA2257" s="31"/>
      <c r="AB2257" s="31" t="s">
        <v>11205</v>
      </c>
      <c r="AC2257" s="31" t="s">
        <v>34147</v>
      </c>
      <c r="AD2257" s="31" t="s">
        <v>34147</v>
      </c>
      <c r="AE2257" s="31"/>
      <c r="AF2257" s="31" t="s">
        <v>24699</v>
      </c>
      <c r="AG2257" s="31"/>
      <c r="AH2257" s="31"/>
      <c r="AI2257" s="31" t="s">
        <v>908</v>
      </c>
      <c r="AJ2257" s="52" t="s">
        <v>40055</v>
      </c>
      <c r="AK2257" s="52" t="s">
        <v>40056</v>
      </c>
      <c r="AL2257" s="52" t="s">
        <v>40057</v>
      </c>
      <c r="AM2257" s="31" t="s">
        <v>40058</v>
      </c>
      <c r="AN2257" s="31"/>
      <c r="AO2257" s="52" t="s">
        <v>28399</v>
      </c>
      <c r="AP2257" s="31" t="s">
        <v>32997</v>
      </c>
      <c r="AQ2257" s="52" t="s">
        <v>21871</v>
      </c>
      <c r="AR2257" s="31" t="s">
        <v>34147</v>
      </c>
      <c r="AS2257" s="31" t="s">
        <v>34147</v>
      </c>
      <c r="AT2257" s="31"/>
      <c r="AU2257" s="31"/>
      <c r="AV2257" s="31" t="s">
        <v>18632</v>
      </c>
      <c r="AW2257" s="52" t="s">
        <v>21871</v>
      </c>
      <c r="AX2257" s="29">
        <f t="shared" si="325"/>
        <v>46861</v>
      </c>
      <c r="AY2257" s="31" t="s">
        <v>26344</v>
      </c>
      <c r="AZ2257" s="31" t="s">
        <v>32999</v>
      </c>
      <c r="BA2257" s="31" t="s">
        <v>32997</v>
      </c>
      <c r="BB2257" s="31"/>
      <c r="BC2257" s="31"/>
      <c r="BD2257" s="31" t="s">
        <v>40059</v>
      </c>
      <c r="BE2257" s="31" t="s">
        <v>7973</v>
      </c>
      <c r="BF2257" s="31" t="s">
        <v>8134</v>
      </c>
      <c r="BG2257" s="31"/>
      <c r="BH2257" s="31"/>
      <c r="BI2257" s="31"/>
      <c r="BJ2257" s="31"/>
      <c r="BK2257" s="31" t="str">
        <f t="shared" si="332"/>
        <v>II/c</v>
      </c>
      <c r="BL2257" s="31"/>
      <c r="BM2257" s="31"/>
      <c r="BN2257" s="31"/>
      <c r="BO2257" s="31"/>
      <c r="BP2257" s="31"/>
      <c r="BQ2257" s="31"/>
      <c r="BR2257" s="31"/>
      <c r="BS2257" s="31"/>
      <c r="BT2257" s="31"/>
      <c r="BU2257" s="31"/>
      <c r="BV2257" s="52" t="s">
        <v>21871</v>
      </c>
      <c r="BW2257" s="31">
        <f t="shared" ca="1" si="330"/>
        <v>0</v>
      </c>
      <c r="BX2257" s="31">
        <f t="shared" ca="1" si="331"/>
        <v>3</v>
      </c>
      <c r="BY2257" s="31"/>
      <c r="BZ2257" s="31"/>
      <c r="CA2257" s="31" t="s">
        <v>2483</v>
      </c>
      <c r="CB2257" s="31" t="s">
        <v>2406</v>
      </c>
      <c r="CC2257" s="31"/>
      <c r="CD2257" s="31"/>
      <c r="CE2257" s="31"/>
      <c r="CF2257" s="31"/>
      <c r="CG2257" s="31"/>
      <c r="CH2257" s="31"/>
      <c r="CI2257" s="31"/>
      <c r="CJ2257" s="31"/>
      <c r="CK2257" s="31"/>
      <c r="CL2257" s="52" t="s">
        <v>40060</v>
      </c>
      <c r="CM2257" s="52" t="s">
        <v>32791</v>
      </c>
      <c r="CN2257" s="31">
        <v>126</v>
      </c>
      <c r="CO2257" s="31" t="s">
        <v>41598</v>
      </c>
      <c r="CP2257" s="31" t="s">
        <v>32791</v>
      </c>
      <c r="CQ2257" s="31">
        <v>126</v>
      </c>
      <c r="CR2257" s="31"/>
      <c r="CS2257" s="31"/>
      <c r="CT2257" s="31"/>
      <c r="CU2257" s="31"/>
      <c r="CV2257" s="31"/>
      <c r="CW2257" s="31"/>
      <c r="CX2257" s="31"/>
      <c r="CY2257" s="31"/>
      <c r="CZ2257" s="31"/>
      <c r="DA2257" s="31"/>
      <c r="DB2257" s="31"/>
      <c r="DC2257" s="31"/>
      <c r="DD2257" s="31"/>
      <c r="DE2257" s="31"/>
      <c r="DF2257" s="31"/>
      <c r="DG2257" s="31"/>
      <c r="DH2257" s="31"/>
      <c r="DI2257" s="31"/>
      <c r="DJ2257" s="31"/>
      <c r="DK2257" s="31"/>
      <c r="DL2257" s="31"/>
      <c r="DM2257" s="31" t="s">
        <v>40061</v>
      </c>
      <c r="DN2257" s="31"/>
      <c r="DO2257" s="51" t="s">
        <v>40062</v>
      </c>
      <c r="DP2257" s="52" t="s">
        <v>40063</v>
      </c>
      <c r="DQ2257" s="31" t="s">
        <v>40064</v>
      </c>
      <c r="DR2257" s="31"/>
      <c r="DS2257" s="52" t="s">
        <v>40065</v>
      </c>
      <c r="DT2257" s="50" t="s">
        <v>40066</v>
      </c>
      <c r="DU2257" s="31"/>
      <c r="DV2257" s="31"/>
      <c r="DW2257" s="31"/>
      <c r="DX2257" s="31"/>
      <c r="DY2257" s="31" t="s">
        <v>40067</v>
      </c>
      <c r="DZ2257" s="52" t="s">
        <v>24991</v>
      </c>
      <c r="EA2257" s="52" t="s">
        <v>40068</v>
      </c>
      <c r="EB2257" s="31"/>
      <c r="EC2257" s="31" t="s">
        <v>40139</v>
      </c>
      <c r="ED2257" s="31" t="s">
        <v>41101</v>
      </c>
      <c r="EE2257" s="31"/>
      <c r="EF2257" s="31"/>
      <c r="EG2257" s="31"/>
      <c r="EH2257" s="31"/>
      <c r="EI2257" s="31"/>
      <c r="EJ2257" s="31"/>
    </row>
    <row r="2258" spans="1:140" ht="23.25" customHeight="1">
      <c r="A2258" s="25">
        <v>2256</v>
      </c>
      <c r="B2258" s="31" t="s">
        <v>40232</v>
      </c>
      <c r="C2258" s="31" t="s">
        <v>6220</v>
      </c>
      <c r="D2258" s="31" t="s">
        <v>40069</v>
      </c>
      <c r="E2258" s="30"/>
      <c r="F2258" s="31" t="s">
        <v>36262</v>
      </c>
      <c r="G2258" s="31">
        <f t="shared" si="326"/>
        <v>58</v>
      </c>
      <c r="H2258" s="72">
        <f t="shared" si="327"/>
        <v>57923</v>
      </c>
      <c r="I2258" s="31" t="s">
        <v>8159</v>
      </c>
      <c r="J2258" s="31" t="s">
        <v>34085</v>
      </c>
      <c r="K2258" s="31" t="s">
        <v>34082</v>
      </c>
      <c r="L2258" s="31" t="s">
        <v>6220</v>
      </c>
      <c r="M2258" s="31" t="s">
        <v>3186</v>
      </c>
      <c r="N2258" s="31" t="s">
        <v>5865</v>
      </c>
      <c r="O2258" s="31" t="s">
        <v>5117</v>
      </c>
      <c r="P2258" s="52" t="s">
        <v>21871</v>
      </c>
      <c r="Q2258" s="31" t="s">
        <v>40289</v>
      </c>
      <c r="R2258" s="31"/>
      <c r="S2258" s="31"/>
      <c r="T2258" s="52" t="s">
        <v>19820</v>
      </c>
      <c r="U2258" s="31"/>
      <c r="V2258" s="31"/>
      <c r="W2258" s="31" t="s">
        <v>40070</v>
      </c>
      <c r="X2258" s="52" t="s">
        <v>40071</v>
      </c>
      <c r="Y2258" s="31" t="e">
        <f t="shared" ca="1" si="328"/>
        <v>#VALUE!</v>
      </c>
      <c r="Z2258" s="31" t="e">
        <f t="shared" ca="1" si="329"/>
        <v>#VALUE!</v>
      </c>
      <c r="AA2258" s="31"/>
      <c r="AB2258" s="31" t="s">
        <v>11205</v>
      </c>
      <c r="AC2258" s="31" t="s">
        <v>34147</v>
      </c>
      <c r="AD2258" s="31" t="s">
        <v>34147</v>
      </c>
      <c r="AE2258" s="31"/>
      <c r="AF2258" s="31" t="s">
        <v>24699</v>
      </c>
      <c r="AG2258" s="31"/>
      <c r="AH2258" s="31"/>
      <c r="AI2258" s="31" t="s">
        <v>908</v>
      </c>
      <c r="AJ2258" s="31" t="s">
        <v>40072</v>
      </c>
      <c r="AK2258" s="31"/>
      <c r="AL2258" s="31"/>
      <c r="AM2258" s="31" t="s">
        <v>34751</v>
      </c>
      <c r="AN2258" s="31"/>
      <c r="AO2258" s="52" t="s">
        <v>35964</v>
      </c>
      <c r="AP2258" s="31" t="s">
        <v>32997</v>
      </c>
      <c r="AQ2258" s="52" t="s">
        <v>21871</v>
      </c>
      <c r="AR2258" s="31" t="s">
        <v>34147</v>
      </c>
      <c r="AS2258" s="31" t="s">
        <v>34147</v>
      </c>
      <c r="AT2258" s="31"/>
      <c r="AU2258" s="31"/>
      <c r="AV2258" s="31" t="s">
        <v>18632</v>
      </c>
      <c r="AW2258" s="52" t="s">
        <v>21871</v>
      </c>
      <c r="AX2258" s="29">
        <f t="shared" si="325"/>
        <v>46861</v>
      </c>
      <c r="AY2258" s="31" t="s">
        <v>26344</v>
      </c>
      <c r="AZ2258" s="31" t="s">
        <v>32999</v>
      </c>
      <c r="BA2258" s="31" t="s">
        <v>32997</v>
      </c>
      <c r="BB2258" s="31" t="s">
        <v>40274</v>
      </c>
      <c r="BC2258" s="31"/>
      <c r="BD2258" s="31" t="s">
        <v>40059</v>
      </c>
      <c r="BE2258" s="31" t="s">
        <v>7973</v>
      </c>
      <c r="BF2258" s="31" t="s">
        <v>8134</v>
      </c>
      <c r="BG2258" s="31"/>
      <c r="BH2258" s="31"/>
      <c r="BI2258" s="31"/>
      <c r="BJ2258" s="31"/>
      <c r="BK2258" s="31" t="str">
        <f t="shared" si="332"/>
        <v>II/c</v>
      </c>
      <c r="BL2258" s="31"/>
      <c r="BM2258" s="31"/>
      <c r="BN2258" s="31"/>
      <c r="BO2258" s="31"/>
      <c r="BP2258" s="31"/>
      <c r="BQ2258" s="31"/>
      <c r="BR2258" s="31"/>
      <c r="BS2258" s="31"/>
      <c r="BT2258" s="31"/>
      <c r="BU2258" s="31"/>
      <c r="BV2258" s="52" t="s">
        <v>21871</v>
      </c>
      <c r="BW2258" s="31">
        <f t="shared" ca="1" si="330"/>
        <v>0</v>
      </c>
      <c r="BX2258" s="31">
        <f t="shared" ca="1" si="331"/>
        <v>3</v>
      </c>
      <c r="BY2258" s="31"/>
      <c r="BZ2258" s="31"/>
      <c r="CA2258" s="31" t="s">
        <v>2483</v>
      </c>
      <c r="CB2258" s="31" t="s">
        <v>2406</v>
      </c>
      <c r="CC2258" s="31"/>
      <c r="CD2258" s="31"/>
      <c r="CE2258" s="31"/>
      <c r="CF2258" s="31"/>
      <c r="CG2258" s="31"/>
      <c r="CH2258" s="31"/>
      <c r="CI2258" s="31"/>
      <c r="CJ2258" s="31"/>
      <c r="CK2258" s="31"/>
      <c r="CL2258" s="52" t="s">
        <v>41599</v>
      </c>
      <c r="CM2258" s="52" t="s">
        <v>35948</v>
      </c>
      <c r="CN2258" s="31">
        <v>127</v>
      </c>
      <c r="CO2258" s="31" t="s">
        <v>41600</v>
      </c>
      <c r="CP2258" s="52" t="s">
        <v>35948</v>
      </c>
      <c r="CQ2258" s="31">
        <v>127</v>
      </c>
      <c r="CR2258" s="31"/>
      <c r="CS2258" s="31"/>
      <c r="CT2258" s="31"/>
      <c r="CU2258" s="31"/>
      <c r="CV2258" s="31"/>
      <c r="CW2258" s="31"/>
      <c r="CX2258" s="31"/>
      <c r="CY2258" s="31"/>
      <c r="CZ2258" s="31"/>
      <c r="DA2258" s="31"/>
      <c r="DB2258" s="31"/>
      <c r="DC2258" s="31"/>
      <c r="DD2258" s="31"/>
      <c r="DE2258" s="31"/>
      <c r="DF2258" s="31"/>
      <c r="DG2258" s="31"/>
      <c r="DH2258" s="31"/>
      <c r="DI2258" s="31"/>
      <c r="DJ2258" s="31"/>
      <c r="DK2258" s="31"/>
      <c r="DL2258" s="31"/>
      <c r="DM2258" s="52" t="s">
        <v>40281</v>
      </c>
      <c r="DN2258" s="31"/>
      <c r="DO2258" s="51" t="s">
        <v>40282</v>
      </c>
      <c r="DP2258" s="52" t="s">
        <v>40073</v>
      </c>
      <c r="DQ2258" s="31" t="s">
        <v>40074</v>
      </c>
      <c r="DR2258" s="31"/>
      <c r="DS2258" s="52" t="s">
        <v>40075</v>
      </c>
      <c r="DT2258" s="31"/>
      <c r="DU2258" s="31"/>
      <c r="DV2258" s="31"/>
      <c r="DW2258" s="31"/>
      <c r="DX2258" s="31"/>
      <c r="DY2258" s="31" t="s">
        <v>40076</v>
      </c>
      <c r="DZ2258" s="52" t="s">
        <v>24991</v>
      </c>
      <c r="EA2258" s="52" t="s">
        <v>40068</v>
      </c>
      <c r="EB2258" s="31"/>
      <c r="EC2258" s="31" t="s">
        <v>40139</v>
      </c>
      <c r="ED2258" s="31" t="s">
        <v>41101</v>
      </c>
      <c r="EE2258" s="31"/>
      <c r="EF2258" s="31"/>
      <c r="EG2258" s="31"/>
      <c r="EH2258" s="31"/>
      <c r="EI2258" s="31"/>
      <c r="EJ2258" s="31"/>
    </row>
    <row r="2259" spans="1:140" ht="23.25" customHeight="1">
      <c r="A2259" s="25">
        <v>2257</v>
      </c>
      <c r="B2259" s="31" t="s">
        <v>40077</v>
      </c>
      <c r="C2259" s="31" t="s">
        <v>6220</v>
      </c>
      <c r="D2259" s="31" t="s">
        <v>40078</v>
      </c>
      <c r="E2259" s="30"/>
      <c r="F2259" s="31" t="s">
        <v>36262</v>
      </c>
      <c r="G2259" s="31">
        <f t="shared" si="326"/>
        <v>58</v>
      </c>
      <c r="H2259" s="72">
        <f t="shared" si="327"/>
        <v>58257</v>
      </c>
      <c r="I2259" s="31" t="s">
        <v>8159</v>
      </c>
      <c r="J2259" s="31" t="s">
        <v>34085</v>
      </c>
      <c r="K2259" s="31" t="s">
        <v>34082</v>
      </c>
      <c r="L2259" s="31" t="s">
        <v>6220</v>
      </c>
      <c r="M2259" s="31" t="s">
        <v>3186</v>
      </c>
      <c r="N2259" s="31" t="s">
        <v>5865</v>
      </c>
      <c r="O2259" s="31" t="s">
        <v>5117</v>
      </c>
      <c r="P2259" s="52" t="s">
        <v>21871</v>
      </c>
      <c r="Q2259" s="31" t="s">
        <v>40263</v>
      </c>
      <c r="R2259" s="31"/>
      <c r="S2259" s="31"/>
      <c r="T2259" s="52" t="s">
        <v>21871</v>
      </c>
      <c r="U2259" s="31"/>
      <c r="V2259" s="31"/>
      <c r="W2259" s="31" t="s">
        <v>5646</v>
      </c>
      <c r="X2259" s="52" t="s">
        <v>40079</v>
      </c>
      <c r="Y2259" s="31" t="e">
        <f t="shared" ca="1" si="328"/>
        <v>#VALUE!</v>
      </c>
      <c r="Z2259" s="31" t="e">
        <f t="shared" ca="1" si="329"/>
        <v>#VALUE!</v>
      </c>
      <c r="AA2259" s="31"/>
      <c r="AB2259" s="31" t="s">
        <v>29096</v>
      </c>
      <c r="AC2259" s="31" t="s">
        <v>34147</v>
      </c>
      <c r="AD2259" s="31" t="s">
        <v>34147</v>
      </c>
      <c r="AE2259" s="31"/>
      <c r="AF2259" s="31" t="s">
        <v>24699</v>
      </c>
      <c r="AG2259" s="31"/>
      <c r="AH2259" s="31"/>
      <c r="AI2259" s="31" t="s">
        <v>908</v>
      </c>
      <c r="AJ2259" s="52" t="s">
        <v>40080</v>
      </c>
      <c r="AK2259" s="52" t="s">
        <v>40081</v>
      </c>
      <c r="AL2259" s="52" t="s">
        <v>37144</v>
      </c>
      <c r="AM2259" s="31" t="s">
        <v>34329</v>
      </c>
      <c r="AN2259" s="31"/>
      <c r="AO2259" s="52" t="s">
        <v>19981</v>
      </c>
      <c r="AP2259" s="31" t="s">
        <v>3078</v>
      </c>
      <c r="AQ2259" s="52" t="s">
        <v>21871</v>
      </c>
      <c r="AR2259" s="31" t="s">
        <v>34147</v>
      </c>
      <c r="AS2259" s="31" t="s">
        <v>34147</v>
      </c>
      <c r="AT2259" s="31"/>
      <c r="AU2259" s="31"/>
      <c r="AV2259" s="31" t="s">
        <v>8008</v>
      </c>
      <c r="AW2259" s="52" t="s">
        <v>21871</v>
      </c>
      <c r="AX2259" s="29">
        <f t="shared" si="325"/>
        <v>46861</v>
      </c>
      <c r="AY2259" s="31" t="s">
        <v>26346</v>
      </c>
      <c r="AZ2259" s="31" t="s">
        <v>529</v>
      </c>
      <c r="BA2259" s="42" t="s">
        <v>3078</v>
      </c>
      <c r="BB2259" s="31" t="s">
        <v>529</v>
      </c>
      <c r="BC2259" s="31"/>
      <c r="BD2259" s="31" t="s">
        <v>20064</v>
      </c>
      <c r="BE2259" s="31" t="s">
        <v>7973</v>
      </c>
      <c r="BF2259" s="41" t="s">
        <v>8008</v>
      </c>
      <c r="BG2259" s="31"/>
      <c r="BH2259" s="31"/>
      <c r="BI2259" s="31"/>
      <c r="BJ2259" s="31"/>
      <c r="BK2259" s="31" t="str">
        <f t="shared" si="332"/>
        <v>II/c</v>
      </c>
      <c r="BL2259" s="31"/>
      <c r="BM2259" s="31"/>
      <c r="BN2259" s="31"/>
      <c r="BO2259" s="31"/>
      <c r="BP2259" s="31"/>
      <c r="BQ2259" s="31"/>
      <c r="BR2259" s="31"/>
      <c r="BS2259" s="31"/>
      <c r="BT2259" s="31"/>
      <c r="BU2259" s="31"/>
      <c r="BV2259" s="52" t="s">
        <v>21871</v>
      </c>
      <c r="BW2259" s="31">
        <f t="shared" ca="1" si="330"/>
        <v>0</v>
      </c>
      <c r="BX2259" s="31">
        <f t="shared" ca="1" si="331"/>
        <v>3</v>
      </c>
      <c r="BY2259" s="31"/>
      <c r="BZ2259" s="31"/>
      <c r="CA2259" s="31" t="s">
        <v>2483</v>
      </c>
      <c r="CB2259" s="31" t="s">
        <v>2406</v>
      </c>
      <c r="CC2259" s="31"/>
      <c r="CD2259" s="31"/>
      <c r="CE2259" s="31"/>
      <c r="CF2259" s="31"/>
      <c r="CG2259" s="31"/>
      <c r="CH2259" s="31"/>
      <c r="CI2259" s="31"/>
      <c r="CJ2259" s="31"/>
      <c r="CK2259" s="31"/>
      <c r="CL2259" s="52" t="s">
        <v>40082</v>
      </c>
      <c r="CM2259" s="52" t="s">
        <v>36637</v>
      </c>
      <c r="CN2259" s="31">
        <v>127</v>
      </c>
      <c r="CO2259" s="31" t="s">
        <v>41594</v>
      </c>
      <c r="CP2259" s="31" t="s">
        <v>36637</v>
      </c>
      <c r="CQ2259" s="31">
        <v>127</v>
      </c>
      <c r="CR2259" s="31"/>
      <c r="CS2259" s="31"/>
      <c r="CT2259" s="31"/>
      <c r="CU2259" s="31"/>
      <c r="CV2259" s="31"/>
      <c r="CW2259" s="31"/>
      <c r="CX2259" s="31"/>
      <c r="CY2259" s="31"/>
      <c r="CZ2259" s="31"/>
      <c r="DA2259" s="31"/>
      <c r="DB2259" s="31"/>
      <c r="DC2259" s="31"/>
      <c r="DD2259" s="31"/>
      <c r="DE2259" s="31"/>
      <c r="DF2259" s="31"/>
      <c r="DG2259" s="31"/>
      <c r="DH2259" s="31"/>
      <c r="DI2259" s="31"/>
      <c r="DJ2259" s="31"/>
      <c r="DK2259" s="31"/>
      <c r="DL2259" s="31"/>
      <c r="DM2259" s="52" t="s">
        <v>40271</v>
      </c>
      <c r="DN2259" s="31"/>
      <c r="DO2259" s="51" t="s">
        <v>40270</v>
      </c>
      <c r="DP2259" s="52" t="s">
        <v>40083</v>
      </c>
      <c r="DQ2259" s="31" t="s">
        <v>40084</v>
      </c>
      <c r="DR2259" s="31"/>
      <c r="DS2259" s="52" t="s">
        <v>40085</v>
      </c>
      <c r="DT2259" s="50" t="s">
        <v>40086</v>
      </c>
      <c r="DU2259" s="31"/>
      <c r="DV2259" s="31"/>
      <c r="DW2259" s="31"/>
      <c r="DX2259" s="31"/>
      <c r="DY2259" s="31" t="s">
        <v>40087</v>
      </c>
      <c r="DZ2259" s="52" t="s">
        <v>24991</v>
      </c>
      <c r="EA2259" s="52" t="s">
        <v>40068</v>
      </c>
      <c r="EB2259" s="31"/>
      <c r="EC2259" s="31" t="s">
        <v>8001</v>
      </c>
      <c r="ED2259" s="31" t="s">
        <v>41101</v>
      </c>
      <c r="EE2259" s="31"/>
      <c r="EF2259" s="31"/>
      <c r="EG2259" s="31"/>
      <c r="EH2259" s="31"/>
      <c r="EI2259" s="31"/>
      <c r="EJ2259" s="31"/>
    </row>
    <row r="2260" spans="1:140" ht="23.25" customHeight="1">
      <c r="A2260" s="25">
        <v>2258</v>
      </c>
      <c r="B2260" s="31" t="s">
        <v>40101</v>
      </c>
      <c r="C2260" s="31" t="s">
        <v>6220</v>
      </c>
      <c r="D2260" s="31" t="s">
        <v>40088</v>
      </c>
      <c r="E2260" s="30"/>
      <c r="F2260" s="31" t="s">
        <v>36262</v>
      </c>
      <c r="G2260" s="31">
        <f t="shared" si="326"/>
        <v>58</v>
      </c>
      <c r="H2260" s="72">
        <f t="shared" si="327"/>
        <v>58107</v>
      </c>
      <c r="I2260" s="31" t="s">
        <v>8159</v>
      </c>
      <c r="J2260" s="31" t="s">
        <v>34085</v>
      </c>
      <c r="K2260" s="31" t="s">
        <v>34082</v>
      </c>
      <c r="L2260" s="31" t="s">
        <v>6220</v>
      </c>
      <c r="M2260" s="31" t="s">
        <v>3186</v>
      </c>
      <c r="N2260" s="31" t="s">
        <v>5865</v>
      </c>
      <c r="O2260" s="31" t="s">
        <v>5117</v>
      </c>
      <c r="P2260" s="52" t="s">
        <v>21871</v>
      </c>
      <c r="Q2260" s="31" t="s">
        <v>40258</v>
      </c>
      <c r="R2260" s="31"/>
      <c r="S2260" s="31"/>
      <c r="T2260" s="52" t="s">
        <v>19820</v>
      </c>
      <c r="U2260" s="31"/>
      <c r="V2260" s="31"/>
      <c r="W2260" s="31" t="s">
        <v>29060</v>
      </c>
      <c r="X2260" s="52" t="s">
        <v>40089</v>
      </c>
      <c r="Y2260" s="31">
        <f t="shared" ca="1" si="328"/>
        <v>22</v>
      </c>
      <c r="Z2260" s="31" t="str">
        <f t="shared" ca="1" si="329"/>
        <v>21-35</v>
      </c>
      <c r="AA2260" s="31"/>
      <c r="AB2260" s="31" t="s">
        <v>29096</v>
      </c>
      <c r="AC2260" s="31" t="s">
        <v>34147</v>
      </c>
      <c r="AD2260" s="31" t="s">
        <v>34147</v>
      </c>
      <c r="AE2260" s="31"/>
      <c r="AF2260" s="31" t="s">
        <v>24699</v>
      </c>
      <c r="AG2260" s="31"/>
      <c r="AH2260" s="31"/>
      <c r="AI2260" s="31" t="s">
        <v>908</v>
      </c>
      <c r="AJ2260" s="52" t="s">
        <v>40090</v>
      </c>
      <c r="AK2260" s="52" t="s">
        <v>40091</v>
      </c>
      <c r="AL2260" s="52" t="s">
        <v>40092</v>
      </c>
      <c r="AM2260" s="31" t="s">
        <v>40093</v>
      </c>
      <c r="AN2260" s="31"/>
      <c r="AO2260" s="52" t="s">
        <v>40010</v>
      </c>
      <c r="AP2260" s="31" t="s">
        <v>3078</v>
      </c>
      <c r="AQ2260" s="52" t="s">
        <v>21871</v>
      </c>
      <c r="AR2260" s="31" t="s">
        <v>34147</v>
      </c>
      <c r="AS2260" s="31" t="s">
        <v>34147</v>
      </c>
      <c r="AT2260" s="31"/>
      <c r="AU2260" s="31"/>
      <c r="AV2260" s="31" t="s">
        <v>8008</v>
      </c>
      <c r="AW2260" s="52" t="s">
        <v>21871</v>
      </c>
      <c r="AX2260" s="29">
        <f t="shared" si="325"/>
        <v>46861</v>
      </c>
      <c r="AY2260" s="31" t="s">
        <v>26346</v>
      </c>
      <c r="AZ2260" s="31" t="s">
        <v>529</v>
      </c>
      <c r="BA2260" s="42" t="s">
        <v>3078</v>
      </c>
      <c r="BB2260" s="31" t="s">
        <v>529</v>
      </c>
      <c r="BC2260" s="31"/>
      <c r="BD2260" s="31" t="s">
        <v>20064</v>
      </c>
      <c r="BE2260" s="31" t="s">
        <v>7973</v>
      </c>
      <c r="BF2260" s="41" t="s">
        <v>8008</v>
      </c>
      <c r="BG2260" s="31"/>
      <c r="BH2260" s="31"/>
      <c r="BI2260" s="31"/>
      <c r="BJ2260" s="31"/>
      <c r="BK2260" s="31" t="str">
        <f t="shared" si="332"/>
        <v>II/c</v>
      </c>
      <c r="BL2260" s="31"/>
      <c r="BM2260" s="31"/>
      <c r="BN2260" s="31"/>
      <c r="BO2260" s="31"/>
      <c r="BP2260" s="31"/>
      <c r="BQ2260" s="31"/>
      <c r="BR2260" s="31"/>
      <c r="BS2260" s="31"/>
      <c r="BT2260" s="31"/>
      <c r="BU2260" s="31"/>
      <c r="BV2260" s="52" t="s">
        <v>21871</v>
      </c>
      <c r="BW2260" s="31">
        <f t="shared" ca="1" si="330"/>
        <v>0</v>
      </c>
      <c r="BX2260" s="31">
        <f t="shared" ca="1" si="331"/>
        <v>3</v>
      </c>
      <c r="BY2260" s="31"/>
      <c r="BZ2260" s="31"/>
      <c r="CA2260" s="31" t="s">
        <v>2483</v>
      </c>
      <c r="CB2260" s="31" t="s">
        <v>2406</v>
      </c>
      <c r="CC2260" s="31"/>
      <c r="CD2260" s="31"/>
      <c r="CE2260" s="31"/>
      <c r="CF2260" s="31"/>
      <c r="CG2260" s="31"/>
      <c r="CH2260" s="31"/>
      <c r="CI2260" s="31"/>
      <c r="CJ2260" s="31"/>
      <c r="CK2260" s="31"/>
      <c r="CL2260" s="52" t="s">
        <v>40094</v>
      </c>
      <c r="CM2260" s="52" t="s">
        <v>36641</v>
      </c>
      <c r="CN2260" s="31">
        <v>127</v>
      </c>
      <c r="CO2260" s="31" t="s">
        <v>41211</v>
      </c>
      <c r="CP2260" s="31" t="s">
        <v>36641</v>
      </c>
      <c r="CQ2260" s="31">
        <v>127</v>
      </c>
      <c r="CR2260" s="31"/>
      <c r="CS2260" s="31"/>
      <c r="CT2260" s="31"/>
      <c r="CU2260" s="31"/>
      <c r="CV2260" s="31"/>
      <c r="CW2260" s="31"/>
      <c r="CX2260" s="31"/>
      <c r="CY2260" s="31"/>
      <c r="CZ2260" s="31"/>
      <c r="DA2260" s="31"/>
      <c r="DB2260" s="31"/>
      <c r="DC2260" s="31"/>
      <c r="DD2260" s="31"/>
      <c r="DE2260" s="31"/>
      <c r="DF2260" s="31"/>
      <c r="DG2260" s="31"/>
      <c r="DH2260" s="31"/>
      <c r="DI2260" s="31"/>
      <c r="DJ2260" s="31"/>
      <c r="DK2260" s="31"/>
      <c r="DL2260" s="31"/>
      <c r="DM2260" s="52" t="s">
        <v>40264</v>
      </c>
      <c r="DN2260" s="31"/>
      <c r="DO2260" s="51" t="s">
        <v>40265</v>
      </c>
      <c r="DP2260" s="52" t="s">
        <v>40095</v>
      </c>
      <c r="DQ2260" s="31" t="s">
        <v>40096</v>
      </c>
      <c r="DR2260" s="31"/>
      <c r="DS2260" s="52" t="s">
        <v>40097</v>
      </c>
      <c r="DT2260" s="50" t="s">
        <v>40098</v>
      </c>
      <c r="DU2260" s="31"/>
      <c r="DV2260" s="31"/>
      <c r="DW2260" s="31"/>
      <c r="DX2260" s="31"/>
      <c r="DY2260" s="31" t="s">
        <v>40099</v>
      </c>
      <c r="DZ2260" s="52" t="s">
        <v>24991</v>
      </c>
      <c r="EA2260" s="52" t="s">
        <v>40068</v>
      </c>
      <c r="EB2260" s="31"/>
      <c r="EC2260" s="31" t="s">
        <v>8001</v>
      </c>
      <c r="ED2260" s="31" t="s">
        <v>41101</v>
      </c>
      <c r="EE2260" s="31"/>
      <c r="EF2260" s="31"/>
      <c r="EG2260" s="31"/>
      <c r="EH2260" s="31"/>
      <c r="EI2260" s="31"/>
      <c r="EJ2260" s="31"/>
    </row>
    <row r="2261" spans="1:140" ht="23.25" customHeight="1">
      <c r="A2261" s="25">
        <v>2259</v>
      </c>
      <c r="B2261" s="31" t="s">
        <v>40100</v>
      </c>
      <c r="C2261" s="31" t="s">
        <v>6220</v>
      </c>
      <c r="D2261" s="31" t="s">
        <v>40102</v>
      </c>
      <c r="E2261" s="30"/>
      <c r="F2261" s="31" t="s">
        <v>36262</v>
      </c>
      <c r="G2261" s="31">
        <f t="shared" si="326"/>
        <v>58</v>
      </c>
      <c r="H2261" s="72">
        <f t="shared" si="327"/>
        <v>58410</v>
      </c>
      <c r="I2261" s="31" t="s">
        <v>8159</v>
      </c>
      <c r="J2261" s="31" t="s">
        <v>34085</v>
      </c>
      <c r="K2261" s="31" t="s">
        <v>34082</v>
      </c>
      <c r="L2261" s="31" t="s">
        <v>6220</v>
      </c>
      <c r="M2261" s="31" t="s">
        <v>3186</v>
      </c>
      <c r="N2261" s="31" t="s">
        <v>5865</v>
      </c>
      <c r="O2261" s="31" t="s">
        <v>5117</v>
      </c>
      <c r="P2261" s="52" t="s">
        <v>21871</v>
      </c>
      <c r="Q2261" s="31" t="s">
        <v>40259</v>
      </c>
      <c r="R2261" s="31"/>
      <c r="S2261" s="31"/>
      <c r="T2261" s="52" t="s">
        <v>19820</v>
      </c>
      <c r="U2261" s="31"/>
      <c r="V2261" s="31"/>
      <c r="W2261" s="31" t="s">
        <v>40103</v>
      </c>
      <c r="X2261" s="52" t="s">
        <v>40104</v>
      </c>
      <c r="Y2261" s="31">
        <f t="shared" ca="1" si="328"/>
        <v>22</v>
      </c>
      <c r="Z2261" s="31" t="str">
        <f t="shared" ca="1" si="329"/>
        <v>21-35</v>
      </c>
      <c r="AA2261" s="31"/>
      <c r="AB2261" s="31" t="s">
        <v>29096</v>
      </c>
      <c r="AC2261" s="31" t="s">
        <v>34147</v>
      </c>
      <c r="AD2261" s="31" t="s">
        <v>34147</v>
      </c>
      <c r="AE2261" s="31"/>
      <c r="AF2261" s="31" t="s">
        <v>24699</v>
      </c>
      <c r="AG2261" s="31"/>
      <c r="AH2261" s="31"/>
      <c r="AI2261" s="31" t="s">
        <v>908</v>
      </c>
      <c r="AJ2261" s="52" t="s">
        <v>40105</v>
      </c>
      <c r="AK2261" s="52" t="s">
        <v>40106</v>
      </c>
      <c r="AL2261" s="52" t="s">
        <v>24633</v>
      </c>
      <c r="AM2261" s="31" t="s">
        <v>29597</v>
      </c>
      <c r="AN2261" s="31"/>
      <c r="AO2261" s="52" t="s">
        <v>19821</v>
      </c>
      <c r="AP2261" s="31" t="s">
        <v>3078</v>
      </c>
      <c r="AQ2261" s="52" t="s">
        <v>21871</v>
      </c>
      <c r="AR2261" s="31" t="s">
        <v>34147</v>
      </c>
      <c r="AS2261" s="31" t="s">
        <v>34147</v>
      </c>
      <c r="AT2261" s="31"/>
      <c r="AU2261" s="31"/>
      <c r="AV2261" s="31" t="s">
        <v>8008</v>
      </c>
      <c r="AW2261" s="52" t="s">
        <v>21871</v>
      </c>
      <c r="AX2261" s="29">
        <f t="shared" si="325"/>
        <v>46861</v>
      </c>
      <c r="AY2261" s="31" t="s">
        <v>26346</v>
      </c>
      <c r="AZ2261" s="31" t="s">
        <v>529</v>
      </c>
      <c r="BA2261" s="42" t="s">
        <v>3078</v>
      </c>
      <c r="BB2261" s="31" t="s">
        <v>529</v>
      </c>
      <c r="BC2261" s="31"/>
      <c r="BD2261" s="31" t="s">
        <v>20064</v>
      </c>
      <c r="BE2261" s="31" t="s">
        <v>7973</v>
      </c>
      <c r="BF2261" s="41" t="s">
        <v>8008</v>
      </c>
      <c r="BG2261" s="31"/>
      <c r="BH2261" s="31"/>
      <c r="BI2261" s="31"/>
      <c r="BJ2261" s="31"/>
      <c r="BK2261" s="31" t="str">
        <f t="shared" si="332"/>
        <v>II/c</v>
      </c>
      <c r="BL2261" s="31"/>
      <c r="BM2261" s="31"/>
      <c r="BN2261" s="31"/>
      <c r="BO2261" s="31"/>
      <c r="BP2261" s="31"/>
      <c r="BQ2261" s="31"/>
      <c r="BR2261" s="31"/>
      <c r="BS2261" s="31"/>
      <c r="BT2261" s="31"/>
      <c r="BU2261" s="31"/>
      <c r="BV2261" s="52" t="s">
        <v>21871</v>
      </c>
      <c r="BW2261" s="31">
        <f t="shared" ca="1" si="330"/>
        <v>0</v>
      </c>
      <c r="BX2261" s="31">
        <f t="shared" ca="1" si="331"/>
        <v>3</v>
      </c>
      <c r="BY2261" s="31"/>
      <c r="BZ2261" s="31"/>
      <c r="CA2261" s="31" t="s">
        <v>2483</v>
      </c>
      <c r="CB2261" s="31" t="s">
        <v>2406</v>
      </c>
      <c r="CC2261" s="31"/>
      <c r="CD2261" s="31"/>
      <c r="CE2261" s="31"/>
      <c r="CF2261" s="31"/>
      <c r="CG2261" s="31"/>
      <c r="CH2261" s="31"/>
      <c r="CI2261" s="31"/>
      <c r="CJ2261" s="31"/>
      <c r="CK2261" s="31"/>
      <c r="CL2261" s="52" t="s">
        <v>40107</v>
      </c>
      <c r="CM2261" s="52" t="s">
        <v>40108</v>
      </c>
      <c r="CN2261" s="31">
        <v>127</v>
      </c>
      <c r="CO2261" s="31" t="s">
        <v>41212</v>
      </c>
      <c r="CP2261" s="31" t="s">
        <v>40108</v>
      </c>
      <c r="CQ2261" s="31">
        <v>127</v>
      </c>
      <c r="CR2261" s="31"/>
      <c r="CS2261" s="31"/>
      <c r="CT2261" s="31"/>
      <c r="CU2261" s="31"/>
      <c r="CV2261" s="31"/>
      <c r="CW2261" s="31"/>
      <c r="CX2261" s="31"/>
      <c r="CY2261" s="31"/>
      <c r="CZ2261" s="31"/>
      <c r="DA2261" s="31"/>
      <c r="DB2261" s="31"/>
      <c r="DC2261" s="31"/>
      <c r="DD2261" s="31"/>
      <c r="DE2261" s="31"/>
      <c r="DF2261" s="31"/>
      <c r="DG2261" s="31"/>
      <c r="DH2261" s="31"/>
      <c r="DI2261" s="31"/>
      <c r="DJ2261" s="31"/>
      <c r="DK2261" s="31"/>
      <c r="DL2261" s="31"/>
      <c r="DM2261" s="52" t="s">
        <v>40269</v>
      </c>
      <c r="DN2261" s="31"/>
      <c r="DO2261" s="51" t="s">
        <v>40109</v>
      </c>
      <c r="DP2261" s="52" t="s">
        <v>40110</v>
      </c>
      <c r="DQ2261" s="31" t="s">
        <v>40111</v>
      </c>
      <c r="DR2261" s="31"/>
      <c r="DS2261" s="52" t="s">
        <v>40112</v>
      </c>
      <c r="DT2261" s="50" t="s">
        <v>40113</v>
      </c>
      <c r="DU2261" s="31"/>
      <c r="DV2261" s="31"/>
      <c r="DW2261" s="31"/>
      <c r="DX2261" s="31"/>
      <c r="DY2261" s="31" t="s">
        <v>40114</v>
      </c>
      <c r="DZ2261" s="52" t="s">
        <v>24991</v>
      </c>
      <c r="EA2261" s="52" t="s">
        <v>40068</v>
      </c>
      <c r="EB2261" s="31"/>
      <c r="EC2261" s="31" t="s">
        <v>8001</v>
      </c>
      <c r="ED2261" s="31" t="s">
        <v>41101</v>
      </c>
      <c r="EE2261" s="31"/>
      <c r="EF2261" s="31"/>
      <c r="EG2261" s="31"/>
      <c r="EH2261" s="31"/>
      <c r="EI2261" s="31"/>
      <c r="EJ2261" s="31"/>
    </row>
    <row r="2262" spans="1:140" ht="23.25" customHeight="1">
      <c r="A2262" s="25">
        <v>2260</v>
      </c>
      <c r="B2262" s="31" t="s">
        <v>40115</v>
      </c>
      <c r="C2262" s="31" t="s">
        <v>6220</v>
      </c>
      <c r="D2262" s="31" t="s">
        <v>40116</v>
      </c>
      <c r="E2262" s="30"/>
      <c r="F2262" s="31" t="s">
        <v>36262</v>
      </c>
      <c r="G2262" s="31">
        <f t="shared" si="326"/>
        <v>58</v>
      </c>
      <c r="H2262" s="72">
        <f t="shared" si="327"/>
        <v>57742</v>
      </c>
      <c r="I2262" s="31" t="s">
        <v>8159</v>
      </c>
      <c r="J2262" s="31" t="s">
        <v>34085</v>
      </c>
      <c r="K2262" s="31" t="s">
        <v>34082</v>
      </c>
      <c r="L2262" s="31" t="s">
        <v>6220</v>
      </c>
      <c r="M2262" s="31" t="s">
        <v>3186</v>
      </c>
      <c r="N2262" s="31" t="s">
        <v>5865</v>
      </c>
      <c r="O2262" s="31" t="s">
        <v>5117</v>
      </c>
      <c r="P2262" s="52" t="s">
        <v>21871</v>
      </c>
      <c r="Q2262" s="31" t="s">
        <v>40260</v>
      </c>
      <c r="R2262" s="31"/>
      <c r="S2262" s="31"/>
      <c r="T2262" s="52" t="s">
        <v>19820</v>
      </c>
      <c r="U2262" s="31"/>
      <c r="V2262" s="31"/>
      <c r="W2262" s="31" t="s">
        <v>3845</v>
      </c>
      <c r="X2262" s="52" t="s">
        <v>40117</v>
      </c>
      <c r="Y2262" s="31" t="e">
        <f t="shared" ca="1" si="328"/>
        <v>#VALUE!</v>
      </c>
      <c r="Z2262" s="31" t="e">
        <f t="shared" ca="1" si="329"/>
        <v>#VALUE!</v>
      </c>
      <c r="AA2262" s="31"/>
      <c r="AB2262" s="31" t="s">
        <v>29096</v>
      </c>
      <c r="AC2262" s="31" t="s">
        <v>34147</v>
      </c>
      <c r="AD2262" s="31" t="s">
        <v>34147</v>
      </c>
      <c r="AE2262" s="31"/>
      <c r="AF2262" s="31" t="s">
        <v>24699</v>
      </c>
      <c r="AG2262" s="31"/>
      <c r="AH2262" s="31"/>
      <c r="AI2262" s="31" t="s">
        <v>908</v>
      </c>
      <c r="AJ2262" s="52" t="s">
        <v>40118</v>
      </c>
      <c r="AK2262" s="52" t="s">
        <v>40119</v>
      </c>
      <c r="AL2262" s="52" t="s">
        <v>40120</v>
      </c>
      <c r="AM2262" s="31" t="s">
        <v>29788</v>
      </c>
      <c r="AN2262" s="31"/>
      <c r="AO2262" s="52" t="s">
        <v>40092</v>
      </c>
      <c r="AP2262" s="31" t="s">
        <v>3078</v>
      </c>
      <c r="AQ2262" s="52" t="s">
        <v>21871</v>
      </c>
      <c r="AR2262" s="31" t="s">
        <v>34147</v>
      </c>
      <c r="AS2262" s="31" t="s">
        <v>34147</v>
      </c>
      <c r="AT2262" s="31"/>
      <c r="AU2262" s="31"/>
      <c r="AV2262" s="31" t="s">
        <v>8008</v>
      </c>
      <c r="AW2262" s="52" t="s">
        <v>21871</v>
      </c>
      <c r="AX2262" s="29">
        <f t="shared" si="325"/>
        <v>46861</v>
      </c>
      <c r="AY2262" s="31" t="s">
        <v>26346</v>
      </c>
      <c r="AZ2262" s="31" t="s">
        <v>529</v>
      </c>
      <c r="BA2262" s="42" t="s">
        <v>3078</v>
      </c>
      <c r="BB2262" s="31" t="s">
        <v>529</v>
      </c>
      <c r="BC2262" s="31"/>
      <c r="BD2262" s="31" t="s">
        <v>20064</v>
      </c>
      <c r="BE2262" s="31" t="s">
        <v>7973</v>
      </c>
      <c r="BF2262" s="41" t="s">
        <v>8008</v>
      </c>
      <c r="BG2262" s="31"/>
      <c r="BH2262" s="31"/>
      <c r="BI2262" s="31"/>
      <c r="BJ2262" s="31"/>
      <c r="BK2262" s="31" t="str">
        <f t="shared" si="332"/>
        <v>II/c</v>
      </c>
      <c r="BL2262" s="31"/>
      <c r="BM2262" s="31"/>
      <c r="BN2262" s="31"/>
      <c r="BO2262" s="31"/>
      <c r="BP2262" s="31"/>
      <c r="BQ2262" s="31"/>
      <c r="BR2262" s="31"/>
      <c r="BS2262" s="31"/>
      <c r="BT2262" s="31"/>
      <c r="BU2262" s="31"/>
      <c r="BV2262" s="52" t="s">
        <v>21871</v>
      </c>
      <c r="BW2262" s="31">
        <f t="shared" ca="1" si="330"/>
        <v>0</v>
      </c>
      <c r="BX2262" s="31">
        <f t="shared" ca="1" si="331"/>
        <v>3</v>
      </c>
      <c r="BY2262" s="31"/>
      <c r="BZ2262" s="31"/>
      <c r="CA2262" s="31" t="s">
        <v>2483</v>
      </c>
      <c r="CB2262" s="31" t="s">
        <v>2406</v>
      </c>
      <c r="CC2262" s="31"/>
      <c r="CD2262" s="31"/>
      <c r="CE2262" s="31"/>
      <c r="CF2262" s="31"/>
      <c r="CG2262" s="31"/>
      <c r="CH2262" s="31"/>
      <c r="CI2262" s="31"/>
      <c r="CJ2262" s="31"/>
      <c r="CK2262" s="31"/>
      <c r="CL2262" s="52" t="s">
        <v>40121</v>
      </c>
      <c r="CM2262" s="52" t="s">
        <v>35834</v>
      </c>
      <c r="CN2262" s="31">
        <v>127</v>
      </c>
      <c r="CO2262" s="31"/>
      <c r="CP2262" s="31"/>
      <c r="CQ2262" s="31"/>
      <c r="CR2262" s="31"/>
      <c r="CS2262" s="31"/>
      <c r="CT2262" s="31"/>
      <c r="CU2262" s="31"/>
      <c r="CV2262" s="31"/>
      <c r="CW2262" s="31"/>
      <c r="CX2262" s="31"/>
      <c r="CY2262" s="31"/>
      <c r="CZ2262" s="31"/>
      <c r="DA2262" s="31"/>
      <c r="DB2262" s="31"/>
      <c r="DC2262" s="31"/>
      <c r="DD2262" s="31"/>
      <c r="DE2262" s="31"/>
      <c r="DF2262" s="31"/>
      <c r="DG2262" s="31"/>
      <c r="DH2262" s="31"/>
      <c r="DI2262" s="31"/>
      <c r="DJ2262" s="31"/>
      <c r="DK2262" s="31"/>
      <c r="DL2262" s="31"/>
      <c r="DM2262" s="31"/>
      <c r="DN2262" s="31"/>
      <c r="DO2262" s="35"/>
      <c r="DP2262" s="51" t="s">
        <v>40122</v>
      </c>
      <c r="DQ2262" s="31" t="s">
        <v>40123</v>
      </c>
      <c r="DR2262" s="31"/>
      <c r="DS2262" s="52" t="s">
        <v>40124</v>
      </c>
      <c r="DT2262" s="50" t="s">
        <v>40125</v>
      </c>
      <c r="DU2262" s="31"/>
      <c r="DV2262" s="31"/>
      <c r="DW2262" s="31"/>
      <c r="DX2262" s="31"/>
      <c r="DY2262" s="31" t="s">
        <v>40126</v>
      </c>
      <c r="DZ2262" s="52" t="s">
        <v>24991</v>
      </c>
      <c r="EA2262" s="52" t="s">
        <v>40068</v>
      </c>
      <c r="EB2262" s="31"/>
      <c r="EC2262" s="31" t="s">
        <v>8001</v>
      </c>
      <c r="ED2262" s="31" t="s">
        <v>41101</v>
      </c>
      <c r="EE2262" s="31"/>
      <c r="EF2262" s="31"/>
      <c r="EG2262" s="31"/>
      <c r="EH2262" s="31"/>
      <c r="EI2262" s="31"/>
      <c r="EJ2262" s="31"/>
    </row>
    <row r="2263" spans="1:140" ht="23.25" customHeight="1">
      <c r="A2263" s="25">
        <v>2261</v>
      </c>
      <c r="B2263" s="31" t="s">
        <v>40182</v>
      </c>
      <c r="C2263" s="31" t="s">
        <v>6220</v>
      </c>
      <c r="D2263" s="31" t="s">
        <v>40184</v>
      </c>
      <c r="E2263" s="30"/>
      <c r="F2263" s="31" t="s">
        <v>36262</v>
      </c>
      <c r="G2263" s="31">
        <f t="shared" si="326"/>
        <v>58</v>
      </c>
      <c r="H2263" s="72">
        <f t="shared" si="327"/>
        <v>58166</v>
      </c>
      <c r="I2263" s="31" t="s">
        <v>8159</v>
      </c>
      <c r="J2263" s="31" t="s">
        <v>34085</v>
      </c>
      <c r="K2263" s="31" t="s">
        <v>34082</v>
      </c>
      <c r="L2263" s="31" t="s">
        <v>6220</v>
      </c>
      <c r="M2263" s="31" t="s">
        <v>3186</v>
      </c>
      <c r="N2263" s="31" t="s">
        <v>5865</v>
      </c>
      <c r="O2263" s="31" t="s">
        <v>5117</v>
      </c>
      <c r="P2263" s="52" t="s">
        <v>21871</v>
      </c>
      <c r="Q2263" s="31" t="s">
        <v>40262</v>
      </c>
      <c r="R2263" s="31"/>
      <c r="S2263" s="31"/>
      <c r="T2263" s="52" t="s">
        <v>19820</v>
      </c>
      <c r="U2263" s="31"/>
      <c r="V2263" s="31"/>
      <c r="W2263" s="31" t="s">
        <v>2650</v>
      </c>
      <c r="X2263" s="52" t="s">
        <v>40214</v>
      </c>
      <c r="Y2263" s="31">
        <f t="shared" ca="1" si="328"/>
        <v>22</v>
      </c>
      <c r="Z2263" s="31" t="str">
        <f t="shared" ca="1" si="329"/>
        <v>21-35</v>
      </c>
      <c r="AA2263" s="31"/>
      <c r="AB2263" s="31" t="s">
        <v>29096</v>
      </c>
      <c r="AC2263" s="31" t="s">
        <v>34147</v>
      </c>
      <c r="AD2263" s="31" t="s">
        <v>34147</v>
      </c>
      <c r="AE2263" s="31"/>
      <c r="AF2263" s="31" t="s">
        <v>24699</v>
      </c>
      <c r="AG2263" s="31"/>
      <c r="AH2263" s="31"/>
      <c r="AI2263" s="31" t="s">
        <v>908</v>
      </c>
      <c r="AJ2263" s="52" t="s">
        <v>40249</v>
      </c>
      <c r="AK2263" s="52" t="s">
        <v>40250</v>
      </c>
      <c r="AL2263" s="52" t="s">
        <v>37144</v>
      </c>
      <c r="AM2263" s="31" t="s">
        <v>34329</v>
      </c>
      <c r="AN2263" s="31"/>
      <c r="AO2263" s="52" t="s">
        <v>19981</v>
      </c>
      <c r="AP2263" s="31" t="s">
        <v>3078</v>
      </c>
      <c r="AQ2263" s="52" t="s">
        <v>21871</v>
      </c>
      <c r="AR2263" s="31" t="s">
        <v>34147</v>
      </c>
      <c r="AS2263" s="31" t="s">
        <v>34147</v>
      </c>
      <c r="AT2263" s="31"/>
      <c r="AU2263" s="31"/>
      <c r="AV2263" s="31" t="s">
        <v>8008</v>
      </c>
      <c r="AW2263" s="52" t="s">
        <v>21871</v>
      </c>
      <c r="AX2263" s="29">
        <f t="shared" si="325"/>
        <v>46861</v>
      </c>
      <c r="AY2263" s="31" t="s">
        <v>26346</v>
      </c>
      <c r="AZ2263" s="31" t="s">
        <v>529</v>
      </c>
      <c r="BA2263" s="42" t="s">
        <v>3078</v>
      </c>
      <c r="BB2263" s="31" t="s">
        <v>529</v>
      </c>
      <c r="BC2263" s="31"/>
      <c r="BD2263" s="31" t="s">
        <v>20064</v>
      </c>
      <c r="BE2263" s="31" t="s">
        <v>7973</v>
      </c>
      <c r="BF2263" s="41" t="s">
        <v>8008</v>
      </c>
      <c r="BG2263" s="31"/>
      <c r="BH2263" s="31"/>
      <c r="BI2263" s="31"/>
      <c r="BJ2263" s="31"/>
      <c r="BK2263" s="31" t="str">
        <f t="shared" si="332"/>
        <v>II/c</v>
      </c>
      <c r="BL2263" s="31"/>
      <c r="BM2263" s="31"/>
      <c r="BN2263" s="31"/>
      <c r="BO2263" s="31"/>
      <c r="BP2263" s="31"/>
      <c r="BQ2263" s="31"/>
      <c r="BR2263" s="31"/>
      <c r="BS2263" s="31"/>
      <c r="BT2263" s="31"/>
      <c r="BU2263" s="31"/>
      <c r="BV2263" s="52" t="s">
        <v>21871</v>
      </c>
      <c r="BW2263" s="31">
        <f t="shared" ca="1" si="330"/>
        <v>0</v>
      </c>
      <c r="BX2263" s="31">
        <f t="shared" ca="1" si="331"/>
        <v>3</v>
      </c>
      <c r="BY2263" s="31"/>
      <c r="BZ2263" s="31"/>
      <c r="CA2263" s="31" t="s">
        <v>2483</v>
      </c>
      <c r="CB2263" s="31" t="s">
        <v>2406</v>
      </c>
      <c r="CC2263" s="31"/>
      <c r="CD2263" s="31"/>
      <c r="CE2263" s="31"/>
      <c r="CF2263" s="31"/>
      <c r="CG2263" s="31"/>
      <c r="CH2263" s="31"/>
      <c r="CI2263" s="31"/>
      <c r="CJ2263" s="31"/>
      <c r="CK2263" s="31"/>
      <c r="CL2263" s="52" t="s">
        <v>40251</v>
      </c>
      <c r="CM2263" s="52" t="s">
        <v>31698</v>
      </c>
      <c r="CN2263" s="31">
        <v>127</v>
      </c>
      <c r="CO2263" s="31" t="s">
        <v>41593</v>
      </c>
      <c r="CP2263" s="31" t="s">
        <v>31698</v>
      </c>
      <c r="CQ2263" s="31">
        <v>127</v>
      </c>
      <c r="CR2263" s="31"/>
      <c r="CS2263" s="31"/>
      <c r="CT2263" s="31"/>
      <c r="CU2263" s="31"/>
      <c r="CV2263" s="31"/>
      <c r="CW2263" s="31"/>
      <c r="CX2263" s="31"/>
      <c r="CY2263" s="31"/>
      <c r="CZ2263" s="31"/>
      <c r="DA2263" s="31"/>
      <c r="DB2263" s="31"/>
      <c r="DC2263" s="31"/>
      <c r="DD2263" s="31"/>
      <c r="DE2263" s="31"/>
      <c r="DF2263" s="31"/>
      <c r="DG2263" s="31"/>
      <c r="DH2263" s="31"/>
      <c r="DI2263" s="31"/>
      <c r="DJ2263" s="31"/>
      <c r="DK2263" s="31"/>
      <c r="DL2263" s="31"/>
      <c r="DM2263" s="52" t="s">
        <v>40267</v>
      </c>
      <c r="DN2263" s="31"/>
      <c r="DO2263" s="51" t="s">
        <v>40266</v>
      </c>
      <c r="DP2263" s="52" t="s">
        <v>40252</v>
      </c>
      <c r="DQ2263" s="31" t="s">
        <v>40253</v>
      </c>
      <c r="DR2263" s="31"/>
      <c r="DS2263" s="52" t="s">
        <v>40254</v>
      </c>
      <c r="DT2263" s="50" t="s">
        <v>40255</v>
      </c>
      <c r="DU2263" s="31"/>
      <c r="DV2263" s="31"/>
      <c r="DW2263" s="31"/>
      <c r="DX2263" s="31"/>
      <c r="DY2263" s="31" t="s">
        <v>40256</v>
      </c>
      <c r="DZ2263" s="52" t="s">
        <v>24991</v>
      </c>
      <c r="EA2263" s="52" t="s">
        <v>40068</v>
      </c>
      <c r="EB2263" s="31"/>
      <c r="EC2263" s="31" t="s">
        <v>8001</v>
      </c>
      <c r="ED2263" s="31" t="s">
        <v>41101</v>
      </c>
      <c r="EE2263" s="31"/>
      <c r="EF2263" s="31"/>
      <c r="EG2263" s="31"/>
      <c r="EH2263" s="31"/>
      <c r="EI2263" s="31"/>
      <c r="EJ2263" s="31"/>
    </row>
    <row r="2264" spans="1:140" ht="23.25" customHeight="1">
      <c r="A2264" s="25">
        <v>2262</v>
      </c>
      <c r="B2264" s="31" t="s">
        <v>40183</v>
      </c>
      <c r="C2264" s="31" t="s">
        <v>6220</v>
      </c>
      <c r="D2264" s="31" t="s">
        <v>40185</v>
      </c>
      <c r="E2264" s="30"/>
      <c r="F2264" s="31" t="s">
        <v>36262</v>
      </c>
      <c r="G2264" s="31">
        <f t="shared" si="326"/>
        <v>58</v>
      </c>
      <c r="H2264" s="72">
        <f t="shared" si="327"/>
        <v>58227</v>
      </c>
      <c r="I2264" s="31" t="s">
        <v>8159</v>
      </c>
      <c r="J2264" s="31" t="s">
        <v>34085</v>
      </c>
      <c r="K2264" s="31" t="s">
        <v>34082</v>
      </c>
      <c r="L2264" s="31" t="s">
        <v>6220</v>
      </c>
      <c r="M2264" s="31" t="s">
        <v>6378</v>
      </c>
      <c r="N2264" s="31" t="s">
        <v>5865</v>
      </c>
      <c r="O2264" s="31" t="s">
        <v>5117</v>
      </c>
      <c r="P2264" s="52" t="s">
        <v>21871</v>
      </c>
      <c r="Q2264" s="31" t="s">
        <v>40261</v>
      </c>
      <c r="R2264" s="31"/>
      <c r="S2264" s="31"/>
      <c r="T2264" s="52" t="s">
        <v>19820</v>
      </c>
      <c r="U2264" s="31"/>
      <c r="V2264" s="31"/>
      <c r="W2264" s="31" t="s">
        <v>6910</v>
      </c>
      <c r="X2264" s="52" t="s">
        <v>40215</v>
      </c>
      <c r="Y2264" s="31" t="e">
        <f t="shared" ca="1" si="328"/>
        <v>#VALUE!</v>
      </c>
      <c r="Z2264" s="31" t="e">
        <f t="shared" ca="1" si="329"/>
        <v>#VALUE!</v>
      </c>
      <c r="AA2264" s="31"/>
      <c r="AB2264" s="31" t="s">
        <v>29096</v>
      </c>
      <c r="AC2264" s="31" t="s">
        <v>34147</v>
      </c>
      <c r="AD2264" s="31" t="s">
        <v>34147</v>
      </c>
      <c r="AE2264" s="31"/>
      <c r="AF2264" s="31" t="s">
        <v>24699</v>
      </c>
      <c r="AG2264" s="31"/>
      <c r="AH2264" s="31"/>
      <c r="AI2264" s="31" t="s">
        <v>908</v>
      </c>
      <c r="AJ2264" s="31" t="s">
        <v>40241</v>
      </c>
      <c r="AK2264" s="52" t="s">
        <v>40242</v>
      </c>
      <c r="AL2264" s="52" t="s">
        <v>37144</v>
      </c>
      <c r="AM2264" s="31" t="s">
        <v>34329</v>
      </c>
      <c r="AN2264" s="31"/>
      <c r="AO2264" s="52" t="s">
        <v>37144</v>
      </c>
      <c r="AP2264" s="31" t="s">
        <v>3078</v>
      </c>
      <c r="AQ2264" s="52" t="s">
        <v>21871</v>
      </c>
      <c r="AR2264" s="31" t="s">
        <v>34147</v>
      </c>
      <c r="AS2264" s="31" t="s">
        <v>34147</v>
      </c>
      <c r="AT2264" s="31"/>
      <c r="AU2264" s="31"/>
      <c r="AV2264" s="31" t="s">
        <v>8008</v>
      </c>
      <c r="AW2264" s="52" t="s">
        <v>21871</v>
      </c>
      <c r="AX2264" s="29">
        <f t="shared" si="325"/>
        <v>46861</v>
      </c>
      <c r="AY2264" s="31" t="s">
        <v>26346</v>
      </c>
      <c r="AZ2264" s="31" t="s">
        <v>529</v>
      </c>
      <c r="BA2264" s="42" t="s">
        <v>3078</v>
      </c>
      <c r="BB2264" s="31" t="s">
        <v>529</v>
      </c>
      <c r="BC2264" s="31"/>
      <c r="BD2264" s="31" t="s">
        <v>20064</v>
      </c>
      <c r="BE2264" s="31" t="s">
        <v>7973</v>
      </c>
      <c r="BF2264" s="41" t="s">
        <v>8008</v>
      </c>
      <c r="BG2264" s="31"/>
      <c r="BH2264" s="31"/>
      <c r="BI2264" s="31"/>
      <c r="BJ2264" s="31"/>
      <c r="BK2264" s="31" t="str">
        <f t="shared" si="332"/>
        <v>II/c</v>
      </c>
      <c r="BL2264" s="31"/>
      <c r="BM2264" s="31"/>
      <c r="BN2264" s="31"/>
      <c r="BO2264" s="31"/>
      <c r="BP2264" s="31"/>
      <c r="BQ2264" s="31"/>
      <c r="BR2264" s="31"/>
      <c r="BS2264" s="31"/>
      <c r="BT2264" s="31"/>
      <c r="BU2264" s="31"/>
      <c r="BV2264" s="52" t="s">
        <v>21871</v>
      </c>
      <c r="BW2264" s="31">
        <f t="shared" ca="1" si="330"/>
        <v>0</v>
      </c>
      <c r="BX2264" s="31">
        <f t="shared" ca="1" si="331"/>
        <v>3</v>
      </c>
      <c r="BY2264" s="31"/>
      <c r="BZ2264" s="31"/>
      <c r="CA2264" s="31" t="s">
        <v>2483</v>
      </c>
      <c r="CB2264" s="31" t="s">
        <v>2406</v>
      </c>
      <c r="CC2264" s="31"/>
      <c r="CD2264" s="31"/>
      <c r="CE2264" s="31"/>
      <c r="CF2264" s="31"/>
      <c r="CG2264" s="31"/>
      <c r="CH2264" s="31"/>
      <c r="CI2264" s="31"/>
      <c r="CJ2264" s="31"/>
      <c r="CK2264" s="31"/>
      <c r="CL2264" s="52" t="s">
        <v>40243</v>
      </c>
      <c r="CM2264" s="52" t="s">
        <v>40244</v>
      </c>
      <c r="CN2264" s="31">
        <v>127</v>
      </c>
      <c r="CO2264" s="31" t="s">
        <v>41210</v>
      </c>
      <c r="CP2264" s="31" t="s">
        <v>40244</v>
      </c>
      <c r="CQ2264" s="31">
        <v>127</v>
      </c>
      <c r="CR2264" s="31"/>
      <c r="CS2264" s="31"/>
      <c r="CT2264" s="31"/>
      <c r="CU2264" s="31"/>
      <c r="CV2264" s="31"/>
      <c r="CW2264" s="31"/>
      <c r="CX2264" s="31"/>
      <c r="CY2264" s="31"/>
      <c r="CZ2264" s="31"/>
      <c r="DA2264" s="31"/>
      <c r="DB2264" s="31"/>
      <c r="DC2264" s="31"/>
      <c r="DD2264" s="31"/>
      <c r="DE2264" s="31"/>
      <c r="DF2264" s="31"/>
      <c r="DG2264" s="31"/>
      <c r="DH2264" s="31"/>
      <c r="DI2264" s="31"/>
      <c r="DJ2264" s="31"/>
      <c r="DK2264" s="31"/>
      <c r="DL2264" s="31"/>
      <c r="DM2264" s="52" t="s">
        <v>40268</v>
      </c>
      <c r="DN2264" s="31"/>
      <c r="DO2264" s="51" t="s">
        <v>40272</v>
      </c>
      <c r="DP2264" s="52" t="s">
        <v>40245</v>
      </c>
      <c r="DQ2264" s="31" t="s">
        <v>40246</v>
      </c>
      <c r="DR2264" s="31"/>
      <c r="DS2264" s="52" t="s">
        <v>40247</v>
      </c>
      <c r="DT2264" s="50" t="s">
        <v>40248</v>
      </c>
      <c r="DU2264" s="31"/>
      <c r="DV2264" s="31"/>
      <c r="DW2264" s="31"/>
      <c r="DX2264" s="31"/>
      <c r="DY2264" s="31" t="s">
        <v>40240</v>
      </c>
      <c r="DZ2264" s="52" t="s">
        <v>24991</v>
      </c>
      <c r="EA2264" s="52" t="s">
        <v>40068</v>
      </c>
      <c r="EB2264" s="31"/>
      <c r="EC2264" s="31" t="s">
        <v>8001</v>
      </c>
      <c r="ED2264" s="31" t="s">
        <v>41101</v>
      </c>
      <c r="EE2264" s="31"/>
      <c r="EF2264" s="31"/>
      <c r="EG2264" s="31"/>
      <c r="EH2264" s="31"/>
      <c r="EI2264" s="31"/>
      <c r="EJ2264" s="31"/>
    </row>
    <row r="2265" spans="1:140" ht="23.25" customHeight="1">
      <c r="A2265" s="25">
        <v>2263</v>
      </c>
      <c r="B2265" s="31" t="s">
        <v>40186</v>
      </c>
      <c r="C2265" s="31" t="s">
        <v>6220</v>
      </c>
      <c r="D2265" s="31" t="s">
        <v>40193</v>
      </c>
      <c r="E2265" s="30"/>
      <c r="F2265" s="31" t="s">
        <v>36262</v>
      </c>
      <c r="G2265" s="31">
        <f t="shared" si="326"/>
        <v>58</v>
      </c>
      <c r="H2265" s="72">
        <f t="shared" si="327"/>
        <v>56796</v>
      </c>
      <c r="I2265" s="31" t="s">
        <v>8159</v>
      </c>
      <c r="J2265" s="31" t="s">
        <v>34085</v>
      </c>
      <c r="K2265" s="31" t="s">
        <v>34082</v>
      </c>
      <c r="L2265" s="31" t="s">
        <v>6220</v>
      </c>
      <c r="M2265" s="31" t="s">
        <v>6378</v>
      </c>
      <c r="N2265" s="31" t="s">
        <v>3557</v>
      </c>
      <c r="O2265" s="31" t="s">
        <v>1501</v>
      </c>
      <c r="P2265" s="52" t="s">
        <v>21871</v>
      </c>
      <c r="Q2265" s="31" t="s">
        <v>40287</v>
      </c>
      <c r="R2265" s="31"/>
      <c r="S2265" s="31"/>
      <c r="T2265" s="52" t="s">
        <v>19820</v>
      </c>
      <c r="U2265" s="31"/>
      <c r="V2265" s="31"/>
      <c r="W2265" s="31" t="s">
        <v>1837</v>
      </c>
      <c r="X2265" s="52" t="s">
        <v>40208</v>
      </c>
      <c r="Y2265" s="31" t="e">
        <f t="shared" ca="1" si="328"/>
        <v>#VALUE!</v>
      </c>
      <c r="Z2265" s="31" t="e">
        <f t="shared" ca="1" si="329"/>
        <v>#VALUE!</v>
      </c>
      <c r="AA2265" s="31"/>
      <c r="AB2265" s="31" t="s">
        <v>40218</v>
      </c>
      <c r="AC2265" s="31" t="s">
        <v>34147</v>
      </c>
      <c r="AD2265" s="31" t="s">
        <v>34147</v>
      </c>
      <c r="AE2265" s="31"/>
      <c r="AF2265" s="31" t="s">
        <v>24699</v>
      </c>
      <c r="AG2265" s="31"/>
      <c r="AH2265" s="31"/>
      <c r="AI2265" s="31" t="s">
        <v>5828</v>
      </c>
      <c r="AJ2265" s="31" t="s">
        <v>40540</v>
      </c>
      <c r="AK2265" s="52" t="s">
        <v>40541</v>
      </c>
      <c r="AL2265" s="52" t="s">
        <v>29565</v>
      </c>
      <c r="AM2265" s="31" t="s">
        <v>40542</v>
      </c>
      <c r="AN2265" s="31"/>
      <c r="AO2265" s="52" t="s">
        <v>40543</v>
      </c>
      <c r="AP2265" s="31" t="s">
        <v>2450</v>
      </c>
      <c r="AQ2265" s="52" t="s">
        <v>21871</v>
      </c>
      <c r="AR2265" s="31" t="s">
        <v>34147</v>
      </c>
      <c r="AS2265" s="31" t="s">
        <v>34147</v>
      </c>
      <c r="AT2265" s="31"/>
      <c r="AU2265" s="31"/>
      <c r="AV2265" s="31" t="s">
        <v>30082</v>
      </c>
      <c r="AW2265" s="52" t="s">
        <v>21871</v>
      </c>
      <c r="AX2265" s="29">
        <f t="shared" si="325"/>
        <v>46861</v>
      </c>
      <c r="AY2265" s="31" t="s">
        <v>26346</v>
      </c>
      <c r="AZ2265" s="31" t="s">
        <v>527</v>
      </c>
      <c r="BA2265" s="31" t="s">
        <v>2450</v>
      </c>
      <c r="BB2265" s="31"/>
      <c r="BC2265" s="31"/>
      <c r="BD2265" s="31" t="s">
        <v>20060</v>
      </c>
      <c r="BE2265" s="31" t="s">
        <v>7973</v>
      </c>
      <c r="BF2265" s="31" t="s">
        <v>30082</v>
      </c>
      <c r="BG2265" s="31"/>
      <c r="BH2265" s="31"/>
      <c r="BI2265" s="31"/>
      <c r="BJ2265" s="31"/>
      <c r="BK2265" s="31" t="str">
        <f t="shared" si="332"/>
        <v>III/a</v>
      </c>
      <c r="BL2265" s="31"/>
      <c r="BM2265" s="31"/>
      <c r="BN2265" s="31"/>
      <c r="BO2265" s="31"/>
      <c r="BP2265" s="31"/>
      <c r="BQ2265" s="31"/>
      <c r="BR2265" s="31"/>
      <c r="BS2265" s="31"/>
      <c r="BT2265" s="31"/>
      <c r="BU2265" s="31"/>
      <c r="BV2265" s="52" t="s">
        <v>21871</v>
      </c>
      <c r="BW2265" s="31">
        <f t="shared" ca="1" si="330"/>
        <v>0</v>
      </c>
      <c r="BX2265" s="31">
        <f t="shared" ca="1" si="331"/>
        <v>3</v>
      </c>
      <c r="BY2265" s="31"/>
      <c r="BZ2265" s="31"/>
      <c r="CA2265" s="31" t="s">
        <v>2483</v>
      </c>
      <c r="CB2265" s="31" t="s">
        <v>2406</v>
      </c>
      <c r="CC2265" s="31"/>
      <c r="CD2265" s="31"/>
      <c r="CE2265" s="31"/>
      <c r="CF2265" s="31"/>
      <c r="CG2265" s="31"/>
      <c r="CH2265" s="31"/>
      <c r="CI2265" s="31"/>
      <c r="CJ2265" s="31"/>
      <c r="CK2265" s="31"/>
      <c r="CL2265" s="52" t="s">
        <v>40544</v>
      </c>
      <c r="CM2265" s="52" t="s">
        <v>40438</v>
      </c>
      <c r="CN2265" s="31">
        <v>126</v>
      </c>
      <c r="CO2265" s="31"/>
      <c r="CP2265" s="31"/>
      <c r="CQ2265" s="31"/>
      <c r="CR2265" s="31"/>
      <c r="CS2265" s="31"/>
      <c r="CT2265" s="31"/>
      <c r="CU2265" s="31"/>
      <c r="CV2265" s="31"/>
      <c r="CW2265" s="31"/>
      <c r="CX2265" s="31"/>
      <c r="CY2265" s="31"/>
      <c r="CZ2265" s="31"/>
      <c r="DA2265" s="31"/>
      <c r="DB2265" s="31"/>
      <c r="DC2265" s="31"/>
      <c r="DD2265" s="31"/>
      <c r="DE2265" s="31"/>
      <c r="DF2265" s="31"/>
      <c r="DG2265" s="31"/>
      <c r="DH2265" s="31"/>
      <c r="DI2265" s="31"/>
      <c r="DJ2265" s="31"/>
      <c r="DK2265" s="31"/>
      <c r="DL2265" s="31"/>
      <c r="DM2265" s="52" t="s">
        <v>41035</v>
      </c>
      <c r="DN2265" s="31"/>
      <c r="DO2265" s="35"/>
      <c r="DP2265" s="52" t="s">
        <v>40531</v>
      </c>
      <c r="DQ2265" s="31" t="s">
        <v>40532</v>
      </c>
      <c r="DR2265" s="31"/>
      <c r="DS2265" s="52" t="s">
        <v>40533</v>
      </c>
      <c r="DT2265" s="50" t="s">
        <v>40545</v>
      </c>
      <c r="DU2265" s="31"/>
      <c r="DV2265" s="31"/>
      <c r="DW2265" s="31"/>
      <c r="DX2265" s="31"/>
      <c r="DY2265" s="31" t="s">
        <v>40554</v>
      </c>
      <c r="DZ2265" s="52" t="s">
        <v>25014</v>
      </c>
      <c r="EA2265" s="52" t="s">
        <v>32522</v>
      </c>
      <c r="EB2265" s="31"/>
      <c r="EC2265" s="31" t="s">
        <v>40139</v>
      </c>
      <c r="ED2265" s="31" t="s">
        <v>41101</v>
      </c>
      <c r="EE2265" s="31"/>
      <c r="EF2265" s="31"/>
      <c r="EG2265" s="31"/>
      <c r="EH2265" s="31"/>
      <c r="EI2265" s="31"/>
      <c r="EJ2265" s="31"/>
    </row>
    <row r="2266" spans="1:140" ht="23.25" customHeight="1">
      <c r="A2266" s="25">
        <v>2264</v>
      </c>
      <c r="B2266" s="31" t="s">
        <v>40273</v>
      </c>
      <c r="C2266" s="31" t="s">
        <v>6220</v>
      </c>
      <c r="D2266" s="31" t="s">
        <v>40194</v>
      </c>
      <c r="E2266" s="30"/>
      <c r="F2266" s="31" t="s">
        <v>36262</v>
      </c>
      <c r="G2266" s="31">
        <f t="shared" si="326"/>
        <v>58</v>
      </c>
      <c r="H2266" s="72">
        <f t="shared" si="327"/>
        <v>57558</v>
      </c>
      <c r="I2266" s="31" t="s">
        <v>8159</v>
      </c>
      <c r="J2266" s="31" t="s">
        <v>34085</v>
      </c>
      <c r="K2266" s="31" t="s">
        <v>34082</v>
      </c>
      <c r="L2266" s="31" t="s">
        <v>6220</v>
      </c>
      <c r="M2266" s="31" t="s">
        <v>6378</v>
      </c>
      <c r="N2266" s="31" t="s">
        <v>3557</v>
      </c>
      <c r="O2266" s="31" t="s">
        <v>1501</v>
      </c>
      <c r="P2266" s="52" t="s">
        <v>21871</v>
      </c>
      <c r="Q2266" s="31" t="s">
        <v>40288</v>
      </c>
      <c r="R2266" s="31"/>
      <c r="S2266" s="31"/>
      <c r="T2266" s="52" t="s">
        <v>19820</v>
      </c>
      <c r="U2266" s="31"/>
      <c r="V2266" s="31"/>
      <c r="W2266" s="31" t="s">
        <v>6910</v>
      </c>
      <c r="X2266" s="52" t="s">
        <v>4786</v>
      </c>
      <c r="Y2266" s="31">
        <f t="shared" ca="1" si="328"/>
        <v>24</v>
      </c>
      <c r="Z2266" s="31" t="str">
        <f t="shared" ca="1" si="329"/>
        <v>21-35</v>
      </c>
      <c r="AA2266" s="31"/>
      <c r="AB2266" s="31" t="s">
        <v>40219</v>
      </c>
      <c r="AC2266" s="31" t="s">
        <v>34153</v>
      </c>
      <c r="AD2266" s="31" t="s">
        <v>34194</v>
      </c>
      <c r="AE2266" s="31"/>
      <c r="AF2266" s="31" t="s">
        <v>24700</v>
      </c>
      <c r="AG2266" s="31"/>
      <c r="AH2266" s="31"/>
      <c r="AI2266" s="31" t="s">
        <v>728</v>
      </c>
      <c r="AJ2266" s="52" t="s">
        <v>40536</v>
      </c>
      <c r="AK2266" s="52" t="s">
        <v>40537</v>
      </c>
      <c r="AL2266" s="52" t="s">
        <v>40538</v>
      </c>
      <c r="AM2266" s="31" t="s">
        <v>2681</v>
      </c>
      <c r="AN2266" s="31"/>
      <c r="AO2266" s="52" t="s">
        <v>40539</v>
      </c>
      <c r="AP2266" s="31" t="s">
        <v>2450</v>
      </c>
      <c r="AQ2266" s="52" t="s">
        <v>21871</v>
      </c>
      <c r="AR2266" s="31" t="s">
        <v>34148</v>
      </c>
      <c r="AS2266" s="31" t="s">
        <v>34148</v>
      </c>
      <c r="AT2266" s="31"/>
      <c r="AU2266" s="31"/>
      <c r="AV2266" s="31" t="s">
        <v>40236</v>
      </c>
      <c r="AW2266" s="52" t="s">
        <v>21871</v>
      </c>
      <c r="AX2266" s="29">
        <f t="shared" si="325"/>
        <v>46861</v>
      </c>
      <c r="AY2266" s="31" t="s">
        <v>26346</v>
      </c>
      <c r="AZ2266" s="31" t="s">
        <v>527</v>
      </c>
      <c r="BA2266" s="31" t="s">
        <v>2450</v>
      </c>
      <c r="BB2266" s="31"/>
      <c r="BC2266" s="31"/>
      <c r="BD2266" s="31" t="s">
        <v>30242</v>
      </c>
      <c r="BE2266" s="31" t="s">
        <v>7968</v>
      </c>
      <c r="BF2266" s="31" t="s">
        <v>40236</v>
      </c>
      <c r="BG2266" s="31"/>
      <c r="BH2266" s="31"/>
      <c r="BI2266" s="31"/>
      <c r="BJ2266" s="31"/>
      <c r="BK2266" s="31" t="str">
        <f t="shared" si="332"/>
        <v>III/a</v>
      </c>
      <c r="BL2266" s="31"/>
      <c r="BM2266" s="31"/>
      <c r="BN2266" s="31"/>
      <c r="BO2266" s="31"/>
      <c r="BP2266" s="31"/>
      <c r="BQ2266" s="31"/>
      <c r="BR2266" s="31"/>
      <c r="BS2266" s="31"/>
      <c r="BT2266" s="31"/>
      <c r="BU2266" s="31"/>
      <c r="BV2266" s="52" t="s">
        <v>21871</v>
      </c>
      <c r="BW2266" s="31">
        <f t="shared" ca="1" si="330"/>
        <v>0</v>
      </c>
      <c r="BX2266" s="31">
        <f t="shared" ca="1" si="331"/>
        <v>3</v>
      </c>
      <c r="BY2266" s="31"/>
      <c r="BZ2266" s="31"/>
      <c r="CA2266" s="31" t="s">
        <v>2483</v>
      </c>
      <c r="CB2266" s="31" t="s">
        <v>2406</v>
      </c>
      <c r="CC2266" s="31"/>
      <c r="CD2266" s="31"/>
      <c r="CE2266" s="31"/>
      <c r="CF2266" s="31"/>
      <c r="CG2266" s="31"/>
      <c r="CH2266" s="31"/>
      <c r="CI2266" s="31"/>
      <c r="CJ2266" s="31"/>
      <c r="CK2266" s="31"/>
      <c r="CL2266" s="31"/>
      <c r="CM2266" s="31"/>
      <c r="CN2266" s="31"/>
      <c r="CO2266" s="31"/>
      <c r="CP2266" s="31"/>
      <c r="CQ2266" s="31"/>
      <c r="CR2266" s="31"/>
      <c r="CS2266" s="31"/>
      <c r="CT2266" s="31"/>
      <c r="CU2266" s="31"/>
      <c r="CV2266" s="31"/>
      <c r="CW2266" s="31"/>
      <c r="CX2266" s="31"/>
      <c r="CY2266" s="31"/>
      <c r="CZ2266" s="31"/>
      <c r="DA2266" s="31"/>
      <c r="DB2266" s="31"/>
      <c r="DC2266" s="31"/>
      <c r="DD2266" s="31"/>
      <c r="DE2266" s="31"/>
      <c r="DF2266" s="31"/>
      <c r="DG2266" s="31"/>
      <c r="DH2266" s="31"/>
      <c r="DI2266" s="31"/>
      <c r="DJ2266" s="31"/>
      <c r="DK2266" s="31"/>
      <c r="DL2266" s="31"/>
      <c r="DM2266" s="52" t="s">
        <v>40283</v>
      </c>
      <c r="DN2266" s="31"/>
      <c r="DO2266" s="51" t="s">
        <v>40284</v>
      </c>
      <c r="DP2266" s="52" t="s">
        <v>40285</v>
      </c>
      <c r="DQ2266" s="31" t="s">
        <v>40286</v>
      </c>
      <c r="DR2266" s="31"/>
      <c r="DS2266" s="52" t="s">
        <v>40534</v>
      </c>
      <c r="DT2266" s="50" t="s">
        <v>40535</v>
      </c>
      <c r="DU2266" s="31"/>
      <c r="DV2266" s="31"/>
      <c r="DW2266" s="31"/>
      <c r="DX2266" s="31"/>
      <c r="DY2266" s="31"/>
      <c r="DZ2266" s="31"/>
      <c r="EA2266" s="31"/>
      <c r="EB2266" s="31"/>
      <c r="EC2266" s="31" t="s">
        <v>39747</v>
      </c>
      <c r="ED2266" s="31" t="s">
        <v>41101</v>
      </c>
      <c r="EE2266" s="31"/>
      <c r="EF2266" s="31"/>
      <c r="EG2266" s="31"/>
      <c r="EH2266" s="31"/>
      <c r="EI2266" s="31"/>
      <c r="EJ2266" s="31"/>
    </row>
    <row r="2267" spans="1:140" ht="23.25" customHeight="1">
      <c r="A2267" s="25">
        <v>2265</v>
      </c>
      <c r="B2267" s="31" t="s">
        <v>40188</v>
      </c>
      <c r="C2267" s="31" t="s">
        <v>6220</v>
      </c>
      <c r="D2267" s="31" t="s">
        <v>40195</v>
      </c>
      <c r="E2267" s="30"/>
      <c r="F2267" s="31" t="s">
        <v>36262</v>
      </c>
      <c r="G2267" s="31">
        <f t="shared" si="326"/>
        <v>58</v>
      </c>
      <c r="H2267" s="72">
        <f t="shared" si="327"/>
        <v>58196</v>
      </c>
      <c r="I2267" s="31" t="s">
        <v>8159</v>
      </c>
      <c r="J2267" s="31" t="s">
        <v>34085</v>
      </c>
      <c r="K2267" s="31" t="s">
        <v>34082</v>
      </c>
      <c r="L2267" s="31" t="s">
        <v>6220</v>
      </c>
      <c r="M2267" s="31" t="s">
        <v>3186</v>
      </c>
      <c r="N2267" s="31" t="s">
        <v>5865</v>
      </c>
      <c r="O2267" s="31" t="s">
        <v>5117</v>
      </c>
      <c r="P2267" s="52" t="s">
        <v>21871</v>
      </c>
      <c r="Q2267" s="31" t="s">
        <v>40306</v>
      </c>
      <c r="R2267" s="31"/>
      <c r="S2267" s="31"/>
      <c r="T2267" s="52" t="s">
        <v>19820</v>
      </c>
      <c r="U2267" s="31"/>
      <c r="V2267" s="31"/>
      <c r="W2267" s="31" t="s">
        <v>6910</v>
      </c>
      <c r="X2267" s="52" t="s">
        <v>40209</v>
      </c>
      <c r="Y2267" s="31" t="e">
        <f t="shared" ca="1" si="328"/>
        <v>#VALUE!</v>
      </c>
      <c r="Z2267" s="31" t="e">
        <f t="shared" ca="1" si="329"/>
        <v>#VALUE!</v>
      </c>
      <c r="AA2267" s="31"/>
      <c r="AB2267" s="31" t="s">
        <v>23484</v>
      </c>
      <c r="AC2267" s="31" t="s">
        <v>34147</v>
      </c>
      <c r="AD2267" s="31" t="s">
        <v>34147</v>
      </c>
      <c r="AE2267" s="31"/>
      <c r="AF2267" s="31" t="s">
        <v>24699</v>
      </c>
      <c r="AG2267" s="31"/>
      <c r="AH2267" s="31"/>
      <c r="AI2267" s="31" t="s">
        <v>908</v>
      </c>
      <c r="AJ2267" s="31" t="s">
        <v>40401</v>
      </c>
      <c r="AK2267" s="52" t="s">
        <v>40402</v>
      </c>
      <c r="AL2267" s="52" t="s">
        <v>40403</v>
      </c>
      <c r="AM2267" s="31" t="s">
        <v>11522</v>
      </c>
      <c r="AN2267" s="31"/>
      <c r="AO2267" s="52" t="s">
        <v>40404</v>
      </c>
      <c r="AP2267" s="31" t="s">
        <v>33006</v>
      </c>
      <c r="AQ2267" s="52" t="s">
        <v>21871</v>
      </c>
      <c r="AR2267" s="31" t="s">
        <v>34147</v>
      </c>
      <c r="AS2267" s="31" t="s">
        <v>34147</v>
      </c>
      <c r="AT2267" s="31"/>
      <c r="AU2267" s="31"/>
      <c r="AV2267" s="31" t="s">
        <v>7772</v>
      </c>
      <c r="AW2267" s="52" t="s">
        <v>21871</v>
      </c>
      <c r="AX2267" s="29">
        <f t="shared" si="325"/>
        <v>46861</v>
      </c>
      <c r="AY2267" s="31" t="s">
        <v>26346</v>
      </c>
      <c r="AZ2267" s="31" t="s">
        <v>530</v>
      </c>
      <c r="BA2267" s="31" t="s">
        <v>33006</v>
      </c>
      <c r="BB2267" s="31"/>
      <c r="BC2267" s="31"/>
      <c r="BD2267" s="31" t="s">
        <v>20054</v>
      </c>
      <c r="BE2267" s="31" t="s">
        <v>7973</v>
      </c>
      <c r="BF2267" s="31" t="s">
        <v>7772</v>
      </c>
      <c r="BG2267" s="31"/>
      <c r="BH2267" s="31"/>
      <c r="BI2267" s="31"/>
      <c r="BJ2267" s="31"/>
      <c r="BK2267" s="31" t="str">
        <f t="shared" si="332"/>
        <v>II/c</v>
      </c>
      <c r="BL2267" s="31"/>
      <c r="BM2267" s="31"/>
      <c r="BN2267" s="31"/>
      <c r="BO2267" s="31"/>
      <c r="BP2267" s="31"/>
      <c r="BQ2267" s="31"/>
      <c r="BR2267" s="31"/>
      <c r="BS2267" s="31"/>
      <c r="BT2267" s="31"/>
      <c r="BU2267" s="31"/>
      <c r="BV2267" s="52" t="s">
        <v>21871</v>
      </c>
      <c r="BW2267" s="31">
        <f t="shared" ca="1" si="330"/>
        <v>0</v>
      </c>
      <c r="BX2267" s="31">
        <f t="shared" ca="1" si="331"/>
        <v>3</v>
      </c>
      <c r="BY2267" s="31"/>
      <c r="BZ2267" s="31"/>
      <c r="CA2267" s="31" t="s">
        <v>2483</v>
      </c>
      <c r="CB2267" s="31" t="s">
        <v>2406</v>
      </c>
      <c r="CC2267" s="31"/>
      <c r="CD2267" s="31"/>
      <c r="CE2267" s="31"/>
      <c r="CF2267" s="31"/>
      <c r="CG2267" s="31"/>
      <c r="CH2267" s="31"/>
      <c r="CI2267" s="31"/>
      <c r="CJ2267" s="31"/>
      <c r="CK2267" s="31"/>
      <c r="CL2267" s="52" t="s">
        <v>40405</v>
      </c>
      <c r="CM2267" s="52" t="s">
        <v>35747</v>
      </c>
      <c r="CN2267" s="31">
        <v>127</v>
      </c>
      <c r="CO2267" s="31"/>
      <c r="CP2267" s="31"/>
      <c r="CQ2267" s="31"/>
      <c r="CR2267" s="31"/>
      <c r="CS2267" s="31"/>
      <c r="CT2267" s="31"/>
      <c r="CU2267" s="31"/>
      <c r="CV2267" s="31"/>
      <c r="CW2267" s="31"/>
      <c r="CX2267" s="31"/>
      <c r="CY2267" s="31"/>
      <c r="CZ2267" s="31"/>
      <c r="DA2267" s="31"/>
      <c r="DB2267" s="31"/>
      <c r="DC2267" s="31"/>
      <c r="DD2267" s="31"/>
      <c r="DE2267" s="31"/>
      <c r="DF2267" s="31"/>
      <c r="DG2267" s="31"/>
      <c r="DH2267" s="31"/>
      <c r="DI2267" s="31"/>
      <c r="DJ2267" s="31"/>
      <c r="DK2267" s="31"/>
      <c r="DL2267" s="31"/>
      <c r="DM2267" s="31"/>
      <c r="DN2267" s="31"/>
      <c r="DO2267" s="35"/>
      <c r="DP2267" s="52" t="s">
        <v>40406</v>
      </c>
      <c r="DQ2267" s="31" t="s">
        <v>40407</v>
      </c>
      <c r="DR2267" s="31"/>
      <c r="DS2267" s="52" t="s">
        <v>40408</v>
      </c>
      <c r="DT2267" s="50" t="s">
        <v>40409</v>
      </c>
      <c r="DU2267" s="31"/>
      <c r="DV2267" s="31"/>
      <c r="DW2267" s="31"/>
      <c r="DX2267" s="31"/>
      <c r="DY2267" s="31" t="s">
        <v>40400</v>
      </c>
      <c r="DZ2267" s="52" t="s">
        <v>25014</v>
      </c>
      <c r="EA2267" s="52" t="s">
        <v>25092</v>
      </c>
      <c r="EB2267" s="31"/>
      <c r="EC2267" s="31" t="s">
        <v>7772</v>
      </c>
      <c r="ED2267" s="31" t="s">
        <v>41101</v>
      </c>
      <c r="EE2267" s="31"/>
      <c r="EF2267" s="31"/>
      <c r="EG2267" s="31"/>
      <c r="EH2267" s="31"/>
      <c r="EI2267" s="31"/>
      <c r="EJ2267" s="31"/>
    </row>
    <row r="2268" spans="1:140" ht="23.25" customHeight="1">
      <c r="A2268" s="25">
        <v>2266</v>
      </c>
      <c r="B2268" s="31" t="s">
        <v>40189</v>
      </c>
      <c r="C2268" s="31" t="s">
        <v>6220</v>
      </c>
      <c r="D2268" s="31" t="s">
        <v>40196</v>
      </c>
      <c r="E2268" s="30"/>
      <c r="F2268" s="31" t="s">
        <v>36262</v>
      </c>
      <c r="G2268" s="31">
        <f t="shared" si="326"/>
        <v>58</v>
      </c>
      <c r="H2268" s="72">
        <f t="shared" si="327"/>
        <v>58135</v>
      </c>
      <c r="I2268" s="31" t="s">
        <v>8159</v>
      </c>
      <c r="J2268" s="31" t="s">
        <v>34085</v>
      </c>
      <c r="K2268" s="31" t="s">
        <v>34082</v>
      </c>
      <c r="L2268" s="31" t="s">
        <v>6220</v>
      </c>
      <c r="M2268" s="31" t="s">
        <v>3186</v>
      </c>
      <c r="N2268" s="31" t="s">
        <v>5865</v>
      </c>
      <c r="O2268" s="31" t="s">
        <v>5117</v>
      </c>
      <c r="P2268" s="52" t="s">
        <v>21871</v>
      </c>
      <c r="Q2268" s="31" t="s">
        <v>40308</v>
      </c>
      <c r="R2268" s="31"/>
      <c r="S2268" s="31"/>
      <c r="T2268" s="52" t="s">
        <v>19820</v>
      </c>
      <c r="U2268" s="31"/>
      <c r="V2268" s="31"/>
      <c r="W2268" s="31" t="s">
        <v>6910</v>
      </c>
      <c r="X2268" s="52" t="s">
        <v>40210</v>
      </c>
      <c r="Y2268" s="31" t="e">
        <f t="shared" ca="1" si="328"/>
        <v>#VALUE!</v>
      </c>
      <c r="Z2268" s="31" t="e">
        <f t="shared" ca="1" si="329"/>
        <v>#VALUE!</v>
      </c>
      <c r="AA2268" s="31"/>
      <c r="AB2268" s="31" t="s">
        <v>23484</v>
      </c>
      <c r="AC2268" s="31" t="s">
        <v>34147</v>
      </c>
      <c r="AD2268" s="31" t="s">
        <v>34147</v>
      </c>
      <c r="AE2268" s="31"/>
      <c r="AF2268" s="31" t="s">
        <v>24699</v>
      </c>
      <c r="AG2268" s="31"/>
      <c r="AH2268" s="31"/>
      <c r="AI2268" s="31" t="s">
        <v>908</v>
      </c>
      <c r="AJ2268" s="31" t="s">
        <v>40413</v>
      </c>
      <c r="AK2268" s="52" t="s">
        <v>40414</v>
      </c>
      <c r="AL2268" s="52" t="s">
        <v>40403</v>
      </c>
      <c r="AM2268" s="31" t="s">
        <v>34751</v>
      </c>
      <c r="AN2268" s="31"/>
      <c r="AO2268" s="52" t="s">
        <v>40404</v>
      </c>
      <c r="AP2268" s="31" t="s">
        <v>22917</v>
      </c>
      <c r="AQ2268" s="52" t="s">
        <v>21871</v>
      </c>
      <c r="AR2268" s="31" t="s">
        <v>34147</v>
      </c>
      <c r="AS2268" s="31" t="s">
        <v>34147</v>
      </c>
      <c r="AT2268" s="31"/>
      <c r="AU2268" s="31"/>
      <c r="AV2268" s="31" t="s">
        <v>7772</v>
      </c>
      <c r="AW2268" s="52" t="s">
        <v>21871</v>
      </c>
      <c r="AX2268" s="29">
        <f t="shared" si="325"/>
        <v>46861</v>
      </c>
      <c r="AY2268" s="31" t="s">
        <v>26346</v>
      </c>
      <c r="AZ2268" s="31" t="s">
        <v>22919</v>
      </c>
      <c r="BA2268" s="31" t="s">
        <v>22917</v>
      </c>
      <c r="BB2268" s="31"/>
      <c r="BC2268" s="31"/>
      <c r="BD2268" s="31" t="s">
        <v>20054</v>
      </c>
      <c r="BE2268" s="31" t="s">
        <v>7973</v>
      </c>
      <c r="BF2268" s="31" t="s">
        <v>7772</v>
      </c>
      <c r="BG2268" s="31"/>
      <c r="BH2268" s="31"/>
      <c r="BI2268" s="31"/>
      <c r="BJ2268" s="31"/>
      <c r="BK2268" s="31" t="str">
        <f t="shared" si="332"/>
        <v>II/c</v>
      </c>
      <c r="BL2268" s="31"/>
      <c r="BM2268" s="31"/>
      <c r="BN2268" s="31"/>
      <c r="BO2268" s="31"/>
      <c r="BP2268" s="31"/>
      <c r="BQ2268" s="31"/>
      <c r="BR2268" s="31"/>
      <c r="BS2268" s="31"/>
      <c r="BT2268" s="31"/>
      <c r="BU2268" s="31"/>
      <c r="BV2268" s="52" t="s">
        <v>21871</v>
      </c>
      <c r="BW2268" s="31">
        <f t="shared" ca="1" si="330"/>
        <v>0</v>
      </c>
      <c r="BX2268" s="31">
        <f t="shared" ca="1" si="331"/>
        <v>3</v>
      </c>
      <c r="BY2268" s="31"/>
      <c r="BZ2268" s="31"/>
      <c r="CA2268" s="31" t="s">
        <v>2483</v>
      </c>
      <c r="CB2268" s="31" t="s">
        <v>2406</v>
      </c>
      <c r="CC2268" s="31"/>
      <c r="CD2268" s="31"/>
      <c r="CE2268" s="31"/>
      <c r="CF2268" s="31"/>
      <c r="CG2268" s="31"/>
      <c r="CH2268" s="31"/>
      <c r="CI2268" s="31"/>
      <c r="CJ2268" s="31"/>
      <c r="CK2268" s="31"/>
      <c r="CL2268" s="52" t="s">
        <v>40415</v>
      </c>
      <c r="CM2268" s="52" t="s">
        <v>33034</v>
      </c>
      <c r="CN2268" s="31">
        <v>127</v>
      </c>
      <c r="CO2268" s="31"/>
      <c r="CP2268" s="31"/>
      <c r="CQ2268" s="31"/>
      <c r="CR2268" s="31"/>
      <c r="CS2268" s="31"/>
      <c r="CT2268" s="31"/>
      <c r="CU2268" s="31"/>
      <c r="CV2268" s="31"/>
      <c r="CW2268" s="31"/>
      <c r="CX2268" s="31"/>
      <c r="CY2268" s="31"/>
      <c r="CZ2268" s="31"/>
      <c r="DA2268" s="31"/>
      <c r="DB2268" s="31"/>
      <c r="DC2268" s="31"/>
      <c r="DD2268" s="31"/>
      <c r="DE2268" s="31"/>
      <c r="DF2268" s="31"/>
      <c r="DG2268" s="31"/>
      <c r="DH2268" s="31"/>
      <c r="DI2268" s="31"/>
      <c r="DJ2268" s="31"/>
      <c r="DK2268" s="31"/>
      <c r="DL2268" s="31"/>
      <c r="DM2268" s="52" t="s">
        <v>40347</v>
      </c>
      <c r="DN2268" s="31"/>
      <c r="DO2268" s="51" t="s">
        <v>40348</v>
      </c>
      <c r="DP2268" s="52" t="s">
        <v>40345</v>
      </c>
      <c r="DQ2268" s="31" t="s">
        <v>40346</v>
      </c>
      <c r="DR2268" s="31"/>
      <c r="DS2268" s="52" t="s">
        <v>40411</v>
      </c>
      <c r="DT2268" s="50" t="s">
        <v>40412</v>
      </c>
      <c r="DU2268" s="31"/>
      <c r="DV2268" s="31"/>
      <c r="DW2268" s="31"/>
      <c r="DX2268" s="31"/>
      <c r="DY2268" s="31" t="s">
        <v>40410</v>
      </c>
      <c r="DZ2268" s="52" t="s">
        <v>25014</v>
      </c>
      <c r="EA2268" s="52" t="s">
        <v>25092</v>
      </c>
      <c r="EB2268" s="31"/>
      <c r="EC2268" s="31" t="s">
        <v>7772</v>
      </c>
      <c r="ED2268" s="31" t="s">
        <v>41101</v>
      </c>
      <c r="EE2268" s="31"/>
      <c r="EF2268" s="31"/>
      <c r="EG2268" s="31"/>
      <c r="EH2268" s="31"/>
      <c r="EI2268" s="31"/>
      <c r="EJ2268" s="31"/>
    </row>
    <row r="2269" spans="1:140" ht="23.25" customHeight="1">
      <c r="A2269" s="25">
        <v>2267</v>
      </c>
      <c r="B2269" s="31" t="s">
        <v>40190</v>
      </c>
      <c r="C2269" s="31" t="s">
        <v>6220</v>
      </c>
      <c r="D2269" s="31" t="s">
        <v>40197</v>
      </c>
      <c r="E2269" s="30"/>
      <c r="F2269" s="31" t="s">
        <v>36262</v>
      </c>
      <c r="G2269" s="31">
        <f t="shared" si="326"/>
        <v>58</v>
      </c>
      <c r="H2269" s="72">
        <f t="shared" si="327"/>
        <v>58257</v>
      </c>
      <c r="I2269" s="31" t="s">
        <v>8159</v>
      </c>
      <c r="J2269" s="31" t="s">
        <v>34085</v>
      </c>
      <c r="K2269" s="31" t="s">
        <v>34082</v>
      </c>
      <c r="L2269" s="31" t="s">
        <v>6220</v>
      </c>
      <c r="M2269" s="31" t="s">
        <v>6378</v>
      </c>
      <c r="N2269" s="31" t="s">
        <v>5865</v>
      </c>
      <c r="O2269" s="31" t="s">
        <v>5117</v>
      </c>
      <c r="P2269" s="52" t="s">
        <v>21871</v>
      </c>
      <c r="Q2269" s="31" t="s">
        <v>40309</v>
      </c>
      <c r="R2269" s="31"/>
      <c r="S2269" s="31"/>
      <c r="T2269" s="52" t="s">
        <v>19820</v>
      </c>
      <c r="U2269" s="31"/>
      <c r="V2269" s="31"/>
      <c r="W2269" s="31" t="s">
        <v>6910</v>
      </c>
      <c r="X2269" s="52" t="s">
        <v>40211</v>
      </c>
      <c r="Y2269" s="31">
        <f t="shared" ca="1" si="328"/>
        <v>22</v>
      </c>
      <c r="Z2269" s="31" t="str">
        <f t="shared" ca="1" si="329"/>
        <v>21-35</v>
      </c>
      <c r="AA2269" s="31"/>
      <c r="AB2269" s="31" t="s">
        <v>23484</v>
      </c>
      <c r="AC2269" s="31" t="s">
        <v>34147</v>
      </c>
      <c r="AD2269" s="31" t="s">
        <v>34147</v>
      </c>
      <c r="AE2269" s="31"/>
      <c r="AF2269" s="31" t="s">
        <v>24699</v>
      </c>
      <c r="AG2269" s="31"/>
      <c r="AH2269" s="31"/>
      <c r="AI2269" s="31" t="s">
        <v>908</v>
      </c>
      <c r="AJ2269" s="31" t="s">
        <v>40428</v>
      </c>
      <c r="AK2269" s="52" t="s">
        <v>40429</v>
      </c>
      <c r="AL2269" s="52" t="s">
        <v>40403</v>
      </c>
      <c r="AM2269" s="31" t="s">
        <v>34751</v>
      </c>
      <c r="AN2269" s="31"/>
      <c r="AO2269" s="52" t="s">
        <v>40404</v>
      </c>
      <c r="AP2269" s="31" t="s">
        <v>33006</v>
      </c>
      <c r="AQ2269" s="52" t="s">
        <v>21871</v>
      </c>
      <c r="AR2269" s="31" t="s">
        <v>34147</v>
      </c>
      <c r="AS2269" s="31" t="s">
        <v>34147</v>
      </c>
      <c r="AT2269" s="31"/>
      <c r="AU2269" s="31"/>
      <c r="AV2269" s="31" t="s">
        <v>7772</v>
      </c>
      <c r="AW2269" s="52" t="s">
        <v>21871</v>
      </c>
      <c r="AX2269" s="29">
        <f t="shared" si="325"/>
        <v>46861</v>
      </c>
      <c r="AY2269" s="31" t="s">
        <v>26346</v>
      </c>
      <c r="AZ2269" s="31" t="s">
        <v>530</v>
      </c>
      <c r="BA2269" s="31" t="s">
        <v>33006</v>
      </c>
      <c r="BB2269" s="31"/>
      <c r="BC2269" s="31"/>
      <c r="BD2269" s="31" t="s">
        <v>20054</v>
      </c>
      <c r="BE2269" s="31" t="s">
        <v>7973</v>
      </c>
      <c r="BF2269" s="31" t="s">
        <v>7772</v>
      </c>
      <c r="BG2269" s="31"/>
      <c r="BH2269" s="31"/>
      <c r="BI2269" s="31"/>
      <c r="BJ2269" s="31"/>
      <c r="BK2269" s="31" t="str">
        <f t="shared" si="332"/>
        <v>II/c</v>
      </c>
      <c r="BL2269" s="31"/>
      <c r="BM2269" s="31"/>
      <c r="BN2269" s="31"/>
      <c r="BO2269" s="31"/>
      <c r="BP2269" s="31"/>
      <c r="BQ2269" s="31"/>
      <c r="BR2269" s="31"/>
      <c r="BS2269" s="31"/>
      <c r="BT2269" s="31"/>
      <c r="BU2269" s="31"/>
      <c r="BV2269" s="52" t="s">
        <v>21871</v>
      </c>
      <c r="BW2269" s="31">
        <f t="shared" ca="1" si="330"/>
        <v>0</v>
      </c>
      <c r="BX2269" s="31">
        <f t="shared" ca="1" si="331"/>
        <v>3</v>
      </c>
      <c r="BY2269" s="31"/>
      <c r="BZ2269" s="31"/>
      <c r="CA2269" s="31" t="s">
        <v>2483</v>
      </c>
      <c r="CB2269" s="31" t="s">
        <v>2406</v>
      </c>
      <c r="CC2269" s="31"/>
      <c r="CD2269" s="31"/>
      <c r="CE2269" s="31"/>
      <c r="CF2269" s="31"/>
      <c r="CG2269" s="31"/>
      <c r="CH2269" s="31"/>
      <c r="CI2269" s="31"/>
      <c r="CJ2269" s="31"/>
      <c r="CK2269" s="31"/>
      <c r="CL2269" s="31" t="s">
        <v>40430</v>
      </c>
      <c r="CM2269" s="52" t="s">
        <v>40431</v>
      </c>
      <c r="CN2269" s="31">
        <v>128</v>
      </c>
      <c r="CO2269" s="31" t="s">
        <v>41601</v>
      </c>
      <c r="CP2269" s="31" t="s">
        <v>40431</v>
      </c>
      <c r="CQ2269" s="31">
        <v>128</v>
      </c>
      <c r="CR2269" s="31"/>
      <c r="CS2269" s="31"/>
      <c r="CT2269" s="31"/>
      <c r="CU2269" s="31"/>
      <c r="CV2269" s="31"/>
      <c r="CW2269" s="31"/>
      <c r="CX2269" s="31"/>
      <c r="CY2269" s="31"/>
      <c r="CZ2269" s="31"/>
      <c r="DA2269" s="31"/>
      <c r="DB2269" s="31"/>
      <c r="DC2269" s="31"/>
      <c r="DD2269" s="31"/>
      <c r="DE2269" s="31"/>
      <c r="DF2269" s="31"/>
      <c r="DG2269" s="31"/>
      <c r="DH2269" s="31"/>
      <c r="DI2269" s="31"/>
      <c r="DJ2269" s="31"/>
      <c r="DK2269" s="31"/>
      <c r="DL2269" s="31"/>
      <c r="DM2269" s="52" t="s">
        <v>40337</v>
      </c>
      <c r="DN2269" s="31"/>
      <c r="DO2269" s="51" t="s">
        <v>40338</v>
      </c>
      <c r="DP2269" s="52" t="s">
        <v>40339</v>
      </c>
      <c r="DQ2269" s="31" t="s">
        <v>40340</v>
      </c>
      <c r="DR2269" s="31"/>
      <c r="DS2269" s="52" t="s">
        <v>40432</v>
      </c>
      <c r="DT2269" s="50" t="s">
        <v>40433</v>
      </c>
      <c r="DU2269" s="31"/>
      <c r="DV2269" s="31"/>
      <c r="DW2269" s="31"/>
      <c r="DX2269" s="31"/>
      <c r="DY2269" s="31" t="s">
        <v>40434</v>
      </c>
      <c r="DZ2269" s="52" t="s">
        <v>25014</v>
      </c>
      <c r="EA2269" s="52" t="s">
        <v>25092</v>
      </c>
      <c r="EB2269" s="31"/>
      <c r="EC2269" s="31" t="s">
        <v>7772</v>
      </c>
      <c r="ED2269" s="31" t="s">
        <v>41101</v>
      </c>
      <c r="EE2269" s="31"/>
      <c r="EF2269" s="31"/>
      <c r="EG2269" s="31"/>
      <c r="EH2269" s="31"/>
      <c r="EI2269" s="31"/>
      <c r="EJ2269" s="31"/>
    </row>
    <row r="2270" spans="1:140" ht="23.25" customHeight="1">
      <c r="A2270" s="25">
        <v>2268</v>
      </c>
      <c r="B2270" s="31" t="s">
        <v>40191</v>
      </c>
      <c r="C2270" s="31" t="s">
        <v>6220</v>
      </c>
      <c r="D2270" s="31" t="s">
        <v>40198</v>
      </c>
      <c r="E2270" s="30"/>
      <c r="F2270" s="31" t="s">
        <v>36262</v>
      </c>
      <c r="G2270" s="31">
        <f t="shared" si="326"/>
        <v>58</v>
      </c>
      <c r="H2270" s="72">
        <f t="shared" si="327"/>
        <v>58227</v>
      </c>
      <c r="I2270" s="31" t="s">
        <v>8159</v>
      </c>
      <c r="J2270" s="31" t="s">
        <v>34085</v>
      </c>
      <c r="K2270" s="31" t="s">
        <v>34082</v>
      </c>
      <c r="L2270" s="31" t="s">
        <v>6220</v>
      </c>
      <c r="M2270" s="31" t="s">
        <v>6378</v>
      </c>
      <c r="N2270" s="31" t="s">
        <v>5865</v>
      </c>
      <c r="O2270" s="31" t="s">
        <v>5117</v>
      </c>
      <c r="P2270" s="52" t="s">
        <v>21871</v>
      </c>
      <c r="Q2270" s="31" t="s">
        <v>40307</v>
      </c>
      <c r="R2270" s="31"/>
      <c r="S2270" s="31"/>
      <c r="T2270" s="52" t="s">
        <v>19820</v>
      </c>
      <c r="U2270" s="31"/>
      <c r="V2270" s="31"/>
      <c r="W2270" s="31" t="s">
        <v>3183</v>
      </c>
      <c r="X2270" s="52" t="s">
        <v>40216</v>
      </c>
      <c r="Y2270" s="31">
        <f t="shared" ca="1" si="328"/>
        <v>22</v>
      </c>
      <c r="Z2270" s="31" t="str">
        <f t="shared" ca="1" si="329"/>
        <v>21-35</v>
      </c>
      <c r="AA2270" s="31"/>
      <c r="AB2270" s="31" t="s">
        <v>23484</v>
      </c>
      <c r="AC2270" s="31" t="s">
        <v>34147</v>
      </c>
      <c r="AD2270" s="31" t="s">
        <v>34147</v>
      </c>
      <c r="AE2270" s="31"/>
      <c r="AF2270" s="31" t="s">
        <v>24699</v>
      </c>
      <c r="AG2270" s="31"/>
      <c r="AH2270" s="31"/>
      <c r="AI2270" s="31" t="s">
        <v>908</v>
      </c>
      <c r="AJ2270" s="31" t="s">
        <v>40422</v>
      </c>
      <c r="AK2270" s="52" t="s">
        <v>40423</v>
      </c>
      <c r="AL2270" s="52" t="s">
        <v>35514</v>
      </c>
      <c r="AM2270" s="31" t="s">
        <v>34329</v>
      </c>
      <c r="AN2270" s="31"/>
      <c r="AO2270" s="52" t="s">
        <v>35707</v>
      </c>
      <c r="AP2270" s="31" t="s">
        <v>33006</v>
      </c>
      <c r="AQ2270" s="52" t="s">
        <v>21871</v>
      </c>
      <c r="AR2270" s="31" t="s">
        <v>34147</v>
      </c>
      <c r="AS2270" s="31" t="s">
        <v>34147</v>
      </c>
      <c r="AT2270" s="31"/>
      <c r="AU2270" s="31"/>
      <c r="AV2270" s="31" t="s">
        <v>7772</v>
      </c>
      <c r="AW2270" s="52" t="s">
        <v>21871</v>
      </c>
      <c r="AX2270" s="29">
        <f t="shared" si="325"/>
        <v>46861</v>
      </c>
      <c r="AY2270" s="31" t="s">
        <v>26346</v>
      </c>
      <c r="AZ2270" s="31" t="s">
        <v>530</v>
      </c>
      <c r="BA2270" s="31" t="s">
        <v>33006</v>
      </c>
      <c r="BB2270" s="31"/>
      <c r="BC2270" s="31"/>
      <c r="BD2270" s="31" t="s">
        <v>20054</v>
      </c>
      <c r="BE2270" s="31" t="s">
        <v>7973</v>
      </c>
      <c r="BF2270" s="31" t="s">
        <v>7772</v>
      </c>
      <c r="BG2270" s="31"/>
      <c r="BH2270" s="31"/>
      <c r="BI2270" s="31"/>
      <c r="BJ2270" s="31"/>
      <c r="BK2270" s="31" t="str">
        <f t="shared" si="332"/>
        <v>II/c</v>
      </c>
      <c r="BL2270" s="31"/>
      <c r="BM2270" s="31"/>
      <c r="BN2270" s="31"/>
      <c r="BO2270" s="31"/>
      <c r="BP2270" s="31"/>
      <c r="BQ2270" s="31"/>
      <c r="BR2270" s="31"/>
      <c r="BS2270" s="31"/>
      <c r="BT2270" s="31"/>
      <c r="BU2270" s="31"/>
      <c r="BV2270" s="52" t="s">
        <v>21871</v>
      </c>
      <c r="BW2270" s="31">
        <f t="shared" ca="1" si="330"/>
        <v>0</v>
      </c>
      <c r="BX2270" s="31">
        <f t="shared" ca="1" si="331"/>
        <v>3</v>
      </c>
      <c r="BY2270" s="31"/>
      <c r="BZ2270" s="31"/>
      <c r="CA2270" s="31" t="s">
        <v>2483</v>
      </c>
      <c r="CB2270" s="31" t="s">
        <v>2406</v>
      </c>
      <c r="CC2270" s="31"/>
      <c r="CD2270" s="31"/>
      <c r="CE2270" s="31"/>
      <c r="CF2270" s="31"/>
      <c r="CG2270" s="31"/>
      <c r="CH2270" s="31"/>
      <c r="CI2270" s="31"/>
      <c r="CJ2270" s="31"/>
      <c r="CK2270" s="31"/>
      <c r="CL2270" s="52" t="s">
        <v>40424</v>
      </c>
      <c r="CM2270" s="52" t="s">
        <v>40425</v>
      </c>
      <c r="CN2270" s="31">
        <v>127</v>
      </c>
      <c r="CO2270" s="31" t="s">
        <v>41606</v>
      </c>
      <c r="CP2270" s="31" t="s">
        <v>40425</v>
      </c>
      <c r="CQ2270" s="31">
        <v>127</v>
      </c>
      <c r="CR2270" s="31"/>
      <c r="CS2270" s="31"/>
      <c r="CT2270" s="31"/>
      <c r="CU2270" s="31"/>
      <c r="CV2270" s="31"/>
      <c r="CW2270" s="31"/>
      <c r="CX2270" s="31"/>
      <c r="CY2270" s="31"/>
      <c r="CZ2270" s="31"/>
      <c r="DA2270" s="31"/>
      <c r="DB2270" s="31"/>
      <c r="DC2270" s="31"/>
      <c r="DD2270" s="31"/>
      <c r="DE2270" s="31"/>
      <c r="DF2270" s="31"/>
      <c r="DG2270" s="31"/>
      <c r="DH2270" s="31"/>
      <c r="DI2270" s="31"/>
      <c r="DJ2270" s="31"/>
      <c r="DK2270" s="31"/>
      <c r="DL2270" s="31"/>
      <c r="DM2270" s="52" t="s">
        <v>40341</v>
      </c>
      <c r="DN2270" s="31"/>
      <c r="DO2270" s="51" t="s">
        <v>40342</v>
      </c>
      <c r="DP2270" s="52" t="s">
        <v>40343</v>
      </c>
      <c r="DQ2270" s="31" t="s">
        <v>40344</v>
      </c>
      <c r="DR2270" s="31"/>
      <c r="DS2270" s="52" t="s">
        <v>40426</v>
      </c>
      <c r="DT2270" s="50" t="s">
        <v>40427</v>
      </c>
      <c r="DU2270" s="31"/>
      <c r="DV2270" s="31"/>
      <c r="DW2270" s="31"/>
      <c r="DX2270" s="31"/>
      <c r="DY2270" s="31" t="s">
        <v>40421</v>
      </c>
      <c r="DZ2270" s="52" t="s">
        <v>25014</v>
      </c>
      <c r="EA2270" s="52" t="s">
        <v>25092</v>
      </c>
      <c r="EB2270" s="31"/>
      <c r="EC2270" s="31" t="s">
        <v>7772</v>
      </c>
      <c r="ED2270" s="31" t="s">
        <v>41101</v>
      </c>
      <c r="EE2270" s="31"/>
      <c r="EF2270" s="31"/>
      <c r="EG2270" s="31"/>
      <c r="EH2270" s="31"/>
      <c r="EI2270" s="31"/>
      <c r="EJ2270" s="31"/>
    </row>
    <row r="2271" spans="1:140" ht="23.25" customHeight="1">
      <c r="A2271" s="25">
        <v>2269</v>
      </c>
      <c r="B2271" s="31" t="s">
        <v>40192</v>
      </c>
      <c r="C2271" s="31" t="s">
        <v>6220</v>
      </c>
      <c r="D2271" s="31" t="s">
        <v>40199</v>
      </c>
      <c r="E2271" s="30"/>
      <c r="F2271" s="31" t="s">
        <v>36262</v>
      </c>
      <c r="G2271" s="31">
        <f t="shared" si="326"/>
        <v>58</v>
      </c>
      <c r="H2271" s="72">
        <f t="shared" si="327"/>
        <v>58380</v>
      </c>
      <c r="I2271" s="31" t="s">
        <v>8159</v>
      </c>
      <c r="J2271" s="31" t="s">
        <v>34085</v>
      </c>
      <c r="K2271" s="31" t="s">
        <v>34082</v>
      </c>
      <c r="L2271" s="31" t="s">
        <v>6220</v>
      </c>
      <c r="M2271" s="31" t="s">
        <v>6378</v>
      </c>
      <c r="N2271" s="31" t="s">
        <v>5865</v>
      </c>
      <c r="O2271" s="31" t="s">
        <v>5117</v>
      </c>
      <c r="P2271" s="52" t="s">
        <v>21871</v>
      </c>
      <c r="Q2271" s="31" t="s">
        <v>40306</v>
      </c>
      <c r="R2271" s="31"/>
      <c r="S2271" s="31"/>
      <c r="T2271" s="52" t="s">
        <v>19820</v>
      </c>
      <c r="U2271" s="31"/>
      <c r="V2271" s="31"/>
      <c r="W2271" s="31" t="s">
        <v>7239</v>
      </c>
      <c r="X2271" s="52" t="s">
        <v>40217</v>
      </c>
      <c r="Y2271" s="31">
        <f t="shared" ca="1" si="328"/>
        <v>22</v>
      </c>
      <c r="Z2271" s="31" t="str">
        <f t="shared" ca="1" si="329"/>
        <v>21-35</v>
      </c>
      <c r="AA2271" s="31"/>
      <c r="AB2271" s="31" t="s">
        <v>23484</v>
      </c>
      <c r="AC2271" s="31" t="s">
        <v>34147</v>
      </c>
      <c r="AD2271" s="31" t="s">
        <v>34147</v>
      </c>
      <c r="AE2271" s="31"/>
      <c r="AF2271" s="31" t="s">
        <v>24699</v>
      </c>
      <c r="AG2271" s="31"/>
      <c r="AH2271" s="31"/>
      <c r="AI2271" s="31" t="s">
        <v>908</v>
      </c>
      <c r="AJ2271" s="31" t="s">
        <v>40417</v>
      </c>
      <c r="AK2271" s="52" t="s">
        <v>40418</v>
      </c>
      <c r="AL2271" s="52" t="s">
        <v>40403</v>
      </c>
      <c r="AM2271" s="31" t="s">
        <v>34751</v>
      </c>
      <c r="AN2271" s="31"/>
      <c r="AO2271" s="52" t="s">
        <v>40404</v>
      </c>
      <c r="AP2271" s="31" t="s">
        <v>22917</v>
      </c>
      <c r="AQ2271" s="52" t="s">
        <v>21871</v>
      </c>
      <c r="AR2271" s="31" t="s">
        <v>34147</v>
      </c>
      <c r="AS2271" s="31" t="s">
        <v>34147</v>
      </c>
      <c r="AT2271" s="31"/>
      <c r="AU2271" s="31"/>
      <c r="AV2271" s="31" t="s">
        <v>7772</v>
      </c>
      <c r="AW2271" s="52" t="s">
        <v>21871</v>
      </c>
      <c r="AX2271" s="29">
        <f t="shared" si="325"/>
        <v>46861</v>
      </c>
      <c r="AY2271" s="31" t="s">
        <v>26346</v>
      </c>
      <c r="AZ2271" s="31" t="s">
        <v>22919</v>
      </c>
      <c r="BA2271" s="31" t="s">
        <v>22917</v>
      </c>
      <c r="BB2271" s="31"/>
      <c r="BC2271" s="31"/>
      <c r="BD2271" s="31" t="s">
        <v>20054</v>
      </c>
      <c r="BE2271" s="31" t="s">
        <v>7973</v>
      </c>
      <c r="BF2271" s="31" t="s">
        <v>7772</v>
      </c>
      <c r="BG2271" s="31"/>
      <c r="BH2271" s="31"/>
      <c r="BI2271" s="31"/>
      <c r="BJ2271" s="31"/>
      <c r="BK2271" s="31" t="str">
        <f t="shared" si="332"/>
        <v>II/c</v>
      </c>
      <c r="BL2271" s="31"/>
      <c r="BM2271" s="31"/>
      <c r="BN2271" s="31"/>
      <c r="BO2271" s="31"/>
      <c r="BP2271" s="31"/>
      <c r="BQ2271" s="31"/>
      <c r="BR2271" s="31"/>
      <c r="BS2271" s="31"/>
      <c r="BT2271" s="31"/>
      <c r="BU2271" s="31"/>
      <c r="BV2271" s="52" t="s">
        <v>21871</v>
      </c>
      <c r="BW2271" s="31">
        <f t="shared" ca="1" si="330"/>
        <v>0</v>
      </c>
      <c r="BX2271" s="31">
        <f t="shared" ca="1" si="331"/>
        <v>3</v>
      </c>
      <c r="BY2271" s="31"/>
      <c r="BZ2271" s="31"/>
      <c r="CA2271" s="31" t="s">
        <v>2483</v>
      </c>
      <c r="CB2271" s="31" t="s">
        <v>2406</v>
      </c>
      <c r="CC2271" s="31"/>
      <c r="CD2271" s="31"/>
      <c r="CE2271" s="31"/>
      <c r="CF2271" s="31"/>
      <c r="CG2271" s="31"/>
      <c r="CH2271" s="31"/>
      <c r="CI2271" s="31"/>
      <c r="CJ2271" s="31"/>
      <c r="CK2271" s="31"/>
      <c r="CL2271" s="52" t="s">
        <v>40419</v>
      </c>
      <c r="CM2271" s="52" t="s">
        <v>35663</v>
      </c>
      <c r="CN2271" s="31">
        <v>127</v>
      </c>
      <c r="CO2271" s="31" t="s">
        <v>41602</v>
      </c>
      <c r="CP2271" s="31" t="s">
        <v>35663</v>
      </c>
      <c r="CQ2271" s="31">
        <v>127</v>
      </c>
      <c r="CR2271" s="31"/>
      <c r="CS2271" s="31"/>
      <c r="CT2271" s="31"/>
      <c r="CU2271" s="31"/>
      <c r="CV2271" s="31"/>
      <c r="CW2271" s="31"/>
      <c r="CX2271" s="31"/>
      <c r="CY2271" s="31"/>
      <c r="CZ2271" s="31"/>
      <c r="DA2271" s="31"/>
      <c r="DB2271" s="31"/>
      <c r="DC2271" s="31"/>
      <c r="DD2271" s="31"/>
      <c r="DE2271" s="31"/>
      <c r="DF2271" s="31"/>
      <c r="DG2271" s="31"/>
      <c r="DH2271" s="31"/>
      <c r="DI2271" s="31"/>
      <c r="DJ2271" s="31"/>
      <c r="DK2271" s="31"/>
      <c r="DL2271" s="31"/>
      <c r="DM2271" s="52" t="s">
        <v>41034</v>
      </c>
      <c r="DN2271" s="31"/>
      <c r="DO2271" s="51" t="s">
        <v>40349</v>
      </c>
      <c r="DP2271" s="52" t="s">
        <v>40350</v>
      </c>
      <c r="DQ2271" s="31" t="s">
        <v>40351</v>
      </c>
      <c r="DR2271" s="31"/>
      <c r="DS2271" s="52" t="s">
        <v>40669</v>
      </c>
      <c r="DT2271" s="50" t="s">
        <v>40420</v>
      </c>
      <c r="DU2271" s="31"/>
      <c r="DV2271" s="31"/>
      <c r="DW2271" s="31"/>
      <c r="DX2271" s="31"/>
      <c r="DY2271" s="31" t="s">
        <v>40416</v>
      </c>
      <c r="DZ2271" s="52" t="s">
        <v>25014</v>
      </c>
      <c r="EA2271" s="52" t="s">
        <v>25092</v>
      </c>
      <c r="EB2271" s="31"/>
      <c r="EC2271" s="31" t="s">
        <v>7772</v>
      </c>
      <c r="ED2271" s="31" t="s">
        <v>41101</v>
      </c>
      <c r="EE2271" s="31"/>
      <c r="EF2271" s="31"/>
      <c r="EG2271" s="31"/>
      <c r="EH2271" s="31"/>
      <c r="EI2271" s="31"/>
      <c r="EJ2271" s="31"/>
    </row>
    <row r="2272" spans="1:140" ht="23.25" customHeight="1">
      <c r="A2272" s="25">
        <v>2270</v>
      </c>
      <c r="B2272" s="31" t="s">
        <v>40315</v>
      </c>
      <c r="C2272" s="31" t="s">
        <v>6220</v>
      </c>
      <c r="D2272" s="31" t="s">
        <v>40316</v>
      </c>
      <c r="E2272" s="30"/>
      <c r="F2272" s="31" t="s">
        <v>36262</v>
      </c>
      <c r="G2272" s="31">
        <f t="shared" si="326"/>
        <v>58</v>
      </c>
      <c r="H2272" s="72">
        <f t="shared" si="327"/>
        <v>54089</v>
      </c>
      <c r="I2272" s="31" t="s">
        <v>8159</v>
      </c>
      <c r="J2272" s="31" t="s">
        <v>34085</v>
      </c>
      <c r="K2272" s="31" t="s">
        <v>34082</v>
      </c>
      <c r="L2272" s="31" t="s">
        <v>6220</v>
      </c>
      <c r="M2272" s="31" t="s">
        <v>3186</v>
      </c>
      <c r="N2272" s="31" t="s">
        <v>3311</v>
      </c>
      <c r="O2272" s="31" t="s">
        <v>2534</v>
      </c>
      <c r="P2272" s="52" t="s">
        <v>40317</v>
      </c>
      <c r="Q2272" s="31" t="s">
        <v>40519</v>
      </c>
      <c r="R2272" s="31"/>
      <c r="S2272" s="31"/>
      <c r="T2272" s="52" t="s">
        <v>19820</v>
      </c>
      <c r="U2272" s="31"/>
      <c r="V2272" s="31"/>
      <c r="W2272" s="31" t="s">
        <v>6910</v>
      </c>
      <c r="X2272" s="52" t="s">
        <v>40331</v>
      </c>
      <c r="Y2272" s="31">
        <f t="shared" ca="1" si="328"/>
        <v>33</v>
      </c>
      <c r="Z2272" s="31" t="str">
        <f t="shared" ca="1" si="329"/>
        <v>21-35</v>
      </c>
      <c r="AA2272" s="31"/>
      <c r="AB2272" s="31" t="s">
        <v>7991</v>
      </c>
      <c r="AC2272" s="31" t="s">
        <v>34154</v>
      </c>
      <c r="AD2272" s="31" t="s">
        <v>34161</v>
      </c>
      <c r="AE2272" s="31" t="s">
        <v>16862</v>
      </c>
      <c r="AF2272" s="31" t="s">
        <v>7976</v>
      </c>
      <c r="AG2272" s="31"/>
      <c r="AH2272" s="31"/>
      <c r="AI2272" s="31" t="s">
        <v>40275</v>
      </c>
      <c r="AJ2272" s="52" t="s">
        <v>40393</v>
      </c>
      <c r="AK2272" s="52" t="s">
        <v>40394</v>
      </c>
      <c r="AL2272" s="52" t="s">
        <v>36397</v>
      </c>
      <c r="AM2272" s="31" t="s">
        <v>2711</v>
      </c>
      <c r="AN2272" s="31"/>
      <c r="AO2272" s="52" t="s">
        <v>23436</v>
      </c>
      <c r="AP2272" s="31" t="s">
        <v>16862</v>
      </c>
      <c r="AQ2272" s="52" t="s">
        <v>40317</v>
      </c>
      <c r="AR2272" s="31" t="s">
        <v>34144</v>
      </c>
      <c r="AS2272" s="31" t="s">
        <v>34144</v>
      </c>
      <c r="AT2272" s="31"/>
      <c r="AU2272" s="31"/>
      <c r="AV2272" s="31" t="s">
        <v>7991</v>
      </c>
      <c r="AW2272" s="52" t="s">
        <v>40317</v>
      </c>
      <c r="AX2272" s="29">
        <f t="shared" si="325"/>
        <v>46873</v>
      </c>
      <c r="AY2272" s="31" t="s">
        <v>26346</v>
      </c>
      <c r="AZ2272" s="31" t="s">
        <v>16863</v>
      </c>
      <c r="BA2272" s="31" t="s">
        <v>16862</v>
      </c>
      <c r="BB2272" s="31"/>
      <c r="BC2272" s="31"/>
      <c r="BD2272" s="31" t="s">
        <v>8137</v>
      </c>
      <c r="BE2272" s="31"/>
      <c r="BF2272" s="31" t="s">
        <v>7991</v>
      </c>
      <c r="BG2272" s="31"/>
      <c r="BH2272" s="31"/>
      <c r="BI2272" s="31"/>
      <c r="BJ2272" s="31"/>
      <c r="BK2272" s="31" t="str">
        <f t="shared" si="332"/>
        <v>III/b</v>
      </c>
      <c r="BL2272" s="31"/>
      <c r="BM2272" s="31"/>
      <c r="BN2272" s="31"/>
      <c r="BO2272" s="31"/>
      <c r="BP2272" s="31"/>
      <c r="BQ2272" s="31"/>
      <c r="BR2272" s="31"/>
      <c r="BS2272" s="31"/>
      <c r="BT2272" s="31"/>
      <c r="BU2272" s="31"/>
      <c r="BV2272" s="52" t="s">
        <v>40317</v>
      </c>
      <c r="BW2272" s="31" t="e">
        <f t="shared" ca="1" si="330"/>
        <v>#VALUE!</v>
      </c>
      <c r="BX2272" s="31" t="e">
        <f t="shared" ca="1" si="331"/>
        <v>#VALUE!</v>
      </c>
      <c r="BY2272" s="31"/>
      <c r="BZ2272" s="31"/>
      <c r="CA2272" s="31" t="s">
        <v>2483</v>
      </c>
      <c r="CB2272" s="31" t="s">
        <v>2519</v>
      </c>
      <c r="CC2272" s="31">
        <v>1</v>
      </c>
      <c r="CD2272" s="31">
        <v>1</v>
      </c>
      <c r="CE2272" s="31"/>
      <c r="CF2272" s="31"/>
      <c r="CG2272" s="31"/>
      <c r="CH2272" s="31"/>
      <c r="CI2272" s="31"/>
      <c r="CJ2272" s="31"/>
      <c r="CK2272" s="31"/>
      <c r="CL2272" s="52" t="s">
        <v>40388</v>
      </c>
      <c r="CM2272" s="52" t="s">
        <v>40389</v>
      </c>
      <c r="CN2272" s="31">
        <v>128</v>
      </c>
      <c r="CO2272" s="31" t="s">
        <v>41618</v>
      </c>
      <c r="CP2272" s="31" t="s">
        <v>40389</v>
      </c>
      <c r="CQ2272" s="31">
        <v>128</v>
      </c>
      <c r="CR2272" s="31"/>
      <c r="CS2272" s="31"/>
      <c r="CT2272" s="31"/>
      <c r="CU2272" s="31"/>
      <c r="CV2272" s="31"/>
      <c r="CW2272" s="31"/>
      <c r="CX2272" s="31"/>
      <c r="CY2272" s="31"/>
      <c r="CZ2272" s="31"/>
      <c r="DA2272" s="31"/>
      <c r="DB2272" s="31"/>
      <c r="DC2272" s="31"/>
      <c r="DD2272" s="31"/>
      <c r="DE2272" s="31"/>
      <c r="DF2272" s="31"/>
      <c r="DG2272" s="31"/>
      <c r="DH2272" s="31"/>
      <c r="DI2272" s="31"/>
      <c r="DJ2272" s="31"/>
      <c r="DK2272" s="31"/>
      <c r="DL2272" s="31"/>
      <c r="DM2272" s="31" t="s">
        <v>40524</v>
      </c>
      <c r="DN2272" s="31"/>
      <c r="DO2272" s="51" t="s">
        <v>40530</v>
      </c>
      <c r="DP2272" s="52" t="s">
        <v>40390</v>
      </c>
      <c r="DQ2272" s="31" t="s">
        <v>40391</v>
      </c>
      <c r="DR2272" s="31"/>
      <c r="DS2272" s="52" t="s">
        <v>40392</v>
      </c>
      <c r="DT2272" s="31"/>
      <c r="DU2272" s="31"/>
      <c r="DV2272" s="31"/>
      <c r="DW2272" s="31"/>
      <c r="DX2272" s="31"/>
      <c r="DY2272" s="52" t="s">
        <v>40396</v>
      </c>
      <c r="DZ2272" s="52" t="s">
        <v>21865</v>
      </c>
      <c r="EA2272" s="52" t="s">
        <v>36479</v>
      </c>
      <c r="EB2272" s="31"/>
      <c r="EC2272" s="31" t="s">
        <v>40137</v>
      </c>
      <c r="ED2272" s="31" t="s">
        <v>41101</v>
      </c>
      <c r="EE2272" s="31" t="s">
        <v>2711</v>
      </c>
      <c r="EF2272" s="31" t="s">
        <v>2711</v>
      </c>
      <c r="EG2272" s="31"/>
      <c r="EH2272" s="31"/>
      <c r="EI2272" s="31"/>
      <c r="EJ2272" s="31"/>
    </row>
    <row r="2273" spans="1:140" ht="23.25" customHeight="1">
      <c r="A2273" s="25">
        <v>2271</v>
      </c>
      <c r="B2273" s="31" t="s">
        <v>40318</v>
      </c>
      <c r="C2273" s="31" t="s">
        <v>6220</v>
      </c>
      <c r="D2273" s="31" t="s">
        <v>40319</v>
      </c>
      <c r="E2273" s="30"/>
      <c r="F2273" s="31" t="s">
        <v>36262</v>
      </c>
      <c r="G2273" s="31">
        <f t="shared" si="326"/>
        <v>58</v>
      </c>
      <c r="H2273" s="72">
        <f t="shared" si="327"/>
        <v>53844</v>
      </c>
      <c r="I2273" s="31" t="s">
        <v>8159</v>
      </c>
      <c r="J2273" s="31" t="s">
        <v>34085</v>
      </c>
      <c r="K2273" s="31" t="s">
        <v>34082</v>
      </c>
      <c r="L2273" s="31" t="s">
        <v>6220</v>
      </c>
      <c r="M2273" s="31" t="s">
        <v>6378</v>
      </c>
      <c r="N2273" s="31" t="s">
        <v>3311</v>
      </c>
      <c r="O2273" s="31" t="s">
        <v>2534</v>
      </c>
      <c r="P2273" s="52" t="s">
        <v>40317</v>
      </c>
      <c r="Q2273" s="31" t="s">
        <v>40520</v>
      </c>
      <c r="R2273" s="31"/>
      <c r="S2273" s="31"/>
      <c r="T2273" s="52" t="s">
        <v>19820</v>
      </c>
      <c r="U2273" s="31"/>
      <c r="V2273" s="31"/>
      <c r="W2273" s="31" t="s">
        <v>5313</v>
      </c>
      <c r="X2273" s="52" t="s">
        <v>40333</v>
      </c>
      <c r="Y2273" s="31" t="e">
        <f t="shared" ca="1" si="328"/>
        <v>#VALUE!</v>
      </c>
      <c r="Z2273" s="31" t="e">
        <f t="shared" ca="1" si="329"/>
        <v>#VALUE!</v>
      </c>
      <c r="AA2273" s="31"/>
      <c r="AB2273" s="31" t="s">
        <v>5278</v>
      </c>
      <c r="AC2273" s="31" t="s">
        <v>34154</v>
      </c>
      <c r="AD2273" s="31" t="s">
        <v>34161</v>
      </c>
      <c r="AE2273" s="31" t="s">
        <v>16826</v>
      </c>
      <c r="AF2273" s="31" t="s">
        <v>7976</v>
      </c>
      <c r="AG2273" s="31"/>
      <c r="AH2273" s="31"/>
      <c r="AI2273" s="31" t="s">
        <v>40275</v>
      </c>
      <c r="AJ2273" s="31" t="s">
        <v>40382</v>
      </c>
      <c r="AK2273" s="52" t="s">
        <v>40383</v>
      </c>
      <c r="AL2273" s="52" t="s">
        <v>40384</v>
      </c>
      <c r="AM2273" s="31" t="s">
        <v>40385</v>
      </c>
      <c r="AN2273" s="31"/>
      <c r="AO2273" s="52" t="s">
        <v>40384</v>
      </c>
      <c r="AP2273" s="31" t="s">
        <v>16826</v>
      </c>
      <c r="AQ2273" s="52" t="s">
        <v>40317</v>
      </c>
      <c r="AR2273" s="31" t="s">
        <v>34144</v>
      </c>
      <c r="AS2273" s="31" t="s">
        <v>34144</v>
      </c>
      <c r="AT2273" s="31"/>
      <c r="AU2273" s="31"/>
      <c r="AV2273" s="31" t="s">
        <v>5278</v>
      </c>
      <c r="AW2273" s="52" t="s">
        <v>40317</v>
      </c>
      <c r="AX2273" s="29">
        <f t="shared" si="325"/>
        <v>46873</v>
      </c>
      <c r="AY2273" s="31" t="s">
        <v>26346</v>
      </c>
      <c r="AZ2273" s="31" t="s">
        <v>16828</v>
      </c>
      <c r="BA2273" s="31" t="s">
        <v>16826</v>
      </c>
      <c r="BB2273" s="31"/>
      <c r="BC2273" s="31"/>
      <c r="BD2273" s="31" t="s">
        <v>8137</v>
      </c>
      <c r="BE2273" s="31"/>
      <c r="BF2273" s="31" t="s">
        <v>5278</v>
      </c>
      <c r="BG2273" s="31"/>
      <c r="BH2273" s="31"/>
      <c r="BI2273" s="31"/>
      <c r="BJ2273" s="31"/>
      <c r="BK2273" s="31" t="str">
        <f t="shared" si="332"/>
        <v>III/b</v>
      </c>
      <c r="BL2273" s="31"/>
      <c r="BM2273" s="31"/>
      <c r="BN2273" s="31"/>
      <c r="BO2273" s="31"/>
      <c r="BP2273" s="31"/>
      <c r="BQ2273" s="31"/>
      <c r="BR2273" s="31"/>
      <c r="BS2273" s="31"/>
      <c r="BT2273" s="31"/>
      <c r="BU2273" s="31"/>
      <c r="BV2273" s="52" t="s">
        <v>40317</v>
      </c>
      <c r="BW2273" s="31" t="e">
        <f t="shared" ca="1" si="330"/>
        <v>#VALUE!</v>
      </c>
      <c r="BX2273" s="31" t="e">
        <f t="shared" ca="1" si="331"/>
        <v>#VALUE!</v>
      </c>
      <c r="BY2273" s="31"/>
      <c r="BZ2273" s="31"/>
      <c r="CA2273" s="31" t="s">
        <v>2483</v>
      </c>
      <c r="CB2273" s="31" t="s">
        <v>2519</v>
      </c>
      <c r="CC2273" s="31"/>
      <c r="CD2273" s="31">
        <v>1</v>
      </c>
      <c r="CE2273" s="31"/>
      <c r="CF2273" s="31"/>
      <c r="CG2273" s="31"/>
      <c r="CH2273" s="31"/>
      <c r="CI2273" s="31"/>
      <c r="CJ2273" s="31"/>
      <c r="CK2273" s="31"/>
      <c r="CL2273" s="52" t="s">
        <v>40386</v>
      </c>
      <c r="CM2273" s="52" t="s">
        <v>40387</v>
      </c>
      <c r="CN2273" s="31">
        <v>126</v>
      </c>
      <c r="CO2273" s="31" t="s">
        <v>41630</v>
      </c>
      <c r="CP2273" s="31" t="s">
        <v>40387</v>
      </c>
      <c r="CQ2273" s="31">
        <v>126</v>
      </c>
      <c r="CR2273" s="31"/>
      <c r="CS2273" s="31"/>
      <c r="CT2273" s="31"/>
      <c r="CU2273" s="31"/>
      <c r="CV2273" s="31"/>
      <c r="CW2273" s="31"/>
      <c r="CX2273" s="31"/>
      <c r="CY2273" s="31"/>
      <c r="CZ2273" s="31"/>
      <c r="DA2273" s="31"/>
      <c r="DB2273" s="31"/>
      <c r="DC2273" s="31"/>
      <c r="DD2273" s="31"/>
      <c r="DE2273" s="31"/>
      <c r="DF2273" s="31"/>
      <c r="DG2273" s="31"/>
      <c r="DH2273" s="31"/>
      <c r="DI2273" s="31"/>
      <c r="DJ2273" s="31"/>
      <c r="DK2273" s="31"/>
      <c r="DL2273" s="31"/>
      <c r="DM2273" s="52" t="s">
        <v>40526</v>
      </c>
      <c r="DN2273" s="31"/>
      <c r="DO2273" s="51" t="s">
        <v>40525</v>
      </c>
      <c r="DP2273" s="52" t="s">
        <v>40370</v>
      </c>
      <c r="DQ2273" s="31" t="s">
        <v>40363</v>
      </c>
      <c r="DR2273" s="31"/>
      <c r="DS2273" s="52" t="s">
        <v>40371</v>
      </c>
      <c r="DT2273" s="31"/>
      <c r="DU2273" s="31"/>
      <c r="DV2273" s="31"/>
      <c r="DW2273" s="31"/>
      <c r="DX2273" s="31"/>
      <c r="DY2273" s="31" t="s">
        <v>40395</v>
      </c>
      <c r="DZ2273" s="52" t="s">
        <v>21865</v>
      </c>
      <c r="EA2273" s="52" t="s">
        <v>36479</v>
      </c>
      <c r="EB2273" s="31"/>
      <c r="EC2273" s="31" t="s">
        <v>40137</v>
      </c>
      <c r="ED2273" s="31" t="s">
        <v>41101</v>
      </c>
      <c r="EE2273" s="31" t="s">
        <v>40385</v>
      </c>
      <c r="EF2273" s="31" t="s">
        <v>40385</v>
      </c>
      <c r="EG2273" s="31"/>
      <c r="EH2273" s="31"/>
      <c r="EI2273" s="31"/>
      <c r="EJ2273" s="31"/>
    </row>
    <row r="2274" spans="1:140" ht="23.25" customHeight="1">
      <c r="A2274" s="25">
        <v>2272</v>
      </c>
      <c r="B2274" s="31" t="s">
        <v>40320</v>
      </c>
      <c r="C2274" s="31" t="s">
        <v>6220</v>
      </c>
      <c r="D2274" s="31" t="s">
        <v>40321</v>
      </c>
      <c r="E2274" s="30"/>
      <c r="F2274" s="31" t="s">
        <v>36262</v>
      </c>
      <c r="G2274" s="31">
        <f t="shared" si="326"/>
        <v>58</v>
      </c>
      <c r="H2274" s="72">
        <f t="shared" si="327"/>
        <v>54424</v>
      </c>
      <c r="I2274" s="31" t="s">
        <v>8159</v>
      </c>
      <c r="J2274" s="31" t="s">
        <v>34085</v>
      </c>
      <c r="K2274" s="31" t="s">
        <v>34082</v>
      </c>
      <c r="L2274" s="31" t="s">
        <v>6220</v>
      </c>
      <c r="M2274" s="31" t="s">
        <v>6378</v>
      </c>
      <c r="N2274" s="31" t="s">
        <v>3311</v>
      </c>
      <c r="O2274" s="31" t="s">
        <v>2534</v>
      </c>
      <c r="P2274" s="52" t="s">
        <v>40317</v>
      </c>
      <c r="Q2274" s="31" t="s">
        <v>40521</v>
      </c>
      <c r="R2274" s="31"/>
      <c r="S2274" s="31"/>
      <c r="T2274" s="52" t="s">
        <v>19820</v>
      </c>
      <c r="U2274" s="31"/>
      <c r="V2274" s="31"/>
      <c r="W2274" s="31" t="s">
        <v>6910</v>
      </c>
      <c r="X2274" s="52" t="s">
        <v>40332</v>
      </c>
      <c r="Y2274" s="31" t="e">
        <f t="shared" ca="1" si="328"/>
        <v>#VALUE!</v>
      </c>
      <c r="Z2274" s="31" t="e">
        <f t="shared" ca="1" si="329"/>
        <v>#VALUE!</v>
      </c>
      <c r="AA2274" s="31"/>
      <c r="AB2274" s="31" t="s">
        <v>40327</v>
      </c>
      <c r="AC2274" s="31" t="s">
        <v>34154</v>
      </c>
      <c r="AD2274" s="31" t="s">
        <v>34161</v>
      </c>
      <c r="AE2274" s="31" t="s">
        <v>16835</v>
      </c>
      <c r="AF2274" s="31" t="s">
        <v>7976</v>
      </c>
      <c r="AG2274" s="31"/>
      <c r="AH2274" s="31"/>
      <c r="AI2274" s="31" t="s">
        <v>40275</v>
      </c>
      <c r="AJ2274" s="52" t="s">
        <v>40372</v>
      </c>
      <c r="AK2274" s="52" t="s">
        <v>40373</v>
      </c>
      <c r="AL2274" s="52" t="s">
        <v>21735</v>
      </c>
      <c r="AM2274" s="31" t="s">
        <v>2711</v>
      </c>
      <c r="AN2274" s="31"/>
      <c r="AO2274" s="52" t="s">
        <v>40374</v>
      </c>
      <c r="AP2274" s="31" t="s">
        <v>16835</v>
      </c>
      <c r="AQ2274" s="52" t="s">
        <v>40317</v>
      </c>
      <c r="AR2274" s="31" t="s">
        <v>34144</v>
      </c>
      <c r="AS2274" s="31" t="s">
        <v>34144</v>
      </c>
      <c r="AT2274" s="31"/>
      <c r="AU2274" s="31"/>
      <c r="AV2274" s="31" t="s">
        <v>40327</v>
      </c>
      <c r="AW2274" s="52" t="s">
        <v>40317</v>
      </c>
      <c r="AX2274" s="29">
        <f t="shared" si="325"/>
        <v>46873</v>
      </c>
      <c r="AY2274" s="31" t="s">
        <v>26346</v>
      </c>
      <c r="AZ2274" s="31" t="s">
        <v>16836</v>
      </c>
      <c r="BA2274" s="31" t="s">
        <v>16835</v>
      </c>
      <c r="BB2274" s="31"/>
      <c r="BC2274" s="31"/>
      <c r="BD2274" s="31" t="s">
        <v>8137</v>
      </c>
      <c r="BE2274" s="31"/>
      <c r="BF2274" s="31" t="s">
        <v>40327</v>
      </c>
      <c r="BG2274" s="31"/>
      <c r="BH2274" s="31"/>
      <c r="BI2274" s="31"/>
      <c r="BJ2274" s="31"/>
      <c r="BK2274" s="31" t="str">
        <f t="shared" si="332"/>
        <v>III/b</v>
      </c>
      <c r="BL2274" s="31"/>
      <c r="BM2274" s="31"/>
      <c r="BN2274" s="31"/>
      <c r="BO2274" s="31"/>
      <c r="BP2274" s="31"/>
      <c r="BQ2274" s="31"/>
      <c r="BR2274" s="31"/>
      <c r="BS2274" s="31"/>
      <c r="BT2274" s="31"/>
      <c r="BU2274" s="31"/>
      <c r="BV2274" s="52" t="s">
        <v>40317</v>
      </c>
      <c r="BW2274" s="31" t="e">
        <f t="shared" ca="1" si="330"/>
        <v>#VALUE!</v>
      </c>
      <c r="BX2274" s="31" t="e">
        <f t="shared" ca="1" si="331"/>
        <v>#VALUE!</v>
      </c>
      <c r="BY2274" s="31"/>
      <c r="BZ2274" s="31"/>
      <c r="CA2274" s="31" t="s">
        <v>2483</v>
      </c>
      <c r="CB2274" s="31" t="s">
        <v>2519</v>
      </c>
      <c r="CC2274" s="31">
        <v>2</v>
      </c>
      <c r="CD2274" s="31">
        <v>1</v>
      </c>
      <c r="CE2274" s="31"/>
      <c r="CF2274" s="31"/>
      <c r="CG2274" s="31"/>
      <c r="CH2274" s="31"/>
      <c r="CI2274" s="31"/>
      <c r="CJ2274" s="31"/>
      <c r="CK2274" s="31"/>
      <c r="CL2274" s="52" t="s">
        <v>40376</v>
      </c>
      <c r="CM2274" s="52" t="s">
        <v>32045</v>
      </c>
      <c r="CN2274" s="31">
        <v>126</v>
      </c>
      <c r="CO2274" s="31" t="s">
        <v>41757</v>
      </c>
      <c r="CP2274" s="31" t="s">
        <v>32045</v>
      </c>
      <c r="CQ2274" s="31">
        <v>126</v>
      </c>
      <c r="CR2274" s="31"/>
      <c r="CS2274" s="31" t="s">
        <v>40375</v>
      </c>
      <c r="CT2274" s="31"/>
      <c r="CU2274" s="31"/>
      <c r="CV2274" s="31"/>
      <c r="CW2274" s="31"/>
      <c r="CX2274" s="31"/>
      <c r="CY2274" s="31"/>
      <c r="CZ2274" s="31"/>
      <c r="DA2274" s="31"/>
      <c r="DB2274" s="31" t="s">
        <v>40377</v>
      </c>
      <c r="DC2274" s="31"/>
      <c r="DD2274" s="31"/>
      <c r="DE2274" s="31"/>
      <c r="DF2274" s="31"/>
      <c r="DG2274" s="31"/>
      <c r="DH2274" s="31"/>
      <c r="DI2274" s="31"/>
      <c r="DJ2274" s="31"/>
      <c r="DK2274" s="31"/>
      <c r="DL2274" s="31"/>
      <c r="DM2274" s="31" t="s">
        <v>40528</v>
      </c>
      <c r="DN2274" s="31"/>
      <c r="DO2274" s="51" t="s">
        <v>40527</v>
      </c>
      <c r="DP2274" s="52" t="s">
        <v>40369</v>
      </c>
      <c r="DQ2274" s="31" t="s">
        <v>40364</v>
      </c>
      <c r="DR2274" s="31"/>
      <c r="DS2274" s="52" t="s">
        <v>40368</v>
      </c>
      <c r="DT2274" s="31"/>
      <c r="DU2274" s="31"/>
      <c r="DV2274" s="31"/>
      <c r="DW2274" s="31"/>
      <c r="DX2274" s="31"/>
      <c r="DY2274" s="52" t="s">
        <v>40397</v>
      </c>
      <c r="DZ2274" s="52" t="s">
        <v>23097</v>
      </c>
      <c r="EA2274" s="52" t="s">
        <v>33947</v>
      </c>
      <c r="EB2274" s="31"/>
      <c r="EC2274" s="31" t="s">
        <v>40137</v>
      </c>
      <c r="ED2274" s="31" t="s">
        <v>41101</v>
      </c>
      <c r="EE2274" s="31" t="s">
        <v>2711</v>
      </c>
      <c r="EF2274" s="31" t="s">
        <v>2711</v>
      </c>
      <c r="EG2274" s="31"/>
      <c r="EH2274" s="31"/>
      <c r="EI2274" s="31"/>
      <c r="EJ2274" s="31"/>
    </row>
    <row r="2275" spans="1:140" ht="23.25" customHeight="1">
      <c r="A2275" s="25">
        <v>2273</v>
      </c>
      <c r="B2275" s="31" t="s">
        <v>40322</v>
      </c>
      <c r="C2275" s="31" t="s">
        <v>6220</v>
      </c>
      <c r="D2275" s="31" t="s">
        <v>40323</v>
      </c>
      <c r="E2275" s="30"/>
      <c r="F2275" s="31" t="s">
        <v>36262</v>
      </c>
      <c r="G2275" s="31">
        <f t="shared" si="326"/>
        <v>58</v>
      </c>
      <c r="H2275" s="72">
        <f t="shared" si="327"/>
        <v>53083</v>
      </c>
      <c r="I2275" s="31" t="s">
        <v>8159</v>
      </c>
      <c r="J2275" s="31" t="s">
        <v>34085</v>
      </c>
      <c r="K2275" s="31" t="s">
        <v>34082</v>
      </c>
      <c r="L2275" s="31" t="s">
        <v>6220</v>
      </c>
      <c r="M2275" s="31" t="s">
        <v>6378</v>
      </c>
      <c r="N2275" s="31" t="s">
        <v>3311</v>
      </c>
      <c r="O2275" s="31" t="s">
        <v>2534</v>
      </c>
      <c r="P2275" s="52" t="s">
        <v>40317</v>
      </c>
      <c r="Q2275" s="31" t="s">
        <v>40522</v>
      </c>
      <c r="R2275" s="31"/>
      <c r="S2275" s="31"/>
      <c r="T2275" s="52" t="s">
        <v>19820</v>
      </c>
      <c r="U2275" s="31"/>
      <c r="V2275" s="31"/>
      <c r="W2275" s="31" t="s">
        <v>6910</v>
      </c>
      <c r="X2275" s="52" t="s">
        <v>805</v>
      </c>
      <c r="Y2275" s="31" t="e">
        <f t="shared" ca="1" si="328"/>
        <v>#VALUE!</v>
      </c>
      <c r="Z2275" s="31" t="e">
        <f t="shared" ca="1" si="329"/>
        <v>#VALUE!</v>
      </c>
      <c r="AA2275" s="31"/>
      <c r="AB2275" s="31" t="s">
        <v>40330</v>
      </c>
      <c r="AC2275" s="31" t="s">
        <v>34154</v>
      </c>
      <c r="AD2275" s="31" t="s">
        <v>34161</v>
      </c>
      <c r="AE2275" s="31" t="s">
        <v>16849</v>
      </c>
      <c r="AF2275" s="31" t="s">
        <v>7976</v>
      </c>
      <c r="AG2275" s="31"/>
      <c r="AH2275" s="31"/>
      <c r="AI2275" s="31" t="s">
        <v>40275</v>
      </c>
      <c r="AJ2275" s="52" t="s">
        <v>40378</v>
      </c>
      <c r="AK2275" s="52" t="s">
        <v>40379</v>
      </c>
      <c r="AL2275" s="52" t="s">
        <v>18439</v>
      </c>
      <c r="AM2275" s="31" t="s">
        <v>2711</v>
      </c>
      <c r="AN2275" s="31"/>
      <c r="AO2275" s="52" t="s">
        <v>40380</v>
      </c>
      <c r="AP2275" s="31" t="s">
        <v>16849</v>
      </c>
      <c r="AQ2275" s="52" t="s">
        <v>40317</v>
      </c>
      <c r="AR2275" s="31" t="s">
        <v>34144</v>
      </c>
      <c r="AS2275" s="31" t="s">
        <v>34144</v>
      </c>
      <c r="AT2275" s="31"/>
      <c r="AU2275" s="31"/>
      <c r="AV2275" s="31" t="s">
        <v>40330</v>
      </c>
      <c r="AW2275" s="52" t="s">
        <v>40317</v>
      </c>
      <c r="AX2275" s="29">
        <f t="shared" si="325"/>
        <v>46873</v>
      </c>
      <c r="AY2275" s="31" t="s">
        <v>26346</v>
      </c>
      <c r="AZ2275" s="31" t="s">
        <v>16850</v>
      </c>
      <c r="BA2275" s="31" t="s">
        <v>16849</v>
      </c>
      <c r="BB2275" s="31"/>
      <c r="BC2275" s="31"/>
      <c r="BD2275" s="31" t="s">
        <v>8137</v>
      </c>
      <c r="BE2275" s="31"/>
      <c r="BF2275" s="31" t="s">
        <v>40330</v>
      </c>
      <c r="BG2275" s="31"/>
      <c r="BH2275" s="31"/>
      <c r="BI2275" s="31"/>
      <c r="BJ2275" s="31"/>
      <c r="BK2275" s="31" t="str">
        <f t="shared" si="332"/>
        <v>III/b</v>
      </c>
      <c r="BL2275" s="31"/>
      <c r="BM2275" s="31"/>
      <c r="BN2275" s="31"/>
      <c r="BO2275" s="31"/>
      <c r="BP2275" s="31"/>
      <c r="BQ2275" s="31"/>
      <c r="BR2275" s="31"/>
      <c r="BS2275" s="31"/>
      <c r="BT2275" s="31"/>
      <c r="BU2275" s="31"/>
      <c r="BV2275" s="52" t="s">
        <v>40317</v>
      </c>
      <c r="BW2275" s="31" t="e">
        <f t="shared" ca="1" si="330"/>
        <v>#VALUE!</v>
      </c>
      <c r="BX2275" s="31" t="e">
        <f t="shared" ca="1" si="331"/>
        <v>#VALUE!</v>
      </c>
      <c r="BY2275" s="31"/>
      <c r="BZ2275" s="31"/>
      <c r="CA2275" s="31" t="s">
        <v>2483</v>
      </c>
      <c r="CB2275" s="31" t="s">
        <v>2519</v>
      </c>
      <c r="CC2275" s="31">
        <v>3</v>
      </c>
      <c r="CD2275" s="31">
        <v>1</v>
      </c>
      <c r="CE2275" s="31"/>
      <c r="CF2275" s="31"/>
      <c r="CG2275" s="31"/>
      <c r="CH2275" s="31"/>
      <c r="CI2275" s="31"/>
      <c r="CJ2275" s="31"/>
      <c r="CK2275" s="31"/>
      <c r="CL2275" s="52" t="s">
        <v>40381</v>
      </c>
      <c r="CM2275" s="52" t="s">
        <v>33454</v>
      </c>
      <c r="CN2275" s="31">
        <v>127</v>
      </c>
      <c r="CO2275" s="31" t="s">
        <v>41202</v>
      </c>
      <c r="CP2275" s="52" t="s">
        <v>33454</v>
      </c>
      <c r="CQ2275" s="31">
        <v>127</v>
      </c>
      <c r="CR2275" s="31"/>
      <c r="CS2275" s="31"/>
      <c r="CT2275" s="31"/>
      <c r="CU2275" s="31"/>
      <c r="CV2275" s="31"/>
      <c r="CW2275" s="31"/>
      <c r="CX2275" s="31"/>
      <c r="CY2275" s="31"/>
      <c r="CZ2275" s="31"/>
      <c r="DA2275" s="31"/>
      <c r="DB2275" s="31"/>
      <c r="DC2275" s="31"/>
      <c r="DD2275" s="31"/>
      <c r="DE2275" s="31"/>
      <c r="DF2275" s="31"/>
      <c r="DG2275" s="31"/>
      <c r="DH2275" s="31"/>
      <c r="DI2275" s="31"/>
      <c r="DJ2275" s="31"/>
      <c r="DK2275" s="31"/>
      <c r="DL2275" s="31"/>
      <c r="DM2275" s="52" t="s">
        <v>40529</v>
      </c>
      <c r="DN2275" s="31"/>
      <c r="DO2275" s="51" t="s">
        <v>40523</v>
      </c>
      <c r="DP2275" s="52" t="s">
        <v>40366</v>
      </c>
      <c r="DQ2275" s="31" t="s">
        <v>40365</v>
      </c>
      <c r="DR2275" s="31"/>
      <c r="DS2275" s="52" t="s">
        <v>40367</v>
      </c>
      <c r="DT2275" s="31"/>
      <c r="DU2275" s="31"/>
      <c r="DV2275" s="31"/>
      <c r="DW2275" s="31"/>
      <c r="DX2275" s="31"/>
      <c r="DY2275" s="52" t="s">
        <v>40398</v>
      </c>
      <c r="DZ2275" s="52" t="s">
        <v>23097</v>
      </c>
      <c r="EA2275" s="52" t="s">
        <v>33947</v>
      </c>
      <c r="EB2275" s="31"/>
      <c r="EC2275" s="31" t="s">
        <v>40137</v>
      </c>
      <c r="ED2275" s="31" t="s">
        <v>41101</v>
      </c>
      <c r="EE2275" s="31" t="s">
        <v>2711</v>
      </c>
      <c r="EF2275" s="31" t="s">
        <v>2711</v>
      </c>
      <c r="EG2275" s="31"/>
      <c r="EH2275" s="31"/>
      <c r="EI2275" s="31"/>
      <c r="EJ2275" s="31"/>
    </row>
    <row r="2276" spans="1:140" s="45" customFormat="1" ht="23.25" customHeight="1">
      <c r="A2276" s="25">
        <v>2274</v>
      </c>
      <c r="B2276" s="42" t="s">
        <v>40304</v>
      </c>
      <c r="C2276" s="42" t="s">
        <v>6220</v>
      </c>
      <c r="D2276" s="42" t="s">
        <v>40310</v>
      </c>
      <c r="E2276" s="30"/>
      <c r="F2276" s="42" t="s">
        <v>36262</v>
      </c>
      <c r="G2276" s="42">
        <f t="shared" si="326"/>
        <v>58</v>
      </c>
      <c r="H2276" s="44">
        <f t="shared" si="327"/>
        <v>55732</v>
      </c>
      <c r="I2276" s="42" t="s">
        <v>8159</v>
      </c>
      <c r="J2276" s="42" t="s">
        <v>34085</v>
      </c>
      <c r="K2276" s="42" t="s">
        <v>34082</v>
      </c>
      <c r="L2276" s="42" t="s">
        <v>6220</v>
      </c>
      <c r="M2276" s="42" t="s">
        <v>3186</v>
      </c>
      <c r="N2276" s="42" t="s">
        <v>3557</v>
      </c>
      <c r="O2276" s="42" t="s">
        <v>1501</v>
      </c>
      <c r="P2276" s="71" t="s">
        <v>35984</v>
      </c>
      <c r="Q2276" s="42" t="s">
        <v>40311</v>
      </c>
      <c r="R2276" s="42"/>
      <c r="S2276" s="42"/>
      <c r="T2276" s="71" t="s">
        <v>25569</v>
      </c>
      <c r="U2276" s="42"/>
      <c r="V2276" s="42"/>
      <c r="W2276" s="42" t="s">
        <v>6910</v>
      </c>
      <c r="X2276" s="71" t="s">
        <v>40305</v>
      </c>
      <c r="Y2276" s="42" t="e">
        <f t="shared" ca="1" si="328"/>
        <v>#VALUE!</v>
      </c>
      <c r="Z2276" s="42" t="e">
        <f t="shared" ca="1" si="329"/>
        <v>#VALUE!</v>
      </c>
      <c r="AA2276" s="42"/>
      <c r="AB2276" s="42" t="s">
        <v>40218</v>
      </c>
      <c r="AC2276" s="42" t="s">
        <v>34147</v>
      </c>
      <c r="AD2276" s="42" t="s">
        <v>34147</v>
      </c>
      <c r="AE2276" s="42"/>
      <c r="AF2276" s="42" t="s">
        <v>24699</v>
      </c>
      <c r="AG2276" s="42"/>
      <c r="AH2276" s="42"/>
      <c r="AI2276" s="42" t="s">
        <v>5828</v>
      </c>
      <c r="AJ2276" s="42" t="s">
        <v>40546</v>
      </c>
      <c r="AK2276" s="71" t="s">
        <v>40547</v>
      </c>
      <c r="AL2276" s="71" t="s">
        <v>1973</v>
      </c>
      <c r="AM2276" s="42" t="s">
        <v>40542</v>
      </c>
      <c r="AN2276" s="42"/>
      <c r="AO2276" s="71" t="s">
        <v>40548</v>
      </c>
      <c r="AP2276" s="42" t="s">
        <v>2450</v>
      </c>
      <c r="AQ2276" s="71" t="s">
        <v>35984</v>
      </c>
      <c r="AR2276" s="42" t="s">
        <v>34147</v>
      </c>
      <c r="AS2276" s="42" t="s">
        <v>34147</v>
      </c>
      <c r="AT2276" s="42"/>
      <c r="AU2276" s="42"/>
      <c r="AV2276" s="42" t="s">
        <v>30082</v>
      </c>
      <c r="AW2276" s="71" t="s">
        <v>35984</v>
      </c>
      <c r="AX2276" s="44">
        <f t="shared" si="325"/>
        <v>46889</v>
      </c>
      <c r="AY2276" s="42" t="s">
        <v>26346</v>
      </c>
      <c r="AZ2276" s="42" t="s">
        <v>527</v>
      </c>
      <c r="BA2276" s="42" t="s">
        <v>2450</v>
      </c>
      <c r="BB2276" s="42"/>
      <c r="BC2276" s="42"/>
      <c r="BD2276" s="42" t="s">
        <v>20060</v>
      </c>
      <c r="BE2276" s="42" t="s">
        <v>7973</v>
      </c>
      <c r="BF2276" s="42" t="s">
        <v>30082</v>
      </c>
      <c r="BG2276" s="42"/>
      <c r="BH2276" s="42"/>
      <c r="BI2276" s="42"/>
      <c r="BJ2276" s="42"/>
      <c r="BK2276" s="42" t="str">
        <f t="shared" si="332"/>
        <v>III/a</v>
      </c>
      <c r="BL2276" s="42"/>
      <c r="BM2276" s="42"/>
      <c r="BN2276" s="42"/>
      <c r="BO2276" s="42"/>
      <c r="BP2276" s="42"/>
      <c r="BQ2276" s="42"/>
      <c r="BR2276" s="42"/>
      <c r="BS2276" s="42"/>
      <c r="BT2276" s="42"/>
      <c r="BU2276" s="42"/>
      <c r="BV2276" s="71" t="s">
        <v>35984</v>
      </c>
      <c r="BW2276" s="42">
        <f t="shared" ca="1" si="330"/>
        <v>0</v>
      </c>
      <c r="BX2276" s="42">
        <f t="shared" ca="1" si="331"/>
        <v>3</v>
      </c>
      <c r="BY2276" s="42"/>
      <c r="BZ2276" s="42"/>
      <c r="CA2276" s="42" t="s">
        <v>2483</v>
      </c>
      <c r="CB2276" s="42" t="s">
        <v>2406</v>
      </c>
      <c r="CC2276" s="42"/>
      <c r="CD2276" s="42"/>
      <c r="CE2276" s="42"/>
      <c r="CF2276" s="42"/>
      <c r="CG2276" s="42"/>
      <c r="CH2276" s="42"/>
      <c r="CI2276" s="42"/>
      <c r="CJ2276" s="42"/>
      <c r="CK2276" s="42"/>
      <c r="CL2276" s="71" t="s">
        <v>40549</v>
      </c>
      <c r="CM2276" s="71" t="s">
        <v>22294</v>
      </c>
      <c r="CN2276" s="42">
        <v>123</v>
      </c>
      <c r="CO2276" s="42"/>
      <c r="CP2276" s="42"/>
      <c r="CQ2276" s="42"/>
      <c r="CR2276" s="42"/>
      <c r="CS2276" s="42"/>
      <c r="CT2276" s="42"/>
      <c r="CU2276" s="42"/>
      <c r="CV2276" s="42"/>
      <c r="CW2276" s="42"/>
      <c r="CX2276" s="42"/>
      <c r="CY2276" s="42"/>
      <c r="CZ2276" s="42"/>
      <c r="DA2276" s="42"/>
      <c r="DB2276" s="42"/>
      <c r="DC2276" s="42"/>
      <c r="DD2276" s="42"/>
      <c r="DE2276" s="42"/>
      <c r="DF2276" s="42"/>
      <c r="DG2276" s="42"/>
      <c r="DH2276" s="42"/>
      <c r="DI2276" s="42"/>
      <c r="DJ2276" s="42"/>
      <c r="DK2276" s="42"/>
      <c r="DL2276" s="42"/>
      <c r="DM2276" s="42" t="s">
        <v>41031</v>
      </c>
      <c r="DN2276" s="42"/>
      <c r="DO2276" s="101" t="s">
        <v>41032</v>
      </c>
      <c r="DP2276" s="71" t="s">
        <v>41033</v>
      </c>
      <c r="DQ2276" s="42" t="s">
        <v>40553</v>
      </c>
      <c r="DR2276" s="42"/>
      <c r="DS2276" s="71" t="s">
        <v>40550</v>
      </c>
      <c r="DT2276" s="99" t="s">
        <v>40551</v>
      </c>
      <c r="DU2276" s="42"/>
      <c r="DV2276" s="42"/>
      <c r="DW2276" s="42"/>
      <c r="DX2276" s="42"/>
      <c r="DY2276" s="71" t="s">
        <v>40552</v>
      </c>
      <c r="DZ2276" s="71" t="s">
        <v>25014</v>
      </c>
      <c r="EA2276" s="71" t="s">
        <v>32522</v>
      </c>
      <c r="EB2276" s="42"/>
      <c r="EC2276" s="42" t="s">
        <v>40139</v>
      </c>
      <c r="ED2276" s="31" t="s">
        <v>41101</v>
      </c>
      <c r="EE2276" s="31"/>
      <c r="EF2276" s="31"/>
      <c r="EG2276" s="31"/>
      <c r="EH2276" s="31"/>
      <c r="EI2276" s="31"/>
      <c r="EJ2276" s="31"/>
    </row>
    <row r="2277" spans="1:140" s="96" customFormat="1" ht="23.25" customHeight="1">
      <c r="A2277" s="25">
        <v>2275</v>
      </c>
      <c r="B2277" s="93" t="s">
        <v>40558</v>
      </c>
      <c r="C2277" s="93" t="s">
        <v>6220</v>
      </c>
      <c r="D2277" s="93" t="s">
        <v>40560</v>
      </c>
      <c r="E2277" s="30"/>
      <c r="F2277" s="93" t="s">
        <v>36262</v>
      </c>
      <c r="G2277" s="93">
        <f t="shared" si="326"/>
        <v>58</v>
      </c>
      <c r="H2277" s="94">
        <f t="shared" si="327"/>
        <v>57954</v>
      </c>
      <c r="I2277" s="93" t="s">
        <v>8159</v>
      </c>
      <c r="J2277" s="93" t="s">
        <v>34085</v>
      </c>
      <c r="K2277" s="93" t="s">
        <v>34082</v>
      </c>
      <c r="L2277" s="93" t="s">
        <v>6220</v>
      </c>
      <c r="M2277" s="93" t="s">
        <v>6378</v>
      </c>
      <c r="N2277" s="93" t="s">
        <v>5865</v>
      </c>
      <c r="O2277" s="93" t="s">
        <v>5117</v>
      </c>
      <c r="P2277" s="95" t="s">
        <v>21432</v>
      </c>
      <c r="Q2277" s="93" t="s">
        <v>40609</v>
      </c>
      <c r="R2277" s="93"/>
      <c r="S2277" s="93"/>
      <c r="T2277" s="95" t="s">
        <v>19820</v>
      </c>
      <c r="U2277" s="93"/>
      <c r="V2277" s="93"/>
      <c r="W2277" s="93" t="s">
        <v>4336</v>
      </c>
      <c r="X2277" s="93" t="s">
        <v>40566</v>
      </c>
      <c r="Y2277" s="93" t="e">
        <f t="shared" ca="1" si="328"/>
        <v>#VALUE!</v>
      </c>
      <c r="Z2277" s="93" t="e">
        <f t="shared" ca="1" si="329"/>
        <v>#VALUE!</v>
      </c>
      <c r="AA2277" s="93"/>
      <c r="AB2277" s="93" t="s">
        <v>40564</v>
      </c>
      <c r="AC2277" s="93" t="s">
        <v>34153</v>
      </c>
      <c r="AD2277" s="93" t="s">
        <v>34194</v>
      </c>
      <c r="AE2277" s="93"/>
      <c r="AF2277" s="93" t="s">
        <v>24700</v>
      </c>
      <c r="AG2277" s="93"/>
      <c r="AH2277" s="93"/>
      <c r="AI2277" s="93" t="s">
        <v>908</v>
      </c>
      <c r="AJ2277" s="95" t="s">
        <v>40610</v>
      </c>
      <c r="AK2277" s="95" t="s">
        <v>40611</v>
      </c>
      <c r="AL2277" s="95" t="s">
        <v>40612</v>
      </c>
      <c r="AM2277" s="93" t="s">
        <v>40613</v>
      </c>
      <c r="AN2277" s="93"/>
      <c r="AO2277" s="95" t="s">
        <v>40614</v>
      </c>
      <c r="AP2277" s="93" t="s">
        <v>32997</v>
      </c>
      <c r="AQ2277" s="95" t="s">
        <v>21432</v>
      </c>
      <c r="AR2277" s="93" t="s">
        <v>34148</v>
      </c>
      <c r="AS2277" s="93" t="s">
        <v>34148</v>
      </c>
      <c r="AT2277" s="93"/>
      <c r="AU2277" s="93"/>
      <c r="AV2277" s="93" t="s">
        <v>40565</v>
      </c>
      <c r="AW2277" s="95" t="s">
        <v>21432</v>
      </c>
      <c r="AX2277" s="94">
        <f t="shared" si="325"/>
        <v>46868</v>
      </c>
      <c r="AY2277" s="93" t="s">
        <v>26344</v>
      </c>
      <c r="AZ2277" s="93" t="s">
        <v>32999</v>
      </c>
      <c r="BA2277" s="93" t="s">
        <v>32997</v>
      </c>
      <c r="BB2277" s="93"/>
      <c r="BC2277" s="93"/>
      <c r="BD2277" s="93" t="s">
        <v>30247</v>
      </c>
      <c r="BE2277" s="93" t="s">
        <v>7968</v>
      </c>
      <c r="BF2277" s="93" t="s">
        <v>40565</v>
      </c>
      <c r="BG2277" s="93"/>
      <c r="BH2277" s="93"/>
      <c r="BI2277" s="93"/>
      <c r="BJ2277" s="93"/>
      <c r="BK2277" s="93" t="str">
        <f t="shared" si="332"/>
        <v>II/c</v>
      </c>
      <c r="BL2277" s="93"/>
      <c r="BM2277" s="93"/>
      <c r="BN2277" s="93"/>
      <c r="BO2277" s="93"/>
      <c r="BP2277" s="93"/>
      <c r="BQ2277" s="93"/>
      <c r="BR2277" s="93"/>
      <c r="BS2277" s="93"/>
      <c r="BT2277" s="93"/>
      <c r="BU2277" s="93"/>
      <c r="BV2277" s="95" t="s">
        <v>21432</v>
      </c>
      <c r="BW2277" s="93">
        <f t="shared" ca="1" si="330"/>
        <v>0</v>
      </c>
      <c r="BX2277" s="93" t="e">
        <f t="shared" ca="1" si="331"/>
        <v>#NUM!</v>
      </c>
      <c r="BY2277" s="93"/>
      <c r="BZ2277" s="93"/>
      <c r="CA2277" s="93" t="s">
        <v>2483</v>
      </c>
      <c r="CB2277" s="93" t="s">
        <v>2406</v>
      </c>
      <c r="CC2277" s="93"/>
      <c r="CD2277" s="93"/>
      <c r="CE2277" s="93"/>
      <c r="CF2277" s="93"/>
      <c r="CG2277" s="93"/>
      <c r="CH2277" s="93"/>
      <c r="CI2277" s="93"/>
      <c r="CJ2277" s="93"/>
      <c r="CK2277" s="93"/>
      <c r="CL2277" s="93"/>
      <c r="CM2277" s="93"/>
      <c r="CN2277" s="93"/>
      <c r="CO2277" s="93"/>
      <c r="CP2277" s="93"/>
      <c r="CQ2277" s="93"/>
      <c r="CR2277" s="93"/>
      <c r="CS2277" s="93"/>
      <c r="CT2277" s="93"/>
      <c r="CU2277" s="93"/>
      <c r="CV2277" s="93"/>
      <c r="CW2277" s="93"/>
      <c r="CX2277" s="93"/>
      <c r="CY2277" s="93"/>
      <c r="CZ2277" s="93"/>
      <c r="DA2277" s="93"/>
      <c r="DB2277" s="93"/>
      <c r="DC2277" s="93"/>
      <c r="DD2277" s="93"/>
      <c r="DE2277" s="93"/>
      <c r="DF2277" s="93"/>
      <c r="DG2277" s="93"/>
      <c r="DH2277" s="93"/>
      <c r="DI2277" s="93"/>
      <c r="DJ2277" s="93"/>
      <c r="DK2277" s="93"/>
      <c r="DL2277" s="93"/>
      <c r="DM2277" s="93"/>
      <c r="DN2277" s="93"/>
      <c r="DO2277" s="97" t="s">
        <v>40615</v>
      </c>
      <c r="DP2277" s="93" t="s">
        <v>40568</v>
      </c>
      <c r="DQ2277" s="93" t="s">
        <v>40572</v>
      </c>
      <c r="DR2277" s="93"/>
      <c r="DS2277" s="93" t="s">
        <v>40570</v>
      </c>
      <c r="DT2277" s="98" t="s">
        <v>40616</v>
      </c>
      <c r="DU2277" s="93"/>
      <c r="DV2277" s="93"/>
      <c r="DW2277" s="93"/>
      <c r="DX2277" s="93"/>
      <c r="DY2277" s="93"/>
      <c r="DZ2277" s="93"/>
      <c r="EA2277" s="93"/>
      <c r="EB2277" s="93"/>
      <c r="EC2277" s="93" t="s">
        <v>39747</v>
      </c>
      <c r="ED2277" s="31" t="s">
        <v>41101</v>
      </c>
      <c r="EE2277" s="31"/>
      <c r="EF2277" s="31"/>
      <c r="EG2277" s="31"/>
      <c r="EH2277" s="31"/>
      <c r="EI2277" s="31"/>
      <c r="EJ2277" s="31"/>
    </row>
    <row r="2278" spans="1:140" s="96" customFormat="1" ht="23.25" customHeight="1">
      <c r="A2278" s="25">
        <v>2276</v>
      </c>
      <c r="B2278" s="93" t="s">
        <v>40559</v>
      </c>
      <c r="C2278" s="93" t="s">
        <v>6220</v>
      </c>
      <c r="D2278" s="93" t="s">
        <v>40561</v>
      </c>
      <c r="E2278" s="30"/>
      <c r="F2278" s="93" t="s">
        <v>36262</v>
      </c>
      <c r="G2278" s="93">
        <f t="shared" si="326"/>
        <v>58</v>
      </c>
      <c r="H2278" s="94">
        <f t="shared" si="327"/>
        <v>57984</v>
      </c>
      <c r="I2278" s="93" t="s">
        <v>8159</v>
      </c>
      <c r="J2278" s="93" t="s">
        <v>34085</v>
      </c>
      <c r="K2278" s="93" t="s">
        <v>34082</v>
      </c>
      <c r="L2278" s="93" t="s">
        <v>6220</v>
      </c>
      <c r="M2278" s="93" t="s">
        <v>6378</v>
      </c>
      <c r="N2278" s="93" t="s">
        <v>5865</v>
      </c>
      <c r="O2278" s="93" t="s">
        <v>5117</v>
      </c>
      <c r="P2278" s="95" t="s">
        <v>21432</v>
      </c>
      <c r="Q2278" s="93" t="s">
        <v>40617</v>
      </c>
      <c r="R2278" s="93"/>
      <c r="S2278" s="93"/>
      <c r="T2278" s="95" t="s">
        <v>19820</v>
      </c>
      <c r="U2278" s="93"/>
      <c r="V2278" s="93"/>
      <c r="W2278" s="93" t="s">
        <v>7713</v>
      </c>
      <c r="X2278" s="93" t="s">
        <v>40567</v>
      </c>
      <c r="Y2278" s="93">
        <f t="shared" ca="1" si="328"/>
        <v>23</v>
      </c>
      <c r="Z2278" s="93" t="str">
        <f t="shared" ca="1" si="329"/>
        <v>21-35</v>
      </c>
      <c r="AA2278" s="93"/>
      <c r="AB2278" s="93" t="s">
        <v>40564</v>
      </c>
      <c r="AC2278" s="93" t="s">
        <v>34153</v>
      </c>
      <c r="AD2278" s="93" t="s">
        <v>34194</v>
      </c>
      <c r="AE2278" s="93"/>
      <c r="AF2278" s="93" t="s">
        <v>24700</v>
      </c>
      <c r="AG2278" s="93"/>
      <c r="AH2278" s="93"/>
      <c r="AI2278" s="93" t="s">
        <v>908</v>
      </c>
      <c r="AJ2278" s="95" t="s">
        <v>40618</v>
      </c>
      <c r="AK2278" s="95" t="s">
        <v>40619</v>
      </c>
      <c r="AL2278" s="95" t="s">
        <v>40620</v>
      </c>
      <c r="AM2278" s="93" t="s">
        <v>1799</v>
      </c>
      <c r="AN2278" s="93"/>
      <c r="AO2278" s="95" t="s">
        <v>40567</v>
      </c>
      <c r="AP2278" s="93" t="s">
        <v>32997</v>
      </c>
      <c r="AQ2278" s="95" t="s">
        <v>21432</v>
      </c>
      <c r="AR2278" s="93" t="s">
        <v>34148</v>
      </c>
      <c r="AS2278" s="93" t="s">
        <v>34148</v>
      </c>
      <c r="AT2278" s="93"/>
      <c r="AU2278" s="93"/>
      <c r="AV2278" s="93" t="s">
        <v>40565</v>
      </c>
      <c r="AW2278" s="95" t="s">
        <v>21432</v>
      </c>
      <c r="AX2278" s="94">
        <f t="shared" si="325"/>
        <v>46868</v>
      </c>
      <c r="AY2278" s="93" t="s">
        <v>26344</v>
      </c>
      <c r="AZ2278" s="93" t="s">
        <v>32999</v>
      </c>
      <c r="BA2278" s="93" t="s">
        <v>32997</v>
      </c>
      <c r="BB2278" s="93"/>
      <c r="BC2278" s="93"/>
      <c r="BD2278" s="93" t="s">
        <v>30247</v>
      </c>
      <c r="BE2278" s="93" t="s">
        <v>7968</v>
      </c>
      <c r="BF2278" s="93" t="s">
        <v>40565</v>
      </c>
      <c r="BG2278" s="93"/>
      <c r="BH2278" s="93"/>
      <c r="BI2278" s="93"/>
      <c r="BJ2278" s="93"/>
      <c r="BK2278" s="93" t="str">
        <f t="shared" si="332"/>
        <v>II/c</v>
      </c>
      <c r="BL2278" s="93"/>
      <c r="BM2278" s="93"/>
      <c r="BN2278" s="93"/>
      <c r="BO2278" s="93"/>
      <c r="BP2278" s="93"/>
      <c r="BQ2278" s="93"/>
      <c r="BR2278" s="93"/>
      <c r="BS2278" s="93"/>
      <c r="BT2278" s="93"/>
      <c r="BU2278" s="93"/>
      <c r="BV2278" s="95" t="s">
        <v>21432</v>
      </c>
      <c r="BW2278" s="93">
        <f t="shared" ca="1" si="330"/>
        <v>0</v>
      </c>
      <c r="BX2278" s="93" t="e">
        <f t="shared" ca="1" si="331"/>
        <v>#NUM!</v>
      </c>
      <c r="BY2278" s="93"/>
      <c r="BZ2278" s="93"/>
      <c r="CA2278" s="93" t="s">
        <v>2483</v>
      </c>
      <c r="CB2278" s="93" t="s">
        <v>2406</v>
      </c>
      <c r="CC2278" s="93"/>
      <c r="CD2278" s="93"/>
      <c r="CE2278" s="93"/>
      <c r="CF2278" s="93"/>
      <c r="CG2278" s="93"/>
      <c r="CH2278" s="93"/>
      <c r="CI2278" s="93"/>
      <c r="CJ2278" s="93"/>
      <c r="CK2278" s="93"/>
      <c r="CL2278" s="93"/>
      <c r="CM2278" s="93"/>
      <c r="CN2278" s="93"/>
      <c r="CO2278" s="93"/>
      <c r="CP2278" s="93"/>
      <c r="CQ2278" s="93"/>
      <c r="CR2278" s="93"/>
      <c r="CS2278" s="93"/>
      <c r="CT2278" s="93"/>
      <c r="CU2278" s="93"/>
      <c r="CV2278" s="93"/>
      <c r="CW2278" s="93"/>
      <c r="CX2278" s="93"/>
      <c r="CY2278" s="93"/>
      <c r="CZ2278" s="93"/>
      <c r="DA2278" s="93"/>
      <c r="DB2278" s="93"/>
      <c r="DC2278" s="93"/>
      <c r="DD2278" s="93"/>
      <c r="DE2278" s="93"/>
      <c r="DF2278" s="93"/>
      <c r="DG2278" s="93"/>
      <c r="DH2278" s="93"/>
      <c r="DI2278" s="93"/>
      <c r="DJ2278" s="93"/>
      <c r="DK2278" s="93"/>
      <c r="DL2278" s="93"/>
      <c r="DM2278" s="93" t="s">
        <v>40621</v>
      </c>
      <c r="DN2278" s="93"/>
      <c r="DO2278" s="97" t="s">
        <v>40622</v>
      </c>
      <c r="DP2278" s="93" t="s">
        <v>40569</v>
      </c>
      <c r="DQ2278" s="93" t="s">
        <v>40573</v>
      </c>
      <c r="DR2278" s="93"/>
      <c r="DS2278" s="93" t="s">
        <v>40571</v>
      </c>
      <c r="DT2278" s="98" t="s">
        <v>40623</v>
      </c>
      <c r="DU2278" s="93"/>
      <c r="DV2278" s="93"/>
      <c r="DW2278" s="93"/>
      <c r="DX2278" s="93"/>
      <c r="DY2278" s="93"/>
      <c r="DZ2278" s="93"/>
      <c r="EA2278" s="93"/>
      <c r="EB2278" s="93"/>
      <c r="EC2278" s="93" t="s">
        <v>39747</v>
      </c>
      <c r="ED2278" s="31" t="s">
        <v>41101</v>
      </c>
      <c r="EE2278" s="31"/>
      <c r="EF2278" s="31"/>
      <c r="EG2278" s="31"/>
      <c r="EH2278" s="31"/>
      <c r="EI2278" s="31"/>
      <c r="EJ2278" s="31"/>
    </row>
    <row r="2279" spans="1:140" ht="23.25" customHeight="1">
      <c r="A2279" s="25">
        <v>2277</v>
      </c>
      <c r="B2279" s="31" t="s">
        <v>40652</v>
      </c>
      <c r="C2279" s="93" t="s">
        <v>6220</v>
      </c>
      <c r="D2279" s="31" t="s">
        <v>40653</v>
      </c>
      <c r="E2279" s="30"/>
      <c r="F2279" s="93" t="s">
        <v>36262</v>
      </c>
      <c r="G2279" s="93">
        <f t="shared" si="326"/>
        <v>58</v>
      </c>
      <c r="H2279" s="94">
        <f t="shared" si="327"/>
        <v>57558</v>
      </c>
      <c r="I2279" s="93" t="s">
        <v>8159</v>
      </c>
      <c r="J2279" s="93" t="s">
        <v>34085</v>
      </c>
      <c r="K2279" s="93" t="s">
        <v>34082</v>
      </c>
      <c r="L2279" s="93" t="s">
        <v>6220</v>
      </c>
      <c r="M2279" s="93" t="s">
        <v>6378</v>
      </c>
      <c r="N2279" s="31" t="s">
        <v>3557</v>
      </c>
      <c r="O2279" s="31" t="s">
        <v>1501</v>
      </c>
      <c r="P2279" s="52" t="s">
        <v>35984</v>
      </c>
      <c r="Q2279" s="31" t="s">
        <v>40654</v>
      </c>
      <c r="R2279" s="31"/>
      <c r="S2279" s="31"/>
      <c r="T2279" s="52" t="s">
        <v>25569</v>
      </c>
      <c r="U2279" s="31"/>
      <c r="V2279" s="31"/>
      <c r="W2279" s="31" t="s">
        <v>6910</v>
      </c>
      <c r="X2279" s="52" t="s">
        <v>40655</v>
      </c>
      <c r="Y2279" s="93">
        <f t="shared" ca="1" si="328"/>
        <v>24</v>
      </c>
      <c r="Z2279" s="93" t="str">
        <f t="shared" ca="1" si="329"/>
        <v>21-35</v>
      </c>
      <c r="AA2279" s="31"/>
      <c r="AB2279" s="31" t="s">
        <v>35658</v>
      </c>
      <c r="AC2279" s="31" t="s">
        <v>34147</v>
      </c>
      <c r="AD2279" s="31" t="s">
        <v>34147</v>
      </c>
      <c r="AE2279" s="31"/>
      <c r="AF2279" s="31" t="s">
        <v>24699</v>
      </c>
      <c r="AG2279" s="31"/>
      <c r="AH2279" s="31"/>
      <c r="AI2279" s="31" t="s">
        <v>728</v>
      </c>
      <c r="AJ2279" s="52" t="s">
        <v>40685</v>
      </c>
      <c r="AK2279" s="52" t="s">
        <v>40686</v>
      </c>
      <c r="AL2279" s="52" t="s">
        <v>40687</v>
      </c>
      <c r="AM2279" s="31" t="s">
        <v>22199</v>
      </c>
      <c r="AN2279" s="31"/>
      <c r="AO2279" s="52" t="s">
        <v>40687</v>
      </c>
      <c r="AP2279" s="31" t="s">
        <v>33006</v>
      </c>
      <c r="AQ2279" s="52" t="s">
        <v>35984</v>
      </c>
      <c r="AR2279" s="31" t="s">
        <v>34147</v>
      </c>
      <c r="AS2279" s="31" t="s">
        <v>34147</v>
      </c>
      <c r="AT2279" s="31"/>
      <c r="AU2279" s="31"/>
      <c r="AV2279" s="31" t="s">
        <v>19929</v>
      </c>
      <c r="AW2279" s="52" t="s">
        <v>35984</v>
      </c>
      <c r="AX2279" s="44">
        <f t="shared" si="325"/>
        <v>46889</v>
      </c>
      <c r="AY2279" s="31" t="s">
        <v>26346</v>
      </c>
      <c r="AZ2279" s="31" t="s">
        <v>530</v>
      </c>
      <c r="BA2279" s="31" t="s">
        <v>33006</v>
      </c>
      <c r="BB2279" s="31"/>
      <c r="BC2279" s="31"/>
      <c r="BD2279" s="31" t="s">
        <v>30236</v>
      </c>
      <c r="BE2279" s="31" t="s">
        <v>7973</v>
      </c>
      <c r="BF2279" s="31" t="s">
        <v>19929</v>
      </c>
      <c r="BG2279" s="31"/>
      <c r="BH2279" s="31"/>
      <c r="BI2279" s="31"/>
      <c r="BJ2279" s="31"/>
      <c r="BK2279" s="31" t="str">
        <f t="shared" si="332"/>
        <v>III/a</v>
      </c>
      <c r="BL2279" s="31"/>
      <c r="BM2279" s="31"/>
      <c r="BN2279" s="31"/>
      <c r="BO2279" s="31"/>
      <c r="BP2279" s="31"/>
      <c r="BQ2279" s="31"/>
      <c r="BR2279" s="31"/>
      <c r="BS2279" s="31"/>
      <c r="BT2279" s="31"/>
      <c r="BU2279" s="31"/>
      <c r="BV2279" s="52" t="s">
        <v>35984</v>
      </c>
      <c r="BW2279" s="31">
        <f t="shared" ca="1" si="330"/>
        <v>0</v>
      </c>
      <c r="BX2279" s="78">
        <f t="shared" ca="1" si="331"/>
        <v>3</v>
      </c>
      <c r="BY2279" s="31"/>
      <c r="BZ2279" s="31"/>
      <c r="CA2279" s="31" t="s">
        <v>2483</v>
      </c>
      <c r="CB2279" s="31" t="s">
        <v>2406</v>
      </c>
      <c r="CC2279" s="31"/>
      <c r="CD2279" s="31"/>
      <c r="CE2279" s="31"/>
      <c r="CF2279" s="31"/>
      <c r="CG2279" s="31"/>
      <c r="CH2279" s="31"/>
      <c r="CI2279" s="31"/>
      <c r="CJ2279" s="31"/>
      <c r="CK2279" s="31"/>
      <c r="CL2279" s="52" t="s">
        <v>40688</v>
      </c>
      <c r="CM2279" s="52" t="s">
        <v>40689</v>
      </c>
      <c r="CN2279" s="31">
        <v>127</v>
      </c>
      <c r="CO2279" s="31"/>
      <c r="CP2279" s="31"/>
      <c r="CQ2279" s="31"/>
      <c r="CR2279" s="31"/>
      <c r="CS2279" s="31"/>
      <c r="CT2279" s="31"/>
      <c r="CU2279" s="31"/>
      <c r="CV2279" s="31"/>
      <c r="CW2279" s="31"/>
      <c r="CX2279" s="31"/>
      <c r="CY2279" s="31"/>
      <c r="CZ2279" s="31"/>
      <c r="DA2279" s="31"/>
      <c r="DB2279" s="31"/>
      <c r="DC2279" s="31"/>
      <c r="DD2279" s="31"/>
      <c r="DE2279" s="31"/>
      <c r="DF2279" s="31"/>
      <c r="DG2279" s="31"/>
      <c r="DH2279" s="31"/>
      <c r="DI2279" s="31"/>
      <c r="DJ2279" s="31"/>
      <c r="DK2279" s="31"/>
      <c r="DL2279" s="31"/>
      <c r="DM2279" s="52" t="s">
        <v>40658</v>
      </c>
      <c r="DN2279" s="31"/>
      <c r="DO2279" s="51" t="s">
        <v>40656</v>
      </c>
      <c r="DP2279" s="52" t="s">
        <v>40657</v>
      </c>
      <c r="DQ2279" s="31" t="s">
        <v>40659</v>
      </c>
      <c r="DR2279" s="31"/>
      <c r="DS2279" s="52" t="s">
        <v>40690</v>
      </c>
      <c r="DT2279" s="50" t="s">
        <v>40691</v>
      </c>
      <c r="DU2279" s="31"/>
      <c r="DV2279" s="31"/>
      <c r="DW2279" s="31"/>
      <c r="DX2279" s="31"/>
      <c r="DY2279" s="31"/>
      <c r="DZ2279" s="31"/>
      <c r="EA2279" s="31"/>
      <c r="EB2279" s="31"/>
      <c r="EC2279" s="31" t="s">
        <v>40139</v>
      </c>
      <c r="ED2279" s="31" t="s">
        <v>41101</v>
      </c>
      <c r="EE2279" s="31"/>
      <c r="EF2279" s="31"/>
      <c r="EG2279" s="31"/>
      <c r="EH2279" s="31"/>
      <c r="EI2279" s="31"/>
      <c r="EJ2279" s="31"/>
    </row>
    <row r="2280" spans="1:140" ht="23.25" customHeight="1">
      <c r="A2280" s="25">
        <v>2278</v>
      </c>
      <c r="B2280" s="31" t="s">
        <v>40671</v>
      </c>
      <c r="C2280" s="93" t="s">
        <v>6220</v>
      </c>
      <c r="D2280" s="31" t="s">
        <v>40672</v>
      </c>
      <c r="E2280" s="30"/>
      <c r="F2280" s="93" t="s">
        <v>36262</v>
      </c>
      <c r="G2280" s="93">
        <f t="shared" si="326"/>
        <v>58</v>
      </c>
      <c r="H2280" s="94">
        <f t="shared" si="327"/>
        <v>56281</v>
      </c>
      <c r="I2280" s="93" t="s">
        <v>8159</v>
      </c>
      <c r="J2280" s="93" t="s">
        <v>34085</v>
      </c>
      <c r="K2280" s="93" t="s">
        <v>34082</v>
      </c>
      <c r="L2280" s="93" t="s">
        <v>6220</v>
      </c>
      <c r="M2280" s="93" t="s">
        <v>6378</v>
      </c>
      <c r="N2280" s="31" t="s">
        <v>3557</v>
      </c>
      <c r="O2280" s="31" t="s">
        <v>1501</v>
      </c>
      <c r="P2280" s="52" t="s">
        <v>25011</v>
      </c>
      <c r="Q2280" s="31" t="s">
        <v>40673</v>
      </c>
      <c r="R2280" s="31"/>
      <c r="S2280" s="31"/>
      <c r="T2280" s="52" t="s">
        <v>25569</v>
      </c>
      <c r="U2280" s="31"/>
      <c r="V2280" s="31"/>
      <c r="W2280" s="31" t="s">
        <v>40674</v>
      </c>
      <c r="X2280" s="52" t="s">
        <v>33237</v>
      </c>
      <c r="Y2280" s="93" t="e">
        <f t="shared" ca="1" si="328"/>
        <v>#VALUE!</v>
      </c>
      <c r="Z2280" s="93" t="e">
        <f t="shared" ca="1" si="329"/>
        <v>#VALUE!</v>
      </c>
      <c r="AA2280" s="31"/>
      <c r="AB2280" s="31" t="s">
        <v>780</v>
      </c>
      <c r="AC2280" s="31" t="s">
        <v>34145</v>
      </c>
      <c r="AD2280" s="31" t="s">
        <v>34145</v>
      </c>
      <c r="AE2280" s="31"/>
      <c r="AF2280" s="31" t="s">
        <v>24701</v>
      </c>
      <c r="AG2280" s="31" t="s">
        <v>4322</v>
      </c>
      <c r="AH2280" s="31" t="s">
        <v>4322</v>
      </c>
      <c r="AI2280" s="31" t="s">
        <v>728</v>
      </c>
      <c r="AJ2280" s="52" t="s">
        <v>40675</v>
      </c>
      <c r="AK2280" s="31" t="s">
        <v>40676</v>
      </c>
      <c r="AL2280" s="52" t="s">
        <v>23208</v>
      </c>
      <c r="AM2280" s="31" t="s">
        <v>29503</v>
      </c>
      <c r="AN2280" s="31"/>
      <c r="AO2280" s="52" t="s">
        <v>40699</v>
      </c>
      <c r="AP2280" s="31" t="s">
        <v>33003</v>
      </c>
      <c r="AQ2280" s="52" t="s">
        <v>25011</v>
      </c>
      <c r="AR2280" s="31" t="s">
        <v>34145</v>
      </c>
      <c r="AS2280" s="31" t="s">
        <v>34145</v>
      </c>
      <c r="AT2280" s="31"/>
      <c r="AU2280" s="31"/>
      <c r="AV2280" s="31" t="s">
        <v>26001</v>
      </c>
      <c r="AW2280" s="52" t="s">
        <v>25011</v>
      </c>
      <c r="AX2280" s="29">
        <f t="shared" si="325"/>
        <v>46887</v>
      </c>
      <c r="AY2280" s="31" t="s">
        <v>26346</v>
      </c>
      <c r="AZ2280" s="31" t="s">
        <v>33005</v>
      </c>
      <c r="BA2280" s="42" t="s">
        <v>33003</v>
      </c>
      <c r="BB2280" s="31"/>
      <c r="BC2280" s="31"/>
      <c r="BD2280" s="31" t="s">
        <v>11423</v>
      </c>
      <c r="BE2280" s="31" t="s">
        <v>7969</v>
      </c>
      <c r="BF2280" s="31" t="s">
        <v>26001</v>
      </c>
      <c r="BG2280" s="31"/>
      <c r="BH2280" s="31"/>
      <c r="BI2280" s="31"/>
      <c r="BJ2280" s="31"/>
      <c r="BK2280" s="31" t="str">
        <f t="shared" si="332"/>
        <v>III/a</v>
      </c>
      <c r="BL2280" s="31"/>
      <c r="BM2280" s="31"/>
      <c r="BN2280" s="31"/>
      <c r="BO2280" s="31"/>
      <c r="BP2280" s="31"/>
      <c r="BQ2280" s="31"/>
      <c r="BR2280" s="31"/>
      <c r="BS2280" s="31"/>
      <c r="BT2280" s="31"/>
      <c r="BU2280" s="31"/>
      <c r="BV2280" s="52" t="s">
        <v>25011</v>
      </c>
      <c r="BW2280" s="31" t="e">
        <f t="shared" ca="1" si="330"/>
        <v>#VALUE!</v>
      </c>
      <c r="BX2280" s="31" t="e">
        <f t="shared" ca="1" si="331"/>
        <v>#VALUE!</v>
      </c>
      <c r="BY2280" s="31"/>
      <c r="BZ2280" s="31"/>
      <c r="CA2280" s="31" t="s">
        <v>2483</v>
      </c>
      <c r="CB2280" s="31" t="s">
        <v>2406</v>
      </c>
      <c r="CC2280" s="31"/>
      <c r="CD2280" s="31"/>
      <c r="CE2280" s="31"/>
      <c r="CF2280" s="31"/>
      <c r="CG2280" s="31"/>
      <c r="CH2280" s="31"/>
      <c r="CI2280" s="31"/>
      <c r="CJ2280" s="31"/>
      <c r="CK2280" s="31"/>
      <c r="CL2280" s="52" t="s">
        <v>40677</v>
      </c>
      <c r="CM2280" s="52" t="s">
        <v>35858</v>
      </c>
      <c r="CN2280" s="31">
        <v>124</v>
      </c>
      <c r="CO2280" s="31"/>
      <c r="CP2280" s="31"/>
      <c r="CQ2280" s="31"/>
      <c r="CR2280" s="31"/>
      <c r="CS2280" s="31"/>
      <c r="CT2280" s="31"/>
      <c r="CU2280" s="31"/>
      <c r="CV2280" s="31"/>
      <c r="CW2280" s="31"/>
      <c r="CX2280" s="31"/>
      <c r="CY2280" s="31"/>
      <c r="CZ2280" s="31"/>
      <c r="DA2280" s="31"/>
      <c r="DB2280" s="31"/>
      <c r="DC2280" s="31"/>
      <c r="DD2280" s="31"/>
      <c r="DE2280" s="31"/>
      <c r="DF2280" s="31"/>
      <c r="DG2280" s="31"/>
      <c r="DH2280" s="31"/>
      <c r="DI2280" s="31"/>
      <c r="DJ2280" s="31"/>
      <c r="DK2280" s="31"/>
      <c r="DL2280" s="31"/>
      <c r="DM2280" s="31" t="s">
        <v>40678</v>
      </c>
      <c r="DN2280" s="31"/>
      <c r="DO2280" s="51" t="s">
        <v>40682</v>
      </c>
      <c r="DP2280" s="52" t="s">
        <v>40680</v>
      </c>
      <c r="DQ2280" s="31" t="s">
        <v>40681</v>
      </c>
      <c r="DR2280" s="31"/>
      <c r="DS2280" s="52" t="s">
        <v>40683</v>
      </c>
      <c r="DT2280" s="50" t="s">
        <v>40684</v>
      </c>
      <c r="DU2280" s="31"/>
      <c r="DV2280" s="31"/>
      <c r="DW2280" s="31"/>
      <c r="DX2280" s="31"/>
      <c r="DY2280" s="31" t="s">
        <v>41140</v>
      </c>
      <c r="DZ2280" s="52" t="s">
        <v>21984</v>
      </c>
      <c r="EA2280" s="52" t="s">
        <v>40441</v>
      </c>
      <c r="EB2280" s="31"/>
      <c r="EC2280" s="31" t="s">
        <v>40168</v>
      </c>
      <c r="ED2280" s="31" t="s">
        <v>41101</v>
      </c>
      <c r="EE2280" s="31"/>
      <c r="EF2280" s="31"/>
      <c r="EG2280" s="31"/>
      <c r="EH2280" s="31"/>
      <c r="EI2280" s="31"/>
      <c r="EJ2280" s="31"/>
    </row>
    <row r="2281" spans="1:140" ht="23.25" customHeight="1">
      <c r="A2281" s="25">
        <v>2279</v>
      </c>
      <c r="B2281" s="31" t="s">
        <v>40692</v>
      </c>
      <c r="C2281" s="93" t="s">
        <v>6220</v>
      </c>
      <c r="D2281" s="31" t="s">
        <v>40693</v>
      </c>
      <c r="E2281" s="30"/>
      <c r="F2281" s="93" t="s">
        <v>36262</v>
      </c>
      <c r="G2281" s="93">
        <f t="shared" si="326"/>
        <v>58</v>
      </c>
      <c r="H2281" s="94">
        <f t="shared" si="327"/>
        <v>57071</v>
      </c>
      <c r="I2281" s="93" t="s">
        <v>8159</v>
      </c>
      <c r="J2281" s="93" t="s">
        <v>34085</v>
      </c>
      <c r="K2281" s="93" t="s">
        <v>34082</v>
      </c>
      <c r="L2281" s="93" t="s">
        <v>6220</v>
      </c>
      <c r="M2281" s="31" t="s">
        <v>3186</v>
      </c>
      <c r="N2281" s="31" t="s">
        <v>3557</v>
      </c>
      <c r="O2281" s="31" t="s">
        <v>1501</v>
      </c>
      <c r="P2281" s="52" t="s">
        <v>25011</v>
      </c>
      <c r="Q2281" s="31" t="s">
        <v>40694</v>
      </c>
      <c r="R2281" s="31"/>
      <c r="S2281" s="31"/>
      <c r="T2281" s="52" t="s">
        <v>25569</v>
      </c>
      <c r="U2281" s="31"/>
      <c r="V2281" s="31"/>
      <c r="W2281" s="31" t="s">
        <v>7469</v>
      </c>
      <c r="X2281" s="52" t="s">
        <v>40695</v>
      </c>
      <c r="Y2281" s="93">
        <f t="shared" ca="1" si="328"/>
        <v>25</v>
      </c>
      <c r="Z2281" s="93" t="str">
        <f t="shared" ca="1" si="329"/>
        <v>21-35</v>
      </c>
      <c r="AA2281" s="31"/>
      <c r="AB2281" s="31" t="s">
        <v>780</v>
      </c>
      <c r="AC2281" s="31" t="s">
        <v>34145</v>
      </c>
      <c r="AD2281" s="31" t="s">
        <v>34145</v>
      </c>
      <c r="AE2281" s="31"/>
      <c r="AF2281" s="31" t="s">
        <v>24701</v>
      </c>
      <c r="AG2281" s="31" t="s">
        <v>4322</v>
      </c>
      <c r="AH2281" s="31" t="s">
        <v>4322</v>
      </c>
      <c r="AI2281" s="31" t="s">
        <v>728</v>
      </c>
      <c r="AJ2281" s="52" t="s">
        <v>40696</v>
      </c>
      <c r="AK2281" s="31" t="s">
        <v>40697</v>
      </c>
      <c r="AL2281" s="52" t="s">
        <v>40698</v>
      </c>
      <c r="AM2281" s="31" t="s">
        <v>6705</v>
      </c>
      <c r="AN2281" s="31"/>
      <c r="AO2281" s="52" t="s">
        <v>35652</v>
      </c>
      <c r="AP2281" s="31" t="s">
        <v>33003</v>
      </c>
      <c r="AQ2281" s="52" t="s">
        <v>25011</v>
      </c>
      <c r="AR2281" s="31" t="s">
        <v>34145</v>
      </c>
      <c r="AS2281" s="31" t="s">
        <v>34145</v>
      </c>
      <c r="AT2281" s="31"/>
      <c r="AU2281" s="31"/>
      <c r="AV2281" s="31" t="s">
        <v>26001</v>
      </c>
      <c r="AW2281" s="52" t="s">
        <v>25011</v>
      </c>
      <c r="AX2281" s="29">
        <f t="shared" si="325"/>
        <v>46887</v>
      </c>
      <c r="AY2281" s="31" t="s">
        <v>26346</v>
      </c>
      <c r="AZ2281" s="31" t="s">
        <v>33005</v>
      </c>
      <c r="BA2281" s="42" t="s">
        <v>33003</v>
      </c>
      <c r="BB2281" s="31"/>
      <c r="BC2281" s="31"/>
      <c r="BD2281" s="31" t="s">
        <v>11423</v>
      </c>
      <c r="BE2281" s="31" t="s">
        <v>7969</v>
      </c>
      <c r="BF2281" s="31" t="s">
        <v>26001</v>
      </c>
      <c r="BG2281" s="31"/>
      <c r="BH2281" s="31"/>
      <c r="BI2281" s="31"/>
      <c r="BJ2281" s="31"/>
      <c r="BK2281" s="31" t="str">
        <f t="shared" si="332"/>
        <v>III/a</v>
      </c>
      <c r="BL2281" s="31"/>
      <c r="BM2281" s="31"/>
      <c r="BN2281" s="31"/>
      <c r="BO2281" s="31"/>
      <c r="BP2281" s="31"/>
      <c r="BQ2281" s="31"/>
      <c r="BR2281" s="31"/>
      <c r="BS2281" s="31"/>
      <c r="BT2281" s="31"/>
      <c r="BU2281" s="31"/>
      <c r="BV2281" s="52" t="s">
        <v>25011</v>
      </c>
      <c r="BW2281" s="31" t="e">
        <f t="shared" ca="1" si="330"/>
        <v>#VALUE!</v>
      </c>
      <c r="BX2281" s="31" t="e">
        <f t="shared" ca="1" si="331"/>
        <v>#VALUE!</v>
      </c>
      <c r="BY2281" s="31"/>
      <c r="BZ2281" s="31"/>
      <c r="CA2281" s="31" t="s">
        <v>2483</v>
      </c>
      <c r="CB2281" s="31" t="s">
        <v>2406</v>
      </c>
      <c r="CC2281" s="31"/>
      <c r="CD2281" s="31"/>
      <c r="CE2281" s="31"/>
      <c r="CF2281" s="31"/>
      <c r="CG2281" s="31"/>
      <c r="CH2281" s="31"/>
      <c r="CI2281" s="31"/>
      <c r="CJ2281" s="31"/>
      <c r="CK2281" s="31"/>
      <c r="CL2281" s="52" t="s">
        <v>40700</v>
      </c>
      <c r="CM2281" s="52" t="s">
        <v>33030</v>
      </c>
      <c r="CN2281" s="52">
        <v>127</v>
      </c>
      <c r="CO2281" s="31"/>
      <c r="CP2281" s="31"/>
      <c r="CQ2281" s="31"/>
      <c r="CR2281" s="31"/>
      <c r="CS2281" s="31"/>
      <c r="CT2281" s="31"/>
      <c r="CU2281" s="31"/>
      <c r="CV2281" s="31"/>
      <c r="CW2281" s="31"/>
      <c r="CX2281" s="31"/>
      <c r="CY2281" s="31"/>
      <c r="CZ2281" s="31"/>
      <c r="DA2281" s="31"/>
      <c r="DB2281" s="31"/>
      <c r="DC2281" s="31"/>
      <c r="DD2281" s="31"/>
      <c r="DE2281" s="31"/>
      <c r="DF2281" s="31"/>
      <c r="DG2281" s="31"/>
      <c r="DH2281" s="31"/>
      <c r="DI2281" s="31"/>
      <c r="DJ2281" s="31"/>
      <c r="DK2281" s="31"/>
      <c r="DL2281" s="31"/>
      <c r="DM2281" s="52" t="s">
        <v>40701</v>
      </c>
      <c r="DN2281" s="31"/>
      <c r="DO2281" s="51" t="s">
        <v>40702</v>
      </c>
      <c r="DP2281" s="52" t="s">
        <v>40703</v>
      </c>
      <c r="DQ2281" s="31" t="s">
        <v>40704</v>
      </c>
      <c r="DR2281" s="31"/>
      <c r="DS2281" s="52" t="s">
        <v>40705</v>
      </c>
      <c r="DT2281" s="50" t="s">
        <v>40706</v>
      </c>
      <c r="DU2281" s="31"/>
      <c r="DV2281" s="31"/>
      <c r="DW2281" s="31"/>
      <c r="DX2281" s="31" t="s">
        <v>34437</v>
      </c>
      <c r="DY2281" s="31" t="s">
        <v>41131</v>
      </c>
      <c r="DZ2281" s="52" t="s">
        <v>21984</v>
      </c>
      <c r="EA2281" s="52" t="s">
        <v>41132</v>
      </c>
      <c r="EB2281" s="31"/>
      <c r="EC2281" s="31" t="s">
        <v>40168</v>
      </c>
      <c r="ED2281" s="31" t="s">
        <v>41101</v>
      </c>
      <c r="EE2281" s="31"/>
      <c r="EF2281" s="31"/>
      <c r="EG2281" s="31"/>
      <c r="EH2281" s="31"/>
      <c r="EI2281" s="31"/>
      <c r="EJ2281" s="31"/>
    </row>
    <row r="2282" spans="1:140" ht="23.25" customHeight="1">
      <c r="A2282" s="25">
        <v>2280</v>
      </c>
      <c r="B2282" s="31" t="s">
        <v>40707</v>
      </c>
      <c r="C2282" s="93" t="s">
        <v>6220</v>
      </c>
      <c r="D2282" s="31" t="s">
        <v>40708</v>
      </c>
      <c r="E2282" s="30"/>
      <c r="F2282" s="93" t="s">
        <v>36262</v>
      </c>
      <c r="G2282" s="93">
        <f t="shared" si="326"/>
        <v>58</v>
      </c>
      <c r="H2282" s="94">
        <f t="shared" si="327"/>
        <v>57040</v>
      </c>
      <c r="I2282" s="93" t="s">
        <v>8159</v>
      </c>
      <c r="J2282" s="93" t="s">
        <v>34085</v>
      </c>
      <c r="K2282" s="93" t="s">
        <v>34082</v>
      </c>
      <c r="L2282" s="93" t="s">
        <v>6220</v>
      </c>
      <c r="M2282" s="31" t="s">
        <v>6378</v>
      </c>
      <c r="N2282" s="31" t="s">
        <v>3557</v>
      </c>
      <c r="O2282" s="31" t="s">
        <v>1501</v>
      </c>
      <c r="P2282" s="52" t="s">
        <v>25011</v>
      </c>
      <c r="Q2282" s="31" t="s">
        <v>40709</v>
      </c>
      <c r="R2282" s="31"/>
      <c r="S2282" s="31"/>
      <c r="T2282" s="52" t="s">
        <v>25569</v>
      </c>
      <c r="U2282" s="31"/>
      <c r="V2282" s="31"/>
      <c r="W2282" s="31" t="s">
        <v>980</v>
      </c>
      <c r="X2282" s="52" t="s">
        <v>40710</v>
      </c>
      <c r="Y2282" s="31" t="e">
        <f t="shared" ca="1" si="328"/>
        <v>#VALUE!</v>
      </c>
      <c r="Z2282" s="31" t="e">
        <f t="shared" ca="1" si="329"/>
        <v>#VALUE!</v>
      </c>
      <c r="AA2282" s="31"/>
      <c r="AB2282" s="31" t="s">
        <v>780</v>
      </c>
      <c r="AC2282" s="31" t="s">
        <v>34145</v>
      </c>
      <c r="AD2282" s="31" t="s">
        <v>34145</v>
      </c>
      <c r="AE2282" s="31"/>
      <c r="AF2282" s="31" t="s">
        <v>24701</v>
      </c>
      <c r="AG2282" s="31" t="s">
        <v>4322</v>
      </c>
      <c r="AH2282" s="31" t="s">
        <v>4322</v>
      </c>
      <c r="AI2282" s="31" t="s">
        <v>728</v>
      </c>
      <c r="AJ2282" s="52" t="s">
        <v>40711</v>
      </c>
      <c r="AK2282" s="31">
        <v>210378</v>
      </c>
      <c r="AL2282" s="52" t="s">
        <v>40712</v>
      </c>
      <c r="AM2282" s="31" t="s">
        <v>29515</v>
      </c>
      <c r="AN2282" s="31"/>
      <c r="AO2282" s="52" t="s">
        <v>35652</v>
      </c>
      <c r="AP2282" s="31" t="s">
        <v>33003</v>
      </c>
      <c r="AQ2282" s="52" t="s">
        <v>25011</v>
      </c>
      <c r="AR2282" s="31" t="s">
        <v>34145</v>
      </c>
      <c r="AS2282" s="31" t="s">
        <v>34145</v>
      </c>
      <c r="AT2282" s="31"/>
      <c r="AU2282" s="31"/>
      <c r="AV2282" s="31" t="s">
        <v>26001</v>
      </c>
      <c r="AW2282" s="52" t="s">
        <v>25011</v>
      </c>
      <c r="AX2282" s="29">
        <f t="shared" si="325"/>
        <v>46887</v>
      </c>
      <c r="AY2282" s="31" t="s">
        <v>26346</v>
      </c>
      <c r="AZ2282" s="31" t="s">
        <v>33005</v>
      </c>
      <c r="BA2282" s="42" t="s">
        <v>33003</v>
      </c>
      <c r="BB2282" s="31"/>
      <c r="BC2282" s="31"/>
      <c r="BD2282" s="31" t="s">
        <v>11423</v>
      </c>
      <c r="BE2282" s="31" t="s">
        <v>7969</v>
      </c>
      <c r="BF2282" s="31" t="s">
        <v>26001</v>
      </c>
      <c r="BG2282" s="31"/>
      <c r="BH2282" s="31"/>
      <c r="BI2282" s="31"/>
      <c r="BJ2282" s="31"/>
      <c r="BK2282" s="31" t="str">
        <f t="shared" si="332"/>
        <v>III/a</v>
      </c>
      <c r="BL2282" s="31"/>
      <c r="BM2282" s="31"/>
      <c r="BN2282" s="31"/>
      <c r="BO2282" s="31"/>
      <c r="BP2282" s="31"/>
      <c r="BQ2282" s="31"/>
      <c r="BR2282" s="31"/>
      <c r="BS2282" s="31"/>
      <c r="BT2282" s="31"/>
      <c r="BU2282" s="31"/>
      <c r="BV2282" s="52" t="s">
        <v>25011</v>
      </c>
      <c r="BW2282" s="31" t="e">
        <f t="shared" ca="1" si="330"/>
        <v>#VALUE!</v>
      </c>
      <c r="BX2282" s="31" t="e">
        <f t="shared" ca="1" si="331"/>
        <v>#VALUE!</v>
      </c>
      <c r="BY2282" s="31"/>
      <c r="BZ2282" s="31"/>
      <c r="CA2282" s="31" t="s">
        <v>2483</v>
      </c>
      <c r="CB2282" s="31" t="s">
        <v>2406</v>
      </c>
      <c r="CC2282" s="31"/>
      <c r="CD2282" s="31"/>
      <c r="CE2282" s="31"/>
      <c r="CF2282" s="31"/>
      <c r="CG2282" s="31"/>
      <c r="CH2282" s="31"/>
      <c r="CI2282" s="31"/>
      <c r="CJ2282" s="31"/>
      <c r="CK2282" s="31"/>
      <c r="CL2282" s="52" t="s">
        <v>40713</v>
      </c>
      <c r="CM2282" s="52" t="s">
        <v>36644</v>
      </c>
      <c r="CN2282" s="31">
        <v>127</v>
      </c>
      <c r="CO2282" s="31"/>
      <c r="CP2282" s="31"/>
      <c r="CQ2282" s="31"/>
      <c r="CR2282" s="31"/>
      <c r="CS2282" s="31"/>
      <c r="CT2282" s="31"/>
      <c r="CU2282" s="31"/>
      <c r="CV2282" s="31"/>
      <c r="CW2282" s="31"/>
      <c r="CX2282" s="31"/>
      <c r="CY2282" s="31"/>
      <c r="CZ2282" s="31"/>
      <c r="DA2282" s="31"/>
      <c r="DB2282" s="31"/>
      <c r="DC2282" s="31"/>
      <c r="DD2282" s="31"/>
      <c r="DE2282" s="31"/>
      <c r="DF2282" s="31"/>
      <c r="DG2282" s="31"/>
      <c r="DH2282" s="31"/>
      <c r="DI2282" s="31"/>
      <c r="DJ2282" s="31"/>
      <c r="DK2282" s="31"/>
      <c r="DL2282" s="31"/>
      <c r="DM2282" s="52" t="s">
        <v>40714</v>
      </c>
      <c r="DN2282" s="31"/>
      <c r="DO2282" s="51" t="s">
        <v>40715</v>
      </c>
      <c r="DP2282" s="52" t="s">
        <v>40716</v>
      </c>
      <c r="DQ2282" s="31" t="s">
        <v>40717</v>
      </c>
      <c r="DR2282" s="31"/>
      <c r="DS2282" s="52" t="s">
        <v>40718</v>
      </c>
      <c r="DT2282" s="50" t="s">
        <v>40719</v>
      </c>
      <c r="DU2282" s="31"/>
      <c r="DV2282" s="31"/>
      <c r="DW2282" s="31"/>
      <c r="DX2282" s="31" t="s">
        <v>34437</v>
      </c>
      <c r="DY2282" s="52" t="s">
        <v>41129</v>
      </c>
      <c r="DZ2282" s="52" t="s">
        <v>21984</v>
      </c>
      <c r="EA2282" s="52" t="s">
        <v>41130</v>
      </c>
      <c r="EB2282" s="31"/>
      <c r="EC2282" s="31" t="s">
        <v>40168</v>
      </c>
      <c r="ED2282" s="31" t="s">
        <v>41101</v>
      </c>
      <c r="EE2282" s="31"/>
      <c r="EF2282" s="31"/>
      <c r="EG2282" s="31"/>
      <c r="EH2282" s="31"/>
      <c r="EI2282" s="31"/>
      <c r="EJ2282" s="31"/>
    </row>
    <row r="2283" spans="1:140" ht="23.25" customHeight="1">
      <c r="A2283" s="25">
        <v>2281</v>
      </c>
      <c r="B2283" s="31" t="s">
        <v>40720</v>
      </c>
      <c r="C2283" s="93" t="s">
        <v>6220</v>
      </c>
      <c r="D2283" s="31" t="s">
        <v>40721</v>
      </c>
      <c r="E2283" s="30"/>
      <c r="F2283" s="93" t="s">
        <v>36262</v>
      </c>
      <c r="G2283" s="93">
        <f t="shared" si="326"/>
        <v>58</v>
      </c>
      <c r="H2283" s="94">
        <f t="shared" si="327"/>
        <v>56554</v>
      </c>
      <c r="I2283" s="93" t="s">
        <v>8159</v>
      </c>
      <c r="J2283" s="93" t="s">
        <v>34085</v>
      </c>
      <c r="K2283" s="93" t="s">
        <v>34082</v>
      </c>
      <c r="L2283" s="93" t="s">
        <v>6220</v>
      </c>
      <c r="M2283" s="31" t="s">
        <v>3186</v>
      </c>
      <c r="N2283" s="31" t="s">
        <v>3557</v>
      </c>
      <c r="O2283" s="31" t="s">
        <v>1501</v>
      </c>
      <c r="P2283" s="52" t="s">
        <v>25011</v>
      </c>
      <c r="Q2283" s="31" t="s">
        <v>40722</v>
      </c>
      <c r="R2283" s="31"/>
      <c r="S2283" s="31"/>
      <c r="T2283" s="52" t="s">
        <v>25569</v>
      </c>
      <c r="U2283" s="31"/>
      <c r="V2283" s="31"/>
      <c r="W2283" s="31" t="s">
        <v>40723</v>
      </c>
      <c r="X2283" s="52" t="s">
        <v>40724</v>
      </c>
      <c r="Y2283" s="31" t="e">
        <f t="shared" ca="1" si="328"/>
        <v>#VALUE!</v>
      </c>
      <c r="Z2283" s="31" t="e">
        <f t="shared" ca="1" si="329"/>
        <v>#VALUE!</v>
      </c>
      <c r="AA2283" s="31"/>
      <c r="AB2283" s="31" t="s">
        <v>780</v>
      </c>
      <c r="AC2283" s="31" t="s">
        <v>34145</v>
      </c>
      <c r="AD2283" s="31" t="s">
        <v>34145</v>
      </c>
      <c r="AE2283" s="31"/>
      <c r="AF2283" s="31" t="s">
        <v>24701</v>
      </c>
      <c r="AG2283" s="31" t="s">
        <v>4322</v>
      </c>
      <c r="AH2283" s="31" t="s">
        <v>4322</v>
      </c>
      <c r="AI2283" s="31" t="s">
        <v>728</v>
      </c>
      <c r="AJ2283" s="31" t="s">
        <v>40725</v>
      </c>
      <c r="AK2283" s="31" t="s">
        <v>40726</v>
      </c>
      <c r="AL2283" s="52" t="s">
        <v>40727</v>
      </c>
      <c r="AM2283" s="31" t="s">
        <v>2327</v>
      </c>
      <c r="AN2283" s="31"/>
      <c r="AO2283" s="52" t="s">
        <v>40728</v>
      </c>
      <c r="AP2283" s="31" t="s">
        <v>33003</v>
      </c>
      <c r="AQ2283" s="52" t="s">
        <v>25011</v>
      </c>
      <c r="AR2283" s="31" t="s">
        <v>34145</v>
      </c>
      <c r="AS2283" s="31" t="s">
        <v>34145</v>
      </c>
      <c r="AT2283" s="31"/>
      <c r="AU2283" s="31"/>
      <c r="AV2283" s="31" t="s">
        <v>26001</v>
      </c>
      <c r="AW2283" s="52" t="s">
        <v>25011</v>
      </c>
      <c r="AX2283" s="29">
        <f t="shared" si="325"/>
        <v>46887</v>
      </c>
      <c r="AY2283" s="31" t="s">
        <v>26346</v>
      </c>
      <c r="AZ2283" s="31" t="s">
        <v>33005</v>
      </c>
      <c r="BA2283" s="42" t="s">
        <v>33003</v>
      </c>
      <c r="BB2283" s="31"/>
      <c r="BC2283" s="31"/>
      <c r="BD2283" s="31" t="s">
        <v>11423</v>
      </c>
      <c r="BE2283" s="31" t="s">
        <v>7969</v>
      </c>
      <c r="BF2283" s="31" t="s">
        <v>26001</v>
      </c>
      <c r="BG2283" s="31"/>
      <c r="BH2283" s="31"/>
      <c r="BI2283" s="31"/>
      <c r="BJ2283" s="31"/>
      <c r="BK2283" s="31" t="str">
        <f t="shared" si="332"/>
        <v>III/a</v>
      </c>
      <c r="BL2283" s="31"/>
      <c r="BM2283" s="31"/>
      <c r="BN2283" s="31"/>
      <c r="BO2283" s="31"/>
      <c r="BP2283" s="31"/>
      <c r="BQ2283" s="31"/>
      <c r="BR2283" s="31"/>
      <c r="BS2283" s="31"/>
      <c r="BT2283" s="31"/>
      <c r="BU2283" s="31"/>
      <c r="BV2283" s="52" t="s">
        <v>25011</v>
      </c>
      <c r="BW2283" s="31" t="e">
        <f t="shared" ca="1" si="330"/>
        <v>#VALUE!</v>
      </c>
      <c r="BX2283" s="31" t="e">
        <f t="shared" ca="1" si="331"/>
        <v>#VALUE!</v>
      </c>
      <c r="BY2283" s="31"/>
      <c r="BZ2283" s="31"/>
      <c r="CA2283" s="31" t="s">
        <v>2483</v>
      </c>
      <c r="CB2283" s="31" t="s">
        <v>2519</v>
      </c>
      <c r="CC2283" s="31">
        <v>1</v>
      </c>
      <c r="CD2283" s="31">
        <v>1</v>
      </c>
      <c r="CE2283" s="31"/>
      <c r="CF2283" s="31"/>
      <c r="CG2283" s="31"/>
      <c r="CH2283" s="31"/>
      <c r="CI2283" s="31"/>
      <c r="CJ2283" s="31"/>
      <c r="CK2283" s="31"/>
      <c r="CL2283" s="52" t="s">
        <v>40729</v>
      </c>
      <c r="CM2283" s="52" t="s">
        <v>36108</v>
      </c>
      <c r="CN2283" s="31">
        <v>125</v>
      </c>
      <c r="CO2283" s="31"/>
      <c r="CP2283" s="31"/>
      <c r="CQ2283" s="31"/>
      <c r="CR2283" s="31"/>
      <c r="CS2283" s="31"/>
      <c r="CT2283" s="31"/>
      <c r="CU2283" s="31"/>
      <c r="CV2283" s="31"/>
      <c r="CW2283" s="31"/>
      <c r="CX2283" s="31"/>
      <c r="CY2283" s="31"/>
      <c r="CZ2283" s="31"/>
      <c r="DA2283" s="31"/>
      <c r="DB2283" s="31"/>
      <c r="DC2283" s="31"/>
      <c r="DD2283" s="31"/>
      <c r="DE2283" s="31"/>
      <c r="DF2283" s="31"/>
      <c r="DG2283" s="31"/>
      <c r="DH2283" s="31"/>
      <c r="DI2283" s="31"/>
      <c r="DJ2283" s="31"/>
      <c r="DK2283" s="31"/>
      <c r="DL2283" s="31"/>
      <c r="DM2283" s="52" t="s">
        <v>40730</v>
      </c>
      <c r="DN2283" s="31"/>
      <c r="DO2283" s="51" t="s">
        <v>40731</v>
      </c>
      <c r="DP2283" s="52" t="s">
        <v>41080</v>
      </c>
      <c r="DQ2283" s="31" t="s">
        <v>40732</v>
      </c>
      <c r="DR2283" s="31"/>
      <c r="DS2283" s="52" t="s">
        <v>40733</v>
      </c>
      <c r="DT2283" s="50" t="s">
        <v>40734</v>
      </c>
      <c r="DU2283" s="31"/>
      <c r="DV2283" s="31"/>
      <c r="DW2283" s="31"/>
      <c r="DX2283" s="31" t="s">
        <v>34437</v>
      </c>
      <c r="DY2283" s="31" t="s">
        <v>41135</v>
      </c>
      <c r="DZ2283" s="52" t="s">
        <v>21984</v>
      </c>
      <c r="EA2283" s="52" t="s">
        <v>32712</v>
      </c>
      <c r="EB2283" s="31"/>
      <c r="EC2283" s="31" t="s">
        <v>40168</v>
      </c>
      <c r="ED2283" s="31" t="s">
        <v>41101</v>
      </c>
      <c r="EE2283" s="31"/>
      <c r="EF2283" s="31"/>
      <c r="EG2283" s="31"/>
      <c r="EH2283" s="31"/>
      <c r="EI2283" s="31"/>
      <c r="EJ2283" s="31"/>
    </row>
    <row r="2284" spans="1:140" ht="23.25" customHeight="1">
      <c r="A2284" s="25">
        <v>2282</v>
      </c>
      <c r="B2284" s="31" t="s">
        <v>40735</v>
      </c>
      <c r="C2284" s="93" t="s">
        <v>6220</v>
      </c>
      <c r="D2284" s="31" t="s">
        <v>40736</v>
      </c>
      <c r="E2284" s="30"/>
      <c r="F2284" s="93" t="s">
        <v>36262</v>
      </c>
      <c r="G2284" s="93">
        <f t="shared" si="326"/>
        <v>58</v>
      </c>
      <c r="H2284" s="94">
        <f t="shared" si="327"/>
        <v>57254</v>
      </c>
      <c r="I2284" s="93" t="s">
        <v>8159</v>
      </c>
      <c r="J2284" s="93" t="s">
        <v>34085</v>
      </c>
      <c r="K2284" s="93" t="s">
        <v>34082</v>
      </c>
      <c r="L2284" s="93" t="s">
        <v>6220</v>
      </c>
      <c r="M2284" s="31" t="s">
        <v>3186</v>
      </c>
      <c r="N2284" s="31" t="s">
        <v>3557</v>
      </c>
      <c r="O2284" s="31" t="s">
        <v>1501</v>
      </c>
      <c r="P2284" s="52" t="s">
        <v>25011</v>
      </c>
      <c r="Q2284" s="31" t="s">
        <v>40737</v>
      </c>
      <c r="R2284" s="31"/>
      <c r="S2284" s="31"/>
      <c r="T2284" s="52" t="s">
        <v>25569</v>
      </c>
      <c r="U2284" s="31"/>
      <c r="V2284" s="31"/>
      <c r="W2284" s="31" t="s">
        <v>4203</v>
      </c>
      <c r="X2284" s="52" t="s">
        <v>40738</v>
      </c>
      <c r="Y2284" s="31" t="e">
        <f t="shared" ca="1" si="328"/>
        <v>#VALUE!</v>
      </c>
      <c r="Z2284" s="31" t="e">
        <f t="shared" ca="1" si="329"/>
        <v>#VALUE!</v>
      </c>
      <c r="AA2284" s="31"/>
      <c r="AB2284" s="31" t="s">
        <v>780</v>
      </c>
      <c r="AC2284" s="31" t="s">
        <v>34145</v>
      </c>
      <c r="AD2284" s="31" t="s">
        <v>34145</v>
      </c>
      <c r="AE2284" s="31"/>
      <c r="AF2284" s="31" t="s">
        <v>24701</v>
      </c>
      <c r="AG2284" s="31" t="s">
        <v>4322</v>
      </c>
      <c r="AH2284" s="31" t="s">
        <v>4322</v>
      </c>
      <c r="AI2284" s="31" t="s">
        <v>728</v>
      </c>
      <c r="AJ2284" s="62" t="s">
        <v>40739</v>
      </c>
      <c r="AK2284" s="52" t="s">
        <v>40740</v>
      </c>
      <c r="AL2284" s="52" t="s">
        <v>32004</v>
      </c>
      <c r="AM2284" s="31" t="s">
        <v>20243</v>
      </c>
      <c r="AN2284" s="31"/>
      <c r="AO2284" s="52" t="s">
        <v>18412</v>
      </c>
      <c r="AP2284" s="31" t="s">
        <v>33003</v>
      </c>
      <c r="AQ2284" s="52" t="s">
        <v>25011</v>
      </c>
      <c r="AR2284" s="31" t="s">
        <v>34145</v>
      </c>
      <c r="AS2284" s="31" t="s">
        <v>34145</v>
      </c>
      <c r="AT2284" s="31"/>
      <c r="AU2284" s="31"/>
      <c r="AV2284" s="31" t="s">
        <v>26001</v>
      </c>
      <c r="AW2284" s="52" t="s">
        <v>25011</v>
      </c>
      <c r="AX2284" s="29">
        <f t="shared" si="325"/>
        <v>46887</v>
      </c>
      <c r="AY2284" s="31" t="s">
        <v>26346</v>
      </c>
      <c r="AZ2284" s="31" t="s">
        <v>33005</v>
      </c>
      <c r="BA2284" s="42" t="s">
        <v>33003</v>
      </c>
      <c r="BB2284" s="31"/>
      <c r="BC2284" s="31"/>
      <c r="BD2284" s="31" t="s">
        <v>11423</v>
      </c>
      <c r="BE2284" s="31" t="s">
        <v>7969</v>
      </c>
      <c r="BF2284" s="31" t="s">
        <v>26001</v>
      </c>
      <c r="BG2284" s="31"/>
      <c r="BH2284" s="31"/>
      <c r="BI2284" s="31"/>
      <c r="BJ2284" s="31"/>
      <c r="BK2284" s="31" t="str">
        <f t="shared" si="332"/>
        <v>III/a</v>
      </c>
      <c r="BL2284" s="31"/>
      <c r="BM2284" s="31"/>
      <c r="BN2284" s="31"/>
      <c r="BO2284" s="31"/>
      <c r="BP2284" s="31"/>
      <c r="BQ2284" s="31"/>
      <c r="BR2284" s="31"/>
      <c r="BS2284" s="31"/>
      <c r="BT2284" s="31"/>
      <c r="BU2284" s="31"/>
      <c r="BV2284" s="52" t="s">
        <v>25011</v>
      </c>
      <c r="BW2284" s="31" t="e">
        <f t="shared" ca="1" si="330"/>
        <v>#VALUE!</v>
      </c>
      <c r="BX2284" s="31" t="e">
        <f t="shared" ca="1" si="331"/>
        <v>#VALUE!</v>
      </c>
      <c r="BY2284" s="31"/>
      <c r="BZ2284" s="31"/>
      <c r="CA2284" s="31" t="s">
        <v>2483</v>
      </c>
      <c r="CB2284" s="31" t="s">
        <v>2406</v>
      </c>
      <c r="CC2284" s="31"/>
      <c r="CD2284" s="31"/>
      <c r="CE2284" s="31"/>
      <c r="CF2284" s="31"/>
      <c r="CG2284" s="31"/>
      <c r="CH2284" s="31"/>
      <c r="CI2284" s="31"/>
      <c r="CJ2284" s="31"/>
      <c r="CK2284" s="31"/>
      <c r="CL2284" s="52" t="s">
        <v>40741</v>
      </c>
      <c r="CM2284" s="52" t="s">
        <v>36659</v>
      </c>
      <c r="CN2284" s="31">
        <v>127</v>
      </c>
      <c r="CO2284" s="31"/>
      <c r="CP2284" s="31"/>
      <c r="CQ2284" s="31"/>
      <c r="CR2284" s="31"/>
      <c r="CS2284" s="31"/>
      <c r="CT2284" s="31"/>
      <c r="CU2284" s="31"/>
      <c r="CV2284" s="31"/>
      <c r="CW2284" s="31"/>
      <c r="CX2284" s="31"/>
      <c r="CY2284" s="31"/>
      <c r="CZ2284" s="31"/>
      <c r="DA2284" s="31"/>
      <c r="DB2284" s="31"/>
      <c r="DC2284" s="31"/>
      <c r="DD2284" s="31"/>
      <c r="DE2284" s="31"/>
      <c r="DF2284" s="31"/>
      <c r="DG2284" s="31"/>
      <c r="DH2284" s="31"/>
      <c r="DI2284" s="31"/>
      <c r="DJ2284" s="31"/>
      <c r="DK2284" s="31"/>
      <c r="DL2284" s="31"/>
      <c r="DM2284" s="52" t="s">
        <v>40742</v>
      </c>
      <c r="DN2284" s="31"/>
      <c r="DO2284" s="51" t="s">
        <v>40743</v>
      </c>
      <c r="DP2284" s="52" t="s">
        <v>40744</v>
      </c>
      <c r="DQ2284" s="31" t="s">
        <v>40745</v>
      </c>
      <c r="DR2284" s="31"/>
      <c r="DS2284" s="52" t="s">
        <v>40746</v>
      </c>
      <c r="DT2284" s="50" t="s">
        <v>40747</v>
      </c>
      <c r="DU2284" s="31"/>
      <c r="DV2284" s="31"/>
      <c r="DW2284" s="31"/>
      <c r="DX2284" s="31" t="s">
        <v>34437</v>
      </c>
      <c r="DY2284" s="31" t="s">
        <v>41127</v>
      </c>
      <c r="DZ2284" s="52" t="s">
        <v>21984</v>
      </c>
      <c r="EA2284" s="52" t="s">
        <v>36629</v>
      </c>
      <c r="EB2284" s="31"/>
      <c r="EC2284" s="31" t="s">
        <v>40168</v>
      </c>
      <c r="ED2284" s="31" t="s">
        <v>41101</v>
      </c>
      <c r="EE2284" s="31"/>
      <c r="EF2284" s="31"/>
      <c r="EG2284" s="31"/>
      <c r="EH2284" s="31"/>
      <c r="EI2284" s="31"/>
      <c r="EJ2284" s="31"/>
    </row>
    <row r="2285" spans="1:140" ht="23.25" customHeight="1">
      <c r="A2285" s="25">
        <v>2283</v>
      </c>
      <c r="B2285" s="31" t="s">
        <v>40748</v>
      </c>
      <c r="C2285" s="93" t="s">
        <v>6220</v>
      </c>
      <c r="D2285" s="31" t="s">
        <v>40749</v>
      </c>
      <c r="E2285" s="30"/>
      <c r="F2285" s="93" t="s">
        <v>36262</v>
      </c>
      <c r="G2285" s="93">
        <f t="shared" si="326"/>
        <v>58</v>
      </c>
      <c r="H2285" s="94">
        <f t="shared" si="327"/>
        <v>57101</v>
      </c>
      <c r="I2285" s="93" t="s">
        <v>8159</v>
      </c>
      <c r="J2285" s="93" t="s">
        <v>34085</v>
      </c>
      <c r="K2285" s="93" t="s">
        <v>34082</v>
      </c>
      <c r="L2285" s="93" t="s">
        <v>6220</v>
      </c>
      <c r="M2285" s="31" t="s">
        <v>3186</v>
      </c>
      <c r="N2285" s="31" t="s">
        <v>3557</v>
      </c>
      <c r="O2285" s="31" t="s">
        <v>1501</v>
      </c>
      <c r="P2285" s="52" t="s">
        <v>25011</v>
      </c>
      <c r="Q2285" s="31" t="s">
        <v>40750</v>
      </c>
      <c r="R2285" s="31"/>
      <c r="S2285" s="31"/>
      <c r="T2285" s="52" t="s">
        <v>25569</v>
      </c>
      <c r="U2285" s="31"/>
      <c r="V2285" s="31"/>
      <c r="W2285" s="31" t="s">
        <v>3183</v>
      </c>
      <c r="X2285" s="52" t="s">
        <v>40751</v>
      </c>
      <c r="Y2285" s="31">
        <f t="shared" ca="1" si="328"/>
        <v>25</v>
      </c>
      <c r="Z2285" s="31" t="str">
        <f t="shared" ca="1" si="329"/>
        <v>21-35</v>
      </c>
      <c r="AA2285" s="31"/>
      <c r="AB2285" s="31" t="s">
        <v>780</v>
      </c>
      <c r="AC2285" s="31" t="s">
        <v>34145</v>
      </c>
      <c r="AD2285" s="31" t="s">
        <v>34145</v>
      </c>
      <c r="AE2285" s="31"/>
      <c r="AF2285" s="31" t="s">
        <v>24701</v>
      </c>
      <c r="AG2285" s="31" t="s">
        <v>4322</v>
      </c>
      <c r="AH2285" s="31" t="s">
        <v>4322</v>
      </c>
      <c r="AI2285" s="31" t="s">
        <v>728</v>
      </c>
      <c r="AJ2285" s="52" t="s">
        <v>40752</v>
      </c>
      <c r="AK2285" s="52" t="s">
        <v>40753</v>
      </c>
      <c r="AL2285" s="52" t="s">
        <v>40754</v>
      </c>
      <c r="AM2285" s="31" t="s">
        <v>3930</v>
      </c>
      <c r="AN2285" s="31"/>
      <c r="AO2285" s="52" t="s">
        <v>40754</v>
      </c>
      <c r="AP2285" s="31" t="s">
        <v>33003</v>
      </c>
      <c r="AQ2285" s="52" t="s">
        <v>25011</v>
      </c>
      <c r="AR2285" s="31" t="s">
        <v>34145</v>
      </c>
      <c r="AS2285" s="31" t="s">
        <v>34145</v>
      </c>
      <c r="AT2285" s="31"/>
      <c r="AU2285" s="31"/>
      <c r="AV2285" s="31" t="s">
        <v>26001</v>
      </c>
      <c r="AW2285" s="52" t="s">
        <v>25011</v>
      </c>
      <c r="AX2285" s="29">
        <f t="shared" si="325"/>
        <v>46887</v>
      </c>
      <c r="AY2285" s="31" t="s">
        <v>26346</v>
      </c>
      <c r="AZ2285" s="31" t="s">
        <v>33005</v>
      </c>
      <c r="BA2285" s="42" t="s">
        <v>33003</v>
      </c>
      <c r="BB2285" s="31"/>
      <c r="BC2285" s="31"/>
      <c r="BD2285" s="31" t="s">
        <v>11423</v>
      </c>
      <c r="BE2285" s="31" t="s">
        <v>7969</v>
      </c>
      <c r="BF2285" s="31" t="s">
        <v>26001</v>
      </c>
      <c r="BG2285" s="31"/>
      <c r="BH2285" s="31"/>
      <c r="BI2285" s="31"/>
      <c r="BJ2285" s="31"/>
      <c r="BK2285" s="31" t="str">
        <f t="shared" si="332"/>
        <v>III/a</v>
      </c>
      <c r="BL2285" s="31"/>
      <c r="BM2285" s="31"/>
      <c r="BN2285" s="31"/>
      <c r="BO2285" s="31"/>
      <c r="BP2285" s="31"/>
      <c r="BQ2285" s="31"/>
      <c r="BR2285" s="31"/>
      <c r="BS2285" s="31"/>
      <c r="BT2285" s="31"/>
      <c r="BU2285" s="31"/>
      <c r="BV2285" s="52" t="s">
        <v>25011</v>
      </c>
      <c r="BW2285" s="31" t="e">
        <f t="shared" ca="1" si="330"/>
        <v>#VALUE!</v>
      </c>
      <c r="BX2285" s="31" t="e">
        <f t="shared" ca="1" si="331"/>
        <v>#VALUE!</v>
      </c>
      <c r="BY2285" s="31"/>
      <c r="BZ2285" s="31"/>
      <c r="CA2285" s="31" t="s">
        <v>2483</v>
      </c>
      <c r="CB2285" s="31" t="s">
        <v>2406</v>
      </c>
      <c r="CC2285" s="31"/>
      <c r="CD2285" s="31"/>
      <c r="CE2285" s="31"/>
      <c r="CF2285" s="31"/>
      <c r="CG2285" s="31"/>
      <c r="CH2285" s="31"/>
      <c r="CI2285" s="31"/>
      <c r="CJ2285" s="31"/>
      <c r="CK2285" s="31"/>
      <c r="CL2285" s="31" t="s">
        <v>40755</v>
      </c>
      <c r="CM2285" s="52" t="s">
        <v>33588</v>
      </c>
      <c r="CN2285" s="31">
        <v>127</v>
      </c>
      <c r="CO2285" s="31"/>
      <c r="CP2285" s="31"/>
      <c r="CQ2285" s="31"/>
      <c r="CR2285" s="31"/>
      <c r="CS2285" s="31"/>
      <c r="CT2285" s="31"/>
      <c r="CU2285" s="31"/>
      <c r="CV2285" s="31"/>
      <c r="CW2285" s="31"/>
      <c r="CX2285" s="31"/>
      <c r="CY2285" s="31"/>
      <c r="CZ2285" s="31"/>
      <c r="DA2285" s="31"/>
      <c r="DB2285" s="31"/>
      <c r="DC2285" s="31"/>
      <c r="DD2285" s="31"/>
      <c r="DE2285" s="31"/>
      <c r="DF2285" s="31"/>
      <c r="DG2285" s="31"/>
      <c r="DH2285" s="31"/>
      <c r="DI2285" s="31"/>
      <c r="DJ2285" s="31"/>
      <c r="DK2285" s="31"/>
      <c r="DL2285" s="31"/>
      <c r="DM2285" s="52" t="s">
        <v>40756</v>
      </c>
      <c r="DN2285" s="31"/>
      <c r="DO2285" s="51" t="s">
        <v>40757</v>
      </c>
      <c r="DP2285" s="52" t="s">
        <v>40758</v>
      </c>
      <c r="DQ2285" s="31" t="s">
        <v>40759</v>
      </c>
      <c r="DR2285" s="31"/>
      <c r="DS2285" s="52" t="s">
        <v>40760</v>
      </c>
      <c r="DT2285" s="50" t="s">
        <v>40761</v>
      </c>
      <c r="DU2285" s="31"/>
      <c r="DV2285" s="31"/>
      <c r="DW2285" s="31"/>
      <c r="DX2285" s="31" t="s">
        <v>34437</v>
      </c>
      <c r="DY2285" s="31" t="s">
        <v>41137</v>
      </c>
      <c r="DZ2285" s="52" t="s">
        <v>21984</v>
      </c>
      <c r="EA2285" s="52" t="s">
        <v>41138</v>
      </c>
      <c r="EB2285" s="31"/>
      <c r="EC2285" s="31" t="s">
        <v>40168</v>
      </c>
      <c r="ED2285" s="31" t="s">
        <v>41101</v>
      </c>
      <c r="EE2285" s="31"/>
      <c r="EF2285" s="31"/>
      <c r="EG2285" s="31"/>
      <c r="EH2285" s="31"/>
      <c r="EI2285" s="31"/>
      <c r="EJ2285" s="31"/>
    </row>
    <row r="2286" spans="1:140" ht="23.25" customHeight="1">
      <c r="A2286" s="25">
        <v>2284</v>
      </c>
      <c r="B2286" s="31" t="s">
        <v>40780</v>
      </c>
      <c r="C2286" s="93" t="s">
        <v>6220</v>
      </c>
      <c r="D2286" s="31" t="s">
        <v>40774</v>
      </c>
      <c r="E2286" s="30"/>
      <c r="F2286" s="93" t="s">
        <v>36262</v>
      </c>
      <c r="G2286" s="93">
        <f t="shared" si="326"/>
        <v>58</v>
      </c>
      <c r="H2286" s="94">
        <f t="shared" si="327"/>
        <v>57742</v>
      </c>
      <c r="I2286" s="93" t="s">
        <v>8159</v>
      </c>
      <c r="J2286" s="93" t="s">
        <v>34085</v>
      </c>
      <c r="K2286" s="93" t="s">
        <v>34082</v>
      </c>
      <c r="L2286" s="93" t="s">
        <v>6220</v>
      </c>
      <c r="M2286" s="31" t="s">
        <v>3186</v>
      </c>
      <c r="N2286" s="31" t="s">
        <v>3557</v>
      </c>
      <c r="O2286" s="31" t="s">
        <v>1501</v>
      </c>
      <c r="P2286" s="52" t="s">
        <v>25011</v>
      </c>
      <c r="Q2286" s="31" t="s">
        <v>40775</v>
      </c>
      <c r="R2286" s="31"/>
      <c r="S2286" s="31"/>
      <c r="T2286" s="52" t="s">
        <v>25569</v>
      </c>
      <c r="U2286" s="31"/>
      <c r="V2286" s="31"/>
      <c r="W2286" s="31" t="s">
        <v>40776</v>
      </c>
      <c r="X2286" s="52" t="s">
        <v>6521</v>
      </c>
      <c r="Y2286" s="31">
        <f t="shared" ca="1" si="328"/>
        <v>23</v>
      </c>
      <c r="Z2286" s="31" t="str">
        <f t="shared" ca="1" si="329"/>
        <v>21-35</v>
      </c>
      <c r="AA2286" s="31"/>
      <c r="AB2286" s="31" t="s">
        <v>40777</v>
      </c>
      <c r="AC2286" s="31" t="s">
        <v>34147</v>
      </c>
      <c r="AD2286" s="31" t="s">
        <v>34147</v>
      </c>
      <c r="AE2286" s="31"/>
      <c r="AF2286" s="31" t="s">
        <v>24699</v>
      </c>
      <c r="AG2286" s="31"/>
      <c r="AH2286" s="31"/>
      <c r="AI2286" s="31" t="s">
        <v>5828</v>
      </c>
      <c r="AJ2286" s="31" t="s">
        <v>40840</v>
      </c>
      <c r="AK2286" s="52" t="s">
        <v>40841</v>
      </c>
      <c r="AL2286" s="52" t="s">
        <v>35697</v>
      </c>
      <c r="AM2286" s="31" t="s">
        <v>38434</v>
      </c>
      <c r="AN2286" s="31"/>
      <c r="AO2286" s="52" t="s">
        <v>21718</v>
      </c>
      <c r="AP2286" s="31" t="s">
        <v>3619</v>
      </c>
      <c r="AQ2286" s="52" t="s">
        <v>25011</v>
      </c>
      <c r="AR2286" s="31" t="s">
        <v>34147</v>
      </c>
      <c r="AS2286" s="31" t="s">
        <v>34147</v>
      </c>
      <c r="AT2286" s="31"/>
      <c r="AU2286" s="31"/>
      <c r="AV2286" s="31" t="s">
        <v>41109</v>
      </c>
      <c r="AW2286" s="52" t="s">
        <v>25011</v>
      </c>
      <c r="AX2286" s="29">
        <f t="shared" si="325"/>
        <v>46887</v>
      </c>
      <c r="AY2286" s="31" t="s">
        <v>26346</v>
      </c>
      <c r="AZ2286" s="31" t="s">
        <v>225</v>
      </c>
      <c r="BA2286" s="42" t="s">
        <v>3619</v>
      </c>
      <c r="BB2286" s="31"/>
      <c r="BC2286" s="31"/>
      <c r="BD2286" s="31" t="s">
        <v>11423</v>
      </c>
      <c r="BE2286" s="31"/>
      <c r="BF2286" s="31" t="s">
        <v>41109</v>
      </c>
      <c r="BG2286" s="31"/>
      <c r="BH2286" s="31"/>
      <c r="BI2286" s="31"/>
      <c r="BJ2286" s="31"/>
      <c r="BK2286" s="31" t="str">
        <f t="shared" si="332"/>
        <v>III/a</v>
      </c>
      <c r="BL2286" s="31"/>
      <c r="BM2286" s="31"/>
      <c r="BN2286" s="31"/>
      <c r="BO2286" s="31"/>
      <c r="BP2286" s="31"/>
      <c r="BQ2286" s="31"/>
      <c r="BR2286" s="31"/>
      <c r="BS2286" s="31"/>
      <c r="BT2286" s="31"/>
      <c r="BU2286" s="31"/>
      <c r="BV2286" s="52" t="s">
        <v>25011</v>
      </c>
      <c r="BW2286" s="31" t="e">
        <f t="shared" ca="1" si="330"/>
        <v>#VALUE!</v>
      </c>
      <c r="BX2286" s="78" t="e">
        <f t="shared" ca="1" si="331"/>
        <v>#VALUE!</v>
      </c>
      <c r="BY2286" s="31"/>
      <c r="BZ2286" s="31"/>
      <c r="CA2286" s="31" t="s">
        <v>2483</v>
      </c>
      <c r="CB2286" s="31" t="s">
        <v>2406</v>
      </c>
      <c r="CC2286" s="31"/>
      <c r="CD2286" s="31"/>
      <c r="CE2286" s="31"/>
      <c r="CF2286" s="31"/>
      <c r="CG2286" s="31"/>
      <c r="CH2286" s="31"/>
      <c r="CI2286" s="31"/>
      <c r="CJ2286" s="31"/>
      <c r="CK2286" s="31"/>
      <c r="CL2286" s="52" t="s">
        <v>40842</v>
      </c>
      <c r="CM2286" s="52" t="s">
        <v>32528</v>
      </c>
      <c r="CN2286" s="31">
        <v>127</v>
      </c>
      <c r="CO2286" s="31"/>
      <c r="CP2286" s="31"/>
      <c r="CQ2286" s="31"/>
      <c r="CR2286" s="31"/>
      <c r="CS2286" s="31"/>
      <c r="CT2286" s="31"/>
      <c r="CU2286" s="31"/>
      <c r="CV2286" s="31"/>
      <c r="CW2286" s="31"/>
      <c r="CX2286" s="31"/>
      <c r="CY2286" s="31"/>
      <c r="CZ2286" s="31"/>
      <c r="DA2286" s="31"/>
      <c r="DB2286" s="31"/>
      <c r="DC2286" s="31"/>
      <c r="DD2286" s="31"/>
      <c r="DE2286" s="31"/>
      <c r="DF2286" s="31"/>
      <c r="DG2286" s="31"/>
      <c r="DH2286" s="31"/>
      <c r="DI2286" s="31"/>
      <c r="DJ2286" s="31"/>
      <c r="DK2286" s="31"/>
      <c r="DL2286" s="31"/>
      <c r="DM2286" s="52" t="s">
        <v>41167</v>
      </c>
      <c r="DN2286" s="31"/>
      <c r="DO2286" s="51" t="s">
        <v>41168</v>
      </c>
      <c r="DP2286" s="52" t="s">
        <v>40778</v>
      </c>
      <c r="DQ2286" s="31" t="s">
        <v>40787</v>
      </c>
      <c r="DR2286" s="31"/>
      <c r="DS2286" s="52" t="s">
        <v>40779</v>
      </c>
      <c r="DT2286" s="50" t="s">
        <v>40847</v>
      </c>
      <c r="DU2286" s="31"/>
      <c r="DV2286" s="31"/>
      <c r="DW2286" s="31"/>
      <c r="DX2286" s="31"/>
      <c r="DY2286" s="31" t="s">
        <v>41223</v>
      </c>
      <c r="DZ2286" s="52" t="s">
        <v>35928</v>
      </c>
      <c r="EA2286" s="52" t="s">
        <v>41220</v>
      </c>
      <c r="EB2286" s="31"/>
      <c r="EC2286" s="31" t="s">
        <v>40139</v>
      </c>
      <c r="ED2286" s="31" t="s">
        <v>41101</v>
      </c>
      <c r="EE2286" s="31"/>
      <c r="EF2286" s="31"/>
      <c r="EG2286" s="31"/>
      <c r="EH2286" s="31"/>
      <c r="EI2286" s="31"/>
      <c r="EJ2286" s="31"/>
    </row>
    <row r="2287" spans="1:140" ht="23.25" customHeight="1">
      <c r="A2287" s="25">
        <v>2285</v>
      </c>
      <c r="B2287" s="31" t="s">
        <v>40781</v>
      </c>
      <c r="C2287" s="93" t="s">
        <v>6220</v>
      </c>
      <c r="D2287" s="31" t="s">
        <v>40782</v>
      </c>
      <c r="E2287" s="30"/>
      <c r="F2287" s="93" t="s">
        <v>36262</v>
      </c>
      <c r="G2287" s="93">
        <f t="shared" si="326"/>
        <v>58</v>
      </c>
      <c r="H2287" s="94">
        <f t="shared" si="327"/>
        <v>57984</v>
      </c>
      <c r="I2287" s="93" t="s">
        <v>8159</v>
      </c>
      <c r="J2287" s="93" t="s">
        <v>34085</v>
      </c>
      <c r="K2287" s="93" t="s">
        <v>34082</v>
      </c>
      <c r="L2287" s="93" t="s">
        <v>6220</v>
      </c>
      <c r="M2287" s="31" t="s">
        <v>3186</v>
      </c>
      <c r="N2287" s="31" t="s">
        <v>3557</v>
      </c>
      <c r="O2287" s="31" t="s">
        <v>1501</v>
      </c>
      <c r="P2287" s="52" t="s">
        <v>25011</v>
      </c>
      <c r="Q2287" s="31" t="s">
        <v>40783</v>
      </c>
      <c r="R2287" s="31"/>
      <c r="S2287" s="31"/>
      <c r="T2287" s="52" t="s">
        <v>25569</v>
      </c>
      <c r="U2287" s="31"/>
      <c r="V2287" s="31"/>
      <c r="W2287" s="31" t="s">
        <v>1329</v>
      </c>
      <c r="X2287" s="52" t="s">
        <v>40784</v>
      </c>
      <c r="Y2287" s="31" t="e">
        <f t="shared" ca="1" si="328"/>
        <v>#VALUE!</v>
      </c>
      <c r="Z2287" s="31" t="e">
        <f t="shared" ca="1" si="329"/>
        <v>#VALUE!</v>
      </c>
      <c r="AA2287" s="31"/>
      <c r="AB2287" s="31" t="s">
        <v>40777</v>
      </c>
      <c r="AC2287" s="31" t="s">
        <v>34147</v>
      </c>
      <c r="AD2287" s="31" t="s">
        <v>34147</v>
      </c>
      <c r="AE2287" s="31"/>
      <c r="AF2287" s="31" t="s">
        <v>24699</v>
      </c>
      <c r="AG2287" s="31"/>
      <c r="AH2287" s="31"/>
      <c r="AI2287" s="31" t="s">
        <v>5828</v>
      </c>
      <c r="AJ2287" s="52" t="s">
        <v>40863</v>
      </c>
      <c r="AK2287" s="52" t="s">
        <v>40864</v>
      </c>
      <c r="AL2287" s="52" t="s">
        <v>40851</v>
      </c>
      <c r="AM2287" s="31" t="s">
        <v>40850</v>
      </c>
      <c r="AN2287" s="31"/>
      <c r="AO2287" s="52" t="s">
        <v>40851</v>
      </c>
      <c r="AP2287" s="31" t="s">
        <v>3619</v>
      </c>
      <c r="AQ2287" s="52" t="s">
        <v>25011</v>
      </c>
      <c r="AR2287" s="31" t="s">
        <v>34147</v>
      </c>
      <c r="AS2287" s="31" t="s">
        <v>34147</v>
      </c>
      <c r="AT2287" s="31"/>
      <c r="AU2287" s="31"/>
      <c r="AV2287" s="31" t="s">
        <v>41109</v>
      </c>
      <c r="AW2287" s="52" t="s">
        <v>25011</v>
      </c>
      <c r="AX2287" s="29">
        <f t="shared" si="325"/>
        <v>46887</v>
      </c>
      <c r="AY2287" s="31" t="s">
        <v>26346</v>
      </c>
      <c r="AZ2287" s="31" t="s">
        <v>225</v>
      </c>
      <c r="BA2287" s="42" t="s">
        <v>3619</v>
      </c>
      <c r="BB2287" s="31"/>
      <c r="BC2287" s="31"/>
      <c r="BD2287" s="31" t="s">
        <v>11423</v>
      </c>
      <c r="BE2287" s="31"/>
      <c r="BF2287" s="31" t="s">
        <v>41109</v>
      </c>
      <c r="BG2287" s="31"/>
      <c r="BH2287" s="31"/>
      <c r="BI2287" s="31"/>
      <c r="BJ2287" s="31"/>
      <c r="BK2287" s="31" t="str">
        <f t="shared" si="332"/>
        <v>III/a</v>
      </c>
      <c r="BL2287" s="31"/>
      <c r="BM2287" s="31"/>
      <c r="BN2287" s="31"/>
      <c r="BO2287" s="31"/>
      <c r="BP2287" s="31"/>
      <c r="BQ2287" s="31"/>
      <c r="BR2287" s="31"/>
      <c r="BS2287" s="31"/>
      <c r="BT2287" s="31"/>
      <c r="BU2287" s="31"/>
      <c r="BV2287" s="52" t="s">
        <v>25011</v>
      </c>
      <c r="BW2287" s="31" t="e">
        <f t="shared" ca="1" si="330"/>
        <v>#VALUE!</v>
      </c>
      <c r="BX2287" s="78" t="e">
        <f t="shared" ca="1" si="331"/>
        <v>#VALUE!</v>
      </c>
      <c r="BY2287" s="31"/>
      <c r="BZ2287" s="31"/>
      <c r="CA2287" s="31" t="s">
        <v>2483</v>
      </c>
      <c r="CB2287" s="31" t="s">
        <v>2406</v>
      </c>
      <c r="CC2287" s="31"/>
      <c r="CD2287" s="31"/>
      <c r="CE2287" s="31"/>
      <c r="CF2287" s="31"/>
      <c r="CG2287" s="31"/>
      <c r="CH2287" s="31"/>
      <c r="CI2287" s="31"/>
      <c r="CJ2287" s="31"/>
      <c r="CK2287" s="31"/>
      <c r="CL2287" s="52" t="s">
        <v>40865</v>
      </c>
      <c r="CM2287" s="52" t="s">
        <v>36634</v>
      </c>
      <c r="CN2287" s="31">
        <v>127</v>
      </c>
      <c r="CO2287" s="31"/>
      <c r="CP2287" s="31"/>
      <c r="CQ2287" s="31"/>
      <c r="CR2287" s="31"/>
      <c r="CS2287" s="31"/>
      <c r="CT2287" s="31"/>
      <c r="CU2287" s="31"/>
      <c r="CV2287" s="31"/>
      <c r="CW2287" s="31"/>
      <c r="CX2287" s="31"/>
      <c r="CY2287" s="31"/>
      <c r="CZ2287" s="31"/>
      <c r="DA2287" s="31"/>
      <c r="DB2287" s="31"/>
      <c r="DC2287" s="31"/>
      <c r="DD2287" s="31"/>
      <c r="DE2287" s="31"/>
      <c r="DF2287" s="31"/>
      <c r="DG2287" s="31"/>
      <c r="DH2287" s="31"/>
      <c r="DI2287" s="31"/>
      <c r="DJ2287" s="31"/>
      <c r="DK2287" s="31"/>
      <c r="DL2287" s="31"/>
      <c r="DM2287" s="52" t="s">
        <v>41165</v>
      </c>
      <c r="DN2287" s="31"/>
      <c r="DO2287" s="51" t="s">
        <v>41166</v>
      </c>
      <c r="DP2287" s="52" t="s">
        <v>40785</v>
      </c>
      <c r="DQ2287" s="31" t="s">
        <v>40786</v>
      </c>
      <c r="DR2287" s="31"/>
      <c r="DS2287" s="52" t="s">
        <v>40788</v>
      </c>
      <c r="DT2287" s="50" t="s">
        <v>40866</v>
      </c>
      <c r="DU2287" s="31"/>
      <c r="DV2287" s="31"/>
      <c r="DW2287" s="31"/>
      <c r="DX2287" s="31"/>
      <c r="DY2287" s="31" t="s">
        <v>41224</v>
      </c>
      <c r="DZ2287" s="52" t="s">
        <v>35928</v>
      </c>
      <c r="EA2287" s="52" t="s">
        <v>41220</v>
      </c>
      <c r="EB2287" s="31"/>
      <c r="EC2287" s="31" t="s">
        <v>40139</v>
      </c>
      <c r="ED2287" s="31" t="s">
        <v>41101</v>
      </c>
      <c r="EE2287" s="31"/>
      <c r="EF2287" s="31"/>
      <c r="EG2287" s="31"/>
      <c r="EH2287" s="31"/>
      <c r="EI2287" s="31"/>
      <c r="EJ2287" s="31"/>
    </row>
    <row r="2288" spans="1:140" ht="23.25" customHeight="1">
      <c r="A2288" s="25">
        <v>2286</v>
      </c>
      <c r="B2288" s="31" t="s">
        <v>40789</v>
      </c>
      <c r="C2288" s="31" t="s">
        <v>6220</v>
      </c>
      <c r="D2288" s="31" t="s">
        <v>40790</v>
      </c>
      <c r="E2288" s="30"/>
      <c r="F2288" s="93" t="s">
        <v>36262</v>
      </c>
      <c r="G2288" s="93">
        <f t="shared" si="326"/>
        <v>58</v>
      </c>
      <c r="H2288" s="94">
        <f t="shared" si="327"/>
        <v>57892</v>
      </c>
      <c r="I2288" s="93" t="s">
        <v>8159</v>
      </c>
      <c r="J2288" s="93" t="s">
        <v>34085</v>
      </c>
      <c r="K2288" s="93" t="s">
        <v>34082</v>
      </c>
      <c r="L2288" s="93" t="s">
        <v>6220</v>
      </c>
      <c r="M2288" s="31" t="s">
        <v>3186</v>
      </c>
      <c r="N2288" s="31" t="s">
        <v>3557</v>
      </c>
      <c r="O2288" s="31" t="s">
        <v>1501</v>
      </c>
      <c r="P2288" s="52" t="s">
        <v>25011</v>
      </c>
      <c r="Q2288" s="31" t="s">
        <v>40791</v>
      </c>
      <c r="R2288" s="31"/>
      <c r="S2288" s="31"/>
      <c r="T2288" s="52" t="s">
        <v>25569</v>
      </c>
      <c r="U2288" s="31"/>
      <c r="V2288" s="31"/>
      <c r="W2288" s="31" t="s">
        <v>40792</v>
      </c>
      <c r="X2288" s="52" t="s">
        <v>40793</v>
      </c>
      <c r="Y2288" s="31" t="e">
        <f t="shared" ca="1" si="328"/>
        <v>#VALUE!</v>
      </c>
      <c r="Z2288" s="31" t="e">
        <f t="shared" ca="1" si="329"/>
        <v>#VALUE!</v>
      </c>
      <c r="AA2288" s="31"/>
      <c r="AB2288" s="31" t="s">
        <v>40777</v>
      </c>
      <c r="AC2288" s="31" t="s">
        <v>34147</v>
      </c>
      <c r="AD2288" s="31" t="s">
        <v>34147</v>
      </c>
      <c r="AE2288" s="31"/>
      <c r="AF2288" s="31" t="s">
        <v>24699</v>
      </c>
      <c r="AG2288" s="31"/>
      <c r="AH2288" s="31"/>
      <c r="AI2288" s="31" t="s">
        <v>5828</v>
      </c>
      <c r="AJ2288" s="52" t="s">
        <v>40848</v>
      </c>
      <c r="AK2288" s="52" t="s">
        <v>40849</v>
      </c>
      <c r="AL2288" s="52" t="s">
        <v>32746</v>
      </c>
      <c r="AM2288" s="31" t="s">
        <v>40850</v>
      </c>
      <c r="AN2288" s="31"/>
      <c r="AO2288" s="52" t="s">
        <v>40851</v>
      </c>
      <c r="AP2288" s="31" t="s">
        <v>3619</v>
      </c>
      <c r="AQ2288" s="52" t="s">
        <v>25011</v>
      </c>
      <c r="AR2288" s="31" t="s">
        <v>34147</v>
      </c>
      <c r="AS2288" s="31" t="s">
        <v>34147</v>
      </c>
      <c r="AT2288" s="31"/>
      <c r="AU2288" s="31"/>
      <c r="AV2288" s="31" t="s">
        <v>41109</v>
      </c>
      <c r="AW2288" s="52" t="s">
        <v>25011</v>
      </c>
      <c r="AX2288" s="29">
        <f t="shared" si="325"/>
        <v>46887</v>
      </c>
      <c r="AY2288" s="31" t="s">
        <v>26346</v>
      </c>
      <c r="AZ2288" s="31" t="s">
        <v>225</v>
      </c>
      <c r="BA2288" s="42" t="s">
        <v>3619</v>
      </c>
      <c r="BB2288" s="31"/>
      <c r="BC2288" s="31"/>
      <c r="BD2288" s="31" t="s">
        <v>11423</v>
      </c>
      <c r="BE2288" s="31"/>
      <c r="BF2288" s="31" t="s">
        <v>41109</v>
      </c>
      <c r="BG2288" s="31"/>
      <c r="BH2288" s="31"/>
      <c r="BI2288" s="31"/>
      <c r="BJ2288" s="31"/>
      <c r="BK2288" s="31" t="str">
        <f t="shared" si="332"/>
        <v>III/a</v>
      </c>
      <c r="BL2288" s="31"/>
      <c r="BM2288" s="31"/>
      <c r="BN2288" s="31"/>
      <c r="BO2288" s="31"/>
      <c r="BP2288" s="31"/>
      <c r="BQ2288" s="31"/>
      <c r="BR2288" s="31"/>
      <c r="BS2288" s="31"/>
      <c r="BT2288" s="31"/>
      <c r="BU2288" s="31"/>
      <c r="BV2288" s="52" t="s">
        <v>25011</v>
      </c>
      <c r="BW2288" s="31" t="e">
        <f t="shared" ca="1" si="330"/>
        <v>#VALUE!</v>
      </c>
      <c r="BX2288" s="78" t="e">
        <f t="shared" ca="1" si="331"/>
        <v>#VALUE!</v>
      </c>
      <c r="BY2288" s="31"/>
      <c r="BZ2288" s="31"/>
      <c r="CA2288" s="31" t="s">
        <v>2483</v>
      </c>
      <c r="CB2288" s="31" t="s">
        <v>2406</v>
      </c>
      <c r="CC2288" s="31"/>
      <c r="CD2288" s="31"/>
      <c r="CE2288" s="31"/>
      <c r="CF2288" s="31"/>
      <c r="CG2288" s="31"/>
      <c r="CH2288" s="31"/>
      <c r="CI2288" s="31"/>
      <c r="CJ2288" s="31"/>
      <c r="CK2288" s="31"/>
      <c r="CL2288" s="31" t="s">
        <v>40852</v>
      </c>
      <c r="CM2288" s="52" t="s">
        <v>40853</v>
      </c>
      <c r="CN2288" s="31">
        <v>127</v>
      </c>
      <c r="CO2288" s="31"/>
      <c r="CP2288" s="31"/>
      <c r="CQ2288" s="31"/>
      <c r="CR2288" s="31"/>
      <c r="CS2288" s="31"/>
      <c r="CT2288" s="31"/>
      <c r="CU2288" s="31"/>
      <c r="CV2288" s="31"/>
      <c r="CW2288" s="31"/>
      <c r="CX2288" s="31"/>
      <c r="CY2288" s="31"/>
      <c r="CZ2288" s="31"/>
      <c r="DA2288" s="31"/>
      <c r="DB2288" s="31"/>
      <c r="DC2288" s="31"/>
      <c r="DD2288" s="31"/>
      <c r="DE2288" s="31"/>
      <c r="DF2288" s="31"/>
      <c r="DG2288" s="31"/>
      <c r="DH2288" s="31"/>
      <c r="DI2288" s="31"/>
      <c r="DJ2288" s="31"/>
      <c r="DK2288" s="31"/>
      <c r="DL2288" s="31"/>
      <c r="DM2288" s="52" t="s">
        <v>41177</v>
      </c>
      <c r="DN2288" s="31"/>
      <c r="DO2288" s="51" t="s">
        <v>41178</v>
      </c>
      <c r="DP2288" s="52" t="s">
        <v>40794</v>
      </c>
      <c r="DQ2288" s="31" t="s">
        <v>40795</v>
      </c>
      <c r="DR2288" s="31"/>
      <c r="DS2288" s="52" t="s">
        <v>40796</v>
      </c>
      <c r="DT2288" s="50" t="s">
        <v>40854</v>
      </c>
      <c r="DU2288" s="31"/>
      <c r="DV2288" s="31"/>
      <c r="DW2288" s="31"/>
      <c r="DX2288" s="31"/>
      <c r="DY2288" s="31" t="s">
        <v>41227</v>
      </c>
      <c r="DZ2288" s="52" t="s">
        <v>35928</v>
      </c>
      <c r="EA2288" s="52" t="s">
        <v>41220</v>
      </c>
      <c r="EB2288" s="31"/>
      <c r="EC2288" s="31" t="s">
        <v>40139</v>
      </c>
      <c r="ED2288" s="31" t="s">
        <v>41101</v>
      </c>
      <c r="EE2288" s="31"/>
      <c r="EF2288" s="31"/>
      <c r="EG2288" s="31"/>
      <c r="EH2288" s="31"/>
      <c r="EI2288" s="31"/>
      <c r="EJ2288" s="31"/>
    </row>
    <row r="2289" spans="1:140" ht="23.25" customHeight="1">
      <c r="A2289" s="25">
        <v>2287</v>
      </c>
      <c r="B2289" s="31" t="s">
        <v>40797</v>
      </c>
      <c r="C2289" s="31" t="s">
        <v>6220</v>
      </c>
      <c r="D2289" s="31" t="s">
        <v>40798</v>
      </c>
      <c r="E2289" s="30"/>
      <c r="F2289" s="93" t="s">
        <v>36262</v>
      </c>
      <c r="G2289" s="93">
        <f t="shared" si="326"/>
        <v>58</v>
      </c>
      <c r="H2289" s="94">
        <f t="shared" si="327"/>
        <v>57862</v>
      </c>
      <c r="I2289" s="93" t="s">
        <v>8159</v>
      </c>
      <c r="J2289" s="93" t="s">
        <v>34085</v>
      </c>
      <c r="K2289" s="93" t="s">
        <v>34082</v>
      </c>
      <c r="L2289" s="93" t="s">
        <v>6220</v>
      </c>
      <c r="M2289" s="31" t="s">
        <v>3186</v>
      </c>
      <c r="N2289" s="31" t="s">
        <v>3557</v>
      </c>
      <c r="O2289" s="31" t="s">
        <v>1501</v>
      </c>
      <c r="P2289" s="52" t="s">
        <v>25011</v>
      </c>
      <c r="Q2289" s="31" t="s">
        <v>40799</v>
      </c>
      <c r="R2289" s="31"/>
      <c r="S2289" s="31"/>
      <c r="T2289" s="52" t="s">
        <v>25569</v>
      </c>
      <c r="U2289" s="31"/>
      <c r="V2289" s="31"/>
      <c r="W2289" s="31" t="s">
        <v>40800</v>
      </c>
      <c r="X2289" s="52" t="s">
        <v>40801</v>
      </c>
      <c r="Y2289" s="31" t="e">
        <f t="shared" ca="1" si="328"/>
        <v>#VALUE!</v>
      </c>
      <c r="Z2289" s="31" t="e">
        <f t="shared" ca="1" si="329"/>
        <v>#VALUE!</v>
      </c>
      <c r="AA2289" s="31"/>
      <c r="AB2289" s="31" t="s">
        <v>40777</v>
      </c>
      <c r="AC2289" s="31" t="s">
        <v>34147</v>
      </c>
      <c r="AD2289" s="31" t="s">
        <v>34147</v>
      </c>
      <c r="AE2289" s="31"/>
      <c r="AF2289" s="31" t="s">
        <v>24699</v>
      </c>
      <c r="AG2289" s="31"/>
      <c r="AH2289" s="31"/>
      <c r="AI2289" s="31" t="s">
        <v>5828</v>
      </c>
      <c r="AJ2289" s="52" t="s">
        <v>40855</v>
      </c>
      <c r="AK2289" s="52" t="s">
        <v>40856</v>
      </c>
      <c r="AL2289" s="52" t="s">
        <v>40851</v>
      </c>
      <c r="AM2289" s="31" t="s">
        <v>40850</v>
      </c>
      <c r="AN2289" s="31"/>
      <c r="AO2289" s="52" t="s">
        <v>40851</v>
      </c>
      <c r="AP2289" s="31" t="s">
        <v>3619</v>
      </c>
      <c r="AQ2289" s="52" t="s">
        <v>25011</v>
      </c>
      <c r="AR2289" s="31" t="s">
        <v>34147</v>
      </c>
      <c r="AS2289" s="31" t="s">
        <v>34147</v>
      </c>
      <c r="AT2289" s="31"/>
      <c r="AU2289" s="31"/>
      <c r="AV2289" s="31" t="s">
        <v>41109</v>
      </c>
      <c r="AW2289" s="52" t="s">
        <v>25011</v>
      </c>
      <c r="AX2289" s="29">
        <f t="shared" si="325"/>
        <v>46887</v>
      </c>
      <c r="AY2289" s="31" t="s">
        <v>26346</v>
      </c>
      <c r="AZ2289" s="31" t="s">
        <v>225</v>
      </c>
      <c r="BA2289" s="42" t="s">
        <v>3619</v>
      </c>
      <c r="BB2289" s="31"/>
      <c r="BC2289" s="31"/>
      <c r="BD2289" s="31" t="s">
        <v>11423</v>
      </c>
      <c r="BE2289" s="31"/>
      <c r="BF2289" s="31" t="s">
        <v>41109</v>
      </c>
      <c r="BG2289" s="31"/>
      <c r="BH2289" s="31"/>
      <c r="BI2289" s="31"/>
      <c r="BJ2289" s="31"/>
      <c r="BK2289" s="31" t="str">
        <f t="shared" si="332"/>
        <v>III/a</v>
      </c>
      <c r="BL2289" s="31"/>
      <c r="BM2289" s="31"/>
      <c r="BN2289" s="31"/>
      <c r="BO2289" s="31"/>
      <c r="BP2289" s="31"/>
      <c r="BQ2289" s="31"/>
      <c r="BR2289" s="31"/>
      <c r="BS2289" s="31"/>
      <c r="BT2289" s="31"/>
      <c r="BU2289" s="31"/>
      <c r="BV2289" s="52" t="s">
        <v>25011</v>
      </c>
      <c r="BW2289" s="31" t="e">
        <f t="shared" ca="1" si="330"/>
        <v>#VALUE!</v>
      </c>
      <c r="BX2289" s="78" t="e">
        <f t="shared" ca="1" si="331"/>
        <v>#VALUE!</v>
      </c>
      <c r="BY2289" s="31"/>
      <c r="BZ2289" s="31"/>
      <c r="CA2289" s="31" t="s">
        <v>2483</v>
      </c>
      <c r="CB2289" s="31" t="s">
        <v>2406</v>
      </c>
      <c r="CC2289" s="31"/>
      <c r="CD2289" s="31"/>
      <c r="CE2289" s="31"/>
      <c r="CF2289" s="31"/>
      <c r="CG2289" s="31"/>
      <c r="CH2289" s="31"/>
      <c r="CI2289" s="31"/>
      <c r="CJ2289" s="31"/>
      <c r="CK2289" s="31"/>
      <c r="CL2289" s="52" t="s">
        <v>40857</v>
      </c>
      <c r="CM2289" s="52" t="s">
        <v>36654</v>
      </c>
      <c r="CN2289" s="31">
        <v>127</v>
      </c>
      <c r="CO2289" s="31"/>
      <c r="CP2289" s="31"/>
      <c r="CQ2289" s="31"/>
      <c r="CR2289" s="31"/>
      <c r="CS2289" s="31"/>
      <c r="CT2289" s="31"/>
      <c r="CU2289" s="31"/>
      <c r="CV2289" s="31"/>
      <c r="CW2289" s="31"/>
      <c r="CX2289" s="31"/>
      <c r="CY2289" s="31"/>
      <c r="CZ2289" s="31"/>
      <c r="DA2289" s="31"/>
      <c r="DB2289" s="31"/>
      <c r="DC2289" s="31"/>
      <c r="DD2289" s="31"/>
      <c r="DE2289" s="31"/>
      <c r="DF2289" s="31"/>
      <c r="DG2289" s="31"/>
      <c r="DH2289" s="31"/>
      <c r="DI2289" s="31"/>
      <c r="DJ2289" s="31"/>
      <c r="DK2289" s="31"/>
      <c r="DL2289" s="31"/>
      <c r="DM2289" s="52" t="s">
        <v>41169</v>
      </c>
      <c r="DN2289" s="31"/>
      <c r="DO2289" s="51" t="s">
        <v>41170</v>
      </c>
      <c r="DP2289" s="52" t="s">
        <v>40802</v>
      </c>
      <c r="DQ2289" s="31" t="s">
        <v>40803</v>
      </c>
      <c r="DR2289" s="31"/>
      <c r="DS2289" s="52" t="s">
        <v>40804</v>
      </c>
      <c r="DT2289" s="50" t="s">
        <v>40858</v>
      </c>
      <c r="DU2289" s="31"/>
      <c r="DV2289" s="31"/>
      <c r="DW2289" s="31"/>
      <c r="DX2289" s="31"/>
      <c r="DY2289" s="31" t="s">
        <v>41219</v>
      </c>
      <c r="DZ2289" s="52" t="s">
        <v>35928</v>
      </c>
      <c r="EA2289" s="52" t="s">
        <v>41220</v>
      </c>
      <c r="EB2289" s="31"/>
      <c r="EC2289" s="31" t="s">
        <v>40139</v>
      </c>
      <c r="ED2289" s="31" t="s">
        <v>41101</v>
      </c>
      <c r="EE2289" s="31"/>
      <c r="EF2289" s="31"/>
      <c r="EG2289" s="31"/>
      <c r="EH2289" s="31"/>
      <c r="EI2289" s="31"/>
      <c r="EJ2289" s="31"/>
    </row>
    <row r="2290" spans="1:140" ht="23.25" customHeight="1">
      <c r="A2290" s="25">
        <v>2288</v>
      </c>
      <c r="B2290" s="31" t="s">
        <v>40805</v>
      </c>
      <c r="C2290" s="31" t="s">
        <v>6220</v>
      </c>
      <c r="D2290" s="31" t="s">
        <v>40806</v>
      </c>
      <c r="E2290" s="30"/>
      <c r="F2290" s="93" t="s">
        <v>36262</v>
      </c>
      <c r="G2290" s="93">
        <f t="shared" si="326"/>
        <v>58</v>
      </c>
      <c r="H2290" s="94">
        <f t="shared" si="327"/>
        <v>57466</v>
      </c>
      <c r="I2290" s="93" t="s">
        <v>8159</v>
      </c>
      <c r="J2290" s="93" t="s">
        <v>34085</v>
      </c>
      <c r="K2290" s="93" t="s">
        <v>34082</v>
      </c>
      <c r="L2290" s="93" t="s">
        <v>6220</v>
      </c>
      <c r="M2290" s="31" t="s">
        <v>3186</v>
      </c>
      <c r="N2290" s="31" t="s">
        <v>3557</v>
      </c>
      <c r="O2290" s="31" t="s">
        <v>1501</v>
      </c>
      <c r="P2290" s="52" t="s">
        <v>25011</v>
      </c>
      <c r="Q2290" s="31" t="s">
        <v>40807</v>
      </c>
      <c r="R2290" s="31"/>
      <c r="S2290" s="31"/>
      <c r="T2290" s="52" t="s">
        <v>25569</v>
      </c>
      <c r="U2290" s="31"/>
      <c r="V2290" s="31"/>
      <c r="W2290" s="31" t="s">
        <v>3287</v>
      </c>
      <c r="X2290" s="52" t="s">
        <v>5972</v>
      </c>
      <c r="Y2290" s="31">
        <f t="shared" ca="1" si="328"/>
        <v>24</v>
      </c>
      <c r="Z2290" s="31" t="str">
        <f t="shared" ca="1" si="329"/>
        <v>21-35</v>
      </c>
      <c r="AA2290" s="31"/>
      <c r="AB2290" s="31" t="s">
        <v>40777</v>
      </c>
      <c r="AC2290" s="31" t="s">
        <v>34147</v>
      </c>
      <c r="AD2290" s="31" t="s">
        <v>34147</v>
      </c>
      <c r="AE2290" s="31"/>
      <c r="AF2290" s="31" t="s">
        <v>24699</v>
      </c>
      <c r="AG2290" s="31"/>
      <c r="AH2290" s="31"/>
      <c r="AI2290" s="31" t="s">
        <v>5828</v>
      </c>
      <c r="AJ2290" s="52" t="s">
        <v>40859</v>
      </c>
      <c r="AK2290" s="31" t="s">
        <v>40860</v>
      </c>
      <c r="AL2290" s="52" t="s">
        <v>40851</v>
      </c>
      <c r="AM2290" s="31" t="s">
        <v>40850</v>
      </c>
      <c r="AN2290" s="31"/>
      <c r="AO2290" s="52" t="s">
        <v>40851</v>
      </c>
      <c r="AP2290" s="31" t="s">
        <v>3619</v>
      </c>
      <c r="AQ2290" s="52" t="s">
        <v>25011</v>
      </c>
      <c r="AR2290" s="31" t="s">
        <v>34147</v>
      </c>
      <c r="AS2290" s="31" t="s">
        <v>34147</v>
      </c>
      <c r="AT2290" s="31"/>
      <c r="AU2290" s="31"/>
      <c r="AV2290" s="31" t="s">
        <v>41109</v>
      </c>
      <c r="AW2290" s="52" t="s">
        <v>25011</v>
      </c>
      <c r="AX2290" s="29">
        <f t="shared" si="325"/>
        <v>46887</v>
      </c>
      <c r="AY2290" s="31" t="s">
        <v>26346</v>
      </c>
      <c r="AZ2290" s="31" t="s">
        <v>225</v>
      </c>
      <c r="BA2290" s="42" t="s">
        <v>3619</v>
      </c>
      <c r="BB2290" s="31"/>
      <c r="BC2290" s="31"/>
      <c r="BD2290" s="31" t="s">
        <v>11423</v>
      </c>
      <c r="BE2290" s="31"/>
      <c r="BF2290" s="31" t="s">
        <v>41109</v>
      </c>
      <c r="BG2290" s="31"/>
      <c r="BH2290" s="31"/>
      <c r="BI2290" s="31"/>
      <c r="BJ2290" s="31"/>
      <c r="BK2290" s="31" t="str">
        <f t="shared" si="332"/>
        <v>III/a</v>
      </c>
      <c r="BL2290" s="31"/>
      <c r="BM2290" s="31"/>
      <c r="BN2290" s="31"/>
      <c r="BO2290" s="31"/>
      <c r="BP2290" s="31"/>
      <c r="BQ2290" s="31"/>
      <c r="BR2290" s="31"/>
      <c r="BS2290" s="31"/>
      <c r="BT2290" s="31"/>
      <c r="BU2290" s="31"/>
      <c r="BV2290" s="52" t="s">
        <v>25011</v>
      </c>
      <c r="BW2290" s="31" t="e">
        <f t="shared" ca="1" si="330"/>
        <v>#VALUE!</v>
      </c>
      <c r="BX2290" s="78" t="e">
        <f t="shared" ca="1" si="331"/>
        <v>#VALUE!</v>
      </c>
      <c r="BY2290" s="31"/>
      <c r="BZ2290" s="31"/>
      <c r="CA2290" s="31" t="s">
        <v>2483</v>
      </c>
      <c r="CB2290" s="31" t="s">
        <v>2406</v>
      </c>
      <c r="CC2290" s="31"/>
      <c r="CD2290" s="31"/>
      <c r="CE2290" s="31"/>
      <c r="CF2290" s="31"/>
      <c r="CG2290" s="31"/>
      <c r="CH2290" s="31"/>
      <c r="CI2290" s="31"/>
      <c r="CJ2290" s="31"/>
      <c r="CK2290" s="31"/>
      <c r="CL2290" s="52" t="s">
        <v>40861</v>
      </c>
      <c r="CM2290" s="52" t="s">
        <v>36878</v>
      </c>
      <c r="CN2290" s="31">
        <v>127</v>
      </c>
      <c r="CO2290" s="31"/>
      <c r="CP2290" s="31"/>
      <c r="CQ2290" s="31"/>
      <c r="CR2290" s="31"/>
      <c r="CS2290" s="31"/>
      <c r="CT2290" s="31"/>
      <c r="CU2290" s="31"/>
      <c r="CV2290" s="31"/>
      <c r="CW2290" s="31"/>
      <c r="CX2290" s="31"/>
      <c r="CY2290" s="31"/>
      <c r="CZ2290" s="31"/>
      <c r="DA2290" s="31"/>
      <c r="DB2290" s="31"/>
      <c r="DC2290" s="31"/>
      <c r="DD2290" s="31"/>
      <c r="DE2290" s="31"/>
      <c r="DF2290" s="31"/>
      <c r="DG2290" s="31"/>
      <c r="DH2290" s="31"/>
      <c r="DI2290" s="31"/>
      <c r="DJ2290" s="31"/>
      <c r="DK2290" s="31"/>
      <c r="DL2290" s="31"/>
      <c r="DM2290" s="31" t="s">
        <v>41173</v>
      </c>
      <c r="DN2290" s="31"/>
      <c r="DO2290" s="51" t="s">
        <v>41174</v>
      </c>
      <c r="DP2290" s="52" t="s">
        <v>40808</v>
      </c>
      <c r="DQ2290" s="31" t="s">
        <v>40809</v>
      </c>
      <c r="DR2290" s="31"/>
      <c r="DS2290" s="52" t="s">
        <v>40810</v>
      </c>
      <c r="DT2290" s="50" t="s">
        <v>40862</v>
      </c>
      <c r="DU2290" s="31"/>
      <c r="DV2290" s="31"/>
      <c r="DW2290" s="31"/>
      <c r="DX2290" s="31"/>
      <c r="DY2290" s="31" t="s">
        <v>41221</v>
      </c>
      <c r="DZ2290" s="52" t="s">
        <v>35928</v>
      </c>
      <c r="EA2290" s="52" t="s">
        <v>41220</v>
      </c>
      <c r="EB2290" s="31"/>
      <c r="EC2290" s="31" t="s">
        <v>40139</v>
      </c>
      <c r="ED2290" s="31" t="s">
        <v>41101</v>
      </c>
      <c r="EE2290" s="31"/>
      <c r="EF2290" s="31"/>
      <c r="EG2290" s="31"/>
      <c r="EH2290" s="31"/>
      <c r="EI2290" s="31"/>
      <c r="EJ2290" s="31"/>
    </row>
    <row r="2291" spans="1:140" ht="23.25" customHeight="1">
      <c r="A2291" s="25">
        <v>2289</v>
      </c>
      <c r="B2291" s="31" t="s">
        <v>40811</v>
      </c>
      <c r="C2291" s="31" t="s">
        <v>6220</v>
      </c>
      <c r="D2291" s="31" t="s">
        <v>40812</v>
      </c>
      <c r="E2291" s="30"/>
      <c r="F2291" s="93" t="s">
        <v>36262</v>
      </c>
      <c r="G2291" s="93">
        <f t="shared" si="326"/>
        <v>58</v>
      </c>
      <c r="H2291" s="94">
        <f t="shared" si="327"/>
        <v>57923</v>
      </c>
      <c r="I2291" s="93" t="s">
        <v>8159</v>
      </c>
      <c r="J2291" s="93" t="s">
        <v>34085</v>
      </c>
      <c r="K2291" s="93" t="s">
        <v>34082</v>
      </c>
      <c r="L2291" s="93" t="s">
        <v>6220</v>
      </c>
      <c r="M2291" s="31" t="s">
        <v>3186</v>
      </c>
      <c r="N2291" s="31" t="s">
        <v>3557</v>
      </c>
      <c r="O2291" s="31" t="s">
        <v>1501</v>
      </c>
      <c r="P2291" s="52" t="s">
        <v>25011</v>
      </c>
      <c r="Q2291" s="31" t="s">
        <v>40813</v>
      </c>
      <c r="R2291" s="31"/>
      <c r="S2291" s="31"/>
      <c r="T2291" s="52" t="s">
        <v>25569</v>
      </c>
      <c r="U2291" s="31"/>
      <c r="V2291" s="31"/>
      <c r="W2291" s="31" t="s">
        <v>40814</v>
      </c>
      <c r="X2291" s="52" t="s">
        <v>40815</v>
      </c>
      <c r="Y2291" s="31" t="e">
        <f t="shared" ca="1" si="328"/>
        <v>#VALUE!</v>
      </c>
      <c r="Z2291" s="31" t="e">
        <f t="shared" ca="1" si="329"/>
        <v>#VALUE!</v>
      </c>
      <c r="AA2291" s="31"/>
      <c r="AB2291" s="31" t="s">
        <v>40777</v>
      </c>
      <c r="AC2291" s="31" t="s">
        <v>34147</v>
      </c>
      <c r="AD2291" s="31" t="s">
        <v>34147</v>
      </c>
      <c r="AE2291" s="31"/>
      <c r="AF2291" s="31" t="s">
        <v>24699</v>
      </c>
      <c r="AG2291" s="31"/>
      <c r="AH2291" s="31"/>
      <c r="AI2291" s="31" t="s">
        <v>5828</v>
      </c>
      <c r="AJ2291" s="52" t="s">
        <v>40867</v>
      </c>
      <c r="AK2291" s="52" t="s">
        <v>40868</v>
      </c>
      <c r="AL2291" s="52" t="s">
        <v>35697</v>
      </c>
      <c r="AM2291" s="31" t="s">
        <v>38434</v>
      </c>
      <c r="AN2291" s="31"/>
      <c r="AO2291" s="52" t="s">
        <v>21718</v>
      </c>
      <c r="AP2291" s="31" t="s">
        <v>3619</v>
      </c>
      <c r="AQ2291" s="52" t="s">
        <v>25011</v>
      </c>
      <c r="AR2291" s="31" t="s">
        <v>34147</v>
      </c>
      <c r="AS2291" s="31" t="s">
        <v>34147</v>
      </c>
      <c r="AT2291" s="31"/>
      <c r="AU2291" s="31"/>
      <c r="AV2291" s="31" t="s">
        <v>41109</v>
      </c>
      <c r="AW2291" s="52" t="s">
        <v>25011</v>
      </c>
      <c r="AX2291" s="29">
        <f t="shared" si="325"/>
        <v>46887</v>
      </c>
      <c r="AY2291" s="31" t="s">
        <v>26346</v>
      </c>
      <c r="AZ2291" s="31" t="s">
        <v>225</v>
      </c>
      <c r="BA2291" s="42" t="s">
        <v>3619</v>
      </c>
      <c r="BB2291" s="31"/>
      <c r="BC2291" s="31"/>
      <c r="BD2291" s="31" t="s">
        <v>11423</v>
      </c>
      <c r="BE2291" s="31"/>
      <c r="BF2291" s="31" t="s">
        <v>41109</v>
      </c>
      <c r="BG2291" s="31"/>
      <c r="BH2291" s="31"/>
      <c r="BI2291" s="31"/>
      <c r="BJ2291" s="31"/>
      <c r="BK2291" s="31" t="str">
        <f t="shared" si="332"/>
        <v>III/a</v>
      </c>
      <c r="BL2291" s="31"/>
      <c r="BM2291" s="31"/>
      <c r="BN2291" s="31"/>
      <c r="BO2291" s="31"/>
      <c r="BP2291" s="31"/>
      <c r="BQ2291" s="31"/>
      <c r="BR2291" s="31"/>
      <c r="BS2291" s="31"/>
      <c r="BT2291" s="31"/>
      <c r="BU2291" s="31"/>
      <c r="BV2291" s="52" t="s">
        <v>25011</v>
      </c>
      <c r="BW2291" s="31" t="e">
        <f t="shared" ca="1" si="330"/>
        <v>#VALUE!</v>
      </c>
      <c r="BX2291" s="78" t="e">
        <f t="shared" ca="1" si="331"/>
        <v>#VALUE!</v>
      </c>
      <c r="BY2291" s="31"/>
      <c r="BZ2291" s="31"/>
      <c r="CA2291" s="31" t="s">
        <v>2483</v>
      </c>
      <c r="CB2291" s="31" t="s">
        <v>2406</v>
      </c>
      <c r="CC2291" s="31"/>
      <c r="CD2291" s="31"/>
      <c r="CE2291" s="31"/>
      <c r="CF2291" s="31"/>
      <c r="CG2291" s="31"/>
      <c r="CH2291" s="31"/>
      <c r="CI2291" s="31"/>
      <c r="CJ2291" s="31"/>
      <c r="CK2291" s="31"/>
      <c r="CL2291" s="52" t="s">
        <v>40869</v>
      </c>
      <c r="CM2291" s="52" t="s">
        <v>40870</v>
      </c>
      <c r="CN2291" s="31">
        <v>127</v>
      </c>
      <c r="CO2291" s="31"/>
      <c r="CP2291" s="31"/>
      <c r="CQ2291" s="31"/>
      <c r="CR2291" s="31"/>
      <c r="CS2291" s="31"/>
      <c r="CT2291" s="31"/>
      <c r="CU2291" s="31"/>
      <c r="CV2291" s="31"/>
      <c r="CW2291" s="31"/>
      <c r="CX2291" s="31"/>
      <c r="CY2291" s="31"/>
      <c r="CZ2291" s="31"/>
      <c r="DA2291" s="31"/>
      <c r="DB2291" s="31"/>
      <c r="DC2291" s="31"/>
      <c r="DD2291" s="31"/>
      <c r="DE2291" s="31"/>
      <c r="DF2291" s="31"/>
      <c r="DG2291" s="31"/>
      <c r="DH2291" s="31"/>
      <c r="DI2291" s="31"/>
      <c r="DJ2291" s="31"/>
      <c r="DK2291" s="31"/>
      <c r="DL2291" s="31"/>
      <c r="DM2291" s="52" t="s">
        <v>41179</v>
      </c>
      <c r="DN2291" s="31"/>
      <c r="DO2291" s="51" t="s">
        <v>41180</v>
      </c>
      <c r="DP2291" s="52" t="s">
        <v>40816</v>
      </c>
      <c r="DQ2291" s="31" t="s">
        <v>40817</v>
      </c>
      <c r="DR2291" s="31"/>
      <c r="DS2291" s="52" t="s">
        <v>40818</v>
      </c>
      <c r="DT2291" s="50" t="s">
        <v>40871</v>
      </c>
      <c r="DU2291" s="31"/>
      <c r="DV2291" s="31"/>
      <c r="DW2291" s="31"/>
      <c r="DX2291" s="31"/>
      <c r="DY2291" s="31" t="s">
        <v>41225</v>
      </c>
      <c r="DZ2291" s="52" t="s">
        <v>35928</v>
      </c>
      <c r="EA2291" s="52" t="s">
        <v>41220</v>
      </c>
      <c r="EB2291" s="31"/>
      <c r="EC2291" s="31" t="s">
        <v>40139</v>
      </c>
      <c r="ED2291" s="31" t="s">
        <v>41101</v>
      </c>
      <c r="EE2291" s="31"/>
      <c r="EF2291" s="31"/>
      <c r="EG2291" s="31"/>
      <c r="EH2291" s="31"/>
      <c r="EI2291" s="31"/>
      <c r="EJ2291" s="31"/>
    </row>
    <row r="2292" spans="1:140" ht="23.25" customHeight="1">
      <c r="A2292" s="25">
        <v>2290</v>
      </c>
      <c r="B2292" s="31" t="s">
        <v>40819</v>
      </c>
      <c r="C2292" s="31" t="s">
        <v>6220</v>
      </c>
      <c r="D2292" s="31" t="s">
        <v>40820</v>
      </c>
      <c r="E2292" s="30"/>
      <c r="F2292" s="93" t="s">
        <v>36262</v>
      </c>
      <c r="G2292" s="93">
        <f t="shared" si="326"/>
        <v>58</v>
      </c>
      <c r="H2292" s="94">
        <f t="shared" si="327"/>
        <v>57589</v>
      </c>
      <c r="I2292" s="93" t="s">
        <v>8159</v>
      </c>
      <c r="J2292" s="93" t="s">
        <v>34085</v>
      </c>
      <c r="K2292" s="93" t="s">
        <v>34082</v>
      </c>
      <c r="L2292" s="93" t="s">
        <v>6220</v>
      </c>
      <c r="M2292" s="31" t="s">
        <v>3186</v>
      </c>
      <c r="N2292" s="31" t="s">
        <v>3557</v>
      </c>
      <c r="O2292" s="31" t="s">
        <v>1501</v>
      </c>
      <c r="P2292" s="52" t="s">
        <v>25011</v>
      </c>
      <c r="Q2292" s="31" t="s">
        <v>40821</v>
      </c>
      <c r="R2292" s="31"/>
      <c r="S2292" s="31"/>
      <c r="T2292" s="52" t="s">
        <v>25569</v>
      </c>
      <c r="U2292" s="31"/>
      <c r="V2292" s="31"/>
      <c r="W2292" s="31" t="s">
        <v>40822</v>
      </c>
      <c r="X2292" s="52" t="s">
        <v>40823</v>
      </c>
      <c r="Y2292" s="31">
        <f t="shared" ca="1" si="328"/>
        <v>24</v>
      </c>
      <c r="Z2292" s="31" t="str">
        <f t="shared" ca="1" si="329"/>
        <v>21-35</v>
      </c>
      <c r="AA2292" s="31"/>
      <c r="AB2292" s="31" t="s">
        <v>40777</v>
      </c>
      <c r="AC2292" s="31" t="s">
        <v>34147</v>
      </c>
      <c r="AD2292" s="31" t="s">
        <v>34147</v>
      </c>
      <c r="AE2292" s="31"/>
      <c r="AF2292" s="31" t="s">
        <v>24699</v>
      </c>
      <c r="AG2292" s="31"/>
      <c r="AH2292" s="31"/>
      <c r="AI2292" s="31" t="s">
        <v>5828</v>
      </c>
      <c r="AJ2292" s="31" t="s">
        <v>40834</v>
      </c>
      <c r="AK2292" s="52" t="s">
        <v>40835</v>
      </c>
      <c r="AL2292" s="52" t="s">
        <v>21729</v>
      </c>
      <c r="AM2292" s="31" t="s">
        <v>38434</v>
      </c>
      <c r="AN2292" s="31"/>
      <c r="AO2292" s="52" t="s">
        <v>40836</v>
      </c>
      <c r="AP2292" s="31" t="s">
        <v>3619</v>
      </c>
      <c r="AQ2292" s="52" t="s">
        <v>25011</v>
      </c>
      <c r="AR2292" s="31" t="s">
        <v>34147</v>
      </c>
      <c r="AS2292" s="31" t="s">
        <v>34147</v>
      </c>
      <c r="AT2292" s="31"/>
      <c r="AU2292" s="31"/>
      <c r="AV2292" s="31" t="s">
        <v>41109</v>
      </c>
      <c r="AW2292" s="52" t="s">
        <v>25011</v>
      </c>
      <c r="AX2292" s="29">
        <f t="shared" si="325"/>
        <v>46887</v>
      </c>
      <c r="AY2292" s="31" t="s">
        <v>26346</v>
      </c>
      <c r="AZ2292" s="31" t="s">
        <v>225</v>
      </c>
      <c r="BA2292" s="42" t="s">
        <v>3619</v>
      </c>
      <c r="BB2292" s="31"/>
      <c r="BC2292" s="31"/>
      <c r="BD2292" s="31" t="s">
        <v>11423</v>
      </c>
      <c r="BE2292" s="31"/>
      <c r="BF2292" s="31" t="s">
        <v>41109</v>
      </c>
      <c r="BG2292" s="31"/>
      <c r="BH2292" s="31"/>
      <c r="BI2292" s="31"/>
      <c r="BJ2292" s="31"/>
      <c r="BK2292" s="31" t="str">
        <f t="shared" si="332"/>
        <v>III/a</v>
      </c>
      <c r="BL2292" s="31"/>
      <c r="BM2292" s="31"/>
      <c r="BN2292" s="31"/>
      <c r="BO2292" s="31"/>
      <c r="BP2292" s="31"/>
      <c r="BQ2292" s="31"/>
      <c r="BR2292" s="31"/>
      <c r="BS2292" s="31"/>
      <c r="BT2292" s="31"/>
      <c r="BU2292" s="31"/>
      <c r="BV2292" s="52" t="s">
        <v>25011</v>
      </c>
      <c r="BW2292" s="31" t="e">
        <f t="shared" ca="1" si="330"/>
        <v>#VALUE!</v>
      </c>
      <c r="BX2292" s="78" t="e">
        <f t="shared" ca="1" si="331"/>
        <v>#VALUE!</v>
      </c>
      <c r="BY2292" s="31"/>
      <c r="BZ2292" s="31"/>
      <c r="CA2292" s="31" t="s">
        <v>5724</v>
      </c>
      <c r="CB2292" s="31" t="s">
        <v>2406</v>
      </c>
      <c r="CC2292" s="31"/>
      <c r="CD2292" s="31"/>
      <c r="CE2292" s="31"/>
      <c r="CF2292" s="31"/>
      <c r="CG2292" s="31"/>
      <c r="CH2292" s="31"/>
      <c r="CI2292" s="31"/>
      <c r="CJ2292" s="31"/>
      <c r="CK2292" s="31"/>
      <c r="CL2292" s="52" t="s">
        <v>40837</v>
      </c>
      <c r="CM2292" s="52" t="s">
        <v>40838</v>
      </c>
      <c r="CN2292" s="31">
        <v>127</v>
      </c>
      <c r="CO2292" s="31"/>
      <c r="CP2292" s="31"/>
      <c r="CQ2292" s="31"/>
      <c r="CR2292" s="31"/>
      <c r="CS2292" s="31"/>
      <c r="CT2292" s="31"/>
      <c r="CU2292" s="31"/>
      <c r="CV2292" s="31"/>
      <c r="CW2292" s="31"/>
      <c r="CX2292" s="31"/>
      <c r="CY2292" s="31"/>
      <c r="CZ2292" s="31"/>
      <c r="DA2292" s="31"/>
      <c r="DB2292" s="31"/>
      <c r="DC2292" s="31"/>
      <c r="DD2292" s="31"/>
      <c r="DE2292" s="31"/>
      <c r="DF2292" s="31"/>
      <c r="DG2292" s="31"/>
      <c r="DH2292" s="31"/>
      <c r="DI2292" s="31"/>
      <c r="DJ2292" s="31"/>
      <c r="DK2292" s="31"/>
      <c r="DL2292" s="31"/>
      <c r="DM2292" s="31" t="s">
        <v>41171</v>
      </c>
      <c r="DN2292" s="31"/>
      <c r="DO2292" s="51" t="s">
        <v>41172</v>
      </c>
      <c r="DP2292" s="52" t="s">
        <v>40824</v>
      </c>
      <c r="DQ2292" s="31" t="s">
        <v>40825</v>
      </c>
      <c r="DR2292" s="31"/>
      <c r="DS2292" s="52" t="s">
        <v>40826</v>
      </c>
      <c r="DT2292" s="50" t="s">
        <v>40839</v>
      </c>
      <c r="DU2292" s="31"/>
      <c r="DV2292" s="31"/>
      <c r="DW2292" s="31"/>
      <c r="DX2292" s="31"/>
      <c r="DY2292" s="31" t="s">
        <v>41226</v>
      </c>
      <c r="DZ2292" s="52" t="s">
        <v>35928</v>
      </c>
      <c r="EA2292" s="52" t="s">
        <v>41220</v>
      </c>
      <c r="EB2292" s="31"/>
      <c r="EC2292" s="31" t="s">
        <v>40139</v>
      </c>
      <c r="ED2292" s="31" t="s">
        <v>41101</v>
      </c>
      <c r="EE2292" s="31"/>
      <c r="EF2292" s="31"/>
      <c r="EG2292" s="31"/>
      <c r="EH2292" s="31"/>
      <c r="EI2292" s="31"/>
      <c r="EJ2292" s="31"/>
    </row>
    <row r="2293" spans="1:140" ht="23.25" customHeight="1">
      <c r="A2293" s="25">
        <v>2291</v>
      </c>
      <c r="B2293" s="31" t="s">
        <v>40827</v>
      </c>
      <c r="C2293" s="31" t="s">
        <v>6220</v>
      </c>
      <c r="D2293" s="31" t="s">
        <v>40828</v>
      </c>
      <c r="E2293" s="30"/>
      <c r="F2293" s="93" t="s">
        <v>36262</v>
      </c>
      <c r="G2293" s="93">
        <f t="shared" si="326"/>
        <v>58</v>
      </c>
      <c r="H2293" s="94">
        <f t="shared" si="327"/>
        <v>57742</v>
      </c>
      <c r="I2293" s="93" t="s">
        <v>8159</v>
      </c>
      <c r="J2293" s="93" t="s">
        <v>34085</v>
      </c>
      <c r="K2293" s="93" t="s">
        <v>34082</v>
      </c>
      <c r="L2293" s="93" t="s">
        <v>6220</v>
      </c>
      <c r="M2293" s="31" t="s">
        <v>6378</v>
      </c>
      <c r="N2293" s="31" t="s">
        <v>3557</v>
      </c>
      <c r="O2293" s="31" t="s">
        <v>1501</v>
      </c>
      <c r="P2293" s="52" t="s">
        <v>25011</v>
      </c>
      <c r="Q2293" s="31" t="s">
        <v>40829</v>
      </c>
      <c r="R2293" s="31"/>
      <c r="S2293" s="31"/>
      <c r="T2293" s="52" t="s">
        <v>25569</v>
      </c>
      <c r="U2293" s="31"/>
      <c r="V2293" s="31"/>
      <c r="W2293" s="31" t="s">
        <v>5313</v>
      </c>
      <c r="X2293" s="52" t="s">
        <v>40830</v>
      </c>
      <c r="Y2293" s="31">
        <f t="shared" ca="1" si="328"/>
        <v>23</v>
      </c>
      <c r="Z2293" s="31" t="str">
        <f t="shared" ca="1" si="329"/>
        <v>21-35</v>
      </c>
      <c r="AA2293" s="31"/>
      <c r="AB2293" s="31" t="s">
        <v>40777</v>
      </c>
      <c r="AC2293" s="31" t="s">
        <v>34147</v>
      </c>
      <c r="AD2293" s="31" t="s">
        <v>34147</v>
      </c>
      <c r="AE2293" s="31"/>
      <c r="AF2293" s="31" t="s">
        <v>24699</v>
      </c>
      <c r="AG2293" s="31"/>
      <c r="AH2293" s="31"/>
      <c r="AI2293" s="31" t="s">
        <v>5828</v>
      </c>
      <c r="AJ2293" s="31" t="s">
        <v>40843</v>
      </c>
      <c r="AK2293" s="52" t="s">
        <v>40844</v>
      </c>
      <c r="AL2293" s="52" t="s">
        <v>35697</v>
      </c>
      <c r="AM2293" s="31" t="s">
        <v>38434</v>
      </c>
      <c r="AN2293" s="31"/>
      <c r="AO2293" s="52" t="s">
        <v>21718</v>
      </c>
      <c r="AP2293" s="31" t="s">
        <v>3619</v>
      </c>
      <c r="AQ2293" s="52" t="s">
        <v>25011</v>
      </c>
      <c r="AR2293" s="31" t="s">
        <v>34147</v>
      </c>
      <c r="AS2293" s="31" t="s">
        <v>34147</v>
      </c>
      <c r="AT2293" s="31"/>
      <c r="AU2293" s="31"/>
      <c r="AV2293" s="31" t="s">
        <v>41109</v>
      </c>
      <c r="AW2293" s="52" t="s">
        <v>25011</v>
      </c>
      <c r="AX2293" s="29">
        <f t="shared" si="325"/>
        <v>46887</v>
      </c>
      <c r="AY2293" s="31" t="s">
        <v>26346</v>
      </c>
      <c r="AZ2293" s="31" t="s">
        <v>225</v>
      </c>
      <c r="BA2293" s="42" t="s">
        <v>3619</v>
      </c>
      <c r="BB2293" s="31"/>
      <c r="BC2293" s="31"/>
      <c r="BD2293" s="31" t="s">
        <v>11423</v>
      </c>
      <c r="BE2293" s="31"/>
      <c r="BF2293" s="31" t="s">
        <v>41109</v>
      </c>
      <c r="BG2293" s="31"/>
      <c r="BH2293" s="31"/>
      <c r="BI2293" s="31"/>
      <c r="BJ2293" s="31"/>
      <c r="BK2293" s="31" t="str">
        <f t="shared" si="332"/>
        <v>III/a</v>
      </c>
      <c r="BL2293" s="31"/>
      <c r="BM2293" s="31"/>
      <c r="BN2293" s="31"/>
      <c r="BO2293" s="31"/>
      <c r="BP2293" s="31"/>
      <c r="BQ2293" s="31"/>
      <c r="BR2293" s="31"/>
      <c r="BS2293" s="31"/>
      <c r="BT2293" s="31"/>
      <c r="BU2293" s="31"/>
      <c r="BV2293" s="52" t="s">
        <v>25011</v>
      </c>
      <c r="BW2293" s="31" t="e">
        <f t="shared" ca="1" si="330"/>
        <v>#VALUE!</v>
      </c>
      <c r="BX2293" s="78" t="e">
        <f t="shared" ca="1" si="331"/>
        <v>#VALUE!</v>
      </c>
      <c r="BY2293" s="31"/>
      <c r="BZ2293" s="31"/>
      <c r="CA2293" s="31" t="s">
        <v>2483</v>
      </c>
      <c r="CB2293" s="31" t="s">
        <v>2406</v>
      </c>
      <c r="CC2293" s="31"/>
      <c r="CD2293" s="31"/>
      <c r="CE2293" s="31"/>
      <c r="CF2293" s="31"/>
      <c r="CG2293" s="31"/>
      <c r="CH2293" s="31"/>
      <c r="CI2293" s="31"/>
      <c r="CJ2293" s="31"/>
      <c r="CK2293" s="31"/>
      <c r="CL2293" s="31" t="s">
        <v>40845</v>
      </c>
      <c r="CM2293" s="52" t="s">
        <v>32953</v>
      </c>
      <c r="CN2293" s="31">
        <v>127</v>
      </c>
      <c r="CO2293" s="31"/>
      <c r="CP2293" s="31"/>
      <c r="CQ2293" s="31"/>
      <c r="CR2293" s="31"/>
      <c r="CS2293" s="31"/>
      <c r="CT2293" s="31"/>
      <c r="CU2293" s="31"/>
      <c r="CV2293" s="31"/>
      <c r="CW2293" s="31"/>
      <c r="CX2293" s="31"/>
      <c r="CY2293" s="31"/>
      <c r="CZ2293" s="31"/>
      <c r="DA2293" s="31"/>
      <c r="DB2293" s="31"/>
      <c r="DC2293" s="31"/>
      <c r="DD2293" s="31"/>
      <c r="DE2293" s="31"/>
      <c r="DF2293" s="31"/>
      <c r="DG2293" s="31"/>
      <c r="DH2293" s="31"/>
      <c r="DI2293" s="31"/>
      <c r="DJ2293" s="31"/>
      <c r="DK2293" s="31"/>
      <c r="DL2293" s="31"/>
      <c r="DM2293" s="31" t="s">
        <v>41175</v>
      </c>
      <c r="DN2293" s="31"/>
      <c r="DO2293" s="51" t="s">
        <v>41176</v>
      </c>
      <c r="DP2293" s="52" t="s">
        <v>40831</v>
      </c>
      <c r="DQ2293" s="31" t="s">
        <v>40832</v>
      </c>
      <c r="DR2293" s="31"/>
      <c r="DS2293" s="52" t="s">
        <v>40833</v>
      </c>
      <c r="DT2293" s="50" t="s">
        <v>40846</v>
      </c>
      <c r="DU2293" s="31"/>
      <c r="DV2293" s="31"/>
      <c r="DW2293" s="31"/>
      <c r="DX2293" s="31"/>
      <c r="DY2293" s="31" t="s">
        <v>41222</v>
      </c>
      <c r="DZ2293" s="52" t="s">
        <v>35928</v>
      </c>
      <c r="EA2293" s="52" t="s">
        <v>41220</v>
      </c>
      <c r="EB2293" s="31"/>
      <c r="EC2293" s="31" t="s">
        <v>40139</v>
      </c>
      <c r="ED2293" s="31" t="s">
        <v>41101</v>
      </c>
      <c r="EE2293" s="31"/>
      <c r="EF2293" s="31"/>
      <c r="EG2293" s="31"/>
      <c r="EH2293" s="31"/>
      <c r="EI2293" s="31"/>
      <c r="EJ2293" s="31"/>
    </row>
    <row r="2294" spans="1:140" ht="23.25" customHeight="1">
      <c r="A2294" s="25">
        <v>2292</v>
      </c>
      <c r="B2294" s="31" t="s">
        <v>40878</v>
      </c>
      <c r="C2294" s="31" t="s">
        <v>6220</v>
      </c>
      <c r="D2294" s="31" t="s">
        <v>40872</v>
      </c>
      <c r="E2294" s="30"/>
      <c r="F2294" s="93" t="s">
        <v>36262</v>
      </c>
      <c r="G2294" s="93">
        <f t="shared" si="326"/>
        <v>58</v>
      </c>
      <c r="H2294" s="94">
        <f t="shared" si="327"/>
        <v>56281</v>
      </c>
      <c r="I2294" s="93" t="s">
        <v>8159</v>
      </c>
      <c r="J2294" s="93" t="s">
        <v>34085</v>
      </c>
      <c r="K2294" s="93" t="s">
        <v>34082</v>
      </c>
      <c r="L2294" s="93" t="s">
        <v>6220</v>
      </c>
      <c r="M2294" s="31" t="s">
        <v>3186</v>
      </c>
      <c r="N2294" s="31" t="s">
        <v>3557</v>
      </c>
      <c r="O2294" s="31" t="s">
        <v>1501</v>
      </c>
      <c r="P2294" s="52" t="s">
        <v>25011</v>
      </c>
      <c r="Q2294" s="31" t="s">
        <v>40873</v>
      </c>
      <c r="R2294" s="31"/>
      <c r="S2294" s="31"/>
      <c r="T2294" s="52" t="s">
        <v>25569</v>
      </c>
      <c r="U2294" s="31"/>
      <c r="V2294" s="31"/>
      <c r="W2294" s="31" t="s">
        <v>6910</v>
      </c>
      <c r="X2294" s="52" t="s">
        <v>40874</v>
      </c>
      <c r="Y2294" s="31" t="e">
        <f t="shared" ca="1" si="328"/>
        <v>#VALUE!</v>
      </c>
      <c r="Z2294" s="31" t="e">
        <f t="shared" ca="1" si="329"/>
        <v>#VALUE!</v>
      </c>
      <c r="AA2294" s="31"/>
      <c r="AB2294" s="31" t="s">
        <v>780</v>
      </c>
      <c r="AC2294" s="31" t="s">
        <v>34145</v>
      </c>
      <c r="AD2294" s="31" t="s">
        <v>34145</v>
      </c>
      <c r="AE2294" s="31"/>
      <c r="AF2294" s="31" t="s">
        <v>24701</v>
      </c>
      <c r="AG2294" s="31" t="s">
        <v>4322</v>
      </c>
      <c r="AH2294" s="31" t="s">
        <v>4322</v>
      </c>
      <c r="AI2294" s="31" t="s">
        <v>728</v>
      </c>
      <c r="AJ2294" s="52" t="s">
        <v>40875</v>
      </c>
      <c r="AK2294" s="31" t="s">
        <v>40876</v>
      </c>
      <c r="AL2294" s="52" t="s">
        <v>26066</v>
      </c>
      <c r="AM2294" s="31" t="s">
        <v>6705</v>
      </c>
      <c r="AN2294" s="31"/>
      <c r="AO2294" s="52" t="s">
        <v>40877</v>
      </c>
      <c r="AP2294" s="31" t="s">
        <v>33003</v>
      </c>
      <c r="AQ2294" s="52" t="s">
        <v>25011</v>
      </c>
      <c r="AR2294" s="31" t="s">
        <v>34145</v>
      </c>
      <c r="AS2294" s="31" t="s">
        <v>34145</v>
      </c>
      <c r="AT2294" s="31"/>
      <c r="AU2294" s="31"/>
      <c r="AV2294" s="31" t="s">
        <v>26001</v>
      </c>
      <c r="AW2294" s="52" t="s">
        <v>25011</v>
      </c>
      <c r="AX2294" s="29">
        <f t="shared" si="325"/>
        <v>46887</v>
      </c>
      <c r="AY2294" s="31" t="s">
        <v>26346</v>
      </c>
      <c r="AZ2294" s="31" t="s">
        <v>33005</v>
      </c>
      <c r="BA2294" s="42" t="s">
        <v>33003</v>
      </c>
      <c r="BB2294" s="31"/>
      <c r="BC2294" s="31"/>
      <c r="BD2294" s="31" t="s">
        <v>11423</v>
      </c>
      <c r="BE2294" s="31" t="s">
        <v>7969</v>
      </c>
      <c r="BF2294" s="31" t="s">
        <v>26001</v>
      </c>
      <c r="BG2294" s="31"/>
      <c r="BH2294" s="31"/>
      <c r="BI2294" s="31"/>
      <c r="BJ2294" s="31"/>
      <c r="BK2294" s="31" t="str">
        <f t="shared" si="332"/>
        <v>III/a</v>
      </c>
      <c r="BL2294" s="31"/>
      <c r="BM2294" s="31"/>
      <c r="BN2294" s="31"/>
      <c r="BO2294" s="31"/>
      <c r="BP2294" s="31"/>
      <c r="BQ2294" s="31"/>
      <c r="BR2294" s="31"/>
      <c r="BS2294" s="31"/>
      <c r="BT2294" s="31"/>
      <c r="BU2294" s="31"/>
      <c r="BV2294" s="52" t="s">
        <v>25011</v>
      </c>
      <c r="BW2294" s="31" t="e">
        <f t="shared" ca="1" si="330"/>
        <v>#VALUE!</v>
      </c>
      <c r="BX2294" s="78" t="e">
        <f t="shared" ca="1" si="331"/>
        <v>#VALUE!</v>
      </c>
      <c r="BY2294" s="31"/>
      <c r="BZ2294" s="31"/>
      <c r="CA2294" s="31" t="s">
        <v>4349</v>
      </c>
      <c r="CB2294" s="31" t="s">
        <v>2519</v>
      </c>
      <c r="CC2294" s="31">
        <v>1</v>
      </c>
      <c r="CD2294" s="31">
        <v>1</v>
      </c>
      <c r="CE2294" s="31"/>
      <c r="CF2294" s="31"/>
      <c r="CG2294" s="31"/>
      <c r="CH2294" s="31"/>
      <c r="CI2294" s="31"/>
      <c r="CJ2294" s="31"/>
      <c r="CK2294" s="31"/>
      <c r="CL2294" s="31" t="s">
        <v>40879</v>
      </c>
      <c r="CM2294" s="52" t="s">
        <v>33699</v>
      </c>
      <c r="CN2294" s="31">
        <v>127</v>
      </c>
      <c r="CO2294" s="31"/>
      <c r="CP2294" s="31"/>
      <c r="CQ2294" s="31"/>
      <c r="CR2294" s="31"/>
      <c r="CS2294" s="31"/>
      <c r="CT2294" s="31"/>
      <c r="CU2294" s="31"/>
      <c r="CV2294" s="31"/>
      <c r="CW2294" s="31"/>
      <c r="CX2294" s="31"/>
      <c r="CY2294" s="31"/>
      <c r="CZ2294" s="31"/>
      <c r="DA2294" s="31"/>
      <c r="DB2294" s="31"/>
      <c r="DC2294" s="31"/>
      <c r="DD2294" s="31"/>
      <c r="DE2294" s="31"/>
      <c r="DF2294" s="31"/>
      <c r="DG2294" s="31"/>
      <c r="DH2294" s="31"/>
      <c r="DI2294" s="31"/>
      <c r="DJ2294" s="31"/>
      <c r="DK2294" s="31"/>
      <c r="DL2294" s="31"/>
      <c r="DM2294" s="31" t="s">
        <v>40884</v>
      </c>
      <c r="DN2294" s="31"/>
      <c r="DO2294" s="51" t="s">
        <v>40885</v>
      </c>
      <c r="DP2294" s="52" t="s">
        <v>40880</v>
      </c>
      <c r="DQ2294" s="31" t="s">
        <v>40881</v>
      </c>
      <c r="DR2294" s="31"/>
      <c r="DS2294" s="52" t="s">
        <v>40882</v>
      </c>
      <c r="DT2294" s="50" t="s">
        <v>40883</v>
      </c>
      <c r="DU2294" s="31"/>
      <c r="DV2294" s="31"/>
      <c r="DW2294" s="31"/>
      <c r="DX2294" s="31" t="s">
        <v>34437</v>
      </c>
      <c r="DY2294" s="31" t="s">
        <v>41139</v>
      </c>
      <c r="DZ2294" s="52" t="s">
        <v>21984</v>
      </c>
      <c r="EA2294" s="52" t="s">
        <v>36640</v>
      </c>
      <c r="EB2294" s="31"/>
      <c r="EC2294" s="31" t="s">
        <v>40168</v>
      </c>
      <c r="ED2294" s="31" t="s">
        <v>41101</v>
      </c>
      <c r="EE2294" s="31"/>
      <c r="EF2294" s="31"/>
      <c r="EG2294" s="31"/>
      <c r="EH2294" s="31"/>
      <c r="EI2294" s="31"/>
      <c r="EJ2294" s="31"/>
    </row>
    <row r="2295" spans="1:140" ht="23.25" customHeight="1">
      <c r="A2295" s="25">
        <v>2293</v>
      </c>
      <c r="B2295" s="31" t="s">
        <v>40886</v>
      </c>
      <c r="C2295" s="31" t="s">
        <v>6220</v>
      </c>
      <c r="D2295" s="31" t="s">
        <v>40887</v>
      </c>
      <c r="E2295" s="30"/>
      <c r="F2295" s="93" t="s">
        <v>36262</v>
      </c>
      <c r="G2295" s="93">
        <f t="shared" si="326"/>
        <v>58</v>
      </c>
      <c r="H2295" s="94">
        <f t="shared" si="327"/>
        <v>56128</v>
      </c>
      <c r="I2295" s="93" t="s">
        <v>8159</v>
      </c>
      <c r="J2295" s="93" t="s">
        <v>34085</v>
      </c>
      <c r="K2295" s="93" t="s">
        <v>34082</v>
      </c>
      <c r="L2295" s="93" t="s">
        <v>6220</v>
      </c>
      <c r="M2295" s="31" t="s">
        <v>6378</v>
      </c>
      <c r="N2295" s="31" t="s">
        <v>3557</v>
      </c>
      <c r="O2295" s="31" t="s">
        <v>1501</v>
      </c>
      <c r="P2295" s="52" t="s">
        <v>25011</v>
      </c>
      <c r="Q2295" s="31" t="s">
        <v>40888</v>
      </c>
      <c r="R2295" s="31"/>
      <c r="S2295" s="31"/>
      <c r="T2295" s="52" t="s">
        <v>25569</v>
      </c>
      <c r="U2295" s="31"/>
      <c r="V2295" s="31"/>
      <c r="W2295" s="31" t="s">
        <v>40889</v>
      </c>
      <c r="X2295" s="52" t="s">
        <v>40890</v>
      </c>
      <c r="Y2295" s="31" t="e">
        <f t="shared" ca="1" si="328"/>
        <v>#VALUE!</v>
      </c>
      <c r="Z2295" s="31" t="e">
        <f t="shared" ca="1" si="329"/>
        <v>#VALUE!</v>
      </c>
      <c r="AA2295" s="31"/>
      <c r="AB2295" s="31" t="s">
        <v>780</v>
      </c>
      <c r="AC2295" s="31" t="s">
        <v>34145</v>
      </c>
      <c r="AD2295" s="31" t="s">
        <v>34145</v>
      </c>
      <c r="AE2295" s="31"/>
      <c r="AF2295" s="31" t="s">
        <v>24701</v>
      </c>
      <c r="AG2295" s="31" t="s">
        <v>4322</v>
      </c>
      <c r="AH2295" s="31" t="s">
        <v>4322</v>
      </c>
      <c r="AI2295" s="31" t="s">
        <v>728</v>
      </c>
      <c r="AJ2295" s="52" t="s">
        <v>40891</v>
      </c>
      <c r="AK2295" s="31" t="s">
        <v>40892</v>
      </c>
      <c r="AL2295" s="52" t="s">
        <v>40893</v>
      </c>
      <c r="AM2295" s="31" t="s">
        <v>40894</v>
      </c>
      <c r="AN2295" s="31"/>
      <c r="AO2295" s="52" t="s">
        <v>40895</v>
      </c>
      <c r="AP2295" s="31" t="s">
        <v>33003</v>
      </c>
      <c r="AQ2295" s="52" t="s">
        <v>25011</v>
      </c>
      <c r="AR2295" s="31" t="s">
        <v>34145</v>
      </c>
      <c r="AS2295" s="31" t="s">
        <v>34145</v>
      </c>
      <c r="AT2295" s="31"/>
      <c r="AU2295" s="31"/>
      <c r="AV2295" s="31" t="s">
        <v>26001</v>
      </c>
      <c r="AW2295" s="52" t="s">
        <v>25011</v>
      </c>
      <c r="AX2295" s="29">
        <f t="shared" si="325"/>
        <v>46887</v>
      </c>
      <c r="AY2295" s="31" t="s">
        <v>26346</v>
      </c>
      <c r="AZ2295" s="31" t="s">
        <v>33005</v>
      </c>
      <c r="BA2295" s="42" t="s">
        <v>33003</v>
      </c>
      <c r="BB2295" s="31"/>
      <c r="BC2295" s="31"/>
      <c r="BD2295" s="31" t="s">
        <v>11423</v>
      </c>
      <c r="BE2295" s="31" t="s">
        <v>7969</v>
      </c>
      <c r="BF2295" s="31" t="s">
        <v>26001</v>
      </c>
      <c r="BG2295" s="31"/>
      <c r="BH2295" s="31"/>
      <c r="BI2295" s="31"/>
      <c r="BJ2295" s="31"/>
      <c r="BK2295" s="31" t="str">
        <f t="shared" si="332"/>
        <v>III/a</v>
      </c>
      <c r="BL2295" s="31"/>
      <c r="BM2295" s="31"/>
      <c r="BN2295" s="31"/>
      <c r="BO2295" s="31"/>
      <c r="BP2295" s="31"/>
      <c r="BQ2295" s="31"/>
      <c r="BR2295" s="31"/>
      <c r="BS2295" s="31"/>
      <c r="BT2295" s="31"/>
      <c r="BU2295" s="31"/>
      <c r="BV2295" s="52" t="s">
        <v>25011</v>
      </c>
      <c r="BW2295" s="31" t="e">
        <f t="shared" ca="1" si="330"/>
        <v>#VALUE!</v>
      </c>
      <c r="BX2295" s="78" t="e">
        <f t="shared" ca="1" si="331"/>
        <v>#VALUE!</v>
      </c>
      <c r="BY2295" s="31"/>
      <c r="BZ2295" s="31"/>
      <c r="CA2295" s="31" t="s">
        <v>2483</v>
      </c>
      <c r="CB2295" s="31" t="s">
        <v>2406</v>
      </c>
      <c r="CC2295" s="31"/>
      <c r="CD2295" s="31"/>
      <c r="CE2295" s="31"/>
      <c r="CF2295" s="31"/>
      <c r="CG2295" s="31"/>
      <c r="CH2295" s="31"/>
      <c r="CI2295" s="31"/>
      <c r="CJ2295" s="31"/>
      <c r="CK2295" s="31"/>
      <c r="CL2295" s="52" t="s">
        <v>40896</v>
      </c>
      <c r="CM2295" s="52" t="s">
        <v>32427</v>
      </c>
      <c r="CN2295" s="31">
        <v>126</v>
      </c>
      <c r="CO2295" s="31"/>
      <c r="CP2295" s="31"/>
      <c r="CQ2295" s="31"/>
      <c r="CR2295" s="31"/>
      <c r="CS2295" s="31"/>
      <c r="CT2295" s="31"/>
      <c r="CU2295" s="31"/>
      <c r="CV2295" s="31"/>
      <c r="CW2295" s="31"/>
      <c r="CX2295" s="31"/>
      <c r="CY2295" s="31"/>
      <c r="CZ2295" s="31"/>
      <c r="DA2295" s="31"/>
      <c r="DB2295" s="31"/>
      <c r="DC2295" s="31"/>
      <c r="DD2295" s="31"/>
      <c r="DE2295" s="31"/>
      <c r="DF2295" s="31"/>
      <c r="DG2295" s="31"/>
      <c r="DH2295" s="31"/>
      <c r="DI2295" s="31"/>
      <c r="DJ2295" s="31"/>
      <c r="DK2295" s="31"/>
      <c r="DL2295" s="31"/>
      <c r="DM2295" s="52" t="s">
        <v>40897</v>
      </c>
      <c r="DN2295" s="31"/>
      <c r="DO2295" s="51" t="s">
        <v>40898</v>
      </c>
      <c r="DP2295" s="52" t="s">
        <v>40899</v>
      </c>
      <c r="DQ2295" s="31" t="s">
        <v>40900</v>
      </c>
      <c r="DR2295" s="31"/>
      <c r="DS2295" s="52" t="s">
        <v>40901</v>
      </c>
      <c r="DT2295" s="50" t="s">
        <v>40902</v>
      </c>
      <c r="DU2295" s="31"/>
      <c r="DV2295" s="31"/>
      <c r="DW2295" s="31"/>
      <c r="DX2295" s="31" t="s">
        <v>34437</v>
      </c>
      <c r="DY2295" s="31" t="s">
        <v>41125</v>
      </c>
      <c r="DZ2295" s="52" t="s">
        <v>21984</v>
      </c>
      <c r="EA2295" s="52" t="s">
        <v>32427</v>
      </c>
      <c r="EB2295" s="31"/>
      <c r="EC2295" s="31" t="s">
        <v>40168</v>
      </c>
      <c r="ED2295" s="31" t="s">
        <v>41101</v>
      </c>
      <c r="EE2295" s="31"/>
      <c r="EF2295" s="31"/>
      <c r="EG2295" s="31"/>
      <c r="EH2295" s="31"/>
      <c r="EI2295" s="31"/>
      <c r="EJ2295" s="31"/>
    </row>
    <row r="2296" spans="1:140" ht="23.25" customHeight="1">
      <c r="A2296" s="25">
        <v>2294</v>
      </c>
      <c r="B2296" s="31" t="s">
        <v>40903</v>
      </c>
      <c r="C2296" s="31" t="s">
        <v>6220</v>
      </c>
      <c r="D2296" s="31" t="s">
        <v>40904</v>
      </c>
      <c r="E2296" s="30"/>
      <c r="F2296" s="93" t="s">
        <v>36262</v>
      </c>
      <c r="G2296" s="93">
        <f t="shared" si="326"/>
        <v>58</v>
      </c>
      <c r="H2296" s="94">
        <f t="shared" si="327"/>
        <v>56158</v>
      </c>
      <c r="I2296" s="93" t="s">
        <v>8159</v>
      </c>
      <c r="J2296" s="93" t="s">
        <v>34085</v>
      </c>
      <c r="K2296" s="93" t="s">
        <v>34082</v>
      </c>
      <c r="L2296" s="93" t="s">
        <v>6220</v>
      </c>
      <c r="M2296" s="31" t="s">
        <v>6378</v>
      </c>
      <c r="N2296" s="31" t="s">
        <v>3557</v>
      </c>
      <c r="O2296" s="31" t="s">
        <v>1501</v>
      </c>
      <c r="P2296" s="52" t="s">
        <v>25011</v>
      </c>
      <c r="Q2296" s="31" t="s">
        <v>40905</v>
      </c>
      <c r="R2296" s="31"/>
      <c r="S2296" s="31"/>
      <c r="T2296" s="52" t="s">
        <v>25569</v>
      </c>
      <c r="U2296" s="31"/>
      <c r="V2296" s="31"/>
      <c r="W2296" s="31" t="s">
        <v>7442</v>
      </c>
      <c r="X2296" s="52" t="s">
        <v>40906</v>
      </c>
      <c r="Y2296" s="31">
        <f t="shared" ca="1" si="328"/>
        <v>28</v>
      </c>
      <c r="Z2296" s="31" t="str">
        <f t="shared" ca="1" si="329"/>
        <v>21-35</v>
      </c>
      <c r="AA2296" s="31"/>
      <c r="AB2296" s="31" t="s">
        <v>780</v>
      </c>
      <c r="AC2296" s="31" t="s">
        <v>34145</v>
      </c>
      <c r="AD2296" s="31" t="s">
        <v>34145</v>
      </c>
      <c r="AE2296" s="31"/>
      <c r="AF2296" s="31" t="s">
        <v>24701</v>
      </c>
      <c r="AG2296" s="31" t="s">
        <v>4322</v>
      </c>
      <c r="AH2296" s="31" t="s">
        <v>4322</v>
      </c>
      <c r="AI2296" s="31" t="s">
        <v>728</v>
      </c>
      <c r="AJ2296" s="52" t="s">
        <v>40907</v>
      </c>
      <c r="AK2296" s="52" t="s">
        <v>40908</v>
      </c>
      <c r="AL2296" s="52" t="s">
        <v>40909</v>
      </c>
      <c r="AM2296" s="31" t="s">
        <v>3966</v>
      </c>
      <c r="AN2296" s="31"/>
      <c r="AO2296" s="52" t="s">
        <v>40910</v>
      </c>
      <c r="AP2296" s="31" t="s">
        <v>33003</v>
      </c>
      <c r="AQ2296" s="52" t="s">
        <v>25011</v>
      </c>
      <c r="AR2296" s="31" t="s">
        <v>34145</v>
      </c>
      <c r="AS2296" s="31" t="s">
        <v>34145</v>
      </c>
      <c r="AT2296" s="31"/>
      <c r="AU2296" s="31"/>
      <c r="AV2296" s="31" t="s">
        <v>26001</v>
      </c>
      <c r="AW2296" s="52" t="s">
        <v>25011</v>
      </c>
      <c r="AX2296" s="29">
        <f t="shared" si="325"/>
        <v>46887</v>
      </c>
      <c r="AY2296" s="31" t="s">
        <v>26346</v>
      </c>
      <c r="AZ2296" s="31" t="s">
        <v>33005</v>
      </c>
      <c r="BA2296" s="42" t="s">
        <v>33003</v>
      </c>
      <c r="BB2296" s="31"/>
      <c r="BC2296" s="31"/>
      <c r="BD2296" s="31" t="s">
        <v>11423</v>
      </c>
      <c r="BE2296" s="31" t="s">
        <v>7969</v>
      </c>
      <c r="BF2296" s="31" t="s">
        <v>26001</v>
      </c>
      <c r="BG2296" s="31"/>
      <c r="BH2296" s="31"/>
      <c r="BI2296" s="31"/>
      <c r="BJ2296" s="31"/>
      <c r="BK2296" s="31" t="str">
        <f t="shared" si="332"/>
        <v>III/a</v>
      </c>
      <c r="BL2296" s="31"/>
      <c r="BM2296" s="31"/>
      <c r="BN2296" s="31"/>
      <c r="BO2296" s="31"/>
      <c r="BP2296" s="31"/>
      <c r="BQ2296" s="31"/>
      <c r="BR2296" s="31"/>
      <c r="BS2296" s="31"/>
      <c r="BT2296" s="31"/>
      <c r="BU2296" s="31"/>
      <c r="BV2296" s="52" t="s">
        <v>25011</v>
      </c>
      <c r="BW2296" s="31" t="e">
        <f t="shared" ca="1" si="330"/>
        <v>#VALUE!</v>
      </c>
      <c r="BX2296" s="78" t="e">
        <f t="shared" ca="1" si="331"/>
        <v>#VALUE!</v>
      </c>
      <c r="BY2296" s="31"/>
      <c r="BZ2296" s="31"/>
      <c r="CA2296" s="31" t="s">
        <v>2483</v>
      </c>
      <c r="CB2296" s="31" t="s">
        <v>2406</v>
      </c>
      <c r="CC2296" s="31"/>
      <c r="CD2296" s="31"/>
      <c r="CE2296" s="31"/>
      <c r="CF2296" s="31"/>
      <c r="CG2296" s="31"/>
      <c r="CH2296" s="31"/>
      <c r="CI2296" s="31"/>
      <c r="CJ2296" s="31"/>
      <c r="CK2296" s="31"/>
      <c r="CL2296" s="52" t="s">
        <v>40911</v>
      </c>
      <c r="CM2296" s="52" t="s">
        <v>40912</v>
      </c>
      <c r="CN2296" s="31">
        <v>128</v>
      </c>
      <c r="CO2296" s="31"/>
      <c r="CP2296" s="31"/>
      <c r="CQ2296" s="31"/>
      <c r="CR2296" s="31"/>
      <c r="CS2296" s="31"/>
      <c r="CT2296" s="31"/>
      <c r="CU2296" s="31"/>
      <c r="CV2296" s="31"/>
      <c r="CW2296" s="31"/>
      <c r="CX2296" s="31"/>
      <c r="CY2296" s="31"/>
      <c r="CZ2296" s="31"/>
      <c r="DA2296" s="31"/>
      <c r="DB2296" s="31"/>
      <c r="DC2296" s="31"/>
      <c r="DD2296" s="31"/>
      <c r="DE2296" s="31"/>
      <c r="DF2296" s="31"/>
      <c r="DG2296" s="31"/>
      <c r="DH2296" s="31"/>
      <c r="DI2296" s="31"/>
      <c r="DJ2296" s="31"/>
      <c r="DK2296" s="31"/>
      <c r="DL2296" s="31"/>
      <c r="DM2296" s="52" t="s">
        <v>40913</v>
      </c>
      <c r="DN2296" s="31"/>
      <c r="DO2296" s="51" t="s">
        <v>40914</v>
      </c>
      <c r="DP2296" s="52" t="s">
        <v>40915</v>
      </c>
      <c r="DQ2296" s="31" t="s">
        <v>40916</v>
      </c>
      <c r="DR2296" s="31"/>
      <c r="DS2296" s="52" t="s">
        <v>40917</v>
      </c>
      <c r="DT2296" s="50" t="s">
        <v>40918</v>
      </c>
      <c r="DU2296" s="31"/>
      <c r="DV2296" s="31"/>
      <c r="DW2296" s="31"/>
      <c r="DX2296" s="31" t="s">
        <v>34437</v>
      </c>
      <c r="DY2296" s="31" t="s">
        <v>41134</v>
      </c>
      <c r="DZ2296" s="52" t="s">
        <v>21984</v>
      </c>
      <c r="EA2296" s="52" t="s">
        <v>40584</v>
      </c>
      <c r="EB2296" s="31"/>
      <c r="EC2296" s="31" t="s">
        <v>40168</v>
      </c>
      <c r="ED2296" s="31" t="s">
        <v>41101</v>
      </c>
      <c r="EE2296" s="31"/>
      <c r="EF2296" s="31"/>
      <c r="EG2296" s="31"/>
      <c r="EH2296" s="31"/>
      <c r="EI2296" s="31"/>
      <c r="EJ2296" s="31"/>
    </row>
    <row r="2297" spans="1:140" ht="23.25" customHeight="1">
      <c r="A2297" s="25">
        <v>2295</v>
      </c>
      <c r="B2297" s="31" t="s">
        <v>40919</v>
      </c>
      <c r="C2297" s="31" t="s">
        <v>6220</v>
      </c>
      <c r="D2297" s="31" t="s">
        <v>40920</v>
      </c>
      <c r="E2297" s="30"/>
      <c r="F2297" s="93" t="s">
        <v>36262</v>
      </c>
      <c r="G2297" s="93">
        <f t="shared" si="326"/>
        <v>58</v>
      </c>
      <c r="H2297" s="94">
        <f t="shared" si="327"/>
        <v>55975</v>
      </c>
      <c r="I2297" s="93" t="s">
        <v>8159</v>
      </c>
      <c r="J2297" s="93" t="s">
        <v>34085</v>
      </c>
      <c r="K2297" s="93" t="s">
        <v>34082</v>
      </c>
      <c r="L2297" s="93" t="s">
        <v>6220</v>
      </c>
      <c r="M2297" s="31" t="s">
        <v>3186</v>
      </c>
      <c r="N2297" s="31" t="s">
        <v>3557</v>
      </c>
      <c r="O2297" s="31" t="s">
        <v>1501</v>
      </c>
      <c r="P2297" s="52" t="s">
        <v>25011</v>
      </c>
      <c r="Q2297" s="31" t="s">
        <v>40921</v>
      </c>
      <c r="R2297" s="31"/>
      <c r="S2297" s="31"/>
      <c r="T2297" s="52" t="s">
        <v>25569</v>
      </c>
      <c r="U2297" s="31"/>
      <c r="V2297" s="31"/>
      <c r="W2297" s="31" t="s">
        <v>4336</v>
      </c>
      <c r="X2297" s="52" t="s">
        <v>40922</v>
      </c>
      <c r="Y2297" s="31" t="e">
        <f t="shared" ca="1" si="328"/>
        <v>#VALUE!</v>
      </c>
      <c r="Z2297" s="31" t="e">
        <f t="shared" ca="1" si="329"/>
        <v>#VALUE!</v>
      </c>
      <c r="AA2297" s="31"/>
      <c r="AB2297" s="31" t="s">
        <v>780</v>
      </c>
      <c r="AC2297" s="31" t="s">
        <v>34145</v>
      </c>
      <c r="AD2297" s="31" t="s">
        <v>34145</v>
      </c>
      <c r="AE2297" s="31"/>
      <c r="AF2297" s="31" t="s">
        <v>24701</v>
      </c>
      <c r="AG2297" s="31" t="s">
        <v>4322</v>
      </c>
      <c r="AH2297" s="31" t="s">
        <v>4322</v>
      </c>
      <c r="AI2297" s="31" t="s">
        <v>728</v>
      </c>
      <c r="AJ2297" s="52" t="s">
        <v>40923</v>
      </c>
      <c r="AK2297" s="52" t="s">
        <v>40924</v>
      </c>
      <c r="AL2297" s="52" t="s">
        <v>29502</v>
      </c>
      <c r="AM2297" s="31" t="s">
        <v>6705</v>
      </c>
      <c r="AN2297" s="31"/>
      <c r="AO2297" s="52" t="s">
        <v>40925</v>
      </c>
      <c r="AP2297" s="31" t="s">
        <v>33003</v>
      </c>
      <c r="AQ2297" s="52" t="s">
        <v>25011</v>
      </c>
      <c r="AR2297" s="31" t="s">
        <v>34145</v>
      </c>
      <c r="AS2297" s="31" t="s">
        <v>34145</v>
      </c>
      <c r="AT2297" s="31"/>
      <c r="AU2297" s="31"/>
      <c r="AV2297" s="31" t="s">
        <v>26001</v>
      </c>
      <c r="AW2297" s="52" t="s">
        <v>25011</v>
      </c>
      <c r="AX2297" s="29">
        <f t="shared" si="325"/>
        <v>46887</v>
      </c>
      <c r="AY2297" s="31" t="s">
        <v>26346</v>
      </c>
      <c r="AZ2297" s="31" t="s">
        <v>33005</v>
      </c>
      <c r="BA2297" s="42" t="s">
        <v>33003</v>
      </c>
      <c r="BB2297" s="31"/>
      <c r="BC2297" s="31"/>
      <c r="BD2297" s="31" t="s">
        <v>11423</v>
      </c>
      <c r="BE2297" s="31" t="s">
        <v>7969</v>
      </c>
      <c r="BF2297" s="31" t="s">
        <v>26001</v>
      </c>
      <c r="BG2297" s="31"/>
      <c r="BH2297" s="31"/>
      <c r="BI2297" s="31"/>
      <c r="BJ2297" s="31"/>
      <c r="BK2297" s="31" t="str">
        <f t="shared" si="332"/>
        <v>III/a</v>
      </c>
      <c r="BL2297" s="31"/>
      <c r="BM2297" s="31"/>
      <c r="BN2297" s="31"/>
      <c r="BO2297" s="31"/>
      <c r="BP2297" s="31"/>
      <c r="BQ2297" s="31"/>
      <c r="BR2297" s="31"/>
      <c r="BS2297" s="31"/>
      <c r="BT2297" s="31"/>
      <c r="BU2297" s="31"/>
      <c r="BV2297" s="52" t="s">
        <v>25011</v>
      </c>
      <c r="BW2297" s="31" t="e">
        <f t="shared" ca="1" si="330"/>
        <v>#VALUE!</v>
      </c>
      <c r="BX2297" s="78" t="e">
        <f t="shared" ca="1" si="331"/>
        <v>#VALUE!</v>
      </c>
      <c r="BY2297" s="31"/>
      <c r="BZ2297" s="31"/>
      <c r="CA2297" s="31" t="s">
        <v>2483</v>
      </c>
      <c r="CB2297" s="31" t="s">
        <v>2406</v>
      </c>
      <c r="CC2297" s="31"/>
      <c r="CD2297" s="31"/>
      <c r="CE2297" s="31"/>
      <c r="CF2297" s="31"/>
      <c r="CG2297" s="31"/>
      <c r="CH2297" s="31"/>
      <c r="CI2297" s="31"/>
      <c r="CJ2297" s="31"/>
      <c r="CK2297" s="31"/>
      <c r="CL2297" s="52" t="s">
        <v>40926</v>
      </c>
      <c r="CM2297" s="52" t="s">
        <v>40927</v>
      </c>
      <c r="CN2297" s="31">
        <v>124</v>
      </c>
      <c r="CO2297" s="31"/>
      <c r="CP2297" s="31"/>
      <c r="CQ2297" s="31"/>
      <c r="CR2297" s="31"/>
      <c r="CS2297" s="31"/>
      <c r="CT2297" s="31"/>
      <c r="CU2297" s="31"/>
      <c r="CV2297" s="31"/>
      <c r="CW2297" s="31"/>
      <c r="CX2297" s="31"/>
      <c r="CY2297" s="31"/>
      <c r="CZ2297" s="31"/>
      <c r="DA2297" s="31"/>
      <c r="DB2297" s="31"/>
      <c r="DC2297" s="31"/>
      <c r="DD2297" s="31"/>
      <c r="DE2297" s="31"/>
      <c r="DF2297" s="31"/>
      <c r="DG2297" s="31"/>
      <c r="DH2297" s="31"/>
      <c r="DI2297" s="31"/>
      <c r="DJ2297" s="31"/>
      <c r="DK2297" s="31"/>
      <c r="DL2297" s="31"/>
      <c r="DM2297" s="52" t="s">
        <v>40928</v>
      </c>
      <c r="DN2297" s="31"/>
      <c r="DO2297" s="51" t="s">
        <v>40929</v>
      </c>
      <c r="DP2297" s="52" t="s">
        <v>40930</v>
      </c>
      <c r="DQ2297" s="31" t="s">
        <v>40931</v>
      </c>
      <c r="DR2297" s="31"/>
      <c r="DS2297" s="52" t="s">
        <v>40932</v>
      </c>
      <c r="DT2297" s="50" t="s">
        <v>40933</v>
      </c>
      <c r="DU2297" s="31"/>
      <c r="DV2297" s="31"/>
      <c r="DW2297" s="31"/>
      <c r="DX2297" s="31" t="s">
        <v>34437</v>
      </c>
      <c r="DY2297" s="31" t="s">
        <v>41133</v>
      </c>
      <c r="DZ2297" s="52" t="s">
        <v>21984</v>
      </c>
      <c r="EA2297" s="52" t="s">
        <v>40640</v>
      </c>
      <c r="EB2297" s="31"/>
      <c r="EC2297" s="31" t="s">
        <v>40168</v>
      </c>
      <c r="ED2297" s="31" t="s">
        <v>41101</v>
      </c>
      <c r="EE2297" s="31"/>
      <c r="EF2297" s="31"/>
      <c r="EG2297" s="31"/>
      <c r="EH2297" s="31"/>
      <c r="EI2297" s="31"/>
      <c r="EJ2297" s="31"/>
    </row>
    <row r="2298" spans="1:140" ht="23.25" customHeight="1">
      <c r="A2298" s="25">
        <v>2296</v>
      </c>
      <c r="B2298" s="31" t="s">
        <v>40934</v>
      </c>
      <c r="C2298" s="31" t="s">
        <v>6220</v>
      </c>
      <c r="D2298" s="31" t="s">
        <v>40935</v>
      </c>
      <c r="E2298" s="30"/>
      <c r="F2298" s="93" t="s">
        <v>36262</v>
      </c>
      <c r="G2298" s="93">
        <f t="shared" si="326"/>
        <v>58</v>
      </c>
      <c r="H2298" s="94">
        <f t="shared" si="327"/>
        <v>56827</v>
      </c>
      <c r="I2298" s="93" t="s">
        <v>8159</v>
      </c>
      <c r="J2298" s="93" t="s">
        <v>34085</v>
      </c>
      <c r="K2298" s="93" t="s">
        <v>34082</v>
      </c>
      <c r="L2298" s="93" t="s">
        <v>6220</v>
      </c>
      <c r="M2298" s="31" t="s">
        <v>3186</v>
      </c>
      <c r="N2298" s="31" t="s">
        <v>3557</v>
      </c>
      <c r="O2298" s="31" t="s">
        <v>1501</v>
      </c>
      <c r="P2298" s="52" t="s">
        <v>25011</v>
      </c>
      <c r="Q2298" s="31" t="s">
        <v>40936</v>
      </c>
      <c r="R2298" s="31"/>
      <c r="S2298" s="31"/>
      <c r="T2298" s="52" t="s">
        <v>25569</v>
      </c>
      <c r="U2298" s="31"/>
      <c r="V2298" s="31"/>
      <c r="W2298" s="31" t="s">
        <v>12354</v>
      </c>
      <c r="X2298" s="52" t="s">
        <v>5912</v>
      </c>
      <c r="Y2298" s="31">
        <f t="shared" ca="1" si="328"/>
        <v>26</v>
      </c>
      <c r="Z2298" s="31" t="str">
        <f t="shared" ca="1" si="329"/>
        <v>21-35</v>
      </c>
      <c r="AA2298" s="31"/>
      <c r="AB2298" s="31" t="s">
        <v>780</v>
      </c>
      <c r="AC2298" s="31" t="s">
        <v>34145</v>
      </c>
      <c r="AD2298" s="31" t="s">
        <v>34145</v>
      </c>
      <c r="AE2298" s="31"/>
      <c r="AF2298" s="31" t="s">
        <v>24701</v>
      </c>
      <c r="AG2298" s="31" t="s">
        <v>4322</v>
      </c>
      <c r="AH2298" s="31" t="s">
        <v>4322</v>
      </c>
      <c r="AI2298" s="31" t="s">
        <v>728</v>
      </c>
      <c r="AJ2298" s="52" t="s">
        <v>40937</v>
      </c>
      <c r="AK2298" s="52" t="s">
        <v>40938</v>
      </c>
      <c r="AL2298" s="52" t="s">
        <v>40939</v>
      </c>
      <c r="AM2298" s="31" t="s">
        <v>2681</v>
      </c>
      <c r="AN2298" s="31"/>
      <c r="AO2298" s="52" t="s">
        <v>40940</v>
      </c>
      <c r="AP2298" s="31" t="s">
        <v>33003</v>
      </c>
      <c r="AQ2298" s="52" t="s">
        <v>25011</v>
      </c>
      <c r="AR2298" s="31" t="s">
        <v>34145</v>
      </c>
      <c r="AS2298" s="31" t="s">
        <v>34145</v>
      </c>
      <c r="AT2298" s="31"/>
      <c r="AU2298" s="31"/>
      <c r="AV2298" s="31" t="s">
        <v>26001</v>
      </c>
      <c r="AW2298" s="52" t="s">
        <v>25011</v>
      </c>
      <c r="AX2298" s="29">
        <f t="shared" si="325"/>
        <v>46887</v>
      </c>
      <c r="AY2298" s="31" t="s">
        <v>26346</v>
      </c>
      <c r="AZ2298" s="31" t="s">
        <v>33005</v>
      </c>
      <c r="BA2298" s="42" t="s">
        <v>33003</v>
      </c>
      <c r="BB2298" s="31"/>
      <c r="BC2298" s="31"/>
      <c r="BD2298" s="31" t="s">
        <v>11423</v>
      </c>
      <c r="BE2298" s="31" t="s">
        <v>7969</v>
      </c>
      <c r="BF2298" s="31" t="s">
        <v>26001</v>
      </c>
      <c r="BG2298" s="31"/>
      <c r="BH2298" s="31"/>
      <c r="BI2298" s="31"/>
      <c r="BJ2298" s="31"/>
      <c r="BK2298" s="31" t="str">
        <f t="shared" si="332"/>
        <v>III/a</v>
      </c>
      <c r="BL2298" s="31"/>
      <c r="BM2298" s="31"/>
      <c r="BN2298" s="31"/>
      <c r="BO2298" s="31"/>
      <c r="BP2298" s="31"/>
      <c r="BQ2298" s="31"/>
      <c r="BR2298" s="31"/>
      <c r="BS2298" s="31"/>
      <c r="BT2298" s="31"/>
      <c r="BU2298" s="31"/>
      <c r="BV2298" s="52" t="s">
        <v>25011</v>
      </c>
      <c r="BW2298" s="31" t="e">
        <f t="shared" ca="1" si="330"/>
        <v>#VALUE!</v>
      </c>
      <c r="BX2298" s="78" t="e">
        <f t="shared" ca="1" si="331"/>
        <v>#VALUE!</v>
      </c>
      <c r="BY2298" s="31"/>
      <c r="BZ2298" s="31"/>
      <c r="CA2298" s="31" t="s">
        <v>2483</v>
      </c>
      <c r="CB2298" s="31" t="s">
        <v>2406</v>
      </c>
      <c r="CC2298" s="31"/>
      <c r="CD2298" s="31"/>
      <c r="CE2298" s="31"/>
      <c r="CF2298" s="31"/>
      <c r="CG2298" s="31"/>
      <c r="CH2298" s="31"/>
      <c r="CI2298" s="31"/>
      <c r="CJ2298" s="31"/>
      <c r="CK2298" s="31"/>
      <c r="CL2298" s="52" t="s">
        <v>40941</v>
      </c>
      <c r="CM2298" s="52" t="s">
        <v>40942</v>
      </c>
      <c r="CN2298" s="31">
        <v>126</v>
      </c>
      <c r="CO2298" s="31"/>
      <c r="CP2298" s="31"/>
      <c r="CQ2298" s="31"/>
      <c r="CR2298" s="31"/>
      <c r="CS2298" s="31"/>
      <c r="CT2298" s="31"/>
      <c r="CU2298" s="31"/>
      <c r="CV2298" s="31"/>
      <c r="CW2298" s="31"/>
      <c r="CX2298" s="31"/>
      <c r="CY2298" s="31"/>
      <c r="CZ2298" s="31"/>
      <c r="DA2298" s="31"/>
      <c r="DB2298" s="31"/>
      <c r="DC2298" s="31"/>
      <c r="DD2298" s="31"/>
      <c r="DE2298" s="31"/>
      <c r="DF2298" s="31"/>
      <c r="DG2298" s="31"/>
      <c r="DH2298" s="31"/>
      <c r="DI2298" s="31"/>
      <c r="DJ2298" s="31"/>
      <c r="DK2298" s="31"/>
      <c r="DL2298" s="31"/>
      <c r="DM2298" s="52" t="s">
        <v>40943</v>
      </c>
      <c r="DN2298" s="31"/>
      <c r="DO2298" s="51" t="s">
        <v>40944</v>
      </c>
      <c r="DP2298" s="52" t="s">
        <v>40945</v>
      </c>
      <c r="DQ2298" s="31" t="s">
        <v>40946</v>
      </c>
      <c r="DR2298" s="31"/>
      <c r="DS2298" s="52" t="s">
        <v>40947</v>
      </c>
      <c r="DT2298" s="50" t="s">
        <v>40948</v>
      </c>
      <c r="DU2298" s="31"/>
      <c r="DV2298" s="31"/>
      <c r="DW2298" s="31"/>
      <c r="DX2298" s="31" t="s">
        <v>34437</v>
      </c>
      <c r="DY2298" s="31" t="s">
        <v>41136</v>
      </c>
      <c r="DZ2298" s="52" t="s">
        <v>21984</v>
      </c>
      <c r="EA2298" s="52" t="s">
        <v>40942</v>
      </c>
      <c r="EB2298" s="31"/>
      <c r="EC2298" s="31" t="s">
        <v>40168</v>
      </c>
      <c r="ED2298" s="31" t="s">
        <v>41101</v>
      </c>
      <c r="EE2298" s="31"/>
      <c r="EF2298" s="31"/>
      <c r="EG2298" s="31"/>
      <c r="EH2298" s="31"/>
      <c r="EI2298" s="31"/>
      <c r="EJ2298" s="31"/>
    </row>
    <row r="2299" spans="1:140" ht="23.25" customHeight="1">
      <c r="A2299" s="25">
        <v>2297</v>
      </c>
      <c r="B2299" s="31" t="s">
        <v>40949</v>
      </c>
      <c r="C2299" s="31" t="s">
        <v>6220</v>
      </c>
      <c r="D2299" s="31" t="s">
        <v>40950</v>
      </c>
      <c r="E2299" s="30"/>
      <c r="F2299" s="93" t="s">
        <v>36262</v>
      </c>
      <c r="G2299" s="93">
        <f t="shared" si="326"/>
        <v>58</v>
      </c>
      <c r="H2299" s="94">
        <f t="shared" si="327"/>
        <v>57619</v>
      </c>
      <c r="I2299" s="93" t="s">
        <v>8159</v>
      </c>
      <c r="J2299" s="93" t="s">
        <v>34085</v>
      </c>
      <c r="K2299" s="93" t="s">
        <v>34082</v>
      </c>
      <c r="L2299" s="93" t="s">
        <v>6220</v>
      </c>
      <c r="M2299" s="31" t="s">
        <v>3186</v>
      </c>
      <c r="N2299" s="31" t="s">
        <v>3557</v>
      </c>
      <c r="O2299" s="31" t="s">
        <v>1501</v>
      </c>
      <c r="P2299" s="52" t="s">
        <v>25011</v>
      </c>
      <c r="Q2299" s="31" t="s">
        <v>40951</v>
      </c>
      <c r="R2299" s="31"/>
      <c r="S2299" s="31"/>
      <c r="T2299" s="52" t="s">
        <v>25569</v>
      </c>
      <c r="U2299" s="31"/>
      <c r="V2299" s="31"/>
      <c r="W2299" s="31" t="s">
        <v>7239</v>
      </c>
      <c r="X2299" s="52" t="s">
        <v>16133</v>
      </c>
      <c r="Y2299" s="31">
        <f t="shared" ca="1" si="328"/>
        <v>24</v>
      </c>
      <c r="Z2299" s="31" t="str">
        <f t="shared" ca="1" si="329"/>
        <v>21-35</v>
      </c>
      <c r="AA2299" s="31"/>
      <c r="AB2299" s="31" t="s">
        <v>780</v>
      </c>
      <c r="AC2299" s="31" t="s">
        <v>34145</v>
      </c>
      <c r="AD2299" s="31" t="s">
        <v>34145</v>
      </c>
      <c r="AE2299" s="31"/>
      <c r="AF2299" s="31" t="s">
        <v>24701</v>
      </c>
      <c r="AG2299" s="31" t="s">
        <v>4322</v>
      </c>
      <c r="AH2299" s="31" t="s">
        <v>4322</v>
      </c>
      <c r="AI2299" s="31" t="s">
        <v>728</v>
      </c>
      <c r="AJ2299" s="52" t="s">
        <v>40952</v>
      </c>
      <c r="AK2299" s="52" t="s">
        <v>40953</v>
      </c>
      <c r="AL2299" s="52" t="s">
        <v>40698</v>
      </c>
      <c r="AM2299" s="31" t="s">
        <v>6705</v>
      </c>
      <c r="AN2299" s="31"/>
      <c r="AO2299" s="52" t="s">
        <v>35652</v>
      </c>
      <c r="AP2299" s="31" t="s">
        <v>33003</v>
      </c>
      <c r="AQ2299" s="52" t="s">
        <v>25011</v>
      </c>
      <c r="AR2299" s="31" t="s">
        <v>34145</v>
      </c>
      <c r="AS2299" s="31" t="s">
        <v>34145</v>
      </c>
      <c r="AT2299" s="31"/>
      <c r="AU2299" s="31"/>
      <c r="AV2299" s="31" t="s">
        <v>26001</v>
      </c>
      <c r="AW2299" s="52" t="s">
        <v>25011</v>
      </c>
      <c r="AX2299" s="29">
        <f t="shared" si="325"/>
        <v>46887</v>
      </c>
      <c r="AY2299" s="31" t="s">
        <v>26346</v>
      </c>
      <c r="AZ2299" s="31" t="s">
        <v>33005</v>
      </c>
      <c r="BA2299" s="42" t="s">
        <v>33003</v>
      </c>
      <c r="BB2299" s="31"/>
      <c r="BC2299" s="31"/>
      <c r="BD2299" s="31" t="s">
        <v>11423</v>
      </c>
      <c r="BE2299" s="31" t="s">
        <v>7969</v>
      </c>
      <c r="BF2299" s="31" t="s">
        <v>26001</v>
      </c>
      <c r="BG2299" s="31"/>
      <c r="BH2299" s="31"/>
      <c r="BI2299" s="31"/>
      <c r="BJ2299" s="31"/>
      <c r="BK2299" s="31" t="str">
        <f t="shared" si="332"/>
        <v>III/a</v>
      </c>
      <c r="BL2299" s="31"/>
      <c r="BM2299" s="31"/>
      <c r="BN2299" s="31"/>
      <c r="BO2299" s="31"/>
      <c r="BP2299" s="31"/>
      <c r="BQ2299" s="31"/>
      <c r="BR2299" s="31"/>
      <c r="BS2299" s="31"/>
      <c r="BT2299" s="31"/>
      <c r="BU2299" s="31"/>
      <c r="BV2299" s="52" t="s">
        <v>25011</v>
      </c>
      <c r="BW2299" s="31" t="e">
        <f t="shared" ca="1" si="330"/>
        <v>#VALUE!</v>
      </c>
      <c r="BX2299" s="78" t="e">
        <f t="shared" ca="1" si="331"/>
        <v>#VALUE!</v>
      </c>
      <c r="BY2299" s="31"/>
      <c r="BZ2299" s="31"/>
      <c r="CA2299" s="31" t="s">
        <v>2483</v>
      </c>
      <c r="CB2299" s="31" t="s">
        <v>2406</v>
      </c>
      <c r="CC2299" s="31"/>
      <c r="CD2299" s="31"/>
      <c r="CE2299" s="31"/>
      <c r="CF2299" s="31"/>
      <c r="CG2299" s="31"/>
      <c r="CH2299" s="31"/>
      <c r="CI2299" s="31"/>
      <c r="CJ2299" s="31"/>
      <c r="CK2299" s="31"/>
      <c r="CL2299" s="52" t="s">
        <v>40954</v>
      </c>
      <c r="CM2299" s="52" t="s">
        <v>36038</v>
      </c>
      <c r="CN2299" s="31">
        <v>127</v>
      </c>
      <c r="CO2299" s="31"/>
      <c r="CP2299" s="31"/>
      <c r="CQ2299" s="31"/>
      <c r="CR2299" s="31"/>
      <c r="CS2299" s="31"/>
      <c r="CT2299" s="31"/>
      <c r="CU2299" s="31"/>
      <c r="CV2299" s="31"/>
      <c r="CW2299" s="31"/>
      <c r="CX2299" s="31"/>
      <c r="CY2299" s="31"/>
      <c r="CZ2299" s="31"/>
      <c r="DA2299" s="31"/>
      <c r="DB2299" s="31"/>
      <c r="DC2299" s="31"/>
      <c r="DD2299" s="31"/>
      <c r="DE2299" s="31"/>
      <c r="DF2299" s="31"/>
      <c r="DG2299" s="31"/>
      <c r="DH2299" s="31"/>
      <c r="DI2299" s="31"/>
      <c r="DJ2299" s="31"/>
      <c r="DK2299" s="31"/>
      <c r="DL2299" s="31"/>
      <c r="DM2299" s="52" t="s">
        <v>40955</v>
      </c>
      <c r="DN2299" s="31"/>
      <c r="DO2299" s="51" t="s">
        <v>40956</v>
      </c>
      <c r="DP2299" s="52" t="s">
        <v>40957</v>
      </c>
      <c r="DQ2299" s="31" t="s">
        <v>40958</v>
      </c>
      <c r="DR2299" s="31"/>
      <c r="DS2299" s="52" t="s">
        <v>40959</v>
      </c>
      <c r="DT2299" s="50" t="s">
        <v>40960</v>
      </c>
      <c r="DU2299" s="31"/>
      <c r="DV2299" s="31"/>
      <c r="DW2299" s="31"/>
      <c r="DX2299" s="31" t="s">
        <v>34437</v>
      </c>
      <c r="DY2299" s="52" t="s">
        <v>41126</v>
      </c>
      <c r="DZ2299" s="52" t="s">
        <v>21984</v>
      </c>
      <c r="EA2299" s="52" t="s">
        <v>39456</v>
      </c>
      <c r="EB2299" s="31"/>
      <c r="EC2299" s="31" t="s">
        <v>40168</v>
      </c>
      <c r="ED2299" s="31" t="s">
        <v>41101</v>
      </c>
      <c r="EE2299" s="31"/>
      <c r="EF2299" s="31"/>
      <c r="EG2299" s="31"/>
      <c r="EH2299" s="31"/>
      <c r="EI2299" s="31"/>
      <c r="EJ2299" s="31"/>
    </row>
    <row r="2300" spans="1:140" ht="23.25" customHeight="1">
      <c r="A2300" s="25">
        <v>2298</v>
      </c>
      <c r="B2300" s="31" t="s">
        <v>40961</v>
      </c>
      <c r="C2300" s="31" t="s">
        <v>6220</v>
      </c>
      <c r="D2300" s="31" t="s">
        <v>40962</v>
      </c>
      <c r="E2300" s="30"/>
      <c r="F2300" s="93" t="s">
        <v>36262</v>
      </c>
      <c r="G2300" s="93">
        <f t="shared" si="326"/>
        <v>58</v>
      </c>
      <c r="H2300" s="94">
        <f t="shared" si="327"/>
        <v>57619</v>
      </c>
      <c r="I2300" s="93" t="s">
        <v>8159</v>
      </c>
      <c r="J2300" s="93" t="s">
        <v>34085</v>
      </c>
      <c r="K2300" s="93" t="s">
        <v>34082</v>
      </c>
      <c r="L2300" s="93" t="s">
        <v>6220</v>
      </c>
      <c r="M2300" s="31" t="s">
        <v>3186</v>
      </c>
      <c r="N2300" s="31" t="s">
        <v>5865</v>
      </c>
      <c r="O2300" s="31" t="s">
        <v>5117</v>
      </c>
      <c r="P2300" s="52" t="s">
        <v>25011</v>
      </c>
      <c r="Q2300" s="31" t="s">
        <v>40963</v>
      </c>
      <c r="R2300" s="31"/>
      <c r="S2300" s="31"/>
      <c r="T2300" s="52" t="s">
        <v>25569</v>
      </c>
      <c r="U2300" s="31"/>
      <c r="V2300" s="31"/>
      <c r="W2300" s="31" t="s">
        <v>4404</v>
      </c>
      <c r="X2300" s="52" t="s">
        <v>40964</v>
      </c>
      <c r="Y2300" s="31" t="e">
        <f t="shared" ca="1" si="328"/>
        <v>#VALUE!</v>
      </c>
      <c r="Z2300" s="31" t="e">
        <f t="shared" ca="1" si="329"/>
        <v>#VALUE!</v>
      </c>
      <c r="AA2300" s="31"/>
      <c r="AB2300" s="31" t="s">
        <v>11144</v>
      </c>
      <c r="AC2300" s="31" t="s">
        <v>34145</v>
      </c>
      <c r="AD2300" s="31" t="s">
        <v>34145</v>
      </c>
      <c r="AE2300" s="31"/>
      <c r="AF2300" s="31" t="s">
        <v>24701</v>
      </c>
      <c r="AG2300" s="31" t="s">
        <v>4322</v>
      </c>
      <c r="AH2300" s="31" t="s">
        <v>4322</v>
      </c>
      <c r="AI2300" s="31" t="s">
        <v>908</v>
      </c>
      <c r="AJ2300" s="31" t="s">
        <v>40965</v>
      </c>
      <c r="AK2300" s="52" t="s">
        <v>40966</v>
      </c>
      <c r="AL2300" s="52" t="s">
        <v>40967</v>
      </c>
      <c r="AM2300" s="31" t="s">
        <v>19846</v>
      </c>
      <c r="AN2300" s="31"/>
      <c r="AO2300" s="52" t="s">
        <v>40968</v>
      </c>
      <c r="AP2300" s="31" t="s">
        <v>33003</v>
      </c>
      <c r="AQ2300" s="52" t="s">
        <v>25011</v>
      </c>
      <c r="AR2300" s="31" t="s">
        <v>34145</v>
      </c>
      <c r="AS2300" s="31" t="s">
        <v>34145</v>
      </c>
      <c r="AT2300" s="31"/>
      <c r="AU2300" s="31"/>
      <c r="AV2300" s="31" t="s">
        <v>26001</v>
      </c>
      <c r="AW2300" s="52" t="s">
        <v>25011</v>
      </c>
      <c r="AX2300" s="29">
        <f t="shared" si="325"/>
        <v>46887</v>
      </c>
      <c r="AY2300" s="31" t="s">
        <v>26346</v>
      </c>
      <c r="AZ2300" s="31" t="s">
        <v>33005</v>
      </c>
      <c r="BA2300" s="42" t="s">
        <v>33003</v>
      </c>
      <c r="BB2300" s="31"/>
      <c r="BC2300" s="31"/>
      <c r="BD2300" s="31" t="s">
        <v>11423</v>
      </c>
      <c r="BE2300" s="31" t="s">
        <v>7969</v>
      </c>
      <c r="BF2300" s="31" t="s">
        <v>26001</v>
      </c>
      <c r="BG2300" s="31"/>
      <c r="BH2300" s="31"/>
      <c r="BI2300" s="31"/>
      <c r="BJ2300" s="31"/>
      <c r="BK2300" s="31" t="str">
        <f t="shared" si="332"/>
        <v>II/c</v>
      </c>
      <c r="BL2300" s="31"/>
      <c r="BM2300" s="31"/>
      <c r="BN2300" s="31"/>
      <c r="BO2300" s="31"/>
      <c r="BP2300" s="31"/>
      <c r="BQ2300" s="31"/>
      <c r="BR2300" s="31"/>
      <c r="BS2300" s="31"/>
      <c r="BT2300" s="31"/>
      <c r="BU2300" s="31"/>
      <c r="BV2300" s="52" t="s">
        <v>25011</v>
      </c>
      <c r="BW2300" s="31" t="e">
        <f t="shared" ca="1" si="330"/>
        <v>#VALUE!</v>
      </c>
      <c r="BX2300" s="78" t="e">
        <f t="shared" ca="1" si="331"/>
        <v>#VALUE!</v>
      </c>
      <c r="BY2300" s="31"/>
      <c r="BZ2300" s="31"/>
      <c r="CA2300" s="31" t="s">
        <v>2483</v>
      </c>
      <c r="CB2300" s="31" t="s">
        <v>2406</v>
      </c>
      <c r="CC2300" s="31"/>
      <c r="CD2300" s="31"/>
      <c r="CE2300" s="31"/>
      <c r="CF2300" s="31"/>
      <c r="CG2300" s="31"/>
      <c r="CH2300" s="31"/>
      <c r="CI2300" s="31"/>
      <c r="CJ2300" s="31"/>
      <c r="CK2300" s="31"/>
      <c r="CL2300" s="52" t="s">
        <v>40969</v>
      </c>
      <c r="CM2300" s="52" t="s">
        <v>36038</v>
      </c>
      <c r="CN2300" s="31">
        <v>127</v>
      </c>
      <c r="CO2300" s="31"/>
      <c r="CP2300" s="31"/>
      <c r="CQ2300" s="31"/>
      <c r="CR2300" s="31"/>
      <c r="CS2300" s="31"/>
      <c r="CT2300" s="31"/>
      <c r="CU2300" s="31"/>
      <c r="CV2300" s="31"/>
      <c r="CW2300" s="31"/>
      <c r="CX2300" s="31"/>
      <c r="CY2300" s="31"/>
      <c r="CZ2300" s="31"/>
      <c r="DA2300" s="31"/>
      <c r="DB2300" s="31"/>
      <c r="DC2300" s="31"/>
      <c r="DD2300" s="31"/>
      <c r="DE2300" s="31"/>
      <c r="DF2300" s="31"/>
      <c r="DG2300" s="31"/>
      <c r="DH2300" s="31"/>
      <c r="DI2300" s="31"/>
      <c r="DJ2300" s="31"/>
      <c r="DK2300" s="31"/>
      <c r="DL2300" s="31"/>
      <c r="DM2300" s="52" t="s">
        <v>40970</v>
      </c>
      <c r="DN2300" s="31"/>
      <c r="DO2300" s="51" t="s">
        <v>40971</v>
      </c>
      <c r="DP2300" s="52" t="s">
        <v>40972</v>
      </c>
      <c r="DQ2300" s="31" t="s">
        <v>40973</v>
      </c>
      <c r="DR2300" s="31"/>
      <c r="DS2300" s="52" t="s">
        <v>40974</v>
      </c>
      <c r="DT2300" s="52" t="s">
        <v>40975</v>
      </c>
      <c r="DU2300" s="31"/>
      <c r="DV2300" s="31"/>
      <c r="DW2300" s="31"/>
      <c r="DX2300" s="31" t="s">
        <v>34437</v>
      </c>
      <c r="DY2300" s="31" t="s">
        <v>41128</v>
      </c>
      <c r="DZ2300" s="52" t="s">
        <v>21984</v>
      </c>
      <c r="EA2300" s="52" t="s">
        <v>36629</v>
      </c>
      <c r="EB2300" s="31"/>
      <c r="EC2300" s="31" t="s">
        <v>40168</v>
      </c>
      <c r="ED2300" s="31" t="s">
        <v>41101</v>
      </c>
      <c r="EE2300" s="31"/>
      <c r="EF2300" s="31"/>
      <c r="EG2300" s="31"/>
      <c r="EH2300" s="31"/>
      <c r="EI2300" s="31"/>
      <c r="EJ2300" s="31"/>
    </row>
    <row r="2301" spans="1:140" ht="23.25" customHeight="1">
      <c r="A2301" s="25">
        <v>2299</v>
      </c>
      <c r="B2301" s="31" t="s">
        <v>40976</v>
      </c>
      <c r="C2301" s="31" t="s">
        <v>6220</v>
      </c>
      <c r="D2301" s="31" t="s">
        <v>40977</v>
      </c>
      <c r="E2301" s="30"/>
      <c r="F2301" s="93" t="s">
        <v>36262</v>
      </c>
      <c r="G2301" s="93">
        <f t="shared" si="326"/>
        <v>58</v>
      </c>
      <c r="H2301" s="94">
        <f t="shared" si="327"/>
        <v>57711</v>
      </c>
      <c r="I2301" s="93" t="s">
        <v>8159</v>
      </c>
      <c r="J2301" s="93" t="s">
        <v>34085</v>
      </c>
      <c r="K2301" s="93" t="s">
        <v>34082</v>
      </c>
      <c r="L2301" s="93" t="s">
        <v>6220</v>
      </c>
      <c r="M2301" s="31" t="s">
        <v>3186</v>
      </c>
      <c r="N2301" s="31" t="s">
        <v>3557</v>
      </c>
      <c r="O2301" s="31" t="s">
        <v>1501</v>
      </c>
      <c r="P2301" s="52" t="s">
        <v>35984</v>
      </c>
      <c r="Q2301" s="31" t="s">
        <v>40988</v>
      </c>
      <c r="R2301" s="31"/>
      <c r="S2301" s="31"/>
      <c r="T2301" s="52" t="s">
        <v>25569</v>
      </c>
      <c r="U2301" s="31"/>
      <c r="V2301" s="31"/>
      <c r="W2301" s="31" t="s">
        <v>980</v>
      </c>
      <c r="X2301" s="52" t="s">
        <v>40978</v>
      </c>
      <c r="Y2301" s="31">
        <f t="shared" ca="1" si="328"/>
        <v>24</v>
      </c>
      <c r="Z2301" s="31" t="str">
        <f t="shared" ca="1" si="329"/>
        <v>21-35</v>
      </c>
      <c r="AA2301" s="31"/>
      <c r="AB2301" s="31" t="s">
        <v>10501</v>
      </c>
      <c r="AC2301" s="31" t="s">
        <v>34153</v>
      </c>
      <c r="AD2301" s="31" t="s">
        <v>34194</v>
      </c>
      <c r="AE2301" s="31"/>
      <c r="AF2301" s="31" t="s">
        <v>24700</v>
      </c>
      <c r="AG2301" s="31"/>
      <c r="AH2301" s="31"/>
      <c r="AI2301" s="31" t="s">
        <v>728</v>
      </c>
      <c r="AJ2301" s="52" t="s">
        <v>40979</v>
      </c>
      <c r="AK2301" s="52" t="s">
        <v>40980</v>
      </c>
      <c r="AL2301" s="52" t="s">
        <v>40981</v>
      </c>
      <c r="AM2301" s="31" t="s">
        <v>8728</v>
      </c>
      <c r="AN2301" s="31"/>
      <c r="AO2301" s="52" t="s">
        <v>40092</v>
      </c>
      <c r="AP2301" s="31" t="s">
        <v>7218</v>
      </c>
      <c r="AQ2301" s="52" t="s">
        <v>35984</v>
      </c>
      <c r="AR2301" s="31" t="s">
        <v>34148</v>
      </c>
      <c r="AS2301" s="31" t="s">
        <v>34148</v>
      </c>
      <c r="AT2301" s="31"/>
      <c r="AU2301" s="31"/>
      <c r="AV2301" s="31" t="s">
        <v>5449</v>
      </c>
      <c r="AW2301" s="52" t="s">
        <v>35984</v>
      </c>
      <c r="AX2301" s="29">
        <f t="shared" ref="AX2301:AX2313" si="333">AW2301+1903</f>
        <v>46889</v>
      </c>
      <c r="AY2301" s="31" t="s">
        <v>11416</v>
      </c>
      <c r="AZ2301" s="31" t="s">
        <v>524</v>
      </c>
      <c r="BA2301" s="42" t="s">
        <v>7218</v>
      </c>
      <c r="BB2301" s="31"/>
      <c r="BC2301" s="31"/>
      <c r="BD2301" s="31" t="s">
        <v>21142</v>
      </c>
      <c r="BE2301" s="31"/>
      <c r="BF2301" s="31" t="s">
        <v>5449</v>
      </c>
      <c r="BG2301" s="31"/>
      <c r="BH2301" s="31"/>
      <c r="BI2301" s="31"/>
      <c r="BJ2301" s="31"/>
      <c r="BK2301" s="31" t="str">
        <f t="shared" si="332"/>
        <v>III/a</v>
      </c>
      <c r="BL2301" s="31"/>
      <c r="BM2301" s="31"/>
      <c r="BN2301" s="31"/>
      <c r="BO2301" s="31"/>
      <c r="BP2301" s="31"/>
      <c r="BQ2301" s="31"/>
      <c r="BR2301" s="31"/>
      <c r="BS2301" s="31"/>
      <c r="BT2301" s="31"/>
      <c r="BU2301" s="31"/>
      <c r="BV2301" s="52" t="s">
        <v>35984</v>
      </c>
      <c r="BW2301" s="31">
        <f t="shared" ca="1" si="330"/>
        <v>0</v>
      </c>
      <c r="BX2301" s="31">
        <f t="shared" ca="1" si="331"/>
        <v>3</v>
      </c>
      <c r="BY2301" s="31"/>
      <c r="BZ2301" s="31"/>
      <c r="CA2301" s="31" t="s">
        <v>2483</v>
      </c>
      <c r="CB2301" s="31" t="s">
        <v>2406</v>
      </c>
      <c r="CC2301" s="31"/>
      <c r="CD2301" s="31"/>
      <c r="CE2301" s="31"/>
      <c r="CF2301" s="31"/>
      <c r="CG2301" s="31"/>
      <c r="CH2301" s="31"/>
      <c r="CI2301" s="31"/>
      <c r="CJ2301" s="31"/>
      <c r="CK2301" s="31"/>
      <c r="CL2301" s="52" t="s">
        <v>40982</v>
      </c>
      <c r="CM2301" s="52" t="s">
        <v>40983</v>
      </c>
      <c r="CN2301" s="31">
        <v>128</v>
      </c>
      <c r="CO2301" s="31"/>
      <c r="CP2301" s="31"/>
      <c r="CQ2301" s="31"/>
      <c r="CR2301" s="31"/>
      <c r="CS2301" s="31"/>
      <c r="CT2301" s="31"/>
      <c r="CU2301" s="31"/>
      <c r="CV2301" s="31"/>
      <c r="CW2301" s="31"/>
      <c r="CX2301" s="31"/>
      <c r="CY2301" s="31"/>
      <c r="CZ2301" s="31"/>
      <c r="DA2301" s="31"/>
      <c r="DB2301" s="31"/>
      <c r="DC2301" s="31"/>
      <c r="DD2301" s="31"/>
      <c r="DE2301" s="31"/>
      <c r="DF2301" s="31"/>
      <c r="DG2301" s="31"/>
      <c r="DH2301" s="31"/>
      <c r="DI2301" s="31"/>
      <c r="DJ2301" s="31"/>
      <c r="DK2301" s="31"/>
      <c r="DL2301" s="31"/>
      <c r="DM2301" s="52" t="s">
        <v>41162</v>
      </c>
      <c r="DN2301" s="31"/>
      <c r="DO2301" s="51" t="s">
        <v>41161</v>
      </c>
      <c r="DP2301" s="52" t="s">
        <v>40984</v>
      </c>
      <c r="DQ2301" s="31" t="s">
        <v>40985</v>
      </c>
      <c r="DR2301" s="31"/>
      <c r="DS2301" s="52" t="s">
        <v>40986</v>
      </c>
      <c r="DT2301" s="31"/>
      <c r="DU2301" s="31"/>
      <c r="DV2301" s="31"/>
      <c r="DW2301" s="31"/>
      <c r="DX2301" s="31"/>
      <c r="DY2301" s="31"/>
      <c r="DZ2301" s="31"/>
      <c r="EA2301" s="31"/>
      <c r="EB2301" s="31"/>
      <c r="EC2301" s="31" t="s">
        <v>40170</v>
      </c>
      <c r="ED2301" s="31" t="s">
        <v>41101</v>
      </c>
      <c r="EE2301" s="31"/>
      <c r="EF2301" s="31"/>
      <c r="EG2301" s="31"/>
      <c r="EH2301" s="31"/>
      <c r="EI2301" s="31"/>
      <c r="EJ2301" s="31"/>
    </row>
    <row r="2302" spans="1:140" ht="23.25" customHeight="1">
      <c r="A2302" s="25">
        <v>2300</v>
      </c>
      <c r="B2302" s="31" t="s">
        <v>40992</v>
      </c>
      <c r="C2302" s="31" t="s">
        <v>6220</v>
      </c>
      <c r="D2302" s="31" t="s">
        <v>40993</v>
      </c>
      <c r="E2302" s="30"/>
      <c r="F2302" s="93" t="s">
        <v>36262</v>
      </c>
      <c r="G2302" s="93">
        <f t="shared" si="326"/>
        <v>58</v>
      </c>
      <c r="H2302" s="94">
        <f t="shared" si="327"/>
        <v>51410</v>
      </c>
      <c r="I2302" s="93" t="s">
        <v>8159</v>
      </c>
      <c r="J2302" s="93" t="s">
        <v>34085</v>
      </c>
      <c r="K2302" s="93" t="s">
        <v>34082</v>
      </c>
      <c r="L2302" s="93" t="s">
        <v>6220</v>
      </c>
      <c r="M2302" s="31" t="s">
        <v>6378</v>
      </c>
      <c r="N2302" s="31" t="s">
        <v>7551</v>
      </c>
      <c r="O2302" s="31" t="s">
        <v>6326</v>
      </c>
      <c r="P2302" s="52" t="s">
        <v>35984</v>
      </c>
      <c r="Q2302" s="31"/>
      <c r="R2302" s="31"/>
      <c r="S2302" s="31"/>
      <c r="T2302" s="31"/>
      <c r="U2302" s="31"/>
      <c r="V2302" s="31"/>
      <c r="W2302" s="31" t="s">
        <v>6910</v>
      </c>
      <c r="X2302" s="52" t="s">
        <v>40994</v>
      </c>
      <c r="Y2302" s="31">
        <f t="shared" ca="1" si="328"/>
        <v>41</v>
      </c>
      <c r="Z2302" s="31" t="str">
        <f t="shared" ca="1" si="329"/>
        <v>36-45</v>
      </c>
      <c r="AA2302" s="31"/>
      <c r="AB2302" s="31" t="s">
        <v>1720</v>
      </c>
      <c r="AC2302" s="31" t="s">
        <v>34153</v>
      </c>
      <c r="AD2302" s="31" t="s">
        <v>34194</v>
      </c>
      <c r="AE2302" s="31"/>
      <c r="AF2302" s="31" t="s">
        <v>24700</v>
      </c>
      <c r="AG2302" s="31"/>
      <c r="AH2302" s="31"/>
      <c r="AI2302" s="31" t="s">
        <v>40277</v>
      </c>
      <c r="AJ2302" s="52" t="s">
        <v>6574</v>
      </c>
      <c r="AK2302" s="31" t="s">
        <v>41006</v>
      </c>
      <c r="AL2302" s="52" t="s">
        <v>2073</v>
      </c>
      <c r="AM2302" s="31" t="s">
        <v>40995</v>
      </c>
      <c r="AN2302" s="31"/>
      <c r="AO2302" s="52" t="s">
        <v>2073</v>
      </c>
      <c r="AP2302" s="31" t="s">
        <v>33763</v>
      </c>
      <c r="AQ2302" s="52" t="s">
        <v>3929</v>
      </c>
      <c r="AR2302" s="31" t="s">
        <v>34148</v>
      </c>
      <c r="AS2302" s="31" t="s">
        <v>34148</v>
      </c>
      <c r="AT2302" s="31"/>
      <c r="AU2302" s="31"/>
      <c r="AV2302" s="31" t="s">
        <v>40996</v>
      </c>
      <c r="AW2302" s="52" t="s">
        <v>35984</v>
      </c>
      <c r="AX2302" s="29">
        <f t="shared" si="333"/>
        <v>46889</v>
      </c>
      <c r="AY2302" s="31" t="s">
        <v>26344</v>
      </c>
      <c r="AZ2302" s="31"/>
      <c r="BA2302" s="31" t="s">
        <v>33763</v>
      </c>
      <c r="BB2302" s="31"/>
      <c r="BC2302" s="31"/>
      <c r="BD2302" s="31"/>
      <c r="BE2302" s="31"/>
      <c r="BF2302" s="31" t="s">
        <v>40996</v>
      </c>
      <c r="BG2302" s="31"/>
      <c r="BH2302" s="31"/>
      <c r="BI2302" s="31"/>
      <c r="BJ2302" s="31"/>
      <c r="BK2302" s="31" t="str">
        <f t="shared" si="332"/>
        <v>II/a</v>
      </c>
      <c r="BL2302" s="31"/>
      <c r="BM2302" s="31"/>
      <c r="BN2302" s="31"/>
      <c r="BO2302" s="31"/>
      <c r="BP2302" s="31"/>
      <c r="BQ2302" s="31"/>
      <c r="BR2302" s="31"/>
      <c r="BS2302" s="31"/>
      <c r="BT2302" s="31"/>
      <c r="BU2302" s="31"/>
      <c r="BV2302" s="52" t="s">
        <v>35984</v>
      </c>
      <c r="BW2302" s="31">
        <f t="shared" ca="1" si="330"/>
        <v>0</v>
      </c>
      <c r="BX2302" s="31">
        <f t="shared" ca="1" si="331"/>
        <v>3</v>
      </c>
      <c r="BY2302" s="31"/>
      <c r="BZ2302" s="31"/>
      <c r="CA2302" s="31" t="s">
        <v>2483</v>
      </c>
      <c r="CB2302" s="31" t="s">
        <v>2406</v>
      </c>
      <c r="CC2302" s="31"/>
      <c r="CD2302" s="31"/>
      <c r="CE2302" s="31"/>
      <c r="CF2302" s="31"/>
      <c r="CG2302" s="31"/>
      <c r="CH2302" s="31"/>
      <c r="CI2302" s="31"/>
      <c r="CJ2302" s="31"/>
      <c r="CK2302" s="31"/>
      <c r="CL2302" s="31"/>
      <c r="CM2302" s="31"/>
      <c r="CN2302" s="31"/>
      <c r="CO2302" s="31"/>
      <c r="CP2302" s="31"/>
      <c r="CQ2302" s="31"/>
      <c r="CR2302" s="31"/>
      <c r="CS2302" s="31"/>
      <c r="CT2302" s="31"/>
      <c r="CU2302" s="31"/>
      <c r="CV2302" s="31"/>
      <c r="CW2302" s="31"/>
      <c r="CX2302" s="31"/>
      <c r="CY2302" s="31"/>
      <c r="CZ2302" s="31"/>
      <c r="DA2302" s="31"/>
      <c r="DB2302" s="31"/>
      <c r="DC2302" s="31"/>
      <c r="DD2302" s="31"/>
      <c r="DE2302" s="31"/>
      <c r="DF2302" s="31"/>
      <c r="DG2302" s="31"/>
      <c r="DH2302" s="31"/>
      <c r="DI2302" s="31"/>
      <c r="DJ2302" s="31"/>
      <c r="DK2302" s="31"/>
      <c r="DL2302" s="31"/>
      <c r="DM2302" s="52" t="s">
        <v>41163</v>
      </c>
      <c r="DN2302" s="31"/>
      <c r="DO2302" s="51" t="s">
        <v>41164</v>
      </c>
      <c r="DP2302" s="52" t="s">
        <v>40997</v>
      </c>
      <c r="DQ2302" s="31" t="s">
        <v>40998</v>
      </c>
      <c r="DR2302" s="31"/>
      <c r="DS2302" s="52" t="s">
        <v>40999</v>
      </c>
      <c r="DT2302" s="31"/>
      <c r="DU2302" s="31"/>
      <c r="DV2302" s="31"/>
      <c r="DW2302" s="31"/>
      <c r="DX2302" s="31"/>
      <c r="DY2302" s="31"/>
      <c r="DZ2302" s="31"/>
      <c r="EA2302" s="31"/>
      <c r="EB2302" s="31"/>
      <c r="EC2302" s="31" t="s">
        <v>39747</v>
      </c>
      <c r="ED2302" s="31" t="s">
        <v>41101</v>
      </c>
      <c r="EE2302" s="31"/>
      <c r="EF2302" s="31"/>
      <c r="EG2302" s="31"/>
      <c r="EH2302" s="31"/>
      <c r="EI2302" s="31"/>
      <c r="EJ2302" s="31"/>
    </row>
    <row r="2303" spans="1:140" ht="23.25" customHeight="1">
      <c r="A2303" s="25">
        <v>2301</v>
      </c>
      <c r="B2303" s="31" t="s">
        <v>5634</v>
      </c>
      <c r="C2303" s="31" t="s">
        <v>6220</v>
      </c>
      <c r="D2303" s="31" t="s">
        <v>41004</v>
      </c>
      <c r="E2303" s="30"/>
      <c r="F2303" s="93" t="s">
        <v>36262</v>
      </c>
      <c r="G2303" s="93">
        <f t="shared" si="326"/>
        <v>58</v>
      </c>
      <c r="H2303" s="94">
        <f t="shared" si="327"/>
        <v>44986</v>
      </c>
      <c r="I2303" s="93" t="s">
        <v>8159</v>
      </c>
      <c r="J2303" s="93" t="s">
        <v>34085</v>
      </c>
      <c r="K2303" s="93" t="s">
        <v>34082</v>
      </c>
      <c r="L2303" s="93" t="s">
        <v>6220</v>
      </c>
      <c r="M2303" s="31" t="s">
        <v>6378</v>
      </c>
      <c r="N2303" s="31" t="s">
        <v>7551</v>
      </c>
      <c r="O2303" s="31" t="s">
        <v>6326</v>
      </c>
      <c r="P2303" s="52" t="s">
        <v>35984</v>
      </c>
      <c r="Q2303" s="31"/>
      <c r="R2303" s="31"/>
      <c r="S2303" s="31"/>
      <c r="T2303" s="31"/>
      <c r="U2303" s="31"/>
      <c r="V2303" s="31"/>
      <c r="W2303" s="31" t="s">
        <v>7239</v>
      </c>
      <c r="X2303" s="52" t="s">
        <v>5332</v>
      </c>
      <c r="Y2303" s="31">
        <f t="shared" ca="1" si="328"/>
        <v>58</v>
      </c>
      <c r="Z2303" s="31" t="str">
        <f t="shared" ca="1" si="329"/>
        <v>46-58</v>
      </c>
      <c r="AA2303" s="31"/>
      <c r="AB2303" s="31" t="s">
        <v>6306</v>
      </c>
      <c r="AC2303" s="31" t="s">
        <v>34153</v>
      </c>
      <c r="AD2303" s="31" t="s">
        <v>34194</v>
      </c>
      <c r="AE2303" s="31"/>
      <c r="AF2303" s="31" t="s">
        <v>24700</v>
      </c>
      <c r="AG2303" s="31"/>
      <c r="AH2303" s="31"/>
      <c r="AI2303" s="31" t="s">
        <v>40277</v>
      </c>
      <c r="AJ2303" s="31"/>
      <c r="AK2303" s="31" t="s">
        <v>41005</v>
      </c>
      <c r="AL2303" s="52" t="s">
        <v>4110</v>
      </c>
      <c r="AM2303" s="31" t="s">
        <v>6021</v>
      </c>
      <c r="AN2303" s="31"/>
      <c r="AO2303" s="52" t="s">
        <v>4110</v>
      </c>
      <c r="AP2303" s="31" t="s">
        <v>32997</v>
      </c>
      <c r="AQ2303" s="52" t="s">
        <v>35984</v>
      </c>
      <c r="AR2303" s="31" t="s">
        <v>34148</v>
      </c>
      <c r="AS2303" s="31" t="s">
        <v>34148</v>
      </c>
      <c r="AT2303" s="31"/>
      <c r="AU2303" s="31"/>
      <c r="AV2303" s="31" t="s">
        <v>40565</v>
      </c>
      <c r="AW2303" s="52" t="s">
        <v>35984</v>
      </c>
      <c r="AX2303" s="29">
        <f t="shared" si="333"/>
        <v>46889</v>
      </c>
      <c r="AY2303" s="93" t="s">
        <v>26344</v>
      </c>
      <c r="AZ2303" s="93" t="s">
        <v>32999</v>
      </c>
      <c r="BA2303" s="93" t="s">
        <v>32997</v>
      </c>
      <c r="BB2303" s="31"/>
      <c r="BC2303" s="31"/>
      <c r="BD2303" s="93" t="s">
        <v>30247</v>
      </c>
      <c r="BE2303" s="93" t="s">
        <v>7968</v>
      </c>
      <c r="BF2303" s="93" t="s">
        <v>40565</v>
      </c>
      <c r="BG2303" s="31"/>
      <c r="BH2303" s="31"/>
      <c r="BI2303" s="31"/>
      <c r="BJ2303" s="31"/>
      <c r="BK2303" s="93" t="str">
        <f t="shared" si="332"/>
        <v>II/a</v>
      </c>
      <c r="BL2303" s="31"/>
      <c r="BM2303" s="31"/>
      <c r="BN2303" s="31"/>
      <c r="BO2303" s="31"/>
      <c r="BP2303" s="31"/>
      <c r="BQ2303" s="31"/>
      <c r="BR2303" s="31"/>
      <c r="BS2303" s="31"/>
      <c r="BT2303" s="31"/>
      <c r="BU2303" s="31"/>
      <c r="BV2303" s="52" t="s">
        <v>35984</v>
      </c>
      <c r="BW2303" s="93">
        <f t="shared" ca="1" si="330"/>
        <v>0</v>
      </c>
      <c r="BX2303" s="93">
        <f t="shared" ca="1" si="331"/>
        <v>3</v>
      </c>
      <c r="BY2303" s="31"/>
      <c r="BZ2303" s="31"/>
      <c r="CA2303" s="31" t="s">
        <v>2483</v>
      </c>
      <c r="CB2303" s="31" t="s">
        <v>2519</v>
      </c>
      <c r="CC2303" s="31"/>
      <c r="CD2303" s="31"/>
      <c r="CE2303" s="31"/>
      <c r="CF2303" s="31"/>
      <c r="CG2303" s="31"/>
      <c r="CH2303" s="31"/>
      <c r="CI2303" s="31"/>
      <c r="CJ2303" s="31"/>
      <c r="CK2303" s="31"/>
      <c r="CL2303" s="31"/>
      <c r="CM2303" s="31"/>
      <c r="CN2303" s="31"/>
      <c r="CO2303" s="31"/>
      <c r="CP2303" s="31"/>
      <c r="CQ2303" s="31"/>
      <c r="CR2303" s="31"/>
      <c r="CS2303" s="31"/>
      <c r="CT2303" s="31"/>
      <c r="CU2303" s="31"/>
      <c r="CV2303" s="31"/>
      <c r="CW2303" s="31"/>
      <c r="CX2303" s="31"/>
      <c r="CY2303" s="31"/>
      <c r="CZ2303" s="31"/>
      <c r="DA2303" s="31"/>
      <c r="DB2303" s="31"/>
      <c r="DC2303" s="31"/>
      <c r="DD2303" s="31"/>
      <c r="DE2303" s="31"/>
      <c r="DF2303" s="31"/>
      <c r="DG2303" s="31"/>
      <c r="DH2303" s="31"/>
      <c r="DI2303" s="31"/>
      <c r="DJ2303" s="31"/>
      <c r="DK2303" s="31"/>
      <c r="DL2303" s="31"/>
      <c r="DM2303" s="31"/>
      <c r="DN2303" s="31"/>
      <c r="DO2303" s="35"/>
      <c r="DP2303" s="52" t="s">
        <v>13689</v>
      </c>
      <c r="DQ2303" s="31" t="s">
        <v>41007</v>
      </c>
      <c r="DR2303" s="31"/>
      <c r="DS2303" s="52" t="s">
        <v>27457</v>
      </c>
      <c r="DT2303" s="31"/>
      <c r="DU2303" s="31"/>
      <c r="DV2303" s="31"/>
      <c r="DW2303" s="31"/>
      <c r="DX2303" s="31"/>
      <c r="DY2303" s="31"/>
      <c r="DZ2303" s="31"/>
      <c r="EA2303" s="31"/>
      <c r="EB2303" s="31"/>
      <c r="EC2303" s="31" t="s">
        <v>39747</v>
      </c>
      <c r="ED2303" s="31" t="s">
        <v>41101</v>
      </c>
      <c r="EE2303" s="31"/>
      <c r="EF2303" s="31"/>
      <c r="EG2303" s="31"/>
      <c r="EH2303" s="31"/>
      <c r="EI2303" s="31"/>
      <c r="EJ2303" s="31"/>
    </row>
    <row r="2304" spans="1:140" ht="23.25" customHeight="1">
      <c r="A2304" s="25">
        <v>2302</v>
      </c>
      <c r="B2304" s="31" t="s">
        <v>10255</v>
      </c>
      <c r="C2304" s="31" t="s">
        <v>35661</v>
      </c>
      <c r="D2304" s="31" t="s">
        <v>41066</v>
      </c>
      <c r="E2304" s="30"/>
      <c r="F2304" s="31" t="s">
        <v>36260</v>
      </c>
      <c r="G2304" s="31">
        <v>65</v>
      </c>
      <c r="H2304" s="94">
        <f t="shared" si="327"/>
        <v>44986</v>
      </c>
      <c r="I2304" s="31" t="s">
        <v>35661</v>
      </c>
      <c r="J2304" s="31" t="s">
        <v>34085</v>
      </c>
      <c r="K2304" s="93" t="s">
        <v>34082</v>
      </c>
      <c r="L2304" s="93" t="s">
        <v>6220</v>
      </c>
      <c r="M2304" s="31" t="s">
        <v>3186</v>
      </c>
      <c r="N2304" s="31" t="s">
        <v>4652</v>
      </c>
      <c r="O2304" s="31" t="s">
        <v>4317</v>
      </c>
      <c r="P2304" s="52" t="s">
        <v>35984</v>
      </c>
      <c r="Q2304" s="31" t="s">
        <v>41067</v>
      </c>
      <c r="R2304" s="31">
        <v>32</v>
      </c>
      <c r="S2304" s="31">
        <v>0</v>
      </c>
      <c r="T2304" s="52" t="s">
        <v>32516</v>
      </c>
      <c r="U2304" s="31">
        <v>38</v>
      </c>
      <c r="V2304" s="31"/>
      <c r="W2304" s="31" t="s">
        <v>2995</v>
      </c>
      <c r="X2304" s="31" t="s">
        <v>4956</v>
      </c>
      <c r="Y2304" s="31">
        <f t="shared" ca="1" si="328"/>
        <v>65</v>
      </c>
      <c r="Z2304" s="31" t="str">
        <f t="shared" ca="1" si="329"/>
        <v>Lebih dari 58</v>
      </c>
      <c r="AA2304" s="31"/>
      <c r="AB2304" s="31" t="s">
        <v>15636</v>
      </c>
      <c r="AC2304" s="31" t="s">
        <v>34155</v>
      </c>
      <c r="AD2304" s="31" t="s">
        <v>34161</v>
      </c>
      <c r="AE2304" s="31" t="s">
        <v>16862</v>
      </c>
      <c r="AF2304" s="31" t="s">
        <v>7976</v>
      </c>
      <c r="AG2304" s="31" t="s">
        <v>5851</v>
      </c>
      <c r="AH2304" s="31" t="s">
        <v>5851</v>
      </c>
      <c r="AI2304" s="31" t="s">
        <v>40276</v>
      </c>
      <c r="AJ2304" s="31" t="s">
        <v>6409</v>
      </c>
      <c r="AK2304" s="31" t="s">
        <v>705</v>
      </c>
      <c r="AL2304" s="31" t="s">
        <v>706</v>
      </c>
      <c r="AM2304" s="31" t="s">
        <v>2711</v>
      </c>
      <c r="AN2304" s="31" t="s">
        <v>10256</v>
      </c>
      <c r="AO2304" s="31" t="s">
        <v>8734</v>
      </c>
      <c r="AP2304" s="31" t="s">
        <v>3078</v>
      </c>
      <c r="AQ2304" s="31" t="s">
        <v>8110</v>
      </c>
      <c r="AR2304" s="31" t="s">
        <v>34143</v>
      </c>
      <c r="AS2304" s="31" t="s">
        <v>34143</v>
      </c>
      <c r="AT2304" s="31" t="s">
        <v>6574</v>
      </c>
      <c r="AU2304" s="31"/>
      <c r="AV2304" s="31" t="s">
        <v>35661</v>
      </c>
      <c r="AW2304" s="52" t="s">
        <v>35984</v>
      </c>
      <c r="AX2304" s="29">
        <f t="shared" si="333"/>
        <v>46889</v>
      </c>
      <c r="AY2304" s="31" t="s">
        <v>26346</v>
      </c>
      <c r="AZ2304" s="31" t="s">
        <v>529</v>
      </c>
      <c r="BA2304" s="31" t="s">
        <v>3078</v>
      </c>
      <c r="BB2304" s="31"/>
      <c r="BC2304" s="31"/>
      <c r="BD2304" s="31"/>
      <c r="BE2304" s="31"/>
      <c r="BF2304" s="31" t="s">
        <v>35661</v>
      </c>
      <c r="BG2304" s="31"/>
      <c r="BH2304" s="31"/>
      <c r="BI2304" s="31" t="s">
        <v>8137</v>
      </c>
      <c r="BJ2304" s="31" t="s">
        <v>21630</v>
      </c>
      <c r="BK2304" s="93" t="str">
        <f t="shared" si="332"/>
        <v>IV/e</v>
      </c>
      <c r="BL2304" s="31" t="s">
        <v>8077</v>
      </c>
      <c r="BM2304" s="31"/>
      <c r="BN2304" s="31"/>
      <c r="BO2304" s="31"/>
      <c r="BP2304" s="31" t="s">
        <v>1498</v>
      </c>
      <c r="BQ2304" s="31" t="s">
        <v>21630</v>
      </c>
      <c r="BR2304" s="31" t="s">
        <v>11500</v>
      </c>
      <c r="BS2304" s="31"/>
      <c r="BT2304" s="31" t="s">
        <v>7010</v>
      </c>
      <c r="BU2304" s="31"/>
      <c r="BV2304" s="31" t="s">
        <v>2029</v>
      </c>
      <c r="BW2304" s="31">
        <v>23</v>
      </c>
      <c r="BX2304" s="31">
        <v>6</v>
      </c>
      <c r="BY2304" s="31"/>
      <c r="BZ2304" s="31"/>
      <c r="CA2304" s="31" t="s">
        <v>996</v>
      </c>
      <c r="CB2304" s="31" t="s">
        <v>2519</v>
      </c>
      <c r="CC2304" s="31">
        <v>1</v>
      </c>
      <c r="CD2304" s="31">
        <v>1</v>
      </c>
      <c r="CE2304" s="31" t="s">
        <v>20085</v>
      </c>
      <c r="CF2304" s="31"/>
      <c r="CG2304" s="31"/>
      <c r="CH2304" s="31">
        <v>2008</v>
      </c>
      <c r="CI2304" s="31">
        <v>2010</v>
      </c>
      <c r="CJ2304" s="31"/>
      <c r="CK2304" s="31"/>
      <c r="CL2304" s="31" t="s">
        <v>32808</v>
      </c>
      <c r="CM2304" s="31" t="s">
        <v>30673</v>
      </c>
      <c r="CN2304" s="31">
        <v>125</v>
      </c>
      <c r="CO2304" s="31" t="s">
        <v>30674</v>
      </c>
      <c r="CP2304" s="31" t="s">
        <v>30673</v>
      </c>
      <c r="CQ2304" s="31">
        <v>125</v>
      </c>
      <c r="CR2304" s="31">
        <v>3854</v>
      </c>
      <c r="CS2304" s="31" t="s">
        <v>10215</v>
      </c>
      <c r="CT2304" s="31"/>
      <c r="CU2304" s="31" t="s">
        <v>8525</v>
      </c>
      <c r="CV2304" s="31" t="s">
        <v>18501</v>
      </c>
      <c r="CW2304" s="31" t="s">
        <v>18503</v>
      </c>
      <c r="CX2304" s="31" t="s">
        <v>18497</v>
      </c>
      <c r="CY2304" s="31" t="s">
        <v>8505</v>
      </c>
      <c r="CZ2304" s="31" t="s">
        <v>8546</v>
      </c>
      <c r="DA2304" s="31" t="s">
        <v>8493</v>
      </c>
      <c r="DB2304" s="31" t="s">
        <v>8703</v>
      </c>
      <c r="DC2304" s="31" t="s">
        <v>18692</v>
      </c>
      <c r="DD2304" s="31" t="s">
        <v>18658</v>
      </c>
      <c r="DE2304" s="31" t="s">
        <v>18698</v>
      </c>
      <c r="DF2304" s="31" t="s">
        <v>25639</v>
      </c>
      <c r="DG2304" s="31" t="s">
        <v>25640</v>
      </c>
      <c r="DH2304" s="31" t="s">
        <v>18698</v>
      </c>
      <c r="DI2304" s="31" t="s">
        <v>18455</v>
      </c>
      <c r="DJ2304" s="31" t="s">
        <v>18456</v>
      </c>
      <c r="DK2304" s="31" t="s">
        <v>25644</v>
      </c>
      <c r="DL2304" s="31" t="s">
        <v>25643</v>
      </c>
      <c r="DM2304" s="31" t="s">
        <v>9095</v>
      </c>
      <c r="DN2304" s="31"/>
      <c r="DO2304" s="35">
        <v>0</v>
      </c>
      <c r="DP2304" s="31" t="s">
        <v>14993</v>
      </c>
      <c r="DQ2304" s="31" t="s">
        <v>14994</v>
      </c>
      <c r="DR2304" s="31"/>
      <c r="DS2304" s="31" t="s">
        <v>26751</v>
      </c>
      <c r="DT2304" s="31" t="s">
        <v>27995</v>
      </c>
      <c r="DU2304" s="31">
        <v>3</v>
      </c>
      <c r="DV2304" s="31" t="s">
        <v>32167</v>
      </c>
      <c r="DW2304" s="31"/>
      <c r="DX2304" s="31"/>
      <c r="DY2304" s="31" t="s">
        <v>34903</v>
      </c>
      <c r="DZ2304" s="31" t="s">
        <v>21696</v>
      </c>
      <c r="EA2304" s="31" t="s">
        <v>34898</v>
      </c>
      <c r="EB2304" s="31">
        <v>525483</v>
      </c>
      <c r="EC2304" s="31" t="s">
        <v>40137</v>
      </c>
      <c r="ED2304" s="31" t="s">
        <v>41101</v>
      </c>
      <c r="EE2304" s="31"/>
      <c r="EF2304" s="31"/>
      <c r="EG2304" s="31"/>
      <c r="EH2304" s="31"/>
      <c r="EI2304" s="31"/>
      <c r="EJ2304" s="31"/>
    </row>
    <row r="2305" spans="1:140" ht="23.25" customHeight="1">
      <c r="A2305" s="25">
        <v>2303</v>
      </c>
      <c r="B2305" s="31" t="s">
        <v>41112</v>
      </c>
      <c r="C2305" s="31" t="s">
        <v>6220</v>
      </c>
      <c r="D2305" s="52" t="s">
        <v>41113</v>
      </c>
      <c r="E2305" s="31"/>
      <c r="F2305" s="93" t="s">
        <v>36262</v>
      </c>
      <c r="G2305" s="93">
        <f t="shared" ref="G2305:G2322" si="334">IF(F2305="Ahli Madya",60,IF(F2305="Ahli Utama",65,58))</f>
        <v>58</v>
      </c>
      <c r="H2305" s="94">
        <f t="shared" ref="H2305:H2322" si="335">DATE(YEAR(X2305)+G2305,MONTH(X2305)+1,1)</f>
        <v>55944</v>
      </c>
      <c r="I2305" s="31" t="s">
        <v>8159</v>
      </c>
      <c r="J2305" s="31" t="s">
        <v>34085</v>
      </c>
      <c r="K2305" s="93" t="s">
        <v>34082</v>
      </c>
      <c r="L2305" s="93" t="s">
        <v>6220</v>
      </c>
      <c r="M2305" s="31" t="s">
        <v>6378</v>
      </c>
      <c r="N2305" s="31" t="s">
        <v>3311</v>
      </c>
      <c r="O2305" s="31" t="s">
        <v>2534</v>
      </c>
      <c r="P2305" s="52" t="s">
        <v>22116</v>
      </c>
      <c r="Q2305" s="31" t="s">
        <v>41114</v>
      </c>
      <c r="R2305" s="31"/>
      <c r="S2305" s="31"/>
      <c r="T2305" s="52" t="s">
        <v>25569</v>
      </c>
      <c r="U2305" s="31"/>
      <c r="V2305" s="31"/>
      <c r="W2305" s="31" t="s">
        <v>5776</v>
      </c>
      <c r="X2305" s="52" t="s">
        <v>23581</v>
      </c>
      <c r="Y2305" s="31" t="e">
        <f t="shared" ref="Y2305:Y2322" ca="1" si="336">YEAR(NOW())-YEAR(X2305)</f>
        <v>#VALUE!</v>
      </c>
      <c r="Z2305" s="31" t="e">
        <f t="shared" ref="Z2305:Z2322" ca="1" si="337">IF(AND(Y2305&gt;=21,Y2305&lt;=35),"21-35",IF(AND(Y2305&gt;35,Y2305&lt;=45),"36-45",IF(AND(Y2305&gt;45,Y2305&lt;=58),"46-58",IF(Y2305&gt;58,"Lebih dari 58",0))))</f>
        <v>#VALUE!</v>
      </c>
      <c r="AA2305" s="31"/>
      <c r="AB2305" s="31" t="s">
        <v>7992</v>
      </c>
      <c r="AC2305" s="31" t="s">
        <v>34156</v>
      </c>
      <c r="AD2305" s="31" t="s">
        <v>34161</v>
      </c>
      <c r="AE2305" s="31" t="s">
        <v>33108</v>
      </c>
      <c r="AF2305" s="31" t="s">
        <v>7976</v>
      </c>
      <c r="AG2305" s="31"/>
      <c r="AH2305" s="31"/>
      <c r="AI2305" s="31" t="s">
        <v>728</v>
      </c>
      <c r="AJ2305" s="52" t="s">
        <v>41236</v>
      </c>
      <c r="AK2305" s="52" t="s">
        <v>41237</v>
      </c>
      <c r="AL2305" s="52" t="s">
        <v>31065</v>
      </c>
      <c r="AM2305" s="31" t="s">
        <v>2711</v>
      </c>
      <c r="AN2305" s="31"/>
      <c r="AO2305" s="52" t="s">
        <v>41238</v>
      </c>
      <c r="AP2305" s="31" t="s">
        <v>33108</v>
      </c>
      <c r="AQ2305" s="52" t="s">
        <v>22116</v>
      </c>
      <c r="AR2305" s="31" t="s">
        <v>34144</v>
      </c>
      <c r="AS2305" s="31" t="s">
        <v>34144</v>
      </c>
      <c r="AT2305" s="31"/>
      <c r="AU2305" s="31"/>
      <c r="AV2305" s="31" t="s">
        <v>7992</v>
      </c>
      <c r="AW2305" s="52" t="s">
        <v>22116</v>
      </c>
      <c r="AX2305" s="29">
        <f t="shared" si="333"/>
        <v>46895</v>
      </c>
      <c r="AY2305" s="31" t="s">
        <v>26346</v>
      </c>
      <c r="AZ2305" s="31" t="s">
        <v>16848</v>
      </c>
      <c r="BA2305" s="31" t="s">
        <v>33108</v>
      </c>
      <c r="BB2305" s="31"/>
      <c r="BC2305" s="31"/>
      <c r="BD2305" s="31"/>
      <c r="BE2305" s="31"/>
      <c r="BF2305" s="31" t="s">
        <v>7992</v>
      </c>
      <c r="BG2305" s="31"/>
      <c r="BH2305" s="31"/>
      <c r="BI2305" s="31"/>
      <c r="BJ2305" s="31"/>
      <c r="BK2305" s="31" t="str">
        <f t="shared" si="332"/>
        <v>III/b</v>
      </c>
      <c r="BL2305" s="31"/>
      <c r="BM2305" s="31"/>
      <c r="BN2305" s="31"/>
      <c r="BO2305" s="31"/>
      <c r="BP2305" s="31"/>
      <c r="BQ2305" s="31"/>
      <c r="BR2305" s="31"/>
      <c r="BS2305" s="31"/>
      <c r="BT2305" s="31"/>
      <c r="BU2305" s="31"/>
      <c r="BV2305" s="52" t="s">
        <v>22116</v>
      </c>
      <c r="BW2305" s="93">
        <f t="shared" ref="BW2305:BW2313" ca="1" si="338">YEAR(NOW())-YEAR(BV2305)</f>
        <v>0</v>
      </c>
      <c r="BX2305" s="93" t="e">
        <f t="shared" ref="BX2305:BX2313" ca="1" si="339">DATEDIF(BV2305,NOW(),"YM")</f>
        <v>#NUM!</v>
      </c>
      <c r="BY2305" s="31"/>
      <c r="BZ2305" s="31"/>
      <c r="CA2305" s="31" t="s">
        <v>2483</v>
      </c>
      <c r="CB2305" s="31" t="s">
        <v>2406</v>
      </c>
      <c r="CC2305" s="31"/>
      <c r="CD2305" s="31"/>
      <c r="CE2305" s="31"/>
      <c r="CF2305" s="31"/>
      <c r="CG2305" s="31"/>
      <c r="CH2305" s="31"/>
      <c r="CI2305" s="31"/>
      <c r="CJ2305" s="31"/>
      <c r="CK2305" s="31"/>
      <c r="CL2305" s="52" t="s">
        <v>41239</v>
      </c>
      <c r="CM2305" s="52" t="s">
        <v>31901</v>
      </c>
      <c r="CN2305" s="31">
        <v>126</v>
      </c>
      <c r="CO2305" s="31"/>
      <c r="CP2305" s="31"/>
      <c r="CQ2305" s="31"/>
      <c r="CR2305" s="31"/>
      <c r="CS2305" s="31"/>
      <c r="CT2305" s="31"/>
      <c r="CU2305" s="31"/>
      <c r="CV2305" s="31"/>
      <c r="CW2305" s="31"/>
      <c r="CX2305" s="31"/>
      <c r="CY2305" s="31"/>
      <c r="CZ2305" s="31"/>
      <c r="DA2305" s="31"/>
      <c r="DB2305" s="31"/>
      <c r="DC2305" s="31"/>
      <c r="DD2305" s="31"/>
      <c r="DE2305" s="31"/>
      <c r="DF2305" s="31"/>
      <c r="DG2305" s="31"/>
      <c r="DH2305" s="31"/>
      <c r="DI2305" s="31"/>
      <c r="DJ2305" s="31"/>
      <c r="DK2305" s="31"/>
      <c r="DL2305" s="31"/>
      <c r="DM2305" s="52" t="s">
        <v>41159</v>
      </c>
      <c r="DN2305" s="31"/>
      <c r="DO2305" s="51" t="s">
        <v>41160</v>
      </c>
      <c r="DP2305" s="52" t="s">
        <v>41115</v>
      </c>
      <c r="DQ2305" s="31" t="s">
        <v>41116</v>
      </c>
      <c r="DR2305" s="31"/>
      <c r="DS2305" s="52" t="s">
        <v>41117</v>
      </c>
      <c r="DT2305" s="50" t="s">
        <v>41240</v>
      </c>
      <c r="DU2305" s="31"/>
      <c r="DV2305" s="31"/>
      <c r="DW2305" s="31"/>
      <c r="DX2305" s="31"/>
      <c r="DY2305" s="31" t="s">
        <v>41250</v>
      </c>
      <c r="DZ2305" s="52" t="s">
        <v>23352</v>
      </c>
      <c r="EA2305" s="52" t="s">
        <v>41248</v>
      </c>
      <c r="EB2305" s="31"/>
      <c r="EC2305" s="31" t="s">
        <v>7992</v>
      </c>
      <c r="ED2305" s="31" t="s">
        <v>41101</v>
      </c>
      <c r="EE2305" s="31"/>
      <c r="EF2305" s="31"/>
      <c r="EG2305" s="31"/>
      <c r="EH2305" s="31"/>
      <c r="EI2305" s="31"/>
      <c r="EJ2305" s="31"/>
    </row>
    <row r="2306" spans="1:140" ht="23.25" customHeight="1">
      <c r="A2306" s="25">
        <v>2304</v>
      </c>
      <c r="B2306" s="31" t="s">
        <v>41118</v>
      </c>
      <c r="C2306" s="31" t="s">
        <v>6220</v>
      </c>
      <c r="D2306" s="52" t="s">
        <v>41119</v>
      </c>
      <c r="E2306" s="31"/>
      <c r="F2306" s="93" t="s">
        <v>36262</v>
      </c>
      <c r="G2306" s="93">
        <f t="shared" si="334"/>
        <v>58</v>
      </c>
      <c r="H2306" s="94">
        <f t="shared" si="335"/>
        <v>55610</v>
      </c>
      <c r="I2306" s="31" t="s">
        <v>8159</v>
      </c>
      <c r="J2306" s="31" t="s">
        <v>34085</v>
      </c>
      <c r="K2306" s="93" t="s">
        <v>34082</v>
      </c>
      <c r="L2306" s="93" t="s">
        <v>6220</v>
      </c>
      <c r="M2306" s="31" t="s">
        <v>3186</v>
      </c>
      <c r="N2306" s="31" t="s">
        <v>3311</v>
      </c>
      <c r="O2306" s="31" t="s">
        <v>2534</v>
      </c>
      <c r="P2306" s="52" t="s">
        <v>22116</v>
      </c>
      <c r="Q2306" s="31" t="s">
        <v>41120</v>
      </c>
      <c r="R2306" s="31"/>
      <c r="S2306" s="31"/>
      <c r="T2306" s="52" t="s">
        <v>25569</v>
      </c>
      <c r="U2306" s="31"/>
      <c r="V2306" s="31"/>
      <c r="W2306" s="31" t="s">
        <v>3546</v>
      </c>
      <c r="X2306" s="52" t="s">
        <v>41121</v>
      </c>
      <c r="Y2306" s="31" t="e">
        <f t="shared" ca="1" si="336"/>
        <v>#VALUE!</v>
      </c>
      <c r="Z2306" s="31" t="e">
        <f t="shared" ca="1" si="337"/>
        <v>#VALUE!</v>
      </c>
      <c r="AA2306" s="31"/>
      <c r="AB2306" s="31" t="s">
        <v>7992</v>
      </c>
      <c r="AC2306" s="31" t="s">
        <v>34156</v>
      </c>
      <c r="AD2306" s="31" t="s">
        <v>34161</v>
      </c>
      <c r="AE2306" s="31" t="s">
        <v>33108</v>
      </c>
      <c r="AF2306" s="31" t="s">
        <v>7976</v>
      </c>
      <c r="AG2306" s="31"/>
      <c r="AH2306" s="31"/>
      <c r="AI2306" s="31" t="s">
        <v>728</v>
      </c>
      <c r="AJ2306" s="52" t="s">
        <v>41241</v>
      </c>
      <c r="AK2306" s="52" t="s">
        <v>41242</v>
      </c>
      <c r="AL2306" s="52" t="s">
        <v>41243</v>
      </c>
      <c r="AM2306" s="31" t="s">
        <v>4698</v>
      </c>
      <c r="AN2306" s="31"/>
      <c r="AO2306" s="52" t="s">
        <v>41243</v>
      </c>
      <c r="AP2306" s="31" t="s">
        <v>33108</v>
      </c>
      <c r="AQ2306" s="52" t="s">
        <v>22116</v>
      </c>
      <c r="AR2306" s="31" t="s">
        <v>34144</v>
      </c>
      <c r="AS2306" s="31" t="s">
        <v>34144</v>
      </c>
      <c r="AT2306" s="31"/>
      <c r="AU2306" s="31"/>
      <c r="AV2306" s="31" t="s">
        <v>7992</v>
      </c>
      <c r="AW2306" s="52" t="s">
        <v>22116</v>
      </c>
      <c r="AX2306" s="29">
        <f t="shared" si="333"/>
        <v>46895</v>
      </c>
      <c r="AY2306" s="31" t="s">
        <v>26346</v>
      </c>
      <c r="AZ2306" s="31" t="s">
        <v>16848</v>
      </c>
      <c r="BA2306" s="31" t="s">
        <v>33108</v>
      </c>
      <c r="BB2306" s="31"/>
      <c r="BC2306" s="31"/>
      <c r="BD2306" s="31"/>
      <c r="BE2306" s="31"/>
      <c r="BF2306" s="31" t="s">
        <v>7992</v>
      </c>
      <c r="BG2306" s="31"/>
      <c r="BH2306" s="31"/>
      <c r="BI2306" s="31"/>
      <c r="BJ2306" s="31"/>
      <c r="BK2306" s="31" t="str">
        <f t="shared" si="332"/>
        <v>III/b</v>
      </c>
      <c r="BL2306" s="31"/>
      <c r="BM2306" s="31"/>
      <c r="BN2306" s="31"/>
      <c r="BO2306" s="31"/>
      <c r="BP2306" s="31"/>
      <c r="BQ2306" s="31"/>
      <c r="BR2306" s="31"/>
      <c r="BS2306" s="31"/>
      <c r="BT2306" s="31"/>
      <c r="BU2306" s="31"/>
      <c r="BV2306" s="52" t="s">
        <v>22116</v>
      </c>
      <c r="BW2306" s="93">
        <f t="shared" ca="1" si="338"/>
        <v>0</v>
      </c>
      <c r="BX2306" s="93" t="e">
        <f t="shared" ca="1" si="339"/>
        <v>#NUM!</v>
      </c>
      <c r="BY2306" s="31"/>
      <c r="BZ2306" s="31"/>
      <c r="CA2306" s="31" t="s">
        <v>2483</v>
      </c>
      <c r="CB2306" s="31" t="s">
        <v>2519</v>
      </c>
      <c r="CC2306" s="31">
        <v>1</v>
      </c>
      <c r="CD2306" s="31">
        <v>1</v>
      </c>
      <c r="CE2306" s="31"/>
      <c r="CF2306" s="31"/>
      <c r="CG2306" s="31"/>
      <c r="CH2306" s="31"/>
      <c r="CI2306" s="31"/>
      <c r="CJ2306" s="31"/>
      <c r="CK2306" s="31"/>
      <c r="CL2306" s="52" t="s">
        <v>41244</v>
      </c>
      <c r="CM2306" s="52" t="s">
        <v>41245</v>
      </c>
      <c r="CN2306" s="31">
        <v>123</v>
      </c>
      <c r="CO2306" s="31"/>
      <c r="CP2306" s="31"/>
      <c r="CQ2306" s="31"/>
      <c r="CR2306" s="31"/>
      <c r="CS2306" s="31"/>
      <c r="CT2306" s="31"/>
      <c r="CU2306" s="31"/>
      <c r="CV2306" s="31"/>
      <c r="CW2306" s="31"/>
      <c r="CX2306" s="31"/>
      <c r="CY2306" s="31"/>
      <c r="CZ2306" s="31"/>
      <c r="DA2306" s="31"/>
      <c r="DB2306" s="31"/>
      <c r="DC2306" s="31"/>
      <c r="DD2306" s="31"/>
      <c r="DE2306" s="31"/>
      <c r="DF2306" s="31"/>
      <c r="DG2306" s="31"/>
      <c r="DH2306" s="31"/>
      <c r="DI2306" s="31"/>
      <c r="DJ2306" s="31"/>
      <c r="DK2306" s="31"/>
      <c r="DL2306" s="31"/>
      <c r="DM2306" s="52" t="s">
        <v>41158</v>
      </c>
      <c r="DN2306" s="31"/>
      <c r="DO2306" s="51" t="s">
        <v>41148</v>
      </c>
      <c r="DP2306" s="52" t="s">
        <v>41122</v>
      </c>
      <c r="DQ2306" s="31" t="s">
        <v>41123</v>
      </c>
      <c r="DR2306" s="31"/>
      <c r="DS2306" s="52" t="s">
        <v>41124</v>
      </c>
      <c r="DT2306" s="50" t="s">
        <v>41246</v>
      </c>
      <c r="DU2306" s="31"/>
      <c r="DV2306" s="31"/>
      <c r="DW2306" s="31"/>
      <c r="DX2306" s="31"/>
      <c r="DY2306" s="31" t="s">
        <v>41249</v>
      </c>
      <c r="DZ2306" s="52" t="s">
        <v>23352</v>
      </c>
      <c r="EA2306" s="52" t="s">
        <v>41248</v>
      </c>
      <c r="EB2306" s="31"/>
      <c r="EC2306" s="31" t="s">
        <v>7992</v>
      </c>
      <c r="ED2306" s="31" t="s">
        <v>41101</v>
      </c>
      <c r="EE2306" s="31"/>
      <c r="EF2306" s="31"/>
      <c r="EG2306" s="31"/>
      <c r="EH2306" s="31"/>
      <c r="EI2306" s="31"/>
      <c r="EJ2306" s="31"/>
    </row>
    <row r="2307" spans="1:140" ht="23.25" customHeight="1">
      <c r="A2307" s="25">
        <v>2305</v>
      </c>
      <c r="B2307" s="31" t="s">
        <v>41641</v>
      </c>
      <c r="C2307" s="31" t="s">
        <v>6220</v>
      </c>
      <c r="D2307" s="52" t="s">
        <v>41642</v>
      </c>
      <c r="E2307" s="31"/>
      <c r="F2307" s="93" t="s">
        <v>36262</v>
      </c>
      <c r="G2307" s="93">
        <f t="shared" si="334"/>
        <v>58</v>
      </c>
      <c r="H2307" s="94">
        <f t="shared" si="335"/>
        <v>53083</v>
      </c>
      <c r="I2307" s="31" t="s">
        <v>8159</v>
      </c>
      <c r="J2307" s="31" t="s">
        <v>34085</v>
      </c>
      <c r="K2307" s="93" t="s">
        <v>34082</v>
      </c>
      <c r="L2307" s="93" t="s">
        <v>6220</v>
      </c>
      <c r="M2307" s="31" t="s">
        <v>6378</v>
      </c>
      <c r="N2307" s="31" t="s">
        <v>3311</v>
      </c>
      <c r="O2307" s="31" t="s">
        <v>2534</v>
      </c>
      <c r="P2307" s="52" t="s">
        <v>41217</v>
      </c>
      <c r="Q2307" s="31" t="s">
        <v>41748</v>
      </c>
      <c r="R2307" s="31"/>
      <c r="S2307" s="31"/>
      <c r="T2307" s="52" t="s">
        <v>29629</v>
      </c>
      <c r="U2307" s="31"/>
      <c r="V2307" s="31"/>
      <c r="W2307" s="31" t="s">
        <v>6910</v>
      </c>
      <c r="X2307" s="52" t="s">
        <v>41710</v>
      </c>
      <c r="Y2307" s="31">
        <f t="shared" ca="1" si="336"/>
        <v>36</v>
      </c>
      <c r="Z2307" s="31" t="str">
        <f t="shared" ca="1" si="337"/>
        <v>36-45</v>
      </c>
      <c r="AA2307" s="31"/>
      <c r="AB2307" s="31" t="s">
        <v>7981</v>
      </c>
      <c r="AC2307" s="31" t="s">
        <v>34154</v>
      </c>
      <c r="AD2307" s="31" t="s">
        <v>34161</v>
      </c>
      <c r="AE2307" s="31" t="s">
        <v>16849</v>
      </c>
      <c r="AF2307" s="31" t="s">
        <v>7976</v>
      </c>
      <c r="AG2307" s="31"/>
      <c r="AH2307" s="31"/>
      <c r="AI2307" s="31" t="s">
        <v>40275</v>
      </c>
      <c r="AJ2307" s="31"/>
      <c r="AK2307" s="31"/>
      <c r="AL2307" s="31"/>
      <c r="AM2307" s="31"/>
      <c r="AN2307" s="31"/>
      <c r="AO2307" s="31"/>
      <c r="AP2307" s="31" t="s">
        <v>16849</v>
      </c>
      <c r="AQ2307" s="52" t="s">
        <v>41217</v>
      </c>
      <c r="AR2307" s="31" t="s">
        <v>34144</v>
      </c>
      <c r="AS2307" s="31" t="s">
        <v>34144</v>
      </c>
      <c r="AT2307" s="31"/>
      <c r="AU2307" s="31"/>
      <c r="AV2307" s="31" t="s">
        <v>7981</v>
      </c>
      <c r="AW2307" s="52" t="s">
        <v>41217</v>
      </c>
      <c r="AX2307" s="29">
        <f t="shared" si="333"/>
        <v>46915</v>
      </c>
      <c r="AY2307" s="31" t="s">
        <v>26346</v>
      </c>
      <c r="AZ2307" s="31" t="s">
        <v>16850</v>
      </c>
      <c r="BA2307" s="31" t="s">
        <v>16849</v>
      </c>
      <c r="BB2307" s="31"/>
      <c r="BC2307" s="31"/>
      <c r="BD2307" s="31"/>
      <c r="BE2307" s="31"/>
      <c r="BF2307" s="31" t="s">
        <v>7981</v>
      </c>
      <c r="BG2307" s="31"/>
      <c r="BH2307" s="31"/>
      <c r="BI2307" s="31"/>
      <c r="BJ2307" s="31"/>
      <c r="BK2307" s="31" t="str">
        <f t="shared" si="332"/>
        <v>III/b</v>
      </c>
      <c r="BL2307" s="31"/>
      <c r="BM2307" s="31"/>
      <c r="BN2307" s="31"/>
      <c r="BO2307" s="31"/>
      <c r="BP2307" s="31"/>
      <c r="BQ2307" s="31"/>
      <c r="BR2307" s="31"/>
      <c r="BS2307" s="31"/>
      <c r="BT2307" s="31"/>
      <c r="BU2307" s="31"/>
      <c r="BV2307" s="52" t="s">
        <v>41217</v>
      </c>
      <c r="BW2307" s="31" t="e">
        <f t="shared" ca="1" si="338"/>
        <v>#VALUE!</v>
      </c>
      <c r="BX2307" s="31" t="e">
        <f t="shared" ca="1" si="339"/>
        <v>#VALUE!</v>
      </c>
      <c r="BY2307" s="31"/>
      <c r="BZ2307" s="31"/>
      <c r="CA2307" s="31" t="s">
        <v>2483</v>
      </c>
      <c r="CB2307" s="31" t="s">
        <v>2519</v>
      </c>
      <c r="CC2307" s="31">
        <v>2</v>
      </c>
      <c r="CD2307" s="31">
        <v>1</v>
      </c>
      <c r="CE2307" s="31"/>
      <c r="CF2307" s="31"/>
      <c r="CG2307" s="31"/>
      <c r="CH2307" s="31"/>
      <c r="CI2307" s="31"/>
      <c r="CJ2307" s="31"/>
      <c r="CK2307" s="31"/>
      <c r="CL2307" s="52" t="s">
        <v>41717</v>
      </c>
      <c r="CM2307" s="52" t="s">
        <v>41718</v>
      </c>
      <c r="CN2307" s="31">
        <v>128</v>
      </c>
      <c r="CO2307" s="31"/>
      <c r="CP2307" s="31"/>
      <c r="CQ2307" s="31"/>
      <c r="CR2307" s="31"/>
      <c r="CS2307" s="31"/>
      <c r="CT2307" s="31"/>
      <c r="CU2307" s="31"/>
      <c r="CV2307" s="31"/>
      <c r="CW2307" s="31"/>
      <c r="CX2307" s="31"/>
      <c r="CY2307" s="31"/>
      <c r="CZ2307" s="31"/>
      <c r="DA2307" s="31"/>
      <c r="DB2307" s="31"/>
      <c r="DC2307" s="31"/>
      <c r="DD2307" s="31"/>
      <c r="DE2307" s="31"/>
      <c r="DF2307" s="31"/>
      <c r="DG2307" s="31"/>
      <c r="DH2307" s="31"/>
      <c r="DI2307" s="31"/>
      <c r="DJ2307" s="31"/>
      <c r="DK2307" s="31"/>
      <c r="DL2307" s="31"/>
      <c r="DM2307" s="52" t="s">
        <v>41722</v>
      </c>
      <c r="DN2307" s="31"/>
      <c r="DO2307" s="51" t="s">
        <v>41721</v>
      </c>
      <c r="DP2307" s="52" t="s">
        <v>41720</v>
      </c>
      <c r="DQ2307" s="31" t="s">
        <v>41719</v>
      </c>
      <c r="DR2307" s="31"/>
      <c r="DS2307" s="31" t="s">
        <v>41680</v>
      </c>
      <c r="DT2307" s="31"/>
      <c r="DU2307" s="31"/>
      <c r="DV2307" s="31"/>
      <c r="DW2307" s="31"/>
      <c r="DX2307" s="31"/>
      <c r="DY2307" s="31"/>
      <c r="DZ2307" s="31"/>
      <c r="EA2307" s="31"/>
      <c r="EB2307" s="31"/>
      <c r="EC2307" s="31" t="s">
        <v>40137</v>
      </c>
      <c r="ED2307" s="31" t="s">
        <v>41101</v>
      </c>
      <c r="EE2307" s="31"/>
      <c r="EF2307" s="31"/>
      <c r="EG2307" s="31"/>
      <c r="EH2307" s="31"/>
      <c r="EI2307" s="31"/>
      <c r="EJ2307" s="31"/>
    </row>
    <row r="2308" spans="1:140" ht="23.25" customHeight="1">
      <c r="A2308" s="25">
        <v>2306</v>
      </c>
      <c r="B2308" s="31" t="s">
        <v>41631</v>
      </c>
      <c r="C2308" s="31" t="s">
        <v>6220</v>
      </c>
      <c r="D2308" s="31" t="s">
        <v>41632</v>
      </c>
      <c r="E2308" s="31"/>
      <c r="F2308" s="93" t="s">
        <v>36262</v>
      </c>
      <c r="G2308" s="93">
        <f t="shared" si="334"/>
        <v>58</v>
      </c>
      <c r="H2308" s="94">
        <f t="shared" si="335"/>
        <v>55824</v>
      </c>
      <c r="I2308" s="31" t="s">
        <v>8159</v>
      </c>
      <c r="J2308" s="31" t="s">
        <v>34085</v>
      </c>
      <c r="K2308" s="93" t="s">
        <v>34082</v>
      </c>
      <c r="L2308" s="93" t="s">
        <v>6220</v>
      </c>
      <c r="M2308" s="31" t="s">
        <v>6378</v>
      </c>
      <c r="N2308" s="31" t="s">
        <v>3311</v>
      </c>
      <c r="O2308" s="31" t="s">
        <v>2534</v>
      </c>
      <c r="P2308" s="52" t="s">
        <v>41217</v>
      </c>
      <c r="Q2308" s="31" t="s">
        <v>41743</v>
      </c>
      <c r="R2308" s="31"/>
      <c r="S2308" s="31"/>
      <c r="T2308" s="52" t="s">
        <v>29629</v>
      </c>
      <c r="U2308" s="31"/>
      <c r="V2308" s="31"/>
      <c r="W2308" s="31" t="s">
        <v>6910</v>
      </c>
      <c r="X2308" s="52" t="s">
        <v>41715</v>
      </c>
      <c r="Y2308" s="31">
        <f t="shared" ca="1" si="336"/>
        <v>29</v>
      </c>
      <c r="Z2308" s="31" t="str">
        <f t="shared" ca="1" si="337"/>
        <v>21-35</v>
      </c>
      <c r="AA2308" s="31"/>
      <c r="AB2308" s="31" t="s">
        <v>7992</v>
      </c>
      <c r="AC2308" s="31" t="s">
        <v>34156</v>
      </c>
      <c r="AD2308" s="31" t="s">
        <v>34161</v>
      </c>
      <c r="AE2308" s="31" t="s">
        <v>33108</v>
      </c>
      <c r="AF2308" s="31" t="s">
        <v>7976</v>
      </c>
      <c r="AG2308" s="31"/>
      <c r="AH2308" s="31"/>
      <c r="AI2308" s="31" t="s">
        <v>728</v>
      </c>
      <c r="AJ2308" s="31"/>
      <c r="AK2308" s="31"/>
      <c r="AL2308" s="31"/>
      <c r="AM2308" s="31"/>
      <c r="AN2308" s="31"/>
      <c r="AO2308" s="31"/>
      <c r="AP2308" s="31" t="s">
        <v>33108</v>
      </c>
      <c r="AQ2308" s="52" t="s">
        <v>41217</v>
      </c>
      <c r="AR2308" s="31" t="s">
        <v>34144</v>
      </c>
      <c r="AS2308" s="31" t="s">
        <v>34144</v>
      </c>
      <c r="AT2308" s="31"/>
      <c r="AU2308" s="31"/>
      <c r="AV2308" s="31" t="s">
        <v>7992</v>
      </c>
      <c r="AW2308" s="52" t="s">
        <v>41217</v>
      </c>
      <c r="AX2308" s="29">
        <f t="shared" si="333"/>
        <v>46915</v>
      </c>
      <c r="AY2308" s="31" t="s">
        <v>26346</v>
      </c>
      <c r="AZ2308" s="31" t="s">
        <v>16848</v>
      </c>
      <c r="BA2308" s="31" t="s">
        <v>33108</v>
      </c>
      <c r="BB2308" s="31"/>
      <c r="BC2308" s="31"/>
      <c r="BD2308" s="31"/>
      <c r="BE2308" s="31"/>
      <c r="BF2308" s="31" t="s">
        <v>7992</v>
      </c>
      <c r="BG2308" s="31"/>
      <c r="BH2308" s="31"/>
      <c r="BI2308" s="31"/>
      <c r="BJ2308" s="31"/>
      <c r="BK2308" s="31" t="str">
        <f t="shared" si="332"/>
        <v>III/b</v>
      </c>
      <c r="BL2308" s="31"/>
      <c r="BM2308" s="31"/>
      <c r="BN2308" s="31"/>
      <c r="BO2308" s="31"/>
      <c r="BP2308" s="31"/>
      <c r="BQ2308" s="31"/>
      <c r="BR2308" s="31"/>
      <c r="BS2308" s="31"/>
      <c r="BT2308" s="31"/>
      <c r="BU2308" s="31"/>
      <c r="BV2308" s="52" t="s">
        <v>41217</v>
      </c>
      <c r="BW2308" s="31" t="e">
        <f t="shared" ca="1" si="338"/>
        <v>#VALUE!</v>
      </c>
      <c r="BX2308" s="31" t="e">
        <f t="shared" ca="1" si="339"/>
        <v>#VALUE!</v>
      </c>
      <c r="BY2308" s="31"/>
      <c r="BZ2308" s="31"/>
      <c r="CA2308" s="31" t="s">
        <v>2483</v>
      </c>
      <c r="CB2308" s="31" t="s">
        <v>2406</v>
      </c>
      <c r="CC2308" s="31"/>
      <c r="CD2308" s="31"/>
      <c r="CE2308" s="31"/>
      <c r="CF2308" s="31"/>
      <c r="CG2308" s="31"/>
      <c r="CH2308" s="31"/>
      <c r="CI2308" s="31"/>
      <c r="CJ2308" s="31"/>
      <c r="CK2308" s="31"/>
      <c r="CL2308" s="31"/>
      <c r="CM2308" s="31"/>
      <c r="CN2308" s="31"/>
      <c r="CO2308" s="31"/>
      <c r="CP2308" s="31"/>
      <c r="CQ2308" s="31"/>
      <c r="CR2308" s="31"/>
      <c r="CS2308" s="31"/>
      <c r="CT2308" s="31"/>
      <c r="CU2308" s="31"/>
      <c r="CV2308" s="31"/>
      <c r="CW2308" s="31"/>
      <c r="CX2308" s="31"/>
      <c r="CY2308" s="31"/>
      <c r="CZ2308" s="31"/>
      <c r="DA2308" s="31"/>
      <c r="DB2308" s="31"/>
      <c r="DC2308" s="31"/>
      <c r="DD2308" s="31"/>
      <c r="DE2308" s="31"/>
      <c r="DF2308" s="31"/>
      <c r="DG2308" s="31"/>
      <c r="DH2308" s="31"/>
      <c r="DI2308" s="31"/>
      <c r="DJ2308" s="31"/>
      <c r="DK2308" s="31"/>
      <c r="DL2308" s="31"/>
      <c r="DM2308" s="52" t="s">
        <v>41723</v>
      </c>
      <c r="DN2308" s="31"/>
      <c r="DO2308" s="51" t="s">
        <v>41724</v>
      </c>
      <c r="DP2308" s="52" t="s">
        <v>41725</v>
      </c>
      <c r="DQ2308" s="31" t="s">
        <v>41726</v>
      </c>
      <c r="DR2308" s="31"/>
      <c r="DS2308" s="31" t="s">
        <v>41682</v>
      </c>
      <c r="DT2308" s="31"/>
      <c r="DU2308" s="31"/>
      <c r="DV2308" s="31"/>
      <c r="DW2308" s="31"/>
      <c r="DX2308" s="31"/>
      <c r="DY2308" s="31"/>
      <c r="DZ2308" s="31"/>
      <c r="EA2308" s="31"/>
      <c r="EB2308" s="31"/>
      <c r="EC2308" s="31" t="s">
        <v>7992</v>
      </c>
      <c r="ED2308" s="31" t="s">
        <v>41101</v>
      </c>
      <c r="EE2308" s="31"/>
      <c r="EF2308" s="31"/>
      <c r="EG2308" s="31"/>
      <c r="EH2308" s="31"/>
      <c r="EI2308" s="31"/>
      <c r="EJ2308" s="31"/>
    </row>
    <row r="2309" spans="1:140" ht="23.25" customHeight="1">
      <c r="A2309" s="25">
        <v>2307</v>
      </c>
      <c r="B2309" s="31" t="s">
        <v>41633</v>
      </c>
      <c r="C2309" s="31" t="s">
        <v>6220</v>
      </c>
      <c r="D2309" s="31" t="s">
        <v>41634</v>
      </c>
      <c r="E2309" s="31"/>
      <c r="F2309" s="93" t="s">
        <v>36262</v>
      </c>
      <c r="G2309" s="93">
        <f t="shared" si="334"/>
        <v>58</v>
      </c>
      <c r="H2309" s="94">
        <f t="shared" si="335"/>
        <v>56340</v>
      </c>
      <c r="I2309" s="31" t="s">
        <v>8159</v>
      </c>
      <c r="J2309" s="31" t="s">
        <v>34085</v>
      </c>
      <c r="K2309" s="93" t="s">
        <v>34082</v>
      </c>
      <c r="L2309" s="93" t="s">
        <v>6220</v>
      </c>
      <c r="M2309" s="31" t="s">
        <v>3186</v>
      </c>
      <c r="N2309" s="31" t="s">
        <v>3311</v>
      </c>
      <c r="O2309" s="31" t="s">
        <v>2534</v>
      </c>
      <c r="P2309" s="52" t="s">
        <v>41217</v>
      </c>
      <c r="Q2309" s="31" t="s">
        <v>41744</v>
      </c>
      <c r="R2309" s="31"/>
      <c r="S2309" s="31"/>
      <c r="T2309" s="52" t="s">
        <v>29629</v>
      </c>
      <c r="U2309" s="31"/>
      <c r="V2309" s="31"/>
      <c r="W2309" s="31" t="s">
        <v>6910</v>
      </c>
      <c r="X2309" s="52" t="s">
        <v>41711</v>
      </c>
      <c r="Y2309" s="31" t="e">
        <f t="shared" ca="1" si="336"/>
        <v>#VALUE!</v>
      </c>
      <c r="Z2309" s="31" t="e">
        <f t="shared" ca="1" si="337"/>
        <v>#VALUE!</v>
      </c>
      <c r="AA2309" s="31"/>
      <c r="AB2309" s="31" t="s">
        <v>7992</v>
      </c>
      <c r="AC2309" s="31" t="s">
        <v>34156</v>
      </c>
      <c r="AD2309" s="31" t="s">
        <v>34161</v>
      </c>
      <c r="AE2309" s="31" t="s">
        <v>33108</v>
      </c>
      <c r="AF2309" s="31" t="s">
        <v>7976</v>
      </c>
      <c r="AG2309" s="31"/>
      <c r="AH2309" s="31"/>
      <c r="AI2309" s="31" t="s">
        <v>728</v>
      </c>
      <c r="AJ2309" s="31"/>
      <c r="AK2309" s="31"/>
      <c r="AL2309" s="31"/>
      <c r="AM2309" s="31"/>
      <c r="AN2309" s="31"/>
      <c r="AO2309" s="31"/>
      <c r="AP2309" s="31" t="s">
        <v>33108</v>
      </c>
      <c r="AQ2309" s="52" t="s">
        <v>41217</v>
      </c>
      <c r="AR2309" s="31" t="s">
        <v>34144</v>
      </c>
      <c r="AS2309" s="31" t="s">
        <v>34144</v>
      </c>
      <c r="AT2309" s="31"/>
      <c r="AU2309" s="31"/>
      <c r="AV2309" s="31" t="s">
        <v>7992</v>
      </c>
      <c r="AW2309" s="52" t="s">
        <v>41217</v>
      </c>
      <c r="AX2309" s="29">
        <f t="shared" si="333"/>
        <v>46915</v>
      </c>
      <c r="AY2309" s="31" t="s">
        <v>26346</v>
      </c>
      <c r="AZ2309" s="31" t="s">
        <v>16848</v>
      </c>
      <c r="BA2309" s="31" t="s">
        <v>33108</v>
      </c>
      <c r="BB2309" s="31"/>
      <c r="BC2309" s="31"/>
      <c r="BD2309" s="31"/>
      <c r="BE2309" s="31"/>
      <c r="BF2309" s="31" t="s">
        <v>7992</v>
      </c>
      <c r="BG2309" s="31"/>
      <c r="BH2309" s="31"/>
      <c r="BI2309" s="31"/>
      <c r="BJ2309" s="31"/>
      <c r="BK2309" s="31" t="str">
        <f t="shared" si="332"/>
        <v>III/b</v>
      </c>
      <c r="BL2309" s="31"/>
      <c r="BM2309" s="31"/>
      <c r="BN2309" s="31"/>
      <c r="BO2309" s="31"/>
      <c r="BP2309" s="31"/>
      <c r="BQ2309" s="31"/>
      <c r="BR2309" s="31"/>
      <c r="BS2309" s="31"/>
      <c r="BT2309" s="31"/>
      <c r="BU2309" s="31"/>
      <c r="BV2309" s="52" t="s">
        <v>41217</v>
      </c>
      <c r="BW2309" s="31" t="e">
        <f t="shared" ca="1" si="338"/>
        <v>#VALUE!</v>
      </c>
      <c r="BX2309" s="31" t="e">
        <f t="shared" ca="1" si="339"/>
        <v>#VALUE!</v>
      </c>
      <c r="BY2309" s="31"/>
      <c r="BZ2309" s="31"/>
      <c r="CA2309" s="31" t="s">
        <v>34386</v>
      </c>
      <c r="CB2309" s="31" t="s">
        <v>2406</v>
      </c>
      <c r="CC2309" s="31"/>
      <c r="CD2309" s="31"/>
      <c r="CE2309" s="31"/>
      <c r="CF2309" s="31"/>
      <c r="CG2309" s="31"/>
      <c r="CH2309" s="31"/>
      <c r="CI2309" s="31"/>
      <c r="CJ2309" s="31"/>
      <c r="CK2309" s="31"/>
      <c r="CL2309" s="31"/>
      <c r="CM2309" s="31"/>
      <c r="CN2309" s="31"/>
      <c r="CO2309" s="31"/>
      <c r="CP2309" s="31"/>
      <c r="CQ2309" s="31"/>
      <c r="CR2309" s="31"/>
      <c r="CS2309" s="31"/>
      <c r="CT2309" s="31"/>
      <c r="CU2309" s="31"/>
      <c r="CV2309" s="31"/>
      <c r="CW2309" s="31"/>
      <c r="CX2309" s="31"/>
      <c r="CY2309" s="31"/>
      <c r="CZ2309" s="31"/>
      <c r="DA2309" s="31"/>
      <c r="DB2309" s="31"/>
      <c r="DC2309" s="31"/>
      <c r="DD2309" s="31"/>
      <c r="DE2309" s="31"/>
      <c r="DF2309" s="31"/>
      <c r="DG2309" s="31"/>
      <c r="DH2309" s="31"/>
      <c r="DI2309" s="31"/>
      <c r="DJ2309" s="31"/>
      <c r="DK2309" s="31"/>
      <c r="DL2309" s="31"/>
      <c r="DM2309" s="52" t="s">
        <v>41739</v>
      </c>
      <c r="DN2309" s="31"/>
      <c r="DO2309" s="51" t="s">
        <v>41740</v>
      </c>
      <c r="DP2309" s="52" t="s">
        <v>41741</v>
      </c>
      <c r="DQ2309" s="31" t="s">
        <v>41742</v>
      </c>
      <c r="DR2309" s="31"/>
      <c r="DS2309" s="31" t="s">
        <v>41684</v>
      </c>
      <c r="DT2309" s="31"/>
      <c r="DU2309" s="31"/>
      <c r="DV2309" s="31"/>
      <c r="DW2309" s="31"/>
      <c r="DX2309" s="31"/>
      <c r="DY2309" s="31"/>
      <c r="DZ2309" s="31"/>
      <c r="EA2309" s="31"/>
      <c r="EB2309" s="31"/>
      <c r="EC2309" s="31" t="s">
        <v>7992</v>
      </c>
      <c r="ED2309" s="31" t="s">
        <v>41101</v>
      </c>
      <c r="EE2309" s="31"/>
      <c r="EF2309" s="31"/>
      <c r="EG2309" s="31"/>
      <c r="EH2309" s="31"/>
      <c r="EI2309" s="31"/>
      <c r="EJ2309" s="31"/>
    </row>
    <row r="2310" spans="1:140" ht="23.25" customHeight="1">
      <c r="A2310" s="25">
        <v>2308</v>
      </c>
      <c r="B2310" s="31" t="s">
        <v>41635</v>
      </c>
      <c r="C2310" s="31" t="s">
        <v>6220</v>
      </c>
      <c r="D2310" s="31" t="s">
        <v>41636</v>
      </c>
      <c r="E2310" s="31"/>
      <c r="F2310" s="93" t="s">
        <v>36262</v>
      </c>
      <c r="G2310" s="93">
        <f t="shared" si="334"/>
        <v>58</v>
      </c>
      <c r="H2310" s="94">
        <f t="shared" si="335"/>
        <v>56097</v>
      </c>
      <c r="I2310" s="31" t="s">
        <v>8159</v>
      </c>
      <c r="J2310" s="31" t="s">
        <v>34085</v>
      </c>
      <c r="K2310" s="93" t="s">
        <v>34082</v>
      </c>
      <c r="L2310" s="93" t="s">
        <v>6220</v>
      </c>
      <c r="M2310" s="31" t="s">
        <v>3186</v>
      </c>
      <c r="N2310" s="31" t="s">
        <v>3311</v>
      </c>
      <c r="O2310" s="31" t="s">
        <v>2534</v>
      </c>
      <c r="P2310" s="52" t="s">
        <v>41217</v>
      </c>
      <c r="Q2310" s="31" t="s">
        <v>41745</v>
      </c>
      <c r="R2310" s="31"/>
      <c r="S2310" s="31"/>
      <c r="T2310" s="52" t="s">
        <v>29629</v>
      </c>
      <c r="U2310" s="31"/>
      <c r="V2310" s="31"/>
      <c r="W2310" s="31" t="s">
        <v>4761</v>
      </c>
      <c r="X2310" s="52" t="s">
        <v>41712</v>
      </c>
      <c r="Y2310" s="31" t="e">
        <f t="shared" ca="1" si="336"/>
        <v>#VALUE!</v>
      </c>
      <c r="Z2310" s="31" t="e">
        <f t="shared" ca="1" si="337"/>
        <v>#VALUE!</v>
      </c>
      <c r="AA2310" s="31"/>
      <c r="AB2310" s="31" t="s">
        <v>7992</v>
      </c>
      <c r="AC2310" s="31" t="s">
        <v>34156</v>
      </c>
      <c r="AD2310" s="31" t="s">
        <v>34161</v>
      </c>
      <c r="AE2310" s="31" t="s">
        <v>33108</v>
      </c>
      <c r="AF2310" s="31" t="s">
        <v>7976</v>
      </c>
      <c r="AG2310" s="31"/>
      <c r="AH2310" s="31"/>
      <c r="AI2310" s="31" t="s">
        <v>728</v>
      </c>
      <c r="AJ2310" s="31"/>
      <c r="AK2310" s="31"/>
      <c r="AL2310" s="31"/>
      <c r="AM2310" s="31"/>
      <c r="AN2310" s="31"/>
      <c r="AO2310" s="31"/>
      <c r="AP2310" s="31" t="s">
        <v>33108</v>
      </c>
      <c r="AQ2310" s="52" t="s">
        <v>41217</v>
      </c>
      <c r="AR2310" s="31" t="s">
        <v>34144</v>
      </c>
      <c r="AS2310" s="31" t="s">
        <v>34144</v>
      </c>
      <c r="AT2310" s="31"/>
      <c r="AU2310" s="31"/>
      <c r="AV2310" s="31" t="s">
        <v>7992</v>
      </c>
      <c r="AW2310" s="52" t="s">
        <v>41217</v>
      </c>
      <c r="AX2310" s="29">
        <f t="shared" si="333"/>
        <v>46915</v>
      </c>
      <c r="AY2310" s="31" t="s">
        <v>26346</v>
      </c>
      <c r="AZ2310" s="31" t="s">
        <v>16848</v>
      </c>
      <c r="BA2310" s="31" t="s">
        <v>33108</v>
      </c>
      <c r="BB2310" s="31"/>
      <c r="BC2310" s="31"/>
      <c r="BD2310" s="31"/>
      <c r="BE2310" s="31"/>
      <c r="BF2310" s="31" t="s">
        <v>7992</v>
      </c>
      <c r="BG2310" s="31"/>
      <c r="BH2310" s="31"/>
      <c r="BI2310" s="31"/>
      <c r="BJ2310" s="31"/>
      <c r="BK2310" s="31" t="str">
        <f t="shared" si="332"/>
        <v>III/b</v>
      </c>
      <c r="BL2310" s="31"/>
      <c r="BM2310" s="31"/>
      <c r="BN2310" s="31"/>
      <c r="BO2310" s="31"/>
      <c r="BP2310" s="31"/>
      <c r="BQ2310" s="31"/>
      <c r="BR2310" s="31"/>
      <c r="BS2310" s="31"/>
      <c r="BT2310" s="31"/>
      <c r="BU2310" s="31"/>
      <c r="BV2310" s="52" t="s">
        <v>41217</v>
      </c>
      <c r="BW2310" s="31" t="e">
        <f t="shared" ca="1" si="338"/>
        <v>#VALUE!</v>
      </c>
      <c r="BX2310" s="31" t="e">
        <f t="shared" ca="1" si="339"/>
        <v>#VALUE!</v>
      </c>
      <c r="BY2310" s="31"/>
      <c r="BZ2310" s="31"/>
      <c r="CA2310" s="31" t="s">
        <v>2483</v>
      </c>
      <c r="CB2310" s="31" t="s">
        <v>2406</v>
      </c>
      <c r="CC2310" s="31"/>
      <c r="CD2310" s="31"/>
      <c r="CE2310" s="31"/>
      <c r="CF2310" s="31"/>
      <c r="CG2310" s="31"/>
      <c r="CH2310" s="31"/>
      <c r="CI2310" s="31"/>
      <c r="CJ2310" s="31"/>
      <c r="CK2310" s="31"/>
      <c r="CL2310" s="31"/>
      <c r="CM2310" s="31"/>
      <c r="CN2310" s="31"/>
      <c r="CO2310" s="31"/>
      <c r="CP2310" s="31"/>
      <c r="CQ2310" s="31"/>
      <c r="CR2310" s="31"/>
      <c r="CS2310" s="31"/>
      <c r="CT2310" s="31"/>
      <c r="CU2310" s="31"/>
      <c r="CV2310" s="31"/>
      <c r="CW2310" s="31"/>
      <c r="CX2310" s="31"/>
      <c r="CY2310" s="31"/>
      <c r="CZ2310" s="31"/>
      <c r="DA2310" s="31"/>
      <c r="DB2310" s="31"/>
      <c r="DC2310" s="31"/>
      <c r="DD2310" s="31"/>
      <c r="DE2310" s="31"/>
      <c r="DF2310" s="31"/>
      <c r="DG2310" s="31"/>
      <c r="DH2310" s="31"/>
      <c r="DI2310" s="31"/>
      <c r="DJ2310" s="31"/>
      <c r="DK2310" s="31"/>
      <c r="DL2310" s="31"/>
      <c r="DM2310" s="52" t="s">
        <v>41727</v>
      </c>
      <c r="DN2310" s="31"/>
      <c r="DO2310" s="51" t="s">
        <v>41728</v>
      </c>
      <c r="DP2310" s="52" t="s">
        <v>41729</v>
      </c>
      <c r="DQ2310" s="31" t="s">
        <v>41730</v>
      </c>
      <c r="DR2310" s="31"/>
      <c r="DS2310" s="31" t="s">
        <v>41686</v>
      </c>
      <c r="DT2310" s="31"/>
      <c r="DU2310" s="31"/>
      <c r="DV2310" s="31"/>
      <c r="DW2310" s="31"/>
      <c r="DX2310" s="31"/>
      <c r="DY2310" s="31"/>
      <c r="DZ2310" s="31"/>
      <c r="EA2310" s="31"/>
      <c r="EB2310" s="31"/>
      <c r="EC2310" s="31" t="s">
        <v>7992</v>
      </c>
      <c r="ED2310" s="31" t="s">
        <v>41101</v>
      </c>
      <c r="EE2310" s="31"/>
      <c r="EF2310" s="31"/>
      <c r="EG2310" s="31"/>
      <c r="EH2310" s="31"/>
      <c r="EI2310" s="31"/>
      <c r="EJ2310" s="31"/>
    </row>
    <row r="2311" spans="1:140" ht="23.25" customHeight="1">
      <c r="A2311" s="25">
        <v>2309</v>
      </c>
      <c r="B2311" s="31" t="s">
        <v>41637</v>
      </c>
      <c r="C2311" s="31" t="s">
        <v>6220</v>
      </c>
      <c r="D2311" s="31" t="s">
        <v>41638</v>
      </c>
      <c r="E2311" s="31"/>
      <c r="F2311" s="93" t="s">
        <v>36262</v>
      </c>
      <c r="G2311" s="93">
        <f t="shared" si="334"/>
        <v>58</v>
      </c>
      <c r="H2311" s="94">
        <f t="shared" si="335"/>
        <v>55610</v>
      </c>
      <c r="I2311" s="31" t="s">
        <v>8159</v>
      </c>
      <c r="J2311" s="31" t="s">
        <v>34085</v>
      </c>
      <c r="K2311" s="93" t="s">
        <v>34082</v>
      </c>
      <c r="L2311" s="93" t="s">
        <v>6220</v>
      </c>
      <c r="M2311" s="31" t="s">
        <v>3186</v>
      </c>
      <c r="N2311" s="31" t="s">
        <v>3311</v>
      </c>
      <c r="O2311" s="31" t="s">
        <v>2534</v>
      </c>
      <c r="P2311" s="52" t="s">
        <v>41217</v>
      </c>
      <c r="Q2311" s="31" t="s">
        <v>41746</v>
      </c>
      <c r="R2311" s="31"/>
      <c r="S2311" s="31"/>
      <c r="T2311" s="52" t="s">
        <v>29629</v>
      </c>
      <c r="U2311" s="31"/>
      <c r="V2311" s="31"/>
      <c r="W2311" s="31" t="s">
        <v>41716</v>
      </c>
      <c r="X2311" s="52" t="s">
        <v>41713</v>
      </c>
      <c r="Y2311" s="31">
        <f t="shared" ca="1" si="336"/>
        <v>29</v>
      </c>
      <c r="Z2311" s="31" t="str">
        <f t="shared" ca="1" si="337"/>
        <v>21-35</v>
      </c>
      <c r="AA2311" s="31"/>
      <c r="AB2311" s="31" t="s">
        <v>7992</v>
      </c>
      <c r="AC2311" s="31" t="s">
        <v>34156</v>
      </c>
      <c r="AD2311" s="31" t="s">
        <v>34161</v>
      </c>
      <c r="AE2311" s="31" t="s">
        <v>33108</v>
      </c>
      <c r="AF2311" s="31" t="s">
        <v>7976</v>
      </c>
      <c r="AG2311" s="31"/>
      <c r="AH2311" s="31"/>
      <c r="AI2311" s="31" t="s">
        <v>728</v>
      </c>
      <c r="AJ2311" s="31"/>
      <c r="AK2311" s="31"/>
      <c r="AL2311" s="31"/>
      <c r="AM2311" s="31"/>
      <c r="AN2311" s="31"/>
      <c r="AO2311" s="31"/>
      <c r="AP2311" s="31" t="s">
        <v>33108</v>
      </c>
      <c r="AQ2311" s="52" t="s">
        <v>41217</v>
      </c>
      <c r="AR2311" s="31" t="s">
        <v>34144</v>
      </c>
      <c r="AS2311" s="31" t="s">
        <v>34144</v>
      </c>
      <c r="AT2311" s="31"/>
      <c r="AU2311" s="31"/>
      <c r="AV2311" s="31" t="s">
        <v>7992</v>
      </c>
      <c r="AW2311" s="52" t="s">
        <v>41217</v>
      </c>
      <c r="AX2311" s="29">
        <f t="shared" si="333"/>
        <v>46915</v>
      </c>
      <c r="AY2311" s="31" t="s">
        <v>26346</v>
      </c>
      <c r="AZ2311" s="31" t="s">
        <v>16848</v>
      </c>
      <c r="BA2311" s="31" t="s">
        <v>33108</v>
      </c>
      <c r="BB2311" s="31"/>
      <c r="BC2311" s="31"/>
      <c r="BD2311" s="31"/>
      <c r="BE2311" s="31"/>
      <c r="BF2311" s="31" t="s">
        <v>7992</v>
      </c>
      <c r="BG2311" s="31"/>
      <c r="BH2311" s="31"/>
      <c r="BI2311" s="31"/>
      <c r="BJ2311" s="31"/>
      <c r="BK2311" s="31" t="str">
        <f t="shared" si="332"/>
        <v>III/b</v>
      </c>
      <c r="BL2311" s="31"/>
      <c r="BM2311" s="31"/>
      <c r="BN2311" s="31"/>
      <c r="BO2311" s="31"/>
      <c r="BP2311" s="31"/>
      <c r="BQ2311" s="31"/>
      <c r="BR2311" s="31"/>
      <c r="BS2311" s="31"/>
      <c r="BT2311" s="31"/>
      <c r="BU2311" s="31"/>
      <c r="BV2311" s="52" t="s">
        <v>41217</v>
      </c>
      <c r="BW2311" s="31" t="e">
        <f t="shared" ca="1" si="338"/>
        <v>#VALUE!</v>
      </c>
      <c r="BX2311" s="31" t="e">
        <f t="shared" ca="1" si="339"/>
        <v>#VALUE!</v>
      </c>
      <c r="BY2311" s="31"/>
      <c r="BZ2311" s="31"/>
      <c r="CA2311" s="31" t="s">
        <v>4349</v>
      </c>
      <c r="CB2311" s="31" t="s">
        <v>2406</v>
      </c>
      <c r="CC2311" s="31"/>
      <c r="CD2311" s="31"/>
      <c r="CE2311" s="31"/>
      <c r="CF2311" s="31"/>
      <c r="CG2311" s="31"/>
      <c r="CH2311" s="31"/>
      <c r="CI2311" s="31"/>
      <c r="CJ2311" s="31"/>
      <c r="CK2311" s="31"/>
      <c r="CL2311" s="31"/>
      <c r="CM2311" s="31"/>
      <c r="CN2311" s="31"/>
      <c r="CO2311" s="31"/>
      <c r="CP2311" s="31"/>
      <c r="CQ2311" s="31"/>
      <c r="CR2311" s="31"/>
      <c r="CS2311" s="31"/>
      <c r="CT2311" s="31"/>
      <c r="CU2311" s="31"/>
      <c r="CV2311" s="31"/>
      <c r="CW2311" s="31"/>
      <c r="CX2311" s="31"/>
      <c r="CY2311" s="31"/>
      <c r="CZ2311" s="31"/>
      <c r="DA2311" s="31"/>
      <c r="DB2311" s="31"/>
      <c r="DC2311" s="31"/>
      <c r="DD2311" s="31"/>
      <c r="DE2311" s="31"/>
      <c r="DF2311" s="31"/>
      <c r="DG2311" s="31"/>
      <c r="DH2311" s="31"/>
      <c r="DI2311" s="31"/>
      <c r="DJ2311" s="31"/>
      <c r="DK2311" s="31"/>
      <c r="DL2311" s="31"/>
      <c r="DM2311" s="52" t="s">
        <v>41731</v>
      </c>
      <c r="DN2311" s="31"/>
      <c r="DO2311" s="51" t="s">
        <v>41732</v>
      </c>
      <c r="DP2311" s="52" t="s">
        <v>41733</v>
      </c>
      <c r="DQ2311" s="31" t="s">
        <v>41734</v>
      </c>
      <c r="DR2311" s="31"/>
      <c r="DS2311" s="31" t="s">
        <v>41688</v>
      </c>
      <c r="DT2311" s="31"/>
      <c r="DU2311" s="31"/>
      <c r="DV2311" s="31"/>
      <c r="DW2311" s="31"/>
      <c r="DX2311" s="31"/>
      <c r="DY2311" s="31"/>
      <c r="DZ2311" s="31"/>
      <c r="EA2311" s="31"/>
      <c r="EB2311" s="31"/>
      <c r="EC2311" s="31" t="s">
        <v>7992</v>
      </c>
      <c r="ED2311" s="31" t="s">
        <v>41101</v>
      </c>
      <c r="EE2311" s="31"/>
      <c r="EF2311" s="31"/>
      <c r="EG2311" s="31"/>
      <c r="EH2311" s="31"/>
      <c r="EI2311" s="31"/>
      <c r="EJ2311" s="31"/>
    </row>
    <row r="2312" spans="1:140" ht="23.25" customHeight="1">
      <c r="A2312" s="25">
        <v>2310</v>
      </c>
      <c r="B2312" s="31" t="s">
        <v>41639</v>
      </c>
      <c r="C2312" s="31" t="s">
        <v>6220</v>
      </c>
      <c r="D2312" s="31" t="s">
        <v>41640</v>
      </c>
      <c r="E2312" s="31"/>
      <c r="F2312" s="93" t="s">
        <v>36262</v>
      </c>
      <c r="G2312" s="93">
        <f t="shared" si="334"/>
        <v>58</v>
      </c>
      <c r="H2312" s="94">
        <f t="shared" si="335"/>
        <v>56401</v>
      </c>
      <c r="I2312" s="31" t="s">
        <v>8159</v>
      </c>
      <c r="J2312" s="31" t="s">
        <v>34085</v>
      </c>
      <c r="K2312" s="93" t="s">
        <v>34082</v>
      </c>
      <c r="L2312" s="93" t="s">
        <v>6220</v>
      </c>
      <c r="M2312" s="31" t="s">
        <v>3186</v>
      </c>
      <c r="N2312" s="31" t="s">
        <v>3311</v>
      </c>
      <c r="O2312" s="31" t="s">
        <v>2534</v>
      </c>
      <c r="P2312" s="52" t="s">
        <v>41217</v>
      </c>
      <c r="Q2312" s="31" t="s">
        <v>41747</v>
      </c>
      <c r="R2312" s="31"/>
      <c r="S2312" s="31"/>
      <c r="T2312" s="52" t="s">
        <v>29629</v>
      </c>
      <c r="U2312" s="31"/>
      <c r="V2312" s="31"/>
      <c r="W2312" s="31" t="s">
        <v>7239</v>
      </c>
      <c r="X2312" s="52" t="s">
        <v>41714</v>
      </c>
      <c r="Y2312" s="31" t="e">
        <f t="shared" ca="1" si="336"/>
        <v>#VALUE!</v>
      </c>
      <c r="Z2312" s="31" t="e">
        <f t="shared" ca="1" si="337"/>
        <v>#VALUE!</v>
      </c>
      <c r="AA2312" s="31"/>
      <c r="AB2312" s="31" t="s">
        <v>7992</v>
      </c>
      <c r="AC2312" s="31" t="s">
        <v>34156</v>
      </c>
      <c r="AD2312" s="31" t="s">
        <v>34161</v>
      </c>
      <c r="AE2312" s="31" t="s">
        <v>33108</v>
      </c>
      <c r="AF2312" s="31" t="s">
        <v>7976</v>
      </c>
      <c r="AG2312" s="31"/>
      <c r="AH2312" s="31"/>
      <c r="AI2312" s="31" t="s">
        <v>728</v>
      </c>
      <c r="AJ2312" s="31"/>
      <c r="AK2312" s="31"/>
      <c r="AL2312" s="31"/>
      <c r="AM2312" s="31"/>
      <c r="AN2312" s="31"/>
      <c r="AO2312" s="31"/>
      <c r="AP2312" s="31" t="s">
        <v>33108</v>
      </c>
      <c r="AQ2312" s="52" t="s">
        <v>41217</v>
      </c>
      <c r="AR2312" s="31" t="s">
        <v>34144</v>
      </c>
      <c r="AS2312" s="31" t="s">
        <v>34144</v>
      </c>
      <c r="AT2312" s="31"/>
      <c r="AU2312" s="31"/>
      <c r="AV2312" s="31" t="s">
        <v>7992</v>
      </c>
      <c r="AW2312" s="52" t="s">
        <v>41217</v>
      </c>
      <c r="AX2312" s="29">
        <f t="shared" si="333"/>
        <v>46915</v>
      </c>
      <c r="AY2312" s="31" t="s">
        <v>26346</v>
      </c>
      <c r="AZ2312" s="31" t="s">
        <v>16848</v>
      </c>
      <c r="BA2312" s="31" t="s">
        <v>33108</v>
      </c>
      <c r="BB2312" s="31"/>
      <c r="BC2312" s="31"/>
      <c r="BD2312" s="31"/>
      <c r="BE2312" s="31"/>
      <c r="BF2312" s="31" t="s">
        <v>7992</v>
      </c>
      <c r="BG2312" s="31"/>
      <c r="BH2312" s="31"/>
      <c r="BI2312" s="31"/>
      <c r="BJ2312" s="31"/>
      <c r="BK2312" s="31" t="str">
        <f t="shared" si="332"/>
        <v>III/b</v>
      </c>
      <c r="BL2312" s="31"/>
      <c r="BM2312" s="31"/>
      <c r="BN2312" s="31"/>
      <c r="BO2312" s="31"/>
      <c r="BP2312" s="31"/>
      <c r="BQ2312" s="31"/>
      <c r="BR2312" s="31"/>
      <c r="BS2312" s="31"/>
      <c r="BT2312" s="31"/>
      <c r="BU2312" s="31"/>
      <c r="BV2312" s="52" t="s">
        <v>41217</v>
      </c>
      <c r="BW2312" s="31" t="e">
        <f t="shared" ca="1" si="338"/>
        <v>#VALUE!</v>
      </c>
      <c r="BX2312" s="31" t="e">
        <f t="shared" ca="1" si="339"/>
        <v>#VALUE!</v>
      </c>
      <c r="BY2312" s="31"/>
      <c r="BZ2312" s="31"/>
      <c r="CA2312" s="31" t="s">
        <v>2483</v>
      </c>
      <c r="CB2312" s="31" t="s">
        <v>2406</v>
      </c>
      <c r="CC2312" s="31"/>
      <c r="CD2312" s="31"/>
      <c r="CE2312" s="31"/>
      <c r="CF2312" s="31"/>
      <c r="CG2312" s="31"/>
      <c r="CH2312" s="31"/>
      <c r="CI2312" s="31"/>
      <c r="CJ2312" s="31"/>
      <c r="CK2312" s="31"/>
      <c r="CL2312" s="31"/>
      <c r="CM2312" s="31"/>
      <c r="CN2312" s="31"/>
      <c r="CO2312" s="31"/>
      <c r="CP2312" s="31"/>
      <c r="CQ2312" s="31"/>
      <c r="CR2312" s="31"/>
      <c r="CS2312" s="31"/>
      <c r="CT2312" s="31"/>
      <c r="CU2312" s="31"/>
      <c r="CV2312" s="31"/>
      <c r="CW2312" s="31"/>
      <c r="CX2312" s="31"/>
      <c r="CY2312" s="31"/>
      <c r="CZ2312" s="31"/>
      <c r="DA2312" s="31"/>
      <c r="DB2312" s="31"/>
      <c r="DC2312" s="31"/>
      <c r="DD2312" s="31"/>
      <c r="DE2312" s="31"/>
      <c r="DF2312" s="31"/>
      <c r="DG2312" s="31"/>
      <c r="DH2312" s="31"/>
      <c r="DI2312" s="31"/>
      <c r="DJ2312" s="31"/>
      <c r="DK2312" s="31"/>
      <c r="DL2312" s="31"/>
      <c r="DM2312" s="52" t="s">
        <v>41738</v>
      </c>
      <c r="DN2312" s="31"/>
      <c r="DO2312" s="51" t="s">
        <v>41737</v>
      </c>
      <c r="DP2312" s="52" t="s">
        <v>41735</v>
      </c>
      <c r="DQ2312" s="31" t="s">
        <v>41736</v>
      </c>
      <c r="DR2312" s="31"/>
      <c r="DS2312" s="31" t="s">
        <v>41690</v>
      </c>
      <c r="DT2312" s="31"/>
      <c r="DU2312" s="31"/>
      <c r="DV2312" s="31"/>
      <c r="DW2312" s="31"/>
      <c r="DX2312" s="31"/>
      <c r="DY2312" s="31"/>
      <c r="DZ2312" s="31"/>
      <c r="EA2312" s="31"/>
      <c r="EB2312" s="31"/>
      <c r="EC2312" s="31" t="s">
        <v>7992</v>
      </c>
      <c r="ED2312" s="31" t="s">
        <v>41101</v>
      </c>
      <c r="EE2312" s="31"/>
      <c r="EF2312" s="31"/>
      <c r="EG2312" s="31"/>
      <c r="EH2312" s="31"/>
      <c r="EI2312" s="31"/>
      <c r="EJ2312" s="31"/>
    </row>
    <row r="2313" spans="1:140" ht="23.25" customHeight="1">
      <c r="A2313" s="25">
        <v>2311</v>
      </c>
      <c r="B2313" s="42" t="s">
        <v>8185</v>
      </c>
      <c r="C2313" s="42">
        <v>140202353</v>
      </c>
      <c r="D2313" s="42"/>
      <c r="E2313" s="42"/>
      <c r="F2313" s="42" t="s">
        <v>36260</v>
      </c>
      <c r="G2313" s="42">
        <f t="shared" si="334"/>
        <v>65</v>
      </c>
      <c r="H2313" s="44">
        <f t="shared" si="335"/>
        <v>44986</v>
      </c>
      <c r="I2313" s="42" t="s">
        <v>8159</v>
      </c>
      <c r="J2313" s="42" t="s">
        <v>34085</v>
      </c>
      <c r="K2313" s="42" t="s">
        <v>34082</v>
      </c>
      <c r="L2313" s="42" t="s">
        <v>35661</v>
      </c>
      <c r="M2313" s="42" t="s">
        <v>3186</v>
      </c>
      <c r="N2313" s="42" t="s">
        <v>4652</v>
      </c>
      <c r="O2313" s="42" t="s">
        <v>4317</v>
      </c>
      <c r="P2313" s="42"/>
      <c r="Q2313" s="42"/>
      <c r="R2313" s="42">
        <v>33</v>
      </c>
      <c r="S2313" s="42">
        <v>5</v>
      </c>
      <c r="T2313" s="42"/>
      <c r="U2313" s="42">
        <v>140</v>
      </c>
      <c r="V2313" s="42"/>
      <c r="W2313" s="31" t="s">
        <v>3157</v>
      </c>
      <c r="X2313" s="31" t="s">
        <v>5005</v>
      </c>
      <c r="Y2313" s="31" t="e">
        <f t="shared" ca="1" si="336"/>
        <v>#VALUE!</v>
      </c>
      <c r="Z2313" s="31" t="e">
        <f t="shared" ca="1" si="337"/>
        <v>#VALUE!</v>
      </c>
      <c r="AA2313" s="31"/>
      <c r="AB2313" s="31" t="s">
        <v>7992</v>
      </c>
      <c r="AC2313" s="31" t="s">
        <v>34156</v>
      </c>
      <c r="AD2313" s="31" t="s">
        <v>34161</v>
      </c>
      <c r="AE2313" s="31" t="s">
        <v>33108</v>
      </c>
      <c r="AF2313" s="31" t="s">
        <v>7976</v>
      </c>
      <c r="AG2313" s="31" t="s">
        <v>5851</v>
      </c>
      <c r="AH2313" s="31" t="s">
        <v>5851</v>
      </c>
      <c r="AI2313" s="31" t="s">
        <v>728</v>
      </c>
      <c r="AJ2313" s="31"/>
      <c r="AK2313" s="31" t="s">
        <v>1785</v>
      </c>
      <c r="AL2313" s="31" t="s">
        <v>1786</v>
      </c>
      <c r="AM2313" s="31" t="s">
        <v>7700</v>
      </c>
      <c r="AN2313" s="31"/>
      <c r="AO2313" s="31"/>
      <c r="AP2313" s="31" t="s">
        <v>33108</v>
      </c>
      <c r="AQ2313" s="31" t="s">
        <v>540</v>
      </c>
      <c r="AR2313" s="31" t="s">
        <v>34144</v>
      </c>
      <c r="AS2313" s="31" t="s">
        <v>34144</v>
      </c>
      <c r="AT2313" s="31" t="str">
        <f>_xlfn.IFNA(VLOOKUP(D2313,'[1]5. 1 Mei 2022'!$C$7:$F$60,4,FALSE),"")</f>
        <v/>
      </c>
      <c r="AU2313" s="31"/>
      <c r="AV2313" s="31" t="s">
        <v>7992</v>
      </c>
      <c r="AW2313" s="31" t="s">
        <v>20424</v>
      </c>
      <c r="AX2313" s="29">
        <f t="shared" si="333"/>
        <v>44962</v>
      </c>
      <c r="AY2313" s="31" t="s">
        <v>26346</v>
      </c>
      <c r="AZ2313" s="31" t="s">
        <v>16848</v>
      </c>
      <c r="BA2313" s="30" t="s">
        <v>33108</v>
      </c>
      <c r="BB2313" s="31" t="s">
        <v>31019</v>
      </c>
      <c r="BC2313" s="31"/>
      <c r="BD2313" s="31" t="s">
        <v>7978</v>
      </c>
      <c r="BE2313" s="31" t="s">
        <v>7976</v>
      </c>
      <c r="BF2313" s="31" t="s">
        <v>7992</v>
      </c>
      <c r="BG2313" s="31"/>
      <c r="BH2313" s="31"/>
      <c r="BI2313" s="31" t="s">
        <v>8137</v>
      </c>
      <c r="BJ2313" s="31" t="s">
        <v>23454</v>
      </c>
      <c r="BK2313" s="31" t="str">
        <f t="shared" ref="BK2313" si="340">N2313</f>
        <v>IV/e</v>
      </c>
      <c r="BL2313" s="31" t="s">
        <v>8077</v>
      </c>
      <c r="BM2313" s="31"/>
      <c r="BN2313" s="31"/>
      <c r="BO2313" s="31"/>
      <c r="BP2313" s="31" t="s">
        <v>1498</v>
      </c>
      <c r="BQ2313" s="31" t="s">
        <v>23454</v>
      </c>
      <c r="BR2313" s="31" t="s">
        <v>17509</v>
      </c>
      <c r="BS2313" s="31"/>
      <c r="BT2313" s="31" t="s">
        <v>924</v>
      </c>
      <c r="BU2313" s="31"/>
      <c r="BV2313" s="31" t="s">
        <v>1936</v>
      </c>
      <c r="BW2313" s="31">
        <f t="shared" ca="1" si="338"/>
        <v>19</v>
      </c>
      <c r="BX2313" s="78">
        <f t="shared" ca="1" si="339"/>
        <v>3</v>
      </c>
      <c r="BY2313" s="31"/>
      <c r="BZ2313" s="31"/>
      <c r="CA2313" s="31" t="s">
        <v>2483</v>
      </c>
      <c r="CB2313" s="31" t="s">
        <v>2519</v>
      </c>
      <c r="CC2313" s="31">
        <v>5</v>
      </c>
      <c r="CD2313" s="31">
        <v>1</v>
      </c>
      <c r="CE2313" s="31" t="s">
        <v>20085</v>
      </c>
      <c r="CF2313" s="31"/>
      <c r="CG2313" s="31"/>
      <c r="CH2313" s="31">
        <v>2010</v>
      </c>
      <c r="CI2313" s="31">
        <v>2010</v>
      </c>
      <c r="CJ2313" s="31">
        <v>2012</v>
      </c>
      <c r="CK2313" s="31"/>
      <c r="CL2313" s="52" t="s">
        <v>37256</v>
      </c>
      <c r="CM2313" s="52" t="s">
        <v>37257</v>
      </c>
      <c r="CN2313" s="31" t="s">
        <v>39479</v>
      </c>
      <c r="CO2313" s="31" t="s">
        <v>38444</v>
      </c>
      <c r="CP2313" s="52" t="s">
        <v>37257</v>
      </c>
      <c r="CQ2313" s="31" t="s">
        <v>39479</v>
      </c>
      <c r="CR2313" s="31">
        <v>2165</v>
      </c>
      <c r="CS2313" s="31" t="s">
        <v>17467</v>
      </c>
      <c r="CT2313" s="31" t="s">
        <v>17468</v>
      </c>
      <c r="CU2313" s="31" t="s">
        <v>16996</v>
      </c>
      <c r="CV2313" s="31" t="s">
        <v>15908</v>
      </c>
      <c r="CW2313" s="31" t="s">
        <v>10352</v>
      </c>
      <c r="CX2313" s="31" t="s">
        <v>15907</v>
      </c>
      <c r="CY2313" s="31" t="s">
        <v>10354</v>
      </c>
      <c r="CZ2313" s="31" t="s">
        <v>8580</v>
      </c>
      <c r="DA2313" s="31" t="s">
        <v>10247</v>
      </c>
      <c r="DB2313" s="31" t="s">
        <v>25128</v>
      </c>
      <c r="DC2313" s="31"/>
      <c r="DD2313" s="31"/>
      <c r="DE2313" s="31" t="s">
        <v>18699</v>
      </c>
      <c r="DF2313" s="31" t="s">
        <v>10083</v>
      </c>
      <c r="DG2313" s="31" t="s">
        <v>10084</v>
      </c>
      <c r="DH2313" s="31">
        <v>41313</v>
      </c>
      <c r="DI2313" s="31"/>
      <c r="DJ2313" s="31"/>
      <c r="DK2313" s="31" t="s">
        <v>24819</v>
      </c>
      <c r="DL2313" s="31" t="s">
        <v>15612</v>
      </c>
      <c r="DM2313" s="38" t="s">
        <v>8792</v>
      </c>
      <c r="DN2313" s="38"/>
      <c r="DO2313" s="35"/>
      <c r="DP2313" s="31" t="s">
        <v>13038</v>
      </c>
      <c r="DQ2313" s="31" t="s">
        <v>5719</v>
      </c>
      <c r="DR2313" s="31" t="s">
        <v>20509</v>
      </c>
      <c r="DS2313" s="31" t="s">
        <v>26526</v>
      </c>
      <c r="DT2313" s="31"/>
      <c r="DU2313" s="31">
        <v>2</v>
      </c>
      <c r="DV2313" s="31" t="s">
        <v>32166</v>
      </c>
      <c r="DW2313" s="31"/>
      <c r="DX2313" s="31"/>
      <c r="DY2313" s="31" t="s">
        <v>35714</v>
      </c>
      <c r="DZ2313" s="52" t="s">
        <v>35707</v>
      </c>
      <c r="EA2313" s="52" t="s">
        <v>35708</v>
      </c>
      <c r="EB2313" s="31">
        <v>569032</v>
      </c>
      <c r="EC2313" s="31" t="s">
        <v>7992</v>
      </c>
    </row>
    <row r="2314" spans="1:140" ht="23.25" customHeight="1">
      <c r="A2314" s="25">
        <v>2312</v>
      </c>
      <c r="B2314" s="31" t="s">
        <v>41962</v>
      </c>
      <c r="C2314" s="31" t="s">
        <v>6220</v>
      </c>
      <c r="D2314" s="31"/>
      <c r="E2314" s="31"/>
      <c r="F2314" s="31" t="s">
        <v>36262</v>
      </c>
      <c r="G2314" s="31">
        <f t="shared" si="334"/>
        <v>58</v>
      </c>
      <c r="H2314" s="94">
        <f t="shared" si="335"/>
        <v>54605</v>
      </c>
      <c r="I2314" s="31" t="s">
        <v>8159</v>
      </c>
      <c r="J2314" s="31" t="s">
        <v>34085</v>
      </c>
      <c r="K2314" s="93" t="s">
        <v>34082</v>
      </c>
      <c r="L2314" s="93" t="s">
        <v>6220</v>
      </c>
      <c r="M2314" s="31" t="s">
        <v>3186</v>
      </c>
      <c r="N2314" s="31"/>
      <c r="O2314" s="31"/>
      <c r="P2314" s="31"/>
      <c r="Q2314" s="31"/>
      <c r="R2314" s="31"/>
      <c r="S2314" s="31"/>
      <c r="T2314" s="31"/>
      <c r="U2314" s="31"/>
      <c r="V2314" s="31"/>
      <c r="W2314" s="31" t="s">
        <v>6910</v>
      </c>
      <c r="X2314" s="52" t="s">
        <v>41968</v>
      </c>
      <c r="Y2314" s="31" t="e">
        <f t="shared" ca="1" si="336"/>
        <v>#VALUE!</v>
      </c>
      <c r="Z2314" s="31" t="e">
        <f t="shared" ca="1" si="337"/>
        <v>#VALUE!</v>
      </c>
      <c r="AA2314" s="31"/>
      <c r="AB2314" s="31"/>
      <c r="AC2314" s="31" t="s">
        <v>34154</v>
      </c>
      <c r="AD2314" s="31" t="s">
        <v>34161</v>
      </c>
      <c r="AE2314" s="31" t="s">
        <v>33100</v>
      </c>
      <c r="AF2314" s="31" t="s">
        <v>7976</v>
      </c>
      <c r="AG2314" s="31"/>
      <c r="AH2314" s="31"/>
      <c r="AI2314" s="31" t="s">
        <v>40275</v>
      </c>
      <c r="AJ2314" s="31"/>
      <c r="AK2314" s="31"/>
      <c r="AL2314" s="31"/>
      <c r="AM2314" s="31"/>
      <c r="AN2314" s="31"/>
      <c r="AO2314" s="31"/>
      <c r="AP2314" s="31"/>
      <c r="AQ2314" s="31"/>
      <c r="AR2314" s="31" t="s">
        <v>34144</v>
      </c>
      <c r="AS2314" s="31" t="s">
        <v>34144</v>
      </c>
      <c r="AT2314" s="31"/>
      <c r="AU2314" s="31"/>
      <c r="AV2314" s="31"/>
      <c r="AW2314" s="31"/>
      <c r="AX2314" s="29"/>
      <c r="AY2314" s="31"/>
      <c r="AZ2314" s="31"/>
      <c r="BA2314" s="31"/>
      <c r="BB2314" s="31"/>
      <c r="BC2314" s="31"/>
      <c r="BD2314" s="31"/>
      <c r="BE2314" s="31"/>
      <c r="BF2314" s="31"/>
      <c r="BG2314" s="31"/>
      <c r="BH2314" s="31"/>
      <c r="BI2314" s="31"/>
      <c r="BJ2314" s="31"/>
      <c r="BK2314" s="31"/>
      <c r="BL2314" s="31"/>
      <c r="BM2314" s="31"/>
      <c r="BN2314" s="31"/>
      <c r="BO2314" s="31"/>
      <c r="BP2314" s="31"/>
      <c r="BQ2314" s="31"/>
      <c r="BR2314" s="31"/>
      <c r="BS2314" s="31"/>
      <c r="BT2314" s="31"/>
      <c r="BU2314" s="31"/>
      <c r="BV2314" s="31"/>
      <c r="BW2314" s="31"/>
      <c r="BX2314" s="31"/>
      <c r="BY2314" s="31"/>
      <c r="BZ2314" s="31"/>
      <c r="CA2314" s="31" t="s">
        <v>2483</v>
      </c>
      <c r="CB2314" s="31" t="s">
        <v>2519</v>
      </c>
      <c r="CC2314" s="31">
        <v>2</v>
      </c>
      <c r="CD2314" s="31">
        <v>1</v>
      </c>
      <c r="CE2314" s="31"/>
      <c r="CF2314" s="31"/>
      <c r="CG2314" s="31"/>
      <c r="CH2314" s="31"/>
      <c r="CI2314" s="31"/>
      <c r="CJ2314" s="31"/>
      <c r="CK2314" s="31"/>
      <c r="CL2314" s="31"/>
      <c r="CM2314" s="31"/>
      <c r="CN2314" s="31"/>
      <c r="CO2314" s="31"/>
      <c r="CP2314" s="31"/>
      <c r="CQ2314" s="31"/>
      <c r="CR2314" s="31"/>
      <c r="CS2314" s="31"/>
      <c r="CT2314" s="31"/>
      <c r="CU2314" s="31"/>
      <c r="CV2314" s="31"/>
      <c r="CW2314" s="31"/>
      <c r="CX2314" s="31"/>
      <c r="CY2314" s="31"/>
      <c r="CZ2314" s="31"/>
      <c r="DA2314" s="31"/>
      <c r="DB2314" s="31"/>
      <c r="DC2314" s="31"/>
      <c r="DD2314" s="31"/>
      <c r="DE2314" s="31"/>
      <c r="DF2314" s="31"/>
      <c r="DG2314" s="31"/>
      <c r="DH2314" s="31"/>
      <c r="DI2314" s="31"/>
      <c r="DJ2314" s="31"/>
      <c r="DK2314" s="31"/>
      <c r="DL2314" s="31"/>
      <c r="DM2314" s="52" t="s">
        <v>41963</v>
      </c>
      <c r="DN2314" s="31"/>
      <c r="DO2314" s="51" t="s">
        <v>41964</v>
      </c>
      <c r="DP2314" s="52" t="s">
        <v>41965</v>
      </c>
      <c r="DQ2314" s="31" t="s">
        <v>41966</v>
      </c>
      <c r="DR2314" s="31"/>
      <c r="DS2314" s="31"/>
      <c r="DT2314" s="50" t="s">
        <v>41967</v>
      </c>
      <c r="DU2314" s="31"/>
      <c r="DV2314" s="31"/>
      <c r="DW2314" s="31"/>
      <c r="DX2314" s="31"/>
      <c r="DY2314" s="31"/>
      <c r="DZ2314" s="31"/>
      <c r="EA2314" s="31"/>
      <c r="EB2314" s="31"/>
      <c r="EC2314" s="31" t="s">
        <v>40137</v>
      </c>
      <c r="ED2314" s="31" t="s">
        <v>41101</v>
      </c>
      <c r="EE2314" s="31"/>
      <c r="EF2314" s="31"/>
      <c r="EG2314" s="31"/>
      <c r="EH2314" s="31"/>
      <c r="EI2314" s="31"/>
      <c r="EJ2314" s="31"/>
    </row>
    <row r="2315" spans="1:140" ht="23.25" customHeight="1">
      <c r="A2315" s="25">
        <v>2313</v>
      </c>
      <c r="B2315" s="31" t="s">
        <v>41969</v>
      </c>
      <c r="C2315" s="31" t="s">
        <v>6220</v>
      </c>
      <c r="D2315" s="31"/>
      <c r="E2315" s="31"/>
      <c r="F2315" s="31" t="s">
        <v>36262</v>
      </c>
      <c r="G2315" s="31">
        <f t="shared" si="334"/>
        <v>58</v>
      </c>
      <c r="H2315" s="94">
        <f t="shared" si="335"/>
        <v>57892</v>
      </c>
      <c r="I2315" s="31" t="s">
        <v>8159</v>
      </c>
      <c r="J2315" s="31" t="s">
        <v>34085</v>
      </c>
      <c r="K2315" s="93" t="s">
        <v>34082</v>
      </c>
      <c r="L2315" s="93" t="s">
        <v>6220</v>
      </c>
      <c r="M2315" s="31" t="s">
        <v>3186</v>
      </c>
      <c r="N2315" s="31"/>
      <c r="O2315" s="31"/>
      <c r="P2315" s="31"/>
      <c r="Q2315" s="31"/>
      <c r="R2315" s="31"/>
      <c r="S2315" s="31"/>
      <c r="T2315" s="31"/>
      <c r="U2315" s="31"/>
      <c r="V2315" s="31"/>
      <c r="W2315" s="31" t="s">
        <v>4336</v>
      </c>
      <c r="X2315" s="52" t="s">
        <v>41970</v>
      </c>
      <c r="Y2315" s="31" t="e">
        <f t="shared" ca="1" si="336"/>
        <v>#VALUE!</v>
      </c>
      <c r="Z2315" s="31" t="e">
        <f t="shared" ca="1" si="337"/>
        <v>#VALUE!</v>
      </c>
      <c r="AA2315" s="31"/>
      <c r="AB2315" s="31"/>
      <c r="AC2315" s="31" t="s">
        <v>34145</v>
      </c>
      <c r="AD2315" s="31" t="s">
        <v>34145</v>
      </c>
      <c r="AE2315" s="31"/>
      <c r="AF2315" s="31"/>
      <c r="AG2315" s="31"/>
      <c r="AH2315" s="31"/>
      <c r="AI2315" s="31" t="s">
        <v>908</v>
      </c>
      <c r="AJ2315" s="31"/>
      <c r="AK2315" s="31"/>
      <c r="AL2315" s="31"/>
      <c r="AM2315" s="31"/>
      <c r="AN2315" s="31"/>
      <c r="AO2315" s="31"/>
      <c r="AP2315" s="31"/>
      <c r="AQ2315" s="31"/>
      <c r="AR2315" s="31" t="s">
        <v>34145</v>
      </c>
      <c r="AS2315" s="31" t="s">
        <v>34145</v>
      </c>
      <c r="AT2315" s="31"/>
      <c r="AU2315" s="31"/>
      <c r="AV2315" s="31"/>
      <c r="AW2315" s="31"/>
      <c r="AX2315" s="29"/>
      <c r="AY2315" s="31"/>
      <c r="AZ2315" s="31"/>
      <c r="BA2315" s="31"/>
      <c r="BB2315" s="31"/>
      <c r="BC2315" s="31"/>
      <c r="BD2315" s="31"/>
      <c r="BE2315" s="31"/>
      <c r="BF2315" s="31"/>
      <c r="BG2315" s="31"/>
      <c r="BH2315" s="31"/>
      <c r="BI2315" s="31"/>
      <c r="BJ2315" s="31"/>
      <c r="BK2315" s="31"/>
      <c r="BL2315" s="31"/>
      <c r="BM2315" s="31"/>
      <c r="BN2315" s="31"/>
      <c r="BO2315" s="31"/>
      <c r="BP2315" s="31"/>
      <c r="BQ2315" s="31"/>
      <c r="BR2315" s="31"/>
      <c r="BS2315" s="31"/>
      <c r="BT2315" s="31"/>
      <c r="BU2315" s="31"/>
      <c r="BV2315" s="31"/>
      <c r="BW2315" s="31"/>
      <c r="BX2315" s="31"/>
      <c r="BY2315" s="31"/>
      <c r="BZ2315" s="31"/>
      <c r="CA2315" s="31" t="s">
        <v>2483</v>
      </c>
      <c r="CB2315" s="31" t="s">
        <v>2406</v>
      </c>
      <c r="CC2315" s="31"/>
      <c r="CD2315" s="31"/>
      <c r="CE2315" s="31"/>
      <c r="CF2315" s="31"/>
      <c r="CG2315" s="31"/>
      <c r="CH2315" s="31"/>
      <c r="CI2315" s="31"/>
      <c r="CJ2315" s="31"/>
      <c r="CK2315" s="31"/>
      <c r="CL2315" s="31"/>
      <c r="CM2315" s="31"/>
      <c r="CN2315" s="31"/>
      <c r="CO2315" s="31"/>
      <c r="CP2315" s="31"/>
      <c r="CQ2315" s="31"/>
      <c r="CR2315" s="31"/>
      <c r="CS2315" s="31"/>
      <c r="CT2315" s="31"/>
      <c r="CU2315" s="31"/>
      <c r="CV2315" s="31"/>
      <c r="CW2315" s="31"/>
      <c r="CX2315" s="31"/>
      <c r="CY2315" s="31"/>
      <c r="CZ2315" s="31"/>
      <c r="DA2315" s="31"/>
      <c r="DB2315" s="31"/>
      <c r="DC2315" s="31"/>
      <c r="DD2315" s="31"/>
      <c r="DE2315" s="31"/>
      <c r="DF2315" s="31"/>
      <c r="DG2315" s="31"/>
      <c r="DH2315" s="31"/>
      <c r="DI2315" s="31"/>
      <c r="DJ2315" s="31"/>
      <c r="DK2315" s="31"/>
      <c r="DL2315" s="31"/>
      <c r="DM2315" s="52" t="s">
        <v>41971</v>
      </c>
      <c r="DN2315" s="31"/>
      <c r="DO2315" s="51" t="s">
        <v>41972</v>
      </c>
      <c r="DP2315" s="52" t="s">
        <v>41973</v>
      </c>
      <c r="DQ2315" s="31" t="s">
        <v>41974</v>
      </c>
      <c r="DR2315" s="31"/>
      <c r="DS2315" s="31"/>
      <c r="DT2315" s="50" t="s">
        <v>41975</v>
      </c>
      <c r="DU2315" s="31"/>
      <c r="DV2315" s="31"/>
      <c r="DW2315" s="31"/>
      <c r="DX2315" s="31"/>
      <c r="DY2315" s="31"/>
      <c r="DZ2315" s="31"/>
      <c r="EA2315" s="31"/>
      <c r="EB2315" s="31"/>
      <c r="EC2315" s="31" t="s">
        <v>40168</v>
      </c>
      <c r="ED2315" s="31" t="s">
        <v>41101</v>
      </c>
      <c r="EE2315" s="31"/>
      <c r="EF2315" s="31"/>
      <c r="EG2315" s="31"/>
      <c r="EH2315" s="31"/>
      <c r="EI2315" s="31"/>
      <c r="EJ2315" s="31"/>
    </row>
    <row r="2316" spans="1:140" ht="23.25" customHeight="1">
      <c r="A2316" s="25">
        <v>2314</v>
      </c>
      <c r="B2316" s="31" t="s">
        <v>41983</v>
      </c>
      <c r="C2316" s="31" t="s">
        <v>6220</v>
      </c>
      <c r="D2316" s="31"/>
      <c r="E2316" s="31"/>
      <c r="F2316" s="31" t="s">
        <v>36262</v>
      </c>
      <c r="G2316" s="31">
        <f t="shared" si="334"/>
        <v>58</v>
      </c>
      <c r="H2316" s="94">
        <f t="shared" si="335"/>
        <v>57619</v>
      </c>
      <c r="I2316" s="31" t="s">
        <v>8159</v>
      </c>
      <c r="J2316" s="31" t="s">
        <v>34085</v>
      </c>
      <c r="K2316" s="93" t="s">
        <v>34082</v>
      </c>
      <c r="L2316" s="93" t="s">
        <v>6220</v>
      </c>
      <c r="M2316" s="31" t="s">
        <v>3186</v>
      </c>
      <c r="N2316" s="31"/>
      <c r="O2316" s="31"/>
      <c r="P2316" s="31"/>
      <c r="Q2316" s="31"/>
      <c r="R2316" s="31"/>
      <c r="S2316" s="31"/>
      <c r="T2316" s="31"/>
      <c r="U2316" s="31"/>
      <c r="V2316" s="31"/>
      <c r="W2316" s="31" t="s">
        <v>6910</v>
      </c>
      <c r="X2316" s="52" t="s">
        <v>41976</v>
      </c>
      <c r="Y2316" s="31" t="e">
        <f t="shared" ca="1" si="336"/>
        <v>#VALUE!</v>
      </c>
      <c r="Z2316" s="31" t="e">
        <f t="shared" ca="1" si="337"/>
        <v>#VALUE!</v>
      </c>
      <c r="AA2316" s="31"/>
      <c r="AB2316" s="31"/>
      <c r="AC2316" s="31" t="s">
        <v>34145</v>
      </c>
      <c r="AD2316" s="31" t="s">
        <v>34145</v>
      </c>
      <c r="AE2316" s="31"/>
      <c r="AF2316" s="31"/>
      <c r="AG2316" s="31"/>
      <c r="AH2316" s="31"/>
      <c r="AI2316" s="31" t="s">
        <v>908</v>
      </c>
      <c r="AJ2316" s="31"/>
      <c r="AK2316" s="31"/>
      <c r="AL2316" s="31"/>
      <c r="AM2316" s="31"/>
      <c r="AN2316" s="31"/>
      <c r="AO2316" s="31"/>
      <c r="AP2316" s="31"/>
      <c r="AQ2316" s="31"/>
      <c r="AR2316" s="31" t="s">
        <v>34145</v>
      </c>
      <c r="AS2316" s="31" t="s">
        <v>34145</v>
      </c>
      <c r="AT2316" s="31"/>
      <c r="AU2316" s="31"/>
      <c r="AV2316" s="31"/>
      <c r="AW2316" s="31"/>
      <c r="AX2316" s="29"/>
      <c r="AY2316" s="31"/>
      <c r="AZ2316" s="31"/>
      <c r="BA2316" s="31"/>
      <c r="BB2316" s="31"/>
      <c r="BC2316" s="31"/>
      <c r="BD2316" s="31"/>
      <c r="BE2316" s="31"/>
      <c r="BF2316" s="31"/>
      <c r="BG2316" s="31"/>
      <c r="BH2316" s="31"/>
      <c r="BI2316" s="31"/>
      <c r="BJ2316" s="31"/>
      <c r="BK2316" s="31"/>
      <c r="BL2316" s="31"/>
      <c r="BM2316" s="31"/>
      <c r="BN2316" s="31"/>
      <c r="BO2316" s="31"/>
      <c r="BP2316" s="31"/>
      <c r="BQ2316" s="31"/>
      <c r="BR2316" s="31"/>
      <c r="BS2316" s="31"/>
      <c r="BT2316" s="31"/>
      <c r="BU2316" s="31"/>
      <c r="BV2316" s="31"/>
      <c r="BW2316" s="31"/>
      <c r="BX2316" s="31"/>
      <c r="BY2316" s="31"/>
      <c r="BZ2316" s="31"/>
      <c r="CA2316" s="31" t="s">
        <v>2483</v>
      </c>
      <c r="CB2316" s="31" t="s">
        <v>2406</v>
      </c>
      <c r="CC2316" s="31"/>
      <c r="CD2316" s="31"/>
      <c r="CE2316" s="31"/>
      <c r="CF2316" s="31"/>
      <c r="CG2316" s="31"/>
      <c r="CH2316" s="31"/>
      <c r="CI2316" s="31"/>
      <c r="CJ2316" s="31"/>
      <c r="CK2316" s="31"/>
      <c r="CL2316" s="31"/>
      <c r="CM2316" s="31"/>
      <c r="CN2316" s="31"/>
      <c r="CO2316" s="31"/>
      <c r="CP2316" s="31"/>
      <c r="CQ2316" s="31"/>
      <c r="CR2316" s="31"/>
      <c r="CS2316" s="31"/>
      <c r="CT2316" s="31"/>
      <c r="CU2316" s="31"/>
      <c r="CV2316" s="31"/>
      <c r="CW2316" s="31"/>
      <c r="CX2316" s="31"/>
      <c r="CY2316" s="31"/>
      <c r="CZ2316" s="31"/>
      <c r="DA2316" s="31"/>
      <c r="DB2316" s="31"/>
      <c r="DC2316" s="31"/>
      <c r="DD2316" s="31"/>
      <c r="DE2316" s="31"/>
      <c r="DF2316" s="31"/>
      <c r="DG2316" s="31"/>
      <c r="DH2316" s="31"/>
      <c r="DI2316" s="31"/>
      <c r="DJ2316" s="31"/>
      <c r="DK2316" s="31"/>
      <c r="DL2316" s="31"/>
      <c r="DM2316" s="52" t="s">
        <v>41977</v>
      </c>
      <c r="DN2316" s="31"/>
      <c r="DO2316" s="51" t="s">
        <v>41979</v>
      </c>
      <c r="DP2316" s="51" t="s">
        <v>41978</v>
      </c>
      <c r="DQ2316" s="31" t="s">
        <v>41980</v>
      </c>
      <c r="DR2316" s="31"/>
      <c r="DS2316" s="31"/>
      <c r="DT2316" s="50" t="s">
        <v>41981</v>
      </c>
      <c r="DU2316" s="31"/>
      <c r="DV2316" s="31"/>
      <c r="DW2316" s="31"/>
      <c r="DX2316" s="31"/>
      <c r="DY2316" s="31"/>
      <c r="DZ2316" s="31"/>
      <c r="EA2316" s="31"/>
      <c r="EB2316" s="31"/>
      <c r="EC2316" s="31" t="s">
        <v>40168</v>
      </c>
      <c r="ED2316" s="31" t="s">
        <v>41101</v>
      </c>
      <c r="EE2316" s="31"/>
      <c r="EF2316" s="31"/>
      <c r="EG2316" s="31"/>
      <c r="EH2316" s="31"/>
      <c r="EI2316" s="31"/>
      <c r="EJ2316" s="31"/>
    </row>
    <row r="2317" spans="1:140" ht="23.25" customHeight="1">
      <c r="A2317" s="25">
        <v>2315</v>
      </c>
      <c r="B2317" s="31" t="s">
        <v>41982</v>
      </c>
      <c r="C2317" s="31" t="s">
        <v>6220</v>
      </c>
      <c r="D2317" s="31"/>
      <c r="E2317" s="31"/>
      <c r="F2317" s="31" t="s">
        <v>36262</v>
      </c>
      <c r="G2317" s="31">
        <f t="shared" si="334"/>
        <v>58</v>
      </c>
      <c r="H2317" s="94">
        <f t="shared" si="335"/>
        <v>57770</v>
      </c>
      <c r="I2317" s="31" t="s">
        <v>8159</v>
      </c>
      <c r="J2317" s="31" t="s">
        <v>34085</v>
      </c>
      <c r="K2317" s="93" t="s">
        <v>34082</v>
      </c>
      <c r="L2317" s="93" t="s">
        <v>6220</v>
      </c>
      <c r="M2317" s="31" t="s">
        <v>3186</v>
      </c>
      <c r="N2317" s="31"/>
      <c r="O2317" s="31"/>
      <c r="P2317" s="31"/>
      <c r="Q2317" s="31"/>
      <c r="R2317" s="31"/>
      <c r="S2317" s="31"/>
      <c r="T2317" s="31"/>
      <c r="U2317" s="31"/>
      <c r="V2317" s="31"/>
      <c r="W2317" s="31" t="s">
        <v>41984</v>
      </c>
      <c r="X2317" s="52" t="s">
        <v>41985</v>
      </c>
      <c r="Y2317" s="31" t="e">
        <f t="shared" ca="1" si="336"/>
        <v>#VALUE!</v>
      </c>
      <c r="Z2317" s="31" t="e">
        <f t="shared" ca="1" si="337"/>
        <v>#VALUE!</v>
      </c>
      <c r="AA2317" s="31"/>
      <c r="AB2317" s="31"/>
      <c r="AC2317" s="31" t="s">
        <v>34145</v>
      </c>
      <c r="AD2317" s="31" t="s">
        <v>34145</v>
      </c>
      <c r="AE2317" s="31"/>
      <c r="AF2317" s="31"/>
      <c r="AG2317" s="31"/>
      <c r="AH2317" s="31"/>
      <c r="AI2317" s="31" t="s">
        <v>908</v>
      </c>
      <c r="AJ2317" s="31"/>
      <c r="AK2317" s="31"/>
      <c r="AL2317" s="31"/>
      <c r="AM2317" s="31"/>
      <c r="AN2317" s="31"/>
      <c r="AO2317" s="31"/>
      <c r="AP2317" s="31"/>
      <c r="AQ2317" s="31"/>
      <c r="AR2317" s="31" t="s">
        <v>34145</v>
      </c>
      <c r="AS2317" s="31" t="s">
        <v>34145</v>
      </c>
      <c r="AT2317" s="31"/>
      <c r="AU2317" s="31"/>
      <c r="AV2317" s="31"/>
      <c r="AW2317" s="31"/>
      <c r="AX2317" s="29"/>
      <c r="AY2317" s="31"/>
      <c r="AZ2317" s="31"/>
      <c r="BA2317" s="31"/>
      <c r="BB2317" s="31"/>
      <c r="BC2317" s="31"/>
      <c r="BD2317" s="31"/>
      <c r="BE2317" s="31"/>
      <c r="BF2317" s="31"/>
      <c r="BG2317" s="31"/>
      <c r="BH2317" s="31"/>
      <c r="BI2317" s="31"/>
      <c r="BJ2317" s="31"/>
      <c r="BK2317" s="31"/>
      <c r="BL2317" s="31"/>
      <c r="BM2317" s="31"/>
      <c r="BN2317" s="31"/>
      <c r="BO2317" s="31"/>
      <c r="BP2317" s="31"/>
      <c r="BQ2317" s="31"/>
      <c r="BR2317" s="31"/>
      <c r="BS2317" s="31"/>
      <c r="BT2317" s="31"/>
      <c r="BU2317" s="31"/>
      <c r="BV2317" s="31"/>
      <c r="BW2317" s="31"/>
      <c r="BX2317" s="31"/>
      <c r="BY2317" s="31"/>
      <c r="BZ2317" s="31"/>
      <c r="CA2317" s="31" t="s">
        <v>2483</v>
      </c>
      <c r="CB2317" s="31" t="s">
        <v>2406</v>
      </c>
      <c r="CC2317" s="31"/>
      <c r="CD2317" s="31"/>
      <c r="CE2317" s="31"/>
      <c r="CF2317" s="31"/>
      <c r="CG2317" s="31"/>
      <c r="CH2317" s="31"/>
      <c r="CI2317" s="31"/>
      <c r="CJ2317" s="31"/>
      <c r="CK2317" s="31"/>
      <c r="CL2317" s="31"/>
      <c r="CM2317" s="31"/>
      <c r="CN2317" s="31"/>
      <c r="CO2317" s="31"/>
      <c r="CP2317" s="31"/>
      <c r="CQ2317" s="31"/>
      <c r="CR2317" s="31"/>
      <c r="CS2317" s="31"/>
      <c r="CT2317" s="31"/>
      <c r="CU2317" s="31"/>
      <c r="CV2317" s="31"/>
      <c r="CW2317" s="31"/>
      <c r="CX2317" s="31"/>
      <c r="CY2317" s="31"/>
      <c r="CZ2317" s="31"/>
      <c r="DA2317" s="31"/>
      <c r="DB2317" s="31"/>
      <c r="DC2317" s="31"/>
      <c r="DD2317" s="31"/>
      <c r="DE2317" s="31"/>
      <c r="DF2317" s="31"/>
      <c r="DG2317" s="31"/>
      <c r="DH2317" s="31"/>
      <c r="DI2317" s="31"/>
      <c r="DJ2317" s="31"/>
      <c r="DK2317" s="31"/>
      <c r="DL2317" s="31"/>
      <c r="DM2317" s="52" t="s">
        <v>41986</v>
      </c>
      <c r="DN2317" s="31"/>
      <c r="DO2317" s="51" t="s">
        <v>41987</v>
      </c>
      <c r="DP2317" s="52" t="s">
        <v>41988</v>
      </c>
      <c r="DQ2317" s="31" t="s">
        <v>41989</v>
      </c>
      <c r="DR2317" s="31"/>
      <c r="DS2317" s="31"/>
      <c r="DT2317" s="50" t="s">
        <v>41990</v>
      </c>
      <c r="DU2317" s="31"/>
      <c r="DV2317" s="31"/>
      <c r="DW2317" s="31"/>
      <c r="DX2317" s="31"/>
      <c r="DY2317" s="31"/>
      <c r="DZ2317" s="31"/>
      <c r="EA2317" s="31"/>
      <c r="EB2317" s="31"/>
      <c r="EC2317" s="31" t="s">
        <v>40168</v>
      </c>
      <c r="ED2317" s="31" t="s">
        <v>41101</v>
      </c>
      <c r="EE2317" s="31"/>
      <c r="EF2317" s="31"/>
      <c r="EG2317" s="31"/>
      <c r="EH2317" s="31"/>
      <c r="EI2317" s="31"/>
      <c r="EJ2317" s="31"/>
    </row>
    <row r="2318" spans="1:140" ht="23.25" customHeight="1">
      <c r="A2318" s="25">
        <v>2316</v>
      </c>
      <c r="B2318" s="31" t="s">
        <v>41991</v>
      </c>
      <c r="C2318" s="31" t="s">
        <v>6220</v>
      </c>
      <c r="D2318" s="31"/>
      <c r="E2318" s="31"/>
      <c r="F2318" s="31" t="s">
        <v>36262</v>
      </c>
      <c r="G2318" s="31">
        <f t="shared" si="334"/>
        <v>58</v>
      </c>
      <c r="H2318" s="94">
        <f t="shared" si="335"/>
        <v>58196</v>
      </c>
      <c r="I2318" s="31" t="s">
        <v>8159</v>
      </c>
      <c r="J2318" s="31" t="s">
        <v>34085</v>
      </c>
      <c r="K2318" s="93" t="s">
        <v>34082</v>
      </c>
      <c r="L2318" s="93" t="s">
        <v>6220</v>
      </c>
      <c r="M2318" s="31" t="s">
        <v>3186</v>
      </c>
      <c r="N2318" s="31"/>
      <c r="O2318" s="31"/>
      <c r="P2318" s="31"/>
      <c r="Q2318" s="31"/>
      <c r="R2318" s="31"/>
      <c r="S2318" s="31"/>
      <c r="T2318" s="31"/>
      <c r="U2318" s="31"/>
      <c r="V2318" s="31"/>
      <c r="W2318" s="31" t="s">
        <v>6910</v>
      </c>
      <c r="X2318" s="52" t="s">
        <v>41992</v>
      </c>
      <c r="Y2318" s="31">
        <f t="shared" ca="1" si="336"/>
        <v>22</v>
      </c>
      <c r="Z2318" s="31" t="str">
        <f t="shared" ca="1" si="337"/>
        <v>21-35</v>
      </c>
      <c r="AA2318" s="31"/>
      <c r="AB2318" s="31"/>
      <c r="AC2318" s="31" t="s">
        <v>34145</v>
      </c>
      <c r="AD2318" s="31" t="s">
        <v>34145</v>
      </c>
      <c r="AE2318" s="31"/>
      <c r="AF2318" s="31"/>
      <c r="AG2318" s="31"/>
      <c r="AH2318" s="31"/>
      <c r="AI2318" s="31" t="s">
        <v>908</v>
      </c>
      <c r="AJ2318" s="31"/>
      <c r="AK2318" s="31"/>
      <c r="AL2318" s="31"/>
      <c r="AM2318" s="31"/>
      <c r="AN2318" s="31"/>
      <c r="AO2318" s="31"/>
      <c r="AP2318" s="31"/>
      <c r="AQ2318" s="31"/>
      <c r="AR2318" s="31" t="s">
        <v>34145</v>
      </c>
      <c r="AS2318" s="31" t="s">
        <v>34145</v>
      </c>
      <c r="AT2318" s="31"/>
      <c r="AU2318" s="31"/>
      <c r="AV2318" s="31"/>
      <c r="AW2318" s="31"/>
      <c r="AX2318" s="29"/>
      <c r="AY2318" s="31"/>
      <c r="AZ2318" s="31"/>
      <c r="BA2318" s="31"/>
      <c r="BB2318" s="31"/>
      <c r="BC2318" s="31"/>
      <c r="BD2318" s="31"/>
      <c r="BE2318" s="31"/>
      <c r="BF2318" s="31"/>
      <c r="BG2318" s="31"/>
      <c r="BH2318" s="31"/>
      <c r="BI2318" s="31"/>
      <c r="BJ2318" s="31"/>
      <c r="BK2318" s="31"/>
      <c r="BL2318" s="31"/>
      <c r="BM2318" s="31"/>
      <c r="BN2318" s="31"/>
      <c r="BO2318" s="31"/>
      <c r="BP2318" s="31"/>
      <c r="BQ2318" s="31"/>
      <c r="BR2318" s="31"/>
      <c r="BS2318" s="31"/>
      <c r="BT2318" s="31"/>
      <c r="BU2318" s="31"/>
      <c r="BV2318" s="31"/>
      <c r="BW2318" s="31"/>
      <c r="BX2318" s="31"/>
      <c r="BY2318" s="31"/>
      <c r="BZ2318" s="31"/>
      <c r="CA2318" s="31" t="s">
        <v>2483</v>
      </c>
      <c r="CB2318" s="31" t="s">
        <v>2406</v>
      </c>
      <c r="CC2318" s="31"/>
      <c r="CD2318" s="31"/>
      <c r="CE2318" s="31"/>
      <c r="CF2318" s="31"/>
      <c r="CG2318" s="31"/>
      <c r="CH2318" s="31"/>
      <c r="CI2318" s="31"/>
      <c r="CJ2318" s="31"/>
      <c r="CK2318" s="31"/>
      <c r="CL2318" s="31"/>
      <c r="CM2318" s="31"/>
      <c r="CN2318" s="31"/>
      <c r="CO2318" s="31"/>
      <c r="CP2318" s="31"/>
      <c r="CQ2318" s="31"/>
      <c r="CR2318" s="31"/>
      <c r="CS2318" s="31"/>
      <c r="CT2318" s="31"/>
      <c r="CU2318" s="31"/>
      <c r="CV2318" s="31"/>
      <c r="CW2318" s="31"/>
      <c r="CX2318" s="31"/>
      <c r="CY2318" s="31"/>
      <c r="CZ2318" s="31"/>
      <c r="DA2318" s="31"/>
      <c r="DB2318" s="31"/>
      <c r="DC2318" s="31"/>
      <c r="DD2318" s="31"/>
      <c r="DE2318" s="31"/>
      <c r="DF2318" s="31"/>
      <c r="DG2318" s="31"/>
      <c r="DH2318" s="31"/>
      <c r="DI2318" s="31"/>
      <c r="DJ2318" s="31"/>
      <c r="DK2318" s="31"/>
      <c r="DL2318" s="31"/>
      <c r="DM2318" s="52" t="s">
        <v>6574</v>
      </c>
      <c r="DN2318" s="31"/>
      <c r="DO2318" s="51" t="s">
        <v>41993</v>
      </c>
      <c r="DP2318" s="52" t="s">
        <v>41994</v>
      </c>
      <c r="DQ2318" s="31" t="s">
        <v>41995</v>
      </c>
      <c r="DR2318" s="31"/>
      <c r="DS2318" s="31"/>
      <c r="DT2318" s="50" t="s">
        <v>41996</v>
      </c>
      <c r="DU2318" s="31"/>
      <c r="DV2318" s="31"/>
      <c r="DW2318" s="31"/>
      <c r="DX2318" s="31"/>
      <c r="DY2318" s="31"/>
      <c r="DZ2318" s="31"/>
      <c r="EA2318" s="31"/>
      <c r="EB2318" s="31"/>
      <c r="EC2318" s="31" t="s">
        <v>40168</v>
      </c>
      <c r="ED2318" s="31" t="s">
        <v>41101</v>
      </c>
      <c r="EE2318" s="31"/>
      <c r="EF2318" s="31"/>
      <c r="EG2318" s="31"/>
      <c r="EH2318" s="31"/>
      <c r="EI2318" s="31"/>
      <c r="EJ2318" s="31"/>
    </row>
    <row r="2319" spans="1:140" ht="23.25" customHeight="1">
      <c r="A2319" s="25">
        <v>2317</v>
      </c>
      <c r="B2319" s="31" t="s">
        <v>41997</v>
      </c>
      <c r="C2319" s="31" t="s">
        <v>6220</v>
      </c>
      <c r="D2319" s="31"/>
      <c r="E2319" s="31"/>
      <c r="F2319" s="31" t="s">
        <v>36262</v>
      </c>
      <c r="G2319" s="31">
        <f t="shared" si="334"/>
        <v>58</v>
      </c>
      <c r="H2319" s="94">
        <f t="shared" si="335"/>
        <v>58166</v>
      </c>
      <c r="I2319" s="31" t="s">
        <v>8159</v>
      </c>
      <c r="J2319" s="31" t="s">
        <v>34085</v>
      </c>
      <c r="K2319" s="93" t="s">
        <v>34082</v>
      </c>
      <c r="L2319" s="93" t="s">
        <v>6220</v>
      </c>
      <c r="M2319" s="31" t="s">
        <v>3186</v>
      </c>
      <c r="N2319" s="31"/>
      <c r="O2319" s="31"/>
      <c r="P2319" s="31"/>
      <c r="Q2319" s="31"/>
      <c r="R2319" s="31"/>
      <c r="S2319" s="31"/>
      <c r="T2319" s="31"/>
      <c r="U2319" s="31"/>
      <c r="V2319" s="31"/>
      <c r="W2319" s="31" t="s">
        <v>6910</v>
      </c>
      <c r="X2319" s="52" t="s">
        <v>41998</v>
      </c>
      <c r="Y2319" s="31" t="e">
        <f t="shared" ca="1" si="336"/>
        <v>#VALUE!</v>
      </c>
      <c r="Z2319" s="31" t="e">
        <f t="shared" ca="1" si="337"/>
        <v>#VALUE!</v>
      </c>
      <c r="AA2319" s="31"/>
      <c r="AB2319" s="31"/>
      <c r="AC2319" s="31" t="s">
        <v>34145</v>
      </c>
      <c r="AD2319" s="31" t="s">
        <v>34145</v>
      </c>
      <c r="AE2319" s="31"/>
      <c r="AF2319" s="31"/>
      <c r="AG2319" s="31"/>
      <c r="AH2319" s="31"/>
      <c r="AI2319" s="31" t="s">
        <v>908</v>
      </c>
      <c r="AJ2319" s="31"/>
      <c r="AK2319" s="31"/>
      <c r="AL2319" s="31"/>
      <c r="AM2319" s="31"/>
      <c r="AN2319" s="31"/>
      <c r="AO2319" s="31"/>
      <c r="AP2319" s="31"/>
      <c r="AQ2319" s="31"/>
      <c r="AR2319" s="31" t="s">
        <v>34145</v>
      </c>
      <c r="AS2319" s="31" t="s">
        <v>34145</v>
      </c>
      <c r="AT2319" s="31"/>
      <c r="AU2319" s="31"/>
      <c r="AV2319" s="31"/>
      <c r="AW2319" s="31"/>
      <c r="AX2319" s="29"/>
      <c r="AY2319" s="31"/>
      <c r="AZ2319" s="31"/>
      <c r="BA2319" s="31"/>
      <c r="BB2319" s="31"/>
      <c r="BC2319" s="31"/>
      <c r="BD2319" s="31"/>
      <c r="BE2319" s="31"/>
      <c r="BF2319" s="31"/>
      <c r="BG2319" s="31"/>
      <c r="BH2319" s="31"/>
      <c r="BI2319" s="31"/>
      <c r="BJ2319" s="31"/>
      <c r="BK2319" s="31"/>
      <c r="BL2319" s="31"/>
      <c r="BM2319" s="31"/>
      <c r="BN2319" s="31"/>
      <c r="BO2319" s="31"/>
      <c r="BP2319" s="31"/>
      <c r="BQ2319" s="31"/>
      <c r="BR2319" s="31"/>
      <c r="BS2319" s="31"/>
      <c r="BT2319" s="31"/>
      <c r="BU2319" s="31"/>
      <c r="BV2319" s="31"/>
      <c r="BW2319" s="31"/>
      <c r="BX2319" s="31"/>
      <c r="BY2319" s="31"/>
      <c r="BZ2319" s="31"/>
      <c r="CA2319" s="31" t="s">
        <v>2483</v>
      </c>
      <c r="CB2319" s="31" t="s">
        <v>2406</v>
      </c>
      <c r="CC2319" s="31"/>
      <c r="CD2319" s="31"/>
      <c r="CE2319" s="31"/>
      <c r="CF2319" s="31"/>
      <c r="CG2319" s="31"/>
      <c r="CH2319" s="31"/>
      <c r="CI2319" s="31"/>
      <c r="CJ2319" s="31"/>
      <c r="CK2319" s="31"/>
      <c r="CL2319" s="31"/>
      <c r="CM2319" s="31"/>
      <c r="CN2319" s="31"/>
      <c r="CO2319" s="31"/>
      <c r="CP2319" s="31"/>
      <c r="CQ2319" s="31"/>
      <c r="CR2319" s="31"/>
      <c r="CS2319" s="31"/>
      <c r="CT2319" s="31"/>
      <c r="CU2319" s="31"/>
      <c r="CV2319" s="31"/>
      <c r="CW2319" s="31"/>
      <c r="CX2319" s="31"/>
      <c r="CY2319" s="31"/>
      <c r="CZ2319" s="31"/>
      <c r="DA2319" s="31"/>
      <c r="DB2319" s="31"/>
      <c r="DC2319" s="31"/>
      <c r="DD2319" s="31"/>
      <c r="DE2319" s="31"/>
      <c r="DF2319" s="31"/>
      <c r="DG2319" s="31"/>
      <c r="DH2319" s="31"/>
      <c r="DI2319" s="31"/>
      <c r="DJ2319" s="31"/>
      <c r="DK2319" s="31"/>
      <c r="DL2319" s="31"/>
      <c r="DM2319" s="31"/>
      <c r="DN2319" s="31"/>
      <c r="DO2319" s="51" t="s">
        <v>41999</v>
      </c>
      <c r="DP2319" s="52" t="s">
        <v>42000</v>
      </c>
      <c r="DQ2319" s="31" t="s">
        <v>42001</v>
      </c>
      <c r="DR2319" s="31"/>
      <c r="DS2319" s="31"/>
      <c r="DT2319" s="50" t="s">
        <v>42002</v>
      </c>
      <c r="DU2319" s="31"/>
      <c r="DV2319" s="31"/>
      <c r="DW2319" s="31"/>
      <c r="DX2319" s="31"/>
      <c r="DY2319" s="31"/>
      <c r="DZ2319" s="31"/>
      <c r="EA2319" s="31"/>
      <c r="EB2319" s="31"/>
      <c r="EC2319" s="31" t="s">
        <v>40168</v>
      </c>
      <c r="ED2319" s="31" t="s">
        <v>41101</v>
      </c>
      <c r="EE2319" s="31"/>
      <c r="EF2319" s="31"/>
      <c r="EG2319" s="31"/>
      <c r="EH2319" s="31"/>
      <c r="EI2319" s="31"/>
      <c r="EJ2319" s="31"/>
    </row>
    <row r="2320" spans="1:140" ht="23.25" customHeight="1">
      <c r="A2320" s="25">
        <v>2318</v>
      </c>
      <c r="B2320" s="31" t="s">
        <v>42003</v>
      </c>
      <c r="C2320" s="31" t="s">
        <v>6220</v>
      </c>
      <c r="D2320" s="31"/>
      <c r="E2320" s="31"/>
      <c r="F2320" s="31" t="s">
        <v>36262</v>
      </c>
      <c r="G2320" s="31">
        <f t="shared" si="334"/>
        <v>58</v>
      </c>
      <c r="H2320" s="94">
        <f t="shared" si="335"/>
        <v>56796</v>
      </c>
      <c r="I2320" s="31" t="s">
        <v>8159</v>
      </c>
      <c r="J2320" s="31" t="s">
        <v>34085</v>
      </c>
      <c r="K2320" s="93" t="s">
        <v>34082</v>
      </c>
      <c r="L2320" s="93" t="s">
        <v>6220</v>
      </c>
      <c r="M2320" s="31" t="s">
        <v>3186</v>
      </c>
      <c r="N2320" s="31"/>
      <c r="O2320" s="31"/>
      <c r="P2320" s="31"/>
      <c r="Q2320" s="31"/>
      <c r="R2320" s="31"/>
      <c r="S2320" s="31"/>
      <c r="T2320" s="31"/>
      <c r="U2320" s="31"/>
      <c r="V2320" s="31"/>
      <c r="W2320" s="31" t="s">
        <v>6910</v>
      </c>
      <c r="X2320" s="52" t="s">
        <v>42004</v>
      </c>
      <c r="Y2320" s="31" t="e">
        <f t="shared" ca="1" si="336"/>
        <v>#VALUE!</v>
      </c>
      <c r="Z2320" s="31" t="e">
        <f t="shared" ca="1" si="337"/>
        <v>#VALUE!</v>
      </c>
      <c r="AA2320" s="31"/>
      <c r="AB2320" s="31"/>
      <c r="AC2320" s="31" t="s">
        <v>34145</v>
      </c>
      <c r="AD2320" s="31" t="s">
        <v>34145</v>
      </c>
      <c r="AE2320" s="31"/>
      <c r="AF2320" s="31"/>
      <c r="AG2320" s="31"/>
      <c r="AH2320" s="31"/>
      <c r="AI2320" s="31" t="s">
        <v>908</v>
      </c>
      <c r="AJ2320" s="31"/>
      <c r="AK2320" s="31"/>
      <c r="AL2320" s="31"/>
      <c r="AM2320" s="31"/>
      <c r="AN2320" s="31"/>
      <c r="AO2320" s="31"/>
      <c r="AP2320" s="31"/>
      <c r="AQ2320" s="31"/>
      <c r="AR2320" s="31" t="s">
        <v>34145</v>
      </c>
      <c r="AS2320" s="31" t="s">
        <v>34145</v>
      </c>
      <c r="AT2320" s="31"/>
      <c r="AU2320" s="31"/>
      <c r="AV2320" s="31"/>
      <c r="AW2320" s="31"/>
      <c r="AX2320" s="29"/>
      <c r="AY2320" s="31"/>
      <c r="AZ2320" s="31"/>
      <c r="BA2320" s="31"/>
      <c r="BB2320" s="31"/>
      <c r="BC2320" s="31"/>
      <c r="BD2320" s="31"/>
      <c r="BE2320" s="31"/>
      <c r="BF2320" s="31"/>
      <c r="BG2320" s="31"/>
      <c r="BH2320" s="31"/>
      <c r="BI2320" s="31"/>
      <c r="BJ2320" s="31"/>
      <c r="BK2320" s="31"/>
      <c r="BL2320" s="31"/>
      <c r="BM2320" s="31"/>
      <c r="BN2320" s="31"/>
      <c r="BO2320" s="31"/>
      <c r="BP2320" s="31"/>
      <c r="BQ2320" s="31"/>
      <c r="BR2320" s="31"/>
      <c r="BS2320" s="31"/>
      <c r="BT2320" s="31"/>
      <c r="BU2320" s="31"/>
      <c r="BV2320" s="31"/>
      <c r="BW2320" s="31"/>
      <c r="BX2320" s="31"/>
      <c r="BY2320" s="31"/>
      <c r="BZ2320" s="31"/>
      <c r="CA2320" s="31" t="s">
        <v>2483</v>
      </c>
      <c r="CB2320" s="31" t="s">
        <v>2519</v>
      </c>
      <c r="CC2320" s="31">
        <v>1</v>
      </c>
      <c r="CD2320" s="31">
        <v>1</v>
      </c>
      <c r="CE2320" s="31"/>
      <c r="CF2320" s="31"/>
      <c r="CG2320" s="31"/>
      <c r="CH2320" s="31"/>
      <c r="CI2320" s="31"/>
      <c r="CJ2320" s="31"/>
      <c r="CK2320" s="31"/>
      <c r="CL2320" s="31"/>
      <c r="CM2320" s="31"/>
      <c r="CN2320" s="31"/>
      <c r="CO2320" s="31"/>
      <c r="CP2320" s="31"/>
      <c r="CQ2320" s="31"/>
      <c r="CR2320" s="31"/>
      <c r="CS2320" s="31"/>
      <c r="CT2320" s="31"/>
      <c r="CU2320" s="31"/>
      <c r="CV2320" s="31"/>
      <c r="CW2320" s="31"/>
      <c r="CX2320" s="31"/>
      <c r="CY2320" s="31"/>
      <c r="CZ2320" s="31"/>
      <c r="DA2320" s="31"/>
      <c r="DB2320" s="31"/>
      <c r="DC2320" s="31"/>
      <c r="DD2320" s="31"/>
      <c r="DE2320" s="31"/>
      <c r="DF2320" s="31"/>
      <c r="DG2320" s="31"/>
      <c r="DH2320" s="31"/>
      <c r="DI2320" s="31"/>
      <c r="DJ2320" s="31"/>
      <c r="DK2320" s="31"/>
      <c r="DL2320" s="31"/>
      <c r="DM2320" s="52" t="s">
        <v>42005</v>
      </c>
      <c r="DN2320" s="31"/>
      <c r="DO2320" s="51" t="s">
        <v>42006</v>
      </c>
      <c r="DP2320" s="52" t="s">
        <v>42007</v>
      </c>
      <c r="DQ2320" s="31" t="s">
        <v>42008</v>
      </c>
      <c r="DR2320" s="31"/>
      <c r="DS2320" s="31"/>
      <c r="DT2320" s="50" t="s">
        <v>42009</v>
      </c>
      <c r="DU2320" s="31"/>
      <c r="DV2320" s="31"/>
      <c r="DW2320" s="31"/>
      <c r="DX2320" s="31"/>
      <c r="DY2320" s="31"/>
      <c r="DZ2320" s="31"/>
      <c r="EA2320" s="31"/>
      <c r="EB2320" s="31"/>
      <c r="EC2320" s="31" t="s">
        <v>40168</v>
      </c>
      <c r="ED2320" s="31" t="s">
        <v>41101</v>
      </c>
      <c r="EE2320" s="31"/>
      <c r="EF2320" s="31"/>
      <c r="EG2320" s="31"/>
      <c r="EH2320" s="31"/>
      <c r="EI2320" s="31"/>
      <c r="EJ2320" s="31"/>
    </row>
    <row r="2321" spans="1:140" ht="23.25" customHeight="1">
      <c r="A2321" s="25">
        <v>2319</v>
      </c>
      <c r="B2321" s="31" t="s">
        <v>42010</v>
      </c>
      <c r="C2321" s="31" t="s">
        <v>6220</v>
      </c>
      <c r="D2321" s="31"/>
      <c r="E2321" s="31"/>
      <c r="F2321" s="31" t="s">
        <v>36262</v>
      </c>
      <c r="G2321" s="31">
        <f t="shared" si="334"/>
        <v>58</v>
      </c>
      <c r="H2321" s="94">
        <f t="shared" si="335"/>
        <v>57862</v>
      </c>
      <c r="I2321" s="31" t="s">
        <v>8159</v>
      </c>
      <c r="J2321" s="31" t="s">
        <v>34085</v>
      </c>
      <c r="K2321" s="93" t="s">
        <v>34082</v>
      </c>
      <c r="L2321" s="93" t="s">
        <v>6220</v>
      </c>
      <c r="M2321" s="31" t="s">
        <v>3186</v>
      </c>
      <c r="N2321" s="31"/>
      <c r="O2321" s="31"/>
      <c r="P2321" s="31"/>
      <c r="Q2321" s="31"/>
      <c r="R2321" s="31"/>
      <c r="S2321" s="31"/>
      <c r="T2321" s="31"/>
      <c r="U2321" s="31"/>
      <c r="V2321" s="31"/>
      <c r="W2321" s="31" t="s">
        <v>6910</v>
      </c>
      <c r="X2321" s="52" t="s">
        <v>5169</v>
      </c>
      <c r="Y2321" s="31" t="e">
        <f t="shared" ca="1" si="336"/>
        <v>#VALUE!</v>
      </c>
      <c r="Z2321" s="31" t="e">
        <f t="shared" ca="1" si="337"/>
        <v>#VALUE!</v>
      </c>
      <c r="AA2321" s="31"/>
      <c r="AB2321" s="31"/>
      <c r="AC2321" s="31" t="s">
        <v>34145</v>
      </c>
      <c r="AD2321" s="31" t="s">
        <v>34145</v>
      </c>
      <c r="AE2321" s="31"/>
      <c r="AF2321" s="31"/>
      <c r="AG2321" s="31"/>
      <c r="AH2321" s="31"/>
      <c r="AI2321" s="31" t="s">
        <v>908</v>
      </c>
      <c r="AJ2321" s="31"/>
      <c r="AK2321" s="31"/>
      <c r="AL2321" s="31"/>
      <c r="AM2321" s="31"/>
      <c r="AN2321" s="31"/>
      <c r="AO2321" s="31"/>
      <c r="AP2321" s="31"/>
      <c r="AQ2321" s="31"/>
      <c r="AR2321" s="31" t="s">
        <v>34145</v>
      </c>
      <c r="AS2321" s="31" t="s">
        <v>34145</v>
      </c>
      <c r="AT2321" s="31"/>
      <c r="AU2321" s="31"/>
      <c r="AV2321" s="31"/>
      <c r="AW2321" s="31"/>
      <c r="AX2321" s="29"/>
      <c r="AY2321" s="31"/>
      <c r="AZ2321" s="31"/>
      <c r="BA2321" s="31"/>
      <c r="BB2321" s="31"/>
      <c r="BC2321" s="31"/>
      <c r="BD2321" s="31"/>
      <c r="BE2321" s="31"/>
      <c r="BF2321" s="31"/>
      <c r="BG2321" s="31"/>
      <c r="BH2321" s="31"/>
      <c r="BI2321" s="31"/>
      <c r="BJ2321" s="31"/>
      <c r="BK2321" s="31"/>
      <c r="BL2321" s="31"/>
      <c r="BM2321" s="31"/>
      <c r="BN2321" s="31"/>
      <c r="BO2321" s="31"/>
      <c r="BP2321" s="31"/>
      <c r="BQ2321" s="31"/>
      <c r="BR2321" s="31"/>
      <c r="BS2321" s="31"/>
      <c r="BT2321" s="31"/>
      <c r="BU2321" s="31"/>
      <c r="BV2321" s="31"/>
      <c r="BW2321" s="31"/>
      <c r="BX2321" s="31"/>
      <c r="BY2321" s="31"/>
      <c r="BZ2321" s="31"/>
      <c r="CA2321" s="31" t="s">
        <v>2483</v>
      </c>
      <c r="CB2321" s="31" t="s">
        <v>2406</v>
      </c>
      <c r="CC2321" s="31"/>
      <c r="CD2321" s="31"/>
      <c r="CE2321" s="31"/>
      <c r="CF2321" s="31"/>
      <c r="CG2321" s="31"/>
      <c r="CH2321" s="31"/>
      <c r="CI2321" s="31"/>
      <c r="CJ2321" s="31"/>
      <c r="CK2321" s="31"/>
      <c r="CL2321" s="31"/>
      <c r="CM2321" s="31"/>
      <c r="CN2321" s="31"/>
      <c r="CO2321" s="31"/>
      <c r="CP2321" s="31"/>
      <c r="CQ2321" s="31"/>
      <c r="CR2321" s="31"/>
      <c r="CS2321" s="31"/>
      <c r="CT2321" s="31"/>
      <c r="CU2321" s="31"/>
      <c r="CV2321" s="31"/>
      <c r="CW2321" s="31"/>
      <c r="CX2321" s="31"/>
      <c r="CY2321" s="31"/>
      <c r="CZ2321" s="31"/>
      <c r="DA2321" s="31"/>
      <c r="DB2321" s="31"/>
      <c r="DC2321" s="31"/>
      <c r="DD2321" s="31"/>
      <c r="DE2321" s="31"/>
      <c r="DF2321" s="31"/>
      <c r="DG2321" s="31"/>
      <c r="DH2321" s="31"/>
      <c r="DI2321" s="31"/>
      <c r="DJ2321" s="31"/>
      <c r="DK2321" s="31"/>
      <c r="DL2321" s="31"/>
      <c r="DM2321" s="52" t="s">
        <v>42011</v>
      </c>
      <c r="DN2321" s="31"/>
      <c r="DO2321" s="51" t="s">
        <v>42012</v>
      </c>
      <c r="DP2321" s="52" t="s">
        <v>42013</v>
      </c>
      <c r="DQ2321" s="31" t="s">
        <v>42014</v>
      </c>
      <c r="DR2321" s="31"/>
      <c r="DS2321" s="31"/>
      <c r="DT2321" s="50" t="s">
        <v>42015</v>
      </c>
      <c r="DU2321" s="31"/>
      <c r="DV2321" s="31"/>
      <c r="DW2321" s="31"/>
      <c r="DX2321" s="31"/>
      <c r="DY2321" s="31"/>
      <c r="DZ2321" s="31"/>
      <c r="EA2321" s="31"/>
      <c r="EB2321" s="31"/>
      <c r="EC2321" s="31" t="s">
        <v>40168</v>
      </c>
      <c r="ED2321" s="31" t="s">
        <v>41101</v>
      </c>
      <c r="EE2321" s="31"/>
      <c r="EF2321" s="31"/>
      <c r="EG2321" s="31"/>
      <c r="EH2321" s="31"/>
      <c r="EI2321" s="31"/>
      <c r="EJ2321" s="31"/>
    </row>
    <row r="2322" spans="1:140" ht="23.25" customHeight="1">
      <c r="A2322" s="25">
        <v>2320</v>
      </c>
      <c r="B2322" s="31" t="s">
        <v>42016</v>
      </c>
      <c r="C2322" s="31" t="s">
        <v>6220</v>
      </c>
      <c r="D2322" s="31"/>
      <c r="E2322" s="31"/>
      <c r="F2322" s="31" t="s">
        <v>36262</v>
      </c>
      <c r="G2322" s="31">
        <f t="shared" si="334"/>
        <v>58</v>
      </c>
      <c r="H2322" s="94">
        <f t="shared" si="335"/>
        <v>57742</v>
      </c>
      <c r="I2322" s="31" t="s">
        <v>8159</v>
      </c>
      <c r="J2322" s="31" t="s">
        <v>34085</v>
      </c>
      <c r="K2322" s="93" t="s">
        <v>34082</v>
      </c>
      <c r="L2322" s="93" t="s">
        <v>6220</v>
      </c>
      <c r="M2322" s="31" t="s">
        <v>3186</v>
      </c>
      <c r="N2322" s="31"/>
      <c r="O2322" s="31"/>
      <c r="P2322" s="31"/>
      <c r="Q2322" s="31"/>
      <c r="R2322" s="31"/>
      <c r="S2322" s="31"/>
      <c r="T2322" s="31"/>
      <c r="U2322" s="31"/>
      <c r="V2322" s="31"/>
      <c r="W2322" s="31" t="s">
        <v>6910</v>
      </c>
      <c r="X2322" s="52" t="s">
        <v>5876</v>
      </c>
      <c r="Y2322" s="31">
        <f t="shared" ca="1" si="336"/>
        <v>23</v>
      </c>
      <c r="Z2322" s="31" t="str">
        <f t="shared" ca="1" si="337"/>
        <v>21-35</v>
      </c>
      <c r="AA2322" s="31"/>
      <c r="AB2322" s="31"/>
      <c r="AC2322" s="31" t="s">
        <v>34145</v>
      </c>
      <c r="AD2322" s="31" t="s">
        <v>34145</v>
      </c>
      <c r="AE2322" s="31"/>
      <c r="AF2322" s="31"/>
      <c r="AG2322" s="31"/>
      <c r="AH2322" s="31"/>
      <c r="AI2322" s="31" t="s">
        <v>908</v>
      </c>
      <c r="AJ2322" s="31"/>
      <c r="AK2322" s="31"/>
      <c r="AL2322" s="31"/>
      <c r="AM2322" s="31"/>
      <c r="AN2322" s="31"/>
      <c r="AO2322" s="31"/>
      <c r="AP2322" s="31"/>
      <c r="AQ2322" s="31"/>
      <c r="AR2322" s="31" t="s">
        <v>34145</v>
      </c>
      <c r="AS2322" s="31" t="s">
        <v>34145</v>
      </c>
      <c r="AT2322" s="31"/>
      <c r="AU2322" s="31"/>
      <c r="AV2322" s="31"/>
      <c r="AW2322" s="31"/>
      <c r="AX2322" s="29"/>
      <c r="AY2322" s="31"/>
      <c r="AZ2322" s="31"/>
      <c r="BA2322" s="31"/>
      <c r="BB2322" s="31"/>
      <c r="BC2322" s="31"/>
      <c r="BD2322" s="31"/>
      <c r="BE2322" s="31"/>
      <c r="BF2322" s="31"/>
      <c r="BG2322" s="31"/>
      <c r="BH2322" s="31"/>
      <c r="BI2322" s="31"/>
      <c r="BJ2322" s="31"/>
      <c r="BK2322" s="31"/>
      <c r="BL2322" s="31"/>
      <c r="BM2322" s="31"/>
      <c r="BN2322" s="31"/>
      <c r="BO2322" s="31"/>
      <c r="BP2322" s="31"/>
      <c r="BQ2322" s="31"/>
      <c r="BR2322" s="31"/>
      <c r="BS2322" s="31"/>
      <c r="BT2322" s="31"/>
      <c r="BU2322" s="31"/>
      <c r="BV2322" s="31"/>
      <c r="BW2322" s="31"/>
      <c r="BX2322" s="31"/>
      <c r="BY2322" s="31"/>
      <c r="BZ2322" s="31"/>
      <c r="CA2322" s="31" t="s">
        <v>2483</v>
      </c>
      <c r="CB2322" s="31" t="s">
        <v>2406</v>
      </c>
      <c r="CC2322" s="31"/>
      <c r="CD2322" s="31"/>
      <c r="CE2322" s="31"/>
      <c r="CF2322" s="31"/>
      <c r="CG2322" s="31"/>
      <c r="CH2322" s="31"/>
      <c r="CI2322" s="31"/>
      <c r="CJ2322" s="31"/>
      <c r="CK2322" s="31"/>
      <c r="CL2322" s="31"/>
      <c r="CM2322" s="31"/>
      <c r="CN2322" s="31"/>
      <c r="CO2322" s="31"/>
      <c r="CP2322" s="31"/>
      <c r="CQ2322" s="31"/>
      <c r="CR2322" s="31"/>
      <c r="CS2322" s="31"/>
      <c r="CT2322" s="31"/>
      <c r="CU2322" s="31"/>
      <c r="CV2322" s="31"/>
      <c r="CW2322" s="31"/>
      <c r="CX2322" s="31"/>
      <c r="CY2322" s="31"/>
      <c r="CZ2322" s="31"/>
      <c r="DA2322" s="31"/>
      <c r="DB2322" s="31"/>
      <c r="DC2322" s="31"/>
      <c r="DD2322" s="31"/>
      <c r="DE2322" s="31"/>
      <c r="DF2322" s="31"/>
      <c r="DG2322" s="31"/>
      <c r="DH2322" s="31"/>
      <c r="DI2322" s="31"/>
      <c r="DJ2322" s="31"/>
      <c r="DK2322" s="31"/>
      <c r="DL2322" s="31"/>
      <c r="DM2322" s="52" t="s">
        <v>42017</v>
      </c>
      <c r="DN2322" s="31"/>
      <c r="DO2322" s="51" t="s">
        <v>42018</v>
      </c>
      <c r="DP2322" s="52" t="s">
        <v>42019</v>
      </c>
      <c r="DQ2322" s="31" t="s">
        <v>42020</v>
      </c>
      <c r="DR2322" s="31"/>
      <c r="DS2322" s="31"/>
      <c r="DT2322" s="50" t="s">
        <v>42021</v>
      </c>
      <c r="DU2322" s="31"/>
      <c r="DV2322" s="31"/>
      <c r="DW2322" s="31"/>
      <c r="DX2322" s="31"/>
      <c r="DY2322" s="31"/>
      <c r="DZ2322" s="31"/>
      <c r="EA2322" s="31"/>
      <c r="EB2322" s="31"/>
      <c r="EC2322" s="31" t="s">
        <v>40168</v>
      </c>
      <c r="ED2322" s="31" t="s">
        <v>41101</v>
      </c>
      <c r="EE2322" s="31"/>
      <c r="EF2322" s="31"/>
      <c r="EG2322" s="31"/>
      <c r="EH2322" s="31"/>
      <c r="EI2322" s="31"/>
      <c r="EJ2322" s="31"/>
    </row>
  </sheetData>
  <autoFilter ref="A2:EJ2322">
    <sortState ref="A3:EJ2312">
      <sortCondition ref="A2:A2312"/>
    </sortState>
  </autoFilter>
  <phoneticPr fontId="34" type="noConversion"/>
  <hyperlinks>
    <hyperlink ref="DT2043" r:id="rId1"/>
    <hyperlink ref="DT98" r:id="rId2" display="achmadarifin90@yahoo.co.id"/>
    <hyperlink ref="DT1272" r:id="rId3"/>
    <hyperlink ref="DT1481" r:id="rId4" display="Rizckyoto@gmail.com"/>
    <hyperlink ref="DT1144" r:id="rId5" display="abdan_syakoero17@yahoo.co.id"/>
    <hyperlink ref="DT1526" r:id="rId6" display="suhadi_hdy@ymail.com"/>
    <hyperlink ref="DT639" r:id="rId7"/>
    <hyperlink ref="DT929" r:id="rId8"/>
    <hyperlink ref="DT1186" r:id="rId9" display="mustikawati948@yahoo.com"/>
    <hyperlink ref="DT2126" r:id="rId10"/>
    <hyperlink ref="DT2165" r:id="rId11"/>
    <hyperlink ref="DT2054" r:id="rId12"/>
    <hyperlink ref="DT2051" r:id="rId13" display="vharmelia@yahoo.com"/>
    <hyperlink ref="DT1069" r:id="rId14"/>
    <hyperlink ref="DT572" r:id="rId15"/>
    <hyperlink ref="DT1827" r:id="rId16" display="Septinakusumaning@gmail.com"/>
    <hyperlink ref="DT17" r:id="rId17"/>
    <hyperlink ref="DT452" r:id="rId18" display="dr.m.wahyudi@gmail.com"/>
    <hyperlink ref="DT1669" r:id="rId19"/>
    <hyperlink ref="DT1831" r:id="rId20" display="sevvieulfa@ymail.com"/>
    <hyperlink ref="DT684" r:id="rId21" display="eksanpurwantoro@yahoo.com"/>
    <hyperlink ref="DT1738" r:id="rId22"/>
    <hyperlink ref="DT2063" r:id="rId23"/>
    <hyperlink ref="DT1838" r:id="rId24" display="cievaocto@yahoo.com"/>
    <hyperlink ref="DT1243" r:id="rId25" display="nvanggraini38@yahoo.com"/>
    <hyperlink ref="DT1213" r:id="rId26" display="niicen@live.com"/>
    <hyperlink ref="DT344" r:id="rId27" display="desyoktoviani29@gmail.com"/>
    <hyperlink ref="DT872" r:id="rId28" display="hernawatiahyadi@yahoo.com"/>
    <hyperlink ref="DT806" r:id="rId29"/>
    <hyperlink ref="DT646" r:id="rId30"/>
    <hyperlink ref="DT1013" r:id="rId31"/>
    <hyperlink ref="DT2020" r:id="rId32" display="tri.wahyuni9332@yahoo.com"/>
    <hyperlink ref="DT1835" r:id="rId33"/>
    <hyperlink ref="DT1425" r:id="rId34"/>
    <hyperlink ref="DT1374" r:id="rId35" display="indah_adawiah@yahoo.com"/>
    <hyperlink ref="DT1309" r:id="rId36"/>
    <hyperlink ref="DT382" r:id="rId37" display="dinarinasih@rocketmail.com"/>
    <hyperlink ref="DT1051" r:id="rId38" display="wahyuni1lutvidasari@yahoo.co.id"/>
    <hyperlink ref="DT2111" r:id="rId39" display="worokusumawati28@gmail.com"/>
    <hyperlink ref="DT1119" r:id="rId40" display="melitasari1705@gmail.com"/>
    <hyperlink ref="DT1214" r:id="rId41" display="nilanursafitri@gmail.com"/>
    <hyperlink ref="DT2137" r:id="rId42" display="yulikristianti56@yahoo.co.id"/>
    <hyperlink ref="DT1837" r:id="rId43"/>
    <hyperlink ref="DT1383" r:id="rId44" display="jokind10@gmail.com"/>
    <hyperlink ref="DT2205" r:id="rId45" display="nursaputri9@gmail.com"/>
    <hyperlink ref="DT92" r:id="rId46"/>
    <hyperlink ref="DT1907" r:id="rId47"/>
    <hyperlink ref="DT681" r:id="rId48"/>
    <hyperlink ref="DT316" r:id="rId49" display="octarinidewidebby@yahoo.com"/>
    <hyperlink ref="DT1370" r:id="rId50" display="ikhsaninayatullah@gmail.com"/>
    <hyperlink ref="DT1668" r:id="rId51" display="putriendah799@gmail.com"/>
    <hyperlink ref="DT916" r:id="rId52" display="imanuelachristin.sinaga@yahoo.com"/>
    <hyperlink ref="DT1158" r:id="rId53" display="muhammad_andri75@yahoo.co.id"/>
    <hyperlink ref="DT111" r:id="rId54"/>
    <hyperlink ref="DT1270" r:id="rId55"/>
    <hyperlink ref="DT1249" r:id="rId56"/>
    <hyperlink ref="DT993" r:id="rId57" display="katarinalela@ymail.com"/>
    <hyperlink ref="DT1812" r:id="rId58"/>
    <hyperlink ref="DT1251" r:id="rId59" display="adeirma_suciyani@yahoo.co.id"/>
    <hyperlink ref="DT1906" r:id="rId60" display="sucirizkiani@gmail.com"/>
    <hyperlink ref="DT1746" r:id="rId61" display="rischamallia@yahoo.com"/>
    <hyperlink ref="DT1215" r:id="rId62" display="mawarnilamsentika@yahoo.com"/>
    <hyperlink ref="DT949" r:id="rId63"/>
    <hyperlink ref="DT1219" r:id="rId64"/>
    <hyperlink ref="DT1382" r:id="rId65" display="thamgheaven@ymail.com"/>
    <hyperlink ref="DT1275" r:id="rId66" display="ariyulianto@live.com"/>
    <hyperlink ref="DT1265" r:id="rId67"/>
    <hyperlink ref="DT1771" r:id="rId68" display="rosalutfiyulia@ymail.com"/>
    <hyperlink ref="DT2086" r:id="rId69"/>
    <hyperlink ref="DT1451" r:id="rId70"/>
    <hyperlink ref="DT1188" r:id="rId71"/>
    <hyperlink ref="DT1244" r:id="rId72" display="novitayulianti92@yahoo.com"/>
    <hyperlink ref="DT2018" r:id="rId73"/>
    <hyperlink ref="DT782" r:id="rId74" display="fhiqrisyielni99@gmail.com"/>
    <hyperlink ref="DT1327" r:id="rId75" display="puguh_endang@gmail.com"/>
    <hyperlink ref="DT1448" r:id="rId76"/>
    <hyperlink ref="DT188" r:id="rId77"/>
    <hyperlink ref="DT152" r:id="rId78"/>
    <hyperlink ref="DT1112" r:id="rId79" display="ayumegawi@gmail.com"/>
    <hyperlink ref="DT912" r:id="rId80"/>
    <hyperlink ref="DT638" r:id="rId81"/>
    <hyperlink ref="DT801" r:id="rId82" display="friskameinida@gmail.com"/>
    <hyperlink ref="DT538" r:id="rId83"/>
    <hyperlink ref="DT1124" r:id="rId84" display="Miftahnoviasari@gmail.com"/>
    <hyperlink ref="DT1447" r:id="rId85" display="novitaendahpermana@yahoo.com"/>
    <hyperlink ref="DT1512" r:id="rId86" display="sitinurhayati_12si1@yahoo.co.id"/>
    <hyperlink ref="DT1459" r:id="rId87" display="r.hariadi050590@gmail.com"/>
    <hyperlink ref="DT1574" r:id="rId88"/>
    <hyperlink ref="DT1078" r:id="rId89"/>
    <hyperlink ref="DT1658" r:id="rId90" display="purnama_permata94@yahoo.com"/>
    <hyperlink ref="DT522" r:id="rId91"/>
    <hyperlink ref="DT523" r:id="rId92"/>
    <hyperlink ref="DT427" r:id="rId93" display="oriezatria@gmail.com"/>
    <hyperlink ref="DT437" r:id="rId94"/>
    <hyperlink ref="DT1177" r:id="rId95"/>
    <hyperlink ref="DT942" r:id="rId96"/>
    <hyperlink ref="DT1623" r:id="rId97"/>
    <hyperlink ref="DT1714" r:id="rId98" display="reza.prulight@yahoo.com"/>
    <hyperlink ref="DT1312" r:id="rId99"/>
    <hyperlink ref="DT1060" r:id="rId100"/>
    <hyperlink ref="DT247" r:id="rId101" display="auliaputri.sangga@yahoo.com"/>
    <hyperlink ref="DT1997" r:id="rId102"/>
    <hyperlink ref="DT2180" r:id="rId103" display="melasorayayudi@yahoo.com"/>
    <hyperlink ref="DT803" r:id="rId104"/>
    <hyperlink ref="DT439" r:id="rId105"/>
    <hyperlink ref="DT2219" r:id="rId106" display="ernistiaraefrika@yahoo.co.id"/>
    <hyperlink ref="DT768" r:id="rId107"/>
    <hyperlink ref="DT419" r:id="rId108"/>
    <hyperlink ref="DT631" r:id="rId109"/>
    <hyperlink ref="DT2179" r:id="rId110"/>
    <hyperlink ref="DT13" r:id="rId111"/>
    <hyperlink ref="DT397" r:id="rId112"/>
    <hyperlink ref="DT293" r:id="rId113" display="citramaulani.CM@gmail.com"/>
    <hyperlink ref="DT80" r:id="rId114" display="tezy.mellowin@yahoo.com"/>
    <hyperlink ref="DT787" r:id="rId115"/>
    <hyperlink ref="DT566" r:id="rId116" display="rezadi_sw@yahoo.com"/>
    <hyperlink ref="DT606" r:id="rId117"/>
    <hyperlink ref="DT82" r:id="rId118" display="yanti_nia2001@yahoo.com"/>
    <hyperlink ref="DT2084" r:id="rId119"/>
    <hyperlink ref="DT403" r:id="rId120"/>
    <hyperlink ref="DT966" r:id="rId121"/>
    <hyperlink ref="DT1443" r:id="rId122"/>
    <hyperlink ref="DT1489" r:id="rId123"/>
    <hyperlink ref="DT1454" r:id="rId124" display="pratiwisundari02@gmail.com"/>
    <hyperlink ref="DT1486" r:id="rId125" display="rosdianaparamita@gmail.com"/>
    <hyperlink ref="DT1117" r:id="rId126"/>
    <hyperlink ref="DT1248" r:id="rId127" display="abdurrahman02101991@gmail.com"/>
    <hyperlink ref="DT2217" r:id="rId128"/>
    <hyperlink ref="DT829" r:id="rId129"/>
    <hyperlink ref="DT671" r:id="rId130"/>
    <hyperlink ref="DT146" r:id="rId131" display="alqi_103swg@yahoo.co.id"/>
    <hyperlink ref="DT686" r:id="rId132"/>
    <hyperlink ref="DT253" r:id="rId133" display="azizah.ranggis10@gmail.com"/>
    <hyperlink ref="DT1276" r:id="rId134" display="widhy_princesz@yahoo.co.id"/>
    <hyperlink ref="DT1279" r:id="rId135"/>
    <hyperlink ref="DT1439" r:id="rId136"/>
    <hyperlink ref="DT1340" r:id="rId137"/>
    <hyperlink ref="DT2174" r:id="rId138"/>
    <hyperlink ref="DT1400" r:id="rId139"/>
    <hyperlink ref="DT1180" r:id="rId140" display="rarariri319@gmail.com"/>
    <hyperlink ref="DT794" r:id="rId141"/>
    <hyperlink ref="DT1977" r:id="rId142"/>
    <hyperlink ref="DT790" r:id="rId143"/>
    <hyperlink ref="DT2220" r:id="rId144"/>
    <hyperlink ref="DT1971" r:id="rId145" display="syahilazulfanadira@yahoo.co.id"/>
    <hyperlink ref="DT1231" r:id="rId146" display="ayu.rahayu1411.ar@gmail.com"/>
    <hyperlink ref="DT1695" r:id="rId147" display="wulandariratna6@gmail.com"/>
    <hyperlink ref="DT764" r:id="rId148"/>
    <hyperlink ref="DT2216" r:id="rId149" display="tramadhysti@yahoo.com"/>
    <hyperlink ref="DT762" r:id="rId150"/>
    <hyperlink ref="DT2060" r:id="rId151"/>
    <hyperlink ref="DT1286" r:id="rId152"/>
    <hyperlink ref="DT2115" r:id="rId153"/>
    <hyperlink ref="DT1277" r:id="rId154"/>
    <hyperlink ref="DT2160" r:id="rId155"/>
    <hyperlink ref="DT542" r:id="rId156"/>
    <hyperlink ref="DT1677" r:id="rId157"/>
    <hyperlink ref="DT1360" r:id="rId158"/>
    <hyperlink ref="DT2193" r:id="rId159"/>
    <hyperlink ref="DT1294" r:id="rId160"/>
    <hyperlink ref="DT1402" r:id="rId161"/>
    <hyperlink ref="DT2196" r:id="rId162"/>
    <hyperlink ref="DT1403" r:id="rId163"/>
    <hyperlink ref="DT2197" r:id="rId164"/>
    <hyperlink ref="DT1465" r:id="rId165" display="ratna.muharzil11@gmail.com"/>
    <hyperlink ref="DT1384" r:id="rId166"/>
    <hyperlink ref="DT1369" r:id="rId167"/>
    <hyperlink ref="DT1409" r:id="rId168"/>
    <hyperlink ref="DT1562" r:id="rId169" display="yani.sapta@yahoo.com"/>
    <hyperlink ref="DT1473" r:id="rId170"/>
    <hyperlink ref="DT2198" r:id="rId171"/>
    <hyperlink ref="DT1381" r:id="rId172"/>
    <hyperlink ref="DT1488" r:id="rId173"/>
    <hyperlink ref="DT1387" r:id="rId174" display="khuswatunalamiyah24@gmail.com"/>
    <hyperlink ref="DT1563" r:id="rId175" display="yanuarnurrahmawanto@gmail.com"/>
    <hyperlink ref="DT1503" r:id="rId176"/>
    <hyperlink ref="DT1401" r:id="rId177"/>
    <hyperlink ref="DT1442" r:id="rId178"/>
    <hyperlink ref="DT1287" r:id="rId179"/>
    <hyperlink ref="DT1452" r:id="rId180"/>
    <hyperlink ref="DT2190" r:id="rId181"/>
    <hyperlink ref="DT1359" r:id="rId182" display="safrudin_heru@yahoo.com"/>
    <hyperlink ref="DT1333" r:id="rId183"/>
    <hyperlink ref="DT1301" r:id="rId184"/>
    <hyperlink ref="DT109" r:id="rId185"/>
    <hyperlink ref="DT1133" r:id="rId186"/>
    <hyperlink ref="DT1584" r:id="rId187" display="nur_khaaliq@yahoo.com"/>
    <hyperlink ref="DT1824" r:id="rId188"/>
    <hyperlink ref="DT659" r:id="rId189"/>
    <hyperlink ref="DT1822" r:id="rId190"/>
    <hyperlink ref="DT1847" r:id="rId191"/>
    <hyperlink ref="DT101" r:id="rId192" display="rismanade@yaoo.com"/>
    <hyperlink ref="DT656" r:id="rId193"/>
    <hyperlink ref="DT1566" r:id="rId194" display="yohana_muaja@yahoo.com"/>
    <hyperlink ref="DT443" r:id="rId195"/>
    <hyperlink ref="DT610" r:id="rId196"/>
    <hyperlink ref="DT771" r:id="rId197"/>
    <hyperlink ref="DT480" r:id="rId198"/>
    <hyperlink ref="DT1723" r:id="rId199"/>
    <hyperlink ref="DT1392" r:id="rId200"/>
    <hyperlink ref="DT1420" r:id="rId201"/>
    <hyperlink ref="DT1671" r:id="rId202" display="putri_noviani@ymail.com"/>
    <hyperlink ref="DT1747" r:id="rId203"/>
    <hyperlink ref="DT927" r:id="rId204"/>
    <hyperlink ref="DT1408" r:id="rId205"/>
    <hyperlink ref="DT218" r:id="rId206"/>
    <hyperlink ref="DT1685" r:id="rId207"/>
    <hyperlink ref="DT2199" r:id="rId208"/>
    <hyperlink ref="DT575" r:id="rId209"/>
    <hyperlink ref="DT1278" r:id="rId210"/>
    <hyperlink ref="DT412" r:id="rId211"/>
    <hyperlink ref="DT151" r:id="rId212"/>
    <hyperlink ref="DT1284" r:id="rId213" display="ayurezkipertiwi44@gmail.com"/>
    <hyperlink ref="DT110" r:id="rId214"/>
    <hyperlink ref="DT2106" r:id="rId215"/>
    <hyperlink ref="DT1258" r:id="rId216"/>
    <hyperlink ref="DT1011" r:id="rId217" display="kyveves@gmail.com"/>
    <hyperlink ref="DT1122" r:id="rId218"/>
    <hyperlink ref="DT1756" r:id="rId219"/>
    <hyperlink ref="DT475" r:id="rId220"/>
    <hyperlink ref="DT127" r:id="rId221" display="agussarifudin686@gmail.com"/>
    <hyperlink ref="DT715" r:id="rId222"/>
    <hyperlink ref="DT636" r:id="rId223"/>
    <hyperlink ref="DT317" r:id="rId224"/>
    <hyperlink ref="DT1979" r:id="rId225" display="syifafit@gmail.com"/>
    <hyperlink ref="DT1586" r:id="rId226"/>
    <hyperlink ref="DT1255" r:id="rId227"/>
    <hyperlink ref="DT1115" r:id="rId228" display="meilindadwip275@gmail.com"/>
    <hyperlink ref="DT1331" r:id="rId229"/>
    <hyperlink ref="DT521" r:id="rId230"/>
    <hyperlink ref="DT1344" r:id="rId231"/>
    <hyperlink ref="DT451" r:id="rId232"/>
    <hyperlink ref="DT497" r:id="rId233"/>
    <hyperlink ref="DT1427" r:id="rId234"/>
    <hyperlink ref="DT514" r:id="rId235"/>
    <hyperlink ref="DT560" r:id="rId236"/>
    <hyperlink ref="DT1496" r:id="rId237"/>
    <hyperlink ref="DT651" r:id="rId238"/>
    <hyperlink ref="DT1363" r:id="rId239" display="ifanayunike1989@gmail.com"/>
    <hyperlink ref="DT1580" r:id="rId240"/>
    <hyperlink ref="DT1989" r:id="rId241"/>
    <hyperlink ref="DT2187" r:id="rId242"/>
    <hyperlink ref="DT176" r:id="rId243"/>
    <hyperlink ref="DT19" r:id="rId244"/>
    <hyperlink ref="DT1210" r:id="rId245"/>
    <hyperlink ref="DT1559" r:id="rId246" display="winican@gmail.com"/>
    <hyperlink ref="DT2129" r:id="rId247"/>
    <hyperlink ref="DT2202" r:id="rId248"/>
    <hyperlink ref="DT16" r:id="rId249"/>
    <hyperlink ref="DT502" r:id="rId250" display="ira.r.hidayati@gmail.com"/>
    <hyperlink ref="DT578" r:id="rId251" display="shilmee_honey@yahoo.com"/>
    <hyperlink ref="DT1107" r:id="rId252"/>
    <hyperlink ref="DT968" r:id="rId253"/>
    <hyperlink ref="DT1710" r:id="rId254"/>
    <hyperlink ref="DT411" r:id="rId255"/>
    <hyperlink ref="DT1432" r:id="rId256"/>
    <hyperlink ref="DT503" r:id="rId257"/>
    <hyperlink ref="DT594" r:id="rId258"/>
    <hyperlink ref="DT2019" r:id="rId259"/>
    <hyperlink ref="DT1440" r:id="rId260"/>
    <hyperlink ref="DT1833" r:id="rId261"/>
    <hyperlink ref="DT410" r:id="rId262"/>
    <hyperlink ref="DT907" r:id="rId263" display="there.phuter@gmail.com"/>
    <hyperlink ref="DT1729" r:id="rId264"/>
    <hyperlink ref="DT1195" r:id="rId265"/>
    <hyperlink ref="DT1582" r:id="rId266"/>
    <hyperlink ref="DT496" r:id="rId267"/>
    <hyperlink ref="DT484" r:id="rId268"/>
    <hyperlink ref="DT540" r:id="rId269"/>
    <hyperlink ref="DT450" r:id="rId270"/>
    <hyperlink ref="DT1491" r:id="rId271"/>
    <hyperlink ref="DT573" r:id="rId272"/>
    <hyperlink ref="DT1012" r:id="rId273"/>
    <hyperlink ref="DT1881" r:id="rId274"/>
    <hyperlink ref="DT1475" r:id="rId275"/>
    <hyperlink ref="DT501" r:id="rId276"/>
    <hyperlink ref="DT504" r:id="rId277"/>
    <hyperlink ref="DT561" r:id="rId278"/>
    <hyperlink ref="DT945" r:id="rId279"/>
    <hyperlink ref="DT438" r:id="rId280"/>
    <hyperlink ref="DT910" r:id="rId281"/>
    <hyperlink ref="DT1728" r:id="rId282"/>
    <hyperlink ref="DT389" r:id="rId283"/>
    <hyperlink ref="DT1016" r:id="rId284"/>
    <hyperlink ref="DT781" r:id="rId285"/>
    <hyperlink ref="DT362" r:id="rId286"/>
    <hyperlink ref="DT346" r:id="rId287"/>
    <hyperlink ref="DT1846" r:id="rId288"/>
    <hyperlink ref="DT1583" r:id="rId289" display="nurhanioctoviani@gmail.com"/>
    <hyperlink ref="DT757" r:id="rId290" display="fajria.dwilestari2205@gmail.com"/>
    <hyperlink ref="DT255" r:id="rId291"/>
    <hyperlink ref="DT2224" r:id="rId292"/>
    <hyperlink ref="DT2226" r:id="rId293"/>
    <hyperlink ref="DT2228" r:id="rId294"/>
    <hyperlink ref="DT2227" r:id="rId295"/>
    <hyperlink ref="DT2225" r:id="rId296"/>
    <hyperlink ref="DT2229" r:id="rId297"/>
    <hyperlink ref="DT754" r:id="rId298"/>
    <hyperlink ref="DT1161" r:id="rId299"/>
    <hyperlink ref="DT1770" r:id="rId300"/>
    <hyperlink ref="DT2008" r:id="rId301"/>
    <hyperlink ref="DT2230" r:id="rId302"/>
    <hyperlink ref="DT2231" r:id="rId303" display="ariedjodi@gmail.com"/>
    <hyperlink ref="DT2232" r:id="rId304"/>
    <hyperlink ref="DT2233" r:id="rId305"/>
    <hyperlink ref="DT2234" r:id="rId306"/>
    <hyperlink ref="DT2236" r:id="rId307"/>
    <hyperlink ref="DT2237" r:id="rId308"/>
    <hyperlink ref="DT2235" r:id="rId309" display="shinta.lenggo@gmail.com"/>
    <hyperlink ref="DT1506" r:id="rId310"/>
    <hyperlink ref="DT1299" r:id="rId311"/>
    <hyperlink ref="DT648" r:id="rId312"/>
    <hyperlink ref="DT1434" r:id="rId313"/>
    <hyperlink ref="DT243" r:id="rId314"/>
    <hyperlink ref="DT1495" r:id="rId315"/>
    <hyperlink ref="DT2029" r:id="rId316"/>
    <hyperlink ref="DT1000" r:id="rId317" display="khusnuul.11@gmail.com"/>
    <hyperlink ref="DT1393" r:id="rId318"/>
    <hyperlink ref="DT608" r:id="rId319"/>
    <hyperlink ref="DT824" r:id="rId320"/>
    <hyperlink ref="DT1531" r:id="rId321"/>
    <hyperlink ref="DT1534" r:id="rId322" display="syafriyaldi21@yahoo.com"/>
    <hyperlink ref="DT1445" r:id="rId323"/>
    <hyperlink ref="DT2238" r:id="rId324"/>
    <hyperlink ref="DT2239" r:id="rId325"/>
    <hyperlink ref="DT2241" r:id="rId326"/>
    <hyperlink ref="DT2240" r:id="rId327"/>
    <hyperlink ref="DT2244" r:id="rId328"/>
    <hyperlink ref="DT2243" r:id="rId329"/>
    <hyperlink ref="DT2245" r:id="rId330"/>
    <hyperlink ref="DT1004" r:id="rId331"/>
    <hyperlink ref="DT985" r:id="rId332"/>
    <hyperlink ref="DT1306" r:id="rId333"/>
    <hyperlink ref="DT1712" r:id="rId334"/>
    <hyperlink ref="DT995" r:id="rId335"/>
    <hyperlink ref="DT577" r:id="rId336" display="shy_han19@yahoo.com"/>
    <hyperlink ref="DT1431" r:id="rId337" display="naela.zulfa42@gmail.com"/>
    <hyperlink ref="DT760" r:id="rId338"/>
    <hyperlink ref="DT148" r:id="rId339" display="asulaimansyah@gmail.com"/>
    <hyperlink ref="DT361" r:id="rId340"/>
    <hyperlink ref="DT1274" r:id="rId341" display="pitakasariayu@yahoo.com"/>
    <hyperlink ref="DT189" r:id="rId342"/>
    <hyperlink ref="DT360" r:id="rId343"/>
    <hyperlink ref="DT1722" r:id="rId344"/>
    <hyperlink ref="DT1724" r:id="rId345" display="rijkianissuningsih14@gmail.com"/>
    <hyperlink ref="DT1478" r:id="rId346"/>
    <hyperlink ref="DT1468" r:id="rId347"/>
    <hyperlink ref="DT1271" r:id="rId348"/>
    <hyperlink ref="DT236" r:id="rId349"/>
    <hyperlink ref="DT212" r:id="rId350"/>
    <hyperlink ref="DT1302" r:id="rId351"/>
    <hyperlink ref="DT2144" r:id="rId352"/>
    <hyperlink ref="DT1492" r:id="rId353"/>
    <hyperlink ref="DT817" r:id="rId354"/>
    <hyperlink ref="DT1314" r:id="rId355"/>
    <hyperlink ref="DT1259" r:id="rId356"/>
    <hyperlink ref="DT750" r:id="rId357"/>
    <hyperlink ref="DT1182" r:id="rId358"/>
    <hyperlink ref="DT1674" r:id="rId359"/>
    <hyperlink ref="DT1268" r:id="rId360"/>
    <hyperlink ref="DT1335" r:id="rId361"/>
    <hyperlink ref="DT906" r:id="rId362"/>
    <hyperlink ref="DT153" r:id="rId363"/>
    <hyperlink ref="DT805" r:id="rId364" display="gayuhcandrabuana@gmai..com"/>
    <hyperlink ref="DT250" r:id="rId365"/>
    <hyperlink ref="DT333" r:id="rId366"/>
    <hyperlink ref="DT1436" r:id="rId367"/>
    <hyperlink ref="DT1553" r:id="rId368"/>
    <hyperlink ref="DT1535" r:id="rId369"/>
    <hyperlink ref="DT2100" r:id="rId370"/>
    <hyperlink ref="DT1118" r:id="rId371"/>
    <hyperlink ref="DT1090" r:id="rId372"/>
    <hyperlink ref="DT852" r:id="rId373"/>
    <hyperlink ref="DT1285" r:id="rId374"/>
    <hyperlink ref="DT1504" r:id="rId375" display="anisah091094@gmail.com"/>
    <hyperlink ref="DT1421" r:id="rId376"/>
    <hyperlink ref="DT1703" r:id="rId377"/>
    <hyperlink ref="DT1318" r:id="rId378"/>
    <hyperlink ref="DT105" r:id="rId379" display="adeliarmdhnti@gmail.com"/>
    <hyperlink ref="DT903" r:id="rId380"/>
    <hyperlink ref="DT1185" r:id="rId381"/>
    <hyperlink ref="DT1257" r:id="rId382"/>
    <hyperlink ref="DT104" r:id="rId383"/>
    <hyperlink ref="DT141" r:id="rId384"/>
    <hyperlink ref="DT1407" r:id="rId385"/>
    <hyperlink ref="DT792" r:id="rId386"/>
    <hyperlink ref="DT1308" r:id="rId387"/>
    <hyperlink ref="DT778" r:id="rId388"/>
    <hyperlink ref="DT1250" r:id="rId389"/>
    <hyperlink ref="DT1536" r:id="rId390" display="sylviendrayanti2001@gmail.com"/>
    <hyperlink ref="DT2250" r:id="rId391"/>
    <hyperlink ref="DT2247" r:id="rId392"/>
    <hyperlink ref="DT2254" r:id="rId393"/>
    <hyperlink ref="DT2249" r:id="rId394"/>
    <hyperlink ref="DT2256" r:id="rId395"/>
    <hyperlink ref="DT2257" r:id="rId396"/>
    <hyperlink ref="DT2259" r:id="rId397"/>
    <hyperlink ref="DT2260" r:id="rId398"/>
    <hyperlink ref="DT2261" r:id="rId399"/>
    <hyperlink ref="DT2262" r:id="rId400"/>
    <hyperlink ref="DT2264" r:id="rId401"/>
    <hyperlink ref="DT2263" r:id="rId402"/>
    <hyperlink ref="DT2267" r:id="rId403"/>
    <hyperlink ref="DT2268" r:id="rId404"/>
    <hyperlink ref="DT2271" r:id="rId405"/>
    <hyperlink ref="DT2270" r:id="rId406"/>
    <hyperlink ref="DT2269" r:id="rId407"/>
    <hyperlink ref="DT2266" r:id="rId408"/>
    <hyperlink ref="DT2265" r:id="rId409"/>
    <hyperlink ref="DT2276" r:id="rId410"/>
    <hyperlink ref="DT2248" r:id="rId411"/>
    <hyperlink ref="DT2277" r:id="rId412"/>
    <hyperlink ref="DT2278" r:id="rId413"/>
    <hyperlink ref="DT2280" r:id="rId414"/>
    <hyperlink ref="DT2279" r:id="rId415"/>
    <hyperlink ref="DT2281" r:id="rId416"/>
    <hyperlink ref="DT2282" r:id="rId417"/>
    <hyperlink ref="DT2283" r:id="rId418"/>
    <hyperlink ref="DT2284" r:id="rId419"/>
    <hyperlink ref="DT2285" r:id="rId420"/>
    <hyperlink ref="DT2292" r:id="rId421"/>
    <hyperlink ref="DT2293" r:id="rId422"/>
    <hyperlink ref="DT2286" r:id="rId423"/>
    <hyperlink ref="DT2288" r:id="rId424"/>
    <hyperlink ref="DT2289" r:id="rId425"/>
    <hyperlink ref="DT2290" r:id="rId426"/>
    <hyperlink ref="DT2287" r:id="rId427"/>
    <hyperlink ref="DT2291" r:id="rId428"/>
    <hyperlink ref="DT2294" r:id="rId429"/>
    <hyperlink ref="DT2295" r:id="rId430"/>
    <hyperlink ref="DT2296" r:id="rId431"/>
    <hyperlink ref="DT2297" r:id="rId432"/>
    <hyperlink ref="DT2298" r:id="rId433"/>
    <hyperlink ref="DT2299" r:id="rId434"/>
    <hyperlink ref="DT2305" r:id="rId435"/>
    <hyperlink ref="DT2306" r:id="rId436"/>
    <hyperlink ref="DT2314" r:id="rId437"/>
    <hyperlink ref="DT2315" r:id="rId438"/>
    <hyperlink ref="DT2316" r:id="rId439"/>
    <hyperlink ref="DT2317" r:id="rId440"/>
    <hyperlink ref="DT2318" r:id="rId441"/>
    <hyperlink ref="DT2319" r:id="rId442"/>
    <hyperlink ref="DT2320" r:id="rId443"/>
    <hyperlink ref="DT2321" r:id="rId444"/>
    <hyperlink ref="DT2322" r:id="rId445"/>
  </hyperlinks>
  <pageMargins left="0.39370078740157483" right="0.23622047244094491" top="0.43307086614173229" bottom="0.19685039370078741" header="0.51181102362204722" footer="0.51181102362204722"/>
  <pageSetup paperSize="121" scale="80" orientation="landscape" r:id="rId446"/>
  <headerFooter alignWithMargins="0"/>
</worksheet>
</file>

<file path=xl/worksheets/sheet4.xml><?xml version="1.0" encoding="utf-8"?>
<worksheet xmlns="http://schemas.openxmlformats.org/spreadsheetml/2006/main" xmlns:r="http://schemas.openxmlformats.org/officeDocument/2006/relationships">
  <sheetPr>
    <tabColor rgb="FF00B050"/>
  </sheetPr>
  <dimension ref="A2:J58"/>
  <sheetViews>
    <sheetView workbookViewId="0">
      <pane ySplit="2" topLeftCell="A18" activePane="bottomLeft" state="frozen"/>
      <selection pane="bottomLeft" activeCell="E23" sqref="E23"/>
    </sheetView>
  </sheetViews>
  <sheetFormatPr defaultRowHeight="12.5"/>
  <cols>
    <col min="1" max="1" width="3.81640625" bestFit="1" customWidth="1"/>
    <col min="2" max="2" width="12.26953125" bestFit="1" customWidth="1"/>
    <col min="3" max="3" width="39.1796875" bestFit="1" customWidth="1"/>
    <col min="4" max="4" width="4.7265625" bestFit="1" customWidth="1"/>
    <col min="5" max="5" width="15" bestFit="1" customWidth="1"/>
    <col min="6" max="6" width="26.26953125" bestFit="1" customWidth="1"/>
    <col min="7" max="7" width="15" bestFit="1" customWidth="1"/>
    <col min="8" max="8" width="42.7265625" customWidth="1"/>
    <col min="9" max="9" width="50.1796875" customWidth="1"/>
    <col min="10" max="10" width="42.7265625" bestFit="1" customWidth="1"/>
    <col min="11" max="11" width="18.453125" bestFit="1" customWidth="1"/>
    <col min="12" max="12" width="15.81640625" bestFit="1" customWidth="1"/>
    <col min="13" max="13" width="10.54296875" bestFit="1" customWidth="1"/>
    <col min="14" max="15" width="5.7265625" bestFit="1" customWidth="1"/>
    <col min="16" max="16" width="10.1796875" bestFit="1" customWidth="1"/>
    <col min="17" max="17" width="25.26953125" bestFit="1" customWidth="1"/>
    <col min="18" max="19" width="9.26953125" bestFit="1" customWidth="1"/>
    <col min="20" max="20" width="15" bestFit="1" customWidth="1"/>
    <col min="21" max="21" width="9" bestFit="1" customWidth="1"/>
    <col min="22" max="22" width="8.81640625" bestFit="1" customWidth="1"/>
    <col min="23" max="23" width="7.453125" bestFit="1" customWidth="1"/>
    <col min="24" max="24" width="10.1796875" bestFit="1" customWidth="1"/>
    <col min="25" max="25" width="7.54296875" bestFit="1" customWidth="1"/>
    <col min="26" max="26" width="8.81640625" bestFit="1" customWidth="1"/>
    <col min="27" max="27" width="8.7265625" bestFit="1" customWidth="1"/>
    <col min="28" max="28" width="11.453125" bestFit="1" customWidth="1"/>
    <col min="29" max="29" width="19.81640625" bestFit="1" customWidth="1"/>
    <col min="30" max="30" width="26.54296875" bestFit="1" customWidth="1"/>
    <col min="31" max="31" width="8.81640625" bestFit="1" customWidth="1"/>
    <col min="33" max="33" width="17" bestFit="1" customWidth="1"/>
    <col min="35" max="35" width="13.7265625" bestFit="1" customWidth="1"/>
    <col min="36" max="36" width="10" bestFit="1" customWidth="1"/>
    <col min="37" max="37" width="8.81640625" bestFit="1" customWidth="1"/>
    <col min="38" max="38" width="9" bestFit="1" customWidth="1"/>
    <col min="39" max="39" width="9.7265625" bestFit="1" customWidth="1"/>
    <col min="40" max="40" width="8.7265625" bestFit="1" customWidth="1"/>
    <col min="41" max="41" width="8.453125" bestFit="1" customWidth="1"/>
    <col min="42" max="42" width="38.54296875" bestFit="1" customWidth="1"/>
    <col min="43" max="43" width="10.1796875" bestFit="1" customWidth="1"/>
    <col min="44" max="44" width="15.26953125" bestFit="1" customWidth="1"/>
    <col min="45" max="45" width="11.453125" bestFit="1" customWidth="1"/>
    <col min="46" max="46" width="9.54296875" bestFit="1" customWidth="1"/>
    <col min="47" max="47" width="8.54296875" bestFit="1" customWidth="1"/>
    <col min="48" max="48" width="21.7265625" bestFit="1" customWidth="1"/>
    <col min="49" max="49" width="10.1796875" bestFit="1" customWidth="1"/>
    <col min="50" max="50" width="15.453125" bestFit="1" customWidth="1"/>
    <col min="51" max="51" width="37.1796875" bestFit="1" customWidth="1"/>
    <col min="52" max="52" width="10.1796875" bestFit="1" customWidth="1"/>
    <col min="53" max="53" width="38.54296875" bestFit="1" customWidth="1"/>
    <col min="54" max="54" width="8.54296875" bestFit="1" customWidth="1"/>
    <col min="55" max="55" width="10.453125" bestFit="1" customWidth="1"/>
    <col min="56" max="56" width="8.81640625" bestFit="1" customWidth="1"/>
    <col min="57" max="57" width="8.453125" bestFit="1" customWidth="1"/>
    <col min="58" max="58" width="21.7265625" bestFit="1" customWidth="1"/>
    <col min="59" max="59" width="15" bestFit="1" customWidth="1"/>
    <col min="60" max="60" width="19.453125" bestFit="1" customWidth="1"/>
    <col min="61" max="61" width="8.7265625" bestFit="1" customWidth="1"/>
    <col min="62" max="62" width="12.7265625" bestFit="1" customWidth="1"/>
    <col min="63" max="63" width="8.81640625" bestFit="1" customWidth="1"/>
    <col min="64" max="64" width="8.54296875" bestFit="1" customWidth="1"/>
    <col min="65" max="65" width="14.26953125" bestFit="1" customWidth="1"/>
    <col min="66" max="66" width="14.54296875" bestFit="1" customWidth="1"/>
    <col min="67" max="67" width="15.54296875" bestFit="1" customWidth="1"/>
    <col min="68" max="68" width="8.81640625" bestFit="1" customWidth="1"/>
    <col min="69" max="69" width="10.7265625" bestFit="1" customWidth="1"/>
    <col min="70" max="70" width="8.453125" bestFit="1" customWidth="1"/>
    <col min="72" max="72" width="8.81640625" bestFit="1" customWidth="1"/>
    <col min="73" max="73" width="8.453125" bestFit="1" customWidth="1"/>
    <col min="74" max="74" width="10.1796875" bestFit="1" customWidth="1"/>
    <col min="75" max="76" width="9.26953125" bestFit="1" customWidth="1"/>
    <col min="77" max="77" width="7.453125" bestFit="1" customWidth="1"/>
    <col min="78" max="78" width="8.81640625" bestFit="1" customWidth="1"/>
    <col min="79" max="79" width="7.1796875" bestFit="1" customWidth="1"/>
    <col min="80" max="80" width="14" bestFit="1" customWidth="1"/>
    <col min="81" max="81" width="8.81640625" bestFit="1" customWidth="1"/>
    <col min="82" max="82" width="9" bestFit="1" customWidth="1"/>
    <col min="83" max="83" width="8.7265625" bestFit="1" customWidth="1"/>
    <col min="84" max="84" width="12.1796875" bestFit="1" customWidth="1"/>
    <col min="85" max="89" width="8.81640625" bestFit="1" customWidth="1"/>
    <col min="90" max="90" width="6.81640625" bestFit="1" customWidth="1"/>
    <col min="91" max="91" width="8.7265625" bestFit="1" customWidth="1"/>
    <col min="92" max="92" width="9.26953125" bestFit="1" customWidth="1"/>
    <col min="93" max="93" width="7.1796875" bestFit="1" customWidth="1"/>
    <col min="94" max="94" width="8.7265625" bestFit="1" customWidth="1"/>
    <col min="95" max="95" width="9.26953125" bestFit="1" customWidth="1"/>
    <col min="96" max="96" width="8.81640625" bestFit="1" customWidth="1"/>
    <col min="98" max="100" width="8.7265625" bestFit="1" customWidth="1"/>
    <col min="101" max="101" width="9.7265625" bestFit="1" customWidth="1"/>
    <col min="102" max="102" width="8.7265625" bestFit="1" customWidth="1"/>
    <col min="103" max="103" width="22.81640625" bestFit="1" customWidth="1"/>
    <col min="104" max="104" width="9.7265625" bestFit="1" customWidth="1"/>
    <col min="105" max="105" width="8.7265625" bestFit="1" customWidth="1"/>
    <col min="106" max="106" width="9" bestFit="1" customWidth="1"/>
    <col min="107" max="109" width="8.7265625" bestFit="1" customWidth="1"/>
    <col min="110" max="110" width="9" bestFit="1" customWidth="1"/>
    <col min="111" max="112" width="8.7265625" bestFit="1" customWidth="1"/>
    <col min="113" max="113" width="14.1796875" bestFit="1" customWidth="1"/>
    <col min="114" max="114" width="8.7265625" bestFit="1" customWidth="1"/>
    <col min="115" max="115" width="13.453125" bestFit="1" customWidth="1"/>
    <col min="116" max="116" width="8.7265625" bestFit="1" customWidth="1"/>
    <col min="117" max="117" width="19.1796875" bestFit="1" customWidth="1"/>
    <col min="118" max="118" width="11" bestFit="1" customWidth="1"/>
    <col min="119" max="119" width="10.7265625" bestFit="1" customWidth="1"/>
    <col min="120" max="120" width="7" bestFit="1" customWidth="1"/>
    <col min="123" max="123" width="13.1796875" bestFit="1" customWidth="1"/>
    <col min="124" max="124" width="8" bestFit="1" customWidth="1"/>
    <col min="125" max="125" width="8.81640625" bestFit="1" customWidth="1"/>
    <col min="127" max="127" width="12.81640625" bestFit="1" customWidth="1"/>
    <col min="128" max="128" width="16.81640625" bestFit="1" customWidth="1"/>
    <col min="129" max="129" width="11.26953125" bestFit="1" customWidth="1"/>
    <col min="130" max="130" width="11.54296875" bestFit="1" customWidth="1"/>
    <col min="131" max="131" width="16.81640625" bestFit="1" customWidth="1"/>
    <col min="132" max="132" width="9.26953125" bestFit="1" customWidth="1"/>
  </cols>
  <sheetData>
    <row r="2" spans="1:10" ht="30" customHeight="1">
      <c r="A2" s="82" t="s">
        <v>6217</v>
      </c>
      <c r="B2" s="82" t="s">
        <v>29305</v>
      </c>
      <c r="C2" s="82" t="s">
        <v>3633</v>
      </c>
      <c r="D2" s="82" t="s">
        <v>6313</v>
      </c>
      <c r="E2" s="82" t="s">
        <v>40220</v>
      </c>
      <c r="F2" s="83" t="s">
        <v>40221</v>
      </c>
      <c r="G2" s="82" t="s">
        <v>40222</v>
      </c>
      <c r="H2" s="83" t="s">
        <v>5652</v>
      </c>
      <c r="I2" s="83" t="s">
        <v>40223</v>
      </c>
      <c r="J2" s="82" t="s">
        <v>5648</v>
      </c>
    </row>
    <row r="3" spans="1:10" s="81" customFormat="1" ht="23.15" customHeight="1">
      <c r="A3" s="84">
        <v>1</v>
      </c>
      <c r="B3" s="85" t="s">
        <v>39915</v>
      </c>
      <c r="C3" s="85" t="s">
        <v>39914</v>
      </c>
      <c r="D3" s="85" t="s">
        <v>3557</v>
      </c>
      <c r="E3" s="103" t="s">
        <v>39916</v>
      </c>
      <c r="F3" s="86" t="s">
        <v>40237</v>
      </c>
      <c r="G3" s="90" t="s">
        <v>40200</v>
      </c>
      <c r="H3" s="86" t="s">
        <v>33042</v>
      </c>
      <c r="I3" s="86" t="s">
        <v>40238</v>
      </c>
      <c r="J3" s="85" t="s">
        <v>5449</v>
      </c>
    </row>
    <row r="4" spans="1:10" ht="23.15" customHeight="1">
      <c r="A4" s="87">
        <v>2</v>
      </c>
      <c r="B4" s="90" t="s">
        <v>40102</v>
      </c>
      <c r="C4" s="88" t="s">
        <v>40224</v>
      </c>
      <c r="D4" s="90" t="s">
        <v>5865</v>
      </c>
      <c r="E4" s="104" t="s">
        <v>21871</v>
      </c>
      <c r="F4" s="89" t="s">
        <v>40225</v>
      </c>
      <c r="G4" s="90" t="s">
        <v>26296</v>
      </c>
      <c r="H4" s="89" t="s">
        <v>29096</v>
      </c>
      <c r="I4" s="89" t="s">
        <v>3078</v>
      </c>
      <c r="J4" s="90" t="s">
        <v>8008</v>
      </c>
    </row>
    <row r="5" spans="1:10" ht="23.15" customHeight="1">
      <c r="A5" s="84">
        <v>3</v>
      </c>
      <c r="B5" s="90" t="s">
        <v>40088</v>
      </c>
      <c r="C5" s="88" t="s">
        <v>40226</v>
      </c>
      <c r="D5" s="90" t="s">
        <v>5865</v>
      </c>
      <c r="E5" s="104" t="s">
        <v>21871</v>
      </c>
      <c r="F5" s="89" t="s">
        <v>40227</v>
      </c>
      <c r="G5" s="90" t="s">
        <v>26296</v>
      </c>
      <c r="H5" s="89" t="s">
        <v>29096</v>
      </c>
      <c r="I5" s="89" t="s">
        <v>3078</v>
      </c>
      <c r="J5" s="90" t="s">
        <v>8008</v>
      </c>
    </row>
    <row r="6" spans="1:10" ht="23.15" customHeight="1">
      <c r="A6" s="87">
        <v>4</v>
      </c>
      <c r="B6" s="90" t="s">
        <v>40078</v>
      </c>
      <c r="C6" s="88" t="s">
        <v>40228</v>
      </c>
      <c r="D6" s="90" t="s">
        <v>5865</v>
      </c>
      <c r="E6" s="104" t="s">
        <v>21871</v>
      </c>
      <c r="F6" s="89" t="s">
        <v>40229</v>
      </c>
      <c r="G6" s="90" t="s">
        <v>26296</v>
      </c>
      <c r="H6" s="89" t="s">
        <v>29096</v>
      </c>
      <c r="I6" s="89" t="s">
        <v>3078</v>
      </c>
      <c r="J6" s="90" t="s">
        <v>8008</v>
      </c>
    </row>
    <row r="7" spans="1:10" ht="23.15" customHeight="1">
      <c r="A7" s="84">
        <v>5</v>
      </c>
      <c r="B7" s="90" t="s">
        <v>40184</v>
      </c>
      <c r="C7" s="88" t="s">
        <v>40182</v>
      </c>
      <c r="D7" s="90" t="s">
        <v>5865</v>
      </c>
      <c r="E7" s="104" t="s">
        <v>21871</v>
      </c>
      <c r="F7" s="89" t="s">
        <v>40212</v>
      </c>
      <c r="G7" s="90" t="s">
        <v>26296</v>
      </c>
      <c r="H7" s="89" t="s">
        <v>29096</v>
      </c>
      <c r="I7" s="89" t="s">
        <v>3078</v>
      </c>
      <c r="J7" s="90" t="s">
        <v>8008</v>
      </c>
    </row>
    <row r="8" spans="1:10" ht="23.15" customHeight="1">
      <c r="A8" s="87">
        <v>6</v>
      </c>
      <c r="B8" s="90" t="s">
        <v>40185</v>
      </c>
      <c r="C8" s="88" t="s">
        <v>40183</v>
      </c>
      <c r="D8" s="90" t="s">
        <v>5865</v>
      </c>
      <c r="E8" s="104" t="s">
        <v>21871</v>
      </c>
      <c r="F8" s="89" t="s">
        <v>40213</v>
      </c>
      <c r="G8" s="90" t="s">
        <v>40200</v>
      </c>
      <c r="H8" s="89" t="s">
        <v>29096</v>
      </c>
      <c r="I8" s="89" t="s">
        <v>3078</v>
      </c>
      <c r="J8" s="90" t="s">
        <v>8008</v>
      </c>
    </row>
    <row r="9" spans="1:10" ht="23.15" customHeight="1">
      <c r="A9" s="84">
        <v>7</v>
      </c>
      <c r="B9" s="90" t="s">
        <v>40116</v>
      </c>
      <c r="C9" s="88" t="s">
        <v>40230</v>
      </c>
      <c r="D9" s="90" t="s">
        <v>5865</v>
      </c>
      <c r="E9" s="104" t="s">
        <v>21871</v>
      </c>
      <c r="F9" s="89" t="s">
        <v>40231</v>
      </c>
      <c r="G9" s="90" t="s">
        <v>40200</v>
      </c>
      <c r="H9" s="89" t="s">
        <v>29096</v>
      </c>
      <c r="I9" s="89" t="s">
        <v>3078</v>
      </c>
      <c r="J9" s="90" t="s">
        <v>8008</v>
      </c>
    </row>
    <row r="10" spans="1:10" ht="23.15" customHeight="1">
      <c r="A10" s="87">
        <v>8</v>
      </c>
      <c r="B10" s="90" t="s">
        <v>40069</v>
      </c>
      <c r="C10" s="88" t="s">
        <v>40232</v>
      </c>
      <c r="D10" s="90" t="s">
        <v>5865</v>
      </c>
      <c r="E10" s="104" t="s">
        <v>21871</v>
      </c>
      <c r="F10" s="89" t="s">
        <v>40233</v>
      </c>
      <c r="G10" s="90" t="s">
        <v>26296</v>
      </c>
      <c r="H10" s="89" t="s">
        <v>11205</v>
      </c>
      <c r="I10" s="89" t="s">
        <v>32997</v>
      </c>
      <c r="J10" s="90" t="s">
        <v>8134</v>
      </c>
    </row>
    <row r="11" spans="1:10" ht="23.15" customHeight="1">
      <c r="A11" s="84">
        <v>9</v>
      </c>
      <c r="B11" s="90" t="s">
        <v>40052</v>
      </c>
      <c r="C11" s="88" t="s">
        <v>40234</v>
      </c>
      <c r="D11" s="90" t="s">
        <v>5865</v>
      </c>
      <c r="E11" s="104" t="s">
        <v>21871</v>
      </c>
      <c r="F11" s="89" t="s">
        <v>40235</v>
      </c>
      <c r="G11" s="90" t="s">
        <v>26296</v>
      </c>
      <c r="H11" s="89" t="s">
        <v>11205</v>
      </c>
      <c r="I11" s="89" t="s">
        <v>32997</v>
      </c>
      <c r="J11" s="90" t="s">
        <v>8134</v>
      </c>
    </row>
    <row r="12" spans="1:10" ht="23.15" customHeight="1">
      <c r="A12" s="87">
        <v>10</v>
      </c>
      <c r="B12" s="90" t="s">
        <v>40193</v>
      </c>
      <c r="C12" s="88" t="s">
        <v>40186</v>
      </c>
      <c r="D12" s="90" t="s">
        <v>3557</v>
      </c>
      <c r="E12" s="104" t="s">
        <v>21871</v>
      </c>
      <c r="F12" s="89" t="s">
        <v>40201</v>
      </c>
      <c r="G12" s="90" t="s">
        <v>40200</v>
      </c>
      <c r="H12" s="89" t="s">
        <v>40218</v>
      </c>
      <c r="I12" s="89" t="s">
        <v>2450</v>
      </c>
      <c r="J12" s="90" t="s">
        <v>30082</v>
      </c>
    </row>
    <row r="13" spans="1:10" ht="23.15" customHeight="1">
      <c r="A13" s="84">
        <v>11</v>
      </c>
      <c r="B13" s="90" t="s">
        <v>40194</v>
      </c>
      <c r="C13" s="88" t="s">
        <v>40187</v>
      </c>
      <c r="D13" s="90" t="s">
        <v>3557</v>
      </c>
      <c r="E13" s="104" t="s">
        <v>21871</v>
      </c>
      <c r="F13" s="89" t="s">
        <v>40202</v>
      </c>
      <c r="G13" s="90" t="s">
        <v>26296</v>
      </c>
      <c r="H13" s="89" t="s">
        <v>40219</v>
      </c>
      <c r="I13" s="89" t="s">
        <v>2450</v>
      </c>
      <c r="J13" s="90" t="s">
        <v>40236</v>
      </c>
    </row>
    <row r="14" spans="1:10" ht="23.15" customHeight="1">
      <c r="A14" s="87">
        <v>12</v>
      </c>
      <c r="B14" s="90" t="s">
        <v>40195</v>
      </c>
      <c r="C14" s="88" t="s">
        <v>40188</v>
      </c>
      <c r="D14" s="90" t="s">
        <v>5865</v>
      </c>
      <c r="E14" s="104" t="s">
        <v>21871</v>
      </c>
      <c r="F14" s="89" t="s">
        <v>40203</v>
      </c>
      <c r="G14" s="90" t="s">
        <v>26296</v>
      </c>
      <c r="H14" s="89" t="s">
        <v>23484</v>
      </c>
      <c r="I14" s="89" t="s">
        <v>33006</v>
      </c>
      <c r="J14" s="90" t="s">
        <v>7772</v>
      </c>
    </row>
    <row r="15" spans="1:10" ht="23.15" customHeight="1">
      <c r="A15" s="84">
        <v>13</v>
      </c>
      <c r="B15" s="90" t="s">
        <v>40196</v>
      </c>
      <c r="C15" s="88" t="s">
        <v>40189</v>
      </c>
      <c r="D15" s="90" t="s">
        <v>5865</v>
      </c>
      <c r="E15" s="104" t="s">
        <v>21871</v>
      </c>
      <c r="F15" s="89" t="s">
        <v>40204</v>
      </c>
      <c r="G15" s="90" t="s">
        <v>26296</v>
      </c>
      <c r="H15" s="89" t="s">
        <v>23484</v>
      </c>
      <c r="I15" s="89" t="s">
        <v>33006</v>
      </c>
      <c r="J15" s="90" t="s">
        <v>7772</v>
      </c>
    </row>
    <row r="16" spans="1:10" ht="23.15" customHeight="1">
      <c r="A16" s="87">
        <v>14</v>
      </c>
      <c r="B16" s="90" t="s">
        <v>40197</v>
      </c>
      <c r="C16" s="88" t="s">
        <v>40190</v>
      </c>
      <c r="D16" s="90" t="s">
        <v>5865</v>
      </c>
      <c r="E16" s="104" t="s">
        <v>21871</v>
      </c>
      <c r="F16" s="89" t="s">
        <v>40205</v>
      </c>
      <c r="G16" s="90" t="s">
        <v>40200</v>
      </c>
      <c r="H16" s="89" t="s">
        <v>23484</v>
      </c>
      <c r="I16" s="89" t="s">
        <v>33006</v>
      </c>
      <c r="J16" s="90" t="s">
        <v>7772</v>
      </c>
    </row>
    <row r="17" spans="1:10" ht="23.15" customHeight="1">
      <c r="A17" s="84">
        <v>15</v>
      </c>
      <c r="B17" s="90" t="s">
        <v>40198</v>
      </c>
      <c r="C17" s="88" t="s">
        <v>40191</v>
      </c>
      <c r="D17" s="90" t="s">
        <v>5865</v>
      </c>
      <c r="E17" s="104" t="s">
        <v>21871</v>
      </c>
      <c r="F17" s="89" t="s">
        <v>40206</v>
      </c>
      <c r="G17" s="90" t="s">
        <v>40200</v>
      </c>
      <c r="H17" s="89" t="s">
        <v>23484</v>
      </c>
      <c r="I17" s="89" t="s">
        <v>33006</v>
      </c>
      <c r="J17" s="90" t="s">
        <v>7772</v>
      </c>
    </row>
    <row r="18" spans="1:10" ht="23.15" customHeight="1">
      <c r="A18" s="87">
        <v>16</v>
      </c>
      <c r="B18" s="90" t="s">
        <v>40199</v>
      </c>
      <c r="C18" s="88" t="s">
        <v>40192</v>
      </c>
      <c r="D18" s="90" t="s">
        <v>5865</v>
      </c>
      <c r="E18" s="104" t="s">
        <v>21871</v>
      </c>
      <c r="F18" s="89" t="s">
        <v>40207</v>
      </c>
      <c r="G18" s="90" t="s">
        <v>40200</v>
      </c>
      <c r="H18" s="89" t="s">
        <v>23484</v>
      </c>
      <c r="I18" s="89" t="s">
        <v>33006</v>
      </c>
      <c r="J18" s="90" t="s">
        <v>7772</v>
      </c>
    </row>
    <row r="19" spans="1:10" ht="23.15" customHeight="1">
      <c r="A19" s="84">
        <v>17</v>
      </c>
      <c r="B19" s="90" t="s">
        <v>40316</v>
      </c>
      <c r="C19" s="90" t="s">
        <v>40315</v>
      </c>
      <c r="D19" s="90" t="s">
        <v>3311</v>
      </c>
      <c r="E19" s="90" t="s">
        <v>40317</v>
      </c>
      <c r="F19" s="92" t="s">
        <v>40324</v>
      </c>
      <c r="G19" s="90" t="s">
        <v>26296</v>
      </c>
      <c r="H19" s="92" t="s">
        <v>7991</v>
      </c>
      <c r="I19" s="92" t="s">
        <v>16862</v>
      </c>
      <c r="J19" s="88" t="s">
        <v>7991</v>
      </c>
    </row>
    <row r="20" spans="1:10" ht="23.15" customHeight="1">
      <c r="A20" s="87">
        <v>18</v>
      </c>
      <c r="B20" s="90" t="s">
        <v>40319</v>
      </c>
      <c r="C20" s="90" t="s">
        <v>40318</v>
      </c>
      <c r="D20" s="90" t="s">
        <v>3311</v>
      </c>
      <c r="E20" s="90" t="s">
        <v>40317</v>
      </c>
      <c r="F20" s="92" t="s">
        <v>40325</v>
      </c>
      <c r="G20" s="90" t="s">
        <v>40200</v>
      </c>
      <c r="H20" s="92" t="s">
        <v>5278</v>
      </c>
      <c r="I20" s="92" t="s">
        <v>16826</v>
      </c>
      <c r="J20" s="92" t="s">
        <v>5278</v>
      </c>
    </row>
    <row r="21" spans="1:10" ht="23.15" customHeight="1">
      <c r="A21" s="84">
        <v>19</v>
      </c>
      <c r="B21" s="90" t="s">
        <v>40321</v>
      </c>
      <c r="C21" s="90" t="s">
        <v>40320</v>
      </c>
      <c r="D21" s="90" t="s">
        <v>3311</v>
      </c>
      <c r="E21" s="90" t="s">
        <v>40317</v>
      </c>
      <c r="F21" s="92" t="s">
        <v>40326</v>
      </c>
      <c r="G21" s="90" t="s">
        <v>40200</v>
      </c>
      <c r="H21" s="92" t="s">
        <v>40327</v>
      </c>
      <c r="I21" s="92" t="s">
        <v>40328</v>
      </c>
      <c r="J21" s="92" t="s">
        <v>40327</v>
      </c>
    </row>
    <row r="22" spans="1:10" ht="23.15" customHeight="1">
      <c r="A22" s="87">
        <v>20</v>
      </c>
      <c r="B22" s="90" t="s">
        <v>40323</v>
      </c>
      <c r="C22" s="90" t="s">
        <v>40322</v>
      </c>
      <c r="D22" s="90" t="s">
        <v>3311</v>
      </c>
      <c r="E22" s="90" t="s">
        <v>40317</v>
      </c>
      <c r="F22" s="92" t="s">
        <v>40329</v>
      </c>
      <c r="G22" s="90" t="s">
        <v>40200</v>
      </c>
      <c r="H22" s="92" t="s">
        <v>40330</v>
      </c>
      <c r="I22" s="92" t="s">
        <v>16849</v>
      </c>
      <c r="J22" s="92" t="s">
        <v>40330</v>
      </c>
    </row>
    <row r="23" spans="1:10" ht="23.15" customHeight="1">
      <c r="A23" s="84">
        <v>21</v>
      </c>
      <c r="B23" s="90" t="s">
        <v>40310</v>
      </c>
      <c r="C23" s="90" t="s">
        <v>40304</v>
      </c>
      <c r="D23" s="90" t="s">
        <v>3557</v>
      </c>
      <c r="E23" s="90" t="s">
        <v>35984</v>
      </c>
      <c r="F23" s="90" t="s">
        <v>40557</v>
      </c>
      <c r="G23" s="90" t="s">
        <v>26296</v>
      </c>
      <c r="H23" s="90" t="s">
        <v>40218</v>
      </c>
      <c r="I23" s="90" t="s">
        <v>2450</v>
      </c>
      <c r="J23" s="90" t="s">
        <v>30082</v>
      </c>
    </row>
    <row r="24" spans="1:10" ht="23.15" customHeight="1">
      <c r="A24" s="87">
        <v>22</v>
      </c>
      <c r="B24" s="90" t="s">
        <v>40560</v>
      </c>
      <c r="C24" s="90" t="s">
        <v>40558</v>
      </c>
      <c r="D24" s="90" t="s">
        <v>5865</v>
      </c>
      <c r="E24" s="104" t="s">
        <v>21432</v>
      </c>
      <c r="F24" s="90" t="s">
        <v>40562</v>
      </c>
      <c r="G24" s="90" t="s">
        <v>40200</v>
      </c>
      <c r="H24" s="90" t="s">
        <v>40564</v>
      </c>
      <c r="I24" s="90" t="s">
        <v>32997</v>
      </c>
      <c r="J24" s="90" t="s">
        <v>40565</v>
      </c>
    </row>
    <row r="25" spans="1:10" ht="23.15" customHeight="1">
      <c r="A25" s="84">
        <v>23</v>
      </c>
      <c r="B25" s="90" t="s">
        <v>40561</v>
      </c>
      <c r="C25" s="90" t="s">
        <v>40559</v>
      </c>
      <c r="D25" s="90" t="s">
        <v>5865</v>
      </c>
      <c r="E25" s="104" t="s">
        <v>21432</v>
      </c>
      <c r="F25" s="90" t="s">
        <v>40563</v>
      </c>
      <c r="G25" s="90" t="s">
        <v>40200</v>
      </c>
      <c r="H25" s="90" t="s">
        <v>40564</v>
      </c>
      <c r="I25" s="90" t="s">
        <v>32997</v>
      </c>
      <c r="J25" s="90" t="s">
        <v>40565</v>
      </c>
    </row>
    <row r="26" spans="1:10" ht="23.15" customHeight="1">
      <c r="A26" s="87">
        <v>24</v>
      </c>
      <c r="B26" s="90" t="s">
        <v>40653</v>
      </c>
      <c r="C26" s="90" t="s">
        <v>40652</v>
      </c>
      <c r="D26" s="90" t="s">
        <v>3557</v>
      </c>
      <c r="E26" s="90" t="s">
        <v>35984</v>
      </c>
      <c r="F26" s="90" t="s">
        <v>40764</v>
      </c>
      <c r="G26" s="90" t="s">
        <v>40200</v>
      </c>
      <c r="H26" s="90" t="s">
        <v>35658</v>
      </c>
      <c r="I26" s="90" t="s">
        <v>33006</v>
      </c>
      <c r="J26" s="90" t="s">
        <v>19929</v>
      </c>
    </row>
    <row r="27" spans="1:10" ht="23.15" customHeight="1">
      <c r="A27" s="84">
        <v>25</v>
      </c>
      <c r="B27" s="90" t="s">
        <v>40672</v>
      </c>
      <c r="C27" s="90" t="s">
        <v>40671</v>
      </c>
      <c r="D27" s="90" t="s">
        <v>3557</v>
      </c>
      <c r="E27" s="90" t="s">
        <v>25011</v>
      </c>
      <c r="F27" s="90" t="s">
        <v>40765</v>
      </c>
      <c r="G27" s="90" t="s">
        <v>40200</v>
      </c>
      <c r="H27" s="90" t="s">
        <v>780</v>
      </c>
      <c r="I27" s="90" t="s">
        <v>33003</v>
      </c>
      <c r="J27" s="90" t="s">
        <v>26001</v>
      </c>
    </row>
    <row r="28" spans="1:10" ht="23.15" customHeight="1">
      <c r="A28" s="87">
        <v>26</v>
      </c>
      <c r="B28" s="90" t="s">
        <v>40693</v>
      </c>
      <c r="C28" s="90" t="s">
        <v>40692</v>
      </c>
      <c r="D28" s="90" t="s">
        <v>3557</v>
      </c>
      <c r="E28" s="90" t="s">
        <v>25011</v>
      </c>
      <c r="F28" s="90" t="s">
        <v>40766</v>
      </c>
      <c r="G28" s="90" t="s">
        <v>26296</v>
      </c>
      <c r="H28" s="90" t="s">
        <v>780</v>
      </c>
      <c r="I28" s="90" t="s">
        <v>33003</v>
      </c>
      <c r="J28" s="90" t="s">
        <v>26001</v>
      </c>
    </row>
    <row r="29" spans="1:10" ht="23.15" customHeight="1">
      <c r="A29" s="84">
        <v>27</v>
      </c>
      <c r="B29" s="90" t="s">
        <v>40708</v>
      </c>
      <c r="C29" s="90" t="s">
        <v>40707</v>
      </c>
      <c r="D29" s="90" t="s">
        <v>3557</v>
      </c>
      <c r="E29" s="90" t="s">
        <v>25011</v>
      </c>
      <c r="F29" s="90" t="s">
        <v>40767</v>
      </c>
      <c r="G29" s="90" t="s">
        <v>40200</v>
      </c>
      <c r="H29" s="90" t="s">
        <v>780</v>
      </c>
      <c r="I29" s="90" t="s">
        <v>33003</v>
      </c>
      <c r="J29" s="90" t="s">
        <v>26001</v>
      </c>
    </row>
    <row r="30" spans="1:10" ht="23.15" customHeight="1">
      <c r="A30" s="87">
        <v>28</v>
      </c>
      <c r="B30" s="90" t="s">
        <v>40721</v>
      </c>
      <c r="C30" s="90" t="s">
        <v>40720</v>
      </c>
      <c r="D30" s="90" t="s">
        <v>3557</v>
      </c>
      <c r="E30" s="90" t="s">
        <v>25011</v>
      </c>
      <c r="F30" s="90" t="s">
        <v>40768</v>
      </c>
      <c r="G30" s="90" t="s">
        <v>26296</v>
      </c>
      <c r="H30" s="90" t="s">
        <v>780</v>
      </c>
      <c r="I30" s="90" t="s">
        <v>33003</v>
      </c>
      <c r="J30" s="90" t="s">
        <v>26001</v>
      </c>
    </row>
    <row r="31" spans="1:10" ht="23.15" customHeight="1">
      <c r="A31" s="84">
        <v>29</v>
      </c>
      <c r="B31" s="90" t="s">
        <v>40736</v>
      </c>
      <c r="C31" s="90" t="s">
        <v>40735</v>
      </c>
      <c r="D31" s="90" t="s">
        <v>3557</v>
      </c>
      <c r="E31" s="90" t="s">
        <v>25011</v>
      </c>
      <c r="F31" s="90" t="s">
        <v>40769</v>
      </c>
      <c r="G31" s="90" t="s">
        <v>26296</v>
      </c>
      <c r="H31" s="90" t="s">
        <v>780</v>
      </c>
      <c r="I31" s="90" t="s">
        <v>33003</v>
      </c>
      <c r="J31" s="90" t="s">
        <v>26001</v>
      </c>
    </row>
    <row r="32" spans="1:10" ht="23.15" customHeight="1">
      <c r="A32" s="87">
        <v>30</v>
      </c>
      <c r="B32" s="90" t="s">
        <v>40749</v>
      </c>
      <c r="C32" s="90" t="s">
        <v>40748</v>
      </c>
      <c r="D32" s="90" t="s">
        <v>3557</v>
      </c>
      <c r="E32" s="90" t="s">
        <v>25011</v>
      </c>
      <c r="F32" s="90" t="s">
        <v>40770</v>
      </c>
      <c r="G32" s="90" t="s">
        <v>26296</v>
      </c>
      <c r="H32" s="90" t="s">
        <v>780</v>
      </c>
      <c r="I32" s="90" t="s">
        <v>33003</v>
      </c>
      <c r="J32" s="90" t="s">
        <v>26001</v>
      </c>
    </row>
    <row r="33" spans="1:10" ht="23.15" customHeight="1">
      <c r="A33" s="84">
        <v>31</v>
      </c>
      <c r="B33" s="90" t="s">
        <v>40774</v>
      </c>
      <c r="C33" s="90" t="s">
        <v>40780</v>
      </c>
      <c r="D33" s="90" t="s">
        <v>3557</v>
      </c>
      <c r="E33" s="90" t="s">
        <v>25011</v>
      </c>
      <c r="F33" s="90" t="s">
        <v>41081</v>
      </c>
      <c r="G33" s="90" t="s">
        <v>26296</v>
      </c>
      <c r="H33" s="90" t="s">
        <v>40777</v>
      </c>
      <c r="I33" s="90" t="s">
        <v>3619</v>
      </c>
      <c r="J33" s="90" t="s">
        <v>41109</v>
      </c>
    </row>
    <row r="34" spans="1:10" ht="23.15" customHeight="1">
      <c r="A34" s="87">
        <v>32</v>
      </c>
      <c r="B34" s="90" t="s">
        <v>40782</v>
      </c>
      <c r="C34" s="90" t="s">
        <v>40781</v>
      </c>
      <c r="D34" s="90" t="s">
        <v>3557</v>
      </c>
      <c r="E34" s="90" t="s">
        <v>25011</v>
      </c>
      <c r="F34" s="90" t="s">
        <v>41082</v>
      </c>
      <c r="G34" s="90" t="s">
        <v>26296</v>
      </c>
      <c r="H34" s="90" t="s">
        <v>40777</v>
      </c>
      <c r="I34" s="90" t="s">
        <v>3619</v>
      </c>
      <c r="J34" s="90" t="s">
        <v>41109</v>
      </c>
    </row>
    <row r="35" spans="1:10" ht="23.15" customHeight="1">
      <c r="A35" s="84">
        <v>33</v>
      </c>
      <c r="B35" s="90" t="s">
        <v>40790</v>
      </c>
      <c r="C35" s="90" t="s">
        <v>40789</v>
      </c>
      <c r="D35" s="90" t="s">
        <v>3557</v>
      </c>
      <c r="E35" s="90" t="s">
        <v>25011</v>
      </c>
      <c r="F35" s="90" t="s">
        <v>41083</v>
      </c>
      <c r="G35" s="90" t="s">
        <v>26296</v>
      </c>
      <c r="H35" s="90" t="s">
        <v>40777</v>
      </c>
      <c r="I35" s="90" t="s">
        <v>3619</v>
      </c>
      <c r="J35" s="90" t="s">
        <v>41109</v>
      </c>
    </row>
    <row r="36" spans="1:10" ht="23.15" customHeight="1">
      <c r="A36" s="87">
        <v>34</v>
      </c>
      <c r="B36" s="90" t="s">
        <v>40798</v>
      </c>
      <c r="C36" s="90" t="s">
        <v>40797</v>
      </c>
      <c r="D36" s="90" t="s">
        <v>3557</v>
      </c>
      <c r="E36" s="90" t="s">
        <v>25011</v>
      </c>
      <c r="F36" s="90" t="s">
        <v>41084</v>
      </c>
      <c r="G36" s="90" t="s">
        <v>26296</v>
      </c>
      <c r="H36" s="90" t="s">
        <v>40777</v>
      </c>
      <c r="I36" s="90" t="s">
        <v>3619</v>
      </c>
      <c r="J36" s="90" t="s">
        <v>41109</v>
      </c>
    </row>
    <row r="37" spans="1:10" ht="23.15" customHeight="1">
      <c r="A37" s="84">
        <v>35</v>
      </c>
      <c r="B37" s="90" t="s">
        <v>40806</v>
      </c>
      <c r="C37" s="90" t="s">
        <v>40805</v>
      </c>
      <c r="D37" s="90" t="s">
        <v>3557</v>
      </c>
      <c r="E37" s="90" t="s">
        <v>25011</v>
      </c>
      <c r="F37" s="90" t="s">
        <v>41085</v>
      </c>
      <c r="G37" s="90" t="s">
        <v>26296</v>
      </c>
      <c r="H37" s="90" t="s">
        <v>40777</v>
      </c>
      <c r="I37" s="90" t="s">
        <v>3619</v>
      </c>
      <c r="J37" s="90" t="s">
        <v>41109</v>
      </c>
    </row>
    <row r="38" spans="1:10" ht="23.15" customHeight="1">
      <c r="A38" s="87">
        <v>36</v>
      </c>
      <c r="B38" s="90" t="s">
        <v>40812</v>
      </c>
      <c r="C38" s="90" t="s">
        <v>40811</v>
      </c>
      <c r="D38" s="90" t="s">
        <v>3557</v>
      </c>
      <c r="E38" s="90" t="s">
        <v>25011</v>
      </c>
      <c r="F38" s="90" t="s">
        <v>41086</v>
      </c>
      <c r="G38" s="90" t="s">
        <v>26296</v>
      </c>
      <c r="H38" s="90" t="s">
        <v>40777</v>
      </c>
      <c r="I38" s="90" t="s">
        <v>3619</v>
      </c>
      <c r="J38" s="90" t="s">
        <v>41109</v>
      </c>
    </row>
    <row r="39" spans="1:10" ht="23.15" customHeight="1">
      <c r="A39" s="84">
        <v>37</v>
      </c>
      <c r="B39" s="90" t="s">
        <v>40820</v>
      </c>
      <c r="C39" s="90" t="s">
        <v>40819</v>
      </c>
      <c r="D39" s="90" t="s">
        <v>3557</v>
      </c>
      <c r="E39" s="90" t="s">
        <v>25011</v>
      </c>
      <c r="F39" s="90" t="s">
        <v>41087</v>
      </c>
      <c r="G39" s="90" t="s">
        <v>26296</v>
      </c>
      <c r="H39" s="90" t="s">
        <v>40777</v>
      </c>
      <c r="I39" s="90" t="s">
        <v>3619</v>
      </c>
      <c r="J39" s="90" t="s">
        <v>41109</v>
      </c>
    </row>
    <row r="40" spans="1:10" ht="23.15" customHeight="1">
      <c r="A40" s="87">
        <v>38</v>
      </c>
      <c r="B40" s="90" t="s">
        <v>40828</v>
      </c>
      <c r="C40" s="90" t="s">
        <v>40827</v>
      </c>
      <c r="D40" s="90" t="s">
        <v>3557</v>
      </c>
      <c r="E40" s="90" t="s">
        <v>25011</v>
      </c>
      <c r="F40" s="90" t="s">
        <v>41088</v>
      </c>
      <c r="G40" s="90" t="s">
        <v>40200</v>
      </c>
      <c r="H40" s="90" t="s">
        <v>40777</v>
      </c>
      <c r="I40" s="90" t="s">
        <v>3619</v>
      </c>
      <c r="J40" s="90" t="s">
        <v>41109</v>
      </c>
    </row>
    <row r="41" spans="1:10" ht="23.15" customHeight="1">
      <c r="A41" s="84">
        <v>39</v>
      </c>
      <c r="B41" s="90" t="s">
        <v>40872</v>
      </c>
      <c r="C41" s="90" t="s">
        <v>40878</v>
      </c>
      <c r="D41" s="90" t="s">
        <v>3557</v>
      </c>
      <c r="E41" s="90" t="s">
        <v>25011</v>
      </c>
      <c r="F41" s="90" t="s">
        <v>41089</v>
      </c>
      <c r="G41" s="90" t="s">
        <v>26296</v>
      </c>
      <c r="H41" s="90" t="s">
        <v>780</v>
      </c>
      <c r="I41" s="90" t="s">
        <v>33003</v>
      </c>
      <c r="J41" s="90" t="s">
        <v>26001</v>
      </c>
    </row>
    <row r="42" spans="1:10" ht="23.15" customHeight="1">
      <c r="A42" s="87">
        <v>40</v>
      </c>
      <c r="B42" s="90" t="s">
        <v>40887</v>
      </c>
      <c r="C42" s="90" t="s">
        <v>40886</v>
      </c>
      <c r="D42" s="90" t="s">
        <v>3557</v>
      </c>
      <c r="E42" s="90" t="s">
        <v>25011</v>
      </c>
      <c r="F42" s="90" t="s">
        <v>41090</v>
      </c>
      <c r="G42" s="90" t="s">
        <v>40200</v>
      </c>
      <c r="H42" s="90" t="s">
        <v>780</v>
      </c>
      <c r="I42" s="90" t="s">
        <v>33003</v>
      </c>
      <c r="J42" s="90" t="s">
        <v>26001</v>
      </c>
    </row>
    <row r="43" spans="1:10" ht="23.15" customHeight="1">
      <c r="A43" s="84">
        <v>41</v>
      </c>
      <c r="B43" s="90" t="s">
        <v>40904</v>
      </c>
      <c r="C43" s="90" t="s">
        <v>40903</v>
      </c>
      <c r="D43" s="90" t="s">
        <v>3557</v>
      </c>
      <c r="E43" s="90" t="s">
        <v>25011</v>
      </c>
      <c r="F43" s="90" t="s">
        <v>41091</v>
      </c>
      <c r="G43" s="90" t="s">
        <v>40200</v>
      </c>
      <c r="H43" s="90" t="s">
        <v>780</v>
      </c>
      <c r="I43" s="90" t="s">
        <v>33003</v>
      </c>
      <c r="J43" s="90" t="s">
        <v>26001</v>
      </c>
    </row>
    <row r="44" spans="1:10" ht="23.15" customHeight="1">
      <c r="A44" s="87">
        <v>42</v>
      </c>
      <c r="B44" s="90" t="s">
        <v>40920</v>
      </c>
      <c r="C44" s="90" t="s">
        <v>40919</v>
      </c>
      <c r="D44" s="90" t="s">
        <v>3557</v>
      </c>
      <c r="E44" s="90" t="s">
        <v>25011</v>
      </c>
      <c r="F44" s="90" t="s">
        <v>41092</v>
      </c>
      <c r="G44" s="90" t="s">
        <v>26296</v>
      </c>
      <c r="H44" s="90" t="s">
        <v>780</v>
      </c>
      <c r="I44" s="90" t="s">
        <v>33003</v>
      </c>
      <c r="J44" s="90" t="s">
        <v>26001</v>
      </c>
    </row>
    <row r="45" spans="1:10" ht="23.15" customHeight="1">
      <c r="A45" s="84">
        <v>43</v>
      </c>
      <c r="B45" s="90" t="s">
        <v>40935</v>
      </c>
      <c r="C45" s="90" t="s">
        <v>40934</v>
      </c>
      <c r="D45" s="90" t="s">
        <v>3557</v>
      </c>
      <c r="E45" s="90" t="s">
        <v>25011</v>
      </c>
      <c r="F45" s="90" t="s">
        <v>41093</v>
      </c>
      <c r="G45" s="90" t="s">
        <v>26296</v>
      </c>
      <c r="H45" s="90" t="s">
        <v>780</v>
      </c>
      <c r="I45" s="90" t="s">
        <v>33003</v>
      </c>
      <c r="J45" s="90" t="s">
        <v>26001</v>
      </c>
    </row>
    <row r="46" spans="1:10" ht="23.15" customHeight="1">
      <c r="A46" s="87">
        <v>44</v>
      </c>
      <c r="B46" s="90" t="s">
        <v>40950</v>
      </c>
      <c r="C46" s="90" t="s">
        <v>40949</v>
      </c>
      <c r="D46" s="90" t="s">
        <v>3557</v>
      </c>
      <c r="E46" s="90" t="s">
        <v>25011</v>
      </c>
      <c r="F46" s="90" t="s">
        <v>41094</v>
      </c>
      <c r="G46" s="90" t="s">
        <v>26296</v>
      </c>
      <c r="H46" s="90" t="s">
        <v>780</v>
      </c>
      <c r="I46" s="90" t="s">
        <v>33003</v>
      </c>
      <c r="J46" s="90" t="s">
        <v>26001</v>
      </c>
    </row>
    <row r="47" spans="1:10" ht="23.15" customHeight="1">
      <c r="A47" s="84">
        <v>45</v>
      </c>
      <c r="B47" s="90" t="s">
        <v>40962</v>
      </c>
      <c r="C47" s="90" t="s">
        <v>40961</v>
      </c>
      <c r="D47" s="90" t="s">
        <v>5865</v>
      </c>
      <c r="E47" s="90" t="s">
        <v>25011</v>
      </c>
      <c r="F47" s="90" t="s">
        <v>41095</v>
      </c>
      <c r="G47" s="90" t="s">
        <v>26296</v>
      </c>
      <c r="H47" s="90" t="s">
        <v>11144</v>
      </c>
      <c r="I47" s="90" t="s">
        <v>33003</v>
      </c>
      <c r="J47" s="90" t="s">
        <v>26001</v>
      </c>
    </row>
    <row r="48" spans="1:10" ht="23.15" customHeight="1">
      <c r="A48" s="87">
        <v>46</v>
      </c>
      <c r="B48" s="90" t="s">
        <v>40977</v>
      </c>
      <c r="C48" s="90" t="s">
        <v>40976</v>
      </c>
      <c r="D48" s="90" t="s">
        <v>3557</v>
      </c>
      <c r="E48" s="90" t="s">
        <v>35984</v>
      </c>
      <c r="F48" s="90" t="s">
        <v>41096</v>
      </c>
      <c r="G48" s="90" t="s">
        <v>26296</v>
      </c>
      <c r="H48" s="90" t="s">
        <v>10501</v>
      </c>
      <c r="I48" s="90" t="s">
        <v>7218</v>
      </c>
      <c r="J48" s="90" t="s">
        <v>5449</v>
      </c>
    </row>
    <row r="49" spans="1:10" ht="23.25" customHeight="1">
      <c r="A49" s="84">
        <v>47</v>
      </c>
      <c r="B49" s="90" t="s">
        <v>40993</v>
      </c>
      <c r="C49" s="90" t="s">
        <v>40992</v>
      </c>
      <c r="D49" s="90" t="s">
        <v>7551</v>
      </c>
      <c r="E49" s="90" t="s">
        <v>35984</v>
      </c>
      <c r="F49" s="90" t="s">
        <v>41097</v>
      </c>
      <c r="G49" s="90" t="s">
        <v>40200</v>
      </c>
      <c r="H49" s="90" t="s">
        <v>1720</v>
      </c>
      <c r="I49" s="90" t="s">
        <v>33763</v>
      </c>
      <c r="J49" s="89" t="s">
        <v>40996</v>
      </c>
    </row>
    <row r="50" spans="1:10" ht="23.25" customHeight="1">
      <c r="A50" s="87">
        <v>48</v>
      </c>
      <c r="B50" s="90" t="s">
        <v>41004</v>
      </c>
      <c r="C50" s="90" t="s">
        <v>5634</v>
      </c>
      <c r="D50" s="90" t="s">
        <v>7551</v>
      </c>
      <c r="E50" s="90" t="s">
        <v>35984</v>
      </c>
      <c r="F50" s="90" t="s">
        <v>41098</v>
      </c>
      <c r="G50" s="90" t="s">
        <v>40200</v>
      </c>
      <c r="H50" s="90" t="s">
        <v>6306</v>
      </c>
      <c r="I50" s="90" t="s">
        <v>32997</v>
      </c>
      <c r="J50" s="90" t="s">
        <v>40565</v>
      </c>
    </row>
    <row r="51" spans="1:10" ht="23.25" customHeight="1">
      <c r="A51" s="84">
        <v>49</v>
      </c>
      <c r="B51" s="106" t="s">
        <v>41113</v>
      </c>
      <c r="C51" s="106" t="s">
        <v>41112</v>
      </c>
      <c r="D51" s="106" t="s">
        <v>3311</v>
      </c>
      <c r="E51" s="106" t="s">
        <v>22116</v>
      </c>
      <c r="F51" s="106" t="s">
        <v>41207</v>
      </c>
      <c r="G51" s="90" t="s">
        <v>40200</v>
      </c>
      <c r="H51" s="106" t="s">
        <v>7992</v>
      </c>
      <c r="I51" s="106" t="s">
        <v>33108</v>
      </c>
      <c r="J51" s="106" t="s">
        <v>7992</v>
      </c>
    </row>
    <row r="52" spans="1:10" ht="23.25" customHeight="1">
      <c r="A52" s="87">
        <v>50</v>
      </c>
      <c r="B52" s="106" t="s">
        <v>41119</v>
      </c>
      <c r="C52" s="106" t="s">
        <v>41118</v>
      </c>
      <c r="D52" s="106" t="s">
        <v>3311</v>
      </c>
      <c r="E52" s="106" t="s">
        <v>22116</v>
      </c>
      <c r="F52" s="106" t="s">
        <v>41208</v>
      </c>
      <c r="G52" s="90" t="s">
        <v>26296</v>
      </c>
      <c r="H52" s="106" t="s">
        <v>7992</v>
      </c>
      <c r="I52" s="106" t="s">
        <v>33108</v>
      </c>
      <c r="J52" s="106" t="s">
        <v>7992</v>
      </c>
    </row>
    <row r="53" spans="1:10" ht="23.25" customHeight="1">
      <c r="A53" s="84">
        <v>51</v>
      </c>
      <c r="B53" s="102" t="s">
        <v>41642</v>
      </c>
      <c r="C53" s="102" t="s">
        <v>41641</v>
      </c>
      <c r="D53" s="102" t="s">
        <v>3311</v>
      </c>
      <c r="E53" s="102" t="s">
        <v>41678</v>
      </c>
      <c r="F53" s="102" t="s">
        <v>41679</v>
      </c>
      <c r="G53" s="102" t="s">
        <v>26301</v>
      </c>
      <c r="H53" s="102" t="s">
        <v>7981</v>
      </c>
      <c r="I53" s="102" t="s">
        <v>16849</v>
      </c>
      <c r="J53" s="102" t="s">
        <v>7981</v>
      </c>
    </row>
    <row r="54" spans="1:10" ht="23.25" customHeight="1">
      <c r="A54" s="87">
        <v>52</v>
      </c>
      <c r="B54" s="102" t="s">
        <v>41632</v>
      </c>
      <c r="C54" s="102" t="s">
        <v>41631</v>
      </c>
      <c r="D54" s="102" t="s">
        <v>3311</v>
      </c>
      <c r="E54" s="102" t="s">
        <v>41678</v>
      </c>
      <c r="F54" s="102" t="s">
        <v>41681</v>
      </c>
      <c r="G54" s="102" t="s">
        <v>26301</v>
      </c>
      <c r="H54" s="102" t="s">
        <v>7992</v>
      </c>
      <c r="I54" s="102" t="s">
        <v>33108</v>
      </c>
      <c r="J54" s="102" t="s">
        <v>7992</v>
      </c>
    </row>
    <row r="55" spans="1:10" ht="23.25" customHeight="1">
      <c r="A55" s="84">
        <v>53</v>
      </c>
      <c r="B55" s="102" t="s">
        <v>41634</v>
      </c>
      <c r="C55" s="102" t="s">
        <v>41633</v>
      </c>
      <c r="D55" s="102" t="s">
        <v>3311</v>
      </c>
      <c r="E55" s="102" t="s">
        <v>41678</v>
      </c>
      <c r="F55" s="102" t="s">
        <v>41683</v>
      </c>
      <c r="G55" s="102" t="s">
        <v>26296</v>
      </c>
      <c r="H55" s="102" t="s">
        <v>7992</v>
      </c>
      <c r="I55" s="102" t="s">
        <v>33108</v>
      </c>
      <c r="J55" s="102" t="s">
        <v>7992</v>
      </c>
    </row>
    <row r="56" spans="1:10" ht="23.25" customHeight="1">
      <c r="A56" s="87">
        <v>54</v>
      </c>
      <c r="B56" s="102" t="s">
        <v>41636</v>
      </c>
      <c r="C56" s="102" t="s">
        <v>41635</v>
      </c>
      <c r="D56" s="102" t="s">
        <v>3311</v>
      </c>
      <c r="E56" s="102" t="s">
        <v>41678</v>
      </c>
      <c r="F56" s="102" t="s">
        <v>41685</v>
      </c>
      <c r="G56" s="102" t="s">
        <v>26296</v>
      </c>
      <c r="H56" s="102" t="s">
        <v>7992</v>
      </c>
      <c r="I56" s="102" t="s">
        <v>33108</v>
      </c>
      <c r="J56" s="102" t="s">
        <v>7992</v>
      </c>
    </row>
    <row r="57" spans="1:10" ht="23.25" customHeight="1">
      <c r="A57" s="84">
        <v>55</v>
      </c>
      <c r="B57" s="102" t="s">
        <v>41638</v>
      </c>
      <c r="C57" s="102" t="s">
        <v>41637</v>
      </c>
      <c r="D57" s="102" t="s">
        <v>3311</v>
      </c>
      <c r="E57" s="102" t="s">
        <v>41678</v>
      </c>
      <c r="F57" s="102" t="s">
        <v>41687</v>
      </c>
      <c r="G57" s="102" t="s">
        <v>26296</v>
      </c>
      <c r="H57" s="102" t="s">
        <v>7992</v>
      </c>
      <c r="I57" s="102" t="s">
        <v>33108</v>
      </c>
      <c r="J57" s="102" t="s">
        <v>7992</v>
      </c>
    </row>
    <row r="58" spans="1:10" ht="23.25" customHeight="1">
      <c r="A58" s="87">
        <v>56</v>
      </c>
      <c r="B58" s="102" t="s">
        <v>41640</v>
      </c>
      <c r="C58" s="102" t="s">
        <v>41639</v>
      </c>
      <c r="D58" s="102" t="s">
        <v>3311</v>
      </c>
      <c r="E58" s="102" t="s">
        <v>41678</v>
      </c>
      <c r="F58" s="102" t="s">
        <v>41689</v>
      </c>
      <c r="G58" s="102" t="s">
        <v>26296</v>
      </c>
      <c r="H58" s="102" t="s">
        <v>7992</v>
      </c>
      <c r="I58" s="102" t="s">
        <v>33108</v>
      </c>
      <c r="J58" s="102" t="s">
        <v>7992</v>
      </c>
    </row>
  </sheetData>
  <autoFilter ref="A2:J52"/>
  <phoneticPr fontId="3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sheetPr codeName="Sheet4">
    <tabColor indexed="10"/>
  </sheetPr>
  <dimension ref="A1:EJ31"/>
  <sheetViews>
    <sheetView topLeftCell="A15" zoomScale="85" zoomScaleNormal="85" workbookViewId="0">
      <pane xSplit="4" topLeftCell="BO1" activePane="topRight" state="frozenSplit"/>
      <selection pane="topRight" activeCell="A19" sqref="A19:XFD19"/>
    </sheetView>
  </sheetViews>
  <sheetFormatPr defaultRowHeight="12.5"/>
  <cols>
    <col min="1" max="1" width="8.7265625" customWidth="1"/>
    <col min="2" max="2" width="42.7265625" style="28" bestFit="1" customWidth="1"/>
    <col min="3" max="3" width="19.54296875" bestFit="1" customWidth="1"/>
    <col min="4" max="4" width="30.26953125" bestFit="1" customWidth="1"/>
    <col min="5" max="5" width="7.453125" bestFit="1" customWidth="1"/>
    <col min="6" max="6" width="16.7265625" bestFit="1" customWidth="1"/>
    <col min="7" max="7" width="7.453125" bestFit="1" customWidth="1"/>
    <col min="8" max="8" width="17.453125" customWidth="1"/>
    <col min="9" max="9" width="30.26953125" bestFit="1" customWidth="1"/>
    <col min="10" max="10" width="13.54296875" bestFit="1" customWidth="1"/>
    <col min="11" max="11" width="27.1796875" bestFit="1" customWidth="1"/>
    <col min="12" max="12" width="17.26953125" customWidth="1"/>
    <col min="13" max="13" width="9.1796875" customWidth="1"/>
    <col min="14" max="15" width="7.26953125" bestFit="1" customWidth="1"/>
    <col min="16" max="16" width="15.7265625" bestFit="1" customWidth="1"/>
    <col min="17" max="17" width="36.54296875" bestFit="1" customWidth="1"/>
    <col min="18" max="19" width="8.81640625" bestFit="1" customWidth="1"/>
    <col min="20" max="20" width="15.7265625" bestFit="1" customWidth="1"/>
    <col min="21" max="21" width="13.1796875" bestFit="1" customWidth="1"/>
    <col min="22" max="22" width="13.453125" bestFit="1" customWidth="1"/>
    <col min="23" max="23" width="22.1796875" bestFit="1" customWidth="1"/>
    <col min="24" max="24" width="16" bestFit="1" customWidth="1"/>
    <col min="25" max="25" width="7.81640625" bestFit="1" customWidth="1"/>
    <col min="26" max="26" width="17.1796875" bestFit="1" customWidth="1"/>
    <col min="27" max="27" width="15.7265625" bestFit="1" customWidth="1"/>
    <col min="28" max="28" width="45.81640625" bestFit="1" customWidth="1"/>
    <col min="29" max="29" width="37.54296875" bestFit="1" customWidth="1"/>
    <col min="30" max="30" width="39.453125" bestFit="1" customWidth="1"/>
    <col min="31" max="31" width="8.81640625" bestFit="1" customWidth="1"/>
    <col min="32" max="32" width="13.26953125" bestFit="1" customWidth="1"/>
    <col min="33" max="33" width="10" bestFit="1" customWidth="1"/>
    <col min="34" max="34" width="9.1796875" customWidth="1"/>
    <col min="35" max="35" width="10" customWidth="1"/>
    <col min="36" max="36" width="17.26953125" bestFit="1" customWidth="1"/>
    <col min="37" max="37" width="28.54296875" bestFit="1" customWidth="1"/>
    <col min="38" max="38" width="26.26953125" bestFit="1" customWidth="1"/>
    <col min="39" max="39" width="65.54296875" bestFit="1" customWidth="1"/>
    <col min="40" max="40" width="22.7265625" bestFit="1" customWidth="1"/>
    <col min="41" max="41" width="8.81640625" bestFit="1" customWidth="1"/>
    <col min="42" max="42" width="22.7265625" bestFit="1" customWidth="1"/>
    <col min="43" max="43" width="15.7265625" bestFit="1" customWidth="1"/>
    <col min="44" max="45" width="37.54296875" bestFit="1" customWidth="1"/>
    <col min="46" max="46" width="21.26953125" bestFit="1" customWidth="1"/>
    <col min="47" max="47" width="33.81640625" bestFit="1" customWidth="1"/>
    <col min="48" max="48" width="132.1796875" bestFit="1" customWidth="1"/>
    <col min="49" max="49" width="21.26953125" bestFit="1" customWidth="1"/>
    <col min="50" max="50" width="15.453125" bestFit="1" customWidth="1"/>
    <col min="51" max="51" width="72.453125" bestFit="1" customWidth="1"/>
    <col min="52" max="52" width="16.1796875" bestFit="1" customWidth="1"/>
    <col min="53" max="53" width="57.453125" bestFit="1" customWidth="1"/>
    <col min="54" max="54" width="24.81640625" bestFit="1" customWidth="1"/>
    <col min="55" max="55" width="9" bestFit="1" customWidth="1"/>
    <col min="56" max="56" width="19.26953125" bestFit="1" customWidth="1"/>
    <col min="57" max="57" width="8.54296875" bestFit="1" customWidth="1"/>
    <col min="58" max="58" width="132.1796875" bestFit="1" customWidth="1"/>
    <col min="59" max="59" width="14.453125" bestFit="1" customWidth="1"/>
    <col min="60" max="60" width="15.453125" bestFit="1" customWidth="1"/>
    <col min="61" max="61" width="9" bestFit="1" customWidth="1"/>
    <col min="62" max="62" width="132.1796875" bestFit="1" customWidth="1"/>
    <col min="63" max="63" width="8.81640625" bestFit="1" customWidth="1"/>
    <col min="64" max="64" width="8.7265625" bestFit="1" customWidth="1"/>
    <col min="65" max="65" width="12.26953125" bestFit="1" customWidth="1"/>
    <col min="66" max="66" width="14.453125" bestFit="1" customWidth="1"/>
    <col min="67" max="67" width="11" bestFit="1" customWidth="1"/>
    <col min="68" max="68" width="9" bestFit="1" customWidth="1"/>
    <col min="69" max="69" width="33.7265625" bestFit="1" customWidth="1"/>
    <col min="70" max="70" width="15.7265625" bestFit="1" customWidth="1"/>
    <col min="71" max="71" width="13" bestFit="1" customWidth="1"/>
    <col min="72" max="72" width="29.7265625" bestFit="1" customWidth="1"/>
    <col min="73" max="73" width="8.7265625" bestFit="1" customWidth="1"/>
    <col min="74" max="74" width="15.7265625" bestFit="1" customWidth="1"/>
    <col min="75" max="76" width="9.26953125" bestFit="1" customWidth="1"/>
    <col min="77" max="77" width="7.453125" bestFit="1" customWidth="1"/>
    <col min="78" max="78" width="8.81640625" bestFit="1" customWidth="1"/>
    <col min="79" max="79" width="8.1796875" bestFit="1" customWidth="1"/>
    <col min="80" max="80" width="19.81640625" bestFit="1" customWidth="1"/>
    <col min="81" max="81" width="8.81640625" bestFit="1" customWidth="1"/>
    <col min="82" max="82" width="9" bestFit="1" customWidth="1"/>
    <col min="83" max="83" width="17" bestFit="1" customWidth="1"/>
    <col min="84" max="84" width="11.26953125" bestFit="1" customWidth="1"/>
    <col min="85" max="89" width="8.81640625" bestFit="1" customWidth="1"/>
    <col min="90" max="90" width="46.1796875" bestFit="1" customWidth="1"/>
    <col min="91" max="91" width="15.7265625" bestFit="1" customWidth="1"/>
    <col min="92" max="92" width="9" bestFit="1" customWidth="1"/>
    <col min="93" max="93" width="72.54296875" bestFit="1" customWidth="1"/>
    <col min="94" max="94" width="15.7265625" bestFit="1" customWidth="1"/>
    <col min="95" max="96" width="9" bestFit="1" customWidth="1"/>
    <col min="97" max="97" width="73.453125" bestFit="1" customWidth="1"/>
    <col min="98" max="98" width="39" bestFit="1" customWidth="1"/>
    <col min="99" max="99" width="15.7265625" bestFit="1" customWidth="1"/>
    <col min="100" max="100" width="32.1796875" bestFit="1" customWidth="1"/>
    <col min="101" max="101" width="34.26953125" bestFit="1" customWidth="1"/>
    <col min="102" max="102" width="15.7265625" bestFit="1" customWidth="1"/>
    <col min="103" max="103" width="22.7265625" bestFit="1" customWidth="1"/>
    <col min="104" max="104" width="8.81640625" bestFit="1" customWidth="1"/>
    <col min="105" max="105" width="8.7265625" bestFit="1" customWidth="1"/>
    <col min="106" max="106" width="69.26953125" bestFit="1" customWidth="1"/>
    <col min="107" max="107" width="30.453125" bestFit="1" customWidth="1"/>
    <col min="108" max="108" width="15.7265625" bestFit="1" customWidth="1"/>
    <col min="109" max="110" width="9" bestFit="1" customWidth="1"/>
    <col min="111" max="111" width="8.7265625" bestFit="1" customWidth="1"/>
    <col min="112" max="112" width="9" bestFit="1" customWidth="1"/>
    <col min="113" max="113" width="66.26953125" bestFit="1" customWidth="1"/>
    <col min="114" max="114" width="33.453125" bestFit="1" customWidth="1"/>
    <col min="115" max="115" width="12.81640625" bestFit="1" customWidth="1"/>
    <col min="116" max="116" width="8.7265625" bestFit="1" customWidth="1"/>
    <col min="117" max="117" width="29.1796875" bestFit="1" customWidth="1"/>
    <col min="118" max="118" width="9.26953125" bestFit="1" customWidth="1"/>
    <col min="119" max="120" width="27" bestFit="1" customWidth="1"/>
    <col min="121" max="121" width="144.7265625" bestFit="1" customWidth="1"/>
    <col min="122" max="122" width="9.1796875" customWidth="1"/>
    <col min="123" max="123" width="20.453125" bestFit="1" customWidth="1"/>
    <col min="124" max="124" width="36.26953125" bestFit="1" customWidth="1"/>
    <col min="125" max="125" width="9" bestFit="1" customWidth="1"/>
    <col min="126" max="126" width="11.81640625" bestFit="1" customWidth="1"/>
    <col min="127" max="128" width="11.7265625" bestFit="1" customWidth="1"/>
    <col min="129" max="129" width="16.26953125" bestFit="1" customWidth="1"/>
    <col min="130" max="131" width="15.7265625" bestFit="1" customWidth="1"/>
    <col min="132" max="132" width="9" bestFit="1" customWidth="1"/>
    <col min="133" max="154" width="9.1796875" customWidth="1"/>
    <col min="155" max="155" width="53.54296875" customWidth="1"/>
    <col min="156" max="156" width="42.1796875" customWidth="1"/>
    <col min="157" max="157" width="26.1796875" customWidth="1"/>
    <col min="158" max="161" width="9.1796875" customWidth="1"/>
    <col min="162" max="162" width="11" customWidth="1"/>
    <col min="163" max="199" width="9.1796875" customWidth="1"/>
    <col min="200" max="200" width="1.26953125" customWidth="1"/>
    <col min="201" max="201" width="7.54296875" customWidth="1"/>
    <col min="202" max="202" width="15.26953125" customWidth="1"/>
  </cols>
  <sheetData>
    <row r="1" spans="1:133" ht="90.75" customHeight="1">
      <c r="A1" s="17" t="s">
        <v>6217</v>
      </c>
      <c r="B1" s="17" t="s">
        <v>3633</v>
      </c>
      <c r="C1" s="17" t="s">
        <v>34089</v>
      </c>
      <c r="D1" s="17" t="s">
        <v>29305</v>
      </c>
      <c r="E1" s="17" t="s">
        <v>34279</v>
      </c>
      <c r="F1" s="17" t="s">
        <v>36252</v>
      </c>
      <c r="G1" s="17" t="s">
        <v>36276</v>
      </c>
      <c r="H1" s="17" t="s">
        <v>36266</v>
      </c>
      <c r="I1" s="17" t="s">
        <v>35490</v>
      </c>
      <c r="J1" s="17" t="s">
        <v>34079</v>
      </c>
      <c r="K1" s="17" t="s">
        <v>34080</v>
      </c>
      <c r="L1" s="17" t="s">
        <v>34081</v>
      </c>
      <c r="M1" s="17" t="s">
        <v>26297</v>
      </c>
      <c r="N1" s="17" t="s">
        <v>6313</v>
      </c>
      <c r="O1" s="17" t="s">
        <v>34087</v>
      </c>
      <c r="P1" s="17" t="s">
        <v>34088</v>
      </c>
      <c r="Q1" s="17" t="s">
        <v>39634</v>
      </c>
      <c r="R1" s="17" t="s">
        <v>34092</v>
      </c>
      <c r="S1" s="17" t="s">
        <v>34093</v>
      </c>
      <c r="T1" s="17" t="s">
        <v>34090</v>
      </c>
      <c r="U1" s="17" t="s">
        <v>34091</v>
      </c>
      <c r="V1" s="17" t="s">
        <v>34094</v>
      </c>
      <c r="W1" s="17" t="s">
        <v>34095</v>
      </c>
      <c r="X1" s="17" t="s">
        <v>26295</v>
      </c>
      <c r="Y1" s="17" t="s">
        <v>1988</v>
      </c>
      <c r="Z1" s="17" t="s">
        <v>34096</v>
      </c>
      <c r="AA1" s="17" t="s">
        <v>34420</v>
      </c>
      <c r="AB1" s="17" t="s">
        <v>5652</v>
      </c>
      <c r="AC1" s="17" t="s">
        <v>34268</v>
      </c>
      <c r="AD1" s="17" t="s">
        <v>34269</v>
      </c>
      <c r="AE1" s="17" t="s">
        <v>34196</v>
      </c>
      <c r="AF1" s="17" t="s">
        <v>34097</v>
      </c>
      <c r="AG1" s="17" t="s">
        <v>34098</v>
      </c>
      <c r="AH1" s="17" t="s">
        <v>34099</v>
      </c>
      <c r="AI1" s="17" t="s">
        <v>34100</v>
      </c>
      <c r="AJ1" s="17" t="s">
        <v>34101</v>
      </c>
      <c r="AK1" s="17" t="s">
        <v>34102</v>
      </c>
      <c r="AL1" s="17" t="s">
        <v>34844</v>
      </c>
      <c r="AM1" s="17" t="s">
        <v>34103</v>
      </c>
      <c r="AN1" s="17" t="s">
        <v>34104</v>
      </c>
      <c r="AO1" s="17" t="s">
        <v>34105</v>
      </c>
      <c r="AP1" s="17" t="s">
        <v>5655</v>
      </c>
      <c r="AQ1" s="17" t="s">
        <v>5656</v>
      </c>
      <c r="AR1" s="17" t="s">
        <v>34152</v>
      </c>
      <c r="AS1" s="17" t="s">
        <v>8158</v>
      </c>
      <c r="AT1" s="17" t="s">
        <v>34244</v>
      </c>
      <c r="AU1" s="17" t="s">
        <v>34270</v>
      </c>
      <c r="AV1" s="17" t="s">
        <v>34106</v>
      </c>
      <c r="AW1" s="17" t="s">
        <v>34078</v>
      </c>
      <c r="AX1" s="27" t="s">
        <v>23662</v>
      </c>
      <c r="AY1" s="17" t="s">
        <v>11419</v>
      </c>
      <c r="AZ1" s="17" t="s">
        <v>11420</v>
      </c>
      <c r="BA1" s="17" t="s">
        <v>11421</v>
      </c>
      <c r="BB1" s="17" t="s">
        <v>34108</v>
      </c>
      <c r="BC1" s="17" t="s">
        <v>34107</v>
      </c>
      <c r="BD1" s="17" t="s">
        <v>8011</v>
      </c>
      <c r="BE1" s="17" t="s">
        <v>8012</v>
      </c>
      <c r="BF1" s="17" t="s">
        <v>8013</v>
      </c>
      <c r="BG1" s="17" t="s">
        <v>8015</v>
      </c>
      <c r="BH1" s="17" t="s">
        <v>34151</v>
      </c>
      <c r="BI1" s="17" t="s">
        <v>8119</v>
      </c>
      <c r="BJ1" s="17" t="s">
        <v>29821</v>
      </c>
      <c r="BK1" s="17" t="s">
        <v>8076</v>
      </c>
      <c r="BL1" s="17" t="s">
        <v>8069</v>
      </c>
      <c r="BM1" s="17" t="s">
        <v>34109</v>
      </c>
      <c r="BN1" s="17" t="s">
        <v>34110</v>
      </c>
      <c r="BO1" s="17" t="s">
        <v>34111</v>
      </c>
      <c r="BP1" s="17" t="s">
        <v>2137</v>
      </c>
      <c r="BQ1" s="17" t="s">
        <v>34112</v>
      </c>
      <c r="BR1" s="17" t="s">
        <v>34113</v>
      </c>
      <c r="BS1" s="17" t="s">
        <v>34114</v>
      </c>
      <c r="BT1" s="17" t="s">
        <v>34115</v>
      </c>
      <c r="BU1" s="17" t="s">
        <v>34116</v>
      </c>
      <c r="BV1" s="17" t="s">
        <v>34117</v>
      </c>
      <c r="BW1" s="17" t="s">
        <v>34119</v>
      </c>
      <c r="BX1" s="17" t="s">
        <v>34118</v>
      </c>
      <c r="BY1" s="17" t="s">
        <v>34120</v>
      </c>
      <c r="BZ1" s="17" t="s">
        <v>34121</v>
      </c>
      <c r="CA1" s="17" t="s">
        <v>7474</v>
      </c>
      <c r="CB1" s="17" t="s">
        <v>3635</v>
      </c>
      <c r="CC1" s="17" t="s">
        <v>7475</v>
      </c>
      <c r="CD1" s="17" t="s">
        <v>34122</v>
      </c>
      <c r="CE1" s="17" t="s">
        <v>34123</v>
      </c>
      <c r="CF1" s="17" t="s">
        <v>34124</v>
      </c>
      <c r="CG1" s="17" t="s">
        <v>6827</v>
      </c>
      <c r="CH1" s="17" t="s">
        <v>6828</v>
      </c>
      <c r="CI1" s="17" t="s">
        <v>2417</v>
      </c>
      <c r="CJ1" s="17" t="s">
        <v>4746</v>
      </c>
      <c r="CK1" s="17" t="s">
        <v>4747</v>
      </c>
      <c r="CL1" s="17" t="s">
        <v>4986</v>
      </c>
      <c r="CM1" s="17" t="s">
        <v>34125</v>
      </c>
      <c r="CN1" s="17" t="s">
        <v>34126</v>
      </c>
      <c r="CO1" s="17" t="s">
        <v>34127</v>
      </c>
      <c r="CP1" s="17" t="s">
        <v>34125</v>
      </c>
      <c r="CQ1" s="17" t="s">
        <v>34128</v>
      </c>
      <c r="CR1" s="17" t="s">
        <v>34129</v>
      </c>
      <c r="CS1" s="17" t="s">
        <v>11655</v>
      </c>
      <c r="CT1" s="17" t="s">
        <v>34130</v>
      </c>
      <c r="CU1" s="17" t="s">
        <v>34131</v>
      </c>
      <c r="CV1" s="17" t="s">
        <v>34132</v>
      </c>
      <c r="CW1" s="17" t="s">
        <v>34103</v>
      </c>
      <c r="CX1" s="17" t="s">
        <v>34131</v>
      </c>
      <c r="CY1" s="17" t="s">
        <v>34133</v>
      </c>
      <c r="CZ1" s="17" t="s">
        <v>34103</v>
      </c>
      <c r="DA1" s="17" t="s">
        <v>34131</v>
      </c>
      <c r="DB1" s="17" t="s">
        <v>34134</v>
      </c>
      <c r="DC1" s="17" t="s">
        <v>34135</v>
      </c>
      <c r="DD1" s="17" t="s">
        <v>34131</v>
      </c>
      <c r="DE1" s="17" t="s">
        <v>34136</v>
      </c>
      <c r="DF1" s="17" t="s">
        <v>34137</v>
      </c>
      <c r="DG1" s="17" t="s">
        <v>34130</v>
      </c>
      <c r="DH1" s="17" t="s">
        <v>34136</v>
      </c>
      <c r="DI1" s="17" t="s">
        <v>34138</v>
      </c>
      <c r="DJ1" s="17" t="s">
        <v>34131</v>
      </c>
      <c r="DK1" s="17" t="s">
        <v>34139</v>
      </c>
      <c r="DL1" s="17" t="s">
        <v>34131</v>
      </c>
      <c r="DM1" s="17" t="s">
        <v>8756</v>
      </c>
      <c r="DN1" s="17" t="s">
        <v>34140</v>
      </c>
      <c r="DO1" s="47" t="s">
        <v>10818</v>
      </c>
      <c r="DP1" s="17" t="s">
        <v>10618</v>
      </c>
      <c r="DQ1" s="17" t="s">
        <v>11001</v>
      </c>
      <c r="DR1" s="17" t="s">
        <v>32369</v>
      </c>
      <c r="DS1" s="17" t="s">
        <v>11126</v>
      </c>
      <c r="DT1" s="17" t="s">
        <v>15270</v>
      </c>
      <c r="DU1" s="17" t="s">
        <v>34086</v>
      </c>
      <c r="DV1" s="17" t="s">
        <v>32163</v>
      </c>
      <c r="DW1" s="17" t="s">
        <v>34141</v>
      </c>
      <c r="DX1" s="18" t="s">
        <v>34142</v>
      </c>
      <c r="DY1" s="18" t="s">
        <v>34173</v>
      </c>
      <c r="DZ1" s="18" t="s">
        <v>34174</v>
      </c>
      <c r="EA1" s="18" t="s">
        <v>34150</v>
      </c>
      <c r="EB1" s="17" t="s">
        <v>34149</v>
      </c>
    </row>
    <row r="2" spans="1:133" s="79" customFormat="1" ht="22.5" customHeight="1">
      <c r="A2" s="80" t="s">
        <v>39791</v>
      </c>
    </row>
    <row r="3" spans="1:133" s="32" customFormat="1" ht="23.25" customHeight="1">
      <c r="A3" s="25">
        <v>4</v>
      </c>
      <c r="B3" s="30" t="s">
        <v>25104</v>
      </c>
      <c r="C3" s="31" t="s">
        <v>4318</v>
      </c>
      <c r="D3" s="30" t="s">
        <v>24842</v>
      </c>
      <c r="E3" s="30"/>
      <c r="F3" s="30" t="s">
        <v>36262</v>
      </c>
      <c r="G3" s="31">
        <f t="shared" ref="G3:G9" si="0">IF(F3="Ahli Madya",60,IF(F3="Ahli Utama",65,58))</f>
        <v>58</v>
      </c>
      <c r="H3" s="72">
        <f t="shared" ref="H3:H9" si="1">DATE(YEAR(X3)+G3,MONTH(X3)+1,1)</f>
        <v>44197</v>
      </c>
      <c r="I3" s="30" t="s">
        <v>34385</v>
      </c>
      <c r="J3" s="30" t="s">
        <v>34085</v>
      </c>
      <c r="K3" s="30" t="s">
        <v>34082</v>
      </c>
      <c r="L3" s="31" t="s">
        <v>6220</v>
      </c>
      <c r="M3" s="31" t="s">
        <v>6378</v>
      </c>
      <c r="N3" s="31" t="s">
        <v>2297</v>
      </c>
      <c r="O3" s="31" t="s">
        <v>6405</v>
      </c>
      <c r="P3" s="52" t="s">
        <v>33501</v>
      </c>
      <c r="Q3" s="31" t="s">
        <v>39635</v>
      </c>
      <c r="R3" s="31">
        <v>32</v>
      </c>
      <c r="S3" s="31">
        <v>0</v>
      </c>
      <c r="T3" s="52" t="s">
        <v>33585</v>
      </c>
      <c r="U3" s="31">
        <v>5</v>
      </c>
      <c r="V3" s="31" t="s">
        <v>25308</v>
      </c>
      <c r="W3" s="31" t="s">
        <v>7586</v>
      </c>
      <c r="X3" s="31" t="s">
        <v>24843</v>
      </c>
      <c r="Y3" s="31">
        <f t="shared" ref="Y3:Y9" ca="1" si="2">YEAR(NOW())-YEAR(X3)</f>
        <v>61</v>
      </c>
      <c r="Z3" s="31" t="str">
        <f t="shared" ref="Z3:Z9" ca="1" si="3">IF(AND(Y3&gt;=21,Y3&lt;=35),"21-35",IF(AND(Y3&gt;35,Y3&lt;=45),"36-45",IF(AND(Y3&gt;45,Y3&lt;=58),"46-58",IF(Y3&gt;58,"Lebih dari 58",0))))</f>
        <v>Lebih dari 58</v>
      </c>
      <c r="AA3" s="31"/>
      <c r="AB3" s="31" t="s">
        <v>24844</v>
      </c>
      <c r="AC3" s="31" t="s">
        <v>34153</v>
      </c>
      <c r="AD3" s="31" t="s">
        <v>34194</v>
      </c>
      <c r="AE3" s="31"/>
      <c r="AF3" s="31" t="s">
        <v>24699</v>
      </c>
      <c r="AG3" s="31" t="s">
        <v>5851</v>
      </c>
      <c r="AH3" s="31" t="s">
        <v>5851</v>
      </c>
      <c r="AI3" s="31" t="s">
        <v>7082</v>
      </c>
      <c r="AJ3" s="31"/>
      <c r="AK3" s="31"/>
      <c r="AL3" s="31"/>
      <c r="AM3" s="31" t="s">
        <v>25307</v>
      </c>
      <c r="AN3" s="31"/>
      <c r="AO3" s="31"/>
      <c r="AP3" s="31" t="s">
        <v>6780</v>
      </c>
      <c r="AQ3" s="31" t="s">
        <v>24823</v>
      </c>
      <c r="AR3" s="31" t="s">
        <v>34143</v>
      </c>
      <c r="AS3" s="31" t="s">
        <v>34143</v>
      </c>
      <c r="AT3" s="31" t="str">
        <f>_xlfn.IFNA(VLOOKUP(D3,'[1]5. 1 Mei 2022'!$C$7:$F$60,4,FALSE),"")</f>
        <v/>
      </c>
      <c r="AU3" s="31" t="s">
        <v>39637</v>
      </c>
      <c r="AV3" s="31" t="s">
        <v>39636</v>
      </c>
      <c r="AW3" s="52" t="s">
        <v>33501</v>
      </c>
      <c r="AX3" s="29">
        <f t="shared" ref="AX3:AX9" si="4">AW3+1903</f>
        <v>46769</v>
      </c>
      <c r="AY3" s="31" t="s">
        <v>26344</v>
      </c>
      <c r="AZ3" s="31" t="s">
        <v>26347</v>
      </c>
      <c r="BA3" s="30" t="s">
        <v>26350</v>
      </c>
      <c r="BB3" s="31"/>
      <c r="BC3" s="31"/>
      <c r="BD3" s="31" t="s">
        <v>519</v>
      </c>
      <c r="BE3" s="31" t="s">
        <v>7967</v>
      </c>
      <c r="BF3" s="31" t="s">
        <v>39636</v>
      </c>
      <c r="BG3" s="31"/>
      <c r="BH3" s="31"/>
      <c r="BI3" s="31"/>
      <c r="BJ3" s="31" t="s">
        <v>39636</v>
      </c>
      <c r="BK3" s="31" t="str">
        <f t="shared" ref="BK3:BK9" si="5">N3</f>
        <v>IV/c</v>
      </c>
      <c r="BL3" s="31" t="s">
        <v>8079</v>
      </c>
      <c r="BM3" s="31"/>
      <c r="BN3" s="31"/>
      <c r="BO3" s="31"/>
      <c r="BP3" s="31"/>
      <c r="BQ3" s="31"/>
      <c r="BR3" s="31"/>
      <c r="BS3" s="31"/>
      <c r="BT3" s="31"/>
      <c r="BU3" s="31"/>
      <c r="BV3" s="31" t="s">
        <v>23495</v>
      </c>
      <c r="BW3" s="31">
        <f t="shared" ref="BW3:BW9" ca="1" si="6">YEAR(NOW())-YEAR(BV3)</f>
        <v>4</v>
      </c>
      <c r="BX3" s="78">
        <f t="shared" ref="BX3:BX9" ca="1" si="7">DATEDIF(BV3,NOW(),"YM")</f>
        <v>3</v>
      </c>
      <c r="BY3" s="31"/>
      <c r="BZ3" s="31"/>
      <c r="CA3" s="31" t="s">
        <v>5724</v>
      </c>
      <c r="CB3" s="31" t="s">
        <v>2519</v>
      </c>
      <c r="CC3" s="31">
        <v>2</v>
      </c>
      <c r="CD3" s="31">
        <v>1</v>
      </c>
      <c r="CE3" s="31" t="s">
        <v>20085</v>
      </c>
      <c r="CF3" s="31"/>
      <c r="CG3" s="31"/>
      <c r="CH3" s="31"/>
      <c r="CI3" s="31"/>
      <c r="CJ3" s="31"/>
      <c r="CK3" s="31"/>
      <c r="CL3" s="31"/>
      <c r="CM3" s="31"/>
      <c r="CN3" s="31"/>
      <c r="CO3" s="31"/>
      <c r="CP3" s="31"/>
      <c r="CQ3" s="31"/>
      <c r="CR3" s="31">
        <v>1004</v>
      </c>
      <c r="CS3" s="31" t="s">
        <v>25313</v>
      </c>
      <c r="CT3" s="31" t="s">
        <v>25314</v>
      </c>
      <c r="CU3" s="31" t="s">
        <v>25315</v>
      </c>
      <c r="CV3" s="31" t="s">
        <v>25310</v>
      </c>
      <c r="CW3" s="31" t="s">
        <v>25311</v>
      </c>
      <c r="CX3" s="31" t="s">
        <v>25312</v>
      </c>
      <c r="CY3" s="31"/>
      <c r="CZ3" s="31"/>
      <c r="DA3" s="31"/>
      <c r="DB3" s="31"/>
      <c r="DC3" s="31"/>
      <c r="DD3" s="31"/>
      <c r="DE3" s="31"/>
      <c r="DF3" s="31"/>
      <c r="DG3" s="31"/>
      <c r="DH3" s="31"/>
      <c r="DI3" s="31"/>
      <c r="DJ3" s="31"/>
      <c r="DK3" s="31"/>
      <c r="DL3" s="31"/>
      <c r="DM3" s="38" t="s">
        <v>25309</v>
      </c>
      <c r="DN3" s="38"/>
      <c r="DO3" s="35" t="s">
        <v>25306</v>
      </c>
      <c r="DP3" s="31" t="s">
        <v>25304</v>
      </c>
      <c r="DQ3" s="31" t="s">
        <v>25305</v>
      </c>
      <c r="DR3" s="31"/>
      <c r="DS3" s="31" t="s">
        <v>24845</v>
      </c>
      <c r="DT3" s="31" t="s">
        <v>24846</v>
      </c>
      <c r="DU3" s="31">
        <v>3</v>
      </c>
      <c r="DV3" s="31" t="s">
        <v>32167</v>
      </c>
      <c r="DW3" s="31"/>
      <c r="DX3" s="31"/>
      <c r="DY3" s="31"/>
      <c r="DZ3" s="31"/>
      <c r="EA3" s="31"/>
      <c r="EB3" s="31">
        <v>0</v>
      </c>
    </row>
    <row r="4" spans="1:133" s="32" customFormat="1" ht="23.25" customHeight="1">
      <c r="A4" s="25">
        <v>618</v>
      </c>
      <c r="B4" s="30" t="s">
        <v>16459</v>
      </c>
      <c r="C4" s="52" t="s">
        <v>39788</v>
      </c>
      <c r="D4" s="30" t="s">
        <v>1016</v>
      </c>
      <c r="E4" s="30"/>
      <c r="F4" s="30" t="s">
        <v>36253</v>
      </c>
      <c r="G4" s="31">
        <f t="shared" si="0"/>
        <v>60</v>
      </c>
      <c r="H4" s="72">
        <f t="shared" si="1"/>
        <v>44927</v>
      </c>
      <c r="I4" s="30"/>
      <c r="J4" s="30" t="s">
        <v>34084</v>
      </c>
      <c r="K4" s="30" t="s">
        <v>4318</v>
      </c>
      <c r="L4" s="31" t="s">
        <v>4318</v>
      </c>
      <c r="M4" s="31" t="s">
        <v>3186</v>
      </c>
      <c r="N4" s="31" t="s">
        <v>7121</v>
      </c>
      <c r="O4" s="31" t="s">
        <v>3948</v>
      </c>
      <c r="P4" s="31" t="s">
        <v>21727</v>
      </c>
      <c r="Q4" s="31"/>
      <c r="R4" s="31">
        <v>28</v>
      </c>
      <c r="S4" s="31">
        <v>8</v>
      </c>
      <c r="T4" s="31"/>
      <c r="U4" s="31">
        <v>274</v>
      </c>
      <c r="V4" s="31"/>
      <c r="W4" s="31" t="s">
        <v>6910</v>
      </c>
      <c r="X4" s="31" t="s">
        <v>4241</v>
      </c>
      <c r="Y4" s="31" t="e">
        <f t="shared" ca="1" si="2"/>
        <v>#VALUE!</v>
      </c>
      <c r="Z4" s="31" t="e">
        <f t="shared" ca="1" si="3"/>
        <v>#VALUE!</v>
      </c>
      <c r="AA4" s="52" t="s">
        <v>24067</v>
      </c>
      <c r="AB4" s="31" t="s">
        <v>16458</v>
      </c>
      <c r="AC4" s="31" t="s">
        <v>34147</v>
      </c>
      <c r="AD4" s="31" t="s">
        <v>34147</v>
      </c>
      <c r="AE4" s="31"/>
      <c r="AF4" s="31" t="s">
        <v>24699</v>
      </c>
      <c r="AG4" s="31" t="s">
        <v>5851</v>
      </c>
      <c r="AH4" s="31" t="s">
        <v>5852</v>
      </c>
      <c r="AI4" s="31" t="s">
        <v>7082</v>
      </c>
      <c r="AJ4" s="31"/>
      <c r="AK4" s="31" t="s">
        <v>6425</v>
      </c>
      <c r="AL4" s="31" t="s">
        <v>6426</v>
      </c>
      <c r="AM4" s="31" t="s">
        <v>6427</v>
      </c>
      <c r="AN4" s="31"/>
      <c r="AO4" s="31"/>
      <c r="AP4" s="31" t="s">
        <v>4602</v>
      </c>
      <c r="AQ4" s="31" t="s">
        <v>8110</v>
      </c>
      <c r="AR4" s="31" t="s">
        <v>34143</v>
      </c>
      <c r="AS4" s="31" t="s">
        <v>34143</v>
      </c>
      <c r="AT4" s="31" t="str">
        <f>_xlfn.IFNA(VLOOKUP(D4,'[1]5. 1 Mei 2022'!$C$7:$F$60,4,FALSE),"")</f>
        <v/>
      </c>
      <c r="AU4" s="31" t="s">
        <v>34278</v>
      </c>
      <c r="AV4" s="31" t="s">
        <v>33052</v>
      </c>
      <c r="AW4" s="31" t="s">
        <v>21743</v>
      </c>
      <c r="AX4" s="29">
        <f t="shared" si="4"/>
        <v>46509</v>
      </c>
      <c r="AY4" s="31" t="s">
        <v>26346</v>
      </c>
      <c r="AZ4" s="31" t="s">
        <v>528</v>
      </c>
      <c r="BA4" s="30" t="s">
        <v>4435</v>
      </c>
      <c r="BB4" s="31"/>
      <c r="BC4" s="31"/>
      <c r="BD4" s="31" t="s">
        <v>31066</v>
      </c>
      <c r="BE4" s="31" t="s">
        <v>7973</v>
      </c>
      <c r="BF4" s="31" t="s">
        <v>33052</v>
      </c>
      <c r="BG4" s="31"/>
      <c r="BH4" s="31"/>
      <c r="BI4" s="31" t="s">
        <v>8120</v>
      </c>
      <c r="BJ4" s="31" t="s">
        <v>23643</v>
      </c>
      <c r="BK4" s="31" t="str">
        <f t="shared" si="5"/>
        <v>IV/b</v>
      </c>
      <c r="BL4" s="31" t="s">
        <v>8077</v>
      </c>
      <c r="BM4" s="31"/>
      <c r="BN4" s="31"/>
      <c r="BO4" s="31"/>
      <c r="BP4" s="31" t="s">
        <v>1498</v>
      </c>
      <c r="BQ4" s="31" t="s">
        <v>23643</v>
      </c>
      <c r="BR4" s="31" t="s">
        <v>4957</v>
      </c>
      <c r="BS4" s="31">
        <v>405141</v>
      </c>
      <c r="BT4" s="31" t="s">
        <v>2253</v>
      </c>
      <c r="BU4" s="31"/>
      <c r="BV4" s="31" t="s">
        <v>7167</v>
      </c>
      <c r="BW4" s="31">
        <f t="shared" ca="1" si="6"/>
        <v>30</v>
      </c>
      <c r="BX4" s="78">
        <f t="shared" ca="1" si="7"/>
        <v>3</v>
      </c>
      <c r="BY4" s="31"/>
      <c r="BZ4" s="31"/>
      <c r="CA4" s="31" t="s">
        <v>2483</v>
      </c>
      <c r="CB4" s="31" t="s">
        <v>2406</v>
      </c>
      <c r="CC4" s="31" t="s">
        <v>1498</v>
      </c>
      <c r="CD4" s="31" t="s">
        <v>1498</v>
      </c>
      <c r="CE4" s="31" t="s">
        <v>20085</v>
      </c>
      <c r="CF4" s="31"/>
      <c r="CG4" s="31"/>
      <c r="CH4" s="31">
        <v>2010</v>
      </c>
      <c r="CI4" s="31">
        <v>2010</v>
      </c>
      <c r="CJ4" s="31"/>
      <c r="CK4" s="31"/>
      <c r="CL4" s="31" t="s">
        <v>6040</v>
      </c>
      <c r="CM4" s="31" t="s">
        <v>32449</v>
      </c>
      <c r="CN4" s="31">
        <v>126</v>
      </c>
      <c r="CO4" s="31" t="s">
        <v>34408</v>
      </c>
      <c r="CP4" s="29" t="s">
        <v>32449</v>
      </c>
      <c r="CQ4" s="31">
        <v>126</v>
      </c>
      <c r="CR4" s="31">
        <v>3762</v>
      </c>
      <c r="CS4" s="31"/>
      <c r="CT4" s="31"/>
      <c r="CU4" s="31"/>
      <c r="CV4" s="31" t="s">
        <v>19204</v>
      </c>
      <c r="CW4" s="31" t="s">
        <v>8567</v>
      </c>
      <c r="CX4" s="31" t="s">
        <v>19193</v>
      </c>
      <c r="CY4" s="31"/>
      <c r="CZ4" s="31"/>
      <c r="DA4" s="31"/>
      <c r="DB4" s="31" t="s">
        <v>25502</v>
      </c>
      <c r="DC4" s="31" t="s">
        <v>25503</v>
      </c>
      <c r="DD4" s="31" t="s">
        <v>25504</v>
      </c>
      <c r="DE4" s="31">
        <v>2021</v>
      </c>
      <c r="DF4" s="31"/>
      <c r="DG4" s="31"/>
      <c r="DH4" s="31"/>
      <c r="DI4" s="31" t="s">
        <v>25115</v>
      </c>
      <c r="DJ4" s="31" t="s">
        <v>25113</v>
      </c>
      <c r="DK4" s="31"/>
      <c r="DL4" s="31"/>
      <c r="DM4" s="38" t="s">
        <v>8778</v>
      </c>
      <c r="DN4" s="38"/>
      <c r="DO4" s="35"/>
      <c r="DP4" s="31" t="s">
        <v>12953</v>
      </c>
      <c r="DQ4" s="31" t="s">
        <v>12952</v>
      </c>
      <c r="DR4" s="31"/>
      <c r="DS4" s="31" t="s">
        <v>26516</v>
      </c>
      <c r="DT4" s="31" t="s">
        <v>37574</v>
      </c>
      <c r="DU4" s="31">
        <v>3</v>
      </c>
      <c r="DV4" s="31" t="s">
        <v>32167</v>
      </c>
      <c r="DW4" s="31"/>
      <c r="DX4" s="31"/>
      <c r="DY4" s="31" t="s">
        <v>36325</v>
      </c>
      <c r="DZ4" s="52" t="s">
        <v>36326</v>
      </c>
      <c r="EA4" s="52" t="s">
        <v>36327</v>
      </c>
      <c r="EB4" s="31">
        <v>0</v>
      </c>
    </row>
    <row r="5" spans="1:133" s="32" customFormat="1" ht="23.25" customHeight="1">
      <c r="A5" s="25">
        <v>2052</v>
      </c>
      <c r="B5" s="30" t="s">
        <v>21351</v>
      </c>
      <c r="C5" s="52" t="s">
        <v>39789</v>
      </c>
      <c r="D5" s="30" t="s">
        <v>1565</v>
      </c>
      <c r="E5" s="30"/>
      <c r="F5" s="30" t="s">
        <v>36262</v>
      </c>
      <c r="G5" s="31">
        <f t="shared" si="0"/>
        <v>58</v>
      </c>
      <c r="H5" s="72">
        <f t="shared" si="1"/>
        <v>44927</v>
      </c>
      <c r="I5" s="30"/>
      <c r="J5" s="30" t="s">
        <v>34084</v>
      </c>
      <c r="K5" s="30" t="s">
        <v>4318</v>
      </c>
      <c r="L5" s="31" t="s">
        <v>4318</v>
      </c>
      <c r="M5" s="31" t="s">
        <v>3186</v>
      </c>
      <c r="N5" s="31" t="s">
        <v>5797</v>
      </c>
      <c r="O5" s="31" t="s">
        <v>5271</v>
      </c>
      <c r="P5" s="31" t="s">
        <v>5049</v>
      </c>
      <c r="Q5" s="31"/>
      <c r="R5" s="31">
        <v>30</v>
      </c>
      <c r="S5" s="31">
        <v>0</v>
      </c>
      <c r="T5" s="31"/>
      <c r="U5" s="31">
        <v>784</v>
      </c>
      <c r="V5" s="31"/>
      <c r="W5" s="31" t="s">
        <v>2794</v>
      </c>
      <c r="X5" s="31" t="s">
        <v>2127</v>
      </c>
      <c r="Y5" s="31">
        <f t="shared" ca="1" si="2"/>
        <v>59</v>
      </c>
      <c r="Z5" s="31" t="str">
        <f t="shared" ca="1" si="3"/>
        <v>Lebih dari 58</v>
      </c>
      <c r="AA5" s="66" t="s">
        <v>24067</v>
      </c>
      <c r="AB5" s="31" t="s">
        <v>10503</v>
      </c>
      <c r="AC5" s="31" t="s">
        <v>34153</v>
      </c>
      <c r="AD5" s="31" t="s">
        <v>34194</v>
      </c>
      <c r="AE5" s="31"/>
      <c r="AF5" s="31" t="s">
        <v>24700</v>
      </c>
      <c r="AG5" s="31" t="s">
        <v>7895</v>
      </c>
      <c r="AH5" s="31" t="s">
        <v>7895</v>
      </c>
      <c r="AI5" s="31" t="s">
        <v>728</v>
      </c>
      <c r="AJ5" s="31" t="s">
        <v>16106</v>
      </c>
      <c r="AK5" s="31" t="s">
        <v>16105</v>
      </c>
      <c r="AL5" s="31" t="s">
        <v>16104</v>
      </c>
      <c r="AM5" s="31" t="s">
        <v>16103</v>
      </c>
      <c r="AN5" s="31"/>
      <c r="AO5" s="31"/>
      <c r="AP5" s="31" t="s">
        <v>2451</v>
      </c>
      <c r="AQ5" s="31"/>
      <c r="AR5" s="31" t="s">
        <v>34148</v>
      </c>
      <c r="AS5" s="31" t="s">
        <v>34148</v>
      </c>
      <c r="AT5" s="31" t="str">
        <f>_xlfn.IFNA(VLOOKUP(D5,'[1]5. 1 Mei 2022'!$C$7:$F$60,4,FALSE),"")</f>
        <v/>
      </c>
      <c r="AU5" s="31"/>
      <c r="AV5" s="31" t="s">
        <v>6580</v>
      </c>
      <c r="AW5" s="31"/>
      <c r="AX5" s="29">
        <f t="shared" si="4"/>
        <v>1903</v>
      </c>
      <c r="AY5" s="31" t="s">
        <v>26346</v>
      </c>
      <c r="AZ5" s="31" t="s">
        <v>533</v>
      </c>
      <c r="BA5" s="30" t="s">
        <v>2451</v>
      </c>
      <c r="BB5" s="31"/>
      <c r="BC5" s="31"/>
      <c r="BD5" s="31" t="s">
        <v>30232</v>
      </c>
      <c r="BE5" s="31" t="s">
        <v>7968</v>
      </c>
      <c r="BF5" s="31" t="s">
        <v>6580</v>
      </c>
      <c r="BG5" s="31"/>
      <c r="BH5" s="31"/>
      <c r="BI5" s="31"/>
      <c r="BJ5" s="31" t="s">
        <v>5449</v>
      </c>
      <c r="BK5" s="31" t="str">
        <f t="shared" si="5"/>
        <v>III/d</v>
      </c>
      <c r="BL5" s="31" t="s">
        <v>8078</v>
      </c>
      <c r="BM5" s="31"/>
      <c r="BN5" s="31"/>
      <c r="BO5" s="31"/>
      <c r="BP5" s="31" t="s">
        <v>1498</v>
      </c>
      <c r="BQ5" s="31"/>
      <c r="BR5" s="31"/>
      <c r="BS5" s="31"/>
      <c r="BT5" s="31" t="s">
        <v>3823</v>
      </c>
      <c r="BU5" s="31"/>
      <c r="BV5" s="31" t="s">
        <v>5545</v>
      </c>
      <c r="BW5" s="31" t="e">
        <f t="shared" ca="1" si="6"/>
        <v>#VALUE!</v>
      </c>
      <c r="BX5" s="78" t="e">
        <f t="shared" ca="1" si="7"/>
        <v>#VALUE!</v>
      </c>
      <c r="BY5" s="31"/>
      <c r="BZ5" s="31"/>
      <c r="CA5" s="31" t="s">
        <v>2483</v>
      </c>
      <c r="CB5" s="31" t="s">
        <v>2519</v>
      </c>
      <c r="CC5" s="31">
        <v>2</v>
      </c>
      <c r="CD5" s="31">
        <v>1</v>
      </c>
      <c r="CE5" s="31" t="s">
        <v>20085</v>
      </c>
      <c r="CF5" s="31"/>
      <c r="CG5" s="31"/>
      <c r="CH5" s="31"/>
      <c r="CI5" s="31">
        <v>2007</v>
      </c>
      <c r="CJ5" s="31"/>
      <c r="CK5" s="31"/>
      <c r="CL5" s="31"/>
      <c r="CM5" s="31"/>
      <c r="CN5" s="31"/>
      <c r="CO5" s="31"/>
      <c r="CP5" s="31"/>
      <c r="CQ5" s="31"/>
      <c r="CR5" s="31">
        <v>5084</v>
      </c>
      <c r="CS5" s="31" t="s">
        <v>16023</v>
      </c>
      <c r="CT5" s="31"/>
      <c r="CU5" s="31"/>
      <c r="CV5" s="31"/>
      <c r="CW5" s="31"/>
      <c r="CX5" s="31"/>
      <c r="CY5" s="31"/>
      <c r="CZ5" s="31"/>
      <c r="DA5" s="31"/>
      <c r="DB5" s="31"/>
      <c r="DC5" s="31"/>
      <c r="DD5" s="31"/>
      <c r="DE5" s="31"/>
      <c r="DF5" s="31"/>
      <c r="DG5" s="31"/>
      <c r="DH5" s="31"/>
      <c r="DI5" s="31"/>
      <c r="DJ5" s="31"/>
      <c r="DK5" s="31"/>
      <c r="DL5" s="31"/>
      <c r="DM5" s="38" t="s">
        <v>9762</v>
      </c>
      <c r="DN5" s="38"/>
      <c r="DO5" s="35" t="s">
        <v>20744</v>
      </c>
      <c r="DP5" s="31" t="s">
        <v>13936</v>
      </c>
      <c r="DQ5" s="31" t="s">
        <v>13935</v>
      </c>
      <c r="DR5" s="31"/>
      <c r="DS5" s="31" t="s">
        <v>27393</v>
      </c>
      <c r="DT5" s="31" t="s">
        <v>38299</v>
      </c>
      <c r="DU5" s="31">
        <v>3</v>
      </c>
      <c r="DV5" s="31" t="s">
        <v>32167</v>
      </c>
      <c r="DW5" s="31"/>
      <c r="DX5" s="31"/>
      <c r="DY5" s="31"/>
      <c r="DZ5" s="31"/>
      <c r="EA5" s="31"/>
      <c r="EB5" s="31">
        <v>0</v>
      </c>
    </row>
    <row r="6" spans="1:133" s="32" customFormat="1" ht="23.25" customHeight="1">
      <c r="A6" s="25">
        <v>2121</v>
      </c>
      <c r="B6" s="30" t="s">
        <v>6471</v>
      </c>
      <c r="C6" s="52" t="s">
        <v>39790</v>
      </c>
      <c r="D6" s="30" t="s">
        <v>1155</v>
      </c>
      <c r="E6" s="30"/>
      <c r="F6" s="30" t="s">
        <v>36254</v>
      </c>
      <c r="G6" s="31">
        <f t="shared" si="0"/>
        <v>58</v>
      </c>
      <c r="H6" s="72">
        <f t="shared" si="1"/>
        <v>44927</v>
      </c>
      <c r="I6" s="30"/>
      <c r="J6" s="30" t="s">
        <v>34084</v>
      </c>
      <c r="K6" s="30" t="s">
        <v>4318</v>
      </c>
      <c r="L6" s="31" t="s">
        <v>4318</v>
      </c>
      <c r="M6" s="31" t="s">
        <v>3186</v>
      </c>
      <c r="N6" s="31" t="s">
        <v>5797</v>
      </c>
      <c r="O6" s="31" t="s">
        <v>5271</v>
      </c>
      <c r="P6" s="31" t="s">
        <v>2144</v>
      </c>
      <c r="Q6" s="31"/>
      <c r="R6" s="31">
        <v>22</v>
      </c>
      <c r="S6" s="31">
        <v>0</v>
      </c>
      <c r="T6" s="31"/>
      <c r="U6" s="31">
        <v>1230</v>
      </c>
      <c r="V6" s="31"/>
      <c r="W6" s="31" t="s">
        <v>4495</v>
      </c>
      <c r="X6" s="31" t="s">
        <v>4496</v>
      </c>
      <c r="Y6" s="31">
        <f t="shared" ca="1" si="2"/>
        <v>59</v>
      </c>
      <c r="Z6" s="31" t="str">
        <f t="shared" ca="1" si="3"/>
        <v>Lebih dari 58</v>
      </c>
      <c r="AA6" s="66" t="s">
        <v>24067</v>
      </c>
      <c r="AB6" s="31" t="s">
        <v>7308</v>
      </c>
      <c r="AC6" s="31" t="s">
        <v>34147</v>
      </c>
      <c r="AD6" s="31" t="s">
        <v>34147</v>
      </c>
      <c r="AE6" s="31"/>
      <c r="AF6" s="31" t="s">
        <v>24699</v>
      </c>
      <c r="AG6" s="31" t="s">
        <v>5852</v>
      </c>
      <c r="AH6" s="31" t="s">
        <v>5852</v>
      </c>
      <c r="AI6" s="31" t="s">
        <v>6770</v>
      </c>
      <c r="AJ6" s="31">
        <v>876</v>
      </c>
      <c r="AK6" s="31" t="s">
        <v>16249</v>
      </c>
      <c r="AL6" s="31" t="s">
        <v>16248</v>
      </c>
      <c r="AM6" s="31" t="s">
        <v>16247</v>
      </c>
      <c r="AN6" s="31"/>
      <c r="AO6" s="31"/>
      <c r="AP6" s="31" t="s">
        <v>4602</v>
      </c>
      <c r="AQ6" s="52" t="s">
        <v>36808</v>
      </c>
      <c r="AR6" s="31" t="s">
        <v>34147</v>
      </c>
      <c r="AS6" s="31" t="s">
        <v>34147</v>
      </c>
      <c r="AT6" s="31" t="str">
        <f>_xlfn.IFNA(VLOOKUP(D6,'[1]5. 1 Mei 2022'!$C$7:$F$60,4,FALSE),"")</f>
        <v/>
      </c>
      <c r="AU6" s="31"/>
      <c r="AV6" s="31" t="s">
        <v>5449</v>
      </c>
      <c r="AW6" s="52" t="s">
        <v>36808</v>
      </c>
      <c r="AX6" s="29">
        <f t="shared" si="4"/>
        <v>46743</v>
      </c>
      <c r="AY6" s="31" t="s">
        <v>26346</v>
      </c>
      <c r="AZ6" s="31" t="s">
        <v>528</v>
      </c>
      <c r="BA6" s="30" t="s">
        <v>4435</v>
      </c>
      <c r="BB6" s="31" t="s">
        <v>36809</v>
      </c>
      <c r="BC6" s="31"/>
      <c r="BD6" s="31" t="s">
        <v>20056</v>
      </c>
      <c r="BE6" s="31" t="s">
        <v>7973</v>
      </c>
      <c r="BF6" s="31" t="s">
        <v>5449</v>
      </c>
      <c r="BG6" s="31"/>
      <c r="BH6" s="31"/>
      <c r="BI6" s="31" t="s">
        <v>8124</v>
      </c>
      <c r="BJ6" s="31" t="s">
        <v>4105</v>
      </c>
      <c r="BK6" s="31" t="str">
        <f t="shared" si="5"/>
        <v>III/d</v>
      </c>
      <c r="BL6" s="31" t="s">
        <v>8077</v>
      </c>
      <c r="BM6" s="31"/>
      <c r="BN6" s="31"/>
      <c r="BO6" s="31"/>
      <c r="BP6" s="31" t="s">
        <v>1498</v>
      </c>
      <c r="BQ6" s="31" t="s">
        <v>4105</v>
      </c>
      <c r="BR6" s="31" t="s">
        <v>19167</v>
      </c>
      <c r="BS6" s="31" t="s">
        <v>20292</v>
      </c>
      <c r="BT6" s="31" t="s">
        <v>6647</v>
      </c>
      <c r="BU6" s="31"/>
      <c r="BV6" s="31" t="s">
        <v>6647</v>
      </c>
      <c r="BW6" s="31">
        <f t="shared" ca="1" si="6"/>
        <v>31</v>
      </c>
      <c r="BX6" s="78">
        <f t="shared" ca="1" si="7"/>
        <v>3</v>
      </c>
      <c r="BY6" s="31"/>
      <c r="BZ6" s="31"/>
      <c r="CA6" s="31" t="s">
        <v>2483</v>
      </c>
      <c r="CB6" s="31" t="s">
        <v>2519</v>
      </c>
      <c r="CC6" s="31">
        <v>1</v>
      </c>
      <c r="CD6" s="31">
        <v>1</v>
      </c>
      <c r="CE6" s="31" t="s">
        <v>20085</v>
      </c>
      <c r="CF6" s="31"/>
      <c r="CG6" s="31">
        <v>2007</v>
      </c>
      <c r="CH6" s="31">
        <v>2008</v>
      </c>
      <c r="CI6" s="31">
        <v>2012</v>
      </c>
      <c r="CJ6" s="31"/>
      <c r="CK6" s="31"/>
      <c r="CL6" s="31" t="s">
        <v>25975</v>
      </c>
      <c r="CM6" s="31" t="s">
        <v>20257</v>
      </c>
      <c r="CN6" s="31">
        <v>120</v>
      </c>
      <c r="CO6" s="31" t="s">
        <v>26380</v>
      </c>
      <c r="CP6" s="31" t="s">
        <v>20257</v>
      </c>
      <c r="CQ6" s="31">
        <v>120</v>
      </c>
      <c r="CR6" s="31">
        <v>3772</v>
      </c>
      <c r="CS6" s="31" t="s">
        <v>19024</v>
      </c>
      <c r="CT6" s="31" t="s">
        <v>19025</v>
      </c>
      <c r="CU6" s="31" t="s">
        <v>3855</v>
      </c>
      <c r="CV6" s="31" t="s">
        <v>19189</v>
      </c>
      <c r="CW6" s="31" t="s">
        <v>19190</v>
      </c>
      <c r="CX6" s="31" t="s">
        <v>2655</v>
      </c>
      <c r="CY6" s="31"/>
      <c r="CZ6" s="31"/>
      <c r="DA6" s="31"/>
      <c r="DB6" s="31"/>
      <c r="DC6" s="31"/>
      <c r="DD6" s="31"/>
      <c r="DE6" s="31"/>
      <c r="DF6" s="31"/>
      <c r="DG6" s="31"/>
      <c r="DH6" s="31"/>
      <c r="DI6" s="31" t="s">
        <v>18625</v>
      </c>
      <c r="DJ6" s="31" t="s">
        <v>18626</v>
      </c>
      <c r="DK6" s="31"/>
      <c r="DL6" s="31"/>
      <c r="DM6" s="38" t="s">
        <v>9722</v>
      </c>
      <c r="DN6" s="38"/>
      <c r="DO6" s="35" t="s">
        <v>20722</v>
      </c>
      <c r="DP6" s="31" t="s">
        <v>12992</v>
      </c>
      <c r="DQ6" s="31" t="s">
        <v>12991</v>
      </c>
      <c r="DR6" s="31"/>
      <c r="DS6" s="31" t="s">
        <v>27353</v>
      </c>
      <c r="DT6" s="31"/>
      <c r="DU6" s="31">
        <v>1</v>
      </c>
      <c r="DV6" s="31" t="s">
        <v>32167</v>
      </c>
      <c r="DW6" s="31"/>
      <c r="DX6" s="31"/>
      <c r="DY6" s="31" t="s">
        <v>30227</v>
      </c>
      <c r="DZ6" s="31" t="s">
        <v>14003</v>
      </c>
      <c r="EA6" s="31"/>
      <c r="EB6" s="31">
        <v>0</v>
      </c>
    </row>
    <row r="7" spans="1:133" s="32" customFormat="1" ht="23.25" customHeight="1">
      <c r="A7" s="25">
        <v>1554</v>
      </c>
      <c r="B7" s="30" t="s">
        <v>29008</v>
      </c>
      <c r="C7" s="31" t="s">
        <v>6220</v>
      </c>
      <c r="D7" s="30" t="s">
        <v>29047</v>
      </c>
      <c r="E7" s="30"/>
      <c r="F7" s="30" t="s">
        <v>36262</v>
      </c>
      <c r="G7" s="31">
        <f t="shared" si="0"/>
        <v>58</v>
      </c>
      <c r="H7" s="72">
        <f t="shared" si="1"/>
        <v>55244</v>
      </c>
      <c r="I7" s="30" t="s">
        <v>35291</v>
      </c>
      <c r="J7" s="30" t="s">
        <v>34085</v>
      </c>
      <c r="K7" s="30" t="s">
        <v>34082</v>
      </c>
      <c r="L7" s="31" t="s">
        <v>6220</v>
      </c>
      <c r="M7" s="31" t="s">
        <v>6378</v>
      </c>
      <c r="N7" s="31" t="s">
        <v>3557</v>
      </c>
      <c r="O7" s="31" t="s">
        <v>1501</v>
      </c>
      <c r="P7" s="52" t="s">
        <v>32746</v>
      </c>
      <c r="Q7" s="52"/>
      <c r="R7" s="31"/>
      <c r="S7" s="31"/>
      <c r="T7" s="52" t="s">
        <v>23787</v>
      </c>
      <c r="U7" s="31"/>
      <c r="V7" s="31"/>
      <c r="W7" s="31" t="s">
        <v>7590</v>
      </c>
      <c r="X7" s="31" t="s">
        <v>19750</v>
      </c>
      <c r="Y7" s="31">
        <f t="shared" ca="1" si="2"/>
        <v>30</v>
      </c>
      <c r="Z7" s="31" t="str">
        <f t="shared" ca="1" si="3"/>
        <v>21-35</v>
      </c>
      <c r="AA7" s="31"/>
      <c r="AB7" s="31" t="s">
        <v>780</v>
      </c>
      <c r="AC7" s="31" t="s">
        <v>34145</v>
      </c>
      <c r="AD7" s="31" t="s">
        <v>34145</v>
      </c>
      <c r="AE7" s="31"/>
      <c r="AF7" s="31" t="s">
        <v>24701</v>
      </c>
      <c r="AG7" s="31" t="s">
        <v>4322</v>
      </c>
      <c r="AH7" s="31" t="s">
        <v>4322</v>
      </c>
      <c r="AI7" s="31" t="s">
        <v>728</v>
      </c>
      <c r="AJ7" s="31" t="s">
        <v>29521</v>
      </c>
      <c r="AK7" s="31" t="s">
        <v>29522</v>
      </c>
      <c r="AL7" s="31" t="s">
        <v>18722</v>
      </c>
      <c r="AM7" s="31" t="s">
        <v>3754</v>
      </c>
      <c r="AN7" s="31"/>
      <c r="AO7" s="31"/>
      <c r="AP7" s="31" t="s">
        <v>20019</v>
      </c>
      <c r="AQ7" s="31" t="s">
        <v>26138</v>
      </c>
      <c r="AR7" s="31" t="s">
        <v>34145</v>
      </c>
      <c r="AS7" s="31" t="s">
        <v>34145</v>
      </c>
      <c r="AT7" s="31" t="str">
        <f>_xlfn.IFNA(VLOOKUP(D7,'[1]5. 1 Mei 2022'!$C$7:$F$60,4,FALSE),"")</f>
        <v/>
      </c>
      <c r="AU7" s="31"/>
      <c r="AV7" s="31" t="s">
        <v>26001</v>
      </c>
      <c r="AW7" s="31" t="s">
        <v>26138</v>
      </c>
      <c r="AX7" s="29">
        <f t="shared" si="4"/>
        <v>45978</v>
      </c>
      <c r="AY7" s="31" t="s">
        <v>26346</v>
      </c>
      <c r="AZ7" s="31" t="s">
        <v>20021</v>
      </c>
      <c r="BA7" s="30" t="s">
        <v>20019</v>
      </c>
      <c r="BB7" s="31"/>
      <c r="BC7" s="31"/>
      <c r="BD7" s="31" t="s">
        <v>11423</v>
      </c>
      <c r="BE7" s="31" t="s">
        <v>7969</v>
      </c>
      <c r="BF7" s="31" t="s">
        <v>26001</v>
      </c>
      <c r="BG7" s="31"/>
      <c r="BH7" s="31"/>
      <c r="BI7" s="31"/>
      <c r="BJ7" s="31"/>
      <c r="BK7" s="31" t="str">
        <f t="shared" si="5"/>
        <v>III/a</v>
      </c>
      <c r="BL7" s="31"/>
      <c r="BM7" s="31"/>
      <c r="BN7" s="31"/>
      <c r="BO7" s="31"/>
      <c r="BP7" s="31"/>
      <c r="BQ7" s="31"/>
      <c r="BR7" s="31"/>
      <c r="BS7" s="31"/>
      <c r="BT7" s="31"/>
      <c r="BU7" s="31"/>
      <c r="BV7" s="31" t="s">
        <v>26138</v>
      </c>
      <c r="BW7" s="31">
        <f t="shared" ca="1" si="6"/>
        <v>3</v>
      </c>
      <c r="BX7" s="78">
        <f t="shared" ca="1" si="7"/>
        <v>3</v>
      </c>
      <c r="BY7" s="31"/>
      <c r="BZ7" s="31"/>
      <c r="CA7" s="31" t="s">
        <v>2483</v>
      </c>
      <c r="CB7" s="31" t="s">
        <v>2406</v>
      </c>
      <c r="CC7" s="31"/>
      <c r="CD7" s="31"/>
      <c r="CE7" s="31"/>
      <c r="CF7" s="31"/>
      <c r="CG7" s="31"/>
      <c r="CH7" s="31"/>
      <c r="CI7" s="31"/>
      <c r="CJ7" s="31"/>
      <c r="CK7" s="31"/>
      <c r="CL7" s="31" t="s">
        <v>29523</v>
      </c>
      <c r="CM7" s="31" t="s">
        <v>29524</v>
      </c>
      <c r="CN7" s="31">
        <v>123</v>
      </c>
      <c r="CO7" s="31" t="s">
        <v>32725</v>
      </c>
      <c r="CP7" s="31" t="s">
        <v>29524</v>
      </c>
      <c r="CQ7" s="31">
        <v>123</v>
      </c>
      <c r="CR7" s="31">
        <v>6874</v>
      </c>
      <c r="CS7" s="31" t="s">
        <v>22454</v>
      </c>
      <c r="CT7" s="31"/>
      <c r="CU7" s="31"/>
      <c r="CV7" s="31"/>
      <c r="CW7" s="31"/>
      <c r="CX7" s="31"/>
      <c r="CY7" s="31"/>
      <c r="CZ7" s="31"/>
      <c r="DA7" s="31"/>
      <c r="DB7" s="31"/>
      <c r="DC7" s="31"/>
      <c r="DD7" s="31"/>
      <c r="DE7" s="31"/>
      <c r="DF7" s="31"/>
      <c r="DG7" s="31"/>
      <c r="DH7" s="31"/>
      <c r="DI7" s="31"/>
      <c r="DJ7" s="31"/>
      <c r="DK7" s="31"/>
      <c r="DL7" s="31"/>
      <c r="DM7" s="38" t="s">
        <v>29129</v>
      </c>
      <c r="DN7" s="38"/>
      <c r="DO7" s="35"/>
      <c r="DP7" s="31" t="s">
        <v>29169</v>
      </c>
      <c r="DQ7" s="31" t="s">
        <v>29258</v>
      </c>
      <c r="DR7" s="31"/>
      <c r="DS7" s="31" t="s">
        <v>38667</v>
      </c>
      <c r="DT7" s="31" t="s">
        <v>29228</v>
      </c>
      <c r="DU7" s="31">
        <v>3</v>
      </c>
      <c r="DV7" s="31" t="s">
        <v>32167</v>
      </c>
      <c r="DW7" s="31"/>
      <c r="DX7" s="31" t="s">
        <v>11423</v>
      </c>
      <c r="DY7" s="31" t="s">
        <v>31663</v>
      </c>
      <c r="DZ7" s="31" t="s">
        <v>16040</v>
      </c>
      <c r="EA7" s="31"/>
      <c r="EB7" s="31">
        <v>0</v>
      </c>
    </row>
    <row r="8" spans="1:133" s="32" customFormat="1" ht="23.25" customHeight="1">
      <c r="A8" s="25">
        <v>999</v>
      </c>
      <c r="B8" s="30" t="s">
        <v>24170</v>
      </c>
      <c r="C8" s="31">
        <v>140167112</v>
      </c>
      <c r="D8" s="30" t="s">
        <v>10</v>
      </c>
      <c r="E8" s="30"/>
      <c r="F8" s="30" t="s">
        <v>36254</v>
      </c>
      <c r="G8" s="31">
        <f t="shared" si="0"/>
        <v>58</v>
      </c>
      <c r="H8" s="72">
        <f t="shared" si="1"/>
        <v>44927</v>
      </c>
      <c r="I8" s="30"/>
      <c r="J8" s="30" t="s">
        <v>34084</v>
      </c>
      <c r="K8" s="30" t="s">
        <v>4318</v>
      </c>
      <c r="L8" s="31" t="s">
        <v>4318</v>
      </c>
      <c r="M8" s="31" t="s">
        <v>3186</v>
      </c>
      <c r="N8" s="31" t="s">
        <v>5797</v>
      </c>
      <c r="O8" s="31" t="s">
        <v>4960</v>
      </c>
      <c r="P8" s="31" t="s">
        <v>717</v>
      </c>
      <c r="Q8" s="31"/>
      <c r="R8" s="31">
        <v>32</v>
      </c>
      <c r="S8" s="31">
        <v>0</v>
      </c>
      <c r="T8" s="31"/>
      <c r="U8" s="31">
        <v>756</v>
      </c>
      <c r="V8" s="31"/>
      <c r="W8" s="31" t="s">
        <v>4452</v>
      </c>
      <c r="X8" s="31" t="s">
        <v>2150</v>
      </c>
      <c r="Y8" s="31" t="e">
        <f t="shared" ca="1" si="2"/>
        <v>#VALUE!</v>
      </c>
      <c r="Z8" s="31" t="e">
        <f t="shared" ca="1" si="3"/>
        <v>#VALUE!</v>
      </c>
      <c r="AA8" s="52" t="s">
        <v>24067</v>
      </c>
      <c r="AB8" s="31" t="s">
        <v>11144</v>
      </c>
      <c r="AC8" s="31" t="s">
        <v>34145</v>
      </c>
      <c r="AD8" s="31" t="s">
        <v>34145</v>
      </c>
      <c r="AE8" s="31"/>
      <c r="AF8" s="31" t="s">
        <v>24701</v>
      </c>
      <c r="AG8" s="31" t="s">
        <v>4322</v>
      </c>
      <c r="AH8" s="31" t="s">
        <v>4322</v>
      </c>
      <c r="AI8" s="31" t="s">
        <v>908</v>
      </c>
      <c r="AJ8" s="31">
        <v>97126</v>
      </c>
      <c r="AK8" s="31" t="s">
        <v>778</v>
      </c>
      <c r="AL8" s="31" t="s">
        <v>4977</v>
      </c>
      <c r="AM8" s="31" t="s">
        <v>4978</v>
      </c>
      <c r="AN8" s="31"/>
      <c r="AO8" s="31"/>
      <c r="AP8" s="31" t="s">
        <v>4434</v>
      </c>
      <c r="AQ8" s="31" t="s">
        <v>6365</v>
      </c>
      <c r="AR8" s="31" t="s">
        <v>34145</v>
      </c>
      <c r="AS8" s="31" t="s">
        <v>34145</v>
      </c>
      <c r="AT8" s="31" t="str">
        <f>_xlfn.IFNA(VLOOKUP(D8,'[1]5. 1 Mei 2022'!$C$7:$F$60,4,FALSE),"")</f>
        <v/>
      </c>
      <c r="AU8" s="31"/>
      <c r="AV8" s="31" t="s">
        <v>20033</v>
      </c>
      <c r="AW8" s="31" t="s">
        <v>22711</v>
      </c>
      <c r="AX8" s="29" t="e">
        <f t="shared" si="4"/>
        <v>#VALUE!</v>
      </c>
      <c r="AY8" s="31" t="s">
        <v>26346</v>
      </c>
      <c r="AZ8" s="31" t="s">
        <v>6484</v>
      </c>
      <c r="BA8" s="30" t="s">
        <v>4434</v>
      </c>
      <c r="BB8" s="31"/>
      <c r="BC8" s="31"/>
      <c r="BD8" s="31" t="s">
        <v>7997</v>
      </c>
      <c r="BE8" s="31" t="s">
        <v>7969</v>
      </c>
      <c r="BF8" s="31" t="s">
        <v>20033</v>
      </c>
      <c r="BG8" s="31"/>
      <c r="BH8" s="31"/>
      <c r="BI8" s="31" t="s">
        <v>8136</v>
      </c>
      <c r="BJ8" s="31" t="s">
        <v>3185</v>
      </c>
      <c r="BK8" s="31" t="str">
        <f t="shared" si="5"/>
        <v>III/d</v>
      </c>
      <c r="BL8" s="31" t="s">
        <v>8077</v>
      </c>
      <c r="BM8" s="31"/>
      <c r="BN8" s="31"/>
      <c r="BO8" s="31"/>
      <c r="BP8" s="31" t="s">
        <v>1498</v>
      </c>
      <c r="BQ8" s="31" t="s">
        <v>3185</v>
      </c>
      <c r="BR8" s="31" t="s">
        <v>3892</v>
      </c>
      <c r="BS8" s="31" t="s">
        <v>7601</v>
      </c>
      <c r="BT8" s="31" t="s">
        <v>2535</v>
      </c>
      <c r="BU8" s="31"/>
      <c r="BV8" s="31" t="s">
        <v>3854</v>
      </c>
      <c r="BW8" s="31">
        <f t="shared" ca="1" si="6"/>
        <v>39</v>
      </c>
      <c r="BX8" s="78">
        <f t="shared" ca="1" si="7"/>
        <v>3</v>
      </c>
      <c r="BY8" s="31"/>
      <c r="BZ8" s="31"/>
      <c r="CA8" s="31" t="s">
        <v>2483</v>
      </c>
      <c r="CB8" s="31" t="s">
        <v>2062</v>
      </c>
      <c r="CC8" s="31">
        <v>2</v>
      </c>
      <c r="CD8" s="31"/>
      <c r="CE8" s="31" t="s">
        <v>20085</v>
      </c>
      <c r="CF8" s="31"/>
      <c r="CG8" s="31">
        <v>2004</v>
      </c>
      <c r="CH8" s="31" t="s">
        <v>5115</v>
      </c>
      <c r="CI8" s="31"/>
      <c r="CJ8" s="31">
        <v>2009</v>
      </c>
      <c r="CK8" s="31"/>
      <c r="CL8" s="31" t="s">
        <v>22410</v>
      </c>
      <c r="CM8" s="31" t="s">
        <v>22411</v>
      </c>
      <c r="CN8" s="31">
        <v>123</v>
      </c>
      <c r="CO8" s="31" t="s">
        <v>28616</v>
      </c>
      <c r="CP8" s="31" t="s">
        <v>22411</v>
      </c>
      <c r="CQ8" s="31">
        <v>123</v>
      </c>
      <c r="CR8" s="31">
        <v>3537</v>
      </c>
      <c r="CS8" s="31" t="s">
        <v>8315</v>
      </c>
      <c r="CT8" s="31"/>
      <c r="CU8" s="31" t="s">
        <v>8314</v>
      </c>
      <c r="CV8" s="31" t="s">
        <v>8347</v>
      </c>
      <c r="CW8" s="31" t="s">
        <v>8348</v>
      </c>
      <c r="CX8" s="31" t="s">
        <v>8346</v>
      </c>
      <c r="CY8" s="31"/>
      <c r="CZ8" s="31"/>
      <c r="DA8" s="31"/>
      <c r="DB8" s="31" t="s">
        <v>15747</v>
      </c>
      <c r="DC8" s="31" t="s">
        <v>15756</v>
      </c>
      <c r="DD8" s="31" t="s">
        <v>15746</v>
      </c>
      <c r="DE8" s="31"/>
      <c r="DF8" s="31"/>
      <c r="DG8" s="31"/>
      <c r="DH8" s="31"/>
      <c r="DI8" s="31" t="s">
        <v>24810</v>
      </c>
      <c r="DJ8" s="31" t="s">
        <v>24811</v>
      </c>
      <c r="DK8" s="31" t="s">
        <v>25645</v>
      </c>
      <c r="DL8" s="31" t="s">
        <v>13888</v>
      </c>
      <c r="DM8" s="38" t="s">
        <v>9275</v>
      </c>
      <c r="DN8" s="38"/>
      <c r="DO8" s="35" t="s">
        <v>31568</v>
      </c>
      <c r="DP8" s="31" t="s">
        <v>13597</v>
      </c>
      <c r="DQ8" s="31" t="s">
        <v>31569</v>
      </c>
      <c r="DR8" s="31"/>
      <c r="DS8" s="31" t="s">
        <v>26905</v>
      </c>
      <c r="DT8" s="31" t="s">
        <v>28049</v>
      </c>
      <c r="DU8" s="31">
        <v>3</v>
      </c>
      <c r="DV8" s="31" t="s">
        <v>32167</v>
      </c>
      <c r="DW8" s="31" t="s">
        <v>7997</v>
      </c>
      <c r="DX8" s="31" t="s">
        <v>7997</v>
      </c>
      <c r="DY8" s="31" t="s">
        <v>25361</v>
      </c>
      <c r="DZ8" s="31" t="s">
        <v>25334</v>
      </c>
      <c r="EA8" s="31"/>
      <c r="EB8" s="31">
        <v>0</v>
      </c>
    </row>
    <row r="9" spans="1:133" s="32" customFormat="1" ht="23.25" customHeight="1">
      <c r="A9" s="25">
        <v>1933</v>
      </c>
      <c r="B9" s="30" t="s">
        <v>5078</v>
      </c>
      <c r="C9" s="31">
        <v>140166535</v>
      </c>
      <c r="D9" s="30" t="s">
        <v>1644</v>
      </c>
      <c r="E9" s="30"/>
      <c r="F9" s="30" t="s">
        <v>36262</v>
      </c>
      <c r="G9" s="31">
        <f t="shared" si="0"/>
        <v>58</v>
      </c>
      <c r="H9" s="72">
        <f t="shared" si="1"/>
        <v>44896</v>
      </c>
      <c r="I9" s="30"/>
      <c r="J9" s="30" t="s">
        <v>34084</v>
      </c>
      <c r="K9" s="30" t="s">
        <v>4318</v>
      </c>
      <c r="L9" s="31" t="s">
        <v>4318</v>
      </c>
      <c r="M9" s="31" t="s">
        <v>6378</v>
      </c>
      <c r="N9" s="31" t="s">
        <v>3311</v>
      </c>
      <c r="O9" s="31" t="s">
        <v>2534</v>
      </c>
      <c r="P9" s="31" t="s">
        <v>1499</v>
      </c>
      <c r="Q9" s="31"/>
      <c r="R9" s="31">
        <v>32</v>
      </c>
      <c r="S9" s="31">
        <v>0</v>
      </c>
      <c r="T9" s="31"/>
      <c r="U9" s="31">
        <v>729</v>
      </c>
      <c r="V9" s="31"/>
      <c r="W9" s="31" t="s">
        <v>2340</v>
      </c>
      <c r="X9" s="31" t="s">
        <v>2341</v>
      </c>
      <c r="Y9" s="31" t="e">
        <f t="shared" ca="1" si="2"/>
        <v>#VALUE!</v>
      </c>
      <c r="Z9" s="31" t="e">
        <f t="shared" ca="1" si="3"/>
        <v>#VALUE!</v>
      </c>
      <c r="AA9" s="31"/>
      <c r="AB9" s="31" t="s">
        <v>6770</v>
      </c>
      <c r="AC9" s="31" t="s">
        <v>34153</v>
      </c>
      <c r="AD9" s="31" t="s">
        <v>34194</v>
      </c>
      <c r="AE9" s="31"/>
      <c r="AF9" s="31" t="s">
        <v>24700</v>
      </c>
      <c r="AG9" s="31" t="s">
        <v>7895</v>
      </c>
      <c r="AH9" s="31" t="s">
        <v>7895</v>
      </c>
      <c r="AI9" s="31" t="s">
        <v>6770</v>
      </c>
      <c r="AJ9" s="31">
        <v>1038</v>
      </c>
      <c r="AK9" s="31" t="s">
        <v>2626</v>
      </c>
      <c r="AL9" s="105">
        <v>30796</v>
      </c>
      <c r="AM9" s="31" t="s">
        <v>2627</v>
      </c>
      <c r="AN9" s="31"/>
      <c r="AO9" s="31"/>
      <c r="AP9" s="31" t="s">
        <v>33763</v>
      </c>
      <c r="AQ9" s="31" t="s">
        <v>8110</v>
      </c>
      <c r="AR9" s="31" t="s">
        <v>34148</v>
      </c>
      <c r="AS9" s="31" t="s">
        <v>34148</v>
      </c>
      <c r="AT9" s="31" t="str">
        <f>_xlfn.IFNA(VLOOKUP(D9,'[1]5. 1 Mei 2022'!$C$7:$F$60,4,FALSE),"")</f>
        <v/>
      </c>
      <c r="AU9" s="31"/>
      <c r="AV9" s="31" t="s">
        <v>6186</v>
      </c>
      <c r="AW9" s="31" t="s">
        <v>8110</v>
      </c>
      <c r="AX9" s="29">
        <f t="shared" si="4"/>
        <v>43602</v>
      </c>
      <c r="AY9" s="31" t="s">
        <v>26344</v>
      </c>
      <c r="AZ9" s="31" t="s">
        <v>534</v>
      </c>
      <c r="BA9" s="30" t="s">
        <v>33763</v>
      </c>
      <c r="BB9" s="31" t="s">
        <v>8072</v>
      </c>
      <c r="BC9" s="31"/>
      <c r="BD9" s="31" t="s">
        <v>21142</v>
      </c>
      <c r="BE9" s="31" t="s">
        <v>7968</v>
      </c>
      <c r="BF9" s="31" t="s">
        <v>5449</v>
      </c>
      <c r="BG9" s="31"/>
      <c r="BH9" s="31"/>
      <c r="BI9" s="31"/>
      <c r="BJ9" s="31" t="s">
        <v>7465</v>
      </c>
      <c r="BK9" s="31" t="str">
        <f t="shared" si="5"/>
        <v>III/b</v>
      </c>
      <c r="BL9" s="31" t="s">
        <v>8078</v>
      </c>
      <c r="BM9" s="31"/>
      <c r="BN9" s="31"/>
      <c r="BO9" s="31"/>
      <c r="BP9" s="31" t="s">
        <v>1498</v>
      </c>
      <c r="BQ9" s="31"/>
      <c r="BR9" s="31"/>
      <c r="BS9" s="31"/>
      <c r="BT9" s="31" t="s">
        <v>2535</v>
      </c>
      <c r="BU9" s="31"/>
      <c r="BV9" s="31" t="s">
        <v>3087</v>
      </c>
      <c r="BW9" s="31">
        <f t="shared" ca="1" si="6"/>
        <v>39</v>
      </c>
      <c r="BX9" s="78">
        <f t="shared" ca="1" si="7"/>
        <v>11</v>
      </c>
      <c r="BY9" s="31"/>
      <c r="BZ9" s="31"/>
      <c r="CA9" s="31" t="s">
        <v>2483</v>
      </c>
      <c r="CB9" s="31" t="s">
        <v>2519</v>
      </c>
      <c r="CC9" s="31">
        <v>2</v>
      </c>
      <c r="CD9" s="31">
        <v>1</v>
      </c>
      <c r="CE9" s="31" t="s">
        <v>20085</v>
      </c>
      <c r="CF9" s="31"/>
      <c r="CG9" s="31"/>
      <c r="CH9" s="31">
        <v>2005</v>
      </c>
      <c r="CI9" s="31">
        <v>2005</v>
      </c>
      <c r="CJ9" s="31"/>
      <c r="CK9" s="31"/>
      <c r="CL9" s="31"/>
      <c r="CM9" s="31"/>
      <c r="CN9" s="31"/>
      <c r="CO9" s="31"/>
      <c r="CP9" s="31"/>
      <c r="CQ9" s="31"/>
      <c r="CR9" s="31">
        <v>1311</v>
      </c>
      <c r="CS9" s="31"/>
      <c r="CT9" s="31"/>
      <c r="CU9" s="31"/>
      <c r="CV9" s="31" t="s">
        <v>19105</v>
      </c>
      <c r="CW9" s="31" t="s">
        <v>19106</v>
      </c>
      <c r="CX9" s="31" t="s">
        <v>19002</v>
      </c>
      <c r="CY9" s="31"/>
      <c r="CZ9" s="31"/>
      <c r="DA9" s="31"/>
      <c r="DB9" s="31"/>
      <c r="DC9" s="31"/>
      <c r="DD9" s="31"/>
      <c r="DE9" s="31"/>
      <c r="DF9" s="31"/>
      <c r="DG9" s="31"/>
      <c r="DH9" s="31"/>
      <c r="DI9" s="31"/>
      <c r="DJ9" s="31"/>
      <c r="DK9" s="31"/>
      <c r="DL9" s="31"/>
      <c r="DM9" s="38" t="s">
        <v>10026</v>
      </c>
      <c r="DN9" s="38"/>
      <c r="DO9" s="35" t="s">
        <v>31521</v>
      </c>
      <c r="DP9" s="31" t="s">
        <v>12700</v>
      </c>
      <c r="DQ9" s="31" t="s">
        <v>31522</v>
      </c>
      <c r="DR9" s="31"/>
      <c r="DS9" s="31" t="s">
        <v>27654</v>
      </c>
      <c r="DT9" s="31" t="s">
        <v>30782</v>
      </c>
      <c r="DU9" s="31">
        <v>2</v>
      </c>
      <c r="DV9" s="31" t="s">
        <v>32165</v>
      </c>
      <c r="DW9" s="31"/>
      <c r="DX9" s="31"/>
      <c r="DY9" s="31"/>
      <c r="DZ9" s="31"/>
      <c r="EA9" s="31"/>
      <c r="EB9" s="31">
        <v>0</v>
      </c>
    </row>
    <row r="10" spans="1:133" s="32" customFormat="1" ht="23.25" customHeight="1">
      <c r="A10" s="25">
        <v>686</v>
      </c>
      <c r="B10" s="30" t="s">
        <v>24333</v>
      </c>
      <c r="C10" s="31">
        <v>140237337</v>
      </c>
      <c r="D10" s="30" t="s">
        <v>1108</v>
      </c>
      <c r="E10" s="30"/>
      <c r="F10" s="30" t="s">
        <v>36254</v>
      </c>
      <c r="G10" s="31">
        <f>IF(F10="Ahli Madya",60,IF(F10="Ahli Utama",65,58))</f>
        <v>58</v>
      </c>
      <c r="H10" s="72">
        <f>DATE(YEAR(X10)+G10,MONTH(X10)+1,1)</f>
        <v>45658</v>
      </c>
      <c r="I10" s="30"/>
      <c r="J10" s="30" t="s">
        <v>34084</v>
      </c>
      <c r="K10" s="30" t="s">
        <v>4318</v>
      </c>
      <c r="L10" s="31" t="s">
        <v>4318</v>
      </c>
      <c r="M10" s="31" t="s">
        <v>6378</v>
      </c>
      <c r="N10" s="31" t="s">
        <v>5797</v>
      </c>
      <c r="O10" s="31" t="s">
        <v>5271</v>
      </c>
      <c r="P10" s="31" t="s">
        <v>5049</v>
      </c>
      <c r="Q10" s="31"/>
      <c r="R10" s="31">
        <v>28</v>
      </c>
      <c r="S10" s="31">
        <v>0</v>
      </c>
      <c r="T10" s="31"/>
      <c r="U10" s="31">
        <v>917</v>
      </c>
      <c r="V10" s="31"/>
      <c r="W10" s="31" t="s">
        <v>7239</v>
      </c>
      <c r="X10" s="31" t="s">
        <v>2116</v>
      </c>
      <c r="Y10" s="31">
        <f ca="1">YEAR(NOW())-YEAR(X10)</f>
        <v>57</v>
      </c>
      <c r="Z10" s="31" t="str">
        <f ca="1">IF(AND(Y10&gt;=21,Y10&lt;=35),"21-35",IF(AND(Y10&gt;35,Y10&lt;=45),"36-45",IF(AND(Y10&gt;45,Y10&lt;=58),"46-58",IF(Y10&gt;58,"Lebih dari 58",0))))</f>
        <v>46-58</v>
      </c>
      <c r="AA10" s="31"/>
      <c r="AB10" s="31" t="s">
        <v>11144</v>
      </c>
      <c r="AC10" s="31" t="s">
        <v>34145</v>
      </c>
      <c r="AD10" s="31" t="s">
        <v>34145</v>
      </c>
      <c r="AE10" s="31"/>
      <c r="AF10" s="31" t="s">
        <v>24701</v>
      </c>
      <c r="AG10" s="31" t="s">
        <v>4322</v>
      </c>
      <c r="AH10" s="31" t="s">
        <v>4322</v>
      </c>
      <c r="AI10" s="31" t="s">
        <v>908</v>
      </c>
      <c r="AJ10" s="31" t="s">
        <v>952</v>
      </c>
      <c r="AK10" s="31">
        <v>186128</v>
      </c>
      <c r="AL10" s="31" t="s">
        <v>6607</v>
      </c>
      <c r="AM10" s="31" t="s">
        <v>2772</v>
      </c>
      <c r="AN10" s="31"/>
      <c r="AO10" s="31"/>
      <c r="AP10" s="31" t="s">
        <v>3619</v>
      </c>
      <c r="AQ10" s="31" t="s">
        <v>7696</v>
      </c>
      <c r="AR10" s="31" t="s">
        <v>34145</v>
      </c>
      <c r="AS10" s="31" t="s">
        <v>34145</v>
      </c>
      <c r="AT10" s="31" t="str">
        <f>_xlfn.IFNA(VLOOKUP(D10,'[1]5. 1 Mei 2022'!$C$7:$F$60,4,FALSE),"")</f>
        <v/>
      </c>
      <c r="AU10" s="31"/>
      <c r="AV10" s="31" t="s">
        <v>20033</v>
      </c>
      <c r="AW10" s="31" t="s">
        <v>7696</v>
      </c>
      <c r="AX10" s="29">
        <f>AW10+1903</f>
        <v>44371</v>
      </c>
      <c r="AY10" s="31" t="s">
        <v>26346</v>
      </c>
      <c r="AZ10" s="31" t="s">
        <v>225</v>
      </c>
      <c r="BA10" s="30" t="s">
        <v>3619</v>
      </c>
      <c r="BB10" s="31" t="s">
        <v>17504</v>
      </c>
      <c r="BC10" s="31"/>
      <c r="BD10" s="31" t="s">
        <v>1759</v>
      </c>
      <c r="BE10" s="31" t="s">
        <v>7969</v>
      </c>
      <c r="BF10" s="31" t="s">
        <v>20033</v>
      </c>
      <c r="BG10" s="31"/>
      <c r="BH10" s="31"/>
      <c r="BI10" s="31" t="s">
        <v>8136</v>
      </c>
      <c r="BJ10" s="31" t="s">
        <v>3185</v>
      </c>
      <c r="BK10" s="31" t="str">
        <f>N10</f>
        <v>III/d</v>
      </c>
      <c r="BL10" s="31" t="s">
        <v>8077</v>
      </c>
      <c r="BM10" s="31"/>
      <c r="BN10" s="31"/>
      <c r="BO10" s="31"/>
      <c r="BP10" s="31" t="s">
        <v>1498</v>
      </c>
      <c r="BQ10" s="31" t="s">
        <v>3185</v>
      </c>
      <c r="BR10" s="31" t="s">
        <v>2124</v>
      </c>
      <c r="BS10" s="31">
        <v>233506</v>
      </c>
      <c r="BT10" s="31" t="s">
        <v>5749</v>
      </c>
      <c r="BU10" s="31"/>
      <c r="BV10" s="31" t="s">
        <v>5161</v>
      </c>
      <c r="BW10" s="31">
        <f ca="1">YEAR(NOW())-YEAR(BV10)</f>
        <v>34</v>
      </c>
      <c r="BX10" s="78">
        <f ca="1">DATEDIF(BV10,NOW(),"YM")</f>
        <v>1</v>
      </c>
      <c r="BY10" s="31"/>
      <c r="BZ10" s="31"/>
      <c r="CA10" s="31" t="s">
        <v>2483</v>
      </c>
      <c r="CB10" s="31" t="s">
        <v>2519</v>
      </c>
      <c r="CC10" s="31">
        <v>2</v>
      </c>
      <c r="CD10" s="31">
        <v>1</v>
      </c>
      <c r="CE10" s="31" t="s">
        <v>20085</v>
      </c>
      <c r="CF10" s="31"/>
      <c r="CG10" s="31"/>
      <c r="CH10" s="31"/>
      <c r="CI10" s="31">
        <v>2009</v>
      </c>
      <c r="CJ10" s="31"/>
      <c r="CK10" s="31"/>
      <c r="CL10" s="31" t="s">
        <v>22326</v>
      </c>
      <c r="CM10" s="31" t="s">
        <v>22273</v>
      </c>
      <c r="CN10" s="31">
        <v>123</v>
      </c>
      <c r="CO10" s="31" t="s">
        <v>28663</v>
      </c>
      <c r="CP10" s="31" t="s">
        <v>22273</v>
      </c>
      <c r="CQ10" s="31">
        <v>123</v>
      </c>
      <c r="CR10" s="31">
        <v>3685</v>
      </c>
      <c r="CS10" s="31" t="s">
        <v>18417</v>
      </c>
      <c r="CT10" s="31" t="s">
        <v>18418</v>
      </c>
      <c r="CU10" s="31" t="s">
        <v>4327</v>
      </c>
      <c r="CV10" s="31" t="s">
        <v>17262</v>
      </c>
      <c r="CW10" s="31" t="s">
        <v>17263</v>
      </c>
      <c r="CX10" s="31" t="s">
        <v>17264</v>
      </c>
      <c r="CY10" s="31"/>
      <c r="CZ10" s="31"/>
      <c r="DA10" s="31"/>
      <c r="DB10" s="31" t="s">
        <v>15747</v>
      </c>
      <c r="DC10" s="31" t="s">
        <v>15751</v>
      </c>
      <c r="DD10" s="31" t="s">
        <v>15746</v>
      </c>
      <c r="DE10" s="31"/>
      <c r="DF10" s="31"/>
      <c r="DG10" s="31"/>
      <c r="DH10" s="31"/>
      <c r="DI10" s="31" t="s">
        <v>24810</v>
      </c>
      <c r="DJ10" s="31" t="s">
        <v>24811</v>
      </c>
      <c r="DK10" s="31"/>
      <c r="DL10" s="31"/>
      <c r="DM10" s="38" t="s">
        <v>9441</v>
      </c>
      <c r="DN10" s="38"/>
      <c r="DO10" s="35" t="s">
        <v>20710</v>
      </c>
      <c r="DP10" s="31" t="s">
        <v>19466</v>
      </c>
      <c r="DQ10" s="31" t="s">
        <v>14533</v>
      </c>
      <c r="DR10" s="31"/>
      <c r="DS10" s="31" t="s">
        <v>27078</v>
      </c>
      <c r="DT10" s="31" t="s">
        <v>28115</v>
      </c>
      <c r="DU10" s="31">
        <v>2</v>
      </c>
      <c r="DV10" s="31" t="s">
        <v>32165</v>
      </c>
      <c r="DW10" s="31" t="s">
        <v>34462</v>
      </c>
      <c r="DX10" s="31" t="s">
        <v>34462</v>
      </c>
      <c r="DY10" s="31" t="s">
        <v>34460</v>
      </c>
      <c r="DZ10" s="29">
        <v>44754</v>
      </c>
      <c r="EA10" s="31"/>
      <c r="EB10" s="31">
        <v>0</v>
      </c>
      <c r="EC10" s="31" t="s">
        <v>40168</v>
      </c>
    </row>
    <row r="11" spans="1:133" ht="18">
      <c r="A11" s="91" t="s">
        <v>40239</v>
      </c>
    </row>
    <row r="12" spans="1:133" s="32" customFormat="1" ht="23.25" customHeight="1">
      <c r="A12" s="25">
        <v>85</v>
      </c>
      <c r="B12" s="30" t="s">
        <v>3706</v>
      </c>
      <c r="C12" s="31">
        <v>140269867</v>
      </c>
      <c r="D12" s="30" t="s">
        <v>473</v>
      </c>
      <c r="E12" s="30"/>
      <c r="F12" s="30" t="s">
        <v>36262</v>
      </c>
      <c r="G12" s="31">
        <f>IF(F12="Ahli Madya",60,IF(F12="Ahli Utama",65,58))</f>
        <v>58</v>
      </c>
      <c r="H12" s="72">
        <f>DATE(YEAR(X12)+G12,MONTH(X12)+1,1)</f>
        <v>44958</v>
      </c>
      <c r="I12" s="30"/>
      <c r="J12" s="30" t="s">
        <v>34084</v>
      </c>
      <c r="K12" s="30" t="s">
        <v>4318</v>
      </c>
      <c r="L12" s="31" t="s">
        <v>4318</v>
      </c>
      <c r="M12" s="31" t="s">
        <v>6378</v>
      </c>
      <c r="N12" s="31" t="s">
        <v>3311</v>
      </c>
      <c r="O12" s="31" t="s">
        <v>2534</v>
      </c>
      <c r="P12" s="31" t="s">
        <v>21532</v>
      </c>
      <c r="Q12" s="31"/>
      <c r="R12" s="31">
        <v>20</v>
      </c>
      <c r="S12" s="31">
        <v>0</v>
      </c>
      <c r="T12" s="31"/>
      <c r="U12" s="31">
        <v>1287</v>
      </c>
      <c r="V12" s="31"/>
      <c r="W12" s="31" t="s">
        <v>6768</v>
      </c>
      <c r="X12" s="31" t="s">
        <v>6769</v>
      </c>
      <c r="Y12" s="31">
        <f ca="1">YEAR(NOW())-YEAR(X12)</f>
        <v>58</v>
      </c>
      <c r="Z12" s="31" t="str">
        <f ca="1">IF(AND(Y12&gt;=21,Y12&lt;=35),"21-35",IF(AND(Y12&gt;35,Y12&lt;=45),"36-45",IF(AND(Y12&gt;45,Y12&lt;=58),"46-58",IF(Y12&gt;58,"Lebih dari 58",0))))</f>
        <v>46-58</v>
      </c>
      <c r="AA12" s="66" t="s">
        <v>21871</v>
      </c>
      <c r="AB12" s="31" t="s">
        <v>1315</v>
      </c>
      <c r="AC12" s="31" t="s">
        <v>34153</v>
      </c>
      <c r="AD12" s="31" t="s">
        <v>34194</v>
      </c>
      <c r="AE12" s="31"/>
      <c r="AF12" s="31" t="s">
        <v>24700</v>
      </c>
      <c r="AG12" s="31" t="s">
        <v>7895</v>
      </c>
      <c r="AH12" s="31" t="s">
        <v>7895</v>
      </c>
      <c r="AI12" s="31" t="s">
        <v>6770</v>
      </c>
      <c r="AJ12" s="31" t="s">
        <v>22760</v>
      </c>
      <c r="AK12" s="31" t="s">
        <v>22761</v>
      </c>
      <c r="AL12" s="31" t="s">
        <v>3846</v>
      </c>
      <c r="AM12" s="31" t="s">
        <v>19053</v>
      </c>
      <c r="AN12" s="31"/>
      <c r="AO12" s="31"/>
      <c r="AP12" s="31" t="s">
        <v>33758</v>
      </c>
      <c r="AQ12" s="31"/>
      <c r="AR12" s="31" t="s">
        <v>34148</v>
      </c>
      <c r="AS12" s="31" t="s">
        <v>34148</v>
      </c>
      <c r="AT12" s="31" t="str">
        <f>_xlfn.IFNA(VLOOKUP(D12,'[1]5. 1 Mei 2022'!$C$7:$F$60,4,FALSE),"")</f>
        <v/>
      </c>
      <c r="AU12" s="31"/>
      <c r="AV12" s="31" t="s">
        <v>11428</v>
      </c>
      <c r="AW12" s="31"/>
      <c r="AX12" s="29">
        <f>AW12+1903</f>
        <v>1903</v>
      </c>
      <c r="AY12" s="31" t="s">
        <v>26344</v>
      </c>
      <c r="AZ12" s="31" t="s">
        <v>26353</v>
      </c>
      <c r="BA12" s="30" t="s">
        <v>33758</v>
      </c>
      <c r="BB12" s="31"/>
      <c r="BC12" s="31"/>
      <c r="BD12" s="31" t="s">
        <v>30237</v>
      </c>
      <c r="BE12" s="31" t="s">
        <v>7968</v>
      </c>
      <c r="BF12" s="31" t="s">
        <v>11428</v>
      </c>
      <c r="BG12" s="31"/>
      <c r="BH12" s="31"/>
      <c r="BI12" s="31"/>
      <c r="BJ12" s="31" t="s">
        <v>23659</v>
      </c>
      <c r="BK12" s="31" t="str">
        <f>N12</f>
        <v>III/b</v>
      </c>
      <c r="BL12" s="31" t="s">
        <v>8078</v>
      </c>
      <c r="BM12" s="31"/>
      <c r="BN12" s="31"/>
      <c r="BO12" s="31"/>
      <c r="BP12" s="31" t="s">
        <v>1498</v>
      </c>
      <c r="BQ12" s="31" t="s">
        <v>6453</v>
      </c>
      <c r="BR12" s="31" t="s">
        <v>6730</v>
      </c>
      <c r="BS12" s="31"/>
      <c r="BT12" s="31" t="s">
        <v>5638</v>
      </c>
      <c r="BU12" s="31"/>
      <c r="BV12" s="31" t="s">
        <v>5639</v>
      </c>
      <c r="BW12" s="31">
        <f ca="1">YEAR(NOW())-YEAR(BV12)</f>
        <v>32</v>
      </c>
      <c r="BX12" s="78">
        <f ca="1">DATEDIF(BV12,NOW(),"YM")</f>
        <v>3</v>
      </c>
      <c r="BY12" s="31"/>
      <c r="BZ12" s="31"/>
      <c r="CA12" s="31" t="s">
        <v>2483</v>
      </c>
      <c r="CB12" s="31" t="s">
        <v>2519</v>
      </c>
      <c r="CC12" s="31">
        <v>2</v>
      </c>
      <c r="CD12" s="31">
        <v>1</v>
      </c>
      <c r="CE12" s="31" t="s">
        <v>20085</v>
      </c>
      <c r="CF12" s="31"/>
      <c r="CG12" s="31"/>
      <c r="CH12" s="31">
        <v>2007</v>
      </c>
      <c r="CI12" s="31"/>
      <c r="CJ12" s="31"/>
      <c r="CK12" s="31"/>
      <c r="CL12" s="31"/>
      <c r="CM12" s="31"/>
      <c r="CN12" s="31"/>
      <c r="CO12" s="31"/>
      <c r="CP12" s="31"/>
      <c r="CQ12" s="31"/>
      <c r="CR12" s="31">
        <v>1321</v>
      </c>
      <c r="CS12" s="31"/>
      <c r="CT12" s="31"/>
      <c r="CU12" s="31"/>
      <c r="CV12" s="31"/>
      <c r="CW12" s="31"/>
      <c r="CX12" s="31"/>
      <c r="CY12" s="31"/>
      <c r="CZ12" s="31"/>
      <c r="DA12" s="31"/>
      <c r="DB12" s="31"/>
      <c r="DC12" s="31"/>
      <c r="DD12" s="31"/>
      <c r="DE12" s="31"/>
      <c r="DF12" s="31"/>
      <c r="DG12" s="31"/>
      <c r="DH12" s="31"/>
      <c r="DI12" s="31"/>
      <c r="DJ12" s="31"/>
      <c r="DK12" s="31"/>
      <c r="DL12" s="31"/>
      <c r="DM12" s="38" t="s">
        <v>9974</v>
      </c>
      <c r="DN12" s="38"/>
      <c r="DO12" s="35">
        <v>0</v>
      </c>
      <c r="DP12" s="31" t="s">
        <v>12862</v>
      </c>
      <c r="DQ12" s="31" t="s">
        <v>20952</v>
      </c>
      <c r="DR12" s="31"/>
      <c r="DS12" s="31" t="s">
        <v>38469</v>
      </c>
      <c r="DT12" s="31" t="s">
        <v>37317</v>
      </c>
      <c r="DU12" s="31">
        <v>3</v>
      </c>
      <c r="DV12" s="31" t="s">
        <v>32167</v>
      </c>
      <c r="DW12" s="31"/>
      <c r="DX12" s="31"/>
      <c r="DY12" s="31"/>
      <c r="DZ12" s="31"/>
      <c r="EA12" s="31"/>
      <c r="EB12" s="31">
        <v>0</v>
      </c>
      <c r="EC12" s="31" t="s">
        <v>40170</v>
      </c>
    </row>
    <row r="13" spans="1:133" s="32" customFormat="1" ht="23.25" customHeight="1">
      <c r="A13" s="25">
        <v>1960</v>
      </c>
      <c r="B13" s="30" t="s">
        <v>5799</v>
      </c>
      <c r="C13" s="31" t="s">
        <v>6220</v>
      </c>
      <c r="D13" s="30" t="s">
        <v>445</v>
      </c>
      <c r="E13" s="30"/>
      <c r="F13" s="30" t="s">
        <v>36262</v>
      </c>
      <c r="G13" s="31">
        <f>IF(F13="Ahli Madya",60,IF(F13="Ahli Utama",65,58))</f>
        <v>58</v>
      </c>
      <c r="H13" s="72">
        <f>DATE(YEAR(X13)+G13,MONTH(X13)+1,1)</f>
        <v>44958</v>
      </c>
      <c r="I13" s="30"/>
      <c r="J13" s="30" t="s">
        <v>34084</v>
      </c>
      <c r="K13" s="30" t="s">
        <v>4318</v>
      </c>
      <c r="L13" s="31" t="s">
        <v>4318</v>
      </c>
      <c r="M13" s="31" t="s">
        <v>3186</v>
      </c>
      <c r="N13" s="31" t="s">
        <v>3311</v>
      </c>
      <c r="O13" s="31" t="s">
        <v>2534</v>
      </c>
      <c r="P13" s="31" t="s">
        <v>5272</v>
      </c>
      <c r="Q13" s="31"/>
      <c r="R13" s="31">
        <v>26</v>
      </c>
      <c r="S13" s="31">
        <v>0</v>
      </c>
      <c r="T13" s="31"/>
      <c r="U13" s="31">
        <v>957</v>
      </c>
      <c r="V13" s="31"/>
      <c r="W13" s="31" t="s">
        <v>2905</v>
      </c>
      <c r="X13" s="31" t="s">
        <v>5181</v>
      </c>
      <c r="Y13" s="31">
        <f ca="1">YEAR(NOW())-YEAR(X13)</f>
        <v>58</v>
      </c>
      <c r="Z13" s="31" t="str">
        <f ca="1">IF(AND(Y13&gt;=21,Y13&lt;=35),"21-35",IF(AND(Y13&gt;35,Y13&lt;=45),"36-45",IF(AND(Y13&gt;45,Y13&lt;=58),"46-58",IF(Y13&gt;58,"Lebih dari 58",0))))</f>
        <v>46-58</v>
      </c>
      <c r="AA13" s="66" t="s">
        <v>21871</v>
      </c>
      <c r="AB13" s="31" t="s">
        <v>6770</v>
      </c>
      <c r="AC13" s="31" t="s">
        <v>34153</v>
      </c>
      <c r="AD13" s="31" t="s">
        <v>34194</v>
      </c>
      <c r="AE13" s="31"/>
      <c r="AF13" s="31" t="s">
        <v>24700</v>
      </c>
      <c r="AG13" s="31" t="s">
        <v>7895</v>
      </c>
      <c r="AH13" s="31" t="s">
        <v>7895</v>
      </c>
      <c r="AI13" s="31" t="s">
        <v>6770</v>
      </c>
      <c r="AJ13" s="31">
        <v>82193</v>
      </c>
      <c r="AK13" s="31" t="s">
        <v>3123</v>
      </c>
      <c r="AL13" s="105">
        <v>31526</v>
      </c>
      <c r="AM13" s="31" t="s">
        <v>3124</v>
      </c>
      <c r="AN13" s="31"/>
      <c r="AO13" s="31"/>
      <c r="AP13" s="31" t="s">
        <v>33014</v>
      </c>
      <c r="AQ13" s="31" t="s">
        <v>4344</v>
      </c>
      <c r="AR13" s="31" t="s">
        <v>34148</v>
      </c>
      <c r="AS13" s="31" t="s">
        <v>34148</v>
      </c>
      <c r="AT13" s="31" t="str">
        <f>_xlfn.IFNA(VLOOKUP(D13,'[1]5. 1 Mei 2022'!$C$7:$F$60,4,FALSE),"")</f>
        <v/>
      </c>
      <c r="AU13" s="31"/>
      <c r="AV13" s="31" t="s">
        <v>6186</v>
      </c>
      <c r="AW13" s="31"/>
      <c r="AX13" s="29">
        <f>AW13+1903</f>
        <v>1903</v>
      </c>
      <c r="AY13" s="31" t="s">
        <v>26346</v>
      </c>
      <c r="AZ13" s="31" t="s">
        <v>33016</v>
      </c>
      <c r="BA13" s="30" t="s">
        <v>33014</v>
      </c>
      <c r="BB13" s="31"/>
      <c r="BC13" s="31"/>
      <c r="BD13" s="31" t="s">
        <v>21142</v>
      </c>
      <c r="BE13" s="31" t="s">
        <v>7968</v>
      </c>
      <c r="BF13" s="31" t="s">
        <v>5449</v>
      </c>
      <c r="BG13" s="31"/>
      <c r="BH13" s="31"/>
      <c r="BI13" s="31"/>
      <c r="BJ13" s="31" t="s">
        <v>5447</v>
      </c>
      <c r="BK13" s="31" t="str">
        <f>N13</f>
        <v>III/b</v>
      </c>
      <c r="BL13" s="31" t="s">
        <v>8078</v>
      </c>
      <c r="BM13" s="31"/>
      <c r="BN13" s="31"/>
      <c r="BO13" s="31"/>
      <c r="BP13" s="31" t="s">
        <v>1498</v>
      </c>
      <c r="BQ13" s="31"/>
      <c r="BR13" s="31"/>
      <c r="BS13" s="31"/>
      <c r="BT13" s="31" t="s">
        <v>4228</v>
      </c>
      <c r="BU13" s="31"/>
      <c r="BV13" s="31" t="s">
        <v>5437</v>
      </c>
      <c r="BW13" s="31" t="e">
        <f ca="1">YEAR(NOW())-YEAR(BV13)</f>
        <v>#VALUE!</v>
      </c>
      <c r="BX13" s="78" t="e">
        <f ca="1">DATEDIF(BV13,NOW(),"YM")</f>
        <v>#VALUE!</v>
      </c>
      <c r="BY13" s="31"/>
      <c r="BZ13" s="31"/>
      <c r="CA13" s="31" t="s">
        <v>2483</v>
      </c>
      <c r="CB13" s="31" t="s">
        <v>2519</v>
      </c>
      <c r="CC13" s="31">
        <v>4</v>
      </c>
      <c r="CD13" s="31">
        <v>1</v>
      </c>
      <c r="CE13" s="31" t="s">
        <v>20085</v>
      </c>
      <c r="CF13" s="31"/>
      <c r="CG13" s="31">
        <v>2005</v>
      </c>
      <c r="CH13" s="31">
        <v>2005</v>
      </c>
      <c r="CI13" s="31">
        <v>2008</v>
      </c>
      <c r="CJ13" s="31" t="s">
        <v>7135</v>
      </c>
      <c r="CK13" s="31"/>
      <c r="CL13" s="31"/>
      <c r="CM13" s="31"/>
      <c r="CN13" s="31"/>
      <c r="CO13" s="31"/>
      <c r="CP13" s="31"/>
      <c r="CQ13" s="31"/>
      <c r="CR13" s="31">
        <v>5013</v>
      </c>
      <c r="CS13" s="31"/>
      <c r="CT13" s="31"/>
      <c r="CU13" s="31"/>
      <c r="CV13" s="31"/>
      <c r="CW13" s="31"/>
      <c r="CX13" s="31"/>
      <c r="CY13" s="31"/>
      <c r="CZ13" s="31"/>
      <c r="DA13" s="31"/>
      <c r="DB13" s="31"/>
      <c r="DC13" s="31"/>
      <c r="DD13" s="31"/>
      <c r="DE13" s="31"/>
      <c r="DF13" s="31"/>
      <c r="DG13" s="31"/>
      <c r="DH13" s="31"/>
      <c r="DI13" s="31"/>
      <c r="DJ13" s="31"/>
      <c r="DK13" s="31"/>
      <c r="DL13" s="31"/>
      <c r="DM13" s="38" t="s">
        <v>9013</v>
      </c>
      <c r="DN13" s="38"/>
      <c r="DO13" s="35" t="s">
        <v>31580</v>
      </c>
      <c r="DP13" s="31" t="s">
        <v>14066</v>
      </c>
      <c r="DQ13" s="31" t="s">
        <v>20516</v>
      </c>
      <c r="DR13" s="31"/>
      <c r="DS13" s="31" t="s">
        <v>27601</v>
      </c>
      <c r="DT13" s="31" t="s">
        <v>38241</v>
      </c>
      <c r="DU13" s="31">
        <v>3</v>
      </c>
      <c r="DV13" s="31" t="s">
        <v>32167</v>
      </c>
      <c r="DW13" s="31"/>
      <c r="DX13" s="31"/>
      <c r="DY13" s="31"/>
      <c r="DZ13" s="31"/>
      <c r="EA13" s="31"/>
      <c r="EB13" s="31">
        <v>0</v>
      </c>
      <c r="EC13" s="31" t="s">
        <v>39747</v>
      </c>
    </row>
    <row r="14" spans="1:133" ht="20">
      <c r="A14" s="100" t="s">
        <v>40763</v>
      </c>
    </row>
    <row r="15" spans="1:133" s="32" customFormat="1" ht="23.25" customHeight="1">
      <c r="A15" s="25">
        <v>158</v>
      </c>
      <c r="B15" s="30" t="s">
        <v>5634</v>
      </c>
      <c r="C15" s="31">
        <v>140270452</v>
      </c>
      <c r="D15" s="30" t="s">
        <v>1587</v>
      </c>
      <c r="E15" s="30"/>
      <c r="F15" s="30" t="s">
        <v>36262</v>
      </c>
      <c r="G15" s="31">
        <f t="shared" ref="G15:G22" si="8">IF(F15="Ahli Madya",60,IF(F15="Ahli Utama",65,58))</f>
        <v>58</v>
      </c>
      <c r="H15" s="72">
        <f t="shared" ref="H15:H22" si="9">DATE(YEAR(X15)+G15,MONTH(X15)+1,1)</f>
        <v>44986</v>
      </c>
      <c r="I15" s="30"/>
      <c r="J15" s="30" t="s">
        <v>34084</v>
      </c>
      <c r="K15" s="30" t="s">
        <v>4318</v>
      </c>
      <c r="L15" s="31" t="s">
        <v>4318</v>
      </c>
      <c r="M15" s="31" t="s">
        <v>6378</v>
      </c>
      <c r="N15" s="31" t="s">
        <v>3311</v>
      </c>
      <c r="O15" s="31" t="s">
        <v>2534</v>
      </c>
      <c r="P15" s="31" t="s">
        <v>4179</v>
      </c>
      <c r="Q15" s="31"/>
      <c r="R15" s="31">
        <v>26</v>
      </c>
      <c r="S15" s="31">
        <v>0</v>
      </c>
      <c r="T15" s="31"/>
      <c r="U15" s="31">
        <v>1108</v>
      </c>
      <c r="V15" s="31"/>
      <c r="W15" s="31" t="s">
        <v>7239</v>
      </c>
      <c r="X15" s="31" t="s">
        <v>5332</v>
      </c>
      <c r="Y15" s="31">
        <f t="shared" ref="Y15:Y19" ca="1" si="10">YEAR(NOW())-YEAR(X15)</f>
        <v>58</v>
      </c>
      <c r="Z15" s="31" t="str">
        <f t="shared" ref="Z15:Z22" ca="1" si="11">IF(AND(Y15&gt;=21,Y15&lt;=35),"21-35",IF(AND(Y15&gt;35,Y15&lt;=45),"36-45",IF(AND(Y15&gt;45,Y15&lt;=58),"46-58",IF(Y15&gt;58,"Lebih dari 58",0))))</f>
        <v>46-58</v>
      </c>
      <c r="AA15" s="52" t="s">
        <v>35984</v>
      </c>
      <c r="AB15" s="31" t="s">
        <v>6306</v>
      </c>
      <c r="AC15" s="31" t="s">
        <v>34153</v>
      </c>
      <c r="AD15" s="31" t="s">
        <v>34194</v>
      </c>
      <c r="AE15" s="31"/>
      <c r="AF15" s="31" t="s">
        <v>24700</v>
      </c>
      <c r="AG15" s="31" t="s">
        <v>7895</v>
      </c>
      <c r="AH15" s="31" t="s">
        <v>7895</v>
      </c>
      <c r="AI15" s="31" t="s">
        <v>40277</v>
      </c>
      <c r="AJ15" s="31">
        <v>840773</v>
      </c>
      <c r="AK15" s="31" t="s">
        <v>6020</v>
      </c>
      <c r="AL15" s="105">
        <v>31923</v>
      </c>
      <c r="AM15" s="31" t="s">
        <v>6021</v>
      </c>
      <c r="AN15" s="31"/>
      <c r="AO15" s="31"/>
      <c r="AP15" s="31" t="s">
        <v>32997</v>
      </c>
      <c r="AQ15" s="31"/>
      <c r="AR15" s="31" t="s">
        <v>34148</v>
      </c>
      <c r="AS15" s="31" t="s">
        <v>34148</v>
      </c>
      <c r="AT15" s="31" t="str">
        <f>_xlfn.IFNA(VLOOKUP(D15,'[1]5. 1 Mei 2022'!$C$7:$F$60,4,FALSE),"")</f>
        <v/>
      </c>
      <c r="AU15" s="31"/>
      <c r="AV15" s="31" t="s">
        <v>20023</v>
      </c>
      <c r="AW15" s="31" t="s">
        <v>7865</v>
      </c>
      <c r="AX15" s="29">
        <f t="shared" ref="AX15:AX19" si="12">AW15+1903</f>
        <v>41017</v>
      </c>
      <c r="AY15" s="31" t="s">
        <v>26344</v>
      </c>
      <c r="AZ15" s="31" t="s">
        <v>32999</v>
      </c>
      <c r="BA15" s="30" t="s">
        <v>32997</v>
      </c>
      <c r="BB15" s="31"/>
      <c r="BC15" s="31"/>
      <c r="BD15" s="31" t="s">
        <v>30248</v>
      </c>
      <c r="BE15" s="31" t="s">
        <v>7968</v>
      </c>
      <c r="BF15" s="31" t="s">
        <v>20023</v>
      </c>
      <c r="BG15" s="31"/>
      <c r="BH15" s="31"/>
      <c r="BI15" s="31"/>
      <c r="BJ15" s="31" t="s">
        <v>6989</v>
      </c>
      <c r="BK15" s="31" t="str">
        <f t="shared" ref="BK15:BK22" si="13">N15</f>
        <v>III/b</v>
      </c>
      <c r="BL15" s="31" t="s">
        <v>8078</v>
      </c>
      <c r="BM15" s="31"/>
      <c r="BN15" s="31"/>
      <c r="BO15" s="31"/>
      <c r="BP15" s="31" t="s">
        <v>1498</v>
      </c>
      <c r="BQ15" s="31"/>
      <c r="BR15" s="31"/>
      <c r="BS15" s="31"/>
      <c r="BT15" s="31" t="s">
        <v>5638</v>
      </c>
      <c r="BU15" s="31"/>
      <c r="BV15" s="31" t="s">
        <v>5333</v>
      </c>
      <c r="BW15" s="31" t="e">
        <f t="shared" ref="BW15:BW22" ca="1" si="14">YEAR(NOW())-YEAR(BV15)</f>
        <v>#VALUE!</v>
      </c>
      <c r="BX15" s="78" t="e">
        <f t="shared" ref="BX15:BX22" ca="1" si="15">DATEDIF(BV15,NOW(),"YM")</f>
        <v>#VALUE!</v>
      </c>
      <c r="BY15" s="31"/>
      <c r="BZ15" s="31"/>
      <c r="CA15" s="31" t="s">
        <v>2483</v>
      </c>
      <c r="CB15" s="31" t="s">
        <v>2519</v>
      </c>
      <c r="CC15" s="31">
        <v>1</v>
      </c>
      <c r="CD15" s="31">
        <v>1</v>
      </c>
      <c r="CE15" s="31" t="s">
        <v>20085</v>
      </c>
      <c r="CF15" s="31"/>
      <c r="CG15" s="31"/>
      <c r="CH15" s="31">
        <v>2007</v>
      </c>
      <c r="CI15" s="31" t="s">
        <v>5058</v>
      </c>
      <c r="CJ15" s="31"/>
      <c r="CK15" s="31"/>
      <c r="CL15" s="31"/>
      <c r="CM15" s="31"/>
      <c r="CN15" s="31"/>
      <c r="CO15" s="31"/>
      <c r="CP15" s="31"/>
      <c r="CQ15" s="31"/>
      <c r="CR15" s="31">
        <v>5152</v>
      </c>
      <c r="CS15" s="31"/>
      <c r="CT15" s="31"/>
      <c r="CU15" s="31"/>
      <c r="CV15" s="31"/>
      <c r="CW15" s="31"/>
      <c r="CX15" s="31"/>
      <c r="CY15" s="31"/>
      <c r="CZ15" s="31"/>
      <c r="DA15" s="31"/>
      <c r="DB15" s="31"/>
      <c r="DC15" s="31"/>
      <c r="DD15" s="31"/>
      <c r="DE15" s="31"/>
      <c r="DF15" s="31"/>
      <c r="DG15" s="31"/>
      <c r="DH15" s="31"/>
      <c r="DI15" s="31"/>
      <c r="DJ15" s="31"/>
      <c r="DK15" s="31"/>
      <c r="DL15" s="31"/>
      <c r="DM15" s="38" t="s">
        <v>9826</v>
      </c>
      <c r="DN15" s="38"/>
      <c r="DO15" s="35">
        <v>0</v>
      </c>
      <c r="DP15" s="31" t="s">
        <v>13689</v>
      </c>
      <c r="DQ15" s="31" t="s">
        <v>20644</v>
      </c>
      <c r="DR15" s="31"/>
      <c r="DS15" s="31" t="s">
        <v>27457</v>
      </c>
      <c r="DT15" s="31" t="s">
        <v>37363</v>
      </c>
      <c r="DU15" s="31">
        <v>2</v>
      </c>
      <c r="DV15" s="31" t="s">
        <v>32164</v>
      </c>
      <c r="DW15" s="31"/>
      <c r="DX15" s="31"/>
      <c r="DY15" s="31"/>
      <c r="DZ15" s="31"/>
      <c r="EA15" s="31"/>
      <c r="EB15" s="31">
        <v>0</v>
      </c>
      <c r="EC15" s="31" t="s">
        <v>39747</v>
      </c>
    </row>
    <row r="16" spans="1:133" s="32" customFormat="1" ht="23.25" customHeight="1">
      <c r="A16" s="25">
        <v>244</v>
      </c>
      <c r="B16" s="30" t="s">
        <v>24129</v>
      </c>
      <c r="C16" s="31">
        <v>140184458</v>
      </c>
      <c r="D16" s="30" t="s">
        <v>1350</v>
      </c>
      <c r="E16" s="30"/>
      <c r="F16" s="30" t="s">
        <v>36254</v>
      </c>
      <c r="G16" s="31">
        <f t="shared" si="8"/>
        <v>58</v>
      </c>
      <c r="H16" s="72">
        <f t="shared" si="9"/>
        <v>44986</v>
      </c>
      <c r="I16" s="30"/>
      <c r="J16" s="30" t="s">
        <v>34084</v>
      </c>
      <c r="K16" s="30" t="s">
        <v>4318</v>
      </c>
      <c r="L16" s="31" t="s">
        <v>4318</v>
      </c>
      <c r="M16" s="31" t="s">
        <v>3186</v>
      </c>
      <c r="N16" s="31" t="s">
        <v>5797</v>
      </c>
      <c r="O16" s="31" t="s">
        <v>5271</v>
      </c>
      <c r="P16" s="31" t="s">
        <v>717</v>
      </c>
      <c r="Q16" s="31"/>
      <c r="R16" s="31">
        <v>28</v>
      </c>
      <c r="S16" s="31">
        <v>0</v>
      </c>
      <c r="T16" s="31"/>
      <c r="U16" s="31">
        <v>767</v>
      </c>
      <c r="V16" s="31"/>
      <c r="W16" s="31" t="s">
        <v>4802</v>
      </c>
      <c r="X16" s="31" t="s">
        <v>4803</v>
      </c>
      <c r="Y16" s="31" t="e">
        <f t="shared" ca="1" si="10"/>
        <v>#VALUE!</v>
      </c>
      <c r="Z16" s="31" t="e">
        <f t="shared" ca="1" si="11"/>
        <v>#VALUE!</v>
      </c>
      <c r="AA16" s="66" t="s">
        <v>35984</v>
      </c>
      <c r="AB16" s="31" t="s">
        <v>11144</v>
      </c>
      <c r="AC16" s="31" t="s">
        <v>34145</v>
      </c>
      <c r="AD16" s="31" t="s">
        <v>34145</v>
      </c>
      <c r="AE16" s="31"/>
      <c r="AF16" s="31" t="s">
        <v>24701</v>
      </c>
      <c r="AG16" s="31" t="s">
        <v>4322</v>
      </c>
      <c r="AH16" s="31" t="s">
        <v>4322</v>
      </c>
      <c r="AI16" s="31" t="s">
        <v>908</v>
      </c>
      <c r="AJ16" s="31">
        <v>10222</v>
      </c>
      <c r="AK16" s="31">
        <v>111397</v>
      </c>
      <c r="AL16" s="31" t="s">
        <v>2997</v>
      </c>
      <c r="AM16" s="31" t="s">
        <v>4983</v>
      </c>
      <c r="AN16" s="31"/>
      <c r="AO16" s="31"/>
      <c r="AP16" s="31" t="s">
        <v>4434</v>
      </c>
      <c r="AQ16" s="31" t="s">
        <v>20630</v>
      </c>
      <c r="AR16" s="31" t="s">
        <v>34145</v>
      </c>
      <c r="AS16" s="31" t="s">
        <v>34145</v>
      </c>
      <c r="AT16" s="31" t="str">
        <f>_xlfn.IFNA(VLOOKUP(D16,'[1]5. 1 Mei 2022'!$C$7:$F$60,4,FALSE),"")</f>
        <v/>
      </c>
      <c r="AU16" s="31"/>
      <c r="AV16" s="31" t="s">
        <v>20033</v>
      </c>
      <c r="AW16" s="31" t="s">
        <v>20630</v>
      </c>
      <c r="AX16" s="29">
        <f t="shared" si="12"/>
        <v>45005</v>
      </c>
      <c r="AY16" s="31" t="s">
        <v>26346</v>
      </c>
      <c r="AZ16" s="31" t="s">
        <v>6484</v>
      </c>
      <c r="BA16" s="30" t="s">
        <v>4434</v>
      </c>
      <c r="BB16" s="31"/>
      <c r="BC16" s="31"/>
      <c r="BD16" s="31" t="s">
        <v>7997</v>
      </c>
      <c r="BE16" s="31" t="s">
        <v>7969</v>
      </c>
      <c r="BF16" s="31" t="s">
        <v>20033</v>
      </c>
      <c r="BG16" s="31"/>
      <c r="BH16" s="31"/>
      <c r="BI16" s="31" t="s">
        <v>8136</v>
      </c>
      <c r="BJ16" s="31" t="s">
        <v>3185</v>
      </c>
      <c r="BK16" s="31" t="str">
        <f t="shared" si="13"/>
        <v>III/d</v>
      </c>
      <c r="BL16" s="31" t="s">
        <v>8077</v>
      </c>
      <c r="BM16" s="31"/>
      <c r="BN16" s="31"/>
      <c r="BO16" s="31"/>
      <c r="BP16" s="31" t="s">
        <v>1498</v>
      </c>
      <c r="BQ16" s="31" t="s">
        <v>3185</v>
      </c>
      <c r="BR16" s="31" t="s">
        <v>3892</v>
      </c>
      <c r="BS16" s="31">
        <v>305.20299999999997</v>
      </c>
      <c r="BT16" s="31" t="s">
        <v>3823</v>
      </c>
      <c r="BU16" s="31"/>
      <c r="BV16" s="31" t="s">
        <v>4804</v>
      </c>
      <c r="BW16" s="31">
        <f t="shared" ca="1" si="14"/>
        <v>38</v>
      </c>
      <c r="BX16" s="78">
        <f t="shared" ca="1" si="15"/>
        <v>3</v>
      </c>
      <c r="BY16" s="31"/>
      <c r="BZ16" s="31"/>
      <c r="CA16" s="31" t="s">
        <v>2483</v>
      </c>
      <c r="CB16" s="31" t="s">
        <v>2519</v>
      </c>
      <c r="CC16" s="31">
        <v>3</v>
      </c>
      <c r="CD16" s="31">
        <v>1</v>
      </c>
      <c r="CE16" s="31" t="s">
        <v>20085</v>
      </c>
      <c r="CF16" s="31"/>
      <c r="CG16" s="31"/>
      <c r="CH16" s="31"/>
      <c r="CI16" s="31">
        <v>2007</v>
      </c>
      <c r="CJ16" s="31" t="s">
        <v>5548</v>
      </c>
      <c r="CK16" s="31"/>
      <c r="CL16" s="31" t="s">
        <v>36758</v>
      </c>
      <c r="CM16" s="31" t="s">
        <v>36778</v>
      </c>
      <c r="CN16" s="31">
        <v>127</v>
      </c>
      <c r="CO16" s="31" t="s">
        <v>36793</v>
      </c>
      <c r="CP16" s="31" t="s">
        <v>36778</v>
      </c>
      <c r="CQ16" s="31">
        <v>127</v>
      </c>
      <c r="CR16" s="31">
        <v>3254</v>
      </c>
      <c r="CS16" s="31" t="s">
        <v>8315</v>
      </c>
      <c r="CT16" s="31"/>
      <c r="CU16" s="31" t="s">
        <v>8314</v>
      </c>
      <c r="CV16" s="31" t="s">
        <v>8347</v>
      </c>
      <c r="CW16" s="31" t="s">
        <v>8348</v>
      </c>
      <c r="CX16" s="31" t="s">
        <v>8346</v>
      </c>
      <c r="CY16" s="31"/>
      <c r="CZ16" s="31"/>
      <c r="DA16" s="31"/>
      <c r="DB16" s="31" t="s">
        <v>15747</v>
      </c>
      <c r="DC16" s="31" t="s">
        <v>15748</v>
      </c>
      <c r="DD16" s="31" t="s">
        <v>15746</v>
      </c>
      <c r="DE16" s="31"/>
      <c r="DF16" s="31"/>
      <c r="DG16" s="31"/>
      <c r="DH16" s="31"/>
      <c r="DI16" s="31" t="s">
        <v>24810</v>
      </c>
      <c r="DJ16" s="31" t="s">
        <v>24811</v>
      </c>
      <c r="DK16" s="31" t="s">
        <v>25645</v>
      </c>
      <c r="DL16" s="31" t="s">
        <v>13888</v>
      </c>
      <c r="DM16" s="38" t="s">
        <v>9226</v>
      </c>
      <c r="DN16" s="38"/>
      <c r="DO16" s="35">
        <v>0</v>
      </c>
      <c r="DP16" s="31" t="s">
        <v>14222</v>
      </c>
      <c r="DQ16" s="31" t="s">
        <v>14223</v>
      </c>
      <c r="DR16" s="31"/>
      <c r="DS16" s="31" t="s">
        <v>26859</v>
      </c>
      <c r="DT16" s="31" t="s">
        <v>28033</v>
      </c>
      <c r="DU16" s="31">
        <v>3</v>
      </c>
      <c r="DV16" s="31" t="s">
        <v>32167</v>
      </c>
      <c r="DW16" s="31" t="s">
        <v>7997</v>
      </c>
      <c r="DX16" s="31" t="s">
        <v>7997</v>
      </c>
      <c r="DY16" s="31" t="s">
        <v>25369</v>
      </c>
      <c r="DZ16" s="31" t="s">
        <v>25334</v>
      </c>
      <c r="EA16" s="31"/>
      <c r="EB16" s="31">
        <v>0</v>
      </c>
      <c r="EC16" s="31" t="s">
        <v>40168</v>
      </c>
    </row>
    <row r="17" spans="1:140" s="32" customFormat="1" ht="23.25" customHeight="1">
      <c r="A17" s="25">
        <v>1936</v>
      </c>
      <c r="B17" s="30" t="s">
        <v>5132</v>
      </c>
      <c r="C17" s="31">
        <v>140375246</v>
      </c>
      <c r="D17" s="30" t="s">
        <v>1356</v>
      </c>
      <c r="E17" s="30"/>
      <c r="F17" s="30" t="s">
        <v>36262</v>
      </c>
      <c r="G17" s="31">
        <f t="shared" si="8"/>
        <v>58</v>
      </c>
      <c r="H17" s="72">
        <f t="shared" si="9"/>
        <v>44986</v>
      </c>
      <c r="I17" s="30"/>
      <c r="J17" s="30" t="s">
        <v>34084</v>
      </c>
      <c r="K17" s="30" t="s">
        <v>4318</v>
      </c>
      <c r="L17" s="31" t="s">
        <v>4318</v>
      </c>
      <c r="M17" s="31" t="s">
        <v>6378</v>
      </c>
      <c r="N17" s="31" t="s">
        <v>5865</v>
      </c>
      <c r="O17" s="31" t="s">
        <v>5117</v>
      </c>
      <c r="P17" s="31" t="s">
        <v>21727</v>
      </c>
      <c r="Q17" s="31"/>
      <c r="R17" s="31">
        <v>13</v>
      </c>
      <c r="S17" s="31">
        <v>6</v>
      </c>
      <c r="T17" s="31"/>
      <c r="U17" s="31">
        <v>1471</v>
      </c>
      <c r="V17" s="31" t="s">
        <v>7678</v>
      </c>
      <c r="W17" s="31" t="s">
        <v>2851</v>
      </c>
      <c r="X17" s="31" t="s">
        <v>5932</v>
      </c>
      <c r="Y17" s="31">
        <f t="shared" ca="1" si="10"/>
        <v>58</v>
      </c>
      <c r="Z17" s="31" t="str">
        <f t="shared" ca="1" si="11"/>
        <v>46-58</v>
      </c>
      <c r="AA17" s="66" t="s">
        <v>35984</v>
      </c>
      <c r="AB17" s="31" t="s">
        <v>6770</v>
      </c>
      <c r="AC17" s="31" t="s">
        <v>34153</v>
      </c>
      <c r="AD17" s="31" t="s">
        <v>34194</v>
      </c>
      <c r="AE17" s="31"/>
      <c r="AF17" s="31" t="s">
        <v>24700</v>
      </c>
      <c r="AG17" s="31" t="s">
        <v>7895</v>
      </c>
      <c r="AH17" s="31" t="s">
        <v>7895</v>
      </c>
      <c r="AI17" s="31" t="s">
        <v>40277</v>
      </c>
      <c r="AJ17" s="31">
        <v>3500487</v>
      </c>
      <c r="AK17" s="31" t="s">
        <v>6920</v>
      </c>
      <c r="AL17" s="105">
        <v>37061</v>
      </c>
      <c r="AM17" s="31" t="s">
        <v>3780</v>
      </c>
      <c r="AN17" s="31"/>
      <c r="AO17" s="31"/>
      <c r="AP17" s="31" t="s">
        <v>4434</v>
      </c>
      <c r="AQ17" s="31" t="s">
        <v>8110</v>
      </c>
      <c r="AR17" s="31" t="s">
        <v>34148</v>
      </c>
      <c r="AS17" s="31" t="s">
        <v>34148</v>
      </c>
      <c r="AT17" s="31" t="str">
        <f>_xlfn.IFNA(VLOOKUP(D17,'[1]5. 1 Mei 2022'!$C$7:$F$60,4,FALSE),"")</f>
        <v/>
      </c>
      <c r="AU17" s="31"/>
      <c r="AV17" s="31" t="s">
        <v>22925</v>
      </c>
      <c r="AW17" s="31" t="s">
        <v>28396</v>
      </c>
      <c r="AX17" s="29">
        <f t="shared" si="12"/>
        <v>45924</v>
      </c>
      <c r="AY17" s="31" t="s">
        <v>26346</v>
      </c>
      <c r="AZ17" s="31" t="s">
        <v>6484</v>
      </c>
      <c r="BA17" s="30" t="s">
        <v>4434</v>
      </c>
      <c r="BB17" s="31"/>
      <c r="BC17" s="31"/>
      <c r="BD17" s="31" t="s">
        <v>30229</v>
      </c>
      <c r="BE17" s="31" t="s">
        <v>7968</v>
      </c>
      <c r="BF17" s="31" t="s">
        <v>22925</v>
      </c>
      <c r="BG17" s="31"/>
      <c r="BH17" s="31"/>
      <c r="BI17" s="31"/>
      <c r="BJ17" s="31" t="s">
        <v>23661</v>
      </c>
      <c r="BK17" s="31" t="str">
        <f t="shared" si="13"/>
        <v>II/c</v>
      </c>
      <c r="BL17" s="31" t="s">
        <v>8078</v>
      </c>
      <c r="BM17" s="31"/>
      <c r="BN17" s="31"/>
      <c r="BO17" s="31"/>
      <c r="BP17" s="31" t="s">
        <v>1498</v>
      </c>
      <c r="BQ17" s="31"/>
      <c r="BR17" s="31"/>
      <c r="BS17" s="31"/>
      <c r="BT17" s="31" t="s">
        <v>1172</v>
      </c>
      <c r="BU17" s="31"/>
      <c r="BV17" s="31" t="s">
        <v>954</v>
      </c>
      <c r="BW17" s="31">
        <f t="shared" ca="1" si="14"/>
        <v>31</v>
      </c>
      <c r="BX17" s="78">
        <f t="shared" ca="1" si="15"/>
        <v>3</v>
      </c>
      <c r="BY17" s="31"/>
      <c r="BZ17" s="31" t="s">
        <v>3397</v>
      </c>
      <c r="CA17" s="31" t="s">
        <v>2483</v>
      </c>
      <c r="CB17" s="31" t="s">
        <v>2519</v>
      </c>
      <c r="CC17" s="31">
        <v>3</v>
      </c>
      <c r="CD17" s="31">
        <v>1</v>
      </c>
      <c r="CE17" s="31" t="s">
        <v>20085</v>
      </c>
      <c r="CF17" s="31"/>
      <c r="CG17" s="31"/>
      <c r="CH17" s="31"/>
      <c r="CI17" s="31"/>
      <c r="CJ17" s="31"/>
      <c r="CK17" s="31"/>
      <c r="CL17" s="31"/>
      <c r="CM17" s="31"/>
      <c r="CN17" s="31"/>
      <c r="CO17" s="31"/>
      <c r="CP17" s="31"/>
      <c r="CQ17" s="31"/>
      <c r="CR17" s="31">
        <v>3216</v>
      </c>
      <c r="CS17" s="31"/>
      <c r="CT17" s="31"/>
      <c r="CU17" s="31"/>
      <c r="CV17" s="31"/>
      <c r="CW17" s="31"/>
      <c r="CX17" s="31"/>
      <c r="CY17" s="31"/>
      <c r="CZ17" s="31"/>
      <c r="DA17" s="31"/>
      <c r="DB17" s="31"/>
      <c r="DC17" s="31"/>
      <c r="DD17" s="31"/>
      <c r="DE17" s="31"/>
      <c r="DF17" s="31"/>
      <c r="DG17" s="31"/>
      <c r="DH17" s="31"/>
      <c r="DI17" s="31"/>
      <c r="DJ17" s="31"/>
      <c r="DK17" s="31"/>
      <c r="DL17" s="31"/>
      <c r="DM17" s="38" t="s">
        <v>9935</v>
      </c>
      <c r="DN17" s="38"/>
      <c r="DO17" s="35" t="s">
        <v>32748</v>
      </c>
      <c r="DP17" s="31" t="s">
        <v>13636</v>
      </c>
      <c r="DQ17" s="31" t="s">
        <v>13635</v>
      </c>
      <c r="DR17" s="31"/>
      <c r="DS17" s="31" t="s">
        <v>27560</v>
      </c>
      <c r="DT17" s="31"/>
      <c r="DU17" s="31">
        <v>3</v>
      </c>
      <c r="DV17" s="31" t="s">
        <v>32167</v>
      </c>
      <c r="DW17" s="31"/>
      <c r="DX17" s="31"/>
      <c r="DY17" s="31"/>
      <c r="DZ17" s="31"/>
      <c r="EA17" s="31"/>
      <c r="EB17" s="31">
        <v>0</v>
      </c>
      <c r="EC17" s="31" t="s">
        <v>39747</v>
      </c>
    </row>
    <row r="18" spans="1:140" s="32" customFormat="1" ht="23.25" customHeight="1">
      <c r="A18" s="25">
        <v>2072</v>
      </c>
      <c r="B18" s="30" t="s">
        <v>21193</v>
      </c>
      <c r="C18" s="31">
        <v>140201533</v>
      </c>
      <c r="D18" s="30" t="s">
        <v>391</v>
      </c>
      <c r="E18" s="30"/>
      <c r="F18" s="30" t="s">
        <v>36253</v>
      </c>
      <c r="G18" s="31">
        <f t="shared" si="8"/>
        <v>60</v>
      </c>
      <c r="H18" s="72">
        <f t="shared" si="9"/>
        <v>44986</v>
      </c>
      <c r="I18" s="30"/>
      <c r="J18" s="30" t="s">
        <v>34084</v>
      </c>
      <c r="K18" s="30" t="s">
        <v>4318</v>
      </c>
      <c r="L18" s="31" t="s">
        <v>4318</v>
      </c>
      <c r="M18" s="31" t="s">
        <v>3186</v>
      </c>
      <c r="N18" s="31" t="s">
        <v>7121</v>
      </c>
      <c r="O18" s="31" t="s">
        <v>3948</v>
      </c>
      <c r="P18" s="31" t="s">
        <v>21723</v>
      </c>
      <c r="Q18" s="31"/>
      <c r="R18" s="31">
        <v>33</v>
      </c>
      <c r="S18" s="31">
        <v>1</v>
      </c>
      <c r="T18" s="31"/>
      <c r="U18" s="31">
        <v>630</v>
      </c>
      <c r="V18" s="31"/>
      <c r="W18" s="31" t="s">
        <v>6910</v>
      </c>
      <c r="X18" s="31" t="s">
        <v>6875</v>
      </c>
      <c r="Y18" s="31" t="e">
        <f t="shared" ca="1" si="10"/>
        <v>#VALUE!</v>
      </c>
      <c r="Z18" s="31" t="e">
        <f t="shared" ca="1" si="11"/>
        <v>#VALUE!</v>
      </c>
      <c r="AA18" s="52" t="s">
        <v>35984</v>
      </c>
      <c r="AB18" s="31" t="s">
        <v>23972</v>
      </c>
      <c r="AC18" s="31" t="s">
        <v>34147</v>
      </c>
      <c r="AD18" s="31" t="s">
        <v>34147</v>
      </c>
      <c r="AE18" s="31"/>
      <c r="AF18" s="31" t="s">
        <v>24699</v>
      </c>
      <c r="AG18" s="31" t="s">
        <v>5851</v>
      </c>
      <c r="AH18" s="31" t="s">
        <v>5852</v>
      </c>
      <c r="AI18" s="31" t="s">
        <v>5828</v>
      </c>
      <c r="AJ18" s="31" t="s">
        <v>18798</v>
      </c>
      <c r="AK18" s="31" t="s">
        <v>18799</v>
      </c>
      <c r="AL18" s="105">
        <v>39500</v>
      </c>
      <c r="AM18" s="31" t="s">
        <v>11836</v>
      </c>
      <c r="AN18" s="31"/>
      <c r="AO18" s="31"/>
      <c r="AP18" s="31" t="s">
        <v>33006</v>
      </c>
      <c r="AQ18" s="31"/>
      <c r="AR18" s="31" t="s">
        <v>34147</v>
      </c>
      <c r="AS18" s="31" t="s">
        <v>34147</v>
      </c>
      <c r="AT18" s="31" t="str">
        <f>_xlfn.IFNA(VLOOKUP(D18,'[1]5. 1 Mei 2022'!$C$7:$F$60,4,FALSE),"")</f>
        <v/>
      </c>
      <c r="AU18" s="31"/>
      <c r="AV18" s="31" t="s">
        <v>7772</v>
      </c>
      <c r="AW18" s="31" t="s">
        <v>22693</v>
      </c>
      <c r="AX18" s="29" t="e">
        <f t="shared" si="12"/>
        <v>#VALUE!</v>
      </c>
      <c r="AY18" s="31" t="s">
        <v>26346</v>
      </c>
      <c r="AZ18" s="31" t="s">
        <v>530</v>
      </c>
      <c r="BA18" s="30" t="s">
        <v>33006</v>
      </c>
      <c r="BB18" s="31" t="s">
        <v>8014</v>
      </c>
      <c r="BC18" s="31"/>
      <c r="BD18" s="31" t="s">
        <v>20054</v>
      </c>
      <c r="BE18" s="31" t="s">
        <v>7973</v>
      </c>
      <c r="BF18" s="31" t="s">
        <v>7772</v>
      </c>
      <c r="BG18" s="31"/>
      <c r="BH18" s="31"/>
      <c r="BI18" s="31" t="s">
        <v>8121</v>
      </c>
      <c r="BJ18" s="31" t="s">
        <v>23645</v>
      </c>
      <c r="BK18" s="31" t="str">
        <f t="shared" si="13"/>
        <v>IV/b</v>
      </c>
      <c r="BL18" s="31" t="s">
        <v>8077</v>
      </c>
      <c r="BM18" s="31"/>
      <c r="BN18" s="31"/>
      <c r="BO18" s="31"/>
      <c r="BP18" s="31" t="s">
        <v>1498</v>
      </c>
      <c r="BQ18" s="31" t="s">
        <v>23645</v>
      </c>
      <c r="BR18" s="31" t="s">
        <v>7033</v>
      </c>
      <c r="BS18" s="31" t="s">
        <v>19668</v>
      </c>
      <c r="BT18" s="31" t="s">
        <v>545</v>
      </c>
      <c r="BU18" s="31"/>
      <c r="BV18" s="31" t="s">
        <v>6215</v>
      </c>
      <c r="BW18" s="31" t="e">
        <f t="shared" ca="1" si="14"/>
        <v>#VALUE!</v>
      </c>
      <c r="BX18" s="78" t="e">
        <f t="shared" ca="1" si="15"/>
        <v>#VALUE!</v>
      </c>
      <c r="BY18" s="31"/>
      <c r="BZ18" s="31"/>
      <c r="CA18" s="31" t="s">
        <v>2483</v>
      </c>
      <c r="CB18" s="31" t="s">
        <v>2062</v>
      </c>
      <c r="CC18" s="31">
        <v>3</v>
      </c>
      <c r="CD18" s="31"/>
      <c r="CE18" s="31" t="s">
        <v>20085</v>
      </c>
      <c r="CF18" s="31"/>
      <c r="CG18" s="31">
        <v>2005</v>
      </c>
      <c r="CH18" s="31">
        <v>2005</v>
      </c>
      <c r="CI18" s="31">
        <v>2007</v>
      </c>
      <c r="CJ18" s="31" t="s">
        <v>7135</v>
      </c>
      <c r="CK18" s="31"/>
      <c r="CL18" s="31" t="s">
        <v>23812</v>
      </c>
      <c r="CM18" s="31" t="s">
        <v>21984</v>
      </c>
      <c r="CN18" s="31">
        <v>123</v>
      </c>
      <c r="CO18" s="31" t="s">
        <v>23813</v>
      </c>
      <c r="CP18" s="31" t="s">
        <v>21984</v>
      </c>
      <c r="CQ18" s="31">
        <v>123</v>
      </c>
      <c r="CR18" s="31">
        <v>3914</v>
      </c>
      <c r="CS18" s="31" t="s">
        <v>3190</v>
      </c>
      <c r="CT18" s="31"/>
      <c r="CU18" s="31" t="s">
        <v>6461</v>
      </c>
      <c r="CV18" s="31" t="s">
        <v>8476</v>
      </c>
      <c r="CW18" s="31" t="s">
        <v>8531</v>
      </c>
      <c r="CX18" s="31" t="s">
        <v>6176</v>
      </c>
      <c r="CY18" s="31"/>
      <c r="CZ18" s="31"/>
      <c r="DA18" s="31"/>
      <c r="DB18" s="31" t="s">
        <v>8696</v>
      </c>
      <c r="DC18" s="31"/>
      <c r="DD18" s="31" t="s">
        <v>6187</v>
      </c>
      <c r="DE18" s="31"/>
      <c r="DF18" s="31"/>
      <c r="DG18" s="31"/>
      <c r="DH18" s="31"/>
      <c r="DI18" s="31" t="s">
        <v>25386</v>
      </c>
      <c r="DJ18" s="31" t="s">
        <v>25387</v>
      </c>
      <c r="DK18" s="31"/>
      <c r="DL18" s="31"/>
      <c r="DM18" s="38" t="s">
        <v>8823</v>
      </c>
      <c r="DN18" s="38"/>
      <c r="DO18" s="35" t="s">
        <v>31501</v>
      </c>
      <c r="DP18" s="31" t="s">
        <v>13397</v>
      </c>
      <c r="DQ18" s="31" t="s">
        <v>13396</v>
      </c>
      <c r="DR18" s="31"/>
      <c r="DS18" s="31" t="s">
        <v>26545</v>
      </c>
      <c r="DT18" s="31" t="s">
        <v>38314</v>
      </c>
      <c r="DU18" s="31">
        <v>3</v>
      </c>
      <c r="DV18" s="31" t="s">
        <v>32167</v>
      </c>
      <c r="DW18" s="31"/>
      <c r="DX18" s="31"/>
      <c r="DY18" s="31" t="s">
        <v>24847</v>
      </c>
      <c r="DZ18" s="31" t="s">
        <v>18320</v>
      </c>
      <c r="EA18" s="31"/>
      <c r="EB18" s="31">
        <v>0</v>
      </c>
      <c r="EC18" s="31" t="s">
        <v>7772</v>
      </c>
    </row>
    <row r="19" spans="1:140" s="32" customFormat="1" ht="23.25" customHeight="1">
      <c r="A19" s="25">
        <v>422</v>
      </c>
      <c r="B19" s="30" t="s">
        <v>8185</v>
      </c>
      <c r="C19" s="31">
        <v>140202353</v>
      </c>
      <c r="D19" s="30" t="s">
        <v>1223</v>
      </c>
      <c r="E19" s="30"/>
      <c r="F19" s="30" t="s">
        <v>36260</v>
      </c>
      <c r="G19" s="31">
        <f t="shared" si="8"/>
        <v>65</v>
      </c>
      <c r="H19" s="72">
        <f t="shared" si="9"/>
        <v>44986</v>
      </c>
      <c r="I19" s="30"/>
      <c r="J19" s="30" t="s">
        <v>34084</v>
      </c>
      <c r="K19" s="30" t="s">
        <v>4318</v>
      </c>
      <c r="L19" s="31" t="s">
        <v>4318</v>
      </c>
      <c r="M19" s="31" t="s">
        <v>3186</v>
      </c>
      <c r="N19" s="31" t="s">
        <v>4652</v>
      </c>
      <c r="O19" s="31" t="s">
        <v>4317</v>
      </c>
      <c r="P19" s="31" t="s">
        <v>30542</v>
      </c>
      <c r="Q19" s="31"/>
      <c r="R19" s="31">
        <v>33</v>
      </c>
      <c r="S19" s="31">
        <v>5</v>
      </c>
      <c r="T19" s="31"/>
      <c r="U19" s="31">
        <v>140</v>
      </c>
      <c r="V19" s="31"/>
      <c r="W19" s="31" t="s">
        <v>3157</v>
      </c>
      <c r="X19" s="31" t="s">
        <v>5005</v>
      </c>
      <c r="Y19" s="31" t="e">
        <f t="shared" ca="1" si="10"/>
        <v>#VALUE!</v>
      </c>
      <c r="Z19" s="31" t="e">
        <f t="shared" ca="1" si="11"/>
        <v>#VALUE!</v>
      </c>
      <c r="AA19" s="31"/>
      <c r="AB19" s="31" t="s">
        <v>7992</v>
      </c>
      <c r="AC19" s="31" t="s">
        <v>34156</v>
      </c>
      <c r="AD19" s="31" t="s">
        <v>34161</v>
      </c>
      <c r="AE19" s="31" t="s">
        <v>33108</v>
      </c>
      <c r="AF19" s="31" t="s">
        <v>7976</v>
      </c>
      <c r="AG19" s="31" t="s">
        <v>5851</v>
      </c>
      <c r="AH19" s="31" t="s">
        <v>5851</v>
      </c>
      <c r="AI19" s="31" t="s">
        <v>728</v>
      </c>
      <c r="AJ19" s="31"/>
      <c r="AK19" s="31" t="s">
        <v>1785</v>
      </c>
      <c r="AL19" s="31" t="s">
        <v>1786</v>
      </c>
      <c r="AM19" s="31" t="s">
        <v>7700</v>
      </c>
      <c r="AN19" s="31"/>
      <c r="AO19" s="31"/>
      <c r="AP19" s="31" t="s">
        <v>33108</v>
      </c>
      <c r="AQ19" s="31" t="s">
        <v>540</v>
      </c>
      <c r="AR19" s="31" t="s">
        <v>34144</v>
      </c>
      <c r="AS19" s="31" t="s">
        <v>34144</v>
      </c>
      <c r="AT19" s="31" t="str">
        <f>_xlfn.IFNA(VLOOKUP(D19,'[1]5. 1 Mei 2022'!$C$7:$F$60,4,FALSE),"")</f>
        <v/>
      </c>
      <c r="AU19" s="31"/>
      <c r="AV19" s="31" t="s">
        <v>7992</v>
      </c>
      <c r="AW19" s="31" t="s">
        <v>20424</v>
      </c>
      <c r="AX19" s="29">
        <f t="shared" si="12"/>
        <v>44962</v>
      </c>
      <c r="AY19" s="31" t="s">
        <v>26346</v>
      </c>
      <c r="AZ19" s="31" t="s">
        <v>16848</v>
      </c>
      <c r="BA19" s="30" t="s">
        <v>33108</v>
      </c>
      <c r="BB19" s="31" t="s">
        <v>31019</v>
      </c>
      <c r="BC19" s="31"/>
      <c r="BD19" s="31" t="s">
        <v>7978</v>
      </c>
      <c r="BE19" s="31" t="s">
        <v>7976</v>
      </c>
      <c r="BF19" s="31" t="s">
        <v>7992</v>
      </c>
      <c r="BG19" s="31"/>
      <c r="BH19" s="31"/>
      <c r="BI19" s="31" t="s">
        <v>8137</v>
      </c>
      <c r="BJ19" s="31" t="s">
        <v>23454</v>
      </c>
      <c r="BK19" s="31" t="str">
        <f t="shared" si="13"/>
        <v>IV/e</v>
      </c>
      <c r="BL19" s="31" t="s">
        <v>8077</v>
      </c>
      <c r="BM19" s="31"/>
      <c r="BN19" s="31"/>
      <c r="BO19" s="31"/>
      <c r="BP19" s="31" t="s">
        <v>1498</v>
      </c>
      <c r="BQ19" s="31" t="s">
        <v>23454</v>
      </c>
      <c r="BR19" s="31" t="s">
        <v>17509</v>
      </c>
      <c r="BS19" s="31"/>
      <c r="BT19" s="31" t="s">
        <v>924</v>
      </c>
      <c r="BU19" s="31"/>
      <c r="BV19" s="31" t="s">
        <v>1936</v>
      </c>
      <c r="BW19" s="31">
        <f t="shared" ca="1" si="14"/>
        <v>19</v>
      </c>
      <c r="BX19" s="78">
        <f t="shared" ca="1" si="15"/>
        <v>3</v>
      </c>
      <c r="BY19" s="31"/>
      <c r="BZ19" s="31"/>
      <c r="CA19" s="31" t="s">
        <v>2483</v>
      </c>
      <c r="CB19" s="31" t="s">
        <v>2519</v>
      </c>
      <c r="CC19" s="31">
        <v>5</v>
      </c>
      <c r="CD19" s="31">
        <v>1</v>
      </c>
      <c r="CE19" s="31" t="s">
        <v>20085</v>
      </c>
      <c r="CF19" s="31"/>
      <c r="CG19" s="31"/>
      <c r="CH19" s="31">
        <v>2010</v>
      </c>
      <c r="CI19" s="31">
        <v>2010</v>
      </c>
      <c r="CJ19" s="31">
        <v>2012</v>
      </c>
      <c r="CK19" s="31"/>
      <c r="CL19" s="52" t="s">
        <v>37256</v>
      </c>
      <c r="CM19" s="52" t="s">
        <v>37257</v>
      </c>
      <c r="CN19" s="31" t="s">
        <v>39479</v>
      </c>
      <c r="CO19" s="31" t="s">
        <v>38444</v>
      </c>
      <c r="CP19" s="52" t="s">
        <v>37257</v>
      </c>
      <c r="CQ19" s="31" t="s">
        <v>39479</v>
      </c>
      <c r="CR19" s="31">
        <v>2165</v>
      </c>
      <c r="CS19" s="31" t="s">
        <v>17467</v>
      </c>
      <c r="CT19" s="31" t="s">
        <v>17468</v>
      </c>
      <c r="CU19" s="31" t="s">
        <v>16996</v>
      </c>
      <c r="CV19" s="31" t="s">
        <v>15908</v>
      </c>
      <c r="CW19" s="31" t="s">
        <v>10352</v>
      </c>
      <c r="CX19" s="31" t="s">
        <v>15907</v>
      </c>
      <c r="CY19" s="31" t="s">
        <v>10354</v>
      </c>
      <c r="CZ19" s="31" t="s">
        <v>8580</v>
      </c>
      <c r="DA19" s="31" t="s">
        <v>10247</v>
      </c>
      <c r="DB19" s="31" t="s">
        <v>25128</v>
      </c>
      <c r="DC19" s="31"/>
      <c r="DD19" s="31"/>
      <c r="DE19" s="31" t="s">
        <v>18699</v>
      </c>
      <c r="DF19" s="31" t="s">
        <v>10083</v>
      </c>
      <c r="DG19" s="31" t="s">
        <v>10084</v>
      </c>
      <c r="DH19" s="31">
        <v>41313</v>
      </c>
      <c r="DI19" s="31"/>
      <c r="DJ19" s="31"/>
      <c r="DK19" s="31" t="s">
        <v>24819</v>
      </c>
      <c r="DL19" s="31" t="s">
        <v>15612</v>
      </c>
      <c r="DM19" s="38" t="s">
        <v>8792</v>
      </c>
      <c r="DN19" s="38"/>
      <c r="DO19" s="35"/>
      <c r="DP19" s="31" t="s">
        <v>13038</v>
      </c>
      <c r="DQ19" s="31" t="s">
        <v>5719</v>
      </c>
      <c r="DR19" s="31" t="s">
        <v>20509</v>
      </c>
      <c r="DS19" s="31" t="s">
        <v>26526</v>
      </c>
      <c r="DT19" s="31"/>
      <c r="DU19" s="31">
        <v>2</v>
      </c>
      <c r="DV19" s="31" t="s">
        <v>32166</v>
      </c>
      <c r="DW19" s="31"/>
      <c r="DX19" s="31"/>
      <c r="DY19" s="31" t="s">
        <v>35714</v>
      </c>
      <c r="DZ19" s="52" t="s">
        <v>35707</v>
      </c>
      <c r="EA19" s="52" t="s">
        <v>35708</v>
      </c>
      <c r="EB19" s="31">
        <v>569032</v>
      </c>
      <c r="EC19" s="31" t="s">
        <v>7992</v>
      </c>
    </row>
    <row r="20" spans="1:140" s="32" customFormat="1" ht="23.25" customHeight="1">
      <c r="A20" s="25">
        <v>633</v>
      </c>
      <c r="B20" s="31" t="s">
        <v>40127</v>
      </c>
      <c r="C20" s="31">
        <v>140254245</v>
      </c>
      <c r="D20" s="31" t="s">
        <v>40128</v>
      </c>
      <c r="E20" s="31"/>
      <c r="F20" s="31" t="s">
        <v>36254</v>
      </c>
      <c r="G20" s="31">
        <f t="shared" si="8"/>
        <v>58</v>
      </c>
      <c r="H20" s="72">
        <f t="shared" si="9"/>
        <v>44986</v>
      </c>
      <c r="I20" s="31"/>
      <c r="J20" s="31" t="s">
        <v>34084</v>
      </c>
      <c r="K20" s="31" t="s">
        <v>4318</v>
      </c>
      <c r="L20" s="31" t="s">
        <v>4318</v>
      </c>
      <c r="M20" s="31" t="s">
        <v>3186</v>
      </c>
      <c r="N20" s="31" t="s">
        <v>5797</v>
      </c>
      <c r="O20" s="31" t="s">
        <v>5271</v>
      </c>
      <c r="P20" s="31" t="s">
        <v>2651</v>
      </c>
      <c r="Q20" s="31"/>
      <c r="R20" s="31"/>
      <c r="S20" s="31"/>
      <c r="T20" s="31"/>
      <c r="U20" s="31"/>
      <c r="V20" s="31"/>
      <c r="W20" s="31" t="s">
        <v>6910</v>
      </c>
      <c r="X20" s="31" t="s">
        <v>40129</v>
      </c>
      <c r="Y20" s="31">
        <v>65</v>
      </c>
      <c r="Z20" s="31" t="str">
        <f t="shared" si="11"/>
        <v>Lebih dari 58</v>
      </c>
      <c r="AA20" s="31"/>
      <c r="AB20" s="31" t="s">
        <v>15849</v>
      </c>
      <c r="AC20" s="31" t="s">
        <v>34147</v>
      </c>
      <c r="AD20" s="31" t="s">
        <v>34147</v>
      </c>
      <c r="AE20" s="31"/>
      <c r="AF20" s="31" t="s">
        <v>24699</v>
      </c>
      <c r="AG20" s="31"/>
      <c r="AH20" s="31"/>
      <c r="AI20" s="31" t="s">
        <v>908</v>
      </c>
      <c r="AJ20" s="31"/>
      <c r="AK20" s="31"/>
      <c r="AL20" s="31"/>
      <c r="AM20" s="31"/>
      <c r="AN20" s="31"/>
      <c r="AO20" s="31"/>
      <c r="AP20" s="31" t="s">
        <v>33006</v>
      </c>
      <c r="AQ20" s="31"/>
      <c r="AR20" s="31" t="s">
        <v>34147</v>
      </c>
      <c r="AS20" s="31" t="s">
        <v>34147</v>
      </c>
      <c r="AT20" s="31"/>
      <c r="AU20" s="31"/>
      <c r="AV20" s="31" t="s">
        <v>7772</v>
      </c>
      <c r="AW20" s="31"/>
      <c r="AX20" s="29"/>
      <c r="AY20" s="31" t="s">
        <v>26346</v>
      </c>
      <c r="AZ20" s="31" t="s">
        <v>530</v>
      </c>
      <c r="BA20" s="31" t="s">
        <v>33006</v>
      </c>
      <c r="BB20" s="31"/>
      <c r="BC20" s="31"/>
      <c r="BD20" s="31" t="s">
        <v>20054</v>
      </c>
      <c r="BE20" s="31" t="s">
        <v>7973</v>
      </c>
      <c r="BF20" s="31" t="s">
        <v>7772</v>
      </c>
      <c r="BG20" s="31"/>
      <c r="BH20" s="31"/>
      <c r="BI20" s="31" t="s">
        <v>8121</v>
      </c>
      <c r="BJ20" s="31" t="s">
        <v>3822</v>
      </c>
      <c r="BK20" s="31" t="str">
        <f t="shared" si="13"/>
        <v>III/d</v>
      </c>
      <c r="BL20" s="31" t="s">
        <v>8077</v>
      </c>
      <c r="BM20" s="31"/>
      <c r="BN20" s="31"/>
      <c r="BO20" s="31"/>
      <c r="BP20" s="31"/>
      <c r="BQ20" s="31" t="s">
        <v>3822</v>
      </c>
      <c r="BR20" s="31" t="s">
        <v>2460</v>
      </c>
      <c r="BS20" s="31">
        <v>304671</v>
      </c>
      <c r="BT20" s="31" t="s">
        <v>7010</v>
      </c>
      <c r="BU20" s="31"/>
      <c r="BV20" s="31" t="s">
        <v>7503</v>
      </c>
      <c r="BW20" s="31">
        <f t="shared" ca="1" si="14"/>
        <v>26</v>
      </c>
      <c r="BX20" s="78">
        <f t="shared" ca="1" si="15"/>
        <v>3</v>
      </c>
      <c r="BY20" s="31"/>
      <c r="BZ20" s="31"/>
      <c r="CA20" s="31" t="s">
        <v>2483</v>
      </c>
      <c r="CB20" s="31" t="s">
        <v>2519</v>
      </c>
      <c r="CC20" s="31"/>
      <c r="CD20" s="31"/>
      <c r="CE20" s="31" t="s">
        <v>20085</v>
      </c>
      <c r="CF20" s="31"/>
      <c r="CG20" s="31"/>
      <c r="CH20" s="31">
        <v>2007</v>
      </c>
      <c r="CI20" s="31">
        <v>2010</v>
      </c>
      <c r="CJ20" s="31"/>
      <c r="CK20" s="31"/>
      <c r="CL20" s="31" t="s">
        <v>40130</v>
      </c>
      <c r="CM20" s="31" t="s">
        <v>40131</v>
      </c>
      <c r="CN20" s="31">
        <v>122</v>
      </c>
      <c r="CO20" s="31" t="s">
        <v>40132</v>
      </c>
      <c r="CP20" s="31" t="s">
        <v>40131</v>
      </c>
      <c r="CQ20" s="31">
        <v>122</v>
      </c>
      <c r="CR20" s="31"/>
      <c r="CS20" s="31" t="s">
        <v>3190</v>
      </c>
      <c r="CT20" s="31"/>
      <c r="CU20" s="31" t="s">
        <v>3191</v>
      </c>
      <c r="CV20" s="31" t="s">
        <v>8476</v>
      </c>
      <c r="CW20" s="31" t="s">
        <v>11159</v>
      </c>
      <c r="CX20" s="31" t="s">
        <v>6176</v>
      </c>
      <c r="CY20" s="31"/>
      <c r="CZ20" s="31"/>
      <c r="DA20" s="31"/>
      <c r="DB20" s="31" t="s">
        <v>8696</v>
      </c>
      <c r="DC20" s="31"/>
      <c r="DD20" s="31" t="s">
        <v>6187</v>
      </c>
      <c r="DE20" s="31"/>
      <c r="DF20" s="31"/>
      <c r="DG20" s="31"/>
      <c r="DH20" s="31"/>
      <c r="DI20" s="31"/>
      <c r="DJ20" s="31"/>
      <c r="DK20" s="31"/>
      <c r="DL20" s="31"/>
      <c r="DM20" s="31" t="s">
        <v>40136</v>
      </c>
      <c r="DN20" s="31"/>
      <c r="DO20" s="35"/>
      <c r="DP20" s="31" t="s">
        <v>40133</v>
      </c>
      <c r="DQ20" s="31" t="s">
        <v>40134</v>
      </c>
      <c r="DR20" s="31"/>
      <c r="DS20" s="31" t="s">
        <v>40135</v>
      </c>
      <c r="DT20" s="31"/>
      <c r="DU20" s="31"/>
      <c r="DV20" s="31"/>
      <c r="DW20" s="31"/>
      <c r="DX20" s="31"/>
      <c r="DY20" s="31"/>
      <c r="DZ20" s="31"/>
      <c r="EA20" s="31"/>
      <c r="EB20" s="31"/>
      <c r="EC20" s="31" t="s">
        <v>7772</v>
      </c>
    </row>
    <row r="21" spans="1:140" s="32" customFormat="1" ht="23.25" customHeight="1">
      <c r="A21" s="25">
        <v>1460</v>
      </c>
      <c r="B21" s="30" t="s">
        <v>2288</v>
      </c>
      <c r="C21" s="31">
        <v>140163854</v>
      </c>
      <c r="D21" s="30" t="s">
        <v>111</v>
      </c>
      <c r="E21" s="30"/>
      <c r="F21" s="30" t="s">
        <v>36253</v>
      </c>
      <c r="G21" s="31">
        <f t="shared" si="8"/>
        <v>60</v>
      </c>
      <c r="H21" s="72">
        <f t="shared" si="9"/>
        <v>44986</v>
      </c>
      <c r="I21" s="30"/>
      <c r="J21" s="30" t="s">
        <v>34084</v>
      </c>
      <c r="K21" s="30" t="s">
        <v>4318</v>
      </c>
      <c r="L21" s="31" t="s">
        <v>4318</v>
      </c>
      <c r="M21" s="31" t="s">
        <v>3186</v>
      </c>
      <c r="N21" s="31" t="s">
        <v>7121</v>
      </c>
      <c r="O21" s="31" t="s">
        <v>3948</v>
      </c>
      <c r="P21" s="31" t="s">
        <v>21727</v>
      </c>
      <c r="Q21" s="31"/>
      <c r="R21" s="31">
        <v>32</v>
      </c>
      <c r="S21" s="31">
        <v>0</v>
      </c>
      <c r="T21" s="31"/>
      <c r="U21" s="31">
        <v>683</v>
      </c>
      <c r="V21" s="31"/>
      <c r="W21" s="31" t="s">
        <v>6910</v>
      </c>
      <c r="X21" s="31" t="s">
        <v>7888</v>
      </c>
      <c r="Y21" s="31" t="e">
        <f ca="1">YEAR(NOW())-YEAR(X21)</f>
        <v>#VALUE!</v>
      </c>
      <c r="Z21" s="31" t="e">
        <f t="shared" ca="1" si="11"/>
        <v>#VALUE!</v>
      </c>
      <c r="AA21" s="31"/>
      <c r="AB21" s="31" t="s">
        <v>5385</v>
      </c>
      <c r="AC21" s="31" t="s">
        <v>34153</v>
      </c>
      <c r="AD21" s="31" t="s">
        <v>34194</v>
      </c>
      <c r="AE21" s="31"/>
      <c r="AF21" s="31" t="s">
        <v>24701</v>
      </c>
      <c r="AG21" s="31" t="s">
        <v>4322</v>
      </c>
      <c r="AH21" s="31" t="s">
        <v>4322</v>
      </c>
      <c r="AI21" s="31" t="s">
        <v>728</v>
      </c>
      <c r="AJ21" s="31">
        <v>2001727158</v>
      </c>
      <c r="AK21" s="31" t="s">
        <v>7739</v>
      </c>
      <c r="AL21" s="31" t="s">
        <v>7740</v>
      </c>
      <c r="AM21" s="31" t="s">
        <v>2681</v>
      </c>
      <c r="AN21" s="31"/>
      <c r="AO21" s="31"/>
      <c r="AP21" s="31" t="s">
        <v>5316</v>
      </c>
      <c r="AQ21" s="31" t="s">
        <v>29378</v>
      </c>
      <c r="AR21" s="31" t="s">
        <v>34143</v>
      </c>
      <c r="AS21" s="31" t="s">
        <v>34143</v>
      </c>
      <c r="AT21" s="31" t="str">
        <f>_xlfn.IFNA(VLOOKUP(D21,'[1]5. 1 Mei 2022'!$C$7:$F$60,4,FALSE),"")</f>
        <v/>
      </c>
      <c r="AU21" s="31" t="s">
        <v>34271</v>
      </c>
      <c r="AV21" s="31" t="s">
        <v>24506</v>
      </c>
      <c r="AW21" s="31" t="s">
        <v>30558</v>
      </c>
      <c r="AX21" s="29" t="e">
        <f>AW21+1903</f>
        <v>#VALUE!</v>
      </c>
      <c r="AY21" s="31" t="s">
        <v>11416</v>
      </c>
      <c r="AZ21" s="31" t="s">
        <v>522</v>
      </c>
      <c r="BA21" s="30" t="s">
        <v>5316</v>
      </c>
      <c r="BB21" s="31"/>
      <c r="BC21" s="31"/>
      <c r="BD21" s="31" t="s">
        <v>7972</v>
      </c>
      <c r="BE21" s="31" t="s">
        <v>7969</v>
      </c>
      <c r="BF21" s="31" t="s">
        <v>24506</v>
      </c>
      <c r="BG21" s="31" t="s">
        <v>16325</v>
      </c>
      <c r="BH21" s="31"/>
      <c r="BI21" s="31" t="s">
        <v>8136</v>
      </c>
      <c r="BJ21" s="31" t="s">
        <v>20310</v>
      </c>
      <c r="BK21" s="31" t="str">
        <f t="shared" si="13"/>
        <v>IV/b</v>
      </c>
      <c r="BL21" s="31" t="s">
        <v>8077</v>
      </c>
      <c r="BM21" s="31"/>
      <c r="BN21" s="31"/>
      <c r="BO21" s="31"/>
      <c r="BP21" s="31" t="s">
        <v>1498</v>
      </c>
      <c r="BQ21" s="31" t="s">
        <v>20310</v>
      </c>
      <c r="BR21" s="31" t="s">
        <v>25901</v>
      </c>
      <c r="BS21" s="31" t="s">
        <v>26439</v>
      </c>
      <c r="BT21" s="31" t="s">
        <v>2064</v>
      </c>
      <c r="BU21" s="31"/>
      <c r="BV21" s="31" t="s">
        <v>3073</v>
      </c>
      <c r="BW21" s="31">
        <f t="shared" ca="1" si="14"/>
        <v>40</v>
      </c>
      <c r="BX21" s="78">
        <f t="shared" ca="1" si="15"/>
        <v>3</v>
      </c>
      <c r="BY21" s="31"/>
      <c r="BZ21" s="31"/>
      <c r="CA21" s="31" t="s">
        <v>2483</v>
      </c>
      <c r="CB21" s="31" t="s">
        <v>2519</v>
      </c>
      <c r="CC21" s="31">
        <v>2</v>
      </c>
      <c r="CD21" s="31">
        <v>1</v>
      </c>
      <c r="CE21" s="31" t="s">
        <v>20085</v>
      </c>
      <c r="CF21" s="31"/>
      <c r="CG21" s="31">
        <v>2004</v>
      </c>
      <c r="CH21" s="31" t="s">
        <v>5115</v>
      </c>
      <c r="CI21" s="31"/>
      <c r="CJ21" s="31">
        <v>2009</v>
      </c>
      <c r="CK21" s="31"/>
      <c r="CL21" s="31" t="s">
        <v>36768</v>
      </c>
      <c r="CM21" s="31" t="s">
        <v>36782</v>
      </c>
      <c r="CN21" s="31">
        <v>127</v>
      </c>
      <c r="CO21" s="31" t="s">
        <v>36802</v>
      </c>
      <c r="CP21" s="31" t="s">
        <v>36782</v>
      </c>
      <c r="CQ21" s="31">
        <v>127</v>
      </c>
      <c r="CR21" s="31">
        <v>3198</v>
      </c>
      <c r="CS21" s="31" t="s">
        <v>11764</v>
      </c>
      <c r="CT21" s="31" t="s">
        <v>11765</v>
      </c>
      <c r="CU21" s="31" t="s">
        <v>11559</v>
      </c>
      <c r="CV21" s="31" t="s">
        <v>10544</v>
      </c>
      <c r="CW21" s="31" t="s">
        <v>10547</v>
      </c>
      <c r="CX21" s="31" t="s">
        <v>10525</v>
      </c>
      <c r="CY21" s="31"/>
      <c r="CZ21" s="31"/>
      <c r="DA21" s="31"/>
      <c r="DB21" s="31" t="s">
        <v>15747</v>
      </c>
      <c r="DC21" s="31" t="s">
        <v>15749</v>
      </c>
      <c r="DD21" s="31" t="s">
        <v>15746</v>
      </c>
      <c r="DE21" s="31"/>
      <c r="DF21" s="31"/>
      <c r="DG21" s="31"/>
      <c r="DH21" s="31"/>
      <c r="DI21" s="31" t="s">
        <v>24822</v>
      </c>
      <c r="DJ21" s="31" t="s">
        <v>24823</v>
      </c>
      <c r="DK21" s="31" t="s">
        <v>25645</v>
      </c>
      <c r="DL21" s="31" t="s">
        <v>13888</v>
      </c>
      <c r="DM21" s="38" t="s">
        <v>8867</v>
      </c>
      <c r="DN21" s="38"/>
      <c r="DO21" s="35" t="s">
        <v>8281</v>
      </c>
      <c r="DP21" s="31" t="s">
        <v>14735</v>
      </c>
      <c r="DQ21" s="31" t="s">
        <v>14736</v>
      </c>
      <c r="DR21" s="31"/>
      <c r="DS21" s="31" t="s">
        <v>26569</v>
      </c>
      <c r="DT21" s="31" t="s">
        <v>27939</v>
      </c>
      <c r="DU21" s="31">
        <v>3</v>
      </c>
      <c r="DV21" s="31" t="s">
        <v>32167</v>
      </c>
      <c r="DW21" s="31"/>
      <c r="DX21" s="31" t="s">
        <v>7997</v>
      </c>
      <c r="DY21" s="31" t="s">
        <v>37029</v>
      </c>
      <c r="DZ21" s="52" t="s">
        <v>22014</v>
      </c>
      <c r="EA21" s="52" t="s">
        <v>37030</v>
      </c>
      <c r="EB21" s="31">
        <v>0</v>
      </c>
      <c r="EC21" s="31" t="s">
        <v>39747</v>
      </c>
    </row>
    <row r="22" spans="1:140" s="32" customFormat="1" ht="23.25" customHeight="1">
      <c r="A22" s="25">
        <v>2255</v>
      </c>
      <c r="B22" s="31" t="s">
        <v>6540</v>
      </c>
      <c r="C22" s="31" t="s">
        <v>36232</v>
      </c>
      <c r="D22" s="31" t="s">
        <v>36233</v>
      </c>
      <c r="E22" s="30"/>
      <c r="F22" s="30" t="s">
        <v>36262</v>
      </c>
      <c r="G22" s="31">
        <f t="shared" si="8"/>
        <v>58</v>
      </c>
      <c r="H22" s="72">
        <f t="shared" si="9"/>
        <v>44835</v>
      </c>
      <c r="I22" s="30" t="s">
        <v>8159</v>
      </c>
      <c r="J22" s="31" t="s">
        <v>34085</v>
      </c>
      <c r="K22" s="31" t="s">
        <v>34082</v>
      </c>
      <c r="L22" s="31" t="s">
        <v>36232</v>
      </c>
      <c r="M22" s="31" t="s">
        <v>3186</v>
      </c>
      <c r="N22" s="31" t="s">
        <v>3557</v>
      </c>
      <c r="O22" s="31" t="s">
        <v>1501</v>
      </c>
      <c r="P22" s="52" t="s">
        <v>25270</v>
      </c>
      <c r="Q22" s="52"/>
      <c r="R22" s="31"/>
      <c r="S22" s="31"/>
      <c r="T22" s="52" t="s">
        <v>33585</v>
      </c>
      <c r="U22" s="31"/>
      <c r="V22" s="31"/>
      <c r="W22" s="31" t="s">
        <v>6910</v>
      </c>
      <c r="X22" s="52" t="s">
        <v>5650</v>
      </c>
      <c r="Y22" s="31" t="e">
        <f t="shared" ref="Y22" ca="1" si="16">YEAR(NOW())-YEAR(X22)</f>
        <v>#VALUE!</v>
      </c>
      <c r="Z22" s="31" t="e">
        <f t="shared" ca="1" si="11"/>
        <v>#VALUE!</v>
      </c>
      <c r="AA22" s="31"/>
      <c r="AB22" s="31" t="s">
        <v>10498</v>
      </c>
      <c r="AC22" s="31" t="s">
        <v>34147</v>
      </c>
      <c r="AD22" s="31" t="s">
        <v>34147</v>
      </c>
      <c r="AE22" s="31"/>
      <c r="AF22" s="31" t="s">
        <v>24699</v>
      </c>
      <c r="AG22" s="31" t="s">
        <v>5851</v>
      </c>
      <c r="AH22" s="31" t="s">
        <v>5852</v>
      </c>
      <c r="AI22" s="31" t="s">
        <v>728</v>
      </c>
      <c r="AJ22" s="31" t="s">
        <v>16816</v>
      </c>
      <c r="AK22" s="31" t="s">
        <v>16817</v>
      </c>
      <c r="AL22" s="105">
        <v>38260</v>
      </c>
      <c r="AM22" s="31" t="s">
        <v>5568</v>
      </c>
      <c r="AN22" s="31"/>
      <c r="AO22" s="31"/>
      <c r="AP22" s="31" t="s">
        <v>33010</v>
      </c>
      <c r="AQ22" s="52" t="s">
        <v>25270</v>
      </c>
      <c r="AR22" s="31" t="s">
        <v>34147</v>
      </c>
      <c r="AS22" s="31" t="s">
        <v>34147</v>
      </c>
      <c r="AT22" s="31" t="s">
        <v>6574</v>
      </c>
      <c r="AU22" s="31"/>
      <c r="AV22" s="31" t="s">
        <v>36232</v>
      </c>
      <c r="AW22" s="52" t="s">
        <v>25270</v>
      </c>
      <c r="AX22" s="44">
        <f t="shared" ref="AX22" si="17">AW22+1903</f>
        <v>46747</v>
      </c>
      <c r="AY22" s="31" t="s">
        <v>26344</v>
      </c>
      <c r="AZ22" s="31" t="s">
        <v>33012</v>
      </c>
      <c r="BA22" s="42" t="s">
        <v>33010</v>
      </c>
      <c r="BB22" s="31"/>
      <c r="BC22" s="31"/>
      <c r="BD22" s="31" t="s">
        <v>21142</v>
      </c>
      <c r="BE22" s="31" t="s">
        <v>7968</v>
      </c>
      <c r="BF22" s="31" t="s">
        <v>36232</v>
      </c>
      <c r="BG22" s="31"/>
      <c r="BH22" s="31"/>
      <c r="BI22" s="31"/>
      <c r="BJ22" s="31" t="s">
        <v>5449</v>
      </c>
      <c r="BK22" s="31" t="str">
        <f t="shared" si="13"/>
        <v>III/a</v>
      </c>
      <c r="BL22" s="31" t="s">
        <v>8078</v>
      </c>
      <c r="BM22" s="31"/>
      <c r="BN22" s="31"/>
      <c r="BO22" s="31"/>
      <c r="BP22" s="31" t="s">
        <v>1498</v>
      </c>
      <c r="BQ22" s="31"/>
      <c r="BR22" s="31"/>
      <c r="BS22" s="31"/>
      <c r="BT22" s="31" t="s">
        <v>5638</v>
      </c>
      <c r="BU22" s="31"/>
      <c r="BV22" s="52" t="s">
        <v>3813</v>
      </c>
      <c r="BW22" s="31">
        <f t="shared" ca="1" si="14"/>
        <v>33</v>
      </c>
      <c r="BX22" s="78">
        <f t="shared" ca="1" si="15"/>
        <v>3</v>
      </c>
      <c r="BY22" s="31"/>
      <c r="BZ22" s="31"/>
      <c r="CA22" s="31" t="s">
        <v>2483</v>
      </c>
      <c r="CB22" s="31" t="s">
        <v>2062</v>
      </c>
      <c r="CC22" s="31">
        <v>1</v>
      </c>
      <c r="CD22" s="31" t="s">
        <v>1498</v>
      </c>
      <c r="CE22" s="31" t="s">
        <v>20085</v>
      </c>
      <c r="CF22" s="31"/>
      <c r="CG22" s="31"/>
      <c r="CH22" s="31">
        <v>2007</v>
      </c>
      <c r="CI22" s="31" t="s">
        <v>5058</v>
      </c>
      <c r="CJ22" s="31"/>
      <c r="CK22" s="31"/>
      <c r="CL22" s="31"/>
      <c r="CM22" s="31"/>
      <c r="CN22" s="31"/>
      <c r="CO22" s="31"/>
      <c r="CP22" s="31"/>
      <c r="CQ22" s="31"/>
      <c r="CR22" s="31">
        <v>1281</v>
      </c>
      <c r="CS22" s="31" t="s">
        <v>18876</v>
      </c>
      <c r="CT22" s="31" t="s">
        <v>10239</v>
      </c>
      <c r="CU22" s="31" t="s">
        <v>10240</v>
      </c>
      <c r="CV22" s="31" t="s">
        <v>10332</v>
      </c>
      <c r="CW22" s="31" t="s">
        <v>11148</v>
      </c>
      <c r="CX22" s="31">
        <v>41592</v>
      </c>
      <c r="CY22" s="31"/>
      <c r="CZ22" s="31"/>
      <c r="DA22" s="31"/>
      <c r="DB22" s="31"/>
      <c r="DC22" s="31"/>
      <c r="DD22" s="31"/>
      <c r="DE22" s="31"/>
      <c r="DF22" s="31"/>
      <c r="DG22" s="31"/>
      <c r="DH22" s="31"/>
      <c r="DI22" s="31"/>
      <c r="DJ22" s="31"/>
      <c r="DK22" s="31"/>
      <c r="DL22" s="31"/>
      <c r="DM22" s="31" t="s">
        <v>8861</v>
      </c>
      <c r="DN22" s="31"/>
      <c r="DO22" s="35">
        <v>0</v>
      </c>
      <c r="DP22" s="31" t="s">
        <v>13731</v>
      </c>
      <c r="DQ22" s="31" t="s">
        <v>20517</v>
      </c>
      <c r="DR22" s="31"/>
      <c r="DS22" s="31" t="s">
        <v>26562</v>
      </c>
      <c r="DT22" s="31" t="s">
        <v>27937</v>
      </c>
      <c r="DU22" s="31">
        <v>2</v>
      </c>
      <c r="DV22" s="31" t="s">
        <v>32167</v>
      </c>
      <c r="DW22" s="31"/>
      <c r="DX22" s="31"/>
      <c r="DY22" s="31"/>
      <c r="DZ22" s="31"/>
      <c r="EA22" s="31"/>
      <c r="EB22" s="31">
        <v>0</v>
      </c>
      <c r="EC22" s="31" t="s">
        <v>40139</v>
      </c>
      <c r="ED22" s="31" t="s">
        <v>41101</v>
      </c>
      <c r="EE22" s="31"/>
      <c r="EF22" s="31"/>
    </row>
    <row r="23" spans="1:140" ht="23">
      <c r="A23" s="107" t="s">
        <v>41763</v>
      </c>
    </row>
    <row r="24" spans="1:140" s="32" customFormat="1" ht="23.25" customHeight="1">
      <c r="A24" s="25">
        <v>561</v>
      </c>
      <c r="B24" s="30" t="s">
        <v>31757</v>
      </c>
      <c r="C24" s="31">
        <v>140146475</v>
      </c>
      <c r="D24" s="30" t="s">
        <v>1218</v>
      </c>
      <c r="E24" s="30"/>
      <c r="F24" s="30" t="s">
        <v>36260</v>
      </c>
      <c r="G24" s="31">
        <f t="shared" ref="G24:G31" si="18">IF(F24="Ahli Madya",60,IF(F24="Ahli Utama",65,58))</f>
        <v>65</v>
      </c>
      <c r="H24" s="72">
        <f t="shared" ref="H24:H31" si="19">DATE(YEAR(X24)+G24,MONTH(X24)+1,1)</f>
        <v>45017</v>
      </c>
      <c r="I24" s="30"/>
      <c r="J24" s="30" t="s">
        <v>34084</v>
      </c>
      <c r="K24" s="30" t="s">
        <v>4318</v>
      </c>
      <c r="L24" s="31" t="s">
        <v>4318</v>
      </c>
      <c r="M24" s="31" t="s">
        <v>3186</v>
      </c>
      <c r="N24" s="31" t="s">
        <v>4651</v>
      </c>
      <c r="O24" s="31" t="s">
        <v>7595</v>
      </c>
      <c r="P24" s="31" t="s">
        <v>2144</v>
      </c>
      <c r="Q24" s="31"/>
      <c r="R24" s="31">
        <v>32</v>
      </c>
      <c r="S24" s="31">
        <v>0</v>
      </c>
      <c r="T24" s="31"/>
      <c r="U24" s="31">
        <v>137</v>
      </c>
      <c r="V24" s="31"/>
      <c r="W24" s="31" t="s">
        <v>3546</v>
      </c>
      <c r="X24" s="31" t="s">
        <v>1663</v>
      </c>
      <c r="Y24" s="31">
        <f t="shared" ref="Y24:Y31" ca="1" si="20">YEAR(NOW())-YEAR(X24)</f>
        <v>65</v>
      </c>
      <c r="Z24" s="31" t="str">
        <f t="shared" ref="Z24:Z31" ca="1" si="21">IF(AND(Y24&gt;=21,Y24&lt;=35),"21-35",IF(AND(Y24&gt;35,Y24&lt;=45),"36-45",IF(AND(Y24&gt;45,Y24&lt;=58),"46-58",IF(Y24&gt;58,"Lebih dari 58",0))))</f>
        <v>Lebih dari 58</v>
      </c>
      <c r="AA24" s="52" t="s">
        <v>35985</v>
      </c>
      <c r="AB24" s="31" t="s">
        <v>31758</v>
      </c>
      <c r="AC24" s="31" t="s">
        <v>34155</v>
      </c>
      <c r="AD24" s="31" t="s">
        <v>34161</v>
      </c>
      <c r="AE24" s="31" t="s">
        <v>16833</v>
      </c>
      <c r="AF24" s="31" t="s">
        <v>7976</v>
      </c>
      <c r="AG24" s="31" t="s">
        <v>5851</v>
      </c>
      <c r="AH24" s="31" t="s">
        <v>5851</v>
      </c>
      <c r="AI24" s="31" t="s">
        <v>40276</v>
      </c>
      <c r="AJ24" s="31">
        <v>3191121161</v>
      </c>
      <c r="AK24" s="31" t="s">
        <v>7048</v>
      </c>
      <c r="AL24" s="31" t="s">
        <v>7049</v>
      </c>
      <c r="AM24" s="31" t="s">
        <v>2711</v>
      </c>
      <c r="AN24" s="31" t="s">
        <v>31759</v>
      </c>
      <c r="AO24" s="31" t="s">
        <v>30271</v>
      </c>
      <c r="AP24" s="31" t="s">
        <v>16833</v>
      </c>
      <c r="AQ24" s="31" t="s">
        <v>1935</v>
      </c>
      <c r="AR24" s="31" t="s">
        <v>34143</v>
      </c>
      <c r="AS24" s="31" t="s">
        <v>34143</v>
      </c>
      <c r="AT24" s="31" t="str">
        <f>_xlfn.IFNA(VLOOKUP(D24,'[1]5. 1 Mei 2022'!$C$7:$F$60,4,FALSE),"")</f>
        <v/>
      </c>
      <c r="AU24" s="31"/>
      <c r="AV24" s="31" t="s">
        <v>7989</v>
      </c>
      <c r="AW24" s="31" t="s">
        <v>39810</v>
      </c>
      <c r="AX24" s="29" t="e">
        <f t="shared" ref="AX24:AX31" si="22">AW24+1903</f>
        <v>#VALUE!</v>
      </c>
      <c r="AY24" s="31" t="s">
        <v>26346</v>
      </c>
      <c r="AZ24" s="31" t="s">
        <v>16834</v>
      </c>
      <c r="BA24" s="30" t="s">
        <v>16833</v>
      </c>
      <c r="BB24" s="31"/>
      <c r="BC24" s="31"/>
      <c r="BD24" s="31" t="s">
        <v>7978</v>
      </c>
      <c r="BE24" s="31" t="s">
        <v>7976</v>
      </c>
      <c r="BF24" s="31" t="s">
        <v>7989</v>
      </c>
      <c r="BG24" s="31" t="s">
        <v>22718</v>
      </c>
      <c r="BH24" s="31"/>
      <c r="BI24" s="31" t="s">
        <v>8137</v>
      </c>
      <c r="BJ24" s="31" t="s">
        <v>21630</v>
      </c>
      <c r="BK24" s="31" t="str">
        <f t="shared" ref="BK24:BK31" si="23">N24</f>
        <v>IV/d</v>
      </c>
      <c r="BL24" s="31" t="s">
        <v>8077</v>
      </c>
      <c r="BM24" s="31"/>
      <c r="BN24" s="31"/>
      <c r="BO24" s="31"/>
      <c r="BP24" s="31" t="s">
        <v>1498</v>
      </c>
      <c r="BQ24" s="31" t="s">
        <v>21630</v>
      </c>
      <c r="BR24" s="31" t="s">
        <v>17509</v>
      </c>
      <c r="BS24" s="31">
        <v>708255</v>
      </c>
      <c r="BT24" s="31" t="s">
        <v>7396</v>
      </c>
      <c r="BU24" s="31"/>
      <c r="BV24" s="31" t="s">
        <v>4783</v>
      </c>
      <c r="BW24" s="31">
        <f t="shared" ref="BW24:BW31" ca="1" si="24">YEAR(NOW())-YEAR(BV24)</f>
        <v>27</v>
      </c>
      <c r="BX24" s="78">
        <f t="shared" ref="BX24:BX31" ca="1" si="25">DATEDIF(BV24,NOW(),"YM")</f>
        <v>3</v>
      </c>
      <c r="BY24" s="31"/>
      <c r="BZ24" s="31"/>
      <c r="CA24" s="31" t="s">
        <v>2483</v>
      </c>
      <c r="CB24" s="31" t="s">
        <v>2519</v>
      </c>
      <c r="CC24" s="31">
        <v>3</v>
      </c>
      <c r="CD24" s="31">
        <v>1</v>
      </c>
      <c r="CE24" s="31" t="s">
        <v>20085</v>
      </c>
      <c r="CF24" s="31"/>
      <c r="CG24" s="31"/>
      <c r="CH24" s="31" t="s">
        <v>5115</v>
      </c>
      <c r="CI24" s="31">
        <v>2007</v>
      </c>
      <c r="CJ24" s="31">
        <v>2008</v>
      </c>
      <c r="CK24" s="31"/>
      <c r="CL24" s="31" t="s">
        <v>33531</v>
      </c>
      <c r="CM24" s="31" t="s">
        <v>31698</v>
      </c>
      <c r="CN24" s="31">
        <v>127</v>
      </c>
      <c r="CO24" s="31" t="s">
        <v>31697</v>
      </c>
      <c r="CP24" s="31" t="s">
        <v>31698</v>
      </c>
      <c r="CQ24" s="31">
        <v>127</v>
      </c>
      <c r="CR24" s="31">
        <v>3912</v>
      </c>
      <c r="CS24" s="31" t="s">
        <v>10077</v>
      </c>
      <c r="CT24" s="31" t="s">
        <v>10076</v>
      </c>
      <c r="CU24" s="31" t="s">
        <v>10078</v>
      </c>
      <c r="CV24" s="31" t="s">
        <v>8557</v>
      </c>
      <c r="CW24" s="31" t="s">
        <v>8563</v>
      </c>
      <c r="CX24" s="31" t="s">
        <v>926</v>
      </c>
      <c r="CY24" s="31" t="s">
        <v>8490</v>
      </c>
      <c r="CZ24" s="31" t="s">
        <v>8555</v>
      </c>
      <c r="DA24" s="31" t="s">
        <v>8491</v>
      </c>
      <c r="DB24" s="31" t="s">
        <v>18533</v>
      </c>
      <c r="DC24" s="31" t="s">
        <v>18534</v>
      </c>
      <c r="DD24" s="31" t="s">
        <v>18535</v>
      </c>
      <c r="DE24" s="31"/>
      <c r="DF24" s="31" t="s">
        <v>25639</v>
      </c>
      <c r="DG24" s="31" t="s">
        <v>25640</v>
      </c>
      <c r="DH24" s="31" t="s">
        <v>18699</v>
      </c>
      <c r="DI24" s="31" t="s">
        <v>18373</v>
      </c>
      <c r="DJ24" s="31" t="s">
        <v>18374</v>
      </c>
      <c r="DK24" s="31" t="s">
        <v>25644</v>
      </c>
      <c r="DL24" s="31" t="s">
        <v>25643</v>
      </c>
      <c r="DM24" s="38" t="s">
        <v>8846</v>
      </c>
      <c r="DN24" s="38"/>
      <c r="DO24" s="35">
        <v>0</v>
      </c>
      <c r="DP24" s="31" t="s">
        <v>12665</v>
      </c>
      <c r="DQ24" s="31" t="s">
        <v>4016</v>
      </c>
      <c r="DR24" s="31"/>
      <c r="DS24" s="31" t="s">
        <v>26559</v>
      </c>
      <c r="DT24" s="31" t="s">
        <v>27935</v>
      </c>
      <c r="DU24" s="31">
        <v>3</v>
      </c>
      <c r="DV24" s="31" t="s">
        <v>32167</v>
      </c>
      <c r="DW24" s="31"/>
      <c r="DX24" s="31"/>
      <c r="DY24" s="31" t="s">
        <v>33708</v>
      </c>
      <c r="DZ24" s="31" t="s">
        <v>18933</v>
      </c>
      <c r="EA24" s="31"/>
      <c r="EB24" s="31">
        <v>0</v>
      </c>
      <c r="EC24" s="31" t="s">
        <v>40137</v>
      </c>
      <c r="ED24" s="31" t="s">
        <v>41101</v>
      </c>
      <c r="EE24" s="31" t="s">
        <v>2711</v>
      </c>
      <c r="EF24" s="31" t="s">
        <v>41189</v>
      </c>
    </row>
    <row r="25" spans="1:140" s="32" customFormat="1" ht="23.25" customHeight="1">
      <c r="A25" s="25">
        <v>586</v>
      </c>
      <c r="B25" s="30" t="s">
        <v>8168</v>
      </c>
      <c r="C25" s="31">
        <v>140158531</v>
      </c>
      <c r="D25" s="30" t="s">
        <v>1020</v>
      </c>
      <c r="E25" s="30"/>
      <c r="F25" s="30" t="s">
        <v>36260</v>
      </c>
      <c r="G25" s="31">
        <f t="shared" si="18"/>
        <v>65</v>
      </c>
      <c r="H25" s="72">
        <f t="shared" si="19"/>
        <v>45017</v>
      </c>
      <c r="I25" s="30"/>
      <c r="J25" s="30" t="s">
        <v>34084</v>
      </c>
      <c r="K25" s="30" t="s">
        <v>4318</v>
      </c>
      <c r="L25" s="31" t="s">
        <v>4318</v>
      </c>
      <c r="M25" s="31" t="s">
        <v>6378</v>
      </c>
      <c r="N25" s="31" t="s">
        <v>4652</v>
      </c>
      <c r="O25" s="31" t="s">
        <v>4317</v>
      </c>
      <c r="P25" s="31" t="s">
        <v>20080</v>
      </c>
      <c r="Q25" s="31"/>
      <c r="R25" s="31">
        <v>32</v>
      </c>
      <c r="S25" s="31">
        <v>0</v>
      </c>
      <c r="T25" s="31"/>
      <c r="U25" s="31">
        <v>763</v>
      </c>
      <c r="V25" s="31"/>
      <c r="W25" s="31" t="s">
        <v>867</v>
      </c>
      <c r="X25" s="31" t="s">
        <v>4269</v>
      </c>
      <c r="Y25" s="31">
        <f t="shared" ca="1" si="20"/>
        <v>65</v>
      </c>
      <c r="Z25" s="31" t="str">
        <f t="shared" ca="1" si="21"/>
        <v>Lebih dari 58</v>
      </c>
      <c r="AA25" s="31"/>
      <c r="AB25" s="31" t="s">
        <v>7981</v>
      </c>
      <c r="AC25" s="31" t="s">
        <v>34154</v>
      </c>
      <c r="AD25" s="31" t="s">
        <v>34161</v>
      </c>
      <c r="AE25" s="31" t="s">
        <v>16849</v>
      </c>
      <c r="AF25" s="31" t="s">
        <v>7976</v>
      </c>
      <c r="AG25" s="31" t="s">
        <v>5851</v>
      </c>
      <c r="AH25" s="31" t="s">
        <v>5851</v>
      </c>
      <c r="AI25" s="31" t="s">
        <v>40275</v>
      </c>
      <c r="AJ25" s="31"/>
      <c r="AK25" s="31"/>
      <c r="AL25" s="31" t="s">
        <v>33387</v>
      </c>
      <c r="AM25" s="31" t="s">
        <v>3930</v>
      </c>
      <c r="AN25" s="31"/>
      <c r="AO25" s="31"/>
      <c r="AP25" s="31" t="s">
        <v>16849</v>
      </c>
      <c r="AQ25" s="31"/>
      <c r="AR25" s="31" t="s">
        <v>34144</v>
      </c>
      <c r="AS25" s="31" t="s">
        <v>34144</v>
      </c>
      <c r="AT25" s="31" t="str">
        <f>_xlfn.IFNA(VLOOKUP(D25,'[1]5. 1 Mei 2022'!$C$7:$F$60,4,FALSE),"")</f>
        <v/>
      </c>
      <c r="AU25" s="31"/>
      <c r="AV25" s="31" t="s">
        <v>7981</v>
      </c>
      <c r="AW25" s="31" t="s">
        <v>22705</v>
      </c>
      <c r="AX25" s="29" t="e">
        <f t="shared" si="22"/>
        <v>#VALUE!</v>
      </c>
      <c r="AY25" s="31" t="s">
        <v>26346</v>
      </c>
      <c r="AZ25" s="31" t="s">
        <v>16850</v>
      </c>
      <c r="BA25" s="30" t="s">
        <v>16849</v>
      </c>
      <c r="BB25" s="31"/>
      <c r="BC25" s="31"/>
      <c r="BD25" s="31" t="s">
        <v>7978</v>
      </c>
      <c r="BE25" s="31" t="s">
        <v>7976</v>
      </c>
      <c r="BF25" s="31" t="s">
        <v>7981</v>
      </c>
      <c r="BG25" s="31" t="s">
        <v>22718</v>
      </c>
      <c r="BH25" s="31"/>
      <c r="BI25" s="31" t="s">
        <v>8137</v>
      </c>
      <c r="BJ25" s="31" t="s">
        <v>21630</v>
      </c>
      <c r="BK25" s="31" t="str">
        <f t="shared" si="23"/>
        <v>IV/e</v>
      </c>
      <c r="BL25" s="31" t="s">
        <v>8077</v>
      </c>
      <c r="BM25" s="31"/>
      <c r="BN25" s="31"/>
      <c r="BO25" s="31"/>
      <c r="BP25" s="31" t="s">
        <v>1498</v>
      </c>
      <c r="BQ25" s="31" t="s">
        <v>21630</v>
      </c>
      <c r="BR25" s="31" t="s">
        <v>6649</v>
      </c>
      <c r="BS25" s="31"/>
      <c r="BT25" s="31" t="s">
        <v>7644</v>
      </c>
      <c r="BU25" s="31"/>
      <c r="BV25" s="31" t="s">
        <v>4834</v>
      </c>
      <c r="BW25" s="31" t="e">
        <f t="shared" ca="1" si="24"/>
        <v>#VALUE!</v>
      </c>
      <c r="BX25" s="78" t="e">
        <f t="shared" ca="1" si="25"/>
        <v>#VALUE!</v>
      </c>
      <c r="BY25" s="31"/>
      <c r="BZ25" s="31"/>
      <c r="CA25" s="31" t="s">
        <v>2483</v>
      </c>
      <c r="CB25" s="31" t="s">
        <v>2519</v>
      </c>
      <c r="CC25" s="31">
        <v>2</v>
      </c>
      <c r="CD25" s="31">
        <v>1</v>
      </c>
      <c r="CE25" s="31" t="s">
        <v>20085</v>
      </c>
      <c r="CF25" s="31"/>
      <c r="CG25" s="31"/>
      <c r="CH25" s="31" t="s">
        <v>5115</v>
      </c>
      <c r="CI25" s="31" t="s">
        <v>7893</v>
      </c>
      <c r="CJ25" s="31">
        <v>2008</v>
      </c>
      <c r="CK25" s="31"/>
      <c r="CL25" s="31" t="s">
        <v>32977</v>
      </c>
      <c r="CM25" s="31" t="s">
        <v>32976</v>
      </c>
      <c r="CN25" s="31">
        <v>127</v>
      </c>
      <c r="CO25" s="31" t="s">
        <v>32975</v>
      </c>
      <c r="CP25" s="31" t="s">
        <v>32976</v>
      </c>
      <c r="CQ25" s="31">
        <v>127</v>
      </c>
      <c r="CR25" s="31">
        <v>2013</v>
      </c>
      <c r="CS25" s="31" t="s">
        <v>10156</v>
      </c>
      <c r="CT25" s="31" t="s">
        <v>10157</v>
      </c>
      <c r="CU25" s="31">
        <v>41570</v>
      </c>
      <c r="CV25" s="31" t="s">
        <v>16789</v>
      </c>
      <c r="CW25" s="31" t="s">
        <v>16790</v>
      </c>
      <c r="CX25" s="31" t="s">
        <v>16791</v>
      </c>
      <c r="CY25" s="31" t="s">
        <v>8494</v>
      </c>
      <c r="CZ25" s="31" t="s">
        <v>8550</v>
      </c>
      <c r="DA25" s="31" t="s">
        <v>8491</v>
      </c>
      <c r="DB25" s="31" t="s">
        <v>25128</v>
      </c>
      <c r="DC25" s="31"/>
      <c r="DD25" s="31"/>
      <c r="DE25" s="31" t="s">
        <v>18699</v>
      </c>
      <c r="DF25" s="31" t="s">
        <v>25639</v>
      </c>
      <c r="DG25" s="31" t="s">
        <v>25640</v>
      </c>
      <c r="DH25" s="31" t="s">
        <v>18699</v>
      </c>
      <c r="DI25" s="31"/>
      <c r="DJ25" s="31"/>
      <c r="DK25" s="31" t="s">
        <v>25644</v>
      </c>
      <c r="DL25" s="31" t="s">
        <v>25643</v>
      </c>
      <c r="DM25" s="38" t="s">
        <v>9044</v>
      </c>
      <c r="DN25" s="38"/>
      <c r="DO25" s="35">
        <v>0</v>
      </c>
      <c r="DP25" s="31" t="s">
        <v>12945</v>
      </c>
      <c r="DQ25" s="31" t="s">
        <v>12944</v>
      </c>
      <c r="DR25" s="31"/>
      <c r="DS25" s="31" t="s">
        <v>26725</v>
      </c>
      <c r="DT25" s="31"/>
      <c r="DU25" s="31">
        <v>2</v>
      </c>
      <c r="DV25" s="31" t="s">
        <v>32165</v>
      </c>
      <c r="DW25" s="31"/>
      <c r="DX25" s="31"/>
      <c r="DY25" s="31" t="s">
        <v>33480</v>
      </c>
      <c r="DZ25" s="31" t="s">
        <v>21711</v>
      </c>
      <c r="EA25" s="31" t="s">
        <v>33461</v>
      </c>
      <c r="EB25" s="31">
        <v>285151</v>
      </c>
      <c r="EC25" s="31" t="s">
        <v>40137</v>
      </c>
      <c r="ED25" s="31" t="s">
        <v>41101</v>
      </c>
      <c r="EE25" s="31" t="s">
        <v>3930</v>
      </c>
      <c r="EF25" s="31"/>
    </row>
    <row r="26" spans="1:140" s="32" customFormat="1" ht="23.25" customHeight="1">
      <c r="A26" s="25">
        <v>779</v>
      </c>
      <c r="B26" s="30" t="s">
        <v>24427</v>
      </c>
      <c r="C26" s="31">
        <v>140213194</v>
      </c>
      <c r="D26" s="30" t="s">
        <v>758</v>
      </c>
      <c r="E26" s="30"/>
      <c r="F26" s="30" t="s">
        <v>36254</v>
      </c>
      <c r="G26" s="31">
        <f t="shared" si="18"/>
        <v>58</v>
      </c>
      <c r="H26" s="72">
        <f t="shared" si="19"/>
        <v>45017</v>
      </c>
      <c r="I26" s="30"/>
      <c r="J26" s="30" t="s">
        <v>34084</v>
      </c>
      <c r="K26" s="30" t="s">
        <v>4318</v>
      </c>
      <c r="L26" s="31" t="s">
        <v>4318</v>
      </c>
      <c r="M26" s="31" t="s">
        <v>3186</v>
      </c>
      <c r="N26" s="31" t="s">
        <v>5797</v>
      </c>
      <c r="O26" s="31" t="s">
        <v>5271</v>
      </c>
      <c r="P26" s="31" t="s">
        <v>5144</v>
      </c>
      <c r="Q26" s="31"/>
      <c r="R26" s="31">
        <v>30</v>
      </c>
      <c r="S26" s="31">
        <v>0</v>
      </c>
      <c r="T26" s="31"/>
      <c r="U26" s="31">
        <v>882</v>
      </c>
      <c r="V26" s="31"/>
      <c r="W26" s="31" t="s">
        <v>6910</v>
      </c>
      <c r="X26" s="31" t="s">
        <v>6628</v>
      </c>
      <c r="Y26" s="31" t="e">
        <f t="shared" ca="1" si="20"/>
        <v>#VALUE!</v>
      </c>
      <c r="Z26" s="31" t="e">
        <f t="shared" ca="1" si="21"/>
        <v>#VALUE!</v>
      </c>
      <c r="AA26" s="52" t="s">
        <v>35985</v>
      </c>
      <c r="AB26" s="31" t="s">
        <v>11144</v>
      </c>
      <c r="AC26" s="31" t="s">
        <v>34145</v>
      </c>
      <c r="AD26" s="31" t="s">
        <v>34145</v>
      </c>
      <c r="AE26" s="31"/>
      <c r="AF26" s="31" t="s">
        <v>24701</v>
      </c>
      <c r="AG26" s="31" t="s">
        <v>4322</v>
      </c>
      <c r="AH26" s="31" t="s">
        <v>4322</v>
      </c>
      <c r="AI26" s="31" t="s">
        <v>908</v>
      </c>
      <c r="AJ26" s="31" t="s">
        <v>16080</v>
      </c>
      <c r="AK26" s="31">
        <v>288082</v>
      </c>
      <c r="AL26" s="31" t="s">
        <v>2462</v>
      </c>
      <c r="AM26" s="31" t="s">
        <v>3001</v>
      </c>
      <c r="AN26" s="31"/>
      <c r="AO26" s="31"/>
      <c r="AP26" s="31" t="s">
        <v>4434</v>
      </c>
      <c r="AQ26" s="31"/>
      <c r="AR26" s="31" t="s">
        <v>34145</v>
      </c>
      <c r="AS26" s="31" t="s">
        <v>34145</v>
      </c>
      <c r="AT26" s="31" t="str">
        <f>_xlfn.IFNA(VLOOKUP(D26,'[1]5. 1 Mei 2022'!$C$7:$F$60,4,FALSE),"")</f>
        <v/>
      </c>
      <c r="AU26" s="31"/>
      <c r="AV26" s="31" t="s">
        <v>20034</v>
      </c>
      <c r="AW26" s="31" t="s">
        <v>22698</v>
      </c>
      <c r="AX26" s="29" t="e">
        <f t="shared" si="22"/>
        <v>#VALUE!</v>
      </c>
      <c r="AY26" s="31" t="s">
        <v>26346</v>
      </c>
      <c r="AZ26" s="31" t="s">
        <v>6484</v>
      </c>
      <c r="BA26" s="30" t="s">
        <v>4434</v>
      </c>
      <c r="BB26" s="31" t="s">
        <v>8090</v>
      </c>
      <c r="BC26" s="31"/>
      <c r="BD26" s="31" t="s">
        <v>1759</v>
      </c>
      <c r="BE26" s="31" t="s">
        <v>7969</v>
      </c>
      <c r="BF26" s="31" t="s">
        <v>20034</v>
      </c>
      <c r="BG26" s="31" t="s">
        <v>22701</v>
      </c>
      <c r="BH26" s="31"/>
      <c r="BI26" s="31" t="s">
        <v>8136</v>
      </c>
      <c r="BJ26" s="31" t="s">
        <v>3185</v>
      </c>
      <c r="BK26" s="31" t="str">
        <f t="shared" si="23"/>
        <v>III/d</v>
      </c>
      <c r="BL26" s="31" t="s">
        <v>8077</v>
      </c>
      <c r="BM26" s="31"/>
      <c r="BN26" s="31"/>
      <c r="BO26" s="31"/>
      <c r="BP26" s="31" t="s">
        <v>1498</v>
      </c>
      <c r="BQ26" s="31" t="s">
        <v>3185</v>
      </c>
      <c r="BR26" s="31" t="s">
        <v>5144</v>
      </c>
      <c r="BS26" s="31">
        <v>306.50700000000001</v>
      </c>
      <c r="BT26" s="31" t="s">
        <v>4228</v>
      </c>
      <c r="BU26" s="31"/>
      <c r="BV26" s="31" t="s">
        <v>7466</v>
      </c>
      <c r="BW26" s="31" t="e">
        <f t="shared" ca="1" si="24"/>
        <v>#VALUE!</v>
      </c>
      <c r="BX26" s="78" t="e">
        <f t="shared" ca="1" si="25"/>
        <v>#VALUE!</v>
      </c>
      <c r="BY26" s="31"/>
      <c r="BZ26" s="31"/>
      <c r="CA26" s="31" t="s">
        <v>2483</v>
      </c>
      <c r="CB26" s="31" t="s">
        <v>2519</v>
      </c>
      <c r="CC26" s="31">
        <v>2</v>
      </c>
      <c r="CD26" s="31">
        <v>1</v>
      </c>
      <c r="CE26" s="31" t="s">
        <v>20085</v>
      </c>
      <c r="CF26" s="31"/>
      <c r="CG26" s="31">
        <v>2004</v>
      </c>
      <c r="CH26" s="31" t="s">
        <v>5115</v>
      </c>
      <c r="CI26" s="31">
        <v>2009</v>
      </c>
      <c r="CJ26" s="31" t="s">
        <v>7135</v>
      </c>
      <c r="CK26" s="31"/>
      <c r="CL26" s="31" t="s">
        <v>39414</v>
      </c>
      <c r="CM26" s="31" t="s">
        <v>36630</v>
      </c>
      <c r="CN26" s="31">
        <v>127</v>
      </c>
      <c r="CO26" s="31" t="s">
        <v>39729</v>
      </c>
      <c r="CP26" s="52" t="s">
        <v>36630</v>
      </c>
      <c r="CQ26" s="31">
        <v>127</v>
      </c>
      <c r="CR26" s="31">
        <v>3108</v>
      </c>
      <c r="CS26" s="31" t="s">
        <v>18417</v>
      </c>
      <c r="CT26" s="31" t="s">
        <v>18418</v>
      </c>
      <c r="CU26" s="31" t="s">
        <v>4327</v>
      </c>
      <c r="CV26" s="31" t="s">
        <v>17266</v>
      </c>
      <c r="CW26" s="31" t="s">
        <v>10314</v>
      </c>
      <c r="CX26" s="31" t="s">
        <v>17267</v>
      </c>
      <c r="CY26" s="31"/>
      <c r="CZ26" s="31"/>
      <c r="DA26" s="31"/>
      <c r="DB26" s="31" t="s">
        <v>15747</v>
      </c>
      <c r="DC26" s="31" t="s">
        <v>15749</v>
      </c>
      <c r="DD26" s="31" t="s">
        <v>15746</v>
      </c>
      <c r="DE26" s="31"/>
      <c r="DF26" s="31"/>
      <c r="DG26" s="31"/>
      <c r="DH26" s="31"/>
      <c r="DI26" s="31" t="s">
        <v>24810</v>
      </c>
      <c r="DJ26" s="31" t="s">
        <v>24811</v>
      </c>
      <c r="DK26" s="31" t="s">
        <v>25645</v>
      </c>
      <c r="DL26" s="31" t="s">
        <v>13888</v>
      </c>
      <c r="DM26" s="38" t="s">
        <v>9569</v>
      </c>
      <c r="DN26" s="38"/>
      <c r="DO26" s="35" t="s">
        <v>20828</v>
      </c>
      <c r="DP26" s="31" t="s">
        <v>13664</v>
      </c>
      <c r="DQ26" s="31" t="s">
        <v>13663</v>
      </c>
      <c r="DR26" s="31" t="s">
        <v>20827</v>
      </c>
      <c r="DS26" s="31" t="s">
        <v>27206</v>
      </c>
      <c r="DT26" s="31" t="s">
        <v>37648</v>
      </c>
      <c r="DU26" s="31">
        <v>2</v>
      </c>
      <c r="DV26" s="31" t="s">
        <v>32167</v>
      </c>
      <c r="DW26" s="31" t="s">
        <v>1759</v>
      </c>
      <c r="DX26" s="31" t="s">
        <v>1759</v>
      </c>
      <c r="DY26" s="31" t="s">
        <v>18148</v>
      </c>
      <c r="DZ26" s="31" t="s">
        <v>18135</v>
      </c>
      <c r="EA26" s="31"/>
      <c r="EB26" s="31">
        <v>0</v>
      </c>
      <c r="EC26" s="31" t="s">
        <v>40168</v>
      </c>
      <c r="ED26" s="31" t="s">
        <v>41101</v>
      </c>
      <c r="EE26" s="31"/>
      <c r="EF26" s="31"/>
    </row>
    <row r="27" spans="1:140" s="32" customFormat="1" ht="23.25" customHeight="1">
      <c r="A27" s="25">
        <v>856</v>
      </c>
      <c r="B27" s="30" t="s">
        <v>8219</v>
      </c>
      <c r="C27" s="31">
        <v>140300880</v>
      </c>
      <c r="D27" s="30" t="s">
        <v>1157</v>
      </c>
      <c r="E27" s="30"/>
      <c r="F27" s="30" t="s">
        <v>36254</v>
      </c>
      <c r="G27" s="31">
        <f t="shared" si="18"/>
        <v>58</v>
      </c>
      <c r="H27" s="72">
        <f t="shared" si="19"/>
        <v>45017</v>
      </c>
      <c r="I27" s="30"/>
      <c r="J27" s="30" t="s">
        <v>34084</v>
      </c>
      <c r="K27" s="30" t="s">
        <v>4318</v>
      </c>
      <c r="L27" s="31" t="s">
        <v>4318</v>
      </c>
      <c r="M27" s="31" t="s">
        <v>3186</v>
      </c>
      <c r="N27" s="31" t="s">
        <v>5797</v>
      </c>
      <c r="O27" s="31" t="s">
        <v>5271</v>
      </c>
      <c r="P27" s="31" t="s">
        <v>23983</v>
      </c>
      <c r="Q27" s="31"/>
      <c r="R27" s="31">
        <v>24</v>
      </c>
      <c r="S27" s="31">
        <v>0</v>
      </c>
      <c r="T27" s="31"/>
      <c r="U27" s="31">
        <v>1319</v>
      </c>
      <c r="V27" s="31"/>
      <c r="W27" s="31" t="s">
        <v>6910</v>
      </c>
      <c r="X27" s="31" t="s">
        <v>6392</v>
      </c>
      <c r="Y27" s="31" t="e">
        <f t="shared" ca="1" si="20"/>
        <v>#VALUE!</v>
      </c>
      <c r="Z27" s="31" t="e">
        <f t="shared" ca="1" si="21"/>
        <v>#VALUE!</v>
      </c>
      <c r="AA27" s="52" t="s">
        <v>35985</v>
      </c>
      <c r="AB27" s="31" t="s">
        <v>11168</v>
      </c>
      <c r="AC27" s="31" t="s">
        <v>34147</v>
      </c>
      <c r="AD27" s="31" t="s">
        <v>34147</v>
      </c>
      <c r="AE27" s="31"/>
      <c r="AF27" s="31" t="s">
        <v>24699</v>
      </c>
      <c r="AG27" s="31" t="s">
        <v>4322</v>
      </c>
      <c r="AH27" s="31" t="s">
        <v>5852</v>
      </c>
      <c r="AI27" s="31" t="s">
        <v>908</v>
      </c>
      <c r="AJ27" s="31"/>
      <c r="AK27" s="31"/>
      <c r="AL27" s="31"/>
      <c r="AM27" s="31"/>
      <c r="AN27" s="31"/>
      <c r="AO27" s="31"/>
      <c r="AP27" s="31" t="s">
        <v>4602</v>
      </c>
      <c r="AQ27" s="31"/>
      <c r="AR27" s="31" t="s">
        <v>34147</v>
      </c>
      <c r="AS27" s="31" t="s">
        <v>34147</v>
      </c>
      <c r="AT27" s="31" t="str">
        <f>_xlfn.IFNA(VLOOKUP(D27,'[1]5. 1 Mei 2022'!$C$7:$F$60,4,FALSE),"")</f>
        <v/>
      </c>
      <c r="AU27" s="31"/>
      <c r="AV27" s="31" t="s">
        <v>6581</v>
      </c>
      <c r="AW27" s="31" t="s">
        <v>7927</v>
      </c>
      <c r="AX27" s="29">
        <f t="shared" si="22"/>
        <v>41472</v>
      </c>
      <c r="AY27" s="31" t="s">
        <v>26346</v>
      </c>
      <c r="AZ27" s="31" t="s">
        <v>528</v>
      </c>
      <c r="BA27" s="30" t="s">
        <v>4435</v>
      </c>
      <c r="BB27" s="31"/>
      <c r="BC27" s="31"/>
      <c r="BD27" s="31" t="s">
        <v>20056</v>
      </c>
      <c r="BE27" s="31" t="s">
        <v>7973</v>
      </c>
      <c r="BF27" s="31" t="s">
        <v>6581</v>
      </c>
      <c r="BG27" s="31"/>
      <c r="BH27" s="31"/>
      <c r="BI27" s="31" t="s">
        <v>8124</v>
      </c>
      <c r="BJ27" s="31" t="s">
        <v>4105</v>
      </c>
      <c r="BK27" s="31" t="str">
        <f t="shared" si="23"/>
        <v>III/d</v>
      </c>
      <c r="BL27" s="31" t="s">
        <v>8077</v>
      </c>
      <c r="BM27" s="31"/>
      <c r="BN27" s="31"/>
      <c r="BO27" s="31"/>
      <c r="BP27" s="31" t="s">
        <v>1498</v>
      </c>
      <c r="BQ27" s="31" t="s">
        <v>4105</v>
      </c>
      <c r="BR27" s="31" t="s">
        <v>23982</v>
      </c>
      <c r="BS27" s="31" t="s">
        <v>25692</v>
      </c>
      <c r="BT27" s="31" t="s">
        <v>7167</v>
      </c>
      <c r="BU27" s="31"/>
      <c r="BV27" s="31" t="s">
        <v>2940</v>
      </c>
      <c r="BW27" s="31">
        <f t="shared" ca="1" si="24"/>
        <v>30</v>
      </c>
      <c r="BX27" s="78">
        <f t="shared" ca="1" si="25"/>
        <v>3</v>
      </c>
      <c r="BY27" s="31"/>
      <c r="BZ27" s="31"/>
      <c r="CA27" s="31" t="s">
        <v>2483</v>
      </c>
      <c r="CB27" s="31" t="s">
        <v>2519</v>
      </c>
      <c r="CC27" s="31">
        <v>2</v>
      </c>
      <c r="CD27" s="31">
        <v>1</v>
      </c>
      <c r="CE27" s="31" t="s">
        <v>20085</v>
      </c>
      <c r="CF27" s="31"/>
      <c r="CG27" s="31"/>
      <c r="CH27" s="31">
        <v>2009</v>
      </c>
      <c r="CI27" s="31"/>
      <c r="CJ27" s="31"/>
      <c r="CK27" s="31"/>
      <c r="CL27" s="31" t="s">
        <v>36760</v>
      </c>
      <c r="CM27" s="31" t="s">
        <v>36780</v>
      </c>
      <c r="CN27" s="31">
        <v>127</v>
      </c>
      <c r="CO27" s="31" t="s">
        <v>37236</v>
      </c>
      <c r="CP27" s="52" t="s">
        <v>36780</v>
      </c>
      <c r="CQ27" s="31">
        <v>127</v>
      </c>
      <c r="CR27" s="31">
        <v>3791</v>
      </c>
      <c r="CS27" s="31" t="s">
        <v>8751</v>
      </c>
      <c r="CT27" s="31" t="s">
        <v>10205</v>
      </c>
      <c r="CU27" s="31" t="s">
        <v>3783</v>
      </c>
      <c r="CV27" s="31" t="s">
        <v>8565</v>
      </c>
      <c r="CW27" s="31" t="s">
        <v>11169</v>
      </c>
      <c r="CX27" s="31" t="s">
        <v>8469</v>
      </c>
      <c r="CY27" s="31"/>
      <c r="CZ27" s="31"/>
      <c r="DA27" s="31"/>
      <c r="DB27" s="31" t="s">
        <v>25301</v>
      </c>
      <c r="DC27" s="31" t="s">
        <v>25302</v>
      </c>
      <c r="DD27" s="31" t="s">
        <v>22904</v>
      </c>
      <c r="DE27" s="31">
        <v>2022</v>
      </c>
      <c r="DF27" s="31"/>
      <c r="DG27" s="31"/>
      <c r="DH27" s="31"/>
      <c r="DI27" s="31" t="s">
        <v>25116</v>
      </c>
      <c r="DJ27" s="31" t="s">
        <v>25117</v>
      </c>
      <c r="DK27" s="31"/>
      <c r="DL27" s="31"/>
      <c r="DM27" s="38" t="s">
        <v>9690</v>
      </c>
      <c r="DN27" s="38"/>
      <c r="DO27" s="35" t="s">
        <v>20830</v>
      </c>
      <c r="DP27" s="31" t="s">
        <v>12974</v>
      </c>
      <c r="DQ27" s="31" t="s">
        <v>12973</v>
      </c>
      <c r="DR27" s="31" t="s">
        <v>20829</v>
      </c>
      <c r="DS27" s="31" t="s">
        <v>27323</v>
      </c>
      <c r="DT27" s="31" t="s">
        <v>37691</v>
      </c>
      <c r="DU27" s="31">
        <v>2</v>
      </c>
      <c r="DV27" s="31" t="s">
        <v>32165</v>
      </c>
      <c r="DW27" s="31"/>
      <c r="DX27" s="31"/>
      <c r="DY27" s="31" t="s">
        <v>34043</v>
      </c>
      <c r="DZ27" s="31" t="s">
        <v>25272</v>
      </c>
      <c r="EA27" s="31" t="s">
        <v>29364</v>
      </c>
      <c r="EB27" s="31">
        <v>0</v>
      </c>
      <c r="EC27" s="31" t="s">
        <v>40142</v>
      </c>
      <c r="ED27" s="31" t="s">
        <v>41101</v>
      </c>
      <c r="EE27" s="31"/>
      <c r="EF27" s="31"/>
    </row>
    <row r="28" spans="1:140" s="32" customFormat="1" ht="23.25" customHeight="1">
      <c r="A28" s="25">
        <v>1455</v>
      </c>
      <c r="B28" s="30" t="s">
        <v>12420</v>
      </c>
      <c r="C28" s="31">
        <v>140167114</v>
      </c>
      <c r="D28" s="30" t="s">
        <v>88</v>
      </c>
      <c r="E28" s="30"/>
      <c r="F28" s="30" t="s">
        <v>36253</v>
      </c>
      <c r="G28" s="31">
        <f t="shared" si="18"/>
        <v>60</v>
      </c>
      <c r="H28" s="72">
        <f t="shared" si="19"/>
        <v>45017</v>
      </c>
      <c r="I28" s="30"/>
      <c r="J28" s="30" t="s">
        <v>34084</v>
      </c>
      <c r="K28" s="30" t="s">
        <v>4318</v>
      </c>
      <c r="L28" s="31" t="s">
        <v>4318</v>
      </c>
      <c r="M28" s="31" t="s">
        <v>3186</v>
      </c>
      <c r="N28" s="31" t="s">
        <v>7121</v>
      </c>
      <c r="O28" s="31" t="s">
        <v>3948</v>
      </c>
      <c r="P28" s="31" t="s">
        <v>21727</v>
      </c>
      <c r="Q28" s="31"/>
      <c r="R28" s="31">
        <v>32</v>
      </c>
      <c r="S28" s="31">
        <v>0</v>
      </c>
      <c r="T28" s="31"/>
      <c r="U28" s="31">
        <v>691</v>
      </c>
      <c r="V28" s="31"/>
      <c r="W28" s="31" t="s">
        <v>7628</v>
      </c>
      <c r="X28" s="31" t="s">
        <v>2644</v>
      </c>
      <c r="Y28" s="31" t="e">
        <f t="shared" ca="1" si="20"/>
        <v>#VALUE!</v>
      </c>
      <c r="Z28" s="31" t="e">
        <f t="shared" ca="1" si="21"/>
        <v>#VALUE!</v>
      </c>
      <c r="AA28" s="52" t="s">
        <v>35985</v>
      </c>
      <c r="AB28" s="31" t="s">
        <v>780</v>
      </c>
      <c r="AC28" s="31" t="s">
        <v>34145</v>
      </c>
      <c r="AD28" s="31" t="s">
        <v>34145</v>
      </c>
      <c r="AE28" s="31"/>
      <c r="AF28" s="31" t="s">
        <v>24701</v>
      </c>
      <c r="AG28" s="31" t="s">
        <v>4322</v>
      </c>
      <c r="AH28" s="31" t="s">
        <v>4322</v>
      </c>
      <c r="AI28" s="31" t="s">
        <v>728</v>
      </c>
      <c r="AJ28" s="31"/>
      <c r="AK28" s="31"/>
      <c r="AL28" s="31"/>
      <c r="AM28" s="31"/>
      <c r="AN28" s="31"/>
      <c r="AO28" s="31"/>
      <c r="AP28" s="31" t="s">
        <v>33014</v>
      </c>
      <c r="AQ28" s="31" t="s">
        <v>30588</v>
      </c>
      <c r="AR28" s="31" t="s">
        <v>34145</v>
      </c>
      <c r="AS28" s="31" t="s">
        <v>34145</v>
      </c>
      <c r="AT28" s="31" t="str">
        <f>_xlfn.IFNA(VLOOKUP(D28,'[1]5. 1 Mei 2022'!$C$7:$F$60,4,FALSE),"")</f>
        <v/>
      </c>
      <c r="AU28" s="31"/>
      <c r="AV28" s="31" t="s">
        <v>19402</v>
      </c>
      <c r="AW28" s="31" t="s">
        <v>30588</v>
      </c>
      <c r="AX28" s="29">
        <f t="shared" si="22"/>
        <v>46343</v>
      </c>
      <c r="AY28" s="31" t="s">
        <v>26346</v>
      </c>
      <c r="AZ28" s="31" t="s">
        <v>33016</v>
      </c>
      <c r="BA28" s="30" t="s">
        <v>33014</v>
      </c>
      <c r="BB28" s="31"/>
      <c r="BC28" s="31"/>
      <c r="BD28" s="31" t="s">
        <v>20066</v>
      </c>
      <c r="BE28" s="31" t="s">
        <v>7969</v>
      </c>
      <c r="BF28" s="31" t="s">
        <v>19402</v>
      </c>
      <c r="BG28" s="31"/>
      <c r="BH28" s="31"/>
      <c r="BI28" s="31" t="s">
        <v>8136</v>
      </c>
      <c r="BJ28" s="31" t="s">
        <v>20310</v>
      </c>
      <c r="BK28" s="31" t="str">
        <f t="shared" si="23"/>
        <v>IV/b</v>
      </c>
      <c r="BL28" s="31" t="s">
        <v>8077</v>
      </c>
      <c r="BM28" s="31"/>
      <c r="BN28" s="31"/>
      <c r="BO28" s="31"/>
      <c r="BP28" s="31" t="s">
        <v>1498</v>
      </c>
      <c r="BQ28" s="31" t="s">
        <v>20310</v>
      </c>
      <c r="BR28" s="31" t="s">
        <v>25901</v>
      </c>
      <c r="BS28" s="31" t="s">
        <v>26440</v>
      </c>
      <c r="BT28" s="31" t="s">
        <v>2535</v>
      </c>
      <c r="BU28" s="31"/>
      <c r="BV28" s="31" t="s">
        <v>5859</v>
      </c>
      <c r="BW28" s="31" t="e">
        <f t="shared" ca="1" si="24"/>
        <v>#VALUE!</v>
      </c>
      <c r="BX28" s="78" t="e">
        <f t="shared" ca="1" si="25"/>
        <v>#VALUE!</v>
      </c>
      <c r="BY28" s="31"/>
      <c r="BZ28" s="31"/>
      <c r="CA28" s="31" t="s">
        <v>2483</v>
      </c>
      <c r="CB28" s="31" t="s">
        <v>2519</v>
      </c>
      <c r="CC28" s="31">
        <v>2</v>
      </c>
      <c r="CD28" s="31">
        <v>1</v>
      </c>
      <c r="CE28" s="31" t="s">
        <v>20085</v>
      </c>
      <c r="CF28" s="31"/>
      <c r="CG28" s="31">
        <v>2004</v>
      </c>
      <c r="CH28" s="31" t="s">
        <v>5115</v>
      </c>
      <c r="CI28" s="31"/>
      <c r="CJ28" s="31">
        <v>2009</v>
      </c>
      <c r="CK28" s="31"/>
      <c r="CL28" s="31" t="s">
        <v>22277</v>
      </c>
      <c r="CM28" s="31" t="s">
        <v>22278</v>
      </c>
      <c r="CN28" s="31">
        <v>123</v>
      </c>
      <c r="CO28" s="31" t="s">
        <v>28562</v>
      </c>
      <c r="CP28" s="31" t="s">
        <v>22278</v>
      </c>
      <c r="CQ28" s="31">
        <v>123</v>
      </c>
      <c r="CR28" s="31">
        <v>3721</v>
      </c>
      <c r="CS28" s="31" t="s">
        <v>18179</v>
      </c>
      <c r="CT28" s="31" t="s">
        <v>10233</v>
      </c>
      <c r="CU28" s="31" t="s">
        <v>10234</v>
      </c>
      <c r="CV28" s="31"/>
      <c r="CW28" s="31"/>
      <c r="CX28" s="31"/>
      <c r="CY28" s="31"/>
      <c r="CZ28" s="31"/>
      <c r="DA28" s="31"/>
      <c r="DB28" s="31" t="s">
        <v>15744</v>
      </c>
      <c r="DC28" s="31" t="s">
        <v>15745</v>
      </c>
      <c r="DD28" s="31" t="s">
        <v>15746</v>
      </c>
      <c r="DE28" s="31"/>
      <c r="DF28" s="31"/>
      <c r="DG28" s="31"/>
      <c r="DH28" s="31"/>
      <c r="DI28" s="31" t="s">
        <v>24822</v>
      </c>
      <c r="DJ28" s="31" t="s">
        <v>24823</v>
      </c>
      <c r="DK28" s="31" t="s">
        <v>25645</v>
      </c>
      <c r="DL28" s="31" t="s">
        <v>13888</v>
      </c>
      <c r="DM28" s="38" t="s">
        <v>18836</v>
      </c>
      <c r="DN28" s="38"/>
      <c r="DO28" s="35">
        <v>0</v>
      </c>
      <c r="DP28" s="31" t="s">
        <v>28282</v>
      </c>
      <c r="DQ28" s="31" t="s">
        <v>13814</v>
      </c>
      <c r="DR28" s="31"/>
      <c r="DS28" s="31" t="s">
        <v>26574</v>
      </c>
      <c r="DT28" s="31" t="s">
        <v>37983</v>
      </c>
      <c r="DU28" s="31">
        <v>3</v>
      </c>
      <c r="DV28" s="31" t="s">
        <v>32167</v>
      </c>
      <c r="DW28" s="31"/>
      <c r="DX28" s="31"/>
      <c r="DY28" s="31" t="s">
        <v>24592</v>
      </c>
      <c r="DZ28" s="31" t="s">
        <v>24578</v>
      </c>
      <c r="EA28" s="31"/>
      <c r="EB28" s="31">
        <v>0</v>
      </c>
      <c r="EC28" s="31" t="s">
        <v>40168</v>
      </c>
      <c r="ED28" s="31" t="s">
        <v>41101</v>
      </c>
      <c r="EE28" s="31"/>
      <c r="EF28" s="31"/>
    </row>
    <row r="29" spans="1:140" s="32" customFormat="1" ht="23.25" customHeight="1">
      <c r="A29" s="25">
        <v>1972</v>
      </c>
      <c r="B29" s="30" t="s">
        <v>24350</v>
      </c>
      <c r="C29" s="31">
        <v>140222578</v>
      </c>
      <c r="D29" s="30" t="s">
        <v>1135</v>
      </c>
      <c r="E29" s="30"/>
      <c r="F29" s="30" t="s">
        <v>36254</v>
      </c>
      <c r="G29" s="31">
        <f t="shared" si="18"/>
        <v>58</v>
      </c>
      <c r="H29" s="72">
        <f t="shared" si="19"/>
        <v>45017</v>
      </c>
      <c r="I29" s="30"/>
      <c r="J29" s="30" t="s">
        <v>34084</v>
      </c>
      <c r="K29" s="30" t="s">
        <v>4318</v>
      </c>
      <c r="L29" s="31" t="s">
        <v>4318</v>
      </c>
      <c r="M29" s="31" t="s">
        <v>3186</v>
      </c>
      <c r="N29" s="31" t="s">
        <v>5797</v>
      </c>
      <c r="O29" s="31" t="s">
        <v>5271</v>
      </c>
      <c r="P29" s="31" t="s">
        <v>5049</v>
      </c>
      <c r="Q29" s="31"/>
      <c r="R29" s="31">
        <v>28</v>
      </c>
      <c r="S29" s="31">
        <v>0</v>
      </c>
      <c r="T29" s="31"/>
      <c r="U29" s="31">
        <v>905</v>
      </c>
      <c r="V29" s="31"/>
      <c r="W29" s="31" t="s">
        <v>7628</v>
      </c>
      <c r="X29" s="31" t="s">
        <v>1897</v>
      </c>
      <c r="Y29" s="31">
        <f t="shared" ca="1" si="20"/>
        <v>58</v>
      </c>
      <c r="Z29" s="31" t="str">
        <f t="shared" ca="1" si="21"/>
        <v>46-58</v>
      </c>
      <c r="AA29" s="52" t="s">
        <v>35985</v>
      </c>
      <c r="AB29" s="31" t="s">
        <v>11144</v>
      </c>
      <c r="AC29" s="31" t="s">
        <v>34145</v>
      </c>
      <c r="AD29" s="31" t="s">
        <v>34145</v>
      </c>
      <c r="AE29" s="31"/>
      <c r="AF29" s="31" t="s">
        <v>24701</v>
      </c>
      <c r="AG29" s="31" t="s">
        <v>4322</v>
      </c>
      <c r="AH29" s="31" t="s">
        <v>4322</v>
      </c>
      <c r="AI29" s="31" t="s">
        <v>908</v>
      </c>
      <c r="AJ29" s="31" t="s">
        <v>7531</v>
      </c>
      <c r="AK29" s="31">
        <v>175879</v>
      </c>
      <c r="AL29" s="31" t="s">
        <v>7829</v>
      </c>
      <c r="AM29" s="31" t="s">
        <v>4983</v>
      </c>
      <c r="AN29" s="31"/>
      <c r="AO29" s="31"/>
      <c r="AP29" s="31" t="s">
        <v>4434</v>
      </c>
      <c r="AQ29" s="31" t="s">
        <v>21740</v>
      </c>
      <c r="AR29" s="31" t="s">
        <v>34145</v>
      </c>
      <c r="AS29" s="31" t="s">
        <v>34145</v>
      </c>
      <c r="AT29" s="31" t="str">
        <f>_xlfn.IFNA(VLOOKUP(D29,'[1]5. 1 Mei 2022'!$C$7:$F$60,4,FALSE),"")</f>
        <v/>
      </c>
      <c r="AU29" s="31"/>
      <c r="AV29" s="31" t="s">
        <v>20034</v>
      </c>
      <c r="AW29" s="31" t="s">
        <v>21740</v>
      </c>
      <c r="AX29" s="29">
        <f t="shared" si="22"/>
        <v>46467</v>
      </c>
      <c r="AY29" s="31" t="s">
        <v>26346</v>
      </c>
      <c r="AZ29" s="31" t="s">
        <v>6484</v>
      </c>
      <c r="BA29" s="30" t="s">
        <v>4434</v>
      </c>
      <c r="BB29" s="31"/>
      <c r="BC29" s="31"/>
      <c r="BD29" s="31" t="s">
        <v>1759</v>
      </c>
      <c r="BE29" s="31" t="s">
        <v>7969</v>
      </c>
      <c r="BF29" s="31" t="s">
        <v>20034</v>
      </c>
      <c r="BG29" s="31"/>
      <c r="BH29" s="31"/>
      <c r="BI29" s="31" t="s">
        <v>8136</v>
      </c>
      <c r="BJ29" s="31" t="s">
        <v>3185</v>
      </c>
      <c r="BK29" s="31" t="str">
        <f t="shared" si="23"/>
        <v>III/d</v>
      </c>
      <c r="BL29" s="31" t="s">
        <v>8077</v>
      </c>
      <c r="BM29" s="31"/>
      <c r="BN29" s="31"/>
      <c r="BO29" s="31"/>
      <c r="BP29" s="31" t="s">
        <v>1498</v>
      </c>
      <c r="BQ29" s="31" t="s">
        <v>3185</v>
      </c>
      <c r="BR29" s="31" t="s">
        <v>8019</v>
      </c>
      <c r="BS29" s="31" t="s">
        <v>15808</v>
      </c>
      <c r="BT29" s="31" t="s">
        <v>4192</v>
      </c>
      <c r="BU29" s="31"/>
      <c r="BV29" s="31" t="s">
        <v>545</v>
      </c>
      <c r="BW29" s="31">
        <f t="shared" ca="1" si="24"/>
        <v>36</v>
      </c>
      <c r="BX29" s="78">
        <f t="shared" ca="1" si="25"/>
        <v>3</v>
      </c>
      <c r="BY29" s="31"/>
      <c r="BZ29" s="31"/>
      <c r="CA29" s="31" t="s">
        <v>2483</v>
      </c>
      <c r="CB29" s="31" t="s">
        <v>2519</v>
      </c>
      <c r="CC29" s="31">
        <v>1</v>
      </c>
      <c r="CD29" s="31">
        <v>1</v>
      </c>
      <c r="CE29" s="31" t="s">
        <v>20085</v>
      </c>
      <c r="CF29" s="31"/>
      <c r="CG29" s="31"/>
      <c r="CH29" s="31">
        <v>2010</v>
      </c>
      <c r="CI29" s="31">
        <v>2010</v>
      </c>
      <c r="CJ29" s="31"/>
      <c r="CK29" s="31"/>
      <c r="CL29" s="31" t="s">
        <v>21714</v>
      </c>
      <c r="CM29" s="31" t="s">
        <v>20332</v>
      </c>
      <c r="CN29" s="31">
        <v>122</v>
      </c>
      <c r="CO29" s="31" t="s">
        <v>25727</v>
      </c>
      <c r="CP29" s="31" t="s">
        <v>20332</v>
      </c>
      <c r="CQ29" s="31">
        <v>122</v>
      </c>
      <c r="CR29" s="31">
        <v>3469</v>
      </c>
      <c r="CS29" s="31" t="s">
        <v>8315</v>
      </c>
      <c r="CT29" s="31"/>
      <c r="CU29" s="31" t="s">
        <v>8314</v>
      </c>
      <c r="CV29" s="31" t="s">
        <v>8347</v>
      </c>
      <c r="CW29" s="31" t="s">
        <v>8348</v>
      </c>
      <c r="CX29" s="31" t="s">
        <v>8346</v>
      </c>
      <c r="CY29" s="31"/>
      <c r="CZ29" s="31"/>
      <c r="DA29" s="31"/>
      <c r="DB29" s="31" t="s">
        <v>15747</v>
      </c>
      <c r="DC29" s="31" t="s">
        <v>15751</v>
      </c>
      <c r="DD29" s="31" t="s">
        <v>15746</v>
      </c>
      <c r="DE29" s="31"/>
      <c r="DF29" s="31"/>
      <c r="DG29" s="31"/>
      <c r="DH29" s="31"/>
      <c r="DI29" s="31" t="s">
        <v>25077</v>
      </c>
      <c r="DJ29" s="31" t="s">
        <v>25042</v>
      </c>
      <c r="DK29" s="31"/>
      <c r="DL29" s="31"/>
      <c r="DM29" s="38" t="s">
        <v>9459</v>
      </c>
      <c r="DN29" s="38"/>
      <c r="DO29" s="35">
        <v>0</v>
      </c>
      <c r="DP29" s="31" t="s">
        <v>12894</v>
      </c>
      <c r="DQ29" s="31" t="s">
        <v>12893</v>
      </c>
      <c r="DR29" s="31"/>
      <c r="DS29" s="31" t="s">
        <v>27096</v>
      </c>
      <c r="DT29" s="31" t="s">
        <v>28121</v>
      </c>
      <c r="DU29" s="31">
        <v>3</v>
      </c>
      <c r="DV29" s="31" t="s">
        <v>32167</v>
      </c>
      <c r="DW29" s="31" t="s">
        <v>1759</v>
      </c>
      <c r="DX29" s="31" t="s">
        <v>1759</v>
      </c>
      <c r="DY29" s="31" t="s">
        <v>25851</v>
      </c>
      <c r="DZ29" s="31" t="s">
        <v>25805</v>
      </c>
      <c r="EA29" s="31"/>
      <c r="EB29" s="31">
        <v>0</v>
      </c>
      <c r="EC29" s="31" t="s">
        <v>40168</v>
      </c>
      <c r="ED29" s="31" t="s">
        <v>41101</v>
      </c>
      <c r="EE29" s="31"/>
      <c r="EF29" s="31"/>
    </row>
    <row r="30" spans="1:140" s="32" customFormat="1" ht="23.25" customHeight="1">
      <c r="A30" s="25">
        <v>1419</v>
      </c>
      <c r="B30" s="30" t="s">
        <v>29279</v>
      </c>
      <c r="C30" s="31" t="s">
        <v>6220</v>
      </c>
      <c r="D30" s="30" t="s">
        <v>29036</v>
      </c>
      <c r="E30" s="30"/>
      <c r="F30" s="30" t="s">
        <v>36262</v>
      </c>
      <c r="G30" s="31">
        <f t="shared" si="18"/>
        <v>58</v>
      </c>
      <c r="H30" s="72">
        <f t="shared" si="19"/>
        <v>56036</v>
      </c>
      <c r="I30" s="30" t="s">
        <v>35263</v>
      </c>
      <c r="J30" s="30" t="s">
        <v>34085</v>
      </c>
      <c r="K30" s="30" t="s">
        <v>34082</v>
      </c>
      <c r="L30" s="31" t="s">
        <v>6220</v>
      </c>
      <c r="M30" s="31" t="s">
        <v>3186</v>
      </c>
      <c r="N30" s="31" t="s">
        <v>3557</v>
      </c>
      <c r="O30" s="31" t="s">
        <v>1501</v>
      </c>
      <c r="P30" s="52" t="s">
        <v>32746</v>
      </c>
      <c r="Q30" s="52"/>
      <c r="R30" s="31"/>
      <c r="S30" s="31"/>
      <c r="T30" s="52" t="s">
        <v>23787</v>
      </c>
      <c r="U30" s="31"/>
      <c r="V30" s="31"/>
      <c r="W30" s="31" t="s">
        <v>7059</v>
      </c>
      <c r="X30" s="31" t="s">
        <v>29077</v>
      </c>
      <c r="Y30" s="31" t="e">
        <f t="shared" ca="1" si="20"/>
        <v>#VALUE!</v>
      </c>
      <c r="Z30" s="31" t="e">
        <f t="shared" ca="1" si="21"/>
        <v>#VALUE!</v>
      </c>
      <c r="AA30" s="31"/>
      <c r="AB30" s="31" t="s">
        <v>780</v>
      </c>
      <c r="AC30" s="31" t="s">
        <v>34145</v>
      </c>
      <c r="AD30" s="31" t="s">
        <v>34145</v>
      </c>
      <c r="AE30" s="31"/>
      <c r="AF30" s="31" t="s">
        <v>24701</v>
      </c>
      <c r="AG30" s="31" t="s">
        <v>4322</v>
      </c>
      <c r="AH30" s="31" t="s">
        <v>4322</v>
      </c>
      <c r="AI30" s="31" t="s">
        <v>728</v>
      </c>
      <c r="AJ30" s="31">
        <v>113117103</v>
      </c>
      <c r="AK30" s="31" t="s">
        <v>29490</v>
      </c>
      <c r="AL30" s="31" t="s">
        <v>29491</v>
      </c>
      <c r="AM30" s="31" t="s">
        <v>16162</v>
      </c>
      <c r="AN30" s="31"/>
      <c r="AO30" s="31"/>
      <c r="AP30" s="31" t="s">
        <v>18118</v>
      </c>
      <c r="AQ30" s="31" t="s">
        <v>26138</v>
      </c>
      <c r="AR30" s="31" t="s">
        <v>34145</v>
      </c>
      <c r="AS30" s="31" t="s">
        <v>34145</v>
      </c>
      <c r="AT30" s="31" t="str">
        <f>_xlfn.IFNA(VLOOKUP(D30,'[1]5. 1 Mei 2022'!$C$7:$F$60,4,FALSE),"")</f>
        <v/>
      </c>
      <c r="AU30" s="31"/>
      <c r="AV30" s="31" t="s">
        <v>26001</v>
      </c>
      <c r="AW30" s="31" t="s">
        <v>18389</v>
      </c>
      <c r="AX30" s="29">
        <f t="shared" si="22"/>
        <v>46131</v>
      </c>
      <c r="AY30" s="31" t="s">
        <v>26346</v>
      </c>
      <c r="AZ30" s="31" t="s">
        <v>2622</v>
      </c>
      <c r="BA30" s="30" t="s">
        <v>18118</v>
      </c>
      <c r="BB30" s="31" t="s">
        <v>21673</v>
      </c>
      <c r="BC30" s="31"/>
      <c r="BD30" s="31" t="s">
        <v>11423</v>
      </c>
      <c r="BE30" s="31" t="s">
        <v>7969</v>
      </c>
      <c r="BF30" s="31" t="s">
        <v>26001</v>
      </c>
      <c r="BG30" s="31"/>
      <c r="BH30" s="31"/>
      <c r="BI30" s="31"/>
      <c r="BJ30" s="31"/>
      <c r="BK30" s="31" t="str">
        <f t="shared" si="23"/>
        <v>III/a</v>
      </c>
      <c r="BL30" s="31"/>
      <c r="BM30" s="31"/>
      <c r="BN30" s="31"/>
      <c r="BO30" s="31"/>
      <c r="BP30" s="31"/>
      <c r="BQ30" s="31"/>
      <c r="BR30" s="31"/>
      <c r="BS30" s="31"/>
      <c r="BT30" s="31"/>
      <c r="BU30" s="31"/>
      <c r="BV30" s="31" t="s">
        <v>26138</v>
      </c>
      <c r="BW30" s="31">
        <f t="shared" ca="1" si="24"/>
        <v>3</v>
      </c>
      <c r="BX30" s="78">
        <f t="shared" ca="1" si="25"/>
        <v>3</v>
      </c>
      <c r="BY30" s="31"/>
      <c r="BZ30" s="31"/>
      <c r="CA30" s="31" t="s">
        <v>2483</v>
      </c>
      <c r="CB30" s="31" t="s">
        <v>2519</v>
      </c>
      <c r="CC30" s="31"/>
      <c r="CD30" s="31">
        <v>1</v>
      </c>
      <c r="CE30" s="31"/>
      <c r="CF30" s="31"/>
      <c r="CG30" s="31"/>
      <c r="CH30" s="31"/>
      <c r="CI30" s="31"/>
      <c r="CJ30" s="31"/>
      <c r="CK30" s="31"/>
      <c r="CL30" s="31" t="s">
        <v>29492</v>
      </c>
      <c r="CM30" s="31" t="s">
        <v>28482</v>
      </c>
      <c r="CN30" s="31">
        <v>124</v>
      </c>
      <c r="CO30" s="31">
        <v>0</v>
      </c>
      <c r="CP30" s="31">
        <v>0</v>
      </c>
      <c r="CQ30" s="31">
        <v>0</v>
      </c>
      <c r="CR30" s="31">
        <v>6854</v>
      </c>
      <c r="CS30" s="31"/>
      <c r="CT30" s="31"/>
      <c r="CU30" s="31"/>
      <c r="CV30" s="31"/>
      <c r="CW30" s="31"/>
      <c r="CX30" s="31"/>
      <c r="CY30" s="31"/>
      <c r="CZ30" s="31"/>
      <c r="DA30" s="31"/>
      <c r="DB30" s="31"/>
      <c r="DC30" s="31"/>
      <c r="DD30" s="31"/>
      <c r="DE30" s="31"/>
      <c r="DF30" s="31"/>
      <c r="DG30" s="31"/>
      <c r="DH30" s="31"/>
      <c r="DI30" s="31"/>
      <c r="DJ30" s="31"/>
      <c r="DK30" s="31"/>
      <c r="DL30" s="31"/>
      <c r="DM30" s="38" t="s">
        <v>29119</v>
      </c>
      <c r="DN30" s="38"/>
      <c r="DO30" s="35"/>
      <c r="DP30" s="31" t="s">
        <v>29158</v>
      </c>
      <c r="DQ30" s="31" t="s">
        <v>29489</v>
      </c>
      <c r="DR30" s="31" t="s">
        <v>29250</v>
      </c>
      <c r="DS30" s="31" t="s">
        <v>29190</v>
      </c>
      <c r="DT30" s="31" t="s">
        <v>29218</v>
      </c>
      <c r="DU30" s="31">
        <v>1</v>
      </c>
      <c r="DV30" s="31" t="s">
        <v>32165</v>
      </c>
      <c r="DW30" s="31"/>
      <c r="DX30" s="31"/>
      <c r="DY30" s="31"/>
      <c r="DZ30" s="31"/>
      <c r="EA30" s="31"/>
      <c r="EB30" s="31">
        <v>0</v>
      </c>
      <c r="EC30" s="31" t="s">
        <v>40168</v>
      </c>
      <c r="ED30" s="31" t="s">
        <v>41101</v>
      </c>
      <c r="EE30" s="31"/>
      <c r="EF30" s="31"/>
      <c r="EG30" s="31"/>
      <c r="EH30" s="31"/>
      <c r="EI30" s="31"/>
      <c r="EJ30" s="31"/>
    </row>
    <row r="31" spans="1:140" s="32" customFormat="1" ht="23.25" customHeight="1">
      <c r="A31" s="25">
        <v>1440</v>
      </c>
      <c r="B31" s="30" t="s">
        <v>31215</v>
      </c>
      <c r="C31" s="31" t="s">
        <v>6220</v>
      </c>
      <c r="D31" s="30" t="s">
        <v>29724</v>
      </c>
      <c r="E31" s="30"/>
      <c r="F31" s="30" t="s">
        <v>36262</v>
      </c>
      <c r="G31" s="31">
        <f t="shared" si="18"/>
        <v>58</v>
      </c>
      <c r="H31" s="72">
        <f t="shared" si="19"/>
        <v>56036</v>
      </c>
      <c r="I31" s="30" t="s">
        <v>35270</v>
      </c>
      <c r="J31" s="30" t="s">
        <v>34085</v>
      </c>
      <c r="K31" s="30" t="s">
        <v>34082</v>
      </c>
      <c r="L31" s="31" t="s">
        <v>6220</v>
      </c>
      <c r="M31" s="31" t="s">
        <v>3186</v>
      </c>
      <c r="N31" s="31" t="s">
        <v>3557</v>
      </c>
      <c r="O31" s="31" t="s">
        <v>1501</v>
      </c>
      <c r="P31" s="52" t="s">
        <v>33501</v>
      </c>
      <c r="Q31" s="52"/>
      <c r="R31" s="31"/>
      <c r="S31" s="31"/>
      <c r="T31" s="52" t="s">
        <v>21916</v>
      </c>
      <c r="U31" s="31"/>
      <c r="V31" s="31"/>
      <c r="W31" s="31" t="s">
        <v>5223</v>
      </c>
      <c r="X31" s="31" t="s">
        <v>29725</v>
      </c>
      <c r="Y31" s="31">
        <f t="shared" ca="1" si="20"/>
        <v>28</v>
      </c>
      <c r="Z31" s="31" t="str">
        <f t="shared" ca="1" si="21"/>
        <v>21-35</v>
      </c>
      <c r="AA31" s="31"/>
      <c r="AB31" s="31" t="s">
        <v>780</v>
      </c>
      <c r="AC31" s="31" t="s">
        <v>34145</v>
      </c>
      <c r="AD31" s="31" t="s">
        <v>34145</v>
      </c>
      <c r="AE31" s="31"/>
      <c r="AF31" s="31" t="s">
        <v>24701</v>
      </c>
      <c r="AG31" s="31" t="s">
        <v>4322</v>
      </c>
      <c r="AH31" s="31" t="s">
        <v>4322</v>
      </c>
      <c r="AI31" s="31" t="s">
        <v>728</v>
      </c>
      <c r="AJ31" s="31" t="s">
        <v>30638</v>
      </c>
      <c r="AK31" s="31" t="s">
        <v>30639</v>
      </c>
      <c r="AL31" s="31" t="s">
        <v>30567</v>
      </c>
      <c r="AM31" s="31" t="s">
        <v>19846</v>
      </c>
      <c r="AN31" s="31"/>
      <c r="AO31" s="31"/>
      <c r="AP31" s="31" t="s">
        <v>18118</v>
      </c>
      <c r="AQ31" s="31" t="s">
        <v>18310</v>
      </c>
      <c r="AR31" s="31" t="s">
        <v>34145</v>
      </c>
      <c r="AS31" s="31" t="s">
        <v>34145</v>
      </c>
      <c r="AT31" s="31" t="s">
        <v>39988</v>
      </c>
      <c r="AU31" s="31"/>
      <c r="AV31" s="31" t="s">
        <v>26001</v>
      </c>
      <c r="AW31" s="31" t="s">
        <v>18310</v>
      </c>
      <c r="AX31" s="29">
        <f t="shared" si="22"/>
        <v>46537</v>
      </c>
      <c r="AY31" s="31" t="s">
        <v>26346</v>
      </c>
      <c r="AZ31" s="31" t="s">
        <v>2622</v>
      </c>
      <c r="BA31" s="30" t="s">
        <v>18118</v>
      </c>
      <c r="BB31" s="31" t="s">
        <v>20104</v>
      </c>
      <c r="BC31" s="31" t="s">
        <v>8024</v>
      </c>
      <c r="BD31" s="31" t="s">
        <v>11423</v>
      </c>
      <c r="BE31" s="31" t="s">
        <v>7969</v>
      </c>
      <c r="BF31" s="31" t="s">
        <v>26001</v>
      </c>
      <c r="BG31" s="31"/>
      <c r="BH31" s="31"/>
      <c r="BI31" s="31"/>
      <c r="BJ31" s="31"/>
      <c r="BK31" s="31" t="str">
        <f t="shared" si="23"/>
        <v>III/a</v>
      </c>
      <c r="BL31" s="31"/>
      <c r="BM31" s="31"/>
      <c r="BN31" s="31"/>
      <c r="BO31" s="31"/>
      <c r="BP31" s="31"/>
      <c r="BQ31" s="31"/>
      <c r="BR31" s="31"/>
      <c r="BS31" s="31"/>
      <c r="BT31" s="31"/>
      <c r="BU31" s="31"/>
      <c r="BV31" s="31" t="s">
        <v>26473</v>
      </c>
      <c r="BW31" s="31">
        <f t="shared" ca="1" si="24"/>
        <v>3</v>
      </c>
      <c r="BX31" s="78">
        <f t="shared" ca="1" si="25"/>
        <v>3</v>
      </c>
      <c r="BY31" s="31"/>
      <c r="BZ31" s="31"/>
      <c r="CA31" s="31" t="s">
        <v>2483</v>
      </c>
      <c r="CB31" s="31" t="s">
        <v>2406</v>
      </c>
      <c r="CC31" s="31"/>
      <c r="CD31" s="31"/>
      <c r="CE31" s="31"/>
      <c r="CF31" s="31"/>
      <c r="CG31" s="31"/>
      <c r="CH31" s="31"/>
      <c r="CI31" s="31"/>
      <c r="CJ31" s="31"/>
      <c r="CK31" s="31"/>
      <c r="CL31" s="31" t="s">
        <v>30640</v>
      </c>
      <c r="CM31" s="31" t="s">
        <v>30641</v>
      </c>
      <c r="CN31" s="31">
        <v>124</v>
      </c>
      <c r="CO31" s="31" t="s">
        <v>32717</v>
      </c>
      <c r="CP31" s="31" t="s">
        <v>30641</v>
      </c>
      <c r="CQ31" s="31">
        <v>124</v>
      </c>
      <c r="CR31" s="31"/>
      <c r="CS31" s="31" t="s">
        <v>22454</v>
      </c>
      <c r="CT31" s="31"/>
      <c r="CU31" s="31"/>
      <c r="CV31" s="31"/>
      <c r="CW31" s="31"/>
      <c r="CX31" s="31"/>
      <c r="CY31" s="31"/>
      <c r="CZ31" s="31"/>
      <c r="DA31" s="31"/>
      <c r="DB31" s="31"/>
      <c r="DC31" s="31"/>
      <c r="DD31" s="31"/>
      <c r="DE31" s="31"/>
      <c r="DF31" s="31"/>
      <c r="DG31" s="31"/>
      <c r="DH31" s="31"/>
      <c r="DI31" s="31"/>
      <c r="DJ31" s="31"/>
      <c r="DK31" s="31"/>
      <c r="DL31" s="31"/>
      <c r="DM31" s="38" t="s">
        <v>30634</v>
      </c>
      <c r="DN31" s="38"/>
      <c r="DO31" s="35"/>
      <c r="DP31" s="31" t="s">
        <v>30635</v>
      </c>
      <c r="DQ31" s="31" t="s">
        <v>30636</v>
      </c>
      <c r="DR31" s="31"/>
      <c r="DS31" s="31" t="s">
        <v>29726</v>
      </c>
      <c r="DT31" s="31" t="s">
        <v>30637</v>
      </c>
      <c r="DU31" s="31">
        <v>3</v>
      </c>
      <c r="DV31" s="31" t="s">
        <v>32167</v>
      </c>
      <c r="DW31" s="31"/>
      <c r="DX31" s="31" t="s">
        <v>11423</v>
      </c>
      <c r="DY31" s="31" t="s">
        <v>30351</v>
      </c>
      <c r="DZ31" s="31" t="s">
        <v>16040</v>
      </c>
      <c r="EA31" s="31"/>
      <c r="EB31" s="31">
        <v>0</v>
      </c>
      <c r="EC31" s="31" t="s">
        <v>40168</v>
      </c>
      <c r="ED31" s="31" t="s">
        <v>41101</v>
      </c>
      <c r="EE31" s="31"/>
      <c r="EF31" s="31"/>
      <c r="EG31" s="31"/>
      <c r="EH31" s="31"/>
      <c r="EI31" s="31"/>
      <c r="EJ31" s="31"/>
    </row>
  </sheetData>
  <phoneticPr fontId="0" type="noConversion"/>
  <hyperlinks>
    <hyperlink ref="DT3" r:id="rId1"/>
    <hyperlink ref="DT31" r:id="rId2"/>
  </hyperlinks>
  <pageMargins left="2.0472440944881889" right="0.15748031496062992" top="0.78740157480314965" bottom="0.78740157480314965" header="0.51181102362204722" footer="0.51181102362204722"/>
  <pageSetup paperSize="9" scale="87" orientation="portrait" r:id="rId3"/>
  <headerFooter alignWithMargins="0"/>
</worksheet>
</file>

<file path=xl/worksheets/sheet6.xml><?xml version="1.0" encoding="utf-8"?>
<worksheet xmlns="http://schemas.openxmlformats.org/spreadsheetml/2006/main" xmlns:r="http://schemas.openxmlformats.org/officeDocument/2006/relationships">
  <sheetPr codeName="Sheet5">
    <tabColor rgb="FF92D050"/>
  </sheetPr>
  <dimension ref="A1:C32"/>
  <sheetViews>
    <sheetView topLeftCell="A4" workbookViewId="0">
      <selection activeCell="L26" sqref="L26"/>
    </sheetView>
  </sheetViews>
  <sheetFormatPr defaultRowHeight="12.5"/>
  <cols>
    <col min="1" max="1" width="18.7265625" customWidth="1"/>
    <col min="2" max="2" width="10" customWidth="1"/>
    <col min="9" max="9" width="19.81640625" customWidth="1"/>
  </cols>
  <sheetData>
    <row r="1" spans="1:3">
      <c r="A1" t="s">
        <v>8143</v>
      </c>
    </row>
    <row r="5" spans="1:3">
      <c r="A5" t="s">
        <v>41110</v>
      </c>
    </row>
    <row r="7" spans="1:3" ht="22.5" customHeight="1">
      <c r="A7" s="102" t="s">
        <v>8144</v>
      </c>
      <c r="B7" s="102" t="s">
        <v>3367</v>
      </c>
      <c r="C7" s="102" t="s">
        <v>8145</v>
      </c>
    </row>
    <row r="8" spans="1:3">
      <c r="A8" s="102" t="s">
        <v>8146</v>
      </c>
      <c r="B8" s="102">
        <v>1</v>
      </c>
      <c r="C8" s="102">
        <v>8</v>
      </c>
    </row>
    <row r="9" spans="1:3">
      <c r="A9" s="102" t="s">
        <v>8147</v>
      </c>
      <c r="B9" s="102">
        <v>42</v>
      </c>
      <c r="C9" s="102">
        <v>2</v>
      </c>
    </row>
    <row r="10" spans="1:3">
      <c r="A10" s="102" t="s">
        <v>8148</v>
      </c>
      <c r="B10" s="102">
        <v>13</v>
      </c>
      <c r="C10" s="102">
        <v>8</v>
      </c>
    </row>
    <row r="11" spans="1:3">
      <c r="A11" s="102" t="s">
        <v>8149</v>
      </c>
      <c r="B11" s="102"/>
      <c r="C11" s="102">
        <v>6</v>
      </c>
    </row>
    <row r="12" spans="1:3">
      <c r="A12" s="102" t="s">
        <v>8150</v>
      </c>
      <c r="B12" s="102"/>
      <c r="C12" s="102"/>
    </row>
    <row r="13" spans="1:3">
      <c r="A13" s="102" t="s">
        <v>8151</v>
      </c>
      <c r="B13" s="102"/>
      <c r="C13" s="102"/>
    </row>
    <row r="14" spans="1:3">
      <c r="A14" s="102" t="s">
        <v>8152</v>
      </c>
      <c r="B14" s="102"/>
      <c r="C14" s="102"/>
    </row>
    <row r="15" spans="1:3">
      <c r="A15" s="102" t="s">
        <v>8153</v>
      </c>
      <c r="B15" s="102"/>
      <c r="C15" s="102"/>
    </row>
    <row r="16" spans="1:3">
      <c r="A16" s="102" t="s">
        <v>8154</v>
      </c>
      <c r="B16" s="102"/>
      <c r="C16" s="102"/>
    </row>
    <row r="17" spans="1:3">
      <c r="A17" s="102" t="s">
        <v>8155</v>
      </c>
      <c r="B17" s="102"/>
      <c r="C17" s="102"/>
    </row>
    <row r="18" spans="1:3">
      <c r="A18" s="102" t="s">
        <v>8156</v>
      </c>
      <c r="B18" s="102"/>
      <c r="C18" s="102"/>
    </row>
    <row r="19" spans="1:3">
      <c r="A19" s="102" t="s">
        <v>8157</v>
      </c>
      <c r="B19" s="102"/>
      <c r="C19" s="102"/>
    </row>
    <row r="20" spans="1:3">
      <c r="A20" s="102" t="s">
        <v>942</v>
      </c>
      <c r="B20" s="102">
        <f>SUM(B8:B19)</f>
        <v>56</v>
      </c>
      <c r="C20" s="102">
        <f>SUM(C8:C19)</f>
        <v>24</v>
      </c>
    </row>
    <row r="27" spans="1:3">
      <c r="A27" t="s">
        <v>41110</v>
      </c>
    </row>
    <row r="29" spans="1:3" ht="18" customHeight="1">
      <c r="A29" t="s">
        <v>8158</v>
      </c>
      <c r="B29" t="s">
        <v>3367</v>
      </c>
      <c r="C29" t="s">
        <v>8145</v>
      </c>
    </row>
    <row r="30" spans="1:3" ht="19.5" customHeight="1">
      <c r="A30" t="s">
        <v>4318</v>
      </c>
      <c r="B30">
        <v>0</v>
      </c>
      <c r="C30">
        <v>21</v>
      </c>
    </row>
    <row r="31" spans="1:3" ht="19.5" customHeight="1">
      <c r="A31" t="s">
        <v>8159</v>
      </c>
      <c r="B31">
        <v>53</v>
      </c>
      <c r="C31">
        <v>3</v>
      </c>
    </row>
    <row r="32" spans="1:3" ht="18.75" customHeight="1">
      <c r="A32" t="s">
        <v>942</v>
      </c>
      <c r="B32">
        <f>SUM(B30:B31)</f>
        <v>53</v>
      </c>
      <c r="C32">
        <f>SUM(C30:C31)</f>
        <v>24</v>
      </c>
    </row>
  </sheetData>
  <printOptions horizontalCentered="1"/>
  <pageMargins left="0.31496062992125984" right="0.11811023622047245" top="0.59055118110236227" bottom="0.74803149606299213" header="0.31496062992125984" footer="0.31496062992125984"/>
  <pageSetup paperSize="121" orientation="landscape" r:id="rId1"/>
  <drawing r:id="rId2"/>
</worksheet>
</file>

<file path=xl/worksheets/sheet7.xml><?xml version="1.0" encoding="utf-8"?>
<worksheet xmlns="http://schemas.openxmlformats.org/spreadsheetml/2006/main" xmlns:r="http://schemas.openxmlformats.org/officeDocument/2006/relationships">
  <sheetPr codeName="Sheet10"/>
  <dimension ref="A1:K10"/>
  <sheetViews>
    <sheetView workbookViewId="0">
      <selection activeCell="C17" sqref="C17"/>
    </sheetView>
  </sheetViews>
  <sheetFormatPr defaultRowHeight="21.75" customHeight="1"/>
  <cols>
    <col min="1" max="1" width="8" customWidth="1"/>
    <col min="2" max="2" width="41.54296875" bestFit="1" customWidth="1"/>
    <col min="3" max="3" width="41.54296875" customWidth="1"/>
    <col min="4" max="4" width="4.26953125" bestFit="1" customWidth="1"/>
    <col min="5" max="5" width="34" bestFit="1" customWidth="1"/>
    <col min="6" max="6" width="28.81640625" bestFit="1" customWidth="1"/>
    <col min="7" max="7" width="14.453125" bestFit="1" customWidth="1"/>
    <col min="8" max="8" width="10.81640625" bestFit="1" customWidth="1"/>
    <col min="9" max="9" width="15.26953125" bestFit="1" customWidth="1"/>
    <col min="10" max="10" width="12.1796875" bestFit="1" customWidth="1"/>
    <col min="11" max="11" width="35.26953125" bestFit="1" customWidth="1"/>
  </cols>
  <sheetData>
    <row r="1" spans="1:11" ht="21.75" customHeight="1">
      <c r="A1" t="s">
        <v>6217</v>
      </c>
      <c r="B1" t="s">
        <v>3633</v>
      </c>
      <c r="C1" t="s">
        <v>29305</v>
      </c>
      <c r="D1" t="s">
        <v>31018</v>
      </c>
      <c r="E1" t="s">
        <v>26299</v>
      </c>
      <c r="F1" t="s">
        <v>5652</v>
      </c>
      <c r="G1" t="s">
        <v>26294</v>
      </c>
      <c r="H1" t="s">
        <v>26295</v>
      </c>
      <c r="I1" t="s">
        <v>26297</v>
      </c>
      <c r="J1" t="s">
        <v>26298</v>
      </c>
      <c r="K1" t="s">
        <v>26300</v>
      </c>
    </row>
    <row r="2" spans="1:11" ht="21.75" customHeight="1">
      <c r="A2">
        <v>1</v>
      </c>
      <c r="B2" t="s">
        <v>29678</v>
      </c>
      <c r="C2" t="s">
        <v>29679</v>
      </c>
      <c r="D2" t="s">
        <v>7121</v>
      </c>
      <c r="E2" t="s">
        <v>29680</v>
      </c>
      <c r="H2" t="s">
        <v>29681</v>
      </c>
      <c r="I2" t="s">
        <v>26301</v>
      </c>
      <c r="K2" t="s">
        <v>29331</v>
      </c>
    </row>
    <row r="3" spans="1:11" ht="21.75" customHeight="1">
      <c r="A3">
        <f>A2+1</f>
        <v>2</v>
      </c>
      <c r="B3" t="s">
        <v>26302</v>
      </c>
      <c r="C3" t="s">
        <v>29306</v>
      </c>
      <c r="E3" t="s">
        <v>26304</v>
      </c>
      <c r="F3" t="s">
        <v>16549</v>
      </c>
      <c r="G3" t="s">
        <v>6910</v>
      </c>
      <c r="H3" t="s">
        <v>26303</v>
      </c>
      <c r="I3" t="s">
        <v>26301</v>
      </c>
      <c r="K3" t="s">
        <v>28902</v>
      </c>
    </row>
    <row r="4" spans="1:11" ht="21.75" customHeight="1">
      <c r="A4">
        <f>A3+1</f>
        <v>3</v>
      </c>
      <c r="B4" t="s">
        <v>26314</v>
      </c>
      <c r="E4" t="s">
        <v>26315</v>
      </c>
      <c r="F4" t="s">
        <v>26320</v>
      </c>
      <c r="G4" t="s">
        <v>26316</v>
      </c>
      <c r="H4" t="s">
        <v>26317</v>
      </c>
      <c r="I4" t="s">
        <v>26296</v>
      </c>
      <c r="K4" t="s">
        <v>26318</v>
      </c>
    </row>
    <row r="5" spans="1:11" ht="21.75" customHeight="1">
      <c r="A5">
        <f t="shared" ref="A5:A10" si="0">A4+1</f>
        <v>4</v>
      </c>
      <c r="B5" t="s">
        <v>26319</v>
      </c>
      <c r="E5" t="s">
        <v>26315</v>
      </c>
      <c r="F5" t="s">
        <v>11160</v>
      </c>
      <c r="G5" t="s">
        <v>7469</v>
      </c>
      <c r="H5" t="s">
        <v>26321</v>
      </c>
      <c r="I5" t="s">
        <v>26301</v>
      </c>
      <c r="K5" t="s">
        <v>26318</v>
      </c>
    </row>
    <row r="6" spans="1:11" ht="21.75" customHeight="1">
      <c r="A6">
        <f t="shared" si="0"/>
        <v>5</v>
      </c>
      <c r="B6" t="s">
        <v>26322</v>
      </c>
      <c r="E6" t="s">
        <v>26323</v>
      </c>
      <c r="G6" t="s">
        <v>6910</v>
      </c>
      <c r="H6" t="s">
        <v>26324</v>
      </c>
      <c r="I6" t="s">
        <v>26301</v>
      </c>
      <c r="K6" t="s">
        <v>26318</v>
      </c>
    </row>
    <row r="7" spans="1:11" ht="21.75" customHeight="1">
      <c r="A7">
        <f t="shared" si="0"/>
        <v>6</v>
      </c>
      <c r="B7" t="s">
        <v>26325</v>
      </c>
      <c r="E7" t="s">
        <v>26323</v>
      </c>
      <c r="G7" t="s">
        <v>6910</v>
      </c>
      <c r="H7" t="s">
        <v>26326</v>
      </c>
      <c r="I7" t="s">
        <v>26296</v>
      </c>
      <c r="K7" t="s">
        <v>26318</v>
      </c>
    </row>
    <row r="8" spans="1:11" ht="21.75" customHeight="1">
      <c r="A8">
        <f t="shared" si="0"/>
        <v>7</v>
      </c>
      <c r="B8" t="s">
        <v>26327</v>
      </c>
      <c r="E8" t="s">
        <v>26323</v>
      </c>
      <c r="G8" t="s">
        <v>6910</v>
      </c>
      <c r="H8" t="s">
        <v>26328</v>
      </c>
      <c r="I8" t="s">
        <v>26296</v>
      </c>
      <c r="K8" t="s">
        <v>26318</v>
      </c>
    </row>
    <row r="9" spans="1:11" ht="21.75" customHeight="1">
      <c r="A9">
        <f t="shared" si="0"/>
        <v>8</v>
      </c>
      <c r="B9" t="s">
        <v>26329</v>
      </c>
      <c r="E9" t="s">
        <v>26323</v>
      </c>
      <c r="G9" t="s">
        <v>6910</v>
      </c>
      <c r="H9" t="s">
        <v>26330</v>
      </c>
      <c r="I9" t="s">
        <v>26301</v>
      </c>
      <c r="K9" t="s">
        <v>26318</v>
      </c>
    </row>
    <row r="10" spans="1:11" ht="21.75" customHeight="1">
      <c r="A10">
        <f t="shared" si="0"/>
        <v>9</v>
      </c>
      <c r="B10" t="s">
        <v>26331</v>
      </c>
      <c r="E10" t="s">
        <v>26323</v>
      </c>
      <c r="G10" t="s">
        <v>6910</v>
      </c>
      <c r="H10" t="s">
        <v>26332</v>
      </c>
      <c r="I10" t="s">
        <v>26301</v>
      </c>
      <c r="K10" t="s">
        <v>26318</v>
      </c>
    </row>
  </sheetData>
  <pageMargins left="0.7" right="0.7" top="0.75" bottom="0.75" header="0.3" footer="0.3"/>
  <pageSetup paperSize="121" orientation="portrait" r:id="rId1"/>
</worksheet>
</file>

<file path=xl/worksheets/sheet8.xml><?xml version="1.0" encoding="utf-8"?>
<worksheet xmlns="http://schemas.openxmlformats.org/spreadsheetml/2006/main" xmlns:r="http://schemas.openxmlformats.org/officeDocument/2006/relationships">
  <sheetPr codeName="Sheet11"/>
  <dimension ref="A1:FS20"/>
  <sheetViews>
    <sheetView workbookViewId="0">
      <selection activeCell="C23" sqref="C23"/>
    </sheetView>
  </sheetViews>
  <sheetFormatPr defaultColWidth="9.1796875" defaultRowHeight="21" customHeight="1"/>
  <cols>
    <col min="1" max="1" width="7" style="1" customWidth="1"/>
    <col min="2" max="2" width="35.54296875" style="1" bestFit="1" customWidth="1"/>
    <col min="3" max="3" width="19.453125" style="1" bestFit="1" customWidth="1"/>
    <col min="4" max="4" width="19.26953125" style="1" bestFit="1" customWidth="1"/>
    <col min="5" max="5" width="8.453125" style="1" bestFit="1" customWidth="1"/>
    <col min="6" max="7" width="5.453125" style="1" bestFit="1" customWidth="1"/>
    <col min="8" max="8" width="10.1796875" style="1" bestFit="1" customWidth="1"/>
    <col min="9" max="9" width="4.1796875" style="1" bestFit="1" customWidth="1"/>
    <col min="10" max="10" width="4" style="1" bestFit="1" customWidth="1"/>
    <col min="11" max="11" width="42.453125" style="1" bestFit="1" customWidth="1"/>
    <col min="12" max="12" width="16.26953125" style="1" bestFit="1" customWidth="1"/>
    <col min="13" max="14" width="9.26953125" style="1" bestFit="1" customWidth="1"/>
    <col min="15" max="15" width="10" style="1" bestFit="1" customWidth="1"/>
    <col min="16" max="16" width="9.26953125" style="1" bestFit="1" customWidth="1"/>
    <col min="17" max="18" width="9.1796875" style="1"/>
    <col min="19" max="19" width="19" style="1" customWidth="1"/>
    <col min="20" max="20" width="9.453125" style="1" bestFit="1" customWidth="1"/>
    <col min="21" max="26" width="9.26953125" style="1" bestFit="1" customWidth="1"/>
    <col min="27" max="32" width="9.1796875" style="1"/>
    <col min="33" max="33" width="11" style="1" bestFit="1" customWidth="1"/>
    <col min="34" max="35" width="9.26953125" style="1" bestFit="1" customWidth="1"/>
    <col min="36" max="39" width="9.1796875" style="1"/>
    <col min="40" max="40" width="9.453125" style="1" bestFit="1" customWidth="1"/>
    <col min="41" max="41" width="12.7265625" style="1" bestFit="1" customWidth="1"/>
    <col min="42" max="43" width="9.26953125" style="1" bestFit="1" customWidth="1"/>
    <col min="44" max="44" width="9.1796875" style="1"/>
    <col min="45" max="45" width="12.7265625" style="1" bestFit="1" customWidth="1"/>
    <col min="46" max="51" width="9.1796875" style="1"/>
    <col min="52" max="52" width="9.453125" style="1" bestFit="1" customWidth="1"/>
    <col min="53" max="53" width="9.1796875" style="1"/>
    <col min="54" max="55" width="9.26953125" style="1" bestFit="1" customWidth="1"/>
    <col min="56" max="56" width="9.1796875" style="1"/>
    <col min="57" max="58" width="9.26953125" style="1" bestFit="1" customWidth="1"/>
    <col min="59" max="64" width="9.1796875" style="1"/>
    <col min="65" max="65" width="9.453125" style="1" bestFit="1" customWidth="1"/>
    <col min="66" max="66" width="9.54296875" style="1" bestFit="1" customWidth="1"/>
    <col min="67" max="67" width="9.26953125" style="1" bestFit="1" customWidth="1"/>
    <col min="68" max="69" width="9.1796875" style="1"/>
    <col min="70" max="71" width="9.26953125" style="1" bestFit="1" customWidth="1"/>
    <col min="72" max="75" width="9.1796875" style="1"/>
    <col min="76" max="77" width="9.26953125" style="1" bestFit="1" customWidth="1"/>
    <col min="78" max="78" width="9.1796875" style="1"/>
    <col min="79" max="81" width="9.26953125" style="1" bestFit="1" customWidth="1"/>
    <col min="82" max="82" width="9.453125" style="1" bestFit="1" customWidth="1"/>
    <col min="83" max="85" width="9.26953125" style="1" bestFit="1" customWidth="1"/>
    <col min="86" max="87" width="9.453125" style="1" bestFit="1" customWidth="1"/>
    <col min="88" max="89" width="9.26953125" style="1" bestFit="1" customWidth="1"/>
    <col min="90" max="92" width="9.1796875" style="1"/>
    <col min="93" max="94" width="9.26953125" style="1" bestFit="1" customWidth="1"/>
    <col min="95" max="96" width="9.1796875" style="1"/>
    <col min="97" max="99" width="9.26953125" style="1" bestFit="1" customWidth="1"/>
    <col min="100" max="100" width="9.1796875" style="1"/>
    <col min="101" max="106" width="9.26953125" style="1" bestFit="1" customWidth="1"/>
    <col min="107" max="107" width="9.1796875" style="1"/>
    <col min="108" max="110" width="9.26953125" style="1" bestFit="1" customWidth="1"/>
    <col min="111" max="112" width="9.1796875" style="1"/>
    <col min="113" max="114" width="9.26953125" style="1" bestFit="1" customWidth="1"/>
    <col min="115" max="115" width="9.453125" style="1" bestFit="1" customWidth="1"/>
    <col min="116" max="117" width="9.1796875" style="1"/>
    <col min="118" max="120" width="9.26953125" style="1" bestFit="1" customWidth="1"/>
    <col min="121" max="121" width="9.1796875" style="1"/>
    <col min="122" max="122" width="10.453125" style="1" bestFit="1" customWidth="1"/>
    <col min="123" max="124" width="9.1796875" style="1"/>
    <col min="125" max="125" width="9.26953125" style="1" bestFit="1" customWidth="1"/>
    <col min="126" max="126" width="9.1796875" style="1"/>
    <col min="127" max="129" width="9.26953125" style="1" bestFit="1" customWidth="1"/>
    <col min="130" max="131" width="9.1796875" style="1"/>
    <col min="132" max="132" width="9.26953125" style="1" bestFit="1" customWidth="1"/>
    <col min="133" max="136" width="9.1796875" style="1"/>
    <col min="137" max="137" width="9.26953125" style="1" bestFit="1" customWidth="1"/>
    <col min="138" max="138" width="9.1796875" style="1"/>
    <col min="139" max="139" width="9.26953125" style="1" bestFit="1" customWidth="1"/>
    <col min="140" max="144" width="9.1796875" style="1"/>
    <col min="145" max="149" width="9.26953125" style="1" bestFit="1" customWidth="1"/>
    <col min="150" max="150" width="9.1796875" style="1"/>
    <col min="151" max="151" width="9.26953125" style="1" bestFit="1" customWidth="1"/>
    <col min="152" max="152" width="9.1796875" style="1"/>
    <col min="153" max="153" width="9.26953125" style="1" bestFit="1" customWidth="1"/>
    <col min="154" max="156" width="9.1796875" style="1"/>
    <col min="157" max="158" width="9.26953125" style="1" bestFit="1" customWidth="1"/>
    <col min="159" max="165" width="9.1796875" style="1"/>
    <col min="166" max="167" width="9.26953125" style="1" bestFit="1" customWidth="1"/>
    <col min="168" max="168" width="9.1796875" style="1"/>
    <col min="169" max="174" width="9.26953125" style="1" bestFit="1" customWidth="1"/>
    <col min="175" max="16384" width="9.1796875" style="1"/>
  </cols>
  <sheetData>
    <row r="1" spans="1:175" ht="21" customHeight="1">
      <c r="A1" s="1" t="s">
        <v>19415</v>
      </c>
      <c r="BI1" s="1" t="s">
        <v>6574</v>
      </c>
      <c r="BJ1" s="1" t="s">
        <v>6574</v>
      </c>
      <c r="BK1" s="1" t="s">
        <v>6574</v>
      </c>
      <c r="BL1" s="1" t="s">
        <v>6574</v>
      </c>
      <c r="BM1" s="1" t="s">
        <v>6574</v>
      </c>
      <c r="BN1" s="1" t="s">
        <v>6574</v>
      </c>
      <c r="BO1" s="1" t="s">
        <v>6574</v>
      </c>
      <c r="FA1" s="1">
        <v>0</v>
      </c>
    </row>
    <row r="2" spans="1:175" ht="15.75" customHeight="1"/>
    <row r="3" spans="1:175" ht="11.25" customHeight="1">
      <c r="A3" s="127" t="s">
        <v>6217</v>
      </c>
      <c r="B3" s="127" t="s">
        <v>3633</v>
      </c>
      <c r="C3" s="127" t="s">
        <v>3634</v>
      </c>
      <c r="D3" s="127" t="s">
        <v>3634</v>
      </c>
      <c r="E3" s="127" t="s">
        <v>3635</v>
      </c>
      <c r="F3" s="127" t="s">
        <v>6574</v>
      </c>
      <c r="G3" s="127" t="s">
        <v>6310</v>
      </c>
      <c r="H3" s="127" t="s">
        <v>6576</v>
      </c>
      <c r="I3" s="127" t="s">
        <v>6575</v>
      </c>
      <c r="J3" s="127" t="s">
        <v>6219</v>
      </c>
      <c r="K3" s="127" t="s">
        <v>3637</v>
      </c>
      <c r="L3" s="127" t="s">
        <v>6216</v>
      </c>
      <c r="M3" s="127" t="s">
        <v>6217</v>
      </c>
      <c r="N3" s="127" t="s">
        <v>6990</v>
      </c>
      <c r="O3" s="127"/>
      <c r="P3" s="127"/>
      <c r="Q3" s="127"/>
      <c r="R3" s="127" t="s">
        <v>4201</v>
      </c>
      <c r="S3" s="127" t="s">
        <v>6574</v>
      </c>
      <c r="U3" s="1" t="s">
        <v>6575</v>
      </c>
      <c r="X3" s="1" t="s">
        <v>6574</v>
      </c>
      <c r="AB3" s="1" t="s">
        <v>6574</v>
      </c>
      <c r="AC3" s="1" t="s">
        <v>6575</v>
      </c>
      <c r="AD3" s="1" t="s">
        <v>6575</v>
      </c>
      <c r="AE3" s="1" t="s">
        <v>6575</v>
      </c>
      <c r="AF3" s="1" t="s">
        <v>549</v>
      </c>
      <c r="AG3" s="1" t="s">
        <v>4201</v>
      </c>
      <c r="AH3" s="1" t="s">
        <v>2706</v>
      </c>
      <c r="AK3" s="1" t="s">
        <v>1406</v>
      </c>
      <c r="AM3" s="1" t="s">
        <v>6574</v>
      </c>
      <c r="AS3" s="1" t="s">
        <v>6576</v>
      </c>
      <c r="BR3" s="1" t="s">
        <v>6577</v>
      </c>
      <c r="BT3" s="1" t="s">
        <v>7284</v>
      </c>
      <c r="BV3" s="1" t="s">
        <v>6578</v>
      </c>
      <c r="BW3" s="1" t="s">
        <v>6576</v>
      </c>
      <c r="BX3" s="1" t="s">
        <v>3337</v>
      </c>
      <c r="BY3" s="1" t="s">
        <v>6575</v>
      </c>
      <c r="CA3" s="1" t="s">
        <v>6576</v>
      </c>
      <c r="CB3" s="1" t="s">
        <v>6575</v>
      </c>
      <c r="CD3" s="1" t="s">
        <v>6576</v>
      </c>
      <c r="CE3" s="1" t="s">
        <v>6575</v>
      </c>
      <c r="CG3" s="1" t="s">
        <v>6576</v>
      </c>
      <c r="CH3" s="1" t="s">
        <v>6574</v>
      </c>
      <c r="CL3" s="1" t="s">
        <v>6576</v>
      </c>
      <c r="CM3" s="1" t="s">
        <v>7024</v>
      </c>
      <c r="CO3" s="1" t="s">
        <v>7025</v>
      </c>
      <c r="CP3" s="1" t="s">
        <v>5326</v>
      </c>
      <c r="CR3" s="1" t="s">
        <v>6574</v>
      </c>
      <c r="CS3" s="1" t="s">
        <v>6574</v>
      </c>
      <c r="CU3" s="1" t="s">
        <v>6574</v>
      </c>
      <c r="CW3" s="1" t="s">
        <v>7354</v>
      </c>
      <c r="DC3" s="1" t="s">
        <v>4200</v>
      </c>
      <c r="DD3" s="1" t="s">
        <v>4201</v>
      </c>
      <c r="DE3" s="1" t="s">
        <v>7286</v>
      </c>
      <c r="DI3" s="1" t="s">
        <v>6556</v>
      </c>
      <c r="DM3" s="1" t="s">
        <v>6556</v>
      </c>
      <c r="DQ3" s="1" t="s">
        <v>1943</v>
      </c>
      <c r="DR3" s="1" t="s">
        <v>6556</v>
      </c>
      <c r="DU3" s="1" t="s">
        <v>3840</v>
      </c>
      <c r="DV3" s="1" t="s">
        <v>7711</v>
      </c>
      <c r="FK3" s="1" t="s">
        <v>18123</v>
      </c>
      <c r="FO3" s="1" t="s">
        <v>18125</v>
      </c>
    </row>
    <row r="4" spans="1:175" ht="11.25" customHeight="1">
      <c r="A4" s="127"/>
      <c r="B4" s="127"/>
      <c r="C4" s="127"/>
      <c r="D4" s="127"/>
      <c r="E4" s="127"/>
      <c r="F4" s="127"/>
      <c r="G4" s="127"/>
      <c r="H4" s="127"/>
      <c r="I4" s="127"/>
      <c r="J4" s="127"/>
      <c r="K4" s="127"/>
      <c r="L4" s="127"/>
      <c r="M4" s="127"/>
      <c r="N4" s="127"/>
      <c r="O4" s="127"/>
      <c r="P4" s="127"/>
      <c r="Q4" s="127"/>
      <c r="R4" s="127"/>
      <c r="S4" s="127"/>
      <c r="T4" s="1" t="s">
        <v>6992</v>
      </c>
      <c r="U4" s="1" t="s">
        <v>6574</v>
      </c>
      <c r="W4" s="1" t="s">
        <v>1987</v>
      </c>
      <c r="Z4" s="1" t="s">
        <v>1988</v>
      </c>
      <c r="AA4" s="1" t="s">
        <v>1987</v>
      </c>
      <c r="AB4" s="1" t="s">
        <v>5652</v>
      </c>
      <c r="AC4" s="1" t="s">
        <v>5653</v>
      </c>
      <c r="AD4" s="1" t="s">
        <v>551</v>
      </c>
      <c r="AE4" s="1" t="s">
        <v>727</v>
      </c>
      <c r="AF4" s="1" t="s">
        <v>550</v>
      </c>
      <c r="AG4" s="1" t="s">
        <v>3097</v>
      </c>
      <c r="AH4" s="1" t="s">
        <v>4200</v>
      </c>
      <c r="AI4" s="1" t="s">
        <v>6992</v>
      </c>
      <c r="AJ4" s="1" t="s">
        <v>2710</v>
      </c>
      <c r="AL4" s="1" t="s">
        <v>4339</v>
      </c>
      <c r="AM4" s="1" t="s">
        <v>5655</v>
      </c>
      <c r="AN4" s="1" t="s">
        <v>6575</v>
      </c>
      <c r="AO4" s="1" t="s">
        <v>5656</v>
      </c>
      <c r="AP4" s="1" t="s">
        <v>5252</v>
      </c>
      <c r="AQ4" s="1" t="s">
        <v>6575</v>
      </c>
      <c r="AR4" s="1" t="s">
        <v>2749</v>
      </c>
      <c r="AS4" s="1" t="s">
        <v>5648</v>
      </c>
      <c r="AT4" s="1" t="s">
        <v>20025</v>
      </c>
      <c r="AU4" s="1" t="s">
        <v>20025</v>
      </c>
      <c r="AV4" s="1" t="s">
        <v>20025</v>
      </c>
      <c r="AW4" s="1" t="s">
        <v>8016</v>
      </c>
      <c r="AX4" s="1" t="s">
        <v>8017</v>
      </c>
      <c r="AY4" s="1" t="s">
        <v>8011</v>
      </c>
      <c r="AZ4" s="1" t="s">
        <v>8012</v>
      </c>
      <c r="BA4" s="1" t="s">
        <v>8013</v>
      </c>
      <c r="BB4" s="1" t="s">
        <v>8015</v>
      </c>
      <c r="BC4" s="1" t="s">
        <v>8068</v>
      </c>
      <c r="BD4" s="1" t="s">
        <v>8119</v>
      </c>
      <c r="BE4" s="1" t="s">
        <v>21592</v>
      </c>
      <c r="BF4" s="1" t="s">
        <v>8076</v>
      </c>
      <c r="BG4" s="1" t="s">
        <v>8069</v>
      </c>
      <c r="BH4" s="1" t="s">
        <v>8269</v>
      </c>
      <c r="BI4" s="1" t="s">
        <v>8263</v>
      </c>
      <c r="BJ4" s="1" t="s">
        <v>8264</v>
      </c>
      <c r="BK4" s="1" t="s">
        <v>8265</v>
      </c>
      <c r="BL4" s="1" t="s">
        <v>8266</v>
      </c>
      <c r="BM4" s="1" t="s">
        <v>8267</v>
      </c>
      <c r="BN4" s="1" t="s">
        <v>8268</v>
      </c>
      <c r="BO4" s="1" t="s">
        <v>8270</v>
      </c>
      <c r="BP4" s="1" t="s">
        <v>11871</v>
      </c>
      <c r="BQ4" s="1" t="s">
        <v>11871</v>
      </c>
      <c r="BR4" s="1" t="s">
        <v>1985</v>
      </c>
      <c r="BT4" s="1" t="s">
        <v>7285</v>
      </c>
      <c r="BU4" s="1" t="s">
        <v>2137</v>
      </c>
      <c r="BV4" s="1" t="s">
        <v>1986</v>
      </c>
      <c r="BW4" s="1" t="s">
        <v>969</v>
      </c>
      <c r="BX4" s="1" t="s">
        <v>6758</v>
      </c>
      <c r="BY4" s="1" t="s">
        <v>4710</v>
      </c>
      <c r="BZ4" s="1" t="s">
        <v>1198</v>
      </c>
      <c r="CA4" s="1" t="s">
        <v>1845</v>
      </c>
      <c r="CB4" s="1" t="s">
        <v>6574</v>
      </c>
      <c r="CD4" s="1" t="s">
        <v>4318</v>
      </c>
      <c r="CE4" s="1" t="s">
        <v>6574</v>
      </c>
      <c r="CG4" s="1" t="s">
        <v>1846</v>
      </c>
      <c r="CH4" s="1" t="s">
        <v>6575</v>
      </c>
      <c r="CL4" s="1" t="s">
        <v>16730</v>
      </c>
      <c r="CM4" s="1" t="s">
        <v>3889</v>
      </c>
      <c r="CO4" s="1" t="s">
        <v>3890</v>
      </c>
      <c r="CP4" s="1" t="s">
        <v>5327</v>
      </c>
      <c r="CQ4" s="1" t="s">
        <v>3891</v>
      </c>
      <c r="CR4" s="1" t="s">
        <v>7474</v>
      </c>
      <c r="CS4" s="1" t="s">
        <v>3635</v>
      </c>
      <c r="CT4" s="1" t="s">
        <v>7475</v>
      </c>
      <c r="CU4" s="1" t="s">
        <v>7045</v>
      </c>
      <c r="CV4" s="1" t="s">
        <v>20084</v>
      </c>
      <c r="CW4" s="1" t="s">
        <v>6574</v>
      </c>
      <c r="DC4" s="1" t="s">
        <v>2441</v>
      </c>
      <c r="DD4" s="1" t="s">
        <v>832</v>
      </c>
      <c r="DE4" s="1" t="s">
        <v>7287</v>
      </c>
      <c r="DF4" s="1" t="s">
        <v>833</v>
      </c>
      <c r="DG4" s="1" t="s">
        <v>6577</v>
      </c>
      <c r="DH4" s="1" t="s">
        <v>4986</v>
      </c>
      <c r="DI4" s="1" t="s">
        <v>6557</v>
      </c>
      <c r="DJ4" s="1" t="s">
        <v>5010</v>
      </c>
      <c r="DL4" s="1" t="s">
        <v>17531</v>
      </c>
      <c r="DM4" s="1" t="s">
        <v>6557</v>
      </c>
      <c r="DN4" s="1" t="s">
        <v>5010</v>
      </c>
      <c r="DQ4" s="1" t="s">
        <v>1944</v>
      </c>
      <c r="DR4" s="1" t="s">
        <v>6557</v>
      </c>
      <c r="DS4" s="1" t="s">
        <v>5010</v>
      </c>
      <c r="DU4" s="1" t="s">
        <v>5648</v>
      </c>
      <c r="DV4" s="1" t="s">
        <v>3840</v>
      </c>
      <c r="DW4" s="1" t="s">
        <v>5324</v>
      </c>
      <c r="DZ4" s="1" t="s">
        <v>1758</v>
      </c>
      <c r="EA4" s="1" t="s">
        <v>2537</v>
      </c>
      <c r="EK4" s="1" t="s">
        <v>8488</v>
      </c>
      <c r="EY4" s="1" t="s">
        <v>8756</v>
      </c>
      <c r="EZ4" s="1" t="s">
        <v>20971</v>
      </c>
      <c r="FA4" s="1" t="s">
        <v>10818</v>
      </c>
      <c r="FB4" s="1" t="s">
        <v>10618</v>
      </c>
      <c r="FC4" s="1" t="s">
        <v>11001</v>
      </c>
      <c r="FD4" s="1" t="s">
        <v>11125</v>
      </c>
      <c r="FE4" s="1" t="s">
        <v>11126</v>
      </c>
      <c r="FF4" s="1" t="s">
        <v>15270</v>
      </c>
      <c r="FG4" s="1" t="s">
        <v>11127</v>
      </c>
      <c r="FH4" s="1" t="s">
        <v>10089</v>
      </c>
      <c r="FI4" s="1" t="s">
        <v>10416</v>
      </c>
      <c r="FJ4" s="1" t="s">
        <v>10417</v>
      </c>
    </row>
    <row r="5" spans="1:175" ht="11.25" customHeight="1">
      <c r="A5" s="127"/>
      <c r="B5" s="127"/>
      <c r="C5" s="127"/>
      <c r="D5" s="127"/>
      <c r="E5" s="127"/>
      <c r="F5" s="127"/>
      <c r="G5" s="127"/>
      <c r="H5" s="127"/>
      <c r="I5" s="127"/>
      <c r="J5" s="127"/>
      <c r="K5" s="127"/>
      <c r="L5" s="127"/>
      <c r="M5" s="127"/>
      <c r="N5" s="127"/>
      <c r="O5" s="127"/>
      <c r="P5" s="127"/>
      <c r="Q5" s="127"/>
      <c r="R5" s="127"/>
      <c r="S5" s="127"/>
      <c r="T5" s="1" t="s">
        <v>7419</v>
      </c>
      <c r="U5" s="1" t="s">
        <v>6218</v>
      </c>
      <c r="V5" s="1" t="s">
        <v>7254</v>
      </c>
      <c r="W5" s="1" t="s">
        <v>6219</v>
      </c>
      <c r="X5" s="1" t="s">
        <v>6218</v>
      </c>
      <c r="AD5" s="1" t="s">
        <v>7024</v>
      </c>
      <c r="AE5" s="1" t="s">
        <v>5654</v>
      </c>
      <c r="AF5" s="1" t="s">
        <v>5652</v>
      </c>
      <c r="AG5" s="1" t="s">
        <v>3098</v>
      </c>
      <c r="AJ5" s="1" t="s">
        <v>5652</v>
      </c>
      <c r="AM5" s="1" t="s">
        <v>6574</v>
      </c>
      <c r="AP5" s="1" t="s">
        <v>5253</v>
      </c>
      <c r="AT5" s="1" t="s">
        <v>11419</v>
      </c>
      <c r="AU5" s="1" t="s">
        <v>11420</v>
      </c>
      <c r="AV5" s="1" t="s">
        <v>11421</v>
      </c>
      <c r="BR5" s="1" t="s">
        <v>7255</v>
      </c>
      <c r="BS5" s="1" t="s">
        <v>7256</v>
      </c>
      <c r="BT5" s="1" t="s">
        <v>2136</v>
      </c>
      <c r="BZ5" s="1" t="s">
        <v>6330</v>
      </c>
      <c r="CA5" s="1" t="s">
        <v>5968</v>
      </c>
      <c r="CB5" s="1" t="s">
        <v>6218</v>
      </c>
      <c r="CC5" s="1" t="s">
        <v>6219</v>
      </c>
      <c r="CD5" s="1" t="s">
        <v>4274</v>
      </c>
      <c r="CE5" s="1" t="s">
        <v>6218</v>
      </c>
      <c r="CF5" s="1" t="s">
        <v>6219</v>
      </c>
      <c r="CG5" s="1" t="s">
        <v>3716</v>
      </c>
      <c r="CH5" s="1" t="s">
        <v>6218</v>
      </c>
      <c r="CI5" s="1" t="s">
        <v>6219</v>
      </c>
      <c r="CL5" s="1" t="s">
        <v>3716</v>
      </c>
      <c r="CM5" s="1" t="s">
        <v>7123</v>
      </c>
      <c r="CO5" s="1" t="s">
        <v>4007</v>
      </c>
      <c r="CR5" s="1" t="s">
        <v>6574</v>
      </c>
      <c r="CS5" s="1" t="s">
        <v>6574</v>
      </c>
      <c r="CW5" s="1" t="s">
        <v>6826</v>
      </c>
      <c r="CX5" s="1" t="s">
        <v>6827</v>
      </c>
      <c r="CY5" s="1" t="s">
        <v>6828</v>
      </c>
      <c r="CZ5" s="1" t="s">
        <v>2417</v>
      </c>
      <c r="DA5" s="1" t="s">
        <v>4746</v>
      </c>
      <c r="DB5" s="1" t="s">
        <v>4747</v>
      </c>
      <c r="DC5" s="1" t="s">
        <v>1652</v>
      </c>
      <c r="DF5" s="1" t="s">
        <v>7008</v>
      </c>
      <c r="DJ5" s="1" t="s">
        <v>6218</v>
      </c>
      <c r="DK5" s="1" t="s">
        <v>6219</v>
      </c>
      <c r="DN5" s="1" t="s">
        <v>6218</v>
      </c>
      <c r="DO5" s="1" t="s">
        <v>6219</v>
      </c>
      <c r="DQ5" s="1" t="s">
        <v>1692</v>
      </c>
      <c r="DS5" s="1" t="s">
        <v>6218</v>
      </c>
      <c r="DT5" s="1" t="s">
        <v>6219</v>
      </c>
      <c r="DV5" s="1" t="s">
        <v>3841</v>
      </c>
      <c r="DW5" s="1" t="s">
        <v>6226</v>
      </c>
      <c r="EE5" s="1" t="s">
        <v>11655</v>
      </c>
      <c r="EF5" s="1" t="s">
        <v>10075</v>
      </c>
      <c r="EG5" s="1" t="s">
        <v>3495</v>
      </c>
      <c r="EH5" s="1" t="s">
        <v>8304</v>
      </c>
      <c r="EI5" s="1" t="s">
        <v>8305</v>
      </c>
      <c r="EJ5" s="1" t="s">
        <v>3495</v>
      </c>
      <c r="EK5" s="1" t="s">
        <v>3900</v>
      </c>
      <c r="EL5" s="1" t="s">
        <v>8305</v>
      </c>
      <c r="EM5" s="1" t="s">
        <v>3495</v>
      </c>
      <c r="EN5" s="1" t="s">
        <v>11661</v>
      </c>
      <c r="EO5" s="1" t="s">
        <v>10075</v>
      </c>
      <c r="EP5" s="1" t="s">
        <v>3495</v>
      </c>
      <c r="EQ5" s="1" t="s">
        <v>18691</v>
      </c>
      <c r="ER5" s="1" t="s">
        <v>11662</v>
      </c>
      <c r="ES5" s="1" t="s">
        <v>10075</v>
      </c>
      <c r="ET5" s="1" t="s">
        <v>3495</v>
      </c>
      <c r="EU5" s="1" t="s">
        <v>11663</v>
      </c>
      <c r="EV5" s="1" t="s">
        <v>3495</v>
      </c>
      <c r="EW5" s="1" t="s">
        <v>11664</v>
      </c>
      <c r="EX5" s="1" t="s">
        <v>3495</v>
      </c>
      <c r="EZ5" s="1" t="s">
        <v>20972</v>
      </c>
      <c r="FK5" s="1" t="s">
        <v>18124</v>
      </c>
      <c r="FL5" s="1" t="s">
        <v>6075</v>
      </c>
      <c r="FM5" s="1" t="s">
        <v>7254</v>
      </c>
      <c r="FN5" s="1" t="s">
        <v>17554</v>
      </c>
      <c r="FO5" s="1" t="s">
        <v>18125</v>
      </c>
      <c r="FP5" s="1" t="s">
        <v>18126</v>
      </c>
      <c r="FQ5" s="1" t="s">
        <v>18127</v>
      </c>
      <c r="FR5" s="1" t="s">
        <v>6219</v>
      </c>
      <c r="FS5" s="1" t="s">
        <v>17554</v>
      </c>
    </row>
    <row r="6" spans="1:175" ht="21" customHeight="1">
      <c r="A6" s="1">
        <v>1</v>
      </c>
      <c r="B6" s="1" t="s">
        <v>16520</v>
      </c>
      <c r="D6" s="1" t="s">
        <v>1920</v>
      </c>
      <c r="E6" s="1" t="s">
        <v>4318</v>
      </c>
      <c r="F6" s="1" t="s">
        <v>3557</v>
      </c>
      <c r="G6" s="1" t="s">
        <v>1501</v>
      </c>
      <c r="H6" s="1" t="s">
        <v>3744</v>
      </c>
      <c r="I6" s="1">
        <v>116</v>
      </c>
      <c r="J6" s="1">
        <v>10</v>
      </c>
      <c r="K6" s="1" t="s">
        <v>33893</v>
      </c>
      <c r="M6" s="1">
        <v>1582</v>
      </c>
      <c r="N6" s="1" t="s">
        <v>4288</v>
      </c>
      <c r="O6" s="1" t="s">
        <v>2837</v>
      </c>
      <c r="P6" s="1">
        <v>10</v>
      </c>
      <c r="Q6" s="1" t="s">
        <v>2838</v>
      </c>
      <c r="R6" s="1" t="s">
        <v>5987</v>
      </c>
      <c r="S6" s="1" t="s">
        <v>2905</v>
      </c>
      <c r="T6" s="1" t="s">
        <v>4656</v>
      </c>
      <c r="U6" s="1">
        <v>74</v>
      </c>
      <c r="V6" s="1">
        <v>11</v>
      </c>
      <c r="W6" s="1">
        <v>12</v>
      </c>
      <c r="X6" s="1">
        <v>2032</v>
      </c>
      <c r="Y6" s="1">
        <v>118</v>
      </c>
      <c r="Z6" s="1">
        <v>44</v>
      </c>
      <c r="AB6" s="1" t="s">
        <v>11144</v>
      </c>
      <c r="AC6" s="1" t="s">
        <v>2478</v>
      </c>
      <c r="AD6" s="1" t="s">
        <v>4322</v>
      </c>
      <c r="AE6" s="1" t="s">
        <v>4322</v>
      </c>
      <c r="AF6" s="1" t="s">
        <v>908</v>
      </c>
      <c r="AG6" s="1">
        <v>96007</v>
      </c>
      <c r="AH6" s="1" t="s">
        <v>7482</v>
      </c>
      <c r="AI6" s="1" t="s">
        <v>7483</v>
      </c>
      <c r="AJ6" s="1" t="s">
        <v>4982</v>
      </c>
      <c r="AM6" s="1" t="s">
        <v>11418</v>
      </c>
      <c r="AN6" s="1">
        <v>2165</v>
      </c>
      <c r="AO6" s="1" t="s">
        <v>717</v>
      </c>
      <c r="AT6" s="1" t="s">
        <v>11413</v>
      </c>
      <c r="AU6" s="1" t="s">
        <v>11417</v>
      </c>
      <c r="AV6" s="1" t="s">
        <v>11418</v>
      </c>
      <c r="AW6" s="1" t="s">
        <v>8022</v>
      </c>
      <c r="AY6" s="1" t="s">
        <v>7980</v>
      </c>
      <c r="AZ6" s="1" t="s">
        <v>7969</v>
      </c>
      <c r="BA6" s="1" t="s">
        <v>20032</v>
      </c>
      <c r="BD6" s="1" t="s">
        <v>8136</v>
      </c>
      <c r="BE6" s="1" t="s">
        <v>8081</v>
      </c>
      <c r="BF6" s="1" t="s">
        <v>3557</v>
      </c>
      <c r="BG6" s="1" t="s">
        <v>8077</v>
      </c>
      <c r="BH6" s="1" t="s">
        <v>4318</v>
      </c>
      <c r="BI6" s="1" t="s">
        <v>23268</v>
      </c>
      <c r="BJ6" s="1" t="s">
        <v>23269</v>
      </c>
      <c r="BK6" s="1" t="s">
        <v>23270</v>
      </c>
      <c r="BL6" s="1" t="s">
        <v>23271</v>
      </c>
      <c r="BM6" s="1" t="s">
        <v>23272</v>
      </c>
      <c r="BN6" s="1" t="s">
        <v>23273</v>
      </c>
      <c r="BO6" s="1" t="s">
        <v>23274</v>
      </c>
      <c r="BP6" s="1" t="s">
        <v>4318</v>
      </c>
      <c r="BQ6" s="1" t="s">
        <v>23275</v>
      </c>
      <c r="BU6" s="1" t="s">
        <v>1498</v>
      </c>
      <c r="BV6" s="1" t="s">
        <v>5138</v>
      </c>
      <c r="BW6" s="1" t="s">
        <v>11651</v>
      </c>
      <c r="BX6" s="1" t="s">
        <v>18751</v>
      </c>
      <c r="BY6" s="1">
        <v>2012</v>
      </c>
      <c r="BZ6" s="1" t="s">
        <v>3186</v>
      </c>
      <c r="CA6" s="1" t="s">
        <v>7564</v>
      </c>
      <c r="CB6" s="1">
        <v>108</v>
      </c>
      <c r="CC6" s="1">
        <v>12</v>
      </c>
      <c r="CD6" s="1" t="s">
        <v>794</v>
      </c>
      <c r="CE6" s="1">
        <v>110</v>
      </c>
      <c r="CF6" s="1">
        <v>6</v>
      </c>
      <c r="CG6" s="1" t="s">
        <v>5383</v>
      </c>
      <c r="CH6" s="1">
        <v>109</v>
      </c>
      <c r="CI6" s="1">
        <v>4</v>
      </c>
      <c r="CJ6" s="1">
        <v>118</v>
      </c>
      <c r="CK6" s="1">
        <v>9</v>
      </c>
      <c r="CQ6" s="1" t="s">
        <v>7895</v>
      </c>
      <c r="CR6" s="1" t="s">
        <v>2483</v>
      </c>
      <c r="CS6" s="1" t="s">
        <v>2519</v>
      </c>
      <c r="CT6" s="1">
        <v>1</v>
      </c>
      <c r="CU6" s="1">
        <v>1</v>
      </c>
      <c r="CV6" s="1" t="s">
        <v>20085</v>
      </c>
      <c r="DE6" s="1" t="s">
        <v>7288</v>
      </c>
      <c r="DF6" s="1">
        <v>1604800</v>
      </c>
      <c r="DG6" s="1" t="s">
        <v>3296</v>
      </c>
      <c r="DL6" s="1" t="s">
        <v>2740</v>
      </c>
      <c r="DM6" s="1" t="s">
        <v>2741</v>
      </c>
      <c r="DN6" s="1">
        <v>109</v>
      </c>
      <c r="DO6" s="1">
        <v>6</v>
      </c>
      <c r="DW6" s="1">
        <v>4225</v>
      </c>
      <c r="EE6" s="1" t="s">
        <v>10243</v>
      </c>
      <c r="EF6" s="1" t="s">
        <v>10239</v>
      </c>
      <c r="EG6" s="1" t="s">
        <v>10240</v>
      </c>
      <c r="EH6" s="1" t="s">
        <v>10335</v>
      </c>
      <c r="EI6" s="1" t="s">
        <v>11149</v>
      </c>
      <c r="EJ6" s="1" t="s">
        <v>10315</v>
      </c>
      <c r="EN6" s="1" t="s">
        <v>15747</v>
      </c>
      <c r="EO6" s="1" t="s">
        <v>15757</v>
      </c>
      <c r="EP6" s="1" t="s">
        <v>15746</v>
      </c>
      <c r="EY6" s="1" t="s">
        <v>9331</v>
      </c>
      <c r="FA6" s="1">
        <v>0</v>
      </c>
      <c r="FB6" s="1">
        <v>0</v>
      </c>
      <c r="FG6" s="1" t="s">
        <v>2479</v>
      </c>
      <c r="FK6" s="1" t="s">
        <v>18149</v>
      </c>
      <c r="FL6" s="1" t="s">
        <v>18135</v>
      </c>
      <c r="FM6" s="1">
        <v>5</v>
      </c>
      <c r="FN6" s="1">
        <v>113</v>
      </c>
    </row>
    <row r="7" spans="1:175" ht="21" customHeight="1">
      <c r="A7" s="1">
        <f t="shared" ref="A7:A17" si="0">A6+1</f>
        <v>2</v>
      </c>
      <c r="B7" s="1" t="s">
        <v>21249</v>
      </c>
      <c r="C7" s="1">
        <v>140196229</v>
      </c>
      <c r="D7" s="1" t="s">
        <v>1703</v>
      </c>
      <c r="E7" s="1" t="s">
        <v>4318</v>
      </c>
      <c r="F7" s="1" t="s">
        <v>5797</v>
      </c>
      <c r="G7" s="1" t="s">
        <v>5271</v>
      </c>
      <c r="H7" s="1" t="s">
        <v>6631</v>
      </c>
      <c r="I7" s="1">
        <v>98</v>
      </c>
      <c r="J7" s="1">
        <v>10</v>
      </c>
      <c r="M7" s="1">
        <v>17</v>
      </c>
      <c r="N7" s="1" t="s">
        <v>4727</v>
      </c>
      <c r="O7" s="1" t="s">
        <v>2837</v>
      </c>
      <c r="P7" s="1" t="s">
        <v>4560</v>
      </c>
      <c r="Q7" s="1" t="s">
        <v>2838</v>
      </c>
      <c r="S7" s="1" t="s">
        <v>15834</v>
      </c>
      <c r="T7" s="1" t="s">
        <v>6138</v>
      </c>
      <c r="U7" s="1">
        <v>58</v>
      </c>
      <c r="V7" s="1">
        <v>2</v>
      </c>
      <c r="W7" s="1">
        <v>3</v>
      </c>
      <c r="X7" s="1">
        <v>2018</v>
      </c>
      <c r="Y7" s="1">
        <v>118</v>
      </c>
      <c r="Z7" s="1">
        <v>60</v>
      </c>
      <c r="AB7" s="1" t="s">
        <v>4238</v>
      </c>
      <c r="AC7" s="1" t="s">
        <v>6250</v>
      </c>
      <c r="AD7" s="1" t="s">
        <v>5851</v>
      </c>
      <c r="AE7" s="1" t="s">
        <v>5851</v>
      </c>
      <c r="AF7" s="1" t="s">
        <v>7082</v>
      </c>
      <c r="AH7" s="1" t="s">
        <v>1088</v>
      </c>
      <c r="AI7" s="1" t="s">
        <v>4598</v>
      </c>
      <c r="AJ7" s="1" t="s">
        <v>4599</v>
      </c>
      <c r="AM7" s="1" t="s">
        <v>16830</v>
      </c>
      <c r="AN7" s="1">
        <v>2005</v>
      </c>
      <c r="AO7" s="1" t="s">
        <v>719</v>
      </c>
      <c r="AP7" s="1" t="s">
        <v>14099</v>
      </c>
      <c r="AT7" s="1" t="s">
        <v>11413</v>
      </c>
      <c r="AU7" s="1" t="s">
        <v>16832</v>
      </c>
      <c r="AV7" s="1" t="s">
        <v>16830</v>
      </c>
      <c r="AY7" s="1" t="s">
        <v>7978</v>
      </c>
      <c r="AZ7" s="1" t="s">
        <v>7976</v>
      </c>
      <c r="BA7" s="1" t="s">
        <v>14099</v>
      </c>
      <c r="BD7" s="1" t="s">
        <v>8137</v>
      </c>
      <c r="BE7" s="1" t="s">
        <v>8082</v>
      </c>
      <c r="BF7" s="1" t="s">
        <v>5797</v>
      </c>
      <c r="BG7" s="1" t="s">
        <v>8077</v>
      </c>
      <c r="BH7" s="1" t="s">
        <v>4318</v>
      </c>
      <c r="BI7" s="1" t="s">
        <v>23281</v>
      </c>
      <c r="BJ7" s="1" t="s">
        <v>23282</v>
      </c>
      <c r="BK7" s="1" t="s">
        <v>23283</v>
      </c>
      <c r="BL7" s="1" t="s">
        <v>23284</v>
      </c>
      <c r="BM7" s="1" t="s">
        <v>23285</v>
      </c>
      <c r="BN7" s="1" t="s">
        <v>23286</v>
      </c>
      <c r="BO7" s="1" t="s">
        <v>23287</v>
      </c>
      <c r="BP7" s="1" t="s">
        <v>4318</v>
      </c>
      <c r="BQ7" s="1" t="s">
        <v>23288</v>
      </c>
      <c r="BU7" s="1" t="s">
        <v>1498</v>
      </c>
      <c r="BV7" s="1" t="s">
        <v>4280</v>
      </c>
      <c r="BY7" s="1">
        <v>1012</v>
      </c>
      <c r="BZ7" s="1" t="s">
        <v>6378</v>
      </c>
      <c r="CA7" s="1" t="s">
        <v>545</v>
      </c>
      <c r="CB7" s="1">
        <v>87</v>
      </c>
      <c r="CC7" s="1">
        <v>3</v>
      </c>
      <c r="CG7" s="1" t="s">
        <v>5687</v>
      </c>
      <c r="CH7" s="1">
        <v>107</v>
      </c>
      <c r="CI7" s="1">
        <v>6</v>
      </c>
      <c r="CJ7" s="1">
        <v>118</v>
      </c>
      <c r="CK7" s="1">
        <v>11</v>
      </c>
      <c r="CQ7" s="1" t="s">
        <v>4835</v>
      </c>
      <c r="CR7" s="1" t="s">
        <v>4239</v>
      </c>
      <c r="CS7" s="1" t="s">
        <v>2519</v>
      </c>
      <c r="CT7" s="1">
        <v>1</v>
      </c>
      <c r="CU7" s="1">
        <v>1</v>
      </c>
      <c r="CV7" s="1" t="s">
        <v>20085</v>
      </c>
      <c r="DD7" s="1" t="s">
        <v>5688</v>
      </c>
      <c r="DE7" s="1" t="s">
        <v>1317</v>
      </c>
      <c r="DH7" s="1" t="s">
        <v>11675</v>
      </c>
      <c r="DI7" s="1" t="s">
        <v>2145</v>
      </c>
      <c r="DJ7" s="1">
        <v>117</v>
      </c>
      <c r="DK7" s="1">
        <v>9</v>
      </c>
      <c r="DL7" s="1" t="s">
        <v>20945</v>
      </c>
      <c r="DM7" s="1" t="s">
        <v>20944</v>
      </c>
      <c r="DN7" s="1">
        <v>123</v>
      </c>
      <c r="DO7" s="1">
        <v>2</v>
      </c>
      <c r="DW7" s="1">
        <v>1460</v>
      </c>
      <c r="DX7" s="1">
        <v>1460</v>
      </c>
      <c r="DY7" s="1" t="s">
        <v>23280</v>
      </c>
      <c r="EA7" s="1" t="s">
        <v>1701</v>
      </c>
      <c r="EB7" s="1">
        <v>295</v>
      </c>
      <c r="EE7" s="1" t="s">
        <v>10100</v>
      </c>
      <c r="EF7" s="1" t="s">
        <v>10101</v>
      </c>
      <c r="EG7" s="1" t="s">
        <v>1916</v>
      </c>
      <c r="EH7" s="1" t="s">
        <v>18419</v>
      </c>
      <c r="EI7" s="1" t="s">
        <v>18420</v>
      </c>
      <c r="EJ7" s="1" t="s">
        <v>18421</v>
      </c>
      <c r="EK7" s="1" t="s">
        <v>8492</v>
      </c>
      <c r="EL7" s="1" t="s">
        <v>8577</v>
      </c>
      <c r="EM7" s="1" t="s">
        <v>8493</v>
      </c>
      <c r="EN7" s="1" t="s">
        <v>8703</v>
      </c>
      <c r="EO7" s="1" t="s">
        <v>11256</v>
      </c>
      <c r="EP7" s="1" t="s">
        <v>11244</v>
      </c>
      <c r="ER7" s="1" t="s">
        <v>10213</v>
      </c>
      <c r="ES7" s="1" t="s">
        <v>10400</v>
      </c>
      <c r="ET7" s="1" t="s">
        <v>10234</v>
      </c>
      <c r="EU7" s="1" t="s">
        <v>10399</v>
      </c>
      <c r="EV7" s="1" t="s">
        <v>10368</v>
      </c>
      <c r="EW7" s="1" t="s">
        <v>11378</v>
      </c>
      <c r="EX7" s="1" t="s">
        <v>11379</v>
      </c>
      <c r="EY7" s="1" t="s">
        <v>9067</v>
      </c>
      <c r="FA7" s="1">
        <v>0</v>
      </c>
      <c r="FB7" s="1" t="s">
        <v>12798</v>
      </c>
      <c r="FC7" s="1" t="s">
        <v>12797</v>
      </c>
      <c r="FE7" s="1" t="s">
        <v>6713</v>
      </c>
      <c r="FG7" s="1" t="s">
        <v>4280</v>
      </c>
      <c r="FK7" s="1" t="s">
        <v>17556</v>
      </c>
      <c r="FL7" s="1" t="s">
        <v>15819</v>
      </c>
      <c r="FM7" s="1">
        <v>9</v>
      </c>
      <c r="FN7" s="1">
        <v>115</v>
      </c>
      <c r="FO7" s="1" t="s">
        <v>18128</v>
      </c>
      <c r="FP7" s="1">
        <v>16</v>
      </c>
      <c r="FQ7" s="1" t="s">
        <v>18131</v>
      </c>
    </row>
    <row r="8" spans="1:175" ht="21" customHeight="1">
      <c r="A8" s="1">
        <f t="shared" si="0"/>
        <v>3</v>
      </c>
      <c r="B8" s="1" t="s">
        <v>12076</v>
      </c>
      <c r="C8" s="1">
        <v>140130034</v>
      </c>
      <c r="D8" s="1" t="s">
        <v>1244</v>
      </c>
      <c r="E8" s="1" t="s">
        <v>4318</v>
      </c>
      <c r="F8" s="1" t="s">
        <v>7121</v>
      </c>
      <c r="G8" s="1" t="s">
        <v>3948</v>
      </c>
      <c r="H8" s="1" t="s">
        <v>11676</v>
      </c>
      <c r="I8" s="1">
        <v>116</v>
      </c>
      <c r="J8" s="1">
        <v>4</v>
      </c>
      <c r="M8" s="1">
        <v>584</v>
      </c>
      <c r="N8" s="1">
        <v>29</v>
      </c>
      <c r="O8" s="1" t="s">
        <v>2837</v>
      </c>
      <c r="P8" s="1" t="s">
        <v>4340</v>
      </c>
      <c r="Q8" s="1" t="s">
        <v>2838</v>
      </c>
      <c r="S8" s="1" t="s">
        <v>5914</v>
      </c>
      <c r="T8" s="1" t="s">
        <v>5926</v>
      </c>
      <c r="U8" s="1">
        <v>58</v>
      </c>
      <c r="V8" s="1">
        <v>6</v>
      </c>
      <c r="W8" s="1">
        <v>7</v>
      </c>
      <c r="X8" s="1">
        <v>2018</v>
      </c>
      <c r="Y8" s="1">
        <v>118</v>
      </c>
      <c r="Z8" s="1">
        <v>60</v>
      </c>
      <c r="AB8" s="1" t="s">
        <v>5385</v>
      </c>
      <c r="AC8" s="1" t="s">
        <v>3138</v>
      </c>
      <c r="AD8" s="1" t="s">
        <v>4322</v>
      </c>
      <c r="AE8" s="1" t="s">
        <v>4322</v>
      </c>
      <c r="AF8" s="1" t="s">
        <v>728</v>
      </c>
      <c r="AG8" s="1">
        <v>2006740046</v>
      </c>
      <c r="AH8" s="1" t="s">
        <v>5427</v>
      </c>
      <c r="AI8" s="1" t="s">
        <v>5428</v>
      </c>
      <c r="AJ8" s="1" t="s">
        <v>2681</v>
      </c>
      <c r="AM8" s="1" t="s">
        <v>7218</v>
      </c>
      <c r="AN8" s="1">
        <v>1007</v>
      </c>
      <c r="AO8" s="1" t="s">
        <v>11486</v>
      </c>
      <c r="AP8" s="1" t="s">
        <v>22820</v>
      </c>
      <c r="AQ8" s="1">
        <v>1063</v>
      </c>
      <c r="AS8" s="1" t="s">
        <v>19657</v>
      </c>
      <c r="AT8" s="1" t="s">
        <v>11416</v>
      </c>
      <c r="AU8" s="1" t="s">
        <v>524</v>
      </c>
      <c r="AV8" s="1" t="s">
        <v>7218</v>
      </c>
      <c r="AY8" s="1" t="s">
        <v>7974</v>
      </c>
      <c r="AZ8" s="1" t="s">
        <v>7969</v>
      </c>
      <c r="BA8" s="1" t="s">
        <v>22820</v>
      </c>
      <c r="BB8" s="1" t="s">
        <v>19656</v>
      </c>
      <c r="BD8" s="1" t="s">
        <v>8136</v>
      </c>
      <c r="BE8" s="1" t="s">
        <v>8080</v>
      </c>
      <c r="BF8" s="1" t="s">
        <v>7121</v>
      </c>
      <c r="BG8" s="1" t="s">
        <v>8077</v>
      </c>
      <c r="BH8" s="1" t="s">
        <v>4318</v>
      </c>
      <c r="BI8" s="1" t="s">
        <v>23289</v>
      </c>
      <c r="BJ8" s="1" t="s">
        <v>23290</v>
      </c>
      <c r="BK8" s="1" t="s">
        <v>23291</v>
      </c>
      <c r="BL8" s="1" t="s">
        <v>23292</v>
      </c>
      <c r="BM8" s="1" t="s">
        <v>23293</v>
      </c>
      <c r="BN8" s="1" t="s">
        <v>23294</v>
      </c>
      <c r="BO8" s="1" t="s">
        <v>23295</v>
      </c>
      <c r="BP8" s="1" t="s">
        <v>4318</v>
      </c>
      <c r="BQ8" s="1" t="s">
        <v>23296</v>
      </c>
      <c r="BU8" s="1" t="s">
        <v>1498</v>
      </c>
      <c r="BV8" s="1" t="s">
        <v>5931</v>
      </c>
      <c r="BW8" s="1" t="s">
        <v>15624</v>
      </c>
      <c r="BX8" s="1" t="s">
        <v>17088</v>
      </c>
      <c r="BY8" s="1">
        <v>2002</v>
      </c>
      <c r="BZ8" s="1" t="s">
        <v>3186</v>
      </c>
      <c r="CA8" s="1" t="s">
        <v>7866</v>
      </c>
      <c r="CB8" s="1">
        <v>82</v>
      </c>
      <c r="CC8" s="1">
        <v>3</v>
      </c>
      <c r="CG8" s="1" t="s">
        <v>1941</v>
      </c>
      <c r="CH8" s="1">
        <v>82</v>
      </c>
      <c r="CI8" s="1">
        <v>2</v>
      </c>
      <c r="CJ8" s="1">
        <v>118</v>
      </c>
      <c r="CK8" s="1">
        <v>36</v>
      </c>
      <c r="CQ8" s="1" t="s">
        <v>3567</v>
      </c>
      <c r="CR8" s="1" t="s">
        <v>2483</v>
      </c>
      <c r="CS8" s="1" t="s">
        <v>2519</v>
      </c>
      <c r="CT8" s="1">
        <v>4</v>
      </c>
      <c r="CU8" s="1">
        <v>1</v>
      </c>
      <c r="CV8" s="1" t="s">
        <v>20085</v>
      </c>
      <c r="CY8" s="1" t="s">
        <v>5115</v>
      </c>
      <c r="CZ8" s="1">
        <v>2003</v>
      </c>
      <c r="DA8" s="1">
        <v>2008</v>
      </c>
      <c r="DB8" s="1">
        <v>2012</v>
      </c>
      <c r="DD8" s="1" t="s">
        <v>2766</v>
      </c>
      <c r="DF8" s="1">
        <v>2641100</v>
      </c>
      <c r="DG8" s="1" t="s">
        <v>718</v>
      </c>
      <c r="DW8" s="1">
        <v>3590</v>
      </c>
      <c r="DX8" s="1">
        <v>3590</v>
      </c>
      <c r="DY8" s="1" t="s">
        <v>23280</v>
      </c>
      <c r="EA8" s="1" t="s">
        <v>611</v>
      </c>
      <c r="EB8" s="1">
        <v>670</v>
      </c>
      <c r="EE8" s="1" t="s">
        <v>12077</v>
      </c>
      <c r="EF8" s="1" t="s">
        <v>12073</v>
      </c>
      <c r="EG8" s="1">
        <v>41674</v>
      </c>
      <c r="EH8" s="1" t="s">
        <v>10544</v>
      </c>
      <c r="EI8" s="1" t="s">
        <v>10546</v>
      </c>
      <c r="EJ8" s="1" t="s">
        <v>10525</v>
      </c>
      <c r="EN8" s="1" t="s">
        <v>15744</v>
      </c>
      <c r="EO8" s="1" t="s">
        <v>15745</v>
      </c>
      <c r="EP8" s="1" t="s">
        <v>15746</v>
      </c>
      <c r="EY8" s="1" t="s">
        <v>8829</v>
      </c>
      <c r="FA8" s="1">
        <v>0</v>
      </c>
      <c r="FB8" s="1" t="s">
        <v>12823</v>
      </c>
      <c r="FC8" s="1" t="s">
        <v>12822</v>
      </c>
      <c r="FG8" s="1" t="s">
        <v>5931</v>
      </c>
      <c r="FK8" s="1" t="s">
        <v>18133</v>
      </c>
      <c r="FL8" s="1" t="s">
        <v>18134</v>
      </c>
      <c r="FM8" s="1">
        <v>12</v>
      </c>
      <c r="FN8" s="1">
        <v>113</v>
      </c>
    </row>
    <row r="9" spans="1:175" ht="21" customHeight="1">
      <c r="A9" s="1">
        <f t="shared" si="0"/>
        <v>4</v>
      </c>
      <c r="B9" s="1" t="s">
        <v>16486</v>
      </c>
      <c r="C9" s="1" t="s">
        <v>6675</v>
      </c>
      <c r="D9" s="1" t="s">
        <v>6675</v>
      </c>
      <c r="E9" s="1" t="s">
        <v>4318</v>
      </c>
      <c r="F9" s="1" t="s">
        <v>3557</v>
      </c>
      <c r="G9" s="1" t="s">
        <v>1501</v>
      </c>
      <c r="H9" s="1" t="s">
        <v>1299</v>
      </c>
      <c r="I9" s="1">
        <v>117</v>
      </c>
      <c r="J9" s="1">
        <v>4</v>
      </c>
      <c r="M9" s="1">
        <v>1647</v>
      </c>
      <c r="N9" s="1" t="s">
        <v>4288</v>
      </c>
      <c r="O9" s="1" t="s">
        <v>2837</v>
      </c>
      <c r="P9" s="1" t="s">
        <v>4057</v>
      </c>
      <c r="Q9" s="1" t="s">
        <v>2838</v>
      </c>
      <c r="R9" s="1" t="s">
        <v>4770</v>
      </c>
      <c r="S9" s="1" t="s">
        <v>4761</v>
      </c>
      <c r="T9" s="1" t="s">
        <v>7043</v>
      </c>
      <c r="U9" s="1">
        <v>85</v>
      </c>
      <c r="V9" s="1">
        <v>12</v>
      </c>
      <c r="W9" s="1">
        <v>1</v>
      </c>
      <c r="X9" s="1">
        <v>2042</v>
      </c>
      <c r="Y9" s="1">
        <v>118</v>
      </c>
      <c r="Z9" s="1">
        <v>33</v>
      </c>
      <c r="AB9" s="1" t="s">
        <v>11144</v>
      </c>
      <c r="AC9" s="1" t="s">
        <v>2478</v>
      </c>
      <c r="AD9" s="1" t="s">
        <v>4322</v>
      </c>
      <c r="AE9" s="1" t="s">
        <v>4322</v>
      </c>
      <c r="AF9" s="1" t="s">
        <v>908</v>
      </c>
      <c r="AG9" s="1" t="s">
        <v>4689</v>
      </c>
      <c r="AH9" s="1">
        <v>173968</v>
      </c>
      <c r="AI9" s="1" t="s">
        <v>4690</v>
      </c>
      <c r="AJ9" s="1" t="s">
        <v>4691</v>
      </c>
      <c r="AM9" s="1" t="s">
        <v>18118</v>
      </c>
      <c r="AN9" s="1">
        <v>2500</v>
      </c>
      <c r="AO9" s="1" t="s">
        <v>11742</v>
      </c>
      <c r="AP9" s="1" t="s">
        <v>20032</v>
      </c>
      <c r="AS9" s="1" t="s">
        <v>11742</v>
      </c>
      <c r="AT9" s="1" t="s">
        <v>11413</v>
      </c>
      <c r="AU9" s="1" t="s">
        <v>2622</v>
      </c>
      <c r="AV9" s="1" t="s">
        <v>18118</v>
      </c>
      <c r="AW9" s="1" t="s">
        <v>8027</v>
      </c>
      <c r="AY9" s="1" t="s">
        <v>7980</v>
      </c>
      <c r="AZ9" s="1" t="s">
        <v>7969</v>
      </c>
      <c r="BA9" s="1" t="s">
        <v>20032</v>
      </c>
      <c r="BD9" s="1" t="s">
        <v>8136</v>
      </c>
      <c r="BE9" s="1" t="s">
        <v>8081</v>
      </c>
      <c r="BF9" s="1" t="s">
        <v>3557</v>
      </c>
      <c r="BG9" s="1" t="s">
        <v>8077</v>
      </c>
      <c r="BH9" s="1" t="s">
        <v>4318</v>
      </c>
      <c r="BI9" s="1" t="s">
        <v>23276</v>
      </c>
      <c r="BJ9" s="1" t="s">
        <v>23297</v>
      </c>
      <c r="BK9" s="1" t="s">
        <v>23279</v>
      </c>
      <c r="BL9" s="1" t="s">
        <v>23298</v>
      </c>
      <c r="BM9" s="1" t="s">
        <v>23277</v>
      </c>
      <c r="BN9" s="1" t="s">
        <v>23273</v>
      </c>
      <c r="BO9" s="1" t="s">
        <v>23278</v>
      </c>
      <c r="BP9" s="1" t="s">
        <v>4318</v>
      </c>
      <c r="BQ9" s="1" t="s">
        <v>23275</v>
      </c>
      <c r="BU9" s="1" t="s">
        <v>1498</v>
      </c>
      <c r="BV9" s="1" t="s">
        <v>5138</v>
      </c>
      <c r="BW9" s="1" t="s">
        <v>7033</v>
      </c>
      <c r="BX9" s="1" t="s">
        <v>19662</v>
      </c>
      <c r="BY9" s="1">
        <v>2012</v>
      </c>
      <c r="BZ9" s="1" t="s">
        <v>3186</v>
      </c>
      <c r="CA9" s="1" t="s">
        <v>3163</v>
      </c>
      <c r="CB9" s="1">
        <v>109</v>
      </c>
      <c r="CC9" s="1">
        <v>12</v>
      </c>
      <c r="CD9" s="1" t="s">
        <v>718</v>
      </c>
      <c r="CE9" s="1">
        <v>111</v>
      </c>
      <c r="CF9" s="1">
        <v>3</v>
      </c>
      <c r="CG9" s="1" t="s">
        <v>6786</v>
      </c>
      <c r="CH9" s="1">
        <v>110</v>
      </c>
      <c r="CI9" s="1">
        <v>1</v>
      </c>
      <c r="CJ9" s="1">
        <v>118</v>
      </c>
      <c r="CK9" s="1">
        <v>8</v>
      </c>
      <c r="CQ9" s="1" t="s">
        <v>1965</v>
      </c>
      <c r="CR9" s="1" t="s">
        <v>2483</v>
      </c>
      <c r="CS9" s="1" t="s">
        <v>2519</v>
      </c>
      <c r="CT9" s="1">
        <v>1</v>
      </c>
      <c r="CU9" s="1">
        <v>1</v>
      </c>
      <c r="CV9" s="1" t="s">
        <v>20085</v>
      </c>
      <c r="DE9" s="1" t="s">
        <v>7288</v>
      </c>
      <c r="DF9" s="1">
        <v>1751000</v>
      </c>
      <c r="DG9" s="1" t="s">
        <v>541</v>
      </c>
      <c r="DH9" s="1" t="s">
        <v>22086</v>
      </c>
      <c r="DI9" s="1" t="s">
        <v>22074</v>
      </c>
      <c r="DJ9" s="1">
        <v>123</v>
      </c>
      <c r="DK9" s="1">
        <v>12</v>
      </c>
      <c r="DL9" s="1" t="s">
        <v>12452</v>
      </c>
      <c r="DM9" s="1" t="s">
        <v>4898</v>
      </c>
      <c r="DN9" s="1">
        <v>117</v>
      </c>
      <c r="DO9" s="1">
        <v>12</v>
      </c>
      <c r="DW9" s="1">
        <v>4309</v>
      </c>
      <c r="DX9" s="1">
        <v>4309</v>
      </c>
      <c r="DY9" s="1" t="s">
        <v>23280</v>
      </c>
      <c r="EE9" s="1" t="s">
        <v>6273</v>
      </c>
      <c r="EG9" s="1" t="s">
        <v>6274</v>
      </c>
      <c r="EH9" s="1" t="s">
        <v>8386</v>
      </c>
      <c r="EI9" s="1" t="s">
        <v>11178</v>
      </c>
      <c r="EJ9" s="1" t="s">
        <v>8346</v>
      </c>
      <c r="EN9" s="1" t="s">
        <v>15747</v>
      </c>
      <c r="EO9" s="1" t="s">
        <v>15756</v>
      </c>
      <c r="EP9" s="1" t="s">
        <v>15746</v>
      </c>
      <c r="EY9" s="1" t="s">
        <v>9294</v>
      </c>
      <c r="FA9" s="1" t="s">
        <v>20348</v>
      </c>
      <c r="FB9" s="1" t="s">
        <v>19421</v>
      </c>
      <c r="FC9" s="1" t="s">
        <v>19422</v>
      </c>
      <c r="FG9" s="1" t="s">
        <v>2479</v>
      </c>
      <c r="FK9" s="1" t="s">
        <v>18154</v>
      </c>
      <c r="FL9" s="1" t="s">
        <v>18135</v>
      </c>
      <c r="FM9" s="1">
        <v>5</v>
      </c>
      <c r="FN9" s="1">
        <v>113</v>
      </c>
      <c r="FO9" s="1" t="s">
        <v>18129</v>
      </c>
      <c r="FP9" s="1">
        <v>8</v>
      </c>
      <c r="FQ9" s="1">
        <v>42234</v>
      </c>
    </row>
    <row r="10" spans="1:175" ht="21" customHeight="1">
      <c r="A10" s="1">
        <f t="shared" si="0"/>
        <v>5</v>
      </c>
      <c r="B10" s="1" t="s">
        <v>21342</v>
      </c>
      <c r="C10" s="1" t="s">
        <v>731</v>
      </c>
      <c r="D10" s="1" t="s">
        <v>5702</v>
      </c>
      <c r="E10" s="1" t="s">
        <v>4318</v>
      </c>
      <c r="F10" s="1" t="s">
        <v>3557</v>
      </c>
      <c r="G10" s="1" t="s">
        <v>1501</v>
      </c>
      <c r="H10" s="1" t="s">
        <v>20080</v>
      </c>
      <c r="I10" s="1">
        <v>118</v>
      </c>
      <c r="J10" s="1">
        <v>4</v>
      </c>
      <c r="M10" s="1">
        <v>1771</v>
      </c>
      <c r="N10" s="1" t="s">
        <v>4288</v>
      </c>
      <c r="O10" s="1" t="s">
        <v>2837</v>
      </c>
      <c r="P10" s="1" t="s">
        <v>4057</v>
      </c>
      <c r="Q10" s="1" t="s">
        <v>2838</v>
      </c>
      <c r="R10" s="1" t="s">
        <v>1444</v>
      </c>
      <c r="S10" s="1" t="s">
        <v>7831</v>
      </c>
      <c r="T10" s="1" t="s">
        <v>6869</v>
      </c>
      <c r="U10" s="1">
        <v>86</v>
      </c>
      <c r="V10" s="1">
        <v>10</v>
      </c>
      <c r="W10" s="1">
        <v>11</v>
      </c>
      <c r="X10" s="1">
        <v>2044</v>
      </c>
      <c r="Y10" s="1">
        <v>118</v>
      </c>
      <c r="Z10" s="1">
        <v>32</v>
      </c>
      <c r="AB10" s="1" t="s">
        <v>11165</v>
      </c>
      <c r="AC10" s="1" t="s">
        <v>7814</v>
      </c>
      <c r="AD10" s="1" t="s">
        <v>5852</v>
      </c>
      <c r="AE10" s="1" t="s">
        <v>5852</v>
      </c>
      <c r="AF10" s="1" t="s">
        <v>908</v>
      </c>
      <c r="AI10" s="1">
        <v>2008</v>
      </c>
      <c r="AM10" s="1" t="s">
        <v>11387</v>
      </c>
      <c r="AN10" s="1">
        <v>2700</v>
      </c>
      <c r="AP10" s="1" t="s">
        <v>7458</v>
      </c>
      <c r="AT10" s="1" t="s">
        <v>11413</v>
      </c>
      <c r="AU10" s="1" t="s">
        <v>531</v>
      </c>
      <c r="AV10" s="1" t="s">
        <v>5844</v>
      </c>
      <c r="AY10" s="1" t="s">
        <v>20061</v>
      </c>
      <c r="AZ10" s="1" t="s">
        <v>7973</v>
      </c>
      <c r="BA10" s="1" t="s">
        <v>7458</v>
      </c>
      <c r="BB10" s="1" t="s">
        <v>12057</v>
      </c>
      <c r="BD10" s="1" t="s">
        <v>8132</v>
      </c>
      <c r="BE10" s="1" t="s">
        <v>21608</v>
      </c>
      <c r="BF10" s="1" t="s">
        <v>3557</v>
      </c>
      <c r="BG10" s="1" t="s">
        <v>8077</v>
      </c>
      <c r="BH10" s="1" t="s">
        <v>4318</v>
      </c>
      <c r="BI10" s="1" t="s">
        <v>23299</v>
      </c>
      <c r="BJ10" s="1" t="s">
        <v>23300</v>
      </c>
      <c r="BK10" s="1" t="s">
        <v>23301</v>
      </c>
      <c r="BL10" s="1" t="s">
        <v>23302</v>
      </c>
      <c r="BM10" s="1" t="s">
        <v>23303</v>
      </c>
      <c r="BN10" s="1" t="s">
        <v>23273</v>
      </c>
      <c r="BO10" s="1" t="s">
        <v>23304</v>
      </c>
      <c r="BP10" s="1" t="s">
        <v>4318</v>
      </c>
      <c r="BQ10" s="1" t="s">
        <v>23305</v>
      </c>
      <c r="BV10" s="1" t="s">
        <v>21609</v>
      </c>
      <c r="BW10" s="1" t="s">
        <v>17856</v>
      </c>
      <c r="BX10" s="1" t="s">
        <v>21610</v>
      </c>
      <c r="BZ10" s="1" t="s">
        <v>3186</v>
      </c>
      <c r="CA10" s="1" t="s">
        <v>3296</v>
      </c>
      <c r="CB10" s="1">
        <v>110</v>
      </c>
      <c r="CC10" s="1">
        <v>12</v>
      </c>
      <c r="CD10" s="1" t="s">
        <v>2918</v>
      </c>
      <c r="CE10" s="1">
        <v>112</v>
      </c>
      <c r="CF10" s="1">
        <v>4</v>
      </c>
      <c r="CG10" s="1" t="s">
        <v>1779</v>
      </c>
      <c r="CH10" s="1">
        <v>111</v>
      </c>
      <c r="CI10" s="1">
        <v>1</v>
      </c>
      <c r="CJ10" s="1">
        <v>118</v>
      </c>
      <c r="CK10" s="1">
        <v>7</v>
      </c>
      <c r="CQ10" s="1" t="s">
        <v>5850</v>
      </c>
      <c r="CR10" s="1" t="s">
        <v>2483</v>
      </c>
      <c r="CS10" s="1" t="s">
        <v>2406</v>
      </c>
      <c r="CT10" s="1" t="s">
        <v>1498</v>
      </c>
      <c r="CU10" s="1" t="s">
        <v>1498</v>
      </c>
      <c r="CV10" s="1" t="s">
        <v>20085</v>
      </c>
      <c r="DU10" s="1" t="s">
        <v>7161</v>
      </c>
      <c r="DV10" s="1" t="s">
        <v>4143</v>
      </c>
      <c r="DW10" s="1">
        <v>4493</v>
      </c>
      <c r="DX10" s="1">
        <v>4493</v>
      </c>
      <c r="DY10" s="1" t="s">
        <v>23280</v>
      </c>
      <c r="EE10" s="1" t="s">
        <v>11218</v>
      </c>
      <c r="EF10" s="1" t="s">
        <v>10463</v>
      </c>
      <c r="EG10" s="1" t="s">
        <v>10178</v>
      </c>
      <c r="EH10" s="1" t="s">
        <v>10390</v>
      </c>
      <c r="EI10" s="1" t="s">
        <v>11219</v>
      </c>
      <c r="EJ10" s="1" t="s">
        <v>10378</v>
      </c>
      <c r="EN10" s="1" t="s">
        <v>11355</v>
      </c>
      <c r="EO10" s="1" t="s">
        <v>16323</v>
      </c>
      <c r="EP10" s="1" t="s">
        <v>16324</v>
      </c>
      <c r="EU10" s="1" t="s">
        <v>15855</v>
      </c>
      <c r="EV10" s="1" t="s">
        <v>15853</v>
      </c>
      <c r="EY10" s="1" t="s">
        <v>9689</v>
      </c>
      <c r="FA10" s="1">
        <v>0</v>
      </c>
      <c r="FB10" s="1" t="s">
        <v>14086</v>
      </c>
      <c r="FC10" s="1" t="s">
        <v>14085</v>
      </c>
      <c r="FD10" s="1" t="s">
        <v>14179</v>
      </c>
      <c r="FE10" s="1" t="s">
        <v>5293</v>
      </c>
      <c r="FG10" s="1" t="s">
        <v>7014</v>
      </c>
      <c r="FO10" s="1" t="s">
        <v>18129</v>
      </c>
      <c r="FP10" s="1">
        <v>8</v>
      </c>
      <c r="FQ10" s="1">
        <v>42305</v>
      </c>
    </row>
    <row r="11" spans="1:175" ht="27" customHeight="1">
      <c r="A11" s="1">
        <f t="shared" si="0"/>
        <v>6</v>
      </c>
      <c r="B11" s="1" t="s">
        <v>16503</v>
      </c>
      <c r="C11" s="1" t="s">
        <v>11891</v>
      </c>
      <c r="D11" s="1" t="s">
        <v>21119</v>
      </c>
      <c r="E11" s="1" t="s">
        <v>16726</v>
      </c>
      <c r="F11" s="1" t="s">
        <v>5865</v>
      </c>
      <c r="G11" s="1" t="s">
        <v>5117</v>
      </c>
      <c r="H11" s="1" t="s">
        <v>19644</v>
      </c>
      <c r="I11" s="1">
        <v>118</v>
      </c>
      <c r="J11" s="1">
        <v>1</v>
      </c>
      <c r="M11" s="1" t="s">
        <v>12064</v>
      </c>
      <c r="O11" s="1" t="s">
        <v>2837</v>
      </c>
      <c r="Q11" s="1" t="s">
        <v>2838</v>
      </c>
      <c r="S11" s="1" t="s">
        <v>6910</v>
      </c>
      <c r="T11" s="1" t="s">
        <v>12321</v>
      </c>
      <c r="U11" s="1">
        <v>91</v>
      </c>
      <c r="V11" s="1">
        <v>2</v>
      </c>
      <c r="W11" s="1">
        <v>3</v>
      </c>
      <c r="X11" s="1">
        <f>U11+1958</f>
        <v>2049</v>
      </c>
      <c r="Y11" s="1">
        <v>118</v>
      </c>
      <c r="Z11" s="1">
        <f>Y11-U11</f>
        <v>27</v>
      </c>
      <c r="AB11" s="1" t="s">
        <v>11144</v>
      </c>
      <c r="AC11" s="1" t="s">
        <v>2478</v>
      </c>
      <c r="AD11" s="1" t="s">
        <v>4322</v>
      </c>
      <c r="AE11" s="1" t="s">
        <v>4322</v>
      </c>
      <c r="AF11" s="1" t="s">
        <v>908</v>
      </c>
      <c r="AG11" s="1" t="s">
        <v>12041</v>
      </c>
      <c r="AH11" s="1" t="s">
        <v>12042</v>
      </c>
      <c r="AI11" s="1">
        <v>41136</v>
      </c>
      <c r="AJ11" s="1" t="s">
        <v>8055</v>
      </c>
      <c r="AM11" s="1" t="s">
        <v>22909</v>
      </c>
      <c r="AO11" s="1" t="s">
        <v>8461</v>
      </c>
      <c r="AP11" s="1" t="s">
        <v>20032</v>
      </c>
      <c r="AS11" s="1" t="s">
        <v>8461</v>
      </c>
      <c r="AT11" s="1" t="s">
        <v>11413</v>
      </c>
      <c r="AU11" s="1" t="s">
        <v>526</v>
      </c>
      <c r="AV11" s="1" t="s">
        <v>22909</v>
      </c>
      <c r="AW11" s="1" t="s">
        <v>11629</v>
      </c>
      <c r="AY11" s="1" t="s">
        <v>7980</v>
      </c>
      <c r="AZ11" s="1" t="s">
        <v>7969</v>
      </c>
      <c r="BA11" s="1" t="s">
        <v>20032</v>
      </c>
      <c r="BE11" s="1">
        <v>0</v>
      </c>
      <c r="BF11" s="1">
        <v>0</v>
      </c>
      <c r="BH11" s="1" t="s">
        <v>16726</v>
      </c>
      <c r="BI11" s="1" t="str">
        <f>CONCATENATE(AU11,AF11)</f>
        <v>I_ANGGREKD3</v>
      </c>
      <c r="BJ11" s="1" t="str">
        <f>CONCATENATE(AU11,BH11)</f>
        <v>I_ANGGREKPEG TETAP BLU</v>
      </c>
      <c r="BK11" s="1" t="str">
        <f>CONCATENATE(AU11,F11)</f>
        <v>I_ANGGREKII/c</v>
      </c>
      <c r="BL11" s="1" t="str">
        <f>CONCATENATE(AU11,Z11)</f>
        <v>I_ANGGREK27</v>
      </c>
      <c r="BM11" s="1" t="str">
        <f>CONCATENATE(AU11,BZ11)</f>
        <v>I_ANGGREKP</v>
      </c>
      <c r="BN11" s="1" t="str">
        <f>CONCATENATE(BH11,F11)</f>
        <v>PEG TETAP BLUII/c</v>
      </c>
      <c r="BO11" s="1" t="str">
        <f>CONCATENATE(BI11,AZ11)</f>
        <v>I_ANGGREKD3NS</v>
      </c>
      <c r="BP11" s="1" t="str">
        <f>BH11</f>
        <v>PEG TETAP BLU</v>
      </c>
      <c r="BQ11" s="1" t="str">
        <f>CONCATENATE(BP11,AB11)</f>
        <v>PEG TETAP BLUD3 Keperawatan</v>
      </c>
      <c r="BZ11" s="1" t="s">
        <v>3186</v>
      </c>
      <c r="CG11" s="1" t="s">
        <v>8453</v>
      </c>
      <c r="CH11" s="1">
        <v>114</v>
      </c>
      <c r="CI11" s="1">
        <v>7</v>
      </c>
      <c r="CJ11" s="1">
        <v>118</v>
      </c>
      <c r="CK11" s="1">
        <f>CJ11-CH11</f>
        <v>4</v>
      </c>
      <c r="CL11" s="1" t="s">
        <v>19644</v>
      </c>
      <c r="CQ11" s="1" t="s">
        <v>5851</v>
      </c>
      <c r="CR11" s="1" t="s">
        <v>2483</v>
      </c>
      <c r="CS11" s="1" t="s">
        <v>2406</v>
      </c>
      <c r="CV11" s="1" t="s">
        <v>20085</v>
      </c>
      <c r="DH11" s="1" t="s">
        <v>21983</v>
      </c>
      <c r="DI11" s="1" t="s">
        <v>21984</v>
      </c>
      <c r="DJ11" s="1">
        <v>123</v>
      </c>
      <c r="DK11" s="1">
        <v>2</v>
      </c>
      <c r="DW11" s="1">
        <v>4766</v>
      </c>
      <c r="DX11" s="1" t="e">
        <v>#N/A</v>
      </c>
      <c r="DY11" s="1" t="e">
        <f>IF(DW11=DX11,"yes","no")</f>
        <v>#N/A</v>
      </c>
      <c r="EE11" s="1" t="s">
        <v>12146</v>
      </c>
      <c r="EF11" s="1" t="s">
        <v>12147</v>
      </c>
      <c r="EG11" s="1" t="s">
        <v>12148</v>
      </c>
      <c r="EH11" s="1" t="s">
        <v>11926</v>
      </c>
      <c r="EI11" s="1" t="s">
        <v>11643</v>
      </c>
      <c r="EJ11" s="1" t="s">
        <v>11817</v>
      </c>
      <c r="EN11" s="1" t="s">
        <v>11355</v>
      </c>
      <c r="EO11" s="1" t="s">
        <v>16323</v>
      </c>
      <c r="EP11" s="1" t="s">
        <v>16324</v>
      </c>
      <c r="EU11" s="1" t="s">
        <v>15852</v>
      </c>
      <c r="EV11" s="1" t="s">
        <v>15853</v>
      </c>
      <c r="EY11" s="1" t="s">
        <v>12043</v>
      </c>
      <c r="FB11" s="1" t="s">
        <v>12040</v>
      </c>
      <c r="FC11" s="1" t="s">
        <v>12039</v>
      </c>
      <c r="FD11" s="1" t="s">
        <v>12039</v>
      </c>
      <c r="FE11" s="1" t="s">
        <v>11902</v>
      </c>
      <c r="FK11" s="1" t="s">
        <v>22670</v>
      </c>
      <c r="FL11" s="1" t="s">
        <v>22669</v>
      </c>
      <c r="FM11" s="1">
        <v>5</v>
      </c>
      <c r="FN11" s="1">
        <v>118</v>
      </c>
    </row>
    <row r="12" spans="1:175" ht="27" customHeight="1">
      <c r="A12" s="1">
        <f t="shared" si="0"/>
        <v>7</v>
      </c>
      <c r="B12" s="1" t="s">
        <v>24384</v>
      </c>
      <c r="C12" s="1">
        <v>140353437</v>
      </c>
      <c r="D12" s="1" t="s">
        <v>662</v>
      </c>
      <c r="E12" s="1" t="s">
        <v>4318</v>
      </c>
      <c r="F12" s="1" t="s">
        <v>4008</v>
      </c>
      <c r="G12" s="1" t="s">
        <v>4320</v>
      </c>
      <c r="H12" s="1" t="s">
        <v>3499</v>
      </c>
      <c r="I12" s="1">
        <v>115</v>
      </c>
      <c r="J12" s="1">
        <v>10</v>
      </c>
      <c r="M12" s="1">
        <v>242</v>
      </c>
      <c r="N12" s="1">
        <v>13</v>
      </c>
      <c r="O12" s="1" t="s">
        <v>2837</v>
      </c>
      <c r="P12" s="1" t="s">
        <v>2452</v>
      </c>
      <c r="Q12" s="1" t="s">
        <v>2838</v>
      </c>
      <c r="S12" s="1" t="s">
        <v>6910</v>
      </c>
      <c r="T12" s="1" t="s">
        <v>4276</v>
      </c>
      <c r="U12" s="1">
        <v>75</v>
      </c>
      <c r="V12" s="1">
        <v>8</v>
      </c>
      <c r="W12" s="1">
        <f>V12+1</f>
        <v>9</v>
      </c>
      <c r="X12" s="1">
        <f>U12+1958</f>
        <v>2033</v>
      </c>
      <c r="Y12" s="1">
        <v>119</v>
      </c>
      <c r="Z12" s="1">
        <f>Y12-U12</f>
        <v>44</v>
      </c>
      <c r="AB12" s="1" t="s">
        <v>11144</v>
      </c>
      <c r="AC12" s="1" t="s">
        <v>24701</v>
      </c>
      <c r="AD12" s="1" t="s">
        <v>4322</v>
      </c>
      <c r="AE12" s="1" t="s">
        <v>4322</v>
      </c>
      <c r="AF12" s="1" t="s">
        <v>908</v>
      </c>
      <c r="AG12" s="1">
        <v>9401423</v>
      </c>
      <c r="AH12" s="1" t="s">
        <v>4637</v>
      </c>
      <c r="AI12" s="1" t="s">
        <v>4638</v>
      </c>
      <c r="AJ12" s="1" t="s">
        <v>4982</v>
      </c>
      <c r="AM12" s="1" t="s">
        <v>22916</v>
      </c>
      <c r="AN12" s="1" t="s">
        <v>4939</v>
      </c>
      <c r="AO12" s="1" t="s">
        <v>20033</v>
      </c>
      <c r="AS12" s="1">
        <f>AR12+1903</f>
        <v>1903</v>
      </c>
      <c r="AT12" s="1" t="s">
        <v>11413</v>
      </c>
      <c r="AU12" s="1" t="s">
        <v>11417</v>
      </c>
      <c r="AV12" s="1" t="s">
        <v>22916</v>
      </c>
      <c r="AW12" s="1" t="s">
        <v>8020</v>
      </c>
      <c r="AY12" s="1" t="s">
        <v>7997</v>
      </c>
      <c r="AZ12" s="1" t="s">
        <v>7969</v>
      </c>
      <c r="BA12" s="1" t="s">
        <v>20033</v>
      </c>
      <c r="BD12" s="1" t="s">
        <v>8136</v>
      </c>
      <c r="BE12" s="1" t="s">
        <v>3185</v>
      </c>
      <c r="BF12" s="1" t="s">
        <v>4008</v>
      </c>
      <c r="BG12" s="1" t="s">
        <v>8077</v>
      </c>
      <c r="BH12" s="1" t="s">
        <v>4318</v>
      </c>
      <c r="BI12" s="1" t="str">
        <f>CONCATENATE(AU12,AF12)</f>
        <v>I_TERATAID3</v>
      </c>
      <c r="BJ12" s="1" t="str">
        <f>CONCATENATE(AU12,BH12)</f>
        <v>I_TERATAIPNS</v>
      </c>
      <c r="BK12" s="1" t="str">
        <f>CONCATENATE(AU12,F12)</f>
        <v>I_TERATAIIII/c</v>
      </c>
      <c r="BL12" s="1" t="str">
        <f>CONCATENATE(AU12,Z12)</f>
        <v>I_TERATAI44</v>
      </c>
      <c r="BM12" s="1" t="str">
        <f>CONCATENATE(AU12,BZ12)</f>
        <v>I_TERATAIP</v>
      </c>
      <c r="BN12" s="1" t="str">
        <f>CONCATENATE(BH12,F12)</f>
        <v>PNSIII/c</v>
      </c>
      <c r="BO12" s="1" t="str">
        <f>CONCATENATE(BI12,AZ12)</f>
        <v>I_TERATAID3NS</v>
      </c>
      <c r="BP12" s="1" t="str">
        <f>BH12</f>
        <v>PNS</v>
      </c>
      <c r="BQ12" s="1" t="str">
        <f>CONCATENATE(BP12,AB12)</f>
        <v>PNSD3 Keperawatan</v>
      </c>
      <c r="BU12" s="1" t="s">
        <v>1498</v>
      </c>
      <c r="BV12" s="1" t="s">
        <v>3185</v>
      </c>
      <c r="BW12" s="1" t="s">
        <v>20160</v>
      </c>
      <c r="BX12" s="1" t="s">
        <v>23236</v>
      </c>
      <c r="BY12" s="1">
        <v>2011</v>
      </c>
      <c r="BZ12" s="1" t="s">
        <v>3186</v>
      </c>
      <c r="CA12" s="1" t="s">
        <v>3271</v>
      </c>
      <c r="CB12" s="1">
        <v>100</v>
      </c>
      <c r="CC12" s="1">
        <v>3</v>
      </c>
      <c r="CG12" s="1" t="s">
        <v>4605</v>
      </c>
      <c r="CH12" s="1">
        <v>100</v>
      </c>
      <c r="CI12" s="1">
        <v>10</v>
      </c>
      <c r="CJ12" s="1">
        <v>119</v>
      </c>
      <c r="CK12" s="1">
        <f>CJ12-CH12</f>
        <v>19</v>
      </c>
      <c r="CQ12" s="1" t="s">
        <v>6210</v>
      </c>
      <c r="CR12" s="1" t="s">
        <v>2483</v>
      </c>
      <c r="CS12" s="1" t="s">
        <v>2519</v>
      </c>
      <c r="CT12" s="1">
        <v>3</v>
      </c>
      <c r="CU12" s="1">
        <v>1</v>
      </c>
      <c r="CV12" s="1" t="s">
        <v>20085</v>
      </c>
      <c r="CX12" s="1">
        <v>2010</v>
      </c>
      <c r="DD12" s="1" t="s">
        <v>3766</v>
      </c>
      <c r="DF12" s="1">
        <v>1205400</v>
      </c>
      <c r="DH12" s="1" t="s">
        <v>23360</v>
      </c>
      <c r="DI12" s="1" t="s">
        <v>22365</v>
      </c>
      <c r="DJ12" s="1">
        <v>123</v>
      </c>
      <c r="DK12" s="1">
        <v>8</v>
      </c>
      <c r="DW12" s="1">
        <v>3214</v>
      </c>
      <c r="DX12" s="1">
        <v>3214</v>
      </c>
      <c r="DY12" s="1" t="str">
        <f>IF(DW12=DX12,"yes","no")</f>
        <v>yes</v>
      </c>
      <c r="DZ12" s="1" t="s">
        <v>2963</v>
      </c>
      <c r="EA12" s="1" t="s">
        <v>611</v>
      </c>
      <c r="EB12" s="1">
        <v>1479</v>
      </c>
      <c r="EE12" s="1" t="s">
        <v>10243</v>
      </c>
      <c r="EF12" s="1" t="s">
        <v>10239</v>
      </c>
      <c r="EG12" s="1" t="s">
        <v>10240</v>
      </c>
      <c r="EH12" s="1" t="s">
        <v>10335</v>
      </c>
      <c r="EI12" s="1" t="s">
        <v>11149</v>
      </c>
      <c r="EJ12" s="1" t="s">
        <v>10315</v>
      </c>
      <c r="EN12" s="1" t="s">
        <v>15744</v>
      </c>
      <c r="EO12" s="1" t="s">
        <v>15745</v>
      </c>
      <c r="EP12" s="1" t="s">
        <v>15746</v>
      </c>
      <c r="EY12" s="1" t="s">
        <v>19481</v>
      </c>
      <c r="FA12" s="1">
        <v>0</v>
      </c>
      <c r="FB12" s="1" t="s">
        <v>13436</v>
      </c>
      <c r="FC12" s="1" t="s">
        <v>13435</v>
      </c>
      <c r="FG12" s="1" t="s">
        <v>5138</v>
      </c>
      <c r="FL12" s="1" t="s">
        <v>18157</v>
      </c>
      <c r="FM12" s="1" t="s">
        <v>18135</v>
      </c>
      <c r="FN12" s="1">
        <v>5</v>
      </c>
      <c r="FO12" s="1">
        <v>113</v>
      </c>
      <c r="FP12" s="1" t="s">
        <v>18129</v>
      </c>
      <c r="FQ12" s="1">
        <v>8</v>
      </c>
      <c r="FR12" s="1">
        <v>42270</v>
      </c>
    </row>
    <row r="13" spans="1:175" ht="27" customHeight="1">
      <c r="A13" s="1">
        <f t="shared" si="0"/>
        <v>8</v>
      </c>
      <c r="B13" s="1" t="s">
        <v>22873</v>
      </c>
      <c r="C13" s="1" t="s">
        <v>7053</v>
      </c>
      <c r="D13" s="1" t="s">
        <v>20010</v>
      </c>
      <c r="E13" s="1" t="s">
        <v>7053</v>
      </c>
      <c r="F13" s="1" t="s">
        <v>5865</v>
      </c>
      <c r="G13" s="1" t="s">
        <v>5117</v>
      </c>
      <c r="H13" s="1" t="s">
        <v>20975</v>
      </c>
      <c r="I13" s="1">
        <v>118</v>
      </c>
      <c r="J13" s="1">
        <v>8</v>
      </c>
      <c r="L13" s="1" t="s">
        <v>22318</v>
      </c>
      <c r="M13" s="1" t="s">
        <v>22872</v>
      </c>
      <c r="O13" s="1" t="s">
        <v>2837</v>
      </c>
      <c r="Q13" s="1" t="s">
        <v>2838</v>
      </c>
      <c r="S13" s="1" t="s">
        <v>2350</v>
      </c>
      <c r="T13" s="1" t="s">
        <v>2351</v>
      </c>
      <c r="U13" s="1">
        <v>59</v>
      </c>
      <c r="V13" s="1">
        <v>5</v>
      </c>
      <c r="W13" s="1">
        <f>V13+1</f>
        <v>6</v>
      </c>
      <c r="X13" s="1">
        <f>U13+1958</f>
        <v>2017</v>
      </c>
      <c r="Y13" s="1">
        <v>120</v>
      </c>
      <c r="Z13" s="1">
        <f>Y13-U13</f>
        <v>61</v>
      </c>
      <c r="AB13" s="1" t="s">
        <v>11144</v>
      </c>
      <c r="AC13" s="1" t="s">
        <v>24701</v>
      </c>
      <c r="AD13" s="1" t="s">
        <v>4322</v>
      </c>
      <c r="AE13" s="1" t="s">
        <v>4322</v>
      </c>
      <c r="AF13" s="1" t="s">
        <v>908</v>
      </c>
      <c r="AM13" s="1" t="s">
        <v>20019</v>
      </c>
      <c r="AN13" s="1" t="s">
        <v>19167</v>
      </c>
      <c r="AO13" s="1" t="s">
        <v>20033</v>
      </c>
      <c r="AR13" s="1" t="s">
        <v>12453</v>
      </c>
      <c r="AS13" s="1">
        <f>AR13+1903</f>
        <v>44820</v>
      </c>
      <c r="AT13" s="1" t="s">
        <v>26346</v>
      </c>
      <c r="AU13" s="1" t="s">
        <v>20021</v>
      </c>
      <c r="AV13" s="1" t="s">
        <v>20019</v>
      </c>
      <c r="AW13" s="1" t="s">
        <v>8026</v>
      </c>
      <c r="AY13" s="1" t="s">
        <v>7997</v>
      </c>
      <c r="AZ13" s="1" t="s">
        <v>7969</v>
      </c>
      <c r="BA13" s="1" t="s">
        <v>20033</v>
      </c>
      <c r="BD13" s="1" t="s">
        <v>8136</v>
      </c>
      <c r="BF13" s="1">
        <v>0</v>
      </c>
      <c r="BH13" s="1" t="s">
        <v>8159</v>
      </c>
      <c r="BI13" s="1" t="str">
        <f>CONCATENATE(AU13,AF13)</f>
        <v>UHDD3</v>
      </c>
      <c r="BJ13" s="1" t="str">
        <f>CONCATENATE(AU13,BH13)</f>
        <v>UHDKONTRAK</v>
      </c>
      <c r="BK13" s="1" t="str">
        <f>CONCATENATE(AU13,F13)</f>
        <v>UHDII/c</v>
      </c>
      <c r="BL13" s="1" t="str">
        <f>CONCATENATE(AU13,Z13)</f>
        <v>UHD61</v>
      </c>
      <c r="BM13" s="1" t="str">
        <f>CONCATENATE(AU13,BY13)</f>
        <v>UHDP</v>
      </c>
      <c r="BN13" s="1" t="str">
        <f>CONCATENATE(BH13,F13)</f>
        <v>KONTRAKII/c</v>
      </c>
      <c r="BO13" s="1" t="str">
        <f>CONCATENATE(BI13,AZ13)</f>
        <v>UHDD3NS</v>
      </c>
      <c r="BP13" s="1" t="str">
        <f>BH13</f>
        <v>KONTRAK</v>
      </c>
      <c r="BQ13" s="1" t="str">
        <f>CONCATENATE(BP13,AB13)</f>
        <v>KONTRAKD3 Keperawatan</v>
      </c>
      <c r="BU13" s="1" t="s">
        <v>1498</v>
      </c>
      <c r="BY13" s="1" t="s">
        <v>3186</v>
      </c>
      <c r="BZ13" s="1" t="s">
        <v>4228</v>
      </c>
      <c r="CA13" s="1">
        <v>88</v>
      </c>
      <c r="CB13" s="1">
        <v>3</v>
      </c>
      <c r="CF13" s="1" t="s">
        <v>2810</v>
      </c>
      <c r="CG13" s="1">
        <v>103</v>
      </c>
      <c r="CH13" s="1">
        <v>8</v>
      </c>
      <c r="CI13" s="1">
        <v>120</v>
      </c>
      <c r="CJ13" s="1">
        <f>CI13-CG13</f>
        <v>17</v>
      </c>
      <c r="CP13" s="1" t="s">
        <v>738</v>
      </c>
      <c r="CQ13" s="1" t="s">
        <v>2483</v>
      </c>
      <c r="CR13" s="1" t="s">
        <v>2519</v>
      </c>
      <c r="CS13" s="1">
        <v>1</v>
      </c>
      <c r="CT13" s="1">
        <v>1</v>
      </c>
      <c r="CU13" s="1" t="s">
        <v>20085</v>
      </c>
      <c r="CW13" s="1">
        <v>2004</v>
      </c>
      <c r="CX13" s="1" t="s">
        <v>7893</v>
      </c>
      <c r="CY13" s="1">
        <v>2008</v>
      </c>
      <c r="DC13" s="1" t="s">
        <v>3893</v>
      </c>
      <c r="DE13" s="1">
        <v>2389600</v>
      </c>
      <c r="DF13" s="1" t="s">
        <v>4180</v>
      </c>
      <c r="DG13" s="1" t="s">
        <v>22351</v>
      </c>
      <c r="DH13" s="1" t="s">
        <v>22352</v>
      </c>
      <c r="DI13" s="1">
        <v>123</v>
      </c>
      <c r="DJ13" s="1">
        <v>5</v>
      </c>
      <c r="DU13" s="1">
        <v>3618</v>
      </c>
      <c r="DV13" s="1" t="s">
        <v>2963</v>
      </c>
      <c r="DW13" s="1" t="s">
        <v>611</v>
      </c>
      <c r="DX13" s="1">
        <v>981</v>
      </c>
      <c r="EA13" s="1" t="s">
        <v>10243</v>
      </c>
      <c r="EB13" s="1" t="s">
        <v>10239</v>
      </c>
      <c r="EC13" s="1" t="s">
        <v>10240</v>
      </c>
      <c r="ED13" s="1" t="s">
        <v>10332</v>
      </c>
      <c r="EE13" s="1" t="s">
        <v>11181</v>
      </c>
      <c r="EF13" s="1" t="s">
        <v>10312</v>
      </c>
      <c r="EJ13" s="1" t="s">
        <v>15747</v>
      </c>
      <c r="EK13" s="1" t="s">
        <v>15750</v>
      </c>
      <c r="EL13" s="1" t="s">
        <v>15746</v>
      </c>
      <c r="EU13" s="1" t="s">
        <v>9479</v>
      </c>
      <c r="EW13" s="1">
        <v>0</v>
      </c>
      <c r="EX13" s="1" t="s">
        <v>13062</v>
      </c>
      <c r="EY13" s="1" t="s">
        <v>13061</v>
      </c>
      <c r="FA13" s="1">
        <v>0</v>
      </c>
      <c r="FC13" s="1" t="s">
        <v>3185</v>
      </c>
      <c r="FG13" s="1" t="s">
        <v>7997</v>
      </c>
      <c r="FH13" s="1" t="s">
        <v>24769</v>
      </c>
      <c r="FI13" s="1" t="s">
        <v>21842</v>
      </c>
      <c r="FJ13" s="1">
        <v>5</v>
      </c>
      <c r="FK13" s="1">
        <v>119</v>
      </c>
    </row>
    <row r="14" spans="1:175" ht="27" customHeight="1">
      <c r="A14" s="1">
        <f t="shared" si="0"/>
        <v>9</v>
      </c>
      <c r="B14" s="1" t="s">
        <v>23065</v>
      </c>
      <c r="C14" s="1" t="s">
        <v>6220</v>
      </c>
      <c r="D14" s="1" t="s">
        <v>22943</v>
      </c>
      <c r="E14" s="1" t="s">
        <v>6220</v>
      </c>
      <c r="F14" s="1" t="s">
        <v>3557</v>
      </c>
      <c r="G14" s="1" t="s">
        <v>1501</v>
      </c>
      <c r="H14" s="1" t="s">
        <v>23983</v>
      </c>
      <c r="I14" s="1">
        <v>119</v>
      </c>
      <c r="J14" s="1">
        <v>10</v>
      </c>
      <c r="K14" s="1" t="s">
        <v>28398</v>
      </c>
      <c r="L14" s="1" t="s">
        <v>16333</v>
      </c>
      <c r="R14" s="1" t="s">
        <v>3392</v>
      </c>
      <c r="S14" s="1" t="s">
        <v>22947</v>
      </c>
      <c r="T14" s="1">
        <v>91</v>
      </c>
      <c r="U14" s="1">
        <v>5</v>
      </c>
      <c r="V14" s="1">
        <v>6</v>
      </c>
      <c r="W14" s="1">
        <f>T14+1958</f>
        <v>2049</v>
      </c>
      <c r="X14" s="1">
        <v>121</v>
      </c>
      <c r="Y14" s="1">
        <f>X14-T14</f>
        <v>30</v>
      </c>
      <c r="AA14" s="1" t="s">
        <v>780</v>
      </c>
      <c r="AB14" s="1" t="s">
        <v>24701</v>
      </c>
      <c r="AC14" s="1" t="s">
        <v>4322</v>
      </c>
      <c r="AD14" s="1" t="s">
        <v>4322</v>
      </c>
      <c r="AE14" s="1" t="s">
        <v>728</v>
      </c>
      <c r="AF14" s="1" t="s">
        <v>23066</v>
      </c>
      <c r="AG14" s="1" t="s">
        <v>23067</v>
      </c>
      <c r="AH14" s="1" t="s">
        <v>17607</v>
      </c>
      <c r="AI14" s="1" t="s">
        <v>6897</v>
      </c>
      <c r="AL14" s="1" t="s">
        <v>22916</v>
      </c>
      <c r="AM14" s="1" t="s">
        <v>16037</v>
      </c>
      <c r="AN14" s="1" t="s">
        <v>26001</v>
      </c>
      <c r="AO14" s="1" t="s">
        <v>16037</v>
      </c>
      <c r="AP14" s="1">
        <f>AO14+1903</f>
        <v>45916</v>
      </c>
      <c r="AQ14" s="1" t="s">
        <v>26346</v>
      </c>
      <c r="AR14" s="1" t="s">
        <v>11417</v>
      </c>
      <c r="AS14" s="1" t="s">
        <v>22916</v>
      </c>
      <c r="AT14" s="1" t="s">
        <v>29335</v>
      </c>
      <c r="AV14" s="1" t="s">
        <v>11423</v>
      </c>
      <c r="AW14" s="1" t="s">
        <v>7969</v>
      </c>
      <c r="AX14" s="1" t="s">
        <v>26001</v>
      </c>
      <c r="BB14" s="1">
        <v>0</v>
      </c>
      <c r="BE14" s="1" t="s">
        <v>8159</v>
      </c>
      <c r="BF14" s="1" t="str">
        <f>CONCATENATE(AR14,AE14)</f>
        <v>I_TERATAIS1</v>
      </c>
      <c r="BG14" s="1" t="str">
        <f>CONCATENATE(AR14,BE14)</f>
        <v>I_TERATAIKONTRAK</v>
      </c>
      <c r="BH14" s="1" t="str">
        <f>CONCATENATE(AR14,F14)</f>
        <v>I_TERATAIIII/a</v>
      </c>
      <c r="BI14" s="1" t="str">
        <f>CONCATENATE(AR14,Y14)</f>
        <v>I_TERATAI30</v>
      </c>
      <c r="BJ14" s="1" t="str">
        <f>CONCATENATE(AR14,BV14)</f>
        <v>I_TERATAIL</v>
      </c>
      <c r="BK14" s="1" t="str">
        <f>CONCATENATE(BE14,F14)</f>
        <v>KONTRAKIII/a</v>
      </c>
      <c r="BL14" s="1" t="str">
        <f>CONCATENATE(BF14,AW14)</f>
        <v>I_TERATAIS1NS</v>
      </c>
      <c r="BM14" s="1" t="str">
        <f>BE14</f>
        <v>KONTRAK</v>
      </c>
      <c r="BN14" s="1" t="str">
        <f>CONCATENATE(BM14,AA14)</f>
        <v>KONTRAKNers</v>
      </c>
      <c r="BV14" s="1" t="s">
        <v>6378</v>
      </c>
      <c r="CC14" s="1" t="s">
        <v>21532</v>
      </c>
      <c r="CD14" s="1">
        <v>118</v>
      </c>
      <c r="CE14" s="1">
        <v>10</v>
      </c>
      <c r="CF14" s="1">
        <v>121</v>
      </c>
      <c r="CG14" s="1">
        <v>4</v>
      </c>
      <c r="CH14" s="1">
        <f>CF14-CD14</f>
        <v>3</v>
      </c>
      <c r="CL14" s="1" t="s">
        <v>2512</v>
      </c>
      <c r="CM14" s="1" t="s">
        <v>2483</v>
      </c>
      <c r="CN14" s="1" t="s">
        <v>2519</v>
      </c>
      <c r="CP14" s="1">
        <v>1</v>
      </c>
      <c r="CX14" s="1" t="s">
        <v>23064</v>
      </c>
      <c r="CY14" s="1" t="s">
        <v>22493</v>
      </c>
      <c r="CZ14" s="1">
        <v>123</v>
      </c>
      <c r="DA14" s="1">
        <v>5</v>
      </c>
      <c r="DB14" s="1" t="s">
        <v>25929</v>
      </c>
      <c r="DC14" s="1" t="s">
        <v>22493</v>
      </c>
      <c r="DD14" s="1">
        <v>123</v>
      </c>
      <c r="DE14" s="1">
        <v>5</v>
      </c>
      <c r="DF14" s="1">
        <v>6811</v>
      </c>
      <c r="DG14" s="1" t="s">
        <v>22623</v>
      </c>
      <c r="DW14" s="1" t="s">
        <v>25077</v>
      </c>
      <c r="DX14" s="1" t="s">
        <v>25042</v>
      </c>
      <c r="ED14" s="1" t="s">
        <v>23061</v>
      </c>
      <c r="EE14" s="1" t="s">
        <v>23062</v>
      </c>
      <c r="EG14" s="1" t="s">
        <v>27884</v>
      </c>
      <c r="EH14" s="1" t="s">
        <v>23063</v>
      </c>
      <c r="EI14" s="1">
        <v>2</v>
      </c>
      <c r="EJ14" s="1" t="s">
        <v>32165</v>
      </c>
      <c r="EM14" s="1" t="s">
        <v>11423</v>
      </c>
      <c r="EN14" s="1" t="s">
        <v>11423</v>
      </c>
      <c r="EO14" s="1" t="s">
        <v>23988</v>
      </c>
      <c r="EP14" s="1" t="s">
        <v>23985</v>
      </c>
      <c r="EQ14" s="1">
        <v>12</v>
      </c>
      <c r="ER14" s="1">
        <v>118</v>
      </c>
      <c r="ES14" s="1">
        <v>0</v>
      </c>
    </row>
    <row r="15" spans="1:175" ht="27" customHeight="1">
      <c r="A15" s="1">
        <f t="shared" si="0"/>
        <v>10</v>
      </c>
      <c r="B15" s="1" t="s">
        <v>23633</v>
      </c>
      <c r="C15" s="1" t="s">
        <v>6220</v>
      </c>
      <c r="D15" s="1" t="s">
        <v>23634</v>
      </c>
      <c r="E15" s="1" t="s">
        <v>6220</v>
      </c>
      <c r="F15" s="1" t="s">
        <v>3557</v>
      </c>
      <c r="G15" s="1" t="s">
        <v>1501</v>
      </c>
      <c r="H15" s="1" t="s">
        <v>18580</v>
      </c>
      <c r="I15" s="1">
        <v>121</v>
      </c>
      <c r="J15" s="1">
        <v>1</v>
      </c>
      <c r="K15" s="1" t="s">
        <v>25272</v>
      </c>
      <c r="L15" s="1" t="s">
        <v>6830</v>
      </c>
      <c r="R15" s="1" t="s">
        <v>4724</v>
      </c>
      <c r="S15" s="1" t="s">
        <v>23635</v>
      </c>
      <c r="T15" s="1">
        <v>92</v>
      </c>
      <c r="U15" s="1">
        <v>9</v>
      </c>
      <c r="V15" s="1">
        <v>10</v>
      </c>
      <c r="W15" s="1">
        <f>T15+1958</f>
        <v>2050</v>
      </c>
      <c r="X15" s="1">
        <v>121</v>
      </c>
      <c r="Y15" s="1">
        <f>X15-T15</f>
        <v>29</v>
      </c>
      <c r="AA15" s="1" t="s">
        <v>780</v>
      </c>
      <c r="AB15" s="1" t="s">
        <v>24701</v>
      </c>
      <c r="AC15" s="1" t="s">
        <v>4322</v>
      </c>
      <c r="AD15" s="1" t="s">
        <v>4322</v>
      </c>
      <c r="AE15" s="1" t="s">
        <v>728</v>
      </c>
      <c r="AF15" s="1" t="s">
        <v>23639</v>
      </c>
      <c r="AH15" s="1" t="s">
        <v>19248</v>
      </c>
      <c r="AI15" s="1" t="s">
        <v>23640</v>
      </c>
      <c r="AL15" s="1" t="s">
        <v>20019</v>
      </c>
      <c r="AM15" s="1" t="s">
        <v>21838</v>
      </c>
      <c r="AN15" s="1" t="s">
        <v>20032</v>
      </c>
      <c r="AO15" s="1" t="s">
        <v>21838</v>
      </c>
      <c r="AP15" s="1">
        <f>AO15+1903</f>
        <v>45369</v>
      </c>
      <c r="AQ15" s="1" t="s">
        <v>26346</v>
      </c>
      <c r="AR15" s="1" t="s">
        <v>20021</v>
      </c>
      <c r="AS15" s="1" t="s">
        <v>20019</v>
      </c>
      <c r="AT15" s="1" t="s">
        <v>8026</v>
      </c>
      <c r="AV15" s="1" t="s">
        <v>7980</v>
      </c>
      <c r="AW15" s="1" t="s">
        <v>7969</v>
      </c>
      <c r="AX15" s="1" t="s">
        <v>20032</v>
      </c>
      <c r="BB15" s="1">
        <v>0</v>
      </c>
      <c r="BE15" s="1" t="s">
        <v>8159</v>
      </c>
      <c r="BF15" s="1" t="str">
        <f>CONCATENATE(AR15,AE15)</f>
        <v>UHDS1</v>
      </c>
      <c r="BG15" s="1" t="str">
        <f>CONCATENATE(AR15,BE15)</f>
        <v>UHDKONTRAK</v>
      </c>
      <c r="BH15" s="1" t="str">
        <f>CONCATENATE(AR15,F15)</f>
        <v>UHDIII/a</v>
      </c>
      <c r="BI15" s="1" t="str">
        <f>CONCATENATE(AR15,Y15)</f>
        <v>UHD29</v>
      </c>
      <c r="BJ15" s="1" t="str">
        <f>CONCATENATE(AR15,BV15)</f>
        <v>UHDL</v>
      </c>
      <c r="BK15" s="1" t="str">
        <f>CONCATENATE(BE15,F15)</f>
        <v>KONTRAKIII/a</v>
      </c>
      <c r="BL15" s="1" t="str">
        <f>CONCATENATE(BF15,AW15)</f>
        <v>UHDS1NS</v>
      </c>
      <c r="BM15" s="1" t="str">
        <f>BE15</f>
        <v>KONTRAK</v>
      </c>
      <c r="BN15" s="1" t="str">
        <f>CONCATENATE(BM15,AA15)</f>
        <v>KONTRAKNers</v>
      </c>
      <c r="BV15" s="1" t="s">
        <v>6378</v>
      </c>
      <c r="CC15" s="1" t="s">
        <v>21838</v>
      </c>
      <c r="CD15" s="1">
        <v>119</v>
      </c>
      <c r="CE15" s="1">
        <v>1</v>
      </c>
      <c r="CF15" s="1">
        <v>121</v>
      </c>
      <c r="CG15" s="1">
        <v>4</v>
      </c>
      <c r="CH15" s="1">
        <f>CF15-CD15</f>
        <v>2</v>
      </c>
      <c r="CL15" s="1" t="s">
        <v>5850</v>
      </c>
      <c r="CM15" s="1" t="s">
        <v>2483</v>
      </c>
      <c r="CN15" s="1" t="s">
        <v>2406</v>
      </c>
      <c r="CX15" s="1" t="s">
        <v>23641</v>
      </c>
      <c r="CY15" s="1" t="s">
        <v>21846</v>
      </c>
      <c r="CZ15" s="1">
        <v>122</v>
      </c>
      <c r="DA15" s="1">
        <v>9</v>
      </c>
      <c r="DB15" s="1" t="s">
        <v>25527</v>
      </c>
      <c r="DC15" s="1" t="s">
        <v>21846</v>
      </c>
      <c r="DD15" s="1">
        <v>122</v>
      </c>
      <c r="DE15" s="1">
        <v>9</v>
      </c>
      <c r="DF15" s="1">
        <v>6815</v>
      </c>
      <c r="DG15" s="1" t="s">
        <v>22623</v>
      </c>
      <c r="ED15" s="1" t="s">
        <v>31994</v>
      </c>
      <c r="EE15" s="1" t="s">
        <v>23637</v>
      </c>
      <c r="EF15" s="1" t="s">
        <v>23636</v>
      </c>
      <c r="EG15" s="1" t="s">
        <v>27887</v>
      </c>
      <c r="EH15" s="1" t="s">
        <v>23638</v>
      </c>
      <c r="EI15" s="1">
        <v>2</v>
      </c>
      <c r="EJ15" s="1" t="s">
        <v>32165</v>
      </c>
      <c r="EM15" s="1" t="s">
        <v>7980</v>
      </c>
      <c r="EN15" s="1" t="s">
        <v>7980</v>
      </c>
      <c r="EO15" s="1" t="s">
        <v>25354</v>
      </c>
      <c r="EP15" s="1" t="s">
        <v>25334</v>
      </c>
      <c r="EQ15" s="1">
        <v>9</v>
      </c>
      <c r="ER15" s="1">
        <v>119</v>
      </c>
      <c r="ES15" s="1">
        <v>0</v>
      </c>
    </row>
    <row r="16" spans="1:175" ht="27" customHeight="1">
      <c r="A16" s="1">
        <f t="shared" si="0"/>
        <v>11</v>
      </c>
      <c r="B16" s="1" t="s">
        <v>24283</v>
      </c>
      <c r="C16" s="1" t="s">
        <v>7132</v>
      </c>
      <c r="D16" s="1" t="s">
        <v>16658</v>
      </c>
      <c r="E16" s="1" t="s">
        <v>16726</v>
      </c>
      <c r="F16" s="1" t="s">
        <v>5865</v>
      </c>
      <c r="G16" s="1" t="s">
        <v>5621</v>
      </c>
      <c r="H16" s="1" t="s">
        <v>3738</v>
      </c>
      <c r="I16" s="1">
        <v>116</v>
      </c>
      <c r="J16" s="1">
        <v>1</v>
      </c>
      <c r="L16" s="1" t="s">
        <v>5905</v>
      </c>
      <c r="N16" s="1" t="s">
        <v>2837</v>
      </c>
      <c r="P16" s="1" t="s">
        <v>2838</v>
      </c>
      <c r="R16" s="1" t="s">
        <v>3972</v>
      </c>
      <c r="S16" s="1" t="s">
        <v>2331</v>
      </c>
      <c r="T16" s="1">
        <v>88</v>
      </c>
      <c r="U16" s="1">
        <v>9</v>
      </c>
      <c r="V16" s="1">
        <f>U16+1</f>
        <v>10</v>
      </c>
      <c r="W16" s="1">
        <f>T16+1958</f>
        <v>2046</v>
      </c>
      <c r="X16" s="1">
        <v>122</v>
      </c>
      <c r="Y16" s="1">
        <f>X16-T16</f>
        <v>34</v>
      </c>
      <c r="AA16" s="1" t="s">
        <v>11144</v>
      </c>
      <c r="AB16" s="1" t="s">
        <v>24701</v>
      </c>
      <c r="AC16" s="1" t="s">
        <v>4322</v>
      </c>
      <c r="AD16" s="1" t="s">
        <v>4322</v>
      </c>
      <c r="AE16" s="1" t="s">
        <v>908</v>
      </c>
      <c r="AF16" s="1" t="s">
        <v>784</v>
      </c>
      <c r="AG16" s="1">
        <v>245876</v>
      </c>
      <c r="AH16" s="1" t="s">
        <v>3588</v>
      </c>
      <c r="AI16" s="1" t="s">
        <v>4983</v>
      </c>
      <c r="AL16" s="1" t="s">
        <v>22916</v>
      </c>
      <c r="AM16" s="1" t="s">
        <v>15640</v>
      </c>
      <c r="AN16" s="1" t="s">
        <v>20032</v>
      </c>
      <c r="AO16" s="1" t="s">
        <v>15640</v>
      </c>
      <c r="AP16" s="1">
        <f>AO16+1903</f>
        <v>46008</v>
      </c>
      <c r="AQ16" s="1" t="s">
        <v>26346</v>
      </c>
      <c r="AR16" s="1" t="s">
        <v>11417</v>
      </c>
      <c r="AS16" s="1" t="s">
        <v>22916</v>
      </c>
      <c r="AT16" s="1" t="s">
        <v>8021</v>
      </c>
      <c r="AV16" s="1" t="s">
        <v>7980</v>
      </c>
      <c r="AW16" s="1" t="s">
        <v>7969</v>
      </c>
      <c r="AX16" s="1" t="s">
        <v>20032</v>
      </c>
      <c r="BB16" s="1">
        <v>0</v>
      </c>
      <c r="BC16" s="1">
        <v>0</v>
      </c>
      <c r="BE16" s="1" t="s">
        <v>16726</v>
      </c>
      <c r="BF16" s="1" t="str">
        <f>CONCATENATE(AR16,AE16)</f>
        <v>I_TERATAID3</v>
      </c>
      <c r="BG16" s="1" t="str">
        <f>CONCATENATE(AR16,BE16)</f>
        <v>I_TERATAIPEG TETAP BLU</v>
      </c>
      <c r="BH16" s="1" t="str">
        <f>CONCATENATE(AR16,F16)</f>
        <v>I_TERATAIII/c</v>
      </c>
      <c r="BI16" s="1" t="str">
        <f>CONCATENATE(AR16,Y16)</f>
        <v>I_TERATAI34</v>
      </c>
      <c r="BJ16" s="1" t="str">
        <f>CONCATENATE(AR16,BV16)</f>
        <v>I_TERATAIL</v>
      </c>
      <c r="BK16" s="1" t="str">
        <f>CONCATENATE(BE16,F16)</f>
        <v>PEG TETAP BLUII/c</v>
      </c>
      <c r="BL16" s="1" t="str">
        <f>CONCATENATE(BF16,AW16)</f>
        <v>I_TERATAID3NS</v>
      </c>
      <c r="BM16" s="1" t="str">
        <f>BE16</f>
        <v>PEG TETAP BLU</v>
      </c>
      <c r="BN16" s="1" t="str">
        <f>CONCATENATE(BM16,AA16)</f>
        <v>PEG TETAP BLUD3 Keperawatan</v>
      </c>
      <c r="BV16" s="1" t="s">
        <v>6378</v>
      </c>
      <c r="CC16" s="1" t="s">
        <v>717</v>
      </c>
      <c r="CD16" s="1">
        <v>111</v>
      </c>
      <c r="CE16" s="1">
        <v>4</v>
      </c>
      <c r="CF16" s="1">
        <v>121</v>
      </c>
      <c r="CG16" s="1">
        <v>12</v>
      </c>
      <c r="CH16" s="1">
        <f>CF16-CD16</f>
        <v>10</v>
      </c>
      <c r="CI16" s="1">
        <f>CG16-CE16</f>
        <v>8</v>
      </c>
      <c r="CJ16" s="1" t="s">
        <v>3738</v>
      </c>
      <c r="CL16" s="1" t="s">
        <v>6421</v>
      </c>
      <c r="CM16" s="1" t="s">
        <v>2483</v>
      </c>
      <c r="CN16" s="1" t="s">
        <v>2406</v>
      </c>
      <c r="CO16" s="1" t="s">
        <v>1498</v>
      </c>
      <c r="CP16" s="1" t="s">
        <v>1498</v>
      </c>
      <c r="CQ16" s="1" t="s">
        <v>20085</v>
      </c>
      <c r="CX16" s="1" t="s">
        <v>25710</v>
      </c>
      <c r="CY16" s="1" t="s">
        <v>24920</v>
      </c>
      <c r="CZ16" s="1">
        <v>124</v>
      </c>
      <c r="DA16" s="1">
        <v>9</v>
      </c>
      <c r="DF16" s="1">
        <v>4590</v>
      </c>
      <c r="DG16" s="1" t="s">
        <v>8315</v>
      </c>
      <c r="DI16" s="1" t="s">
        <v>8314</v>
      </c>
      <c r="DJ16" s="1" t="s">
        <v>8347</v>
      </c>
      <c r="DK16" s="1" t="s">
        <v>8348</v>
      </c>
      <c r="DL16" s="1" t="s">
        <v>8346</v>
      </c>
      <c r="DP16" s="1" t="s">
        <v>15747</v>
      </c>
      <c r="DQ16" s="1" t="s">
        <v>15757</v>
      </c>
      <c r="DR16" s="1" t="s">
        <v>15746</v>
      </c>
      <c r="EA16" s="1" t="s">
        <v>9386</v>
      </c>
      <c r="ED16" s="1" t="s">
        <v>10877</v>
      </c>
      <c r="EE16" s="1" t="s">
        <v>2507</v>
      </c>
      <c r="EG16" s="1" t="s">
        <v>32675</v>
      </c>
      <c r="EI16" s="1">
        <v>3</v>
      </c>
      <c r="EJ16" s="1" t="s">
        <v>32167</v>
      </c>
      <c r="EK16" s="1" t="s">
        <v>7980</v>
      </c>
      <c r="EL16" s="1" t="s">
        <v>7980</v>
      </c>
      <c r="EM16" s="1" t="s">
        <v>26361</v>
      </c>
      <c r="EN16" s="1" t="s">
        <v>18545</v>
      </c>
      <c r="EO16" s="1">
        <v>5</v>
      </c>
      <c r="EP16" s="1">
        <v>120</v>
      </c>
      <c r="EU16" s="1">
        <v>0</v>
      </c>
    </row>
    <row r="17" spans="1:151" ht="27" customHeight="1">
      <c r="A17" s="1">
        <f t="shared" si="0"/>
        <v>12</v>
      </c>
      <c r="B17" s="1" t="s">
        <v>30006</v>
      </c>
      <c r="C17" s="1" t="s">
        <v>29980</v>
      </c>
      <c r="D17" s="1" t="s">
        <v>30007</v>
      </c>
      <c r="E17" s="1" t="s">
        <v>29980</v>
      </c>
      <c r="F17" s="1" t="s">
        <v>3557</v>
      </c>
      <c r="G17" s="1" t="s">
        <v>1501</v>
      </c>
      <c r="H17" s="1" t="s">
        <v>26137</v>
      </c>
      <c r="I17" s="1">
        <v>120</v>
      </c>
      <c r="J17" s="1">
        <v>12</v>
      </c>
      <c r="M17" s="1" t="s">
        <v>4056</v>
      </c>
      <c r="N17" s="1" t="s">
        <v>2837</v>
      </c>
      <c r="O17" s="1" t="s">
        <v>4056</v>
      </c>
      <c r="P17" s="1" t="s">
        <v>2838</v>
      </c>
      <c r="R17" s="1" t="s">
        <v>5776</v>
      </c>
      <c r="S17" s="1" t="s">
        <v>30053</v>
      </c>
      <c r="T17" s="1">
        <v>89</v>
      </c>
      <c r="U17" s="1">
        <v>5</v>
      </c>
      <c r="V17" s="1">
        <v>6</v>
      </c>
      <c r="W17" s="1">
        <f>T17+1958</f>
        <v>2047</v>
      </c>
      <c r="X17" s="1">
        <v>122</v>
      </c>
      <c r="Y17" s="1">
        <f>X17-T17</f>
        <v>33</v>
      </c>
      <c r="AA17" s="1" t="s">
        <v>780</v>
      </c>
      <c r="AB17" s="1" t="s">
        <v>24701</v>
      </c>
      <c r="AC17" s="1" t="s">
        <v>4322</v>
      </c>
      <c r="AD17" s="1" t="s">
        <v>4322</v>
      </c>
      <c r="AE17" s="1" t="s">
        <v>728</v>
      </c>
      <c r="AF17" s="1" t="s">
        <v>30836</v>
      </c>
      <c r="AG17" s="1" t="s">
        <v>30837</v>
      </c>
      <c r="AH17" s="1" t="s">
        <v>30596</v>
      </c>
      <c r="AI17" s="1" t="s">
        <v>18823</v>
      </c>
      <c r="AL17" s="1" t="s">
        <v>2307</v>
      </c>
      <c r="AM17" s="1" t="s">
        <v>31212</v>
      </c>
      <c r="AN17" s="1" t="s">
        <v>26001</v>
      </c>
      <c r="AO17" s="1" t="s">
        <v>31212</v>
      </c>
      <c r="AP17" s="1">
        <f>AO17+1903</f>
        <v>46268</v>
      </c>
      <c r="AQ17" s="1" t="s">
        <v>26346</v>
      </c>
      <c r="AR17" s="1" t="s">
        <v>6924</v>
      </c>
      <c r="AS17" s="1" t="s">
        <v>2307</v>
      </c>
      <c r="AT17" s="1" t="s">
        <v>26283</v>
      </c>
      <c r="AV17" s="1" t="s">
        <v>11423</v>
      </c>
      <c r="AW17" s="1" t="s">
        <v>7969</v>
      </c>
      <c r="AX17" s="1" t="s">
        <v>26001</v>
      </c>
      <c r="BE17" s="1" t="s">
        <v>29980</v>
      </c>
      <c r="BF17" s="1" t="str">
        <f>CONCATENATE(AR17,AE17)</f>
        <v>IGDS1</v>
      </c>
      <c r="BG17" s="1" t="str">
        <f>CONCATENATE(AR17,BE17)</f>
        <v>IGDCPNS</v>
      </c>
      <c r="BH17" s="1" t="str">
        <f>CONCATENATE(AR17,F17)</f>
        <v>IGDIII/a</v>
      </c>
      <c r="BI17" s="1" t="str">
        <f>CONCATENATE(AR17,Y17)</f>
        <v>IGD33</v>
      </c>
      <c r="BJ17" s="1" t="str">
        <f>CONCATENATE(AR17,BV17)</f>
        <v>IGDP</v>
      </c>
      <c r="BK17" s="1" t="str">
        <f>CONCATENATE(BE17,F17)</f>
        <v>CPNSIII/a</v>
      </c>
      <c r="BL17" s="1" t="str">
        <f>CONCATENATE(BF17,AW17)</f>
        <v>IGDS1NS</v>
      </c>
      <c r="BM17" s="1" t="str">
        <f>BE17</f>
        <v>CPNS</v>
      </c>
      <c r="BN17" s="1" t="str">
        <f>CONCATENATE(BM17,AA17)</f>
        <v>CPNSNers</v>
      </c>
      <c r="BV17" s="1" t="s">
        <v>3186</v>
      </c>
      <c r="BW17" s="1" t="s">
        <v>26137</v>
      </c>
      <c r="BX17" s="1">
        <v>120</v>
      </c>
      <c r="BY17" s="1">
        <v>12</v>
      </c>
      <c r="CC17" s="1" t="s">
        <v>26137</v>
      </c>
      <c r="CD17" s="1">
        <v>120</v>
      </c>
      <c r="CE17" s="1">
        <v>12</v>
      </c>
      <c r="CF17" s="1">
        <v>121</v>
      </c>
      <c r="CG17" s="1">
        <v>12</v>
      </c>
      <c r="CH17" s="1">
        <f>CF17-CD17</f>
        <v>1</v>
      </c>
      <c r="CI17" s="1">
        <f>CG17-CE17</f>
        <v>0</v>
      </c>
      <c r="CL17" s="1" t="s">
        <v>6378</v>
      </c>
      <c r="CM17" s="1" t="s">
        <v>2483</v>
      </c>
      <c r="CN17" s="1" t="s">
        <v>2519</v>
      </c>
      <c r="CO17" s="1">
        <v>1</v>
      </c>
      <c r="CP17" s="1">
        <v>1</v>
      </c>
      <c r="CX17" s="1" t="s">
        <v>30838</v>
      </c>
      <c r="CY17" s="1" t="s">
        <v>21876</v>
      </c>
      <c r="CZ17" s="1">
        <v>123</v>
      </c>
      <c r="DA17" s="1">
        <v>5</v>
      </c>
      <c r="DG17" s="1" t="s">
        <v>22243</v>
      </c>
      <c r="EA17" s="1" t="s">
        <v>30839</v>
      </c>
      <c r="EC17" s="1" t="s">
        <v>30978</v>
      </c>
      <c r="ED17" s="1" t="s">
        <v>30832</v>
      </c>
      <c r="EE17" s="1" t="s">
        <v>30833</v>
      </c>
      <c r="EG17" s="1" t="s">
        <v>30834</v>
      </c>
      <c r="EH17" s="1" t="s">
        <v>30835</v>
      </c>
      <c r="EI17" s="1">
        <v>2</v>
      </c>
      <c r="EJ17" s="1" t="s">
        <v>32165</v>
      </c>
      <c r="EU17" s="1">
        <v>0</v>
      </c>
    </row>
    <row r="18" spans="1:151" ht="27" customHeight="1">
      <c r="A18" s="2">
        <v>13</v>
      </c>
      <c r="B18" s="3" t="s">
        <v>15626</v>
      </c>
      <c r="C18" s="4" t="s">
        <v>16605</v>
      </c>
      <c r="D18" s="3" t="s">
        <v>33201</v>
      </c>
      <c r="E18" s="3" t="s">
        <v>34084</v>
      </c>
      <c r="F18" s="3" t="s">
        <v>29980</v>
      </c>
      <c r="G18" s="4" t="s">
        <v>29980</v>
      </c>
      <c r="H18" s="4" t="s">
        <v>3186</v>
      </c>
      <c r="I18" s="4" t="s">
        <v>3311</v>
      </c>
      <c r="J18" s="4" t="s">
        <v>2534</v>
      </c>
      <c r="K18" s="4"/>
      <c r="L18" s="4"/>
      <c r="M18" s="4"/>
      <c r="N18" s="4"/>
      <c r="O18" s="4" t="s">
        <v>2713</v>
      </c>
      <c r="P18" s="4"/>
      <c r="Q18" s="4" t="s">
        <v>3848</v>
      </c>
      <c r="R18" s="4" t="s">
        <v>3849</v>
      </c>
      <c r="S18" s="4" t="e">
        <f ca="1">YEAR(NOW())-YEAR(R18)</f>
        <v>#VALUE!</v>
      </c>
      <c r="T18" s="4"/>
      <c r="U18" s="4"/>
      <c r="V18" s="4" t="s">
        <v>780</v>
      </c>
      <c r="W18" s="4"/>
      <c r="X18" s="4" t="s">
        <v>24701</v>
      </c>
      <c r="Y18" s="4" t="s">
        <v>4322</v>
      </c>
      <c r="Z18" s="4" t="s">
        <v>4322</v>
      </c>
      <c r="AA18" s="4" t="s">
        <v>728</v>
      </c>
      <c r="AB18" s="4" t="s">
        <v>6547</v>
      </c>
      <c r="AC18" s="4" t="s">
        <v>3839</v>
      </c>
      <c r="AD18" s="4" t="s">
        <v>2796</v>
      </c>
      <c r="AE18" s="4" t="s">
        <v>7139</v>
      </c>
      <c r="AF18" s="4"/>
      <c r="AG18" s="4"/>
      <c r="AH18" s="4" t="s">
        <v>18118</v>
      </c>
      <c r="AI18" s="4" t="s">
        <v>11744</v>
      </c>
      <c r="AJ18" s="4" t="s">
        <v>34145</v>
      </c>
      <c r="AK18" s="4" t="s">
        <v>34145</v>
      </c>
      <c r="AL18" s="4" t="s">
        <v>20034</v>
      </c>
      <c r="AM18" s="4" t="s">
        <v>16037</v>
      </c>
      <c r="AN18" s="4">
        <f>AM18+1903</f>
        <v>45916</v>
      </c>
      <c r="AO18" s="4" t="s">
        <v>26346</v>
      </c>
      <c r="AP18" s="4" t="s">
        <v>2622</v>
      </c>
      <c r="AQ18" s="5" t="s">
        <v>18118</v>
      </c>
      <c r="AR18" s="4" t="s">
        <v>29336</v>
      </c>
      <c r="AS18" s="4"/>
      <c r="AT18" s="4" t="s">
        <v>1759</v>
      </c>
      <c r="AU18" s="4" t="s">
        <v>7969</v>
      </c>
      <c r="AV18" s="4" t="s">
        <v>20034</v>
      </c>
      <c r="AW18" s="4"/>
      <c r="AX18" s="4"/>
      <c r="AY18" s="4"/>
      <c r="AZ18" s="4">
        <v>0</v>
      </c>
      <c r="BA18" s="4" t="str">
        <f>I18</f>
        <v>III/b</v>
      </c>
      <c r="BB18" s="4"/>
      <c r="BC18" s="4"/>
      <c r="BD18" s="4"/>
      <c r="BE18" s="4"/>
      <c r="BF18" s="4"/>
      <c r="BG18" s="4"/>
      <c r="BH18" s="4"/>
      <c r="BI18" s="4"/>
      <c r="BJ18" s="4"/>
      <c r="BK18" s="4"/>
      <c r="BL18" s="4" t="s">
        <v>717</v>
      </c>
      <c r="BM18" s="4" t="e">
        <f>#REF!-#REF!</f>
        <v>#REF!</v>
      </c>
      <c r="BN18" s="4" t="e">
        <f>#REF!-#REF!</f>
        <v>#REF!</v>
      </c>
      <c r="BO18" s="4" t="s">
        <v>3738</v>
      </c>
      <c r="BP18" s="4"/>
      <c r="BQ18" s="4" t="s">
        <v>2483</v>
      </c>
      <c r="BR18" s="4" t="s">
        <v>2406</v>
      </c>
      <c r="BS18" s="4" t="s">
        <v>1498</v>
      </c>
      <c r="BT18" s="4" t="s">
        <v>1498</v>
      </c>
      <c r="BU18" s="4" t="s">
        <v>20085</v>
      </c>
      <c r="BV18" s="4"/>
      <c r="BW18" s="4"/>
      <c r="BX18" s="4"/>
      <c r="BY18" s="4"/>
      <c r="BZ18" s="4"/>
      <c r="CA18" s="4"/>
      <c r="CB18" s="4" t="s">
        <v>22302</v>
      </c>
      <c r="CC18" s="4" t="s">
        <v>21964</v>
      </c>
      <c r="CD18" s="4">
        <v>123</v>
      </c>
      <c r="CE18" s="4" t="s">
        <v>25511</v>
      </c>
      <c r="CF18" s="4" t="s">
        <v>21964</v>
      </c>
      <c r="CG18" s="4"/>
      <c r="CH18" s="4">
        <v>4522</v>
      </c>
      <c r="CI18" s="4" t="s">
        <v>878</v>
      </c>
      <c r="CJ18" s="4"/>
      <c r="CK18" s="4" t="s">
        <v>879</v>
      </c>
      <c r="CL18" s="4" t="s">
        <v>17187</v>
      </c>
      <c r="CM18" s="4" t="s">
        <v>17190</v>
      </c>
      <c r="CN18" s="4" t="s">
        <v>17189</v>
      </c>
      <c r="CO18" s="4"/>
      <c r="CP18" s="4"/>
      <c r="CQ18" s="4"/>
      <c r="CR18" s="4" t="s">
        <v>15747</v>
      </c>
      <c r="CS18" s="4" t="s">
        <v>15750</v>
      </c>
      <c r="CT18" s="4" t="s">
        <v>15746</v>
      </c>
      <c r="CU18" s="4"/>
      <c r="CV18" s="4"/>
      <c r="CW18" s="4"/>
      <c r="CX18" s="4"/>
      <c r="CY18" s="4" t="s">
        <v>24822</v>
      </c>
      <c r="CZ18" s="4" t="s">
        <v>24823</v>
      </c>
      <c r="DA18" s="4"/>
      <c r="DB18" s="4"/>
      <c r="DC18" s="4" t="s">
        <v>9133</v>
      </c>
      <c r="DD18" s="4"/>
      <c r="DE18" s="4" t="s">
        <v>10653</v>
      </c>
      <c r="DF18" s="4" t="s">
        <v>10848</v>
      </c>
      <c r="DG18" s="4" t="s">
        <v>11021</v>
      </c>
      <c r="DH18" s="4" t="s">
        <v>6198</v>
      </c>
      <c r="DI18" s="4" t="s">
        <v>26775</v>
      </c>
      <c r="DJ18" s="4"/>
      <c r="DK18" s="4">
        <v>3</v>
      </c>
      <c r="DL18" s="4" t="s">
        <v>32167</v>
      </c>
      <c r="DM18" s="4" t="s">
        <v>1759</v>
      </c>
      <c r="DN18" s="4" t="s">
        <v>1759</v>
      </c>
      <c r="DO18" s="4" t="s">
        <v>25341</v>
      </c>
      <c r="DP18" s="4" t="s">
        <v>25334</v>
      </c>
      <c r="DQ18" s="4"/>
      <c r="DR18" s="4">
        <v>1053562</v>
      </c>
    </row>
    <row r="19" spans="1:151" ht="27" customHeight="1">
      <c r="A19" s="2" t="e">
        <f>#REF!+1</f>
        <v>#REF!</v>
      </c>
      <c r="B19" s="3" t="s">
        <v>33367</v>
      </c>
      <c r="C19" s="4" t="s">
        <v>29980</v>
      </c>
      <c r="D19" s="3" t="s">
        <v>33277</v>
      </c>
      <c r="E19" s="3" t="s">
        <v>34084</v>
      </c>
      <c r="F19" s="3" t="s">
        <v>29980</v>
      </c>
      <c r="G19" s="4" t="s">
        <v>29980</v>
      </c>
      <c r="H19" s="4" t="s">
        <v>3186</v>
      </c>
      <c r="I19" s="4" t="s">
        <v>3311</v>
      </c>
      <c r="J19" s="4" t="s">
        <v>2534</v>
      </c>
      <c r="K19" s="4"/>
      <c r="L19" s="4"/>
      <c r="M19" s="4"/>
      <c r="N19" s="4"/>
      <c r="O19" s="4"/>
      <c r="P19" s="4"/>
      <c r="Q19" s="4" t="s">
        <v>6800</v>
      </c>
      <c r="R19" s="4" t="s">
        <v>33278</v>
      </c>
      <c r="S19" s="4">
        <f ca="1">YEAR(NOW())-YEAR(R19)</f>
        <v>30</v>
      </c>
      <c r="T19" s="4"/>
      <c r="U19" s="4"/>
      <c r="V19" s="4" t="s">
        <v>780</v>
      </c>
      <c r="W19" s="4"/>
      <c r="X19" s="4" t="s">
        <v>24701</v>
      </c>
      <c r="Y19" s="4" t="s">
        <v>4322</v>
      </c>
      <c r="Z19" s="4" t="s">
        <v>4322</v>
      </c>
      <c r="AA19" s="4" t="s">
        <v>728</v>
      </c>
      <c r="AB19" s="4"/>
      <c r="AC19" s="4"/>
      <c r="AD19" s="4"/>
      <c r="AE19" s="4"/>
      <c r="AF19" s="4"/>
      <c r="AG19" s="4"/>
      <c r="AH19" s="4" t="s">
        <v>33003</v>
      </c>
      <c r="AI19" s="4"/>
      <c r="AJ19" s="4" t="s">
        <v>34145</v>
      </c>
      <c r="AK19" s="4" t="s">
        <v>34145</v>
      </c>
      <c r="AL19" s="4" t="s">
        <v>26001</v>
      </c>
      <c r="AM19" s="4"/>
      <c r="AN19" s="4">
        <f>AM19+1903</f>
        <v>1903</v>
      </c>
      <c r="AO19" s="4" t="s">
        <v>26346</v>
      </c>
      <c r="AP19" s="4" t="s">
        <v>33005</v>
      </c>
      <c r="AQ19" s="5" t="s">
        <v>33003</v>
      </c>
      <c r="AR19" s="4"/>
      <c r="AS19" s="4"/>
      <c r="AT19" s="4" t="s">
        <v>11423</v>
      </c>
      <c r="AU19" s="4" t="s">
        <v>7969</v>
      </c>
      <c r="AV19" s="4" t="s">
        <v>26001</v>
      </c>
      <c r="AW19" s="4"/>
      <c r="AX19" s="4"/>
      <c r="AY19" s="4"/>
      <c r="AZ19" s="4"/>
      <c r="BA19" s="4" t="str">
        <f>I19</f>
        <v>III/b</v>
      </c>
      <c r="BB19" s="4"/>
      <c r="BC19" s="4"/>
      <c r="BD19" s="4"/>
      <c r="BE19" s="4"/>
      <c r="BF19" s="4"/>
      <c r="BG19" s="4"/>
      <c r="BH19" s="4"/>
      <c r="BI19" s="4"/>
      <c r="BJ19" s="4"/>
      <c r="BK19" s="4"/>
      <c r="BL19" s="4" t="s">
        <v>20332</v>
      </c>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row>
    <row r="20" spans="1:151" s="32" customFormat="1" ht="23.25" customHeight="1">
      <c r="A20" s="25">
        <v>260</v>
      </c>
      <c r="B20" s="30" t="s">
        <v>4433</v>
      </c>
      <c r="C20" s="31">
        <v>140253608</v>
      </c>
      <c r="D20" s="30" t="s">
        <v>1007</v>
      </c>
      <c r="E20" s="30"/>
      <c r="F20" s="30" t="s">
        <v>34084</v>
      </c>
      <c r="G20" s="30" t="s">
        <v>4318</v>
      </c>
      <c r="H20" s="31" t="s">
        <v>4318</v>
      </c>
      <c r="I20" s="31" t="s">
        <v>3186</v>
      </c>
      <c r="J20" s="31" t="s">
        <v>7120</v>
      </c>
      <c r="K20" s="31" t="s">
        <v>3943</v>
      </c>
      <c r="L20" s="31" t="s">
        <v>1299</v>
      </c>
      <c r="M20" s="31"/>
      <c r="N20" s="31"/>
      <c r="O20" s="31"/>
      <c r="P20" s="31">
        <v>753</v>
      </c>
      <c r="Q20" s="31"/>
      <c r="R20" s="31" t="s">
        <v>6910</v>
      </c>
      <c r="S20" s="31" t="s">
        <v>4472</v>
      </c>
      <c r="T20" s="31">
        <f t="shared" ref="T20" ca="1" si="1">YEAR(NOW())-YEAR(S20)</f>
        <v>55</v>
      </c>
      <c r="U20" s="31" t="str">
        <f ca="1">IF(AND(T20&gt;=21,T20&lt;=35),"21-35",IF(AND(T20&gt;35,T20&lt;=50),"36-45",IF(AND(T20&gt;46,R906&lt;=58),"46-58",IF(T20&gt;58,"&gt;58",0))))</f>
        <v>46-58</v>
      </c>
      <c r="V20" s="31"/>
      <c r="W20" s="31" t="s">
        <v>21419</v>
      </c>
      <c r="X20" s="31" t="s">
        <v>34147</v>
      </c>
      <c r="Y20" s="31" t="s">
        <v>34147</v>
      </c>
      <c r="Z20" s="31"/>
      <c r="AA20" s="31" t="s">
        <v>24699</v>
      </c>
      <c r="AB20" s="31" t="s">
        <v>5851</v>
      </c>
      <c r="AC20" s="31" t="s">
        <v>5852</v>
      </c>
      <c r="AD20" s="31" t="s">
        <v>7082</v>
      </c>
      <c r="AE20" s="31">
        <v>7002010297</v>
      </c>
      <c r="AF20" s="31" t="s">
        <v>18782</v>
      </c>
      <c r="AG20" s="31">
        <v>38241</v>
      </c>
      <c r="AH20" s="31" t="s">
        <v>2711</v>
      </c>
      <c r="AI20" s="31"/>
      <c r="AJ20" s="31"/>
      <c r="AK20" s="31" t="s">
        <v>32997</v>
      </c>
      <c r="AL20" s="31" t="s">
        <v>8110</v>
      </c>
      <c r="AM20" s="31" t="s">
        <v>34147</v>
      </c>
      <c r="AN20" s="31" t="s">
        <v>34147</v>
      </c>
      <c r="AO20" s="31" t="str">
        <f>_xlfn.IFNA(VLOOKUP(D20,'[1]5. 1 Mei 2022'!$C$7:$F$60,4,FALSE),"")</f>
        <v/>
      </c>
      <c r="AP20" s="31"/>
      <c r="AQ20" s="31" t="s">
        <v>25646</v>
      </c>
      <c r="AR20" s="31" t="s">
        <v>21743</v>
      </c>
      <c r="AS20" s="29">
        <f t="shared" ref="AS20" si="2">AR20+1903</f>
        <v>46509</v>
      </c>
      <c r="AT20" s="31" t="s">
        <v>26344</v>
      </c>
      <c r="AU20" s="31" t="s">
        <v>32999</v>
      </c>
      <c r="AV20" s="30" t="s">
        <v>32997</v>
      </c>
      <c r="AW20" s="31"/>
      <c r="AX20" s="31"/>
      <c r="AY20" s="31" t="s">
        <v>30251</v>
      </c>
      <c r="AZ20" s="31" t="s">
        <v>7968</v>
      </c>
      <c r="BA20" s="31" t="s">
        <v>25646</v>
      </c>
      <c r="BB20" s="31"/>
      <c r="BC20" s="31"/>
      <c r="BD20" s="31"/>
      <c r="BE20" s="31" t="s">
        <v>5448</v>
      </c>
      <c r="BF20" s="31" t="str">
        <f t="shared" ref="BF20" si="3">J20</f>
        <v>IV/a</v>
      </c>
      <c r="BG20" s="31" t="s">
        <v>8078</v>
      </c>
      <c r="BH20" s="31"/>
      <c r="BI20" s="31"/>
      <c r="BJ20" s="31"/>
      <c r="BK20" s="31" t="s">
        <v>1498</v>
      </c>
      <c r="BL20" s="31"/>
      <c r="BM20" s="31"/>
      <c r="BN20" s="31"/>
      <c r="BO20" s="31" t="s">
        <v>7010</v>
      </c>
      <c r="BP20" s="31"/>
      <c r="BQ20" s="31" t="s">
        <v>6424</v>
      </c>
      <c r="BR20" s="31" t="e">
        <f t="shared" ref="BR20" ca="1" si="4">YEAR(NOW())-YEAR(BQ20)</f>
        <v>#VALUE!</v>
      </c>
      <c r="BS20" s="31" t="e">
        <f>#REF!-#REF!</f>
        <v>#REF!</v>
      </c>
      <c r="BT20" s="31"/>
      <c r="BU20" s="31"/>
      <c r="BV20" s="31" t="s">
        <v>2483</v>
      </c>
      <c r="BW20" s="31" t="s">
        <v>2519</v>
      </c>
      <c r="BX20" s="31">
        <v>2</v>
      </c>
      <c r="BY20" s="31">
        <v>1</v>
      </c>
      <c r="BZ20" s="31" t="s">
        <v>20085</v>
      </c>
      <c r="CA20" s="31"/>
      <c r="CB20" s="31"/>
      <c r="CC20" s="31">
        <v>2007</v>
      </c>
      <c r="CD20" s="31">
        <v>2010</v>
      </c>
      <c r="CE20" s="31"/>
      <c r="CF20" s="31"/>
      <c r="CG20" s="31" t="s">
        <v>28915</v>
      </c>
      <c r="CH20" s="31" t="s">
        <v>20271</v>
      </c>
      <c r="CI20" s="31">
        <v>122</v>
      </c>
      <c r="CJ20" s="31" t="s">
        <v>20270</v>
      </c>
      <c r="CK20" s="31" t="s">
        <v>20271</v>
      </c>
      <c r="CL20" s="31"/>
      <c r="CM20" s="31">
        <v>1072</v>
      </c>
      <c r="CN20" s="31" t="s">
        <v>3655</v>
      </c>
      <c r="CO20" s="31"/>
      <c r="CP20" s="31" t="s">
        <v>3651</v>
      </c>
      <c r="CQ20" s="31" t="s">
        <v>8570</v>
      </c>
      <c r="CR20" s="31" t="s">
        <v>8573</v>
      </c>
      <c r="CS20" s="31" t="s">
        <v>8469</v>
      </c>
      <c r="CT20" s="31"/>
      <c r="CU20" s="31"/>
      <c r="CV20" s="31"/>
      <c r="CW20" s="31"/>
      <c r="CX20" s="31"/>
      <c r="CY20" s="31"/>
      <c r="CZ20" s="31"/>
      <c r="DA20" s="31"/>
      <c r="DB20" s="31"/>
      <c r="DC20" s="31"/>
      <c r="DD20" s="31"/>
      <c r="DE20" s="31"/>
      <c r="DF20" s="31"/>
      <c r="DG20" s="31"/>
      <c r="DH20" s="31" t="s">
        <v>8781</v>
      </c>
      <c r="DI20" s="31"/>
      <c r="DJ20" s="35" t="s">
        <v>20441</v>
      </c>
      <c r="DK20" s="31" t="s">
        <v>13719</v>
      </c>
      <c r="DL20" s="31" t="s">
        <v>13718</v>
      </c>
      <c r="DM20" s="31"/>
      <c r="DN20" s="31" t="s">
        <v>26518</v>
      </c>
      <c r="DO20" s="31"/>
      <c r="DP20" s="31">
        <v>3</v>
      </c>
      <c r="DQ20" s="31" t="s">
        <v>32167</v>
      </c>
      <c r="DR20" s="31"/>
      <c r="DS20" s="31"/>
      <c r="DT20" s="31" t="s">
        <v>18130</v>
      </c>
      <c r="DU20" s="31" t="s">
        <v>16324</v>
      </c>
      <c r="DV20" s="31"/>
      <c r="DW20" s="31">
        <v>0</v>
      </c>
    </row>
  </sheetData>
  <mergeCells count="19">
    <mergeCell ref="S3:S5"/>
    <mergeCell ref="M3:M5"/>
    <mergeCell ref="N3:N5"/>
    <mergeCell ref="O3:O5"/>
    <mergeCell ref="P3:P5"/>
    <mergeCell ref="Q3:Q5"/>
    <mergeCell ref="R3:R5"/>
    <mergeCell ref="L3:L5"/>
    <mergeCell ref="A3:A5"/>
    <mergeCell ref="B3:B5"/>
    <mergeCell ref="E3:E5"/>
    <mergeCell ref="C3:C5"/>
    <mergeCell ref="D3:D5"/>
    <mergeCell ref="F3:F5"/>
    <mergeCell ref="G3:G5"/>
    <mergeCell ref="H3:H5"/>
    <mergeCell ref="I3:I5"/>
    <mergeCell ref="J3:J5"/>
    <mergeCell ref="K3:K5"/>
  </mergeCells>
  <hyperlinks>
    <hyperlink ref="EH14" r:id="rId1"/>
    <hyperlink ref="EH15" r:id="rId2"/>
    <hyperlink ref="EH17" r:id="rId3"/>
  </hyperlinks>
  <pageMargins left="0.7" right="0.7" top="0.75" bottom="0.75" header="0.3" footer="0.3"/>
  <pageSetup paperSize="9" orientation="portrait" r:id="rId4"/>
</worksheet>
</file>

<file path=xl/worksheets/sheet9.xml><?xml version="1.0" encoding="utf-8"?>
<worksheet xmlns="http://schemas.openxmlformats.org/spreadsheetml/2006/main" xmlns:r="http://schemas.openxmlformats.org/officeDocument/2006/relationships">
  <sheetPr codeName="Sheet12">
    <tabColor rgb="FF7030A0"/>
  </sheetPr>
  <dimension ref="A1:FX13"/>
  <sheetViews>
    <sheetView topLeftCell="A4" workbookViewId="0">
      <selection activeCell="E13" sqref="E13"/>
    </sheetView>
  </sheetViews>
  <sheetFormatPr defaultRowHeight="12.5"/>
  <cols>
    <col min="1" max="1" width="6" customWidth="1"/>
    <col min="2" max="2" width="46.81640625" customWidth="1"/>
    <col min="3" max="3" width="13.54296875" hidden="1" customWidth="1"/>
    <col min="4" max="4" width="19.1796875" hidden="1" customWidth="1"/>
    <col min="5" max="5" width="11.1796875" customWidth="1"/>
    <col min="6" max="6" width="5.7265625" customWidth="1"/>
    <col min="7" max="7" width="5.54296875" customWidth="1"/>
    <col min="8" max="8" width="9.81640625" customWidth="1"/>
    <col min="9" max="9" width="6.26953125" customWidth="1"/>
    <col min="10" max="10" width="4.453125" customWidth="1"/>
    <col min="11" max="12" width="12.453125" customWidth="1"/>
    <col min="13" max="13" width="8.453125" customWidth="1"/>
    <col min="14" max="14" width="2.81640625" customWidth="1"/>
    <col min="15" max="15" width="3" customWidth="1"/>
    <col min="16" max="16" width="3.54296875" customWidth="1"/>
    <col min="17" max="17" width="3.26953125" customWidth="1"/>
    <col min="18" max="18" width="12.54296875" customWidth="1"/>
    <col min="19" max="19" width="27.7265625" customWidth="1"/>
    <col min="20" max="20" width="12.1796875" customWidth="1"/>
    <col min="21" max="21" width="3.453125" customWidth="1"/>
    <col min="22" max="22" width="4.7265625" customWidth="1"/>
    <col min="23" max="23" width="3.453125" customWidth="1"/>
    <col min="24" max="24" width="7.26953125" customWidth="1"/>
    <col min="25" max="25" width="4.1796875" customWidth="1"/>
    <col min="26" max="26" width="5.453125" customWidth="1"/>
    <col min="27" max="27" width="10.453125" customWidth="1"/>
    <col min="28" max="28" width="45.7265625" customWidth="1"/>
    <col min="29" max="29" width="5.54296875" customWidth="1"/>
    <col min="30" max="30" width="9.54296875" customWidth="1"/>
    <col min="31" max="31" width="11.26953125" customWidth="1"/>
    <col min="32" max="32" width="9.453125" customWidth="1"/>
    <col min="33" max="33" width="13.7265625" customWidth="1"/>
    <col min="34" max="34" width="19.26953125" customWidth="1"/>
    <col min="35" max="35" width="11.7265625" customWidth="1"/>
    <col min="36" max="36" width="34.54296875" customWidth="1"/>
    <col min="37" max="37" width="30.7265625" customWidth="1"/>
    <col min="38" max="38" width="9.7265625" customWidth="1"/>
    <col min="39" max="39" width="27" customWidth="1"/>
    <col min="40" max="40" width="6.26953125" customWidth="1"/>
    <col min="41" max="41" width="15.1796875" customWidth="1"/>
    <col min="42" max="42" width="30.26953125" customWidth="1"/>
    <col min="43" max="43" width="6.1796875" customWidth="1"/>
    <col min="44" max="44" width="9" customWidth="1"/>
    <col min="45" max="45" width="10.26953125" customWidth="1"/>
    <col min="46" max="46" width="30.7265625" customWidth="1"/>
    <col min="47" max="47" width="19.7265625" customWidth="1"/>
    <col min="48" max="48" width="31.7265625" customWidth="1"/>
    <col min="49" max="49" width="19.1796875" customWidth="1"/>
    <col min="50" max="50" width="15.54296875" customWidth="1"/>
    <col min="51" max="51" width="16.453125" customWidth="1"/>
    <col min="52" max="52" width="5.54296875" customWidth="1"/>
    <col min="53" max="53" width="49.453125" customWidth="1"/>
    <col min="54" max="54" width="30.26953125" customWidth="1"/>
    <col min="55" max="55" width="29.54296875" customWidth="1"/>
    <col min="56" max="56" width="8.26953125" customWidth="1"/>
    <col min="57" max="57" width="45.7265625" customWidth="1"/>
    <col min="58" max="61" width="10.453125" customWidth="1"/>
    <col min="62" max="62" width="12.81640625" customWidth="1"/>
    <col min="63" max="63" width="10.54296875" customWidth="1"/>
    <col min="64" max="64" width="12.1796875" customWidth="1"/>
    <col min="65" max="65" width="10.54296875" customWidth="1"/>
    <col min="66" max="68" width="10.453125" customWidth="1"/>
    <col min="69" max="69" width="14.7265625" customWidth="1"/>
    <col min="70" max="70" width="15.81640625" customWidth="1"/>
    <col min="71" max="71" width="12.81640625" customWidth="1"/>
    <col min="72" max="72" width="18.26953125" customWidth="1"/>
    <col min="73" max="73" width="11.81640625" customWidth="1"/>
    <col min="74" max="74" width="39.26953125" customWidth="1"/>
    <col min="75" max="77" width="9.7265625" customWidth="1"/>
    <col min="78" max="78" width="5.54296875" customWidth="1"/>
    <col min="79" max="79" width="10.54296875" customWidth="1"/>
    <col min="80" max="80" width="6.7265625" customWidth="1"/>
    <col min="81" max="81" width="3.81640625" customWidth="1"/>
    <col min="82" max="82" width="10.26953125" customWidth="1"/>
    <col min="83" max="83" width="4" customWidth="1"/>
    <col min="84" max="84" width="3.453125" customWidth="1"/>
    <col min="85" max="85" width="10.1796875" customWidth="1"/>
    <col min="86" max="86" width="5" customWidth="1"/>
    <col min="87" max="87" width="3.453125" customWidth="1"/>
    <col min="88" max="88" width="5.1796875" customWidth="1"/>
    <col min="89" max="89" width="5.7265625" customWidth="1"/>
    <col min="90" max="90" width="14.1796875" customWidth="1"/>
    <col min="91" max="91" width="9.1796875" customWidth="1"/>
    <col min="92" max="92" width="11.453125" customWidth="1"/>
    <col min="93" max="94" width="11.26953125" customWidth="1"/>
    <col min="95" max="95" width="7.7265625" customWidth="1"/>
    <col min="96" max="96" width="14.453125" customWidth="1"/>
    <col min="97" max="97" width="16.453125" customWidth="1"/>
    <col min="98" max="98" width="6.54296875" customWidth="1"/>
    <col min="99" max="99" width="3.81640625" customWidth="1"/>
    <col min="100" max="100" width="5.26953125" customWidth="1"/>
    <col min="101" max="101" width="12.54296875" customWidth="1"/>
    <col min="102" max="102" width="12.81640625" customWidth="1"/>
    <col min="103" max="103" width="12.1796875" customWidth="1"/>
    <col min="104" max="104" width="11.7265625" customWidth="1"/>
    <col min="105" max="105" width="13.54296875" customWidth="1"/>
    <col min="106" max="106" width="20.54296875" customWidth="1"/>
    <col min="107" max="107" width="18.7265625" customWidth="1"/>
    <col min="108" max="108" width="17.453125" customWidth="1"/>
    <col min="109" max="109" width="14.453125" customWidth="1"/>
    <col min="110" max="110" width="14" customWidth="1"/>
    <col min="111" max="111" width="38" customWidth="1"/>
    <col min="112" max="112" width="12.1796875" customWidth="1"/>
    <col min="113" max="113" width="5.54296875" customWidth="1"/>
    <col min="114" max="114" width="4.26953125" customWidth="1"/>
    <col min="115" max="115" width="34.1796875" customWidth="1"/>
    <col min="116" max="116" width="10.1796875" customWidth="1"/>
    <col min="117" max="117" width="5.54296875" customWidth="1"/>
    <col min="118" max="118" width="4" customWidth="1"/>
    <col min="119" max="119" width="10.54296875" customWidth="1"/>
    <col min="120" max="120" width="26.26953125" customWidth="1"/>
    <col min="121" max="121" width="11" customWidth="1"/>
    <col min="122" max="122" width="5.54296875" customWidth="1"/>
    <col min="123" max="123" width="4" customWidth="1"/>
    <col min="124" max="124" width="16" customWidth="1"/>
    <col min="125" max="125" width="10.1796875" customWidth="1"/>
    <col min="126" max="126" width="7.26953125" customWidth="1"/>
    <col min="127" max="127" width="13.54296875" customWidth="1"/>
    <col min="128" max="128" width="23.54296875" customWidth="1"/>
    <col min="129" max="129" width="6.54296875" customWidth="1"/>
    <col min="130" max="130" width="15" customWidth="1"/>
    <col min="131" max="131" width="9.1796875" customWidth="1"/>
    <col min="132" max="132" width="52.81640625" customWidth="1"/>
    <col min="133" max="133" width="29.26953125" customWidth="1"/>
    <col min="134" max="134" width="14.453125" customWidth="1"/>
    <col min="135" max="135" width="23.26953125" customWidth="1"/>
    <col min="136" max="136" width="27.54296875" customWidth="1"/>
    <col min="137" max="137" width="17.1796875" customWidth="1"/>
    <col min="138" max="139" width="27.26953125" customWidth="1"/>
    <col min="140" max="140" width="16.26953125" customWidth="1"/>
    <col min="141" max="141" width="44.453125" customWidth="1"/>
    <col min="142" max="142" width="25.1796875" customWidth="1"/>
    <col min="143" max="143" width="17.453125" customWidth="1"/>
    <col min="144" max="144" width="12.81640625" bestFit="1" customWidth="1"/>
    <col min="145" max="145" width="35.1796875" customWidth="1"/>
    <col min="146" max="146" width="16.81640625" customWidth="1"/>
    <col min="147" max="147" width="13.26953125" customWidth="1"/>
    <col min="148" max="148" width="28.54296875" customWidth="1"/>
    <col min="149" max="149" width="20.7265625" customWidth="1"/>
    <col min="150" max="151" width="28.54296875" customWidth="1"/>
    <col min="152" max="154" width="22.54296875" customWidth="1"/>
    <col min="155" max="155" width="31.453125" customWidth="1"/>
    <col min="156" max="156" width="39.7265625" customWidth="1"/>
    <col min="157" max="158" width="36.7265625" customWidth="1"/>
    <col min="159" max="159" width="31" customWidth="1"/>
    <col min="160" max="160" width="19.54296875" customWidth="1"/>
    <col min="161" max="161" width="25.26953125" customWidth="1"/>
    <col min="162" max="162" width="18.81640625" customWidth="1"/>
    <col min="163" max="163" width="20.54296875" customWidth="1"/>
    <col min="164" max="164" width="16.26953125" bestFit="1" customWidth="1"/>
    <col min="165" max="165" width="5.7265625" customWidth="1"/>
    <col min="166" max="166" width="6.1796875" customWidth="1"/>
    <col min="167" max="167" width="21.81640625" customWidth="1"/>
    <col min="168" max="168" width="13" customWidth="1"/>
    <col min="169" max="169" width="17.453125" customWidth="1"/>
    <col min="170" max="170" width="7.453125" customWidth="1"/>
    <col min="171" max="171" width="7.81640625" customWidth="1"/>
  </cols>
  <sheetData>
    <row r="1" spans="1:180" ht="16.5" customHeight="1">
      <c r="A1" t="s">
        <v>20005</v>
      </c>
      <c r="AW1" t="s">
        <v>8030</v>
      </c>
      <c r="AX1" t="s">
        <v>8030</v>
      </c>
      <c r="AY1" t="s">
        <v>8030</v>
      </c>
      <c r="AZ1" t="s">
        <v>8030</v>
      </c>
      <c r="BA1" t="s">
        <v>8030</v>
      </c>
      <c r="BB1" t="s">
        <v>8030</v>
      </c>
      <c r="BC1" t="s">
        <v>8030</v>
      </c>
      <c r="BD1" t="s">
        <v>8030</v>
      </c>
      <c r="BE1" t="s">
        <v>8030</v>
      </c>
      <c r="BF1" t="s">
        <v>8030</v>
      </c>
      <c r="BG1" t="s">
        <v>8030</v>
      </c>
      <c r="BH1" t="s">
        <v>8030</v>
      </c>
      <c r="BI1" t="s">
        <v>8030</v>
      </c>
      <c r="BJ1" t="s">
        <v>8030</v>
      </c>
      <c r="BK1" t="s">
        <v>8030</v>
      </c>
      <c r="BL1" t="s">
        <v>8030</v>
      </c>
      <c r="BM1" t="s">
        <v>8030</v>
      </c>
      <c r="BN1" t="s">
        <v>8030</v>
      </c>
      <c r="BT1" t="s">
        <v>4218</v>
      </c>
      <c r="BU1" t="s">
        <v>4218</v>
      </c>
      <c r="DD1" t="s">
        <v>16725</v>
      </c>
      <c r="DE1" t="s">
        <v>16725</v>
      </c>
    </row>
    <row r="2" spans="1:180" ht="26.25" customHeight="1">
      <c r="A2" t="s">
        <v>23183</v>
      </c>
      <c r="C2" t="s">
        <v>23184</v>
      </c>
      <c r="D2">
        <v>1</v>
      </c>
      <c r="E2">
        <f>D2+1</f>
        <v>2</v>
      </c>
      <c r="F2">
        <f t="shared" ref="F2:BQ2" si="0">E2+1</f>
        <v>3</v>
      </c>
      <c r="G2">
        <f t="shared" si="0"/>
        <v>4</v>
      </c>
      <c r="H2">
        <f t="shared" si="0"/>
        <v>5</v>
      </c>
      <c r="I2">
        <f t="shared" si="0"/>
        <v>6</v>
      </c>
      <c r="J2">
        <f t="shared" si="0"/>
        <v>7</v>
      </c>
      <c r="K2">
        <f t="shared" si="0"/>
        <v>8</v>
      </c>
      <c r="L2">
        <f t="shared" si="0"/>
        <v>9</v>
      </c>
      <c r="M2">
        <f t="shared" si="0"/>
        <v>10</v>
      </c>
      <c r="N2">
        <f t="shared" si="0"/>
        <v>11</v>
      </c>
      <c r="O2">
        <f t="shared" si="0"/>
        <v>12</v>
      </c>
      <c r="P2">
        <f t="shared" si="0"/>
        <v>13</v>
      </c>
      <c r="Q2">
        <f t="shared" si="0"/>
        <v>14</v>
      </c>
      <c r="R2">
        <f t="shared" si="0"/>
        <v>15</v>
      </c>
      <c r="S2">
        <f t="shared" si="0"/>
        <v>16</v>
      </c>
      <c r="T2">
        <f t="shared" si="0"/>
        <v>17</v>
      </c>
      <c r="U2">
        <f t="shared" si="0"/>
        <v>18</v>
      </c>
      <c r="V2">
        <f t="shared" si="0"/>
        <v>19</v>
      </c>
      <c r="W2">
        <f t="shared" si="0"/>
        <v>20</v>
      </c>
      <c r="X2">
        <f t="shared" si="0"/>
        <v>21</v>
      </c>
      <c r="Y2">
        <f t="shared" si="0"/>
        <v>22</v>
      </c>
      <c r="Z2">
        <f t="shared" si="0"/>
        <v>23</v>
      </c>
      <c r="AA2">
        <f t="shared" si="0"/>
        <v>24</v>
      </c>
      <c r="AB2">
        <f t="shared" si="0"/>
        <v>25</v>
      </c>
      <c r="AC2">
        <f t="shared" si="0"/>
        <v>26</v>
      </c>
      <c r="AD2">
        <f t="shared" si="0"/>
        <v>27</v>
      </c>
      <c r="AE2">
        <f t="shared" si="0"/>
        <v>28</v>
      </c>
      <c r="AF2">
        <f t="shared" si="0"/>
        <v>29</v>
      </c>
      <c r="AG2">
        <f t="shared" si="0"/>
        <v>30</v>
      </c>
      <c r="AH2">
        <f t="shared" si="0"/>
        <v>31</v>
      </c>
      <c r="AI2">
        <f t="shared" si="0"/>
        <v>32</v>
      </c>
      <c r="AJ2">
        <f t="shared" si="0"/>
        <v>33</v>
      </c>
      <c r="AK2">
        <f t="shared" si="0"/>
        <v>34</v>
      </c>
      <c r="AL2">
        <f t="shared" si="0"/>
        <v>35</v>
      </c>
      <c r="AM2">
        <f t="shared" si="0"/>
        <v>36</v>
      </c>
      <c r="AN2">
        <f t="shared" si="0"/>
        <v>37</v>
      </c>
      <c r="AO2">
        <f t="shared" si="0"/>
        <v>38</v>
      </c>
      <c r="AP2">
        <f t="shared" si="0"/>
        <v>39</v>
      </c>
      <c r="AQ2">
        <f t="shared" si="0"/>
        <v>40</v>
      </c>
      <c r="AR2">
        <f t="shared" si="0"/>
        <v>41</v>
      </c>
      <c r="AS2">
        <f t="shared" si="0"/>
        <v>42</v>
      </c>
      <c r="AT2">
        <f t="shared" si="0"/>
        <v>43</v>
      </c>
      <c r="AU2">
        <f t="shared" si="0"/>
        <v>44</v>
      </c>
      <c r="AV2">
        <f t="shared" si="0"/>
        <v>45</v>
      </c>
      <c r="AW2">
        <f t="shared" si="0"/>
        <v>46</v>
      </c>
      <c r="AX2">
        <f t="shared" si="0"/>
        <v>47</v>
      </c>
      <c r="AY2">
        <f t="shared" si="0"/>
        <v>48</v>
      </c>
      <c r="AZ2">
        <f t="shared" si="0"/>
        <v>49</v>
      </c>
      <c r="BA2">
        <f>AZ2+1</f>
        <v>50</v>
      </c>
      <c r="BB2">
        <f>BA2+1</f>
        <v>51</v>
      </c>
      <c r="BC2">
        <f t="shared" si="0"/>
        <v>52</v>
      </c>
      <c r="BD2">
        <f t="shared" si="0"/>
        <v>53</v>
      </c>
      <c r="BE2">
        <f t="shared" si="0"/>
        <v>54</v>
      </c>
      <c r="BF2">
        <f t="shared" si="0"/>
        <v>55</v>
      </c>
      <c r="BG2">
        <f t="shared" si="0"/>
        <v>56</v>
      </c>
      <c r="BH2">
        <f t="shared" si="0"/>
        <v>57</v>
      </c>
      <c r="BI2">
        <f t="shared" si="0"/>
        <v>58</v>
      </c>
      <c r="BJ2">
        <f t="shared" si="0"/>
        <v>59</v>
      </c>
      <c r="BK2">
        <f t="shared" si="0"/>
        <v>60</v>
      </c>
      <c r="BL2">
        <f t="shared" si="0"/>
        <v>61</v>
      </c>
      <c r="BM2">
        <f t="shared" si="0"/>
        <v>62</v>
      </c>
      <c r="BN2">
        <f t="shared" si="0"/>
        <v>63</v>
      </c>
      <c r="BO2">
        <f t="shared" si="0"/>
        <v>64</v>
      </c>
      <c r="BP2">
        <f t="shared" si="0"/>
        <v>65</v>
      </c>
      <c r="BQ2">
        <f t="shared" si="0"/>
        <v>66</v>
      </c>
      <c r="BR2">
        <f t="shared" ref="BR2:EC2" si="1">BQ2+1</f>
        <v>67</v>
      </c>
      <c r="BS2">
        <f t="shared" si="1"/>
        <v>68</v>
      </c>
      <c r="BT2">
        <f t="shared" si="1"/>
        <v>69</v>
      </c>
      <c r="BU2">
        <f t="shared" si="1"/>
        <v>70</v>
      </c>
      <c r="BV2">
        <f t="shared" si="1"/>
        <v>71</v>
      </c>
      <c r="BW2">
        <f t="shared" si="1"/>
        <v>72</v>
      </c>
      <c r="BX2">
        <f t="shared" si="1"/>
        <v>73</v>
      </c>
      <c r="BY2">
        <f t="shared" si="1"/>
        <v>74</v>
      </c>
      <c r="BZ2">
        <f t="shared" si="1"/>
        <v>75</v>
      </c>
      <c r="CA2">
        <f t="shared" si="1"/>
        <v>76</v>
      </c>
      <c r="CB2">
        <f t="shared" si="1"/>
        <v>77</v>
      </c>
      <c r="CC2">
        <f t="shared" si="1"/>
        <v>78</v>
      </c>
      <c r="CD2">
        <f t="shared" si="1"/>
        <v>79</v>
      </c>
      <c r="CE2">
        <f t="shared" si="1"/>
        <v>80</v>
      </c>
      <c r="CF2">
        <f t="shared" si="1"/>
        <v>81</v>
      </c>
      <c r="CG2">
        <f t="shared" si="1"/>
        <v>82</v>
      </c>
      <c r="CH2">
        <f t="shared" si="1"/>
        <v>83</v>
      </c>
      <c r="CI2">
        <f t="shared" si="1"/>
        <v>84</v>
      </c>
      <c r="CJ2">
        <f t="shared" si="1"/>
        <v>85</v>
      </c>
      <c r="CK2">
        <f t="shared" si="1"/>
        <v>86</v>
      </c>
      <c r="CL2">
        <f>CK2+1</f>
        <v>87</v>
      </c>
      <c r="CM2">
        <f>CL2+1</f>
        <v>88</v>
      </c>
      <c r="CN2">
        <f t="shared" si="1"/>
        <v>89</v>
      </c>
      <c r="CO2">
        <f t="shared" si="1"/>
        <v>90</v>
      </c>
      <c r="CP2">
        <f t="shared" si="1"/>
        <v>91</v>
      </c>
      <c r="CQ2">
        <f t="shared" si="1"/>
        <v>92</v>
      </c>
      <c r="CR2">
        <f t="shared" si="1"/>
        <v>93</v>
      </c>
      <c r="CS2">
        <f t="shared" si="1"/>
        <v>94</v>
      </c>
      <c r="CT2">
        <f>CS2+1</f>
        <v>95</v>
      </c>
      <c r="CU2">
        <f t="shared" si="1"/>
        <v>96</v>
      </c>
      <c r="CV2">
        <f t="shared" si="1"/>
        <v>97</v>
      </c>
      <c r="CW2">
        <f t="shared" si="1"/>
        <v>98</v>
      </c>
      <c r="CX2">
        <f t="shared" si="1"/>
        <v>99</v>
      </c>
      <c r="CY2">
        <f t="shared" si="1"/>
        <v>100</v>
      </c>
      <c r="CZ2">
        <f t="shared" si="1"/>
        <v>101</v>
      </c>
      <c r="DA2">
        <f t="shared" si="1"/>
        <v>102</v>
      </c>
      <c r="DB2">
        <f t="shared" si="1"/>
        <v>103</v>
      </c>
      <c r="DC2">
        <f t="shared" si="1"/>
        <v>104</v>
      </c>
      <c r="DD2">
        <f t="shared" si="1"/>
        <v>105</v>
      </c>
      <c r="DE2">
        <f t="shared" si="1"/>
        <v>106</v>
      </c>
      <c r="DF2">
        <f t="shared" si="1"/>
        <v>107</v>
      </c>
      <c r="DG2">
        <f t="shared" si="1"/>
        <v>108</v>
      </c>
      <c r="DK2">
        <f>DG2+1</f>
        <v>109</v>
      </c>
      <c r="DL2">
        <f t="shared" si="1"/>
        <v>110</v>
      </c>
      <c r="DM2">
        <f t="shared" si="1"/>
        <v>111</v>
      </c>
      <c r="DN2">
        <f t="shared" si="1"/>
        <v>112</v>
      </c>
      <c r="DP2">
        <f>DN2+1</f>
        <v>113</v>
      </c>
      <c r="DQ2">
        <f t="shared" si="1"/>
        <v>114</v>
      </c>
      <c r="DR2">
        <f t="shared" si="1"/>
        <v>115</v>
      </c>
      <c r="DS2">
        <f t="shared" si="1"/>
        <v>116</v>
      </c>
      <c r="DT2">
        <f>DS2+1</f>
        <v>117</v>
      </c>
      <c r="DU2">
        <f t="shared" si="1"/>
        <v>118</v>
      </c>
      <c r="DV2">
        <f t="shared" si="1"/>
        <v>119</v>
      </c>
      <c r="DW2">
        <f t="shared" si="1"/>
        <v>120</v>
      </c>
      <c r="DX2">
        <f t="shared" si="1"/>
        <v>121</v>
      </c>
      <c r="DY2">
        <f t="shared" si="1"/>
        <v>122</v>
      </c>
      <c r="DZ2">
        <f t="shared" si="1"/>
        <v>123</v>
      </c>
      <c r="EA2">
        <f t="shared" si="1"/>
        <v>124</v>
      </c>
      <c r="EB2">
        <f t="shared" si="1"/>
        <v>125</v>
      </c>
      <c r="EC2">
        <f t="shared" si="1"/>
        <v>126</v>
      </c>
      <c r="ED2">
        <f t="shared" ref="ED2:FA2" si="2">EC2+1</f>
        <v>127</v>
      </c>
      <c r="EE2">
        <f t="shared" si="2"/>
        <v>128</v>
      </c>
      <c r="EF2">
        <f t="shared" si="2"/>
        <v>129</v>
      </c>
      <c r="EG2">
        <f t="shared" si="2"/>
        <v>130</v>
      </c>
      <c r="EH2">
        <f t="shared" si="2"/>
        <v>131</v>
      </c>
      <c r="EI2">
        <f t="shared" si="2"/>
        <v>132</v>
      </c>
      <c r="EJ2">
        <f t="shared" si="2"/>
        <v>133</v>
      </c>
      <c r="EK2">
        <f t="shared" si="2"/>
        <v>134</v>
      </c>
      <c r="EL2">
        <f t="shared" si="2"/>
        <v>135</v>
      </c>
      <c r="EM2">
        <f t="shared" si="2"/>
        <v>136</v>
      </c>
      <c r="EO2">
        <f>EM2+1</f>
        <v>137</v>
      </c>
      <c r="EP2">
        <f t="shared" si="2"/>
        <v>138</v>
      </c>
      <c r="EQ2">
        <f t="shared" si="2"/>
        <v>139</v>
      </c>
      <c r="ER2">
        <f t="shared" si="2"/>
        <v>140</v>
      </c>
      <c r="ES2">
        <f t="shared" si="2"/>
        <v>141</v>
      </c>
      <c r="ET2">
        <f t="shared" si="2"/>
        <v>142</v>
      </c>
      <c r="EU2">
        <f t="shared" si="2"/>
        <v>143</v>
      </c>
      <c r="EV2">
        <f t="shared" si="2"/>
        <v>144</v>
      </c>
      <c r="EW2">
        <f t="shared" si="2"/>
        <v>145</v>
      </c>
      <c r="EX2">
        <f t="shared" si="2"/>
        <v>146</v>
      </c>
      <c r="EY2">
        <f t="shared" si="2"/>
        <v>147</v>
      </c>
      <c r="EZ2">
        <f t="shared" si="2"/>
        <v>148</v>
      </c>
      <c r="FA2">
        <f t="shared" si="2"/>
        <v>149</v>
      </c>
      <c r="FC2">
        <f>FA2+1</f>
        <v>150</v>
      </c>
      <c r="FD2">
        <f>FC2+1</f>
        <v>151</v>
      </c>
      <c r="FE2">
        <f>FD2+1</f>
        <v>152</v>
      </c>
      <c r="FF2">
        <f>FE2+1</f>
        <v>153</v>
      </c>
      <c r="FG2">
        <f>FF2+1</f>
        <v>154</v>
      </c>
      <c r="FH2">
        <f>FG2+1</f>
        <v>155</v>
      </c>
      <c r="FK2">
        <f>FH2+1</f>
        <v>156</v>
      </c>
      <c r="FL2">
        <f>FK2+1</f>
        <v>157</v>
      </c>
      <c r="FM2">
        <f>FL2+1</f>
        <v>158</v>
      </c>
      <c r="FP2">
        <f>FM2+1</f>
        <v>159</v>
      </c>
      <c r="FQ2">
        <f t="shared" ref="FQ2:FX2" si="3">FP2+1</f>
        <v>160</v>
      </c>
      <c r="FR2">
        <f t="shared" si="3"/>
        <v>161</v>
      </c>
      <c r="FS2">
        <f t="shared" si="3"/>
        <v>162</v>
      </c>
      <c r="FT2">
        <f t="shared" si="3"/>
        <v>163</v>
      </c>
      <c r="FU2">
        <f t="shared" si="3"/>
        <v>164</v>
      </c>
      <c r="FV2">
        <f t="shared" si="3"/>
        <v>165</v>
      </c>
      <c r="FW2">
        <f t="shared" si="3"/>
        <v>166</v>
      </c>
      <c r="FX2">
        <f t="shared" si="3"/>
        <v>167</v>
      </c>
    </row>
    <row r="3" spans="1:180" ht="26.25" customHeight="1"/>
    <row r="4" spans="1:180" ht="27" customHeight="1">
      <c r="F4" t="s">
        <v>6574</v>
      </c>
      <c r="S4" t="s">
        <v>6574</v>
      </c>
      <c r="U4" t="s">
        <v>6575</v>
      </c>
      <c r="X4" t="s">
        <v>6574</v>
      </c>
      <c r="AB4" t="s">
        <v>6574</v>
      </c>
      <c r="AC4" t="s">
        <v>6575</v>
      </c>
      <c r="AD4" t="s">
        <v>6575</v>
      </c>
      <c r="AE4" t="s">
        <v>6575</v>
      </c>
      <c r="AF4" t="s">
        <v>549</v>
      </c>
      <c r="AG4" t="s">
        <v>4201</v>
      </c>
      <c r="AH4" s="128" t="s">
        <v>2706</v>
      </c>
      <c r="AI4" s="128"/>
      <c r="AK4" s="128" t="s">
        <v>1406</v>
      </c>
      <c r="AM4" t="s">
        <v>6574</v>
      </c>
      <c r="AS4" t="s">
        <v>6576</v>
      </c>
      <c r="BR4" t="s">
        <v>6577</v>
      </c>
      <c r="BT4" t="s">
        <v>7284</v>
      </c>
      <c r="BV4" t="s">
        <v>6578</v>
      </c>
      <c r="BW4" t="s">
        <v>6576</v>
      </c>
      <c r="BX4" t="s">
        <v>3337</v>
      </c>
      <c r="BY4" t="s">
        <v>6575</v>
      </c>
      <c r="CA4" t="s">
        <v>6576</v>
      </c>
      <c r="CB4" t="s">
        <v>6575</v>
      </c>
      <c r="CD4" t="s">
        <v>6576</v>
      </c>
      <c r="CE4" s="128" t="s">
        <v>6575</v>
      </c>
      <c r="CF4" s="128"/>
      <c r="CG4" t="s">
        <v>6576</v>
      </c>
      <c r="CH4" t="s">
        <v>6574</v>
      </c>
      <c r="CL4" t="s">
        <v>6576</v>
      </c>
      <c r="CM4" t="s">
        <v>7024</v>
      </c>
      <c r="CO4" t="s">
        <v>7025</v>
      </c>
      <c r="CP4" t="s">
        <v>5326</v>
      </c>
      <c r="CR4" t="s">
        <v>6574</v>
      </c>
      <c r="CS4" t="s">
        <v>6574</v>
      </c>
      <c r="CU4" t="s">
        <v>6574</v>
      </c>
      <c r="CV4" s="128" t="s">
        <v>7354</v>
      </c>
      <c r="CW4" s="128"/>
      <c r="CX4" s="128"/>
      <c r="CY4" s="128"/>
      <c r="CZ4" s="128"/>
      <c r="DA4" s="128"/>
      <c r="DB4" t="s">
        <v>4200</v>
      </c>
      <c r="DC4" t="s">
        <v>4201</v>
      </c>
      <c r="DD4" t="s">
        <v>7286</v>
      </c>
      <c r="DH4" t="s">
        <v>6556</v>
      </c>
      <c r="DL4" t="s">
        <v>6556</v>
      </c>
      <c r="DP4" t="s">
        <v>1943</v>
      </c>
      <c r="DQ4" t="s">
        <v>6556</v>
      </c>
      <c r="DT4" t="s">
        <v>3840</v>
      </c>
      <c r="DU4" t="s">
        <v>7711</v>
      </c>
      <c r="FG4" s="128" t="s">
        <v>18123</v>
      </c>
      <c r="FH4" s="128"/>
      <c r="FI4" s="128"/>
      <c r="FJ4" s="128"/>
      <c r="FK4" s="128" t="s">
        <v>18125</v>
      </c>
      <c r="FL4" s="128"/>
      <c r="FM4" s="128"/>
      <c r="FN4" s="128"/>
      <c r="FO4" s="128"/>
    </row>
    <row r="5" spans="1:180" ht="35.25" customHeight="1">
      <c r="A5" t="s">
        <v>6217</v>
      </c>
      <c r="B5" t="s">
        <v>3633</v>
      </c>
      <c r="C5" t="s">
        <v>3634</v>
      </c>
      <c r="D5" t="s">
        <v>3634</v>
      </c>
      <c r="E5" t="s">
        <v>3635</v>
      </c>
      <c r="F5" t="s">
        <v>3636</v>
      </c>
      <c r="G5" t="s">
        <v>6310</v>
      </c>
      <c r="H5" t="s">
        <v>6576</v>
      </c>
      <c r="I5" t="s">
        <v>6575</v>
      </c>
      <c r="K5" t="s">
        <v>3637</v>
      </c>
      <c r="L5" t="s">
        <v>6216</v>
      </c>
      <c r="M5" t="s">
        <v>6217</v>
      </c>
      <c r="N5" s="128" t="s">
        <v>6990</v>
      </c>
      <c r="O5" s="128"/>
      <c r="P5" s="128"/>
      <c r="Q5" s="128"/>
      <c r="R5" t="s">
        <v>4201</v>
      </c>
      <c r="S5" t="s">
        <v>6991</v>
      </c>
      <c r="T5" t="s">
        <v>6992</v>
      </c>
      <c r="U5" t="s">
        <v>6574</v>
      </c>
      <c r="W5" s="128" t="s">
        <v>1987</v>
      </c>
      <c r="X5" s="128"/>
      <c r="Z5" t="s">
        <v>1988</v>
      </c>
      <c r="AA5" t="s">
        <v>1987</v>
      </c>
      <c r="AB5" t="s">
        <v>5652</v>
      </c>
      <c r="AC5" t="s">
        <v>5653</v>
      </c>
      <c r="AD5" t="s">
        <v>551</v>
      </c>
      <c r="AE5" t="s">
        <v>727</v>
      </c>
      <c r="AF5" t="s">
        <v>550</v>
      </c>
      <c r="AG5" t="s">
        <v>3097</v>
      </c>
      <c r="AH5" t="s">
        <v>4200</v>
      </c>
      <c r="AI5" t="s">
        <v>6992</v>
      </c>
      <c r="AJ5" t="s">
        <v>2710</v>
      </c>
      <c r="AK5" s="128"/>
      <c r="AL5" t="s">
        <v>4339</v>
      </c>
      <c r="AM5" t="s">
        <v>5655</v>
      </c>
      <c r="AN5" t="s">
        <v>6575</v>
      </c>
      <c r="AO5" t="s">
        <v>5656</v>
      </c>
      <c r="AP5" t="s">
        <v>5252</v>
      </c>
      <c r="AQ5" t="s">
        <v>6575</v>
      </c>
      <c r="AR5" t="s">
        <v>2749</v>
      </c>
      <c r="AS5" t="s">
        <v>5648</v>
      </c>
      <c r="AT5" t="s">
        <v>11429</v>
      </c>
      <c r="AU5" t="s">
        <v>11429</v>
      </c>
      <c r="AV5" t="s">
        <v>11429</v>
      </c>
      <c r="AW5" t="s">
        <v>8016</v>
      </c>
      <c r="AX5" t="s">
        <v>8017</v>
      </c>
      <c r="AY5" t="s">
        <v>8011</v>
      </c>
      <c r="AZ5" t="s">
        <v>8012</v>
      </c>
      <c r="BA5" t="s">
        <v>8013</v>
      </c>
      <c r="BB5" t="s">
        <v>8015</v>
      </c>
      <c r="BC5" t="s">
        <v>8068</v>
      </c>
      <c r="BD5" t="s">
        <v>8119</v>
      </c>
      <c r="BE5" t="s">
        <v>17578</v>
      </c>
      <c r="BF5" t="s">
        <v>8076</v>
      </c>
      <c r="BG5" t="s">
        <v>8069</v>
      </c>
      <c r="BH5" t="s">
        <v>8269</v>
      </c>
      <c r="BI5" t="s">
        <v>8263</v>
      </c>
      <c r="BJ5" t="s">
        <v>8264</v>
      </c>
      <c r="BK5" t="s">
        <v>8265</v>
      </c>
      <c r="BL5" t="s">
        <v>8266</v>
      </c>
      <c r="BM5" t="s">
        <v>8267</v>
      </c>
      <c r="BN5" t="s">
        <v>8268</v>
      </c>
      <c r="BO5" t="s">
        <v>8270</v>
      </c>
      <c r="BP5" t="s">
        <v>11871</v>
      </c>
      <c r="BQ5" t="s">
        <v>11871</v>
      </c>
      <c r="BR5" t="s">
        <v>1985</v>
      </c>
      <c r="BT5" t="s">
        <v>7285</v>
      </c>
      <c r="BU5" t="s">
        <v>2137</v>
      </c>
      <c r="BV5" t="s">
        <v>1986</v>
      </c>
      <c r="BW5" t="s">
        <v>969</v>
      </c>
      <c r="BX5" t="s">
        <v>6758</v>
      </c>
      <c r="BY5" t="s">
        <v>4710</v>
      </c>
      <c r="BZ5" t="s">
        <v>1198</v>
      </c>
      <c r="CA5" t="s">
        <v>1845</v>
      </c>
      <c r="CB5" t="s">
        <v>6574</v>
      </c>
      <c r="CD5" t="s">
        <v>4318</v>
      </c>
      <c r="CE5" t="s">
        <v>6574</v>
      </c>
      <c r="CG5" t="s">
        <v>1846</v>
      </c>
      <c r="CH5" s="128" t="s">
        <v>6575</v>
      </c>
      <c r="CI5" s="128"/>
      <c r="CL5" t="s">
        <v>16730</v>
      </c>
      <c r="CM5" t="s">
        <v>3889</v>
      </c>
      <c r="CO5" t="s">
        <v>3890</v>
      </c>
      <c r="CP5" t="s">
        <v>5327</v>
      </c>
      <c r="CQ5" t="s">
        <v>3891</v>
      </c>
      <c r="CR5" t="s">
        <v>7474</v>
      </c>
      <c r="CS5" t="s">
        <v>3635</v>
      </c>
      <c r="CT5" t="s">
        <v>7475</v>
      </c>
      <c r="CU5" t="s">
        <v>7045</v>
      </c>
      <c r="CV5" t="s">
        <v>6574</v>
      </c>
      <c r="DB5" t="s">
        <v>2441</v>
      </c>
      <c r="DC5" t="s">
        <v>832</v>
      </c>
      <c r="DD5" t="s">
        <v>7287</v>
      </c>
      <c r="DE5" t="s">
        <v>833</v>
      </c>
      <c r="DF5" t="s">
        <v>6577</v>
      </c>
      <c r="DG5" t="s">
        <v>4986</v>
      </c>
      <c r="DH5" t="s">
        <v>6557</v>
      </c>
      <c r="DI5" t="s">
        <v>5010</v>
      </c>
      <c r="DK5" t="s">
        <v>17531</v>
      </c>
      <c r="DL5" t="s">
        <v>6557</v>
      </c>
      <c r="DM5" t="s">
        <v>5010</v>
      </c>
      <c r="DP5" t="s">
        <v>1944</v>
      </c>
      <c r="DQ5" t="s">
        <v>6557</v>
      </c>
      <c r="DR5" t="s">
        <v>5010</v>
      </c>
      <c r="DT5" t="s">
        <v>5648</v>
      </c>
      <c r="DU5" t="s">
        <v>3840</v>
      </c>
      <c r="DV5" t="s">
        <v>5324</v>
      </c>
      <c r="DW5" t="s">
        <v>1758</v>
      </c>
      <c r="DX5" s="128" t="s">
        <v>2537</v>
      </c>
      <c r="DY5" s="128"/>
      <c r="EH5" t="s">
        <v>8488</v>
      </c>
      <c r="EV5" t="s">
        <v>8756</v>
      </c>
      <c r="EW5" t="s">
        <v>10818</v>
      </c>
      <c r="EX5" t="s">
        <v>10618</v>
      </c>
      <c r="EY5" t="s">
        <v>11001</v>
      </c>
      <c r="EZ5" t="s">
        <v>11125</v>
      </c>
      <c r="FA5" t="s">
        <v>11126</v>
      </c>
      <c r="FB5" t="s">
        <v>15270</v>
      </c>
      <c r="FC5" t="s">
        <v>11127</v>
      </c>
      <c r="FD5" t="s">
        <v>10089</v>
      </c>
      <c r="FE5" t="s">
        <v>10416</v>
      </c>
      <c r="FF5" t="s">
        <v>10417</v>
      </c>
      <c r="FG5" s="128"/>
      <c r="FH5" s="128"/>
      <c r="FI5" s="128"/>
      <c r="FJ5" s="128"/>
      <c r="FK5" s="128"/>
      <c r="FL5" s="128"/>
      <c r="FM5" s="128"/>
      <c r="FN5" s="128"/>
      <c r="FO5" s="128"/>
    </row>
    <row r="6" spans="1:180" ht="30.75" customHeight="1">
      <c r="C6" t="s">
        <v>2068</v>
      </c>
      <c r="D6" t="s">
        <v>2069</v>
      </c>
      <c r="G6" t="s">
        <v>3636</v>
      </c>
      <c r="H6" t="s">
        <v>6313</v>
      </c>
      <c r="I6" t="s">
        <v>6218</v>
      </c>
      <c r="J6" t="s">
        <v>6219</v>
      </c>
      <c r="L6" t="s">
        <v>6220</v>
      </c>
      <c r="M6" t="s">
        <v>4123</v>
      </c>
      <c r="N6" s="128" t="s">
        <v>6313</v>
      </c>
      <c r="O6" s="128"/>
      <c r="P6" s="128"/>
      <c r="Q6" s="128"/>
      <c r="R6" t="s">
        <v>7418</v>
      </c>
      <c r="S6" t="s">
        <v>7419</v>
      </c>
      <c r="T6" t="s">
        <v>7419</v>
      </c>
      <c r="U6" t="s">
        <v>6218</v>
      </c>
      <c r="V6" t="s">
        <v>7254</v>
      </c>
      <c r="W6" t="s">
        <v>6219</v>
      </c>
      <c r="X6" t="s">
        <v>6218</v>
      </c>
      <c r="AD6" t="s">
        <v>7024</v>
      </c>
      <c r="AE6" t="s">
        <v>5654</v>
      </c>
      <c r="AF6" t="s">
        <v>5652</v>
      </c>
      <c r="AG6" t="s">
        <v>3098</v>
      </c>
      <c r="AJ6" t="s">
        <v>5652</v>
      </c>
      <c r="AK6" s="128"/>
      <c r="AM6" t="s">
        <v>6574</v>
      </c>
      <c r="AP6" t="s">
        <v>5253</v>
      </c>
      <c r="AT6" t="s">
        <v>11419</v>
      </c>
      <c r="AU6" t="s">
        <v>11420</v>
      </c>
      <c r="AV6" t="s">
        <v>11421</v>
      </c>
      <c r="BR6" t="s">
        <v>7255</v>
      </c>
      <c r="BS6" t="s">
        <v>7256</v>
      </c>
      <c r="BT6" t="s">
        <v>2136</v>
      </c>
      <c r="BZ6" t="s">
        <v>6330</v>
      </c>
      <c r="CA6" t="s">
        <v>5968</v>
      </c>
      <c r="CB6" t="s">
        <v>6218</v>
      </c>
      <c r="CC6" t="s">
        <v>6219</v>
      </c>
      <c r="CD6" t="s">
        <v>4274</v>
      </c>
      <c r="CE6" t="s">
        <v>6218</v>
      </c>
      <c r="CF6" t="s">
        <v>6219</v>
      </c>
      <c r="CG6" t="s">
        <v>3716</v>
      </c>
      <c r="CH6" t="s">
        <v>6218</v>
      </c>
      <c r="CI6" t="s">
        <v>6219</v>
      </c>
      <c r="CL6" t="s">
        <v>3716</v>
      </c>
      <c r="CM6" t="s">
        <v>7123</v>
      </c>
      <c r="CO6" t="s">
        <v>4007</v>
      </c>
      <c r="CR6" t="s">
        <v>6574</v>
      </c>
      <c r="CS6" t="s">
        <v>6574</v>
      </c>
      <c r="CV6" t="s">
        <v>6826</v>
      </c>
      <c r="CW6" t="s">
        <v>6827</v>
      </c>
      <c r="CX6" t="s">
        <v>6828</v>
      </c>
      <c r="CY6" t="s">
        <v>2417</v>
      </c>
      <c r="CZ6" t="s">
        <v>4746</v>
      </c>
      <c r="DA6" t="s">
        <v>4747</v>
      </c>
      <c r="DB6" t="s">
        <v>1652</v>
      </c>
      <c r="DE6" t="s">
        <v>7008</v>
      </c>
      <c r="DI6" t="s">
        <v>6218</v>
      </c>
      <c r="DJ6" t="s">
        <v>6219</v>
      </c>
      <c r="DM6" t="s">
        <v>6218</v>
      </c>
      <c r="DN6" t="s">
        <v>6219</v>
      </c>
      <c r="DP6" t="s">
        <v>1692</v>
      </c>
      <c r="DR6" t="s">
        <v>6218</v>
      </c>
      <c r="DS6" t="s">
        <v>6219</v>
      </c>
      <c r="DU6" t="s">
        <v>3841</v>
      </c>
      <c r="DV6" t="s">
        <v>6226</v>
      </c>
      <c r="EB6" t="s">
        <v>11655</v>
      </c>
      <c r="EC6" t="s">
        <v>10075</v>
      </c>
      <c r="ED6" t="s">
        <v>3495</v>
      </c>
      <c r="EE6" t="s">
        <v>8304</v>
      </c>
      <c r="EF6" t="s">
        <v>8305</v>
      </c>
      <c r="EG6" t="s">
        <v>3495</v>
      </c>
      <c r="EH6" t="s">
        <v>3900</v>
      </c>
      <c r="EI6" t="s">
        <v>8305</v>
      </c>
      <c r="EJ6" t="s">
        <v>3495</v>
      </c>
      <c r="EK6" t="s">
        <v>11661</v>
      </c>
      <c r="EL6" t="s">
        <v>10075</v>
      </c>
      <c r="EM6" t="s">
        <v>3495</v>
      </c>
      <c r="EN6" t="s">
        <v>18691</v>
      </c>
      <c r="EO6" t="s">
        <v>11662</v>
      </c>
      <c r="EP6" t="s">
        <v>10075</v>
      </c>
      <c r="EQ6" t="s">
        <v>3495</v>
      </c>
      <c r="ER6" t="s">
        <v>11663</v>
      </c>
      <c r="ES6" t="s">
        <v>3495</v>
      </c>
      <c r="ET6" t="s">
        <v>11664</v>
      </c>
      <c r="EU6" t="s">
        <v>3495</v>
      </c>
      <c r="FG6" t="s">
        <v>18124</v>
      </c>
      <c r="FH6" t="s">
        <v>6075</v>
      </c>
      <c r="FI6" t="s">
        <v>7254</v>
      </c>
      <c r="FJ6" t="s">
        <v>17554</v>
      </c>
      <c r="FK6" t="s">
        <v>18125</v>
      </c>
      <c r="FL6" t="s">
        <v>18126</v>
      </c>
      <c r="FM6" t="s">
        <v>18127</v>
      </c>
      <c r="FN6" t="s">
        <v>6219</v>
      </c>
      <c r="FO6" t="s">
        <v>17554</v>
      </c>
    </row>
    <row r="7" spans="1:180" ht="14.25" customHeight="1"/>
    <row r="8" spans="1:180" ht="27" customHeight="1">
      <c r="A8">
        <v>1</v>
      </c>
      <c r="B8" t="s">
        <v>30958</v>
      </c>
      <c r="E8" t="s">
        <v>20006</v>
      </c>
    </row>
    <row r="9" spans="1:180" ht="27" customHeight="1">
      <c r="A9">
        <v>2</v>
      </c>
      <c r="B9" t="s">
        <v>10521</v>
      </c>
      <c r="E9" t="s">
        <v>11424</v>
      </c>
    </row>
    <row r="10" spans="1:180" ht="27" customHeight="1">
      <c r="A10">
        <v>3</v>
      </c>
      <c r="B10" t="s">
        <v>30959</v>
      </c>
      <c r="E10" t="s">
        <v>11424</v>
      </c>
    </row>
    <row r="11" spans="1:180" ht="27" customHeight="1">
      <c r="A11">
        <v>4</v>
      </c>
      <c r="B11" t="s">
        <v>30960</v>
      </c>
      <c r="E11" t="s">
        <v>11424</v>
      </c>
    </row>
    <row r="12" spans="1:180" ht="27" customHeight="1">
      <c r="A12">
        <v>5</v>
      </c>
      <c r="B12" t="s">
        <v>30961</v>
      </c>
      <c r="E12" t="s">
        <v>11424</v>
      </c>
    </row>
    <row r="13" spans="1:180" ht="27" customHeight="1">
      <c r="A13">
        <v>6</v>
      </c>
      <c r="B13" t="s">
        <v>21781</v>
      </c>
      <c r="C13">
        <v>140308943</v>
      </c>
      <c r="D13" t="s">
        <v>504</v>
      </c>
      <c r="E13" t="s">
        <v>4318</v>
      </c>
      <c r="F13" t="s">
        <v>4008</v>
      </c>
    </row>
  </sheetData>
  <mergeCells count="11">
    <mergeCell ref="FK4:FO5"/>
    <mergeCell ref="N5:Q5"/>
    <mergeCell ref="W5:X5"/>
    <mergeCell ref="CH5:CI5"/>
    <mergeCell ref="DX5:DY5"/>
    <mergeCell ref="FG4:FJ5"/>
    <mergeCell ref="N6:Q6"/>
    <mergeCell ref="AH4:AI4"/>
    <mergeCell ref="AK4:AK6"/>
    <mergeCell ref="CE4:CF4"/>
    <mergeCell ref="CV4:DA4"/>
  </mergeCells>
  <pageMargins left="0.7" right="0.7" top="0.75" bottom="0.75" header="0.3" footer="0.3"/>
  <pageSetup paperSize="185" orientation="portrait" r:id="rId1"/>
</worksheet>
</file>

<file path=xl/worksheets/sheet10.xml><?xml version="1.0" encoding="utf-8"?>
<worksheet xmlns="http://schemas.openxmlformats.org/spreadsheetml/2006/main" xmlns:r="http://schemas.openxmlformats.org/officeDocument/2006/relationships">
  <sheetPr codeName="Sheet8">
    <tabColor rgb="FF0070C0"/>
  </sheetPr>
  <dimension ref="A2:D19"/>
  <sheetViews>
    <sheetView workbookViewId="0">
      <selection activeCell="B11" sqref="B11"/>
    </sheetView>
  </sheetViews>
  <sheetFormatPr defaultRowHeight="12.5"/>
  <cols>
    <col min="2" max="2" width="27.26953125" customWidth="1"/>
    <col min="3" max="3" width="31.7265625" bestFit="1" customWidth="1"/>
    <col min="4" max="4" width="24.26953125" customWidth="1"/>
  </cols>
  <sheetData>
    <row r="2" spans="1:4">
      <c r="A2" t="s">
        <v>6217</v>
      </c>
      <c r="B2" t="s">
        <v>1659</v>
      </c>
      <c r="C2" t="s">
        <v>1660</v>
      </c>
    </row>
    <row r="3" spans="1:4">
      <c r="A3">
        <v>1</v>
      </c>
      <c r="B3" t="s">
        <v>1661</v>
      </c>
      <c r="C3" t="s">
        <v>1662</v>
      </c>
      <c r="D3" t="s">
        <v>11679</v>
      </c>
    </row>
    <row r="4" spans="1:4">
      <c r="A4">
        <f>A3+1</f>
        <v>2</v>
      </c>
      <c r="B4" t="s">
        <v>6248</v>
      </c>
      <c r="C4" t="s">
        <v>2487</v>
      </c>
      <c r="D4" t="s">
        <v>11680</v>
      </c>
    </row>
    <row r="5" spans="1:4">
      <c r="A5">
        <f t="shared" ref="A5:A19" si="0">A4+1</f>
        <v>3</v>
      </c>
      <c r="B5" t="s">
        <v>3539</v>
      </c>
      <c r="C5" t="s">
        <v>6192</v>
      </c>
      <c r="D5" t="s">
        <v>11681</v>
      </c>
    </row>
    <row r="6" spans="1:4">
      <c r="A6">
        <f t="shared" si="0"/>
        <v>4</v>
      </c>
      <c r="B6" t="s">
        <v>3947</v>
      </c>
      <c r="C6" t="s">
        <v>6193</v>
      </c>
      <c r="D6" t="s">
        <v>11682</v>
      </c>
    </row>
    <row r="7" spans="1:4">
      <c r="A7">
        <f t="shared" si="0"/>
        <v>5</v>
      </c>
      <c r="B7" t="s">
        <v>3942</v>
      </c>
      <c r="C7" t="s">
        <v>7894</v>
      </c>
      <c r="D7" t="s">
        <v>11683</v>
      </c>
    </row>
    <row r="8" spans="1:4">
      <c r="A8">
        <f t="shared" si="0"/>
        <v>6</v>
      </c>
      <c r="B8" t="s">
        <v>5270</v>
      </c>
      <c r="C8" t="s">
        <v>542</v>
      </c>
      <c r="D8" t="s">
        <v>11684</v>
      </c>
    </row>
    <row r="9" spans="1:4">
      <c r="A9">
        <f t="shared" si="0"/>
        <v>7</v>
      </c>
      <c r="B9" t="s">
        <v>4319</v>
      </c>
      <c r="C9" t="s">
        <v>543</v>
      </c>
      <c r="D9" t="s">
        <v>11685</v>
      </c>
    </row>
    <row r="10" spans="1:4">
      <c r="A10">
        <f t="shared" si="0"/>
        <v>8</v>
      </c>
      <c r="B10" t="s">
        <v>2533</v>
      </c>
      <c r="C10" t="s">
        <v>544</v>
      </c>
      <c r="D10" t="s">
        <v>11686</v>
      </c>
    </row>
    <row r="11" spans="1:4">
      <c r="A11">
        <f t="shared" si="0"/>
        <v>9</v>
      </c>
      <c r="B11" t="s">
        <v>1500</v>
      </c>
      <c r="C11" t="s">
        <v>4162</v>
      </c>
      <c r="D11" t="s">
        <v>11687</v>
      </c>
    </row>
    <row r="12" spans="1:4">
      <c r="A12">
        <f t="shared" si="0"/>
        <v>10</v>
      </c>
      <c r="B12" t="s">
        <v>2484</v>
      </c>
      <c r="C12" t="s">
        <v>1554</v>
      </c>
      <c r="D12" t="s">
        <v>11688</v>
      </c>
    </row>
    <row r="13" spans="1:4">
      <c r="A13">
        <f t="shared" si="0"/>
        <v>11</v>
      </c>
      <c r="B13" t="s">
        <v>5116</v>
      </c>
      <c r="C13" t="s">
        <v>1555</v>
      </c>
      <c r="D13" t="s">
        <v>11689</v>
      </c>
    </row>
    <row r="14" spans="1:4">
      <c r="A14">
        <f t="shared" si="0"/>
        <v>12</v>
      </c>
      <c r="B14" t="s">
        <v>7115</v>
      </c>
      <c r="C14" t="s">
        <v>1556</v>
      </c>
      <c r="D14" t="s">
        <v>11690</v>
      </c>
    </row>
    <row r="15" spans="1:4">
      <c r="A15">
        <f t="shared" si="0"/>
        <v>13</v>
      </c>
      <c r="B15" t="s">
        <v>6325</v>
      </c>
      <c r="C15" t="s">
        <v>1557</v>
      </c>
      <c r="D15" t="s">
        <v>11691</v>
      </c>
    </row>
    <row r="16" spans="1:4">
      <c r="A16">
        <f t="shared" si="0"/>
        <v>14</v>
      </c>
      <c r="B16" t="s">
        <v>1558</v>
      </c>
      <c r="C16" t="s">
        <v>1559</v>
      </c>
      <c r="D16" t="s">
        <v>11692</v>
      </c>
    </row>
    <row r="17" spans="1:4">
      <c r="A17">
        <f t="shared" si="0"/>
        <v>15</v>
      </c>
      <c r="B17" t="s">
        <v>1683</v>
      </c>
      <c r="C17" t="s">
        <v>1560</v>
      </c>
      <c r="D17" t="s">
        <v>11693</v>
      </c>
    </row>
    <row r="18" spans="1:4">
      <c r="A18">
        <f t="shared" si="0"/>
        <v>16</v>
      </c>
      <c r="B18" t="s">
        <v>6684</v>
      </c>
      <c r="C18" t="s">
        <v>5778</v>
      </c>
      <c r="D18" t="s">
        <v>11694</v>
      </c>
    </row>
    <row r="19" spans="1:4">
      <c r="A19">
        <f t="shared" si="0"/>
        <v>17</v>
      </c>
      <c r="B19" t="s">
        <v>4532</v>
      </c>
      <c r="C19" t="s">
        <v>5779</v>
      </c>
      <c r="D19" t="s">
        <v>11695</v>
      </c>
    </row>
  </sheetData>
  <phoneticPr fontId="0" type="noConversion"/>
  <pageMargins left="1.55" right="0.75" top="1" bottom="1" header="0.5" footer="0.5"/>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sheetPr codeName="Sheet13"/>
  <dimension ref="B2:C10"/>
  <sheetViews>
    <sheetView workbookViewId="0">
      <selection activeCell="C24" sqref="C24"/>
    </sheetView>
  </sheetViews>
  <sheetFormatPr defaultRowHeight="12.5"/>
  <cols>
    <col min="2" max="2" width="35.453125" bestFit="1" customWidth="1"/>
    <col min="3" max="3" width="14.81640625" bestFit="1" customWidth="1"/>
  </cols>
  <sheetData>
    <row r="2" spans="2:3">
      <c r="B2" t="s">
        <v>30794</v>
      </c>
      <c r="C2" t="s">
        <v>30795</v>
      </c>
    </row>
    <row r="3" spans="2:3">
      <c r="B3">
        <v>3040110013</v>
      </c>
      <c r="C3" t="s">
        <v>30796</v>
      </c>
    </row>
    <row r="4" spans="2:3">
      <c r="B4">
        <v>1040110000</v>
      </c>
      <c r="C4">
        <v>1040110000</v>
      </c>
    </row>
    <row r="7" spans="2:3">
      <c r="B7" t="s">
        <v>30798</v>
      </c>
    </row>
    <row r="8" spans="2:3">
      <c r="B8" t="s">
        <v>30797</v>
      </c>
    </row>
    <row r="9" spans="2:3">
      <c r="B9" t="s">
        <v>32602</v>
      </c>
    </row>
    <row r="10" spans="2:3">
      <c r="B10">
        <v>123456</v>
      </c>
    </row>
  </sheetData>
  <hyperlinks>
    <hyperlink ref="B8" r:id="rId1"/>
  </hyperlinks>
  <pageMargins left="0.7" right="0.7" top="0.75" bottom="0.75" header="0.3" footer="0.3"/>
  <pageSetup paperSize="121"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KD_SATKER</vt:lpstr>
      <vt:lpstr>Laporan</vt:lpstr>
      <vt:lpstr>Konsep</vt:lpstr>
      <vt:lpstr>PEGAWAI MASUK</vt:lpstr>
      <vt:lpstr>Keluar</vt:lpstr>
      <vt:lpstr>TURN_OVER</vt:lpstr>
      <vt:lpstr>PEGAWAI LAIN-LAIN</vt:lpstr>
      <vt:lpstr>PEGAWAI BERMASALAH</vt:lpstr>
      <vt:lpstr>nama_dewas_rsf</vt:lpstr>
      <vt:lpstr>Keterangan</vt:lpstr>
      <vt:lpstr>Password SIMKA</vt:lpstr>
      <vt:lpstr>KD_SATKER!Print_Area</vt:lpstr>
      <vt:lpstr>Keterangan!Print_Area</vt:lpstr>
      <vt:lpstr>TURN_OVER!Print_Area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itmbah</cp:lastModifiedBy>
  <cp:lastPrinted>2022-03-10T06:06:50Z</cp:lastPrinted>
  <dcterms:created xsi:type="dcterms:W3CDTF">2008-07-01T20:20:26Z</dcterms:created>
  <dcterms:modified xsi:type="dcterms:W3CDTF">2023-04-11T02:08:20Z</dcterms:modified>
</cp:coreProperties>
</file>